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chartsheets/sheet3.xml" ContentType="application/vnd.openxmlformats-officedocument.spreadsheetml.chartsheet+xml"/>
  <Override PartName="/xl/worksheets/sheet3.xml" ContentType="application/vnd.openxmlformats-officedocument.spreadsheetml.worksheet+xml"/>
  <Override PartName="/xl/chartsheets/sheet4.xml" ContentType="application/vnd.openxmlformats-officedocument.spreadsheetml.chartsheet+xml"/>
  <Override PartName="/xl/worksheets/sheet4.xml" ContentType="application/vnd.openxmlformats-officedocument.spreadsheetml.worksheet+xml"/>
  <Override PartName="/xl/chartsheets/sheet5.xml" ContentType="application/vnd.openxmlformats-officedocument.spreadsheetml.chartsheet+xml"/>
  <Override PartName="/xl/worksheets/sheet5.xml" ContentType="application/vnd.openxmlformats-officedocument.spreadsheetml.worksheet+xml"/>
  <Override PartName="/xl/chartsheets/sheet6.xml" ContentType="application/vnd.openxmlformats-officedocument.spreadsheetml.chartsheet+xml"/>
  <Override PartName="/xl/worksheets/sheet6.xml" ContentType="application/vnd.openxmlformats-officedocument.spreadsheetml.worksheet+xml"/>
  <Override PartName="/xl/chartsheets/sheet7.xml" ContentType="application/vnd.openxmlformats-officedocument.spreadsheetml.chart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fterAllEraOPAP\empty\"/>
    </mc:Choice>
  </mc:AlternateContent>
  <xr:revisionPtr revIDLastSave="0" documentId="13_ncr:1_{3DF464E3-1841-4044-9455-996AB169B59C}" xr6:coauthVersionLast="41" xr6:coauthVersionMax="41" xr10:uidLastSave="{00000000-0000-0000-0000-000000000000}"/>
  <bookViews>
    <workbookView xWindow="-108" yWindow="-108" windowWidth="23256" windowHeight="12720" tabRatio="826" activeTab="1" xr2:uid="{4CB60815-79A4-4573-B05D-85E322982F10}"/>
  </bookViews>
  <sheets>
    <sheet name="Chart" sheetId="50" r:id="rId1"/>
    <sheet name="synopsis" sheetId="57" r:id="rId2"/>
    <sheet name="ProodosX-sup" sheetId="58" r:id="rId3"/>
    <sheet name="X-sup" sheetId="2" r:id="rId4"/>
    <sheet name="ProodosX-f" sheetId="61" r:id="rId5"/>
    <sheet name="X-f" sheetId="60" r:id="rId6"/>
    <sheet name="ProodosSUP-f" sheetId="62" r:id="rId7"/>
    <sheet name="SUP-f" sheetId="53" r:id="rId8"/>
    <sheet name="ProodosSUP-x" sheetId="63" r:id="rId9"/>
    <sheet name="SUP-x" sheetId="54" r:id="rId10"/>
    <sheet name="ProodosFAV-x" sheetId="64" r:id="rId11"/>
    <sheet name="FAV-x" sheetId="55" r:id="rId12"/>
    <sheet name="ProodosFAV-sup" sheetId="65" r:id="rId13"/>
    <sheet name="FAV-sup" sheetId="56" r:id="rId14"/>
  </sheets>
  <definedNames>
    <definedName name="_xlnm._FilterDatabase" localSheetId="13" hidden="1">'FAV-sup'!$A$1:$GY$204</definedName>
    <definedName name="_xlnm._FilterDatabase" localSheetId="11" hidden="1">'FAV-x'!$A$1:$GY$204</definedName>
    <definedName name="_xlnm._FilterDatabase" localSheetId="7" hidden="1">'SUP-f'!$A$1:$GY$204</definedName>
    <definedName name="_xlnm._FilterDatabase" localSheetId="9" hidden="1">'SUP-x'!$A$1:$GY$204</definedName>
    <definedName name="_xlnm._FilterDatabase" localSheetId="5" hidden="1">'X-f'!$A$1:$GY$204</definedName>
    <definedName name="_xlnm._FilterDatabase" localSheetId="3" hidden="1">'X-sup'!$A$1:$GY$204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R3" i="56" l="1"/>
  <c r="AR4" i="56"/>
  <c r="AR5" i="56"/>
  <c r="AR6" i="56"/>
  <c r="AR7" i="56"/>
  <c r="AR8" i="56"/>
  <c r="AR9" i="56"/>
  <c r="AR10" i="56"/>
  <c r="AR11" i="56"/>
  <c r="AR12" i="56"/>
  <c r="AR13" i="56"/>
  <c r="AR14" i="56"/>
  <c r="AR15" i="56"/>
  <c r="AR16" i="56"/>
  <c r="AR17" i="56"/>
  <c r="AR18" i="56"/>
  <c r="AR19" i="56"/>
  <c r="AR20" i="56"/>
  <c r="AR21" i="56"/>
  <c r="AR22" i="56"/>
  <c r="AR23" i="56"/>
  <c r="AR24" i="56"/>
  <c r="AR25" i="56"/>
  <c r="AR2" i="56"/>
  <c r="AX2" i="56"/>
  <c r="AW2" i="56"/>
  <c r="AY2" i="56" s="1"/>
  <c r="AV2" i="56"/>
  <c r="AU2" i="56"/>
  <c r="AW2" i="55"/>
  <c r="AV2" i="55"/>
  <c r="AX2" i="55" s="1"/>
  <c r="AU2" i="55"/>
  <c r="AR3" i="55"/>
  <c r="AR4" i="55"/>
  <c r="AR5" i="55"/>
  <c r="AR6" i="55"/>
  <c r="AR7" i="55"/>
  <c r="AR8" i="55"/>
  <c r="AR9" i="55"/>
  <c r="AR10" i="55"/>
  <c r="AR11" i="55"/>
  <c r="AR12" i="55"/>
  <c r="AR13" i="55"/>
  <c r="AR14" i="55"/>
  <c r="AR15" i="55"/>
  <c r="AR16" i="55"/>
  <c r="AR17" i="55"/>
  <c r="AR18" i="55"/>
  <c r="AR19" i="55"/>
  <c r="AR20" i="55"/>
  <c r="AR21" i="55"/>
  <c r="AR22" i="55"/>
  <c r="AR23" i="55"/>
  <c r="AR24" i="55"/>
  <c r="AR25" i="55"/>
  <c r="AR2" i="55"/>
  <c r="AW2" i="54"/>
  <c r="AU2" i="54"/>
  <c r="BA2" i="54"/>
  <c r="AV2" i="54" s="1"/>
  <c r="AX2" i="54" s="1"/>
  <c r="AZ2" i="54"/>
  <c r="BA2" i="53"/>
  <c r="AZ2" i="53"/>
  <c r="AR3" i="53"/>
  <c r="AR4" i="53"/>
  <c r="AR5" i="53"/>
  <c r="AR6" i="53"/>
  <c r="AR7" i="53"/>
  <c r="AR8" i="53"/>
  <c r="AR9" i="53"/>
  <c r="AR10" i="53"/>
  <c r="AR11" i="53"/>
  <c r="AR12" i="53"/>
  <c r="AR13" i="53"/>
  <c r="AR14" i="53"/>
  <c r="AR15" i="53"/>
  <c r="AR16" i="53"/>
  <c r="AR17" i="53"/>
  <c r="AR18" i="53"/>
  <c r="AR19" i="53"/>
  <c r="AR20" i="53"/>
  <c r="AR21" i="53"/>
  <c r="AR22" i="53"/>
  <c r="AR23" i="53"/>
  <c r="AR24" i="53"/>
  <c r="AR25" i="53"/>
  <c r="AR2" i="53"/>
  <c r="AS25" i="56"/>
  <c r="AT25" i="56"/>
  <c r="BC25" i="56"/>
  <c r="AS25" i="55"/>
  <c r="AT25" i="55"/>
  <c r="BC25" i="55"/>
  <c r="AR25" i="54"/>
  <c r="AS25" i="54"/>
  <c r="AT25" i="54"/>
  <c r="BC25" i="54"/>
  <c r="AS25" i="53"/>
  <c r="AT25" i="53"/>
  <c r="BC25" i="53"/>
  <c r="BC25" i="60"/>
  <c r="BC26" i="60"/>
  <c r="AR25" i="60"/>
  <c r="AS25" i="60"/>
  <c r="AT25" i="60"/>
  <c r="AR26" i="60"/>
  <c r="AS26" i="60"/>
  <c r="AT26" i="60"/>
  <c r="BA2" i="60"/>
  <c r="AZ2" i="60"/>
  <c r="AR3" i="60"/>
  <c r="AR4" i="60"/>
  <c r="AR5" i="60"/>
  <c r="AR6" i="60"/>
  <c r="AR7" i="60"/>
  <c r="AR8" i="60"/>
  <c r="AR9" i="60"/>
  <c r="AR10" i="60"/>
  <c r="AR11" i="60"/>
  <c r="AR12" i="60"/>
  <c r="AR13" i="60"/>
  <c r="AR14" i="60"/>
  <c r="AR15" i="60"/>
  <c r="AR16" i="60"/>
  <c r="AR17" i="60"/>
  <c r="AR18" i="60"/>
  <c r="AR19" i="60"/>
  <c r="AR20" i="60"/>
  <c r="AR21" i="60"/>
  <c r="AR22" i="60"/>
  <c r="AR23" i="60"/>
  <c r="AR24" i="60"/>
  <c r="AR2" i="60"/>
  <c r="BC24" i="60"/>
  <c r="AT24" i="60"/>
  <c r="AS24" i="60"/>
  <c r="BC23" i="60"/>
  <c r="AT23" i="60"/>
  <c r="AS23" i="60"/>
  <c r="BC22" i="60"/>
  <c r="AT22" i="60"/>
  <c r="AS22" i="60"/>
  <c r="BC21" i="60"/>
  <c r="AT21" i="60"/>
  <c r="AS21" i="60"/>
  <c r="BC20" i="60"/>
  <c r="AT20" i="60"/>
  <c r="AS20" i="60"/>
  <c r="BC19" i="60"/>
  <c r="AT19" i="60"/>
  <c r="AS19" i="60"/>
  <c r="BC18" i="60"/>
  <c r="AT18" i="60"/>
  <c r="AS18" i="60"/>
  <c r="BC17" i="60"/>
  <c r="AT17" i="60"/>
  <c r="AS17" i="60"/>
  <c r="BC16" i="60"/>
  <c r="AT16" i="60"/>
  <c r="AS16" i="60"/>
  <c r="BC15" i="60"/>
  <c r="AT15" i="60"/>
  <c r="AS15" i="60"/>
  <c r="BC14" i="60"/>
  <c r="AT14" i="60"/>
  <c r="AS14" i="60"/>
  <c r="BC13" i="60"/>
  <c r="AT13" i="60"/>
  <c r="AS13" i="60"/>
  <c r="BC12" i="60"/>
  <c r="AT12" i="60"/>
  <c r="AS12" i="60"/>
  <c r="BC11" i="60"/>
  <c r="AT11" i="60"/>
  <c r="AS11" i="60"/>
  <c r="BC10" i="60"/>
  <c r="AT10" i="60"/>
  <c r="AS10" i="60"/>
  <c r="BC9" i="60"/>
  <c r="AT9" i="60"/>
  <c r="AS9" i="60"/>
  <c r="BC8" i="60"/>
  <c r="AT8" i="60"/>
  <c r="AS8" i="60"/>
  <c r="BC7" i="60"/>
  <c r="AT7" i="60"/>
  <c r="AS7" i="60"/>
  <c r="BC6" i="60"/>
  <c r="AT6" i="60"/>
  <c r="AS6" i="60"/>
  <c r="BC5" i="60"/>
  <c r="AT5" i="60"/>
  <c r="AS5" i="60"/>
  <c r="BC4" i="60"/>
  <c r="AT4" i="60"/>
  <c r="AS4" i="60"/>
  <c r="BC3" i="60"/>
  <c r="AT3" i="60"/>
  <c r="AS3" i="60"/>
  <c r="IK2" i="60"/>
  <c r="II2" i="60"/>
  <c r="IG2" i="60"/>
  <c r="IE2" i="60"/>
  <c r="IC2" i="60"/>
  <c r="IA2" i="60"/>
  <c r="HY2" i="60"/>
  <c r="HW2" i="60"/>
  <c r="HU2" i="60"/>
  <c r="HS2" i="60"/>
  <c r="HQ2" i="60"/>
  <c r="HO2" i="60"/>
  <c r="HM2" i="60"/>
  <c r="HK2" i="60"/>
  <c r="HI2" i="60"/>
  <c r="HG2" i="60"/>
  <c r="HE2" i="60"/>
  <c r="HC2" i="60"/>
  <c r="HA2" i="60"/>
  <c r="GY2" i="60"/>
  <c r="GV2" i="60"/>
  <c r="BO2" i="60"/>
  <c r="BP2" i="60" s="1"/>
  <c r="BN2" i="60" s="1"/>
  <c r="BM2" i="60"/>
  <c r="BL2" i="60"/>
  <c r="BC2" i="60"/>
  <c r="BR2" i="60" s="1"/>
  <c r="JA2" i="60" s="1"/>
  <c r="BB2" i="60"/>
  <c r="KL2" i="60" s="1"/>
  <c r="AT2" i="60"/>
  <c r="AV2" i="60" s="1"/>
  <c r="AX2" i="60" s="1"/>
  <c r="AS2" i="60"/>
  <c r="AU2" i="60" s="1"/>
  <c r="AW2" i="60" s="1"/>
  <c r="BD1" i="60"/>
  <c r="H1" i="60"/>
  <c r="G1" i="60"/>
  <c r="F1" i="60"/>
  <c r="E1" i="60"/>
  <c r="D1" i="60"/>
  <c r="AZ2" i="2"/>
  <c r="AR3" i="54"/>
  <c r="AR4" i="54"/>
  <c r="AR5" i="54"/>
  <c r="AR6" i="54"/>
  <c r="AR7" i="54"/>
  <c r="AR8" i="54"/>
  <c r="AR9" i="54"/>
  <c r="AR10" i="54"/>
  <c r="AR11" i="54"/>
  <c r="AR12" i="54"/>
  <c r="AR13" i="54"/>
  <c r="AR14" i="54"/>
  <c r="AR15" i="54"/>
  <c r="AR16" i="54"/>
  <c r="AR17" i="54"/>
  <c r="AR18" i="54"/>
  <c r="AR19" i="54"/>
  <c r="AR20" i="54"/>
  <c r="AR21" i="54"/>
  <c r="AR22" i="54"/>
  <c r="AR23" i="54"/>
  <c r="AR24" i="54"/>
  <c r="AR2" i="54"/>
  <c r="AR3" i="2"/>
  <c r="AR4" i="2"/>
  <c r="AR5" i="2"/>
  <c r="AR6" i="2"/>
  <c r="AR7" i="2"/>
  <c r="AR8" i="2"/>
  <c r="AR9" i="2"/>
  <c r="AR10" i="2"/>
  <c r="AR11" i="2"/>
  <c r="AR12" i="2"/>
  <c r="AR13" i="2"/>
  <c r="AR14" i="2"/>
  <c r="AR15" i="2"/>
  <c r="AR16" i="2"/>
  <c r="AR17" i="2"/>
  <c r="AR18" i="2"/>
  <c r="AR19" i="2"/>
  <c r="AR20" i="2"/>
  <c r="AR21" i="2"/>
  <c r="AR22" i="2"/>
  <c r="AR23" i="2"/>
  <c r="AR24" i="2"/>
  <c r="AR2" i="2"/>
  <c r="JB2" i="60" l="1"/>
  <c r="AY2" i="55"/>
  <c r="AY2" i="54"/>
  <c r="AU3" i="60"/>
  <c r="AV3" i="60"/>
  <c r="AX3" i="60" s="1"/>
  <c r="AY2" i="60"/>
  <c r="KC2" i="60"/>
  <c r="JX2" i="60"/>
  <c r="AT1" i="60"/>
  <c r="KI2" i="60"/>
  <c r="KJ2" i="60"/>
  <c r="KO2" i="60"/>
  <c r="KR2" i="60"/>
  <c r="KT2" i="60"/>
  <c r="KF2" i="60"/>
  <c r="AS1" i="60"/>
  <c r="JL2" i="60"/>
  <c r="JT2" i="60"/>
  <c r="JH2" i="60"/>
  <c r="JJ2" i="60"/>
  <c r="JP2" i="60"/>
  <c r="JW2" i="60"/>
  <c r="JI2" i="60"/>
  <c r="JQ2" i="60"/>
  <c r="JY2" i="60"/>
  <c r="JZ2" i="60"/>
  <c r="JV2" i="60"/>
  <c r="JN2" i="60"/>
  <c r="JU2" i="60"/>
  <c r="JM2" i="60"/>
  <c r="JS2" i="60"/>
  <c r="JK2" i="60"/>
  <c r="KS2" i="60"/>
  <c r="KP2" i="60"/>
  <c r="KH2" i="60"/>
  <c r="KN2" i="60"/>
  <c r="KE2" i="60"/>
  <c r="KM2" i="60"/>
  <c r="KD2" i="60"/>
  <c r="KK2" i="60"/>
  <c r="KB2" i="60"/>
  <c r="IN2" i="60"/>
  <c r="JO2" i="60"/>
  <c r="KQ2" i="60"/>
  <c r="JF2" i="60"/>
  <c r="IX2" i="60"/>
  <c r="IP2" i="60"/>
  <c r="JE2" i="60"/>
  <c r="IW2" i="60"/>
  <c r="IO2" i="60"/>
  <c r="GW2" i="60"/>
  <c r="JC2" i="60"/>
  <c r="IU2" i="60"/>
  <c r="IM2" i="60"/>
  <c r="IQ2" i="60"/>
  <c r="BQ2" i="60"/>
  <c r="JG2" i="60" s="1"/>
  <c r="BI3" i="60" s="1"/>
  <c r="IR2" i="60"/>
  <c r="JD2" i="60"/>
  <c r="IS2" i="60"/>
  <c r="JR2" i="60"/>
  <c r="KG2" i="60"/>
  <c r="GX2" i="60"/>
  <c r="IT2" i="60"/>
  <c r="IV2" i="60"/>
  <c r="IY2" i="60"/>
  <c r="IZ2" i="60"/>
  <c r="G1" i="2"/>
  <c r="H1" i="2"/>
  <c r="F1" i="2"/>
  <c r="G1" i="53"/>
  <c r="H1" i="53"/>
  <c r="F1" i="53"/>
  <c r="G1" i="54"/>
  <c r="H1" i="54"/>
  <c r="F1" i="54"/>
  <c r="G1" i="55"/>
  <c r="H1" i="55"/>
  <c r="F1" i="55"/>
  <c r="G1" i="56"/>
  <c r="H1" i="56"/>
  <c r="F1" i="56"/>
  <c r="E1" i="56"/>
  <c r="D1" i="56"/>
  <c r="E1" i="55"/>
  <c r="D1" i="55"/>
  <c r="E1" i="54"/>
  <c r="D1" i="54"/>
  <c r="E1" i="53"/>
  <c r="D1" i="53"/>
  <c r="E1" i="2"/>
  <c r="D1" i="2"/>
  <c r="AV4" i="60" l="1"/>
  <c r="AW3" i="60"/>
  <c r="AY3" i="60" s="1"/>
  <c r="AU4" i="60"/>
  <c r="BS3" i="60"/>
  <c r="GV3" i="60" s="1"/>
  <c r="BB3" i="60"/>
  <c r="BM3" i="60"/>
  <c r="BR3" i="60"/>
  <c r="KA2" i="60"/>
  <c r="AQ3" i="60" s="1"/>
  <c r="BC24" i="56"/>
  <c r="AT24" i="56"/>
  <c r="AS24" i="56"/>
  <c r="BC23" i="56"/>
  <c r="AT23" i="56"/>
  <c r="AS23" i="56"/>
  <c r="BC22" i="56"/>
  <c r="AT22" i="56"/>
  <c r="AS22" i="56"/>
  <c r="BC21" i="56"/>
  <c r="AT21" i="56"/>
  <c r="AS21" i="56"/>
  <c r="BC20" i="56"/>
  <c r="AT20" i="56"/>
  <c r="AS20" i="56"/>
  <c r="BC19" i="56"/>
  <c r="AT19" i="56"/>
  <c r="AS19" i="56"/>
  <c r="BC18" i="56"/>
  <c r="AT18" i="56"/>
  <c r="AS18" i="56"/>
  <c r="BC17" i="56"/>
  <c r="AT17" i="56"/>
  <c r="AS17" i="56"/>
  <c r="BC16" i="56"/>
  <c r="AT16" i="56"/>
  <c r="AS16" i="56"/>
  <c r="BC15" i="56"/>
  <c r="AT15" i="56"/>
  <c r="AS15" i="56"/>
  <c r="BC14" i="56"/>
  <c r="AT14" i="56"/>
  <c r="AS14" i="56"/>
  <c r="BC13" i="56"/>
  <c r="AT13" i="56"/>
  <c r="AS13" i="56"/>
  <c r="BC12" i="56"/>
  <c r="AT12" i="56"/>
  <c r="AS12" i="56"/>
  <c r="BC11" i="56"/>
  <c r="AT11" i="56"/>
  <c r="AS11" i="56"/>
  <c r="BC10" i="56"/>
  <c r="AT10" i="56"/>
  <c r="AS10" i="56"/>
  <c r="BC9" i="56"/>
  <c r="AT9" i="56"/>
  <c r="AS9" i="56"/>
  <c r="BC8" i="56"/>
  <c r="AT8" i="56"/>
  <c r="AS8" i="56"/>
  <c r="BC7" i="56"/>
  <c r="AT7" i="56"/>
  <c r="AS7" i="56"/>
  <c r="BC6" i="56"/>
  <c r="AT6" i="56"/>
  <c r="AS6" i="56"/>
  <c r="BC5" i="56"/>
  <c r="AT5" i="56"/>
  <c r="AS5" i="56"/>
  <c r="BC4" i="56"/>
  <c r="AT4" i="56"/>
  <c r="AS4" i="56"/>
  <c r="BC3" i="56"/>
  <c r="AT3" i="56"/>
  <c r="AS3" i="56"/>
  <c r="IK2" i="56"/>
  <c r="JZ2" i="56" s="1"/>
  <c r="II2" i="56"/>
  <c r="JY2" i="56" s="1"/>
  <c r="IG2" i="56"/>
  <c r="JX2" i="56" s="1"/>
  <c r="IE2" i="56"/>
  <c r="JW2" i="56" s="1"/>
  <c r="IC2" i="56"/>
  <c r="JV2" i="56" s="1"/>
  <c r="IA2" i="56"/>
  <c r="JU2" i="56" s="1"/>
  <c r="HY2" i="56"/>
  <c r="JT2" i="56" s="1"/>
  <c r="HW2" i="56"/>
  <c r="JS2" i="56" s="1"/>
  <c r="HU2" i="56"/>
  <c r="JR2" i="56" s="1"/>
  <c r="HS2" i="56"/>
  <c r="JQ2" i="56" s="1"/>
  <c r="HQ2" i="56"/>
  <c r="JP2" i="56" s="1"/>
  <c r="HO2" i="56"/>
  <c r="JO2" i="56" s="1"/>
  <c r="HM2" i="56"/>
  <c r="JN2" i="56" s="1"/>
  <c r="HK2" i="56"/>
  <c r="JM2" i="56" s="1"/>
  <c r="HI2" i="56"/>
  <c r="JL2" i="56" s="1"/>
  <c r="HG2" i="56"/>
  <c r="JK2" i="56" s="1"/>
  <c r="HE2" i="56"/>
  <c r="JJ2" i="56" s="1"/>
  <c r="HC2" i="56"/>
  <c r="JI2" i="56" s="1"/>
  <c r="HA2" i="56"/>
  <c r="JH2" i="56" s="1"/>
  <c r="GY2" i="56"/>
  <c r="GV2" i="56"/>
  <c r="BO2" i="56"/>
  <c r="BP2" i="56" s="1"/>
  <c r="BM2" i="56"/>
  <c r="BL2" i="56"/>
  <c r="BC2" i="56"/>
  <c r="BR2" i="56" s="1"/>
  <c r="BB2" i="56"/>
  <c r="KI2" i="56" s="1"/>
  <c r="BA2" i="56"/>
  <c r="AZ2" i="56"/>
  <c r="AT2" i="56"/>
  <c r="AS2" i="56"/>
  <c r="BD1" i="56"/>
  <c r="BC24" i="55"/>
  <c r="AT24" i="55"/>
  <c r="AS24" i="55"/>
  <c r="BC23" i="55"/>
  <c r="AT23" i="55"/>
  <c r="AS23" i="55"/>
  <c r="BC22" i="55"/>
  <c r="AT22" i="55"/>
  <c r="AS22" i="55"/>
  <c r="BC21" i="55"/>
  <c r="AT21" i="55"/>
  <c r="AS21" i="55"/>
  <c r="BC20" i="55"/>
  <c r="AT20" i="55"/>
  <c r="AS20" i="55"/>
  <c r="BC19" i="55"/>
  <c r="AT19" i="55"/>
  <c r="AS19" i="55"/>
  <c r="BC18" i="55"/>
  <c r="AT18" i="55"/>
  <c r="AS18" i="55"/>
  <c r="BC17" i="55"/>
  <c r="AT17" i="55"/>
  <c r="AS17" i="55"/>
  <c r="BC16" i="55"/>
  <c r="AT16" i="55"/>
  <c r="AS16" i="55"/>
  <c r="BC15" i="55"/>
  <c r="AT15" i="55"/>
  <c r="AS15" i="55"/>
  <c r="BC14" i="55"/>
  <c r="AT14" i="55"/>
  <c r="AS14" i="55"/>
  <c r="BC13" i="55"/>
  <c r="AT13" i="55"/>
  <c r="AS13" i="55"/>
  <c r="BC12" i="55"/>
  <c r="AT12" i="55"/>
  <c r="AS12" i="55"/>
  <c r="BC11" i="55"/>
  <c r="AT11" i="55"/>
  <c r="AS11" i="55"/>
  <c r="BC10" i="55"/>
  <c r="AT10" i="55"/>
  <c r="AS10" i="55"/>
  <c r="BC9" i="55"/>
  <c r="AT9" i="55"/>
  <c r="AS9" i="55"/>
  <c r="BC8" i="55"/>
  <c r="AT8" i="55"/>
  <c r="AS8" i="55"/>
  <c r="BC7" i="55"/>
  <c r="AT7" i="55"/>
  <c r="AS7" i="55"/>
  <c r="BC6" i="55"/>
  <c r="AT6" i="55"/>
  <c r="AS6" i="55"/>
  <c r="BC5" i="55"/>
  <c r="AT5" i="55"/>
  <c r="AS5" i="55"/>
  <c r="BC4" i="55"/>
  <c r="AT4" i="55"/>
  <c r="AS4" i="55"/>
  <c r="BC3" i="55"/>
  <c r="AT3" i="55"/>
  <c r="AS3" i="55"/>
  <c r="IK2" i="55"/>
  <c r="JZ2" i="55" s="1"/>
  <c r="II2" i="55"/>
  <c r="JY2" i="55" s="1"/>
  <c r="IG2" i="55"/>
  <c r="JX2" i="55" s="1"/>
  <c r="IE2" i="55"/>
  <c r="JW2" i="55" s="1"/>
  <c r="IC2" i="55"/>
  <c r="JV2" i="55" s="1"/>
  <c r="IA2" i="55"/>
  <c r="JU2" i="55" s="1"/>
  <c r="HY2" i="55"/>
  <c r="JT2" i="55" s="1"/>
  <c r="HW2" i="55"/>
  <c r="JS2" i="55" s="1"/>
  <c r="HU2" i="55"/>
  <c r="JR2" i="55" s="1"/>
  <c r="HS2" i="55"/>
  <c r="JQ2" i="55" s="1"/>
  <c r="HQ2" i="55"/>
  <c r="JP2" i="55" s="1"/>
  <c r="HO2" i="55"/>
  <c r="JO2" i="55" s="1"/>
  <c r="HM2" i="55"/>
  <c r="JN2" i="55" s="1"/>
  <c r="HK2" i="55"/>
  <c r="JM2" i="55" s="1"/>
  <c r="HI2" i="55"/>
  <c r="JL2" i="55" s="1"/>
  <c r="HG2" i="55"/>
  <c r="JK2" i="55" s="1"/>
  <c r="HE2" i="55"/>
  <c r="JJ2" i="55" s="1"/>
  <c r="HC2" i="55"/>
  <c r="JI2" i="55" s="1"/>
  <c r="HA2" i="55"/>
  <c r="JH2" i="55" s="1"/>
  <c r="GY2" i="55"/>
  <c r="GV2" i="55"/>
  <c r="BO2" i="55"/>
  <c r="BP2" i="55" s="1"/>
  <c r="BQ2" i="55" s="1"/>
  <c r="BM2" i="55"/>
  <c r="BL2" i="55"/>
  <c r="BC2" i="55"/>
  <c r="BR2" i="55" s="1"/>
  <c r="IR2" i="55" s="1"/>
  <c r="BB2" i="55"/>
  <c r="KO2" i="55" s="1"/>
  <c r="BA2" i="55"/>
  <c r="AZ2" i="55"/>
  <c r="AT2" i="55"/>
  <c r="AS2" i="55"/>
  <c r="BD1" i="55"/>
  <c r="BC24" i="54"/>
  <c r="AT24" i="54"/>
  <c r="AS24" i="54"/>
  <c r="BC23" i="54"/>
  <c r="AT23" i="54"/>
  <c r="AS23" i="54"/>
  <c r="BC22" i="54"/>
  <c r="AT22" i="54"/>
  <c r="AS22" i="54"/>
  <c r="BC21" i="54"/>
  <c r="AT21" i="54"/>
  <c r="AS21" i="54"/>
  <c r="BC20" i="54"/>
  <c r="AT20" i="54"/>
  <c r="AS20" i="54"/>
  <c r="BC19" i="54"/>
  <c r="AT19" i="54"/>
  <c r="AS19" i="54"/>
  <c r="BC18" i="54"/>
  <c r="AT18" i="54"/>
  <c r="AS18" i="54"/>
  <c r="BC17" i="54"/>
  <c r="AT17" i="54"/>
  <c r="AS17" i="54"/>
  <c r="BC16" i="54"/>
  <c r="AT16" i="54"/>
  <c r="AS16" i="54"/>
  <c r="BC15" i="54"/>
  <c r="AT15" i="54"/>
  <c r="AS15" i="54"/>
  <c r="BC14" i="54"/>
  <c r="AT14" i="54"/>
  <c r="AS14" i="54"/>
  <c r="BC13" i="54"/>
  <c r="AT13" i="54"/>
  <c r="AS13" i="54"/>
  <c r="BC12" i="54"/>
  <c r="AT12" i="54"/>
  <c r="AS12" i="54"/>
  <c r="BC11" i="54"/>
  <c r="AT11" i="54"/>
  <c r="AS11" i="54"/>
  <c r="BC10" i="54"/>
  <c r="AT10" i="54"/>
  <c r="AS10" i="54"/>
  <c r="BC9" i="54"/>
  <c r="AT9" i="54"/>
  <c r="AS9" i="54"/>
  <c r="BC8" i="54"/>
  <c r="AT8" i="54"/>
  <c r="AS8" i="54"/>
  <c r="BC7" i="54"/>
  <c r="AT7" i="54"/>
  <c r="AS7" i="54"/>
  <c r="BC6" i="54"/>
  <c r="AT6" i="54"/>
  <c r="AS6" i="54"/>
  <c r="BC5" i="54"/>
  <c r="AT5" i="54"/>
  <c r="AS5" i="54"/>
  <c r="BC4" i="54"/>
  <c r="AT4" i="54"/>
  <c r="AS4" i="54"/>
  <c r="BC3" i="54"/>
  <c r="AT3" i="54"/>
  <c r="AS3" i="54"/>
  <c r="IK2" i="54"/>
  <c r="JZ2" i="54" s="1"/>
  <c r="II2" i="54"/>
  <c r="JY2" i="54" s="1"/>
  <c r="IG2" i="54"/>
  <c r="JX2" i="54" s="1"/>
  <c r="IE2" i="54"/>
  <c r="JW2" i="54" s="1"/>
  <c r="IC2" i="54"/>
  <c r="JV2" i="54" s="1"/>
  <c r="IA2" i="54"/>
  <c r="JU2" i="54" s="1"/>
  <c r="HY2" i="54"/>
  <c r="JT2" i="54" s="1"/>
  <c r="HW2" i="54"/>
  <c r="JS2" i="54" s="1"/>
  <c r="HU2" i="54"/>
  <c r="JR2" i="54" s="1"/>
  <c r="HS2" i="54"/>
  <c r="JQ2" i="54" s="1"/>
  <c r="HQ2" i="54"/>
  <c r="JP2" i="54" s="1"/>
  <c r="HO2" i="54"/>
  <c r="JO2" i="54" s="1"/>
  <c r="HM2" i="54"/>
  <c r="JN2" i="54" s="1"/>
  <c r="HK2" i="54"/>
  <c r="JM2" i="54" s="1"/>
  <c r="HI2" i="54"/>
  <c r="JL2" i="54" s="1"/>
  <c r="HG2" i="54"/>
  <c r="JK2" i="54" s="1"/>
  <c r="HE2" i="54"/>
  <c r="JJ2" i="54" s="1"/>
  <c r="HC2" i="54"/>
  <c r="JI2" i="54" s="1"/>
  <c r="HA2" i="54"/>
  <c r="JH2" i="54" s="1"/>
  <c r="GY2" i="54"/>
  <c r="GV2" i="54"/>
  <c r="BO2" i="54"/>
  <c r="BP2" i="54" s="1"/>
  <c r="BM2" i="54"/>
  <c r="BL2" i="54"/>
  <c r="BC2" i="54"/>
  <c r="BR2" i="54" s="1"/>
  <c r="IX2" i="54" s="1"/>
  <c r="BB2" i="54"/>
  <c r="KQ2" i="54" s="1"/>
  <c r="AT2" i="54"/>
  <c r="AS2" i="54"/>
  <c r="BD1" i="54"/>
  <c r="BC24" i="53"/>
  <c r="AT24" i="53"/>
  <c r="AS24" i="53"/>
  <c r="BC23" i="53"/>
  <c r="AT23" i="53"/>
  <c r="AS23" i="53"/>
  <c r="BC22" i="53"/>
  <c r="AT22" i="53"/>
  <c r="AS22" i="53"/>
  <c r="BC21" i="53"/>
  <c r="AT21" i="53"/>
  <c r="AS21" i="53"/>
  <c r="BC20" i="53"/>
  <c r="AT20" i="53"/>
  <c r="AS20" i="53"/>
  <c r="BC19" i="53"/>
  <c r="AT19" i="53"/>
  <c r="AS19" i="53"/>
  <c r="BC18" i="53"/>
  <c r="AT18" i="53"/>
  <c r="AS18" i="53"/>
  <c r="BC17" i="53"/>
  <c r="AT17" i="53"/>
  <c r="AS17" i="53"/>
  <c r="BC16" i="53"/>
  <c r="AT16" i="53"/>
  <c r="AS16" i="53"/>
  <c r="BC15" i="53"/>
  <c r="AT15" i="53"/>
  <c r="AS15" i="53"/>
  <c r="BC14" i="53"/>
  <c r="AT14" i="53"/>
  <c r="AS14" i="53"/>
  <c r="BC13" i="53"/>
  <c r="AT13" i="53"/>
  <c r="AS13" i="53"/>
  <c r="BC12" i="53"/>
  <c r="AT12" i="53"/>
  <c r="AS12" i="53"/>
  <c r="BC11" i="53"/>
  <c r="AT11" i="53"/>
  <c r="AS11" i="53"/>
  <c r="BC10" i="53"/>
  <c r="AT10" i="53"/>
  <c r="AS10" i="53"/>
  <c r="BC9" i="53"/>
  <c r="AT9" i="53"/>
  <c r="AS9" i="53"/>
  <c r="BC8" i="53"/>
  <c r="AT8" i="53"/>
  <c r="AS8" i="53"/>
  <c r="BC7" i="53"/>
  <c r="AT7" i="53"/>
  <c r="AS7" i="53"/>
  <c r="BC6" i="53"/>
  <c r="AT6" i="53"/>
  <c r="AS6" i="53"/>
  <c r="BC5" i="53"/>
  <c r="AT5" i="53"/>
  <c r="AS5" i="53"/>
  <c r="BC4" i="53"/>
  <c r="AT4" i="53"/>
  <c r="AS4" i="53"/>
  <c r="BC3" i="53"/>
  <c r="AT3" i="53"/>
  <c r="AV3" i="53" s="1"/>
  <c r="AX3" i="53" s="1"/>
  <c r="AS3" i="53"/>
  <c r="AU3" i="53" s="1"/>
  <c r="AW3" i="53" s="1"/>
  <c r="AY3" i="53" s="1"/>
  <c r="IK2" i="53"/>
  <c r="JZ2" i="53" s="1"/>
  <c r="II2" i="53"/>
  <c r="JY2" i="53" s="1"/>
  <c r="IG2" i="53"/>
  <c r="JX2" i="53" s="1"/>
  <c r="IE2" i="53"/>
  <c r="JW2" i="53" s="1"/>
  <c r="IC2" i="53"/>
  <c r="JV2" i="53" s="1"/>
  <c r="IA2" i="53"/>
  <c r="JU2" i="53" s="1"/>
  <c r="HY2" i="53"/>
  <c r="JT2" i="53" s="1"/>
  <c r="HW2" i="53"/>
  <c r="JS2" i="53" s="1"/>
  <c r="HU2" i="53"/>
  <c r="JR2" i="53" s="1"/>
  <c r="HS2" i="53"/>
  <c r="JQ2" i="53" s="1"/>
  <c r="HQ2" i="53"/>
  <c r="JP2" i="53" s="1"/>
  <c r="HO2" i="53"/>
  <c r="JO2" i="53" s="1"/>
  <c r="HM2" i="53"/>
  <c r="JN2" i="53" s="1"/>
  <c r="HK2" i="53"/>
  <c r="JM2" i="53" s="1"/>
  <c r="HI2" i="53"/>
  <c r="JL2" i="53" s="1"/>
  <c r="HG2" i="53"/>
  <c r="JK2" i="53" s="1"/>
  <c r="HE2" i="53"/>
  <c r="JJ2" i="53" s="1"/>
  <c r="HC2" i="53"/>
  <c r="JI2" i="53" s="1"/>
  <c r="HA2" i="53"/>
  <c r="JH2" i="53" s="1"/>
  <c r="GY2" i="53"/>
  <c r="GV2" i="53"/>
  <c r="BO2" i="53"/>
  <c r="BP2" i="53" s="1"/>
  <c r="BN2" i="53" s="1"/>
  <c r="BM2" i="53"/>
  <c r="BL2" i="53"/>
  <c r="BC2" i="53"/>
  <c r="BR2" i="53" s="1"/>
  <c r="IP2" i="53" s="1"/>
  <c r="BB2" i="53"/>
  <c r="KM2" i="53" s="1"/>
  <c r="AT2" i="53"/>
  <c r="AV2" i="53" s="1"/>
  <c r="AX2" i="53" s="1"/>
  <c r="AS2" i="53"/>
  <c r="AU2" i="53" s="1"/>
  <c r="AW2" i="53" s="1"/>
  <c r="AY2" i="53" s="1"/>
  <c r="BD1" i="53"/>
  <c r="AU4" i="53" l="1"/>
  <c r="AW4" i="53" s="1"/>
  <c r="AV4" i="53"/>
  <c r="AU5" i="60"/>
  <c r="AW4" i="60"/>
  <c r="AV5" i="60"/>
  <c r="AX4" i="60"/>
  <c r="KN3" i="60"/>
  <c r="KF3" i="60"/>
  <c r="KS3" i="60"/>
  <c r="KK3" i="60"/>
  <c r="KC3" i="60"/>
  <c r="KR3" i="60"/>
  <c r="KH3" i="60"/>
  <c r="KQ3" i="60"/>
  <c r="KG3" i="60"/>
  <c r="KO3" i="60"/>
  <c r="KD3" i="60"/>
  <c r="KL3" i="60"/>
  <c r="KJ3" i="60"/>
  <c r="KI3" i="60"/>
  <c r="KE3" i="60"/>
  <c r="KB3" i="60"/>
  <c r="KT3" i="60"/>
  <c r="KP3" i="60"/>
  <c r="KM3" i="60"/>
  <c r="AP3" i="60"/>
  <c r="GW3" i="60"/>
  <c r="BG2" i="60"/>
  <c r="BE2" i="60"/>
  <c r="BJ3" i="60"/>
  <c r="BT3" i="60"/>
  <c r="BY3" i="60"/>
  <c r="JG2" i="56"/>
  <c r="BI3" i="56" s="1"/>
  <c r="BS3" i="56" s="1"/>
  <c r="GV3" i="56" s="1"/>
  <c r="JG2" i="55"/>
  <c r="BI3" i="55" s="1"/>
  <c r="IQ2" i="53"/>
  <c r="AT1" i="53"/>
  <c r="IR2" i="53"/>
  <c r="IX2" i="53"/>
  <c r="KE2" i="53"/>
  <c r="IY2" i="53"/>
  <c r="JF2" i="53"/>
  <c r="AS1" i="54"/>
  <c r="AT1" i="54"/>
  <c r="KC2" i="54"/>
  <c r="KL2" i="54"/>
  <c r="IO2" i="54"/>
  <c r="KF2" i="54"/>
  <c r="JA2" i="54"/>
  <c r="KO2" i="54"/>
  <c r="KS2" i="54"/>
  <c r="IS2" i="55"/>
  <c r="BN2" i="55"/>
  <c r="KA2" i="55" s="1"/>
  <c r="IY2" i="55"/>
  <c r="JB2" i="55"/>
  <c r="JC2" i="55"/>
  <c r="IU2" i="56"/>
  <c r="IQ2" i="56"/>
  <c r="AT1" i="56"/>
  <c r="JC2" i="56"/>
  <c r="KE2" i="56"/>
  <c r="KN2" i="56"/>
  <c r="AS1" i="56"/>
  <c r="BN2" i="56"/>
  <c r="IM2" i="56"/>
  <c r="KF2" i="56"/>
  <c r="KD2" i="54"/>
  <c r="KR2" i="54"/>
  <c r="KG2" i="54"/>
  <c r="KT2" i="54"/>
  <c r="KJ2" i="54"/>
  <c r="KK2" i="54"/>
  <c r="KB2" i="54"/>
  <c r="KN2" i="54"/>
  <c r="GX2" i="53"/>
  <c r="KF2" i="53"/>
  <c r="KT2" i="56"/>
  <c r="KL2" i="56"/>
  <c r="KD2" i="56"/>
  <c r="KS2" i="56"/>
  <c r="KK2" i="56"/>
  <c r="KC2" i="56"/>
  <c r="KR2" i="56"/>
  <c r="KJ2" i="56"/>
  <c r="KB2" i="56"/>
  <c r="KP2" i="56"/>
  <c r="KH2" i="56"/>
  <c r="KO2" i="56"/>
  <c r="KG2" i="56"/>
  <c r="KM2" i="56"/>
  <c r="JF2" i="56"/>
  <c r="IX2" i="56"/>
  <c r="IP2" i="56"/>
  <c r="JE2" i="56"/>
  <c r="IW2" i="56"/>
  <c r="IO2" i="56"/>
  <c r="GW2" i="56"/>
  <c r="JD2" i="56"/>
  <c r="IV2" i="56"/>
  <c r="IN2" i="56"/>
  <c r="JB2" i="56"/>
  <c r="IT2" i="56"/>
  <c r="JA2" i="56"/>
  <c r="IS2" i="56"/>
  <c r="GX2" i="56"/>
  <c r="IY2" i="56"/>
  <c r="BQ2" i="56"/>
  <c r="IR2" i="56"/>
  <c r="IZ2" i="56"/>
  <c r="KQ2" i="56"/>
  <c r="KH2" i="55"/>
  <c r="KI2" i="55"/>
  <c r="KT2" i="55"/>
  <c r="KL2" i="55"/>
  <c r="KD2" i="55"/>
  <c r="KR2" i="55"/>
  <c r="KJ2" i="55"/>
  <c r="KB2" i="55"/>
  <c r="KQ2" i="55"/>
  <c r="KG2" i="55"/>
  <c r="KP2" i="55"/>
  <c r="KF2" i="55"/>
  <c r="KN2" i="55"/>
  <c r="KC2" i="55"/>
  <c r="KK2" i="55"/>
  <c r="KS2" i="55"/>
  <c r="KM2" i="55"/>
  <c r="KE2" i="55"/>
  <c r="AT1" i="55"/>
  <c r="AS1" i="55"/>
  <c r="JF2" i="55"/>
  <c r="IX2" i="55"/>
  <c r="IP2" i="55"/>
  <c r="JD2" i="55"/>
  <c r="IV2" i="55"/>
  <c r="IN2" i="55"/>
  <c r="JA2" i="55"/>
  <c r="IQ2" i="55"/>
  <c r="IZ2" i="55"/>
  <c r="IO2" i="55"/>
  <c r="IW2" i="55"/>
  <c r="GW2" i="55"/>
  <c r="IT2" i="55"/>
  <c r="GX2" i="55"/>
  <c r="IU2" i="55"/>
  <c r="IM2" i="55"/>
  <c r="JE2" i="55"/>
  <c r="JC2" i="54"/>
  <c r="IU2" i="54"/>
  <c r="IM2" i="54"/>
  <c r="JB2" i="54"/>
  <c r="IT2" i="54"/>
  <c r="IY2" i="54"/>
  <c r="IQ2" i="54"/>
  <c r="BQ2" i="54"/>
  <c r="JG2" i="54" s="1"/>
  <c r="IN2" i="54"/>
  <c r="IZ2" i="54"/>
  <c r="GW2" i="54"/>
  <c r="IP2" i="54"/>
  <c r="JD2" i="54"/>
  <c r="GX2" i="54"/>
  <c r="IR2" i="54"/>
  <c r="JE2" i="54"/>
  <c r="BI3" i="54"/>
  <c r="IS2" i="54"/>
  <c r="JF2" i="54"/>
  <c r="IV2" i="54"/>
  <c r="BN2" i="54"/>
  <c r="IW2" i="54"/>
  <c r="KE2" i="54"/>
  <c r="KM2" i="54"/>
  <c r="KH2" i="54"/>
  <c r="KP2" i="54"/>
  <c r="KI2" i="54"/>
  <c r="KL2" i="53"/>
  <c r="BQ2" i="53"/>
  <c r="JG2" i="53" s="1"/>
  <c r="BI3" i="53" s="1"/>
  <c r="BM3" i="53" s="1"/>
  <c r="BJ3" i="53" s="1"/>
  <c r="KQ2" i="53"/>
  <c r="KI2" i="53"/>
  <c r="KP2" i="53"/>
  <c r="KH2" i="53"/>
  <c r="KO2" i="53"/>
  <c r="KG2" i="53"/>
  <c r="KS2" i="53"/>
  <c r="KK2" i="53"/>
  <c r="KC2" i="53"/>
  <c r="KR2" i="53"/>
  <c r="KJ2" i="53"/>
  <c r="KB2" i="53"/>
  <c r="KN2" i="53"/>
  <c r="JC2" i="53"/>
  <c r="IU2" i="53"/>
  <c r="IM2" i="53"/>
  <c r="JB2" i="53"/>
  <c r="IT2" i="53"/>
  <c r="JA2" i="53"/>
  <c r="IS2" i="53"/>
  <c r="JE2" i="53"/>
  <c r="IW2" i="53"/>
  <c r="IO2" i="53"/>
  <c r="GW2" i="53"/>
  <c r="JD2" i="53"/>
  <c r="IV2" i="53"/>
  <c r="IN2" i="53"/>
  <c r="IZ2" i="53"/>
  <c r="KT2" i="53"/>
  <c r="KD2" i="53"/>
  <c r="AS1" i="53"/>
  <c r="AS3" i="2"/>
  <c r="AT3" i="2"/>
  <c r="AS4" i="2"/>
  <c r="AT4" i="2"/>
  <c r="AS5" i="2"/>
  <c r="AT5" i="2"/>
  <c r="AS6" i="2"/>
  <c r="AT6" i="2"/>
  <c r="AS7" i="2"/>
  <c r="AT7" i="2"/>
  <c r="AS8" i="2"/>
  <c r="AT8" i="2"/>
  <c r="AS9" i="2"/>
  <c r="AT9" i="2"/>
  <c r="AS10" i="2"/>
  <c r="AT10" i="2"/>
  <c r="AS11" i="2"/>
  <c r="AT11" i="2"/>
  <c r="AS12" i="2"/>
  <c r="AT12" i="2"/>
  <c r="AS13" i="2"/>
  <c r="AT13" i="2"/>
  <c r="AS14" i="2"/>
  <c r="AT14" i="2"/>
  <c r="AS15" i="2"/>
  <c r="AT15" i="2"/>
  <c r="AS16" i="2"/>
  <c r="AT16" i="2"/>
  <c r="AS17" i="2"/>
  <c r="AT17" i="2"/>
  <c r="AS18" i="2"/>
  <c r="AT18" i="2"/>
  <c r="AS19" i="2"/>
  <c r="AT19" i="2"/>
  <c r="AS20" i="2"/>
  <c r="AT20" i="2"/>
  <c r="AS21" i="2"/>
  <c r="AT21" i="2"/>
  <c r="AS22" i="2"/>
  <c r="AT22" i="2"/>
  <c r="AS23" i="2"/>
  <c r="AT23" i="2"/>
  <c r="AS24" i="2"/>
  <c r="AT24" i="2"/>
  <c r="AT2" i="2"/>
  <c r="AV2" i="2" s="1"/>
  <c r="AX2" i="2" s="1"/>
  <c r="AS2" i="2"/>
  <c r="AU2" i="2" s="1"/>
  <c r="AW2" i="2" s="1"/>
  <c r="AY2" i="2" s="1"/>
  <c r="BA2" i="2"/>
  <c r="AV3" i="2" l="1"/>
  <c r="AU3" i="2"/>
  <c r="AY4" i="60"/>
  <c r="AX4" i="53"/>
  <c r="AY4" i="53" s="1"/>
  <c r="AV5" i="53"/>
  <c r="AU5" i="53"/>
  <c r="AV6" i="60"/>
  <c r="AX5" i="60"/>
  <c r="AW5" i="60"/>
  <c r="AU6" i="60"/>
  <c r="IR3" i="60"/>
  <c r="BA3" i="60"/>
  <c r="AZ3" i="60"/>
  <c r="IM3" i="60"/>
  <c r="JC3" i="60"/>
  <c r="JE3" i="60"/>
  <c r="JF3" i="60"/>
  <c r="IN3" i="60"/>
  <c r="IV3" i="60"/>
  <c r="JD3" i="60"/>
  <c r="IZ3" i="60"/>
  <c r="IX3" i="60"/>
  <c r="IS3" i="60"/>
  <c r="IT3" i="60"/>
  <c r="JA3" i="60"/>
  <c r="IU3" i="60"/>
  <c r="IQ3" i="60"/>
  <c r="IW3" i="60"/>
  <c r="IY3" i="60"/>
  <c r="JB3" i="60"/>
  <c r="IP3" i="60"/>
  <c r="IG3" i="60"/>
  <c r="JX3" i="60" s="1"/>
  <c r="HQ3" i="60"/>
  <c r="JP3" i="60" s="1"/>
  <c r="HA3" i="60"/>
  <c r="BV3" i="60"/>
  <c r="IA3" i="60"/>
  <c r="JU3" i="60" s="1"/>
  <c r="HK3" i="60"/>
  <c r="JM3" i="60" s="1"/>
  <c r="HY3" i="60"/>
  <c r="JT3" i="60" s="1"/>
  <c r="HE3" i="60"/>
  <c r="JJ3" i="60" s="1"/>
  <c r="HW3" i="60"/>
  <c r="JS3" i="60" s="1"/>
  <c r="HC3" i="60"/>
  <c r="JI3" i="60" s="1"/>
  <c r="HS3" i="60"/>
  <c r="JQ3" i="60" s="1"/>
  <c r="IK3" i="60"/>
  <c r="JZ3" i="60" s="1"/>
  <c r="HG3" i="60"/>
  <c r="JK3" i="60" s="1"/>
  <c r="BO3" i="60"/>
  <c r="II3" i="60"/>
  <c r="JY3" i="60" s="1"/>
  <c r="GY3" i="60"/>
  <c r="IE3" i="60"/>
  <c r="JW3" i="60" s="1"/>
  <c r="IC3" i="60"/>
  <c r="JV3" i="60" s="1"/>
  <c r="HU3" i="60"/>
  <c r="JR3" i="60" s="1"/>
  <c r="HO3" i="60"/>
  <c r="JO3" i="60" s="1"/>
  <c r="HM3" i="60"/>
  <c r="JN3" i="60" s="1"/>
  <c r="HI3" i="60"/>
  <c r="JL3" i="60" s="1"/>
  <c r="BH2" i="60"/>
  <c r="BF2" i="60"/>
  <c r="IO3" i="60"/>
  <c r="AQ3" i="55"/>
  <c r="KA2" i="53"/>
  <c r="BR3" i="53"/>
  <c r="BS3" i="53"/>
  <c r="BB3" i="53" s="1"/>
  <c r="KG3" i="53" s="1"/>
  <c r="BR3" i="56"/>
  <c r="BM3" i="56"/>
  <c r="BJ3" i="56" s="1"/>
  <c r="KA2" i="56"/>
  <c r="AS1" i="2"/>
  <c r="BB3" i="56"/>
  <c r="KT3" i="56" s="1"/>
  <c r="BT3" i="56"/>
  <c r="BY3" i="56"/>
  <c r="BR3" i="55"/>
  <c r="BM3" i="55"/>
  <c r="BS3" i="55"/>
  <c r="GV3" i="55" s="1"/>
  <c r="AP3" i="55"/>
  <c r="KA2" i="54"/>
  <c r="AQ3" i="54" s="1"/>
  <c r="BM3" i="54"/>
  <c r="BS3" i="54"/>
  <c r="BB3" i="54" s="1"/>
  <c r="BR3" i="54"/>
  <c r="AT1" i="2"/>
  <c r="AU4" i="2" l="1"/>
  <c r="AW3" i="2"/>
  <c r="AV4" i="2"/>
  <c r="AX3" i="2"/>
  <c r="AY5" i="60"/>
  <c r="AW5" i="53"/>
  <c r="AU6" i="53"/>
  <c r="AV6" i="53"/>
  <c r="AX5" i="53"/>
  <c r="AY5" i="53" s="1"/>
  <c r="AU7" i="60"/>
  <c r="AW6" i="60"/>
  <c r="AV7" i="60"/>
  <c r="AX6" i="60"/>
  <c r="BP3" i="60"/>
  <c r="BW3" i="60"/>
  <c r="GX3" i="60"/>
  <c r="AP3" i="56"/>
  <c r="IK3" i="56" s="1"/>
  <c r="JZ3" i="56" s="1"/>
  <c r="AQ3" i="56"/>
  <c r="AP3" i="53"/>
  <c r="AQ3" i="53"/>
  <c r="KK3" i="53"/>
  <c r="KF3" i="53"/>
  <c r="KS3" i="53"/>
  <c r="BY3" i="53"/>
  <c r="BE2" i="53"/>
  <c r="BF2" i="53" s="1"/>
  <c r="KC3" i="53"/>
  <c r="GV3" i="53"/>
  <c r="GW3" i="53" s="1"/>
  <c r="KE3" i="53"/>
  <c r="KP3" i="53"/>
  <c r="KM3" i="53"/>
  <c r="KD3" i="53"/>
  <c r="KI3" i="53"/>
  <c r="KR3" i="53"/>
  <c r="KH3" i="53"/>
  <c r="KL3" i="53"/>
  <c r="BG2" i="53"/>
  <c r="KT3" i="53"/>
  <c r="KO3" i="53"/>
  <c r="KN3" i="53"/>
  <c r="KQ3" i="53"/>
  <c r="KB3" i="53"/>
  <c r="BT3" i="53"/>
  <c r="KJ3" i="53"/>
  <c r="BG2" i="56"/>
  <c r="GW3" i="56"/>
  <c r="BE2" i="56"/>
  <c r="BF2" i="56" s="1"/>
  <c r="JA3" i="56"/>
  <c r="KE3" i="56"/>
  <c r="KI3" i="56"/>
  <c r="KJ3" i="56"/>
  <c r="KR3" i="56"/>
  <c r="KK3" i="56"/>
  <c r="KF3" i="56"/>
  <c r="KO3" i="56"/>
  <c r="KS3" i="56"/>
  <c r="KG3" i="56"/>
  <c r="KM3" i="56"/>
  <c r="KH3" i="56"/>
  <c r="KD3" i="56"/>
  <c r="KQ3" i="56"/>
  <c r="KP3" i="56"/>
  <c r="KL3" i="56"/>
  <c r="KN3" i="56"/>
  <c r="KC3" i="56"/>
  <c r="KB3" i="56"/>
  <c r="IC3" i="55"/>
  <c r="JV3" i="55" s="1"/>
  <c r="HM3" i="55"/>
  <c r="JN3" i="55" s="1"/>
  <c r="HY3" i="55"/>
  <c r="JT3" i="55" s="1"/>
  <c r="HI3" i="55"/>
  <c r="JL3" i="55" s="1"/>
  <c r="BA3" i="55"/>
  <c r="AV3" i="55" s="1"/>
  <c r="AX3" i="55" s="1"/>
  <c r="IG3" i="55"/>
  <c r="JX3" i="55" s="1"/>
  <c r="HK3" i="55"/>
  <c r="JM3" i="55" s="1"/>
  <c r="IE3" i="55"/>
  <c r="JW3" i="55" s="1"/>
  <c r="HG3" i="55"/>
  <c r="JK3" i="55" s="1"/>
  <c r="HW3" i="55"/>
  <c r="JS3" i="55" s="1"/>
  <c r="HC3" i="55"/>
  <c r="JI3" i="55" s="1"/>
  <c r="HE3" i="55"/>
  <c r="JJ3" i="55" s="1"/>
  <c r="AZ3" i="55"/>
  <c r="AU3" i="55" s="1"/>
  <c r="AW3" i="55" s="1"/>
  <c r="AY3" i="55" s="1"/>
  <c r="HU3" i="55"/>
  <c r="JR3" i="55" s="1"/>
  <c r="HS3" i="55"/>
  <c r="JQ3" i="55" s="1"/>
  <c r="BV3" i="55"/>
  <c r="HO3" i="55"/>
  <c r="JO3" i="55" s="1"/>
  <c r="GY3" i="55"/>
  <c r="HQ3" i="55"/>
  <c r="JP3" i="55" s="1"/>
  <c r="HA3" i="55"/>
  <c r="IK3" i="55"/>
  <c r="JZ3" i="55" s="1"/>
  <c r="BO3" i="55"/>
  <c r="II3" i="55"/>
  <c r="JY3" i="55" s="1"/>
  <c r="IA3" i="55"/>
  <c r="JU3" i="55" s="1"/>
  <c r="BT3" i="55"/>
  <c r="BY3" i="55"/>
  <c r="IN3" i="55" s="1"/>
  <c r="BB3" i="55"/>
  <c r="JF3" i="55"/>
  <c r="IX3" i="55"/>
  <c r="IP3" i="55"/>
  <c r="JD3" i="55"/>
  <c r="IV3" i="55"/>
  <c r="JE3" i="55"/>
  <c r="IT3" i="55"/>
  <c r="JC3" i="55"/>
  <c r="IS3" i="55"/>
  <c r="BG2" i="55"/>
  <c r="JA3" i="55"/>
  <c r="IQ3" i="55"/>
  <c r="BE2" i="55"/>
  <c r="IM3" i="55"/>
  <c r="IW3" i="55"/>
  <c r="IU3" i="55"/>
  <c r="IO3" i="55"/>
  <c r="IZ3" i="55"/>
  <c r="IY3" i="55"/>
  <c r="GW3" i="55"/>
  <c r="IR3" i="55"/>
  <c r="JB3" i="55"/>
  <c r="BJ3" i="55"/>
  <c r="KQ3" i="54"/>
  <c r="KI3" i="54"/>
  <c r="KP3" i="54"/>
  <c r="KH3" i="54"/>
  <c r="KM3" i="54"/>
  <c r="KE3" i="54"/>
  <c r="KK3" i="54"/>
  <c r="KJ3" i="54"/>
  <c r="KT3" i="54"/>
  <c r="KG3" i="54"/>
  <c r="KC3" i="54"/>
  <c r="KS3" i="54"/>
  <c r="KF3" i="54"/>
  <c r="KR3" i="54"/>
  <c r="KD3" i="54"/>
  <c r="KN3" i="54"/>
  <c r="KB3" i="54"/>
  <c r="KL3" i="54"/>
  <c r="KO3" i="54"/>
  <c r="GV3" i="54"/>
  <c r="GW3" i="54" s="1"/>
  <c r="BG2" i="54"/>
  <c r="BE2" i="54"/>
  <c r="BY3" i="54"/>
  <c r="BT3" i="54"/>
  <c r="BJ3" i="54"/>
  <c r="AP3" i="54"/>
  <c r="BL2" i="2"/>
  <c r="AU5" i="2" l="1"/>
  <c r="AW4" i="2"/>
  <c r="AV5" i="2"/>
  <c r="AX4" i="2"/>
  <c r="AY3" i="2"/>
  <c r="AY6" i="60"/>
  <c r="AV7" i="53"/>
  <c r="AX6" i="53"/>
  <c r="AW6" i="53"/>
  <c r="AU7" i="53"/>
  <c r="IX3" i="56"/>
  <c r="HA3" i="56"/>
  <c r="IZ3" i="56"/>
  <c r="HQ3" i="56"/>
  <c r="JP3" i="56" s="1"/>
  <c r="IR3" i="56"/>
  <c r="IC3" i="56"/>
  <c r="JV3" i="56" s="1"/>
  <c r="IN3" i="56"/>
  <c r="AZ3" i="56"/>
  <c r="AU3" i="56" s="1"/>
  <c r="AW3" i="56" s="1"/>
  <c r="IM3" i="56"/>
  <c r="IT3" i="56"/>
  <c r="JF3" i="56"/>
  <c r="IQ3" i="56"/>
  <c r="IT3" i="54"/>
  <c r="AZ3" i="54"/>
  <c r="AU3" i="54" s="1"/>
  <c r="AW3" i="54" s="1"/>
  <c r="BA3" i="54"/>
  <c r="AV3" i="54" s="1"/>
  <c r="AX3" i="54" s="1"/>
  <c r="IN3" i="54"/>
  <c r="IM3" i="53"/>
  <c r="AZ3" i="53"/>
  <c r="BA3" i="53"/>
  <c r="IO3" i="56"/>
  <c r="IY3" i="56"/>
  <c r="IW3" i="56"/>
  <c r="IO3" i="54"/>
  <c r="IR3" i="54"/>
  <c r="IS3" i="54"/>
  <c r="IV3" i="54"/>
  <c r="IY3" i="54"/>
  <c r="AV8" i="60"/>
  <c r="AX7" i="60"/>
  <c r="AU8" i="60"/>
  <c r="AW7" i="60"/>
  <c r="AY7" i="60" s="1"/>
  <c r="HK3" i="53"/>
  <c r="JM3" i="53" s="1"/>
  <c r="BX3" i="60"/>
  <c r="JH3" i="60" s="1"/>
  <c r="BU3" i="60"/>
  <c r="BQ3" i="60"/>
  <c r="BN3" i="60"/>
  <c r="IU3" i="56"/>
  <c r="JB3" i="56"/>
  <c r="HU3" i="56"/>
  <c r="JR3" i="56" s="1"/>
  <c r="JE3" i="56"/>
  <c r="JD3" i="56"/>
  <c r="JC3" i="56"/>
  <c r="IV3" i="56"/>
  <c r="IS3" i="56"/>
  <c r="IP3" i="56"/>
  <c r="IG3" i="53"/>
  <c r="JX3" i="53" s="1"/>
  <c r="JF3" i="53"/>
  <c r="IN3" i="53"/>
  <c r="HQ3" i="53"/>
  <c r="JP3" i="53" s="1"/>
  <c r="HA3" i="53"/>
  <c r="HC3" i="53"/>
  <c r="JI3" i="53" s="1"/>
  <c r="IZ3" i="53"/>
  <c r="IR3" i="53"/>
  <c r="IO3" i="53"/>
  <c r="BO3" i="53"/>
  <c r="BP3" i="53" s="1"/>
  <c r="BN3" i="53" s="1"/>
  <c r="HM3" i="53"/>
  <c r="JN3" i="53" s="1"/>
  <c r="HS3" i="53"/>
  <c r="JQ3" i="53" s="1"/>
  <c r="JD3" i="53"/>
  <c r="IV3" i="53"/>
  <c r="IQ3" i="53"/>
  <c r="IA3" i="53"/>
  <c r="JU3" i="53" s="1"/>
  <c r="IS3" i="53"/>
  <c r="GY3" i="53"/>
  <c r="IC3" i="53"/>
  <c r="JV3" i="53" s="1"/>
  <c r="HO3" i="53"/>
  <c r="JO3" i="53" s="1"/>
  <c r="II3" i="53"/>
  <c r="JY3" i="53" s="1"/>
  <c r="IW3" i="53"/>
  <c r="JB3" i="53"/>
  <c r="IY3" i="53"/>
  <c r="JE3" i="53"/>
  <c r="HU3" i="53"/>
  <c r="JR3" i="53" s="1"/>
  <c r="BV3" i="53"/>
  <c r="BW3" i="53" s="1"/>
  <c r="BU3" i="53" s="1"/>
  <c r="HI3" i="53"/>
  <c r="JL3" i="53" s="1"/>
  <c r="HE3" i="53"/>
  <c r="JJ3" i="53" s="1"/>
  <c r="IP3" i="53"/>
  <c r="IT3" i="53"/>
  <c r="JA3" i="53"/>
  <c r="IU3" i="53"/>
  <c r="HG3" i="53"/>
  <c r="JK3" i="53" s="1"/>
  <c r="HW3" i="53"/>
  <c r="JS3" i="53" s="1"/>
  <c r="IE3" i="53"/>
  <c r="JW3" i="53" s="1"/>
  <c r="HY3" i="53"/>
  <c r="JT3" i="53" s="1"/>
  <c r="IK3" i="53"/>
  <c r="JZ3" i="53" s="1"/>
  <c r="JC3" i="53"/>
  <c r="IX3" i="53"/>
  <c r="IZ3" i="54"/>
  <c r="JB3" i="54"/>
  <c r="JA3" i="54"/>
  <c r="IW3" i="54"/>
  <c r="IM3" i="54"/>
  <c r="JD3" i="54"/>
  <c r="IP3" i="54"/>
  <c r="IU3" i="54"/>
  <c r="IX3" i="54"/>
  <c r="JC3" i="54"/>
  <c r="JE3" i="54"/>
  <c r="IQ3" i="54"/>
  <c r="JF3" i="54"/>
  <c r="BV3" i="56"/>
  <c r="BW3" i="56" s="1"/>
  <c r="BU3" i="56" s="1"/>
  <c r="HC3" i="56"/>
  <c r="JI3" i="56" s="1"/>
  <c r="HY3" i="56"/>
  <c r="JT3" i="56" s="1"/>
  <c r="HW3" i="56"/>
  <c r="JS3" i="56" s="1"/>
  <c r="BA3" i="56"/>
  <c r="AV3" i="56" s="1"/>
  <c r="AX3" i="56" s="1"/>
  <c r="HS3" i="56"/>
  <c r="JQ3" i="56" s="1"/>
  <c r="IG3" i="56"/>
  <c r="JX3" i="56" s="1"/>
  <c r="II3" i="56"/>
  <c r="JY3" i="56" s="1"/>
  <c r="IA3" i="56"/>
  <c r="JU3" i="56" s="1"/>
  <c r="BO3" i="56"/>
  <c r="BP3" i="56" s="1"/>
  <c r="BN3" i="56" s="1"/>
  <c r="HI3" i="56"/>
  <c r="JL3" i="56" s="1"/>
  <c r="IE3" i="56"/>
  <c r="JW3" i="56" s="1"/>
  <c r="HK3" i="56"/>
  <c r="JM3" i="56" s="1"/>
  <c r="GY3" i="56"/>
  <c r="HE3" i="56"/>
  <c r="JJ3" i="56" s="1"/>
  <c r="HM3" i="56"/>
  <c r="JN3" i="56" s="1"/>
  <c r="HO3" i="56"/>
  <c r="JO3" i="56" s="1"/>
  <c r="HG3" i="56"/>
  <c r="JK3" i="56" s="1"/>
  <c r="BH2" i="53"/>
  <c r="BH2" i="56"/>
  <c r="BP3" i="55"/>
  <c r="BW3" i="55"/>
  <c r="BU3" i="55" s="1"/>
  <c r="KT3" i="55"/>
  <c r="KL3" i="55"/>
  <c r="KD3" i="55"/>
  <c r="KR3" i="55"/>
  <c r="KJ3" i="55"/>
  <c r="KB3" i="55"/>
  <c r="KK3" i="55"/>
  <c r="KI3" i="55"/>
  <c r="KQ3" i="55"/>
  <c r="KG3" i="55"/>
  <c r="KN3" i="55"/>
  <c r="KE3" i="55"/>
  <c r="KS3" i="55"/>
  <c r="KC3" i="55"/>
  <c r="KO3" i="55"/>
  <c r="KH3" i="55"/>
  <c r="KF3" i="55"/>
  <c r="KM3" i="55"/>
  <c r="KP3" i="55"/>
  <c r="BH2" i="55"/>
  <c r="BF2" i="55"/>
  <c r="GX3" i="55"/>
  <c r="HW3" i="54"/>
  <c r="JS3" i="54" s="1"/>
  <c r="HG3" i="54"/>
  <c r="JK3" i="54" s="1"/>
  <c r="IK3" i="54"/>
  <c r="JZ3" i="54" s="1"/>
  <c r="HU3" i="54"/>
  <c r="JR3" i="54" s="1"/>
  <c r="HE3" i="54"/>
  <c r="JJ3" i="54" s="1"/>
  <c r="IE3" i="54"/>
  <c r="JW3" i="54" s="1"/>
  <c r="HO3" i="54"/>
  <c r="JO3" i="54" s="1"/>
  <c r="GY3" i="54"/>
  <c r="II3" i="54"/>
  <c r="JY3" i="54" s="1"/>
  <c r="HK3" i="54"/>
  <c r="JM3" i="54" s="1"/>
  <c r="BV3" i="54"/>
  <c r="IG3" i="54"/>
  <c r="JX3" i="54" s="1"/>
  <c r="HI3" i="54"/>
  <c r="JL3" i="54" s="1"/>
  <c r="IC3" i="54"/>
  <c r="JV3" i="54" s="1"/>
  <c r="HC3" i="54"/>
  <c r="JI3" i="54" s="1"/>
  <c r="IA3" i="54"/>
  <c r="JU3" i="54" s="1"/>
  <c r="HA3" i="54"/>
  <c r="HY3" i="54"/>
  <c r="JT3" i="54" s="1"/>
  <c r="BO3" i="54"/>
  <c r="HQ3" i="54"/>
  <c r="JP3" i="54" s="1"/>
  <c r="HM3" i="54"/>
  <c r="JN3" i="54" s="1"/>
  <c r="HS3" i="54"/>
  <c r="JQ3" i="54" s="1"/>
  <c r="BH2" i="54"/>
  <c r="BF2" i="54"/>
  <c r="BC24" i="2"/>
  <c r="BC23" i="2"/>
  <c r="BC22" i="2"/>
  <c r="BC21" i="2"/>
  <c r="BC20" i="2"/>
  <c r="BC19" i="2"/>
  <c r="BC18" i="2"/>
  <c r="BC17" i="2"/>
  <c r="BC16" i="2"/>
  <c r="BC15" i="2"/>
  <c r="BC14" i="2"/>
  <c r="BC13" i="2"/>
  <c r="BC12" i="2"/>
  <c r="BC11" i="2"/>
  <c r="BC10" i="2"/>
  <c r="BC9" i="2"/>
  <c r="BC8" i="2"/>
  <c r="BC7" i="2"/>
  <c r="BC6" i="2"/>
  <c r="BC5" i="2"/>
  <c r="BC4" i="2"/>
  <c r="BC3" i="2"/>
  <c r="BC2" i="2"/>
  <c r="BD1" i="2"/>
  <c r="AU6" i="2" l="1"/>
  <c r="AW5" i="2"/>
  <c r="AY5" i="2" s="1"/>
  <c r="AV6" i="2"/>
  <c r="AX5" i="2"/>
  <c r="AY4" i="2"/>
  <c r="AW7" i="53"/>
  <c r="AU8" i="53"/>
  <c r="AY6" i="53"/>
  <c r="AX7" i="53"/>
  <c r="AV8" i="53"/>
  <c r="AY3" i="56"/>
  <c r="AY3" i="54"/>
  <c r="AU9" i="60"/>
  <c r="AW8" i="60"/>
  <c r="AX8" i="60"/>
  <c r="AV9" i="60"/>
  <c r="KA3" i="60"/>
  <c r="AQ4" i="60" s="1"/>
  <c r="BK3" i="60"/>
  <c r="BL3" i="60" s="1"/>
  <c r="JG3" i="60"/>
  <c r="BI4" i="60" s="1"/>
  <c r="GX3" i="53"/>
  <c r="GX3" i="56"/>
  <c r="BQ3" i="56"/>
  <c r="KA3" i="56" s="1"/>
  <c r="BX3" i="56"/>
  <c r="JH3" i="56" s="1"/>
  <c r="BX3" i="55"/>
  <c r="JH3" i="55" s="1"/>
  <c r="BQ3" i="55"/>
  <c r="BN3" i="55"/>
  <c r="BP3" i="54"/>
  <c r="BN3" i="54" s="1"/>
  <c r="BW3" i="54"/>
  <c r="BU3" i="54" s="1"/>
  <c r="GX3" i="54"/>
  <c r="BX3" i="53"/>
  <c r="JH3" i="53" s="1"/>
  <c r="BQ3" i="53"/>
  <c r="KA3" i="53" s="1"/>
  <c r="BM2" i="2"/>
  <c r="BB2" i="2"/>
  <c r="BR2" i="2"/>
  <c r="GV2" i="2"/>
  <c r="AU7" i="2" l="1"/>
  <c r="AW6" i="2"/>
  <c r="AV7" i="2"/>
  <c r="AX6" i="2"/>
  <c r="AY8" i="60"/>
  <c r="AX8" i="53"/>
  <c r="AY8" i="53" s="1"/>
  <c r="AV9" i="53"/>
  <c r="AY7" i="53"/>
  <c r="AW8" i="53"/>
  <c r="AU9" i="53"/>
  <c r="KA3" i="55"/>
  <c r="AP4" i="55" s="1"/>
  <c r="IE4" i="55" s="1"/>
  <c r="JW4" i="55" s="1"/>
  <c r="AV10" i="60"/>
  <c r="AX9" i="60"/>
  <c r="AW9" i="60"/>
  <c r="AU10" i="60"/>
  <c r="BM4" i="60"/>
  <c r="BR4" i="60"/>
  <c r="BS4" i="60"/>
  <c r="AP4" i="60"/>
  <c r="AQ4" i="56"/>
  <c r="AP4" i="56"/>
  <c r="AQ4" i="53"/>
  <c r="AP4" i="53"/>
  <c r="BK3" i="56"/>
  <c r="BL3" i="56" s="1"/>
  <c r="JG3" i="56"/>
  <c r="BI4" i="56" s="1"/>
  <c r="BK3" i="55"/>
  <c r="BL3" i="55" s="1"/>
  <c r="JG3" i="55"/>
  <c r="BI4" i="55" s="1"/>
  <c r="BK3" i="53"/>
  <c r="BL3" i="53" s="1"/>
  <c r="JG3" i="53"/>
  <c r="BI4" i="53" s="1"/>
  <c r="BX3" i="54"/>
  <c r="JH3" i="54" s="1"/>
  <c r="BQ3" i="54"/>
  <c r="KA3" i="54" s="1"/>
  <c r="KR2" i="2"/>
  <c r="KJ2" i="2"/>
  <c r="KB2" i="2"/>
  <c r="KQ2" i="2"/>
  <c r="KI2" i="2"/>
  <c r="KP2" i="2"/>
  <c r="KH2" i="2"/>
  <c r="KO2" i="2"/>
  <c r="KG2" i="2"/>
  <c r="KF2" i="2"/>
  <c r="KD2" i="2"/>
  <c r="KK2" i="2"/>
  <c r="KN2" i="2"/>
  <c r="KM2" i="2"/>
  <c r="KE2" i="2"/>
  <c r="KT2" i="2"/>
  <c r="KL2" i="2"/>
  <c r="KS2" i="2"/>
  <c r="KC2" i="2"/>
  <c r="GW2" i="2"/>
  <c r="AQ4" i="55" l="1"/>
  <c r="BA4" i="55" s="1"/>
  <c r="AV4" i="55" s="1"/>
  <c r="AX4" i="55" s="1"/>
  <c r="AY6" i="2"/>
  <c r="AV8" i="2"/>
  <c r="AX7" i="2"/>
  <c r="AU8" i="2"/>
  <c r="AW7" i="2"/>
  <c r="AY9" i="60"/>
  <c r="AW9" i="53"/>
  <c r="AU10" i="53"/>
  <c r="AV10" i="53"/>
  <c r="AX9" i="53"/>
  <c r="AY9" i="53" s="1"/>
  <c r="HG4" i="55"/>
  <c r="JK4" i="55" s="1"/>
  <c r="HS4" i="55"/>
  <c r="JQ4" i="55" s="1"/>
  <c r="HW4" i="55"/>
  <c r="JS4" i="55" s="1"/>
  <c r="IG4" i="55"/>
  <c r="JX4" i="55" s="1"/>
  <c r="HE4" i="55"/>
  <c r="JJ4" i="55" s="1"/>
  <c r="HY4" i="55"/>
  <c r="JT4" i="55" s="1"/>
  <c r="HI4" i="55"/>
  <c r="JL4" i="55" s="1"/>
  <c r="BO4" i="55"/>
  <c r="BP4" i="55" s="1"/>
  <c r="BN4" i="55" s="1"/>
  <c r="IK4" i="55"/>
  <c r="JZ4" i="55" s="1"/>
  <c r="HU4" i="55"/>
  <c r="JR4" i="55" s="1"/>
  <c r="HK4" i="55"/>
  <c r="JM4" i="55" s="1"/>
  <c r="IA4" i="55"/>
  <c r="JU4" i="55" s="1"/>
  <c r="HQ4" i="55"/>
  <c r="JP4" i="55" s="1"/>
  <c r="HO4" i="55"/>
  <c r="JO4" i="55" s="1"/>
  <c r="HM4" i="55"/>
  <c r="JN4" i="55" s="1"/>
  <c r="IC4" i="55"/>
  <c r="JV4" i="55" s="1"/>
  <c r="II4" i="55"/>
  <c r="JY4" i="55" s="1"/>
  <c r="AZ4" i="53"/>
  <c r="BA4" i="53"/>
  <c r="GY4" i="55"/>
  <c r="AU11" i="60"/>
  <c r="AW10" i="60"/>
  <c r="AV11" i="60"/>
  <c r="AX10" i="60"/>
  <c r="AZ4" i="60"/>
  <c r="BA4" i="60"/>
  <c r="BJ4" i="60"/>
  <c r="IG4" i="60"/>
  <c r="JX4" i="60" s="1"/>
  <c r="HQ4" i="60"/>
  <c r="JP4" i="60" s="1"/>
  <c r="HA4" i="60"/>
  <c r="IA4" i="60"/>
  <c r="JU4" i="60" s="1"/>
  <c r="HK4" i="60"/>
  <c r="JM4" i="60" s="1"/>
  <c r="HU4" i="60"/>
  <c r="JR4" i="60" s="1"/>
  <c r="GY4" i="60"/>
  <c r="BO4" i="60"/>
  <c r="HS4" i="60"/>
  <c r="JQ4" i="60" s="1"/>
  <c r="II4" i="60"/>
  <c r="JY4" i="60" s="1"/>
  <c r="HM4" i="60"/>
  <c r="JN4" i="60" s="1"/>
  <c r="BV4" i="60"/>
  <c r="IC4" i="60"/>
  <c r="JV4" i="60" s="1"/>
  <c r="HY4" i="60"/>
  <c r="JT4" i="60" s="1"/>
  <c r="HW4" i="60"/>
  <c r="JS4" i="60" s="1"/>
  <c r="HO4" i="60"/>
  <c r="JO4" i="60" s="1"/>
  <c r="HI4" i="60"/>
  <c r="JL4" i="60" s="1"/>
  <c r="HG4" i="60"/>
  <c r="JK4" i="60" s="1"/>
  <c r="IK4" i="60"/>
  <c r="JZ4" i="60" s="1"/>
  <c r="HE4" i="60"/>
  <c r="JJ4" i="60" s="1"/>
  <c r="IE4" i="60"/>
  <c r="JW4" i="60" s="1"/>
  <c r="BZ4" i="60"/>
  <c r="CC4" i="60" s="1"/>
  <c r="BY4" i="60"/>
  <c r="IN4" i="60" s="1"/>
  <c r="BT4" i="60"/>
  <c r="IZ4" i="60"/>
  <c r="IR4" i="60"/>
  <c r="JE4" i="60"/>
  <c r="IW4" i="60"/>
  <c r="IY4" i="60"/>
  <c r="IX4" i="60"/>
  <c r="IM4" i="60"/>
  <c r="JF4" i="60"/>
  <c r="IU4" i="60"/>
  <c r="BG3" i="60"/>
  <c r="JA4" i="60"/>
  <c r="IV4" i="60"/>
  <c r="IT4" i="60"/>
  <c r="IS4" i="60"/>
  <c r="IQ4" i="60"/>
  <c r="BE3" i="60"/>
  <c r="JD4" i="60"/>
  <c r="IP4" i="60"/>
  <c r="JC4" i="60"/>
  <c r="JB4" i="60"/>
  <c r="IG4" i="56"/>
  <c r="JX4" i="56" s="1"/>
  <c r="HK4" i="56"/>
  <c r="JM4" i="56" s="1"/>
  <c r="HG4" i="56"/>
  <c r="JK4" i="56" s="1"/>
  <c r="HE4" i="56"/>
  <c r="JJ4" i="56" s="1"/>
  <c r="IA4" i="56"/>
  <c r="JU4" i="56" s="1"/>
  <c r="HO4" i="56"/>
  <c r="JO4" i="56" s="1"/>
  <c r="HW4" i="56"/>
  <c r="JS4" i="56" s="1"/>
  <c r="BA4" i="56"/>
  <c r="AV4" i="56" s="1"/>
  <c r="AX4" i="56" s="1"/>
  <c r="IK4" i="56"/>
  <c r="JZ4" i="56" s="1"/>
  <c r="HS4" i="56"/>
  <c r="JQ4" i="56" s="1"/>
  <c r="HM4" i="56"/>
  <c r="JN4" i="56" s="1"/>
  <c r="II4" i="56"/>
  <c r="JY4" i="56" s="1"/>
  <c r="AZ4" i="56"/>
  <c r="AU4" i="56" s="1"/>
  <c r="HY4" i="56"/>
  <c r="JT4" i="56" s="1"/>
  <c r="BO4" i="56"/>
  <c r="BP4" i="56" s="1"/>
  <c r="BQ4" i="56" s="1"/>
  <c r="GY4" i="56"/>
  <c r="IE4" i="56"/>
  <c r="JW4" i="56" s="1"/>
  <c r="HI4" i="56"/>
  <c r="JL4" i="56" s="1"/>
  <c r="HQ4" i="56"/>
  <c r="JP4" i="56" s="1"/>
  <c r="HU4" i="56"/>
  <c r="JR4" i="56" s="1"/>
  <c r="IC4" i="56"/>
  <c r="JV4" i="56" s="1"/>
  <c r="BM4" i="56"/>
  <c r="BJ4" i="56" s="1"/>
  <c r="BR4" i="56"/>
  <c r="BS4" i="56"/>
  <c r="BV4" i="56" s="1"/>
  <c r="AZ4" i="55"/>
  <c r="AU4" i="55" s="1"/>
  <c r="AW4" i="55" s="1"/>
  <c r="AY4" i="55" s="1"/>
  <c r="BR4" i="55"/>
  <c r="BS4" i="55"/>
  <c r="BM4" i="55"/>
  <c r="BJ4" i="55" s="1"/>
  <c r="BR4" i="53"/>
  <c r="BM4" i="53"/>
  <c r="BJ4" i="53" s="1"/>
  <c r="BS4" i="53"/>
  <c r="HA4" i="53" s="1"/>
  <c r="HY4" i="53"/>
  <c r="JT4" i="53" s="1"/>
  <c r="HQ4" i="53"/>
  <c r="JP4" i="53" s="1"/>
  <c r="HO4" i="53"/>
  <c r="JO4" i="53" s="1"/>
  <c r="HG4" i="53"/>
  <c r="JK4" i="53" s="1"/>
  <c r="HK4" i="53"/>
  <c r="JM4" i="53" s="1"/>
  <c r="HS4" i="53"/>
  <c r="JQ4" i="53" s="1"/>
  <c r="IA4" i="53"/>
  <c r="JU4" i="53" s="1"/>
  <c r="IG4" i="53"/>
  <c r="JX4" i="53" s="1"/>
  <c r="II4" i="53"/>
  <c r="JY4" i="53" s="1"/>
  <c r="HM4" i="53"/>
  <c r="JN4" i="53" s="1"/>
  <c r="GY4" i="53"/>
  <c r="IE4" i="53"/>
  <c r="JW4" i="53" s="1"/>
  <c r="IC4" i="53"/>
  <c r="JV4" i="53" s="1"/>
  <c r="IK4" i="53"/>
  <c r="JZ4" i="53" s="1"/>
  <c r="HE4" i="53"/>
  <c r="JJ4" i="53" s="1"/>
  <c r="HW4" i="53"/>
  <c r="JS4" i="53" s="1"/>
  <c r="HI4" i="53"/>
  <c r="JL4" i="53" s="1"/>
  <c r="BO4" i="53"/>
  <c r="HU4" i="53"/>
  <c r="JR4" i="53" s="1"/>
  <c r="AQ4" i="54"/>
  <c r="AP4" i="54"/>
  <c r="BK3" i="54"/>
  <c r="BL3" i="54" s="1"/>
  <c r="JG3" i="54"/>
  <c r="BI4" i="54" s="1"/>
  <c r="JA2" i="2"/>
  <c r="IN2" i="2"/>
  <c r="HA2" i="2" s="1"/>
  <c r="JH2" i="2" s="1"/>
  <c r="JD2" i="2"/>
  <c r="IV2" i="2"/>
  <c r="IX2" i="2"/>
  <c r="HU2" i="2" s="1"/>
  <c r="JR2" i="2" s="1"/>
  <c r="IZ2" i="2"/>
  <c r="IR2" i="2"/>
  <c r="IT2" i="2"/>
  <c r="IO2" i="2"/>
  <c r="HC2" i="2" s="1"/>
  <c r="JI2" i="2" s="1"/>
  <c r="IQ2" i="2"/>
  <c r="IU2" i="2"/>
  <c r="JE2" i="2"/>
  <c r="JF2" i="2"/>
  <c r="JB2" i="2"/>
  <c r="JC2" i="2"/>
  <c r="IM2" i="2"/>
  <c r="IS2" i="2"/>
  <c r="IP2" i="2"/>
  <c r="IY2" i="2"/>
  <c r="IW2" i="2"/>
  <c r="BO2" i="2"/>
  <c r="AV9" i="2" l="1"/>
  <c r="AX8" i="2"/>
  <c r="AY7" i="2"/>
  <c r="AW8" i="2"/>
  <c r="AY8" i="2" s="1"/>
  <c r="AU9" i="2"/>
  <c r="AY10" i="60"/>
  <c r="BB4" i="60"/>
  <c r="AX10" i="53"/>
  <c r="AV11" i="53"/>
  <c r="AW10" i="53"/>
  <c r="AU11" i="53"/>
  <c r="AW4" i="56"/>
  <c r="AY4" i="56" s="1"/>
  <c r="AZ4" i="54"/>
  <c r="AU4" i="54" s="1"/>
  <c r="AW4" i="54" s="1"/>
  <c r="BA4" i="54"/>
  <c r="AV4" i="54" s="1"/>
  <c r="AX4" i="54" s="1"/>
  <c r="BN4" i="56"/>
  <c r="AX11" i="60"/>
  <c r="AV12" i="60"/>
  <c r="AW11" i="60"/>
  <c r="AU12" i="60"/>
  <c r="BV4" i="53"/>
  <c r="BW4" i="53" s="1"/>
  <c r="BX4" i="53" s="1"/>
  <c r="JH4" i="53" s="1"/>
  <c r="CD4" i="60"/>
  <c r="CB4" i="60" s="1"/>
  <c r="HC4" i="60"/>
  <c r="GX4" i="60" s="1"/>
  <c r="BP4" i="60"/>
  <c r="CF4" i="60"/>
  <c r="IO4" i="60" s="1"/>
  <c r="CA4" i="60"/>
  <c r="BH3" i="60"/>
  <c r="BF3" i="60"/>
  <c r="BW4" i="60"/>
  <c r="BU4" i="60" s="1"/>
  <c r="GV4" i="60"/>
  <c r="GW4" i="60" s="1"/>
  <c r="BW4" i="56"/>
  <c r="BX4" i="56" s="1"/>
  <c r="HA4" i="56"/>
  <c r="BZ4" i="56"/>
  <c r="BB4" i="56" s="1"/>
  <c r="BY4" i="56"/>
  <c r="IN4" i="56" s="1"/>
  <c r="BT4" i="56"/>
  <c r="IX4" i="56"/>
  <c r="BG3" i="56"/>
  <c r="IV4" i="56"/>
  <c r="JB4" i="56"/>
  <c r="JC4" i="56"/>
  <c r="IM4" i="56"/>
  <c r="IZ4" i="56"/>
  <c r="IP4" i="56"/>
  <c r="IR4" i="56"/>
  <c r="BE3" i="56"/>
  <c r="JF4" i="56"/>
  <c r="JE4" i="56"/>
  <c r="IT4" i="56"/>
  <c r="JA4" i="56"/>
  <c r="JD4" i="56"/>
  <c r="IS4" i="56"/>
  <c r="IY4" i="56"/>
  <c r="IQ4" i="56"/>
  <c r="IU4" i="56"/>
  <c r="IW4" i="56"/>
  <c r="JG4" i="56"/>
  <c r="BI5" i="56" s="1"/>
  <c r="BK4" i="56"/>
  <c r="BL4" i="56" s="1"/>
  <c r="BY4" i="55"/>
  <c r="IN4" i="55" s="1"/>
  <c r="BT4" i="55"/>
  <c r="BZ4" i="55"/>
  <c r="GV4" i="55" s="1"/>
  <c r="GW4" i="55" s="1"/>
  <c r="HA4" i="55"/>
  <c r="BV4" i="55"/>
  <c r="BW4" i="55" s="1"/>
  <c r="BU4" i="55" s="1"/>
  <c r="JE4" i="55"/>
  <c r="JC4" i="55"/>
  <c r="IV4" i="55"/>
  <c r="JA4" i="55"/>
  <c r="IP4" i="55"/>
  <c r="IW4" i="55"/>
  <c r="IU4" i="55"/>
  <c r="IS4" i="55"/>
  <c r="IX4" i="55"/>
  <c r="IQ4" i="55"/>
  <c r="JB4" i="55"/>
  <c r="IT4" i="55"/>
  <c r="BE3" i="55"/>
  <c r="IY4" i="55"/>
  <c r="IZ4" i="55"/>
  <c r="IR4" i="55"/>
  <c r="BG3" i="55"/>
  <c r="JD4" i="55"/>
  <c r="JF4" i="55"/>
  <c r="IM4" i="55"/>
  <c r="BY4" i="53"/>
  <c r="IN4" i="53" s="1"/>
  <c r="BT4" i="53"/>
  <c r="BZ4" i="53"/>
  <c r="JB4" i="53"/>
  <c r="JE4" i="53"/>
  <c r="BE3" i="53"/>
  <c r="IT4" i="53"/>
  <c r="IW4" i="53"/>
  <c r="IY4" i="53"/>
  <c r="IX4" i="53"/>
  <c r="IM4" i="53"/>
  <c r="JD4" i="53"/>
  <c r="BG3" i="53"/>
  <c r="JA4" i="53"/>
  <c r="IV4" i="53"/>
  <c r="IU4" i="53"/>
  <c r="IQ4" i="53"/>
  <c r="IZ4" i="53"/>
  <c r="IS4" i="53"/>
  <c r="IR4" i="53"/>
  <c r="IP4" i="53"/>
  <c r="JC4" i="53"/>
  <c r="JF4" i="53"/>
  <c r="BP4" i="53"/>
  <c r="BM4" i="54"/>
  <c r="BJ4" i="54" s="1"/>
  <c r="BS4" i="54"/>
  <c r="BV4" i="54" s="1"/>
  <c r="BR4" i="54"/>
  <c r="HY4" i="54"/>
  <c r="JT4" i="54" s="1"/>
  <c r="IA4" i="54"/>
  <c r="JU4" i="54" s="1"/>
  <c r="HM4" i="54"/>
  <c r="JN4" i="54" s="1"/>
  <c r="HI4" i="54"/>
  <c r="JL4" i="54" s="1"/>
  <c r="GY4" i="54"/>
  <c r="II4" i="54"/>
  <c r="JY4" i="54" s="1"/>
  <c r="HW4" i="54"/>
  <c r="JS4" i="54" s="1"/>
  <c r="IE4" i="54"/>
  <c r="JW4" i="54" s="1"/>
  <c r="HG4" i="54"/>
  <c r="JK4" i="54" s="1"/>
  <c r="HS4" i="54"/>
  <c r="JQ4" i="54" s="1"/>
  <c r="HE4" i="54"/>
  <c r="JJ4" i="54" s="1"/>
  <c r="IK4" i="54"/>
  <c r="JZ4" i="54" s="1"/>
  <c r="HU4" i="54"/>
  <c r="JR4" i="54" s="1"/>
  <c r="IG4" i="54"/>
  <c r="JX4" i="54" s="1"/>
  <c r="HK4" i="54"/>
  <c r="JM4" i="54" s="1"/>
  <c r="BO4" i="54"/>
  <c r="HQ4" i="54"/>
  <c r="JP4" i="54" s="1"/>
  <c r="HO4" i="54"/>
  <c r="JO4" i="54" s="1"/>
  <c r="IC4" i="54"/>
  <c r="JV4" i="54" s="1"/>
  <c r="BQ4" i="55"/>
  <c r="IA2" i="2"/>
  <c r="JU2" i="2" s="1"/>
  <c r="HQ2" i="2"/>
  <c r="JP2" i="2" s="1"/>
  <c r="HO2" i="2"/>
  <c r="JO2" i="2" s="1"/>
  <c r="II2" i="2"/>
  <c r="JY2" i="2" s="1"/>
  <c r="IG2" i="2"/>
  <c r="JX2" i="2" s="1"/>
  <c r="HG2" i="2"/>
  <c r="JK2" i="2" s="1"/>
  <c r="HM2" i="2"/>
  <c r="JN2" i="2" s="1"/>
  <c r="HS2" i="2"/>
  <c r="JQ2" i="2" s="1"/>
  <c r="IC2" i="2"/>
  <c r="JV2" i="2" s="1"/>
  <c r="HY2" i="2"/>
  <c r="JT2" i="2" s="1"/>
  <c r="IE2" i="2"/>
  <c r="JW2" i="2" s="1"/>
  <c r="HI2" i="2"/>
  <c r="JL2" i="2" s="1"/>
  <c r="IK2" i="2"/>
  <c r="JZ2" i="2" s="1"/>
  <c r="HW2" i="2"/>
  <c r="JS2" i="2" s="1"/>
  <c r="HE2" i="2"/>
  <c r="JJ2" i="2" s="1"/>
  <c r="HK2" i="2"/>
  <c r="JM2" i="2" s="1"/>
  <c r="GY2" i="2"/>
  <c r="BP2" i="2"/>
  <c r="BN2" i="2" s="1"/>
  <c r="AV10" i="2" l="1"/>
  <c r="AX9" i="2"/>
  <c r="AU10" i="2"/>
  <c r="AW9" i="2"/>
  <c r="AY9" i="2" s="1"/>
  <c r="KS4" i="60"/>
  <c r="KH4" i="60"/>
  <c r="KI4" i="60"/>
  <c r="KO4" i="60"/>
  <c r="KK4" i="60"/>
  <c r="KG4" i="60"/>
  <c r="KF4" i="60"/>
  <c r="KC4" i="60"/>
  <c r="KT4" i="60"/>
  <c r="KP4" i="60"/>
  <c r="KB4" i="60"/>
  <c r="KQ4" i="60"/>
  <c r="KL4" i="60"/>
  <c r="KE4" i="60"/>
  <c r="KR4" i="60"/>
  <c r="KN4" i="60"/>
  <c r="KD4" i="60"/>
  <c r="KM4" i="60"/>
  <c r="KJ4" i="60"/>
  <c r="AW11" i="53"/>
  <c r="AU12" i="53"/>
  <c r="AV12" i="53"/>
  <c r="AX11" i="53"/>
  <c r="GV4" i="53"/>
  <c r="GW4" i="53" s="1"/>
  <c r="BB4" i="53"/>
  <c r="AY10" i="53"/>
  <c r="KD4" i="56"/>
  <c r="KI4" i="56"/>
  <c r="KP4" i="56"/>
  <c r="KJ4" i="56"/>
  <c r="KB4" i="56"/>
  <c r="KN4" i="56"/>
  <c r="KG4" i="56"/>
  <c r="KT4" i="56"/>
  <c r="KH4" i="56"/>
  <c r="KM4" i="56"/>
  <c r="KO4" i="56"/>
  <c r="KQ4" i="56"/>
  <c r="KS4" i="56"/>
  <c r="KF4" i="56"/>
  <c r="KC4" i="56"/>
  <c r="KL4" i="56"/>
  <c r="KR4" i="56"/>
  <c r="KK4" i="56"/>
  <c r="KE4" i="56"/>
  <c r="KA4" i="56"/>
  <c r="JH4" i="56"/>
  <c r="BU4" i="56"/>
  <c r="HA4" i="54"/>
  <c r="BX4" i="55"/>
  <c r="JH4" i="55" s="1"/>
  <c r="AY4" i="54"/>
  <c r="AU13" i="60"/>
  <c r="AW12" i="60"/>
  <c r="AY11" i="60"/>
  <c r="AX12" i="60"/>
  <c r="AV13" i="60"/>
  <c r="BQ4" i="60"/>
  <c r="BN4" i="60"/>
  <c r="BX4" i="60"/>
  <c r="JH4" i="60" s="1"/>
  <c r="CE4" i="60"/>
  <c r="JI4" i="60" s="1"/>
  <c r="BM5" i="56"/>
  <c r="BJ5" i="56" s="1"/>
  <c r="BR5" i="56"/>
  <c r="BS5" i="56"/>
  <c r="BF3" i="56"/>
  <c r="BH3" i="56"/>
  <c r="CF4" i="56"/>
  <c r="IO4" i="56" s="1"/>
  <c r="CA4" i="56"/>
  <c r="CC4" i="56"/>
  <c r="HC4" i="56"/>
  <c r="GX4" i="56" s="1"/>
  <c r="GV4" i="56"/>
  <c r="GW4" i="56" s="1"/>
  <c r="BF3" i="55"/>
  <c r="BH3" i="55"/>
  <c r="BB4" i="55"/>
  <c r="CF4" i="55"/>
  <c r="IO4" i="55" s="1"/>
  <c r="CC4" i="55"/>
  <c r="HC4" i="55"/>
  <c r="GX4" i="55" s="1"/>
  <c r="CA4" i="55"/>
  <c r="BH3" i="53"/>
  <c r="BF3" i="53"/>
  <c r="HC4" i="53"/>
  <c r="GX4" i="53" s="1"/>
  <c r="CA4" i="53"/>
  <c r="CF4" i="53"/>
  <c r="IO4" i="53" s="1"/>
  <c r="CC4" i="53"/>
  <c r="CD4" i="53" s="1"/>
  <c r="BQ4" i="53"/>
  <c r="BN4" i="53"/>
  <c r="BU4" i="53"/>
  <c r="BW4" i="54"/>
  <c r="BX4" i="54" s="1"/>
  <c r="BP4" i="54"/>
  <c r="BQ4" i="54" s="1"/>
  <c r="IW4" i="54"/>
  <c r="JD4" i="54"/>
  <c r="JF4" i="54"/>
  <c r="JA4" i="54"/>
  <c r="IV4" i="54"/>
  <c r="IS4" i="54"/>
  <c r="IY4" i="54"/>
  <c r="JE4" i="54"/>
  <c r="IU4" i="54"/>
  <c r="IQ4" i="54"/>
  <c r="IT4" i="54"/>
  <c r="IM4" i="54"/>
  <c r="BG3" i="54"/>
  <c r="BE3" i="54"/>
  <c r="IX4" i="54"/>
  <c r="IZ4" i="54"/>
  <c r="JB4" i="54"/>
  <c r="IR4" i="54"/>
  <c r="IP4" i="54"/>
  <c r="JC4" i="54"/>
  <c r="BZ4" i="54"/>
  <c r="BB4" i="54" s="1"/>
  <c r="BY4" i="54"/>
  <c r="IN4" i="54" s="1"/>
  <c r="BT4" i="54"/>
  <c r="BK4" i="55"/>
  <c r="BL4" i="55" s="1"/>
  <c r="JG4" i="55"/>
  <c r="BI5" i="55" s="1"/>
  <c r="GX2" i="2"/>
  <c r="BQ2" i="2"/>
  <c r="JG2" i="2" s="1"/>
  <c r="AP5" i="56" l="1"/>
  <c r="AZ5" i="56" s="1"/>
  <c r="AU5" i="56" s="1"/>
  <c r="AW5" i="56" s="1"/>
  <c r="AV11" i="2"/>
  <c r="AX10" i="2"/>
  <c r="AU11" i="2"/>
  <c r="AW10" i="2"/>
  <c r="AY12" i="60"/>
  <c r="AY11" i="53"/>
  <c r="AV13" i="53"/>
  <c r="AX12" i="53"/>
  <c r="KI4" i="53"/>
  <c r="KC4" i="53"/>
  <c r="KE4" i="53"/>
  <c r="KG4" i="53"/>
  <c r="KK4" i="53"/>
  <c r="KL4" i="53"/>
  <c r="KN4" i="53"/>
  <c r="KJ4" i="53"/>
  <c r="KF4" i="53"/>
  <c r="KM4" i="53"/>
  <c r="KQ4" i="53"/>
  <c r="KO4" i="53"/>
  <c r="KD4" i="53"/>
  <c r="KT4" i="53"/>
  <c r="KR4" i="53"/>
  <c r="KS4" i="53"/>
  <c r="KH4" i="53"/>
  <c r="KP4" i="53"/>
  <c r="KB4" i="53"/>
  <c r="AW12" i="53"/>
  <c r="AU13" i="53"/>
  <c r="KS4" i="54"/>
  <c r="KD4" i="54"/>
  <c r="KI4" i="54"/>
  <c r="KN4" i="54"/>
  <c r="KL4" i="54"/>
  <c r="KO4" i="54"/>
  <c r="KE4" i="54"/>
  <c r="KF4" i="54"/>
  <c r="KH4" i="54"/>
  <c r="KM4" i="54"/>
  <c r="KK4" i="54"/>
  <c r="KJ4" i="54"/>
  <c r="KC4" i="54"/>
  <c r="KP4" i="54"/>
  <c r="KR4" i="54"/>
  <c r="KG4" i="54"/>
  <c r="KB4" i="54"/>
  <c r="KQ4" i="54"/>
  <c r="KT4" i="54"/>
  <c r="AQ5" i="56"/>
  <c r="JH4" i="54"/>
  <c r="BU4" i="54"/>
  <c r="KA4" i="53"/>
  <c r="AW13" i="60"/>
  <c r="AY13" i="60" s="1"/>
  <c r="AU14" i="60"/>
  <c r="AV14" i="60"/>
  <c r="AX13" i="60"/>
  <c r="KA4" i="60"/>
  <c r="AQ5" i="60" s="1"/>
  <c r="BK4" i="60"/>
  <c r="BL4" i="60" s="1"/>
  <c r="JG4" i="60"/>
  <c r="BI5" i="60" s="1"/>
  <c r="CD4" i="56"/>
  <c r="CE4" i="56" s="1"/>
  <c r="JI4" i="56" s="1"/>
  <c r="JA5" i="56"/>
  <c r="IA5" i="56" s="1"/>
  <c r="JU5" i="56" s="1"/>
  <c r="IS5" i="56"/>
  <c r="BE4" i="56"/>
  <c r="BF4" i="56" s="1"/>
  <c r="JF5" i="56"/>
  <c r="IV5" i="56"/>
  <c r="IM5" i="56"/>
  <c r="IR5" i="56"/>
  <c r="IQ5" i="56"/>
  <c r="HG5" i="56" s="1"/>
  <c r="JK5" i="56" s="1"/>
  <c r="IX5" i="56"/>
  <c r="HU5" i="56" s="1"/>
  <c r="JR5" i="56" s="1"/>
  <c r="IZ5" i="56"/>
  <c r="BG4" i="56"/>
  <c r="JC5" i="56"/>
  <c r="IY5" i="56"/>
  <c r="HW5" i="56" s="1"/>
  <c r="JS5" i="56" s="1"/>
  <c r="IT5" i="56"/>
  <c r="IW5" i="56"/>
  <c r="JD5" i="56"/>
  <c r="IG5" i="56" s="1"/>
  <c r="JX5" i="56" s="1"/>
  <c r="IU5" i="56"/>
  <c r="HO5" i="56" s="1"/>
  <c r="JO5" i="56" s="1"/>
  <c r="JE5" i="56"/>
  <c r="JB5" i="56"/>
  <c r="IC5" i="56" s="1"/>
  <c r="JV5" i="56" s="1"/>
  <c r="BT5" i="56"/>
  <c r="BZ5" i="56"/>
  <c r="BY5" i="56"/>
  <c r="IN5" i="56" s="1"/>
  <c r="CD4" i="55"/>
  <c r="CE4" i="55" s="1"/>
  <c r="JI4" i="55" s="1"/>
  <c r="BM5" i="55"/>
  <c r="BJ5" i="55" s="1"/>
  <c r="BS5" i="55"/>
  <c r="BR5" i="55"/>
  <c r="KC4" i="55"/>
  <c r="KT4" i="55"/>
  <c r="KE4" i="55"/>
  <c r="KS4" i="55"/>
  <c r="KR4" i="55"/>
  <c r="KA4" i="55"/>
  <c r="KG4" i="55"/>
  <c r="KI4" i="55"/>
  <c r="KF4" i="55"/>
  <c r="KK4" i="55"/>
  <c r="KH4" i="55"/>
  <c r="KP4" i="55"/>
  <c r="KO4" i="55"/>
  <c r="KB4" i="55"/>
  <c r="KQ4" i="55"/>
  <c r="KL4" i="55"/>
  <c r="KM4" i="55"/>
  <c r="KN4" i="55"/>
  <c r="KD4" i="55"/>
  <c r="KJ4" i="55"/>
  <c r="BK4" i="53"/>
  <c r="BL4" i="53" s="1"/>
  <c r="JG4" i="53"/>
  <c r="BI5" i="53" s="1"/>
  <c r="CB4" i="53"/>
  <c r="CE4" i="53"/>
  <c r="JI4" i="53" s="1"/>
  <c r="HC4" i="54"/>
  <c r="GX4" i="54" s="1"/>
  <c r="CA4" i="54"/>
  <c r="CF4" i="54"/>
  <c r="IO4" i="54" s="1"/>
  <c r="GV4" i="54"/>
  <c r="GW4" i="54" s="1"/>
  <c r="CC4" i="54"/>
  <c r="BF3" i="54"/>
  <c r="BH3" i="54"/>
  <c r="BN4" i="54"/>
  <c r="KA4" i="54" s="1"/>
  <c r="JG4" i="54"/>
  <c r="BI5" i="54" s="1"/>
  <c r="BK4" i="54"/>
  <c r="BL4" i="54" s="1"/>
  <c r="KA2" i="2"/>
  <c r="AQ3" i="2" s="1"/>
  <c r="BI3" i="2"/>
  <c r="HS5" i="56" l="1"/>
  <c r="JQ5" i="56" s="1"/>
  <c r="HI5" i="56"/>
  <c r="JL5" i="56" s="1"/>
  <c r="BO5" i="56"/>
  <c r="BP5" i="56" s="1"/>
  <c r="BN5" i="56" s="1"/>
  <c r="HA5" i="56"/>
  <c r="HM5" i="56"/>
  <c r="JN5" i="56" s="1"/>
  <c r="GY5" i="56"/>
  <c r="BV5" i="56"/>
  <c r="BW5" i="56" s="1"/>
  <c r="BU5" i="56" s="1"/>
  <c r="HQ5" i="56"/>
  <c r="JP5" i="56" s="1"/>
  <c r="BA5" i="56"/>
  <c r="AV5" i="56" s="1"/>
  <c r="AX5" i="56" s="1"/>
  <c r="AY5" i="56" s="1"/>
  <c r="IE5" i="56"/>
  <c r="JW5" i="56" s="1"/>
  <c r="IK5" i="56"/>
  <c r="JZ5" i="56" s="1"/>
  <c r="II5" i="56"/>
  <c r="JY5" i="56" s="1"/>
  <c r="HY5" i="56"/>
  <c r="JT5" i="56" s="1"/>
  <c r="HK5" i="56"/>
  <c r="JM5" i="56" s="1"/>
  <c r="AV12" i="2"/>
  <c r="AX11" i="2"/>
  <c r="AU12" i="2"/>
  <c r="AW11" i="2"/>
  <c r="AY11" i="2" s="1"/>
  <c r="AY10" i="2"/>
  <c r="AW13" i="53"/>
  <c r="AU14" i="53"/>
  <c r="AP5" i="53"/>
  <c r="AY12" i="53"/>
  <c r="AV14" i="53"/>
  <c r="AX13" i="53"/>
  <c r="CC5" i="56"/>
  <c r="CD5" i="56" s="1"/>
  <c r="CE5" i="56" s="1"/>
  <c r="BX5" i="56"/>
  <c r="CB4" i="56"/>
  <c r="AQ5" i="53"/>
  <c r="AZ5" i="53" s="1"/>
  <c r="AX14" i="60"/>
  <c r="AV15" i="60"/>
  <c r="AW14" i="60"/>
  <c r="AU15" i="60"/>
  <c r="AP5" i="60"/>
  <c r="BM5" i="60"/>
  <c r="BR5" i="60"/>
  <c r="BS5" i="60"/>
  <c r="CA5" i="56"/>
  <c r="CF5" i="56"/>
  <c r="IO5" i="56" s="1"/>
  <c r="HC5" i="56" s="1"/>
  <c r="CG5" i="56"/>
  <c r="BB5" i="56" s="1"/>
  <c r="BH4" i="56"/>
  <c r="BG4" i="55"/>
  <c r="BE4" i="55"/>
  <c r="BZ5" i="55"/>
  <c r="BY5" i="55"/>
  <c r="BT5" i="55"/>
  <c r="AP5" i="55"/>
  <c r="AQ5" i="55"/>
  <c r="CB4" i="55"/>
  <c r="BO5" i="53"/>
  <c r="BS5" i="53"/>
  <c r="BR5" i="53"/>
  <c r="BM5" i="53"/>
  <c r="BJ5" i="53" s="1"/>
  <c r="AQ5" i="54"/>
  <c r="AP5" i="54"/>
  <c r="CD4" i="54"/>
  <c r="CE4" i="54" s="1"/>
  <c r="JI4" i="54" s="1"/>
  <c r="BR5" i="54"/>
  <c r="BM5" i="54"/>
  <c r="BJ5" i="54" s="1"/>
  <c r="BS5" i="54"/>
  <c r="AP3" i="2"/>
  <c r="BR3" i="2"/>
  <c r="BM3" i="2"/>
  <c r="BJ3" i="2" s="1"/>
  <c r="BS3" i="2"/>
  <c r="BB3" i="2" s="1"/>
  <c r="BV5" i="53" l="1"/>
  <c r="BQ5" i="56"/>
  <c r="BK5" i="56" s="1"/>
  <c r="BL5" i="56" s="1"/>
  <c r="JH5" i="56"/>
  <c r="AV13" i="2"/>
  <c r="AX12" i="2"/>
  <c r="AU13" i="2"/>
  <c r="AW12" i="2"/>
  <c r="AY13" i="53"/>
  <c r="AX14" i="53"/>
  <c r="AV15" i="53"/>
  <c r="AU15" i="53"/>
  <c r="AW14" i="53"/>
  <c r="KP5" i="56"/>
  <c r="KR5" i="56"/>
  <c r="KJ5" i="56"/>
  <c r="KD5" i="56"/>
  <c r="KG5" i="56"/>
  <c r="KE5" i="56"/>
  <c r="KM5" i="56"/>
  <c r="KK5" i="56"/>
  <c r="AQ6" i="56" s="1"/>
  <c r="KI5" i="56"/>
  <c r="KN5" i="56"/>
  <c r="KQ5" i="56"/>
  <c r="KH5" i="56"/>
  <c r="KS5" i="56"/>
  <c r="KF5" i="56"/>
  <c r="KL5" i="56"/>
  <c r="KO5" i="56"/>
  <c r="KC5" i="56"/>
  <c r="KB5" i="56"/>
  <c r="AP6" i="56" s="1"/>
  <c r="KT5" i="56"/>
  <c r="KA5" i="56"/>
  <c r="JG5" i="56"/>
  <c r="BI6" i="56" s="1"/>
  <c r="BS6" i="56" s="1"/>
  <c r="BA5" i="54"/>
  <c r="AV5" i="54" s="1"/>
  <c r="AX5" i="54" s="1"/>
  <c r="AZ5" i="54"/>
  <c r="AU5" i="54" s="1"/>
  <c r="AW5" i="54" s="1"/>
  <c r="CB4" i="54"/>
  <c r="BA5" i="53"/>
  <c r="CB5" i="56"/>
  <c r="AU16" i="60"/>
  <c r="AW15" i="60"/>
  <c r="AV16" i="60"/>
  <c r="AX15" i="60"/>
  <c r="AY14" i="60"/>
  <c r="AZ5" i="60"/>
  <c r="BA5" i="60"/>
  <c r="BO5" i="60"/>
  <c r="BP5" i="60" s="1"/>
  <c r="BV5" i="60"/>
  <c r="BW5" i="60" s="1"/>
  <c r="BU5" i="60" s="1"/>
  <c r="JA5" i="60"/>
  <c r="IA5" i="60" s="1"/>
  <c r="JU5" i="60" s="1"/>
  <c r="IS5" i="60"/>
  <c r="HK5" i="60" s="1"/>
  <c r="JM5" i="60" s="1"/>
  <c r="BE4" i="60"/>
  <c r="JF5" i="60"/>
  <c r="IK5" i="60" s="1"/>
  <c r="JZ5" i="60" s="1"/>
  <c r="IX5" i="60"/>
  <c r="HU5" i="60" s="1"/>
  <c r="JR5" i="60" s="1"/>
  <c r="IZ5" i="60"/>
  <c r="HY5" i="60" s="1"/>
  <c r="JT5" i="60" s="1"/>
  <c r="IY5" i="60"/>
  <c r="HW5" i="60" s="1"/>
  <c r="JS5" i="60" s="1"/>
  <c r="IV5" i="60"/>
  <c r="HQ5" i="60" s="1"/>
  <c r="JP5" i="60" s="1"/>
  <c r="JD5" i="60"/>
  <c r="IG5" i="60" s="1"/>
  <c r="JX5" i="60" s="1"/>
  <c r="IM5" i="60"/>
  <c r="GY5" i="60" s="1"/>
  <c r="JC5" i="60"/>
  <c r="IE5" i="60" s="1"/>
  <c r="JW5" i="60" s="1"/>
  <c r="JB5" i="60"/>
  <c r="IC5" i="60" s="1"/>
  <c r="JV5" i="60" s="1"/>
  <c r="IW5" i="60"/>
  <c r="HS5" i="60" s="1"/>
  <c r="JQ5" i="60" s="1"/>
  <c r="IU5" i="60"/>
  <c r="HO5" i="60" s="1"/>
  <c r="JO5" i="60" s="1"/>
  <c r="IT5" i="60"/>
  <c r="HM5" i="60" s="1"/>
  <c r="JN5" i="60" s="1"/>
  <c r="BG4" i="60"/>
  <c r="IR5" i="60"/>
  <c r="HI5" i="60" s="1"/>
  <c r="JL5" i="60" s="1"/>
  <c r="JE5" i="60"/>
  <c r="II5" i="60" s="1"/>
  <c r="JY5" i="60" s="1"/>
  <c r="IQ5" i="60"/>
  <c r="HG5" i="60" s="1"/>
  <c r="JK5" i="60" s="1"/>
  <c r="BJ5" i="60"/>
  <c r="BZ5" i="60"/>
  <c r="BY5" i="60"/>
  <c r="IN5" i="60" s="1"/>
  <c r="HA5" i="60" s="1"/>
  <c r="BT5" i="60"/>
  <c r="GV5" i="56"/>
  <c r="GW5" i="56" s="1"/>
  <c r="CM5" i="56"/>
  <c r="IP5" i="56" s="1"/>
  <c r="HE5" i="56" s="1"/>
  <c r="GX5" i="56" s="1"/>
  <c r="CH5" i="56"/>
  <c r="CJ5" i="56"/>
  <c r="CK5" i="56" s="1"/>
  <c r="JI5" i="56"/>
  <c r="CC5" i="55"/>
  <c r="CD5" i="55" s="1"/>
  <c r="CB5" i="55" s="1"/>
  <c r="AZ5" i="55"/>
  <c r="AU5" i="55" s="1"/>
  <c r="AW5" i="55" s="1"/>
  <c r="BA5" i="55"/>
  <c r="AV5" i="55" s="1"/>
  <c r="AX5" i="55" s="1"/>
  <c r="BV5" i="55"/>
  <c r="BO5" i="55"/>
  <c r="JE5" i="55"/>
  <c r="II5" i="55" s="1"/>
  <c r="JY5" i="55" s="1"/>
  <c r="IQ5" i="55"/>
  <c r="HG5" i="55" s="1"/>
  <c r="JK5" i="55" s="1"/>
  <c r="IN5" i="55"/>
  <c r="HA5" i="55" s="1"/>
  <c r="IS5" i="55"/>
  <c r="HK5" i="55" s="1"/>
  <c r="JM5" i="55" s="1"/>
  <c r="JC5" i="55"/>
  <c r="IE5" i="55" s="1"/>
  <c r="JW5" i="55" s="1"/>
  <c r="CA5" i="55"/>
  <c r="CG5" i="55"/>
  <c r="CF5" i="55"/>
  <c r="IO5" i="55" s="1"/>
  <c r="HC5" i="55" s="1"/>
  <c r="JF5" i="55"/>
  <c r="IK5" i="55" s="1"/>
  <c r="JZ5" i="55" s="1"/>
  <c r="IV5" i="55"/>
  <c r="HQ5" i="55" s="1"/>
  <c r="JP5" i="55" s="1"/>
  <c r="IX5" i="55"/>
  <c r="HU5" i="55" s="1"/>
  <c r="JR5" i="55" s="1"/>
  <c r="JD5" i="55"/>
  <c r="IG5" i="55" s="1"/>
  <c r="JX5" i="55" s="1"/>
  <c r="IT5" i="55"/>
  <c r="HM5" i="55" s="1"/>
  <c r="JN5" i="55" s="1"/>
  <c r="JB5" i="55"/>
  <c r="IC5" i="55" s="1"/>
  <c r="JV5" i="55" s="1"/>
  <c r="JA5" i="55"/>
  <c r="IA5" i="55" s="1"/>
  <c r="JU5" i="55" s="1"/>
  <c r="IZ5" i="55"/>
  <c r="HY5" i="55" s="1"/>
  <c r="JT5" i="55" s="1"/>
  <c r="BF4" i="55"/>
  <c r="BH4" i="55"/>
  <c r="IW5" i="55"/>
  <c r="HS5" i="55" s="1"/>
  <c r="JQ5" i="55" s="1"/>
  <c r="IU5" i="55"/>
  <c r="HO5" i="55" s="1"/>
  <c r="JO5" i="55" s="1"/>
  <c r="IM5" i="55"/>
  <c r="GY5" i="55" s="1"/>
  <c r="IR5" i="55"/>
  <c r="HI5" i="55" s="1"/>
  <c r="JL5" i="55" s="1"/>
  <c r="IY5" i="55"/>
  <c r="HW5" i="55" s="1"/>
  <c r="JS5" i="55" s="1"/>
  <c r="BW5" i="53"/>
  <c r="BX5" i="53" s="1"/>
  <c r="JF5" i="53"/>
  <c r="IK5" i="53" s="1"/>
  <c r="JZ5" i="53" s="1"/>
  <c r="IS5" i="53"/>
  <c r="HK5" i="53" s="1"/>
  <c r="JM5" i="53" s="1"/>
  <c r="IT5" i="53"/>
  <c r="HM5" i="53" s="1"/>
  <c r="JN5" i="53" s="1"/>
  <c r="JB5" i="53"/>
  <c r="IC5" i="53" s="1"/>
  <c r="JV5" i="53" s="1"/>
  <c r="IX5" i="53"/>
  <c r="HU5" i="53" s="1"/>
  <c r="JR5" i="53" s="1"/>
  <c r="IZ5" i="53"/>
  <c r="HY5" i="53" s="1"/>
  <c r="JT5" i="53" s="1"/>
  <c r="BE4" i="53"/>
  <c r="IY5" i="53"/>
  <c r="HW5" i="53" s="1"/>
  <c r="JS5" i="53" s="1"/>
  <c r="JE5" i="53"/>
  <c r="II5" i="53" s="1"/>
  <c r="JY5" i="53" s="1"/>
  <c r="IR5" i="53"/>
  <c r="HI5" i="53" s="1"/>
  <c r="JL5" i="53" s="1"/>
  <c r="IM5" i="53"/>
  <c r="GY5" i="53" s="1"/>
  <c r="IW5" i="53"/>
  <c r="HS5" i="53" s="1"/>
  <c r="JQ5" i="53" s="1"/>
  <c r="JD5" i="53"/>
  <c r="IG5" i="53" s="1"/>
  <c r="JX5" i="53" s="1"/>
  <c r="IV5" i="53"/>
  <c r="HQ5" i="53" s="1"/>
  <c r="JP5" i="53" s="1"/>
  <c r="JA5" i="53"/>
  <c r="IA5" i="53" s="1"/>
  <c r="JU5" i="53" s="1"/>
  <c r="BG4" i="53"/>
  <c r="IU5" i="53"/>
  <c r="HO5" i="53" s="1"/>
  <c r="JO5" i="53" s="1"/>
  <c r="IQ5" i="53"/>
  <c r="HG5" i="53" s="1"/>
  <c r="JK5" i="53" s="1"/>
  <c r="JC5" i="53"/>
  <c r="IE5" i="53" s="1"/>
  <c r="JW5" i="53" s="1"/>
  <c r="BY5" i="53"/>
  <c r="IN5" i="53" s="1"/>
  <c r="HA5" i="53" s="1"/>
  <c r="BT5" i="53"/>
  <c r="BZ5" i="53"/>
  <c r="BP5" i="53"/>
  <c r="BQ5" i="53" s="1"/>
  <c r="BK5" i="53" s="1"/>
  <c r="BL5" i="53" s="1"/>
  <c r="IX5" i="54"/>
  <c r="HU5" i="54" s="1"/>
  <c r="JR5" i="54" s="1"/>
  <c r="IY5" i="54"/>
  <c r="HW5" i="54" s="1"/>
  <c r="JS5" i="54" s="1"/>
  <c r="JE5" i="54"/>
  <c r="II5" i="54" s="1"/>
  <c r="JY5" i="54" s="1"/>
  <c r="IQ5" i="54"/>
  <c r="HG5" i="54" s="1"/>
  <c r="JK5" i="54" s="1"/>
  <c r="JA5" i="54"/>
  <c r="IA5" i="54" s="1"/>
  <c r="JU5" i="54" s="1"/>
  <c r="IW5" i="54"/>
  <c r="HS5" i="54" s="1"/>
  <c r="JQ5" i="54" s="1"/>
  <c r="IU5" i="54"/>
  <c r="HO5" i="54" s="1"/>
  <c r="JO5" i="54" s="1"/>
  <c r="IZ5" i="54"/>
  <c r="HY5" i="54" s="1"/>
  <c r="JT5" i="54" s="1"/>
  <c r="IR5" i="54"/>
  <c r="HI5" i="54" s="1"/>
  <c r="JL5" i="54" s="1"/>
  <c r="JB5" i="54"/>
  <c r="IC5" i="54" s="1"/>
  <c r="JV5" i="54" s="1"/>
  <c r="BG4" i="54"/>
  <c r="IT5" i="54"/>
  <c r="HM5" i="54" s="1"/>
  <c r="JN5" i="54" s="1"/>
  <c r="IM5" i="54"/>
  <c r="GY5" i="54" s="1"/>
  <c r="JF5" i="54"/>
  <c r="IK5" i="54" s="1"/>
  <c r="JZ5" i="54" s="1"/>
  <c r="BE4" i="54"/>
  <c r="JC5" i="54"/>
  <c r="IE5" i="54" s="1"/>
  <c r="JW5" i="54" s="1"/>
  <c r="JD5" i="54"/>
  <c r="IG5" i="54" s="1"/>
  <c r="JX5" i="54" s="1"/>
  <c r="IS5" i="54"/>
  <c r="HK5" i="54" s="1"/>
  <c r="JM5" i="54" s="1"/>
  <c r="IV5" i="54"/>
  <c r="HQ5" i="54" s="1"/>
  <c r="JP5" i="54" s="1"/>
  <c r="BV5" i="54"/>
  <c r="BW5" i="54" s="1"/>
  <c r="BO5" i="54"/>
  <c r="BP5" i="54" s="1"/>
  <c r="BZ5" i="54"/>
  <c r="CC5" i="54" s="1"/>
  <c r="CD5" i="54" s="1"/>
  <c r="BY5" i="54"/>
  <c r="IN5" i="54" s="1"/>
  <c r="HA5" i="54" s="1"/>
  <c r="BT5" i="54"/>
  <c r="BO3" i="2"/>
  <c r="AZ3" i="2"/>
  <c r="KN3" i="2"/>
  <c r="KC3" i="2"/>
  <c r="KG3" i="2"/>
  <c r="KH3" i="2"/>
  <c r="KK3" i="2"/>
  <c r="KO3" i="2"/>
  <c r="KP3" i="2"/>
  <c r="KS3" i="2"/>
  <c r="KL3" i="2"/>
  <c r="KQ3" i="2"/>
  <c r="KJ3" i="2"/>
  <c r="KE3" i="2"/>
  <c r="KF3" i="2"/>
  <c r="KR3" i="2"/>
  <c r="KM3" i="2"/>
  <c r="KI3" i="2"/>
  <c r="KD3" i="2"/>
  <c r="KB3" i="2"/>
  <c r="KT3" i="2"/>
  <c r="BV3" i="2"/>
  <c r="BA3" i="2"/>
  <c r="GV3" i="2"/>
  <c r="GW3" i="2" s="1"/>
  <c r="BT3" i="2"/>
  <c r="BY3" i="2"/>
  <c r="IN3" i="2" s="1"/>
  <c r="HA3" i="2" s="1"/>
  <c r="BG2" i="2"/>
  <c r="BE2" i="2"/>
  <c r="IT3" i="2"/>
  <c r="HM3" i="2" s="1"/>
  <c r="JN3" i="2" s="1"/>
  <c r="JD3" i="2"/>
  <c r="IG3" i="2" s="1"/>
  <c r="JX3" i="2" s="1"/>
  <c r="JA3" i="2"/>
  <c r="IA3" i="2" s="1"/>
  <c r="JU3" i="2" s="1"/>
  <c r="IO3" i="2"/>
  <c r="HC3" i="2" s="1"/>
  <c r="JI3" i="2" s="1"/>
  <c r="IV3" i="2"/>
  <c r="HQ3" i="2" s="1"/>
  <c r="JP3" i="2" s="1"/>
  <c r="IR3" i="2"/>
  <c r="HI3" i="2" s="1"/>
  <c r="JL3" i="2" s="1"/>
  <c r="JC3" i="2"/>
  <c r="IE3" i="2" s="1"/>
  <c r="JW3" i="2" s="1"/>
  <c r="IP3" i="2"/>
  <c r="HE3" i="2" s="1"/>
  <c r="JJ3" i="2" s="1"/>
  <c r="IZ3" i="2"/>
  <c r="HY3" i="2" s="1"/>
  <c r="JT3" i="2" s="1"/>
  <c r="IU3" i="2"/>
  <c r="HO3" i="2" s="1"/>
  <c r="JO3" i="2" s="1"/>
  <c r="IS3" i="2"/>
  <c r="HK3" i="2" s="1"/>
  <c r="JM3" i="2" s="1"/>
  <c r="IM3" i="2"/>
  <c r="GY3" i="2" s="1"/>
  <c r="IQ3" i="2"/>
  <c r="HG3" i="2" s="1"/>
  <c r="JK3" i="2" s="1"/>
  <c r="IX3" i="2"/>
  <c r="HU3" i="2" s="1"/>
  <c r="JR3" i="2" s="1"/>
  <c r="JB3" i="2"/>
  <c r="IC3" i="2" s="1"/>
  <c r="JV3" i="2" s="1"/>
  <c r="JE3" i="2"/>
  <c r="II3" i="2" s="1"/>
  <c r="JY3" i="2" s="1"/>
  <c r="JF3" i="2"/>
  <c r="IK3" i="2" s="1"/>
  <c r="JZ3" i="2" s="1"/>
  <c r="IY3" i="2"/>
  <c r="HW3" i="2" s="1"/>
  <c r="JS3" i="2" s="1"/>
  <c r="IW3" i="2"/>
  <c r="HS3" i="2" s="1"/>
  <c r="JQ3" i="2" s="1"/>
  <c r="BM6" i="56" l="1"/>
  <c r="BJ6" i="56" s="1"/>
  <c r="BR6" i="56"/>
  <c r="BE5" i="56" s="1"/>
  <c r="BF5" i="56" s="1"/>
  <c r="AU14" i="2"/>
  <c r="AW13" i="2"/>
  <c r="AY12" i="2"/>
  <c r="AV14" i="2"/>
  <c r="AX13" i="2"/>
  <c r="AW15" i="53"/>
  <c r="AU16" i="53"/>
  <c r="AX15" i="53"/>
  <c r="AY15" i="53" s="1"/>
  <c r="AV16" i="53"/>
  <c r="AY14" i="53"/>
  <c r="BU5" i="53"/>
  <c r="AY5" i="55"/>
  <c r="AY5" i="54"/>
  <c r="BN5" i="53"/>
  <c r="CE5" i="55"/>
  <c r="JI5" i="55" s="1"/>
  <c r="AV17" i="60"/>
  <c r="AX16" i="60"/>
  <c r="AY15" i="60"/>
  <c r="AW16" i="60"/>
  <c r="AU17" i="60"/>
  <c r="BX5" i="60"/>
  <c r="JH5" i="60" s="1"/>
  <c r="CG5" i="60"/>
  <c r="BB5" i="60" s="1"/>
  <c r="CF5" i="60"/>
  <c r="IO5" i="60" s="1"/>
  <c r="HC5" i="60" s="1"/>
  <c r="CA5" i="60"/>
  <c r="CC5" i="60"/>
  <c r="BQ5" i="60"/>
  <c r="BN5" i="60"/>
  <c r="BF4" i="60"/>
  <c r="BH4" i="60"/>
  <c r="CI5" i="56"/>
  <c r="CL5" i="56"/>
  <c r="JJ5" i="56" s="1"/>
  <c r="BO6" i="56"/>
  <c r="BP6" i="56" s="1"/>
  <c r="BQ6" i="56" s="1"/>
  <c r="BV6" i="56"/>
  <c r="BW6" i="56" s="1"/>
  <c r="BU6" i="56" s="1"/>
  <c r="BA6" i="56"/>
  <c r="AV6" i="56" s="1"/>
  <c r="AX6" i="56" s="1"/>
  <c r="AZ6" i="56"/>
  <c r="AU6" i="56" s="1"/>
  <c r="AW6" i="56" s="1"/>
  <c r="JF6" i="56"/>
  <c r="IK6" i="56" s="1"/>
  <c r="JZ6" i="56" s="1"/>
  <c r="IT6" i="56"/>
  <c r="HM6" i="56" s="1"/>
  <c r="JN6" i="56" s="1"/>
  <c r="BY6" i="56"/>
  <c r="BZ6" i="56"/>
  <c r="CC6" i="56" s="1"/>
  <c r="CD6" i="56" s="1"/>
  <c r="BT6" i="56"/>
  <c r="BB5" i="55"/>
  <c r="CM5" i="55"/>
  <c r="IP5" i="55" s="1"/>
  <c r="HE5" i="55" s="1"/>
  <c r="GX5" i="55" s="1"/>
  <c r="CH5" i="55"/>
  <c r="GV5" i="55"/>
  <c r="GW5" i="55" s="1"/>
  <c r="BP5" i="55"/>
  <c r="BW5" i="55"/>
  <c r="BX5" i="55" s="1"/>
  <c r="JH5" i="55" s="1"/>
  <c r="CJ5" i="55"/>
  <c r="BH4" i="53"/>
  <c r="BF4" i="53"/>
  <c r="JG5" i="53"/>
  <c r="BI6" i="53" s="1"/>
  <c r="CG5" i="53"/>
  <c r="BB5" i="53" s="1"/>
  <c r="CA5" i="53"/>
  <c r="CF5" i="53"/>
  <c r="IO5" i="53" s="1"/>
  <c r="HC5" i="53" s="1"/>
  <c r="CC5" i="53"/>
  <c r="CD5" i="53" s="1"/>
  <c r="JH5" i="53"/>
  <c r="CB5" i="54"/>
  <c r="CE5" i="54"/>
  <c r="BH4" i="54"/>
  <c r="BF4" i="54"/>
  <c r="BN5" i="54"/>
  <c r="BQ5" i="54"/>
  <c r="BU5" i="54"/>
  <c r="BX5" i="54"/>
  <c r="JH5" i="54" s="1"/>
  <c r="CA5" i="54"/>
  <c r="CG5" i="54"/>
  <c r="BB5" i="54" s="1"/>
  <c r="CF5" i="54"/>
  <c r="IO5" i="54" s="1"/>
  <c r="HC5" i="54" s="1"/>
  <c r="BP3" i="2"/>
  <c r="BQ3" i="2" s="1"/>
  <c r="BK3" i="2" s="1"/>
  <c r="BL3" i="2" s="1"/>
  <c r="BW3" i="2"/>
  <c r="BU3" i="2" s="1"/>
  <c r="BN6" i="56"/>
  <c r="GX3" i="2"/>
  <c r="BF2" i="2"/>
  <c r="BH2" i="2"/>
  <c r="IN6" i="56" l="1"/>
  <c r="HA6" i="56" s="1"/>
  <c r="IY6" i="56"/>
  <c r="HW6" i="56" s="1"/>
  <c r="JS6" i="56" s="1"/>
  <c r="JD6" i="56"/>
  <c r="IG6" i="56" s="1"/>
  <c r="JX6" i="56" s="1"/>
  <c r="IV6" i="56"/>
  <c r="HQ6" i="56" s="1"/>
  <c r="JP6" i="56" s="1"/>
  <c r="IX6" i="56"/>
  <c r="HU6" i="56" s="1"/>
  <c r="JR6" i="56" s="1"/>
  <c r="JC6" i="56"/>
  <c r="IE6" i="56" s="1"/>
  <c r="JW6" i="56" s="1"/>
  <c r="IR6" i="56"/>
  <c r="HI6" i="56" s="1"/>
  <c r="JL6" i="56" s="1"/>
  <c r="JE6" i="56"/>
  <c r="II6" i="56" s="1"/>
  <c r="JY6" i="56" s="1"/>
  <c r="IW6" i="56"/>
  <c r="HS6" i="56" s="1"/>
  <c r="JQ6" i="56" s="1"/>
  <c r="IM6" i="56"/>
  <c r="GY6" i="56" s="1"/>
  <c r="IS6" i="56"/>
  <c r="HK6" i="56" s="1"/>
  <c r="JM6" i="56" s="1"/>
  <c r="AY6" i="56"/>
  <c r="IZ6" i="56"/>
  <c r="HY6" i="56" s="1"/>
  <c r="JT6" i="56" s="1"/>
  <c r="JA6" i="56"/>
  <c r="IA6" i="56" s="1"/>
  <c r="JU6" i="56" s="1"/>
  <c r="IU6" i="56"/>
  <c r="HO6" i="56" s="1"/>
  <c r="JO6" i="56" s="1"/>
  <c r="JB6" i="56"/>
  <c r="IC6" i="56" s="1"/>
  <c r="JV6" i="56" s="1"/>
  <c r="BG5" i="56"/>
  <c r="AV15" i="2"/>
  <c r="AX14" i="2"/>
  <c r="AU15" i="2"/>
  <c r="AW14" i="2"/>
  <c r="AY14" i="2" s="1"/>
  <c r="AY13" i="2"/>
  <c r="KF5" i="60"/>
  <c r="KL5" i="60"/>
  <c r="KM5" i="60"/>
  <c r="KO5" i="60"/>
  <c r="KH5" i="60"/>
  <c r="KT5" i="60"/>
  <c r="KD5" i="60"/>
  <c r="KK5" i="60"/>
  <c r="KS5" i="60"/>
  <c r="KI5" i="60"/>
  <c r="KJ5" i="60"/>
  <c r="KE5" i="60"/>
  <c r="KG5" i="60"/>
  <c r="KB5" i="60"/>
  <c r="KN5" i="60"/>
  <c r="KQ5" i="60"/>
  <c r="KR5" i="60"/>
  <c r="KC5" i="60"/>
  <c r="KP5" i="60"/>
  <c r="KB5" i="53"/>
  <c r="KP5" i="53"/>
  <c r="KM5" i="53"/>
  <c r="AP6" i="53" s="1"/>
  <c r="KH5" i="53"/>
  <c r="KE5" i="53"/>
  <c r="KF5" i="53"/>
  <c r="KD5" i="53"/>
  <c r="KG5" i="53"/>
  <c r="KS5" i="53"/>
  <c r="KL5" i="53"/>
  <c r="KN5" i="53"/>
  <c r="KQ5" i="53"/>
  <c r="KJ5" i="53"/>
  <c r="KK5" i="53"/>
  <c r="KO5" i="53"/>
  <c r="KC5" i="53"/>
  <c r="KI5" i="53"/>
  <c r="KT5" i="53"/>
  <c r="KR5" i="53"/>
  <c r="KA5" i="53"/>
  <c r="AX16" i="53"/>
  <c r="AV17" i="53"/>
  <c r="AU17" i="53"/>
  <c r="AW16" i="53"/>
  <c r="KJ5" i="54"/>
  <c r="KT5" i="54"/>
  <c r="KE5" i="54"/>
  <c r="KO5" i="54"/>
  <c r="KN5" i="54"/>
  <c r="KI5" i="54"/>
  <c r="KF5" i="54"/>
  <c r="KM5" i="54"/>
  <c r="KK5" i="54"/>
  <c r="KR5" i="54"/>
  <c r="KH5" i="54"/>
  <c r="KC5" i="54"/>
  <c r="KB5" i="54"/>
  <c r="KS5" i="54"/>
  <c r="KG5" i="54"/>
  <c r="KP5" i="54"/>
  <c r="KL5" i="54"/>
  <c r="KD5" i="54"/>
  <c r="KQ5" i="54"/>
  <c r="BU5" i="55"/>
  <c r="BX6" i="56"/>
  <c r="JH6" i="56" s="1"/>
  <c r="AW17" i="60"/>
  <c r="AU18" i="60"/>
  <c r="AY16" i="60"/>
  <c r="AX17" i="60"/>
  <c r="AV18" i="60"/>
  <c r="KA5" i="60"/>
  <c r="CH5" i="60"/>
  <c r="CM5" i="60"/>
  <c r="IP5" i="60" s="1"/>
  <c r="HE5" i="60" s="1"/>
  <c r="GX5" i="60" s="1"/>
  <c r="CJ5" i="60"/>
  <c r="BK5" i="60"/>
  <c r="BL5" i="60" s="1"/>
  <c r="JG5" i="60"/>
  <c r="BI6" i="60" s="1"/>
  <c r="CD5" i="60"/>
  <c r="CB5" i="60" s="1"/>
  <c r="GV5" i="60"/>
  <c r="GW5" i="60" s="1"/>
  <c r="CB6" i="56"/>
  <c r="CE6" i="56"/>
  <c r="CF6" i="56"/>
  <c r="IO6" i="56" s="1"/>
  <c r="HC6" i="56" s="1"/>
  <c r="CA6" i="56"/>
  <c r="CG6" i="56"/>
  <c r="BH5" i="56"/>
  <c r="KH5" i="55"/>
  <c r="KB5" i="55"/>
  <c r="KR5" i="55"/>
  <c r="KO5" i="55"/>
  <c r="KK5" i="55"/>
  <c r="KL5" i="55"/>
  <c r="KG5" i="55"/>
  <c r="KS5" i="55"/>
  <c r="KJ5" i="55"/>
  <c r="KM5" i="55"/>
  <c r="KI5" i="55"/>
  <c r="KE5" i="55"/>
  <c r="KF5" i="55"/>
  <c r="KQ5" i="55"/>
  <c r="KT5" i="55"/>
  <c r="KC5" i="55"/>
  <c r="KP5" i="55"/>
  <c r="KN5" i="55"/>
  <c r="KD5" i="55"/>
  <c r="BN5" i="55"/>
  <c r="BQ5" i="55"/>
  <c r="CK5" i="55"/>
  <c r="CL5" i="55" s="1"/>
  <c r="JJ5" i="55" s="1"/>
  <c r="CM5" i="53"/>
  <c r="IP5" i="53" s="1"/>
  <c r="HE5" i="53" s="1"/>
  <c r="GX5" i="53" s="1"/>
  <c r="CH5" i="53"/>
  <c r="CJ5" i="53"/>
  <c r="CK5" i="53" s="1"/>
  <c r="BM6" i="53"/>
  <c r="BJ6" i="53" s="1"/>
  <c r="BS6" i="53"/>
  <c r="BR6" i="53"/>
  <c r="GV5" i="53"/>
  <c r="GW5" i="53" s="1"/>
  <c r="CB5" i="53"/>
  <c r="CE5" i="53"/>
  <c r="JI5" i="53" s="1"/>
  <c r="BK5" i="54"/>
  <c r="BL5" i="54" s="1"/>
  <c r="JG5" i="54"/>
  <c r="BI6" i="54" s="1"/>
  <c r="KA5" i="54"/>
  <c r="GV5" i="54"/>
  <c r="GW5" i="54" s="1"/>
  <c r="CM5" i="54"/>
  <c r="IP5" i="54" s="1"/>
  <c r="HE5" i="54" s="1"/>
  <c r="GX5" i="54" s="1"/>
  <c r="CH5" i="54"/>
  <c r="CJ5" i="54"/>
  <c r="JI5" i="54"/>
  <c r="BX3" i="2"/>
  <c r="JH3" i="2" s="1"/>
  <c r="JG3" i="2"/>
  <c r="BI4" i="2" s="1"/>
  <c r="BM4" i="2" s="1"/>
  <c r="BJ4" i="2" s="1"/>
  <c r="BN3" i="2"/>
  <c r="KA3" i="2" s="1"/>
  <c r="AQ4" i="2" s="1"/>
  <c r="BK6" i="56"/>
  <c r="BL6" i="56" s="1"/>
  <c r="JG6" i="56"/>
  <c r="BI7" i="56" s="1"/>
  <c r="AQ6" i="53" l="1"/>
  <c r="AV16" i="2"/>
  <c r="AX15" i="2"/>
  <c r="AU16" i="2"/>
  <c r="AW15" i="2"/>
  <c r="AY15" i="2" s="1"/>
  <c r="AP4" i="2"/>
  <c r="AZ4" i="2" s="1"/>
  <c r="AQ6" i="60"/>
  <c r="AV18" i="53"/>
  <c r="AX17" i="53"/>
  <c r="AW17" i="53"/>
  <c r="AU18" i="53"/>
  <c r="AY16" i="53"/>
  <c r="KA5" i="55"/>
  <c r="AQ6" i="55" s="1"/>
  <c r="BA6" i="53"/>
  <c r="AZ6" i="53"/>
  <c r="AV19" i="60"/>
  <c r="AX18" i="60"/>
  <c r="AW18" i="60"/>
  <c r="AY18" i="60" s="1"/>
  <c r="AU19" i="60"/>
  <c r="AY17" i="60"/>
  <c r="AP6" i="60"/>
  <c r="BO6" i="60" s="1"/>
  <c r="CK5" i="60"/>
  <c r="CI5" i="60" s="1"/>
  <c r="BM6" i="60"/>
  <c r="BS6" i="60"/>
  <c r="BR6" i="60"/>
  <c r="CE5" i="60"/>
  <c r="JI5" i="60" s="1"/>
  <c r="CN6" i="56"/>
  <c r="BB6" i="56" s="1"/>
  <c r="CH6" i="56"/>
  <c r="CM6" i="56"/>
  <c r="IP6" i="56" s="1"/>
  <c r="HE6" i="56" s="1"/>
  <c r="CJ6" i="56"/>
  <c r="CK6" i="56" s="1"/>
  <c r="BM7" i="56"/>
  <c r="BJ7" i="56" s="1"/>
  <c r="BR7" i="56"/>
  <c r="BS7" i="56"/>
  <c r="JI6" i="56"/>
  <c r="CI5" i="55"/>
  <c r="BK5" i="55"/>
  <c r="BL5" i="55" s="1"/>
  <c r="JG5" i="55"/>
  <c r="BI6" i="55" s="1"/>
  <c r="BO6" i="53"/>
  <c r="BV6" i="53"/>
  <c r="CI5" i="53"/>
  <c r="CL5" i="53"/>
  <c r="JJ5" i="53" s="1"/>
  <c r="JF6" i="53"/>
  <c r="IK6" i="53" s="1"/>
  <c r="JZ6" i="53" s="1"/>
  <c r="IT6" i="53"/>
  <c r="HM6" i="53" s="1"/>
  <c r="JN6" i="53" s="1"/>
  <c r="JE6" i="53"/>
  <c r="II6" i="53" s="1"/>
  <c r="JY6" i="53" s="1"/>
  <c r="IX6" i="53"/>
  <c r="HU6" i="53" s="1"/>
  <c r="JR6" i="53" s="1"/>
  <c r="IU6" i="53"/>
  <c r="HO6" i="53" s="1"/>
  <c r="JO6" i="53" s="1"/>
  <c r="BG5" i="53"/>
  <c r="BE5" i="53"/>
  <c r="JA6" i="53"/>
  <c r="IA6" i="53" s="1"/>
  <c r="JU6" i="53" s="1"/>
  <c r="JD6" i="53"/>
  <c r="IG6" i="53" s="1"/>
  <c r="JX6" i="53" s="1"/>
  <c r="JC6" i="53"/>
  <c r="IE6" i="53" s="1"/>
  <c r="JW6" i="53" s="1"/>
  <c r="IS6" i="53"/>
  <c r="HK6" i="53" s="1"/>
  <c r="JM6" i="53" s="1"/>
  <c r="IM6" i="53"/>
  <c r="GY6" i="53" s="1"/>
  <c r="IY6" i="53"/>
  <c r="HW6" i="53" s="1"/>
  <c r="JS6" i="53" s="1"/>
  <c r="JB6" i="53"/>
  <c r="IC6" i="53" s="1"/>
  <c r="JV6" i="53" s="1"/>
  <c r="IV6" i="53"/>
  <c r="HQ6" i="53" s="1"/>
  <c r="JP6" i="53" s="1"/>
  <c r="IZ6" i="53"/>
  <c r="HY6" i="53" s="1"/>
  <c r="JT6" i="53" s="1"/>
  <c r="IR6" i="53"/>
  <c r="HI6" i="53" s="1"/>
  <c r="JL6" i="53" s="1"/>
  <c r="IW6" i="53"/>
  <c r="HS6" i="53" s="1"/>
  <c r="JQ6" i="53" s="1"/>
  <c r="BY6" i="53"/>
  <c r="IN6" i="53" s="1"/>
  <c r="HA6" i="53" s="1"/>
  <c r="BZ6" i="53"/>
  <c r="CC6" i="53" s="1"/>
  <c r="BT6" i="53"/>
  <c r="AP6" i="54"/>
  <c r="AQ6" i="54"/>
  <c r="BS6" i="54"/>
  <c r="BR6" i="54"/>
  <c r="BM6" i="54"/>
  <c r="BJ6" i="54" s="1"/>
  <c r="CK5" i="54"/>
  <c r="CL5" i="54" s="1"/>
  <c r="JJ5" i="54" s="1"/>
  <c r="BS4" i="2"/>
  <c r="BZ4" i="2" s="1"/>
  <c r="BB4" i="2" s="1"/>
  <c r="BR4" i="2"/>
  <c r="IQ4" i="2" s="1"/>
  <c r="HG4" i="2" s="1"/>
  <c r="JK4" i="2" s="1"/>
  <c r="JC4" i="2"/>
  <c r="IE4" i="2" s="1"/>
  <c r="JW4" i="2" s="1"/>
  <c r="IP4" i="2"/>
  <c r="HE4" i="2" s="1"/>
  <c r="JJ4" i="2" s="1"/>
  <c r="IS4" i="2"/>
  <c r="HK4" i="2" s="1"/>
  <c r="JM4" i="2" s="1"/>
  <c r="JB4" i="2" l="1"/>
  <c r="IC4" i="2" s="1"/>
  <c r="JV4" i="2" s="1"/>
  <c r="IY4" i="2"/>
  <c r="HW4" i="2" s="1"/>
  <c r="JS4" i="2" s="1"/>
  <c r="IU4" i="2"/>
  <c r="HO4" i="2" s="1"/>
  <c r="JO4" i="2" s="1"/>
  <c r="JA4" i="2"/>
  <c r="IA4" i="2" s="1"/>
  <c r="JU4" i="2" s="1"/>
  <c r="IR4" i="2"/>
  <c r="HI4" i="2" s="1"/>
  <c r="JL4" i="2" s="1"/>
  <c r="IV4" i="2"/>
  <c r="HQ4" i="2" s="1"/>
  <c r="JP4" i="2" s="1"/>
  <c r="IZ4" i="2"/>
  <c r="HY4" i="2" s="1"/>
  <c r="JT4" i="2" s="1"/>
  <c r="JE4" i="2"/>
  <c r="II4" i="2" s="1"/>
  <c r="JY4" i="2" s="1"/>
  <c r="IM4" i="2"/>
  <c r="GY4" i="2" s="1"/>
  <c r="IX4" i="2"/>
  <c r="HU4" i="2" s="1"/>
  <c r="JR4" i="2" s="1"/>
  <c r="BA4" i="2"/>
  <c r="AU17" i="2"/>
  <c r="AW16" i="2"/>
  <c r="BE3" i="2"/>
  <c r="BG3" i="2"/>
  <c r="BH3" i="2" s="1"/>
  <c r="JD4" i="2"/>
  <c r="IG4" i="2" s="1"/>
  <c r="JX4" i="2" s="1"/>
  <c r="IW4" i="2"/>
  <c r="HS4" i="2" s="1"/>
  <c r="JQ4" i="2" s="1"/>
  <c r="BO4" i="2"/>
  <c r="AV17" i="2"/>
  <c r="AX16" i="2"/>
  <c r="AW18" i="53"/>
  <c r="AU19" i="53"/>
  <c r="AY17" i="53"/>
  <c r="AX18" i="53"/>
  <c r="AY18" i="53" s="1"/>
  <c r="AV19" i="53"/>
  <c r="KK6" i="56"/>
  <c r="KS6" i="56"/>
  <c r="KC6" i="56"/>
  <c r="KO6" i="56"/>
  <c r="KT6" i="56"/>
  <c r="KP6" i="56"/>
  <c r="KL6" i="56"/>
  <c r="KI6" i="56"/>
  <c r="KD6" i="56"/>
  <c r="KF6" i="56"/>
  <c r="KH6" i="56"/>
  <c r="KB6" i="56"/>
  <c r="KN6" i="56"/>
  <c r="KJ6" i="56"/>
  <c r="KE6" i="56"/>
  <c r="KG6" i="56"/>
  <c r="KM6" i="56"/>
  <c r="KR6" i="56"/>
  <c r="KQ6" i="56"/>
  <c r="KA6" i="56"/>
  <c r="AP6" i="55"/>
  <c r="BA6" i="55" s="1"/>
  <c r="AV6" i="55" s="1"/>
  <c r="AX6" i="55" s="1"/>
  <c r="IT4" i="2"/>
  <c r="HM4" i="2" s="1"/>
  <c r="JN4" i="2" s="1"/>
  <c r="JF4" i="2"/>
  <c r="IK4" i="2" s="1"/>
  <c r="JZ4" i="2" s="1"/>
  <c r="BT4" i="2"/>
  <c r="BY4" i="2"/>
  <c r="BV4" i="2"/>
  <c r="AZ6" i="54"/>
  <c r="AU6" i="54" s="1"/>
  <c r="AW6" i="54" s="1"/>
  <c r="BA6" i="54"/>
  <c r="AV6" i="54" s="1"/>
  <c r="AX6" i="54" s="1"/>
  <c r="AW19" i="60"/>
  <c r="AU20" i="60"/>
  <c r="AX19" i="60"/>
  <c r="AV20" i="60"/>
  <c r="BV6" i="60"/>
  <c r="BW6" i="60" s="1"/>
  <c r="AZ6" i="60"/>
  <c r="BA6" i="60"/>
  <c r="BT6" i="60"/>
  <c r="BZ6" i="60"/>
  <c r="BY6" i="60"/>
  <c r="IN6" i="60" s="1"/>
  <c r="HA6" i="60" s="1"/>
  <c r="BJ6" i="60"/>
  <c r="BP6" i="60"/>
  <c r="JC6" i="60"/>
  <c r="IE6" i="60" s="1"/>
  <c r="JW6" i="60" s="1"/>
  <c r="IU6" i="60"/>
  <c r="HO6" i="60" s="1"/>
  <c r="JO6" i="60" s="1"/>
  <c r="IM6" i="60"/>
  <c r="GY6" i="60" s="1"/>
  <c r="BE5" i="60"/>
  <c r="JB6" i="60"/>
  <c r="IC6" i="60" s="1"/>
  <c r="JV6" i="60" s="1"/>
  <c r="IT6" i="60"/>
  <c r="HM6" i="60" s="1"/>
  <c r="JN6" i="60" s="1"/>
  <c r="IZ6" i="60"/>
  <c r="HY6" i="60" s="1"/>
  <c r="JT6" i="60" s="1"/>
  <c r="IR6" i="60"/>
  <c r="HI6" i="60" s="1"/>
  <c r="JL6" i="60" s="1"/>
  <c r="JA6" i="60"/>
  <c r="IA6" i="60" s="1"/>
  <c r="JU6" i="60" s="1"/>
  <c r="IY6" i="60"/>
  <c r="HW6" i="60" s="1"/>
  <c r="JS6" i="60" s="1"/>
  <c r="IW6" i="60"/>
  <c r="HS6" i="60" s="1"/>
  <c r="JQ6" i="60" s="1"/>
  <c r="JF6" i="60"/>
  <c r="IK6" i="60" s="1"/>
  <c r="JZ6" i="60" s="1"/>
  <c r="JE6" i="60"/>
  <c r="II6" i="60" s="1"/>
  <c r="JY6" i="60" s="1"/>
  <c r="BG5" i="60"/>
  <c r="JD6" i="60"/>
  <c r="IG6" i="60" s="1"/>
  <c r="JX6" i="60" s="1"/>
  <c r="IX6" i="60"/>
  <c r="HU6" i="60" s="1"/>
  <c r="JR6" i="60" s="1"/>
  <c r="IV6" i="60"/>
  <c r="HQ6" i="60" s="1"/>
  <c r="JP6" i="60" s="1"/>
  <c r="IS6" i="60"/>
  <c r="HK6" i="60" s="1"/>
  <c r="JM6" i="60" s="1"/>
  <c r="CL5" i="60"/>
  <c r="JJ5" i="60" s="1"/>
  <c r="GV6" i="56"/>
  <c r="GW6" i="56" s="1"/>
  <c r="CT6" i="56"/>
  <c r="IQ6" i="56" s="1"/>
  <c r="HG6" i="56" s="1"/>
  <c r="GX6" i="56" s="1"/>
  <c r="CO6" i="56"/>
  <c r="CQ6" i="56"/>
  <c r="CR6" i="56" s="1"/>
  <c r="BY7" i="56"/>
  <c r="IN7" i="56" s="1"/>
  <c r="BT7" i="56"/>
  <c r="BZ7" i="56"/>
  <c r="JF7" i="56"/>
  <c r="IU7" i="56"/>
  <c r="IX7" i="56"/>
  <c r="IM7" i="56"/>
  <c r="BE6" i="56"/>
  <c r="JB7" i="56"/>
  <c r="IT7" i="56"/>
  <c r="JC7" i="56"/>
  <c r="JA7" i="56"/>
  <c r="JE7" i="56"/>
  <c r="IS7" i="56"/>
  <c r="IW7" i="56"/>
  <c r="IZ7" i="56"/>
  <c r="JD7" i="56"/>
  <c r="IV7" i="56"/>
  <c r="IY7" i="56"/>
  <c r="CI6" i="56"/>
  <c r="CL6" i="56"/>
  <c r="JJ6" i="56" s="1"/>
  <c r="BM6" i="55"/>
  <c r="BJ6" i="55" s="1"/>
  <c r="BS6" i="55"/>
  <c r="BR6" i="55"/>
  <c r="AZ6" i="55"/>
  <c r="AU6" i="55" s="1"/>
  <c r="AW6" i="55" s="1"/>
  <c r="BO6" i="55"/>
  <c r="CD6" i="53"/>
  <c r="CE6" i="53" s="1"/>
  <c r="CF6" i="53"/>
  <c r="IO6" i="53" s="1"/>
  <c r="HC6" i="53" s="1"/>
  <c r="CG6" i="53"/>
  <c r="CA6" i="53"/>
  <c r="BW6" i="53"/>
  <c r="BX6" i="53" s="1"/>
  <c r="JH6" i="53" s="1"/>
  <c r="BP6" i="53"/>
  <c r="BF5" i="53"/>
  <c r="BH5" i="53"/>
  <c r="IS6" i="54"/>
  <c r="HK6" i="54" s="1"/>
  <c r="JM6" i="54" s="1"/>
  <c r="JF6" i="54"/>
  <c r="IK6" i="54" s="1"/>
  <c r="JZ6" i="54" s="1"/>
  <c r="IV6" i="54"/>
  <c r="HQ6" i="54" s="1"/>
  <c r="JP6" i="54" s="1"/>
  <c r="IM6" i="54"/>
  <c r="GY6" i="54" s="1"/>
  <c r="IR6" i="54"/>
  <c r="HI6" i="54" s="1"/>
  <c r="JL6" i="54" s="1"/>
  <c r="JD6" i="54"/>
  <c r="IG6" i="54" s="1"/>
  <c r="JX6" i="54" s="1"/>
  <c r="IY6" i="54"/>
  <c r="HW6" i="54" s="1"/>
  <c r="JS6" i="54" s="1"/>
  <c r="JE6" i="54"/>
  <c r="II6" i="54" s="1"/>
  <c r="JY6" i="54" s="1"/>
  <c r="BE5" i="54"/>
  <c r="IW6" i="54"/>
  <c r="HS6" i="54" s="1"/>
  <c r="JQ6" i="54" s="1"/>
  <c r="JC6" i="54"/>
  <c r="IE6" i="54" s="1"/>
  <c r="JW6" i="54" s="1"/>
  <c r="JB6" i="54"/>
  <c r="IC6" i="54" s="1"/>
  <c r="JV6" i="54" s="1"/>
  <c r="BG5" i="54"/>
  <c r="JA6" i="54"/>
  <c r="IA6" i="54" s="1"/>
  <c r="JU6" i="54" s="1"/>
  <c r="IT6" i="54"/>
  <c r="HM6" i="54" s="1"/>
  <c r="JN6" i="54" s="1"/>
  <c r="IX6" i="54"/>
  <c r="HU6" i="54" s="1"/>
  <c r="JR6" i="54" s="1"/>
  <c r="IZ6" i="54"/>
  <c r="HY6" i="54" s="1"/>
  <c r="JT6" i="54" s="1"/>
  <c r="IU6" i="54"/>
  <c r="HO6" i="54" s="1"/>
  <c r="JO6" i="54" s="1"/>
  <c r="BT6" i="54"/>
  <c r="BY6" i="54"/>
  <c r="IN6" i="54" s="1"/>
  <c r="HA6" i="54" s="1"/>
  <c r="BZ6" i="54"/>
  <c r="CC6" i="54" s="1"/>
  <c r="CI5" i="54"/>
  <c r="BV6" i="54"/>
  <c r="BW6" i="54" s="1"/>
  <c r="BU6" i="54" s="1"/>
  <c r="BO6" i="54"/>
  <c r="BW4" i="2"/>
  <c r="BX4" i="2" s="1"/>
  <c r="BP4" i="2"/>
  <c r="BQ4" i="2" s="1"/>
  <c r="BK4" i="2" s="1"/>
  <c r="BL4" i="2" s="1"/>
  <c r="KG4" i="2"/>
  <c r="KN4" i="2"/>
  <c r="KC4" i="2"/>
  <c r="KF4" i="2"/>
  <c r="KP4" i="2"/>
  <c r="KB4" i="2"/>
  <c r="KK4" i="2"/>
  <c r="KR4" i="2"/>
  <c r="KH4" i="2"/>
  <c r="KJ4" i="2"/>
  <c r="KT4" i="2"/>
  <c r="KI4" i="2"/>
  <c r="KL4" i="2"/>
  <c r="KM4" i="2"/>
  <c r="KS4" i="2"/>
  <c r="KD4" i="2"/>
  <c r="KQ4" i="2"/>
  <c r="KO4" i="2"/>
  <c r="KE4" i="2"/>
  <c r="IN4" i="2"/>
  <c r="HA4" i="2" s="1"/>
  <c r="BF3" i="2"/>
  <c r="GV4" i="2"/>
  <c r="GW4" i="2" s="1"/>
  <c r="CA4" i="2"/>
  <c r="CF4" i="2"/>
  <c r="IO4" i="2" s="1"/>
  <c r="HC4" i="2" s="1"/>
  <c r="CC4" i="2"/>
  <c r="AY16" i="2" l="1"/>
  <c r="AV18" i="2"/>
  <c r="AX17" i="2"/>
  <c r="AU18" i="2"/>
  <c r="AW17" i="2"/>
  <c r="AY17" i="2" s="1"/>
  <c r="AX19" i="53"/>
  <c r="AV20" i="53"/>
  <c r="AW19" i="53"/>
  <c r="AU20" i="53"/>
  <c r="AQ7" i="56"/>
  <c r="AP7" i="56"/>
  <c r="HC7" i="56" s="1"/>
  <c r="AY6" i="54"/>
  <c r="AY6" i="55"/>
  <c r="BG6" i="56"/>
  <c r="BH6" i="56" s="1"/>
  <c r="BX6" i="54"/>
  <c r="JH6" i="54" s="1"/>
  <c r="AX20" i="60"/>
  <c r="AV21" i="60"/>
  <c r="AW20" i="60"/>
  <c r="AU21" i="60"/>
  <c r="AY19" i="60"/>
  <c r="BF5" i="60"/>
  <c r="BH5" i="60"/>
  <c r="CA6" i="60"/>
  <c r="CG6" i="60"/>
  <c r="CF6" i="60"/>
  <c r="IO6" i="60" s="1"/>
  <c r="HC6" i="60" s="1"/>
  <c r="CC6" i="60"/>
  <c r="BX6" i="60"/>
  <c r="JH6" i="60" s="1"/>
  <c r="BQ6" i="60"/>
  <c r="BN6" i="60"/>
  <c r="BU6" i="60"/>
  <c r="CP6" i="56"/>
  <c r="CS6" i="56"/>
  <c r="JK6" i="56" s="1"/>
  <c r="BF6" i="56"/>
  <c r="CA7" i="56"/>
  <c r="CF7" i="56"/>
  <c r="IO7" i="56" s="1"/>
  <c r="CG7" i="56"/>
  <c r="BV6" i="55"/>
  <c r="BW6" i="55" s="1"/>
  <c r="IT6" i="55"/>
  <c r="HM6" i="55" s="1"/>
  <c r="JN6" i="55" s="1"/>
  <c r="IZ6" i="55"/>
  <c r="HY6" i="55" s="1"/>
  <c r="JT6" i="55" s="1"/>
  <c r="IU6" i="55"/>
  <c r="HO6" i="55" s="1"/>
  <c r="JO6" i="55" s="1"/>
  <c r="JE6" i="55"/>
  <c r="II6" i="55" s="1"/>
  <c r="JY6" i="55" s="1"/>
  <c r="IS6" i="55"/>
  <c r="HK6" i="55" s="1"/>
  <c r="JM6" i="55" s="1"/>
  <c r="IR6" i="55"/>
  <c r="HI6" i="55" s="1"/>
  <c r="JL6" i="55" s="1"/>
  <c r="IM6" i="55"/>
  <c r="GY6" i="55" s="1"/>
  <c r="IW6" i="55"/>
  <c r="HS6" i="55" s="1"/>
  <c r="JQ6" i="55" s="1"/>
  <c r="JC6" i="55"/>
  <c r="IE6" i="55" s="1"/>
  <c r="JW6" i="55" s="1"/>
  <c r="BG5" i="55"/>
  <c r="JF6" i="55"/>
  <c r="IK6" i="55" s="1"/>
  <c r="JZ6" i="55" s="1"/>
  <c r="JD6" i="55"/>
  <c r="IG6" i="55" s="1"/>
  <c r="JX6" i="55" s="1"/>
  <c r="IV6" i="55"/>
  <c r="HQ6" i="55" s="1"/>
  <c r="JP6" i="55" s="1"/>
  <c r="IY6" i="55"/>
  <c r="HW6" i="55" s="1"/>
  <c r="JS6" i="55" s="1"/>
  <c r="BE5" i="55"/>
  <c r="IX6" i="55"/>
  <c r="HU6" i="55" s="1"/>
  <c r="JR6" i="55" s="1"/>
  <c r="JB6" i="55"/>
  <c r="IC6" i="55" s="1"/>
  <c r="JV6" i="55" s="1"/>
  <c r="JA6" i="55"/>
  <c r="IA6" i="55" s="1"/>
  <c r="JU6" i="55" s="1"/>
  <c r="BT6" i="55"/>
  <c r="BZ6" i="55"/>
  <c r="BY6" i="55"/>
  <c r="IN6" i="55" s="1"/>
  <c r="HA6" i="55" s="1"/>
  <c r="BP6" i="55"/>
  <c r="CN6" i="53"/>
  <c r="CM6" i="53"/>
  <c r="IP6" i="53" s="1"/>
  <c r="HE6" i="53" s="1"/>
  <c r="CH6" i="53"/>
  <c r="CJ6" i="53"/>
  <c r="BN6" i="53"/>
  <c r="BQ6" i="53"/>
  <c r="CB6" i="53"/>
  <c r="BU6" i="53"/>
  <c r="JI6" i="53"/>
  <c r="CD6" i="54"/>
  <c r="CE6" i="54" s="1"/>
  <c r="BF5" i="54"/>
  <c r="BH5" i="54"/>
  <c r="BP6" i="54"/>
  <c r="CG6" i="54"/>
  <c r="CA6" i="54"/>
  <c r="CF6" i="54"/>
  <c r="IO6" i="54" s="1"/>
  <c r="HC6" i="54" s="1"/>
  <c r="BN4" i="2"/>
  <c r="BU4" i="2"/>
  <c r="JG4" i="2"/>
  <c r="BI5" i="2" s="1"/>
  <c r="JH4" i="2"/>
  <c r="CD4" i="2"/>
  <c r="CB4" i="2" s="1"/>
  <c r="GX4" i="2"/>
  <c r="KA4" i="2"/>
  <c r="AQ5" i="2" s="1"/>
  <c r="CC7" i="56" l="1"/>
  <c r="CD7" i="56" s="1"/>
  <c r="AU19" i="2"/>
  <c r="AW18" i="2"/>
  <c r="AV19" i="2"/>
  <c r="AX18" i="2"/>
  <c r="AW20" i="53"/>
  <c r="AU21" i="53"/>
  <c r="AX20" i="53"/>
  <c r="AV21" i="53"/>
  <c r="AY19" i="53"/>
  <c r="HQ7" i="56"/>
  <c r="JP7" i="56" s="1"/>
  <c r="HM7" i="56"/>
  <c r="JN7" i="56" s="1"/>
  <c r="IK7" i="56"/>
  <c r="JZ7" i="56" s="1"/>
  <c r="IG7" i="56"/>
  <c r="JX7" i="56" s="1"/>
  <c r="IC7" i="56"/>
  <c r="JV7" i="56" s="1"/>
  <c r="BA7" i="56"/>
  <c r="AV7" i="56" s="1"/>
  <c r="AX7" i="56" s="1"/>
  <c r="HU7" i="56"/>
  <c r="JR7" i="56" s="1"/>
  <c r="HW7" i="56"/>
  <c r="JS7" i="56" s="1"/>
  <c r="IE7" i="56"/>
  <c r="JW7" i="56" s="1"/>
  <c r="GY7" i="56"/>
  <c r="IA7" i="56"/>
  <c r="JU7" i="56" s="1"/>
  <c r="HA7" i="56"/>
  <c r="HO7" i="56"/>
  <c r="JO7" i="56" s="1"/>
  <c r="AZ7" i="56"/>
  <c r="AU7" i="56" s="1"/>
  <c r="AW7" i="56" s="1"/>
  <c r="HS7" i="56"/>
  <c r="JQ7" i="56" s="1"/>
  <c r="II7" i="56"/>
  <c r="JY7" i="56" s="1"/>
  <c r="HK7" i="56"/>
  <c r="JM7" i="56" s="1"/>
  <c r="BO7" i="56"/>
  <c r="BV7" i="56"/>
  <c r="BW7" i="56" s="1"/>
  <c r="HY7" i="56"/>
  <c r="JT7" i="56" s="1"/>
  <c r="AW21" i="60"/>
  <c r="AU22" i="60"/>
  <c r="AY20" i="60"/>
  <c r="AX21" i="60"/>
  <c r="AV22" i="60"/>
  <c r="CN6" i="60"/>
  <c r="GV6" i="60" s="1"/>
  <c r="GW6" i="60" s="1"/>
  <c r="CM6" i="60"/>
  <c r="IP6" i="60" s="1"/>
  <c r="HE6" i="60" s="1"/>
  <c r="CH6" i="60"/>
  <c r="CJ6" i="60"/>
  <c r="CD6" i="60"/>
  <c r="BK6" i="60"/>
  <c r="BL6" i="60" s="1"/>
  <c r="JG6" i="60"/>
  <c r="BI7" i="60" s="1"/>
  <c r="CB7" i="56"/>
  <c r="CE7" i="56"/>
  <c r="JI7" i="56" s="1"/>
  <c r="CH7" i="56"/>
  <c r="CN7" i="56"/>
  <c r="CM7" i="56"/>
  <c r="IP7" i="56" s="1"/>
  <c r="HE7" i="56"/>
  <c r="CJ7" i="56"/>
  <c r="BF5" i="55"/>
  <c r="BH5" i="55"/>
  <c r="BN6" i="55"/>
  <c r="BQ6" i="55"/>
  <c r="CF6" i="55"/>
  <c r="IO6" i="55" s="1"/>
  <c r="HC6" i="55" s="1"/>
  <c r="CA6" i="55"/>
  <c r="CG6" i="55"/>
  <c r="CC6" i="55"/>
  <c r="CD6" i="55" s="1"/>
  <c r="BU6" i="55"/>
  <c r="BX6" i="55"/>
  <c r="JH6" i="55" s="1"/>
  <c r="CK6" i="53"/>
  <c r="CL6" i="53" s="1"/>
  <c r="JJ6" i="53" s="1"/>
  <c r="BK6" i="53"/>
  <c r="BL6" i="53" s="1"/>
  <c r="JG6" i="53"/>
  <c r="BI7" i="53" s="1"/>
  <c r="BB6" i="53"/>
  <c r="CO6" i="53"/>
  <c r="CT6" i="53"/>
  <c r="IQ6" i="53" s="1"/>
  <c r="HG6" i="53" s="1"/>
  <c r="GX6" i="53" s="1"/>
  <c r="CQ6" i="53"/>
  <c r="CR6" i="53" s="1"/>
  <c r="GV6" i="53"/>
  <c r="GW6" i="53" s="1"/>
  <c r="BN6" i="54"/>
  <c r="BQ6" i="54"/>
  <c r="CB6" i="54"/>
  <c r="JI6" i="54"/>
  <c r="CN6" i="54"/>
  <c r="BB6" i="54" s="1"/>
  <c r="CH6" i="54"/>
  <c r="CM6" i="54"/>
  <c r="IP6" i="54" s="1"/>
  <c r="HE6" i="54" s="1"/>
  <c r="CJ6" i="54"/>
  <c r="CK6" i="54" s="1"/>
  <c r="CE4" i="2"/>
  <c r="JI4" i="2" s="1"/>
  <c r="BS5" i="2"/>
  <c r="AP5" i="2"/>
  <c r="AZ5" i="2" s="1"/>
  <c r="BR5" i="2"/>
  <c r="BM5" i="2"/>
  <c r="BJ5" i="2" s="1"/>
  <c r="AV20" i="2" l="1"/>
  <c r="AX19" i="2"/>
  <c r="AY18" i="2"/>
  <c r="AU20" i="2"/>
  <c r="AW19" i="2"/>
  <c r="AY19" i="2" s="1"/>
  <c r="AY21" i="60"/>
  <c r="BB6" i="60"/>
  <c r="AX21" i="53"/>
  <c r="AV22" i="53"/>
  <c r="AY20" i="53"/>
  <c r="AU22" i="53"/>
  <c r="AW21" i="53"/>
  <c r="KP6" i="54"/>
  <c r="KF6" i="54"/>
  <c r="KK6" i="54"/>
  <c r="KB6" i="54"/>
  <c r="KH6" i="54"/>
  <c r="KE6" i="54"/>
  <c r="KD6" i="54"/>
  <c r="KI6" i="54"/>
  <c r="KT6" i="54"/>
  <c r="KG6" i="54"/>
  <c r="KR6" i="54"/>
  <c r="KL6" i="54"/>
  <c r="KO6" i="54"/>
  <c r="KN6" i="54"/>
  <c r="KS6" i="54"/>
  <c r="KJ6" i="54"/>
  <c r="KQ6" i="54"/>
  <c r="KM6" i="54"/>
  <c r="KC6" i="54"/>
  <c r="AY7" i="56"/>
  <c r="BU7" i="56"/>
  <c r="BX7" i="56"/>
  <c r="JH7" i="56" s="1"/>
  <c r="BP7" i="56"/>
  <c r="BQ7" i="56" s="1"/>
  <c r="BK7" i="56" s="1"/>
  <c r="BL7" i="56" s="1"/>
  <c r="BN7" i="56"/>
  <c r="JG7" i="56"/>
  <c r="BI8" i="56" s="1"/>
  <c r="CI6" i="53"/>
  <c r="AX22" i="60"/>
  <c r="AV23" i="60"/>
  <c r="AW22" i="60"/>
  <c r="AU23" i="60"/>
  <c r="CK6" i="60"/>
  <c r="CI6" i="60" s="1"/>
  <c r="CE6" i="60"/>
  <c r="JI6" i="60" s="1"/>
  <c r="CB6" i="60"/>
  <c r="BM7" i="60"/>
  <c r="BS7" i="60"/>
  <c r="BR7" i="60"/>
  <c r="CT6" i="60"/>
  <c r="IQ6" i="60" s="1"/>
  <c r="HG6" i="60" s="1"/>
  <c r="GX6" i="60" s="1"/>
  <c r="CO6" i="60"/>
  <c r="CQ6" i="60"/>
  <c r="CK7" i="56"/>
  <c r="CL7" i="56" s="1"/>
  <c r="JJ7" i="56" s="1"/>
  <c r="CU7" i="56"/>
  <c r="BB7" i="56" s="1"/>
  <c r="CT7" i="56"/>
  <c r="IQ7" i="56" s="1"/>
  <c r="CO7" i="56"/>
  <c r="HG7" i="56"/>
  <c r="CQ7" i="56"/>
  <c r="CR7" i="56" s="1"/>
  <c r="CB6" i="55"/>
  <c r="CE6" i="55"/>
  <c r="JI6" i="55" s="1"/>
  <c r="CH6" i="55"/>
  <c r="CN6" i="55"/>
  <c r="GV6" i="55" s="1"/>
  <c r="GW6" i="55" s="1"/>
  <c r="CM6" i="55"/>
  <c r="IP6" i="55" s="1"/>
  <c r="HE6" i="55" s="1"/>
  <c r="CJ6" i="55"/>
  <c r="CK6" i="55" s="1"/>
  <c r="BK6" i="55"/>
  <c r="BL6" i="55" s="1"/>
  <c r="JG6" i="55"/>
  <c r="BI7" i="55" s="1"/>
  <c r="KG6" i="53"/>
  <c r="KQ6" i="53"/>
  <c r="KS6" i="53"/>
  <c r="KD6" i="53"/>
  <c r="KN6" i="53"/>
  <c r="KI6" i="53"/>
  <c r="KR6" i="53"/>
  <c r="KF6" i="53"/>
  <c r="KA6" i="53"/>
  <c r="KC6" i="53"/>
  <c r="KK6" i="53"/>
  <c r="KL6" i="53"/>
  <c r="KB6" i="53"/>
  <c r="KM6" i="53"/>
  <c r="KP6" i="53"/>
  <c r="KE6" i="53"/>
  <c r="KO6" i="53"/>
  <c r="KT6" i="53"/>
  <c r="KH6" i="53"/>
  <c r="KJ6" i="53"/>
  <c r="BM7" i="53"/>
  <c r="BJ7" i="53" s="1"/>
  <c r="BS7" i="53"/>
  <c r="BR7" i="53"/>
  <c r="CP6" i="53"/>
  <c r="CS6" i="53"/>
  <c r="JK6" i="53" s="1"/>
  <c r="CO6" i="54"/>
  <c r="CT6" i="54"/>
  <c r="IQ6" i="54" s="1"/>
  <c r="HG6" i="54" s="1"/>
  <c r="GX6" i="54" s="1"/>
  <c r="CQ6" i="54"/>
  <c r="GV6" i="54"/>
  <c r="GW6" i="54" s="1"/>
  <c r="BK6" i="54"/>
  <c r="BL6" i="54" s="1"/>
  <c r="JG6" i="54"/>
  <c r="BI7" i="54" s="1"/>
  <c r="KA6" i="54"/>
  <c r="CI6" i="54"/>
  <c r="CL6" i="54"/>
  <c r="JJ6" i="54" s="1"/>
  <c r="BO5" i="2"/>
  <c r="BA5" i="2"/>
  <c r="BV5" i="2"/>
  <c r="IZ5" i="2"/>
  <c r="HY5" i="2" s="1"/>
  <c r="JT5" i="2" s="1"/>
  <c r="IW5" i="2"/>
  <c r="HS5" i="2" s="1"/>
  <c r="JQ5" i="2" s="1"/>
  <c r="IM5" i="2"/>
  <c r="GY5" i="2" s="1"/>
  <c r="JA5" i="2"/>
  <c r="IA5" i="2" s="1"/>
  <c r="JU5" i="2" s="1"/>
  <c r="JE5" i="2"/>
  <c r="II5" i="2" s="1"/>
  <c r="JY5" i="2" s="1"/>
  <c r="IT5" i="2"/>
  <c r="HM5" i="2" s="1"/>
  <c r="JN5" i="2" s="1"/>
  <c r="JF5" i="2"/>
  <c r="IK5" i="2" s="1"/>
  <c r="JZ5" i="2" s="1"/>
  <c r="IQ5" i="2"/>
  <c r="HG5" i="2" s="1"/>
  <c r="JK5" i="2" s="1"/>
  <c r="JC5" i="2"/>
  <c r="IE5" i="2" s="1"/>
  <c r="JW5" i="2" s="1"/>
  <c r="IY5" i="2"/>
  <c r="HW5" i="2" s="1"/>
  <c r="JS5" i="2" s="1"/>
  <c r="JD5" i="2"/>
  <c r="IG5" i="2" s="1"/>
  <c r="JX5" i="2" s="1"/>
  <c r="IU5" i="2"/>
  <c r="HO5" i="2" s="1"/>
  <c r="JO5" i="2" s="1"/>
  <c r="IR5" i="2"/>
  <c r="HI5" i="2" s="1"/>
  <c r="JL5" i="2" s="1"/>
  <c r="JB5" i="2"/>
  <c r="IC5" i="2" s="1"/>
  <c r="JV5" i="2" s="1"/>
  <c r="BE4" i="2"/>
  <c r="IV5" i="2"/>
  <c r="HQ5" i="2" s="1"/>
  <c r="JP5" i="2" s="1"/>
  <c r="IS5" i="2"/>
  <c r="HK5" i="2" s="1"/>
  <c r="JM5" i="2" s="1"/>
  <c r="IX5" i="2"/>
  <c r="HU5" i="2" s="1"/>
  <c r="JR5" i="2" s="1"/>
  <c r="BG4" i="2"/>
  <c r="BZ5" i="2"/>
  <c r="CC5" i="2" s="1"/>
  <c r="BT5" i="2"/>
  <c r="BY5" i="2"/>
  <c r="IN5" i="2" s="1"/>
  <c r="HA5" i="2" s="1"/>
  <c r="AV21" i="2" l="1"/>
  <c r="AX20" i="2"/>
  <c r="AU21" i="2"/>
  <c r="AW20" i="2"/>
  <c r="AY20" i="2" s="1"/>
  <c r="AY22" i="60"/>
  <c r="KB6" i="60"/>
  <c r="KO6" i="60"/>
  <c r="KQ6" i="60"/>
  <c r="KL6" i="60"/>
  <c r="KK6" i="60"/>
  <c r="KI6" i="60"/>
  <c r="KJ6" i="60"/>
  <c r="KG6" i="60"/>
  <c r="KP6" i="60"/>
  <c r="KD6" i="60"/>
  <c r="KE6" i="60"/>
  <c r="KH6" i="60"/>
  <c r="KT6" i="60"/>
  <c r="KN6" i="60"/>
  <c r="KC6" i="60"/>
  <c r="KF6" i="60"/>
  <c r="KS6" i="60"/>
  <c r="KM6" i="60"/>
  <c r="KR6" i="60"/>
  <c r="KA6" i="60"/>
  <c r="AU23" i="53"/>
  <c r="AW22" i="53"/>
  <c r="AV23" i="53"/>
  <c r="AX22" i="53"/>
  <c r="AY22" i="53" s="1"/>
  <c r="AY21" i="53"/>
  <c r="BB6" i="55"/>
  <c r="KN7" i="56"/>
  <c r="KJ7" i="56"/>
  <c r="KT7" i="56"/>
  <c r="KO7" i="56"/>
  <c r="KG7" i="56"/>
  <c r="KH7" i="56"/>
  <c r="KS7" i="56"/>
  <c r="KE7" i="56"/>
  <c r="KM7" i="56"/>
  <c r="KF7" i="56"/>
  <c r="KI7" i="56"/>
  <c r="KL7" i="56"/>
  <c r="KR7" i="56"/>
  <c r="KQ7" i="56"/>
  <c r="KB7" i="56"/>
  <c r="KC7" i="56"/>
  <c r="KD7" i="56"/>
  <c r="KP7" i="56"/>
  <c r="KK7" i="56"/>
  <c r="KA7" i="56"/>
  <c r="BS8" i="56"/>
  <c r="BM8" i="56"/>
  <c r="BJ8" i="56" s="1"/>
  <c r="BR8" i="56"/>
  <c r="CI7" i="56"/>
  <c r="AW23" i="60"/>
  <c r="AU24" i="60"/>
  <c r="AV24" i="60"/>
  <c r="AX23" i="60"/>
  <c r="CR6" i="60"/>
  <c r="CP6" i="60" s="1"/>
  <c r="JF7" i="60"/>
  <c r="IX7" i="60"/>
  <c r="JE7" i="60"/>
  <c r="IW7" i="60"/>
  <c r="BE6" i="60"/>
  <c r="JC7" i="60"/>
  <c r="IU7" i="60"/>
  <c r="IM7" i="60"/>
  <c r="JD7" i="60"/>
  <c r="JA7" i="60"/>
  <c r="IY7" i="60"/>
  <c r="IV7" i="60"/>
  <c r="BG6" i="60"/>
  <c r="IS7" i="60"/>
  <c r="JB7" i="60"/>
  <c r="IZ7" i="60"/>
  <c r="IT7" i="60"/>
  <c r="BY7" i="60"/>
  <c r="IN7" i="60" s="1"/>
  <c r="BZ7" i="60"/>
  <c r="BT7" i="60"/>
  <c r="BJ7" i="60"/>
  <c r="CL6" i="60"/>
  <c r="JJ6" i="60" s="1"/>
  <c r="DA7" i="56"/>
  <c r="IR7" i="56" s="1"/>
  <c r="CV7" i="56"/>
  <c r="CX7" i="56"/>
  <c r="CY7" i="56" s="1"/>
  <c r="HI7" i="56"/>
  <c r="GX7" i="56" s="1"/>
  <c r="GV7" i="56"/>
  <c r="GW7" i="56" s="1"/>
  <c r="CP7" i="56"/>
  <c r="CS7" i="56"/>
  <c r="JK7" i="56" s="1"/>
  <c r="CI6" i="55"/>
  <c r="CL6" i="55"/>
  <c r="JJ6" i="55" s="1"/>
  <c r="CQ6" i="55"/>
  <c r="CT6" i="55"/>
  <c r="IQ6" i="55" s="1"/>
  <c r="HG6" i="55" s="1"/>
  <c r="GX6" i="55" s="1"/>
  <c r="CO6" i="55"/>
  <c r="BS7" i="55"/>
  <c r="BR7" i="55"/>
  <c r="BM7" i="55"/>
  <c r="BJ7" i="55" s="1"/>
  <c r="BE6" i="53"/>
  <c r="BG6" i="53"/>
  <c r="BY7" i="53"/>
  <c r="BZ7" i="53"/>
  <c r="BT7" i="53"/>
  <c r="AP7" i="53"/>
  <c r="JD7" i="53" s="1"/>
  <c r="AQ7" i="53"/>
  <c r="BM7" i="54"/>
  <c r="BJ7" i="54" s="1"/>
  <c r="BS7" i="54"/>
  <c r="BR7" i="54"/>
  <c r="CR6" i="54"/>
  <c r="CS6" i="54" s="1"/>
  <c r="JK6" i="54" s="1"/>
  <c r="AQ7" i="54"/>
  <c r="AP7" i="54"/>
  <c r="BW5" i="2"/>
  <c r="BX5" i="2" s="1"/>
  <c r="JH5" i="2" s="1"/>
  <c r="BP5" i="2"/>
  <c r="BQ5" i="2" s="1"/>
  <c r="BK5" i="2" s="1"/>
  <c r="BL5" i="2" s="1"/>
  <c r="CD5" i="2"/>
  <c r="CB5" i="2" s="1"/>
  <c r="BF4" i="2"/>
  <c r="BH4" i="2"/>
  <c r="CF5" i="2"/>
  <c r="IO5" i="2" s="1"/>
  <c r="HC5" i="2" s="1"/>
  <c r="CG5" i="2"/>
  <c r="CJ5" i="2" s="1"/>
  <c r="CA5" i="2"/>
  <c r="BG7" i="56" l="1"/>
  <c r="AU22" i="2"/>
  <c r="AW21" i="2"/>
  <c r="AV22" i="2"/>
  <c r="AX21" i="2"/>
  <c r="AQ7" i="60"/>
  <c r="AP7" i="60"/>
  <c r="HC7" i="60" s="1"/>
  <c r="AV24" i="53"/>
  <c r="AX23" i="53"/>
  <c r="AW23" i="53"/>
  <c r="AU24" i="53"/>
  <c r="KN6" i="55"/>
  <c r="KD6" i="55"/>
  <c r="KR6" i="55"/>
  <c r="KK6" i="55"/>
  <c r="KC6" i="55"/>
  <c r="KE6" i="55"/>
  <c r="KM6" i="55"/>
  <c r="KH6" i="55"/>
  <c r="KG6" i="55"/>
  <c r="KJ6" i="55"/>
  <c r="KP6" i="55"/>
  <c r="KB6" i="55"/>
  <c r="KT6" i="55"/>
  <c r="KO6" i="55"/>
  <c r="KQ6" i="55"/>
  <c r="KS6" i="55"/>
  <c r="KF6" i="55"/>
  <c r="KI6" i="55"/>
  <c r="KL6" i="55"/>
  <c r="KA6" i="55"/>
  <c r="JE8" i="56"/>
  <c r="JC8" i="56"/>
  <c r="JA8" i="56"/>
  <c r="IT8" i="56"/>
  <c r="IZ8" i="56"/>
  <c r="IX8" i="56"/>
  <c r="IU8" i="56"/>
  <c r="JF8" i="56"/>
  <c r="JB8" i="56"/>
  <c r="IV8" i="56"/>
  <c r="IM8" i="56"/>
  <c r="JD8" i="56"/>
  <c r="IW8" i="56"/>
  <c r="IY8" i="56"/>
  <c r="BY8" i="56"/>
  <c r="IN8" i="56" s="1"/>
  <c r="BT8" i="56"/>
  <c r="BZ8" i="56"/>
  <c r="AP8" i="56"/>
  <c r="AQ8" i="56"/>
  <c r="BE7" i="56"/>
  <c r="AZ7" i="54"/>
  <c r="AU7" i="54" s="1"/>
  <c r="AW7" i="54" s="1"/>
  <c r="BA7" i="54"/>
  <c r="AV7" i="54" s="1"/>
  <c r="AX7" i="54" s="1"/>
  <c r="CP6" i="54"/>
  <c r="JF7" i="53"/>
  <c r="AZ7" i="53"/>
  <c r="BA7" i="53"/>
  <c r="IU7" i="53"/>
  <c r="AX24" i="60"/>
  <c r="AV25" i="60"/>
  <c r="AW24" i="60"/>
  <c r="AU25" i="60"/>
  <c r="AY23" i="60"/>
  <c r="JA7" i="53"/>
  <c r="IT7" i="53"/>
  <c r="JB7" i="53"/>
  <c r="IZ7" i="53"/>
  <c r="BH6" i="60"/>
  <c r="BF6" i="60"/>
  <c r="CF7" i="60"/>
  <c r="IO7" i="60" s="1"/>
  <c r="CG7" i="60"/>
  <c r="CA7" i="60"/>
  <c r="CS6" i="60"/>
  <c r="JK6" i="60" s="1"/>
  <c r="BH7" i="56"/>
  <c r="BF7" i="56"/>
  <c r="CW7" i="56"/>
  <c r="CZ7" i="56"/>
  <c r="JL7" i="56" s="1"/>
  <c r="CR6" i="55"/>
  <c r="CS6" i="55" s="1"/>
  <c r="JK6" i="55" s="1"/>
  <c r="BG6" i="55"/>
  <c r="IT7" i="55"/>
  <c r="JB7" i="55"/>
  <c r="JF7" i="55"/>
  <c r="JD7" i="55"/>
  <c r="IM7" i="55"/>
  <c r="IX7" i="55"/>
  <c r="JC7" i="55"/>
  <c r="IW7" i="55"/>
  <c r="BE6" i="55"/>
  <c r="IU7" i="55"/>
  <c r="JE7" i="55"/>
  <c r="IY7" i="55"/>
  <c r="IV7" i="55"/>
  <c r="JA7" i="55"/>
  <c r="IS7" i="55"/>
  <c r="IZ7" i="55"/>
  <c r="BZ7" i="55"/>
  <c r="BT7" i="55"/>
  <c r="BY7" i="55"/>
  <c r="IN7" i="55" s="1"/>
  <c r="JC7" i="53"/>
  <c r="CF7" i="53"/>
  <c r="IO7" i="53" s="1"/>
  <c r="CA7" i="53"/>
  <c r="CG7" i="53"/>
  <c r="CJ7" i="53" s="1"/>
  <c r="CK7" i="53" s="1"/>
  <c r="CI7" i="53" s="1"/>
  <c r="JE7" i="53"/>
  <c r="IN7" i="53"/>
  <c r="IX7" i="53"/>
  <c r="BV7" i="53"/>
  <c r="BW7" i="53" s="1"/>
  <c r="BU7" i="53" s="1"/>
  <c r="II7" i="53"/>
  <c r="JY7" i="53" s="1"/>
  <c r="HM7" i="53"/>
  <c r="JN7" i="53" s="1"/>
  <c r="IK7" i="53"/>
  <c r="JZ7" i="53" s="1"/>
  <c r="HK7" i="53"/>
  <c r="JM7" i="53" s="1"/>
  <c r="GY7" i="53"/>
  <c r="HW7" i="53"/>
  <c r="JS7" i="53" s="1"/>
  <c r="HS7" i="53"/>
  <c r="JQ7" i="53" s="1"/>
  <c r="CC7" i="53"/>
  <c r="CD7" i="53" s="1"/>
  <c r="CB7" i="53" s="1"/>
  <c r="IE7" i="53"/>
  <c r="JW7" i="53" s="1"/>
  <c r="HC7" i="53"/>
  <c r="HA7" i="53"/>
  <c r="IG7" i="53"/>
  <c r="JX7" i="53" s="1"/>
  <c r="IA7" i="53"/>
  <c r="JU7" i="53" s="1"/>
  <c r="IC7" i="53"/>
  <c r="JV7" i="53" s="1"/>
  <c r="HU7" i="53"/>
  <c r="JR7" i="53" s="1"/>
  <c r="HY7" i="53"/>
  <c r="JT7" i="53" s="1"/>
  <c r="HQ7" i="53"/>
  <c r="JP7" i="53" s="1"/>
  <c r="HO7" i="53"/>
  <c r="JO7" i="53" s="1"/>
  <c r="BO7" i="53"/>
  <c r="IW7" i="53"/>
  <c r="IM7" i="53"/>
  <c r="IY7" i="53"/>
  <c r="IS7" i="53"/>
  <c r="BH6" i="53"/>
  <c r="BF6" i="53"/>
  <c r="IV7" i="53"/>
  <c r="IW7" i="54"/>
  <c r="IS7" i="54"/>
  <c r="BG6" i="54"/>
  <c r="JD7" i="54"/>
  <c r="IY7" i="54"/>
  <c r="JF7" i="54"/>
  <c r="IV7" i="54"/>
  <c r="IX7" i="54"/>
  <c r="IZ7" i="54"/>
  <c r="BE6" i="54"/>
  <c r="JE7" i="54"/>
  <c r="JC7" i="54"/>
  <c r="IU7" i="54"/>
  <c r="JB7" i="54"/>
  <c r="IM7" i="54"/>
  <c r="IT7" i="54"/>
  <c r="JA7" i="54"/>
  <c r="BY7" i="54"/>
  <c r="IN7" i="54" s="1"/>
  <c r="BZ7" i="54"/>
  <c r="BT7" i="54"/>
  <c r="IA7" i="54"/>
  <c r="JU7" i="54" s="1"/>
  <c r="HW7" i="54"/>
  <c r="JS7" i="54" s="1"/>
  <c r="HO7" i="54"/>
  <c r="JO7" i="54" s="1"/>
  <c r="IE7" i="54"/>
  <c r="JW7" i="54" s="1"/>
  <c r="HU7" i="54"/>
  <c r="JR7" i="54" s="1"/>
  <c r="BV7" i="54"/>
  <c r="BW7" i="54" s="1"/>
  <c r="BU7" i="54" s="1"/>
  <c r="HA7" i="54"/>
  <c r="GY7" i="54"/>
  <c r="IC7" i="54"/>
  <c r="JV7" i="54" s="1"/>
  <c r="IK7" i="54"/>
  <c r="JZ7" i="54" s="1"/>
  <c r="BO7" i="54"/>
  <c r="IG7" i="54"/>
  <c r="JX7" i="54" s="1"/>
  <c r="HS7" i="54"/>
  <c r="JQ7" i="54" s="1"/>
  <c r="HK7" i="54"/>
  <c r="JM7" i="54" s="1"/>
  <c r="HQ7" i="54"/>
  <c r="JP7" i="54" s="1"/>
  <c r="HM7" i="54"/>
  <c r="JN7" i="54" s="1"/>
  <c r="HY7" i="54"/>
  <c r="JT7" i="54" s="1"/>
  <c r="II7" i="54"/>
  <c r="JY7" i="54" s="1"/>
  <c r="CE5" i="2"/>
  <c r="JI5" i="2" s="1"/>
  <c r="BU5" i="2"/>
  <c r="JG5" i="2"/>
  <c r="BI6" i="2" s="1"/>
  <c r="BS6" i="2" s="1"/>
  <c r="BT6" i="2" s="1"/>
  <c r="BN5" i="2"/>
  <c r="BB5" i="2"/>
  <c r="GV5" i="2"/>
  <c r="GW5" i="2" s="1"/>
  <c r="CM5" i="2"/>
  <c r="IP5" i="2" s="1"/>
  <c r="HE5" i="2" s="1"/>
  <c r="GX5" i="2" s="1"/>
  <c r="CH5" i="2"/>
  <c r="CK5" i="2"/>
  <c r="CC7" i="60" l="1"/>
  <c r="CD7" i="60" s="1"/>
  <c r="CB7" i="60" s="1"/>
  <c r="AV23" i="2"/>
  <c r="AX22" i="2"/>
  <c r="AY21" i="2"/>
  <c r="AU23" i="2"/>
  <c r="AW22" i="2"/>
  <c r="AY22" i="2" s="1"/>
  <c r="AZ7" i="60"/>
  <c r="HM7" i="60"/>
  <c r="JN7" i="60" s="1"/>
  <c r="II7" i="60"/>
  <c r="JY7" i="60" s="1"/>
  <c r="IE7" i="60"/>
  <c r="JW7" i="60" s="1"/>
  <c r="HK7" i="60"/>
  <c r="JM7" i="60" s="1"/>
  <c r="GY7" i="60"/>
  <c r="BA7" i="60"/>
  <c r="IA7" i="60"/>
  <c r="JU7" i="60" s="1"/>
  <c r="IG7" i="60"/>
  <c r="JX7" i="60" s="1"/>
  <c r="HS7" i="60"/>
  <c r="JQ7" i="60" s="1"/>
  <c r="IK7" i="60"/>
  <c r="JZ7" i="60" s="1"/>
  <c r="BV7" i="60"/>
  <c r="BW7" i="60" s="1"/>
  <c r="BU7" i="60" s="1"/>
  <c r="HW7" i="60"/>
  <c r="JS7" i="60" s="1"/>
  <c r="BO7" i="60"/>
  <c r="BP7" i="60" s="1"/>
  <c r="BQ7" i="60" s="1"/>
  <c r="BK7" i="60" s="1"/>
  <c r="BL7" i="60" s="1"/>
  <c r="HY7" i="60"/>
  <c r="JT7" i="60" s="1"/>
  <c r="HA7" i="60"/>
  <c r="IC7" i="60"/>
  <c r="JV7" i="60" s="1"/>
  <c r="HU7" i="60"/>
  <c r="JR7" i="60" s="1"/>
  <c r="HO7" i="60"/>
  <c r="JO7" i="60" s="1"/>
  <c r="HQ7" i="60"/>
  <c r="JP7" i="60" s="1"/>
  <c r="AW24" i="53"/>
  <c r="AU25" i="53"/>
  <c r="AY23" i="53"/>
  <c r="AX24" i="53"/>
  <c r="AY24" i="53" s="1"/>
  <c r="AV25" i="53"/>
  <c r="AQ7" i="55"/>
  <c r="AP7" i="55"/>
  <c r="HC7" i="55" s="1"/>
  <c r="HU8" i="56"/>
  <c r="JR8" i="56" s="1"/>
  <c r="BA8" i="56"/>
  <c r="AV8" i="56" s="1"/>
  <c r="AX8" i="56" s="1"/>
  <c r="IA8" i="56"/>
  <c r="JU8" i="56" s="1"/>
  <c r="HW8" i="56"/>
  <c r="JS8" i="56" s="1"/>
  <c r="HY8" i="56"/>
  <c r="JT8" i="56" s="1"/>
  <c r="GY8" i="56"/>
  <c r="HS8" i="56"/>
  <c r="JQ8" i="56" s="1"/>
  <c r="BO8" i="56"/>
  <c r="HQ8" i="56"/>
  <c r="JP8" i="56" s="1"/>
  <c r="AZ8" i="56"/>
  <c r="AU8" i="56" s="1"/>
  <c r="AW8" i="56" s="1"/>
  <c r="HM8" i="56"/>
  <c r="JN8" i="56" s="1"/>
  <c r="IK8" i="56"/>
  <c r="JZ8" i="56" s="1"/>
  <c r="IG8" i="56"/>
  <c r="JX8" i="56" s="1"/>
  <c r="HO8" i="56"/>
  <c r="JO8" i="56" s="1"/>
  <c r="IE8" i="56"/>
  <c r="JW8" i="56" s="1"/>
  <c r="II8" i="56"/>
  <c r="JY8" i="56" s="1"/>
  <c r="IC8" i="56"/>
  <c r="JV8" i="56" s="1"/>
  <c r="BV8" i="56"/>
  <c r="HA8" i="56"/>
  <c r="CC8" i="56"/>
  <c r="HC8" i="56"/>
  <c r="CA8" i="56"/>
  <c r="CF8" i="56"/>
  <c r="IO8" i="56" s="1"/>
  <c r="CG8" i="56"/>
  <c r="AY7" i="54"/>
  <c r="HE7" i="53"/>
  <c r="CP6" i="55"/>
  <c r="BX7" i="53"/>
  <c r="JH7" i="53" s="1"/>
  <c r="AW25" i="60"/>
  <c r="AU26" i="60"/>
  <c r="AX25" i="60"/>
  <c r="AY25" i="60" s="1"/>
  <c r="AV26" i="60"/>
  <c r="AY24" i="60"/>
  <c r="CE7" i="53"/>
  <c r="JI7" i="53" s="1"/>
  <c r="JG7" i="60"/>
  <c r="BI8" i="60" s="1"/>
  <c r="CN7" i="60"/>
  <c r="CM7" i="60"/>
  <c r="IP7" i="60" s="1"/>
  <c r="CH7" i="60"/>
  <c r="CJ7" i="60"/>
  <c r="HE7" i="60"/>
  <c r="BX7" i="60"/>
  <c r="JH7" i="60" s="1"/>
  <c r="BN7" i="60"/>
  <c r="CE7" i="60"/>
  <c r="JI7" i="60" s="1"/>
  <c r="CC7" i="55"/>
  <c r="CD7" i="55" s="1"/>
  <c r="CF7" i="55"/>
  <c r="IO7" i="55" s="1"/>
  <c r="CG7" i="55"/>
  <c r="CA7" i="55"/>
  <c r="BF6" i="55"/>
  <c r="BH6" i="55"/>
  <c r="CL7" i="53"/>
  <c r="CN7" i="53"/>
  <c r="CM7" i="53"/>
  <c r="IP7" i="53" s="1"/>
  <c r="CH7" i="53"/>
  <c r="BP7" i="53"/>
  <c r="BQ7" i="53" s="1"/>
  <c r="BK7" i="53" s="1"/>
  <c r="BL7" i="53" s="1"/>
  <c r="CA7" i="54"/>
  <c r="CG7" i="54"/>
  <c r="CF7" i="54"/>
  <c r="IO7" i="54" s="1"/>
  <c r="BH6" i="54"/>
  <c r="BF6" i="54"/>
  <c r="BX7" i="54"/>
  <c r="JH7" i="54" s="1"/>
  <c r="CC7" i="54"/>
  <c r="CD7" i="54" s="1"/>
  <c r="HC7" i="54"/>
  <c r="BP7" i="54"/>
  <c r="KK5" i="2"/>
  <c r="KQ5" i="2"/>
  <c r="KS5" i="2"/>
  <c r="KE5" i="2"/>
  <c r="KF5" i="2"/>
  <c r="KP5" i="2"/>
  <c r="KC5" i="2"/>
  <c r="KR5" i="2"/>
  <c r="KT5" i="2"/>
  <c r="KM5" i="2"/>
  <c r="KB5" i="2"/>
  <c r="KO5" i="2"/>
  <c r="KN5" i="2"/>
  <c r="KJ5" i="2"/>
  <c r="KD5" i="2"/>
  <c r="KH5" i="2"/>
  <c r="KI5" i="2"/>
  <c r="KL5" i="2"/>
  <c r="KG5" i="2"/>
  <c r="KA5" i="2"/>
  <c r="BM6" i="2"/>
  <c r="BJ6" i="2" s="1"/>
  <c r="BR6" i="2"/>
  <c r="BE5" i="2" s="1"/>
  <c r="BF5" i="2" s="1"/>
  <c r="CL5" i="2"/>
  <c r="JJ5" i="2" s="1"/>
  <c r="BY6" i="2"/>
  <c r="BZ6" i="2"/>
  <c r="CI5" i="2"/>
  <c r="AU24" i="2" l="1"/>
  <c r="AW23" i="2"/>
  <c r="AV24" i="2"/>
  <c r="AX23" i="2"/>
  <c r="AX25" i="53"/>
  <c r="AW25" i="53"/>
  <c r="BO7" i="55"/>
  <c r="BP7" i="55" s="1"/>
  <c r="GY7" i="55"/>
  <c r="IE7" i="55"/>
  <c r="JW7" i="55" s="1"/>
  <c r="IG7" i="55"/>
  <c r="JX7" i="55" s="1"/>
  <c r="HQ7" i="55"/>
  <c r="JP7" i="55" s="1"/>
  <c r="BV7" i="55"/>
  <c r="BW7" i="55" s="1"/>
  <c r="BX7" i="55" s="1"/>
  <c r="II7" i="55"/>
  <c r="JY7" i="55" s="1"/>
  <c r="HK7" i="55"/>
  <c r="JM7" i="55" s="1"/>
  <c r="BA7" i="55"/>
  <c r="AV7" i="55" s="1"/>
  <c r="AX7" i="55" s="1"/>
  <c r="HW7" i="55"/>
  <c r="JS7" i="55" s="1"/>
  <c r="HU7" i="55"/>
  <c r="JR7" i="55" s="1"/>
  <c r="AZ7" i="55"/>
  <c r="AU7" i="55" s="1"/>
  <c r="AW7" i="55" s="1"/>
  <c r="AY7" i="55" s="1"/>
  <c r="IC7" i="55"/>
  <c r="JV7" i="55" s="1"/>
  <c r="HY7" i="55"/>
  <c r="JT7" i="55" s="1"/>
  <c r="IA7" i="55"/>
  <c r="JU7" i="55" s="1"/>
  <c r="HA7" i="55"/>
  <c r="HS7" i="55"/>
  <c r="JQ7" i="55" s="1"/>
  <c r="HM7" i="55"/>
  <c r="JN7" i="55" s="1"/>
  <c r="HO7" i="55"/>
  <c r="JO7" i="55" s="1"/>
  <c r="IK7" i="55"/>
  <c r="JZ7" i="55" s="1"/>
  <c r="BP8" i="56"/>
  <c r="BQ8" i="56" s="1"/>
  <c r="BK8" i="56" s="1"/>
  <c r="BL8" i="56" s="1"/>
  <c r="CD8" i="56"/>
  <c r="CE8" i="56" s="1"/>
  <c r="JI8" i="56" s="1"/>
  <c r="BW8" i="56"/>
  <c r="BX8" i="56" s="1"/>
  <c r="JH8" i="56" s="1"/>
  <c r="AY8" i="56"/>
  <c r="CN8" i="56"/>
  <c r="CM8" i="56"/>
  <c r="IP8" i="56" s="1"/>
  <c r="CH8" i="56"/>
  <c r="CJ8" i="56"/>
  <c r="HE8" i="56"/>
  <c r="JJ7" i="53"/>
  <c r="BN7" i="53"/>
  <c r="AX26" i="60"/>
  <c r="AW26" i="60"/>
  <c r="JG7" i="53"/>
  <c r="BI8" i="53" s="1"/>
  <c r="BS8" i="53" s="1"/>
  <c r="CK7" i="60"/>
  <c r="CI7" i="60" s="1"/>
  <c r="CU7" i="60"/>
  <c r="BB7" i="60" s="1"/>
  <c r="CO7" i="60"/>
  <c r="CT7" i="60"/>
  <c r="IQ7" i="60" s="1"/>
  <c r="CQ7" i="60"/>
  <c r="HG7" i="60"/>
  <c r="BS8" i="60"/>
  <c r="BR8" i="60"/>
  <c r="BM8" i="60"/>
  <c r="BJ8" i="60" s="1"/>
  <c r="CH7" i="55"/>
  <c r="CN7" i="55"/>
  <c r="CM7" i="55"/>
  <c r="IP7" i="55" s="1"/>
  <c r="CJ7" i="55"/>
  <c r="HE7" i="55"/>
  <c r="BN7" i="55"/>
  <c r="BQ7" i="55"/>
  <c r="CB7" i="55"/>
  <c r="CE7" i="55"/>
  <c r="JI7" i="55" s="1"/>
  <c r="CO7" i="53"/>
  <c r="CU7" i="53"/>
  <c r="BB7" i="53" s="1"/>
  <c r="CT7" i="53"/>
  <c r="IQ7" i="53" s="1"/>
  <c r="CQ7" i="53"/>
  <c r="CR7" i="53" s="1"/>
  <c r="HG7" i="53"/>
  <c r="BN7" i="54"/>
  <c r="BQ7" i="54"/>
  <c r="CM7" i="54"/>
  <c r="IP7" i="54" s="1"/>
  <c r="CN7" i="54"/>
  <c r="CH7" i="54"/>
  <c r="CJ7" i="54"/>
  <c r="HE7" i="54"/>
  <c r="CB7" i="54"/>
  <c r="CE7" i="54"/>
  <c r="JI7" i="54" s="1"/>
  <c r="AQ6" i="2"/>
  <c r="BG5" i="2"/>
  <c r="BH5" i="2" s="1"/>
  <c r="CF6" i="2"/>
  <c r="CA6" i="2"/>
  <c r="CG6" i="2"/>
  <c r="AP6" i="2"/>
  <c r="CB8" i="56" l="1"/>
  <c r="JH7" i="55"/>
  <c r="BU8" i="56"/>
  <c r="AX24" i="2"/>
  <c r="AY23" i="2"/>
  <c r="AW24" i="2"/>
  <c r="AY24" i="2" s="1"/>
  <c r="KK7" i="60"/>
  <c r="KH7" i="60"/>
  <c r="KL7" i="60"/>
  <c r="KS7" i="60"/>
  <c r="KC7" i="60"/>
  <c r="KR7" i="60"/>
  <c r="KM7" i="60"/>
  <c r="KD7" i="60"/>
  <c r="KQ7" i="60"/>
  <c r="KF7" i="60"/>
  <c r="KG7" i="60"/>
  <c r="KI7" i="60"/>
  <c r="KO7" i="60"/>
  <c r="KT7" i="60"/>
  <c r="KE7" i="60"/>
  <c r="KB7" i="60"/>
  <c r="KP7" i="60"/>
  <c r="KN7" i="60"/>
  <c r="KJ7" i="60"/>
  <c r="KA7" i="60"/>
  <c r="KQ7" i="53"/>
  <c r="KS7" i="53"/>
  <c r="KN7" i="53"/>
  <c r="KL7" i="53"/>
  <c r="KO7" i="53"/>
  <c r="KE7" i="53"/>
  <c r="KF7" i="53"/>
  <c r="KB7" i="53"/>
  <c r="KH7" i="53"/>
  <c r="KR7" i="53"/>
  <c r="KP7" i="53"/>
  <c r="KM7" i="53"/>
  <c r="KJ7" i="53"/>
  <c r="KG7" i="53"/>
  <c r="KI7" i="53"/>
  <c r="KD7" i="53"/>
  <c r="KK7" i="53"/>
  <c r="KC7" i="53"/>
  <c r="KT7" i="53"/>
  <c r="AY25" i="53"/>
  <c r="KA7" i="53"/>
  <c r="BU7" i="55"/>
  <c r="CK8" i="56"/>
  <c r="CL8" i="56" s="1"/>
  <c r="JJ8" i="56" s="1"/>
  <c r="BN8" i="56"/>
  <c r="CT8" i="56"/>
  <c r="IQ8" i="56" s="1"/>
  <c r="CO8" i="56"/>
  <c r="CU8" i="56"/>
  <c r="CQ8" i="56"/>
  <c r="HG8" i="56"/>
  <c r="JG8" i="56"/>
  <c r="BI9" i="56" s="1"/>
  <c r="BM8" i="53"/>
  <c r="BJ8" i="53" s="1"/>
  <c r="BR8" i="53"/>
  <c r="AY26" i="60"/>
  <c r="CV7" i="60"/>
  <c r="DA7" i="60"/>
  <c r="IR7" i="60" s="1"/>
  <c r="BG7" i="60" s="1"/>
  <c r="HI7" i="60"/>
  <c r="GX7" i="60" s="1"/>
  <c r="CX7" i="60"/>
  <c r="BZ8" i="60"/>
  <c r="BY8" i="60"/>
  <c r="IN8" i="60" s="1"/>
  <c r="BT8" i="60"/>
  <c r="CR7" i="60"/>
  <c r="CP7" i="60" s="1"/>
  <c r="JB8" i="60"/>
  <c r="IT8" i="60"/>
  <c r="JA8" i="60"/>
  <c r="IY8" i="60"/>
  <c r="IV8" i="60"/>
  <c r="JE8" i="60"/>
  <c r="JC8" i="60"/>
  <c r="IZ8" i="60"/>
  <c r="IW8" i="60"/>
  <c r="IM8" i="60"/>
  <c r="JF8" i="60"/>
  <c r="JD8" i="60"/>
  <c r="IX8" i="60"/>
  <c r="IU8" i="60"/>
  <c r="GV7" i="60"/>
  <c r="GW7" i="60" s="1"/>
  <c r="BE7" i="60" s="1"/>
  <c r="CL7" i="60"/>
  <c r="JJ7" i="60" s="1"/>
  <c r="CK7" i="55"/>
  <c r="CL7" i="55" s="1"/>
  <c r="JJ7" i="55" s="1"/>
  <c r="BK7" i="55"/>
  <c r="BL7" i="55" s="1"/>
  <c r="JG7" i="55"/>
  <c r="BI8" i="55" s="1"/>
  <c r="CT7" i="55"/>
  <c r="IQ7" i="55" s="1"/>
  <c r="CO7" i="55"/>
  <c r="CU7" i="55"/>
  <c r="BB7" i="55" s="1"/>
  <c r="CQ7" i="55"/>
  <c r="CR7" i="55" s="1"/>
  <c r="HG7" i="55"/>
  <c r="CV7" i="53"/>
  <c r="DA7" i="53"/>
  <c r="IR7" i="53" s="1"/>
  <c r="CX7" i="53"/>
  <c r="HI7" i="53"/>
  <c r="GX7" i="53" s="1"/>
  <c r="GV7" i="53"/>
  <c r="GW7" i="53" s="1"/>
  <c r="BE7" i="53" s="1"/>
  <c r="CP7" i="53"/>
  <c r="CS7" i="53"/>
  <c r="JK7" i="53" s="1"/>
  <c r="IT8" i="53"/>
  <c r="BY8" i="53"/>
  <c r="BT8" i="53"/>
  <c r="BZ8" i="53"/>
  <c r="CK7" i="54"/>
  <c r="CL7" i="54" s="1"/>
  <c r="JJ7" i="54" s="1"/>
  <c r="CU7" i="54"/>
  <c r="BB7" i="54" s="1"/>
  <c r="CT7" i="54"/>
  <c r="IQ7" i="54" s="1"/>
  <c r="CO7" i="54"/>
  <c r="HG7" i="54"/>
  <c r="CQ7" i="54"/>
  <c r="BK7" i="54"/>
  <c r="BL7" i="54" s="1"/>
  <c r="JG7" i="54"/>
  <c r="BI8" i="54" s="1"/>
  <c r="AZ6" i="2"/>
  <c r="CH6" i="2"/>
  <c r="IN6" i="2"/>
  <c r="HA6" i="2" s="1"/>
  <c r="BA6" i="2"/>
  <c r="CC6" i="2"/>
  <c r="IU6" i="2"/>
  <c r="HO6" i="2" s="1"/>
  <c r="JO6" i="2" s="1"/>
  <c r="IM6" i="2"/>
  <c r="GY6" i="2" s="1"/>
  <c r="IW6" i="2"/>
  <c r="HS6" i="2" s="1"/>
  <c r="JQ6" i="2" s="1"/>
  <c r="IR6" i="2"/>
  <c r="HI6" i="2" s="1"/>
  <c r="JL6" i="2" s="1"/>
  <c r="JF6" i="2"/>
  <c r="IK6" i="2" s="1"/>
  <c r="JZ6" i="2" s="1"/>
  <c r="IZ6" i="2"/>
  <c r="HY6" i="2" s="1"/>
  <c r="JT6" i="2" s="1"/>
  <c r="JB6" i="2"/>
  <c r="IC6" i="2" s="1"/>
  <c r="JV6" i="2" s="1"/>
  <c r="IX6" i="2"/>
  <c r="HU6" i="2" s="1"/>
  <c r="JR6" i="2" s="1"/>
  <c r="IT6" i="2"/>
  <c r="HM6" i="2" s="1"/>
  <c r="JN6" i="2" s="1"/>
  <c r="JD6" i="2"/>
  <c r="IG6" i="2" s="1"/>
  <c r="JX6" i="2" s="1"/>
  <c r="IY6" i="2"/>
  <c r="HW6" i="2" s="1"/>
  <c r="JS6" i="2" s="1"/>
  <c r="JC6" i="2"/>
  <c r="IE6" i="2" s="1"/>
  <c r="JW6" i="2" s="1"/>
  <c r="JE6" i="2"/>
  <c r="II6" i="2" s="1"/>
  <c r="JY6" i="2" s="1"/>
  <c r="IV6" i="2"/>
  <c r="HQ6" i="2" s="1"/>
  <c r="JP6" i="2" s="1"/>
  <c r="BO6" i="2"/>
  <c r="IS6" i="2"/>
  <c r="HK6" i="2" s="1"/>
  <c r="JM6" i="2" s="1"/>
  <c r="JA6" i="2"/>
  <c r="IA6" i="2" s="1"/>
  <c r="JU6" i="2" s="1"/>
  <c r="BV6" i="2"/>
  <c r="IO6" i="2"/>
  <c r="HC6" i="2" s="1"/>
  <c r="CJ6" i="2"/>
  <c r="CN6" i="2"/>
  <c r="CT6" i="2" s="1"/>
  <c r="IQ6" i="2" s="1"/>
  <c r="CM6" i="2"/>
  <c r="IP6" i="2" s="1"/>
  <c r="HE6" i="2" s="1"/>
  <c r="AQ8" i="53" l="1"/>
  <c r="CI8" i="56"/>
  <c r="AQ8" i="60"/>
  <c r="AP8" i="60"/>
  <c r="CC8" i="60" s="1"/>
  <c r="CD8" i="60" s="1"/>
  <c r="AP8" i="53"/>
  <c r="HM8" i="53" s="1"/>
  <c r="JN8" i="53" s="1"/>
  <c r="KM7" i="54"/>
  <c r="KB7" i="54"/>
  <c r="KK7" i="54"/>
  <c r="KJ7" i="54"/>
  <c r="KF7" i="54"/>
  <c r="KO7" i="54"/>
  <c r="KQ7" i="54"/>
  <c r="KS7" i="54"/>
  <c r="KR7" i="54"/>
  <c r="KI7" i="54"/>
  <c r="KH7" i="54"/>
  <c r="KG7" i="54"/>
  <c r="KN7" i="54"/>
  <c r="KT7" i="54"/>
  <c r="KE7" i="54"/>
  <c r="KP7" i="54"/>
  <c r="KL7" i="54"/>
  <c r="KC7" i="54"/>
  <c r="KD7" i="54"/>
  <c r="KA7" i="54"/>
  <c r="KC7" i="55"/>
  <c r="KI7" i="55"/>
  <c r="KT7" i="55"/>
  <c r="KK7" i="55"/>
  <c r="KE7" i="55"/>
  <c r="KQ7" i="55"/>
  <c r="KB7" i="55"/>
  <c r="KP7" i="55"/>
  <c r="KN7" i="55"/>
  <c r="KG7" i="55"/>
  <c r="KM7" i="55"/>
  <c r="KH7" i="55"/>
  <c r="KF7" i="55"/>
  <c r="KR7" i="55"/>
  <c r="KO7" i="55"/>
  <c r="KJ7" i="55"/>
  <c r="KL7" i="55"/>
  <c r="KS7" i="55"/>
  <c r="KD7" i="55"/>
  <c r="KA7" i="55"/>
  <c r="CR8" i="56"/>
  <c r="CS8" i="56" s="1"/>
  <c r="JK8" i="56" s="1"/>
  <c r="CV8" i="56"/>
  <c r="HI8" i="56"/>
  <c r="DB8" i="56"/>
  <c r="CX8" i="56"/>
  <c r="DA8" i="56"/>
  <c r="IR8" i="56" s="1"/>
  <c r="BR9" i="56"/>
  <c r="BS9" i="56"/>
  <c r="BM9" i="56"/>
  <c r="BJ9" i="56" s="1"/>
  <c r="CI7" i="55"/>
  <c r="IV8" i="53"/>
  <c r="IW8" i="53"/>
  <c r="BG7" i="53"/>
  <c r="BH7" i="53" s="1"/>
  <c r="JB8" i="53"/>
  <c r="IX8" i="53"/>
  <c r="IN8" i="53"/>
  <c r="IU8" i="53"/>
  <c r="JE8" i="53"/>
  <c r="JC8" i="53"/>
  <c r="BV8" i="53"/>
  <c r="BW8" i="53" s="1"/>
  <c r="BX8" i="53" s="1"/>
  <c r="JF8" i="53"/>
  <c r="IM8" i="53"/>
  <c r="IZ8" i="53"/>
  <c r="BO8" i="53"/>
  <c r="BP8" i="53" s="1"/>
  <c r="BQ8" i="53" s="1"/>
  <c r="BK8" i="53" s="1"/>
  <c r="BL8" i="53" s="1"/>
  <c r="HO8" i="53"/>
  <c r="JO8" i="53" s="1"/>
  <c r="IY8" i="53"/>
  <c r="HC8" i="53"/>
  <c r="JA8" i="53"/>
  <c r="JD8" i="53"/>
  <c r="IG8" i="53"/>
  <c r="JX8" i="53" s="1"/>
  <c r="CI7" i="54"/>
  <c r="BF7" i="60"/>
  <c r="BH7" i="60"/>
  <c r="CY7" i="60"/>
  <c r="CS7" i="60"/>
  <c r="JK7" i="60" s="1"/>
  <c r="CA8" i="60"/>
  <c r="CF8" i="60"/>
  <c r="IO8" i="60" s="1"/>
  <c r="CG8" i="60"/>
  <c r="BM8" i="55"/>
  <c r="BJ8" i="55" s="1"/>
  <c r="BR8" i="55"/>
  <c r="BS8" i="55"/>
  <c r="CP7" i="55"/>
  <c r="CS7" i="55"/>
  <c r="JK7" i="55" s="1"/>
  <c r="DA7" i="55"/>
  <c r="IR7" i="55" s="1"/>
  <c r="CV7" i="55"/>
  <c r="HI7" i="55"/>
  <c r="GX7" i="55" s="1"/>
  <c r="CX7" i="55"/>
  <c r="CY7" i="55" s="1"/>
  <c r="GV7" i="55"/>
  <c r="GW7" i="55" s="1"/>
  <c r="CC8" i="53"/>
  <c r="CY7" i="53"/>
  <c r="CZ7" i="53" s="1"/>
  <c r="JL7" i="53" s="1"/>
  <c r="CG8" i="53"/>
  <c r="CA8" i="53"/>
  <c r="CF8" i="53"/>
  <c r="IO8" i="53" s="1"/>
  <c r="BF7" i="53"/>
  <c r="CR7" i="54"/>
  <c r="CS7" i="54" s="1"/>
  <c r="JK7" i="54" s="1"/>
  <c r="AP8" i="54"/>
  <c r="DA7" i="54"/>
  <c r="IR7" i="54" s="1"/>
  <c r="CV7" i="54"/>
  <c r="HI7" i="54"/>
  <c r="GX7" i="54" s="1"/>
  <c r="CX7" i="54"/>
  <c r="CY7" i="54" s="1"/>
  <c r="BS8" i="54"/>
  <c r="BR8" i="54"/>
  <c r="BM8" i="54"/>
  <c r="BJ8" i="54" s="1"/>
  <c r="GV7" i="54"/>
  <c r="GW7" i="54" s="1"/>
  <c r="CK6" i="2"/>
  <c r="CI6" i="2" s="1"/>
  <c r="BW6" i="2"/>
  <c r="BU6" i="2" s="1"/>
  <c r="BB6" i="2"/>
  <c r="BP6" i="2"/>
  <c r="BQ6" i="2" s="1"/>
  <c r="BK6" i="2" s="1"/>
  <c r="BL6" i="2" s="1"/>
  <c r="CD6" i="2"/>
  <c r="CO6" i="2"/>
  <c r="CQ6" i="2"/>
  <c r="GV6" i="2"/>
  <c r="GW6" i="2" s="1"/>
  <c r="HG6" i="2"/>
  <c r="GX6" i="2" s="1"/>
  <c r="CP8" i="56" l="1"/>
  <c r="AQ8" i="54"/>
  <c r="AZ8" i="60"/>
  <c r="HS8" i="60"/>
  <c r="JQ8" i="60" s="1"/>
  <c r="BV8" i="60"/>
  <c r="BW8" i="60" s="1"/>
  <c r="BX8" i="60" s="1"/>
  <c r="HW8" i="60"/>
  <c r="JS8" i="60" s="1"/>
  <c r="BO8" i="60"/>
  <c r="BP8" i="60" s="1"/>
  <c r="BQ8" i="60" s="1"/>
  <c r="BK8" i="60" s="1"/>
  <c r="BL8" i="60" s="1"/>
  <c r="HQ8" i="60"/>
  <c r="JP8" i="60" s="1"/>
  <c r="BA8" i="60"/>
  <c r="IE8" i="60"/>
  <c r="JW8" i="60" s="1"/>
  <c r="HM8" i="60"/>
  <c r="JN8" i="60" s="1"/>
  <c r="IC8" i="60"/>
  <c r="JV8" i="60" s="1"/>
  <c r="IK8" i="60"/>
  <c r="JZ8" i="60" s="1"/>
  <c r="HO8" i="60"/>
  <c r="JO8" i="60" s="1"/>
  <c r="IG8" i="60"/>
  <c r="JX8" i="60" s="1"/>
  <c r="GY8" i="60"/>
  <c r="HA8" i="60"/>
  <c r="II8" i="60"/>
  <c r="JY8" i="60" s="1"/>
  <c r="IA8" i="60"/>
  <c r="JU8" i="60" s="1"/>
  <c r="HU8" i="60"/>
  <c r="JR8" i="60" s="1"/>
  <c r="HY8" i="60"/>
  <c r="JT8" i="60" s="1"/>
  <c r="HC8" i="60"/>
  <c r="HS8" i="53"/>
  <c r="JQ8" i="53" s="1"/>
  <c r="AZ8" i="53"/>
  <c r="HA8" i="53"/>
  <c r="IA8" i="53"/>
  <c r="JU8" i="53" s="1"/>
  <c r="BA8" i="53"/>
  <c r="HQ8" i="53"/>
  <c r="JP8" i="53" s="1"/>
  <c r="HU8" i="53"/>
  <c r="JR8" i="53" s="1"/>
  <c r="IC8" i="53"/>
  <c r="JV8" i="53" s="1"/>
  <c r="HY8" i="53"/>
  <c r="JT8" i="53" s="1"/>
  <c r="IE8" i="53"/>
  <c r="JW8" i="53" s="1"/>
  <c r="II8" i="53"/>
  <c r="JY8" i="53" s="1"/>
  <c r="IK8" i="53"/>
  <c r="JZ8" i="53" s="1"/>
  <c r="HW8" i="53"/>
  <c r="JS8" i="53" s="1"/>
  <c r="GY8" i="53"/>
  <c r="JH8" i="53"/>
  <c r="AP8" i="55"/>
  <c r="AQ8" i="55"/>
  <c r="CY8" i="56"/>
  <c r="CZ8" i="56" s="1"/>
  <c r="JL8" i="56" s="1"/>
  <c r="CW8" i="56"/>
  <c r="HK8" i="56"/>
  <c r="GX8" i="56" s="1"/>
  <c r="DC8" i="56"/>
  <c r="DE8" i="56"/>
  <c r="DH8" i="56"/>
  <c r="IS8" i="56" s="1"/>
  <c r="BG8" i="56" s="1"/>
  <c r="BY9" i="56"/>
  <c r="IN9" i="56" s="1"/>
  <c r="BZ9" i="56"/>
  <c r="BT9" i="56"/>
  <c r="JE9" i="56"/>
  <c r="IZ9" i="56"/>
  <c r="IV9" i="56"/>
  <c r="IM9" i="56"/>
  <c r="JC9" i="56"/>
  <c r="IY9" i="56"/>
  <c r="IX9" i="56"/>
  <c r="JB9" i="56"/>
  <c r="JD9" i="56"/>
  <c r="JF9" i="56"/>
  <c r="IW9" i="56"/>
  <c r="IU9" i="56"/>
  <c r="JA9" i="56"/>
  <c r="BB8" i="56"/>
  <c r="GV8" i="56"/>
  <c r="GW8" i="56" s="1"/>
  <c r="BE8" i="56" s="1"/>
  <c r="AZ8" i="54"/>
  <c r="AU8" i="54" s="1"/>
  <c r="AW8" i="54" s="1"/>
  <c r="BA8" i="54"/>
  <c r="AV8" i="54" s="1"/>
  <c r="AX8" i="54" s="1"/>
  <c r="CP7" i="54"/>
  <c r="CW7" i="53"/>
  <c r="BN8" i="53"/>
  <c r="CB8" i="60"/>
  <c r="BU8" i="60"/>
  <c r="CZ7" i="60"/>
  <c r="JL7" i="60" s="1"/>
  <c r="CE8" i="60"/>
  <c r="CW7" i="60"/>
  <c r="CH8" i="60"/>
  <c r="CN8" i="60"/>
  <c r="CM8" i="60"/>
  <c r="IP8" i="60" s="1"/>
  <c r="CJ8" i="60"/>
  <c r="HE8" i="60"/>
  <c r="CW7" i="55"/>
  <c r="CZ7" i="55"/>
  <c r="JL7" i="55" s="1"/>
  <c r="BT8" i="55"/>
  <c r="BZ8" i="55"/>
  <c r="BY8" i="55"/>
  <c r="IN8" i="55" s="1"/>
  <c r="IY8" i="55"/>
  <c r="BG7" i="55"/>
  <c r="IW8" i="55"/>
  <c r="IT8" i="55"/>
  <c r="JC8" i="55"/>
  <c r="BE7" i="55"/>
  <c r="IU8" i="55"/>
  <c r="IX8" i="55"/>
  <c r="JD8" i="55"/>
  <c r="JF8" i="55"/>
  <c r="JE8" i="55"/>
  <c r="IM8" i="55"/>
  <c r="IZ8" i="55"/>
  <c r="JB8" i="55"/>
  <c r="JA8" i="55"/>
  <c r="IV8" i="55"/>
  <c r="BV8" i="55"/>
  <c r="HA8" i="55"/>
  <c r="CD8" i="53"/>
  <c r="CE8" i="53" s="1"/>
  <c r="JI8" i="53" s="1"/>
  <c r="CH8" i="53"/>
  <c r="CN8" i="53"/>
  <c r="CM8" i="53"/>
  <c r="IP8" i="53" s="1"/>
  <c r="HE8" i="53"/>
  <c r="CJ8" i="53"/>
  <c r="CK8" i="53" s="1"/>
  <c r="JG8" i="53"/>
  <c r="BI9" i="53" s="1"/>
  <c r="BU8" i="53"/>
  <c r="HM8" i="54"/>
  <c r="JN8" i="54" s="1"/>
  <c r="HY8" i="54"/>
  <c r="JT8" i="54" s="1"/>
  <c r="IK8" i="54"/>
  <c r="JZ8" i="54" s="1"/>
  <c r="BO8" i="54"/>
  <c r="HO8" i="54"/>
  <c r="JO8" i="54" s="1"/>
  <c r="HS8" i="54"/>
  <c r="JQ8" i="54" s="1"/>
  <c r="IC8" i="54"/>
  <c r="JV8" i="54" s="1"/>
  <c r="HU8" i="54"/>
  <c r="JR8" i="54" s="1"/>
  <c r="IG8" i="54"/>
  <c r="JX8" i="54" s="1"/>
  <c r="HW8" i="54"/>
  <c r="JS8" i="54" s="1"/>
  <c r="GY8" i="54"/>
  <c r="IA8" i="54"/>
  <c r="JU8" i="54" s="1"/>
  <c r="HQ8" i="54"/>
  <c r="JP8" i="54" s="1"/>
  <c r="HA8" i="54"/>
  <c r="II8" i="54"/>
  <c r="JY8" i="54" s="1"/>
  <c r="IE8" i="54"/>
  <c r="JW8" i="54" s="1"/>
  <c r="BV8" i="54"/>
  <c r="BW8" i="54" s="1"/>
  <c r="BU8" i="54" s="1"/>
  <c r="IT8" i="54"/>
  <c r="JC8" i="54"/>
  <c r="JD8" i="54"/>
  <c r="BG7" i="54"/>
  <c r="IU8" i="54"/>
  <c r="IM8" i="54"/>
  <c r="JA8" i="54"/>
  <c r="JE8" i="54"/>
  <c r="IX8" i="54"/>
  <c r="IZ8" i="54"/>
  <c r="IV8" i="54"/>
  <c r="BE7" i="54"/>
  <c r="JF8" i="54"/>
  <c r="IY8" i="54"/>
  <c r="JB8" i="54"/>
  <c r="IW8" i="54"/>
  <c r="BZ8" i="54"/>
  <c r="HC8" i="54" s="1"/>
  <c r="BT8" i="54"/>
  <c r="BY8" i="54"/>
  <c r="IN8" i="54" s="1"/>
  <c r="CW7" i="54"/>
  <c r="CZ7" i="54"/>
  <c r="JL7" i="54" s="1"/>
  <c r="CL6" i="2"/>
  <c r="JJ6" i="2" s="1"/>
  <c r="BX6" i="2"/>
  <c r="JH6" i="2" s="1"/>
  <c r="CR6" i="2"/>
  <c r="CS6" i="2" s="1"/>
  <c r="JK6" i="2" s="1"/>
  <c r="JG6" i="2"/>
  <c r="KG6" i="2"/>
  <c r="KJ6" i="2"/>
  <c r="KP6" i="2"/>
  <c r="KD6" i="2"/>
  <c r="KH6" i="2"/>
  <c r="KK6" i="2"/>
  <c r="KI6" i="2"/>
  <c r="KR6" i="2"/>
  <c r="KN6" i="2"/>
  <c r="KM6" i="2"/>
  <c r="KO6" i="2"/>
  <c r="KF6" i="2"/>
  <c r="KQ6" i="2"/>
  <c r="KT6" i="2"/>
  <c r="KC6" i="2"/>
  <c r="KS6" i="2"/>
  <c r="KB6" i="2"/>
  <c r="KL6" i="2"/>
  <c r="KE6" i="2"/>
  <c r="CE6" i="2"/>
  <c r="JI6" i="2" s="1"/>
  <c r="CB6" i="2"/>
  <c r="BN6" i="2"/>
  <c r="JG8" i="60" l="1"/>
  <c r="BI9" i="60" s="1"/>
  <c r="BR9" i="60" s="1"/>
  <c r="JH8" i="60"/>
  <c r="JI8" i="60"/>
  <c r="BN8" i="60"/>
  <c r="HU8" i="55"/>
  <c r="JR8" i="55" s="1"/>
  <c r="IK8" i="55"/>
  <c r="JZ8" i="55" s="1"/>
  <c r="GY8" i="55"/>
  <c r="BO8" i="55"/>
  <c r="BP8" i="55" s="1"/>
  <c r="BQ8" i="55" s="1"/>
  <c r="BK8" i="55" s="1"/>
  <c r="BL8" i="55" s="1"/>
  <c r="IG8" i="55"/>
  <c r="JX8" i="55" s="1"/>
  <c r="IA8" i="55"/>
  <c r="JU8" i="55" s="1"/>
  <c r="AZ8" i="55"/>
  <c r="AU8" i="55" s="1"/>
  <c r="AW8" i="55" s="1"/>
  <c r="HO8" i="55"/>
  <c r="JO8" i="55" s="1"/>
  <c r="HS8" i="55"/>
  <c r="JQ8" i="55" s="1"/>
  <c r="BA8" i="55"/>
  <c r="AV8" i="55" s="1"/>
  <c r="AX8" i="55" s="1"/>
  <c r="II8" i="55"/>
  <c r="JY8" i="55" s="1"/>
  <c r="IC8" i="55"/>
  <c r="JV8" i="55" s="1"/>
  <c r="IE8" i="55"/>
  <c r="JW8" i="55" s="1"/>
  <c r="HY8" i="55"/>
  <c r="JT8" i="55" s="1"/>
  <c r="HW8" i="55"/>
  <c r="JS8" i="55" s="1"/>
  <c r="HQ8" i="55"/>
  <c r="JP8" i="55" s="1"/>
  <c r="HM8" i="55"/>
  <c r="JN8" i="55" s="1"/>
  <c r="CA9" i="56"/>
  <c r="CG9" i="56"/>
  <c r="CF9" i="56"/>
  <c r="IO9" i="56" s="1"/>
  <c r="KR8" i="56"/>
  <c r="KN8" i="56"/>
  <c r="KH8" i="56"/>
  <c r="KL8" i="56"/>
  <c r="KP8" i="56"/>
  <c r="KG8" i="56"/>
  <c r="KD8" i="56"/>
  <c r="KT8" i="56"/>
  <c r="KS8" i="56"/>
  <c r="KO8" i="56"/>
  <c r="KC8" i="56"/>
  <c r="KM8" i="56"/>
  <c r="KQ8" i="56"/>
  <c r="KI8" i="56"/>
  <c r="KJ8" i="56"/>
  <c r="KB8" i="56"/>
  <c r="KK8" i="56"/>
  <c r="KE8" i="56"/>
  <c r="KF8" i="56"/>
  <c r="KA8" i="56"/>
  <c r="DF8" i="56"/>
  <c r="DG8" i="56" s="1"/>
  <c r="JM8" i="56" s="1"/>
  <c r="DD8" i="56"/>
  <c r="BF8" i="56"/>
  <c r="BH8" i="56"/>
  <c r="CC8" i="54"/>
  <c r="CD8" i="54" s="1"/>
  <c r="CE8" i="54" s="1"/>
  <c r="JI8" i="54" s="1"/>
  <c r="AY8" i="54"/>
  <c r="BX8" i="54"/>
  <c r="JH8" i="54" s="1"/>
  <c r="CB8" i="53"/>
  <c r="JG8" i="55"/>
  <c r="BI9" i="55" s="1"/>
  <c r="BS9" i="55" s="1"/>
  <c r="CK8" i="60"/>
  <c r="CO8" i="60"/>
  <c r="CU8" i="60"/>
  <c r="CT8" i="60"/>
  <c r="IQ8" i="60" s="1"/>
  <c r="CQ8" i="60"/>
  <c r="HG8" i="60"/>
  <c r="BS9" i="60"/>
  <c r="BW8" i="55"/>
  <c r="BX8" i="55" s="1"/>
  <c r="JH8" i="55" s="1"/>
  <c r="CF8" i="55"/>
  <c r="IO8" i="55" s="1"/>
  <c r="CG8" i="55"/>
  <c r="CA8" i="55"/>
  <c r="CC8" i="55"/>
  <c r="CD8" i="55" s="1"/>
  <c r="HC8" i="55"/>
  <c r="BF7" i="55"/>
  <c r="BH7" i="55"/>
  <c r="CO8" i="53"/>
  <c r="CU8" i="53"/>
  <c r="CT8" i="53"/>
  <c r="IQ8" i="53" s="1"/>
  <c r="HG8" i="53"/>
  <c r="CQ8" i="53"/>
  <c r="BR9" i="53"/>
  <c r="BS9" i="53"/>
  <c r="BM9" i="53"/>
  <c r="BJ9" i="53" s="1"/>
  <c r="CI8" i="53"/>
  <c r="CL8" i="53"/>
  <c r="JJ8" i="53" s="1"/>
  <c r="BF7" i="54"/>
  <c r="BH7" i="54"/>
  <c r="BP8" i="54"/>
  <c r="CF8" i="54"/>
  <c r="IO8" i="54" s="1"/>
  <c r="CA8" i="54"/>
  <c r="CG8" i="54"/>
  <c r="CP6" i="2"/>
  <c r="KA6" i="2"/>
  <c r="AQ7" i="2" s="1"/>
  <c r="BI7" i="2"/>
  <c r="AY8" i="55" l="1"/>
  <c r="BM9" i="60"/>
  <c r="BJ9" i="60" s="1"/>
  <c r="BN8" i="55"/>
  <c r="CH9" i="56"/>
  <c r="CN9" i="56"/>
  <c r="CM9" i="56"/>
  <c r="IP9" i="56" s="1"/>
  <c r="AQ9" i="56"/>
  <c r="AP9" i="56"/>
  <c r="BU8" i="55"/>
  <c r="BR9" i="55"/>
  <c r="BM9" i="55"/>
  <c r="BJ9" i="55" s="1"/>
  <c r="CB8" i="54"/>
  <c r="CV8" i="60"/>
  <c r="DB8" i="60"/>
  <c r="GV8" i="60" s="1"/>
  <c r="GW8" i="60" s="1"/>
  <c r="BE8" i="60" s="1"/>
  <c r="DA8" i="60"/>
  <c r="IR8" i="60" s="1"/>
  <c r="CX8" i="60"/>
  <c r="HI8" i="60"/>
  <c r="CR8" i="60"/>
  <c r="CP8" i="60" s="1"/>
  <c r="CL8" i="60"/>
  <c r="JJ8" i="60" s="1"/>
  <c r="CI8" i="60"/>
  <c r="BZ9" i="60"/>
  <c r="BY9" i="60"/>
  <c r="IN9" i="60" s="1"/>
  <c r="BT9" i="60"/>
  <c r="IZ9" i="60"/>
  <c r="JE9" i="60"/>
  <c r="IW9" i="60"/>
  <c r="IX9" i="60"/>
  <c r="IM9" i="60"/>
  <c r="IV9" i="60"/>
  <c r="JD9" i="60"/>
  <c r="JA9" i="60"/>
  <c r="IU9" i="60"/>
  <c r="JF9" i="60"/>
  <c r="JB9" i="60"/>
  <c r="JC9" i="60"/>
  <c r="IY9" i="60"/>
  <c r="BT9" i="55"/>
  <c r="BZ9" i="55"/>
  <c r="BY9" i="55"/>
  <c r="IN9" i="55" s="1"/>
  <c r="CB8" i="55"/>
  <c r="CE8" i="55"/>
  <c r="JI8" i="55" s="1"/>
  <c r="IM9" i="55"/>
  <c r="IZ9" i="55"/>
  <c r="IY9" i="55"/>
  <c r="JD9" i="55"/>
  <c r="IX9" i="55"/>
  <c r="JE9" i="55"/>
  <c r="IV9" i="55"/>
  <c r="IW9" i="55"/>
  <c r="JB9" i="55"/>
  <c r="JC9" i="55"/>
  <c r="IU9" i="55"/>
  <c r="JA9" i="55"/>
  <c r="JF9" i="55"/>
  <c r="CM8" i="55"/>
  <c r="IP8" i="55" s="1"/>
  <c r="CH8" i="55"/>
  <c r="CN8" i="55"/>
  <c r="HE8" i="55"/>
  <c r="CJ8" i="55"/>
  <c r="CR8" i="53"/>
  <c r="CS8" i="53" s="1"/>
  <c r="JK8" i="53" s="1"/>
  <c r="BY9" i="53"/>
  <c r="IN9" i="53" s="1"/>
  <c r="BT9" i="53"/>
  <c r="BZ9" i="53"/>
  <c r="CV8" i="53"/>
  <c r="DB8" i="53"/>
  <c r="BB8" i="53" s="1"/>
  <c r="DA8" i="53"/>
  <c r="IR8" i="53" s="1"/>
  <c r="HI8" i="53"/>
  <c r="CX8" i="53"/>
  <c r="CY8" i="53" s="1"/>
  <c r="IX9" i="53"/>
  <c r="JD9" i="53"/>
  <c r="IV9" i="53"/>
  <c r="IY9" i="53"/>
  <c r="JE9" i="53"/>
  <c r="JC9" i="53"/>
  <c r="IU9" i="53"/>
  <c r="JF9" i="53"/>
  <c r="IW9" i="53"/>
  <c r="IM9" i="53"/>
  <c r="JA9" i="53"/>
  <c r="JB9" i="53"/>
  <c r="IZ9" i="53"/>
  <c r="BN8" i="54"/>
  <c r="BQ8" i="54"/>
  <c r="CN8" i="54"/>
  <c r="CH8" i="54"/>
  <c r="CM8" i="54"/>
  <c r="IP8" i="54" s="1"/>
  <c r="CJ8" i="54"/>
  <c r="CK8" i="54" s="1"/>
  <c r="HE8" i="54"/>
  <c r="BS7" i="2"/>
  <c r="AP7" i="2"/>
  <c r="AZ7" i="2" s="1"/>
  <c r="BM7" i="2"/>
  <c r="BJ7" i="2" s="1"/>
  <c r="BR7" i="2"/>
  <c r="BB8" i="60" l="1"/>
  <c r="KE8" i="53"/>
  <c r="KL8" i="53"/>
  <c r="KS8" i="53"/>
  <c r="KR8" i="53"/>
  <c r="KM8" i="53"/>
  <c r="KO8" i="53"/>
  <c r="KN8" i="53"/>
  <c r="KT8" i="53"/>
  <c r="KK8" i="53"/>
  <c r="KB8" i="53"/>
  <c r="KQ8" i="53"/>
  <c r="KD8" i="53"/>
  <c r="KP8" i="53"/>
  <c r="KH8" i="53"/>
  <c r="KJ8" i="53"/>
  <c r="KF8" i="53"/>
  <c r="KG8" i="53"/>
  <c r="KC8" i="53"/>
  <c r="KI8" i="53"/>
  <c r="KA8" i="53"/>
  <c r="HS9" i="56"/>
  <c r="JQ9" i="56" s="1"/>
  <c r="BO9" i="56"/>
  <c r="BV9" i="56"/>
  <c r="BA9" i="56"/>
  <c r="AV9" i="56" s="1"/>
  <c r="AX9" i="56" s="1"/>
  <c r="CC9" i="56"/>
  <c r="AZ9" i="56"/>
  <c r="AU9" i="56" s="1"/>
  <c r="AW9" i="56" s="1"/>
  <c r="CJ9" i="56"/>
  <c r="CQ9" i="56"/>
  <c r="HU9" i="56"/>
  <c r="JR9" i="56" s="1"/>
  <c r="GY9" i="56"/>
  <c r="IA9" i="56"/>
  <c r="JU9" i="56" s="1"/>
  <c r="IK9" i="56"/>
  <c r="JZ9" i="56" s="1"/>
  <c r="HY9" i="56"/>
  <c r="JT9" i="56" s="1"/>
  <c r="IG9" i="56"/>
  <c r="JX9" i="56" s="1"/>
  <c r="II9" i="56"/>
  <c r="JY9" i="56" s="1"/>
  <c r="HO9" i="56"/>
  <c r="JO9" i="56" s="1"/>
  <c r="HW9" i="56"/>
  <c r="JS9" i="56" s="1"/>
  <c r="HQ9" i="56"/>
  <c r="JP9" i="56" s="1"/>
  <c r="HA9" i="56"/>
  <c r="IE9" i="56"/>
  <c r="JW9" i="56" s="1"/>
  <c r="IC9" i="56"/>
  <c r="JV9" i="56" s="1"/>
  <c r="HE9" i="56"/>
  <c r="CO9" i="56"/>
  <c r="CT9" i="56"/>
  <c r="IQ9" i="56" s="1"/>
  <c r="HG9" i="56" s="1"/>
  <c r="CU9" i="56"/>
  <c r="CX9" i="56" s="1"/>
  <c r="HC9" i="56"/>
  <c r="CP8" i="53"/>
  <c r="BF8" i="60"/>
  <c r="CY8" i="60"/>
  <c r="CW8" i="60" s="1"/>
  <c r="CF9" i="60"/>
  <c r="IO9" i="60" s="1"/>
  <c r="CA9" i="60"/>
  <c r="CG9" i="60"/>
  <c r="CS8" i="60"/>
  <c r="JK8" i="60" s="1"/>
  <c r="DH8" i="60"/>
  <c r="IS8" i="60" s="1"/>
  <c r="BG8" i="60" s="1"/>
  <c r="BH8" i="60" s="1"/>
  <c r="DC8" i="60"/>
  <c r="HK8" i="60"/>
  <c r="GX8" i="60" s="1"/>
  <c r="DE8" i="60"/>
  <c r="CK8" i="55"/>
  <c r="CL8" i="55" s="1"/>
  <c r="JJ8" i="55" s="1"/>
  <c r="CF9" i="55"/>
  <c r="IO9" i="55" s="1"/>
  <c r="CG9" i="55"/>
  <c r="CA9" i="55"/>
  <c r="CU8" i="55"/>
  <c r="CO8" i="55"/>
  <c r="CT8" i="55"/>
  <c r="IQ8" i="55" s="1"/>
  <c r="CQ8" i="55"/>
  <c r="CR8" i="55" s="1"/>
  <c r="HG8" i="55"/>
  <c r="GV8" i="53"/>
  <c r="GW8" i="53" s="1"/>
  <c r="BE8" i="53" s="1"/>
  <c r="DC8" i="53"/>
  <c r="DH8" i="53"/>
  <c r="IS8" i="53" s="1"/>
  <c r="BG8" i="53" s="1"/>
  <c r="DE8" i="53"/>
  <c r="HK8" i="53"/>
  <c r="CG9" i="53"/>
  <c r="CA9" i="53"/>
  <c r="CF9" i="53"/>
  <c r="IO9" i="53" s="1"/>
  <c r="CW8" i="53"/>
  <c r="CZ8" i="53"/>
  <c r="JL8" i="53" s="1"/>
  <c r="CI8" i="54"/>
  <c r="CL8" i="54"/>
  <c r="JJ8" i="54" s="1"/>
  <c r="CO8" i="54"/>
  <c r="CU8" i="54"/>
  <c r="CT8" i="54"/>
  <c r="IQ8" i="54" s="1"/>
  <c r="HG8" i="54"/>
  <c r="CQ8" i="54"/>
  <c r="CR8" i="54" s="1"/>
  <c r="BK8" i="54"/>
  <c r="BL8" i="54" s="1"/>
  <c r="JG8" i="54"/>
  <c r="BI9" i="54" s="1"/>
  <c r="BO7" i="2"/>
  <c r="BA7" i="2"/>
  <c r="IS7" i="2"/>
  <c r="HK7" i="2" s="1"/>
  <c r="JM7" i="2" s="1"/>
  <c r="BG6" i="2"/>
  <c r="IV7" i="2"/>
  <c r="HQ7" i="2" s="1"/>
  <c r="JP7" i="2" s="1"/>
  <c r="IM7" i="2"/>
  <c r="GY7" i="2" s="1"/>
  <c r="JC7" i="2"/>
  <c r="IE7" i="2" s="1"/>
  <c r="JW7" i="2" s="1"/>
  <c r="JF7" i="2"/>
  <c r="IK7" i="2" s="1"/>
  <c r="JZ7" i="2" s="1"/>
  <c r="IX7" i="2"/>
  <c r="HU7" i="2" s="1"/>
  <c r="JR7" i="2" s="1"/>
  <c r="IU7" i="2"/>
  <c r="HO7" i="2" s="1"/>
  <c r="JO7" i="2" s="1"/>
  <c r="JD7" i="2"/>
  <c r="IG7" i="2" s="1"/>
  <c r="JX7" i="2" s="1"/>
  <c r="IW7" i="2"/>
  <c r="HS7" i="2" s="1"/>
  <c r="JQ7" i="2" s="1"/>
  <c r="JB7" i="2"/>
  <c r="IC7" i="2" s="1"/>
  <c r="JV7" i="2" s="1"/>
  <c r="IY7" i="2"/>
  <c r="HW7" i="2" s="1"/>
  <c r="JS7" i="2" s="1"/>
  <c r="JE7" i="2"/>
  <c r="II7" i="2" s="1"/>
  <c r="JY7" i="2" s="1"/>
  <c r="IT7" i="2"/>
  <c r="HM7" i="2" s="1"/>
  <c r="JN7" i="2" s="1"/>
  <c r="JA7" i="2"/>
  <c r="IA7" i="2" s="1"/>
  <c r="JU7" i="2" s="1"/>
  <c r="IZ7" i="2"/>
  <c r="HY7" i="2" s="1"/>
  <c r="JT7" i="2" s="1"/>
  <c r="BE6" i="2"/>
  <c r="BY7" i="2"/>
  <c r="IN7" i="2" s="1"/>
  <c r="HA7" i="2" s="1"/>
  <c r="BT7" i="2"/>
  <c r="BZ7" i="2"/>
  <c r="BV7" i="2"/>
  <c r="KT8" i="60" l="1"/>
  <c r="KS8" i="60"/>
  <c r="KD8" i="60"/>
  <c r="KC8" i="60"/>
  <c r="KM8" i="60"/>
  <c r="KI8" i="60"/>
  <c r="KQ8" i="60"/>
  <c r="KF8" i="60"/>
  <c r="KO8" i="60"/>
  <c r="KP8" i="60"/>
  <c r="KR8" i="60"/>
  <c r="KK8" i="60"/>
  <c r="KL8" i="60"/>
  <c r="KH8" i="60"/>
  <c r="KN8" i="60"/>
  <c r="KG8" i="60"/>
  <c r="KB8" i="60"/>
  <c r="KE8" i="60"/>
  <c r="KJ8" i="60"/>
  <c r="KA8" i="60"/>
  <c r="AP9" i="53"/>
  <c r="HC9" i="53" s="1"/>
  <c r="AQ9" i="53"/>
  <c r="CY9" i="56"/>
  <c r="CZ9" i="56" s="1"/>
  <c r="CR9" i="56"/>
  <c r="CS9" i="56" s="1"/>
  <c r="JK9" i="56" s="1"/>
  <c r="CP9" i="56"/>
  <c r="CK9" i="56"/>
  <c r="CL9" i="56" s="1"/>
  <c r="JJ9" i="56" s="1"/>
  <c r="CI9" i="56"/>
  <c r="CD9" i="56"/>
  <c r="CE9" i="56" s="1"/>
  <c r="JI9" i="56" s="1"/>
  <c r="HI9" i="56"/>
  <c r="AY9" i="56"/>
  <c r="BW9" i="56"/>
  <c r="BX9" i="56" s="1"/>
  <c r="JH9" i="56" s="1"/>
  <c r="BP9" i="56"/>
  <c r="BQ9" i="56" s="1"/>
  <c r="BK9" i="56" s="1"/>
  <c r="BL9" i="56" s="1"/>
  <c r="DA9" i="56"/>
  <c r="IR9" i="56" s="1"/>
  <c r="DB9" i="56"/>
  <c r="CV9" i="56"/>
  <c r="CZ8" i="60"/>
  <c r="JL8" i="60" s="1"/>
  <c r="DF8" i="60"/>
  <c r="DD8" i="60" s="1"/>
  <c r="CN9" i="60"/>
  <c r="CH9" i="60"/>
  <c r="CM9" i="60"/>
  <c r="IP9" i="60" s="1"/>
  <c r="DB8" i="55"/>
  <c r="GV8" i="55" s="1"/>
  <c r="GW8" i="55" s="1"/>
  <c r="BE8" i="55" s="1"/>
  <c r="DA8" i="55"/>
  <c r="IR8" i="55" s="1"/>
  <c r="CV8" i="55"/>
  <c r="HI8" i="55"/>
  <c r="CX8" i="55"/>
  <c r="CP8" i="55"/>
  <c r="CS8" i="55"/>
  <c r="JK8" i="55" s="1"/>
  <c r="CH9" i="55"/>
  <c r="CM9" i="55"/>
  <c r="IP9" i="55" s="1"/>
  <c r="CN9" i="55"/>
  <c r="CI8" i="55"/>
  <c r="GX8" i="53"/>
  <c r="DF8" i="53"/>
  <c r="DG8" i="53" s="1"/>
  <c r="JM8" i="53" s="1"/>
  <c r="CN9" i="53"/>
  <c r="CH9" i="53"/>
  <c r="CM9" i="53"/>
  <c r="IP9" i="53" s="1"/>
  <c r="BF8" i="53"/>
  <c r="BH8" i="53"/>
  <c r="CP8" i="54"/>
  <c r="CS8" i="54"/>
  <c r="JK8" i="54" s="1"/>
  <c r="CV8" i="54"/>
  <c r="DB8" i="54"/>
  <c r="BB8" i="54" s="1"/>
  <c r="DA8" i="54"/>
  <c r="IR8" i="54" s="1"/>
  <c r="HI8" i="54"/>
  <c r="CX8" i="54"/>
  <c r="CY8" i="54" s="1"/>
  <c r="BR9" i="54"/>
  <c r="BM9" i="54"/>
  <c r="BJ9" i="54" s="1"/>
  <c r="BS9" i="54"/>
  <c r="BP7" i="2"/>
  <c r="BQ7" i="2" s="1"/>
  <c r="BK7" i="2" s="1"/>
  <c r="BL7" i="2" s="1"/>
  <c r="BF6" i="2"/>
  <c r="BH6" i="2"/>
  <c r="CF7" i="2"/>
  <c r="IO7" i="2" s="1"/>
  <c r="HC7" i="2" s="1"/>
  <c r="CG7" i="2"/>
  <c r="CA7" i="2"/>
  <c r="CC7" i="2"/>
  <c r="BW7" i="2"/>
  <c r="BX7" i="2" s="1"/>
  <c r="JH7" i="2" s="1"/>
  <c r="JL9" i="56" l="1"/>
  <c r="BU9" i="56"/>
  <c r="AQ9" i="60"/>
  <c r="AP9" i="60"/>
  <c r="HE9" i="60" s="1"/>
  <c r="AZ9" i="53"/>
  <c r="BO9" i="53"/>
  <c r="BA9" i="53"/>
  <c r="BV9" i="53"/>
  <c r="II9" i="53"/>
  <c r="JY9" i="53" s="1"/>
  <c r="IG9" i="53"/>
  <c r="JX9" i="53" s="1"/>
  <c r="IA9" i="53"/>
  <c r="JU9" i="53" s="1"/>
  <c r="CC9" i="53"/>
  <c r="CD9" i="53" s="1"/>
  <c r="CE9" i="53" s="1"/>
  <c r="JI9" i="53" s="1"/>
  <c r="IC9" i="53"/>
  <c r="JV9" i="53" s="1"/>
  <c r="HU9" i="53"/>
  <c r="JR9" i="53" s="1"/>
  <c r="HS9" i="53"/>
  <c r="JQ9" i="53" s="1"/>
  <c r="IK9" i="53"/>
  <c r="JZ9" i="53" s="1"/>
  <c r="HA9" i="53"/>
  <c r="HO9" i="53"/>
  <c r="JO9" i="53" s="1"/>
  <c r="HY9" i="53"/>
  <c r="JT9" i="53" s="1"/>
  <c r="HQ9" i="53"/>
  <c r="JP9" i="53" s="1"/>
  <c r="HW9" i="53"/>
  <c r="JS9" i="53" s="1"/>
  <c r="GY9" i="53"/>
  <c r="IE9" i="53"/>
  <c r="JW9" i="53" s="1"/>
  <c r="CJ9" i="53"/>
  <c r="HE9" i="53"/>
  <c r="KK8" i="54"/>
  <c r="KI8" i="54"/>
  <c r="KM8" i="54"/>
  <c r="KF8" i="54"/>
  <c r="KP8" i="54"/>
  <c r="KB8" i="54"/>
  <c r="KL8" i="54"/>
  <c r="KR8" i="54"/>
  <c r="KJ8" i="54"/>
  <c r="KE8" i="54"/>
  <c r="KN8" i="54"/>
  <c r="KT8" i="54"/>
  <c r="KC8" i="54"/>
  <c r="KD8" i="54"/>
  <c r="KH8" i="54"/>
  <c r="KO8" i="54"/>
  <c r="KG8" i="54"/>
  <c r="KQ8" i="54"/>
  <c r="KS8" i="54"/>
  <c r="KA8" i="54"/>
  <c r="BB8" i="55"/>
  <c r="DC9" i="56"/>
  <c r="DH9" i="56"/>
  <c r="IS9" i="56" s="1"/>
  <c r="HK9" i="56" s="1"/>
  <c r="DI9" i="56"/>
  <c r="DE9" i="56"/>
  <c r="JG9" i="56"/>
  <c r="BI10" i="56" s="1"/>
  <c r="BN9" i="56"/>
  <c r="CW9" i="56"/>
  <c r="CB9" i="56"/>
  <c r="BN7" i="2"/>
  <c r="DD8" i="53"/>
  <c r="CU9" i="60"/>
  <c r="CT9" i="60"/>
  <c r="IQ9" i="60" s="1"/>
  <c r="HG9" i="60" s="1"/>
  <c r="CO9" i="60"/>
  <c r="DG8" i="60"/>
  <c r="JM8" i="60" s="1"/>
  <c r="BF8" i="55"/>
  <c r="CY8" i="55"/>
  <c r="CZ8" i="55" s="1"/>
  <c r="JL8" i="55" s="1"/>
  <c r="CO9" i="55"/>
  <c r="CU9" i="55"/>
  <c r="CT9" i="55"/>
  <c r="IQ9" i="55" s="1"/>
  <c r="DH8" i="55"/>
  <c r="IS8" i="55" s="1"/>
  <c r="BG8" i="55" s="1"/>
  <c r="BH8" i="55" s="1"/>
  <c r="DC8" i="55"/>
  <c r="HK8" i="55"/>
  <c r="DE8" i="55"/>
  <c r="CT9" i="53"/>
  <c r="IQ9" i="53" s="1"/>
  <c r="HG9" i="53" s="1"/>
  <c r="CU9" i="53"/>
  <c r="CO9" i="53"/>
  <c r="CQ9" i="53"/>
  <c r="CR9" i="53" s="1"/>
  <c r="CB9" i="53"/>
  <c r="CK9" i="53"/>
  <c r="CL9" i="53" s="1"/>
  <c r="JJ9" i="53" s="1"/>
  <c r="CW8" i="54"/>
  <c r="CZ8" i="54"/>
  <c r="JL8" i="54" s="1"/>
  <c r="BT9" i="54"/>
  <c r="BY9" i="54"/>
  <c r="IN9" i="54" s="1"/>
  <c r="BZ9" i="54"/>
  <c r="GV8" i="54"/>
  <c r="GW8" i="54" s="1"/>
  <c r="DH8" i="54"/>
  <c r="IS8" i="54" s="1"/>
  <c r="BG8" i="54" s="1"/>
  <c r="DC8" i="54"/>
  <c r="HK8" i="54"/>
  <c r="GX8" i="54" s="1"/>
  <c r="DE8" i="54"/>
  <c r="DF8" i="54" s="1"/>
  <c r="JD9" i="54"/>
  <c r="JE9" i="54"/>
  <c r="IV9" i="54"/>
  <c r="JB9" i="54"/>
  <c r="BE8" i="54"/>
  <c r="JA9" i="54"/>
  <c r="IW9" i="54"/>
  <c r="IZ9" i="54"/>
  <c r="IU9" i="54"/>
  <c r="IY9" i="54"/>
  <c r="JC9" i="54"/>
  <c r="JF9" i="54"/>
  <c r="IM9" i="54"/>
  <c r="IX9" i="54"/>
  <c r="JG7" i="2"/>
  <c r="BI8" i="2" s="1"/>
  <c r="BU7" i="2"/>
  <c r="CM7" i="2"/>
  <c r="IP7" i="2" s="1"/>
  <c r="HE7" i="2" s="1"/>
  <c r="CH7" i="2"/>
  <c r="CN7" i="2"/>
  <c r="CJ7" i="2"/>
  <c r="CD7" i="2"/>
  <c r="CE7" i="2" s="1"/>
  <c r="JI7" i="2" s="1"/>
  <c r="BO9" i="60" l="1"/>
  <c r="BV9" i="60"/>
  <c r="AZ9" i="60"/>
  <c r="BA9" i="60"/>
  <c r="IG9" i="60"/>
  <c r="JX9" i="60" s="1"/>
  <c r="CC9" i="60"/>
  <c r="IA9" i="60"/>
  <c r="JU9" i="60" s="1"/>
  <c r="IC9" i="60"/>
  <c r="JV9" i="60" s="1"/>
  <c r="HW9" i="60"/>
  <c r="JS9" i="60" s="1"/>
  <c r="IK9" i="60"/>
  <c r="JZ9" i="60" s="1"/>
  <c r="GY9" i="60"/>
  <c r="II9" i="60"/>
  <c r="JY9" i="60" s="1"/>
  <c r="IE9" i="60"/>
  <c r="JW9" i="60" s="1"/>
  <c r="HU9" i="60"/>
  <c r="JR9" i="60" s="1"/>
  <c r="HA9" i="60"/>
  <c r="HO9" i="60"/>
  <c r="JO9" i="60" s="1"/>
  <c r="HQ9" i="60"/>
  <c r="JP9" i="60" s="1"/>
  <c r="HY9" i="60"/>
  <c r="JT9" i="60" s="1"/>
  <c r="HS9" i="60"/>
  <c r="JQ9" i="60" s="1"/>
  <c r="CJ9" i="60"/>
  <c r="CK9" i="60" s="1"/>
  <c r="CI9" i="60" s="1"/>
  <c r="HC9" i="60"/>
  <c r="CQ9" i="60"/>
  <c r="BW9" i="53"/>
  <c r="BX9" i="53" s="1"/>
  <c r="JH9" i="53" s="1"/>
  <c r="BP9" i="53"/>
  <c r="BQ9" i="53" s="1"/>
  <c r="BK9" i="53" s="1"/>
  <c r="BL9" i="53" s="1"/>
  <c r="AP9" i="54"/>
  <c r="HY9" i="54" s="1"/>
  <c r="JT9" i="54" s="1"/>
  <c r="AQ9" i="54"/>
  <c r="KE8" i="55"/>
  <c r="KL8" i="55"/>
  <c r="KB8" i="55"/>
  <c r="KR8" i="55"/>
  <c r="KP8" i="55"/>
  <c r="KK8" i="55"/>
  <c r="KQ8" i="55"/>
  <c r="KO8" i="55"/>
  <c r="KJ8" i="55"/>
  <c r="KD8" i="55"/>
  <c r="KS8" i="55"/>
  <c r="KC8" i="55"/>
  <c r="KI8" i="55"/>
  <c r="KG8" i="55"/>
  <c r="KM8" i="55"/>
  <c r="KT8" i="55"/>
  <c r="KN8" i="55"/>
  <c r="KF8" i="55"/>
  <c r="KH8" i="55"/>
  <c r="KA8" i="55"/>
  <c r="BM10" i="56"/>
  <c r="BJ10" i="56" s="1"/>
  <c r="BR10" i="56"/>
  <c r="BS10" i="56"/>
  <c r="DF9" i="56"/>
  <c r="DG9" i="56" s="1"/>
  <c r="JM9" i="56" s="1"/>
  <c r="GV9" i="56"/>
  <c r="GW9" i="56" s="1"/>
  <c r="BE9" i="56" s="1"/>
  <c r="BF9" i="56" s="1"/>
  <c r="DO9" i="56"/>
  <c r="IT9" i="56" s="1"/>
  <c r="DJ9" i="56"/>
  <c r="HM9" i="56"/>
  <c r="GX9" i="56" s="1"/>
  <c r="DL9" i="56"/>
  <c r="BB9" i="56"/>
  <c r="CW8" i="55"/>
  <c r="CI9" i="53"/>
  <c r="CR9" i="60"/>
  <c r="CP9" i="60" s="1"/>
  <c r="CV9" i="60"/>
  <c r="DA9" i="60"/>
  <c r="IR9" i="60" s="1"/>
  <c r="DB9" i="60"/>
  <c r="CX9" i="60"/>
  <c r="DF8" i="55"/>
  <c r="DG8" i="55" s="1"/>
  <c r="JM8" i="55" s="1"/>
  <c r="GX8" i="55"/>
  <c r="DA9" i="55"/>
  <c r="IR9" i="55" s="1"/>
  <c r="DB9" i="55"/>
  <c r="CV9" i="55"/>
  <c r="DA9" i="53"/>
  <c r="IR9" i="53" s="1"/>
  <c r="HI9" i="53" s="1"/>
  <c r="CV9" i="53"/>
  <c r="DB9" i="53"/>
  <c r="CX9" i="53"/>
  <c r="CP9" i="53"/>
  <c r="CS9" i="53"/>
  <c r="JK9" i="53" s="1"/>
  <c r="DD8" i="54"/>
  <c r="DG8" i="54"/>
  <c r="JM8" i="54" s="1"/>
  <c r="BH8" i="54"/>
  <c r="BF8" i="54"/>
  <c r="CF9" i="54"/>
  <c r="IO9" i="54" s="1"/>
  <c r="CG9" i="54"/>
  <c r="CA9" i="54"/>
  <c r="BS8" i="2"/>
  <c r="BZ8" i="2" s="1"/>
  <c r="BM8" i="2"/>
  <c r="BJ8" i="2" s="1"/>
  <c r="BR8" i="2"/>
  <c r="CB7" i="2"/>
  <c r="CU7" i="2"/>
  <c r="BB7" i="2" s="1"/>
  <c r="CO7" i="2"/>
  <c r="CT7" i="2"/>
  <c r="IQ7" i="2" s="1"/>
  <c r="HG7" i="2" s="1"/>
  <c r="CQ7" i="2"/>
  <c r="CK7" i="2"/>
  <c r="DD9" i="56" l="1"/>
  <c r="CD9" i="60"/>
  <c r="CE9" i="60" s="1"/>
  <c r="JI9" i="60" s="1"/>
  <c r="CB9" i="60"/>
  <c r="BW9" i="60"/>
  <c r="BX9" i="60" s="1"/>
  <c r="JH9" i="60" s="1"/>
  <c r="BP9" i="60"/>
  <c r="BQ9" i="60" s="1"/>
  <c r="BK9" i="60" s="1"/>
  <c r="BL9" i="60" s="1"/>
  <c r="BN9" i="60"/>
  <c r="JG9" i="60"/>
  <c r="BI10" i="60" s="1"/>
  <c r="CL9" i="60"/>
  <c r="JJ9" i="60" s="1"/>
  <c r="BU9" i="53"/>
  <c r="BN9" i="53"/>
  <c r="JG9" i="53"/>
  <c r="BI10" i="53" s="1"/>
  <c r="HC9" i="54"/>
  <c r="CC9" i="54"/>
  <c r="CD9" i="54" s="1"/>
  <c r="CE9" i="54" s="1"/>
  <c r="HU9" i="54"/>
  <c r="JR9" i="54" s="1"/>
  <c r="IE9" i="54"/>
  <c r="JW9" i="54" s="1"/>
  <c r="HS9" i="54"/>
  <c r="JQ9" i="54" s="1"/>
  <c r="II9" i="54"/>
  <c r="JY9" i="54" s="1"/>
  <c r="HW9" i="54"/>
  <c r="JS9" i="54" s="1"/>
  <c r="IA9" i="54"/>
  <c r="JU9" i="54" s="1"/>
  <c r="IK9" i="54"/>
  <c r="JZ9" i="54" s="1"/>
  <c r="HO9" i="54"/>
  <c r="JO9" i="54" s="1"/>
  <c r="BO9" i="54"/>
  <c r="BA9" i="54"/>
  <c r="AV9" i="54" s="1"/>
  <c r="AX9" i="54" s="1"/>
  <c r="AZ9" i="54"/>
  <c r="AU9" i="54" s="1"/>
  <c r="AW9" i="54" s="1"/>
  <c r="BV9" i="54"/>
  <c r="BW9" i="54" s="1"/>
  <c r="BX9" i="54" s="1"/>
  <c r="GY9" i="54"/>
  <c r="HQ9" i="54"/>
  <c r="JP9" i="54" s="1"/>
  <c r="HA9" i="54"/>
  <c r="IC9" i="54"/>
  <c r="JV9" i="54" s="1"/>
  <c r="IG9" i="54"/>
  <c r="JX9" i="54" s="1"/>
  <c r="AQ9" i="55"/>
  <c r="AP9" i="55"/>
  <c r="HI9" i="55" s="1"/>
  <c r="KM9" i="56"/>
  <c r="KH9" i="56"/>
  <c r="KG9" i="56"/>
  <c r="KL9" i="56"/>
  <c r="KJ9" i="56"/>
  <c r="KI9" i="56"/>
  <c r="KT9" i="56"/>
  <c r="KQ9" i="56"/>
  <c r="KF9" i="56"/>
  <c r="KS9" i="56"/>
  <c r="KB9" i="56"/>
  <c r="KK9" i="56"/>
  <c r="KP9" i="56"/>
  <c r="KE9" i="56"/>
  <c r="KC9" i="56"/>
  <c r="KO9" i="56"/>
  <c r="KA9" i="56"/>
  <c r="KN9" i="56"/>
  <c r="KD9" i="56"/>
  <c r="KR9" i="56"/>
  <c r="BZ10" i="56"/>
  <c r="BT10" i="56"/>
  <c r="BY10" i="56"/>
  <c r="IN10" i="56" s="1"/>
  <c r="JF10" i="56"/>
  <c r="JE10" i="56"/>
  <c r="JB10" i="56"/>
  <c r="JC10" i="56"/>
  <c r="IW10" i="56"/>
  <c r="JD10" i="56"/>
  <c r="IV10" i="56"/>
  <c r="IY10" i="56"/>
  <c r="IM10" i="56"/>
  <c r="IZ10" i="56"/>
  <c r="IX10" i="56"/>
  <c r="JA10" i="56"/>
  <c r="DM9" i="56"/>
  <c r="DN9" i="56" s="1"/>
  <c r="JN9" i="56" s="1"/>
  <c r="BG9" i="56"/>
  <c r="BH9" i="56" s="1"/>
  <c r="DD8" i="55"/>
  <c r="BU9" i="54"/>
  <c r="DI9" i="60"/>
  <c r="GV9" i="60" s="1"/>
  <c r="GW9" i="60" s="1"/>
  <c r="DC9" i="60"/>
  <c r="DH9" i="60"/>
  <c r="IS9" i="60" s="1"/>
  <c r="HK9" i="60" s="1"/>
  <c r="DE9" i="60"/>
  <c r="CS9" i="60"/>
  <c r="JK9" i="60" s="1"/>
  <c r="CY9" i="60"/>
  <c r="HI9" i="60"/>
  <c r="DC9" i="55"/>
  <c r="DH9" i="55"/>
  <c r="IS9" i="55" s="1"/>
  <c r="DI9" i="55"/>
  <c r="BB9" i="55" s="1"/>
  <c r="CY9" i="53"/>
  <c r="CZ9" i="53" s="1"/>
  <c r="JL9" i="53" s="1"/>
  <c r="DI9" i="53"/>
  <c r="DC9" i="53"/>
  <c r="DH9" i="53"/>
  <c r="IS9" i="53" s="1"/>
  <c r="HK9" i="53" s="1"/>
  <c r="DE9" i="53"/>
  <c r="CM9" i="54"/>
  <c r="IP9" i="54" s="1"/>
  <c r="HE9" i="54" s="1"/>
  <c r="CN9" i="54"/>
  <c r="CH9" i="54"/>
  <c r="CJ9" i="54"/>
  <c r="CK9" i="54" s="1"/>
  <c r="CB9" i="54"/>
  <c r="CR7" i="2"/>
  <c r="CP7" i="2" s="1"/>
  <c r="KI7" i="2"/>
  <c r="KC7" i="2"/>
  <c r="KH7" i="2"/>
  <c r="KM7" i="2"/>
  <c r="KL7" i="2"/>
  <c r="KR7" i="2"/>
  <c r="KQ7" i="2"/>
  <c r="KN7" i="2"/>
  <c r="KB7" i="2"/>
  <c r="KO7" i="2"/>
  <c r="KS7" i="2"/>
  <c r="KE7" i="2"/>
  <c r="KD7" i="2"/>
  <c r="KG7" i="2"/>
  <c r="KJ7" i="2"/>
  <c r="KK7" i="2"/>
  <c r="KP7" i="2"/>
  <c r="KF7" i="2"/>
  <c r="KT7" i="2"/>
  <c r="KA7" i="2"/>
  <c r="CL7" i="2"/>
  <c r="JJ7" i="2" s="1"/>
  <c r="BT8" i="2"/>
  <c r="BY8" i="2"/>
  <c r="CF8" i="2"/>
  <c r="CA8" i="2"/>
  <c r="CG8" i="2"/>
  <c r="CI7" i="2"/>
  <c r="DA7" i="2"/>
  <c r="IR7" i="2" s="1"/>
  <c r="HI7" i="2" s="1"/>
  <c r="GX7" i="2" s="1"/>
  <c r="CV7" i="2"/>
  <c r="CX7" i="2"/>
  <c r="GV7" i="2"/>
  <c r="GW7" i="2" s="1"/>
  <c r="BE7" i="2" s="1"/>
  <c r="JI9" i="54" l="1"/>
  <c r="BU9" i="60"/>
  <c r="BS10" i="60"/>
  <c r="BR10" i="60"/>
  <c r="BM10" i="60"/>
  <c r="BJ10" i="60" s="1"/>
  <c r="BE9" i="60"/>
  <c r="BB9" i="60"/>
  <c r="KA9" i="60" s="1"/>
  <c r="BS10" i="53"/>
  <c r="BM10" i="53"/>
  <c r="BJ10" i="53" s="1"/>
  <c r="BR10" i="53"/>
  <c r="GV9" i="53"/>
  <c r="GW9" i="53" s="1"/>
  <c r="BB9" i="53"/>
  <c r="AY9" i="54"/>
  <c r="BP9" i="54"/>
  <c r="BQ9" i="54" s="1"/>
  <c r="JH9" i="54"/>
  <c r="KO9" i="55"/>
  <c r="KG9" i="55"/>
  <c r="KJ9" i="55"/>
  <c r="KL9" i="55"/>
  <c r="KN9" i="55"/>
  <c r="KK9" i="55"/>
  <c r="KE9" i="55"/>
  <c r="KC9" i="55"/>
  <c r="KP9" i="55"/>
  <c r="KT9" i="55"/>
  <c r="KR9" i="55"/>
  <c r="KB9" i="55"/>
  <c r="KQ9" i="55"/>
  <c r="KD9" i="55"/>
  <c r="KI9" i="55"/>
  <c r="KF9" i="55"/>
  <c r="KM9" i="55"/>
  <c r="KH9" i="55"/>
  <c r="KS9" i="55"/>
  <c r="BO9" i="55"/>
  <c r="IG9" i="55"/>
  <c r="JX9" i="55" s="1"/>
  <c r="BV9" i="55"/>
  <c r="BA9" i="55"/>
  <c r="AV9" i="55" s="1"/>
  <c r="AX9" i="55" s="1"/>
  <c r="IA9" i="55"/>
  <c r="JU9" i="55" s="1"/>
  <c r="HQ9" i="55"/>
  <c r="JP9" i="55" s="1"/>
  <c r="AZ9" i="55"/>
  <c r="AU9" i="55" s="1"/>
  <c r="AW9" i="55" s="1"/>
  <c r="IE9" i="55"/>
  <c r="JW9" i="55" s="1"/>
  <c r="IK9" i="55"/>
  <c r="JZ9" i="55" s="1"/>
  <c r="HY9" i="55"/>
  <c r="JT9" i="55" s="1"/>
  <c r="II9" i="55"/>
  <c r="JY9" i="55" s="1"/>
  <c r="IC9" i="55"/>
  <c r="JV9" i="55" s="1"/>
  <c r="HA9" i="55"/>
  <c r="GY9" i="55"/>
  <c r="HU9" i="55"/>
  <c r="JR9" i="55" s="1"/>
  <c r="HS9" i="55"/>
  <c r="JQ9" i="55" s="1"/>
  <c r="HO9" i="55"/>
  <c r="JO9" i="55" s="1"/>
  <c r="HW9" i="55"/>
  <c r="JS9" i="55" s="1"/>
  <c r="CC9" i="55"/>
  <c r="HC9" i="55"/>
  <c r="CJ9" i="55"/>
  <c r="CQ9" i="55"/>
  <c r="HE9" i="55"/>
  <c r="HG9" i="55"/>
  <c r="CX9" i="55"/>
  <c r="DE9" i="55"/>
  <c r="DF9" i="55" s="1"/>
  <c r="DG9" i="55" s="1"/>
  <c r="CF10" i="56"/>
  <c r="IO10" i="56" s="1"/>
  <c r="CA10" i="56"/>
  <c r="CG10" i="56"/>
  <c r="DK9" i="56"/>
  <c r="AQ10" i="56"/>
  <c r="AP10" i="56"/>
  <c r="CS7" i="2"/>
  <c r="JK7" i="2" s="1"/>
  <c r="CW9" i="53"/>
  <c r="BF9" i="60"/>
  <c r="CZ9" i="60"/>
  <c r="JL9" i="60" s="1"/>
  <c r="CW9" i="60"/>
  <c r="DF9" i="60"/>
  <c r="DJ9" i="60"/>
  <c r="DO9" i="60"/>
  <c r="IT9" i="60" s="1"/>
  <c r="BG9" i="60" s="1"/>
  <c r="BH9" i="60" s="1"/>
  <c r="DL9" i="60"/>
  <c r="DJ9" i="55"/>
  <c r="DO9" i="55"/>
  <c r="IT9" i="55" s="1"/>
  <c r="HM9" i="55" s="1"/>
  <c r="DL9" i="55"/>
  <c r="HK9" i="55"/>
  <c r="GV9" i="55"/>
  <c r="GW9" i="55" s="1"/>
  <c r="DF9" i="53"/>
  <c r="DG9" i="53" s="1"/>
  <c r="JM9" i="53" s="1"/>
  <c r="DJ9" i="53"/>
  <c r="DO9" i="53"/>
  <c r="IT9" i="53" s="1"/>
  <c r="HM9" i="53" s="1"/>
  <c r="GX9" i="53" s="1"/>
  <c r="DL9" i="53"/>
  <c r="DM9" i="53" s="1"/>
  <c r="CU9" i="54"/>
  <c r="CT9" i="54"/>
  <c r="IQ9" i="54" s="1"/>
  <c r="HG9" i="54" s="1"/>
  <c r="CO9" i="54"/>
  <c r="CQ9" i="54"/>
  <c r="CI9" i="54"/>
  <c r="CL9" i="54"/>
  <c r="JJ9" i="54" s="1"/>
  <c r="AQ8" i="2"/>
  <c r="CY7" i="2"/>
  <c r="CW7" i="2" s="1"/>
  <c r="BG7" i="2"/>
  <c r="BH7" i="2" s="1"/>
  <c r="CN8" i="2"/>
  <c r="CM8" i="2"/>
  <c r="CH8" i="2"/>
  <c r="BF7" i="2"/>
  <c r="BN9" i="54" l="1"/>
  <c r="JA10" i="60"/>
  <c r="JC10" i="60"/>
  <c r="IM10" i="60"/>
  <c r="IX10" i="60"/>
  <c r="IW10" i="60"/>
  <c r="IZ10" i="60"/>
  <c r="JD10" i="60"/>
  <c r="IY10" i="60"/>
  <c r="JB10" i="60"/>
  <c r="JF10" i="60"/>
  <c r="JE10" i="60"/>
  <c r="IV10" i="60"/>
  <c r="BZ10" i="60"/>
  <c r="BY10" i="60"/>
  <c r="IN10" i="60" s="1"/>
  <c r="BT10" i="60"/>
  <c r="KM9" i="60"/>
  <c r="KI9" i="60"/>
  <c r="KS9" i="60"/>
  <c r="KN9" i="60"/>
  <c r="KB9" i="60"/>
  <c r="KR9" i="60"/>
  <c r="KH9" i="60"/>
  <c r="KE9" i="60"/>
  <c r="KF9" i="60"/>
  <c r="KJ9" i="60"/>
  <c r="KL9" i="60"/>
  <c r="KG9" i="60"/>
  <c r="KQ9" i="60"/>
  <c r="KK9" i="60"/>
  <c r="KT9" i="60"/>
  <c r="KC9" i="60"/>
  <c r="KO9" i="60"/>
  <c r="KD9" i="60"/>
  <c r="KP9" i="60"/>
  <c r="IZ10" i="53"/>
  <c r="IX10" i="53"/>
  <c r="JA10" i="53"/>
  <c r="IW10" i="53"/>
  <c r="JE10" i="53"/>
  <c r="JF10" i="53"/>
  <c r="IM10" i="53"/>
  <c r="JC10" i="53"/>
  <c r="JB10" i="53"/>
  <c r="IY10" i="53"/>
  <c r="JD10" i="53"/>
  <c r="IV10" i="53"/>
  <c r="KB9" i="53"/>
  <c r="KN9" i="53"/>
  <c r="KR9" i="53"/>
  <c r="KL9" i="53"/>
  <c r="KK9" i="53"/>
  <c r="KH9" i="53"/>
  <c r="KI9" i="53"/>
  <c r="KQ9" i="53"/>
  <c r="KF9" i="53"/>
  <c r="KT9" i="53"/>
  <c r="KE9" i="53"/>
  <c r="KD9" i="53"/>
  <c r="KJ9" i="53"/>
  <c r="KP9" i="53"/>
  <c r="KM9" i="53"/>
  <c r="KO9" i="53"/>
  <c r="KG9" i="53"/>
  <c r="KC9" i="53"/>
  <c r="KS9" i="53"/>
  <c r="KA9" i="53"/>
  <c r="BT10" i="53"/>
  <c r="BZ10" i="53"/>
  <c r="BY10" i="53"/>
  <c r="IN10" i="53" s="1"/>
  <c r="BE9" i="53"/>
  <c r="BF9" i="53" s="1"/>
  <c r="BK9" i="54"/>
  <c r="BL9" i="54" s="1"/>
  <c r="JG9" i="54"/>
  <c r="BI10" i="54" s="1"/>
  <c r="CK9" i="55"/>
  <c r="CL9" i="55" s="1"/>
  <c r="JJ9" i="55" s="1"/>
  <c r="CI9" i="55"/>
  <c r="CD9" i="55"/>
  <c r="CE9" i="55" s="1"/>
  <c r="CB9" i="55"/>
  <c r="JI9" i="55"/>
  <c r="BW9" i="55"/>
  <c r="BX9" i="55" s="1"/>
  <c r="JH9" i="55" s="1"/>
  <c r="CY9" i="55"/>
  <c r="CZ9" i="55" s="1"/>
  <c r="JL9" i="55" s="1"/>
  <c r="BP9" i="55"/>
  <c r="BQ9" i="55" s="1"/>
  <c r="BK9" i="55" s="1"/>
  <c r="BL9" i="55" s="1"/>
  <c r="BN9" i="55"/>
  <c r="KA9" i="55" s="1"/>
  <c r="JG9" i="55"/>
  <c r="BI10" i="55" s="1"/>
  <c r="DD9" i="55"/>
  <c r="AY9" i="55"/>
  <c r="CR9" i="55"/>
  <c r="CS9" i="55" s="1"/>
  <c r="JK9" i="55" s="1"/>
  <c r="GY10" i="56"/>
  <c r="HW10" i="56"/>
  <c r="JS10" i="56" s="1"/>
  <c r="BO10" i="56"/>
  <c r="IA10" i="56"/>
  <c r="JU10" i="56" s="1"/>
  <c r="IG10" i="56"/>
  <c r="JX10" i="56" s="1"/>
  <c r="AZ10" i="56"/>
  <c r="AU10" i="56" s="1"/>
  <c r="AW10" i="56" s="1"/>
  <c r="CJ10" i="56"/>
  <c r="IC10" i="56"/>
  <c r="JV10" i="56" s="1"/>
  <c r="IE10" i="56"/>
  <c r="JW10" i="56" s="1"/>
  <c r="BA10" i="56"/>
  <c r="AV10" i="56" s="1"/>
  <c r="AX10" i="56" s="1"/>
  <c r="AY10" i="56" s="1"/>
  <c r="HA10" i="56"/>
  <c r="HE10" i="56"/>
  <c r="HQ10" i="56"/>
  <c r="JP10" i="56" s="1"/>
  <c r="II10" i="56"/>
  <c r="JY10" i="56" s="1"/>
  <c r="CC10" i="56"/>
  <c r="HU10" i="56"/>
  <c r="JR10" i="56" s="1"/>
  <c r="HC10" i="56"/>
  <c r="IK10" i="56"/>
  <c r="JZ10" i="56" s="1"/>
  <c r="BV10" i="56"/>
  <c r="HS10" i="56"/>
  <c r="JQ10" i="56" s="1"/>
  <c r="HY10" i="56"/>
  <c r="JT10" i="56" s="1"/>
  <c r="CH10" i="56"/>
  <c r="CM10" i="56"/>
  <c r="IP10" i="56" s="1"/>
  <c r="CN10" i="56"/>
  <c r="DD9" i="53"/>
  <c r="JM9" i="55"/>
  <c r="BG9" i="53"/>
  <c r="DG9" i="60"/>
  <c r="JM9" i="60" s="1"/>
  <c r="DD9" i="60"/>
  <c r="HM9" i="60"/>
  <c r="GX9" i="60" s="1"/>
  <c r="DM9" i="60"/>
  <c r="DK9" i="60" s="1"/>
  <c r="DM9" i="55"/>
  <c r="DN9" i="55" s="1"/>
  <c r="JN9" i="55" s="1"/>
  <c r="GX9" i="55"/>
  <c r="DK9" i="53"/>
  <c r="DN9" i="53"/>
  <c r="JN9" i="53" s="1"/>
  <c r="CR9" i="54"/>
  <c r="CS9" i="54" s="1"/>
  <c r="JK9" i="54" s="1"/>
  <c r="DA9" i="54"/>
  <c r="IR9" i="54" s="1"/>
  <c r="HI9" i="54" s="1"/>
  <c r="DB9" i="54"/>
  <c r="CV9" i="54"/>
  <c r="CX9" i="54"/>
  <c r="CZ7" i="2"/>
  <c r="JL7" i="2" s="1"/>
  <c r="AP8" i="2"/>
  <c r="AZ8" i="2" s="1"/>
  <c r="CT8" i="2"/>
  <c r="CO8" i="2"/>
  <c r="CU8" i="2"/>
  <c r="AQ10" i="60" l="1"/>
  <c r="CG10" i="60"/>
  <c r="CF10" i="60"/>
  <c r="IO10" i="60" s="1"/>
  <c r="CA10" i="60"/>
  <c r="AP10" i="60"/>
  <c r="CG10" i="53"/>
  <c r="CF10" i="53"/>
  <c r="IO10" i="53" s="1"/>
  <c r="CA10" i="53"/>
  <c r="AQ10" i="53"/>
  <c r="AP10" i="53"/>
  <c r="CC10" i="53" s="1"/>
  <c r="BH9" i="53"/>
  <c r="BR10" i="54"/>
  <c r="BS10" i="54"/>
  <c r="BM10" i="54"/>
  <c r="BJ10" i="54" s="1"/>
  <c r="BU9" i="55"/>
  <c r="BR10" i="55"/>
  <c r="BS10" i="55"/>
  <c r="BM10" i="55"/>
  <c r="BJ10" i="55" s="1"/>
  <c r="AQ10" i="55"/>
  <c r="AP10" i="55"/>
  <c r="CP9" i="55"/>
  <c r="CW9" i="55"/>
  <c r="CT10" i="56"/>
  <c r="IQ10" i="56" s="1"/>
  <c r="CO10" i="56"/>
  <c r="CU10" i="56"/>
  <c r="HG10" i="56"/>
  <c r="BP10" i="56"/>
  <c r="BQ10" i="56" s="1"/>
  <c r="BK10" i="56" s="1"/>
  <c r="BL10" i="56" s="1"/>
  <c r="JG10" i="56"/>
  <c r="BI11" i="56" s="1"/>
  <c r="BN10" i="56"/>
  <c r="CD10" i="56"/>
  <c r="CE10" i="56" s="1"/>
  <c r="JI10" i="56" s="1"/>
  <c r="CQ10" i="56"/>
  <c r="CK10" i="56"/>
  <c r="CL10" i="56" s="1"/>
  <c r="JJ10" i="56" s="1"/>
  <c r="CI10" i="56"/>
  <c r="BW10" i="56"/>
  <c r="BX10" i="56" s="1"/>
  <c r="JH10" i="56" s="1"/>
  <c r="BU10" i="56"/>
  <c r="DK9" i="55"/>
  <c r="DN9" i="60"/>
  <c r="JN9" i="60" s="1"/>
  <c r="CP9" i="54"/>
  <c r="CY9" i="54"/>
  <c r="CZ9" i="54" s="1"/>
  <c r="JL9" i="54" s="1"/>
  <c r="DC9" i="54"/>
  <c r="DH9" i="54"/>
  <c r="IS9" i="54" s="1"/>
  <c r="HK9" i="54" s="1"/>
  <c r="DI9" i="54"/>
  <c r="GV9" i="54" s="1"/>
  <c r="GW9" i="54" s="1"/>
  <c r="BE9" i="54" s="1"/>
  <c r="DE9" i="54"/>
  <c r="BA8" i="2"/>
  <c r="IQ8" i="2"/>
  <c r="HG8" i="2" s="1"/>
  <c r="DB8" i="2"/>
  <c r="DE8" i="2" s="1"/>
  <c r="CV8" i="2"/>
  <c r="DA8" i="2"/>
  <c r="IR8" i="2" s="1"/>
  <c r="HI8" i="2" s="1"/>
  <c r="BO8" i="2"/>
  <c r="BV8" i="2"/>
  <c r="CC8" i="2"/>
  <c r="CJ8" i="2"/>
  <c r="CQ8" i="2"/>
  <c r="CX8" i="2"/>
  <c r="JD8" i="2"/>
  <c r="IG8" i="2" s="1"/>
  <c r="JX8" i="2" s="1"/>
  <c r="IY8" i="2"/>
  <c r="HW8" i="2" s="1"/>
  <c r="JS8" i="2" s="1"/>
  <c r="IM8" i="2"/>
  <c r="GY8" i="2" s="1"/>
  <c r="JC8" i="2"/>
  <c r="IE8" i="2" s="1"/>
  <c r="JW8" i="2" s="1"/>
  <c r="IZ8" i="2"/>
  <c r="HY8" i="2" s="1"/>
  <c r="JT8" i="2" s="1"/>
  <c r="JA8" i="2"/>
  <c r="IA8" i="2" s="1"/>
  <c r="JU8" i="2" s="1"/>
  <c r="JE8" i="2"/>
  <c r="II8" i="2" s="1"/>
  <c r="JY8" i="2" s="1"/>
  <c r="IU8" i="2"/>
  <c r="HO8" i="2" s="1"/>
  <c r="JO8" i="2" s="1"/>
  <c r="IW8" i="2"/>
  <c r="HS8" i="2" s="1"/>
  <c r="JQ8" i="2" s="1"/>
  <c r="IV8" i="2"/>
  <c r="HQ8" i="2" s="1"/>
  <c r="JP8" i="2" s="1"/>
  <c r="JF8" i="2"/>
  <c r="IK8" i="2" s="1"/>
  <c r="JZ8" i="2" s="1"/>
  <c r="IX8" i="2"/>
  <c r="HU8" i="2" s="1"/>
  <c r="JR8" i="2" s="1"/>
  <c r="IT8" i="2"/>
  <c r="HM8" i="2" s="1"/>
  <c r="JN8" i="2" s="1"/>
  <c r="JB8" i="2"/>
  <c r="IC8" i="2" s="1"/>
  <c r="JV8" i="2" s="1"/>
  <c r="IN8" i="2"/>
  <c r="HA8" i="2" s="1"/>
  <c r="IO8" i="2"/>
  <c r="HC8" i="2" s="1"/>
  <c r="IP8" i="2"/>
  <c r="HE8" i="2" s="1"/>
  <c r="BA10" i="60" l="1"/>
  <c r="II10" i="60"/>
  <c r="JY10" i="60" s="1"/>
  <c r="HU10" i="60"/>
  <c r="JR10" i="60" s="1"/>
  <c r="HQ10" i="60"/>
  <c r="JP10" i="60" s="1"/>
  <c r="HY10" i="60"/>
  <c r="JT10" i="60" s="1"/>
  <c r="IG10" i="60"/>
  <c r="JX10" i="60" s="1"/>
  <c r="HW10" i="60"/>
  <c r="JS10" i="60" s="1"/>
  <c r="HC10" i="60"/>
  <c r="HA10" i="60"/>
  <c r="IE10" i="60"/>
  <c r="JW10" i="60" s="1"/>
  <c r="CC10" i="60"/>
  <c r="HS10" i="60"/>
  <c r="JQ10" i="60" s="1"/>
  <c r="GY10" i="60"/>
  <c r="IC10" i="60"/>
  <c r="JV10" i="60" s="1"/>
  <c r="IK10" i="60"/>
  <c r="JZ10" i="60" s="1"/>
  <c r="IA10" i="60"/>
  <c r="JU10" i="60" s="1"/>
  <c r="BV10" i="60"/>
  <c r="AZ10" i="60"/>
  <c r="BO10" i="60"/>
  <c r="CJ10" i="60"/>
  <c r="HE10" i="60"/>
  <c r="CH10" i="60"/>
  <c r="CM10" i="60"/>
  <c r="IP10" i="60" s="1"/>
  <c r="CN10" i="60"/>
  <c r="CD10" i="53"/>
  <c r="CE10" i="53" s="1"/>
  <c r="CM10" i="53"/>
  <c r="IP10" i="53" s="1"/>
  <c r="CH10" i="53"/>
  <c r="CN10" i="53"/>
  <c r="CQ10" i="53" s="1"/>
  <c r="IK10" i="53"/>
  <c r="JZ10" i="53" s="1"/>
  <c r="BV10" i="53"/>
  <c r="HA10" i="53"/>
  <c r="HQ10" i="53"/>
  <c r="JP10" i="53" s="1"/>
  <c r="IE10" i="53"/>
  <c r="JW10" i="53" s="1"/>
  <c r="IG10" i="53"/>
  <c r="JX10" i="53" s="1"/>
  <c r="HY10" i="53"/>
  <c r="JT10" i="53" s="1"/>
  <c r="HU10" i="53"/>
  <c r="JR10" i="53" s="1"/>
  <c r="GY10" i="53"/>
  <c r="BO10" i="53"/>
  <c r="IA10" i="53"/>
  <c r="JU10" i="53" s="1"/>
  <c r="HW10" i="53"/>
  <c r="JS10" i="53" s="1"/>
  <c r="BA10" i="53"/>
  <c r="IC10" i="53"/>
  <c r="JV10" i="53" s="1"/>
  <c r="HS10" i="53"/>
  <c r="JQ10" i="53" s="1"/>
  <c r="AZ10" i="53"/>
  <c r="II10" i="53"/>
  <c r="JY10" i="53" s="1"/>
  <c r="HC10" i="53"/>
  <c r="HE10" i="53"/>
  <c r="CJ10" i="53"/>
  <c r="HG10" i="53"/>
  <c r="BY10" i="54"/>
  <c r="IN10" i="54" s="1"/>
  <c r="BT10" i="54"/>
  <c r="BZ10" i="54"/>
  <c r="JE10" i="54"/>
  <c r="JA10" i="54"/>
  <c r="IM10" i="54"/>
  <c r="IX10" i="54"/>
  <c r="JD10" i="54"/>
  <c r="IW10" i="54"/>
  <c r="IY10" i="54"/>
  <c r="JC10" i="54"/>
  <c r="IV10" i="54"/>
  <c r="JB10" i="54"/>
  <c r="IZ10" i="54"/>
  <c r="JF10" i="54"/>
  <c r="BB9" i="54"/>
  <c r="HU10" i="55"/>
  <c r="JR10" i="55" s="1"/>
  <c r="HS10" i="55"/>
  <c r="JQ10" i="55" s="1"/>
  <c r="IK10" i="55"/>
  <c r="JZ10" i="55" s="1"/>
  <c r="HY10" i="55"/>
  <c r="JT10" i="55" s="1"/>
  <c r="IC10" i="55"/>
  <c r="JV10" i="55" s="1"/>
  <c r="II10" i="55"/>
  <c r="JY10" i="55" s="1"/>
  <c r="BO10" i="55"/>
  <c r="HW10" i="55"/>
  <c r="JS10" i="55" s="1"/>
  <c r="BA10" i="55"/>
  <c r="AV10" i="55" s="1"/>
  <c r="AX10" i="55" s="1"/>
  <c r="HQ10" i="55"/>
  <c r="JP10" i="55" s="1"/>
  <c r="GY10" i="55"/>
  <c r="IG10" i="55"/>
  <c r="JX10" i="55" s="1"/>
  <c r="IA10" i="55"/>
  <c r="JU10" i="55" s="1"/>
  <c r="BV10" i="55"/>
  <c r="AZ10" i="55"/>
  <c r="AU10" i="55" s="1"/>
  <c r="AW10" i="55" s="1"/>
  <c r="IE10" i="55"/>
  <c r="JW10" i="55" s="1"/>
  <c r="HA10" i="55"/>
  <c r="BY10" i="55"/>
  <c r="IN10" i="55" s="1"/>
  <c r="BT10" i="55"/>
  <c r="BZ10" i="55"/>
  <c r="JF10" i="55"/>
  <c r="IM10" i="55"/>
  <c r="JA10" i="55"/>
  <c r="JD10" i="55"/>
  <c r="IZ10" i="55"/>
  <c r="IW10" i="55"/>
  <c r="JE10" i="55"/>
  <c r="IX10" i="55"/>
  <c r="IY10" i="55"/>
  <c r="JB10" i="55"/>
  <c r="IV10" i="55"/>
  <c r="JC10" i="55"/>
  <c r="BE9" i="55"/>
  <c r="BF9" i="55" s="1"/>
  <c r="BG9" i="55"/>
  <c r="BH9" i="55" s="1"/>
  <c r="BR11" i="56"/>
  <c r="BM11" i="56"/>
  <c r="BJ11" i="56" s="1"/>
  <c r="BS11" i="56"/>
  <c r="DB10" i="56"/>
  <c r="DA10" i="56"/>
  <c r="IR10" i="56" s="1"/>
  <c r="CV10" i="56"/>
  <c r="HI10" i="56"/>
  <c r="CX10" i="56"/>
  <c r="CY10" i="56" s="1"/>
  <c r="CR10" i="56"/>
  <c r="CB10" i="56"/>
  <c r="BF9" i="54"/>
  <c r="DF9" i="54"/>
  <c r="DG9" i="54" s="1"/>
  <c r="JM9" i="54" s="1"/>
  <c r="DO9" i="54"/>
  <c r="IT9" i="54" s="1"/>
  <c r="BG9" i="54" s="1"/>
  <c r="BH9" i="54" s="1"/>
  <c r="DJ9" i="54"/>
  <c r="DL9" i="54"/>
  <c r="DM9" i="54" s="1"/>
  <c r="CW9" i="54"/>
  <c r="CY8" i="2"/>
  <c r="CZ8" i="2" s="1"/>
  <c r="JL8" i="2" s="1"/>
  <c r="DF8" i="2"/>
  <c r="DD8" i="2" s="1"/>
  <c r="CR8" i="2"/>
  <c r="CP8" i="2" s="1"/>
  <c r="BB8" i="2"/>
  <c r="CK8" i="2"/>
  <c r="CD8" i="2"/>
  <c r="CE8" i="2" s="1"/>
  <c r="JI8" i="2" s="1"/>
  <c r="BW8" i="2"/>
  <c r="BX8" i="2" s="1"/>
  <c r="JH8" i="2" s="1"/>
  <c r="BP8" i="2"/>
  <c r="BQ8" i="2" s="1"/>
  <c r="BK8" i="2" s="1"/>
  <c r="BL8" i="2" s="1"/>
  <c r="GV8" i="2"/>
  <c r="GW8" i="2" s="1"/>
  <c r="DH8" i="2"/>
  <c r="IS8" i="2" s="1"/>
  <c r="HK8" i="2" s="1"/>
  <c r="GX8" i="2" s="1"/>
  <c r="DC8" i="2"/>
  <c r="JI10" i="53" l="1"/>
  <c r="AY10" i="55"/>
  <c r="CO10" i="60"/>
  <c r="CU10" i="60"/>
  <c r="CT10" i="60"/>
  <c r="IQ10" i="60" s="1"/>
  <c r="HG10" i="60"/>
  <c r="CQ10" i="60"/>
  <c r="CK10" i="60"/>
  <c r="CL10" i="60" s="1"/>
  <c r="JJ10" i="60" s="1"/>
  <c r="CI10" i="60"/>
  <c r="BP10" i="60"/>
  <c r="BQ10" i="60" s="1"/>
  <c r="BK10" i="60" s="1"/>
  <c r="BL10" i="60" s="1"/>
  <c r="BN10" i="60"/>
  <c r="CD10" i="60"/>
  <c r="CE10" i="60" s="1"/>
  <c r="CB10" i="60"/>
  <c r="JI10" i="60"/>
  <c r="BW10" i="60"/>
  <c r="BX10" i="60" s="1"/>
  <c r="JH10" i="60" s="1"/>
  <c r="CO10" i="53"/>
  <c r="CU10" i="53"/>
  <c r="CT10" i="53"/>
  <c r="IQ10" i="53" s="1"/>
  <c r="CR10" i="53"/>
  <c r="CS10" i="53" s="1"/>
  <c r="JK10" i="53" s="1"/>
  <c r="CK10" i="53"/>
  <c r="CL10" i="53" s="1"/>
  <c r="JJ10" i="53" s="1"/>
  <c r="CI10" i="53"/>
  <c r="CB10" i="53"/>
  <c r="BP10" i="53"/>
  <c r="BQ10" i="53" s="1"/>
  <c r="BK10" i="53" s="1"/>
  <c r="BL10" i="53" s="1"/>
  <c r="BW10" i="53"/>
  <c r="BX10" i="53" s="1"/>
  <c r="JH10" i="53" s="1"/>
  <c r="CG10" i="54"/>
  <c r="CA10" i="54"/>
  <c r="CF10" i="54"/>
  <c r="IO10" i="54" s="1"/>
  <c r="KG9" i="54"/>
  <c r="KH9" i="54"/>
  <c r="KO9" i="54"/>
  <c r="KM9" i="54"/>
  <c r="KC9" i="54"/>
  <c r="KL9" i="54"/>
  <c r="KS9" i="54"/>
  <c r="KK9" i="54"/>
  <c r="KD9" i="54"/>
  <c r="KF9" i="54"/>
  <c r="KT9" i="54"/>
  <c r="KP9" i="54"/>
  <c r="KJ9" i="54"/>
  <c r="KB9" i="54"/>
  <c r="KN9" i="54"/>
  <c r="KR9" i="54"/>
  <c r="KE9" i="54"/>
  <c r="KQ9" i="54"/>
  <c r="KI9" i="54"/>
  <c r="KA9" i="54"/>
  <c r="BP10" i="55"/>
  <c r="BQ10" i="55" s="1"/>
  <c r="BK10" i="55" s="1"/>
  <c r="BL10" i="55" s="1"/>
  <c r="BN10" i="55"/>
  <c r="BW10" i="55"/>
  <c r="BX10" i="55" s="1"/>
  <c r="JH10" i="55" s="1"/>
  <c r="HC10" i="55"/>
  <c r="CG10" i="55"/>
  <c r="CA10" i="55"/>
  <c r="CF10" i="55"/>
  <c r="IO10" i="55" s="1"/>
  <c r="CC10" i="55"/>
  <c r="DI10" i="56"/>
  <c r="DC10" i="56"/>
  <c r="DH10" i="56"/>
  <c r="IS10" i="56" s="1"/>
  <c r="DE10" i="56"/>
  <c r="HK10" i="56"/>
  <c r="BY11" i="56"/>
  <c r="IN11" i="56" s="1"/>
  <c r="BT11" i="56"/>
  <c r="BZ11" i="56"/>
  <c r="CP10" i="56"/>
  <c r="CS10" i="56"/>
  <c r="JK10" i="56" s="1"/>
  <c r="JC11" i="56"/>
  <c r="IY11" i="56"/>
  <c r="JB11" i="56"/>
  <c r="JD11" i="56"/>
  <c r="JA11" i="56"/>
  <c r="BG10" i="56"/>
  <c r="IM11" i="56"/>
  <c r="JE11" i="56"/>
  <c r="JF11" i="56"/>
  <c r="IX11" i="56"/>
  <c r="IZ11" i="56"/>
  <c r="BE10" i="56"/>
  <c r="IW11" i="56"/>
  <c r="CW10" i="56"/>
  <c r="CZ10" i="56"/>
  <c r="JL10" i="56" s="1"/>
  <c r="DG8" i="2"/>
  <c r="JM8" i="2" s="1"/>
  <c r="DD9" i="54"/>
  <c r="HM9" i="54"/>
  <c r="GX9" i="54" s="1"/>
  <c r="DK9" i="54"/>
  <c r="DN9" i="54"/>
  <c r="CS8" i="2"/>
  <c r="JK8" i="2" s="1"/>
  <c r="CW8" i="2"/>
  <c r="JG8" i="2"/>
  <c r="KG8" i="2"/>
  <c r="KN8" i="2"/>
  <c r="KO8" i="2"/>
  <c r="KM8" i="2"/>
  <c r="KT8" i="2"/>
  <c r="KD8" i="2"/>
  <c r="KQ8" i="2"/>
  <c r="KL8" i="2"/>
  <c r="KB8" i="2"/>
  <c r="KP8" i="2"/>
  <c r="KH8" i="2"/>
  <c r="KF8" i="2"/>
  <c r="KR8" i="2"/>
  <c r="KI8" i="2"/>
  <c r="KE8" i="2"/>
  <c r="KJ8" i="2"/>
  <c r="KC8" i="2"/>
  <c r="KK8" i="2"/>
  <c r="KS8" i="2"/>
  <c r="CL8" i="2"/>
  <c r="JJ8" i="2" s="1"/>
  <c r="BU8" i="2"/>
  <c r="BN8" i="2"/>
  <c r="CI8" i="2"/>
  <c r="CB8" i="2"/>
  <c r="BU10" i="55" l="1"/>
  <c r="JG10" i="55"/>
  <c r="BI11" i="55" s="1"/>
  <c r="BN10" i="53"/>
  <c r="JG10" i="53"/>
  <c r="BI11" i="53" s="1"/>
  <c r="BS11" i="53" s="1"/>
  <c r="JG10" i="60"/>
  <c r="BI11" i="60" s="1"/>
  <c r="BS11" i="60" s="1"/>
  <c r="CR10" i="60"/>
  <c r="CS10" i="60" s="1"/>
  <c r="JK10" i="60" s="1"/>
  <c r="CP10" i="60"/>
  <c r="BR11" i="60"/>
  <c r="CV10" i="60"/>
  <c r="DA10" i="60"/>
  <c r="IR10" i="60" s="1"/>
  <c r="DB10" i="60"/>
  <c r="HI10" i="60"/>
  <c r="CX10" i="60"/>
  <c r="BU10" i="60"/>
  <c r="CP10" i="53"/>
  <c r="BM11" i="53"/>
  <c r="BJ11" i="53" s="1"/>
  <c r="BR11" i="53"/>
  <c r="DB10" i="53"/>
  <c r="DA10" i="53"/>
  <c r="IR10" i="53" s="1"/>
  <c r="CV10" i="53"/>
  <c r="CX10" i="53"/>
  <c r="HI10" i="53"/>
  <c r="BU10" i="53"/>
  <c r="AQ10" i="54"/>
  <c r="AP10" i="54"/>
  <c r="CH10" i="54"/>
  <c r="CM10" i="54"/>
  <c r="IP10" i="54" s="1"/>
  <c r="CN10" i="54"/>
  <c r="CM10" i="55"/>
  <c r="IP10" i="55" s="1"/>
  <c r="CH10" i="55"/>
  <c r="CN10" i="55"/>
  <c r="HE10" i="55"/>
  <c r="CJ10" i="55"/>
  <c r="BR11" i="55"/>
  <c r="BS11" i="55"/>
  <c r="BM11" i="55"/>
  <c r="BJ11" i="55" s="1"/>
  <c r="CD10" i="55"/>
  <c r="CE10" i="55" s="1"/>
  <c r="JI10" i="55" s="1"/>
  <c r="DF10" i="56"/>
  <c r="CF11" i="56"/>
  <c r="IO11" i="56" s="1"/>
  <c r="CA11" i="56"/>
  <c r="CG11" i="56"/>
  <c r="DJ10" i="56"/>
  <c r="DO10" i="56"/>
  <c r="IT10" i="56" s="1"/>
  <c r="DP10" i="56"/>
  <c r="DL10" i="56"/>
  <c r="HM10" i="56"/>
  <c r="BH10" i="56"/>
  <c r="BF10" i="56"/>
  <c r="JN9" i="54"/>
  <c r="BI9" i="2"/>
  <c r="KA8" i="2"/>
  <c r="AQ9" i="2" s="1"/>
  <c r="BM11" i="60" l="1"/>
  <c r="BJ11" i="60" s="1"/>
  <c r="JD11" i="60"/>
  <c r="IY11" i="60"/>
  <c r="IZ11" i="60"/>
  <c r="JB11" i="60"/>
  <c r="JC11" i="60"/>
  <c r="JA11" i="60"/>
  <c r="IW11" i="60"/>
  <c r="IX11" i="60"/>
  <c r="IM11" i="60"/>
  <c r="JF11" i="60"/>
  <c r="JE11" i="60"/>
  <c r="CY10" i="60"/>
  <c r="CZ10" i="60" s="1"/>
  <c r="JL10" i="60" s="1"/>
  <c r="CW10" i="60"/>
  <c r="BZ11" i="60"/>
  <c r="BY11" i="60"/>
  <c r="IN11" i="60" s="1"/>
  <c r="BT11" i="60"/>
  <c r="DH10" i="60"/>
  <c r="IS10" i="60" s="1"/>
  <c r="DC10" i="60"/>
  <c r="DI10" i="60"/>
  <c r="DE10" i="60"/>
  <c r="DF10" i="60" s="1"/>
  <c r="HK10" i="60"/>
  <c r="BZ11" i="53"/>
  <c r="BY11" i="53"/>
  <c r="IN11" i="53" s="1"/>
  <c r="BT11" i="53"/>
  <c r="JC11" i="53"/>
  <c r="JE11" i="53"/>
  <c r="JD11" i="53"/>
  <c r="JF11" i="53"/>
  <c r="JA11" i="53"/>
  <c r="JB11" i="53"/>
  <c r="IM11" i="53"/>
  <c r="IX11" i="53"/>
  <c r="IY11" i="53"/>
  <c r="IW11" i="53"/>
  <c r="IZ11" i="53"/>
  <c r="CY10" i="53"/>
  <c r="CZ10" i="53" s="1"/>
  <c r="JL10" i="53" s="1"/>
  <c r="CW10" i="53"/>
  <c r="DI10" i="53"/>
  <c r="DC10" i="53"/>
  <c r="HK10" i="53"/>
  <c r="DH10" i="53"/>
  <c r="IS10" i="53" s="1"/>
  <c r="DE10" i="53"/>
  <c r="CO10" i="54"/>
  <c r="CT10" i="54"/>
  <c r="IQ10" i="54" s="1"/>
  <c r="CU10" i="54"/>
  <c r="AZ10" i="54"/>
  <c r="AU10" i="54" s="1"/>
  <c r="AW10" i="54" s="1"/>
  <c r="BO10" i="54"/>
  <c r="GY10" i="54"/>
  <c r="HW10" i="54"/>
  <c r="JS10" i="54" s="1"/>
  <c r="BA10" i="54"/>
  <c r="AV10" i="54" s="1"/>
  <c r="AX10" i="54" s="1"/>
  <c r="IA10" i="54"/>
  <c r="JU10" i="54" s="1"/>
  <c r="IG10" i="54"/>
  <c r="JX10" i="54" s="1"/>
  <c r="HY10" i="54"/>
  <c r="JT10" i="54" s="1"/>
  <c r="HU10" i="54"/>
  <c r="JR10" i="54" s="1"/>
  <c r="IK10" i="54"/>
  <c r="JZ10" i="54" s="1"/>
  <c r="HS10" i="54"/>
  <c r="JQ10" i="54" s="1"/>
  <c r="II10" i="54"/>
  <c r="JY10" i="54" s="1"/>
  <c r="IE10" i="54"/>
  <c r="JW10" i="54" s="1"/>
  <c r="IC10" i="54"/>
  <c r="JV10" i="54" s="1"/>
  <c r="HQ10" i="54"/>
  <c r="JP10" i="54" s="1"/>
  <c r="BV10" i="54"/>
  <c r="HC10" i="54"/>
  <c r="CC10" i="54"/>
  <c r="HA10" i="54"/>
  <c r="CJ10" i="54"/>
  <c r="HE10" i="54"/>
  <c r="CQ10" i="54"/>
  <c r="HG10" i="54"/>
  <c r="BY11" i="55"/>
  <c r="IN11" i="55" s="1"/>
  <c r="BZ11" i="55"/>
  <c r="BT11" i="55"/>
  <c r="JD11" i="55"/>
  <c r="JB11" i="55"/>
  <c r="JF11" i="55"/>
  <c r="IM11" i="55"/>
  <c r="IZ11" i="55"/>
  <c r="IX11" i="55"/>
  <c r="IW11" i="55"/>
  <c r="JA11" i="55"/>
  <c r="JE11" i="55"/>
  <c r="IY11" i="55"/>
  <c r="JC11" i="55"/>
  <c r="CK10" i="55"/>
  <c r="CL10" i="55" s="1"/>
  <c r="JJ10" i="55" s="1"/>
  <c r="CI10" i="55"/>
  <c r="CB10" i="55"/>
  <c r="CU10" i="55"/>
  <c r="CT10" i="55"/>
  <c r="IQ10" i="55" s="1"/>
  <c r="CO10" i="55"/>
  <c r="HG10" i="55"/>
  <c r="CQ10" i="55"/>
  <c r="CM11" i="56"/>
  <c r="IP11" i="56" s="1"/>
  <c r="CH11" i="56"/>
  <c r="CN11" i="56"/>
  <c r="HO10" i="56"/>
  <c r="GX10" i="56" s="1"/>
  <c r="DV10" i="56"/>
  <c r="IU10" i="56" s="1"/>
  <c r="DQ10" i="56"/>
  <c r="DS10" i="56"/>
  <c r="BB10" i="56"/>
  <c r="GV10" i="56"/>
  <c r="GW10" i="56" s="1"/>
  <c r="DM10" i="56"/>
  <c r="DN10" i="56" s="1"/>
  <c r="JN10" i="56" s="1"/>
  <c r="DK10" i="56"/>
  <c r="DD10" i="56"/>
  <c r="DG10" i="56"/>
  <c r="JM10" i="56" s="1"/>
  <c r="AP9" i="2"/>
  <c r="BS9" i="2"/>
  <c r="BY9" i="2" s="1"/>
  <c r="BR9" i="2"/>
  <c r="BM9" i="2"/>
  <c r="BJ9" i="2" s="1"/>
  <c r="CF11" i="60" l="1"/>
  <c r="IO11" i="60" s="1"/>
  <c r="CG11" i="60"/>
  <c r="CA11" i="60"/>
  <c r="DO10" i="60"/>
  <c r="IT10" i="60" s="1"/>
  <c r="DP10" i="60"/>
  <c r="DJ10" i="60"/>
  <c r="DL10" i="60"/>
  <c r="HM10" i="60"/>
  <c r="DD10" i="60"/>
  <c r="DG10" i="60"/>
  <c r="JM10" i="60" s="1"/>
  <c r="DP10" i="53"/>
  <c r="DO10" i="53"/>
  <c r="IT10" i="53" s="1"/>
  <c r="DL10" i="53"/>
  <c r="DJ10" i="53"/>
  <c r="HM10" i="53"/>
  <c r="CA11" i="53"/>
  <c r="CG11" i="53"/>
  <c r="CF11" i="53"/>
  <c r="IO11" i="53" s="1"/>
  <c r="BB10" i="53"/>
  <c r="DF10" i="53"/>
  <c r="DG10" i="53" s="1"/>
  <c r="JM10" i="53" s="1"/>
  <c r="DD10" i="53"/>
  <c r="CD10" i="54"/>
  <c r="CE10" i="54" s="1"/>
  <c r="JI10" i="54" s="1"/>
  <c r="BP10" i="54"/>
  <c r="BQ10" i="54" s="1"/>
  <c r="BK10" i="54" s="1"/>
  <c r="BL10" i="54" s="1"/>
  <c r="CK10" i="54"/>
  <c r="CL10" i="54" s="1"/>
  <c r="JJ10" i="54" s="1"/>
  <c r="AY10" i="54"/>
  <c r="BW10" i="54"/>
  <c r="BX10" i="54" s="1"/>
  <c r="JH10" i="54" s="1"/>
  <c r="BU10" i="54"/>
  <c r="DB10" i="54"/>
  <c r="CX10" i="54"/>
  <c r="HI10" i="54"/>
  <c r="DA10" i="54"/>
  <c r="IR10" i="54" s="1"/>
  <c r="CV10" i="54"/>
  <c r="CR10" i="54"/>
  <c r="CS10" i="54" s="1"/>
  <c r="JK10" i="54" s="1"/>
  <c r="CR10" i="55"/>
  <c r="CS10" i="55" s="1"/>
  <c r="JK10" i="55" s="1"/>
  <c r="CP10" i="55"/>
  <c r="CV10" i="55"/>
  <c r="DB10" i="55"/>
  <c r="DA10" i="55"/>
  <c r="IR10" i="55" s="1"/>
  <c r="HI10" i="55"/>
  <c r="CX10" i="55"/>
  <c r="CG11" i="55"/>
  <c r="CF11" i="55"/>
  <c r="IO11" i="55" s="1"/>
  <c r="CA11" i="55"/>
  <c r="CU11" i="56"/>
  <c r="CO11" i="56"/>
  <c r="CT11" i="56"/>
  <c r="IQ11" i="56" s="1"/>
  <c r="KM10" i="56"/>
  <c r="KB10" i="56"/>
  <c r="KC10" i="56"/>
  <c r="KE10" i="56"/>
  <c r="KT10" i="56"/>
  <c r="KK10" i="56"/>
  <c r="KD10" i="56"/>
  <c r="KS10" i="56"/>
  <c r="KQ10" i="56"/>
  <c r="KP10" i="56"/>
  <c r="KH10" i="56"/>
  <c r="KF10" i="56"/>
  <c r="KI10" i="56"/>
  <c r="KJ10" i="56"/>
  <c r="KL10" i="56"/>
  <c r="KO10" i="56"/>
  <c r="KN10" i="56"/>
  <c r="KG10" i="56"/>
  <c r="KR10" i="56"/>
  <c r="KA10" i="56"/>
  <c r="DT10" i="56"/>
  <c r="DU10" i="56" s="1"/>
  <c r="JO10" i="56" s="1"/>
  <c r="BO9" i="2"/>
  <c r="BP9" i="2" s="1"/>
  <c r="BQ9" i="2" s="1"/>
  <c r="BK9" i="2" s="1"/>
  <c r="BL9" i="2" s="1"/>
  <c r="AZ9" i="2"/>
  <c r="JC9" i="2"/>
  <c r="IE9" i="2" s="1"/>
  <c r="JW9" i="2" s="1"/>
  <c r="BA9" i="2"/>
  <c r="IM9" i="2"/>
  <c r="GY9" i="2" s="1"/>
  <c r="JB9" i="2"/>
  <c r="IC9" i="2" s="1"/>
  <c r="JV9" i="2" s="1"/>
  <c r="IW9" i="2"/>
  <c r="HS9" i="2" s="1"/>
  <c r="JQ9" i="2" s="1"/>
  <c r="IZ9" i="2"/>
  <c r="HY9" i="2" s="1"/>
  <c r="JT9" i="2" s="1"/>
  <c r="IV9" i="2"/>
  <c r="HQ9" i="2" s="1"/>
  <c r="JP9" i="2" s="1"/>
  <c r="BV9" i="2"/>
  <c r="IY9" i="2"/>
  <c r="HW9" i="2" s="1"/>
  <c r="JS9" i="2" s="1"/>
  <c r="BG8" i="2"/>
  <c r="JA9" i="2"/>
  <c r="IA9" i="2" s="1"/>
  <c r="JU9" i="2" s="1"/>
  <c r="JF9" i="2"/>
  <c r="IK9" i="2" s="1"/>
  <c r="JZ9" i="2" s="1"/>
  <c r="BT9" i="2"/>
  <c r="IU9" i="2"/>
  <c r="HO9" i="2" s="1"/>
  <c r="JO9" i="2" s="1"/>
  <c r="BZ9" i="2"/>
  <c r="BE8" i="2"/>
  <c r="BF8" i="2" s="1"/>
  <c r="JE9" i="2"/>
  <c r="II9" i="2" s="1"/>
  <c r="JY9" i="2" s="1"/>
  <c r="IX9" i="2"/>
  <c r="HU9" i="2" s="1"/>
  <c r="JR9" i="2" s="1"/>
  <c r="JD9" i="2"/>
  <c r="IG9" i="2" s="1"/>
  <c r="JX9" i="2" s="1"/>
  <c r="IN9" i="2"/>
  <c r="HA9" i="2" s="1"/>
  <c r="CB10" i="54" l="1"/>
  <c r="BN10" i="54"/>
  <c r="CN11" i="60"/>
  <c r="CM11" i="60"/>
  <c r="IP11" i="60" s="1"/>
  <c r="CH11" i="60"/>
  <c r="DM10" i="60"/>
  <c r="DN10" i="60" s="1"/>
  <c r="JN10" i="60" s="1"/>
  <c r="DK10" i="60"/>
  <c r="DS10" i="60"/>
  <c r="DT10" i="60" s="1"/>
  <c r="DV10" i="60"/>
  <c r="IU10" i="60" s="1"/>
  <c r="BG10" i="60" s="1"/>
  <c r="HO10" i="60"/>
  <c r="GX10" i="60" s="1"/>
  <c r="DQ10" i="60"/>
  <c r="GV10" i="60"/>
  <c r="GW10" i="60" s="1"/>
  <c r="BE10" i="60" s="1"/>
  <c r="BB10" i="60"/>
  <c r="KF10" i="53"/>
  <c r="KC10" i="53"/>
  <c r="KD10" i="53"/>
  <c r="KJ10" i="53"/>
  <c r="KP10" i="53"/>
  <c r="KM10" i="53"/>
  <c r="KE10" i="53"/>
  <c r="KT10" i="53"/>
  <c r="KN10" i="53"/>
  <c r="KR10" i="53"/>
  <c r="KI10" i="53"/>
  <c r="KH10" i="53"/>
  <c r="KB10" i="53"/>
  <c r="KG10" i="53"/>
  <c r="KS10" i="53"/>
  <c r="KL10" i="53"/>
  <c r="KQ10" i="53"/>
  <c r="KO10" i="53"/>
  <c r="KK10" i="53"/>
  <c r="KA10" i="53"/>
  <c r="DM10" i="53"/>
  <c r="DN10" i="53" s="1"/>
  <c r="JN10" i="53" s="1"/>
  <c r="DK10" i="53"/>
  <c r="CM11" i="53"/>
  <c r="IP11" i="53" s="1"/>
  <c r="CH11" i="53"/>
  <c r="CN11" i="53"/>
  <c r="GV10" i="53"/>
  <c r="GW10" i="53" s="1"/>
  <c r="BE10" i="53" s="1"/>
  <c r="BF10" i="53" s="1"/>
  <c r="DV10" i="53"/>
  <c r="IU10" i="53" s="1"/>
  <c r="BG10" i="53" s="1"/>
  <c r="BH10" i="53" s="1"/>
  <c r="DQ10" i="53"/>
  <c r="HO10" i="53"/>
  <c r="GX10" i="53" s="1"/>
  <c r="DS10" i="53"/>
  <c r="CI10" i="54"/>
  <c r="CY10" i="54"/>
  <c r="CZ10" i="54" s="1"/>
  <c r="JL10" i="54" s="1"/>
  <c r="CW10" i="54"/>
  <c r="JG10" i="54"/>
  <c r="BI11" i="54" s="1"/>
  <c r="DI10" i="54"/>
  <c r="DH10" i="54"/>
  <c r="IS10" i="54" s="1"/>
  <c r="DC10" i="54"/>
  <c r="HK10" i="54"/>
  <c r="DE10" i="54"/>
  <c r="CP10" i="54"/>
  <c r="CY10" i="55"/>
  <c r="CZ10" i="55" s="1"/>
  <c r="JL10" i="55" s="1"/>
  <c r="DI10" i="55"/>
  <c r="DH10" i="55"/>
  <c r="IS10" i="55" s="1"/>
  <c r="DC10" i="55"/>
  <c r="HK10" i="55"/>
  <c r="DE10" i="55"/>
  <c r="CM11" i="55"/>
  <c r="IP11" i="55" s="1"/>
  <c r="CN11" i="55"/>
  <c r="CH11" i="55"/>
  <c r="AP11" i="56"/>
  <c r="AQ11" i="56"/>
  <c r="DR10" i="56"/>
  <c r="CV11" i="56"/>
  <c r="DB11" i="56"/>
  <c r="DA11" i="56"/>
  <c r="IR11" i="56" s="1"/>
  <c r="HI11" i="56" s="1"/>
  <c r="JG9" i="2"/>
  <c r="BW9" i="2"/>
  <c r="BX9" i="2" s="1"/>
  <c r="JH9" i="2" s="1"/>
  <c r="CG9" i="2"/>
  <c r="CM9" i="2" s="1"/>
  <c r="IP9" i="2" s="1"/>
  <c r="HE9" i="2" s="1"/>
  <c r="CC9" i="2"/>
  <c r="CF9" i="2"/>
  <c r="IO9" i="2" s="1"/>
  <c r="HC9" i="2" s="1"/>
  <c r="BH8" i="2"/>
  <c r="CA9" i="2"/>
  <c r="BN9" i="2"/>
  <c r="CW10" i="55" l="1"/>
  <c r="DR10" i="60"/>
  <c r="DU10" i="60"/>
  <c r="JO10" i="60" s="1"/>
  <c r="KB10" i="60"/>
  <c r="KC10" i="60"/>
  <c r="KK10" i="60"/>
  <c r="KT10" i="60"/>
  <c r="KD10" i="60"/>
  <c r="KQ10" i="60"/>
  <c r="KM10" i="60"/>
  <c r="KO10" i="60"/>
  <c r="KN10" i="60"/>
  <c r="KE10" i="60"/>
  <c r="KS10" i="60"/>
  <c r="KP10" i="60"/>
  <c r="KG10" i="60"/>
  <c r="KI10" i="60"/>
  <c r="KR10" i="60"/>
  <c r="KL10" i="60"/>
  <c r="KH10" i="60"/>
  <c r="KJ10" i="60"/>
  <c r="KF10" i="60"/>
  <c r="KA10" i="60"/>
  <c r="BH10" i="60"/>
  <c r="BF10" i="60"/>
  <c r="CU11" i="60"/>
  <c r="CO11" i="60"/>
  <c r="CT11" i="60"/>
  <c r="IQ11" i="60" s="1"/>
  <c r="AQ11" i="53"/>
  <c r="AP11" i="53"/>
  <c r="DT10" i="53"/>
  <c r="DU10" i="53" s="1"/>
  <c r="JO10" i="53" s="1"/>
  <c r="CO11" i="53"/>
  <c r="CU11" i="53"/>
  <c r="CT11" i="53"/>
  <c r="IQ11" i="53" s="1"/>
  <c r="DL10" i="54"/>
  <c r="DJ10" i="54"/>
  <c r="DP10" i="54"/>
  <c r="DO10" i="54"/>
  <c r="IT10" i="54" s="1"/>
  <c r="HM10" i="54"/>
  <c r="BS11" i="54"/>
  <c r="BR11" i="54"/>
  <c r="BM11" i="54"/>
  <c r="BJ11" i="54" s="1"/>
  <c r="DF10" i="54"/>
  <c r="DG10" i="54" s="1"/>
  <c r="JM10" i="54" s="1"/>
  <c r="DD10" i="54"/>
  <c r="CT11" i="55"/>
  <c r="IQ11" i="55" s="1"/>
  <c r="CU11" i="55"/>
  <c r="CO11" i="55"/>
  <c r="HM10" i="55"/>
  <c r="DP10" i="55"/>
  <c r="GV10" i="55" s="1"/>
  <c r="GW10" i="55" s="1"/>
  <c r="BE10" i="55" s="1"/>
  <c r="DO10" i="55"/>
  <c r="IT10" i="55" s="1"/>
  <c r="DJ10" i="55"/>
  <c r="DL10" i="55"/>
  <c r="DF10" i="55"/>
  <c r="DG10" i="55" s="1"/>
  <c r="JM10" i="55" s="1"/>
  <c r="DC11" i="56"/>
  <c r="DI11" i="56"/>
  <c r="DL11" i="56" s="1"/>
  <c r="DH11" i="56"/>
  <c r="IS11" i="56" s="1"/>
  <c r="HK11" i="56" s="1"/>
  <c r="BO11" i="56"/>
  <c r="BA11" i="56"/>
  <c r="AV11" i="56" s="1"/>
  <c r="AX11" i="56" s="1"/>
  <c r="BV11" i="56"/>
  <c r="AZ11" i="56"/>
  <c r="AU11" i="56" s="1"/>
  <c r="AW11" i="56" s="1"/>
  <c r="CJ11" i="56"/>
  <c r="CQ11" i="56"/>
  <c r="CX11" i="56"/>
  <c r="DE11" i="56"/>
  <c r="IA11" i="56"/>
  <c r="JU11" i="56" s="1"/>
  <c r="IG11" i="56"/>
  <c r="JX11" i="56" s="1"/>
  <c r="HY11" i="56"/>
  <c r="JT11" i="56" s="1"/>
  <c r="HA11" i="56"/>
  <c r="IC11" i="56"/>
  <c r="JV11" i="56" s="1"/>
  <c r="GY11" i="56"/>
  <c r="HU11" i="56"/>
  <c r="JR11" i="56" s="1"/>
  <c r="CC11" i="56"/>
  <c r="HW11" i="56"/>
  <c r="JS11" i="56" s="1"/>
  <c r="IK11" i="56"/>
  <c r="JZ11" i="56" s="1"/>
  <c r="IE11" i="56"/>
  <c r="JW11" i="56" s="1"/>
  <c r="II11" i="56"/>
  <c r="JY11" i="56" s="1"/>
  <c r="HS11" i="56"/>
  <c r="JQ11" i="56" s="1"/>
  <c r="HC11" i="56"/>
  <c r="HE11" i="56"/>
  <c r="HG11" i="56"/>
  <c r="CD9" i="2"/>
  <c r="CE9" i="2" s="1"/>
  <c r="JI9" i="2" s="1"/>
  <c r="BU9" i="2"/>
  <c r="CH9" i="2"/>
  <c r="CJ9" i="2"/>
  <c r="CN9" i="2"/>
  <c r="CT9" i="2" s="1"/>
  <c r="IQ9" i="2" s="1"/>
  <c r="HG9" i="2" s="1"/>
  <c r="BI10" i="2"/>
  <c r="DR10" i="53" l="1"/>
  <c r="DD10" i="55"/>
  <c r="AQ11" i="60"/>
  <c r="AP11" i="60"/>
  <c r="DA11" i="60"/>
  <c r="IR11" i="60" s="1"/>
  <c r="HI11" i="60" s="1"/>
  <c r="CV11" i="60"/>
  <c r="DB11" i="60"/>
  <c r="HG11" i="60"/>
  <c r="BV11" i="53"/>
  <c r="BO11" i="53"/>
  <c r="AZ11" i="53"/>
  <c r="BA11" i="53"/>
  <c r="CC11" i="53"/>
  <c r="CJ11" i="53"/>
  <c r="CQ11" i="53"/>
  <c r="CX11" i="53"/>
  <c r="HI11" i="53"/>
  <c r="HW11" i="53"/>
  <c r="JS11" i="53" s="1"/>
  <c r="GY11" i="53"/>
  <c r="IK11" i="53"/>
  <c r="JZ11" i="53" s="1"/>
  <c r="IE11" i="53"/>
  <c r="JW11" i="53" s="1"/>
  <c r="HA11" i="53"/>
  <c r="HS11" i="53"/>
  <c r="JQ11" i="53" s="1"/>
  <c r="HU11" i="53"/>
  <c r="JR11" i="53" s="1"/>
  <c r="IC11" i="53"/>
  <c r="JV11" i="53" s="1"/>
  <c r="II11" i="53"/>
  <c r="JY11" i="53" s="1"/>
  <c r="HY11" i="53"/>
  <c r="JT11" i="53" s="1"/>
  <c r="IA11" i="53"/>
  <c r="JU11" i="53" s="1"/>
  <c r="IG11" i="53"/>
  <c r="JX11" i="53" s="1"/>
  <c r="HC11" i="53"/>
  <c r="DA11" i="53"/>
  <c r="IR11" i="53" s="1"/>
  <c r="DB11" i="53"/>
  <c r="CV11" i="53"/>
  <c r="HG11" i="53"/>
  <c r="HE11" i="53"/>
  <c r="BY11" i="54"/>
  <c r="IN11" i="54" s="1"/>
  <c r="BT11" i="54"/>
  <c r="BZ11" i="54"/>
  <c r="DV10" i="54"/>
  <c r="IU10" i="54" s="1"/>
  <c r="BG10" i="54" s="1"/>
  <c r="HO10" i="54"/>
  <c r="GX10" i="54" s="1"/>
  <c r="DS10" i="54"/>
  <c r="DQ10" i="54"/>
  <c r="DM10" i="54"/>
  <c r="DN10" i="54" s="1"/>
  <c r="JN10" i="54" s="1"/>
  <c r="BB10" i="54"/>
  <c r="IX11" i="54"/>
  <c r="IM11" i="54"/>
  <c r="JC11" i="54"/>
  <c r="IY11" i="54"/>
  <c r="JD11" i="54"/>
  <c r="JA11" i="54"/>
  <c r="IZ11" i="54"/>
  <c r="JE11" i="54"/>
  <c r="IW11" i="54"/>
  <c r="JF11" i="54"/>
  <c r="JB11" i="54"/>
  <c r="GV10" i="54"/>
  <c r="GW10" i="54" s="1"/>
  <c r="BE10" i="54" s="1"/>
  <c r="HO10" i="55"/>
  <c r="GX10" i="55" s="1"/>
  <c r="DS10" i="55"/>
  <c r="DV10" i="55"/>
  <c r="IU10" i="55" s="1"/>
  <c r="BG10" i="55" s="1"/>
  <c r="DQ10" i="55"/>
  <c r="BH10" i="55"/>
  <c r="BF10" i="55"/>
  <c r="DA11" i="55"/>
  <c r="IR11" i="55" s="1"/>
  <c r="CV11" i="55"/>
  <c r="DB11" i="55"/>
  <c r="BB10" i="55"/>
  <c r="DM10" i="55"/>
  <c r="DN10" i="55" s="1"/>
  <c r="JN10" i="55" s="1"/>
  <c r="BW11" i="56"/>
  <c r="BX11" i="56" s="1"/>
  <c r="JH11" i="56" s="1"/>
  <c r="BU11" i="56"/>
  <c r="AY11" i="56"/>
  <c r="BP11" i="56"/>
  <c r="BQ11" i="56" s="1"/>
  <c r="BK11" i="56" s="1"/>
  <c r="BL11" i="56" s="1"/>
  <c r="BN11" i="56"/>
  <c r="JG11" i="56"/>
  <c r="BI12" i="56" s="1"/>
  <c r="CD11" i="56"/>
  <c r="CE11" i="56" s="1"/>
  <c r="JI11" i="56" s="1"/>
  <c r="CB11" i="56"/>
  <c r="DF11" i="56"/>
  <c r="DG11" i="56" s="1"/>
  <c r="JM11" i="56" s="1"/>
  <c r="DD11" i="56"/>
  <c r="CY11" i="56"/>
  <c r="CZ11" i="56" s="1"/>
  <c r="JL11" i="56" s="1"/>
  <c r="DM11" i="56"/>
  <c r="DN11" i="56" s="1"/>
  <c r="DK11" i="56"/>
  <c r="CR11" i="56"/>
  <c r="CS11" i="56" s="1"/>
  <c r="JK11" i="56" s="1"/>
  <c r="DJ11" i="56"/>
  <c r="DO11" i="56"/>
  <c r="IT11" i="56" s="1"/>
  <c r="HM11" i="56" s="1"/>
  <c r="DP11" i="56"/>
  <c r="CK11" i="56"/>
  <c r="CL11" i="56" s="1"/>
  <c r="JJ11" i="56" s="1"/>
  <c r="CB9" i="2"/>
  <c r="CK9" i="2"/>
  <c r="CI9" i="2" s="1"/>
  <c r="BS10" i="2"/>
  <c r="BZ10" i="2" s="1"/>
  <c r="CQ9" i="2"/>
  <c r="CO9" i="2"/>
  <c r="CU9" i="2"/>
  <c r="CV9" i="2" s="1"/>
  <c r="BR10" i="2"/>
  <c r="BM10" i="2"/>
  <c r="BJ10" i="2" s="1"/>
  <c r="JN11" i="56" l="1"/>
  <c r="CI11" i="56"/>
  <c r="CW11" i="56"/>
  <c r="CL9" i="2"/>
  <c r="JJ9" i="2" s="1"/>
  <c r="DI11" i="60"/>
  <c r="DC11" i="60"/>
  <c r="DH11" i="60"/>
  <c r="IS11" i="60" s="1"/>
  <c r="BO11" i="60"/>
  <c r="BV11" i="60"/>
  <c r="BA11" i="60"/>
  <c r="AZ11" i="60"/>
  <c r="CJ11" i="60"/>
  <c r="CQ11" i="60"/>
  <c r="CX11" i="60"/>
  <c r="CY11" i="60" s="1"/>
  <c r="CW11" i="60" s="1"/>
  <c r="DE11" i="60"/>
  <c r="DF11" i="60" s="1"/>
  <c r="DD11" i="60" s="1"/>
  <c r="HA11" i="60"/>
  <c r="IC11" i="60"/>
  <c r="JV11" i="60" s="1"/>
  <c r="IK11" i="60"/>
  <c r="JZ11" i="60" s="1"/>
  <c r="DL11" i="60"/>
  <c r="HS11" i="60"/>
  <c r="JQ11" i="60" s="1"/>
  <c r="HW11" i="60"/>
  <c r="JS11" i="60" s="1"/>
  <c r="CC11" i="60"/>
  <c r="HK11" i="60"/>
  <c r="GY11" i="60"/>
  <c r="IG11" i="60"/>
  <c r="JX11" i="60" s="1"/>
  <c r="IA11" i="60"/>
  <c r="JU11" i="60" s="1"/>
  <c r="II11" i="60"/>
  <c r="JY11" i="60" s="1"/>
  <c r="HU11" i="60"/>
  <c r="JR11" i="60" s="1"/>
  <c r="IE11" i="60"/>
  <c r="JW11" i="60" s="1"/>
  <c r="HY11" i="60"/>
  <c r="JT11" i="60" s="1"/>
  <c r="DG11" i="60"/>
  <c r="JM11" i="60" s="1"/>
  <c r="HC11" i="60"/>
  <c r="HE11" i="60"/>
  <c r="CK11" i="53"/>
  <c r="CL11" i="53" s="1"/>
  <c r="JJ11" i="53" s="1"/>
  <c r="CD11" i="53"/>
  <c r="CE11" i="53" s="1"/>
  <c r="CB11" i="53"/>
  <c r="JI11" i="53"/>
  <c r="DE11" i="53"/>
  <c r="BP11" i="53"/>
  <c r="BQ11" i="53" s="1"/>
  <c r="BK11" i="53" s="1"/>
  <c r="BL11" i="53" s="1"/>
  <c r="BN11" i="53"/>
  <c r="BW11" i="53"/>
  <c r="BX11" i="53" s="1"/>
  <c r="JH11" i="53" s="1"/>
  <c r="BU11" i="53"/>
  <c r="CY11" i="53"/>
  <c r="CZ11" i="53" s="1"/>
  <c r="JL11" i="53"/>
  <c r="CW11" i="53"/>
  <c r="DI11" i="53"/>
  <c r="DC11" i="53"/>
  <c r="DH11" i="53"/>
  <c r="IS11" i="53" s="1"/>
  <c r="HK11" i="53" s="1"/>
  <c r="CR11" i="53"/>
  <c r="CS11" i="53" s="1"/>
  <c r="JK11" i="53" s="1"/>
  <c r="CP11" i="53"/>
  <c r="BH10" i="54"/>
  <c r="BF10" i="54"/>
  <c r="DT10" i="54"/>
  <c r="DU10" i="54" s="1"/>
  <c r="JO10" i="54" s="1"/>
  <c r="KQ10" i="54"/>
  <c r="KT10" i="54"/>
  <c r="KL10" i="54"/>
  <c r="KE10" i="54"/>
  <c r="KD10" i="54"/>
  <c r="KR10" i="54"/>
  <c r="KB10" i="54"/>
  <c r="KP10" i="54"/>
  <c r="KN10" i="54"/>
  <c r="KK10" i="54"/>
  <c r="KJ10" i="54"/>
  <c r="KS10" i="54"/>
  <c r="KC10" i="54"/>
  <c r="KI10" i="54"/>
  <c r="KG10" i="54"/>
  <c r="KM10" i="54"/>
  <c r="KF10" i="54"/>
  <c r="KO10" i="54"/>
  <c r="KH10" i="54"/>
  <c r="KA10" i="54"/>
  <c r="CA11" i="54"/>
  <c r="CG11" i="54"/>
  <c r="CF11" i="54"/>
  <c r="IO11" i="54" s="1"/>
  <c r="DK10" i="54"/>
  <c r="DK10" i="55"/>
  <c r="KT10" i="55"/>
  <c r="KC10" i="55"/>
  <c r="KB10" i="55"/>
  <c r="KD10" i="55"/>
  <c r="KP10" i="55"/>
  <c r="KN10" i="55"/>
  <c r="KR10" i="55"/>
  <c r="KJ10" i="55"/>
  <c r="KS10" i="55"/>
  <c r="KE10" i="55"/>
  <c r="KO10" i="55"/>
  <c r="KH10" i="55"/>
  <c r="KM10" i="55"/>
  <c r="KQ10" i="55"/>
  <c r="KI10" i="55"/>
  <c r="KF10" i="55"/>
  <c r="KL10" i="55"/>
  <c r="KK10" i="55"/>
  <c r="KG10" i="55"/>
  <c r="KA10" i="55"/>
  <c r="DT10" i="55"/>
  <c r="DU10" i="55" s="1"/>
  <c r="JO10" i="55" s="1"/>
  <c r="DR10" i="55"/>
  <c r="DI11" i="55"/>
  <c r="DC11" i="55"/>
  <c r="DH11" i="55"/>
  <c r="IS11" i="55" s="1"/>
  <c r="BR12" i="56"/>
  <c r="BM12" i="56"/>
  <c r="BJ12" i="56" s="1"/>
  <c r="BS12" i="56"/>
  <c r="DW11" i="56"/>
  <c r="DV11" i="56"/>
  <c r="IU11" i="56" s="1"/>
  <c r="HO11" i="56" s="1"/>
  <c r="DQ11" i="56"/>
  <c r="DS11" i="56"/>
  <c r="CP11" i="56"/>
  <c r="CR9" i="2"/>
  <c r="CP9" i="2" s="1"/>
  <c r="CX9" i="2"/>
  <c r="DB9" i="2"/>
  <c r="DI9" i="2" s="1"/>
  <c r="DA9" i="2"/>
  <c r="IR9" i="2" s="1"/>
  <c r="HI9" i="2" s="1"/>
  <c r="BY10" i="2"/>
  <c r="BT10" i="2"/>
  <c r="CF10" i="2"/>
  <c r="CA10" i="2"/>
  <c r="CG10" i="2"/>
  <c r="JG11" i="53" l="1"/>
  <c r="BI12" i="53" s="1"/>
  <c r="CI11" i="53"/>
  <c r="DM11" i="60"/>
  <c r="DN11" i="60" s="1"/>
  <c r="BW11" i="60"/>
  <c r="BX11" i="60" s="1"/>
  <c r="JH11" i="60" s="1"/>
  <c r="BU11" i="60"/>
  <c r="BP11" i="60"/>
  <c r="BQ11" i="60" s="1"/>
  <c r="BK11" i="60" s="1"/>
  <c r="BL11" i="60" s="1"/>
  <c r="JG11" i="60"/>
  <c r="BI12" i="60" s="1"/>
  <c r="BN11" i="60"/>
  <c r="CD11" i="60"/>
  <c r="CE11" i="60" s="1"/>
  <c r="JI11" i="60" s="1"/>
  <c r="CB11" i="60"/>
  <c r="CR11" i="60"/>
  <c r="CS11" i="60" s="1"/>
  <c r="JK11" i="60" s="1"/>
  <c r="CP11" i="60"/>
  <c r="CZ11" i="60"/>
  <c r="JL11" i="60" s="1"/>
  <c r="CK11" i="60"/>
  <c r="CL11" i="60" s="1"/>
  <c r="JJ11" i="60" s="1"/>
  <c r="DP11" i="60"/>
  <c r="DJ11" i="60"/>
  <c r="DO11" i="60"/>
  <c r="IT11" i="60" s="1"/>
  <c r="HM11" i="60" s="1"/>
  <c r="DJ11" i="53"/>
  <c r="DO11" i="53"/>
  <c r="IT11" i="53" s="1"/>
  <c r="DP11" i="53"/>
  <c r="HM11" i="53"/>
  <c r="DL11" i="53"/>
  <c r="BS12" i="53"/>
  <c r="BM12" i="53"/>
  <c r="BJ12" i="53" s="1"/>
  <c r="BR12" i="53"/>
  <c r="DF11" i="53"/>
  <c r="DG11" i="53" s="1"/>
  <c r="JM11" i="53" s="1"/>
  <c r="CH11" i="54"/>
  <c r="CN11" i="54"/>
  <c r="CM11" i="54"/>
  <c r="IP11" i="54" s="1"/>
  <c r="DR10" i="54"/>
  <c r="AP11" i="54"/>
  <c r="AQ11" i="54"/>
  <c r="AZ11" i="54" s="1"/>
  <c r="AU11" i="54" s="1"/>
  <c r="AW11" i="54" s="1"/>
  <c r="AP11" i="55"/>
  <c r="HK11" i="55" s="1"/>
  <c r="AQ11" i="55"/>
  <c r="DO11" i="55"/>
  <c r="IT11" i="55" s="1"/>
  <c r="DP11" i="55"/>
  <c r="DJ11" i="55"/>
  <c r="DT11" i="56"/>
  <c r="DU11" i="56" s="1"/>
  <c r="JO11" i="56" s="1"/>
  <c r="DR11" i="56"/>
  <c r="GV11" i="56"/>
  <c r="GW11" i="56" s="1"/>
  <c r="BE11" i="56" s="1"/>
  <c r="BF11" i="56" s="1"/>
  <c r="EC11" i="56"/>
  <c r="IV11" i="56" s="1"/>
  <c r="HQ11" i="56" s="1"/>
  <c r="GX11" i="56" s="1"/>
  <c r="DX11" i="56"/>
  <c r="DZ11" i="56"/>
  <c r="BZ12" i="56"/>
  <c r="BT12" i="56"/>
  <c r="BY12" i="56"/>
  <c r="IN12" i="56" s="1"/>
  <c r="BB11" i="56"/>
  <c r="BI13" i="56"/>
  <c r="BG11" i="56"/>
  <c r="IZ12" i="56"/>
  <c r="IM12" i="56"/>
  <c r="JA12" i="56"/>
  <c r="IY12" i="56"/>
  <c r="JF12" i="56"/>
  <c r="JC12" i="56"/>
  <c r="JB12" i="56"/>
  <c r="JD12" i="56"/>
  <c r="JE12" i="56"/>
  <c r="IX12" i="56"/>
  <c r="CS9" i="2"/>
  <c r="JK9" i="2" s="1"/>
  <c r="CY9" i="2"/>
  <c r="CZ9" i="2" s="1"/>
  <c r="JL9" i="2" s="1"/>
  <c r="BB9" i="2"/>
  <c r="DC9" i="2"/>
  <c r="DE9" i="2"/>
  <c r="DH9" i="2"/>
  <c r="IS9" i="2" s="1"/>
  <c r="HK9" i="2" s="1"/>
  <c r="CM10" i="2"/>
  <c r="CH10" i="2"/>
  <c r="CN10" i="2"/>
  <c r="DJ9" i="2"/>
  <c r="DO9" i="2"/>
  <c r="IT9" i="2" s="1"/>
  <c r="DL9" i="2"/>
  <c r="GV9" i="2"/>
  <c r="GW9" i="2" s="1"/>
  <c r="BE9" i="2" s="1"/>
  <c r="DD11" i="53" l="1"/>
  <c r="BH11" i="56"/>
  <c r="HM11" i="55"/>
  <c r="DK11" i="60"/>
  <c r="CW9" i="2"/>
  <c r="BR12" i="60"/>
  <c r="BS12" i="60"/>
  <c r="BM12" i="60"/>
  <c r="BJ12" i="60" s="1"/>
  <c r="DW11" i="60"/>
  <c r="DV11" i="60"/>
  <c r="IU11" i="60" s="1"/>
  <c r="HO11" i="60" s="1"/>
  <c r="DQ11" i="60"/>
  <c r="DS11" i="60"/>
  <c r="DT11" i="60" s="1"/>
  <c r="JN11" i="60"/>
  <c r="CI11" i="60"/>
  <c r="DM11" i="53"/>
  <c r="DN11" i="53" s="1"/>
  <c r="JN11" i="53" s="1"/>
  <c r="JF12" i="53"/>
  <c r="JA12" i="53"/>
  <c r="IZ12" i="53"/>
  <c r="IY12" i="53"/>
  <c r="IX12" i="53"/>
  <c r="JE12" i="53"/>
  <c r="IM12" i="53"/>
  <c r="BI13" i="53"/>
  <c r="JB12" i="53"/>
  <c r="JC12" i="53"/>
  <c r="JD12" i="53"/>
  <c r="DW11" i="53"/>
  <c r="BB11" i="53" s="1"/>
  <c r="DV11" i="53"/>
  <c r="IU11" i="53" s="1"/>
  <c r="HO11" i="53" s="1"/>
  <c r="DQ11" i="53"/>
  <c r="DS11" i="53"/>
  <c r="BY12" i="53"/>
  <c r="IN12" i="53" s="1"/>
  <c r="BT12" i="53"/>
  <c r="BZ12" i="53"/>
  <c r="BV11" i="54"/>
  <c r="BO11" i="54"/>
  <c r="CC11" i="54"/>
  <c r="BA11" i="54"/>
  <c r="AV11" i="54" s="1"/>
  <c r="AX11" i="54" s="1"/>
  <c r="AY11" i="54" s="1"/>
  <c r="CJ11" i="54"/>
  <c r="CQ11" i="54"/>
  <c r="CX11" i="54"/>
  <c r="HY11" i="54"/>
  <c r="JT11" i="54" s="1"/>
  <c r="HW11" i="54"/>
  <c r="JS11" i="54" s="1"/>
  <c r="HA11" i="54"/>
  <c r="IC11" i="54"/>
  <c r="JV11" i="54" s="1"/>
  <c r="HU11" i="54"/>
  <c r="JR11" i="54" s="1"/>
  <c r="IA11" i="54"/>
  <c r="JU11" i="54" s="1"/>
  <c r="GY11" i="54"/>
  <c r="IE11" i="54"/>
  <c r="JW11" i="54" s="1"/>
  <c r="II11" i="54"/>
  <c r="JY11" i="54" s="1"/>
  <c r="HS11" i="54"/>
  <c r="JQ11" i="54" s="1"/>
  <c r="IK11" i="54"/>
  <c r="JZ11" i="54" s="1"/>
  <c r="IG11" i="54"/>
  <c r="JX11" i="54" s="1"/>
  <c r="HE11" i="54"/>
  <c r="CO11" i="54"/>
  <c r="CU11" i="54"/>
  <c r="CT11" i="54"/>
  <c r="IQ11" i="54" s="1"/>
  <c r="HG11" i="54" s="1"/>
  <c r="HC11" i="54"/>
  <c r="DQ11" i="55"/>
  <c r="DV11" i="55"/>
  <c r="IU11" i="55" s="1"/>
  <c r="HO11" i="55" s="1"/>
  <c r="DW11" i="55"/>
  <c r="GV11" i="55" s="1"/>
  <c r="GW11" i="55" s="1"/>
  <c r="II11" i="55"/>
  <c r="JY11" i="55" s="1"/>
  <c r="AZ11" i="55"/>
  <c r="AU11" i="55" s="1"/>
  <c r="AW11" i="55" s="1"/>
  <c r="BV11" i="55"/>
  <c r="HU11" i="55"/>
  <c r="JR11" i="55" s="1"/>
  <c r="HY11" i="55"/>
  <c r="JT11" i="55" s="1"/>
  <c r="BO11" i="55"/>
  <c r="BA11" i="55"/>
  <c r="AV11" i="55" s="1"/>
  <c r="AX11" i="55" s="1"/>
  <c r="CC11" i="55"/>
  <c r="CJ11" i="55"/>
  <c r="CQ11" i="55"/>
  <c r="CX11" i="55"/>
  <c r="DE11" i="55"/>
  <c r="GY11" i="55"/>
  <c r="IG11" i="55"/>
  <c r="JX11" i="55" s="1"/>
  <c r="HS11" i="55"/>
  <c r="JQ11" i="55" s="1"/>
  <c r="IC11" i="55"/>
  <c r="JV11" i="55" s="1"/>
  <c r="IA11" i="55"/>
  <c r="JU11" i="55" s="1"/>
  <c r="DL11" i="55"/>
  <c r="IE11" i="55"/>
  <c r="JW11" i="55" s="1"/>
  <c r="IK11" i="55"/>
  <c r="JZ11" i="55" s="1"/>
  <c r="HA11" i="55"/>
  <c r="HW11" i="55"/>
  <c r="JS11" i="55" s="1"/>
  <c r="HC11" i="55"/>
  <c r="DS11" i="55"/>
  <c r="HE11" i="55"/>
  <c r="DZ11" i="55"/>
  <c r="HG11" i="55"/>
  <c r="HI11" i="55"/>
  <c r="CA12" i="56"/>
  <c r="CG12" i="56"/>
  <c r="CF12" i="56"/>
  <c r="IO12" i="56" s="1"/>
  <c r="EA11" i="56"/>
  <c r="EB11" i="56" s="1"/>
  <c r="JP11" i="56" s="1"/>
  <c r="BM13" i="56"/>
  <c r="BJ13" i="56" s="1"/>
  <c r="BR13" i="56"/>
  <c r="IZ13" i="56" s="1"/>
  <c r="KP11" i="56"/>
  <c r="KH11" i="56"/>
  <c r="KQ11" i="56"/>
  <c r="KC11" i="56"/>
  <c r="KN11" i="56"/>
  <c r="KT11" i="56"/>
  <c r="KS11" i="56"/>
  <c r="KA11" i="56"/>
  <c r="KR11" i="56"/>
  <c r="KM11" i="56"/>
  <c r="KG11" i="56"/>
  <c r="KJ11" i="56"/>
  <c r="KB11" i="56"/>
  <c r="KL11" i="56"/>
  <c r="KI11" i="56"/>
  <c r="KD11" i="56"/>
  <c r="KK11" i="56"/>
  <c r="KE11" i="56"/>
  <c r="KO11" i="56"/>
  <c r="KF11" i="56"/>
  <c r="DF9" i="2"/>
  <c r="DG9" i="2" s="1"/>
  <c r="JM9" i="2" s="1"/>
  <c r="KC9" i="2"/>
  <c r="KM9" i="2"/>
  <c r="KL9" i="2"/>
  <c r="KR9" i="2"/>
  <c r="KQ9" i="2"/>
  <c r="KT9" i="2"/>
  <c r="KB9" i="2"/>
  <c r="KD9" i="2"/>
  <c r="KO9" i="2"/>
  <c r="KG9" i="2"/>
  <c r="KN9" i="2"/>
  <c r="KI9" i="2"/>
  <c r="KS9" i="2"/>
  <c r="KK9" i="2"/>
  <c r="KH9" i="2"/>
  <c r="KF9" i="2"/>
  <c r="KP9" i="2"/>
  <c r="KE9" i="2"/>
  <c r="KJ9" i="2"/>
  <c r="KA9" i="2"/>
  <c r="BG9" i="2"/>
  <c r="BH9" i="2" s="1"/>
  <c r="HM9" i="2"/>
  <c r="GX9" i="2" s="1"/>
  <c r="CU10" i="2"/>
  <c r="CO10" i="2"/>
  <c r="CT10" i="2"/>
  <c r="BF9" i="2"/>
  <c r="DM9" i="2"/>
  <c r="AY11" i="55" l="1"/>
  <c r="DY11" i="56"/>
  <c r="DK11" i="53"/>
  <c r="EC11" i="60"/>
  <c r="IV11" i="60" s="1"/>
  <c r="BG11" i="60" s="1"/>
  <c r="DX11" i="60"/>
  <c r="HQ11" i="60"/>
  <c r="GX11" i="60" s="1"/>
  <c r="DZ11" i="60"/>
  <c r="GV11" i="60"/>
  <c r="GW11" i="60" s="1"/>
  <c r="BE11" i="60" s="1"/>
  <c r="BZ12" i="60"/>
  <c r="BT12" i="60"/>
  <c r="BY12" i="60"/>
  <c r="IN12" i="60" s="1"/>
  <c r="BB11" i="60"/>
  <c r="JE12" i="60"/>
  <c r="BI13" i="60"/>
  <c r="JC12" i="60"/>
  <c r="JB12" i="60"/>
  <c r="JF12" i="60"/>
  <c r="IX12" i="60"/>
  <c r="JD12" i="60"/>
  <c r="IM12" i="60"/>
  <c r="JA12" i="60"/>
  <c r="IY12" i="60"/>
  <c r="DR11" i="60"/>
  <c r="DU11" i="60"/>
  <c r="JO11" i="60" s="1"/>
  <c r="KD11" i="53"/>
  <c r="KC11" i="53"/>
  <c r="KJ11" i="53"/>
  <c r="KP11" i="53"/>
  <c r="KG11" i="53"/>
  <c r="KT11" i="53"/>
  <c r="KS11" i="53"/>
  <c r="KH11" i="53"/>
  <c r="KB11" i="53"/>
  <c r="KM11" i="53"/>
  <c r="KN11" i="53"/>
  <c r="KE11" i="53"/>
  <c r="KK11" i="53"/>
  <c r="KF11" i="53"/>
  <c r="KR11" i="53"/>
  <c r="KQ11" i="53"/>
  <c r="KL11" i="53"/>
  <c r="KO11" i="53"/>
  <c r="KI11" i="53"/>
  <c r="KA11" i="53"/>
  <c r="BM13" i="53"/>
  <c r="BJ13" i="53" s="1"/>
  <c r="BR13" i="53"/>
  <c r="DT11" i="53"/>
  <c r="DU11" i="53" s="1"/>
  <c r="JO11" i="53" s="1"/>
  <c r="DR11" i="53"/>
  <c r="CA12" i="53"/>
  <c r="CF12" i="53"/>
  <c r="IO12" i="53" s="1"/>
  <c r="CG12" i="53"/>
  <c r="EC11" i="53"/>
  <c r="IV11" i="53" s="1"/>
  <c r="BG11" i="53" s="1"/>
  <c r="DX11" i="53"/>
  <c r="HQ11" i="53"/>
  <c r="GX11" i="53" s="1"/>
  <c r="DZ11" i="53"/>
  <c r="GV11" i="53"/>
  <c r="GW11" i="53" s="1"/>
  <c r="BE11" i="53" s="1"/>
  <c r="CY11" i="54"/>
  <c r="CZ11" i="54" s="1"/>
  <c r="CR11" i="54"/>
  <c r="CS11" i="54" s="1"/>
  <c r="JK11" i="54" s="1"/>
  <c r="CK11" i="54"/>
  <c r="CL11" i="54" s="1"/>
  <c r="JJ11" i="54" s="1"/>
  <c r="CI11" i="54"/>
  <c r="CD11" i="54"/>
  <c r="CE11" i="54" s="1"/>
  <c r="JI11" i="54" s="1"/>
  <c r="BP11" i="54"/>
  <c r="BQ11" i="54" s="1"/>
  <c r="BK11" i="54" s="1"/>
  <c r="BL11" i="54" s="1"/>
  <c r="CV11" i="54"/>
  <c r="DA11" i="54"/>
  <c r="IR11" i="54" s="1"/>
  <c r="HI11" i="54" s="1"/>
  <c r="DB11" i="54"/>
  <c r="BW11" i="54"/>
  <c r="BX11" i="54" s="1"/>
  <c r="JH11" i="54" s="1"/>
  <c r="DM11" i="55"/>
  <c r="DN11" i="55" s="1"/>
  <c r="JN11" i="55" s="1"/>
  <c r="DK11" i="55"/>
  <c r="CY11" i="55"/>
  <c r="CZ11" i="55" s="1"/>
  <c r="JL11" i="55" s="1"/>
  <c r="CW11" i="55"/>
  <c r="BW11" i="55"/>
  <c r="BX11" i="55" s="1"/>
  <c r="JH11" i="55" s="1"/>
  <c r="BU11" i="55"/>
  <c r="DT11" i="55"/>
  <c r="DU11" i="55" s="1"/>
  <c r="JO11" i="55" s="1"/>
  <c r="CR11" i="55"/>
  <c r="CS11" i="55" s="1"/>
  <c r="JK11" i="55" s="1"/>
  <c r="CK11" i="55"/>
  <c r="CL11" i="55" s="1"/>
  <c r="JJ11" i="55" s="1"/>
  <c r="CI11" i="55"/>
  <c r="CD11" i="55"/>
  <c r="CE11" i="55" s="1"/>
  <c r="JI11" i="55" s="1"/>
  <c r="CB11" i="55"/>
  <c r="EC11" i="55"/>
  <c r="IV11" i="55" s="1"/>
  <c r="DX11" i="55"/>
  <c r="HQ11" i="55"/>
  <c r="GX11" i="55" s="1"/>
  <c r="BP11" i="55"/>
  <c r="BQ11" i="55" s="1"/>
  <c r="BK11" i="55" s="1"/>
  <c r="BL11" i="55" s="1"/>
  <c r="BN11" i="55"/>
  <c r="EA11" i="55"/>
  <c r="EB11" i="55" s="1"/>
  <c r="DY11" i="55"/>
  <c r="DF11" i="55"/>
  <c r="DG11" i="55" s="1"/>
  <c r="JM11" i="55" s="1"/>
  <c r="BB11" i="55"/>
  <c r="AQ12" i="56"/>
  <c r="AP12" i="56"/>
  <c r="BG12" i="56"/>
  <c r="BE12" i="56"/>
  <c r="JA13" i="56"/>
  <c r="JC13" i="56"/>
  <c r="JD13" i="56"/>
  <c r="IY13" i="56"/>
  <c r="HC12" i="56"/>
  <c r="JE13" i="56"/>
  <c r="CN12" i="56"/>
  <c r="CH12" i="56"/>
  <c r="CM12" i="56"/>
  <c r="IP12" i="56" s="1"/>
  <c r="HE12" i="56" s="1"/>
  <c r="JB13" i="56"/>
  <c r="JF13" i="56"/>
  <c r="IM13" i="56"/>
  <c r="DD9" i="2"/>
  <c r="AQ10" i="2"/>
  <c r="DN9" i="2"/>
  <c r="JN9" i="2" s="1"/>
  <c r="CV10" i="2"/>
  <c r="DB10" i="2"/>
  <c r="DA10" i="2"/>
  <c r="DK9" i="2"/>
  <c r="CP11" i="54" l="1"/>
  <c r="BN11" i="54"/>
  <c r="CW11" i="54"/>
  <c r="KA11" i="55"/>
  <c r="JP11" i="55"/>
  <c r="JG11" i="55"/>
  <c r="BI12" i="55" s="1"/>
  <c r="BR12" i="55" s="1"/>
  <c r="CB11" i="54"/>
  <c r="BU11" i="54"/>
  <c r="BF11" i="60"/>
  <c r="BH11" i="60"/>
  <c r="EA11" i="60"/>
  <c r="BM13" i="60"/>
  <c r="BJ13" i="60" s="1"/>
  <c r="BR13" i="60"/>
  <c r="KB11" i="60"/>
  <c r="KN11" i="60"/>
  <c r="KT11" i="60"/>
  <c r="KI11" i="60"/>
  <c r="KP11" i="60"/>
  <c r="KL11" i="60"/>
  <c r="KH11" i="60"/>
  <c r="KE11" i="60"/>
  <c r="KK11" i="60"/>
  <c r="KC11" i="60"/>
  <c r="KO11" i="60"/>
  <c r="KS11" i="60"/>
  <c r="KG11" i="60"/>
  <c r="KQ11" i="60"/>
  <c r="KF11" i="60"/>
  <c r="KR11" i="60"/>
  <c r="KM11" i="60"/>
  <c r="KJ11" i="60"/>
  <c r="KD11" i="60"/>
  <c r="KA11" i="60"/>
  <c r="CG12" i="60"/>
  <c r="CF12" i="60"/>
  <c r="IO12" i="60" s="1"/>
  <c r="CA12" i="60"/>
  <c r="BF11" i="53"/>
  <c r="BH11" i="53"/>
  <c r="JE13" i="53"/>
  <c r="IY13" i="53"/>
  <c r="BG12" i="53"/>
  <c r="JD13" i="53"/>
  <c r="JA13" i="53"/>
  <c r="JF13" i="53"/>
  <c r="JC13" i="53"/>
  <c r="IM13" i="53"/>
  <c r="BE12" i="53"/>
  <c r="JB13" i="53"/>
  <c r="IZ13" i="53"/>
  <c r="EA11" i="53"/>
  <c r="EB11" i="53" s="1"/>
  <c r="JP11" i="53" s="1"/>
  <c r="AP12" i="53"/>
  <c r="HC12" i="53" s="1"/>
  <c r="AQ12" i="53"/>
  <c r="CM12" i="53"/>
  <c r="IP12" i="53" s="1"/>
  <c r="HE12" i="53" s="1"/>
  <c r="CH12" i="53"/>
  <c r="CN12" i="53"/>
  <c r="DH11" i="54"/>
  <c r="IS11" i="54" s="1"/>
  <c r="DI11" i="54"/>
  <c r="DC11" i="54"/>
  <c r="DE11" i="54"/>
  <c r="HK11" i="54"/>
  <c r="JG11" i="54"/>
  <c r="BI12" i="54" s="1"/>
  <c r="JL11" i="54"/>
  <c r="BS12" i="55"/>
  <c r="KR11" i="55"/>
  <c r="KI11" i="55"/>
  <c r="KS11" i="55"/>
  <c r="KB11" i="55"/>
  <c r="KF11" i="55"/>
  <c r="KD11" i="55"/>
  <c r="KG11" i="55"/>
  <c r="KT11" i="55"/>
  <c r="KO11" i="55"/>
  <c r="KE11" i="55"/>
  <c r="KC11" i="55"/>
  <c r="KQ11" i="55"/>
  <c r="KJ11" i="55"/>
  <c r="KH11" i="55"/>
  <c r="KN11" i="55"/>
  <c r="KL11" i="55"/>
  <c r="KK11" i="55"/>
  <c r="KM11" i="55"/>
  <c r="KP11" i="55"/>
  <c r="DD11" i="55"/>
  <c r="CP11" i="55"/>
  <c r="DR11" i="55"/>
  <c r="BF12" i="56"/>
  <c r="BH12" i="56"/>
  <c r="CO12" i="56"/>
  <c r="CU12" i="56"/>
  <c r="CX12" i="56" s="1"/>
  <c r="CT12" i="56"/>
  <c r="IQ12" i="56" s="1"/>
  <c r="HG12" i="56" s="1"/>
  <c r="BV12" i="56"/>
  <c r="CQ12" i="56"/>
  <c r="BO12" i="56"/>
  <c r="AZ12" i="56"/>
  <c r="AU12" i="56" s="1"/>
  <c r="AW12" i="56" s="1"/>
  <c r="CC12" i="56"/>
  <c r="CJ12" i="56"/>
  <c r="BA12" i="56"/>
  <c r="AV12" i="56" s="1"/>
  <c r="AX12" i="56" s="1"/>
  <c r="IG12" i="56"/>
  <c r="JX12" i="56" s="1"/>
  <c r="GY12" i="56"/>
  <c r="IC12" i="56"/>
  <c r="JV12" i="56" s="1"/>
  <c r="II12" i="56"/>
  <c r="JY12" i="56" s="1"/>
  <c r="HY12" i="56"/>
  <c r="JT12" i="56" s="1"/>
  <c r="IK12" i="56"/>
  <c r="JZ12" i="56" s="1"/>
  <c r="IA12" i="56"/>
  <c r="JU12" i="56" s="1"/>
  <c r="IE12" i="56"/>
  <c r="JW12" i="56" s="1"/>
  <c r="HW12" i="56"/>
  <c r="JS12" i="56" s="1"/>
  <c r="HA12" i="56"/>
  <c r="HU12" i="56"/>
  <c r="JR12" i="56" s="1"/>
  <c r="DH10" i="2"/>
  <c r="DC10" i="2"/>
  <c r="DI10" i="2"/>
  <c r="AP10" i="2"/>
  <c r="AZ10" i="2" s="1"/>
  <c r="AP12" i="55" l="1"/>
  <c r="BM12" i="55"/>
  <c r="BJ12" i="55" s="1"/>
  <c r="DY11" i="60"/>
  <c r="EB11" i="60"/>
  <c r="JP11" i="60" s="1"/>
  <c r="CM12" i="60"/>
  <c r="IP12" i="60" s="1"/>
  <c r="CN12" i="60"/>
  <c r="CH12" i="60"/>
  <c r="AQ12" i="60"/>
  <c r="AP12" i="60"/>
  <c r="IM13" i="60"/>
  <c r="JA13" i="60"/>
  <c r="IY13" i="60"/>
  <c r="BG12" i="60"/>
  <c r="JB13" i="60"/>
  <c r="BE12" i="60"/>
  <c r="BH12" i="60" s="1"/>
  <c r="JD13" i="60"/>
  <c r="JF13" i="60"/>
  <c r="JE13" i="60"/>
  <c r="JC13" i="60"/>
  <c r="BH12" i="53"/>
  <c r="BF12" i="53"/>
  <c r="CT12" i="53"/>
  <c r="IQ12" i="53" s="1"/>
  <c r="HG12" i="53" s="1"/>
  <c r="CO12" i="53"/>
  <c r="CU12" i="53"/>
  <c r="BO12" i="53"/>
  <c r="AZ12" i="53"/>
  <c r="BA12" i="53"/>
  <c r="BV12" i="53"/>
  <c r="CJ12" i="53"/>
  <c r="CQ12" i="53"/>
  <c r="CX12" i="53"/>
  <c r="IC12" i="53"/>
  <c r="JV12" i="53" s="1"/>
  <c r="HW12" i="53"/>
  <c r="JS12" i="53" s="1"/>
  <c r="IE12" i="53"/>
  <c r="JW12" i="53" s="1"/>
  <c r="IK12" i="53"/>
  <c r="JZ12" i="53" s="1"/>
  <c r="IA12" i="53"/>
  <c r="JU12" i="53" s="1"/>
  <c r="GY12" i="53"/>
  <c r="II12" i="53"/>
  <c r="JY12" i="53" s="1"/>
  <c r="IG12" i="53"/>
  <c r="JX12" i="53" s="1"/>
  <c r="HU12" i="53"/>
  <c r="JR12" i="53" s="1"/>
  <c r="HY12" i="53"/>
  <c r="JT12" i="53" s="1"/>
  <c r="CC12" i="53"/>
  <c r="HA12" i="53"/>
  <c r="DY11" i="53"/>
  <c r="DF11" i="54"/>
  <c r="DG11" i="54" s="1"/>
  <c r="JM11" i="54" s="1"/>
  <c r="DO11" i="54"/>
  <c r="IT11" i="54" s="1"/>
  <c r="DP11" i="54"/>
  <c r="DJ11" i="54"/>
  <c r="HM11" i="54"/>
  <c r="DL11" i="54"/>
  <c r="BR12" i="54"/>
  <c r="BM12" i="54"/>
  <c r="BJ12" i="54" s="1"/>
  <c r="BS12" i="54"/>
  <c r="BO12" i="55"/>
  <c r="II12" i="55"/>
  <c r="JY12" i="55" s="1"/>
  <c r="BV12" i="55"/>
  <c r="HY12" i="55"/>
  <c r="JT12" i="55" s="1"/>
  <c r="AQ12" i="55"/>
  <c r="AZ12" i="55" s="1"/>
  <c r="AU12" i="55" s="1"/>
  <c r="AW12" i="55" s="1"/>
  <c r="IZ12" i="55"/>
  <c r="JE12" i="55"/>
  <c r="JF12" i="55"/>
  <c r="IK12" i="55" s="1"/>
  <c r="JZ12" i="55" s="1"/>
  <c r="JB12" i="55"/>
  <c r="IC12" i="55" s="1"/>
  <c r="JV12" i="55" s="1"/>
  <c r="IX12" i="55"/>
  <c r="HU12" i="55" s="1"/>
  <c r="JR12" i="55" s="1"/>
  <c r="JA12" i="55"/>
  <c r="IA12" i="55" s="1"/>
  <c r="JU12" i="55" s="1"/>
  <c r="BI13" i="55"/>
  <c r="IM12" i="55"/>
  <c r="GY12" i="55" s="1"/>
  <c r="JC12" i="55"/>
  <c r="IE12" i="55" s="1"/>
  <c r="JW12" i="55" s="1"/>
  <c r="JD12" i="55"/>
  <c r="IG12" i="55" s="1"/>
  <c r="JX12" i="55" s="1"/>
  <c r="IY12" i="55"/>
  <c r="HW12" i="55" s="1"/>
  <c r="JS12" i="55" s="1"/>
  <c r="BE11" i="55"/>
  <c r="BZ12" i="55"/>
  <c r="BY12" i="55"/>
  <c r="IN12" i="55" s="1"/>
  <c r="HA12" i="55" s="1"/>
  <c r="BT12" i="55"/>
  <c r="BG11" i="55"/>
  <c r="CK12" i="56"/>
  <c r="CL12" i="56" s="1"/>
  <c r="JJ12" i="56" s="1"/>
  <c r="BW12" i="56"/>
  <c r="BX12" i="56" s="1"/>
  <c r="JH12" i="56" s="1"/>
  <c r="BS13" i="56" s="1"/>
  <c r="CY12" i="56"/>
  <c r="CZ12" i="56" s="1"/>
  <c r="JL12" i="56" s="1"/>
  <c r="CW12" i="56"/>
  <c r="CD12" i="56"/>
  <c r="CE12" i="56" s="1"/>
  <c r="JI12" i="56" s="1"/>
  <c r="CB12" i="56"/>
  <c r="DB12" i="56"/>
  <c r="DA12" i="56"/>
  <c r="IR12" i="56" s="1"/>
  <c r="HI12" i="56" s="1"/>
  <c r="CV12" i="56"/>
  <c r="BP12" i="56"/>
  <c r="BQ12" i="56" s="1"/>
  <c r="BK12" i="56" s="1"/>
  <c r="BL12" i="56" s="1"/>
  <c r="JG12" i="56"/>
  <c r="AY12" i="56"/>
  <c r="CR12" i="56"/>
  <c r="CS12" i="56" s="1"/>
  <c r="JK12" i="56" s="1"/>
  <c r="CP12" i="56"/>
  <c r="BA10" i="2"/>
  <c r="BO10" i="2"/>
  <c r="HQ10" i="2"/>
  <c r="JP10" i="2" s="1"/>
  <c r="II10" i="2"/>
  <c r="JY10" i="2" s="1"/>
  <c r="BV10" i="2"/>
  <c r="HA10" i="2"/>
  <c r="HC10" i="2"/>
  <c r="CC10" i="2"/>
  <c r="HE10" i="2"/>
  <c r="CJ10" i="2"/>
  <c r="CX10" i="2"/>
  <c r="HI10" i="2"/>
  <c r="DE10" i="2"/>
  <c r="DL10" i="2"/>
  <c r="HM10" i="2"/>
  <c r="IW10" i="2"/>
  <c r="HS10" i="2" s="1"/>
  <c r="JQ10" i="2" s="1"/>
  <c r="JB10" i="2"/>
  <c r="IC10" i="2" s="1"/>
  <c r="JV10" i="2" s="1"/>
  <c r="JA10" i="2"/>
  <c r="IA10" i="2" s="1"/>
  <c r="JU10" i="2" s="1"/>
  <c r="JE10" i="2"/>
  <c r="IX10" i="2"/>
  <c r="HU10" i="2" s="1"/>
  <c r="JR10" i="2" s="1"/>
  <c r="IY10" i="2"/>
  <c r="HW10" i="2" s="1"/>
  <c r="JS10" i="2" s="1"/>
  <c r="IM10" i="2"/>
  <c r="GY10" i="2" s="1"/>
  <c r="JF10" i="2"/>
  <c r="IK10" i="2" s="1"/>
  <c r="JZ10" i="2" s="1"/>
  <c r="JC10" i="2"/>
  <c r="IE10" i="2" s="1"/>
  <c r="JW10" i="2" s="1"/>
  <c r="JD10" i="2"/>
  <c r="IG10" i="2" s="1"/>
  <c r="JX10" i="2" s="1"/>
  <c r="IV10" i="2"/>
  <c r="IZ10" i="2"/>
  <c r="HY10" i="2" s="1"/>
  <c r="JT10" i="2" s="1"/>
  <c r="IN10" i="2"/>
  <c r="IO10" i="2"/>
  <c r="CQ10" i="2"/>
  <c r="IP10" i="2"/>
  <c r="IQ10" i="2"/>
  <c r="HG10" i="2" s="1"/>
  <c r="DO10" i="2"/>
  <c r="IT10" i="2" s="1"/>
  <c r="DJ10" i="2"/>
  <c r="DP10" i="2"/>
  <c r="BB10" i="2" s="1"/>
  <c r="IS10" i="2"/>
  <c r="HK10" i="2" s="1"/>
  <c r="IR10" i="2"/>
  <c r="BF12" i="60" l="1"/>
  <c r="BU12" i="56"/>
  <c r="CI12" i="56"/>
  <c r="DD11" i="54"/>
  <c r="IZ12" i="60"/>
  <c r="BV12" i="60"/>
  <c r="BA12" i="60"/>
  <c r="BO12" i="60"/>
  <c r="AZ12" i="60"/>
  <c r="CC12" i="60"/>
  <c r="CJ12" i="60"/>
  <c r="CQ12" i="60"/>
  <c r="HU12" i="60"/>
  <c r="JR12" i="60" s="1"/>
  <c r="IG12" i="60"/>
  <c r="JX12" i="60" s="1"/>
  <c r="HA12" i="60"/>
  <c r="IE12" i="60"/>
  <c r="JW12" i="60" s="1"/>
  <c r="IA12" i="60"/>
  <c r="JU12" i="60" s="1"/>
  <c r="II12" i="60"/>
  <c r="JY12" i="60" s="1"/>
  <c r="IK12" i="60"/>
  <c r="JZ12" i="60" s="1"/>
  <c r="IC12" i="60"/>
  <c r="JV12" i="60" s="1"/>
  <c r="GY12" i="60"/>
  <c r="HW12" i="60"/>
  <c r="JS12" i="60" s="1"/>
  <c r="CO12" i="60"/>
  <c r="CU12" i="60"/>
  <c r="CT12" i="60"/>
  <c r="IQ12" i="60" s="1"/>
  <c r="HG12" i="60" s="1"/>
  <c r="HE12" i="60"/>
  <c r="HC12" i="60"/>
  <c r="CY12" i="53"/>
  <c r="CZ12" i="53" s="1"/>
  <c r="CW12" i="53"/>
  <c r="DB12" i="53"/>
  <c r="DA12" i="53"/>
  <c r="IR12" i="53" s="1"/>
  <c r="HI12" i="53" s="1"/>
  <c r="CV12" i="53"/>
  <c r="CR12" i="53"/>
  <c r="CS12" i="53" s="1"/>
  <c r="JK12" i="53" s="1"/>
  <c r="CK12" i="53"/>
  <c r="CL12" i="53" s="1"/>
  <c r="JJ12" i="53" s="1"/>
  <c r="BW12" i="53"/>
  <c r="BX12" i="53" s="1"/>
  <c r="JH12" i="53" s="1"/>
  <c r="BS13" i="53" s="1"/>
  <c r="BP12" i="53"/>
  <c r="BQ12" i="53" s="1"/>
  <c r="BK12" i="53" s="1"/>
  <c r="BL12" i="53" s="1"/>
  <c r="JG12" i="53"/>
  <c r="CD12" i="53"/>
  <c r="CE12" i="53" s="1"/>
  <c r="JI12" i="53" s="1"/>
  <c r="DW11" i="54"/>
  <c r="GV11" i="54" s="1"/>
  <c r="GW11" i="54" s="1"/>
  <c r="BE11" i="54" s="1"/>
  <c r="DV11" i="54"/>
  <c r="IU11" i="54" s="1"/>
  <c r="DQ11" i="54"/>
  <c r="DS11" i="54"/>
  <c r="HO11" i="54"/>
  <c r="BY12" i="54"/>
  <c r="IN12" i="54" s="1"/>
  <c r="BZ12" i="54"/>
  <c r="BT12" i="54"/>
  <c r="JB12" i="54"/>
  <c r="IM12" i="54"/>
  <c r="BI13" i="54"/>
  <c r="IZ12" i="54"/>
  <c r="JC12" i="54"/>
  <c r="JD12" i="54"/>
  <c r="IX12" i="54"/>
  <c r="JE12" i="54"/>
  <c r="IY12" i="54"/>
  <c r="JF12" i="54"/>
  <c r="JA12" i="54"/>
  <c r="BG11" i="54"/>
  <c r="DM11" i="54"/>
  <c r="DN11" i="54" s="1"/>
  <c r="JN11" i="54" s="1"/>
  <c r="BF11" i="55"/>
  <c r="BH11" i="55"/>
  <c r="BA12" i="55"/>
  <c r="AV12" i="55" s="1"/>
  <c r="AX12" i="55" s="1"/>
  <c r="AY12" i="55" s="1"/>
  <c r="BW12" i="55"/>
  <c r="BX12" i="55" s="1"/>
  <c r="JH12" i="55" s="1"/>
  <c r="BS13" i="55" s="1"/>
  <c r="CC12" i="55"/>
  <c r="CG12" i="55"/>
  <c r="CF12" i="55"/>
  <c r="IO12" i="55" s="1"/>
  <c r="HC12" i="55" s="1"/>
  <c r="CA12" i="55"/>
  <c r="BR13" i="55"/>
  <c r="BM13" i="55"/>
  <c r="BJ13" i="55" s="1"/>
  <c r="BP12" i="55"/>
  <c r="BQ12" i="55" s="1"/>
  <c r="BK12" i="55" s="1"/>
  <c r="BL12" i="55" s="1"/>
  <c r="BN12" i="56"/>
  <c r="BT13" i="56"/>
  <c r="BZ13" i="56"/>
  <c r="BY13" i="56"/>
  <c r="DC12" i="56"/>
  <c r="DI12" i="56"/>
  <c r="DH12" i="56"/>
  <c r="IS12" i="56" s="1"/>
  <c r="HK12" i="56" s="1"/>
  <c r="DE12" i="56"/>
  <c r="DF12" i="56" s="1"/>
  <c r="CR10" i="2"/>
  <c r="CP10" i="2" s="1"/>
  <c r="DM10" i="2"/>
  <c r="DK10" i="2" s="1"/>
  <c r="CY10" i="2"/>
  <c r="CW10" i="2" s="1"/>
  <c r="KN10" i="2"/>
  <c r="KT10" i="2"/>
  <c r="KB10" i="2"/>
  <c r="KI10" i="2"/>
  <c r="KO10" i="2"/>
  <c r="KP10" i="2"/>
  <c r="KL10" i="2"/>
  <c r="KQ10" i="2"/>
  <c r="KH10" i="2"/>
  <c r="KM10" i="2"/>
  <c r="KR10" i="2"/>
  <c r="KS10" i="2"/>
  <c r="KG10" i="2"/>
  <c r="KK10" i="2"/>
  <c r="KD10" i="2"/>
  <c r="KC10" i="2"/>
  <c r="KE10" i="2"/>
  <c r="KJ10" i="2"/>
  <c r="KF10" i="2"/>
  <c r="GV10" i="2"/>
  <c r="GW10" i="2" s="1"/>
  <c r="DV10" i="2"/>
  <c r="IU10" i="2" s="1"/>
  <c r="DQ10" i="2"/>
  <c r="CD10" i="2"/>
  <c r="CE10" i="2" s="1"/>
  <c r="JI10" i="2" s="1"/>
  <c r="DF10" i="2"/>
  <c r="BW10" i="2"/>
  <c r="BX10" i="2" s="1"/>
  <c r="JH10" i="2" s="1"/>
  <c r="HO10" i="2"/>
  <c r="GX10" i="2" s="1"/>
  <c r="DS10" i="2"/>
  <c r="CK10" i="2"/>
  <c r="CL10" i="2" s="1"/>
  <c r="JJ10" i="2" s="1"/>
  <c r="BP10" i="2"/>
  <c r="BQ10" i="2" s="1"/>
  <c r="BK10" i="2" s="1"/>
  <c r="BL10" i="2" s="1"/>
  <c r="BN12" i="55" l="1"/>
  <c r="BU12" i="55"/>
  <c r="CB12" i="53"/>
  <c r="CR12" i="60"/>
  <c r="CS12" i="60" s="1"/>
  <c r="JK12" i="60" s="1"/>
  <c r="CP12" i="60"/>
  <c r="CK12" i="60"/>
  <c r="CL12" i="60" s="1"/>
  <c r="JJ12" i="60" s="1"/>
  <c r="CI12" i="60"/>
  <c r="CV12" i="60"/>
  <c r="DB12" i="60"/>
  <c r="DA12" i="60"/>
  <c r="IR12" i="60" s="1"/>
  <c r="HI12" i="60" s="1"/>
  <c r="CD12" i="60"/>
  <c r="CE12" i="60" s="1"/>
  <c r="JI12" i="60" s="1"/>
  <c r="BP12" i="60"/>
  <c r="BQ12" i="60" s="1"/>
  <c r="BK12" i="60" s="1"/>
  <c r="BL12" i="60" s="1"/>
  <c r="BN12" i="60"/>
  <c r="BW12" i="60"/>
  <c r="BX12" i="60" s="1"/>
  <c r="JH12" i="60"/>
  <c r="BS13" i="60" s="1"/>
  <c r="BU12" i="60"/>
  <c r="CX12" i="60"/>
  <c r="HY12" i="60"/>
  <c r="JT12" i="60" s="1"/>
  <c r="IZ13" i="60"/>
  <c r="CP12" i="53"/>
  <c r="BU12" i="53"/>
  <c r="DC12" i="53"/>
  <c r="DI12" i="53"/>
  <c r="DH12" i="53"/>
  <c r="IS12" i="53" s="1"/>
  <c r="HK12" i="53" s="1"/>
  <c r="DE12" i="53"/>
  <c r="BT13" i="53"/>
  <c r="BY13" i="53"/>
  <c r="IN13" i="53" s="1"/>
  <c r="BZ13" i="53"/>
  <c r="BN12" i="53"/>
  <c r="CI12" i="53"/>
  <c r="JL12" i="53"/>
  <c r="BF11" i="54"/>
  <c r="BH11" i="54"/>
  <c r="BB11" i="54"/>
  <c r="BR13" i="54"/>
  <c r="BM13" i="54"/>
  <c r="BJ13" i="54" s="1"/>
  <c r="DT11" i="54"/>
  <c r="DU11" i="54" s="1"/>
  <c r="JO11" i="54" s="1"/>
  <c r="DR11" i="54"/>
  <c r="DX11" i="54"/>
  <c r="EC11" i="54"/>
  <c r="IV11" i="54" s="1"/>
  <c r="HQ11" i="54" s="1"/>
  <c r="GX11" i="54" s="1"/>
  <c r="DZ11" i="54"/>
  <c r="DK11" i="54"/>
  <c r="CA12" i="54"/>
  <c r="CG12" i="54"/>
  <c r="CF12" i="54"/>
  <c r="IO12" i="54" s="1"/>
  <c r="CH12" i="55"/>
  <c r="CM12" i="55"/>
  <c r="IP12" i="55" s="1"/>
  <c r="HE12" i="55" s="1"/>
  <c r="CN12" i="55"/>
  <c r="CJ12" i="55"/>
  <c r="CD12" i="55"/>
  <c r="CE12" i="55" s="1"/>
  <c r="CB12" i="55"/>
  <c r="JI12" i="55"/>
  <c r="BY13" i="55"/>
  <c r="IN13" i="55" s="1"/>
  <c r="BT13" i="55"/>
  <c r="BZ13" i="55"/>
  <c r="JA13" i="55"/>
  <c r="IZ13" i="55"/>
  <c r="JB13" i="55"/>
  <c r="BG12" i="55"/>
  <c r="JE13" i="55"/>
  <c r="JD13" i="55"/>
  <c r="BE12" i="55"/>
  <c r="BF12" i="55" s="1"/>
  <c r="IY13" i="55"/>
  <c r="JC13" i="55"/>
  <c r="IM13" i="55"/>
  <c r="JF13" i="55"/>
  <c r="JG12" i="55"/>
  <c r="DD12" i="56"/>
  <c r="DG12" i="56"/>
  <c r="JM12" i="56" s="1"/>
  <c r="DJ12" i="56"/>
  <c r="DP12" i="56"/>
  <c r="DO12" i="56"/>
  <c r="IT12" i="56" s="1"/>
  <c r="HM12" i="56" s="1"/>
  <c r="DL12" i="56"/>
  <c r="DM12" i="56" s="1"/>
  <c r="CA13" i="56"/>
  <c r="CF13" i="56"/>
  <c r="IO13" i="56" s="1"/>
  <c r="CG13" i="56"/>
  <c r="DN10" i="2"/>
  <c r="JN10" i="2" s="1"/>
  <c r="CS10" i="2"/>
  <c r="JK10" i="2" s="1"/>
  <c r="DT10" i="2"/>
  <c r="DR10" i="2" s="1"/>
  <c r="CZ10" i="2"/>
  <c r="JL10" i="2" s="1"/>
  <c r="JG10" i="2"/>
  <c r="DG10" i="2"/>
  <c r="JM10" i="2" s="1"/>
  <c r="BN10" i="2"/>
  <c r="BU10" i="2"/>
  <c r="DD10" i="2"/>
  <c r="CI10" i="2"/>
  <c r="CB10" i="2"/>
  <c r="JG12" i="60" l="1"/>
  <c r="BZ13" i="60"/>
  <c r="BT13" i="60"/>
  <c r="BY13" i="60"/>
  <c r="IN13" i="60" s="1"/>
  <c r="DI12" i="60"/>
  <c r="DH12" i="60"/>
  <c r="IS12" i="60" s="1"/>
  <c r="HK12" i="60" s="1"/>
  <c r="DC12" i="60"/>
  <c r="DE12" i="60"/>
  <c r="DF12" i="60" s="1"/>
  <c r="CY12" i="60"/>
  <c r="CZ12" i="60" s="1"/>
  <c r="JL12" i="60" s="1"/>
  <c r="CW12" i="60"/>
  <c r="CB12" i="60"/>
  <c r="DO12" i="53"/>
  <c r="IT12" i="53" s="1"/>
  <c r="HM12" i="53" s="1"/>
  <c r="DJ12" i="53"/>
  <c r="DP12" i="53"/>
  <c r="DL12" i="53"/>
  <c r="CG13" i="53"/>
  <c r="CA13" i="53"/>
  <c r="CF13" i="53"/>
  <c r="IO13" i="53" s="1"/>
  <c r="DF12" i="53"/>
  <c r="DG12" i="53" s="1"/>
  <c r="JM12" i="53" s="1"/>
  <c r="DD12" i="53"/>
  <c r="JB13" i="54"/>
  <c r="JE13" i="54"/>
  <c r="JD13" i="54"/>
  <c r="IY13" i="54"/>
  <c r="JC13" i="54"/>
  <c r="IZ13" i="54"/>
  <c r="BG12" i="54"/>
  <c r="JF13" i="54"/>
  <c r="IM13" i="54"/>
  <c r="BE12" i="54"/>
  <c r="JA13" i="54"/>
  <c r="KF11" i="54"/>
  <c r="KH11" i="54"/>
  <c r="KG11" i="54"/>
  <c r="KR11" i="54"/>
  <c r="KN11" i="54"/>
  <c r="KD11" i="54"/>
  <c r="KM11" i="54"/>
  <c r="KB11" i="54"/>
  <c r="KC11" i="54"/>
  <c r="KO11" i="54"/>
  <c r="KK11" i="54"/>
  <c r="KI11" i="54"/>
  <c r="KE11" i="54"/>
  <c r="KS11" i="54"/>
  <c r="KT11" i="54"/>
  <c r="KJ11" i="54"/>
  <c r="KP11" i="54"/>
  <c r="KQ11" i="54"/>
  <c r="KL11" i="54"/>
  <c r="KA11" i="54"/>
  <c r="EA11" i="54"/>
  <c r="EB11" i="54" s="1"/>
  <c r="JP11" i="54" s="1"/>
  <c r="BF12" i="54"/>
  <c r="CM12" i="54"/>
  <c r="IP12" i="54" s="1"/>
  <c r="CH12" i="54"/>
  <c r="CN12" i="54"/>
  <c r="CK12" i="55"/>
  <c r="CL12" i="55" s="1"/>
  <c r="JJ12" i="55" s="1"/>
  <c r="CG13" i="55"/>
  <c r="CA13" i="55"/>
  <c r="CF13" i="55"/>
  <c r="IO13" i="55" s="1"/>
  <c r="CO12" i="55"/>
  <c r="CU12" i="55"/>
  <c r="CT12" i="55"/>
  <c r="IQ12" i="55" s="1"/>
  <c r="HG12" i="55" s="1"/>
  <c r="CQ12" i="55"/>
  <c r="BH12" i="55"/>
  <c r="DK12" i="56"/>
  <c r="DN12" i="56"/>
  <c r="JN12" i="56" s="1"/>
  <c r="DW12" i="56"/>
  <c r="DV12" i="56"/>
  <c r="IU12" i="56" s="1"/>
  <c r="HO12" i="56" s="1"/>
  <c r="DQ12" i="56"/>
  <c r="DS12" i="56"/>
  <c r="CH13" i="56"/>
  <c r="CN13" i="56"/>
  <c r="CM13" i="56"/>
  <c r="IP13" i="56" s="1"/>
  <c r="DU10" i="2"/>
  <c r="JO10" i="2" s="1"/>
  <c r="KA10" i="2"/>
  <c r="AQ11" i="2" s="1"/>
  <c r="BI11" i="2"/>
  <c r="BS11" i="2" s="1"/>
  <c r="BH12" i="54" l="1"/>
  <c r="CI12" i="55"/>
  <c r="DO12" i="60"/>
  <c r="IT12" i="60" s="1"/>
  <c r="HM12" i="60" s="1"/>
  <c r="DP12" i="60"/>
  <c r="DJ12" i="60"/>
  <c r="DL12" i="60"/>
  <c r="DM12" i="60" s="1"/>
  <c r="DD12" i="60"/>
  <c r="DG12" i="60"/>
  <c r="JM12" i="60" s="1"/>
  <c r="CA13" i="60"/>
  <c r="CF13" i="60"/>
  <c r="IO13" i="60" s="1"/>
  <c r="CG13" i="60"/>
  <c r="CM13" i="53"/>
  <c r="IP13" i="53" s="1"/>
  <c r="CN13" i="53"/>
  <c r="CH13" i="53"/>
  <c r="DM12" i="53"/>
  <c r="DN12" i="53" s="1"/>
  <c r="JN12" i="53" s="1"/>
  <c r="DK12" i="53"/>
  <c r="DW12" i="53"/>
  <c r="DV12" i="53"/>
  <c r="IU12" i="53" s="1"/>
  <c r="HO12" i="53" s="1"/>
  <c r="DQ12" i="53"/>
  <c r="DS12" i="53"/>
  <c r="AQ12" i="54"/>
  <c r="AP12" i="54"/>
  <c r="HE12" i="54" s="1"/>
  <c r="CO12" i="54"/>
  <c r="CT12" i="54"/>
  <c r="IQ12" i="54" s="1"/>
  <c r="CU12" i="54"/>
  <c r="DY11" i="54"/>
  <c r="CM13" i="55"/>
  <c r="IP13" i="55" s="1"/>
  <c r="CH13" i="55"/>
  <c r="CN13" i="55"/>
  <c r="CR12" i="55"/>
  <c r="CS12" i="55" s="1"/>
  <c r="JK12" i="55" s="1"/>
  <c r="DB12" i="55"/>
  <c r="DA12" i="55"/>
  <c r="IR12" i="55" s="1"/>
  <c r="HI12" i="55" s="1"/>
  <c r="CV12" i="55"/>
  <c r="CX12" i="55"/>
  <c r="DT12" i="56"/>
  <c r="DZ12" i="56"/>
  <c r="DX12" i="56"/>
  <c r="ED12" i="56"/>
  <c r="BB12" i="56" s="1"/>
  <c r="EC12" i="56"/>
  <c r="IV12" i="56" s="1"/>
  <c r="HQ12" i="56" s="1"/>
  <c r="CT13" i="56"/>
  <c r="IQ13" i="56" s="1"/>
  <c r="CU13" i="56"/>
  <c r="CO13" i="56"/>
  <c r="BM11" i="2"/>
  <c r="BJ11" i="2" s="1"/>
  <c r="BY11" i="2"/>
  <c r="BR11" i="2"/>
  <c r="BE10" i="2" s="1"/>
  <c r="AP11" i="2"/>
  <c r="AZ11" i="2" s="1"/>
  <c r="HG12" i="54" l="1"/>
  <c r="DK12" i="60"/>
  <c r="DN12" i="60"/>
  <c r="JN12" i="60" s="1"/>
  <c r="CM13" i="60"/>
  <c r="IP13" i="60" s="1"/>
  <c r="CH13" i="60"/>
  <c r="CN13" i="60"/>
  <c r="DW12" i="60"/>
  <c r="DQ12" i="60"/>
  <c r="DV12" i="60"/>
  <c r="IU12" i="60" s="1"/>
  <c r="HO12" i="60" s="1"/>
  <c r="DS12" i="60"/>
  <c r="DT12" i="53"/>
  <c r="DU12" i="53" s="1"/>
  <c r="JO12" i="53" s="1"/>
  <c r="DR12" i="53"/>
  <c r="CO13" i="53"/>
  <c r="CU13" i="53"/>
  <c r="CT13" i="53"/>
  <c r="IQ13" i="53" s="1"/>
  <c r="DX12" i="53"/>
  <c r="EC12" i="53"/>
  <c r="IV12" i="53" s="1"/>
  <c r="HQ12" i="53" s="1"/>
  <c r="ED12" i="53"/>
  <c r="GV12" i="53" s="1"/>
  <c r="GW12" i="53" s="1"/>
  <c r="DZ12" i="53"/>
  <c r="BB12" i="53"/>
  <c r="DB12" i="54"/>
  <c r="DE12" i="54" s="1"/>
  <c r="DA12" i="54"/>
  <c r="IR12" i="54" s="1"/>
  <c r="HI12" i="54" s="1"/>
  <c r="CV12" i="54"/>
  <c r="BO12" i="54"/>
  <c r="IG12" i="54"/>
  <c r="JX12" i="54" s="1"/>
  <c r="BA12" i="54"/>
  <c r="AV12" i="54" s="1"/>
  <c r="AX12" i="54" s="1"/>
  <c r="AZ12" i="54"/>
  <c r="AU12" i="54" s="1"/>
  <c r="AW12" i="54" s="1"/>
  <c r="BV12" i="54"/>
  <c r="CC12" i="54"/>
  <c r="CJ12" i="54"/>
  <c r="CQ12" i="54"/>
  <c r="CX12" i="54"/>
  <c r="HW12" i="54"/>
  <c r="JS12" i="54" s="1"/>
  <c r="IC12" i="54"/>
  <c r="JV12" i="54" s="1"/>
  <c r="IA12" i="54"/>
  <c r="JU12" i="54" s="1"/>
  <c r="II12" i="54"/>
  <c r="JY12" i="54" s="1"/>
  <c r="IE12" i="54"/>
  <c r="JW12" i="54" s="1"/>
  <c r="IK12" i="54"/>
  <c r="JZ12" i="54" s="1"/>
  <c r="HA12" i="54"/>
  <c r="GY12" i="54"/>
  <c r="HU12" i="54"/>
  <c r="JR12" i="54" s="1"/>
  <c r="HY12" i="54"/>
  <c r="JT12" i="54" s="1"/>
  <c r="HC12" i="54"/>
  <c r="CP12" i="55"/>
  <c r="CY12" i="55"/>
  <c r="CZ12" i="55" s="1"/>
  <c r="JL12" i="55" s="1"/>
  <c r="CU13" i="55"/>
  <c r="CT13" i="55"/>
  <c r="IQ13" i="55" s="1"/>
  <c r="CO13" i="55"/>
  <c r="DH12" i="55"/>
  <c r="IS12" i="55" s="1"/>
  <c r="HK12" i="55" s="1"/>
  <c r="DC12" i="55"/>
  <c r="DI12" i="55"/>
  <c r="DE12" i="55"/>
  <c r="KB12" i="56"/>
  <c r="KH12" i="56"/>
  <c r="KI12" i="56"/>
  <c r="KN12" i="56"/>
  <c r="KD12" i="56"/>
  <c r="KL12" i="56"/>
  <c r="KC12" i="56"/>
  <c r="KE12" i="56"/>
  <c r="KR12" i="56"/>
  <c r="KS12" i="56"/>
  <c r="KM12" i="56"/>
  <c r="KO12" i="56"/>
  <c r="KT12" i="56"/>
  <c r="KJ12" i="56"/>
  <c r="KQ12" i="56"/>
  <c r="KP12" i="56"/>
  <c r="KF12" i="56"/>
  <c r="KK12" i="56"/>
  <c r="KG12" i="56"/>
  <c r="KA12" i="56"/>
  <c r="EE12" i="56"/>
  <c r="EJ12" i="56"/>
  <c r="IW12" i="56" s="1"/>
  <c r="HS12" i="56" s="1"/>
  <c r="GX12" i="56" s="1"/>
  <c r="EG12" i="56"/>
  <c r="GV12" i="56"/>
  <c r="GW12" i="56" s="1"/>
  <c r="EA12" i="56"/>
  <c r="DB13" i="56"/>
  <c r="DA13" i="56"/>
  <c r="IR13" i="56" s="1"/>
  <c r="CV13" i="56"/>
  <c r="DR12" i="56"/>
  <c r="DU12" i="56"/>
  <c r="JO12" i="56" s="1"/>
  <c r="BO11" i="2"/>
  <c r="BA11" i="2"/>
  <c r="BG10" i="2"/>
  <c r="BH10" i="2" s="1"/>
  <c r="BT11" i="2"/>
  <c r="BZ11" i="2"/>
  <c r="JA11" i="2"/>
  <c r="IA11" i="2" s="1"/>
  <c r="JU11" i="2" s="1"/>
  <c r="JD11" i="2"/>
  <c r="IG11" i="2" s="1"/>
  <c r="JX11" i="2" s="1"/>
  <c r="JE11" i="2"/>
  <c r="II11" i="2" s="1"/>
  <c r="JY11" i="2" s="1"/>
  <c r="IY11" i="2"/>
  <c r="HW11" i="2" s="1"/>
  <c r="JS11" i="2" s="1"/>
  <c r="JF11" i="2"/>
  <c r="IK11" i="2" s="1"/>
  <c r="JZ11" i="2" s="1"/>
  <c r="JC11" i="2"/>
  <c r="IE11" i="2" s="1"/>
  <c r="JW11" i="2" s="1"/>
  <c r="IW11" i="2"/>
  <c r="HS11" i="2" s="1"/>
  <c r="JQ11" i="2" s="1"/>
  <c r="IZ11" i="2"/>
  <c r="HY11" i="2" s="1"/>
  <c r="JT11" i="2" s="1"/>
  <c r="JB11" i="2"/>
  <c r="IC11" i="2" s="1"/>
  <c r="JV11" i="2" s="1"/>
  <c r="IX11" i="2"/>
  <c r="HU11" i="2" s="1"/>
  <c r="JR11" i="2" s="1"/>
  <c r="IM11" i="2"/>
  <c r="GY11" i="2" s="1"/>
  <c r="IN11" i="2"/>
  <c r="HA11" i="2" s="1"/>
  <c r="BV11" i="2"/>
  <c r="BF10" i="2"/>
  <c r="CW12" i="55" l="1"/>
  <c r="AY12" i="54"/>
  <c r="ED12" i="60"/>
  <c r="BB12" i="60" s="1"/>
  <c r="DX12" i="60"/>
  <c r="EC12" i="60"/>
  <c r="IV12" i="60" s="1"/>
  <c r="HQ12" i="60" s="1"/>
  <c r="DZ12" i="60"/>
  <c r="CO13" i="60"/>
  <c r="CU13" i="60"/>
  <c r="CT13" i="60"/>
  <c r="IQ13" i="60" s="1"/>
  <c r="GV12" i="60"/>
  <c r="GW12" i="60" s="1"/>
  <c r="DT12" i="60"/>
  <c r="DU12" i="60" s="1"/>
  <c r="JO12" i="60" s="1"/>
  <c r="DR12" i="60"/>
  <c r="KR12" i="53"/>
  <c r="KO12" i="53"/>
  <c r="KQ12" i="53"/>
  <c r="KL12" i="53"/>
  <c r="KB12" i="53"/>
  <c r="KD12" i="53"/>
  <c r="KF12" i="53"/>
  <c r="KH12" i="53"/>
  <c r="KJ12" i="53"/>
  <c r="KP12" i="53"/>
  <c r="KK12" i="53"/>
  <c r="KS12" i="53"/>
  <c r="KE12" i="53"/>
  <c r="KG12" i="53"/>
  <c r="KM12" i="53"/>
  <c r="KC12" i="53"/>
  <c r="KN12" i="53"/>
  <c r="KI12" i="53"/>
  <c r="KT12" i="53"/>
  <c r="KA12" i="53"/>
  <c r="EA12" i="53"/>
  <c r="EB12" i="53" s="1"/>
  <c r="JP12" i="53" s="1"/>
  <c r="EE12" i="53"/>
  <c r="EJ12" i="53"/>
  <c r="IW12" i="53" s="1"/>
  <c r="HS12" i="53" s="1"/>
  <c r="GX12" i="53" s="1"/>
  <c r="EG12" i="53"/>
  <c r="DB13" i="53"/>
  <c r="DA13" i="53"/>
  <c r="IR13" i="53" s="1"/>
  <c r="CV13" i="53"/>
  <c r="DF12" i="54"/>
  <c r="DG12" i="54" s="1"/>
  <c r="DD12" i="54"/>
  <c r="CY12" i="54"/>
  <c r="CZ12" i="54" s="1"/>
  <c r="JL12" i="54" s="1"/>
  <c r="CW12" i="54"/>
  <c r="BP12" i="54"/>
  <c r="BQ12" i="54" s="1"/>
  <c r="BK12" i="54" s="1"/>
  <c r="BL12" i="54" s="1"/>
  <c r="CR12" i="54"/>
  <c r="CS12" i="54" s="1"/>
  <c r="JK12" i="54" s="1"/>
  <c r="CK12" i="54"/>
  <c r="CL12" i="54" s="1"/>
  <c r="JJ12" i="54" s="1"/>
  <c r="CI12" i="54"/>
  <c r="CD12" i="54"/>
  <c r="CE12" i="54" s="1"/>
  <c r="JI12" i="54" s="1"/>
  <c r="DI12" i="54"/>
  <c r="DH12" i="54"/>
  <c r="IS12" i="54" s="1"/>
  <c r="HK12" i="54" s="1"/>
  <c r="DC12" i="54"/>
  <c r="BW12" i="54"/>
  <c r="BX12" i="54" s="1"/>
  <c r="JH12" i="54" s="1"/>
  <c r="BS13" i="54" s="1"/>
  <c r="BU12" i="54"/>
  <c r="DA13" i="55"/>
  <c r="IR13" i="55" s="1"/>
  <c r="DB13" i="55"/>
  <c r="CV13" i="55"/>
  <c r="DF12" i="55"/>
  <c r="DG12" i="55" s="1"/>
  <c r="JM12" i="55" s="1"/>
  <c r="DO12" i="55"/>
  <c r="IT12" i="55" s="1"/>
  <c r="HM12" i="55" s="1"/>
  <c r="DP12" i="55"/>
  <c r="DJ12" i="55"/>
  <c r="DL12" i="55"/>
  <c r="EH12" i="56"/>
  <c r="EI12" i="56" s="1"/>
  <c r="JQ12" i="56" s="1"/>
  <c r="AP13" i="56"/>
  <c r="AQ13" i="56"/>
  <c r="DH13" i="56"/>
  <c r="IS13" i="56" s="1"/>
  <c r="DC13" i="56"/>
  <c r="DI13" i="56"/>
  <c r="DY12" i="56"/>
  <c r="EB12" i="56"/>
  <c r="JP12" i="56" s="1"/>
  <c r="BP11" i="2"/>
  <c r="BQ11" i="2" s="1"/>
  <c r="BK11" i="2" s="1"/>
  <c r="BL11" i="2" s="1"/>
  <c r="BW11" i="2"/>
  <c r="BX11" i="2" s="1"/>
  <c r="JH11" i="2" s="1"/>
  <c r="CF11" i="2"/>
  <c r="IO11" i="2" s="1"/>
  <c r="HC11" i="2" s="1"/>
  <c r="CC11" i="2"/>
  <c r="CG11" i="2"/>
  <c r="CA11" i="2"/>
  <c r="CB12" i="54" l="1"/>
  <c r="JG12" i="54"/>
  <c r="BN12" i="54"/>
  <c r="DY12" i="53"/>
  <c r="DA13" i="60"/>
  <c r="IR13" i="60" s="1"/>
  <c r="DB13" i="60"/>
  <c r="CV13" i="60"/>
  <c r="KS12" i="60"/>
  <c r="KO12" i="60"/>
  <c r="KM12" i="60"/>
  <c r="KI12" i="60"/>
  <c r="KK12" i="60"/>
  <c r="KR12" i="60"/>
  <c r="KJ12" i="60"/>
  <c r="KG12" i="60"/>
  <c r="KD12" i="60"/>
  <c r="KP12" i="60"/>
  <c r="KE12" i="60"/>
  <c r="KH12" i="60"/>
  <c r="KT12" i="60"/>
  <c r="KB12" i="60"/>
  <c r="KF12" i="60"/>
  <c r="KN12" i="60"/>
  <c r="KQ12" i="60"/>
  <c r="KL12" i="60"/>
  <c r="KC12" i="60"/>
  <c r="KA12" i="60"/>
  <c r="EA12" i="60"/>
  <c r="EB12" i="60" s="1"/>
  <c r="JP12" i="60" s="1"/>
  <c r="EJ12" i="60"/>
  <c r="IW12" i="60" s="1"/>
  <c r="HS12" i="60" s="1"/>
  <c r="GX12" i="60" s="1"/>
  <c r="EE12" i="60"/>
  <c r="EG12" i="60"/>
  <c r="EH12" i="60" s="1"/>
  <c r="DC13" i="53"/>
  <c r="DH13" i="53"/>
  <c r="IS13" i="53" s="1"/>
  <c r="DI13" i="53"/>
  <c r="AP13" i="53"/>
  <c r="AQ13" i="53"/>
  <c r="EH12" i="53"/>
  <c r="EI12" i="53" s="1"/>
  <c r="JQ12" i="53" s="1"/>
  <c r="DP12" i="54"/>
  <c r="DJ12" i="54"/>
  <c r="DO12" i="54"/>
  <c r="IT12" i="54" s="1"/>
  <c r="HM12" i="54" s="1"/>
  <c r="DL12" i="54"/>
  <c r="BT13" i="54"/>
  <c r="BY13" i="54"/>
  <c r="IN13" i="54" s="1"/>
  <c r="BZ13" i="54"/>
  <c r="CP12" i="54"/>
  <c r="JM12" i="54"/>
  <c r="DD12" i="55"/>
  <c r="DM12" i="55"/>
  <c r="DN12" i="55" s="1"/>
  <c r="JN12" i="55" s="1"/>
  <c r="DC13" i="55"/>
  <c r="DI13" i="55"/>
  <c r="DH13" i="55"/>
  <c r="IS13" i="55" s="1"/>
  <c r="DQ12" i="55"/>
  <c r="DW12" i="55"/>
  <c r="DV12" i="55"/>
  <c r="IU12" i="55" s="1"/>
  <c r="HO12" i="55" s="1"/>
  <c r="DS12" i="55"/>
  <c r="DJ13" i="56"/>
  <c r="DO13" i="56"/>
  <c r="IT13" i="56" s="1"/>
  <c r="DP13" i="56"/>
  <c r="HO13" i="56" s="1"/>
  <c r="IN13" i="56"/>
  <c r="AZ13" i="56"/>
  <c r="AU13" i="56" s="1"/>
  <c r="AW13" i="56" s="1"/>
  <c r="IG13" i="56"/>
  <c r="JX13" i="56" s="1"/>
  <c r="IA13" i="56"/>
  <c r="JU13" i="56" s="1"/>
  <c r="BO13" i="56"/>
  <c r="HA13" i="56"/>
  <c r="BA13" i="56"/>
  <c r="AV13" i="56" s="1"/>
  <c r="AX13" i="56" s="1"/>
  <c r="GY13" i="56"/>
  <c r="IC13" i="56"/>
  <c r="JV13" i="56" s="1"/>
  <c r="BV13" i="56"/>
  <c r="HC13" i="56"/>
  <c r="CC13" i="56"/>
  <c r="IK13" i="56"/>
  <c r="JZ13" i="56" s="1"/>
  <c r="IE13" i="56"/>
  <c r="JW13" i="56" s="1"/>
  <c r="CJ13" i="56"/>
  <c r="HY13" i="56"/>
  <c r="JT13" i="56" s="1"/>
  <c r="II13" i="56"/>
  <c r="JY13" i="56" s="1"/>
  <c r="HW13" i="56"/>
  <c r="JS13" i="56" s="1"/>
  <c r="HE13" i="56"/>
  <c r="CQ13" i="56"/>
  <c r="CX13" i="56"/>
  <c r="HI13" i="56"/>
  <c r="HK13" i="56"/>
  <c r="DE13" i="56"/>
  <c r="DL13" i="56"/>
  <c r="HM13" i="56"/>
  <c r="HG13" i="56"/>
  <c r="EF12" i="56"/>
  <c r="BN11" i="2"/>
  <c r="BU11" i="2"/>
  <c r="CD11" i="2"/>
  <c r="CE11" i="2" s="1"/>
  <c r="JI11" i="2" s="1"/>
  <c r="JG11" i="2"/>
  <c r="BI12" i="2" s="1"/>
  <c r="CH11" i="2"/>
  <c r="CJ11" i="2"/>
  <c r="CN11" i="2"/>
  <c r="CO11" i="2" s="1"/>
  <c r="CM11" i="2"/>
  <c r="IP11" i="2" s="1"/>
  <c r="HE11" i="2" s="1"/>
  <c r="EF12" i="53" l="1"/>
  <c r="DK12" i="55"/>
  <c r="DY12" i="60"/>
  <c r="AQ13" i="60"/>
  <c r="AP13" i="60"/>
  <c r="EF12" i="60"/>
  <c r="EI12" i="60"/>
  <c r="JQ12" i="60" s="1"/>
  <c r="DC13" i="60"/>
  <c r="DH13" i="60"/>
  <c r="IS13" i="60" s="1"/>
  <c r="DI13" i="60"/>
  <c r="AZ13" i="53"/>
  <c r="HC13" i="53"/>
  <c r="CC13" i="53"/>
  <c r="BO13" i="53"/>
  <c r="IG13" i="53"/>
  <c r="JX13" i="53" s="1"/>
  <c r="IC13" i="53"/>
  <c r="JV13" i="53" s="1"/>
  <c r="HA13" i="53"/>
  <c r="GY13" i="53"/>
  <c r="BV13" i="53"/>
  <c r="IE13" i="53"/>
  <c r="JW13" i="53" s="1"/>
  <c r="II13" i="53"/>
  <c r="JY13" i="53" s="1"/>
  <c r="IA13" i="53"/>
  <c r="JU13" i="53" s="1"/>
  <c r="HY13" i="53"/>
  <c r="JT13" i="53" s="1"/>
  <c r="IK13" i="53"/>
  <c r="JZ13" i="53" s="1"/>
  <c r="HW13" i="53"/>
  <c r="JS13" i="53" s="1"/>
  <c r="BA13" i="53"/>
  <c r="CJ13" i="53"/>
  <c r="CQ13" i="53"/>
  <c r="HG13" i="53"/>
  <c r="HI13" i="53"/>
  <c r="CX13" i="53"/>
  <c r="HK13" i="53"/>
  <c r="DE13" i="53"/>
  <c r="DL13" i="53"/>
  <c r="HM13" i="53"/>
  <c r="HE13" i="53"/>
  <c r="DJ13" i="53"/>
  <c r="DO13" i="53"/>
  <c r="IT13" i="53" s="1"/>
  <c r="DP13" i="53"/>
  <c r="DM12" i="54"/>
  <c r="DN12" i="54" s="1"/>
  <c r="JN12" i="54" s="1"/>
  <c r="DK12" i="54"/>
  <c r="CG13" i="54"/>
  <c r="CF13" i="54"/>
  <c r="IO13" i="54" s="1"/>
  <c r="CA13" i="54"/>
  <c r="DV12" i="54"/>
  <c r="IU12" i="54" s="1"/>
  <c r="HO12" i="54" s="1"/>
  <c r="DW12" i="54"/>
  <c r="DQ12" i="54"/>
  <c r="DS12" i="54"/>
  <c r="DP13" i="55"/>
  <c r="DO13" i="55"/>
  <c r="IT13" i="55" s="1"/>
  <c r="DJ13" i="55"/>
  <c r="ED12" i="55"/>
  <c r="EC12" i="55"/>
  <c r="IV12" i="55" s="1"/>
  <c r="HQ12" i="55" s="1"/>
  <c r="DX12" i="55"/>
  <c r="DZ12" i="55"/>
  <c r="DT12" i="55"/>
  <c r="DU12" i="55" s="1"/>
  <c r="JO12" i="55" s="1"/>
  <c r="DR12" i="55"/>
  <c r="BW13" i="56"/>
  <c r="BX13" i="56" s="1"/>
  <c r="JH13" i="56" s="1"/>
  <c r="BU13" i="56"/>
  <c r="DM13" i="56"/>
  <c r="DN13" i="56" s="1"/>
  <c r="JN13" i="56" s="1"/>
  <c r="DK13" i="56"/>
  <c r="DF13" i="56"/>
  <c r="DG13" i="56" s="1"/>
  <c r="JM13" i="56" s="1"/>
  <c r="CK13" i="56"/>
  <c r="CL13" i="56" s="1"/>
  <c r="JJ13" i="56" s="1"/>
  <c r="AY13" i="56"/>
  <c r="DV13" i="56"/>
  <c r="IU13" i="56" s="1"/>
  <c r="DQ13" i="56"/>
  <c r="DW13" i="56"/>
  <c r="DS13" i="56"/>
  <c r="CY13" i="56"/>
  <c r="CZ13" i="56" s="1"/>
  <c r="JL13" i="56" s="1"/>
  <c r="BP13" i="56"/>
  <c r="BQ13" i="56" s="1"/>
  <c r="BK13" i="56" s="1"/>
  <c r="BL13" i="56" s="1"/>
  <c r="CR13" i="56"/>
  <c r="CS13" i="56" s="1"/>
  <c r="JK13" i="56" s="1"/>
  <c r="CP13" i="56"/>
  <c r="CD13" i="56"/>
  <c r="CE13" i="56" s="1"/>
  <c r="JI13" i="56" s="1"/>
  <c r="CB11" i="2"/>
  <c r="CK11" i="2"/>
  <c r="CL11" i="2" s="1"/>
  <c r="JJ11" i="2" s="1"/>
  <c r="BS12" i="2"/>
  <c r="CQ11" i="2"/>
  <c r="CU11" i="2"/>
  <c r="CX11" i="2" s="1"/>
  <c r="CT11" i="2"/>
  <c r="IQ11" i="2" s="1"/>
  <c r="HG11" i="2" s="1"/>
  <c r="BR12" i="2"/>
  <c r="BM12" i="2"/>
  <c r="BJ12" i="2" s="1"/>
  <c r="CB13" i="56" l="1"/>
  <c r="CW13" i="56"/>
  <c r="DD13" i="56"/>
  <c r="DO13" i="60"/>
  <c r="IT13" i="60" s="1"/>
  <c r="DP13" i="60"/>
  <c r="DJ13" i="60"/>
  <c r="IK13" i="60"/>
  <c r="JZ13" i="60" s="1"/>
  <c r="HW13" i="60"/>
  <c r="JS13" i="60" s="1"/>
  <c r="IE13" i="60"/>
  <c r="JW13" i="60" s="1"/>
  <c r="IC13" i="60"/>
  <c r="JV13" i="60" s="1"/>
  <c r="BV13" i="60"/>
  <c r="HE13" i="60"/>
  <c r="IG13" i="60"/>
  <c r="JX13" i="60" s="1"/>
  <c r="HA13" i="60"/>
  <c r="GY13" i="60"/>
  <c r="AZ13" i="60"/>
  <c r="CJ13" i="60"/>
  <c r="CC13" i="60"/>
  <c r="BA13" i="60"/>
  <c r="IA13" i="60"/>
  <c r="JU13" i="60" s="1"/>
  <c r="HY13" i="60"/>
  <c r="JT13" i="60" s="1"/>
  <c r="BO13" i="60"/>
  <c r="II13" i="60"/>
  <c r="JY13" i="60" s="1"/>
  <c r="HC13" i="60"/>
  <c r="HG13" i="60"/>
  <c r="CQ13" i="60"/>
  <c r="HI13" i="60"/>
  <c r="CX13" i="60"/>
  <c r="HK13" i="60"/>
  <c r="DE13" i="60"/>
  <c r="DL13" i="60"/>
  <c r="DM13" i="60" s="1"/>
  <c r="DK13" i="60" s="1"/>
  <c r="HM13" i="60"/>
  <c r="HO13" i="60"/>
  <c r="DS13" i="60"/>
  <c r="DQ13" i="53"/>
  <c r="DW13" i="53"/>
  <c r="DV13" i="53"/>
  <c r="IU13" i="53" s="1"/>
  <c r="DM13" i="53"/>
  <c r="DN13" i="53" s="1"/>
  <c r="JN13" i="53" s="1"/>
  <c r="DK13" i="53"/>
  <c r="DF13" i="53"/>
  <c r="DG13" i="53" s="1"/>
  <c r="JM13" i="53" s="1"/>
  <c r="DD13" i="53"/>
  <c r="CY13" i="53"/>
  <c r="CZ13" i="53" s="1"/>
  <c r="JL13" i="53" s="1"/>
  <c r="BP13" i="53"/>
  <c r="BQ13" i="53" s="1"/>
  <c r="BK13" i="53" s="1"/>
  <c r="BL13" i="53" s="1"/>
  <c r="JG13" i="53"/>
  <c r="BI14" i="53" s="1"/>
  <c r="DS13" i="53"/>
  <c r="CD13" i="53"/>
  <c r="CE13" i="53" s="1"/>
  <c r="JI13" i="53" s="1"/>
  <c r="CB13" i="53"/>
  <c r="HO13" i="53"/>
  <c r="CR13" i="53"/>
  <c r="CS13" i="53" s="1"/>
  <c r="JK13" i="53" s="1"/>
  <c r="CK13" i="53"/>
  <c r="CL13" i="53" s="1"/>
  <c r="JJ13" i="53" s="1"/>
  <c r="CI13" i="53"/>
  <c r="BW13" i="53"/>
  <c r="BX13" i="53" s="1"/>
  <c r="JH13" i="53" s="1"/>
  <c r="BU13" i="53"/>
  <c r="CM13" i="54"/>
  <c r="IP13" i="54" s="1"/>
  <c r="CH13" i="54"/>
  <c r="CN13" i="54"/>
  <c r="DT12" i="54"/>
  <c r="DU12" i="54" s="1"/>
  <c r="JO12" i="54" s="1"/>
  <c r="DR12" i="54"/>
  <c r="ED12" i="54"/>
  <c r="DX12" i="54"/>
  <c r="EC12" i="54"/>
  <c r="IV12" i="54" s="1"/>
  <c r="HQ12" i="54" s="1"/>
  <c r="DZ12" i="54"/>
  <c r="EE12" i="55"/>
  <c r="EJ12" i="55"/>
  <c r="IW12" i="55" s="1"/>
  <c r="HS12" i="55" s="1"/>
  <c r="GX12" i="55" s="1"/>
  <c r="EG12" i="55"/>
  <c r="BB12" i="55"/>
  <c r="GV12" i="55"/>
  <c r="GW12" i="55" s="1"/>
  <c r="EA12" i="55"/>
  <c r="EB12" i="55" s="1"/>
  <c r="JP12" i="55" s="1"/>
  <c r="DW13" i="55"/>
  <c r="DQ13" i="55"/>
  <c r="DV13" i="55"/>
  <c r="IU13" i="55" s="1"/>
  <c r="CI13" i="56"/>
  <c r="ED13" i="56"/>
  <c r="EC13" i="56"/>
  <c r="IV13" i="56" s="1"/>
  <c r="DX13" i="56"/>
  <c r="HQ13" i="56"/>
  <c r="DZ13" i="56"/>
  <c r="BN13" i="56"/>
  <c r="DT13" i="56"/>
  <c r="DU13" i="56" s="1"/>
  <c r="JO13" i="56" s="1"/>
  <c r="JG13" i="56"/>
  <c r="BI14" i="56" s="1"/>
  <c r="CI11" i="2"/>
  <c r="CY11" i="2"/>
  <c r="CW11" i="2" s="1"/>
  <c r="CR11" i="2"/>
  <c r="CS11" i="2" s="1"/>
  <c r="JK11" i="2" s="1"/>
  <c r="DB11" i="2"/>
  <c r="DH11" i="2" s="1"/>
  <c r="IS11" i="2" s="1"/>
  <c r="HK11" i="2" s="1"/>
  <c r="DA11" i="2"/>
  <c r="IR11" i="2" s="1"/>
  <c r="HI11" i="2" s="1"/>
  <c r="CV11" i="2"/>
  <c r="BT12" i="2"/>
  <c r="BY12" i="2"/>
  <c r="BZ12" i="2"/>
  <c r="DR13" i="56" l="1"/>
  <c r="BN13" i="53"/>
  <c r="CK13" i="60"/>
  <c r="CL13" i="60" s="1"/>
  <c r="JJ13" i="60" s="1"/>
  <c r="DF13" i="60"/>
  <c r="DG13" i="60" s="1"/>
  <c r="JM13" i="60" s="1"/>
  <c r="DD13" i="60"/>
  <c r="BP13" i="60"/>
  <c r="BQ13" i="60" s="1"/>
  <c r="BK13" i="60" s="1"/>
  <c r="BL13" i="60" s="1"/>
  <c r="BN13" i="60"/>
  <c r="CY13" i="60"/>
  <c r="CZ13" i="60" s="1"/>
  <c r="JL13" i="60" s="1"/>
  <c r="DN13" i="60"/>
  <c r="JN13" i="60" s="1"/>
  <c r="BW13" i="60"/>
  <c r="BX13" i="60" s="1"/>
  <c r="JH13" i="60" s="1"/>
  <c r="DW13" i="60"/>
  <c r="DQ13" i="60"/>
  <c r="DV13" i="60"/>
  <c r="IU13" i="60" s="1"/>
  <c r="DT13" i="60"/>
  <c r="DU13" i="60" s="1"/>
  <c r="JO13" i="60" s="1"/>
  <c r="CR13" i="60"/>
  <c r="CS13" i="60" s="1"/>
  <c r="JK13" i="60" s="1"/>
  <c r="CP13" i="60"/>
  <c r="CD13" i="60"/>
  <c r="CE13" i="60" s="1"/>
  <c r="JI13" i="60" s="1"/>
  <c r="CB13" i="60"/>
  <c r="CP13" i="53"/>
  <c r="BS14" i="53"/>
  <c r="BM14" i="53"/>
  <c r="BJ14" i="53" s="1"/>
  <c r="BR14" i="53"/>
  <c r="ED13" i="53"/>
  <c r="EC13" i="53"/>
  <c r="IV13" i="53" s="1"/>
  <c r="DX13" i="53"/>
  <c r="DZ13" i="53"/>
  <c r="HQ13" i="53"/>
  <c r="DT13" i="53"/>
  <c r="DU13" i="53" s="1"/>
  <c r="JO13" i="53" s="1"/>
  <c r="CW13" i="53"/>
  <c r="GV12" i="54"/>
  <c r="GW12" i="54" s="1"/>
  <c r="EE12" i="54"/>
  <c r="EJ12" i="54"/>
  <c r="IW12" i="54" s="1"/>
  <c r="HS12" i="54" s="1"/>
  <c r="GX12" i="54" s="1"/>
  <c r="EG12" i="54"/>
  <c r="CO13" i="54"/>
  <c r="CT13" i="54"/>
  <c r="IQ13" i="54" s="1"/>
  <c r="CU13" i="54"/>
  <c r="BB12" i="54"/>
  <c r="EA12" i="54"/>
  <c r="EB12" i="54" s="1"/>
  <c r="JP12" i="54" s="1"/>
  <c r="EC13" i="55"/>
  <c r="IV13" i="55" s="1"/>
  <c r="ED13" i="55"/>
  <c r="DX13" i="55"/>
  <c r="DY12" i="55"/>
  <c r="KP12" i="55"/>
  <c r="KI12" i="55"/>
  <c r="KM12" i="55"/>
  <c r="KO12" i="55"/>
  <c r="KE12" i="55"/>
  <c r="KH12" i="55"/>
  <c r="KT12" i="55"/>
  <c r="KS12" i="55"/>
  <c r="KF12" i="55"/>
  <c r="KK12" i="55"/>
  <c r="KN12" i="55"/>
  <c r="KC12" i="55"/>
  <c r="KQ12" i="55"/>
  <c r="KG12" i="55"/>
  <c r="KB12" i="55"/>
  <c r="KJ12" i="55"/>
  <c r="KL12" i="55"/>
  <c r="KR12" i="55"/>
  <c r="KD12" i="55"/>
  <c r="KA12" i="55"/>
  <c r="EH12" i="55"/>
  <c r="EI12" i="55" s="1"/>
  <c r="JQ12" i="55" s="1"/>
  <c r="EF12" i="55"/>
  <c r="EA13" i="56"/>
  <c r="EB13" i="56" s="1"/>
  <c r="JP13" i="56" s="1"/>
  <c r="DY13" i="56"/>
  <c r="BM14" i="56"/>
  <c r="BJ14" i="56" s="1"/>
  <c r="BR14" i="56"/>
  <c r="BS14" i="56"/>
  <c r="EE13" i="56"/>
  <c r="EK13" i="56"/>
  <c r="EJ13" i="56"/>
  <c r="IW13" i="56" s="1"/>
  <c r="EG13" i="56"/>
  <c r="HS13" i="56"/>
  <c r="CZ11" i="2"/>
  <c r="JL11" i="2" s="1"/>
  <c r="CP11" i="2"/>
  <c r="DI11" i="2"/>
  <c r="DJ11" i="2" s="1"/>
  <c r="DE11" i="2"/>
  <c r="DC11" i="2"/>
  <c r="CA12" i="2"/>
  <c r="CF12" i="2"/>
  <c r="CG12" i="2"/>
  <c r="DR13" i="53" l="1"/>
  <c r="DY12" i="54"/>
  <c r="CI13" i="60"/>
  <c r="JG13" i="60"/>
  <c r="BI14" i="60" s="1"/>
  <c r="ED13" i="60"/>
  <c r="EC13" i="60"/>
  <c r="IV13" i="60" s="1"/>
  <c r="DX13" i="60"/>
  <c r="HQ13" i="60"/>
  <c r="DZ13" i="60"/>
  <c r="BU13" i="60"/>
  <c r="DR13" i="60"/>
  <c r="CW13" i="60"/>
  <c r="BY14" i="53"/>
  <c r="IN14" i="53" s="1"/>
  <c r="BT14" i="53"/>
  <c r="BZ14" i="53"/>
  <c r="EE13" i="53"/>
  <c r="EK13" i="53"/>
  <c r="EJ13" i="53"/>
  <c r="IW13" i="53" s="1"/>
  <c r="HS13" i="53"/>
  <c r="EG13" i="53"/>
  <c r="EA13" i="53"/>
  <c r="EB13" i="53" s="1"/>
  <c r="JP13" i="53" s="1"/>
  <c r="JC14" i="53"/>
  <c r="JA14" i="53"/>
  <c r="JF14" i="53"/>
  <c r="JE14" i="53"/>
  <c r="IM14" i="53"/>
  <c r="JB14" i="53"/>
  <c r="JD14" i="53"/>
  <c r="IZ14" i="53"/>
  <c r="EH12" i="54"/>
  <c r="EI12" i="54" s="1"/>
  <c r="JQ12" i="54" s="1"/>
  <c r="EF12" i="54"/>
  <c r="DA13" i="54"/>
  <c r="IR13" i="54" s="1"/>
  <c r="CV13" i="54"/>
  <c r="DB13" i="54"/>
  <c r="KA12" i="54"/>
  <c r="KO12" i="54"/>
  <c r="KP12" i="54"/>
  <c r="KG12" i="54"/>
  <c r="KD12" i="54"/>
  <c r="KC12" i="54"/>
  <c r="KH12" i="54"/>
  <c r="KB12" i="54"/>
  <c r="KM12" i="54"/>
  <c r="KS12" i="54"/>
  <c r="KT12" i="54"/>
  <c r="KQ12" i="54"/>
  <c r="KL12" i="54"/>
  <c r="KI12" i="54"/>
  <c r="KE12" i="54"/>
  <c r="KR12" i="54"/>
  <c r="KN12" i="54"/>
  <c r="KF12" i="54"/>
  <c r="KK12" i="54"/>
  <c r="KJ12" i="54"/>
  <c r="AQ13" i="55"/>
  <c r="AP13" i="55"/>
  <c r="EJ13" i="55"/>
  <c r="IW13" i="55" s="1"/>
  <c r="EK13" i="55"/>
  <c r="EE13" i="55"/>
  <c r="EQ13" i="56"/>
  <c r="IX13" i="56" s="1"/>
  <c r="BG13" i="56" s="1"/>
  <c r="EL13" i="56"/>
  <c r="EN13" i="56"/>
  <c r="HU13" i="56"/>
  <c r="GX13" i="56" s="1"/>
  <c r="GV13" i="56"/>
  <c r="GW13" i="56" s="1"/>
  <c r="BE13" i="56" s="1"/>
  <c r="BY14" i="56"/>
  <c r="IN14" i="56" s="1"/>
  <c r="BZ14" i="56"/>
  <c r="BT14" i="56"/>
  <c r="BB13" i="56"/>
  <c r="JF14" i="56"/>
  <c r="JE14" i="56"/>
  <c r="JB14" i="56"/>
  <c r="JC14" i="56"/>
  <c r="JA14" i="56"/>
  <c r="IZ14" i="56"/>
  <c r="IM14" i="56"/>
  <c r="JD14" i="56"/>
  <c r="EH13" i="56"/>
  <c r="EI13" i="56" s="1"/>
  <c r="JQ13" i="56" s="1"/>
  <c r="EF13" i="56"/>
  <c r="DF11" i="2"/>
  <c r="DD11" i="2" s="1"/>
  <c r="DP11" i="2"/>
  <c r="DL11" i="2"/>
  <c r="DO11" i="2"/>
  <c r="IT11" i="2" s="1"/>
  <c r="HM11" i="2" s="1"/>
  <c r="CM12" i="2"/>
  <c r="CN12" i="2"/>
  <c r="CH12" i="2"/>
  <c r="DY13" i="53" l="1"/>
  <c r="EA13" i="60"/>
  <c r="EK13" i="60"/>
  <c r="EJ13" i="60"/>
  <c r="IW13" i="60" s="1"/>
  <c r="EE13" i="60"/>
  <c r="HS13" i="60"/>
  <c r="EG13" i="60"/>
  <c r="EH13" i="60" s="1"/>
  <c r="BR14" i="60"/>
  <c r="BM14" i="60"/>
  <c r="BJ14" i="60" s="1"/>
  <c r="BS14" i="60"/>
  <c r="EL13" i="53"/>
  <c r="EQ13" i="53"/>
  <c r="IX13" i="53" s="1"/>
  <c r="BG13" i="53" s="1"/>
  <c r="EN13" i="53"/>
  <c r="HU13" i="53"/>
  <c r="GX13" i="53" s="1"/>
  <c r="CG14" i="53"/>
  <c r="CF14" i="53"/>
  <c r="IO14" i="53" s="1"/>
  <c r="CA14" i="53"/>
  <c r="BB13" i="53"/>
  <c r="GV13" i="53"/>
  <c r="GW13" i="53" s="1"/>
  <c r="BE13" i="53" s="1"/>
  <c r="EH13" i="53"/>
  <c r="EI13" i="53" s="1"/>
  <c r="JQ13" i="53" s="1"/>
  <c r="EF13" i="53"/>
  <c r="DH13" i="54"/>
  <c r="IS13" i="54" s="1"/>
  <c r="DC13" i="54"/>
  <c r="DI13" i="54"/>
  <c r="AP13" i="54"/>
  <c r="AQ13" i="54"/>
  <c r="EQ13" i="55"/>
  <c r="IX13" i="55" s="1"/>
  <c r="EL13" i="55"/>
  <c r="GV13" i="55"/>
  <c r="GW13" i="55" s="1"/>
  <c r="BB13" i="55"/>
  <c r="HY13" i="55"/>
  <c r="JT13" i="55" s="1"/>
  <c r="IA13" i="55"/>
  <c r="JU13" i="55" s="1"/>
  <c r="II13" i="55"/>
  <c r="JY13" i="55" s="1"/>
  <c r="CC13" i="55"/>
  <c r="BA13" i="55"/>
  <c r="AV13" i="55" s="1"/>
  <c r="AX13" i="55" s="1"/>
  <c r="IK13" i="55"/>
  <c r="JZ13" i="55" s="1"/>
  <c r="AZ13" i="55"/>
  <c r="AU13" i="55" s="1"/>
  <c r="AW13" i="55" s="1"/>
  <c r="IE13" i="55"/>
  <c r="JW13" i="55" s="1"/>
  <c r="IC13" i="55"/>
  <c r="JV13" i="55" s="1"/>
  <c r="BV13" i="55"/>
  <c r="HA13" i="55"/>
  <c r="IG13" i="55"/>
  <c r="JX13" i="55" s="1"/>
  <c r="CJ13" i="55"/>
  <c r="HC13" i="55"/>
  <c r="BO13" i="55"/>
  <c r="GY13" i="55"/>
  <c r="HW13" i="55"/>
  <c r="JS13" i="55" s="1"/>
  <c r="HE13" i="55"/>
  <c r="HG13" i="55"/>
  <c r="CQ13" i="55"/>
  <c r="CX13" i="55"/>
  <c r="HI13" i="55"/>
  <c r="DE13" i="55"/>
  <c r="HK13" i="55"/>
  <c r="DL13" i="55"/>
  <c r="HM13" i="55"/>
  <c r="HO13" i="55"/>
  <c r="DS13" i="55"/>
  <c r="DZ13" i="55"/>
  <c r="HQ13" i="55"/>
  <c r="EG13" i="55"/>
  <c r="HS13" i="55"/>
  <c r="EN13" i="55"/>
  <c r="HU13" i="55"/>
  <c r="CA14" i="56"/>
  <c r="CF14" i="56"/>
  <c r="IO14" i="56" s="1"/>
  <c r="CG14" i="56"/>
  <c r="BH13" i="56"/>
  <c r="BF13" i="56"/>
  <c r="EO13" i="56"/>
  <c r="EP13" i="56" s="1"/>
  <c r="JR13" i="56" s="1"/>
  <c r="EM13" i="56"/>
  <c r="KI13" i="56"/>
  <c r="KR13" i="56"/>
  <c r="KS13" i="56"/>
  <c r="KN13" i="56"/>
  <c r="KL13" i="56"/>
  <c r="KP13" i="56"/>
  <c r="KJ13" i="56"/>
  <c r="KM13" i="56"/>
  <c r="KG13" i="56"/>
  <c r="KK13" i="56"/>
  <c r="KO13" i="56"/>
  <c r="KF13" i="56"/>
  <c r="KA13" i="56"/>
  <c r="KC13" i="56"/>
  <c r="KT13" i="56"/>
  <c r="KQ13" i="56"/>
  <c r="KE13" i="56"/>
  <c r="KD13" i="56"/>
  <c r="KH13" i="56"/>
  <c r="KB13" i="56"/>
  <c r="DG11" i="2"/>
  <c r="JM11" i="2" s="1"/>
  <c r="DM11" i="2"/>
  <c r="DK11" i="2" s="1"/>
  <c r="DV11" i="2"/>
  <c r="IU11" i="2" s="1"/>
  <c r="HO11" i="2" s="1"/>
  <c r="DQ11" i="2"/>
  <c r="DS11" i="2"/>
  <c r="DW11" i="2"/>
  <c r="EC11" i="2" s="1"/>
  <c r="IV11" i="2" s="1"/>
  <c r="CT12" i="2"/>
  <c r="CU12" i="2"/>
  <c r="CO12" i="2"/>
  <c r="EF13" i="60" l="1"/>
  <c r="EI13" i="60"/>
  <c r="JQ13" i="60" s="1"/>
  <c r="BZ14" i="60"/>
  <c r="BT14" i="60"/>
  <c r="BY14" i="60"/>
  <c r="IN14" i="60" s="1"/>
  <c r="EL13" i="60"/>
  <c r="EQ13" i="60"/>
  <c r="IX13" i="60" s="1"/>
  <c r="BG13" i="60" s="1"/>
  <c r="EN13" i="60"/>
  <c r="EO13" i="60" s="1"/>
  <c r="HU13" i="60"/>
  <c r="GX13" i="60" s="1"/>
  <c r="GV13" i="60"/>
  <c r="GW13" i="60" s="1"/>
  <c r="BE13" i="60" s="1"/>
  <c r="BB13" i="60"/>
  <c r="JF14" i="60"/>
  <c r="JD14" i="60"/>
  <c r="IZ14" i="60"/>
  <c r="JE14" i="60"/>
  <c r="JC14" i="60"/>
  <c r="IM14" i="60"/>
  <c r="JB14" i="60"/>
  <c r="JA14" i="60"/>
  <c r="DY13" i="60"/>
  <c r="EB13" i="60"/>
  <c r="JP13" i="60" s="1"/>
  <c r="BH13" i="53"/>
  <c r="BF13" i="53"/>
  <c r="KK13" i="53"/>
  <c r="KF13" i="53"/>
  <c r="KL13" i="53"/>
  <c r="KP13" i="53"/>
  <c r="KR13" i="53"/>
  <c r="KI13" i="53"/>
  <c r="KS13" i="53"/>
  <c r="KD13" i="53"/>
  <c r="KO13" i="53"/>
  <c r="KQ13" i="53"/>
  <c r="KH13" i="53"/>
  <c r="KN13" i="53"/>
  <c r="KA13" i="53"/>
  <c r="KC13" i="53"/>
  <c r="KE13" i="53"/>
  <c r="KJ13" i="53"/>
  <c r="KM13" i="53"/>
  <c r="KG13" i="53"/>
  <c r="KT13" i="53"/>
  <c r="KB13" i="53"/>
  <c r="CN14" i="53"/>
  <c r="CH14" i="53"/>
  <c r="CM14" i="53"/>
  <c r="IP14" i="53" s="1"/>
  <c r="EO13" i="53"/>
  <c r="EP13" i="53" s="1"/>
  <c r="JR13" i="53" s="1"/>
  <c r="EM13" i="53"/>
  <c r="CQ13" i="54"/>
  <c r="II13" i="54"/>
  <c r="JY13" i="54" s="1"/>
  <c r="HA13" i="54"/>
  <c r="IG13" i="54"/>
  <c r="JX13" i="54" s="1"/>
  <c r="IC13" i="54"/>
  <c r="JV13" i="54" s="1"/>
  <c r="HC13" i="54"/>
  <c r="HK13" i="54"/>
  <c r="IA13" i="54"/>
  <c r="JU13" i="54" s="1"/>
  <c r="GY13" i="54"/>
  <c r="IK13" i="54"/>
  <c r="JZ13" i="54" s="1"/>
  <c r="IE13" i="54"/>
  <c r="JW13" i="54" s="1"/>
  <c r="DE13" i="54"/>
  <c r="CX13" i="54"/>
  <c r="HY13" i="54"/>
  <c r="JT13" i="54" s="1"/>
  <c r="CJ13" i="54"/>
  <c r="HE13" i="54"/>
  <c r="HW13" i="54"/>
  <c r="JS13" i="54" s="1"/>
  <c r="BA13" i="54"/>
  <c r="AV13" i="54" s="1"/>
  <c r="AX13" i="54" s="1"/>
  <c r="CC13" i="54"/>
  <c r="BO13" i="54"/>
  <c r="AZ13" i="54"/>
  <c r="AU13" i="54" s="1"/>
  <c r="AW13" i="54" s="1"/>
  <c r="DL13" i="54"/>
  <c r="HG13" i="54"/>
  <c r="HI13" i="54"/>
  <c r="HM13" i="54"/>
  <c r="BV13" i="54"/>
  <c r="DJ13" i="54"/>
  <c r="DO13" i="54"/>
  <c r="IT13" i="54" s="1"/>
  <c r="DP13" i="54"/>
  <c r="EO13" i="55"/>
  <c r="EP13" i="55" s="1"/>
  <c r="JR13" i="55" s="1"/>
  <c r="EM13" i="55"/>
  <c r="CR13" i="55"/>
  <c r="CS13" i="55" s="1"/>
  <c r="JK13" i="55" s="1"/>
  <c r="CD13" i="55"/>
  <c r="CE13" i="55" s="1"/>
  <c r="JI13" i="55" s="1"/>
  <c r="EH13" i="55"/>
  <c r="EI13" i="55" s="1"/>
  <c r="JQ13" i="55" s="1"/>
  <c r="EF13" i="55"/>
  <c r="BW13" i="55"/>
  <c r="BX13" i="55" s="1"/>
  <c r="JH13" i="55" s="1"/>
  <c r="DM13" i="55"/>
  <c r="DN13" i="55" s="1"/>
  <c r="JN13" i="55" s="1"/>
  <c r="KH13" i="55"/>
  <c r="KJ13" i="55"/>
  <c r="KR13" i="55"/>
  <c r="KT13" i="55"/>
  <c r="KL13" i="55"/>
  <c r="KD13" i="55"/>
  <c r="KK13" i="55"/>
  <c r="KF13" i="55"/>
  <c r="KQ13" i="55"/>
  <c r="KP13" i="55"/>
  <c r="KS13" i="55"/>
  <c r="KG13" i="55"/>
  <c r="KO13" i="55"/>
  <c r="KM13" i="55"/>
  <c r="KN13" i="55"/>
  <c r="KB13" i="55"/>
  <c r="KA13" i="55"/>
  <c r="KE13" i="55"/>
  <c r="KC13" i="55"/>
  <c r="KI13" i="55"/>
  <c r="DF13" i="55"/>
  <c r="DG13" i="55" s="1"/>
  <c r="JM13" i="55" s="1"/>
  <c r="DD13" i="55"/>
  <c r="BP13" i="55"/>
  <c r="BQ13" i="55" s="1"/>
  <c r="BK13" i="55" s="1"/>
  <c r="BL13" i="55" s="1"/>
  <c r="GX13" i="55"/>
  <c r="EA13" i="55"/>
  <c r="EB13" i="55" s="1"/>
  <c r="JP13" i="55" s="1"/>
  <c r="DY13" i="55"/>
  <c r="DT13" i="55"/>
  <c r="DU13" i="55" s="1"/>
  <c r="JO13" i="55" s="1"/>
  <c r="DR13" i="55"/>
  <c r="CY13" i="55"/>
  <c r="CZ13" i="55" s="1"/>
  <c r="JL13" i="55" s="1"/>
  <c r="CK13" i="55"/>
  <c r="CL13" i="55" s="1"/>
  <c r="JJ13" i="55" s="1"/>
  <c r="AY13" i="55"/>
  <c r="AP14" i="56"/>
  <c r="AQ14" i="56"/>
  <c r="CM14" i="56"/>
  <c r="IP14" i="56" s="1"/>
  <c r="CH14" i="56"/>
  <c r="CN14" i="56"/>
  <c r="DN11" i="2"/>
  <c r="JN11" i="2" s="1"/>
  <c r="BG11" i="2"/>
  <c r="DT11" i="2"/>
  <c r="DU11" i="2" s="1"/>
  <c r="JO11" i="2" s="1"/>
  <c r="BB11" i="2"/>
  <c r="GV11" i="2"/>
  <c r="GW11" i="2" s="1"/>
  <c r="BE11" i="2" s="1"/>
  <c r="BF11" i="2" s="1"/>
  <c r="DZ11" i="2"/>
  <c r="DX11" i="2"/>
  <c r="HQ11" i="2"/>
  <c r="GX11" i="2" s="1"/>
  <c r="CV12" i="2"/>
  <c r="DA12" i="2"/>
  <c r="DB12" i="2"/>
  <c r="CB13" i="55" l="1"/>
  <c r="BN13" i="55"/>
  <c r="JG13" i="55"/>
  <c r="BI14" i="55" s="1"/>
  <c r="DK13" i="55"/>
  <c r="CP13" i="55"/>
  <c r="AQ14" i="53"/>
  <c r="KG13" i="60"/>
  <c r="KS13" i="60"/>
  <c r="KE13" i="60"/>
  <c r="KO13" i="60"/>
  <c r="KA13" i="60"/>
  <c r="KC13" i="60"/>
  <c r="KQ13" i="60"/>
  <c r="KN13" i="60"/>
  <c r="KK13" i="60"/>
  <c r="KJ13" i="60"/>
  <c r="KT13" i="60"/>
  <c r="KF13" i="60"/>
  <c r="KM13" i="60"/>
  <c r="KR13" i="60"/>
  <c r="KP13" i="60"/>
  <c r="KI13" i="60"/>
  <c r="KH13" i="60"/>
  <c r="KD13" i="60"/>
  <c r="KL13" i="60"/>
  <c r="KB13" i="60"/>
  <c r="CA14" i="60"/>
  <c r="CG14" i="60"/>
  <c r="CF14" i="60"/>
  <c r="IO14" i="60" s="1"/>
  <c r="BH13" i="60"/>
  <c r="BF13" i="60"/>
  <c r="EM13" i="60"/>
  <c r="EP13" i="60"/>
  <c r="JR13" i="60" s="1"/>
  <c r="CT14" i="53"/>
  <c r="IQ14" i="53" s="1"/>
  <c r="CO14" i="53"/>
  <c r="CU14" i="53"/>
  <c r="AP14" i="53"/>
  <c r="CY13" i="54"/>
  <c r="CZ13" i="54" s="1"/>
  <c r="JL13" i="54" s="1"/>
  <c r="CW13" i="54"/>
  <c r="CD13" i="54"/>
  <c r="CE13" i="54" s="1"/>
  <c r="JI13" i="54" s="1"/>
  <c r="DF13" i="54"/>
  <c r="DG13" i="54" s="1"/>
  <c r="JM13" i="54" s="1"/>
  <c r="HO13" i="54"/>
  <c r="DS13" i="54"/>
  <c r="DT13" i="54" s="1"/>
  <c r="DM13" i="54"/>
  <c r="AY13" i="54"/>
  <c r="DV13" i="54"/>
  <c r="IU13" i="54" s="1"/>
  <c r="DW13" i="54"/>
  <c r="DQ13" i="54"/>
  <c r="BW13" i="54"/>
  <c r="BX13" i="54" s="1"/>
  <c r="JH13" i="54" s="1"/>
  <c r="BU13" i="54"/>
  <c r="CK13" i="54"/>
  <c r="CL13" i="54" s="1"/>
  <c r="JJ13" i="54" s="1"/>
  <c r="BP13" i="54"/>
  <c r="BQ13" i="54" s="1"/>
  <c r="BK13" i="54" s="1"/>
  <c r="BL13" i="54" s="1"/>
  <c r="CR13" i="54"/>
  <c r="CS13" i="54" s="1"/>
  <c r="JK13" i="54" s="1"/>
  <c r="CI13" i="55"/>
  <c r="CW13" i="55"/>
  <c r="AQ14" i="55"/>
  <c r="AP14" i="55"/>
  <c r="BR14" i="55"/>
  <c r="BM14" i="55"/>
  <c r="BJ14" i="55" s="1"/>
  <c r="BS14" i="55"/>
  <c r="BU13" i="55"/>
  <c r="CO14" i="56"/>
  <c r="CU14" i="56"/>
  <c r="CX14" i="56" s="1"/>
  <c r="CT14" i="56"/>
  <c r="IQ14" i="56" s="1"/>
  <c r="HY14" i="56"/>
  <c r="JT14" i="56" s="1"/>
  <c r="BV14" i="56"/>
  <c r="BA14" i="56"/>
  <c r="AV14" i="56" s="1"/>
  <c r="AX14" i="56" s="1"/>
  <c r="CC14" i="56"/>
  <c r="HG14" i="56"/>
  <c r="IK14" i="56"/>
  <c r="JZ14" i="56" s="1"/>
  <c r="IA14" i="56"/>
  <c r="JU14" i="56" s="1"/>
  <c r="BO14" i="56"/>
  <c r="HA14" i="56"/>
  <c r="II14" i="56"/>
  <c r="JY14" i="56" s="1"/>
  <c r="GY14" i="56"/>
  <c r="HE14" i="56"/>
  <c r="HC14" i="56"/>
  <c r="IE14" i="56"/>
  <c r="JW14" i="56" s="1"/>
  <c r="AZ14" i="56"/>
  <c r="AU14" i="56" s="1"/>
  <c r="AW14" i="56" s="1"/>
  <c r="IG14" i="56"/>
  <c r="JX14" i="56" s="1"/>
  <c r="CQ14" i="56"/>
  <c r="IC14" i="56"/>
  <c r="JV14" i="56" s="1"/>
  <c r="CJ14" i="56"/>
  <c r="DR11" i="2"/>
  <c r="EA11" i="2"/>
  <c r="EB11" i="2" s="1"/>
  <c r="JP11" i="2" s="1"/>
  <c r="KO11" i="2"/>
  <c r="KI11" i="2"/>
  <c r="KF11" i="2"/>
  <c r="KG11" i="2"/>
  <c r="KS11" i="2"/>
  <c r="KN11" i="2"/>
  <c r="KP11" i="2"/>
  <c r="KJ11" i="2"/>
  <c r="KD11" i="2"/>
  <c r="KH11" i="2"/>
  <c r="KC11" i="2"/>
  <c r="KE11" i="2"/>
  <c r="KL11" i="2"/>
  <c r="KT11" i="2"/>
  <c r="KB11" i="2"/>
  <c r="KQ11" i="2"/>
  <c r="KK11" i="2"/>
  <c r="KM11" i="2"/>
  <c r="KR11" i="2"/>
  <c r="KA11" i="2"/>
  <c r="BH11" i="2"/>
  <c r="DH12" i="2"/>
  <c r="DC12" i="2"/>
  <c r="DI12" i="2"/>
  <c r="CI13" i="54" l="1"/>
  <c r="CP13" i="54"/>
  <c r="CB13" i="54"/>
  <c r="AY14" i="56"/>
  <c r="BN13" i="54"/>
  <c r="DY11" i="2"/>
  <c r="CN14" i="60"/>
  <c r="CM14" i="60"/>
  <c r="IP14" i="60" s="1"/>
  <c r="CH14" i="60"/>
  <c r="AP14" i="60"/>
  <c r="AQ14" i="60"/>
  <c r="CV14" i="53"/>
  <c r="DA14" i="53"/>
  <c r="IR14" i="53" s="1"/>
  <c r="DB14" i="53"/>
  <c r="BA14" i="53"/>
  <c r="II14" i="53"/>
  <c r="JY14" i="53" s="1"/>
  <c r="IE14" i="53"/>
  <c r="JW14" i="53" s="1"/>
  <c r="GY14" i="53"/>
  <c r="IG14" i="53"/>
  <c r="JX14" i="53" s="1"/>
  <c r="IC14" i="53"/>
  <c r="JV14" i="53" s="1"/>
  <c r="IK14" i="53"/>
  <c r="JZ14" i="53" s="1"/>
  <c r="IA14" i="53"/>
  <c r="JU14" i="53" s="1"/>
  <c r="AZ14" i="53"/>
  <c r="HA14" i="53"/>
  <c r="BO14" i="53"/>
  <c r="HY14" i="53"/>
  <c r="JT14" i="53" s="1"/>
  <c r="CC14" i="53"/>
  <c r="HC14" i="53"/>
  <c r="CJ14" i="53"/>
  <c r="HE14" i="53"/>
  <c r="CQ14" i="53"/>
  <c r="HG14" i="53"/>
  <c r="HI14" i="53"/>
  <c r="CX14" i="53"/>
  <c r="DE14" i="53"/>
  <c r="HK14" i="53"/>
  <c r="BV14" i="53"/>
  <c r="JG13" i="54"/>
  <c r="BI14" i="54" s="1"/>
  <c r="DD13" i="54"/>
  <c r="EC13" i="54"/>
  <c r="IV13" i="54" s="1"/>
  <c r="ED13" i="54"/>
  <c r="DX13" i="54"/>
  <c r="HQ13" i="54"/>
  <c r="DZ13" i="54"/>
  <c r="EA13" i="54" s="1"/>
  <c r="DK13" i="54"/>
  <c r="DN13" i="54"/>
  <c r="JN13" i="54" s="1"/>
  <c r="DR13" i="54"/>
  <c r="DU13" i="54"/>
  <c r="JO13" i="54" s="1"/>
  <c r="JC14" i="55"/>
  <c r="JF14" i="55"/>
  <c r="IM14" i="55"/>
  <c r="JB14" i="55"/>
  <c r="IZ14" i="55"/>
  <c r="JE14" i="55"/>
  <c r="JA14" i="55"/>
  <c r="JD14" i="55"/>
  <c r="BG13" i="55"/>
  <c r="BE13" i="55"/>
  <c r="IE14" i="55"/>
  <c r="JW14" i="55" s="1"/>
  <c r="AZ14" i="55"/>
  <c r="AU14" i="55" s="1"/>
  <c r="AW14" i="55" s="1"/>
  <c r="BV14" i="55"/>
  <c r="BO14" i="55"/>
  <c r="HY14" i="55"/>
  <c r="JT14" i="55" s="1"/>
  <c r="IA14" i="55"/>
  <c r="JU14" i="55" s="1"/>
  <c r="II14" i="55"/>
  <c r="JY14" i="55" s="1"/>
  <c r="IC14" i="55"/>
  <c r="JV14" i="55" s="1"/>
  <c r="HA14" i="55"/>
  <c r="IK14" i="55"/>
  <c r="JZ14" i="55" s="1"/>
  <c r="GY14" i="55"/>
  <c r="IG14" i="55"/>
  <c r="JX14" i="55" s="1"/>
  <c r="BA14" i="55"/>
  <c r="AV14" i="55" s="1"/>
  <c r="AX14" i="55" s="1"/>
  <c r="BZ14" i="55"/>
  <c r="HC14" i="55" s="1"/>
  <c r="BT14" i="55"/>
  <c r="BY14" i="55"/>
  <c r="IN14" i="55" s="1"/>
  <c r="BP14" i="56"/>
  <c r="BQ14" i="56" s="1"/>
  <c r="BK14" i="56" s="1"/>
  <c r="BL14" i="56" s="1"/>
  <c r="BN14" i="56"/>
  <c r="JG14" i="56"/>
  <c r="BI15" i="56" s="1"/>
  <c r="BW14" i="56"/>
  <c r="BX14" i="56" s="1"/>
  <c r="JH14" i="56" s="1"/>
  <c r="BU14" i="56"/>
  <c r="CR14" i="56"/>
  <c r="CS14" i="56" s="1"/>
  <c r="JK14" i="56" s="1"/>
  <c r="CK14" i="56"/>
  <c r="CL14" i="56" s="1"/>
  <c r="JJ14" i="56" s="1"/>
  <c r="CD14" i="56"/>
  <c r="CE14" i="56" s="1"/>
  <c r="JI14" i="56" s="1"/>
  <c r="CB14" i="56"/>
  <c r="CY14" i="56"/>
  <c r="CZ14" i="56" s="1"/>
  <c r="JL14" i="56" s="1"/>
  <c r="CW14" i="56"/>
  <c r="DB14" i="56"/>
  <c r="CV14" i="56"/>
  <c r="DA14" i="56"/>
  <c r="IR14" i="56" s="1"/>
  <c r="HI14" i="56"/>
  <c r="AQ12" i="2"/>
  <c r="AP12" i="2"/>
  <c r="AZ12" i="2" s="1"/>
  <c r="DJ12" i="2"/>
  <c r="DP12" i="2"/>
  <c r="DO12" i="2"/>
  <c r="AY14" i="55" l="1"/>
  <c r="BV14" i="60"/>
  <c r="IA14" i="60"/>
  <c r="JU14" i="60" s="1"/>
  <c r="IK14" i="60"/>
  <c r="JZ14" i="60" s="1"/>
  <c r="GY14" i="60"/>
  <c r="IE14" i="60"/>
  <c r="JW14" i="60" s="1"/>
  <c r="AZ14" i="60"/>
  <c r="IG14" i="60"/>
  <c r="JX14" i="60" s="1"/>
  <c r="IC14" i="60"/>
  <c r="JV14" i="60" s="1"/>
  <c r="BO14" i="60"/>
  <c r="BA14" i="60"/>
  <c r="HA14" i="60"/>
  <c r="HY14" i="60"/>
  <c r="JT14" i="60" s="1"/>
  <c r="II14" i="60"/>
  <c r="JY14" i="60" s="1"/>
  <c r="HC14" i="60"/>
  <c r="HE14" i="60"/>
  <c r="CJ14" i="60"/>
  <c r="HG14" i="60"/>
  <c r="CQ14" i="60"/>
  <c r="CC14" i="60"/>
  <c r="CT14" i="60"/>
  <c r="IQ14" i="60" s="1"/>
  <c r="CO14" i="60"/>
  <c r="CU14" i="60"/>
  <c r="CX14" i="60" s="1"/>
  <c r="CR14" i="53"/>
  <c r="CS14" i="53" s="1"/>
  <c r="JK14" i="53" s="1"/>
  <c r="CP14" i="53"/>
  <c r="CK14" i="53"/>
  <c r="CL14" i="53" s="1"/>
  <c r="JJ14" i="53" s="1"/>
  <c r="DF14" i="53"/>
  <c r="DG14" i="53" s="1"/>
  <c r="JM14" i="53" s="1"/>
  <c r="CD14" i="53"/>
  <c r="CE14" i="53" s="1"/>
  <c r="JI14" i="53" s="1"/>
  <c r="BW14" i="53"/>
  <c r="BX14" i="53" s="1"/>
  <c r="JH14" i="53" s="1"/>
  <c r="BU14" i="53"/>
  <c r="CY14" i="53"/>
  <c r="CZ14" i="53" s="1"/>
  <c r="JL14" i="53" s="1"/>
  <c r="DI14" i="53"/>
  <c r="DH14" i="53"/>
  <c r="IS14" i="53" s="1"/>
  <c r="DC14" i="53"/>
  <c r="BP14" i="53"/>
  <c r="BQ14" i="53" s="1"/>
  <c r="BK14" i="53" s="1"/>
  <c r="BL14" i="53" s="1"/>
  <c r="JG14" i="53"/>
  <c r="BI15" i="53" s="1"/>
  <c r="BN14" i="53"/>
  <c r="EJ13" i="54"/>
  <c r="IW13" i="54" s="1"/>
  <c r="EK13" i="54"/>
  <c r="EE13" i="54"/>
  <c r="HS13" i="54"/>
  <c r="EG13" i="54"/>
  <c r="EH13" i="54" s="1"/>
  <c r="DY13" i="54"/>
  <c r="EB13" i="54"/>
  <c r="JP13" i="54" s="1"/>
  <c r="BR14" i="54"/>
  <c r="BM14" i="54"/>
  <c r="BJ14" i="54" s="1"/>
  <c r="BS14" i="54"/>
  <c r="GV13" i="54"/>
  <c r="GW13" i="54" s="1"/>
  <c r="CA14" i="55"/>
  <c r="CG14" i="55"/>
  <c r="CF14" i="55"/>
  <c r="IO14" i="55" s="1"/>
  <c r="CC14" i="55"/>
  <c r="BW14" i="55"/>
  <c r="BX14" i="55" s="1"/>
  <c r="JH14" i="55" s="1"/>
  <c r="BP14" i="55"/>
  <c r="BQ14" i="55" s="1"/>
  <c r="BK14" i="55" s="1"/>
  <c r="BL14" i="55" s="1"/>
  <c r="BH13" i="55"/>
  <c r="BF13" i="55"/>
  <c r="DH14" i="56"/>
  <c r="IS14" i="56" s="1"/>
  <c r="DI14" i="56"/>
  <c r="DC14" i="56"/>
  <c r="DE14" i="56"/>
  <c r="HK14" i="56"/>
  <c r="CP14" i="56"/>
  <c r="BS15" i="56"/>
  <c r="BR15" i="56"/>
  <c r="BM15" i="56"/>
  <c r="BJ15" i="56" s="1"/>
  <c r="CI14" i="56"/>
  <c r="IR12" i="2"/>
  <c r="HI12" i="2" s="1"/>
  <c r="BA12" i="2"/>
  <c r="IO12" i="2"/>
  <c r="HC12" i="2" s="1"/>
  <c r="IM12" i="2"/>
  <c r="GY12" i="2" s="1"/>
  <c r="DS12" i="2"/>
  <c r="BO12" i="2"/>
  <c r="BV12" i="2"/>
  <c r="IN12" i="2"/>
  <c r="HA12" i="2" s="1"/>
  <c r="JF12" i="2"/>
  <c r="IK12" i="2" s="1"/>
  <c r="JZ12" i="2" s="1"/>
  <c r="JB12" i="2"/>
  <c r="IC12" i="2" s="1"/>
  <c r="JV12" i="2" s="1"/>
  <c r="DL12" i="2"/>
  <c r="IY12" i="2"/>
  <c r="HW12" i="2" s="1"/>
  <c r="JS12" i="2" s="1"/>
  <c r="DE12" i="2"/>
  <c r="IT12" i="2"/>
  <c r="HM12" i="2" s="1"/>
  <c r="CX12" i="2"/>
  <c r="IQ12" i="2"/>
  <c r="HG12" i="2" s="1"/>
  <c r="JC12" i="2"/>
  <c r="IE12" i="2" s="1"/>
  <c r="JW12" i="2" s="1"/>
  <c r="CQ12" i="2"/>
  <c r="JE12" i="2"/>
  <c r="II12" i="2" s="1"/>
  <c r="JY12" i="2" s="1"/>
  <c r="IZ12" i="2"/>
  <c r="HY12" i="2" s="1"/>
  <c r="JT12" i="2" s="1"/>
  <c r="JD12" i="2"/>
  <c r="IG12" i="2" s="1"/>
  <c r="JX12" i="2" s="1"/>
  <c r="CJ12" i="2"/>
  <c r="IS12" i="2"/>
  <c r="HK12" i="2" s="1"/>
  <c r="IP12" i="2"/>
  <c r="HE12" i="2" s="1"/>
  <c r="IX12" i="2"/>
  <c r="HU12" i="2" s="1"/>
  <c r="JR12" i="2" s="1"/>
  <c r="JA12" i="2"/>
  <c r="IA12" i="2" s="1"/>
  <c r="JU12" i="2" s="1"/>
  <c r="CC12" i="2"/>
  <c r="DQ12" i="2"/>
  <c r="DW12" i="2"/>
  <c r="DV12" i="2"/>
  <c r="IU12" i="2" s="1"/>
  <c r="HO12" i="2" s="1"/>
  <c r="CW14" i="53" l="1"/>
  <c r="CI14" i="53"/>
  <c r="BU14" i="55"/>
  <c r="CY14" i="60"/>
  <c r="CZ14" i="60" s="1"/>
  <c r="CD14" i="60"/>
  <c r="CE14" i="60" s="1"/>
  <c r="CB14" i="60"/>
  <c r="JI14" i="60"/>
  <c r="CK14" i="60"/>
  <c r="CL14" i="60" s="1"/>
  <c r="JJ14" i="60" s="1"/>
  <c r="CI14" i="60"/>
  <c r="DA14" i="60"/>
  <c r="IR14" i="60" s="1"/>
  <c r="DB14" i="60"/>
  <c r="CV14" i="60"/>
  <c r="HI14" i="60"/>
  <c r="CR14" i="60"/>
  <c r="CS14" i="60" s="1"/>
  <c r="JK14" i="60" s="1"/>
  <c r="BP14" i="60"/>
  <c r="BQ14" i="60" s="1"/>
  <c r="BK14" i="60" s="1"/>
  <c r="BL14" i="60" s="1"/>
  <c r="BW14" i="60"/>
  <c r="BX14" i="60" s="1"/>
  <c r="JH14" i="60" s="1"/>
  <c r="DP14" i="53"/>
  <c r="DO14" i="53"/>
  <c r="IT14" i="53" s="1"/>
  <c r="DJ14" i="53"/>
  <c r="HM14" i="53"/>
  <c r="DL14" i="53"/>
  <c r="CB14" i="53"/>
  <c r="BM15" i="53"/>
  <c r="BJ15" i="53" s="1"/>
  <c r="BR15" i="53"/>
  <c r="BS15" i="53"/>
  <c r="DD14" i="53"/>
  <c r="EF13" i="54"/>
  <c r="EI13" i="54"/>
  <c r="JQ13" i="54" s="1"/>
  <c r="BY14" i="54"/>
  <c r="IN14" i="54" s="1"/>
  <c r="BZ14" i="54"/>
  <c r="BT14" i="54"/>
  <c r="EL13" i="54"/>
  <c r="EQ13" i="54"/>
  <c r="IX13" i="54" s="1"/>
  <c r="EN13" i="54"/>
  <c r="EO13" i="54" s="1"/>
  <c r="HU13" i="54"/>
  <c r="GX13" i="54" s="1"/>
  <c r="BE13" i="54"/>
  <c r="BG13" i="54"/>
  <c r="JE14" i="54"/>
  <c r="IZ14" i="54"/>
  <c r="IM14" i="54"/>
  <c r="JC14" i="54"/>
  <c r="JA14" i="54"/>
  <c r="JB14" i="54"/>
  <c r="JD14" i="54"/>
  <c r="BB13" i="54"/>
  <c r="CD14" i="55"/>
  <c r="CE14" i="55" s="1"/>
  <c r="JI14" i="55" s="1"/>
  <c r="CB14" i="55"/>
  <c r="JG14" i="55"/>
  <c r="BI15" i="55" s="1"/>
  <c r="CM14" i="55"/>
  <c r="IP14" i="55" s="1"/>
  <c r="CN14" i="55"/>
  <c r="CH14" i="55"/>
  <c r="CJ14" i="55"/>
  <c r="HE14" i="55"/>
  <c r="BN14" i="55"/>
  <c r="BT15" i="56"/>
  <c r="BZ15" i="56"/>
  <c r="BY15" i="56"/>
  <c r="IN15" i="56" s="1"/>
  <c r="DF14" i="56"/>
  <c r="DG14" i="56" s="1"/>
  <c r="JM14" i="56" s="1"/>
  <c r="DP14" i="56"/>
  <c r="DO14" i="56"/>
  <c r="IT14" i="56" s="1"/>
  <c r="DJ14" i="56"/>
  <c r="DL14" i="56"/>
  <c r="HM14" i="56"/>
  <c r="IM15" i="56"/>
  <c r="JC15" i="56"/>
  <c r="JA15" i="56"/>
  <c r="JD15" i="56"/>
  <c r="JB15" i="56"/>
  <c r="JF15" i="56"/>
  <c r="JE15" i="56"/>
  <c r="BE14" i="56"/>
  <c r="CK12" i="2"/>
  <c r="CL12" i="2" s="1"/>
  <c r="JJ12" i="2" s="1"/>
  <c r="DF12" i="2"/>
  <c r="DD12" i="2" s="1"/>
  <c r="DT12" i="2"/>
  <c r="DR12" i="2" s="1"/>
  <c r="BP12" i="2"/>
  <c r="BQ12" i="2" s="1"/>
  <c r="BK12" i="2" s="1"/>
  <c r="BL12" i="2" s="1"/>
  <c r="CD12" i="2"/>
  <c r="CE12" i="2" s="1"/>
  <c r="JI12" i="2" s="1"/>
  <c r="DM12" i="2"/>
  <c r="DN12" i="2" s="1"/>
  <c r="JN12" i="2" s="1"/>
  <c r="CR12" i="2"/>
  <c r="CS12" i="2" s="1"/>
  <c r="JK12" i="2" s="1"/>
  <c r="CY12" i="2"/>
  <c r="CZ12" i="2" s="1"/>
  <c r="JL12" i="2" s="1"/>
  <c r="BW12" i="2"/>
  <c r="BX12" i="2" s="1"/>
  <c r="JH12" i="2" s="1"/>
  <c r="DG12" i="2"/>
  <c r="JM12" i="2" s="1"/>
  <c r="EC12" i="2"/>
  <c r="IV12" i="2" s="1"/>
  <c r="HQ12" i="2" s="1"/>
  <c r="ED12" i="2"/>
  <c r="BB12" i="2" s="1"/>
  <c r="DX12" i="2"/>
  <c r="DZ12" i="2"/>
  <c r="DD14" i="56" l="1"/>
  <c r="BU14" i="60"/>
  <c r="CW14" i="60"/>
  <c r="CP14" i="60"/>
  <c r="BN14" i="60"/>
  <c r="JG14" i="60"/>
  <c r="BI15" i="60" s="1"/>
  <c r="DC14" i="60"/>
  <c r="DH14" i="60"/>
  <c r="IS14" i="60" s="1"/>
  <c r="DI14" i="60"/>
  <c r="DE14" i="60"/>
  <c r="HK14" i="60"/>
  <c r="JL14" i="60"/>
  <c r="BT15" i="53"/>
  <c r="BZ15" i="53"/>
  <c r="BY15" i="53"/>
  <c r="IN15" i="53" s="1"/>
  <c r="DM14" i="53"/>
  <c r="DN14" i="53" s="1"/>
  <c r="JN14" i="53" s="1"/>
  <c r="DK14" i="53"/>
  <c r="JE15" i="53"/>
  <c r="JA15" i="53"/>
  <c r="JF15" i="53"/>
  <c r="JD15" i="53"/>
  <c r="JC15" i="53"/>
  <c r="JB15" i="53"/>
  <c r="IM15" i="53"/>
  <c r="DV14" i="53"/>
  <c r="IU14" i="53" s="1"/>
  <c r="DW14" i="53"/>
  <c r="DQ14" i="53"/>
  <c r="DS14" i="53"/>
  <c r="HO14" i="53"/>
  <c r="CA14" i="54"/>
  <c r="CF14" i="54"/>
  <c r="IO14" i="54" s="1"/>
  <c r="CG14" i="54"/>
  <c r="KT13" i="54"/>
  <c r="KD13" i="54"/>
  <c r="KM13" i="54"/>
  <c r="KG13" i="54"/>
  <c r="KS13" i="54"/>
  <c r="KA13" i="54"/>
  <c r="KL13" i="54"/>
  <c r="KK13" i="54"/>
  <c r="KP13" i="54"/>
  <c r="KE13" i="54"/>
  <c r="KI13" i="54"/>
  <c r="KN13" i="54"/>
  <c r="KH13" i="54"/>
  <c r="KR13" i="54"/>
  <c r="KO13" i="54"/>
  <c r="KJ13" i="54"/>
  <c r="KQ13" i="54"/>
  <c r="KC13" i="54"/>
  <c r="KF13" i="54"/>
  <c r="KB13" i="54"/>
  <c r="BH13" i="54"/>
  <c r="BF13" i="54"/>
  <c r="EM13" i="54"/>
  <c r="EP13" i="54"/>
  <c r="JR13" i="54" s="1"/>
  <c r="BR15" i="55"/>
  <c r="BM15" i="55"/>
  <c r="BJ15" i="55" s="1"/>
  <c r="BS15" i="55"/>
  <c r="CT14" i="55"/>
  <c r="IQ14" i="55" s="1"/>
  <c r="CU14" i="55"/>
  <c r="CO14" i="55"/>
  <c r="CQ14" i="55"/>
  <c r="HG14" i="55"/>
  <c r="CK14" i="55"/>
  <c r="CL14" i="55" s="1"/>
  <c r="JJ14" i="55" s="1"/>
  <c r="DV14" i="56"/>
  <c r="IU14" i="56" s="1"/>
  <c r="DW14" i="56"/>
  <c r="DQ14" i="56"/>
  <c r="DS14" i="56"/>
  <c r="DT14" i="56" s="1"/>
  <c r="HO14" i="56"/>
  <c r="BF14" i="56"/>
  <c r="CF15" i="56"/>
  <c r="IO15" i="56" s="1"/>
  <c r="CA15" i="56"/>
  <c r="CG15" i="56"/>
  <c r="DM14" i="56"/>
  <c r="DN14" i="56" s="1"/>
  <c r="JN14" i="56" s="1"/>
  <c r="DK14" i="56"/>
  <c r="DU12" i="2"/>
  <c r="JO12" i="2" s="1"/>
  <c r="CI12" i="2"/>
  <c r="JG12" i="2"/>
  <c r="CP12" i="2"/>
  <c r="DK12" i="2"/>
  <c r="CB12" i="2"/>
  <c r="BU12" i="2"/>
  <c r="BN12" i="2"/>
  <c r="KA12" i="2" s="1"/>
  <c r="CW12" i="2"/>
  <c r="KN12" i="2"/>
  <c r="KT12" i="2"/>
  <c r="KC12" i="2"/>
  <c r="KI12" i="2"/>
  <c r="KO12" i="2"/>
  <c r="KL12" i="2"/>
  <c r="KE12" i="2"/>
  <c r="KM12" i="2"/>
  <c r="KS12" i="2"/>
  <c r="KF12" i="2"/>
  <c r="KP12" i="2"/>
  <c r="KH12" i="2"/>
  <c r="KG12" i="2"/>
  <c r="KK12" i="2"/>
  <c r="KQ12" i="2"/>
  <c r="KR12" i="2"/>
  <c r="KJ12" i="2"/>
  <c r="KB12" i="2"/>
  <c r="KD12" i="2"/>
  <c r="BI13" i="2"/>
  <c r="EE12" i="2"/>
  <c r="EJ12" i="2"/>
  <c r="IW12" i="2" s="1"/>
  <c r="HS12" i="2" s="1"/>
  <c r="GX12" i="2" s="1"/>
  <c r="EG12" i="2"/>
  <c r="GV12" i="2"/>
  <c r="GW12" i="2" s="1"/>
  <c r="EA12" i="2"/>
  <c r="AQ14" i="54" l="1"/>
  <c r="DF14" i="60"/>
  <c r="DG14" i="60" s="1"/>
  <c r="JM14" i="60" s="1"/>
  <c r="DD14" i="60"/>
  <c r="DJ14" i="60"/>
  <c r="DP14" i="60"/>
  <c r="DO14" i="60"/>
  <c r="IT14" i="60" s="1"/>
  <c r="HM14" i="60"/>
  <c r="DL14" i="60"/>
  <c r="BR15" i="60"/>
  <c r="BS15" i="60"/>
  <c r="BM15" i="60"/>
  <c r="BJ15" i="60" s="1"/>
  <c r="DT14" i="53"/>
  <c r="DU14" i="53" s="1"/>
  <c r="JO14" i="53" s="1"/>
  <c r="ED14" i="53"/>
  <c r="EC14" i="53"/>
  <c r="IV14" i="53" s="1"/>
  <c r="DX14" i="53"/>
  <c r="DZ14" i="53"/>
  <c r="HQ14" i="53"/>
  <c r="CG15" i="53"/>
  <c r="CF15" i="53"/>
  <c r="IO15" i="53" s="1"/>
  <c r="CA15" i="53"/>
  <c r="CH14" i="54"/>
  <c r="CM14" i="54"/>
  <c r="IP14" i="54" s="1"/>
  <c r="CN14" i="54"/>
  <c r="AP14" i="54"/>
  <c r="DA14" i="55"/>
  <c r="IR14" i="55" s="1"/>
  <c r="CV14" i="55"/>
  <c r="DB14" i="55"/>
  <c r="HI14" i="55"/>
  <c r="CX14" i="55"/>
  <c r="CI14" i="55"/>
  <c r="BT15" i="55"/>
  <c r="BZ15" i="55"/>
  <c r="BY15" i="55"/>
  <c r="IN15" i="55" s="1"/>
  <c r="CR14" i="55"/>
  <c r="CS14" i="55" s="1"/>
  <c r="JK14" i="55" s="1"/>
  <c r="CP14" i="55"/>
  <c r="BE14" i="55"/>
  <c r="JB15" i="55"/>
  <c r="IM15" i="55"/>
  <c r="JE15" i="55"/>
  <c r="JA15" i="55"/>
  <c r="JD15" i="55"/>
  <c r="JC15" i="55"/>
  <c r="BG14" i="55"/>
  <c r="JF15" i="55"/>
  <c r="CM15" i="56"/>
  <c r="IP15" i="56" s="1"/>
  <c r="CH15" i="56"/>
  <c r="CN15" i="56"/>
  <c r="DR14" i="56"/>
  <c r="DU14" i="56"/>
  <c r="JO14" i="56" s="1"/>
  <c r="ED14" i="56"/>
  <c r="EC14" i="56"/>
  <c r="IV14" i="56" s="1"/>
  <c r="DX14" i="56"/>
  <c r="DZ14" i="56"/>
  <c r="HQ14" i="56"/>
  <c r="AQ13" i="2"/>
  <c r="EH12" i="2"/>
  <c r="EI12" i="2" s="1"/>
  <c r="JQ12" i="2" s="1"/>
  <c r="EB12" i="2"/>
  <c r="JP12" i="2" s="1"/>
  <c r="BS13" i="2"/>
  <c r="DY12" i="2"/>
  <c r="BR13" i="2"/>
  <c r="BE12" i="2" s="1"/>
  <c r="BM13" i="2"/>
  <c r="BJ13" i="2" s="1"/>
  <c r="DR14" i="53" l="1"/>
  <c r="DM14" i="60"/>
  <c r="DN14" i="60" s="1"/>
  <c r="JN14" i="60" s="1"/>
  <c r="DW14" i="60"/>
  <c r="DV14" i="60"/>
  <c r="IU14" i="60" s="1"/>
  <c r="DQ14" i="60"/>
  <c r="DS14" i="60"/>
  <c r="HO14" i="60"/>
  <c r="JE15" i="60"/>
  <c r="JD15" i="60"/>
  <c r="IM15" i="60"/>
  <c r="JC15" i="60"/>
  <c r="JF15" i="60"/>
  <c r="JB15" i="60"/>
  <c r="JA15" i="60"/>
  <c r="BY15" i="60"/>
  <c r="IN15" i="60" s="1"/>
  <c r="BT15" i="60"/>
  <c r="BZ15" i="60"/>
  <c r="EA14" i="53"/>
  <c r="EB14" i="53" s="1"/>
  <c r="JP14" i="53" s="1"/>
  <c r="EJ14" i="53"/>
  <c r="IW14" i="53" s="1"/>
  <c r="EE14" i="53"/>
  <c r="EK14" i="53"/>
  <c r="HS14" i="53"/>
  <c r="EG14" i="53"/>
  <c r="CM15" i="53"/>
  <c r="IP15" i="53" s="1"/>
  <c r="CH15" i="53"/>
  <c r="CN15" i="53"/>
  <c r="JF14" i="54"/>
  <c r="II14" i="54"/>
  <c r="JY14" i="54" s="1"/>
  <c r="HY14" i="54"/>
  <c r="JT14" i="54" s="1"/>
  <c r="IE14" i="54"/>
  <c r="JW14" i="54" s="1"/>
  <c r="IA14" i="54"/>
  <c r="JU14" i="54" s="1"/>
  <c r="HC14" i="54"/>
  <c r="HA14" i="54"/>
  <c r="BO14" i="54"/>
  <c r="GY14" i="54"/>
  <c r="CC14" i="54"/>
  <c r="IC14" i="54"/>
  <c r="JV14" i="54" s="1"/>
  <c r="BV14" i="54"/>
  <c r="AZ14" i="54"/>
  <c r="AU14" i="54" s="1"/>
  <c r="AW14" i="54" s="1"/>
  <c r="AY14" i="54" s="1"/>
  <c r="BA14" i="54"/>
  <c r="AV14" i="54" s="1"/>
  <c r="AX14" i="54" s="1"/>
  <c r="IG14" i="54"/>
  <c r="JX14" i="54" s="1"/>
  <c r="IK14" i="54"/>
  <c r="JZ14" i="54" s="1"/>
  <c r="CJ14" i="54"/>
  <c r="HE14" i="54"/>
  <c r="CQ14" i="54"/>
  <c r="HG14" i="54"/>
  <c r="CT14" i="54"/>
  <c r="IQ14" i="54" s="1"/>
  <c r="CU14" i="54"/>
  <c r="HI14" i="54" s="1"/>
  <c r="CO14" i="54"/>
  <c r="BH14" i="55"/>
  <c r="BF14" i="55"/>
  <c r="CY14" i="55"/>
  <c r="CZ14" i="55" s="1"/>
  <c r="JL14" i="55" s="1"/>
  <c r="DI14" i="55"/>
  <c r="DH14" i="55"/>
  <c r="IS14" i="55" s="1"/>
  <c r="DC14" i="55"/>
  <c r="HK14" i="55"/>
  <c r="DE14" i="55"/>
  <c r="CA15" i="55"/>
  <c r="CF15" i="55"/>
  <c r="IO15" i="55" s="1"/>
  <c r="CG15" i="55"/>
  <c r="HS14" i="56"/>
  <c r="EJ14" i="56"/>
  <c r="IW14" i="56" s="1"/>
  <c r="EE14" i="56"/>
  <c r="EK14" i="56"/>
  <c r="EG14" i="56"/>
  <c r="CU15" i="56"/>
  <c r="CT15" i="56"/>
  <c r="IQ15" i="56" s="1"/>
  <c r="CO15" i="56"/>
  <c r="EA14" i="56"/>
  <c r="EF12" i="2"/>
  <c r="BG12" i="2"/>
  <c r="BH12" i="2" s="1"/>
  <c r="BY13" i="2"/>
  <c r="BT13" i="2"/>
  <c r="BZ13" i="2"/>
  <c r="BF12" i="2"/>
  <c r="DK14" i="60" l="1"/>
  <c r="CX14" i="54"/>
  <c r="CW14" i="55"/>
  <c r="DT14" i="60"/>
  <c r="DU14" i="60" s="1"/>
  <c r="JO14" i="60" s="1"/>
  <c r="ED14" i="60"/>
  <c r="EC14" i="60"/>
  <c r="IV14" i="60" s="1"/>
  <c r="DX14" i="60"/>
  <c r="HQ14" i="60"/>
  <c r="DZ14" i="60"/>
  <c r="CG15" i="60"/>
  <c r="CA15" i="60"/>
  <c r="CF15" i="60"/>
  <c r="IO15" i="60" s="1"/>
  <c r="EL14" i="53"/>
  <c r="ER14" i="53"/>
  <c r="BB14" i="53" s="1"/>
  <c r="EQ14" i="53"/>
  <c r="IX14" i="53" s="1"/>
  <c r="EN14" i="53"/>
  <c r="HU14" i="53"/>
  <c r="CT15" i="53"/>
  <c r="IQ15" i="53" s="1"/>
  <c r="CU15" i="53"/>
  <c r="CO15" i="53"/>
  <c r="DY14" i="53"/>
  <c r="GV14" i="53"/>
  <c r="GW14" i="53" s="1"/>
  <c r="BE14" i="53" s="1"/>
  <c r="EH14" i="53"/>
  <c r="EI14" i="53" s="1"/>
  <c r="JQ14" i="53" s="1"/>
  <c r="EF14" i="53"/>
  <c r="CY14" i="54"/>
  <c r="CZ14" i="54" s="1"/>
  <c r="JL14" i="54" s="1"/>
  <c r="BW14" i="54"/>
  <c r="BX14" i="54" s="1"/>
  <c r="JH14" i="54" s="1"/>
  <c r="CR14" i="54"/>
  <c r="CS14" i="54" s="1"/>
  <c r="JK14" i="54" s="1"/>
  <c r="CP14" i="54"/>
  <c r="DA14" i="54"/>
  <c r="IR14" i="54" s="1"/>
  <c r="DB14" i="54"/>
  <c r="CV14" i="54"/>
  <c r="CD14" i="54"/>
  <c r="CE14" i="54" s="1"/>
  <c r="JI14" i="54" s="1"/>
  <c r="CB14" i="54"/>
  <c r="CK14" i="54"/>
  <c r="CL14" i="54" s="1"/>
  <c r="JJ14" i="54" s="1"/>
  <c r="CI14" i="54"/>
  <c r="BP14" i="54"/>
  <c r="BQ14" i="54" s="1"/>
  <c r="BK14" i="54" s="1"/>
  <c r="BL14" i="54" s="1"/>
  <c r="CH15" i="55"/>
  <c r="CM15" i="55"/>
  <c r="IP15" i="55" s="1"/>
  <c r="CN15" i="55"/>
  <c r="DJ14" i="55"/>
  <c r="DP14" i="55"/>
  <c r="DO14" i="55"/>
  <c r="IT14" i="55" s="1"/>
  <c r="DL14" i="55"/>
  <c r="HM14" i="55"/>
  <c r="DF14" i="55"/>
  <c r="DG14" i="55" s="1"/>
  <c r="JM14" i="55" s="1"/>
  <c r="DD14" i="55"/>
  <c r="DA15" i="56"/>
  <c r="IR15" i="56" s="1"/>
  <c r="DB15" i="56"/>
  <c r="CV15" i="56"/>
  <c r="EH14" i="56"/>
  <c r="EI14" i="56" s="1"/>
  <c r="JQ14" i="56" s="1"/>
  <c r="EF14" i="56"/>
  <c r="EL14" i="56"/>
  <c r="ER14" i="56"/>
  <c r="EQ14" i="56"/>
  <c r="IX14" i="56" s="1"/>
  <c r="EN14" i="56"/>
  <c r="HU14" i="56"/>
  <c r="DY14" i="56"/>
  <c r="EB14" i="56"/>
  <c r="JP14" i="56" s="1"/>
  <c r="AP13" i="2"/>
  <c r="AZ13" i="2" s="1"/>
  <c r="CF13" i="2"/>
  <c r="CG13" i="2"/>
  <c r="CA13" i="2"/>
  <c r="BU14" i="54" l="1"/>
  <c r="CW14" i="54"/>
  <c r="DR14" i="60"/>
  <c r="EA14" i="60"/>
  <c r="EB14" i="60" s="1"/>
  <c r="DY14" i="60"/>
  <c r="JP14" i="60"/>
  <c r="EE14" i="60"/>
  <c r="EJ14" i="60"/>
  <c r="IW14" i="60" s="1"/>
  <c r="EK14" i="60"/>
  <c r="EG14" i="60"/>
  <c r="HS14" i="60"/>
  <c r="CN15" i="60"/>
  <c r="CM15" i="60"/>
  <c r="IP15" i="60" s="1"/>
  <c r="CH15" i="60"/>
  <c r="KO14" i="53"/>
  <c r="KS14" i="53"/>
  <c r="KM14" i="53"/>
  <c r="KQ14" i="53"/>
  <c r="KI14" i="53"/>
  <c r="KR14" i="53"/>
  <c r="KT14" i="53"/>
  <c r="KP14" i="53"/>
  <c r="KB14" i="53"/>
  <c r="KC14" i="53"/>
  <c r="KD14" i="53"/>
  <c r="KN14" i="53"/>
  <c r="KF14" i="53"/>
  <c r="KH14" i="53"/>
  <c r="KJ14" i="53"/>
  <c r="KG14" i="53"/>
  <c r="KL14" i="53"/>
  <c r="KK14" i="53"/>
  <c r="KE14" i="53"/>
  <c r="KA14" i="53"/>
  <c r="EO14" i="53"/>
  <c r="EP14" i="53" s="1"/>
  <c r="JR14" i="53" s="1"/>
  <c r="BF14" i="53"/>
  <c r="EX14" i="53"/>
  <c r="IY14" i="53" s="1"/>
  <c r="BG14" i="53" s="1"/>
  <c r="BH14" i="53" s="1"/>
  <c r="ES14" i="53"/>
  <c r="EU14" i="53"/>
  <c r="HW14" i="53"/>
  <c r="GX14" i="53" s="1"/>
  <c r="CV15" i="53"/>
  <c r="DB15" i="53"/>
  <c r="DA15" i="53"/>
  <c r="IR15" i="53" s="1"/>
  <c r="DI14" i="54"/>
  <c r="DH14" i="54"/>
  <c r="IS14" i="54" s="1"/>
  <c r="DC14" i="54"/>
  <c r="HK14" i="54"/>
  <c r="DE14" i="54"/>
  <c r="BN14" i="54"/>
  <c r="JG14" i="54"/>
  <c r="BI15" i="54" s="1"/>
  <c r="DW14" i="55"/>
  <c r="DQ14" i="55"/>
  <c r="DV14" i="55"/>
  <c r="IU14" i="55" s="1"/>
  <c r="HO14" i="55"/>
  <c r="DS14" i="55"/>
  <c r="DT14" i="55" s="1"/>
  <c r="DM14" i="55"/>
  <c r="DN14" i="55" s="1"/>
  <c r="JN14" i="55" s="1"/>
  <c r="DK14" i="55"/>
  <c r="CO15" i="55"/>
  <c r="CT15" i="55"/>
  <c r="IQ15" i="55" s="1"/>
  <c r="CU15" i="55"/>
  <c r="GV14" i="56"/>
  <c r="GW14" i="56" s="1"/>
  <c r="ES14" i="56"/>
  <c r="EX14" i="56"/>
  <c r="IY14" i="56" s="1"/>
  <c r="BG14" i="56" s="1"/>
  <c r="BH14" i="56" s="1"/>
  <c r="HW14" i="56"/>
  <c r="GX14" i="56" s="1"/>
  <c r="EU14" i="56"/>
  <c r="BB14" i="56"/>
  <c r="DC15" i="56"/>
  <c r="DH15" i="56"/>
  <c r="IS15" i="56" s="1"/>
  <c r="DI15" i="56"/>
  <c r="EO14" i="56"/>
  <c r="EP14" i="56" s="1"/>
  <c r="JR14" i="56" s="1"/>
  <c r="EM14" i="56"/>
  <c r="GY13" i="2"/>
  <c r="BA13" i="2"/>
  <c r="IO13" i="2"/>
  <c r="IY13" i="2"/>
  <c r="IK13" i="2"/>
  <c r="JZ13" i="2" s="1"/>
  <c r="IG13" i="2"/>
  <c r="JX13" i="2" s="1"/>
  <c r="IA13" i="2"/>
  <c r="JU13" i="2" s="1"/>
  <c r="CC13" i="2"/>
  <c r="BV13" i="2"/>
  <c r="JD13" i="2"/>
  <c r="HA13" i="2"/>
  <c r="JA13" i="2"/>
  <c r="II13" i="2"/>
  <c r="JY13" i="2" s="1"/>
  <c r="HY13" i="2"/>
  <c r="JT13" i="2" s="1"/>
  <c r="HW13" i="2"/>
  <c r="JS13" i="2" s="1"/>
  <c r="BO13" i="2"/>
  <c r="JB13" i="2"/>
  <c r="IC13" i="2"/>
  <c r="JV13" i="2" s="1"/>
  <c r="JC13" i="2"/>
  <c r="JE13" i="2"/>
  <c r="IZ13" i="2"/>
  <c r="IM13" i="2"/>
  <c r="IN13" i="2"/>
  <c r="JF13" i="2"/>
  <c r="IE13" i="2"/>
  <c r="JW13" i="2" s="1"/>
  <c r="HC13" i="2"/>
  <c r="CH13" i="2"/>
  <c r="CN13" i="2"/>
  <c r="CM13" i="2"/>
  <c r="IP13" i="2" s="1"/>
  <c r="CJ13" i="2"/>
  <c r="HE13" i="2"/>
  <c r="EM14" i="53" l="1"/>
  <c r="EH14" i="60"/>
  <c r="EI14" i="60" s="1"/>
  <c r="JQ14" i="60" s="1"/>
  <c r="EF14" i="60"/>
  <c r="EQ14" i="60"/>
  <c r="IX14" i="60" s="1"/>
  <c r="ER14" i="60"/>
  <c r="EL14" i="60"/>
  <c r="HU14" i="60"/>
  <c r="EN14" i="60"/>
  <c r="BB14" i="60"/>
  <c r="CO15" i="60"/>
  <c r="CU15" i="60"/>
  <c r="CT15" i="60"/>
  <c r="IQ15" i="60" s="1"/>
  <c r="GV14" i="60"/>
  <c r="GW14" i="60" s="1"/>
  <c r="BE14" i="60" s="1"/>
  <c r="DC15" i="53"/>
  <c r="DH15" i="53"/>
  <c r="IS15" i="53" s="1"/>
  <c r="DI15" i="53"/>
  <c r="EV14" i="53"/>
  <c r="EW14" i="53" s="1"/>
  <c r="JS14" i="53" s="1"/>
  <c r="AQ15" i="53"/>
  <c r="AP15" i="53"/>
  <c r="DF14" i="54"/>
  <c r="DG14" i="54" s="1"/>
  <c r="JM14" i="54" s="1"/>
  <c r="BM15" i="54"/>
  <c r="BJ15" i="54" s="1"/>
  <c r="BR15" i="54"/>
  <c r="BS15" i="54"/>
  <c r="DJ14" i="54"/>
  <c r="DO14" i="54"/>
  <c r="IT14" i="54" s="1"/>
  <c r="DP14" i="54"/>
  <c r="DL14" i="54"/>
  <c r="HM14" i="54"/>
  <c r="DR14" i="55"/>
  <c r="DU14" i="55"/>
  <c r="JO14" i="55" s="1"/>
  <c r="CV15" i="55"/>
  <c r="DB15" i="55"/>
  <c r="DA15" i="55"/>
  <c r="IR15" i="55" s="1"/>
  <c r="ED14" i="55"/>
  <c r="DX14" i="55"/>
  <c r="EC14" i="55"/>
  <c r="IV14" i="55" s="1"/>
  <c r="DZ14" i="55"/>
  <c r="EA14" i="55" s="1"/>
  <c r="HQ14" i="55"/>
  <c r="KC14" i="56"/>
  <c r="KN14" i="56"/>
  <c r="KS14" i="56"/>
  <c r="KK14" i="56"/>
  <c r="KF14" i="56"/>
  <c r="KD14" i="56"/>
  <c r="KI14" i="56"/>
  <c r="KO14" i="56"/>
  <c r="KG14" i="56"/>
  <c r="KQ14" i="56"/>
  <c r="KJ14" i="56"/>
  <c r="KT14" i="56"/>
  <c r="KM14" i="56"/>
  <c r="KR14" i="56"/>
  <c r="KL14" i="56"/>
  <c r="KH14" i="56"/>
  <c r="KP14" i="56"/>
  <c r="KB14" i="56"/>
  <c r="KE14" i="56"/>
  <c r="KA14" i="56"/>
  <c r="EV14" i="56"/>
  <c r="EW14" i="56" s="1"/>
  <c r="JS14" i="56" s="1"/>
  <c r="ET14" i="56"/>
  <c r="DP15" i="56"/>
  <c r="DO15" i="56"/>
  <c r="IT15" i="56" s="1"/>
  <c r="DJ15" i="56"/>
  <c r="CD13" i="2"/>
  <c r="CE13" i="2" s="1"/>
  <c r="JI13" i="2" s="1"/>
  <c r="BW13" i="2"/>
  <c r="BX13" i="2" s="1"/>
  <c r="JH13" i="2" s="1"/>
  <c r="BP13" i="2"/>
  <c r="BQ13" i="2" s="1"/>
  <c r="BK13" i="2" s="1"/>
  <c r="BL13" i="2" s="1"/>
  <c r="CK13" i="2"/>
  <c r="CL13" i="2" s="1"/>
  <c r="JJ13" i="2" s="1"/>
  <c r="CO13" i="2"/>
  <c r="CU13" i="2"/>
  <c r="CT13" i="2"/>
  <c r="IQ13" i="2" s="1"/>
  <c r="CQ13" i="2"/>
  <c r="HG13" i="2"/>
  <c r="DD14" i="54" l="1"/>
  <c r="KN14" i="60"/>
  <c r="KE14" i="60"/>
  <c r="KI14" i="60"/>
  <c r="KF14" i="60"/>
  <c r="KC14" i="60"/>
  <c r="KR14" i="60"/>
  <c r="KK14" i="60"/>
  <c r="KM14" i="60"/>
  <c r="KS14" i="60"/>
  <c r="KL14" i="60"/>
  <c r="KJ14" i="60"/>
  <c r="KG14" i="60"/>
  <c r="KH14" i="60"/>
  <c r="KB14" i="60"/>
  <c r="KP14" i="60"/>
  <c r="KQ14" i="60"/>
  <c r="KD14" i="60"/>
  <c r="KT14" i="60"/>
  <c r="KO14" i="60"/>
  <c r="KA14" i="60"/>
  <c r="EO14" i="60"/>
  <c r="EP14" i="60" s="1"/>
  <c r="JR14" i="60" s="1"/>
  <c r="EM14" i="60"/>
  <c r="BF14" i="60"/>
  <c r="EX14" i="60"/>
  <c r="IY14" i="60" s="1"/>
  <c r="BG14" i="60" s="1"/>
  <c r="BH14" i="60" s="1"/>
  <c r="ES14" i="60"/>
  <c r="HW14" i="60"/>
  <c r="GX14" i="60" s="1"/>
  <c r="EU14" i="60"/>
  <c r="EV14" i="60" s="1"/>
  <c r="CV15" i="60"/>
  <c r="DB15" i="60"/>
  <c r="DA15" i="60"/>
  <c r="IR15" i="60" s="1"/>
  <c r="ET14" i="53"/>
  <c r="II15" i="53"/>
  <c r="JY15" i="53" s="1"/>
  <c r="IG15" i="53"/>
  <c r="JX15" i="53" s="1"/>
  <c r="AZ15" i="53"/>
  <c r="IE15" i="53"/>
  <c r="JW15" i="53" s="1"/>
  <c r="HA15" i="53"/>
  <c r="BV15" i="53"/>
  <c r="BA15" i="53"/>
  <c r="IC15" i="53"/>
  <c r="JV15" i="53" s="1"/>
  <c r="GY15" i="53"/>
  <c r="IK15" i="53"/>
  <c r="JZ15" i="53" s="1"/>
  <c r="BO15" i="53"/>
  <c r="IA15" i="53"/>
  <c r="JU15" i="53" s="1"/>
  <c r="CC15" i="53"/>
  <c r="CJ15" i="53"/>
  <c r="HE15" i="53"/>
  <c r="CQ15" i="53"/>
  <c r="HG15" i="53"/>
  <c r="HI15" i="53"/>
  <c r="CX15" i="53"/>
  <c r="DE15" i="53"/>
  <c r="HK15" i="53"/>
  <c r="HM15" i="53"/>
  <c r="DL15" i="53"/>
  <c r="HC15" i="53"/>
  <c r="DJ15" i="53"/>
  <c r="DP15" i="53"/>
  <c r="DO15" i="53"/>
  <c r="IT15" i="53" s="1"/>
  <c r="BZ15" i="54"/>
  <c r="BY15" i="54"/>
  <c r="IN15" i="54" s="1"/>
  <c r="BT15" i="54"/>
  <c r="JA15" i="54"/>
  <c r="IM15" i="54"/>
  <c r="JD15" i="54"/>
  <c r="JF15" i="54"/>
  <c r="JC15" i="54"/>
  <c r="JB15" i="54"/>
  <c r="JE15" i="54"/>
  <c r="DM14" i="54"/>
  <c r="DN14" i="54" s="1"/>
  <c r="JN14" i="54" s="1"/>
  <c r="DK14" i="54"/>
  <c r="DW14" i="54"/>
  <c r="DV14" i="54"/>
  <c r="IU14" i="54" s="1"/>
  <c r="DQ14" i="54"/>
  <c r="DS14" i="54"/>
  <c r="HO14" i="54"/>
  <c r="HS14" i="55"/>
  <c r="EJ14" i="55"/>
  <c r="IW14" i="55" s="1"/>
  <c r="EE14" i="55"/>
  <c r="EK14" i="55"/>
  <c r="EG14" i="55"/>
  <c r="DH15" i="55"/>
  <c r="IS15" i="55" s="1"/>
  <c r="DC15" i="55"/>
  <c r="DI15" i="55"/>
  <c r="DY14" i="55"/>
  <c r="EB14" i="55"/>
  <c r="JP14" i="55" s="1"/>
  <c r="DW15" i="56"/>
  <c r="DV15" i="56"/>
  <c r="IU15" i="56" s="1"/>
  <c r="DQ15" i="56"/>
  <c r="AQ15" i="56"/>
  <c r="AP15" i="56"/>
  <c r="BU13" i="2"/>
  <c r="BN13" i="2"/>
  <c r="JG13" i="2"/>
  <c r="BI14" i="2" s="1"/>
  <c r="CB13" i="2"/>
  <c r="CI13" i="2"/>
  <c r="DB13" i="2"/>
  <c r="DA13" i="2"/>
  <c r="IR13" i="2" s="1"/>
  <c r="CV13" i="2"/>
  <c r="HI13" i="2"/>
  <c r="CX13" i="2"/>
  <c r="CR13" i="2"/>
  <c r="CS13" i="2" s="1"/>
  <c r="JK13" i="2" s="1"/>
  <c r="DC15" i="60" l="1"/>
  <c r="DI15" i="60"/>
  <c r="DH15" i="60"/>
  <c r="IS15" i="60" s="1"/>
  <c r="ET14" i="60"/>
  <c r="EW14" i="60"/>
  <c r="JS14" i="60" s="1"/>
  <c r="AQ15" i="60"/>
  <c r="AP15" i="60"/>
  <c r="CK15" i="53"/>
  <c r="CL15" i="53" s="1"/>
  <c r="JJ15" i="53" s="1"/>
  <c r="CI15" i="53"/>
  <c r="BW15" i="53"/>
  <c r="BX15" i="53" s="1"/>
  <c r="JH15" i="53" s="1"/>
  <c r="DW15" i="53"/>
  <c r="DQ15" i="53"/>
  <c r="DV15" i="53"/>
  <c r="IU15" i="53" s="1"/>
  <c r="CD15" i="53"/>
  <c r="CE15" i="53" s="1"/>
  <c r="JI15" i="53" s="1"/>
  <c r="CB15" i="53"/>
  <c r="CY15" i="53"/>
  <c r="CZ15" i="53" s="1"/>
  <c r="JL15" i="53" s="1"/>
  <c r="BP15" i="53"/>
  <c r="BQ15" i="53" s="1"/>
  <c r="BK15" i="53" s="1"/>
  <c r="BL15" i="53" s="1"/>
  <c r="HO15" i="53"/>
  <c r="DF15" i="53"/>
  <c r="DG15" i="53" s="1"/>
  <c r="JM15" i="53" s="1"/>
  <c r="DS15" i="53"/>
  <c r="CR15" i="53"/>
  <c r="CS15" i="53" s="1"/>
  <c r="JK15" i="53" s="1"/>
  <c r="DM15" i="53"/>
  <c r="DN15" i="53" s="1"/>
  <c r="JN15" i="53" s="1"/>
  <c r="EC14" i="54"/>
  <c r="IV14" i="54" s="1"/>
  <c r="DX14" i="54"/>
  <c r="ED14" i="54"/>
  <c r="HQ14" i="54"/>
  <c r="DZ14" i="54"/>
  <c r="DT14" i="54"/>
  <c r="DU14" i="54" s="1"/>
  <c r="JO14" i="54" s="1"/>
  <c r="CA15" i="54"/>
  <c r="CF15" i="54"/>
  <c r="IO15" i="54" s="1"/>
  <c r="CG15" i="54"/>
  <c r="EH14" i="55"/>
  <c r="EI14" i="55" s="1"/>
  <c r="JQ14" i="55" s="1"/>
  <c r="EF14" i="55"/>
  <c r="EL14" i="55"/>
  <c r="ER14" i="55"/>
  <c r="EQ14" i="55"/>
  <c r="IX14" i="55" s="1"/>
  <c r="EN14" i="55"/>
  <c r="HU14" i="55"/>
  <c r="DJ15" i="55"/>
  <c r="DP15" i="55"/>
  <c r="DO15" i="55"/>
  <c r="IT15" i="55" s="1"/>
  <c r="II15" i="56"/>
  <c r="JY15" i="56" s="1"/>
  <c r="IE15" i="56"/>
  <c r="JW15" i="56" s="1"/>
  <c r="BV15" i="56"/>
  <c r="IK15" i="56"/>
  <c r="JZ15" i="56" s="1"/>
  <c r="AZ15" i="56"/>
  <c r="AU15" i="56" s="1"/>
  <c r="AW15" i="56" s="1"/>
  <c r="IA15" i="56"/>
  <c r="JU15" i="56" s="1"/>
  <c r="IC15" i="56"/>
  <c r="JV15" i="56" s="1"/>
  <c r="HA15" i="56"/>
  <c r="BA15" i="56"/>
  <c r="AV15" i="56" s="1"/>
  <c r="AX15" i="56" s="1"/>
  <c r="BO15" i="56"/>
  <c r="GY15" i="56"/>
  <c r="IG15" i="56"/>
  <c r="JX15" i="56" s="1"/>
  <c r="CC15" i="56"/>
  <c r="CJ15" i="56"/>
  <c r="HE15" i="56"/>
  <c r="CQ15" i="56"/>
  <c r="HG15" i="56"/>
  <c r="CX15" i="56"/>
  <c r="CY15" i="56" s="1"/>
  <c r="CW15" i="56" s="1"/>
  <c r="HI15" i="56"/>
  <c r="HK15" i="56"/>
  <c r="DE15" i="56"/>
  <c r="DF15" i="56" s="1"/>
  <c r="DD15" i="56" s="1"/>
  <c r="HC15" i="56"/>
  <c r="DL15" i="56"/>
  <c r="HM15" i="56"/>
  <c r="HO15" i="56"/>
  <c r="DS15" i="56"/>
  <c r="DT15" i="56" s="1"/>
  <c r="DR15" i="56" s="1"/>
  <c r="DZ15" i="56"/>
  <c r="HQ15" i="56"/>
  <c r="DX15" i="56"/>
  <c r="ED15" i="56"/>
  <c r="HS15" i="56" s="1"/>
  <c r="EC15" i="56"/>
  <c r="IV15" i="56" s="1"/>
  <c r="BS14" i="2"/>
  <c r="BZ14" i="2" s="1"/>
  <c r="CA14" i="2" s="1"/>
  <c r="BR14" i="2"/>
  <c r="BM14" i="2"/>
  <c r="BJ14" i="2" s="1"/>
  <c r="CP13" i="2"/>
  <c r="CY13" i="2"/>
  <c r="CZ13" i="2" s="1"/>
  <c r="JL13" i="2" s="1"/>
  <c r="DH13" i="2"/>
  <c r="IS13" i="2" s="1"/>
  <c r="DC13" i="2"/>
  <c r="DI13" i="2"/>
  <c r="HK13" i="2"/>
  <c r="DE13" i="2"/>
  <c r="BN15" i="53" l="1"/>
  <c r="BU15" i="53"/>
  <c r="CZ15" i="56"/>
  <c r="JL15" i="56" s="1"/>
  <c r="DJ15" i="60"/>
  <c r="DO15" i="60"/>
  <c r="IT15" i="60" s="1"/>
  <c r="DP15" i="60"/>
  <c r="IE15" i="60"/>
  <c r="JW15" i="60" s="1"/>
  <c r="HA15" i="60"/>
  <c r="IA15" i="60"/>
  <c r="JU15" i="60" s="1"/>
  <c r="IC15" i="60"/>
  <c r="JV15" i="60" s="1"/>
  <c r="HC15" i="60"/>
  <c r="BV15" i="60"/>
  <c r="IK15" i="60"/>
  <c r="JZ15" i="60" s="1"/>
  <c r="AZ15" i="60"/>
  <c r="II15" i="60"/>
  <c r="JY15" i="60" s="1"/>
  <c r="GY15" i="60"/>
  <c r="BO15" i="60"/>
  <c r="IG15" i="60"/>
  <c r="JX15" i="60" s="1"/>
  <c r="BA15" i="60"/>
  <c r="CJ15" i="60"/>
  <c r="HE15" i="60"/>
  <c r="CQ15" i="60"/>
  <c r="HG15" i="60"/>
  <c r="CX15" i="60"/>
  <c r="HI15" i="60"/>
  <c r="HK15" i="60"/>
  <c r="DE15" i="60"/>
  <c r="DL15" i="60"/>
  <c r="HM15" i="60"/>
  <c r="HO15" i="60"/>
  <c r="DS15" i="60"/>
  <c r="CC15" i="60"/>
  <c r="DT15" i="53"/>
  <c r="DU15" i="53" s="1"/>
  <c r="JO15" i="53" s="1"/>
  <c r="JG15" i="53"/>
  <c r="BI16" i="53" s="1"/>
  <c r="ED15" i="53"/>
  <c r="DX15" i="53"/>
  <c r="EC15" i="53"/>
  <c r="IV15" i="53" s="1"/>
  <c r="DZ15" i="53"/>
  <c r="HQ15" i="53"/>
  <c r="DK15" i="53"/>
  <c r="DD15" i="53"/>
  <c r="CW15" i="53"/>
  <c r="CP15" i="53"/>
  <c r="EA14" i="54"/>
  <c r="EB14" i="54" s="1"/>
  <c r="JP14" i="54" s="1"/>
  <c r="DY14" i="54"/>
  <c r="CH15" i="54"/>
  <c r="CM15" i="54"/>
  <c r="IP15" i="54" s="1"/>
  <c r="CN15" i="54"/>
  <c r="EK14" i="54"/>
  <c r="EE14" i="54"/>
  <c r="EJ14" i="54"/>
  <c r="IW14" i="54" s="1"/>
  <c r="EG14" i="54"/>
  <c r="HS14" i="54"/>
  <c r="DR14" i="54"/>
  <c r="EO14" i="55"/>
  <c r="EP14" i="55" s="1"/>
  <c r="JR14" i="55" s="1"/>
  <c r="EM14" i="55"/>
  <c r="EX14" i="55"/>
  <c r="IY14" i="55" s="1"/>
  <c r="ES14" i="55"/>
  <c r="EU14" i="55"/>
  <c r="HW14" i="55"/>
  <c r="GX14" i="55" s="1"/>
  <c r="GV14" i="55"/>
  <c r="GW14" i="55" s="1"/>
  <c r="BB14" i="55"/>
  <c r="DV15" i="55"/>
  <c r="IU15" i="55" s="1"/>
  <c r="DW15" i="55"/>
  <c r="DQ15" i="55"/>
  <c r="CR15" i="56"/>
  <c r="CS15" i="56" s="1"/>
  <c r="JK15" i="56" s="1"/>
  <c r="CP15" i="56"/>
  <c r="EA15" i="56"/>
  <c r="EB15" i="56" s="1"/>
  <c r="DY15" i="56"/>
  <c r="JP15" i="56"/>
  <c r="CK15" i="56"/>
  <c r="CL15" i="56" s="1"/>
  <c r="JJ15" i="56" s="1"/>
  <c r="CI15" i="56"/>
  <c r="CD15" i="56"/>
  <c r="CE15" i="56" s="1"/>
  <c r="JI15" i="56" s="1"/>
  <c r="EG15" i="56"/>
  <c r="DG15" i="56"/>
  <c r="JM15" i="56" s="1"/>
  <c r="BW15" i="56"/>
  <c r="BX15" i="56" s="1"/>
  <c r="JH15" i="56" s="1"/>
  <c r="BU15" i="56"/>
  <c r="BP15" i="56"/>
  <c r="BQ15" i="56" s="1"/>
  <c r="BK15" i="56" s="1"/>
  <c r="BL15" i="56" s="1"/>
  <c r="EE15" i="56"/>
  <c r="EJ15" i="56"/>
  <c r="IW15" i="56" s="1"/>
  <c r="EK15" i="56"/>
  <c r="DU15" i="56"/>
  <c r="JO15" i="56" s="1"/>
  <c r="DM15" i="56"/>
  <c r="DN15" i="56" s="1"/>
  <c r="JN15" i="56" s="1"/>
  <c r="AY15" i="56"/>
  <c r="BY14" i="2"/>
  <c r="BT14" i="2"/>
  <c r="CG14" i="2"/>
  <c r="CN14" i="2" s="1"/>
  <c r="CF14" i="2"/>
  <c r="CW13" i="2"/>
  <c r="DP13" i="2"/>
  <c r="DO13" i="2"/>
  <c r="IT13" i="2" s="1"/>
  <c r="DJ13" i="2"/>
  <c r="DL13" i="2"/>
  <c r="HM13" i="2"/>
  <c r="DF13" i="2"/>
  <c r="DG13" i="2" s="1"/>
  <c r="JM13" i="2" s="1"/>
  <c r="BN15" i="56" l="1"/>
  <c r="DR15" i="53"/>
  <c r="DF15" i="60"/>
  <c r="DG15" i="60" s="1"/>
  <c r="JM15" i="60" s="1"/>
  <c r="DD15" i="60"/>
  <c r="BP15" i="60"/>
  <c r="BQ15" i="60" s="1"/>
  <c r="BK15" i="60" s="1"/>
  <c r="BL15" i="60" s="1"/>
  <c r="JG15" i="60"/>
  <c r="BI16" i="60" s="1"/>
  <c r="BN15" i="60"/>
  <c r="CY15" i="60"/>
  <c r="CZ15" i="60" s="1"/>
  <c r="JL15" i="60" s="1"/>
  <c r="CW15" i="60"/>
  <c r="CD15" i="60"/>
  <c r="CE15" i="60" s="1"/>
  <c r="JI15" i="60" s="1"/>
  <c r="DT15" i="60"/>
  <c r="DU15" i="60" s="1"/>
  <c r="JO15" i="60" s="1"/>
  <c r="CR15" i="60"/>
  <c r="CS15" i="60" s="1"/>
  <c r="JK15" i="60" s="1"/>
  <c r="CP15" i="60"/>
  <c r="DV15" i="60"/>
  <c r="IU15" i="60" s="1"/>
  <c r="DW15" i="60"/>
  <c r="DQ15" i="60"/>
  <c r="DM15" i="60"/>
  <c r="DN15" i="60" s="1"/>
  <c r="JN15" i="60" s="1"/>
  <c r="CK15" i="60"/>
  <c r="CL15" i="60" s="1"/>
  <c r="JJ15" i="60" s="1"/>
  <c r="BW15" i="60"/>
  <c r="BX15" i="60" s="1"/>
  <c r="JH15" i="60" s="1"/>
  <c r="EJ15" i="53"/>
  <c r="IW15" i="53" s="1"/>
  <c r="EE15" i="53"/>
  <c r="EK15" i="53"/>
  <c r="HS15" i="53"/>
  <c r="EG15" i="53"/>
  <c r="BR16" i="53"/>
  <c r="BM16" i="53"/>
  <c r="BJ16" i="53" s="1"/>
  <c r="BS16" i="53"/>
  <c r="EA15" i="53"/>
  <c r="EB15" i="53" s="1"/>
  <c r="JP15" i="53" s="1"/>
  <c r="EL14" i="54"/>
  <c r="EQ14" i="54"/>
  <c r="IX14" i="54" s="1"/>
  <c r="ER14" i="54"/>
  <c r="HU14" i="54"/>
  <c r="EN14" i="54"/>
  <c r="BB14" i="54"/>
  <c r="GV14" i="54"/>
  <c r="GW14" i="54" s="1"/>
  <c r="BE14" i="54" s="1"/>
  <c r="CU15" i="54"/>
  <c r="CO15" i="54"/>
  <c r="CT15" i="54"/>
  <c r="IQ15" i="54" s="1"/>
  <c r="EH14" i="54"/>
  <c r="EI14" i="54" s="1"/>
  <c r="JQ14" i="54" s="1"/>
  <c r="KK14" i="55"/>
  <c r="KT14" i="55"/>
  <c r="KF14" i="55"/>
  <c r="KS14" i="55"/>
  <c r="KL14" i="55"/>
  <c r="KC14" i="55"/>
  <c r="KB14" i="55"/>
  <c r="KP14" i="55"/>
  <c r="KH14" i="55"/>
  <c r="KG14" i="55"/>
  <c r="KN14" i="55"/>
  <c r="KE14" i="55"/>
  <c r="KO14" i="55"/>
  <c r="KD14" i="55"/>
  <c r="KR14" i="55"/>
  <c r="KQ14" i="55"/>
  <c r="KI14" i="55"/>
  <c r="KJ14" i="55"/>
  <c r="KM14" i="55"/>
  <c r="KA14" i="55"/>
  <c r="EV14" i="55"/>
  <c r="EW14" i="55" s="1"/>
  <c r="JS14" i="55" s="1"/>
  <c r="EC15" i="55"/>
  <c r="IV15" i="55" s="1"/>
  <c r="DX15" i="55"/>
  <c r="ED15" i="55"/>
  <c r="DK15" i="56"/>
  <c r="JG15" i="56"/>
  <c r="BI16" i="56" s="1"/>
  <c r="EQ15" i="56"/>
  <c r="IX15" i="56" s="1"/>
  <c r="ER15" i="56"/>
  <c r="EL15" i="56"/>
  <c r="HU15" i="56"/>
  <c r="EN15" i="56"/>
  <c r="EH15" i="56"/>
  <c r="EI15" i="56" s="1"/>
  <c r="JQ15" i="56" s="1"/>
  <c r="EF15" i="56"/>
  <c r="CB15" i="56"/>
  <c r="CH14" i="2"/>
  <c r="CM14" i="2"/>
  <c r="DD13" i="2"/>
  <c r="DV13" i="2"/>
  <c r="IU13" i="2" s="1"/>
  <c r="DQ13" i="2"/>
  <c r="DW13" i="2"/>
  <c r="HO13" i="2"/>
  <c r="DS13" i="2"/>
  <c r="CO14" i="2"/>
  <c r="CT14" i="2"/>
  <c r="CU14" i="2"/>
  <c r="DM13" i="2"/>
  <c r="ET14" i="55" l="1"/>
  <c r="DR15" i="60"/>
  <c r="DY15" i="53"/>
  <c r="BU15" i="60"/>
  <c r="ED15" i="60"/>
  <c r="EC15" i="60"/>
  <c r="IV15" i="60" s="1"/>
  <c r="DX15" i="60"/>
  <c r="HQ15" i="60"/>
  <c r="DZ15" i="60"/>
  <c r="CI15" i="60"/>
  <c r="DK15" i="60"/>
  <c r="BM16" i="60"/>
  <c r="BJ16" i="60" s="1"/>
  <c r="BR16" i="60"/>
  <c r="BS16" i="60"/>
  <c r="CB15" i="60"/>
  <c r="JE16" i="53"/>
  <c r="JD16" i="53"/>
  <c r="JC16" i="53"/>
  <c r="JB16" i="53"/>
  <c r="JF16" i="53"/>
  <c r="IM16" i="53"/>
  <c r="EH15" i="53"/>
  <c r="EI15" i="53" s="1"/>
  <c r="JQ15" i="53" s="1"/>
  <c r="EL15" i="53"/>
  <c r="EQ15" i="53"/>
  <c r="IX15" i="53" s="1"/>
  <c r="ER15" i="53"/>
  <c r="HU15" i="53"/>
  <c r="EN15" i="53"/>
  <c r="BZ16" i="53"/>
  <c r="BY16" i="53"/>
  <c r="IN16" i="53" s="1"/>
  <c r="BT16" i="53"/>
  <c r="BF14" i="54"/>
  <c r="KH14" i="54"/>
  <c r="KS14" i="54"/>
  <c r="KQ14" i="54"/>
  <c r="KF14" i="54"/>
  <c r="KC14" i="54"/>
  <c r="KT14" i="54"/>
  <c r="KP14" i="54"/>
  <c r="KE14" i="54"/>
  <c r="KJ14" i="54"/>
  <c r="KO14" i="54"/>
  <c r="KM14" i="54"/>
  <c r="KG14" i="54"/>
  <c r="KA14" i="54"/>
  <c r="KK14" i="54"/>
  <c r="KB14" i="54"/>
  <c r="KR14" i="54"/>
  <c r="KD14" i="54"/>
  <c r="KN14" i="54"/>
  <c r="KI14" i="54"/>
  <c r="KL14" i="54"/>
  <c r="EO14" i="54"/>
  <c r="EP14" i="54" s="1"/>
  <c r="JR14" i="54" s="1"/>
  <c r="EM14" i="54"/>
  <c r="CV15" i="54"/>
  <c r="DB15" i="54"/>
  <c r="DA15" i="54"/>
  <c r="IR15" i="54" s="1"/>
  <c r="EF14" i="54"/>
  <c r="EX14" i="54"/>
  <c r="IY14" i="54" s="1"/>
  <c r="BG14" i="54" s="1"/>
  <c r="BH14" i="54" s="1"/>
  <c r="ES14" i="54"/>
  <c r="HW14" i="54"/>
  <c r="GX14" i="54" s="1"/>
  <c r="EU14" i="54"/>
  <c r="AP15" i="55"/>
  <c r="AQ15" i="55"/>
  <c r="EJ15" i="55"/>
  <c r="IW15" i="55" s="1"/>
  <c r="EE15" i="55"/>
  <c r="EK15" i="55"/>
  <c r="EO15" i="56"/>
  <c r="EP15" i="56" s="1"/>
  <c r="JR15" i="56" s="1"/>
  <c r="EX15" i="56"/>
  <c r="IY15" i="56" s="1"/>
  <c r="EY15" i="56"/>
  <c r="BB15" i="56" s="1"/>
  <c r="ES15" i="56"/>
  <c r="EU15" i="56"/>
  <c r="HW15" i="56"/>
  <c r="BR16" i="56"/>
  <c r="BS16" i="56"/>
  <c r="BM16" i="56"/>
  <c r="BJ16" i="56" s="1"/>
  <c r="DT13" i="2"/>
  <c r="DR13" i="2" s="1"/>
  <c r="DN13" i="2"/>
  <c r="JN13" i="2" s="1"/>
  <c r="DK13" i="2"/>
  <c r="EC13" i="2"/>
  <c r="IV13" i="2" s="1"/>
  <c r="DX13" i="2"/>
  <c r="ED13" i="2"/>
  <c r="HQ13" i="2"/>
  <c r="DZ13" i="2"/>
  <c r="DA14" i="2"/>
  <c r="CV14" i="2"/>
  <c r="DB14" i="2"/>
  <c r="EA15" i="60" l="1"/>
  <c r="BZ16" i="60"/>
  <c r="BY16" i="60"/>
  <c r="IN16" i="60" s="1"/>
  <c r="BT16" i="60"/>
  <c r="JD16" i="60"/>
  <c r="JF16" i="60"/>
  <c r="JE16" i="60"/>
  <c r="JB16" i="60"/>
  <c r="JC16" i="60"/>
  <c r="IM16" i="60"/>
  <c r="EJ15" i="60"/>
  <c r="IW15" i="60" s="1"/>
  <c r="EK15" i="60"/>
  <c r="EE15" i="60"/>
  <c r="EG15" i="60"/>
  <c r="HS15" i="60"/>
  <c r="EF15" i="53"/>
  <c r="ES15" i="53"/>
  <c r="EX15" i="53"/>
  <c r="IY15" i="53" s="1"/>
  <c r="EY15" i="53"/>
  <c r="BB15" i="53" s="1"/>
  <c r="EU15" i="53"/>
  <c r="HW15" i="53"/>
  <c r="EO15" i="53"/>
  <c r="EP15" i="53" s="1"/>
  <c r="JR15" i="53" s="1"/>
  <c r="CF16" i="53"/>
  <c r="IO16" i="53" s="1"/>
  <c r="CG16" i="53"/>
  <c r="CA16" i="53"/>
  <c r="AP15" i="54"/>
  <c r="AQ15" i="54"/>
  <c r="DI15" i="54"/>
  <c r="DH15" i="54"/>
  <c r="IS15" i="54" s="1"/>
  <c r="DC15" i="54"/>
  <c r="EV14" i="54"/>
  <c r="EW14" i="54" s="1"/>
  <c r="JS14" i="54" s="1"/>
  <c r="ER15" i="55"/>
  <c r="EQ15" i="55"/>
  <c r="IX15" i="55" s="1"/>
  <c r="EL15" i="55"/>
  <c r="IC15" i="55"/>
  <c r="JV15" i="55" s="1"/>
  <c r="CC15" i="55"/>
  <c r="BV15" i="55"/>
  <c r="IG15" i="55"/>
  <c r="JX15" i="55" s="1"/>
  <c r="II15" i="55"/>
  <c r="JY15" i="55" s="1"/>
  <c r="AZ15" i="55"/>
  <c r="AU15" i="55" s="1"/>
  <c r="AW15" i="55" s="1"/>
  <c r="HA15" i="55"/>
  <c r="BO15" i="55"/>
  <c r="IE15" i="55"/>
  <c r="JW15" i="55" s="1"/>
  <c r="IA15" i="55"/>
  <c r="JU15" i="55" s="1"/>
  <c r="IK15" i="55"/>
  <c r="JZ15" i="55" s="1"/>
  <c r="GY15" i="55"/>
  <c r="BA15" i="55"/>
  <c r="AV15" i="55" s="1"/>
  <c r="AX15" i="55" s="1"/>
  <c r="HE15" i="55"/>
  <c r="CJ15" i="55"/>
  <c r="CQ15" i="55"/>
  <c r="HG15" i="55"/>
  <c r="CX15" i="55"/>
  <c r="HI15" i="55"/>
  <c r="HK15" i="55"/>
  <c r="DE15" i="55"/>
  <c r="DL15" i="55"/>
  <c r="HM15" i="55"/>
  <c r="DS15" i="55"/>
  <c r="HO15" i="55"/>
  <c r="HQ15" i="55"/>
  <c r="DZ15" i="55"/>
  <c r="EG15" i="55"/>
  <c r="HS15" i="55"/>
  <c r="EN15" i="55"/>
  <c r="HU15" i="55"/>
  <c r="EU15" i="55"/>
  <c r="HW15" i="55"/>
  <c r="HC15" i="55"/>
  <c r="IM16" i="56"/>
  <c r="JB16" i="56"/>
  <c r="JF16" i="56"/>
  <c r="JC16" i="56"/>
  <c r="JE16" i="56"/>
  <c r="JD16" i="56"/>
  <c r="EV15" i="56"/>
  <c r="EW15" i="56" s="1"/>
  <c r="JS15" i="56" s="1"/>
  <c r="ET15" i="56"/>
  <c r="KA15" i="56"/>
  <c r="KJ15" i="56"/>
  <c r="KM15" i="56"/>
  <c r="KL15" i="56"/>
  <c r="KH15" i="56"/>
  <c r="KI15" i="56"/>
  <c r="KS15" i="56"/>
  <c r="KE15" i="56"/>
  <c r="KT15" i="56"/>
  <c r="KN15" i="56"/>
  <c r="KP15" i="56"/>
  <c r="KB15" i="56"/>
  <c r="KQ15" i="56"/>
  <c r="KC15" i="56"/>
  <c r="KO15" i="56"/>
  <c r="KR15" i="56"/>
  <c r="KD15" i="56"/>
  <c r="KF15" i="56"/>
  <c r="KG15" i="56"/>
  <c r="KK15" i="56"/>
  <c r="GV15" i="56"/>
  <c r="GW15" i="56" s="1"/>
  <c r="BE15" i="56" s="1"/>
  <c r="BF15" i="56" s="1"/>
  <c r="HY15" i="56"/>
  <c r="GX15" i="56" s="1"/>
  <c r="EZ15" i="56"/>
  <c r="FE15" i="56"/>
  <c r="IZ15" i="56" s="1"/>
  <c r="BG15" i="56" s="1"/>
  <c r="FB15" i="56"/>
  <c r="BT16" i="56"/>
  <c r="BY16" i="56"/>
  <c r="IN16" i="56" s="1"/>
  <c r="BZ16" i="56"/>
  <c r="EM15" i="56"/>
  <c r="DU13" i="2"/>
  <c r="JO13" i="2" s="1"/>
  <c r="EJ13" i="2"/>
  <c r="IW13" i="2" s="1"/>
  <c r="EK13" i="2"/>
  <c r="BB13" i="2" s="1"/>
  <c r="EE13" i="2"/>
  <c r="HS13" i="2"/>
  <c r="EG13" i="2"/>
  <c r="DC14" i="2"/>
  <c r="DI14" i="2"/>
  <c r="DH14" i="2"/>
  <c r="EA13" i="2"/>
  <c r="GV15" i="53" l="1"/>
  <c r="GW15" i="53" s="1"/>
  <c r="BE15" i="53" s="1"/>
  <c r="EH15" i="60"/>
  <c r="EI15" i="60" s="1"/>
  <c r="JQ15" i="60" s="1"/>
  <c r="EF15" i="60"/>
  <c r="EL15" i="60"/>
  <c r="EQ15" i="60"/>
  <c r="IX15" i="60" s="1"/>
  <c r="ER15" i="60"/>
  <c r="HU15" i="60"/>
  <c r="EN15" i="60"/>
  <c r="EO15" i="60" s="1"/>
  <c r="CA16" i="60"/>
  <c r="CF16" i="60"/>
  <c r="IO16" i="60" s="1"/>
  <c r="CG16" i="60"/>
  <c r="DY15" i="60"/>
  <c r="EB15" i="60"/>
  <c r="JP15" i="60" s="1"/>
  <c r="CM16" i="53"/>
  <c r="IP16" i="53" s="1"/>
  <c r="CN16" i="53"/>
  <c r="CH16" i="53"/>
  <c r="BF15" i="53"/>
  <c r="KQ15" i="53"/>
  <c r="KS15" i="53"/>
  <c r="KE15" i="53"/>
  <c r="KO15" i="53"/>
  <c r="KH15" i="53"/>
  <c r="KJ15" i="53"/>
  <c r="KN15" i="53"/>
  <c r="KG15" i="53"/>
  <c r="KR15" i="53"/>
  <c r="KF15" i="53"/>
  <c r="KI15" i="53"/>
  <c r="KK15" i="53"/>
  <c r="KP15" i="53"/>
  <c r="KC15" i="53"/>
  <c r="KB15" i="53"/>
  <c r="KL15" i="53"/>
  <c r="KT15" i="53"/>
  <c r="KD15" i="53"/>
  <c r="KM15" i="53"/>
  <c r="KA15" i="53"/>
  <c r="EV15" i="53"/>
  <c r="EW15" i="53" s="1"/>
  <c r="JS15" i="53" s="1"/>
  <c r="ET15" i="53"/>
  <c r="FE15" i="53"/>
  <c r="IZ15" i="53" s="1"/>
  <c r="BG15" i="53" s="1"/>
  <c r="BH15" i="53" s="1"/>
  <c r="EZ15" i="53"/>
  <c r="HY15" i="53"/>
  <c r="GX15" i="53" s="1"/>
  <c r="FB15" i="53"/>
  <c r="EM15" i="53"/>
  <c r="DP15" i="54"/>
  <c r="HO15" i="54" s="1"/>
  <c r="DO15" i="54"/>
  <c r="IT15" i="54" s="1"/>
  <c r="DJ15" i="54"/>
  <c r="DE15" i="54"/>
  <c r="DF15" i="54" s="1"/>
  <c r="DD15" i="54" s="1"/>
  <c r="HM15" i="54"/>
  <c r="HK15" i="54"/>
  <c r="IA15" i="54"/>
  <c r="JU15" i="54" s="1"/>
  <c r="II15" i="54"/>
  <c r="JY15" i="54" s="1"/>
  <c r="CX15" i="54"/>
  <c r="CY15" i="54" s="1"/>
  <c r="CW15" i="54" s="1"/>
  <c r="HI15" i="54"/>
  <c r="DS15" i="54"/>
  <c r="DT15" i="54" s="1"/>
  <c r="DR15" i="54" s="1"/>
  <c r="CQ15" i="54"/>
  <c r="CR15" i="54" s="1"/>
  <c r="CP15" i="54" s="1"/>
  <c r="IG15" i="54"/>
  <c r="JX15" i="54" s="1"/>
  <c r="BO15" i="54"/>
  <c r="BA15" i="54"/>
  <c r="AV15" i="54" s="1"/>
  <c r="AX15" i="54" s="1"/>
  <c r="CC15" i="54"/>
  <c r="CD15" i="54" s="1"/>
  <c r="CB15" i="54" s="1"/>
  <c r="HE15" i="54"/>
  <c r="CJ15" i="54"/>
  <c r="CK15" i="54" s="1"/>
  <c r="CI15" i="54" s="1"/>
  <c r="HG15" i="54"/>
  <c r="DL15" i="54"/>
  <c r="DM15" i="54" s="1"/>
  <c r="DK15" i="54" s="1"/>
  <c r="HA15" i="54"/>
  <c r="HC15" i="54"/>
  <c r="IE15" i="54"/>
  <c r="JW15" i="54" s="1"/>
  <c r="GY15" i="54"/>
  <c r="IC15" i="54"/>
  <c r="JV15" i="54" s="1"/>
  <c r="IK15" i="54"/>
  <c r="JZ15" i="54" s="1"/>
  <c r="BV15" i="54"/>
  <c r="BW15" i="54" s="1"/>
  <c r="BU15" i="54" s="1"/>
  <c r="AZ15" i="54"/>
  <c r="AU15" i="54" s="1"/>
  <c r="AW15" i="54" s="1"/>
  <c r="AY15" i="54" s="1"/>
  <c r="DG15" i="54"/>
  <c r="JM15" i="54" s="1"/>
  <c r="DN15" i="54"/>
  <c r="CS15" i="54"/>
  <c r="ET14" i="54"/>
  <c r="DF15" i="55"/>
  <c r="DG15" i="55" s="1"/>
  <c r="JM15" i="55" s="1"/>
  <c r="EH15" i="55"/>
  <c r="EI15" i="55" s="1"/>
  <c r="JQ15" i="55" s="1"/>
  <c r="EA15" i="55"/>
  <c r="EB15" i="55" s="1"/>
  <c r="JP15" i="55" s="1"/>
  <c r="DY15" i="55"/>
  <c r="BW15" i="55"/>
  <c r="BX15" i="55" s="1"/>
  <c r="JH15" i="55" s="1"/>
  <c r="BU15" i="55"/>
  <c r="EV15" i="55"/>
  <c r="EW15" i="55" s="1"/>
  <c r="JS15" i="55" s="1"/>
  <c r="CY15" i="55"/>
  <c r="CZ15" i="55" s="1"/>
  <c r="JL15" i="55" s="1"/>
  <c r="CD15" i="55"/>
  <c r="CE15" i="55" s="1"/>
  <c r="JI15" i="55" s="1"/>
  <c r="DT15" i="55"/>
  <c r="DU15" i="55" s="1"/>
  <c r="JO15" i="55" s="1"/>
  <c r="CR15" i="55"/>
  <c r="CS15" i="55" s="1"/>
  <c r="JK15" i="55" s="1"/>
  <c r="BP15" i="55"/>
  <c r="BQ15" i="55" s="1"/>
  <c r="BK15" i="55" s="1"/>
  <c r="BL15" i="55" s="1"/>
  <c r="BN15" i="55"/>
  <c r="EO15" i="55"/>
  <c r="EP15" i="55" s="1"/>
  <c r="JR15" i="55" s="1"/>
  <c r="CK15" i="55"/>
  <c r="CL15" i="55" s="1"/>
  <c r="JJ15" i="55" s="1"/>
  <c r="DM15" i="55"/>
  <c r="DN15" i="55" s="1"/>
  <c r="JN15" i="55" s="1"/>
  <c r="DK15" i="55"/>
  <c r="AY15" i="55"/>
  <c r="EY15" i="55"/>
  <c r="BB15" i="55" s="1"/>
  <c r="EX15" i="55"/>
  <c r="IY15" i="55" s="1"/>
  <c r="ES15" i="55"/>
  <c r="CF16" i="56"/>
  <c r="IO16" i="56" s="1"/>
  <c r="CG16" i="56"/>
  <c r="CA16" i="56"/>
  <c r="FC15" i="56"/>
  <c r="FD15" i="56" s="1"/>
  <c r="JT15" i="56" s="1"/>
  <c r="FA15" i="56"/>
  <c r="AQ16" i="56"/>
  <c r="AP16" i="56"/>
  <c r="BH15" i="56"/>
  <c r="EH13" i="2"/>
  <c r="EI13" i="2" s="1"/>
  <c r="JQ13" i="2" s="1"/>
  <c r="KS13" i="2"/>
  <c r="KP13" i="2"/>
  <c r="KQ13" i="2"/>
  <c r="KB13" i="2"/>
  <c r="KN13" i="2"/>
  <c r="KC13" i="2"/>
  <c r="KJ13" i="2"/>
  <c r="KT13" i="2"/>
  <c r="KO13" i="2"/>
  <c r="KD13" i="2"/>
  <c r="KM13" i="2"/>
  <c r="KI13" i="2"/>
  <c r="KK13" i="2"/>
  <c r="KR13" i="2"/>
  <c r="KG13" i="2"/>
  <c r="KF13" i="2"/>
  <c r="KE13" i="2"/>
  <c r="KH13" i="2"/>
  <c r="KL13" i="2"/>
  <c r="KA13" i="2"/>
  <c r="EB13" i="2"/>
  <c r="JP13" i="2" s="1"/>
  <c r="DY13" i="2"/>
  <c r="DJ14" i="2"/>
  <c r="DO14" i="2"/>
  <c r="DP14" i="2"/>
  <c r="EL13" i="2"/>
  <c r="EQ13" i="2"/>
  <c r="IX13" i="2" s="1"/>
  <c r="BG13" i="2" s="1"/>
  <c r="EN13" i="2"/>
  <c r="HU13" i="2"/>
  <c r="GX13" i="2" s="1"/>
  <c r="GV13" i="2"/>
  <c r="GW13" i="2" s="1"/>
  <c r="BE13" i="2" s="1"/>
  <c r="EM15" i="55" l="1"/>
  <c r="DD15" i="55"/>
  <c r="JK15" i="54"/>
  <c r="EF15" i="55"/>
  <c r="DU15" i="54"/>
  <c r="JO15" i="54" s="1"/>
  <c r="CW15" i="55"/>
  <c r="EM15" i="60"/>
  <c r="EP15" i="60"/>
  <c r="JR15" i="60" s="1"/>
  <c r="EY15" i="60"/>
  <c r="EX15" i="60"/>
  <c r="IY15" i="60" s="1"/>
  <c r="ES15" i="60"/>
  <c r="HW15" i="60"/>
  <c r="EU15" i="60"/>
  <c r="CH16" i="60"/>
  <c r="CN16" i="60"/>
  <c r="CM16" i="60"/>
  <c r="IP16" i="60" s="1"/>
  <c r="BB15" i="60"/>
  <c r="FC15" i="53"/>
  <c r="FD15" i="53" s="1"/>
  <c r="JT15" i="53" s="1"/>
  <c r="CO16" i="53"/>
  <c r="CU16" i="53"/>
  <c r="CT16" i="53"/>
  <c r="IQ16" i="53" s="1"/>
  <c r="AP16" i="53"/>
  <c r="AQ16" i="53"/>
  <c r="BP15" i="54"/>
  <c r="CL15" i="54"/>
  <c r="JJ15" i="54" s="1"/>
  <c r="CE15" i="54"/>
  <c r="JI15" i="54" s="1"/>
  <c r="BX15" i="54"/>
  <c r="JH15" i="54" s="1"/>
  <c r="CZ15" i="54"/>
  <c r="JL15" i="54" s="1"/>
  <c r="JN15" i="54"/>
  <c r="DV15" i="54"/>
  <c r="IU15" i="54" s="1"/>
  <c r="DW15" i="54"/>
  <c r="DQ15" i="54"/>
  <c r="KP15" i="55"/>
  <c r="KI15" i="55"/>
  <c r="KF15" i="55"/>
  <c r="KM15" i="55"/>
  <c r="KN15" i="55"/>
  <c r="KE15" i="55"/>
  <c r="KJ15" i="55"/>
  <c r="KK15" i="55"/>
  <c r="KQ15" i="55"/>
  <c r="KB15" i="55"/>
  <c r="KO15" i="55"/>
  <c r="KH15" i="55"/>
  <c r="KR15" i="55"/>
  <c r="KG15" i="55"/>
  <c r="KC15" i="55"/>
  <c r="KT15" i="55"/>
  <c r="KS15" i="55"/>
  <c r="KL15" i="55"/>
  <c r="KD15" i="55"/>
  <c r="DR15" i="55"/>
  <c r="CB15" i="55"/>
  <c r="KA15" i="55"/>
  <c r="JG15" i="55"/>
  <c r="BI16" i="55" s="1"/>
  <c r="GV15" i="55"/>
  <c r="GW15" i="55" s="1"/>
  <c r="EZ15" i="55"/>
  <c r="FE15" i="55"/>
  <c r="IZ15" i="55" s="1"/>
  <c r="FB15" i="55"/>
  <c r="FC15" i="55" s="1"/>
  <c r="HY15" i="55"/>
  <c r="GX15" i="55" s="1"/>
  <c r="CP15" i="55"/>
  <c r="ET15" i="55"/>
  <c r="CI15" i="55"/>
  <c r="CH16" i="56"/>
  <c r="CN16" i="56"/>
  <c r="CM16" i="56"/>
  <c r="IP16" i="56" s="1"/>
  <c r="HC16" i="56"/>
  <c r="IE16" i="56"/>
  <c r="JW16" i="56" s="1"/>
  <c r="II16" i="56"/>
  <c r="JY16" i="56" s="1"/>
  <c r="HE16" i="56"/>
  <c r="CC16" i="56"/>
  <c r="CD16" i="56" s="1"/>
  <c r="CB16" i="56" s="1"/>
  <c r="AZ16" i="56"/>
  <c r="AU16" i="56" s="1"/>
  <c r="AW16" i="56" s="1"/>
  <c r="BO16" i="56"/>
  <c r="IC16" i="56"/>
  <c r="JV16" i="56" s="1"/>
  <c r="GY16" i="56"/>
  <c r="CJ16" i="56"/>
  <c r="HG16" i="56"/>
  <c r="BV16" i="56"/>
  <c r="BW16" i="56" s="1"/>
  <c r="BU16" i="56" s="1"/>
  <c r="IG16" i="56"/>
  <c r="JX16" i="56" s="1"/>
  <c r="BA16" i="56"/>
  <c r="AV16" i="56" s="1"/>
  <c r="AX16" i="56" s="1"/>
  <c r="AY16" i="56" s="1"/>
  <c r="IK16" i="56"/>
  <c r="JZ16" i="56" s="1"/>
  <c r="CQ16" i="56"/>
  <c r="CR16" i="56" s="1"/>
  <c r="CP16" i="56" s="1"/>
  <c r="HA16" i="56"/>
  <c r="CE16" i="56"/>
  <c r="JI16" i="56" s="1"/>
  <c r="BX16" i="56"/>
  <c r="AQ14" i="2"/>
  <c r="EF13" i="2"/>
  <c r="DV14" i="2"/>
  <c r="DW14" i="2"/>
  <c r="DQ14" i="2"/>
  <c r="EO13" i="2"/>
  <c r="BF13" i="2"/>
  <c r="BH13" i="2"/>
  <c r="AZ16" i="53" l="1"/>
  <c r="FA15" i="53"/>
  <c r="EV15" i="60"/>
  <c r="EW15" i="60" s="1"/>
  <c r="JS15" i="60" s="1"/>
  <c r="KK15" i="60"/>
  <c r="KO15" i="60"/>
  <c r="KM15" i="60"/>
  <c r="KB15" i="60"/>
  <c r="KS15" i="60"/>
  <c r="KC15" i="60"/>
  <c r="KH15" i="60"/>
  <c r="KQ15" i="60"/>
  <c r="KG15" i="60"/>
  <c r="KD15" i="60"/>
  <c r="KE15" i="60"/>
  <c r="KF15" i="60"/>
  <c r="KJ15" i="60"/>
  <c r="KL15" i="60"/>
  <c r="KI15" i="60"/>
  <c r="KP15" i="60"/>
  <c r="KT15" i="60"/>
  <c r="KN15" i="60"/>
  <c r="KR15" i="60"/>
  <c r="KA15" i="60"/>
  <c r="EZ15" i="60"/>
  <c r="FE15" i="60"/>
  <c r="IZ15" i="60" s="1"/>
  <c r="BG15" i="60" s="1"/>
  <c r="FB15" i="60"/>
  <c r="HY15" i="60"/>
  <c r="GX15" i="60" s="1"/>
  <c r="GV15" i="60"/>
  <c r="GW15" i="60" s="1"/>
  <c r="BE15" i="60" s="1"/>
  <c r="CT16" i="60"/>
  <c r="IQ16" i="60" s="1"/>
  <c r="CO16" i="60"/>
  <c r="CU16" i="60"/>
  <c r="IG16" i="53"/>
  <c r="JX16" i="53" s="1"/>
  <c r="IK16" i="53"/>
  <c r="JZ16" i="53" s="1"/>
  <c r="IC16" i="53"/>
  <c r="JV16" i="53" s="1"/>
  <c r="GY16" i="53"/>
  <c r="II16" i="53"/>
  <c r="JY16" i="53" s="1"/>
  <c r="IE16" i="53"/>
  <c r="JW16" i="53" s="1"/>
  <c r="BO16" i="53"/>
  <c r="BV16" i="53"/>
  <c r="BA16" i="53"/>
  <c r="CC16" i="53"/>
  <c r="HC16" i="53"/>
  <c r="HE16" i="53"/>
  <c r="CJ16" i="53"/>
  <c r="HG16" i="53"/>
  <c r="CQ16" i="53"/>
  <c r="HI16" i="53"/>
  <c r="CX16" i="53"/>
  <c r="HA16" i="53"/>
  <c r="CV16" i="53"/>
  <c r="DA16" i="53"/>
  <c r="IR16" i="53" s="1"/>
  <c r="DB16" i="53"/>
  <c r="HK16" i="53" s="1"/>
  <c r="EC15" i="54"/>
  <c r="IV15" i="54" s="1"/>
  <c r="ED15" i="54"/>
  <c r="DX15" i="54"/>
  <c r="HQ15" i="54"/>
  <c r="DZ15" i="54"/>
  <c r="BN15" i="54"/>
  <c r="BQ15" i="54"/>
  <c r="BS16" i="55"/>
  <c r="BR16" i="55"/>
  <c r="BG15" i="55" s="1"/>
  <c r="BM16" i="55"/>
  <c r="BJ16" i="55" s="1"/>
  <c r="AP16" i="55"/>
  <c r="AQ16" i="55"/>
  <c r="FA15" i="55"/>
  <c r="FD15" i="55"/>
  <c r="JT15" i="55" s="1"/>
  <c r="CK16" i="56"/>
  <c r="CL16" i="56" s="1"/>
  <c r="JJ16" i="56" s="1"/>
  <c r="CS16" i="56"/>
  <c r="JK16" i="56" s="1"/>
  <c r="BP16" i="56"/>
  <c r="JH16" i="56"/>
  <c r="CO16" i="56"/>
  <c r="CU16" i="56"/>
  <c r="CT16" i="56"/>
  <c r="IQ16" i="56" s="1"/>
  <c r="EP13" i="2"/>
  <c r="JR13" i="2" s="1"/>
  <c r="EM13" i="2"/>
  <c r="EC14" i="2"/>
  <c r="DX14" i="2"/>
  <c r="ED14" i="2"/>
  <c r="BE15" i="55" l="1"/>
  <c r="BF15" i="55" s="1"/>
  <c r="ET15" i="60"/>
  <c r="AP16" i="60"/>
  <c r="AQ16" i="60"/>
  <c r="BH15" i="60"/>
  <c r="BF15" i="60"/>
  <c r="DA16" i="60"/>
  <c r="IR16" i="60" s="1"/>
  <c r="DB16" i="60"/>
  <c r="CV16" i="60"/>
  <c r="FC15" i="60"/>
  <c r="FD15" i="60" s="1"/>
  <c r="JT15" i="60" s="1"/>
  <c r="CK16" i="53"/>
  <c r="CL16" i="53" s="1"/>
  <c r="JJ16" i="53" s="1"/>
  <c r="DC16" i="53"/>
  <c r="DI16" i="53"/>
  <c r="DH16" i="53"/>
  <c r="IS16" i="53" s="1"/>
  <c r="DE16" i="53"/>
  <c r="CD16" i="53"/>
  <c r="CE16" i="53" s="1"/>
  <c r="JI16" i="53" s="1"/>
  <c r="CY16" i="53"/>
  <c r="CZ16" i="53" s="1"/>
  <c r="JL16" i="53" s="1"/>
  <c r="CW16" i="53"/>
  <c r="BW16" i="53"/>
  <c r="BX16" i="53" s="1"/>
  <c r="JH16" i="53" s="1"/>
  <c r="BU16" i="53"/>
  <c r="CR16" i="53"/>
  <c r="CS16" i="53" s="1"/>
  <c r="JK16" i="53" s="1"/>
  <c r="CP16" i="53"/>
  <c r="BP16" i="53"/>
  <c r="BQ16" i="53" s="1"/>
  <c r="BK16" i="53" s="1"/>
  <c r="BL16" i="53" s="1"/>
  <c r="JG16" i="53"/>
  <c r="BI17" i="53" s="1"/>
  <c r="EA15" i="54"/>
  <c r="EB15" i="54" s="1"/>
  <c r="JP15" i="54" s="1"/>
  <c r="DY15" i="54"/>
  <c r="EE15" i="54"/>
  <c r="EK15" i="54"/>
  <c r="EJ15" i="54"/>
  <c r="IW15" i="54" s="1"/>
  <c r="EG15" i="54"/>
  <c r="EH15" i="54" s="1"/>
  <c r="HS15" i="54"/>
  <c r="BK15" i="54"/>
  <c r="BL15" i="54" s="1"/>
  <c r="JG15" i="54"/>
  <c r="BI16" i="54" s="1"/>
  <c r="IK16" i="55"/>
  <c r="JZ16" i="55" s="1"/>
  <c r="IE16" i="55"/>
  <c r="JW16" i="55" s="1"/>
  <c r="HA16" i="55"/>
  <c r="BA16" i="55"/>
  <c r="AV16" i="55" s="1"/>
  <c r="AX16" i="55" s="1"/>
  <c r="AZ16" i="55"/>
  <c r="AU16" i="55" s="1"/>
  <c r="AW16" i="55" s="1"/>
  <c r="AY16" i="55" s="1"/>
  <c r="IG16" i="55"/>
  <c r="JX16" i="55" s="1"/>
  <c r="II16" i="55"/>
  <c r="JY16" i="55" s="1"/>
  <c r="BO16" i="55"/>
  <c r="IC16" i="55"/>
  <c r="JV16" i="55" s="1"/>
  <c r="BV16" i="55"/>
  <c r="GY16" i="55"/>
  <c r="BH15" i="55"/>
  <c r="JF16" i="55"/>
  <c r="IM16" i="55"/>
  <c r="JD16" i="55"/>
  <c r="JC16" i="55"/>
  <c r="JE16" i="55"/>
  <c r="JB16" i="55"/>
  <c r="BZ16" i="55"/>
  <c r="CC16" i="55" s="1"/>
  <c r="BY16" i="55"/>
  <c r="IN16" i="55" s="1"/>
  <c r="BT16" i="55"/>
  <c r="BN16" i="56"/>
  <c r="BQ16" i="56"/>
  <c r="CI16" i="56"/>
  <c r="DB16" i="56"/>
  <c r="CV16" i="56"/>
  <c r="DA16" i="56"/>
  <c r="IR16" i="56" s="1"/>
  <c r="CX16" i="56"/>
  <c r="CY16" i="56" s="1"/>
  <c r="HI16" i="56"/>
  <c r="AP14" i="2"/>
  <c r="AZ14" i="2" s="1"/>
  <c r="EK14" i="2"/>
  <c r="EE14" i="2"/>
  <c r="EJ14" i="2"/>
  <c r="BN16" i="53" l="1"/>
  <c r="CI16" i="53"/>
  <c r="DI16" i="60"/>
  <c r="DL16" i="60" s="1"/>
  <c r="DC16" i="60"/>
  <c r="DH16" i="60"/>
  <c r="IS16" i="60" s="1"/>
  <c r="FA15" i="60"/>
  <c r="IG16" i="60"/>
  <c r="JX16" i="60" s="1"/>
  <c r="IC16" i="60"/>
  <c r="JV16" i="60" s="1"/>
  <c r="GY16" i="60"/>
  <c r="II16" i="60"/>
  <c r="JY16" i="60" s="1"/>
  <c r="IK16" i="60"/>
  <c r="JZ16" i="60" s="1"/>
  <c r="BO16" i="60"/>
  <c r="HA16" i="60"/>
  <c r="AZ16" i="60"/>
  <c r="BA16" i="60"/>
  <c r="IE16" i="60"/>
  <c r="JW16" i="60" s="1"/>
  <c r="CC16" i="60"/>
  <c r="HC16" i="60"/>
  <c r="HE16" i="60"/>
  <c r="CJ16" i="60"/>
  <c r="HG16" i="60"/>
  <c r="CQ16" i="60"/>
  <c r="CX16" i="60"/>
  <c r="HI16" i="60"/>
  <c r="DE16" i="60"/>
  <c r="HK16" i="60"/>
  <c r="HM16" i="60"/>
  <c r="BV16" i="60"/>
  <c r="DF16" i="53"/>
  <c r="DG16" i="53" s="1"/>
  <c r="JM16" i="53" s="1"/>
  <c r="DD16" i="53"/>
  <c r="DO16" i="53"/>
  <c r="IT16" i="53" s="1"/>
  <c r="DJ16" i="53"/>
  <c r="DP16" i="53"/>
  <c r="HM16" i="53"/>
  <c r="DL16" i="53"/>
  <c r="BM17" i="53"/>
  <c r="BJ17" i="53" s="1"/>
  <c r="BS17" i="53"/>
  <c r="BR17" i="53"/>
  <c r="CB16" i="53"/>
  <c r="EF15" i="54"/>
  <c r="EI15" i="54"/>
  <c r="JQ15" i="54" s="1"/>
  <c r="ER15" i="54"/>
  <c r="EQ15" i="54"/>
  <c r="IX15" i="54" s="1"/>
  <c r="EL15" i="54"/>
  <c r="EN15" i="54"/>
  <c r="HU15" i="54"/>
  <c r="BR16" i="54"/>
  <c r="BS16" i="54"/>
  <c r="BM16" i="54"/>
  <c r="BJ16" i="54" s="1"/>
  <c r="CD16" i="55"/>
  <c r="CE16" i="55" s="1"/>
  <c r="CB16" i="55"/>
  <c r="BP16" i="55"/>
  <c r="BQ16" i="55" s="1"/>
  <c r="BK16" i="55" s="1"/>
  <c r="BL16" i="55" s="1"/>
  <c r="CA16" i="55"/>
  <c r="CF16" i="55"/>
  <c r="IO16" i="55" s="1"/>
  <c r="CG16" i="55"/>
  <c r="HC16" i="55"/>
  <c r="BW16" i="55"/>
  <c r="BX16" i="55" s="1"/>
  <c r="JH16" i="55" s="1"/>
  <c r="BU16" i="55"/>
  <c r="DC16" i="56"/>
  <c r="DH16" i="56"/>
  <c r="IS16" i="56" s="1"/>
  <c r="DI16" i="56"/>
  <c r="HK16" i="56"/>
  <c r="DE16" i="56"/>
  <c r="BK16" i="56"/>
  <c r="BL16" i="56" s="1"/>
  <c r="JG16" i="56"/>
  <c r="BI17" i="56" s="1"/>
  <c r="CW16" i="56"/>
  <c r="CZ16" i="56"/>
  <c r="JL16" i="56" s="1"/>
  <c r="DL14" i="2"/>
  <c r="BA14" i="2"/>
  <c r="EN14" i="2"/>
  <c r="JF14" i="2"/>
  <c r="IK14" i="2" s="1"/>
  <c r="JZ14" i="2" s="1"/>
  <c r="IV14" i="2"/>
  <c r="HQ14" i="2" s="1"/>
  <c r="IT14" i="2"/>
  <c r="HM14" i="2" s="1"/>
  <c r="IM14" i="2"/>
  <c r="GY14" i="2" s="1"/>
  <c r="IS14" i="2"/>
  <c r="HK14" i="2" s="1"/>
  <c r="JA14" i="2"/>
  <c r="IA14" i="2" s="1"/>
  <c r="JU14" i="2" s="1"/>
  <c r="IN14" i="2"/>
  <c r="HA14" i="2" s="1"/>
  <c r="JB14" i="2"/>
  <c r="IC14" i="2" s="1"/>
  <c r="JV14" i="2" s="1"/>
  <c r="IR14" i="2"/>
  <c r="HI14" i="2" s="1"/>
  <c r="IU14" i="2"/>
  <c r="HO14" i="2" s="1"/>
  <c r="JD14" i="2"/>
  <c r="IG14" i="2" s="1"/>
  <c r="JX14" i="2" s="1"/>
  <c r="IP14" i="2"/>
  <c r="HE14" i="2" s="1"/>
  <c r="JE14" i="2"/>
  <c r="II14" i="2" s="1"/>
  <c r="JY14" i="2" s="1"/>
  <c r="IQ14" i="2"/>
  <c r="HG14" i="2" s="1"/>
  <c r="IW14" i="2"/>
  <c r="HS14" i="2" s="1"/>
  <c r="IO14" i="2"/>
  <c r="HC14" i="2" s="1"/>
  <c r="IZ14" i="2"/>
  <c r="HY14" i="2" s="1"/>
  <c r="JT14" i="2" s="1"/>
  <c r="JC14" i="2"/>
  <c r="IE14" i="2" s="1"/>
  <c r="JW14" i="2" s="1"/>
  <c r="DE14" i="2"/>
  <c r="CQ14" i="2"/>
  <c r="CJ14" i="2"/>
  <c r="CX14" i="2"/>
  <c r="EG14" i="2"/>
  <c r="CC14" i="2"/>
  <c r="DZ14" i="2"/>
  <c r="BV14" i="2"/>
  <c r="DS14" i="2"/>
  <c r="BO14" i="2"/>
  <c r="ER14" i="2"/>
  <c r="GV14" i="2" s="1"/>
  <c r="GW14" i="2" s="1"/>
  <c r="EL14" i="2"/>
  <c r="EQ14" i="2"/>
  <c r="IX14" i="2" s="1"/>
  <c r="HU14" i="2" s="1"/>
  <c r="JG16" i="55" l="1"/>
  <c r="BI17" i="55" s="1"/>
  <c r="BN16" i="55"/>
  <c r="CY16" i="60"/>
  <c r="CZ16" i="60" s="1"/>
  <c r="JL16" i="60" s="1"/>
  <c r="CW16" i="60"/>
  <c r="CR16" i="60"/>
  <c r="CS16" i="60" s="1"/>
  <c r="JK16" i="60" s="1"/>
  <c r="CP16" i="60"/>
  <c r="DM16" i="60"/>
  <c r="DN16" i="60" s="1"/>
  <c r="JN16" i="60" s="1"/>
  <c r="DK16" i="60"/>
  <c r="CK16" i="60"/>
  <c r="CL16" i="60" s="1"/>
  <c r="JJ16" i="60" s="1"/>
  <c r="BP16" i="60"/>
  <c r="BQ16" i="60" s="1"/>
  <c r="BK16" i="60" s="1"/>
  <c r="BL16" i="60" s="1"/>
  <c r="JG16" i="60"/>
  <c r="BI17" i="60" s="1"/>
  <c r="BN16" i="60"/>
  <c r="DF16" i="60"/>
  <c r="DG16" i="60" s="1"/>
  <c r="JM16" i="60" s="1"/>
  <c r="CD16" i="60"/>
  <c r="CE16" i="60" s="1"/>
  <c r="JI16" i="60" s="1"/>
  <c r="BW16" i="60"/>
  <c r="BX16" i="60" s="1"/>
  <c r="JH16" i="60" s="1"/>
  <c r="DP16" i="60"/>
  <c r="DO16" i="60"/>
  <c r="IT16" i="60" s="1"/>
  <c r="DJ16" i="60"/>
  <c r="DV16" i="53"/>
  <c r="IU16" i="53" s="1"/>
  <c r="DW16" i="53"/>
  <c r="DQ16" i="53"/>
  <c r="HO16" i="53"/>
  <c r="DS16" i="53"/>
  <c r="IM17" i="53"/>
  <c r="JF17" i="53"/>
  <c r="JD17" i="53"/>
  <c r="JE17" i="53"/>
  <c r="JC17" i="53"/>
  <c r="BT17" i="53"/>
  <c r="BY17" i="53"/>
  <c r="IN17" i="53" s="1"/>
  <c r="BZ17" i="53"/>
  <c r="DM16" i="53"/>
  <c r="DN16" i="53" s="1"/>
  <c r="JN16" i="53" s="1"/>
  <c r="EO15" i="54"/>
  <c r="EP15" i="54" s="1"/>
  <c r="JR15" i="54" s="1"/>
  <c r="EM15" i="54"/>
  <c r="EY15" i="54"/>
  <c r="ES15" i="54"/>
  <c r="EX15" i="54"/>
  <c r="IY15" i="54" s="1"/>
  <c r="EU15" i="54"/>
  <c r="HW15" i="54"/>
  <c r="BZ16" i="54"/>
  <c r="BT16" i="54"/>
  <c r="BY16" i="54"/>
  <c r="IN16" i="54" s="1"/>
  <c r="IM16" i="54"/>
  <c r="BE15" i="54"/>
  <c r="JE16" i="54"/>
  <c r="JB16" i="54"/>
  <c r="JF16" i="54"/>
  <c r="JC16" i="54"/>
  <c r="JD16" i="54"/>
  <c r="BG15" i="54"/>
  <c r="CH16" i="55"/>
  <c r="CN16" i="55"/>
  <c r="CM16" i="55"/>
  <c r="IP16" i="55" s="1"/>
  <c r="CJ16" i="55"/>
  <c r="HE16" i="55"/>
  <c r="BM17" i="55"/>
  <c r="BJ17" i="55" s="1"/>
  <c r="BS17" i="55"/>
  <c r="BR17" i="55"/>
  <c r="JI16" i="55"/>
  <c r="BM17" i="56"/>
  <c r="BJ17" i="56" s="1"/>
  <c r="BS17" i="56"/>
  <c r="BR17" i="56"/>
  <c r="DF16" i="56"/>
  <c r="DG16" i="56" s="1"/>
  <c r="JM16" i="56" s="1"/>
  <c r="DD16" i="56"/>
  <c r="DP16" i="56"/>
  <c r="DO16" i="56"/>
  <c r="IT16" i="56" s="1"/>
  <c r="DJ16" i="56"/>
  <c r="DL16" i="56"/>
  <c r="DM16" i="56" s="1"/>
  <c r="HM16" i="56"/>
  <c r="BP14" i="2"/>
  <c r="BQ14" i="2" s="1"/>
  <c r="BK14" i="2" s="1"/>
  <c r="BL14" i="2" s="1"/>
  <c r="DT14" i="2"/>
  <c r="DR14" i="2" s="1"/>
  <c r="CK14" i="2"/>
  <c r="CL14" i="2" s="1"/>
  <c r="JJ14" i="2" s="1"/>
  <c r="DF14" i="2"/>
  <c r="DG14" i="2" s="1"/>
  <c r="JM14" i="2" s="1"/>
  <c r="BW14" i="2"/>
  <c r="BX14" i="2" s="1"/>
  <c r="JH14" i="2" s="1"/>
  <c r="CR14" i="2"/>
  <c r="CS14" i="2" s="1"/>
  <c r="JK14" i="2" s="1"/>
  <c r="EA14" i="2"/>
  <c r="DY14" i="2" s="1"/>
  <c r="CD14" i="2"/>
  <c r="CE14" i="2" s="1"/>
  <c r="JI14" i="2" s="1"/>
  <c r="EO14" i="2"/>
  <c r="EP14" i="2" s="1"/>
  <c r="JR14" i="2" s="1"/>
  <c r="EH14" i="2"/>
  <c r="EI14" i="2" s="1"/>
  <c r="JQ14" i="2" s="1"/>
  <c r="CY14" i="2"/>
  <c r="CZ14" i="2" s="1"/>
  <c r="JL14" i="2" s="1"/>
  <c r="DM14" i="2"/>
  <c r="DN14" i="2" s="1"/>
  <c r="JN14" i="2" s="1"/>
  <c r="BB14" i="2"/>
  <c r="ES14" i="2"/>
  <c r="EX14" i="2"/>
  <c r="IY14" i="2" s="1"/>
  <c r="HW14" i="2" s="1"/>
  <c r="GX14" i="2" s="1"/>
  <c r="EU14" i="2"/>
  <c r="CB16" i="60" l="1"/>
  <c r="DD16" i="60"/>
  <c r="DK16" i="53"/>
  <c r="CI16" i="60"/>
  <c r="DV16" i="60"/>
  <c r="IU16" i="60" s="1"/>
  <c r="DW16" i="60"/>
  <c r="DQ16" i="60"/>
  <c r="HO16" i="60"/>
  <c r="DS16" i="60"/>
  <c r="BS17" i="60"/>
  <c r="BM17" i="60"/>
  <c r="BJ17" i="60" s="1"/>
  <c r="BR17" i="60"/>
  <c r="BU16" i="60"/>
  <c r="DT16" i="53"/>
  <c r="DU16" i="53" s="1"/>
  <c r="JO16" i="53" s="1"/>
  <c r="EC16" i="53"/>
  <c r="IV16" i="53" s="1"/>
  <c r="DX16" i="53"/>
  <c r="ED16" i="53"/>
  <c r="HQ16" i="53"/>
  <c r="DZ16" i="53"/>
  <c r="CG17" i="53"/>
  <c r="CF17" i="53"/>
  <c r="IO17" i="53" s="1"/>
  <c r="CA17" i="53"/>
  <c r="EV15" i="54"/>
  <c r="EW15" i="54" s="1"/>
  <c r="JS15" i="54" s="1"/>
  <c r="ET15" i="54"/>
  <c r="BF15" i="54"/>
  <c r="BH15" i="54"/>
  <c r="GV15" i="54"/>
  <c r="GW15" i="54" s="1"/>
  <c r="EZ15" i="54"/>
  <c r="FE15" i="54"/>
  <c r="IZ15" i="54" s="1"/>
  <c r="FB15" i="54"/>
  <c r="HY15" i="54"/>
  <c r="GX15" i="54" s="1"/>
  <c r="BB15" i="54"/>
  <c r="CF16" i="54"/>
  <c r="IO16" i="54" s="1"/>
  <c r="CG16" i="54"/>
  <c r="CA16" i="54"/>
  <c r="BZ17" i="55"/>
  <c r="BY17" i="55"/>
  <c r="IN17" i="55" s="1"/>
  <c r="BT17" i="55"/>
  <c r="CK16" i="55"/>
  <c r="CL16" i="55" s="1"/>
  <c r="JJ16" i="55" s="1"/>
  <c r="CI16" i="55"/>
  <c r="CO16" i="55"/>
  <c r="CU16" i="55"/>
  <c r="CT16" i="55"/>
  <c r="IQ16" i="55" s="1"/>
  <c r="CQ16" i="55"/>
  <c r="HG16" i="55"/>
  <c r="IM17" i="55"/>
  <c r="JE17" i="55"/>
  <c r="JD17" i="55"/>
  <c r="JF17" i="55"/>
  <c r="JC17" i="55"/>
  <c r="JF17" i="56"/>
  <c r="BE16" i="56"/>
  <c r="JD17" i="56"/>
  <c r="BG16" i="56"/>
  <c r="JE17" i="56"/>
  <c r="JC17" i="56"/>
  <c r="IM17" i="56"/>
  <c r="DK16" i="56"/>
  <c r="DN16" i="56"/>
  <c r="JN16" i="56" s="1"/>
  <c r="BY17" i="56"/>
  <c r="IN17" i="56" s="1"/>
  <c r="BZ17" i="56"/>
  <c r="BT17" i="56"/>
  <c r="DW16" i="56"/>
  <c r="DQ16" i="56"/>
  <c r="DV16" i="56"/>
  <c r="IU16" i="56" s="1"/>
  <c r="HO16" i="56"/>
  <c r="DS16" i="56"/>
  <c r="DT16" i="56" s="1"/>
  <c r="BN14" i="2"/>
  <c r="KA14" i="2" s="1"/>
  <c r="BU14" i="2"/>
  <c r="CI14" i="2"/>
  <c r="EM14" i="2"/>
  <c r="CP14" i="2"/>
  <c r="EF14" i="2"/>
  <c r="CW14" i="2"/>
  <c r="DU14" i="2"/>
  <c r="JO14" i="2" s="1"/>
  <c r="JG14" i="2"/>
  <c r="BI15" i="2" s="1"/>
  <c r="EV14" i="2"/>
  <c r="ET14" i="2" s="1"/>
  <c r="EB14" i="2"/>
  <c r="JP14" i="2" s="1"/>
  <c r="CB14" i="2"/>
  <c r="DK14" i="2"/>
  <c r="DD14" i="2"/>
  <c r="KO14" i="2"/>
  <c r="KM14" i="2"/>
  <c r="KR14" i="2"/>
  <c r="KD14" i="2"/>
  <c r="KK14" i="2"/>
  <c r="KJ14" i="2"/>
  <c r="KI14" i="2"/>
  <c r="KH14" i="2"/>
  <c r="KC14" i="2"/>
  <c r="KG14" i="2"/>
  <c r="KS14" i="2"/>
  <c r="KN14" i="2"/>
  <c r="KE14" i="2"/>
  <c r="KL14" i="2"/>
  <c r="KF14" i="2"/>
  <c r="KT14" i="2"/>
  <c r="KB14" i="2"/>
  <c r="KQ14" i="2"/>
  <c r="KP14" i="2"/>
  <c r="DT16" i="60" l="1"/>
  <c r="DU16" i="60" s="1"/>
  <c r="JO16" i="60" s="1"/>
  <c r="DR16" i="60"/>
  <c r="JE17" i="60"/>
  <c r="JC17" i="60"/>
  <c r="JD17" i="60"/>
  <c r="JF17" i="60"/>
  <c r="IM17" i="60"/>
  <c r="EC16" i="60"/>
  <c r="IV16" i="60" s="1"/>
  <c r="ED16" i="60"/>
  <c r="DX16" i="60"/>
  <c r="HQ16" i="60"/>
  <c r="DZ16" i="60"/>
  <c r="BY17" i="60"/>
  <c r="IN17" i="60" s="1"/>
  <c r="BT17" i="60"/>
  <c r="BZ17" i="60"/>
  <c r="EA16" i="53"/>
  <c r="EB16" i="53" s="1"/>
  <c r="JP16" i="53" s="1"/>
  <c r="DY16" i="53"/>
  <c r="EK16" i="53"/>
  <c r="EE16" i="53"/>
  <c r="EJ16" i="53"/>
  <c r="IW16" i="53" s="1"/>
  <c r="HS16" i="53"/>
  <c r="EG16" i="53"/>
  <c r="CH17" i="53"/>
  <c r="CM17" i="53"/>
  <c r="IP17" i="53" s="1"/>
  <c r="CN17" i="53"/>
  <c r="DR16" i="53"/>
  <c r="FC15" i="54"/>
  <c r="FD15" i="54" s="1"/>
  <c r="JT15" i="54" s="1"/>
  <c r="FA15" i="54"/>
  <c r="CN16" i="54"/>
  <c r="CH16" i="54"/>
  <c r="CM16" i="54"/>
  <c r="IP16" i="54" s="1"/>
  <c r="KJ15" i="54"/>
  <c r="KT15" i="54"/>
  <c r="KR15" i="54"/>
  <c r="KS15" i="54"/>
  <c r="KF15" i="54"/>
  <c r="KO15" i="54"/>
  <c r="KL15" i="54"/>
  <c r="KP15" i="54"/>
  <c r="KC15" i="54"/>
  <c r="KI15" i="54"/>
  <c r="KB15" i="54"/>
  <c r="KN15" i="54"/>
  <c r="KQ15" i="54"/>
  <c r="KK15" i="54"/>
  <c r="KH15" i="54"/>
  <c r="KM15" i="54"/>
  <c r="KG15" i="54"/>
  <c r="KD15" i="54"/>
  <c r="KE15" i="54"/>
  <c r="KA15" i="54"/>
  <c r="CR16" i="55"/>
  <c r="CS16" i="55" s="1"/>
  <c r="JK16" i="55" s="1"/>
  <c r="CP16" i="55"/>
  <c r="DA16" i="55"/>
  <c r="IR16" i="55" s="1"/>
  <c r="CV16" i="55"/>
  <c r="DB16" i="55"/>
  <c r="CX16" i="55"/>
  <c r="HI16" i="55"/>
  <c r="CF17" i="55"/>
  <c r="IO17" i="55" s="1"/>
  <c r="CA17" i="55"/>
  <c r="CG17" i="55"/>
  <c r="EC16" i="56"/>
  <c r="IV16" i="56" s="1"/>
  <c r="DX16" i="56"/>
  <c r="ED16" i="56"/>
  <c r="DZ16" i="56"/>
  <c r="HQ16" i="56"/>
  <c r="CG17" i="56"/>
  <c r="CA17" i="56"/>
  <c r="CF17" i="56"/>
  <c r="IO17" i="56" s="1"/>
  <c r="DR16" i="56"/>
  <c r="DU16" i="56"/>
  <c r="JO16" i="56" s="1"/>
  <c r="BF16" i="56"/>
  <c r="BH16" i="56"/>
  <c r="AQ15" i="2"/>
  <c r="EW14" i="2"/>
  <c r="JS14" i="2" s="1"/>
  <c r="BS15" i="2"/>
  <c r="BR15" i="2"/>
  <c r="BM15" i="2"/>
  <c r="BJ15" i="2" s="1"/>
  <c r="AP15" i="2"/>
  <c r="CG17" i="60" l="1"/>
  <c r="CA17" i="60"/>
  <c r="CF17" i="60"/>
  <c r="IO17" i="60" s="1"/>
  <c r="EA16" i="60"/>
  <c r="EB16" i="60" s="1"/>
  <c r="JP16" i="60" s="1"/>
  <c r="DY16" i="60"/>
  <c r="EE16" i="60"/>
  <c r="EK16" i="60"/>
  <c r="EJ16" i="60"/>
  <c r="IW16" i="60" s="1"/>
  <c r="EG16" i="60"/>
  <c r="EH16" i="60" s="1"/>
  <c r="HS16" i="60"/>
  <c r="EQ16" i="53"/>
  <c r="IX16" i="53" s="1"/>
  <c r="EL16" i="53"/>
  <c r="ER16" i="53"/>
  <c r="EN16" i="53"/>
  <c r="HU16" i="53"/>
  <c r="CT17" i="53"/>
  <c r="IQ17" i="53" s="1"/>
  <c r="CU17" i="53"/>
  <c r="CO17" i="53"/>
  <c r="EH16" i="53"/>
  <c r="EI16" i="53" s="1"/>
  <c r="JQ16" i="53" s="1"/>
  <c r="CU16" i="54"/>
  <c r="CT16" i="54"/>
  <c r="IQ16" i="54" s="1"/>
  <c r="CO16" i="54"/>
  <c r="AQ16" i="54"/>
  <c r="AP16" i="54"/>
  <c r="CY16" i="55"/>
  <c r="CZ16" i="55" s="1"/>
  <c r="JL16" i="55" s="1"/>
  <c r="CW16" i="55"/>
  <c r="CN17" i="55"/>
  <c r="CH17" i="55"/>
  <c r="CM17" i="55"/>
  <c r="IP17" i="55" s="1"/>
  <c r="DI16" i="55"/>
  <c r="DH16" i="55"/>
  <c r="IS16" i="55" s="1"/>
  <c r="DC16" i="55"/>
  <c r="DE16" i="55"/>
  <c r="DF16" i="55" s="1"/>
  <c r="HK16" i="55"/>
  <c r="CH17" i="56"/>
  <c r="CN17" i="56"/>
  <c r="CM17" i="56"/>
  <c r="IP17" i="56" s="1"/>
  <c r="EA16" i="56"/>
  <c r="EJ16" i="56"/>
  <c r="IW16" i="56" s="1"/>
  <c r="EK16" i="56"/>
  <c r="EE16" i="56"/>
  <c r="HS16" i="56"/>
  <c r="EG16" i="56"/>
  <c r="AZ15" i="2"/>
  <c r="BA15" i="2"/>
  <c r="BO15" i="2"/>
  <c r="BV15" i="2"/>
  <c r="BY15" i="2"/>
  <c r="IN15" i="2" s="1"/>
  <c r="HA15" i="2" s="1"/>
  <c r="BZ15" i="2"/>
  <c r="BT15" i="2"/>
  <c r="JA15" i="2"/>
  <c r="IA15" i="2" s="1"/>
  <c r="JU15" i="2" s="1"/>
  <c r="JD15" i="2"/>
  <c r="IG15" i="2" s="1"/>
  <c r="JX15" i="2" s="1"/>
  <c r="JF15" i="2"/>
  <c r="IK15" i="2" s="1"/>
  <c r="JZ15" i="2" s="1"/>
  <c r="JC15" i="2"/>
  <c r="IE15" i="2" s="1"/>
  <c r="JW15" i="2" s="1"/>
  <c r="JE15" i="2"/>
  <c r="II15" i="2" s="1"/>
  <c r="JY15" i="2" s="1"/>
  <c r="JB15" i="2"/>
  <c r="IC15" i="2" s="1"/>
  <c r="JV15" i="2" s="1"/>
  <c r="IM15" i="2"/>
  <c r="GY15" i="2" s="1"/>
  <c r="BE14" i="2"/>
  <c r="BG14" i="2"/>
  <c r="EF16" i="60" l="1"/>
  <c r="EI16" i="60"/>
  <c r="JQ16" i="60" s="1"/>
  <c r="EL16" i="60"/>
  <c r="ER16" i="60"/>
  <c r="EQ16" i="60"/>
  <c r="IX16" i="60" s="1"/>
  <c r="HU16" i="60"/>
  <c r="EN16" i="60"/>
  <c r="EO16" i="60" s="1"/>
  <c r="CH17" i="60"/>
  <c r="CN17" i="60"/>
  <c r="CM17" i="60"/>
  <c r="IP17" i="60" s="1"/>
  <c r="DA17" i="53"/>
  <c r="IR17" i="53" s="1"/>
  <c r="DB17" i="53"/>
  <c r="CV17" i="53"/>
  <c r="EF16" i="53"/>
  <c r="EO16" i="53"/>
  <c r="EP16" i="53" s="1"/>
  <c r="JR16" i="53" s="1"/>
  <c r="EY16" i="53"/>
  <c r="ES16" i="53"/>
  <c r="EX16" i="53"/>
  <c r="IY16" i="53" s="1"/>
  <c r="EU16" i="53"/>
  <c r="HW16" i="53"/>
  <c r="II16" i="54"/>
  <c r="JY16" i="54" s="1"/>
  <c r="BV16" i="54"/>
  <c r="BA16" i="54"/>
  <c r="AV16" i="54" s="1"/>
  <c r="AX16" i="54" s="1"/>
  <c r="IK16" i="54"/>
  <c r="JZ16" i="54" s="1"/>
  <c r="IG16" i="54"/>
  <c r="JX16" i="54" s="1"/>
  <c r="IE16" i="54"/>
  <c r="JW16" i="54" s="1"/>
  <c r="IC16" i="54"/>
  <c r="JV16" i="54" s="1"/>
  <c r="HA16" i="54"/>
  <c r="GY16" i="54"/>
  <c r="AZ16" i="54"/>
  <c r="AU16" i="54" s="1"/>
  <c r="AW16" i="54" s="1"/>
  <c r="AY16" i="54" s="1"/>
  <c r="BO16" i="54"/>
  <c r="CC16" i="54"/>
  <c r="CD16" i="54" s="1"/>
  <c r="CB16" i="54" s="1"/>
  <c r="HE16" i="54"/>
  <c r="CJ16" i="54"/>
  <c r="CK16" i="54" s="1"/>
  <c r="CI16" i="54" s="1"/>
  <c r="HG16" i="54"/>
  <c r="CQ16" i="54"/>
  <c r="CR16" i="54" s="1"/>
  <c r="CP16" i="54" s="1"/>
  <c r="CX16" i="54"/>
  <c r="CY16" i="54" s="1"/>
  <c r="CW16" i="54" s="1"/>
  <c r="HI16" i="54"/>
  <c r="HC16" i="54"/>
  <c r="DB16" i="54"/>
  <c r="HK16" i="54" s="1"/>
  <c r="DA16" i="54"/>
  <c r="IR16" i="54" s="1"/>
  <c r="CV16" i="54"/>
  <c r="DO16" i="55"/>
  <c r="IT16" i="55" s="1"/>
  <c r="DJ16" i="55"/>
  <c r="DP16" i="55"/>
  <c r="DL16" i="55"/>
  <c r="HM16" i="55"/>
  <c r="CU17" i="55"/>
  <c r="CT17" i="55"/>
  <c r="IQ17" i="55" s="1"/>
  <c r="CO17" i="55"/>
  <c r="DD16" i="55"/>
  <c r="DG16" i="55"/>
  <c r="JM16" i="55" s="1"/>
  <c r="ER16" i="56"/>
  <c r="EQ16" i="56"/>
  <c r="IX16" i="56" s="1"/>
  <c r="EL16" i="56"/>
  <c r="EN16" i="56"/>
  <c r="HU16" i="56"/>
  <c r="DY16" i="56"/>
  <c r="EB16" i="56"/>
  <c r="JP16" i="56" s="1"/>
  <c r="EH16" i="56"/>
  <c r="EI16" i="56" s="1"/>
  <c r="JQ16" i="56" s="1"/>
  <c r="EF16" i="56"/>
  <c r="CT17" i="56"/>
  <c r="IQ17" i="56" s="1"/>
  <c r="CU17" i="56"/>
  <c r="CO17" i="56"/>
  <c r="CA15" i="2"/>
  <c r="CF15" i="2"/>
  <c r="IO15" i="2" s="1"/>
  <c r="HC15" i="2" s="1"/>
  <c r="CG15" i="2"/>
  <c r="CC15" i="2"/>
  <c r="BH14" i="2"/>
  <c r="BF14" i="2"/>
  <c r="BW15" i="2"/>
  <c r="BX15" i="2" s="1"/>
  <c r="JH15" i="2" s="1"/>
  <c r="BP15" i="2"/>
  <c r="BQ15" i="2" s="1"/>
  <c r="BK15" i="2" s="1"/>
  <c r="BL15" i="2" s="1"/>
  <c r="EM16" i="60" l="1"/>
  <c r="EP16" i="60"/>
  <c r="JR16" i="60" s="1"/>
  <c r="ES16" i="60"/>
  <c r="EX16" i="60"/>
  <c r="IY16" i="60" s="1"/>
  <c r="EY16" i="60"/>
  <c r="HW16" i="60"/>
  <c r="EU16" i="60"/>
  <c r="CO17" i="60"/>
  <c r="CT17" i="60"/>
  <c r="IQ17" i="60" s="1"/>
  <c r="CU17" i="60"/>
  <c r="EV16" i="53"/>
  <c r="EW16" i="53" s="1"/>
  <c r="JS16" i="53" s="1"/>
  <c r="ET16" i="53"/>
  <c r="DC17" i="53"/>
  <c r="DI17" i="53"/>
  <c r="DH17" i="53"/>
  <c r="IS17" i="53" s="1"/>
  <c r="FE16" i="53"/>
  <c r="IZ16" i="53" s="1"/>
  <c r="FF16" i="53"/>
  <c r="BB16" i="53" s="1"/>
  <c r="EZ16" i="53"/>
  <c r="HY16" i="53"/>
  <c r="FB16" i="53"/>
  <c r="EM16" i="53"/>
  <c r="CL16" i="54"/>
  <c r="JJ16" i="54" s="1"/>
  <c r="DI16" i="54"/>
  <c r="DC16" i="54"/>
  <c r="DH16" i="54"/>
  <c r="IS16" i="54" s="1"/>
  <c r="CZ16" i="54"/>
  <c r="JL16" i="54" s="1"/>
  <c r="CE16" i="54"/>
  <c r="JI16" i="54" s="1"/>
  <c r="BP16" i="54"/>
  <c r="BW16" i="54"/>
  <c r="BX16" i="54" s="1"/>
  <c r="JH16" i="54" s="1"/>
  <c r="CS16" i="54"/>
  <c r="JK16" i="54" s="1"/>
  <c r="DE16" i="54"/>
  <c r="CV17" i="55"/>
  <c r="DB17" i="55"/>
  <c r="DA17" i="55"/>
  <c r="IR17" i="55" s="1"/>
  <c r="DM16" i="55"/>
  <c r="DN16" i="55" s="1"/>
  <c r="JN16" i="55" s="1"/>
  <c r="DK16" i="55"/>
  <c r="DV16" i="55"/>
  <c r="IU16" i="55" s="1"/>
  <c r="DQ16" i="55"/>
  <c r="DW16" i="55"/>
  <c r="HO16" i="55"/>
  <c r="DS16" i="55"/>
  <c r="DT16" i="55" s="1"/>
  <c r="CV17" i="56"/>
  <c r="DB17" i="56"/>
  <c r="DA17" i="56"/>
  <c r="IR17" i="56" s="1"/>
  <c r="EO16" i="56"/>
  <c r="EP16" i="56" s="1"/>
  <c r="JR16" i="56" s="1"/>
  <c r="EX16" i="56"/>
  <c r="IY16" i="56" s="1"/>
  <c r="ES16" i="56"/>
  <c r="EY16" i="56"/>
  <c r="HW16" i="56"/>
  <c r="EU16" i="56"/>
  <c r="JG15" i="2"/>
  <c r="BN15" i="2"/>
  <c r="BU15" i="2"/>
  <c r="CD15" i="2"/>
  <c r="CE15" i="2" s="1"/>
  <c r="JI15" i="2" s="1"/>
  <c r="CN15" i="2"/>
  <c r="CH15" i="2"/>
  <c r="CM15" i="2"/>
  <c r="IP15" i="2" s="1"/>
  <c r="HE15" i="2" s="1"/>
  <c r="CJ15" i="2"/>
  <c r="BU16" i="54" l="1"/>
  <c r="EV16" i="60"/>
  <c r="EW16" i="60" s="1"/>
  <c r="JS16" i="60" s="1"/>
  <c r="ET16" i="60"/>
  <c r="FE16" i="60"/>
  <c r="IZ16" i="60" s="1"/>
  <c r="EZ16" i="60"/>
  <c r="FF16" i="60"/>
  <c r="FB16" i="60"/>
  <c r="FC16" i="60" s="1"/>
  <c r="HY16" i="60"/>
  <c r="CV17" i="60"/>
  <c r="DB17" i="60"/>
  <c r="DA17" i="60"/>
  <c r="IR17" i="60" s="1"/>
  <c r="DJ17" i="53"/>
  <c r="DP17" i="53"/>
  <c r="DO17" i="53"/>
  <c r="IT17" i="53" s="1"/>
  <c r="KF16" i="53"/>
  <c r="KI16" i="53"/>
  <c r="KB16" i="53"/>
  <c r="KK16" i="53"/>
  <c r="KH16" i="53"/>
  <c r="KJ16" i="53"/>
  <c r="KS16" i="53"/>
  <c r="KO16" i="53"/>
  <c r="KN16" i="53"/>
  <c r="KE16" i="53"/>
  <c r="KG16" i="53"/>
  <c r="KQ16" i="53"/>
  <c r="KR16" i="53"/>
  <c r="KL16" i="53"/>
  <c r="KT16" i="53"/>
  <c r="KA16" i="53"/>
  <c r="KD16" i="53"/>
  <c r="KP16" i="53"/>
  <c r="KC16" i="53"/>
  <c r="KM16" i="53"/>
  <c r="FC16" i="53"/>
  <c r="FD16" i="53" s="1"/>
  <c r="JT16" i="53" s="1"/>
  <c r="FA16" i="53"/>
  <c r="FL16" i="53"/>
  <c r="JA16" i="53" s="1"/>
  <c r="BG16" i="53" s="1"/>
  <c r="FG16" i="53"/>
  <c r="IA16" i="53"/>
  <c r="GX16" i="53" s="1"/>
  <c r="FI16" i="53"/>
  <c r="GV16" i="53"/>
  <c r="GW16" i="53" s="1"/>
  <c r="BE16" i="53" s="1"/>
  <c r="DF16" i="54"/>
  <c r="DG16" i="54" s="1"/>
  <c r="JM16" i="54" s="1"/>
  <c r="DD16" i="54"/>
  <c r="DJ16" i="54"/>
  <c r="DP16" i="54"/>
  <c r="DO16" i="54"/>
  <c r="IT16" i="54" s="1"/>
  <c r="HM16" i="54"/>
  <c r="DL16" i="54"/>
  <c r="DM16" i="54" s="1"/>
  <c r="BN16" i="54"/>
  <c r="BQ16" i="54"/>
  <c r="DR16" i="55"/>
  <c r="DU16" i="55"/>
  <c r="JO16" i="55" s="1"/>
  <c r="DH17" i="55"/>
  <c r="IS17" i="55" s="1"/>
  <c r="DI17" i="55"/>
  <c r="DC17" i="55"/>
  <c r="DX16" i="55"/>
  <c r="ED16" i="55"/>
  <c r="EC16" i="55"/>
  <c r="IV16" i="55" s="1"/>
  <c r="DZ16" i="55"/>
  <c r="EA16" i="55" s="1"/>
  <c r="HQ16" i="55"/>
  <c r="EV16" i="56"/>
  <c r="EW16" i="56" s="1"/>
  <c r="JS16" i="56" s="1"/>
  <c r="ET16" i="56"/>
  <c r="FE16" i="56"/>
  <c r="IZ16" i="56" s="1"/>
  <c r="EZ16" i="56"/>
  <c r="FF16" i="56"/>
  <c r="FB16" i="56"/>
  <c r="HY16" i="56"/>
  <c r="DI17" i="56"/>
  <c r="DC17" i="56"/>
  <c r="DH17" i="56"/>
  <c r="IS17" i="56" s="1"/>
  <c r="EM16" i="56"/>
  <c r="BB16" i="56"/>
  <c r="BI16" i="2"/>
  <c r="CB15" i="2"/>
  <c r="CK15" i="2"/>
  <c r="CL15" i="2" s="1"/>
  <c r="JJ15" i="2" s="1"/>
  <c r="CT15" i="2"/>
  <c r="IQ15" i="2" s="1"/>
  <c r="HG15" i="2" s="1"/>
  <c r="CU15" i="2"/>
  <c r="CO15" i="2"/>
  <c r="CQ15" i="2"/>
  <c r="FA16" i="60" l="1"/>
  <c r="FD16" i="60"/>
  <c r="JT16" i="60" s="1"/>
  <c r="FL16" i="60"/>
  <c r="JA16" i="60" s="1"/>
  <c r="BG16" i="60" s="1"/>
  <c r="FG16" i="60"/>
  <c r="FI16" i="60"/>
  <c r="FJ16" i="60" s="1"/>
  <c r="IA16" i="60"/>
  <c r="GX16" i="60" s="1"/>
  <c r="BB16" i="60"/>
  <c r="GV16" i="60"/>
  <c r="GW16" i="60" s="1"/>
  <c r="BE16" i="60" s="1"/>
  <c r="DH17" i="60"/>
  <c r="IS17" i="60" s="1"/>
  <c r="DC17" i="60"/>
  <c r="DI17" i="60"/>
  <c r="AP17" i="53"/>
  <c r="AQ17" i="53"/>
  <c r="DV17" i="53"/>
  <c r="IU17" i="53" s="1"/>
  <c r="DW17" i="53"/>
  <c r="DQ17" i="53"/>
  <c r="FJ16" i="53"/>
  <c r="FK16" i="53" s="1"/>
  <c r="JU16" i="53" s="1"/>
  <c r="BF16" i="53"/>
  <c r="BH16" i="53"/>
  <c r="DW16" i="54"/>
  <c r="DQ16" i="54"/>
  <c r="DV16" i="54"/>
  <c r="IU16" i="54" s="1"/>
  <c r="HO16" i="54"/>
  <c r="DS16" i="54"/>
  <c r="DT16" i="54" s="1"/>
  <c r="BK16" i="54"/>
  <c r="BL16" i="54" s="1"/>
  <c r="JG16" i="54"/>
  <c r="BI17" i="54" s="1"/>
  <c r="DK16" i="54"/>
  <c r="DN16" i="54"/>
  <c r="JN16" i="54" s="1"/>
  <c r="DJ17" i="55"/>
  <c r="DP17" i="55"/>
  <c r="DO17" i="55"/>
  <c r="IT17" i="55" s="1"/>
  <c r="EK16" i="55"/>
  <c r="EJ16" i="55"/>
  <c r="IW16" i="55" s="1"/>
  <c r="EE16" i="55"/>
  <c r="EG16" i="55"/>
  <c r="HS16" i="55"/>
  <c r="DY16" i="55"/>
  <c r="EB16" i="55"/>
  <c r="JP16" i="55" s="1"/>
  <c r="DO17" i="56"/>
  <c r="IT17" i="56" s="1"/>
  <c r="DP17" i="56"/>
  <c r="DJ17" i="56"/>
  <c r="FC16" i="56"/>
  <c r="FD16" i="56" s="1"/>
  <c r="JT16" i="56" s="1"/>
  <c r="IA16" i="56"/>
  <c r="GX16" i="56" s="1"/>
  <c r="FL16" i="56"/>
  <c r="JA16" i="56" s="1"/>
  <c r="FG16" i="56"/>
  <c r="FI16" i="56"/>
  <c r="FJ16" i="56" s="1"/>
  <c r="GV16" i="56"/>
  <c r="GW16" i="56" s="1"/>
  <c r="KJ16" i="56"/>
  <c r="KP16" i="56"/>
  <c r="KG16" i="56"/>
  <c r="KO16" i="56"/>
  <c r="KK16" i="56"/>
  <c r="KC16" i="56"/>
  <c r="KB16" i="56"/>
  <c r="KM16" i="56"/>
  <c r="KL16" i="56"/>
  <c r="KN16" i="56"/>
  <c r="KH16" i="56"/>
  <c r="KI16" i="56"/>
  <c r="KE16" i="56"/>
  <c r="KF16" i="56"/>
  <c r="KR16" i="56"/>
  <c r="KQ16" i="56"/>
  <c r="KT16" i="56"/>
  <c r="KD16" i="56"/>
  <c r="KS16" i="56"/>
  <c r="KA16" i="56"/>
  <c r="BS16" i="2"/>
  <c r="BZ16" i="2" s="1"/>
  <c r="BM16" i="2"/>
  <c r="BJ16" i="2" s="1"/>
  <c r="BR16" i="2"/>
  <c r="CI15" i="2"/>
  <c r="CR15" i="2"/>
  <c r="CS15" i="2" s="1"/>
  <c r="JK15" i="2" s="1"/>
  <c r="CV15" i="2"/>
  <c r="DA15" i="2"/>
  <c r="IR15" i="2" s="1"/>
  <c r="HI15" i="2" s="1"/>
  <c r="DB15" i="2"/>
  <c r="CX15" i="2"/>
  <c r="FA16" i="56" l="1"/>
  <c r="BH16" i="60"/>
  <c r="BF16" i="60"/>
  <c r="KO16" i="60"/>
  <c r="KE16" i="60"/>
  <c r="KS16" i="60"/>
  <c r="KJ16" i="60"/>
  <c r="KI16" i="60"/>
  <c r="KG16" i="60"/>
  <c r="KD16" i="60"/>
  <c r="KL16" i="60"/>
  <c r="KK16" i="60"/>
  <c r="KC16" i="60"/>
  <c r="KR16" i="60"/>
  <c r="KT16" i="60"/>
  <c r="KP16" i="60"/>
  <c r="KN16" i="60"/>
  <c r="KM16" i="60"/>
  <c r="KH16" i="60"/>
  <c r="KQ16" i="60"/>
  <c r="KF16" i="60"/>
  <c r="KB16" i="60"/>
  <c r="KA16" i="60"/>
  <c r="FH16" i="60"/>
  <c r="FK16" i="60"/>
  <c r="JU16" i="60" s="1"/>
  <c r="DJ17" i="60"/>
  <c r="DP17" i="60"/>
  <c r="DO17" i="60"/>
  <c r="IT17" i="60" s="1"/>
  <c r="EC17" i="53"/>
  <c r="IV17" i="53" s="1"/>
  <c r="ED17" i="53"/>
  <c r="EG17" i="53" s="1"/>
  <c r="EH17" i="53" s="1"/>
  <c r="EF17" i="53" s="1"/>
  <c r="DX17" i="53"/>
  <c r="FH16" i="53"/>
  <c r="BA17" i="53"/>
  <c r="HQ17" i="53"/>
  <c r="HG17" i="53"/>
  <c r="HE17" i="53"/>
  <c r="CQ17" i="53"/>
  <c r="CR17" i="53" s="1"/>
  <c r="CP17" i="53" s="1"/>
  <c r="DL17" i="53"/>
  <c r="DM17" i="53" s="1"/>
  <c r="DK17" i="53" s="1"/>
  <c r="CX17" i="53"/>
  <c r="CY17" i="53" s="1"/>
  <c r="CW17" i="53" s="1"/>
  <c r="GY17" i="53"/>
  <c r="BV17" i="53"/>
  <c r="BW17" i="53" s="1"/>
  <c r="BU17" i="53" s="1"/>
  <c r="HS17" i="53"/>
  <c r="IK17" i="53"/>
  <c r="JZ17" i="53" s="1"/>
  <c r="HC17" i="53"/>
  <c r="CC17" i="53"/>
  <c r="CD17" i="53" s="1"/>
  <c r="CB17" i="53" s="1"/>
  <c r="II17" i="53"/>
  <c r="JY17" i="53" s="1"/>
  <c r="HA17" i="53"/>
  <c r="HO17" i="53"/>
  <c r="CJ17" i="53"/>
  <c r="CK17" i="53" s="1"/>
  <c r="CI17" i="53" s="1"/>
  <c r="DZ17" i="53"/>
  <c r="DS17" i="53"/>
  <c r="DT17" i="53" s="1"/>
  <c r="DR17" i="53" s="1"/>
  <c r="IE17" i="53"/>
  <c r="JW17" i="53" s="1"/>
  <c r="DE17" i="53"/>
  <c r="DF17" i="53" s="1"/>
  <c r="DD17" i="53" s="1"/>
  <c r="HI17" i="53"/>
  <c r="HM17" i="53"/>
  <c r="IG17" i="53"/>
  <c r="JX17" i="53" s="1"/>
  <c r="BO17" i="53"/>
  <c r="AZ17" i="53"/>
  <c r="HK17" i="53"/>
  <c r="CE17" i="53"/>
  <c r="CS17" i="53"/>
  <c r="JK17" i="53" s="1"/>
  <c r="DN17" i="53"/>
  <c r="JN17" i="53" s="1"/>
  <c r="BX17" i="53"/>
  <c r="BS17" i="54"/>
  <c r="BR17" i="54"/>
  <c r="BM17" i="54"/>
  <c r="BJ17" i="54" s="1"/>
  <c r="DR16" i="54"/>
  <c r="DU16" i="54"/>
  <c r="JO16" i="54" s="1"/>
  <c r="EC16" i="54"/>
  <c r="IV16" i="54" s="1"/>
  <c r="ED16" i="54"/>
  <c r="DX16" i="54"/>
  <c r="HQ16" i="54"/>
  <c r="DZ16" i="54"/>
  <c r="ER16" i="55"/>
  <c r="EL16" i="55"/>
  <c r="EQ16" i="55"/>
  <c r="IX16" i="55" s="1"/>
  <c r="HU16" i="55"/>
  <c r="EN16" i="55"/>
  <c r="DV17" i="55"/>
  <c r="IU17" i="55" s="1"/>
  <c r="DQ17" i="55"/>
  <c r="DW17" i="55"/>
  <c r="EH16" i="55"/>
  <c r="EI16" i="55" s="1"/>
  <c r="JQ16" i="55" s="1"/>
  <c r="AP17" i="56"/>
  <c r="AQ17" i="56"/>
  <c r="FH16" i="56"/>
  <c r="FK16" i="56"/>
  <c r="JU16" i="56" s="1"/>
  <c r="DV17" i="56"/>
  <c r="IU17" i="56" s="1"/>
  <c r="DW17" i="56"/>
  <c r="DQ17" i="56"/>
  <c r="BT16" i="2"/>
  <c r="BY16" i="2"/>
  <c r="CP15" i="2"/>
  <c r="CY15" i="2"/>
  <c r="CZ15" i="2" s="1"/>
  <c r="JL15" i="2" s="1"/>
  <c r="DC15" i="2"/>
  <c r="DH15" i="2"/>
  <c r="IS15" i="2" s="1"/>
  <c r="HK15" i="2" s="1"/>
  <c r="DI15" i="2"/>
  <c r="DE15" i="2"/>
  <c r="CF16" i="2"/>
  <c r="CA16" i="2"/>
  <c r="CG16" i="2"/>
  <c r="DG17" i="53" l="1"/>
  <c r="JM17" i="53" s="1"/>
  <c r="JH17" i="53"/>
  <c r="CZ17" i="53"/>
  <c r="DU17" i="53"/>
  <c r="JO17" i="53" s="1"/>
  <c r="EF16" i="55"/>
  <c r="CL17" i="53"/>
  <c r="JJ17" i="53" s="1"/>
  <c r="AQ17" i="60"/>
  <c r="AP17" i="60"/>
  <c r="DQ17" i="60"/>
  <c r="DV17" i="60"/>
  <c r="IU17" i="60" s="1"/>
  <c r="DW17" i="60"/>
  <c r="EA17" i="53"/>
  <c r="JI17" i="53"/>
  <c r="JL17" i="53"/>
  <c r="BP17" i="53"/>
  <c r="BQ17" i="53" s="1"/>
  <c r="BK17" i="53" s="1"/>
  <c r="BL17" i="53" s="1"/>
  <c r="BN17" i="53"/>
  <c r="EI17" i="53"/>
  <c r="JQ17" i="53" s="1"/>
  <c r="EK17" i="53"/>
  <c r="EE17" i="53"/>
  <c r="EJ17" i="53"/>
  <c r="IW17" i="53" s="1"/>
  <c r="EJ16" i="54"/>
  <c r="IW16" i="54" s="1"/>
  <c r="EK16" i="54"/>
  <c r="EE16" i="54"/>
  <c r="HS16" i="54"/>
  <c r="EG16" i="54"/>
  <c r="EH16" i="54" s="1"/>
  <c r="EA16" i="54"/>
  <c r="JC17" i="54"/>
  <c r="IM17" i="54"/>
  <c r="JD17" i="54"/>
  <c r="JF17" i="54"/>
  <c r="JE17" i="54"/>
  <c r="BZ17" i="54"/>
  <c r="BT17" i="54"/>
  <c r="BY17" i="54"/>
  <c r="IN17" i="54" s="1"/>
  <c r="ED17" i="55"/>
  <c r="EC17" i="55"/>
  <c r="IV17" i="55" s="1"/>
  <c r="DX17" i="55"/>
  <c r="EO16" i="55"/>
  <c r="EP16" i="55" s="1"/>
  <c r="JR16" i="55" s="1"/>
  <c r="EY16" i="55"/>
  <c r="ES16" i="55"/>
  <c r="EX16" i="55"/>
  <c r="IY16" i="55" s="1"/>
  <c r="EU16" i="55"/>
  <c r="HW16" i="55"/>
  <c r="ED17" i="56"/>
  <c r="HS17" i="56" s="1"/>
  <c r="EC17" i="56"/>
  <c r="IV17" i="56" s="1"/>
  <c r="DX17" i="56"/>
  <c r="BA17" i="56"/>
  <c r="AV17" i="56" s="1"/>
  <c r="AX17" i="56" s="1"/>
  <c r="BO17" i="56"/>
  <c r="BV17" i="56"/>
  <c r="BW17" i="56" s="1"/>
  <c r="BU17" i="56" s="1"/>
  <c r="IE17" i="56"/>
  <c r="JW17" i="56" s="1"/>
  <c r="IK17" i="56"/>
  <c r="JZ17" i="56" s="1"/>
  <c r="AZ17" i="56"/>
  <c r="AU17" i="56" s="1"/>
  <c r="AW17" i="56" s="1"/>
  <c r="IG17" i="56"/>
  <c r="JX17" i="56" s="1"/>
  <c r="HA17" i="56"/>
  <c r="GY17" i="56"/>
  <c r="II17" i="56"/>
  <c r="JY17" i="56" s="1"/>
  <c r="CC17" i="56"/>
  <c r="HE17" i="56"/>
  <c r="CJ17" i="56"/>
  <c r="CK17" i="56" s="1"/>
  <c r="CI17" i="56" s="1"/>
  <c r="CQ17" i="56"/>
  <c r="CR17" i="56" s="1"/>
  <c r="CP17" i="56" s="1"/>
  <c r="HG17" i="56"/>
  <c r="CX17" i="56"/>
  <c r="CY17" i="56" s="1"/>
  <c r="CW17" i="56" s="1"/>
  <c r="HI17" i="56"/>
  <c r="HK17" i="56"/>
  <c r="DE17" i="56"/>
  <c r="DF17" i="56" s="1"/>
  <c r="DD17" i="56" s="1"/>
  <c r="HC17" i="56"/>
  <c r="HM17" i="56"/>
  <c r="DL17" i="56"/>
  <c r="CZ17" i="56"/>
  <c r="JL17" i="56" s="1"/>
  <c r="DS17" i="56"/>
  <c r="DT17" i="56" s="1"/>
  <c r="DR17" i="56" s="1"/>
  <c r="HO17" i="56"/>
  <c r="DZ17" i="56"/>
  <c r="HQ17" i="56"/>
  <c r="DU17" i="56"/>
  <c r="JO17" i="56" s="1"/>
  <c r="CW15" i="2"/>
  <c r="CN16" i="2"/>
  <c r="CH16" i="2"/>
  <c r="CM16" i="2"/>
  <c r="DF15" i="2"/>
  <c r="DG15" i="2" s="1"/>
  <c r="JM15" i="2" s="1"/>
  <c r="DO15" i="2"/>
  <c r="IT15" i="2" s="1"/>
  <c r="HM15" i="2" s="1"/>
  <c r="DJ15" i="2"/>
  <c r="DP15" i="2"/>
  <c r="DL15" i="2"/>
  <c r="EM16" i="55" l="1"/>
  <c r="EG17" i="56"/>
  <c r="EH17" i="56" s="1"/>
  <c r="CL17" i="56"/>
  <c r="JJ17" i="56" s="1"/>
  <c r="AY17" i="56"/>
  <c r="EC17" i="60"/>
  <c r="IV17" i="60" s="1"/>
  <c r="ED17" i="60"/>
  <c r="DX17" i="60"/>
  <c r="BA17" i="60"/>
  <c r="IK17" i="60"/>
  <c r="JZ17" i="60" s="1"/>
  <c r="IE17" i="60"/>
  <c r="JW17" i="60" s="1"/>
  <c r="AZ17" i="60"/>
  <c r="IG17" i="60"/>
  <c r="JX17" i="60" s="1"/>
  <c r="BV17" i="60"/>
  <c r="CC17" i="60"/>
  <c r="GY17" i="60"/>
  <c r="BO17" i="60"/>
  <c r="HC17" i="60"/>
  <c r="II17" i="60"/>
  <c r="JY17" i="60" s="1"/>
  <c r="HA17" i="60"/>
  <c r="CJ17" i="60"/>
  <c r="HE17" i="60"/>
  <c r="HG17" i="60"/>
  <c r="CQ17" i="60"/>
  <c r="HI17" i="60"/>
  <c r="CX17" i="60"/>
  <c r="HK17" i="60"/>
  <c r="DE17" i="60"/>
  <c r="HM17" i="60"/>
  <c r="DL17" i="60"/>
  <c r="HO17" i="60"/>
  <c r="DS17" i="60"/>
  <c r="DZ17" i="60"/>
  <c r="HQ17" i="60"/>
  <c r="HS17" i="60"/>
  <c r="EG17" i="60"/>
  <c r="ER17" i="53"/>
  <c r="EL17" i="53"/>
  <c r="EQ17" i="53"/>
  <c r="IX17" i="53" s="1"/>
  <c r="EN17" i="53"/>
  <c r="HU17" i="53"/>
  <c r="JG17" i="53"/>
  <c r="BI18" i="53" s="1"/>
  <c r="DY17" i="53"/>
  <c r="EB17" i="53"/>
  <c r="JP17" i="53" s="1"/>
  <c r="DY16" i="54"/>
  <c r="EB16" i="54"/>
  <c r="JP16" i="54" s="1"/>
  <c r="EF16" i="54"/>
  <c r="EI16" i="54"/>
  <c r="JQ16" i="54" s="1"/>
  <c r="ER16" i="54"/>
  <c r="EL16" i="54"/>
  <c r="EQ16" i="54"/>
  <c r="IX16" i="54" s="1"/>
  <c r="HU16" i="54"/>
  <c r="EN16" i="54"/>
  <c r="CG17" i="54"/>
  <c r="CF17" i="54"/>
  <c r="IO17" i="54" s="1"/>
  <c r="CA17" i="54"/>
  <c r="FE16" i="55"/>
  <c r="IZ16" i="55" s="1"/>
  <c r="FF16" i="55"/>
  <c r="EZ16" i="55"/>
  <c r="FB16" i="55"/>
  <c r="HY16" i="55"/>
  <c r="BB16" i="55"/>
  <c r="GV16" i="55"/>
  <c r="GW16" i="55" s="1"/>
  <c r="BE16" i="55" s="1"/>
  <c r="EV16" i="55"/>
  <c r="EW16" i="55" s="1"/>
  <c r="JS16" i="55" s="1"/>
  <c r="EK17" i="55"/>
  <c r="EJ17" i="55"/>
  <c r="IW17" i="55" s="1"/>
  <c r="EE17" i="55"/>
  <c r="DM17" i="56"/>
  <c r="DN17" i="56" s="1"/>
  <c r="JN17" i="56" s="1"/>
  <c r="DK17" i="56"/>
  <c r="CD17" i="56"/>
  <c r="CE17" i="56" s="1"/>
  <c r="JI17" i="56" s="1"/>
  <c r="CB17" i="56"/>
  <c r="BP17" i="56"/>
  <c r="DG17" i="56"/>
  <c r="JM17" i="56" s="1"/>
  <c r="CS17" i="56"/>
  <c r="JK17" i="56" s="1"/>
  <c r="EA17" i="56"/>
  <c r="BX17" i="56"/>
  <c r="JH17" i="56" s="1"/>
  <c r="EF17" i="56"/>
  <c r="EI17" i="56"/>
  <c r="JQ17" i="56" s="1"/>
  <c r="EJ17" i="56"/>
  <c r="IW17" i="56" s="1"/>
  <c r="EE17" i="56"/>
  <c r="EK17" i="56"/>
  <c r="DM15" i="2"/>
  <c r="DN15" i="2" s="1"/>
  <c r="JN15" i="2" s="1"/>
  <c r="DQ15" i="2"/>
  <c r="DV15" i="2"/>
  <c r="IU15" i="2" s="1"/>
  <c r="HO15" i="2" s="1"/>
  <c r="DW15" i="2"/>
  <c r="DS15" i="2"/>
  <c r="DD15" i="2"/>
  <c r="CO16" i="2"/>
  <c r="CT16" i="2"/>
  <c r="CU16" i="2"/>
  <c r="EH17" i="60" l="1"/>
  <c r="EI17" i="60" s="1"/>
  <c r="JQ17" i="60" s="1"/>
  <c r="EF17" i="60"/>
  <c r="DF17" i="60"/>
  <c r="DG17" i="60" s="1"/>
  <c r="JM17" i="60" s="1"/>
  <c r="CY17" i="60"/>
  <c r="CZ17" i="60" s="1"/>
  <c r="JL17" i="60" s="1"/>
  <c r="CW17" i="60"/>
  <c r="EA17" i="60"/>
  <c r="EB17" i="60" s="1"/>
  <c r="JP17" i="60" s="1"/>
  <c r="BP17" i="60"/>
  <c r="BQ17" i="60" s="1"/>
  <c r="BK17" i="60" s="1"/>
  <c r="BL17" i="60" s="1"/>
  <c r="BN17" i="60"/>
  <c r="DT17" i="60"/>
  <c r="DU17" i="60" s="1"/>
  <c r="JO17" i="60" s="1"/>
  <c r="DR17" i="60"/>
  <c r="CR17" i="60"/>
  <c r="CS17" i="60" s="1"/>
  <c r="JK17" i="60" s="1"/>
  <c r="CD17" i="60"/>
  <c r="CE17" i="60" s="1"/>
  <c r="JI17" i="60" s="1"/>
  <c r="EE17" i="60"/>
  <c r="EK17" i="60"/>
  <c r="EJ17" i="60"/>
  <c r="IW17" i="60" s="1"/>
  <c r="DM17" i="60"/>
  <c r="DN17" i="60" s="1"/>
  <c r="JN17" i="60" s="1"/>
  <c r="DK17" i="60"/>
  <c r="BW17" i="60"/>
  <c r="BX17" i="60" s="1"/>
  <c r="JH17" i="60" s="1"/>
  <c r="CK17" i="60"/>
  <c r="CL17" i="60" s="1"/>
  <c r="JJ17" i="60" s="1"/>
  <c r="CI17" i="60"/>
  <c r="EO17" i="53"/>
  <c r="EP17" i="53" s="1"/>
  <c r="EM17" i="53"/>
  <c r="JR17" i="53"/>
  <c r="EY17" i="53"/>
  <c r="ES17" i="53"/>
  <c r="EX17" i="53"/>
  <c r="IY17" i="53" s="1"/>
  <c r="EU17" i="53"/>
  <c r="HW17" i="53"/>
  <c r="BS18" i="53"/>
  <c r="BR18" i="53"/>
  <c r="BM18" i="53"/>
  <c r="BJ18" i="53" s="1"/>
  <c r="EY16" i="54"/>
  <c r="ES16" i="54"/>
  <c r="EX16" i="54"/>
  <c r="IY16" i="54" s="1"/>
  <c r="HW16" i="54"/>
  <c r="EU16" i="54"/>
  <c r="CN17" i="54"/>
  <c r="CM17" i="54"/>
  <c r="IP17" i="54" s="1"/>
  <c r="CH17" i="54"/>
  <c r="EO16" i="54"/>
  <c r="EP16" i="54" s="1"/>
  <c r="JR16" i="54" s="1"/>
  <c r="EM16" i="54"/>
  <c r="KF16" i="55"/>
  <c r="KN16" i="55"/>
  <c r="KP16" i="55"/>
  <c r="KQ16" i="55"/>
  <c r="KB16" i="55"/>
  <c r="KR16" i="55"/>
  <c r="KO16" i="55"/>
  <c r="KT16" i="55"/>
  <c r="KL16" i="55"/>
  <c r="KE16" i="55"/>
  <c r="KG16" i="55"/>
  <c r="KD16" i="55"/>
  <c r="KC16" i="55"/>
  <c r="KH16" i="55"/>
  <c r="KM16" i="55"/>
  <c r="KJ16" i="55"/>
  <c r="KK16" i="55"/>
  <c r="KI16" i="55"/>
  <c r="KS16" i="55"/>
  <c r="KA16" i="55"/>
  <c r="BF16" i="55"/>
  <c r="FC16" i="55"/>
  <c r="FD16" i="55" s="1"/>
  <c r="JT16" i="55" s="1"/>
  <c r="FG16" i="55"/>
  <c r="FL16" i="55"/>
  <c r="JA16" i="55" s="1"/>
  <c r="BG16" i="55" s="1"/>
  <c r="BH16" i="55" s="1"/>
  <c r="IA16" i="55"/>
  <c r="GX16" i="55" s="1"/>
  <c r="FI16" i="55"/>
  <c r="EQ17" i="55"/>
  <c r="IX17" i="55" s="1"/>
  <c r="EL17" i="55"/>
  <c r="ER17" i="55"/>
  <c r="ET16" i="55"/>
  <c r="EQ17" i="56"/>
  <c r="IX17" i="56" s="1"/>
  <c r="EL17" i="56"/>
  <c r="ER17" i="56"/>
  <c r="EN17" i="56"/>
  <c r="EO17" i="56" s="1"/>
  <c r="HU17" i="56"/>
  <c r="BN17" i="56"/>
  <c r="BQ17" i="56"/>
  <c r="DY17" i="56"/>
  <c r="EB17" i="56"/>
  <c r="JP17" i="56" s="1"/>
  <c r="DK15" i="2"/>
  <c r="DT15" i="2"/>
  <c r="DU15" i="2" s="1"/>
  <c r="JO15" i="2" s="1"/>
  <c r="DA16" i="2"/>
  <c r="DB16" i="2"/>
  <c r="CV16" i="2"/>
  <c r="EC15" i="2"/>
  <c r="IV15" i="2" s="1"/>
  <c r="HQ15" i="2" s="1"/>
  <c r="ED15" i="2"/>
  <c r="DX15" i="2"/>
  <c r="DZ15" i="2"/>
  <c r="DD17" i="60" l="1"/>
  <c r="FA16" i="55"/>
  <c r="CP17" i="60"/>
  <c r="DY17" i="60"/>
  <c r="ER17" i="60"/>
  <c r="EL17" i="60"/>
  <c r="EQ17" i="60"/>
  <c r="IX17" i="60" s="1"/>
  <c r="HU17" i="60"/>
  <c r="EN17" i="60"/>
  <c r="JG17" i="60"/>
  <c r="BI18" i="60" s="1"/>
  <c r="BU17" i="60"/>
  <c r="CB17" i="60"/>
  <c r="EV17" i="53"/>
  <c r="EW17" i="53" s="1"/>
  <c r="JS17" i="53" s="1"/>
  <c r="ET17" i="53"/>
  <c r="FE17" i="53"/>
  <c r="IZ17" i="53" s="1"/>
  <c r="FF17" i="53"/>
  <c r="EZ17" i="53"/>
  <c r="FB17" i="53"/>
  <c r="HY17" i="53"/>
  <c r="BY18" i="53"/>
  <c r="IN18" i="53" s="1"/>
  <c r="BT18" i="53"/>
  <c r="BZ18" i="53"/>
  <c r="JF18" i="53"/>
  <c r="IM18" i="53"/>
  <c r="BG17" i="53"/>
  <c r="JE18" i="53"/>
  <c r="JD18" i="53"/>
  <c r="BE17" i="53"/>
  <c r="CU17" i="54"/>
  <c r="CT17" i="54"/>
  <c r="IQ17" i="54" s="1"/>
  <c r="CO17" i="54"/>
  <c r="EV16" i="54"/>
  <c r="EW16" i="54" s="1"/>
  <c r="JS16" i="54" s="1"/>
  <c r="EZ16" i="54"/>
  <c r="FE16" i="54"/>
  <c r="IZ16" i="54" s="1"/>
  <c r="FF16" i="54"/>
  <c r="HY16" i="54"/>
  <c r="FB16" i="54"/>
  <c r="FJ16" i="55"/>
  <c r="FK16" i="55" s="1"/>
  <c r="JU16" i="55" s="1"/>
  <c r="AQ17" i="55"/>
  <c r="AP17" i="55"/>
  <c r="ES17" i="55"/>
  <c r="EY17" i="55"/>
  <c r="EX17" i="55"/>
  <c r="IY17" i="55" s="1"/>
  <c r="EM17" i="56"/>
  <c r="EP17" i="56"/>
  <c r="JR17" i="56" s="1"/>
  <c r="BK17" i="56"/>
  <c r="BL17" i="56" s="1"/>
  <c r="JG17" i="56"/>
  <c r="BI18" i="56" s="1"/>
  <c r="ES17" i="56"/>
  <c r="EX17" i="56"/>
  <c r="IY17" i="56" s="1"/>
  <c r="EU17" i="56"/>
  <c r="EY17" i="56"/>
  <c r="HW17" i="56"/>
  <c r="DR15" i="2"/>
  <c r="EA15" i="2"/>
  <c r="DI16" i="2"/>
  <c r="DH16" i="2"/>
  <c r="DC16" i="2"/>
  <c r="EE15" i="2"/>
  <c r="EJ15" i="2"/>
  <c r="IW15" i="2" s="1"/>
  <c r="HS15" i="2" s="1"/>
  <c r="EK15" i="2"/>
  <c r="EG15" i="2"/>
  <c r="FH16" i="55" l="1"/>
  <c r="BM18" i="60"/>
  <c r="BJ18" i="60" s="1"/>
  <c r="BS18" i="60"/>
  <c r="BR18" i="60"/>
  <c r="EO17" i="60"/>
  <c r="EP17" i="60" s="1"/>
  <c r="JR17" i="60" s="1"/>
  <c r="ES17" i="60"/>
  <c r="EY17" i="60"/>
  <c r="EX17" i="60"/>
  <c r="IY17" i="60" s="1"/>
  <c r="HW17" i="60"/>
  <c r="EU17" i="60"/>
  <c r="FC17" i="53"/>
  <c r="FD17" i="53" s="1"/>
  <c r="JT17" i="53" s="1"/>
  <c r="FG17" i="53"/>
  <c r="FL17" i="53"/>
  <c r="JA17" i="53" s="1"/>
  <c r="FM17" i="53"/>
  <c r="IA17" i="53"/>
  <c r="FI17" i="53"/>
  <c r="BF17" i="53"/>
  <c r="BH17" i="53"/>
  <c r="CF18" i="53"/>
  <c r="IO18" i="53" s="1"/>
  <c r="CG18" i="53"/>
  <c r="CA18" i="53"/>
  <c r="BB17" i="53"/>
  <c r="ET16" i="54"/>
  <c r="FC16" i="54"/>
  <c r="FD16" i="54" s="1"/>
  <c r="JT16" i="54" s="1"/>
  <c r="FA16" i="54"/>
  <c r="FL16" i="54"/>
  <c r="JA16" i="54" s="1"/>
  <c r="BG16" i="54" s="1"/>
  <c r="FG16" i="54"/>
  <c r="IA16" i="54"/>
  <c r="GX16" i="54" s="1"/>
  <c r="FI16" i="54"/>
  <c r="BB16" i="54"/>
  <c r="GV16" i="54"/>
  <c r="GW16" i="54" s="1"/>
  <c r="BE16" i="54" s="1"/>
  <c r="DA17" i="54"/>
  <c r="IR17" i="54" s="1"/>
  <c r="DB17" i="54"/>
  <c r="CV17" i="54"/>
  <c r="HA17" i="55"/>
  <c r="GY17" i="55"/>
  <c r="BV17" i="55"/>
  <c r="II17" i="55"/>
  <c r="JY17" i="55" s="1"/>
  <c r="AZ17" i="55"/>
  <c r="AU17" i="55" s="1"/>
  <c r="AW17" i="55" s="1"/>
  <c r="IE17" i="55"/>
  <c r="JW17" i="55" s="1"/>
  <c r="BO17" i="55"/>
  <c r="BA17" i="55"/>
  <c r="AV17" i="55" s="1"/>
  <c r="AX17" i="55" s="1"/>
  <c r="IG17" i="55"/>
  <c r="JX17" i="55" s="1"/>
  <c r="IK17" i="55"/>
  <c r="JZ17" i="55" s="1"/>
  <c r="CC17" i="55"/>
  <c r="HE17" i="55"/>
  <c r="CJ17" i="55"/>
  <c r="HG17" i="55"/>
  <c r="CQ17" i="55"/>
  <c r="CR17" i="55" s="1"/>
  <c r="CP17" i="55" s="1"/>
  <c r="HI17" i="55"/>
  <c r="CX17" i="55"/>
  <c r="CY17" i="55" s="1"/>
  <c r="CW17" i="55" s="1"/>
  <c r="DE17" i="55"/>
  <c r="DF17" i="55" s="1"/>
  <c r="DD17" i="55" s="1"/>
  <c r="HK17" i="55"/>
  <c r="CZ17" i="55"/>
  <c r="DL17" i="55"/>
  <c r="HM17" i="55"/>
  <c r="HO17" i="55"/>
  <c r="DS17" i="55"/>
  <c r="DT17" i="55" s="1"/>
  <c r="DR17" i="55" s="1"/>
  <c r="HQ17" i="55"/>
  <c r="DZ17" i="55"/>
  <c r="EA17" i="55" s="1"/>
  <c r="DY17" i="55" s="1"/>
  <c r="DU17" i="55"/>
  <c r="JO17" i="55" s="1"/>
  <c r="EG17" i="55"/>
  <c r="EH17" i="55" s="1"/>
  <c r="EF17" i="55" s="1"/>
  <c r="HS17" i="55"/>
  <c r="EN17" i="55"/>
  <c r="HU17" i="55"/>
  <c r="EU17" i="55"/>
  <c r="HW17" i="55"/>
  <c r="HY17" i="55"/>
  <c r="FB17" i="55"/>
  <c r="HC17" i="55"/>
  <c r="FF17" i="55"/>
  <c r="IA17" i="55" s="1"/>
  <c r="EZ17" i="55"/>
  <c r="FE17" i="55"/>
  <c r="IZ17" i="55" s="1"/>
  <c r="BR18" i="56"/>
  <c r="BM18" i="56"/>
  <c r="BJ18" i="56" s="1"/>
  <c r="BS18" i="56"/>
  <c r="EV17" i="56"/>
  <c r="EW17" i="56" s="1"/>
  <c r="JS17" i="56" s="1"/>
  <c r="FF17" i="56"/>
  <c r="EZ17" i="56"/>
  <c r="HY17" i="56"/>
  <c r="FB17" i="56"/>
  <c r="FE17" i="56"/>
  <c r="IZ17" i="56" s="1"/>
  <c r="EH15" i="2"/>
  <c r="EI15" i="2" s="1"/>
  <c r="JQ15" i="2" s="1"/>
  <c r="EB15" i="2"/>
  <c r="JP15" i="2" s="1"/>
  <c r="DJ16" i="2"/>
  <c r="DO16" i="2"/>
  <c r="DP16" i="2"/>
  <c r="DY15" i="2"/>
  <c r="EL15" i="2"/>
  <c r="ER15" i="2"/>
  <c r="EQ15" i="2"/>
  <c r="IX15" i="2" s="1"/>
  <c r="HU15" i="2" s="1"/>
  <c r="EN15" i="2"/>
  <c r="DG17" i="55" l="1"/>
  <c r="FI17" i="55"/>
  <c r="FA17" i="53"/>
  <c r="EV17" i="60"/>
  <c r="EW17" i="60" s="1"/>
  <c r="JS17" i="60" s="1"/>
  <c r="ET17" i="60"/>
  <c r="JD18" i="60"/>
  <c r="JE18" i="60"/>
  <c r="JF18" i="60"/>
  <c r="IM18" i="60"/>
  <c r="FE17" i="60"/>
  <c r="IZ17" i="60" s="1"/>
  <c r="EZ17" i="60"/>
  <c r="FF17" i="60"/>
  <c r="HY17" i="60"/>
  <c r="FB17" i="60"/>
  <c r="FC17" i="60" s="1"/>
  <c r="BY18" i="60"/>
  <c r="IN18" i="60" s="1"/>
  <c r="BZ18" i="60"/>
  <c r="BT18" i="60"/>
  <c r="EM17" i="60"/>
  <c r="KF17" i="53"/>
  <c r="KL17" i="53"/>
  <c r="KQ17" i="53"/>
  <c r="KI17" i="53"/>
  <c r="KK17" i="53"/>
  <c r="KC17" i="53"/>
  <c r="KS17" i="53"/>
  <c r="KE17" i="53"/>
  <c r="KP17" i="53"/>
  <c r="KN17" i="53"/>
  <c r="KJ17" i="53"/>
  <c r="KR17" i="53"/>
  <c r="KO17" i="53"/>
  <c r="KH17" i="53"/>
  <c r="KG17" i="53"/>
  <c r="KD17" i="53"/>
  <c r="KM17" i="53"/>
  <c r="KB17" i="53"/>
  <c r="KT17" i="53"/>
  <c r="KA17" i="53"/>
  <c r="FJ17" i="53"/>
  <c r="FK17" i="53" s="1"/>
  <c r="JU17" i="53" s="1"/>
  <c r="CM18" i="53"/>
  <c r="IP18" i="53" s="1"/>
  <c r="CH18" i="53"/>
  <c r="CN18" i="53"/>
  <c r="GV17" i="53"/>
  <c r="GW17" i="53" s="1"/>
  <c r="FN17" i="53"/>
  <c r="FS17" i="53"/>
  <c r="JB17" i="53" s="1"/>
  <c r="IC17" i="53"/>
  <c r="GX17" i="53" s="1"/>
  <c r="FP17" i="53"/>
  <c r="FQ17" i="53" s="1"/>
  <c r="FJ16" i="54"/>
  <c r="FK16" i="54" s="1"/>
  <c r="JU16" i="54" s="1"/>
  <c r="KM16" i="54"/>
  <c r="KC16" i="54"/>
  <c r="KQ16" i="54"/>
  <c r="KI16" i="54"/>
  <c r="KD16" i="54"/>
  <c r="KF16" i="54"/>
  <c r="KS16" i="54"/>
  <c r="KP16" i="54"/>
  <c r="KG16" i="54"/>
  <c r="KJ16" i="54"/>
  <c r="KK16" i="54"/>
  <c r="KR16" i="54"/>
  <c r="KO16" i="54"/>
  <c r="KH16" i="54"/>
  <c r="KL16" i="54"/>
  <c r="KT16" i="54"/>
  <c r="KE16" i="54"/>
  <c r="KN16" i="54"/>
  <c r="KB16" i="54"/>
  <c r="KA16" i="54"/>
  <c r="DI17" i="54"/>
  <c r="DH17" i="54"/>
  <c r="IS17" i="54" s="1"/>
  <c r="DC17" i="54"/>
  <c r="BH16" i="54"/>
  <c r="BF16" i="54"/>
  <c r="FC17" i="55"/>
  <c r="FD17" i="55" s="1"/>
  <c r="JT17" i="55" s="1"/>
  <c r="FA17" i="55"/>
  <c r="EO17" i="55"/>
  <c r="EP17" i="55" s="1"/>
  <c r="JR17" i="55" s="1"/>
  <c r="BP17" i="55"/>
  <c r="BQ17" i="55" s="1"/>
  <c r="BK17" i="55" s="1"/>
  <c r="BL17" i="55" s="1"/>
  <c r="JG17" i="55"/>
  <c r="BI18" i="55" s="1"/>
  <c r="BN17" i="55"/>
  <c r="DM17" i="55"/>
  <c r="DN17" i="55" s="1"/>
  <c r="JN17" i="55" s="1"/>
  <c r="JL17" i="55"/>
  <c r="CK17" i="55"/>
  <c r="CL17" i="55" s="1"/>
  <c r="JJ17" i="55" s="1"/>
  <c r="AY17" i="55"/>
  <c r="FJ17" i="55"/>
  <c r="FK17" i="55" s="1"/>
  <c r="JU17" i="55" s="1"/>
  <c r="EI17" i="55"/>
  <c r="JQ17" i="55" s="1"/>
  <c r="CS17" i="55"/>
  <c r="JK17" i="55" s="1"/>
  <c r="CD17" i="55"/>
  <c r="CE17" i="55" s="1"/>
  <c r="JI17" i="55" s="1"/>
  <c r="CB17" i="55"/>
  <c r="BW17" i="55"/>
  <c r="BX17" i="55" s="1"/>
  <c r="JH17" i="55" s="1"/>
  <c r="BU17" i="55"/>
  <c r="EB17" i="55"/>
  <c r="JP17" i="55" s="1"/>
  <c r="JM17" i="55"/>
  <c r="EV17" i="55"/>
  <c r="EW17" i="55" s="1"/>
  <c r="JS17" i="55" s="1"/>
  <c r="FL17" i="55"/>
  <c r="JA17" i="55" s="1"/>
  <c r="FG17" i="55"/>
  <c r="FM17" i="55"/>
  <c r="IA17" i="56"/>
  <c r="FL17" i="56"/>
  <c r="JA17" i="56" s="1"/>
  <c r="FG17" i="56"/>
  <c r="FM17" i="56"/>
  <c r="FI17" i="56"/>
  <c r="ET17" i="56"/>
  <c r="BZ18" i="56"/>
  <c r="BT18" i="56"/>
  <c r="BY18" i="56"/>
  <c r="IN18" i="56" s="1"/>
  <c r="FC17" i="56"/>
  <c r="FD17" i="56" s="1"/>
  <c r="JT17" i="56" s="1"/>
  <c r="JF18" i="56"/>
  <c r="IM18" i="56"/>
  <c r="JE18" i="56"/>
  <c r="JD18" i="56"/>
  <c r="EF15" i="2"/>
  <c r="DW16" i="2"/>
  <c r="DV16" i="2"/>
  <c r="DQ16" i="2"/>
  <c r="EO15" i="2"/>
  <c r="EY15" i="2"/>
  <c r="GV15" i="2" s="1"/>
  <c r="GW15" i="2" s="1"/>
  <c r="BE15" i="2" s="1"/>
  <c r="EX15" i="2"/>
  <c r="IY15" i="2" s="1"/>
  <c r="HW15" i="2" s="1"/>
  <c r="ES15" i="2"/>
  <c r="EU15" i="2"/>
  <c r="ET17" i="55" l="1"/>
  <c r="FH16" i="54"/>
  <c r="FA17" i="56"/>
  <c r="FH17" i="55"/>
  <c r="FH17" i="53"/>
  <c r="EM17" i="55"/>
  <c r="CG18" i="60"/>
  <c r="CA18" i="60"/>
  <c r="CF18" i="60"/>
  <c r="IO18" i="60" s="1"/>
  <c r="FA17" i="60"/>
  <c r="FD17" i="60"/>
  <c r="JT17" i="60" s="1"/>
  <c r="FL17" i="60"/>
  <c r="JA17" i="60" s="1"/>
  <c r="FG17" i="60"/>
  <c r="FM17" i="60"/>
  <c r="IA17" i="60"/>
  <c r="FI17" i="60"/>
  <c r="FJ17" i="60" s="1"/>
  <c r="CU18" i="53"/>
  <c r="CT18" i="53"/>
  <c r="IQ18" i="53" s="1"/>
  <c r="CO18" i="53"/>
  <c r="FO17" i="53"/>
  <c r="FR17" i="53"/>
  <c r="JV17" i="53" s="1"/>
  <c r="AP18" i="53"/>
  <c r="HE18" i="53" s="1"/>
  <c r="AQ18" i="53"/>
  <c r="BA18" i="53" s="1"/>
  <c r="DP17" i="54"/>
  <c r="DJ17" i="54"/>
  <c r="DO17" i="54"/>
  <c r="IT17" i="54" s="1"/>
  <c r="AP17" i="54"/>
  <c r="AQ17" i="54"/>
  <c r="BS18" i="55"/>
  <c r="BM18" i="55"/>
  <c r="BJ18" i="55" s="1"/>
  <c r="BR18" i="55"/>
  <c r="FN17" i="55"/>
  <c r="FS17" i="55"/>
  <c r="JB17" i="55" s="1"/>
  <c r="FP17" i="55"/>
  <c r="GV17" i="55"/>
  <c r="GW17" i="55" s="1"/>
  <c r="IC17" i="55"/>
  <c r="GX17" i="55" s="1"/>
  <c r="CI17" i="55"/>
  <c r="BB17" i="55"/>
  <c r="DK17" i="55"/>
  <c r="CA18" i="56"/>
  <c r="CF18" i="56"/>
  <c r="IO18" i="56" s="1"/>
  <c r="CG18" i="56"/>
  <c r="FJ17" i="56"/>
  <c r="FK17" i="56" s="1"/>
  <c r="JU17" i="56" s="1"/>
  <c r="FH17" i="56"/>
  <c r="IC17" i="56"/>
  <c r="GX17" i="56" s="1"/>
  <c r="FP17" i="56"/>
  <c r="FQ17" i="56" s="1"/>
  <c r="FN17" i="56"/>
  <c r="FS17" i="56"/>
  <c r="JB17" i="56" s="1"/>
  <c r="BG17" i="56" s="1"/>
  <c r="GV17" i="56"/>
  <c r="GW17" i="56" s="1"/>
  <c r="BE17" i="56" s="1"/>
  <c r="BB17" i="56"/>
  <c r="BB15" i="2"/>
  <c r="EP15" i="2"/>
  <c r="JR15" i="2" s="1"/>
  <c r="EM15" i="2"/>
  <c r="EV15" i="2"/>
  <c r="EW15" i="2" s="1"/>
  <c r="JS15" i="2" s="1"/>
  <c r="BF15" i="2"/>
  <c r="EC16" i="2"/>
  <c r="ED16" i="2"/>
  <c r="DX16" i="2"/>
  <c r="EZ15" i="2"/>
  <c r="FE15" i="2"/>
  <c r="IZ15" i="2" s="1"/>
  <c r="BG15" i="2" s="1"/>
  <c r="BH15" i="2" s="1"/>
  <c r="FB15" i="2"/>
  <c r="BE17" i="55" l="1"/>
  <c r="FH17" i="60"/>
  <c r="FK17" i="60"/>
  <c r="JU17" i="60" s="1"/>
  <c r="FN17" i="60"/>
  <c r="FS17" i="60"/>
  <c r="JB17" i="60" s="1"/>
  <c r="BG17" i="60" s="1"/>
  <c r="IC17" i="60"/>
  <c r="GX17" i="60" s="1"/>
  <c r="FP17" i="60"/>
  <c r="FQ17" i="60" s="1"/>
  <c r="GV17" i="60"/>
  <c r="GW17" i="60" s="1"/>
  <c r="BE17" i="60" s="1"/>
  <c r="CN18" i="60"/>
  <c r="CH18" i="60"/>
  <c r="CM18" i="60"/>
  <c r="IP18" i="60" s="1"/>
  <c r="BB17" i="60"/>
  <c r="BO18" i="53"/>
  <c r="AZ18" i="53"/>
  <c r="CC18" i="53"/>
  <c r="CD18" i="53" s="1"/>
  <c r="CB18" i="53" s="1"/>
  <c r="CJ18" i="53"/>
  <c r="CK18" i="53" s="1"/>
  <c r="CI18" i="53" s="1"/>
  <c r="CE18" i="53"/>
  <c r="CQ18" i="53"/>
  <c r="CR18" i="53" s="1"/>
  <c r="CP18" i="53" s="1"/>
  <c r="CX18" i="53"/>
  <c r="BV18" i="53"/>
  <c r="BW18" i="53" s="1"/>
  <c r="BU18" i="53" s="1"/>
  <c r="GY18" i="53"/>
  <c r="IG18" i="53"/>
  <c r="JX18" i="53" s="1"/>
  <c r="IK18" i="53"/>
  <c r="JZ18" i="53" s="1"/>
  <c r="HA18" i="53"/>
  <c r="II18" i="53"/>
  <c r="JY18" i="53" s="1"/>
  <c r="HC18" i="53"/>
  <c r="HG18" i="53"/>
  <c r="CV18" i="53"/>
  <c r="DB18" i="53"/>
  <c r="DE18" i="53" s="1"/>
  <c r="DF18" i="53" s="1"/>
  <c r="DA18" i="53"/>
  <c r="IR18" i="53" s="1"/>
  <c r="HI18" i="53" s="1"/>
  <c r="GY17" i="54"/>
  <c r="BA17" i="54"/>
  <c r="AV17" i="54" s="1"/>
  <c r="AX17" i="54" s="1"/>
  <c r="II17" i="54"/>
  <c r="JY17" i="54" s="1"/>
  <c r="AZ17" i="54"/>
  <c r="AU17" i="54" s="1"/>
  <c r="AW17" i="54" s="1"/>
  <c r="AY17" i="54" s="1"/>
  <c r="BO17" i="54"/>
  <c r="IE17" i="54"/>
  <c r="JW17" i="54" s="1"/>
  <c r="IK17" i="54"/>
  <c r="JZ17" i="54" s="1"/>
  <c r="BV17" i="54"/>
  <c r="BW17" i="54" s="1"/>
  <c r="BU17" i="54" s="1"/>
  <c r="HA17" i="54"/>
  <c r="IG17" i="54"/>
  <c r="JX17" i="54" s="1"/>
  <c r="CC17" i="54"/>
  <c r="CJ17" i="54"/>
  <c r="CK17" i="54" s="1"/>
  <c r="CI17" i="54" s="1"/>
  <c r="HE17" i="54"/>
  <c r="CQ17" i="54"/>
  <c r="CR17" i="54" s="1"/>
  <c r="CP17" i="54" s="1"/>
  <c r="HG17" i="54"/>
  <c r="CX17" i="54"/>
  <c r="CY17" i="54" s="1"/>
  <c r="CW17" i="54" s="1"/>
  <c r="HI17" i="54"/>
  <c r="DE17" i="54"/>
  <c r="DF17" i="54" s="1"/>
  <c r="DD17" i="54" s="1"/>
  <c r="HK17" i="54"/>
  <c r="HM17" i="54"/>
  <c r="DL17" i="54"/>
  <c r="DM17" i="54" s="1"/>
  <c r="DK17" i="54" s="1"/>
  <c r="CZ17" i="54"/>
  <c r="DS17" i="54"/>
  <c r="DT17" i="54" s="1"/>
  <c r="DR17" i="54" s="1"/>
  <c r="HO17" i="54"/>
  <c r="HC17" i="54"/>
  <c r="DQ17" i="54"/>
  <c r="DW17" i="54"/>
  <c r="DV17" i="54"/>
  <c r="IU17" i="54" s="1"/>
  <c r="KE17" i="55"/>
  <c r="KS17" i="55"/>
  <c r="KO17" i="55"/>
  <c r="KL17" i="55"/>
  <c r="KT17" i="55"/>
  <c r="KM17" i="55"/>
  <c r="KI17" i="55"/>
  <c r="KB17" i="55"/>
  <c r="KG17" i="55"/>
  <c r="KH17" i="55"/>
  <c r="KC17" i="55"/>
  <c r="KJ17" i="55"/>
  <c r="KQ17" i="55"/>
  <c r="KD17" i="55"/>
  <c r="KF17" i="55"/>
  <c r="KP17" i="55"/>
  <c r="KK17" i="55"/>
  <c r="KR17" i="55"/>
  <c r="KN17" i="55"/>
  <c r="JD18" i="55"/>
  <c r="JE18" i="55"/>
  <c r="JF18" i="55"/>
  <c r="BF17" i="55"/>
  <c r="BH17" i="55"/>
  <c r="BT18" i="55"/>
  <c r="BZ18" i="55"/>
  <c r="BY18" i="55"/>
  <c r="IN18" i="55" s="1"/>
  <c r="BG17" i="55"/>
  <c r="FQ17" i="55"/>
  <c r="FR17" i="55" s="1"/>
  <c r="JV17" i="55" s="1"/>
  <c r="FO17" i="55"/>
  <c r="KA17" i="55"/>
  <c r="BH17" i="56"/>
  <c r="BF17" i="56"/>
  <c r="KB17" i="56"/>
  <c r="KL17" i="56"/>
  <c r="KT17" i="56"/>
  <c r="KP17" i="56"/>
  <c r="KI17" i="56"/>
  <c r="KQ17" i="56"/>
  <c r="KN17" i="56"/>
  <c r="KF17" i="56"/>
  <c r="KD17" i="56"/>
  <c r="KO17" i="56"/>
  <c r="KC17" i="56"/>
  <c r="KJ17" i="56"/>
  <c r="KG17" i="56"/>
  <c r="KM17" i="56"/>
  <c r="KK17" i="56"/>
  <c r="KH17" i="56"/>
  <c r="KR17" i="56"/>
  <c r="KS17" i="56"/>
  <c r="KE17" i="56"/>
  <c r="KA17" i="56"/>
  <c r="CH18" i="56"/>
  <c r="CM18" i="56"/>
  <c r="IP18" i="56" s="1"/>
  <c r="CN18" i="56"/>
  <c r="FO17" i="56"/>
  <c r="FR17" i="56"/>
  <c r="JV17" i="56" s="1"/>
  <c r="FC15" i="2"/>
  <c r="FA15" i="2" s="1"/>
  <c r="KI15" i="2"/>
  <c r="KG15" i="2"/>
  <c r="KT15" i="2"/>
  <c r="KN15" i="2"/>
  <c r="KH15" i="2"/>
  <c r="KM15" i="2"/>
  <c r="KB15" i="2"/>
  <c r="KC15" i="2"/>
  <c r="KP15" i="2"/>
  <c r="KJ15" i="2"/>
  <c r="KO15" i="2"/>
  <c r="KR15" i="2"/>
  <c r="KK15" i="2"/>
  <c r="KF15" i="2"/>
  <c r="KD15" i="2"/>
  <c r="KL15" i="2"/>
  <c r="KE15" i="2"/>
  <c r="KS15" i="2"/>
  <c r="KQ15" i="2"/>
  <c r="KA15" i="2"/>
  <c r="HY15" i="2"/>
  <c r="GX15" i="2" s="1"/>
  <c r="ET15" i="2"/>
  <c r="EE16" i="2"/>
  <c r="EJ16" i="2"/>
  <c r="EK16" i="2"/>
  <c r="JI18" i="53" l="1"/>
  <c r="DN17" i="54"/>
  <c r="JN17" i="54" s="1"/>
  <c r="CS17" i="54"/>
  <c r="JK17" i="54" s="1"/>
  <c r="BH17" i="60"/>
  <c r="BF17" i="60"/>
  <c r="KG17" i="60"/>
  <c r="KI17" i="60"/>
  <c r="KE17" i="60"/>
  <c r="KN17" i="60"/>
  <c r="KQ17" i="60"/>
  <c r="KB17" i="60"/>
  <c r="KF17" i="60"/>
  <c r="KR17" i="60"/>
  <c r="KK17" i="60"/>
  <c r="KP17" i="60"/>
  <c r="KJ17" i="60"/>
  <c r="KO17" i="60"/>
  <c r="KT17" i="60"/>
  <c r="KH17" i="60"/>
  <c r="KC17" i="60"/>
  <c r="KS17" i="60"/>
  <c r="KL17" i="60"/>
  <c r="KD17" i="60"/>
  <c r="KM17" i="60"/>
  <c r="KA17" i="60"/>
  <c r="FO17" i="60"/>
  <c r="FR17" i="60"/>
  <c r="JV17" i="60" s="1"/>
  <c r="CU18" i="60"/>
  <c r="CT18" i="60"/>
  <c r="IQ18" i="60" s="1"/>
  <c r="CO18" i="60"/>
  <c r="DD18" i="53"/>
  <c r="DG18" i="53"/>
  <c r="CS18" i="53"/>
  <c r="JK18" i="53" s="1"/>
  <c r="BX18" i="53"/>
  <c r="JH18" i="53" s="1"/>
  <c r="CL18" i="53"/>
  <c r="JJ18" i="53" s="1"/>
  <c r="DH18" i="53"/>
  <c r="IS18" i="53" s="1"/>
  <c r="HK18" i="53" s="1"/>
  <c r="DI18" i="53"/>
  <c r="DC18" i="53"/>
  <c r="CY18" i="53"/>
  <c r="CZ18" i="53" s="1"/>
  <c r="JL18" i="53" s="1"/>
  <c r="BP18" i="53"/>
  <c r="EC17" i="54"/>
  <c r="IV17" i="54" s="1"/>
  <c r="DX17" i="54"/>
  <c r="ED17" i="54"/>
  <c r="HQ17" i="54"/>
  <c r="BP17" i="54"/>
  <c r="DG17" i="54"/>
  <c r="JM17" i="54" s="1"/>
  <c r="BX17" i="54"/>
  <c r="JH17" i="54" s="1"/>
  <c r="JL17" i="54"/>
  <c r="CL17" i="54"/>
  <c r="JJ17" i="54" s="1"/>
  <c r="CD17" i="54"/>
  <c r="CE17" i="54" s="1"/>
  <c r="JI17" i="54" s="1"/>
  <c r="CB17" i="54"/>
  <c r="DU17" i="54"/>
  <c r="JO17" i="54" s="1"/>
  <c r="DZ17" i="54"/>
  <c r="AP18" i="55"/>
  <c r="II18" i="55" s="1"/>
  <c r="JY18" i="55" s="1"/>
  <c r="AQ18" i="55"/>
  <c r="IK18" i="55"/>
  <c r="JZ18" i="55" s="1"/>
  <c r="CF18" i="55"/>
  <c r="IO18" i="55" s="1"/>
  <c r="CG18" i="55"/>
  <c r="CA18" i="55"/>
  <c r="AP18" i="56"/>
  <c r="HE18" i="56" s="1"/>
  <c r="AQ18" i="56"/>
  <c r="CU18" i="56"/>
  <c r="CO18" i="56"/>
  <c r="CT18" i="56"/>
  <c r="IQ18" i="56" s="1"/>
  <c r="FD15" i="2"/>
  <c r="JT15" i="2" s="1"/>
  <c r="AQ16" i="2"/>
  <c r="AP16" i="2"/>
  <c r="EQ16" i="2"/>
  <c r="EL16" i="2"/>
  <c r="ER16" i="2"/>
  <c r="HC18" i="55" l="1"/>
  <c r="HA18" i="55"/>
  <c r="IG18" i="55"/>
  <c r="JX18" i="55" s="1"/>
  <c r="AQ18" i="60"/>
  <c r="AP18" i="60"/>
  <c r="HG18" i="60" s="1"/>
  <c r="DB18" i="60"/>
  <c r="DA18" i="60"/>
  <c r="IR18" i="60" s="1"/>
  <c r="CV18" i="60"/>
  <c r="CW18" i="53"/>
  <c r="DO18" i="53"/>
  <c r="IT18" i="53" s="1"/>
  <c r="HM18" i="53" s="1"/>
  <c r="DP18" i="53"/>
  <c r="DJ18" i="53"/>
  <c r="DL18" i="53"/>
  <c r="JM18" i="53"/>
  <c r="BN18" i="53"/>
  <c r="BQ18" i="53"/>
  <c r="EA17" i="54"/>
  <c r="BN17" i="54"/>
  <c r="BQ17" i="54"/>
  <c r="EJ17" i="54"/>
  <c r="IW17" i="54" s="1"/>
  <c r="EE17" i="54"/>
  <c r="EK17" i="54"/>
  <c r="HS17" i="54"/>
  <c r="EG17" i="54"/>
  <c r="EH17" i="54" s="1"/>
  <c r="CN18" i="55"/>
  <c r="CH18" i="55"/>
  <c r="CM18" i="55"/>
  <c r="IP18" i="55" s="1"/>
  <c r="HE18" i="55" s="1"/>
  <c r="IM18" i="55"/>
  <c r="GY18" i="55" s="1"/>
  <c r="AZ18" i="55"/>
  <c r="AU18" i="55" s="1"/>
  <c r="AW18" i="55" s="1"/>
  <c r="BA18" i="55"/>
  <c r="AV18" i="55" s="1"/>
  <c r="AX18" i="55" s="1"/>
  <c r="CC18" i="55"/>
  <c r="CD18" i="55" s="1"/>
  <c r="CB18" i="55" s="1"/>
  <c r="BO18" i="55"/>
  <c r="BV18" i="55"/>
  <c r="BW18" i="55" s="1"/>
  <c r="BU18" i="55" s="1"/>
  <c r="CJ18" i="55"/>
  <c r="CK18" i="55" s="1"/>
  <c r="CI18" i="55" s="1"/>
  <c r="CE18" i="55"/>
  <c r="JI18" i="55" s="1"/>
  <c r="CQ18" i="55"/>
  <c r="CR18" i="55" s="1"/>
  <c r="CP18" i="55" s="1"/>
  <c r="HG18" i="56"/>
  <c r="DB18" i="56"/>
  <c r="DA18" i="56"/>
  <c r="IR18" i="56" s="1"/>
  <c r="HI18" i="56" s="1"/>
  <c r="CV18" i="56"/>
  <c r="AZ18" i="56"/>
  <c r="AU18" i="56" s="1"/>
  <c r="AW18" i="56" s="1"/>
  <c r="BO18" i="56"/>
  <c r="BA18" i="56"/>
  <c r="AV18" i="56" s="1"/>
  <c r="AX18" i="56" s="1"/>
  <c r="BV18" i="56"/>
  <c r="CC18" i="56"/>
  <c r="CD18" i="56" s="1"/>
  <c r="CB18" i="56" s="1"/>
  <c r="CJ18" i="56"/>
  <c r="CK18" i="56" s="1"/>
  <c r="CI18" i="56" s="1"/>
  <c r="CQ18" i="56"/>
  <c r="CR18" i="56" s="1"/>
  <c r="CP18" i="56" s="1"/>
  <c r="CX18" i="56"/>
  <c r="CY18" i="56" s="1"/>
  <c r="CW18" i="56" s="1"/>
  <c r="DE18" i="56"/>
  <c r="CZ18" i="56"/>
  <c r="JL18" i="56" s="1"/>
  <c r="GY18" i="56"/>
  <c r="II18" i="56"/>
  <c r="JY18" i="56" s="1"/>
  <c r="IK18" i="56"/>
  <c r="JZ18" i="56" s="1"/>
  <c r="IG18" i="56"/>
  <c r="JX18" i="56" s="1"/>
  <c r="HA18" i="56"/>
  <c r="HC18" i="56"/>
  <c r="AZ16" i="2"/>
  <c r="IW16" i="2"/>
  <c r="HS16" i="2" s="1"/>
  <c r="BA16" i="2"/>
  <c r="IX16" i="2"/>
  <c r="HU16" i="2" s="1"/>
  <c r="EY16" i="2"/>
  <c r="FB16" i="2" s="1"/>
  <c r="ES16" i="2"/>
  <c r="EX16" i="2"/>
  <c r="IY16" i="2" s="1"/>
  <c r="HW16" i="2" s="1"/>
  <c r="BO16" i="2"/>
  <c r="BV16" i="2"/>
  <c r="CC16" i="2"/>
  <c r="CJ16" i="2"/>
  <c r="CQ16" i="2"/>
  <c r="CX16" i="2"/>
  <c r="DE16" i="2"/>
  <c r="DL16" i="2"/>
  <c r="DS16" i="2"/>
  <c r="DZ16" i="2"/>
  <c r="EG16" i="2"/>
  <c r="EN16" i="2"/>
  <c r="EU16" i="2"/>
  <c r="IM16" i="2"/>
  <c r="GY16" i="2" s="1"/>
  <c r="JB16" i="2"/>
  <c r="IC16" i="2" s="1"/>
  <c r="JV16" i="2" s="1"/>
  <c r="JC16" i="2"/>
  <c r="IE16" i="2" s="1"/>
  <c r="JW16" i="2" s="1"/>
  <c r="JD16" i="2"/>
  <c r="IG16" i="2" s="1"/>
  <c r="JX16" i="2" s="1"/>
  <c r="JF16" i="2"/>
  <c r="IK16" i="2" s="1"/>
  <c r="JZ16" i="2" s="1"/>
  <c r="JE16" i="2"/>
  <c r="II16" i="2" s="1"/>
  <c r="JY16" i="2" s="1"/>
  <c r="IN16" i="2"/>
  <c r="HA16" i="2" s="1"/>
  <c r="IO16" i="2"/>
  <c r="HC16" i="2" s="1"/>
  <c r="IP16" i="2"/>
  <c r="HE16" i="2" s="1"/>
  <c r="IQ16" i="2"/>
  <c r="HG16" i="2" s="1"/>
  <c r="IR16" i="2"/>
  <c r="HI16" i="2" s="1"/>
  <c r="IS16" i="2"/>
  <c r="HK16" i="2" s="1"/>
  <c r="IT16" i="2"/>
  <c r="HM16" i="2" s="1"/>
  <c r="IU16" i="2"/>
  <c r="HO16" i="2" s="1"/>
  <c r="IV16" i="2"/>
  <c r="HQ16" i="2" s="1"/>
  <c r="BX18" i="55" l="1"/>
  <c r="JH18" i="55" s="1"/>
  <c r="CE18" i="56"/>
  <c r="JI18" i="56" s="1"/>
  <c r="DC18" i="60"/>
  <c r="DI18" i="60"/>
  <c r="DL18" i="60" s="1"/>
  <c r="DH18" i="60"/>
  <c r="IS18" i="60" s="1"/>
  <c r="HK18" i="60" s="1"/>
  <c r="BV18" i="60"/>
  <c r="GY18" i="60"/>
  <c r="BA18" i="60"/>
  <c r="BO18" i="60"/>
  <c r="AZ18" i="60"/>
  <c r="CJ18" i="60"/>
  <c r="CQ18" i="60"/>
  <c r="CX18" i="60"/>
  <c r="DE18" i="60"/>
  <c r="HI18" i="60"/>
  <c r="CC18" i="60"/>
  <c r="IG18" i="60"/>
  <c r="JX18" i="60" s="1"/>
  <c r="IK18" i="60"/>
  <c r="JZ18" i="60" s="1"/>
  <c r="HA18" i="60"/>
  <c r="II18" i="60"/>
  <c r="JY18" i="60" s="1"/>
  <c r="HC18" i="60"/>
  <c r="HE18" i="60"/>
  <c r="DQ18" i="53"/>
  <c r="DW18" i="53"/>
  <c r="DV18" i="53"/>
  <c r="IU18" i="53" s="1"/>
  <c r="HO18" i="53" s="1"/>
  <c r="DS18" i="53"/>
  <c r="DT18" i="53" s="1"/>
  <c r="BK18" i="53"/>
  <c r="BL18" i="53" s="1"/>
  <c r="JG18" i="53"/>
  <c r="BI19" i="53" s="1"/>
  <c r="DM18" i="53"/>
  <c r="DN18" i="53" s="1"/>
  <c r="JN18" i="53" s="1"/>
  <c r="ER17" i="54"/>
  <c r="EL17" i="54"/>
  <c r="EQ17" i="54"/>
  <c r="IX17" i="54" s="1"/>
  <c r="EN17" i="54"/>
  <c r="EO17" i="54" s="1"/>
  <c r="HU17" i="54"/>
  <c r="BK17" i="54"/>
  <c r="BL17" i="54" s="1"/>
  <c r="JG17" i="54"/>
  <c r="BI18" i="54" s="1"/>
  <c r="EF17" i="54"/>
  <c r="EI17" i="54"/>
  <c r="JQ17" i="54" s="1"/>
  <c r="DY17" i="54"/>
  <c r="EB17" i="54"/>
  <c r="JP17" i="54" s="1"/>
  <c r="AY18" i="55"/>
  <c r="CS18" i="55"/>
  <c r="CL18" i="55"/>
  <c r="JJ18" i="55" s="1"/>
  <c r="BP18" i="55"/>
  <c r="CO18" i="55"/>
  <c r="CT18" i="55"/>
  <c r="IQ18" i="55" s="1"/>
  <c r="HG18" i="55" s="1"/>
  <c r="CU18" i="55"/>
  <c r="BP18" i="56"/>
  <c r="CS18" i="56"/>
  <c r="JK18" i="56" s="1"/>
  <c r="DF18" i="56"/>
  <c r="DG18" i="56" s="1"/>
  <c r="DD18" i="56"/>
  <c r="DH18" i="56"/>
  <c r="IS18" i="56" s="1"/>
  <c r="HK18" i="56" s="1"/>
  <c r="DI18" i="56"/>
  <c r="DC18" i="56"/>
  <c r="BW18" i="56"/>
  <c r="BX18" i="56" s="1"/>
  <c r="JH18" i="56" s="1"/>
  <c r="CL18" i="56"/>
  <c r="JJ18" i="56" s="1"/>
  <c r="AY18" i="56"/>
  <c r="FC16" i="2"/>
  <c r="FA16" i="2" s="1"/>
  <c r="EO16" i="2"/>
  <c r="EM16" i="2" s="1"/>
  <c r="EA16" i="2"/>
  <c r="EB16" i="2" s="1"/>
  <c r="JP16" i="2" s="1"/>
  <c r="CD16" i="2"/>
  <c r="CE16" i="2" s="1"/>
  <c r="JI16" i="2" s="1"/>
  <c r="DT16" i="2"/>
  <c r="DU16" i="2" s="1"/>
  <c r="JO16" i="2" s="1"/>
  <c r="BW16" i="2"/>
  <c r="BX16" i="2" s="1"/>
  <c r="JH16" i="2" s="1"/>
  <c r="DM16" i="2"/>
  <c r="DN16" i="2" s="1"/>
  <c r="JN16" i="2" s="1"/>
  <c r="BP16" i="2"/>
  <c r="BQ16" i="2" s="1"/>
  <c r="BK16" i="2" s="1"/>
  <c r="BL16" i="2" s="1"/>
  <c r="DF16" i="2"/>
  <c r="DG16" i="2" s="1"/>
  <c r="JM16" i="2" s="1"/>
  <c r="EV16" i="2"/>
  <c r="EW16" i="2" s="1"/>
  <c r="JS16" i="2" s="1"/>
  <c r="CY16" i="2"/>
  <c r="CZ16" i="2" s="1"/>
  <c r="JL16" i="2" s="1"/>
  <c r="CR16" i="2"/>
  <c r="CS16" i="2" s="1"/>
  <c r="JK16" i="2" s="1"/>
  <c r="EH16" i="2"/>
  <c r="EI16" i="2" s="1"/>
  <c r="JQ16" i="2" s="1"/>
  <c r="CK16" i="2"/>
  <c r="CL16" i="2" s="1"/>
  <c r="JJ16" i="2" s="1"/>
  <c r="FE16" i="2"/>
  <c r="IZ16" i="2" s="1"/>
  <c r="HY16" i="2" s="1"/>
  <c r="FF16" i="2"/>
  <c r="BB16" i="2" s="1"/>
  <c r="EZ16" i="2"/>
  <c r="BU18" i="56" l="1"/>
  <c r="CD18" i="60"/>
  <c r="CE18" i="60" s="1"/>
  <c r="JI18" i="60" s="1"/>
  <c r="DM18" i="60"/>
  <c r="DN18" i="60" s="1"/>
  <c r="DK18" i="60"/>
  <c r="DF18" i="60"/>
  <c r="DG18" i="60" s="1"/>
  <c r="JM18" i="60" s="1"/>
  <c r="BW18" i="60"/>
  <c r="BX18" i="60" s="1"/>
  <c r="JH18" i="60" s="1"/>
  <c r="BU18" i="60"/>
  <c r="CY18" i="60"/>
  <c r="CZ18" i="60" s="1"/>
  <c r="JL18" i="60" s="1"/>
  <c r="CR18" i="60"/>
  <c r="CS18" i="60" s="1"/>
  <c r="JK18" i="60" s="1"/>
  <c r="CP18" i="60"/>
  <c r="CK18" i="60"/>
  <c r="CL18" i="60" s="1"/>
  <c r="JJ18" i="60" s="1"/>
  <c r="DO18" i="60"/>
  <c r="IT18" i="60" s="1"/>
  <c r="HM18" i="60" s="1"/>
  <c r="DP18" i="60"/>
  <c r="DJ18" i="60"/>
  <c r="BP18" i="60"/>
  <c r="BQ18" i="60" s="1"/>
  <c r="BK18" i="60" s="1"/>
  <c r="BL18" i="60" s="1"/>
  <c r="BS19" i="53"/>
  <c r="BM19" i="53"/>
  <c r="BJ19" i="53" s="1"/>
  <c r="BR19" i="53"/>
  <c r="DK18" i="53"/>
  <c r="DR18" i="53"/>
  <c r="DU18" i="53"/>
  <c r="JO18" i="53" s="1"/>
  <c r="EC18" i="53"/>
  <c r="IV18" i="53" s="1"/>
  <c r="HQ18" i="53" s="1"/>
  <c r="DX18" i="53"/>
  <c r="ED18" i="53"/>
  <c r="DZ18" i="53"/>
  <c r="BR18" i="54"/>
  <c r="BM18" i="54"/>
  <c r="BJ18" i="54" s="1"/>
  <c r="BS18" i="54"/>
  <c r="EM17" i="54"/>
  <c r="EP17" i="54"/>
  <c r="JR17" i="54" s="1"/>
  <c r="EY17" i="54"/>
  <c r="EX17" i="54"/>
  <c r="IY17" i="54" s="1"/>
  <c r="ES17" i="54"/>
  <c r="EU17" i="54"/>
  <c r="HW17" i="54"/>
  <c r="CV18" i="55"/>
  <c r="DA18" i="55"/>
  <c r="IR18" i="55" s="1"/>
  <c r="HI18" i="55" s="1"/>
  <c r="DB18" i="55"/>
  <c r="CX18" i="55"/>
  <c r="BN18" i="55"/>
  <c r="BQ18" i="55"/>
  <c r="JK18" i="55"/>
  <c r="DO18" i="56"/>
  <c r="IT18" i="56" s="1"/>
  <c r="HM18" i="56" s="1"/>
  <c r="DJ18" i="56"/>
  <c r="DP18" i="56"/>
  <c r="DL18" i="56"/>
  <c r="JM18" i="56"/>
  <c r="BN18" i="56"/>
  <c r="BQ18" i="56"/>
  <c r="EP16" i="2"/>
  <c r="JR16" i="2" s="1"/>
  <c r="JG16" i="2"/>
  <c r="FD16" i="2"/>
  <c r="JT16" i="2" s="1"/>
  <c r="KP16" i="2"/>
  <c r="KJ16" i="2"/>
  <c r="KI16" i="2"/>
  <c r="KN16" i="2"/>
  <c r="KE16" i="2"/>
  <c r="KD16" i="2"/>
  <c r="KH16" i="2"/>
  <c r="KQ16" i="2"/>
  <c r="KK16" i="2"/>
  <c r="KS16" i="2"/>
  <c r="KC16" i="2"/>
  <c r="KO16" i="2"/>
  <c r="KL16" i="2"/>
  <c r="KT16" i="2"/>
  <c r="KG16" i="2"/>
  <c r="KB16" i="2"/>
  <c r="KF16" i="2"/>
  <c r="KR16" i="2"/>
  <c r="KM16" i="2"/>
  <c r="CB16" i="2"/>
  <c r="DK16" i="2"/>
  <c r="DY16" i="2"/>
  <c r="BU16" i="2"/>
  <c r="DR16" i="2"/>
  <c r="CP16" i="2"/>
  <c r="ET16" i="2"/>
  <c r="CI16" i="2"/>
  <c r="DD16" i="2"/>
  <c r="EF16" i="2"/>
  <c r="FL16" i="2"/>
  <c r="JA16" i="2" s="1"/>
  <c r="IA16" i="2" s="1"/>
  <c r="GX16" i="2" s="1"/>
  <c r="FG16" i="2"/>
  <c r="GV16" i="2"/>
  <c r="GW16" i="2" s="1"/>
  <c r="FI16" i="2"/>
  <c r="CW16" i="2"/>
  <c r="BN16" i="2"/>
  <c r="CW18" i="60" l="1"/>
  <c r="JN18" i="60"/>
  <c r="CB18" i="60"/>
  <c r="JG18" i="60"/>
  <c r="BI19" i="60" s="1"/>
  <c r="DD18" i="60"/>
  <c r="BN18" i="60"/>
  <c r="DV18" i="60"/>
  <c r="IU18" i="60" s="1"/>
  <c r="HO18" i="60" s="1"/>
  <c r="DQ18" i="60"/>
  <c r="DW18" i="60"/>
  <c r="DS18" i="60"/>
  <c r="CI18" i="60"/>
  <c r="IM19" i="53"/>
  <c r="JE19" i="53"/>
  <c r="JF19" i="53"/>
  <c r="EA18" i="53"/>
  <c r="EJ18" i="53"/>
  <c r="IW18" i="53" s="1"/>
  <c r="HS18" i="53" s="1"/>
  <c r="EE18" i="53"/>
  <c r="EK18" i="53"/>
  <c r="EG18" i="53"/>
  <c r="EH18" i="53" s="1"/>
  <c r="BY19" i="53"/>
  <c r="IN19" i="53" s="1"/>
  <c r="BZ19" i="53"/>
  <c r="BT19" i="53"/>
  <c r="EV17" i="54"/>
  <c r="EW17" i="54" s="1"/>
  <c r="JS17" i="54" s="1"/>
  <c r="BY18" i="54"/>
  <c r="IN18" i="54" s="1"/>
  <c r="BZ18" i="54"/>
  <c r="BT18" i="54"/>
  <c r="FE17" i="54"/>
  <c r="IZ17" i="54" s="1"/>
  <c r="EZ17" i="54"/>
  <c r="FF17" i="54"/>
  <c r="HY17" i="54"/>
  <c r="FB17" i="54"/>
  <c r="FC17" i="54" s="1"/>
  <c r="IM18" i="54"/>
  <c r="JE18" i="54"/>
  <c r="JF18" i="54"/>
  <c r="JD18" i="54"/>
  <c r="BK18" i="55"/>
  <c r="BL18" i="55" s="1"/>
  <c r="JG18" i="55"/>
  <c r="BI19" i="55" s="1"/>
  <c r="CY18" i="55"/>
  <c r="CZ18" i="55" s="1"/>
  <c r="JL18" i="55" s="1"/>
  <c r="CW18" i="55"/>
  <c r="DH18" i="55"/>
  <c r="IS18" i="55" s="1"/>
  <c r="HK18" i="55" s="1"/>
  <c r="DC18" i="55"/>
  <c r="DI18" i="55"/>
  <c r="DE18" i="55"/>
  <c r="DF18" i="55" s="1"/>
  <c r="BK18" i="56"/>
  <c r="BL18" i="56" s="1"/>
  <c r="JG18" i="56"/>
  <c r="BI19" i="56" s="1"/>
  <c r="DM18" i="56"/>
  <c r="DN18" i="56" s="1"/>
  <c r="JN18" i="56" s="1"/>
  <c r="DK18" i="56"/>
  <c r="DQ18" i="56"/>
  <c r="DV18" i="56"/>
  <c r="IU18" i="56" s="1"/>
  <c r="HO18" i="56" s="1"/>
  <c r="DW18" i="56"/>
  <c r="DS18" i="56"/>
  <c r="FJ16" i="2"/>
  <c r="FH16" i="2" s="1"/>
  <c r="KA16" i="2"/>
  <c r="AQ17" i="2" s="1"/>
  <c r="BI17" i="2"/>
  <c r="DT18" i="60" l="1"/>
  <c r="DU18" i="60" s="1"/>
  <c r="JO18" i="60" s="1"/>
  <c r="DR18" i="60"/>
  <c r="EC18" i="60"/>
  <c r="IV18" i="60" s="1"/>
  <c r="HQ18" i="60" s="1"/>
  <c r="DX18" i="60"/>
  <c r="ED18" i="60"/>
  <c r="DZ18" i="60"/>
  <c r="BR19" i="60"/>
  <c r="BS19" i="60"/>
  <c r="BM19" i="60"/>
  <c r="BJ19" i="60" s="1"/>
  <c r="DY18" i="53"/>
  <c r="EB18" i="53"/>
  <c r="JP18" i="53" s="1"/>
  <c r="EF18" i="53"/>
  <c r="EI18" i="53"/>
  <c r="JQ18" i="53" s="1"/>
  <c r="ER18" i="53"/>
  <c r="EQ18" i="53"/>
  <c r="IX18" i="53" s="1"/>
  <c r="HU18" i="53" s="1"/>
  <c r="EL18" i="53"/>
  <c r="EN18" i="53"/>
  <c r="EO18" i="53" s="1"/>
  <c r="CG19" i="53"/>
  <c r="CA19" i="53"/>
  <c r="CF19" i="53"/>
  <c r="IO19" i="53" s="1"/>
  <c r="FL17" i="54"/>
  <c r="JA17" i="54" s="1"/>
  <c r="FG17" i="54"/>
  <c r="FM17" i="54"/>
  <c r="IA17" i="54"/>
  <c r="FI17" i="54"/>
  <c r="BB17" i="54"/>
  <c r="CF18" i="54"/>
  <c r="IO18" i="54" s="1"/>
  <c r="CG18" i="54"/>
  <c r="CA18" i="54"/>
  <c r="FA17" i="54"/>
  <c r="FD17" i="54"/>
  <c r="JT17" i="54" s="1"/>
  <c r="ET17" i="54"/>
  <c r="DD18" i="55"/>
  <c r="DG18" i="55"/>
  <c r="JM18" i="55" s="1"/>
  <c r="DJ18" i="55"/>
  <c r="DO18" i="55"/>
  <c r="IT18" i="55" s="1"/>
  <c r="DP18" i="55"/>
  <c r="HM18" i="55"/>
  <c r="DL18" i="55"/>
  <c r="BR19" i="55"/>
  <c r="BS19" i="55"/>
  <c r="BM19" i="55"/>
  <c r="BJ19" i="55" s="1"/>
  <c r="DT18" i="56"/>
  <c r="DU18" i="56" s="1"/>
  <c r="JO18" i="56" s="1"/>
  <c r="ED18" i="56"/>
  <c r="DX18" i="56"/>
  <c r="EC18" i="56"/>
  <c r="IV18" i="56" s="1"/>
  <c r="HQ18" i="56" s="1"/>
  <c r="DZ18" i="56"/>
  <c r="BR19" i="56"/>
  <c r="BM19" i="56"/>
  <c r="BJ19" i="56" s="1"/>
  <c r="BS19" i="56"/>
  <c r="FK16" i="2"/>
  <c r="JU16" i="2" s="1"/>
  <c r="BS17" i="2"/>
  <c r="BR17" i="2"/>
  <c r="BM17" i="2"/>
  <c r="BJ17" i="2" s="1"/>
  <c r="AP17" i="2"/>
  <c r="AZ17" i="2" s="1"/>
  <c r="EA18" i="60" l="1"/>
  <c r="EB18" i="60" s="1"/>
  <c r="JP18" i="60" s="1"/>
  <c r="DY18" i="60"/>
  <c r="EK18" i="60"/>
  <c r="EJ18" i="60"/>
  <c r="IW18" i="60" s="1"/>
  <c r="HS18" i="60" s="1"/>
  <c r="EE18" i="60"/>
  <c r="EG18" i="60"/>
  <c r="BZ19" i="60"/>
  <c r="BY19" i="60"/>
  <c r="IN19" i="60" s="1"/>
  <c r="BT19" i="60"/>
  <c r="IM19" i="60"/>
  <c r="JE19" i="60"/>
  <c r="JF19" i="60"/>
  <c r="EY18" i="53"/>
  <c r="ES18" i="53"/>
  <c r="EX18" i="53"/>
  <c r="IY18" i="53" s="1"/>
  <c r="HW18" i="53" s="1"/>
  <c r="EU18" i="53"/>
  <c r="CN19" i="53"/>
  <c r="CH19" i="53"/>
  <c r="CM19" i="53"/>
  <c r="IP19" i="53" s="1"/>
  <c r="EM18" i="53"/>
  <c r="EP18" i="53"/>
  <c r="JR18" i="53" s="1"/>
  <c r="KD17" i="54"/>
  <c r="KM17" i="54"/>
  <c r="KI17" i="54"/>
  <c r="KF17" i="54"/>
  <c r="KC17" i="54"/>
  <c r="KL17" i="54"/>
  <c r="KK17" i="54"/>
  <c r="KS17" i="54"/>
  <c r="KE17" i="54"/>
  <c r="KQ17" i="54"/>
  <c r="KJ17" i="54"/>
  <c r="KA17" i="54"/>
  <c r="KB17" i="54"/>
  <c r="KN17" i="54"/>
  <c r="KG17" i="54"/>
  <c r="KR17" i="54"/>
  <c r="KT17" i="54"/>
  <c r="KO17" i="54"/>
  <c r="KH17" i="54"/>
  <c r="KP17" i="54"/>
  <c r="FJ17" i="54"/>
  <c r="FK17" i="54" s="1"/>
  <c r="JU17" i="54" s="1"/>
  <c r="FH17" i="54"/>
  <c r="GV17" i="54"/>
  <c r="GW17" i="54" s="1"/>
  <c r="BE17" i="54" s="1"/>
  <c r="BF17" i="54" s="1"/>
  <c r="FN17" i="54"/>
  <c r="FS17" i="54"/>
  <c r="JB17" i="54" s="1"/>
  <c r="BG17" i="54" s="1"/>
  <c r="IC17" i="54"/>
  <c r="GX17" i="54" s="1"/>
  <c r="FP17" i="54"/>
  <c r="FQ17" i="54" s="1"/>
  <c r="CN18" i="54"/>
  <c r="CH18" i="54"/>
  <c r="CM18" i="54"/>
  <c r="IP18" i="54" s="1"/>
  <c r="DM18" i="55"/>
  <c r="DN18" i="55" s="1"/>
  <c r="JN18" i="55"/>
  <c r="DK18" i="55"/>
  <c r="DW18" i="55"/>
  <c r="DQ18" i="55"/>
  <c r="DV18" i="55"/>
  <c r="IU18" i="55" s="1"/>
  <c r="HO18" i="55" s="1"/>
  <c r="DS18" i="55"/>
  <c r="DT18" i="55" s="1"/>
  <c r="BZ19" i="55"/>
  <c r="BT19" i="55"/>
  <c r="BY19" i="55"/>
  <c r="IN19" i="55" s="1"/>
  <c r="JF19" i="55"/>
  <c r="JE19" i="55"/>
  <c r="IM19" i="55"/>
  <c r="JE19" i="56"/>
  <c r="JF19" i="56"/>
  <c r="IM19" i="56"/>
  <c r="EA18" i="56"/>
  <c r="BY19" i="56"/>
  <c r="IN19" i="56" s="1"/>
  <c r="BZ19" i="56"/>
  <c r="BT19" i="56"/>
  <c r="EK18" i="56"/>
  <c r="EE18" i="56"/>
  <c r="EJ18" i="56"/>
  <c r="IW18" i="56" s="1"/>
  <c r="HS18" i="56" s="1"/>
  <c r="EG18" i="56"/>
  <c r="EH18" i="56" s="1"/>
  <c r="DR18" i="56"/>
  <c r="BA17" i="2"/>
  <c r="BO17" i="2"/>
  <c r="BV17" i="2"/>
  <c r="BT17" i="2"/>
  <c r="BY17" i="2"/>
  <c r="IN17" i="2" s="1"/>
  <c r="HA17" i="2" s="1"/>
  <c r="BZ17" i="2"/>
  <c r="JE17" i="2"/>
  <c r="II17" i="2" s="1"/>
  <c r="JY17" i="2" s="1"/>
  <c r="JC17" i="2"/>
  <c r="IE17" i="2" s="1"/>
  <c r="JW17" i="2" s="1"/>
  <c r="JF17" i="2"/>
  <c r="IK17" i="2" s="1"/>
  <c r="JZ17" i="2" s="1"/>
  <c r="IM17" i="2"/>
  <c r="GY17" i="2" s="1"/>
  <c r="JD17" i="2"/>
  <c r="IG17" i="2" s="1"/>
  <c r="JX17" i="2" s="1"/>
  <c r="BE16" i="2"/>
  <c r="BG16" i="2"/>
  <c r="CF19" i="60" l="1"/>
  <c r="IO19" i="60" s="1"/>
  <c r="CG19" i="60"/>
  <c r="CA19" i="60"/>
  <c r="EH18" i="60"/>
  <c r="EI18" i="60" s="1"/>
  <c r="JQ18" i="60" s="1"/>
  <c r="EF18" i="60"/>
  <c r="EL18" i="60"/>
  <c r="ER18" i="60"/>
  <c r="EQ18" i="60"/>
  <c r="IX18" i="60" s="1"/>
  <c r="HU18" i="60" s="1"/>
  <c r="EN18" i="60"/>
  <c r="EV18" i="53"/>
  <c r="EW18" i="53" s="1"/>
  <c r="JS18" i="53" s="1"/>
  <c r="ET18" i="53"/>
  <c r="CU19" i="53"/>
  <c r="CO19" i="53"/>
  <c r="CT19" i="53"/>
  <c r="IQ19" i="53" s="1"/>
  <c r="FF18" i="53"/>
  <c r="FE18" i="53"/>
  <c r="IZ18" i="53" s="1"/>
  <c r="HY18" i="53" s="1"/>
  <c r="EZ18" i="53"/>
  <c r="FB18" i="53"/>
  <c r="CO18" i="54"/>
  <c r="CT18" i="54"/>
  <c r="IQ18" i="54" s="1"/>
  <c r="CU18" i="54"/>
  <c r="AP18" i="54"/>
  <c r="AQ18" i="54"/>
  <c r="FO17" i="54"/>
  <c r="FR17" i="54"/>
  <c r="JV17" i="54" s="1"/>
  <c r="BH17" i="54"/>
  <c r="CG19" i="55"/>
  <c r="CA19" i="55"/>
  <c r="CF19" i="55"/>
  <c r="IO19" i="55" s="1"/>
  <c r="DR18" i="55"/>
  <c r="DU18" i="55"/>
  <c r="JO18" i="55" s="1"/>
  <c r="EC18" i="55"/>
  <c r="IV18" i="55" s="1"/>
  <c r="HQ18" i="55" s="1"/>
  <c r="DX18" i="55"/>
  <c r="ED18" i="55"/>
  <c r="DZ18" i="55"/>
  <c r="EA18" i="55" s="1"/>
  <c r="DY18" i="56"/>
  <c r="EB18" i="56"/>
  <c r="JP18" i="56" s="1"/>
  <c r="EL18" i="56"/>
  <c r="EQ18" i="56"/>
  <c r="IX18" i="56" s="1"/>
  <c r="HU18" i="56" s="1"/>
  <c r="ER18" i="56"/>
  <c r="EN18" i="56"/>
  <c r="CG19" i="56"/>
  <c r="CF19" i="56"/>
  <c r="IO19" i="56" s="1"/>
  <c r="CA19" i="56"/>
  <c r="EF18" i="56"/>
  <c r="EI18" i="56"/>
  <c r="JQ18" i="56" s="1"/>
  <c r="CA17" i="2"/>
  <c r="CF17" i="2"/>
  <c r="IO17" i="2" s="1"/>
  <c r="HC17" i="2" s="1"/>
  <c r="CG17" i="2"/>
  <c r="CC17" i="2"/>
  <c r="BF16" i="2"/>
  <c r="BH16" i="2"/>
  <c r="BW17" i="2"/>
  <c r="BX17" i="2" s="1"/>
  <c r="JH17" i="2" s="1"/>
  <c r="BP17" i="2"/>
  <c r="BQ17" i="2" s="1"/>
  <c r="BK17" i="2" s="1"/>
  <c r="BL17" i="2" s="1"/>
  <c r="EO18" i="60" l="1"/>
  <c r="EP18" i="60" s="1"/>
  <c r="JR18" i="60" s="1"/>
  <c r="EM18" i="60"/>
  <c r="CH19" i="60"/>
  <c r="CM19" i="60"/>
  <c r="IP19" i="60" s="1"/>
  <c r="CN19" i="60"/>
  <c r="EX18" i="60"/>
  <c r="IY18" i="60" s="1"/>
  <c r="HW18" i="60" s="1"/>
  <c r="EY18" i="60"/>
  <c r="ES18" i="60"/>
  <c r="EU18" i="60"/>
  <c r="EV18" i="60" s="1"/>
  <c r="DB19" i="53"/>
  <c r="CV19" i="53"/>
  <c r="DA19" i="53"/>
  <c r="IR19" i="53" s="1"/>
  <c r="FC18" i="53"/>
  <c r="FD18" i="53" s="1"/>
  <c r="JT18" i="53" s="1"/>
  <c r="FL18" i="53"/>
  <c r="JA18" i="53" s="1"/>
  <c r="IA18" i="53" s="1"/>
  <c r="FG18" i="53"/>
  <c r="FM18" i="53"/>
  <c r="FI18" i="53"/>
  <c r="AZ18" i="54"/>
  <c r="AU18" i="54" s="1"/>
  <c r="AW18" i="54" s="1"/>
  <c r="BA18" i="54"/>
  <c r="AV18" i="54" s="1"/>
  <c r="AX18" i="54" s="1"/>
  <c r="CJ18" i="54"/>
  <c r="CK18" i="54" s="1"/>
  <c r="CI18" i="54" s="1"/>
  <c r="CX18" i="54"/>
  <c r="CY18" i="54" s="1"/>
  <c r="CW18" i="54" s="1"/>
  <c r="CQ18" i="54"/>
  <c r="CR18" i="54" s="1"/>
  <c r="CP18" i="54" s="1"/>
  <c r="BV18" i="54"/>
  <c r="BW18" i="54" s="1"/>
  <c r="BU18" i="54" s="1"/>
  <c r="BO18" i="54"/>
  <c r="CC18" i="54"/>
  <c r="BX18" i="54"/>
  <c r="IG18" i="54"/>
  <c r="JX18" i="54" s="1"/>
  <c r="GY18" i="54"/>
  <c r="HA18" i="54"/>
  <c r="IK18" i="54"/>
  <c r="JZ18" i="54" s="1"/>
  <c r="II18" i="54"/>
  <c r="JY18" i="54" s="1"/>
  <c r="HC18" i="54"/>
  <c r="DB18" i="54"/>
  <c r="DA18" i="54"/>
  <c r="IR18" i="54" s="1"/>
  <c r="HI18" i="54" s="1"/>
  <c r="CV18" i="54"/>
  <c r="HG18" i="54"/>
  <c r="HE18" i="54"/>
  <c r="DY18" i="55"/>
  <c r="EB18" i="55"/>
  <c r="JP18" i="55" s="1"/>
  <c r="EE18" i="55"/>
  <c r="EJ18" i="55"/>
  <c r="IW18" i="55" s="1"/>
  <c r="HS18" i="55" s="1"/>
  <c r="EK18" i="55"/>
  <c r="EG18" i="55"/>
  <c r="EH18" i="55" s="1"/>
  <c r="CN19" i="55"/>
  <c r="CM19" i="55"/>
  <c r="IP19" i="55" s="1"/>
  <c r="CH19" i="55"/>
  <c r="CN19" i="56"/>
  <c r="CM19" i="56"/>
  <c r="IP19" i="56" s="1"/>
  <c r="CH19" i="56"/>
  <c r="EO18" i="56"/>
  <c r="EP18" i="56" s="1"/>
  <c r="JR18" i="56" s="1"/>
  <c r="EM18" i="56"/>
  <c r="EY18" i="56"/>
  <c r="EX18" i="56"/>
  <c r="IY18" i="56" s="1"/>
  <c r="HW18" i="56" s="1"/>
  <c r="ES18" i="56"/>
  <c r="EU18" i="56"/>
  <c r="JG17" i="2"/>
  <c r="BU17" i="2"/>
  <c r="BN17" i="2"/>
  <c r="CD17" i="2"/>
  <c r="CE17" i="2" s="1"/>
  <c r="JI17" i="2" s="1"/>
  <c r="CH17" i="2"/>
  <c r="CM17" i="2"/>
  <c r="IP17" i="2" s="1"/>
  <c r="HE17" i="2" s="1"/>
  <c r="CN17" i="2"/>
  <c r="CJ17" i="2"/>
  <c r="CL18" i="54" l="1"/>
  <c r="AY18" i="54"/>
  <c r="FA18" i="53"/>
  <c r="FF18" i="60"/>
  <c r="FE18" i="60"/>
  <c r="IZ18" i="60" s="1"/>
  <c r="HY18" i="60" s="1"/>
  <c r="EZ18" i="60"/>
  <c r="FB18" i="60"/>
  <c r="FC18" i="60" s="1"/>
  <c r="CU19" i="60"/>
  <c r="CT19" i="60"/>
  <c r="IQ19" i="60" s="1"/>
  <c r="CO19" i="60"/>
  <c r="ET18" i="60"/>
  <c r="EW18" i="60"/>
  <c r="JS18" i="60" s="1"/>
  <c r="FJ18" i="53"/>
  <c r="FK18" i="53" s="1"/>
  <c r="JU18" i="53" s="1"/>
  <c r="FH18" i="53"/>
  <c r="FN18" i="53"/>
  <c r="FS18" i="53"/>
  <c r="JB18" i="53" s="1"/>
  <c r="IC18" i="53" s="1"/>
  <c r="FT18" i="53"/>
  <c r="FP18" i="53"/>
  <c r="DI19" i="53"/>
  <c r="DH19" i="53"/>
  <c r="IS19" i="53" s="1"/>
  <c r="DC19" i="53"/>
  <c r="CS18" i="54"/>
  <c r="JK18" i="54" s="1"/>
  <c r="CD18" i="54"/>
  <c r="CE18" i="54" s="1"/>
  <c r="JI18" i="54" s="1"/>
  <c r="JH18" i="54"/>
  <c r="CZ18" i="54"/>
  <c r="JL18" i="54" s="1"/>
  <c r="JJ18" i="54"/>
  <c r="DI18" i="54"/>
  <c r="DH18" i="54"/>
  <c r="IS18" i="54" s="1"/>
  <c r="HK18" i="54" s="1"/>
  <c r="DC18" i="54"/>
  <c r="DE18" i="54"/>
  <c r="DF18" i="54" s="1"/>
  <c r="BP18" i="54"/>
  <c r="EF18" i="55"/>
  <c r="EI18" i="55"/>
  <c r="JQ18" i="55" s="1"/>
  <c r="EL18" i="55"/>
  <c r="ER18" i="55"/>
  <c r="EQ18" i="55"/>
  <c r="IX18" i="55" s="1"/>
  <c r="HU18" i="55" s="1"/>
  <c r="EN18" i="55"/>
  <c r="EO18" i="55" s="1"/>
  <c r="CT19" i="55"/>
  <c r="IQ19" i="55" s="1"/>
  <c r="CU19" i="55"/>
  <c r="CO19" i="55"/>
  <c r="FF18" i="56"/>
  <c r="FE18" i="56"/>
  <c r="IZ18" i="56" s="1"/>
  <c r="HY18" i="56" s="1"/>
  <c r="EZ18" i="56"/>
  <c r="FB18" i="56"/>
  <c r="EV18" i="56"/>
  <c r="EW18" i="56" s="1"/>
  <c r="JS18" i="56" s="1"/>
  <c r="CU19" i="56"/>
  <c r="CO19" i="56"/>
  <c r="CT19" i="56"/>
  <c r="IQ19" i="56" s="1"/>
  <c r="BI18" i="2"/>
  <c r="CB17" i="2"/>
  <c r="CK17" i="2"/>
  <c r="CL17" i="2" s="1"/>
  <c r="JJ17" i="2" s="1"/>
  <c r="CT17" i="2"/>
  <c r="IQ17" i="2" s="1"/>
  <c r="HG17" i="2" s="1"/>
  <c r="CO17" i="2"/>
  <c r="CU17" i="2"/>
  <c r="CQ17" i="2"/>
  <c r="CB18" i="54" l="1"/>
  <c r="DB19" i="60"/>
  <c r="DA19" i="60"/>
  <c r="IR19" i="60" s="1"/>
  <c r="CV19" i="60"/>
  <c r="FA18" i="60"/>
  <c r="FD18" i="60"/>
  <c r="JT18" i="60" s="1"/>
  <c r="FL18" i="60"/>
  <c r="JA18" i="60" s="1"/>
  <c r="IA18" i="60" s="1"/>
  <c r="FG18" i="60"/>
  <c r="FM18" i="60"/>
  <c r="FI18" i="60"/>
  <c r="FJ18" i="60" s="1"/>
  <c r="DJ19" i="53"/>
  <c r="DO19" i="53"/>
  <c r="IT19" i="53" s="1"/>
  <c r="DP19" i="53"/>
  <c r="FQ18" i="53"/>
  <c r="FR18" i="53" s="1"/>
  <c r="JV18" i="53" s="1"/>
  <c r="FO18" i="53"/>
  <c r="FZ18" i="53"/>
  <c r="JC18" i="53" s="1"/>
  <c r="BG18" i="53" s="1"/>
  <c r="FU18" i="53"/>
  <c r="IE18" i="53"/>
  <c r="GX18" i="53" s="1"/>
  <c r="FW18" i="53"/>
  <c r="BB18" i="53"/>
  <c r="GV18" i="53"/>
  <c r="GW18" i="53" s="1"/>
  <c r="BE18" i="53" s="1"/>
  <c r="DD18" i="54"/>
  <c r="DG18" i="54"/>
  <c r="JM18" i="54" s="1"/>
  <c r="DO18" i="54"/>
  <c r="IT18" i="54" s="1"/>
  <c r="HM18" i="54" s="1"/>
  <c r="DP18" i="54"/>
  <c r="DJ18" i="54"/>
  <c r="DL18" i="54"/>
  <c r="DM18" i="54" s="1"/>
  <c r="BN18" i="54"/>
  <c r="BQ18" i="54"/>
  <c r="ES18" i="55"/>
  <c r="EY18" i="55"/>
  <c r="EX18" i="55"/>
  <c r="IY18" i="55" s="1"/>
  <c r="HW18" i="55" s="1"/>
  <c r="EU18" i="55"/>
  <c r="EM18" i="55"/>
  <c r="EP18" i="55"/>
  <c r="JR18" i="55" s="1"/>
  <c r="DA19" i="55"/>
  <c r="IR19" i="55" s="1"/>
  <c r="DB19" i="55"/>
  <c r="CV19" i="55"/>
  <c r="FC18" i="56"/>
  <c r="FD18" i="56" s="1"/>
  <c r="JT18" i="56" s="1"/>
  <c r="CV19" i="56"/>
  <c r="DA19" i="56"/>
  <c r="IR19" i="56" s="1"/>
  <c r="DB19" i="56"/>
  <c r="FM18" i="56"/>
  <c r="FL18" i="56"/>
  <c r="JA18" i="56" s="1"/>
  <c r="IA18" i="56" s="1"/>
  <c r="FG18" i="56"/>
  <c r="FI18" i="56"/>
  <c r="ET18" i="56"/>
  <c r="BS18" i="2"/>
  <c r="CI17" i="2"/>
  <c r="BM18" i="2"/>
  <c r="BJ18" i="2" s="1"/>
  <c r="BR18" i="2"/>
  <c r="CR17" i="2"/>
  <c r="CS17" i="2" s="1"/>
  <c r="JK17" i="2" s="1"/>
  <c r="CV17" i="2"/>
  <c r="DB17" i="2"/>
  <c r="DA17" i="2"/>
  <c r="IR17" i="2" s="1"/>
  <c r="HI17" i="2" s="1"/>
  <c r="CX17" i="2"/>
  <c r="FA18" i="56" l="1"/>
  <c r="FH18" i="60"/>
  <c r="FK18" i="60"/>
  <c r="JU18" i="60" s="1"/>
  <c r="FS18" i="60"/>
  <c r="JB18" i="60" s="1"/>
  <c r="IC18" i="60" s="1"/>
  <c r="FN18" i="60"/>
  <c r="FT18" i="60"/>
  <c r="GV18" i="60" s="1"/>
  <c r="GW18" i="60" s="1"/>
  <c r="BE18" i="60" s="1"/>
  <c r="FP18" i="60"/>
  <c r="FQ18" i="60" s="1"/>
  <c r="BB18" i="60"/>
  <c r="DH19" i="60"/>
  <c r="IS19" i="60" s="1"/>
  <c r="DC19" i="60"/>
  <c r="DI19" i="60"/>
  <c r="DQ19" i="53"/>
  <c r="DW19" i="53"/>
  <c r="DV19" i="53"/>
  <c r="IU19" i="53" s="1"/>
  <c r="BF18" i="53"/>
  <c r="BH18" i="53"/>
  <c r="FX18" i="53"/>
  <c r="FY18" i="53" s="1"/>
  <c r="JW18" i="53" s="1"/>
  <c r="KF18" i="53"/>
  <c r="KK18" i="53"/>
  <c r="KN18" i="53"/>
  <c r="KD18" i="53"/>
  <c r="KP18" i="53"/>
  <c r="KG18" i="53"/>
  <c r="KE18" i="53"/>
  <c r="KR18" i="53"/>
  <c r="KQ18" i="53"/>
  <c r="KI18" i="53"/>
  <c r="KC18" i="53"/>
  <c r="KH18" i="53"/>
  <c r="KM18" i="53"/>
  <c r="KB18" i="53"/>
  <c r="KJ18" i="53"/>
  <c r="KO18" i="53"/>
  <c r="KS18" i="53"/>
  <c r="KT18" i="53"/>
  <c r="KL18" i="53"/>
  <c r="KA18" i="53"/>
  <c r="DV18" i="54"/>
  <c r="IU18" i="54" s="1"/>
  <c r="HO18" i="54" s="1"/>
  <c r="DW18" i="54"/>
  <c r="DQ18" i="54"/>
  <c r="DS18" i="54"/>
  <c r="DT18" i="54" s="1"/>
  <c r="DK18" i="54"/>
  <c r="DN18" i="54"/>
  <c r="JN18" i="54" s="1"/>
  <c r="BK18" i="54"/>
  <c r="BL18" i="54" s="1"/>
  <c r="JG18" i="54"/>
  <c r="BI19" i="54" s="1"/>
  <c r="EV18" i="55"/>
  <c r="EW18" i="55" s="1"/>
  <c r="JS18" i="55" s="1"/>
  <c r="EZ18" i="55"/>
  <c r="FE18" i="55"/>
  <c r="IZ18" i="55" s="1"/>
  <c r="HY18" i="55" s="1"/>
  <c r="FF18" i="55"/>
  <c r="FB18" i="55"/>
  <c r="DI19" i="55"/>
  <c r="DC19" i="55"/>
  <c r="DH19" i="55"/>
  <c r="IS19" i="55" s="1"/>
  <c r="FS18" i="56"/>
  <c r="JB18" i="56" s="1"/>
  <c r="IC18" i="56" s="1"/>
  <c r="FT18" i="56"/>
  <c r="FN18" i="56"/>
  <c r="FP18" i="56"/>
  <c r="BB18" i="56"/>
  <c r="DI19" i="56"/>
  <c r="DC19" i="56"/>
  <c r="DH19" i="56"/>
  <c r="IS19" i="56" s="1"/>
  <c r="FJ18" i="56"/>
  <c r="FK18" i="56" s="1"/>
  <c r="JU18" i="56" s="1"/>
  <c r="CP17" i="2"/>
  <c r="BT18" i="2"/>
  <c r="BY18" i="2"/>
  <c r="BZ18" i="2"/>
  <c r="CY17" i="2"/>
  <c r="CZ17" i="2" s="1"/>
  <c r="JL17" i="2" s="1"/>
  <c r="DH17" i="2"/>
  <c r="IS17" i="2" s="1"/>
  <c r="HK17" i="2" s="1"/>
  <c r="DC17" i="2"/>
  <c r="DI17" i="2"/>
  <c r="DE17" i="2"/>
  <c r="FH18" i="56" l="1"/>
  <c r="ET18" i="55"/>
  <c r="BF18" i="60"/>
  <c r="KM18" i="60"/>
  <c r="KD18" i="60"/>
  <c r="KJ18" i="60"/>
  <c r="KK18" i="60"/>
  <c r="KG18" i="60"/>
  <c r="KP18" i="60"/>
  <c r="KB18" i="60"/>
  <c r="KQ18" i="60"/>
  <c r="KT18" i="60"/>
  <c r="KE18" i="60"/>
  <c r="KO18" i="60"/>
  <c r="KF18" i="60"/>
  <c r="KL18" i="60"/>
  <c r="KN18" i="60"/>
  <c r="KI18" i="60"/>
  <c r="KS18" i="60"/>
  <c r="KC18" i="60"/>
  <c r="KH18" i="60"/>
  <c r="KR18" i="60"/>
  <c r="KA18" i="60"/>
  <c r="FO18" i="60"/>
  <c r="FR18" i="60"/>
  <c r="JV18" i="60" s="1"/>
  <c r="FU18" i="60"/>
  <c r="FZ18" i="60"/>
  <c r="JC18" i="60" s="1"/>
  <c r="BG18" i="60" s="1"/>
  <c r="BH18" i="60" s="1"/>
  <c r="FW18" i="60"/>
  <c r="FX18" i="60" s="1"/>
  <c r="IE18" i="60"/>
  <c r="GX18" i="60" s="1"/>
  <c r="DO19" i="60"/>
  <c r="IT19" i="60" s="1"/>
  <c r="DP19" i="60"/>
  <c r="DJ19" i="60"/>
  <c r="AP19" i="53"/>
  <c r="AQ19" i="53"/>
  <c r="ED19" i="53"/>
  <c r="EC19" i="53"/>
  <c r="IV19" i="53" s="1"/>
  <c r="DX19" i="53"/>
  <c r="FV18" i="53"/>
  <c r="DR18" i="54"/>
  <c r="DU18" i="54"/>
  <c r="JO18" i="54" s="1"/>
  <c r="EC18" i="54"/>
  <c r="IV18" i="54" s="1"/>
  <c r="HQ18" i="54" s="1"/>
  <c r="ED18" i="54"/>
  <c r="DX18" i="54"/>
  <c r="DZ18" i="54"/>
  <c r="BS19" i="54"/>
  <c r="BM19" i="54"/>
  <c r="BJ19" i="54" s="1"/>
  <c r="BR19" i="54"/>
  <c r="DO19" i="55"/>
  <c r="IT19" i="55" s="1"/>
  <c r="DP19" i="55"/>
  <c r="DJ19" i="55"/>
  <c r="FC18" i="55"/>
  <c r="FD18" i="55" s="1"/>
  <c r="JT18" i="55" s="1"/>
  <c r="FA18" i="55"/>
  <c r="FL18" i="55"/>
  <c r="JA18" i="55" s="1"/>
  <c r="IA18" i="55" s="1"/>
  <c r="FG18" i="55"/>
  <c r="FM18" i="55"/>
  <c r="FI18" i="55"/>
  <c r="DP19" i="56"/>
  <c r="DO19" i="56"/>
  <c r="IT19" i="56" s="1"/>
  <c r="DJ19" i="56"/>
  <c r="KE18" i="56"/>
  <c r="KC18" i="56"/>
  <c r="KG18" i="56"/>
  <c r="KM18" i="56"/>
  <c r="KF18" i="56"/>
  <c r="KO18" i="56"/>
  <c r="KB18" i="56"/>
  <c r="KJ18" i="56"/>
  <c r="KQ18" i="56"/>
  <c r="KP18" i="56"/>
  <c r="KI18" i="56"/>
  <c r="KR18" i="56"/>
  <c r="KT18" i="56"/>
  <c r="KD18" i="56"/>
  <c r="KN18" i="56"/>
  <c r="KS18" i="56"/>
  <c r="KH18" i="56"/>
  <c r="KK18" i="56"/>
  <c r="KL18" i="56"/>
  <c r="KA18" i="56"/>
  <c r="FQ18" i="56"/>
  <c r="FR18" i="56" s="1"/>
  <c r="JV18" i="56" s="1"/>
  <c r="GV18" i="56"/>
  <c r="GW18" i="56" s="1"/>
  <c r="BE18" i="56" s="1"/>
  <c r="BF18" i="56" s="1"/>
  <c r="FU18" i="56"/>
  <c r="FZ18" i="56"/>
  <c r="JC18" i="56" s="1"/>
  <c r="BG18" i="56" s="1"/>
  <c r="BH18" i="56" s="1"/>
  <c r="IE18" i="56"/>
  <c r="GX18" i="56" s="1"/>
  <c r="FW18" i="56"/>
  <c r="CW17" i="2"/>
  <c r="CG18" i="2"/>
  <c r="CA18" i="2"/>
  <c r="CF18" i="2"/>
  <c r="DJ17" i="2"/>
  <c r="DP17" i="2"/>
  <c r="DO17" i="2"/>
  <c r="IT17" i="2" s="1"/>
  <c r="HM17" i="2" s="1"/>
  <c r="DL17" i="2"/>
  <c r="DF17" i="2"/>
  <c r="DG17" i="2" s="1"/>
  <c r="JM17" i="2" s="1"/>
  <c r="DV19" i="60" l="1"/>
  <c r="IU19" i="60" s="1"/>
  <c r="DW19" i="60"/>
  <c r="DQ19" i="60"/>
  <c r="AQ19" i="60"/>
  <c r="AP19" i="60"/>
  <c r="FV18" i="60"/>
  <c r="FY18" i="60"/>
  <c r="JW18" i="60" s="1"/>
  <c r="EK19" i="53"/>
  <c r="EN19" i="53" s="1"/>
  <c r="EE19" i="53"/>
  <c r="EJ19" i="53"/>
  <c r="IW19" i="53" s="1"/>
  <c r="BA19" i="53"/>
  <c r="IK19" i="53"/>
  <c r="JZ19" i="53" s="1"/>
  <c r="HA19" i="53"/>
  <c r="BV19" i="53"/>
  <c r="BW19" i="53" s="1"/>
  <c r="BU19" i="53" s="1"/>
  <c r="GY19" i="53"/>
  <c r="II19" i="53"/>
  <c r="JY19" i="53" s="1"/>
  <c r="BO19" i="53"/>
  <c r="AZ19" i="53"/>
  <c r="HC19" i="53"/>
  <c r="CE19" i="53"/>
  <c r="HE19" i="53"/>
  <c r="CJ19" i="53"/>
  <c r="CQ19" i="53"/>
  <c r="CR19" i="53" s="1"/>
  <c r="CP19" i="53" s="1"/>
  <c r="HG19" i="53"/>
  <c r="HI19" i="53"/>
  <c r="CX19" i="53"/>
  <c r="HK19" i="53"/>
  <c r="DE19" i="53"/>
  <c r="DF19" i="53" s="1"/>
  <c r="DD19" i="53" s="1"/>
  <c r="DL19" i="53"/>
  <c r="DM19" i="53" s="1"/>
  <c r="DK19" i="53" s="1"/>
  <c r="HM19" i="53"/>
  <c r="DS19" i="53"/>
  <c r="DT19" i="53" s="1"/>
  <c r="DR19" i="53" s="1"/>
  <c r="HO19" i="53"/>
  <c r="HQ19" i="53"/>
  <c r="DZ19" i="53"/>
  <c r="DU19" i="53"/>
  <c r="JO19" i="53" s="1"/>
  <c r="EG19" i="53"/>
  <c r="EH19" i="53" s="1"/>
  <c r="EF19" i="53" s="1"/>
  <c r="HS19" i="53"/>
  <c r="CC19" i="53"/>
  <c r="CD19" i="53" s="1"/>
  <c r="CB19" i="53" s="1"/>
  <c r="BZ19" i="54"/>
  <c r="BY19" i="54"/>
  <c r="IN19" i="54" s="1"/>
  <c r="BT19" i="54"/>
  <c r="EA18" i="54"/>
  <c r="EK18" i="54"/>
  <c r="EJ18" i="54"/>
  <c r="IW18" i="54" s="1"/>
  <c r="HS18" i="54" s="1"/>
  <c r="EE18" i="54"/>
  <c r="EG18" i="54"/>
  <c r="EH18" i="54" s="1"/>
  <c r="BG18" i="54"/>
  <c r="BE18" i="54"/>
  <c r="JF19" i="54"/>
  <c r="JE19" i="54"/>
  <c r="IM19" i="54"/>
  <c r="FJ18" i="55"/>
  <c r="FK18" i="55" s="1"/>
  <c r="JU18" i="55" s="1"/>
  <c r="DQ19" i="55"/>
  <c r="DV19" i="55"/>
  <c r="IU19" i="55" s="1"/>
  <c r="DW19" i="55"/>
  <c r="FN18" i="55"/>
  <c r="FS18" i="55"/>
  <c r="JB18" i="55" s="1"/>
  <c r="IC18" i="55" s="1"/>
  <c r="FT18" i="55"/>
  <c r="FP18" i="55"/>
  <c r="FX18" i="56"/>
  <c r="FY18" i="56" s="1"/>
  <c r="JW18" i="56" s="1"/>
  <c r="AP19" i="56"/>
  <c r="AQ19" i="56"/>
  <c r="FO18" i="56"/>
  <c r="DQ19" i="56"/>
  <c r="DW19" i="56"/>
  <c r="DV19" i="56"/>
  <c r="IU19" i="56" s="1"/>
  <c r="DD17" i="2"/>
  <c r="DV17" i="2"/>
  <c r="IU17" i="2" s="1"/>
  <c r="HO17" i="2" s="1"/>
  <c r="DW17" i="2"/>
  <c r="DQ17" i="2"/>
  <c r="DS17" i="2"/>
  <c r="CM18" i="2"/>
  <c r="CH18" i="2"/>
  <c r="CN18" i="2"/>
  <c r="DM17" i="2"/>
  <c r="DN17" i="2" s="1"/>
  <c r="JN17" i="2" s="1"/>
  <c r="HU19" i="53" l="1"/>
  <c r="BX19" i="53"/>
  <c r="JH19" i="53" s="1"/>
  <c r="FH18" i="55"/>
  <c r="CC19" i="60"/>
  <c r="HA19" i="60"/>
  <c r="BV19" i="60"/>
  <c r="AZ19" i="60"/>
  <c r="IK19" i="60"/>
  <c r="JZ19" i="60" s="1"/>
  <c r="GY19" i="60"/>
  <c r="BA19" i="60"/>
  <c r="II19" i="60"/>
  <c r="JY19" i="60" s="1"/>
  <c r="HC19" i="60"/>
  <c r="BO19" i="60"/>
  <c r="HE19" i="60"/>
  <c r="HG19" i="60"/>
  <c r="CQ19" i="60"/>
  <c r="HI19" i="60"/>
  <c r="CX19" i="60"/>
  <c r="HK19" i="60"/>
  <c r="DE19" i="60"/>
  <c r="DL19" i="60"/>
  <c r="HM19" i="60"/>
  <c r="DS19" i="60"/>
  <c r="HO19" i="60"/>
  <c r="HQ19" i="60"/>
  <c r="DZ19" i="60"/>
  <c r="CJ19" i="60"/>
  <c r="ED19" i="60"/>
  <c r="HS19" i="60" s="1"/>
  <c r="EC19" i="60"/>
  <c r="IV19" i="60" s="1"/>
  <c r="DX19" i="60"/>
  <c r="EI19" i="53"/>
  <c r="JQ19" i="53" s="1"/>
  <c r="EA19" i="53"/>
  <c r="BP19" i="53"/>
  <c r="DN19" i="53"/>
  <c r="JN19" i="53" s="1"/>
  <c r="CK19" i="53"/>
  <c r="CL19" i="53" s="1"/>
  <c r="JJ19" i="53" s="1"/>
  <c r="EO19" i="53"/>
  <c r="EP19" i="53" s="1"/>
  <c r="JR19" i="53" s="1"/>
  <c r="EM19" i="53"/>
  <c r="CS19" i="53"/>
  <c r="JK19" i="53" s="1"/>
  <c r="CY19" i="53"/>
  <c r="CZ19" i="53" s="1"/>
  <c r="JL19" i="53" s="1"/>
  <c r="CW19" i="53"/>
  <c r="JI19" i="53"/>
  <c r="EL19" i="53"/>
  <c r="EQ19" i="53"/>
  <c r="IX19" i="53" s="1"/>
  <c r="ER19" i="53"/>
  <c r="DG19" i="53"/>
  <c r="JM19" i="53" s="1"/>
  <c r="EQ18" i="54"/>
  <c r="IX18" i="54" s="1"/>
  <c r="HU18" i="54" s="1"/>
  <c r="EL18" i="54"/>
  <c r="ER18" i="54"/>
  <c r="EN18" i="54"/>
  <c r="EO18" i="54" s="1"/>
  <c r="BF18" i="54"/>
  <c r="BH18" i="54"/>
  <c r="DY18" i="54"/>
  <c r="EB18" i="54"/>
  <c r="JP18" i="54" s="1"/>
  <c r="EF18" i="54"/>
  <c r="EI18" i="54"/>
  <c r="JQ18" i="54" s="1"/>
  <c r="CF19" i="54"/>
  <c r="IO19" i="54" s="1"/>
  <c r="CA19" i="54"/>
  <c r="CG19" i="54"/>
  <c r="FZ18" i="55"/>
  <c r="JC18" i="55" s="1"/>
  <c r="BG18" i="55" s="1"/>
  <c r="FU18" i="55"/>
  <c r="IE18" i="55"/>
  <c r="GX18" i="55" s="1"/>
  <c r="FW18" i="55"/>
  <c r="BB18" i="55"/>
  <c r="ED19" i="55"/>
  <c r="EC19" i="55"/>
  <c r="IV19" i="55" s="1"/>
  <c r="DX19" i="55"/>
  <c r="GV18" i="55"/>
  <c r="GW18" i="55" s="1"/>
  <c r="BE18" i="55" s="1"/>
  <c r="FQ18" i="55"/>
  <c r="FR18" i="55" s="1"/>
  <c r="JV18" i="55" s="1"/>
  <c r="FO18" i="55"/>
  <c r="HK19" i="56"/>
  <c r="DS19" i="56"/>
  <c r="DT19" i="56" s="1"/>
  <c r="DR19" i="56" s="1"/>
  <c r="DZ19" i="56"/>
  <c r="HE19" i="56"/>
  <c r="GY19" i="56"/>
  <c r="CQ19" i="56"/>
  <c r="BA19" i="56"/>
  <c r="AV19" i="56" s="1"/>
  <c r="AX19" i="56" s="1"/>
  <c r="AZ19" i="56"/>
  <c r="AU19" i="56" s="1"/>
  <c r="AW19" i="56" s="1"/>
  <c r="HM19" i="56"/>
  <c r="CJ19" i="56"/>
  <c r="CK19" i="56" s="1"/>
  <c r="CI19" i="56" s="1"/>
  <c r="HC19" i="56"/>
  <c r="HI19" i="56"/>
  <c r="IK19" i="56"/>
  <c r="JZ19" i="56" s="1"/>
  <c r="DE19" i="56"/>
  <c r="DF19" i="56" s="1"/>
  <c r="DD19" i="56" s="1"/>
  <c r="CX19" i="56"/>
  <c r="CY19" i="56" s="1"/>
  <c r="CW19" i="56" s="1"/>
  <c r="BO19" i="56"/>
  <c r="DL19" i="56"/>
  <c r="DM19" i="56" s="1"/>
  <c r="DK19" i="56" s="1"/>
  <c r="II19" i="56"/>
  <c r="JY19" i="56" s="1"/>
  <c r="HA19" i="56"/>
  <c r="HQ19" i="56"/>
  <c r="HO19" i="56"/>
  <c r="HG19" i="56"/>
  <c r="CC19" i="56"/>
  <c r="CD19" i="56" s="1"/>
  <c r="CB19" i="56" s="1"/>
  <c r="BV19" i="56"/>
  <c r="DN19" i="56"/>
  <c r="JN19" i="56" s="1"/>
  <c r="EC19" i="56"/>
  <c r="IV19" i="56" s="1"/>
  <c r="ED19" i="56"/>
  <c r="HS19" i="56" s="1"/>
  <c r="DX19" i="56"/>
  <c r="FV18" i="56"/>
  <c r="DK17" i="2"/>
  <c r="DT17" i="2"/>
  <c r="DU17" i="2" s="1"/>
  <c r="JO17" i="2" s="1"/>
  <c r="CU18" i="2"/>
  <c r="CO18" i="2"/>
  <c r="CT18" i="2"/>
  <c r="DX17" i="2"/>
  <c r="EC17" i="2"/>
  <c r="IV17" i="2" s="1"/>
  <c r="HQ17" i="2" s="1"/>
  <c r="ED17" i="2"/>
  <c r="DZ17" i="2"/>
  <c r="CL19" i="56" l="1"/>
  <c r="JJ19" i="56" s="1"/>
  <c r="EA19" i="60"/>
  <c r="EB19" i="60" s="1"/>
  <c r="JP19" i="60" s="1"/>
  <c r="DY19" i="60"/>
  <c r="CY19" i="60"/>
  <c r="CZ19" i="60" s="1"/>
  <c r="JL19" i="60" s="1"/>
  <c r="EK19" i="60"/>
  <c r="EJ19" i="60"/>
  <c r="IW19" i="60" s="1"/>
  <c r="EE19" i="60"/>
  <c r="CR19" i="60"/>
  <c r="CS19" i="60" s="1"/>
  <c r="JK19" i="60" s="1"/>
  <c r="DT19" i="60"/>
  <c r="DU19" i="60" s="1"/>
  <c r="JO19" i="60" s="1"/>
  <c r="BW19" i="60"/>
  <c r="BX19" i="60" s="1"/>
  <c r="JH19" i="60" s="1"/>
  <c r="CK19" i="60"/>
  <c r="CL19" i="60" s="1"/>
  <c r="JJ19" i="60" s="1"/>
  <c r="CI19" i="60"/>
  <c r="DM19" i="60"/>
  <c r="DN19" i="60" s="1"/>
  <c r="JN19" i="60" s="1"/>
  <c r="DK19" i="60"/>
  <c r="BP19" i="60"/>
  <c r="BQ19" i="60" s="1"/>
  <c r="BK19" i="60" s="1"/>
  <c r="BL19" i="60" s="1"/>
  <c r="EG19" i="60"/>
  <c r="DF19" i="60"/>
  <c r="DG19" i="60" s="1"/>
  <c r="JM19" i="60" s="1"/>
  <c r="DD19" i="60"/>
  <c r="CD19" i="60"/>
  <c r="CE19" i="60" s="1"/>
  <c r="JI19" i="60" s="1"/>
  <c r="CB19" i="60"/>
  <c r="BN19" i="53"/>
  <c r="BQ19" i="53"/>
  <c r="ES19" i="53"/>
  <c r="EY19" i="53"/>
  <c r="EX19" i="53"/>
  <c r="IY19" i="53" s="1"/>
  <c r="EU19" i="53"/>
  <c r="HW19" i="53"/>
  <c r="CI19" i="53"/>
  <c r="DY19" i="53"/>
  <c r="EB19" i="53"/>
  <c r="JP19" i="53" s="1"/>
  <c r="CM19" i="54"/>
  <c r="IP19" i="54" s="1"/>
  <c r="CH19" i="54"/>
  <c r="CN19" i="54"/>
  <c r="EM18" i="54"/>
  <c r="EP18" i="54"/>
  <c r="JR18" i="54" s="1"/>
  <c r="EY18" i="54"/>
  <c r="EX18" i="54"/>
  <c r="IY18" i="54" s="1"/>
  <c r="HW18" i="54" s="1"/>
  <c r="ES18" i="54"/>
  <c r="EU18" i="54"/>
  <c r="EV18" i="54" s="1"/>
  <c r="EE19" i="55"/>
  <c r="EJ19" i="55"/>
  <c r="IW19" i="55" s="1"/>
  <c r="EK19" i="55"/>
  <c r="KR18" i="55"/>
  <c r="KC18" i="55"/>
  <c r="KM18" i="55"/>
  <c r="KK18" i="55"/>
  <c r="KO18" i="55"/>
  <c r="KN18" i="55"/>
  <c r="KE18" i="55"/>
  <c r="KP18" i="55"/>
  <c r="KL18" i="55"/>
  <c r="KJ18" i="55"/>
  <c r="KG18" i="55"/>
  <c r="KD18" i="55"/>
  <c r="KT18" i="55"/>
  <c r="KQ18" i="55"/>
  <c r="KI18" i="55"/>
  <c r="KF18" i="55"/>
  <c r="KB18" i="55"/>
  <c r="KH18" i="55"/>
  <c r="KS18" i="55"/>
  <c r="KA18" i="55"/>
  <c r="FX18" i="55"/>
  <c r="FY18" i="55" s="1"/>
  <c r="JW18" i="55" s="1"/>
  <c r="BH18" i="55"/>
  <c r="BF18" i="55"/>
  <c r="BP19" i="56"/>
  <c r="BW19" i="56"/>
  <c r="BX19" i="56" s="1"/>
  <c r="JH19" i="56" s="1"/>
  <c r="BU19" i="56"/>
  <c r="EJ19" i="56"/>
  <c r="IW19" i="56" s="1"/>
  <c r="EK19" i="56"/>
  <c r="EE19" i="56"/>
  <c r="EA19" i="56"/>
  <c r="EB19" i="56" s="1"/>
  <c r="JP19" i="56" s="1"/>
  <c r="CZ19" i="56"/>
  <c r="JL19" i="56" s="1"/>
  <c r="AY19" i="56"/>
  <c r="DU19" i="56"/>
  <c r="JO19" i="56" s="1"/>
  <c r="EG19" i="56"/>
  <c r="DG19" i="56"/>
  <c r="JM19" i="56" s="1"/>
  <c r="CE19" i="56"/>
  <c r="JI19" i="56" s="1"/>
  <c r="CR19" i="56"/>
  <c r="CS19" i="56" s="1"/>
  <c r="JK19" i="56" s="1"/>
  <c r="CP19" i="56"/>
  <c r="DR17" i="2"/>
  <c r="DB18" i="2"/>
  <c r="CV18" i="2"/>
  <c r="DA18" i="2"/>
  <c r="EE17" i="2"/>
  <c r="EJ17" i="2"/>
  <c r="IW17" i="2" s="1"/>
  <c r="HS17" i="2" s="1"/>
  <c r="EK17" i="2"/>
  <c r="EG17" i="2"/>
  <c r="EA17" i="2"/>
  <c r="EB17" i="2" s="1"/>
  <c r="JP17" i="2" s="1"/>
  <c r="DR19" i="60" l="1"/>
  <c r="JG19" i="60"/>
  <c r="BI20" i="60" s="1"/>
  <c r="BU19" i="60"/>
  <c r="CW19" i="60"/>
  <c r="BN19" i="60"/>
  <c r="EH19" i="60"/>
  <c r="EI19" i="60" s="1"/>
  <c r="JQ19" i="60" s="1"/>
  <c r="EF19" i="60"/>
  <c r="BR20" i="60"/>
  <c r="BM20" i="60"/>
  <c r="BJ20" i="60" s="1"/>
  <c r="BS20" i="60"/>
  <c r="EL19" i="60"/>
  <c r="EQ19" i="60"/>
  <c r="IX19" i="60" s="1"/>
  <c r="ER19" i="60"/>
  <c r="EN19" i="60"/>
  <c r="HU19" i="60"/>
  <c r="CP19" i="60"/>
  <c r="FE19" i="53"/>
  <c r="IZ19" i="53" s="1"/>
  <c r="EZ19" i="53"/>
  <c r="FF19" i="53"/>
  <c r="FB19" i="53"/>
  <c r="FC19" i="53" s="1"/>
  <c r="HY19" i="53"/>
  <c r="BK19" i="53"/>
  <c r="BL19" i="53" s="1"/>
  <c r="JG19" i="53"/>
  <c r="BI20" i="53" s="1"/>
  <c r="EV19" i="53"/>
  <c r="EW19" i="53" s="1"/>
  <c r="JS19" i="53" s="1"/>
  <c r="FF18" i="54"/>
  <c r="FE18" i="54"/>
  <c r="IZ18" i="54" s="1"/>
  <c r="HY18" i="54" s="1"/>
  <c r="EZ18" i="54"/>
  <c r="FB18" i="54"/>
  <c r="CU19" i="54"/>
  <c r="CO19" i="54"/>
  <c r="CT19" i="54"/>
  <c r="IQ19" i="54" s="1"/>
  <c r="ET18" i="54"/>
  <c r="EW18" i="54"/>
  <c r="JS18" i="54" s="1"/>
  <c r="AP19" i="55"/>
  <c r="AQ19" i="55"/>
  <c r="EL19" i="55"/>
  <c r="ER19" i="55"/>
  <c r="EQ19" i="55"/>
  <c r="IX19" i="55" s="1"/>
  <c r="FV18" i="55"/>
  <c r="EH19" i="56"/>
  <c r="EI19" i="56" s="1"/>
  <c r="JQ19" i="56" s="1"/>
  <c r="EF19" i="56"/>
  <c r="ER19" i="56"/>
  <c r="EQ19" i="56"/>
  <c r="IX19" i="56" s="1"/>
  <c r="EL19" i="56"/>
  <c r="HU19" i="56"/>
  <c r="EN19" i="56"/>
  <c r="EO19" i="56" s="1"/>
  <c r="DY19" i="56"/>
  <c r="BN19" i="56"/>
  <c r="BQ19" i="56"/>
  <c r="DY17" i="2"/>
  <c r="EH17" i="2"/>
  <c r="EI17" i="2" s="1"/>
  <c r="JQ17" i="2" s="1"/>
  <c r="DC18" i="2"/>
  <c r="DH18" i="2"/>
  <c r="DI18" i="2"/>
  <c r="ER17" i="2"/>
  <c r="EQ17" i="2"/>
  <c r="IX17" i="2" s="1"/>
  <c r="HU17" i="2" s="1"/>
  <c r="EL17" i="2"/>
  <c r="EN17" i="2"/>
  <c r="EY19" i="60" l="1"/>
  <c r="EX19" i="60"/>
  <c r="IY19" i="60" s="1"/>
  <c r="ES19" i="60"/>
  <c r="HW19" i="60"/>
  <c r="EU19" i="60"/>
  <c r="BZ20" i="60"/>
  <c r="BY20" i="60"/>
  <c r="IN20" i="60" s="1"/>
  <c r="BT20" i="60"/>
  <c r="JF20" i="60"/>
  <c r="IM20" i="60"/>
  <c r="EO19" i="60"/>
  <c r="EP19" i="60" s="1"/>
  <c r="JR19" i="60" s="1"/>
  <c r="BM20" i="53"/>
  <c r="BJ20" i="53" s="1"/>
  <c r="BR20" i="53"/>
  <c r="BS20" i="53"/>
  <c r="ET19" i="53"/>
  <c r="FA19" i="53"/>
  <c r="FD19" i="53"/>
  <c r="JT19" i="53" s="1"/>
  <c r="FG19" i="53"/>
  <c r="FL19" i="53"/>
  <c r="JA19" i="53" s="1"/>
  <c r="FM19" i="53"/>
  <c r="FI19" i="53"/>
  <c r="FJ19" i="53" s="1"/>
  <c r="IA19" i="53"/>
  <c r="DB19" i="54"/>
  <c r="DA19" i="54"/>
  <c r="IR19" i="54" s="1"/>
  <c r="CV19" i="54"/>
  <c r="FC18" i="54"/>
  <c r="FD18" i="54" s="1"/>
  <c r="JT18" i="54" s="1"/>
  <c r="FG18" i="54"/>
  <c r="FL18" i="54"/>
  <c r="JA18" i="54" s="1"/>
  <c r="IA18" i="54" s="1"/>
  <c r="FM18" i="54"/>
  <c r="FI18" i="54"/>
  <c r="EY19" i="55"/>
  <c r="EX19" i="55"/>
  <c r="IY19" i="55" s="1"/>
  <c r="ES19" i="55"/>
  <c r="IK19" i="55"/>
  <c r="JZ19" i="55" s="1"/>
  <c r="HA19" i="55"/>
  <c r="AZ19" i="55"/>
  <c r="AU19" i="55" s="1"/>
  <c r="AW19" i="55" s="1"/>
  <c r="BA19" i="55"/>
  <c r="AV19" i="55" s="1"/>
  <c r="AX19" i="55" s="1"/>
  <c r="GY19" i="55"/>
  <c r="BO19" i="55"/>
  <c r="BV19" i="55"/>
  <c r="BW19" i="55" s="1"/>
  <c r="BU19" i="55" s="1"/>
  <c r="II19" i="55"/>
  <c r="JY19" i="55" s="1"/>
  <c r="CC19" i="55"/>
  <c r="BX19" i="55"/>
  <c r="JH19" i="55" s="1"/>
  <c r="CJ19" i="55"/>
  <c r="CK19" i="55" s="1"/>
  <c r="CI19" i="55" s="1"/>
  <c r="HE19" i="55"/>
  <c r="CQ19" i="55"/>
  <c r="CR19" i="55" s="1"/>
  <c r="CP19" i="55" s="1"/>
  <c r="HG19" i="55"/>
  <c r="CX19" i="55"/>
  <c r="CY19" i="55" s="1"/>
  <c r="CW19" i="55" s="1"/>
  <c r="HI19" i="55"/>
  <c r="HK19" i="55"/>
  <c r="DE19" i="55"/>
  <c r="DF19" i="55" s="1"/>
  <c r="DD19" i="55" s="1"/>
  <c r="HM19" i="55"/>
  <c r="DL19" i="55"/>
  <c r="CZ19" i="55"/>
  <c r="HO19" i="55"/>
  <c r="DS19" i="55"/>
  <c r="DT19" i="55" s="1"/>
  <c r="DR19" i="55" s="1"/>
  <c r="HQ19" i="55"/>
  <c r="DZ19" i="55"/>
  <c r="EA19" i="55" s="1"/>
  <c r="DY19" i="55" s="1"/>
  <c r="HS19" i="55"/>
  <c r="EG19" i="55"/>
  <c r="EH19" i="55" s="1"/>
  <c r="EF19" i="55" s="1"/>
  <c r="EN19" i="55"/>
  <c r="EO19" i="55" s="1"/>
  <c r="EM19" i="55" s="1"/>
  <c r="HU19" i="55"/>
  <c r="EU19" i="55"/>
  <c r="HW19" i="55"/>
  <c r="FB19" i="55"/>
  <c r="HY19" i="55"/>
  <c r="HC19" i="55"/>
  <c r="EM19" i="56"/>
  <c r="EP19" i="56"/>
  <c r="JR19" i="56" s="1"/>
  <c r="BK19" i="56"/>
  <c r="BL19" i="56" s="1"/>
  <c r="JG19" i="56"/>
  <c r="BI20" i="56" s="1"/>
  <c r="EY19" i="56"/>
  <c r="ES19" i="56"/>
  <c r="EX19" i="56"/>
  <c r="IY19" i="56" s="1"/>
  <c r="EU19" i="56"/>
  <c r="EV19" i="56" s="1"/>
  <c r="HW19" i="56"/>
  <c r="EO17" i="2"/>
  <c r="EM17" i="2" s="1"/>
  <c r="EF17" i="2"/>
  <c r="EX17" i="2"/>
  <c r="IY17" i="2" s="1"/>
  <c r="HW17" i="2" s="1"/>
  <c r="EY17" i="2"/>
  <c r="ES17" i="2"/>
  <c r="EU17" i="2"/>
  <c r="DJ18" i="2"/>
  <c r="DO18" i="2"/>
  <c r="DP18" i="2"/>
  <c r="CS19" i="55" l="1"/>
  <c r="JK19" i="55" s="1"/>
  <c r="DG19" i="55"/>
  <c r="JM19" i="55" s="1"/>
  <c r="FA18" i="54"/>
  <c r="CL19" i="55"/>
  <c r="JJ19" i="55" s="1"/>
  <c r="EB19" i="55"/>
  <c r="JP19" i="55" s="1"/>
  <c r="CG20" i="60"/>
  <c r="CF20" i="60"/>
  <c r="IO20" i="60" s="1"/>
  <c r="CA20" i="60"/>
  <c r="EV19" i="60"/>
  <c r="EW19" i="60" s="1"/>
  <c r="JS19" i="60" s="1"/>
  <c r="ET19" i="60"/>
  <c r="FF19" i="60"/>
  <c r="FE19" i="60"/>
  <c r="IZ19" i="60" s="1"/>
  <c r="EZ19" i="60"/>
  <c r="HY19" i="60"/>
  <c r="FB19" i="60"/>
  <c r="FC19" i="60" s="1"/>
  <c r="EM19" i="60"/>
  <c r="FS19" i="53"/>
  <c r="JB19" i="53" s="1"/>
  <c r="FN19" i="53"/>
  <c r="FT19" i="53"/>
  <c r="IC19" i="53"/>
  <c r="FP19" i="53"/>
  <c r="BT20" i="53"/>
  <c r="BZ20" i="53"/>
  <c r="BY20" i="53"/>
  <c r="IN20" i="53" s="1"/>
  <c r="IM20" i="53"/>
  <c r="JF20" i="53"/>
  <c r="FH19" i="53"/>
  <c r="FK19" i="53"/>
  <c r="JU19" i="53" s="1"/>
  <c r="FN18" i="54"/>
  <c r="FS18" i="54"/>
  <c r="JB18" i="54" s="1"/>
  <c r="IC18" i="54" s="1"/>
  <c r="FT18" i="54"/>
  <c r="GV18" i="54" s="1"/>
  <c r="GW18" i="54" s="1"/>
  <c r="FP18" i="54"/>
  <c r="FJ18" i="54"/>
  <c r="FK18" i="54" s="1"/>
  <c r="JU18" i="54" s="1"/>
  <c r="DC19" i="54"/>
  <c r="DI19" i="54"/>
  <c r="DH19" i="54"/>
  <c r="IS19" i="54" s="1"/>
  <c r="AY19" i="55"/>
  <c r="FC19" i="55"/>
  <c r="FD19" i="55" s="1"/>
  <c r="JT19" i="55" s="1"/>
  <c r="DU19" i="55"/>
  <c r="JO19" i="55" s="1"/>
  <c r="JL19" i="55"/>
  <c r="CD19" i="55"/>
  <c r="CE19" i="55" s="1"/>
  <c r="JI19" i="55" s="1"/>
  <c r="CB19" i="55"/>
  <c r="EP19" i="55"/>
  <c r="JR19" i="55" s="1"/>
  <c r="DM19" i="55"/>
  <c r="DN19" i="55" s="1"/>
  <c r="JN19" i="55" s="1"/>
  <c r="DK19" i="55"/>
  <c r="EI19" i="55"/>
  <c r="JQ19" i="55" s="1"/>
  <c r="BP19" i="55"/>
  <c r="BQ19" i="55" s="1"/>
  <c r="BK19" i="55" s="1"/>
  <c r="BL19" i="55" s="1"/>
  <c r="BN19" i="55"/>
  <c r="JG19" i="55"/>
  <c r="BI20" i="55" s="1"/>
  <c r="EV19" i="55"/>
  <c r="EW19" i="55" s="1"/>
  <c r="JS19" i="55" s="1"/>
  <c r="ET19" i="55"/>
  <c r="FF19" i="55"/>
  <c r="EZ19" i="55"/>
  <c r="FE19" i="55"/>
  <c r="IZ19" i="55" s="1"/>
  <c r="FE19" i="56"/>
  <c r="IZ19" i="56" s="1"/>
  <c r="FF19" i="56"/>
  <c r="EZ19" i="56"/>
  <c r="FB19" i="56"/>
  <c r="HY19" i="56"/>
  <c r="BR20" i="56"/>
  <c r="BS20" i="56"/>
  <c r="BM20" i="56"/>
  <c r="BJ20" i="56" s="1"/>
  <c r="ET19" i="56"/>
  <c r="EW19" i="56"/>
  <c r="JS19" i="56" s="1"/>
  <c r="EP17" i="2"/>
  <c r="JR17" i="2" s="1"/>
  <c r="DV18" i="2"/>
  <c r="DQ18" i="2"/>
  <c r="DW18" i="2"/>
  <c r="EZ17" i="2"/>
  <c r="FF17" i="2"/>
  <c r="FE17" i="2"/>
  <c r="IZ17" i="2" s="1"/>
  <c r="HY17" i="2" s="1"/>
  <c r="FB17" i="2"/>
  <c r="EV17" i="2"/>
  <c r="EW17" i="2" s="1"/>
  <c r="JS17" i="2" s="1"/>
  <c r="BB18" i="54" l="1"/>
  <c r="FA19" i="55"/>
  <c r="FA19" i="60"/>
  <c r="FD19" i="60"/>
  <c r="JT19" i="60" s="1"/>
  <c r="FL19" i="60"/>
  <c r="JA19" i="60" s="1"/>
  <c r="FG19" i="60"/>
  <c r="FM19" i="60"/>
  <c r="FI19" i="60"/>
  <c r="FJ19" i="60" s="1"/>
  <c r="IA19" i="60"/>
  <c r="CH20" i="60"/>
  <c r="CM20" i="60"/>
  <c r="IP20" i="60" s="1"/>
  <c r="CN20" i="60"/>
  <c r="FQ19" i="53"/>
  <c r="FR19" i="53" s="1"/>
  <c r="JV19" i="53" s="1"/>
  <c r="FU19" i="53"/>
  <c r="FZ19" i="53"/>
  <c r="JC19" i="53" s="1"/>
  <c r="GA19" i="53"/>
  <c r="IE19" i="53"/>
  <c r="FW19" i="53"/>
  <c r="CF20" i="53"/>
  <c r="IO20" i="53" s="1"/>
  <c r="CA20" i="53"/>
  <c r="CG20" i="53"/>
  <c r="FH18" i="54"/>
  <c r="FQ18" i="54"/>
  <c r="FR18" i="54" s="1"/>
  <c r="JV18" i="54" s="1"/>
  <c r="KT18" i="54"/>
  <c r="KQ18" i="54"/>
  <c r="KF18" i="54"/>
  <c r="KH18" i="54"/>
  <c r="KI18" i="54"/>
  <c r="KM18" i="54"/>
  <c r="KA18" i="54"/>
  <c r="KC18" i="54"/>
  <c r="KG18" i="54"/>
  <c r="KJ18" i="54"/>
  <c r="KD18" i="54"/>
  <c r="KK18" i="54"/>
  <c r="KE18" i="54"/>
  <c r="KL18" i="54"/>
  <c r="KB18" i="54"/>
  <c r="KS18" i="54"/>
  <c r="KN18" i="54"/>
  <c r="KO18" i="54"/>
  <c r="KR18" i="54"/>
  <c r="KP18" i="54"/>
  <c r="FZ18" i="54"/>
  <c r="JC18" i="54" s="1"/>
  <c r="IE18" i="54" s="1"/>
  <c r="GX18" i="54" s="1"/>
  <c r="FU18" i="54"/>
  <c r="FW18" i="54"/>
  <c r="DO19" i="54"/>
  <c r="IT19" i="54" s="1"/>
  <c r="DJ19" i="54"/>
  <c r="DP19" i="54"/>
  <c r="BM20" i="55"/>
  <c r="BJ20" i="55" s="1"/>
  <c r="BR20" i="55"/>
  <c r="BS20" i="55"/>
  <c r="FL19" i="55"/>
  <c r="JA19" i="55" s="1"/>
  <c r="FG19" i="55"/>
  <c r="FM19" i="55"/>
  <c r="IA19" i="55"/>
  <c r="FI19" i="55"/>
  <c r="BG19" i="56"/>
  <c r="BE19" i="56"/>
  <c r="IM20" i="56"/>
  <c r="JF20" i="56"/>
  <c r="FC19" i="56"/>
  <c r="FD19" i="56" s="1"/>
  <c r="JT19" i="56" s="1"/>
  <c r="FG19" i="56"/>
  <c r="FL19" i="56"/>
  <c r="JA19" i="56" s="1"/>
  <c r="FM19" i="56"/>
  <c r="IA19" i="56"/>
  <c r="FI19" i="56"/>
  <c r="FJ19" i="56" s="1"/>
  <c r="BY20" i="56"/>
  <c r="IN20" i="56" s="1"/>
  <c r="BT20" i="56"/>
  <c r="BZ20" i="56"/>
  <c r="ET17" i="2"/>
  <c r="FL17" i="2"/>
  <c r="JA17" i="2" s="1"/>
  <c r="IA17" i="2" s="1"/>
  <c r="FG17" i="2"/>
  <c r="FM17" i="2"/>
  <c r="BB17" i="2" s="1"/>
  <c r="FI17" i="2"/>
  <c r="ED18" i="2"/>
  <c r="EC18" i="2"/>
  <c r="DX18" i="2"/>
  <c r="FC17" i="2"/>
  <c r="FD17" i="2" s="1"/>
  <c r="JT17" i="2" s="1"/>
  <c r="FO19" i="53" l="1"/>
  <c r="FA19" i="56"/>
  <c r="FO18" i="54"/>
  <c r="FH19" i="60"/>
  <c r="FK19" i="60"/>
  <c r="JU19" i="60" s="1"/>
  <c r="FN19" i="60"/>
  <c r="FS19" i="60"/>
  <c r="JB19" i="60" s="1"/>
  <c r="FT19" i="60"/>
  <c r="IC19" i="60"/>
  <c r="FP19" i="60"/>
  <c r="FQ19" i="60" s="1"/>
  <c r="CU20" i="60"/>
  <c r="CO20" i="60"/>
  <c r="CT20" i="60"/>
  <c r="IQ20" i="60" s="1"/>
  <c r="FX19" i="53"/>
  <c r="FY19" i="53" s="1"/>
  <c r="JW19" i="53" s="1"/>
  <c r="FV19" i="53"/>
  <c r="GV19" i="53"/>
  <c r="GW19" i="53" s="1"/>
  <c r="BE19" i="53" s="1"/>
  <c r="BF19" i="53" s="1"/>
  <c r="GB19" i="53"/>
  <c r="GG19" i="53"/>
  <c r="JD19" i="53" s="1"/>
  <c r="BG19" i="53" s="1"/>
  <c r="BH19" i="53" s="1"/>
  <c r="IG19" i="53"/>
  <c r="GX19" i="53" s="1"/>
  <c r="GD19" i="53"/>
  <c r="BB19" i="53"/>
  <c r="CH20" i="53"/>
  <c r="CM20" i="53"/>
  <c r="IP20" i="53" s="1"/>
  <c r="CN20" i="53"/>
  <c r="DV19" i="54"/>
  <c r="IU19" i="54" s="1"/>
  <c r="DW19" i="54"/>
  <c r="DQ19" i="54"/>
  <c r="FX18" i="54"/>
  <c r="FY18" i="54" s="1"/>
  <c r="JW18" i="54" s="1"/>
  <c r="AP19" i="54"/>
  <c r="AQ19" i="54"/>
  <c r="FJ19" i="55"/>
  <c r="FK19" i="55" s="1"/>
  <c r="JU19" i="55" s="1"/>
  <c r="FH19" i="55"/>
  <c r="FN19" i="55"/>
  <c r="FS19" i="55"/>
  <c r="JB19" i="55" s="1"/>
  <c r="FT19" i="55"/>
  <c r="FP19" i="55"/>
  <c r="IC19" i="55"/>
  <c r="BZ20" i="55"/>
  <c r="BY20" i="55"/>
  <c r="IN20" i="55" s="1"/>
  <c r="BT20" i="55"/>
  <c r="IM20" i="55"/>
  <c r="JF20" i="55"/>
  <c r="CA20" i="56"/>
  <c r="CG20" i="56"/>
  <c r="CF20" i="56"/>
  <c r="IO20" i="56" s="1"/>
  <c r="FH19" i="56"/>
  <c r="FK19" i="56"/>
  <c r="JU19" i="56" s="1"/>
  <c r="BF19" i="56"/>
  <c r="BH19" i="56"/>
  <c r="FN19" i="56"/>
  <c r="FS19" i="56"/>
  <c r="JB19" i="56" s="1"/>
  <c r="FT19" i="56"/>
  <c r="FP19" i="56"/>
  <c r="FQ19" i="56" s="1"/>
  <c r="IC19" i="56"/>
  <c r="FJ17" i="2"/>
  <c r="FH17" i="2" s="1"/>
  <c r="KK17" i="2"/>
  <c r="KR17" i="2"/>
  <c r="KO17" i="2"/>
  <c r="KT17" i="2"/>
  <c r="KI17" i="2"/>
  <c r="KG17" i="2"/>
  <c r="KB17" i="2"/>
  <c r="KL17" i="2"/>
  <c r="KP17" i="2"/>
  <c r="KD17" i="2"/>
  <c r="KE17" i="2"/>
  <c r="KM17" i="2"/>
  <c r="KS17" i="2"/>
  <c r="KJ17" i="2"/>
  <c r="KN17" i="2"/>
  <c r="KF17" i="2"/>
  <c r="KQ17" i="2"/>
  <c r="KH17" i="2"/>
  <c r="KC17" i="2"/>
  <c r="KA17" i="2"/>
  <c r="FA17" i="2"/>
  <c r="EJ18" i="2"/>
  <c r="EK18" i="2"/>
  <c r="EE18" i="2"/>
  <c r="FS17" i="2"/>
  <c r="JB17" i="2" s="1"/>
  <c r="BG17" i="2" s="1"/>
  <c r="FN17" i="2"/>
  <c r="FP17" i="2"/>
  <c r="GV17" i="2"/>
  <c r="GW17" i="2" s="1"/>
  <c r="BE17" i="2" s="1"/>
  <c r="FV18" i="54" l="1"/>
  <c r="FO19" i="60"/>
  <c r="FR19" i="60"/>
  <c r="JV19" i="60" s="1"/>
  <c r="CV20" i="60"/>
  <c r="DB20" i="60"/>
  <c r="DA20" i="60"/>
  <c r="IR20" i="60" s="1"/>
  <c r="FU19" i="60"/>
  <c r="FZ19" i="60"/>
  <c r="JC19" i="60" s="1"/>
  <c r="GA19" i="60"/>
  <c r="IE19" i="60"/>
  <c r="FW19" i="60"/>
  <c r="FX19" i="60" s="1"/>
  <c r="BB19" i="60"/>
  <c r="KH19" i="53"/>
  <c r="KL19" i="53"/>
  <c r="KD19" i="53"/>
  <c r="KG19" i="53"/>
  <c r="KS19" i="53"/>
  <c r="KN19" i="53"/>
  <c r="KB19" i="53"/>
  <c r="KK19" i="53"/>
  <c r="KT19" i="53"/>
  <c r="KP19" i="53"/>
  <c r="KC19" i="53"/>
  <c r="KF19" i="53"/>
  <c r="KM19" i="53"/>
  <c r="KO19" i="53"/>
  <c r="KQ19" i="53"/>
  <c r="KR19" i="53"/>
  <c r="KI19" i="53"/>
  <c r="KJ19" i="53"/>
  <c r="KE19" i="53"/>
  <c r="KA19" i="53"/>
  <c r="GE19" i="53"/>
  <c r="GF19" i="53" s="1"/>
  <c r="JX19" i="53" s="1"/>
  <c r="CU20" i="53"/>
  <c r="CO20" i="53"/>
  <c r="CT20" i="53"/>
  <c r="IQ20" i="53" s="1"/>
  <c r="BO19" i="54"/>
  <c r="IK19" i="54"/>
  <c r="JZ19" i="54" s="1"/>
  <c r="GY19" i="54"/>
  <c r="HA19" i="54"/>
  <c r="BV19" i="54"/>
  <c r="BW19" i="54" s="1"/>
  <c r="BU19" i="54" s="1"/>
  <c r="BA19" i="54"/>
  <c r="AV19" i="54" s="1"/>
  <c r="AX19" i="54" s="1"/>
  <c r="HC19" i="54"/>
  <c r="CC19" i="54"/>
  <c r="CD19" i="54" s="1"/>
  <c r="CB19" i="54" s="1"/>
  <c r="AZ19" i="54"/>
  <c r="AU19" i="54" s="1"/>
  <c r="AW19" i="54" s="1"/>
  <c r="II19" i="54"/>
  <c r="JY19" i="54" s="1"/>
  <c r="CJ19" i="54"/>
  <c r="CQ19" i="54"/>
  <c r="CR19" i="54" s="1"/>
  <c r="CP19" i="54" s="1"/>
  <c r="HG19" i="54"/>
  <c r="BX19" i="54"/>
  <c r="CX19" i="54"/>
  <c r="CY19" i="54" s="1"/>
  <c r="CW19" i="54" s="1"/>
  <c r="HI19" i="54"/>
  <c r="HK19" i="54"/>
  <c r="DE19" i="54"/>
  <c r="DF19" i="54" s="1"/>
  <c r="DD19" i="54" s="1"/>
  <c r="DL19" i="54"/>
  <c r="HM19" i="54"/>
  <c r="DS19" i="54"/>
  <c r="DT19" i="54" s="1"/>
  <c r="DR19" i="54" s="1"/>
  <c r="HO19" i="54"/>
  <c r="HQ19" i="54"/>
  <c r="DZ19" i="54"/>
  <c r="HS19" i="54"/>
  <c r="HE19" i="54"/>
  <c r="ED19" i="54"/>
  <c r="EC19" i="54"/>
  <c r="IV19" i="54" s="1"/>
  <c r="DX19" i="54"/>
  <c r="FQ19" i="55"/>
  <c r="FR19" i="55" s="1"/>
  <c r="JV19" i="55" s="1"/>
  <c r="FO19" i="55"/>
  <c r="FU19" i="55"/>
  <c r="FZ19" i="55"/>
  <c r="JC19" i="55" s="1"/>
  <c r="GA19" i="55"/>
  <c r="BB19" i="55" s="1"/>
  <c r="FW19" i="55"/>
  <c r="IE19" i="55"/>
  <c r="CA20" i="55"/>
  <c r="CG20" i="55"/>
  <c r="CF20" i="55"/>
  <c r="IO20" i="55" s="1"/>
  <c r="FO19" i="56"/>
  <c r="FR19" i="56"/>
  <c r="JV19" i="56" s="1"/>
  <c r="IE19" i="56"/>
  <c r="FU19" i="56"/>
  <c r="FZ19" i="56"/>
  <c r="JC19" i="56" s="1"/>
  <c r="GA19" i="56"/>
  <c r="FW19" i="56"/>
  <c r="FX19" i="56" s="1"/>
  <c r="CM20" i="56"/>
  <c r="IP20" i="56" s="1"/>
  <c r="CN20" i="56"/>
  <c r="CH20" i="56"/>
  <c r="FK17" i="2"/>
  <c r="JU17" i="2" s="1"/>
  <c r="AQ18" i="2"/>
  <c r="FQ17" i="2"/>
  <c r="FR17" i="2" s="1"/>
  <c r="ER18" i="2"/>
  <c r="EQ18" i="2"/>
  <c r="EL18" i="2"/>
  <c r="BF17" i="2"/>
  <c r="BH17" i="2"/>
  <c r="IC17" i="2"/>
  <c r="GX17" i="2" s="1"/>
  <c r="CS19" i="54" l="1"/>
  <c r="JH19" i="54"/>
  <c r="CZ19" i="54"/>
  <c r="JL19" i="54" s="1"/>
  <c r="KI19" i="60"/>
  <c r="KK19" i="60"/>
  <c r="KM19" i="60"/>
  <c r="KC19" i="60"/>
  <c r="KP19" i="60"/>
  <c r="KB19" i="60"/>
  <c r="KR19" i="60"/>
  <c r="KE19" i="60"/>
  <c r="KQ19" i="60"/>
  <c r="KD19" i="60"/>
  <c r="KH19" i="60"/>
  <c r="KT19" i="60"/>
  <c r="KL19" i="60"/>
  <c r="KF19" i="60"/>
  <c r="KG19" i="60"/>
  <c r="KJ19" i="60"/>
  <c r="KS19" i="60"/>
  <c r="KO19" i="60"/>
  <c r="KN19" i="60"/>
  <c r="KA19" i="60"/>
  <c r="DI20" i="60"/>
  <c r="DH20" i="60"/>
  <c r="IS20" i="60" s="1"/>
  <c r="DC20" i="60"/>
  <c r="FV19" i="60"/>
  <c r="FY19" i="60"/>
  <c r="JW19" i="60" s="1"/>
  <c r="GG19" i="60"/>
  <c r="JD19" i="60" s="1"/>
  <c r="BG19" i="60" s="1"/>
  <c r="GB19" i="60"/>
  <c r="GD19" i="60"/>
  <c r="IG19" i="60"/>
  <c r="GX19" i="60" s="1"/>
  <c r="GV19" i="60"/>
  <c r="GW19" i="60" s="1"/>
  <c r="BE19" i="60" s="1"/>
  <c r="GC19" i="53"/>
  <c r="AP20" i="53"/>
  <c r="HG20" i="53" s="1"/>
  <c r="AQ20" i="53"/>
  <c r="CV20" i="53"/>
  <c r="DB20" i="53"/>
  <c r="DA20" i="53"/>
  <c r="IR20" i="53" s="1"/>
  <c r="HI20" i="53" s="1"/>
  <c r="DM19" i="54"/>
  <c r="DN19" i="54" s="1"/>
  <c r="JN19" i="54" s="1"/>
  <c r="DK19" i="54"/>
  <c r="EA19" i="54"/>
  <c r="JK19" i="54"/>
  <c r="DG19" i="54"/>
  <c r="JM19" i="54" s="1"/>
  <c r="CE19" i="54"/>
  <c r="JI19" i="54" s="1"/>
  <c r="CK19" i="54"/>
  <c r="CL19" i="54" s="1"/>
  <c r="JJ19" i="54" s="1"/>
  <c r="EK19" i="54"/>
  <c r="EJ19" i="54"/>
  <c r="IW19" i="54" s="1"/>
  <c r="EE19" i="54"/>
  <c r="EG19" i="54"/>
  <c r="EH19" i="54" s="1"/>
  <c r="DU19" i="54"/>
  <c r="JO19" i="54" s="1"/>
  <c r="AY19" i="54"/>
  <c r="BP19" i="54"/>
  <c r="BQ19" i="54" s="1"/>
  <c r="BK19" i="54" s="1"/>
  <c r="BL19" i="54" s="1"/>
  <c r="FX19" i="55"/>
  <c r="FY19" i="55" s="1"/>
  <c r="JW19" i="55" s="1"/>
  <c r="GV19" i="55"/>
  <c r="GW19" i="55" s="1"/>
  <c r="BE19" i="55" s="1"/>
  <c r="BF19" i="55" s="1"/>
  <c r="GG19" i="55"/>
  <c r="JD19" i="55" s="1"/>
  <c r="BG19" i="55" s="1"/>
  <c r="BH19" i="55" s="1"/>
  <c r="GB19" i="55"/>
  <c r="GD19" i="55"/>
  <c r="IG19" i="55"/>
  <c r="GX19" i="55" s="1"/>
  <c r="CM20" i="55"/>
  <c r="IP20" i="55" s="1"/>
  <c r="CH20" i="55"/>
  <c r="CN20" i="55"/>
  <c r="KD19" i="55"/>
  <c r="KQ19" i="55"/>
  <c r="KJ19" i="55"/>
  <c r="KL19" i="55"/>
  <c r="KI19" i="55"/>
  <c r="KP19" i="55"/>
  <c r="KM19" i="55"/>
  <c r="KF19" i="55"/>
  <c r="KH19" i="55"/>
  <c r="KK19" i="55"/>
  <c r="KS19" i="55"/>
  <c r="KE19" i="55"/>
  <c r="KB19" i="55"/>
  <c r="KO19" i="55"/>
  <c r="KC19" i="55"/>
  <c r="KN19" i="55"/>
  <c r="KT19" i="55"/>
  <c r="KA19" i="55"/>
  <c r="KG19" i="55"/>
  <c r="KR19" i="55"/>
  <c r="FV19" i="56"/>
  <c r="FY19" i="56"/>
  <c r="JW19" i="56" s="1"/>
  <c r="GG19" i="56"/>
  <c r="JD19" i="56" s="1"/>
  <c r="GB19" i="56"/>
  <c r="GD19" i="56"/>
  <c r="IG19" i="56"/>
  <c r="GX19" i="56" s="1"/>
  <c r="GV19" i="56"/>
  <c r="GW19" i="56" s="1"/>
  <c r="CO20" i="56"/>
  <c r="CT20" i="56"/>
  <c r="IQ20" i="56" s="1"/>
  <c r="CU20" i="56"/>
  <c r="BB19" i="56"/>
  <c r="FO17" i="2"/>
  <c r="JV17" i="2"/>
  <c r="AP18" i="2"/>
  <c r="AZ18" i="2" s="1"/>
  <c r="EX18" i="2"/>
  <c r="EY18" i="2"/>
  <c r="ES18" i="2"/>
  <c r="FV19" i="55" l="1"/>
  <c r="JG19" i="54"/>
  <c r="BI20" i="54" s="1"/>
  <c r="BN19" i="54"/>
  <c r="BF19" i="60"/>
  <c r="BH19" i="60"/>
  <c r="GE19" i="60"/>
  <c r="GF19" i="60" s="1"/>
  <c r="JX19" i="60" s="1"/>
  <c r="DP20" i="60"/>
  <c r="DJ20" i="60"/>
  <c r="DO20" i="60"/>
  <c r="IT20" i="60" s="1"/>
  <c r="AQ20" i="60"/>
  <c r="AP20" i="60"/>
  <c r="DI20" i="53"/>
  <c r="DL20" i="53" s="1"/>
  <c r="DM20" i="53" s="1"/>
  <c r="DK20" i="53" s="1"/>
  <c r="DH20" i="53"/>
  <c r="IS20" i="53" s="1"/>
  <c r="HK20" i="53" s="1"/>
  <c r="DC20" i="53"/>
  <c r="AZ20" i="53"/>
  <c r="BA20" i="53"/>
  <c r="BV20" i="53"/>
  <c r="BW20" i="53" s="1"/>
  <c r="BU20" i="53" s="1"/>
  <c r="BO20" i="53"/>
  <c r="CC20" i="53"/>
  <c r="CD20" i="53" s="1"/>
  <c r="CB20" i="53" s="1"/>
  <c r="BX20" i="53"/>
  <c r="CJ20" i="53"/>
  <c r="CK20" i="53" s="1"/>
  <c r="CI20" i="53" s="1"/>
  <c r="CQ20" i="53"/>
  <c r="CX20" i="53"/>
  <c r="DE20" i="53"/>
  <c r="DF20" i="53" s="1"/>
  <c r="DD20" i="53" s="1"/>
  <c r="GY20" i="53"/>
  <c r="HA20" i="53"/>
  <c r="IK20" i="53"/>
  <c r="JZ20" i="53" s="1"/>
  <c r="HC20" i="53"/>
  <c r="HE20" i="53"/>
  <c r="EF19" i="54"/>
  <c r="EI19" i="54"/>
  <c r="JQ19" i="54" s="1"/>
  <c r="BS20" i="54"/>
  <c r="BR20" i="54"/>
  <c r="BM20" i="54"/>
  <c r="BJ20" i="54" s="1"/>
  <c r="EQ19" i="54"/>
  <c r="IX19" i="54" s="1"/>
  <c r="ER19" i="54"/>
  <c r="EL19" i="54"/>
  <c r="EN19" i="54"/>
  <c r="EO19" i="54" s="1"/>
  <c r="HU19" i="54"/>
  <c r="DY19" i="54"/>
  <c r="EB19" i="54"/>
  <c r="JP19" i="54" s="1"/>
  <c r="CI19" i="54"/>
  <c r="GE19" i="55"/>
  <c r="GF19" i="55" s="1"/>
  <c r="JX19" i="55" s="1"/>
  <c r="GC19" i="55"/>
  <c r="AP20" i="55"/>
  <c r="HE20" i="55" s="1"/>
  <c r="AQ20" i="55"/>
  <c r="CT20" i="55"/>
  <c r="IQ20" i="55" s="1"/>
  <c r="CU20" i="55"/>
  <c r="CO20" i="55"/>
  <c r="KQ19" i="56"/>
  <c r="KI19" i="56"/>
  <c r="KG19" i="56"/>
  <c r="KR19" i="56"/>
  <c r="KO19" i="56"/>
  <c r="KN19" i="56"/>
  <c r="KC19" i="56"/>
  <c r="KH19" i="56"/>
  <c r="KP19" i="56"/>
  <c r="KD19" i="56"/>
  <c r="KM19" i="56"/>
  <c r="KL19" i="56"/>
  <c r="KT19" i="56"/>
  <c r="KS19" i="56"/>
  <c r="KB19" i="56"/>
  <c r="KK19" i="56"/>
  <c r="KE19" i="56"/>
  <c r="KJ19" i="56"/>
  <c r="KF19" i="56"/>
  <c r="KA19" i="56"/>
  <c r="GE19" i="56"/>
  <c r="GF19" i="56" s="1"/>
  <c r="JX19" i="56" s="1"/>
  <c r="GC19" i="56"/>
  <c r="DB20" i="56"/>
  <c r="CV20" i="56"/>
  <c r="DA20" i="56"/>
  <c r="IR20" i="56" s="1"/>
  <c r="BA18" i="2"/>
  <c r="IM18" i="2"/>
  <c r="GY18" i="2" s="1"/>
  <c r="DS18" i="2"/>
  <c r="IR18" i="2"/>
  <c r="HI18" i="2" s="1"/>
  <c r="CQ18" i="2"/>
  <c r="IU18" i="2"/>
  <c r="HO18" i="2" s="1"/>
  <c r="CJ18" i="2"/>
  <c r="IV18" i="2"/>
  <c r="HQ18" i="2" s="1"/>
  <c r="CX18" i="2"/>
  <c r="IT18" i="2"/>
  <c r="HM18" i="2" s="1"/>
  <c r="EU18" i="2"/>
  <c r="CC18" i="2"/>
  <c r="IQ18" i="2"/>
  <c r="HG18" i="2" s="1"/>
  <c r="BV18" i="2"/>
  <c r="DZ18" i="2"/>
  <c r="JD18" i="2"/>
  <c r="IG18" i="2" s="1"/>
  <c r="JX18" i="2" s="1"/>
  <c r="JF18" i="2"/>
  <c r="IK18" i="2" s="1"/>
  <c r="JZ18" i="2" s="1"/>
  <c r="IP18" i="2"/>
  <c r="HE18" i="2" s="1"/>
  <c r="IY18" i="2"/>
  <c r="HW18" i="2" s="1"/>
  <c r="EN18" i="2"/>
  <c r="IS18" i="2"/>
  <c r="HK18" i="2" s="1"/>
  <c r="IN18" i="2"/>
  <c r="HA18" i="2" s="1"/>
  <c r="EG18" i="2"/>
  <c r="BO18" i="2"/>
  <c r="JE18" i="2"/>
  <c r="II18" i="2" s="1"/>
  <c r="JY18" i="2" s="1"/>
  <c r="DL18" i="2"/>
  <c r="IX18" i="2"/>
  <c r="HU18" i="2" s="1"/>
  <c r="IO18" i="2"/>
  <c r="HC18" i="2" s="1"/>
  <c r="DE18" i="2"/>
  <c r="IW18" i="2"/>
  <c r="HS18" i="2" s="1"/>
  <c r="FE18" i="2"/>
  <c r="IZ18" i="2" s="1"/>
  <c r="HY18" i="2" s="1"/>
  <c r="EZ18" i="2"/>
  <c r="FF18" i="2"/>
  <c r="FB18" i="2"/>
  <c r="HM20" i="60" l="1"/>
  <c r="JH20" i="53"/>
  <c r="DG20" i="53"/>
  <c r="JM20" i="53" s="1"/>
  <c r="HG20" i="55"/>
  <c r="DW20" i="60"/>
  <c r="DQ20" i="60"/>
  <c r="DV20" i="60"/>
  <c r="IU20" i="60" s="1"/>
  <c r="HO20" i="60" s="1"/>
  <c r="GC19" i="60"/>
  <c r="BO20" i="60"/>
  <c r="AZ20" i="60"/>
  <c r="BA20" i="60"/>
  <c r="BV20" i="60"/>
  <c r="CJ20" i="60"/>
  <c r="CQ20" i="60"/>
  <c r="CX20" i="60"/>
  <c r="DE20" i="60"/>
  <c r="HI20" i="60"/>
  <c r="DL20" i="60"/>
  <c r="HK20" i="60"/>
  <c r="DS20" i="60"/>
  <c r="DZ20" i="60"/>
  <c r="CC20" i="60"/>
  <c r="IK20" i="60"/>
  <c r="JZ20" i="60" s="1"/>
  <c r="HA20" i="60"/>
  <c r="GY20" i="60"/>
  <c r="HC20" i="60"/>
  <c r="HE20" i="60"/>
  <c r="HG20" i="60"/>
  <c r="CY20" i="53"/>
  <c r="CZ20" i="53" s="1"/>
  <c r="JL20" i="53" s="1"/>
  <c r="CW20" i="53"/>
  <c r="BP20" i="53"/>
  <c r="DN20" i="53"/>
  <c r="CL20" i="53"/>
  <c r="JJ20" i="53" s="1"/>
  <c r="CE20" i="53"/>
  <c r="JI20" i="53" s="1"/>
  <c r="CR20" i="53"/>
  <c r="CS20" i="53" s="1"/>
  <c r="JK20" i="53" s="1"/>
  <c r="DJ20" i="53"/>
  <c r="DO20" i="53"/>
  <c r="IT20" i="53" s="1"/>
  <c r="HM20" i="53" s="1"/>
  <c r="DP20" i="53"/>
  <c r="EM19" i="54"/>
  <c r="EP19" i="54"/>
  <c r="JR19" i="54" s="1"/>
  <c r="ES19" i="54"/>
  <c r="EX19" i="54"/>
  <c r="IY19" i="54" s="1"/>
  <c r="EY19" i="54"/>
  <c r="HW19" i="54"/>
  <c r="EU19" i="54"/>
  <c r="JF20" i="54"/>
  <c r="IM20" i="54"/>
  <c r="BY20" i="54"/>
  <c r="IN20" i="54" s="1"/>
  <c r="BZ20" i="54"/>
  <c r="BT20" i="54"/>
  <c r="DA20" i="55"/>
  <c r="IR20" i="55" s="1"/>
  <c r="HI20" i="55" s="1"/>
  <c r="DB20" i="55"/>
  <c r="DE20" i="55" s="1"/>
  <c r="CV20" i="55"/>
  <c r="CC20" i="55"/>
  <c r="CD20" i="55" s="1"/>
  <c r="CB20" i="55" s="1"/>
  <c r="CQ20" i="55"/>
  <c r="CR20" i="55" s="1"/>
  <c r="CP20" i="55" s="1"/>
  <c r="BO20" i="55"/>
  <c r="AZ20" i="55"/>
  <c r="AU20" i="55" s="1"/>
  <c r="AW20" i="55" s="1"/>
  <c r="AY20" i="55" s="1"/>
  <c r="CX20" i="55"/>
  <c r="BV20" i="55"/>
  <c r="BW20" i="55" s="1"/>
  <c r="BU20" i="55" s="1"/>
  <c r="CJ20" i="55"/>
  <c r="CK20" i="55" s="1"/>
  <c r="CI20" i="55" s="1"/>
  <c r="BA20" i="55"/>
  <c r="AV20" i="55" s="1"/>
  <c r="AX20" i="55" s="1"/>
  <c r="GY20" i="55"/>
  <c r="HA20" i="55"/>
  <c r="IK20" i="55"/>
  <c r="JZ20" i="55" s="1"/>
  <c r="HC20" i="55"/>
  <c r="DC20" i="56"/>
  <c r="DH20" i="56"/>
  <c r="IS20" i="56" s="1"/>
  <c r="DI20" i="56"/>
  <c r="AQ20" i="56"/>
  <c r="AP20" i="56"/>
  <c r="HI20" i="56"/>
  <c r="CK18" i="2"/>
  <c r="CL18" i="2" s="1"/>
  <c r="JJ18" i="2" s="1"/>
  <c r="CR18" i="2"/>
  <c r="CS18" i="2" s="1"/>
  <c r="JK18" i="2" s="1"/>
  <c r="BW18" i="2"/>
  <c r="BX18" i="2" s="1"/>
  <c r="JH18" i="2" s="1"/>
  <c r="DF18" i="2"/>
  <c r="DG18" i="2" s="1"/>
  <c r="JM18" i="2" s="1"/>
  <c r="EO18" i="2"/>
  <c r="EP18" i="2" s="1"/>
  <c r="JR18" i="2" s="1"/>
  <c r="CD18" i="2"/>
  <c r="CE18" i="2" s="1"/>
  <c r="JI18" i="2" s="1"/>
  <c r="EH18" i="2"/>
  <c r="EI18" i="2" s="1"/>
  <c r="JQ18" i="2" s="1"/>
  <c r="EV18" i="2"/>
  <c r="ET18" i="2" s="1"/>
  <c r="DT18" i="2"/>
  <c r="DU18" i="2" s="1"/>
  <c r="JO18" i="2" s="1"/>
  <c r="BP18" i="2"/>
  <c r="BQ18" i="2" s="1"/>
  <c r="BK18" i="2" s="1"/>
  <c r="BL18" i="2" s="1"/>
  <c r="EA18" i="2"/>
  <c r="EB18" i="2" s="1"/>
  <c r="JP18" i="2" s="1"/>
  <c r="FC18" i="2"/>
  <c r="FD18" i="2" s="1"/>
  <c r="JT18" i="2" s="1"/>
  <c r="DM18" i="2"/>
  <c r="DN18" i="2" s="1"/>
  <c r="JN18" i="2" s="1"/>
  <c r="CY18" i="2"/>
  <c r="CZ18" i="2" s="1"/>
  <c r="JL18" i="2" s="1"/>
  <c r="FG18" i="2"/>
  <c r="FL18" i="2"/>
  <c r="JA18" i="2" s="1"/>
  <c r="IA18" i="2" s="1"/>
  <c r="FM18" i="2"/>
  <c r="FI18" i="2"/>
  <c r="CY20" i="60" l="1"/>
  <c r="CZ20" i="60" s="1"/>
  <c r="JL20" i="60" s="1"/>
  <c r="CW20" i="60"/>
  <c r="CR20" i="60"/>
  <c r="CS20" i="60" s="1"/>
  <c r="JK20" i="60" s="1"/>
  <c r="CP20" i="60"/>
  <c r="CD20" i="60"/>
  <c r="CE20" i="60" s="1"/>
  <c r="CB20" i="60"/>
  <c r="JI20" i="60"/>
  <c r="CK20" i="60"/>
  <c r="CL20" i="60" s="1"/>
  <c r="JJ20" i="60" s="1"/>
  <c r="BW20" i="60"/>
  <c r="BX20" i="60" s="1"/>
  <c r="JH20" i="60" s="1"/>
  <c r="DM20" i="60"/>
  <c r="DN20" i="60" s="1"/>
  <c r="JN20" i="60" s="1"/>
  <c r="BP20" i="60"/>
  <c r="BQ20" i="60" s="1"/>
  <c r="BK20" i="60" s="1"/>
  <c r="BL20" i="60" s="1"/>
  <c r="JG20" i="60"/>
  <c r="BI21" i="60" s="1"/>
  <c r="BN20" i="60"/>
  <c r="EA20" i="60"/>
  <c r="EB20" i="60" s="1"/>
  <c r="DT20" i="60"/>
  <c r="DU20" i="60" s="1"/>
  <c r="JO20" i="60" s="1"/>
  <c r="DF20" i="60"/>
  <c r="DG20" i="60" s="1"/>
  <c r="JM20" i="60" s="1"/>
  <c r="ED20" i="60"/>
  <c r="DX20" i="60"/>
  <c r="EC20" i="60"/>
  <c r="IV20" i="60" s="1"/>
  <c r="HQ20" i="60" s="1"/>
  <c r="BN20" i="53"/>
  <c r="BQ20" i="53"/>
  <c r="CP20" i="53"/>
  <c r="JN20" i="53"/>
  <c r="DQ20" i="53"/>
  <c r="DW20" i="53"/>
  <c r="DV20" i="53"/>
  <c r="IU20" i="53" s="1"/>
  <c r="HO20" i="53" s="1"/>
  <c r="DS20" i="53"/>
  <c r="FE19" i="54"/>
  <c r="IZ19" i="54" s="1"/>
  <c r="EZ19" i="54"/>
  <c r="FF19" i="54"/>
  <c r="FB19" i="54"/>
  <c r="HY19" i="54"/>
  <c r="CG20" i="54"/>
  <c r="CF20" i="54"/>
  <c r="IO20" i="54" s="1"/>
  <c r="CA20" i="54"/>
  <c r="EV19" i="54"/>
  <c r="EW19" i="54" s="1"/>
  <c r="JS19" i="54" s="1"/>
  <c r="ET19" i="54"/>
  <c r="DF20" i="55"/>
  <c r="DG20" i="55" s="1"/>
  <c r="DD20" i="55"/>
  <c r="CS20" i="55"/>
  <c r="JK20" i="55" s="1"/>
  <c r="BP20" i="55"/>
  <c r="BX20" i="55"/>
  <c r="JH20" i="55" s="1"/>
  <c r="CE20" i="55"/>
  <c r="JI20" i="55" s="1"/>
  <c r="DC20" i="55"/>
  <c r="DH20" i="55"/>
  <c r="IS20" i="55" s="1"/>
  <c r="HK20" i="55" s="1"/>
  <c r="DI20" i="55"/>
  <c r="CL20" i="55"/>
  <c r="JJ20" i="55" s="1"/>
  <c r="CY20" i="55"/>
  <c r="CZ20" i="55" s="1"/>
  <c r="JL20" i="55" s="1"/>
  <c r="BA20" i="56"/>
  <c r="AV20" i="56" s="1"/>
  <c r="AX20" i="56" s="1"/>
  <c r="AZ20" i="56"/>
  <c r="AU20" i="56" s="1"/>
  <c r="AW20" i="56" s="1"/>
  <c r="BO20" i="56"/>
  <c r="BV20" i="56"/>
  <c r="CC20" i="56"/>
  <c r="CD20" i="56" s="1"/>
  <c r="CB20" i="56" s="1"/>
  <c r="CJ20" i="56"/>
  <c r="CK20" i="56" s="1"/>
  <c r="CI20" i="56" s="1"/>
  <c r="CQ20" i="56"/>
  <c r="CX20" i="56"/>
  <c r="DE20" i="56"/>
  <c r="DL20" i="56"/>
  <c r="GY20" i="56"/>
  <c r="HA20" i="56"/>
  <c r="IK20" i="56"/>
  <c r="JZ20" i="56" s="1"/>
  <c r="HC20" i="56"/>
  <c r="HE20" i="56"/>
  <c r="HG20" i="56"/>
  <c r="DJ20" i="56"/>
  <c r="DP20" i="56"/>
  <c r="DS20" i="56" s="1"/>
  <c r="DO20" i="56"/>
  <c r="IT20" i="56" s="1"/>
  <c r="HM20" i="56" s="1"/>
  <c r="HK20" i="56"/>
  <c r="DY18" i="2"/>
  <c r="CP18" i="2"/>
  <c r="CI18" i="2"/>
  <c r="EF18" i="2"/>
  <c r="JG18" i="2"/>
  <c r="BI19" i="2" s="1"/>
  <c r="CB18" i="2"/>
  <c r="BN18" i="2"/>
  <c r="CW18" i="2"/>
  <c r="DR18" i="2"/>
  <c r="DK18" i="2"/>
  <c r="FA18" i="2"/>
  <c r="EM18" i="2"/>
  <c r="DD18" i="2"/>
  <c r="EW18" i="2"/>
  <c r="JS18" i="2" s="1"/>
  <c r="BU18" i="2"/>
  <c r="FJ18" i="2"/>
  <c r="FK18" i="2" s="1"/>
  <c r="JU18" i="2" s="1"/>
  <c r="FS18" i="2"/>
  <c r="JB18" i="2" s="1"/>
  <c r="IC18" i="2" s="1"/>
  <c r="FN18" i="2"/>
  <c r="FT18" i="2"/>
  <c r="BB18" i="2" s="1"/>
  <c r="FP18" i="2"/>
  <c r="DK20" i="60" l="1"/>
  <c r="DR20" i="60"/>
  <c r="BU20" i="60"/>
  <c r="DD20" i="60"/>
  <c r="EE20" i="60"/>
  <c r="EJ20" i="60"/>
  <c r="IW20" i="60" s="1"/>
  <c r="HS20" i="60" s="1"/>
  <c r="EK20" i="60"/>
  <c r="EG20" i="60"/>
  <c r="BR21" i="60"/>
  <c r="IM21" i="60" s="1"/>
  <c r="BM21" i="60"/>
  <c r="BJ21" i="60" s="1"/>
  <c r="BS21" i="60"/>
  <c r="DY20" i="60"/>
  <c r="JP20" i="60"/>
  <c r="CI20" i="60"/>
  <c r="EC20" i="53"/>
  <c r="IV20" i="53" s="1"/>
  <c r="HQ20" i="53" s="1"/>
  <c r="DX20" i="53"/>
  <c r="ED20" i="53"/>
  <c r="DZ20" i="53"/>
  <c r="DT20" i="53"/>
  <c r="DU20" i="53" s="1"/>
  <c r="JO20" i="53" s="1"/>
  <c r="BK20" i="53"/>
  <c r="BL20" i="53" s="1"/>
  <c r="JG20" i="53"/>
  <c r="BI21" i="53" s="1"/>
  <c r="CH20" i="54"/>
  <c r="CM20" i="54"/>
  <c r="IP20" i="54" s="1"/>
  <c r="CN20" i="54"/>
  <c r="FC19" i="54"/>
  <c r="FD19" i="54" s="1"/>
  <c r="JT19" i="54" s="1"/>
  <c r="FG19" i="54"/>
  <c r="FM19" i="54"/>
  <c r="FL19" i="54"/>
  <c r="JA19" i="54" s="1"/>
  <c r="FI19" i="54"/>
  <c r="IA19" i="54"/>
  <c r="CW20" i="55"/>
  <c r="BN20" i="55"/>
  <c r="BQ20" i="55"/>
  <c r="DJ20" i="55"/>
  <c r="DO20" i="55"/>
  <c r="IT20" i="55" s="1"/>
  <c r="HM20" i="55" s="1"/>
  <c r="DP20" i="55"/>
  <c r="DL20" i="55"/>
  <c r="JM20" i="55"/>
  <c r="DT20" i="56"/>
  <c r="DU20" i="56" s="1"/>
  <c r="DR20" i="56"/>
  <c r="DM20" i="56"/>
  <c r="DN20" i="56" s="1"/>
  <c r="JN20" i="56" s="1"/>
  <c r="DK20" i="56"/>
  <c r="DF20" i="56"/>
  <c r="DG20" i="56" s="1"/>
  <c r="JM20" i="56" s="1"/>
  <c r="DD20" i="56"/>
  <c r="CL20" i="56"/>
  <c r="JJ20" i="56" s="1"/>
  <c r="BW20" i="56"/>
  <c r="BX20" i="56" s="1"/>
  <c r="JH20" i="56" s="1"/>
  <c r="CY20" i="56"/>
  <c r="CZ20" i="56" s="1"/>
  <c r="JL20" i="56" s="1"/>
  <c r="CW20" i="56"/>
  <c r="BP20" i="56"/>
  <c r="DQ20" i="56"/>
  <c r="DW20" i="56"/>
  <c r="DV20" i="56"/>
  <c r="IU20" i="56" s="1"/>
  <c r="HO20" i="56" s="1"/>
  <c r="CR20" i="56"/>
  <c r="CS20" i="56" s="1"/>
  <c r="JK20" i="56" s="1"/>
  <c r="CP20" i="56"/>
  <c r="CE20" i="56"/>
  <c r="JI20" i="56" s="1"/>
  <c r="AY20" i="56"/>
  <c r="FQ18" i="2"/>
  <c r="FO18" i="2" s="1"/>
  <c r="KE18" i="2"/>
  <c r="KO18" i="2"/>
  <c r="KT18" i="2"/>
  <c r="KL18" i="2"/>
  <c r="KG18" i="2"/>
  <c r="KF18" i="2"/>
  <c r="KQ18" i="2"/>
  <c r="KJ18" i="2"/>
  <c r="KR18" i="2"/>
  <c r="KB18" i="2"/>
  <c r="KM18" i="2"/>
  <c r="KK18" i="2"/>
  <c r="KN18" i="2"/>
  <c r="KI18" i="2"/>
  <c r="KH18" i="2"/>
  <c r="KC18" i="2"/>
  <c r="KD18" i="2"/>
  <c r="KS18" i="2"/>
  <c r="KP18" i="2"/>
  <c r="KA18" i="2"/>
  <c r="BS19" i="2"/>
  <c r="FH18" i="2"/>
  <c r="GV18" i="2"/>
  <c r="GW18" i="2" s="1"/>
  <c r="FU18" i="2"/>
  <c r="FZ18" i="2"/>
  <c r="JC18" i="2" s="1"/>
  <c r="FW18" i="2"/>
  <c r="BR19" i="2"/>
  <c r="BM19" i="2"/>
  <c r="BJ19" i="2" s="1"/>
  <c r="EH20" i="60" l="1"/>
  <c r="EI20" i="60" s="1"/>
  <c r="JQ20" i="60" s="1"/>
  <c r="EF20" i="60"/>
  <c r="BY21" i="60"/>
  <c r="IN21" i="60" s="1"/>
  <c r="BT21" i="60"/>
  <c r="BZ21" i="60"/>
  <c r="ER20" i="60"/>
  <c r="EL20" i="60"/>
  <c r="EQ20" i="60"/>
  <c r="IX20" i="60" s="1"/>
  <c r="HU20" i="60" s="1"/>
  <c r="EN20" i="60"/>
  <c r="BR21" i="53"/>
  <c r="BM21" i="53"/>
  <c r="BJ21" i="53" s="1"/>
  <c r="BS21" i="53"/>
  <c r="EA20" i="53"/>
  <c r="EB20" i="53" s="1"/>
  <c r="JP20" i="53" s="1"/>
  <c r="DR20" i="53"/>
  <c r="EJ20" i="53"/>
  <c r="IW20" i="53" s="1"/>
  <c r="HS20" i="53" s="1"/>
  <c r="EK20" i="53"/>
  <c r="EE20" i="53"/>
  <c r="EG20" i="53"/>
  <c r="EH20" i="53" s="1"/>
  <c r="FA19" i="54"/>
  <c r="FJ19" i="54"/>
  <c r="FK19" i="54" s="1"/>
  <c r="JU19" i="54" s="1"/>
  <c r="FH19" i="54"/>
  <c r="CT20" i="54"/>
  <c r="IQ20" i="54" s="1"/>
  <c r="CU20" i="54"/>
  <c r="CO20" i="54"/>
  <c r="FS19" i="54"/>
  <c r="JB19" i="54" s="1"/>
  <c r="FN19" i="54"/>
  <c r="FT19" i="54"/>
  <c r="FP19" i="54"/>
  <c r="IC19" i="54"/>
  <c r="DM20" i="55"/>
  <c r="DN20" i="55" s="1"/>
  <c r="JN20" i="55" s="1"/>
  <c r="BK20" i="55"/>
  <c r="BL20" i="55" s="1"/>
  <c r="JG20" i="55"/>
  <c r="BI21" i="55" s="1"/>
  <c r="DV20" i="55"/>
  <c r="IU20" i="55" s="1"/>
  <c r="HO20" i="55" s="1"/>
  <c r="DW20" i="55"/>
  <c r="DQ20" i="55"/>
  <c r="DS20" i="55"/>
  <c r="EC20" i="56"/>
  <c r="IV20" i="56" s="1"/>
  <c r="HQ20" i="56" s="1"/>
  <c r="ED20" i="56"/>
  <c r="DX20" i="56"/>
  <c r="DZ20" i="56"/>
  <c r="BN20" i="56"/>
  <c r="BQ20" i="56"/>
  <c r="BU20" i="56"/>
  <c r="JO20" i="56"/>
  <c r="FR18" i="2"/>
  <c r="JV18" i="2" s="1"/>
  <c r="AQ19" i="2"/>
  <c r="FX18" i="2"/>
  <c r="FV18" i="2" s="1"/>
  <c r="BG18" i="2"/>
  <c r="IE18" i="2"/>
  <c r="GX18" i="2" s="1"/>
  <c r="BE18" i="2"/>
  <c r="BZ19" i="2"/>
  <c r="BT19" i="2"/>
  <c r="BY19" i="2"/>
  <c r="EX20" i="60" l="1"/>
  <c r="IY20" i="60" s="1"/>
  <c r="HW20" i="60" s="1"/>
  <c r="EY20" i="60"/>
  <c r="ES20" i="60"/>
  <c r="EU20" i="60"/>
  <c r="CA21" i="60"/>
  <c r="CG21" i="60"/>
  <c r="CF21" i="60"/>
  <c r="IO21" i="60" s="1"/>
  <c r="EO20" i="60"/>
  <c r="EP20" i="60" s="1"/>
  <c r="JR20" i="60" s="1"/>
  <c r="DY20" i="53"/>
  <c r="BZ21" i="53"/>
  <c r="BT21" i="53"/>
  <c r="BY21" i="53"/>
  <c r="IN21" i="53" s="1"/>
  <c r="EF20" i="53"/>
  <c r="EI20" i="53"/>
  <c r="JQ20" i="53" s="1"/>
  <c r="ER20" i="53"/>
  <c r="EQ20" i="53"/>
  <c r="IX20" i="53" s="1"/>
  <c r="HU20" i="53" s="1"/>
  <c r="EL20" i="53"/>
  <c r="EN20" i="53"/>
  <c r="EO20" i="53" s="1"/>
  <c r="IM21" i="53"/>
  <c r="DA20" i="54"/>
  <c r="IR20" i="54" s="1"/>
  <c r="CV20" i="54"/>
  <c r="DB20" i="54"/>
  <c r="FQ19" i="54"/>
  <c r="FR19" i="54" s="1"/>
  <c r="JV19" i="54" s="1"/>
  <c r="FZ19" i="54"/>
  <c r="JC19" i="54" s="1"/>
  <c r="GA19" i="54"/>
  <c r="FU19" i="54"/>
  <c r="FW19" i="54"/>
  <c r="IE19" i="54"/>
  <c r="BR21" i="55"/>
  <c r="BS21" i="55"/>
  <c r="BM21" i="55"/>
  <c r="BJ21" i="55" s="1"/>
  <c r="DK20" i="55"/>
  <c r="ED20" i="55"/>
  <c r="EC20" i="55"/>
  <c r="IV20" i="55" s="1"/>
  <c r="HQ20" i="55" s="1"/>
  <c r="DX20" i="55"/>
  <c r="DZ20" i="55"/>
  <c r="EA20" i="55" s="1"/>
  <c r="DT20" i="55"/>
  <c r="DU20" i="55" s="1"/>
  <c r="JO20" i="55" s="1"/>
  <c r="BK20" i="56"/>
  <c r="BL20" i="56" s="1"/>
  <c r="JG20" i="56"/>
  <c r="BI21" i="56" s="1"/>
  <c r="EA20" i="56"/>
  <c r="EB20" i="56" s="1"/>
  <c r="JP20" i="56" s="1"/>
  <c r="DY20" i="56"/>
  <c r="EK20" i="56"/>
  <c r="EJ20" i="56"/>
  <c r="IW20" i="56" s="1"/>
  <c r="HS20" i="56" s="1"/>
  <c r="EE20" i="56"/>
  <c r="EG20" i="56"/>
  <c r="FY18" i="2"/>
  <c r="JW18" i="2" s="1"/>
  <c r="BH18" i="2"/>
  <c r="BF18" i="2"/>
  <c r="CF19" i="2"/>
  <c r="CA19" i="2"/>
  <c r="CG19" i="2"/>
  <c r="AP19" i="2"/>
  <c r="AZ19" i="2" s="1"/>
  <c r="EM20" i="60" l="1"/>
  <c r="EV20" i="60"/>
  <c r="EW20" i="60" s="1"/>
  <c r="JS20" i="60" s="1"/>
  <c r="ET20" i="60"/>
  <c r="EZ20" i="60"/>
  <c r="FF20" i="60"/>
  <c r="FE20" i="60"/>
  <c r="IZ20" i="60" s="1"/>
  <c r="HY20" i="60" s="1"/>
  <c r="FB20" i="60"/>
  <c r="CM21" i="60"/>
  <c r="IP21" i="60" s="1"/>
  <c r="CH21" i="60"/>
  <c r="CN21" i="60"/>
  <c r="EM20" i="53"/>
  <c r="EP20" i="53"/>
  <c r="JR20" i="53" s="1"/>
  <c r="ES20" i="53"/>
  <c r="EY20" i="53"/>
  <c r="EX20" i="53"/>
  <c r="IY20" i="53" s="1"/>
  <c r="HW20" i="53" s="1"/>
  <c r="EU20" i="53"/>
  <c r="EV20" i="53" s="1"/>
  <c r="CF21" i="53"/>
  <c r="IO21" i="53" s="1"/>
  <c r="CA21" i="53"/>
  <c r="CG21" i="53"/>
  <c r="FX19" i="54"/>
  <c r="FY19" i="54" s="1"/>
  <c r="JW19" i="54" s="1"/>
  <c r="FV19" i="54"/>
  <c r="DI20" i="54"/>
  <c r="DC20" i="54"/>
  <c r="DH20" i="54"/>
  <c r="IS20" i="54" s="1"/>
  <c r="GV19" i="54"/>
  <c r="GW19" i="54" s="1"/>
  <c r="BE19" i="54" s="1"/>
  <c r="BF19" i="54" s="1"/>
  <c r="GB19" i="54"/>
  <c r="GG19" i="54"/>
  <c r="JD19" i="54" s="1"/>
  <c r="BG19" i="54" s="1"/>
  <c r="GD19" i="54"/>
  <c r="IG19" i="54"/>
  <c r="GX19" i="54" s="1"/>
  <c r="BB19" i="54"/>
  <c r="FO19" i="54"/>
  <c r="DR20" i="55"/>
  <c r="DY20" i="55"/>
  <c r="EB20" i="55"/>
  <c r="JP20" i="55" s="1"/>
  <c r="EE20" i="55"/>
  <c r="EJ20" i="55"/>
  <c r="IW20" i="55" s="1"/>
  <c r="HS20" i="55" s="1"/>
  <c r="EK20" i="55"/>
  <c r="EG20" i="55"/>
  <c r="EH20" i="55" s="1"/>
  <c r="BT21" i="55"/>
  <c r="BZ21" i="55"/>
  <c r="BY21" i="55"/>
  <c r="IN21" i="55" s="1"/>
  <c r="BE20" i="55"/>
  <c r="BG20" i="55"/>
  <c r="IM21" i="55"/>
  <c r="EH20" i="56"/>
  <c r="EI20" i="56" s="1"/>
  <c r="JQ20" i="56" s="1"/>
  <c r="ER20" i="56"/>
  <c r="EQ20" i="56"/>
  <c r="IX20" i="56" s="1"/>
  <c r="HU20" i="56" s="1"/>
  <c r="EL20" i="56"/>
  <c r="EN20" i="56"/>
  <c r="BR21" i="56"/>
  <c r="IM21" i="56" s="1"/>
  <c r="BS21" i="56"/>
  <c r="BM21" i="56"/>
  <c r="BJ21" i="56" s="1"/>
  <c r="BA19" i="2"/>
  <c r="BO19" i="2"/>
  <c r="BV19" i="2"/>
  <c r="CC19" i="2"/>
  <c r="CJ19" i="2"/>
  <c r="IM19" i="2"/>
  <c r="GY19" i="2" s="1"/>
  <c r="JE19" i="2"/>
  <c r="II19" i="2" s="1"/>
  <c r="JY19" i="2" s="1"/>
  <c r="JF19" i="2"/>
  <c r="IK19" i="2" s="1"/>
  <c r="JZ19" i="2" s="1"/>
  <c r="IN19" i="2"/>
  <c r="HA19" i="2" s="1"/>
  <c r="CH19" i="2"/>
  <c r="CN19" i="2"/>
  <c r="CM19" i="2"/>
  <c r="IP19" i="2" s="1"/>
  <c r="HE19" i="2" s="1"/>
  <c r="IO19" i="2"/>
  <c r="HC19" i="2" s="1"/>
  <c r="FC20" i="60" l="1"/>
  <c r="FD20" i="60" s="1"/>
  <c r="JT20" i="60" s="1"/>
  <c r="FA20" i="60"/>
  <c r="FG20" i="60"/>
  <c r="FL20" i="60"/>
  <c r="JA20" i="60" s="1"/>
  <c r="IA20" i="60" s="1"/>
  <c r="FM20" i="60"/>
  <c r="FI20" i="60"/>
  <c r="FJ20" i="60" s="1"/>
  <c r="CU21" i="60"/>
  <c r="CO21" i="60"/>
  <c r="CT21" i="60"/>
  <c r="IQ21" i="60" s="1"/>
  <c r="ET20" i="53"/>
  <c r="EW20" i="53"/>
  <c r="JS20" i="53" s="1"/>
  <c r="EZ20" i="53"/>
  <c r="FF20" i="53"/>
  <c r="FE20" i="53"/>
  <c r="IZ20" i="53" s="1"/>
  <c r="HY20" i="53" s="1"/>
  <c r="FB20" i="53"/>
  <c r="FC20" i="53" s="1"/>
  <c r="CH21" i="53"/>
  <c r="CN21" i="53"/>
  <c r="CM21" i="53"/>
  <c r="IP21" i="53" s="1"/>
  <c r="KB19" i="54"/>
  <c r="KJ19" i="54"/>
  <c r="KC19" i="54"/>
  <c r="KF19" i="54"/>
  <c r="KE19" i="54"/>
  <c r="KH19" i="54"/>
  <c r="KS19" i="54"/>
  <c r="KK19" i="54"/>
  <c r="KD19" i="54"/>
  <c r="KL19" i="54"/>
  <c r="KR19" i="54"/>
  <c r="KM19" i="54"/>
  <c r="KI19" i="54"/>
  <c r="KP19" i="54"/>
  <c r="KO19" i="54"/>
  <c r="KQ19" i="54"/>
  <c r="KT19" i="54"/>
  <c r="KG19" i="54"/>
  <c r="KN19" i="54"/>
  <c r="KA19" i="54"/>
  <c r="DJ20" i="54"/>
  <c r="DP20" i="54"/>
  <c r="DO20" i="54"/>
  <c r="IT20" i="54" s="1"/>
  <c r="GE19" i="54"/>
  <c r="GF19" i="54" s="1"/>
  <c r="JX19" i="54" s="1"/>
  <c r="GC19" i="54"/>
  <c r="BH19" i="54"/>
  <c r="ER20" i="55"/>
  <c r="EQ20" i="55"/>
  <c r="IX20" i="55" s="1"/>
  <c r="HU20" i="55" s="1"/>
  <c r="EL20" i="55"/>
  <c r="EN20" i="55"/>
  <c r="EF20" i="55"/>
  <c r="EI20" i="55"/>
  <c r="JQ20" i="55" s="1"/>
  <c r="BF20" i="55"/>
  <c r="BH20" i="55"/>
  <c r="CA21" i="55"/>
  <c r="CG21" i="55"/>
  <c r="CF21" i="55"/>
  <c r="IO21" i="55" s="1"/>
  <c r="EO20" i="56"/>
  <c r="EP20" i="56" s="1"/>
  <c r="JR20" i="56" s="1"/>
  <c r="EY20" i="56"/>
  <c r="EX20" i="56"/>
  <c r="IY20" i="56" s="1"/>
  <c r="HW20" i="56" s="1"/>
  <c r="ES20" i="56"/>
  <c r="EU20" i="56"/>
  <c r="BY21" i="56"/>
  <c r="IN21" i="56" s="1"/>
  <c r="BT21" i="56"/>
  <c r="BZ21" i="56"/>
  <c r="EF20" i="56"/>
  <c r="CU19" i="2"/>
  <c r="CT19" i="2"/>
  <c r="IQ19" i="2" s="1"/>
  <c r="HG19" i="2" s="1"/>
  <c r="CO19" i="2"/>
  <c r="BW19" i="2"/>
  <c r="BX19" i="2" s="1"/>
  <c r="JH19" i="2" s="1"/>
  <c r="CD19" i="2"/>
  <c r="CE19" i="2" s="1"/>
  <c r="JI19" i="2" s="1"/>
  <c r="CQ19" i="2"/>
  <c r="BP19" i="2"/>
  <c r="BQ19" i="2" s="1"/>
  <c r="BK19" i="2" s="1"/>
  <c r="BL19" i="2" s="1"/>
  <c r="CK19" i="2"/>
  <c r="CL19" i="2" s="1"/>
  <c r="JJ19" i="2" s="1"/>
  <c r="EM20" i="56" l="1"/>
  <c r="FH20" i="60"/>
  <c r="FK20" i="60"/>
  <c r="JU20" i="60" s="1"/>
  <c r="FS20" i="60"/>
  <c r="JB20" i="60" s="1"/>
  <c r="IC20" i="60" s="1"/>
  <c r="FN20" i="60"/>
  <c r="FT20" i="60"/>
  <c r="FP20" i="60"/>
  <c r="FQ20" i="60" s="1"/>
  <c r="DA21" i="60"/>
  <c r="IR21" i="60" s="1"/>
  <c r="DB21" i="60"/>
  <c r="CV21" i="60"/>
  <c r="FA20" i="53"/>
  <c r="FD20" i="53"/>
  <c r="JT20" i="53" s="1"/>
  <c r="FL20" i="53"/>
  <c r="JA20" i="53" s="1"/>
  <c r="IA20" i="53" s="1"/>
  <c r="FG20" i="53"/>
  <c r="FM20" i="53"/>
  <c r="FI20" i="53"/>
  <c r="CT21" i="53"/>
  <c r="IQ21" i="53" s="1"/>
  <c r="CU21" i="53"/>
  <c r="CO21" i="53"/>
  <c r="DV20" i="54"/>
  <c r="IU20" i="54" s="1"/>
  <c r="DW20" i="54"/>
  <c r="DQ20" i="54"/>
  <c r="AQ20" i="54"/>
  <c r="AP20" i="54"/>
  <c r="EO20" i="55"/>
  <c r="EP20" i="55" s="1"/>
  <c r="JR20" i="55" s="1"/>
  <c r="EM20" i="55"/>
  <c r="CH21" i="55"/>
  <c r="CM21" i="55"/>
  <c r="IP21" i="55" s="1"/>
  <c r="CN21" i="55"/>
  <c r="ES20" i="55"/>
  <c r="EY20" i="55"/>
  <c r="EX20" i="55"/>
  <c r="IY20" i="55" s="1"/>
  <c r="HW20" i="55" s="1"/>
  <c r="EU20" i="55"/>
  <c r="EV20" i="56"/>
  <c r="EW20" i="56" s="1"/>
  <c r="JS20" i="56" s="1"/>
  <c r="ET20" i="56"/>
  <c r="EZ20" i="56"/>
  <c r="FE20" i="56"/>
  <c r="IZ20" i="56" s="1"/>
  <c r="HY20" i="56" s="1"/>
  <c r="FF20" i="56"/>
  <c r="FB20" i="56"/>
  <c r="CG21" i="56"/>
  <c r="CA21" i="56"/>
  <c r="CF21" i="56"/>
  <c r="IO21" i="56" s="1"/>
  <c r="JG19" i="2"/>
  <c r="BN19" i="2"/>
  <c r="CB19" i="2"/>
  <c r="BU19" i="2"/>
  <c r="CI19" i="2"/>
  <c r="CR19" i="2"/>
  <c r="CS19" i="2" s="1"/>
  <c r="JK19" i="2" s="1"/>
  <c r="CV19" i="2"/>
  <c r="DB19" i="2"/>
  <c r="DA19" i="2"/>
  <c r="IR19" i="2" s="1"/>
  <c r="HI19" i="2" s="1"/>
  <c r="CX19" i="2"/>
  <c r="FO20" i="60" l="1"/>
  <c r="FR20" i="60"/>
  <c r="JV20" i="60" s="1"/>
  <c r="FZ20" i="60"/>
  <c r="JC20" i="60" s="1"/>
  <c r="IE20" i="60" s="1"/>
  <c r="FU20" i="60"/>
  <c r="GA20" i="60"/>
  <c r="FW20" i="60"/>
  <c r="FX20" i="60" s="1"/>
  <c r="DC21" i="60"/>
  <c r="DI21" i="60"/>
  <c r="DH21" i="60"/>
  <c r="IS21" i="60" s="1"/>
  <c r="FJ20" i="53"/>
  <c r="FK20" i="53" s="1"/>
  <c r="JU20" i="53" s="1"/>
  <c r="FN20" i="53"/>
  <c r="FS20" i="53"/>
  <c r="JB20" i="53" s="1"/>
  <c r="IC20" i="53" s="1"/>
  <c r="FT20" i="53"/>
  <c r="FP20" i="53"/>
  <c r="CV21" i="53"/>
  <c r="DB21" i="53"/>
  <c r="DA21" i="53"/>
  <c r="IR21" i="53" s="1"/>
  <c r="AZ20" i="54"/>
  <c r="AU20" i="54" s="1"/>
  <c r="AW20" i="54" s="1"/>
  <c r="BA20" i="54"/>
  <c r="AV20" i="54" s="1"/>
  <c r="AX20" i="54" s="1"/>
  <c r="BV20" i="54"/>
  <c r="BO20" i="54"/>
  <c r="CC20" i="54"/>
  <c r="CJ20" i="54"/>
  <c r="CQ20" i="54"/>
  <c r="CX20" i="54"/>
  <c r="DE20" i="54"/>
  <c r="DL20" i="54"/>
  <c r="HM20" i="54"/>
  <c r="DS20" i="54"/>
  <c r="DZ20" i="54"/>
  <c r="GY20" i="54"/>
  <c r="IK20" i="54"/>
  <c r="JZ20" i="54" s="1"/>
  <c r="HA20" i="54"/>
  <c r="HC20" i="54"/>
  <c r="HE20" i="54"/>
  <c r="HG20" i="54"/>
  <c r="HI20" i="54"/>
  <c r="HK20" i="54"/>
  <c r="DX20" i="54"/>
  <c r="EC20" i="54"/>
  <c r="IV20" i="54" s="1"/>
  <c r="HQ20" i="54" s="1"/>
  <c r="ED20" i="54"/>
  <c r="HO20" i="54"/>
  <c r="CO21" i="55"/>
  <c r="CU21" i="55"/>
  <c r="CT21" i="55"/>
  <c r="IQ21" i="55" s="1"/>
  <c r="EV20" i="55"/>
  <c r="EW20" i="55" s="1"/>
  <c r="JS20" i="55" s="1"/>
  <c r="EZ20" i="55"/>
  <c r="FE20" i="55"/>
  <c r="IZ20" i="55" s="1"/>
  <c r="HY20" i="55" s="1"/>
  <c r="FF20" i="55"/>
  <c r="FB20" i="55"/>
  <c r="FC20" i="56"/>
  <c r="FD20" i="56" s="1"/>
  <c r="JT20" i="56" s="1"/>
  <c r="FA20" i="56"/>
  <c r="FL20" i="56"/>
  <c r="JA20" i="56" s="1"/>
  <c r="IA20" i="56" s="1"/>
  <c r="FM20" i="56"/>
  <c r="FG20" i="56"/>
  <c r="FI20" i="56"/>
  <c r="CM21" i="56"/>
  <c r="IP21" i="56" s="1"/>
  <c r="CN21" i="56"/>
  <c r="CH21" i="56"/>
  <c r="BI20" i="2"/>
  <c r="CP19" i="2"/>
  <c r="CY19" i="2"/>
  <c r="CZ19" i="2" s="1"/>
  <c r="JL19" i="2" s="1"/>
  <c r="DC19" i="2"/>
  <c r="DH19" i="2"/>
  <c r="IS19" i="2" s="1"/>
  <c r="HK19" i="2" s="1"/>
  <c r="DI19" i="2"/>
  <c r="DE19" i="2"/>
  <c r="ET20" i="55" l="1"/>
  <c r="DP21" i="60"/>
  <c r="DJ21" i="60"/>
  <c r="DO21" i="60"/>
  <c r="IT21" i="60" s="1"/>
  <c r="FV20" i="60"/>
  <c r="FY20" i="60"/>
  <c r="JW20" i="60" s="1"/>
  <c r="GG20" i="60"/>
  <c r="JD20" i="60" s="1"/>
  <c r="IG20" i="60" s="1"/>
  <c r="GB20" i="60"/>
  <c r="GH20" i="60"/>
  <c r="GD20" i="60"/>
  <c r="GE20" i="60" s="1"/>
  <c r="DC21" i="53"/>
  <c r="DI21" i="53"/>
  <c r="DH21" i="53"/>
  <c r="IS21" i="53" s="1"/>
  <c r="FU20" i="53"/>
  <c r="FZ20" i="53"/>
  <c r="JC20" i="53" s="1"/>
  <c r="IE20" i="53" s="1"/>
  <c r="GA20" i="53"/>
  <c r="FW20" i="53"/>
  <c r="FQ20" i="53"/>
  <c r="FR20" i="53" s="1"/>
  <c r="JV20" i="53" s="1"/>
  <c r="FH20" i="53"/>
  <c r="EE20" i="54"/>
  <c r="EK20" i="54"/>
  <c r="EJ20" i="54"/>
  <c r="IW20" i="54" s="1"/>
  <c r="HS20" i="54" s="1"/>
  <c r="CR20" i="54"/>
  <c r="CS20" i="54" s="1"/>
  <c r="JK20" i="54" s="1"/>
  <c r="CP20" i="54"/>
  <c r="EG20" i="54"/>
  <c r="CK20" i="54"/>
  <c r="CL20" i="54" s="1"/>
  <c r="JJ20" i="54" s="1"/>
  <c r="EA20" i="54"/>
  <c r="EB20" i="54" s="1"/>
  <c r="JP20" i="54" s="1"/>
  <c r="CD20" i="54"/>
  <c r="CE20" i="54" s="1"/>
  <c r="JI20" i="54" s="1"/>
  <c r="CY20" i="54"/>
  <c r="CZ20" i="54" s="1"/>
  <c r="JL20" i="54" s="1"/>
  <c r="DT20" i="54"/>
  <c r="DU20" i="54" s="1"/>
  <c r="JO20" i="54" s="1"/>
  <c r="BP20" i="54"/>
  <c r="BQ20" i="54" s="1"/>
  <c r="BK20" i="54" s="1"/>
  <c r="BL20" i="54" s="1"/>
  <c r="JG20" i="54"/>
  <c r="BI21" i="54" s="1"/>
  <c r="BW20" i="54"/>
  <c r="BX20" i="54" s="1"/>
  <c r="JH20" i="54" s="1"/>
  <c r="BU20" i="54"/>
  <c r="DM20" i="54"/>
  <c r="DN20" i="54" s="1"/>
  <c r="JN20" i="54" s="1"/>
  <c r="DF20" i="54"/>
  <c r="DG20" i="54" s="1"/>
  <c r="JM20" i="54" s="1"/>
  <c r="AY20" i="54"/>
  <c r="FC20" i="55"/>
  <c r="FD20" i="55" s="1"/>
  <c r="JT20" i="55" s="1"/>
  <c r="CV21" i="55"/>
  <c r="DB21" i="55"/>
  <c r="DA21" i="55"/>
  <c r="IR21" i="55" s="1"/>
  <c r="FL20" i="55"/>
  <c r="JA20" i="55" s="1"/>
  <c r="IA20" i="55" s="1"/>
  <c r="FG20" i="55"/>
  <c r="FM20" i="55"/>
  <c r="FI20" i="55"/>
  <c r="FJ20" i="55" s="1"/>
  <c r="FJ20" i="56"/>
  <c r="FK20" i="56" s="1"/>
  <c r="JU20" i="56" s="1"/>
  <c r="FH20" i="56"/>
  <c r="FN20" i="56"/>
  <c r="FS20" i="56"/>
  <c r="JB20" i="56" s="1"/>
  <c r="IC20" i="56" s="1"/>
  <c r="FT20" i="56"/>
  <c r="FP20" i="56"/>
  <c r="CT21" i="56"/>
  <c r="IQ21" i="56" s="1"/>
  <c r="CO21" i="56"/>
  <c r="CU21" i="56"/>
  <c r="BS20" i="2"/>
  <c r="BY20" i="2" s="1"/>
  <c r="BM20" i="2"/>
  <c r="BJ20" i="2" s="1"/>
  <c r="BR20" i="2"/>
  <c r="CW19" i="2"/>
  <c r="DF19" i="2"/>
  <c r="DG19" i="2" s="1"/>
  <c r="JM19" i="2" s="1"/>
  <c r="DO19" i="2"/>
  <c r="IT19" i="2" s="1"/>
  <c r="HM19" i="2" s="1"/>
  <c r="DJ19" i="2"/>
  <c r="DP19" i="2"/>
  <c r="DL19" i="2"/>
  <c r="CB20" i="54" l="1"/>
  <c r="FA20" i="55"/>
  <c r="CW20" i="54"/>
  <c r="FO20" i="53"/>
  <c r="GI20" i="60"/>
  <c r="GN20" i="60"/>
  <c r="JE20" i="60" s="1"/>
  <c r="BG20" i="60" s="1"/>
  <c r="GK20" i="60"/>
  <c r="GL20" i="60" s="1"/>
  <c r="II20" i="60"/>
  <c r="GX20" i="60" s="1"/>
  <c r="GV20" i="60"/>
  <c r="GW20" i="60" s="1"/>
  <c r="BE20" i="60" s="1"/>
  <c r="BB20" i="60"/>
  <c r="GC20" i="60"/>
  <c r="GF20" i="60"/>
  <c r="JX20" i="60" s="1"/>
  <c r="DQ21" i="60"/>
  <c r="DV21" i="60"/>
  <c r="IU21" i="60" s="1"/>
  <c r="DW21" i="60"/>
  <c r="FX20" i="53"/>
  <c r="FY20" i="53" s="1"/>
  <c r="JW20" i="53" s="1"/>
  <c r="FV20" i="53"/>
  <c r="GB20" i="53"/>
  <c r="GG20" i="53"/>
  <c r="JD20" i="53" s="1"/>
  <c r="IG20" i="53" s="1"/>
  <c r="GH20" i="53"/>
  <c r="BB20" i="53" s="1"/>
  <c r="GD20" i="53"/>
  <c r="DO21" i="53"/>
  <c r="IT21" i="53" s="1"/>
  <c r="DJ21" i="53"/>
  <c r="DP21" i="53"/>
  <c r="DK20" i="54"/>
  <c r="BS21" i="54"/>
  <c r="BR21" i="54"/>
  <c r="IM21" i="54" s="1"/>
  <c r="BM21" i="54"/>
  <c r="BJ21" i="54" s="1"/>
  <c r="EH20" i="54"/>
  <c r="EI20" i="54" s="1"/>
  <c r="JQ20" i="54" s="1"/>
  <c r="DD20" i="54"/>
  <c r="BN20" i="54"/>
  <c r="DY20" i="54"/>
  <c r="EL20" i="54"/>
  <c r="EQ20" i="54"/>
  <c r="IX20" i="54" s="1"/>
  <c r="HU20" i="54" s="1"/>
  <c r="ER20" i="54"/>
  <c r="EN20" i="54"/>
  <c r="DR20" i="54"/>
  <c r="CI20" i="54"/>
  <c r="DH21" i="55"/>
  <c r="IS21" i="55" s="1"/>
  <c r="DC21" i="55"/>
  <c r="DI21" i="55"/>
  <c r="FH20" i="55"/>
  <c r="FK20" i="55"/>
  <c r="JU20" i="55" s="1"/>
  <c r="FS20" i="55"/>
  <c r="JB20" i="55" s="1"/>
  <c r="IC20" i="55" s="1"/>
  <c r="FN20" i="55"/>
  <c r="FT20" i="55"/>
  <c r="FP20" i="55"/>
  <c r="FQ20" i="56"/>
  <c r="FR20" i="56" s="1"/>
  <c r="JV20" i="56" s="1"/>
  <c r="FO20" i="56"/>
  <c r="GA20" i="56"/>
  <c r="FU20" i="56"/>
  <c r="FZ20" i="56"/>
  <c r="JC20" i="56" s="1"/>
  <c r="IE20" i="56" s="1"/>
  <c r="FW20" i="56"/>
  <c r="FX20" i="56" s="1"/>
  <c r="DB21" i="56"/>
  <c r="CV21" i="56"/>
  <c r="DA21" i="56"/>
  <c r="IR21" i="56" s="1"/>
  <c r="BZ20" i="2"/>
  <c r="CA20" i="2" s="1"/>
  <c r="BT20" i="2"/>
  <c r="DD19" i="2"/>
  <c r="DM19" i="2"/>
  <c r="DN19" i="2" s="1"/>
  <c r="JN19" i="2" s="1"/>
  <c r="DW19" i="2"/>
  <c r="DV19" i="2"/>
  <c r="IU19" i="2" s="1"/>
  <c r="HO19" i="2" s="1"/>
  <c r="DQ19" i="2"/>
  <c r="DS19" i="2"/>
  <c r="KH20" i="60" l="1"/>
  <c r="KI20" i="60"/>
  <c r="KN20" i="60"/>
  <c r="KL20" i="60"/>
  <c r="KR20" i="60"/>
  <c r="KK20" i="60"/>
  <c r="KT20" i="60"/>
  <c r="KS20" i="60"/>
  <c r="KG20" i="60"/>
  <c r="KF20" i="60"/>
  <c r="KE20" i="60"/>
  <c r="KD20" i="60"/>
  <c r="KC20" i="60"/>
  <c r="KB20" i="60"/>
  <c r="KQ20" i="60"/>
  <c r="KO20" i="60"/>
  <c r="KJ20" i="60"/>
  <c r="KM20" i="60"/>
  <c r="KP20" i="60"/>
  <c r="KA20" i="60"/>
  <c r="BF20" i="60"/>
  <c r="BH20" i="60"/>
  <c r="DX21" i="60"/>
  <c r="ED21" i="60"/>
  <c r="EC21" i="60"/>
  <c r="IV21" i="60" s="1"/>
  <c r="GJ20" i="60"/>
  <c r="GM20" i="60"/>
  <c r="JY20" i="60" s="1"/>
  <c r="KP20" i="53"/>
  <c r="KD20" i="53"/>
  <c r="KQ20" i="53"/>
  <c r="KG20" i="53"/>
  <c r="KO20" i="53"/>
  <c r="KE20" i="53"/>
  <c r="KN20" i="53"/>
  <c r="KI20" i="53"/>
  <c r="KH20" i="53"/>
  <c r="KF20" i="53"/>
  <c r="KL20" i="53"/>
  <c r="KJ20" i="53"/>
  <c r="KK20" i="53"/>
  <c r="KB20" i="53"/>
  <c r="KS20" i="53"/>
  <c r="KT20" i="53"/>
  <c r="KM20" i="53"/>
  <c r="KR20" i="53"/>
  <c r="KC20" i="53"/>
  <c r="KA20" i="53"/>
  <c r="GV20" i="53"/>
  <c r="GW20" i="53" s="1"/>
  <c r="BE20" i="53" s="1"/>
  <c r="BF20" i="53" s="1"/>
  <c r="GN20" i="53"/>
  <c r="JE20" i="53" s="1"/>
  <c r="BG20" i="53" s="1"/>
  <c r="BH20" i="53" s="1"/>
  <c r="GI20" i="53"/>
  <c r="GK20" i="53"/>
  <c r="II20" i="53"/>
  <c r="GX20" i="53" s="1"/>
  <c r="GE20" i="53"/>
  <c r="GF20" i="53" s="1"/>
  <c r="JX20" i="53" s="1"/>
  <c r="GC20" i="53"/>
  <c r="DQ21" i="53"/>
  <c r="DW21" i="53"/>
  <c r="DV21" i="53"/>
  <c r="IU21" i="53" s="1"/>
  <c r="EF20" i="54"/>
  <c r="EO20" i="54"/>
  <c r="EP20" i="54" s="1"/>
  <c r="JR20" i="54" s="1"/>
  <c r="EM20" i="54"/>
  <c r="ES20" i="54"/>
  <c r="EY20" i="54"/>
  <c r="EX20" i="54"/>
  <c r="IY20" i="54" s="1"/>
  <c r="HW20" i="54" s="1"/>
  <c r="EU20" i="54"/>
  <c r="BT21" i="54"/>
  <c r="BZ21" i="54"/>
  <c r="BY21" i="54"/>
  <c r="IN21" i="54" s="1"/>
  <c r="FW20" i="55"/>
  <c r="FU20" i="55"/>
  <c r="FZ20" i="55"/>
  <c r="JC20" i="55" s="1"/>
  <c r="IE20" i="55" s="1"/>
  <c r="GA20" i="55"/>
  <c r="DJ21" i="55"/>
  <c r="DO21" i="55"/>
  <c r="IT21" i="55" s="1"/>
  <c r="DP21" i="55"/>
  <c r="FQ20" i="55"/>
  <c r="FR20" i="55" s="1"/>
  <c r="JV20" i="55" s="1"/>
  <c r="FO20" i="55"/>
  <c r="DC21" i="56"/>
  <c r="DH21" i="56"/>
  <c r="IS21" i="56" s="1"/>
  <c r="DI21" i="56"/>
  <c r="FV20" i="56"/>
  <c r="FY20" i="56"/>
  <c r="JW20" i="56" s="1"/>
  <c r="GG20" i="56"/>
  <c r="JD20" i="56" s="1"/>
  <c r="IG20" i="56" s="1"/>
  <c r="GH20" i="56"/>
  <c r="GB20" i="56"/>
  <c r="GD20" i="56"/>
  <c r="CG20" i="2"/>
  <c r="CN20" i="2" s="1"/>
  <c r="CF20" i="2"/>
  <c r="DK19" i="2"/>
  <c r="DT19" i="2"/>
  <c r="DU19" i="2" s="1"/>
  <c r="JO19" i="2" s="1"/>
  <c r="ED19" i="2"/>
  <c r="EC19" i="2"/>
  <c r="IV19" i="2" s="1"/>
  <c r="HQ19" i="2" s="1"/>
  <c r="DX19" i="2"/>
  <c r="DZ19" i="2"/>
  <c r="EJ21" i="60" l="1"/>
  <c r="IW21" i="60" s="1"/>
  <c r="EE21" i="60"/>
  <c r="EK21" i="60"/>
  <c r="AQ21" i="60"/>
  <c r="AP21" i="60"/>
  <c r="AP21" i="53"/>
  <c r="AQ21" i="53"/>
  <c r="GL20" i="53"/>
  <c r="GM20" i="53" s="1"/>
  <c r="JY20" i="53" s="1"/>
  <c r="GJ20" i="53"/>
  <c r="DX21" i="53"/>
  <c r="ED21" i="53"/>
  <c r="EC21" i="53"/>
  <c r="IV21" i="53" s="1"/>
  <c r="FF20" i="54"/>
  <c r="FE20" i="54"/>
  <c r="IZ20" i="54" s="1"/>
  <c r="HY20" i="54" s="1"/>
  <c r="EZ20" i="54"/>
  <c r="FB20" i="54"/>
  <c r="CA21" i="54"/>
  <c r="CF21" i="54"/>
  <c r="IO21" i="54" s="1"/>
  <c r="CG21" i="54"/>
  <c r="EV20" i="54"/>
  <c r="EW20" i="54" s="1"/>
  <c r="JS20" i="54" s="1"/>
  <c r="ET20" i="54"/>
  <c r="GG20" i="55"/>
  <c r="JD20" i="55" s="1"/>
  <c r="IG20" i="55" s="1"/>
  <c r="GB20" i="55"/>
  <c r="GH20" i="55"/>
  <c r="GD20" i="55"/>
  <c r="DQ21" i="55"/>
  <c r="DV21" i="55"/>
  <c r="IU21" i="55" s="1"/>
  <c r="DW21" i="55"/>
  <c r="FX20" i="55"/>
  <c r="FY20" i="55" s="1"/>
  <c r="FV20" i="55"/>
  <c r="JW20" i="55"/>
  <c r="GI20" i="56"/>
  <c r="GN20" i="56"/>
  <c r="JE20" i="56" s="1"/>
  <c r="BG20" i="56" s="1"/>
  <c r="GK20" i="56"/>
  <c r="II20" i="56"/>
  <c r="GX20" i="56" s="1"/>
  <c r="BB20" i="56"/>
  <c r="DO21" i="56"/>
  <c r="IT21" i="56" s="1"/>
  <c r="DJ21" i="56"/>
  <c r="DP21" i="56"/>
  <c r="GE20" i="56"/>
  <c r="GF20" i="56" s="1"/>
  <c r="JX20" i="56" s="1"/>
  <c r="GV20" i="56"/>
  <c r="GW20" i="56" s="1"/>
  <c r="BE20" i="56" s="1"/>
  <c r="CH20" i="2"/>
  <c r="CM20" i="2"/>
  <c r="DR19" i="2"/>
  <c r="EE19" i="2"/>
  <c r="EJ19" i="2"/>
  <c r="IW19" i="2" s="1"/>
  <c r="HS19" i="2" s="1"/>
  <c r="EK19" i="2"/>
  <c r="EG19" i="2"/>
  <c r="CU20" i="2"/>
  <c r="CO20" i="2"/>
  <c r="CT20" i="2"/>
  <c r="EA19" i="2"/>
  <c r="EB19" i="2" s="1"/>
  <c r="JP19" i="2" s="1"/>
  <c r="GC20" i="56" l="1"/>
  <c r="GY21" i="60"/>
  <c r="HA21" i="60"/>
  <c r="BV21" i="60"/>
  <c r="BO21" i="60"/>
  <c r="AZ21" i="60"/>
  <c r="BA21" i="60"/>
  <c r="CC21" i="60"/>
  <c r="CJ21" i="60"/>
  <c r="HE21" i="60"/>
  <c r="HG21" i="60"/>
  <c r="CQ21" i="60"/>
  <c r="HI21" i="60"/>
  <c r="CX21" i="60"/>
  <c r="HK21" i="60"/>
  <c r="DE21" i="60"/>
  <c r="HM21" i="60"/>
  <c r="DL21" i="60"/>
  <c r="HO21" i="60"/>
  <c r="DS21" i="60"/>
  <c r="HQ21" i="60"/>
  <c r="DZ21" i="60"/>
  <c r="EG21" i="60"/>
  <c r="HS21" i="60"/>
  <c r="HU21" i="60"/>
  <c r="EN21" i="60"/>
  <c r="HW21" i="60"/>
  <c r="HC21" i="60"/>
  <c r="EL21" i="60"/>
  <c r="EQ21" i="60"/>
  <c r="IX21" i="60" s="1"/>
  <c r="ER21" i="60"/>
  <c r="EK21" i="53"/>
  <c r="EN21" i="53" s="1"/>
  <c r="EO21" i="53" s="1"/>
  <c r="EE21" i="53"/>
  <c r="EJ21" i="53"/>
  <c r="IW21" i="53" s="1"/>
  <c r="HC21" i="53"/>
  <c r="HA21" i="53"/>
  <c r="DZ21" i="53"/>
  <c r="HG21" i="53"/>
  <c r="CJ21" i="53"/>
  <c r="CK21" i="53" s="1"/>
  <c r="CI21" i="53" s="1"/>
  <c r="HQ21" i="53"/>
  <c r="DE21" i="53"/>
  <c r="DF21" i="53" s="1"/>
  <c r="DD21" i="53" s="1"/>
  <c r="BA21" i="53"/>
  <c r="DL21" i="53"/>
  <c r="DM21" i="53" s="1"/>
  <c r="DK21" i="53" s="1"/>
  <c r="HE21" i="53"/>
  <c r="BV21" i="53"/>
  <c r="BW21" i="53" s="1"/>
  <c r="BU21" i="53" s="1"/>
  <c r="CX21" i="53"/>
  <c r="CY21" i="53" s="1"/>
  <c r="CW21" i="53" s="1"/>
  <c r="CQ21" i="53"/>
  <c r="CR21" i="53" s="1"/>
  <c r="CP21" i="53" s="1"/>
  <c r="HS21" i="53"/>
  <c r="AZ21" i="53"/>
  <c r="GY21" i="53"/>
  <c r="HK21" i="53"/>
  <c r="BO21" i="53"/>
  <c r="CC21" i="53"/>
  <c r="CD21" i="53" s="1"/>
  <c r="CB21" i="53" s="1"/>
  <c r="HI21" i="53"/>
  <c r="HM21" i="53"/>
  <c r="DS21" i="53"/>
  <c r="DT21" i="53" s="1"/>
  <c r="DR21" i="53" s="1"/>
  <c r="EG21" i="53"/>
  <c r="EH21" i="53" s="1"/>
  <c r="EF21" i="53" s="1"/>
  <c r="HO21" i="53"/>
  <c r="DG21" i="53"/>
  <c r="JM21" i="53" s="1"/>
  <c r="CZ21" i="53"/>
  <c r="JL21" i="53" s="1"/>
  <c r="DU21" i="53"/>
  <c r="CL21" i="53"/>
  <c r="JJ21" i="53" s="1"/>
  <c r="CH21" i="54"/>
  <c r="CM21" i="54"/>
  <c r="IP21" i="54" s="1"/>
  <c r="CN21" i="54"/>
  <c r="FC20" i="54"/>
  <c r="FD20" i="54" s="1"/>
  <c r="JT20" i="54" s="1"/>
  <c r="FA20" i="54"/>
  <c r="FG20" i="54"/>
  <c r="FL20" i="54"/>
  <c r="JA20" i="54" s="1"/>
  <c r="IA20" i="54" s="1"/>
  <c r="FM20" i="54"/>
  <c r="FI20" i="54"/>
  <c r="FJ20" i="54" s="1"/>
  <c r="ED21" i="55"/>
  <c r="DX21" i="55"/>
  <c r="EC21" i="55"/>
  <c r="IV21" i="55" s="1"/>
  <c r="GE20" i="55"/>
  <c r="GF20" i="55" s="1"/>
  <c r="JX20" i="55" s="1"/>
  <c r="GI20" i="55"/>
  <c r="GN20" i="55"/>
  <c r="JE20" i="55" s="1"/>
  <c r="II20" i="55" s="1"/>
  <c r="GX20" i="55" s="1"/>
  <c r="GK20" i="55"/>
  <c r="BB20" i="55"/>
  <c r="GV20" i="55"/>
  <c r="GW20" i="55" s="1"/>
  <c r="KM20" i="56"/>
  <c r="KG20" i="56"/>
  <c r="KK20" i="56"/>
  <c r="KO20" i="56"/>
  <c r="KS20" i="56"/>
  <c r="KI20" i="56"/>
  <c r="KQ20" i="56"/>
  <c r="KE20" i="56"/>
  <c r="KH20" i="56"/>
  <c r="KF20" i="56"/>
  <c r="KP20" i="56"/>
  <c r="KR20" i="56"/>
  <c r="KB20" i="56"/>
  <c r="KL20" i="56"/>
  <c r="KD20" i="56"/>
  <c r="KC20" i="56"/>
  <c r="KJ20" i="56"/>
  <c r="KT20" i="56"/>
  <c r="KN20" i="56"/>
  <c r="KA20" i="56"/>
  <c r="BF20" i="56"/>
  <c r="BH20" i="56"/>
  <c r="GL20" i="56"/>
  <c r="GM20" i="56" s="1"/>
  <c r="JY20" i="56" s="1"/>
  <c r="DQ21" i="56"/>
  <c r="DW21" i="56"/>
  <c r="DV21" i="56"/>
  <c r="IU21" i="56" s="1"/>
  <c r="DY19" i="2"/>
  <c r="EH19" i="2"/>
  <c r="EI19" i="2" s="1"/>
  <c r="JQ19" i="2" s="1"/>
  <c r="EQ19" i="2"/>
  <c r="IX19" i="2" s="1"/>
  <c r="HU19" i="2" s="1"/>
  <c r="EL19" i="2"/>
  <c r="ER19" i="2"/>
  <c r="EN19" i="2"/>
  <c r="DB20" i="2"/>
  <c r="CV20" i="2"/>
  <c r="DA20" i="2"/>
  <c r="EM21" i="53" l="1"/>
  <c r="EP21" i="53"/>
  <c r="CE21" i="53"/>
  <c r="JI21" i="53" s="1"/>
  <c r="HU21" i="53"/>
  <c r="BX21" i="53"/>
  <c r="JH21" i="53" s="1"/>
  <c r="GC20" i="55"/>
  <c r="DN21" i="53"/>
  <c r="JN21" i="53" s="1"/>
  <c r="JO21" i="53"/>
  <c r="CK21" i="60"/>
  <c r="CL21" i="60" s="1"/>
  <c r="JJ21" i="60" s="1"/>
  <c r="CI21" i="60"/>
  <c r="DF21" i="60"/>
  <c r="DG21" i="60" s="1"/>
  <c r="JM21" i="60" s="1"/>
  <c r="DD21" i="60"/>
  <c r="CD21" i="60"/>
  <c r="CE21" i="60" s="1"/>
  <c r="JI21" i="60" s="1"/>
  <c r="CB21" i="60"/>
  <c r="EH21" i="60"/>
  <c r="EI21" i="60" s="1"/>
  <c r="JQ21" i="60" s="1"/>
  <c r="EA21" i="60"/>
  <c r="EB21" i="60" s="1"/>
  <c r="JP21" i="60" s="1"/>
  <c r="DY21" i="60"/>
  <c r="CY21" i="60"/>
  <c r="CZ21" i="60" s="1"/>
  <c r="JL21" i="60" s="1"/>
  <c r="BP21" i="60"/>
  <c r="BQ21" i="60" s="1"/>
  <c r="BK21" i="60" s="1"/>
  <c r="BL21" i="60" s="1"/>
  <c r="DT21" i="60"/>
  <c r="DU21" i="60" s="1"/>
  <c r="JO21" i="60" s="1"/>
  <c r="CR21" i="60"/>
  <c r="CS21" i="60" s="1"/>
  <c r="JK21" i="60" s="1"/>
  <c r="CP21" i="60"/>
  <c r="BW21" i="60"/>
  <c r="BX21" i="60" s="1"/>
  <c r="JH21" i="60" s="1"/>
  <c r="BU21" i="60"/>
  <c r="EY21" i="60"/>
  <c r="ES21" i="60"/>
  <c r="EX21" i="60"/>
  <c r="IY21" i="60" s="1"/>
  <c r="EU21" i="60"/>
  <c r="EO21" i="60"/>
  <c r="EP21" i="60" s="1"/>
  <c r="JR21" i="60" s="1"/>
  <c r="DM21" i="60"/>
  <c r="DN21" i="60" s="1"/>
  <c r="JN21" i="60" s="1"/>
  <c r="DK21" i="60"/>
  <c r="EA21" i="53"/>
  <c r="EQ21" i="53"/>
  <c r="IX21" i="53" s="1"/>
  <c r="ER21" i="53"/>
  <c r="EL21" i="53"/>
  <c r="EI21" i="53"/>
  <c r="JQ21" i="53" s="1"/>
  <c r="BP21" i="53"/>
  <c r="CS21" i="53"/>
  <c r="JK21" i="53" s="1"/>
  <c r="FH20" i="54"/>
  <c r="FK20" i="54"/>
  <c r="JU20" i="54" s="1"/>
  <c r="CO21" i="54"/>
  <c r="CU21" i="54"/>
  <c r="CT21" i="54"/>
  <c r="IQ21" i="54" s="1"/>
  <c r="FN20" i="54"/>
  <c r="FS20" i="54"/>
  <c r="JB20" i="54" s="1"/>
  <c r="IC20" i="54" s="1"/>
  <c r="FT20" i="54"/>
  <c r="FP20" i="54"/>
  <c r="GL20" i="55"/>
  <c r="GM20" i="55" s="1"/>
  <c r="JY20" i="55" s="1"/>
  <c r="GJ20" i="55"/>
  <c r="KS20" i="55"/>
  <c r="KN20" i="55"/>
  <c r="KT20" i="55"/>
  <c r="KK20" i="55"/>
  <c r="KG20" i="55"/>
  <c r="KP20" i="55"/>
  <c r="KJ20" i="55"/>
  <c r="KI20" i="55"/>
  <c r="KM20" i="55"/>
  <c r="KH20" i="55"/>
  <c r="KD20" i="55"/>
  <c r="KE20" i="55"/>
  <c r="KR20" i="55"/>
  <c r="KC20" i="55"/>
  <c r="KB20" i="55"/>
  <c r="KQ20" i="55"/>
  <c r="KL20" i="55"/>
  <c r="KO20" i="55"/>
  <c r="KF20" i="55"/>
  <c r="KA20" i="55"/>
  <c r="EK21" i="55"/>
  <c r="EJ21" i="55"/>
  <c r="IW21" i="55" s="1"/>
  <c r="EE21" i="55"/>
  <c r="GJ20" i="56"/>
  <c r="AP21" i="56"/>
  <c r="AQ21" i="56"/>
  <c r="ED21" i="56"/>
  <c r="DX21" i="56"/>
  <c r="EC21" i="56"/>
  <c r="IV21" i="56" s="1"/>
  <c r="EO19" i="2"/>
  <c r="EP19" i="2" s="1"/>
  <c r="JR19" i="2" s="1"/>
  <c r="ES19" i="2"/>
  <c r="EX19" i="2"/>
  <c r="IY19" i="2" s="1"/>
  <c r="HW19" i="2" s="1"/>
  <c r="EY19" i="2"/>
  <c r="EU19" i="2"/>
  <c r="DH20" i="2"/>
  <c r="DI20" i="2"/>
  <c r="DC20" i="2"/>
  <c r="EF19" i="2"/>
  <c r="BN21" i="60" l="1"/>
  <c r="JR21" i="53"/>
  <c r="EF21" i="60"/>
  <c r="FE21" i="60"/>
  <c r="IZ21" i="60" s="1"/>
  <c r="FF21" i="60"/>
  <c r="EZ21" i="60"/>
  <c r="HY21" i="60"/>
  <c r="FB21" i="60"/>
  <c r="JG21" i="60"/>
  <c r="BI22" i="60" s="1"/>
  <c r="EM21" i="60"/>
  <c r="CW21" i="60"/>
  <c r="EV21" i="60"/>
  <c r="EW21" i="60" s="1"/>
  <c r="JS21" i="60" s="1"/>
  <c r="ET21" i="60"/>
  <c r="DR21" i="60"/>
  <c r="ES21" i="53"/>
  <c r="EX21" i="53"/>
  <c r="IY21" i="53" s="1"/>
  <c r="EY21" i="53"/>
  <c r="HW21" i="53"/>
  <c r="EU21" i="53"/>
  <c r="EV21" i="53" s="1"/>
  <c r="DY21" i="53"/>
  <c r="EB21" i="53"/>
  <c r="JP21" i="53" s="1"/>
  <c r="BN21" i="53"/>
  <c r="BQ21" i="53"/>
  <c r="DA21" i="54"/>
  <c r="IR21" i="54" s="1"/>
  <c r="CV21" i="54"/>
  <c r="DB21" i="54"/>
  <c r="FQ20" i="54"/>
  <c r="FR20" i="54" s="1"/>
  <c r="JV20" i="54" s="1"/>
  <c r="FO20" i="54"/>
  <c r="FU20" i="54"/>
  <c r="FZ20" i="54"/>
  <c r="JC20" i="54" s="1"/>
  <c r="IE20" i="54" s="1"/>
  <c r="GA20" i="54"/>
  <c r="FW20" i="54"/>
  <c r="EL21" i="55"/>
  <c r="EQ21" i="55"/>
  <c r="IX21" i="55" s="1"/>
  <c r="ER21" i="55"/>
  <c r="AP21" i="55"/>
  <c r="AQ21" i="55"/>
  <c r="EE21" i="56"/>
  <c r="EK21" i="56"/>
  <c r="HU21" i="56" s="1"/>
  <c r="EJ21" i="56"/>
  <c r="IW21" i="56" s="1"/>
  <c r="BO21" i="56"/>
  <c r="GY21" i="56"/>
  <c r="HA21" i="56"/>
  <c r="BV21" i="56"/>
  <c r="AZ21" i="56"/>
  <c r="AU21" i="56" s="1"/>
  <c r="AW21" i="56" s="1"/>
  <c r="HC21" i="56"/>
  <c r="CC21" i="56"/>
  <c r="BA21" i="56"/>
  <c r="AV21" i="56" s="1"/>
  <c r="AX21" i="56" s="1"/>
  <c r="HE21" i="56"/>
  <c r="CJ21" i="56"/>
  <c r="CQ21" i="56"/>
  <c r="HG21" i="56"/>
  <c r="CX21" i="56"/>
  <c r="HI21" i="56"/>
  <c r="HK21" i="56"/>
  <c r="DE21" i="56"/>
  <c r="DL21" i="56"/>
  <c r="HM21" i="56"/>
  <c r="HO21" i="56"/>
  <c r="DS21" i="56"/>
  <c r="HQ21" i="56"/>
  <c r="DZ21" i="56"/>
  <c r="EG21" i="56"/>
  <c r="HS21" i="56"/>
  <c r="EM19" i="2"/>
  <c r="EZ19" i="2"/>
  <c r="FF19" i="2"/>
  <c r="FE19" i="2"/>
  <c r="IZ19" i="2" s="1"/>
  <c r="HY19" i="2" s="1"/>
  <c r="FB19" i="2"/>
  <c r="DO20" i="2"/>
  <c r="DJ20" i="2"/>
  <c r="DP20" i="2"/>
  <c r="EV19" i="2"/>
  <c r="EW19" i="2" s="1"/>
  <c r="JS19" i="2" s="1"/>
  <c r="EN21" i="56" l="1"/>
  <c r="AY21" i="56"/>
  <c r="BR22" i="60"/>
  <c r="IM22" i="60" s="1"/>
  <c r="BM22" i="60"/>
  <c r="BJ22" i="60" s="1"/>
  <c r="BS22" i="60"/>
  <c r="FC21" i="60"/>
  <c r="FD21" i="60" s="1"/>
  <c r="JT21" i="60" s="1"/>
  <c r="FA21" i="60"/>
  <c r="FG21" i="60"/>
  <c r="FL21" i="60"/>
  <c r="JA21" i="60" s="1"/>
  <c r="FM21" i="60"/>
  <c r="FI21" i="60"/>
  <c r="IA21" i="60"/>
  <c r="BK21" i="53"/>
  <c r="BL21" i="53" s="1"/>
  <c r="JG21" i="53"/>
  <c r="BI22" i="53" s="1"/>
  <c r="ET21" i="53"/>
  <c r="EW21" i="53"/>
  <c r="JS21" i="53" s="1"/>
  <c r="FF21" i="53"/>
  <c r="EZ21" i="53"/>
  <c r="FE21" i="53"/>
  <c r="IZ21" i="53" s="1"/>
  <c r="HY21" i="53"/>
  <c r="FB21" i="53"/>
  <c r="FC21" i="53" s="1"/>
  <c r="FX20" i="54"/>
  <c r="FY20" i="54" s="1"/>
  <c r="JW20" i="54" s="1"/>
  <c r="FV20" i="54"/>
  <c r="DI21" i="54"/>
  <c r="DC21" i="54"/>
  <c r="DH21" i="54"/>
  <c r="IS21" i="54" s="1"/>
  <c r="GB20" i="54"/>
  <c r="GG20" i="54"/>
  <c r="JD20" i="54" s="1"/>
  <c r="IG20" i="54" s="1"/>
  <c r="GH20" i="54"/>
  <c r="BB20" i="54" s="1"/>
  <c r="GD20" i="54"/>
  <c r="BO21" i="55"/>
  <c r="HA21" i="55"/>
  <c r="GY21" i="55"/>
  <c r="AZ21" i="55"/>
  <c r="AU21" i="55" s="1"/>
  <c r="AW21" i="55" s="1"/>
  <c r="BV21" i="55"/>
  <c r="BW21" i="55" s="1"/>
  <c r="BU21" i="55" s="1"/>
  <c r="BA21" i="55"/>
  <c r="AV21" i="55" s="1"/>
  <c r="AX21" i="55" s="1"/>
  <c r="HC21" i="55"/>
  <c r="CC21" i="55"/>
  <c r="HE21" i="55"/>
  <c r="CJ21" i="55"/>
  <c r="CK21" i="55" s="1"/>
  <c r="CI21" i="55" s="1"/>
  <c r="HG21" i="55"/>
  <c r="CQ21" i="55"/>
  <c r="CR21" i="55" s="1"/>
  <c r="CP21" i="55" s="1"/>
  <c r="HI21" i="55"/>
  <c r="CX21" i="55"/>
  <c r="HK21" i="55"/>
  <c r="DE21" i="55"/>
  <c r="DF21" i="55" s="1"/>
  <c r="DD21" i="55" s="1"/>
  <c r="DL21" i="55"/>
  <c r="HM21" i="55"/>
  <c r="DS21" i="55"/>
  <c r="HO21" i="55"/>
  <c r="HQ21" i="55"/>
  <c r="DZ21" i="55"/>
  <c r="HS21" i="55"/>
  <c r="EG21" i="55"/>
  <c r="EN21" i="55"/>
  <c r="HU21" i="55"/>
  <c r="EU21" i="55"/>
  <c r="HW21" i="55"/>
  <c r="ES21" i="55"/>
  <c r="EX21" i="55"/>
  <c r="IY21" i="55" s="1"/>
  <c r="EY21" i="55"/>
  <c r="HY21" i="55" s="1"/>
  <c r="DT21" i="56"/>
  <c r="DU21" i="56" s="1"/>
  <c r="JO21" i="56" s="1"/>
  <c r="BW21" i="56"/>
  <c r="BX21" i="56" s="1"/>
  <c r="JH21" i="56" s="1"/>
  <c r="CR21" i="56"/>
  <c r="CS21" i="56" s="1"/>
  <c r="JK21" i="56" s="1"/>
  <c r="CP21" i="56"/>
  <c r="EO21" i="56"/>
  <c r="EP21" i="56" s="1"/>
  <c r="JR21" i="56" s="1"/>
  <c r="CK21" i="56"/>
  <c r="CL21" i="56" s="1"/>
  <c r="JJ21" i="56" s="1"/>
  <c r="DM21" i="56"/>
  <c r="DN21" i="56" s="1"/>
  <c r="JN21" i="56" s="1"/>
  <c r="BP21" i="56"/>
  <c r="BQ21" i="56" s="1"/>
  <c r="BK21" i="56" s="1"/>
  <c r="BL21" i="56" s="1"/>
  <c r="JG21" i="56"/>
  <c r="BI22" i="56" s="1"/>
  <c r="DF21" i="56"/>
  <c r="DG21" i="56" s="1"/>
  <c r="JM21" i="56" s="1"/>
  <c r="EH21" i="56"/>
  <c r="EI21" i="56" s="1"/>
  <c r="JQ21" i="56" s="1"/>
  <c r="EF21" i="56"/>
  <c r="CD21" i="56"/>
  <c r="CE21" i="56" s="1"/>
  <c r="JI21" i="56" s="1"/>
  <c r="CB21" i="56"/>
  <c r="EA21" i="56"/>
  <c r="EB21" i="56" s="1"/>
  <c r="JP21" i="56" s="1"/>
  <c r="EQ21" i="56"/>
  <c r="IX21" i="56" s="1"/>
  <c r="EL21" i="56"/>
  <c r="ER21" i="56"/>
  <c r="CY21" i="56"/>
  <c r="CZ21" i="56" s="1"/>
  <c r="JL21" i="56" s="1"/>
  <c r="FC19" i="2"/>
  <c r="FA19" i="2" s="1"/>
  <c r="ET19" i="2"/>
  <c r="FL19" i="2"/>
  <c r="JA19" i="2" s="1"/>
  <c r="IA19" i="2" s="1"/>
  <c r="FG19" i="2"/>
  <c r="FM19" i="2"/>
  <c r="FI19" i="2"/>
  <c r="DW20" i="2"/>
  <c r="DV20" i="2"/>
  <c r="DQ20" i="2"/>
  <c r="BU21" i="56" l="1"/>
  <c r="FB21" i="55"/>
  <c r="DY21" i="56"/>
  <c r="DR21" i="56"/>
  <c r="FJ21" i="60"/>
  <c r="FK21" i="60" s="1"/>
  <c r="JU21" i="60" s="1"/>
  <c r="FH21" i="60"/>
  <c r="FN21" i="60"/>
  <c r="FS21" i="60"/>
  <c r="JB21" i="60" s="1"/>
  <c r="FT21" i="60"/>
  <c r="FP21" i="60"/>
  <c r="FQ21" i="60" s="1"/>
  <c r="IC21" i="60"/>
  <c r="BT22" i="60"/>
  <c r="BY22" i="60"/>
  <c r="IN22" i="60" s="1"/>
  <c r="BZ22" i="60"/>
  <c r="BM22" i="53"/>
  <c r="BJ22" i="53" s="1"/>
  <c r="BR22" i="53"/>
  <c r="BS22" i="53"/>
  <c r="FA21" i="53"/>
  <c r="FD21" i="53"/>
  <c r="JT21" i="53" s="1"/>
  <c r="FL21" i="53"/>
  <c r="JA21" i="53" s="1"/>
  <c r="FG21" i="53"/>
  <c r="FM21" i="53"/>
  <c r="IA21" i="53"/>
  <c r="FI21" i="53"/>
  <c r="FJ21" i="53" s="1"/>
  <c r="KN20" i="54"/>
  <c r="KO20" i="54"/>
  <c r="KQ20" i="54"/>
  <c r="KP20" i="54"/>
  <c r="KE20" i="54"/>
  <c r="KC20" i="54"/>
  <c r="KD20" i="54"/>
  <c r="KJ20" i="54"/>
  <c r="KS20" i="54"/>
  <c r="KF20" i="54"/>
  <c r="KB20" i="54"/>
  <c r="KK20" i="54"/>
  <c r="KG20" i="54"/>
  <c r="KR20" i="54"/>
  <c r="KM20" i="54"/>
  <c r="KH20" i="54"/>
  <c r="KI20" i="54"/>
  <c r="KT20" i="54"/>
  <c r="KL20" i="54"/>
  <c r="KA20" i="54"/>
  <c r="DO21" i="54"/>
  <c r="IT21" i="54" s="1"/>
  <c r="DP21" i="54"/>
  <c r="DJ21" i="54"/>
  <c r="GE20" i="54"/>
  <c r="GF20" i="54" s="1"/>
  <c r="JX20" i="54" s="1"/>
  <c r="GC20" i="54"/>
  <c r="GN20" i="54"/>
  <c r="JE20" i="54" s="1"/>
  <c r="BG20" i="54" s="1"/>
  <c r="GI20" i="54"/>
  <c r="GK20" i="54"/>
  <c r="GL20" i="54" s="1"/>
  <c r="II20" i="54"/>
  <c r="GX20" i="54" s="1"/>
  <c r="GV20" i="54"/>
  <c r="GW20" i="54" s="1"/>
  <c r="BE20" i="54" s="1"/>
  <c r="EH21" i="55"/>
  <c r="EI21" i="55" s="1"/>
  <c r="JQ21" i="55" s="1"/>
  <c r="DM21" i="55"/>
  <c r="DN21" i="55" s="1"/>
  <c r="JN21" i="55" s="1"/>
  <c r="DK21" i="55"/>
  <c r="EA21" i="55"/>
  <c r="EB21" i="55" s="1"/>
  <c r="JP21" i="55" s="1"/>
  <c r="DY21" i="55"/>
  <c r="AY21" i="55"/>
  <c r="DG21" i="55"/>
  <c r="JM21" i="55" s="1"/>
  <c r="CS21" i="55"/>
  <c r="JK21" i="55" s="1"/>
  <c r="EV21" i="55"/>
  <c r="EW21" i="55" s="1"/>
  <c r="JS21" i="55" s="1"/>
  <c r="ET21" i="55"/>
  <c r="CY21" i="55"/>
  <c r="CZ21" i="55" s="1"/>
  <c r="JL21" i="55" s="1"/>
  <c r="FC21" i="55"/>
  <c r="FD21" i="55" s="1"/>
  <c r="JT21" i="55" s="1"/>
  <c r="FA21" i="55"/>
  <c r="DT21" i="55"/>
  <c r="DU21" i="55" s="1"/>
  <c r="JO21" i="55" s="1"/>
  <c r="BX21" i="55"/>
  <c r="JH21" i="55" s="1"/>
  <c r="BP21" i="55"/>
  <c r="BQ21" i="55" s="1"/>
  <c r="BK21" i="55" s="1"/>
  <c r="BL21" i="55" s="1"/>
  <c r="FF21" i="55"/>
  <c r="FE21" i="55"/>
  <c r="IZ21" i="55" s="1"/>
  <c r="EZ21" i="55"/>
  <c r="EO21" i="55"/>
  <c r="EP21" i="55" s="1"/>
  <c r="JR21" i="55" s="1"/>
  <c r="EM21" i="55"/>
  <c r="CL21" i="55"/>
  <c r="JJ21" i="55" s="1"/>
  <c r="CD21" i="55"/>
  <c r="CE21" i="55" s="1"/>
  <c r="JI21" i="55" s="1"/>
  <c r="EM21" i="56"/>
  <c r="BS22" i="56"/>
  <c r="BR22" i="56"/>
  <c r="BM22" i="56"/>
  <c r="BJ22" i="56" s="1"/>
  <c r="BN21" i="56"/>
  <c r="CW21" i="56"/>
  <c r="DK21" i="56"/>
  <c r="ES21" i="56"/>
  <c r="EX21" i="56"/>
  <c r="IY21" i="56" s="1"/>
  <c r="EY21" i="56"/>
  <c r="HW21" i="56"/>
  <c r="EU21" i="56"/>
  <c r="CI21" i="56"/>
  <c r="DD21" i="56"/>
  <c r="FD19" i="2"/>
  <c r="JT19" i="2" s="1"/>
  <c r="FJ19" i="2"/>
  <c r="FK19" i="2" s="1"/>
  <c r="JU19" i="2" s="1"/>
  <c r="FN19" i="2"/>
  <c r="FS19" i="2"/>
  <c r="JB19" i="2" s="1"/>
  <c r="IC19" i="2" s="1"/>
  <c r="FT19" i="2"/>
  <c r="FP19" i="2"/>
  <c r="ED20" i="2"/>
  <c r="EC20" i="2"/>
  <c r="DX20" i="2"/>
  <c r="CB21" i="55" l="1"/>
  <c r="JG21" i="55"/>
  <c r="BI22" i="55" s="1"/>
  <c r="EF21" i="55"/>
  <c r="FO21" i="60"/>
  <c r="FR21" i="60"/>
  <c r="JV21" i="60" s="1"/>
  <c r="FZ21" i="60"/>
  <c r="JC21" i="60" s="1"/>
  <c r="FU21" i="60"/>
  <c r="GA21" i="60"/>
  <c r="FW21" i="60"/>
  <c r="IE21" i="60"/>
  <c r="CF22" i="60"/>
  <c r="IO22" i="60" s="1"/>
  <c r="CG22" i="60"/>
  <c r="CA22" i="60"/>
  <c r="FH21" i="53"/>
  <c r="FK21" i="53"/>
  <c r="JU21" i="53" s="1"/>
  <c r="BZ22" i="53"/>
  <c r="BY22" i="53"/>
  <c r="IN22" i="53" s="1"/>
  <c r="BT22" i="53"/>
  <c r="FS21" i="53"/>
  <c r="JB21" i="53" s="1"/>
  <c r="FN21" i="53"/>
  <c r="FT21" i="53"/>
  <c r="IC21" i="53"/>
  <c r="FP21" i="53"/>
  <c r="BG21" i="53"/>
  <c r="BE21" i="53"/>
  <c r="IM22" i="53"/>
  <c r="DW21" i="54"/>
  <c r="DV21" i="54"/>
  <c r="IU21" i="54" s="1"/>
  <c r="DQ21" i="54"/>
  <c r="GJ20" i="54"/>
  <c r="GM20" i="54"/>
  <c r="JY20" i="54" s="1"/>
  <c r="AP21" i="54"/>
  <c r="AQ21" i="54"/>
  <c r="BF20" i="54"/>
  <c r="BH20" i="54"/>
  <c r="FG21" i="55"/>
  <c r="FL21" i="55"/>
  <c r="JA21" i="55" s="1"/>
  <c r="FM21" i="55"/>
  <c r="IA21" i="55"/>
  <c r="FI21" i="55"/>
  <c r="BR22" i="55"/>
  <c r="BS22" i="55"/>
  <c r="BM22" i="55"/>
  <c r="BJ22" i="55" s="1"/>
  <c r="BN21" i="55"/>
  <c r="CW21" i="55"/>
  <c r="DR21" i="55"/>
  <c r="EZ21" i="56"/>
  <c r="FE21" i="56"/>
  <c r="IZ21" i="56" s="1"/>
  <c r="FF21" i="56"/>
  <c r="FB21" i="56"/>
  <c r="HY21" i="56"/>
  <c r="EV21" i="56"/>
  <c r="EW21" i="56" s="1"/>
  <c r="JS21" i="56" s="1"/>
  <c r="ET21" i="56"/>
  <c r="BT22" i="56"/>
  <c r="BY22" i="56"/>
  <c r="IN22" i="56" s="1"/>
  <c r="BZ22" i="56"/>
  <c r="FH19" i="2"/>
  <c r="FQ19" i="2"/>
  <c r="FO19" i="2" s="1"/>
  <c r="FZ19" i="2"/>
  <c r="JC19" i="2" s="1"/>
  <c r="IE19" i="2" s="1"/>
  <c r="FU19" i="2"/>
  <c r="GA19" i="2"/>
  <c r="BB19" i="2" s="1"/>
  <c r="FW19" i="2"/>
  <c r="EJ20" i="2"/>
  <c r="EE20" i="2"/>
  <c r="EK20" i="2"/>
  <c r="BA21" i="54" l="1"/>
  <c r="AV21" i="54" s="1"/>
  <c r="AX21" i="54" s="1"/>
  <c r="FR19" i="2"/>
  <c r="JV19" i="2" s="1"/>
  <c r="FX21" i="60"/>
  <c r="FY21" i="60" s="1"/>
  <c r="JW21" i="60" s="1"/>
  <c r="GG21" i="60"/>
  <c r="JD21" i="60" s="1"/>
  <c r="GB21" i="60"/>
  <c r="GH21" i="60"/>
  <c r="IG21" i="60"/>
  <c r="GD21" i="60"/>
  <c r="GE21" i="60" s="1"/>
  <c r="CM22" i="60"/>
  <c r="IP22" i="60" s="1"/>
  <c r="CN22" i="60"/>
  <c r="CH22" i="60"/>
  <c r="FQ21" i="53"/>
  <c r="FR21" i="53" s="1"/>
  <c r="JV21" i="53"/>
  <c r="FO21" i="53"/>
  <c r="FZ21" i="53"/>
  <c r="JC21" i="53" s="1"/>
  <c r="FU21" i="53"/>
  <c r="GA21" i="53"/>
  <c r="FW21" i="53"/>
  <c r="FX21" i="53" s="1"/>
  <c r="IE21" i="53"/>
  <c r="BH21" i="53"/>
  <c r="BF21" i="53"/>
  <c r="CF22" i="53"/>
  <c r="IO22" i="53" s="1"/>
  <c r="CA22" i="53"/>
  <c r="CG22" i="53"/>
  <c r="BV21" i="54"/>
  <c r="BO21" i="54"/>
  <c r="GY21" i="54"/>
  <c r="HA21" i="54"/>
  <c r="CC21" i="54"/>
  <c r="AZ21" i="54"/>
  <c r="AU21" i="54" s="1"/>
  <c r="AW21" i="54" s="1"/>
  <c r="AY21" i="54" s="1"/>
  <c r="HE21" i="54"/>
  <c r="CJ21" i="54"/>
  <c r="HG21" i="54"/>
  <c r="CQ21" i="54"/>
  <c r="CX21" i="54"/>
  <c r="HI21" i="54"/>
  <c r="HK21" i="54"/>
  <c r="DE21" i="54"/>
  <c r="DL21" i="54"/>
  <c r="HM21" i="54"/>
  <c r="DS21" i="54"/>
  <c r="HO21" i="54"/>
  <c r="DZ21" i="54"/>
  <c r="HQ21" i="54"/>
  <c r="HS21" i="54"/>
  <c r="HC21" i="54"/>
  <c r="EC21" i="54"/>
  <c r="IV21" i="54" s="1"/>
  <c r="ED21" i="54"/>
  <c r="EG21" i="54" s="1"/>
  <c r="DX21" i="54"/>
  <c r="BY22" i="55"/>
  <c r="IN22" i="55" s="1"/>
  <c r="BT22" i="55"/>
  <c r="BZ22" i="55"/>
  <c r="IM22" i="55"/>
  <c r="FJ21" i="55"/>
  <c r="FK21" i="55" s="1"/>
  <c r="JU21" i="55" s="1"/>
  <c r="FN21" i="55"/>
  <c r="FS21" i="55"/>
  <c r="JB21" i="55" s="1"/>
  <c r="FT21" i="55"/>
  <c r="IC21" i="55"/>
  <c r="FP21" i="55"/>
  <c r="FC21" i="56"/>
  <c r="FD21" i="56" s="1"/>
  <c r="JT21" i="56" s="1"/>
  <c r="CG22" i="56"/>
  <c r="CF22" i="56"/>
  <c r="IO22" i="56" s="1"/>
  <c r="CA22" i="56"/>
  <c r="FL21" i="56"/>
  <c r="JA21" i="56" s="1"/>
  <c r="FG21" i="56"/>
  <c r="FM21" i="56"/>
  <c r="FI21" i="56"/>
  <c r="IA21" i="56"/>
  <c r="FX19" i="2"/>
  <c r="FV19" i="2" s="1"/>
  <c r="KI19" i="2"/>
  <c r="KN19" i="2"/>
  <c r="KQ19" i="2"/>
  <c r="KS19" i="2"/>
  <c r="KP19" i="2"/>
  <c r="KC19" i="2"/>
  <c r="KT19" i="2"/>
  <c r="KF19" i="2"/>
  <c r="KJ19" i="2"/>
  <c r="KD19" i="2"/>
  <c r="KL19" i="2"/>
  <c r="KO19" i="2"/>
  <c r="KR19" i="2"/>
  <c r="KK19" i="2"/>
  <c r="KH19" i="2"/>
  <c r="KG19" i="2"/>
  <c r="KM19" i="2"/>
  <c r="KB19" i="2"/>
  <c r="KE19" i="2"/>
  <c r="KA19" i="2"/>
  <c r="GB19" i="2"/>
  <c r="GG19" i="2"/>
  <c r="JD19" i="2" s="1"/>
  <c r="BG19" i="2" s="1"/>
  <c r="GD19" i="2"/>
  <c r="GV19" i="2"/>
  <c r="GW19" i="2" s="1"/>
  <c r="BE19" i="2" s="1"/>
  <c r="ER20" i="2"/>
  <c r="EL20" i="2"/>
  <c r="EQ20" i="2"/>
  <c r="FH21" i="55" l="1"/>
  <c r="FA21" i="56"/>
  <c r="FV21" i="60"/>
  <c r="GC21" i="60"/>
  <c r="GF21" i="60"/>
  <c r="JX21" i="60" s="1"/>
  <c r="GI21" i="60"/>
  <c r="GN21" i="60"/>
  <c r="JE21" i="60" s="1"/>
  <c r="GO21" i="60"/>
  <c r="II21" i="60"/>
  <c r="GK21" i="60"/>
  <c r="GL21" i="60" s="1"/>
  <c r="CT22" i="60"/>
  <c r="IQ22" i="60" s="1"/>
  <c r="CU22" i="60"/>
  <c r="CO22" i="60"/>
  <c r="FV21" i="53"/>
  <c r="FY21" i="53"/>
  <c r="JW21" i="53" s="1"/>
  <c r="GB21" i="53"/>
  <c r="GG21" i="53"/>
  <c r="JD21" i="53" s="1"/>
  <c r="GH21" i="53"/>
  <c r="GD21" i="53"/>
  <c r="GE21" i="53" s="1"/>
  <c r="IG21" i="53"/>
  <c r="CH22" i="53"/>
  <c r="CM22" i="53"/>
  <c r="IP22" i="53" s="1"/>
  <c r="CN22" i="53"/>
  <c r="EH21" i="54"/>
  <c r="EI21" i="54" s="1"/>
  <c r="JQ21" i="54" s="1"/>
  <c r="DT21" i="54"/>
  <c r="DU21" i="54" s="1"/>
  <c r="JO21" i="54" s="1"/>
  <c r="BW21" i="54"/>
  <c r="BX21" i="54" s="1"/>
  <c r="JH21" i="54" s="1"/>
  <c r="BU21" i="54"/>
  <c r="CK21" i="54"/>
  <c r="CL21" i="54" s="1"/>
  <c r="JJ21" i="54" s="1"/>
  <c r="CI21" i="54"/>
  <c r="CD21" i="54"/>
  <c r="CE21" i="54" s="1"/>
  <c r="JI21" i="54" s="1"/>
  <c r="DF21" i="54"/>
  <c r="DG21" i="54" s="1"/>
  <c r="JM21" i="54" s="1"/>
  <c r="EA21" i="54"/>
  <c r="EB21" i="54" s="1"/>
  <c r="JP21" i="54" s="1"/>
  <c r="CY21" i="54"/>
  <c r="CZ21" i="54" s="1"/>
  <c r="JL21" i="54" s="1"/>
  <c r="DM21" i="54"/>
  <c r="DN21" i="54" s="1"/>
  <c r="JN21" i="54" s="1"/>
  <c r="DK21" i="54"/>
  <c r="EE21" i="54"/>
  <c r="EJ21" i="54"/>
  <c r="IW21" i="54" s="1"/>
  <c r="EK21" i="54"/>
  <c r="CR21" i="54"/>
  <c r="CS21" i="54" s="1"/>
  <c r="JK21" i="54" s="1"/>
  <c r="BP21" i="54"/>
  <c r="BQ21" i="54" s="1"/>
  <c r="BK21" i="54" s="1"/>
  <c r="BL21" i="54" s="1"/>
  <c r="FQ21" i="55"/>
  <c r="FR21" i="55" s="1"/>
  <c r="JV21" i="55" s="1"/>
  <c r="FZ21" i="55"/>
  <c r="JC21" i="55" s="1"/>
  <c r="FU21" i="55"/>
  <c r="GA21" i="55"/>
  <c r="FW21" i="55"/>
  <c r="IE21" i="55"/>
  <c r="CG22" i="55"/>
  <c r="CA22" i="55"/>
  <c r="CF22" i="55"/>
  <c r="IO22" i="55" s="1"/>
  <c r="FJ21" i="56"/>
  <c r="FK21" i="56" s="1"/>
  <c r="JU21" i="56" s="1"/>
  <c r="FH21" i="56"/>
  <c r="FN21" i="56"/>
  <c r="FS21" i="56"/>
  <c r="JB21" i="56" s="1"/>
  <c r="FT21" i="56"/>
  <c r="IC21" i="56"/>
  <c r="FP21" i="56"/>
  <c r="CH22" i="56"/>
  <c r="CN22" i="56"/>
  <c r="CM22" i="56"/>
  <c r="IP22" i="56" s="1"/>
  <c r="FY19" i="2"/>
  <c r="JW19" i="2" s="1"/>
  <c r="AQ20" i="2"/>
  <c r="GE19" i="2"/>
  <c r="GF19" i="2" s="1"/>
  <c r="IG19" i="2"/>
  <c r="GX19" i="2" s="1"/>
  <c r="BF19" i="2"/>
  <c r="BH19" i="2"/>
  <c r="EY20" i="2"/>
  <c r="ES20" i="2"/>
  <c r="EX20" i="2"/>
  <c r="FO21" i="55" l="1"/>
  <c r="GJ21" i="60"/>
  <c r="GM21" i="60"/>
  <c r="JY21" i="60" s="1"/>
  <c r="GV21" i="60"/>
  <c r="GW21" i="60" s="1"/>
  <c r="BE21" i="60" s="1"/>
  <c r="BF21" i="60" s="1"/>
  <c r="GU21" i="60"/>
  <c r="JF21" i="60" s="1"/>
  <c r="BG21" i="60" s="1"/>
  <c r="BH21" i="60" s="1"/>
  <c r="GP21" i="60"/>
  <c r="GR21" i="60"/>
  <c r="GS21" i="60" s="1"/>
  <c r="IK21" i="60"/>
  <c r="GX21" i="60" s="1"/>
  <c r="BB21" i="60"/>
  <c r="CV22" i="60"/>
  <c r="DB22" i="60"/>
  <c r="DA22" i="60"/>
  <c r="IR22" i="60" s="1"/>
  <c r="GC21" i="53"/>
  <c r="GF21" i="53"/>
  <c r="JX21" i="53" s="1"/>
  <c r="GN21" i="53"/>
  <c r="JE21" i="53" s="1"/>
  <c r="GI21" i="53"/>
  <c r="GO21" i="53"/>
  <c r="GV21" i="53" s="1"/>
  <c r="GW21" i="53" s="1"/>
  <c r="GK21" i="53"/>
  <c r="GL21" i="53" s="1"/>
  <c r="II21" i="53"/>
  <c r="CO22" i="53"/>
  <c r="CT22" i="53"/>
  <c r="IQ22" i="53" s="1"/>
  <c r="CU22" i="53"/>
  <c r="CP21" i="54"/>
  <c r="CW21" i="54"/>
  <c r="ER21" i="54"/>
  <c r="EL21" i="54"/>
  <c r="EQ21" i="54"/>
  <c r="IX21" i="54" s="1"/>
  <c r="EN21" i="54"/>
  <c r="HU21" i="54"/>
  <c r="DY21" i="54"/>
  <c r="DD21" i="54"/>
  <c r="DR21" i="54"/>
  <c r="JG21" i="54"/>
  <c r="BI22" i="54" s="1"/>
  <c r="BN21" i="54"/>
  <c r="CB21" i="54"/>
  <c r="EF21" i="54"/>
  <c r="FX21" i="55"/>
  <c r="FY21" i="55" s="1"/>
  <c r="JW21" i="55" s="1"/>
  <c r="GB21" i="55"/>
  <c r="GG21" i="55"/>
  <c r="JD21" i="55" s="1"/>
  <c r="GH21" i="55"/>
  <c r="IG21" i="55"/>
  <c r="GD21" i="55"/>
  <c r="CH22" i="55"/>
  <c r="CM22" i="55"/>
  <c r="IP22" i="55" s="1"/>
  <c r="CN22" i="55"/>
  <c r="FQ21" i="56"/>
  <c r="FR21" i="56" s="1"/>
  <c r="JV21" i="56" s="1"/>
  <c r="FO21" i="56"/>
  <c r="FU21" i="56"/>
  <c r="FZ21" i="56"/>
  <c r="JC21" i="56" s="1"/>
  <c r="GA21" i="56"/>
  <c r="FW21" i="56"/>
  <c r="IE21" i="56"/>
  <c r="CO22" i="56"/>
  <c r="CT22" i="56"/>
  <c r="IQ22" i="56" s="1"/>
  <c r="CU22" i="56"/>
  <c r="JX19" i="2"/>
  <c r="GC19" i="2"/>
  <c r="AP20" i="2"/>
  <c r="AZ20" i="2" s="1"/>
  <c r="EZ20" i="2"/>
  <c r="FF20" i="2"/>
  <c r="FE20" i="2"/>
  <c r="BB21" i="53" l="1"/>
  <c r="FV21" i="55"/>
  <c r="KL21" i="60"/>
  <c r="KH21" i="60"/>
  <c r="KS21" i="60"/>
  <c r="KC21" i="60"/>
  <c r="KN21" i="60"/>
  <c r="KF21" i="60"/>
  <c r="KQ21" i="60"/>
  <c r="KD21" i="60"/>
  <c r="KB21" i="60"/>
  <c r="KG21" i="60"/>
  <c r="KI21" i="60"/>
  <c r="KR21" i="60"/>
  <c r="KM21" i="60"/>
  <c r="KE21" i="60"/>
  <c r="KO21" i="60"/>
  <c r="KK21" i="60"/>
  <c r="KP21" i="60"/>
  <c r="KJ21" i="60"/>
  <c r="KT21" i="60"/>
  <c r="KA21" i="60"/>
  <c r="GQ21" i="60"/>
  <c r="GT21" i="60"/>
  <c r="JZ21" i="60" s="1"/>
  <c r="DI22" i="60"/>
  <c r="DH22" i="60"/>
  <c r="IS22" i="60" s="1"/>
  <c r="DC22" i="60"/>
  <c r="KH21" i="53"/>
  <c r="KT21" i="53"/>
  <c r="KK21" i="53"/>
  <c r="KI21" i="53"/>
  <c r="KF21" i="53"/>
  <c r="KC21" i="53"/>
  <c r="KE21" i="53"/>
  <c r="KJ21" i="53"/>
  <c r="KL21" i="53"/>
  <c r="KG21" i="53"/>
  <c r="KD21" i="53"/>
  <c r="KQ21" i="53"/>
  <c r="KB21" i="53"/>
  <c r="KO21" i="53"/>
  <c r="KS21" i="53"/>
  <c r="KP21" i="53"/>
  <c r="KN21" i="53"/>
  <c r="KM21" i="53"/>
  <c r="KR21" i="53"/>
  <c r="KA21" i="53"/>
  <c r="GJ21" i="53"/>
  <c r="GM21" i="53"/>
  <c r="JY21" i="53" s="1"/>
  <c r="DA22" i="53"/>
  <c r="IR22" i="53" s="1"/>
  <c r="CV22" i="53"/>
  <c r="DB22" i="53"/>
  <c r="GU21" i="53"/>
  <c r="JF21" i="53" s="1"/>
  <c r="GP21" i="53"/>
  <c r="GR21" i="53"/>
  <c r="IK21" i="53"/>
  <c r="GX21" i="53" s="1"/>
  <c r="EO21" i="54"/>
  <c r="EP21" i="54" s="1"/>
  <c r="JR21" i="54" s="1"/>
  <c r="EM21" i="54"/>
  <c r="BS22" i="54"/>
  <c r="BM22" i="54"/>
  <c r="BJ22" i="54" s="1"/>
  <c r="BR22" i="54"/>
  <c r="IM22" i="54" s="1"/>
  <c r="ES21" i="54"/>
  <c r="EY21" i="54"/>
  <c r="EX21" i="54"/>
  <c r="IY21" i="54" s="1"/>
  <c r="EU21" i="54"/>
  <c r="HW21" i="54"/>
  <c r="GE21" i="55"/>
  <c r="GF21" i="55" s="1"/>
  <c r="JX21" i="55" s="1"/>
  <c r="GC21" i="55"/>
  <c r="GN21" i="55"/>
  <c r="JE21" i="55" s="1"/>
  <c r="GI21" i="55"/>
  <c r="GO21" i="55"/>
  <c r="II21" i="55"/>
  <c r="GK21" i="55"/>
  <c r="CO22" i="55"/>
  <c r="CT22" i="55"/>
  <c r="IQ22" i="55" s="1"/>
  <c r="CU22" i="55"/>
  <c r="FX21" i="56"/>
  <c r="FY21" i="56" s="1"/>
  <c r="JW21" i="56" s="1"/>
  <c r="GB21" i="56"/>
  <c r="GG21" i="56"/>
  <c r="JD21" i="56" s="1"/>
  <c r="GH21" i="56"/>
  <c r="GD21" i="56"/>
  <c r="IG21" i="56"/>
  <c r="DB22" i="56"/>
  <c r="DA22" i="56"/>
  <c r="IR22" i="56" s="1"/>
  <c r="CV22" i="56"/>
  <c r="BA20" i="2"/>
  <c r="IZ20" i="2"/>
  <c r="HY20" i="2" s="1"/>
  <c r="FG20" i="2"/>
  <c r="FL20" i="2"/>
  <c r="JA20" i="2" s="1"/>
  <c r="IA20" i="2" s="1"/>
  <c r="FM20" i="2"/>
  <c r="FP20" i="2" s="1"/>
  <c r="BO20" i="2"/>
  <c r="BV20" i="2"/>
  <c r="CC20" i="2"/>
  <c r="CJ20" i="2"/>
  <c r="CQ20" i="2"/>
  <c r="CX20" i="2"/>
  <c r="DE20" i="2"/>
  <c r="DL20" i="2"/>
  <c r="DS20" i="2"/>
  <c r="DZ20" i="2"/>
  <c r="EG20" i="2"/>
  <c r="EN20" i="2"/>
  <c r="EU20" i="2"/>
  <c r="FB20" i="2"/>
  <c r="FI20" i="2"/>
  <c r="IM20" i="2"/>
  <c r="GY20" i="2" s="1"/>
  <c r="JF20" i="2"/>
  <c r="IK20" i="2" s="1"/>
  <c r="JZ20" i="2" s="1"/>
  <c r="IN20" i="2"/>
  <c r="HA20" i="2" s="1"/>
  <c r="IO20" i="2"/>
  <c r="HC20" i="2" s="1"/>
  <c r="IP20" i="2"/>
  <c r="HE20" i="2" s="1"/>
  <c r="IQ20" i="2"/>
  <c r="HG20" i="2" s="1"/>
  <c r="IR20" i="2"/>
  <c r="HI20" i="2" s="1"/>
  <c r="IS20" i="2"/>
  <c r="HK20" i="2" s="1"/>
  <c r="IT20" i="2"/>
  <c r="HM20" i="2" s="1"/>
  <c r="IU20" i="2"/>
  <c r="HO20" i="2" s="1"/>
  <c r="IV20" i="2"/>
  <c r="HQ20" i="2" s="1"/>
  <c r="IW20" i="2"/>
  <c r="HS20" i="2" s="1"/>
  <c r="IX20" i="2"/>
  <c r="HU20" i="2" s="1"/>
  <c r="IY20" i="2"/>
  <c r="HW20" i="2" s="1"/>
  <c r="FV21" i="56" l="1"/>
  <c r="AQ22" i="60"/>
  <c r="AP22" i="60"/>
  <c r="HK22" i="60" s="1"/>
  <c r="DJ22" i="60"/>
  <c r="DO22" i="60"/>
  <c r="IT22" i="60" s="1"/>
  <c r="DP22" i="60"/>
  <c r="GS21" i="53"/>
  <c r="GT21" i="53" s="1"/>
  <c r="JZ21" i="53" s="1"/>
  <c r="AP22" i="53"/>
  <c r="AQ22" i="53"/>
  <c r="DH22" i="53"/>
  <c r="IS22" i="53" s="1"/>
  <c r="DC22" i="53"/>
  <c r="DI22" i="53"/>
  <c r="EV21" i="54"/>
  <c r="EW21" i="54" s="1"/>
  <c r="JS21" i="54" s="1"/>
  <c r="EZ21" i="54"/>
  <c r="FF21" i="54"/>
  <c r="FE21" i="54"/>
  <c r="IZ21" i="54" s="1"/>
  <c r="FB21" i="54"/>
  <c r="HY21" i="54"/>
  <c r="BZ22" i="54"/>
  <c r="BY22" i="54"/>
  <c r="IN22" i="54" s="1"/>
  <c r="BT22" i="54"/>
  <c r="GL21" i="55"/>
  <c r="GM21" i="55" s="1"/>
  <c r="JY21" i="55" s="1"/>
  <c r="GJ21" i="55"/>
  <c r="GV21" i="55"/>
  <c r="GW21" i="55" s="1"/>
  <c r="BE21" i="55" s="1"/>
  <c r="BF21" i="55" s="1"/>
  <c r="GP21" i="55"/>
  <c r="GU21" i="55"/>
  <c r="JF21" i="55" s="1"/>
  <c r="BG21" i="55" s="1"/>
  <c r="BH21" i="55" s="1"/>
  <c r="IK21" i="55"/>
  <c r="GX21" i="55" s="1"/>
  <c r="GR21" i="55"/>
  <c r="DA22" i="55"/>
  <c r="IR22" i="55" s="1"/>
  <c r="DB22" i="55"/>
  <c r="CV22" i="55"/>
  <c r="BB21" i="55"/>
  <c r="DI22" i="56"/>
  <c r="DH22" i="56"/>
  <c r="IS22" i="56" s="1"/>
  <c r="DC22" i="56"/>
  <c r="GE21" i="56"/>
  <c r="GF21" i="56" s="1"/>
  <c r="JX21" i="56" s="1"/>
  <c r="GN21" i="56"/>
  <c r="JE21" i="56" s="1"/>
  <c r="GI21" i="56"/>
  <c r="GO21" i="56"/>
  <c r="BB21" i="56" s="1"/>
  <c r="GK21" i="56"/>
  <c r="II21" i="56"/>
  <c r="FJ20" i="2"/>
  <c r="FH20" i="2" s="1"/>
  <c r="FQ20" i="2"/>
  <c r="FR20" i="2" s="1"/>
  <c r="EH20" i="2"/>
  <c r="EI20" i="2" s="1"/>
  <c r="JQ20" i="2" s="1"/>
  <c r="EA20" i="2"/>
  <c r="EB20" i="2" s="1"/>
  <c r="JP20" i="2" s="1"/>
  <c r="CD20" i="2"/>
  <c r="CE20" i="2" s="1"/>
  <c r="JI20" i="2" s="1"/>
  <c r="DT20" i="2"/>
  <c r="DU20" i="2" s="1"/>
  <c r="JO20" i="2" s="1"/>
  <c r="BW20" i="2"/>
  <c r="BX20" i="2" s="1"/>
  <c r="JH20" i="2" s="1"/>
  <c r="DM20" i="2"/>
  <c r="DN20" i="2" s="1"/>
  <c r="JN20" i="2" s="1"/>
  <c r="BP20" i="2"/>
  <c r="BQ20" i="2" s="1"/>
  <c r="BK20" i="2" s="1"/>
  <c r="BL20" i="2" s="1"/>
  <c r="DF20" i="2"/>
  <c r="DG20" i="2" s="1"/>
  <c r="JM20" i="2" s="1"/>
  <c r="FN20" i="2"/>
  <c r="FS20" i="2"/>
  <c r="JB20" i="2" s="1"/>
  <c r="IC20" i="2" s="1"/>
  <c r="FT20" i="2"/>
  <c r="CY20" i="2"/>
  <c r="CZ20" i="2" s="1"/>
  <c r="JL20" i="2" s="1"/>
  <c r="EV20" i="2"/>
  <c r="EW20" i="2" s="1"/>
  <c r="JS20" i="2" s="1"/>
  <c r="CR20" i="2"/>
  <c r="CS20" i="2" s="1"/>
  <c r="JK20" i="2" s="1"/>
  <c r="FC20" i="2"/>
  <c r="FD20" i="2" s="1"/>
  <c r="JT20" i="2" s="1"/>
  <c r="EO20" i="2"/>
  <c r="EP20" i="2" s="1"/>
  <c r="JR20" i="2" s="1"/>
  <c r="CK20" i="2"/>
  <c r="CL20" i="2" s="1"/>
  <c r="JJ20" i="2" s="1"/>
  <c r="GQ21" i="53" l="1"/>
  <c r="HM22" i="60"/>
  <c r="GC21" i="56"/>
  <c r="ET21" i="54"/>
  <c r="DV22" i="60"/>
  <c r="IU22" i="60" s="1"/>
  <c r="HO22" i="60" s="1"/>
  <c r="DQ22" i="60"/>
  <c r="DW22" i="60"/>
  <c r="BO22" i="60"/>
  <c r="AZ22" i="60"/>
  <c r="BA22" i="60"/>
  <c r="BV22" i="60"/>
  <c r="CC22" i="60"/>
  <c r="CJ22" i="60"/>
  <c r="CQ22" i="60"/>
  <c r="HG22" i="60"/>
  <c r="CX22" i="60"/>
  <c r="DE22" i="60"/>
  <c r="DL22" i="60"/>
  <c r="DS22" i="60"/>
  <c r="GY22" i="60"/>
  <c r="HA22" i="60"/>
  <c r="HC22" i="60"/>
  <c r="HE22" i="60"/>
  <c r="HI22" i="60"/>
  <c r="BA22" i="53"/>
  <c r="BO22" i="53"/>
  <c r="AZ22" i="53"/>
  <c r="CC22" i="53"/>
  <c r="CJ22" i="53"/>
  <c r="CQ22" i="53"/>
  <c r="CX22" i="53"/>
  <c r="HI22" i="53"/>
  <c r="DE22" i="53"/>
  <c r="DL22" i="53"/>
  <c r="HM22" i="53"/>
  <c r="BV22" i="53"/>
  <c r="HA22" i="53"/>
  <c r="GY22" i="53"/>
  <c r="HC22" i="53"/>
  <c r="HE22" i="53"/>
  <c r="HG22" i="53"/>
  <c r="HK22" i="53"/>
  <c r="DJ22" i="53"/>
  <c r="DO22" i="53"/>
  <c r="IT22" i="53" s="1"/>
  <c r="DP22" i="53"/>
  <c r="DS22" i="53" s="1"/>
  <c r="FC21" i="54"/>
  <c r="FD21" i="54" s="1"/>
  <c r="JT21" i="54" s="1"/>
  <c r="FA21" i="54"/>
  <c r="FG21" i="54"/>
  <c r="FL21" i="54"/>
  <c r="JA21" i="54" s="1"/>
  <c r="FM21" i="54"/>
  <c r="FI21" i="54"/>
  <c r="IA21" i="54"/>
  <c r="CG22" i="54"/>
  <c r="CA22" i="54"/>
  <c r="CF22" i="54"/>
  <c r="IO22" i="54" s="1"/>
  <c r="GS21" i="55"/>
  <c r="GT21" i="55" s="1"/>
  <c r="JZ21" i="55" s="1"/>
  <c r="GQ21" i="55"/>
  <c r="KD21" i="55"/>
  <c r="KM21" i="55"/>
  <c r="KQ21" i="55"/>
  <c r="KB21" i="55"/>
  <c r="KR21" i="55"/>
  <c r="KO21" i="55"/>
  <c r="KL21" i="55"/>
  <c r="KN21" i="55"/>
  <c r="KF21" i="55"/>
  <c r="KA21" i="55"/>
  <c r="KJ21" i="55"/>
  <c r="KE21" i="55"/>
  <c r="KH21" i="55"/>
  <c r="KC21" i="55"/>
  <c r="KS21" i="55"/>
  <c r="KP21" i="55"/>
  <c r="KG21" i="55"/>
  <c r="KI21" i="55"/>
  <c r="KT21" i="55"/>
  <c r="KK21" i="55"/>
  <c r="DH22" i="55"/>
  <c r="IS22" i="55" s="1"/>
  <c r="DI22" i="55"/>
  <c r="DC22" i="55"/>
  <c r="KM21" i="56"/>
  <c r="KE21" i="56"/>
  <c r="KN21" i="56"/>
  <c r="KK21" i="56"/>
  <c r="KS21" i="56"/>
  <c r="KR21" i="56"/>
  <c r="KJ21" i="56"/>
  <c r="KP21" i="56"/>
  <c r="KO21" i="56"/>
  <c r="KG21" i="56"/>
  <c r="KC21" i="56"/>
  <c r="KF21" i="56"/>
  <c r="KB21" i="56"/>
  <c r="KQ21" i="56"/>
  <c r="KL21" i="56"/>
  <c r="KD21" i="56"/>
  <c r="KT21" i="56"/>
  <c r="KH21" i="56"/>
  <c r="KI21" i="56"/>
  <c r="KA21" i="56"/>
  <c r="GL21" i="56"/>
  <c r="GM21" i="56" s="1"/>
  <c r="JY21" i="56" s="1"/>
  <c r="GJ21" i="56"/>
  <c r="GV21" i="56"/>
  <c r="GW21" i="56" s="1"/>
  <c r="BE21" i="56" s="1"/>
  <c r="BF21" i="56" s="1"/>
  <c r="GU21" i="56"/>
  <c r="JF21" i="56" s="1"/>
  <c r="BG21" i="56" s="1"/>
  <c r="GP21" i="56"/>
  <c r="GR21" i="56"/>
  <c r="IK21" i="56"/>
  <c r="GX21" i="56" s="1"/>
  <c r="DJ22" i="56"/>
  <c r="DO22" i="56"/>
  <c r="IT22" i="56" s="1"/>
  <c r="DP22" i="56"/>
  <c r="JV20" i="2"/>
  <c r="FK20" i="2"/>
  <c r="JU20" i="2" s="1"/>
  <c r="JG20" i="2"/>
  <c r="DK20" i="2"/>
  <c r="DY20" i="2"/>
  <c r="CW20" i="2"/>
  <c r="FA20" i="2"/>
  <c r="EF20" i="2"/>
  <c r="CP20" i="2"/>
  <c r="DR20" i="2"/>
  <c r="FO20" i="2"/>
  <c r="EM20" i="2"/>
  <c r="DD20" i="2"/>
  <c r="FZ20" i="2"/>
  <c r="JC20" i="2" s="1"/>
  <c r="IE20" i="2" s="1"/>
  <c r="FU20" i="2"/>
  <c r="GA20" i="2"/>
  <c r="FW20" i="2"/>
  <c r="CI20" i="2"/>
  <c r="ET20" i="2"/>
  <c r="BU20" i="2"/>
  <c r="BN20" i="2"/>
  <c r="CB20" i="2"/>
  <c r="DM22" i="60" l="1"/>
  <c r="DN22" i="60" s="1"/>
  <c r="JN22" i="60" s="1"/>
  <c r="DK22" i="60"/>
  <c r="DF22" i="60"/>
  <c r="DG22" i="60" s="1"/>
  <c r="JM22" i="60" s="1"/>
  <c r="CY22" i="60"/>
  <c r="CZ22" i="60" s="1"/>
  <c r="JL22" i="60" s="1"/>
  <c r="CW22" i="60"/>
  <c r="BP22" i="60"/>
  <c r="BQ22" i="60" s="1"/>
  <c r="BK22" i="60" s="1"/>
  <c r="BL22" i="60" s="1"/>
  <c r="ED22" i="60"/>
  <c r="DX22" i="60"/>
  <c r="EC22" i="60"/>
  <c r="IV22" i="60" s="1"/>
  <c r="HQ22" i="60" s="1"/>
  <c r="CR22" i="60"/>
  <c r="CS22" i="60" s="1"/>
  <c r="JK22" i="60" s="1"/>
  <c r="CK22" i="60"/>
  <c r="CL22" i="60" s="1"/>
  <c r="JJ22" i="60" s="1"/>
  <c r="DZ22" i="60"/>
  <c r="CD22" i="60"/>
  <c r="CE22" i="60" s="1"/>
  <c r="JI22" i="60" s="1"/>
  <c r="DT22" i="60"/>
  <c r="DU22" i="60" s="1"/>
  <c r="JO22" i="60" s="1"/>
  <c r="DR22" i="60"/>
  <c r="BW22" i="60"/>
  <c r="BX22" i="60" s="1"/>
  <c r="JH22" i="60" s="1"/>
  <c r="DT22" i="53"/>
  <c r="DU22" i="53" s="1"/>
  <c r="CY22" i="53"/>
  <c r="CZ22" i="53" s="1"/>
  <c r="JL22" i="53"/>
  <c r="CW22" i="53"/>
  <c r="CR22" i="53"/>
  <c r="CS22" i="53" s="1"/>
  <c r="JK22" i="53" s="1"/>
  <c r="CP22" i="53"/>
  <c r="BW22" i="53"/>
  <c r="BX22" i="53" s="1"/>
  <c r="JH22" i="53" s="1"/>
  <c r="CK22" i="53"/>
  <c r="CL22" i="53" s="1"/>
  <c r="JJ22" i="53" s="1"/>
  <c r="CI22" i="53"/>
  <c r="CD22" i="53"/>
  <c r="CE22" i="53" s="1"/>
  <c r="JI22" i="53" s="1"/>
  <c r="DM22" i="53"/>
  <c r="DN22" i="53" s="1"/>
  <c r="JN22" i="53" s="1"/>
  <c r="BP22" i="53"/>
  <c r="BQ22" i="53" s="1"/>
  <c r="BK22" i="53" s="1"/>
  <c r="BL22" i="53" s="1"/>
  <c r="DW22" i="53"/>
  <c r="DV22" i="53"/>
  <c r="IU22" i="53" s="1"/>
  <c r="HO22" i="53" s="1"/>
  <c r="DQ22" i="53"/>
  <c r="DF22" i="53"/>
  <c r="DG22" i="53" s="1"/>
  <c r="JM22" i="53" s="1"/>
  <c r="DD22" i="53"/>
  <c r="FJ21" i="54"/>
  <c r="FK21" i="54" s="1"/>
  <c r="JU21" i="54" s="1"/>
  <c r="FS21" i="54"/>
  <c r="JB21" i="54" s="1"/>
  <c r="FN21" i="54"/>
  <c r="FT21" i="54"/>
  <c r="IC21" i="54"/>
  <c r="FP21" i="54"/>
  <c r="CH22" i="54"/>
  <c r="CN22" i="54"/>
  <c r="CM22" i="54"/>
  <c r="IP22" i="54" s="1"/>
  <c r="AP22" i="55"/>
  <c r="AQ22" i="55"/>
  <c r="DP22" i="55"/>
  <c r="DO22" i="55"/>
  <c r="IT22" i="55" s="1"/>
  <c r="HM22" i="55" s="1"/>
  <c r="DJ22" i="55"/>
  <c r="HK22" i="55"/>
  <c r="DV22" i="56"/>
  <c r="IU22" i="56" s="1"/>
  <c r="DQ22" i="56"/>
  <c r="DW22" i="56"/>
  <c r="AQ22" i="56"/>
  <c r="AP22" i="56"/>
  <c r="GS21" i="56"/>
  <c r="GT21" i="56" s="1"/>
  <c r="JZ21" i="56" s="1"/>
  <c r="GQ21" i="56"/>
  <c r="BH21" i="56"/>
  <c r="FX20" i="2"/>
  <c r="FY20" i="2" s="1"/>
  <c r="JW20" i="2" s="1"/>
  <c r="BI21" i="2"/>
  <c r="GG20" i="2"/>
  <c r="JD20" i="2" s="1"/>
  <c r="IG20" i="2" s="1"/>
  <c r="GB20" i="2"/>
  <c r="GH20" i="2"/>
  <c r="BB20" i="2" s="1"/>
  <c r="GD20" i="2"/>
  <c r="FH21" i="54" l="1"/>
  <c r="DK22" i="53"/>
  <c r="CP22" i="60"/>
  <c r="DD22" i="60"/>
  <c r="JG22" i="60"/>
  <c r="BI23" i="60" s="1"/>
  <c r="CB22" i="60"/>
  <c r="EA22" i="60"/>
  <c r="EB22" i="60" s="1"/>
  <c r="JP22" i="60" s="1"/>
  <c r="EK22" i="60"/>
  <c r="EE22" i="60"/>
  <c r="EJ22" i="60"/>
  <c r="IW22" i="60" s="1"/>
  <c r="HS22" i="60" s="1"/>
  <c r="EG22" i="60"/>
  <c r="BU22" i="60"/>
  <c r="CI22" i="60"/>
  <c r="BN22" i="60"/>
  <c r="BN22" i="53"/>
  <c r="CB22" i="53"/>
  <c r="DX22" i="53"/>
  <c r="EC22" i="53"/>
  <c r="IV22" i="53" s="1"/>
  <c r="HQ22" i="53" s="1"/>
  <c r="ED22" i="53"/>
  <c r="DZ22" i="53"/>
  <c r="BU22" i="53"/>
  <c r="DR22" i="53"/>
  <c r="JG22" i="53"/>
  <c r="BI23" i="53" s="1"/>
  <c r="JO22" i="53"/>
  <c r="FU21" i="54"/>
  <c r="FZ21" i="54"/>
  <c r="JC21" i="54" s="1"/>
  <c r="GA21" i="54"/>
  <c r="FW21" i="54"/>
  <c r="IE21" i="54"/>
  <c r="CT22" i="54"/>
  <c r="IQ22" i="54" s="1"/>
  <c r="CO22" i="54"/>
  <c r="CU22" i="54"/>
  <c r="FQ21" i="54"/>
  <c r="FR21" i="54" s="1"/>
  <c r="JV21" i="54" s="1"/>
  <c r="DW22" i="55"/>
  <c r="DQ22" i="55"/>
  <c r="DV22" i="55"/>
  <c r="IU22" i="55" s="1"/>
  <c r="HO22" i="55" s="1"/>
  <c r="AZ22" i="55"/>
  <c r="AU22" i="55" s="1"/>
  <c r="AW22" i="55" s="1"/>
  <c r="DS22" i="55"/>
  <c r="CQ22" i="55"/>
  <c r="CJ22" i="55"/>
  <c r="DL22" i="55"/>
  <c r="CC22" i="55"/>
  <c r="CD22" i="55" s="1"/>
  <c r="CB22" i="55" s="1"/>
  <c r="BV22" i="55"/>
  <c r="BW22" i="55" s="1"/>
  <c r="BU22" i="55" s="1"/>
  <c r="BO22" i="55"/>
  <c r="BA22" i="55"/>
  <c r="AV22" i="55" s="1"/>
  <c r="AX22" i="55" s="1"/>
  <c r="DE22" i="55"/>
  <c r="DZ22" i="55"/>
  <c r="CX22" i="55"/>
  <c r="CE22" i="55"/>
  <c r="HA22" i="55"/>
  <c r="GY22" i="55"/>
  <c r="HC22" i="55"/>
  <c r="HE22" i="55"/>
  <c r="HG22" i="55"/>
  <c r="HI22" i="55"/>
  <c r="IM22" i="56"/>
  <c r="CC22" i="56"/>
  <c r="BA22" i="56"/>
  <c r="AV22" i="56" s="1"/>
  <c r="AX22" i="56" s="1"/>
  <c r="AZ22" i="56"/>
  <c r="AU22" i="56" s="1"/>
  <c r="AW22" i="56" s="1"/>
  <c r="BV22" i="56"/>
  <c r="BO22" i="56"/>
  <c r="GY22" i="56"/>
  <c r="CQ22" i="56"/>
  <c r="HG22" i="56"/>
  <c r="CX22" i="56"/>
  <c r="DE22" i="56"/>
  <c r="DL22" i="56"/>
  <c r="DS22" i="56"/>
  <c r="DZ22" i="56"/>
  <c r="HQ22" i="56"/>
  <c r="EG22" i="56"/>
  <c r="HA22" i="56"/>
  <c r="CJ22" i="56"/>
  <c r="HC22" i="56"/>
  <c r="HE22" i="56"/>
  <c r="HI22" i="56"/>
  <c r="HK22" i="56"/>
  <c r="HM22" i="56"/>
  <c r="DX22" i="56"/>
  <c r="ED22" i="56"/>
  <c r="EC22" i="56"/>
  <c r="IV22" i="56" s="1"/>
  <c r="HO22" i="56"/>
  <c r="FV20" i="2"/>
  <c r="GE20" i="2"/>
  <c r="GC20" i="2" s="1"/>
  <c r="KG20" i="2"/>
  <c r="KD20" i="2"/>
  <c r="KP20" i="2"/>
  <c r="KH20" i="2"/>
  <c r="KS20" i="2"/>
  <c r="KM20" i="2"/>
  <c r="KB20" i="2"/>
  <c r="KQ20" i="2"/>
  <c r="KE20" i="2"/>
  <c r="KT20" i="2"/>
  <c r="KL20" i="2"/>
  <c r="KK20" i="2"/>
  <c r="KJ20" i="2"/>
  <c r="KN20" i="2"/>
  <c r="KC20" i="2"/>
  <c r="KO20" i="2"/>
  <c r="KR20" i="2"/>
  <c r="KI20" i="2"/>
  <c r="KF20" i="2"/>
  <c r="KA20" i="2"/>
  <c r="BS21" i="2"/>
  <c r="BM21" i="2"/>
  <c r="BJ21" i="2" s="1"/>
  <c r="BR21" i="2"/>
  <c r="GN20" i="2"/>
  <c r="JE20" i="2" s="1"/>
  <c r="II20" i="2" s="1"/>
  <c r="GX20" i="2" s="1"/>
  <c r="GI20" i="2"/>
  <c r="GK20" i="2"/>
  <c r="GV20" i="2"/>
  <c r="GW20" i="2" s="1"/>
  <c r="BX22" i="55" l="1"/>
  <c r="JH22" i="55" s="1"/>
  <c r="JI22" i="55"/>
  <c r="GF20" i="2"/>
  <c r="JX20" i="2" s="1"/>
  <c r="EH22" i="60"/>
  <c r="EI22" i="60" s="1"/>
  <c r="JQ22" i="60" s="1"/>
  <c r="EF22" i="60"/>
  <c r="ER22" i="60"/>
  <c r="EL22" i="60"/>
  <c r="EQ22" i="60"/>
  <c r="IX22" i="60" s="1"/>
  <c r="HU22" i="60" s="1"/>
  <c r="EN22" i="60"/>
  <c r="DY22" i="60"/>
  <c r="BM23" i="60"/>
  <c r="BJ23" i="60" s="1"/>
  <c r="BR23" i="60"/>
  <c r="IM23" i="60" s="1"/>
  <c r="BS23" i="60"/>
  <c r="EE22" i="53"/>
  <c r="EJ22" i="53"/>
  <c r="IW22" i="53" s="1"/>
  <c r="HS22" i="53" s="1"/>
  <c r="EK22" i="53"/>
  <c r="EG22" i="53"/>
  <c r="BS23" i="53"/>
  <c r="BR23" i="53"/>
  <c r="IM23" i="53" s="1"/>
  <c r="BM23" i="53"/>
  <c r="BJ23" i="53" s="1"/>
  <c r="EA22" i="53"/>
  <c r="EB22" i="53" s="1"/>
  <c r="JP22" i="53" s="1"/>
  <c r="FO21" i="54"/>
  <c r="FX21" i="54"/>
  <c r="FY21" i="54" s="1"/>
  <c r="JW21" i="54" s="1"/>
  <c r="FV21" i="54"/>
  <c r="GB21" i="54"/>
  <c r="GG21" i="54"/>
  <c r="JD21" i="54" s="1"/>
  <c r="GH21" i="54"/>
  <c r="GD21" i="54"/>
  <c r="IG21" i="54"/>
  <c r="CV22" i="54"/>
  <c r="DB22" i="54"/>
  <c r="DA22" i="54"/>
  <c r="IR22" i="54" s="1"/>
  <c r="CY22" i="55"/>
  <c r="CZ22" i="55" s="1"/>
  <c r="JL22" i="55" s="1"/>
  <c r="CW22" i="55"/>
  <c r="CR22" i="55"/>
  <c r="CS22" i="55" s="1"/>
  <c r="JK22" i="55" s="1"/>
  <c r="EA22" i="55"/>
  <c r="EB22" i="55" s="1"/>
  <c r="DT22" i="55"/>
  <c r="DU22" i="55" s="1"/>
  <c r="JO22" i="55" s="1"/>
  <c r="DF22" i="55"/>
  <c r="DG22" i="55" s="1"/>
  <c r="JM22" i="55" s="1"/>
  <c r="AY22" i="55"/>
  <c r="BP22" i="55"/>
  <c r="BQ22" i="55" s="1"/>
  <c r="BK22" i="55" s="1"/>
  <c r="BL22" i="55" s="1"/>
  <c r="DM22" i="55"/>
  <c r="DN22" i="55" s="1"/>
  <c r="JN22" i="55" s="1"/>
  <c r="CK22" i="55"/>
  <c r="CL22" i="55" s="1"/>
  <c r="JJ22" i="55" s="1"/>
  <c r="ED22" i="55"/>
  <c r="DX22" i="55"/>
  <c r="EC22" i="55"/>
  <c r="IV22" i="55" s="1"/>
  <c r="HQ22" i="55" s="1"/>
  <c r="EA22" i="56"/>
  <c r="EB22" i="56" s="1"/>
  <c r="DY22" i="56"/>
  <c r="JP22" i="56"/>
  <c r="BP22" i="56"/>
  <c r="BQ22" i="56" s="1"/>
  <c r="BK22" i="56" s="1"/>
  <c r="BL22" i="56" s="1"/>
  <c r="DT22" i="56"/>
  <c r="DU22" i="56" s="1"/>
  <c r="JO22" i="56" s="1"/>
  <c r="DR22" i="56"/>
  <c r="BW22" i="56"/>
  <c r="BX22" i="56" s="1"/>
  <c r="JH22" i="56" s="1"/>
  <c r="BU22" i="56"/>
  <c r="DM22" i="56"/>
  <c r="DN22" i="56" s="1"/>
  <c r="JN22" i="56" s="1"/>
  <c r="DK22" i="56"/>
  <c r="DF22" i="56"/>
  <c r="DG22" i="56" s="1"/>
  <c r="JM22" i="56" s="1"/>
  <c r="AY22" i="56"/>
  <c r="CY22" i="56"/>
  <c r="CZ22" i="56" s="1"/>
  <c r="JL22" i="56" s="1"/>
  <c r="CD22" i="56"/>
  <c r="CE22" i="56" s="1"/>
  <c r="JI22" i="56" s="1"/>
  <c r="CB22" i="56"/>
  <c r="EJ22" i="56"/>
  <c r="IW22" i="56" s="1"/>
  <c r="HS22" i="56" s="1"/>
  <c r="EK22" i="56"/>
  <c r="EE22" i="56"/>
  <c r="CK22" i="56"/>
  <c r="CL22" i="56" s="1"/>
  <c r="JJ22" i="56" s="1"/>
  <c r="EH22" i="56"/>
  <c r="EI22" i="56" s="1"/>
  <c r="EF22" i="56"/>
  <c r="CR22" i="56"/>
  <c r="CS22" i="56" s="1"/>
  <c r="JK22" i="56" s="1"/>
  <c r="AQ21" i="2"/>
  <c r="GL20" i="2"/>
  <c r="GJ20" i="2" s="1"/>
  <c r="BG20" i="2"/>
  <c r="BT21" i="2"/>
  <c r="BZ21" i="2"/>
  <c r="BY21" i="2"/>
  <c r="BE20" i="2"/>
  <c r="CP22" i="55" l="1"/>
  <c r="DR22" i="55"/>
  <c r="DD22" i="56"/>
  <c r="JG22" i="56"/>
  <c r="BI23" i="56" s="1"/>
  <c r="BS23" i="56" s="1"/>
  <c r="DY22" i="55"/>
  <c r="BN22" i="56"/>
  <c r="DY22" i="53"/>
  <c r="GM20" i="2"/>
  <c r="JY20" i="2" s="1"/>
  <c r="BY23" i="60"/>
  <c r="IN23" i="60" s="1"/>
  <c r="BT23" i="60"/>
  <c r="BZ23" i="60"/>
  <c r="EO22" i="60"/>
  <c r="EP22" i="60" s="1"/>
  <c r="JR22" i="60" s="1"/>
  <c r="EY22" i="60"/>
  <c r="EX22" i="60"/>
  <c r="IY22" i="60" s="1"/>
  <c r="HW22" i="60" s="1"/>
  <c r="ES22" i="60"/>
  <c r="EU22" i="60"/>
  <c r="EH22" i="53"/>
  <c r="EI22" i="53" s="1"/>
  <c r="JQ22" i="53" s="1"/>
  <c r="EF22" i="53"/>
  <c r="ER22" i="53"/>
  <c r="EQ22" i="53"/>
  <c r="IX22" i="53" s="1"/>
  <c r="HU22" i="53" s="1"/>
  <c r="EL22" i="53"/>
  <c r="EN22" i="53"/>
  <c r="BY23" i="53"/>
  <c r="IN23" i="53" s="1"/>
  <c r="BT23" i="53"/>
  <c r="BZ23" i="53"/>
  <c r="GE21" i="54"/>
  <c r="GF21" i="54" s="1"/>
  <c r="JX21" i="54" s="1"/>
  <c r="GC21" i="54"/>
  <c r="GN21" i="54"/>
  <c r="JE21" i="54" s="1"/>
  <c r="GI21" i="54"/>
  <c r="GO21" i="54"/>
  <c r="II21" i="54"/>
  <c r="GK21" i="54"/>
  <c r="DI22" i="54"/>
  <c r="DC22" i="54"/>
  <c r="DH22" i="54"/>
  <c r="IS22" i="54" s="1"/>
  <c r="DK22" i="55"/>
  <c r="JG22" i="55"/>
  <c r="BI23" i="55" s="1"/>
  <c r="JP22" i="55"/>
  <c r="BN22" i="55"/>
  <c r="EK22" i="55"/>
  <c r="EE22" i="55"/>
  <c r="EJ22" i="55"/>
  <c r="IW22" i="55" s="1"/>
  <c r="HS22" i="55" s="1"/>
  <c r="EG22" i="55"/>
  <c r="CI22" i="55"/>
  <c r="DD22" i="55"/>
  <c r="CP22" i="56"/>
  <c r="BR23" i="56"/>
  <c r="BM23" i="56"/>
  <c r="BJ23" i="56" s="1"/>
  <c r="EL22" i="56"/>
  <c r="ER22" i="56"/>
  <c r="EQ22" i="56"/>
  <c r="IX22" i="56" s="1"/>
  <c r="HU22" i="56" s="1"/>
  <c r="EN22" i="56"/>
  <c r="JQ22" i="56"/>
  <c r="CI22" i="56"/>
  <c r="CW22" i="56"/>
  <c r="BF20" i="2"/>
  <c r="BH20" i="2"/>
  <c r="CG21" i="2"/>
  <c r="CA21" i="2"/>
  <c r="CF21" i="2"/>
  <c r="AP21" i="2"/>
  <c r="AZ21" i="2" s="1"/>
  <c r="EM22" i="60" l="1"/>
  <c r="EV22" i="60"/>
  <c r="EW22" i="60" s="1"/>
  <c r="JS22" i="60" s="1"/>
  <c r="ET22" i="60"/>
  <c r="CG23" i="60"/>
  <c r="CA23" i="60"/>
  <c r="CF23" i="60"/>
  <c r="IO23" i="60" s="1"/>
  <c r="FF22" i="60"/>
  <c r="FE22" i="60"/>
  <c r="IZ22" i="60" s="1"/>
  <c r="HY22" i="60" s="1"/>
  <c r="EZ22" i="60"/>
  <c r="FB22" i="60"/>
  <c r="EO22" i="53"/>
  <c r="EP22" i="53" s="1"/>
  <c r="JR22" i="53" s="1"/>
  <c r="EX22" i="53"/>
  <c r="IY22" i="53" s="1"/>
  <c r="HW22" i="53" s="1"/>
  <c r="EY22" i="53"/>
  <c r="ES22" i="53"/>
  <c r="EU22" i="53"/>
  <c r="CG23" i="53"/>
  <c r="CF23" i="53"/>
  <c r="IO23" i="53" s="1"/>
  <c r="CA23" i="53"/>
  <c r="GL21" i="54"/>
  <c r="GM21" i="54" s="1"/>
  <c r="JY21" i="54" s="1"/>
  <c r="GJ21" i="54"/>
  <c r="GU21" i="54"/>
  <c r="JF21" i="54" s="1"/>
  <c r="BG21" i="54" s="1"/>
  <c r="GP21" i="54"/>
  <c r="IK21" i="54"/>
  <c r="GX21" i="54" s="1"/>
  <c r="GR21" i="54"/>
  <c r="DP22" i="54"/>
  <c r="DJ22" i="54"/>
  <c r="DO22" i="54"/>
  <c r="IT22" i="54" s="1"/>
  <c r="GV21" i="54"/>
  <c r="GW21" i="54" s="1"/>
  <c r="BE21" i="54" s="1"/>
  <c r="BB21" i="54"/>
  <c r="EH22" i="55"/>
  <c r="EI22" i="55" s="1"/>
  <c r="JQ22" i="55" s="1"/>
  <c r="EF22" i="55"/>
  <c r="ER22" i="55"/>
  <c r="EQ22" i="55"/>
  <c r="IX22" i="55" s="1"/>
  <c r="HU22" i="55" s="1"/>
  <c r="EL22" i="55"/>
  <c r="EN22" i="55"/>
  <c r="BR23" i="55"/>
  <c r="BS23" i="55"/>
  <c r="BM23" i="55"/>
  <c r="BJ23" i="55" s="1"/>
  <c r="EO22" i="56"/>
  <c r="EP22" i="56" s="1"/>
  <c r="JR22" i="56" s="1"/>
  <c r="EY22" i="56"/>
  <c r="ES22" i="56"/>
  <c r="EX22" i="56"/>
  <c r="IY22" i="56" s="1"/>
  <c r="HW22" i="56" s="1"/>
  <c r="EU22" i="56"/>
  <c r="IM23" i="56"/>
  <c r="BY23" i="56"/>
  <c r="IN23" i="56" s="1"/>
  <c r="BT23" i="56"/>
  <c r="BZ23" i="56"/>
  <c r="BA21" i="2"/>
  <c r="IO21" i="2"/>
  <c r="HC21" i="2" s="1"/>
  <c r="CH21" i="2"/>
  <c r="CM21" i="2"/>
  <c r="IP21" i="2" s="1"/>
  <c r="HE21" i="2" s="1"/>
  <c r="CN21" i="2"/>
  <c r="CQ21" i="2" s="1"/>
  <c r="BO21" i="2"/>
  <c r="BV21" i="2"/>
  <c r="CC21" i="2"/>
  <c r="CJ21" i="2"/>
  <c r="IM21" i="2"/>
  <c r="GY21" i="2" s="1"/>
  <c r="IN21" i="2"/>
  <c r="HA21" i="2" s="1"/>
  <c r="EM22" i="56" l="1"/>
  <c r="FL22" i="60"/>
  <c r="JA22" i="60" s="1"/>
  <c r="IA22" i="60" s="1"/>
  <c r="FG22" i="60"/>
  <c r="FM22" i="60"/>
  <c r="FI22" i="60"/>
  <c r="CH23" i="60"/>
  <c r="CN23" i="60"/>
  <c r="CM23" i="60"/>
  <c r="IP23" i="60" s="1"/>
  <c r="FC22" i="60"/>
  <c r="FD22" i="60" s="1"/>
  <c r="JT22" i="60" s="1"/>
  <c r="FA22" i="60"/>
  <c r="EV22" i="53"/>
  <c r="EW22" i="53" s="1"/>
  <c r="JS22" i="53" s="1"/>
  <c r="ET22" i="53"/>
  <c r="FE22" i="53"/>
  <c r="IZ22" i="53" s="1"/>
  <c r="HY22" i="53" s="1"/>
  <c r="FF22" i="53"/>
  <c r="EZ22" i="53"/>
  <c r="FB22" i="53"/>
  <c r="CM23" i="53"/>
  <c r="IP23" i="53" s="1"/>
  <c r="CH23" i="53"/>
  <c r="CN23" i="53"/>
  <c r="EM22" i="53"/>
  <c r="DQ22" i="54"/>
  <c r="DW22" i="54"/>
  <c r="DV22" i="54"/>
  <c r="IU22" i="54" s="1"/>
  <c r="GS21" i="54"/>
  <c r="GT21" i="54" s="1"/>
  <c r="JZ21" i="54" s="1"/>
  <c r="GQ21" i="54"/>
  <c r="KK21" i="54"/>
  <c r="KS21" i="54"/>
  <c r="KH21" i="54"/>
  <c r="KD21" i="54"/>
  <c r="KJ21" i="54"/>
  <c r="KO21" i="54"/>
  <c r="KE21" i="54"/>
  <c r="KB21" i="54"/>
  <c r="KQ21" i="54"/>
  <c r="KF21" i="54"/>
  <c r="KG21" i="54"/>
  <c r="KC21" i="54"/>
  <c r="KT21" i="54"/>
  <c r="KL21" i="54"/>
  <c r="KI21" i="54"/>
  <c r="KP21" i="54"/>
  <c r="KM21" i="54"/>
  <c r="KR21" i="54"/>
  <c r="KN21" i="54"/>
  <c r="KA21" i="54"/>
  <c r="BH21" i="54"/>
  <c r="BF21" i="54"/>
  <c r="EO22" i="55"/>
  <c r="EP22" i="55" s="1"/>
  <c r="JR22" i="55" s="1"/>
  <c r="BZ23" i="55"/>
  <c r="BY23" i="55"/>
  <c r="IN23" i="55" s="1"/>
  <c r="BT23" i="55"/>
  <c r="EY22" i="55"/>
  <c r="ES22" i="55"/>
  <c r="EX22" i="55"/>
  <c r="IY22" i="55" s="1"/>
  <c r="HW22" i="55" s="1"/>
  <c r="EU22" i="55"/>
  <c r="BE22" i="55"/>
  <c r="BG22" i="55"/>
  <c r="IM23" i="55"/>
  <c r="EV22" i="56"/>
  <c r="EW22" i="56" s="1"/>
  <c r="JS22" i="56" s="1"/>
  <c r="ET22" i="56"/>
  <c r="EZ22" i="56"/>
  <c r="FF22" i="56"/>
  <c r="FE22" i="56"/>
  <c r="IZ22" i="56" s="1"/>
  <c r="HY22" i="56" s="1"/>
  <c r="FB22" i="56"/>
  <c r="CF23" i="56"/>
  <c r="IO23" i="56" s="1"/>
  <c r="CG23" i="56"/>
  <c r="CA23" i="56"/>
  <c r="CK21" i="2"/>
  <c r="CL21" i="2" s="1"/>
  <c r="JJ21" i="2" s="1"/>
  <c r="CU21" i="2"/>
  <c r="CT21" i="2"/>
  <c r="IQ21" i="2" s="1"/>
  <c r="HG21" i="2" s="1"/>
  <c r="CO21" i="2"/>
  <c r="CR21" i="2"/>
  <c r="CS21" i="2" s="1"/>
  <c r="CD21" i="2"/>
  <c r="CE21" i="2" s="1"/>
  <c r="JI21" i="2" s="1"/>
  <c r="BP21" i="2"/>
  <c r="BQ21" i="2" s="1"/>
  <c r="BK21" i="2" s="1"/>
  <c r="BL21" i="2" s="1"/>
  <c r="BW21" i="2"/>
  <c r="BX21" i="2" s="1"/>
  <c r="JH21" i="2" s="1"/>
  <c r="EM22" i="55" l="1"/>
  <c r="CU23" i="60"/>
  <c r="CT23" i="60"/>
  <c r="IQ23" i="60" s="1"/>
  <c r="CO23" i="60"/>
  <c r="FJ22" i="60"/>
  <c r="FK22" i="60" s="1"/>
  <c r="JU22" i="60" s="1"/>
  <c r="FH22" i="60"/>
  <c r="FS22" i="60"/>
  <c r="JB22" i="60" s="1"/>
  <c r="IC22" i="60" s="1"/>
  <c r="FN22" i="60"/>
  <c r="FT22" i="60"/>
  <c r="FP22" i="60"/>
  <c r="CT23" i="53"/>
  <c r="IQ23" i="53" s="1"/>
  <c r="CO23" i="53"/>
  <c r="CU23" i="53"/>
  <c r="FC22" i="53"/>
  <c r="FD22" i="53" s="1"/>
  <c r="JT22" i="53" s="1"/>
  <c r="FL22" i="53"/>
  <c r="JA22" i="53" s="1"/>
  <c r="IA22" i="53" s="1"/>
  <c r="FG22" i="53"/>
  <c r="FM22" i="53"/>
  <c r="FI22" i="53"/>
  <c r="AP22" i="54"/>
  <c r="AQ22" i="54"/>
  <c r="AZ22" i="54" s="1"/>
  <c r="AU22" i="54" s="1"/>
  <c r="AW22" i="54" s="1"/>
  <c r="EC22" i="54"/>
  <c r="IV22" i="54" s="1"/>
  <c r="HQ22" i="54" s="1"/>
  <c r="ED22" i="54"/>
  <c r="DX22" i="54"/>
  <c r="FE22" i="55"/>
  <c r="IZ22" i="55" s="1"/>
  <c r="HY22" i="55" s="1"/>
  <c r="EZ22" i="55"/>
  <c r="FF22" i="55"/>
  <c r="FB22" i="55"/>
  <c r="BF22" i="55"/>
  <c r="BH22" i="55"/>
  <c r="CG23" i="55"/>
  <c r="CF23" i="55"/>
  <c r="IO23" i="55" s="1"/>
  <c r="CA23" i="55"/>
  <c r="EV22" i="55"/>
  <c r="EW22" i="55" s="1"/>
  <c r="JS22" i="55" s="1"/>
  <c r="CN23" i="56"/>
  <c r="CM23" i="56"/>
  <c r="IP23" i="56" s="1"/>
  <c r="CH23" i="56"/>
  <c r="FC22" i="56"/>
  <c r="FD22" i="56" s="1"/>
  <c r="JT22" i="56" s="1"/>
  <c r="FL22" i="56"/>
  <c r="JA22" i="56" s="1"/>
  <c r="IA22" i="56" s="1"/>
  <c r="FG22" i="56"/>
  <c r="FM22" i="56"/>
  <c r="FI22" i="56"/>
  <c r="JK21" i="2"/>
  <c r="JG21" i="2"/>
  <c r="BU21" i="2"/>
  <c r="BN21" i="2"/>
  <c r="CI21" i="2"/>
  <c r="CB21" i="2"/>
  <c r="CV21" i="2"/>
  <c r="DB21" i="2"/>
  <c r="DA21" i="2"/>
  <c r="IR21" i="2" s="1"/>
  <c r="HI21" i="2" s="1"/>
  <c r="CX21" i="2"/>
  <c r="CP21" i="2"/>
  <c r="FA22" i="56" l="1"/>
  <c r="FQ22" i="60"/>
  <c r="FR22" i="60" s="1"/>
  <c r="JV22" i="60" s="1"/>
  <c r="FO22" i="60"/>
  <c r="FU22" i="60"/>
  <c r="FZ22" i="60"/>
  <c r="JC22" i="60" s="1"/>
  <c r="IE22" i="60" s="1"/>
  <c r="GA22" i="60"/>
  <c r="FW22" i="60"/>
  <c r="FX22" i="60" s="1"/>
  <c r="CV23" i="60"/>
  <c r="DA23" i="60"/>
  <c r="IR23" i="60" s="1"/>
  <c r="DB23" i="60"/>
  <c r="FS22" i="53"/>
  <c r="JB22" i="53" s="1"/>
  <c r="IC22" i="53" s="1"/>
  <c r="FN22" i="53"/>
  <c r="FT22" i="53"/>
  <c r="FP22" i="53"/>
  <c r="FA22" i="53"/>
  <c r="CV23" i="53"/>
  <c r="DA23" i="53"/>
  <c r="IR23" i="53" s="1"/>
  <c r="DB23" i="53"/>
  <c r="FJ22" i="53"/>
  <c r="FK22" i="53" s="1"/>
  <c r="JU22" i="53" s="1"/>
  <c r="EE22" i="54"/>
  <c r="EK22" i="54"/>
  <c r="EN22" i="54" s="1"/>
  <c r="EJ22" i="54"/>
  <c r="IW22" i="54" s="1"/>
  <c r="HS22" i="54" s="1"/>
  <c r="BV22" i="54"/>
  <c r="BO22" i="54"/>
  <c r="CC22" i="54"/>
  <c r="BA22" i="54"/>
  <c r="AV22" i="54" s="1"/>
  <c r="AX22" i="54" s="1"/>
  <c r="AY22" i="54" s="1"/>
  <c r="CJ22" i="54"/>
  <c r="CQ22" i="54"/>
  <c r="CX22" i="54"/>
  <c r="DE22" i="54"/>
  <c r="HK22" i="54"/>
  <c r="DL22" i="54"/>
  <c r="DS22" i="54"/>
  <c r="DZ22" i="54"/>
  <c r="HO22" i="54"/>
  <c r="EG22" i="54"/>
  <c r="GY22" i="54"/>
  <c r="HA22" i="54"/>
  <c r="HC22" i="54"/>
  <c r="HE22" i="54"/>
  <c r="HG22" i="54"/>
  <c r="HI22" i="54"/>
  <c r="HM22" i="54"/>
  <c r="FC22" i="55"/>
  <c r="FD22" i="55" s="1"/>
  <c r="JT22" i="55" s="1"/>
  <c r="FA22" i="55"/>
  <c r="FL22" i="55"/>
  <c r="JA22" i="55" s="1"/>
  <c r="IA22" i="55" s="1"/>
  <c r="FG22" i="55"/>
  <c r="FM22" i="55"/>
  <c r="FI22" i="55"/>
  <c r="CH23" i="55"/>
  <c r="CM23" i="55"/>
  <c r="IP23" i="55" s="1"/>
  <c r="CN23" i="55"/>
  <c r="ET22" i="55"/>
  <c r="FJ22" i="56"/>
  <c r="FK22" i="56" s="1"/>
  <c r="JU22" i="56" s="1"/>
  <c r="FN22" i="56"/>
  <c r="FS22" i="56"/>
  <c r="JB22" i="56" s="1"/>
  <c r="IC22" i="56" s="1"/>
  <c r="FT22" i="56"/>
  <c r="FP22" i="56"/>
  <c r="CU23" i="56"/>
  <c r="CO23" i="56"/>
  <c r="CT23" i="56"/>
  <c r="IQ23" i="56" s="1"/>
  <c r="BI22" i="2"/>
  <c r="DC21" i="2"/>
  <c r="DH21" i="2"/>
  <c r="IS21" i="2" s="1"/>
  <c r="HK21" i="2" s="1"/>
  <c r="DI21" i="2"/>
  <c r="DE21" i="2"/>
  <c r="CY21" i="2"/>
  <c r="CZ21" i="2" s="1"/>
  <c r="JL21" i="2" s="1"/>
  <c r="FV22" i="60" l="1"/>
  <c r="FY22" i="60"/>
  <c r="JW22" i="60" s="1"/>
  <c r="GG22" i="60"/>
  <c r="JD22" i="60" s="1"/>
  <c r="IG22" i="60" s="1"/>
  <c r="GB22" i="60"/>
  <c r="GH22" i="60"/>
  <c r="GD22" i="60"/>
  <c r="GE22" i="60" s="1"/>
  <c r="DC23" i="60"/>
  <c r="DI23" i="60"/>
  <c r="DH23" i="60"/>
  <c r="IS23" i="60" s="1"/>
  <c r="FH22" i="53"/>
  <c r="FQ22" i="53"/>
  <c r="FR22" i="53" s="1"/>
  <c r="JV22" i="53" s="1"/>
  <c r="FO22" i="53"/>
  <c r="DI23" i="53"/>
  <c r="DH23" i="53"/>
  <c r="IS23" i="53" s="1"/>
  <c r="DC23" i="53"/>
  <c r="FZ22" i="53"/>
  <c r="JC22" i="53" s="1"/>
  <c r="IE22" i="53" s="1"/>
  <c r="FU22" i="53"/>
  <c r="GA22" i="53"/>
  <c r="FW22" i="53"/>
  <c r="DT22" i="54"/>
  <c r="DU22" i="54" s="1"/>
  <c r="DR22" i="54"/>
  <c r="JO22" i="54"/>
  <c r="CD22" i="54"/>
  <c r="CE22" i="54" s="1"/>
  <c r="JI22" i="54" s="1"/>
  <c r="DM22" i="54"/>
  <c r="DN22" i="54" s="1"/>
  <c r="JN22" i="54" s="1"/>
  <c r="BP22" i="54"/>
  <c r="BQ22" i="54" s="1"/>
  <c r="BK22" i="54" s="1"/>
  <c r="BL22" i="54" s="1"/>
  <c r="EA22" i="54"/>
  <c r="EB22" i="54" s="1"/>
  <c r="JP22" i="54" s="1"/>
  <c r="DY22" i="54"/>
  <c r="BW22" i="54"/>
  <c r="BX22" i="54" s="1"/>
  <c r="JH22" i="54" s="1"/>
  <c r="DF22" i="54"/>
  <c r="DG22" i="54" s="1"/>
  <c r="JM22" i="54" s="1"/>
  <c r="EO22" i="54"/>
  <c r="EP22" i="54" s="1"/>
  <c r="EM22" i="54"/>
  <c r="CY22" i="54"/>
  <c r="CZ22" i="54" s="1"/>
  <c r="JL22" i="54" s="1"/>
  <c r="EH22" i="54"/>
  <c r="EI22" i="54" s="1"/>
  <c r="JQ22" i="54" s="1"/>
  <c r="EF22" i="54"/>
  <c r="CR22" i="54"/>
  <c r="CS22" i="54" s="1"/>
  <c r="JK22" i="54" s="1"/>
  <c r="CP22" i="54"/>
  <c r="EQ22" i="54"/>
  <c r="IX22" i="54" s="1"/>
  <c r="HU22" i="54" s="1"/>
  <c r="ER22" i="54"/>
  <c r="EL22" i="54"/>
  <c r="CK22" i="54"/>
  <c r="CL22" i="54" s="1"/>
  <c r="JJ22" i="54" s="1"/>
  <c r="FJ22" i="55"/>
  <c r="FK22" i="55" s="1"/>
  <c r="JU22" i="55" s="1"/>
  <c r="FH22" i="55"/>
  <c r="FS22" i="55"/>
  <c r="JB22" i="55" s="1"/>
  <c r="IC22" i="55" s="1"/>
  <c r="FN22" i="55"/>
  <c r="FT22" i="55"/>
  <c r="FP22" i="55"/>
  <c r="CT23" i="55"/>
  <c r="IQ23" i="55" s="1"/>
  <c r="CO23" i="55"/>
  <c r="CU23" i="55"/>
  <c r="DB23" i="56"/>
  <c r="CV23" i="56"/>
  <c r="DA23" i="56"/>
  <c r="IR23" i="56" s="1"/>
  <c r="FQ22" i="56"/>
  <c r="FR22" i="56" s="1"/>
  <c r="JV22" i="56" s="1"/>
  <c r="FO22" i="56"/>
  <c r="FZ22" i="56"/>
  <c r="JC22" i="56" s="1"/>
  <c r="IE22" i="56" s="1"/>
  <c r="FU22" i="56"/>
  <c r="GA22" i="56"/>
  <c r="FW22" i="56"/>
  <c r="FX22" i="56" s="1"/>
  <c r="FH22" i="56"/>
  <c r="BS22" i="2"/>
  <c r="BT22" i="2" s="1"/>
  <c r="BM22" i="2"/>
  <c r="BJ22" i="2" s="1"/>
  <c r="BR22" i="2"/>
  <c r="CW21" i="2"/>
  <c r="DP21" i="2"/>
  <c r="DO21" i="2"/>
  <c r="IT21" i="2" s="1"/>
  <c r="HM21" i="2" s="1"/>
  <c r="DJ21" i="2"/>
  <c r="DL21" i="2"/>
  <c r="DF21" i="2"/>
  <c r="DG21" i="2" s="1"/>
  <c r="JM21" i="2" s="1"/>
  <c r="DD22" i="54" l="1"/>
  <c r="CI22" i="54"/>
  <c r="CB22" i="54"/>
  <c r="DO23" i="60"/>
  <c r="IT23" i="60" s="1"/>
  <c r="DJ23" i="60"/>
  <c r="DP23" i="60"/>
  <c r="GC22" i="60"/>
  <c r="GF22" i="60"/>
  <c r="JX22" i="60" s="1"/>
  <c r="GI22" i="60"/>
  <c r="GN22" i="60"/>
  <c r="JE22" i="60" s="1"/>
  <c r="II22" i="60" s="1"/>
  <c r="GO22" i="60"/>
  <c r="GK22" i="60"/>
  <c r="GL22" i="60" s="1"/>
  <c r="FX22" i="53"/>
  <c r="FY22" i="53" s="1"/>
  <c r="JW22" i="53" s="1"/>
  <c r="FV22" i="53"/>
  <c r="DP23" i="53"/>
  <c r="DO23" i="53"/>
  <c r="IT23" i="53" s="1"/>
  <c r="DJ23" i="53"/>
  <c r="GG22" i="53"/>
  <c r="JD22" i="53" s="1"/>
  <c r="IG22" i="53" s="1"/>
  <c r="GB22" i="53"/>
  <c r="GH22" i="53"/>
  <c r="GD22" i="53"/>
  <c r="DK22" i="54"/>
  <c r="BU22" i="54"/>
  <c r="CW22" i="54"/>
  <c r="ES22" i="54"/>
  <c r="EX22" i="54"/>
  <c r="IY22" i="54" s="1"/>
  <c r="HW22" i="54" s="1"/>
  <c r="EY22" i="54"/>
  <c r="EU22" i="54"/>
  <c r="BN22" i="54"/>
  <c r="JR22" i="54"/>
  <c r="JG22" i="54"/>
  <c r="BI23" i="54" s="1"/>
  <c r="FQ22" i="55"/>
  <c r="FR22" i="55" s="1"/>
  <c r="JV22" i="55" s="1"/>
  <c r="FZ22" i="55"/>
  <c r="JC22" i="55" s="1"/>
  <c r="IE22" i="55" s="1"/>
  <c r="FU22" i="55"/>
  <c r="GA22" i="55"/>
  <c r="FW22" i="55"/>
  <c r="CV23" i="55"/>
  <c r="DB23" i="55"/>
  <c r="DA23" i="55"/>
  <c r="IR23" i="55" s="1"/>
  <c r="FV22" i="56"/>
  <c r="FY22" i="56"/>
  <c r="JW22" i="56" s="1"/>
  <c r="GB22" i="56"/>
  <c r="GG22" i="56"/>
  <c r="JD22" i="56" s="1"/>
  <c r="IG22" i="56" s="1"/>
  <c r="GH22" i="56"/>
  <c r="GD22" i="56"/>
  <c r="DI23" i="56"/>
  <c r="DH23" i="56"/>
  <c r="IS23" i="56" s="1"/>
  <c r="DC23" i="56"/>
  <c r="BZ22" i="2"/>
  <c r="CF22" i="2" s="1"/>
  <c r="BY22" i="2"/>
  <c r="DD21" i="2"/>
  <c r="DM21" i="2"/>
  <c r="DN21" i="2" s="1"/>
  <c r="JN21" i="2" s="1"/>
  <c r="DQ21" i="2"/>
  <c r="DW21" i="2"/>
  <c r="DV21" i="2"/>
  <c r="IU21" i="2" s="1"/>
  <c r="HO21" i="2" s="1"/>
  <c r="DS21" i="2"/>
  <c r="FO22" i="55" l="1"/>
  <c r="GU22" i="60"/>
  <c r="JF22" i="60" s="1"/>
  <c r="BG22" i="60" s="1"/>
  <c r="GP22" i="60"/>
  <c r="GR22" i="60"/>
  <c r="GS22" i="60" s="1"/>
  <c r="IK22" i="60"/>
  <c r="GX22" i="60" s="1"/>
  <c r="DQ23" i="60"/>
  <c r="DV23" i="60"/>
  <c r="IU23" i="60" s="1"/>
  <c r="DW23" i="60"/>
  <c r="BB22" i="60"/>
  <c r="GV22" i="60"/>
  <c r="GW22" i="60" s="1"/>
  <c r="BE22" i="60" s="1"/>
  <c r="GJ22" i="60"/>
  <c r="GM22" i="60"/>
  <c r="JY22" i="60" s="1"/>
  <c r="GI22" i="53"/>
  <c r="GN22" i="53"/>
  <c r="JE22" i="53" s="1"/>
  <c r="II22" i="53" s="1"/>
  <c r="GO22" i="53"/>
  <c r="GK22" i="53"/>
  <c r="GV22" i="53"/>
  <c r="GW22" i="53" s="1"/>
  <c r="BE22" i="53" s="1"/>
  <c r="DQ23" i="53"/>
  <c r="DW23" i="53"/>
  <c r="DV23" i="53"/>
  <c r="IU23" i="53" s="1"/>
  <c r="BB22" i="53"/>
  <c r="GE22" i="53"/>
  <c r="GF22" i="53" s="1"/>
  <c r="JX22" i="53" s="1"/>
  <c r="FE22" i="54"/>
  <c r="IZ22" i="54" s="1"/>
  <c r="HY22" i="54" s="1"/>
  <c r="FF22" i="54"/>
  <c r="EZ22" i="54"/>
  <c r="FB22" i="54"/>
  <c r="BM23" i="54"/>
  <c r="BJ23" i="54" s="1"/>
  <c r="BS23" i="54"/>
  <c r="BR23" i="54"/>
  <c r="IM23" i="54" s="1"/>
  <c r="EV22" i="54"/>
  <c r="EW22" i="54" s="1"/>
  <c r="JS22" i="54" s="1"/>
  <c r="FX22" i="55"/>
  <c r="FY22" i="55" s="1"/>
  <c r="JW22" i="55" s="1"/>
  <c r="GB22" i="55"/>
  <c r="GG22" i="55"/>
  <c r="JD22" i="55" s="1"/>
  <c r="IG22" i="55" s="1"/>
  <c r="GH22" i="55"/>
  <c r="GD22" i="55"/>
  <c r="DC23" i="55"/>
  <c r="DI23" i="55"/>
  <c r="DH23" i="55"/>
  <c r="IS23" i="55" s="1"/>
  <c r="DJ23" i="56"/>
  <c r="DP23" i="56"/>
  <c r="DO23" i="56"/>
  <c r="IT23" i="56" s="1"/>
  <c r="GE22" i="56"/>
  <c r="GF22" i="56" s="1"/>
  <c r="JX22" i="56" s="1"/>
  <c r="GC22" i="56"/>
  <c r="GI22" i="56"/>
  <c r="GN22" i="56"/>
  <c r="JE22" i="56" s="1"/>
  <c r="II22" i="56" s="1"/>
  <c r="GO22" i="56"/>
  <c r="GV22" i="56" s="1"/>
  <c r="GW22" i="56" s="1"/>
  <c r="BE22" i="56" s="1"/>
  <c r="GK22" i="56"/>
  <c r="GL22" i="56" s="1"/>
  <c r="CA22" i="2"/>
  <c r="CG22" i="2"/>
  <c r="CN22" i="2" s="1"/>
  <c r="DK21" i="2"/>
  <c r="EC21" i="2"/>
  <c r="IV21" i="2" s="1"/>
  <c r="HQ21" i="2" s="1"/>
  <c r="DX21" i="2"/>
  <c r="ED21" i="2"/>
  <c r="DZ21" i="2"/>
  <c r="DT21" i="2"/>
  <c r="DU21" i="2" s="1"/>
  <c r="JO21" i="2" s="1"/>
  <c r="GC22" i="53" l="1"/>
  <c r="BB22" i="56"/>
  <c r="FV22" i="55"/>
  <c r="ET22" i="54"/>
  <c r="EC23" i="60"/>
  <c r="IV23" i="60" s="1"/>
  <c r="ED23" i="60"/>
  <c r="DX23" i="60"/>
  <c r="GQ22" i="60"/>
  <c r="GT22" i="60"/>
  <c r="JZ22" i="60" s="1"/>
  <c r="BH22" i="60"/>
  <c r="BF22" i="60"/>
  <c r="KR22" i="60"/>
  <c r="KF22" i="60"/>
  <c r="KL22" i="60"/>
  <c r="KQ22" i="60"/>
  <c r="KC22" i="60"/>
  <c r="KJ22" i="60"/>
  <c r="KS22" i="60"/>
  <c r="KE22" i="60"/>
  <c r="KK22" i="60"/>
  <c r="KM22" i="60"/>
  <c r="KB22" i="60"/>
  <c r="KG22" i="60"/>
  <c r="KP22" i="60"/>
  <c r="KI22" i="60"/>
  <c r="KH22" i="60"/>
  <c r="KO22" i="60"/>
  <c r="KD22" i="60"/>
  <c r="KN22" i="60"/>
  <c r="KT22" i="60"/>
  <c r="KA22" i="60"/>
  <c r="BF22" i="53"/>
  <c r="KK22" i="53"/>
  <c r="KH22" i="53"/>
  <c r="KL22" i="53"/>
  <c r="KP22" i="53"/>
  <c r="KS22" i="53"/>
  <c r="KI22" i="53"/>
  <c r="KE22" i="53"/>
  <c r="KO22" i="53"/>
  <c r="KQ22" i="53"/>
  <c r="KD22" i="53"/>
  <c r="KC22" i="53"/>
  <c r="KF22" i="53"/>
  <c r="KB22" i="53"/>
  <c r="KG22" i="53"/>
  <c r="KT22" i="53"/>
  <c r="KM22" i="53"/>
  <c r="KJ22" i="53"/>
  <c r="KN22" i="53"/>
  <c r="KR22" i="53"/>
  <c r="KA22" i="53"/>
  <c r="GL22" i="53"/>
  <c r="GM22" i="53" s="1"/>
  <c r="JY22" i="53" s="1"/>
  <c r="GJ22" i="53"/>
  <c r="GP22" i="53"/>
  <c r="GU22" i="53"/>
  <c r="JF22" i="53" s="1"/>
  <c r="BG22" i="53" s="1"/>
  <c r="BH22" i="53" s="1"/>
  <c r="GR22" i="53"/>
  <c r="IK22" i="53"/>
  <c r="GX22" i="53" s="1"/>
  <c r="DX23" i="53"/>
  <c r="EC23" i="53"/>
  <c r="IV23" i="53" s="1"/>
  <c r="ED23" i="53"/>
  <c r="FC22" i="54"/>
  <c r="FD22" i="54" s="1"/>
  <c r="JT22" i="54" s="1"/>
  <c r="FG22" i="54"/>
  <c r="FL22" i="54"/>
  <c r="JA22" i="54" s="1"/>
  <c r="IA22" i="54" s="1"/>
  <c r="FM22" i="54"/>
  <c r="FI22" i="54"/>
  <c r="BZ23" i="54"/>
  <c r="BY23" i="54"/>
  <c r="IN23" i="54" s="1"/>
  <c r="BT23" i="54"/>
  <c r="GE22" i="55"/>
  <c r="GN22" i="55"/>
  <c r="JE22" i="55" s="1"/>
  <c r="II22" i="55" s="1"/>
  <c r="GI22" i="55"/>
  <c r="GO22" i="55"/>
  <c r="BB22" i="55" s="1"/>
  <c r="GK22" i="55"/>
  <c r="DO23" i="55"/>
  <c r="IT23" i="55" s="1"/>
  <c r="DP23" i="55"/>
  <c r="DJ23" i="55"/>
  <c r="KQ22" i="56"/>
  <c r="KK22" i="56"/>
  <c r="KJ22" i="56"/>
  <c r="KM22" i="56"/>
  <c r="KR22" i="56"/>
  <c r="KH22" i="56"/>
  <c r="KP22" i="56"/>
  <c r="KI22" i="56"/>
  <c r="KL22" i="56"/>
  <c r="KG22" i="56"/>
  <c r="KS22" i="56"/>
  <c r="KT22" i="56"/>
  <c r="KE22" i="56"/>
  <c r="KB22" i="56"/>
  <c r="KA22" i="56"/>
  <c r="KF22" i="56"/>
  <c r="KC22" i="56"/>
  <c r="KD22" i="56"/>
  <c r="KN22" i="56"/>
  <c r="KO22" i="56"/>
  <c r="BF22" i="56"/>
  <c r="BH22" i="56"/>
  <c r="GJ22" i="56"/>
  <c r="GM22" i="56"/>
  <c r="JY22" i="56" s="1"/>
  <c r="GP22" i="56"/>
  <c r="GU22" i="56"/>
  <c r="JF22" i="56" s="1"/>
  <c r="BG22" i="56" s="1"/>
  <c r="GR22" i="56"/>
  <c r="IK22" i="56"/>
  <c r="GX22" i="56" s="1"/>
  <c r="DW23" i="56"/>
  <c r="DV23" i="56"/>
  <c r="IU23" i="56" s="1"/>
  <c r="DQ23" i="56"/>
  <c r="CM22" i="2"/>
  <c r="CH22" i="2"/>
  <c r="EK21" i="2"/>
  <c r="EJ21" i="2"/>
  <c r="IW21" i="2" s="1"/>
  <c r="HS21" i="2" s="1"/>
  <c r="EE21" i="2"/>
  <c r="EG21" i="2"/>
  <c r="DR21" i="2"/>
  <c r="EA21" i="2"/>
  <c r="EB21" i="2" s="1"/>
  <c r="JP21" i="2" s="1"/>
  <c r="CT22" i="2"/>
  <c r="CO22" i="2"/>
  <c r="CU22" i="2"/>
  <c r="FA22" i="54" l="1"/>
  <c r="AQ23" i="60"/>
  <c r="AP23" i="60"/>
  <c r="EK23" i="60"/>
  <c r="EE23" i="60"/>
  <c r="EJ23" i="60"/>
  <c r="IW23" i="60" s="1"/>
  <c r="GS22" i="53"/>
  <c r="GT22" i="53" s="1"/>
  <c r="GQ22" i="53"/>
  <c r="JZ22" i="53"/>
  <c r="AP23" i="53"/>
  <c r="AQ23" i="53"/>
  <c r="AZ23" i="53" s="1"/>
  <c r="EJ23" i="53"/>
  <c r="IW23" i="53" s="1"/>
  <c r="EE23" i="53"/>
  <c r="EK23" i="53"/>
  <c r="CF23" i="54"/>
  <c r="IO23" i="54" s="1"/>
  <c r="CA23" i="54"/>
  <c r="CG23" i="54"/>
  <c r="FJ22" i="54"/>
  <c r="FK22" i="54" s="1"/>
  <c r="JU22" i="54" s="1"/>
  <c r="FN22" i="54"/>
  <c r="FS22" i="54"/>
  <c r="JB22" i="54" s="1"/>
  <c r="IC22" i="54" s="1"/>
  <c r="FT22" i="54"/>
  <c r="FP22" i="54"/>
  <c r="KI22" i="55"/>
  <c r="KD22" i="55"/>
  <c r="KR22" i="55"/>
  <c r="KG22" i="55"/>
  <c r="KS22" i="55"/>
  <c r="KT22" i="55"/>
  <c r="KB22" i="55"/>
  <c r="KP22" i="55"/>
  <c r="KE22" i="55"/>
  <c r="KF22" i="55"/>
  <c r="KH22" i="55"/>
  <c r="KA22" i="55"/>
  <c r="KJ22" i="55"/>
  <c r="KK22" i="55"/>
  <c r="KO22" i="55"/>
  <c r="KN22" i="55"/>
  <c r="KM22" i="55"/>
  <c r="KQ22" i="55"/>
  <c r="KL22" i="55"/>
  <c r="KC22" i="55"/>
  <c r="GL22" i="55"/>
  <c r="GM22" i="55" s="1"/>
  <c r="JY22" i="55" s="1"/>
  <c r="GJ22" i="55"/>
  <c r="GU22" i="55"/>
  <c r="JF22" i="55" s="1"/>
  <c r="IK22" i="55" s="1"/>
  <c r="GX22" i="55" s="1"/>
  <c r="GP22" i="55"/>
  <c r="GR22" i="55"/>
  <c r="DV23" i="55"/>
  <c r="IU23" i="55" s="1"/>
  <c r="DQ23" i="55"/>
  <c r="DW23" i="55"/>
  <c r="GC22" i="55"/>
  <c r="GF22" i="55"/>
  <c r="JX22" i="55" s="1"/>
  <c r="GV22" i="55"/>
  <c r="GW22" i="55" s="1"/>
  <c r="AP23" i="56"/>
  <c r="AQ23" i="56"/>
  <c r="DX23" i="56"/>
  <c r="EC23" i="56"/>
  <c r="IV23" i="56" s="1"/>
  <c r="ED23" i="56"/>
  <c r="GS22" i="56"/>
  <c r="GT22" i="56" s="1"/>
  <c r="JZ22" i="56" s="1"/>
  <c r="DY21" i="2"/>
  <c r="EH21" i="2"/>
  <c r="EI21" i="2" s="1"/>
  <c r="JQ21" i="2" s="1"/>
  <c r="CV22" i="2"/>
  <c r="DA22" i="2"/>
  <c r="DB22" i="2"/>
  <c r="EL21" i="2"/>
  <c r="ER21" i="2"/>
  <c r="EQ21" i="2"/>
  <c r="IX21" i="2" s="1"/>
  <c r="HU21" i="2" s="1"/>
  <c r="EN21" i="2"/>
  <c r="EL23" i="60" l="1"/>
  <c r="EQ23" i="60"/>
  <c r="IX23" i="60" s="1"/>
  <c r="ER23" i="60"/>
  <c r="HW23" i="60" s="1"/>
  <c r="GY23" i="60"/>
  <c r="BO23" i="60"/>
  <c r="AZ23" i="60"/>
  <c r="BA23" i="60"/>
  <c r="HA23" i="60"/>
  <c r="CC23" i="60"/>
  <c r="HC23" i="60"/>
  <c r="CJ23" i="60"/>
  <c r="HE23" i="60"/>
  <c r="CQ23" i="60"/>
  <c r="HG23" i="60"/>
  <c r="HI23" i="60"/>
  <c r="CX23" i="60"/>
  <c r="HK23" i="60"/>
  <c r="DE23" i="60"/>
  <c r="HM23" i="60"/>
  <c r="DL23" i="60"/>
  <c r="HO23" i="60"/>
  <c r="DS23" i="60"/>
  <c r="HQ23" i="60"/>
  <c r="DZ23" i="60"/>
  <c r="HS23" i="60"/>
  <c r="EG23" i="60"/>
  <c r="HU23" i="60"/>
  <c r="EN23" i="60"/>
  <c r="BV23" i="60"/>
  <c r="GY23" i="53"/>
  <c r="BO23" i="53"/>
  <c r="HA23" i="53"/>
  <c r="BA23" i="53"/>
  <c r="HC23" i="53"/>
  <c r="CC23" i="53"/>
  <c r="CJ23" i="53"/>
  <c r="HE23" i="53"/>
  <c r="HG23" i="53"/>
  <c r="CQ23" i="53"/>
  <c r="CX23" i="53"/>
  <c r="HI23" i="53"/>
  <c r="DE23" i="53"/>
  <c r="HK23" i="53"/>
  <c r="HM23" i="53"/>
  <c r="DL23" i="53"/>
  <c r="DS23" i="53"/>
  <c r="HO23" i="53"/>
  <c r="DZ23" i="53"/>
  <c r="HQ23" i="53"/>
  <c r="EG23" i="53"/>
  <c r="HS23" i="53"/>
  <c r="HU23" i="53"/>
  <c r="EN23" i="53"/>
  <c r="HW23" i="53"/>
  <c r="EU23" i="53"/>
  <c r="BV23" i="53"/>
  <c r="EQ23" i="53"/>
  <c r="IX23" i="53" s="1"/>
  <c r="ER23" i="53"/>
  <c r="EL23" i="53"/>
  <c r="FH22" i="54"/>
  <c r="FQ22" i="54"/>
  <c r="FR22" i="54" s="1"/>
  <c r="JV22" i="54" s="1"/>
  <c r="CH23" i="54"/>
  <c r="CN23" i="54"/>
  <c r="CM23" i="54"/>
  <c r="IP23" i="54" s="1"/>
  <c r="FZ22" i="54"/>
  <c r="JC22" i="54" s="1"/>
  <c r="IE22" i="54" s="1"/>
  <c r="FU22" i="54"/>
  <c r="GA22" i="54"/>
  <c r="FW22" i="54"/>
  <c r="FX22" i="54" s="1"/>
  <c r="ED23" i="55"/>
  <c r="EC23" i="55"/>
  <c r="IV23" i="55" s="1"/>
  <c r="DX23" i="55"/>
  <c r="AQ23" i="55"/>
  <c r="AP23" i="55"/>
  <c r="GS22" i="55"/>
  <c r="GT22" i="55" s="1"/>
  <c r="JZ22" i="55" s="1"/>
  <c r="GQ22" i="55"/>
  <c r="EE23" i="56"/>
  <c r="EK23" i="56"/>
  <c r="HU23" i="56" s="1"/>
  <c r="EJ23" i="56"/>
  <c r="IW23" i="56" s="1"/>
  <c r="GQ22" i="56"/>
  <c r="HG23" i="56"/>
  <c r="HC23" i="56"/>
  <c r="BA23" i="56"/>
  <c r="AV23" i="56" s="1"/>
  <c r="AX23" i="56" s="1"/>
  <c r="AY23" i="56" s="1"/>
  <c r="DL23" i="56"/>
  <c r="HK23" i="56"/>
  <c r="BO23" i="56"/>
  <c r="AZ23" i="56"/>
  <c r="AU23" i="56" s="1"/>
  <c r="AW23" i="56" s="1"/>
  <c r="HM23" i="56"/>
  <c r="HQ23" i="56"/>
  <c r="BV23" i="56"/>
  <c r="HI23" i="56"/>
  <c r="CJ23" i="56"/>
  <c r="CX23" i="56"/>
  <c r="HS23" i="56"/>
  <c r="GY23" i="56"/>
  <c r="CC23" i="56"/>
  <c r="HE23" i="56"/>
  <c r="DE23" i="56"/>
  <c r="HA23" i="56"/>
  <c r="DS23" i="56"/>
  <c r="DZ23" i="56"/>
  <c r="CQ23" i="56"/>
  <c r="HO23" i="56"/>
  <c r="EG23" i="56"/>
  <c r="EO21" i="2"/>
  <c r="EP21" i="2" s="1"/>
  <c r="JR21" i="2" s="1"/>
  <c r="EX21" i="2"/>
  <c r="IY21" i="2" s="1"/>
  <c r="HW21" i="2" s="1"/>
  <c r="ES21" i="2"/>
  <c r="EY21" i="2"/>
  <c r="EU21" i="2"/>
  <c r="EF21" i="2"/>
  <c r="DI22" i="2"/>
  <c r="DC22" i="2"/>
  <c r="DH22" i="2"/>
  <c r="FO22" i="54" l="1"/>
  <c r="EU23" i="60"/>
  <c r="EV23" i="60" s="1"/>
  <c r="EN23" i="56"/>
  <c r="DT23" i="60"/>
  <c r="DU23" i="60" s="1"/>
  <c r="JO23" i="60" s="1"/>
  <c r="DR23" i="60"/>
  <c r="CR23" i="60"/>
  <c r="CS23" i="60" s="1"/>
  <c r="JK23" i="60" s="1"/>
  <c r="CP23" i="60"/>
  <c r="BP23" i="60"/>
  <c r="BQ23" i="60" s="1"/>
  <c r="BK23" i="60" s="1"/>
  <c r="BL23" i="60" s="1"/>
  <c r="EO23" i="60"/>
  <c r="EP23" i="60" s="1"/>
  <c r="JR23" i="60" s="1"/>
  <c r="DM23" i="60"/>
  <c r="DN23" i="60" s="1"/>
  <c r="JN23" i="60" s="1"/>
  <c r="DK23" i="60"/>
  <c r="CK23" i="60"/>
  <c r="CL23" i="60" s="1"/>
  <c r="JJ23" i="60" s="1"/>
  <c r="EH23" i="60"/>
  <c r="EI23" i="60" s="1"/>
  <c r="JQ23" i="60" s="1"/>
  <c r="DF23" i="60"/>
  <c r="DG23" i="60" s="1"/>
  <c r="JM23" i="60" s="1"/>
  <c r="DD23" i="60"/>
  <c r="CD23" i="60"/>
  <c r="CE23" i="60" s="1"/>
  <c r="JI23" i="60" s="1"/>
  <c r="CB23" i="60"/>
  <c r="ES23" i="60"/>
  <c r="EY23" i="60"/>
  <c r="EX23" i="60"/>
  <c r="IY23" i="60" s="1"/>
  <c r="BW23" i="60"/>
  <c r="BX23" i="60" s="1"/>
  <c r="JH23" i="60" s="1"/>
  <c r="BU23" i="60"/>
  <c r="EA23" i="60"/>
  <c r="EB23" i="60" s="1"/>
  <c r="JP23" i="60" s="1"/>
  <c r="CY23" i="60"/>
  <c r="CZ23" i="60" s="1"/>
  <c r="JL23" i="60" s="1"/>
  <c r="CW23" i="60"/>
  <c r="CD23" i="53"/>
  <c r="CE23" i="53" s="1"/>
  <c r="JI23" i="53" s="1"/>
  <c r="CB23" i="53"/>
  <c r="CK23" i="53"/>
  <c r="CL23" i="53" s="1"/>
  <c r="JJ23" i="53" s="1"/>
  <c r="EH23" i="53"/>
  <c r="EI23" i="53" s="1"/>
  <c r="JQ23" i="53" s="1"/>
  <c r="EF23" i="53"/>
  <c r="DF23" i="53"/>
  <c r="DG23" i="53" s="1"/>
  <c r="JM23" i="53" s="1"/>
  <c r="BW23" i="53"/>
  <c r="BX23" i="53" s="1"/>
  <c r="JH23" i="53" s="1"/>
  <c r="BU23" i="53"/>
  <c r="EA23" i="53"/>
  <c r="EB23" i="53" s="1"/>
  <c r="JP23" i="53" s="1"/>
  <c r="CY23" i="53"/>
  <c r="CZ23" i="53" s="1"/>
  <c r="JL23" i="53" s="1"/>
  <c r="EV23" i="53"/>
  <c r="EW23" i="53" s="1"/>
  <c r="JS23" i="53" s="1"/>
  <c r="ET23" i="53"/>
  <c r="CR23" i="53"/>
  <c r="CS23" i="53" s="1"/>
  <c r="JK23" i="53" s="1"/>
  <c r="CP23" i="53"/>
  <c r="BP23" i="53"/>
  <c r="BQ23" i="53" s="1"/>
  <c r="BK23" i="53" s="1"/>
  <c r="BL23" i="53" s="1"/>
  <c r="DT23" i="53"/>
  <c r="DU23" i="53" s="1"/>
  <c r="JO23" i="53" s="1"/>
  <c r="ES23" i="53"/>
  <c r="EY23" i="53"/>
  <c r="EX23" i="53"/>
  <c r="IY23" i="53" s="1"/>
  <c r="EO23" i="53"/>
  <c r="EP23" i="53" s="1"/>
  <c r="JR23" i="53" s="1"/>
  <c r="EM23" i="53"/>
  <c r="DM23" i="53"/>
  <c r="DN23" i="53" s="1"/>
  <c r="JN23" i="53" s="1"/>
  <c r="DK23" i="53"/>
  <c r="CU23" i="54"/>
  <c r="CO23" i="54"/>
  <c r="CT23" i="54"/>
  <c r="IQ23" i="54" s="1"/>
  <c r="FV22" i="54"/>
  <c r="FY22" i="54"/>
  <c r="JW22" i="54" s="1"/>
  <c r="GB22" i="54"/>
  <c r="GG22" i="54"/>
  <c r="JD22" i="54" s="1"/>
  <c r="IG22" i="54" s="1"/>
  <c r="GH22" i="54"/>
  <c r="GD22" i="54"/>
  <c r="AZ23" i="55"/>
  <c r="AU23" i="55" s="1"/>
  <c r="AW23" i="55" s="1"/>
  <c r="BA23" i="55"/>
  <c r="AV23" i="55" s="1"/>
  <c r="AX23" i="55" s="1"/>
  <c r="BO23" i="55"/>
  <c r="BV23" i="55"/>
  <c r="HA23" i="55"/>
  <c r="GY23" i="55"/>
  <c r="HC23" i="55"/>
  <c r="HE23" i="55"/>
  <c r="CJ23" i="55"/>
  <c r="CQ23" i="55"/>
  <c r="HG23" i="55"/>
  <c r="HI23" i="55"/>
  <c r="CX23" i="55"/>
  <c r="DE23" i="55"/>
  <c r="HK23" i="55"/>
  <c r="HM23" i="55"/>
  <c r="DL23" i="55"/>
  <c r="DS23" i="55"/>
  <c r="HO23" i="55"/>
  <c r="HQ23" i="55"/>
  <c r="DZ23" i="55"/>
  <c r="HS23" i="55"/>
  <c r="EG23" i="55"/>
  <c r="CC23" i="55"/>
  <c r="EK23" i="55"/>
  <c r="EJ23" i="55"/>
  <c r="IW23" i="55" s="1"/>
  <c r="EE23" i="55"/>
  <c r="EA23" i="56"/>
  <c r="EB23" i="56" s="1"/>
  <c r="JP23" i="56" s="1"/>
  <c r="DY23" i="56"/>
  <c r="BW23" i="56"/>
  <c r="BX23" i="56" s="1"/>
  <c r="JH23" i="56" s="1"/>
  <c r="BU23" i="56"/>
  <c r="DT23" i="56"/>
  <c r="DU23" i="56" s="1"/>
  <c r="JO23" i="56" s="1"/>
  <c r="DR23" i="56"/>
  <c r="EO23" i="56"/>
  <c r="EP23" i="56" s="1"/>
  <c r="JR23" i="56" s="1"/>
  <c r="DF23" i="56"/>
  <c r="DG23" i="56" s="1"/>
  <c r="JM23" i="56" s="1"/>
  <c r="EH23" i="56"/>
  <c r="EI23" i="56" s="1"/>
  <c r="JQ23" i="56" s="1"/>
  <c r="CY23" i="56"/>
  <c r="CZ23" i="56" s="1"/>
  <c r="JL23" i="56" s="1"/>
  <c r="CD23" i="56"/>
  <c r="CE23" i="56" s="1"/>
  <c r="JI23" i="56" s="1"/>
  <c r="BP23" i="56"/>
  <c r="BQ23" i="56" s="1"/>
  <c r="BK23" i="56" s="1"/>
  <c r="BL23" i="56" s="1"/>
  <c r="EQ23" i="56"/>
  <c r="IX23" i="56" s="1"/>
  <c r="ER23" i="56"/>
  <c r="EL23" i="56"/>
  <c r="CR23" i="56"/>
  <c r="CS23" i="56" s="1"/>
  <c r="JK23" i="56" s="1"/>
  <c r="CK23" i="56"/>
  <c r="CL23" i="56" s="1"/>
  <c r="JJ23" i="56" s="1"/>
  <c r="DM23" i="56"/>
  <c r="DN23" i="56" s="1"/>
  <c r="JN23" i="56" s="1"/>
  <c r="EM21" i="2"/>
  <c r="EZ21" i="2"/>
  <c r="FE21" i="2"/>
  <c r="IZ21" i="2" s="1"/>
  <c r="HY21" i="2" s="1"/>
  <c r="FF21" i="2"/>
  <c r="FB21" i="2"/>
  <c r="EV21" i="2"/>
  <c r="EW21" i="2" s="1"/>
  <c r="JS21" i="2" s="1"/>
  <c r="DJ22" i="2"/>
  <c r="DP22" i="2"/>
  <c r="DO22" i="2"/>
  <c r="EW23" i="60" l="1"/>
  <c r="JS23" i="60" s="1"/>
  <c r="ET23" i="60"/>
  <c r="EF23" i="60"/>
  <c r="CW23" i="53"/>
  <c r="AY23" i="55"/>
  <c r="JG23" i="56"/>
  <c r="BI24" i="56" s="1"/>
  <c r="CI23" i="53"/>
  <c r="DY23" i="60"/>
  <c r="EM23" i="60"/>
  <c r="JG23" i="60"/>
  <c r="BI24" i="60" s="1"/>
  <c r="FE23" i="60"/>
  <c r="IZ23" i="60" s="1"/>
  <c r="FF23" i="60"/>
  <c r="EZ23" i="60"/>
  <c r="FB23" i="60"/>
  <c r="HY23" i="60"/>
  <c r="CI23" i="60"/>
  <c r="BN23" i="60"/>
  <c r="FF23" i="53"/>
  <c r="EZ23" i="53"/>
  <c r="FE23" i="53"/>
  <c r="IZ23" i="53" s="1"/>
  <c r="FB23" i="53"/>
  <c r="HY23" i="53"/>
  <c r="DR23" i="53"/>
  <c r="DD23" i="53"/>
  <c r="BN23" i="53"/>
  <c r="JG23" i="53"/>
  <c r="BI24" i="53" s="1"/>
  <c r="DY23" i="53"/>
  <c r="GE22" i="54"/>
  <c r="GF22" i="54" s="1"/>
  <c r="JX22" i="54" s="1"/>
  <c r="GC22" i="54"/>
  <c r="GI22" i="54"/>
  <c r="GN22" i="54"/>
  <c r="JE22" i="54" s="1"/>
  <c r="II22" i="54" s="1"/>
  <c r="GO22" i="54"/>
  <c r="BB22" i="54" s="1"/>
  <c r="GK22" i="54"/>
  <c r="CV23" i="54"/>
  <c r="DB23" i="54"/>
  <c r="DA23" i="54"/>
  <c r="IR23" i="54" s="1"/>
  <c r="EQ23" i="55"/>
  <c r="IX23" i="55" s="1"/>
  <c r="ER23" i="55"/>
  <c r="EL23" i="55"/>
  <c r="DF23" i="55"/>
  <c r="DG23" i="55" s="1"/>
  <c r="JM23" i="55" s="1"/>
  <c r="DD23" i="55"/>
  <c r="CD23" i="55"/>
  <c r="CE23" i="55" s="1"/>
  <c r="JI23" i="55" s="1"/>
  <c r="CB23" i="55"/>
  <c r="EA23" i="55"/>
  <c r="EB23" i="55" s="1"/>
  <c r="JP23" i="55" s="1"/>
  <c r="DY23" i="55"/>
  <c r="CY23" i="55"/>
  <c r="CZ23" i="55" s="1"/>
  <c r="JL23" i="55" s="1"/>
  <c r="EH23" i="55"/>
  <c r="EI23" i="55" s="1"/>
  <c r="JQ23" i="55" s="1"/>
  <c r="EF23" i="55"/>
  <c r="BW23" i="55"/>
  <c r="BX23" i="55" s="1"/>
  <c r="JH23" i="55" s="1"/>
  <c r="DT23" i="55"/>
  <c r="DU23" i="55" s="1"/>
  <c r="JO23" i="55" s="1"/>
  <c r="DR23" i="55"/>
  <c r="CR23" i="55"/>
  <c r="CS23" i="55" s="1"/>
  <c r="JK23" i="55" s="1"/>
  <c r="CP23" i="55"/>
  <c r="BP23" i="55"/>
  <c r="HU23" i="55"/>
  <c r="DM23" i="55"/>
  <c r="DN23" i="55" s="1"/>
  <c r="JN23" i="55" s="1"/>
  <c r="EN23" i="55"/>
  <c r="CK23" i="55"/>
  <c r="CL23" i="55" s="1"/>
  <c r="JJ23" i="55" s="1"/>
  <c r="CI23" i="55"/>
  <c r="CP23" i="56"/>
  <c r="CB23" i="56"/>
  <c r="EM23" i="56"/>
  <c r="CW23" i="56"/>
  <c r="ES23" i="56"/>
  <c r="EY23" i="56"/>
  <c r="EX23" i="56"/>
  <c r="IY23" i="56" s="1"/>
  <c r="HW23" i="56"/>
  <c r="EU23" i="56"/>
  <c r="DK23" i="56"/>
  <c r="EF23" i="56"/>
  <c r="BS24" i="56"/>
  <c r="BM24" i="56"/>
  <c r="BJ24" i="56" s="1"/>
  <c r="BR24" i="56"/>
  <c r="CI23" i="56"/>
  <c r="BN23" i="56"/>
  <c r="DD23" i="56"/>
  <c r="ET21" i="2"/>
  <c r="FC21" i="2"/>
  <c r="FD21" i="2" s="1"/>
  <c r="JT21" i="2" s="1"/>
  <c r="DV22" i="2"/>
  <c r="DW22" i="2"/>
  <c r="DQ22" i="2"/>
  <c r="FG21" i="2"/>
  <c r="FL21" i="2"/>
  <c r="JA21" i="2" s="1"/>
  <c r="IA21" i="2" s="1"/>
  <c r="FM21" i="2"/>
  <c r="FI21" i="2"/>
  <c r="CW23" i="55" l="1"/>
  <c r="FC23" i="60"/>
  <c r="FD23" i="60" s="1"/>
  <c r="JT23" i="60" s="1"/>
  <c r="FA23" i="60"/>
  <c r="FG23" i="60"/>
  <c r="FL23" i="60"/>
  <c r="JA23" i="60" s="1"/>
  <c r="FM23" i="60"/>
  <c r="FI23" i="60"/>
  <c r="IA23" i="60"/>
  <c r="BM24" i="60"/>
  <c r="BJ24" i="60" s="1"/>
  <c r="BR24" i="60"/>
  <c r="IM24" i="60" s="1"/>
  <c r="BS24" i="60"/>
  <c r="BM24" i="53"/>
  <c r="BJ24" i="53" s="1"/>
  <c r="BR24" i="53"/>
  <c r="IM24" i="53" s="1"/>
  <c r="BS24" i="53"/>
  <c r="FC23" i="53"/>
  <c r="FD23" i="53" s="1"/>
  <c r="JT23" i="53" s="1"/>
  <c r="FA23" i="53"/>
  <c r="FG23" i="53"/>
  <c r="FL23" i="53"/>
  <c r="JA23" i="53" s="1"/>
  <c r="FM23" i="53"/>
  <c r="FI23" i="53"/>
  <c r="IA23" i="53"/>
  <c r="KO22" i="54"/>
  <c r="KH22" i="54"/>
  <c r="KS22" i="54"/>
  <c r="KL22" i="54"/>
  <c r="KK22" i="54"/>
  <c r="KP22" i="54"/>
  <c r="KE22" i="54"/>
  <c r="KJ22" i="54"/>
  <c r="KQ22" i="54"/>
  <c r="KN22" i="54"/>
  <c r="KT22" i="54"/>
  <c r="KR22" i="54"/>
  <c r="KM22" i="54"/>
  <c r="KC22" i="54"/>
  <c r="KD22" i="54"/>
  <c r="KB22" i="54"/>
  <c r="KI22" i="54"/>
  <c r="KF22" i="54"/>
  <c r="KG22" i="54"/>
  <c r="KA22" i="54"/>
  <c r="GL22" i="54"/>
  <c r="GM22" i="54" s="1"/>
  <c r="JY22" i="54" s="1"/>
  <c r="GJ22" i="54"/>
  <c r="GV22" i="54"/>
  <c r="GW22" i="54" s="1"/>
  <c r="BE22" i="54" s="1"/>
  <c r="BF22" i="54" s="1"/>
  <c r="GP22" i="54"/>
  <c r="GU22" i="54"/>
  <c r="JF22" i="54" s="1"/>
  <c r="BG22" i="54" s="1"/>
  <c r="GR22" i="54"/>
  <c r="GS22" i="54" s="1"/>
  <c r="IK22" i="54"/>
  <c r="GX22" i="54" s="1"/>
  <c r="DC23" i="54"/>
  <c r="DH23" i="54"/>
  <c r="IS23" i="54" s="1"/>
  <c r="DI23" i="54"/>
  <c r="BN23" i="55"/>
  <c r="BQ23" i="55"/>
  <c r="EO23" i="55"/>
  <c r="EP23" i="55" s="1"/>
  <c r="JR23" i="55" s="1"/>
  <c r="DK23" i="55"/>
  <c r="ES23" i="55"/>
  <c r="EY23" i="55"/>
  <c r="EX23" i="55"/>
  <c r="IY23" i="55" s="1"/>
  <c r="HW23" i="55"/>
  <c r="EU23" i="55"/>
  <c r="BU23" i="55"/>
  <c r="IM24" i="56"/>
  <c r="BG23" i="56"/>
  <c r="BE23" i="56"/>
  <c r="EZ23" i="56"/>
  <c r="FF23" i="56"/>
  <c r="FE23" i="56"/>
  <c r="IZ23" i="56" s="1"/>
  <c r="HY23" i="56"/>
  <c r="FB23" i="56"/>
  <c r="BZ24" i="56"/>
  <c r="BT24" i="56"/>
  <c r="BY24" i="56"/>
  <c r="IN24" i="56" s="1"/>
  <c r="EV23" i="56"/>
  <c r="EW23" i="56" s="1"/>
  <c r="JS23" i="56" s="1"/>
  <c r="ET23" i="56"/>
  <c r="FA21" i="2"/>
  <c r="EC22" i="2"/>
  <c r="ED22" i="2"/>
  <c r="DX22" i="2"/>
  <c r="FS21" i="2"/>
  <c r="JB21" i="2" s="1"/>
  <c r="IC21" i="2" s="1"/>
  <c r="FN21" i="2"/>
  <c r="FT21" i="2"/>
  <c r="FP21" i="2"/>
  <c r="FJ21" i="2"/>
  <c r="FK21" i="2" s="1"/>
  <c r="JU21" i="2" s="1"/>
  <c r="EM23" i="55" l="1"/>
  <c r="FJ23" i="60"/>
  <c r="FK23" i="60" s="1"/>
  <c r="JU23" i="60" s="1"/>
  <c r="FH23" i="60"/>
  <c r="FN23" i="60"/>
  <c r="FS23" i="60"/>
  <c r="JB23" i="60" s="1"/>
  <c r="FT23" i="60"/>
  <c r="FP23" i="60"/>
  <c r="IC23" i="60"/>
  <c r="BZ24" i="60"/>
  <c r="BT24" i="60"/>
  <c r="BY24" i="60"/>
  <c r="IN24" i="60" s="1"/>
  <c r="BY24" i="53"/>
  <c r="IN24" i="53" s="1"/>
  <c r="BT24" i="53"/>
  <c r="BZ24" i="53"/>
  <c r="FJ23" i="53"/>
  <c r="FK23" i="53" s="1"/>
  <c r="JU23" i="53" s="1"/>
  <c r="FH23" i="53"/>
  <c r="FN23" i="53"/>
  <c r="FS23" i="53"/>
  <c r="JB23" i="53" s="1"/>
  <c r="FT23" i="53"/>
  <c r="IC23" i="53"/>
  <c r="FP23" i="53"/>
  <c r="DP23" i="54"/>
  <c r="DJ23" i="54"/>
  <c r="DO23" i="54"/>
  <c r="IT23" i="54" s="1"/>
  <c r="AP23" i="54"/>
  <c r="AQ23" i="54"/>
  <c r="GQ22" i="54"/>
  <c r="GT22" i="54"/>
  <c r="JZ22" i="54" s="1"/>
  <c r="BH22" i="54"/>
  <c r="FF23" i="55"/>
  <c r="FE23" i="55"/>
  <c r="IZ23" i="55" s="1"/>
  <c r="EZ23" i="55"/>
  <c r="FB23" i="55"/>
  <c r="HY23" i="55"/>
  <c r="EV23" i="55"/>
  <c r="EW23" i="55" s="1"/>
  <c r="JS23" i="55" s="1"/>
  <c r="BK23" i="55"/>
  <c r="BL23" i="55" s="1"/>
  <c r="JG23" i="55"/>
  <c r="BI24" i="55" s="1"/>
  <c r="FL23" i="56"/>
  <c r="JA23" i="56" s="1"/>
  <c r="FG23" i="56"/>
  <c r="FM23" i="56"/>
  <c r="FI23" i="56"/>
  <c r="IA23" i="56"/>
  <c r="CG24" i="56"/>
  <c r="CA24" i="56"/>
  <c r="CF24" i="56"/>
  <c r="IO24" i="56" s="1"/>
  <c r="BF23" i="56"/>
  <c r="BH23" i="56"/>
  <c r="FC23" i="56"/>
  <c r="FD23" i="56" s="1"/>
  <c r="JT23" i="56" s="1"/>
  <c r="FH21" i="2"/>
  <c r="FQ21" i="2"/>
  <c r="FR21" i="2" s="1"/>
  <c r="JV21" i="2" s="1"/>
  <c r="EE22" i="2"/>
  <c r="EK22" i="2"/>
  <c r="EJ22" i="2"/>
  <c r="FU21" i="2"/>
  <c r="FZ21" i="2"/>
  <c r="JC21" i="2" s="1"/>
  <c r="IE21" i="2" s="1"/>
  <c r="GA21" i="2"/>
  <c r="FW21" i="2"/>
  <c r="FA23" i="56" l="1"/>
  <c r="FQ23" i="60"/>
  <c r="FR23" i="60" s="1"/>
  <c r="JV23" i="60" s="1"/>
  <c r="FO23" i="60"/>
  <c r="FU23" i="60"/>
  <c r="FZ23" i="60"/>
  <c r="JC23" i="60" s="1"/>
  <c r="GA23" i="60"/>
  <c r="IE23" i="60"/>
  <c r="FW23" i="60"/>
  <c r="CF24" i="60"/>
  <c r="IO24" i="60" s="1"/>
  <c r="CG24" i="60"/>
  <c r="CA24" i="60"/>
  <c r="FQ23" i="53"/>
  <c r="FR23" i="53" s="1"/>
  <c r="JV23" i="53" s="1"/>
  <c r="FO23" i="53"/>
  <c r="CF24" i="53"/>
  <c r="IO24" i="53" s="1"/>
  <c r="CG24" i="53"/>
  <c r="CA24" i="53"/>
  <c r="FZ23" i="53"/>
  <c r="JC23" i="53" s="1"/>
  <c r="FU23" i="53"/>
  <c r="GA23" i="53"/>
  <c r="IE23" i="53"/>
  <c r="FW23" i="53"/>
  <c r="HA23" i="54"/>
  <c r="GY23" i="54"/>
  <c r="BO23" i="54"/>
  <c r="BA23" i="54"/>
  <c r="AV23" i="54" s="1"/>
  <c r="AX23" i="54" s="1"/>
  <c r="AZ23" i="54"/>
  <c r="AU23" i="54" s="1"/>
  <c r="AW23" i="54" s="1"/>
  <c r="AY23" i="54" s="1"/>
  <c r="BV23" i="54"/>
  <c r="HC23" i="54"/>
  <c r="CJ23" i="54"/>
  <c r="HE23" i="54"/>
  <c r="CQ23" i="54"/>
  <c r="HG23" i="54"/>
  <c r="CX23" i="54"/>
  <c r="HI23" i="54"/>
  <c r="HK23" i="54"/>
  <c r="DE23" i="54"/>
  <c r="HM23" i="54"/>
  <c r="DL23" i="54"/>
  <c r="HO23" i="54"/>
  <c r="DS23" i="54"/>
  <c r="CC23" i="54"/>
  <c r="DQ23" i="54"/>
  <c r="DW23" i="54"/>
  <c r="DV23" i="54"/>
  <c r="IU23" i="54" s="1"/>
  <c r="FC23" i="55"/>
  <c r="FD23" i="55" s="1"/>
  <c r="JT23" i="55" s="1"/>
  <c r="FA23" i="55"/>
  <c r="BS24" i="55"/>
  <c r="BM24" i="55"/>
  <c r="BJ24" i="55" s="1"/>
  <c r="BR24" i="55"/>
  <c r="IM24" i="55" s="1"/>
  <c r="ET23" i="55"/>
  <c r="FL23" i="55"/>
  <c r="JA23" i="55" s="1"/>
  <c r="FG23" i="55"/>
  <c r="FM23" i="55"/>
  <c r="FI23" i="55"/>
  <c r="IA23" i="55"/>
  <c r="CM24" i="56"/>
  <c r="IP24" i="56" s="1"/>
  <c r="CH24" i="56"/>
  <c r="CN24" i="56"/>
  <c r="FJ23" i="56"/>
  <c r="FK23" i="56" s="1"/>
  <c r="JU23" i="56" s="1"/>
  <c r="FS23" i="56"/>
  <c r="JB23" i="56" s="1"/>
  <c r="FN23" i="56"/>
  <c r="FT23" i="56"/>
  <c r="FP23" i="56"/>
  <c r="IC23" i="56"/>
  <c r="FO21" i="2"/>
  <c r="EL22" i="2"/>
  <c r="ER22" i="2"/>
  <c r="EQ22" i="2"/>
  <c r="FX21" i="2"/>
  <c r="FY21" i="2" s="1"/>
  <c r="JW21" i="2" s="1"/>
  <c r="GB21" i="2"/>
  <c r="GG21" i="2"/>
  <c r="JD21" i="2" s="1"/>
  <c r="IG21" i="2" s="1"/>
  <c r="GD21" i="2"/>
  <c r="GH21" i="2"/>
  <c r="FH23" i="56" l="1"/>
  <c r="FX23" i="60"/>
  <c r="FY23" i="60" s="1"/>
  <c r="JW23" i="60" s="1"/>
  <c r="FV23" i="60"/>
  <c r="GB23" i="60"/>
  <c r="GG23" i="60"/>
  <c r="JD23" i="60" s="1"/>
  <c r="GH23" i="60"/>
  <c r="GD23" i="60"/>
  <c r="GE23" i="60" s="1"/>
  <c r="IG23" i="60"/>
  <c r="CH24" i="60"/>
  <c r="CN24" i="60"/>
  <c r="CM24" i="60"/>
  <c r="IP24" i="60" s="1"/>
  <c r="FX23" i="53"/>
  <c r="FY23" i="53" s="1"/>
  <c r="JW23" i="53" s="1"/>
  <c r="FV23" i="53"/>
  <c r="CH24" i="53"/>
  <c r="CN24" i="53"/>
  <c r="CM24" i="53"/>
  <c r="IP24" i="53" s="1"/>
  <c r="GB23" i="53"/>
  <c r="GG23" i="53"/>
  <c r="JD23" i="53" s="1"/>
  <c r="GH23" i="53"/>
  <c r="GD23" i="53"/>
  <c r="GE23" i="53" s="1"/>
  <c r="IG23" i="53"/>
  <c r="CK23" i="54"/>
  <c r="CL23" i="54" s="1"/>
  <c r="JJ23" i="54" s="1"/>
  <c r="ED23" i="54"/>
  <c r="DX23" i="54"/>
  <c r="EC23" i="54"/>
  <c r="IV23" i="54" s="1"/>
  <c r="DF23" i="54"/>
  <c r="DG23" i="54" s="1"/>
  <c r="JM23" i="54" s="1"/>
  <c r="BW23" i="54"/>
  <c r="BX23" i="54" s="1"/>
  <c r="JH23" i="54" s="1"/>
  <c r="CD23" i="54"/>
  <c r="CE23" i="54" s="1"/>
  <c r="JI23" i="54"/>
  <c r="CB23" i="54"/>
  <c r="HQ23" i="54"/>
  <c r="DZ23" i="54"/>
  <c r="CY23" i="54"/>
  <c r="CZ23" i="54" s="1"/>
  <c r="JL23" i="54" s="1"/>
  <c r="CW23" i="54"/>
  <c r="DT23" i="54"/>
  <c r="DU23" i="54" s="1"/>
  <c r="JO23" i="54" s="1"/>
  <c r="BP23" i="54"/>
  <c r="BQ23" i="54" s="1"/>
  <c r="BK23" i="54" s="1"/>
  <c r="BL23" i="54" s="1"/>
  <c r="JG23" i="54"/>
  <c r="BI24" i="54" s="1"/>
  <c r="CR23" i="54"/>
  <c r="CS23" i="54" s="1"/>
  <c r="JK23" i="54" s="1"/>
  <c r="DM23" i="54"/>
  <c r="DN23" i="54" s="1"/>
  <c r="JN23" i="54" s="1"/>
  <c r="FJ23" i="55"/>
  <c r="FK23" i="55" s="1"/>
  <c r="JU23" i="55" s="1"/>
  <c r="FH23" i="55"/>
  <c r="FS23" i="55"/>
  <c r="JB23" i="55" s="1"/>
  <c r="FN23" i="55"/>
  <c r="FT23" i="55"/>
  <c r="FP23" i="55"/>
  <c r="IC23" i="55"/>
  <c r="BY24" i="55"/>
  <c r="IN24" i="55" s="1"/>
  <c r="BT24" i="55"/>
  <c r="BZ24" i="55"/>
  <c r="FQ23" i="56"/>
  <c r="FR23" i="56" s="1"/>
  <c r="JV23" i="56" s="1"/>
  <c r="FU23" i="56"/>
  <c r="FZ23" i="56"/>
  <c r="JC23" i="56" s="1"/>
  <c r="GA23" i="56"/>
  <c r="IE23" i="56"/>
  <c r="FW23" i="56"/>
  <c r="CU24" i="56"/>
  <c r="CO24" i="56"/>
  <c r="CT24" i="56"/>
  <c r="IQ24" i="56" s="1"/>
  <c r="GE21" i="2"/>
  <c r="GF21" i="2" s="1"/>
  <c r="JX21" i="2" s="1"/>
  <c r="FV21" i="2"/>
  <c r="GI21" i="2"/>
  <c r="GN21" i="2"/>
  <c r="JE21" i="2" s="1"/>
  <c r="II21" i="2" s="1"/>
  <c r="GK21" i="2"/>
  <c r="GO21" i="2"/>
  <c r="BB21" i="2" s="1"/>
  <c r="EY22" i="2"/>
  <c r="EX22" i="2"/>
  <c r="ES22" i="2"/>
  <c r="DR23" i="54" l="1"/>
  <c r="DK23" i="54"/>
  <c r="BN23" i="54"/>
  <c r="GC23" i="60"/>
  <c r="GF23" i="60"/>
  <c r="JX23" i="60" s="1"/>
  <c r="CU24" i="60"/>
  <c r="CT24" i="60"/>
  <c r="IQ24" i="60" s="1"/>
  <c r="CO24" i="60"/>
  <c r="GN23" i="60"/>
  <c r="JE23" i="60" s="1"/>
  <c r="GI23" i="60"/>
  <c r="GO23" i="60"/>
  <c r="GV23" i="60" s="1"/>
  <c r="GW23" i="60" s="1"/>
  <c r="BE23" i="60" s="1"/>
  <c r="GK23" i="60"/>
  <c r="II23" i="60"/>
  <c r="GC23" i="53"/>
  <c r="GF23" i="53"/>
  <c r="JX23" i="53" s="1"/>
  <c r="GN23" i="53"/>
  <c r="JE23" i="53" s="1"/>
  <c r="GI23" i="53"/>
  <c r="GO23" i="53"/>
  <c r="II23" i="53"/>
  <c r="GK23" i="53"/>
  <c r="CO24" i="53"/>
  <c r="CT24" i="53"/>
  <c r="IQ24" i="53" s="1"/>
  <c r="CU24" i="53"/>
  <c r="CP23" i="54"/>
  <c r="DD23" i="54"/>
  <c r="BM24" i="54"/>
  <c r="BJ24" i="54" s="1"/>
  <c r="BR24" i="54"/>
  <c r="IM24" i="54" s="1"/>
  <c r="BS24" i="54"/>
  <c r="EJ23" i="54"/>
  <c r="IW23" i="54" s="1"/>
  <c r="EK23" i="54"/>
  <c r="EE23" i="54"/>
  <c r="EG23" i="54"/>
  <c r="HS23" i="54"/>
  <c r="EA23" i="54"/>
  <c r="EB23" i="54" s="1"/>
  <c r="JP23" i="54" s="1"/>
  <c r="BU23" i="54"/>
  <c r="CI23" i="54"/>
  <c r="FQ23" i="55"/>
  <c r="FR23" i="55" s="1"/>
  <c r="JV23" i="55" s="1"/>
  <c r="FO23" i="55"/>
  <c r="CG24" i="55"/>
  <c r="CA24" i="55"/>
  <c r="CF24" i="55"/>
  <c r="IO24" i="55" s="1"/>
  <c r="FU23" i="55"/>
  <c r="FZ23" i="55"/>
  <c r="JC23" i="55" s="1"/>
  <c r="GA23" i="55"/>
  <c r="FW23" i="55"/>
  <c r="IE23" i="55"/>
  <c r="FX23" i="56"/>
  <c r="FY23" i="56" s="1"/>
  <c r="JW23" i="56" s="1"/>
  <c r="GB23" i="56"/>
  <c r="GG23" i="56"/>
  <c r="JD23" i="56" s="1"/>
  <c r="GH23" i="56"/>
  <c r="GD23" i="56"/>
  <c r="GE23" i="56" s="1"/>
  <c r="IG23" i="56"/>
  <c r="CV24" i="56"/>
  <c r="DB24" i="56"/>
  <c r="DA24" i="56"/>
  <c r="IR24" i="56" s="1"/>
  <c r="FO23" i="56"/>
  <c r="GC21" i="2"/>
  <c r="GL21" i="2"/>
  <c r="GJ21" i="2" s="1"/>
  <c r="KK21" i="2"/>
  <c r="KP21" i="2"/>
  <c r="KJ21" i="2"/>
  <c r="KQ21" i="2"/>
  <c r="KO21" i="2"/>
  <c r="KL21" i="2"/>
  <c r="KH21" i="2"/>
  <c r="KN21" i="2"/>
  <c r="KI21" i="2"/>
  <c r="KT21" i="2"/>
  <c r="KD21" i="2"/>
  <c r="KC21" i="2"/>
  <c r="KF21" i="2"/>
  <c r="KB21" i="2"/>
  <c r="KG21" i="2"/>
  <c r="KM21" i="2"/>
  <c r="KE21" i="2"/>
  <c r="KS21" i="2"/>
  <c r="KR21" i="2"/>
  <c r="KA21" i="2"/>
  <c r="GP21" i="2"/>
  <c r="GU21" i="2"/>
  <c r="JF21" i="2" s="1"/>
  <c r="BG21" i="2" s="1"/>
  <c r="GR21" i="2"/>
  <c r="GV21" i="2"/>
  <c r="GW21" i="2" s="1"/>
  <c r="BE21" i="2" s="1"/>
  <c r="FE22" i="2"/>
  <c r="EZ22" i="2"/>
  <c r="FF22" i="2"/>
  <c r="FV23" i="56" l="1"/>
  <c r="BF23" i="60"/>
  <c r="DB24" i="60"/>
  <c r="DA24" i="60"/>
  <c r="IR24" i="60" s="1"/>
  <c r="CV24" i="60"/>
  <c r="GP23" i="60"/>
  <c r="GU23" i="60"/>
  <c r="JF23" i="60" s="1"/>
  <c r="BG23" i="60" s="1"/>
  <c r="BH23" i="60" s="1"/>
  <c r="GR23" i="60"/>
  <c r="GS23" i="60" s="1"/>
  <c r="IK23" i="60"/>
  <c r="GX23" i="60" s="1"/>
  <c r="GL23" i="60"/>
  <c r="GM23" i="60" s="1"/>
  <c r="JY23" i="60" s="1"/>
  <c r="BB23" i="60"/>
  <c r="GU23" i="53"/>
  <c r="JF23" i="53" s="1"/>
  <c r="BG23" i="53" s="1"/>
  <c r="GP23" i="53"/>
  <c r="GR23" i="53"/>
  <c r="IK23" i="53"/>
  <c r="GX23" i="53" s="1"/>
  <c r="DB24" i="53"/>
  <c r="CV24" i="53"/>
  <c r="DA24" i="53"/>
  <c r="IR24" i="53" s="1"/>
  <c r="GV23" i="53"/>
  <c r="GW23" i="53" s="1"/>
  <c r="BE23" i="53" s="1"/>
  <c r="BB23" i="53"/>
  <c r="GL23" i="53"/>
  <c r="GM23" i="53" s="1"/>
  <c r="JY23" i="53" s="1"/>
  <c r="EH23" i="54"/>
  <c r="EI23" i="54" s="1"/>
  <c r="JQ23" i="54" s="1"/>
  <c r="EF23" i="54"/>
  <c r="ER23" i="54"/>
  <c r="EQ23" i="54"/>
  <c r="IX23" i="54" s="1"/>
  <c r="EL23" i="54"/>
  <c r="EN23" i="54"/>
  <c r="HU23" i="54"/>
  <c r="BY24" i="54"/>
  <c r="IN24" i="54" s="1"/>
  <c r="BT24" i="54"/>
  <c r="BZ24" i="54"/>
  <c r="DY23" i="54"/>
  <c r="CH24" i="55"/>
  <c r="CN24" i="55"/>
  <c r="CM24" i="55"/>
  <c r="IP24" i="55" s="1"/>
  <c r="FX23" i="55"/>
  <c r="FY23" i="55" s="1"/>
  <c r="JW23" i="55" s="1"/>
  <c r="FV23" i="55"/>
  <c r="GB23" i="55"/>
  <c r="GG23" i="55"/>
  <c r="JD23" i="55" s="1"/>
  <c r="GH23" i="55"/>
  <c r="IG23" i="55"/>
  <c r="GD23" i="55"/>
  <c r="GC23" i="56"/>
  <c r="GF23" i="56"/>
  <c r="JX23" i="56" s="1"/>
  <c r="GK23" i="56"/>
  <c r="GL23" i="56" s="1"/>
  <c r="GI23" i="56"/>
  <c r="GN23" i="56"/>
  <c r="JE23" i="56" s="1"/>
  <c r="GO23" i="56"/>
  <c r="II23" i="56"/>
  <c r="BB23" i="56"/>
  <c r="DI24" i="56"/>
  <c r="DH24" i="56"/>
  <c r="IS24" i="56" s="1"/>
  <c r="DC24" i="56"/>
  <c r="GM21" i="2"/>
  <c r="JY21" i="2" s="1"/>
  <c r="AQ22" i="2"/>
  <c r="GS21" i="2"/>
  <c r="GQ21" i="2" s="1"/>
  <c r="IK21" i="2"/>
  <c r="GX21" i="2" s="1"/>
  <c r="BH21" i="2"/>
  <c r="BF21" i="2"/>
  <c r="FL22" i="2"/>
  <c r="FG22" i="2"/>
  <c r="FM22" i="2"/>
  <c r="KK23" i="60" l="1"/>
  <c r="KN23" i="60"/>
  <c r="KB23" i="60"/>
  <c r="KT23" i="60"/>
  <c r="KC23" i="60"/>
  <c r="KF23" i="60"/>
  <c r="KM23" i="60"/>
  <c r="KG23" i="60"/>
  <c r="KQ23" i="60"/>
  <c r="KH23" i="60"/>
  <c r="KI23" i="60"/>
  <c r="KL23" i="60"/>
  <c r="KD23" i="60"/>
  <c r="KR23" i="60"/>
  <c r="KS23" i="60"/>
  <c r="KP23" i="60"/>
  <c r="KE23" i="60"/>
  <c r="KJ23" i="60"/>
  <c r="KO23" i="60"/>
  <c r="KA23" i="60"/>
  <c r="GJ23" i="60"/>
  <c r="DH24" i="60"/>
  <c r="IS24" i="60" s="1"/>
  <c r="DC24" i="60"/>
  <c r="DI24" i="60"/>
  <c r="GQ23" i="60"/>
  <c r="GT23" i="60"/>
  <c r="JZ23" i="60" s="1"/>
  <c r="KS23" i="53"/>
  <c r="KF23" i="53"/>
  <c r="KR23" i="53"/>
  <c r="KH23" i="53"/>
  <c r="KG23" i="53"/>
  <c r="KD23" i="53"/>
  <c r="KC23" i="53"/>
  <c r="KB23" i="53"/>
  <c r="KN23" i="53"/>
  <c r="KE23" i="53"/>
  <c r="KT23" i="53"/>
  <c r="KL23" i="53"/>
  <c r="KK23" i="53"/>
  <c r="KM23" i="53"/>
  <c r="KO23" i="53"/>
  <c r="KI23" i="53"/>
  <c r="KP23" i="53"/>
  <c r="KQ23" i="53"/>
  <c r="KJ23" i="53"/>
  <c r="KA23" i="53"/>
  <c r="DI24" i="53"/>
  <c r="DC24" i="53"/>
  <c r="DH24" i="53"/>
  <c r="IS24" i="53" s="1"/>
  <c r="BF23" i="53"/>
  <c r="BH23" i="53"/>
  <c r="GS23" i="53"/>
  <c r="GT23" i="53" s="1"/>
  <c r="JZ23" i="53" s="1"/>
  <c r="GQ23" i="53"/>
  <c r="GJ23" i="53"/>
  <c r="EO23" i="54"/>
  <c r="EP23" i="54" s="1"/>
  <c r="JR23" i="54" s="1"/>
  <c r="CF24" i="54"/>
  <c r="IO24" i="54" s="1"/>
  <c r="CG24" i="54"/>
  <c r="CA24" i="54"/>
  <c r="EY23" i="54"/>
  <c r="EX23" i="54"/>
  <c r="IY23" i="54" s="1"/>
  <c r="ES23" i="54"/>
  <c r="EU23" i="54"/>
  <c r="HW23" i="54"/>
  <c r="GE23" i="55"/>
  <c r="GF23" i="55" s="1"/>
  <c r="JX23" i="55" s="1"/>
  <c r="GC23" i="55"/>
  <c r="CT24" i="55"/>
  <c r="IQ24" i="55" s="1"/>
  <c r="CO24" i="55"/>
  <c r="CU24" i="55"/>
  <c r="GI23" i="55"/>
  <c r="GN23" i="55"/>
  <c r="JE23" i="55" s="1"/>
  <c r="GO23" i="55"/>
  <c r="II23" i="55"/>
  <c r="GK23" i="55"/>
  <c r="GL23" i="55" s="1"/>
  <c r="KG23" i="56"/>
  <c r="KR23" i="56"/>
  <c r="KT23" i="56"/>
  <c r="KS23" i="56"/>
  <c r="KM23" i="56"/>
  <c r="KO23" i="56"/>
  <c r="KJ23" i="56"/>
  <c r="KB23" i="56"/>
  <c r="KD23" i="56"/>
  <c r="KK23" i="56"/>
  <c r="KN23" i="56"/>
  <c r="KF23" i="56"/>
  <c r="KE23" i="56"/>
  <c r="KH23" i="56"/>
  <c r="KL23" i="56"/>
  <c r="KC23" i="56"/>
  <c r="KP23" i="56"/>
  <c r="KQ23" i="56"/>
  <c r="KI23" i="56"/>
  <c r="KA23" i="56"/>
  <c r="GU23" i="56"/>
  <c r="JF23" i="56" s="1"/>
  <c r="GP23" i="56"/>
  <c r="GR23" i="56"/>
  <c r="GS23" i="56" s="1"/>
  <c r="IK23" i="56"/>
  <c r="GX23" i="56" s="1"/>
  <c r="GV23" i="56"/>
  <c r="GW23" i="56" s="1"/>
  <c r="GJ23" i="56"/>
  <c r="GM23" i="56"/>
  <c r="JY23" i="56" s="1"/>
  <c r="DJ24" i="56"/>
  <c r="DP24" i="56"/>
  <c r="DO24" i="56"/>
  <c r="IT24" i="56" s="1"/>
  <c r="GT21" i="2"/>
  <c r="JZ21" i="2" s="1"/>
  <c r="AP22" i="2"/>
  <c r="AZ22" i="2" s="1"/>
  <c r="FN22" i="2"/>
  <c r="FS22" i="2"/>
  <c r="FT22" i="2"/>
  <c r="EM23" i="54" l="1"/>
  <c r="AQ24" i="60"/>
  <c r="AP24" i="60"/>
  <c r="DP24" i="60"/>
  <c r="DO24" i="60"/>
  <c r="IT24" i="60" s="1"/>
  <c r="DJ24" i="60"/>
  <c r="DP24" i="53"/>
  <c r="DO24" i="53"/>
  <c r="IT24" i="53" s="1"/>
  <c r="HM24" i="53" s="1"/>
  <c r="DJ24" i="53"/>
  <c r="AQ24" i="53"/>
  <c r="AP24" i="53"/>
  <c r="HK24" i="53" s="1"/>
  <c r="FF23" i="54"/>
  <c r="FE23" i="54"/>
  <c r="IZ23" i="54" s="1"/>
  <c r="EZ23" i="54"/>
  <c r="FB23" i="54"/>
  <c r="HY23" i="54"/>
  <c r="CM24" i="54"/>
  <c r="IP24" i="54" s="1"/>
  <c r="CH24" i="54"/>
  <c r="CN24" i="54"/>
  <c r="EV23" i="54"/>
  <c r="EW23" i="54" s="1"/>
  <c r="JS23" i="54" s="1"/>
  <c r="ET23" i="54"/>
  <c r="DB24" i="55"/>
  <c r="CV24" i="55"/>
  <c r="DA24" i="55"/>
  <c r="IR24" i="55" s="1"/>
  <c r="GJ23" i="55"/>
  <c r="GM23" i="55"/>
  <c r="JY23" i="55" s="1"/>
  <c r="GP23" i="55"/>
  <c r="GU23" i="55"/>
  <c r="JF23" i="55" s="1"/>
  <c r="BG23" i="55" s="1"/>
  <c r="IK23" i="55"/>
  <c r="GX23" i="55" s="1"/>
  <c r="GR23" i="55"/>
  <c r="GV23" i="55"/>
  <c r="GW23" i="55" s="1"/>
  <c r="BE23" i="55" s="1"/>
  <c r="BB23" i="55"/>
  <c r="GQ23" i="56"/>
  <c r="GT23" i="56"/>
  <c r="JZ23" i="56" s="1"/>
  <c r="DW24" i="56"/>
  <c r="DV24" i="56"/>
  <c r="IU24" i="56" s="1"/>
  <c r="DQ24" i="56"/>
  <c r="AQ24" i="56"/>
  <c r="AP24" i="56"/>
  <c r="JA22" i="2"/>
  <c r="BA22" i="2"/>
  <c r="JB22" i="2"/>
  <c r="IC22" i="2" s="1"/>
  <c r="FU22" i="2"/>
  <c r="FZ22" i="2"/>
  <c r="JC22" i="2" s="1"/>
  <c r="IE22" i="2" s="1"/>
  <c r="GA22" i="2"/>
  <c r="GD22" i="2" s="1"/>
  <c r="BO22" i="2"/>
  <c r="BV22" i="2"/>
  <c r="CC22" i="2"/>
  <c r="CJ22" i="2"/>
  <c r="CQ22" i="2"/>
  <c r="CX22" i="2"/>
  <c r="DE22" i="2"/>
  <c r="DL22" i="2"/>
  <c r="DS22" i="2"/>
  <c r="DZ22" i="2"/>
  <c r="EG22" i="2"/>
  <c r="EN22" i="2"/>
  <c r="EU22" i="2"/>
  <c r="FB22" i="2"/>
  <c r="FI22" i="2"/>
  <c r="IA22" i="2"/>
  <c r="FP22" i="2"/>
  <c r="FW22" i="2"/>
  <c r="IM22" i="2"/>
  <c r="GY22" i="2" s="1"/>
  <c r="IN22" i="2"/>
  <c r="HA22" i="2" s="1"/>
  <c r="IO22" i="2"/>
  <c r="HC22" i="2" s="1"/>
  <c r="IP22" i="2"/>
  <c r="HE22" i="2" s="1"/>
  <c r="IQ22" i="2"/>
  <c r="HG22" i="2" s="1"/>
  <c r="IR22" i="2"/>
  <c r="HI22" i="2" s="1"/>
  <c r="IS22" i="2"/>
  <c r="HK22" i="2" s="1"/>
  <c r="IT22" i="2"/>
  <c r="HM22" i="2" s="1"/>
  <c r="IU22" i="2"/>
  <c r="HO22" i="2" s="1"/>
  <c r="IV22" i="2"/>
  <c r="HQ22" i="2" s="1"/>
  <c r="IW22" i="2"/>
  <c r="HS22" i="2" s="1"/>
  <c r="IX22" i="2"/>
  <c r="HU22" i="2" s="1"/>
  <c r="IY22" i="2"/>
  <c r="HW22" i="2" s="1"/>
  <c r="IZ22" i="2"/>
  <c r="HY22" i="2" s="1"/>
  <c r="HM24" i="60" l="1"/>
  <c r="DW24" i="60"/>
  <c r="DZ24" i="60" s="1"/>
  <c r="DV24" i="60"/>
  <c r="IU24" i="60" s="1"/>
  <c r="HO24" i="60" s="1"/>
  <c r="DQ24" i="60"/>
  <c r="BO24" i="60"/>
  <c r="AZ24" i="60"/>
  <c r="BA24" i="60"/>
  <c r="CC24" i="60"/>
  <c r="CJ24" i="60"/>
  <c r="CK24" i="60" s="1"/>
  <c r="CI24" i="60" s="1"/>
  <c r="CQ24" i="60"/>
  <c r="CX24" i="60"/>
  <c r="DE24" i="60"/>
  <c r="DF24" i="60" s="1"/>
  <c r="DD24" i="60" s="1"/>
  <c r="HK24" i="60"/>
  <c r="DL24" i="60"/>
  <c r="DM24" i="60" s="1"/>
  <c r="DK24" i="60" s="1"/>
  <c r="DS24" i="60"/>
  <c r="DT24" i="60" s="1"/>
  <c r="DR24" i="60" s="1"/>
  <c r="DN24" i="60"/>
  <c r="JN24" i="60" s="1"/>
  <c r="BV24" i="60"/>
  <c r="BW24" i="60" s="1"/>
  <c r="BU24" i="60" s="1"/>
  <c r="GY24" i="60"/>
  <c r="HA24" i="60"/>
  <c r="HC24" i="60"/>
  <c r="HE24" i="60"/>
  <c r="HG24" i="60"/>
  <c r="HI24" i="60"/>
  <c r="DV24" i="53"/>
  <c r="IU24" i="53" s="1"/>
  <c r="DQ24" i="53"/>
  <c r="DW24" i="53"/>
  <c r="BO24" i="53"/>
  <c r="AZ24" i="53"/>
  <c r="BV24" i="53"/>
  <c r="BA24" i="53"/>
  <c r="CC24" i="53"/>
  <c r="CJ24" i="53"/>
  <c r="CQ24" i="53"/>
  <c r="CX24" i="53"/>
  <c r="CY24" i="53" s="1"/>
  <c r="CW24" i="53" s="1"/>
  <c r="DE24" i="53"/>
  <c r="DF24" i="53" s="1"/>
  <c r="DD24" i="53" s="1"/>
  <c r="DL24" i="53"/>
  <c r="DM24" i="53" s="1"/>
  <c r="DK24" i="53" s="1"/>
  <c r="CZ24" i="53"/>
  <c r="JL24" i="53" s="1"/>
  <c r="DS24" i="53"/>
  <c r="DT24" i="53" s="1"/>
  <c r="DR24" i="53" s="1"/>
  <c r="HO24" i="53"/>
  <c r="GY24" i="53"/>
  <c r="HA24" i="53"/>
  <c r="HC24" i="53"/>
  <c r="HE24" i="53"/>
  <c r="HG24" i="53"/>
  <c r="HI24" i="53"/>
  <c r="FC23" i="54"/>
  <c r="FD23" i="54" s="1"/>
  <c r="JT23" i="54" s="1"/>
  <c r="FA23" i="54"/>
  <c r="CU24" i="54"/>
  <c r="CT24" i="54"/>
  <c r="IQ24" i="54" s="1"/>
  <c r="CO24" i="54"/>
  <c r="FG23" i="54"/>
  <c r="FL23" i="54"/>
  <c r="JA23" i="54" s="1"/>
  <c r="FM23" i="54"/>
  <c r="FI23" i="54"/>
  <c r="IA23" i="54"/>
  <c r="KD23" i="55"/>
  <c r="KK23" i="55"/>
  <c r="KM23" i="55"/>
  <c r="KT23" i="55"/>
  <c r="KL23" i="55"/>
  <c r="KJ23" i="55"/>
  <c r="KR23" i="55"/>
  <c r="KE23" i="55"/>
  <c r="KQ23" i="55"/>
  <c r="KP23" i="55"/>
  <c r="KC23" i="55"/>
  <c r="KH23" i="55"/>
  <c r="KN23" i="55"/>
  <c r="KO23" i="55"/>
  <c r="KI23" i="55"/>
  <c r="KB23" i="55"/>
  <c r="KF23" i="55"/>
  <c r="KG23" i="55"/>
  <c r="KS23" i="55"/>
  <c r="KA23" i="55"/>
  <c r="BF23" i="55"/>
  <c r="BH23" i="55"/>
  <c r="GS23" i="55"/>
  <c r="GT23" i="55" s="1"/>
  <c r="JZ23" i="55" s="1"/>
  <c r="DH24" i="55"/>
  <c r="IS24" i="55" s="1"/>
  <c r="DC24" i="55"/>
  <c r="DI24" i="55"/>
  <c r="BA24" i="56"/>
  <c r="AV24" i="56" s="1"/>
  <c r="AX24" i="56" s="1"/>
  <c r="AZ24" i="56"/>
  <c r="AU24" i="56" s="1"/>
  <c r="AW24" i="56" s="1"/>
  <c r="BO24" i="56"/>
  <c r="BV24" i="56"/>
  <c r="CC24" i="56"/>
  <c r="CJ24" i="56"/>
  <c r="CK24" i="56" s="1"/>
  <c r="CI24" i="56" s="1"/>
  <c r="CQ24" i="56"/>
  <c r="CX24" i="56"/>
  <c r="HI24" i="56"/>
  <c r="DE24" i="56"/>
  <c r="DF24" i="56" s="1"/>
  <c r="DD24" i="56" s="1"/>
  <c r="DL24" i="56"/>
  <c r="DM24" i="56" s="1"/>
  <c r="DK24" i="56" s="1"/>
  <c r="HK24" i="56"/>
  <c r="DS24" i="56"/>
  <c r="DN24" i="56"/>
  <c r="DZ24" i="56"/>
  <c r="GY24" i="56"/>
  <c r="HA24" i="56"/>
  <c r="HC24" i="56"/>
  <c r="HE24" i="56"/>
  <c r="HG24" i="56"/>
  <c r="HO24" i="56"/>
  <c r="DX24" i="56"/>
  <c r="EC24" i="56"/>
  <c r="IV24" i="56" s="1"/>
  <c r="HQ24" i="56" s="1"/>
  <c r="ED24" i="56"/>
  <c r="HM24" i="56"/>
  <c r="GE22" i="2"/>
  <c r="GC22" i="2" s="1"/>
  <c r="FX22" i="2"/>
  <c r="FV22" i="2" s="1"/>
  <c r="EA22" i="2"/>
  <c r="EB22" i="2" s="1"/>
  <c r="JP22" i="2" s="1"/>
  <c r="EV22" i="2"/>
  <c r="EW22" i="2" s="1"/>
  <c r="JS22" i="2" s="1"/>
  <c r="CR22" i="2"/>
  <c r="CS22" i="2" s="1"/>
  <c r="JK22" i="2" s="1"/>
  <c r="BP22" i="2"/>
  <c r="BQ22" i="2" s="1"/>
  <c r="BK22" i="2" s="1"/>
  <c r="BL22" i="2" s="1"/>
  <c r="DT22" i="2"/>
  <c r="DU22" i="2" s="1"/>
  <c r="JO22" i="2" s="1"/>
  <c r="FQ22" i="2"/>
  <c r="FR22" i="2" s="1"/>
  <c r="JV22" i="2" s="1"/>
  <c r="EO22" i="2"/>
  <c r="EP22" i="2" s="1"/>
  <c r="JR22" i="2" s="1"/>
  <c r="DM22" i="2"/>
  <c r="DN22" i="2" s="1"/>
  <c r="JN22" i="2" s="1"/>
  <c r="CK22" i="2"/>
  <c r="CL22" i="2" s="1"/>
  <c r="JJ22" i="2" s="1"/>
  <c r="GG22" i="2"/>
  <c r="JD22" i="2" s="1"/>
  <c r="IG22" i="2" s="1"/>
  <c r="GB22" i="2"/>
  <c r="GH22" i="2"/>
  <c r="EH22" i="2"/>
  <c r="EI22" i="2" s="1"/>
  <c r="JQ22" i="2" s="1"/>
  <c r="FJ22" i="2"/>
  <c r="FK22" i="2" s="1"/>
  <c r="JU22" i="2" s="1"/>
  <c r="DF22" i="2"/>
  <c r="DG22" i="2" s="1"/>
  <c r="JM22" i="2" s="1"/>
  <c r="CD22" i="2"/>
  <c r="CE22" i="2" s="1"/>
  <c r="JI22" i="2" s="1"/>
  <c r="FC22" i="2"/>
  <c r="FD22" i="2" s="1"/>
  <c r="JT22" i="2" s="1"/>
  <c r="CY22" i="2"/>
  <c r="CZ22" i="2" s="1"/>
  <c r="JL22" i="2" s="1"/>
  <c r="BW22" i="2"/>
  <c r="BX22" i="2" s="1"/>
  <c r="JH22" i="2" s="1"/>
  <c r="HQ24" i="60" l="1"/>
  <c r="BX24" i="60"/>
  <c r="JH24" i="60" s="1"/>
  <c r="AY24" i="56"/>
  <c r="DG24" i="53"/>
  <c r="JM24" i="53" s="1"/>
  <c r="CL24" i="60"/>
  <c r="EA24" i="60"/>
  <c r="CD24" i="60"/>
  <c r="CE24" i="60" s="1"/>
  <c r="JI24" i="60" s="1"/>
  <c r="CB24" i="60"/>
  <c r="CY24" i="60"/>
  <c r="CZ24" i="60" s="1"/>
  <c r="JL24" i="60" s="1"/>
  <c r="CW24" i="60"/>
  <c r="DG24" i="60"/>
  <c r="JM24" i="60" s="1"/>
  <c r="JJ24" i="60"/>
  <c r="BP24" i="60"/>
  <c r="CR24" i="60"/>
  <c r="CS24" i="60" s="1"/>
  <c r="JK24" i="60" s="1"/>
  <c r="DU24" i="60"/>
  <c r="JO24" i="60" s="1"/>
  <c r="EC24" i="60"/>
  <c r="IV24" i="60" s="1"/>
  <c r="DX24" i="60"/>
  <c r="ED24" i="60"/>
  <c r="CR24" i="53"/>
  <c r="CS24" i="53" s="1"/>
  <c r="JK24" i="53" s="1"/>
  <c r="CP24" i="53"/>
  <c r="BP24" i="53"/>
  <c r="BQ24" i="53" s="1"/>
  <c r="BK24" i="53" s="1"/>
  <c r="BL24" i="53" s="1"/>
  <c r="BN24" i="53"/>
  <c r="JG24" i="53"/>
  <c r="BI25" i="53" s="1"/>
  <c r="CK24" i="53"/>
  <c r="CL24" i="53" s="1"/>
  <c r="JJ24" i="53" s="1"/>
  <c r="CI24" i="53"/>
  <c r="DU24" i="53"/>
  <c r="JO24" i="53" s="1"/>
  <c r="CD24" i="53"/>
  <c r="CE24" i="53" s="1"/>
  <c r="JI24" i="53" s="1"/>
  <c r="CB24" i="53"/>
  <c r="DN24" i="53"/>
  <c r="JN24" i="53" s="1"/>
  <c r="ED24" i="53"/>
  <c r="DX24" i="53"/>
  <c r="EC24" i="53"/>
  <c r="IV24" i="53" s="1"/>
  <c r="HQ24" i="53" s="1"/>
  <c r="BW24" i="53"/>
  <c r="BX24" i="53" s="1"/>
  <c r="JH24" i="53" s="1"/>
  <c r="BU24" i="53"/>
  <c r="DZ24" i="53"/>
  <c r="CV24" i="54"/>
  <c r="DA24" i="54"/>
  <c r="IR24" i="54" s="1"/>
  <c r="DB24" i="54"/>
  <c r="FJ23" i="54"/>
  <c r="FK23" i="54" s="1"/>
  <c r="JU23" i="54" s="1"/>
  <c r="FS23" i="54"/>
  <c r="JB23" i="54" s="1"/>
  <c r="FN23" i="54"/>
  <c r="FT23" i="54"/>
  <c r="IC23" i="54"/>
  <c r="FP23" i="54"/>
  <c r="GQ23" i="55"/>
  <c r="DP24" i="55"/>
  <c r="DO24" i="55"/>
  <c r="IT24" i="55" s="1"/>
  <c r="DJ24" i="55"/>
  <c r="AQ24" i="55"/>
  <c r="AP24" i="55"/>
  <c r="EG24" i="56"/>
  <c r="EA24" i="56"/>
  <c r="EB24" i="56" s="1"/>
  <c r="DY24" i="56"/>
  <c r="JP24" i="56"/>
  <c r="EE24" i="56"/>
  <c r="EJ24" i="56"/>
  <c r="IW24" i="56" s="1"/>
  <c r="HS24" i="56" s="1"/>
  <c r="EK24" i="56"/>
  <c r="JN24" i="56"/>
  <c r="CD24" i="56"/>
  <c r="CE24" i="56" s="1"/>
  <c r="JI24" i="56" s="1"/>
  <c r="CL24" i="56"/>
  <c r="JJ24" i="56" s="1"/>
  <c r="DG24" i="56"/>
  <c r="JM24" i="56" s="1"/>
  <c r="CY24" i="56"/>
  <c r="CZ24" i="56" s="1"/>
  <c r="JL24" i="56" s="1"/>
  <c r="CW24" i="56"/>
  <c r="BW24" i="56"/>
  <c r="BX24" i="56" s="1"/>
  <c r="JH24" i="56" s="1"/>
  <c r="DT24" i="56"/>
  <c r="DU24" i="56" s="1"/>
  <c r="JO24" i="56" s="1"/>
  <c r="BP24" i="56"/>
  <c r="BQ24" i="56" s="1"/>
  <c r="BK24" i="56" s="1"/>
  <c r="BL24" i="56" s="1"/>
  <c r="BN24" i="56"/>
  <c r="JG24" i="56"/>
  <c r="BI25" i="56" s="1"/>
  <c r="CR24" i="56"/>
  <c r="CS24" i="56" s="1"/>
  <c r="JK24" i="56" s="1"/>
  <c r="CP24" i="56"/>
  <c r="GF22" i="2"/>
  <c r="JX22" i="2" s="1"/>
  <c r="FY22" i="2"/>
  <c r="JW22" i="2" s="1"/>
  <c r="JG22" i="2"/>
  <c r="DD22" i="2"/>
  <c r="DR22" i="2"/>
  <c r="EF22" i="2"/>
  <c r="DK22" i="2"/>
  <c r="FO22" i="2"/>
  <c r="ET22" i="2"/>
  <c r="BN22" i="2"/>
  <c r="DY22" i="2"/>
  <c r="FA22" i="2"/>
  <c r="CW22" i="2"/>
  <c r="FH22" i="2"/>
  <c r="CI22" i="2"/>
  <c r="CP22" i="2"/>
  <c r="CB22" i="2"/>
  <c r="BU22" i="2"/>
  <c r="GI22" i="2"/>
  <c r="GN22" i="2"/>
  <c r="JE22" i="2" s="1"/>
  <c r="II22" i="2" s="1"/>
  <c r="GO22" i="2"/>
  <c r="GV22" i="2" s="1"/>
  <c r="GW22" i="2" s="1"/>
  <c r="GK22" i="2"/>
  <c r="EM22" i="2"/>
  <c r="CB24" i="56" l="1"/>
  <c r="DR24" i="56"/>
  <c r="EK24" i="60"/>
  <c r="EJ24" i="60"/>
  <c r="IW24" i="60" s="1"/>
  <c r="HS24" i="60" s="1"/>
  <c r="EE24" i="60"/>
  <c r="EG24" i="60"/>
  <c r="EH24" i="60" s="1"/>
  <c r="CP24" i="60"/>
  <c r="BN24" i="60"/>
  <c r="BQ24" i="60"/>
  <c r="DY24" i="60"/>
  <c r="EB24" i="60"/>
  <c r="JP24" i="60" s="1"/>
  <c r="EA24" i="53"/>
  <c r="EB24" i="53" s="1"/>
  <c r="DY24" i="53"/>
  <c r="JP24" i="53"/>
  <c r="BR25" i="53"/>
  <c r="BS25" i="53"/>
  <c r="BM25" i="53"/>
  <c r="BJ25" i="53" s="1"/>
  <c r="EE24" i="53"/>
  <c r="EJ24" i="53"/>
  <c r="IW24" i="53" s="1"/>
  <c r="HS24" i="53" s="1"/>
  <c r="EK24" i="53"/>
  <c r="EG24" i="53"/>
  <c r="FH23" i="54"/>
  <c r="FQ23" i="54"/>
  <c r="FR23" i="54" s="1"/>
  <c r="JV23" i="54" s="1"/>
  <c r="DI24" i="54"/>
  <c r="DC24" i="54"/>
  <c r="DH24" i="54"/>
  <c r="IS24" i="54" s="1"/>
  <c r="FU23" i="54"/>
  <c r="FZ23" i="54"/>
  <c r="JC23" i="54" s="1"/>
  <c r="GA23" i="54"/>
  <c r="FW23" i="54"/>
  <c r="IE23" i="54"/>
  <c r="BA24" i="55"/>
  <c r="AV24" i="55" s="1"/>
  <c r="AX24" i="55" s="1"/>
  <c r="BV24" i="55"/>
  <c r="AZ24" i="55"/>
  <c r="AU24" i="55" s="1"/>
  <c r="AW24" i="55" s="1"/>
  <c r="BO24" i="55"/>
  <c r="CJ24" i="55"/>
  <c r="CQ24" i="55"/>
  <c r="CR24" i="55" s="1"/>
  <c r="CP24" i="55" s="1"/>
  <c r="CX24" i="55"/>
  <c r="DE24" i="55"/>
  <c r="HK24" i="55"/>
  <c r="DL24" i="55"/>
  <c r="DS24" i="55"/>
  <c r="GY24" i="55"/>
  <c r="CC24" i="55"/>
  <c r="HA24" i="55"/>
  <c r="HC24" i="55"/>
  <c r="HE24" i="55"/>
  <c r="HG24" i="55"/>
  <c r="HI24" i="55"/>
  <c r="HM24" i="55"/>
  <c r="DQ24" i="55"/>
  <c r="DW24" i="55"/>
  <c r="DZ24" i="55" s="1"/>
  <c r="DV24" i="55"/>
  <c r="IU24" i="55" s="1"/>
  <c r="HO24" i="55" s="1"/>
  <c r="EL24" i="56"/>
  <c r="EQ24" i="56"/>
  <c r="IX24" i="56" s="1"/>
  <c r="HU24" i="56" s="1"/>
  <c r="ER24" i="56"/>
  <c r="EN24" i="56"/>
  <c r="BR25" i="56"/>
  <c r="IM25" i="56" s="1"/>
  <c r="BS25" i="56"/>
  <c r="BM25" i="56"/>
  <c r="BJ25" i="56" s="1"/>
  <c r="EH24" i="56"/>
  <c r="EI24" i="56" s="1"/>
  <c r="JQ24" i="56" s="1"/>
  <c r="BU24" i="56"/>
  <c r="GL22" i="2"/>
  <c r="GJ22" i="2" s="1"/>
  <c r="BB22" i="2"/>
  <c r="KA22" i="2" s="1"/>
  <c r="BI23" i="2"/>
  <c r="GU22" i="2"/>
  <c r="JF22" i="2" s="1"/>
  <c r="IK22" i="2" s="1"/>
  <c r="GX22" i="2" s="1"/>
  <c r="GP22" i="2"/>
  <c r="GR22" i="2"/>
  <c r="AY24" i="55" l="1"/>
  <c r="CS24" i="55"/>
  <c r="FO23" i="54"/>
  <c r="EF24" i="60"/>
  <c r="EI24" i="60"/>
  <c r="JQ24" i="60" s="1"/>
  <c r="BK24" i="60"/>
  <c r="BL24" i="60" s="1"/>
  <c r="JG24" i="60"/>
  <c r="BI25" i="60" s="1"/>
  <c r="EL24" i="60"/>
  <c r="EQ24" i="60"/>
  <c r="IX24" i="60" s="1"/>
  <c r="HU24" i="60" s="1"/>
  <c r="ER24" i="60"/>
  <c r="EN24" i="60"/>
  <c r="EO24" i="60" s="1"/>
  <c r="BT25" i="53"/>
  <c r="BY25" i="53"/>
  <c r="IN25" i="53" s="1"/>
  <c r="BZ25" i="53"/>
  <c r="IM25" i="53"/>
  <c r="BG24" i="53"/>
  <c r="EH24" i="53"/>
  <c r="EI24" i="53" s="1"/>
  <c r="JQ24" i="53" s="1"/>
  <c r="EL24" i="53"/>
  <c r="ER24" i="53"/>
  <c r="EQ24" i="53"/>
  <c r="IX24" i="53" s="1"/>
  <c r="HU24" i="53" s="1"/>
  <c r="EN24" i="53"/>
  <c r="DJ24" i="54"/>
  <c r="DP24" i="54"/>
  <c r="DO24" i="54"/>
  <c r="IT24" i="54" s="1"/>
  <c r="FX23" i="54"/>
  <c r="FY23" i="54" s="1"/>
  <c r="JW23" i="54" s="1"/>
  <c r="GB23" i="54"/>
  <c r="GG23" i="54"/>
  <c r="JD23" i="54" s="1"/>
  <c r="GH23" i="54"/>
  <c r="IG23" i="54"/>
  <c r="GD23" i="54"/>
  <c r="EA24" i="55"/>
  <c r="EB24" i="55" s="1"/>
  <c r="CK24" i="55"/>
  <c r="CL24" i="55" s="1"/>
  <c r="JJ24" i="55" s="1"/>
  <c r="JK24" i="55"/>
  <c r="DF24" i="55"/>
  <c r="DG24" i="55" s="1"/>
  <c r="JM24" i="55" s="1"/>
  <c r="BP24" i="55"/>
  <c r="BQ24" i="55" s="1"/>
  <c r="BK24" i="55" s="1"/>
  <c r="BL24" i="55" s="1"/>
  <c r="BN24" i="55"/>
  <c r="JG24" i="55"/>
  <c r="BI25" i="55" s="1"/>
  <c r="ED24" i="55"/>
  <c r="EC24" i="55"/>
  <c r="IV24" i="55" s="1"/>
  <c r="HQ24" i="55" s="1"/>
  <c r="DX24" i="55"/>
  <c r="CD24" i="55"/>
  <c r="CE24" i="55" s="1"/>
  <c r="CB24" i="55"/>
  <c r="JI24" i="55"/>
  <c r="CY24" i="55"/>
  <c r="CZ24" i="55" s="1"/>
  <c r="JL24" i="55" s="1"/>
  <c r="CW24" i="55"/>
  <c r="DT24" i="55"/>
  <c r="DU24" i="55" s="1"/>
  <c r="JO24" i="55" s="1"/>
  <c r="DR24" i="55"/>
  <c r="BW24" i="55"/>
  <c r="BX24" i="55" s="1"/>
  <c r="JH24" i="55" s="1"/>
  <c r="DM24" i="55"/>
  <c r="EF24" i="56"/>
  <c r="BZ25" i="56"/>
  <c r="BT25" i="56"/>
  <c r="BY25" i="56"/>
  <c r="IN25" i="56" s="1"/>
  <c r="EO24" i="56"/>
  <c r="EP24" i="56" s="1"/>
  <c r="JR24" i="56" s="1"/>
  <c r="ES24" i="56"/>
  <c r="EY24" i="56"/>
  <c r="EX24" i="56"/>
  <c r="IY24" i="56" s="1"/>
  <c r="HW24" i="56" s="1"/>
  <c r="EU24" i="56"/>
  <c r="GM22" i="2"/>
  <c r="JY22" i="2" s="1"/>
  <c r="GS22" i="2"/>
  <c r="GQ22" i="2" s="1"/>
  <c r="KH22" i="2"/>
  <c r="KP22" i="2"/>
  <c r="KI22" i="2"/>
  <c r="KM22" i="2"/>
  <c r="KS22" i="2"/>
  <c r="KT22" i="2"/>
  <c r="KE22" i="2"/>
  <c r="KQ22" i="2"/>
  <c r="KJ22" i="2"/>
  <c r="KN22" i="2"/>
  <c r="KB22" i="2"/>
  <c r="KL22" i="2"/>
  <c r="KR22" i="2"/>
  <c r="KO22" i="2"/>
  <c r="KK22" i="2"/>
  <c r="KD22" i="2"/>
  <c r="KG22" i="2"/>
  <c r="KF22" i="2"/>
  <c r="KC22" i="2"/>
  <c r="BS23" i="2"/>
  <c r="BT23" i="2" s="1"/>
  <c r="BM23" i="2"/>
  <c r="BJ23" i="2" s="1"/>
  <c r="BR23" i="2"/>
  <c r="BG22" i="2" s="1"/>
  <c r="CI24" i="55" l="1"/>
  <c r="JP24" i="55"/>
  <c r="DY24" i="55"/>
  <c r="EM24" i="60"/>
  <c r="EP24" i="60"/>
  <c r="JR24" i="60" s="1"/>
  <c r="EY24" i="60"/>
  <c r="EX24" i="60"/>
  <c r="IY24" i="60" s="1"/>
  <c r="HW24" i="60" s="1"/>
  <c r="ES24" i="60"/>
  <c r="EU24" i="60"/>
  <c r="EV24" i="60" s="1"/>
  <c r="BM25" i="60"/>
  <c r="BJ25" i="60" s="1"/>
  <c r="BR25" i="60"/>
  <c r="BS25" i="60"/>
  <c r="EO24" i="53"/>
  <c r="EP24" i="53" s="1"/>
  <c r="JR24" i="53" s="1"/>
  <c r="EM24" i="53"/>
  <c r="ES24" i="53"/>
  <c r="EY24" i="53"/>
  <c r="EX24" i="53"/>
  <c r="IY24" i="53" s="1"/>
  <c r="HW24" i="53" s="1"/>
  <c r="EU24" i="53"/>
  <c r="CF25" i="53"/>
  <c r="IO25" i="53" s="1"/>
  <c r="CA25" i="53"/>
  <c r="CG25" i="53"/>
  <c r="EF24" i="53"/>
  <c r="FV23" i="54"/>
  <c r="GE23" i="54"/>
  <c r="GF23" i="54" s="1"/>
  <c r="JX23" i="54" s="1"/>
  <c r="GC23" i="54"/>
  <c r="DQ24" i="54"/>
  <c r="DV24" i="54"/>
  <c r="IU24" i="54" s="1"/>
  <c r="DW24" i="54"/>
  <c r="GI23" i="54"/>
  <c r="GN23" i="54"/>
  <c r="JE23" i="54" s="1"/>
  <c r="GO23" i="54"/>
  <c r="GV23" i="54" s="1"/>
  <c r="GW23" i="54" s="1"/>
  <c r="BE23" i="54" s="1"/>
  <c r="II23" i="54"/>
  <c r="GK23" i="54"/>
  <c r="DD24" i="55"/>
  <c r="EK24" i="55"/>
  <c r="EE24" i="55"/>
  <c r="EJ24" i="55"/>
  <c r="IW24" i="55" s="1"/>
  <c r="HS24" i="55" s="1"/>
  <c r="EG24" i="55"/>
  <c r="BS25" i="55"/>
  <c r="BM25" i="55"/>
  <c r="BJ25" i="55" s="1"/>
  <c r="BR25" i="55"/>
  <c r="IM25" i="55" s="1"/>
  <c r="DK24" i="55"/>
  <c r="DN24" i="55"/>
  <c r="JN24" i="55" s="1"/>
  <c r="BU24" i="55"/>
  <c r="EV24" i="56"/>
  <c r="EW24" i="56" s="1"/>
  <c r="JS24" i="56" s="1"/>
  <c r="ET24" i="56"/>
  <c r="FE24" i="56"/>
  <c r="IZ24" i="56" s="1"/>
  <c r="HY24" i="56" s="1"/>
  <c r="EZ24" i="56"/>
  <c r="FF24" i="56"/>
  <c r="FB24" i="56"/>
  <c r="FC24" i="56" s="1"/>
  <c r="CF25" i="56"/>
  <c r="IO25" i="56" s="1"/>
  <c r="CA25" i="56"/>
  <c r="CG25" i="56"/>
  <c r="EM24" i="56"/>
  <c r="GT22" i="2"/>
  <c r="JZ22" i="2" s="1"/>
  <c r="AQ23" i="2"/>
  <c r="BE22" i="2"/>
  <c r="BF22" i="2" s="1"/>
  <c r="BZ23" i="2"/>
  <c r="CA23" i="2" s="1"/>
  <c r="BY23" i="2"/>
  <c r="AP23" i="2"/>
  <c r="ET24" i="60" l="1"/>
  <c r="EW24" i="60"/>
  <c r="JS24" i="60" s="1"/>
  <c r="BY25" i="60"/>
  <c r="IN25" i="60" s="1"/>
  <c r="BT25" i="60"/>
  <c r="BZ25" i="60"/>
  <c r="EZ24" i="60"/>
  <c r="FF24" i="60"/>
  <c r="FE24" i="60"/>
  <c r="IZ24" i="60" s="1"/>
  <c r="HY24" i="60" s="1"/>
  <c r="FB24" i="60"/>
  <c r="FC24" i="60" s="1"/>
  <c r="IM25" i="60"/>
  <c r="BG24" i="60"/>
  <c r="FF24" i="53"/>
  <c r="FE24" i="53"/>
  <c r="IZ24" i="53" s="1"/>
  <c r="HY24" i="53" s="1"/>
  <c r="EZ24" i="53"/>
  <c r="FB24" i="53"/>
  <c r="CM25" i="53"/>
  <c r="IP25" i="53" s="1"/>
  <c r="CN25" i="53"/>
  <c r="CH25" i="53"/>
  <c r="EV24" i="53"/>
  <c r="EW24" i="53" s="1"/>
  <c r="JS24" i="53" s="1"/>
  <c r="BF23" i="54"/>
  <c r="GL23" i="54"/>
  <c r="GM23" i="54" s="1"/>
  <c r="JY23" i="54" s="1"/>
  <c r="ED24" i="54"/>
  <c r="DX24" i="54"/>
  <c r="EC24" i="54"/>
  <c r="IV24" i="54" s="1"/>
  <c r="GP23" i="54"/>
  <c r="GU23" i="54"/>
  <c r="JF23" i="54" s="1"/>
  <c r="BG23" i="54" s="1"/>
  <c r="BH23" i="54" s="1"/>
  <c r="IK23" i="54"/>
  <c r="GX23" i="54" s="1"/>
  <c r="GR23" i="54"/>
  <c r="BB23" i="54"/>
  <c r="BY25" i="55"/>
  <c r="IN25" i="55" s="1"/>
  <c r="BT25" i="55"/>
  <c r="BZ25" i="55"/>
  <c r="EH24" i="55"/>
  <c r="EI24" i="55" s="1"/>
  <c r="JQ24" i="55" s="1"/>
  <c r="EQ24" i="55"/>
  <c r="IX24" i="55" s="1"/>
  <c r="HU24" i="55" s="1"/>
  <c r="EL24" i="55"/>
  <c r="ER24" i="55"/>
  <c r="EN24" i="55"/>
  <c r="FA24" i="56"/>
  <c r="FD24" i="56"/>
  <c r="JT24" i="56" s="1"/>
  <c r="FG24" i="56"/>
  <c r="FL24" i="56"/>
  <c r="JA24" i="56" s="1"/>
  <c r="IA24" i="56" s="1"/>
  <c r="FM24" i="56"/>
  <c r="FI24" i="56"/>
  <c r="FJ24" i="56" s="1"/>
  <c r="CM25" i="56"/>
  <c r="IP25" i="56" s="1"/>
  <c r="CN25" i="56"/>
  <c r="CH25" i="56"/>
  <c r="AZ23" i="2"/>
  <c r="BA23" i="2"/>
  <c r="CG23" i="2"/>
  <c r="CH23" i="2" s="1"/>
  <c r="BH22" i="2"/>
  <c r="CF23" i="2"/>
  <c r="IO23" i="2" s="1"/>
  <c r="HC23" i="2" s="1"/>
  <c r="BO23" i="2"/>
  <c r="BV23" i="2"/>
  <c r="CC23" i="2"/>
  <c r="IM23" i="2"/>
  <c r="GY23" i="2" s="1"/>
  <c r="IN23" i="2"/>
  <c r="HA23" i="2" s="1"/>
  <c r="GJ23" i="54" l="1"/>
  <c r="EF24" i="55"/>
  <c r="FG24" i="60"/>
  <c r="FL24" i="60"/>
  <c r="JA24" i="60" s="1"/>
  <c r="IA24" i="60" s="1"/>
  <c r="FM24" i="60"/>
  <c r="FI24" i="60"/>
  <c r="FJ24" i="60" s="1"/>
  <c r="CG25" i="60"/>
  <c r="CA25" i="60"/>
  <c r="CF25" i="60"/>
  <c r="IO25" i="60" s="1"/>
  <c r="FA24" i="60"/>
  <c r="FD24" i="60"/>
  <c r="JT24" i="60" s="1"/>
  <c r="FC24" i="53"/>
  <c r="FD24" i="53" s="1"/>
  <c r="JT24" i="53" s="1"/>
  <c r="FA24" i="53"/>
  <c r="CU25" i="53"/>
  <c r="CO25" i="53"/>
  <c r="CT25" i="53"/>
  <c r="IQ25" i="53" s="1"/>
  <c r="ET24" i="53"/>
  <c r="FL24" i="53"/>
  <c r="JA24" i="53" s="1"/>
  <c r="IA24" i="53" s="1"/>
  <c r="FG24" i="53"/>
  <c r="FM24" i="53"/>
  <c r="FI24" i="53"/>
  <c r="FJ24" i="53" s="1"/>
  <c r="EE24" i="54"/>
  <c r="EK24" i="54"/>
  <c r="EJ24" i="54"/>
  <c r="IW24" i="54" s="1"/>
  <c r="GS23" i="54"/>
  <c r="GT23" i="54" s="1"/>
  <c r="JZ23" i="54" s="1"/>
  <c r="GQ23" i="54"/>
  <c r="KQ23" i="54"/>
  <c r="KB23" i="54"/>
  <c r="KF23" i="54"/>
  <c r="KL23" i="54"/>
  <c r="KS23" i="54"/>
  <c r="KD23" i="54"/>
  <c r="KJ23" i="54"/>
  <c r="KT23" i="54"/>
  <c r="KH23" i="54"/>
  <c r="KN23" i="54"/>
  <c r="KO23" i="54"/>
  <c r="KI23" i="54"/>
  <c r="KM23" i="54"/>
  <c r="KR23" i="54"/>
  <c r="KK23" i="54"/>
  <c r="KC23" i="54"/>
  <c r="KP23" i="54"/>
  <c r="KE23" i="54"/>
  <c r="KG23" i="54"/>
  <c r="KA23" i="54"/>
  <c r="EO24" i="55"/>
  <c r="EP24" i="55" s="1"/>
  <c r="JR24" i="55" s="1"/>
  <c r="EM24" i="55"/>
  <c r="EX24" i="55"/>
  <c r="IY24" i="55" s="1"/>
  <c r="HW24" i="55" s="1"/>
  <c r="ES24" i="55"/>
  <c r="EY24" i="55"/>
  <c r="EU24" i="55"/>
  <c r="CG25" i="55"/>
  <c r="CA25" i="55"/>
  <c r="CF25" i="55"/>
  <c r="IO25" i="55" s="1"/>
  <c r="FH24" i="56"/>
  <c r="FK24" i="56"/>
  <c r="JU24" i="56" s="1"/>
  <c r="FS24" i="56"/>
  <c r="JB24" i="56" s="1"/>
  <c r="IC24" i="56" s="1"/>
  <c r="FN24" i="56"/>
  <c r="FT24" i="56"/>
  <c r="FP24" i="56"/>
  <c r="FQ24" i="56" s="1"/>
  <c r="CO25" i="56"/>
  <c r="CU25" i="56"/>
  <c r="CT25" i="56"/>
  <c r="IQ25" i="56" s="1"/>
  <c r="CM23" i="2"/>
  <c r="IP23" i="2" s="1"/>
  <c r="HE23" i="2" s="1"/>
  <c r="CN23" i="2"/>
  <c r="CQ23" i="2" s="1"/>
  <c r="CJ23" i="2"/>
  <c r="CD23" i="2"/>
  <c r="CE23" i="2" s="1"/>
  <c r="JI23" i="2" s="1"/>
  <c r="BW23" i="2"/>
  <c r="BX23" i="2" s="1"/>
  <c r="JH23" i="2" s="1"/>
  <c r="BP23" i="2"/>
  <c r="BQ23" i="2" s="1"/>
  <c r="BK23" i="2" s="1"/>
  <c r="BL23" i="2" s="1"/>
  <c r="FH24" i="60" l="1"/>
  <c r="FK24" i="60"/>
  <c r="JU24" i="60" s="1"/>
  <c r="FN24" i="60"/>
  <c r="FS24" i="60"/>
  <c r="JB24" i="60" s="1"/>
  <c r="IC24" i="60" s="1"/>
  <c r="FT24" i="60"/>
  <c r="FP24" i="60"/>
  <c r="CM25" i="60"/>
  <c r="IP25" i="60" s="1"/>
  <c r="CH25" i="60"/>
  <c r="CN25" i="60"/>
  <c r="FH24" i="53"/>
  <c r="FK24" i="53"/>
  <c r="JU24" i="53" s="1"/>
  <c r="DB25" i="53"/>
  <c r="CV25" i="53"/>
  <c r="DA25" i="53"/>
  <c r="IR25" i="53" s="1"/>
  <c r="FS24" i="53"/>
  <c r="JB24" i="53" s="1"/>
  <c r="IC24" i="53" s="1"/>
  <c r="FN24" i="53"/>
  <c r="FT24" i="53"/>
  <c r="FP24" i="53"/>
  <c r="AQ24" i="54"/>
  <c r="AP24" i="54"/>
  <c r="ER24" i="54"/>
  <c r="EQ24" i="54"/>
  <c r="IX24" i="54" s="1"/>
  <c r="HU24" i="54" s="1"/>
  <c r="EL24" i="54"/>
  <c r="EV24" i="55"/>
  <c r="EW24" i="55" s="1"/>
  <c r="JS24" i="55" s="1"/>
  <c r="FF24" i="55"/>
  <c r="EZ24" i="55"/>
  <c r="FE24" i="55"/>
  <c r="IZ24" i="55" s="1"/>
  <c r="HY24" i="55" s="1"/>
  <c r="FB24" i="55"/>
  <c r="CM25" i="55"/>
  <c r="IP25" i="55" s="1"/>
  <c r="CN25" i="55"/>
  <c r="CH25" i="55"/>
  <c r="FO24" i="56"/>
  <c r="FR24" i="56"/>
  <c r="JV24" i="56" s="1"/>
  <c r="FZ24" i="56"/>
  <c r="JC24" i="56" s="1"/>
  <c r="IE24" i="56" s="1"/>
  <c r="FU24" i="56"/>
  <c r="GA24" i="56"/>
  <c r="FW24" i="56"/>
  <c r="DA25" i="56"/>
  <c r="IR25" i="56" s="1"/>
  <c r="DB25" i="56"/>
  <c r="CV25" i="56"/>
  <c r="JG23" i="2"/>
  <c r="CK23" i="2"/>
  <c r="CL23" i="2" s="1"/>
  <c r="JJ23" i="2" s="1"/>
  <c r="CR23" i="2"/>
  <c r="CS23" i="2" s="1"/>
  <c r="CT23" i="2"/>
  <c r="IQ23" i="2" s="1"/>
  <c r="HG23" i="2" s="1"/>
  <c r="JK23" i="2" s="1"/>
  <c r="CU23" i="2"/>
  <c r="CV23" i="2" s="1"/>
  <c r="CO23" i="2"/>
  <c r="CB23" i="2"/>
  <c r="BN23" i="2"/>
  <c r="BU23" i="2"/>
  <c r="ET24" i="55" l="1"/>
  <c r="CP23" i="2"/>
  <c r="FQ24" i="60"/>
  <c r="FR24" i="60" s="1"/>
  <c r="JV24" i="60" s="1"/>
  <c r="FZ24" i="60"/>
  <c r="JC24" i="60" s="1"/>
  <c r="IE24" i="60" s="1"/>
  <c r="FU24" i="60"/>
  <c r="GA24" i="60"/>
  <c r="FW24" i="60"/>
  <c r="FX24" i="60" s="1"/>
  <c r="CO25" i="60"/>
  <c r="CT25" i="60"/>
  <c r="IQ25" i="60" s="1"/>
  <c r="CU25" i="60"/>
  <c r="FQ24" i="53"/>
  <c r="FR24" i="53" s="1"/>
  <c r="JV24" i="53" s="1"/>
  <c r="FO24" i="53"/>
  <c r="FU24" i="53"/>
  <c r="FZ24" i="53"/>
  <c r="JC24" i="53" s="1"/>
  <c r="IE24" i="53" s="1"/>
  <c r="GA24" i="53"/>
  <c r="FW24" i="53"/>
  <c r="DI25" i="53"/>
  <c r="DC25" i="53"/>
  <c r="DH25" i="53"/>
  <c r="IS25" i="53" s="1"/>
  <c r="ES24" i="54"/>
  <c r="EX24" i="54"/>
  <c r="IY24" i="54" s="1"/>
  <c r="HW24" i="54" s="1"/>
  <c r="EY24" i="54"/>
  <c r="BO24" i="54"/>
  <c r="BA24" i="54"/>
  <c r="AV24" i="54" s="1"/>
  <c r="AX24" i="54" s="1"/>
  <c r="AZ24" i="54"/>
  <c r="AU24" i="54" s="1"/>
  <c r="AW24" i="54" s="1"/>
  <c r="BV24" i="54"/>
  <c r="CJ24" i="54"/>
  <c r="CQ24" i="54"/>
  <c r="CR24" i="54" s="1"/>
  <c r="CP24" i="54" s="1"/>
  <c r="CX24" i="54"/>
  <c r="DE24" i="54"/>
  <c r="DL24" i="54"/>
  <c r="DS24" i="54"/>
  <c r="DT24" i="54" s="1"/>
  <c r="DR24" i="54" s="1"/>
  <c r="DZ24" i="54"/>
  <c r="EG24" i="54"/>
  <c r="DU24" i="54"/>
  <c r="EN24" i="54"/>
  <c r="EO24" i="54" s="1"/>
  <c r="EM24" i="54" s="1"/>
  <c r="EU24" i="54"/>
  <c r="FB24" i="54"/>
  <c r="FC24" i="54" s="1"/>
  <c r="FA24" i="54" s="1"/>
  <c r="GY24" i="54"/>
  <c r="CC24" i="54"/>
  <c r="HA24" i="54"/>
  <c r="HC24" i="54"/>
  <c r="HE24" i="54"/>
  <c r="HG24" i="54"/>
  <c r="HI24" i="54"/>
  <c r="HK24" i="54"/>
  <c r="HM24" i="54"/>
  <c r="HO24" i="54"/>
  <c r="HQ24" i="54"/>
  <c r="HS24" i="54"/>
  <c r="FC24" i="55"/>
  <c r="FD24" i="55" s="1"/>
  <c r="JT24" i="55" s="1"/>
  <c r="FA24" i="55"/>
  <c r="FL24" i="55"/>
  <c r="JA24" i="55" s="1"/>
  <c r="IA24" i="55" s="1"/>
  <c r="FG24" i="55"/>
  <c r="FM24" i="55"/>
  <c r="FI24" i="55"/>
  <c r="CO25" i="55"/>
  <c r="CU25" i="55"/>
  <c r="CT25" i="55"/>
  <c r="IQ25" i="55" s="1"/>
  <c r="FX24" i="56"/>
  <c r="FY24" i="56" s="1"/>
  <c r="JW24" i="56" s="1"/>
  <c r="GG24" i="56"/>
  <c r="JD24" i="56" s="1"/>
  <c r="IG24" i="56" s="1"/>
  <c r="GB24" i="56"/>
  <c r="GH24" i="56"/>
  <c r="GD24" i="56"/>
  <c r="DH25" i="56"/>
  <c r="IS25" i="56" s="1"/>
  <c r="DI25" i="56"/>
  <c r="DC25" i="56"/>
  <c r="CI23" i="2"/>
  <c r="CX23" i="2"/>
  <c r="DB23" i="2"/>
  <c r="DI23" i="2" s="1"/>
  <c r="DA23" i="2"/>
  <c r="IR23" i="2" s="1"/>
  <c r="HI23" i="2" s="1"/>
  <c r="BI24" i="2"/>
  <c r="AY24" i="54" l="1"/>
  <c r="EP24" i="54"/>
  <c r="JR24" i="54" s="1"/>
  <c r="CS24" i="54"/>
  <c r="JK24" i="54" s="1"/>
  <c r="FO24" i="60"/>
  <c r="FV24" i="60"/>
  <c r="FY24" i="60"/>
  <c r="JW24" i="60" s="1"/>
  <c r="GB24" i="60"/>
  <c r="GG24" i="60"/>
  <c r="JD24" i="60" s="1"/>
  <c r="IG24" i="60" s="1"/>
  <c r="GH24" i="60"/>
  <c r="GD24" i="60"/>
  <c r="GE24" i="60" s="1"/>
  <c r="DB25" i="60"/>
  <c r="CV25" i="60"/>
  <c r="DA25" i="60"/>
  <c r="IR25" i="60" s="1"/>
  <c r="DP25" i="53"/>
  <c r="DJ25" i="53"/>
  <c r="DO25" i="53"/>
  <c r="IT25" i="53" s="1"/>
  <c r="FX24" i="53"/>
  <c r="FY24" i="53" s="1"/>
  <c r="JW24" i="53" s="1"/>
  <c r="GG24" i="53"/>
  <c r="JD24" i="53" s="1"/>
  <c r="IG24" i="53" s="1"/>
  <c r="GB24" i="53"/>
  <c r="GH24" i="53"/>
  <c r="GD24" i="53"/>
  <c r="JO24" i="54"/>
  <c r="DF24" i="54"/>
  <c r="DG24" i="54" s="1"/>
  <c r="JM24" i="54" s="1"/>
  <c r="CD24" i="54"/>
  <c r="CE24" i="54" s="1"/>
  <c r="JI24" i="54" s="1"/>
  <c r="CB24" i="54"/>
  <c r="EH24" i="54"/>
  <c r="EI24" i="54" s="1"/>
  <c r="JQ24" i="54" s="1"/>
  <c r="BP24" i="54"/>
  <c r="EA24" i="54"/>
  <c r="EB24" i="54" s="1"/>
  <c r="DY24" i="54"/>
  <c r="JP24" i="54"/>
  <c r="EV24" i="54"/>
  <c r="EW24" i="54" s="1"/>
  <c r="JS24" i="54" s="1"/>
  <c r="FF24" i="54"/>
  <c r="FE24" i="54"/>
  <c r="IZ24" i="54" s="1"/>
  <c r="HY24" i="54" s="1"/>
  <c r="EZ24" i="54"/>
  <c r="CK24" i="54"/>
  <c r="CL24" i="54" s="1"/>
  <c r="JJ24" i="54" s="1"/>
  <c r="BW24" i="54"/>
  <c r="BX24" i="54" s="1"/>
  <c r="JH24" i="54" s="1"/>
  <c r="CY24" i="54"/>
  <c r="CZ24" i="54" s="1"/>
  <c r="JL24" i="54" s="1"/>
  <c r="FD24" i="54"/>
  <c r="DM24" i="54"/>
  <c r="DN24" i="54" s="1"/>
  <c r="JN24" i="54" s="1"/>
  <c r="CV25" i="55"/>
  <c r="DB25" i="55"/>
  <c r="DA25" i="55"/>
  <c r="IR25" i="55" s="1"/>
  <c r="FJ24" i="55"/>
  <c r="FK24" i="55" s="1"/>
  <c r="JU24" i="55" s="1"/>
  <c r="FH24" i="55"/>
  <c r="FN24" i="55"/>
  <c r="FS24" i="55"/>
  <c r="JB24" i="55" s="1"/>
  <c r="IC24" i="55" s="1"/>
  <c r="FT24" i="55"/>
  <c r="FP24" i="55"/>
  <c r="DJ25" i="56"/>
  <c r="DO25" i="56"/>
  <c r="IT25" i="56" s="1"/>
  <c r="DP25" i="56"/>
  <c r="GE24" i="56"/>
  <c r="GF24" i="56" s="1"/>
  <c r="JX24" i="56" s="1"/>
  <c r="GC24" i="56"/>
  <c r="GI24" i="56"/>
  <c r="GN24" i="56"/>
  <c r="JE24" i="56" s="1"/>
  <c r="II24" i="56" s="1"/>
  <c r="GO24" i="56"/>
  <c r="BB24" i="56" s="1"/>
  <c r="GK24" i="56"/>
  <c r="FV24" i="56"/>
  <c r="CY23" i="2"/>
  <c r="CZ23" i="2" s="1"/>
  <c r="JL23" i="2" s="1"/>
  <c r="DH23" i="2"/>
  <c r="IS23" i="2" s="1"/>
  <c r="HK23" i="2" s="1"/>
  <c r="BS24" i="2"/>
  <c r="BY24" i="2" s="1"/>
  <c r="DC23" i="2"/>
  <c r="DE23" i="2"/>
  <c r="BM24" i="2"/>
  <c r="BJ24" i="2" s="1"/>
  <c r="BR24" i="2"/>
  <c r="DO23" i="2"/>
  <c r="IT23" i="2" s="1"/>
  <c r="HM23" i="2" s="1"/>
  <c r="DJ23" i="2"/>
  <c r="DP23" i="2"/>
  <c r="DL23" i="2"/>
  <c r="CI24" i="54" l="1"/>
  <c r="JT24" i="54"/>
  <c r="CW24" i="54"/>
  <c r="DD24" i="54"/>
  <c r="GC24" i="60"/>
  <c r="GF24" i="60"/>
  <c r="JX24" i="60" s="1"/>
  <c r="GN24" i="60"/>
  <c r="JE24" i="60" s="1"/>
  <c r="II24" i="60" s="1"/>
  <c r="GI24" i="60"/>
  <c r="GO24" i="60"/>
  <c r="GV24" i="60" s="1"/>
  <c r="GW24" i="60" s="1"/>
  <c r="BE24" i="60" s="1"/>
  <c r="GK24" i="60"/>
  <c r="GL24" i="60" s="1"/>
  <c r="DC25" i="60"/>
  <c r="DI25" i="60"/>
  <c r="DH25" i="60"/>
  <c r="IS25" i="60" s="1"/>
  <c r="GE24" i="53"/>
  <c r="GF24" i="53" s="1"/>
  <c r="GC24" i="53"/>
  <c r="JX24" i="53"/>
  <c r="GI24" i="53"/>
  <c r="GN24" i="53"/>
  <c r="JE24" i="53" s="1"/>
  <c r="GO24" i="53"/>
  <c r="GK24" i="53"/>
  <c r="II24" i="53"/>
  <c r="FV24" i="53"/>
  <c r="DW25" i="53"/>
  <c r="DQ25" i="53"/>
  <c r="DV25" i="53"/>
  <c r="IU25" i="53" s="1"/>
  <c r="BU24" i="54"/>
  <c r="ET24" i="54"/>
  <c r="DK24" i="54"/>
  <c r="BN24" i="54"/>
  <c r="BQ24" i="54"/>
  <c r="FL24" i="54"/>
  <c r="JA24" i="54" s="1"/>
  <c r="IA24" i="54" s="1"/>
  <c r="FG24" i="54"/>
  <c r="FM24" i="54"/>
  <c r="FI24" i="54"/>
  <c r="EF24" i="54"/>
  <c r="FQ24" i="55"/>
  <c r="FR24" i="55" s="1"/>
  <c r="JV24" i="55" s="1"/>
  <c r="FO24" i="55"/>
  <c r="FU24" i="55"/>
  <c r="FZ24" i="55"/>
  <c r="JC24" i="55" s="1"/>
  <c r="IE24" i="55" s="1"/>
  <c r="GA24" i="55"/>
  <c r="FW24" i="55"/>
  <c r="DI25" i="55"/>
  <c r="DC25" i="55"/>
  <c r="DH25" i="55"/>
  <c r="IS25" i="55" s="1"/>
  <c r="KE24" i="56"/>
  <c r="KQ24" i="56"/>
  <c r="KS24" i="56"/>
  <c r="KR24" i="56"/>
  <c r="KD24" i="56"/>
  <c r="KO24" i="56"/>
  <c r="KF24" i="56"/>
  <c r="KI24" i="56"/>
  <c r="KC24" i="56"/>
  <c r="KG24" i="56"/>
  <c r="KJ24" i="56"/>
  <c r="KL24" i="56"/>
  <c r="KB24" i="56"/>
  <c r="KH24" i="56"/>
  <c r="KT24" i="56"/>
  <c r="KK24" i="56"/>
  <c r="KP24" i="56"/>
  <c r="KM24" i="56"/>
  <c r="KN24" i="56"/>
  <c r="KA24" i="56"/>
  <c r="DQ25" i="56"/>
  <c r="DW25" i="56"/>
  <c r="DV25" i="56"/>
  <c r="IU25" i="56" s="1"/>
  <c r="GL24" i="56"/>
  <c r="GM24" i="56" s="1"/>
  <c r="JY24" i="56" s="1"/>
  <c r="GV24" i="56"/>
  <c r="GW24" i="56" s="1"/>
  <c r="BE24" i="56" s="1"/>
  <c r="BF24" i="56" s="1"/>
  <c r="GP24" i="56"/>
  <c r="GU24" i="56"/>
  <c r="JF24" i="56" s="1"/>
  <c r="BG24" i="56" s="1"/>
  <c r="BH24" i="56" s="1"/>
  <c r="GR24" i="56"/>
  <c r="GS24" i="56" s="1"/>
  <c r="IK24" i="56"/>
  <c r="GX24" i="56" s="1"/>
  <c r="CW23" i="2"/>
  <c r="DF23" i="2"/>
  <c r="DG23" i="2" s="1"/>
  <c r="JM23" i="2" s="1"/>
  <c r="BT24" i="2"/>
  <c r="BZ24" i="2"/>
  <c r="CG24" i="2" s="1"/>
  <c r="DV23" i="2"/>
  <c r="IU23" i="2" s="1"/>
  <c r="HO23" i="2" s="1"/>
  <c r="DQ23" i="2"/>
  <c r="DW23" i="2"/>
  <c r="DS23" i="2"/>
  <c r="DM23" i="2"/>
  <c r="DN23" i="2" s="1"/>
  <c r="JN23" i="2" s="1"/>
  <c r="BF24" i="60" l="1"/>
  <c r="BH24" i="60"/>
  <c r="GJ24" i="60"/>
  <c r="GM24" i="60"/>
  <c r="JY24" i="60" s="1"/>
  <c r="GP24" i="60"/>
  <c r="GU24" i="60"/>
  <c r="JF24" i="60" s="1"/>
  <c r="GR24" i="60"/>
  <c r="GS24" i="60" s="1"/>
  <c r="IK24" i="60"/>
  <c r="GX24" i="60" s="1"/>
  <c r="BB24" i="60"/>
  <c r="DP25" i="60"/>
  <c r="DJ25" i="60"/>
  <c r="DO25" i="60"/>
  <c r="IT25" i="60" s="1"/>
  <c r="GU24" i="53"/>
  <c r="JF24" i="53" s="1"/>
  <c r="GP24" i="53"/>
  <c r="IK24" i="53"/>
  <c r="GX24" i="53" s="1"/>
  <c r="GR24" i="53"/>
  <c r="BB24" i="53"/>
  <c r="GV24" i="53"/>
  <c r="GW24" i="53" s="1"/>
  <c r="BE24" i="53" s="1"/>
  <c r="DX25" i="53"/>
  <c r="EC25" i="53"/>
  <c r="IV25" i="53" s="1"/>
  <c r="ED25" i="53"/>
  <c r="GL24" i="53"/>
  <c r="GM24" i="53" s="1"/>
  <c r="JY24" i="53" s="1"/>
  <c r="GJ24" i="53"/>
  <c r="BK24" i="54"/>
  <c r="BL24" i="54" s="1"/>
  <c r="JG24" i="54"/>
  <c r="BI25" i="54" s="1"/>
  <c r="FJ24" i="54"/>
  <c r="FK24" i="54" s="1"/>
  <c r="JU24" i="54" s="1"/>
  <c r="FH24" i="54"/>
  <c r="FS24" i="54"/>
  <c r="JB24" i="54" s="1"/>
  <c r="IC24" i="54" s="1"/>
  <c r="FN24" i="54"/>
  <c r="FT24" i="54"/>
  <c r="FP24" i="54"/>
  <c r="DJ25" i="55"/>
  <c r="DP25" i="55"/>
  <c r="DO25" i="55"/>
  <c r="IT25" i="55" s="1"/>
  <c r="FX24" i="55"/>
  <c r="FY24" i="55" s="1"/>
  <c r="FV24" i="55"/>
  <c r="JW24" i="55"/>
  <c r="GG24" i="55"/>
  <c r="JD24" i="55" s="1"/>
  <c r="IG24" i="55" s="1"/>
  <c r="GB24" i="55"/>
  <c r="GH24" i="55"/>
  <c r="GD24" i="55"/>
  <c r="ED25" i="56"/>
  <c r="EC25" i="56"/>
  <c r="IV25" i="56" s="1"/>
  <c r="DX25" i="56"/>
  <c r="GQ24" i="56"/>
  <c r="GT24" i="56"/>
  <c r="JZ24" i="56" s="1"/>
  <c r="AP25" i="56"/>
  <c r="AQ25" i="56"/>
  <c r="GJ24" i="56"/>
  <c r="DD23" i="2"/>
  <c r="CF24" i="2"/>
  <c r="CA24" i="2"/>
  <c r="DK23" i="2"/>
  <c r="DT23" i="2"/>
  <c r="DU23" i="2" s="1"/>
  <c r="JO23" i="2" s="1"/>
  <c r="ED23" i="2"/>
  <c r="EC23" i="2"/>
  <c r="IV23" i="2" s="1"/>
  <c r="HQ23" i="2" s="1"/>
  <c r="DX23" i="2"/>
  <c r="DZ23" i="2"/>
  <c r="CH24" i="2"/>
  <c r="CM24" i="2"/>
  <c r="CN24" i="2"/>
  <c r="GQ24" i="60" l="1"/>
  <c r="GT24" i="60"/>
  <c r="JZ24" i="60" s="1"/>
  <c r="DV25" i="60"/>
  <c r="IU25" i="60" s="1"/>
  <c r="DW25" i="60"/>
  <c r="DQ25" i="60"/>
  <c r="KS24" i="60"/>
  <c r="KP24" i="60"/>
  <c r="KG24" i="60"/>
  <c r="KD24" i="60"/>
  <c r="KK24" i="60"/>
  <c r="KH24" i="60"/>
  <c r="KC24" i="60"/>
  <c r="KM24" i="60"/>
  <c r="KN24" i="60"/>
  <c r="KO24" i="60"/>
  <c r="KL24" i="60"/>
  <c r="KI24" i="60"/>
  <c r="KR24" i="60"/>
  <c r="KJ24" i="60"/>
  <c r="KQ24" i="60"/>
  <c r="KF24" i="60"/>
  <c r="KT24" i="60"/>
  <c r="KB24" i="60"/>
  <c r="KE24" i="60"/>
  <c r="KA24" i="60"/>
  <c r="BF24" i="53"/>
  <c r="BH24" i="53"/>
  <c r="KP24" i="53"/>
  <c r="KF24" i="53"/>
  <c r="KN24" i="53"/>
  <c r="KR24" i="53"/>
  <c r="KM24" i="53"/>
  <c r="KQ24" i="53"/>
  <c r="KG24" i="53"/>
  <c r="KD24" i="53"/>
  <c r="KB24" i="53"/>
  <c r="KO24" i="53"/>
  <c r="KJ24" i="53"/>
  <c r="KI24" i="53"/>
  <c r="KT24" i="53"/>
  <c r="KL24" i="53"/>
  <c r="KC24" i="53"/>
  <c r="KS24" i="53"/>
  <c r="KK24" i="53"/>
  <c r="KE24" i="53"/>
  <c r="KH24" i="53"/>
  <c r="KA24" i="53"/>
  <c r="EE25" i="53"/>
  <c r="EJ25" i="53"/>
  <c r="IW25" i="53" s="1"/>
  <c r="EK25" i="53"/>
  <c r="GS24" i="53"/>
  <c r="GT24" i="53" s="1"/>
  <c r="JZ24" i="53" s="1"/>
  <c r="FU24" i="54"/>
  <c r="FZ24" i="54"/>
  <c r="JC24" i="54" s="1"/>
  <c r="IE24" i="54" s="1"/>
  <c r="GA24" i="54"/>
  <c r="FW24" i="54"/>
  <c r="BR25" i="54"/>
  <c r="IM25" i="54" s="1"/>
  <c r="BM25" i="54"/>
  <c r="BJ25" i="54" s="1"/>
  <c r="BS25" i="54"/>
  <c r="FQ24" i="54"/>
  <c r="FR24" i="54" s="1"/>
  <c r="JV24" i="54" s="1"/>
  <c r="GE24" i="55"/>
  <c r="GF24" i="55" s="1"/>
  <c r="JX24" i="55" s="1"/>
  <c r="GC24" i="55"/>
  <c r="GN24" i="55"/>
  <c r="JE24" i="55" s="1"/>
  <c r="II24" i="55" s="1"/>
  <c r="GI24" i="55"/>
  <c r="GO24" i="55"/>
  <c r="GK24" i="55"/>
  <c r="DQ25" i="55"/>
  <c r="DW25" i="55"/>
  <c r="DV25" i="55"/>
  <c r="IU25" i="55" s="1"/>
  <c r="BA25" i="56"/>
  <c r="AV25" i="56" s="1"/>
  <c r="AX25" i="56" s="1"/>
  <c r="GY25" i="56"/>
  <c r="BO25" i="56"/>
  <c r="BV25" i="56"/>
  <c r="HA25" i="56"/>
  <c r="AZ25" i="56"/>
  <c r="AU25" i="56" s="1"/>
  <c r="AW25" i="56" s="1"/>
  <c r="CC25" i="56"/>
  <c r="HC25" i="56"/>
  <c r="CJ25" i="56"/>
  <c r="HE25" i="56"/>
  <c r="CQ25" i="56"/>
  <c r="HG25" i="56"/>
  <c r="HI25" i="56"/>
  <c r="CX25" i="56"/>
  <c r="DE25" i="56"/>
  <c r="HK25" i="56"/>
  <c r="DL25" i="56"/>
  <c r="HM25" i="56"/>
  <c r="DS25" i="56"/>
  <c r="HO25" i="56"/>
  <c r="DZ25" i="56"/>
  <c r="HQ25" i="56"/>
  <c r="EG25" i="56"/>
  <c r="HS25" i="56"/>
  <c r="EK25" i="56"/>
  <c r="EJ25" i="56"/>
  <c r="IW25" i="56" s="1"/>
  <c r="EE25" i="56"/>
  <c r="DR23" i="2"/>
  <c r="EJ23" i="2"/>
  <c r="IW23" i="2" s="1"/>
  <c r="HS23" i="2" s="1"/>
  <c r="EE23" i="2"/>
  <c r="EK23" i="2"/>
  <c r="EG23" i="2"/>
  <c r="CU24" i="2"/>
  <c r="CO24" i="2"/>
  <c r="CT24" i="2"/>
  <c r="EA23" i="2"/>
  <c r="EB23" i="2" s="1"/>
  <c r="JP23" i="2" s="1"/>
  <c r="FO24" i="54" l="1"/>
  <c r="EC25" i="60"/>
  <c r="IV25" i="60" s="1"/>
  <c r="ED25" i="60"/>
  <c r="DX25" i="60"/>
  <c r="AQ25" i="60"/>
  <c r="AP25" i="60"/>
  <c r="GQ24" i="53"/>
  <c r="EL25" i="53"/>
  <c r="EQ25" i="53"/>
  <c r="IX25" i="53" s="1"/>
  <c r="ER25" i="53"/>
  <c r="AP25" i="53"/>
  <c r="AQ25" i="53"/>
  <c r="FX24" i="54"/>
  <c r="FY24" i="54" s="1"/>
  <c r="JW24" i="54" s="1"/>
  <c r="FV24" i="54"/>
  <c r="BT25" i="54"/>
  <c r="BY25" i="54"/>
  <c r="IN25" i="54" s="1"/>
  <c r="BZ25" i="54"/>
  <c r="GG24" i="54"/>
  <c r="JD24" i="54" s="1"/>
  <c r="IG24" i="54" s="1"/>
  <c r="GB24" i="54"/>
  <c r="GH24" i="54"/>
  <c r="GD24" i="54"/>
  <c r="GE24" i="54" s="1"/>
  <c r="GL24" i="55"/>
  <c r="GM24" i="55" s="1"/>
  <c r="JY24" i="55" s="1"/>
  <c r="GV24" i="55"/>
  <c r="GW24" i="55" s="1"/>
  <c r="BE24" i="55" s="1"/>
  <c r="BF24" i="55" s="1"/>
  <c r="GU24" i="55"/>
  <c r="JF24" i="55" s="1"/>
  <c r="BG24" i="55" s="1"/>
  <c r="BH24" i="55" s="1"/>
  <c r="GP24" i="55"/>
  <c r="GR24" i="55"/>
  <c r="IK24" i="55"/>
  <c r="GX24" i="55" s="1"/>
  <c r="BB24" i="55"/>
  <c r="DX25" i="55"/>
  <c r="EC25" i="55"/>
  <c r="IV25" i="55" s="1"/>
  <c r="ED25" i="55"/>
  <c r="EH25" i="56"/>
  <c r="EI25" i="56" s="1"/>
  <c r="JQ25" i="56" s="1"/>
  <c r="DF25" i="56"/>
  <c r="DG25" i="56" s="1"/>
  <c r="JM25" i="56" s="1"/>
  <c r="CD25" i="56"/>
  <c r="CE25" i="56" s="1"/>
  <c r="JI25" i="56" s="1"/>
  <c r="CY25" i="56"/>
  <c r="CZ25" i="56" s="1"/>
  <c r="JL25" i="56" s="1"/>
  <c r="CW25" i="56"/>
  <c r="EA25" i="56"/>
  <c r="EB25" i="56" s="1"/>
  <c r="JP25" i="56" s="1"/>
  <c r="BW25" i="56"/>
  <c r="BX25" i="56" s="1"/>
  <c r="JH25" i="56" s="1"/>
  <c r="EQ25" i="56"/>
  <c r="IX25" i="56" s="1"/>
  <c r="ER25" i="56"/>
  <c r="EL25" i="56"/>
  <c r="DT25" i="56"/>
  <c r="DU25" i="56" s="1"/>
  <c r="JO25" i="56" s="1"/>
  <c r="DR25" i="56"/>
  <c r="CR25" i="56"/>
  <c r="CS25" i="56" s="1"/>
  <c r="JK25" i="56" s="1"/>
  <c r="CP25" i="56"/>
  <c r="BP25" i="56"/>
  <c r="BQ25" i="56" s="1"/>
  <c r="BK25" i="56" s="1"/>
  <c r="BL25" i="56" s="1"/>
  <c r="EN25" i="56"/>
  <c r="HU25" i="56"/>
  <c r="DM25" i="56"/>
  <c r="DN25" i="56" s="1"/>
  <c r="JN25" i="56" s="1"/>
  <c r="DK25" i="56"/>
  <c r="CK25" i="56"/>
  <c r="CL25" i="56" s="1"/>
  <c r="JJ25" i="56" s="1"/>
  <c r="AY25" i="56"/>
  <c r="DY23" i="2"/>
  <c r="EH23" i="2"/>
  <c r="EI23" i="2" s="1"/>
  <c r="JQ23" i="2" s="1"/>
  <c r="ER23" i="2"/>
  <c r="EQ23" i="2"/>
  <c r="IX23" i="2" s="1"/>
  <c r="HU23" i="2" s="1"/>
  <c r="EL23" i="2"/>
  <c r="EN23" i="2"/>
  <c r="CV24" i="2"/>
  <c r="DB24" i="2"/>
  <c r="DA24" i="2"/>
  <c r="GJ24" i="55" l="1"/>
  <c r="DD25" i="56"/>
  <c r="AZ25" i="60"/>
  <c r="BA25" i="60"/>
  <c r="HA25" i="60"/>
  <c r="GY25" i="60"/>
  <c r="BV25" i="60"/>
  <c r="BO25" i="60"/>
  <c r="HC25" i="60"/>
  <c r="HE25" i="60"/>
  <c r="CJ25" i="60"/>
  <c r="CQ25" i="60"/>
  <c r="HG25" i="60"/>
  <c r="CX25" i="60"/>
  <c r="HI25" i="60"/>
  <c r="DE25" i="60"/>
  <c r="HK25" i="60"/>
  <c r="DL25" i="60"/>
  <c r="HM25" i="60"/>
  <c r="DS25" i="60"/>
  <c r="HO25" i="60"/>
  <c r="HQ25" i="60"/>
  <c r="DZ25" i="60"/>
  <c r="HS25" i="60"/>
  <c r="EG25" i="60"/>
  <c r="EN25" i="60"/>
  <c r="CC25" i="60"/>
  <c r="EK25" i="60"/>
  <c r="EJ25" i="60"/>
  <c r="IW25" i="60" s="1"/>
  <c r="EE25" i="60"/>
  <c r="EX25" i="53"/>
  <c r="IY25" i="53" s="1"/>
  <c r="EY25" i="53"/>
  <c r="ES25" i="53"/>
  <c r="GY25" i="53"/>
  <c r="BO25" i="53"/>
  <c r="BV25" i="53"/>
  <c r="HA25" i="53"/>
  <c r="AZ25" i="53"/>
  <c r="BA25" i="53"/>
  <c r="HC25" i="53"/>
  <c r="HE25" i="53"/>
  <c r="CJ25" i="53"/>
  <c r="CQ25" i="53"/>
  <c r="HG25" i="53"/>
  <c r="CX25" i="53"/>
  <c r="HI25" i="53"/>
  <c r="HK25" i="53"/>
  <c r="DE25" i="53"/>
  <c r="DL25" i="53"/>
  <c r="HM25" i="53"/>
  <c r="HO25" i="53"/>
  <c r="DS25" i="53"/>
  <c r="HQ25" i="53"/>
  <c r="DZ25" i="53"/>
  <c r="EG25" i="53"/>
  <c r="HS25" i="53"/>
  <c r="EN25" i="53"/>
  <c r="HU25" i="53"/>
  <c r="EU25" i="53"/>
  <c r="HW25" i="53"/>
  <c r="HY25" i="53"/>
  <c r="CC25" i="53"/>
  <c r="GC24" i="54"/>
  <c r="GF24" i="54"/>
  <c r="JX24" i="54" s="1"/>
  <c r="GI24" i="54"/>
  <c r="GN24" i="54"/>
  <c r="JE24" i="54" s="1"/>
  <c r="II24" i="54" s="1"/>
  <c r="GO24" i="54"/>
  <c r="GK24" i="54"/>
  <c r="GL24" i="54" s="1"/>
  <c r="CA25" i="54"/>
  <c r="CF25" i="54"/>
  <c r="IO25" i="54" s="1"/>
  <c r="CG25" i="54"/>
  <c r="KS24" i="55"/>
  <c r="KE24" i="55"/>
  <c r="KI24" i="55"/>
  <c r="KL24" i="55"/>
  <c r="KR24" i="55"/>
  <c r="KQ24" i="55"/>
  <c r="KG24" i="55"/>
  <c r="KT24" i="55"/>
  <c r="KJ24" i="55"/>
  <c r="KO24" i="55"/>
  <c r="KD24" i="55"/>
  <c r="KC24" i="55"/>
  <c r="KN24" i="55"/>
  <c r="KM24" i="55"/>
  <c r="KF24" i="55"/>
  <c r="KH24" i="55"/>
  <c r="KB24" i="55"/>
  <c r="KK24" i="55"/>
  <c r="KP24" i="55"/>
  <c r="KA24" i="55"/>
  <c r="GS24" i="55"/>
  <c r="GT24" i="55" s="1"/>
  <c r="JZ24" i="55" s="1"/>
  <c r="EK25" i="55"/>
  <c r="EE25" i="55"/>
  <c r="EJ25" i="55"/>
  <c r="IW25" i="55" s="1"/>
  <c r="BN25" i="56"/>
  <c r="EO25" i="56"/>
  <c r="EP25" i="56" s="1"/>
  <c r="JR25" i="56" s="1"/>
  <c r="EM25" i="56"/>
  <c r="CI25" i="56"/>
  <c r="JG25" i="56"/>
  <c r="ES25" i="56"/>
  <c r="EX25" i="56"/>
  <c r="IY25" i="56" s="1"/>
  <c r="EY25" i="56"/>
  <c r="HW25" i="56"/>
  <c r="EU25" i="56"/>
  <c r="CB25" i="56"/>
  <c r="BU25" i="56"/>
  <c r="DY25" i="56"/>
  <c r="EF25" i="56"/>
  <c r="EF23" i="2"/>
  <c r="EX23" i="2"/>
  <c r="IY23" i="2" s="1"/>
  <c r="HW23" i="2" s="1"/>
  <c r="ES23" i="2"/>
  <c r="EY23" i="2"/>
  <c r="EU23" i="2"/>
  <c r="DI24" i="2"/>
  <c r="DH24" i="2"/>
  <c r="DC24" i="2"/>
  <c r="EO23" i="2"/>
  <c r="EP23" i="2" s="1"/>
  <c r="JR23" i="2" s="1"/>
  <c r="GQ24" i="55" l="1"/>
  <c r="EO25" i="60"/>
  <c r="EP25" i="60" s="1"/>
  <c r="EM25" i="60"/>
  <c r="DM25" i="60"/>
  <c r="DN25" i="60" s="1"/>
  <c r="JN25" i="60" s="1"/>
  <c r="EH25" i="60"/>
  <c r="EI25" i="60" s="1"/>
  <c r="JQ25" i="60" s="1"/>
  <c r="EF25" i="60"/>
  <c r="DF25" i="60"/>
  <c r="DG25" i="60" s="1"/>
  <c r="JM25" i="60" s="1"/>
  <c r="DD25" i="60"/>
  <c r="BP25" i="60"/>
  <c r="BQ25" i="60" s="1"/>
  <c r="BK25" i="60" s="1"/>
  <c r="BL25" i="60" s="1"/>
  <c r="EA25" i="60"/>
  <c r="EB25" i="60" s="1"/>
  <c r="JP25" i="60" s="1"/>
  <c r="BW25" i="60"/>
  <c r="BX25" i="60" s="1"/>
  <c r="JH25" i="60" s="1"/>
  <c r="BU25" i="60"/>
  <c r="CY25" i="60"/>
  <c r="CZ25" i="60" s="1"/>
  <c r="JL25" i="60" s="1"/>
  <c r="EL25" i="60"/>
  <c r="ER25" i="60"/>
  <c r="EQ25" i="60"/>
  <c r="IX25" i="60" s="1"/>
  <c r="CD25" i="60"/>
  <c r="CE25" i="60" s="1"/>
  <c r="JI25" i="60" s="1"/>
  <c r="DT25" i="60"/>
  <c r="DU25" i="60" s="1"/>
  <c r="JO25" i="60" s="1"/>
  <c r="CR25" i="60"/>
  <c r="CS25" i="60" s="1"/>
  <c r="JK25" i="60" s="1"/>
  <c r="HU25" i="60"/>
  <c r="CK25" i="60"/>
  <c r="CL25" i="60" s="1"/>
  <c r="JJ25" i="60" s="1"/>
  <c r="CI25" i="60"/>
  <c r="CD25" i="53"/>
  <c r="CE25" i="53" s="1"/>
  <c r="JI25" i="53" s="1"/>
  <c r="CB25" i="53"/>
  <c r="EV25" i="53"/>
  <c r="EW25" i="53" s="1"/>
  <c r="JS25" i="53" s="1"/>
  <c r="ET25" i="53"/>
  <c r="CR25" i="53"/>
  <c r="CS25" i="53" s="1"/>
  <c r="JK25" i="53" s="1"/>
  <c r="CP25" i="53"/>
  <c r="BP25" i="53"/>
  <c r="BQ25" i="53" s="1"/>
  <c r="BK25" i="53" s="1"/>
  <c r="BL25" i="53" s="1"/>
  <c r="CK25" i="53"/>
  <c r="CL25" i="53" s="1"/>
  <c r="JJ25" i="53" s="1"/>
  <c r="EO25" i="53"/>
  <c r="EP25" i="53" s="1"/>
  <c r="JR25" i="53" s="1"/>
  <c r="DM25" i="53"/>
  <c r="DN25" i="53" s="1"/>
  <c r="JN25" i="53" s="1"/>
  <c r="DF25" i="53"/>
  <c r="DG25" i="53" s="1"/>
  <c r="JM25" i="53" s="1"/>
  <c r="EH25" i="53"/>
  <c r="EI25" i="53" s="1"/>
  <c r="JQ25" i="53" s="1"/>
  <c r="EA25" i="53"/>
  <c r="EB25" i="53" s="1"/>
  <c r="JP25" i="53" s="1"/>
  <c r="EZ25" i="53"/>
  <c r="FE25" i="53"/>
  <c r="IZ25" i="53" s="1"/>
  <c r="FF25" i="53"/>
  <c r="FB25" i="53"/>
  <c r="CY25" i="53"/>
  <c r="CZ25" i="53" s="1"/>
  <c r="JL25" i="53" s="1"/>
  <c r="DT25" i="53"/>
  <c r="DU25" i="53" s="1"/>
  <c r="JO25" i="53" s="1"/>
  <c r="BW25" i="53"/>
  <c r="BX25" i="53" s="1"/>
  <c r="JH25" i="53" s="1"/>
  <c r="GJ24" i="54"/>
  <c r="GM24" i="54"/>
  <c r="JY24" i="54" s="1"/>
  <c r="GU24" i="54"/>
  <c r="JF24" i="54" s="1"/>
  <c r="BG24" i="54" s="1"/>
  <c r="GP24" i="54"/>
  <c r="IK24" i="54"/>
  <c r="GX24" i="54" s="1"/>
  <c r="GR24" i="54"/>
  <c r="GS24" i="54" s="1"/>
  <c r="CM25" i="54"/>
  <c r="IP25" i="54" s="1"/>
  <c r="CN25" i="54"/>
  <c r="CH25" i="54"/>
  <c r="GV24" i="54"/>
  <c r="GW24" i="54" s="1"/>
  <c r="BE24" i="54" s="1"/>
  <c r="BB24" i="54"/>
  <c r="AQ25" i="55"/>
  <c r="AP25" i="55"/>
  <c r="EQ25" i="55"/>
  <c r="IX25" i="55" s="1"/>
  <c r="EL25" i="55"/>
  <c r="ER25" i="55"/>
  <c r="EV25" i="56"/>
  <c r="EW25" i="56" s="1"/>
  <c r="JS25" i="56" s="1"/>
  <c r="ET25" i="56"/>
  <c r="EZ25" i="56"/>
  <c r="FF25" i="56"/>
  <c r="FE25" i="56"/>
  <c r="IZ25" i="56" s="1"/>
  <c r="HY25" i="56"/>
  <c r="FB25" i="56"/>
  <c r="EM23" i="2"/>
  <c r="EV23" i="2"/>
  <c r="EW23" i="2" s="1"/>
  <c r="JS23" i="2" s="1"/>
  <c r="EZ23" i="2"/>
  <c r="FE23" i="2"/>
  <c r="IZ23" i="2" s="1"/>
  <c r="HY23" i="2" s="1"/>
  <c r="FF23" i="2"/>
  <c r="FB23" i="2"/>
  <c r="DJ24" i="2"/>
  <c r="DO24" i="2"/>
  <c r="DP24" i="2"/>
  <c r="DR25" i="53" l="1"/>
  <c r="CI25" i="53"/>
  <c r="BN25" i="60"/>
  <c r="CP25" i="60"/>
  <c r="BU25" i="53"/>
  <c r="DY25" i="60"/>
  <c r="DK25" i="60"/>
  <c r="CB25" i="60"/>
  <c r="EX25" i="60"/>
  <c r="IY25" i="60" s="1"/>
  <c r="ES25" i="60"/>
  <c r="EY25" i="60"/>
  <c r="EU25" i="60"/>
  <c r="HW25" i="60"/>
  <c r="DR25" i="60"/>
  <c r="JG25" i="60"/>
  <c r="BI26" i="60" s="1"/>
  <c r="CW25" i="60"/>
  <c r="JR25" i="60"/>
  <c r="DY25" i="53"/>
  <c r="DK25" i="53"/>
  <c r="BN25" i="53"/>
  <c r="FC25" i="53"/>
  <c r="FD25" i="53" s="1"/>
  <c r="JT25" i="53" s="1"/>
  <c r="FA25" i="53"/>
  <c r="EF25" i="53"/>
  <c r="EM25" i="53"/>
  <c r="DD25" i="53"/>
  <c r="FG25" i="53"/>
  <c r="FL25" i="53"/>
  <c r="JA25" i="53" s="1"/>
  <c r="FM25" i="53"/>
  <c r="FI25" i="53"/>
  <c r="IA25" i="53"/>
  <c r="CW25" i="53"/>
  <c r="JG25" i="53"/>
  <c r="CU25" i="54"/>
  <c r="CT25" i="54"/>
  <c r="IQ25" i="54" s="1"/>
  <c r="CO25" i="54"/>
  <c r="GQ24" i="54"/>
  <c r="GT24" i="54"/>
  <c r="JZ24" i="54" s="1"/>
  <c r="KQ24" i="54"/>
  <c r="KL24" i="54"/>
  <c r="KB24" i="54"/>
  <c r="KR24" i="54"/>
  <c r="KK24" i="54"/>
  <c r="KF24" i="54"/>
  <c r="KS24" i="54"/>
  <c r="KO24" i="54"/>
  <c r="KJ24" i="54"/>
  <c r="KM24" i="54"/>
  <c r="KG24" i="54"/>
  <c r="KE24" i="54"/>
  <c r="KI24" i="54"/>
  <c r="KD24" i="54"/>
  <c r="KC24" i="54"/>
  <c r="KT24" i="54"/>
  <c r="KP24" i="54"/>
  <c r="KH24" i="54"/>
  <c r="KN24" i="54"/>
  <c r="KA24" i="54"/>
  <c r="BH24" i="54"/>
  <c r="BF24" i="54"/>
  <c r="EX25" i="55"/>
  <c r="IY25" i="55" s="1"/>
  <c r="EY25" i="55"/>
  <c r="FB25" i="55" s="1"/>
  <c r="ES25" i="55"/>
  <c r="BA25" i="55"/>
  <c r="AV25" i="55" s="1"/>
  <c r="AX25" i="55" s="1"/>
  <c r="GY25" i="55"/>
  <c r="AZ25" i="55"/>
  <c r="AU25" i="55" s="1"/>
  <c r="AW25" i="55" s="1"/>
  <c r="AY25" i="55" s="1"/>
  <c r="BO25" i="55"/>
  <c r="BV25" i="55"/>
  <c r="HA25" i="55"/>
  <c r="HC25" i="55"/>
  <c r="HE25" i="55"/>
  <c r="CJ25" i="55"/>
  <c r="HG25" i="55"/>
  <c r="CQ25" i="55"/>
  <c r="CX25" i="55"/>
  <c r="HI25" i="55"/>
  <c r="DE25" i="55"/>
  <c r="HK25" i="55"/>
  <c r="HM25" i="55"/>
  <c r="DL25" i="55"/>
  <c r="DS25" i="55"/>
  <c r="HO25" i="55"/>
  <c r="DZ25" i="55"/>
  <c r="HQ25" i="55"/>
  <c r="EG25" i="55"/>
  <c r="HS25" i="55"/>
  <c r="HU25" i="55"/>
  <c r="EN25" i="55"/>
  <c r="HW25" i="55"/>
  <c r="EU25" i="55"/>
  <c r="CC25" i="55"/>
  <c r="FG25" i="56"/>
  <c r="FL25" i="56"/>
  <c r="JA25" i="56" s="1"/>
  <c r="FM25" i="56"/>
  <c r="FI25" i="56"/>
  <c r="IA25" i="56"/>
  <c r="FC25" i="56"/>
  <c r="FD25" i="56" s="1"/>
  <c r="JT25" i="56" s="1"/>
  <c r="ET23" i="2"/>
  <c r="FC23" i="2"/>
  <c r="FD23" i="2" s="1"/>
  <c r="JT23" i="2" s="1"/>
  <c r="FG23" i="2"/>
  <c r="FL23" i="2"/>
  <c r="JA23" i="2" s="1"/>
  <c r="IA23" i="2" s="1"/>
  <c r="FM23" i="2"/>
  <c r="FI23" i="2"/>
  <c r="DW24" i="2"/>
  <c r="DV24" i="2"/>
  <c r="DQ24" i="2"/>
  <c r="EV25" i="60" l="1"/>
  <c r="EW25" i="60" s="1"/>
  <c r="JS25" i="60" s="1"/>
  <c r="ET25" i="60"/>
  <c r="FE25" i="60"/>
  <c r="IZ25" i="60" s="1"/>
  <c r="FF25" i="60"/>
  <c r="EZ25" i="60"/>
  <c r="FB25" i="60"/>
  <c r="HY25" i="60"/>
  <c r="BM26" i="60"/>
  <c r="BJ26" i="60" s="1"/>
  <c r="BS26" i="60"/>
  <c r="BR26" i="60"/>
  <c r="IM26" i="60" s="1"/>
  <c r="FJ25" i="53"/>
  <c r="FK25" i="53" s="1"/>
  <c r="JU25" i="53" s="1"/>
  <c r="FH25" i="53"/>
  <c r="FN25" i="53"/>
  <c r="FS25" i="53"/>
  <c r="JB25" i="53" s="1"/>
  <c r="FT25" i="53"/>
  <c r="IC25" i="53"/>
  <c r="FP25" i="53"/>
  <c r="AQ25" i="54"/>
  <c r="AP25" i="54"/>
  <c r="DA25" i="54"/>
  <c r="IR25" i="54" s="1"/>
  <c r="DB25" i="54"/>
  <c r="CV25" i="54"/>
  <c r="FC25" i="55"/>
  <c r="FD25" i="55" s="1"/>
  <c r="EA25" i="55"/>
  <c r="EB25" i="55" s="1"/>
  <c r="JP25" i="55" s="1"/>
  <c r="DY25" i="55"/>
  <c r="CY25" i="55"/>
  <c r="CZ25" i="55" s="1"/>
  <c r="JL25" i="55" s="1"/>
  <c r="BP25" i="55"/>
  <c r="BQ25" i="55" s="1"/>
  <c r="BK25" i="55" s="1"/>
  <c r="BL25" i="55" s="1"/>
  <c r="EV25" i="55"/>
  <c r="EW25" i="55" s="1"/>
  <c r="JS25" i="55" s="1"/>
  <c r="ET25" i="55"/>
  <c r="CR25" i="55"/>
  <c r="CS25" i="55" s="1"/>
  <c r="JK25" i="55" s="1"/>
  <c r="CP25" i="55"/>
  <c r="CD25" i="55"/>
  <c r="CE25" i="55" s="1"/>
  <c r="JI25" i="55" s="1"/>
  <c r="CB25" i="55"/>
  <c r="DT25" i="55"/>
  <c r="DU25" i="55" s="1"/>
  <c r="JO25" i="55" s="1"/>
  <c r="EO25" i="55"/>
  <c r="EP25" i="55" s="1"/>
  <c r="JR25" i="55" s="1"/>
  <c r="EM25" i="55"/>
  <c r="DM25" i="55"/>
  <c r="DN25" i="55" s="1"/>
  <c r="JN25" i="55" s="1"/>
  <c r="CK25" i="55"/>
  <c r="CL25" i="55" s="1"/>
  <c r="JJ25" i="55" s="1"/>
  <c r="EZ25" i="55"/>
  <c r="FF25" i="55"/>
  <c r="FE25" i="55"/>
  <c r="IZ25" i="55" s="1"/>
  <c r="EH25" i="55"/>
  <c r="EI25" i="55" s="1"/>
  <c r="JQ25" i="55" s="1"/>
  <c r="EF25" i="55"/>
  <c r="DF25" i="55"/>
  <c r="DG25" i="55" s="1"/>
  <c r="JM25" i="55" s="1"/>
  <c r="DD25" i="55"/>
  <c r="HY25" i="55"/>
  <c r="BW25" i="55"/>
  <c r="BX25" i="55" s="1"/>
  <c r="JH25" i="55"/>
  <c r="BU25" i="55"/>
  <c r="FA25" i="56"/>
  <c r="FJ25" i="56"/>
  <c r="FK25" i="56" s="1"/>
  <c r="JU25" i="56" s="1"/>
  <c r="FH25" i="56"/>
  <c r="FS25" i="56"/>
  <c r="JB25" i="56" s="1"/>
  <c r="FN25" i="56"/>
  <c r="FT25" i="56"/>
  <c r="IC25" i="56"/>
  <c r="FP25" i="56"/>
  <c r="FA23" i="2"/>
  <c r="FS23" i="2"/>
  <c r="JB23" i="2" s="1"/>
  <c r="IC23" i="2" s="1"/>
  <c r="FN23" i="2"/>
  <c r="FT23" i="2"/>
  <c r="FP23" i="2"/>
  <c r="ED24" i="2"/>
  <c r="DX24" i="2"/>
  <c r="EC24" i="2"/>
  <c r="FJ23" i="2"/>
  <c r="FK23" i="2" s="1"/>
  <c r="JU23" i="2" s="1"/>
  <c r="CW25" i="55" l="1"/>
  <c r="FA25" i="55"/>
  <c r="DR25" i="55"/>
  <c r="FC25" i="60"/>
  <c r="FD25" i="60" s="1"/>
  <c r="JT25" i="60" s="1"/>
  <c r="FA25" i="60"/>
  <c r="FL25" i="60"/>
  <c r="JA25" i="60" s="1"/>
  <c r="FG25" i="60"/>
  <c r="FM25" i="60"/>
  <c r="IA25" i="60"/>
  <c r="FI25" i="60"/>
  <c r="BZ26" i="60"/>
  <c r="BT26" i="60"/>
  <c r="BY26" i="60"/>
  <c r="IN26" i="60" s="1"/>
  <c r="FZ25" i="53"/>
  <c r="JC25" i="53" s="1"/>
  <c r="FU25" i="53"/>
  <c r="GA25" i="53"/>
  <c r="IE25" i="53"/>
  <c r="FW25" i="53"/>
  <c r="FQ25" i="53"/>
  <c r="FR25" i="53" s="1"/>
  <c r="JV25" i="53" s="1"/>
  <c r="FO25" i="53"/>
  <c r="DH25" i="54"/>
  <c r="IS25" i="54" s="1"/>
  <c r="DI25" i="54"/>
  <c r="DC25" i="54"/>
  <c r="AZ25" i="54"/>
  <c r="AU25" i="54" s="1"/>
  <c r="AW25" i="54" s="1"/>
  <c r="BA25" i="54"/>
  <c r="AV25" i="54" s="1"/>
  <c r="AX25" i="54" s="1"/>
  <c r="BO25" i="54"/>
  <c r="GY25" i="54"/>
  <c r="BV25" i="54"/>
  <c r="CC25" i="54"/>
  <c r="HC25" i="54"/>
  <c r="CJ25" i="54"/>
  <c r="HE25" i="54"/>
  <c r="HG25" i="54"/>
  <c r="CQ25" i="54"/>
  <c r="HI25" i="54"/>
  <c r="CX25" i="54"/>
  <c r="DE25" i="54"/>
  <c r="HK25" i="54"/>
  <c r="DL25" i="54"/>
  <c r="HM25" i="54"/>
  <c r="HA25" i="54"/>
  <c r="CI25" i="55"/>
  <c r="JG25" i="55"/>
  <c r="DK25" i="55"/>
  <c r="FL25" i="55"/>
  <c r="JA25" i="55" s="1"/>
  <c r="FG25" i="55"/>
  <c r="FM25" i="55"/>
  <c r="FI25" i="55"/>
  <c r="IA25" i="55"/>
  <c r="BN25" i="55"/>
  <c r="JT25" i="55"/>
  <c r="FZ25" i="56"/>
  <c r="JC25" i="56" s="1"/>
  <c r="FU25" i="56"/>
  <c r="GA25" i="56"/>
  <c r="FW25" i="56"/>
  <c r="IE25" i="56"/>
  <c r="FQ25" i="56"/>
  <c r="FR25" i="56" s="1"/>
  <c r="JV25" i="56" s="1"/>
  <c r="FH23" i="2"/>
  <c r="EJ24" i="2"/>
  <c r="EE24" i="2"/>
  <c r="EK24" i="2"/>
  <c r="FQ23" i="2"/>
  <c r="FR23" i="2" s="1"/>
  <c r="JV23" i="2" s="1"/>
  <c r="FZ23" i="2"/>
  <c r="JC23" i="2" s="1"/>
  <c r="IE23" i="2" s="1"/>
  <c r="FU23" i="2"/>
  <c r="GA23" i="2"/>
  <c r="FW23" i="2"/>
  <c r="FJ25" i="60" l="1"/>
  <c r="FK25" i="60" s="1"/>
  <c r="JU25" i="60" s="1"/>
  <c r="FH25" i="60"/>
  <c r="FS25" i="60"/>
  <c r="JB25" i="60" s="1"/>
  <c r="FN25" i="60"/>
  <c r="FT25" i="60"/>
  <c r="IC25" i="60"/>
  <c r="FP25" i="60"/>
  <c r="CA26" i="60"/>
  <c r="CG26" i="60"/>
  <c r="CF26" i="60"/>
  <c r="IO26" i="60" s="1"/>
  <c r="FX25" i="53"/>
  <c r="FY25" i="53" s="1"/>
  <c r="JW25" i="53" s="1"/>
  <c r="FV25" i="53"/>
  <c r="GB25" i="53"/>
  <c r="GG25" i="53"/>
  <c r="JD25" i="53" s="1"/>
  <c r="GH25" i="53"/>
  <c r="IG25" i="53"/>
  <c r="GD25" i="53"/>
  <c r="AY25" i="54"/>
  <c r="CR25" i="54"/>
  <c r="CS25" i="54" s="1"/>
  <c r="JK25" i="54" s="1"/>
  <c r="DM25" i="54"/>
  <c r="DN25" i="54" s="1"/>
  <c r="JN25" i="54" s="1"/>
  <c r="CK25" i="54"/>
  <c r="CL25" i="54" s="1"/>
  <c r="JJ25" i="54" s="1"/>
  <c r="DF25" i="54"/>
  <c r="DG25" i="54" s="1"/>
  <c r="JM25" i="54" s="1"/>
  <c r="DD25" i="54"/>
  <c r="CD25" i="54"/>
  <c r="CE25" i="54" s="1"/>
  <c r="JI25" i="54" s="1"/>
  <c r="DO25" i="54"/>
  <c r="IT25" i="54" s="1"/>
  <c r="DP25" i="54"/>
  <c r="DJ25" i="54"/>
  <c r="BP25" i="54"/>
  <c r="BQ25" i="54" s="1"/>
  <c r="BK25" i="54" s="1"/>
  <c r="BL25" i="54" s="1"/>
  <c r="CY25" i="54"/>
  <c r="CZ25" i="54" s="1"/>
  <c r="JL25" i="54" s="1"/>
  <c r="BW25" i="54"/>
  <c r="BX25" i="54" s="1"/>
  <c r="JH25" i="54" s="1"/>
  <c r="FJ25" i="55"/>
  <c r="FK25" i="55" s="1"/>
  <c r="JU25" i="55" s="1"/>
  <c r="FH25" i="55"/>
  <c r="FN25" i="55"/>
  <c r="FS25" i="55"/>
  <c r="JB25" i="55" s="1"/>
  <c r="FT25" i="55"/>
  <c r="IC25" i="55"/>
  <c r="FP25" i="55"/>
  <c r="FO25" i="56"/>
  <c r="FX25" i="56"/>
  <c r="FY25" i="56" s="1"/>
  <c r="JW25" i="56" s="1"/>
  <c r="FV25" i="56"/>
  <c r="GB25" i="56"/>
  <c r="GG25" i="56"/>
  <c r="JD25" i="56" s="1"/>
  <c r="GH25" i="56"/>
  <c r="GD25" i="56"/>
  <c r="IG25" i="56"/>
  <c r="FO23" i="2"/>
  <c r="EQ24" i="2"/>
  <c r="EL24" i="2"/>
  <c r="ER24" i="2"/>
  <c r="GG23" i="2"/>
  <c r="JD23" i="2" s="1"/>
  <c r="IG23" i="2" s="1"/>
  <c r="GB23" i="2"/>
  <c r="GH23" i="2"/>
  <c r="GD23" i="2"/>
  <c r="FX23" i="2"/>
  <c r="FY23" i="2" s="1"/>
  <c r="JW23" i="2" s="1"/>
  <c r="DK25" i="54" l="1"/>
  <c r="CP25" i="54"/>
  <c r="FQ25" i="60"/>
  <c r="FR25" i="60" s="1"/>
  <c r="JV25" i="60" s="1"/>
  <c r="FO25" i="60"/>
  <c r="FZ25" i="60"/>
  <c r="JC25" i="60" s="1"/>
  <c r="FU25" i="60"/>
  <c r="GA25" i="60"/>
  <c r="IE25" i="60"/>
  <c r="FW25" i="60"/>
  <c r="CM26" i="60"/>
  <c r="IP26" i="60" s="1"/>
  <c r="CN26" i="60"/>
  <c r="CH26" i="60"/>
  <c r="GE25" i="53"/>
  <c r="GF25" i="53" s="1"/>
  <c r="JX25" i="53" s="1"/>
  <c r="GC25" i="53"/>
  <c r="GI25" i="53"/>
  <c r="GN25" i="53"/>
  <c r="JE25" i="53" s="1"/>
  <c r="GO25" i="53"/>
  <c r="GK25" i="53"/>
  <c r="II25" i="53"/>
  <c r="CI25" i="54"/>
  <c r="BU25" i="54"/>
  <c r="DV25" i="54"/>
  <c r="IU25" i="54" s="1"/>
  <c r="DQ25" i="54"/>
  <c r="DW25" i="54"/>
  <c r="HO25" i="54"/>
  <c r="DS25" i="54"/>
  <c r="CW25" i="54"/>
  <c r="CB25" i="54"/>
  <c r="BN25" i="54"/>
  <c r="JG25" i="54"/>
  <c r="FQ25" i="55"/>
  <c r="FR25" i="55" s="1"/>
  <c r="JV25" i="55" s="1"/>
  <c r="FO25" i="55"/>
  <c r="FU25" i="55"/>
  <c r="FZ25" i="55"/>
  <c r="JC25" i="55" s="1"/>
  <c r="GA25" i="55"/>
  <c r="IE25" i="55"/>
  <c r="FW25" i="55"/>
  <c r="GN25" i="56"/>
  <c r="JE25" i="56" s="1"/>
  <c r="GI25" i="56"/>
  <c r="GO25" i="56"/>
  <c r="BB25" i="56" s="1"/>
  <c r="GK25" i="56"/>
  <c r="II25" i="56"/>
  <c r="GE25" i="56"/>
  <c r="GF25" i="56" s="1"/>
  <c r="JX25" i="56" s="1"/>
  <c r="FV23" i="2"/>
  <c r="EY24" i="2"/>
  <c r="EX24" i="2"/>
  <c r="ES24" i="2"/>
  <c r="GE23" i="2"/>
  <c r="GF23" i="2" s="1"/>
  <c r="JX23" i="2" s="1"/>
  <c r="GN23" i="2"/>
  <c r="JE23" i="2" s="1"/>
  <c r="II23" i="2" s="1"/>
  <c r="GI23" i="2"/>
  <c r="GK23" i="2"/>
  <c r="GO23" i="2"/>
  <c r="BB23" i="2" s="1"/>
  <c r="GV25" i="56" l="1"/>
  <c r="GW25" i="56" s="1"/>
  <c r="BE25" i="56" s="1"/>
  <c r="FX25" i="60"/>
  <c r="FY25" i="60" s="1"/>
  <c r="JW25" i="60" s="1"/>
  <c r="FV25" i="60"/>
  <c r="GG25" i="60"/>
  <c r="JD25" i="60" s="1"/>
  <c r="GB25" i="60"/>
  <c r="GH25" i="60"/>
  <c r="GD25" i="60"/>
  <c r="IG25" i="60"/>
  <c r="CO26" i="60"/>
  <c r="CU26" i="60"/>
  <c r="CT26" i="60"/>
  <c r="IQ26" i="60" s="1"/>
  <c r="GL25" i="53"/>
  <c r="GM25" i="53" s="1"/>
  <c r="JY25" i="53" s="1"/>
  <c r="GJ25" i="53"/>
  <c r="GP25" i="53"/>
  <c r="GU25" i="53"/>
  <c r="JF25" i="53" s="1"/>
  <c r="BG25" i="53" s="1"/>
  <c r="GR25" i="53"/>
  <c r="IK25" i="53"/>
  <c r="GX25" i="53" s="1"/>
  <c r="GV25" i="53"/>
  <c r="GW25" i="53" s="1"/>
  <c r="BE25" i="53" s="1"/>
  <c r="BB25" i="53"/>
  <c r="DT25" i="54"/>
  <c r="DU25" i="54" s="1"/>
  <c r="JO25" i="54" s="1"/>
  <c r="DX25" i="54"/>
  <c r="EC25" i="54"/>
  <c r="IV25" i="54" s="1"/>
  <c r="ED25" i="54"/>
  <c r="HQ25" i="54"/>
  <c r="DZ25" i="54"/>
  <c r="FX25" i="55"/>
  <c r="FY25" i="55" s="1"/>
  <c r="JW25" i="55" s="1"/>
  <c r="FV25" i="55"/>
  <c r="GG25" i="55"/>
  <c r="JD25" i="55" s="1"/>
  <c r="GB25" i="55"/>
  <c r="GH25" i="55"/>
  <c r="GD25" i="55"/>
  <c r="IG25" i="55"/>
  <c r="KP25" i="56"/>
  <c r="KG25" i="56"/>
  <c r="KM25" i="56"/>
  <c r="KC25" i="56"/>
  <c r="KR25" i="56"/>
  <c r="KI25" i="56"/>
  <c r="KF25" i="56"/>
  <c r="KT25" i="56"/>
  <c r="KK25" i="56"/>
  <c r="KB25" i="56"/>
  <c r="KO25" i="56"/>
  <c r="KS25" i="56"/>
  <c r="KE25" i="56"/>
  <c r="KN25" i="56"/>
  <c r="KL25" i="56"/>
  <c r="KJ25" i="56"/>
  <c r="KQ25" i="56"/>
  <c r="KD25" i="56"/>
  <c r="KH25" i="56"/>
  <c r="KA25" i="56"/>
  <c r="BF25" i="56"/>
  <c r="GC25" i="56"/>
  <c r="GL25" i="56"/>
  <c r="GM25" i="56" s="1"/>
  <c r="JY25" i="56" s="1"/>
  <c r="GJ25" i="56"/>
  <c r="GP25" i="56"/>
  <c r="GU25" i="56"/>
  <c r="JF25" i="56" s="1"/>
  <c r="BG25" i="56" s="1"/>
  <c r="BH25" i="56" s="1"/>
  <c r="GR25" i="56"/>
  <c r="IK25" i="56"/>
  <c r="GX25" i="56" s="1"/>
  <c r="GL23" i="2"/>
  <c r="GJ23" i="2" s="1"/>
  <c r="KC23" i="2"/>
  <c r="KP23" i="2"/>
  <c r="KO23" i="2"/>
  <c r="KL23" i="2"/>
  <c r="KS23" i="2"/>
  <c r="KK23" i="2"/>
  <c r="KI23" i="2"/>
  <c r="KN23" i="2"/>
  <c r="KH23" i="2"/>
  <c r="KQ23" i="2"/>
  <c r="KR23" i="2"/>
  <c r="KM23" i="2"/>
  <c r="KE23" i="2"/>
  <c r="KF23" i="2"/>
  <c r="KG23" i="2"/>
  <c r="KJ23" i="2"/>
  <c r="KB23" i="2"/>
  <c r="KD23" i="2"/>
  <c r="KT23" i="2"/>
  <c r="KA23" i="2"/>
  <c r="GC23" i="2"/>
  <c r="GV23" i="2"/>
  <c r="GW23" i="2" s="1"/>
  <c r="BE23" i="2" s="1"/>
  <c r="GP23" i="2"/>
  <c r="GU23" i="2"/>
  <c r="JF23" i="2" s="1"/>
  <c r="BG23" i="2" s="1"/>
  <c r="GR23" i="2"/>
  <c r="FE24" i="2"/>
  <c r="EZ24" i="2"/>
  <c r="FF24" i="2"/>
  <c r="DR25" i="54" l="1"/>
  <c r="GM23" i="2"/>
  <c r="JY23" i="2" s="1"/>
  <c r="GE25" i="60"/>
  <c r="GF25" i="60" s="1"/>
  <c r="JX25" i="60" s="1"/>
  <c r="GN25" i="60"/>
  <c r="JE25" i="60" s="1"/>
  <c r="GI25" i="60"/>
  <c r="GO25" i="60"/>
  <c r="GV25" i="60" s="1"/>
  <c r="GW25" i="60" s="1"/>
  <c r="BE25" i="60" s="1"/>
  <c r="II25" i="60"/>
  <c r="GK25" i="60"/>
  <c r="DB26" i="60"/>
  <c r="DA26" i="60"/>
  <c r="IR26" i="60" s="1"/>
  <c r="CV26" i="60"/>
  <c r="BF25" i="53"/>
  <c r="BH25" i="53"/>
  <c r="KH25" i="53"/>
  <c r="KB25" i="53"/>
  <c r="KK25" i="53"/>
  <c r="KE25" i="53"/>
  <c r="KG25" i="53"/>
  <c r="KO25" i="53"/>
  <c r="KD25" i="53"/>
  <c r="KP25" i="53"/>
  <c r="KN25" i="53"/>
  <c r="KS25" i="53"/>
  <c r="KQ25" i="53"/>
  <c r="KJ25" i="53"/>
  <c r="KM25" i="53"/>
  <c r="KC25" i="53"/>
  <c r="KT25" i="53"/>
  <c r="KR25" i="53"/>
  <c r="KI25" i="53"/>
  <c r="KF25" i="53"/>
  <c r="KL25" i="53"/>
  <c r="KA25" i="53"/>
  <c r="GS25" i="53"/>
  <c r="GT25" i="53" s="1"/>
  <c r="JZ25" i="53" s="1"/>
  <c r="EA25" i="54"/>
  <c r="EB25" i="54" s="1"/>
  <c r="JP25" i="54" s="1"/>
  <c r="EJ25" i="54"/>
  <c r="IW25" i="54" s="1"/>
  <c r="EK25" i="54"/>
  <c r="EE25" i="54"/>
  <c r="EG25" i="54"/>
  <c r="HS25" i="54"/>
  <c r="GE25" i="55"/>
  <c r="GF25" i="55" s="1"/>
  <c r="JX25" i="55" s="1"/>
  <c r="GC25" i="55"/>
  <c r="GI25" i="55"/>
  <c r="GN25" i="55"/>
  <c r="JE25" i="55" s="1"/>
  <c r="GO25" i="55"/>
  <c r="II25" i="55"/>
  <c r="GK25" i="55"/>
  <c r="GS25" i="56"/>
  <c r="GT25" i="56" s="1"/>
  <c r="JZ25" i="56" s="1"/>
  <c r="GQ25" i="56"/>
  <c r="AQ24" i="2"/>
  <c r="GS23" i="2"/>
  <c r="GT23" i="2" s="1"/>
  <c r="JZ23" i="2" s="1"/>
  <c r="IK23" i="2"/>
  <c r="GX23" i="2" s="1"/>
  <c r="BF23" i="2"/>
  <c r="BH23" i="2"/>
  <c r="FG24" i="2"/>
  <c r="FL24" i="2"/>
  <c r="FM24" i="2"/>
  <c r="GC25" i="60" l="1"/>
  <c r="DY25" i="54"/>
  <c r="BF25" i="60"/>
  <c r="GL25" i="60"/>
  <c r="GM25" i="60" s="1"/>
  <c r="JY25" i="60" s="1"/>
  <c r="GJ25" i="60"/>
  <c r="GU25" i="60"/>
  <c r="JF25" i="60" s="1"/>
  <c r="BG25" i="60" s="1"/>
  <c r="BH25" i="60" s="1"/>
  <c r="GP25" i="60"/>
  <c r="IK25" i="60"/>
  <c r="GX25" i="60" s="1"/>
  <c r="GR25" i="60"/>
  <c r="DI26" i="60"/>
  <c r="DC26" i="60"/>
  <c r="DH26" i="60"/>
  <c r="IS26" i="60" s="1"/>
  <c r="BB25" i="60"/>
  <c r="GQ25" i="53"/>
  <c r="EH25" i="54"/>
  <c r="EI25" i="54" s="1"/>
  <c r="JQ25" i="54" s="1"/>
  <c r="EF25" i="54"/>
  <c r="EL25" i="54"/>
  <c r="EQ25" i="54"/>
  <c r="IX25" i="54" s="1"/>
  <c r="ER25" i="54"/>
  <c r="HU25" i="54"/>
  <c r="EN25" i="54"/>
  <c r="GL25" i="55"/>
  <c r="GM25" i="55" s="1"/>
  <c r="JY25" i="55" s="1"/>
  <c r="GV25" i="55"/>
  <c r="GW25" i="55" s="1"/>
  <c r="BE25" i="55" s="1"/>
  <c r="BF25" i="55" s="1"/>
  <c r="GU25" i="55"/>
  <c r="JF25" i="55" s="1"/>
  <c r="BG25" i="55" s="1"/>
  <c r="GP25" i="55"/>
  <c r="GR25" i="55"/>
  <c r="IK25" i="55"/>
  <c r="GX25" i="55" s="1"/>
  <c r="BB25" i="55"/>
  <c r="GQ23" i="2"/>
  <c r="FN24" i="2"/>
  <c r="FS24" i="2"/>
  <c r="FT24" i="2"/>
  <c r="AP24" i="2"/>
  <c r="AZ24" i="2" s="1"/>
  <c r="BH25" i="55" l="1"/>
  <c r="GJ25" i="55"/>
  <c r="KL25" i="60"/>
  <c r="KB25" i="60"/>
  <c r="KO25" i="60"/>
  <c r="KM25" i="60"/>
  <c r="KP25" i="60"/>
  <c r="KG25" i="60"/>
  <c r="KC25" i="60"/>
  <c r="KQ25" i="60"/>
  <c r="KS25" i="60"/>
  <c r="KD25" i="60"/>
  <c r="KN25" i="60"/>
  <c r="KH25" i="60"/>
  <c r="KT25" i="60"/>
  <c r="KK25" i="60"/>
  <c r="KE25" i="60"/>
  <c r="KR25" i="60"/>
  <c r="KF25" i="60"/>
  <c r="KI25" i="60"/>
  <c r="KJ25" i="60"/>
  <c r="KA25" i="60"/>
  <c r="DJ26" i="60"/>
  <c r="DO26" i="60"/>
  <c r="IT26" i="60" s="1"/>
  <c r="DP26" i="60"/>
  <c r="GS25" i="60"/>
  <c r="GT25" i="60" s="1"/>
  <c r="JZ25" i="60" s="1"/>
  <c r="GQ25" i="60"/>
  <c r="EO25" i="54"/>
  <c r="EP25" i="54" s="1"/>
  <c r="JR25" i="54" s="1"/>
  <c r="EM25" i="54"/>
  <c r="EX25" i="54"/>
  <c r="IY25" i="54" s="1"/>
  <c r="ES25" i="54"/>
  <c r="EY25" i="54"/>
  <c r="EU25" i="54"/>
  <c r="HW25" i="54"/>
  <c r="GS25" i="55"/>
  <c r="GT25" i="55" s="1"/>
  <c r="JZ25" i="55" s="1"/>
  <c r="GQ25" i="55"/>
  <c r="KB25" i="55"/>
  <c r="KT25" i="55"/>
  <c r="KI25" i="55"/>
  <c r="KO25" i="55"/>
  <c r="KG25" i="55"/>
  <c r="KR25" i="55"/>
  <c r="KC25" i="55"/>
  <c r="KK25" i="55"/>
  <c r="KL25" i="55"/>
  <c r="KN25" i="55"/>
  <c r="KJ25" i="55"/>
  <c r="KS25" i="55"/>
  <c r="KP25" i="55"/>
  <c r="KD25" i="55"/>
  <c r="KE25" i="55"/>
  <c r="KQ25" i="55"/>
  <c r="KH25" i="55"/>
  <c r="KM25" i="55"/>
  <c r="KF25" i="55"/>
  <c r="KA25" i="55"/>
  <c r="BA24" i="2"/>
  <c r="JB24" i="2"/>
  <c r="IC24" i="2" s="1"/>
  <c r="BO24" i="2"/>
  <c r="BV24" i="2"/>
  <c r="CC24" i="2"/>
  <c r="CJ24" i="2"/>
  <c r="CQ24" i="2"/>
  <c r="CX24" i="2"/>
  <c r="DE24" i="2"/>
  <c r="DL24" i="2"/>
  <c r="DS24" i="2"/>
  <c r="DZ24" i="2"/>
  <c r="EG24" i="2"/>
  <c r="EN24" i="2"/>
  <c r="EU24" i="2"/>
  <c r="FB24" i="2"/>
  <c r="FI24" i="2"/>
  <c r="FP24" i="2"/>
  <c r="FW24" i="2"/>
  <c r="IM24" i="2"/>
  <c r="GY24" i="2" s="1"/>
  <c r="IN24" i="2"/>
  <c r="HA24" i="2" s="1"/>
  <c r="IO24" i="2"/>
  <c r="HC24" i="2" s="1"/>
  <c r="IP24" i="2"/>
  <c r="HE24" i="2" s="1"/>
  <c r="IQ24" i="2"/>
  <c r="HG24" i="2" s="1"/>
  <c r="IR24" i="2"/>
  <c r="HI24" i="2" s="1"/>
  <c r="IS24" i="2"/>
  <c r="HK24" i="2" s="1"/>
  <c r="IT24" i="2"/>
  <c r="HM24" i="2" s="1"/>
  <c r="IU24" i="2"/>
  <c r="HO24" i="2" s="1"/>
  <c r="IV24" i="2"/>
  <c r="HQ24" i="2" s="1"/>
  <c r="IW24" i="2"/>
  <c r="HS24" i="2" s="1"/>
  <c r="IX24" i="2"/>
  <c r="HU24" i="2" s="1"/>
  <c r="IY24" i="2"/>
  <c r="HW24" i="2" s="1"/>
  <c r="IZ24" i="2"/>
  <c r="HY24" i="2" s="1"/>
  <c r="JA24" i="2"/>
  <c r="IA24" i="2" s="1"/>
  <c r="FU24" i="2"/>
  <c r="FZ24" i="2"/>
  <c r="JC24" i="2" s="1"/>
  <c r="IE24" i="2" s="1"/>
  <c r="GA24" i="2"/>
  <c r="AP26" i="60" l="1"/>
  <c r="HM26" i="60" s="1"/>
  <c r="AQ26" i="60"/>
  <c r="DW26" i="60"/>
  <c r="DV26" i="60"/>
  <c r="IU26" i="60" s="1"/>
  <c r="DQ26" i="60"/>
  <c r="EV25" i="54"/>
  <c r="EW25" i="54" s="1"/>
  <c r="JS25" i="54" s="1"/>
  <c r="ET25" i="54"/>
  <c r="FF25" i="54"/>
  <c r="EZ25" i="54"/>
  <c r="FE25" i="54"/>
  <c r="IZ25" i="54" s="1"/>
  <c r="HY25" i="54"/>
  <c r="FB25" i="54"/>
  <c r="FC24" i="2"/>
  <c r="FD24" i="2" s="1"/>
  <c r="JT24" i="2" s="1"/>
  <c r="CY24" i="2"/>
  <c r="CZ24" i="2" s="1"/>
  <c r="JL24" i="2" s="1"/>
  <c r="EV24" i="2"/>
  <c r="EW24" i="2" s="1"/>
  <c r="JS24" i="2" s="1"/>
  <c r="GB24" i="2"/>
  <c r="GG24" i="2"/>
  <c r="JD24" i="2" s="1"/>
  <c r="IG24" i="2" s="1"/>
  <c r="GH24" i="2"/>
  <c r="GD24" i="2"/>
  <c r="EO24" i="2"/>
  <c r="EP24" i="2" s="1"/>
  <c r="JR24" i="2" s="1"/>
  <c r="CR24" i="2"/>
  <c r="CS24" i="2" s="1"/>
  <c r="JK24" i="2" s="1"/>
  <c r="EH24" i="2"/>
  <c r="EI24" i="2" s="1"/>
  <c r="JQ24" i="2" s="1"/>
  <c r="CK24" i="2"/>
  <c r="CL24" i="2" s="1"/>
  <c r="JJ24" i="2" s="1"/>
  <c r="FX24" i="2"/>
  <c r="FY24" i="2" s="1"/>
  <c r="JW24" i="2" s="1"/>
  <c r="EA24" i="2"/>
  <c r="EB24" i="2" s="1"/>
  <c r="JP24" i="2" s="1"/>
  <c r="CD24" i="2"/>
  <c r="CE24" i="2" s="1"/>
  <c r="JI24" i="2" s="1"/>
  <c r="DT24" i="2"/>
  <c r="DU24" i="2" s="1"/>
  <c r="JO24" i="2" s="1"/>
  <c r="BW24" i="2"/>
  <c r="BX24" i="2" s="1"/>
  <c r="JH24" i="2" s="1"/>
  <c r="FQ24" i="2"/>
  <c r="FR24" i="2" s="1"/>
  <c r="JV24" i="2" s="1"/>
  <c r="DM24" i="2"/>
  <c r="DN24" i="2" s="1"/>
  <c r="JN24" i="2" s="1"/>
  <c r="BP24" i="2"/>
  <c r="BQ24" i="2" s="1"/>
  <c r="BK24" i="2" s="1"/>
  <c r="BL24" i="2" s="1"/>
  <c r="FJ24" i="2"/>
  <c r="FK24" i="2" s="1"/>
  <c r="JU24" i="2" s="1"/>
  <c r="DF24" i="2"/>
  <c r="DG24" i="2" s="1"/>
  <c r="JM24" i="2" s="1"/>
  <c r="HO26" i="60" l="1"/>
  <c r="ED26" i="60"/>
  <c r="EG26" i="60" s="1"/>
  <c r="DX26" i="60"/>
  <c r="EC26" i="60"/>
  <c r="IV26" i="60" s="1"/>
  <c r="HQ26" i="60" s="1"/>
  <c r="AZ26" i="60"/>
  <c r="BO26" i="60"/>
  <c r="GY26" i="60"/>
  <c r="BA26" i="60"/>
  <c r="CC26" i="60"/>
  <c r="CJ26" i="60"/>
  <c r="CQ26" i="60"/>
  <c r="CX26" i="60"/>
  <c r="DE26" i="60"/>
  <c r="DL26" i="60"/>
  <c r="DS26" i="60"/>
  <c r="DZ26" i="60"/>
  <c r="BV26" i="60"/>
  <c r="HA26" i="60"/>
  <c r="HC26" i="60"/>
  <c r="HE26" i="60"/>
  <c r="HG26" i="60"/>
  <c r="HI26" i="60"/>
  <c r="HK26" i="60"/>
  <c r="FC25" i="54"/>
  <c r="FD25" i="54" s="1"/>
  <c r="JT25" i="54" s="1"/>
  <c r="FL25" i="54"/>
  <c r="JA25" i="54" s="1"/>
  <c r="FG25" i="54"/>
  <c r="FM25" i="54"/>
  <c r="FI25" i="54"/>
  <c r="IA25" i="54"/>
  <c r="JG24" i="2"/>
  <c r="EM24" i="2"/>
  <c r="FA24" i="2"/>
  <c r="ET24" i="2"/>
  <c r="CW24" i="2"/>
  <c r="CB24" i="2"/>
  <c r="BN24" i="2"/>
  <c r="FV24" i="2"/>
  <c r="CI24" i="2"/>
  <c r="CP24" i="2"/>
  <c r="DK24" i="2"/>
  <c r="FH24" i="2"/>
  <c r="DR24" i="2"/>
  <c r="EF24" i="2"/>
  <c r="BU24" i="2"/>
  <c r="GE24" i="2"/>
  <c r="GF24" i="2" s="1"/>
  <c r="JX24" i="2" s="1"/>
  <c r="GI24" i="2"/>
  <c r="GN24" i="2"/>
  <c r="JE24" i="2" s="1"/>
  <c r="II24" i="2" s="1"/>
  <c r="GO24" i="2"/>
  <c r="BB24" i="2" s="1"/>
  <c r="GK24" i="2"/>
  <c r="DD24" i="2"/>
  <c r="FO24" i="2"/>
  <c r="DY24" i="2"/>
  <c r="FA25" i="54" l="1"/>
  <c r="DT26" i="60"/>
  <c r="DU26" i="60" s="1"/>
  <c r="JO26" i="60" s="1"/>
  <c r="DM26" i="60"/>
  <c r="DN26" i="60" s="1"/>
  <c r="JN26" i="60" s="1"/>
  <c r="DK26" i="60"/>
  <c r="BP26" i="60"/>
  <c r="BQ26" i="60" s="1"/>
  <c r="BK26" i="60" s="1"/>
  <c r="BL26" i="60" s="1"/>
  <c r="BN26" i="60"/>
  <c r="JG26" i="60"/>
  <c r="DF26" i="60"/>
  <c r="DG26" i="60" s="1"/>
  <c r="JM26" i="60" s="1"/>
  <c r="BW26" i="60"/>
  <c r="BX26" i="60" s="1"/>
  <c r="JH26" i="60" s="1"/>
  <c r="CY26" i="60"/>
  <c r="CZ26" i="60" s="1"/>
  <c r="JL26" i="60" s="1"/>
  <c r="CW26" i="60"/>
  <c r="CR26" i="60"/>
  <c r="CS26" i="60" s="1"/>
  <c r="JK26" i="60" s="1"/>
  <c r="CP26" i="60"/>
  <c r="CK26" i="60"/>
  <c r="CL26" i="60" s="1"/>
  <c r="JJ26" i="60" s="1"/>
  <c r="CI26" i="60"/>
  <c r="EH26" i="60"/>
  <c r="EI26" i="60" s="1"/>
  <c r="JQ26" i="60" s="1"/>
  <c r="CD26" i="60"/>
  <c r="CE26" i="60" s="1"/>
  <c r="JI26" i="60" s="1"/>
  <c r="EA26" i="60"/>
  <c r="EB26" i="60" s="1"/>
  <c r="JP26" i="60" s="1"/>
  <c r="EE26" i="60"/>
  <c r="EJ26" i="60"/>
  <c r="IW26" i="60" s="1"/>
  <c r="HS26" i="60" s="1"/>
  <c r="EK26" i="60"/>
  <c r="FJ25" i="54"/>
  <c r="FK25" i="54" s="1"/>
  <c r="JU25" i="54" s="1"/>
  <c r="FS25" i="54"/>
  <c r="JB25" i="54" s="1"/>
  <c r="FN25" i="54"/>
  <c r="FT25" i="54"/>
  <c r="FP25" i="54"/>
  <c r="IC25" i="54"/>
  <c r="KH24" i="2"/>
  <c r="KP24" i="2"/>
  <c r="KS24" i="2"/>
  <c r="KB24" i="2"/>
  <c r="KO24" i="2"/>
  <c r="KL24" i="2"/>
  <c r="KM24" i="2"/>
  <c r="KF24" i="2"/>
  <c r="KR24" i="2"/>
  <c r="KQ24" i="2"/>
  <c r="KT24" i="2"/>
  <c r="KN24" i="2"/>
  <c r="KI24" i="2"/>
  <c r="KD24" i="2"/>
  <c r="KG24" i="2"/>
  <c r="KE24" i="2"/>
  <c r="KK24" i="2"/>
  <c r="KC24" i="2"/>
  <c r="KJ24" i="2"/>
  <c r="KA24" i="2"/>
  <c r="GL24" i="2"/>
  <c r="GM24" i="2" s="1"/>
  <c r="JY24" i="2" s="1"/>
  <c r="GP24" i="2"/>
  <c r="GU24" i="2"/>
  <c r="JF24" i="2" s="1"/>
  <c r="GR24" i="2"/>
  <c r="GV24" i="2"/>
  <c r="GW24" i="2" s="1"/>
  <c r="GC24" i="2"/>
  <c r="FH25" i="54" l="1"/>
  <c r="BU26" i="60"/>
  <c r="DR26" i="60"/>
  <c r="DY26" i="60"/>
  <c r="CB26" i="60"/>
  <c r="EF26" i="60"/>
  <c r="EQ26" i="60"/>
  <c r="IX26" i="60" s="1"/>
  <c r="HU26" i="60" s="1"/>
  <c r="EL26" i="60"/>
  <c r="ER26" i="60"/>
  <c r="EN26" i="60"/>
  <c r="DD26" i="60"/>
  <c r="FQ25" i="54"/>
  <c r="FR25" i="54" s="1"/>
  <c r="JV25" i="54" s="1"/>
  <c r="FO25" i="54"/>
  <c r="FZ25" i="54"/>
  <c r="JC25" i="54" s="1"/>
  <c r="FU25" i="54"/>
  <c r="GA25" i="54"/>
  <c r="IE25" i="54"/>
  <c r="FW25" i="54"/>
  <c r="GS24" i="2"/>
  <c r="GQ24" i="2" s="1"/>
  <c r="BG24" i="2"/>
  <c r="GJ24" i="2"/>
  <c r="IK24" i="2"/>
  <c r="GX24" i="2" s="1"/>
  <c r="EO26" i="60" l="1"/>
  <c r="EP26" i="60" s="1"/>
  <c r="JR26" i="60" s="1"/>
  <c r="EX26" i="60"/>
  <c r="IY26" i="60" s="1"/>
  <c r="HW26" i="60" s="1"/>
  <c r="ES26" i="60"/>
  <c r="EY26" i="60"/>
  <c r="EU26" i="60"/>
  <c r="GB25" i="54"/>
  <c r="GG25" i="54"/>
  <c r="JD25" i="54" s="1"/>
  <c r="GH25" i="54"/>
  <c r="GD25" i="54"/>
  <c r="IG25" i="54"/>
  <c r="FX25" i="54"/>
  <c r="FY25" i="54" s="1"/>
  <c r="JW25" i="54" s="1"/>
  <c r="FV25" i="54"/>
  <c r="GT24" i="2"/>
  <c r="JZ24" i="2" s="1"/>
  <c r="BE24" i="2"/>
  <c r="BF24" i="2" s="1"/>
  <c r="EM26" i="60" l="1"/>
  <c r="EV26" i="60"/>
  <c r="EW26" i="60" s="1"/>
  <c r="JS26" i="60" s="1"/>
  <c r="FE26" i="60"/>
  <c r="IZ26" i="60" s="1"/>
  <c r="HY26" i="60" s="1"/>
  <c r="FF26" i="60"/>
  <c r="EZ26" i="60"/>
  <c r="FB26" i="60"/>
  <c r="GE25" i="54"/>
  <c r="GF25" i="54" s="1"/>
  <c r="JX25" i="54" s="1"/>
  <c r="GI25" i="54"/>
  <c r="GN25" i="54"/>
  <c r="JE25" i="54" s="1"/>
  <c r="GO25" i="54"/>
  <c r="GK25" i="54"/>
  <c r="II25" i="54"/>
  <c r="BH24" i="2"/>
  <c r="GC25" i="54" l="1"/>
  <c r="ET26" i="60"/>
  <c r="FC26" i="60"/>
  <c r="FD26" i="60" s="1"/>
  <c r="JT26" i="60" s="1"/>
  <c r="FA26" i="60"/>
  <c r="FL26" i="60"/>
  <c r="JA26" i="60" s="1"/>
  <c r="IA26" i="60" s="1"/>
  <c r="FG26" i="60"/>
  <c r="FM26" i="60"/>
  <c r="FI26" i="60"/>
  <c r="GL25" i="54"/>
  <c r="GM25" i="54" s="1"/>
  <c r="JY25" i="54" s="1"/>
  <c r="GJ25" i="54"/>
  <c r="GV25" i="54"/>
  <c r="GW25" i="54" s="1"/>
  <c r="BE25" i="54" s="1"/>
  <c r="BF25" i="54" s="1"/>
  <c r="GP25" i="54"/>
  <c r="GU25" i="54"/>
  <c r="JF25" i="54" s="1"/>
  <c r="BG25" i="54" s="1"/>
  <c r="BH25" i="54" s="1"/>
  <c r="GR25" i="54"/>
  <c r="IK25" i="54"/>
  <c r="GX25" i="54" s="1"/>
  <c r="BB25" i="54"/>
  <c r="FJ26" i="60" l="1"/>
  <c r="FK26" i="60" s="1"/>
  <c r="JU26" i="60" s="1"/>
  <c r="FH26" i="60"/>
  <c r="FS26" i="60"/>
  <c r="JB26" i="60" s="1"/>
  <c r="IC26" i="60" s="1"/>
  <c r="FN26" i="60"/>
  <c r="FT26" i="60"/>
  <c r="FP26" i="60"/>
  <c r="GS25" i="54"/>
  <c r="GT25" i="54" s="1"/>
  <c r="JZ25" i="54" s="1"/>
  <c r="GQ25" i="54"/>
  <c r="KC25" i="54"/>
  <c r="KB25" i="54"/>
  <c r="KE25" i="54"/>
  <c r="KD25" i="54"/>
  <c r="KG25" i="54"/>
  <c r="KQ25" i="54"/>
  <c r="KN25" i="54"/>
  <c r="KR25" i="54"/>
  <c r="KH25" i="54"/>
  <c r="KJ25" i="54"/>
  <c r="KT25" i="54"/>
  <c r="KK25" i="54"/>
  <c r="KL25" i="54"/>
  <c r="KI25" i="54"/>
  <c r="KP25" i="54"/>
  <c r="KM25" i="54"/>
  <c r="KO25" i="54"/>
  <c r="KF25" i="54"/>
  <c r="KS25" i="54"/>
  <c r="KA25" i="54"/>
  <c r="FQ26" i="60" l="1"/>
  <c r="FR26" i="60" s="1"/>
  <c r="JV26" i="60" s="1"/>
  <c r="FO26" i="60"/>
  <c r="FZ26" i="60"/>
  <c r="JC26" i="60" s="1"/>
  <c r="IE26" i="60" s="1"/>
  <c r="FU26" i="60"/>
  <c r="GA26" i="60"/>
  <c r="FW26" i="60"/>
  <c r="FX26" i="60" l="1"/>
  <c r="FY26" i="60" s="1"/>
  <c r="JW26" i="60" s="1"/>
  <c r="FV26" i="60"/>
  <c r="GG26" i="60"/>
  <c r="JD26" i="60" s="1"/>
  <c r="IG26" i="60" s="1"/>
  <c r="GB26" i="60"/>
  <c r="GH26" i="60"/>
  <c r="GD26" i="60"/>
  <c r="GE26" i="60" l="1"/>
  <c r="GF26" i="60" s="1"/>
  <c r="JX26" i="60" s="1"/>
  <c r="GC26" i="60"/>
  <c r="GN26" i="60"/>
  <c r="JE26" i="60" s="1"/>
  <c r="II26" i="60" s="1"/>
  <c r="GI26" i="60"/>
  <c r="GO26" i="60"/>
  <c r="GV26" i="60" s="1"/>
  <c r="GW26" i="60" s="1"/>
  <c r="BE26" i="60" s="1"/>
  <c r="GK26" i="60"/>
  <c r="BB26" i="60"/>
  <c r="BF26" i="60" l="1"/>
  <c r="KT26" i="60"/>
  <c r="KB26" i="60"/>
  <c r="KM26" i="60"/>
  <c r="KR26" i="60"/>
  <c r="KQ26" i="60"/>
  <c r="KO26" i="60"/>
  <c r="KF26" i="60"/>
  <c r="KH26" i="60"/>
  <c r="KI26" i="60"/>
  <c r="KC26" i="60"/>
  <c r="KS26" i="60"/>
  <c r="KG26" i="60"/>
  <c r="KE26" i="60"/>
  <c r="KK26" i="60"/>
  <c r="KL26" i="60"/>
  <c r="KP26" i="60"/>
  <c r="KD26" i="60"/>
  <c r="KN26" i="60"/>
  <c r="KJ26" i="60"/>
  <c r="KA26" i="60"/>
  <c r="GL26" i="60"/>
  <c r="GM26" i="60" s="1"/>
  <c r="JY26" i="60" s="1"/>
  <c r="GP26" i="60"/>
  <c r="GU26" i="60"/>
  <c r="JF26" i="60" s="1"/>
  <c r="BG26" i="60" s="1"/>
  <c r="BH26" i="60" s="1"/>
  <c r="GR26" i="60"/>
  <c r="IK26" i="60"/>
  <c r="GX26" i="60" s="1"/>
  <c r="GJ26" i="60" l="1"/>
  <c r="GS26" i="60"/>
  <c r="GT26" i="60" s="1"/>
  <c r="JZ26" i="60" s="1"/>
  <c r="GQ26" i="60"/>
  <c r="K1" i="56" l="1"/>
  <c r="K3" i="56"/>
  <c r="BK1" i="56" s="1"/>
  <c r="J7" i="57" l="1"/>
  <c r="BJ1" i="56"/>
  <c r="BT1" i="56"/>
  <c r="L3" i="56"/>
  <c r="BV1" i="56" s="1"/>
  <c r="L1" i="56"/>
  <c r="BM1" i="56"/>
  <c r="K7" i="57" l="1"/>
  <c r="BU1" i="56"/>
  <c r="CA1" i="56"/>
  <c r="M1" i="56"/>
  <c r="M3" i="56"/>
  <c r="CC1" i="56" s="1"/>
  <c r="CH1" i="56" l="1"/>
  <c r="N3" i="56"/>
  <c r="CJ1" i="56" s="1"/>
  <c r="N1" i="56"/>
  <c r="CB1" i="56"/>
  <c r="L7" i="57"/>
  <c r="M7" i="57" l="1"/>
  <c r="CI1" i="56"/>
  <c r="CO1" i="56"/>
  <c r="O3" i="56"/>
  <c r="CQ1" i="56" s="1"/>
  <c r="O1" i="56"/>
  <c r="N7" i="57" l="1"/>
  <c r="CP1" i="56"/>
  <c r="CV1" i="56"/>
  <c r="P1" i="56"/>
  <c r="P3" i="56"/>
  <c r="CX1" i="56" s="1"/>
  <c r="DC1" i="56" l="1"/>
  <c r="Q3" i="56"/>
  <c r="DE1" i="56" s="1"/>
  <c r="Q1" i="56"/>
  <c r="O7" i="57"/>
  <c r="CW1" i="56"/>
  <c r="DD1" i="56" l="1"/>
  <c r="P7" i="57"/>
  <c r="DJ1" i="56"/>
  <c r="R3" i="56"/>
  <c r="DL1" i="56" s="1"/>
  <c r="R1" i="56"/>
  <c r="DK1" i="56" l="1"/>
  <c r="Q7" i="57"/>
  <c r="DQ1" i="56"/>
  <c r="S3" i="56"/>
  <c r="DS1" i="56" s="1"/>
  <c r="S1" i="56"/>
  <c r="DR1" i="56" l="1"/>
  <c r="R7" i="57"/>
  <c r="DX1" i="56"/>
  <c r="T3" i="56"/>
  <c r="DZ1" i="56" s="1"/>
  <c r="T1" i="56"/>
  <c r="DY1" i="56" l="1"/>
  <c r="S7" i="57"/>
  <c r="EE1" i="56"/>
  <c r="U1" i="56"/>
  <c r="U3" i="56"/>
  <c r="EG1" i="56" s="1"/>
  <c r="EF1" i="56" l="1"/>
  <c r="T7" i="57"/>
  <c r="EL1" i="56"/>
  <c r="V1" i="56"/>
  <c r="V3" i="56"/>
  <c r="EN1" i="56" s="1"/>
  <c r="EM1" i="56" l="1"/>
  <c r="U7" i="57"/>
  <c r="ES1" i="56"/>
  <c r="EV1" i="56"/>
  <c r="W3" i="56"/>
  <c r="EU1" i="56" s="1"/>
  <c r="W1" i="56"/>
  <c r="EZ1" i="56" l="1"/>
  <c r="X3" i="56"/>
  <c r="FB1" i="56" s="1"/>
  <c r="X1" i="56"/>
  <c r="FC1" i="56"/>
  <c r="ET1" i="56"/>
  <c r="V7" i="57"/>
  <c r="W7" i="57" l="1"/>
  <c r="FA1" i="56"/>
  <c r="FG1" i="56"/>
  <c r="Y3" i="56"/>
  <c r="FI1" i="56" s="1"/>
  <c r="Y1" i="56"/>
  <c r="FJ1" i="56"/>
  <c r="K3" i="55" l="1"/>
  <c r="BK1" i="55" s="1"/>
  <c r="K1" i="55"/>
  <c r="FN1" i="56"/>
  <c r="Z3" i="56"/>
  <c r="FP1" i="56" s="1"/>
  <c r="FQ1" i="56"/>
  <c r="Z1" i="56"/>
  <c r="FH1" i="56"/>
  <c r="X7" i="57"/>
  <c r="BM1" i="55" l="1"/>
  <c r="BT1" i="55"/>
  <c r="L3" i="55"/>
  <c r="BV1" i="55" s="1"/>
  <c r="L1" i="55"/>
  <c r="J6" i="57"/>
  <c r="BJ1" i="55"/>
  <c r="FU1" i="56"/>
  <c r="AA3" i="56"/>
  <c r="FW1" i="56" s="1"/>
  <c r="AA1" i="56"/>
  <c r="FX1" i="56"/>
  <c r="Y7" i="57"/>
  <c r="FO1" i="56"/>
  <c r="BU1" i="55" l="1"/>
  <c r="K6" i="57"/>
  <c r="CA1" i="55"/>
  <c r="M1" i="55"/>
  <c r="M3" i="55"/>
  <c r="CC1" i="55" s="1"/>
  <c r="B1" i="56"/>
  <c r="GB1" i="56"/>
  <c r="AB1" i="56"/>
  <c r="AB3" i="56"/>
  <c r="GD1" i="56" s="1"/>
  <c r="GE1" i="56"/>
  <c r="FV1" i="56"/>
  <c r="Z7" i="57"/>
  <c r="CH1" i="55" l="1"/>
  <c r="N1" i="55"/>
  <c r="N3" i="55"/>
  <c r="CJ1" i="55" s="1"/>
  <c r="L6" i="57"/>
  <c r="CB1" i="55"/>
  <c r="GI1" i="56"/>
  <c r="AC3" i="56"/>
  <c r="GK1" i="56" s="1"/>
  <c r="GL1" i="56"/>
  <c r="AC1" i="56"/>
  <c r="AA7" i="57"/>
  <c r="GC1" i="56"/>
  <c r="C7" i="57"/>
  <c r="J1" i="56"/>
  <c r="A1" i="56"/>
  <c r="B7" i="57" s="1"/>
  <c r="M6" i="57" l="1"/>
  <c r="CI1" i="55"/>
  <c r="CO1" i="55"/>
  <c r="O1" i="55"/>
  <c r="O3" i="55"/>
  <c r="CQ1" i="55" s="1"/>
  <c r="FK1" i="56"/>
  <c r="CL1" i="56"/>
  <c r="CK1" i="56"/>
  <c r="GP1" i="56"/>
  <c r="AD3" i="56"/>
  <c r="GR1" i="56" s="1"/>
  <c r="AD1" i="56"/>
  <c r="GS1" i="56"/>
  <c r="AB7" i="57"/>
  <c r="GJ1" i="56"/>
  <c r="CY1" i="56"/>
  <c r="CZ1" i="56"/>
  <c r="BA1" i="56"/>
  <c r="CD1" i="56"/>
  <c r="CE1" i="56"/>
  <c r="AZ1" i="56"/>
  <c r="EW1" i="56"/>
  <c r="C1" i="56"/>
  <c r="D7" i="57" s="1"/>
  <c r="CP1" i="55" l="1"/>
  <c r="N6" i="57"/>
  <c r="CV1" i="55"/>
  <c r="P1" i="55"/>
  <c r="P3" i="55"/>
  <c r="CX1" i="55" s="1"/>
  <c r="GQ1" i="56"/>
  <c r="AC7" i="57"/>
  <c r="EO1" i="56"/>
  <c r="EA1" i="56"/>
  <c r="DT1" i="56"/>
  <c r="DU1" i="56"/>
  <c r="CR1" i="56"/>
  <c r="DF1" i="56"/>
  <c r="BW1" i="56"/>
  <c r="BX1" i="56"/>
  <c r="FY1" i="56"/>
  <c r="GT1" i="56"/>
  <c r="AG1" i="56"/>
  <c r="AF7" i="57" s="1"/>
  <c r="AE1" i="56"/>
  <c r="AD7" i="57" s="1"/>
  <c r="AP1" i="56"/>
  <c r="AF1" i="56"/>
  <c r="AE7" i="57" s="1"/>
  <c r="AH1" i="56"/>
  <c r="AG7" i="57" s="1"/>
  <c r="EH1" i="56"/>
  <c r="EI1" i="56"/>
  <c r="BP1" i="56"/>
  <c r="I1" i="56" s="1"/>
  <c r="BQ1" i="56"/>
  <c r="FD1" i="56"/>
  <c r="GM1" i="56"/>
  <c r="DM1" i="56"/>
  <c r="DN1" i="56"/>
  <c r="EP1" i="56" l="1"/>
  <c r="CS1" i="56"/>
  <c r="FR1" i="56"/>
  <c r="DC1" i="55"/>
  <c r="Q1" i="55"/>
  <c r="Q3" i="55"/>
  <c r="DE1" i="55" s="1"/>
  <c r="CW1" i="55"/>
  <c r="O6" i="57"/>
  <c r="EB1" i="56"/>
  <c r="GF1" i="56"/>
  <c r="DG1" i="56"/>
  <c r="P6" i="57" l="1"/>
  <c r="DD1" i="55"/>
  <c r="DJ1" i="55"/>
  <c r="R3" i="55"/>
  <c r="DL1" i="55" s="1"/>
  <c r="R1" i="55"/>
  <c r="DK1" i="55" l="1"/>
  <c r="Q6" i="57"/>
  <c r="DQ1" i="55"/>
  <c r="S3" i="55"/>
  <c r="DS1" i="55" s="1"/>
  <c r="S1" i="55"/>
  <c r="R6" i="57" l="1"/>
  <c r="DR1" i="55"/>
  <c r="DX1" i="55"/>
  <c r="T3" i="55"/>
  <c r="DZ1" i="55" s="1"/>
  <c r="T1" i="55"/>
  <c r="DY1" i="55" l="1"/>
  <c r="S6" i="57"/>
  <c r="EE1" i="55"/>
  <c r="U1" i="55"/>
  <c r="U3" i="55"/>
  <c r="EG1" i="55" s="1"/>
  <c r="EL1" i="55" l="1"/>
  <c r="V3" i="55"/>
  <c r="EN1" i="55" s="1"/>
  <c r="V1" i="55"/>
  <c r="EF1" i="55"/>
  <c r="T6" i="57"/>
  <c r="EM1" i="55" l="1"/>
  <c r="U6" i="57"/>
  <c r="ES1" i="55"/>
  <c r="EV1" i="55"/>
  <c r="W3" i="55"/>
  <c r="EU1" i="55" s="1"/>
  <c r="W1" i="55"/>
  <c r="EZ1" i="55" l="1"/>
  <c r="FC1" i="55"/>
  <c r="X3" i="55"/>
  <c r="FB1" i="55" s="1"/>
  <c r="X1" i="55"/>
  <c r="V6" i="57"/>
  <c r="ET1" i="55"/>
  <c r="FA1" i="55" l="1"/>
  <c r="W6" i="57"/>
  <c r="FG1" i="55"/>
  <c r="FJ1" i="55"/>
  <c r="Y1" i="55"/>
  <c r="Y3" i="55"/>
  <c r="FI1" i="55" s="1"/>
  <c r="FN1" i="55" l="1"/>
  <c r="Z3" i="55"/>
  <c r="FP1" i="55" s="1"/>
  <c r="Z1" i="55"/>
  <c r="FQ1" i="55"/>
  <c r="FH1" i="55"/>
  <c r="X6" i="57"/>
  <c r="B1" i="55" l="1"/>
  <c r="FU1" i="55"/>
  <c r="AA1" i="55"/>
  <c r="FX1" i="55"/>
  <c r="AA3" i="55"/>
  <c r="FW1" i="55" s="1"/>
  <c r="FO1" i="55"/>
  <c r="Y6" i="57"/>
  <c r="FV1" i="55" l="1"/>
  <c r="Z6" i="57"/>
  <c r="C6" i="57"/>
  <c r="A1" i="55"/>
  <c r="B6" i="57" s="1"/>
  <c r="J1" i="55"/>
  <c r="GB1" i="55"/>
  <c r="AB1" i="55"/>
  <c r="GE1" i="55"/>
  <c r="AB3" i="55"/>
  <c r="GD1" i="55" s="1"/>
  <c r="AZ1" i="55" l="1"/>
  <c r="CS1" i="55"/>
  <c r="CR1" i="55"/>
  <c r="BW1" i="55"/>
  <c r="GI1" i="55"/>
  <c r="AC3" i="55"/>
  <c r="GK1" i="55" s="1"/>
  <c r="AC1" i="55"/>
  <c r="GL1" i="55"/>
  <c r="BA1" i="55"/>
  <c r="C1" i="55"/>
  <c r="D6" i="57" s="1"/>
  <c r="EO1" i="55"/>
  <c r="EP1" i="55"/>
  <c r="CL1" i="55"/>
  <c r="CK1" i="55"/>
  <c r="AA6" i="57"/>
  <c r="GC1" i="55"/>
  <c r="DG1" i="55" l="1"/>
  <c r="DF1" i="55"/>
  <c r="FK1" i="55"/>
  <c r="GJ1" i="55"/>
  <c r="AB6" i="57"/>
  <c r="EA1" i="55"/>
  <c r="DT1" i="55"/>
  <c r="DU1" i="55"/>
  <c r="EW1" i="55"/>
  <c r="DM1" i="55"/>
  <c r="EI1" i="55"/>
  <c r="EH1" i="55"/>
  <c r="FR1" i="55"/>
  <c r="GF1" i="55"/>
  <c r="BX1" i="55"/>
  <c r="BP1" i="55"/>
  <c r="I1" i="55" s="1"/>
  <c r="BQ1" i="55"/>
  <c r="AG1" i="55"/>
  <c r="AF6" i="57" s="1"/>
  <c r="AE1" i="55"/>
  <c r="AD6" i="57" s="1"/>
  <c r="AP1" i="55"/>
  <c r="AH1" i="55"/>
  <c r="AG6" i="57" s="1"/>
  <c r="AF1" i="55"/>
  <c r="AE6" i="57" s="1"/>
  <c r="CD1" i="55"/>
  <c r="GP1" i="55"/>
  <c r="AD3" i="55"/>
  <c r="GR1" i="55" s="1"/>
  <c r="AD1" i="55"/>
  <c r="GS1" i="55"/>
  <c r="CY1" i="55"/>
  <c r="FY1" i="55" l="1"/>
  <c r="GM1" i="55"/>
  <c r="FD1" i="55"/>
  <c r="CZ1" i="55"/>
  <c r="K3" i="60"/>
  <c r="BK1" i="60" s="1"/>
  <c r="K1" i="60"/>
  <c r="GQ1" i="55"/>
  <c r="AC6" i="57"/>
  <c r="CE1" i="55"/>
  <c r="DN1" i="55"/>
  <c r="EB1" i="55"/>
  <c r="GT1" i="55"/>
  <c r="BM1" i="60" l="1"/>
  <c r="J3" i="57"/>
  <c r="BJ1" i="60"/>
  <c r="BT1" i="60"/>
  <c r="L3" i="60"/>
  <c r="BV1" i="60" s="1"/>
  <c r="L1" i="60"/>
  <c r="CA1" i="60" l="1"/>
  <c r="M3" i="60"/>
  <c r="CC1" i="60" s="1"/>
  <c r="M1" i="60"/>
  <c r="K3" i="57"/>
  <c r="BU1" i="60"/>
  <c r="CH1" i="60" l="1"/>
  <c r="N3" i="60"/>
  <c r="CJ1" i="60" s="1"/>
  <c r="N1" i="60"/>
  <c r="L3" i="57"/>
  <c r="CB1" i="60"/>
  <c r="M3" i="57" l="1"/>
  <c r="CI1" i="60"/>
  <c r="CO1" i="60"/>
  <c r="O1" i="60"/>
  <c r="O3" i="60"/>
  <c r="CQ1" i="60" s="1"/>
  <c r="N3" i="57" l="1"/>
  <c r="CP1" i="60"/>
  <c r="CV1" i="60"/>
  <c r="P3" i="60"/>
  <c r="CX1" i="60" s="1"/>
  <c r="P1" i="60"/>
  <c r="O3" i="57" l="1"/>
  <c r="CW1" i="60"/>
  <c r="DC1" i="60"/>
  <c r="Q1" i="60"/>
  <c r="Q3" i="60"/>
  <c r="DE1" i="60" s="1"/>
  <c r="P3" i="57" l="1"/>
  <c r="DD1" i="60"/>
  <c r="DJ1" i="60"/>
  <c r="R1" i="60"/>
  <c r="R3" i="60"/>
  <c r="DL1" i="60" s="1"/>
  <c r="Q3" i="57" l="1"/>
  <c r="DK1" i="60"/>
  <c r="DQ1" i="60"/>
  <c r="S3" i="60"/>
  <c r="DS1" i="60" s="1"/>
  <c r="S1" i="60"/>
  <c r="R3" i="57" l="1"/>
  <c r="DR1" i="60"/>
  <c r="DX1" i="60"/>
  <c r="T3" i="60"/>
  <c r="DZ1" i="60" s="1"/>
  <c r="T1" i="60"/>
  <c r="S3" i="57" l="1"/>
  <c r="DY1" i="60"/>
  <c r="EE1" i="60"/>
  <c r="U3" i="60"/>
  <c r="EG1" i="60" s="1"/>
  <c r="U1" i="60"/>
  <c r="EL1" i="60" l="1"/>
  <c r="V3" i="60"/>
  <c r="EN1" i="60" s="1"/>
  <c r="V1" i="60"/>
  <c r="T3" i="57"/>
  <c r="EF1" i="60"/>
  <c r="ES1" i="60" l="1"/>
  <c r="W1" i="60"/>
  <c r="EV1" i="60"/>
  <c r="W3" i="60"/>
  <c r="EU1" i="60" s="1"/>
  <c r="U3" i="57"/>
  <c r="EM1" i="60"/>
  <c r="V3" i="57" l="1"/>
  <c r="ET1" i="60"/>
  <c r="EZ1" i="60"/>
  <c r="X3" i="60"/>
  <c r="FB1" i="60" s="1"/>
  <c r="FC1" i="60"/>
  <c r="X1" i="60"/>
  <c r="FG1" i="60" l="1"/>
  <c r="Y3" i="60"/>
  <c r="FI1" i="60" s="1"/>
  <c r="FJ1" i="60"/>
  <c r="Y1" i="60"/>
  <c r="W3" i="57"/>
  <c r="FA1" i="60"/>
  <c r="B1" i="60" l="1"/>
  <c r="FN1" i="60"/>
  <c r="Z3" i="60"/>
  <c r="FP1" i="60" s="1"/>
  <c r="FQ1" i="60"/>
  <c r="Z1" i="60"/>
  <c r="FH1" i="60"/>
  <c r="X3" i="57"/>
  <c r="C3" i="57" l="1"/>
  <c r="FU1" i="60"/>
  <c r="FX1" i="60"/>
  <c r="AA1" i="60"/>
  <c r="AA3" i="60"/>
  <c r="FW1" i="60" s="1"/>
  <c r="A1" i="60"/>
  <c r="B3" i="57" s="1"/>
  <c r="J1" i="60"/>
  <c r="FO1" i="60"/>
  <c r="Y3" i="57"/>
  <c r="AZ1" i="60"/>
  <c r="BA1" i="60"/>
  <c r="AP1" i="60" l="1"/>
  <c r="AG1" i="60"/>
  <c r="AF3" i="57" s="1"/>
  <c r="AE1" i="60"/>
  <c r="AD3" i="57" s="1"/>
  <c r="EP1" i="60"/>
  <c r="EO1" i="60"/>
  <c r="DM1" i="60"/>
  <c r="CL1" i="60"/>
  <c r="CK1" i="60"/>
  <c r="FK1" i="60"/>
  <c r="EI1" i="60"/>
  <c r="EH1" i="60"/>
  <c r="DF1" i="60"/>
  <c r="DG1" i="60"/>
  <c r="GF1" i="60"/>
  <c r="FD1" i="60"/>
  <c r="CY1" i="60"/>
  <c r="CZ1" i="60"/>
  <c r="BX1" i="60"/>
  <c r="BW1" i="60"/>
  <c r="GB1" i="60"/>
  <c r="AB1" i="60"/>
  <c r="GE1" i="60"/>
  <c r="AB3" i="60"/>
  <c r="GD1" i="60" s="1"/>
  <c r="DT1" i="60"/>
  <c r="DU1" i="60"/>
  <c r="FV1" i="60"/>
  <c r="Z3" i="57"/>
  <c r="CS1" i="60"/>
  <c r="CR1" i="60"/>
  <c r="FY1" i="60"/>
  <c r="C1" i="60"/>
  <c r="D3" i="57" s="1"/>
  <c r="AF1" i="60"/>
  <c r="AE3" i="57" s="1"/>
  <c r="AH1" i="60"/>
  <c r="AG3" i="57" s="1"/>
  <c r="DN1" i="60" l="1"/>
  <c r="CD1" i="60"/>
  <c r="BP1" i="60"/>
  <c r="I1" i="60" s="1"/>
  <c r="BQ1" i="60"/>
  <c r="GI1" i="60"/>
  <c r="AC1" i="60"/>
  <c r="GL1" i="60"/>
  <c r="AC3" i="60"/>
  <c r="GK1" i="60" s="1"/>
  <c r="EA1" i="60"/>
  <c r="GC1" i="60"/>
  <c r="AA3" i="57"/>
  <c r="EW1" i="60"/>
  <c r="FR1" i="60"/>
  <c r="CE1" i="60" l="1"/>
  <c r="EB1" i="60"/>
  <c r="GP1" i="60"/>
  <c r="GS1" i="60"/>
  <c r="AD3" i="60"/>
  <c r="GR1" i="60" s="1"/>
  <c r="AD1" i="60"/>
  <c r="AB3" i="57"/>
  <c r="GJ1" i="60"/>
  <c r="GM1" i="60" l="1"/>
  <c r="GQ1" i="60"/>
  <c r="AC3" i="57"/>
  <c r="GT1" i="60" l="1"/>
  <c r="K3" i="53" l="1"/>
  <c r="BK1" i="53" s="1"/>
  <c r="K1" i="53"/>
  <c r="AZ1" i="53" l="1"/>
  <c r="BA1" i="53"/>
  <c r="BJ1" i="53"/>
  <c r="J4" i="57"/>
  <c r="BM1" i="53"/>
  <c r="BT1" i="53"/>
  <c r="L3" i="53"/>
  <c r="BV1" i="53" s="1"/>
  <c r="L1" i="53"/>
  <c r="CA1" i="53" l="1"/>
  <c r="M1" i="53"/>
  <c r="M3" i="53"/>
  <c r="CC1" i="53" s="1"/>
  <c r="BW1" i="53"/>
  <c r="BX1" i="53"/>
  <c r="AH1" i="53"/>
  <c r="AG4" i="57" s="1"/>
  <c r="AF1" i="53"/>
  <c r="AE4" i="57" s="1"/>
  <c r="AE1" i="53"/>
  <c r="AD4" i="57" s="1"/>
  <c r="AP1" i="53"/>
  <c r="AG1" i="53"/>
  <c r="AF4" i="57" s="1"/>
  <c r="BU1" i="53"/>
  <c r="K4" i="57"/>
  <c r="CB1" i="53" l="1"/>
  <c r="L4" i="57"/>
  <c r="BQ1" i="53"/>
  <c r="BP1" i="53"/>
  <c r="I1" i="53" s="1"/>
  <c r="CH1" i="53"/>
  <c r="N1" i="53"/>
  <c r="N3" i="53"/>
  <c r="CJ1" i="53" s="1"/>
  <c r="CD1" i="53"/>
  <c r="CE1" i="53"/>
  <c r="B1" i="53"/>
  <c r="C4" i="57" l="1"/>
  <c r="A1" i="53"/>
  <c r="B4" i="57" s="1"/>
  <c r="J1" i="53"/>
  <c r="CO1" i="53"/>
  <c r="O3" i="53"/>
  <c r="CQ1" i="53" s="1"/>
  <c r="O1" i="53"/>
  <c r="CL1" i="53"/>
  <c r="CK1" i="53"/>
  <c r="M4" i="57"/>
  <c r="CI1" i="53"/>
  <c r="CS1" i="53" l="1"/>
  <c r="CR1" i="53"/>
  <c r="CV1" i="53"/>
  <c r="P1" i="53"/>
  <c r="P3" i="53"/>
  <c r="CX1" i="53" s="1"/>
  <c r="N4" i="57"/>
  <c r="CP1" i="53"/>
  <c r="C1" i="53"/>
  <c r="D4" i="57" s="1"/>
  <c r="O4" i="57" l="1"/>
  <c r="CW1" i="53"/>
  <c r="DC1" i="53"/>
  <c r="Q1" i="53"/>
  <c r="Q3" i="53"/>
  <c r="DE1" i="53" s="1"/>
  <c r="K3" i="54"/>
  <c r="BK1" i="54" s="1"/>
  <c r="K1" i="54"/>
  <c r="P4" i="57" l="1"/>
  <c r="DD1" i="53"/>
  <c r="CY1" i="53"/>
  <c r="CZ1" i="53"/>
  <c r="DJ1" i="53"/>
  <c r="R3" i="53"/>
  <c r="DL1" i="53" s="1"/>
  <c r="R1" i="53"/>
  <c r="J5" i="57"/>
  <c r="BJ1" i="54"/>
  <c r="BM1" i="54"/>
  <c r="BT1" i="54"/>
  <c r="L1" i="54"/>
  <c r="L3" i="54"/>
  <c r="BV1" i="54" s="1"/>
  <c r="DQ1" i="53" l="1"/>
  <c r="S1" i="53"/>
  <c r="S3" i="53"/>
  <c r="DS1" i="53" s="1"/>
  <c r="Q4" i="57"/>
  <c r="DK1" i="53"/>
  <c r="DG1" i="53"/>
  <c r="DF1" i="53"/>
  <c r="DM1" i="53"/>
  <c r="DN1" i="53"/>
  <c r="BU1" i="54"/>
  <c r="K5" i="57"/>
  <c r="CA1" i="54"/>
  <c r="M3" i="54"/>
  <c r="CC1" i="54" s="1"/>
  <c r="M1" i="54"/>
  <c r="DU1" i="53" l="1"/>
  <c r="DT1" i="53"/>
  <c r="R4" i="57"/>
  <c r="DR1" i="53"/>
  <c r="DX1" i="53"/>
  <c r="T1" i="53"/>
  <c r="T3" i="53"/>
  <c r="DZ1" i="53" s="1"/>
  <c r="CH1" i="54"/>
  <c r="N3" i="54"/>
  <c r="CJ1" i="54" s="1"/>
  <c r="N1" i="54"/>
  <c r="L5" i="57"/>
  <c r="CB1" i="54"/>
  <c r="S4" i="57" l="1"/>
  <c r="DY1" i="53"/>
  <c r="EE1" i="53"/>
  <c r="U1" i="53"/>
  <c r="U3" i="53"/>
  <c r="EG1" i="53" s="1"/>
  <c r="B1" i="54"/>
  <c r="M5" i="57"/>
  <c r="CI1" i="54"/>
  <c r="CO1" i="54"/>
  <c r="O3" i="54"/>
  <c r="CQ1" i="54" s="1"/>
  <c r="O1" i="54"/>
  <c r="EF1" i="53" l="1"/>
  <c r="T4" i="57"/>
  <c r="EA1" i="53"/>
  <c r="EL1" i="53"/>
  <c r="V1" i="53"/>
  <c r="V3" i="53"/>
  <c r="EN1" i="53" s="1"/>
  <c r="N5" i="57"/>
  <c r="CP1" i="54"/>
  <c r="BA1" i="54"/>
  <c r="AZ1" i="54"/>
  <c r="CV1" i="54"/>
  <c r="P1" i="54"/>
  <c r="P3" i="54"/>
  <c r="CX1" i="54" s="1"/>
  <c r="J1" i="54"/>
  <c r="A1" i="54"/>
  <c r="B5" i="57" s="1"/>
  <c r="C5" i="57"/>
  <c r="CL1" i="54"/>
  <c r="K3" i="2" l="1"/>
  <c r="BK1" i="2" s="1"/>
  <c r="K1" i="2"/>
  <c r="EB1" i="53"/>
  <c r="ES1" i="53"/>
  <c r="W3" i="53"/>
  <c r="EU1" i="53" s="1"/>
  <c r="EV1" i="53"/>
  <c r="W1" i="53"/>
  <c r="EO1" i="53"/>
  <c r="EP1" i="53"/>
  <c r="EI1" i="53"/>
  <c r="EH1" i="53"/>
  <c r="EM1" i="53"/>
  <c r="U4" i="57"/>
  <c r="BX1" i="54"/>
  <c r="BW1" i="54"/>
  <c r="CR1" i="54"/>
  <c r="CS1" i="54"/>
  <c r="O5" i="57"/>
  <c r="CW1" i="54"/>
  <c r="CZ1" i="54"/>
  <c r="CY1" i="54"/>
  <c r="CK1" i="54"/>
  <c r="DC1" i="54"/>
  <c r="Q3" i="54"/>
  <c r="DE1" i="54" s="1"/>
  <c r="Q1" i="54"/>
  <c r="CD1" i="54"/>
  <c r="CE1" i="54"/>
  <c r="C1" i="54"/>
  <c r="D5" i="57" s="1"/>
  <c r="AF1" i="54"/>
  <c r="AE5" i="57" s="1"/>
  <c r="AH1" i="54"/>
  <c r="AG5" i="57" s="1"/>
  <c r="BQ1" i="54"/>
  <c r="BP1" i="54"/>
  <c r="I1" i="54" s="1"/>
  <c r="AG1" i="54"/>
  <c r="AF5" i="57" s="1"/>
  <c r="AP1" i="54"/>
  <c r="AE1" i="54"/>
  <c r="AD5" i="57" s="1"/>
  <c r="BT1" i="2" l="1"/>
  <c r="L3" i="2"/>
  <c r="BV1" i="2" s="1"/>
  <c r="L1" i="2"/>
  <c r="J2" i="57"/>
  <c r="BJ1" i="2"/>
  <c r="BM1" i="2"/>
  <c r="EZ1" i="53"/>
  <c r="FC1" i="53"/>
  <c r="X1" i="53"/>
  <c r="X3" i="53"/>
  <c r="FB1" i="53" s="1"/>
  <c r="ET1" i="53"/>
  <c r="V4" i="57"/>
  <c r="DJ1" i="54"/>
  <c r="R3" i="54"/>
  <c r="DL1" i="54" s="1"/>
  <c r="R1" i="54"/>
  <c r="DD1" i="54"/>
  <c r="P5" i="57"/>
  <c r="BU1" i="2" l="1"/>
  <c r="K2" i="57"/>
  <c r="CA1" i="2"/>
  <c r="M3" i="2"/>
  <c r="CC1" i="2" s="1"/>
  <c r="M1" i="2"/>
  <c r="FA1" i="53"/>
  <c r="W4" i="57"/>
  <c r="FD1" i="53"/>
  <c r="EW1" i="53"/>
  <c r="FG1" i="53"/>
  <c r="Y1" i="53"/>
  <c r="Y3" i="53"/>
  <c r="FI1" i="53" s="1"/>
  <c r="FJ1" i="53"/>
  <c r="DK1" i="54"/>
  <c r="Q5" i="57"/>
  <c r="DG1" i="54"/>
  <c r="DF1" i="54"/>
  <c r="DQ1" i="54"/>
  <c r="S1" i="54"/>
  <c r="S3" i="54"/>
  <c r="DS1" i="54" s="1"/>
  <c r="CB1" i="2" l="1"/>
  <c r="L2" i="57"/>
  <c r="B1" i="2"/>
  <c r="CH1" i="2"/>
  <c r="N3" i="2"/>
  <c r="CJ1" i="2" s="1"/>
  <c r="N1" i="2"/>
  <c r="FN1" i="53"/>
  <c r="Z3" i="53"/>
  <c r="FP1" i="53" s="1"/>
  <c r="Z1" i="53"/>
  <c r="FQ1" i="53"/>
  <c r="FH1" i="53"/>
  <c r="X4" i="57"/>
  <c r="DN1" i="54"/>
  <c r="DM1" i="54"/>
  <c r="R5" i="57"/>
  <c r="DR1" i="54"/>
  <c r="DX1" i="54"/>
  <c r="T3" i="54"/>
  <c r="DZ1" i="54" s="1"/>
  <c r="T1" i="54"/>
  <c r="AZ1" i="2" l="1"/>
  <c r="BA1" i="2"/>
  <c r="C2" i="57"/>
  <c r="CI1" i="2"/>
  <c r="M2" i="57"/>
  <c r="A1" i="2"/>
  <c r="B2" i="57" s="1"/>
  <c r="J1" i="2"/>
  <c r="CO1" i="2"/>
  <c r="O1" i="2"/>
  <c r="O3" i="2"/>
  <c r="CQ1" i="2" s="1"/>
  <c r="FU1" i="53"/>
  <c r="FX1" i="53"/>
  <c r="AA1" i="53"/>
  <c r="AA3" i="53"/>
  <c r="FW1" i="53" s="1"/>
  <c r="FO1" i="53"/>
  <c r="Y4" i="57"/>
  <c r="FK1" i="53"/>
  <c r="DY1" i="54"/>
  <c r="S5" i="57"/>
  <c r="EE1" i="54"/>
  <c r="U1" i="54"/>
  <c r="U3" i="54"/>
  <c r="EG1" i="54" s="1"/>
  <c r="DU1" i="54"/>
  <c r="DT1" i="54"/>
  <c r="N2" i="57" l="1"/>
  <c r="CP1" i="2"/>
  <c r="C1" i="2"/>
  <c r="D2" i="57" s="1"/>
  <c r="CV1" i="2"/>
  <c r="P3" i="2"/>
  <c r="CX1" i="2" s="1"/>
  <c r="P1" i="2"/>
  <c r="BX1" i="2"/>
  <c r="BW1" i="2"/>
  <c r="AH1" i="2"/>
  <c r="AG2" i="57" s="1"/>
  <c r="AF1" i="2"/>
  <c r="AE2" i="57" s="1"/>
  <c r="AE1" i="2"/>
  <c r="AD2" i="57" s="1"/>
  <c r="AG1" i="2"/>
  <c r="AF2" i="57" s="1"/>
  <c r="AP1" i="2"/>
  <c r="GB1" i="53"/>
  <c r="AB1" i="53"/>
  <c r="AB3" i="53"/>
  <c r="GD1" i="53" s="1"/>
  <c r="GE1" i="53"/>
  <c r="FV1" i="53"/>
  <c r="Z4" i="57"/>
  <c r="FR1" i="53"/>
  <c r="EF1" i="54"/>
  <c r="T5" i="57"/>
  <c r="EL1" i="54"/>
  <c r="V1" i="54"/>
  <c r="V3" i="54"/>
  <c r="EN1" i="54" s="1"/>
  <c r="EI1" i="54"/>
  <c r="EH1" i="54"/>
  <c r="EA1" i="54"/>
  <c r="DC1" i="2" l="1"/>
  <c r="Q1" i="2"/>
  <c r="Q3" i="2"/>
  <c r="DE1" i="2" s="1"/>
  <c r="CD1" i="2"/>
  <c r="CE1" i="2"/>
  <c r="BQ1" i="2"/>
  <c r="BP1" i="2"/>
  <c r="I1" i="2" s="1"/>
  <c r="CK1" i="2"/>
  <c r="CY1" i="2"/>
  <c r="CZ1" i="2"/>
  <c r="CL1" i="2"/>
  <c r="CR1" i="2"/>
  <c r="CS1" i="2"/>
  <c r="CW1" i="2"/>
  <c r="O2" i="57"/>
  <c r="GI1" i="53"/>
  <c r="AC1" i="53"/>
  <c r="GL1" i="53"/>
  <c r="AC3" i="53"/>
  <c r="GK1" i="53" s="1"/>
  <c r="FY1" i="53"/>
  <c r="GF1" i="53"/>
  <c r="GC1" i="53"/>
  <c r="AA4" i="57"/>
  <c r="EP1" i="54"/>
  <c r="EO1" i="54"/>
  <c r="EM1" i="54"/>
  <c r="U5" i="57"/>
  <c r="EB1" i="54"/>
  <c r="ES1" i="54"/>
  <c r="W3" i="54"/>
  <c r="EU1" i="54" s="1"/>
  <c r="EV1" i="54"/>
  <c r="W1" i="54"/>
  <c r="DD1" i="2" l="1"/>
  <c r="P2" i="57"/>
  <c r="DJ1" i="2"/>
  <c r="R1" i="2"/>
  <c r="R3" i="2"/>
  <c r="DL1" i="2" s="1"/>
  <c r="GP1" i="53"/>
  <c r="GS1" i="53"/>
  <c r="AD3" i="53"/>
  <c r="GR1" i="53" s="1"/>
  <c r="AD1" i="53"/>
  <c r="GJ1" i="53"/>
  <c r="AB4" i="57"/>
  <c r="EZ1" i="54"/>
  <c r="X1" i="54"/>
  <c r="FC1" i="54"/>
  <c r="X3" i="54"/>
  <c r="FB1" i="54" s="1"/>
  <c r="ET1" i="54"/>
  <c r="V5" i="57"/>
  <c r="DQ1" i="2" l="1"/>
  <c r="S3" i="2"/>
  <c r="DS1" i="2" s="1"/>
  <c r="S1" i="2"/>
  <c r="Q2" i="57"/>
  <c r="DK1" i="2"/>
  <c r="DG1" i="2"/>
  <c r="DF1" i="2"/>
  <c r="GT1" i="53"/>
  <c r="GQ1" i="53"/>
  <c r="AC4" i="57"/>
  <c r="GM1" i="53"/>
  <c r="W5" i="57"/>
  <c r="FA1" i="54"/>
  <c r="FG1" i="54"/>
  <c r="Y1" i="54"/>
  <c r="Y3" i="54"/>
  <c r="FI1" i="54" s="1"/>
  <c r="FJ1" i="54"/>
  <c r="EW1" i="54"/>
  <c r="DR1" i="2" l="1"/>
  <c r="R2" i="57"/>
  <c r="DX1" i="2"/>
  <c r="T3" i="2"/>
  <c r="DZ1" i="2" s="1"/>
  <c r="T1" i="2"/>
  <c r="DN1" i="2"/>
  <c r="DM1" i="2"/>
  <c r="FN1" i="54"/>
  <c r="FQ1" i="54"/>
  <c r="Z1" i="54"/>
  <c r="Z3" i="54"/>
  <c r="FP1" i="54" s="1"/>
  <c r="FD1" i="54"/>
  <c r="FH1" i="54"/>
  <c r="X5" i="57"/>
  <c r="FK1" i="54"/>
  <c r="EE1" i="2" l="1"/>
  <c r="U1" i="2"/>
  <c r="U3" i="2"/>
  <c r="EG1" i="2" s="1"/>
  <c r="S2" i="57"/>
  <c r="DY1" i="2"/>
  <c r="DT1" i="2"/>
  <c r="DU1" i="2"/>
  <c r="FU1" i="54"/>
  <c r="FX1" i="54"/>
  <c r="AA3" i="54"/>
  <c r="FW1" i="54" s="1"/>
  <c r="AA1" i="54"/>
  <c r="FO1" i="54"/>
  <c r="Y5" i="57"/>
  <c r="EF1" i="2" l="1"/>
  <c r="T2" i="57"/>
  <c r="EI1" i="2"/>
  <c r="EH1" i="2"/>
  <c r="EL1" i="2"/>
  <c r="V1" i="2"/>
  <c r="V3" i="2"/>
  <c r="EN1" i="2" s="1"/>
  <c r="EA1" i="2"/>
  <c r="FV1" i="54"/>
  <c r="Z5" i="57"/>
  <c r="GB1" i="54"/>
  <c r="GE1" i="54"/>
  <c r="AB3" i="54"/>
  <c r="GD1" i="54" s="1"/>
  <c r="AB1" i="54"/>
  <c r="FR1" i="54"/>
  <c r="EB1" i="2" l="1"/>
  <c r="EM1" i="2"/>
  <c r="U2" i="57"/>
  <c r="ES1" i="2"/>
  <c r="W3" i="2"/>
  <c r="EU1" i="2" s="1"/>
  <c r="EV1" i="2"/>
  <c r="W1" i="2"/>
  <c r="GC1" i="54"/>
  <c r="AA5" i="57"/>
  <c r="FY1" i="54"/>
  <c r="GI1" i="54"/>
  <c r="AC3" i="54"/>
  <c r="GK1" i="54" s="1"/>
  <c r="AC1" i="54"/>
  <c r="GL1" i="54"/>
  <c r="EZ1" i="2" l="1"/>
  <c r="X1" i="2"/>
  <c r="FC1" i="2"/>
  <c r="X3" i="2"/>
  <c r="FB1" i="2" s="1"/>
  <c r="V2" i="57"/>
  <c r="ET1" i="2"/>
  <c r="EO1" i="2"/>
  <c r="EP1" i="2"/>
  <c r="GP1" i="54"/>
  <c r="GS1" i="54"/>
  <c r="AD3" i="54"/>
  <c r="GR1" i="54" s="1"/>
  <c r="AD1" i="54"/>
  <c r="GF1" i="54"/>
  <c r="GJ1" i="54"/>
  <c r="AB5" i="57"/>
  <c r="FA1" i="2" l="1"/>
  <c r="W2" i="57"/>
  <c r="FG1" i="2"/>
  <c r="Y3" i="2"/>
  <c r="FI1" i="2" s="1"/>
  <c r="FJ1" i="2"/>
  <c r="Y1" i="2"/>
  <c r="EW1" i="2"/>
  <c r="GT1" i="54"/>
  <c r="GM1" i="54"/>
  <c r="AC5" i="57"/>
  <c r="GQ1" i="54"/>
  <c r="FN1" i="2" l="1"/>
  <c r="FQ1" i="2"/>
  <c r="Z1" i="2"/>
  <c r="Z3" i="2"/>
  <c r="FP1" i="2" s="1"/>
  <c r="FH1" i="2"/>
  <c r="X2" i="57"/>
  <c r="FD1" i="2"/>
  <c r="FU1" i="2" l="1"/>
  <c r="AA1" i="2"/>
  <c r="AA3" i="2"/>
  <c r="FW1" i="2" s="1"/>
  <c r="FX1" i="2"/>
  <c r="Y2" i="57"/>
  <c r="FO1" i="2"/>
  <c r="FK1" i="2"/>
  <c r="GB1" i="2" l="1"/>
  <c r="AB1" i="2"/>
  <c r="AB3" i="2"/>
  <c r="GD1" i="2" s="1"/>
  <c r="GE1" i="2"/>
  <c r="FV1" i="2"/>
  <c r="Z2" i="57"/>
  <c r="FR1" i="2"/>
  <c r="GI1" i="2" l="1"/>
  <c r="AC1" i="2"/>
  <c r="AC3" i="2"/>
  <c r="GK1" i="2" s="1"/>
  <c r="GL1" i="2"/>
  <c r="FY1" i="2"/>
  <c r="GC1" i="2"/>
  <c r="AA2" i="57"/>
  <c r="GF1" i="2" l="1"/>
  <c r="GP1" i="2"/>
  <c r="AD1" i="2"/>
  <c r="AD3" i="2"/>
  <c r="GR1" i="2" s="1"/>
  <c r="GS1" i="2"/>
  <c r="GM1" i="2"/>
  <c r="GJ1" i="2"/>
  <c r="AB2" i="57"/>
  <c r="GQ1" i="2" l="1"/>
  <c r="AC2" i="57"/>
  <c r="GT1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Christos Kalpaxidis</author>
  </authors>
  <commentList>
    <comment ref="F1" authorId="0" shapeId="0" xr:uid="{8C3BEC49-188B-448B-A64D-F338365D22E5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pollaplasiastis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  <author>Christos Kalpaxidis</author>
  </authors>
  <commentList>
    <comment ref="A1" authorId="0" shapeId="0" xr:uid="{8023008E-0A7E-4202-8078-26B9C2BBC99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ποσο στο cell CG1</t>
        </r>
      </text>
    </comment>
    <comment ref="B1" authorId="0" shapeId="0" xr:uid="{ADCD90EF-E710-4407-948B-2BD671E446E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ταμειο στο τελος ολων</t>
        </r>
      </text>
    </comment>
    <comment ref="C1" authorId="1" shapeId="0" xr:uid="{2F50A4DD-B5F3-43A2-B8A2-0CBEBF529CF2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ΕΞΑΡΤΑΤΑΙ ΑΠΌ INITIAL BET, ΠΟΛΛΑΠΛΑΣΙΑΣΤΗ, ΕΝΑΛΛΑΚΤΗ ΑΠΌ CHASE ΣΕ SUP, ΣΥΝΟΛΙΚΟ ΠΟΣΟΣΤΟ ΕΠΙΤΥΧΙΩΝ</t>
        </r>
      </text>
    </comment>
    <comment ref="D1" authorId="0" shapeId="0" xr:uid="{A0A59C21-2D99-4E97-B405-4877D8925CC0}">
      <text>
        <r>
          <rPr>
            <sz val="16"/>
            <color indexed="81"/>
            <rFont val="Tahoma"/>
            <family val="2"/>
          </rPr>
          <t>ΕΙΣΑΓΕΙΣ ΧΕΙΡΟΚΙΝΗΤΑ ΤΟ ΠΟΣΟ</t>
        </r>
      </text>
    </comment>
    <comment ref="E1" authorId="0" shapeId="0" xr:uid="{C548D530-4BC8-41FE-AC7C-DA8045F182E7}">
      <text>
        <r>
          <rPr>
            <sz val="14"/>
            <color indexed="81"/>
            <rFont val="Tahoma"/>
            <family val="2"/>
          </rPr>
          <t>POLAPLASIASTIS epomenou bet , ΕΙΣΑΓΕΙΣ ΧΕΙΡΟΚΙΝΗΤΑ ΤΟ ΠΟΣΟ</t>
        </r>
      </text>
    </comment>
    <comment ref="F1" authorId="1" shapeId="0" xr:uid="{C18BA50E-CE34-43F4-A471-19C7219DFA7F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flat bet  = μετα από το νουμερο αγωνων παρα διπλα</t>
        </r>
      </text>
    </comment>
    <comment ref="G1" authorId="1" shapeId="0" xr:uid="{D3480CDA-0DA7-4E47-9D15-913B5B0CE9D9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ΕΝΑΛΛΑΚΤΗ ΑΠΌ CHASE ΣΕ SUP, flat bet = ανωτατο οριο χαμενων αγωνων για εναλλαγη σε sup.  ΛΕΙΤΟΥΡΓΕΙ ΠΟΛΎ ΚΑΛΑ ΓΙΑ ΤΙΜΗ =0 or 1 or 2. </t>
        </r>
      </text>
    </comment>
    <comment ref="H1" authorId="1" shapeId="0" xr:uid="{3F45ABA8-0B67-493F-A93C-6477CDE63E7A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οριο ώστε, flat bet</t>
        </r>
      </text>
    </comment>
    <comment ref="J1" authorId="1" shapeId="0" xr:uid="{DFF75FC5-622F-4428-86B1-0EF72C3CFE2A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α/α θεσης ελαχιστου στο πορτοφολι</t>
        </r>
      </text>
    </comment>
    <comment ref="K1" authorId="0" shapeId="0" xr:uid="{B0A6A45A-D2DB-42C3-80AE-07EA375A562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</t>
        </r>
      </text>
    </comment>
    <comment ref="L1" authorId="0" shapeId="0" xr:uid="{7B910F0E-DF41-48AE-9048-8F377C3DB0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2</t>
        </r>
      </text>
    </comment>
    <comment ref="M1" authorId="0" shapeId="0" xr:uid="{039D04DB-4351-484E-BAB5-71B4B010C9B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3</t>
        </r>
      </text>
    </comment>
    <comment ref="N1" authorId="0" shapeId="0" xr:uid="{9CA56A0F-6775-4453-B51F-356FC818DC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4</t>
        </r>
      </text>
    </comment>
    <comment ref="O1" authorId="0" shapeId="0" xr:uid="{D71ABF83-B559-48E6-8C5A-4E4111B5AD1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5</t>
        </r>
      </text>
    </comment>
    <comment ref="P1" authorId="0" shapeId="0" xr:uid="{5465109F-8B7A-4A58-B337-36ED4498B07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6</t>
        </r>
      </text>
    </comment>
    <comment ref="Q1" authorId="0" shapeId="0" xr:uid="{ECF95698-45A5-4D64-B185-F2154C273B8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7</t>
        </r>
      </text>
    </comment>
    <comment ref="R1" authorId="0" shapeId="0" xr:uid="{2EF6E237-6897-48D1-B3B6-EE6D3A0DE83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8</t>
        </r>
      </text>
    </comment>
    <comment ref="S1" authorId="0" shapeId="0" xr:uid="{344C768C-A19E-4322-8E11-FC3E03FE546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9</t>
        </r>
      </text>
    </comment>
    <comment ref="T1" authorId="0" shapeId="0" xr:uid="{96D65B41-7187-4654-BEC3-F4B26548426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10
</t>
        </r>
      </text>
    </comment>
    <comment ref="U1" authorId="0" shapeId="0" xr:uid="{DDB86372-2DC5-430B-A132-460CF2F0641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11</t>
        </r>
      </text>
    </comment>
    <comment ref="V1" authorId="0" shapeId="0" xr:uid="{8489E02C-0427-4DD4-BAF2-E824F2A84C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12</t>
        </r>
      </text>
    </comment>
    <comment ref="W1" authorId="0" shapeId="0" xr:uid="{2BEDE1C6-EE7E-44BF-9079-4647B5C079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13</t>
        </r>
      </text>
    </comment>
    <comment ref="X1" authorId="0" shapeId="0" xr:uid="{4CF07FD4-C560-4F05-9F8B-1FF47B6D183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14</t>
        </r>
      </text>
    </comment>
    <comment ref="Y1" authorId="0" shapeId="0" xr:uid="{92FD2BA8-C1C9-4174-9734-BC8619A790D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15</t>
        </r>
      </text>
    </comment>
    <comment ref="Z1" authorId="0" shapeId="0" xr:uid="{DFC2F614-686E-4C96-8497-B5358A97B73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16</t>
        </r>
      </text>
    </comment>
    <comment ref="AA1" authorId="0" shapeId="0" xr:uid="{D40AE121-E69E-4FEE-A074-6CA96E86597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17</t>
        </r>
      </text>
    </comment>
    <comment ref="AB1" authorId="0" shapeId="0" xr:uid="{973FE7BF-28BF-4CD6-A0B5-316F022C201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18</t>
        </r>
      </text>
    </comment>
    <comment ref="AC1" authorId="0" shapeId="0" xr:uid="{121D1CB7-008C-4E8F-8B94-577747F7FB3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19</t>
        </r>
      </text>
    </comment>
    <comment ref="AD1" authorId="0" shapeId="0" xr:uid="{ACEB7ADA-860B-4C3F-A14D-DC77D3BA727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20</t>
        </r>
      </text>
    </comment>
    <comment ref="AE1" authorId="1" shapeId="0" xr:uid="{331FB74F-B4E7-4C89-8DCF-7BEAA8502B87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ΠΟΣΟΣΤΟ ΕΠΙΤΥΧΙΑΣ CHASE ΠΟΥ ΕΠΙΑΣΑ ΑΠΌ ΟΣΑ ΗΡΘΑΝ, ΔΕ ΜΑΣ ΕΝΔΙΑΦΕΡΕΙ ΑΥΤΌ ΝΑ ΦΤΑΣΕΙ 100%</t>
        </r>
      </text>
    </comment>
    <comment ref="AF1" authorId="1" shapeId="0" xr:uid="{F0359475-83D6-4895-8800-32F377AE7C23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ΠΟΣΟΣΤΟ ΕΠΙΤΥΧΙΑΣ SUP ΠΟΥ ΕΠΙΑΣΑ ΑΠΌ ΟΣΑ ΗΡΘΑΝ, ΔΕ ΜΑΣ ΕΝΔΙΑΦΕΡΕΙ ΑΥΤΌ ΝΑ ΦΤΑΣΕΙ 100%</t>
        </r>
      </text>
    </comment>
    <comment ref="AG1" authorId="1" shapeId="0" xr:uid="{FCE7B88D-6AB1-489F-8846-B75626B39827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ποσοστο επιτυχιων chase σε σχεση με τις συνολικες επιτυχιες που επιασα</t>
        </r>
      </text>
    </comment>
    <comment ref="AH1" authorId="1" shapeId="0" xr:uid="{E626C699-181F-40A8-B96E-929407209BB3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ποσοστο επιτυχιων sup σε σχεση με τις συνολικες επιτυχιες που επιασα</t>
        </r>
      </text>
    </comment>
    <comment ref="AI1" authorId="0" shapeId="0" xr:uid="{0237774D-3436-4AAD-9941-F708F84FB699}">
      <text/>
    </comment>
    <comment ref="AJ1" authorId="1" shapeId="0" xr:uid="{5CD0353A-FDF2-4964-BD10-F35626FBD87E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BHMA 3β ΣΥΜΠΛΗΡΩΣΕ x ODDS</t>
        </r>
      </text>
    </comment>
    <comment ref="AK1" authorId="1" shapeId="0" xr:uid="{DE63EC61-8CDE-4DB9-A914-E5A9A1E8ABB8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BHMA 3α ΣΥΜΠΛΗΡΩΣΕ sup ODDS</t>
        </r>
      </text>
    </comment>
    <comment ref="AL1" authorId="0" shapeId="0" xr:uid="{F29A7AA8-6992-4EEA-B892-8E0191E6AEA2}">
      <text>
        <r>
          <rPr>
            <sz val="14"/>
            <color indexed="81"/>
            <rFont val="Tahoma"/>
            <family val="2"/>
          </rPr>
          <t>βημα 1 INSERT DATE</t>
        </r>
      </text>
    </comment>
    <comment ref="AM1" authorId="0" shapeId="0" xr:uid="{FC5BB5AA-7FBE-4697-89BB-214FEA22C092}">
      <text>
        <r>
          <rPr>
            <sz val="14"/>
            <color indexed="81"/>
            <rFont val="Tahoma"/>
            <family val="2"/>
          </rPr>
          <t>βημα 2 INSERT time</t>
        </r>
      </text>
    </comment>
    <comment ref="AN1" authorId="1" shapeId="0" xr:uid="{2A3B0B7F-A26F-4A4B-99A1-B8FF09A141F4}">
      <text>
        <r>
          <rPr>
            <b/>
            <sz val="9"/>
            <color indexed="81"/>
            <rFont val="Tahoma"/>
            <charset val="1"/>
          </rPr>
          <t>Christos Kalpaxidis:</t>
        </r>
        <r>
          <rPr>
            <sz val="9"/>
            <color indexed="81"/>
            <rFont val="Tahoma"/>
            <charset val="1"/>
          </rPr>
          <t xml:space="preserve">
βημα 4α x results</t>
        </r>
      </text>
    </comment>
    <comment ref="AO1" authorId="1" shapeId="0" xr:uid="{5295DE2F-FFAF-4F2D-AD7A-1C9337FF8A81}">
      <text>
        <r>
          <rPr>
            <b/>
            <sz val="9"/>
            <color indexed="81"/>
            <rFont val="Tahoma"/>
            <charset val="1"/>
          </rPr>
          <t>Christos Kalpaxidis:</t>
        </r>
        <r>
          <rPr>
            <sz val="9"/>
            <color indexed="81"/>
            <rFont val="Tahoma"/>
            <charset val="1"/>
          </rPr>
          <t xml:space="preserve">
βημα 4β sup results</t>
        </r>
      </text>
    </comment>
    <comment ref="AP1" authorId="0" shapeId="0" xr:uid="{FE5E4F86-0722-4CBC-A194-4544316C3E96}">
      <text>
        <r>
          <rPr>
            <sz val="14"/>
            <color indexed="81"/>
            <rFont val="Arial"/>
            <family val="2"/>
          </rPr>
          <t>συμπληρωνεται αυτοματα, ΑΠΟΤΕΛΕΣΜΑΤΑ ODDS, ΣΥΝΟΛΙΚΟ ΠΟΣΟΣΤΟ ΕΠΙΤΥΧΙΩΝ ΑΠΌ ΟΣΑ ΕΠΑΙΞΑ, ΑΥΤΌ ΜΑΣ ΕΝΔΙΑΦΕΡΕΙ ΝΑ ΦΤΑΣΕΙ ΠΑΝΩ ΑΠΌ 54%+ Ως 100%ΙΔΑΝΙΚΑ</t>
        </r>
      </text>
    </comment>
    <comment ref="AS1" authorId="1" shapeId="0" xr:uid="{598806CB-7084-40D8-991D-76949EFA7D0C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ΣΥΝΟΛΙΚΑ ΚΕΡΔΙΣΜΕΝΑ x ΧΩΡΙΣ ΝΑ ΣΗΜΑΙΝΕΙ ΌΤΙ ΤΑ ΕΧΩ ΠΑΙΞΕΙ, ΑΠΛΑ ΕΤΣΙ ΗΡΘΑΝ</t>
        </r>
      </text>
    </comment>
    <comment ref="AT1" authorId="1" shapeId="0" xr:uid="{1807CBBD-F0B8-42A9-B4D8-18362EB53C66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ΣΥΝΟΛΙΚΑ ΚΕΡΔΙΣΜΕΝΑ SUP ΧΩΡΙΣ ΝΑ ΣΗΜΑΙΝΕΙ ΌΤΙ ΤΑ ΕΧΩ ΠΑΙΞΕΙ, ΑΠΛΑ ΕΤΣΙ ΗΡΘΑΝ</t>
        </r>
      </text>
    </comment>
    <comment ref="AZ1" authorId="1" shapeId="0" xr:uid="{60FB1ABE-4273-4961-9527-767B69C832A8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συνολο κερδισμενα CHASE από αυτά που επαιξα</t>
        </r>
      </text>
    </comment>
    <comment ref="BA1" authorId="1" shapeId="0" xr:uid="{9538365F-6F74-4AF9-89E6-C6C5AABD88DA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συνολο κερδισμενα SUP από αυτά που επαιξα</t>
        </r>
      </text>
    </comment>
    <comment ref="BB1" authorId="1" shapeId="0" xr:uid="{30E08820-3E0C-483A-A3A6-6A90BAE60C15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δειχνει ποιο νουμερο bet παιχτηκε</t>
        </r>
      </text>
    </comment>
    <comment ref="BC1" authorId="0" shapeId="0" xr:uid="{D67E6CF5-2019-4BE6-91E0-257D0394927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elapsed time</t>
        </r>
      </text>
    </comment>
    <comment ref="BD1" authorId="0" shapeId="0" xr:uid="{752571D6-92F2-4A29-8E70-0555399BB50F}">
      <text>
        <r>
          <rPr>
            <sz val="16"/>
            <color indexed="81"/>
            <rFont val="Tahoma"/>
            <family val="2"/>
          </rPr>
          <t>NUMBER OF TOTAL GAMES</t>
        </r>
      </text>
    </comment>
    <comment ref="BE1" authorId="0" shapeId="0" xr:uid="{87A8E1E0-1483-4E10-9EDE-0AF095063F82}">
      <text>
        <r>
          <rPr>
            <b/>
            <sz val="9"/>
            <color indexed="81"/>
            <rFont val="Tahoma"/>
            <family val="2"/>
          </rPr>
          <t>TOTAL θεωρητικο bet</t>
        </r>
      </text>
    </comment>
    <comment ref="BF1" authorId="0" shapeId="0" xr:uid="{CC53BC7C-34CB-4E9F-98E0-ED44A1604B9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portofoli meta to bet
</t>
        </r>
      </text>
    </comment>
    <comment ref="BH1" authorId="0" shapeId="0" xr:uid="{D83E8AE1-0458-4870-BCEE-BF23BEDA31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portofoli meta tio apotelesma tou agona ή αρχικο απαιτουμενο κεφαλαιο</t>
        </r>
      </text>
    </comment>
    <comment ref="BI1" authorId="0" shapeId="0" xr:uid="{0724CA92-A556-43FA-9CA2-31B1C815AD45}">
      <text>
        <r>
          <rPr>
            <b/>
            <sz val="9"/>
            <color indexed="81"/>
            <rFont val="Tahoma"/>
            <family val="2"/>
          </rPr>
          <t xml:space="preserve">θεωρητικο bet4
</t>
        </r>
      </text>
    </comment>
    <comment ref="BJ1" authorId="1" shapeId="0" xr:uid="{8C0045CD-DB2B-43F8-875D-358ED1C3DD07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</t>
        </r>
      </text>
    </comment>
    <comment ref="BK1" authorId="1" shapeId="0" xr:uid="{05594A14-B001-4B62-9824-6E7E34681992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α/α του μεγιστου bet (στηλη ΒΑ)</t>
        </r>
      </text>
    </comment>
    <comment ref="BL1" authorId="1" shapeId="0" xr:uid="{D112FFC5-67A3-493C-B64C-A71ADDB50AB3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ποσοστο επιτυχιας</t>
        </r>
      </text>
    </comment>
    <comment ref="BM1" authorId="0" shapeId="0" xr:uid="{D9C601DD-A5DF-4075-848D-5C0B04BC1B3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BN1" authorId="1" shapeId="0" xr:uid="{33B49C4B-43A5-4708-BFA9-705DC748AC2F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αθροισμα ολων των κερδων</t>
        </r>
      </text>
    </comment>
    <comment ref="BO1" authorId="0" shapeId="0" xr:uid="{058C58D4-4590-4561-ABC3-B6B2250E6ED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βοηθαει στη στηλη δεξια</t>
        </r>
      </text>
    </comment>
    <comment ref="BP1" authorId="0" shapeId="0" xr:uid="{DE6E9C1C-F29D-44EE-A573-3683A0D7E05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BQ1" authorId="0" shapeId="0" xr:uid="{C22B6C21-5768-465D-B06D-EA115914614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BR1" authorId="0" shapeId="0" xr:uid="{40A4246A-CEAE-45E1-BD02-B60F49605FA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time of bet 1
SIMPLIROSE TIN TELEFTEA EPOMENI IMEROMINIA</t>
        </r>
      </text>
    </comment>
    <comment ref="BS1" authorId="0" shapeId="0" xr:uid="{6BB3DF83-C3A2-4695-AD1A-A76C7821870D}">
      <text>
        <r>
          <rPr>
            <b/>
            <sz val="9"/>
            <color indexed="81"/>
            <rFont val="Tahoma"/>
            <family val="2"/>
          </rPr>
          <t xml:space="preserve">θεωρητικο bet4
</t>
        </r>
      </text>
    </comment>
    <comment ref="BT1" authorId="0" shapeId="0" xr:uid="{C0B256D9-EAE7-4E3D-B8A7-E0F6F78355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BU1" authorId="1" shapeId="0" xr:uid="{4A495971-192A-4E96-894C-79687D4868B2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2</t>
        </r>
      </text>
    </comment>
    <comment ref="BW1" authorId="0" shapeId="0" xr:uid="{425EAE0E-E044-47C6-96C3-4E631364D63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BX1" authorId="0" shapeId="0" xr:uid="{F8300187-90FB-425E-B47A-E3A0BFFCBB2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BY1" authorId="0" shapeId="0" xr:uid="{CCCF0B6F-DE9F-465B-BB8E-85F8FF8EBB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time of bet 2</t>
        </r>
      </text>
    </comment>
    <comment ref="BZ1" authorId="0" shapeId="0" xr:uid="{A21ADA60-97CC-493C-B944-A2E9C361824C}">
      <text>
        <r>
          <rPr>
            <b/>
            <sz val="9"/>
            <color indexed="81"/>
            <rFont val="Tahoma"/>
            <family val="2"/>
          </rPr>
          <t xml:space="preserve">θεωρητικο bet4
</t>
        </r>
      </text>
    </comment>
    <comment ref="CA1" authorId="0" shapeId="0" xr:uid="{402F9133-39CA-4183-B4E4-49F720CA8D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CB1" authorId="1" shapeId="0" xr:uid="{EE1C2859-B98B-4A51-AE8D-26331B5514A6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3</t>
        </r>
      </text>
    </comment>
    <comment ref="CD1" authorId="0" shapeId="0" xr:uid="{B61A2E53-43D5-4341-BEBD-16DD0AC19EA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CE1" authorId="0" shapeId="0" xr:uid="{7938C6B2-5608-4F04-A636-9060CB77A3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CF1" authorId="0" shapeId="0" xr:uid="{313A3777-CC90-410F-BC6B-28CEF199F0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time of bet 3
</t>
        </r>
      </text>
    </comment>
    <comment ref="CG1" authorId="0" shapeId="0" xr:uid="{3EBF788F-C3A5-4F7B-83B7-2AAD4E64D090}">
      <text>
        <r>
          <rPr>
            <b/>
            <sz val="9"/>
            <color indexed="81"/>
            <rFont val="Tahoma"/>
            <family val="2"/>
          </rPr>
          <t xml:space="preserve">θεωρητικο bet4
</t>
        </r>
      </text>
    </comment>
    <comment ref="CH1" authorId="0" shapeId="0" xr:uid="{9D6D49DA-6ADF-4DA9-89E9-5EA5CD8C469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CI1" authorId="1" shapeId="0" xr:uid="{AED6DEA8-4477-42FB-9370-1639F274BF0C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4</t>
        </r>
      </text>
    </comment>
    <comment ref="CK1" authorId="0" shapeId="0" xr:uid="{0615F589-4BD2-4BD1-A9E8-C5FBC2E1F4E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CL1" authorId="0" shapeId="0" xr:uid="{7CA1C218-5D9E-4017-9C5B-D2B3BEA90D8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CN1" authorId="0" shapeId="0" xr:uid="{1B05D842-EEA7-49E1-A498-2DD818A8C6AA}">
      <text>
        <r>
          <rPr>
            <b/>
            <sz val="9"/>
            <color indexed="81"/>
            <rFont val="Tahoma"/>
            <family val="2"/>
          </rPr>
          <t xml:space="preserve">θεωρητικο bet5
</t>
        </r>
      </text>
    </comment>
    <comment ref="CO1" authorId="0" shapeId="0" xr:uid="{851EB82E-3314-4C50-A3DB-707295783BA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CP1" authorId="1" shapeId="0" xr:uid="{809E82D1-00AC-4457-A86F-7B720E932AEA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5</t>
        </r>
      </text>
    </comment>
    <comment ref="CR1" authorId="0" shapeId="0" xr:uid="{5C4B0B55-4696-4F35-9AD9-481044F65BB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CS1" authorId="0" shapeId="0" xr:uid="{553CE98E-0A5C-41D7-8062-B09BE99A0F6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CV1" authorId="0" shapeId="0" xr:uid="{76F79DCE-F941-4F45-A65C-87186A5B6C7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CW1" authorId="1" shapeId="0" xr:uid="{FFDBFDEC-BC18-4B50-9801-57DEE358BD21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6</t>
        </r>
      </text>
    </comment>
    <comment ref="CY1" authorId="0" shapeId="0" xr:uid="{F043CA7A-1F3B-4EFA-8DCE-89882F4E4C4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CZ1" authorId="0" shapeId="0" xr:uid="{B6521FAA-C685-47D8-8624-7FB09CA614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DC1" authorId="0" shapeId="0" xr:uid="{1C026F43-56E8-40DC-95AB-27966083689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DD1" authorId="1" shapeId="0" xr:uid="{810067C5-B703-41DA-B254-C65201494C52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7</t>
        </r>
      </text>
    </comment>
    <comment ref="DF1" authorId="0" shapeId="0" xr:uid="{E8E34B80-4464-4DF8-B1F0-9F85AC8B234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DG1" authorId="0" shapeId="0" xr:uid="{6BBBC02B-F8E8-4D56-BF1C-4C4A2FB8DC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DJ1" authorId="0" shapeId="0" xr:uid="{8A2A3DD4-03E5-450A-9C42-DEB525220FE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DK1" authorId="1" shapeId="0" xr:uid="{3A613504-5308-45AD-9657-A90B184D30EE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8</t>
        </r>
      </text>
    </comment>
    <comment ref="DM1" authorId="0" shapeId="0" xr:uid="{76884026-76ED-4D6C-91C0-D93213CA70D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DN1" authorId="0" shapeId="0" xr:uid="{0F0D9AC3-6BDE-4095-B1D4-7F353B096B7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DQ1" authorId="0" shapeId="0" xr:uid="{EADBC28B-C29F-4B61-9EE9-4F342868315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DR1" authorId="1" shapeId="0" xr:uid="{8C162886-DA08-4904-88C6-40D7E57BBECF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9</t>
        </r>
      </text>
    </comment>
    <comment ref="DT1" authorId="0" shapeId="0" xr:uid="{D57CF2DA-7DDB-4B91-AADC-1EA16714226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DU1" authorId="0" shapeId="0" xr:uid="{3C13D21F-1356-44AE-95C5-17E42E5095B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DX1" authorId="0" shapeId="0" xr:uid="{25E31F0F-1B12-45CA-BEF6-990B354787A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DY1" authorId="1" shapeId="0" xr:uid="{0EE85893-26C2-4934-8349-3F53A9951B0C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10</t>
        </r>
      </text>
    </comment>
    <comment ref="EA1" authorId="0" shapeId="0" xr:uid="{C3996DBF-035E-442D-8B0B-698D85687EC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EB1" authorId="0" shapeId="0" xr:uid="{681A73BE-2CAA-49A8-BE12-D47EFC2BD54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EE1" authorId="0" shapeId="0" xr:uid="{CB388BB1-37AD-4613-86E4-B14125A7BAB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EF1" authorId="1" shapeId="0" xr:uid="{AD1B0117-76C1-4222-852C-7B7D3C1CAE3D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11</t>
        </r>
      </text>
    </comment>
    <comment ref="EH1" authorId="0" shapeId="0" xr:uid="{F0444AAB-9E77-4809-9FFA-E5BEE9A8F5A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EI1" authorId="0" shapeId="0" xr:uid="{FF144C26-91EF-4622-9793-11544C4AF9B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EL1" authorId="0" shapeId="0" xr:uid="{36218046-AF7E-4AD2-A470-0F20A5A0C52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EM1" authorId="1" shapeId="0" xr:uid="{CFB44634-466B-4B75-8B9A-BC43B2A904DC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12</t>
        </r>
      </text>
    </comment>
    <comment ref="EO1" authorId="0" shapeId="0" xr:uid="{ADD224DA-1543-402B-8911-7977A584ECB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EP1" authorId="0" shapeId="0" xr:uid="{DCED4692-931A-47E1-ADB4-FFFE94B2B70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ES1" authorId="0" shapeId="0" xr:uid="{266CA5C2-3132-4FAB-84E6-23E9D52ACFE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ET1" authorId="1" shapeId="0" xr:uid="{0E62EE62-99D0-4493-B2F7-2FD834F8C7A2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13</t>
        </r>
      </text>
    </comment>
    <comment ref="EV1" authorId="0" shapeId="0" xr:uid="{22A2FFFD-294A-4E50-8992-0BA352F62FA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EW1" authorId="0" shapeId="0" xr:uid="{CC9AF155-87A9-4E47-9A6C-0BB175A6156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EZ1" authorId="0" shapeId="0" xr:uid="{C787DFC9-3C98-4CB7-96E8-04C01503336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FA1" authorId="1" shapeId="0" xr:uid="{AE859798-8BD3-4C8A-8D45-C4AEAD442644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14</t>
        </r>
      </text>
    </comment>
    <comment ref="FC1" authorId="0" shapeId="0" xr:uid="{4BFEE0A3-0793-4D82-9706-AEE7589AEFD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FD1" authorId="0" shapeId="0" xr:uid="{0C7AEA58-7E85-4FA6-BD37-839A4D11336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FG1" authorId="0" shapeId="0" xr:uid="{F04A34F5-1EA5-4B25-AF44-C05E9AD2EC7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FH1" authorId="1" shapeId="0" xr:uid="{C8F0098F-644A-4C8D-8535-261EDAFD813C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15</t>
        </r>
      </text>
    </comment>
    <comment ref="FJ1" authorId="0" shapeId="0" xr:uid="{52548239-1A07-4BE7-917F-B1A3ECD0068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FK1" authorId="0" shapeId="0" xr:uid="{C844C1CF-50E2-4799-AB89-9CD8E1F2847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FN1" authorId="0" shapeId="0" xr:uid="{D293BB88-6E06-4F36-899E-211FDF66A3A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FO1" authorId="1" shapeId="0" xr:uid="{99F9B286-C11C-4AA2-A2FC-F30F7C168FDD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16</t>
        </r>
      </text>
    </comment>
    <comment ref="FQ1" authorId="0" shapeId="0" xr:uid="{AE113AAC-BF33-42F3-B982-6A22D87ABA5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FR1" authorId="0" shapeId="0" xr:uid="{701C74D2-6305-443A-B369-30E57C06565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FU1" authorId="0" shapeId="0" xr:uid="{1C910D51-1910-48B4-B667-56EB06591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FV1" authorId="1" shapeId="0" xr:uid="{616200EB-A285-4072-ACFA-28EFA62BAAC8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17</t>
        </r>
      </text>
    </comment>
    <comment ref="FX1" authorId="0" shapeId="0" xr:uid="{2DFDAB85-4F6B-4394-8CE9-7A2F869C6B8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FY1" authorId="0" shapeId="0" xr:uid="{2E47CBDA-B793-4D41-B2BB-D387B8C272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GB1" authorId="0" shapeId="0" xr:uid="{222D7548-38AC-40FC-AE05-657B65E9216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GC1" authorId="1" shapeId="0" xr:uid="{7B978049-3FD8-4FA9-AA11-6C450C78DCC9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18</t>
        </r>
      </text>
    </comment>
    <comment ref="GE1" authorId="0" shapeId="0" xr:uid="{3DF1482F-47D4-4ACD-95E8-5E0368BEB37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GF1" authorId="0" shapeId="0" xr:uid="{C34F8584-6BC5-4AAD-8A0B-326E42C57B4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GI1" authorId="0" shapeId="0" xr:uid="{C94B74AF-AFD7-4140-BFF5-435E8D7F7D8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GJ1" authorId="1" shapeId="0" xr:uid="{9A6432E9-2FA4-4738-9F48-E3292550D119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19</t>
        </r>
      </text>
    </comment>
    <comment ref="GL1" authorId="0" shapeId="0" xr:uid="{B6D7A9E0-E00E-40DB-B0CB-5597E8E1FE7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GM1" authorId="0" shapeId="0" xr:uid="{50AAC65B-EC8B-4E31-A492-1F237B4ECCC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GP1" authorId="0" shapeId="0" xr:uid="{4ECD9E45-D209-4E01-935E-637342CA6C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GQ1" authorId="1" shapeId="0" xr:uid="{1AA92069-DAB4-4559-89D2-0FD6E35246EA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20</t>
        </r>
      </text>
    </comment>
    <comment ref="GS1" authorId="0" shapeId="0" xr:uid="{5125DED5-2502-43BF-AC68-40CA24BE332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GT1" authorId="0" shapeId="0" xr:uid="{A9B5B217-7A61-4DD4-AADA-F9BB14CA80A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GV1" authorId="0" shapeId="0" xr:uid="{B24DDEE3-52C6-4827-8E74-76956B65239B}">
      <text>
        <r>
          <rPr>
            <b/>
            <sz val="9"/>
            <color indexed="81"/>
            <rFont val="Tahoma"/>
            <family val="2"/>
          </rPr>
          <t>TOTAL θεωρητικο bet</t>
        </r>
      </text>
    </comment>
    <comment ref="GW1" authorId="0" shapeId="0" xr:uid="{D3634833-87E8-4CC5-B03C-09FC3831F5F2}">
      <text>
        <r>
          <rPr>
            <b/>
            <sz val="9"/>
            <color indexed="81"/>
            <rFont val="Tahoma"/>
            <family val="2"/>
          </rPr>
          <t>TOTAL θεωρητικο bet</t>
        </r>
      </text>
    </comment>
    <comment ref="GY1" authorId="0" shapeId="0" xr:uid="{F6DB6131-A3D2-4BB9-975A-34ABA0EC1FFA}">
      <text>
        <r>
          <rPr>
            <sz val="16"/>
            <color indexed="81"/>
            <rFont val="Tahoma"/>
            <family val="2"/>
          </rPr>
          <t>ΧΡΕΟΣ, εξαρταται από τη στηλη αριστερα ΒΕΤ και από τη στηλη δεξια αποτελεσμα</t>
        </r>
      </text>
    </comment>
    <comment ref="GZ1" authorId="0" shapeId="0" xr:uid="{DAF069BD-F0CF-4DAF-BAB7-2FB2E0B28E2F}">
      <text>
        <r>
          <rPr>
            <sz val="14"/>
            <color indexed="81"/>
            <rFont val="Tahoma"/>
            <family val="2"/>
          </rPr>
          <t>ΧΡΕΟΣ ΠΡΟΕΡΧΟΜΕΝΟ ΑΠΌ ΔΙΑΜΙΡΑΣΜΟ ΧΡΕΟΥΣ ΑΠΌ ΆΛΛΟ STREAM</t>
        </r>
      </text>
    </comment>
    <comment ref="IM1" authorId="0" shapeId="0" xr:uid="{BEB15A25-1BE6-4BA2-BFB9-4777EA87F4EE}">
      <text>
        <r>
          <rPr>
            <b/>
            <sz val="9"/>
            <color indexed="81"/>
            <rFont val="Tahoma"/>
            <family val="2"/>
          </rPr>
          <t>ΘΕΩΡΗΤΙΚΟ ΑΠΟΤΕΛΕΣΜΑ1</t>
        </r>
      </text>
    </comment>
    <comment ref="IN1" authorId="0" shapeId="0" xr:uid="{FD1112E8-36BF-44DE-92E5-835E9ADB9771}">
      <text>
        <r>
          <rPr>
            <b/>
            <sz val="9"/>
            <color indexed="81"/>
            <rFont val="Tahoma"/>
            <family val="2"/>
          </rPr>
          <t>ΘΕΩΡΗΤΙΚΟ ΑΠΟΤΕΛΕΣΜΑ2</t>
        </r>
      </text>
    </comment>
    <comment ref="IO1" authorId="0" shapeId="0" xr:uid="{6CF6BEE6-164E-4B3E-AD6E-E3F848B1EAC5}">
      <text>
        <r>
          <rPr>
            <b/>
            <sz val="9"/>
            <color indexed="81"/>
            <rFont val="Tahoma"/>
            <family val="2"/>
          </rPr>
          <t>ΘΕΩΡΗΤΙΚΟ ΑΠΟΤΕΛΕΣΜΑ3</t>
        </r>
      </text>
    </comment>
    <comment ref="IP1" authorId="0" shapeId="0" xr:uid="{0314A095-FA80-4DF0-AB07-992980DEDC07}">
      <text>
        <r>
          <rPr>
            <b/>
            <sz val="9"/>
            <color indexed="81"/>
            <rFont val="Tahoma"/>
            <family val="2"/>
          </rPr>
          <t>ΘΕΩΡΗΤΙΚΟ ΑΠΟΤΕΛΕΣΜΑ4</t>
        </r>
      </text>
    </comment>
    <comment ref="IQ1" authorId="0" shapeId="0" xr:uid="{8A538AC4-557F-40B7-BA02-346BA3F2E82E}">
      <text>
        <r>
          <rPr>
            <b/>
            <sz val="9"/>
            <color indexed="81"/>
            <rFont val="Tahoma"/>
            <family val="2"/>
          </rPr>
          <t>ΘΕΩΡΗΤΙΚΟ ΑΠΟΤΕΛΕΣΜΑ5</t>
        </r>
      </text>
    </comment>
    <comment ref="JG1" authorId="0" shapeId="0" xr:uid="{D9F7F750-81F7-4581-9226-DFF24DB71C4D}">
      <text>
        <r>
          <rPr>
            <sz val="9"/>
            <color indexed="81"/>
            <rFont val="Tahoma"/>
            <family val="2"/>
          </rPr>
          <t xml:space="preserve">αν δεν υπαρχει συντελεστης αποδοσης επομενου αγωνα τοτε το νεχτ βετ βγαινει αρνητικο και διορθωνεται μολις εισαγεις συντελεστη αποδοσης νεχτ βετ
</t>
        </r>
      </text>
    </comment>
    <comment ref="JH1" authorId="0" shapeId="0" xr:uid="{D8B6B0BF-FA09-4F95-AAA3-678CE2CE8FED}">
      <text>
        <r>
          <rPr>
            <b/>
            <sz val="9"/>
            <color indexed="81"/>
            <rFont val="Tahoma"/>
            <family val="2"/>
          </rPr>
          <t>αν δεν υπαρχει συντελεστης αποδοσης επομενου αγωνα τοτε το νεχτ βετ βγαινει αρνητικο και διορθωνεται μολις εισαγεις συντελεστη αποδοσης νεχτ βετ</t>
        </r>
      </text>
    </comment>
    <comment ref="JI1" authorId="0" shapeId="0" xr:uid="{0E705700-0078-45A1-AF16-69E6659C3E59}">
      <text>
        <r>
          <rPr>
            <b/>
            <sz val="9"/>
            <color indexed="81"/>
            <rFont val="Tahoma"/>
            <family val="2"/>
          </rPr>
          <t>αν δεν υπαρχει συντελεστης αποδοσης επομενου αγωνα τοτε το νεχτ βετ βγαινει αρνητικο και διορθωνεται μολις εισαγεις συντελεστη αποδοσης νεχτ βετ</t>
        </r>
      </text>
    </comment>
    <comment ref="JJ1" authorId="0" shapeId="0" xr:uid="{03C7FE19-454A-4994-A09B-4B178F271E1F}">
      <text>
        <r>
          <rPr>
            <b/>
            <sz val="9"/>
            <color indexed="81"/>
            <rFont val="Tahoma"/>
            <family val="2"/>
          </rPr>
          <t>αν δεν υπαρχει συντελεστης αποδοσης επομενου αγωνα τοτε το νεχτ βετ βγαινει αρνητικο και διορθωνεται μολις εισαγεις συντελεστη αποδοσης νεχτ βετ</t>
        </r>
      </text>
    </comment>
    <comment ref="JK1" authorId="0" shapeId="0" xr:uid="{3B566F5E-E930-4357-8589-ADD6D3F78DB7}">
      <text>
        <r>
          <rPr>
            <b/>
            <sz val="9"/>
            <color indexed="81"/>
            <rFont val="Tahoma"/>
            <family val="2"/>
          </rPr>
          <t>αν δεν υπαρχει συντελεστης αποδοσης επομενου αγωνα τοτε το νεχτ βετ βγαινει αρνητικο και διορθωνεται μολις εισαγεις συντελεστη αποδοσης νεχτ βετ</t>
        </r>
      </text>
    </comment>
    <comment ref="AP2" authorId="1" shapeId="0" xr:uid="{BB9F9E8D-BF0B-479E-9359-9EB2C0DBC277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προσοχη: το συμπληρωνεις χειροκινητα</t>
        </r>
      </text>
    </comment>
    <comment ref="BI2" authorId="0" shapeId="0" xr:uid="{91872D27-D1A4-4C73-A5EF-600DDD4780D2}">
      <text>
        <r>
          <rPr>
            <sz val="14"/>
            <color indexed="81"/>
            <rFont val="Arial"/>
            <family val="2"/>
          </rPr>
          <t>ARXIKO BET, ΠΡΟΣΟΧΗ: ΆΛΛΗ ΣΥΝΑΡΤΗΣΗ ΕΔΩ</t>
        </r>
      </text>
    </comment>
    <comment ref="K3" authorId="0" shapeId="0" xr:uid="{5B6FE7BF-64D6-468D-83A0-8882D361B8B2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L3" authorId="0" shapeId="0" xr:uid="{0C69B69C-C381-4963-999A-869854D544E2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M3" authorId="0" shapeId="0" xr:uid="{8F132A1F-34BD-4FA6-8B42-FDA50847686F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N3" authorId="0" shapeId="0" xr:uid="{448B1DB3-998B-4B38-9511-ACF69D4F8C8E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O3" authorId="0" shapeId="0" xr:uid="{B0CD8741-DC7D-4B1B-80EC-FE45C0420E31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P3" authorId="0" shapeId="0" xr:uid="{3C3FD337-406B-4A52-9C86-D0DBBBFB2CA8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Q3" authorId="0" shapeId="0" xr:uid="{F7321A22-EC71-4C64-82F2-B2E570818DBE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R3" authorId="0" shapeId="0" xr:uid="{B84C22E5-2FE3-42D5-99FF-C1317D37AA32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S3" authorId="0" shapeId="0" xr:uid="{A0192535-44AC-4AA7-BE02-A017ABA90895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T3" authorId="0" shapeId="0" xr:uid="{DC436729-A514-4BE8-8F92-10C329EE7105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U3" authorId="0" shapeId="0" xr:uid="{94E78567-5033-419E-A2B3-65DEC700D5D3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V3" authorId="0" shapeId="0" xr:uid="{3BA92CED-71D2-4C34-B85D-80F216A7D9CD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W3" authorId="0" shapeId="0" xr:uid="{859E9A1B-941D-4EC0-B095-C539AAC1B8EC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X3" authorId="0" shapeId="0" xr:uid="{1ED0DF99-20CD-448D-918C-E1AA3A14914B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Y3" authorId="0" shapeId="0" xr:uid="{9012AC3C-3FD0-445A-A43D-99086A888563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Z3" authorId="0" shapeId="0" xr:uid="{CCB42AC9-23AA-4922-845C-C92595BBD97A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AA3" authorId="0" shapeId="0" xr:uid="{193F585F-75B9-426B-8D89-E8C9C9E3D124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AB3" authorId="0" shapeId="0" xr:uid="{645BA7CD-8F05-4A57-A5D2-DD48D490A31F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AC3" authorId="0" shapeId="0" xr:uid="{C8F2143C-7ADF-4E73-9102-51FB2CC69753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AD3" authorId="0" shapeId="0" xr:uid="{62034119-3202-4129-A20A-95500959F7E5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AP3" authorId="1" shapeId="0" xr:uid="{933953D8-F1B2-4FF6-BCE4-AE155E53F1F3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 ΠΡΟΣΟΧΗ: ΆΛΛΗ ΣΥΝΑΡΤΗΣΗ ΕΔΩ</t>
        </r>
      </text>
    </comment>
    <comment ref="BI3" authorId="0" shapeId="0" xr:uid="{CBE2B03D-2E69-4B26-828D-7C1143719A9E}">
      <text>
        <r>
          <rPr>
            <sz val="14"/>
            <color indexed="81"/>
            <rFont val="Arial"/>
            <family val="2"/>
          </rPr>
          <t>NEXT BET = K2, ΠΡΟΣΟΧΗ: ΆΛΛΗ ΣΥΝΑΡΤΗΣΗ ΕΔΩ</t>
        </r>
      </text>
    </comment>
    <comment ref="BS3" authorId="0" shapeId="0" xr:uid="{6369333A-3EE7-4381-AB51-C6B1A55E3DDC}">
      <text>
        <r>
          <rPr>
            <sz val="14"/>
            <color indexed="81"/>
            <rFont val="Arial"/>
            <family val="2"/>
          </rPr>
          <t>NEXT BET = K2, ΠΡΟΣΟΧΗ: ΆΛΛΗ ΣΥΝΑΡΤΗΣΗ ΕΔΩ</t>
        </r>
      </text>
    </comment>
    <comment ref="BZ4" authorId="0" shapeId="0" xr:uid="{C1C302D1-128E-401B-B614-AC1F732B04C9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</text>
    </comment>
    <comment ref="CG5" authorId="0" shapeId="0" xr:uid="{41D4BF11-AF36-45F0-B20F-A14F40D5EEDB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</text>
    </comment>
    <comment ref="CN6" authorId="0" shapeId="0" xr:uid="{EF7B7E33-420F-49DA-9F05-C9C70E7AB631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U7" authorId="0" shapeId="0" xr:uid="{D5B0010E-CFC1-4365-885D-AA6A7A35A153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</text>
    </comment>
    <comment ref="DB8" authorId="0" shapeId="0" xr:uid="{CBB0D59F-20CF-47E7-916B-25B34CE54482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</text>
    </comment>
    <comment ref="DI9" authorId="0" shapeId="0" xr:uid="{488C01F6-616D-4042-B9C9-2503D6BB5449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P10" authorId="0" shapeId="0" xr:uid="{115275EE-8DD6-4218-9B30-D5D72BC52520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W11" authorId="0" shapeId="0" xr:uid="{D028AD4B-262D-4101-8594-434DD3FDC5CF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D12" authorId="0" shapeId="0" xr:uid="{BFEA8777-DAE4-4446-B8DB-E7339782A32C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</text>
    </comment>
    <comment ref="EK13" authorId="0" shapeId="0" xr:uid="{EB01232B-E2FB-45E7-BA4C-04DE25956CD0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R14" authorId="0" shapeId="0" xr:uid="{9D8D9ABB-6A21-4FA0-92C4-7960424FE7A7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Y15" authorId="0" shapeId="0" xr:uid="{417F7D83-AE4E-4598-ABB4-7D5B0B5C4349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F16" authorId="0" shapeId="0" xr:uid="{115874C1-4AD9-4CA6-971D-B53879D62716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  <author>Christos Kalpaxidis</author>
  </authors>
  <commentList>
    <comment ref="A1" authorId="0" shapeId="0" xr:uid="{C1CC52EF-97FC-4B55-84A2-D836446594A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ποσο στο cell CG1</t>
        </r>
      </text>
    </comment>
    <comment ref="B1" authorId="0" shapeId="0" xr:uid="{06DFA300-8788-4C88-BF55-7E3BC00B85C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ταμειο στο τελος ολων</t>
        </r>
      </text>
    </comment>
    <comment ref="C1" authorId="1" shapeId="0" xr:uid="{3ABBE711-A1B8-4401-B6C5-EF72DAAC6626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ΕΞΑΡΤΑΤΑΙ ΑΠΌ INITIAL BET, ΠΟΛΛΑΠΛΑΣΙΑΣΤΗ, ΕΝΑΛΛΑΚΤΗ ΑΠΌ CHASE ΣΕ SUP, ΣΥΝΟΛΙΚΟ ΠΟΣΟΣΤΟ ΕΠΙΤΥΧΙΩΝ</t>
        </r>
      </text>
    </comment>
    <comment ref="D1" authorId="0" shapeId="0" xr:uid="{A587412E-4FA3-437E-8695-803081E1C5C9}">
      <text>
        <r>
          <rPr>
            <sz val="16"/>
            <color indexed="81"/>
            <rFont val="Tahoma"/>
            <family val="2"/>
          </rPr>
          <t>ΕΙΣΑΓΕΙΣ ΧΕΙΡΟΚΙΝΗΤΑ ΤΟ ΠΟΣΟ</t>
        </r>
      </text>
    </comment>
    <comment ref="E1" authorId="0" shapeId="0" xr:uid="{84ABF14F-25B4-45C4-B301-1E78B4D7894A}">
      <text>
        <r>
          <rPr>
            <sz val="14"/>
            <color indexed="81"/>
            <rFont val="Tahoma"/>
            <family val="2"/>
          </rPr>
          <t>POLAPLASIASTIS epomenou bet , ΕΙΣΑΓΕΙΣ ΧΕΙΡΟΚΙΝΗΤΑ ΤΟ ΠΟΣΟ</t>
        </r>
      </text>
    </comment>
    <comment ref="F1" authorId="1" shapeId="0" xr:uid="{50711D9B-F86C-4EEA-9FDF-91A38A3C78E6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flat bet  = μετα από το νουμερο αγωνων παρα διπλα</t>
        </r>
      </text>
    </comment>
    <comment ref="G1" authorId="1" shapeId="0" xr:uid="{4BE267DD-9585-438C-97F4-15EC7E5EB7DF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ΕΝΑΛΛΑΚΤΗ ΑΠΌ CHASE ΣΕ SUP, flat bet = ανωτατο οριο χαμενων αγωνων για εναλλαγη σε sup.  ΛΕΙΤΟΥΡΓΕΙ ΠΟΛΎ ΚΑΛΑ ΓΙΑ ΤΙΜΗ =0 or 1 or 2. </t>
        </r>
      </text>
    </comment>
    <comment ref="H1" authorId="1" shapeId="0" xr:uid="{90B1D04F-0C90-4B6F-8626-EEBE620786C2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οριο ώστε, flat bet</t>
        </r>
      </text>
    </comment>
    <comment ref="J1" authorId="1" shapeId="0" xr:uid="{DD574753-DCA5-480E-A9A6-E7C43831BDC7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α/α θεσης ελαχιστου στο πορτοφολι</t>
        </r>
      </text>
    </comment>
    <comment ref="K1" authorId="0" shapeId="0" xr:uid="{65A8669F-C0A5-4AC5-99BC-D37C718A775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</t>
        </r>
      </text>
    </comment>
    <comment ref="L1" authorId="0" shapeId="0" xr:uid="{3E27E943-D98A-464E-997A-E76F55E9E9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2</t>
        </r>
      </text>
    </comment>
    <comment ref="M1" authorId="0" shapeId="0" xr:uid="{97F22D97-498C-44B1-8542-D3D5ED61E4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3</t>
        </r>
      </text>
    </comment>
    <comment ref="N1" authorId="0" shapeId="0" xr:uid="{40C42AC5-FD1B-44EF-8744-2158316C4BA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4</t>
        </r>
      </text>
    </comment>
    <comment ref="O1" authorId="0" shapeId="0" xr:uid="{61B45594-AC86-4B59-BBDF-272C6C68F97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5</t>
        </r>
      </text>
    </comment>
    <comment ref="P1" authorId="0" shapeId="0" xr:uid="{FD49C724-1C23-47DF-8A99-8117E8163CA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6</t>
        </r>
      </text>
    </comment>
    <comment ref="Q1" authorId="0" shapeId="0" xr:uid="{D16A8749-31AA-4FBF-B873-FCA763EE5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7</t>
        </r>
      </text>
    </comment>
    <comment ref="R1" authorId="0" shapeId="0" xr:uid="{1376C61B-CACF-4123-AAD3-0B6F19052F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8</t>
        </r>
      </text>
    </comment>
    <comment ref="S1" authorId="0" shapeId="0" xr:uid="{EA7159E1-886E-414C-8258-A000B0AED7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9</t>
        </r>
      </text>
    </comment>
    <comment ref="T1" authorId="0" shapeId="0" xr:uid="{17415D89-83B3-47ED-AC1E-CB329E90532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10
</t>
        </r>
      </text>
    </comment>
    <comment ref="U1" authorId="0" shapeId="0" xr:uid="{67D949C4-AC35-4A33-8520-63333E49FD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11</t>
        </r>
      </text>
    </comment>
    <comment ref="V1" authorId="0" shapeId="0" xr:uid="{AE83BFEF-D4BC-421C-B84E-CFD4119FF4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12</t>
        </r>
      </text>
    </comment>
    <comment ref="W1" authorId="0" shapeId="0" xr:uid="{A30C2B4D-62D3-4071-ABEC-A4AA176787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13</t>
        </r>
      </text>
    </comment>
    <comment ref="X1" authorId="0" shapeId="0" xr:uid="{4A48D94C-BE5A-4E1A-9273-22A170A0E2B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14</t>
        </r>
      </text>
    </comment>
    <comment ref="Y1" authorId="0" shapeId="0" xr:uid="{EAEB4DA8-09D2-4872-A7D6-CA2C5C3092E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15</t>
        </r>
      </text>
    </comment>
    <comment ref="Z1" authorId="0" shapeId="0" xr:uid="{070803A0-E66E-4E62-BC26-E2DFF88498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16</t>
        </r>
      </text>
    </comment>
    <comment ref="AA1" authorId="0" shapeId="0" xr:uid="{5D1CF908-5F17-4983-85E1-59797C011A9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17</t>
        </r>
      </text>
    </comment>
    <comment ref="AB1" authorId="0" shapeId="0" xr:uid="{97FAECB0-4517-4FCA-80FE-A013A398745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18</t>
        </r>
      </text>
    </comment>
    <comment ref="AC1" authorId="0" shapeId="0" xr:uid="{ABA25B2D-3F4B-4DDA-98B7-1A290A621CE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19</t>
        </r>
      </text>
    </comment>
    <comment ref="AD1" authorId="0" shapeId="0" xr:uid="{E21BAC72-8A6E-45BE-AA72-1D3E3835D1A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20</t>
        </r>
      </text>
    </comment>
    <comment ref="AE1" authorId="1" shapeId="0" xr:uid="{F47ED109-3DAA-4986-A44E-AAA2EECA2491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ΠΟΣΟΣΤΟ ΕΠΙΤΥΧΙΑΣ CHASE ΠΟΥ ΕΠΙΑΣΑ ΑΠΌ ΟΣΑ ΗΡΘΑΝ, ΔΕ ΜΑΣ ΕΝΔΙΑΦΕΡΕΙ ΑΥΤΌ ΝΑ ΦΤΑΣΕΙ 100%</t>
        </r>
      </text>
    </comment>
    <comment ref="AF1" authorId="1" shapeId="0" xr:uid="{884214AA-6024-4AAE-B67F-9AD8AB2D3543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ΠΟΣΟΣΤΟ ΕΠΙΤΥΧΙΑΣ SUP ΠΟΥ ΕΠΙΑΣΑ ΑΠΌ ΟΣΑ ΗΡΘΑΝ, ΔΕ ΜΑΣ ΕΝΔΙΑΦΕΡΕΙ ΑΥΤΌ ΝΑ ΦΤΑΣΕΙ 100%</t>
        </r>
      </text>
    </comment>
    <comment ref="AG1" authorId="1" shapeId="0" xr:uid="{BD226AF7-616C-47A6-84F7-DDA565D2251A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ποσοστο επιτυχιων chase σε σχεση με τις συνολικες επιτυχιες που επιασα</t>
        </r>
      </text>
    </comment>
    <comment ref="AH1" authorId="1" shapeId="0" xr:uid="{67280A44-157C-4C3B-81DF-C868CFB8FE5E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ποσοστο επιτυχιων sup σε σχεση με τις συνολικες επιτυχιες που επιασα</t>
        </r>
      </text>
    </comment>
    <comment ref="AI1" authorId="0" shapeId="0" xr:uid="{95ACC6D0-570D-466A-8083-D8EF1DC02B45}">
      <text/>
    </comment>
    <comment ref="AJ1" authorId="1" shapeId="0" xr:uid="{6D585694-B162-4D4F-86D1-19597B7E3816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BHMA 3β ΣΥΜΠΛΗΡΩΣΕ f ODDS</t>
        </r>
      </text>
    </comment>
    <comment ref="AK1" authorId="1" shapeId="0" xr:uid="{45AAD379-81A9-4779-99F3-F748ADCC3C0F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BHMA 3α ΣΥΜΠΛΗΡΩΣΕ x ODDS</t>
        </r>
      </text>
    </comment>
    <comment ref="AL1" authorId="0" shapeId="0" xr:uid="{DAA0A9F4-E5E6-40B0-A7D7-617816393DCD}">
      <text>
        <r>
          <rPr>
            <sz val="14"/>
            <color indexed="81"/>
            <rFont val="Tahoma"/>
            <family val="2"/>
          </rPr>
          <t>βημα 1 INSERT DATE</t>
        </r>
      </text>
    </comment>
    <comment ref="AM1" authorId="0" shapeId="0" xr:uid="{124EC21F-2B09-452A-A524-1C63703E58BB}">
      <text>
        <r>
          <rPr>
            <sz val="14"/>
            <color indexed="81"/>
            <rFont val="Tahoma"/>
            <family val="2"/>
          </rPr>
          <t>βημα 2 INSERT time</t>
        </r>
      </text>
    </comment>
    <comment ref="AN1" authorId="1" shapeId="0" xr:uid="{3931AD9B-0D48-4442-AD56-8E6B525FA847}">
      <text>
        <r>
          <rPr>
            <b/>
            <sz val="9"/>
            <color indexed="81"/>
            <rFont val="Tahoma"/>
            <charset val="1"/>
          </rPr>
          <t>Christos Kalpaxidis:</t>
        </r>
        <r>
          <rPr>
            <sz val="9"/>
            <color indexed="81"/>
            <rFont val="Tahoma"/>
            <charset val="1"/>
          </rPr>
          <t xml:space="preserve">
βημα 4α f results</t>
        </r>
      </text>
    </comment>
    <comment ref="AO1" authorId="1" shapeId="0" xr:uid="{E49DF5CC-1B57-4C43-A54A-1B2FA555BA87}">
      <text>
        <r>
          <rPr>
            <b/>
            <sz val="9"/>
            <color indexed="81"/>
            <rFont val="Tahoma"/>
            <charset val="1"/>
          </rPr>
          <t>Christos Kalpaxidis:</t>
        </r>
        <r>
          <rPr>
            <sz val="9"/>
            <color indexed="81"/>
            <rFont val="Tahoma"/>
            <charset val="1"/>
          </rPr>
          <t xml:space="preserve">
βημα 4β x results</t>
        </r>
      </text>
    </comment>
    <comment ref="AP1" authorId="0" shapeId="0" xr:uid="{7605459D-DADB-487E-BAB4-B2622AFFFB90}">
      <text>
        <r>
          <rPr>
            <sz val="14"/>
            <color indexed="81"/>
            <rFont val="Arial"/>
            <family val="2"/>
          </rPr>
          <t>συμπληρωνεται αυτοματα, ΑΠΟΤΕΛΕΣΜΑΤΑ ODDS, ΣΥΝΟΛΙΚΟ ΠΟΣΟΣΤΟ ΕΠΙΤΥΧΙΩΝ ΑΠΌ ΟΣΑ ΕΠΑΙΞΑ, ΑΥΤΌ ΜΑΣ ΕΝΔΙΑΦΕΡΕΙ ΝΑ ΦΤΑΣΕΙ ΠΑΝΩ ΑΠΌ 54%+ Ως 100%ΙΔΑΝΙΚΑ</t>
        </r>
      </text>
    </comment>
    <comment ref="AS1" authorId="1" shapeId="0" xr:uid="{DEBC1AD8-E08B-4B5E-A41A-C97A9059CDCF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ΣΥΝΟΛΙΚΑ ΚΕΡΔΙΣΜΕΝΑ chase ΧΩΡΙΣ ΝΑ ΣΗΜΑΙΝΕΙ ΌΤΙ ΤΑ ΕΧΩ ΠΑΙΞΕΙ, ΑΠΛΑ ΕΤΣΙ ΗΡΘΑΝ</t>
        </r>
      </text>
    </comment>
    <comment ref="AT1" authorId="1" shapeId="0" xr:uid="{C1D48C20-36A2-429F-9432-90851D97E443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ΣΥΝΟΛΙΚΑ ΚΕΡΔΙΣΜΕΝΑ SUP ΧΩΡΙΣ ΝΑ ΣΗΜΑΙΝΕΙ ΌΤΙ ΤΑ ΕΧΩ ΠΑΙΞΕΙ, ΑΠΛΑ ΕΤΣΙ ΗΡΘΑΝ</t>
        </r>
      </text>
    </comment>
    <comment ref="AZ1" authorId="1" shapeId="0" xr:uid="{F03CE0FE-5A36-4912-BD53-866B6C39093F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συνολο κερδισμενα CHASE από αυτά που επαιξα</t>
        </r>
      </text>
    </comment>
    <comment ref="BA1" authorId="1" shapeId="0" xr:uid="{CFA19BA4-3A4C-4181-87DF-18C8364C2138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συνολο κερδισμενα SUP από αυτά που επαιξα</t>
        </r>
      </text>
    </comment>
    <comment ref="BB1" authorId="1" shapeId="0" xr:uid="{A7B531D0-D7C3-4A71-A480-47B908DE7E32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δειχνει ποιο νουμερο bet παιχτηκε</t>
        </r>
      </text>
    </comment>
    <comment ref="BC1" authorId="0" shapeId="0" xr:uid="{340D7DDA-7E18-4E67-8D7A-D0C78E6E4E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elapsed time</t>
        </r>
      </text>
    </comment>
    <comment ref="BD1" authorId="0" shapeId="0" xr:uid="{718C7FA7-FBA5-4F48-9806-E0DF547A7DD5}">
      <text>
        <r>
          <rPr>
            <sz val="16"/>
            <color indexed="81"/>
            <rFont val="Tahoma"/>
            <family val="2"/>
          </rPr>
          <t>NUMBER OF TOTAL GAMES</t>
        </r>
      </text>
    </comment>
    <comment ref="BE1" authorId="0" shapeId="0" xr:uid="{1E7927E1-659C-4AAF-946A-3A1CDA4F4E36}">
      <text>
        <r>
          <rPr>
            <b/>
            <sz val="9"/>
            <color indexed="81"/>
            <rFont val="Tahoma"/>
            <family val="2"/>
          </rPr>
          <t>TOTAL θεωρητικο bet</t>
        </r>
      </text>
    </comment>
    <comment ref="BF1" authorId="0" shapeId="0" xr:uid="{21B31B5A-3F60-47FA-B4DE-4359C3C0742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portofoli meta to bet
</t>
        </r>
      </text>
    </comment>
    <comment ref="BH1" authorId="0" shapeId="0" xr:uid="{DA94D06F-F7B5-411D-B53F-8E08F3EDE22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portofoli meta tio apotelesma tou agona ή αρχικο απαιτουμενο κεφαλαιο</t>
        </r>
      </text>
    </comment>
    <comment ref="BI1" authorId="0" shapeId="0" xr:uid="{742840B9-C57A-46AC-9E86-1A89CEF69831}">
      <text>
        <r>
          <rPr>
            <b/>
            <sz val="9"/>
            <color indexed="81"/>
            <rFont val="Tahoma"/>
            <family val="2"/>
          </rPr>
          <t xml:space="preserve">θεωρητικο bet4
</t>
        </r>
      </text>
    </comment>
    <comment ref="BJ1" authorId="1" shapeId="0" xr:uid="{51C508E3-F4C3-4C3F-900B-42160E3C3E81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</t>
        </r>
      </text>
    </comment>
    <comment ref="BK1" authorId="1" shapeId="0" xr:uid="{536D8289-0A05-4D37-8AB7-A1DE2D95CBE4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α/α του μεγιστου bet (στηλη ΒΑ)</t>
        </r>
      </text>
    </comment>
    <comment ref="BL1" authorId="1" shapeId="0" xr:uid="{DE8DDBB1-0DF1-4DA9-841A-268951853061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ποσοστο επιτυχιας</t>
        </r>
      </text>
    </comment>
    <comment ref="BM1" authorId="0" shapeId="0" xr:uid="{26B28922-8826-402B-9694-3DC9B1FF8C3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BN1" authorId="1" shapeId="0" xr:uid="{96D4CC8F-F411-46D8-BA61-520AD8A26591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αθροισμα ολων των κερδων</t>
        </r>
      </text>
    </comment>
    <comment ref="BO1" authorId="0" shapeId="0" xr:uid="{A8A924A9-6F52-472F-BAFB-AEE4FEA02B4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βοηθαει στη στηλη δεξια</t>
        </r>
      </text>
    </comment>
    <comment ref="BP1" authorId="0" shapeId="0" xr:uid="{8D9845B5-F5BA-4904-A122-1C8205E6272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BQ1" authorId="0" shapeId="0" xr:uid="{EC7F64B3-B262-409D-904E-94913384C1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BR1" authorId="0" shapeId="0" xr:uid="{3906A7D5-2252-4DD2-B224-11334A1C7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time of bet 1
SIMPLIROSE TIN TELEFTEA EPOMENI IMEROMINIA</t>
        </r>
      </text>
    </comment>
    <comment ref="BS1" authorId="0" shapeId="0" xr:uid="{D01DFABC-0F53-42B5-8B01-91BE9601F14C}">
      <text>
        <r>
          <rPr>
            <b/>
            <sz val="9"/>
            <color indexed="81"/>
            <rFont val="Tahoma"/>
            <family val="2"/>
          </rPr>
          <t xml:space="preserve">θεωρητικο bet4
</t>
        </r>
      </text>
    </comment>
    <comment ref="BT1" authorId="0" shapeId="0" xr:uid="{E0242D05-E2BE-4555-871B-C9F5FE032B9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BU1" authorId="1" shapeId="0" xr:uid="{B430454F-EEA3-4398-AF3A-B9835777001F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2</t>
        </r>
      </text>
    </comment>
    <comment ref="BW1" authorId="0" shapeId="0" xr:uid="{5C7E6986-2B37-48F3-BEBD-58338C3BFB1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BX1" authorId="0" shapeId="0" xr:uid="{5AC8636A-7C09-42A3-AF4B-A54DC7456FE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BY1" authorId="0" shapeId="0" xr:uid="{58F9A7B1-CECA-469E-836E-9F950F8164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time of bet 2</t>
        </r>
      </text>
    </comment>
    <comment ref="BZ1" authorId="0" shapeId="0" xr:uid="{3828515F-C0DA-4EAC-9684-B681BF208C7D}">
      <text>
        <r>
          <rPr>
            <b/>
            <sz val="9"/>
            <color indexed="81"/>
            <rFont val="Tahoma"/>
            <family val="2"/>
          </rPr>
          <t xml:space="preserve">θεωρητικο bet4
</t>
        </r>
      </text>
    </comment>
    <comment ref="CA1" authorId="0" shapeId="0" xr:uid="{DF2BD9D8-1A4F-46A1-81C9-946F3CE5FAF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CB1" authorId="1" shapeId="0" xr:uid="{CBD60061-753E-449E-A013-311661673C80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3</t>
        </r>
      </text>
    </comment>
    <comment ref="CD1" authorId="0" shapeId="0" xr:uid="{CF1E1E89-D505-48F0-9956-E4ABFA106D6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CE1" authorId="0" shapeId="0" xr:uid="{D0E21F77-CC5F-4122-8A8E-F6BA07BDD57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CF1" authorId="0" shapeId="0" xr:uid="{8DBB8102-4C54-41CA-91E6-2AEFD9AF4C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time of bet 3
</t>
        </r>
      </text>
    </comment>
    <comment ref="CG1" authorId="0" shapeId="0" xr:uid="{05198662-CD52-4CDF-852E-4B546B718851}">
      <text>
        <r>
          <rPr>
            <b/>
            <sz val="9"/>
            <color indexed="81"/>
            <rFont val="Tahoma"/>
            <family val="2"/>
          </rPr>
          <t xml:space="preserve">θεωρητικο bet4
</t>
        </r>
      </text>
    </comment>
    <comment ref="CH1" authorId="0" shapeId="0" xr:uid="{587C43E4-7C89-4B78-98F8-D59CCBC373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CI1" authorId="1" shapeId="0" xr:uid="{C027EACC-D35A-462B-9CA6-979CEC9B1944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4</t>
        </r>
      </text>
    </comment>
    <comment ref="CK1" authorId="0" shapeId="0" xr:uid="{1622A6B3-7277-48AD-8C8D-69FFBEF7AAC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CL1" authorId="0" shapeId="0" xr:uid="{DBC126A8-A5E9-44B4-B81C-46C65CA9232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CN1" authorId="0" shapeId="0" xr:uid="{268B0EC8-FD32-47FC-BD98-3089E07A1CDC}">
      <text>
        <r>
          <rPr>
            <b/>
            <sz val="9"/>
            <color indexed="81"/>
            <rFont val="Tahoma"/>
            <family val="2"/>
          </rPr>
          <t xml:space="preserve">θεωρητικο bet5
</t>
        </r>
      </text>
    </comment>
    <comment ref="CO1" authorId="0" shapeId="0" xr:uid="{A294075C-5684-4F95-9FA3-8A48456672E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CP1" authorId="1" shapeId="0" xr:uid="{22296476-575D-4F19-9504-A2D8481C078F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5</t>
        </r>
      </text>
    </comment>
    <comment ref="CR1" authorId="0" shapeId="0" xr:uid="{EAD0C6A4-89E6-483F-A80E-8EB1252C5B4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CS1" authorId="0" shapeId="0" xr:uid="{A935987E-B542-4353-B734-7D0D1FB8B89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CV1" authorId="0" shapeId="0" xr:uid="{456E676D-DE3C-4597-B386-99207389A8D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CW1" authorId="1" shapeId="0" xr:uid="{5DA3EB66-2BD7-477A-B445-08540A128980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6</t>
        </r>
      </text>
    </comment>
    <comment ref="CY1" authorId="0" shapeId="0" xr:uid="{F11A2382-17D1-424C-970D-A10B3CEF73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CZ1" authorId="0" shapeId="0" xr:uid="{F05F15A5-2D00-4C86-97AA-77E59B9D5DC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DC1" authorId="0" shapeId="0" xr:uid="{862AA886-5E75-4B17-9CE4-2F7481457BC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DD1" authorId="1" shapeId="0" xr:uid="{5D358EB1-AF45-4C6F-97C6-6A0B06DE74A9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7</t>
        </r>
      </text>
    </comment>
    <comment ref="DF1" authorId="0" shapeId="0" xr:uid="{EA961A9F-F778-44C1-879F-F2900F8A70C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DG1" authorId="0" shapeId="0" xr:uid="{6B91A76B-03E3-4BA6-B978-A39A4AFC28F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DJ1" authorId="0" shapeId="0" xr:uid="{EC4D6161-670E-4704-BDED-ACF1B3E2CC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DK1" authorId="1" shapeId="0" xr:uid="{59C1D67F-11D2-43A9-ADDA-CA2C96E65D80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8</t>
        </r>
      </text>
    </comment>
    <comment ref="DM1" authorId="0" shapeId="0" xr:uid="{E8EF1C59-6871-4019-9D0C-2D199A99F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DN1" authorId="0" shapeId="0" xr:uid="{F06738DB-1DDD-4217-9F2C-890FF5B94A2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DQ1" authorId="0" shapeId="0" xr:uid="{046F6DF3-F284-4626-8105-7391268701A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DR1" authorId="1" shapeId="0" xr:uid="{F3EE3F7B-2CAA-4143-8BF9-9B2ADD337078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9</t>
        </r>
      </text>
    </comment>
    <comment ref="DT1" authorId="0" shapeId="0" xr:uid="{B62814A8-DFF6-4D1F-8D9A-942C5BBEBA5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DU1" authorId="0" shapeId="0" xr:uid="{AD7D7C08-E219-4B56-9C7A-EF262B39E82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DX1" authorId="0" shapeId="0" xr:uid="{72CB5C5D-02F1-416E-BBEC-EBC73A6E49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DY1" authorId="1" shapeId="0" xr:uid="{C15182BB-9E0C-4855-A312-A818FF03B4F7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10</t>
        </r>
      </text>
    </comment>
    <comment ref="EA1" authorId="0" shapeId="0" xr:uid="{90A107ED-3EFF-49FB-83D3-9CC325F65CD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EB1" authorId="0" shapeId="0" xr:uid="{DD7D9682-6D86-4169-BD74-6125DD5F97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EE1" authorId="0" shapeId="0" xr:uid="{26C26116-BB83-4F4D-9955-DD70A28CAE1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EF1" authorId="1" shapeId="0" xr:uid="{1AD82251-CA32-451E-AABC-AE41359BE005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11</t>
        </r>
      </text>
    </comment>
    <comment ref="EH1" authorId="0" shapeId="0" xr:uid="{9DB6E1A1-A722-4364-85A0-1ACF4502CC2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EI1" authorId="0" shapeId="0" xr:uid="{749C8E65-BA0D-4ED7-808E-6AB657F60E4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EL1" authorId="0" shapeId="0" xr:uid="{02CB9573-48DB-4496-962D-E5079C7E6E2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EM1" authorId="1" shapeId="0" xr:uid="{27A565E4-3E18-402C-9E39-112B085ECB96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12</t>
        </r>
      </text>
    </comment>
    <comment ref="EO1" authorId="0" shapeId="0" xr:uid="{F0719359-5971-4F7B-9D4B-8B21A2327B8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EP1" authorId="0" shapeId="0" xr:uid="{C02C03B0-E6A1-4A23-904B-A9C68DDC158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ES1" authorId="0" shapeId="0" xr:uid="{D3B5006B-750A-4CBD-82AB-7E9E0B186BE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ET1" authorId="1" shapeId="0" xr:uid="{F00B1A3B-1EF8-4B7E-93C3-AFEDA1FF1C40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13</t>
        </r>
      </text>
    </comment>
    <comment ref="EV1" authorId="0" shapeId="0" xr:uid="{2EA487D3-0AAB-4BC9-BEAC-0614FF18F3A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EW1" authorId="0" shapeId="0" xr:uid="{5902AA85-E432-47D9-8A10-61F86256308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EZ1" authorId="0" shapeId="0" xr:uid="{CC33B865-5822-4C1B-891C-3EC2D21177C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FA1" authorId="1" shapeId="0" xr:uid="{EC08AA61-0FA5-46F7-9F9A-7968E58ADD04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14</t>
        </r>
      </text>
    </comment>
    <comment ref="FC1" authorId="0" shapeId="0" xr:uid="{06BC3FF8-CDF5-4B4A-86A9-6AD59A61D3E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FD1" authorId="0" shapeId="0" xr:uid="{BC874218-9F53-475E-8A98-CD7F9AB79AF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FG1" authorId="0" shapeId="0" xr:uid="{4BE43FCE-6B8E-4AFA-BC40-20EF397D0EA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FH1" authorId="1" shapeId="0" xr:uid="{9ED32984-2B89-4D59-9658-308A83FE71D4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15</t>
        </r>
      </text>
    </comment>
    <comment ref="FJ1" authorId="0" shapeId="0" xr:uid="{225EA9A4-EAEB-4752-8CEE-F88F63261D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FK1" authorId="0" shapeId="0" xr:uid="{ED633434-A61B-4A2E-AAC8-08BB8DED75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FN1" authorId="0" shapeId="0" xr:uid="{AB447DE2-9247-4721-B8C6-641737F8192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FO1" authorId="1" shapeId="0" xr:uid="{615A3EA2-7143-4D76-932B-CD3AB3C1244D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16</t>
        </r>
      </text>
    </comment>
    <comment ref="FQ1" authorId="0" shapeId="0" xr:uid="{ABBE0675-614D-4A1D-831B-CD1B99E16AC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FR1" authorId="0" shapeId="0" xr:uid="{CCD346AB-81DD-4969-A369-99316D0A24D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FU1" authorId="0" shapeId="0" xr:uid="{DC568DA6-309D-4883-B5CF-1F76FB23384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FV1" authorId="1" shapeId="0" xr:uid="{07705561-F18C-4AEA-A541-515F353DB062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17</t>
        </r>
      </text>
    </comment>
    <comment ref="FX1" authorId="0" shapeId="0" xr:uid="{5BF9F0EC-2C97-4A27-9C06-C79A2E4624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FY1" authorId="0" shapeId="0" xr:uid="{FB1E2228-D539-4838-AFBF-67050980A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GB1" authorId="0" shapeId="0" xr:uid="{B7E35C36-3742-434B-8002-03EE2DCFB31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GC1" authorId="1" shapeId="0" xr:uid="{5E46C0BF-DC37-4E37-9528-9D5B202D1E6C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18</t>
        </r>
      </text>
    </comment>
    <comment ref="GE1" authorId="0" shapeId="0" xr:uid="{9A658118-8F57-4DC7-9FA5-8520EEFB3B1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GF1" authorId="0" shapeId="0" xr:uid="{E50C52B9-7982-472E-B60A-5D4E2719122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GI1" authorId="0" shapeId="0" xr:uid="{2E20B548-919B-4C73-97B4-0B3886CB996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GJ1" authorId="1" shapeId="0" xr:uid="{BD9C1729-F558-448D-B6BE-1A3AD0C48997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19</t>
        </r>
      </text>
    </comment>
    <comment ref="GL1" authorId="0" shapeId="0" xr:uid="{2F7476A1-6ED6-4F8D-9A0B-FD31FF57A7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GM1" authorId="0" shapeId="0" xr:uid="{F96C6DD3-AD4B-43FB-9557-EDFE0C6BFEA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GP1" authorId="0" shapeId="0" xr:uid="{1FA3CF71-7064-44E7-BA62-710CFEE0BAD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GQ1" authorId="1" shapeId="0" xr:uid="{609A7D88-90FC-47AD-8FA3-A1766D3105C8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20</t>
        </r>
      </text>
    </comment>
    <comment ref="GS1" authorId="0" shapeId="0" xr:uid="{2EFBF259-8D46-4F21-BB85-A10723DE6B7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GT1" authorId="0" shapeId="0" xr:uid="{DFB26687-A733-4FA6-A708-47F216FEFBC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GV1" authorId="0" shapeId="0" xr:uid="{C4C6F52A-59FB-4127-97E3-37E124973A5E}">
      <text>
        <r>
          <rPr>
            <b/>
            <sz val="9"/>
            <color indexed="81"/>
            <rFont val="Tahoma"/>
            <family val="2"/>
          </rPr>
          <t>TOTAL θεωρητικο bet</t>
        </r>
      </text>
    </comment>
    <comment ref="GW1" authorId="0" shapeId="0" xr:uid="{E043EB18-722B-4072-A8F0-57B9EC86E025}">
      <text>
        <r>
          <rPr>
            <b/>
            <sz val="9"/>
            <color indexed="81"/>
            <rFont val="Tahoma"/>
            <family val="2"/>
          </rPr>
          <t>TOTAL θεωρητικο bet</t>
        </r>
      </text>
    </comment>
    <comment ref="GY1" authorId="0" shapeId="0" xr:uid="{99965844-5205-435C-9720-B5396ACCBC75}">
      <text>
        <r>
          <rPr>
            <sz val="16"/>
            <color indexed="81"/>
            <rFont val="Tahoma"/>
            <family val="2"/>
          </rPr>
          <t>ΧΡΕΟΣ, εξαρταται από τη στηλη αριστερα ΒΕΤ και από τη στηλη δεξια αποτελεσμα</t>
        </r>
      </text>
    </comment>
    <comment ref="GZ1" authorId="0" shapeId="0" xr:uid="{C2C06365-771C-43B2-9F2A-045DE6285053}">
      <text>
        <r>
          <rPr>
            <sz val="14"/>
            <color indexed="81"/>
            <rFont val="Tahoma"/>
            <family val="2"/>
          </rPr>
          <t>ΧΡΕΟΣ ΠΡΟΕΡΧΟΜΕΝΟ ΑΠΌ ΔΙΑΜΙΡΑΣΜΟ ΧΡΕΟΥΣ ΑΠΌ ΆΛΛΟ STREAM</t>
        </r>
      </text>
    </comment>
    <comment ref="IM1" authorId="0" shapeId="0" xr:uid="{5B25436A-FCD0-4DF8-9C17-B005C5BE9F7A}">
      <text>
        <r>
          <rPr>
            <b/>
            <sz val="9"/>
            <color indexed="81"/>
            <rFont val="Tahoma"/>
            <family val="2"/>
          </rPr>
          <t>ΘΕΩΡΗΤΙΚΟ ΑΠΟΤΕΛΕΣΜΑ1</t>
        </r>
      </text>
    </comment>
    <comment ref="IN1" authorId="0" shapeId="0" xr:uid="{20C00995-8F33-429C-8D1B-35C3AF52D379}">
      <text>
        <r>
          <rPr>
            <b/>
            <sz val="9"/>
            <color indexed="81"/>
            <rFont val="Tahoma"/>
            <family val="2"/>
          </rPr>
          <t>ΘΕΩΡΗΤΙΚΟ ΑΠΟΤΕΛΕΣΜΑ2</t>
        </r>
      </text>
    </comment>
    <comment ref="IO1" authorId="0" shapeId="0" xr:uid="{5F873E95-BD6B-4BB0-8E8D-0751D0AE5BD7}">
      <text>
        <r>
          <rPr>
            <b/>
            <sz val="9"/>
            <color indexed="81"/>
            <rFont val="Tahoma"/>
            <family val="2"/>
          </rPr>
          <t>ΘΕΩΡΗΤΙΚΟ ΑΠΟΤΕΛΕΣΜΑ3</t>
        </r>
      </text>
    </comment>
    <comment ref="IP1" authorId="0" shapeId="0" xr:uid="{4F4A8D3F-D131-4990-84F7-24A408BA6E89}">
      <text>
        <r>
          <rPr>
            <b/>
            <sz val="9"/>
            <color indexed="81"/>
            <rFont val="Tahoma"/>
            <family val="2"/>
          </rPr>
          <t>ΘΕΩΡΗΤΙΚΟ ΑΠΟΤΕΛΕΣΜΑ4</t>
        </r>
      </text>
    </comment>
    <comment ref="IQ1" authorId="0" shapeId="0" xr:uid="{EC6ACA6A-81A4-47FD-BF31-4509FAE3B2A6}">
      <text>
        <r>
          <rPr>
            <b/>
            <sz val="9"/>
            <color indexed="81"/>
            <rFont val="Tahoma"/>
            <family val="2"/>
          </rPr>
          <t>ΘΕΩΡΗΤΙΚΟ ΑΠΟΤΕΛΕΣΜΑ5</t>
        </r>
      </text>
    </comment>
    <comment ref="JG1" authorId="0" shapeId="0" xr:uid="{4EC950A8-FAE7-45D5-935D-8EE0DEE1C212}">
      <text>
        <r>
          <rPr>
            <sz val="9"/>
            <color indexed="81"/>
            <rFont val="Tahoma"/>
            <family val="2"/>
          </rPr>
          <t xml:space="preserve">αν δεν υπαρχει συντελεστης αποδοσης επομενου αγωνα τοτε το νεχτ βετ βγαινει αρνητικο και διορθωνεται μολις εισαγεις συντελεστη αποδοσης νεχτ βετ
</t>
        </r>
      </text>
    </comment>
    <comment ref="JH1" authorId="0" shapeId="0" xr:uid="{BDAB974C-C4CE-4AA1-9F70-91CA10F77F67}">
      <text>
        <r>
          <rPr>
            <b/>
            <sz val="9"/>
            <color indexed="81"/>
            <rFont val="Tahoma"/>
            <family val="2"/>
          </rPr>
          <t>αν δεν υπαρχει συντελεστης αποδοσης επομενου αγωνα τοτε το νεχτ βετ βγαινει αρνητικο και διορθωνεται μολις εισαγεις συντελεστη αποδοσης νεχτ βετ</t>
        </r>
      </text>
    </comment>
    <comment ref="JI1" authorId="0" shapeId="0" xr:uid="{65BC96C5-51DF-4AF7-AB5E-8DAD872AEDFE}">
      <text>
        <r>
          <rPr>
            <b/>
            <sz val="9"/>
            <color indexed="81"/>
            <rFont val="Tahoma"/>
            <family val="2"/>
          </rPr>
          <t>αν δεν υπαρχει συντελεστης αποδοσης επομενου αγωνα τοτε το νεχτ βετ βγαινει αρνητικο και διορθωνεται μολις εισαγεις συντελεστη αποδοσης νεχτ βετ</t>
        </r>
      </text>
    </comment>
    <comment ref="JJ1" authorId="0" shapeId="0" xr:uid="{646849AA-3CEF-40C7-A614-A5811303F48E}">
      <text>
        <r>
          <rPr>
            <b/>
            <sz val="9"/>
            <color indexed="81"/>
            <rFont val="Tahoma"/>
            <family val="2"/>
          </rPr>
          <t>αν δεν υπαρχει συντελεστης αποδοσης επομενου αγωνα τοτε το νεχτ βετ βγαινει αρνητικο και διορθωνεται μολις εισαγεις συντελεστη αποδοσης νεχτ βετ</t>
        </r>
      </text>
    </comment>
    <comment ref="JK1" authorId="0" shapeId="0" xr:uid="{920D5880-44A9-4CD1-813F-90BD4FF9AB55}">
      <text>
        <r>
          <rPr>
            <b/>
            <sz val="9"/>
            <color indexed="81"/>
            <rFont val="Tahoma"/>
            <family val="2"/>
          </rPr>
          <t>αν δεν υπαρχει συντελεστης αποδοσης επομενου αγωνα τοτε το νεχτ βετ βγαινει αρνητικο και διορθωνεται μολις εισαγεις συντελεστη αποδοσης νεχτ βετ</t>
        </r>
      </text>
    </comment>
    <comment ref="AP2" authorId="1" shapeId="0" xr:uid="{939905BC-E20C-46A7-BFE8-DC92DCB34B47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προσοχη: το συμπληρωνεις χειροκινητα</t>
        </r>
      </text>
    </comment>
    <comment ref="BI2" authorId="0" shapeId="0" xr:uid="{1631A39D-8AC2-477B-8121-9CE2DDAA24C7}">
      <text>
        <r>
          <rPr>
            <sz val="14"/>
            <color indexed="81"/>
            <rFont val="Arial"/>
            <family val="2"/>
          </rPr>
          <t>ARXIKO BET, ΠΡΟΣΟΧΗ: ΆΛΛΗ ΣΥΝΑΡΤΗΣΗ ΕΔΩ</t>
        </r>
      </text>
    </comment>
    <comment ref="K3" authorId="0" shapeId="0" xr:uid="{70B12970-B4A2-46CE-AB42-42D5154C3292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L3" authorId="0" shapeId="0" xr:uid="{C3B2346F-E644-442B-B550-DE5EC97219D8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M3" authorId="0" shapeId="0" xr:uid="{305C9664-8A03-413F-B8E3-E058C212A4DF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N3" authorId="0" shapeId="0" xr:uid="{D73F7A80-263A-485D-AFEC-FE4C04D30C91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O3" authorId="0" shapeId="0" xr:uid="{AE641334-F7C1-445C-B8FB-876A9DAF2DED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P3" authorId="0" shapeId="0" xr:uid="{6FD5065A-1884-45E1-A5D3-70C6A1551519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Q3" authorId="0" shapeId="0" xr:uid="{62738346-F728-4DFB-BF0C-1395F946B1E2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R3" authorId="0" shapeId="0" xr:uid="{5F8C833D-AECB-49D5-99B5-413687F348B0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S3" authorId="0" shapeId="0" xr:uid="{1629B504-0A17-415D-B421-D8066EF2F2E0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T3" authorId="0" shapeId="0" xr:uid="{BC76A5FB-6B84-4DFB-9F98-07F7250BBA3E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U3" authorId="0" shapeId="0" xr:uid="{6497AD1F-0887-476D-AF63-B8753C73F596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V3" authorId="0" shapeId="0" xr:uid="{AE94077E-83ED-415C-B5FC-E420FB0FDAF0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W3" authorId="0" shapeId="0" xr:uid="{B8D0C223-4A1B-4B35-A9F7-04DB05D3C590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X3" authorId="0" shapeId="0" xr:uid="{9C527B92-0C3D-4B0A-AE86-D3EE0E385EA0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Y3" authorId="0" shapeId="0" xr:uid="{FA42B314-8867-409E-A614-1CC206520515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Z3" authorId="0" shapeId="0" xr:uid="{1CC2E430-C755-4395-9680-3C9D49649DBC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AA3" authorId="0" shapeId="0" xr:uid="{52A9E53D-11EA-4D2E-A6D5-38CD9402900D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AB3" authorId="0" shapeId="0" xr:uid="{CC157167-F9B2-40BC-A829-B486ECF60EBC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AC3" authorId="0" shapeId="0" xr:uid="{6C9B7F48-B02D-4477-8A1D-CA607A9BB87C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AD3" authorId="0" shapeId="0" xr:uid="{99D12FF6-EB75-4F58-A577-9E4238F2CEAF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AP3" authorId="1" shapeId="0" xr:uid="{B1A52059-EDE7-4370-82A8-3B9D2CE32A46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 ΠΡΟΣΟΧΗ: ΆΛΛΗ ΣΥΝΑΡΤΗΣΗ ΕΔΩ</t>
        </r>
      </text>
    </comment>
    <comment ref="BI3" authorId="0" shapeId="0" xr:uid="{5524B136-1F76-4ECF-BE3D-47C595628BAA}">
      <text>
        <r>
          <rPr>
            <sz val="14"/>
            <color indexed="81"/>
            <rFont val="Arial"/>
            <family val="2"/>
          </rPr>
          <t>NEXT BET = K2, ΠΡΟΣΟΧΗ: ΆΛΛΗ ΣΥΝΑΡΤΗΣΗ ΕΔΩ</t>
        </r>
      </text>
    </comment>
    <comment ref="BS3" authorId="0" shapeId="0" xr:uid="{0075000A-E4C6-4B86-9FA0-7AABA586C625}">
      <text>
        <r>
          <rPr>
            <sz val="14"/>
            <color indexed="81"/>
            <rFont val="Arial"/>
            <family val="2"/>
          </rPr>
          <t>NEXT BET = K2, ΠΡΟΣΟΧΗ: ΆΛΛΗ ΣΥΝΑΡΤΗΣΗ ΕΔΩ</t>
        </r>
      </text>
    </comment>
    <comment ref="BZ4" authorId="0" shapeId="0" xr:uid="{B068CC6B-04FA-4E71-ACB5-F49F5B004CDE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</text>
    </comment>
    <comment ref="CG5" authorId="0" shapeId="0" xr:uid="{8EC013D7-613A-415A-A8DC-789CC696AA2A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</text>
    </comment>
    <comment ref="CN6" authorId="0" shapeId="0" xr:uid="{DD3039AC-56BD-4694-A896-022D56B15AA9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U7" authorId="0" shapeId="0" xr:uid="{D9122875-F5EF-4FC9-BE75-74036BEEB672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</text>
    </comment>
    <comment ref="DB8" authorId="0" shapeId="0" xr:uid="{B9CC8A86-8CAE-4BB1-849A-029234D06171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</text>
    </comment>
    <comment ref="DI9" authorId="0" shapeId="0" xr:uid="{11F0AE61-EE8B-4BC6-8718-AE4C48551B24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P10" authorId="0" shapeId="0" xr:uid="{79175A84-9523-4FB6-82B3-531C26F311E6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W11" authorId="0" shapeId="0" xr:uid="{D71BA7EA-DA56-4713-92AF-5B650C003616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D12" authorId="0" shapeId="0" xr:uid="{0778DBDB-2144-48BC-8212-857B337EA277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</text>
    </comment>
    <comment ref="EK13" authorId="0" shapeId="0" xr:uid="{B386B9E5-543C-42FE-A0EF-2CEDCF634AA3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R14" authorId="0" shapeId="0" xr:uid="{497CD3DD-7E68-49B5-99F6-8CF05C5235E5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Y15" authorId="0" shapeId="0" xr:uid="{95224DE0-DDA1-48DF-9D35-9E928DD4FD9F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F16" authorId="0" shapeId="0" xr:uid="{6B0588C6-CCC3-4F47-913A-D97A65004DF7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  <author>Christos Kalpaxidis</author>
  </authors>
  <commentList>
    <comment ref="A1" authorId="0" shapeId="0" xr:uid="{D73AD986-265D-44C6-99ED-4C160CEE74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ποσο στο cell CG1</t>
        </r>
      </text>
    </comment>
    <comment ref="B1" authorId="0" shapeId="0" xr:uid="{D784CE47-19F3-407C-9FF2-6D25CD0699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ταμειο στο τελος ολων</t>
        </r>
      </text>
    </comment>
    <comment ref="C1" authorId="1" shapeId="0" xr:uid="{87E0B2D5-53A3-4251-98CE-44BA5D7A1E0C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ΕΞΑΡΤΑΤΑΙ ΑΠΌ INITIAL BET, ΠΟΛΛΑΠΛΑΣΙΑΣΤΗ, ΕΝΑΛΛΑΚΤΗ ΑΠΌ CHASE ΣΕ SUP, ΣΥΝΟΛΙΚΟ ΠΟΣΟΣΤΟ ΕΠΙΤΥΧΙΩΝ</t>
        </r>
      </text>
    </comment>
    <comment ref="D1" authorId="0" shapeId="0" xr:uid="{5891F694-CA42-4C10-8EE2-EC0045DEDA9E}">
      <text>
        <r>
          <rPr>
            <sz val="16"/>
            <color indexed="81"/>
            <rFont val="Tahoma"/>
            <family val="2"/>
          </rPr>
          <t>ΕΙΣΑΓΕΙΣ ΧΕΙΡΟΚΙΝΗΤΑ ΤΟ ΠΟΣΟ</t>
        </r>
      </text>
    </comment>
    <comment ref="E1" authorId="0" shapeId="0" xr:uid="{2EA80FB2-E5C1-4E95-A865-37B1AB8579F6}">
      <text>
        <r>
          <rPr>
            <sz val="14"/>
            <color indexed="81"/>
            <rFont val="Tahoma"/>
            <family val="2"/>
          </rPr>
          <t>POLAPLASIASTIS epomenou bet , ΕΙΣΑΓΕΙΣ ΧΕΙΡΟΚΙΝΗΤΑ ΤΟ ΠΟΣΟ</t>
        </r>
      </text>
    </comment>
    <comment ref="F1" authorId="1" shapeId="0" xr:uid="{45DD5C04-E012-4D64-ACA1-4659BD4E2681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flat bet  = μετα από το νουμερο αγωνων παρα διπλα</t>
        </r>
      </text>
    </comment>
    <comment ref="G1" authorId="1" shapeId="0" xr:uid="{901EE45B-1ACD-47F4-B85F-84CBA9E17161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ΕΝΑΛΛΑΚΤΗ ΑΠΌ CHASE ΣΕ SUP, flat bet = ανωτατο οριο χαμενων αγωνων για εναλλαγη σε sup.  ΛΕΙΤΟΥΡΓΕΙ ΠΟΛΎ ΚΑΛΑ ΓΙΑ ΤΙΜΗ =0 or 1 or 2. </t>
        </r>
      </text>
    </comment>
    <comment ref="H1" authorId="1" shapeId="0" xr:uid="{B3E09F0F-BF54-4AD2-9DCD-359C1266467A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οριο ώστε, flat bet</t>
        </r>
      </text>
    </comment>
    <comment ref="J1" authorId="1" shapeId="0" xr:uid="{1F74CC9B-48A1-4721-97CB-C81C68FC5646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α/α θεσης ελαχιστου στο πορτοφολι</t>
        </r>
      </text>
    </comment>
    <comment ref="K1" authorId="0" shapeId="0" xr:uid="{816BE764-12CA-44EA-A5FF-9018ACD46BA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</t>
        </r>
      </text>
    </comment>
    <comment ref="L1" authorId="0" shapeId="0" xr:uid="{4D15113C-3E80-48F7-BB6B-ABDE6EE0C8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2</t>
        </r>
      </text>
    </comment>
    <comment ref="M1" authorId="0" shapeId="0" xr:uid="{8F4B8043-C6F2-4C26-9CA0-BFA216E947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3</t>
        </r>
      </text>
    </comment>
    <comment ref="N1" authorId="0" shapeId="0" xr:uid="{7FDBE918-BD62-4F5C-BC68-192DC568F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4</t>
        </r>
      </text>
    </comment>
    <comment ref="O1" authorId="0" shapeId="0" xr:uid="{D8C484B2-5A9F-4902-875D-E447D3CF688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5</t>
        </r>
      </text>
    </comment>
    <comment ref="P1" authorId="0" shapeId="0" xr:uid="{97E84B6E-BF26-413C-9759-2CBE85AB0B2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6</t>
        </r>
      </text>
    </comment>
    <comment ref="Q1" authorId="0" shapeId="0" xr:uid="{2EC586D1-5F98-4951-8A12-5424A926EF1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7</t>
        </r>
      </text>
    </comment>
    <comment ref="R1" authorId="0" shapeId="0" xr:uid="{7A196C42-A6AD-49D3-BC62-1C0B142E3E3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8</t>
        </r>
      </text>
    </comment>
    <comment ref="S1" authorId="0" shapeId="0" xr:uid="{C4343FA8-9B60-4248-B150-20A4351B93A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9</t>
        </r>
      </text>
    </comment>
    <comment ref="T1" authorId="0" shapeId="0" xr:uid="{F924E88B-82CD-4CD5-B272-7333A652D66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10
</t>
        </r>
      </text>
    </comment>
    <comment ref="U1" authorId="0" shapeId="0" xr:uid="{6A98E4B4-6258-4815-B5DC-7951B8022F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11</t>
        </r>
      </text>
    </comment>
    <comment ref="V1" authorId="0" shapeId="0" xr:uid="{4E12264D-B7E4-4A0F-B514-D1F30682EE3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12</t>
        </r>
      </text>
    </comment>
    <comment ref="W1" authorId="0" shapeId="0" xr:uid="{876A0C45-6BDC-4586-990E-43E72057FAC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13</t>
        </r>
      </text>
    </comment>
    <comment ref="X1" authorId="0" shapeId="0" xr:uid="{4FC06970-271D-4E4C-A2D7-69E8D5FE2B0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14</t>
        </r>
      </text>
    </comment>
    <comment ref="Y1" authorId="0" shapeId="0" xr:uid="{EC41537F-CD3D-456C-B0C2-12B2D0146AF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15</t>
        </r>
      </text>
    </comment>
    <comment ref="Z1" authorId="0" shapeId="0" xr:uid="{B10BE052-659E-4BB6-BC6F-CA6FF4211F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16</t>
        </r>
      </text>
    </comment>
    <comment ref="AA1" authorId="0" shapeId="0" xr:uid="{8399EEE9-819D-4267-BA2F-32BCF5CCCF2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17</t>
        </r>
      </text>
    </comment>
    <comment ref="AB1" authorId="0" shapeId="0" xr:uid="{CD840AAE-3A34-45E9-935C-5CD34A9C8B6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18</t>
        </r>
      </text>
    </comment>
    <comment ref="AC1" authorId="0" shapeId="0" xr:uid="{783D48FC-B2D9-4BB2-8E62-B5D152880EC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19</t>
        </r>
      </text>
    </comment>
    <comment ref="AD1" authorId="0" shapeId="0" xr:uid="{AD39D1F6-6256-4A17-9494-A9CA6EBDE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20</t>
        </r>
      </text>
    </comment>
    <comment ref="AE1" authorId="1" shapeId="0" xr:uid="{E9FB8B5F-2FA7-493E-A8AF-AE557510D90B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ΠΟΣΟΣΤΟ ΕΠΙΤΥΧΙΑΣ CHASE ΠΟΥ ΕΠΙΑΣΑ ΑΠΌ ΟΣΑ ΗΡΘΑΝ, ΔΕ ΜΑΣ ΕΝΔΙΑΦΕΡΕΙ ΑΥΤΌ ΝΑ ΦΤΑΣΕΙ 100%</t>
        </r>
      </text>
    </comment>
    <comment ref="AF1" authorId="1" shapeId="0" xr:uid="{3E9FB576-4570-4AB6-8B0B-F1C50989B31E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ΠΟΣΟΣΤΟ ΕΠΙΤΥΧΙΑΣ SUP ΠΟΥ ΕΠΙΑΣΑ ΑΠΌ ΟΣΑ ΗΡΘΑΝ, ΔΕ ΜΑΣ ΕΝΔΙΑΦΕΡΕΙ ΑΥΤΌ ΝΑ ΦΤΑΣΕΙ 100%</t>
        </r>
      </text>
    </comment>
    <comment ref="AG1" authorId="1" shapeId="0" xr:uid="{0716A989-BFCD-476C-A89A-CA053411ACAD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ποσοστο επιτυχιων chase σε σχεση με τις συνολικες επιτυχιες που επιασα</t>
        </r>
      </text>
    </comment>
    <comment ref="AH1" authorId="1" shapeId="0" xr:uid="{095DC709-4B9F-4FB0-B1AF-E5C01B05847F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ποσοστο επιτυχιων sup σε σχεση με τις συνολικες επιτυχιες που επιασα</t>
        </r>
      </text>
    </comment>
    <comment ref="AI1" authorId="0" shapeId="0" xr:uid="{F13E2755-9A1A-45B2-8244-48D17774AD71}">
      <text/>
    </comment>
    <comment ref="AJ1" authorId="1" shapeId="0" xr:uid="{545FC475-609D-4410-9A9D-E89249844052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BHMA 3β ΣΥΜΠΛΗΡΩΣΕ sup ODDS</t>
        </r>
      </text>
    </comment>
    <comment ref="AK1" authorId="1" shapeId="0" xr:uid="{75E73480-EEE3-48B2-B3C3-3A125C2E5CFF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BHMA 3α ΣΥΜΠΛΗΡΩΣΕ f ODDS</t>
        </r>
      </text>
    </comment>
    <comment ref="AL1" authorId="0" shapeId="0" xr:uid="{29B7A4BE-AFC6-4B10-B299-82E100CD1FB3}">
      <text>
        <r>
          <rPr>
            <sz val="14"/>
            <color indexed="81"/>
            <rFont val="Tahoma"/>
            <family val="2"/>
          </rPr>
          <t>βημα 1 INSERT DATE</t>
        </r>
      </text>
    </comment>
    <comment ref="AM1" authorId="0" shapeId="0" xr:uid="{006CB1F9-93C4-4B93-8B1D-859BB669198F}">
      <text>
        <r>
          <rPr>
            <sz val="14"/>
            <color indexed="81"/>
            <rFont val="Tahoma"/>
            <family val="2"/>
          </rPr>
          <t>βημα 2 INSERT time</t>
        </r>
      </text>
    </comment>
    <comment ref="AN1" authorId="1" shapeId="0" xr:uid="{81BAA258-ED33-47DC-A927-0961AFDD1B7C}">
      <text>
        <r>
          <rPr>
            <b/>
            <sz val="9"/>
            <color indexed="81"/>
            <rFont val="Tahoma"/>
            <charset val="1"/>
          </rPr>
          <t>Christos Kalpaxidis:</t>
        </r>
        <r>
          <rPr>
            <sz val="9"/>
            <color indexed="81"/>
            <rFont val="Tahoma"/>
            <charset val="1"/>
          </rPr>
          <t xml:space="preserve">
βημα 4α sup results</t>
        </r>
      </text>
    </comment>
    <comment ref="AO1" authorId="1" shapeId="0" xr:uid="{0D23242B-E955-4773-B112-D2AB6498D2BA}">
      <text>
        <r>
          <rPr>
            <b/>
            <sz val="9"/>
            <color indexed="81"/>
            <rFont val="Tahoma"/>
            <charset val="1"/>
          </rPr>
          <t>Christos Kalpaxidis:</t>
        </r>
        <r>
          <rPr>
            <sz val="9"/>
            <color indexed="81"/>
            <rFont val="Tahoma"/>
            <charset val="1"/>
          </rPr>
          <t xml:space="preserve">
βημα 4β f results</t>
        </r>
      </text>
    </comment>
    <comment ref="AP1" authorId="0" shapeId="0" xr:uid="{013F9396-DD3D-467C-B16A-27EC7E9954DF}">
      <text>
        <r>
          <rPr>
            <sz val="14"/>
            <color indexed="81"/>
            <rFont val="Arial"/>
            <family val="2"/>
          </rPr>
          <t>συμπληρωνεται αυτοματα, ΑΠΟΤΕΛΕΣΜΑΤΑ ODDS, ΣΥΝΟΛΙΚΟ ΠΟΣΟΣΤΟ ΕΠΙΤΥΧΙΩΝ ΑΠΌ ΟΣΑ ΕΠΑΙΞΑ, ΑΥΤΌ ΜΑΣ ΕΝΔΙΑΦΕΡΕΙ ΝΑ ΦΤΑΣΕΙ ΠΑΝΩ ΑΠΌ 54%+ Ως 100%ΙΔΑΝΙΚΑ</t>
        </r>
      </text>
    </comment>
    <comment ref="AS1" authorId="1" shapeId="0" xr:uid="{D213483B-2AFF-4393-AACA-9D4505746135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ΣΥΝΟΛΙΚΑ ΚΕΡΔΙΣΜΕΝΑ chase ΧΩΡΙΣ ΝΑ ΣΗΜΑΙΝΕΙ ΌΤΙ ΤΑ ΕΧΩ ΠΑΙΞΕΙ, ΑΠΛΑ ΕΤΣΙ ΗΡΘΑΝ</t>
        </r>
      </text>
    </comment>
    <comment ref="AT1" authorId="1" shapeId="0" xr:uid="{61D5D38A-20A7-4943-9A23-0CA15CE7581F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ΣΥΝΟΛΙΚΑ ΚΕΡΔΙΣΜΕΝΑ SUP ΧΩΡΙΣ ΝΑ ΣΗΜΑΙΝΕΙ ΌΤΙ ΤΑ ΕΧΩ ΠΑΙΞΕΙ, ΑΠΛΑ ΕΤΣΙ ΗΡΘΑΝ</t>
        </r>
      </text>
    </comment>
    <comment ref="AZ1" authorId="1" shapeId="0" xr:uid="{5ED45A74-72A1-4970-959E-27A55666CC93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συνολο κερδισμενα CHASE από αυτά που επαιξα</t>
        </r>
      </text>
    </comment>
    <comment ref="BA1" authorId="1" shapeId="0" xr:uid="{DE9BC5C6-01EC-44A6-AC03-EA5FC8AFF5B1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συνολο κερδισμενα SUP από αυτά που επαιξα</t>
        </r>
      </text>
    </comment>
    <comment ref="BB1" authorId="1" shapeId="0" xr:uid="{CD879A7F-F3E0-43A6-A9B1-6BC8A4A4BA88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δειχνει ποιο νουμερο bet παιχτηκε</t>
        </r>
      </text>
    </comment>
    <comment ref="BC1" authorId="0" shapeId="0" xr:uid="{D687ACEF-2929-40FA-A8D5-E22E63CB2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elapsed time</t>
        </r>
      </text>
    </comment>
    <comment ref="BD1" authorId="0" shapeId="0" xr:uid="{4AE98163-ABE6-48ED-B586-231236B2082E}">
      <text>
        <r>
          <rPr>
            <sz val="16"/>
            <color indexed="81"/>
            <rFont val="Tahoma"/>
            <family val="2"/>
          </rPr>
          <t>NUMBER OF TOTAL GAMES</t>
        </r>
      </text>
    </comment>
    <comment ref="BE1" authorId="0" shapeId="0" xr:uid="{83A7BC0A-1FEE-4D17-B16B-FF54FE2035BD}">
      <text>
        <r>
          <rPr>
            <b/>
            <sz val="9"/>
            <color indexed="81"/>
            <rFont val="Tahoma"/>
            <family val="2"/>
          </rPr>
          <t>TOTAL θεωρητικο bet</t>
        </r>
      </text>
    </comment>
    <comment ref="BF1" authorId="0" shapeId="0" xr:uid="{4FC25334-78C7-440F-A554-EA48683F3E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portofoli meta to bet
</t>
        </r>
      </text>
    </comment>
    <comment ref="BH1" authorId="0" shapeId="0" xr:uid="{B1D59F1E-FFE8-4857-BDB3-5DFCEB7303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portofoli meta tio apotelesma tou agona ή αρχικο απαιτουμενο κεφαλαιο</t>
        </r>
      </text>
    </comment>
    <comment ref="BI1" authorId="0" shapeId="0" xr:uid="{75185AEA-6033-41DC-BCAA-F6E5ACA05A97}">
      <text>
        <r>
          <rPr>
            <b/>
            <sz val="9"/>
            <color indexed="81"/>
            <rFont val="Tahoma"/>
            <family val="2"/>
          </rPr>
          <t xml:space="preserve">θεωρητικο bet4
</t>
        </r>
      </text>
    </comment>
    <comment ref="BJ1" authorId="1" shapeId="0" xr:uid="{C5D39617-F2D3-44AB-85F0-8AED63AE06F4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</t>
        </r>
      </text>
    </comment>
    <comment ref="BK1" authorId="1" shapeId="0" xr:uid="{3A8F80AA-FC82-47EC-AAD2-EAE4F2AFEA64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α/α του μεγιστου bet (στηλη ΒΑ)</t>
        </r>
      </text>
    </comment>
    <comment ref="BL1" authorId="1" shapeId="0" xr:uid="{36538FE8-C4A1-4C8A-92B3-614B9E3A5650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ποσοστο επιτυχιας</t>
        </r>
      </text>
    </comment>
    <comment ref="BM1" authorId="0" shapeId="0" xr:uid="{142B6A4C-01CF-483D-8D97-BD9BD56A5A3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BN1" authorId="1" shapeId="0" xr:uid="{1F5FBEDB-E248-4794-AD94-4CE664D4089E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αθροισμα ολων των κερδων</t>
        </r>
      </text>
    </comment>
    <comment ref="BO1" authorId="0" shapeId="0" xr:uid="{DD90EC4F-808F-48B4-BC39-8FB8F8C64A3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βοηθαει στη στηλη δεξια</t>
        </r>
      </text>
    </comment>
    <comment ref="BP1" authorId="0" shapeId="0" xr:uid="{71ED8256-8A3D-439B-8C38-00B264B20AD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BQ1" authorId="0" shapeId="0" xr:uid="{80FEDA7E-AE9B-4690-AA1B-708269198E5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BR1" authorId="0" shapeId="0" xr:uid="{72358F7F-208E-42B3-92CA-BE33C4DA995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time of bet 1
SIMPLIROSE TIN TELEFTEA EPOMENI IMEROMINIA</t>
        </r>
      </text>
    </comment>
    <comment ref="BS1" authorId="0" shapeId="0" xr:uid="{E34C83D8-EC11-4B5F-BDAD-7410D8F32E8D}">
      <text>
        <r>
          <rPr>
            <b/>
            <sz val="9"/>
            <color indexed="81"/>
            <rFont val="Tahoma"/>
            <family val="2"/>
          </rPr>
          <t xml:space="preserve">θεωρητικο bet4
</t>
        </r>
      </text>
    </comment>
    <comment ref="BT1" authorId="0" shapeId="0" xr:uid="{05AB0CC0-7A4C-4228-8C29-1831340E08B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BU1" authorId="1" shapeId="0" xr:uid="{AF46D68D-8E7F-4929-9818-ED62FB112E24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2</t>
        </r>
      </text>
    </comment>
    <comment ref="BW1" authorId="0" shapeId="0" xr:uid="{971F84D5-8D13-4959-96C1-F3D33E77B94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BX1" authorId="0" shapeId="0" xr:uid="{E6C10B35-6D39-4AA8-996D-062716D0BCE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BY1" authorId="0" shapeId="0" xr:uid="{35ABC617-C00E-4D77-8A6E-D01860AF24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time of bet 2</t>
        </r>
      </text>
    </comment>
    <comment ref="BZ1" authorId="0" shapeId="0" xr:uid="{10A62163-CB18-4A54-B032-C2B011860C5C}">
      <text>
        <r>
          <rPr>
            <b/>
            <sz val="9"/>
            <color indexed="81"/>
            <rFont val="Tahoma"/>
            <family val="2"/>
          </rPr>
          <t xml:space="preserve">θεωρητικο bet4
</t>
        </r>
      </text>
    </comment>
    <comment ref="CA1" authorId="0" shapeId="0" xr:uid="{36185465-5566-4DB6-BD6F-B9B36D02CEB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CB1" authorId="1" shapeId="0" xr:uid="{8D9B6B26-7E3D-404E-A15F-8BD6478F14B4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3</t>
        </r>
      </text>
    </comment>
    <comment ref="CD1" authorId="0" shapeId="0" xr:uid="{292F0695-FD9E-4D6A-B7E4-754BA6C08B1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CE1" authorId="0" shapeId="0" xr:uid="{79659AAD-A06B-424D-BE05-A39D8C5B142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CF1" authorId="0" shapeId="0" xr:uid="{02712054-C01E-4D78-A61B-907A65495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time of bet 3
</t>
        </r>
      </text>
    </comment>
    <comment ref="CG1" authorId="0" shapeId="0" xr:uid="{9D587372-930A-42A0-94FF-E8F90771C471}">
      <text>
        <r>
          <rPr>
            <b/>
            <sz val="9"/>
            <color indexed="81"/>
            <rFont val="Tahoma"/>
            <family val="2"/>
          </rPr>
          <t xml:space="preserve">θεωρητικο bet4
</t>
        </r>
      </text>
    </comment>
    <comment ref="CH1" authorId="0" shapeId="0" xr:uid="{D7F13132-4475-4458-BBD8-42A55B33042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CI1" authorId="1" shapeId="0" xr:uid="{AD911334-B4D1-4BEB-80C8-C711D964EA6E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4</t>
        </r>
      </text>
    </comment>
    <comment ref="CK1" authorId="0" shapeId="0" xr:uid="{4112C8BB-DF1F-4DFD-9F8E-28173183333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CL1" authorId="0" shapeId="0" xr:uid="{7B47009C-8F61-4FD9-86EC-F14C6BC03C1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CN1" authorId="0" shapeId="0" xr:uid="{E420526F-649F-4AC3-8480-F2FA70D4FFB1}">
      <text>
        <r>
          <rPr>
            <b/>
            <sz val="9"/>
            <color indexed="81"/>
            <rFont val="Tahoma"/>
            <family val="2"/>
          </rPr>
          <t xml:space="preserve">θεωρητικο bet5
</t>
        </r>
      </text>
    </comment>
    <comment ref="CO1" authorId="0" shapeId="0" xr:uid="{A4A8FF74-6668-4008-978E-9E20CECD9DE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CP1" authorId="1" shapeId="0" xr:uid="{965A460E-F9FB-4BB7-908A-808656ECFA7D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5</t>
        </r>
      </text>
    </comment>
    <comment ref="CR1" authorId="0" shapeId="0" xr:uid="{6535A436-3FE0-4A2C-8F30-024BF1C666D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CS1" authorId="0" shapeId="0" xr:uid="{DA43DA95-2276-41B2-B2D2-BC0D4A07BF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CV1" authorId="0" shapeId="0" xr:uid="{580F2E53-4BBB-479C-971B-6296A0A063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CW1" authorId="1" shapeId="0" xr:uid="{BE908048-FAA4-4990-82BD-C6CB17AD94AA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6</t>
        </r>
      </text>
    </comment>
    <comment ref="CY1" authorId="0" shapeId="0" xr:uid="{17261227-CC9A-42B9-B7A1-E14FD77429A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CZ1" authorId="0" shapeId="0" xr:uid="{88CEF3BC-17CC-4B39-80A1-6AAEA157B79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DC1" authorId="0" shapeId="0" xr:uid="{AD996278-FC4D-4EBD-895B-91ACE1CC72C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DD1" authorId="1" shapeId="0" xr:uid="{5E044688-F76E-4BAC-A5A6-321DA49A8810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7</t>
        </r>
      </text>
    </comment>
    <comment ref="DF1" authorId="0" shapeId="0" xr:uid="{67AEB5CD-70E4-4556-8AF0-ED9FF33F269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DG1" authorId="0" shapeId="0" xr:uid="{BE06C9F3-9A72-46A6-AA11-979DAB7DC2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DJ1" authorId="0" shapeId="0" xr:uid="{2EE06685-8518-4145-8C1D-7A472A97D2E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DK1" authorId="1" shapeId="0" xr:uid="{CC1C160B-04A3-4795-B05A-72F1D732D9BD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8</t>
        </r>
      </text>
    </comment>
    <comment ref="DM1" authorId="0" shapeId="0" xr:uid="{322FD542-78E1-4588-A4AC-591DB9D003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DN1" authorId="0" shapeId="0" xr:uid="{E50604D3-44B1-47C4-8D5D-FFB132686E2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DQ1" authorId="0" shapeId="0" xr:uid="{4B2E9D0C-82A3-4DE4-92BD-2017A7B819F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DR1" authorId="1" shapeId="0" xr:uid="{C4A0C7A2-A670-4EAD-AC94-67D436353588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9</t>
        </r>
      </text>
    </comment>
    <comment ref="DT1" authorId="0" shapeId="0" xr:uid="{58ED3221-17B9-40EC-9D25-1CAC494598C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DU1" authorId="0" shapeId="0" xr:uid="{04E605D0-2462-4E97-AADE-AB71D9B5B8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DX1" authorId="0" shapeId="0" xr:uid="{C7A0801C-8D94-456C-9FED-C144F7D3ECA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DY1" authorId="1" shapeId="0" xr:uid="{7AD4FA10-3E41-4074-846E-5388AA6E8CE6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10</t>
        </r>
      </text>
    </comment>
    <comment ref="EA1" authorId="0" shapeId="0" xr:uid="{B85022F5-0342-4649-B421-9509A2BDC60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EB1" authorId="0" shapeId="0" xr:uid="{019DE352-AF02-48BC-AE02-5E851D85800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EE1" authorId="0" shapeId="0" xr:uid="{33BAEE1F-5F82-4A8A-84D0-C4F9646466A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EF1" authorId="1" shapeId="0" xr:uid="{D542F014-9E8D-49DF-93A5-0D6BD7ACC589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11</t>
        </r>
      </text>
    </comment>
    <comment ref="EH1" authorId="0" shapeId="0" xr:uid="{C84A4489-2688-48EB-BD57-BBAB728FCEA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EI1" authorId="0" shapeId="0" xr:uid="{7B44364D-5969-4CAA-9AE0-3C0AA5E6C0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EL1" authorId="0" shapeId="0" xr:uid="{220D57C0-7499-4853-A376-AA26128DD7F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EM1" authorId="1" shapeId="0" xr:uid="{3DD98044-82E3-40BB-B54B-8FC325DE3496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12</t>
        </r>
      </text>
    </comment>
    <comment ref="EO1" authorId="0" shapeId="0" xr:uid="{DCB34791-3A6F-4720-9E77-99847C4354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EP1" authorId="0" shapeId="0" xr:uid="{E5D78C60-9564-4C02-AD95-A02EDE064B1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ES1" authorId="0" shapeId="0" xr:uid="{56609A8C-61BD-4825-9AE8-83BEACA4ACE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ET1" authorId="1" shapeId="0" xr:uid="{05E8047A-5882-499E-A71F-68754D9B5EE0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13</t>
        </r>
      </text>
    </comment>
    <comment ref="EV1" authorId="0" shapeId="0" xr:uid="{89A35ED2-11E8-4BF9-9B57-A75FA833304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EW1" authorId="0" shapeId="0" xr:uid="{12724C37-A08A-4F23-B6F6-16EAED29721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EZ1" authorId="0" shapeId="0" xr:uid="{14A01FDB-0C7D-472F-A68B-29A6782D27F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FA1" authorId="1" shapeId="0" xr:uid="{7026301C-9AF5-4925-A82B-D36BA7F1B792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14</t>
        </r>
      </text>
    </comment>
    <comment ref="FC1" authorId="0" shapeId="0" xr:uid="{B1F68FBA-FDCE-4E44-A60D-AF2B0DCC394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FD1" authorId="0" shapeId="0" xr:uid="{C60B9231-9E30-4A1C-B40E-2C97E30BF85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FG1" authorId="0" shapeId="0" xr:uid="{6F5EB621-4347-4342-B98E-D8F6F6DAB86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FH1" authorId="1" shapeId="0" xr:uid="{44791897-5A97-4F95-BD1B-39F4C62967EE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15</t>
        </r>
      </text>
    </comment>
    <comment ref="FJ1" authorId="0" shapeId="0" xr:uid="{EB59C3AF-CB8A-4C33-AC89-70B3BCC9F75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FK1" authorId="0" shapeId="0" xr:uid="{05382431-528F-4030-9756-6B9BBC0EEED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FN1" authorId="0" shapeId="0" xr:uid="{F3C8CC3A-ABFF-4B88-9BA2-F93CD7ECBC5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FO1" authorId="1" shapeId="0" xr:uid="{FE13E76F-CF0F-41A8-8E5F-EA1ED94D18AC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16</t>
        </r>
      </text>
    </comment>
    <comment ref="FQ1" authorId="0" shapeId="0" xr:uid="{00D29EE6-1D8A-490B-AF54-11154DFF10B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FR1" authorId="0" shapeId="0" xr:uid="{D3923F6D-6ABD-410A-9343-4804AD518DF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FU1" authorId="0" shapeId="0" xr:uid="{C97FCB2A-E887-4552-A9A3-B55EC30CDE9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FV1" authorId="1" shapeId="0" xr:uid="{B70248C8-4295-402A-AF1E-91EBD8966C30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17</t>
        </r>
      </text>
    </comment>
    <comment ref="FX1" authorId="0" shapeId="0" xr:uid="{06953AD2-8879-4A5E-ABC6-A6E008555EA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FY1" authorId="0" shapeId="0" xr:uid="{6EAB38C7-B099-4539-9794-A4C09FE014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GB1" authorId="0" shapeId="0" xr:uid="{E0723A58-3AAE-4AC6-B43C-94CC3D21000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GC1" authorId="1" shapeId="0" xr:uid="{8E8F4A9E-ADE3-480C-A1AD-C6F9DCAF2C5D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18</t>
        </r>
      </text>
    </comment>
    <comment ref="GE1" authorId="0" shapeId="0" xr:uid="{8F317C32-985D-46D8-8739-C556AF0F04E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GF1" authorId="0" shapeId="0" xr:uid="{9D864768-3B76-4319-AD2A-1C1382AFBC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GI1" authorId="0" shapeId="0" xr:uid="{3E328375-B15A-4907-BD4A-D19A817A59E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GJ1" authorId="1" shapeId="0" xr:uid="{E4174A9F-185C-49FA-BD6D-A248B58039CB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19</t>
        </r>
      </text>
    </comment>
    <comment ref="GL1" authorId="0" shapeId="0" xr:uid="{8FDA5B47-6C23-4000-96FE-9556BCCE3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GM1" authorId="0" shapeId="0" xr:uid="{78BD90F8-A157-4A72-BC4D-076D302E0B7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GP1" authorId="0" shapeId="0" xr:uid="{5C8C8DF7-C209-4B3A-843C-2562D98BC9B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GQ1" authorId="1" shapeId="0" xr:uid="{E8874EFE-3238-46AD-B80C-F84B88E7458C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20</t>
        </r>
      </text>
    </comment>
    <comment ref="GS1" authorId="0" shapeId="0" xr:uid="{78F9A82E-0478-48DE-9FF3-225E6A13DCA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GT1" authorId="0" shapeId="0" xr:uid="{6B8B41DA-570D-4E70-888E-D6D4DD315F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GV1" authorId="0" shapeId="0" xr:uid="{0E57F9FC-9135-4210-A0AD-A89F11ECC51F}">
      <text>
        <r>
          <rPr>
            <b/>
            <sz val="9"/>
            <color indexed="81"/>
            <rFont val="Tahoma"/>
            <family val="2"/>
          </rPr>
          <t>TOTAL θεωρητικο bet</t>
        </r>
      </text>
    </comment>
    <comment ref="GW1" authorId="0" shapeId="0" xr:uid="{50F0ED44-4367-4D1B-9C36-8E75F39877A2}">
      <text>
        <r>
          <rPr>
            <b/>
            <sz val="9"/>
            <color indexed="81"/>
            <rFont val="Tahoma"/>
            <family val="2"/>
          </rPr>
          <t>TOTAL θεωρητικο bet</t>
        </r>
      </text>
    </comment>
    <comment ref="GY1" authorId="0" shapeId="0" xr:uid="{ADD68BB5-D164-4B0F-8FBF-79DFE2F16BCE}">
      <text>
        <r>
          <rPr>
            <sz val="16"/>
            <color indexed="81"/>
            <rFont val="Tahoma"/>
            <family val="2"/>
          </rPr>
          <t>ΧΡΕΟΣ, εξαρταται από τη στηλη αριστερα ΒΕΤ και από τη στηλη δεξια αποτελεσμα</t>
        </r>
      </text>
    </comment>
    <comment ref="GZ1" authorId="0" shapeId="0" xr:uid="{29C0F3A8-29C6-4FB8-9C4C-FD04A5B14F03}">
      <text>
        <r>
          <rPr>
            <sz val="14"/>
            <color indexed="81"/>
            <rFont val="Tahoma"/>
            <family val="2"/>
          </rPr>
          <t>ΧΡΕΟΣ ΠΡΟΕΡΧΟΜΕΝΟ ΑΠΌ ΔΙΑΜΙΡΑΣΜΟ ΧΡΕΟΥΣ ΑΠΌ ΆΛΛΟ STREAM</t>
        </r>
      </text>
    </comment>
    <comment ref="IM1" authorId="0" shapeId="0" xr:uid="{06D90B44-A1C3-496F-879A-91EEE5D076C0}">
      <text>
        <r>
          <rPr>
            <b/>
            <sz val="9"/>
            <color indexed="81"/>
            <rFont val="Tahoma"/>
            <family val="2"/>
          </rPr>
          <t>ΘΕΩΡΗΤΙΚΟ ΑΠΟΤΕΛΕΣΜΑ1</t>
        </r>
      </text>
    </comment>
    <comment ref="IN1" authorId="0" shapeId="0" xr:uid="{D4FD715E-4F1E-41AA-A638-ECCD3BB57F43}">
      <text>
        <r>
          <rPr>
            <b/>
            <sz val="9"/>
            <color indexed="81"/>
            <rFont val="Tahoma"/>
            <family val="2"/>
          </rPr>
          <t>ΘΕΩΡΗΤΙΚΟ ΑΠΟΤΕΛΕΣΜΑ2</t>
        </r>
      </text>
    </comment>
    <comment ref="IO1" authorId="0" shapeId="0" xr:uid="{3CEC5300-59BA-4418-829F-E5BE75D58413}">
      <text>
        <r>
          <rPr>
            <b/>
            <sz val="9"/>
            <color indexed="81"/>
            <rFont val="Tahoma"/>
            <family val="2"/>
          </rPr>
          <t>ΘΕΩΡΗΤΙΚΟ ΑΠΟΤΕΛΕΣΜΑ3</t>
        </r>
      </text>
    </comment>
    <comment ref="IP1" authorId="0" shapeId="0" xr:uid="{40B86E5B-92F9-472A-B87A-0DC919E131FA}">
      <text>
        <r>
          <rPr>
            <b/>
            <sz val="9"/>
            <color indexed="81"/>
            <rFont val="Tahoma"/>
            <family val="2"/>
          </rPr>
          <t>ΘΕΩΡΗΤΙΚΟ ΑΠΟΤΕΛΕΣΜΑ4</t>
        </r>
      </text>
    </comment>
    <comment ref="IQ1" authorId="0" shapeId="0" xr:uid="{4293D27E-4BA3-48B0-9BDE-400A4B6F39FD}">
      <text>
        <r>
          <rPr>
            <b/>
            <sz val="9"/>
            <color indexed="81"/>
            <rFont val="Tahoma"/>
            <family val="2"/>
          </rPr>
          <t>ΘΕΩΡΗΤΙΚΟ ΑΠΟΤΕΛΕΣΜΑ5</t>
        </r>
      </text>
    </comment>
    <comment ref="JG1" authorId="0" shapeId="0" xr:uid="{F393FC18-742E-4508-BE4C-9DAC408BAD49}">
      <text>
        <r>
          <rPr>
            <sz val="9"/>
            <color indexed="81"/>
            <rFont val="Tahoma"/>
            <family val="2"/>
          </rPr>
          <t xml:space="preserve">αν δεν υπαρχει συντελεστης αποδοσης επομενου αγωνα τοτε το νεχτ βετ βγαινει αρνητικο και διορθωνεται μολις εισαγεις συντελεστη αποδοσης νεχτ βετ
</t>
        </r>
      </text>
    </comment>
    <comment ref="JH1" authorId="0" shapeId="0" xr:uid="{9F03EF58-A89D-49A7-9579-26D07EA85418}">
      <text>
        <r>
          <rPr>
            <b/>
            <sz val="9"/>
            <color indexed="81"/>
            <rFont val="Tahoma"/>
            <family val="2"/>
          </rPr>
          <t>αν δεν υπαρχει συντελεστης αποδοσης επομενου αγωνα τοτε το νεχτ βετ βγαινει αρνητικο και διορθωνεται μολις εισαγεις συντελεστη αποδοσης νεχτ βετ</t>
        </r>
      </text>
    </comment>
    <comment ref="JI1" authorId="0" shapeId="0" xr:uid="{BEA68B55-4A02-4B3A-AD6C-B2DC27935BFD}">
      <text>
        <r>
          <rPr>
            <b/>
            <sz val="9"/>
            <color indexed="81"/>
            <rFont val="Tahoma"/>
            <family val="2"/>
          </rPr>
          <t>αν δεν υπαρχει συντελεστης αποδοσης επομενου αγωνα τοτε το νεχτ βετ βγαινει αρνητικο και διορθωνεται μολις εισαγεις συντελεστη αποδοσης νεχτ βετ</t>
        </r>
      </text>
    </comment>
    <comment ref="JJ1" authorId="0" shapeId="0" xr:uid="{5BF29B8B-8AEB-4764-B328-B74739392491}">
      <text>
        <r>
          <rPr>
            <b/>
            <sz val="9"/>
            <color indexed="81"/>
            <rFont val="Tahoma"/>
            <family val="2"/>
          </rPr>
          <t>αν δεν υπαρχει συντελεστης αποδοσης επομενου αγωνα τοτε το νεχτ βετ βγαινει αρνητικο και διορθωνεται μολις εισαγεις συντελεστη αποδοσης νεχτ βετ</t>
        </r>
      </text>
    </comment>
    <comment ref="JK1" authorId="0" shapeId="0" xr:uid="{7AE12BAE-555F-4512-8B54-0FB6C9824FE5}">
      <text>
        <r>
          <rPr>
            <b/>
            <sz val="9"/>
            <color indexed="81"/>
            <rFont val="Tahoma"/>
            <family val="2"/>
          </rPr>
          <t>αν δεν υπαρχει συντελεστης αποδοσης επομενου αγωνα τοτε το νεχτ βετ βγαινει αρνητικο και διορθωνεται μολις εισαγεις συντελεστη αποδοσης νεχτ βετ</t>
        </r>
      </text>
    </comment>
    <comment ref="AP2" authorId="1" shapeId="0" xr:uid="{8A4AB1E3-8763-4C9B-9076-0350E8286D1C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προσοχη: το συμπληρωνεις χειροκινητα</t>
        </r>
      </text>
    </comment>
    <comment ref="BI2" authorId="0" shapeId="0" xr:uid="{355ABA9E-5367-47D8-AA64-DB5487839583}">
      <text>
        <r>
          <rPr>
            <sz val="14"/>
            <color indexed="81"/>
            <rFont val="Arial"/>
            <family val="2"/>
          </rPr>
          <t>ARXIKO BET, ΠΡΟΣΟΧΗ: ΆΛΛΗ ΣΥΝΑΡΤΗΣΗ ΕΔΩ</t>
        </r>
      </text>
    </comment>
    <comment ref="K3" authorId="0" shapeId="0" xr:uid="{A215771A-E382-405D-AAD1-3FDD268EBF6B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L3" authorId="0" shapeId="0" xr:uid="{F08A614A-A330-455A-85DC-F8BBE9D09127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M3" authorId="0" shapeId="0" xr:uid="{41C07A33-DA71-42F6-BB8C-3A9DA20AF2BB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N3" authorId="0" shapeId="0" xr:uid="{AACEDA60-DB0A-45D5-A9AE-3C49FE85B4FE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O3" authorId="0" shapeId="0" xr:uid="{1A815E24-7A2A-4CD9-951A-4D2398DC83C3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P3" authorId="0" shapeId="0" xr:uid="{27230C40-09C3-44C2-8CA8-DE5B0065B65D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Q3" authorId="0" shapeId="0" xr:uid="{4B1C652D-E88D-4270-BA87-F1DBA0B7D5AD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R3" authorId="0" shapeId="0" xr:uid="{E5D65158-38F5-49F0-BF8D-6741D0DE11F0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S3" authorId="0" shapeId="0" xr:uid="{61685242-887C-4F66-8940-290C12DED39F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T3" authorId="0" shapeId="0" xr:uid="{A464991F-A55E-4C39-9747-A55D17829F2D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U3" authorId="0" shapeId="0" xr:uid="{9CDACB6E-DCC1-4C38-898F-D73D4AC58183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V3" authorId="0" shapeId="0" xr:uid="{6B6F4FB4-6BA4-467F-AB2C-E8D4FD0D9442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W3" authorId="0" shapeId="0" xr:uid="{0752B916-F34B-470F-923C-E929E0200945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X3" authorId="0" shapeId="0" xr:uid="{21DD6E6D-7343-418C-8F0D-A09C969C345C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Y3" authorId="0" shapeId="0" xr:uid="{B5FF0EAE-3AE8-4EBC-8932-8F4894A5D62D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Z3" authorId="0" shapeId="0" xr:uid="{C34D9C5A-DF9F-4926-89E3-40B249410FFC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AA3" authorId="0" shapeId="0" xr:uid="{2D2B9C6B-DECC-4D53-972C-05C1D4FEFB58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AB3" authorId="0" shapeId="0" xr:uid="{912C2CCC-647A-4AA0-B373-1F8627739B4A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AC3" authorId="0" shapeId="0" xr:uid="{1BBB9BD6-4BEB-464A-8B96-69FA4F183288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AD3" authorId="0" shapeId="0" xr:uid="{CDF6A890-7DD6-4A5A-B353-9202C65C12F7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AP3" authorId="1" shapeId="0" xr:uid="{88421352-1D33-4ED4-BE7C-9467680FEC98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 ΠΡΟΣΟΧΗ: ΆΛΛΗ ΣΥΝΑΡΤΗΣΗ ΕΔΩ</t>
        </r>
      </text>
    </comment>
    <comment ref="BI3" authorId="0" shapeId="0" xr:uid="{A5CB6078-4F7F-4168-AA2C-7C6E45891D3D}">
      <text>
        <r>
          <rPr>
            <sz val="14"/>
            <color indexed="81"/>
            <rFont val="Arial"/>
            <family val="2"/>
          </rPr>
          <t>NEXT BET = K2, ΠΡΟΣΟΧΗ: ΆΛΛΗ ΣΥΝΑΡΤΗΣΗ ΕΔΩ</t>
        </r>
      </text>
    </comment>
    <comment ref="BS3" authorId="0" shapeId="0" xr:uid="{BFED5DD4-2C5C-4E99-BE68-007BF40B8D5A}">
      <text>
        <r>
          <rPr>
            <sz val="14"/>
            <color indexed="81"/>
            <rFont val="Arial"/>
            <family val="2"/>
          </rPr>
          <t>NEXT BET = K2, ΠΡΟΣΟΧΗ: ΆΛΛΗ ΣΥΝΑΡΤΗΣΗ ΕΔΩ</t>
        </r>
      </text>
    </comment>
    <comment ref="BZ4" authorId="0" shapeId="0" xr:uid="{D5763264-BBC7-4B16-BDE6-C8929D5B24CF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</text>
    </comment>
    <comment ref="CG5" authorId="0" shapeId="0" xr:uid="{466530DD-B283-4F77-8AD5-9D7C6F569A26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</text>
    </comment>
    <comment ref="CN6" authorId="0" shapeId="0" xr:uid="{D7E31098-3169-409B-8908-BF5688652DE9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U7" authorId="0" shapeId="0" xr:uid="{D29F17CF-FAB9-460C-AB08-C390D4732734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</text>
    </comment>
    <comment ref="DB8" authorId="0" shapeId="0" xr:uid="{6B83C988-90F3-40DE-8097-D4D18A208B9C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</text>
    </comment>
    <comment ref="DI9" authorId="0" shapeId="0" xr:uid="{A21C7785-C5A3-4F94-AC55-09C27C7E479A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P10" authorId="0" shapeId="0" xr:uid="{34F01F60-DBF4-4D3B-B30A-DFBF6674EB6B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W11" authorId="0" shapeId="0" xr:uid="{6A776E53-1936-4C4C-B7DA-5884835C93AF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D12" authorId="0" shapeId="0" xr:uid="{8FA52368-6103-4AB6-B92B-B2BDE3E06AFD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</text>
    </comment>
    <comment ref="EK13" authorId="0" shapeId="0" xr:uid="{03ECD7CA-30B2-4D35-8616-0FDDF41ECDC5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R14" authorId="0" shapeId="0" xr:uid="{FB3F1D7A-78DF-4043-B267-964A4E32FF20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Y15" authorId="0" shapeId="0" xr:uid="{53000F76-D962-4D70-8560-E0E5316A83AE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F16" authorId="0" shapeId="0" xr:uid="{CB33F09D-A16F-49C5-94AE-574F75C383A9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  <author>Christos Kalpaxidis</author>
  </authors>
  <commentList>
    <comment ref="A1" authorId="0" shapeId="0" xr:uid="{1582F9E7-26AA-4216-BB0F-F6C6AA28995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ποσο στο cell CG1</t>
        </r>
      </text>
    </comment>
    <comment ref="B1" authorId="0" shapeId="0" xr:uid="{EF3DF27D-04B1-4C55-9470-FAE7F77926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ταμειο στο τελος ολων</t>
        </r>
      </text>
    </comment>
    <comment ref="C1" authorId="1" shapeId="0" xr:uid="{5F971ADD-BDCC-461D-834B-D77FC797B32E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ΕΞΑΡΤΑΤΑΙ ΑΠΌ INITIAL BET, ΠΟΛΛΑΠΛΑΣΙΑΣΤΗ, ΕΝΑΛΛΑΚΤΗ ΑΠΌ CHASE ΣΕ SUP, ΣΥΝΟΛΙΚΟ ΠΟΣΟΣΤΟ ΕΠΙΤΥΧΙΩΝ</t>
        </r>
      </text>
    </comment>
    <comment ref="D1" authorId="0" shapeId="0" xr:uid="{F2853EBD-618E-4EA0-9FC4-0AE6651A1222}">
      <text>
        <r>
          <rPr>
            <sz val="16"/>
            <color indexed="81"/>
            <rFont val="Tahoma"/>
            <family val="2"/>
          </rPr>
          <t>ΕΙΣΑΓΕΙΣ ΧΕΙΡΟΚΙΝΗΤΑ ΤΟ ΠΟΣΟ</t>
        </r>
      </text>
    </comment>
    <comment ref="E1" authorId="0" shapeId="0" xr:uid="{26FC1F86-8D8A-4BEA-A22B-F73090BD183D}">
      <text>
        <r>
          <rPr>
            <sz val="14"/>
            <color indexed="81"/>
            <rFont val="Tahoma"/>
            <family val="2"/>
          </rPr>
          <t>POLAPLASIASTIS epomenou bet , ΕΙΣΑΓΕΙΣ ΧΕΙΡΟΚΙΝΗΤΑ ΤΟ ΠΟΣΟ</t>
        </r>
      </text>
    </comment>
    <comment ref="F1" authorId="1" shapeId="0" xr:uid="{E4982EEE-E48C-459A-A380-905CCBAA08A1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flat bet  = μετα από το νουμερο αγωνων παρα διπλα</t>
        </r>
      </text>
    </comment>
    <comment ref="G1" authorId="1" shapeId="0" xr:uid="{B2789944-1EF1-4268-87FA-C8D547925920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ΕΝΑΛΛΑΚΤΗ ΑΠΌ CHASE ΣΕ SUP, flat bet = ανωτατο οριο χαμενων αγωνων για εναλλαγη σε sup.  ΛΕΙΤΟΥΡΓΕΙ ΠΟΛΎ ΚΑΛΑ ΓΙΑ ΤΙΜΗ =0 or 1 or 2. </t>
        </r>
      </text>
    </comment>
    <comment ref="H1" authorId="1" shapeId="0" xr:uid="{4F77D0FE-1D0B-4408-98D9-DE2CAE0A2660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οριο ώστε, flat bet</t>
        </r>
      </text>
    </comment>
    <comment ref="J1" authorId="1" shapeId="0" xr:uid="{0EA092CB-61AC-456F-AACB-26BBE0B4286B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α/α θεσης ελαχιστου στο πορτοφολι</t>
        </r>
      </text>
    </comment>
    <comment ref="K1" authorId="0" shapeId="0" xr:uid="{50DB96DB-DE3F-4CC3-B18C-088A3709487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</t>
        </r>
      </text>
    </comment>
    <comment ref="L1" authorId="0" shapeId="0" xr:uid="{E21713B4-D7BC-4CD9-89D1-59AEE4F9EEA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2</t>
        </r>
      </text>
    </comment>
    <comment ref="M1" authorId="0" shapeId="0" xr:uid="{7B5B222D-694D-4D80-A0D8-837211677AC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3</t>
        </r>
      </text>
    </comment>
    <comment ref="N1" authorId="0" shapeId="0" xr:uid="{D4EAAEFC-6621-45C5-A8C0-B3658129931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4</t>
        </r>
      </text>
    </comment>
    <comment ref="O1" authorId="0" shapeId="0" xr:uid="{E53D4196-3ABF-4A5D-BCE8-B0F2948740E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5</t>
        </r>
      </text>
    </comment>
    <comment ref="P1" authorId="0" shapeId="0" xr:uid="{8BC92516-F42A-4558-88D1-307471F7747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6</t>
        </r>
      </text>
    </comment>
    <comment ref="Q1" authorId="0" shapeId="0" xr:uid="{30BF54DE-10A2-465E-9F48-D2524DF61E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7</t>
        </r>
      </text>
    </comment>
    <comment ref="R1" authorId="0" shapeId="0" xr:uid="{59DC1C8B-52AA-4220-9147-63A493916A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8</t>
        </r>
      </text>
    </comment>
    <comment ref="S1" authorId="0" shapeId="0" xr:uid="{ACACA01D-D78D-4F13-8A3E-06F08B4097F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9</t>
        </r>
      </text>
    </comment>
    <comment ref="T1" authorId="0" shapeId="0" xr:uid="{29ABCCBB-1803-42C3-8FF1-894C66EAEC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10
</t>
        </r>
      </text>
    </comment>
    <comment ref="U1" authorId="0" shapeId="0" xr:uid="{AA7DF105-0ACA-4BF9-AFBC-A93CC2E2BCE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11</t>
        </r>
      </text>
    </comment>
    <comment ref="V1" authorId="0" shapeId="0" xr:uid="{DE84F0FC-D2AF-48F3-8F88-35693E8E444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12</t>
        </r>
      </text>
    </comment>
    <comment ref="W1" authorId="0" shapeId="0" xr:uid="{6DDA2DAB-4240-49EF-81AB-4D46ACAE88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13</t>
        </r>
      </text>
    </comment>
    <comment ref="X1" authorId="0" shapeId="0" xr:uid="{522D2E7A-0BB7-484E-9340-2E589B994C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14</t>
        </r>
      </text>
    </comment>
    <comment ref="Y1" authorId="0" shapeId="0" xr:uid="{DE479852-C29B-427B-BEC6-288288CF08F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15</t>
        </r>
      </text>
    </comment>
    <comment ref="Z1" authorId="0" shapeId="0" xr:uid="{A87F40E6-0770-4D4E-B439-D1CBD1C307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16</t>
        </r>
      </text>
    </comment>
    <comment ref="AA1" authorId="0" shapeId="0" xr:uid="{3130DC54-322E-4AEA-AE4F-56440F5F53E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17</t>
        </r>
      </text>
    </comment>
    <comment ref="AB1" authorId="0" shapeId="0" xr:uid="{3D0E91F3-37B7-4F73-B9E4-6D3CFCE642A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18</t>
        </r>
      </text>
    </comment>
    <comment ref="AC1" authorId="0" shapeId="0" xr:uid="{A9156298-FDBD-4844-884A-DE2771F9937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19</t>
        </r>
      </text>
    </comment>
    <comment ref="AD1" authorId="0" shapeId="0" xr:uid="{B60CC005-9096-47C1-A115-54CB5AF00C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20</t>
        </r>
      </text>
    </comment>
    <comment ref="AE1" authorId="1" shapeId="0" xr:uid="{198B8532-B6B1-405C-B8C0-9F269FD669B0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ΠΟΣΟΣΤΟ ΕΠΙΤΥΧΙΑΣ CHASE ΠΟΥ ΕΠΙΑΣΑ ΑΠΌ ΟΣΑ ΗΡΘΑΝ, ΔΕ ΜΑΣ ΕΝΔΙΑΦΕΡΕΙ ΑΥΤΌ ΝΑ ΦΤΑΣΕΙ 100%</t>
        </r>
      </text>
    </comment>
    <comment ref="AF1" authorId="1" shapeId="0" xr:uid="{775140F9-B069-4BE4-8716-E8EA202A66BE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ΠΟΣΟΣΤΟ ΕΠΙΤΥΧΙΑΣ SUP ΠΟΥ ΕΠΙΑΣΑ ΑΠΌ ΟΣΑ ΗΡΘΑΝ, ΔΕ ΜΑΣ ΕΝΔΙΑΦΕΡΕΙ ΑΥΤΌ ΝΑ ΦΤΑΣΕΙ 100%</t>
        </r>
      </text>
    </comment>
    <comment ref="AG1" authorId="1" shapeId="0" xr:uid="{7DD5EBCB-09BA-497A-89E0-B5A504A80C85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ποσοστο επιτυχιων chase σε σχεση με τις συνολικες επιτυχιες που επιασα</t>
        </r>
      </text>
    </comment>
    <comment ref="AH1" authorId="1" shapeId="0" xr:uid="{22DF0F0F-7435-40C6-9A7E-CC7D1226579E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ποσοστο επιτυχιων sup σε σχεση με τις συνολικες επιτυχιες που επιασα</t>
        </r>
      </text>
    </comment>
    <comment ref="AI1" authorId="0" shapeId="0" xr:uid="{C2E4560C-4373-4197-98DB-FE23025CFDDF}">
      <text/>
    </comment>
    <comment ref="AJ1" authorId="1" shapeId="0" xr:uid="{EDD5E84B-7C2B-4C12-BA68-388B61A77C63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BHMA 3β ΣΥΜΠΛΗΡΩΣΕ sup ODDS</t>
        </r>
      </text>
    </comment>
    <comment ref="AK1" authorId="1" shapeId="0" xr:uid="{AC0650B4-8243-43E0-85C3-E0D14D431A4A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BHMA 3α ΣΥΜΠΛΗΡΩΣΕ x ODDS</t>
        </r>
      </text>
    </comment>
    <comment ref="AL1" authorId="0" shapeId="0" xr:uid="{2A8DD177-A9A1-443C-A5BC-2699CE27E938}">
      <text>
        <r>
          <rPr>
            <sz val="14"/>
            <color indexed="81"/>
            <rFont val="Tahoma"/>
            <family val="2"/>
          </rPr>
          <t>βημα 1 INSERT DATE</t>
        </r>
      </text>
    </comment>
    <comment ref="AM1" authorId="0" shapeId="0" xr:uid="{869F1467-500D-4A29-B038-2232A1E3ABDD}">
      <text>
        <r>
          <rPr>
            <sz val="14"/>
            <color indexed="81"/>
            <rFont val="Tahoma"/>
            <family val="2"/>
          </rPr>
          <t>βημα 2 INSERT time</t>
        </r>
      </text>
    </comment>
    <comment ref="AN1" authorId="1" shapeId="0" xr:uid="{8CB6C120-AE3A-4921-9DCE-A9B45A8E3273}">
      <text>
        <r>
          <rPr>
            <b/>
            <sz val="9"/>
            <color indexed="81"/>
            <rFont val="Tahoma"/>
            <charset val="1"/>
          </rPr>
          <t>Christos Kalpaxidis:</t>
        </r>
        <r>
          <rPr>
            <sz val="9"/>
            <color indexed="81"/>
            <rFont val="Tahoma"/>
            <charset val="1"/>
          </rPr>
          <t xml:space="preserve">
βημα 4α sup results</t>
        </r>
      </text>
    </comment>
    <comment ref="AO1" authorId="1" shapeId="0" xr:uid="{4BD2C87C-E63D-4FC4-8DDA-29880EC27E4D}">
      <text>
        <r>
          <rPr>
            <b/>
            <sz val="9"/>
            <color indexed="81"/>
            <rFont val="Tahoma"/>
            <charset val="1"/>
          </rPr>
          <t>Christos Kalpaxidis:</t>
        </r>
        <r>
          <rPr>
            <sz val="9"/>
            <color indexed="81"/>
            <rFont val="Tahoma"/>
            <charset val="1"/>
          </rPr>
          <t xml:space="preserve">
βημα 4β x results</t>
        </r>
      </text>
    </comment>
    <comment ref="AP1" authorId="0" shapeId="0" xr:uid="{80625772-81F1-49A4-A1FC-95F85B20CEE4}">
      <text>
        <r>
          <rPr>
            <sz val="14"/>
            <color indexed="81"/>
            <rFont val="Arial"/>
            <family val="2"/>
          </rPr>
          <t>συμπληρωνεται αυτοματα, ΑΠΟΤΕΛΕΣΜΑΤΑ ODDS, ΣΥΝΟΛΙΚΟ ΠΟΣΟΣΤΟ ΕΠΙΤΥΧΙΩΝ ΑΠΌ ΟΣΑ ΕΠΑΙΞΑ, ΑΥΤΌ ΜΑΣ ΕΝΔΙΑΦΕΡΕΙ ΝΑ ΦΤΑΣΕΙ ΠΑΝΩ ΑΠΌ 54%+ Ως 100%ΙΔΑΝΙΚΑ</t>
        </r>
      </text>
    </comment>
    <comment ref="AS1" authorId="1" shapeId="0" xr:uid="{936C11EF-7F4E-42F2-BA4E-572E064BE88A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ΣΥΝΟΛΙΚΑ ΚΕΡΔΙΣΜΕΝΑ chase ΧΩΡΙΣ ΝΑ ΣΗΜΑΙΝΕΙ ΌΤΙ ΤΑ ΕΧΩ ΠΑΙΞΕΙ, ΑΠΛΑ ΕΤΣΙ ΗΡΘΑΝ</t>
        </r>
      </text>
    </comment>
    <comment ref="AT1" authorId="1" shapeId="0" xr:uid="{5A327088-7F9C-42E5-8D6A-C7CE3B8EE0C6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ΣΥΝΟΛΙΚΑ ΚΕΡΔΙΣΜΕΝΑ SUP ΧΩΡΙΣ ΝΑ ΣΗΜΑΙΝΕΙ ΌΤΙ ΤΑ ΕΧΩ ΠΑΙΞΕΙ, ΑΠΛΑ ΕΤΣΙ ΗΡΘΑΝ</t>
        </r>
      </text>
    </comment>
    <comment ref="AZ1" authorId="1" shapeId="0" xr:uid="{9A61EE30-B8C6-48F7-9C67-F1F99CD6AA9F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συνολο κερδισμενα CHASE από αυτά που επαιξα</t>
        </r>
      </text>
    </comment>
    <comment ref="BA1" authorId="1" shapeId="0" xr:uid="{249E3221-1D5B-4CAD-AC4F-C7502829BAD7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συνολο κερδισμενα SUP από αυτά που επαιξα</t>
        </r>
      </text>
    </comment>
    <comment ref="BB1" authorId="1" shapeId="0" xr:uid="{0CF5949D-4CF4-472A-B12A-FCD2441D79BD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δειχνει ποιο νουμερο bet παιχτηκε</t>
        </r>
      </text>
    </comment>
    <comment ref="BC1" authorId="0" shapeId="0" xr:uid="{D71DD007-EB8E-4E6A-84E4-C7B58204809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elapsed time</t>
        </r>
      </text>
    </comment>
    <comment ref="BD1" authorId="0" shapeId="0" xr:uid="{76C62348-5638-4D1A-A45F-E73002CE029C}">
      <text>
        <r>
          <rPr>
            <sz val="16"/>
            <color indexed="81"/>
            <rFont val="Tahoma"/>
            <family val="2"/>
          </rPr>
          <t>NUMBER OF TOTAL GAMES</t>
        </r>
      </text>
    </comment>
    <comment ref="BE1" authorId="0" shapeId="0" xr:uid="{F24B638D-2181-461D-A56B-4785D1F32938}">
      <text>
        <r>
          <rPr>
            <b/>
            <sz val="9"/>
            <color indexed="81"/>
            <rFont val="Tahoma"/>
            <family val="2"/>
          </rPr>
          <t>TOTAL θεωρητικο bet</t>
        </r>
      </text>
    </comment>
    <comment ref="BF1" authorId="0" shapeId="0" xr:uid="{92C72F0D-51FA-4D13-BEA3-63BDEC56AF8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portofoli meta to bet
</t>
        </r>
      </text>
    </comment>
    <comment ref="BH1" authorId="0" shapeId="0" xr:uid="{7359DEAB-9D72-484D-8528-76A690D85CC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portofoli meta tio apotelesma tou agona ή αρχικο απαιτουμενο κεφαλαιο</t>
        </r>
      </text>
    </comment>
    <comment ref="BI1" authorId="0" shapeId="0" xr:uid="{6821E65E-D4CA-456B-A17C-216BE50D8FEE}">
      <text>
        <r>
          <rPr>
            <b/>
            <sz val="9"/>
            <color indexed="81"/>
            <rFont val="Tahoma"/>
            <family val="2"/>
          </rPr>
          <t xml:space="preserve">θεωρητικο bet4
</t>
        </r>
      </text>
    </comment>
    <comment ref="BJ1" authorId="1" shapeId="0" xr:uid="{8BA827E0-69D3-4869-B8C9-5A2B3265625C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</t>
        </r>
      </text>
    </comment>
    <comment ref="BK1" authorId="1" shapeId="0" xr:uid="{72F8D713-3C18-405A-85C0-881B0AA69DCB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α/α του μεγιστου bet (στηλη ΒΑ)</t>
        </r>
      </text>
    </comment>
    <comment ref="BL1" authorId="1" shapeId="0" xr:uid="{5F5ED634-BEF8-464E-939C-741262AD3B58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ποσοστο επιτυχιας</t>
        </r>
      </text>
    </comment>
    <comment ref="BM1" authorId="0" shapeId="0" xr:uid="{2EDB4D13-8797-4F32-807E-591F00BB168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BN1" authorId="1" shapeId="0" xr:uid="{4DEF2B56-0DA4-4005-A5F1-8F2B0044100A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αθροισμα ολων των κερδων</t>
        </r>
      </text>
    </comment>
    <comment ref="BO1" authorId="0" shapeId="0" xr:uid="{48ADB0E8-4401-4B48-BF08-D701FB4F24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βοηθαει στη στηλη δεξια</t>
        </r>
      </text>
    </comment>
    <comment ref="BP1" authorId="0" shapeId="0" xr:uid="{8308AEAE-46DC-4F54-8ABE-606D972254A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BQ1" authorId="0" shapeId="0" xr:uid="{E0EE5141-B325-4F67-A283-D342CC6BB26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BR1" authorId="0" shapeId="0" xr:uid="{91692948-E4A2-4D5E-840B-DD3A8AEE493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time of bet 1
SIMPLIROSE TIN TELEFTEA EPOMENI IMEROMINIA</t>
        </r>
      </text>
    </comment>
    <comment ref="BS1" authorId="0" shapeId="0" xr:uid="{777D341B-A275-4796-815A-49F62C609565}">
      <text>
        <r>
          <rPr>
            <b/>
            <sz val="9"/>
            <color indexed="81"/>
            <rFont val="Tahoma"/>
            <family val="2"/>
          </rPr>
          <t xml:space="preserve">θεωρητικο bet4
</t>
        </r>
      </text>
    </comment>
    <comment ref="BT1" authorId="0" shapeId="0" xr:uid="{511C0209-4A9B-4C81-ADB1-339DDD1730C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BU1" authorId="1" shapeId="0" xr:uid="{B9E4C85E-509A-4F28-87A8-F38F4034AE53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2</t>
        </r>
      </text>
    </comment>
    <comment ref="BW1" authorId="0" shapeId="0" xr:uid="{48742E98-1C88-4CE0-B827-CE5F94414D1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BX1" authorId="0" shapeId="0" xr:uid="{4315A0E7-63AF-4E2A-9F5D-79A5E292FDB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BY1" authorId="0" shapeId="0" xr:uid="{995E147F-FA92-4735-8D7A-2ACB9BB83AA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time of bet 2</t>
        </r>
      </text>
    </comment>
    <comment ref="BZ1" authorId="0" shapeId="0" xr:uid="{9896C1C4-5E81-41CF-90D0-7D85EEE513A1}">
      <text>
        <r>
          <rPr>
            <b/>
            <sz val="9"/>
            <color indexed="81"/>
            <rFont val="Tahoma"/>
            <family val="2"/>
          </rPr>
          <t xml:space="preserve">θεωρητικο bet4
</t>
        </r>
      </text>
    </comment>
    <comment ref="CA1" authorId="0" shapeId="0" xr:uid="{6E2FDED5-6F17-4BE6-9C68-46560E3CB66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CB1" authorId="1" shapeId="0" xr:uid="{6B512C3B-9232-47C2-8AF8-22A9BA93AB9C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3</t>
        </r>
      </text>
    </comment>
    <comment ref="CD1" authorId="0" shapeId="0" xr:uid="{4638A75E-FBA6-400E-A280-95084B8C102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CE1" authorId="0" shapeId="0" xr:uid="{432BFA71-BFED-463F-8799-7607D878A2A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CF1" authorId="0" shapeId="0" xr:uid="{E6556883-56B4-40E8-9B84-F61750ABFC7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time of bet 3
</t>
        </r>
      </text>
    </comment>
    <comment ref="CG1" authorId="0" shapeId="0" xr:uid="{26AC3D92-83E6-4EBC-B3D4-41A1CFFCA41A}">
      <text>
        <r>
          <rPr>
            <b/>
            <sz val="9"/>
            <color indexed="81"/>
            <rFont val="Tahoma"/>
            <family val="2"/>
          </rPr>
          <t xml:space="preserve">θεωρητικο bet4
</t>
        </r>
      </text>
    </comment>
    <comment ref="CH1" authorId="0" shapeId="0" xr:uid="{EBAC6ABA-E781-4F3B-9D3B-CF19CDAA9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CI1" authorId="1" shapeId="0" xr:uid="{382D2802-94D9-4168-A913-8423CC58BBAC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4</t>
        </r>
      </text>
    </comment>
    <comment ref="CK1" authorId="0" shapeId="0" xr:uid="{B57D40CA-0C61-4377-8CDE-33C116D8FAA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CL1" authorId="0" shapeId="0" xr:uid="{8218F7CC-3756-43FF-9553-1B92DE0AC27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CN1" authorId="0" shapeId="0" xr:uid="{0174C7E2-A54F-437A-8727-B42DDE652326}">
      <text>
        <r>
          <rPr>
            <b/>
            <sz val="9"/>
            <color indexed="81"/>
            <rFont val="Tahoma"/>
            <family val="2"/>
          </rPr>
          <t xml:space="preserve">θεωρητικο bet5
</t>
        </r>
      </text>
    </comment>
    <comment ref="CO1" authorId="0" shapeId="0" xr:uid="{589AC708-E18F-4F55-87D7-B46ED535FF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CP1" authorId="1" shapeId="0" xr:uid="{E21E60F9-6B58-445E-981D-14A0C305B6CF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5</t>
        </r>
      </text>
    </comment>
    <comment ref="CR1" authorId="0" shapeId="0" xr:uid="{D87D115E-ACB8-4062-96F9-E233FE49B86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CS1" authorId="0" shapeId="0" xr:uid="{7744B97B-3B9B-438C-AD0E-FB7FFDBF5EA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CV1" authorId="0" shapeId="0" xr:uid="{FFA63653-96B6-4DEE-93A3-7A1968E4860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CW1" authorId="1" shapeId="0" xr:uid="{EF8C5895-4457-46DE-9DA7-1F2696D41927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6</t>
        </r>
      </text>
    </comment>
    <comment ref="CY1" authorId="0" shapeId="0" xr:uid="{7B608C83-E65B-4EDF-86F2-5CA3B70E55F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CZ1" authorId="0" shapeId="0" xr:uid="{62C1702B-FDF5-4F32-8B18-13F29E08FA8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DC1" authorId="0" shapeId="0" xr:uid="{25CBFEA0-ADA8-43D9-96ED-A524026DC25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DD1" authorId="1" shapeId="0" xr:uid="{603819B6-F8DA-4E59-B499-D37022999D56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7</t>
        </r>
      </text>
    </comment>
    <comment ref="DF1" authorId="0" shapeId="0" xr:uid="{51EBF1D8-3233-463D-92E5-1EC6B41D276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DG1" authorId="0" shapeId="0" xr:uid="{5C035155-0686-4B3A-899E-6F24F1152A6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DJ1" authorId="0" shapeId="0" xr:uid="{948F631B-7795-47D1-961C-24FC1D64B11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DK1" authorId="1" shapeId="0" xr:uid="{C279390A-125E-4BA0-967A-5534C1DFCEC7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8</t>
        </r>
      </text>
    </comment>
    <comment ref="DM1" authorId="0" shapeId="0" xr:uid="{AD4B7467-6FDD-48DF-A121-B9B29478DDF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DN1" authorId="0" shapeId="0" xr:uid="{48E93D7E-FBEA-46ED-BB99-ED59974884D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DQ1" authorId="0" shapeId="0" xr:uid="{1F9E667F-3053-43EC-8993-8CB0F9A8AAA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DR1" authorId="1" shapeId="0" xr:uid="{086E510B-09E3-4304-BFC4-D3E515253F40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9</t>
        </r>
      </text>
    </comment>
    <comment ref="DT1" authorId="0" shapeId="0" xr:uid="{AD5F9AA2-91EC-4DD6-AD9A-BD1D817CF6B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DU1" authorId="0" shapeId="0" xr:uid="{90D74DB1-5488-44D3-A1C3-8253E532DAC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DX1" authorId="0" shapeId="0" xr:uid="{8F0FF167-2D81-4E01-94D9-381E4244D4F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DY1" authorId="1" shapeId="0" xr:uid="{5B3D5BC5-B771-47EF-BD5C-2398CD0EBC2A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10</t>
        </r>
      </text>
    </comment>
    <comment ref="EA1" authorId="0" shapeId="0" xr:uid="{0CDAAA60-9167-46CD-A8D3-21F1A07A30E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EB1" authorId="0" shapeId="0" xr:uid="{DB1C65B4-7A6F-44E5-9DC9-1089525596A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EE1" authorId="0" shapeId="0" xr:uid="{57F4F5BF-742C-4144-A59F-953C826A7E2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EF1" authorId="1" shapeId="0" xr:uid="{40D52D87-DE95-4857-B8ED-6EA5996236D9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11</t>
        </r>
      </text>
    </comment>
    <comment ref="EH1" authorId="0" shapeId="0" xr:uid="{E28323E7-65CC-48FA-B621-11FB1AFC270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EI1" authorId="0" shapeId="0" xr:uid="{885110A3-E30B-4DDD-9B4A-0237BC0A823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EL1" authorId="0" shapeId="0" xr:uid="{62616B88-4AD0-40F6-933E-C91D3AB96C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EM1" authorId="1" shapeId="0" xr:uid="{9D851D7C-8F67-471A-8E10-1A1D34FE4CA2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12</t>
        </r>
      </text>
    </comment>
    <comment ref="EO1" authorId="0" shapeId="0" xr:uid="{66EC872E-9D6A-48BA-B2A8-C5B0614CE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EP1" authorId="0" shapeId="0" xr:uid="{8A06D8EC-2903-4244-98D3-8D8C2D8995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ES1" authorId="0" shapeId="0" xr:uid="{3D4AC8E7-C30D-42BF-8A4A-AAC8812C1E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ET1" authorId="1" shapeId="0" xr:uid="{44218CF6-1603-4B54-8F44-DD10BDEE8CF5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13</t>
        </r>
      </text>
    </comment>
    <comment ref="EV1" authorId="0" shapeId="0" xr:uid="{5F8B4160-F172-47B9-B7C1-07D40633FAF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EW1" authorId="0" shapeId="0" xr:uid="{BEFF8768-E3AE-4F77-AAC2-98A7B9CA34E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EZ1" authorId="0" shapeId="0" xr:uid="{C200C00C-7AC4-47C1-A98C-ADEB1A71228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FA1" authorId="1" shapeId="0" xr:uid="{728D647C-6794-423D-B611-8FDC5A927DBD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14</t>
        </r>
      </text>
    </comment>
    <comment ref="FC1" authorId="0" shapeId="0" xr:uid="{1D964115-01F8-40EA-82B3-37DAEE74871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FD1" authorId="0" shapeId="0" xr:uid="{B58E5767-B7A8-447D-9338-12BFF19DB9F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FG1" authorId="0" shapeId="0" xr:uid="{9D7AB435-5AA2-400D-A700-92A13505E5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FH1" authorId="1" shapeId="0" xr:uid="{4AADBA57-0DC1-4C58-8EAA-A8C812405C8C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15</t>
        </r>
      </text>
    </comment>
    <comment ref="FJ1" authorId="0" shapeId="0" xr:uid="{EEE1E05A-02F7-4AA0-9A97-5055872A3AE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FK1" authorId="0" shapeId="0" xr:uid="{E17F5B6F-7A60-427F-BDE9-4C92EC14EEA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FN1" authorId="0" shapeId="0" xr:uid="{0C499162-5AD9-45B9-9BB3-C0D927D5DBC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FO1" authorId="1" shapeId="0" xr:uid="{0B7C0C80-07E3-4C1F-A48A-EBBAE08F40C7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16</t>
        </r>
      </text>
    </comment>
    <comment ref="FQ1" authorId="0" shapeId="0" xr:uid="{50CD01BA-FB25-4EC6-964F-818751B5CDF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FR1" authorId="0" shapeId="0" xr:uid="{88BC7A3B-8FF8-4916-91DD-CBCC63F0960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FU1" authorId="0" shapeId="0" xr:uid="{0656AD1C-84B6-4287-9E31-F91D5A846C5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FV1" authorId="1" shapeId="0" xr:uid="{69FDBCDC-E729-4A1C-8F33-2BE65848E0AC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17</t>
        </r>
      </text>
    </comment>
    <comment ref="FX1" authorId="0" shapeId="0" xr:uid="{A60E5155-603A-4590-A6D3-ECA147D552E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FY1" authorId="0" shapeId="0" xr:uid="{BAD88299-C679-4774-851E-CD3916F23AA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GB1" authorId="0" shapeId="0" xr:uid="{7CF5F637-E1B3-4038-BB15-663D7BF914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GC1" authorId="1" shapeId="0" xr:uid="{7A1CE463-FD5E-447E-A36B-F164F6FFD527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18</t>
        </r>
      </text>
    </comment>
    <comment ref="GE1" authorId="0" shapeId="0" xr:uid="{3E8C2EE6-7780-47EF-9970-0E57A485E28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GF1" authorId="0" shapeId="0" xr:uid="{90978BCF-9874-4B16-9582-03A207CB98E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GI1" authorId="0" shapeId="0" xr:uid="{6337E229-8BEA-48C5-A51A-B7850873903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GJ1" authorId="1" shapeId="0" xr:uid="{D739B5F1-AC2C-4C4F-A746-727C9B1D59D7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19</t>
        </r>
      </text>
    </comment>
    <comment ref="GL1" authorId="0" shapeId="0" xr:uid="{A347C4D0-3A4A-46F1-92A1-DC0E395C7CE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GM1" authorId="0" shapeId="0" xr:uid="{17E1B436-FAA7-45A7-B06B-189A158641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GP1" authorId="0" shapeId="0" xr:uid="{A84DC446-80EC-492A-A342-5964B7C5DF4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GQ1" authorId="1" shapeId="0" xr:uid="{61240726-3A57-40B6-9DD0-33FD219C28E5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20</t>
        </r>
      </text>
    </comment>
    <comment ref="GS1" authorId="0" shapeId="0" xr:uid="{4175B3FF-C0B2-4D8C-9989-F414D7D5DC6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GT1" authorId="0" shapeId="0" xr:uid="{4C2D7983-12F1-4ED8-9123-E32B4883287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GV1" authorId="0" shapeId="0" xr:uid="{79E74897-1D6C-4E24-92C6-8F81CCC2AC32}">
      <text>
        <r>
          <rPr>
            <b/>
            <sz val="9"/>
            <color indexed="81"/>
            <rFont val="Tahoma"/>
            <family val="2"/>
          </rPr>
          <t>TOTAL θεωρητικο bet</t>
        </r>
      </text>
    </comment>
    <comment ref="GW1" authorId="0" shapeId="0" xr:uid="{F51391CB-3CAA-416A-8951-B6762DD5B25E}">
      <text>
        <r>
          <rPr>
            <b/>
            <sz val="9"/>
            <color indexed="81"/>
            <rFont val="Tahoma"/>
            <family val="2"/>
          </rPr>
          <t>TOTAL θεωρητικο bet</t>
        </r>
      </text>
    </comment>
    <comment ref="GY1" authorId="0" shapeId="0" xr:uid="{CE25C1B2-EECE-4918-AFA7-4EA2F7F572BA}">
      <text>
        <r>
          <rPr>
            <sz val="16"/>
            <color indexed="81"/>
            <rFont val="Tahoma"/>
            <family val="2"/>
          </rPr>
          <t>ΧΡΕΟΣ, εξαρταται από τη στηλη αριστερα ΒΕΤ και από τη στηλη δεξια αποτελεσμα</t>
        </r>
      </text>
    </comment>
    <comment ref="GZ1" authorId="0" shapeId="0" xr:uid="{B08EDFE6-E28C-4FE8-B68A-0728547AC674}">
      <text>
        <r>
          <rPr>
            <sz val="14"/>
            <color indexed="81"/>
            <rFont val="Tahoma"/>
            <family val="2"/>
          </rPr>
          <t>ΧΡΕΟΣ ΠΡΟΕΡΧΟΜΕΝΟ ΑΠΌ ΔΙΑΜΙΡΑΣΜΟ ΧΡΕΟΥΣ ΑΠΌ ΆΛΛΟ STREAM</t>
        </r>
      </text>
    </comment>
    <comment ref="IM1" authorId="0" shapeId="0" xr:uid="{49D93B8F-C7D3-4411-9D49-2CB71C367534}">
      <text>
        <r>
          <rPr>
            <b/>
            <sz val="9"/>
            <color indexed="81"/>
            <rFont val="Tahoma"/>
            <family val="2"/>
          </rPr>
          <t>ΘΕΩΡΗΤΙΚΟ ΑΠΟΤΕΛΕΣΜΑ1</t>
        </r>
      </text>
    </comment>
    <comment ref="IN1" authorId="0" shapeId="0" xr:uid="{15BEEC8F-2B9B-47BA-AF2C-9DB7469F604A}">
      <text>
        <r>
          <rPr>
            <b/>
            <sz val="9"/>
            <color indexed="81"/>
            <rFont val="Tahoma"/>
            <family val="2"/>
          </rPr>
          <t>ΘΕΩΡΗΤΙΚΟ ΑΠΟΤΕΛΕΣΜΑ2</t>
        </r>
      </text>
    </comment>
    <comment ref="IO1" authorId="0" shapeId="0" xr:uid="{5D7F1845-439E-41E3-9125-F9A85D73E946}">
      <text>
        <r>
          <rPr>
            <b/>
            <sz val="9"/>
            <color indexed="81"/>
            <rFont val="Tahoma"/>
            <family val="2"/>
          </rPr>
          <t>ΘΕΩΡΗΤΙΚΟ ΑΠΟΤΕΛΕΣΜΑ3</t>
        </r>
      </text>
    </comment>
    <comment ref="IP1" authorId="0" shapeId="0" xr:uid="{A05872F0-E08F-4A6D-9E1A-1F59371346B4}">
      <text>
        <r>
          <rPr>
            <b/>
            <sz val="9"/>
            <color indexed="81"/>
            <rFont val="Tahoma"/>
            <family val="2"/>
          </rPr>
          <t>ΘΕΩΡΗΤΙΚΟ ΑΠΟΤΕΛΕΣΜΑ4</t>
        </r>
      </text>
    </comment>
    <comment ref="IQ1" authorId="0" shapeId="0" xr:uid="{A2CA2430-02B8-4FB5-A091-67ABD374F33A}">
      <text>
        <r>
          <rPr>
            <b/>
            <sz val="9"/>
            <color indexed="81"/>
            <rFont val="Tahoma"/>
            <family val="2"/>
          </rPr>
          <t>ΘΕΩΡΗΤΙΚΟ ΑΠΟΤΕΛΕΣΜΑ5</t>
        </r>
      </text>
    </comment>
    <comment ref="JG1" authorId="0" shapeId="0" xr:uid="{9CE350F0-AF43-4562-80E7-688F089EE031}">
      <text>
        <r>
          <rPr>
            <sz val="9"/>
            <color indexed="81"/>
            <rFont val="Tahoma"/>
            <family val="2"/>
          </rPr>
          <t xml:space="preserve">αν δεν υπαρχει συντελεστης αποδοσης επομενου αγωνα τοτε το νεχτ βετ βγαινει αρνητικο και διορθωνεται μολις εισαγεις συντελεστη αποδοσης νεχτ βετ
</t>
        </r>
      </text>
    </comment>
    <comment ref="JH1" authorId="0" shapeId="0" xr:uid="{BC5FA2A7-B0F6-4F0A-A5FC-4DC9CE7C6915}">
      <text>
        <r>
          <rPr>
            <b/>
            <sz val="9"/>
            <color indexed="81"/>
            <rFont val="Tahoma"/>
            <family val="2"/>
          </rPr>
          <t>αν δεν υπαρχει συντελεστης αποδοσης επομενου αγωνα τοτε το νεχτ βετ βγαινει αρνητικο και διορθωνεται μολις εισαγεις συντελεστη αποδοσης νεχτ βετ</t>
        </r>
      </text>
    </comment>
    <comment ref="JI1" authorId="0" shapeId="0" xr:uid="{08C421C5-3B99-421C-8D8F-F2BFF264757E}">
      <text>
        <r>
          <rPr>
            <b/>
            <sz val="9"/>
            <color indexed="81"/>
            <rFont val="Tahoma"/>
            <family val="2"/>
          </rPr>
          <t>αν δεν υπαρχει συντελεστης αποδοσης επομενου αγωνα τοτε το νεχτ βετ βγαινει αρνητικο και διορθωνεται μολις εισαγεις συντελεστη αποδοσης νεχτ βετ</t>
        </r>
      </text>
    </comment>
    <comment ref="JJ1" authorId="0" shapeId="0" xr:uid="{8A46556F-41F8-48ED-8008-52DF034E2E73}">
      <text>
        <r>
          <rPr>
            <b/>
            <sz val="9"/>
            <color indexed="81"/>
            <rFont val="Tahoma"/>
            <family val="2"/>
          </rPr>
          <t>αν δεν υπαρχει συντελεστης αποδοσης επομενου αγωνα τοτε το νεχτ βετ βγαινει αρνητικο και διορθωνεται μολις εισαγεις συντελεστη αποδοσης νεχτ βετ</t>
        </r>
      </text>
    </comment>
    <comment ref="JK1" authorId="0" shapeId="0" xr:uid="{AA19A86B-5C6C-405E-9190-3CDC18AE9E2E}">
      <text>
        <r>
          <rPr>
            <b/>
            <sz val="9"/>
            <color indexed="81"/>
            <rFont val="Tahoma"/>
            <family val="2"/>
          </rPr>
          <t>αν δεν υπαρχει συντελεστης αποδοσης επομενου αγωνα τοτε το νεχτ βετ βγαινει αρνητικο και διορθωνεται μολις εισαγεις συντελεστη αποδοσης νεχτ βετ</t>
        </r>
      </text>
    </comment>
    <comment ref="AP2" authorId="1" shapeId="0" xr:uid="{2F4334A0-A1D9-4C98-B2E1-8EBB67E5882B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προσοχη: το συμπληρωνεις χειροκινητα</t>
        </r>
      </text>
    </comment>
    <comment ref="BI2" authorId="0" shapeId="0" xr:uid="{7C7D3ECA-6E31-48E9-9D29-4833F792AC81}">
      <text>
        <r>
          <rPr>
            <sz val="14"/>
            <color indexed="81"/>
            <rFont val="Arial"/>
            <family val="2"/>
          </rPr>
          <t>ARXIKO BET, ΠΡΟΣΟΧΗ: ΆΛΛΗ ΣΥΝΑΡΤΗΣΗ ΕΔΩ</t>
        </r>
      </text>
    </comment>
    <comment ref="K3" authorId="0" shapeId="0" xr:uid="{2A3B9A49-9754-473E-93D5-EA71C873E056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L3" authorId="0" shapeId="0" xr:uid="{11C4A08F-111F-4A5C-ADD5-E8A083ED51EA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M3" authorId="0" shapeId="0" xr:uid="{F07F65C6-FB6F-46E8-9F51-BBA3A95A13E1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N3" authorId="0" shapeId="0" xr:uid="{3DC8DA2C-B8E3-4670-828E-220622C38D1C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O3" authorId="0" shapeId="0" xr:uid="{8FF244BE-0DFB-492C-9E1A-F3073288A1F8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P3" authorId="0" shapeId="0" xr:uid="{8539963B-9C13-4861-A972-FF994DE4B018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Q3" authorId="0" shapeId="0" xr:uid="{21A4CC62-E149-4247-9FFA-745F7819A42D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R3" authorId="0" shapeId="0" xr:uid="{B725ADB3-607C-4A8B-BDB8-B1DDAA3AB651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S3" authorId="0" shapeId="0" xr:uid="{24C32DDB-2E03-490B-A64B-C7C0FFB25645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T3" authorId="0" shapeId="0" xr:uid="{3F0CB0FD-31E2-4714-A01D-2C0E0F6C9D5E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U3" authorId="0" shapeId="0" xr:uid="{ECEA2D91-6A99-4FA2-B5B9-448CDC20ACBB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V3" authorId="0" shapeId="0" xr:uid="{C6F749FC-A07A-4EBF-A3E0-1A1411AD41AE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W3" authorId="0" shapeId="0" xr:uid="{AECD48B7-4ABF-4411-B16F-DA7157AAF163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X3" authorId="0" shapeId="0" xr:uid="{84B8F1D0-2A52-4D1D-B94B-06E80676C8DF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Y3" authorId="0" shapeId="0" xr:uid="{51CA397F-452D-43D3-971B-96BCB5636162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Z3" authorId="0" shapeId="0" xr:uid="{C4952F84-64D9-4D6B-8807-08C8185093C8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AA3" authorId="0" shapeId="0" xr:uid="{82A57625-B909-441A-89FE-C75A4C2DA299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AB3" authorId="0" shapeId="0" xr:uid="{4F456C1A-33A4-49E8-AD93-B9886D5AA52D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AC3" authorId="0" shapeId="0" xr:uid="{7BE0A5E0-FE7F-49DA-ABF7-7BFC8A7880E8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AD3" authorId="0" shapeId="0" xr:uid="{13F743E1-B3A0-43B5-B018-07588794A57F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AP3" authorId="1" shapeId="0" xr:uid="{6AAC4CDC-A4FE-45E8-8975-850D9A9A5E50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 ΠΡΟΣΟΧΗ: ΆΛΛΗ ΣΥΝΑΡΤΗΣΗ ΕΔΩ</t>
        </r>
      </text>
    </comment>
    <comment ref="BI3" authorId="0" shapeId="0" xr:uid="{981F7640-E56E-4621-A17B-D2F9C58110A4}">
      <text>
        <r>
          <rPr>
            <sz val="14"/>
            <color indexed="81"/>
            <rFont val="Arial"/>
            <family val="2"/>
          </rPr>
          <t>NEXT BET = K2, ΠΡΟΣΟΧΗ: ΆΛΛΗ ΣΥΝΑΡΤΗΣΗ ΕΔΩ</t>
        </r>
      </text>
    </comment>
    <comment ref="BS3" authorId="0" shapeId="0" xr:uid="{1901D54D-4C33-44A7-AFCF-1C3BF2DDF646}">
      <text>
        <r>
          <rPr>
            <sz val="14"/>
            <color indexed="81"/>
            <rFont val="Arial"/>
            <family val="2"/>
          </rPr>
          <t>NEXT BET = K2, ΠΡΟΣΟΧΗ: ΆΛΛΗ ΣΥΝΑΡΤΗΣΗ ΕΔΩ</t>
        </r>
      </text>
    </comment>
    <comment ref="BZ4" authorId="0" shapeId="0" xr:uid="{772B2144-66EE-4864-8559-3B33EF18B795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</text>
    </comment>
    <comment ref="CG5" authorId="0" shapeId="0" xr:uid="{87687F87-7BCB-41CC-8248-E82FC16080CE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</text>
    </comment>
    <comment ref="CN6" authorId="0" shapeId="0" xr:uid="{06C6E142-4C35-4A40-9A64-8E8324938C09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U7" authorId="0" shapeId="0" xr:uid="{946AA0B9-29B5-4B3D-B1B9-8583AD60E509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</text>
    </comment>
    <comment ref="DB8" authorId="0" shapeId="0" xr:uid="{70E385C3-885F-4368-AC59-229E1B7D3EF4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</text>
    </comment>
    <comment ref="DI9" authorId="0" shapeId="0" xr:uid="{757DCEA7-21F3-4923-950B-A6F65C9FC826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P10" authorId="0" shapeId="0" xr:uid="{28409AAE-1CEA-4842-8E23-9A3EA83A3820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W11" authorId="0" shapeId="0" xr:uid="{456ECC90-1A99-46F9-A8B0-B8C106CFECAD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D12" authorId="0" shapeId="0" xr:uid="{02E68988-158A-4A4D-B93F-A01ED4366AEF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</text>
    </comment>
    <comment ref="EK13" authorId="0" shapeId="0" xr:uid="{50E6D76A-655D-4796-9D96-67DC347338F7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R14" authorId="0" shapeId="0" xr:uid="{41B1C02E-4038-45F6-A646-1BE14B634BE6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Y15" authorId="0" shapeId="0" xr:uid="{76123CA3-CEFF-4038-B87A-526C115B8AC4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F16" authorId="0" shapeId="0" xr:uid="{684EB09E-6AE6-47A9-8031-04011E503315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  <author>Christos Kalpaxidis</author>
  </authors>
  <commentList>
    <comment ref="A1" authorId="0" shapeId="0" xr:uid="{6122BADC-7479-4FFF-AC06-AAFCD83FC7A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ποσο στο cell CG1</t>
        </r>
      </text>
    </comment>
    <comment ref="B1" authorId="0" shapeId="0" xr:uid="{54C7BD17-55C5-49F3-922A-9FF851026D5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ταμειο στο τελος ολων</t>
        </r>
      </text>
    </comment>
    <comment ref="C1" authorId="1" shapeId="0" xr:uid="{74CCD435-F3DD-42A9-ACA8-8033A4EFA43C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ΕΞΑΡΤΑΤΑΙ ΑΠΌ INITIAL BET, ΠΟΛΛΑΠΛΑΣΙΑΣΤΗ, ΕΝΑΛΛΑΚΤΗ ΑΠΌ CHASE ΣΕ SUP, ΣΥΝΟΛΙΚΟ ΠΟΣΟΣΤΟ ΕΠΙΤΥΧΙΩΝ</t>
        </r>
      </text>
    </comment>
    <comment ref="D1" authorId="0" shapeId="0" xr:uid="{8345404F-619E-4434-B6E3-49EBA618EBCA}">
      <text>
        <r>
          <rPr>
            <sz val="16"/>
            <color indexed="81"/>
            <rFont val="Tahoma"/>
            <family val="2"/>
          </rPr>
          <t>ΕΙΣΑΓΕΙΣ ΧΕΙΡΟΚΙΝΗΤΑ ΤΟ ΠΟΣΟ</t>
        </r>
      </text>
    </comment>
    <comment ref="E1" authorId="0" shapeId="0" xr:uid="{D126B2A9-37B1-4791-B049-8F2BC11CBAEF}">
      <text>
        <r>
          <rPr>
            <sz val="14"/>
            <color indexed="81"/>
            <rFont val="Tahoma"/>
            <family val="2"/>
          </rPr>
          <t>POLAPLASIASTIS epomenou bet , ΕΙΣΑΓΕΙΣ ΧΕΙΡΟΚΙΝΗΤΑ ΤΟ ΠΟΣΟ</t>
        </r>
      </text>
    </comment>
    <comment ref="F1" authorId="1" shapeId="0" xr:uid="{07228A52-BAF3-4A7A-B6FD-34AB7FF29E5A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flat bet  = μετα από το νουμερο αγωνων παρα διπλα</t>
        </r>
      </text>
    </comment>
    <comment ref="G1" authorId="1" shapeId="0" xr:uid="{64C8CABA-DB03-4F7F-A32A-DDFEEF7A9893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ΕΝΑΛΛΑΚΤΗ ΑΠΌ CHASE ΣΕ SUP, flat bet = ανωτατο οριο χαμενων αγωνων για εναλλαγη σε sup.  ΛΕΙΤΟΥΡΓΕΙ ΠΟΛΎ ΚΑΛΑ ΓΙΑ ΤΙΜΗ =0 or 1 or 2. </t>
        </r>
      </text>
    </comment>
    <comment ref="H1" authorId="1" shapeId="0" xr:uid="{09B1B411-D01C-4CFD-9AD8-31F975AEB3A2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οριο ώστε, flat bet</t>
        </r>
      </text>
    </comment>
    <comment ref="J1" authorId="1" shapeId="0" xr:uid="{B6B8BBBD-E301-4953-AC91-F8560B20C667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α/α θεσης ελαχιστου στο πορτοφολι</t>
        </r>
      </text>
    </comment>
    <comment ref="K1" authorId="0" shapeId="0" xr:uid="{37A2B94B-5C0E-4E8C-BA15-BAAE4032456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</t>
        </r>
      </text>
    </comment>
    <comment ref="L1" authorId="0" shapeId="0" xr:uid="{C43916BF-2732-479C-A238-2F90474413A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2</t>
        </r>
      </text>
    </comment>
    <comment ref="M1" authorId="0" shapeId="0" xr:uid="{9E8A8B90-4754-4637-86FD-811AB57253F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3</t>
        </r>
      </text>
    </comment>
    <comment ref="N1" authorId="0" shapeId="0" xr:uid="{A5805574-14E1-45F3-88EB-B2E37063F6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4</t>
        </r>
      </text>
    </comment>
    <comment ref="O1" authorId="0" shapeId="0" xr:uid="{BC92594C-A40E-490D-BD17-76D5934E0F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5</t>
        </r>
      </text>
    </comment>
    <comment ref="P1" authorId="0" shapeId="0" xr:uid="{E934D7F6-5C8B-4FED-A5B8-2803A354E49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6</t>
        </r>
      </text>
    </comment>
    <comment ref="Q1" authorId="0" shapeId="0" xr:uid="{C6C278F5-5395-4EBE-A1E1-FAE91BA44B3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7</t>
        </r>
      </text>
    </comment>
    <comment ref="R1" authorId="0" shapeId="0" xr:uid="{C047EA9A-F456-46EB-BDF8-F8A90F68AF9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8</t>
        </r>
      </text>
    </comment>
    <comment ref="S1" authorId="0" shapeId="0" xr:uid="{266A5D32-CF54-451C-A7E9-D0F711B74E7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9</t>
        </r>
      </text>
    </comment>
    <comment ref="T1" authorId="0" shapeId="0" xr:uid="{ECB9BD2C-8B30-483C-BD90-7A74727D7CA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10
</t>
        </r>
      </text>
    </comment>
    <comment ref="U1" authorId="0" shapeId="0" xr:uid="{9BB53482-EC55-4B1D-A2E5-191E3903EB7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11</t>
        </r>
      </text>
    </comment>
    <comment ref="V1" authorId="0" shapeId="0" xr:uid="{EF1FB451-9A3C-4465-AE50-69D85924FC5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12</t>
        </r>
      </text>
    </comment>
    <comment ref="W1" authorId="0" shapeId="0" xr:uid="{C4A6B50F-7A3A-4D92-A6B1-D4CC7D2115E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13</t>
        </r>
      </text>
    </comment>
    <comment ref="X1" authorId="0" shapeId="0" xr:uid="{0FDBA816-7859-4469-AC81-998283356CE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14</t>
        </r>
      </text>
    </comment>
    <comment ref="Y1" authorId="0" shapeId="0" xr:uid="{AC1D00FE-B1A7-48FC-9D76-74A4671E73E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15</t>
        </r>
      </text>
    </comment>
    <comment ref="Z1" authorId="0" shapeId="0" xr:uid="{BF076231-9457-4979-B8D2-C89C0133ED9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16</t>
        </r>
      </text>
    </comment>
    <comment ref="AA1" authorId="0" shapeId="0" xr:uid="{A21ED8A6-759F-4A41-8A4D-E9559BC4431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17</t>
        </r>
      </text>
    </comment>
    <comment ref="AB1" authorId="0" shapeId="0" xr:uid="{0AE42E2A-54B3-4C29-BC62-0797129CA9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18</t>
        </r>
      </text>
    </comment>
    <comment ref="AC1" authorId="0" shapeId="0" xr:uid="{26C34ED0-9D04-432D-A3FB-86E34B45757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19</t>
        </r>
      </text>
    </comment>
    <comment ref="AD1" authorId="0" shapeId="0" xr:uid="{8928B56D-AD03-4141-9830-FB963AB5095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20</t>
        </r>
      </text>
    </comment>
    <comment ref="AE1" authorId="1" shapeId="0" xr:uid="{5DF23D8D-5E76-47E1-9DB4-DA7E161E0737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ΠΟΣΟΣΤΟ ΕΠΙΤΥΧΙΑΣ CHASE ΠΟΥ ΕΠΙΑΣΑ ΑΠΌ ΟΣΑ ΗΡΘΑΝ, ΔΕ ΜΑΣ ΕΝΔΙΑΦΕΡΕΙ ΑΥΤΌ ΝΑ ΦΤΑΣΕΙ 100%</t>
        </r>
      </text>
    </comment>
    <comment ref="AF1" authorId="1" shapeId="0" xr:uid="{B9F0E0F9-800F-4296-B2B9-52D125838438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ΠΟΣΟΣΤΟ ΕΠΙΤΥΧΙΑΣ SUP ΠΟΥ ΕΠΙΑΣΑ ΑΠΌ ΟΣΑ ΗΡΘΑΝ, ΔΕ ΜΑΣ ΕΝΔΙΑΦΕΡΕΙ ΑΥΤΌ ΝΑ ΦΤΑΣΕΙ 100%</t>
        </r>
      </text>
    </comment>
    <comment ref="AG1" authorId="1" shapeId="0" xr:uid="{60A41870-287E-4F4E-9944-201133AB79BF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ποσοστο επιτυχιων chase σε σχεση με τις συνολικες επιτυχιες που επιασα</t>
        </r>
      </text>
    </comment>
    <comment ref="AH1" authorId="1" shapeId="0" xr:uid="{493B4A49-5F39-4FAA-A08C-642BA97E995C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ποσοστο επιτυχιων sup σε σχεση με τις συνολικες επιτυχιες που επιασα</t>
        </r>
      </text>
    </comment>
    <comment ref="AI1" authorId="0" shapeId="0" xr:uid="{F0B4A049-8198-407E-AE2B-1F85CE10B96D}">
      <text/>
    </comment>
    <comment ref="AJ1" authorId="1" shapeId="0" xr:uid="{BE7F1EA9-39F7-4511-9CB1-468BC710E6EC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BHMA 3β ΣΥΜΠΛΗΡΩΣΕ f ODDS</t>
        </r>
      </text>
    </comment>
    <comment ref="AK1" authorId="1" shapeId="0" xr:uid="{4A497571-B1AE-410C-9480-0692A50D9A45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BHMA 3α ΣΥΜΠΛΗΡΩΣΕ x ODDS</t>
        </r>
      </text>
    </comment>
    <comment ref="AL1" authorId="0" shapeId="0" xr:uid="{AAC8A56A-3578-4354-BDE9-70E1CEF8200C}">
      <text>
        <r>
          <rPr>
            <sz val="14"/>
            <color indexed="81"/>
            <rFont val="Tahoma"/>
            <family val="2"/>
          </rPr>
          <t>βημα 1 INSERT DATE</t>
        </r>
      </text>
    </comment>
    <comment ref="AM1" authorId="0" shapeId="0" xr:uid="{FF6E33B7-B57B-4AAD-A0FA-4F8AB7B7832F}">
      <text>
        <r>
          <rPr>
            <sz val="14"/>
            <color indexed="81"/>
            <rFont val="Tahoma"/>
            <family val="2"/>
          </rPr>
          <t>βημα 2 INSERT time</t>
        </r>
      </text>
    </comment>
    <comment ref="AN1" authorId="1" shapeId="0" xr:uid="{BAD4C7E3-903F-42AB-98C2-3DB047CD7043}">
      <text>
        <r>
          <rPr>
            <b/>
            <sz val="9"/>
            <color indexed="81"/>
            <rFont val="Tahoma"/>
            <charset val="1"/>
          </rPr>
          <t>Christos Kalpaxidis:</t>
        </r>
        <r>
          <rPr>
            <sz val="9"/>
            <color indexed="81"/>
            <rFont val="Tahoma"/>
            <charset val="1"/>
          </rPr>
          <t xml:space="preserve">
βημα 4α f results</t>
        </r>
      </text>
    </comment>
    <comment ref="AO1" authorId="1" shapeId="0" xr:uid="{CF27FC73-E472-4DE1-A8C3-B78067CDA448}">
      <text>
        <r>
          <rPr>
            <b/>
            <sz val="9"/>
            <color indexed="81"/>
            <rFont val="Tahoma"/>
            <charset val="1"/>
          </rPr>
          <t>Christos Kalpaxidis:</t>
        </r>
        <r>
          <rPr>
            <sz val="9"/>
            <color indexed="81"/>
            <rFont val="Tahoma"/>
            <charset val="1"/>
          </rPr>
          <t xml:space="preserve">
βημα 4β x results</t>
        </r>
      </text>
    </comment>
    <comment ref="AP1" authorId="0" shapeId="0" xr:uid="{E4563F91-7E40-4D59-8E63-123DD8D981EE}">
      <text>
        <r>
          <rPr>
            <sz val="14"/>
            <color indexed="81"/>
            <rFont val="Arial"/>
            <family val="2"/>
          </rPr>
          <t>συμπληρωνεται αυτοματα, ΑΠΟΤΕΛΕΣΜΑΤΑ ODDS, ΣΥΝΟΛΙΚΟ ΠΟΣΟΣΤΟ ΕΠΙΤΥΧΙΩΝ ΑΠΌ ΟΣΑ ΕΠΑΙΞΑ, ΑΥΤΌ ΜΑΣ ΕΝΔΙΑΦΕΡΕΙ ΝΑ ΦΤΑΣΕΙ ΠΑΝΩ ΑΠΌ 54%+ Ως 100%ΙΔΑΝΙΚΑ</t>
        </r>
      </text>
    </comment>
    <comment ref="AS1" authorId="1" shapeId="0" xr:uid="{C4398E70-C75C-4961-AA28-98835B7432AB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ΣΥΝΟΛΙΚΑ ΚΕΡΔΙΣΜΕΝΑ chase ΧΩΡΙΣ ΝΑ ΣΗΜΑΙΝΕΙ ΌΤΙ ΤΑ ΕΧΩ ΠΑΙΞΕΙ, ΑΠΛΑ ΕΤΣΙ ΗΡΘΑΝ</t>
        </r>
      </text>
    </comment>
    <comment ref="AT1" authorId="1" shapeId="0" xr:uid="{30012964-C513-4DD2-93DB-093FE420B773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ΣΥΝΟΛΙΚΑ ΚΕΡΔΙΣΜΕΝΑ SUP ΧΩΡΙΣ ΝΑ ΣΗΜΑΙΝΕΙ ΌΤΙ ΤΑ ΕΧΩ ΠΑΙΞΕΙ, ΑΠΛΑ ΕΤΣΙ ΗΡΘΑΝ</t>
        </r>
      </text>
    </comment>
    <comment ref="AZ1" authorId="1" shapeId="0" xr:uid="{2B1211E7-B8A1-4318-8331-CAA70CC86E6D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συνολο κερδισμενα CHASE από αυτά που επαιξα</t>
        </r>
      </text>
    </comment>
    <comment ref="BA1" authorId="1" shapeId="0" xr:uid="{BB0D8FEF-760D-4E51-9B47-E9295C34CD02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συνολο κερδισμενα SUP από αυτά που επαιξα</t>
        </r>
      </text>
    </comment>
    <comment ref="BB1" authorId="1" shapeId="0" xr:uid="{CE2816E9-0C14-4A66-A695-53AAC3CE0511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δειχνει ποιο νουμερο bet παιχτηκε</t>
        </r>
      </text>
    </comment>
    <comment ref="BC1" authorId="0" shapeId="0" xr:uid="{83C2DA46-AB84-4636-8AD0-03AD1D3147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elapsed time</t>
        </r>
      </text>
    </comment>
    <comment ref="BD1" authorId="0" shapeId="0" xr:uid="{B045A2C4-9095-4735-84F0-8FA69F1F353A}">
      <text>
        <r>
          <rPr>
            <sz val="16"/>
            <color indexed="81"/>
            <rFont val="Tahoma"/>
            <family val="2"/>
          </rPr>
          <t>NUMBER OF TOTAL GAMES</t>
        </r>
      </text>
    </comment>
    <comment ref="BE1" authorId="0" shapeId="0" xr:uid="{FCBE1DCD-2984-4C1B-805D-20189882004C}">
      <text>
        <r>
          <rPr>
            <b/>
            <sz val="9"/>
            <color indexed="81"/>
            <rFont val="Tahoma"/>
            <family val="2"/>
          </rPr>
          <t>TOTAL θεωρητικο bet</t>
        </r>
      </text>
    </comment>
    <comment ref="BF1" authorId="0" shapeId="0" xr:uid="{44D413A3-24FC-4050-B278-BA27413F821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portofoli meta to bet
</t>
        </r>
      </text>
    </comment>
    <comment ref="BH1" authorId="0" shapeId="0" xr:uid="{B4AA8EC1-4C42-4DD0-9A7F-8033623B42C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portofoli meta tio apotelesma tou agona ή αρχικο απαιτουμενο κεφαλαιο</t>
        </r>
      </text>
    </comment>
    <comment ref="BI1" authorId="0" shapeId="0" xr:uid="{02CC7D7B-FA7E-4B9B-950B-28F979F17CA0}">
      <text>
        <r>
          <rPr>
            <b/>
            <sz val="9"/>
            <color indexed="81"/>
            <rFont val="Tahoma"/>
            <family val="2"/>
          </rPr>
          <t xml:space="preserve">θεωρητικο bet4
</t>
        </r>
      </text>
    </comment>
    <comment ref="BJ1" authorId="1" shapeId="0" xr:uid="{99C88EDC-58CD-4D11-B1E5-A9367C9FE419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</t>
        </r>
      </text>
    </comment>
    <comment ref="BK1" authorId="1" shapeId="0" xr:uid="{75A8319C-DEE6-4984-808B-A959CB291383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α/α του μεγιστου bet (στηλη ΒΑ)</t>
        </r>
      </text>
    </comment>
    <comment ref="BL1" authorId="1" shapeId="0" xr:uid="{07743F72-CDCC-4B58-BE23-9733D2EE7CF4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ποσοστο επιτυχιας</t>
        </r>
      </text>
    </comment>
    <comment ref="BM1" authorId="0" shapeId="0" xr:uid="{13695C5F-A4F3-422D-B359-8463529C14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BN1" authorId="1" shapeId="0" xr:uid="{1514D338-749B-4B96-90EE-4CB61527E861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αθροισμα ολων των κερδων</t>
        </r>
      </text>
    </comment>
    <comment ref="BO1" authorId="0" shapeId="0" xr:uid="{8C1D5971-ECB8-429B-AF27-D2EE12B841D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βοηθαει στη στηλη δεξια</t>
        </r>
      </text>
    </comment>
    <comment ref="BP1" authorId="0" shapeId="0" xr:uid="{0F1000BD-D7A7-4AF9-BC31-7F874B3F5CE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BQ1" authorId="0" shapeId="0" xr:uid="{4165CEFC-7292-4A0C-9537-00F8E44BFB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BR1" authorId="0" shapeId="0" xr:uid="{8BD870A2-1D33-4306-8FE2-F8D48A696E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time of bet 1
SIMPLIROSE TIN TELEFTEA EPOMENI IMEROMINIA</t>
        </r>
      </text>
    </comment>
    <comment ref="BS1" authorId="0" shapeId="0" xr:uid="{9B9F0CFF-1DD9-42F4-BD1E-A9F274F873B1}">
      <text>
        <r>
          <rPr>
            <b/>
            <sz val="9"/>
            <color indexed="81"/>
            <rFont val="Tahoma"/>
            <family val="2"/>
          </rPr>
          <t xml:space="preserve">θεωρητικο bet4
</t>
        </r>
      </text>
    </comment>
    <comment ref="BT1" authorId="0" shapeId="0" xr:uid="{B13830C5-D68D-4515-AE67-C5DE72508D7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BU1" authorId="1" shapeId="0" xr:uid="{78C06139-C2C2-4404-B42C-22229C38F205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2</t>
        </r>
      </text>
    </comment>
    <comment ref="BW1" authorId="0" shapeId="0" xr:uid="{3989A3A9-9FE0-4DA2-B714-A7F361DCF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BX1" authorId="0" shapeId="0" xr:uid="{CD86A1D2-2B0F-4810-BD7B-D23400F233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BY1" authorId="0" shapeId="0" xr:uid="{D41AE4A7-F01D-42E1-9ACF-AE9559E4DB6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time of bet 2</t>
        </r>
      </text>
    </comment>
    <comment ref="BZ1" authorId="0" shapeId="0" xr:uid="{086A022B-6AC1-4B7F-8DFD-A4FDCA970732}">
      <text>
        <r>
          <rPr>
            <b/>
            <sz val="9"/>
            <color indexed="81"/>
            <rFont val="Tahoma"/>
            <family val="2"/>
          </rPr>
          <t xml:space="preserve">θεωρητικο bet4
</t>
        </r>
      </text>
    </comment>
    <comment ref="CA1" authorId="0" shapeId="0" xr:uid="{B3120DF0-3F5B-49D5-B8D6-C324AC585B8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CB1" authorId="1" shapeId="0" xr:uid="{FD5B8414-A73C-4A5F-B9C3-654CD03D37A7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3</t>
        </r>
      </text>
    </comment>
    <comment ref="CD1" authorId="0" shapeId="0" xr:uid="{AAA94029-0A27-45F8-9876-5E2D93D2B06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CE1" authorId="0" shapeId="0" xr:uid="{57C60DAC-C9F8-45F1-84F3-07BB59378D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CF1" authorId="0" shapeId="0" xr:uid="{9552EAB6-EA70-446F-B2FA-85C80F4F359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time of bet 3
</t>
        </r>
      </text>
    </comment>
    <comment ref="CG1" authorId="0" shapeId="0" xr:uid="{75B1FFE7-C9CD-49CA-8784-59856680D418}">
      <text>
        <r>
          <rPr>
            <b/>
            <sz val="9"/>
            <color indexed="81"/>
            <rFont val="Tahoma"/>
            <family val="2"/>
          </rPr>
          <t xml:space="preserve">θεωρητικο bet4
</t>
        </r>
      </text>
    </comment>
    <comment ref="CH1" authorId="0" shapeId="0" xr:uid="{5CEB1B19-A193-4272-B937-44F7D8F1B47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CI1" authorId="1" shapeId="0" xr:uid="{F639B674-0FC2-4899-8B60-7821DBDDC858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4</t>
        </r>
      </text>
    </comment>
    <comment ref="CK1" authorId="0" shapeId="0" xr:uid="{DC554C39-E827-4F3E-8809-762671B2BE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CL1" authorId="0" shapeId="0" xr:uid="{07FEB123-826D-4862-B70B-FAE78B8FCFC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CN1" authorId="0" shapeId="0" xr:uid="{60C31B36-9398-4ED0-AB92-708C2445DB62}">
      <text>
        <r>
          <rPr>
            <b/>
            <sz val="9"/>
            <color indexed="81"/>
            <rFont val="Tahoma"/>
            <family val="2"/>
          </rPr>
          <t xml:space="preserve">θεωρητικο bet5
</t>
        </r>
      </text>
    </comment>
    <comment ref="CO1" authorId="0" shapeId="0" xr:uid="{9D732C7F-8DEB-4820-94B4-CE3624AC216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CP1" authorId="1" shapeId="0" xr:uid="{488BCA4F-FC22-4B82-A896-5FC2DE3543A5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5</t>
        </r>
      </text>
    </comment>
    <comment ref="CR1" authorId="0" shapeId="0" xr:uid="{0E9A9EE0-2677-44DD-A0DD-CBE848E45DF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CS1" authorId="0" shapeId="0" xr:uid="{6A1AD13B-1FFC-4F38-8142-3F5299E835A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CV1" authorId="0" shapeId="0" xr:uid="{090F79F8-2231-46B4-92D1-30BBA54BC97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CW1" authorId="1" shapeId="0" xr:uid="{71EE14F2-8D83-4E68-B3AC-7087B9E05F76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6</t>
        </r>
      </text>
    </comment>
    <comment ref="CY1" authorId="0" shapeId="0" xr:uid="{03E72910-42C9-42EA-B99E-8F789EE785E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CZ1" authorId="0" shapeId="0" xr:uid="{797A2216-D4DC-4849-937F-9ED94F3AAE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DC1" authorId="0" shapeId="0" xr:uid="{51416DFE-A195-48E8-B331-7E20DA14932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DD1" authorId="1" shapeId="0" xr:uid="{D565EE46-21B5-4B23-9C5B-B0EE2253BAC2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7</t>
        </r>
      </text>
    </comment>
    <comment ref="DF1" authorId="0" shapeId="0" xr:uid="{B429D304-353A-4A1F-A7B8-B84632E6F6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DG1" authorId="0" shapeId="0" xr:uid="{AB4D52F9-2C33-4082-B023-B682F7B32F1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DJ1" authorId="0" shapeId="0" xr:uid="{6D4F5BDE-0E68-4234-AD13-7034ED4064D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DK1" authorId="1" shapeId="0" xr:uid="{F01FEB4A-364E-4692-9DF8-5654ED565A71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8</t>
        </r>
      </text>
    </comment>
    <comment ref="DM1" authorId="0" shapeId="0" xr:uid="{28DA64EE-B8B4-4614-A00E-6BD75F7702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DN1" authorId="0" shapeId="0" xr:uid="{FB42EAF4-DFAE-4C48-9898-81006152423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DQ1" authorId="0" shapeId="0" xr:uid="{09CB20C7-8F7B-4028-B1FE-5EED9F2728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DR1" authorId="1" shapeId="0" xr:uid="{27501F54-7393-4600-91E3-5241B401DFD4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9</t>
        </r>
      </text>
    </comment>
    <comment ref="DT1" authorId="0" shapeId="0" xr:uid="{7F89AC9D-64FC-4AD6-9992-B56084C6D3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DU1" authorId="0" shapeId="0" xr:uid="{9F188F8C-D59A-48FD-92EA-14B79AC2239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DX1" authorId="0" shapeId="0" xr:uid="{F5A3DB7C-D940-4A01-AA04-4157E4865F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DY1" authorId="1" shapeId="0" xr:uid="{5DE5D8FF-659E-42FB-8A0A-B2D95CFAFFFA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10</t>
        </r>
      </text>
    </comment>
    <comment ref="EA1" authorId="0" shapeId="0" xr:uid="{BDB98620-E723-41A2-90D8-FC7EC11CA79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EB1" authorId="0" shapeId="0" xr:uid="{EC68C30C-561E-4324-AFB6-6A66F054205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EE1" authorId="0" shapeId="0" xr:uid="{F46BDDCE-2551-437E-9633-82E9593329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EF1" authorId="1" shapeId="0" xr:uid="{E439CE59-AE6C-49E6-9A88-741742CC5C94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11</t>
        </r>
      </text>
    </comment>
    <comment ref="EH1" authorId="0" shapeId="0" xr:uid="{48821FF1-10CB-44F2-AAF3-C2792B2438B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EI1" authorId="0" shapeId="0" xr:uid="{2ED06EAF-2392-4DFC-A925-36D90FD82E6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EL1" authorId="0" shapeId="0" xr:uid="{0BEF4D3A-F673-4A09-905C-248D32D6680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EM1" authorId="1" shapeId="0" xr:uid="{5DA98C40-1B37-4542-9B42-7B465399872E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12</t>
        </r>
      </text>
    </comment>
    <comment ref="EO1" authorId="0" shapeId="0" xr:uid="{9DDA9152-60B2-4484-8242-6815D26390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EP1" authorId="0" shapeId="0" xr:uid="{66A4642D-5217-4036-83E4-A4F8C99FD8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ES1" authorId="0" shapeId="0" xr:uid="{2D95BBA6-85EE-4EC9-82D5-A7A06229D84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ET1" authorId="1" shapeId="0" xr:uid="{5E088C05-66BA-4F8B-9868-41C40ED6FC7B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13</t>
        </r>
      </text>
    </comment>
    <comment ref="EV1" authorId="0" shapeId="0" xr:uid="{0454BF19-5223-4A21-8E02-5D1A4BDE89A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EW1" authorId="0" shapeId="0" xr:uid="{619946B6-18CF-414E-8781-4C92551A2F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EZ1" authorId="0" shapeId="0" xr:uid="{6598D50C-AD80-4825-9D6B-16BD1EECFD7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FA1" authorId="1" shapeId="0" xr:uid="{3F0E1D3A-9B05-4A82-9513-189283927E64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14</t>
        </r>
      </text>
    </comment>
    <comment ref="FC1" authorId="0" shapeId="0" xr:uid="{B878D10B-4846-47DA-8325-26160A0DBA3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FD1" authorId="0" shapeId="0" xr:uid="{B3C4FA63-AE96-461A-99D7-F7E2B9B194A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FG1" authorId="0" shapeId="0" xr:uid="{5C9596B8-6ED4-450A-B659-E8C0F81807F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FH1" authorId="1" shapeId="0" xr:uid="{9AC23D77-386D-4777-B228-E42ABBE04AB0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15</t>
        </r>
      </text>
    </comment>
    <comment ref="FJ1" authorId="0" shapeId="0" xr:uid="{424DD8C2-B679-45FD-AFCB-602EFED6355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FK1" authorId="0" shapeId="0" xr:uid="{DBD6BA62-E3EE-40DD-A6A2-5DF9127FB1D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FN1" authorId="0" shapeId="0" xr:uid="{8F8832C3-5C9D-4E4A-9E4B-CAC32CFE64C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FO1" authorId="1" shapeId="0" xr:uid="{0E9BE7E2-33BB-4857-A042-BA7079C22A3E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16</t>
        </r>
      </text>
    </comment>
    <comment ref="FQ1" authorId="0" shapeId="0" xr:uid="{CBE829AC-BB32-4F03-9016-ACBBCFF2BA2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FR1" authorId="0" shapeId="0" xr:uid="{1EEC1A5E-2458-4A29-8B9D-0D4F3B37A2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FU1" authorId="0" shapeId="0" xr:uid="{4CE41565-FD3D-4F2B-BCAC-0EA5B6447A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FV1" authorId="1" shapeId="0" xr:uid="{2CA202B2-D00E-4521-B587-4E453FD5DE16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17</t>
        </r>
      </text>
    </comment>
    <comment ref="FX1" authorId="0" shapeId="0" xr:uid="{9085A5DE-BA53-42F3-BCD1-7B76CB24B56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FY1" authorId="0" shapeId="0" xr:uid="{04BFDE18-41FC-4D2B-895A-76A753B2031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GB1" authorId="0" shapeId="0" xr:uid="{06F2E24D-6BF5-4C80-9A33-9934812F837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GC1" authorId="1" shapeId="0" xr:uid="{7FE03A65-6491-4007-AED1-40FF55ABECAA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18</t>
        </r>
      </text>
    </comment>
    <comment ref="GE1" authorId="0" shapeId="0" xr:uid="{5849CB61-E90F-4EEE-A1FA-51DA0F222F6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GF1" authorId="0" shapeId="0" xr:uid="{E44C6E02-E401-4668-9846-4BFBD7FDC0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GI1" authorId="0" shapeId="0" xr:uid="{9ECFA429-C440-4386-9336-CF802FAC2D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GJ1" authorId="1" shapeId="0" xr:uid="{5E40D178-C8C7-4274-88A3-CC8C46570FF6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19</t>
        </r>
      </text>
    </comment>
    <comment ref="GL1" authorId="0" shapeId="0" xr:uid="{18B4F1F3-4B34-447A-80BC-49F2168A784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GM1" authorId="0" shapeId="0" xr:uid="{9652231F-55D4-410C-B945-7B6A9BFE26A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GP1" authorId="0" shapeId="0" xr:uid="{CAF0F5F3-E2A4-4AB9-A18C-D44EC7D5F09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GQ1" authorId="1" shapeId="0" xr:uid="{39D7D55F-ACD1-4D2E-8816-43690E28E77C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20</t>
        </r>
      </text>
    </comment>
    <comment ref="GS1" authorId="0" shapeId="0" xr:uid="{4B4DC9CA-E288-4D12-8145-903C902683C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GT1" authorId="0" shapeId="0" xr:uid="{1E402789-3FF3-41DF-BE9A-BFA781E43BD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GV1" authorId="0" shapeId="0" xr:uid="{D3683CD1-827E-4B04-A162-B024715CDB4F}">
      <text>
        <r>
          <rPr>
            <b/>
            <sz val="9"/>
            <color indexed="81"/>
            <rFont val="Tahoma"/>
            <family val="2"/>
          </rPr>
          <t>TOTAL θεωρητικο bet</t>
        </r>
      </text>
    </comment>
    <comment ref="GW1" authorId="0" shapeId="0" xr:uid="{5011A9E6-23E9-4543-942E-F459DED6D812}">
      <text>
        <r>
          <rPr>
            <b/>
            <sz val="9"/>
            <color indexed="81"/>
            <rFont val="Tahoma"/>
            <family val="2"/>
          </rPr>
          <t>TOTAL θεωρητικο bet</t>
        </r>
      </text>
    </comment>
    <comment ref="GY1" authorId="0" shapeId="0" xr:uid="{B6A7B785-F230-4819-ADF6-FF9B888A6D21}">
      <text>
        <r>
          <rPr>
            <sz val="16"/>
            <color indexed="81"/>
            <rFont val="Tahoma"/>
            <family val="2"/>
          </rPr>
          <t>ΧΡΕΟΣ, εξαρταται από τη στηλη αριστερα ΒΕΤ και από τη στηλη δεξια αποτελεσμα</t>
        </r>
      </text>
    </comment>
    <comment ref="GZ1" authorId="0" shapeId="0" xr:uid="{B22DD9DA-50CB-4B1C-8410-58CB5555664C}">
      <text>
        <r>
          <rPr>
            <sz val="14"/>
            <color indexed="81"/>
            <rFont val="Tahoma"/>
            <family val="2"/>
          </rPr>
          <t>ΧΡΕΟΣ ΠΡΟΕΡΧΟΜΕΝΟ ΑΠΌ ΔΙΑΜΙΡΑΣΜΟ ΧΡΕΟΥΣ ΑΠΌ ΆΛΛΟ STREAM</t>
        </r>
      </text>
    </comment>
    <comment ref="IM1" authorId="0" shapeId="0" xr:uid="{808B63E2-5019-4CAF-96D6-A76D7550ABD9}">
      <text>
        <r>
          <rPr>
            <b/>
            <sz val="9"/>
            <color indexed="81"/>
            <rFont val="Tahoma"/>
            <family val="2"/>
          </rPr>
          <t>ΘΕΩΡΗΤΙΚΟ ΑΠΟΤΕΛΕΣΜΑ1</t>
        </r>
      </text>
    </comment>
    <comment ref="IN1" authorId="0" shapeId="0" xr:uid="{B04147B7-6D1D-4C42-9E2D-960D0398B39D}">
      <text>
        <r>
          <rPr>
            <b/>
            <sz val="9"/>
            <color indexed="81"/>
            <rFont val="Tahoma"/>
            <family val="2"/>
          </rPr>
          <t>ΘΕΩΡΗΤΙΚΟ ΑΠΟΤΕΛΕΣΜΑ2</t>
        </r>
      </text>
    </comment>
    <comment ref="IO1" authorId="0" shapeId="0" xr:uid="{025E3B64-DAE9-444D-990E-9B6F9808C4EA}">
      <text>
        <r>
          <rPr>
            <b/>
            <sz val="9"/>
            <color indexed="81"/>
            <rFont val="Tahoma"/>
            <family val="2"/>
          </rPr>
          <t>ΘΕΩΡΗΤΙΚΟ ΑΠΟΤΕΛΕΣΜΑ3</t>
        </r>
      </text>
    </comment>
    <comment ref="IP1" authorId="0" shapeId="0" xr:uid="{F66D7859-3153-4DA7-AD54-191DC0B12ADD}">
      <text>
        <r>
          <rPr>
            <b/>
            <sz val="9"/>
            <color indexed="81"/>
            <rFont val="Tahoma"/>
            <family val="2"/>
          </rPr>
          <t>ΘΕΩΡΗΤΙΚΟ ΑΠΟΤΕΛΕΣΜΑ4</t>
        </r>
      </text>
    </comment>
    <comment ref="IQ1" authorId="0" shapeId="0" xr:uid="{B67E9FDB-C977-4E62-8C06-BE1091F01DF5}">
      <text>
        <r>
          <rPr>
            <b/>
            <sz val="9"/>
            <color indexed="81"/>
            <rFont val="Tahoma"/>
            <family val="2"/>
          </rPr>
          <t>ΘΕΩΡΗΤΙΚΟ ΑΠΟΤΕΛΕΣΜΑ5</t>
        </r>
      </text>
    </comment>
    <comment ref="JG1" authorId="0" shapeId="0" xr:uid="{C98A3C93-BD66-46B5-B23E-D8E11DA8578F}">
      <text>
        <r>
          <rPr>
            <sz val="9"/>
            <color indexed="81"/>
            <rFont val="Tahoma"/>
            <family val="2"/>
          </rPr>
          <t xml:space="preserve">αν δεν υπαρχει συντελεστης αποδοσης επομενου αγωνα τοτε το νεχτ βετ βγαινει αρνητικο και διορθωνεται μολις εισαγεις συντελεστη αποδοσης νεχτ βετ
</t>
        </r>
      </text>
    </comment>
    <comment ref="JH1" authorId="0" shapeId="0" xr:uid="{627DA0D2-19B7-48BB-A10E-62DC7E0299D7}">
      <text>
        <r>
          <rPr>
            <b/>
            <sz val="9"/>
            <color indexed="81"/>
            <rFont val="Tahoma"/>
            <family val="2"/>
          </rPr>
          <t>αν δεν υπαρχει συντελεστης αποδοσης επομενου αγωνα τοτε το νεχτ βετ βγαινει αρνητικο και διορθωνεται μολις εισαγεις συντελεστη αποδοσης νεχτ βετ</t>
        </r>
      </text>
    </comment>
    <comment ref="JI1" authorId="0" shapeId="0" xr:uid="{DFD6F3D1-5456-40D5-BAD6-BB97C7C2EA3C}">
      <text>
        <r>
          <rPr>
            <b/>
            <sz val="9"/>
            <color indexed="81"/>
            <rFont val="Tahoma"/>
            <family val="2"/>
          </rPr>
          <t>αν δεν υπαρχει συντελεστης αποδοσης επομενου αγωνα τοτε το νεχτ βετ βγαινει αρνητικο και διορθωνεται μολις εισαγεις συντελεστη αποδοσης νεχτ βετ</t>
        </r>
      </text>
    </comment>
    <comment ref="JJ1" authorId="0" shapeId="0" xr:uid="{C3D39F62-E2C5-4CAB-84E5-A5F9AE71FCBF}">
      <text>
        <r>
          <rPr>
            <b/>
            <sz val="9"/>
            <color indexed="81"/>
            <rFont val="Tahoma"/>
            <family val="2"/>
          </rPr>
          <t>αν δεν υπαρχει συντελεστης αποδοσης επομενου αγωνα τοτε το νεχτ βετ βγαινει αρνητικο και διορθωνεται μολις εισαγεις συντελεστη αποδοσης νεχτ βετ</t>
        </r>
      </text>
    </comment>
    <comment ref="JK1" authorId="0" shapeId="0" xr:uid="{18CE2EAC-CC9B-4FC8-89C6-29349B95C22A}">
      <text>
        <r>
          <rPr>
            <b/>
            <sz val="9"/>
            <color indexed="81"/>
            <rFont val="Tahoma"/>
            <family val="2"/>
          </rPr>
          <t>αν δεν υπαρχει συντελεστης αποδοσης επομενου αγωνα τοτε το νεχτ βετ βγαινει αρνητικο και διορθωνεται μολις εισαγεις συντελεστη αποδοσης νεχτ βετ</t>
        </r>
      </text>
    </comment>
    <comment ref="AP2" authorId="1" shapeId="0" xr:uid="{870ABB74-1FE7-481C-A204-31DE254EBBC0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προσοχη: το συμπληρωνεις χειροκινητα</t>
        </r>
      </text>
    </comment>
    <comment ref="BI2" authorId="0" shapeId="0" xr:uid="{D433144F-5CE6-4E5A-BB90-9C2B0C437114}">
      <text>
        <r>
          <rPr>
            <sz val="14"/>
            <color indexed="81"/>
            <rFont val="Arial"/>
            <family val="2"/>
          </rPr>
          <t>ARXIKO BET, ΠΡΟΣΟΧΗ: ΆΛΛΗ ΣΥΝΑΡΤΗΣΗ ΕΔΩ</t>
        </r>
      </text>
    </comment>
    <comment ref="K3" authorId="0" shapeId="0" xr:uid="{0745EA87-F280-4D20-8731-4A5CCC2AA104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L3" authorId="0" shapeId="0" xr:uid="{29C2D021-6D9F-43F1-AFB8-E838DB56B1D7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M3" authorId="0" shapeId="0" xr:uid="{EF212B04-6746-4DA9-8A04-500A652C28E4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N3" authorId="0" shapeId="0" xr:uid="{F9ED4464-57EF-475A-B28F-2E18CF7CFBAF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O3" authorId="0" shapeId="0" xr:uid="{3B70E0D3-0876-4644-927B-2F0ECB1A4FE2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P3" authorId="0" shapeId="0" xr:uid="{9F8DAB71-9ADC-4364-89C4-F8C5B8564866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Q3" authorId="0" shapeId="0" xr:uid="{0CA7292D-1315-4C87-9CB4-B9072759CD05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R3" authorId="0" shapeId="0" xr:uid="{E8747BE5-391D-4922-89AC-EA2237C943DD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S3" authorId="0" shapeId="0" xr:uid="{7E9976AE-3BF6-41B1-A2F6-8CEE34BDDFC9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T3" authorId="0" shapeId="0" xr:uid="{97CF2A4B-4547-4A24-8ED6-24F328F8FADE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U3" authorId="0" shapeId="0" xr:uid="{5323B8DC-A056-4FE0-AF95-1484C9F8F63F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V3" authorId="0" shapeId="0" xr:uid="{4D3F2A49-3FEA-4C1E-BF42-9B2F980592E4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W3" authorId="0" shapeId="0" xr:uid="{A337FE7D-E27D-48D7-B0A9-E60E159FF659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X3" authorId="0" shapeId="0" xr:uid="{71618413-50F1-44C6-B120-4DE8E0D45169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Y3" authorId="0" shapeId="0" xr:uid="{E125E692-0846-41A0-8D8E-E860FB0840B0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Z3" authorId="0" shapeId="0" xr:uid="{265C4CD0-6991-4A7B-9A3C-2AB46878664D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AA3" authorId="0" shapeId="0" xr:uid="{508C1A07-F4F2-4AB2-8659-52A999ED6F6B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AB3" authorId="0" shapeId="0" xr:uid="{17AD9AC1-EACD-4F13-8404-0D095518D63E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AC3" authorId="0" shapeId="0" xr:uid="{C3406CAC-F7C5-4E3F-9520-626AB494FC5C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AD3" authorId="0" shapeId="0" xr:uid="{11737A0A-D7A5-4ADE-A5B9-64779997C405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AP3" authorId="1" shapeId="0" xr:uid="{AC079DE5-501B-47CB-855C-7068F817A7E3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 ΠΡΟΣΟΧΗ: ΆΛΛΗ ΣΥΝΑΡΤΗΣΗ ΕΔΩ</t>
        </r>
      </text>
    </comment>
    <comment ref="BI3" authorId="0" shapeId="0" xr:uid="{B4E08A3D-5E03-4347-B4CB-B56B51A6A24A}">
      <text>
        <r>
          <rPr>
            <sz val="14"/>
            <color indexed="81"/>
            <rFont val="Arial"/>
            <family val="2"/>
          </rPr>
          <t>NEXT BET = K2, ΠΡΟΣΟΧΗ: ΆΛΛΗ ΣΥΝΑΡΤΗΣΗ ΕΔΩ</t>
        </r>
      </text>
    </comment>
    <comment ref="BS3" authorId="0" shapeId="0" xr:uid="{78930426-1916-459C-854D-49578A9FED3D}">
      <text>
        <r>
          <rPr>
            <sz val="14"/>
            <color indexed="81"/>
            <rFont val="Arial"/>
            <family val="2"/>
          </rPr>
          <t>NEXT BET = K2, ΠΡΟΣΟΧΗ: ΆΛΛΗ ΣΥΝΑΡΤΗΣΗ ΕΔΩ</t>
        </r>
      </text>
    </comment>
    <comment ref="BZ4" authorId="0" shapeId="0" xr:uid="{B38EC353-9B71-4265-8673-A49DB6F78163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</text>
    </comment>
    <comment ref="CG5" authorId="0" shapeId="0" xr:uid="{9C036773-1154-464C-80FB-8971C22BD6DF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</text>
    </comment>
    <comment ref="CN6" authorId="0" shapeId="0" xr:uid="{ACF51494-F6CF-49F6-8D84-2FE1FFEBB290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U7" authorId="0" shapeId="0" xr:uid="{CC91219F-8D95-48C3-8352-CD650557931C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</text>
    </comment>
    <comment ref="DB8" authorId="0" shapeId="0" xr:uid="{6CB08364-2958-403F-A2AA-8B3A3013BD25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</text>
    </comment>
    <comment ref="DI9" authorId="0" shapeId="0" xr:uid="{A447FF59-683B-4830-93C6-C50D09CC6414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P10" authorId="0" shapeId="0" xr:uid="{B3E84897-76F6-4B7A-9306-5B9A8DDCACC6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W11" authorId="0" shapeId="0" xr:uid="{F314DC3A-96EB-4BEC-9F38-1FE09923B0E7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D12" authorId="0" shapeId="0" xr:uid="{C43C80B9-3EE2-4309-AE76-188E9A1B1D30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</text>
    </comment>
    <comment ref="EK13" authorId="0" shapeId="0" xr:uid="{6F0601B0-74D1-431F-9377-6F348070A647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R14" authorId="0" shapeId="0" xr:uid="{9262D088-A533-48AA-887E-C71909330068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Y15" authorId="0" shapeId="0" xr:uid="{EFB2ABF3-BD16-425C-A518-CCA3ADB1C686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F16" authorId="0" shapeId="0" xr:uid="{B179263E-0058-4B1C-B407-4069D6C3170C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  <author>Christos Kalpaxidis</author>
  </authors>
  <commentList>
    <comment ref="A1" authorId="0" shapeId="0" xr:uid="{38742F18-45C7-4B7C-B093-1EC6D212026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ποσο στο cell CG1</t>
        </r>
      </text>
    </comment>
    <comment ref="B1" authorId="0" shapeId="0" xr:uid="{00A5EC49-BF37-4B6A-8335-987EDBB46E0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ταμειο στο τελος ολων</t>
        </r>
      </text>
    </comment>
    <comment ref="C1" authorId="1" shapeId="0" xr:uid="{6392A2C3-D389-40B6-B576-B1929291FF81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ΕΞΑΡΤΑΤΑΙ ΑΠΌ INITIAL BET, ΠΟΛΛΑΠΛΑΣΙΑΣΤΗ, ΕΝΑΛΛΑΚΤΗ ΑΠΌ CHASE ΣΕ SUP, ΣΥΝΟΛΙΚΟ ΠΟΣΟΣΤΟ ΕΠΙΤΥΧΙΩΝ</t>
        </r>
      </text>
    </comment>
    <comment ref="D1" authorId="0" shapeId="0" xr:uid="{F1984A36-FB98-487A-AAD3-B5B5CFB072C7}">
      <text>
        <r>
          <rPr>
            <sz val="16"/>
            <color indexed="81"/>
            <rFont val="Tahoma"/>
            <family val="2"/>
          </rPr>
          <t>ΕΙΣΑΓΕΙΣ ΧΕΙΡΟΚΙΝΗΤΑ ΤΟ ΠΟΣΟ</t>
        </r>
      </text>
    </comment>
    <comment ref="E1" authorId="0" shapeId="0" xr:uid="{290AA18C-0D20-4B0A-9220-7D45AE4EA5A2}">
      <text>
        <r>
          <rPr>
            <sz val="14"/>
            <color indexed="81"/>
            <rFont val="Tahoma"/>
            <family val="2"/>
          </rPr>
          <t>POLAPLASIASTIS epomenou bet , ΕΙΣΑΓΕΙΣ ΧΕΙΡΟΚΙΝΗΤΑ ΤΟ ΠΟΣΟ</t>
        </r>
      </text>
    </comment>
    <comment ref="F1" authorId="1" shapeId="0" xr:uid="{4FD233D5-E84C-4AC0-8DCF-2C7A8E734204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flat bet  = μετα από το νουμερο αγωνων παρα διπλα</t>
        </r>
      </text>
    </comment>
    <comment ref="G1" authorId="1" shapeId="0" xr:uid="{C6E0D7CD-CF7B-44E4-9729-445071FC74EE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ΕΝΑΛΛΑΚΤΗ ΑΠΌ CHASE ΣΕ SUP, flat bet = ανωτατο οριο χαμενων αγωνων για εναλλαγη σε sup.  ΛΕΙΤΟΥΡΓΕΙ ΠΟΛΎ ΚΑΛΑ ΓΙΑ ΤΙΜΗ =0 or 1 or 2. </t>
        </r>
      </text>
    </comment>
    <comment ref="H1" authorId="1" shapeId="0" xr:uid="{3B55719A-AAAD-4B4A-9F39-7BFF215BDFA3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οριο ώστε, flat bet</t>
        </r>
      </text>
    </comment>
    <comment ref="J1" authorId="1" shapeId="0" xr:uid="{B7A18617-74D6-480C-B020-C87C85B8215D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α/α θεσης ελαχιστου στο πορτοφολι</t>
        </r>
      </text>
    </comment>
    <comment ref="K1" authorId="0" shapeId="0" xr:uid="{232010EC-EED3-4976-B3F6-070F95F2620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</t>
        </r>
      </text>
    </comment>
    <comment ref="L1" authorId="0" shapeId="0" xr:uid="{3CD1BF79-E64D-44FE-9AB7-72A5FDBEDBF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2</t>
        </r>
      </text>
    </comment>
    <comment ref="M1" authorId="0" shapeId="0" xr:uid="{F8DCB1DF-D72E-498F-BB93-F67D6A0FFD7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3</t>
        </r>
      </text>
    </comment>
    <comment ref="N1" authorId="0" shapeId="0" xr:uid="{61B5AE49-7BB6-433F-B563-3259AF3D86A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4</t>
        </r>
      </text>
    </comment>
    <comment ref="O1" authorId="0" shapeId="0" xr:uid="{857C4DBC-BA0E-4098-BD2B-516BA4A7F57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5</t>
        </r>
      </text>
    </comment>
    <comment ref="P1" authorId="0" shapeId="0" xr:uid="{7982B1A7-06D2-464A-A520-EB0B8761DE1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6</t>
        </r>
      </text>
    </comment>
    <comment ref="Q1" authorId="0" shapeId="0" xr:uid="{E36EFF6D-C13B-4681-BF3B-DF28A126C39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7</t>
        </r>
      </text>
    </comment>
    <comment ref="R1" authorId="0" shapeId="0" xr:uid="{C63EC558-2418-43DF-A6F1-32B18E19354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8</t>
        </r>
      </text>
    </comment>
    <comment ref="S1" authorId="0" shapeId="0" xr:uid="{1C07B83E-6304-45AD-9AC4-D07B94AA232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9</t>
        </r>
      </text>
    </comment>
    <comment ref="T1" authorId="0" shapeId="0" xr:uid="{FFF710BE-A310-4922-82D3-5B805D0B2F8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10
</t>
        </r>
      </text>
    </comment>
    <comment ref="U1" authorId="0" shapeId="0" xr:uid="{71A1E769-773C-43F8-AB95-48E360B7BB3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11</t>
        </r>
      </text>
    </comment>
    <comment ref="V1" authorId="0" shapeId="0" xr:uid="{80240ECB-E6BB-4EA6-A4E1-FADD59071E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12</t>
        </r>
      </text>
    </comment>
    <comment ref="W1" authorId="0" shapeId="0" xr:uid="{B179F4D1-AB46-4E93-8989-A6BB9DDC0B6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13</t>
        </r>
      </text>
    </comment>
    <comment ref="X1" authorId="0" shapeId="0" xr:uid="{08D3F84F-FAFC-46DD-89F2-956F67AEA9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14</t>
        </r>
      </text>
    </comment>
    <comment ref="Y1" authorId="0" shapeId="0" xr:uid="{5E1D7B79-6FF7-4E48-A092-59BADD4B9CA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15</t>
        </r>
      </text>
    </comment>
    <comment ref="Z1" authorId="0" shapeId="0" xr:uid="{B9996E1B-1A66-465D-BA8D-91D85344760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16</t>
        </r>
      </text>
    </comment>
    <comment ref="AA1" authorId="0" shapeId="0" xr:uid="{2214936C-4E5A-4F5A-A901-205E2470E4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17</t>
        </r>
      </text>
    </comment>
    <comment ref="AB1" authorId="0" shapeId="0" xr:uid="{A1BFCEFD-92A0-4974-BA2E-85D89C1B87A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18</t>
        </r>
      </text>
    </comment>
    <comment ref="AC1" authorId="0" shapeId="0" xr:uid="{12E05963-5867-4585-9EF0-827995F7433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19</t>
        </r>
      </text>
    </comment>
    <comment ref="AD1" authorId="0" shapeId="0" xr:uid="{01C5473F-F94F-4FC6-8748-2ED0898B320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20</t>
        </r>
      </text>
    </comment>
    <comment ref="AE1" authorId="1" shapeId="0" xr:uid="{1E154DA9-C301-4886-A16C-E85346A02DE5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ΠΟΣΟΣΤΟ ΕΠΙΤΥΧΙΑΣ CHASE ΠΟΥ ΕΠΙΑΣΑ ΑΠΌ ΟΣΑ ΗΡΘΑΝ, ΔΕ ΜΑΣ ΕΝΔΙΑΦΕΡΕΙ ΑΥΤΌ ΝΑ ΦΤΑΣΕΙ 100%</t>
        </r>
      </text>
    </comment>
    <comment ref="AF1" authorId="1" shapeId="0" xr:uid="{058145A3-596A-40F4-B57A-C795C8D0ED3E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ΠΟΣΟΣΤΟ ΕΠΙΤΥΧΙΑΣ SUP ΠΟΥ ΕΠΙΑΣΑ ΑΠΌ ΟΣΑ ΗΡΘΑΝ, ΔΕ ΜΑΣ ΕΝΔΙΑΦΕΡΕΙ ΑΥΤΌ ΝΑ ΦΤΑΣΕΙ 100%</t>
        </r>
      </text>
    </comment>
    <comment ref="AG1" authorId="1" shapeId="0" xr:uid="{D94BE815-B556-4214-886F-A7C71BF2140F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ποσοστο επιτυχιων chase σε σχεση με τις συνολικες επιτυχιες που επιασα</t>
        </r>
      </text>
    </comment>
    <comment ref="AH1" authorId="1" shapeId="0" xr:uid="{BFB6B02B-0F1D-4438-84F0-C4C594FD980A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ποσοστο επιτυχιων sup σε σχεση με τις συνολικες επιτυχιες που επιασα</t>
        </r>
      </text>
    </comment>
    <comment ref="AI1" authorId="0" shapeId="0" xr:uid="{ADB0921D-B544-4B60-BEE6-54374642EDA3}">
      <text/>
    </comment>
    <comment ref="AJ1" authorId="1" shapeId="0" xr:uid="{62850F58-E20C-46CD-A4EA-44519C74B858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BHMA 3β ΣΥΜΠΛΗΡΩΣΕ f ODDS</t>
        </r>
      </text>
    </comment>
    <comment ref="AK1" authorId="1" shapeId="0" xr:uid="{1E92C577-C7F5-4CB1-B9E2-71BACFE4E60D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BHMA 3α ΣΥΜΠΛΗΡΩΣΕ sup ODDS</t>
        </r>
      </text>
    </comment>
    <comment ref="AL1" authorId="0" shapeId="0" xr:uid="{109EB823-3003-4BB1-9591-88284E4CDD04}">
      <text>
        <r>
          <rPr>
            <sz val="14"/>
            <color indexed="81"/>
            <rFont val="Tahoma"/>
            <family val="2"/>
          </rPr>
          <t>βημα 1 INSERT DATE</t>
        </r>
      </text>
    </comment>
    <comment ref="AM1" authorId="0" shapeId="0" xr:uid="{4EFD5B8D-E113-4BB2-B6C9-63F91B236C05}">
      <text>
        <r>
          <rPr>
            <sz val="14"/>
            <color indexed="81"/>
            <rFont val="Tahoma"/>
            <family val="2"/>
          </rPr>
          <t>βημα 2 INSERT time</t>
        </r>
      </text>
    </comment>
    <comment ref="AN1" authorId="1" shapeId="0" xr:uid="{4BBC5AE9-7DE1-4E97-9DCA-FBFBF31C8572}">
      <text>
        <r>
          <rPr>
            <b/>
            <sz val="9"/>
            <color indexed="81"/>
            <rFont val="Tahoma"/>
            <charset val="1"/>
          </rPr>
          <t>Christos Kalpaxidis:</t>
        </r>
        <r>
          <rPr>
            <sz val="9"/>
            <color indexed="81"/>
            <rFont val="Tahoma"/>
            <charset val="1"/>
          </rPr>
          <t xml:space="preserve">
βημα 4α f results</t>
        </r>
      </text>
    </comment>
    <comment ref="AO1" authorId="1" shapeId="0" xr:uid="{ECC9F513-AAD7-403B-9067-4052BBC8A839}">
      <text>
        <r>
          <rPr>
            <b/>
            <sz val="9"/>
            <color indexed="81"/>
            <rFont val="Tahoma"/>
            <charset val="1"/>
          </rPr>
          <t>Christos Kalpaxidis:</t>
        </r>
        <r>
          <rPr>
            <sz val="9"/>
            <color indexed="81"/>
            <rFont val="Tahoma"/>
            <charset val="1"/>
          </rPr>
          <t xml:space="preserve">
βημα 4β sup results</t>
        </r>
      </text>
    </comment>
    <comment ref="AP1" authorId="0" shapeId="0" xr:uid="{55BFD84C-87C2-4B8A-AC39-CF3213A2E0DB}">
      <text>
        <r>
          <rPr>
            <sz val="14"/>
            <color indexed="81"/>
            <rFont val="Arial"/>
            <family val="2"/>
          </rPr>
          <t>συμπληρωνεται αυτοματα, ΑΠΟΤΕΛΕΣΜΑΤΑ ODDS, ΣΥΝΟΛΙΚΟ ΠΟΣΟΣΤΟ ΕΠΙΤΥΧΙΩΝ ΑΠΌ ΟΣΑ ΕΠΑΙΞΑ, ΑΥΤΌ ΜΑΣ ΕΝΔΙΑΦΕΡΕΙ ΝΑ ΦΤΑΣΕΙ ΠΑΝΩ ΑΠΌ 54%+ Ως 100%ΙΔΑΝΙΚΑ</t>
        </r>
      </text>
    </comment>
    <comment ref="AS1" authorId="1" shapeId="0" xr:uid="{99527111-8C6A-45F0-8B2B-1468CFF2EBF5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ΣΥΝΟΛΙΚΑ ΚΕΡΔΙΣΜΕΝΑ chase ΧΩΡΙΣ ΝΑ ΣΗΜΑΙΝΕΙ ΌΤΙ ΤΑ ΕΧΩ ΠΑΙΞΕΙ, ΑΠΛΑ ΕΤΣΙ ΗΡΘΑΝ</t>
        </r>
      </text>
    </comment>
    <comment ref="AT1" authorId="1" shapeId="0" xr:uid="{AE126BB5-58EF-4190-85C6-CD7B7E270D29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ΣΥΝΟΛΙΚΑ ΚΕΡΔΙΣΜΕΝΑ SUP ΧΩΡΙΣ ΝΑ ΣΗΜΑΙΝΕΙ ΌΤΙ ΤΑ ΕΧΩ ΠΑΙΞΕΙ, ΑΠΛΑ ΕΤΣΙ ΗΡΘΑΝ</t>
        </r>
      </text>
    </comment>
    <comment ref="AZ1" authorId="1" shapeId="0" xr:uid="{DC541D89-0E41-4A44-AA45-F87AE95670E6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συνολο κερδισμενα CHASE από αυτά που επαιξα</t>
        </r>
      </text>
    </comment>
    <comment ref="BA1" authorId="1" shapeId="0" xr:uid="{0BB9AD27-A88E-4138-90D9-7EB2BA8EB004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συνολο κερδισμενα SUP από αυτά που επαιξα</t>
        </r>
      </text>
    </comment>
    <comment ref="BB1" authorId="1" shapeId="0" xr:uid="{8D35D14C-71E3-4A4E-807A-F5342AE5ADC2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δειχνει ποιο νουμερο bet παιχτηκε</t>
        </r>
      </text>
    </comment>
    <comment ref="BC1" authorId="0" shapeId="0" xr:uid="{48B63FB0-D9D9-4AE2-9C8D-188E19F1637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elapsed time</t>
        </r>
      </text>
    </comment>
    <comment ref="BD1" authorId="0" shapeId="0" xr:uid="{53E59703-502C-4FAA-88F2-CBE1E603C06E}">
      <text>
        <r>
          <rPr>
            <sz val="16"/>
            <color indexed="81"/>
            <rFont val="Tahoma"/>
            <family val="2"/>
          </rPr>
          <t>NUMBER OF TOTAL GAMES</t>
        </r>
      </text>
    </comment>
    <comment ref="BE1" authorId="0" shapeId="0" xr:uid="{86F23315-6790-4F51-A069-5925F7874C19}">
      <text>
        <r>
          <rPr>
            <b/>
            <sz val="9"/>
            <color indexed="81"/>
            <rFont val="Tahoma"/>
            <family val="2"/>
          </rPr>
          <t>TOTAL θεωρητικο bet</t>
        </r>
      </text>
    </comment>
    <comment ref="BF1" authorId="0" shapeId="0" xr:uid="{9E2287E6-72B2-4130-A0EE-C0F986C83E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portofoli meta to bet
</t>
        </r>
      </text>
    </comment>
    <comment ref="BH1" authorId="0" shapeId="0" xr:uid="{0344EB90-8CFF-4721-93E1-E1BC5C60BD9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portofoli meta tio apotelesma tou agona ή αρχικο απαιτουμενο κεφαλαιο</t>
        </r>
      </text>
    </comment>
    <comment ref="BI1" authorId="0" shapeId="0" xr:uid="{192B044B-82F6-487B-8491-AD896C1D908C}">
      <text>
        <r>
          <rPr>
            <b/>
            <sz val="9"/>
            <color indexed="81"/>
            <rFont val="Tahoma"/>
            <family val="2"/>
          </rPr>
          <t xml:space="preserve">θεωρητικο bet4
</t>
        </r>
      </text>
    </comment>
    <comment ref="BJ1" authorId="1" shapeId="0" xr:uid="{2A5B5638-E4F2-4B14-B296-88BBC867C146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</t>
        </r>
      </text>
    </comment>
    <comment ref="BK1" authorId="1" shapeId="0" xr:uid="{15EABC01-A874-46E9-96F8-6B4779BD50F9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α/α του μεγιστου bet (στηλη ΒΑ)</t>
        </r>
      </text>
    </comment>
    <comment ref="BL1" authorId="1" shapeId="0" xr:uid="{C0C54441-F42A-4FBE-B1FB-40AFC8453DD0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ποσοστο επιτυχιας</t>
        </r>
      </text>
    </comment>
    <comment ref="BM1" authorId="0" shapeId="0" xr:uid="{F6189E70-85F4-4325-87D7-7F542C1AE9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BN1" authorId="1" shapeId="0" xr:uid="{DA1A7EC9-E6A1-4E81-8425-EA7CC729280C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αθροισμα ολων των κερδων</t>
        </r>
      </text>
    </comment>
    <comment ref="BO1" authorId="0" shapeId="0" xr:uid="{9C2DA037-C90C-4623-A072-048DF7D3453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βοηθαει στη στηλη δεξια</t>
        </r>
      </text>
    </comment>
    <comment ref="BP1" authorId="0" shapeId="0" xr:uid="{728BA0D7-9E90-4807-9CAF-417B57F9F5E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BQ1" authorId="0" shapeId="0" xr:uid="{654AD2E5-E780-40C7-87FF-EC6DBB75F47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BR1" authorId="0" shapeId="0" xr:uid="{55E8D5F6-0FF1-4A6F-93C1-9599672A4D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time of bet 1
SIMPLIROSE TIN TELEFTEA EPOMENI IMEROMINIA</t>
        </r>
      </text>
    </comment>
    <comment ref="BS1" authorId="0" shapeId="0" xr:uid="{66445BF0-EC85-430F-9727-B71EB7E2C793}">
      <text>
        <r>
          <rPr>
            <b/>
            <sz val="9"/>
            <color indexed="81"/>
            <rFont val="Tahoma"/>
            <family val="2"/>
          </rPr>
          <t xml:space="preserve">θεωρητικο bet4
</t>
        </r>
      </text>
    </comment>
    <comment ref="BT1" authorId="0" shapeId="0" xr:uid="{34CF5289-4E75-4308-BDB9-EB1420CD354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BU1" authorId="1" shapeId="0" xr:uid="{80B6EA72-7C1F-4CE3-9EFA-EC7C359216DE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2</t>
        </r>
      </text>
    </comment>
    <comment ref="BW1" authorId="0" shapeId="0" xr:uid="{AD479D9E-90D5-4611-9A0A-B20818CEE0A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BX1" authorId="0" shapeId="0" xr:uid="{4C7BF69A-E06E-4E1D-A44A-F1DC456FD94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BY1" authorId="0" shapeId="0" xr:uid="{3592EC02-3BA9-4F97-B6CE-55D8D574447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time of bet 2</t>
        </r>
      </text>
    </comment>
    <comment ref="BZ1" authorId="0" shapeId="0" xr:uid="{C1594D12-4533-49A9-88C1-375221877D74}">
      <text>
        <r>
          <rPr>
            <b/>
            <sz val="9"/>
            <color indexed="81"/>
            <rFont val="Tahoma"/>
            <family val="2"/>
          </rPr>
          <t xml:space="preserve">θεωρητικο bet4
</t>
        </r>
      </text>
    </comment>
    <comment ref="CA1" authorId="0" shapeId="0" xr:uid="{A18BF14B-93E6-4BEE-B7EE-C429471E72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CB1" authorId="1" shapeId="0" xr:uid="{994EE482-359E-4B01-88CF-FA0FA6A20FF7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3</t>
        </r>
      </text>
    </comment>
    <comment ref="CD1" authorId="0" shapeId="0" xr:uid="{0068C101-C005-4453-BDF1-1A2E87B154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CE1" authorId="0" shapeId="0" xr:uid="{CC65A3BE-DD93-4659-AACA-CD583F8445F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CF1" authorId="0" shapeId="0" xr:uid="{251791B7-E5BC-4FF8-A15C-D5146628810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time of bet 3
</t>
        </r>
      </text>
    </comment>
    <comment ref="CG1" authorId="0" shapeId="0" xr:uid="{22A55BF4-4082-42A5-A4E7-804A818F5812}">
      <text>
        <r>
          <rPr>
            <b/>
            <sz val="9"/>
            <color indexed="81"/>
            <rFont val="Tahoma"/>
            <family val="2"/>
          </rPr>
          <t xml:space="preserve">θεωρητικο bet4
</t>
        </r>
      </text>
    </comment>
    <comment ref="CH1" authorId="0" shapeId="0" xr:uid="{9EEC59C4-D8A3-4FAB-B859-5ABCDA1B6B7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CI1" authorId="1" shapeId="0" xr:uid="{C84C6C45-A888-4171-BB2C-33D7FA9B520E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4</t>
        </r>
      </text>
    </comment>
    <comment ref="CK1" authorId="0" shapeId="0" xr:uid="{0893DEEA-1681-472A-AAC3-47F3E7C02C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CL1" authorId="0" shapeId="0" xr:uid="{515DAB77-0C30-420E-B153-0F6A0DEA3C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CN1" authorId="0" shapeId="0" xr:uid="{25791B97-F8DF-487B-A486-3D843E7EDDE4}">
      <text>
        <r>
          <rPr>
            <b/>
            <sz val="9"/>
            <color indexed="81"/>
            <rFont val="Tahoma"/>
            <family val="2"/>
          </rPr>
          <t xml:space="preserve">θεωρητικο bet5
</t>
        </r>
      </text>
    </comment>
    <comment ref="CO1" authorId="0" shapeId="0" xr:uid="{5E20086B-E91F-425F-BC49-20EA6FEE1D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CP1" authorId="1" shapeId="0" xr:uid="{FD0D455A-D498-4EF5-A787-7270C932D865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5</t>
        </r>
      </text>
    </comment>
    <comment ref="CR1" authorId="0" shapeId="0" xr:uid="{ACFB8511-57A4-4775-B40E-07AA43D45F5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CS1" authorId="0" shapeId="0" xr:uid="{A7394BFB-C814-451E-A098-C1F67521C1F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CV1" authorId="0" shapeId="0" xr:uid="{64B6E9C9-663E-40ED-AC3A-5E6D763587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CW1" authorId="1" shapeId="0" xr:uid="{4EED7865-21AA-457A-9630-AE3C1D3EDFC2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6</t>
        </r>
      </text>
    </comment>
    <comment ref="CY1" authorId="0" shapeId="0" xr:uid="{6B7C391B-F088-431E-AE69-1CEFA9F78A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CZ1" authorId="0" shapeId="0" xr:uid="{C208EDBA-3880-4E65-A6D4-E49A288888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DC1" authorId="0" shapeId="0" xr:uid="{9E91F678-0E61-4E4D-B4C9-329E6B71662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DD1" authorId="1" shapeId="0" xr:uid="{F7C6A802-F370-4E22-937E-D068E5F47F8E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7</t>
        </r>
      </text>
    </comment>
    <comment ref="DF1" authorId="0" shapeId="0" xr:uid="{25A7D910-D2CB-4FF0-ABA9-C2B128CC21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DG1" authorId="0" shapeId="0" xr:uid="{B4FFA279-BEF3-4922-836B-6A7CC8081E1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DJ1" authorId="0" shapeId="0" xr:uid="{A411BF38-37F1-479B-91B7-EB0896B96C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DK1" authorId="1" shapeId="0" xr:uid="{BADD7763-4B22-4CA1-9EEC-09BBC33B61D0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8</t>
        </r>
      </text>
    </comment>
    <comment ref="DM1" authorId="0" shapeId="0" xr:uid="{EB14BDD2-3608-489A-939F-64B1C4B1F3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DN1" authorId="0" shapeId="0" xr:uid="{256B535A-73D1-4D36-BDBE-E68AE5B9078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DQ1" authorId="0" shapeId="0" xr:uid="{E8EA5F23-62A4-440E-8F77-CA6E0027525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DR1" authorId="1" shapeId="0" xr:uid="{20A18760-4930-4980-A824-8ADC5F74B6F4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9</t>
        </r>
      </text>
    </comment>
    <comment ref="DT1" authorId="0" shapeId="0" xr:uid="{DACF6DE9-C233-48BB-A7E9-0441E94C145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DU1" authorId="0" shapeId="0" xr:uid="{E3FA1551-6BE4-4CAC-A42F-B205D9BD429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DX1" authorId="0" shapeId="0" xr:uid="{A8E4F981-BD29-4CAC-9E6A-C5E3798AF69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DY1" authorId="1" shapeId="0" xr:uid="{54235098-55C2-4847-BA87-C44CC9303D64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10</t>
        </r>
      </text>
    </comment>
    <comment ref="EA1" authorId="0" shapeId="0" xr:uid="{2FC2FC83-806F-4D4C-83C3-0EB15CE1797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EB1" authorId="0" shapeId="0" xr:uid="{3D679736-C792-45CF-A294-40A995FCD83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EE1" authorId="0" shapeId="0" xr:uid="{C36D7C6C-850D-464A-A603-C36ECE56FB9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EF1" authorId="1" shapeId="0" xr:uid="{B4618D2A-38EF-4F16-95E5-2E26A7468D9A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11</t>
        </r>
      </text>
    </comment>
    <comment ref="EH1" authorId="0" shapeId="0" xr:uid="{27A502B9-A58C-4A03-BADC-BB198305119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EI1" authorId="0" shapeId="0" xr:uid="{E2FB4DBD-27FA-4E41-A00E-58FF68DA8C0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EL1" authorId="0" shapeId="0" xr:uid="{091D659D-8929-40B5-AC32-303BB5582FE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EM1" authorId="1" shapeId="0" xr:uid="{1D59751E-2F6C-41B6-828E-BAF85C6638DD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12</t>
        </r>
      </text>
    </comment>
    <comment ref="EO1" authorId="0" shapeId="0" xr:uid="{5A462293-366E-4546-ADD8-BA8A026D815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EP1" authorId="0" shapeId="0" xr:uid="{03634FE5-83CF-4E56-ACD5-512D248253F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ES1" authorId="0" shapeId="0" xr:uid="{BA1FEB41-3794-490A-A517-918EDC5EBB9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ET1" authorId="1" shapeId="0" xr:uid="{6898AA71-BD62-45B0-9DD9-1137252D6435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13</t>
        </r>
      </text>
    </comment>
    <comment ref="EV1" authorId="0" shapeId="0" xr:uid="{2EA2C2A8-10A6-4F8E-99BA-03C20CBD90B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EW1" authorId="0" shapeId="0" xr:uid="{CA2CD34D-961E-4047-98A6-BB976254244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EZ1" authorId="0" shapeId="0" xr:uid="{CFB17C86-8261-4661-A126-B16C8D587DC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FA1" authorId="1" shapeId="0" xr:uid="{039614F6-3CAE-4CB4-AFCE-80C4FCCE4E0F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14</t>
        </r>
      </text>
    </comment>
    <comment ref="FC1" authorId="0" shapeId="0" xr:uid="{D7E35416-64B3-47CC-B53D-03690BBC595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FD1" authorId="0" shapeId="0" xr:uid="{D90AB4EF-422B-4C0C-BC32-64B4B22CE57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FG1" authorId="0" shapeId="0" xr:uid="{FD4B17FC-8A05-4664-9B20-967648E0CBD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FH1" authorId="1" shapeId="0" xr:uid="{A2750A2D-BD81-4073-B91F-B1D2B3F13BD4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15</t>
        </r>
      </text>
    </comment>
    <comment ref="FJ1" authorId="0" shapeId="0" xr:uid="{2ECF628E-F586-486D-8E40-03D68600F2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FK1" authorId="0" shapeId="0" xr:uid="{04CF5944-4C2B-4819-B458-A3F2996A17E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FN1" authorId="0" shapeId="0" xr:uid="{61C56EF3-BF4B-4E23-9F63-8974CD720F9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FO1" authorId="1" shapeId="0" xr:uid="{89AC9DA1-5704-418B-9647-B88D08E9D5E0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16</t>
        </r>
      </text>
    </comment>
    <comment ref="FQ1" authorId="0" shapeId="0" xr:uid="{5FE61DEF-E3F9-45B8-9FCC-60ACA5E61B0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FR1" authorId="0" shapeId="0" xr:uid="{8B09DB38-B744-4D60-A623-34B8F06B930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FU1" authorId="0" shapeId="0" xr:uid="{F4775C7F-37A0-4845-BF77-88AD457C5A5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FV1" authorId="1" shapeId="0" xr:uid="{3FE705D0-7A1B-4853-AB57-A547EEA76D17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17</t>
        </r>
      </text>
    </comment>
    <comment ref="FX1" authorId="0" shapeId="0" xr:uid="{65CCB434-3FB2-48B8-A207-8405FC755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FY1" authorId="0" shapeId="0" xr:uid="{1A666410-E02C-4B95-AE3A-83F11BBFCF6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GB1" authorId="0" shapeId="0" xr:uid="{8C537A0D-3B65-47E8-AE61-CCCABC42880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GC1" authorId="1" shapeId="0" xr:uid="{693CFC82-DD66-4816-A5DA-CD758EA2913C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18</t>
        </r>
      </text>
    </comment>
    <comment ref="GE1" authorId="0" shapeId="0" xr:uid="{C2639507-5AAC-4C24-B0FE-6151FEB55C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GF1" authorId="0" shapeId="0" xr:uid="{4BE25707-EFFC-43B9-AEB9-B53B9118C04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GI1" authorId="0" shapeId="0" xr:uid="{48A9BD04-B2DE-437A-9A9A-C3F98A24C8E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GJ1" authorId="1" shapeId="0" xr:uid="{8E75D538-37D3-4916-AF91-08C98D7E7817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19</t>
        </r>
      </text>
    </comment>
    <comment ref="GL1" authorId="0" shapeId="0" xr:uid="{8FCA2595-8BE4-4872-8892-65D966EC3D2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GM1" authorId="0" shapeId="0" xr:uid="{F4F6292F-ED38-45FD-817D-4D7EAEBE964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GP1" authorId="0" shapeId="0" xr:uid="{9EE4A676-35A0-4E11-B9BA-7288D2DC2BF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GQ1" authorId="1" shapeId="0" xr:uid="{895FF655-2C60-4B62-896E-088081270D3B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20</t>
        </r>
      </text>
    </comment>
    <comment ref="GS1" authorId="0" shapeId="0" xr:uid="{2E5D619C-C1C7-441F-A2FB-CDB0537B75C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GT1" authorId="0" shapeId="0" xr:uid="{4D4C7E60-50AB-415C-8DDE-8DD82C4E870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GV1" authorId="0" shapeId="0" xr:uid="{00C5AB24-99B9-45B3-ACCD-709CCBF2A63D}">
      <text>
        <r>
          <rPr>
            <b/>
            <sz val="9"/>
            <color indexed="81"/>
            <rFont val="Tahoma"/>
            <family val="2"/>
          </rPr>
          <t>TOTAL θεωρητικο bet</t>
        </r>
      </text>
    </comment>
    <comment ref="GW1" authorId="0" shapeId="0" xr:uid="{06356F2F-A4EF-40BA-91C6-159EF10E9F5D}">
      <text>
        <r>
          <rPr>
            <b/>
            <sz val="9"/>
            <color indexed="81"/>
            <rFont val="Tahoma"/>
            <family val="2"/>
          </rPr>
          <t>TOTAL θεωρητικο bet</t>
        </r>
      </text>
    </comment>
    <comment ref="GY1" authorId="0" shapeId="0" xr:uid="{2C4AB780-7692-4AC9-A298-EC9D6716ECE0}">
      <text>
        <r>
          <rPr>
            <sz val="16"/>
            <color indexed="81"/>
            <rFont val="Tahoma"/>
            <family val="2"/>
          </rPr>
          <t>ΧΡΕΟΣ, εξαρταται από τη στηλη αριστερα ΒΕΤ και από τη στηλη δεξια αποτελεσμα</t>
        </r>
      </text>
    </comment>
    <comment ref="GZ1" authorId="0" shapeId="0" xr:uid="{816D4B71-D1F2-4744-BA89-AA5A361418AE}">
      <text>
        <r>
          <rPr>
            <sz val="14"/>
            <color indexed="81"/>
            <rFont val="Tahoma"/>
            <family val="2"/>
          </rPr>
          <t>ΧΡΕΟΣ ΠΡΟΕΡΧΟΜΕΝΟ ΑΠΌ ΔΙΑΜΙΡΑΣΜΟ ΧΡΕΟΥΣ ΑΠΌ ΆΛΛΟ STREAM</t>
        </r>
      </text>
    </comment>
    <comment ref="IM1" authorId="0" shapeId="0" xr:uid="{346DD8AB-1DF0-4792-BC49-0695CBA2DFC5}">
      <text>
        <r>
          <rPr>
            <b/>
            <sz val="9"/>
            <color indexed="81"/>
            <rFont val="Tahoma"/>
            <family val="2"/>
          </rPr>
          <t>ΘΕΩΡΗΤΙΚΟ ΑΠΟΤΕΛΕΣΜΑ1</t>
        </r>
      </text>
    </comment>
    <comment ref="IN1" authorId="0" shapeId="0" xr:uid="{C47F7430-BB0F-4D27-914C-8F316D648C3C}">
      <text>
        <r>
          <rPr>
            <b/>
            <sz val="9"/>
            <color indexed="81"/>
            <rFont val="Tahoma"/>
            <family val="2"/>
          </rPr>
          <t>ΘΕΩΡΗΤΙΚΟ ΑΠΟΤΕΛΕΣΜΑ2</t>
        </r>
      </text>
    </comment>
    <comment ref="IO1" authorId="0" shapeId="0" xr:uid="{1C5EB624-24AE-4D52-8CE0-92647982CB38}">
      <text>
        <r>
          <rPr>
            <b/>
            <sz val="9"/>
            <color indexed="81"/>
            <rFont val="Tahoma"/>
            <family val="2"/>
          </rPr>
          <t>ΘΕΩΡΗΤΙΚΟ ΑΠΟΤΕΛΕΣΜΑ3</t>
        </r>
      </text>
    </comment>
    <comment ref="IP1" authorId="0" shapeId="0" xr:uid="{0A96FBA3-CED0-447E-B836-2EFF274C46CF}">
      <text>
        <r>
          <rPr>
            <b/>
            <sz val="9"/>
            <color indexed="81"/>
            <rFont val="Tahoma"/>
            <family val="2"/>
          </rPr>
          <t>ΘΕΩΡΗΤΙΚΟ ΑΠΟΤΕΛΕΣΜΑ4</t>
        </r>
      </text>
    </comment>
    <comment ref="IQ1" authorId="0" shapeId="0" xr:uid="{552762A7-E6E2-4356-93E7-D48B1B2943D8}">
      <text>
        <r>
          <rPr>
            <b/>
            <sz val="9"/>
            <color indexed="81"/>
            <rFont val="Tahoma"/>
            <family val="2"/>
          </rPr>
          <t>ΘΕΩΡΗΤΙΚΟ ΑΠΟΤΕΛΕΣΜΑ5</t>
        </r>
      </text>
    </comment>
    <comment ref="JG1" authorId="0" shapeId="0" xr:uid="{D10376A4-5CD7-434A-B266-3A70DADC537E}">
      <text>
        <r>
          <rPr>
            <sz val="9"/>
            <color indexed="81"/>
            <rFont val="Tahoma"/>
            <family val="2"/>
          </rPr>
          <t xml:space="preserve">αν δεν υπαρχει συντελεστης αποδοσης επομενου αγωνα τοτε το νεχτ βετ βγαινει αρνητικο και διορθωνεται μολις εισαγεις συντελεστη αποδοσης νεχτ βετ
</t>
        </r>
      </text>
    </comment>
    <comment ref="JH1" authorId="0" shapeId="0" xr:uid="{49E578AE-270E-4374-B484-75D93843988F}">
      <text>
        <r>
          <rPr>
            <b/>
            <sz val="9"/>
            <color indexed="81"/>
            <rFont val="Tahoma"/>
            <family val="2"/>
          </rPr>
          <t>αν δεν υπαρχει συντελεστης αποδοσης επομενου αγωνα τοτε το νεχτ βετ βγαινει αρνητικο και διορθωνεται μολις εισαγεις συντελεστη αποδοσης νεχτ βετ</t>
        </r>
      </text>
    </comment>
    <comment ref="JI1" authorId="0" shapeId="0" xr:uid="{4ADDF223-C80C-45E6-93BE-DD3233A62A4A}">
      <text>
        <r>
          <rPr>
            <b/>
            <sz val="9"/>
            <color indexed="81"/>
            <rFont val="Tahoma"/>
            <family val="2"/>
          </rPr>
          <t>αν δεν υπαρχει συντελεστης αποδοσης επομενου αγωνα τοτε το νεχτ βετ βγαινει αρνητικο και διορθωνεται μολις εισαγεις συντελεστη αποδοσης νεχτ βετ</t>
        </r>
      </text>
    </comment>
    <comment ref="JJ1" authorId="0" shapeId="0" xr:uid="{1D471F99-3FE1-4CF3-AAAE-B368C7C36ABD}">
      <text>
        <r>
          <rPr>
            <b/>
            <sz val="9"/>
            <color indexed="81"/>
            <rFont val="Tahoma"/>
            <family val="2"/>
          </rPr>
          <t>αν δεν υπαρχει συντελεστης αποδοσης επομενου αγωνα τοτε το νεχτ βετ βγαινει αρνητικο και διορθωνεται μολις εισαγεις συντελεστη αποδοσης νεχτ βετ</t>
        </r>
      </text>
    </comment>
    <comment ref="JK1" authorId="0" shapeId="0" xr:uid="{656EE1E7-2C37-4096-BC37-BF58431400B4}">
      <text>
        <r>
          <rPr>
            <b/>
            <sz val="9"/>
            <color indexed="81"/>
            <rFont val="Tahoma"/>
            <family val="2"/>
          </rPr>
          <t>αν δεν υπαρχει συντελεστης αποδοσης επομενου αγωνα τοτε το νεχτ βετ βγαινει αρνητικο και διορθωνεται μολις εισαγεις συντελεστη αποδοσης νεχτ βετ</t>
        </r>
      </text>
    </comment>
    <comment ref="AP2" authorId="1" shapeId="0" xr:uid="{0830FCD3-A457-4800-8489-E200EBABF6ED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προσοχη: το συμπληρωνεις χειροκινητα</t>
        </r>
      </text>
    </comment>
    <comment ref="BI2" authorId="0" shapeId="0" xr:uid="{70FC246D-69CC-404C-89AD-3C2152B02BCD}">
      <text>
        <r>
          <rPr>
            <sz val="14"/>
            <color indexed="81"/>
            <rFont val="Arial"/>
            <family val="2"/>
          </rPr>
          <t>ARXIKO BET, ΠΡΟΣΟΧΗ: ΆΛΛΗ ΣΥΝΑΡΤΗΣΗ ΕΔΩ</t>
        </r>
      </text>
    </comment>
    <comment ref="K3" authorId="0" shapeId="0" xr:uid="{F30BD213-8B05-40AE-9116-E4AE0FA5DF00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L3" authorId="0" shapeId="0" xr:uid="{8A25C486-FDEA-4261-A0D4-EC08FDA5A429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M3" authorId="0" shapeId="0" xr:uid="{8038BBDC-06A0-4AE8-88C6-7CC0034DB04C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N3" authorId="0" shapeId="0" xr:uid="{8B970104-235E-4CDA-AADD-79A3C620EF3A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O3" authorId="0" shapeId="0" xr:uid="{0FF81109-2550-4ACD-A1F2-F991D65F1728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P3" authorId="0" shapeId="0" xr:uid="{AABB9387-A8F8-406C-8823-83FFE7D98722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Q3" authorId="0" shapeId="0" xr:uid="{83E65C64-5C91-45CE-8FFE-DB37BA060131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R3" authorId="0" shapeId="0" xr:uid="{BFF185F0-CED4-473B-83B6-408098CCD906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S3" authorId="0" shapeId="0" xr:uid="{A1ACC49A-9F34-4E7E-B698-B768F49C75A2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T3" authorId="0" shapeId="0" xr:uid="{78C28AA6-9BBD-445F-8CE1-82DD1EFFDC2E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U3" authorId="0" shapeId="0" xr:uid="{1A5F93B1-E706-4694-9FEC-40BD53C89EA9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V3" authorId="0" shapeId="0" xr:uid="{A5A6A216-99EC-4870-9777-12748497636F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W3" authorId="0" shapeId="0" xr:uid="{172BAC42-43D2-4E17-BEC4-5D2602B1C7DF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X3" authorId="0" shapeId="0" xr:uid="{3783C897-039C-4C03-85CC-9F79531858A2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Y3" authorId="0" shapeId="0" xr:uid="{1039A4D4-9C3B-4E45-BBF9-350CC9E3FA20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Z3" authorId="0" shapeId="0" xr:uid="{594CC246-DB39-4846-9224-98143B4D0612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AA3" authorId="0" shapeId="0" xr:uid="{F8E053CA-70CE-444B-A2F4-8576C52F5A6D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AB3" authorId="0" shapeId="0" xr:uid="{262D5719-878D-424C-8066-BD0B379C591B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AC3" authorId="0" shapeId="0" xr:uid="{EBA5DA2E-944C-4116-B8CC-79DA860586C9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AD3" authorId="0" shapeId="0" xr:uid="{EA9072B3-38E4-417C-BB08-8FEDB141AD97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AP3" authorId="1" shapeId="0" xr:uid="{31ECC96D-DC7D-487D-990E-F076EE15C2D8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 ΠΡΟΣΟΧΗ: ΆΛΛΗ ΣΥΝΑΡΤΗΣΗ ΕΔΩ</t>
        </r>
      </text>
    </comment>
    <comment ref="BI3" authorId="0" shapeId="0" xr:uid="{F34481E2-01E0-4F97-B6EA-739F0F5F6F44}">
      <text>
        <r>
          <rPr>
            <sz val="14"/>
            <color indexed="81"/>
            <rFont val="Arial"/>
            <family val="2"/>
          </rPr>
          <t>NEXT BET = K2, ΠΡΟΣΟΧΗ: ΆΛΛΗ ΣΥΝΑΡΤΗΣΗ ΕΔΩ</t>
        </r>
      </text>
    </comment>
    <comment ref="BS3" authorId="0" shapeId="0" xr:uid="{070FA5F9-D53A-4F0E-A6C9-9CF601B456CB}">
      <text>
        <r>
          <rPr>
            <sz val="14"/>
            <color indexed="81"/>
            <rFont val="Arial"/>
            <family val="2"/>
          </rPr>
          <t>NEXT BET = K2, ΠΡΟΣΟΧΗ: ΆΛΛΗ ΣΥΝΑΡΤΗΣΗ ΕΔΩ</t>
        </r>
      </text>
    </comment>
    <comment ref="BZ4" authorId="0" shapeId="0" xr:uid="{C4B347F5-3A2E-467A-BFFA-457CFF05AEE2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</text>
    </comment>
    <comment ref="CG5" authorId="0" shapeId="0" xr:uid="{5909F2EF-6E0D-42D8-87D2-7EDEEEE51D20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</text>
    </comment>
    <comment ref="CN6" authorId="0" shapeId="0" xr:uid="{1D3647A0-D597-4CE3-8903-76C156A825E4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U7" authorId="0" shapeId="0" xr:uid="{2E8D9EBF-25EF-4138-BA3E-EA14E93D3A19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</text>
    </comment>
    <comment ref="DB8" authorId="0" shapeId="0" xr:uid="{EE8E9716-2504-4C61-B0BC-FAB3C8CFD721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</text>
    </comment>
    <comment ref="DI9" authorId="0" shapeId="0" xr:uid="{23B917D6-E00F-40C2-9356-FC30B1EA2907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P10" authorId="0" shapeId="0" xr:uid="{A7279669-F50D-4ADA-BE2A-DBFB39B3B9FF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W11" authorId="0" shapeId="0" xr:uid="{D163F761-1DEC-42B9-AAA6-E65C1FB36F4D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D12" authorId="0" shapeId="0" xr:uid="{7DDA5833-5420-430B-87FB-D2CDC0587AD9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</text>
    </comment>
    <comment ref="EK13" authorId="0" shapeId="0" xr:uid="{CC8CF7D2-DC40-4155-8007-323A97DF0352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R14" authorId="0" shapeId="0" xr:uid="{6B37AABE-6123-4A71-8D3F-CA02A8454682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Y15" authorId="0" shapeId="0" xr:uid="{A7A5141A-B595-42D4-922B-C660DBBEA61B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F16" authorId="0" shapeId="0" xr:uid="{1DFC005A-A092-415B-8CFC-102FDB76A98C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<sst xmlns="http://schemas.openxmlformats.org/spreadsheetml/2006/main" count="434" uniqueCount="101">
  <si>
    <t>system in comments</t>
  </si>
  <si>
    <t>total ΘΕΩΡΗΤΙΚΟ ΑΠΟΤΕΛΕΣΜΑ</t>
  </si>
  <si>
    <t>θεωρητικο bet4</t>
  </si>
  <si>
    <t>θεωρητικο bet5</t>
  </si>
  <si>
    <t>θεωρητικο bet6</t>
  </si>
  <si>
    <t>θεωρητικο bet7</t>
  </si>
  <si>
    <t>θεωρητικο bet8</t>
  </si>
  <si>
    <t>θεωρητικο bet9</t>
  </si>
  <si>
    <t>θεωρητικο bet10</t>
  </si>
  <si>
    <t>θεωρητικο bet11</t>
  </si>
  <si>
    <t>θεωρητικο bet12</t>
  </si>
  <si>
    <t>θεωρητικο bet13</t>
  </si>
  <si>
    <t>θεωρητικο bet14</t>
  </si>
  <si>
    <t>θεωρητικο bet15</t>
  </si>
  <si>
    <t>θεωρητικο bet16</t>
  </si>
  <si>
    <t>θεωρητικο bet17</t>
  </si>
  <si>
    <t>θεωρητικο bet18</t>
  </si>
  <si>
    <t>θεωρητικο bet19</t>
  </si>
  <si>
    <t>θεωρητικο bet20</t>
  </si>
  <si>
    <t>TOTAL θεωρητικο bet</t>
  </si>
  <si>
    <t>ΠΡΟΤΕΙΝΟΜΕΝΟ NEXBET1</t>
  </si>
  <si>
    <t>ΠΡΟΤΕΙΝΟΜΕΝΟ NEXTBET2</t>
  </si>
  <si>
    <t>ΠΡΟΤΕΙΝΟΜΕΝΟ NEXTBET3</t>
  </si>
  <si>
    <t>ΠΡΟΤΕΙΝΟΜΕΝΟ NEXTBET4</t>
  </si>
  <si>
    <t>ΠΡΟΤΕΙΝΟΜΕΝΟ NEXTBET5</t>
  </si>
  <si>
    <t>ΠΡΟΤΕΙΝΟΜΕΝΟ NEXTBET6</t>
  </si>
  <si>
    <t>ΠΡΟΤΕΙΝΟΜΕΝΟ NEXTBET7</t>
  </si>
  <si>
    <t>ΠΡΟΤΕΙΝΟΜΕΝΟ NEXTBET8</t>
  </si>
  <si>
    <t>ΠΡΟΤΕΙΝΟΜΕΝΟ NEXTBET9</t>
  </si>
  <si>
    <t>ΠΡΟΤΕΙΝΟΜΕΝΟ NEXTBET10</t>
  </si>
  <si>
    <t>ΠΡΟΤΕΙΝΟΜΕΝΟ NEXTBET11</t>
  </si>
  <si>
    <t>ΠΡΟΤΕΙΝΟΜΕΝΟ NEXTBET12</t>
  </si>
  <si>
    <t>ΠΡΟΤΕΙΝΟΜΕΝΟ NEXTBET13</t>
  </si>
  <si>
    <t>ΠΡΟΤΕΙΝΟΜΕΝΟ NEXTBET14</t>
  </si>
  <si>
    <t>ΠΡΟΤΕΙΝΟΜΕΝΟ NEXTBET15</t>
  </si>
  <si>
    <t>ΠΡΟΤΕΙΝΟΜΕΝΟ NEXTBET16</t>
  </si>
  <si>
    <t>ΠΡΟΤΕΙΝΟΜΕΝΟ NEXTBET17</t>
  </si>
  <si>
    <t>ΠΡΟΤΕΙΝΟΜΕΝΟ NEXTBET18</t>
  </si>
  <si>
    <t>ΠΡΟΤΕΙΝΟΜΕΝΟ NEXTBET19</t>
  </si>
  <si>
    <t>ΠΡΟΤΕΙΝΟΜΕΝΟ NEXTBET20</t>
  </si>
  <si>
    <t>θεωρητικο bet1</t>
  </si>
  <si>
    <t>θεωρητικο bet2</t>
  </si>
  <si>
    <t>θεωρητικο bet3</t>
  </si>
  <si>
    <t>NEXBET odd 1</t>
  </si>
  <si>
    <t>NEXBET odd 2</t>
  </si>
  <si>
    <t>NEXBET odd 3</t>
  </si>
  <si>
    <t>NEXBET odd 4</t>
  </si>
  <si>
    <t>NEXBET odd 5</t>
  </si>
  <si>
    <t>NEXBET odd 6</t>
  </si>
  <si>
    <t>NEXBET odd 7</t>
  </si>
  <si>
    <t>NEXBET odd 8</t>
  </si>
  <si>
    <t>NEXBET odd 9</t>
  </si>
  <si>
    <t>NEXBET odd 10</t>
  </si>
  <si>
    <t>NEXBET odd 11</t>
  </si>
  <si>
    <t>NEXBET odd 12</t>
  </si>
  <si>
    <t>NEXBET odd 13</t>
  </si>
  <si>
    <t>NEXBET odd 14</t>
  </si>
  <si>
    <t>NEXBET odd 15</t>
  </si>
  <si>
    <t>NEXBET odd 16</t>
  </si>
  <si>
    <t>NEXBET odd 17</t>
  </si>
  <si>
    <t>NEXBET odd 18</t>
  </si>
  <si>
    <t>NEXBET odd 19</t>
  </si>
  <si>
    <t>NEXBET odd 20</t>
  </si>
  <si>
    <t>αριθμος bet που παιχτηκε</t>
  </si>
  <si>
    <t>kefalaio</t>
  </si>
  <si>
    <t>kerdos</t>
  </si>
  <si>
    <t>%diafora</t>
  </si>
  <si>
    <t>X-f</t>
  </si>
  <si>
    <t>SUP-x</t>
  </si>
  <si>
    <t>FAV-x</t>
  </si>
  <si>
    <t>FAV-sup</t>
  </si>
  <si>
    <t>SUP-f</t>
  </si>
  <si>
    <t>X-sup</t>
  </si>
  <si>
    <t>initial bet</t>
  </si>
  <si>
    <t>poso flat bet</t>
  </si>
  <si>
    <t>max lost games to flat bet</t>
  </si>
  <si>
    <t>max bet1</t>
  </si>
  <si>
    <t>max bet2</t>
  </si>
  <si>
    <t>max bet3</t>
  </si>
  <si>
    <t>max bet4</t>
  </si>
  <si>
    <t>max bet5</t>
  </si>
  <si>
    <t>max bet6</t>
  </si>
  <si>
    <t>max bet7</t>
  </si>
  <si>
    <t>max bet8</t>
  </si>
  <si>
    <t>max bet9</t>
  </si>
  <si>
    <t>max bet10</t>
  </si>
  <si>
    <t>x</t>
  </si>
  <si>
    <t>sup</t>
  </si>
  <si>
    <t>favorite</t>
  </si>
  <si>
    <t>x/f/sup παιξαμε</t>
  </si>
  <si>
    <t>x/f/sup ηρθε</t>
  </si>
  <si>
    <t>max bet11</t>
  </si>
  <si>
    <t>max bet12</t>
  </si>
  <si>
    <t>max bet13</t>
  </si>
  <si>
    <t>max bet14</t>
  </si>
  <si>
    <t>max bet15</t>
  </si>
  <si>
    <t>max bet16</t>
  </si>
  <si>
    <t>max bet17</t>
  </si>
  <si>
    <t>max bet18</t>
  </si>
  <si>
    <t>max bet19</t>
  </si>
  <si>
    <t>max bet20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</si>
</sst>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h:mm;@"/>
    <numFmt numFmtId="165" formatCode="[$-F400]h:mm:ss\ AM/PM"/>
    <numFmt numFmtId="166" formatCode="d/m/yy\ h:mm;@"/>
    <numFmt numFmtId="167" formatCode="d/m/yyyy;@"/>
    <numFmt numFmtId="168" formatCode="#,##0.00\ &quot;€&quot;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Arial"/>
      <family val="2"/>
    </font>
    <font>
      <sz val="14"/>
      <name val="Arial"/>
      <family val="2"/>
    </font>
    <font>
      <b/>
      <sz val="16"/>
      <name val="Arial"/>
      <family val="2"/>
    </font>
    <font>
      <b/>
      <sz val="16"/>
      <color rgb="FFFF000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6"/>
      <color indexed="81"/>
      <name val="Tahoma"/>
      <family val="2"/>
    </font>
    <font>
      <sz val="14"/>
      <color indexed="81"/>
      <name val="Tahoma"/>
      <family val="2"/>
    </font>
    <font>
      <sz val="14"/>
      <color indexed="81"/>
      <name val="Arial"/>
      <family val="2"/>
    </font>
    <font>
      <sz val="11"/>
      <name val="Arial"/>
      <family val="2"/>
    </font>
    <font>
      <sz val="11"/>
      <color theme="1"/>
      <name val="Arial"/>
      <family val="2"/>
    </font>
    <font>
      <b/>
      <i/>
      <sz val="12"/>
      <name val="Arial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8"/>
      <color theme="1"/>
      <name val="Arial"/>
      <family val="2"/>
    </font>
    <font>
      <sz val="12"/>
      <name val="Arial"/>
      <family val="2"/>
    </font>
    <font>
      <sz val="16"/>
      <name val="Arial"/>
      <family val="2"/>
    </font>
    <font>
      <b/>
      <sz val="11"/>
      <color theme="4"/>
      <name val="Arial"/>
      <family val="2"/>
    </font>
    <font>
      <b/>
      <sz val="14"/>
      <color theme="4"/>
      <name val="Arial"/>
      <family val="2"/>
    </font>
    <font>
      <b/>
      <sz val="11"/>
      <color theme="1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5">
    <xf numFmtId="0" fontId="0" fillId="0" borderId="0" xfId="0"/>
    <xf numFmtId="1" fontId="2" fillId="0" borderId="0" xfId="0" applyNumberFormat="1" applyFont="1" applyAlignment="1">
      <alignment horizontal="center" vertical="center"/>
    </xf>
    <xf numFmtId="2" fontId="3" fillId="0" borderId="0" xfId="0" applyNumberFormat="1" applyFont="1" applyAlignment="1">
      <alignment horizontal="center" vertical="center"/>
    </xf>
    <xf numFmtId="9" fontId="4" fillId="0" borderId="0" xfId="1" applyFont="1" applyAlignment="1">
      <alignment horizontal="center" vertical="center"/>
    </xf>
    <xf numFmtId="0" fontId="2" fillId="2" borderId="0" xfId="0" applyFont="1" applyFill="1" applyAlignment="1">
      <alignment horizontal="center" vertical="center" textRotation="90" wrapText="1"/>
    </xf>
    <xf numFmtId="1" fontId="2" fillId="3" borderId="0" xfId="0" applyNumberFormat="1" applyFont="1" applyFill="1" applyAlignment="1">
      <alignment horizontal="center" vertical="center"/>
    </xf>
    <xf numFmtId="0" fontId="2" fillId="0" borderId="0" xfId="0" applyFont="1" applyAlignment="1">
      <alignment horizontal="center" vertical="center" textRotation="90"/>
    </xf>
    <xf numFmtId="164" fontId="2" fillId="0" borderId="0" xfId="0" applyNumberFormat="1" applyFont="1" applyAlignment="1">
      <alignment horizontal="center" vertical="center" textRotation="90"/>
    </xf>
    <xf numFmtId="0" fontId="2" fillId="0" borderId="0" xfId="0" applyFont="1" applyAlignment="1">
      <alignment horizontal="center" vertical="center" textRotation="90" wrapText="1"/>
    </xf>
    <xf numFmtId="2" fontId="2" fillId="4" borderId="0" xfId="0" applyNumberFormat="1" applyFont="1" applyFill="1" applyAlignment="1">
      <alignment horizontal="center" vertical="center" textRotation="90" wrapText="1"/>
    </xf>
    <xf numFmtId="1" fontId="2" fillId="0" borderId="0" xfId="0" applyNumberFormat="1" applyFont="1" applyAlignment="1">
      <alignment horizontal="center" vertical="center" textRotation="90" wrapText="1"/>
    </xf>
    <xf numFmtId="1" fontId="2" fillId="5" borderId="0" xfId="0" applyNumberFormat="1" applyFont="1" applyFill="1" applyAlignment="1">
      <alignment horizontal="center" vertical="center" textRotation="90" wrapText="1"/>
    </xf>
    <xf numFmtId="1" fontId="2" fillId="0" borderId="0" xfId="0" applyNumberFormat="1" applyFont="1" applyAlignment="1">
      <alignment horizontal="center" vertical="center" textRotation="90"/>
    </xf>
    <xf numFmtId="2" fontId="2" fillId="0" borderId="0" xfId="0" applyNumberFormat="1" applyFont="1" applyAlignment="1">
      <alignment horizontal="center" vertical="center" textRotation="90" wrapText="1"/>
    </xf>
    <xf numFmtId="1" fontId="2" fillId="5" borderId="0" xfId="0" applyNumberFormat="1" applyFont="1" applyFill="1" applyAlignment="1">
      <alignment horizontal="center" vertical="center" textRotation="90"/>
    </xf>
    <xf numFmtId="166" fontId="2" fillId="0" borderId="0" xfId="0" applyNumberFormat="1" applyFont="1" applyAlignment="1">
      <alignment horizontal="center"/>
    </xf>
    <xf numFmtId="2" fontId="2" fillId="6" borderId="0" xfId="0" applyNumberFormat="1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167" fontId="2" fillId="0" borderId="0" xfId="0" applyNumberFormat="1" applyFont="1" applyAlignment="1">
      <alignment horizontal="center" vertical="center"/>
    </xf>
    <xf numFmtId="166" fontId="2" fillId="0" borderId="0" xfId="0" applyNumberFormat="1" applyFont="1" applyAlignment="1">
      <alignment horizontal="right"/>
    </xf>
    <xf numFmtId="1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2" fontId="3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1" fontId="2" fillId="8" borderId="0" xfId="0" applyNumberFormat="1" applyFont="1" applyFill="1" applyAlignment="1">
      <alignment horizontal="center" vertical="center" textRotation="90" wrapText="1"/>
    </xf>
    <xf numFmtId="1" fontId="2" fillId="8" borderId="0" xfId="0" applyNumberFormat="1" applyFont="1" applyFill="1" applyAlignment="1">
      <alignment horizontal="center" vertical="center" textRotation="90"/>
    </xf>
    <xf numFmtId="1" fontId="5" fillId="8" borderId="0" xfId="0" applyNumberFormat="1" applyFont="1" applyFill="1" applyAlignment="1">
      <alignment horizontal="center" vertical="center" textRotation="90"/>
    </xf>
    <xf numFmtId="1" fontId="11" fillId="0" borderId="0" xfId="0" applyNumberFormat="1" applyFont="1" applyAlignment="1">
      <alignment horizontal="center" vertical="center" textRotation="90"/>
    </xf>
    <xf numFmtId="1" fontId="12" fillId="0" borderId="0" xfId="0" applyNumberFormat="1" applyFont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10" fontId="2" fillId="0" borderId="0" xfId="1" applyNumberFormat="1" applyFont="1" applyAlignment="1">
      <alignment horizontal="center"/>
    </xf>
    <xf numFmtId="168" fontId="5" fillId="0" borderId="0" xfId="0" applyNumberFormat="1" applyFont="1" applyAlignment="1">
      <alignment horizontal="center" vertical="center" textRotation="90" wrapText="1"/>
    </xf>
    <xf numFmtId="0" fontId="2" fillId="7" borderId="0" xfId="0" applyFont="1" applyFill="1" applyAlignment="1">
      <alignment horizontal="center" vertical="center" textRotation="90"/>
    </xf>
    <xf numFmtId="1" fontId="11" fillId="7" borderId="0" xfId="0" applyNumberFormat="1" applyFont="1" applyFill="1" applyAlignment="1">
      <alignment horizontal="center" vertical="center" textRotation="90"/>
    </xf>
    <xf numFmtId="165" fontId="2" fillId="4" borderId="0" xfId="0" applyNumberFormat="1" applyFont="1" applyFill="1" applyAlignment="1">
      <alignment horizontal="center" vertical="center" textRotation="90" wrapText="1"/>
    </xf>
    <xf numFmtId="1" fontId="2" fillId="4" borderId="0" xfId="0" applyNumberFormat="1" applyFont="1" applyFill="1" applyAlignment="1">
      <alignment horizontal="center" vertical="center"/>
    </xf>
    <xf numFmtId="0" fontId="2" fillId="4" borderId="0" xfId="0" applyFont="1" applyFill="1" applyAlignment="1">
      <alignment horizontal="center" vertical="center" textRotation="90" wrapText="1"/>
    </xf>
    <xf numFmtId="2" fontId="2" fillId="4" borderId="0" xfId="0" applyNumberFormat="1" applyFont="1" applyFill="1" applyAlignment="1">
      <alignment horizontal="center" vertical="center" textRotation="90"/>
    </xf>
    <xf numFmtId="168" fontId="5" fillId="4" borderId="0" xfId="0" applyNumberFormat="1" applyFont="1" applyFill="1" applyAlignment="1">
      <alignment horizontal="center" vertical="center" textRotation="90" wrapText="1"/>
    </xf>
    <xf numFmtId="1" fontId="2" fillId="4" borderId="0" xfId="0" applyNumberFormat="1" applyFont="1" applyFill="1" applyAlignment="1">
      <alignment horizontal="center" vertical="center" textRotation="90" wrapText="1"/>
    </xf>
    <xf numFmtId="10" fontId="2" fillId="4" borderId="0" xfId="1" applyNumberFormat="1" applyFont="1" applyFill="1" applyAlignment="1">
      <alignment horizontal="center" vertical="center" textRotation="90" wrapText="1"/>
    </xf>
    <xf numFmtId="0" fontId="3" fillId="4" borderId="0" xfId="0" applyFont="1" applyFill="1" applyAlignment="1">
      <alignment horizontal="center" vertical="center" textRotation="90" wrapText="1"/>
    </xf>
    <xf numFmtId="2" fontId="2" fillId="0" borderId="0" xfId="0" applyNumberFormat="1" applyFont="1" applyAlignment="1">
      <alignment horizontal="center" vertical="center" wrapText="1"/>
    </xf>
    <xf numFmtId="9" fontId="16" fillId="4" borderId="0" xfId="1" applyFont="1" applyFill="1" applyAlignment="1">
      <alignment horizontal="center" vertical="center" textRotation="90"/>
    </xf>
    <xf numFmtId="9" fontId="17" fillId="0" borderId="0" xfId="1" applyFont="1" applyAlignment="1">
      <alignment horizontal="center" vertical="center" textRotation="90"/>
    </xf>
    <xf numFmtId="0" fontId="2" fillId="0" borderId="0" xfId="0" applyFont="1" applyAlignment="1">
      <alignment horizontal="center" textRotation="90"/>
    </xf>
    <xf numFmtId="2" fontId="2" fillId="0" borderId="0" xfId="0" applyNumberFormat="1" applyFont="1" applyAlignment="1">
      <alignment horizontal="center" wrapText="1"/>
    </xf>
    <xf numFmtId="1" fontId="3" fillId="4" borderId="0" xfId="0" applyNumberFormat="1" applyFont="1" applyFill="1" applyAlignment="1">
      <alignment horizontal="center" vertical="center" textRotation="90"/>
    </xf>
    <xf numFmtId="9" fontId="18" fillId="0" borderId="0" xfId="1" applyFont="1" applyAlignment="1">
      <alignment horizontal="center" vertical="center" textRotation="90"/>
    </xf>
    <xf numFmtId="1" fontId="20" fillId="0" borderId="0" xfId="0" applyNumberFormat="1" applyFont="1" applyAlignment="1">
      <alignment horizontal="center" vertical="center"/>
    </xf>
    <xf numFmtId="0" fontId="2" fillId="6" borderId="0" xfId="0" applyFont="1" applyFill="1" applyAlignment="1">
      <alignment horizontal="center" vertical="center" textRotation="90"/>
    </xf>
    <xf numFmtId="1" fontId="11" fillId="6" borderId="0" xfId="0" applyNumberFormat="1" applyFont="1" applyFill="1" applyAlignment="1">
      <alignment horizontal="center" vertical="center" textRotation="90"/>
    </xf>
    <xf numFmtId="0" fontId="2" fillId="9" borderId="0" xfId="0" applyFont="1" applyFill="1" applyAlignment="1">
      <alignment horizontal="center" vertical="center" textRotation="90"/>
    </xf>
    <xf numFmtId="1" fontId="11" fillId="9" borderId="0" xfId="0" applyNumberFormat="1" applyFont="1" applyFill="1" applyAlignment="1">
      <alignment horizontal="center" vertical="center" textRotation="90"/>
    </xf>
    <xf numFmtId="1" fontId="11" fillId="10" borderId="0" xfId="0" applyNumberFormat="1" applyFont="1" applyFill="1" applyAlignment="1">
      <alignment horizontal="center" vertical="center" textRotation="90"/>
    </xf>
    <xf numFmtId="0" fontId="12" fillId="0" borderId="0" xfId="0" applyFont="1" applyAlignment="1">
      <alignment horizontal="center" vertical="center"/>
    </xf>
    <xf numFmtId="9" fontId="12" fillId="0" borderId="0" xfId="1" applyFont="1" applyAlignment="1">
      <alignment horizontal="center" vertical="center"/>
    </xf>
    <xf numFmtId="1" fontId="12" fillId="3" borderId="0" xfId="0" applyNumberFormat="1" applyFont="1" applyFill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1" fontId="19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 wrapText="1"/>
    </xf>
    <xf numFmtId="0" fontId="21" fillId="0" borderId="0" xfId="0" applyFont="1" applyAlignment="1">
      <alignment horizontal="center" vertical="center" textRotation="90"/>
    </xf>
    <xf numFmtId="0" fontId="21" fillId="6" borderId="0" xfId="0" applyFont="1" applyFill="1" applyAlignment="1">
      <alignment horizontal="center" vertical="center"/>
    </xf>
    <xf numFmtId="0" fontId="21" fillId="7" borderId="0" xfId="0" applyFont="1" applyFill="1" applyAlignment="1">
      <alignment horizontal="center" vertical="center"/>
    </xf>
    <xf numFmtId="0" fontId="21" fillId="9" borderId="0" xfId="0" applyFont="1" applyFill="1" applyAlignment="1">
      <alignment horizontal="center" vertical="center"/>
    </xf>
    <xf numFmtId="2" fontId="3" fillId="4" borderId="0" xfId="0" applyNumberFormat="1" applyFont="1" applyFill="1" applyAlignment="1">
      <alignment horizontal="left" vertical="center" textRotation="90" wrapText="1"/>
    </xf>
    <xf numFmtId="1" fontId="2" fillId="4" borderId="0" xfId="0" applyNumberFormat="1" applyFont="1" applyFill="1" applyAlignment="1">
      <alignment horizontal="center" vertical="center" textRotation="90"/>
    </xf>
    <xf numFmtId="9" fontId="2" fillId="0" borderId="0" xfId="1" applyFont="1" applyAlignment="1">
      <alignment horizontal="center"/>
    </xf>
    <xf numFmtId="1" fontId="3" fillId="7" borderId="0" xfId="0" applyNumberFormat="1" applyFont="1" applyFill="1" applyAlignment="1">
      <alignment horizontal="center" vertical="center" textRotation="90"/>
    </xf>
    <xf numFmtId="1" fontId="3" fillId="6" borderId="0" xfId="0" applyNumberFormat="1" applyFont="1" applyFill="1" applyAlignment="1">
      <alignment horizontal="center" vertical="center" textRotation="90"/>
    </xf>
    <xf numFmtId="1" fontId="3" fillId="9" borderId="0" xfId="0" applyNumberFormat="1" applyFont="1" applyFill="1" applyAlignment="1">
      <alignment horizontal="center" vertical="center" textRotation="90"/>
    </xf>
  </cellXfs>
  <cellStyles count="2">
    <cellStyle name="Normal" xfId="0" builtinId="0"/>
    <cellStyle name="Percent" xfId="1" builtinId="5"/>
  </cellStyles>
  <dxfs count="530"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DFEC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4.xml"/><Relationship Id="rId13" Type="http://schemas.openxmlformats.org/officeDocument/2006/relationships/chartsheet" Target="chartsheets/sheet7.xml"/><Relationship Id="rId18" Type="http://schemas.openxmlformats.org/officeDocument/2006/relationships/calcChain" Target="calcChain.xml"/><Relationship Id="rId3" Type="http://schemas.openxmlformats.org/officeDocument/2006/relationships/chartsheet" Target="chartsheets/sheet2.xml"/><Relationship Id="rId7" Type="http://schemas.openxmlformats.org/officeDocument/2006/relationships/chartsheet" Target="chartsheets/sheet4.xml"/><Relationship Id="rId12" Type="http://schemas.openxmlformats.org/officeDocument/2006/relationships/worksheet" Target="worksheets/sheet6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3.xml"/><Relationship Id="rId11" Type="http://schemas.openxmlformats.org/officeDocument/2006/relationships/chartsheet" Target="chartsheets/sheet6.xml"/><Relationship Id="rId5" Type="http://schemas.openxmlformats.org/officeDocument/2006/relationships/chartsheet" Target="chartsheets/sheet3.xml"/><Relationship Id="rId15" Type="http://schemas.openxmlformats.org/officeDocument/2006/relationships/theme" Target="theme/theme1.xml"/><Relationship Id="rId10" Type="http://schemas.openxmlformats.org/officeDocument/2006/relationships/worksheet" Target="worksheets/sheet5.xml"/><Relationship Id="rId4" Type="http://schemas.openxmlformats.org/officeDocument/2006/relationships/worksheet" Target="worksheets/sheet2.xml"/><Relationship Id="rId9" Type="http://schemas.openxmlformats.org/officeDocument/2006/relationships/chartsheet" Target="chartsheets/sheet5.xml"/><Relationship Id="rId14" Type="http://schemas.openxmlformats.org/officeDocument/2006/relationships/worksheet" Target="worksheets/sheet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3307321943660241E-2"/>
          <c:y val="0.11436636982168892"/>
          <c:w val="0.88455963555028361"/>
          <c:h val="0.83379030750302152"/>
        </c:manualLayout>
      </c:layout>
      <c:scatterChart>
        <c:scatterStyle val="lineMarker"/>
        <c:varyColors val="0"/>
        <c:ser>
          <c:idx val="0"/>
          <c:order val="0"/>
          <c:tx>
            <c:v>X-supr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'X-sup'!$BC$2:$BC$10000</c:f>
              <c:numCache>
                <c:formatCode>d/m/yy\ h:mm;@</c:formatCode>
                <c:ptCount val="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xVal>
          <c:yVal>
            <c:numRef>
              <c:f>'X-sup'!$BH$2:$BH$10000</c:f>
              <c:numCache>
                <c:formatCode>0.00</c:formatCode>
                <c:ptCount val="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F0-4A9B-BABC-E874528F1EF2}"/>
            </c:ext>
          </c:extLst>
        </c:ser>
        <c:ser>
          <c:idx val="1"/>
          <c:order val="1"/>
          <c:tx>
            <c:v>X-f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E4-4CC5-A28B-67E702B1E132}"/>
            </c:ext>
          </c:extLst>
        </c:ser>
        <c:ser>
          <c:idx val="2"/>
          <c:order val="2"/>
          <c:tx>
            <c:v>sup-f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'SUP-f'!$BC$2:$BC$1000</c:f>
              <c:numCache>
                <c:formatCode>d/m/yy\ h:mm;@</c:formatCode>
                <c:ptCount val="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xVal>
          <c:yVal>
            <c:numRef>
              <c:f>'SUP-f'!$BH$2:$BH$1000</c:f>
              <c:numCache>
                <c:formatCode>0.00</c:formatCode>
                <c:ptCount val="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E4-4CC5-A28B-67E702B1E132}"/>
            </c:ext>
          </c:extLst>
        </c:ser>
        <c:ser>
          <c:idx val="3"/>
          <c:order val="3"/>
          <c:tx>
            <c:v>SUP-x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'SUP-x'!$BC$2:$BC$1000</c:f>
              <c:numCache>
                <c:formatCode>d/m/yy\ h:mm;@</c:formatCode>
                <c:ptCount val="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xVal>
          <c:yVal>
            <c:numRef>
              <c:f>'SUP-x'!$BH$2:$BH$1000</c:f>
              <c:numCache>
                <c:formatCode>0.00</c:formatCode>
                <c:ptCount val="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BE4-4CC5-A28B-67E702B1E132}"/>
            </c:ext>
          </c:extLst>
        </c:ser>
        <c:ser>
          <c:idx val="4"/>
          <c:order val="4"/>
          <c:tx>
            <c:v>FAV-x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'FAV-x'!$BC$2:$BC$1000</c:f>
              <c:numCache>
                <c:formatCode>d/m/yy\ h:mm;@</c:formatCode>
                <c:ptCount val="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xVal>
          <c:yVal>
            <c:numRef>
              <c:f>'FAV-x'!$BH$2:$BH$1000</c:f>
              <c:numCache>
                <c:formatCode>0.00</c:formatCode>
                <c:ptCount val="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BE4-4CC5-A28B-67E702B1E132}"/>
            </c:ext>
          </c:extLst>
        </c:ser>
        <c:ser>
          <c:idx val="5"/>
          <c:order val="5"/>
          <c:tx>
            <c:v>FAV-sup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'FAV-sup'!$BC$2:$BC$1000</c:f>
              <c:numCache>
                <c:formatCode>d/m/yy\ h:mm;@</c:formatCode>
                <c:ptCount val="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xVal>
          <c:yVal>
            <c:numRef>
              <c:f>'FAV-sup'!$BH$2:$BH$1000</c:f>
              <c:numCache>
                <c:formatCode>0.00</c:formatCode>
                <c:ptCount val="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BE4-4CC5-A28B-67E702B1E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805912"/>
        <c:axId val="832799352"/>
      </c:scatterChart>
      <c:valAx>
        <c:axId val="832805912"/>
        <c:scaling>
          <c:orientation val="minMax"/>
        </c:scaling>
        <c:delete val="0"/>
        <c:axPos val="b"/>
        <c:numFmt formatCode="yyyy\-mm\-dd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832799352"/>
        <c:crosses val="autoZero"/>
        <c:crossBetween val="midCat"/>
      </c:valAx>
      <c:valAx>
        <c:axId val="83279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832805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l-GR"/>
              <a:t>Προοδος</a:t>
            </a:r>
            <a:r>
              <a:rPr lang="el-GR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x%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'X-sup'!$AW$2:$AW$708</c:f>
              <c:numCache>
                <c:formatCode>0%</c:formatCode>
                <c:ptCount val="7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3F-47A4-A381-A61623538DA7}"/>
            </c:ext>
          </c:extLst>
        </c:ser>
        <c:ser>
          <c:idx val="1"/>
          <c:order val="1"/>
          <c:tx>
            <c:v>sup%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'X-sup'!$AX$2:$AX$708</c:f>
              <c:numCache>
                <c:formatCode>0%</c:formatCode>
                <c:ptCount val="7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3F-47A4-A381-A61623538DA7}"/>
            </c:ext>
          </c:extLst>
        </c:ser>
        <c:ser>
          <c:idx val="2"/>
          <c:order val="2"/>
          <c:tx>
            <c:v>fav%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'X-sup'!$AY$2:$AY$708</c:f>
              <c:numCache>
                <c:formatCode>0%</c:formatCode>
                <c:ptCount val="70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3F-47A4-A381-A61623538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4245704"/>
        <c:axId val="344244720"/>
      </c:lineChart>
      <c:catAx>
        <c:axId val="344245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44244720"/>
        <c:crosses val="autoZero"/>
        <c:auto val="1"/>
        <c:lblAlgn val="ctr"/>
        <c:lblOffset val="100"/>
        <c:noMultiLvlLbl val="0"/>
      </c:catAx>
      <c:valAx>
        <c:axId val="34424472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44245704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l-GR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'X-f'!$AW$2:$AW$708</c:f>
              <c:numCache>
                <c:formatCode>0%</c:formatCode>
                <c:ptCount val="7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05-4CEB-AED3-3DBAD9FE42EB}"/>
            </c:ext>
          </c:extLst>
        </c:ser>
        <c:ser>
          <c:idx val="1"/>
          <c:order val="1"/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'X-f'!$AX$2:$AX$708</c:f>
              <c:numCache>
                <c:formatCode>0%</c:formatCode>
                <c:ptCount val="7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05-4CEB-AED3-3DBAD9FE42EB}"/>
            </c:ext>
          </c:extLst>
        </c:ser>
        <c:ser>
          <c:idx val="2"/>
          <c:order val="2"/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'X-f'!$AY$2:$AY$708</c:f>
              <c:numCache>
                <c:formatCode>0%</c:formatCode>
                <c:ptCount val="70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05-4CEB-AED3-3DBAD9FE4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481672"/>
        <c:axId val="674478064"/>
      </c:lineChart>
      <c:catAx>
        <c:axId val="674481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74478064"/>
        <c:crosses val="autoZero"/>
        <c:auto val="1"/>
        <c:lblAlgn val="ctr"/>
        <c:lblOffset val="100"/>
        <c:noMultiLvlLbl val="0"/>
      </c:catAx>
      <c:valAx>
        <c:axId val="6744780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74481672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l-GR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'SUP-f'!$AW$2:$AW$708</c:f>
              <c:numCache>
                <c:formatCode>0%</c:formatCode>
                <c:ptCount val="7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D7-4996-B429-EA02980AD335}"/>
            </c:ext>
          </c:extLst>
        </c:ser>
        <c:ser>
          <c:idx val="1"/>
          <c:order val="1"/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'SUP-f'!$AX$2:$AX$708</c:f>
              <c:numCache>
                <c:formatCode>0%</c:formatCode>
                <c:ptCount val="7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D7-4996-B429-EA02980AD335}"/>
            </c:ext>
          </c:extLst>
        </c:ser>
        <c:ser>
          <c:idx val="2"/>
          <c:order val="2"/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'SUP-f'!$AY$2:$AY$708</c:f>
              <c:numCache>
                <c:formatCode>0%</c:formatCode>
                <c:ptCount val="70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D7-4996-B429-EA02980AD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4534456"/>
        <c:axId val="558767040"/>
      </c:lineChart>
      <c:catAx>
        <c:axId val="784534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58767040"/>
        <c:crosses val="autoZero"/>
        <c:auto val="1"/>
        <c:lblAlgn val="ctr"/>
        <c:lblOffset val="100"/>
        <c:noMultiLvlLbl val="0"/>
      </c:catAx>
      <c:valAx>
        <c:axId val="5587670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784534456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l-GR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'SUP-x'!$AW$2:$AW$708</c:f>
              <c:numCache>
                <c:formatCode>0%</c:formatCode>
                <c:ptCount val="7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15-46BC-A29B-1A1D5EE9EED2}"/>
            </c:ext>
          </c:extLst>
        </c:ser>
        <c:ser>
          <c:idx val="1"/>
          <c:order val="1"/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'SUP-x'!$AX$2:$AX$708</c:f>
              <c:numCache>
                <c:formatCode>0%</c:formatCode>
                <c:ptCount val="7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15-46BC-A29B-1A1D5EE9EED2}"/>
            </c:ext>
          </c:extLst>
        </c:ser>
        <c:ser>
          <c:idx val="2"/>
          <c:order val="2"/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'SUP-x'!$AY$2:$AY$708</c:f>
              <c:numCache>
                <c:formatCode>0%</c:formatCode>
                <c:ptCount val="70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15-46BC-A29B-1A1D5EE9E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908888"/>
        <c:axId val="552907576"/>
      </c:lineChart>
      <c:catAx>
        <c:axId val="55290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52907576"/>
        <c:crosses val="autoZero"/>
        <c:auto val="1"/>
        <c:lblAlgn val="ctr"/>
        <c:lblOffset val="100"/>
        <c:noMultiLvlLbl val="0"/>
      </c:catAx>
      <c:valAx>
        <c:axId val="5529075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52908888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l-GR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'FAV-x'!$AW$2:$AW$708</c:f>
              <c:numCache>
                <c:formatCode>0%</c:formatCode>
                <c:ptCount val="7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5D-4066-B009-9E0121228FC6}"/>
            </c:ext>
          </c:extLst>
        </c:ser>
        <c:ser>
          <c:idx val="1"/>
          <c:order val="1"/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'FAV-x'!$AX$2:$AX$708</c:f>
              <c:numCache>
                <c:formatCode>0%</c:formatCode>
                <c:ptCount val="7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5D-4066-B009-9E0121228FC6}"/>
            </c:ext>
          </c:extLst>
        </c:ser>
        <c:ser>
          <c:idx val="2"/>
          <c:order val="2"/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'FAV-x'!$AY$2:$AY$708</c:f>
              <c:numCache>
                <c:formatCode>0%</c:formatCode>
                <c:ptCount val="70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5D-4066-B009-9E0121228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3307568"/>
        <c:axId val="673306584"/>
      </c:lineChart>
      <c:catAx>
        <c:axId val="673307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73306584"/>
        <c:crosses val="autoZero"/>
        <c:auto val="1"/>
        <c:lblAlgn val="ctr"/>
        <c:lblOffset val="100"/>
        <c:noMultiLvlLbl val="0"/>
      </c:catAx>
      <c:valAx>
        <c:axId val="673306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7330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l-GR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'FAV-sup'!$AW$2:$AW$708</c:f>
              <c:numCache>
                <c:formatCode>0%</c:formatCode>
                <c:ptCount val="7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AB-4A61-874E-594C5CD51619}"/>
            </c:ext>
          </c:extLst>
        </c:ser>
        <c:ser>
          <c:idx val="1"/>
          <c:order val="1"/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'FAV-sup'!$AX$2:$AX$708</c:f>
              <c:numCache>
                <c:formatCode>0%</c:formatCode>
                <c:ptCount val="7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AB-4A61-874E-594C5CD51619}"/>
            </c:ext>
          </c:extLst>
        </c:ser>
        <c:ser>
          <c:idx val="2"/>
          <c:order val="2"/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'FAV-sup'!$AY$2:$AY$708</c:f>
              <c:numCache>
                <c:formatCode>0%</c:formatCode>
                <c:ptCount val="70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AB-4A61-874E-594C5CD51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1824552"/>
        <c:axId val="671821272"/>
      </c:lineChart>
      <c:catAx>
        <c:axId val="671824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71821272"/>
        <c:crosses val="autoZero"/>
        <c:auto val="1"/>
        <c:lblAlgn val="ctr"/>
        <c:lblOffset val="100"/>
        <c:noMultiLvlLbl val="0"/>
      </c:catAx>
      <c:valAx>
        <c:axId val="67182127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71824552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l-GR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31BFCFF-B588-40C8-8A16-4D90DD23F9E4}">
  <sheetPr/>
  <sheetViews>
    <sheetView zoomScale="80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B09B400-F455-44CA-9D09-1048DC7277AC}">
  <sheetPr/>
  <sheetViews>
    <sheetView zoomScale="80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44103C5-91A8-423F-AEC1-29068BBCBB9F}">
  <sheetPr/>
  <sheetViews>
    <sheetView zoomScale="80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CA70730-26F1-49E0-B651-34331B6EA071}">
  <sheetPr/>
  <sheetViews>
    <sheetView zoomScale="80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9E3157A-5D78-4698-B9FE-BF31090990CE}">
  <sheetPr/>
  <sheetViews>
    <sheetView zoomScale="80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53B1913-9AC0-4608-9F30-E8429CC19FE5}">
  <sheetPr/>
  <sheetViews>
    <sheetView zoomScale="80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D67284B-5264-4674-B248-2844EF6EA767}">
  <sheetPr/>
  <sheetViews>
    <sheetView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48700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C6A796-E8C3-499D-837F-75AC38348B0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48700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D6205E-63E7-4462-BF93-4B59CE36209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48700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33E430-6767-4580-AAFD-D5E199DFD7B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48700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EC8ACA-1768-4BBB-BBBF-408C84EC0B8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48700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3643D1-FC50-4399-A283-2F623A7DA10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48700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8FE7A7-F69A-4831-BA3D-D7C008BC621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48700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01A443-FC0D-484A-955D-F44167E837F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B4D0B-CAA0-4581-88A6-B9F8A0FB027A}">
  <sheetPr>
    <tabColor rgb="FFFFFF00"/>
  </sheetPr>
  <dimension ref="A1:AL7"/>
  <sheetViews>
    <sheetView tabSelected="1" zoomScale="90" zoomScaleNormal="90" workbookViewId="0">
      <selection activeCell="I2" sqref="I2"/>
    </sheetView>
  </sheetViews>
  <sheetFormatPr defaultColWidth="7.6640625" defaultRowHeight="13.8" x14ac:dyDescent="0.3"/>
  <cols>
    <col min="1" max="1" width="9.33203125" style="58" bestFit="1" customWidth="1"/>
    <col min="2" max="2" width="8.5546875" style="58" bestFit="1" customWidth="1"/>
    <col min="3" max="3" width="7.77734375" style="58" bestFit="1" customWidth="1"/>
    <col min="4" max="4" width="9.77734375" style="58" bestFit="1" customWidth="1"/>
    <col min="5" max="5" width="6.21875" style="58" bestFit="1" customWidth="1"/>
    <col min="6" max="6" width="2.21875" style="58" bestFit="1" customWidth="1"/>
    <col min="7" max="7" width="5.88671875" style="58" bestFit="1" customWidth="1"/>
    <col min="8" max="8" width="9.21875" style="58" bestFit="1" customWidth="1"/>
    <col min="9" max="9" width="2.21875" style="58" bestFit="1" customWidth="1"/>
    <col min="10" max="29" width="3.77734375" style="58" bestFit="1" customWidth="1"/>
    <col min="30" max="33" width="8" style="58" bestFit="1" customWidth="1"/>
    <col min="34" max="16384" width="7.6640625" style="58"/>
  </cols>
  <sheetData>
    <row r="1" spans="1:38" ht="69" x14ac:dyDescent="0.3">
      <c r="B1" s="66" t="s">
        <v>64</v>
      </c>
      <c r="C1" s="68" t="s">
        <v>65</v>
      </c>
      <c r="D1" s="67" t="s">
        <v>66</v>
      </c>
      <c r="E1" s="64" t="s">
        <v>73</v>
      </c>
      <c r="F1" s="63"/>
      <c r="G1" s="64" t="s">
        <v>74</v>
      </c>
      <c r="H1" s="64" t="s">
        <v>75</v>
      </c>
      <c r="I1" s="63"/>
      <c r="J1" s="65" t="s">
        <v>76</v>
      </c>
      <c r="K1" s="65" t="s">
        <v>77</v>
      </c>
      <c r="L1" s="65" t="s">
        <v>78</v>
      </c>
      <c r="M1" s="65" t="s">
        <v>79</v>
      </c>
      <c r="N1" s="65" t="s">
        <v>80</v>
      </c>
      <c r="O1" s="65" t="s">
        <v>81</v>
      </c>
      <c r="P1" s="65" t="s">
        <v>82</v>
      </c>
      <c r="Q1" s="65" t="s">
        <v>83</v>
      </c>
      <c r="R1" s="65" t="s">
        <v>84</v>
      </c>
      <c r="S1" s="65" t="s">
        <v>85</v>
      </c>
      <c r="T1" s="65" t="s">
        <v>91</v>
      </c>
      <c r="U1" s="65" t="s">
        <v>92</v>
      </c>
      <c r="V1" s="65" t="s">
        <v>93</v>
      </c>
      <c r="W1" s="65" t="s">
        <v>94</v>
      </c>
      <c r="X1" s="65" t="s">
        <v>95</v>
      </c>
      <c r="Y1" s="65" t="s">
        <v>96</v>
      </c>
      <c r="Z1" s="65" t="s">
        <v>97</v>
      </c>
      <c r="AA1" s="65" t="s">
        <v>98</v>
      </c>
      <c r="AB1" s="65" t="s">
        <v>99</v>
      </c>
      <c r="AC1" s="65" t="s">
        <v>100</v>
      </c>
    </row>
    <row r="2" spans="1:38" x14ac:dyDescent="0.3">
      <c r="A2" s="63" t="s">
        <v>72</v>
      </c>
      <c r="B2" s="31">
        <f>'X-sup'!A1</f>
        <v>0</v>
      </c>
      <c r="C2" s="31">
        <f>'X-sup'!B1</f>
        <v>0</v>
      </c>
      <c r="D2" s="59" t="e">
        <f>'X-sup'!C1</f>
        <v>#DIV/0!</v>
      </c>
      <c r="E2" s="60">
        <v>1</v>
      </c>
      <c r="F2" s="60">
        <v>1</v>
      </c>
      <c r="G2" s="61">
        <v>0.01</v>
      </c>
      <c r="H2" s="62">
        <v>0</v>
      </c>
      <c r="I2" s="62">
        <v>0</v>
      </c>
      <c r="J2" s="31">
        <f>'X-sup'!K1</f>
        <v>1</v>
      </c>
      <c r="K2" s="31">
        <f>'X-sup'!L1</f>
        <v>0</v>
      </c>
      <c r="L2" s="31">
        <f>'X-sup'!M1</f>
        <v>0</v>
      </c>
      <c r="M2" s="31">
        <f>'X-sup'!N1</f>
        <v>0</v>
      </c>
      <c r="N2" s="31">
        <f>'X-sup'!O1</f>
        <v>0</v>
      </c>
      <c r="O2" s="31">
        <f>'X-sup'!P1</f>
        <v>0</v>
      </c>
      <c r="P2" s="31">
        <f>'X-sup'!Q1</f>
        <v>0</v>
      </c>
      <c r="Q2" s="31">
        <f>'X-sup'!R1</f>
        <v>0</v>
      </c>
      <c r="R2" s="31">
        <f>'X-sup'!S1</f>
        <v>0</v>
      </c>
      <c r="S2" s="31">
        <f>'X-sup'!T1</f>
        <v>0</v>
      </c>
      <c r="T2" s="31">
        <f>'X-sup'!U1</f>
        <v>0</v>
      </c>
      <c r="U2" s="31">
        <f>'X-sup'!V1</f>
        <v>0</v>
      </c>
      <c r="V2" s="31">
        <f>'X-sup'!W1</f>
        <v>0</v>
      </c>
      <c r="W2" s="31">
        <f>'X-sup'!X1</f>
        <v>0</v>
      </c>
      <c r="X2" s="31">
        <f>'X-sup'!Y1</f>
        <v>0</v>
      </c>
      <c r="Y2" s="31">
        <f>'X-sup'!Z1</f>
        <v>0</v>
      </c>
      <c r="Z2" s="31">
        <f>'X-sup'!AA1</f>
        <v>0</v>
      </c>
      <c r="AA2" s="31">
        <f>'X-sup'!AB1</f>
        <v>0</v>
      </c>
      <c r="AB2" s="31">
        <f>'X-sup'!AC1</f>
        <v>0</v>
      </c>
      <c r="AC2" s="31">
        <f>'X-sup'!AD1</f>
        <v>0</v>
      </c>
      <c r="AD2" s="31" t="e">
        <f>'X-sup'!AE1</f>
        <v>#DIV/0!</v>
      </c>
      <c r="AE2" s="59" t="e">
        <f>'X-sup'!AF1</f>
        <v>#DIV/0!</v>
      </c>
      <c r="AF2" s="59" t="e">
        <f>'X-sup'!AG1</f>
        <v>#DIV/0!</v>
      </c>
      <c r="AG2" s="59" t="e">
        <f>'X-sup'!AH1</f>
        <v>#DIV/0!</v>
      </c>
      <c r="AH2" s="31"/>
      <c r="AI2" s="59"/>
      <c r="AJ2" s="59"/>
      <c r="AK2" s="59"/>
      <c r="AL2" s="59"/>
    </row>
    <row r="3" spans="1:38" x14ac:dyDescent="0.3">
      <c r="A3" s="63" t="s">
        <v>67</v>
      </c>
      <c r="B3" s="31">
        <f>'X-f'!A1</f>
        <v>0</v>
      </c>
      <c r="C3" s="31">
        <f>'X-f'!B1</f>
        <v>0</v>
      </c>
      <c r="D3" s="59" t="e">
        <f>'X-f'!C1</f>
        <v>#DIV/0!</v>
      </c>
      <c r="E3" s="60">
        <v>1</v>
      </c>
      <c r="F3" s="60">
        <v>1</v>
      </c>
      <c r="G3" s="61">
        <v>0.01</v>
      </c>
      <c r="H3" s="62">
        <v>0</v>
      </c>
      <c r="I3" s="62">
        <v>0</v>
      </c>
      <c r="J3" s="31">
        <f>'X-f'!K1</f>
        <v>1</v>
      </c>
      <c r="K3" s="31">
        <f>'X-f'!L1</f>
        <v>0</v>
      </c>
      <c r="L3" s="31">
        <f>'X-f'!M1</f>
        <v>0</v>
      </c>
      <c r="M3" s="31">
        <f>'X-f'!N1</f>
        <v>0</v>
      </c>
      <c r="N3" s="31">
        <f>'X-f'!O1</f>
        <v>0</v>
      </c>
      <c r="O3" s="31">
        <f>'X-f'!P1</f>
        <v>0</v>
      </c>
      <c r="P3" s="31">
        <f>'X-f'!Q1</f>
        <v>0</v>
      </c>
      <c r="Q3" s="31">
        <f>'X-f'!R1</f>
        <v>0</v>
      </c>
      <c r="R3" s="31">
        <f>'X-f'!S1</f>
        <v>0</v>
      </c>
      <c r="S3" s="31">
        <f>'X-f'!T1</f>
        <v>0</v>
      </c>
      <c r="T3" s="31">
        <f>'X-f'!U1</f>
        <v>0</v>
      </c>
      <c r="U3" s="31">
        <f>'X-f'!V1</f>
        <v>0</v>
      </c>
      <c r="V3" s="31">
        <f>'X-f'!W1</f>
        <v>0</v>
      </c>
      <c r="W3" s="31">
        <f>'X-f'!X1</f>
        <v>0</v>
      </c>
      <c r="X3" s="31">
        <f>'X-f'!Y1</f>
        <v>0</v>
      </c>
      <c r="Y3" s="31">
        <f>'X-f'!Z1</f>
        <v>0</v>
      </c>
      <c r="Z3" s="31">
        <f>'X-f'!AA1</f>
        <v>0</v>
      </c>
      <c r="AA3" s="31">
        <f>'X-f'!AB1</f>
        <v>0</v>
      </c>
      <c r="AB3" s="31">
        <f>'X-f'!AC1</f>
        <v>0</v>
      </c>
      <c r="AC3" s="31">
        <f>'X-f'!AD1</f>
        <v>0</v>
      </c>
      <c r="AD3" s="31" t="e">
        <f>'X-f'!AE1</f>
        <v>#DIV/0!</v>
      </c>
      <c r="AE3" s="59" t="e">
        <f>'X-f'!AF1</f>
        <v>#DIV/0!</v>
      </c>
      <c r="AF3" s="59" t="e">
        <f>'X-f'!AG1</f>
        <v>#DIV/0!</v>
      </c>
      <c r="AG3" s="59" t="e">
        <f>'X-f'!AH1</f>
        <v>#DIV/0!</v>
      </c>
      <c r="AH3" s="31"/>
      <c r="AI3" s="59"/>
      <c r="AJ3" s="59"/>
      <c r="AK3" s="59"/>
      <c r="AL3" s="59"/>
    </row>
    <row r="4" spans="1:38" x14ac:dyDescent="0.3">
      <c r="A4" s="63" t="s">
        <v>71</v>
      </c>
      <c r="B4" s="31">
        <f>'SUP-f'!A1</f>
        <v>0</v>
      </c>
      <c r="C4" s="31">
        <f>'SUP-f'!B1</f>
        <v>0</v>
      </c>
      <c r="D4" s="59" t="e">
        <f>'SUP-f'!C1</f>
        <v>#DIV/0!</v>
      </c>
      <c r="E4" s="60">
        <v>1</v>
      </c>
      <c r="F4" s="60">
        <v>1</v>
      </c>
      <c r="G4" s="61">
        <v>0.01</v>
      </c>
      <c r="H4" s="62">
        <v>0</v>
      </c>
      <c r="I4" s="62">
        <v>0</v>
      </c>
      <c r="J4" s="31">
        <f>'SUP-f'!K1</f>
        <v>1</v>
      </c>
      <c r="K4" s="31">
        <f>'SUP-f'!L1</f>
        <v>0</v>
      </c>
      <c r="L4" s="31">
        <f>'SUP-f'!M1</f>
        <v>0</v>
      </c>
      <c r="M4" s="31">
        <f>'SUP-f'!N1</f>
        <v>0</v>
      </c>
      <c r="N4" s="31">
        <f>'SUP-f'!O1</f>
        <v>0</v>
      </c>
      <c r="O4" s="31">
        <f>'SUP-f'!P1</f>
        <v>0</v>
      </c>
      <c r="P4" s="31">
        <f>'SUP-f'!Q1</f>
        <v>0</v>
      </c>
      <c r="Q4" s="31">
        <f>'SUP-f'!R1</f>
        <v>0</v>
      </c>
      <c r="R4" s="31">
        <f>'SUP-f'!S1</f>
        <v>0</v>
      </c>
      <c r="S4" s="31">
        <f>'SUP-f'!T1</f>
        <v>0</v>
      </c>
      <c r="T4" s="31">
        <f>'SUP-f'!U1</f>
        <v>0</v>
      </c>
      <c r="U4" s="31">
        <f>'SUP-f'!V1</f>
        <v>0</v>
      </c>
      <c r="V4" s="31">
        <f>'SUP-f'!W1</f>
        <v>0</v>
      </c>
      <c r="W4" s="31">
        <f>'SUP-f'!X1</f>
        <v>0</v>
      </c>
      <c r="X4" s="31">
        <f>'SUP-f'!Y1</f>
        <v>0</v>
      </c>
      <c r="Y4" s="31">
        <f>'SUP-f'!Z1</f>
        <v>0</v>
      </c>
      <c r="Z4" s="31">
        <f>'SUP-f'!AA1</f>
        <v>0</v>
      </c>
      <c r="AA4" s="31">
        <f>'SUP-f'!AB1</f>
        <v>0</v>
      </c>
      <c r="AB4" s="31">
        <f>'SUP-f'!AC1</f>
        <v>0</v>
      </c>
      <c r="AC4" s="31">
        <f>'SUP-f'!AD1</f>
        <v>0</v>
      </c>
      <c r="AD4" s="31" t="e">
        <f>'SUP-f'!AE1</f>
        <v>#DIV/0!</v>
      </c>
      <c r="AE4" s="59" t="e">
        <f>'SUP-f'!AF1</f>
        <v>#DIV/0!</v>
      </c>
      <c r="AF4" s="59" t="e">
        <f>'SUP-f'!AG1</f>
        <v>#DIV/0!</v>
      </c>
      <c r="AG4" s="59" t="e">
        <f>'SUP-f'!AH1</f>
        <v>#DIV/0!</v>
      </c>
      <c r="AH4" s="31"/>
      <c r="AI4" s="59"/>
      <c r="AJ4" s="59"/>
      <c r="AK4" s="59"/>
      <c r="AL4" s="59"/>
    </row>
    <row r="5" spans="1:38" x14ac:dyDescent="0.3">
      <c r="A5" s="63" t="s">
        <v>68</v>
      </c>
      <c r="B5" s="31">
        <f>'SUP-x'!A1</f>
        <v>0</v>
      </c>
      <c r="C5" s="31">
        <f>'SUP-x'!B1</f>
        <v>0</v>
      </c>
      <c r="D5" s="59" t="e">
        <f>'SUP-x'!C1</f>
        <v>#DIV/0!</v>
      </c>
      <c r="E5" s="60">
        <v>1</v>
      </c>
      <c r="F5" s="60">
        <v>1</v>
      </c>
      <c r="G5" s="61">
        <v>0.01</v>
      </c>
      <c r="H5" s="62">
        <v>0</v>
      </c>
      <c r="I5" s="62">
        <v>0</v>
      </c>
      <c r="J5" s="31">
        <f>'SUP-x'!K1</f>
        <v>1</v>
      </c>
      <c r="K5" s="31">
        <f>'SUP-x'!L1</f>
        <v>0</v>
      </c>
      <c r="L5" s="31">
        <f>'SUP-x'!M1</f>
        <v>0</v>
      </c>
      <c r="M5" s="31">
        <f>'SUP-x'!N1</f>
        <v>0</v>
      </c>
      <c r="N5" s="31">
        <f>'SUP-x'!O1</f>
        <v>0</v>
      </c>
      <c r="O5" s="31">
        <f>'SUP-x'!P1</f>
        <v>0</v>
      </c>
      <c r="P5" s="31">
        <f>'SUP-x'!Q1</f>
        <v>0</v>
      </c>
      <c r="Q5" s="31">
        <f>'SUP-x'!R1</f>
        <v>0</v>
      </c>
      <c r="R5" s="31">
        <f>'SUP-x'!S1</f>
        <v>0</v>
      </c>
      <c r="S5" s="31">
        <f>'SUP-x'!T1</f>
        <v>0</v>
      </c>
      <c r="T5" s="31">
        <f>'SUP-x'!U1</f>
        <v>0</v>
      </c>
      <c r="U5" s="31">
        <f>'SUP-x'!V1</f>
        <v>0</v>
      </c>
      <c r="V5" s="31">
        <f>'SUP-x'!W1</f>
        <v>0</v>
      </c>
      <c r="W5" s="31">
        <f>'SUP-x'!X1</f>
        <v>0</v>
      </c>
      <c r="X5" s="31">
        <f>'SUP-x'!Y1</f>
        <v>0</v>
      </c>
      <c r="Y5" s="31">
        <f>'SUP-x'!Z1</f>
        <v>0</v>
      </c>
      <c r="Z5" s="31">
        <f>'SUP-x'!AA1</f>
        <v>0</v>
      </c>
      <c r="AA5" s="31">
        <f>'SUP-x'!AB1</f>
        <v>0</v>
      </c>
      <c r="AB5" s="31">
        <f>'SUP-x'!AC1</f>
        <v>0</v>
      </c>
      <c r="AC5" s="31">
        <f>'SUP-x'!AD1</f>
        <v>0</v>
      </c>
      <c r="AD5" s="31" t="e">
        <f>'SUP-x'!AE1</f>
        <v>#DIV/0!</v>
      </c>
      <c r="AE5" s="59" t="e">
        <f>'SUP-x'!AF1</f>
        <v>#DIV/0!</v>
      </c>
      <c r="AF5" s="59" t="e">
        <f>'SUP-x'!AG1</f>
        <v>#DIV/0!</v>
      </c>
      <c r="AG5" s="59" t="e">
        <f>'SUP-x'!AH1</f>
        <v>#DIV/0!</v>
      </c>
      <c r="AH5" s="31"/>
      <c r="AI5" s="59"/>
      <c r="AJ5" s="59"/>
      <c r="AK5" s="59"/>
      <c r="AL5" s="59"/>
    </row>
    <row r="6" spans="1:38" x14ac:dyDescent="0.3">
      <c r="A6" s="63" t="s">
        <v>69</v>
      </c>
      <c r="B6" s="31">
        <f>'FAV-x'!A1</f>
        <v>0</v>
      </c>
      <c r="C6" s="31">
        <f>'FAV-x'!B1</f>
        <v>0</v>
      </c>
      <c r="D6" s="59" t="e">
        <f>'FAV-x'!C1</f>
        <v>#DIV/0!</v>
      </c>
      <c r="E6" s="60">
        <v>1</v>
      </c>
      <c r="F6" s="60">
        <v>1</v>
      </c>
      <c r="G6" s="61">
        <v>0.01</v>
      </c>
      <c r="H6" s="62">
        <v>0</v>
      </c>
      <c r="I6" s="62">
        <v>0</v>
      </c>
      <c r="J6" s="31">
        <f>'FAV-x'!K1</f>
        <v>1</v>
      </c>
      <c r="K6" s="31">
        <f>'FAV-x'!L1</f>
        <v>0</v>
      </c>
      <c r="L6" s="31">
        <f>'FAV-x'!M1</f>
        <v>0</v>
      </c>
      <c r="M6" s="31">
        <f>'FAV-x'!N1</f>
        <v>0</v>
      </c>
      <c r="N6" s="31">
        <f>'FAV-x'!O1</f>
        <v>0</v>
      </c>
      <c r="O6" s="31">
        <f>'FAV-x'!P1</f>
        <v>0</v>
      </c>
      <c r="P6" s="31">
        <f>'FAV-x'!Q1</f>
        <v>0</v>
      </c>
      <c r="Q6" s="31">
        <f>'FAV-x'!R1</f>
        <v>0</v>
      </c>
      <c r="R6" s="31">
        <f>'FAV-x'!S1</f>
        <v>0</v>
      </c>
      <c r="S6" s="31">
        <f>'FAV-x'!T1</f>
        <v>0</v>
      </c>
      <c r="T6" s="31">
        <f>'FAV-x'!U1</f>
        <v>0</v>
      </c>
      <c r="U6" s="31">
        <f>'FAV-x'!V1</f>
        <v>0</v>
      </c>
      <c r="V6" s="31">
        <f>'FAV-x'!W1</f>
        <v>0</v>
      </c>
      <c r="W6" s="31">
        <f>'FAV-x'!X1</f>
        <v>0</v>
      </c>
      <c r="X6" s="31">
        <f>'FAV-x'!Y1</f>
        <v>0</v>
      </c>
      <c r="Y6" s="31">
        <f>'FAV-x'!Z1</f>
        <v>0</v>
      </c>
      <c r="Z6" s="31">
        <f>'FAV-x'!AA1</f>
        <v>0</v>
      </c>
      <c r="AA6" s="31">
        <f>'FAV-x'!AB1</f>
        <v>0</v>
      </c>
      <c r="AB6" s="31">
        <f>'FAV-x'!AC1</f>
        <v>0</v>
      </c>
      <c r="AC6" s="31">
        <f>'FAV-x'!AD1</f>
        <v>0</v>
      </c>
      <c r="AD6" s="31" t="e">
        <f>'FAV-x'!AE1</f>
        <v>#DIV/0!</v>
      </c>
      <c r="AE6" s="59" t="e">
        <f>'FAV-x'!AF1</f>
        <v>#DIV/0!</v>
      </c>
      <c r="AF6" s="59" t="e">
        <f>'FAV-x'!AG1</f>
        <v>#DIV/0!</v>
      </c>
      <c r="AG6" s="59" t="e">
        <f>'FAV-x'!AH1</f>
        <v>#DIV/0!</v>
      </c>
      <c r="AH6" s="31"/>
      <c r="AI6" s="59"/>
      <c r="AJ6" s="59"/>
      <c r="AK6" s="59"/>
      <c r="AL6" s="59"/>
    </row>
    <row r="7" spans="1:38" x14ac:dyDescent="0.3">
      <c r="A7" s="63" t="s">
        <v>70</v>
      </c>
      <c r="B7" s="31">
        <f>'FAV-sup'!A1</f>
        <v>0</v>
      </c>
      <c r="C7" s="31">
        <f>'FAV-sup'!B1</f>
        <v>0</v>
      </c>
      <c r="D7" s="59" t="e">
        <f>'FAV-sup'!C1</f>
        <v>#DIV/0!</v>
      </c>
      <c r="E7" s="60">
        <v>1</v>
      </c>
      <c r="F7" s="60">
        <v>1</v>
      </c>
      <c r="G7" s="61">
        <v>0.01</v>
      </c>
      <c r="H7" s="62">
        <v>0</v>
      </c>
      <c r="I7" s="62">
        <v>0</v>
      </c>
      <c r="J7" s="31">
        <f>'FAV-sup'!K1</f>
        <v>1</v>
      </c>
      <c r="K7" s="31">
        <f>'FAV-sup'!L1</f>
        <v>0</v>
      </c>
      <c r="L7" s="31">
        <f>'FAV-sup'!M1</f>
        <v>0</v>
      </c>
      <c r="M7" s="31">
        <f>'FAV-sup'!N1</f>
        <v>0</v>
      </c>
      <c r="N7" s="31">
        <f>'FAV-sup'!O1</f>
        <v>0</v>
      </c>
      <c r="O7" s="31">
        <f>'FAV-sup'!P1</f>
        <v>0</v>
      </c>
      <c r="P7" s="31">
        <f>'FAV-sup'!Q1</f>
        <v>0</v>
      </c>
      <c r="Q7" s="31">
        <f>'FAV-sup'!R1</f>
        <v>0</v>
      </c>
      <c r="R7" s="31">
        <f>'FAV-sup'!S1</f>
        <v>0</v>
      </c>
      <c r="S7" s="31">
        <f>'FAV-sup'!T1</f>
        <v>0</v>
      </c>
      <c r="T7" s="31">
        <f>'FAV-sup'!U1</f>
        <v>0</v>
      </c>
      <c r="U7" s="31">
        <f>'FAV-sup'!V1</f>
        <v>0</v>
      </c>
      <c r="V7" s="31">
        <f>'FAV-sup'!W1</f>
        <v>0</v>
      </c>
      <c r="W7" s="31">
        <f>'FAV-sup'!X1</f>
        <v>0</v>
      </c>
      <c r="X7" s="31">
        <f>'FAV-sup'!Y1</f>
        <v>0</v>
      </c>
      <c r="Y7" s="31">
        <f>'FAV-sup'!Z1</f>
        <v>0</v>
      </c>
      <c r="Z7" s="31">
        <f>'FAV-sup'!AA1</f>
        <v>0</v>
      </c>
      <c r="AA7" s="31">
        <f>'FAV-sup'!AB1</f>
        <v>0</v>
      </c>
      <c r="AB7" s="31">
        <f>'FAV-sup'!AC1</f>
        <v>0</v>
      </c>
      <c r="AC7" s="31">
        <f>'FAV-sup'!AD1</f>
        <v>0</v>
      </c>
      <c r="AD7" s="31" t="e">
        <f>'FAV-sup'!AE1</f>
        <v>#DIV/0!</v>
      </c>
      <c r="AE7" s="59" t="e">
        <f>'FAV-sup'!AF1</f>
        <v>#DIV/0!</v>
      </c>
      <c r="AF7" s="59" t="e">
        <f>'FAV-sup'!AG1</f>
        <v>#DIV/0!</v>
      </c>
      <c r="AG7" s="59" t="e">
        <f>'FAV-sup'!AH1</f>
        <v>#DIV/0!</v>
      </c>
      <c r="AH7" s="31"/>
      <c r="AI7" s="59"/>
      <c r="AJ7" s="59"/>
      <c r="AK7" s="59"/>
      <c r="AL7" s="59"/>
    </row>
  </sheetData>
  <conditionalFormatting sqref="B2:D7">
    <cfRule type="cellIs" dxfId="529" priority="4" operator="lessThan">
      <formula>0</formula>
    </cfRule>
    <cfRule type="cellIs" dxfId="528" priority="5" operator="greaterThan">
      <formula>0</formula>
    </cfRule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CCA12-CFA3-4D4A-A8EB-48B00D98CE4D}">
  <dimension ref="A1:KT1025"/>
  <sheetViews>
    <sheetView topLeftCell="AG1" zoomScale="90" zoomScaleNormal="90" workbookViewId="0">
      <pane ySplit="1" topLeftCell="A2" activePane="bottomLeft" state="frozen"/>
      <selection activeCell="CI1" sqref="CI1"/>
      <selection pane="bottomLeft" activeCell="AL2" sqref="AL2"/>
    </sheetView>
  </sheetViews>
  <sheetFormatPr defaultColWidth="13.44140625" defaultRowHeight="17.399999999999999" x14ac:dyDescent="0.3"/>
  <cols>
    <col min="1" max="1" width="10.88671875" style="19" bestFit="1" customWidth="1"/>
    <col min="2" max="2" width="13.6640625" style="19" bestFit="1" customWidth="1"/>
    <col min="3" max="3" width="11.33203125" style="19" customWidth="1"/>
    <col min="4" max="5" width="4.109375" style="19" bestFit="1" customWidth="1"/>
    <col min="6" max="6" width="7.77734375" style="19" bestFit="1" customWidth="1"/>
    <col min="7" max="7" width="5.5546875" style="22" bestFit="1" customWidth="1"/>
    <col min="8" max="8" width="5.5546875" style="22" customWidth="1"/>
    <col min="9" max="9" width="9.44140625" style="22" customWidth="1"/>
    <col min="10" max="10" width="4.44140625" style="19" bestFit="1" customWidth="1"/>
    <col min="11" max="12" width="5.6640625" style="19" bestFit="1" customWidth="1"/>
    <col min="13" max="13" width="5.5546875" style="19" customWidth="1"/>
    <col min="14" max="19" width="2.6640625" style="19" customWidth="1"/>
    <col min="20" max="30" width="4.109375" style="19" customWidth="1"/>
    <col min="31" max="32" width="3.77734375" style="19" customWidth="1"/>
    <col min="33" max="33" width="8.109375" style="19" bestFit="1" customWidth="1"/>
    <col min="34" max="34" width="5.21875" style="19" bestFit="1" customWidth="1"/>
    <col min="35" max="35" width="7.5546875" style="19" bestFit="1" customWidth="1"/>
    <col min="36" max="36" width="13.44140625" style="19"/>
    <col min="37" max="37" width="7.77734375" style="19" bestFit="1" customWidth="1"/>
    <col min="38" max="38" width="14.5546875" style="19" customWidth="1"/>
    <col min="39" max="39" width="7.77734375" style="26" customWidth="1"/>
    <col min="40" max="40" width="7.77734375" style="19" customWidth="1"/>
    <col min="41" max="41" width="7.77734375" style="19" bestFit="1" customWidth="1"/>
    <col min="42" max="42" width="7.77734375" style="18" bestFit="1" customWidth="1"/>
    <col min="43" max="43" width="7.77734375" style="18" customWidth="1"/>
    <col min="44" max="44" width="9.88671875" style="18" bestFit="1" customWidth="1"/>
    <col min="45" max="46" width="3.77734375" style="19" customWidth="1"/>
    <col min="47" max="48" width="5.5546875" style="19" bestFit="1" customWidth="1"/>
    <col min="49" max="49" width="9.88671875" style="19" bestFit="1" customWidth="1"/>
    <col min="50" max="50" width="7.88671875" style="19" bestFit="1" customWidth="1"/>
    <col min="51" max="51" width="7.88671875" style="19" customWidth="1"/>
    <col min="52" max="52" width="11.88671875" style="22" bestFit="1" customWidth="1"/>
    <col min="53" max="53" width="7.77734375" style="22" customWidth="1"/>
    <col min="54" max="54" width="7.77734375" style="18" customWidth="1"/>
    <col min="55" max="55" width="19.109375" style="26" customWidth="1"/>
    <col min="56" max="56" width="7" style="22" customWidth="1"/>
    <col min="57" max="57" width="15.33203125" style="18" customWidth="1"/>
    <col min="58" max="58" width="11.88671875" style="18" customWidth="1"/>
    <col min="59" max="59" width="9.21875" style="19" customWidth="1"/>
    <col min="60" max="60" width="11.44140625" style="18" customWidth="1"/>
    <col min="61" max="61" width="9.21875" style="18" customWidth="1"/>
    <col min="62" max="62" width="6.109375" style="22" customWidth="1"/>
    <col min="63" max="63" width="4.5546875" style="22" customWidth="1"/>
    <col min="64" max="64" width="13.44140625" style="33" customWidth="1"/>
    <col min="65" max="65" width="4.5546875" style="22" customWidth="1"/>
    <col min="66" max="66" width="4.5546875" style="18" customWidth="1"/>
    <col min="67" max="67" width="2.6640625" style="18" customWidth="1"/>
    <col min="68" max="68" width="5.5546875" style="18" customWidth="1"/>
    <col min="69" max="69" width="4.5546875" style="18" customWidth="1"/>
    <col min="70" max="70" width="19.109375" style="18" customWidth="1"/>
    <col min="71" max="71" width="9.21875" style="45" customWidth="1"/>
    <col min="72" max="72" width="4.5546875" style="22" customWidth="1"/>
    <col min="73" max="73" width="4.109375" style="22" customWidth="1"/>
    <col min="74" max="75" width="7.109375" style="22" customWidth="1"/>
    <col min="76" max="76" width="4.5546875" style="22" customWidth="1"/>
    <col min="77" max="77" width="17.5546875" style="15" customWidth="1"/>
    <col min="78" max="78" width="6.33203125" style="18" customWidth="1"/>
    <col min="79" max="79" width="4.5546875" style="22" customWidth="1"/>
    <col min="80" max="81" width="2.6640625" style="22" customWidth="1"/>
    <col min="82" max="82" width="5.5546875" style="22" customWidth="1"/>
    <col min="83" max="83" width="4.5546875" style="22" customWidth="1"/>
    <col min="84" max="84" width="14.5546875" style="22" customWidth="1"/>
    <col min="85" max="85" width="6.33203125" style="18" customWidth="1"/>
    <col min="86" max="86" width="4.5546875" style="22" customWidth="1"/>
    <col min="87" max="88" width="2.6640625" style="22" customWidth="1"/>
    <col min="89" max="89" width="5.5546875" style="22" customWidth="1"/>
    <col min="90" max="90" width="4.5546875" style="15" customWidth="1"/>
    <col min="91" max="91" width="14.5546875" style="22" customWidth="1"/>
    <col min="92" max="92" width="6.33203125" style="18" customWidth="1"/>
    <col min="93" max="93" width="4.5546875" style="22" customWidth="1"/>
    <col min="94" max="95" width="2.6640625" style="22" customWidth="1"/>
    <col min="96" max="96" width="5.5546875" style="15" customWidth="1"/>
    <col min="97" max="97" width="4.5546875" style="22" customWidth="1"/>
    <col min="98" max="98" width="14.5546875" style="22" customWidth="1"/>
    <col min="99" max="99" width="6.33203125" style="18" customWidth="1"/>
    <col min="100" max="100" width="4.5546875" style="22" customWidth="1"/>
    <col min="101" max="101" width="2.6640625" style="15" customWidth="1"/>
    <col min="102" max="102" width="2.6640625" style="22" customWidth="1"/>
    <col min="103" max="103" width="5.5546875" style="22" customWidth="1"/>
    <col min="104" max="104" width="4.5546875" style="22" customWidth="1"/>
    <col min="105" max="105" width="14.5546875" style="22" customWidth="1"/>
    <col min="106" max="106" width="6.33203125" style="18" customWidth="1"/>
    <col min="107" max="107" width="4.5546875" style="22" customWidth="1"/>
    <col min="108" max="109" width="2.6640625" style="22" customWidth="1"/>
    <col min="110" max="110" width="5.5546875" style="22" customWidth="1"/>
    <col min="111" max="111" width="4.5546875" style="22" customWidth="1"/>
    <col min="112" max="112" width="14.5546875" style="22" customWidth="1"/>
    <col min="113" max="113" width="6.33203125" style="18" customWidth="1"/>
    <col min="114" max="114" width="4.5546875" style="15" customWidth="1"/>
    <col min="115" max="116" width="2.6640625" style="22" customWidth="1"/>
    <col min="117" max="117" width="5.5546875" style="22" customWidth="1"/>
    <col min="118" max="118" width="4.5546875" style="22" customWidth="1"/>
    <col min="119" max="119" width="14.5546875" style="22" customWidth="1"/>
    <col min="120" max="120" width="6.33203125" style="18" customWidth="1"/>
    <col min="121" max="121" width="4.5546875" style="22" customWidth="1"/>
    <col min="122" max="123" width="2.6640625" style="22" customWidth="1"/>
    <col min="124" max="124" width="5.5546875" style="22" customWidth="1"/>
    <col min="125" max="125" width="4.5546875" style="22" customWidth="1"/>
    <col min="126" max="126" width="14.5546875" style="22" customWidth="1"/>
    <col min="127" max="127" width="6.33203125" style="18" customWidth="1"/>
    <col min="128" max="128" width="4.5546875" style="22" customWidth="1"/>
    <col min="129" max="130" width="2.6640625" style="22" customWidth="1"/>
    <col min="131" max="131" width="5.5546875" style="22" customWidth="1"/>
    <col min="132" max="132" width="4.5546875" style="22" customWidth="1"/>
    <col min="133" max="133" width="14.5546875" style="22" customWidth="1"/>
    <col min="134" max="134" width="6.33203125" style="18" customWidth="1"/>
    <col min="135" max="135" width="4.5546875" style="22" customWidth="1"/>
    <col min="136" max="137" width="2.6640625" style="22" customWidth="1"/>
    <col min="138" max="138" width="5.5546875" style="22" customWidth="1"/>
    <col min="139" max="139" width="4.5546875" style="22" customWidth="1"/>
    <col min="140" max="140" width="14.5546875" style="22" customWidth="1"/>
    <col min="141" max="141" width="6.33203125" style="18" customWidth="1"/>
    <col min="142" max="142" width="4.5546875" style="22" customWidth="1"/>
    <col min="143" max="144" width="2.6640625" style="22" customWidth="1"/>
    <col min="145" max="145" width="5.5546875" style="22" customWidth="1"/>
    <col min="146" max="146" width="4.5546875" style="22" customWidth="1"/>
    <col min="147" max="147" width="14.5546875" style="22" customWidth="1"/>
    <col min="148" max="148" width="4.33203125" style="22" customWidth="1"/>
    <col min="149" max="149" width="4.5546875" style="22" customWidth="1"/>
    <col min="150" max="151" width="2.6640625" style="22" customWidth="1"/>
    <col min="152" max="152" width="5.5546875" style="22" customWidth="1"/>
    <col min="153" max="153" width="4.5546875" style="22" customWidth="1"/>
    <col min="154" max="154" width="14.5546875" style="22" customWidth="1"/>
    <col min="155" max="155" width="4.33203125" style="22" customWidth="1"/>
    <col min="156" max="156" width="4.5546875" style="22" customWidth="1"/>
    <col min="157" max="158" width="2.6640625" style="22" customWidth="1"/>
    <col min="159" max="159" width="5.5546875" style="22" customWidth="1"/>
    <col min="160" max="160" width="4.5546875" style="22" customWidth="1"/>
    <col min="161" max="161" width="14.5546875" style="22" customWidth="1"/>
    <col min="162" max="162" width="4.33203125" style="22" customWidth="1"/>
    <col min="163" max="163" width="4.5546875" style="22" customWidth="1"/>
    <col min="164" max="165" width="2.6640625" style="22" customWidth="1"/>
    <col min="166" max="166" width="5.5546875" style="22" customWidth="1"/>
    <col min="167" max="167" width="4.5546875" style="22" customWidth="1"/>
    <col min="168" max="168" width="14.5546875" style="22" customWidth="1"/>
    <col min="169" max="169" width="4.33203125" style="22" customWidth="1"/>
    <col min="170" max="170" width="4.5546875" style="22" customWidth="1"/>
    <col min="171" max="172" width="2.6640625" style="22" customWidth="1"/>
    <col min="173" max="173" width="5.5546875" style="22" customWidth="1"/>
    <col min="174" max="174" width="4.5546875" style="22" customWidth="1"/>
    <col min="175" max="175" width="14.5546875" style="22" customWidth="1"/>
    <col min="176" max="176" width="4.33203125" style="22" customWidth="1"/>
    <col min="177" max="177" width="4.5546875" style="22" customWidth="1"/>
    <col min="178" max="179" width="2.6640625" style="22" customWidth="1"/>
    <col min="180" max="180" width="5.5546875" style="22" customWidth="1"/>
    <col min="181" max="181" width="4.5546875" style="22" customWidth="1"/>
    <col min="182" max="182" width="14.5546875" style="22" customWidth="1"/>
    <col min="183" max="183" width="4.33203125" style="22" customWidth="1"/>
    <col min="184" max="184" width="4.5546875" style="22" customWidth="1"/>
    <col min="185" max="186" width="2.6640625" style="22" customWidth="1"/>
    <col min="187" max="187" width="5.5546875" style="22" customWidth="1"/>
    <col min="188" max="188" width="4.5546875" style="22" customWidth="1"/>
    <col min="189" max="189" width="14.5546875" style="22" customWidth="1"/>
    <col min="190" max="190" width="4.33203125" style="22" customWidth="1"/>
    <col min="191" max="191" width="4.5546875" style="22" customWidth="1"/>
    <col min="192" max="193" width="2.6640625" style="22" customWidth="1"/>
    <col min="194" max="194" width="5.5546875" style="22" customWidth="1"/>
    <col min="195" max="195" width="4.5546875" style="22" customWidth="1"/>
    <col min="196" max="196" width="14.5546875" style="22" customWidth="1"/>
    <col min="197" max="197" width="4.33203125" style="22" customWidth="1"/>
    <col min="198" max="198" width="4.5546875" style="18" customWidth="1"/>
    <col min="199" max="199" width="2.6640625" style="18" customWidth="1"/>
    <col min="200" max="200" width="2.6640625" style="19" customWidth="1"/>
    <col min="201" max="201" width="5.5546875" style="19" customWidth="1"/>
    <col min="202" max="202" width="4.5546875" style="19" customWidth="1"/>
    <col min="203" max="203" width="14.5546875" style="19" customWidth="1"/>
    <col min="204" max="204" width="7.5546875" style="19" customWidth="1"/>
    <col min="205" max="206" width="2.6640625" style="19" customWidth="1"/>
    <col min="207" max="207" width="9.21875" style="19" customWidth="1"/>
    <col min="208" max="208" width="6.33203125" style="19" customWidth="1"/>
    <col min="209" max="209" width="7.77734375" style="19" customWidth="1"/>
    <col min="210" max="210" width="6.33203125" style="19" customWidth="1"/>
    <col min="211" max="211" width="7.77734375" style="19" customWidth="1"/>
    <col min="212" max="239" width="6.33203125" style="19" customWidth="1"/>
    <col min="240" max="240" width="10.77734375" style="19" customWidth="1"/>
    <col min="241" max="243" width="6.33203125" style="19" customWidth="1"/>
    <col min="244" max="244" width="10.77734375" style="19" customWidth="1"/>
    <col min="245" max="259" width="6.33203125" style="19" customWidth="1"/>
    <col min="260" max="260" width="6.33203125" style="22" customWidth="1"/>
    <col min="261" max="266" width="6.33203125" style="19" customWidth="1"/>
    <col min="267" max="286" width="7.5546875" style="18" customWidth="1"/>
    <col min="287" max="306" width="7.77734375" style="18" bestFit="1" customWidth="1"/>
    <col min="307" max="16384" width="13.44140625" style="19"/>
  </cols>
  <sheetData>
    <row r="1" spans="1:306" s="17" customFormat="1" ht="123.6" customHeight="1" x14ac:dyDescent="0.3">
      <c r="A1" s="1">
        <f>MIN(BF2:BF10000)</f>
        <v>0</v>
      </c>
      <c r="B1" s="2">
        <f>LOOKUP(2,1/(ISNUMBER(BH2:BH10000)),BH2:BH10000)</f>
        <v>0</v>
      </c>
      <c r="C1" s="3" t="e">
        <f>B1/ABS(A1)</f>
        <v>#DIV/0!</v>
      </c>
      <c r="D1" s="5">
        <f>synopsis!E2</f>
        <v>1</v>
      </c>
      <c r="E1" s="5">
        <f>synopsis!F2</f>
        <v>1</v>
      </c>
      <c r="F1" s="24">
        <f>synopsis!G2</f>
        <v>0.01</v>
      </c>
      <c r="G1" s="52">
        <f>synopsis!H2</f>
        <v>0</v>
      </c>
      <c r="H1" s="52">
        <f>synopsis!I2</f>
        <v>0</v>
      </c>
      <c r="I1" s="32">
        <f>BP1</f>
        <v>0</v>
      </c>
      <c r="J1" s="31">
        <f>INDEX(BD:BD,MATCH(MIN(BF:BF),BF:BF,0))</f>
        <v>1</v>
      </c>
      <c r="K1" s="34">
        <f>MAX(BI:BI)</f>
        <v>1</v>
      </c>
      <c r="L1" s="34">
        <f>MAX(BS:BS)</f>
        <v>0</v>
      </c>
      <c r="M1" s="34">
        <f>MAX(BZ:BZ)</f>
        <v>0</v>
      </c>
      <c r="N1" s="34">
        <f>MAX(CG:CG)</f>
        <v>0</v>
      </c>
      <c r="O1" s="34">
        <f>MAX(CN:CN)</f>
        <v>0</v>
      </c>
      <c r="P1" s="34">
        <f>MAX(CU:CU)</f>
        <v>0</v>
      </c>
      <c r="Q1" s="34">
        <f>MAX(DB:DB)</f>
        <v>0</v>
      </c>
      <c r="R1" s="34">
        <f>MAX(DI:DI)</f>
        <v>0</v>
      </c>
      <c r="S1" s="34">
        <f>MAX(DP:DP)</f>
        <v>0</v>
      </c>
      <c r="T1" s="34">
        <f>MAX(DW:DW)</f>
        <v>0</v>
      </c>
      <c r="U1" s="34">
        <f>MAX(ED:ED)</f>
        <v>0</v>
      </c>
      <c r="V1" s="34">
        <f>MAX(EK:EK)</f>
        <v>0</v>
      </c>
      <c r="W1" s="34">
        <f>MAX(ER:ER)</f>
        <v>0</v>
      </c>
      <c r="X1" s="34">
        <f>MAX(EY:EY)</f>
        <v>0</v>
      </c>
      <c r="Y1" s="34">
        <f>MAX(FF:FF)</f>
        <v>0</v>
      </c>
      <c r="Z1" s="34">
        <f>MAX(FM:FM)</f>
        <v>0</v>
      </c>
      <c r="AA1" s="34">
        <f>MAX(FT:FT)</f>
        <v>0</v>
      </c>
      <c r="AB1" s="34">
        <f>MAX(GA:GA)</f>
        <v>0</v>
      </c>
      <c r="AC1" s="34">
        <f>MAX(GH:GH)</f>
        <v>0</v>
      </c>
      <c r="AD1" s="34">
        <f>MAX(GO:GO)</f>
        <v>0</v>
      </c>
      <c r="AE1" s="51" t="e">
        <f>AZ1/AS1</f>
        <v>#DIV/0!</v>
      </c>
      <c r="AF1" s="51" t="e">
        <f>BA1/AT1</f>
        <v>#DIV/0!</v>
      </c>
      <c r="AG1" s="47" t="e">
        <f>AZ1/(AZ1+BA1)</f>
        <v>#DIV/0!</v>
      </c>
      <c r="AH1" s="47" t="e">
        <f>BA1/(AZ1+BA1)</f>
        <v>#DIV/0!</v>
      </c>
      <c r="AI1" s="4" t="s">
        <v>0</v>
      </c>
      <c r="AJ1" s="35"/>
      <c r="AK1" s="53"/>
      <c r="AL1" s="6"/>
      <c r="AM1" s="7"/>
      <c r="AN1" s="36"/>
      <c r="AO1" s="54"/>
      <c r="AP1" s="46">
        <f>(AZ1+BA1)/BD1</f>
        <v>0</v>
      </c>
      <c r="AQ1" s="69" t="s">
        <v>89</v>
      </c>
      <c r="AR1" s="69" t="s">
        <v>90</v>
      </c>
      <c r="AS1" s="50">
        <f>SUM(AS2:AS1000)</f>
        <v>0</v>
      </c>
      <c r="AT1" s="50">
        <f>SUM(AT2:AT1000)</f>
        <v>0</v>
      </c>
      <c r="AU1" s="50"/>
      <c r="AV1" s="50"/>
      <c r="AW1" s="72"/>
      <c r="AX1" s="73"/>
      <c r="AY1" s="74"/>
      <c r="AZ1" s="70">
        <f>SUM(AZ2:AZ1000)</f>
        <v>0</v>
      </c>
      <c r="BA1" s="70">
        <f>SUM(BA2:BA1000)</f>
        <v>0</v>
      </c>
      <c r="BB1" s="44" t="s">
        <v>63</v>
      </c>
      <c r="BC1" s="37">
        <v>0</v>
      </c>
      <c r="BD1" s="38">
        <f>MAX(BD2:BD10000)</f>
        <v>23</v>
      </c>
      <c r="BE1" s="9"/>
      <c r="BF1" s="9"/>
      <c r="BG1" s="39" t="s">
        <v>1</v>
      </c>
      <c r="BH1" s="40"/>
      <c r="BI1" s="9" t="s">
        <v>40</v>
      </c>
      <c r="BJ1" s="41">
        <f>K1</f>
        <v>1</v>
      </c>
      <c r="BK1" s="42">
        <f>K3</f>
        <v>1</v>
      </c>
      <c r="BL1" s="43"/>
      <c r="BM1" s="11">
        <f>SUM(BM2:BM10000)</f>
        <v>1</v>
      </c>
      <c r="BN1" s="27"/>
      <c r="BO1" s="28"/>
      <c r="BP1" s="29">
        <f>MAX(BP2:BP10000)</f>
        <v>0</v>
      </c>
      <c r="BQ1" s="12" t="e">
        <f>SUM(BP2:BP10000)/SUM(BQ2:BQ10000)</f>
        <v>#DIV/0!</v>
      </c>
      <c r="BR1" s="13"/>
      <c r="BS1" s="13" t="s">
        <v>41</v>
      </c>
      <c r="BT1" s="14">
        <f>SUM(BT2:BT10000)</f>
        <v>0</v>
      </c>
      <c r="BU1" s="34">
        <f>L1</f>
        <v>0</v>
      </c>
      <c r="BV1" s="10">
        <f>L3</f>
        <v>2</v>
      </c>
      <c r="BW1" s="29">
        <f>MAX(BW2:BW10000)</f>
        <v>1</v>
      </c>
      <c r="BX1" s="12" t="e">
        <f>SUM(BW2:BW10000)/SUM(BX2:BX10000)</f>
        <v>#DIV/0!</v>
      </c>
      <c r="BY1" s="15"/>
      <c r="BZ1" s="13" t="s">
        <v>42</v>
      </c>
      <c r="CA1" s="14">
        <f>SUM(CA2:CA10000)</f>
        <v>0</v>
      </c>
      <c r="CB1" s="34">
        <f>M1</f>
        <v>0</v>
      </c>
      <c r="CC1" s="10">
        <f>M3</f>
        <v>3</v>
      </c>
      <c r="CD1" s="29">
        <f>MAX(CD2:CD10000)</f>
        <v>1</v>
      </c>
      <c r="CE1" s="12" t="e">
        <f>SUM(CD2:CD10000)/SUM(CE2:CE10000)</f>
        <v>#DIV/0!</v>
      </c>
      <c r="CF1" s="15"/>
      <c r="CG1" s="13" t="s">
        <v>2</v>
      </c>
      <c r="CH1" s="14">
        <f>SUM(CH2:CH10000)</f>
        <v>0</v>
      </c>
      <c r="CI1" s="34">
        <f>N1</f>
        <v>0</v>
      </c>
      <c r="CJ1" s="10">
        <f>N3</f>
        <v>4</v>
      </c>
      <c r="CK1" s="29">
        <f>MAX(CK2:CK10000)</f>
        <v>1</v>
      </c>
      <c r="CL1" s="12" t="e">
        <f>SUM(CI2:CI10000)/SUM(CJ2:CJ10000)</f>
        <v>#DIV/0!</v>
      </c>
      <c r="CM1" s="15"/>
      <c r="CN1" s="13" t="s">
        <v>3</v>
      </c>
      <c r="CO1" s="14">
        <f>SUM(CO2:CO10000)</f>
        <v>0</v>
      </c>
      <c r="CP1" s="34">
        <f>O1</f>
        <v>0</v>
      </c>
      <c r="CQ1" s="10">
        <f>O3</f>
        <v>5</v>
      </c>
      <c r="CR1" s="29">
        <f>MAX(CR2:CR10000)</f>
        <v>1</v>
      </c>
      <c r="CS1" s="12" t="e">
        <f>SUM(CR2:CR10000)/SUM(CS2:CS10001)</f>
        <v>#DIV/0!</v>
      </c>
      <c r="CT1" s="15"/>
      <c r="CU1" s="13" t="s">
        <v>4</v>
      </c>
      <c r="CV1" s="14">
        <f>SUM(CV2:CV10000)</f>
        <v>0</v>
      </c>
      <c r="CW1" s="34">
        <f>P1</f>
        <v>0</v>
      </c>
      <c r="CX1" s="10">
        <f>P3</f>
        <v>6</v>
      </c>
      <c r="CY1" s="29">
        <f>MAX(CY2:CY10000)</f>
        <v>1</v>
      </c>
      <c r="CZ1" s="12" t="e">
        <f>SUM(CY2:CY10000)/SUM(CZ2:CZ10000)</f>
        <v>#DIV/0!</v>
      </c>
      <c r="DA1" s="15"/>
      <c r="DB1" s="13" t="s">
        <v>5</v>
      </c>
      <c r="DC1" s="14">
        <f>SUM(DC2:DC10000)</f>
        <v>0</v>
      </c>
      <c r="DD1" s="34">
        <f>Q1</f>
        <v>0</v>
      </c>
      <c r="DE1" s="10">
        <f>Q3</f>
        <v>7</v>
      </c>
      <c r="DF1" s="29">
        <f>MAX(DF2:DF1000)</f>
        <v>1</v>
      </c>
      <c r="DG1" s="12" t="e">
        <f>SUM(DF2:DF10000)/SUM(DG2:DG10000)</f>
        <v>#DIV/0!</v>
      </c>
      <c r="DH1" s="15"/>
      <c r="DI1" s="13" t="s">
        <v>6</v>
      </c>
      <c r="DJ1" s="14">
        <f>SUM(DJ2:DJ10000)</f>
        <v>0</v>
      </c>
      <c r="DK1" s="34">
        <f>R1</f>
        <v>0</v>
      </c>
      <c r="DL1" s="10">
        <f>R3</f>
        <v>8</v>
      </c>
      <c r="DM1" s="29">
        <f>MAX(DM2:DM1000)</f>
        <v>1</v>
      </c>
      <c r="DN1" s="12" t="e">
        <f>SUM(DM2:DM10000)/SUM(DN2:DN10000)</f>
        <v>#DIV/0!</v>
      </c>
      <c r="DO1" s="15"/>
      <c r="DP1" s="13" t="s">
        <v>7</v>
      </c>
      <c r="DQ1" s="14">
        <f>SUM(DQ2:DQ10000)</f>
        <v>0</v>
      </c>
      <c r="DR1" s="34">
        <f>S1</f>
        <v>0</v>
      </c>
      <c r="DS1" s="10">
        <f>S3</f>
        <v>9</v>
      </c>
      <c r="DT1" s="29">
        <f>MAX(DT2:DT10000)</f>
        <v>1</v>
      </c>
      <c r="DU1" s="12" t="e">
        <f>SUM(DT2:DT10000)/SUM(DU2:DU10000)</f>
        <v>#DIV/0!</v>
      </c>
      <c r="DV1" s="15"/>
      <c r="DW1" s="13" t="s">
        <v>8</v>
      </c>
      <c r="DX1" s="14">
        <f>SUM(DX2:DX10000)</f>
        <v>0</v>
      </c>
      <c r="DY1" s="34">
        <f>T1</f>
        <v>0</v>
      </c>
      <c r="DZ1" s="10">
        <f>T3</f>
        <v>10</v>
      </c>
      <c r="EA1" s="29">
        <f>MAX(EA2:EA10000)</f>
        <v>1</v>
      </c>
      <c r="EB1" s="6" t="e">
        <f>SUM(EB2:EB10000)/SUM(EC2:EC10000)</f>
        <v>#DIV/0!</v>
      </c>
      <c r="EC1" s="15"/>
      <c r="ED1" s="13" t="s">
        <v>9</v>
      </c>
      <c r="EE1" s="14">
        <f>SUM(EE2:EE10000)</f>
        <v>0</v>
      </c>
      <c r="EF1" s="34">
        <f>U1</f>
        <v>0</v>
      </c>
      <c r="EG1" s="10">
        <f>U3</f>
        <v>11</v>
      </c>
      <c r="EH1" s="29">
        <f>MAX(EH2:EH10000)</f>
        <v>1</v>
      </c>
      <c r="EI1" s="12" t="e">
        <f>SUM(EH2:EH10000)/SUM(EI2:EI10000)</f>
        <v>#DIV/0!</v>
      </c>
      <c r="EJ1" s="15"/>
      <c r="EK1" s="13" t="s">
        <v>10</v>
      </c>
      <c r="EL1" s="14">
        <f>SUM(EL2:EL10000)</f>
        <v>0</v>
      </c>
      <c r="EM1" s="34">
        <f>V1</f>
        <v>0</v>
      </c>
      <c r="EN1" s="10">
        <f>V3</f>
        <v>12</v>
      </c>
      <c r="EO1" s="29">
        <f>MAX(EO2:EO10000)</f>
        <v>1</v>
      </c>
      <c r="EP1" s="12" t="e">
        <f>SUM(EO2:EO10000)/SUM(EP2:EP10000)</f>
        <v>#DIV/0!</v>
      </c>
      <c r="EQ1" s="15"/>
      <c r="ER1" s="10" t="s">
        <v>11</v>
      </c>
      <c r="ES1" s="14">
        <f>SUM(ES2:ES10000)</f>
        <v>0</v>
      </c>
      <c r="ET1" s="34">
        <f>W1</f>
        <v>0</v>
      </c>
      <c r="EU1" s="10">
        <f>W3</f>
        <v>13</v>
      </c>
      <c r="EV1" s="29">
        <f>MAX(ER2:ER10000)</f>
        <v>0</v>
      </c>
      <c r="EW1" s="12" t="e">
        <f>SUM(EV2:EV10000)/SUM(EW2:EW10000)</f>
        <v>#DIV/0!</v>
      </c>
      <c r="EX1" s="15"/>
      <c r="EY1" s="10" t="s">
        <v>12</v>
      </c>
      <c r="EZ1" s="14">
        <f>SUM(EZ2:EZ10000)</f>
        <v>0</v>
      </c>
      <c r="FA1" s="34">
        <f>X1</f>
        <v>0</v>
      </c>
      <c r="FB1" s="10">
        <f>X3</f>
        <v>14</v>
      </c>
      <c r="FC1" s="29">
        <f>MAX(EY2:EY10000)</f>
        <v>0</v>
      </c>
      <c r="FD1" s="12" t="e">
        <f>SUM(FC2:FC10000)/SUM(FD2:FD10000)</f>
        <v>#DIV/0!</v>
      </c>
      <c r="FE1" s="15"/>
      <c r="FF1" s="10" t="s">
        <v>13</v>
      </c>
      <c r="FG1" s="14">
        <f>SUM(FG2:FG10000)</f>
        <v>0</v>
      </c>
      <c r="FH1" s="34">
        <f>Y1</f>
        <v>0</v>
      </c>
      <c r="FI1" s="10">
        <f>Y3</f>
        <v>15</v>
      </c>
      <c r="FJ1" s="29">
        <f>MAX(FF2:FF10000)</f>
        <v>0</v>
      </c>
      <c r="FK1" s="12" t="e">
        <f>SUM(FJ2:FJ10000)/SUM(FK2:FK10000)</f>
        <v>#DIV/0!</v>
      </c>
      <c r="FL1" s="15"/>
      <c r="FM1" s="10" t="s">
        <v>14</v>
      </c>
      <c r="FN1" s="14">
        <f>SUM(FN2:FN10000)</f>
        <v>0</v>
      </c>
      <c r="FO1" s="34">
        <f>Z1</f>
        <v>0</v>
      </c>
      <c r="FP1" s="10">
        <f>Z3</f>
        <v>16</v>
      </c>
      <c r="FQ1" s="29">
        <f>MAX(FM2:FM10000)</f>
        <v>0</v>
      </c>
      <c r="FR1" s="12" t="e">
        <f>SUM(FQ2:FQ10000)/SUM(FR2:FR10000)</f>
        <v>#DIV/0!</v>
      </c>
      <c r="FS1" s="15"/>
      <c r="FT1" s="10" t="s">
        <v>15</v>
      </c>
      <c r="FU1" s="14">
        <f>SUM(FU2:FU10000)</f>
        <v>0</v>
      </c>
      <c r="FV1" s="34">
        <f>AA1</f>
        <v>0</v>
      </c>
      <c r="FW1" s="10">
        <f>AA3</f>
        <v>17</v>
      </c>
      <c r="FX1" s="29">
        <f>MAX(FT2:FT10000)</f>
        <v>0</v>
      </c>
      <c r="FY1" s="12" t="e">
        <f>SUM(FX2:FX10000)/SUM(FY2:FY10000)</f>
        <v>#DIV/0!</v>
      </c>
      <c r="FZ1" s="15"/>
      <c r="GA1" s="10" t="s">
        <v>16</v>
      </c>
      <c r="GB1" s="14">
        <f>SUM(GB2:GB10000)</f>
        <v>0</v>
      </c>
      <c r="GC1" s="34">
        <f>AB1</f>
        <v>0</v>
      </c>
      <c r="GD1" s="10">
        <f>AB3</f>
        <v>18</v>
      </c>
      <c r="GE1" s="29">
        <f>MAX(GA2:GA10000)</f>
        <v>0</v>
      </c>
      <c r="GF1" s="12" t="e">
        <f>SUM(GE2:GE10000)/SUM(GF2:GF10000)</f>
        <v>#DIV/0!</v>
      </c>
      <c r="GG1" s="15"/>
      <c r="GH1" s="10" t="s">
        <v>17</v>
      </c>
      <c r="GI1" s="14">
        <f>SUM(GI2:GI10000)</f>
        <v>0</v>
      </c>
      <c r="GJ1" s="34">
        <f>AC1</f>
        <v>0</v>
      </c>
      <c r="GK1" s="10">
        <f>AC3</f>
        <v>19</v>
      </c>
      <c r="GL1" s="29">
        <f>MAX(GH2:GH10000)</f>
        <v>0</v>
      </c>
      <c r="GM1" s="12" t="e">
        <f>SUM(GL2:GL10000)/SUM(GM2:GM10000)</f>
        <v>#DIV/0!</v>
      </c>
      <c r="GN1" s="15"/>
      <c r="GO1" s="10" t="s">
        <v>18</v>
      </c>
      <c r="GP1" s="14">
        <f>SUM(GP2:GP10000)</f>
        <v>0</v>
      </c>
      <c r="GQ1" s="34">
        <f>AD1</f>
        <v>0</v>
      </c>
      <c r="GR1" s="10">
        <f>AD3</f>
        <v>20</v>
      </c>
      <c r="GS1" s="29">
        <f>MAX(GO2:GO10000)</f>
        <v>0</v>
      </c>
      <c r="GT1" s="12" t="e">
        <f>SUM(GS2:GS10000)/SUM(GT2:GT10000)</f>
        <v>#DIV/0!</v>
      </c>
      <c r="GU1" s="15"/>
      <c r="GV1" s="13" t="s">
        <v>19</v>
      </c>
      <c r="GW1" s="13"/>
      <c r="GX1" s="13"/>
      <c r="GY1" s="16"/>
      <c r="GZ1" s="16"/>
      <c r="HA1" s="16"/>
      <c r="HB1" s="16"/>
      <c r="HC1" s="16"/>
      <c r="HD1" s="16"/>
      <c r="HE1" s="16"/>
      <c r="HF1" s="16"/>
      <c r="HG1" s="16"/>
      <c r="HH1" s="16"/>
      <c r="HI1" s="16"/>
      <c r="HJ1" s="16"/>
      <c r="HK1" s="16"/>
      <c r="HL1" s="16"/>
      <c r="HM1" s="16"/>
      <c r="HN1" s="16"/>
      <c r="HO1" s="16"/>
      <c r="HP1" s="16"/>
      <c r="HQ1" s="16"/>
      <c r="HR1" s="16"/>
      <c r="HS1" s="16"/>
      <c r="HT1" s="16"/>
      <c r="HU1" s="16"/>
      <c r="HV1" s="16"/>
      <c r="HW1" s="16"/>
      <c r="HX1" s="16"/>
      <c r="HY1" s="16"/>
      <c r="HZ1" s="16"/>
      <c r="IA1" s="16"/>
      <c r="IB1" s="16"/>
      <c r="IC1" s="16"/>
      <c r="ID1" s="16"/>
      <c r="IE1" s="16"/>
      <c r="IF1" s="16"/>
      <c r="IG1" s="16"/>
      <c r="IH1" s="16"/>
      <c r="II1" s="16"/>
      <c r="IJ1" s="16"/>
      <c r="IK1" s="16"/>
      <c r="IL1" s="16"/>
      <c r="IM1" s="8"/>
      <c r="IN1" s="8"/>
      <c r="IO1" s="8"/>
      <c r="IP1" s="8"/>
      <c r="IQ1" s="8"/>
      <c r="IR1" s="8"/>
      <c r="IS1" s="8"/>
      <c r="IT1" s="8"/>
      <c r="IU1" s="8"/>
      <c r="IV1" s="8"/>
      <c r="IW1" s="8"/>
      <c r="IX1" s="8"/>
      <c r="IY1" s="8"/>
      <c r="IZ1" s="8"/>
      <c r="JA1" s="8"/>
      <c r="JB1" s="8"/>
      <c r="JC1" s="8"/>
      <c r="JD1" s="8"/>
      <c r="JE1" s="8"/>
      <c r="JF1" s="8"/>
      <c r="JG1" s="13" t="s">
        <v>20</v>
      </c>
      <c r="JH1" s="13" t="s">
        <v>21</v>
      </c>
      <c r="JI1" s="13" t="s">
        <v>22</v>
      </c>
      <c r="JJ1" s="13" t="s">
        <v>23</v>
      </c>
      <c r="JK1" s="13" t="s">
        <v>24</v>
      </c>
      <c r="JL1" s="13" t="s">
        <v>25</v>
      </c>
      <c r="JM1" s="13" t="s">
        <v>26</v>
      </c>
      <c r="JN1" s="13" t="s">
        <v>27</v>
      </c>
      <c r="JO1" s="13" t="s">
        <v>28</v>
      </c>
      <c r="JP1" s="13" t="s">
        <v>29</v>
      </c>
      <c r="JQ1" s="13" t="s">
        <v>30</v>
      </c>
      <c r="JR1" s="13" t="s">
        <v>31</v>
      </c>
      <c r="JS1" s="13" t="s">
        <v>32</v>
      </c>
      <c r="JT1" s="13" t="s">
        <v>33</v>
      </c>
      <c r="JU1" s="13" t="s">
        <v>34</v>
      </c>
      <c r="JV1" s="13" t="s">
        <v>35</v>
      </c>
      <c r="JW1" s="13" t="s">
        <v>36</v>
      </c>
      <c r="JX1" s="13" t="s">
        <v>37</v>
      </c>
      <c r="JY1" s="13" t="s">
        <v>38</v>
      </c>
      <c r="JZ1" s="13" t="s">
        <v>39</v>
      </c>
      <c r="KA1" s="9" t="s">
        <v>43</v>
      </c>
      <c r="KB1" s="9" t="s">
        <v>44</v>
      </c>
      <c r="KC1" s="9" t="s">
        <v>45</v>
      </c>
      <c r="KD1" s="9" t="s">
        <v>46</v>
      </c>
      <c r="KE1" s="9" t="s">
        <v>47</v>
      </c>
      <c r="KF1" s="9" t="s">
        <v>48</v>
      </c>
      <c r="KG1" s="9" t="s">
        <v>49</v>
      </c>
      <c r="KH1" s="9" t="s">
        <v>50</v>
      </c>
      <c r="KI1" s="9" t="s">
        <v>51</v>
      </c>
      <c r="KJ1" s="9" t="s">
        <v>52</v>
      </c>
      <c r="KK1" s="9" t="s">
        <v>53</v>
      </c>
      <c r="KL1" s="9" t="s">
        <v>54</v>
      </c>
      <c r="KM1" s="9" t="s">
        <v>55</v>
      </c>
      <c r="KN1" s="9" t="s">
        <v>56</v>
      </c>
      <c r="KO1" s="9" t="s">
        <v>57</v>
      </c>
      <c r="KP1" s="9" t="s">
        <v>58</v>
      </c>
      <c r="KQ1" s="9" t="s">
        <v>59</v>
      </c>
      <c r="KR1" s="9" t="s">
        <v>60</v>
      </c>
      <c r="KS1" s="9" t="s">
        <v>61</v>
      </c>
      <c r="KT1" s="9" t="s">
        <v>62</v>
      </c>
    </row>
    <row r="2" spans="1:306" x14ac:dyDescent="0.3">
      <c r="A2" s="18"/>
      <c r="B2" s="18"/>
      <c r="C2" s="18"/>
      <c r="F2" s="18"/>
      <c r="K2" s="19">
        <v>1</v>
      </c>
      <c r="L2" s="19">
        <v>2</v>
      </c>
      <c r="M2" s="19">
        <v>3</v>
      </c>
      <c r="N2" s="19">
        <v>4</v>
      </c>
      <c r="O2" s="19">
        <v>5</v>
      </c>
      <c r="P2" s="19">
        <v>6</v>
      </c>
      <c r="Q2" s="19">
        <v>7</v>
      </c>
      <c r="R2" s="19">
        <v>8</v>
      </c>
      <c r="S2" s="19">
        <v>9</v>
      </c>
      <c r="T2" s="19">
        <v>10</v>
      </c>
      <c r="U2" s="19">
        <v>11</v>
      </c>
      <c r="V2" s="19">
        <v>12</v>
      </c>
      <c r="W2" s="19">
        <v>13</v>
      </c>
      <c r="X2" s="19">
        <v>14</v>
      </c>
      <c r="Y2" s="19">
        <v>15</v>
      </c>
      <c r="Z2" s="19">
        <v>16</v>
      </c>
      <c r="AA2" s="19">
        <v>17</v>
      </c>
      <c r="AB2" s="19">
        <v>18</v>
      </c>
      <c r="AC2" s="19">
        <v>19</v>
      </c>
      <c r="AD2" s="19">
        <v>20</v>
      </c>
      <c r="AG2" s="48"/>
      <c r="AH2" s="48"/>
      <c r="AI2" s="18"/>
      <c r="AJ2" s="24"/>
      <c r="AK2" s="24"/>
      <c r="AL2" s="20"/>
      <c r="AM2" s="23"/>
      <c r="AN2" s="18"/>
      <c r="AO2" s="24"/>
      <c r="AP2" s="18">
        <v>0</v>
      </c>
      <c r="AQ2" s="18" t="s">
        <v>86</v>
      </c>
      <c r="AR2" s="18" t="str">
        <f t="shared" ref="AR2:AR24" si="0">IF(AN2=AJ2,"x",IF(AO2=AK2,"sup","favorite"))</f>
        <v>x</v>
      </c>
      <c r="AS2" s="19">
        <f t="shared" ref="AS2:AS24" si="1">IF(AN2&gt;0,1,0)</f>
        <v>0</v>
      </c>
      <c r="AT2" s="19">
        <f t="shared" ref="AT2:AT24" si="2">IF(AO2&gt;0,1,0)</f>
        <v>0</v>
      </c>
      <c r="AU2" s="19">
        <f>IF(AS2=1,AS2+AU1,AU1)</f>
        <v>0</v>
      </c>
      <c r="AV2" s="19">
        <f>IF(AT2=1,AT2+AV1,AV1)</f>
        <v>0</v>
      </c>
      <c r="AW2" s="71">
        <f>AU2/BD2</f>
        <v>0</v>
      </c>
      <c r="AX2" s="71">
        <f>AV2/BD2</f>
        <v>0</v>
      </c>
      <c r="AY2" s="71">
        <f>1-AW2-AX2</f>
        <v>1</v>
      </c>
      <c r="AZ2" s="22">
        <f>IF(AND(AP2&gt;0,AQ2="x"),1,0)</f>
        <v>0</v>
      </c>
      <c r="BA2" s="22">
        <f>IF(AND(AP2&gt;0,AQ2="sup"),1,0)</f>
        <v>0</v>
      </c>
      <c r="BB2" s="25">
        <f t="shared" ref="BB2:BB24" si="3">IF(BI2&gt;0,1,IF(BS2&gt;0,2,IF(BZ2&gt;0,3,IF(CG2&gt;0,4,IF(CN2&gt;0,5,IF(CU2&gt;0,6,IF(DB2&gt;0,7,IF(DI2&gt;0,8,IF(DP2&gt;0,9,IF(DW2&gt;0,10,IF(ED2&gt;0,11,IF(EK2&gt;0,12,IF(ER2&gt;0,13,IF(EY2&gt;0,14,IF(FF2&gt;0,15,IF(FM2&gt;0,16,IF(FT2&gt;0,17,IF(GA2&gt;0,18,IF(GH2&gt;0,19,IF(GO2&gt;0,20,0))))))))))))))))))))</f>
        <v>1</v>
      </c>
      <c r="BC2" s="21">
        <f t="shared" ref="BC2:BC24" si="4">AL2+AM2</f>
        <v>0</v>
      </c>
      <c r="BD2" s="22">
        <v>1</v>
      </c>
      <c r="BE2" s="18">
        <f t="shared" ref="BE2:BE24" si="5">IF(BR3&gt;BR2+TIME(1,55,0),GW2,0)</f>
        <v>0</v>
      </c>
      <c r="BF2" s="18">
        <f t="shared" ref="BF2:BF24" si="6">BH1-BE2</f>
        <v>0</v>
      </c>
      <c r="BG2" s="18">
        <f t="shared" ref="BG2:BG24" si="7">IF(BR3&gt;BR2+TIME(1,55,0),SUM(IM2:JF2),0)</f>
        <v>0</v>
      </c>
      <c r="BH2" s="18">
        <f t="shared" ref="BH2:BH24" si="8">BH1-BE2+BG2</f>
        <v>0</v>
      </c>
      <c r="BI2" s="18">
        <v>1</v>
      </c>
      <c r="BJ2" s="22">
        <v>1</v>
      </c>
      <c r="BK2" s="22">
        <v>1</v>
      </c>
      <c r="BL2" s="33">
        <f>BK2/BJ2</f>
        <v>1</v>
      </c>
      <c r="BM2" s="22">
        <f t="shared" ref="BM2:BM24" si="9">IF(BI2&gt;0,1,0)</f>
        <v>1</v>
      </c>
      <c r="BN2" s="22">
        <f>IF(BO2&gt;BP2,BO2,BP2)</f>
        <v>1</v>
      </c>
      <c r="BO2" s="22">
        <f t="shared" ref="BO2:BO24" si="10">IF(AND(AP2&gt;0,BI2&gt;0),0,IF(BI2&gt;0,BO1+1,BO1))</f>
        <v>1</v>
      </c>
      <c r="BP2" s="22">
        <f>IF(BO2=0,BO1+1,0)</f>
        <v>0</v>
      </c>
      <c r="BQ2" s="22">
        <f t="shared" ref="BQ2:BQ24" si="11">IF(AND(AP2&gt;0,BP2&gt;0,BI2&gt;0),1,0)</f>
        <v>0</v>
      </c>
      <c r="BR2" s="15">
        <f t="shared" ref="BR2:BR24" si="12">IF(BI2&lt;&gt;0,BC2,BR1)</f>
        <v>0</v>
      </c>
      <c r="BS2" s="49"/>
      <c r="BT2" s="49"/>
      <c r="BU2" s="49"/>
      <c r="BV2" s="49"/>
      <c r="BW2" s="49"/>
      <c r="BX2" s="49"/>
      <c r="CF2" s="15"/>
      <c r="CL2" s="22"/>
      <c r="CM2" s="15"/>
      <c r="CR2" s="22"/>
      <c r="CT2" s="15"/>
      <c r="CW2" s="22"/>
      <c r="DA2" s="15"/>
      <c r="DH2" s="15"/>
      <c r="DJ2" s="22"/>
      <c r="DO2" s="15"/>
      <c r="DV2" s="15"/>
      <c r="EC2" s="15"/>
      <c r="EJ2" s="15"/>
      <c r="EQ2" s="15"/>
      <c r="EX2" s="15"/>
      <c r="FE2" s="15"/>
      <c r="FL2" s="15"/>
      <c r="FS2" s="15"/>
      <c r="FZ2" s="15"/>
      <c r="GG2" s="15"/>
      <c r="GN2" s="15"/>
      <c r="GP2" s="22"/>
      <c r="GQ2" s="22"/>
      <c r="GR2" s="22"/>
      <c r="GS2" s="22"/>
      <c r="GT2" s="22"/>
      <c r="GU2" s="15"/>
      <c r="GV2" s="22">
        <f t="shared" ref="GV2:GV24" si="13">BI2+BS2+BZ2+CG2+CN2+CU2+DB2+DI2+DP2+DW2+ED2+EK2+ER2+EY2+FF2+FM2+FT2+GA2+GH2+GO2</f>
        <v>1</v>
      </c>
      <c r="GW2" s="22">
        <f t="shared" ref="GW2:GW24" si="14">IF(BR2=BR1,GV2+GW1,GV2)</f>
        <v>1</v>
      </c>
      <c r="GX2" s="22">
        <f t="shared" ref="GX2:GX24" si="15">GY2+HA2+HC2+HE2+HG2+HI2+HK2+HM2+HO2+HQ2+HS2+HU2+HW2+HY2+IA2+IC2+IE2+IG2+II2+IK2</f>
        <v>1</v>
      </c>
      <c r="GY2" s="18">
        <f t="shared" ref="GY2:GY24" si="16">IF(AP2=0,BI2+GY1+GZ2,IF(GY1+GZ2+BI2-IM2&lt;0,0,GY1+BI2+GZ2-IM2))</f>
        <v>1</v>
      </c>
      <c r="GZ2" s="18">
        <v>0</v>
      </c>
      <c r="HA2" s="18">
        <f t="shared" ref="HA2:HA24" si="17">IF(AP2=0,BS2+HA1+HB2,IF(HA1+HB2+BS2-IN2&lt;0,0,HA1+BS2+HB2-IN2))</f>
        <v>0</v>
      </c>
      <c r="HB2" s="18">
        <v>0</v>
      </c>
      <c r="HC2" s="18">
        <f t="shared" ref="HC2:HC24" si="18">IF(AP2=0,BZ2+HC1+HD2,IF(HC1+HD2+BZ2-IO2&lt;0,0,HC1+BZ2+HD2-IO2))</f>
        <v>0</v>
      </c>
      <c r="HD2" s="18">
        <v>0</v>
      </c>
      <c r="HE2" s="18">
        <f t="shared" ref="HE2:HE24" si="19">IF(AP2=0,CG2+HE1+HF2,IF(HE1+HF2+CG2-IP2&lt;0,0,HE1+CG2+HF2-IP2))</f>
        <v>0</v>
      </c>
      <c r="HF2" s="18">
        <v>0</v>
      </c>
      <c r="HG2" s="18">
        <f t="shared" ref="HG2:HG24" si="20">IF(AP2=0,CN2+HG1+HH2,IF(HG1+HH2+CN2-IQ2&lt;0,0,HG1+CN2+HH2-IQ2))</f>
        <v>0</v>
      </c>
      <c r="HH2" s="18">
        <v>0</v>
      </c>
      <c r="HI2" s="18">
        <f t="shared" ref="HI2:HI24" si="21">IF(AP2=0,CU2+HI1+HJ2,IF(HI1+HJ2+CU2-IR2&lt;0,0,HI1+CU2+HJ2-IR2))</f>
        <v>0</v>
      </c>
      <c r="HJ2" s="18">
        <v>0</v>
      </c>
      <c r="HK2" s="18">
        <f t="shared" ref="HK2:HK24" si="22">IF(AP2=0,DB2+HK1+HL2,IF(HK1+HL2+DB2-IS2&lt;0,0,HK1+DB2+HL2-IS2))</f>
        <v>0</v>
      </c>
      <c r="HL2" s="18">
        <v>0</v>
      </c>
      <c r="HM2" s="18">
        <f t="shared" ref="HM2:HM24" si="23">IF(AP2=0,DI2+HM1+HN2,IF(HM1+HN2+DI2-IT2&lt;0,0,HM1+DI2+HN2-IT2))</f>
        <v>0</v>
      </c>
      <c r="HN2" s="18">
        <v>0</v>
      </c>
      <c r="HO2" s="18">
        <f t="shared" ref="HO2:HO24" si="24">IF(AP2=0,DP2+HO1+HP2,IF(HO1+HP2+DP2-IU2&lt;0,0,HO1+DP2+HP2-IU2))</f>
        <v>0</v>
      </c>
      <c r="HP2" s="18">
        <v>0</v>
      </c>
      <c r="HQ2" s="18">
        <f t="shared" ref="HQ2:HQ24" si="25">IF(AP2=0,DW2+HQ1+HR2,IF(HQ1+HR2+DW2-IV2&lt;0,0,HQ1+DW2+HR2-IV2))</f>
        <v>0</v>
      </c>
      <c r="HR2" s="18">
        <v>0</v>
      </c>
      <c r="HS2" s="18">
        <f t="shared" ref="HS2:HS24" si="26">IF(AP2=0,ED2+HS1+HT2,IF(HS1+HT2+ED2-IW2&lt;0,0,HS1+ED2+HT2-IW2))</f>
        <v>0</v>
      </c>
      <c r="HT2" s="18">
        <v>0</v>
      </c>
      <c r="HU2" s="18">
        <f t="shared" ref="HU2:HU24" si="27">IF(AP2=0,EK2+HU1+HV2,IF(HU1+HV2+EK2-IX2&lt;0,0,HU1+EK2+HV2-IX2))</f>
        <v>0</v>
      </c>
      <c r="HV2" s="18">
        <v>0</v>
      </c>
      <c r="HW2" s="18">
        <f t="shared" ref="HW2:HW24" si="28">IF(AP2=0,ER2+HW1+HX2,IF(HW1+HX2+ER2-IY2&lt;0,0,HW1+ER2+HX2-IY2))</f>
        <v>0</v>
      </c>
      <c r="HX2" s="18">
        <v>0</v>
      </c>
      <c r="HY2" s="18">
        <f t="shared" ref="HY2:HY24" si="29">IF(AP2=0,EY2+HY1+HZ2,IF(HY1+HZ2+EY2-IZ2&lt;0,0,HY1+EY2+HZ2-IZ2))</f>
        <v>0</v>
      </c>
      <c r="HZ2" s="18">
        <v>0</v>
      </c>
      <c r="IA2" s="18">
        <f t="shared" ref="IA2:IA24" si="30">IF(AP2=0,FF2+IA1+IB2,IF(IA1+IB2+FF2-JA2&lt;0,0,IA1+FF2+IB2-JA2))</f>
        <v>0</v>
      </c>
      <c r="IB2" s="18">
        <v>0</v>
      </c>
      <c r="IC2" s="18">
        <f t="shared" ref="IC2:IC24" si="31">IF(AP2=0,FM2+IC1+ID2,IF(IC1+ID2+FM2-JB2&lt;0,0,IC1+FM2+ID2-JB2))</f>
        <v>0</v>
      </c>
      <c r="ID2" s="18">
        <v>0</v>
      </c>
      <c r="IE2" s="18">
        <f t="shared" ref="IE2:IE24" si="32">IF(AP2=0,FT2+IE1+IF2,IF(IE1+IF2+FT2-JC2&lt;0,0,IE1+FT2+IF2-JC2))</f>
        <v>0</v>
      </c>
      <c r="IF2" s="18">
        <v>0</v>
      </c>
      <c r="IG2" s="18">
        <f t="shared" ref="IG2:IG24" si="33">IF(AP2=0,GA2+IG1+IH2,IF(IG1+IH2+GA2-JD2&lt;0,0,IG1+GA2+IH2-JD2))</f>
        <v>0</v>
      </c>
      <c r="IH2" s="18">
        <v>0</v>
      </c>
      <c r="II2" s="18">
        <f t="shared" ref="II2:II24" si="34">IF(AP2=0,GH2+II1+IJ2,IF(II1+IJ2+GH2-JE2&lt;0,0,II1+GH2+IJ2-JE2))</f>
        <v>0</v>
      </c>
      <c r="IJ2" s="18">
        <v>0</v>
      </c>
      <c r="IK2" s="18">
        <f t="shared" ref="IK2:IK24" si="35">IF(AP2=0,GO2+IK1+IL2,IF(IK1+IL2+GO2-JF2&lt;0,0,IK1+GO2+IL2-JF2))</f>
        <v>0</v>
      </c>
      <c r="IL2" s="18">
        <v>0</v>
      </c>
      <c r="IM2" s="18">
        <f t="shared" ref="IM2:IM24" si="36">IF(BR2=BR1,IM1,BI2*$AP2)</f>
        <v>0</v>
      </c>
      <c r="IN2" s="18">
        <f t="shared" ref="IN2:IN24" si="37">IF(AND(BY2=BY1,BR2=BR1),IN1,BS2*$AP2)</f>
        <v>0</v>
      </c>
      <c r="IO2" s="18">
        <f t="shared" ref="IO2:IO24" si="38">IF(AND(BR2=BR1,CF2=CF1),IO1,BZ2*$AP2)</f>
        <v>0</v>
      </c>
      <c r="IP2" s="18">
        <f t="shared" ref="IP2:IP24" si="39">IF(AND(BR2=BR1,CM2=CM1),IP1,CG2*$AP2)</f>
        <v>0</v>
      </c>
      <c r="IQ2" s="18">
        <f t="shared" ref="IQ2:IQ24" si="40">IF(AND(BR2=BR1,CT2=CT1),IQ1,CN2*$AP2)</f>
        <v>0</v>
      </c>
      <c r="IR2" s="18">
        <f t="shared" ref="IR2:IR24" si="41">IF(AND(BR2=BR1,DA2=DA1),IR1,CU2*$AP2)</f>
        <v>0</v>
      </c>
      <c r="IS2" s="18">
        <f t="shared" ref="IS2:IS24" si="42">IF(AND(BR2=BR1,DH2=DH1),IS1,DB2*$AP2)</f>
        <v>0</v>
      </c>
      <c r="IT2" s="18">
        <f t="shared" ref="IT2:IT24" si="43">IF(AND(BR2=BR1,DO2=DO1),IT1,DI2*$AP2)</f>
        <v>0</v>
      </c>
      <c r="IU2" s="18">
        <f t="shared" ref="IU2:IU24" si="44">IF(AND(BR2=BR1,DV2=DV1),IU1,DP2*$AP2)</f>
        <v>0</v>
      </c>
      <c r="IV2" s="18">
        <f t="shared" ref="IV2:IV24" si="45">IF(AND(BR2=BR1,EC2=EC1),IV1,DW2*$AP2)</f>
        <v>0</v>
      </c>
      <c r="IW2" s="18">
        <f t="shared" ref="IW2:IW24" si="46">IF(AND(BR2=BR1,EJ2=EJ1),IW1,ED2*$AP2)</f>
        <v>0</v>
      </c>
      <c r="IX2" s="18">
        <f t="shared" ref="IX2:IX24" si="47">IF(AND(BR2=BR1,EQ2=EQ1),IX1,EK2*$AP2)</f>
        <v>0</v>
      </c>
      <c r="IY2" s="18">
        <f t="shared" ref="IY2:IY24" si="48">IF(AND(BR2=BR1,EX2=EX1),IY1,ER2*$AP2)</f>
        <v>0</v>
      </c>
      <c r="IZ2" s="18">
        <f t="shared" ref="IZ2:IZ24" si="49">IF(AND(BR2=BR1,FE2=FE1),IZ1,EY2*$AP2)</f>
        <v>0</v>
      </c>
      <c r="JA2" s="18">
        <f t="shared" ref="JA2:JA24" si="50">IF(AND(BR2=BR1,FL2=FL1),JA1,FF2*$AP2)</f>
        <v>0</v>
      </c>
      <c r="JB2" s="18">
        <f t="shared" ref="JB2:JB24" si="51">IF(AND(BR2=BR1,FS2=FS1),JB1,FM2*$AP2)</f>
        <v>0</v>
      </c>
      <c r="JC2" s="18">
        <f t="shared" ref="JC2:JC24" si="52">IF(AND(BR2=BR1,FZ2=FZ1),JC1,FT2*$AP2)</f>
        <v>0</v>
      </c>
      <c r="JD2" s="18">
        <f t="shared" ref="JD2:JD24" si="53">IF(AND(BR2=BR1,GG2=GG1),JD1,GA2*$AP2)</f>
        <v>0</v>
      </c>
      <c r="JE2" s="18">
        <f t="shared" ref="JE2:JE24" si="54">IF(AND(BR2=BR1,GN2=GN1),JE1,GH2*$AP2)</f>
        <v>0</v>
      </c>
      <c r="JF2" s="18">
        <f t="shared" ref="JF2:JF24" si="55">IF(AND(BR2=BR1,GU2=GU1),JF1,GO2*$AP2)</f>
        <v>0</v>
      </c>
      <c r="JG2" s="18">
        <f t="shared" ref="JG2:JG24" si="56">IF(AND(BO2&gt;$G$1,BQ2=0),IF(BO2&gt;$H$1,$F$1,IF(GY2&lt;&gt;0,ROUNDUP(($E$1/(AK3-1)+(GY2/(AK3-1))),0),$D$1)),IF(GY2&lt;&gt;0,ROUNDUP(($E$1/(AJ3-1)+(GY2/(AJ3-1))),0),$D$1))</f>
        <v>0.01</v>
      </c>
      <c r="JH2" s="18">
        <f t="shared" ref="JH2:JH24" si="57">IF(AND(BV2&gt;$G$1+1,BX2=0),IF(BV2&gt;$H$1,$F$1,IF(HA2&lt;&gt;0,ROUNDUP(($E$1/(AK3-1)+(HA2/(AK3-1))),0),$D$1)),IF(HA2&lt;&gt;0,ROUNDUP(($E$1/(AJ3-1)+(HA2/(AJ3-1))),0),$D$1))</f>
        <v>1</v>
      </c>
      <c r="JI2" s="18">
        <f t="shared" ref="JI2:JI24" si="58">IF(AND(CC2&gt;$G$1+1,CE2=0),IF(CC2&gt;$H$1,$F$1,IF(HC2&lt;&gt;0,ROUNDUP(($E$1/(AK3-1)+(HC2/(AK3-1))),0),$D$1)),IF(HC2&lt;&gt;0,ROUNDUP(($E$1/(AJ3-1)+(HC2/(AJ3-1))),0),$D$1))</f>
        <v>1</v>
      </c>
      <c r="JJ2" s="18">
        <f t="shared" ref="JJ2:JJ24" si="59">IF(AND(CJ2&gt;$G$1+1,CL2=0),IF(CJ2&gt;$H$1,$F$1,IF(HE2&lt;&gt;0,ROUNDUP(($E$1/(AK3-1)+(HE2/(AK3-1))),0),$D$1)),IF(HE2&lt;&gt;0,ROUNDUP(($E$1/(AJ3-1)+(HE2/(AJ3-1))),0),$D$1))</f>
        <v>1</v>
      </c>
      <c r="JK2" s="18">
        <f t="shared" ref="JK2:JK24" si="60">IF(AND(CQ2&gt;$G$1+1,CS2=0),IF(CQ2&gt;$H$1,$F$1,IF(HG2&lt;&gt;0,ROUNDUP(($E$1/(AK3-1)+(HG2/(AK3-1))),0),$D$1)),IF(HG2&lt;&gt;0,ROUNDUP(($E$1/(AJ3-1)+(HG2/(AJ3-1))),0),$D$1))</f>
        <v>1</v>
      </c>
      <c r="JL2" s="18">
        <f t="shared" ref="JL2:JL24" si="61">IF(AND(CX2&gt;$G$1+1,CZ2=0),IF(CX2&gt;$H$1,$F$1,IF(HI2&lt;&gt;0,ROUNDUP(($E$1/(AK3-1)+(HI2/(AK3-1))),0),$D$1)),IF(HI2&lt;&gt;0,ROUNDUP(($E$1/(AJ3-1)+(HI2/(AJ3-1))),0),$D$1))</f>
        <v>1</v>
      </c>
      <c r="JM2" s="18">
        <f t="shared" ref="JM2:JM24" si="62">IF(AND(DE2&gt;$G$1+1,DG2=0),IF(DE2&gt;$H$1,$F$1,IF(HK2&lt;&gt;0,ROUNDUP(($E$1/(AK3-1)+(HK2/(AK3-1))),0),$D$1)),IF(HK2&lt;&gt;0,ROUNDUP(($E$1/(AJ3-1)+(HK2/(AJ3-1))),0),$D$1))</f>
        <v>1</v>
      </c>
      <c r="JN2" s="18">
        <f t="shared" ref="JN2:JN24" si="63">IF(AND(DL2&gt;$G$1+1,DN2=0),IF(DL2&gt;$H$1,$F$1,IF(HM2&lt;&gt;0,ROUNDUP(($E$1/(AK3-1)+(HM2/(AK3-1))),0),$D$1)),IF(HM2&lt;&gt;0,ROUNDUP(($E$1/(AJ3-1)+(HM2/(AJ3-1))),0),$D$1))</f>
        <v>1</v>
      </c>
      <c r="JO2" s="18">
        <f t="shared" ref="JO2:JO24" si="64">IF(AND(DS2&gt;$G$1+1,DU2=0),IF(DS2&gt;$H$1,$F$1,IF(HO2&lt;&gt;0,ROUNDUP(($E$1/(AK3-1)+(HO2/(AK3-1))),0),$D$1)),IF(HO2&lt;&gt;0,ROUNDUP(($E$1/(AJ3-1)+(HO2/(AJ3-1))),0),$D$1))</f>
        <v>1</v>
      </c>
      <c r="JP2" s="18">
        <f t="shared" ref="JP2:JP24" si="65">IF(AND(DZ2&gt;$G$1+1,EB2=0),IF(DZ2&gt;$H$1,$F$1,IF(HQ2&lt;&gt;0,ROUNDUP(($E$1/(AK3-1)+(HQ2/(AK3-1))),0),$D$1)),IF(HQ2&lt;&gt;0,ROUNDUP(($E$1/(AJ3-1)+(HQ2/(AJ3-1))),0),$D$1))</f>
        <v>1</v>
      </c>
      <c r="JQ2" s="18">
        <f t="shared" ref="JQ2:JQ24" si="66">IF(AND(EG2&gt;$G$1+1,EI2=0),IF(EG2&gt;$H$1,$F$1,IF(HS2&lt;&gt;0,ROUNDUP(($E$1/(AK3-1)+(HS2/(AK3-1))),0),$D$1)),IF(HS2&lt;&gt;0,ROUNDUP(($E$1/(AJ3-1)+(HS2/(AJ3-1))),0),$D$1))</f>
        <v>1</v>
      </c>
      <c r="JR2" s="18">
        <f t="shared" ref="JR2:JR24" si="67">IF(AND(EN2&gt;$G$1+1,EP2=0),IF(EN2&gt;$H$1,$F$1,IF(HU2&lt;&gt;0,ROUNDUP(($E$1/(AK3-1)+(HU2/(AK3-1))),0),$D$1)),IF(HU2&lt;&gt;0,ROUNDUP(($E$1/(AJ3-1)+(HU2/(AJ3-1))),0),$D$1))</f>
        <v>1</v>
      </c>
      <c r="JS2" s="18">
        <f t="shared" ref="JS2:JS24" si="68">IF(AND(EU2&gt;$G$1+1,EW2=0),IF(EU2&gt;$H$1,$F$1,IF(HW2&lt;&gt;0,ROUNDUP(($E$1/(AK3-1)+(HW2/(AK3-1))),0),$D$1)),IF(HW2&lt;&gt;0,ROUNDUP(($E$1/(AJ3-1)+(HW2/(AJ3-1))),0),$D$1))</f>
        <v>1</v>
      </c>
      <c r="JT2" s="18">
        <f t="shared" ref="JT2:JT24" si="69">IF(AND(FB2&gt;$G$1+1,FD2=0),IF(FB2&gt;$H$1,$F$1,IF(HY2&lt;&gt;0,ROUNDUP(($E$1/(AK3-1)+(HY2/(AK3-1))),0),$D$1)),IF(HY2&lt;&gt;0,ROUNDUP(($E$1/(AJ3-1)+(HY2/(AJ3-1))),0),$D$1))</f>
        <v>1</v>
      </c>
      <c r="JU2" s="18">
        <f t="shared" ref="JU2:JU24" si="70">IF(AND(FI2&gt;$G$1+1,FK2=0),IF(FI2&gt;$H$1,$F$1,IF(IA2&lt;&gt;0,ROUNDUP(($E$1/(AK3-1)+(IA2/(AK3-1))),0),$D$1)),IF(IA2&lt;&gt;0,ROUNDUP(($E$1/(AJ3-1)+(IA2/(AJ3-1))),0),$D$1))</f>
        <v>1</v>
      </c>
      <c r="JV2" s="18">
        <f t="shared" ref="JV2:JV24" si="71">IF(AND(FP2&gt;$G$1+1,FR2=0),IF(FP2&gt;$H$1,$F$1,IF(IC2&lt;&gt;0,ROUNDUP(($E$1/(AK3-1)+(IC2/(AK3-1))),0),$D$1)),IF(IC2&lt;&gt;0,ROUNDUP(($E$1/(AJ3-1)+(IC2/(AJ3-1))),0),$D$1))</f>
        <v>1</v>
      </c>
      <c r="JW2" s="18">
        <f t="shared" ref="JW2:JW24" si="72">IF(AND(FW2&gt;$G$1+1,FY2=0),IF(FW2&gt;$H$1,$F$1,IF(IE2&lt;&gt;0,ROUNDUP(($E$1/(AK3-1)+(IE2/(AK3-1))),0),$D$1)),IF(IE2&lt;&gt;0,ROUNDUP(($E$1/(AJ3-1)+(IE2/(AJ3-1))),0),$D$1))</f>
        <v>1</v>
      </c>
      <c r="JX2" s="18">
        <f t="shared" ref="JX2:JX24" si="73">IF(AND(GD2&gt;$G$1+1,GF2=0),IF(GD2&gt;$H$1,$F$1,IF(IG2&lt;&gt;0,ROUNDUP(($E$1/(AK3-1)+(IG2/(AK3-1))),0),$D$1)),IF(IG2&lt;&gt;0,ROUNDUP(($E$1/(AJ3-1)+(IG2/(AJ3-1))),0),$D$1))</f>
        <v>1</v>
      </c>
      <c r="JY2" s="18">
        <f t="shared" ref="JY2:JY24" si="74">IF(AND(GK2&gt;$G$1+1,GM2=0),IF(GK2&gt;$H$1,$F$1,IF(II2&lt;&gt;0,ROUNDUP(($E$1/(AK3-1)+(II2/(AK3-1))),0),$D$1)),IF(II2&lt;&gt;0,ROUNDUP(($E$1/(AJ3-1)+(II2/(AJ3-1))),0),$D$1))</f>
        <v>1</v>
      </c>
      <c r="JZ2" s="18">
        <f t="shared" ref="JZ2:JZ24" si="75">IF(AND(GR2&gt;$G$1+1,GT2=0),IF(GR2&gt;$H$1,$F$1,IF(IK2&lt;&gt;0,ROUNDUP(($E$1/(AK3-1)+(IK2/(AK3-1))),0),$D$1)),IF(IK2&lt;&gt;0,ROUNDUP(($E$1/(AJ3-1)+(IK2/(AJ3-1))),0),$D$1))</f>
        <v>1</v>
      </c>
      <c r="KA2" s="18">
        <f t="shared" ref="KA2:KA24" si="76">IF(BB2=1,IF(AND(BN2&gt;$G$1,BQ2=0),IF(GY2&lt;&gt;0,AK3,$D$1),IF(GY2&lt;&gt;0,AJ3,$D$1)),0)</f>
        <v>0</v>
      </c>
      <c r="KB2" s="18">
        <f t="shared" ref="KB2:KB24" si="77">IF(BB2=2,IF(AND(BU2&gt;$G$1,BX2=0),IF(HA2&lt;&gt;0,AK3,$D$1),IF(HA2&lt;&gt;0,AJ3,$D$1)),0)</f>
        <v>0</v>
      </c>
      <c r="KC2" s="18">
        <f t="shared" ref="KC2:KC24" si="78">IF(BB2=3,IF(AND(CB2&gt;$G$1,CE2=0),IF(HC2&lt;&gt;0,AK3,$D$1),IF(HC2&lt;&gt;0,AJ3,$D$1)),0)</f>
        <v>0</v>
      </c>
      <c r="KD2" s="18">
        <f t="shared" ref="KD2:KD24" si="79">IF(BB2=4,IF(AND(CI2&gt;$G$1,CL2=0),IF(HE2&lt;&gt;0,AK3,$D$1),IF(HE2&lt;&gt;0,AJ3,$D$1)),0)</f>
        <v>0</v>
      </c>
      <c r="KE2" s="18">
        <f t="shared" ref="KE2:KE24" si="80">IF(BB2=5,IF(AND(CP2&gt;$G$1,CS2=0),IF(HG2&lt;&gt;0,AK3,$D$1),IF(HG2&lt;&gt;0,AJ3,$D$1)),0)</f>
        <v>0</v>
      </c>
      <c r="KF2" s="18">
        <f t="shared" ref="KF2:KF24" si="81">IF(BB2=6,IF(AND(CW2&gt;$G$1,CZ2=0),IF(HI2&lt;&gt;0,AK3,$D$1),IF(HI2&lt;&gt;0,AJ3,$D$1)),0)</f>
        <v>0</v>
      </c>
      <c r="KG2" s="18">
        <f t="shared" ref="KG2:KG24" si="82">IF(BB2=7,IF(AND(DD2&gt;$G$1,DG2=0),IF(HK2&lt;&gt;0,AK3,$D$1),IF(HK2&lt;&gt;0,AJ3,$D$1)),0)</f>
        <v>0</v>
      </c>
      <c r="KH2" s="18">
        <f t="shared" ref="KH2:KH24" si="83">IF(BB2=8,IF(AND(DK2&gt;$G$1,DN2=0),IF(HM2&lt;&gt;0,AK3,$D$1),IF(HM2&lt;&gt;0,AJ3,$D$1)),0)</f>
        <v>0</v>
      </c>
      <c r="KI2" s="18">
        <f t="shared" ref="KI2:KI24" si="84">IF(BB2=9,IF(AND(DR2&gt;$G$1,DU2=0),IF(HO2&lt;&gt;0,AK3,$D$1),IF(HO2&lt;&gt;0,AJ3,$D$1)),0)</f>
        <v>0</v>
      </c>
      <c r="KJ2" s="18">
        <f t="shared" ref="KJ2:KJ24" si="85">IF(BB2=10,IF(AND(DY2&gt;$G$1,EB2=0),IF(HQ2&lt;&gt;0,AK3,$D$1),IF(HQ2&lt;&gt;0,AJ3,$D$1)),0)</f>
        <v>0</v>
      </c>
      <c r="KK2" s="18">
        <f t="shared" ref="KK2:KK24" si="86">IF(BB2=11,IF(AND(EF2&gt;$G$1,EI2=0),IF(HS2&lt;&gt;0,AK3,$D$1),IF(HS2&lt;&gt;0,AJ3,$D$1)),0)</f>
        <v>0</v>
      </c>
      <c r="KL2" s="18">
        <f t="shared" ref="KL2:KL24" si="87">IF(BB2=12,IF(AND(EM2&gt;$G$1,EP2=0),IF(HU2&lt;&gt;0,AK3,$D$1),IF(HU2&lt;&gt;0,AJ3,$D$1)),0)</f>
        <v>0</v>
      </c>
      <c r="KM2" s="18">
        <f t="shared" ref="KM2:KM24" si="88">IF(BB2=13,IF(AND(ET2&gt;$G$1,EW2=0),IF(HW2&lt;&gt;0,AK3,$D$1),IF(HW2&lt;&gt;0,AJ3,$D$1)),0)</f>
        <v>0</v>
      </c>
      <c r="KN2" s="18">
        <f t="shared" ref="KN2:KN24" si="89">IF(BB2=14,IF(AND(FA2&gt;$G$1,FD2=0),IF(HY2&lt;&gt;0,AK3,$D$1),IF(HY2&lt;&gt;0,AJ3,$D$1)),0)</f>
        <v>0</v>
      </c>
      <c r="KO2" s="18">
        <f t="shared" ref="KO2:KO24" si="90">IF(BB2=15,IF(AND(FH2&gt;$G$1,FK2=0),IF(IA2&lt;&gt;0,AK3,$D$1),IF(IA2&lt;&gt;0,AJ3,$D$1)),0)</f>
        <v>0</v>
      </c>
      <c r="KP2" s="18">
        <f t="shared" ref="KP2:KP24" si="91">IF(BB2=16,IF(AND(FO2&gt;$G$1,FR2=0),IF(IC2&lt;&gt;0,AK3,$D$1),IF(IC2&lt;&gt;0,AJ3,$D$1)),0)</f>
        <v>0</v>
      </c>
      <c r="KQ2" s="18">
        <f t="shared" ref="KQ2:KQ24" si="92">IF(BB2=17,IF(AND(FV2&gt;$G$1,FY2=0),IF(IE2&lt;&gt;0,AK3,$D$1),IF(IE2&lt;&gt;0,AJ3,$D$1)),0)</f>
        <v>0</v>
      </c>
      <c r="KR2" s="18">
        <f t="shared" ref="KR2:KR24" si="93">IF(BB2=18,IF(AND(GC2&gt;$G$1,GF2=0),IF(IG2&lt;&gt;0,AK3,$D$1),IF(IG2&lt;&gt;0,AJ3,$D$1)),0)</f>
        <v>0</v>
      </c>
      <c r="KS2" s="18">
        <f t="shared" ref="KS2:KS24" si="94">IF(BB2=19,IF(AND(GJ2&gt;$G$1,GM2=0),IF(II2&lt;&gt;0,AK3,$D$1),IF(II2&lt;&gt;0,AJ3,$D$1)),0)</f>
        <v>0</v>
      </c>
      <c r="KT2" s="18">
        <f t="shared" ref="KT2:KT24" si="95">IF(BB2=20,IF(AND(GQ2&gt;$G$1,GT2=0),IF(IK2&lt;&gt;0,AK3,$D$1),IF(IK2&lt;&gt;0,AJ3,$D$1)),0)</f>
        <v>0</v>
      </c>
    </row>
    <row r="3" spans="1:306" x14ac:dyDescent="0.3">
      <c r="A3" s="18"/>
      <c r="B3" s="18"/>
      <c r="C3" s="18"/>
      <c r="F3" s="18"/>
      <c r="K3" s="30">
        <f>INDEX(BD:BD,MATCH(MAX(BI:BI),BI:BI,0))</f>
        <v>1</v>
      </c>
      <c r="L3" s="30">
        <f>INDEX(BD:BD,MATCH(MAX(BS:BS),BS:BS,0))</f>
        <v>2</v>
      </c>
      <c r="M3" s="30">
        <f>INDEX(BD:BD,MATCH(MAX(BZ:BZ),BZ:BZ,0))</f>
        <v>3</v>
      </c>
      <c r="N3" s="30">
        <f>INDEX(BD:BD,MATCH(MAX(CG:CG),CG:CG,0))</f>
        <v>4</v>
      </c>
      <c r="O3" s="30">
        <f>INDEX(BD:BD,MATCH(MAX(CN:CN),CN:CN,0))</f>
        <v>5</v>
      </c>
      <c r="P3" s="30">
        <f>INDEX(BD:BD,MATCH(MAX(CU:CU),CU:CU,0))</f>
        <v>6</v>
      </c>
      <c r="Q3" s="30">
        <f>INDEX(BD:BD,MATCH(MAX(DB:DB),DB:DB,0))</f>
        <v>7</v>
      </c>
      <c r="R3" s="30">
        <f>INDEX(BD:BD,MATCH(MAX(DI:DI),DI:DI,0))</f>
        <v>8</v>
      </c>
      <c r="S3" s="30">
        <f>INDEX(BD:BD,MATCH(MAX(DP:DP),DP:DP,0))</f>
        <v>9</v>
      </c>
      <c r="T3" s="30">
        <f>INDEX(BD:BD,MATCH(MAX(DW:DW),DW:DW,0))</f>
        <v>10</v>
      </c>
      <c r="U3" s="30">
        <f>INDEX(BD:BD,MATCH(MAX(ED:ED),ED:ED,0))</f>
        <v>11</v>
      </c>
      <c r="V3" s="30">
        <f>INDEX(BD:BD,MATCH(MAX(EK:EK),EK:EK,0))</f>
        <v>12</v>
      </c>
      <c r="W3" s="30">
        <f>INDEX(BD:BD,MATCH(MAX(ER:ER),ER:ER,0))</f>
        <v>13</v>
      </c>
      <c r="X3" s="30">
        <f>INDEX(BD:BD,MATCH(MAX(EY:EY),EY:EY,0))</f>
        <v>14</v>
      </c>
      <c r="Y3" s="30">
        <f>INDEX(BD:BD,MATCH(MAX(FF:FF),FF:FF,0))</f>
        <v>15</v>
      </c>
      <c r="Z3" s="30">
        <f>INDEX(BD:BD,MATCH(MAX(FM:FM),FM:FM,0))</f>
        <v>16</v>
      </c>
      <c r="AA3" s="30">
        <f>INDEX(BD:BD,MATCH(MAX(FT:FT),FT:FT,0))</f>
        <v>17</v>
      </c>
      <c r="AB3" s="30">
        <f>INDEX(BD:BD,MATCH(MAX(GA:GA),GA:GA,0))</f>
        <v>18</v>
      </c>
      <c r="AC3" s="30">
        <f>INDEX(BD:BD,MATCH(MAX(GH:GH),GH:GH,0))</f>
        <v>19</v>
      </c>
      <c r="AD3" s="30">
        <f>INDEX(BD:BD,MATCH(MAX(GO:GO),GO:GO,0))</f>
        <v>20</v>
      </c>
      <c r="AI3" s="18"/>
      <c r="AJ3" s="24"/>
      <c r="AK3" s="24"/>
      <c r="AL3" s="20"/>
      <c r="AM3" s="23"/>
      <c r="AN3" s="18"/>
      <c r="AO3" s="24"/>
      <c r="AP3" s="18">
        <f t="shared" ref="AP3:AP24" si="96">IF(MAX(KA2:KT2)=AJ3,AN3,IF(MAX(KA2:KT2)=AK3,AO3,AN3))</f>
        <v>0</v>
      </c>
      <c r="AQ3" s="18" t="str">
        <f t="shared" ref="AQ3:AQ24" si="97">IF(MAX(KA2:KT2)=AK3,"sup",IF(MAX(KA2:KT2)=AJ3,"x","favorite"))</f>
        <v>sup</v>
      </c>
      <c r="AR3" s="18" t="str">
        <f t="shared" si="0"/>
        <v>x</v>
      </c>
      <c r="AS3" s="19">
        <f t="shared" si="1"/>
        <v>0</v>
      </c>
      <c r="AT3" s="19">
        <f t="shared" si="2"/>
        <v>0</v>
      </c>
      <c r="AU3" s="19">
        <f t="shared" ref="AU3:AU66" si="98">IF(AS3=1,AS3+AU2,AU2)</f>
        <v>0</v>
      </c>
      <c r="AV3" s="19">
        <f t="shared" ref="AV3:AV66" si="99">IF(AT3=1,AT3+AV2,AV2)</f>
        <v>0</v>
      </c>
      <c r="AW3" s="71">
        <f t="shared" ref="AW3:AW66" si="100">AU3/BD3</f>
        <v>0</v>
      </c>
      <c r="AX3" s="71">
        <f t="shared" ref="AX3:AX66" si="101">AV3/BD3</f>
        <v>0</v>
      </c>
      <c r="AY3" s="71">
        <f t="shared" ref="AY3:AY66" si="102">1-AW3-AX3</f>
        <v>1</v>
      </c>
      <c r="AZ3" s="22">
        <f t="shared" ref="AZ3:AZ24" si="103">IF(AND(AP3&gt;0,AQ3="x"),1,0)</f>
        <v>0</v>
      </c>
      <c r="BA3" s="22">
        <f t="shared" ref="BA3:BA24" si="104">IF(AND(AP3&gt;0,AQ3="sup"),1,0)</f>
        <v>0</v>
      </c>
      <c r="BB3" s="25">
        <f t="shared" si="3"/>
        <v>0</v>
      </c>
      <c r="BC3" s="21">
        <f t="shared" si="4"/>
        <v>0</v>
      </c>
      <c r="BD3" s="22">
        <v>2</v>
      </c>
      <c r="BE3" s="18">
        <f t="shared" si="5"/>
        <v>0</v>
      </c>
      <c r="BF3" s="18">
        <f t="shared" si="6"/>
        <v>0</v>
      </c>
      <c r="BG3" s="18">
        <f t="shared" si="7"/>
        <v>0</v>
      </c>
      <c r="BH3" s="18">
        <f t="shared" si="8"/>
        <v>0</v>
      </c>
      <c r="BI3" s="18">
        <f t="shared" ref="BI3:BI24" si="105">IF(BC3&gt;=BR2+TIME(1,55,0),JG2,0)</f>
        <v>0</v>
      </c>
      <c r="BJ3" s="22">
        <f>BM3+BJ2</f>
        <v>1</v>
      </c>
      <c r="BK3" s="22">
        <f t="shared" ref="BK3:BK24" si="106">BQ3+BK2</f>
        <v>1</v>
      </c>
      <c r="BL3" s="33">
        <f t="shared" ref="BL3:BL24" si="107">BK3/BJ3</f>
        <v>1</v>
      </c>
      <c r="BM3" s="22">
        <f t="shared" si="9"/>
        <v>0</v>
      </c>
      <c r="BN3" s="22">
        <f t="shared" ref="BN3:BN24" si="108">IF(BO3&gt;BP3,BO3,BP3)</f>
        <v>1</v>
      </c>
      <c r="BO3" s="22">
        <f t="shared" si="10"/>
        <v>1</v>
      </c>
      <c r="BP3" s="22">
        <f t="shared" ref="BP3:BP24" si="109">IF(BO3=0,BO2+1,0)</f>
        <v>0</v>
      </c>
      <c r="BQ3" s="22">
        <f t="shared" si="11"/>
        <v>0</v>
      </c>
      <c r="BR3" s="15">
        <f t="shared" si="12"/>
        <v>0</v>
      </c>
      <c r="BS3" s="45">
        <f t="shared" ref="BS3:BS24" si="110">IF(AND(BI3=0,BC3-BC2&lt;TIME(1,55,0),BC3&gt;BY2+TIME(1,55,0)),JH2,0)</f>
        <v>0</v>
      </c>
      <c r="BT3" s="22">
        <f t="shared" ref="BT3:BT24" si="111">IF(BS3&gt;0,1,0)</f>
        <v>0</v>
      </c>
      <c r="BU3" s="22">
        <f>IF(BV3&gt;BW3,BV3,BW3)</f>
        <v>1</v>
      </c>
      <c r="BV3" s="22">
        <f t="shared" ref="BV3:BV24" si="112">IF(AND(AP3&gt;0,BS3&gt;0),0,IF(BS3&gt;0,BV2+1,BV2))</f>
        <v>0</v>
      </c>
      <c r="BW3" s="22">
        <f t="shared" ref="BW3:BW24" si="113">IF(BV3=0,BV2+1,0)</f>
        <v>1</v>
      </c>
      <c r="BX3" s="22">
        <f t="shared" ref="BX3:BX24" si="114">IF(AND(AP3&gt;0,BW3&gt;0,BS3&gt;0),1,0)</f>
        <v>0</v>
      </c>
      <c r="BY3" s="15">
        <f t="shared" ref="BY3:BY24" si="115">IF(BS3&lt;&gt;0,BC3,BY2)</f>
        <v>0</v>
      </c>
      <c r="CF3" s="15"/>
      <c r="CL3" s="22"/>
      <c r="CM3" s="15"/>
      <c r="CR3" s="22"/>
      <c r="CT3" s="15"/>
      <c r="CW3" s="22"/>
      <c r="DA3" s="15"/>
      <c r="DH3" s="15"/>
      <c r="DJ3" s="22"/>
      <c r="DO3" s="15"/>
      <c r="DV3" s="15"/>
      <c r="EC3" s="15"/>
      <c r="EJ3" s="15"/>
      <c r="EQ3" s="15"/>
      <c r="EX3" s="15"/>
      <c r="FE3" s="15"/>
      <c r="FL3" s="15"/>
      <c r="FS3" s="15"/>
      <c r="FZ3" s="15"/>
      <c r="GG3" s="15"/>
      <c r="GN3" s="15"/>
      <c r="GP3" s="22"/>
      <c r="GQ3" s="22"/>
      <c r="GR3" s="22"/>
      <c r="GS3" s="22"/>
      <c r="GT3" s="22"/>
      <c r="GU3" s="15"/>
      <c r="GV3" s="22">
        <f t="shared" si="13"/>
        <v>0</v>
      </c>
      <c r="GW3" s="22">
        <f t="shared" si="14"/>
        <v>1</v>
      </c>
      <c r="GX3" s="22">
        <f t="shared" si="15"/>
        <v>1</v>
      </c>
      <c r="GY3" s="18">
        <f t="shared" si="16"/>
        <v>1</v>
      </c>
      <c r="GZ3" s="18">
        <v>0</v>
      </c>
      <c r="HA3" s="18">
        <f t="shared" si="17"/>
        <v>0</v>
      </c>
      <c r="HB3" s="18">
        <v>0</v>
      </c>
      <c r="HC3" s="18">
        <f t="shared" si="18"/>
        <v>0</v>
      </c>
      <c r="HD3" s="18">
        <v>0</v>
      </c>
      <c r="HE3" s="18">
        <f t="shared" si="19"/>
        <v>0</v>
      </c>
      <c r="HF3" s="18">
        <v>0</v>
      </c>
      <c r="HG3" s="18">
        <f t="shared" si="20"/>
        <v>0</v>
      </c>
      <c r="HH3" s="18">
        <v>0</v>
      </c>
      <c r="HI3" s="18">
        <f t="shared" si="21"/>
        <v>0</v>
      </c>
      <c r="HJ3" s="18">
        <v>0</v>
      </c>
      <c r="HK3" s="18">
        <f t="shared" si="22"/>
        <v>0</v>
      </c>
      <c r="HL3" s="18">
        <v>0</v>
      </c>
      <c r="HM3" s="18">
        <f t="shared" si="23"/>
        <v>0</v>
      </c>
      <c r="HN3" s="18">
        <v>0</v>
      </c>
      <c r="HO3" s="18">
        <f t="shared" si="24"/>
        <v>0</v>
      </c>
      <c r="HP3" s="18">
        <v>0</v>
      </c>
      <c r="HQ3" s="18">
        <f t="shared" si="25"/>
        <v>0</v>
      </c>
      <c r="HR3" s="18">
        <v>0</v>
      </c>
      <c r="HS3" s="18">
        <f t="shared" si="26"/>
        <v>0</v>
      </c>
      <c r="HT3" s="18">
        <v>0</v>
      </c>
      <c r="HU3" s="18">
        <f t="shared" si="27"/>
        <v>0</v>
      </c>
      <c r="HV3" s="18">
        <v>0</v>
      </c>
      <c r="HW3" s="18">
        <f t="shared" si="28"/>
        <v>0</v>
      </c>
      <c r="HX3" s="18">
        <v>0</v>
      </c>
      <c r="HY3" s="18">
        <f t="shared" si="29"/>
        <v>0</v>
      </c>
      <c r="HZ3" s="18">
        <v>0</v>
      </c>
      <c r="IA3" s="18">
        <f t="shared" si="30"/>
        <v>0</v>
      </c>
      <c r="IB3" s="18">
        <v>0</v>
      </c>
      <c r="IC3" s="18">
        <f t="shared" si="31"/>
        <v>0</v>
      </c>
      <c r="ID3" s="18">
        <v>0</v>
      </c>
      <c r="IE3" s="18">
        <f t="shared" si="32"/>
        <v>0</v>
      </c>
      <c r="IF3" s="18">
        <v>0</v>
      </c>
      <c r="IG3" s="18">
        <f t="shared" si="33"/>
        <v>0</v>
      </c>
      <c r="IH3" s="18">
        <v>0</v>
      </c>
      <c r="II3" s="18">
        <f t="shared" si="34"/>
        <v>0</v>
      </c>
      <c r="IJ3" s="18">
        <v>0</v>
      </c>
      <c r="IK3" s="18">
        <f t="shared" si="35"/>
        <v>0</v>
      </c>
      <c r="IL3" s="18">
        <v>0</v>
      </c>
      <c r="IM3" s="18">
        <f t="shared" si="36"/>
        <v>0</v>
      </c>
      <c r="IN3" s="18">
        <f t="shared" si="37"/>
        <v>0</v>
      </c>
      <c r="IO3" s="18">
        <f t="shared" si="38"/>
        <v>0</v>
      </c>
      <c r="IP3" s="18">
        <f t="shared" si="39"/>
        <v>0</v>
      </c>
      <c r="IQ3" s="18">
        <f t="shared" si="40"/>
        <v>0</v>
      </c>
      <c r="IR3" s="18">
        <f t="shared" si="41"/>
        <v>0</v>
      </c>
      <c r="IS3" s="18">
        <f t="shared" si="42"/>
        <v>0</v>
      </c>
      <c r="IT3" s="18">
        <f t="shared" si="43"/>
        <v>0</v>
      </c>
      <c r="IU3" s="18">
        <f t="shared" si="44"/>
        <v>0</v>
      </c>
      <c r="IV3" s="18">
        <f t="shared" si="45"/>
        <v>0</v>
      </c>
      <c r="IW3" s="18">
        <f t="shared" si="46"/>
        <v>0</v>
      </c>
      <c r="IX3" s="18">
        <f t="shared" si="47"/>
        <v>0</v>
      </c>
      <c r="IY3" s="18">
        <f t="shared" si="48"/>
        <v>0</v>
      </c>
      <c r="IZ3" s="18">
        <f t="shared" si="49"/>
        <v>0</v>
      </c>
      <c r="JA3" s="18">
        <f t="shared" si="50"/>
        <v>0</v>
      </c>
      <c r="JB3" s="18">
        <f t="shared" si="51"/>
        <v>0</v>
      </c>
      <c r="JC3" s="18">
        <f t="shared" si="52"/>
        <v>0</v>
      </c>
      <c r="JD3" s="18">
        <f t="shared" si="53"/>
        <v>0</v>
      </c>
      <c r="JE3" s="18">
        <f t="shared" si="54"/>
        <v>0</v>
      </c>
      <c r="JF3" s="18">
        <f t="shared" si="55"/>
        <v>0</v>
      </c>
      <c r="JG3" s="18">
        <f t="shared" si="56"/>
        <v>0.01</v>
      </c>
      <c r="JH3" s="18">
        <f t="shared" si="57"/>
        <v>1</v>
      </c>
      <c r="JI3" s="18">
        <f t="shared" si="58"/>
        <v>1</v>
      </c>
      <c r="JJ3" s="18">
        <f t="shared" si="59"/>
        <v>1</v>
      </c>
      <c r="JK3" s="18">
        <f t="shared" si="60"/>
        <v>1</v>
      </c>
      <c r="JL3" s="18">
        <f t="shared" si="61"/>
        <v>1</v>
      </c>
      <c r="JM3" s="18">
        <f t="shared" si="62"/>
        <v>1</v>
      </c>
      <c r="JN3" s="18">
        <f t="shared" si="63"/>
        <v>1</v>
      </c>
      <c r="JO3" s="18">
        <f t="shared" si="64"/>
        <v>1</v>
      </c>
      <c r="JP3" s="18">
        <f t="shared" si="65"/>
        <v>1</v>
      </c>
      <c r="JQ3" s="18">
        <f t="shared" si="66"/>
        <v>1</v>
      </c>
      <c r="JR3" s="18">
        <f t="shared" si="67"/>
        <v>1</v>
      </c>
      <c r="JS3" s="18">
        <f t="shared" si="68"/>
        <v>1</v>
      </c>
      <c r="JT3" s="18">
        <f t="shared" si="69"/>
        <v>1</v>
      </c>
      <c r="JU3" s="18">
        <f t="shared" si="70"/>
        <v>1</v>
      </c>
      <c r="JV3" s="18">
        <f t="shared" si="71"/>
        <v>1</v>
      </c>
      <c r="JW3" s="18">
        <f t="shared" si="72"/>
        <v>1</v>
      </c>
      <c r="JX3" s="18">
        <f t="shared" si="73"/>
        <v>1</v>
      </c>
      <c r="JY3" s="18">
        <f t="shared" si="74"/>
        <v>1</v>
      </c>
      <c r="JZ3" s="18">
        <f t="shared" si="75"/>
        <v>1</v>
      </c>
      <c r="KA3" s="18">
        <f t="shared" si="76"/>
        <v>0</v>
      </c>
      <c r="KB3" s="18">
        <f t="shared" si="77"/>
        <v>0</v>
      </c>
      <c r="KC3" s="18">
        <f t="shared" si="78"/>
        <v>0</v>
      </c>
      <c r="KD3" s="18">
        <f t="shared" si="79"/>
        <v>0</v>
      </c>
      <c r="KE3" s="18">
        <f t="shared" si="80"/>
        <v>0</v>
      </c>
      <c r="KF3" s="18">
        <f t="shared" si="81"/>
        <v>0</v>
      </c>
      <c r="KG3" s="18">
        <f t="shared" si="82"/>
        <v>0</v>
      </c>
      <c r="KH3" s="18">
        <f t="shared" si="83"/>
        <v>0</v>
      </c>
      <c r="KI3" s="18">
        <f t="shared" si="84"/>
        <v>0</v>
      </c>
      <c r="KJ3" s="18">
        <f t="shared" si="85"/>
        <v>0</v>
      </c>
      <c r="KK3" s="18">
        <f t="shared" si="86"/>
        <v>0</v>
      </c>
      <c r="KL3" s="18">
        <f t="shared" si="87"/>
        <v>0</v>
      </c>
      <c r="KM3" s="18">
        <f t="shared" si="88"/>
        <v>0</v>
      </c>
      <c r="KN3" s="18">
        <f t="shared" si="89"/>
        <v>0</v>
      </c>
      <c r="KO3" s="18">
        <f t="shared" si="90"/>
        <v>0</v>
      </c>
      <c r="KP3" s="18">
        <f t="shared" si="91"/>
        <v>0</v>
      </c>
      <c r="KQ3" s="18">
        <f t="shared" si="92"/>
        <v>0</v>
      </c>
      <c r="KR3" s="18">
        <f t="shared" si="93"/>
        <v>0</v>
      </c>
      <c r="KS3" s="18">
        <f t="shared" si="94"/>
        <v>0</v>
      </c>
      <c r="KT3" s="18">
        <f t="shared" si="95"/>
        <v>0</v>
      </c>
    </row>
    <row r="4" spans="1:306" x14ac:dyDescent="0.3">
      <c r="A4" s="18"/>
      <c r="B4" s="18"/>
      <c r="C4" s="18"/>
      <c r="F4" s="18"/>
      <c r="AI4" s="18"/>
      <c r="AJ4" s="24"/>
      <c r="AK4" s="24"/>
      <c r="AL4" s="20"/>
      <c r="AM4" s="23"/>
      <c r="AN4" s="18"/>
      <c r="AO4" s="24"/>
      <c r="AP4" s="18">
        <f t="shared" si="96"/>
        <v>0</v>
      </c>
      <c r="AQ4" s="18" t="str">
        <f t="shared" si="97"/>
        <v>sup</v>
      </c>
      <c r="AR4" s="18" t="str">
        <f t="shared" si="0"/>
        <v>x</v>
      </c>
      <c r="AS4" s="19">
        <f t="shared" si="1"/>
        <v>0</v>
      </c>
      <c r="AT4" s="19">
        <f t="shared" si="2"/>
        <v>0</v>
      </c>
      <c r="AU4" s="19">
        <f t="shared" si="98"/>
        <v>0</v>
      </c>
      <c r="AV4" s="19">
        <f t="shared" si="99"/>
        <v>0</v>
      </c>
      <c r="AW4" s="71">
        <f t="shared" si="100"/>
        <v>0</v>
      </c>
      <c r="AX4" s="71">
        <f t="shared" si="101"/>
        <v>0</v>
      </c>
      <c r="AY4" s="71">
        <f t="shared" si="102"/>
        <v>1</v>
      </c>
      <c r="AZ4" s="22">
        <f t="shared" si="103"/>
        <v>0</v>
      </c>
      <c r="BA4" s="22">
        <f t="shared" si="104"/>
        <v>0</v>
      </c>
      <c r="BB4" s="25">
        <f t="shared" si="3"/>
        <v>0</v>
      </c>
      <c r="BC4" s="21">
        <f t="shared" si="4"/>
        <v>0</v>
      </c>
      <c r="BD4" s="22">
        <v>3</v>
      </c>
      <c r="BE4" s="18">
        <f t="shared" si="5"/>
        <v>0</v>
      </c>
      <c r="BF4" s="18">
        <f t="shared" si="6"/>
        <v>0</v>
      </c>
      <c r="BG4" s="18">
        <f t="shared" si="7"/>
        <v>0</v>
      </c>
      <c r="BH4" s="18">
        <f t="shared" si="8"/>
        <v>0</v>
      </c>
      <c r="BI4" s="18">
        <f t="shared" si="105"/>
        <v>0</v>
      </c>
      <c r="BJ4" s="22">
        <f t="shared" ref="BJ4:BJ24" si="116">BM4+BJ3</f>
        <v>1</v>
      </c>
      <c r="BK4" s="22">
        <f t="shared" si="106"/>
        <v>1</v>
      </c>
      <c r="BL4" s="33">
        <f t="shared" si="107"/>
        <v>1</v>
      </c>
      <c r="BM4" s="22">
        <f t="shared" si="9"/>
        <v>0</v>
      </c>
      <c r="BN4" s="22">
        <f t="shared" si="108"/>
        <v>1</v>
      </c>
      <c r="BO4" s="22">
        <f t="shared" si="10"/>
        <v>1</v>
      </c>
      <c r="BP4" s="22">
        <f t="shared" si="109"/>
        <v>0</v>
      </c>
      <c r="BQ4" s="22">
        <f t="shared" si="11"/>
        <v>0</v>
      </c>
      <c r="BR4" s="15">
        <f t="shared" si="12"/>
        <v>0</v>
      </c>
      <c r="BS4" s="45">
        <f t="shared" si="110"/>
        <v>0</v>
      </c>
      <c r="BT4" s="22">
        <f t="shared" si="111"/>
        <v>0</v>
      </c>
      <c r="BU4" s="22">
        <f t="shared" ref="BU4:BU24" si="117">IF(BV4&gt;BW4,BV4,BW4)</f>
        <v>1</v>
      </c>
      <c r="BV4" s="22">
        <f t="shared" si="112"/>
        <v>0</v>
      </c>
      <c r="BW4" s="22">
        <f t="shared" si="113"/>
        <v>1</v>
      </c>
      <c r="BX4" s="22">
        <f t="shared" si="114"/>
        <v>0</v>
      </c>
      <c r="BY4" s="15">
        <f t="shared" si="115"/>
        <v>0</v>
      </c>
      <c r="BZ4" s="18">
        <f t="shared" ref="BZ4:BZ24" si="118">IF(AND(BS4=0,BI4=0,BC4-BC3&lt;TIME(1,55,0),BC4&gt;CF3+TIME(1,55,0)),JI3,0)</f>
        <v>0</v>
      </c>
      <c r="CA4" s="22">
        <f t="shared" ref="CA4:CA24" si="119">IF(BZ4&gt;0,1,0)</f>
        <v>0</v>
      </c>
      <c r="CB4" s="22">
        <f>IF(CC4&gt;CD4,CC4,CD4)</f>
        <v>1</v>
      </c>
      <c r="CC4" s="22">
        <f t="shared" ref="CC4:CC24" si="120">IF(AND(AP4&gt;0,BZ4&gt;0),0,IF(BZ4&gt;0,CC3+1,CC3))</f>
        <v>0</v>
      </c>
      <c r="CD4" s="22">
        <f t="shared" ref="CD4:CD24" si="121">IF(CC4=0,CC3+1,0)</f>
        <v>1</v>
      </c>
      <c r="CE4" s="22">
        <f t="shared" ref="CE4:CE24" si="122">IF(AND(AP4&gt;0,CD4&gt;0,BZ4&gt;0),1,0)</f>
        <v>0</v>
      </c>
      <c r="CF4" s="15">
        <f t="shared" ref="CF4:CF24" si="123">IF(BZ4&lt;&gt;0,BC4,CF3)</f>
        <v>0</v>
      </c>
      <c r="CL4" s="22"/>
      <c r="CM4" s="15"/>
      <c r="CR4" s="22"/>
      <c r="CT4" s="15"/>
      <c r="CW4" s="22"/>
      <c r="DA4" s="15"/>
      <c r="DH4" s="15"/>
      <c r="DJ4" s="22"/>
      <c r="DO4" s="15"/>
      <c r="DV4" s="15"/>
      <c r="EC4" s="15"/>
      <c r="EJ4" s="15"/>
      <c r="EQ4" s="15"/>
      <c r="EX4" s="15"/>
      <c r="FE4" s="15"/>
      <c r="FL4" s="15"/>
      <c r="FS4" s="15"/>
      <c r="FZ4" s="15"/>
      <c r="GG4" s="15"/>
      <c r="GN4" s="15"/>
      <c r="GP4" s="22"/>
      <c r="GQ4" s="22"/>
      <c r="GR4" s="22"/>
      <c r="GS4" s="22"/>
      <c r="GT4" s="22"/>
      <c r="GU4" s="15"/>
      <c r="GV4" s="22">
        <f t="shared" si="13"/>
        <v>0</v>
      </c>
      <c r="GW4" s="22">
        <f t="shared" si="14"/>
        <v>1</v>
      </c>
      <c r="GX4" s="22">
        <f t="shared" si="15"/>
        <v>1</v>
      </c>
      <c r="GY4" s="18">
        <f t="shared" si="16"/>
        <v>1</v>
      </c>
      <c r="GZ4" s="18">
        <v>0</v>
      </c>
      <c r="HA4" s="18">
        <f t="shared" si="17"/>
        <v>0</v>
      </c>
      <c r="HB4" s="18">
        <v>0</v>
      </c>
      <c r="HC4" s="18">
        <f t="shared" si="18"/>
        <v>0</v>
      </c>
      <c r="HD4" s="18">
        <v>0</v>
      </c>
      <c r="HE4" s="18">
        <f t="shared" si="19"/>
        <v>0</v>
      </c>
      <c r="HF4" s="18">
        <v>0</v>
      </c>
      <c r="HG4" s="18">
        <f t="shared" si="20"/>
        <v>0</v>
      </c>
      <c r="HH4" s="18">
        <v>0</v>
      </c>
      <c r="HI4" s="18">
        <f t="shared" si="21"/>
        <v>0</v>
      </c>
      <c r="HJ4" s="18">
        <v>0</v>
      </c>
      <c r="HK4" s="18">
        <f t="shared" si="22"/>
        <v>0</v>
      </c>
      <c r="HL4" s="18">
        <v>0</v>
      </c>
      <c r="HM4" s="18">
        <f t="shared" si="23"/>
        <v>0</v>
      </c>
      <c r="HN4" s="18">
        <v>0</v>
      </c>
      <c r="HO4" s="18">
        <f t="shared" si="24"/>
        <v>0</v>
      </c>
      <c r="HP4" s="18">
        <v>0</v>
      </c>
      <c r="HQ4" s="18">
        <f t="shared" si="25"/>
        <v>0</v>
      </c>
      <c r="HR4" s="18">
        <v>0</v>
      </c>
      <c r="HS4" s="18">
        <f t="shared" si="26"/>
        <v>0</v>
      </c>
      <c r="HT4" s="18">
        <v>0</v>
      </c>
      <c r="HU4" s="18">
        <f t="shared" si="27"/>
        <v>0</v>
      </c>
      <c r="HV4" s="18">
        <v>0</v>
      </c>
      <c r="HW4" s="18">
        <f t="shared" si="28"/>
        <v>0</v>
      </c>
      <c r="HX4" s="18">
        <v>0</v>
      </c>
      <c r="HY4" s="18">
        <f t="shared" si="29"/>
        <v>0</v>
      </c>
      <c r="HZ4" s="18">
        <v>0</v>
      </c>
      <c r="IA4" s="18">
        <f t="shared" si="30"/>
        <v>0</v>
      </c>
      <c r="IB4" s="18">
        <v>0</v>
      </c>
      <c r="IC4" s="18">
        <f t="shared" si="31"/>
        <v>0</v>
      </c>
      <c r="ID4" s="18">
        <v>0</v>
      </c>
      <c r="IE4" s="18">
        <f t="shared" si="32"/>
        <v>0</v>
      </c>
      <c r="IF4" s="18">
        <v>0</v>
      </c>
      <c r="IG4" s="18">
        <f t="shared" si="33"/>
        <v>0</v>
      </c>
      <c r="IH4" s="18">
        <v>0</v>
      </c>
      <c r="II4" s="18">
        <f t="shared" si="34"/>
        <v>0</v>
      </c>
      <c r="IJ4" s="18">
        <v>0</v>
      </c>
      <c r="IK4" s="18">
        <f t="shared" si="35"/>
        <v>0</v>
      </c>
      <c r="IL4" s="18">
        <v>0</v>
      </c>
      <c r="IM4" s="18">
        <f t="shared" si="36"/>
        <v>0</v>
      </c>
      <c r="IN4" s="18">
        <f t="shared" si="37"/>
        <v>0</v>
      </c>
      <c r="IO4" s="18">
        <f t="shared" si="38"/>
        <v>0</v>
      </c>
      <c r="IP4" s="18">
        <f t="shared" si="39"/>
        <v>0</v>
      </c>
      <c r="IQ4" s="18">
        <f t="shared" si="40"/>
        <v>0</v>
      </c>
      <c r="IR4" s="18">
        <f t="shared" si="41"/>
        <v>0</v>
      </c>
      <c r="IS4" s="18">
        <f t="shared" si="42"/>
        <v>0</v>
      </c>
      <c r="IT4" s="18">
        <f t="shared" si="43"/>
        <v>0</v>
      </c>
      <c r="IU4" s="18">
        <f t="shared" si="44"/>
        <v>0</v>
      </c>
      <c r="IV4" s="18">
        <f t="shared" si="45"/>
        <v>0</v>
      </c>
      <c r="IW4" s="18">
        <f t="shared" si="46"/>
        <v>0</v>
      </c>
      <c r="IX4" s="18">
        <f t="shared" si="47"/>
        <v>0</v>
      </c>
      <c r="IY4" s="18">
        <f t="shared" si="48"/>
        <v>0</v>
      </c>
      <c r="IZ4" s="18">
        <f t="shared" si="49"/>
        <v>0</v>
      </c>
      <c r="JA4" s="18">
        <f t="shared" si="50"/>
        <v>0</v>
      </c>
      <c r="JB4" s="18">
        <f t="shared" si="51"/>
        <v>0</v>
      </c>
      <c r="JC4" s="18">
        <f t="shared" si="52"/>
        <v>0</v>
      </c>
      <c r="JD4" s="18">
        <f t="shared" si="53"/>
        <v>0</v>
      </c>
      <c r="JE4" s="18">
        <f t="shared" si="54"/>
        <v>0</v>
      </c>
      <c r="JF4" s="18">
        <f t="shared" si="55"/>
        <v>0</v>
      </c>
      <c r="JG4" s="18">
        <f t="shared" si="56"/>
        <v>0.01</v>
      </c>
      <c r="JH4" s="18">
        <f t="shared" si="57"/>
        <v>1</v>
      </c>
      <c r="JI4" s="18">
        <f t="shared" si="58"/>
        <v>1</v>
      </c>
      <c r="JJ4" s="18">
        <f t="shared" si="59"/>
        <v>1</v>
      </c>
      <c r="JK4" s="18">
        <f t="shared" si="60"/>
        <v>1</v>
      </c>
      <c r="JL4" s="18">
        <f t="shared" si="61"/>
        <v>1</v>
      </c>
      <c r="JM4" s="18">
        <f t="shared" si="62"/>
        <v>1</v>
      </c>
      <c r="JN4" s="18">
        <f t="shared" si="63"/>
        <v>1</v>
      </c>
      <c r="JO4" s="18">
        <f t="shared" si="64"/>
        <v>1</v>
      </c>
      <c r="JP4" s="18">
        <f t="shared" si="65"/>
        <v>1</v>
      </c>
      <c r="JQ4" s="18">
        <f t="shared" si="66"/>
        <v>1</v>
      </c>
      <c r="JR4" s="18">
        <f t="shared" si="67"/>
        <v>1</v>
      </c>
      <c r="JS4" s="18">
        <f t="shared" si="68"/>
        <v>1</v>
      </c>
      <c r="JT4" s="18">
        <f t="shared" si="69"/>
        <v>1</v>
      </c>
      <c r="JU4" s="18">
        <f t="shared" si="70"/>
        <v>1</v>
      </c>
      <c r="JV4" s="18">
        <f t="shared" si="71"/>
        <v>1</v>
      </c>
      <c r="JW4" s="18">
        <f t="shared" si="72"/>
        <v>1</v>
      </c>
      <c r="JX4" s="18">
        <f t="shared" si="73"/>
        <v>1</v>
      </c>
      <c r="JY4" s="18">
        <f t="shared" si="74"/>
        <v>1</v>
      </c>
      <c r="JZ4" s="18">
        <f t="shared" si="75"/>
        <v>1</v>
      </c>
      <c r="KA4" s="18">
        <f t="shared" si="76"/>
        <v>0</v>
      </c>
      <c r="KB4" s="18">
        <f t="shared" si="77"/>
        <v>0</v>
      </c>
      <c r="KC4" s="18">
        <f t="shared" si="78"/>
        <v>0</v>
      </c>
      <c r="KD4" s="18">
        <f t="shared" si="79"/>
        <v>0</v>
      </c>
      <c r="KE4" s="18">
        <f t="shared" si="80"/>
        <v>0</v>
      </c>
      <c r="KF4" s="18">
        <f t="shared" si="81"/>
        <v>0</v>
      </c>
      <c r="KG4" s="18">
        <f t="shared" si="82"/>
        <v>0</v>
      </c>
      <c r="KH4" s="18">
        <f t="shared" si="83"/>
        <v>0</v>
      </c>
      <c r="KI4" s="18">
        <f t="shared" si="84"/>
        <v>0</v>
      </c>
      <c r="KJ4" s="18">
        <f t="shared" si="85"/>
        <v>0</v>
      </c>
      <c r="KK4" s="18">
        <f t="shared" si="86"/>
        <v>0</v>
      </c>
      <c r="KL4" s="18">
        <f t="shared" si="87"/>
        <v>0</v>
      </c>
      <c r="KM4" s="18">
        <f t="shared" si="88"/>
        <v>0</v>
      </c>
      <c r="KN4" s="18">
        <f t="shared" si="89"/>
        <v>0</v>
      </c>
      <c r="KO4" s="18">
        <f t="shared" si="90"/>
        <v>0</v>
      </c>
      <c r="KP4" s="18">
        <f t="shared" si="91"/>
        <v>0</v>
      </c>
      <c r="KQ4" s="18">
        <f t="shared" si="92"/>
        <v>0</v>
      </c>
      <c r="KR4" s="18">
        <f t="shared" si="93"/>
        <v>0</v>
      </c>
      <c r="KS4" s="18">
        <f t="shared" si="94"/>
        <v>0</v>
      </c>
      <c r="KT4" s="18">
        <f t="shared" si="95"/>
        <v>0</v>
      </c>
    </row>
    <row r="5" spans="1:306" x14ac:dyDescent="0.3">
      <c r="A5" s="18"/>
      <c r="B5" s="18"/>
      <c r="C5" s="18"/>
      <c r="F5" s="18"/>
      <c r="AI5" s="18"/>
      <c r="AJ5" s="24"/>
      <c r="AK5" s="24"/>
      <c r="AL5" s="20"/>
      <c r="AM5" s="23"/>
      <c r="AN5" s="18"/>
      <c r="AO5" s="24"/>
      <c r="AP5" s="18">
        <f t="shared" si="96"/>
        <v>0</v>
      </c>
      <c r="AQ5" s="18" t="str">
        <f t="shared" si="97"/>
        <v>sup</v>
      </c>
      <c r="AR5" s="18" t="str">
        <f t="shared" si="0"/>
        <v>x</v>
      </c>
      <c r="AS5" s="19">
        <f t="shared" si="1"/>
        <v>0</v>
      </c>
      <c r="AT5" s="19">
        <f t="shared" si="2"/>
        <v>0</v>
      </c>
      <c r="AU5" s="19">
        <f t="shared" si="98"/>
        <v>0</v>
      </c>
      <c r="AV5" s="19">
        <f t="shared" si="99"/>
        <v>0</v>
      </c>
      <c r="AW5" s="71">
        <f t="shared" si="100"/>
        <v>0</v>
      </c>
      <c r="AX5" s="71">
        <f t="shared" si="101"/>
        <v>0</v>
      </c>
      <c r="AY5" s="71">
        <f t="shared" si="102"/>
        <v>1</v>
      </c>
      <c r="AZ5" s="22">
        <f t="shared" si="103"/>
        <v>0</v>
      </c>
      <c r="BA5" s="22">
        <f t="shared" si="104"/>
        <v>0</v>
      </c>
      <c r="BB5" s="25">
        <f t="shared" si="3"/>
        <v>0</v>
      </c>
      <c r="BC5" s="21">
        <f t="shared" si="4"/>
        <v>0</v>
      </c>
      <c r="BD5" s="22">
        <v>4</v>
      </c>
      <c r="BE5" s="18">
        <f t="shared" si="5"/>
        <v>0</v>
      </c>
      <c r="BF5" s="18">
        <f t="shared" si="6"/>
        <v>0</v>
      </c>
      <c r="BG5" s="18">
        <f t="shared" si="7"/>
        <v>0</v>
      </c>
      <c r="BH5" s="18">
        <f t="shared" si="8"/>
        <v>0</v>
      </c>
      <c r="BI5" s="18">
        <f t="shared" si="105"/>
        <v>0</v>
      </c>
      <c r="BJ5" s="22">
        <f t="shared" si="116"/>
        <v>1</v>
      </c>
      <c r="BK5" s="22">
        <f t="shared" si="106"/>
        <v>1</v>
      </c>
      <c r="BL5" s="33">
        <f t="shared" si="107"/>
        <v>1</v>
      </c>
      <c r="BM5" s="22">
        <f t="shared" si="9"/>
        <v>0</v>
      </c>
      <c r="BN5" s="22">
        <f t="shared" si="108"/>
        <v>1</v>
      </c>
      <c r="BO5" s="22">
        <f t="shared" si="10"/>
        <v>1</v>
      </c>
      <c r="BP5" s="22">
        <f t="shared" si="109"/>
        <v>0</v>
      </c>
      <c r="BQ5" s="22">
        <f t="shared" si="11"/>
        <v>0</v>
      </c>
      <c r="BR5" s="15">
        <f t="shared" si="12"/>
        <v>0</v>
      </c>
      <c r="BS5" s="45">
        <f t="shared" si="110"/>
        <v>0</v>
      </c>
      <c r="BT5" s="22">
        <f t="shared" si="111"/>
        <v>0</v>
      </c>
      <c r="BU5" s="22">
        <f t="shared" si="117"/>
        <v>1</v>
      </c>
      <c r="BV5" s="22">
        <f t="shared" si="112"/>
        <v>0</v>
      </c>
      <c r="BW5" s="22">
        <f t="shared" si="113"/>
        <v>1</v>
      </c>
      <c r="BX5" s="22">
        <f t="shared" si="114"/>
        <v>0</v>
      </c>
      <c r="BY5" s="15">
        <f t="shared" si="115"/>
        <v>0</v>
      </c>
      <c r="BZ5" s="18">
        <f t="shared" si="118"/>
        <v>0</v>
      </c>
      <c r="CA5" s="22">
        <f t="shared" si="119"/>
        <v>0</v>
      </c>
      <c r="CB5" s="22">
        <f t="shared" ref="CB5:CB24" si="124">IF(CC5&gt;CD5,CC5,CD5)</f>
        <v>1</v>
      </c>
      <c r="CC5" s="22">
        <f t="shared" si="120"/>
        <v>0</v>
      </c>
      <c r="CD5" s="22">
        <f t="shared" si="121"/>
        <v>1</v>
      </c>
      <c r="CE5" s="22">
        <f t="shared" si="122"/>
        <v>0</v>
      </c>
      <c r="CF5" s="15">
        <f t="shared" si="123"/>
        <v>0</v>
      </c>
      <c r="CG5" s="18">
        <f t="shared" ref="CG5:CG24" si="125">IF(AND(BZ5=0,BS5=0,BI5=0,BC5-BC4&lt;TIME(1,55,0),BC5&gt;CM4+TIME(1,55,0)),JJ4,0)</f>
        <v>0</v>
      </c>
      <c r="CH5" s="22">
        <f t="shared" ref="CH5:CH24" si="126">IF(CG5&gt;0,1,0)</f>
        <v>0</v>
      </c>
      <c r="CI5" s="22">
        <f t="shared" ref="CI5:CI24" si="127">IF(CJ5&gt;CK5,CJ5,CK5)</f>
        <v>1</v>
      </c>
      <c r="CJ5" s="22">
        <f t="shared" ref="CJ5:CJ24" si="128">IF(AND(AP5&gt;0,CG5&gt;0),0,IF(CG5&gt;0,CJ4+1,CJ4))</f>
        <v>0</v>
      </c>
      <c r="CK5" s="22">
        <f t="shared" ref="CK5:CK24" si="129">IF(CJ5=0,CJ4+1,0)</f>
        <v>1</v>
      </c>
      <c r="CL5" s="22">
        <f t="shared" ref="CL5:CL24" si="130">IF(AND(AP5&gt;0,CK5&gt;0,CG5&gt;0),1,0)</f>
        <v>0</v>
      </c>
      <c r="CM5" s="15">
        <f t="shared" ref="CM5:CM24" si="131">IF(CG5&lt;&gt;0,BC5,CM4)</f>
        <v>0</v>
      </c>
      <c r="CR5" s="22"/>
      <c r="CT5" s="15"/>
      <c r="CW5" s="22"/>
      <c r="DA5" s="15"/>
      <c r="DH5" s="15"/>
      <c r="DJ5" s="22"/>
      <c r="DO5" s="15"/>
      <c r="DV5" s="15"/>
      <c r="EC5" s="15"/>
      <c r="EJ5" s="15"/>
      <c r="EQ5" s="15"/>
      <c r="EX5" s="15"/>
      <c r="FE5" s="15"/>
      <c r="FL5" s="15"/>
      <c r="FS5" s="15"/>
      <c r="FZ5" s="15"/>
      <c r="GG5" s="15"/>
      <c r="GN5" s="15"/>
      <c r="GP5" s="22"/>
      <c r="GQ5" s="22"/>
      <c r="GR5" s="22"/>
      <c r="GS5" s="22"/>
      <c r="GT5" s="22"/>
      <c r="GU5" s="15"/>
      <c r="GV5" s="22">
        <f t="shared" si="13"/>
        <v>0</v>
      </c>
      <c r="GW5" s="22">
        <f t="shared" si="14"/>
        <v>1</v>
      </c>
      <c r="GX5" s="22">
        <f t="shared" si="15"/>
        <v>1</v>
      </c>
      <c r="GY5" s="18">
        <f t="shared" si="16"/>
        <v>1</v>
      </c>
      <c r="GZ5" s="18">
        <v>0</v>
      </c>
      <c r="HA5" s="18">
        <f t="shared" si="17"/>
        <v>0</v>
      </c>
      <c r="HB5" s="18">
        <v>0</v>
      </c>
      <c r="HC5" s="18">
        <f t="shared" si="18"/>
        <v>0</v>
      </c>
      <c r="HD5" s="18">
        <v>0</v>
      </c>
      <c r="HE5" s="18">
        <f t="shared" si="19"/>
        <v>0</v>
      </c>
      <c r="HF5" s="18">
        <v>0</v>
      </c>
      <c r="HG5" s="18">
        <f t="shared" si="20"/>
        <v>0</v>
      </c>
      <c r="HH5" s="18">
        <v>0</v>
      </c>
      <c r="HI5" s="18">
        <f t="shared" si="21"/>
        <v>0</v>
      </c>
      <c r="HJ5" s="18">
        <v>0</v>
      </c>
      <c r="HK5" s="18">
        <f t="shared" si="22"/>
        <v>0</v>
      </c>
      <c r="HL5" s="18">
        <v>0</v>
      </c>
      <c r="HM5" s="18">
        <f t="shared" si="23"/>
        <v>0</v>
      </c>
      <c r="HN5" s="18">
        <v>0</v>
      </c>
      <c r="HO5" s="18">
        <f t="shared" si="24"/>
        <v>0</v>
      </c>
      <c r="HP5" s="18">
        <v>0</v>
      </c>
      <c r="HQ5" s="18">
        <f t="shared" si="25"/>
        <v>0</v>
      </c>
      <c r="HR5" s="18">
        <v>0</v>
      </c>
      <c r="HS5" s="18">
        <f t="shared" si="26"/>
        <v>0</v>
      </c>
      <c r="HT5" s="18">
        <v>0</v>
      </c>
      <c r="HU5" s="18">
        <f t="shared" si="27"/>
        <v>0</v>
      </c>
      <c r="HV5" s="18">
        <v>0</v>
      </c>
      <c r="HW5" s="18">
        <f t="shared" si="28"/>
        <v>0</v>
      </c>
      <c r="HX5" s="18">
        <v>0</v>
      </c>
      <c r="HY5" s="18">
        <f t="shared" si="29"/>
        <v>0</v>
      </c>
      <c r="HZ5" s="18">
        <v>0</v>
      </c>
      <c r="IA5" s="18">
        <f t="shared" si="30"/>
        <v>0</v>
      </c>
      <c r="IB5" s="18">
        <v>0</v>
      </c>
      <c r="IC5" s="18">
        <f t="shared" si="31"/>
        <v>0</v>
      </c>
      <c r="ID5" s="18">
        <v>0</v>
      </c>
      <c r="IE5" s="18">
        <f t="shared" si="32"/>
        <v>0</v>
      </c>
      <c r="IF5" s="18">
        <v>0</v>
      </c>
      <c r="IG5" s="18">
        <f t="shared" si="33"/>
        <v>0</v>
      </c>
      <c r="IH5" s="18">
        <v>0</v>
      </c>
      <c r="II5" s="18">
        <f t="shared" si="34"/>
        <v>0</v>
      </c>
      <c r="IJ5" s="18">
        <v>0</v>
      </c>
      <c r="IK5" s="18">
        <f t="shared" si="35"/>
        <v>0</v>
      </c>
      <c r="IL5" s="18">
        <v>0</v>
      </c>
      <c r="IM5" s="18">
        <f t="shared" si="36"/>
        <v>0</v>
      </c>
      <c r="IN5" s="18">
        <f t="shared" si="37"/>
        <v>0</v>
      </c>
      <c r="IO5" s="18">
        <f t="shared" si="38"/>
        <v>0</v>
      </c>
      <c r="IP5" s="18">
        <f t="shared" si="39"/>
        <v>0</v>
      </c>
      <c r="IQ5" s="18">
        <f t="shared" si="40"/>
        <v>0</v>
      </c>
      <c r="IR5" s="18">
        <f t="shared" si="41"/>
        <v>0</v>
      </c>
      <c r="IS5" s="18">
        <f t="shared" si="42"/>
        <v>0</v>
      </c>
      <c r="IT5" s="18">
        <f t="shared" si="43"/>
        <v>0</v>
      </c>
      <c r="IU5" s="18">
        <f t="shared" si="44"/>
        <v>0</v>
      </c>
      <c r="IV5" s="18">
        <f t="shared" si="45"/>
        <v>0</v>
      </c>
      <c r="IW5" s="18">
        <f t="shared" si="46"/>
        <v>0</v>
      </c>
      <c r="IX5" s="18">
        <f t="shared" si="47"/>
        <v>0</v>
      </c>
      <c r="IY5" s="18">
        <f t="shared" si="48"/>
        <v>0</v>
      </c>
      <c r="IZ5" s="18">
        <f t="shared" si="49"/>
        <v>0</v>
      </c>
      <c r="JA5" s="18">
        <f t="shared" si="50"/>
        <v>0</v>
      </c>
      <c r="JB5" s="18">
        <f t="shared" si="51"/>
        <v>0</v>
      </c>
      <c r="JC5" s="18">
        <f t="shared" si="52"/>
        <v>0</v>
      </c>
      <c r="JD5" s="18">
        <f t="shared" si="53"/>
        <v>0</v>
      </c>
      <c r="JE5" s="18">
        <f t="shared" si="54"/>
        <v>0</v>
      </c>
      <c r="JF5" s="18">
        <f t="shared" si="55"/>
        <v>0</v>
      </c>
      <c r="JG5" s="18">
        <f t="shared" si="56"/>
        <v>0.01</v>
      </c>
      <c r="JH5" s="18">
        <f t="shared" si="57"/>
        <v>1</v>
      </c>
      <c r="JI5" s="18">
        <f t="shared" si="58"/>
        <v>1</v>
      </c>
      <c r="JJ5" s="18">
        <f t="shared" si="59"/>
        <v>1</v>
      </c>
      <c r="JK5" s="18">
        <f t="shared" si="60"/>
        <v>1</v>
      </c>
      <c r="JL5" s="18">
        <f t="shared" si="61"/>
        <v>1</v>
      </c>
      <c r="JM5" s="18">
        <f t="shared" si="62"/>
        <v>1</v>
      </c>
      <c r="JN5" s="18">
        <f t="shared" si="63"/>
        <v>1</v>
      </c>
      <c r="JO5" s="18">
        <f t="shared" si="64"/>
        <v>1</v>
      </c>
      <c r="JP5" s="18">
        <f t="shared" si="65"/>
        <v>1</v>
      </c>
      <c r="JQ5" s="18">
        <f t="shared" si="66"/>
        <v>1</v>
      </c>
      <c r="JR5" s="18">
        <f t="shared" si="67"/>
        <v>1</v>
      </c>
      <c r="JS5" s="18">
        <f t="shared" si="68"/>
        <v>1</v>
      </c>
      <c r="JT5" s="18">
        <f t="shared" si="69"/>
        <v>1</v>
      </c>
      <c r="JU5" s="18">
        <f t="shared" si="70"/>
        <v>1</v>
      </c>
      <c r="JV5" s="18">
        <f t="shared" si="71"/>
        <v>1</v>
      </c>
      <c r="JW5" s="18">
        <f t="shared" si="72"/>
        <v>1</v>
      </c>
      <c r="JX5" s="18">
        <f t="shared" si="73"/>
        <v>1</v>
      </c>
      <c r="JY5" s="18">
        <f t="shared" si="74"/>
        <v>1</v>
      </c>
      <c r="JZ5" s="18">
        <f t="shared" si="75"/>
        <v>1</v>
      </c>
      <c r="KA5" s="18">
        <f t="shared" si="76"/>
        <v>0</v>
      </c>
      <c r="KB5" s="18">
        <f t="shared" si="77"/>
        <v>0</v>
      </c>
      <c r="KC5" s="18">
        <f t="shared" si="78"/>
        <v>0</v>
      </c>
      <c r="KD5" s="18">
        <f t="shared" si="79"/>
        <v>0</v>
      </c>
      <c r="KE5" s="18">
        <f t="shared" si="80"/>
        <v>0</v>
      </c>
      <c r="KF5" s="18">
        <f t="shared" si="81"/>
        <v>0</v>
      </c>
      <c r="KG5" s="18">
        <f t="shared" si="82"/>
        <v>0</v>
      </c>
      <c r="KH5" s="18">
        <f t="shared" si="83"/>
        <v>0</v>
      </c>
      <c r="KI5" s="18">
        <f t="shared" si="84"/>
        <v>0</v>
      </c>
      <c r="KJ5" s="18">
        <f t="shared" si="85"/>
        <v>0</v>
      </c>
      <c r="KK5" s="18">
        <f t="shared" si="86"/>
        <v>0</v>
      </c>
      <c r="KL5" s="18">
        <f t="shared" si="87"/>
        <v>0</v>
      </c>
      <c r="KM5" s="18">
        <f t="shared" si="88"/>
        <v>0</v>
      </c>
      <c r="KN5" s="18">
        <f t="shared" si="89"/>
        <v>0</v>
      </c>
      <c r="KO5" s="18">
        <f t="shared" si="90"/>
        <v>0</v>
      </c>
      <c r="KP5" s="18">
        <f t="shared" si="91"/>
        <v>0</v>
      </c>
      <c r="KQ5" s="18">
        <f t="shared" si="92"/>
        <v>0</v>
      </c>
      <c r="KR5" s="18">
        <f t="shared" si="93"/>
        <v>0</v>
      </c>
      <c r="KS5" s="18">
        <f t="shared" si="94"/>
        <v>0</v>
      </c>
      <c r="KT5" s="18">
        <f t="shared" si="95"/>
        <v>0</v>
      </c>
    </row>
    <row r="6" spans="1:306" x14ac:dyDescent="0.3">
      <c r="A6" s="18"/>
      <c r="B6" s="18"/>
      <c r="C6" s="18"/>
      <c r="F6" s="18"/>
      <c r="AI6" s="18"/>
      <c r="AJ6" s="24"/>
      <c r="AK6" s="24"/>
      <c r="AL6" s="20"/>
      <c r="AM6" s="23"/>
      <c r="AN6" s="18"/>
      <c r="AO6" s="24"/>
      <c r="AP6" s="18">
        <f t="shared" si="96"/>
        <v>0</v>
      </c>
      <c r="AQ6" s="18" t="str">
        <f t="shared" si="97"/>
        <v>sup</v>
      </c>
      <c r="AR6" s="18" t="str">
        <f t="shared" si="0"/>
        <v>x</v>
      </c>
      <c r="AS6" s="19">
        <f t="shared" si="1"/>
        <v>0</v>
      </c>
      <c r="AT6" s="19">
        <f t="shared" si="2"/>
        <v>0</v>
      </c>
      <c r="AU6" s="19">
        <f t="shared" si="98"/>
        <v>0</v>
      </c>
      <c r="AV6" s="19">
        <f t="shared" si="99"/>
        <v>0</v>
      </c>
      <c r="AW6" s="71">
        <f t="shared" si="100"/>
        <v>0</v>
      </c>
      <c r="AX6" s="71">
        <f t="shared" si="101"/>
        <v>0</v>
      </c>
      <c r="AY6" s="71">
        <f t="shared" si="102"/>
        <v>1</v>
      </c>
      <c r="AZ6" s="22">
        <f t="shared" si="103"/>
        <v>0</v>
      </c>
      <c r="BA6" s="22">
        <f t="shared" si="104"/>
        <v>0</v>
      </c>
      <c r="BB6" s="25">
        <f t="shared" si="3"/>
        <v>0</v>
      </c>
      <c r="BC6" s="21">
        <f t="shared" si="4"/>
        <v>0</v>
      </c>
      <c r="BD6" s="22">
        <v>5</v>
      </c>
      <c r="BE6" s="18">
        <f t="shared" si="5"/>
        <v>0</v>
      </c>
      <c r="BF6" s="18">
        <f t="shared" si="6"/>
        <v>0</v>
      </c>
      <c r="BG6" s="18">
        <f t="shared" si="7"/>
        <v>0</v>
      </c>
      <c r="BH6" s="18">
        <f t="shared" si="8"/>
        <v>0</v>
      </c>
      <c r="BI6" s="18">
        <f t="shared" si="105"/>
        <v>0</v>
      </c>
      <c r="BJ6" s="22">
        <f t="shared" si="116"/>
        <v>1</v>
      </c>
      <c r="BK6" s="22">
        <f t="shared" si="106"/>
        <v>1</v>
      </c>
      <c r="BL6" s="33">
        <f t="shared" si="107"/>
        <v>1</v>
      </c>
      <c r="BM6" s="22">
        <f t="shared" si="9"/>
        <v>0</v>
      </c>
      <c r="BN6" s="22">
        <f t="shared" si="108"/>
        <v>1</v>
      </c>
      <c r="BO6" s="22">
        <f t="shared" si="10"/>
        <v>1</v>
      </c>
      <c r="BP6" s="22">
        <f t="shared" si="109"/>
        <v>0</v>
      </c>
      <c r="BQ6" s="22">
        <f t="shared" si="11"/>
        <v>0</v>
      </c>
      <c r="BR6" s="15">
        <f t="shared" si="12"/>
        <v>0</v>
      </c>
      <c r="BS6" s="45">
        <f t="shared" si="110"/>
        <v>0</v>
      </c>
      <c r="BT6" s="22">
        <f t="shared" si="111"/>
        <v>0</v>
      </c>
      <c r="BU6" s="22">
        <f t="shared" si="117"/>
        <v>1</v>
      </c>
      <c r="BV6" s="22">
        <f t="shared" si="112"/>
        <v>0</v>
      </c>
      <c r="BW6" s="22">
        <f t="shared" si="113"/>
        <v>1</v>
      </c>
      <c r="BX6" s="22">
        <f t="shared" si="114"/>
        <v>0</v>
      </c>
      <c r="BY6" s="15">
        <f t="shared" si="115"/>
        <v>0</v>
      </c>
      <c r="BZ6" s="18">
        <f t="shared" si="118"/>
        <v>0</v>
      </c>
      <c r="CA6" s="22">
        <f t="shared" si="119"/>
        <v>0</v>
      </c>
      <c r="CB6" s="22">
        <f t="shared" si="124"/>
        <v>1</v>
      </c>
      <c r="CC6" s="22">
        <f t="shared" si="120"/>
        <v>0</v>
      </c>
      <c r="CD6" s="22">
        <f t="shared" si="121"/>
        <v>1</v>
      </c>
      <c r="CE6" s="22">
        <f t="shared" si="122"/>
        <v>0</v>
      </c>
      <c r="CF6" s="15">
        <f t="shared" si="123"/>
        <v>0</v>
      </c>
      <c r="CG6" s="18">
        <f t="shared" si="125"/>
        <v>0</v>
      </c>
      <c r="CH6" s="22">
        <f t="shared" si="126"/>
        <v>0</v>
      </c>
      <c r="CI6" s="22">
        <f t="shared" si="127"/>
        <v>1</v>
      </c>
      <c r="CJ6" s="22">
        <f t="shared" si="128"/>
        <v>0</v>
      </c>
      <c r="CK6" s="22">
        <f t="shared" si="129"/>
        <v>1</v>
      </c>
      <c r="CL6" s="22">
        <f t="shared" si="130"/>
        <v>0</v>
      </c>
      <c r="CM6" s="15">
        <f t="shared" si="131"/>
        <v>0</v>
      </c>
      <c r="CN6" s="18">
        <f t="shared" ref="CN6:CN24" si="132">IF(AND(CG6=0,BZ6=0,BS6=0,BI6=0,BC6-BC5&lt;TIME(1,55,0),BC6&gt;CT5+TIME(1,55,0)),JK5,0)</f>
        <v>0</v>
      </c>
      <c r="CO6" s="22">
        <f t="shared" ref="CO6:CO24" si="133">IF(CN6&gt;0,1,0)</f>
        <v>0</v>
      </c>
      <c r="CP6" s="22">
        <f t="shared" ref="CP6:CP24" si="134">IF(CQ6&gt;CR6,CQ6,CR6)</f>
        <v>1</v>
      </c>
      <c r="CQ6" s="22">
        <f t="shared" ref="CQ6:CQ24" si="135">IF(AND(AP6&gt;0,CN6&gt;0),0,IF(CN6&gt;0,CQ5+1,CQ5))</f>
        <v>0</v>
      </c>
      <c r="CR6" s="22">
        <f t="shared" ref="CR6:CR24" si="136">IF(CQ6=0,CQ5+1,0)</f>
        <v>1</v>
      </c>
      <c r="CS6" s="22">
        <f t="shared" ref="CS6:CS24" si="137">IF(AND(AP6&gt;0,CR6&gt;0,CN6&gt;0),1,0)</f>
        <v>0</v>
      </c>
      <c r="CT6" s="15">
        <f t="shared" ref="CT6:CT24" si="138">IF(CN6&lt;&gt;0,BC6,CT5)</f>
        <v>0</v>
      </c>
      <c r="CW6" s="22"/>
      <c r="DA6" s="15"/>
      <c r="DH6" s="15"/>
      <c r="DJ6" s="22"/>
      <c r="DO6" s="15"/>
      <c r="DV6" s="15"/>
      <c r="EC6" s="15"/>
      <c r="EJ6" s="15"/>
      <c r="EQ6" s="15"/>
      <c r="EX6" s="15"/>
      <c r="FE6" s="15"/>
      <c r="FL6" s="15"/>
      <c r="FS6" s="15"/>
      <c r="FZ6" s="15"/>
      <c r="GG6" s="15"/>
      <c r="GN6" s="15"/>
      <c r="GP6" s="22"/>
      <c r="GQ6" s="22"/>
      <c r="GR6" s="22"/>
      <c r="GS6" s="22"/>
      <c r="GT6" s="22"/>
      <c r="GU6" s="15"/>
      <c r="GV6" s="22">
        <f t="shared" si="13"/>
        <v>0</v>
      </c>
      <c r="GW6" s="22">
        <f t="shared" si="14"/>
        <v>1</v>
      </c>
      <c r="GX6" s="22">
        <f t="shared" si="15"/>
        <v>1</v>
      </c>
      <c r="GY6" s="18">
        <f t="shared" si="16"/>
        <v>1</v>
      </c>
      <c r="GZ6" s="18">
        <v>0</v>
      </c>
      <c r="HA6" s="18">
        <f t="shared" si="17"/>
        <v>0</v>
      </c>
      <c r="HB6" s="18">
        <v>0</v>
      </c>
      <c r="HC6" s="18">
        <f t="shared" si="18"/>
        <v>0</v>
      </c>
      <c r="HD6" s="18">
        <v>0</v>
      </c>
      <c r="HE6" s="18">
        <f t="shared" si="19"/>
        <v>0</v>
      </c>
      <c r="HF6" s="18">
        <v>0</v>
      </c>
      <c r="HG6" s="18">
        <f t="shared" si="20"/>
        <v>0</v>
      </c>
      <c r="HH6" s="18">
        <v>0</v>
      </c>
      <c r="HI6" s="18">
        <f t="shared" si="21"/>
        <v>0</v>
      </c>
      <c r="HJ6" s="18">
        <v>0</v>
      </c>
      <c r="HK6" s="18">
        <f t="shared" si="22"/>
        <v>0</v>
      </c>
      <c r="HL6" s="18">
        <v>0</v>
      </c>
      <c r="HM6" s="18">
        <f t="shared" si="23"/>
        <v>0</v>
      </c>
      <c r="HN6" s="18">
        <v>0</v>
      </c>
      <c r="HO6" s="18">
        <f t="shared" si="24"/>
        <v>0</v>
      </c>
      <c r="HP6" s="18">
        <v>0</v>
      </c>
      <c r="HQ6" s="18">
        <f t="shared" si="25"/>
        <v>0</v>
      </c>
      <c r="HR6" s="18">
        <v>0</v>
      </c>
      <c r="HS6" s="18">
        <f t="shared" si="26"/>
        <v>0</v>
      </c>
      <c r="HT6" s="18">
        <v>0</v>
      </c>
      <c r="HU6" s="18">
        <f t="shared" si="27"/>
        <v>0</v>
      </c>
      <c r="HV6" s="18">
        <v>0</v>
      </c>
      <c r="HW6" s="18">
        <f t="shared" si="28"/>
        <v>0</v>
      </c>
      <c r="HX6" s="18">
        <v>0</v>
      </c>
      <c r="HY6" s="18">
        <f t="shared" si="29"/>
        <v>0</v>
      </c>
      <c r="HZ6" s="18">
        <v>0</v>
      </c>
      <c r="IA6" s="18">
        <f t="shared" si="30"/>
        <v>0</v>
      </c>
      <c r="IB6" s="18">
        <v>0</v>
      </c>
      <c r="IC6" s="18">
        <f t="shared" si="31"/>
        <v>0</v>
      </c>
      <c r="ID6" s="18">
        <v>0</v>
      </c>
      <c r="IE6" s="18">
        <f t="shared" si="32"/>
        <v>0</v>
      </c>
      <c r="IF6" s="18">
        <v>0</v>
      </c>
      <c r="IG6" s="18">
        <f t="shared" si="33"/>
        <v>0</v>
      </c>
      <c r="IH6" s="18">
        <v>0</v>
      </c>
      <c r="II6" s="18">
        <f t="shared" si="34"/>
        <v>0</v>
      </c>
      <c r="IJ6" s="18">
        <v>0</v>
      </c>
      <c r="IK6" s="18">
        <f t="shared" si="35"/>
        <v>0</v>
      </c>
      <c r="IL6" s="18">
        <v>0</v>
      </c>
      <c r="IM6" s="18">
        <f t="shared" si="36"/>
        <v>0</v>
      </c>
      <c r="IN6" s="18">
        <f t="shared" si="37"/>
        <v>0</v>
      </c>
      <c r="IO6" s="18">
        <f t="shared" si="38"/>
        <v>0</v>
      </c>
      <c r="IP6" s="18">
        <f t="shared" si="39"/>
        <v>0</v>
      </c>
      <c r="IQ6" s="18">
        <f t="shared" si="40"/>
        <v>0</v>
      </c>
      <c r="IR6" s="18">
        <f t="shared" si="41"/>
        <v>0</v>
      </c>
      <c r="IS6" s="18">
        <f t="shared" si="42"/>
        <v>0</v>
      </c>
      <c r="IT6" s="18">
        <f t="shared" si="43"/>
        <v>0</v>
      </c>
      <c r="IU6" s="18">
        <f t="shared" si="44"/>
        <v>0</v>
      </c>
      <c r="IV6" s="18">
        <f t="shared" si="45"/>
        <v>0</v>
      </c>
      <c r="IW6" s="18">
        <f t="shared" si="46"/>
        <v>0</v>
      </c>
      <c r="IX6" s="18">
        <f t="shared" si="47"/>
        <v>0</v>
      </c>
      <c r="IY6" s="18">
        <f t="shared" si="48"/>
        <v>0</v>
      </c>
      <c r="IZ6" s="18">
        <f t="shared" si="49"/>
        <v>0</v>
      </c>
      <c r="JA6" s="18">
        <f t="shared" si="50"/>
        <v>0</v>
      </c>
      <c r="JB6" s="18">
        <f t="shared" si="51"/>
        <v>0</v>
      </c>
      <c r="JC6" s="18">
        <f t="shared" si="52"/>
        <v>0</v>
      </c>
      <c r="JD6" s="18">
        <f t="shared" si="53"/>
        <v>0</v>
      </c>
      <c r="JE6" s="18">
        <f t="shared" si="54"/>
        <v>0</v>
      </c>
      <c r="JF6" s="18">
        <f t="shared" si="55"/>
        <v>0</v>
      </c>
      <c r="JG6" s="18">
        <f t="shared" si="56"/>
        <v>0.01</v>
      </c>
      <c r="JH6" s="18">
        <f t="shared" si="57"/>
        <v>1</v>
      </c>
      <c r="JI6" s="18">
        <f t="shared" si="58"/>
        <v>1</v>
      </c>
      <c r="JJ6" s="18">
        <f t="shared" si="59"/>
        <v>1</v>
      </c>
      <c r="JK6" s="18">
        <f t="shared" si="60"/>
        <v>1</v>
      </c>
      <c r="JL6" s="18">
        <f t="shared" si="61"/>
        <v>1</v>
      </c>
      <c r="JM6" s="18">
        <f t="shared" si="62"/>
        <v>1</v>
      </c>
      <c r="JN6" s="18">
        <f t="shared" si="63"/>
        <v>1</v>
      </c>
      <c r="JO6" s="18">
        <f t="shared" si="64"/>
        <v>1</v>
      </c>
      <c r="JP6" s="18">
        <f t="shared" si="65"/>
        <v>1</v>
      </c>
      <c r="JQ6" s="18">
        <f t="shared" si="66"/>
        <v>1</v>
      </c>
      <c r="JR6" s="18">
        <f t="shared" si="67"/>
        <v>1</v>
      </c>
      <c r="JS6" s="18">
        <f t="shared" si="68"/>
        <v>1</v>
      </c>
      <c r="JT6" s="18">
        <f t="shared" si="69"/>
        <v>1</v>
      </c>
      <c r="JU6" s="18">
        <f t="shared" si="70"/>
        <v>1</v>
      </c>
      <c r="JV6" s="18">
        <f t="shared" si="71"/>
        <v>1</v>
      </c>
      <c r="JW6" s="18">
        <f t="shared" si="72"/>
        <v>1</v>
      </c>
      <c r="JX6" s="18">
        <f t="shared" si="73"/>
        <v>1</v>
      </c>
      <c r="JY6" s="18">
        <f t="shared" si="74"/>
        <v>1</v>
      </c>
      <c r="JZ6" s="18">
        <f t="shared" si="75"/>
        <v>1</v>
      </c>
      <c r="KA6" s="18">
        <f t="shared" si="76"/>
        <v>0</v>
      </c>
      <c r="KB6" s="18">
        <f t="shared" si="77"/>
        <v>0</v>
      </c>
      <c r="KC6" s="18">
        <f t="shared" si="78"/>
        <v>0</v>
      </c>
      <c r="KD6" s="18">
        <f t="shared" si="79"/>
        <v>0</v>
      </c>
      <c r="KE6" s="18">
        <f t="shared" si="80"/>
        <v>0</v>
      </c>
      <c r="KF6" s="18">
        <f t="shared" si="81"/>
        <v>0</v>
      </c>
      <c r="KG6" s="18">
        <f t="shared" si="82"/>
        <v>0</v>
      </c>
      <c r="KH6" s="18">
        <f t="shared" si="83"/>
        <v>0</v>
      </c>
      <c r="KI6" s="18">
        <f t="shared" si="84"/>
        <v>0</v>
      </c>
      <c r="KJ6" s="18">
        <f t="shared" si="85"/>
        <v>0</v>
      </c>
      <c r="KK6" s="18">
        <f t="shared" si="86"/>
        <v>0</v>
      </c>
      <c r="KL6" s="18">
        <f t="shared" si="87"/>
        <v>0</v>
      </c>
      <c r="KM6" s="18">
        <f t="shared" si="88"/>
        <v>0</v>
      </c>
      <c r="KN6" s="18">
        <f t="shared" si="89"/>
        <v>0</v>
      </c>
      <c r="KO6" s="18">
        <f t="shared" si="90"/>
        <v>0</v>
      </c>
      <c r="KP6" s="18">
        <f t="shared" si="91"/>
        <v>0</v>
      </c>
      <c r="KQ6" s="18">
        <f t="shared" si="92"/>
        <v>0</v>
      </c>
      <c r="KR6" s="18">
        <f t="shared" si="93"/>
        <v>0</v>
      </c>
      <c r="KS6" s="18">
        <f t="shared" si="94"/>
        <v>0</v>
      </c>
      <c r="KT6" s="18">
        <f t="shared" si="95"/>
        <v>0</v>
      </c>
    </row>
    <row r="7" spans="1:306" x14ac:dyDescent="0.3">
      <c r="A7" s="18"/>
      <c r="B7" s="18"/>
      <c r="C7" s="18"/>
      <c r="F7" s="18"/>
      <c r="AI7" s="18"/>
      <c r="AJ7" s="24"/>
      <c r="AK7" s="24"/>
      <c r="AL7" s="20"/>
      <c r="AM7" s="23"/>
      <c r="AN7" s="18"/>
      <c r="AO7" s="24"/>
      <c r="AP7" s="18">
        <f t="shared" si="96"/>
        <v>0</v>
      </c>
      <c r="AQ7" s="18" t="str">
        <f t="shared" si="97"/>
        <v>sup</v>
      </c>
      <c r="AR7" s="18" t="str">
        <f t="shared" si="0"/>
        <v>x</v>
      </c>
      <c r="AS7" s="19">
        <f t="shared" si="1"/>
        <v>0</v>
      </c>
      <c r="AT7" s="19">
        <f t="shared" si="2"/>
        <v>0</v>
      </c>
      <c r="AU7" s="19">
        <f t="shared" si="98"/>
        <v>0</v>
      </c>
      <c r="AV7" s="19">
        <f t="shared" si="99"/>
        <v>0</v>
      </c>
      <c r="AW7" s="71">
        <f t="shared" si="100"/>
        <v>0</v>
      </c>
      <c r="AX7" s="71">
        <f t="shared" si="101"/>
        <v>0</v>
      </c>
      <c r="AY7" s="71">
        <f t="shared" si="102"/>
        <v>1</v>
      </c>
      <c r="AZ7" s="22">
        <f t="shared" si="103"/>
        <v>0</v>
      </c>
      <c r="BA7" s="22">
        <f t="shared" si="104"/>
        <v>0</v>
      </c>
      <c r="BB7" s="25">
        <f t="shared" si="3"/>
        <v>0</v>
      </c>
      <c r="BC7" s="21">
        <f t="shared" si="4"/>
        <v>0</v>
      </c>
      <c r="BD7" s="22">
        <v>6</v>
      </c>
      <c r="BE7" s="18">
        <f t="shared" si="5"/>
        <v>0</v>
      </c>
      <c r="BF7" s="18">
        <f t="shared" si="6"/>
        <v>0</v>
      </c>
      <c r="BG7" s="18">
        <f t="shared" si="7"/>
        <v>0</v>
      </c>
      <c r="BH7" s="18">
        <f t="shared" si="8"/>
        <v>0</v>
      </c>
      <c r="BI7" s="18">
        <f t="shared" si="105"/>
        <v>0</v>
      </c>
      <c r="BJ7" s="22">
        <f t="shared" si="116"/>
        <v>1</v>
      </c>
      <c r="BK7" s="22">
        <f t="shared" si="106"/>
        <v>1</v>
      </c>
      <c r="BL7" s="33">
        <f t="shared" si="107"/>
        <v>1</v>
      </c>
      <c r="BM7" s="22">
        <f t="shared" si="9"/>
        <v>0</v>
      </c>
      <c r="BN7" s="22">
        <f t="shared" si="108"/>
        <v>1</v>
      </c>
      <c r="BO7" s="22">
        <f t="shared" si="10"/>
        <v>1</v>
      </c>
      <c r="BP7" s="22">
        <f t="shared" si="109"/>
        <v>0</v>
      </c>
      <c r="BQ7" s="22">
        <f t="shared" si="11"/>
        <v>0</v>
      </c>
      <c r="BR7" s="15">
        <f t="shared" si="12"/>
        <v>0</v>
      </c>
      <c r="BS7" s="45">
        <f t="shared" si="110"/>
        <v>0</v>
      </c>
      <c r="BT7" s="22">
        <f t="shared" si="111"/>
        <v>0</v>
      </c>
      <c r="BU7" s="22">
        <f t="shared" si="117"/>
        <v>1</v>
      </c>
      <c r="BV7" s="22">
        <f t="shared" si="112"/>
        <v>0</v>
      </c>
      <c r="BW7" s="22">
        <f t="shared" si="113"/>
        <v>1</v>
      </c>
      <c r="BX7" s="22">
        <f t="shared" si="114"/>
        <v>0</v>
      </c>
      <c r="BY7" s="15">
        <f t="shared" si="115"/>
        <v>0</v>
      </c>
      <c r="BZ7" s="18">
        <f t="shared" si="118"/>
        <v>0</v>
      </c>
      <c r="CA7" s="22">
        <f t="shared" si="119"/>
        <v>0</v>
      </c>
      <c r="CB7" s="22">
        <f t="shared" si="124"/>
        <v>1</v>
      </c>
      <c r="CC7" s="22">
        <f t="shared" si="120"/>
        <v>0</v>
      </c>
      <c r="CD7" s="22">
        <f t="shared" si="121"/>
        <v>1</v>
      </c>
      <c r="CE7" s="22">
        <f t="shared" si="122"/>
        <v>0</v>
      </c>
      <c r="CF7" s="15">
        <f t="shared" si="123"/>
        <v>0</v>
      </c>
      <c r="CG7" s="18">
        <f t="shared" si="125"/>
        <v>0</v>
      </c>
      <c r="CH7" s="22">
        <f t="shared" si="126"/>
        <v>0</v>
      </c>
      <c r="CI7" s="22">
        <f t="shared" si="127"/>
        <v>1</v>
      </c>
      <c r="CJ7" s="22">
        <f t="shared" si="128"/>
        <v>0</v>
      </c>
      <c r="CK7" s="22">
        <f t="shared" si="129"/>
        <v>1</v>
      </c>
      <c r="CL7" s="22">
        <f t="shared" si="130"/>
        <v>0</v>
      </c>
      <c r="CM7" s="15">
        <f t="shared" si="131"/>
        <v>0</v>
      </c>
      <c r="CN7" s="18">
        <f t="shared" si="132"/>
        <v>0</v>
      </c>
      <c r="CO7" s="22">
        <f t="shared" si="133"/>
        <v>0</v>
      </c>
      <c r="CP7" s="22">
        <f t="shared" si="134"/>
        <v>1</v>
      </c>
      <c r="CQ7" s="22">
        <f t="shared" si="135"/>
        <v>0</v>
      </c>
      <c r="CR7" s="22">
        <f t="shared" si="136"/>
        <v>1</v>
      </c>
      <c r="CS7" s="22">
        <f t="shared" si="137"/>
        <v>0</v>
      </c>
      <c r="CT7" s="15">
        <f t="shared" si="138"/>
        <v>0</v>
      </c>
      <c r="CU7" s="18">
        <f t="shared" ref="CU7:CU24" si="139">IF(AND(CN7=0,CG7=0,BZ7=0,BS7=0,BI7=0,BC7-BC6&lt;TIME(1,55,0),BC7&gt;DA6+TIME(1,55,0)),JL6,0)</f>
        <v>0</v>
      </c>
      <c r="CV7" s="22">
        <f t="shared" ref="CV7:CV24" si="140">IF(CU7&gt;0,1,0)</f>
        <v>0</v>
      </c>
      <c r="CW7" s="22">
        <f t="shared" ref="CW7:CW24" si="141">IF(CX7&gt;CY7,CX7,CY7)</f>
        <v>1</v>
      </c>
      <c r="CX7" s="22">
        <f t="shared" ref="CX7:CX24" si="142">IF(AND(AP7&gt;0,CU7&gt;0),0,IF(CU7&gt;0,CX6+1,CX6))</f>
        <v>0</v>
      </c>
      <c r="CY7" s="22">
        <f t="shared" ref="CY7:CY24" si="143">IF(CX7=0,CX6+1,0)</f>
        <v>1</v>
      </c>
      <c r="CZ7" s="22">
        <f t="shared" ref="CZ7:CZ24" si="144">IF(AND(AP7&gt;0,CY7&gt;0,CU7&gt;0),1,0)</f>
        <v>0</v>
      </c>
      <c r="DA7" s="15">
        <f t="shared" ref="DA7:DA24" si="145">IF(CU7&lt;&gt;0,BC7,DA6)</f>
        <v>0</v>
      </c>
      <c r="DH7" s="15"/>
      <c r="DJ7" s="22"/>
      <c r="DO7" s="15"/>
      <c r="DV7" s="15"/>
      <c r="EC7" s="15"/>
      <c r="EJ7" s="15"/>
      <c r="EQ7" s="15"/>
      <c r="EX7" s="15"/>
      <c r="FE7" s="15"/>
      <c r="FL7" s="15"/>
      <c r="FS7" s="15"/>
      <c r="FZ7" s="15"/>
      <c r="GG7" s="15"/>
      <c r="GN7" s="15"/>
      <c r="GP7" s="22"/>
      <c r="GQ7" s="22"/>
      <c r="GR7" s="22"/>
      <c r="GS7" s="22"/>
      <c r="GT7" s="22"/>
      <c r="GU7" s="15"/>
      <c r="GV7" s="22">
        <f t="shared" si="13"/>
        <v>0</v>
      </c>
      <c r="GW7" s="22">
        <f t="shared" si="14"/>
        <v>1</v>
      </c>
      <c r="GX7" s="22">
        <f t="shared" si="15"/>
        <v>1</v>
      </c>
      <c r="GY7" s="18">
        <f t="shared" si="16"/>
        <v>1</v>
      </c>
      <c r="GZ7" s="18">
        <v>0</v>
      </c>
      <c r="HA7" s="18">
        <f t="shared" si="17"/>
        <v>0</v>
      </c>
      <c r="HB7" s="18">
        <v>0</v>
      </c>
      <c r="HC7" s="18">
        <f t="shared" si="18"/>
        <v>0</v>
      </c>
      <c r="HD7" s="18">
        <v>0</v>
      </c>
      <c r="HE7" s="18">
        <f t="shared" si="19"/>
        <v>0</v>
      </c>
      <c r="HF7" s="18">
        <v>0</v>
      </c>
      <c r="HG7" s="18">
        <f t="shared" si="20"/>
        <v>0</v>
      </c>
      <c r="HH7" s="18">
        <v>0</v>
      </c>
      <c r="HI7" s="18">
        <f t="shared" si="21"/>
        <v>0</v>
      </c>
      <c r="HJ7" s="18">
        <v>0</v>
      </c>
      <c r="HK7" s="18">
        <f t="shared" si="22"/>
        <v>0</v>
      </c>
      <c r="HL7" s="18">
        <v>0</v>
      </c>
      <c r="HM7" s="18">
        <f t="shared" si="23"/>
        <v>0</v>
      </c>
      <c r="HN7" s="18">
        <v>0</v>
      </c>
      <c r="HO7" s="18">
        <f t="shared" si="24"/>
        <v>0</v>
      </c>
      <c r="HP7" s="18">
        <v>0</v>
      </c>
      <c r="HQ7" s="18">
        <f t="shared" si="25"/>
        <v>0</v>
      </c>
      <c r="HR7" s="18">
        <v>0</v>
      </c>
      <c r="HS7" s="18">
        <f t="shared" si="26"/>
        <v>0</v>
      </c>
      <c r="HT7" s="18">
        <v>0</v>
      </c>
      <c r="HU7" s="18">
        <f t="shared" si="27"/>
        <v>0</v>
      </c>
      <c r="HV7" s="18">
        <v>0</v>
      </c>
      <c r="HW7" s="18">
        <f t="shared" si="28"/>
        <v>0</v>
      </c>
      <c r="HX7" s="18">
        <v>0</v>
      </c>
      <c r="HY7" s="18">
        <f t="shared" si="29"/>
        <v>0</v>
      </c>
      <c r="HZ7" s="18">
        <v>0</v>
      </c>
      <c r="IA7" s="18">
        <f t="shared" si="30"/>
        <v>0</v>
      </c>
      <c r="IB7" s="18">
        <v>0</v>
      </c>
      <c r="IC7" s="18">
        <f t="shared" si="31"/>
        <v>0</v>
      </c>
      <c r="ID7" s="18">
        <v>0</v>
      </c>
      <c r="IE7" s="18">
        <f t="shared" si="32"/>
        <v>0</v>
      </c>
      <c r="IF7" s="18">
        <v>0</v>
      </c>
      <c r="IG7" s="18">
        <f t="shared" si="33"/>
        <v>0</v>
      </c>
      <c r="IH7" s="18">
        <v>0</v>
      </c>
      <c r="II7" s="18">
        <f t="shared" si="34"/>
        <v>0</v>
      </c>
      <c r="IJ7" s="18">
        <v>0</v>
      </c>
      <c r="IK7" s="18">
        <f t="shared" si="35"/>
        <v>0</v>
      </c>
      <c r="IL7" s="18">
        <v>0</v>
      </c>
      <c r="IM7" s="18">
        <f t="shared" si="36"/>
        <v>0</v>
      </c>
      <c r="IN7" s="18">
        <f t="shared" si="37"/>
        <v>0</v>
      </c>
      <c r="IO7" s="18">
        <f t="shared" si="38"/>
        <v>0</v>
      </c>
      <c r="IP7" s="18">
        <f t="shared" si="39"/>
        <v>0</v>
      </c>
      <c r="IQ7" s="18">
        <f t="shared" si="40"/>
        <v>0</v>
      </c>
      <c r="IR7" s="18">
        <f t="shared" si="41"/>
        <v>0</v>
      </c>
      <c r="IS7" s="18">
        <f t="shared" si="42"/>
        <v>0</v>
      </c>
      <c r="IT7" s="18">
        <f t="shared" si="43"/>
        <v>0</v>
      </c>
      <c r="IU7" s="18">
        <f t="shared" si="44"/>
        <v>0</v>
      </c>
      <c r="IV7" s="18">
        <f t="shared" si="45"/>
        <v>0</v>
      </c>
      <c r="IW7" s="18">
        <f t="shared" si="46"/>
        <v>0</v>
      </c>
      <c r="IX7" s="18">
        <f t="shared" si="47"/>
        <v>0</v>
      </c>
      <c r="IY7" s="18">
        <f t="shared" si="48"/>
        <v>0</v>
      </c>
      <c r="IZ7" s="18">
        <f t="shared" si="49"/>
        <v>0</v>
      </c>
      <c r="JA7" s="18">
        <f t="shared" si="50"/>
        <v>0</v>
      </c>
      <c r="JB7" s="18">
        <f t="shared" si="51"/>
        <v>0</v>
      </c>
      <c r="JC7" s="18">
        <f t="shared" si="52"/>
        <v>0</v>
      </c>
      <c r="JD7" s="18">
        <f t="shared" si="53"/>
        <v>0</v>
      </c>
      <c r="JE7" s="18">
        <f t="shared" si="54"/>
        <v>0</v>
      </c>
      <c r="JF7" s="18">
        <f t="shared" si="55"/>
        <v>0</v>
      </c>
      <c r="JG7" s="18">
        <f t="shared" si="56"/>
        <v>0.01</v>
      </c>
      <c r="JH7" s="18">
        <f t="shared" si="57"/>
        <v>1</v>
      </c>
      <c r="JI7" s="18">
        <f t="shared" si="58"/>
        <v>1</v>
      </c>
      <c r="JJ7" s="18">
        <f t="shared" si="59"/>
        <v>1</v>
      </c>
      <c r="JK7" s="18">
        <f t="shared" si="60"/>
        <v>1</v>
      </c>
      <c r="JL7" s="18">
        <f t="shared" si="61"/>
        <v>1</v>
      </c>
      <c r="JM7" s="18">
        <f t="shared" si="62"/>
        <v>1</v>
      </c>
      <c r="JN7" s="18">
        <f t="shared" si="63"/>
        <v>1</v>
      </c>
      <c r="JO7" s="18">
        <f t="shared" si="64"/>
        <v>1</v>
      </c>
      <c r="JP7" s="18">
        <f t="shared" si="65"/>
        <v>1</v>
      </c>
      <c r="JQ7" s="18">
        <f t="shared" si="66"/>
        <v>1</v>
      </c>
      <c r="JR7" s="18">
        <f t="shared" si="67"/>
        <v>1</v>
      </c>
      <c r="JS7" s="18">
        <f t="shared" si="68"/>
        <v>1</v>
      </c>
      <c r="JT7" s="18">
        <f t="shared" si="69"/>
        <v>1</v>
      </c>
      <c r="JU7" s="18">
        <f t="shared" si="70"/>
        <v>1</v>
      </c>
      <c r="JV7" s="18">
        <f t="shared" si="71"/>
        <v>1</v>
      </c>
      <c r="JW7" s="18">
        <f t="shared" si="72"/>
        <v>1</v>
      </c>
      <c r="JX7" s="18">
        <f t="shared" si="73"/>
        <v>1</v>
      </c>
      <c r="JY7" s="18">
        <f t="shared" si="74"/>
        <v>1</v>
      </c>
      <c r="JZ7" s="18">
        <f t="shared" si="75"/>
        <v>1</v>
      </c>
      <c r="KA7" s="18">
        <f t="shared" si="76"/>
        <v>0</v>
      </c>
      <c r="KB7" s="18">
        <f t="shared" si="77"/>
        <v>0</v>
      </c>
      <c r="KC7" s="18">
        <f t="shared" si="78"/>
        <v>0</v>
      </c>
      <c r="KD7" s="18">
        <f t="shared" si="79"/>
        <v>0</v>
      </c>
      <c r="KE7" s="18">
        <f t="shared" si="80"/>
        <v>0</v>
      </c>
      <c r="KF7" s="18">
        <f t="shared" si="81"/>
        <v>0</v>
      </c>
      <c r="KG7" s="18">
        <f t="shared" si="82"/>
        <v>0</v>
      </c>
      <c r="KH7" s="18">
        <f t="shared" si="83"/>
        <v>0</v>
      </c>
      <c r="KI7" s="18">
        <f t="shared" si="84"/>
        <v>0</v>
      </c>
      <c r="KJ7" s="18">
        <f t="shared" si="85"/>
        <v>0</v>
      </c>
      <c r="KK7" s="18">
        <f t="shared" si="86"/>
        <v>0</v>
      </c>
      <c r="KL7" s="18">
        <f t="shared" si="87"/>
        <v>0</v>
      </c>
      <c r="KM7" s="18">
        <f t="shared" si="88"/>
        <v>0</v>
      </c>
      <c r="KN7" s="18">
        <f t="shared" si="89"/>
        <v>0</v>
      </c>
      <c r="KO7" s="18">
        <f t="shared" si="90"/>
        <v>0</v>
      </c>
      <c r="KP7" s="18">
        <f t="shared" si="91"/>
        <v>0</v>
      </c>
      <c r="KQ7" s="18">
        <f t="shared" si="92"/>
        <v>0</v>
      </c>
      <c r="KR7" s="18">
        <f t="shared" si="93"/>
        <v>0</v>
      </c>
      <c r="KS7" s="18">
        <f t="shared" si="94"/>
        <v>0</v>
      </c>
      <c r="KT7" s="18">
        <f t="shared" si="95"/>
        <v>0</v>
      </c>
    </row>
    <row r="8" spans="1:306" x14ac:dyDescent="0.3">
      <c r="A8" s="18"/>
      <c r="B8" s="18"/>
      <c r="C8" s="18"/>
      <c r="F8" s="18"/>
      <c r="AI8" s="18"/>
      <c r="AJ8" s="24"/>
      <c r="AK8" s="24"/>
      <c r="AL8" s="20"/>
      <c r="AM8" s="23"/>
      <c r="AN8" s="18"/>
      <c r="AO8" s="24"/>
      <c r="AP8" s="18">
        <f t="shared" si="96"/>
        <v>0</v>
      </c>
      <c r="AQ8" s="18" t="str">
        <f t="shared" si="97"/>
        <v>sup</v>
      </c>
      <c r="AR8" s="18" t="str">
        <f t="shared" si="0"/>
        <v>x</v>
      </c>
      <c r="AS8" s="19">
        <f t="shared" si="1"/>
        <v>0</v>
      </c>
      <c r="AT8" s="19">
        <f t="shared" si="2"/>
        <v>0</v>
      </c>
      <c r="AU8" s="19">
        <f t="shared" si="98"/>
        <v>0</v>
      </c>
      <c r="AV8" s="19">
        <f t="shared" si="99"/>
        <v>0</v>
      </c>
      <c r="AW8" s="71">
        <f t="shared" si="100"/>
        <v>0</v>
      </c>
      <c r="AX8" s="71">
        <f t="shared" si="101"/>
        <v>0</v>
      </c>
      <c r="AY8" s="71">
        <f t="shared" si="102"/>
        <v>1</v>
      </c>
      <c r="AZ8" s="22">
        <f t="shared" si="103"/>
        <v>0</v>
      </c>
      <c r="BA8" s="22">
        <f t="shared" si="104"/>
        <v>0</v>
      </c>
      <c r="BB8" s="25">
        <f t="shared" si="3"/>
        <v>0</v>
      </c>
      <c r="BC8" s="21">
        <f t="shared" si="4"/>
        <v>0</v>
      </c>
      <c r="BD8" s="22">
        <v>7</v>
      </c>
      <c r="BE8" s="18">
        <f t="shared" si="5"/>
        <v>0</v>
      </c>
      <c r="BF8" s="18">
        <f t="shared" si="6"/>
        <v>0</v>
      </c>
      <c r="BG8" s="18">
        <f t="shared" si="7"/>
        <v>0</v>
      </c>
      <c r="BH8" s="18">
        <f t="shared" si="8"/>
        <v>0</v>
      </c>
      <c r="BI8" s="18">
        <f t="shared" si="105"/>
        <v>0</v>
      </c>
      <c r="BJ8" s="22">
        <f t="shared" si="116"/>
        <v>1</v>
      </c>
      <c r="BK8" s="22">
        <f t="shared" si="106"/>
        <v>1</v>
      </c>
      <c r="BL8" s="33">
        <f t="shared" si="107"/>
        <v>1</v>
      </c>
      <c r="BM8" s="22">
        <f t="shared" si="9"/>
        <v>0</v>
      </c>
      <c r="BN8" s="22">
        <f t="shared" si="108"/>
        <v>1</v>
      </c>
      <c r="BO8" s="22">
        <f t="shared" si="10"/>
        <v>1</v>
      </c>
      <c r="BP8" s="22">
        <f t="shared" si="109"/>
        <v>0</v>
      </c>
      <c r="BQ8" s="22">
        <f t="shared" si="11"/>
        <v>0</v>
      </c>
      <c r="BR8" s="15">
        <f t="shared" si="12"/>
        <v>0</v>
      </c>
      <c r="BS8" s="45">
        <f t="shared" si="110"/>
        <v>0</v>
      </c>
      <c r="BT8" s="22">
        <f t="shared" si="111"/>
        <v>0</v>
      </c>
      <c r="BU8" s="22">
        <f t="shared" si="117"/>
        <v>1</v>
      </c>
      <c r="BV8" s="22">
        <f t="shared" si="112"/>
        <v>0</v>
      </c>
      <c r="BW8" s="22">
        <f t="shared" si="113"/>
        <v>1</v>
      </c>
      <c r="BX8" s="22">
        <f t="shared" si="114"/>
        <v>0</v>
      </c>
      <c r="BY8" s="15">
        <f t="shared" si="115"/>
        <v>0</v>
      </c>
      <c r="BZ8" s="18">
        <f t="shared" si="118"/>
        <v>0</v>
      </c>
      <c r="CA8" s="22">
        <f t="shared" si="119"/>
        <v>0</v>
      </c>
      <c r="CB8" s="22">
        <f t="shared" si="124"/>
        <v>1</v>
      </c>
      <c r="CC8" s="22">
        <f t="shared" si="120"/>
        <v>0</v>
      </c>
      <c r="CD8" s="22">
        <f t="shared" si="121"/>
        <v>1</v>
      </c>
      <c r="CE8" s="22">
        <f t="shared" si="122"/>
        <v>0</v>
      </c>
      <c r="CF8" s="15">
        <f t="shared" si="123"/>
        <v>0</v>
      </c>
      <c r="CG8" s="18">
        <f t="shared" si="125"/>
        <v>0</v>
      </c>
      <c r="CH8" s="22">
        <f t="shared" si="126"/>
        <v>0</v>
      </c>
      <c r="CI8" s="22">
        <f t="shared" si="127"/>
        <v>1</v>
      </c>
      <c r="CJ8" s="22">
        <f t="shared" si="128"/>
        <v>0</v>
      </c>
      <c r="CK8" s="22">
        <f t="shared" si="129"/>
        <v>1</v>
      </c>
      <c r="CL8" s="22">
        <f t="shared" si="130"/>
        <v>0</v>
      </c>
      <c r="CM8" s="15">
        <f t="shared" si="131"/>
        <v>0</v>
      </c>
      <c r="CN8" s="18">
        <f t="shared" si="132"/>
        <v>0</v>
      </c>
      <c r="CO8" s="22">
        <f t="shared" si="133"/>
        <v>0</v>
      </c>
      <c r="CP8" s="22">
        <f t="shared" si="134"/>
        <v>1</v>
      </c>
      <c r="CQ8" s="22">
        <f t="shared" si="135"/>
        <v>0</v>
      </c>
      <c r="CR8" s="22">
        <f t="shared" si="136"/>
        <v>1</v>
      </c>
      <c r="CS8" s="22">
        <f t="shared" si="137"/>
        <v>0</v>
      </c>
      <c r="CT8" s="15">
        <f t="shared" si="138"/>
        <v>0</v>
      </c>
      <c r="CU8" s="18">
        <f t="shared" si="139"/>
        <v>0</v>
      </c>
      <c r="CV8" s="22">
        <f t="shared" si="140"/>
        <v>0</v>
      </c>
      <c r="CW8" s="22">
        <f t="shared" si="141"/>
        <v>1</v>
      </c>
      <c r="CX8" s="22">
        <f t="shared" si="142"/>
        <v>0</v>
      </c>
      <c r="CY8" s="22">
        <f t="shared" si="143"/>
        <v>1</v>
      </c>
      <c r="CZ8" s="22">
        <f t="shared" si="144"/>
        <v>0</v>
      </c>
      <c r="DA8" s="15">
        <f t="shared" si="145"/>
        <v>0</v>
      </c>
      <c r="DB8" s="18">
        <f t="shared" ref="DB8:DB24" si="146">IF(AND(CU8=0,CN8=0,CG8=0,BZ8=0,BS8=0,BI8=0,BC8-BC7&lt;TIME(1,55,0),BC8&gt;DH7+TIME(1,55,0)),JM7,0)</f>
        <v>0</v>
      </c>
      <c r="DC8" s="22">
        <f t="shared" ref="DC8:DC24" si="147">IF(DB8&gt;0,1,0)</f>
        <v>0</v>
      </c>
      <c r="DD8" s="22">
        <f t="shared" ref="DD8:DD24" si="148">IF(DE8&gt;DF8,DE8,DF8)</f>
        <v>1</v>
      </c>
      <c r="DE8" s="22">
        <f t="shared" ref="DE8:DE24" si="149">IF(AND(AP8&gt;0,DB8&gt;0),0,IF(DB8&gt;0,DE7+1,DE7))</f>
        <v>0</v>
      </c>
      <c r="DF8" s="22">
        <f t="shared" ref="DF8:DF24" si="150">IF(DE8=0,DE7+1,0)</f>
        <v>1</v>
      </c>
      <c r="DG8" s="22">
        <f t="shared" ref="DG8:DG24" si="151">IF(AND(AP8&gt;0,DF8&gt;0,DB8&gt;0),1,0)</f>
        <v>0</v>
      </c>
      <c r="DH8" s="15">
        <f t="shared" ref="DH8:DH24" si="152">IF(DB8&lt;&gt;0,BC8,DH7)</f>
        <v>0</v>
      </c>
      <c r="DJ8" s="22"/>
      <c r="DO8" s="15"/>
      <c r="DV8" s="15"/>
      <c r="EC8" s="15"/>
      <c r="EJ8" s="15"/>
      <c r="EQ8" s="15"/>
      <c r="EX8" s="15"/>
      <c r="FE8" s="15"/>
      <c r="FL8" s="15"/>
      <c r="FS8" s="15"/>
      <c r="FZ8" s="15"/>
      <c r="GG8" s="15"/>
      <c r="GN8" s="15"/>
      <c r="GP8" s="22"/>
      <c r="GQ8" s="22"/>
      <c r="GR8" s="22"/>
      <c r="GS8" s="22"/>
      <c r="GT8" s="22"/>
      <c r="GU8" s="15"/>
      <c r="GV8" s="22">
        <f t="shared" si="13"/>
        <v>0</v>
      </c>
      <c r="GW8" s="22">
        <f t="shared" si="14"/>
        <v>1</v>
      </c>
      <c r="GX8" s="22">
        <f t="shared" si="15"/>
        <v>1</v>
      </c>
      <c r="GY8" s="18">
        <f t="shared" si="16"/>
        <v>1</v>
      </c>
      <c r="GZ8" s="18">
        <v>0</v>
      </c>
      <c r="HA8" s="18">
        <f t="shared" si="17"/>
        <v>0</v>
      </c>
      <c r="HB8" s="18">
        <v>0</v>
      </c>
      <c r="HC8" s="18">
        <f t="shared" si="18"/>
        <v>0</v>
      </c>
      <c r="HD8" s="18">
        <v>0</v>
      </c>
      <c r="HE8" s="18">
        <f t="shared" si="19"/>
        <v>0</v>
      </c>
      <c r="HF8" s="18">
        <v>0</v>
      </c>
      <c r="HG8" s="18">
        <f t="shared" si="20"/>
        <v>0</v>
      </c>
      <c r="HH8" s="18">
        <v>0</v>
      </c>
      <c r="HI8" s="18">
        <f t="shared" si="21"/>
        <v>0</v>
      </c>
      <c r="HJ8" s="18">
        <v>0</v>
      </c>
      <c r="HK8" s="18">
        <f t="shared" si="22"/>
        <v>0</v>
      </c>
      <c r="HL8" s="18">
        <v>0</v>
      </c>
      <c r="HM8" s="18">
        <f t="shared" si="23"/>
        <v>0</v>
      </c>
      <c r="HN8" s="18">
        <v>0</v>
      </c>
      <c r="HO8" s="18">
        <f t="shared" si="24"/>
        <v>0</v>
      </c>
      <c r="HP8" s="18">
        <v>0</v>
      </c>
      <c r="HQ8" s="18">
        <f t="shared" si="25"/>
        <v>0</v>
      </c>
      <c r="HR8" s="18">
        <v>0</v>
      </c>
      <c r="HS8" s="18">
        <f t="shared" si="26"/>
        <v>0</v>
      </c>
      <c r="HT8" s="18">
        <v>0</v>
      </c>
      <c r="HU8" s="18">
        <f t="shared" si="27"/>
        <v>0</v>
      </c>
      <c r="HV8" s="18">
        <v>0</v>
      </c>
      <c r="HW8" s="18">
        <f t="shared" si="28"/>
        <v>0</v>
      </c>
      <c r="HX8" s="18">
        <v>0</v>
      </c>
      <c r="HY8" s="18">
        <f t="shared" si="29"/>
        <v>0</v>
      </c>
      <c r="HZ8" s="18">
        <v>0</v>
      </c>
      <c r="IA8" s="18">
        <f t="shared" si="30"/>
        <v>0</v>
      </c>
      <c r="IB8" s="18">
        <v>0</v>
      </c>
      <c r="IC8" s="18">
        <f t="shared" si="31"/>
        <v>0</v>
      </c>
      <c r="ID8" s="18">
        <v>0</v>
      </c>
      <c r="IE8" s="18">
        <f t="shared" si="32"/>
        <v>0</v>
      </c>
      <c r="IF8" s="18">
        <v>0</v>
      </c>
      <c r="IG8" s="18">
        <f t="shared" si="33"/>
        <v>0</v>
      </c>
      <c r="IH8" s="18">
        <v>0</v>
      </c>
      <c r="II8" s="18">
        <f t="shared" si="34"/>
        <v>0</v>
      </c>
      <c r="IJ8" s="18">
        <v>0</v>
      </c>
      <c r="IK8" s="18">
        <f t="shared" si="35"/>
        <v>0</v>
      </c>
      <c r="IL8" s="18">
        <v>0</v>
      </c>
      <c r="IM8" s="18">
        <f t="shared" si="36"/>
        <v>0</v>
      </c>
      <c r="IN8" s="18">
        <f t="shared" si="37"/>
        <v>0</v>
      </c>
      <c r="IO8" s="18">
        <f t="shared" si="38"/>
        <v>0</v>
      </c>
      <c r="IP8" s="18">
        <f t="shared" si="39"/>
        <v>0</v>
      </c>
      <c r="IQ8" s="18">
        <f t="shared" si="40"/>
        <v>0</v>
      </c>
      <c r="IR8" s="18">
        <f t="shared" si="41"/>
        <v>0</v>
      </c>
      <c r="IS8" s="18">
        <f t="shared" si="42"/>
        <v>0</v>
      </c>
      <c r="IT8" s="18">
        <f t="shared" si="43"/>
        <v>0</v>
      </c>
      <c r="IU8" s="18">
        <f t="shared" si="44"/>
        <v>0</v>
      </c>
      <c r="IV8" s="18">
        <f t="shared" si="45"/>
        <v>0</v>
      </c>
      <c r="IW8" s="18">
        <f t="shared" si="46"/>
        <v>0</v>
      </c>
      <c r="IX8" s="18">
        <f t="shared" si="47"/>
        <v>0</v>
      </c>
      <c r="IY8" s="18">
        <f t="shared" si="48"/>
        <v>0</v>
      </c>
      <c r="IZ8" s="18">
        <f t="shared" si="49"/>
        <v>0</v>
      </c>
      <c r="JA8" s="18">
        <f t="shared" si="50"/>
        <v>0</v>
      </c>
      <c r="JB8" s="18">
        <f t="shared" si="51"/>
        <v>0</v>
      </c>
      <c r="JC8" s="18">
        <f t="shared" si="52"/>
        <v>0</v>
      </c>
      <c r="JD8" s="18">
        <f t="shared" si="53"/>
        <v>0</v>
      </c>
      <c r="JE8" s="18">
        <f t="shared" si="54"/>
        <v>0</v>
      </c>
      <c r="JF8" s="18">
        <f t="shared" si="55"/>
        <v>0</v>
      </c>
      <c r="JG8" s="18">
        <f t="shared" si="56"/>
        <v>0.01</v>
      </c>
      <c r="JH8" s="18">
        <f t="shared" si="57"/>
        <v>1</v>
      </c>
      <c r="JI8" s="18">
        <f t="shared" si="58"/>
        <v>1</v>
      </c>
      <c r="JJ8" s="18">
        <f t="shared" si="59"/>
        <v>1</v>
      </c>
      <c r="JK8" s="18">
        <f t="shared" si="60"/>
        <v>1</v>
      </c>
      <c r="JL8" s="18">
        <f t="shared" si="61"/>
        <v>1</v>
      </c>
      <c r="JM8" s="18">
        <f t="shared" si="62"/>
        <v>1</v>
      </c>
      <c r="JN8" s="18">
        <f t="shared" si="63"/>
        <v>1</v>
      </c>
      <c r="JO8" s="18">
        <f t="shared" si="64"/>
        <v>1</v>
      </c>
      <c r="JP8" s="18">
        <f t="shared" si="65"/>
        <v>1</v>
      </c>
      <c r="JQ8" s="18">
        <f t="shared" si="66"/>
        <v>1</v>
      </c>
      <c r="JR8" s="18">
        <f t="shared" si="67"/>
        <v>1</v>
      </c>
      <c r="JS8" s="18">
        <f t="shared" si="68"/>
        <v>1</v>
      </c>
      <c r="JT8" s="18">
        <f t="shared" si="69"/>
        <v>1</v>
      </c>
      <c r="JU8" s="18">
        <f t="shared" si="70"/>
        <v>1</v>
      </c>
      <c r="JV8" s="18">
        <f t="shared" si="71"/>
        <v>1</v>
      </c>
      <c r="JW8" s="18">
        <f t="shared" si="72"/>
        <v>1</v>
      </c>
      <c r="JX8" s="18">
        <f t="shared" si="73"/>
        <v>1</v>
      </c>
      <c r="JY8" s="18">
        <f t="shared" si="74"/>
        <v>1</v>
      </c>
      <c r="JZ8" s="18">
        <f t="shared" si="75"/>
        <v>1</v>
      </c>
      <c r="KA8" s="18">
        <f t="shared" si="76"/>
        <v>0</v>
      </c>
      <c r="KB8" s="18">
        <f t="shared" si="77"/>
        <v>0</v>
      </c>
      <c r="KC8" s="18">
        <f t="shared" si="78"/>
        <v>0</v>
      </c>
      <c r="KD8" s="18">
        <f t="shared" si="79"/>
        <v>0</v>
      </c>
      <c r="KE8" s="18">
        <f t="shared" si="80"/>
        <v>0</v>
      </c>
      <c r="KF8" s="18">
        <f t="shared" si="81"/>
        <v>0</v>
      </c>
      <c r="KG8" s="18">
        <f t="shared" si="82"/>
        <v>0</v>
      </c>
      <c r="KH8" s="18">
        <f t="shared" si="83"/>
        <v>0</v>
      </c>
      <c r="KI8" s="18">
        <f t="shared" si="84"/>
        <v>0</v>
      </c>
      <c r="KJ8" s="18">
        <f t="shared" si="85"/>
        <v>0</v>
      </c>
      <c r="KK8" s="18">
        <f t="shared" si="86"/>
        <v>0</v>
      </c>
      <c r="KL8" s="18">
        <f t="shared" si="87"/>
        <v>0</v>
      </c>
      <c r="KM8" s="18">
        <f t="shared" si="88"/>
        <v>0</v>
      </c>
      <c r="KN8" s="18">
        <f t="shared" si="89"/>
        <v>0</v>
      </c>
      <c r="KO8" s="18">
        <f t="shared" si="90"/>
        <v>0</v>
      </c>
      <c r="KP8" s="18">
        <f t="shared" si="91"/>
        <v>0</v>
      </c>
      <c r="KQ8" s="18">
        <f t="shared" si="92"/>
        <v>0</v>
      </c>
      <c r="KR8" s="18">
        <f t="shared" si="93"/>
        <v>0</v>
      </c>
      <c r="KS8" s="18">
        <f t="shared" si="94"/>
        <v>0</v>
      </c>
      <c r="KT8" s="18">
        <f t="shared" si="95"/>
        <v>0</v>
      </c>
    </row>
    <row r="9" spans="1:306" x14ac:dyDescent="0.3">
      <c r="A9" s="18"/>
      <c r="B9" s="18"/>
      <c r="C9" s="18"/>
      <c r="F9" s="18"/>
      <c r="AI9" s="18"/>
      <c r="AJ9" s="24"/>
      <c r="AK9" s="24"/>
      <c r="AL9" s="20"/>
      <c r="AM9" s="23"/>
      <c r="AN9" s="18"/>
      <c r="AO9" s="24"/>
      <c r="AP9" s="18">
        <f t="shared" si="96"/>
        <v>0</v>
      </c>
      <c r="AQ9" s="18" t="str">
        <f t="shared" si="97"/>
        <v>sup</v>
      </c>
      <c r="AR9" s="18" t="str">
        <f t="shared" si="0"/>
        <v>x</v>
      </c>
      <c r="AS9" s="19">
        <f t="shared" si="1"/>
        <v>0</v>
      </c>
      <c r="AT9" s="19">
        <f t="shared" si="2"/>
        <v>0</v>
      </c>
      <c r="AU9" s="19">
        <f t="shared" si="98"/>
        <v>0</v>
      </c>
      <c r="AV9" s="19">
        <f t="shared" si="99"/>
        <v>0</v>
      </c>
      <c r="AW9" s="71">
        <f t="shared" si="100"/>
        <v>0</v>
      </c>
      <c r="AX9" s="71">
        <f t="shared" si="101"/>
        <v>0</v>
      </c>
      <c r="AY9" s="71">
        <f t="shared" si="102"/>
        <v>1</v>
      </c>
      <c r="AZ9" s="22">
        <f t="shared" si="103"/>
        <v>0</v>
      </c>
      <c r="BA9" s="22">
        <f t="shared" si="104"/>
        <v>0</v>
      </c>
      <c r="BB9" s="25">
        <f t="shared" si="3"/>
        <v>0</v>
      </c>
      <c r="BC9" s="21">
        <f t="shared" si="4"/>
        <v>0</v>
      </c>
      <c r="BD9" s="22">
        <v>8</v>
      </c>
      <c r="BE9" s="18">
        <f t="shared" si="5"/>
        <v>0</v>
      </c>
      <c r="BF9" s="18">
        <f t="shared" si="6"/>
        <v>0</v>
      </c>
      <c r="BG9" s="18">
        <f t="shared" si="7"/>
        <v>0</v>
      </c>
      <c r="BH9" s="18">
        <f t="shared" si="8"/>
        <v>0</v>
      </c>
      <c r="BI9" s="18">
        <f t="shared" si="105"/>
        <v>0</v>
      </c>
      <c r="BJ9" s="22">
        <f t="shared" si="116"/>
        <v>1</v>
      </c>
      <c r="BK9" s="22">
        <f t="shared" si="106"/>
        <v>1</v>
      </c>
      <c r="BL9" s="33">
        <f t="shared" si="107"/>
        <v>1</v>
      </c>
      <c r="BM9" s="22">
        <f t="shared" si="9"/>
        <v>0</v>
      </c>
      <c r="BN9" s="22">
        <f t="shared" si="108"/>
        <v>1</v>
      </c>
      <c r="BO9" s="22">
        <f t="shared" si="10"/>
        <v>1</v>
      </c>
      <c r="BP9" s="22">
        <f t="shared" si="109"/>
        <v>0</v>
      </c>
      <c r="BQ9" s="22">
        <f t="shared" si="11"/>
        <v>0</v>
      </c>
      <c r="BR9" s="15">
        <f t="shared" si="12"/>
        <v>0</v>
      </c>
      <c r="BS9" s="45">
        <f t="shared" si="110"/>
        <v>0</v>
      </c>
      <c r="BT9" s="22">
        <f t="shared" si="111"/>
        <v>0</v>
      </c>
      <c r="BU9" s="22">
        <f t="shared" si="117"/>
        <v>1</v>
      </c>
      <c r="BV9" s="22">
        <f t="shared" si="112"/>
        <v>0</v>
      </c>
      <c r="BW9" s="22">
        <f t="shared" si="113"/>
        <v>1</v>
      </c>
      <c r="BX9" s="22">
        <f t="shared" si="114"/>
        <v>0</v>
      </c>
      <c r="BY9" s="15">
        <f t="shared" si="115"/>
        <v>0</v>
      </c>
      <c r="BZ9" s="18">
        <f t="shared" si="118"/>
        <v>0</v>
      </c>
      <c r="CA9" s="22">
        <f t="shared" si="119"/>
        <v>0</v>
      </c>
      <c r="CB9" s="22">
        <f t="shared" si="124"/>
        <v>1</v>
      </c>
      <c r="CC9" s="22">
        <f t="shared" si="120"/>
        <v>0</v>
      </c>
      <c r="CD9" s="22">
        <f t="shared" si="121"/>
        <v>1</v>
      </c>
      <c r="CE9" s="22">
        <f t="shared" si="122"/>
        <v>0</v>
      </c>
      <c r="CF9" s="15">
        <f t="shared" si="123"/>
        <v>0</v>
      </c>
      <c r="CG9" s="18">
        <f t="shared" si="125"/>
        <v>0</v>
      </c>
      <c r="CH9" s="22">
        <f t="shared" si="126"/>
        <v>0</v>
      </c>
      <c r="CI9" s="22">
        <f t="shared" si="127"/>
        <v>1</v>
      </c>
      <c r="CJ9" s="22">
        <f t="shared" si="128"/>
        <v>0</v>
      </c>
      <c r="CK9" s="22">
        <f t="shared" si="129"/>
        <v>1</v>
      </c>
      <c r="CL9" s="22">
        <f t="shared" si="130"/>
        <v>0</v>
      </c>
      <c r="CM9" s="15">
        <f t="shared" si="131"/>
        <v>0</v>
      </c>
      <c r="CN9" s="18">
        <f t="shared" si="132"/>
        <v>0</v>
      </c>
      <c r="CO9" s="22">
        <f t="shared" si="133"/>
        <v>0</v>
      </c>
      <c r="CP9" s="22">
        <f t="shared" si="134"/>
        <v>1</v>
      </c>
      <c r="CQ9" s="22">
        <f t="shared" si="135"/>
        <v>0</v>
      </c>
      <c r="CR9" s="22">
        <f t="shared" si="136"/>
        <v>1</v>
      </c>
      <c r="CS9" s="22">
        <f t="shared" si="137"/>
        <v>0</v>
      </c>
      <c r="CT9" s="15">
        <f t="shared" si="138"/>
        <v>0</v>
      </c>
      <c r="CU9" s="18">
        <f t="shared" si="139"/>
        <v>0</v>
      </c>
      <c r="CV9" s="22">
        <f t="shared" si="140"/>
        <v>0</v>
      </c>
      <c r="CW9" s="22">
        <f t="shared" si="141"/>
        <v>1</v>
      </c>
      <c r="CX9" s="22">
        <f t="shared" si="142"/>
        <v>0</v>
      </c>
      <c r="CY9" s="22">
        <f t="shared" si="143"/>
        <v>1</v>
      </c>
      <c r="CZ9" s="22">
        <f t="shared" si="144"/>
        <v>0</v>
      </c>
      <c r="DA9" s="15">
        <f t="shared" si="145"/>
        <v>0</v>
      </c>
      <c r="DB9" s="18">
        <f t="shared" si="146"/>
        <v>0</v>
      </c>
      <c r="DC9" s="22">
        <f t="shared" si="147"/>
        <v>0</v>
      </c>
      <c r="DD9" s="22">
        <f t="shared" si="148"/>
        <v>1</v>
      </c>
      <c r="DE9" s="22">
        <f t="shared" si="149"/>
        <v>0</v>
      </c>
      <c r="DF9" s="22">
        <f t="shared" si="150"/>
        <v>1</v>
      </c>
      <c r="DG9" s="22">
        <f t="shared" si="151"/>
        <v>0</v>
      </c>
      <c r="DH9" s="15">
        <f t="shared" si="152"/>
        <v>0</v>
      </c>
      <c r="DI9" s="18">
        <f t="shared" ref="DI9:DI24" si="153">IF(AND(DB9=0,CU9=0,CN9=0,CG9=0,BZ9=0,BS9=0,BI9=0,BC9-BC8&lt;TIME(1,55,0),BC9&gt;DO8+TIME(1,55,0)),JN8,0)</f>
        <v>0</v>
      </c>
      <c r="DJ9" s="22">
        <f t="shared" ref="DJ9:DJ24" si="154">IF(DI9&gt;0,1,0)</f>
        <v>0</v>
      </c>
      <c r="DK9" s="22">
        <f t="shared" ref="DK9:DK24" si="155">IF(DL9&gt;DM9,DL9,DM9)</f>
        <v>1</v>
      </c>
      <c r="DL9" s="22">
        <f t="shared" ref="DL9:DL24" si="156">IF(AND(AP9&gt;0,DI9&gt;0),0,IF(DI9&gt;0,DL8+1,DL8))</f>
        <v>0</v>
      </c>
      <c r="DM9" s="22">
        <f t="shared" ref="DM9:DM24" si="157">IF(DL9=0,DL8+1,0)</f>
        <v>1</v>
      </c>
      <c r="DN9" s="22">
        <f t="shared" ref="DN9:DN24" si="158">IF(AND(AP9&gt;0,DM9&gt;0,DI9&gt;0),1,0)</f>
        <v>0</v>
      </c>
      <c r="DO9" s="15">
        <f t="shared" ref="DO9:DO24" si="159">IF(DI9&lt;&gt;0,BC9,DO8)</f>
        <v>0</v>
      </c>
      <c r="DV9" s="15"/>
      <c r="EC9" s="15"/>
      <c r="EJ9" s="15"/>
      <c r="EQ9" s="15"/>
      <c r="EX9" s="15"/>
      <c r="FE9" s="15"/>
      <c r="FL9" s="15"/>
      <c r="FS9" s="15"/>
      <c r="FZ9" s="15"/>
      <c r="GG9" s="15"/>
      <c r="GN9" s="15"/>
      <c r="GP9" s="22"/>
      <c r="GQ9" s="22"/>
      <c r="GR9" s="22"/>
      <c r="GS9" s="22"/>
      <c r="GT9" s="22"/>
      <c r="GU9" s="15"/>
      <c r="GV9" s="22">
        <f t="shared" si="13"/>
        <v>0</v>
      </c>
      <c r="GW9" s="22">
        <f t="shared" si="14"/>
        <v>1</v>
      </c>
      <c r="GX9" s="22">
        <f t="shared" si="15"/>
        <v>1</v>
      </c>
      <c r="GY9" s="18">
        <f t="shared" si="16"/>
        <v>1</v>
      </c>
      <c r="GZ9" s="18">
        <v>0</v>
      </c>
      <c r="HA9" s="18">
        <f t="shared" si="17"/>
        <v>0</v>
      </c>
      <c r="HB9" s="18">
        <v>0</v>
      </c>
      <c r="HC9" s="18">
        <f t="shared" si="18"/>
        <v>0</v>
      </c>
      <c r="HD9" s="18">
        <v>0</v>
      </c>
      <c r="HE9" s="18">
        <f t="shared" si="19"/>
        <v>0</v>
      </c>
      <c r="HF9" s="18">
        <v>0</v>
      </c>
      <c r="HG9" s="18">
        <f t="shared" si="20"/>
        <v>0</v>
      </c>
      <c r="HH9" s="18">
        <v>0</v>
      </c>
      <c r="HI9" s="18">
        <f t="shared" si="21"/>
        <v>0</v>
      </c>
      <c r="HJ9" s="18">
        <v>0</v>
      </c>
      <c r="HK9" s="18">
        <f t="shared" si="22"/>
        <v>0</v>
      </c>
      <c r="HL9" s="18">
        <v>0</v>
      </c>
      <c r="HM9" s="18">
        <f t="shared" si="23"/>
        <v>0</v>
      </c>
      <c r="HN9" s="18">
        <v>0</v>
      </c>
      <c r="HO9" s="18">
        <f t="shared" si="24"/>
        <v>0</v>
      </c>
      <c r="HP9" s="18">
        <v>0</v>
      </c>
      <c r="HQ9" s="18">
        <f t="shared" si="25"/>
        <v>0</v>
      </c>
      <c r="HR9" s="18">
        <v>0</v>
      </c>
      <c r="HS9" s="18">
        <f t="shared" si="26"/>
        <v>0</v>
      </c>
      <c r="HT9" s="18">
        <v>0</v>
      </c>
      <c r="HU9" s="18">
        <f t="shared" si="27"/>
        <v>0</v>
      </c>
      <c r="HV9" s="18">
        <v>0</v>
      </c>
      <c r="HW9" s="18">
        <f t="shared" si="28"/>
        <v>0</v>
      </c>
      <c r="HX9" s="18">
        <v>0</v>
      </c>
      <c r="HY9" s="18">
        <f t="shared" si="29"/>
        <v>0</v>
      </c>
      <c r="HZ9" s="18">
        <v>0</v>
      </c>
      <c r="IA9" s="18">
        <f t="shared" si="30"/>
        <v>0</v>
      </c>
      <c r="IB9" s="18">
        <v>0</v>
      </c>
      <c r="IC9" s="18">
        <f t="shared" si="31"/>
        <v>0</v>
      </c>
      <c r="ID9" s="18">
        <v>0</v>
      </c>
      <c r="IE9" s="18">
        <f t="shared" si="32"/>
        <v>0</v>
      </c>
      <c r="IF9" s="18">
        <v>0</v>
      </c>
      <c r="IG9" s="18">
        <f t="shared" si="33"/>
        <v>0</v>
      </c>
      <c r="IH9" s="18">
        <v>0</v>
      </c>
      <c r="II9" s="18">
        <f t="shared" si="34"/>
        <v>0</v>
      </c>
      <c r="IJ9" s="18">
        <v>0</v>
      </c>
      <c r="IK9" s="18">
        <f t="shared" si="35"/>
        <v>0</v>
      </c>
      <c r="IL9" s="18">
        <v>0</v>
      </c>
      <c r="IM9" s="18">
        <f t="shared" si="36"/>
        <v>0</v>
      </c>
      <c r="IN9" s="18">
        <f t="shared" si="37"/>
        <v>0</v>
      </c>
      <c r="IO9" s="18">
        <f t="shared" si="38"/>
        <v>0</v>
      </c>
      <c r="IP9" s="18">
        <f t="shared" si="39"/>
        <v>0</v>
      </c>
      <c r="IQ9" s="18">
        <f t="shared" si="40"/>
        <v>0</v>
      </c>
      <c r="IR9" s="18">
        <f t="shared" si="41"/>
        <v>0</v>
      </c>
      <c r="IS9" s="18">
        <f t="shared" si="42"/>
        <v>0</v>
      </c>
      <c r="IT9" s="18">
        <f t="shared" si="43"/>
        <v>0</v>
      </c>
      <c r="IU9" s="18">
        <f t="shared" si="44"/>
        <v>0</v>
      </c>
      <c r="IV9" s="18">
        <f t="shared" si="45"/>
        <v>0</v>
      </c>
      <c r="IW9" s="18">
        <f t="shared" si="46"/>
        <v>0</v>
      </c>
      <c r="IX9" s="18">
        <f t="shared" si="47"/>
        <v>0</v>
      </c>
      <c r="IY9" s="18">
        <f t="shared" si="48"/>
        <v>0</v>
      </c>
      <c r="IZ9" s="18">
        <f t="shared" si="49"/>
        <v>0</v>
      </c>
      <c r="JA9" s="18">
        <f t="shared" si="50"/>
        <v>0</v>
      </c>
      <c r="JB9" s="18">
        <f t="shared" si="51"/>
        <v>0</v>
      </c>
      <c r="JC9" s="18">
        <f t="shared" si="52"/>
        <v>0</v>
      </c>
      <c r="JD9" s="18">
        <f t="shared" si="53"/>
        <v>0</v>
      </c>
      <c r="JE9" s="18">
        <f t="shared" si="54"/>
        <v>0</v>
      </c>
      <c r="JF9" s="18">
        <f t="shared" si="55"/>
        <v>0</v>
      </c>
      <c r="JG9" s="18">
        <f t="shared" si="56"/>
        <v>0.01</v>
      </c>
      <c r="JH9" s="18">
        <f t="shared" si="57"/>
        <v>1</v>
      </c>
      <c r="JI9" s="18">
        <f t="shared" si="58"/>
        <v>1</v>
      </c>
      <c r="JJ9" s="18">
        <f t="shared" si="59"/>
        <v>1</v>
      </c>
      <c r="JK9" s="18">
        <f t="shared" si="60"/>
        <v>1</v>
      </c>
      <c r="JL9" s="18">
        <f t="shared" si="61"/>
        <v>1</v>
      </c>
      <c r="JM9" s="18">
        <f t="shared" si="62"/>
        <v>1</v>
      </c>
      <c r="JN9" s="18">
        <f t="shared" si="63"/>
        <v>1</v>
      </c>
      <c r="JO9" s="18">
        <f t="shared" si="64"/>
        <v>1</v>
      </c>
      <c r="JP9" s="18">
        <f t="shared" si="65"/>
        <v>1</v>
      </c>
      <c r="JQ9" s="18">
        <f t="shared" si="66"/>
        <v>1</v>
      </c>
      <c r="JR9" s="18">
        <f t="shared" si="67"/>
        <v>1</v>
      </c>
      <c r="JS9" s="18">
        <f t="shared" si="68"/>
        <v>1</v>
      </c>
      <c r="JT9" s="18">
        <f t="shared" si="69"/>
        <v>1</v>
      </c>
      <c r="JU9" s="18">
        <f t="shared" si="70"/>
        <v>1</v>
      </c>
      <c r="JV9" s="18">
        <f t="shared" si="71"/>
        <v>1</v>
      </c>
      <c r="JW9" s="18">
        <f t="shared" si="72"/>
        <v>1</v>
      </c>
      <c r="JX9" s="18">
        <f t="shared" si="73"/>
        <v>1</v>
      </c>
      <c r="JY9" s="18">
        <f t="shared" si="74"/>
        <v>1</v>
      </c>
      <c r="JZ9" s="18">
        <f t="shared" si="75"/>
        <v>1</v>
      </c>
      <c r="KA9" s="18">
        <f t="shared" si="76"/>
        <v>0</v>
      </c>
      <c r="KB9" s="18">
        <f t="shared" si="77"/>
        <v>0</v>
      </c>
      <c r="KC9" s="18">
        <f t="shared" si="78"/>
        <v>0</v>
      </c>
      <c r="KD9" s="18">
        <f t="shared" si="79"/>
        <v>0</v>
      </c>
      <c r="KE9" s="18">
        <f t="shared" si="80"/>
        <v>0</v>
      </c>
      <c r="KF9" s="18">
        <f t="shared" si="81"/>
        <v>0</v>
      </c>
      <c r="KG9" s="18">
        <f t="shared" si="82"/>
        <v>0</v>
      </c>
      <c r="KH9" s="18">
        <f t="shared" si="83"/>
        <v>0</v>
      </c>
      <c r="KI9" s="18">
        <f t="shared" si="84"/>
        <v>0</v>
      </c>
      <c r="KJ9" s="18">
        <f t="shared" si="85"/>
        <v>0</v>
      </c>
      <c r="KK9" s="18">
        <f t="shared" si="86"/>
        <v>0</v>
      </c>
      <c r="KL9" s="18">
        <f t="shared" si="87"/>
        <v>0</v>
      </c>
      <c r="KM9" s="18">
        <f t="shared" si="88"/>
        <v>0</v>
      </c>
      <c r="KN9" s="18">
        <f t="shared" si="89"/>
        <v>0</v>
      </c>
      <c r="KO9" s="18">
        <f t="shared" si="90"/>
        <v>0</v>
      </c>
      <c r="KP9" s="18">
        <f t="shared" si="91"/>
        <v>0</v>
      </c>
      <c r="KQ9" s="18">
        <f t="shared" si="92"/>
        <v>0</v>
      </c>
      <c r="KR9" s="18">
        <f t="shared" si="93"/>
        <v>0</v>
      </c>
      <c r="KS9" s="18">
        <f t="shared" si="94"/>
        <v>0</v>
      </c>
      <c r="KT9" s="18">
        <f t="shared" si="95"/>
        <v>0</v>
      </c>
    </row>
    <row r="10" spans="1:306" x14ac:dyDescent="0.3">
      <c r="A10" s="18"/>
      <c r="B10" s="18"/>
      <c r="C10" s="18"/>
      <c r="F10" s="18"/>
      <c r="AI10" s="18"/>
      <c r="AJ10" s="24"/>
      <c r="AK10" s="24"/>
      <c r="AL10" s="20"/>
      <c r="AM10" s="23"/>
      <c r="AN10" s="18"/>
      <c r="AO10" s="24"/>
      <c r="AP10" s="18">
        <f t="shared" si="96"/>
        <v>0</v>
      </c>
      <c r="AQ10" s="18" t="str">
        <f t="shared" si="97"/>
        <v>sup</v>
      </c>
      <c r="AR10" s="18" t="str">
        <f t="shared" si="0"/>
        <v>x</v>
      </c>
      <c r="AS10" s="19">
        <f t="shared" si="1"/>
        <v>0</v>
      </c>
      <c r="AT10" s="19">
        <f t="shared" si="2"/>
        <v>0</v>
      </c>
      <c r="AU10" s="19">
        <f t="shared" si="98"/>
        <v>0</v>
      </c>
      <c r="AV10" s="19">
        <f t="shared" si="99"/>
        <v>0</v>
      </c>
      <c r="AW10" s="71">
        <f t="shared" si="100"/>
        <v>0</v>
      </c>
      <c r="AX10" s="71">
        <f t="shared" si="101"/>
        <v>0</v>
      </c>
      <c r="AY10" s="71">
        <f t="shared" si="102"/>
        <v>1</v>
      </c>
      <c r="AZ10" s="22">
        <f t="shared" si="103"/>
        <v>0</v>
      </c>
      <c r="BA10" s="22">
        <f t="shared" si="104"/>
        <v>0</v>
      </c>
      <c r="BB10" s="25">
        <f t="shared" si="3"/>
        <v>0</v>
      </c>
      <c r="BC10" s="21">
        <f t="shared" si="4"/>
        <v>0</v>
      </c>
      <c r="BD10" s="22">
        <v>9</v>
      </c>
      <c r="BE10" s="18">
        <f t="shared" si="5"/>
        <v>0</v>
      </c>
      <c r="BF10" s="18">
        <f t="shared" si="6"/>
        <v>0</v>
      </c>
      <c r="BG10" s="18">
        <f t="shared" si="7"/>
        <v>0</v>
      </c>
      <c r="BH10" s="18">
        <f t="shared" si="8"/>
        <v>0</v>
      </c>
      <c r="BI10" s="18">
        <f t="shared" si="105"/>
        <v>0</v>
      </c>
      <c r="BJ10" s="22">
        <f t="shared" si="116"/>
        <v>1</v>
      </c>
      <c r="BK10" s="22">
        <f t="shared" si="106"/>
        <v>1</v>
      </c>
      <c r="BL10" s="33">
        <f t="shared" si="107"/>
        <v>1</v>
      </c>
      <c r="BM10" s="22">
        <f t="shared" si="9"/>
        <v>0</v>
      </c>
      <c r="BN10" s="22">
        <f t="shared" si="108"/>
        <v>1</v>
      </c>
      <c r="BO10" s="22">
        <f t="shared" si="10"/>
        <v>1</v>
      </c>
      <c r="BP10" s="22">
        <f t="shared" si="109"/>
        <v>0</v>
      </c>
      <c r="BQ10" s="22">
        <f t="shared" si="11"/>
        <v>0</v>
      </c>
      <c r="BR10" s="15">
        <f t="shared" si="12"/>
        <v>0</v>
      </c>
      <c r="BS10" s="45">
        <f t="shared" si="110"/>
        <v>0</v>
      </c>
      <c r="BT10" s="22">
        <f t="shared" si="111"/>
        <v>0</v>
      </c>
      <c r="BU10" s="22">
        <f t="shared" si="117"/>
        <v>1</v>
      </c>
      <c r="BV10" s="22">
        <f t="shared" si="112"/>
        <v>0</v>
      </c>
      <c r="BW10" s="22">
        <f t="shared" si="113"/>
        <v>1</v>
      </c>
      <c r="BX10" s="22">
        <f t="shared" si="114"/>
        <v>0</v>
      </c>
      <c r="BY10" s="15">
        <f t="shared" si="115"/>
        <v>0</v>
      </c>
      <c r="BZ10" s="18">
        <f t="shared" si="118"/>
        <v>0</v>
      </c>
      <c r="CA10" s="22">
        <f t="shared" si="119"/>
        <v>0</v>
      </c>
      <c r="CB10" s="22">
        <f t="shared" si="124"/>
        <v>1</v>
      </c>
      <c r="CC10" s="22">
        <f t="shared" si="120"/>
        <v>0</v>
      </c>
      <c r="CD10" s="22">
        <f t="shared" si="121"/>
        <v>1</v>
      </c>
      <c r="CE10" s="22">
        <f t="shared" si="122"/>
        <v>0</v>
      </c>
      <c r="CF10" s="15">
        <f t="shared" si="123"/>
        <v>0</v>
      </c>
      <c r="CG10" s="18">
        <f t="shared" si="125"/>
        <v>0</v>
      </c>
      <c r="CH10" s="22">
        <f t="shared" si="126"/>
        <v>0</v>
      </c>
      <c r="CI10" s="22">
        <f t="shared" si="127"/>
        <v>1</v>
      </c>
      <c r="CJ10" s="22">
        <f t="shared" si="128"/>
        <v>0</v>
      </c>
      <c r="CK10" s="22">
        <f t="shared" si="129"/>
        <v>1</v>
      </c>
      <c r="CL10" s="22">
        <f t="shared" si="130"/>
        <v>0</v>
      </c>
      <c r="CM10" s="15">
        <f t="shared" si="131"/>
        <v>0</v>
      </c>
      <c r="CN10" s="18">
        <f t="shared" si="132"/>
        <v>0</v>
      </c>
      <c r="CO10" s="22">
        <f t="shared" si="133"/>
        <v>0</v>
      </c>
      <c r="CP10" s="22">
        <f t="shared" si="134"/>
        <v>1</v>
      </c>
      <c r="CQ10" s="22">
        <f t="shared" si="135"/>
        <v>0</v>
      </c>
      <c r="CR10" s="22">
        <f t="shared" si="136"/>
        <v>1</v>
      </c>
      <c r="CS10" s="22">
        <f t="shared" si="137"/>
        <v>0</v>
      </c>
      <c r="CT10" s="15">
        <f t="shared" si="138"/>
        <v>0</v>
      </c>
      <c r="CU10" s="18">
        <f t="shared" si="139"/>
        <v>0</v>
      </c>
      <c r="CV10" s="22">
        <f t="shared" si="140"/>
        <v>0</v>
      </c>
      <c r="CW10" s="22">
        <f t="shared" si="141"/>
        <v>1</v>
      </c>
      <c r="CX10" s="22">
        <f t="shared" si="142"/>
        <v>0</v>
      </c>
      <c r="CY10" s="22">
        <f t="shared" si="143"/>
        <v>1</v>
      </c>
      <c r="CZ10" s="22">
        <f t="shared" si="144"/>
        <v>0</v>
      </c>
      <c r="DA10" s="15">
        <f t="shared" si="145"/>
        <v>0</v>
      </c>
      <c r="DB10" s="18">
        <f t="shared" si="146"/>
        <v>0</v>
      </c>
      <c r="DC10" s="22">
        <f t="shared" si="147"/>
        <v>0</v>
      </c>
      <c r="DD10" s="22">
        <f t="shared" si="148"/>
        <v>1</v>
      </c>
      <c r="DE10" s="22">
        <f t="shared" si="149"/>
        <v>0</v>
      </c>
      <c r="DF10" s="22">
        <f t="shared" si="150"/>
        <v>1</v>
      </c>
      <c r="DG10" s="22">
        <f t="shared" si="151"/>
        <v>0</v>
      </c>
      <c r="DH10" s="15">
        <f t="shared" si="152"/>
        <v>0</v>
      </c>
      <c r="DI10" s="18">
        <f t="shared" si="153"/>
        <v>0</v>
      </c>
      <c r="DJ10" s="22">
        <f t="shared" si="154"/>
        <v>0</v>
      </c>
      <c r="DK10" s="22">
        <f t="shared" si="155"/>
        <v>1</v>
      </c>
      <c r="DL10" s="22">
        <f t="shared" si="156"/>
        <v>0</v>
      </c>
      <c r="DM10" s="22">
        <f t="shared" si="157"/>
        <v>1</v>
      </c>
      <c r="DN10" s="22">
        <f t="shared" si="158"/>
        <v>0</v>
      </c>
      <c r="DO10" s="15">
        <f t="shared" si="159"/>
        <v>0</v>
      </c>
      <c r="DP10" s="18">
        <f t="shared" ref="DP10:DP24" si="160">IF(AND(DI10=0,DB10=0,CU10=0,CN10=0,CG10=0,BZ10=0,BS10=0,BI10=0,BC10-BC9&lt;TIME(1,55,0),BC10&gt;DV9+TIME(1,55,0)),JO9,0)</f>
        <v>0</v>
      </c>
      <c r="DQ10" s="22">
        <f t="shared" ref="DQ10:DQ24" si="161">IF(DP10&gt;0,1,0)</f>
        <v>0</v>
      </c>
      <c r="DR10" s="22">
        <f t="shared" ref="DR10:DR24" si="162">IF(DS10&gt;DT10,DS10,DT10)</f>
        <v>1</v>
      </c>
      <c r="DS10" s="22">
        <f t="shared" ref="DS10:DS24" si="163">IF(AND(AP10&gt;0,DP10&gt;0),0,IF(DP10&gt;0,DS9+1,DS9))</f>
        <v>0</v>
      </c>
      <c r="DT10" s="22">
        <f t="shared" ref="DT10:DT24" si="164">IF(DS10=0,DS9+1,0)</f>
        <v>1</v>
      </c>
      <c r="DU10" s="22">
        <f t="shared" ref="DU10:DU24" si="165">IF(AND(AP10&gt;0,DT10&gt;0,DP10&gt;0),1,0)</f>
        <v>0</v>
      </c>
      <c r="DV10" s="15">
        <f t="shared" ref="DV10:DV24" si="166">IF(DP10&lt;&gt;0,BC10,DV9)</f>
        <v>0</v>
      </c>
      <c r="EC10" s="15"/>
      <c r="EJ10" s="15"/>
      <c r="EQ10" s="15"/>
      <c r="EX10" s="15"/>
      <c r="FE10" s="15"/>
      <c r="FL10" s="15"/>
      <c r="FS10" s="15"/>
      <c r="FZ10" s="15"/>
      <c r="GG10" s="15"/>
      <c r="GN10" s="15"/>
      <c r="GP10" s="22"/>
      <c r="GQ10" s="22"/>
      <c r="GR10" s="22"/>
      <c r="GS10" s="22"/>
      <c r="GT10" s="22"/>
      <c r="GU10" s="15"/>
      <c r="GV10" s="22">
        <f t="shared" si="13"/>
        <v>0</v>
      </c>
      <c r="GW10" s="22">
        <f t="shared" si="14"/>
        <v>1</v>
      </c>
      <c r="GX10" s="22">
        <f t="shared" si="15"/>
        <v>1</v>
      </c>
      <c r="GY10" s="18">
        <f t="shared" si="16"/>
        <v>1</v>
      </c>
      <c r="GZ10" s="18">
        <v>0</v>
      </c>
      <c r="HA10" s="18">
        <f t="shared" si="17"/>
        <v>0</v>
      </c>
      <c r="HB10" s="18">
        <v>0</v>
      </c>
      <c r="HC10" s="18">
        <f t="shared" si="18"/>
        <v>0</v>
      </c>
      <c r="HD10" s="18">
        <v>0</v>
      </c>
      <c r="HE10" s="18">
        <f t="shared" si="19"/>
        <v>0</v>
      </c>
      <c r="HF10" s="18">
        <v>0</v>
      </c>
      <c r="HG10" s="18">
        <f t="shared" si="20"/>
        <v>0</v>
      </c>
      <c r="HH10" s="18">
        <v>0</v>
      </c>
      <c r="HI10" s="18">
        <f t="shared" si="21"/>
        <v>0</v>
      </c>
      <c r="HJ10" s="18">
        <v>0</v>
      </c>
      <c r="HK10" s="18">
        <f t="shared" si="22"/>
        <v>0</v>
      </c>
      <c r="HL10" s="18">
        <v>0</v>
      </c>
      <c r="HM10" s="18">
        <f t="shared" si="23"/>
        <v>0</v>
      </c>
      <c r="HN10" s="18">
        <v>0</v>
      </c>
      <c r="HO10" s="18">
        <f t="shared" si="24"/>
        <v>0</v>
      </c>
      <c r="HP10" s="18">
        <v>0</v>
      </c>
      <c r="HQ10" s="18">
        <f t="shared" si="25"/>
        <v>0</v>
      </c>
      <c r="HR10" s="18">
        <v>0</v>
      </c>
      <c r="HS10" s="18">
        <f t="shared" si="26"/>
        <v>0</v>
      </c>
      <c r="HT10" s="18">
        <v>0</v>
      </c>
      <c r="HU10" s="18">
        <f t="shared" si="27"/>
        <v>0</v>
      </c>
      <c r="HV10" s="18">
        <v>0</v>
      </c>
      <c r="HW10" s="18">
        <f t="shared" si="28"/>
        <v>0</v>
      </c>
      <c r="HX10" s="18">
        <v>0</v>
      </c>
      <c r="HY10" s="18">
        <f t="shared" si="29"/>
        <v>0</v>
      </c>
      <c r="HZ10" s="18">
        <v>0</v>
      </c>
      <c r="IA10" s="18">
        <f t="shared" si="30"/>
        <v>0</v>
      </c>
      <c r="IB10" s="18">
        <v>0</v>
      </c>
      <c r="IC10" s="18">
        <f t="shared" si="31"/>
        <v>0</v>
      </c>
      <c r="ID10" s="18">
        <v>0</v>
      </c>
      <c r="IE10" s="18">
        <f t="shared" si="32"/>
        <v>0</v>
      </c>
      <c r="IF10" s="18">
        <v>0</v>
      </c>
      <c r="IG10" s="18">
        <f t="shared" si="33"/>
        <v>0</v>
      </c>
      <c r="IH10" s="18">
        <v>0</v>
      </c>
      <c r="II10" s="18">
        <f t="shared" si="34"/>
        <v>0</v>
      </c>
      <c r="IJ10" s="18">
        <v>0</v>
      </c>
      <c r="IK10" s="18">
        <f t="shared" si="35"/>
        <v>0</v>
      </c>
      <c r="IL10" s="18">
        <v>0</v>
      </c>
      <c r="IM10" s="18">
        <f t="shared" si="36"/>
        <v>0</v>
      </c>
      <c r="IN10" s="18">
        <f t="shared" si="37"/>
        <v>0</v>
      </c>
      <c r="IO10" s="18">
        <f t="shared" si="38"/>
        <v>0</v>
      </c>
      <c r="IP10" s="18">
        <f t="shared" si="39"/>
        <v>0</v>
      </c>
      <c r="IQ10" s="18">
        <f t="shared" si="40"/>
        <v>0</v>
      </c>
      <c r="IR10" s="18">
        <f t="shared" si="41"/>
        <v>0</v>
      </c>
      <c r="IS10" s="18">
        <f t="shared" si="42"/>
        <v>0</v>
      </c>
      <c r="IT10" s="18">
        <f t="shared" si="43"/>
        <v>0</v>
      </c>
      <c r="IU10" s="18">
        <f t="shared" si="44"/>
        <v>0</v>
      </c>
      <c r="IV10" s="18">
        <f t="shared" si="45"/>
        <v>0</v>
      </c>
      <c r="IW10" s="18">
        <f t="shared" si="46"/>
        <v>0</v>
      </c>
      <c r="IX10" s="18">
        <f t="shared" si="47"/>
        <v>0</v>
      </c>
      <c r="IY10" s="18">
        <f t="shared" si="48"/>
        <v>0</v>
      </c>
      <c r="IZ10" s="18">
        <f t="shared" si="49"/>
        <v>0</v>
      </c>
      <c r="JA10" s="18">
        <f t="shared" si="50"/>
        <v>0</v>
      </c>
      <c r="JB10" s="18">
        <f t="shared" si="51"/>
        <v>0</v>
      </c>
      <c r="JC10" s="18">
        <f t="shared" si="52"/>
        <v>0</v>
      </c>
      <c r="JD10" s="18">
        <f t="shared" si="53"/>
        <v>0</v>
      </c>
      <c r="JE10" s="18">
        <f t="shared" si="54"/>
        <v>0</v>
      </c>
      <c r="JF10" s="18">
        <f t="shared" si="55"/>
        <v>0</v>
      </c>
      <c r="JG10" s="18">
        <f t="shared" si="56"/>
        <v>0.01</v>
      </c>
      <c r="JH10" s="18">
        <f t="shared" si="57"/>
        <v>1</v>
      </c>
      <c r="JI10" s="18">
        <f t="shared" si="58"/>
        <v>1</v>
      </c>
      <c r="JJ10" s="18">
        <f t="shared" si="59"/>
        <v>1</v>
      </c>
      <c r="JK10" s="18">
        <f t="shared" si="60"/>
        <v>1</v>
      </c>
      <c r="JL10" s="18">
        <f t="shared" si="61"/>
        <v>1</v>
      </c>
      <c r="JM10" s="18">
        <f t="shared" si="62"/>
        <v>1</v>
      </c>
      <c r="JN10" s="18">
        <f t="shared" si="63"/>
        <v>1</v>
      </c>
      <c r="JO10" s="18">
        <f t="shared" si="64"/>
        <v>1</v>
      </c>
      <c r="JP10" s="18">
        <f t="shared" si="65"/>
        <v>1</v>
      </c>
      <c r="JQ10" s="18">
        <f t="shared" si="66"/>
        <v>1</v>
      </c>
      <c r="JR10" s="18">
        <f t="shared" si="67"/>
        <v>1</v>
      </c>
      <c r="JS10" s="18">
        <f t="shared" si="68"/>
        <v>1</v>
      </c>
      <c r="JT10" s="18">
        <f t="shared" si="69"/>
        <v>1</v>
      </c>
      <c r="JU10" s="18">
        <f t="shared" si="70"/>
        <v>1</v>
      </c>
      <c r="JV10" s="18">
        <f t="shared" si="71"/>
        <v>1</v>
      </c>
      <c r="JW10" s="18">
        <f t="shared" si="72"/>
        <v>1</v>
      </c>
      <c r="JX10" s="18">
        <f t="shared" si="73"/>
        <v>1</v>
      </c>
      <c r="JY10" s="18">
        <f t="shared" si="74"/>
        <v>1</v>
      </c>
      <c r="JZ10" s="18">
        <f t="shared" si="75"/>
        <v>1</v>
      </c>
      <c r="KA10" s="18">
        <f t="shared" si="76"/>
        <v>0</v>
      </c>
      <c r="KB10" s="18">
        <f t="shared" si="77"/>
        <v>0</v>
      </c>
      <c r="KC10" s="18">
        <f t="shared" si="78"/>
        <v>0</v>
      </c>
      <c r="KD10" s="18">
        <f t="shared" si="79"/>
        <v>0</v>
      </c>
      <c r="KE10" s="18">
        <f t="shared" si="80"/>
        <v>0</v>
      </c>
      <c r="KF10" s="18">
        <f t="shared" si="81"/>
        <v>0</v>
      </c>
      <c r="KG10" s="18">
        <f t="shared" si="82"/>
        <v>0</v>
      </c>
      <c r="KH10" s="18">
        <f t="shared" si="83"/>
        <v>0</v>
      </c>
      <c r="KI10" s="18">
        <f t="shared" si="84"/>
        <v>0</v>
      </c>
      <c r="KJ10" s="18">
        <f t="shared" si="85"/>
        <v>0</v>
      </c>
      <c r="KK10" s="18">
        <f t="shared" si="86"/>
        <v>0</v>
      </c>
      <c r="KL10" s="18">
        <f t="shared" si="87"/>
        <v>0</v>
      </c>
      <c r="KM10" s="18">
        <f t="shared" si="88"/>
        <v>0</v>
      </c>
      <c r="KN10" s="18">
        <f t="shared" si="89"/>
        <v>0</v>
      </c>
      <c r="KO10" s="18">
        <f t="shared" si="90"/>
        <v>0</v>
      </c>
      <c r="KP10" s="18">
        <f t="shared" si="91"/>
        <v>0</v>
      </c>
      <c r="KQ10" s="18">
        <f t="shared" si="92"/>
        <v>0</v>
      </c>
      <c r="KR10" s="18">
        <f t="shared" si="93"/>
        <v>0</v>
      </c>
      <c r="KS10" s="18">
        <f t="shared" si="94"/>
        <v>0</v>
      </c>
      <c r="KT10" s="18">
        <f t="shared" si="95"/>
        <v>0</v>
      </c>
    </row>
    <row r="11" spans="1:306" x14ac:dyDescent="0.3">
      <c r="A11" s="18"/>
      <c r="B11" s="18"/>
      <c r="C11" s="18"/>
      <c r="F11" s="18"/>
      <c r="AI11" s="18"/>
      <c r="AJ11" s="24"/>
      <c r="AK11" s="24"/>
      <c r="AL11" s="20"/>
      <c r="AM11" s="23"/>
      <c r="AN11" s="18"/>
      <c r="AO11" s="24"/>
      <c r="AP11" s="18">
        <f t="shared" si="96"/>
        <v>0</v>
      </c>
      <c r="AQ11" s="18" t="str">
        <f t="shared" si="97"/>
        <v>sup</v>
      </c>
      <c r="AR11" s="18" t="str">
        <f t="shared" si="0"/>
        <v>x</v>
      </c>
      <c r="AS11" s="19">
        <f t="shared" si="1"/>
        <v>0</v>
      </c>
      <c r="AT11" s="19">
        <f t="shared" si="2"/>
        <v>0</v>
      </c>
      <c r="AU11" s="19">
        <f t="shared" si="98"/>
        <v>0</v>
      </c>
      <c r="AV11" s="19">
        <f t="shared" si="99"/>
        <v>0</v>
      </c>
      <c r="AW11" s="71">
        <f t="shared" si="100"/>
        <v>0</v>
      </c>
      <c r="AX11" s="71">
        <f t="shared" si="101"/>
        <v>0</v>
      </c>
      <c r="AY11" s="71">
        <f t="shared" si="102"/>
        <v>1</v>
      </c>
      <c r="AZ11" s="22">
        <f t="shared" si="103"/>
        <v>0</v>
      </c>
      <c r="BA11" s="22">
        <f t="shared" si="104"/>
        <v>0</v>
      </c>
      <c r="BB11" s="25">
        <f t="shared" si="3"/>
        <v>0</v>
      </c>
      <c r="BC11" s="21">
        <f t="shared" si="4"/>
        <v>0</v>
      </c>
      <c r="BD11" s="22">
        <v>10</v>
      </c>
      <c r="BE11" s="18">
        <f t="shared" si="5"/>
        <v>0</v>
      </c>
      <c r="BF11" s="18">
        <f t="shared" si="6"/>
        <v>0</v>
      </c>
      <c r="BG11" s="18">
        <f t="shared" si="7"/>
        <v>0</v>
      </c>
      <c r="BH11" s="18">
        <f t="shared" si="8"/>
        <v>0</v>
      </c>
      <c r="BI11" s="18">
        <f t="shared" si="105"/>
        <v>0</v>
      </c>
      <c r="BJ11" s="22">
        <f t="shared" si="116"/>
        <v>1</v>
      </c>
      <c r="BK11" s="22">
        <f t="shared" si="106"/>
        <v>1</v>
      </c>
      <c r="BL11" s="33">
        <f t="shared" si="107"/>
        <v>1</v>
      </c>
      <c r="BM11" s="22">
        <f t="shared" si="9"/>
        <v>0</v>
      </c>
      <c r="BN11" s="22">
        <f t="shared" si="108"/>
        <v>1</v>
      </c>
      <c r="BO11" s="22">
        <f t="shared" si="10"/>
        <v>1</v>
      </c>
      <c r="BP11" s="22">
        <f t="shared" si="109"/>
        <v>0</v>
      </c>
      <c r="BQ11" s="22">
        <f t="shared" si="11"/>
        <v>0</v>
      </c>
      <c r="BR11" s="15">
        <f t="shared" si="12"/>
        <v>0</v>
      </c>
      <c r="BS11" s="45">
        <f t="shared" si="110"/>
        <v>0</v>
      </c>
      <c r="BT11" s="22">
        <f t="shared" si="111"/>
        <v>0</v>
      </c>
      <c r="BU11" s="22">
        <f t="shared" si="117"/>
        <v>1</v>
      </c>
      <c r="BV11" s="22">
        <f t="shared" si="112"/>
        <v>0</v>
      </c>
      <c r="BW11" s="22">
        <f t="shared" si="113"/>
        <v>1</v>
      </c>
      <c r="BX11" s="22">
        <f t="shared" si="114"/>
        <v>0</v>
      </c>
      <c r="BY11" s="15">
        <f t="shared" si="115"/>
        <v>0</v>
      </c>
      <c r="BZ11" s="18">
        <f t="shared" si="118"/>
        <v>0</v>
      </c>
      <c r="CA11" s="22">
        <f t="shared" si="119"/>
        <v>0</v>
      </c>
      <c r="CB11" s="22">
        <f t="shared" si="124"/>
        <v>1</v>
      </c>
      <c r="CC11" s="22">
        <f t="shared" si="120"/>
        <v>0</v>
      </c>
      <c r="CD11" s="22">
        <f t="shared" si="121"/>
        <v>1</v>
      </c>
      <c r="CE11" s="22">
        <f t="shared" si="122"/>
        <v>0</v>
      </c>
      <c r="CF11" s="15">
        <f t="shared" si="123"/>
        <v>0</v>
      </c>
      <c r="CG11" s="18">
        <f t="shared" si="125"/>
        <v>0</v>
      </c>
      <c r="CH11" s="22">
        <f t="shared" si="126"/>
        <v>0</v>
      </c>
      <c r="CI11" s="22">
        <f t="shared" si="127"/>
        <v>1</v>
      </c>
      <c r="CJ11" s="22">
        <f t="shared" si="128"/>
        <v>0</v>
      </c>
      <c r="CK11" s="22">
        <f t="shared" si="129"/>
        <v>1</v>
      </c>
      <c r="CL11" s="22">
        <f t="shared" si="130"/>
        <v>0</v>
      </c>
      <c r="CM11" s="15">
        <f t="shared" si="131"/>
        <v>0</v>
      </c>
      <c r="CN11" s="18">
        <f t="shared" si="132"/>
        <v>0</v>
      </c>
      <c r="CO11" s="22">
        <f t="shared" si="133"/>
        <v>0</v>
      </c>
      <c r="CP11" s="22">
        <f t="shared" si="134"/>
        <v>1</v>
      </c>
      <c r="CQ11" s="22">
        <f t="shared" si="135"/>
        <v>0</v>
      </c>
      <c r="CR11" s="22">
        <f t="shared" si="136"/>
        <v>1</v>
      </c>
      <c r="CS11" s="22">
        <f t="shared" si="137"/>
        <v>0</v>
      </c>
      <c r="CT11" s="15">
        <f t="shared" si="138"/>
        <v>0</v>
      </c>
      <c r="CU11" s="18">
        <f t="shared" si="139"/>
        <v>0</v>
      </c>
      <c r="CV11" s="22">
        <f t="shared" si="140"/>
        <v>0</v>
      </c>
      <c r="CW11" s="22">
        <f t="shared" si="141"/>
        <v>1</v>
      </c>
      <c r="CX11" s="22">
        <f t="shared" si="142"/>
        <v>0</v>
      </c>
      <c r="CY11" s="22">
        <f t="shared" si="143"/>
        <v>1</v>
      </c>
      <c r="CZ11" s="22">
        <f t="shared" si="144"/>
        <v>0</v>
      </c>
      <c r="DA11" s="15">
        <f t="shared" si="145"/>
        <v>0</v>
      </c>
      <c r="DB11" s="18">
        <f t="shared" si="146"/>
        <v>0</v>
      </c>
      <c r="DC11" s="22">
        <f t="shared" si="147"/>
        <v>0</v>
      </c>
      <c r="DD11" s="22">
        <f t="shared" si="148"/>
        <v>1</v>
      </c>
      <c r="DE11" s="22">
        <f t="shared" si="149"/>
        <v>0</v>
      </c>
      <c r="DF11" s="22">
        <f t="shared" si="150"/>
        <v>1</v>
      </c>
      <c r="DG11" s="22">
        <f t="shared" si="151"/>
        <v>0</v>
      </c>
      <c r="DH11" s="15">
        <f t="shared" si="152"/>
        <v>0</v>
      </c>
      <c r="DI11" s="18">
        <f t="shared" si="153"/>
        <v>0</v>
      </c>
      <c r="DJ11" s="22">
        <f t="shared" si="154"/>
        <v>0</v>
      </c>
      <c r="DK11" s="22">
        <f t="shared" si="155"/>
        <v>1</v>
      </c>
      <c r="DL11" s="22">
        <f t="shared" si="156"/>
        <v>0</v>
      </c>
      <c r="DM11" s="22">
        <f t="shared" si="157"/>
        <v>1</v>
      </c>
      <c r="DN11" s="22">
        <f t="shared" si="158"/>
        <v>0</v>
      </c>
      <c r="DO11" s="15">
        <f t="shared" si="159"/>
        <v>0</v>
      </c>
      <c r="DP11" s="18">
        <f t="shared" si="160"/>
        <v>0</v>
      </c>
      <c r="DQ11" s="22">
        <f t="shared" si="161"/>
        <v>0</v>
      </c>
      <c r="DR11" s="22">
        <f t="shared" si="162"/>
        <v>1</v>
      </c>
      <c r="DS11" s="22">
        <f t="shared" si="163"/>
        <v>0</v>
      </c>
      <c r="DT11" s="22">
        <f t="shared" si="164"/>
        <v>1</v>
      </c>
      <c r="DU11" s="22">
        <f t="shared" si="165"/>
        <v>0</v>
      </c>
      <c r="DV11" s="15">
        <f t="shared" si="166"/>
        <v>0</v>
      </c>
      <c r="DW11" s="18">
        <f t="shared" ref="DW11:DW24" si="167">IF(AND(DP11=0,DI11=0,DB11=0,CU11=0,CN11=0,CG11=0,BZ11=0,BS11=0,BI11=0,BC11-BC10&lt;TIME(1,55,0),BC11&gt;EC10+TIME(1,55,0)),JP10,0)</f>
        <v>0</v>
      </c>
      <c r="DX11" s="22">
        <f t="shared" ref="DX11:DX24" si="168">IF(DW11&gt;0,1,0)</f>
        <v>0</v>
      </c>
      <c r="DY11" s="22">
        <f t="shared" ref="DY11:DY24" si="169">IF(DZ11&gt;EA11,DZ11,EA11)</f>
        <v>1</v>
      </c>
      <c r="DZ11" s="22">
        <f t="shared" ref="DZ11:DZ24" si="170">IF(AND(AP11&gt;0,DW11&gt;0),0,IF(DW11&gt;0,DZ10+1,DZ10))</f>
        <v>0</v>
      </c>
      <c r="EA11" s="22">
        <f t="shared" ref="EA11:EA24" si="171">IF(DZ11=0,DZ10+1,0)</f>
        <v>1</v>
      </c>
      <c r="EB11" s="22">
        <f t="shared" ref="EB11:EB24" si="172">IF(AND(AP11&gt;0,EA11&gt;0,DW11&gt;0),1,0)</f>
        <v>0</v>
      </c>
      <c r="EC11" s="15">
        <f t="shared" ref="EC11:EC24" si="173">IF(DW11&lt;&gt;0,BC11,EC10)</f>
        <v>0</v>
      </c>
      <c r="EJ11" s="15"/>
      <c r="EQ11" s="15"/>
      <c r="EX11" s="15"/>
      <c r="FE11" s="15"/>
      <c r="FL11" s="15"/>
      <c r="FS11" s="15"/>
      <c r="FZ11" s="15"/>
      <c r="GG11" s="15"/>
      <c r="GN11" s="15"/>
      <c r="GP11" s="22"/>
      <c r="GQ11" s="22"/>
      <c r="GR11" s="22"/>
      <c r="GS11" s="22"/>
      <c r="GT11" s="22"/>
      <c r="GU11" s="15"/>
      <c r="GV11" s="22">
        <f t="shared" si="13"/>
        <v>0</v>
      </c>
      <c r="GW11" s="22">
        <f t="shared" si="14"/>
        <v>1</v>
      </c>
      <c r="GX11" s="22">
        <f t="shared" si="15"/>
        <v>1</v>
      </c>
      <c r="GY11" s="18">
        <f t="shared" si="16"/>
        <v>1</v>
      </c>
      <c r="GZ11" s="18">
        <v>0</v>
      </c>
      <c r="HA11" s="18">
        <f t="shared" si="17"/>
        <v>0</v>
      </c>
      <c r="HB11" s="18">
        <v>0</v>
      </c>
      <c r="HC11" s="18">
        <f t="shared" si="18"/>
        <v>0</v>
      </c>
      <c r="HD11" s="18">
        <v>0</v>
      </c>
      <c r="HE11" s="18">
        <f t="shared" si="19"/>
        <v>0</v>
      </c>
      <c r="HF11" s="18">
        <v>0</v>
      </c>
      <c r="HG11" s="18">
        <f t="shared" si="20"/>
        <v>0</v>
      </c>
      <c r="HH11" s="18">
        <v>0</v>
      </c>
      <c r="HI11" s="18">
        <f t="shared" si="21"/>
        <v>0</v>
      </c>
      <c r="HJ11" s="18">
        <v>0</v>
      </c>
      <c r="HK11" s="18">
        <f t="shared" si="22"/>
        <v>0</v>
      </c>
      <c r="HL11" s="18">
        <v>0</v>
      </c>
      <c r="HM11" s="18">
        <f t="shared" si="23"/>
        <v>0</v>
      </c>
      <c r="HN11" s="18">
        <v>0</v>
      </c>
      <c r="HO11" s="18">
        <f t="shared" si="24"/>
        <v>0</v>
      </c>
      <c r="HP11" s="18">
        <v>0</v>
      </c>
      <c r="HQ11" s="18">
        <f t="shared" si="25"/>
        <v>0</v>
      </c>
      <c r="HR11" s="18">
        <v>0</v>
      </c>
      <c r="HS11" s="18">
        <f t="shared" si="26"/>
        <v>0</v>
      </c>
      <c r="HT11" s="18">
        <v>0</v>
      </c>
      <c r="HU11" s="18">
        <f t="shared" si="27"/>
        <v>0</v>
      </c>
      <c r="HV11" s="18">
        <v>0</v>
      </c>
      <c r="HW11" s="18">
        <f t="shared" si="28"/>
        <v>0</v>
      </c>
      <c r="HX11" s="18">
        <v>0</v>
      </c>
      <c r="HY11" s="18">
        <f t="shared" si="29"/>
        <v>0</v>
      </c>
      <c r="HZ11" s="18">
        <v>0</v>
      </c>
      <c r="IA11" s="18">
        <f t="shared" si="30"/>
        <v>0</v>
      </c>
      <c r="IB11" s="18">
        <v>0</v>
      </c>
      <c r="IC11" s="18">
        <f t="shared" si="31"/>
        <v>0</v>
      </c>
      <c r="ID11" s="18">
        <v>0</v>
      </c>
      <c r="IE11" s="18">
        <f t="shared" si="32"/>
        <v>0</v>
      </c>
      <c r="IF11" s="18">
        <v>0</v>
      </c>
      <c r="IG11" s="18">
        <f t="shared" si="33"/>
        <v>0</v>
      </c>
      <c r="IH11" s="18">
        <v>0</v>
      </c>
      <c r="II11" s="18">
        <f t="shared" si="34"/>
        <v>0</v>
      </c>
      <c r="IJ11" s="18">
        <v>0</v>
      </c>
      <c r="IK11" s="18">
        <f t="shared" si="35"/>
        <v>0</v>
      </c>
      <c r="IL11" s="18">
        <v>0</v>
      </c>
      <c r="IM11" s="18">
        <f t="shared" si="36"/>
        <v>0</v>
      </c>
      <c r="IN11" s="18">
        <f t="shared" si="37"/>
        <v>0</v>
      </c>
      <c r="IO11" s="18">
        <f t="shared" si="38"/>
        <v>0</v>
      </c>
      <c r="IP11" s="18">
        <f t="shared" si="39"/>
        <v>0</v>
      </c>
      <c r="IQ11" s="18">
        <f t="shared" si="40"/>
        <v>0</v>
      </c>
      <c r="IR11" s="18">
        <f t="shared" si="41"/>
        <v>0</v>
      </c>
      <c r="IS11" s="18">
        <f t="shared" si="42"/>
        <v>0</v>
      </c>
      <c r="IT11" s="18">
        <f t="shared" si="43"/>
        <v>0</v>
      </c>
      <c r="IU11" s="18">
        <f t="shared" si="44"/>
        <v>0</v>
      </c>
      <c r="IV11" s="18">
        <f t="shared" si="45"/>
        <v>0</v>
      </c>
      <c r="IW11" s="18">
        <f t="shared" si="46"/>
        <v>0</v>
      </c>
      <c r="IX11" s="18">
        <f t="shared" si="47"/>
        <v>0</v>
      </c>
      <c r="IY11" s="18">
        <f t="shared" si="48"/>
        <v>0</v>
      </c>
      <c r="IZ11" s="18">
        <f t="shared" si="49"/>
        <v>0</v>
      </c>
      <c r="JA11" s="18">
        <f t="shared" si="50"/>
        <v>0</v>
      </c>
      <c r="JB11" s="18">
        <f t="shared" si="51"/>
        <v>0</v>
      </c>
      <c r="JC11" s="18">
        <f t="shared" si="52"/>
        <v>0</v>
      </c>
      <c r="JD11" s="18">
        <f t="shared" si="53"/>
        <v>0</v>
      </c>
      <c r="JE11" s="18">
        <f t="shared" si="54"/>
        <v>0</v>
      </c>
      <c r="JF11" s="18">
        <f t="shared" si="55"/>
        <v>0</v>
      </c>
      <c r="JG11" s="18">
        <f t="shared" si="56"/>
        <v>0.01</v>
      </c>
      <c r="JH11" s="18">
        <f t="shared" si="57"/>
        <v>1</v>
      </c>
      <c r="JI11" s="18">
        <f t="shared" si="58"/>
        <v>1</v>
      </c>
      <c r="JJ11" s="18">
        <f t="shared" si="59"/>
        <v>1</v>
      </c>
      <c r="JK11" s="18">
        <f t="shared" si="60"/>
        <v>1</v>
      </c>
      <c r="JL11" s="18">
        <f t="shared" si="61"/>
        <v>1</v>
      </c>
      <c r="JM11" s="18">
        <f t="shared" si="62"/>
        <v>1</v>
      </c>
      <c r="JN11" s="18">
        <f t="shared" si="63"/>
        <v>1</v>
      </c>
      <c r="JO11" s="18">
        <f t="shared" si="64"/>
        <v>1</v>
      </c>
      <c r="JP11" s="18">
        <f t="shared" si="65"/>
        <v>1</v>
      </c>
      <c r="JQ11" s="18">
        <f t="shared" si="66"/>
        <v>1</v>
      </c>
      <c r="JR11" s="18">
        <f t="shared" si="67"/>
        <v>1</v>
      </c>
      <c r="JS11" s="18">
        <f t="shared" si="68"/>
        <v>1</v>
      </c>
      <c r="JT11" s="18">
        <f t="shared" si="69"/>
        <v>1</v>
      </c>
      <c r="JU11" s="18">
        <f t="shared" si="70"/>
        <v>1</v>
      </c>
      <c r="JV11" s="18">
        <f t="shared" si="71"/>
        <v>1</v>
      </c>
      <c r="JW11" s="18">
        <f t="shared" si="72"/>
        <v>1</v>
      </c>
      <c r="JX11" s="18">
        <f t="shared" si="73"/>
        <v>1</v>
      </c>
      <c r="JY11" s="18">
        <f t="shared" si="74"/>
        <v>1</v>
      </c>
      <c r="JZ11" s="18">
        <f t="shared" si="75"/>
        <v>1</v>
      </c>
      <c r="KA11" s="18">
        <f t="shared" si="76"/>
        <v>0</v>
      </c>
      <c r="KB11" s="18">
        <f t="shared" si="77"/>
        <v>0</v>
      </c>
      <c r="KC11" s="18">
        <f t="shared" si="78"/>
        <v>0</v>
      </c>
      <c r="KD11" s="18">
        <f t="shared" si="79"/>
        <v>0</v>
      </c>
      <c r="KE11" s="18">
        <f t="shared" si="80"/>
        <v>0</v>
      </c>
      <c r="KF11" s="18">
        <f t="shared" si="81"/>
        <v>0</v>
      </c>
      <c r="KG11" s="18">
        <f t="shared" si="82"/>
        <v>0</v>
      </c>
      <c r="KH11" s="18">
        <f t="shared" si="83"/>
        <v>0</v>
      </c>
      <c r="KI11" s="18">
        <f t="shared" si="84"/>
        <v>0</v>
      </c>
      <c r="KJ11" s="18">
        <f t="shared" si="85"/>
        <v>0</v>
      </c>
      <c r="KK11" s="18">
        <f t="shared" si="86"/>
        <v>0</v>
      </c>
      <c r="KL11" s="18">
        <f t="shared" si="87"/>
        <v>0</v>
      </c>
      <c r="KM11" s="18">
        <f t="shared" si="88"/>
        <v>0</v>
      </c>
      <c r="KN11" s="18">
        <f t="shared" si="89"/>
        <v>0</v>
      </c>
      <c r="KO11" s="18">
        <f t="shared" si="90"/>
        <v>0</v>
      </c>
      <c r="KP11" s="18">
        <f t="shared" si="91"/>
        <v>0</v>
      </c>
      <c r="KQ11" s="18">
        <f t="shared" si="92"/>
        <v>0</v>
      </c>
      <c r="KR11" s="18">
        <f t="shared" si="93"/>
        <v>0</v>
      </c>
      <c r="KS11" s="18">
        <f t="shared" si="94"/>
        <v>0</v>
      </c>
      <c r="KT11" s="18">
        <f t="shared" si="95"/>
        <v>0</v>
      </c>
    </row>
    <row r="12" spans="1:306" x14ac:dyDescent="0.3">
      <c r="A12" s="18"/>
      <c r="B12" s="18"/>
      <c r="C12" s="18"/>
      <c r="F12" s="18"/>
      <c r="AI12" s="18"/>
      <c r="AJ12" s="24"/>
      <c r="AK12" s="24"/>
      <c r="AL12" s="20"/>
      <c r="AM12" s="23"/>
      <c r="AN12" s="18"/>
      <c r="AO12" s="24"/>
      <c r="AP12" s="18">
        <f t="shared" si="96"/>
        <v>0</v>
      </c>
      <c r="AQ12" s="18" t="str">
        <f t="shared" si="97"/>
        <v>sup</v>
      </c>
      <c r="AR12" s="18" t="str">
        <f t="shared" si="0"/>
        <v>x</v>
      </c>
      <c r="AS12" s="19">
        <f t="shared" si="1"/>
        <v>0</v>
      </c>
      <c r="AT12" s="19">
        <f t="shared" si="2"/>
        <v>0</v>
      </c>
      <c r="AU12" s="19">
        <f t="shared" si="98"/>
        <v>0</v>
      </c>
      <c r="AV12" s="19">
        <f t="shared" si="99"/>
        <v>0</v>
      </c>
      <c r="AW12" s="71">
        <f t="shared" si="100"/>
        <v>0</v>
      </c>
      <c r="AX12" s="71">
        <f t="shared" si="101"/>
        <v>0</v>
      </c>
      <c r="AY12" s="71">
        <f t="shared" si="102"/>
        <v>1</v>
      </c>
      <c r="AZ12" s="22">
        <f t="shared" si="103"/>
        <v>0</v>
      </c>
      <c r="BA12" s="22">
        <f t="shared" si="104"/>
        <v>0</v>
      </c>
      <c r="BB12" s="25">
        <f t="shared" si="3"/>
        <v>0</v>
      </c>
      <c r="BC12" s="21">
        <f t="shared" si="4"/>
        <v>0</v>
      </c>
      <c r="BD12" s="22">
        <v>11</v>
      </c>
      <c r="BE12" s="18">
        <f t="shared" si="5"/>
        <v>0</v>
      </c>
      <c r="BF12" s="18">
        <f t="shared" si="6"/>
        <v>0</v>
      </c>
      <c r="BG12" s="18">
        <f t="shared" si="7"/>
        <v>0</v>
      </c>
      <c r="BH12" s="18">
        <f t="shared" si="8"/>
        <v>0</v>
      </c>
      <c r="BI12" s="18">
        <f t="shared" si="105"/>
        <v>0</v>
      </c>
      <c r="BJ12" s="22">
        <f t="shared" si="116"/>
        <v>1</v>
      </c>
      <c r="BK12" s="22">
        <f t="shared" si="106"/>
        <v>1</v>
      </c>
      <c r="BL12" s="33">
        <f t="shared" si="107"/>
        <v>1</v>
      </c>
      <c r="BM12" s="22">
        <f t="shared" si="9"/>
        <v>0</v>
      </c>
      <c r="BN12" s="22">
        <f t="shared" si="108"/>
        <v>1</v>
      </c>
      <c r="BO12" s="22">
        <f t="shared" si="10"/>
        <v>1</v>
      </c>
      <c r="BP12" s="22">
        <f t="shared" si="109"/>
        <v>0</v>
      </c>
      <c r="BQ12" s="22">
        <f t="shared" si="11"/>
        <v>0</v>
      </c>
      <c r="BR12" s="15">
        <f t="shared" si="12"/>
        <v>0</v>
      </c>
      <c r="BS12" s="45">
        <f t="shared" si="110"/>
        <v>0</v>
      </c>
      <c r="BT12" s="22">
        <f t="shared" si="111"/>
        <v>0</v>
      </c>
      <c r="BU12" s="22">
        <f t="shared" si="117"/>
        <v>1</v>
      </c>
      <c r="BV12" s="22">
        <f t="shared" si="112"/>
        <v>0</v>
      </c>
      <c r="BW12" s="22">
        <f t="shared" si="113"/>
        <v>1</v>
      </c>
      <c r="BX12" s="22">
        <f t="shared" si="114"/>
        <v>0</v>
      </c>
      <c r="BY12" s="15">
        <f t="shared" si="115"/>
        <v>0</v>
      </c>
      <c r="BZ12" s="18">
        <f t="shared" si="118"/>
        <v>0</v>
      </c>
      <c r="CA12" s="22">
        <f t="shared" si="119"/>
        <v>0</v>
      </c>
      <c r="CB12" s="22">
        <f t="shared" si="124"/>
        <v>1</v>
      </c>
      <c r="CC12" s="22">
        <f t="shared" si="120"/>
        <v>0</v>
      </c>
      <c r="CD12" s="22">
        <f t="shared" si="121"/>
        <v>1</v>
      </c>
      <c r="CE12" s="22">
        <f t="shared" si="122"/>
        <v>0</v>
      </c>
      <c r="CF12" s="15">
        <f t="shared" si="123"/>
        <v>0</v>
      </c>
      <c r="CG12" s="18">
        <f t="shared" si="125"/>
        <v>0</v>
      </c>
      <c r="CH12" s="22">
        <f t="shared" si="126"/>
        <v>0</v>
      </c>
      <c r="CI12" s="22">
        <f t="shared" si="127"/>
        <v>1</v>
      </c>
      <c r="CJ12" s="22">
        <f t="shared" si="128"/>
        <v>0</v>
      </c>
      <c r="CK12" s="22">
        <f t="shared" si="129"/>
        <v>1</v>
      </c>
      <c r="CL12" s="22">
        <f t="shared" si="130"/>
        <v>0</v>
      </c>
      <c r="CM12" s="15">
        <f t="shared" si="131"/>
        <v>0</v>
      </c>
      <c r="CN12" s="18">
        <f t="shared" si="132"/>
        <v>0</v>
      </c>
      <c r="CO12" s="22">
        <f t="shared" si="133"/>
        <v>0</v>
      </c>
      <c r="CP12" s="22">
        <f t="shared" si="134"/>
        <v>1</v>
      </c>
      <c r="CQ12" s="22">
        <f t="shared" si="135"/>
        <v>0</v>
      </c>
      <c r="CR12" s="22">
        <f t="shared" si="136"/>
        <v>1</v>
      </c>
      <c r="CS12" s="22">
        <f t="shared" si="137"/>
        <v>0</v>
      </c>
      <c r="CT12" s="15">
        <f t="shared" si="138"/>
        <v>0</v>
      </c>
      <c r="CU12" s="18">
        <f t="shared" si="139"/>
        <v>0</v>
      </c>
      <c r="CV12" s="22">
        <f t="shared" si="140"/>
        <v>0</v>
      </c>
      <c r="CW12" s="22">
        <f t="shared" si="141"/>
        <v>1</v>
      </c>
      <c r="CX12" s="22">
        <f t="shared" si="142"/>
        <v>0</v>
      </c>
      <c r="CY12" s="22">
        <f t="shared" si="143"/>
        <v>1</v>
      </c>
      <c r="CZ12" s="22">
        <f t="shared" si="144"/>
        <v>0</v>
      </c>
      <c r="DA12" s="15">
        <f t="shared" si="145"/>
        <v>0</v>
      </c>
      <c r="DB12" s="18">
        <f t="shared" si="146"/>
        <v>0</v>
      </c>
      <c r="DC12" s="22">
        <f t="shared" si="147"/>
        <v>0</v>
      </c>
      <c r="DD12" s="22">
        <f t="shared" si="148"/>
        <v>1</v>
      </c>
      <c r="DE12" s="22">
        <f t="shared" si="149"/>
        <v>0</v>
      </c>
      <c r="DF12" s="22">
        <f t="shared" si="150"/>
        <v>1</v>
      </c>
      <c r="DG12" s="22">
        <f t="shared" si="151"/>
        <v>0</v>
      </c>
      <c r="DH12" s="15">
        <f t="shared" si="152"/>
        <v>0</v>
      </c>
      <c r="DI12" s="18">
        <f t="shared" si="153"/>
        <v>0</v>
      </c>
      <c r="DJ12" s="22">
        <f t="shared" si="154"/>
        <v>0</v>
      </c>
      <c r="DK12" s="22">
        <f t="shared" si="155"/>
        <v>1</v>
      </c>
      <c r="DL12" s="22">
        <f t="shared" si="156"/>
        <v>0</v>
      </c>
      <c r="DM12" s="22">
        <f t="shared" si="157"/>
        <v>1</v>
      </c>
      <c r="DN12" s="22">
        <f t="shared" si="158"/>
        <v>0</v>
      </c>
      <c r="DO12" s="15">
        <f t="shared" si="159"/>
        <v>0</v>
      </c>
      <c r="DP12" s="18">
        <f t="shared" si="160"/>
        <v>0</v>
      </c>
      <c r="DQ12" s="22">
        <f t="shared" si="161"/>
        <v>0</v>
      </c>
      <c r="DR12" s="22">
        <f t="shared" si="162"/>
        <v>1</v>
      </c>
      <c r="DS12" s="22">
        <f t="shared" si="163"/>
        <v>0</v>
      </c>
      <c r="DT12" s="22">
        <f t="shared" si="164"/>
        <v>1</v>
      </c>
      <c r="DU12" s="22">
        <f t="shared" si="165"/>
        <v>0</v>
      </c>
      <c r="DV12" s="15">
        <f t="shared" si="166"/>
        <v>0</v>
      </c>
      <c r="DW12" s="18">
        <f t="shared" si="167"/>
        <v>0</v>
      </c>
      <c r="DX12" s="22">
        <f t="shared" si="168"/>
        <v>0</v>
      </c>
      <c r="DY12" s="22">
        <f t="shared" si="169"/>
        <v>1</v>
      </c>
      <c r="DZ12" s="22">
        <f t="shared" si="170"/>
        <v>0</v>
      </c>
      <c r="EA12" s="22">
        <f t="shared" si="171"/>
        <v>1</v>
      </c>
      <c r="EB12" s="22">
        <f t="shared" si="172"/>
        <v>0</v>
      </c>
      <c r="EC12" s="15">
        <f t="shared" si="173"/>
        <v>0</v>
      </c>
      <c r="ED12" s="18">
        <f t="shared" ref="ED12:ED24" si="174">IF(AND(DW12=0,DP12=0,DI12=0,DB12=0,CU12=0,CN12=0,CG12=0,BZ12=0,BS12=0,BI12=0,BC12-BC11&lt;TIME(1,55,0),BC12&gt;EJ11+TIME(1,55,0)),JQ11,0)</f>
        <v>0</v>
      </c>
      <c r="EE12" s="22">
        <f t="shared" ref="EE12:EE24" si="175">IF(ED12&lt;&gt;0,1,0)</f>
        <v>0</v>
      </c>
      <c r="EF12" s="22">
        <f t="shared" ref="EF12:EF24" si="176">IF(EG12&gt;EH12,EG12,EH12)</f>
        <v>1</v>
      </c>
      <c r="EG12" s="22">
        <f t="shared" ref="EG12:EG24" si="177">IF(AND(AP12&gt;0,ED12&gt;0),0,IF(ED12&gt;0,EG11+1,EG11))</f>
        <v>0</v>
      </c>
      <c r="EH12" s="22">
        <f t="shared" ref="EH12:EH24" si="178">IF(EG12=0,EG11+1,0)</f>
        <v>1</v>
      </c>
      <c r="EI12" s="22">
        <f t="shared" ref="EI12:EI24" si="179">IF(AND(AP12&gt;0,EH12&gt;0,ED12&gt;0),1,0)</f>
        <v>0</v>
      </c>
      <c r="EJ12" s="15">
        <f t="shared" ref="EJ12:EJ24" si="180">IF(ED12&lt;&gt;0,BC12,EJ11)</f>
        <v>0</v>
      </c>
      <c r="EQ12" s="15"/>
      <c r="EX12" s="15"/>
      <c r="FE12" s="15"/>
      <c r="FL12" s="15"/>
      <c r="FS12" s="15"/>
      <c r="FZ12" s="15"/>
      <c r="GG12" s="15"/>
      <c r="GN12" s="15"/>
      <c r="GP12" s="22"/>
      <c r="GQ12" s="22"/>
      <c r="GR12" s="22"/>
      <c r="GS12" s="22"/>
      <c r="GT12" s="22"/>
      <c r="GU12" s="15"/>
      <c r="GV12" s="22">
        <f t="shared" si="13"/>
        <v>0</v>
      </c>
      <c r="GW12" s="22">
        <f t="shared" si="14"/>
        <v>1</v>
      </c>
      <c r="GX12" s="22">
        <f t="shared" si="15"/>
        <v>1</v>
      </c>
      <c r="GY12" s="18">
        <f t="shared" si="16"/>
        <v>1</v>
      </c>
      <c r="GZ12" s="18">
        <v>0</v>
      </c>
      <c r="HA12" s="18">
        <f t="shared" si="17"/>
        <v>0</v>
      </c>
      <c r="HB12" s="18">
        <v>0</v>
      </c>
      <c r="HC12" s="18">
        <f t="shared" si="18"/>
        <v>0</v>
      </c>
      <c r="HD12" s="18">
        <v>0</v>
      </c>
      <c r="HE12" s="18">
        <f t="shared" si="19"/>
        <v>0</v>
      </c>
      <c r="HF12" s="18">
        <v>0</v>
      </c>
      <c r="HG12" s="18">
        <f t="shared" si="20"/>
        <v>0</v>
      </c>
      <c r="HH12" s="18">
        <v>0</v>
      </c>
      <c r="HI12" s="18">
        <f t="shared" si="21"/>
        <v>0</v>
      </c>
      <c r="HJ12" s="18">
        <v>0</v>
      </c>
      <c r="HK12" s="18">
        <f t="shared" si="22"/>
        <v>0</v>
      </c>
      <c r="HL12" s="18">
        <v>0</v>
      </c>
      <c r="HM12" s="18">
        <f t="shared" si="23"/>
        <v>0</v>
      </c>
      <c r="HN12" s="18">
        <v>0</v>
      </c>
      <c r="HO12" s="18">
        <f t="shared" si="24"/>
        <v>0</v>
      </c>
      <c r="HP12" s="18">
        <v>0</v>
      </c>
      <c r="HQ12" s="18">
        <f t="shared" si="25"/>
        <v>0</v>
      </c>
      <c r="HR12" s="18">
        <v>0</v>
      </c>
      <c r="HS12" s="18">
        <f t="shared" si="26"/>
        <v>0</v>
      </c>
      <c r="HT12" s="18">
        <v>0</v>
      </c>
      <c r="HU12" s="18">
        <f t="shared" si="27"/>
        <v>0</v>
      </c>
      <c r="HV12" s="18">
        <v>0</v>
      </c>
      <c r="HW12" s="18">
        <f t="shared" si="28"/>
        <v>0</v>
      </c>
      <c r="HX12" s="18">
        <v>0</v>
      </c>
      <c r="HY12" s="18">
        <f t="shared" si="29"/>
        <v>0</v>
      </c>
      <c r="HZ12" s="18">
        <v>0</v>
      </c>
      <c r="IA12" s="18">
        <f t="shared" si="30"/>
        <v>0</v>
      </c>
      <c r="IB12" s="18">
        <v>0</v>
      </c>
      <c r="IC12" s="18">
        <f t="shared" si="31"/>
        <v>0</v>
      </c>
      <c r="ID12" s="18">
        <v>0</v>
      </c>
      <c r="IE12" s="18">
        <f t="shared" si="32"/>
        <v>0</v>
      </c>
      <c r="IF12" s="18">
        <v>0</v>
      </c>
      <c r="IG12" s="18">
        <f t="shared" si="33"/>
        <v>0</v>
      </c>
      <c r="IH12" s="18">
        <v>0</v>
      </c>
      <c r="II12" s="18">
        <f t="shared" si="34"/>
        <v>0</v>
      </c>
      <c r="IJ12" s="18">
        <v>0</v>
      </c>
      <c r="IK12" s="18">
        <f t="shared" si="35"/>
        <v>0</v>
      </c>
      <c r="IL12" s="18">
        <v>0</v>
      </c>
      <c r="IM12" s="18">
        <f t="shared" si="36"/>
        <v>0</v>
      </c>
      <c r="IN12" s="18">
        <f t="shared" si="37"/>
        <v>0</v>
      </c>
      <c r="IO12" s="18">
        <f t="shared" si="38"/>
        <v>0</v>
      </c>
      <c r="IP12" s="18">
        <f t="shared" si="39"/>
        <v>0</v>
      </c>
      <c r="IQ12" s="18">
        <f t="shared" si="40"/>
        <v>0</v>
      </c>
      <c r="IR12" s="18">
        <f t="shared" si="41"/>
        <v>0</v>
      </c>
      <c r="IS12" s="18">
        <f t="shared" si="42"/>
        <v>0</v>
      </c>
      <c r="IT12" s="18">
        <f t="shared" si="43"/>
        <v>0</v>
      </c>
      <c r="IU12" s="18">
        <f t="shared" si="44"/>
        <v>0</v>
      </c>
      <c r="IV12" s="18">
        <f t="shared" si="45"/>
        <v>0</v>
      </c>
      <c r="IW12" s="18">
        <f t="shared" si="46"/>
        <v>0</v>
      </c>
      <c r="IX12" s="18">
        <f t="shared" si="47"/>
        <v>0</v>
      </c>
      <c r="IY12" s="18">
        <f t="shared" si="48"/>
        <v>0</v>
      </c>
      <c r="IZ12" s="18">
        <f t="shared" si="49"/>
        <v>0</v>
      </c>
      <c r="JA12" s="18">
        <f t="shared" si="50"/>
        <v>0</v>
      </c>
      <c r="JB12" s="18">
        <f t="shared" si="51"/>
        <v>0</v>
      </c>
      <c r="JC12" s="18">
        <f t="shared" si="52"/>
        <v>0</v>
      </c>
      <c r="JD12" s="18">
        <f t="shared" si="53"/>
        <v>0</v>
      </c>
      <c r="JE12" s="18">
        <f t="shared" si="54"/>
        <v>0</v>
      </c>
      <c r="JF12" s="18">
        <f t="shared" si="55"/>
        <v>0</v>
      </c>
      <c r="JG12" s="18">
        <f t="shared" si="56"/>
        <v>0.01</v>
      </c>
      <c r="JH12" s="18">
        <f t="shared" si="57"/>
        <v>1</v>
      </c>
      <c r="JI12" s="18">
        <f t="shared" si="58"/>
        <v>1</v>
      </c>
      <c r="JJ12" s="18">
        <f t="shared" si="59"/>
        <v>1</v>
      </c>
      <c r="JK12" s="18">
        <f t="shared" si="60"/>
        <v>1</v>
      </c>
      <c r="JL12" s="18">
        <f t="shared" si="61"/>
        <v>1</v>
      </c>
      <c r="JM12" s="18">
        <f t="shared" si="62"/>
        <v>1</v>
      </c>
      <c r="JN12" s="18">
        <f t="shared" si="63"/>
        <v>1</v>
      </c>
      <c r="JO12" s="18">
        <f t="shared" si="64"/>
        <v>1</v>
      </c>
      <c r="JP12" s="18">
        <f t="shared" si="65"/>
        <v>1</v>
      </c>
      <c r="JQ12" s="18">
        <f t="shared" si="66"/>
        <v>1</v>
      </c>
      <c r="JR12" s="18">
        <f t="shared" si="67"/>
        <v>1</v>
      </c>
      <c r="JS12" s="18">
        <f t="shared" si="68"/>
        <v>1</v>
      </c>
      <c r="JT12" s="18">
        <f t="shared" si="69"/>
        <v>1</v>
      </c>
      <c r="JU12" s="18">
        <f t="shared" si="70"/>
        <v>1</v>
      </c>
      <c r="JV12" s="18">
        <f t="shared" si="71"/>
        <v>1</v>
      </c>
      <c r="JW12" s="18">
        <f t="shared" si="72"/>
        <v>1</v>
      </c>
      <c r="JX12" s="18">
        <f t="shared" si="73"/>
        <v>1</v>
      </c>
      <c r="JY12" s="18">
        <f t="shared" si="74"/>
        <v>1</v>
      </c>
      <c r="JZ12" s="18">
        <f t="shared" si="75"/>
        <v>1</v>
      </c>
      <c r="KA12" s="18">
        <f t="shared" si="76"/>
        <v>0</v>
      </c>
      <c r="KB12" s="18">
        <f t="shared" si="77"/>
        <v>0</v>
      </c>
      <c r="KC12" s="18">
        <f t="shared" si="78"/>
        <v>0</v>
      </c>
      <c r="KD12" s="18">
        <f t="shared" si="79"/>
        <v>0</v>
      </c>
      <c r="KE12" s="18">
        <f t="shared" si="80"/>
        <v>0</v>
      </c>
      <c r="KF12" s="18">
        <f t="shared" si="81"/>
        <v>0</v>
      </c>
      <c r="KG12" s="18">
        <f t="shared" si="82"/>
        <v>0</v>
      </c>
      <c r="KH12" s="18">
        <f t="shared" si="83"/>
        <v>0</v>
      </c>
      <c r="KI12" s="18">
        <f t="shared" si="84"/>
        <v>0</v>
      </c>
      <c r="KJ12" s="18">
        <f t="shared" si="85"/>
        <v>0</v>
      </c>
      <c r="KK12" s="18">
        <f t="shared" si="86"/>
        <v>0</v>
      </c>
      <c r="KL12" s="18">
        <f t="shared" si="87"/>
        <v>0</v>
      </c>
      <c r="KM12" s="18">
        <f t="shared" si="88"/>
        <v>0</v>
      </c>
      <c r="KN12" s="18">
        <f t="shared" si="89"/>
        <v>0</v>
      </c>
      <c r="KO12" s="18">
        <f t="shared" si="90"/>
        <v>0</v>
      </c>
      <c r="KP12" s="18">
        <f t="shared" si="91"/>
        <v>0</v>
      </c>
      <c r="KQ12" s="18">
        <f t="shared" si="92"/>
        <v>0</v>
      </c>
      <c r="KR12" s="18">
        <f t="shared" si="93"/>
        <v>0</v>
      </c>
      <c r="KS12" s="18">
        <f t="shared" si="94"/>
        <v>0</v>
      </c>
      <c r="KT12" s="18">
        <f t="shared" si="95"/>
        <v>0</v>
      </c>
    </row>
    <row r="13" spans="1:306" x14ac:dyDescent="0.3">
      <c r="A13" s="18"/>
      <c r="B13" s="18"/>
      <c r="C13" s="18"/>
      <c r="F13" s="18"/>
      <c r="AI13" s="18"/>
      <c r="AJ13" s="24"/>
      <c r="AK13" s="24"/>
      <c r="AL13" s="20"/>
      <c r="AM13" s="23"/>
      <c r="AN13" s="18"/>
      <c r="AO13" s="24"/>
      <c r="AP13" s="18">
        <f t="shared" si="96"/>
        <v>0</v>
      </c>
      <c r="AQ13" s="18" t="str">
        <f t="shared" si="97"/>
        <v>sup</v>
      </c>
      <c r="AR13" s="18" t="str">
        <f t="shared" si="0"/>
        <v>x</v>
      </c>
      <c r="AS13" s="19">
        <f t="shared" si="1"/>
        <v>0</v>
      </c>
      <c r="AT13" s="19">
        <f t="shared" si="2"/>
        <v>0</v>
      </c>
      <c r="AU13" s="19">
        <f t="shared" si="98"/>
        <v>0</v>
      </c>
      <c r="AV13" s="19">
        <f t="shared" si="99"/>
        <v>0</v>
      </c>
      <c r="AW13" s="71">
        <f t="shared" si="100"/>
        <v>0</v>
      </c>
      <c r="AX13" s="71">
        <f t="shared" si="101"/>
        <v>0</v>
      </c>
      <c r="AY13" s="71">
        <f t="shared" si="102"/>
        <v>1</v>
      </c>
      <c r="AZ13" s="22">
        <f t="shared" si="103"/>
        <v>0</v>
      </c>
      <c r="BA13" s="22">
        <f t="shared" si="104"/>
        <v>0</v>
      </c>
      <c r="BB13" s="25">
        <f t="shared" si="3"/>
        <v>0</v>
      </c>
      <c r="BC13" s="21">
        <f t="shared" si="4"/>
        <v>0</v>
      </c>
      <c r="BD13" s="22">
        <v>12</v>
      </c>
      <c r="BE13" s="18">
        <f t="shared" si="5"/>
        <v>0</v>
      </c>
      <c r="BF13" s="18">
        <f t="shared" si="6"/>
        <v>0</v>
      </c>
      <c r="BG13" s="18">
        <f t="shared" si="7"/>
        <v>0</v>
      </c>
      <c r="BH13" s="18">
        <f t="shared" si="8"/>
        <v>0</v>
      </c>
      <c r="BI13" s="18">
        <f t="shared" si="105"/>
        <v>0</v>
      </c>
      <c r="BJ13" s="22">
        <f t="shared" si="116"/>
        <v>1</v>
      </c>
      <c r="BK13" s="22">
        <f t="shared" si="106"/>
        <v>1</v>
      </c>
      <c r="BL13" s="33">
        <f t="shared" si="107"/>
        <v>1</v>
      </c>
      <c r="BM13" s="22">
        <f t="shared" si="9"/>
        <v>0</v>
      </c>
      <c r="BN13" s="22">
        <f t="shared" si="108"/>
        <v>1</v>
      </c>
      <c r="BO13" s="22">
        <f t="shared" si="10"/>
        <v>1</v>
      </c>
      <c r="BP13" s="22">
        <f t="shared" si="109"/>
        <v>0</v>
      </c>
      <c r="BQ13" s="22">
        <f t="shared" si="11"/>
        <v>0</v>
      </c>
      <c r="BR13" s="15">
        <f t="shared" si="12"/>
        <v>0</v>
      </c>
      <c r="BS13" s="45">
        <f t="shared" si="110"/>
        <v>0</v>
      </c>
      <c r="BT13" s="22">
        <f t="shared" si="111"/>
        <v>0</v>
      </c>
      <c r="BU13" s="22">
        <f t="shared" si="117"/>
        <v>1</v>
      </c>
      <c r="BV13" s="22">
        <f t="shared" si="112"/>
        <v>0</v>
      </c>
      <c r="BW13" s="22">
        <f t="shared" si="113"/>
        <v>1</v>
      </c>
      <c r="BX13" s="22">
        <f t="shared" si="114"/>
        <v>0</v>
      </c>
      <c r="BY13" s="15">
        <f t="shared" si="115"/>
        <v>0</v>
      </c>
      <c r="BZ13" s="18">
        <f t="shared" si="118"/>
        <v>0</v>
      </c>
      <c r="CA13" s="22">
        <f t="shared" si="119"/>
        <v>0</v>
      </c>
      <c r="CB13" s="22">
        <f t="shared" si="124"/>
        <v>1</v>
      </c>
      <c r="CC13" s="22">
        <f t="shared" si="120"/>
        <v>0</v>
      </c>
      <c r="CD13" s="22">
        <f t="shared" si="121"/>
        <v>1</v>
      </c>
      <c r="CE13" s="22">
        <f t="shared" si="122"/>
        <v>0</v>
      </c>
      <c r="CF13" s="15">
        <f t="shared" si="123"/>
        <v>0</v>
      </c>
      <c r="CG13" s="18">
        <f t="shared" si="125"/>
        <v>0</v>
      </c>
      <c r="CH13" s="22">
        <f t="shared" si="126"/>
        <v>0</v>
      </c>
      <c r="CI13" s="22">
        <f t="shared" si="127"/>
        <v>1</v>
      </c>
      <c r="CJ13" s="22">
        <f t="shared" si="128"/>
        <v>0</v>
      </c>
      <c r="CK13" s="22">
        <f t="shared" si="129"/>
        <v>1</v>
      </c>
      <c r="CL13" s="22">
        <f t="shared" si="130"/>
        <v>0</v>
      </c>
      <c r="CM13" s="15">
        <f t="shared" si="131"/>
        <v>0</v>
      </c>
      <c r="CN13" s="18">
        <f t="shared" si="132"/>
        <v>0</v>
      </c>
      <c r="CO13" s="22">
        <f t="shared" si="133"/>
        <v>0</v>
      </c>
      <c r="CP13" s="22">
        <f t="shared" si="134"/>
        <v>1</v>
      </c>
      <c r="CQ13" s="22">
        <f t="shared" si="135"/>
        <v>0</v>
      </c>
      <c r="CR13" s="22">
        <f t="shared" si="136"/>
        <v>1</v>
      </c>
      <c r="CS13" s="22">
        <f t="shared" si="137"/>
        <v>0</v>
      </c>
      <c r="CT13" s="15">
        <f t="shared" si="138"/>
        <v>0</v>
      </c>
      <c r="CU13" s="18">
        <f t="shared" si="139"/>
        <v>0</v>
      </c>
      <c r="CV13" s="22">
        <f t="shared" si="140"/>
        <v>0</v>
      </c>
      <c r="CW13" s="22">
        <f t="shared" si="141"/>
        <v>1</v>
      </c>
      <c r="CX13" s="22">
        <f t="shared" si="142"/>
        <v>0</v>
      </c>
      <c r="CY13" s="22">
        <f t="shared" si="143"/>
        <v>1</v>
      </c>
      <c r="CZ13" s="22">
        <f t="shared" si="144"/>
        <v>0</v>
      </c>
      <c r="DA13" s="15">
        <f t="shared" si="145"/>
        <v>0</v>
      </c>
      <c r="DB13" s="18">
        <f t="shared" si="146"/>
        <v>0</v>
      </c>
      <c r="DC13" s="22">
        <f t="shared" si="147"/>
        <v>0</v>
      </c>
      <c r="DD13" s="22">
        <f t="shared" si="148"/>
        <v>1</v>
      </c>
      <c r="DE13" s="22">
        <f t="shared" si="149"/>
        <v>0</v>
      </c>
      <c r="DF13" s="22">
        <f t="shared" si="150"/>
        <v>1</v>
      </c>
      <c r="DG13" s="22">
        <f t="shared" si="151"/>
        <v>0</v>
      </c>
      <c r="DH13" s="15">
        <f t="shared" si="152"/>
        <v>0</v>
      </c>
      <c r="DI13" s="18">
        <f t="shared" si="153"/>
        <v>0</v>
      </c>
      <c r="DJ13" s="22">
        <f t="shared" si="154"/>
        <v>0</v>
      </c>
      <c r="DK13" s="22">
        <f t="shared" si="155"/>
        <v>1</v>
      </c>
      <c r="DL13" s="22">
        <f t="shared" si="156"/>
        <v>0</v>
      </c>
      <c r="DM13" s="22">
        <f t="shared" si="157"/>
        <v>1</v>
      </c>
      <c r="DN13" s="22">
        <f t="shared" si="158"/>
        <v>0</v>
      </c>
      <c r="DO13" s="15">
        <f t="shared" si="159"/>
        <v>0</v>
      </c>
      <c r="DP13" s="18">
        <f t="shared" si="160"/>
        <v>0</v>
      </c>
      <c r="DQ13" s="22">
        <f t="shared" si="161"/>
        <v>0</v>
      </c>
      <c r="DR13" s="22">
        <f t="shared" si="162"/>
        <v>1</v>
      </c>
      <c r="DS13" s="22">
        <f t="shared" si="163"/>
        <v>0</v>
      </c>
      <c r="DT13" s="22">
        <f t="shared" si="164"/>
        <v>1</v>
      </c>
      <c r="DU13" s="22">
        <f t="shared" si="165"/>
        <v>0</v>
      </c>
      <c r="DV13" s="15">
        <f t="shared" si="166"/>
        <v>0</v>
      </c>
      <c r="DW13" s="18">
        <f t="shared" si="167"/>
        <v>0</v>
      </c>
      <c r="DX13" s="22">
        <f t="shared" si="168"/>
        <v>0</v>
      </c>
      <c r="DY13" s="22">
        <f t="shared" si="169"/>
        <v>1</v>
      </c>
      <c r="DZ13" s="22">
        <f t="shared" si="170"/>
        <v>0</v>
      </c>
      <c r="EA13" s="22">
        <f t="shared" si="171"/>
        <v>1</v>
      </c>
      <c r="EB13" s="22">
        <f t="shared" si="172"/>
        <v>0</v>
      </c>
      <c r="EC13" s="15">
        <f t="shared" si="173"/>
        <v>0</v>
      </c>
      <c r="ED13" s="18">
        <f t="shared" si="174"/>
        <v>0</v>
      </c>
      <c r="EE13" s="22">
        <f t="shared" si="175"/>
        <v>0</v>
      </c>
      <c r="EF13" s="22">
        <f t="shared" si="176"/>
        <v>1</v>
      </c>
      <c r="EG13" s="22">
        <f t="shared" si="177"/>
        <v>0</v>
      </c>
      <c r="EH13" s="22">
        <f t="shared" si="178"/>
        <v>1</v>
      </c>
      <c r="EI13" s="22">
        <f t="shared" si="179"/>
        <v>0</v>
      </c>
      <c r="EJ13" s="15">
        <f t="shared" si="180"/>
        <v>0</v>
      </c>
      <c r="EK13" s="18">
        <f t="shared" ref="EK13:EK24" si="181">IF(AND(ED13=0,DW13=0,DP13=0,DI13=0,DB13=0,CU13=0,CN13=0,CG13=0,BZ13=0,BS13=0,BI13=0,BC13-BC12&lt;TIME(1,55,0),BC13&gt;EQ12+TIME(1,55,0)),JR12,0)</f>
        <v>0</v>
      </c>
      <c r="EL13" s="22">
        <f t="shared" ref="EL13:EL24" si="182">IF(EK13&lt;&gt;0,1,0)</f>
        <v>0</v>
      </c>
      <c r="EM13" s="22">
        <f t="shared" ref="EM13:EM24" si="183">IF(EN13&gt;EO13,EN13,EO13)</f>
        <v>1</v>
      </c>
      <c r="EN13" s="22">
        <f t="shared" ref="EN13:EN24" si="184">IF(AND(AP13&gt;0,EK13&gt;0),0,IF(EK13&gt;0,EN12+1,EN12))</f>
        <v>0</v>
      </c>
      <c r="EO13" s="22">
        <f t="shared" ref="EO13:EO24" si="185">IF(EN13=0,EN12+1,0)</f>
        <v>1</v>
      </c>
      <c r="EP13" s="22">
        <f t="shared" ref="EP13:EP24" si="186">IF(AND(AP13&gt;0,EO13&gt;0,EK13&gt;0),1,0)</f>
        <v>0</v>
      </c>
      <c r="EQ13" s="15">
        <f t="shared" ref="EQ13:EQ24" si="187">IF(EK13&lt;&gt;0,BC13,EQ12)</f>
        <v>0</v>
      </c>
      <c r="EX13" s="15"/>
      <c r="FE13" s="15"/>
      <c r="FL13" s="15"/>
      <c r="FS13" s="15"/>
      <c r="FZ13" s="15"/>
      <c r="GG13" s="15"/>
      <c r="GN13" s="15"/>
      <c r="GP13" s="22"/>
      <c r="GQ13" s="22"/>
      <c r="GR13" s="22"/>
      <c r="GS13" s="22"/>
      <c r="GT13" s="22"/>
      <c r="GU13" s="15"/>
      <c r="GV13" s="22">
        <f t="shared" si="13"/>
        <v>0</v>
      </c>
      <c r="GW13" s="22">
        <f t="shared" si="14"/>
        <v>1</v>
      </c>
      <c r="GX13" s="22">
        <f t="shared" si="15"/>
        <v>1</v>
      </c>
      <c r="GY13" s="18">
        <f t="shared" si="16"/>
        <v>1</v>
      </c>
      <c r="GZ13" s="18">
        <v>0</v>
      </c>
      <c r="HA13" s="18">
        <f t="shared" si="17"/>
        <v>0</v>
      </c>
      <c r="HB13" s="18">
        <v>0</v>
      </c>
      <c r="HC13" s="18">
        <f t="shared" si="18"/>
        <v>0</v>
      </c>
      <c r="HD13" s="18">
        <v>0</v>
      </c>
      <c r="HE13" s="18">
        <f t="shared" si="19"/>
        <v>0</v>
      </c>
      <c r="HF13" s="18">
        <v>0</v>
      </c>
      <c r="HG13" s="18">
        <f t="shared" si="20"/>
        <v>0</v>
      </c>
      <c r="HH13" s="18">
        <v>0</v>
      </c>
      <c r="HI13" s="18">
        <f t="shared" si="21"/>
        <v>0</v>
      </c>
      <c r="HJ13" s="18">
        <v>0</v>
      </c>
      <c r="HK13" s="18">
        <f t="shared" si="22"/>
        <v>0</v>
      </c>
      <c r="HL13" s="18">
        <v>0</v>
      </c>
      <c r="HM13" s="18">
        <f t="shared" si="23"/>
        <v>0</v>
      </c>
      <c r="HN13" s="18">
        <v>0</v>
      </c>
      <c r="HO13" s="18">
        <f t="shared" si="24"/>
        <v>0</v>
      </c>
      <c r="HP13" s="18">
        <v>0</v>
      </c>
      <c r="HQ13" s="18">
        <f t="shared" si="25"/>
        <v>0</v>
      </c>
      <c r="HR13" s="18">
        <v>0</v>
      </c>
      <c r="HS13" s="18">
        <f t="shared" si="26"/>
        <v>0</v>
      </c>
      <c r="HT13" s="18">
        <v>0</v>
      </c>
      <c r="HU13" s="18">
        <f t="shared" si="27"/>
        <v>0</v>
      </c>
      <c r="HV13" s="18">
        <v>0</v>
      </c>
      <c r="HW13" s="18">
        <f t="shared" si="28"/>
        <v>0</v>
      </c>
      <c r="HX13" s="18">
        <v>0</v>
      </c>
      <c r="HY13" s="18">
        <f t="shared" si="29"/>
        <v>0</v>
      </c>
      <c r="HZ13" s="18">
        <v>0</v>
      </c>
      <c r="IA13" s="18">
        <f t="shared" si="30"/>
        <v>0</v>
      </c>
      <c r="IB13" s="18">
        <v>0</v>
      </c>
      <c r="IC13" s="18">
        <f t="shared" si="31"/>
        <v>0</v>
      </c>
      <c r="ID13" s="18">
        <v>0</v>
      </c>
      <c r="IE13" s="18">
        <f t="shared" si="32"/>
        <v>0</v>
      </c>
      <c r="IF13" s="18">
        <v>0</v>
      </c>
      <c r="IG13" s="18">
        <f t="shared" si="33"/>
        <v>0</v>
      </c>
      <c r="IH13" s="18">
        <v>0</v>
      </c>
      <c r="II13" s="18">
        <f t="shared" si="34"/>
        <v>0</v>
      </c>
      <c r="IJ13" s="18">
        <v>0</v>
      </c>
      <c r="IK13" s="18">
        <f t="shared" si="35"/>
        <v>0</v>
      </c>
      <c r="IL13" s="18">
        <v>0</v>
      </c>
      <c r="IM13" s="18">
        <f t="shared" si="36"/>
        <v>0</v>
      </c>
      <c r="IN13" s="18">
        <f t="shared" si="37"/>
        <v>0</v>
      </c>
      <c r="IO13" s="18">
        <f t="shared" si="38"/>
        <v>0</v>
      </c>
      <c r="IP13" s="18">
        <f t="shared" si="39"/>
        <v>0</v>
      </c>
      <c r="IQ13" s="18">
        <f t="shared" si="40"/>
        <v>0</v>
      </c>
      <c r="IR13" s="18">
        <f t="shared" si="41"/>
        <v>0</v>
      </c>
      <c r="IS13" s="18">
        <f t="shared" si="42"/>
        <v>0</v>
      </c>
      <c r="IT13" s="18">
        <f t="shared" si="43"/>
        <v>0</v>
      </c>
      <c r="IU13" s="18">
        <f t="shared" si="44"/>
        <v>0</v>
      </c>
      <c r="IV13" s="18">
        <f t="shared" si="45"/>
        <v>0</v>
      </c>
      <c r="IW13" s="18">
        <f t="shared" si="46"/>
        <v>0</v>
      </c>
      <c r="IX13" s="18">
        <f t="shared" si="47"/>
        <v>0</v>
      </c>
      <c r="IY13" s="18">
        <f t="shared" si="48"/>
        <v>0</v>
      </c>
      <c r="IZ13" s="18">
        <f t="shared" si="49"/>
        <v>0</v>
      </c>
      <c r="JA13" s="18">
        <f t="shared" si="50"/>
        <v>0</v>
      </c>
      <c r="JB13" s="18">
        <f t="shared" si="51"/>
        <v>0</v>
      </c>
      <c r="JC13" s="18">
        <f t="shared" si="52"/>
        <v>0</v>
      </c>
      <c r="JD13" s="18">
        <f t="shared" si="53"/>
        <v>0</v>
      </c>
      <c r="JE13" s="18">
        <f t="shared" si="54"/>
        <v>0</v>
      </c>
      <c r="JF13" s="18">
        <f t="shared" si="55"/>
        <v>0</v>
      </c>
      <c r="JG13" s="18">
        <f t="shared" si="56"/>
        <v>0.01</v>
      </c>
      <c r="JH13" s="18">
        <f t="shared" si="57"/>
        <v>1</v>
      </c>
      <c r="JI13" s="18">
        <f t="shared" si="58"/>
        <v>1</v>
      </c>
      <c r="JJ13" s="18">
        <f t="shared" si="59"/>
        <v>1</v>
      </c>
      <c r="JK13" s="18">
        <f t="shared" si="60"/>
        <v>1</v>
      </c>
      <c r="JL13" s="18">
        <f t="shared" si="61"/>
        <v>1</v>
      </c>
      <c r="JM13" s="18">
        <f t="shared" si="62"/>
        <v>1</v>
      </c>
      <c r="JN13" s="18">
        <f t="shared" si="63"/>
        <v>1</v>
      </c>
      <c r="JO13" s="18">
        <f t="shared" si="64"/>
        <v>1</v>
      </c>
      <c r="JP13" s="18">
        <f t="shared" si="65"/>
        <v>1</v>
      </c>
      <c r="JQ13" s="18">
        <f t="shared" si="66"/>
        <v>1</v>
      </c>
      <c r="JR13" s="18">
        <f t="shared" si="67"/>
        <v>1</v>
      </c>
      <c r="JS13" s="18">
        <f t="shared" si="68"/>
        <v>1</v>
      </c>
      <c r="JT13" s="18">
        <f t="shared" si="69"/>
        <v>1</v>
      </c>
      <c r="JU13" s="18">
        <f t="shared" si="70"/>
        <v>1</v>
      </c>
      <c r="JV13" s="18">
        <f t="shared" si="71"/>
        <v>1</v>
      </c>
      <c r="JW13" s="18">
        <f t="shared" si="72"/>
        <v>1</v>
      </c>
      <c r="JX13" s="18">
        <f t="shared" si="73"/>
        <v>1</v>
      </c>
      <c r="JY13" s="18">
        <f t="shared" si="74"/>
        <v>1</v>
      </c>
      <c r="JZ13" s="18">
        <f t="shared" si="75"/>
        <v>1</v>
      </c>
      <c r="KA13" s="18">
        <f t="shared" si="76"/>
        <v>0</v>
      </c>
      <c r="KB13" s="18">
        <f t="shared" si="77"/>
        <v>0</v>
      </c>
      <c r="KC13" s="18">
        <f t="shared" si="78"/>
        <v>0</v>
      </c>
      <c r="KD13" s="18">
        <f t="shared" si="79"/>
        <v>0</v>
      </c>
      <c r="KE13" s="18">
        <f t="shared" si="80"/>
        <v>0</v>
      </c>
      <c r="KF13" s="18">
        <f t="shared" si="81"/>
        <v>0</v>
      </c>
      <c r="KG13" s="18">
        <f t="shared" si="82"/>
        <v>0</v>
      </c>
      <c r="KH13" s="18">
        <f t="shared" si="83"/>
        <v>0</v>
      </c>
      <c r="KI13" s="18">
        <f t="shared" si="84"/>
        <v>0</v>
      </c>
      <c r="KJ13" s="18">
        <f t="shared" si="85"/>
        <v>0</v>
      </c>
      <c r="KK13" s="18">
        <f t="shared" si="86"/>
        <v>0</v>
      </c>
      <c r="KL13" s="18">
        <f t="shared" si="87"/>
        <v>0</v>
      </c>
      <c r="KM13" s="18">
        <f t="shared" si="88"/>
        <v>0</v>
      </c>
      <c r="KN13" s="18">
        <f t="shared" si="89"/>
        <v>0</v>
      </c>
      <c r="KO13" s="18">
        <f t="shared" si="90"/>
        <v>0</v>
      </c>
      <c r="KP13" s="18">
        <f t="shared" si="91"/>
        <v>0</v>
      </c>
      <c r="KQ13" s="18">
        <f t="shared" si="92"/>
        <v>0</v>
      </c>
      <c r="KR13" s="18">
        <f t="shared" si="93"/>
        <v>0</v>
      </c>
      <c r="KS13" s="18">
        <f t="shared" si="94"/>
        <v>0</v>
      </c>
      <c r="KT13" s="18">
        <f t="shared" si="95"/>
        <v>0</v>
      </c>
    </row>
    <row r="14" spans="1:306" x14ac:dyDescent="0.3">
      <c r="A14" s="18"/>
      <c r="B14" s="18"/>
      <c r="C14" s="18"/>
      <c r="AJ14" s="24"/>
      <c r="AK14" s="24"/>
      <c r="AL14" s="20"/>
      <c r="AM14" s="23"/>
      <c r="AN14" s="18"/>
      <c r="AO14" s="24"/>
      <c r="AP14" s="18">
        <f t="shared" si="96"/>
        <v>0</v>
      </c>
      <c r="AQ14" s="18" t="str">
        <f t="shared" si="97"/>
        <v>sup</v>
      </c>
      <c r="AR14" s="18" t="str">
        <f t="shared" si="0"/>
        <v>x</v>
      </c>
      <c r="AS14" s="19">
        <f t="shared" si="1"/>
        <v>0</v>
      </c>
      <c r="AT14" s="19">
        <f t="shared" si="2"/>
        <v>0</v>
      </c>
      <c r="AU14" s="19">
        <f t="shared" si="98"/>
        <v>0</v>
      </c>
      <c r="AV14" s="19">
        <f t="shared" si="99"/>
        <v>0</v>
      </c>
      <c r="AW14" s="71">
        <f t="shared" si="100"/>
        <v>0</v>
      </c>
      <c r="AX14" s="71">
        <f t="shared" si="101"/>
        <v>0</v>
      </c>
      <c r="AY14" s="71">
        <f t="shared" si="102"/>
        <v>1</v>
      </c>
      <c r="AZ14" s="22">
        <f t="shared" si="103"/>
        <v>0</v>
      </c>
      <c r="BA14" s="22">
        <f t="shared" si="104"/>
        <v>0</v>
      </c>
      <c r="BB14" s="25">
        <f t="shared" si="3"/>
        <v>0</v>
      </c>
      <c r="BC14" s="21">
        <f t="shared" si="4"/>
        <v>0</v>
      </c>
      <c r="BD14" s="22">
        <v>13</v>
      </c>
      <c r="BE14" s="18">
        <f t="shared" si="5"/>
        <v>0</v>
      </c>
      <c r="BF14" s="18">
        <f t="shared" si="6"/>
        <v>0</v>
      </c>
      <c r="BG14" s="18">
        <f t="shared" si="7"/>
        <v>0</v>
      </c>
      <c r="BH14" s="18">
        <f t="shared" si="8"/>
        <v>0</v>
      </c>
      <c r="BI14" s="18">
        <f t="shared" si="105"/>
        <v>0</v>
      </c>
      <c r="BJ14" s="22">
        <f t="shared" si="116"/>
        <v>1</v>
      </c>
      <c r="BK14" s="22">
        <f t="shared" si="106"/>
        <v>1</v>
      </c>
      <c r="BL14" s="33">
        <f t="shared" si="107"/>
        <v>1</v>
      </c>
      <c r="BM14" s="22">
        <f t="shared" si="9"/>
        <v>0</v>
      </c>
      <c r="BN14" s="22">
        <f t="shared" si="108"/>
        <v>1</v>
      </c>
      <c r="BO14" s="22">
        <f t="shared" si="10"/>
        <v>1</v>
      </c>
      <c r="BP14" s="22">
        <f t="shared" si="109"/>
        <v>0</v>
      </c>
      <c r="BQ14" s="22">
        <f t="shared" si="11"/>
        <v>0</v>
      </c>
      <c r="BR14" s="15">
        <f t="shared" si="12"/>
        <v>0</v>
      </c>
      <c r="BS14" s="45">
        <f t="shared" si="110"/>
        <v>0</v>
      </c>
      <c r="BT14" s="22">
        <f t="shared" si="111"/>
        <v>0</v>
      </c>
      <c r="BU14" s="22">
        <f t="shared" si="117"/>
        <v>1</v>
      </c>
      <c r="BV14" s="22">
        <f t="shared" si="112"/>
        <v>0</v>
      </c>
      <c r="BW14" s="22">
        <f t="shared" si="113"/>
        <v>1</v>
      </c>
      <c r="BX14" s="22">
        <f t="shared" si="114"/>
        <v>0</v>
      </c>
      <c r="BY14" s="15">
        <f t="shared" si="115"/>
        <v>0</v>
      </c>
      <c r="BZ14" s="18">
        <f t="shared" si="118"/>
        <v>0</v>
      </c>
      <c r="CA14" s="22">
        <f t="shared" si="119"/>
        <v>0</v>
      </c>
      <c r="CB14" s="22">
        <f t="shared" si="124"/>
        <v>1</v>
      </c>
      <c r="CC14" s="22">
        <f t="shared" si="120"/>
        <v>0</v>
      </c>
      <c r="CD14" s="22">
        <f t="shared" si="121"/>
        <v>1</v>
      </c>
      <c r="CE14" s="22">
        <f t="shared" si="122"/>
        <v>0</v>
      </c>
      <c r="CF14" s="15">
        <f t="shared" si="123"/>
        <v>0</v>
      </c>
      <c r="CG14" s="18">
        <f t="shared" si="125"/>
        <v>0</v>
      </c>
      <c r="CH14" s="22">
        <f t="shared" si="126"/>
        <v>0</v>
      </c>
      <c r="CI14" s="22">
        <f t="shared" si="127"/>
        <v>1</v>
      </c>
      <c r="CJ14" s="22">
        <f t="shared" si="128"/>
        <v>0</v>
      </c>
      <c r="CK14" s="22">
        <f t="shared" si="129"/>
        <v>1</v>
      </c>
      <c r="CL14" s="22">
        <f t="shared" si="130"/>
        <v>0</v>
      </c>
      <c r="CM14" s="15">
        <f t="shared" si="131"/>
        <v>0</v>
      </c>
      <c r="CN14" s="18">
        <f t="shared" si="132"/>
        <v>0</v>
      </c>
      <c r="CO14" s="22">
        <f t="shared" si="133"/>
        <v>0</v>
      </c>
      <c r="CP14" s="22">
        <f t="shared" si="134"/>
        <v>1</v>
      </c>
      <c r="CQ14" s="22">
        <f t="shared" si="135"/>
        <v>0</v>
      </c>
      <c r="CR14" s="22">
        <f t="shared" si="136"/>
        <v>1</v>
      </c>
      <c r="CS14" s="22">
        <f t="shared" si="137"/>
        <v>0</v>
      </c>
      <c r="CT14" s="15">
        <f t="shared" si="138"/>
        <v>0</v>
      </c>
      <c r="CU14" s="18">
        <f t="shared" si="139"/>
        <v>0</v>
      </c>
      <c r="CV14" s="22">
        <f t="shared" si="140"/>
        <v>0</v>
      </c>
      <c r="CW14" s="22">
        <f t="shared" si="141"/>
        <v>1</v>
      </c>
      <c r="CX14" s="22">
        <f t="shared" si="142"/>
        <v>0</v>
      </c>
      <c r="CY14" s="22">
        <f t="shared" si="143"/>
        <v>1</v>
      </c>
      <c r="CZ14" s="22">
        <f t="shared" si="144"/>
        <v>0</v>
      </c>
      <c r="DA14" s="15">
        <f t="shared" si="145"/>
        <v>0</v>
      </c>
      <c r="DB14" s="18">
        <f t="shared" si="146"/>
        <v>0</v>
      </c>
      <c r="DC14" s="22">
        <f t="shared" si="147"/>
        <v>0</v>
      </c>
      <c r="DD14" s="22">
        <f t="shared" si="148"/>
        <v>1</v>
      </c>
      <c r="DE14" s="22">
        <f t="shared" si="149"/>
        <v>0</v>
      </c>
      <c r="DF14" s="22">
        <f t="shared" si="150"/>
        <v>1</v>
      </c>
      <c r="DG14" s="22">
        <f t="shared" si="151"/>
        <v>0</v>
      </c>
      <c r="DH14" s="15">
        <f t="shared" si="152"/>
        <v>0</v>
      </c>
      <c r="DI14" s="18">
        <f t="shared" si="153"/>
        <v>0</v>
      </c>
      <c r="DJ14" s="22">
        <f t="shared" si="154"/>
        <v>0</v>
      </c>
      <c r="DK14" s="22">
        <f t="shared" si="155"/>
        <v>1</v>
      </c>
      <c r="DL14" s="22">
        <f t="shared" si="156"/>
        <v>0</v>
      </c>
      <c r="DM14" s="22">
        <f t="shared" si="157"/>
        <v>1</v>
      </c>
      <c r="DN14" s="22">
        <f t="shared" si="158"/>
        <v>0</v>
      </c>
      <c r="DO14" s="15">
        <f t="shared" si="159"/>
        <v>0</v>
      </c>
      <c r="DP14" s="18">
        <f t="shared" si="160"/>
        <v>0</v>
      </c>
      <c r="DQ14" s="22">
        <f t="shared" si="161"/>
        <v>0</v>
      </c>
      <c r="DR14" s="22">
        <f t="shared" si="162"/>
        <v>1</v>
      </c>
      <c r="DS14" s="22">
        <f t="shared" si="163"/>
        <v>0</v>
      </c>
      <c r="DT14" s="22">
        <f t="shared" si="164"/>
        <v>1</v>
      </c>
      <c r="DU14" s="22">
        <f t="shared" si="165"/>
        <v>0</v>
      </c>
      <c r="DV14" s="15">
        <f t="shared" si="166"/>
        <v>0</v>
      </c>
      <c r="DW14" s="18">
        <f t="shared" si="167"/>
        <v>0</v>
      </c>
      <c r="DX14" s="22">
        <f t="shared" si="168"/>
        <v>0</v>
      </c>
      <c r="DY14" s="22">
        <f t="shared" si="169"/>
        <v>1</v>
      </c>
      <c r="DZ14" s="22">
        <f t="shared" si="170"/>
        <v>0</v>
      </c>
      <c r="EA14" s="22">
        <f t="shared" si="171"/>
        <v>1</v>
      </c>
      <c r="EB14" s="22">
        <f t="shared" si="172"/>
        <v>0</v>
      </c>
      <c r="EC14" s="15">
        <f t="shared" si="173"/>
        <v>0</v>
      </c>
      <c r="ED14" s="18">
        <f t="shared" si="174"/>
        <v>0</v>
      </c>
      <c r="EE14" s="22">
        <f t="shared" si="175"/>
        <v>0</v>
      </c>
      <c r="EF14" s="22">
        <f t="shared" si="176"/>
        <v>1</v>
      </c>
      <c r="EG14" s="22">
        <f t="shared" si="177"/>
        <v>0</v>
      </c>
      <c r="EH14" s="22">
        <f t="shared" si="178"/>
        <v>1</v>
      </c>
      <c r="EI14" s="22">
        <f t="shared" si="179"/>
        <v>0</v>
      </c>
      <c r="EJ14" s="15">
        <f t="shared" si="180"/>
        <v>0</v>
      </c>
      <c r="EK14" s="18">
        <f t="shared" si="181"/>
        <v>0</v>
      </c>
      <c r="EL14" s="22">
        <f t="shared" si="182"/>
        <v>0</v>
      </c>
      <c r="EM14" s="22">
        <f t="shared" si="183"/>
        <v>1</v>
      </c>
      <c r="EN14" s="22">
        <f t="shared" si="184"/>
        <v>0</v>
      </c>
      <c r="EO14" s="22">
        <f t="shared" si="185"/>
        <v>1</v>
      </c>
      <c r="EP14" s="22">
        <f t="shared" si="186"/>
        <v>0</v>
      </c>
      <c r="EQ14" s="15">
        <f t="shared" si="187"/>
        <v>0</v>
      </c>
      <c r="ER14" s="22">
        <f t="shared" ref="ER14:ER24" si="188">IF(AND(EK14=0,ED14=0,DW14=0,DP14=0,DI14=0,DB14=0,CU14=0,CN14=0,CG14=0,BZ14=0,BS14=0,BI14=0,BC14-BC13&lt;TIME(1,55,0),BC14&gt;EX13+TIME(1,55,0)),JS13,0)</f>
        <v>0</v>
      </c>
      <c r="ES14" s="22">
        <f t="shared" ref="ES14:ES24" si="189">IF(ER14&lt;&gt;0,1,0)</f>
        <v>0</v>
      </c>
      <c r="ET14" s="22">
        <f t="shared" ref="ET14:ET24" si="190">IF(EU14&gt;EV14,EU14,EV14)</f>
        <v>1</v>
      </c>
      <c r="EU14" s="22">
        <f t="shared" ref="EU14:EU24" si="191">IF(AND(AP14&gt;0,ER14&gt;0),0,IF(ER14&gt;0,EU13+1,EU13))</f>
        <v>0</v>
      </c>
      <c r="EV14" s="22">
        <f t="shared" ref="EV14:EV24" si="192">IF(EU14=0,EU13+1,0)</f>
        <v>1</v>
      </c>
      <c r="EW14" s="22">
        <f t="shared" ref="EW14:EW24" si="193">IF(AND(AP14&gt;0,EV14&gt;0,ER14&gt;0),1,0)</f>
        <v>0</v>
      </c>
      <c r="EX14" s="15">
        <f t="shared" ref="EX14:EX24" si="194">IF(ER14&lt;&gt;0,BC14,EX13)</f>
        <v>0</v>
      </c>
      <c r="FE14" s="15"/>
      <c r="FL14" s="15"/>
      <c r="FS14" s="15"/>
      <c r="FZ14" s="15"/>
      <c r="GG14" s="15"/>
      <c r="GN14" s="15"/>
      <c r="GP14" s="22"/>
      <c r="GQ14" s="22"/>
      <c r="GR14" s="22"/>
      <c r="GS14" s="22"/>
      <c r="GT14" s="22"/>
      <c r="GU14" s="15"/>
      <c r="GV14" s="22">
        <f t="shared" si="13"/>
        <v>0</v>
      </c>
      <c r="GW14" s="22">
        <f t="shared" si="14"/>
        <v>1</v>
      </c>
      <c r="GX14" s="22">
        <f t="shared" si="15"/>
        <v>1</v>
      </c>
      <c r="GY14" s="18">
        <f t="shared" si="16"/>
        <v>1</v>
      </c>
      <c r="GZ14" s="18">
        <v>0</v>
      </c>
      <c r="HA14" s="18">
        <f t="shared" si="17"/>
        <v>0</v>
      </c>
      <c r="HB14" s="18">
        <v>0</v>
      </c>
      <c r="HC14" s="18">
        <f t="shared" si="18"/>
        <v>0</v>
      </c>
      <c r="HD14" s="18">
        <v>0</v>
      </c>
      <c r="HE14" s="18">
        <f t="shared" si="19"/>
        <v>0</v>
      </c>
      <c r="HF14" s="18">
        <v>0</v>
      </c>
      <c r="HG14" s="18">
        <f t="shared" si="20"/>
        <v>0</v>
      </c>
      <c r="HH14" s="18">
        <v>0</v>
      </c>
      <c r="HI14" s="18">
        <f t="shared" si="21"/>
        <v>0</v>
      </c>
      <c r="HJ14" s="18">
        <v>0</v>
      </c>
      <c r="HK14" s="18">
        <f t="shared" si="22"/>
        <v>0</v>
      </c>
      <c r="HL14" s="18">
        <v>0</v>
      </c>
      <c r="HM14" s="18">
        <f t="shared" si="23"/>
        <v>0</v>
      </c>
      <c r="HN14" s="18">
        <v>0</v>
      </c>
      <c r="HO14" s="18">
        <f t="shared" si="24"/>
        <v>0</v>
      </c>
      <c r="HP14" s="18">
        <v>0</v>
      </c>
      <c r="HQ14" s="18">
        <f t="shared" si="25"/>
        <v>0</v>
      </c>
      <c r="HR14" s="18">
        <v>0</v>
      </c>
      <c r="HS14" s="18">
        <f t="shared" si="26"/>
        <v>0</v>
      </c>
      <c r="HT14" s="18">
        <v>0</v>
      </c>
      <c r="HU14" s="18">
        <f t="shared" si="27"/>
        <v>0</v>
      </c>
      <c r="HV14" s="18">
        <v>0</v>
      </c>
      <c r="HW14" s="18">
        <f t="shared" si="28"/>
        <v>0</v>
      </c>
      <c r="HX14" s="18">
        <v>0</v>
      </c>
      <c r="HY14" s="18">
        <f t="shared" si="29"/>
        <v>0</v>
      </c>
      <c r="HZ14" s="18">
        <v>0</v>
      </c>
      <c r="IA14" s="18">
        <f t="shared" si="30"/>
        <v>0</v>
      </c>
      <c r="IB14" s="18">
        <v>0</v>
      </c>
      <c r="IC14" s="18">
        <f t="shared" si="31"/>
        <v>0</v>
      </c>
      <c r="ID14" s="18">
        <v>0</v>
      </c>
      <c r="IE14" s="18">
        <f t="shared" si="32"/>
        <v>0</v>
      </c>
      <c r="IF14" s="18">
        <v>0</v>
      </c>
      <c r="IG14" s="18">
        <f t="shared" si="33"/>
        <v>0</v>
      </c>
      <c r="IH14" s="18">
        <v>0</v>
      </c>
      <c r="II14" s="18">
        <f t="shared" si="34"/>
        <v>0</v>
      </c>
      <c r="IJ14" s="18">
        <v>0</v>
      </c>
      <c r="IK14" s="18">
        <f t="shared" si="35"/>
        <v>0</v>
      </c>
      <c r="IL14" s="18">
        <v>0</v>
      </c>
      <c r="IM14" s="18">
        <f t="shared" si="36"/>
        <v>0</v>
      </c>
      <c r="IN14" s="18">
        <f t="shared" si="37"/>
        <v>0</v>
      </c>
      <c r="IO14" s="18">
        <f t="shared" si="38"/>
        <v>0</v>
      </c>
      <c r="IP14" s="18">
        <f t="shared" si="39"/>
        <v>0</v>
      </c>
      <c r="IQ14" s="18">
        <f t="shared" si="40"/>
        <v>0</v>
      </c>
      <c r="IR14" s="18">
        <f t="shared" si="41"/>
        <v>0</v>
      </c>
      <c r="IS14" s="18">
        <f t="shared" si="42"/>
        <v>0</v>
      </c>
      <c r="IT14" s="18">
        <f t="shared" si="43"/>
        <v>0</v>
      </c>
      <c r="IU14" s="18">
        <f t="shared" si="44"/>
        <v>0</v>
      </c>
      <c r="IV14" s="18">
        <f t="shared" si="45"/>
        <v>0</v>
      </c>
      <c r="IW14" s="18">
        <f t="shared" si="46"/>
        <v>0</v>
      </c>
      <c r="IX14" s="18">
        <f t="shared" si="47"/>
        <v>0</v>
      </c>
      <c r="IY14" s="18">
        <f t="shared" si="48"/>
        <v>0</v>
      </c>
      <c r="IZ14" s="18">
        <f t="shared" si="49"/>
        <v>0</v>
      </c>
      <c r="JA14" s="18">
        <f t="shared" si="50"/>
        <v>0</v>
      </c>
      <c r="JB14" s="18">
        <f t="shared" si="51"/>
        <v>0</v>
      </c>
      <c r="JC14" s="18">
        <f t="shared" si="52"/>
        <v>0</v>
      </c>
      <c r="JD14" s="18">
        <f t="shared" si="53"/>
        <v>0</v>
      </c>
      <c r="JE14" s="18">
        <f t="shared" si="54"/>
        <v>0</v>
      </c>
      <c r="JF14" s="18">
        <f t="shared" si="55"/>
        <v>0</v>
      </c>
      <c r="JG14" s="18">
        <f t="shared" si="56"/>
        <v>0.01</v>
      </c>
      <c r="JH14" s="18">
        <f t="shared" si="57"/>
        <v>1</v>
      </c>
      <c r="JI14" s="18">
        <f t="shared" si="58"/>
        <v>1</v>
      </c>
      <c r="JJ14" s="18">
        <f t="shared" si="59"/>
        <v>1</v>
      </c>
      <c r="JK14" s="18">
        <f t="shared" si="60"/>
        <v>1</v>
      </c>
      <c r="JL14" s="18">
        <f t="shared" si="61"/>
        <v>1</v>
      </c>
      <c r="JM14" s="18">
        <f t="shared" si="62"/>
        <v>1</v>
      </c>
      <c r="JN14" s="18">
        <f t="shared" si="63"/>
        <v>1</v>
      </c>
      <c r="JO14" s="18">
        <f t="shared" si="64"/>
        <v>1</v>
      </c>
      <c r="JP14" s="18">
        <f t="shared" si="65"/>
        <v>1</v>
      </c>
      <c r="JQ14" s="18">
        <f t="shared" si="66"/>
        <v>1</v>
      </c>
      <c r="JR14" s="18">
        <f t="shared" si="67"/>
        <v>1</v>
      </c>
      <c r="JS14" s="18">
        <f t="shared" si="68"/>
        <v>1</v>
      </c>
      <c r="JT14" s="18">
        <f t="shared" si="69"/>
        <v>1</v>
      </c>
      <c r="JU14" s="18">
        <f t="shared" si="70"/>
        <v>1</v>
      </c>
      <c r="JV14" s="18">
        <f t="shared" si="71"/>
        <v>1</v>
      </c>
      <c r="JW14" s="18">
        <f t="shared" si="72"/>
        <v>1</v>
      </c>
      <c r="JX14" s="18">
        <f t="shared" si="73"/>
        <v>1</v>
      </c>
      <c r="JY14" s="18">
        <f t="shared" si="74"/>
        <v>1</v>
      </c>
      <c r="JZ14" s="18">
        <f t="shared" si="75"/>
        <v>1</v>
      </c>
      <c r="KA14" s="18">
        <f t="shared" si="76"/>
        <v>0</v>
      </c>
      <c r="KB14" s="18">
        <f t="shared" si="77"/>
        <v>0</v>
      </c>
      <c r="KC14" s="18">
        <f t="shared" si="78"/>
        <v>0</v>
      </c>
      <c r="KD14" s="18">
        <f t="shared" si="79"/>
        <v>0</v>
      </c>
      <c r="KE14" s="18">
        <f t="shared" si="80"/>
        <v>0</v>
      </c>
      <c r="KF14" s="18">
        <f t="shared" si="81"/>
        <v>0</v>
      </c>
      <c r="KG14" s="18">
        <f t="shared" si="82"/>
        <v>0</v>
      </c>
      <c r="KH14" s="18">
        <f t="shared" si="83"/>
        <v>0</v>
      </c>
      <c r="KI14" s="18">
        <f t="shared" si="84"/>
        <v>0</v>
      </c>
      <c r="KJ14" s="18">
        <f t="shared" si="85"/>
        <v>0</v>
      </c>
      <c r="KK14" s="18">
        <f t="shared" si="86"/>
        <v>0</v>
      </c>
      <c r="KL14" s="18">
        <f t="shared" si="87"/>
        <v>0</v>
      </c>
      <c r="KM14" s="18">
        <f t="shared" si="88"/>
        <v>0</v>
      </c>
      <c r="KN14" s="18">
        <f t="shared" si="89"/>
        <v>0</v>
      </c>
      <c r="KO14" s="18">
        <f t="shared" si="90"/>
        <v>0</v>
      </c>
      <c r="KP14" s="18">
        <f t="shared" si="91"/>
        <v>0</v>
      </c>
      <c r="KQ14" s="18">
        <f t="shared" si="92"/>
        <v>0</v>
      </c>
      <c r="KR14" s="18">
        <f t="shared" si="93"/>
        <v>0</v>
      </c>
      <c r="KS14" s="18">
        <f t="shared" si="94"/>
        <v>0</v>
      </c>
      <c r="KT14" s="18">
        <f t="shared" si="95"/>
        <v>0</v>
      </c>
    </row>
    <row r="15" spans="1:306" x14ac:dyDescent="0.3">
      <c r="A15" s="18"/>
      <c r="B15" s="18"/>
      <c r="C15" s="18"/>
      <c r="AJ15" s="24"/>
      <c r="AK15" s="24"/>
      <c r="AL15" s="20"/>
      <c r="AM15" s="23"/>
      <c r="AN15" s="18"/>
      <c r="AO15" s="24"/>
      <c r="AP15" s="18">
        <f t="shared" si="96"/>
        <v>0</v>
      </c>
      <c r="AQ15" s="18" t="str">
        <f t="shared" si="97"/>
        <v>sup</v>
      </c>
      <c r="AR15" s="18" t="str">
        <f t="shared" si="0"/>
        <v>x</v>
      </c>
      <c r="AS15" s="19">
        <f t="shared" si="1"/>
        <v>0</v>
      </c>
      <c r="AT15" s="19">
        <f t="shared" si="2"/>
        <v>0</v>
      </c>
      <c r="AU15" s="19">
        <f t="shared" si="98"/>
        <v>0</v>
      </c>
      <c r="AV15" s="19">
        <f t="shared" si="99"/>
        <v>0</v>
      </c>
      <c r="AW15" s="71">
        <f t="shared" si="100"/>
        <v>0</v>
      </c>
      <c r="AX15" s="71">
        <f t="shared" si="101"/>
        <v>0</v>
      </c>
      <c r="AY15" s="71">
        <f t="shared" si="102"/>
        <v>1</v>
      </c>
      <c r="AZ15" s="22">
        <f t="shared" si="103"/>
        <v>0</v>
      </c>
      <c r="BA15" s="22">
        <f t="shared" si="104"/>
        <v>0</v>
      </c>
      <c r="BB15" s="25">
        <f t="shared" si="3"/>
        <v>0</v>
      </c>
      <c r="BC15" s="21">
        <f t="shared" si="4"/>
        <v>0</v>
      </c>
      <c r="BD15" s="22">
        <v>14</v>
      </c>
      <c r="BE15" s="18">
        <f t="shared" si="5"/>
        <v>0</v>
      </c>
      <c r="BF15" s="18">
        <f t="shared" si="6"/>
        <v>0</v>
      </c>
      <c r="BG15" s="18">
        <f t="shared" si="7"/>
        <v>0</v>
      </c>
      <c r="BH15" s="18">
        <f t="shared" si="8"/>
        <v>0</v>
      </c>
      <c r="BI15" s="18">
        <f t="shared" si="105"/>
        <v>0</v>
      </c>
      <c r="BJ15" s="22">
        <f t="shared" si="116"/>
        <v>1</v>
      </c>
      <c r="BK15" s="22">
        <f t="shared" si="106"/>
        <v>1</v>
      </c>
      <c r="BL15" s="33">
        <f t="shared" si="107"/>
        <v>1</v>
      </c>
      <c r="BM15" s="22">
        <f t="shared" si="9"/>
        <v>0</v>
      </c>
      <c r="BN15" s="22">
        <f t="shared" si="108"/>
        <v>1</v>
      </c>
      <c r="BO15" s="22">
        <f t="shared" si="10"/>
        <v>1</v>
      </c>
      <c r="BP15" s="22">
        <f t="shared" si="109"/>
        <v>0</v>
      </c>
      <c r="BQ15" s="22">
        <f t="shared" si="11"/>
        <v>0</v>
      </c>
      <c r="BR15" s="15">
        <f t="shared" si="12"/>
        <v>0</v>
      </c>
      <c r="BS15" s="45">
        <f t="shared" si="110"/>
        <v>0</v>
      </c>
      <c r="BT15" s="22">
        <f t="shared" si="111"/>
        <v>0</v>
      </c>
      <c r="BU15" s="22">
        <f t="shared" si="117"/>
        <v>1</v>
      </c>
      <c r="BV15" s="22">
        <f t="shared" si="112"/>
        <v>0</v>
      </c>
      <c r="BW15" s="22">
        <f t="shared" si="113"/>
        <v>1</v>
      </c>
      <c r="BX15" s="22">
        <f t="shared" si="114"/>
        <v>0</v>
      </c>
      <c r="BY15" s="15">
        <f t="shared" si="115"/>
        <v>0</v>
      </c>
      <c r="BZ15" s="18">
        <f t="shared" si="118"/>
        <v>0</v>
      </c>
      <c r="CA15" s="22">
        <f t="shared" si="119"/>
        <v>0</v>
      </c>
      <c r="CB15" s="22">
        <f t="shared" si="124"/>
        <v>1</v>
      </c>
      <c r="CC15" s="22">
        <f t="shared" si="120"/>
        <v>0</v>
      </c>
      <c r="CD15" s="22">
        <f t="shared" si="121"/>
        <v>1</v>
      </c>
      <c r="CE15" s="22">
        <f t="shared" si="122"/>
        <v>0</v>
      </c>
      <c r="CF15" s="15">
        <f t="shared" si="123"/>
        <v>0</v>
      </c>
      <c r="CG15" s="18">
        <f t="shared" si="125"/>
        <v>0</v>
      </c>
      <c r="CH15" s="22">
        <f t="shared" si="126"/>
        <v>0</v>
      </c>
      <c r="CI15" s="22">
        <f t="shared" si="127"/>
        <v>1</v>
      </c>
      <c r="CJ15" s="22">
        <f t="shared" si="128"/>
        <v>0</v>
      </c>
      <c r="CK15" s="22">
        <f t="shared" si="129"/>
        <v>1</v>
      </c>
      <c r="CL15" s="22">
        <f t="shared" si="130"/>
        <v>0</v>
      </c>
      <c r="CM15" s="15">
        <f t="shared" si="131"/>
        <v>0</v>
      </c>
      <c r="CN15" s="18">
        <f t="shared" si="132"/>
        <v>0</v>
      </c>
      <c r="CO15" s="22">
        <f t="shared" si="133"/>
        <v>0</v>
      </c>
      <c r="CP15" s="22">
        <f t="shared" si="134"/>
        <v>1</v>
      </c>
      <c r="CQ15" s="22">
        <f t="shared" si="135"/>
        <v>0</v>
      </c>
      <c r="CR15" s="22">
        <f t="shared" si="136"/>
        <v>1</v>
      </c>
      <c r="CS15" s="22">
        <f t="shared" si="137"/>
        <v>0</v>
      </c>
      <c r="CT15" s="15">
        <f t="shared" si="138"/>
        <v>0</v>
      </c>
      <c r="CU15" s="18">
        <f t="shared" si="139"/>
        <v>0</v>
      </c>
      <c r="CV15" s="22">
        <f t="shared" si="140"/>
        <v>0</v>
      </c>
      <c r="CW15" s="22">
        <f t="shared" si="141"/>
        <v>1</v>
      </c>
      <c r="CX15" s="22">
        <f t="shared" si="142"/>
        <v>0</v>
      </c>
      <c r="CY15" s="22">
        <f t="shared" si="143"/>
        <v>1</v>
      </c>
      <c r="CZ15" s="22">
        <f t="shared" si="144"/>
        <v>0</v>
      </c>
      <c r="DA15" s="15">
        <f t="shared" si="145"/>
        <v>0</v>
      </c>
      <c r="DB15" s="18">
        <f t="shared" si="146"/>
        <v>0</v>
      </c>
      <c r="DC15" s="22">
        <f t="shared" si="147"/>
        <v>0</v>
      </c>
      <c r="DD15" s="22">
        <f t="shared" si="148"/>
        <v>1</v>
      </c>
      <c r="DE15" s="22">
        <f t="shared" si="149"/>
        <v>0</v>
      </c>
      <c r="DF15" s="22">
        <f t="shared" si="150"/>
        <v>1</v>
      </c>
      <c r="DG15" s="22">
        <f t="shared" si="151"/>
        <v>0</v>
      </c>
      <c r="DH15" s="15">
        <f t="shared" si="152"/>
        <v>0</v>
      </c>
      <c r="DI15" s="18">
        <f t="shared" si="153"/>
        <v>0</v>
      </c>
      <c r="DJ15" s="22">
        <f t="shared" si="154"/>
        <v>0</v>
      </c>
      <c r="DK15" s="22">
        <f t="shared" si="155"/>
        <v>1</v>
      </c>
      <c r="DL15" s="22">
        <f t="shared" si="156"/>
        <v>0</v>
      </c>
      <c r="DM15" s="22">
        <f t="shared" si="157"/>
        <v>1</v>
      </c>
      <c r="DN15" s="22">
        <f t="shared" si="158"/>
        <v>0</v>
      </c>
      <c r="DO15" s="15">
        <f t="shared" si="159"/>
        <v>0</v>
      </c>
      <c r="DP15" s="18">
        <f t="shared" si="160"/>
        <v>0</v>
      </c>
      <c r="DQ15" s="22">
        <f t="shared" si="161"/>
        <v>0</v>
      </c>
      <c r="DR15" s="22">
        <f t="shared" si="162"/>
        <v>1</v>
      </c>
      <c r="DS15" s="22">
        <f t="shared" si="163"/>
        <v>0</v>
      </c>
      <c r="DT15" s="22">
        <f t="shared" si="164"/>
        <v>1</v>
      </c>
      <c r="DU15" s="22">
        <f t="shared" si="165"/>
        <v>0</v>
      </c>
      <c r="DV15" s="15">
        <f t="shared" si="166"/>
        <v>0</v>
      </c>
      <c r="DW15" s="18">
        <f t="shared" si="167"/>
        <v>0</v>
      </c>
      <c r="DX15" s="22">
        <f t="shared" si="168"/>
        <v>0</v>
      </c>
      <c r="DY15" s="22">
        <f t="shared" si="169"/>
        <v>1</v>
      </c>
      <c r="DZ15" s="22">
        <f t="shared" si="170"/>
        <v>0</v>
      </c>
      <c r="EA15" s="22">
        <f t="shared" si="171"/>
        <v>1</v>
      </c>
      <c r="EB15" s="22">
        <f t="shared" si="172"/>
        <v>0</v>
      </c>
      <c r="EC15" s="15">
        <f t="shared" si="173"/>
        <v>0</v>
      </c>
      <c r="ED15" s="18">
        <f t="shared" si="174"/>
        <v>0</v>
      </c>
      <c r="EE15" s="22">
        <f t="shared" si="175"/>
        <v>0</v>
      </c>
      <c r="EF15" s="22">
        <f t="shared" si="176"/>
        <v>1</v>
      </c>
      <c r="EG15" s="22">
        <f t="shared" si="177"/>
        <v>0</v>
      </c>
      <c r="EH15" s="22">
        <f t="shared" si="178"/>
        <v>1</v>
      </c>
      <c r="EI15" s="22">
        <f t="shared" si="179"/>
        <v>0</v>
      </c>
      <c r="EJ15" s="15">
        <f t="shared" si="180"/>
        <v>0</v>
      </c>
      <c r="EK15" s="18">
        <f t="shared" si="181"/>
        <v>0</v>
      </c>
      <c r="EL15" s="22">
        <f t="shared" si="182"/>
        <v>0</v>
      </c>
      <c r="EM15" s="22">
        <f t="shared" si="183"/>
        <v>1</v>
      </c>
      <c r="EN15" s="22">
        <f t="shared" si="184"/>
        <v>0</v>
      </c>
      <c r="EO15" s="22">
        <f t="shared" si="185"/>
        <v>1</v>
      </c>
      <c r="EP15" s="22">
        <f t="shared" si="186"/>
        <v>0</v>
      </c>
      <c r="EQ15" s="15">
        <f t="shared" si="187"/>
        <v>0</v>
      </c>
      <c r="ER15" s="22">
        <f t="shared" si="188"/>
        <v>0</v>
      </c>
      <c r="ES15" s="22">
        <f t="shared" si="189"/>
        <v>0</v>
      </c>
      <c r="ET15" s="22">
        <f t="shared" si="190"/>
        <v>1</v>
      </c>
      <c r="EU15" s="22">
        <f t="shared" si="191"/>
        <v>0</v>
      </c>
      <c r="EV15" s="22">
        <f t="shared" si="192"/>
        <v>1</v>
      </c>
      <c r="EW15" s="22">
        <f t="shared" si="193"/>
        <v>0</v>
      </c>
      <c r="EX15" s="15">
        <f t="shared" si="194"/>
        <v>0</v>
      </c>
      <c r="EY15" s="22">
        <f t="shared" ref="EY15:EY24" si="195">IF(AND(ER15=0,EK15=0,ED15=0,DW15=0,DP15=0,DI15=0,DB15=0,CU15=0,CN15=0,CG15=0,BZ15=0,BS15=0,BI15=0,BC15-BC14&lt;TIME(1,55,0),BC15&gt;FE14+TIME(1,55,0)),JT14,0)</f>
        <v>0</v>
      </c>
      <c r="EZ15" s="22">
        <f t="shared" ref="EZ15:EZ24" si="196">IF(EY15&lt;&gt;0,1,0)</f>
        <v>0</v>
      </c>
      <c r="FA15" s="22">
        <f t="shared" ref="FA15:FA24" si="197">IF(FB15&gt;FC15,FB15,FC15)</f>
        <v>1</v>
      </c>
      <c r="FB15" s="22">
        <f t="shared" ref="FB15:FB24" si="198">IF(AND(AP15&gt;0,EY15&gt;0),0,IF(EY15&gt;0,FB14+1,FB14))</f>
        <v>0</v>
      </c>
      <c r="FC15" s="22">
        <f t="shared" ref="FC15:FC24" si="199">IF(FB15=0,FB14+1,0)</f>
        <v>1</v>
      </c>
      <c r="FD15" s="22">
        <f t="shared" ref="FD15:FD24" si="200">IF(AND(AP15&gt;0,FC15&gt;0,EY15&gt;0),1,0)</f>
        <v>0</v>
      </c>
      <c r="FE15" s="15">
        <f t="shared" ref="FE15:FE24" si="201">IF(EY15&lt;&gt;0,BC15,FE14)</f>
        <v>0</v>
      </c>
      <c r="FL15" s="15"/>
      <c r="FS15" s="15"/>
      <c r="FZ15" s="15"/>
      <c r="GG15" s="15"/>
      <c r="GN15" s="15"/>
      <c r="GP15" s="22"/>
      <c r="GQ15" s="22"/>
      <c r="GR15" s="22"/>
      <c r="GS15" s="22"/>
      <c r="GT15" s="22"/>
      <c r="GU15" s="15"/>
      <c r="GV15" s="22">
        <f t="shared" si="13"/>
        <v>0</v>
      </c>
      <c r="GW15" s="22">
        <f t="shared" si="14"/>
        <v>1</v>
      </c>
      <c r="GX15" s="22">
        <f t="shared" si="15"/>
        <v>1</v>
      </c>
      <c r="GY15" s="18">
        <f t="shared" si="16"/>
        <v>1</v>
      </c>
      <c r="GZ15" s="18">
        <v>0</v>
      </c>
      <c r="HA15" s="18">
        <f t="shared" si="17"/>
        <v>0</v>
      </c>
      <c r="HB15" s="18">
        <v>0</v>
      </c>
      <c r="HC15" s="18">
        <f t="shared" si="18"/>
        <v>0</v>
      </c>
      <c r="HD15" s="18">
        <v>0</v>
      </c>
      <c r="HE15" s="18">
        <f t="shared" si="19"/>
        <v>0</v>
      </c>
      <c r="HF15" s="18">
        <v>0</v>
      </c>
      <c r="HG15" s="18">
        <f t="shared" si="20"/>
        <v>0</v>
      </c>
      <c r="HH15" s="18">
        <v>0</v>
      </c>
      <c r="HI15" s="18">
        <f t="shared" si="21"/>
        <v>0</v>
      </c>
      <c r="HJ15" s="18">
        <v>0</v>
      </c>
      <c r="HK15" s="18">
        <f t="shared" si="22"/>
        <v>0</v>
      </c>
      <c r="HL15" s="18">
        <v>0</v>
      </c>
      <c r="HM15" s="18">
        <f t="shared" si="23"/>
        <v>0</v>
      </c>
      <c r="HN15" s="18">
        <v>0</v>
      </c>
      <c r="HO15" s="18">
        <f t="shared" si="24"/>
        <v>0</v>
      </c>
      <c r="HP15" s="18">
        <v>0</v>
      </c>
      <c r="HQ15" s="18">
        <f t="shared" si="25"/>
        <v>0</v>
      </c>
      <c r="HR15" s="18">
        <v>0</v>
      </c>
      <c r="HS15" s="18">
        <f t="shared" si="26"/>
        <v>0</v>
      </c>
      <c r="HT15" s="18">
        <v>0</v>
      </c>
      <c r="HU15" s="18">
        <f t="shared" si="27"/>
        <v>0</v>
      </c>
      <c r="HV15" s="18">
        <v>0</v>
      </c>
      <c r="HW15" s="18">
        <f t="shared" si="28"/>
        <v>0</v>
      </c>
      <c r="HX15" s="18">
        <v>0</v>
      </c>
      <c r="HY15" s="18">
        <f t="shared" si="29"/>
        <v>0</v>
      </c>
      <c r="HZ15" s="18">
        <v>0</v>
      </c>
      <c r="IA15" s="18">
        <f t="shared" si="30"/>
        <v>0</v>
      </c>
      <c r="IB15" s="18">
        <v>0</v>
      </c>
      <c r="IC15" s="18">
        <f t="shared" si="31"/>
        <v>0</v>
      </c>
      <c r="ID15" s="18">
        <v>0</v>
      </c>
      <c r="IE15" s="18">
        <f t="shared" si="32"/>
        <v>0</v>
      </c>
      <c r="IF15" s="18">
        <v>0</v>
      </c>
      <c r="IG15" s="18">
        <f t="shared" si="33"/>
        <v>0</v>
      </c>
      <c r="IH15" s="18">
        <v>0</v>
      </c>
      <c r="II15" s="18">
        <f t="shared" si="34"/>
        <v>0</v>
      </c>
      <c r="IJ15" s="18">
        <v>0</v>
      </c>
      <c r="IK15" s="18">
        <f t="shared" si="35"/>
        <v>0</v>
      </c>
      <c r="IL15" s="18">
        <v>0</v>
      </c>
      <c r="IM15" s="18">
        <f t="shared" si="36"/>
        <v>0</v>
      </c>
      <c r="IN15" s="18">
        <f t="shared" si="37"/>
        <v>0</v>
      </c>
      <c r="IO15" s="18">
        <f t="shared" si="38"/>
        <v>0</v>
      </c>
      <c r="IP15" s="18">
        <f t="shared" si="39"/>
        <v>0</v>
      </c>
      <c r="IQ15" s="18">
        <f t="shared" si="40"/>
        <v>0</v>
      </c>
      <c r="IR15" s="18">
        <f t="shared" si="41"/>
        <v>0</v>
      </c>
      <c r="IS15" s="18">
        <f t="shared" si="42"/>
        <v>0</v>
      </c>
      <c r="IT15" s="18">
        <f t="shared" si="43"/>
        <v>0</v>
      </c>
      <c r="IU15" s="18">
        <f t="shared" si="44"/>
        <v>0</v>
      </c>
      <c r="IV15" s="18">
        <f t="shared" si="45"/>
        <v>0</v>
      </c>
      <c r="IW15" s="18">
        <f t="shared" si="46"/>
        <v>0</v>
      </c>
      <c r="IX15" s="18">
        <f t="shared" si="47"/>
        <v>0</v>
      </c>
      <c r="IY15" s="18">
        <f t="shared" si="48"/>
        <v>0</v>
      </c>
      <c r="IZ15" s="18">
        <f t="shared" si="49"/>
        <v>0</v>
      </c>
      <c r="JA15" s="18">
        <f t="shared" si="50"/>
        <v>0</v>
      </c>
      <c r="JB15" s="18">
        <f t="shared" si="51"/>
        <v>0</v>
      </c>
      <c r="JC15" s="18">
        <f t="shared" si="52"/>
        <v>0</v>
      </c>
      <c r="JD15" s="18">
        <f t="shared" si="53"/>
        <v>0</v>
      </c>
      <c r="JE15" s="18">
        <f t="shared" si="54"/>
        <v>0</v>
      </c>
      <c r="JF15" s="18">
        <f t="shared" si="55"/>
        <v>0</v>
      </c>
      <c r="JG15" s="18">
        <f t="shared" si="56"/>
        <v>0.01</v>
      </c>
      <c r="JH15" s="18">
        <f t="shared" si="57"/>
        <v>1</v>
      </c>
      <c r="JI15" s="18">
        <f t="shared" si="58"/>
        <v>1</v>
      </c>
      <c r="JJ15" s="18">
        <f t="shared" si="59"/>
        <v>1</v>
      </c>
      <c r="JK15" s="18">
        <f t="shared" si="60"/>
        <v>1</v>
      </c>
      <c r="JL15" s="18">
        <f t="shared" si="61"/>
        <v>1</v>
      </c>
      <c r="JM15" s="18">
        <f t="shared" si="62"/>
        <v>1</v>
      </c>
      <c r="JN15" s="18">
        <f t="shared" si="63"/>
        <v>1</v>
      </c>
      <c r="JO15" s="18">
        <f t="shared" si="64"/>
        <v>1</v>
      </c>
      <c r="JP15" s="18">
        <f t="shared" si="65"/>
        <v>1</v>
      </c>
      <c r="JQ15" s="18">
        <f t="shared" si="66"/>
        <v>1</v>
      </c>
      <c r="JR15" s="18">
        <f t="shared" si="67"/>
        <v>1</v>
      </c>
      <c r="JS15" s="18">
        <f t="shared" si="68"/>
        <v>1</v>
      </c>
      <c r="JT15" s="18">
        <f t="shared" si="69"/>
        <v>1</v>
      </c>
      <c r="JU15" s="18">
        <f t="shared" si="70"/>
        <v>1</v>
      </c>
      <c r="JV15" s="18">
        <f t="shared" si="71"/>
        <v>1</v>
      </c>
      <c r="JW15" s="18">
        <f t="shared" si="72"/>
        <v>1</v>
      </c>
      <c r="JX15" s="18">
        <f t="shared" si="73"/>
        <v>1</v>
      </c>
      <c r="JY15" s="18">
        <f t="shared" si="74"/>
        <v>1</v>
      </c>
      <c r="JZ15" s="18">
        <f t="shared" si="75"/>
        <v>1</v>
      </c>
      <c r="KA15" s="18">
        <f t="shared" si="76"/>
        <v>0</v>
      </c>
      <c r="KB15" s="18">
        <f t="shared" si="77"/>
        <v>0</v>
      </c>
      <c r="KC15" s="18">
        <f t="shared" si="78"/>
        <v>0</v>
      </c>
      <c r="KD15" s="18">
        <f t="shared" si="79"/>
        <v>0</v>
      </c>
      <c r="KE15" s="18">
        <f t="shared" si="80"/>
        <v>0</v>
      </c>
      <c r="KF15" s="18">
        <f t="shared" si="81"/>
        <v>0</v>
      </c>
      <c r="KG15" s="18">
        <f t="shared" si="82"/>
        <v>0</v>
      </c>
      <c r="KH15" s="18">
        <f t="shared" si="83"/>
        <v>0</v>
      </c>
      <c r="KI15" s="18">
        <f t="shared" si="84"/>
        <v>0</v>
      </c>
      <c r="KJ15" s="18">
        <f t="shared" si="85"/>
        <v>0</v>
      </c>
      <c r="KK15" s="18">
        <f t="shared" si="86"/>
        <v>0</v>
      </c>
      <c r="KL15" s="18">
        <f t="shared" si="87"/>
        <v>0</v>
      </c>
      <c r="KM15" s="18">
        <f t="shared" si="88"/>
        <v>0</v>
      </c>
      <c r="KN15" s="18">
        <f t="shared" si="89"/>
        <v>0</v>
      </c>
      <c r="KO15" s="18">
        <f t="shared" si="90"/>
        <v>0</v>
      </c>
      <c r="KP15" s="18">
        <f t="shared" si="91"/>
        <v>0</v>
      </c>
      <c r="KQ15" s="18">
        <f t="shared" si="92"/>
        <v>0</v>
      </c>
      <c r="KR15" s="18">
        <f t="shared" si="93"/>
        <v>0</v>
      </c>
      <c r="KS15" s="18">
        <f t="shared" si="94"/>
        <v>0</v>
      </c>
      <c r="KT15" s="18">
        <f t="shared" si="95"/>
        <v>0</v>
      </c>
    </row>
    <row r="16" spans="1:306" x14ac:dyDescent="0.3">
      <c r="A16" s="18"/>
      <c r="B16" s="18"/>
      <c r="C16" s="18"/>
      <c r="AJ16" s="24"/>
      <c r="AK16" s="24"/>
      <c r="AL16" s="20"/>
      <c r="AM16" s="23"/>
      <c r="AN16" s="18"/>
      <c r="AO16" s="24"/>
      <c r="AP16" s="18">
        <f t="shared" si="96"/>
        <v>0</v>
      </c>
      <c r="AQ16" s="18" t="str">
        <f t="shared" si="97"/>
        <v>sup</v>
      </c>
      <c r="AR16" s="18" t="str">
        <f t="shared" si="0"/>
        <v>x</v>
      </c>
      <c r="AS16" s="19">
        <f t="shared" si="1"/>
        <v>0</v>
      </c>
      <c r="AT16" s="19">
        <f t="shared" si="2"/>
        <v>0</v>
      </c>
      <c r="AU16" s="19">
        <f t="shared" si="98"/>
        <v>0</v>
      </c>
      <c r="AV16" s="19">
        <f t="shared" si="99"/>
        <v>0</v>
      </c>
      <c r="AW16" s="71">
        <f t="shared" si="100"/>
        <v>0</v>
      </c>
      <c r="AX16" s="71">
        <f t="shared" si="101"/>
        <v>0</v>
      </c>
      <c r="AY16" s="71">
        <f t="shared" si="102"/>
        <v>1</v>
      </c>
      <c r="AZ16" s="22">
        <f t="shared" si="103"/>
        <v>0</v>
      </c>
      <c r="BA16" s="22">
        <f t="shared" si="104"/>
        <v>0</v>
      </c>
      <c r="BB16" s="25">
        <f t="shared" si="3"/>
        <v>0</v>
      </c>
      <c r="BC16" s="21">
        <f t="shared" si="4"/>
        <v>0</v>
      </c>
      <c r="BD16" s="22">
        <v>15</v>
      </c>
      <c r="BE16" s="18">
        <f t="shared" si="5"/>
        <v>0</v>
      </c>
      <c r="BF16" s="18">
        <f t="shared" si="6"/>
        <v>0</v>
      </c>
      <c r="BG16" s="18">
        <f t="shared" si="7"/>
        <v>0</v>
      </c>
      <c r="BH16" s="18">
        <f t="shared" si="8"/>
        <v>0</v>
      </c>
      <c r="BI16" s="18">
        <f t="shared" si="105"/>
        <v>0</v>
      </c>
      <c r="BJ16" s="22">
        <f t="shared" si="116"/>
        <v>1</v>
      </c>
      <c r="BK16" s="22">
        <f t="shared" si="106"/>
        <v>1</v>
      </c>
      <c r="BL16" s="33">
        <f t="shared" si="107"/>
        <v>1</v>
      </c>
      <c r="BM16" s="22">
        <f t="shared" si="9"/>
        <v>0</v>
      </c>
      <c r="BN16" s="22">
        <f t="shared" si="108"/>
        <v>1</v>
      </c>
      <c r="BO16" s="22">
        <f t="shared" si="10"/>
        <v>1</v>
      </c>
      <c r="BP16" s="22">
        <f t="shared" si="109"/>
        <v>0</v>
      </c>
      <c r="BQ16" s="22">
        <f t="shared" si="11"/>
        <v>0</v>
      </c>
      <c r="BR16" s="15">
        <f t="shared" si="12"/>
        <v>0</v>
      </c>
      <c r="BS16" s="45">
        <f t="shared" si="110"/>
        <v>0</v>
      </c>
      <c r="BT16" s="22">
        <f t="shared" si="111"/>
        <v>0</v>
      </c>
      <c r="BU16" s="22">
        <f t="shared" si="117"/>
        <v>1</v>
      </c>
      <c r="BV16" s="22">
        <f t="shared" si="112"/>
        <v>0</v>
      </c>
      <c r="BW16" s="22">
        <f t="shared" si="113"/>
        <v>1</v>
      </c>
      <c r="BX16" s="22">
        <f t="shared" si="114"/>
        <v>0</v>
      </c>
      <c r="BY16" s="15">
        <f t="shared" si="115"/>
        <v>0</v>
      </c>
      <c r="BZ16" s="18">
        <f t="shared" si="118"/>
        <v>0</v>
      </c>
      <c r="CA16" s="22">
        <f t="shared" si="119"/>
        <v>0</v>
      </c>
      <c r="CB16" s="22">
        <f t="shared" si="124"/>
        <v>1</v>
      </c>
      <c r="CC16" s="22">
        <f t="shared" si="120"/>
        <v>0</v>
      </c>
      <c r="CD16" s="22">
        <f t="shared" si="121"/>
        <v>1</v>
      </c>
      <c r="CE16" s="22">
        <f t="shared" si="122"/>
        <v>0</v>
      </c>
      <c r="CF16" s="15">
        <f t="shared" si="123"/>
        <v>0</v>
      </c>
      <c r="CG16" s="18">
        <f t="shared" si="125"/>
        <v>0</v>
      </c>
      <c r="CH16" s="22">
        <f t="shared" si="126"/>
        <v>0</v>
      </c>
      <c r="CI16" s="22">
        <f t="shared" si="127"/>
        <v>1</v>
      </c>
      <c r="CJ16" s="22">
        <f t="shared" si="128"/>
        <v>0</v>
      </c>
      <c r="CK16" s="22">
        <f t="shared" si="129"/>
        <v>1</v>
      </c>
      <c r="CL16" s="22">
        <f t="shared" si="130"/>
        <v>0</v>
      </c>
      <c r="CM16" s="15">
        <f t="shared" si="131"/>
        <v>0</v>
      </c>
      <c r="CN16" s="18">
        <f t="shared" si="132"/>
        <v>0</v>
      </c>
      <c r="CO16" s="22">
        <f t="shared" si="133"/>
        <v>0</v>
      </c>
      <c r="CP16" s="22">
        <f t="shared" si="134"/>
        <v>1</v>
      </c>
      <c r="CQ16" s="22">
        <f t="shared" si="135"/>
        <v>0</v>
      </c>
      <c r="CR16" s="22">
        <f t="shared" si="136"/>
        <v>1</v>
      </c>
      <c r="CS16" s="22">
        <f t="shared" si="137"/>
        <v>0</v>
      </c>
      <c r="CT16" s="15">
        <f t="shared" si="138"/>
        <v>0</v>
      </c>
      <c r="CU16" s="18">
        <f t="shared" si="139"/>
        <v>0</v>
      </c>
      <c r="CV16" s="22">
        <f t="shared" si="140"/>
        <v>0</v>
      </c>
      <c r="CW16" s="22">
        <f t="shared" si="141"/>
        <v>1</v>
      </c>
      <c r="CX16" s="22">
        <f t="shared" si="142"/>
        <v>0</v>
      </c>
      <c r="CY16" s="22">
        <f t="shared" si="143"/>
        <v>1</v>
      </c>
      <c r="CZ16" s="22">
        <f t="shared" si="144"/>
        <v>0</v>
      </c>
      <c r="DA16" s="15">
        <f t="shared" si="145"/>
        <v>0</v>
      </c>
      <c r="DB16" s="18">
        <f t="shared" si="146"/>
        <v>0</v>
      </c>
      <c r="DC16" s="22">
        <f t="shared" si="147"/>
        <v>0</v>
      </c>
      <c r="DD16" s="22">
        <f t="shared" si="148"/>
        <v>1</v>
      </c>
      <c r="DE16" s="22">
        <f t="shared" si="149"/>
        <v>0</v>
      </c>
      <c r="DF16" s="22">
        <f t="shared" si="150"/>
        <v>1</v>
      </c>
      <c r="DG16" s="22">
        <f t="shared" si="151"/>
        <v>0</v>
      </c>
      <c r="DH16" s="15">
        <f t="shared" si="152"/>
        <v>0</v>
      </c>
      <c r="DI16" s="18">
        <f t="shared" si="153"/>
        <v>0</v>
      </c>
      <c r="DJ16" s="22">
        <f t="shared" si="154"/>
        <v>0</v>
      </c>
      <c r="DK16" s="22">
        <f t="shared" si="155"/>
        <v>1</v>
      </c>
      <c r="DL16" s="22">
        <f t="shared" si="156"/>
        <v>0</v>
      </c>
      <c r="DM16" s="22">
        <f t="shared" si="157"/>
        <v>1</v>
      </c>
      <c r="DN16" s="22">
        <f t="shared" si="158"/>
        <v>0</v>
      </c>
      <c r="DO16" s="15">
        <f t="shared" si="159"/>
        <v>0</v>
      </c>
      <c r="DP16" s="18">
        <f t="shared" si="160"/>
        <v>0</v>
      </c>
      <c r="DQ16" s="22">
        <f t="shared" si="161"/>
        <v>0</v>
      </c>
      <c r="DR16" s="22">
        <f t="shared" si="162"/>
        <v>1</v>
      </c>
      <c r="DS16" s="22">
        <f t="shared" si="163"/>
        <v>0</v>
      </c>
      <c r="DT16" s="22">
        <f t="shared" si="164"/>
        <v>1</v>
      </c>
      <c r="DU16" s="22">
        <f t="shared" si="165"/>
        <v>0</v>
      </c>
      <c r="DV16" s="15">
        <f t="shared" si="166"/>
        <v>0</v>
      </c>
      <c r="DW16" s="18">
        <f t="shared" si="167"/>
        <v>0</v>
      </c>
      <c r="DX16" s="22">
        <f t="shared" si="168"/>
        <v>0</v>
      </c>
      <c r="DY16" s="22">
        <f t="shared" si="169"/>
        <v>1</v>
      </c>
      <c r="DZ16" s="22">
        <f t="shared" si="170"/>
        <v>0</v>
      </c>
      <c r="EA16" s="22">
        <f t="shared" si="171"/>
        <v>1</v>
      </c>
      <c r="EB16" s="22">
        <f t="shared" si="172"/>
        <v>0</v>
      </c>
      <c r="EC16" s="15">
        <f t="shared" si="173"/>
        <v>0</v>
      </c>
      <c r="ED16" s="18">
        <f t="shared" si="174"/>
        <v>0</v>
      </c>
      <c r="EE16" s="22">
        <f t="shared" si="175"/>
        <v>0</v>
      </c>
      <c r="EF16" s="22">
        <f t="shared" si="176"/>
        <v>1</v>
      </c>
      <c r="EG16" s="22">
        <f t="shared" si="177"/>
        <v>0</v>
      </c>
      <c r="EH16" s="22">
        <f t="shared" si="178"/>
        <v>1</v>
      </c>
      <c r="EI16" s="22">
        <f t="shared" si="179"/>
        <v>0</v>
      </c>
      <c r="EJ16" s="15">
        <f t="shared" si="180"/>
        <v>0</v>
      </c>
      <c r="EK16" s="18">
        <f t="shared" si="181"/>
        <v>0</v>
      </c>
      <c r="EL16" s="22">
        <f t="shared" si="182"/>
        <v>0</v>
      </c>
      <c r="EM16" s="22">
        <f t="shared" si="183"/>
        <v>1</v>
      </c>
      <c r="EN16" s="22">
        <f t="shared" si="184"/>
        <v>0</v>
      </c>
      <c r="EO16" s="22">
        <f t="shared" si="185"/>
        <v>1</v>
      </c>
      <c r="EP16" s="22">
        <f t="shared" si="186"/>
        <v>0</v>
      </c>
      <c r="EQ16" s="15">
        <f t="shared" si="187"/>
        <v>0</v>
      </c>
      <c r="ER16" s="22">
        <f t="shared" si="188"/>
        <v>0</v>
      </c>
      <c r="ES16" s="22">
        <f t="shared" si="189"/>
        <v>0</v>
      </c>
      <c r="ET16" s="22">
        <f t="shared" si="190"/>
        <v>1</v>
      </c>
      <c r="EU16" s="22">
        <f t="shared" si="191"/>
        <v>0</v>
      </c>
      <c r="EV16" s="22">
        <f t="shared" si="192"/>
        <v>1</v>
      </c>
      <c r="EW16" s="22">
        <f t="shared" si="193"/>
        <v>0</v>
      </c>
      <c r="EX16" s="15">
        <f t="shared" si="194"/>
        <v>0</v>
      </c>
      <c r="EY16" s="22">
        <f t="shared" si="195"/>
        <v>0</v>
      </c>
      <c r="EZ16" s="22">
        <f t="shared" si="196"/>
        <v>0</v>
      </c>
      <c r="FA16" s="22">
        <f t="shared" si="197"/>
        <v>1</v>
      </c>
      <c r="FB16" s="22">
        <f t="shared" si="198"/>
        <v>0</v>
      </c>
      <c r="FC16" s="22">
        <f t="shared" si="199"/>
        <v>1</v>
      </c>
      <c r="FD16" s="22">
        <f t="shared" si="200"/>
        <v>0</v>
      </c>
      <c r="FE16" s="15">
        <f t="shared" si="201"/>
        <v>0</v>
      </c>
      <c r="FF16" s="22">
        <f t="shared" ref="FF16:FF24" si="202">IF(AND(EY16=0,ER16=0,EK16=0,ED16=0,DW16=0,DP16=0,DI16=0,DB16=0,CU16=0,CN16=0,CG16=0,BZ16=0,BS16=0,BI16=0,BC16-BC15&lt;TIME(1,55,0),BC16&gt;FL15+TIME(1,55,0)),JU15,0)</f>
        <v>0</v>
      </c>
      <c r="FG16" s="22">
        <f t="shared" ref="FG16:FG24" si="203">IF(FF16&lt;&gt;0,1,0)</f>
        <v>0</v>
      </c>
      <c r="FH16" s="22">
        <f t="shared" ref="FH16:FH24" si="204">IF(FI16&gt;FJ16,FI16,FJ16)</f>
        <v>1</v>
      </c>
      <c r="FI16" s="22">
        <f t="shared" ref="FI16:FI24" si="205">IF(AND(AP16&gt;0,FF16&gt;0),0,IF(FF16&gt;0,FI15+1,FI15))</f>
        <v>0</v>
      </c>
      <c r="FJ16" s="22">
        <f t="shared" ref="FJ16:FJ24" si="206">IF(FI16=0,FI15+1,0)</f>
        <v>1</v>
      </c>
      <c r="FK16" s="22">
        <f t="shared" ref="FK16:FK24" si="207">IF(AND(AP16&gt;0,FJ16&gt;0,FF16&gt;0),1,0)</f>
        <v>0</v>
      </c>
      <c r="FL16" s="15">
        <f t="shared" ref="FL16:FL24" si="208">IF(FF16&lt;&gt;0,BC16,FL15)</f>
        <v>0</v>
      </c>
      <c r="FS16" s="15"/>
      <c r="FZ16" s="15"/>
      <c r="GG16" s="15"/>
      <c r="GN16" s="15"/>
      <c r="GP16" s="22"/>
      <c r="GQ16" s="22"/>
      <c r="GR16" s="22"/>
      <c r="GS16" s="22"/>
      <c r="GT16" s="22"/>
      <c r="GU16" s="15"/>
      <c r="GV16" s="22">
        <f t="shared" si="13"/>
        <v>0</v>
      </c>
      <c r="GW16" s="22">
        <f t="shared" si="14"/>
        <v>1</v>
      </c>
      <c r="GX16" s="22">
        <f t="shared" si="15"/>
        <v>1</v>
      </c>
      <c r="GY16" s="18">
        <f t="shared" si="16"/>
        <v>1</v>
      </c>
      <c r="GZ16" s="18">
        <v>0</v>
      </c>
      <c r="HA16" s="18">
        <f t="shared" si="17"/>
        <v>0</v>
      </c>
      <c r="HB16" s="18">
        <v>0</v>
      </c>
      <c r="HC16" s="18">
        <f t="shared" si="18"/>
        <v>0</v>
      </c>
      <c r="HD16" s="18">
        <v>0</v>
      </c>
      <c r="HE16" s="18">
        <f t="shared" si="19"/>
        <v>0</v>
      </c>
      <c r="HF16" s="18">
        <v>0</v>
      </c>
      <c r="HG16" s="18">
        <f t="shared" si="20"/>
        <v>0</v>
      </c>
      <c r="HH16" s="18">
        <v>0</v>
      </c>
      <c r="HI16" s="18">
        <f t="shared" si="21"/>
        <v>0</v>
      </c>
      <c r="HJ16" s="18">
        <v>0</v>
      </c>
      <c r="HK16" s="18">
        <f t="shared" si="22"/>
        <v>0</v>
      </c>
      <c r="HL16" s="18">
        <v>0</v>
      </c>
      <c r="HM16" s="18">
        <f t="shared" si="23"/>
        <v>0</v>
      </c>
      <c r="HN16" s="18">
        <v>0</v>
      </c>
      <c r="HO16" s="18">
        <f t="shared" si="24"/>
        <v>0</v>
      </c>
      <c r="HP16" s="18">
        <v>0</v>
      </c>
      <c r="HQ16" s="18">
        <f t="shared" si="25"/>
        <v>0</v>
      </c>
      <c r="HR16" s="18">
        <v>0</v>
      </c>
      <c r="HS16" s="18">
        <f t="shared" si="26"/>
        <v>0</v>
      </c>
      <c r="HT16" s="18">
        <v>0</v>
      </c>
      <c r="HU16" s="18">
        <f t="shared" si="27"/>
        <v>0</v>
      </c>
      <c r="HV16" s="18">
        <v>0</v>
      </c>
      <c r="HW16" s="18">
        <f t="shared" si="28"/>
        <v>0</v>
      </c>
      <c r="HX16" s="18">
        <v>0</v>
      </c>
      <c r="HY16" s="18">
        <f t="shared" si="29"/>
        <v>0</v>
      </c>
      <c r="HZ16" s="18">
        <v>0</v>
      </c>
      <c r="IA16" s="18">
        <f t="shared" si="30"/>
        <v>0</v>
      </c>
      <c r="IB16" s="18">
        <v>0</v>
      </c>
      <c r="IC16" s="18">
        <f t="shared" si="31"/>
        <v>0</v>
      </c>
      <c r="ID16" s="18">
        <v>0</v>
      </c>
      <c r="IE16" s="18">
        <f t="shared" si="32"/>
        <v>0</v>
      </c>
      <c r="IF16" s="18">
        <v>0</v>
      </c>
      <c r="IG16" s="18">
        <f t="shared" si="33"/>
        <v>0</v>
      </c>
      <c r="IH16" s="18">
        <v>0</v>
      </c>
      <c r="II16" s="18">
        <f t="shared" si="34"/>
        <v>0</v>
      </c>
      <c r="IJ16" s="18">
        <v>0</v>
      </c>
      <c r="IK16" s="18">
        <f t="shared" si="35"/>
        <v>0</v>
      </c>
      <c r="IL16" s="18">
        <v>0</v>
      </c>
      <c r="IM16" s="18">
        <f t="shared" si="36"/>
        <v>0</v>
      </c>
      <c r="IN16" s="18">
        <f t="shared" si="37"/>
        <v>0</v>
      </c>
      <c r="IO16" s="18">
        <f t="shared" si="38"/>
        <v>0</v>
      </c>
      <c r="IP16" s="18">
        <f t="shared" si="39"/>
        <v>0</v>
      </c>
      <c r="IQ16" s="18">
        <f t="shared" si="40"/>
        <v>0</v>
      </c>
      <c r="IR16" s="18">
        <f t="shared" si="41"/>
        <v>0</v>
      </c>
      <c r="IS16" s="18">
        <f t="shared" si="42"/>
        <v>0</v>
      </c>
      <c r="IT16" s="18">
        <f t="shared" si="43"/>
        <v>0</v>
      </c>
      <c r="IU16" s="18">
        <f t="shared" si="44"/>
        <v>0</v>
      </c>
      <c r="IV16" s="18">
        <f t="shared" si="45"/>
        <v>0</v>
      </c>
      <c r="IW16" s="18">
        <f t="shared" si="46"/>
        <v>0</v>
      </c>
      <c r="IX16" s="18">
        <f t="shared" si="47"/>
        <v>0</v>
      </c>
      <c r="IY16" s="18">
        <f t="shared" si="48"/>
        <v>0</v>
      </c>
      <c r="IZ16" s="18">
        <f t="shared" si="49"/>
        <v>0</v>
      </c>
      <c r="JA16" s="18">
        <f t="shared" si="50"/>
        <v>0</v>
      </c>
      <c r="JB16" s="18">
        <f t="shared" si="51"/>
        <v>0</v>
      </c>
      <c r="JC16" s="18">
        <f t="shared" si="52"/>
        <v>0</v>
      </c>
      <c r="JD16" s="18">
        <f t="shared" si="53"/>
        <v>0</v>
      </c>
      <c r="JE16" s="18">
        <f t="shared" si="54"/>
        <v>0</v>
      </c>
      <c r="JF16" s="18">
        <f t="shared" si="55"/>
        <v>0</v>
      </c>
      <c r="JG16" s="18">
        <f t="shared" si="56"/>
        <v>0.01</v>
      </c>
      <c r="JH16" s="18">
        <f t="shared" si="57"/>
        <v>1</v>
      </c>
      <c r="JI16" s="18">
        <f t="shared" si="58"/>
        <v>1</v>
      </c>
      <c r="JJ16" s="18">
        <f t="shared" si="59"/>
        <v>1</v>
      </c>
      <c r="JK16" s="18">
        <f t="shared" si="60"/>
        <v>1</v>
      </c>
      <c r="JL16" s="18">
        <f t="shared" si="61"/>
        <v>1</v>
      </c>
      <c r="JM16" s="18">
        <f t="shared" si="62"/>
        <v>1</v>
      </c>
      <c r="JN16" s="18">
        <f t="shared" si="63"/>
        <v>1</v>
      </c>
      <c r="JO16" s="18">
        <f t="shared" si="64"/>
        <v>1</v>
      </c>
      <c r="JP16" s="18">
        <f t="shared" si="65"/>
        <v>1</v>
      </c>
      <c r="JQ16" s="18">
        <f t="shared" si="66"/>
        <v>1</v>
      </c>
      <c r="JR16" s="18">
        <f t="shared" si="67"/>
        <v>1</v>
      </c>
      <c r="JS16" s="18">
        <f t="shared" si="68"/>
        <v>1</v>
      </c>
      <c r="JT16" s="18">
        <f t="shared" si="69"/>
        <v>1</v>
      </c>
      <c r="JU16" s="18">
        <f t="shared" si="70"/>
        <v>1</v>
      </c>
      <c r="JV16" s="18">
        <f t="shared" si="71"/>
        <v>1</v>
      </c>
      <c r="JW16" s="18">
        <f t="shared" si="72"/>
        <v>1</v>
      </c>
      <c r="JX16" s="18">
        <f t="shared" si="73"/>
        <v>1</v>
      </c>
      <c r="JY16" s="18">
        <f t="shared" si="74"/>
        <v>1</v>
      </c>
      <c r="JZ16" s="18">
        <f t="shared" si="75"/>
        <v>1</v>
      </c>
      <c r="KA16" s="18">
        <f t="shared" si="76"/>
        <v>0</v>
      </c>
      <c r="KB16" s="18">
        <f t="shared" si="77"/>
        <v>0</v>
      </c>
      <c r="KC16" s="18">
        <f t="shared" si="78"/>
        <v>0</v>
      </c>
      <c r="KD16" s="18">
        <f t="shared" si="79"/>
        <v>0</v>
      </c>
      <c r="KE16" s="18">
        <f t="shared" si="80"/>
        <v>0</v>
      </c>
      <c r="KF16" s="18">
        <f t="shared" si="81"/>
        <v>0</v>
      </c>
      <c r="KG16" s="18">
        <f t="shared" si="82"/>
        <v>0</v>
      </c>
      <c r="KH16" s="18">
        <f t="shared" si="83"/>
        <v>0</v>
      </c>
      <c r="KI16" s="18">
        <f t="shared" si="84"/>
        <v>0</v>
      </c>
      <c r="KJ16" s="18">
        <f t="shared" si="85"/>
        <v>0</v>
      </c>
      <c r="KK16" s="18">
        <f t="shared" si="86"/>
        <v>0</v>
      </c>
      <c r="KL16" s="18">
        <f t="shared" si="87"/>
        <v>0</v>
      </c>
      <c r="KM16" s="18">
        <f t="shared" si="88"/>
        <v>0</v>
      </c>
      <c r="KN16" s="18">
        <f t="shared" si="89"/>
        <v>0</v>
      </c>
      <c r="KO16" s="18">
        <f t="shared" si="90"/>
        <v>0</v>
      </c>
      <c r="KP16" s="18">
        <f t="shared" si="91"/>
        <v>0</v>
      </c>
      <c r="KQ16" s="18">
        <f t="shared" si="92"/>
        <v>0</v>
      </c>
      <c r="KR16" s="18">
        <f t="shared" si="93"/>
        <v>0</v>
      </c>
      <c r="KS16" s="18">
        <f t="shared" si="94"/>
        <v>0</v>
      </c>
      <c r="KT16" s="18">
        <f t="shared" si="95"/>
        <v>0</v>
      </c>
    </row>
    <row r="17" spans="1:306" x14ac:dyDescent="0.3">
      <c r="A17" s="18"/>
      <c r="B17" s="18"/>
      <c r="C17" s="18"/>
      <c r="AJ17" s="24"/>
      <c r="AK17" s="24"/>
      <c r="AL17" s="20"/>
      <c r="AM17" s="23"/>
      <c r="AN17" s="18"/>
      <c r="AO17" s="24"/>
      <c r="AP17" s="18">
        <f t="shared" si="96"/>
        <v>0</v>
      </c>
      <c r="AQ17" s="18" t="str">
        <f t="shared" si="97"/>
        <v>sup</v>
      </c>
      <c r="AR17" s="18" t="str">
        <f t="shared" si="0"/>
        <v>x</v>
      </c>
      <c r="AS17" s="19">
        <f t="shared" si="1"/>
        <v>0</v>
      </c>
      <c r="AT17" s="19">
        <f t="shared" si="2"/>
        <v>0</v>
      </c>
      <c r="AU17" s="19">
        <f t="shared" si="98"/>
        <v>0</v>
      </c>
      <c r="AV17" s="19">
        <f t="shared" si="99"/>
        <v>0</v>
      </c>
      <c r="AW17" s="71">
        <f t="shared" si="100"/>
        <v>0</v>
      </c>
      <c r="AX17" s="71">
        <f t="shared" si="101"/>
        <v>0</v>
      </c>
      <c r="AY17" s="71">
        <f t="shared" si="102"/>
        <v>1</v>
      </c>
      <c r="AZ17" s="22">
        <f t="shared" si="103"/>
        <v>0</v>
      </c>
      <c r="BA17" s="22">
        <f t="shared" si="104"/>
        <v>0</v>
      </c>
      <c r="BB17" s="25">
        <f t="shared" si="3"/>
        <v>0</v>
      </c>
      <c r="BC17" s="21">
        <f t="shared" si="4"/>
        <v>0</v>
      </c>
      <c r="BD17" s="22">
        <v>16</v>
      </c>
      <c r="BE17" s="18">
        <f t="shared" si="5"/>
        <v>0</v>
      </c>
      <c r="BF17" s="18">
        <f t="shared" si="6"/>
        <v>0</v>
      </c>
      <c r="BG17" s="18">
        <f t="shared" si="7"/>
        <v>0</v>
      </c>
      <c r="BH17" s="18">
        <f t="shared" si="8"/>
        <v>0</v>
      </c>
      <c r="BI17" s="18">
        <f t="shared" si="105"/>
        <v>0</v>
      </c>
      <c r="BJ17" s="22">
        <f t="shared" si="116"/>
        <v>1</v>
      </c>
      <c r="BK17" s="22">
        <f t="shared" si="106"/>
        <v>1</v>
      </c>
      <c r="BL17" s="33">
        <f t="shared" si="107"/>
        <v>1</v>
      </c>
      <c r="BM17" s="22">
        <f t="shared" si="9"/>
        <v>0</v>
      </c>
      <c r="BN17" s="22">
        <f t="shared" si="108"/>
        <v>1</v>
      </c>
      <c r="BO17" s="22">
        <f t="shared" si="10"/>
        <v>1</v>
      </c>
      <c r="BP17" s="22">
        <f t="shared" si="109"/>
        <v>0</v>
      </c>
      <c r="BQ17" s="22">
        <f t="shared" si="11"/>
        <v>0</v>
      </c>
      <c r="BR17" s="15">
        <f t="shared" si="12"/>
        <v>0</v>
      </c>
      <c r="BS17" s="45">
        <f t="shared" si="110"/>
        <v>0</v>
      </c>
      <c r="BT17" s="22">
        <f t="shared" si="111"/>
        <v>0</v>
      </c>
      <c r="BU17" s="22">
        <f t="shared" si="117"/>
        <v>1</v>
      </c>
      <c r="BV17" s="22">
        <f t="shared" si="112"/>
        <v>0</v>
      </c>
      <c r="BW17" s="22">
        <f t="shared" si="113"/>
        <v>1</v>
      </c>
      <c r="BX17" s="22">
        <f t="shared" si="114"/>
        <v>0</v>
      </c>
      <c r="BY17" s="15">
        <f t="shared" si="115"/>
        <v>0</v>
      </c>
      <c r="BZ17" s="18">
        <f t="shared" si="118"/>
        <v>0</v>
      </c>
      <c r="CA17" s="22">
        <f t="shared" si="119"/>
        <v>0</v>
      </c>
      <c r="CB17" s="22">
        <f t="shared" si="124"/>
        <v>1</v>
      </c>
      <c r="CC17" s="22">
        <f t="shared" si="120"/>
        <v>0</v>
      </c>
      <c r="CD17" s="22">
        <f t="shared" si="121"/>
        <v>1</v>
      </c>
      <c r="CE17" s="22">
        <f t="shared" si="122"/>
        <v>0</v>
      </c>
      <c r="CF17" s="15">
        <f t="shared" si="123"/>
        <v>0</v>
      </c>
      <c r="CG17" s="18">
        <f t="shared" si="125"/>
        <v>0</v>
      </c>
      <c r="CH17" s="22">
        <f t="shared" si="126"/>
        <v>0</v>
      </c>
      <c r="CI17" s="22">
        <f t="shared" si="127"/>
        <v>1</v>
      </c>
      <c r="CJ17" s="22">
        <f t="shared" si="128"/>
        <v>0</v>
      </c>
      <c r="CK17" s="22">
        <f t="shared" si="129"/>
        <v>1</v>
      </c>
      <c r="CL17" s="22">
        <f t="shared" si="130"/>
        <v>0</v>
      </c>
      <c r="CM17" s="15">
        <f t="shared" si="131"/>
        <v>0</v>
      </c>
      <c r="CN17" s="18">
        <f t="shared" si="132"/>
        <v>0</v>
      </c>
      <c r="CO17" s="22">
        <f t="shared" si="133"/>
        <v>0</v>
      </c>
      <c r="CP17" s="22">
        <f t="shared" si="134"/>
        <v>1</v>
      </c>
      <c r="CQ17" s="22">
        <f t="shared" si="135"/>
        <v>0</v>
      </c>
      <c r="CR17" s="22">
        <f t="shared" si="136"/>
        <v>1</v>
      </c>
      <c r="CS17" s="22">
        <f t="shared" si="137"/>
        <v>0</v>
      </c>
      <c r="CT17" s="15">
        <f t="shared" si="138"/>
        <v>0</v>
      </c>
      <c r="CU17" s="18">
        <f t="shared" si="139"/>
        <v>0</v>
      </c>
      <c r="CV17" s="22">
        <f t="shared" si="140"/>
        <v>0</v>
      </c>
      <c r="CW17" s="22">
        <f t="shared" si="141"/>
        <v>1</v>
      </c>
      <c r="CX17" s="22">
        <f t="shared" si="142"/>
        <v>0</v>
      </c>
      <c r="CY17" s="22">
        <f t="shared" si="143"/>
        <v>1</v>
      </c>
      <c r="CZ17" s="22">
        <f t="shared" si="144"/>
        <v>0</v>
      </c>
      <c r="DA17" s="15">
        <f t="shared" si="145"/>
        <v>0</v>
      </c>
      <c r="DB17" s="18">
        <f t="shared" si="146"/>
        <v>0</v>
      </c>
      <c r="DC17" s="22">
        <f t="shared" si="147"/>
        <v>0</v>
      </c>
      <c r="DD17" s="22">
        <f t="shared" si="148"/>
        <v>1</v>
      </c>
      <c r="DE17" s="22">
        <f t="shared" si="149"/>
        <v>0</v>
      </c>
      <c r="DF17" s="22">
        <f t="shared" si="150"/>
        <v>1</v>
      </c>
      <c r="DG17" s="22">
        <f t="shared" si="151"/>
        <v>0</v>
      </c>
      <c r="DH17" s="15">
        <f t="shared" si="152"/>
        <v>0</v>
      </c>
      <c r="DI17" s="18">
        <f t="shared" si="153"/>
        <v>0</v>
      </c>
      <c r="DJ17" s="22">
        <f t="shared" si="154"/>
        <v>0</v>
      </c>
      <c r="DK17" s="22">
        <f t="shared" si="155"/>
        <v>1</v>
      </c>
      <c r="DL17" s="22">
        <f t="shared" si="156"/>
        <v>0</v>
      </c>
      <c r="DM17" s="22">
        <f t="shared" si="157"/>
        <v>1</v>
      </c>
      <c r="DN17" s="22">
        <f t="shared" si="158"/>
        <v>0</v>
      </c>
      <c r="DO17" s="15">
        <f t="shared" si="159"/>
        <v>0</v>
      </c>
      <c r="DP17" s="18">
        <f t="shared" si="160"/>
        <v>0</v>
      </c>
      <c r="DQ17" s="22">
        <f t="shared" si="161"/>
        <v>0</v>
      </c>
      <c r="DR17" s="22">
        <f t="shared" si="162"/>
        <v>1</v>
      </c>
      <c r="DS17" s="22">
        <f t="shared" si="163"/>
        <v>0</v>
      </c>
      <c r="DT17" s="22">
        <f t="shared" si="164"/>
        <v>1</v>
      </c>
      <c r="DU17" s="22">
        <f t="shared" si="165"/>
        <v>0</v>
      </c>
      <c r="DV17" s="15">
        <f t="shared" si="166"/>
        <v>0</v>
      </c>
      <c r="DW17" s="18">
        <f t="shared" si="167"/>
        <v>0</v>
      </c>
      <c r="DX17" s="22">
        <f t="shared" si="168"/>
        <v>0</v>
      </c>
      <c r="DY17" s="22">
        <f t="shared" si="169"/>
        <v>1</v>
      </c>
      <c r="DZ17" s="22">
        <f t="shared" si="170"/>
        <v>0</v>
      </c>
      <c r="EA17" s="22">
        <f t="shared" si="171"/>
        <v>1</v>
      </c>
      <c r="EB17" s="22">
        <f t="shared" si="172"/>
        <v>0</v>
      </c>
      <c r="EC17" s="15">
        <f t="shared" si="173"/>
        <v>0</v>
      </c>
      <c r="ED17" s="18">
        <f t="shared" si="174"/>
        <v>0</v>
      </c>
      <c r="EE17" s="22">
        <f t="shared" si="175"/>
        <v>0</v>
      </c>
      <c r="EF17" s="22">
        <f t="shared" si="176"/>
        <v>1</v>
      </c>
      <c r="EG17" s="22">
        <f t="shared" si="177"/>
        <v>0</v>
      </c>
      <c r="EH17" s="22">
        <f t="shared" si="178"/>
        <v>1</v>
      </c>
      <c r="EI17" s="22">
        <f t="shared" si="179"/>
        <v>0</v>
      </c>
      <c r="EJ17" s="15">
        <f t="shared" si="180"/>
        <v>0</v>
      </c>
      <c r="EK17" s="18">
        <f t="shared" si="181"/>
        <v>0</v>
      </c>
      <c r="EL17" s="22">
        <f t="shared" si="182"/>
        <v>0</v>
      </c>
      <c r="EM17" s="22">
        <f t="shared" si="183"/>
        <v>1</v>
      </c>
      <c r="EN17" s="22">
        <f t="shared" si="184"/>
        <v>0</v>
      </c>
      <c r="EO17" s="22">
        <f t="shared" si="185"/>
        <v>1</v>
      </c>
      <c r="EP17" s="22">
        <f t="shared" si="186"/>
        <v>0</v>
      </c>
      <c r="EQ17" s="15">
        <f t="shared" si="187"/>
        <v>0</v>
      </c>
      <c r="ER17" s="22">
        <f t="shared" si="188"/>
        <v>0</v>
      </c>
      <c r="ES17" s="22">
        <f t="shared" si="189"/>
        <v>0</v>
      </c>
      <c r="ET17" s="22">
        <f t="shared" si="190"/>
        <v>1</v>
      </c>
      <c r="EU17" s="22">
        <f t="shared" si="191"/>
        <v>0</v>
      </c>
      <c r="EV17" s="22">
        <f t="shared" si="192"/>
        <v>1</v>
      </c>
      <c r="EW17" s="22">
        <f t="shared" si="193"/>
        <v>0</v>
      </c>
      <c r="EX17" s="15">
        <f t="shared" si="194"/>
        <v>0</v>
      </c>
      <c r="EY17" s="22">
        <f t="shared" si="195"/>
        <v>0</v>
      </c>
      <c r="EZ17" s="22">
        <f t="shared" si="196"/>
        <v>0</v>
      </c>
      <c r="FA17" s="22">
        <f t="shared" si="197"/>
        <v>1</v>
      </c>
      <c r="FB17" s="22">
        <f t="shared" si="198"/>
        <v>0</v>
      </c>
      <c r="FC17" s="22">
        <f t="shared" si="199"/>
        <v>1</v>
      </c>
      <c r="FD17" s="22">
        <f t="shared" si="200"/>
        <v>0</v>
      </c>
      <c r="FE17" s="15">
        <f t="shared" si="201"/>
        <v>0</v>
      </c>
      <c r="FF17" s="22">
        <f t="shared" si="202"/>
        <v>0</v>
      </c>
      <c r="FG17" s="22">
        <f t="shared" si="203"/>
        <v>0</v>
      </c>
      <c r="FH17" s="22">
        <f t="shared" si="204"/>
        <v>1</v>
      </c>
      <c r="FI17" s="22">
        <f t="shared" si="205"/>
        <v>0</v>
      </c>
      <c r="FJ17" s="22">
        <f t="shared" si="206"/>
        <v>1</v>
      </c>
      <c r="FK17" s="22">
        <f t="shared" si="207"/>
        <v>0</v>
      </c>
      <c r="FL17" s="15">
        <f t="shared" si="208"/>
        <v>0</v>
      </c>
      <c r="FM17" s="22">
        <f t="shared" ref="FM17:FM24" si="209">IF(AND(BI17=0,FF17=0,EY17=0,ER17=0,EK17=0,ED17=0,DW17=0,DP17=0,DI17=0,DB17=0,CU17=0,CN17=0,CG17=0,BZ17=0,BS17=0,BC17-BC16&lt;TIME(1,55,0),BC17&gt;FS16+TIME(1,55,0)),JV16,0)</f>
        <v>0</v>
      </c>
      <c r="FN17" s="22">
        <f t="shared" ref="FN17:FN24" si="210">IF(FM17&lt;&gt;0,1,0)</f>
        <v>0</v>
      </c>
      <c r="FO17" s="22">
        <f t="shared" ref="FO17:FO24" si="211">IF(FP17&gt;FQ17,FP17,FQ17)</f>
        <v>1</v>
      </c>
      <c r="FP17" s="22">
        <f t="shared" ref="FP17:FP24" si="212">IF(AND(AP17&gt;0,FM17&gt;0),0,IF(FM17&gt;0,FP16+1,FP16))</f>
        <v>0</v>
      </c>
      <c r="FQ17" s="22">
        <f t="shared" ref="FQ17:FQ24" si="213">IF(FP17=0,FP16+1,0)</f>
        <v>1</v>
      </c>
      <c r="FR17" s="22">
        <f t="shared" ref="FR17:FR24" si="214">IF(AND(AP17&gt;0,FQ17&gt;0,FM17&gt;0),1,0)</f>
        <v>0</v>
      </c>
      <c r="FS17" s="15">
        <f t="shared" ref="FS17:FS24" si="215">IF(FM17&lt;&gt;0,BC17,FS16)</f>
        <v>0</v>
      </c>
      <c r="FZ17" s="15"/>
      <c r="GG17" s="15"/>
      <c r="GN17" s="15"/>
      <c r="GP17" s="22"/>
      <c r="GQ17" s="22"/>
      <c r="GR17" s="22"/>
      <c r="GS17" s="22"/>
      <c r="GT17" s="22"/>
      <c r="GU17" s="15"/>
      <c r="GV17" s="22">
        <f t="shared" si="13"/>
        <v>0</v>
      </c>
      <c r="GW17" s="22">
        <f t="shared" si="14"/>
        <v>1</v>
      </c>
      <c r="GX17" s="22">
        <f t="shared" si="15"/>
        <v>1</v>
      </c>
      <c r="GY17" s="18">
        <f t="shared" si="16"/>
        <v>1</v>
      </c>
      <c r="GZ17" s="18">
        <v>0</v>
      </c>
      <c r="HA17" s="18">
        <f t="shared" si="17"/>
        <v>0</v>
      </c>
      <c r="HB17" s="18">
        <v>0</v>
      </c>
      <c r="HC17" s="18">
        <f t="shared" si="18"/>
        <v>0</v>
      </c>
      <c r="HD17" s="18">
        <v>0</v>
      </c>
      <c r="HE17" s="18">
        <f t="shared" si="19"/>
        <v>0</v>
      </c>
      <c r="HF17" s="18">
        <v>0</v>
      </c>
      <c r="HG17" s="18">
        <f t="shared" si="20"/>
        <v>0</v>
      </c>
      <c r="HH17" s="18">
        <v>0</v>
      </c>
      <c r="HI17" s="18">
        <f t="shared" si="21"/>
        <v>0</v>
      </c>
      <c r="HJ17" s="18">
        <v>0</v>
      </c>
      <c r="HK17" s="18">
        <f t="shared" si="22"/>
        <v>0</v>
      </c>
      <c r="HL17" s="18">
        <v>0</v>
      </c>
      <c r="HM17" s="18">
        <f t="shared" si="23"/>
        <v>0</v>
      </c>
      <c r="HN17" s="18">
        <v>0</v>
      </c>
      <c r="HO17" s="18">
        <f t="shared" si="24"/>
        <v>0</v>
      </c>
      <c r="HP17" s="18">
        <v>0</v>
      </c>
      <c r="HQ17" s="18">
        <f t="shared" si="25"/>
        <v>0</v>
      </c>
      <c r="HR17" s="18">
        <v>0</v>
      </c>
      <c r="HS17" s="18">
        <f t="shared" si="26"/>
        <v>0</v>
      </c>
      <c r="HT17" s="18">
        <v>0</v>
      </c>
      <c r="HU17" s="18">
        <f t="shared" si="27"/>
        <v>0</v>
      </c>
      <c r="HV17" s="18">
        <v>0</v>
      </c>
      <c r="HW17" s="18">
        <f t="shared" si="28"/>
        <v>0</v>
      </c>
      <c r="HX17" s="18">
        <v>0</v>
      </c>
      <c r="HY17" s="18">
        <f t="shared" si="29"/>
        <v>0</v>
      </c>
      <c r="HZ17" s="18">
        <v>0</v>
      </c>
      <c r="IA17" s="18">
        <f t="shared" si="30"/>
        <v>0</v>
      </c>
      <c r="IB17" s="18">
        <v>0</v>
      </c>
      <c r="IC17" s="18">
        <f t="shared" si="31"/>
        <v>0</v>
      </c>
      <c r="ID17" s="18">
        <v>0</v>
      </c>
      <c r="IE17" s="18">
        <f t="shared" si="32"/>
        <v>0</v>
      </c>
      <c r="IF17" s="18">
        <v>0</v>
      </c>
      <c r="IG17" s="18">
        <f t="shared" si="33"/>
        <v>0</v>
      </c>
      <c r="IH17" s="18">
        <v>0</v>
      </c>
      <c r="II17" s="18">
        <f t="shared" si="34"/>
        <v>0</v>
      </c>
      <c r="IJ17" s="18">
        <v>0</v>
      </c>
      <c r="IK17" s="18">
        <f t="shared" si="35"/>
        <v>0</v>
      </c>
      <c r="IL17" s="18">
        <v>0</v>
      </c>
      <c r="IM17" s="18">
        <f t="shared" si="36"/>
        <v>0</v>
      </c>
      <c r="IN17" s="18">
        <f t="shared" si="37"/>
        <v>0</v>
      </c>
      <c r="IO17" s="18">
        <f t="shared" si="38"/>
        <v>0</v>
      </c>
      <c r="IP17" s="18">
        <f t="shared" si="39"/>
        <v>0</v>
      </c>
      <c r="IQ17" s="18">
        <f t="shared" si="40"/>
        <v>0</v>
      </c>
      <c r="IR17" s="18">
        <f t="shared" si="41"/>
        <v>0</v>
      </c>
      <c r="IS17" s="18">
        <f t="shared" si="42"/>
        <v>0</v>
      </c>
      <c r="IT17" s="18">
        <f t="shared" si="43"/>
        <v>0</v>
      </c>
      <c r="IU17" s="18">
        <f t="shared" si="44"/>
        <v>0</v>
      </c>
      <c r="IV17" s="18">
        <f t="shared" si="45"/>
        <v>0</v>
      </c>
      <c r="IW17" s="18">
        <f t="shared" si="46"/>
        <v>0</v>
      </c>
      <c r="IX17" s="18">
        <f t="shared" si="47"/>
        <v>0</v>
      </c>
      <c r="IY17" s="18">
        <f t="shared" si="48"/>
        <v>0</v>
      </c>
      <c r="IZ17" s="18">
        <f t="shared" si="49"/>
        <v>0</v>
      </c>
      <c r="JA17" s="18">
        <f t="shared" si="50"/>
        <v>0</v>
      </c>
      <c r="JB17" s="18">
        <f t="shared" si="51"/>
        <v>0</v>
      </c>
      <c r="JC17" s="18">
        <f t="shared" si="52"/>
        <v>0</v>
      </c>
      <c r="JD17" s="18">
        <f t="shared" si="53"/>
        <v>0</v>
      </c>
      <c r="JE17" s="18">
        <f t="shared" si="54"/>
        <v>0</v>
      </c>
      <c r="JF17" s="18">
        <f t="shared" si="55"/>
        <v>0</v>
      </c>
      <c r="JG17" s="18">
        <f t="shared" si="56"/>
        <v>0.01</v>
      </c>
      <c r="JH17" s="18">
        <f t="shared" si="57"/>
        <v>1</v>
      </c>
      <c r="JI17" s="18">
        <f t="shared" si="58"/>
        <v>1</v>
      </c>
      <c r="JJ17" s="18">
        <f t="shared" si="59"/>
        <v>1</v>
      </c>
      <c r="JK17" s="18">
        <f t="shared" si="60"/>
        <v>1</v>
      </c>
      <c r="JL17" s="18">
        <f t="shared" si="61"/>
        <v>1</v>
      </c>
      <c r="JM17" s="18">
        <f t="shared" si="62"/>
        <v>1</v>
      </c>
      <c r="JN17" s="18">
        <f t="shared" si="63"/>
        <v>1</v>
      </c>
      <c r="JO17" s="18">
        <f t="shared" si="64"/>
        <v>1</v>
      </c>
      <c r="JP17" s="18">
        <f t="shared" si="65"/>
        <v>1</v>
      </c>
      <c r="JQ17" s="18">
        <f t="shared" si="66"/>
        <v>1</v>
      </c>
      <c r="JR17" s="18">
        <f t="shared" si="67"/>
        <v>1</v>
      </c>
      <c r="JS17" s="18">
        <f t="shared" si="68"/>
        <v>1</v>
      </c>
      <c r="JT17" s="18">
        <f t="shared" si="69"/>
        <v>1</v>
      </c>
      <c r="JU17" s="18">
        <f t="shared" si="70"/>
        <v>1</v>
      </c>
      <c r="JV17" s="18">
        <f t="shared" si="71"/>
        <v>1</v>
      </c>
      <c r="JW17" s="18">
        <f t="shared" si="72"/>
        <v>1</v>
      </c>
      <c r="JX17" s="18">
        <f t="shared" si="73"/>
        <v>1</v>
      </c>
      <c r="JY17" s="18">
        <f t="shared" si="74"/>
        <v>1</v>
      </c>
      <c r="JZ17" s="18">
        <f t="shared" si="75"/>
        <v>1</v>
      </c>
      <c r="KA17" s="18">
        <f t="shared" si="76"/>
        <v>0</v>
      </c>
      <c r="KB17" s="18">
        <f t="shared" si="77"/>
        <v>0</v>
      </c>
      <c r="KC17" s="18">
        <f t="shared" si="78"/>
        <v>0</v>
      </c>
      <c r="KD17" s="18">
        <f t="shared" si="79"/>
        <v>0</v>
      </c>
      <c r="KE17" s="18">
        <f t="shared" si="80"/>
        <v>0</v>
      </c>
      <c r="KF17" s="18">
        <f t="shared" si="81"/>
        <v>0</v>
      </c>
      <c r="KG17" s="18">
        <f t="shared" si="82"/>
        <v>0</v>
      </c>
      <c r="KH17" s="18">
        <f t="shared" si="83"/>
        <v>0</v>
      </c>
      <c r="KI17" s="18">
        <f t="shared" si="84"/>
        <v>0</v>
      </c>
      <c r="KJ17" s="18">
        <f t="shared" si="85"/>
        <v>0</v>
      </c>
      <c r="KK17" s="18">
        <f t="shared" si="86"/>
        <v>0</v>
      </c>
      <c r="KL17" s="18">
        <f t="shared" si="87"/>
        <v>0</v>
      </c>
      <c r="KM17" s="18">
        <f t="shared" si="88"/>
        <v>0</v>
      </c>
      <c r="KN17" s="18">
        <f t="shared" si="89"/>
        <v>0</v>
      </c>
      <c r="KO17" s="18">
        <f t="shared" si="90"/>
        <v>0</v>
      </c>
      <c r="KP17" s="18">
        <f t="shared" si="91"/>
        <v>0</v>
      </c>
      <c r="KQ17" s="18">
        <f t="shared" si="92"/>
        <v>0</v>
      </c>
      <c r="KR17" s="18">
        <f t="shared" si="93"/>
        <v>0</v>
      </c>
      <c r="KS17" s="18">
        <f t="shared" si="94"/>
        <v>0</v>
      </c>
      <c r="KT17" s="18">
        <f t="shared" si="95"/>
        <v>0</v>
      </c>
    </row>
    <row r="18" spans="1:306" x14ac:dyDescent="0.3">
      <c r="A18" s="18"/>
      <c r="B18" s="18"/>
      <c r="C18" s="18"/>
      <c r="AJ18" s="24"/>
      <c r="AK18" s="24"/>
      <c r="AL18" s="20"/>
      <c r="AM18" s="23"/>
      <c r="AN18" s="18"/>
      <c r="AO18" s="24"/>
      <c r="AP18" s="18">
        <f t="shared" si="96"/>
        <v>0</v>
      </c>
      <c r="AQ18" s="18" t="str">
        <f t="shared" si="97"/>
        <v>sup</v>
      </c>
      <c r="AR18" s="18" t="str">
        <f t="shared" si="0"/>
        <v>x</v>
      </c>
      <c r="AS18" s="19">
        <f t="shared" si="1"/>
        <v>0</v>
      </c>
      <c r="AT18" s="19">
        <f t="shared" si="2"/>
        <v>0</v>
      </c>
      <c r="AU18" s="19">
        <f t="shared" si="98"/>
        <v>0</v>
      </c>
      <c r="AV18" s="19">
        <f t="shared" si="99"/>
        <v>0</v>
      </c>
      <c r="AW18" s="71">
        <f t="shared" si="100"/>
        <v>0</v>
      </c>
      <c r="AX18" s="71">
        <f t="shared" si="101"/>
        <v>0</v>
      </c>
      <c r="AY18" s="71">
        <f t="shared" si="102"/>
        <v>1</v>
      </c>
      <c r="AZ18" s="22">
        <f t="shared" si="103"/>
        <v>0</v>
      </c>
      <c r="BA18" s="22">
        <f t="shared" si="104"/>
        <v>0</v>
      </c>
      <c r="BB18" s="25">
        <f t="shared" si="3"/>
        <v>0</v>
      </c>
      <c r="BC18" s="21">
        <f t="shared" si="4"/>
        <v>0</v>
      </c>
      <c r="BD18" s="22">
        <v>17</v>
      </c>
      <c r="BE18" s="18">
        <f t="shared" si="5"/>
        <v>0</v>
      </c>
      <c r="BF18" s="18">
        <f t="shared" si="6"/>
        <v>0</v>
      </c>
      <c r="BG18" s="18">
        <f t="shared" si="7"/>
        <v>0</v>
      </c>
      <c r="BH18" s="18">
        <f t="shared" si="8"/>
        <v>0</v>
      </c>
      <c r="BI18" s="18">
        <f t="shared" si="105"/>
        <v>0</v>
      </c>
      <c r="BJ18" s="22">
        <f t="shared" si="116"/>
        <v>1</v>
      </c>
      <c r="BK18" s="22">
        <f t="shared" si="106"/>
        <v>1</v>
      </c>
      <c r="BL18" s="33">
        <f t="shared" si="107"/>
        <v>1</v>
      </c>
      <c r="BM18" s="22">
        <f t="shared" si="9"/>
        <v>0</v>
      </c>
      <c r="BN18" s="22">
        <f t="shared" si="108"/>
        <v>1</v>
      </c>
      <c r="BO18" s="22">
        <f t="shared" si="10"/>
        <v>1</v>
      </c>
      <c r="BP18" s="22">
        <f t="shared" si="109"/>
        <v>0</v>
      </c>
      <c r="BQ18" s="22">
        <f t="shared" si="11"/>
        <v>0</v>
      </c>
      <c r="BR18" s="15">
        <f t="shared" si="12"/>
        <v>0</v>
      </c>
      <c r="BS18" s="45">
        <f t="shared" si="110"/>
        <v>0</v>
      </c>
      <c r="BT18" s="22">
        <f t="shared" si="111"/>
        <v>0</v>
      </c>
      <c r="BU18" s="22">
        <f t="shared" si="117"/>
        <v>1</v>
      </c>
      <c r="BV18" s="22">
        <f t="shared" si="112"/>
        <v>0</v>
      </c>
      <c r="BW18" s="22">
        <f t="shared" si="113"/>
        <v>1</v>
      </c>
      <c r="BX18" s="22">
        <f t="shared" si="114"/>
        <v>0</v>
      </c>
      <c r="BY18" s="15">
        <f t="shared" si="115"/>
        <v>0</v>
      </c>
      <c r="BZ18" s="18">
        <f t="shared" si="118"/>
        <v>0</v>
      </c>
      <c r="CA18" s="22">
        <f t="shared" si="119"/>
        <v>0</v>
      </c>
      <c r="CB18" s="22">
        <f t="shared" si="124"/>
        <v>1</v>
      </c>
      <c r="CC18" s="22">
        <f t="shared" si="120"/>
        <v>0</v>
      </c>
      <c r="CD18" s="22">
        <f t="shared" si="121"/>
        <v>1</v>
      </c>
      <c r="CE18" s="22">
        <f t="shared" si="122"/>
        <v>0</v>
      </c>
      <c r="CF18" s="15">
        <f t="shared" si="123"/>
        <v>0</v>
      </c>
      <c r="CG18" s="18">
        <f t="shared" si="125"/>
        <v>0</v>
      </c>
      <c r="CH18" s="22">
        <f t="shared" si="126"/>
        <v>0</v>
      </c>
      <c r="CI18" s="22">
        <f t="shared" si="127"/>
        <v>1</v>
      </c>
      <c r="CJ18" s="22">
        <f t="shared" si="128"/>
        <v>0</v>
      </c>
      <c r="CK18" s="22">
        <f t="shared" si="129"/>
        <v>1</v>
      </c>
      <c r="CL18" s="22">
        <f t="shared" si="130"/>
        <v>0</v>
      </c>
      <c r="CM18" s="15">
        <f t="shared" si="131"/>
        <v>0</v>
      </c>
      <c r="CN18" s="18">
        <f t="shared" si="132"/>
        <v>0</v>
      </c>
      <c r="CO18" s="22">
        <f t="shared" si="133"/>
        <v>0</v>
      </c>
      <c r="CP18" s="22">
        <f t="shared" si="134"/>
        <v>1</v>
      </c>
      <c r="CQ18" s="22">
        <f t="shared" si="135"/>
        <v>0</v>
      </c>
      <c r="CR18" s="22">
        <f t="shared" si="136"/>
        <v>1</v>
      </c>
      <c r="CS18" s="22">
        <f t="shared" si="137"/>
        <v>0</v>
      </c>
      <c r="CT18" s="15">
        <f t="shared" si="138"/>
        <v>0</v>
      </c>
      <c r="CU18" s="18">
        <f t="shared" si="139"/>
        <v>0</v>
      </c>
      <c r="CV18" s="22">
        <f t="shared" si="140"/>
        <v>0</v>
      </c>
      <c r="CW18" s="22">
        <f t="shared" si="141"/>
        <v>1</v>
      </c>
      <c r="CX18" s="22">
        <f t="shared" si="142"/>
        <v>0</v>
      </c>
      <c r="CY18" s="22">
        <f t="shared" si="143"/>
        <v>1</v>
      </c>
      <c r="CZ18" s="22">
        <f t="shared" si="144"/>
        <v>0</v>
      </c>
      <c r="DA18" s="15">
        <f t="shared" si="145"/>
        <v>0</v>
      </c>
      <c r="DB18" s="18">
        <f t="shared" si="146"/>
        <v>0</v>
      </c>
      <c r="DC18" s="22">
        <f t="shared" si="147"/>
        <v>0</v>
      </c>
      <c r="DD18" s="22">
        <f t="shared" si="148"/>
        <v>1</v>
      </c>
      <c r="DE18" s="22">
        <f t="shared" si="149"/>
        <v>0</v>
      </c>
      <c r="DF18" s="22">
        <f t="shared" si="150"/>
        <v>1</v>
      </c>
      <c r="DG18" s="22">
        <f t="shared" si="151"/>
        <v>0</v>
      </c>
      <c r="DH18" s="15">
        <f t="shared" si="152"/>
        <v>0</v>
      </c>
      <c r="DI18" s="18">
        <f t="shared" si="153"/>
        <v>0</v>
      </c>
      <c r="DJ18" s="22">
        <f t="shared" si="154"/>
        <v>0</v>
      </c>
      <c r="DK18" s="22">
        <f t="shared" si="155"/>
        <v>1</v>
      </c>
      <c r="DL18" s="22">
        <f t="shared" si="156"/>
        <v>0</v>
      </c>
      <c r="DM18" s="22">
        <f t="shared" si="157"/>
        <v>1</v>
      </c>
      <c r="DN18" s="22">
        <f t="shared" si="158"/>
        <v>0</v>
      </c>
      <c r="DO18" s="15">
        <f t="shared" si="159"/>
        <v>0</v>
      </c>
      <c r="DP18" s="18">
        <f t="shared" si="160"/>
        <v>0</v>
      </c>
      <c r="DQ18" s="22">
        <f t="shared" si="161"/>
        <v>0</v>
      </c>
      <c r="DR18" s="22">
        <f t="shared" si="162"/>
        <v>1</v>
      </c>
      <c r="DS18" s="22">
        <f t="shared" si="163"/>
        <v>0</v>
      </c>
      <c r="DT18" s="22">
        <f t="shared" si="164"/>
        <v>1</v>
      </c>
      <c r="DU18" s="22">
        <f t="shared" si="165"/>
        <v>0</v>
      </c>
      <c r="DV18" s="15">
        <f t="shared" si="166"/>
        <v>0</v>
      </c>
      <c r="DW18" s="18">
        <f t="shared" si="167"/>
        <v>0</v>
      </c>
      <c r="DX18" s="22">
        <f t="shared" si="168"/>
        <v>0</v>
      </c>
      <c r="DY18" s="22">
        <f t="shared" si="169"/>
        <v>1</v>
      </c>
      <c r="DZ18" s="22">
        <f t="shared" si="170"/>
        <v>0</v>
      </c>
      <c r="EA18" s="22">
        <f t="shared" si="171"/>
        <v>1</v>
      </c>
      <c r="EB18" s="22">
        <f t="shared" si="172"/>
        <v>0</v>
      </c>
      <c r="EC18" s="15">
        <f t="shared" si="173"/>
        <v>0</v>
      </c>
      <c r="ED18" s="18">
        <f t="shared" si="174"/>
        <v>0</v>
      </c>
      <c r="EE18" s="22">
        <f t="shared" si="175"/>
        <v>0</v>
      </c>
      <c r="EF18" s="22">
        <f t="shared" si="176"/>
        <v>1</v>
      </c>
      <c r="EG18" s="22">
        <f t="shared" si="177"/>
        <v>0</v>
      </c>
      <c r="EH18" s="22">
        <f t="shared" si="178"/>
        <v>1</v>
      </c>
      <c r="EI18" s="22">
        <f t="shared" si="179"/>
        <v>0</v>
      </c>
      <c r="EJ18" s="15">
        <f t="shared" si="180"/>
        <v>0</v>
      </c>
      <c r="EK18" s="18">
        <f t="shared" si="181"/>
        <v>0</v>
      </c>
      <c r="EL18" s="22">
        <f t="shared" si="182"/>
        <v>0</v>
      </c>
      <c r="EM18" s="22">
        <f t="shared" si="183"/>
        <v>1</v>
      </c>
      <c r="EN18" s="22">
        <f t="shared" si="184"/>
        <v>0</v>
      </c>
      <c r="EO18" s="22">
        <f t="shared" si="185"/>
        <v>1</v>
      </c>
      <c r="EP18" s="22">
        <f t="shared" si="186"/>
        <v>0</v>
      </c>
      <c r="EQ18" s="15">
        <f t="shared" si="187"/>
        <v>0</v>
      </c>
      <c r="ER18" s="22">
        <f t="shared" si="188"/>
        <v>0</v>
      </c>
      <c r="ES18" s="22">
        <f t="shared" si="189"/>
        <v>0</v>
      </c>
      <c r="ET18" s="22">
        <f t="shared" si="190"/>
        <v>1</v>
      </c>
      <c r="EU18" s="22">
        <f t="shared" si="191"/>
        <v>0</v>
      </c>
      <c r="EV18" s="22">
        <f t="shared" si="192"/>
        <v>1</v>
      </c>
      <c r="EW18" s="22">
        <f t="shared" si="193"/>
        <v>0</v>
      </c>
      <c r="EX18" s="15">
        <f t="shared" si="194"/>
        <v>0</v>
      </c>
      <c r="EY18" s="22">
        <f t="shared" si="195"/>
        <v>0</v>
      </c>
      <c r="EZ18" s="22">
        <f t="shared" si="196"/>
        <v>0</v>
      </c>
      <c r="FA18" s="22">
        <f t="shared" si="197"/>
        <v>1</v>
      </c>
      <c r="FB18" s="22">
        <f t="shared" si="198"/>
        <v>0</v>
      </c>
      <c r="FC18" s="22">
        <f t="shared" si="199"/>
        <v>1</v>
      </c>
      <c r="FD18" s="22">
        <f t="shared" si="200"/>
        <v>0</v>
      </c>
      <c r="FE18" s="15">
        <f t="shared" si="201"/>
        <v>0</v>
      </c>
      <c r="FF18" s="22">
        <f t="shared" si="202"/>
        <v>0</v>
      </c>
      <c r="FG18" s="22">
        <f t="shared" si="203"/>
        <v>0</v>
      </c>
      <c r="FH18" s="22">
        <f t="shared" si="204"/>
        <v>1</v>
      </c>
      <c r="FI18" s="22">
        <f t="shared" si="205"/>
        <v>0</v>
      </c>
      <c r="FJ18" s="22">
        <f t="shared" si="206"/>
        <v>1</v>
      </c>
      <c r="FK18" s="22">
        <f t="shared" si="207"/>
        <v>0</v>
      </c>
      <c r="FL18" s="15">
        <f t="shared" si="208"/>
        <v>0</v>
      </c>
      <c r="FM18" s="22">
        <f t="shared" si="209"/>
        <v>0</v>
      </c>
      <c r="FN18" s="22">
        <f t="shared" si="210"/>
        <v>0</v>
      </c>
      <c r="FO18" s="22">
        <f t="shared" si="211"/>
        <v>1</v>
      </c>
      <c r="FP18" s="22">
        <f t="shared" si="212"/>
        <v>0</v>
      </c>
      <c r="FQ18" s="22">
        <f t="shared" si="213"/>
        <v>1</v>
      </c>
      <c r="FR18" s="22">
        <f t="shared" si="214"/>
        <v>0</v>
      </c>
      <c r="FS18" s="15">
        <f t="shared" si="215"/>
        <v>0</v>
      </c>
      <c r="FT18" s="22">
        <f t="shared" ref="FT18:FT24" si="216">IF(AND(BI18=0,BS18=0,FM18=0,FF18=0,EY18=0,ER18=0,EK18=0,ED18=0,DW18=0,DP18=0,DI18=0,DB18=0,CU18=0,CN18=0,CG18=0,BZ18=0,BC18-BC17&lt;TIME(1,55,0),BC18&gt;FZ17+TIME(1,55,0)),JW17,0)</f>
        <v>0</v>
      </c>
      <c r="FU18" s="22">
        <f t="shared" ref="FU18:FU24" si="217">IF(FT18&lt;&gt;0,1,0)</f>
        <v>0</v>
      </c>
      <c r="FV18" s="22">
        <f t="shared" ref="FV18:FV24" si="218">IF(FW18&gt;FX18,FW18,FX18)</f>
        <v>1</v>
      </c>
      <c r="FW18" s="22">
        <f t="shared" ref="FW18:FW24" si="219">IF(AND(AP18&gt;0,FT18&gt;0),0,IF(FT18&gt;0,FW17+1,FW17))</f>
        <v>0</v>
      </c>
      <c r="FX18" s="22">
        <f t="shared" ref="FX18:FX24" si="220">IF(FW18=0,FW17+1,0)</f>
        <v>1</v>
      </c>
      <c r="FY18" s="22">
        <f t="shared" ref="FY18:FY24" si="221">IF(AND(AP18&gt;0,FX18&gt;0,FT18&gt;0),1,0)</f>
        <v>0</v>
      </c>
      <c r="FZ18" s="15">
        <f t="shared" ref="FZ18:FZ24" si="222">IF(FT18&lt;&gt;0,BC18,FZ17)</f>
        <v>0</v>
      </c>
      <c r="GG18" s="15"/>
      <c r="GN18" s="15"/>
      <c r="GP18" s="22"/>
      <c r="GQ18" s="22"/>
      <c r="GR18" s="22"/>
      <c r="GS18" s="22"/>
      <c r="GT18" s="22"/>
      <c r="GU18" s="15"/>
      <c r="GV18" s="22">
        <f t="shared" si="13"/>
        <v>0</v>
      </c>
      <c r="GW18" s="22">
        <f t="shared" si="14"/>
        <v>1</v>
      </c>
      <c r="GX18" s="22">
        <f t="shared" si="15"/>
        <v>1</v>
      </c>
      <c r="GY18" s="18">
        <f t="shared" si="16"/>
        <v>1</v>
      </c>
      <c r="GZ18" s="18">
        <v>0</v>
      </c>
      <c r="HA18" s="18">
        <f t="shared" si="17"/>
        <v>0</v>
      </c>
      <c r="HB18" s="18">
        <v>0</v>
      </c>
      <c r="HC18" s="18">
        <f t="shared" si="18"/>
        <v>0</v>
      </c>
      <c r="HD18" s="18">
        <v>0</v>
      </c>
      <c r="HE18" s="18">
        <f t="shared" si="19"/>
        <v>0</v>
      </c>
      <c r="HF18" s="18">
        <v>0</v>
      </c>
      <c r="HG18" s="18">
        <f t="shared" si="20"/>
        <v>0</v>
      </c>
      <c r="HH18" s="18">
        <v>0</v>
      </c>
      <c r="HI18" s="18">
        <f t="shared" si="21"/>
        <v>0</v>
      </c>
      <c r="HJ18" s="18">
        <v>0</v>
      </c>
      <c r="HK18" s="18">
        <f t="shared" si="22"/>
        <v>0</v>
      </c>
      <c r="HL18" s="18">
        <v>0</v>
      </c>
      <c r="HM18" s="18">
        <f t="shared" si="23"/>
        <v>0</v>
      </c>
      <c r="HN18" s="18">
        <v>0</v>
      </c>
      <c r="HO18" s="18">
        <f t="shared" si="24"/>
        <v>0</v>
      </c>
      <c r="HP18" s="18">
        <v>0</v>
      </c>
      <c r="HQ18" s="18">
        <f t="shared" si="25"/>
        <v>0</v>
      </c>
      <c r="HR18" s="18">
        <v>0</v>
      </c>
      <c r="HS18" s="18">
        <f t="shared" si="26"/>
        <v>0</v>
      </c>
      <c r="HT18" s="18">
        <v>0</v>
      </c>
      <c r="HU18" s="18">
        <f t="shared" si="27"/>
        <v>0</v>
      </c>
      <c r="HV18" s="18">
        <v>0</v>
      </c>
      <c r="HW18" s="18">
        <f t="shared" si="28"/>
        <v>0</v>
      </c>
      <c r="HX18" s="18">
        <v>0</v>
      </c>
      <c r="HY18" s="18">
        <f t="shared" si="29"/>
        <v>0</v>
      </c>
      <c r="HZ18" s="18">
        <v>0</v>
      </c>
      <c r="IA18" s="18">
        <f t="shared" si="30"/>
        <v>0</v>
      </c>
      <c r="IB18" s="18">
        <v>0</v>
      </c>
      <c r="IC18" s="18">
        <f t="shared" si="31"/>
        <v>0</v>
      </c>
      <c r="ID18" s="18">
        <v>0</v>
      </c>
      <c r="IE18" s="18">
        <f t="shared" si="32"/>
        <v>0</v>
      </c>
      <c r="IF18" s="18">
        <v>0</v>
      </c>
      <c r="IG18" s="18">
        <f t="shared" si="33"/>
        <v>0</v>
      </c>
      <c r="IH18" s="18">
        <v>0</v>
      </c>
      <c r="II18" s="18">
        <f t="shared" si="34"/>
        <v>0</v>
      </c>
      <c r="IJ18" s="18">
        <v>0</v>
      </c>
      <c r="IK18" s="18">
        <f t="shared" si="35"/>
        <v>0</v>
      </c>
      <c r="IL18" s="18">
        <v>0</v>
      </c>
      <c r="IM18" s="18">
        <f t="shared" si="36"/>
        <v>0</v>
      </c>
      <c r="IN18" s="18">
        <f t="shared" si="37"/>
        <v>0</v>
      </c>
      <c r="IO18" s="18">
        <f t="shared" si="38"/>
        <v>0</v>
      </c>
      <c r="IP18" s="18">
        <f t="shared" si="39"/>
        <v>0</v>
      </c>
      <c r="IQ18" s="18">
        <f t="shared" si="40"/>
        <v>0</v>
      </c>
      <c r="IR18" s="18">
        <f t="shared" si="41"/>
        <v>0</v>
      </c>
      <c r="IS18" s="18">
        <f t="shared" si="42"/>
        <v>0</v>
      </c>
      <c r="IT18" s="18">
        <f t="shared" si="43"/>
        <v>0</v>
      </c>
      <c r="IU18" s="18">
        <f t="shared" si="44"/>
        <v>0</v>
      </c>
      <c r="IV18" s="18">
        <f t="shared" si="45"/>
        <v>0</v>
      </c>
      <c r="IW18" s="18">
        <f t="shared" si="46"/>
        <v>0</v>
      </c>
      <c r="IX18" s="18">
        <f t="shared" si="47"/>
        <v>0</v>
      </c>
      <c r="IY18" s="18">
        <f t="shared" si="48"/>
        <v>0</v>
      </c>
      <c r="IZ18" s="18">
        <f t="shared" si="49"/>
        <v>0</v>
      </c>
      <c r="JA18" s="18">
        <f t="shared" si="50"/>
        <v>0</v>
      </c>
      <c r="JB18" s="18">
        <f t="shared" si="51"/>
        <v>0</v>
      </c>
      <c r="JC18" s="18">
        <f t="shared" si="52"/>
        <v>0</v>
      </c>
      <c r="JD18" s="18">
        <f t="shared" si="53"/>
        <v>0</v>
      </c>
      <c r="JE18" s="18">
        <f t="shared" si="54"/>
        <v>0</v>
      </c>
      <c r="JF18" s="18">
        <f t="shared" si="55"/>
        <v>0</v>
      </c>
      <c r="JG18" s="18">
        <f t="shared" si="56"/>
        <v>0.01</v>
      </c>
      <c r="JH18" s="18">
        <f t="shared" si="57"/>
        <v>1</v>
      </c>
      <c r="JI18" s="18">
        <f t="shared" si="58"/>
        <v>1</v>
      </c>
      <c r="JJ18" s="18">
        <f t="shared" si="59"/>
        <v>1</v>
      </c>
      <c r="JK18" s="18">
        <f t="shared" si="60"/>
        <v>1</v>
      </c>
      <c r="JL18" s="18">
        <f t="shared" si="61"/>
        <v>1</v>
      </c>
      <c r="JM18" s="18">
        <f t="shared" si="62"/>
        <v>1</v>
      </c>
      <c r="JN18" s="18">
        <f t="shared" si="63"/>
        <v>1</v>
      </c>
      <c r="JO18" s="18">
        <f t="shared" si="64"/>
        <v>1</v>
      </c>
      <c r="JP18" s="18">
        <f t="shared" si="65"/>
        <v>1</v>
      </c>
      <c r="JQ18" s="18">
        <f t="shared" si="66"/>
        <v>1</v>
      </c>
      <c r="JR18" s="18">
        <f t="shared" si="67"/>
        <v>1</v>
      </c>
      <c r="JS18" s="18">
        <f t="shared" si="68"/>
        <v>1</v>
      </c>
      <c r="JT18" s="18">
        <f t="shared" si="69"/>
        <v>1</v>
      </c>
      <c r="JU18" s="18">
        <f t="shared" si="70"/>
        <v>1</v>
      </c>
      <c r="JV18" s="18">
        <f t="shared" si="71"/>
        <v>1</v>
      </c>
      <c r="JW18" s="18">
        <f t="shared" si="72"/>
        <v>1</v>
      </c>
      <c r="JX18" s="18">
        <f t="shared" si="73"/>
        <v>1</v>
      </c>
      <c r="JY18" s="18">
        <f t="shared" si="74"/>
        <v>1</v>
      </c>
      <c r="JZ18" s="18">
        <f t="shared" si="75"/>
        <v>1</v>
      </c>
      <c r="KA18" s="18">
        <f t="shared" si="76"/>
        <v>0</v>
      </c>
      <c r="KB18" s="18">
        <f t="shared" si="77"/>
        <v>0</v>
      </c>
      <c r="KC18" s="18">
        <f t="shared" si="78"/>
        <v>0</v>
      </c>
      <c r="KD18" s="18">
        <f t="shared" si="79"/>
        <v>0</v>
      </c>
      <c r="KE18" s="18">
        <f t="shared" si="80"/>
        <v>0</v>
      </c>
      <c r="KF18" s="18">
        <f t="shared" si="81"/>
        <v>0</v>
      </c>
      <c r="KG18" s="18">
        <f t="shared" si="82"/>
        <v>0</v>
      </c>
      <c r="KH18" s="18">
        <f t="shared" si="83"/>
        <v>0</v>
      </c>
      <c r="KI18" s="18">
        <f t="shared" si="84"/>
        <v>0</v>
      </c>
      <c r="KJ18" s="18">
        <f t="shared" si="85"/>
        <v>0</v>
      </c>
      <c r="KK18" s="18">
        <f t="shared" si="86"/>
        <v>0</v>
      </c>
      <c r="KL18" s="18">
        <f t="shared" si="87"/>
        <v>0</v>
      </c>
      <c r="KM18" s="18">
        <f t="shared" si="88"/>
        <v>0</v>
      </c>
      <c r="KN18" s="18">
        <f t="shared" si="89"/>
        <v>0</v>
      </c>
      <c r="KO18" s="18">
        <f t="shared" si="90"/>
        <v>0</v>
      </c>
      <c r="KP18" s="18">
        <f t="shared" si="91"/>
        <v>0</v>
      </c>
      <c r="KQ18" s="18">
        <f t="shared" si="92"/>
        <v>0</v>
      </c>
      <c r="KR18" s="18">
        <f t="shared" si="93"/>
        <v>0</v>
      </c>
      <c r="KS18" s="18">
        <f t="shared" si="94"/>
        <v>0</v>
      </c>
      <c r="KT18" s="18">
        <f t="shared" si="95"/>
        <v>0</v>
      </c>
    </row>
    <row r="19" spans="1:306" x14ac:dyDescent="0.3">
      <c r="A19" s="18"/>
      <c r="B19" s="18"/>
      <c r="C19" s="18"/>
      <c r="AJ19" s="24"/>
      <c r="AK19" s="24"/>
      <c r="AL19" s="20"/>
      <c r="AM19" s="23"/>
      <c r="AN19" s="18"/>
      <c r="AO19" s="24"/>
      <c r="AP19" s="18">
        <f t="shared" si="96"/>
        <v>0</v>
      </c>
      <c r="AQ19" s="18" t="str">
        <f t="shared" si="97"/>
        <v>sup</v>
      </c>
      <c r="AR19" s="18" t="str">
        <f t="shared" si="0"/>
        <v>x</v>
      </c>
      <c r="AS19" s="19">
        <f t="shared" si="1"/>
        <v>0</v>
      </c>
      <c r="AT19" s="19">
        <f t="shared" si="2"/>
        <v>0</v>
      </c>
      <c r="AU19" s="19">
        <f t="shared" si="98"/>
        <v>0</v>
      </c>
      <c r="AV19" s="19">
        <f t="shared" si="99"/>
        <v>0</v>
      </c>
      <c r="AW19" s="71">
        <f t="shared" si="100"/>
        <v>0</v>
      </c>
      <c r="AX19" s="71">
        <f t="shared" si="101"/>
        <v>0</v>
      </c>
      <c r="AY19" s="71">
        <f t="shared" si="102"/>
        <v>1</v>
      </c>
      <c r="AZ19" s="22">
        <f t="shared" si="103"/>
        <v>0</v>
      </c>
      <c r="BA19" s="22">
        <f t="shared" si="104"/>
        <v>0</v>
      </c>
      <c r="BB19" s="25">
        <f t="shared" si="3"/>
        <v>0</v>
      </c>
      <c r="BC19" s="21">
        <f t="shared" si="4"/>
        <v>0</v>
      </c>
      <c r="BD19" s="22">
        <v>18</v>
      </c>
      <c r="BE19" s="18">
        <f t="shared" si="5"/>
        <v>0</v>
      </c>
      <c r="BF19" s="18">
        <f t="shared" si="6"/>
        <v>0</v>
      </c>
      <c r="BG19" s="18">
        <f t="shared" si="7"/>
        <v>0</v>
      </c>
      <c r="BH19" s="18">
        <f t="shared" si="8"/>
        <v>0</v>
      </c>
      <c r="BI19" s="18">
        <f t="shared" si="105"/>
        <v>0</v>
      </c>
      <c r="BJ19" s="22">
        <f t="shared" si="116"/>
        <v>1</v>
      </c>
      <c r="BK19" s="22">
        <f t="shared" si="106"/>
        <v>1</v>
      </c>
      <c r="BL19" s="33">
        <f t="shared" si="107"/>
        <v>1</v>
      </c>
      <c r="BM19" s="22">
        <f t="shared" si="9"/>
        <v>0</v>
      </c>
      <c r="BN19" s="22">
        <f t="shared" si="108"/>
        <v>1</v>
      </c>
      <c r="BO19" s="22">
        <f t="shared" si="10"/>
        <v>1</v>
      </c>
      <c r="BP19" s="22">
        <f t="shared" si="109"/>
        <v>0</v>
      </c>
      <c r="BQ19" s="22">
        <f t="shared" si="11"/>
        <v>0</v>
      </c>
      <c r="BR19" s="15">
        <f t="shared" si="12"/>
        <v>0</v>
      </c>
      <c r="BS19" s="45">
        <f t="shared" si="110"/>
        <v>0</v>
      </c>
      <c r="BT19" s="22">
        <f t="shared" si="111"/>
        <v>0</v>
      </c>
      <c r="BU19" s="22">
        <f t="shared" si="117"/>
        <v>1</v>
      </c>
      <c r="BV19" s="22">
        <f t="shared" si="112"/>
        <v>0</v>
      </c>
      <c r="BW19" s="22">
        <f t="shared" si="113"/>
        <v>1</v>
      </c>
      <c r="BX19" s="22">
        <f t="shared" si="114"/>
        <v>0</v>
      </c>
      <c r="BY19" s="15">
        <f t="shared" si="115"/>
        <v>0</v>
      </c>
      <c r="BZ19" s="18">
        <f t="shared" si="118"/>
        <v>0</v>
      </c>
      <c r="CA19" s="22">
        <f t="shared" si="119"/>
        <v>0</v>
      </c>
      <c r="CB19" s="22">
        <f t="shared" si="124"/>
        <v>1</v>
      </c>
      <c r="CC19" s="22">
        <f t="shared" si="120"/>
        <v>0</v>
      </c>
      <c r="CD19" s="22">
        <f t="shared" si="121"/>
        <v>1</v>
      </c>
      <c r="CE19" s="22">
        <f t="shared" si="122"/>
        <v>0</v>
      </c>
      <c r="CF19" s="15">
        <f t="shared" si="123"/>
        <v>0</v>
      </c>
      <c r="CG19" s="18">
        <f t="shared" si="125"/>
        <v>0</v>
      </c>
      <c r="CH19" s="22">
        <f t="shared" si="126"/>
        <v>0</v>
      </c>
      <c r="CI19" s="22">
        <f t="shared" si="127"/>
        <v>1</v>
      </c>
      <c r="CJ19" s="22">
        <f t="shared" si="128"/>
        <v>0</v>
      </c>
      <c r="CK19" s="22">
        <f t="shared" si="129"/>
        <v>1</v>
      </c>
      <c r="CL19" s="22">
        <f t="shared" si="130"/>
        <v>0</v>
      </c>
      <c r="CM19" s="15">
        <f t="shared" si="131"/>
        <v>0</v>
      </c>
      <c r="CN19" s="18">
        <f t="shared" si="132"/>
        <v>0</v>
      </c>
      <c r="CO19" s="22">
        <f t="shared" si="133"/>
        <v>0</v>
      </c>
      <c r="CP19" s="22">
        <f t="shared" si="134"/>
        <v>1</v>
      </c>
      <c r="CQ19" s="22">
        <f t="shared" si="135"/>
        <v>0</v>
      </c>
      <c r="CR19" s="22">
        <f t="shared" si="136"/>
        <v>1</v>
      </c>
      <c r="CS19" s="22">
        <f t="shared" si="137"/>
        <v>0</v>
      </c>
      <c r="CT19" s="15">
        <f t="shared" si="138"/>
        <v>0</v>
      </c>
      <c r="CU19" s="18">
        <f t="shared" si="139"/>
        <v>0</v>
      </c>
      <c r="CV19" s="22">
        <f t="shared" si="140"/>
        <v>0</v>
      </c>
      <c r="CW19" s="22">
        <f t="shared" si="141"/>
        <v>1</v>
      </c>
      <c r="CX19" s="22">
        <f t="shared" si="142"/>
        <v>0</v>
      </c>
      <c r="CY19" s="22">
        <f t="shared" si="143"/>
        <v>1</v>
      </c>
      <c r="CZ19" s="22">
        <f t="shared" si="144"/>
        <v>0</v>
      </c>
      <c r="DA19" s="15">
        <f t="shared" si="145"/>
        <v>0</v>
      </c>
      <c r="DB19" s="18">
        <f t="shared" si="146"/>
        <v>0</v>
      </c>
      <c r="DC19" s="22">
        <f t="shared" si="147"/>
        <v>0</v>
      </c>
      <c r="DD19" s="22">
        <f t="shared" si="148"/>
        <v>1</v>
      </c>
      <c r="DE19" s="22">
        <f t="shared" si="149"/>
        <v>0</v>
      </c>
      <c r="DF19" s="22">
        <f t="shared" si="150"/>
        <v>1</v>
      </c>
      <c r="DG19" s="22">
        <f t="shared" si="151"/>
        <v>0</v>
      </c>
      <c r="DH19" s="15">
        <f t="shared" si="152"/>
        <v>0</v>
      </c>
      <c r="DI19" s="18">
        <f t="shared" si="153"/>
        <v>0</v>
      </c>
      <c r="DJ19" s="22">
        <f t="shared" si="154"/>
        <v>0</v>
      </c>
      <c r="DK19" s="22">
        <f t="shared" si="155"/>
        <v>1</v>
      </c>
      <c r="DL19" s="22">
        <f t="shared" si="156"/>
        <v>0</v>
      </c>
      <c r="DM19" s="22">
        <f t="shared" si="157"/>
        <v>1</v>
      </c>
      <c r="DN19" s="22">
        <f t="shared" si="158"/>
        <v>0</v>
      </c>
      <c r="DO19" s="15">
        <f t="shared" si="159"/>
        <v>0</v>
      </c>
      <c r="DP19" s="18">
        <f t="shared" si="160"/>
        <v>0</v>
      </c>
      <c r="DQ19" s="22">
        <f t="shared" si="161"/>
        <v>0</v>
      </c>
      <c r="DR19" s="22">
        <f t="shared" si="162"/>
        <v>1</v>
      </c>
      <c r="DS19" s="22">
        <f t="shared" si="163"/>
        <v>0</v>
      </c>
      <c r="DT19" s="22">
        <f t="shared" si="164"/>
        <v>1</v>
      </c>
      <c r="DU19" s="22">
        <f t="shared" si="165"/>
        <v>0</v>
      </c>
      <c r="DV19" s="15">
        <f t="shared" si="166"/>
        <v>0</v>
      </c>
      <c r="DW19" s="18">
        <f t="shared" si="167"/>
        <v>0</v>
      </c>
      <c r="DX19" s="22">
        <f t="shared" si="168"/>
        <v>0</v>
      </c>
      <c r="DY19" s="22">
        <f t="shared" si="169"/>
        <v>1</v>
      </c>
      <c r="DZ19" s="22">
        <f t="shared" si="170"/>
        <v>0</v>
      </c>
      <c r="EA19" s="22">
        <f t="shared" si="171"/>
        <v>1</v>
      </c>
      <c r="EB19" s="22">
        <f t="shared" si="172"/>
        <v>0</v>
      </c>
      <c r="EC19" s="15">
        <f t="shared" si="173"/>
        <v>0</v>
      </c>
      <c r="ED19" s="18">
        <f t="shared" si="174"/>
        <v>0</v>
      </c>
      <c r="EE19" s="22">
        <f t="shared" si="175"/>
        <v>0</v>
      </c>
      <c r="EF19" s="22">
        <f t="shared" si="176"/>
        <v>1</v>
      </c>
      <c r="EG19" s="22">
        <f t="shared" si="177"/>
        <v>0</v>
      </c>
      <c r="EH19" s="22">
        <f t="shared" si="178"/>
        <v>1</v>
      </c>
      <c r="EI19" s="22">
        <f t="shared" si="179"/>
        <v>0</v>
      </c>
      <c r="EJ19" s="15">
        <f t="shared" si="180"/>
        <v>0</v>
      </c>
      <c r="EK19" s="18">
        <f t="shared" si="181"/>
        <v>0</v>
      </c>
      <c r="EL19" s="22">
        <f t="shared" si="182"/>
        <v>0</v>
      </c>
      <c r="EM19" s="22">
        <f t="shared" si="183"/>
        <v>1</v>
      </c>
      <c r="EN19" s="22">
        <f t="shared" si="184"/>
        <v>0</v>
      </c>
      <c r="EO19" s="22">
        <f t="shared" si="185"/>
        <v>1</v>
      </c>
      <c r="EP19" s="22">
        <f t="shared" si="186"/>
        <v>0</v>
      </c>
      <c r="EQ19" s="15">
        <f t="shared" si="187"/>
        <v>0</v>
      </c>
      <c r="ER19" s="22">
        <f t="shared" si="188"/>
        <v>0</v>
      </c>
      <c r="ES19" s="22">
        <f t="shared" si="189"/>
        <v>0</v>
      </c>
      <c r="ET19" s="22">
        <f t="shared" si="190"/>
        <v>1</v>
      </c>
      <c r="EU19" s="22">
        <f t="shared" si="191"/>
        <v>0</v>
      </c>
      <c r="EV19" s="22">
        <f t="shared" si="192"/>
        <v>1</v>
      </c>
      <c r="EW19" s="22">
        <f t="shared" si="193"/>
        <v>0</v>
      </c>
      <c r="EX19" s="15">
        <f t="shared" si="194"/>
        <v>0</v>
      </c>
      <c r="EY19" s="22">
        <f t="shared" si="195"/>
        <v>0</v>
      </c>
      <c r="EZ19" s="22">
        <f t="shared" si="196"/>
        <v>0</v>
      </c>
      <c r="FA19" s="22">
        <f t="shared" si="197"/>
        <v>1</v>
      </c>
      <c r="FB19" s="22">
        <f t="shared" si="198"/>
        <v>0</v>
      </c>
      <c r="FC19" s="22">
        <f t="shared" si="199"/>
        <v>1</v>
      </c>
      <c r="FD19" s="22">
        <f t="shared" si="200"/>
        <v>0</v>
      </c>
      <c r="FE19" s="15">
        <f t="shared" si="201"/>
        <v>0</v>
      </c>
      <c r="FF19" s="22">
        <f t="shared" si="202"/>
        <v>0</v>
      </c>
      <c r="FG19" s="22">
        <f t="shared" si="203"/>
        <v>0</v>
      </c>
      <c r="FH19" s="22">
        <f t="shared" si="204"/>
        <v>1</v>
      </c>
      <c r="FI19" s="22">
        <f t="shared" si="205"/>
        <v>0</v>
      </c>
      <c r="FJ19" s="22">
        <f t="shared" si="206"/>
        <v>1</v>
      </c>
      <c r="FK19" s="22">
        <f t="shared" si="207"/>
        <v>0</v>
      </c>
      <c r="FL19" s="15">
        <f t="shared" si="208"/>
        <v>0</v>
      </c>
      <c r="FM19" s="22">
        <f t="shared" si="209"/>
        <v>0</v>
      </c>
      <c r="FN19" s="22">
        <f t="shared" si="210"/>
        <v>0</v>
      </c>
      <c r="FO19" s="22">
        <f t="shared" si="211"/>
        <v>1</v>
      </c>
      <c r="FP19" s="22">
        <f t="shared" si="212"/>
        <v>0</v>
      </c>
      <c r="FQ19" s="22">
        <f t="shared" si="213"/>
        <v>1</v>
      </c>
      <c r="FR19" s="22">
        <f t="shared" si="214"/>
        <v>0</v>
      </c>
      <c r="FS19" s="15">
        <f t="shared" si="215"/>
        <v>0</v>
      </c>
      <c r="FT19" s="22">
        <f t="shared" si="216"/>
        <v>0</v>
      </c>
      <c r="FU19" s="22">
        <f t="shared" si="217"/>
        <v>0</v>
      </c>
      <c r="FV19" s="22">
        <f t="shared" si="218"/>
        <v>1</v>
      </c>
      <c r="FW19" s="22">
        <f t="shared" si="219"/>
        <v>0</v>
      </c>
      <c r="FX19" s="22">
        <f t="shared" si="220"/>
        <v>1</v>
      </c>
      <c r="FY19" s="22">
        <f t="shared" si="221"/>
        <v>0</v>
      </c>
      <c r="FZ19" s="15">
        <f t="shared" si="222"/>
        <v>0</v>
      </c>
      <c r="GA19" s="22">
        <f t="shared" ref="GA19:GA24" si="223">IF(AND(BI19=0,BS19=0,BZ19=0,FT19=0,FM19=0,FF19=0,EY19=0,ER19=0,EK19=0,ED19=0,DW19=0,DP19=0,DI19=0,DB19=0,CU19=0,CN19=0,CG19=0,BC19-BC18&lt;TIME(1,55,0),AL19&gt;GG18+TIME(1,55,0)),JX18,0)</f>
        <v>0</v>
      </c>
      <c r="GB19" s="22">
        <f t="shared" ref="GB19:GB24" si="224">IF(GA19&lt;&gt;0,1,0)</f>
        <v>0</v>
      </c>
      <c r="GC19" s="22">
        <f t="shared" ref="GC19:GC24" si="225">IF(GD19&gt;GE19,GD19,GE19)</f>
        <v>1</v>
      </c>
      <c r="GD19" s="22">
        <f t="shared" ref="GD19:GD24" si="226">IF(AND(AP19&gt;0,GA19&gt;0),0,IF(GA19&gt;0,GD18+1,GD18))</f>
        <v>0</v>
      </c>
      <c r="GE19" s="22">
        <f t="shared" ref="GE19:GE24" si="227">IF(GD19=0,GD18+1,0)</f>
        <v>1</v>
      </c>
      <c r="GF19" s="22">
        <f t="shared" ref="GF19:GF24" si="228">IF(AND(AP19&gt;0,GE19&gt;0,GA19&gt;0),1,0)</f>
        <v>0</v>
      </c>
      <c r="GG19" s="15">
        <f t="shared" ref="GG19:GG24" si="229">IF(GA19&lt;&gt;0,BC19,GG18)</f>
        <v>0</v>
      </c>
      <c r="GN19" s="15"/>
      <c r="GP19" s="22"/>
      <c r="GQ19" s="22"/>
      <c r="GR19" s="22"/>
      <c r="GS19" s="22"/>
      <c r="GT19" s="22"/>
      <c r="GU19" s="15"/>
      <c r="GV19" s="22">
        <f t="shared" si="13"/>
        <v>0</v>
      </c>
      <c r="GW19" s="22">
        <f t="shared" si="14"/>
        <v>1</v>
      </c>
      <c r="GX19" s="22">
        <f t="shared" si="15"/>
        <v>1</v>
      </c>
      <c r="GY19" s="18">
        <f t="shared" si="16"/>
        <v>1</v>
      </c>
      <c r="GZ19" s="18">
        <v>0</v>
      </c>
      <c r="HA19" s="18">
        <f t="shared" si="17"/>
        <v>0</v>
      </c>
      <c r="HB19" s="18">
        <v>0</v>
      </c>
      <c r="HC19" s="18">
        <f t="shared" si="18"/>
        <v>0</v>
      </c>
      <c r="HD19" s="18">
        <v>0</v>
      </c>
      <c r="HE19" s="18">
        <f t="shared" si="19"/>
        <v>0</v>
      </c>
      <c r="HF19" s="18">
        <v>0</v>
      </c>
      <c r="HG19" s="18">
        <f t="shared" si="20"/>
        <v>0</v>
      </c>
      <c r="HH19" s="18">
        <v>0</v>
      </c>
      <c r="HI19" s="18">
        <f t="shared" si="21"/>
        <v>0</v>
      </c>
      <c r="HJ19" s="18">
        <v>0</v>
      </c>
      <c r="HK19" s="18">
        <f t="shared" si="22"/>
        <v>0</v>
      </c>
      <c r="HL19" s="18">
        <v>0</v>
      </c>
      <c r="HM19" s="18">
        <f t="shared" si="23"/>
        <v>0</v>
      </c>
      <c r="HN19" s="18">
        <v>0</v>
      </c>
      <c r="HO19" s="18">
        <f t="shared" si="24"/>
        <v>0</v>
      </c>
      <c r="HP19" s="18">
        <v>0</v>
      </c>
      <c r="HQ19" s="18">
        <f t="shared" si="25"/>
        <v>0</v>
      </c>
      <c r="HR19" s="18">
        <v>0</v>
      </c>
      <c r="HS19" s="18">
        <f t="shared" si="26"/>
        <v>0</v>
      </c>
      <c r="HT19" s="18">
        <v>0</v>
      </c>
      <c r="HU19" s="18">
        <f t="shared" si="27"/>
        <v>0</v>
      </c>
      <c r="HV19" s="18">
        <v>0</v>
      </c>
      <c r="HW19" s="18">
        <f t="shared" si="28"/>
        <v>0</v>
      </c>
      <c r="HX19" s="18">
        <v>0</v>
      </c>
      <c r="HY19" s="18">
        <f t="shared" si="29"/>
        <v>0</v>
      </c>
      <c r="HZ19" s="18">
        <v>0</v>
      </c>
      <c r="IA19" s="18">
        <f t="shared" si="30"/>
        <v>0</v>
      </c>
      <c r="IB19" s="18">
        <v>0</v>
      </c>
      <c r="IC19" s="18">
        <f t="shared" si="31"/>
        <v>0</v>
      </c>
      <c r="ID19" s="18">
        <v>0</v>
      </c>
      <c r="IE19" s="18">
        <f t="shared" si="32"/>
        <v>0</v>
      </c>
      <c r="IF19" s="18">
        <v>0</v>
      </c>
      <c r="IG19" s="18">
        <f t="shared" si="33"/>
        <v>0</v>
      </c>
      <c r="IH19" s="18">
        <v>0</v>
      </c>
      <c r="II19" s="18">
        <f t="shared" si="34"/>
        <v>0</v>
      </c>
      <c r="IJ19" s="18">
        <v>0</v>
      </c>
      <c r="IK19" s="18">
        <f t="shared" si="35"/>
        <v>0</v>
      </c>
      <c r="IL19" s="18">
        <v>0</v>
      </c>
      <c r="IM19" s="18">
        <f t="shared" si="36"/>
        <v>0</v>
      </c>
      <c r="IN19" s="18">
        <f t="shared" si="37"/>
        <v>0</v>
      </c>
      <c r="IO19" s="18">
        <f t="shared" si="38"/>
        <v>0</v>
      </c>
      <c r="IP19" s="18">
        <f t="shared" si="39"/>
        <v>0</v>
      </c>
      <c r="IQ19" s="18">
        <f t="shared" si="40"/>
        <v>0</v>
      </c>
      <c r="IR19" s="18">
        <f t="shared" si="41"/>
        <v>0</v>
      </c>
      <c r="IS19" s="18">
        <f t="shared" si="42"/>
        <v>0</v>
      </c>
      <c r="IT19" s="18">
        <f t="shared" si="43"/>
        <v>0</v>
      </c>
      <c r="IU19" s="18">
        <f t="shared" si="44"/>
        <v>0</v>
      </c>
      <c r="IV19" s="18">
        <f t="shared" si="45"/>
        <v>0</v>
      </c>
      <c r="IW19" s="18">
        <f t="shared" si="46"/>
        <v>0</v>
      </c>
      <c r="IX19" s="18">
        <f t="shared" si="47"/>
        <v>0</v>
      </c>
      <c r="IY19" s="18">
        <f t="shared" si="48"/>
        <v>0</v>
      </c>
      <c r="IZ19" s="18">
        <f t="shared" si="49"/>
        <v>0</v>
      </c>
      <c r="JA19" s="18">
        <f t="shared" si="50"/>
        <v>0</v>
      </c>
      <c r="JB19" s="18">
        <f t="shared" si="51"/>
        <v>0</v>
      </c>
      <c r="JC19" s="18">
        <f t="shared" si="52"/>
        <v>0</v>
      </c>
      <c r="JD19" s="18">
        <f t="shared" si="53"/>
        <v>0</v>
      </c>
      <c r="JE19" s="18">
        <f t="shared" si="54"/>
        <v>0</v>
      </c>
      <c r="JF19" s="18">
        <f t="shared" si="55"/>
        <v>0</v>
      </c>
      <c r="JG19" s="18">
        <f t="shared" si="56"/>
        <v>0.01</v>
      </c>
      <c r="JH19" s="18">
        <f t="shared" si="57"/>
        <v>1</v>
      </c>
      <c r="JI19" s="18">
        <f t="shared" si="58"/>
        <v>1</v>
      </c>
      <c r="JJ19" s="18">
        <f t="shared" si="59"/>
        <v>1</v>
      </c>
      <c r="JK19" s="18">
        <f t="shared" si="60"/>
        <v>1</v>
      </c>
      <c r="JL19" s="18">
        <f t="shared" si="61"/>
        <v>1</v>
      </c>
      <c r="JM19" s="18">
        <f t="shared" si="62"/>
        <v>1</v>
      </c>
      <c r="JN19" s="18">
        <f t="shared" si="63"/>
        <v>1</v>
      </c>
      <c r="JO19" s="18">
        <f t="shared" si="64"/>
        <v>1</v>
      </c>
      <c r="JP19" s="18">
        <f t="shared" si="65"/>
        <v>1</v>
      </c>
      <c r="JQ19" s="18">
        <f t="shared" si="66"/>
        <v>1</v>
      </c>
      <c r="JR19" s="18">
        <f t="shared" si="67"/>
        <v>1</v>
      </c>
      <c r="JS19" s="18">
        <f t="shared" si="68"/>
        <v>1</v>
      </c>
      <c r="JT19" s="18">
        <f t="shared" si="69"/>
        <v>1</v>
      </c>
      <c r="JU19" s="18">
        <f t="shared" si="70"/>
        <v>1</v>
      </c>
      <c r="JV19" s="18">
        <f t="shared" si="71"/>
        <v>1</v>
      </c>
      <c r="JW19" s="18">
        <f t="shared" si="72"/>
        <v>1</v>
      </c>
      <c r="JX19" s="18">
        <f t="shared" si="73"/>
        <v>1</v>
      </c>
      <c r="JY19" s="18">
        <f t="shared" si="74"/>
        <v>1</v>
      </c>
      <c r="JZ19" s="18">
        <f t="shared" si="75"/>
        <v>1</v>
      </c>
      <c r="KA19" s="18">
        <f t="shared" si="76"/>
        <v>0</v>
      </c>
      <c r="KB19" s="18">
        <f t="shared" si="77"/>
        <v>0</v>
      </c>
      <c r="KC19" s="18">
        <f t="shared" si="78"/>
        <v>0</v>
      </c>
      <c r="KD19" s="18">
        <f t="shared" si="79"/>
        <v>0</v>
      </c>
      <c r="KE19" s="18">
        <f t="shared" si="80"/>
        <v>0</v>
      </c>
      <c r="KF19" s="18">
        <f t="shared" si="81"/>
        <v>0</v>
      </c>
      <c r="KG19" s="18">
        <f t="shared" si="82"/>
        <v>0</v>
      </c>
      <c r="KH19" s="18">
        <f t="shared" si="83"/>
        <v>0</v>
      </c>
      <c r="KI19" s="18">
        <f t="shared" si="84"/>
        <v>0</v>
      </c>
      <c r="KJ19" s="18">
        <f t="shared" si="85"/>
        <v>0</v>
      </c>
      <c r="KK19" s="18">
        <f t="shared" si="86"/>
        <v>0</v>
      </c>
      <c r="KL19" s="18">
        <f t="shared" si="87"/>
        <v>0</v>
      </c>
      <c r="KM19" s="18">
        <f t="shared" si="88"/>
        <v>0</v>
      </c>
      <c r="KN19" s="18">
        <f t="shared" si="89"/>
        <v>0</v>
      </c>
      <c r="KO19" s="18">
        <f t="shared" si="90"/>
        <v>0</v>
      </c>
      <c r="KP19" s="18">
        <f t="shared" si="91"/>
        <v>0</v>
      </c>
      <c r="KQ19" s="18">
        <f t="shared" si="92"/>
        <v>0</v>
      </c>
      <c r="KR19" s="18">
        <f t="shared" si="93"/>
        <v>0</v>
      </c>
      <c r="KS19" s="18">
        <f t="shared" si="94"/>
        <v>0</v>
      </c>
      <c r="KT19" s="18">
        <f t="shared" si="95"/>
        <v>0</v>
      </c>
    </row>
    <row r="20" spans="1:306" x14ac:dyDescent="0.3">
      <c r="A20" s="18"/>
      <c r="B20" s="18"/>
      <c r="C20" s="18"/>
      <c r="AJ20" s="24"/>
      <c r="AK20" s="24"/>
      <c r="AL20" s="20"/>
      <c r="AM20" s="23"/>
      <c r="AN20" s="18"/>
      <c r="AO20" s="24"/>
      <c r="AP20" s="18">
        <f t="shared" si="96"/>
        <v>0</v>
      </c>
      <c r="AQ20" s="18" t="str">
        <f t="shared" si="97"/>
        <v>sup</v>
      </c>
      <c r="AR20" s="18" t="str">
        <f t="shared" si="0"/>
        <v>x</v>
      </c>
      <c r="AS20" s="19">
        <f t="shared" si="1"/>
        <v>0</v>
      </c>
      <c r="AT20" s="19">
        <f t="shared" si="2"/>
        <v>0</v>
      </c>
      <c r="AU20" s="19">
        <f t="shared" si="98"/>
        <v>0</v>
      </c>
      <c r="AV20" s="19">
        <f t="shared" si="99"/>
        <v>0</v>
      </c>
      <c r="AW20" s="71">
        <f t="shared" si="100"/>
        <v>0</v>
      </c>
      <c r="AX20" s="71">
        <f t="shared" si="101"/>
        <v>0</v>
      </c>
      <c r="AY20" s="71">
        <f t="shared" si="102"/>
        <v>1</v>
      </c>
      <c r="AZ20" s="22">
        <f t="shared" si="103"/>
        <v>0</v>
      </c>
      <c r="BA20" s="22">
        <f t="shared" si="104"/>
        <v>0</v>
      </c>
      <c r="BB20" s="25">
        <f t="shared" si="3"/>
        <v>0</v>
      </c>
      <c r="BC20" s="21">
        <f t="shared" si="4"/>
        <v>0</v>
      </c>
      <c r="BD20" s="22">
        <v>19</v>
      </c>
      <c r="BE20" s="18">
        <f t="shared" si="5"/>
        <v>0</v>
      </c>
      <c r="BF20" s="18">
        <f t="shared" si="6"/>
        <v>0</v>
      </c>
      <c r="BG20" s="18">
        <f t="shared" si="7"/>
        <v>0</v>
      </c>
      <c r="BH20" s="18">
        <f t="shared" si="8"/>
        <v>0</v>
      </c>
      <c r="BI20" s="18">
        <f t="shared" si="105"/>
        <v>0</v>
      </c>
      <c r="BJ20" s="22">
        <f t="shared" si="116"/>
        <v>1</v>
      </c>
      <c r="BK20" s="22">
        <f t="shared" si="106"/>
        <v>1</v>
      </c>
      <c r="BL20" s="33">
        <f t="shared" si="107"/>
        <v>1</v>
      </c>
      <c r="BM20" s="22">
        <f t="shared" si="9"/>
        <v>0</v>
      </c>
      <c r="BN20" s="22">
        <f t="shared" si="108"/>
        <v>1</v>
      </c>
      <c r="BO20" s="22">
        <f t="shared" si="10"/>
        <v>1</v>
      </c>
      <c r="BP20" s="22">
        <f t="shared" si="109"/>
        <v>0</v>
      </c>
      <c r="BQ20" s="22">
        <f t="shared" si="11"/>
        <v>0</v>
      </c>
      <c r="BR20" s="15">
        <f t="shared" si="12"/>
        <v>0</v>
      </c>
      <c r="BS20" s="45">
        <f t="shared" si="110"/>
        <v>0</v>
      </c>
      <c r="BT20" s="22">
        <f t="shared" si="111"/>
        <v>0</v>
      </c>
      <c r="BU20" s="22">
        <f t="shared" si="117"/>
        <v>1</v>
      </c>
      <c r="BV20" s="22">
        <f t="shared" si="112"/>
        <v>0</v>
      </c>
      <c r="BW20" s="22">
        <f t="shared" si="113"/>
        <v>1</v>
      </c>
      <c r="BX20" s="22">
        <f t="shared" si="114"/>
        <v>0</v>
      </c>
      <c r="BY20" s="15">
        <f t="shared" si="115"/>
        <v>0</v>
      </c>
      <c r="BZ20" s="18">
        <f t="shared" si="118"/>
        <v>0</v>
      </c>
      <c r="CA20" s="22">
        <f t="shared" si="119"/>
        <v>0</v>
      </c>
      <c r="CB20" s="22">
        <f t="shared" si="124"/>
        <v>1</v>
      </c>
      <c r="CC20" s="22">
        <f t="shared" si="120"/>
        <v>0</v>
      </c>
      <c r="CD20" s="22">
        <f t="shared" si="121"/>
        <v>1</v>
      </c>
      <c r="CE20" s="22">
        <f t="shared" si="122"/>
        <v>0</v>
      </c>
      <c r="CF20" s="15">
        <f t="shared" si="123"/>
        <v>0</v>
      </c>
      <c r="CG20" s="18">
        <f t="shared" si="125"/>
        <v>0</v>
      </c>
      <c r="CH20" s="22">
        <f t="shared" si="126"/>
        <v>0</v>
      </c>
      <c r="CI20" s="22">
        <f t="shared" si="127"/>
        <v>1</v>
      </c>
      <c r="CJ20" s="22">
        <f t="shared" si="128"/>
        <v>0</v>
      </c>
      <c r="CK20" s="22">
        <f t="shared" si="129"/>
        <v>1</v>
      </c>
      <c r="CL20" s="22">
        <f t="shared" si="130"/>
        <v>0</v>
      </c>
      <c r="CM20" s="15">
        <f t="shared" si="131"/>
        <v>0</v>
      </c>
      <c r="CN20" s="18">
        <f t="shared" si="132"/>
        <v>0</v>
      </c>
      <c r="CO20" s="22">
        <f t="shared" si="133"/>
        <v>0</v>
      </c>
      <c r="CP20" s="22">
        <f t="shared" si="134"/>
        <v>1</v>
      </c>
      <c r="CQ20" s="22">
        <f t="shared" si="135"/>
        <v>0</v>
      </c>
      <c r="CR20" s="22">
        <f t="shared" si="136"/>
        <v>1</v>
      </c>
      <c r="CS20" s="22">
        <f t="shared" si="137"/>
        <v>0</v>
      </c>
      <c r="CT20" s="15">
        <f t="shared" si="138"/>
        <v>0</v>
      </c>
      <c r="CU20" s="18">
        <f t="shared" si="139"/>
        <v>0</v>
      </c>
      <c r="CV20" s="22">
        <f t="shared" si="140"/>
        <v>0</v>
      </c>
      <c r="CW20" s="22">
        <f t="shared" si="141"/>
        <v>1</v>
      </c>
      <c r="CX20" s="22">
        <f t="shared" si="142"/>
        <v>0</v>
      </c>
      <c r="CY20" s="22">
        <f t="shared" si="143"/>
        <v>1</v>
      </c>
      <c r="CZ20" s="22">
        <f t="shared" si="144"/>
        <v>0</v>
      </c>
      <c r="DA20" s="15">
        <f t="shared" si="145"/>
        <v>0</v>
      </c>
      <c r="DB20" s="18">
        <f t="shared" si="146"/>
        <v>0</v>
      </c>
      <c r="DC20" s="22">
        <f t="shared" si="147"/>
        <v>0</v>
      </c>
      <c r="DD20" s="22">
        <f t="shared" si="148"/>
        <v>1</v>
      </c>
      <c r="DE20" s="22">
        <f t="shared" si="149"/>
        <v>0</v>
      </c>
      <c r="DF20" s="22">
        <f t="shared" si="150"/>
        <v>1</v>
      </c>
      <c r="DG20" s="22">
        <f t="shared" si="151"/>
        <v>0</v>
      </c>
      <c r="DH20" s="15">
        <f t="shared" si="152"/>
        <v>0</v>
      </c>
      <c r="DI20" s="18">
        <f t="shared" si="153"/>
        <v>0</v>
      </c>
      <c r="DJ20" s="22">
        <f t="shared" si="154"/>
        <v>0</v>
      </c>
      <c r="DK20" s="22">
        <f t="shared" si="155"/>
        <v>1</v>
      </c>
      <c r="DL20" s="22">
        <f t="shared" si="156"/>
        <v>0</v>
      </c>
      <c r="DM20" s="22">
        <f t="shared" si="157"/>
        <v>1</v>
      </c>
      <c r="DN20" s="22">
        <f t="shared" si="158"/>
        <v>0</v>
      </c>
      <c r="DO20" s="15">
        <f t="shared" si="159"/>
        <v>0</v>
      </c>
      <c r="DP20" s="18">
        <f t="shared" si="160"/>
        <v>0</v>
      </c>
      <c r="DQ20" s="22">
        <f t="shared" si="161"/>
        <v>0</v>
      </c>
      <c r="DR20" s="22">
        <f t="shared" si="162"/>
        <v>1</v>
      </c>
      <c r="DS20" s="22">
        <f t="shared" si="163"/>
        <v>0</v>
      </c>
      <c r="DT20" s="22">
        <f t="shared" si="164"/>
        <v>1</v>
      </c>
      <c r="DU20" s="22">
        <f t="shared" si="165"/>
        <v>0</v>
      </c>
      <c r="DV20" s="15">
        <f t="shared" si="166"/>
        <v>0</v>
      </c>
      <c r="DW20" s="18">
        <f t="shared" si="167"/>
        <v>0</v>
      </c>
      <c r="DX20" s="22">
        <f t="shared" si="168"/>
        <v>0</v>
      </c>
      <c r="DY20" s="22">
        <f t="shared" si="169"/>
        <v>1</v>
      </c>
      <c r="DZ20" s="22">
        <f t="shared" si="170"/>
        <v>0</v>
      </c>
      <c r="EA20" s="22">
        <f t="shared" si="171"/>
        <v>1</v>
      </c>
      <c r="EB20" s="22">
        <f t="shared" si="172"/>
        <v>0</v>
      </c>
      <c r="EC20" s="15">
        <f t="shared" si="173"/>
        <v>0</v>
      </c>
      <c r="ED20" s="18">
        <f t="shared" si="174"/>
        <v>0</v>
      </c>
      <c r="EE20" s="22">
        <f t="shared" si="175"/>
        <v>0</v>
      </c>
      <c r="EF20" s="22">
        <f t="shared" si="176"/>
        <v>1</v>
      </c>
      <c r="EG20" s="22">
        <f t="shared" si="177"/>
        <v>0</v>
      </c>
      <c r="EH20" s="22">
        <f t="shared" si="178"/>
        <v>1</v>
      </c>
      <c r="EI20" s="22">
        <f t="shared" si="179"/>
        <v>0</v>
      </c>
      <c r="EJ20" s="15">
        <f t="shared" si="180"/>
        <v>0</v>
      </c>
      <c r="EK20" s="18">
        <f t="shared" si="181"/>
        <v>0</v>
      </c>
      <c r="EL20" s="22">
        <f t="shared" si="182"/>
        <v>0</v>
      </c>
      <c r="EM20" s="22">
        <f t="shared" si="183"/>
        <v>1</v>
      </c>
      <c r="EN20" s="22">
        <f t="shared" si="184"/>
        <v>0</v>
      </c>
      <c r="EO20" s="22">
        <f t="shared" si="185"/>
        <v>1</v>
      </c>
      <c r="EP20" s="22">
        <f t="shared" si="186"/>
        <v>0</v>
      </c>
      <c r="EQ20" s="15">
        <f t="shared" si="187"/>
        <v>0</v>
      </c>
      <c r="ER20" s="22">
        <f t="shared" si="188"/>
        <v>0</v>
      </c>
      <c r="ES20" s="22">
        <f t="shared" si="189"/>
        <v>0</v>
      </c>
      <c r="ET20" s="22">
        <f t="shared" si="190"/>
        <v>1</v>
      </c>
      <c r="EU20" s="22">
        <f t="shared" si="191"/>
        <v>0</v>
      </c>
      <c r="EV20" s="22">
        <f t="shared" si="192"/>
        <v>1</v>
      </c>
      <c r="EW20" s="22">
        <f t="shared" si="193"/>
        <v>0</v>
      </c>
      <c r="EX20" s="15">
        <f t="shared" si="194"/>
        <v>0</v>
      </c>
      <c r="EY20" s="22">
        <f t="shared" si="195"/>
        <v>0</v>
      </c>
      <c r="EZ20" s="22">
        <f t="shared" si="196"/>
        <v>0</v>
      </c>
      <c r="FA20" s="22">
        <f t="shared" si="197"/>
        <v>1</v>
      </c>
      <c r="FB20" s="22">
        <f t="shared" si="198"/>
        <v>0</v>
      </c>
      <c r="FC20" s="22">
        <f t="shared" si="199"/>
        <v>1</v>
      </c>
      <c r="FD20" s="22">
        <f t="shared" si="200"/>
        <v>0</v>
      </c>
      <c r="FE20" s="15">
        <f t="shared" si="201"/>
        <v>0</v>
      </c>
      <c r="FF20" s="22">
        <f t="shared" si="202"/>
        <v>0</v>
      </c>
      <c r="FG20" s="22">
        <f t="shared" si="203"/>
        <v>0</v>
      </c>
      <c r="FH20" s="22">
        <f t="shared" si="204"/>
        <v>1</v>
      </c>
      <c r="FI20" s="22">
        <f t="shared" si="205"/>
        <v>0</v>
      </c>
      <c r="FJ20" s="22">
        <f t="shared" si="206"/>
        <v>1</v>
      </c>
      <c r="FK20" s="22">
        <f t="shared" si="207"/>
        <v>0</v>
      </c>
      <c r="FL20" s="15">
        <f t="shared" si="208"/>
        <v>0</v>
      </c>
      <c r="FM20" s="22">
        <f t="shared" si="209"/>
        <v>0</v>
      </c>
      <c r="FN20" s="22">
        <f t="shared" si="210"/>
        <v>0</v>
      </c>
      <c r="FO20" s="22">
        <f t="shared" si="211"/>
        <v>1</v>
      </c>
      <c r="FP20" s="22">
        <f t="shared" si="212"/>
        <v>0</v>
      </c>
      <c r="FQ20" s="22">
        <f t="shared" si="213"/>
        <v>1</v>
      </c>
      <c r="FR20" s="22">
        <f t="shared" si="214"/>
        <v>0</v>
      </c>
      <c r="FS20" s="15">
        <f t="shared" si="215"/>
        <v>0</v>
      </c>
      <c r="FT20" s="22">
        <f t="shared" si="216"/>
        <v>0</v>
      </c>
      <c r="FU20" s="22">
        <f t="shared" si="217"/>
        <v>0</v>
      </c>
      <c r="FV20" s="22">
        <f t="shared" si="218"/>
        <v>1</v>
      </c>
      <c r="FW20" s="22">
        <f t="shared" si="219"/>
        <v>0</v>
      </c>
      <c r="FX20" s="22">
        <f t="shared" si="220"/>
        <v>1</v>
      </c>
      <c r="FY20" s="22">
        <f t="shared" si="221"/>
        <v>0</v>
      </c>
      <c r="FZ20" s="15">
        <f t="shared" si="222"/>
        <v>0</v>
      </c>
      <c r="GA20" s="22">
        <f t="shared" si="223"/>
        <v>0</v>
      </c>
      <c r="GB20" s="22">
        <f t="shared" si="224"/>
        <v>0</v>
      </c>
      <c r="GC20" s="22">
        <f t="shared" si="225"/>
        <v>1</v>
      </c>
      <c r="GD20" s="22">
        <f t="shared" si="226"/>
        <v>0</v>
      </c>
      <c r="GE20" s="22">
        <f t="shared" si="227"/>
        <v>1</v>
      </c>
      <c r="GF20" s="22">
        <f t="shared" si="228"/>
        <v>0</v>
      </c>
      <c r="GG20" s="15">
        <f t="shared" si="229"/>
        <v>0</v>
      </c>
      <c r="GH20" s="22">
        <f t="shared" ref="GH20:GH24" si="230">IF(AND(BI20=0,BS20=0,BZ20=0,CG20=0,GA20=0,FT20=0,FM20=0,FF20=0,EY20=0,ER20=0,EK20=0,ED20=0,DW20=0,DP20=0,DI20=0,DB20=0,CU20=0,CN20=0,BC19-BC19&lt;TIME(1,55,0),BC20&gt;GN19+TIME(1,55,0)),JY19,0)</f>
        <v>0</v>
      </c>
      <c r="GI20" s="22">
        <f t="shared" ref="GI20:GI24" si="231">IF(GH20&lt;&gt;0,1,0)</f>
        <v>0</v>
      </c>
      <c r="GJ20" s="22">
        <f t="shared" ref="GJ20:GJ24" si="232">IF(GK20&gt;GL20,GK20,GL20)</f>
        <v>1</v>
      </c>
      <c r="GK20" s="22">
        <f>IF(AND(AP20&gt;0,GH20&gt;0),0,IF(GH20&gt;0,GK19+1,GK19))</f>
        <v>0</v>
      </c>
      <c r="GL20" s="22">
        <f t="shared" ref="GL20:GL24" si="233">IF(GK20=0,GK19+1,0)</f>
        <v>1</v>
      </c>
      <c r="GM20" s="22">
        <f>IF(AND(AP20&gt;0,GL20&gt;0,GH20&gt;0),1,0)</f>
        <v>0</v>
      </c>
      <c r="GN20" s="15">
        <f t="shared" ref="GN20:GN24" si="234">IF(GH20&lt;&gt;0,BC20,GN19)</f>
        <v>0</v>
      </c>
      <c r="GP20" s="22"/>
      <c r="GQ20" s="22"/>
      <c r="GR20" s="22"/>
      <c r="GS20" s="22"/>
      <c r="GT20" s="22"/>
      <c r="GU20" s="15"/>
      <c r="GV20" s="22">
        <f t="shared" si="13"/>
        <v>0</v>
      </c>
      <c r="GW20" s="22">
        <f t="shared" si="14"/>
        <v>1</v>
      </c>
      <c r="GX20" s="22">
        <f t="shared" si="15"/>
        <v>1</v>
      </c>
      <c r="GY20" s="18">
        <f t="shared" si="16"/>
        <v>1</v>
      </c>
      <c r="GZ20" s="18">
        <v>0</v>
      </c>
      <c r="HA20" s="18">
        <f t="shared" si="17"/>
        <v>0</v>
      </c>
      <c r="HB20" s="18">
        <v>0</v>
      </c>
      <c r="HC20" s="18">
        <f t="shared" si="18"/>
        <v>0</v>
      </c>
      <c r="HD20" s="18">
        <v>0</v>
      </c>
      <c r="HE20" s="18">
        <f t="shared" si="19"/>
        <v>0</v>
      </c>
      <c r="HF20" s="18">
        <v>0</v>
      </c>
      <c r="HG20" s="18">
        <f t="shared" si="20"/>
        <v>0</v>
      </c>
      <c r="HH20" s="18">
        <v>0</v>
      </c>
      <c r="HI20" s="18">
        <f t="shared" si="21"/>
        <v>0</v>
      </c>
      <c r="HJ20" s="18">
        <v>0</v>
      </c>
      <c r="HK20" s="18">
        <f t="shared" si="22"/>
        <v>0</v>
      </c>
      <c r="HL20" s="18">
        <v>0</v>
      </c>
      <c r="HM20" s="18">
        <f t="shared" si="23"/>
        <v>0</v>
      </c>
      <c r="HN20" s="18">
        <v>0</v>
      </c>
      <c r="HO20" s="18">
        <f t="shared" si="24"/>
        <v>0</v>
      </c>
      <c r="HP20" s="18">
        <v>0</v>
      </c>
      <c r="HQ20" s="18">
        <f t="shared" si="25"/>
        <v>0</v>
      </c>
      <c r="HR20" s="18">
        <v>0</v>
      </c>
      <c r="HS20" s="18">
        <f t="shared" si="26"/>
        <v>0</v>
      </c>
      <c r="HT20" s="18">
        <v>0</v>
      </c>
      <c r="HU20" s="18">
        <f t="shared" si="27"/>
        <v>0</v>
      </c>
      <c r="HV20" s="18">
        <v>0</v>
      </c>
      <c r="HW20" s="18">
        <f t="shared" si="28"/>
        <v>0</v>
      </c>
      <c r="HX20" s="18">
        <v>0</v>
      </c>
      <c r="HY20" s="18">
        <f t="shared" si="29"/>
        <v>0</v>
      </c>
      <c r="HZ20" s="18">
        <v>0</v>
      </c>
      <c r="IA20" s="18">
        <f t="shared" si="30"/>
        <v>0</v>
      </c>
      <c r="IB20" s="18">
        <v>0</v>
      </c>
      <c r="IC20" s="18">
        <f t="shared" si="31"/>
        <v>0</v>
      </c>
      <c r="ID20" s="18">
        <v>0</v>
      </c>
      <c r="IE20" s="18">
        <f t="shared" si="32"/>
        <v>0</v>
      </c>
      <c r="IF20" s="18">
        <v>0</v>
      </c>
      <c r="IG20" s="18">
        <f t="shared" si="33"/>
        <v>0</v>
      </c>
      <c r="IH20" s="18">
        <v>0</v>
      </c>
      <c r="II20" s="18">
        <f t="shared" si="34"/>
        <v>0</v>
      </c>
      <c r="IJ20" s="18">
        <v>0</v>
      </c>
      <c r="IK20" s="18">
        <f t="shared" si="35"/>
        <v>0</v>
      </c>
      <c r="IL20" s="18">
        <v>0</v>
      </c>
      <c r="IM20" s="18">
        <f t="shared" si="36"/>
        <v>0</v>
      </c>
      <c r="IN20" s="18">
        <f t="shared" si="37"/>
        <v>0</v>
      </c>
      <c r="IO20" s="18">
        <f t="shared" si="38"/>
        <v>0</v>
      </c>
      <c r="IP20" s="18">
        <f t="shared" si="39"/>
        <v>0</v>
      </c>
      <c r="IQ20" s="18">
        <f t="shared" si="40"/>
        <v>0</v>
      </c>
      <c r="IR20" s="18">
        <f t="shared" si="41"/>
        <v>0</v>
      </c>
      <c r="IS20" s="18">
        <f t="shared" si="42"/>
        <v>0</v>
      </c>
      <c r="IT20" s="18">
        <f t="shared" si="43"/>
        <v>0</v>
      </c>
      <c r="IU20" s="18">
        <f t="shared" si="44"/>
        <v>0</v>
      </c>
      <c r="IV20" s="18">
        <f t="shared" si="45"/>
        <v>0</v>
      </c>
      <c r="IW20" s="18">
        <f t="shared" si="46"/>
        <v>0</v>
      </c>
      <c r="IX20" s="18">
        <f t="shared" si="47"/>
        <v>0</v>
      </c>
      <c r="IY20" s="18">
        <f t="shared" si="48"/>
        <v>0</v>
      </c>
      <c r="IZ20" s="18">
        <f t="shared" si="49"/>
        <v>0</v>
      </c>
      <c r="JA20" s="18">
        <f t="shared" si="50"/>
        <v>0</v>
      </c>
      <c r="JB20" s="18">
        <f t="shared" si="51"/>
        <v>0</v>
      </c>
      <c r="JC20" s="18">
        <f t="shared" si="52"/>
        <v>0</v>
      </c>
      <c r="JD20" s="18">
        <f t="shared" si="53"/>
        <v>0</v>
      </c>
      <c r="JE20" s="18">
        <f t="shared" si="54"/>
        <v>0</v>
      </c>
      <c r="JF20" s="18">
        <f t="shared" si="55"/>
        <v>0</v>
      </c>
      <c r="JG20" s="18">
        <f t="shared" si="56"/>
        <v>0.01</v>
      </c>
      <c r="JH20" s="18">
        <f t="shared" si="57"/>
        <v>1</v>
      </c>
      <c r="JI20" s="18">
        <f t="shared" si="58"/>
        <v>1</v>
      </c>
      <c r="JJ20" s="18">
        <f t="shared" si="59"/>
        <v>1</v>
      </c>
      <c r="JK20" s="18">
        <f t="shared" si="60"/>
        <v>1</v>
      </c>
      <c r="JL20" s="18">
        <f t="shared" si="61"/>
        <v>1</v>
      </c>
      <c r="JM20" s="18">
        <f t="shared" si="62"/>
        <v>1</v>
      </c>
      <c r="JN20" s="18">
        <f t="shared" si="63"/>
        <v>1</v>
      </c>
      <c r="JO20" s="18">
        <f t="shared" si="64"/>
        <v>1</v>
      </c>
      <c r="JP20" s="18">
        <f t="shared" si="65"/>
        <v>1</v>
      </c>
      <c r="JQ20" s="18">
        <f t="shared" si="66"/>
        <v>1</v>
      </c>
      <c r="JR20" s="18">
        <f t="shared" si="67"/>
        <v>1</v>
      </c>
      <c r="JS20" s="18">
        <f t="shared" si="68"/>
        <v>1</v>
      </c>
      <c r="JT20" s="18">
        <f t="shared" si="69"/>
        <v>1</v>
      </c>
      <c r="JU20" s="18">
        <f t="shared" si="70"/>
        <v>1</v>
      </c>
      <c r="JV20" s="18">
        <f t="shared" si="71"/>
        <v>1</v>
      </c>
      <c r="JW20" s="18">
        <f t="shared" si="72"/>
        <v>1</v>
      </c>
      <c r="JX20" s="18">
        <f t="shared" si="73"/>
        <v>1</v>
      </c>
      <c r="JY20" s="18">
        <f t="shared" si="74"/>
        <v>1</v>
      </c>
      <c r="JZ20" s="18">
        <f t="shared" si="75"/>
        <v>1</v>
      </c>
      <c r="KA20" s="18">
        <f t="shared" si="76"/>
        <v>0</v>
      </c>
      <c r="KB20" s="18">
        <f t="shared" si="77"/>
        <v>0</v>
      </c>
      <c r="KC20" s="18">
        <f t="shared" si="78"/>
        <v>0</v>
      </c>
      <c r="KD20" s="18">
        <f t="shared" si="79"/>
        <v>0</v>
      </c>
      <c r="KE20" s="18">
        <f t="shared" si="80"/>
        <v>0</v>
      </c>
      <c r="KF20" s="18">
        <f t="shared" si="81"/>
        <v>0</v>
      </c>
      <c r="KG20" s="18">
        <f t="shared" si="82"/>
        <v>0</v>
      </c>
      <c r="KH20" s="18">
        <f t="shared" si="83"/>
        <v>0</v>
      </c>
      <c r="KI20" s="18">
        <f t="shared" si="84"/>
        <v>0</v>
      </c>
      <c r="KJ20" s="18">
        <f t="shared" si="85"/>
        <v>0</v>
      </c>
      <c r="KK20" s="18">
        <f t="shared" si="86"/>
        <v>0</v>
      </c>
      <c r="KL20" s="18">
        <f t="shared" si="87"/>
        <v>0</v>
      </c>
      <c r="KM20" s="18">
        <f t="shared" si="88"/>
        <v>0</v>
      </c>
      <c r="KN20" s="18">
        <f t="shared" si="89"/>
        <v>0</v>
      </c>
      <c r="KO20" s="18">
        <f t="shared" si="90"/>
        <v>0</v>
      </c>
      <c r="KP20" s="18">
        <f t="shared" si="91"/>
        <v>0</v>
      </c>
      <c r="KQ20" s="18">
        <f t="shared" si="92"/>
        <v>0</v>
      </c>
      <c r="KR20" s="18">
        <f t="shared" si="93"/>
        <v>0</v>
      </c>
      <c r="KS20" s="18">
        <f t="shared" si="94"/>
        <v>0</v>
      </c>
      <c r="KT20" s="18">
        <f t="shared" si="95"/>
        <v>0</v>
      </c>
    </row>
    <row r="21" spans="1:306" x14ac:dyDescent="0.3">
      <c r="A21" s="18"/>
      <c r="B21" s="18"/>
      <c r="C21" s="18"/>
      <c r="AJ21" s="24"/>
      <c r="AK21" s="24"/>
      <c r="AL21" s="20"/>
      <c r="AM21" s="23"/>
      <c r="AN21" s="18"/>
      <c r="AO21" s="24"/>
      <c r="AP21" s="18">
        <f t="shared" si="96"/>
        <v>0</v>
      </c>
      <c r="AQ21" s="18" t="str">
        <f t="shared" si="97"/>
        <v>sup</v>
      </c>
      <c r="AR21" s="18" t="str">
        <f t="shared" si="0"/>
        <v>x</v>
      </c>
      <c r="AS21" s="19">
        <f t="shared" si="1"/>
        <v>0</v>
      </c>
      <c r="AT21" s="19">
        <f t="shared" si="2"/>
        <v>0</v>
      </c>
      <c r="AU21" s="19">
        <f t="shared" si="98"/>
        <v>0</v>
      </c>
      <c r="AV21" s="19">
        <f t="shared" si="99"/>
        <v>0</v>
      </c>
      <c r="AW21" s="71">
        <f t="shared" si="100"/>
        <v>0</v>
      </c>
      <c r="AX21" s="71">
        <f t="shared" si="101"/>
        <v>0</v>
      </c>
      <c r="AY21" s="71">
        <f t="shared" si="102"/>
        <v>1</v>
      </c>
      <c r="AZ21" s="22">
        <f t="shared" si="103"/>
        <v>0</v>
      </c>
      <c r="BA21" s="22">
        <f t="shared" si="104"/>
        <v>0</v>
      </c>
      <c r="BB21" s="25">
        <f t="shared" si="3"/>
        <v>0</v>
      </c>
      <c r="BC21" s="21">
        <f t="shared" si="4"/>
        <v>0</v>
      </c>
      <c r="BD21" s="22">
        <v>20</v>
      </c>
      <c r="BE21" s="18">
        <f t="shared" si="5"/>
        <v>0</v>
      </c>
      <c r="BF21" s="18">
        <f t="shared" si="6"/>
        <v>0</v>
      </c>
      <c r="BG21" s="18">
        <f t="shared" si="7"/>
        <v>0</v>
      </c>
      <c r="BH21" s="18">
        <f t="shared" si="8"/>
        <v>0</v>
      </c>
      <c r="BI21" s="18">
        <f t="shared" si="105"/>
        <v>0</v>
      </c>
      <c r="BJ21" s="22">
        <f t="shared" si="116"/>
        <v>1</v>
      </c>
      <c r="BK21" s="22">
        <f t="shared" si="106"/>
        <v>1</v>
      </c>
      <c r="BL21" s="33">
        <f t="shared" si="107"/>
        <v>1</v>
      </c>
      <c r="BM21" s="22">
        <f t="shared" si="9"/>
        <v>0</v>
      </c>
      <c r="BN21" s="22">
        <f t="shared" si="108"/>
        <v>1</v>
      </c>
      <c r="BO21" s="22">
        <f t="shared" si="10"/>
        <v>1</v>
      </c>
      <c r="BP21" s="22">
        <f t="shared" si="109"/>
        <v>0</v>
      </c>
      <c r="BQ21" s="22">
        <f t="shared" si="11"/>
        <v>0</v>
      </c>
      <c r="BR21" s="15">
        <f t="shared" si="12"/>
        <v>0</v>
      </c>
      <c r="BS21" s="45">
        <f t="shared" si="110"/>
        <v>0</v>
      </c>
      <c r="BT21" s="22">
        <f t="shared" si="111"/>
        <v>0</v>
      </c>
      <c r="BU21" s="22">
        <f t="shared" si="117"/>
        <v>1</v>
      </c>
      <c r="BV21" s="22">
        <f t="shared" si="112"/>
        <v>0</v>
      </c>
      <c r="BW21" s="22">
        <f t="shared" si="113"/>
        <v>1</v>
      </c>
      <c r="BX21" s="22">
        <f t="shared" si="114"/>
        <v>0</v>
      </c>
      <c r="BY21" s="15">
        <f t="shared" si="115"/>
        <v>0</v>
      </c>
      <c r="BZ21" s="18">
        <f t="shared" si="118"/>
        <v>0</v>
      </c>
      <c r="CA21" s="22">
        <f t="shared" si="119"/>
        <v>0</v>
      </c>
      <c r="CB21" s="22">
        <f t="shared" si="124"/>
        <v>1</v>
      </c>
      <c r="CC21" s="22">
        <f t="shared" si="120"/>
        <v>0</v>
      </c>
      <c r="CD21" s="22">
        <f t="shared" si="121"/>
        <v>1</v>
      </c>
      <c r="CE21" s="22">
        <f t="shared" si="122"/>
        <v>0</v>
      </c>
      <c r="CF21" s="15">
        <f t="shared" si="123"/>
        <v>0</v>
      </c>
      <c r="CG21" s="18">
        <f t="shared" si="125"/>
        <v>0</v>
      </c>
      <c r="CH21" s="22">
        <f t="shared" si="126"/>
        <v>0</v>
      </c>
      <c r="CI21" s="22">
        <f t="shared" si="127"/>
        <v>1</v>
      </c>
      <c r="CJ21" s="22">
        <f t="shared" si="128"/>
        <v>0</v>
      </c>
      <c r="CK21" s="22">
        <f t="shared" si="129"/>
        <v>1</v>
      </c>
      <c r="CL21" s="22">
        <f t="shared" si="130"/>
        <v>0</v>
      </c>
      <c r="CM21" s="15">
        <f t="shared" si="131"/>
        <v>0</v>
      </c>
      <c r="CN21" s="18">
        <f t="shared" si="132"/>
        <v>0</v>
      </c>
      <c r="CO21" s="22">
        <f t="shared" si="133"/>
        <v>0</v>
      </c>
      <c r="CP21" s="22">
        <f t="shared" si="134"/>
        <v>1</v>
      </c>
      <c r="CQ21" s="22">
        <f t="shared" si="135"/>
        <v>0</v>
      </c>
      <c r="CR21" s="22">
        <f t="shared" si="136"/>
        <v>1</v>
      </c>
      <c r="CS21" s="22">
        <f t="shared" si="137"/>
        <v>0</v>
      </c>
      <c r="CT21" s="15">
        <f t="shared" si="138"/>
        <v>0</v>
      </c>
      <c r="CU21" s="18">
        <f t="shared" si="139"/>
        <v>0</v>
      </c>
      <c r="CV21" s="22">
        <f t="shared" si="140"/>
        <v>0</v>
      </c>
      <c r="CW21" s="22">
        <f t="shared" si="141"/>
        <v>1</v>
      </c>
      <c r="CX21" s="22">
        <f t="shared" si="142"/>
        <v>0</v>
      </c>
      <c r="CY21" s="22">
        <f t="shared" si="143"/>
        <v>1</v>
      </c>
      <c r="CZ21" s="22">
        <f t="shared" si="144"/>
        <v>0</v>
      </c>
      <c r="DA21" s="15">
        <f t="shared" si="145"/>
        <v>0</v>
      </c>
      <c r="DB21" s="18">
        <f t="shared" si="146"/>
        <v>0</v>
      </c>
      <c r="DC21" s="22">
        <f t="shared" si="147"/>
        <v>0</v>
      </c>
      <c r="DD21" s="22">
        <f t="shared" si="148"/>
        <v>1</v>
      </c>
      <c r="DE21" s="22">
        <f t="shared" si="149"/>
        <v>0</v>
      </c>
      <c r="DF21" s="22">
        <f t="shared" si="150"/>
        <v>1</v>
      </c>
      <c r="DG21" s="22">
        <f t="shared" si="151"/>
        <v>0</v>
      </c>
      <c r="DH21" s="15">
        <f t="shared" si="152"/>
        <v>0</v>
      </c>
      <c r="DI21" s="18">
        <f t="shared" si="153"/>
        <v>0</v>
      </c>
      <c r="DJ21" s="22">
        <f t="shared" si="154"/>
        <v>0</v>
      </c>
      <c r="DK21" s="22">
        <f t="shared" si="155"/>
        <v>1</v>
      </c>
      <c r="DL21" s="22">
        <f t="shared" si="156"/>
        <v>0</v>
      </c>
      <c r="DM21" s="22">
        <f t="shared" si="157"/>
        <v>1</v>
      </c>
      <c r="DN21" s="22">
        <f t="shared" si="158"/>
        <v>0</v>
      </c>
      <c r="DO21" s="15">
        <f t="shared" si="159"/>
        <v>0</v>
      </c>
      <c r="DP21" s="18">
        <f t="shared" si="160"/>
        <v>0</v>
      </c>
      <c r="DQ21" s="22">
        <f t="shared" si="161"/>
        <v>0</v>
      </c>
      <c r="DR21" s="22">
        <f t="shared" si="162"/>
        <v>1</v>
      </c>
      <c r="DS21" s="22">
        <f t="shared" si="163"/>
        <v>0</v>
      </c>
      <c r="DT21" s="22">
        <f t="shared" si="164"/>
        <v>1</v>
      </c>
      <c r="DU21" s="22">
        <f t="shared" si="165"/>
        <v>0</v>
      </c>
      <c r="DV21" s="15">
        <f t="shared" si="166"/>
        <v>0</v>
      </c>
      <c r="DW21" s="18">
        <f t="shared" si="167"/>
        <v>0</v>
      </c>
      <c r="DX21" s="22">
        <f t="shared" si="168"/>
        <v>0</v>
      </c>
      <c r="DY21" s="22">
        <f t="shared" si="169"/>
        <v>1</v>
      </c>
      <c r="DZ21" s="22">
        <f t="shared" si="170"/>
        <v>0</v>
      </c>
      <c r="EA21" s="22">
        <f t="shared" si="171"/>
        <v>1</v>
      </c>
      <c r="EB21" s="22">
        <f t="shared" si="172"/>
        <v>0</v>
      </c>
      <c r="EC21" s="15">
        <f t="shared" si="173"/>
        <v>0</v>
      </c>
      <c r="ED21" s="18">
        <f t="shared" si="174"/>
        <v>0</v>
      </c>
      <c r="EE21" s="22">
        <f t="shared" si="175"/>
        <v>0</v>
      </c>
      <c r="EF21" s="22">
        <f t="shared" si="176"/>
        <v>1</v>
      </c>
      <c r="EG21" s="22">
        <f t="shared" si="177"/>
        <v>0</v>
      </c>
      <c r="EH21" s="22">
        <f t="shared" si="178"/>
        <v>1</v>
      </c>
      <c r="EI21" s="22">
        <f t="shared" si="179"/>
        <v>0</v>
      </c>
      <c r="EJ21" s="15">
        <f t="shared" si="180"/>
        <v>0</v>
      </c>
      <c r="EK21" s="18">
        <f t="shared" si="181"/>
        <v>0</v>
      </c>
      <c r="EL21" s="22">
        <f t="shared" si="182"/>
        <v>0</v>
      </c>
      <c r="EM21" s="22">
        <f t="shared" si="183"/>
        <v>1</v>
      </c>
      <c r="EN21" s="22">
        <f t="shared" si="184"/>
        <v>0</v>
      </c>
      <c r="EO21" s="22">
        <f t="shared" si="185"/>
        <v>1</v>
      </c>
      <c r="EP21" s="22">
        <f t="shared" si="186"/>
        <v>0</v>
      </c>
      <c r="EQ21" s="15">
        <f t="shared" si="187"/>
        <v>0</v>
      </c>
      <c r="ER21" s="22">
        <f t="shared" si="188"/>
        <v>0</v>
      </c>
      <c r="ES21" s="22">
        <f t="shared" si="189"/>
        <v>0</v>
      </c>
      <c r="ET21" s="22">
        <f t="shared" si="190"/>
        <v>1</v>
      </c>
      <c r="EU21" s="22">
        <f t="shared" si="191"/>
        <v>0</v>
      </c>
      <c r="EV21" s="22">
        <f t="shared" si="192"/>
        <v>1</v>
      </c>
      <c r="EW21" s="22">
        <f t="shared" si="193"/>
        <v>0</v>
      </c>
      <c r="EX21" s="15">
        <f t="shared" si="194"/>
        <v>0</v>
      </c>
      <c r="EY21" s="22">
        <f t="shared" si="195"/>
        <v>0</v>
      </c>
      <c r="EZ21" s="22">
        <f t="shared" si="196"/>
        <v>0</v>
      </c>
      <c r="FA21" s="22">
        <f t="shared" si="197"/>
        <v>1</v>
      </c>
      <c r="FB21" s="22">
        <f t="shared" si="198"/>
        <v>0</v>
      </c>
      <c r="FC21" s="22">
        <f t="shared" si="199"/>
        <v>1</v>
      </c>
      <c r="FD21" s="22">
        <f t="shared" si="200"/>
        <v>0</v>
      </c>
      <c r="FE21" s="15">
        <f t="shared" si="201"/>
        <v>0</v>
      </c>
      <c r="FF21" s="22">
        <f t="shared" si="202"/>
        <v>0</v>
      </c>
      <c r="FG21" s="22">
        <f t="shared" si="203"/>
        <v>0</v>
      </c>
      <c r="FH21" s="22">
        <f t="shared" si="204"/>
        <v>1</v>
      </c>
      <c r="FI21" s="22">
        <f t="shared" si="205"/>
        <v>0</v>
      </c>
      <c r="FJ21" s="22">
        <f t="shared" si="206"/>
        <v>1</v>
      </c>
      <c r="FK21" s="22">
        <f t="shared" si="207"/>
        <v>0</v>
      </c>
      <c r="FL21" s="15">
        <f t="shared" si="208"/>
        <v>0</v>
      </c>
      <c r="FM21" s="22">
        <f t="shared" si="209"/>
        <v>0</v>
      </c>
      <c r="FN21" s="22">
        <f t="shared" si="210"/>
        <v>0</v>
      </c>
      <c r="FO21" s="22">
        <f t="shared" si="211"/>
        <v>1</v>
      </c>
      <c r="FP21" s="22">
        <f t="shared" si="212"/>
        <v>0</v>
      </c>
      <c r="FQ21" s="22">
        <f t="shared" si="213"/>
        <v>1</v>
      </c>
      <c r="FR21" s="22">
        <f t="shared" si="214"/>
        <v>0</v>
      </c>
      <c r="FS21" s="15">
        <f t="shared" si="215"/>
        <v>0</v>
      </c>
      <c r="FT21" s="22">
        <f t="shared" si="216"/>
        <v>0</v>
      </c>
      <c r="FU21" s="22">
        <f t="shared" si="217"/>
        <v>0</v>
      </c>
      <c r="FV21" s="22">
        <f t="shared" si="218"/>
        <v>1</v>
      </c>
      <c r="FW21" s="22">
        <f t="shared" si="219"/>
        <v>0</v>
      </c>
      <c r="FX21" s="22">
        <f t="shared" si="220"/>
        <v>1</v>
      </c>
      <c r="FY21" s="22">
        <f t="shared" si="221"/>
        <v>0</v>
      </c>
      <c r="FZ21" s="15">
        <f t="shared" si="222"/>
        <v>0</v>
      </c>
      <c r="GA21" s="22">
        <f t="shared" si="223"/>
        <v>0</v>
      </c>
      <c r="GB21" s="22">
        <f t="shared" si="224"/>
        <v>0</v>
      </c>
      <c r="GC21" s="22">
        <f t="shared" si="225"/>
        <v>1</v>
      </c>
      <c r="GD21" s="22">
        <f t="shared" si="226"/>
        <v>0</v>
      </c>
      <c r="GE21" s="22">
        <f t="shared" si="227"/>
        <v>1</v>
      </c>
      <c r="GF21" s="22">
        <f t="shared" si="228"/>
        <v>0</v>
      </c>
      <c r="GG21" s="15">
        <f t="shared" si="229"/>
        <v>0</v>
      </c>
      <c r="GH21" s="22">
        <f t="shared" si="230"/>
        <v>0</v>
      </c>
      <c r="GI21" s="22">
        <f t="shared" si="231"/>
        <v>0</v>
      </c>
      <c r="GJ21" s="22">
        <f t="shared" si="232"/>
        <v>1</v>
      </c>
      <c r="GK21" s="22">
        <f>IF(AND(AP21&gt;0,GH21&gt;0),0,IF(GH21&gt;0,GK20+1,GK20))</f>
        <v>0</v>
      </c>
      <c r="GL21" s="22">
        <f t="shared" si="233"/>
        <v>1</v>
      </c>
      <c r="GM21" s="22">
        <f>IF(AND(AP21&gt;0,GL21&gt;0,GH21&gt;0),1,0)</f>
        <v>0</v>
      </c>
      <c r="GN21" s="15">
        <f t="shared" si="234"/>
        <v>0</v>
      </c>
      <c r="GO21" s="22">
        <f t="shared" ref="GO21:GO24" si="235">IF(AND(CN21=0,CG21=0,BZ21=0,BS21=0,BI21=0,GH21=0,GA21=0,FT21=0,FM21=0,FF21=0,EY21=0,ER21=0,EK21=0,ED21=0,DW21=0,DP21=0,DI21=0,DB21=0,CU21=0,BC21-BC20&lt;TIME(1,55,0),BC21&gt;GU20+TIME(1,55,0)),JZ20,0)</f>
        <v>0</v>
      </c>
      <c r="GP21" s="22">
        <f t="shared" ref="GP21:GP24" si="236">IF(GO21&lt;&gt;0,1,0)</f>
        <v>0</v>
      </c>
      <c r="GQ21" s="22">
        <f t="shared" ref="GQ21:GQ24" si="237">IF(GR21&gt;GS21,GR21,GS21)</f>
        <v>1</v>
      </c>
      <c r="GR21" s="22">
        <f>IF(AND(AP21&gt;0,GO21&gt;0),0,IF(GO21&gt;0,GR20+1,GR20))</f>
        <v>0</v>
      </c>
      <c r="GS21" s="22">
        <f t="shared" ref="GS21:GS24" si="238">IF(GR21=0,GR20+1,0)</f>
        <v>1</v>
      </c>
      <c r="GT21" s="22">
        <f>IF(AND(AP21&gt;0,GS21&gt;0,GO21&gt;0),1,0)</f>
        <v>0</v>
      </c>
      <c r="GU21" s="15">
        <f t="shared" ref="GU21:GU24" si="239">IF(GO21&lt;&gt;0,BC21,GU20)</f>
        <v>0</v>
      </c>
      <c r="GV21" s="22">
        <f t="shared" si="13"/>
        <v>0</v>
      </c>
      <c r="GW21" s="22">
        <f t="shared" si="14"/>
        <v>1</v>
      </c>
      <c r="GX21" s="22">
        <f t="shared" si="15"/>
        <v>1</v>
      </c>
      <c r="GY21" s="18">
        <f t="shared" si="16"/>
        <v>1</v>
      </c>
      <c r="GZ21" s="18">
        <v>0</v>
      </c>
      <c r="HA21" s="18">
        <f t="shared" si="17"/>
        <v>0</v>
      </c>
      <c r="HB21" s="18">
        <v>0</v>
      </c>
      <c r="HC21" s="18">
        <f t="shared" si="18"/>
        <v>0</v>
      </c>
      <c r="HD21" s="18">
        <v>0</v>
      </c>
      <c r="HE21" s="18">
        <f t="shared" si="19"/>
        <v>0</v>
      </c>
      <c r="HF21" s="18">
        <v>0</v>
      </c>
      <c r="HG21" s="18">
        <f t="shared" si="20"/>
        <v>0</v>
      </c>
      <c r="HH21" s="18">
        <v>0</v>
      </c>
      <c r="HI21" s="18">
        <f t="shared" si="21"/>
        <v>0</v>
      </c>
      <c r="HJ21" s="18">
        <v>0</v>
      </c>
      <c r="HK21" s="18">
        <f t="shared" si="22"/>
        <v>0</v>
      </c>
      <c r="HL21" s="18">
        <v>0</v>
      </c>
      <c r="HM21" s="18">
        <f t="shared" si="23"/>
        <v>0</v>
      </c>
      <c r="HN21" s="18">
        <v>0</v>
      </c>
      <c r="HO21" s="18">
        <f t="shared" si="24"/>
        <v>0</v>
      </c>
      <c r="HP21" s="18">
        <v>0</v>
      </c>
      <c r="HQ21" s="18">
        <f t="shared" si="25"/>
        <v>0</v>
      </c>
      <c r="HR21" s="18">
        <v>0</v>
      </c>
      <c r="HS21" s="18">
        <f t="shared" si="26"/>
        <v>0</v>
      </c>
      <c r="HT21" s="18">
        <v>0</v>
      </c>
      <c r="HU21" s="18">
        <f t="shared" si="27"/>
        <v>0</v>
      </c>
      <c r="HV21" s="18">
        <v>0</v>
      </c>
      <c r="HW21" s="18">
        <f t="shared" si="28"/>
        <v>0</v>
      </c>
      <c r="HX21" s="18">
        <v>0</v>
      </c>
      <c r="HY21" s="18">
        <f t="shared" si="29"/>
        <v>0</v>
      </c>
      <c r="HZ21" s="18">
        <v>0</v>
      </c>
      <c r="IA21" s="18">
        <f t="shared" si="30"/>
        <v>0</v>
      </c>
      <c r="IB21" s="18">
        <v>0</v>
      </c>
      <c r="IC21" s="18">
        <f t="shared" si="31"/>
        <v>0</v>
      </c>
      <c r="ID21" s="18">
        <v>0</v>
      </c>
      <c r="IE21" s="18">
        <f t="shared" si="32"/>
        <v>0</v>
      </c>
      <c r="IF21" s="18">
        <v>0</v>
      </c>
      <c r="IG21" s="18">
        <f t="shared" si="33"/>
        <v>0</v>
      </c>
      <c r="IH21" s="18">
        <v>0</v>
      </c>
      <c r="II21" s="18">
        <f t="shared" si="34"/>
        <v>0</v>
      </c>
      <c r="IJ21" s="18">
        <v>0</v>
      </c>
      <c r="IK21" s="18">
        <f t="shared" si="35"/>
        <v>0</v>
      </c>
      <c r="IL21" s="18">
        <v>0</v>
      </c>
      <c r="IM21" s="18">
        <f t="shared" si="36"/>
        <v>0</v>
      </c>
      <c r="IN21" s="18">
        <f t="shared" si="37"/>
        <v>0</v>
      </c>
      <c r="IO21" s="18">
        <f t="shared" si="38"/>
        <v>0</v>
      </c>
      <c r="IP21" s="18">
        <f t="shared" si="39"/>
        <v>0</v>
      </c>
      <c r="IQ21" s="18">
        <f t="shared" si="40"/>
        <v>0</v>
      </c>
      <c r="IR21" s="18">
        <f t="shared" si="41"/>
        <v>0</v>
      </c>
      <c r="IS21" s="18">
        <f t="shared" si="42"/>
        <v>0</v>
      </c>
      <c r="IT21" s="18">
        <f t="shared" si="43"/>
        <v>0</v>
      </c>
      <c r="IU21" s="18">
        <f t="shared" si="44"/>
        <v>0</v>
      </c>
      <c r="IV21" s="18">
        <f t="shared" si="45"/>
        <v>0</v>
      </c>
      <c r="IW21" s="18">
        <f t="shared" si="46"/>
        <v>0</v>
      </c>
      <c r="IX21" s="18">
        <f t="shared" si="47"/>
        <v>0</v>
      </c>
      <c r="IY21" s="18">
        <f t="shared" si="48"/>
        <v>0</v>
      </c>
      <c r="IZ21" s="18">
        <f t="shared" si="49"/>
        <v>0</v>
      </c>
      <c r="JA21" s="18">
        <f t="shared" si="50"/>
        <v>0</v>
      </c>
      <c r="JB21" s="18">
        <f t="shared" si="51"/>
        <v>0</v>
      </c>
      <c r="JC21" s="18">
        <f t="shared" si="52"/>
        <v>0</v>
      </c>
      <c r="JD21" s="18">
        <f t="shared" si="53"/>
        <v>0</v>
      </c>
      <c r="JE21" s="18">
        <f t="shared" si="54"/>
        <v>0</v>
      </c>
      <c r="JF21" s="18">
        <f t="shared" si="55"/>
        <v>0</v>
      </c>
      <c r="JG21" s="18">
        <f t="shared" si="56"/>
        <v>0.01</v>
      </c>
      <c r="JH21" s="18">
        <f t="shared" si="57"/>
        <v>1</v>
      </c>
      <c r="JI21" s="18">
        <f t="shared" si="58"/>
        <v>1</v>
      </c>
      <c r="JJ21" s="18">
        <f t="shared" si="59"/>
        <v>1</v>
      </c>
      <c r="JK21" s="18">
        <f t="shared" si="60"/>
        <v>1</v>
      </c>
      <c r="JL21" s="18">
        <f t="shared" si="61"/>
        <v>1</v>
      </c>
      <c r="JM21" s="18">
        <f t="shared" si="62"/>
        <v>1</v>
      </c>
      <c r="JN21" s="18">
        <f t="shared" si="63"/>
        <v>1</v>
      </c>
      <c r="JO21" s="18">
        <f t="shared" si="64"/>
        <v>1</v>
      </c>
      <c r="JP21" s="18">
        <f t="shared" si="65"/>
        <v>1</v>
      </c>
      <c r="JQ21" s="18">
        <f t="shared" si="66"/>
        <v>1</v>
      </c>
      <c r="JR21" s="18">
        <f t="shared" si="67"/>
        <v>1</v>
      </c>
      <c r="JS21" s="18">
        <f t="shared" si="68"/>
        <v>1</v>
      </c>
      <c r="JT21" s="18">
        <f t="shared" si="69"/>
        <v>1</v>
      </c>
      <c r="JU21" s="18">
        <f t="shared" si="70"/>
        <v>1</v>
      </c>
      <c r="JV21" s="18">
        <f t="shared" si="71"/>
        <v>1</v>
      </c>
      <c r="JW21" s="18">
        <f t="shared" si="72"/>
        <v>1</v>
      </c>
      <c r="JX21" s="18">
        <f t="shared" si="73"/>
        <v>1</v>
      </c>
      <c r="JY21" s="18">
        <f t="shared" si="74"/>
        <v>1</v>
      </c>
      <c r="JZ21" s="18">
        <f t="shared" si="75"/>
        <v>1</v>
      </c>
      <c r="KA21" s="18">
        <f t="shared" si="76"/>
        <v>0</v>
      </c>
      <c r="KB21" s="18">
        <f t="shared" si="77"/>
        <v>0</v>
      </c>
      <c r="KC21" s="18">
        <f t="shared" si="78"/>
        <v>0</v>
      </c>
      <c r="KD21" s="18">
        <f t="shared" si="79"/>
        <v>0</v>
      </c>
      <c r="KE21" s="18">
        <f t="shared" si="80"/>
        <v>0</v>
      </c>
      <c r="KF21" s="18">
        <f t="shared" si="81"/>
        <v>0</v>
      </c>
      <c r="KG21" s="18">
        <f t="shared" si="82"/>
        <v>0</v>
      </c>
      <c r="KH21" s="18">
        <f t="shared" si="83"/>
        <v>0</v>
      </c>
      <c r="KI21" s="18">
        <f t="shared" si="84"/>
        <v>0</v>
      </c>
      <c r="KJ21" s="18">
        <f t="shared" si="85"/>
        <v>0</v>
      </c>
      <c r="KK21" s="18">
        <f t="shared" si="86"/>
        <v>0</v>
      </c>
      <c r="KL21" s="18">
        <f t="shared" si="87"/>
        <v>0</v>
      </c>
      <c r="KM21" s="18">
        <f t="shared" si="88"/>
        <v>0</v>
      </c>
      <c r="KN21" s="18">
        <f t="shared" si="89"/>
        <v>0</v>
      </c>
      <c r="KO21" s="18">
        <f t="shared" si="90"/>
        <v>0</v>
      </c>
      <c r="KP21" s="18">
        <f t="shared" si="91"/>
        <v>0</v>
      </c>
      <c r="KQ21" s="18">
        <f t="shared" si="92"/>
        <v>0</v>
      </c>
      <c r="KR21" s="18">
        <f t="shared" si="93"/>
        <v>0</v>
      </c>
      <c r="KS21" s="18">
        <f t="shared" si="94"/>
        <v>0</v>
      </c>
      <c r="KT21" s="18">
        <f t="shared" si="95"/>
        <v>0</v>
      </c>
    </row>
    <row r="22" spans="1:306" x14ac:dyDescent="0.3">
      <c r="A22" s="18"/>
      <c r="B22" s="18"/>
      <c r="C22" s="18"/>
      <c r="AJ22" s="24"/>
      <c r="AK22" s="24"/>
      <c r="AL22" s="20"/>
      <c r="AM22" s="23"/>
      <c r="AN22" s="18"/>
      <c r="AO22" s="24"/>
      <c r="AP22" s="18">
        <f t="shared" si="96"/>
        <v>0</v>
      </c>
      <c r="AQ22" s="18" t="str">
        <f t="shared" si="97"/>
        <v>sup</v>
      </c>
      <c r="AR22" s="18" t="str">
        <f t="shared" si="0"/>
        <v>x</v>
      </c>
      <c r="AS22" s="19">
        <f t="shared" si="1"/>
        <v>0</v>
      </c>
      <c r="AT22" s="19">
        <f t="shared" si="2"/>
        <v>0</v>
      </c>
      <c r="AU22" s="19">
        <f t="shared" si="98"/>
        <v>0</v>
      </c>
      <c r="AV22" s="19">
        <f t="shared" si="99"/>
        <v>0</v>
      </c>
      <c r="AW22" s="71">
        <f t="shared" si="100"/>
        <v>0</v>
      </c>
      <c r="AX22" s="71">
        <f t="shared" si="101"/>
        <v>0</v>
      </c>
      <c r="AY22" s="71">
        <f t="shared" si="102"/>
        <v>1</v>
      </c>
      <c r="AZ22" s="22">
        <f t="shared" si="103"/>
        <v>0</v>
      </c>
      <c r="BA22" s="22">
        <f t="shared" si="104"/>
        <v>0</v>
      </c>
      <c r="BB22" s="25">
        <f t="shared" si="3"/>
        <v>0</v>
      </c>
      <c r="BC22" s="21">
        <f t="shared" si="4"/>
        <v>0</v>
      </c>
      <c r="BD22" s="22">
        <v>21</v>
      </c>
      <c r="BE22" s="18">
        <f t="shared" si="5"/>
        <v>0</v>
      </c>
      <c r="BF22" s="18">
        <f t="shared" si="6"/>
        <v>0</v>
      </c>
      <c r="BG22" s="18">
        <f t="shared" si="7"/>
        <v>0</v>
      </c>
      <c r="BH22" s="18">
        <f t="shared" si="8"/>
        <v>0</v>
      </c>
      <c r="BI22" s="18">
        <f t="shared" si="105"/>
        <v>0</v>
      </c>
      <c r="BJ22" s="22">
        <f t="shared" si="116"/>
        <v>1</v>
      </c>
      <c r="BK22" s="22">
        <f t="shared" si="106"/>
        <v>1</v>
      </c>
      <c r="BL22" s="33">
        <f t="shared" si="107"/>
        <v>1</v>
      </c>
      <c r="BM22" s="22">
        <f t="shared" si="9"/>
        <v>0</v>
      </c>
      <c r="BN22" s="22">
        <f t="shared" si="108"/>
        <v>1</v>
      </c>
      <c r="BO22" s="22">
        <f t="shared" si="10"/>
        <v>1</v>
      </c>
      <c r="BP22" s="22">
        <f t="shared" si="109"/>
        <v>0</v>
      </c>
      <c r="BQ22" s="22">
        <f t="shared" si="11"/>
        <v>0</v>
      </c>
      <c r="BR22" s="15">
        <f t="shared" si="12"/>
        <v>0</v>
      </c>
      <c r="BS22" s="45">
        <f t="shared" si="110"/>
        <v>0</v>
      </c>
      <c r="BT22" s="22">
        <f t="shared" si="111"/>
        <v>0</v>
      </c>
      <c r="BU22" s="22">
        <f t="shared" si="117"/>
        <v>1</v>
      </c>
      <c r="BV22" s="22">
        <f t="shared" si="112"/>
        <v>0</v>
      </c>
      <c r="BW22" s="22">
        <f t="shared" si="113"/>
        <v>1</v>
      </c>
      <c r="BX22" s="22">
        <f t="shared" si="114"/>
        <v>0</v>
      </c>
      <c r="BY22" s="15">
        <f t="shared" si="115"/>
        <v>0</v>
      </c>
      <c r="BZ22" s="18">
        <f t="shared" si="118"/>
        <v>0</v>
      </c>
      <c r="CA22" s="22">
        <f t="shared" si="119"/>
        <v>0</v>
      </c>
      <c r="CB22" s="22">
        <f t="shared" si="124"/>
        <v>1</v>
      </c>
      <c r="CC22" s="22">
        <f t="shared" si="120"/>
        <v>0</v>
      </c>
      <c r="CD22" s="22">
        <f t="shared" si="121"/>
        <v>1</v>
      </c>
      <c r="CE22" s="22">
        <f t="shared" si="122"/>
        <v>0</v>
      </c>
      <c r="CF22" s="15">
        <f t="shared" si="123"/>
        <v>0</v>
      </c>
      <c r="CG22" s="18">
        <f t="shared" si="125"/>
        <v>0</v>
      </c>
      <c r="CH22" s="22">
        <f t="shared" si="126"/>
        <v>0</v>
      </c>
      <c r="CI22" s="22">
        <f t="shared" si="127"/>
        <v>1</v>
      </c>
      <c r="CJ22" s="22">
        <f t="shared" si="128"/>
        <v>0</v>
      </c>
      <c r="CK22" s="22">
        <f t="shared" si="129"/>
        <v>1</v>
      </c>
      <c r="CL22" s="22">
        <f t="shared" si="130"/>
        <v>0</v>
      </c>
      <c r="CM22" s="15">
        <f t="shared" si="131"/>
        <v>0</v>
      </c>
      <c r="CN22" s="18">
        <f t="shared" si="132"/>
        <v>0</v>
      </c>
      <c r="CO22" s="22">
        <f t="shared" si="133"/>
        <v>0</v>
      </c>
      <c r="CP22" s="22">
        <f t="shared" si="134"/>
        <v>1</v>
      </c>
      <c r="CQ22" s="22">
        <f t="shared" si="135"/>
        <v>0</v>
      </c>
      <c r="CR22" s="22">
        <f t="shared" si="136"/>
        <v>1</v>
      </c>
      <c r="CS22" s="22">
        <f t="shared" si="137"/>
        <v>0</v>
      </c>
      <c r="CT22" s="15">
        <f t="shared" si="138"/>
        <v>0</v>
      </c>
      <c r="CU22" s="18">
        <f t="shared" si="139"/>
        <v>0</v>
      </c>
      <c r="CV22" s="22">
        <f t="shared" si="140"/>
        <v>0</v>
      </c>
      <c r="CW22" s="22">
        <f t="shared" si="141"/>
        <v>1</v>
      </c>
      <c r="CX22" s="22">
        <f t="shared" si="142"/>
        <v>0</v>
      </c>
      <c r="CY22" s="22">
        <f t="shared" si="143"/>
        <v>1</v>
      </c>
      <c r="CZ22" s="22">
        <f t="shared" si="144"/>
        <v>0</v>
      </c>
      <c r="DA22" s="15">
        <f t="shared" si="145"/>
        <v>0</v>
      </c>
      <c r="DB22" s="18">
        <f t="shared" si="146"/>
        <v>0</v>
      </c>
      <c r="DC22" s="22">
        <f t="shared" si="147"/>
        <v>0</v>
      </c>
      <c r="DD22" s="22">
        <f t="shared" si="148"/>
        <v>1</v>
      </c>
      <c r="DE22" s="22">
        <f t="shared" si="149"/>
        <v>0</v>
      </c>
      <c r="DF22" s="22">
        <f t="shared" si="150"/>
        <v>1</v>
      </c>
      <c r="DG22" s="22">
        <f t="shared" si="151"/>
        <v>0</v>
      </c>
      <c r="DH22" s="15">
        <f t="shared" si="152"/>
        <v>0</v>
      </c>
      <c r="DI22" s="18">
        <f t="shared" si="153"/>
        <v>0</v>
      </c>
      <c r="DJ22" s="22">
        <f t="shared" si="154"/>
        <v>0</v>
      </c>
      <c r="DK22" s="22">
        <f t="shared" si="155"/>
        <v>1</v>
      </c>
      <c r="DL22" s="22">
        <f t="shared" si="156"/>
        <v>0</v>
      </c>
      <c r="DM22" s="22">
        <f t="shared" si="157"/>
        <v>1</v>
      </c>
      <c r="DN22" s="22">
        <f t="shared" si="158"/>
        <v>0</v>
      </c>
      <c r="DO22" s="15">
        <f t="shared" si="159"/>
        <v>0</v>
      </c>
      <c r="DP22" s="18">
        <f t="shared" si="160"/>
        <v>0</v>
      </c>
      <c r="DQ22" s="22">
        <f t="shared" si="161"/>
        <v>0</v>
      </c>
      <c r="DR22" s="22">
        <f t="shared" si="162"/>
        <v>1</v>
      </c>
      <c r="DS22" s="22">
        <f t="shared" si="163"/>
        <v>0</v>
      </c>
      <c r="DT22" s="22">
        <f t="shared" si="164"/>
        <v>1</v>
      </c>
      <c r="DU22" s="22">
        <f t="shared" si="165"/>
        <v>0</v>
      </c>
      <c r="DV22" s="15">
        <f t="shared" si="166"/>
        <v>0</v>
      </c>
      <c r="DW22" s="18">
        <f t="shared" si="167"/>
        <v>0</v>
      </c>
      <c r="DX22" s="22">
        <f t="shared" si="168"/>
        <v>0</v>
      </c>
      <c r="DY22" s="22">
        <f t="shared" si="169"/>
        <v>1</v>
      </c>
      <c r="DZ22" s="22">
        <f t="shared" si="170"/>
        <v>0</v>
      </c>
      <c r="EA22" s="22">
        <f t="shared" si="171"/>
        <v>1</v>
      </c>
      <c r="EB22" s="22">
        <f t="shared" si="172"/>
        <v>0</v>
      </c>
      <c r="EC22" s="15">
        <f t="shared" si="173"/>
        <v>0</v>
      </c>
      <c r="ED22" s="18">
        <f t="shared" si="174"/>
        <v>0</v>
      </c>
      <c r="EE22" s="22">
        <f t="shared" si="175"/>
        <v>0</v>
      </c>
      <c r="EF22" s="22">
        <f t="shared" si="176"/>
        <v>1</v>
      </c>
      <c r="EG22" s="22">
        <f t="shared" si="177"/>
        <v>0</v>
      </c>
      <c r="EH22" s="22">
        <f t="shared" si="178"/>
        <v>1</v>
      </c>
      <c r="EI22" s="22">
        <f t="shared" si="179"/>
        <v>0</v>
      </c>
      <c r="EJ22" s="15">
        <f t="shared" si="180"/>
        <v>0</v>
      </c>
      <c r="EK22" s="18">
        <f t="shared" si="181"/>
        <v>0</v>
      </c>
      <c r="EL22" s="22">
        <f t="shared" si="182"/>
        <v>0</v>
      </c>
      <c r="EM22" s="22">
        <f t="shared" si="183"/>
        <v>1</v>
      </c>
      <c r="EN22" s="22">
        <f t="shared" si="184"/>
        <v>0</v>
      </c>
      <c r="EO22" s="22">
        <f t="shared" si="185"/>
        <v>1</v>
      </c>
      <c r="EP22" s="22">
        <f t="shared" si="186"/>
        <v>0</v>
      </c>
      <c r="EQ22" s="15">
        <f t="shared" si="187"/>
        <v>0</v>
      </c>
      <c r="ER22" s="22">
        <f t="shared" si="188"/>
        <v>0</v>
      </c>
      <c r="ES22" s="22">
        <f t="shared" si="189"/>
        <v>0</v>
      </c>
      <c r="ET22" s="22">
        <f t="shared" si="190"/>
        <v>1</v>
      </c>
      <c r="EU22" s="22">
        <f t="shared" si="191"/>
        <v>0</v>
      </c>
      <c r="EV22" s="22">
        <f t="shared" si="192"/>
        <v>1</v>
      </c>
      <c r="EW22" s="22">
        <f t="shared" si="193"/>
        <v>0</v>
      </c>
      <c r="EX22" s="15">
        <f t="shared" si="194"/>
        <v>0</v>
      </c>
      <c r="EY22" s="22">
        <f t="shared" si="195"/>
        <v>0</v>
      </c>
      <c r="EZ22" s="22">
        <f t="shared" si="196"/>
        <v>0</v>
      </c>
      <c r="FA22" s="22">
        <f t="shared" si="197"/>
        <v>1</v>
      </c>
      <c r="FB22" s="22">
        <f t="shared" si="198"/>
        <v>0</v>
      </c>
      <c r="FC22" s="22">
        <f t="shared" si="199"/>
        <v>1</v>
      </c>
      <c r="FD22" s="22">
        <f t="shared" si="200"/>
        <v>0</v>
      </c>
      <c r="FE22" s="15">
        <f t="shared" si="201"/>
        <v>0</v>
      </c>
      <c r="FF22" s="22">
        <f t="shared" si="202"/>
        <v>0</v>
      </c>
      <c r="FG22" s="22">
        <f t="shared" si="203"/>
        <v>0</v>
      </c>
      <c r="FH22" s="22">
        <f t="shared" si="204"/>
        <v>1</v>
      </c>
      <c r="FI22" s="22">
        <f t="shared" si="205"/>
        <v>0</v>
      </c>
      <c r="FJ22" s="22">
        <f t="shared" si="206"/>
        <v>1</v>
      </c>
      <c r="FK22" s="22">
        <f t="shared" si="207"/>
        <v>0</v>
      </c>
      <c r="FL22" s="15">
        <f t="shared" si="208"/>
        <v>0</v>
      </c>
      <c r="FM22" s="22">
        <f t="shared" si="209"/>
        <v>0</v>
      </c>
      <c r="FN22" s="22">
        <f t="shared" si="210"/>
        <v>0</v>
      </c>
      <c r="FO22" s="22">
        <f t="shared" si="211"/>
        <v>1</v>
      </c>
      <c r="FP22" s="22">
        <f t="shared" si="212"/>
        <v>0</v>
      </c>
      <c r="FQ22" s="22">
        <f t="shared" si="213"/>
        <v>1</v>
      </c>
      <c r="FR22" s="22">
        <f t="shared" si="214"/>
        <v>0</v>
      </c>
      <c r="FS22" s="15">
        <f t="shared" si="215"/>
        <v>0</v>
      </c>
      <c r="FT22" s="22">
        <f t="shared" si="216"/>
        <v>0</v>
      </c>
      <c r="FU22" s="22">
        <f t="shared" si="217"/>
        <v>0</v>
      </c>
      <c r="FV22" s="22">
        <f t="shared" si="218"/>
        <v>1</v>
      </c>
      <c r="FW22" s="22">
        <f t="shared" si="219"/>
        <v>0</v>
      </c>
      <c r="FX22" s="22">
        <f t="shared" si="220"/>
        <v>1</v>
      </c>
      <c r="FY22" s="22">
        <f t="shared" si="221"/>
        <v>0</v>
      </c>
      <c r="FZ22" s="15">
        <f t="shared" si="222"/>
        <v>0</v>
      </c>
      <c r="GA22" s="22">
        <f t="shared" si="223"/>
        <v>0</v>
      </c>
      <c r="GB22" s="22">
        <f t="shared" si="224"/>
        <v>0</v>
      </c>
      <c r="GC22" s="22">
        <f t="shared" si="225"/>
        <v>1</v>
      </c>
      <c r="GD22" s="22">
        <f t="shared" si="226"/>
        <v>0</v>
      </c>
      <c r="GE22" s="22">
        <f t="shared" si="227"/>
        <v>1</v>
      </c>
      <c r="GF22" s="22">
        <f t="shared" si="228"/>
        <v>0</v>
      </c>
      <c r="GG22" s="15">
        <f t="shared" si="229"/>
        <v>0</v>
      </c>
      <c r="GH22" s="22">
        <f t="shared" si="230"/>
        <v>0</v>
      </c>
      <c r="GI22" s="22">
        <f t="shared" si="231"/>
        <v>0</v>
      </c>
      <c r="GJ22" s="22">
        <f t="shared" si="232"/>
        <v>1</v>
      </c>
      <c r="GK22" s="22">
        <f>IF(AND(AP22&gt;0,GH22&gt;0),0,IF(GH22&gt;0,GK21+1,GK21))</f>
        <v>0</v>
      </c>
      <c r="GL22" s="22">
        <f t="shared" si="233"/>
        <v>1</v>
      </c>
      <c r="GM22" s="22">
        <f>IF(AND(AP22&gt;0,GL22&gt;0,GH22&gt;0),1,0)</f>
        <v>0</v>
      </c>
      <c r="GN22" s="15">
        <f t="shared" si="234"/>
        <v>0</v>
      </c>
      <c r="GO22" s="22">
        <f t="shared" si="235"/>
        <v>0</v>
      </c>
      <c r="GP22" s="22">
        <f t="shared" si="236"/>
        <v>0</v>
      </c>
      <c r="GQ22" s="22">
        <f t="shared" si="237"/>
        <v>1</v>
      </c>
      <c r="GR22" s="22">
        <f>IF(AND(AP22&gt;0,GO22&gt;0),0,IF(GO22&gt;0,GR21+1,GR21))</f>
        <v>0</v>
      </c>
      <c r="GS22" s="22">
        <f t="shared" si="238"/>
        <v>1</v>
      </c>
      <c r="GT22" s="22">
        <f>IF(AND(AP22&gt;0,GS22&gt;0,GO22&gt;0),1,0)</f>
        <v>0</v>
      </c>
      <c r="GU22" s="15">
        <f t="shared" si="239"/>
        <v>0</v>
      </c>
      <c r="GV22" s="22">
        <f t="shared" si="13"/>
        <v>0</v>
      </c>
      <c r="GW22" s="22">
        <f t="shared" si="14"/>
        <v>1</v>
      </c>
      <c r="GX22" s="22">
        <f t="shared" si="15"/>
        <v>1</v>
      </c>
      <c r="GY22" s="18">
        <f t="shared" si="16"/>
        <v>1</v>
      </c>
      <c r="GZ22" s="18">
        <v>0</v>
      </c>
      <c r="HA22" s="18">
        <f t="shared" si="17"/>
        <v>0</v>
      </c>
      <c r="HB22" s="18">
        <v>0</v>
      </c>
      <c r="HC22" s="18">
        <f t="shared" si="18"/>
        <v>0</v>
      </c>
      <c r="HD22" s="18">
        <v>0</v>
      </c>
      <c r="HE22" s="18">
        <f t="shared" si="19"/>
        <v>0</v>
      </c>
      <c r="HF22" s="18">
        <v>0</v>
      </c>
      <c r="HG22" s="18">
        <f t="shared" si="20"/>
        <v>0</v>
      </c>
      <c r="HH22" s="18">
        <v>0</v>
      </c>
      <c r="HI22" s="18">
        <f t="shared" si="21"/>
        <v>0</v>
      </c>
      <c r="HJ22" s="18">
        <v>0</v>
      </c>
      <c r="HK22" s="18">
        <f t="shared" si="22"/>
        <v>0</v>
      </c>
      <c r="HL22" s="18">
        <v>0</v>
      </c>
      <c r="HM22" s="18">
        <f t="shared" si="23"/>
        <v>0</v>
      </c>
      <c r="HN22" s="18">
        <v>0</v>
      </c>
      <c r="HO22" s="18">
        <f t="shared" si="24"/>
        <v>0</v>
      </c>
      <c r="HP22" s="18">
        <v>0</v>
      </c>
      <c r="HQ22" s="18">
        <f t="shared" si="25"/>
        <v>0</v>
      </c>
      <c r="HR22" s="18">
        <v>0</v>
      </c>
      <c r="HS22" s="18">
        <f t="shared" si="26"/>
        <v>0</v>
      </c>
      <c r="HT22" s="18">
        <v>0</v>
      </c>
      <c r="HU22" s="18">
        <f t="shared" si="27"/>
        <v>0</v>
      </c>
      <c r="HV22" s="18">
        <v>0</v>
      </c>
      <c r="HW22" s="18">
        <f t="shared" si="28"/>
        <v>0</v>
      </c>
      <c r="HX22" s="18">
        <v>0</v>
      </c>
      <c r="HY22" s="18">
        <f t="shared" si="29"/>
        <v>0</v>
      </c>
      <c r="HZ22" s="18">
        <v>0</v>
      </c>
      <c r="IA22" s="18">
        <f t="shared" si="30"/>
        <v>0</v>
      </c>
      <c r="IB22" s="18">
        <v>0</v>
      </c>
      <c r="IC22" s="18">
        <f t="shared" si="31"/>
        <v>0</v>
      </c>
      <c r="ID22" s="18">
        <v>0</v>
      </c>
      <c r="IE22" s="18">
        <f t="shared" si="32"/>
        <v>0</v>
      </c>
      <c r="IF22" s="18">
        <v>0</v>
      </c>
      <c r="IG22" s="18">
        <f t="shared" si="33"/>
        <v>0</v>
      </c>
      <c r="IH22" s="18">
        <v>0</v>
      </c>
      <c r="II22" s="18">
        <f t="shared" si="34"/>
        <v>0</v>
      </c>
      <c r="IJ22" s="18">
        <v>0</v>
      </c>
      <c r="IK22" s="18">
        <f t="shared" si="35"/>
        <v>0</v>
      </c>
      <c r="IL22" s="18">
        <v>0</v>
      </c>
      <c r="IM22" s="18">
        <f t="shared" si="36"/>
        <v>0</v>
      </c>
      <c r="IN22" s="18">
        <f t="shared" si="37"/>
        <v>0</v>
      </c>
      <c r="IO22" s="18">
        <f t="shared" si="38"/>
        <v>0</v>
      </c>
      <c r="IP22" s="18">
        <f t="shared" si="39"/>
        <v>0</v>
      </c>
      <c r="IQ22" s="18">
        <f t="shared" si="40"/>
        <v>0</v>
      </c>
      <c r="IR22" s="18">
        <f t="shared" si="41"/>
        <v>0</v>
      </c>
      <c r="IS22" s="18">
        <f t="shared" si="42"/>
        <v>0</v>
      </c>
      <c r="IT22" s="18">
        <f t="shared" si="43"/>
        <v>0</v>
      </c>
      <c r="IU22" s="18">
        <f t="shared" si="44"/>
        <v>0</v>
      </c>
      <c r="IV22" s="18">
        <f t="shared" si="45"/>
        <v>0</v>
      </c>
      <c r="IW22" s="18">
        <f t="shared" si="46"/>
        <v>0</v>
      </c>
      <c r="IX22" s="18">
        <f t="shared" si="47"/>
        <v>0</v>
      </c>
      <c r="IY22" s="18">
        <f t="shared" si="48"/>
        <v>0</v>
      </c>
      <c r="IZ22" s="18">
        <f t="shared" si="49"/>
        <v>0</v>
      </c>
      <c r="JA22" s="18">
        <f t="shared" si="50"/>
        <v>0</v>
      </c>
      <c r="JB22" s="18">
        <f t="shared" si="51"/>
        <v>0</v>
      </c>
      <c r="JC22" s="18">
        <f t="shared" si="52"/>
        <v>0</v>
      </c>
      <c r="JD22" s="18">
        <f t="shared" si="53"/>
        <v>0</v>
      </c>
      <c r="JE22" s="18">
        <f t="shared" si="54"/>
        <v>0</v>
      </c>
      <c r="JF22" s="18">
        <f t="shared" si="55"/>
        <v>0</v>
      </c>
      <c r="JG22" s="18">
        <f t="shared" si="56"/>
        <v>0.01</v>
      </c>
      <c r="JH22" s="18">
        <f t="shared" si="57"/>
        <v>1</v>
      </c>
      <c r="JI22" s="18">
        <f t="shared" si="58"/>
        <v>1</v>
      </c>
      <c r="JJ22" s="18">
        <f t="shared" si="59"/>
        <v>1</v>
      </c>
      <c r="JK22" s="18">
        <f t="shared" si="60"/>
        <v>1</v>
      </c>
      <c r="JL22" s="18">
        <f t="shared" si="61"/>
        <v>1</v>
      </c>
      <c r="JM22" s="18">
        <f t="shared" si="62"/>
        <v>1</v>
      </c>
      <c r="JN22" s="18">
        <f t="shared" si="63"/>
        <v>1</v>
      </c>
      <c r="JO22" s="18">
        <f t="shared" si="64"/>
        <v>1</v>
      </c>
      <c r="JP22" s="18">
        <f t="shared" si="65"/>
        <v>1</v>
      </c>
      <c r="JQ22" s="18">
        <f t="shared" si="66"/>
        <v>1</v>
      </c>
      <c r="JR22" s="18">
        <f t="shared" si="67"/>
        <v>1</v>
      </c>
      <c r="JS22" s="18">
        <f t="shared" si="68"/>
        <v>1</v>
      </c>
      <c r="JT22" s="18">
        <f t="shared" si="69"/>
        <v>1</v>
      </c>
      <c r="JU22" s="18">
        <f t="shared" si="70"/>
        <v>1</v>
      </c>
      <c r="JV22" s="18">
        <f t="shared" si="71"/>
        <v>1</v>
      </c>
      <c r="JW22" s="18">
        <f t="shared" si="72"/>
        <v>1</v>
      </c>
      <c r="JX22" s="18">
        <f t="shared" si="73"/>
        <v>1</v>
      </c>
      <c r="JY22" s="18">
        <f t="shared" si="74"/>
        <v>1</v>
      </c>
      <c r="JZ22" s="18">
        <f t="shared" si="75"/>
        <v>1</v>
      </c>
      <c r="KA22" s="18">
        <f t="shared" si="76"/>
        <v>0</v>
      </c>
      <c r="KB22" s="18">
        <f t="shared" si="77"/>
        <v>0</v>
      </c>
      <c r="KC22" s="18">
        <f t="shared" si="78"/>
        <v>0</v>
      </c>
      <c r="KD22" s="18">
        <f t="shared" si="79"/>
        <v>0</v>
      </c>
      <c r="KE22" s="18">
        <f t="shared" si="80"/>
        <v>0</v>
      </c>
      <c r="KF22" s="18">
        <f t="shared" si="81"/>
        <v>0</v>
      </c>
      <c r="KG22" s="18">
        <f t="shared" si="82"/>
        <v>0</v>
      </c>
      <c r="KH22" s="18">
        <f t="shared" si="83"/>
        <v>0</v>
      </c>
      <c r="KI22" s="18">
        <f t="shared" si="84"/>
        <v>0</v>
      </c>
      <c r="KJ22" s="18">
        <f t="shared" si="85"/>
        <v>0</v>
      </c>
      <c r="KK22" s="18">
        <f t="shared" si="86"/>
        <v>0</v>
      </c>
      <c r="KL22" s="18">
        <f t="shared" si="87"/>
        <v>0</v>
      </c>
      <c r="KM22" s="18">
        <f t="shared" si="88"/>
        <v>0</v>
      </c>
      <c r="KN22" s="18">
        <f t="shared" si="89"/>
        <v>0</v>
      </c>
      <c r="KO22" s="18">
        <f t="shared" si="90"/>
        <v>0</v>
      </c>
      <c r="KP22" s="18">
        <f t="shared" si="91"/>
        <v>0</v>
      </c>
      <c r="KQ22" s="18">
        <f t="shared" si="92"/>
        <v>0</v>
      </c>
      <c r="KR22" s="18">
        <f t="shared" si="93"/>
        <v>0</v>
      </c>
      <c r="KS22" s="18">
        <f t="shared" si="94"/>
        <v>0</v>
      </c>
      <c r="KT22" s="18">
        <f t="shared" si="95"/>
        <v>0</v>
      </c>
    </row>
    <row r="23" spans="1:306" x14ac:dyDescent="0.3">
      <c r="A23" s="18"/>
      <c r="B23" s="18"/>
      <c r="C23" s="18"/>
      <c r="AJ23" s="24"/>
      <c r="AK23" s="24"/>
      <c r="AL23" s="20"/>
      <c r="AM23" s="23"/>
      <c r="AN23" s="18"/>
      <c r="AO23" s="24"/>
      <c r="AP23" s="18">
        <f t="shared" si="96"/>
        <v>0</v>
      </c>
      <c r="AQ23" s="18" t="str">
        <f t="shared" si="97"/>
        <v>sup</v>
      </c>
      <c r="AR23" s="18" t="str">
        <f t="shared" si="0"/>
        <v>x</v>
      </c>
      <c r="AS23" s="19">
        <f t="shared" si="1"/>
        <v>0</v>
      </c>
      <c r="AT23" s="19">
        <f t="shared" si="2"/>
        <v>0</v>
      </c>
      <c r="AU23" s="19">
        <f t="shared" si="98"/>
        <v>0</v>
      </c>
      <c r="AV23" s="19">
        <f t="shared" si="99"/>
        <v>0</v>
      </c>
      <c r="AW23" s="71">
        <f t="shared" si="100"/>
        <v>0</v>
      </c>
      <c r="AX23" s="71">
        <f t="shared" si="101"/>
        <v>0</v>
      </c>
      <c r="AY23" s="71">
        <f t="shared" si="102"/>
        <v>1</v>
      </c>
      <c r="AZ23" s="22">
        <f t="shared" si="103"/>
        <v>0</v>
      </c>
      <c r="BA23" s="22">
        <f t="shared" si="104"/>
        <v>0</v>
      </c>
      <c r="BB23" s="25">
        <f t="shared" si="3"/>
        <v>0</v>
      </c>
      <c r="BC23" s="21">
        <f t="shared" si="4"/>
        <v>0</v>
      </c>
      <c r="BD23" s="22">
        <v>22</v>
      </c>
      <c r="BE23" s="18">
        <f t="shared" si="5"/>
        <v>0</v>
      </c>
      <c r="BF23" s="18">
        <f t="shared" si="6"/>
        <v>0</v>
      </c>
      <c r="BG23" s="18">
        <f t="shared" si="7"/>
        <v>0</v>
      </c>
      <c r="BH23" s="18">
        <f t="shared" si="8"/>
        <v>0</v>
      </c>
      <c r="BI23" s="18">
        <f t="shared" si="105"/>
        <v>0</v>
      </c>
      <c r="BJ23" s="22">
        <f t="shared" si="116"/>
        <v>1</v>
      </c>
      <c r="BK23" s="22">
        <f t="shared" si="106"/>
        <v>1</v>
      </c>
      <c r="BL23" s="33">
        <f t="shared" si="107"/>
        <v>1</v>
      </c>
      <c r="BM23" s="22">
        <f t="shared" si="9"/>
        <v>0</v>
      </c>
      <c r="BN23" s="22">
        <f t="shared" si="108"/>
        <v>1</v>
      </c>
      <c r="BO23" s="22">
        <f t="shared" si="10"/>
        <v>1</v>
      </c>
      <c r="BP23" s="22">
        <f t="shared" si="109"/>
        <v>0</v>
      </c>
      <c r="BQ23" s="22">
        <f t="shared" si="11"/>
        <v>0</v>
      </c>
      <c r="BR23" s="15">
        <f t="shared" si="12"/>
        <v>0</v>
      </c>
      <c r="BS23" s="45">
        <f t="shared" si="110"/>
        <v>0</v>
      </c>
      <c r="BT23" s="22">
        <f t="shared" si="111"/>
        <v>0</v>
      </c>
      <c r="BU23" s="22">
        <f t="shared" si="117"/>
        <v>1</v>
      </c>
      <c r="BV23" s="22">
        <f t="shared" si="112"/>
        <v>0</v>
      </c>
      <c r="BW23" s="22">
        <f t="shared" si="113"/>
        <v>1</v>
      </c>
      <c r="BX23" s="22">
        <f t="shared" si="114"/>
        <v>0</v>
      </c>
      <c r="BY23" s="15">
        <f t="shared" si="115"/>
        <v>0</v>
      </c>
      <c r="BZ23" s="18">
        <f t="shared" si="118"/>
        <v>0</v>
      </c>
      <c r="CA23" s="22">
        <f t="shared" si="119"/>
        <v>0</v>
      </c>
      <c r="CB23" s="22">
        <f t="shared" si="124"/>
        <v>1</v>
      </c>
      <c r="CC23" s="22">
        <f t="shared" si="120"/>
        <v>0</v>
      </c>
      <c r="CD23" s="22">
        <f t="shared" si="121"/>
        <v>1</v>
      </c>
      <c r="CE23" s="22">
        <f t="shared" si="122"/>
        <v>0</v>
      </c>
      <c r="CF23" s="15">
        <f t="shared" si="123"/>
        <v>0</v>
      </c>
      <c r="CG23" s="18">
        <f t="shared" si="125"/>
        <v>0</v>
      </c>
      <c r="CH23" s="22">
        <f t="shared" si="126"/>
        <v>0</v>
      </c>
      <c r="CI23" s="22">
        <f t="shared" si="127"/>
        <v>1</v>
      </c>
      <c r="CJ23" s="22">
        <f t="shared" si="128"/>
        <v>0</v>
      </c>
      <c r="CK23" s="22">
        <f t="shared" si="129"/>
        <v>1</v>
      </c>
      <c r="CL23" s="22">
        <f t="shared" si="130"/>
        <v>0</v>
      </c>
      <c r="CM23" s="15">
        <f t="shared" si="131"/>
        <v>0</v>
      </c>
      <c r="CN23" s="18">
        <f t="shared" si="132"/>
        <v>0</v>
      </c>
      <c r="CO23" s="22">
        <f t="shared" si="133"/>
        <v>0</v>
      </c>
      <c r="CP23" s="22">
        <f t="shared" si="134"/>
        <v>1</v>
      </c>
      <c r="CQ23" s="22">
        <f t="shared" si="135"/>
        <v>0</v>
      </c>
      <c r="CR23" s="22">
        <f t="shared" si="136"/>
        <v>1</v>
      </c>
      <c r="CS23" s="22">
        <f t="shared" si="137"/>
        <v>0</v>
      </c>
      <c r="CT23" s="15">
        <f t="shared" si="138"/>
        <v>0</v>
      </c>
      <c r="CU23" s="18">
        <f t="shared" si="139"/>
        <v>0</v>
      </c>
      <c r="CV23" s="22">
        <f t="shared" si="140"/>
        <v>0</v>
      </c>
      <c r="CW23" s="22">
        <f t="shared" si="141"/>
        <v>1</v>
      </c>
      <c r="CX23" s="22">
        <f t="shared" si="142"/>
        <v>0</v>
      </c>
      <c r="CY23" s="22">
        <f t="shared" si="143"/>
        <v>1</v>
      </c>
      <c r="CZ23" s="22">
        <f t="shared" si="144"/>
        <v>0</v>
      </c>
      <c r="DA23" s="15">
        <f t="shared" si="145"/>
        <v>0</v>
      </c>
      <c r="DB23" s="18">
        <f t="shared" si="146"/>
        <v>0</v>
      </c>
      <c r="DC23" s="22">
        <f t="shared" si="147"/>
        <v>0</v>
      </c>
      <c r="DD23" s="22">
        <f t="shared" si="148"/>
        <v>1</v>
      </c>
      <c r="DE23" s="22">
        <f t="shared" si="149"/>
        <v>0</v>
      </c>
      <c r="DF23" s="22">
        <f t="shared" si="150"/>
        <v>1</v>
      </c>
      <c r="DG23" s="22">
        <f t="shared" si="151"/>
        <v>0</v>
      </c>
      <c r="DH23" s="15">
        <f t="shared" si="152"/>
        <v>0</v>
      </c>
      <c r="DI23" s="18">
        <f t="shared" si="153"/>
        <v>0</v>
      </c>
      <c r="DJ23" s="22">
        <f t="shared" si="154"/>
        <v>0</v>
      </c>
      <c r="DK23" s="22">
        <f t="shared" si="155"/>
        <v>1</v>
      </c>
      <c r="DL23" s="22">
        <f t="shared" si="156"/>
        <v>0</v>
      </c>
      <c r="DM23" s="22">
        <f t="shared" si="157"/>
        <v>1</v>
      </c>
      <c r="DN23" s="22">
        <f t="shared" si="158"/>
        <v>0</v>
      </c>
      <c r="DO23" s="15">
        <f t="shared" si="159"/>
        <v>0</v>
      </c>
      <c r="DP23" s="18">
        <f t="shared" si="160"/>
        <v>0</v>
      </c>
      <c r="DQ23" s="22">
        <f t="shared" si="161"/>
        <v>0</v>
      </c>
      <c r="DR23" s="22">
        <f t="shared" si="162"/>
        <v>1</v>
      </c>
      <c r="DS23" s="22">
        <f t="shared" si="163"/>
        <v>0</v>
      </c>
      <c r="DT23" s="22">
        <f t="shared" si="164"/>
        <v>1</v>
      </c>
      <c r="DU23" s="22">
        <f t="shared" si="165"/>
        <v>0</v>
      </c>
      <c r="DV23" s="15">
        <f t="shared" si="166"/>
        <v>0</v>
      </c>
      <c r="DW23" s="18">
        <f t="shared" si="167"/>
        <v>0</v>
      </c>
      <c r="DX23" s="22">
        <f t="shared" si="168"/>
        <v>0</v>
      </c>
      <c r="DY23" s="22">
        <f t="shared" si="169"/>
        <v>1</v>
      </c>
      <c r="DZ23" s="22">
        <f t="shared" si="170"/>
        <v>0</v>
      </c>
      <c r="EA23" s="22">
        <f t="shared" si="171"/>
        <v>1</v>
      </c>
      <c r="EB23" s="22">
        <f t="shared" si="172"/>
        <v>0</v>
      </c>
      <c r="EC23" s="15">
        <f t="shared" si="173"/>
        <v>0</v>
      </c>
      <c r="ED23" s="18">
        <f t="shared" si="174"/>
        <v>0</v>
      </c>
      <c r="EE23" s="22">
        <f t="shared" si="175"/>
        <v>0</v>
      </c>
      <c r="EF23" s="22">
        <f t="shared" si="176"/>
        <v>1</v>
      </c>
      <c r="EG23" s="22">
        <f t="shared" si="177"/>
        <v>0</v>
      </c>
      <c r="EH23" s="22">
        <f t="shared" si="178"/>
        <v>1</v>
      </c>
      <c r="EI23" s="22">
        <f t="shared" si="179"/>
        <v>0</v>
      </c>
      <c r="EJ23" s="15">
        <f t="shared" si="180"/>
        <v>0</v>
      </c>
      <c r="EK23" s="18">
        <f t="shared" si="181"/>
        <v>0</v>
      </c>
      <c r="EL23" s="22">
        <f t="shared" si="182"/>
        <v>0</v>
      </c>
      <c r="EM23" s="22">
        <f t="shared" si="183"/>
        <v>1</v>
      </c>
      <c r="EN23" s="22">
        <f t="shared" si="184"/>
        <v>0</v>
      </c>
      <c r="EO23" s="22">
        <f t="shared" si="185"/>
        <v>1</v>
      </c>
      <c r="EP23" s="22">
        <f t="shared" si="186"/>
        <v>0</v>
      </c>
      <c r="EQ23" s="15">
        <f t="shared" si="187"/>
        <v>0</v>
      </c>
      <c r="ER23" s="22">
        <f t="shared" si="188"/>
        <v>0</v>
      </c>
      <c r="ES23" s="22">
        <f t="shared" si="189"/>
        <v>0</v>
      </c>
      <c r="ET23" s="22">
        <f t="shared" si="190"/>
        <v>1</v>
      </c>
      <c r="EU23" s="22">
        <f t="shared" si="191"/>
        <v>0</v>
      </c>
      <c r="EV23" s="22">
        <f t="shared" si="192"/>
        <v>1</v>
      </c>
      <c r="EW23" s="22">
        <f t="shared" si="193"/>
        <v>0</v>
      </c>
      <c r="EX23" s="15">
        <f t="shared" si="194"/>
        <v>0</v>
      </c>
      <c r="EY23" s="22">
        <f t="shared" si="195"/>
        <v>0</v>
      </c>
      <c r="EZ23" s="22">
        <f t="shared" si="196"/>
        <v>0</v>
      </c>
      <c r="FA23" s="22">
        <f t="shared" si="197"/>
        <v>1</v>
      </c>
      <c r="FB23" s="22">
        <f t="shared" si="198"/>
        <v>0</v>
      </c>
      <c r="FC23" s="22">
        <f t="shared" si="199"/>
        <v>1</v>
      </c>
      <c r="FD23" s="22">
        <f t="shared" si="200"/>
        <v>0</v>
      </c>
      <c r="FE23" s="15">
        <f t="shared" si="201"/>
        <v>0</v>
      </c>
      <c r="FF23" s="22">
        <f t="shared" si="202"/>
        <v>0</v>
      </c>
      <c r="FG23" s="22">
        <f t="shared" si="203"/>
        <v>0</v>
      </c>
      <c r="FH23" s="22">
        <f t="shared" si="204"/>
        <v>1</v>
      </c>
      <c r="FI23" s="22">
        <f t="shared" si="205"/>
        <v>0</v>
      </c>
      <c r="FJ23" s="22">
        <f t="shared" si="206"/>
        <v>1</v>
      </c>
      <c r="FK23" s="22">
        <f t="shared" si="207"/>
        <v>0</v>
      </c>
      <c r="FL23" s="15">
        <f t="shared" si="208"/>
        <v>0</v>
      </c>
      <c r="FM23" s="22">
        <f t="shared" si="209"/>
        <v>0</v>
      </c>
      <c r="FN23" s="22">
        <f t="shared" si="210"/>
        <v>0</v>
      </c>
      <c r="FO23" s="22">
        <f t="shared" si="211"/>
        <v>1</v>
      </c>
      <c r="FP23" s="22">
        <f t="shared" si="212"/>
        <v>0</v>
      </c>
      <c r="FQ23" s="22">
        <f t="shared" si="213"/>
        <v>1</v>
      </c>
      <c r="FR23" s="22">
        <f t="shared" si="214"/>
        <v>0</v>
      </c>
      <c r="FS23" s="15">
        <f t="shared" si="215"/>
        <v>0</v>
      </c>
      <c r="FT23" s="22">
        <f t="shared" si="216"/>
        <v>0</v>
      </c>
      <c r="FU23" s="22">
        <f t="shared" si="217"/>
        <v>0</v>
      </c>
      <c r="FV23" s="22">
        <f t="shared" si="218"/>
        <v>1</v>
      </c>
      <c r="FW23" s="22">
        <f t="shared" si="219"/>
        <v>0</v>
      </c>
      <c r="FX23" s="22">
        <f t="shared" si="220"/>
        <v>1</v>
      </c>
      <c r="FY23" s="22">
        <f t="shared" si="221"/>
        <v>0</v>
      </c>
      <c r="FZ23" s="15">
        <f t="shared" si="222"/>
        <v>0</v>
      </c>
      <c r="GA23" s="22">
        <f t="shared" si="223"/>
        <v>0</v>
      </c>
      <c r="GB23" s="22">
        <f t="shared" si="224"/>
        <v>0</v>
      </c>
      <c r="GC23" s="22">
        <f t="shared" si="225"/>
        <v>1</v>
      </c>
      <c r="GD23" s="22">
        <f t="shared" si="226"/>
        <v>0</v>
      </c>
      <c r="GE23" s="22">
        <f t="shared" si="227"/>
        <v>1</v>
      </c>
      <c r="GF23" s="22">
        <f t="shared" si="228"/>
        <v>0</v>
      </c>
      <c r="GG23" s="15">
        <f t="shared" si="229"/>
        <v>0</v>
      </c>
      <c r="GH23" s="22">
        <f t="shared" si="230"/>
        <v>0</v>
      </c>
      <c r="GI23" s="22">
        <f t="shared" si="231"/>
        <v>0</v>
      </c>
      <c r="GJ23" s="22">
        <f t="shared" si="232"/>
        <v>1</v>
      </c>
      <c r="GK23" s="22">
        <f>IF(AND(AP23&gt;0,GH23&gt;0),0,IF(GH23&gt;0,GK22+1,GK22))</f>
        <v>0</v>
      </c>
      <c r="GL23" s="22">
        <f t="shared" si="233"/>
        <v>1</v>
      </c>
      <c r="GM23" s="22">
        <f>IF(AND(AP23&gt;0,GL23&gt;0,GH23&gt;0),1,0)</f>
        <v>0</v>
      </c>
      <c r="GN23" s="15">
        <f t="shared" si="234"/>
        <v>0</v>
      </c>
      <c r="GO23" s="22">
        <f t="shared" si="235"/>
        <v>0</v>
      </c>
      <c r="GP23" s="22">
        <f t="shared" si="236"/>
        <v>0</v>
      </c>
      <c r="GQ23" s="22">
        <f t="shared" si="237"/>
        <v>1</v>
      </c>
      <c r="GR23" s="22">
        <f>IF(AND(AP23&gt;0,GO23&gt;0),0,IF(GO23&gt;0,GR22+1,GR22))</f>
        <v>0</v>
      </c>
      <c r="GS23" s="22">
        <f t="shared" si="238"/>
        <v>1</v>
      </c>
      <c r="GT23" s="22">
        <f>IF(AND(AP23&gt;0,GS23&gt;0,GO23&gt;0),1,0)</f>
        <v>0</v>
      </c>
      <c r="GU23" s="15">
        <f t="shared" si="239"/>
        <v>0</v>
      </c>
      <c r="GV23" s="22">
        <f t="shared" si="13"/>
        <v>0</v>
      </c>
      <c r="GW23" s="22">
        <f t="shared" si="14"/>
        <v>1</v>
      </c>
      <c r="GX23" s="22">
        <f t="shared" si="15"/>
        <v>1</v>
      </c>
      <c r="GY23" s="18">
        <f t="shared" si="16"/>
        <v>1</v>
      </c>
      <c r="GZ23" s="18">
        <v>0</v>
      </c>
      <c r="HA23" s="18">
        <f t="shared" si="17"/>
        <v>0</v>
      </c>
      <c r="HB23" s="18">
        <v>0</v>
      </c>
      <c r="HC23" s="18">
        <f t="shared" si="18"/>
        <v>0</v>
      </c>
      <c r="HD23" s="18">
        <v>0</v>
      </c>
      <c r="HE23" s="18">
        <f t="shared" si="19"/>
        <v>0</v>
      </c>
      <c r="HF23" s="18">
        <v>0</v>
      </c>
      <c r="HG23" s="18">
        <f t="shared" si="20"/>
        <v>0</v>
      </c>
      <c r="HH23" s="18">
        <v>0</v>
      </c>
      <c r="HI23" s="18">
        <f t="shared" si="21"/>
        <v>0</v>
      </c>
      <c r="HJ23" s="18">
        <v>0</v>
      </c>
      <c r="HK23" s="18">
        <f t="shared" si="22"/>
        <v>0</v>
      </c>
      <c r="HL23" s="18">
        <v>0</v>
      </c>
      <c r="HM23" s="18">
        <f t="shared" si="23"/>
        <v>0</v>
      </c>
      <c r="HN23" s="18">
        <v>0</v>
      </c>
      <c r="HO23" s="18">
        <f t="shared" si="24"/>
        <v>0</v>
      </c>
      <c r="HP23" s="18">
        <v>0</v>
      </c>
      <c r="HQ23" s="18">
        <f t="shared" si="25"/>
        <v>0</v>
      </c>
      <c r="HR23" s="18">
        <v>0</v>
      </c>
      <c r="HS23" s="18">
        <f t="shared" si="26"/>
        <v>0</v>
      </c>
      <c r="HT23" s="18">
        <v>0</v>
      </c>
      <c r="HU23" s="18">
        <f t="shared" si="27"/>
        <v>0</v>
      </c>
      <c r="HV23" s="18">
        <v>0</v>
      </c>
      <c r="HW23" s="18">
        <f t="shared" si="28"/>
        <v>0</v>
      </c>
      <c r="HX23" s="18">
        <v>0</v>
      </c>
      <c r="HY23" s="18">
        <f t="shared" si="29"/>
        <v>0</v>
      </c>
      <c r="HZ23" s="18">
        <v>0</v>
      </c>
      <c r="IA23" s="18">
        <f t="shared" si="30"/>
        <v>0</v>
      </c>
      <c r="IB23" s="18">
        <v>0</v>
      </c>
      <c r="IC23" s="18">
        <f t="shared" si="31"/>
        <v>0</v>
      </c>
      <c r="ID23" s="18">
        <v>0</v>
      </c>
      <c r="IE23" s="18">
        <f t="shared" si="32"/>
        <v>0</v>
      </c>
      <c r="IF23" s="18">
        <v>0</v>
      </c>
      <c r="IG23" s="18">
        <f t="shared" si="33"/>
        <v>0</v>
      </c>
      <c r="IH23" s="18">
        <v>0</v>
      </c>
      <c r="II23" s="18">
        <f t="shared" si="34"/>
        <v>0</v>
      </c>
      <c r="IJ23" s="18">
        <v>0</v>
      </c>
      <c r="IK23" s="18">
        <f t="shared" si="35"/>
        <v>0</v>
      </c>
      <c r="IL23" s="18">
        <v>0</v>
      </c>
      <c r="IM23" s="18">
        <f t="shared" si="36"/>
        <v>0</v>
      </c>
      <c r="IN23" s="18">
        <f t="shared" si="37"/>
        <v>0</v>
      </c>
      <c r="IO23" s="18">
        <f t="shared" si="38"/>
        <v>0</v>
      </c>
      <c r="IP23" s="18">
        <f t="shared" si="39"/>
        <v>0</v>
      </c>
      <c r="IQ23" s="18">
        <f t="shared" si="40"/>
        <v>0</v>
      </c>
      <c r="IR23" s="18">
        <f t="shared" si="41"/>
        <v>0</v>
      </c>
      <c r="IS23" s="18">
        <f t="shared" si="42"/>
        <v>0</v>
      </c>
      <c r="IT23" s="18">
        <f t="shared" si="43"/>
        <v>0</v>
      </c>
      <c r="IU23" s="18">
        <f t="shared" si="44"/>
        <v>0</v>
      </c>
      <c r="IV23" s="18">
        <f t="shared" si="45"/>
        <v>0</v>
      </c>
      <c r="IW23" s="18">
        <f t="shared" si="46"/>
        <v>0</v>
      </c>
      <c r="IX23" s="18">
        <f t="shared" si="47"/>
        <v>0</v>
      </c>
      <c r="IY23" s="18">
        <f t="shared" si="48"/>
        <v>0</v>
      </c>
      <c r="IZ23" s="18">
        <f t="shared" si="49"/>
        <v>0</v>
      </c>
      <c r="JA23" s="18">
        <f t="shared" si="50"/>
        <v>0</v>
      </c>
      <c r="JB23" s="18">
        <f t="shared" si="51"/>
        <v>0</v>
      </c>
      <c r="JC23" s="18">
        <f t="shared" si="52"/>
        <v>0</v>
      </c>
      <c r="JD23" s="18">
        <f t="shared" si="53"/>
        <v>0</v>
      </c>
      <c r="JE23" s="18">
        <f t="shared" si="54"/>
        <v>0</v>
      </c>
      <c r="JF23" s="18">
        <f t="shared" si="55"/>
        <v>0</v>
      </c>
      <c r="JG23" s="18">
        <f t="shared" si="56"/>
        <v>0.01</v>
      </c>
      <c r="JH23" s="18">
        <f t="shared" si="57"/>
        <v>1</v>
      </c>
      <c r="JI23" s="18">
        <f t="shared" si="58"/>
        <v>1</v>
      </c>
      <c r="JJ23" s="18">
        <f t="shared" si="59"/>
        <v>1</v>
      </c>
      <c r="JK23" s="18">
        <f t="shared" si="60"/>
        <v>1</v>
      </c>
      <c r="JL23" s="18">
        <f t="shared" si="61"/>
        <v>1</v>
      </c>
      <c r="JM23" s="18">
        <f t="shared" si="62"/>
        <v>1</v>
      </c>
      <c r="JN23" s="18">
        <f t="shared" si="63"/>
        <v>1</v>
      </c>
      <c r="JO23" s="18">
        <f t="shared" si="64"/>
        <v>1</v>
      </c>
      <c r="JP23" s="18">
        <f t="shared" si="65"/>
        <v>1</v>
      </c>
      <c r="JQ23" s="18">
        <f t="shared" si="66"/>
        <v>1</v>
      </c>
      <c r="JR23" s="18">
        <f t="shared" si="67"/>
        <v>1</v>
      </c>
      <c r="JS23" s="18">
        <f t="shared" si="68"/>
        <v>1</v>
      </c>
      <c r="JT23" s="18">
        <f t="shared" si="69"/>
        <v>1</v>
      </c>
      <c r="JU23" s="18">
        <f t="shared" si="70"/>
        <v>1</v>
      </c>
      <c r="JV23" s="18">
        <f t="shared" si="71"/>
        <v>1</v>
      </c>
      <c r="JW23" s="18">
        <f t="shared" si="72"/>
        <v>1</v>
      </c>
      <c r="JX23" s="18">
        <f t="shared" si="73"/>
        <v>1</v>
      </c>
      <c r="JY23" s="18">
        <f t="shared" si="74"/>
        <v>1</v>
      </c>
      <c r="JZ23" s="18">
        <f t="shared" si="75"/>
        <v>1</v>
      </c>
      <c r="KA23" s="18">
        <f t="shared" si="76"/>
        <v>0</v>
      </c>
      <c r="KB23" s="18">
        <f t="shared" si="77"/>
        <v>0</v>
      </c>
      <c r="KC23" s="18">
        <f t="shared" si="78"/>
        <v>0</v>
      </c>
      <c r="KD23" s="18">
        <f t="shared" si="79"/>
        <v>0</v>
      </c>
      <c r="KE23" s="18">
        <f t="shared" si="80"/>
        <v>0</v>
      </c>
      <c r="KF23" s="18">
        <f t="shared" si="81"/>
        <v>0</v>
      </c>
      <c r="KG23" s="18">
        <f t="shared" si="82"/>
        <v>0</v>
      </c>
      <c r="KH23" s="18">
        <f t="shared" si="83"/>
        <v>0</v>
      </c>
      <c r="KI23" s="18">
        <f t="shared" si="84"/>
        <v>0</v>
      </c>
      <c r="KJ23" s="18">
        <f t="shared" si="85"/>
        <v>0</v>
      </c>
      <c r="KK23" s="18">
        <f t="shared" si="86"/>
        <v>0</v>
      </c>
      <c r="KL23" s="18">
        <f t="shared" si="87"/>
        <v>0</v>
      </c>
      <c r="KM23" s="18">
        <f t="shared" si="88"/>
        <v>0</v>
      </c>
      <c r="KN23" s="18">
        <f t="shared" si="89"/>
        <v>0</v>
      </c>
      <c r="KO23" s="18">
        <f t="shared" si="90"/>
        <v>0</v>
      </c>
      <c r="KP23" s="18">
        <f t="shared" si="91"/>
        <v>0</v>
      </c>
      <c r="KQ23" s="18">
        <f t="shared" si="92"/>
        <v>0</v>
      </c>
      <c r="KR23" s="18">
        <f t="shared" si="93"/>
        <v>0</v>
      </c>
      <c r="KS23" s="18">
        <f t="shared" si="94"/>
        <v>0</v>
      </c>
      <c r="KT23" s="18">
        <f t="shared" si="95"/>
        <v>0</v>
      </c>
    </row>
    <row r="24" spans="1:306" x14ac:dyDescent="0.3">
      <c r="A24" s="18"/>
      <c r="B24" s="18"/>
      <c r="C24" s="18"/>
      <c r="AJ24" s="24"/>
      <c r="AK24" s="24"/>
      <c r="AL24" s="20"/>
      <c r="AM24" s="23"/>
      <c r="AN24" s="18"/>
      <c r="AO24" s="24"/>
      <c r="AP24" s="18">
        <f t="shared" si="96"/>
        <v>0</v>
      </c>
      <c r="AQ24" s="18" t="str">
        <f t="shared" si="97"/>
        <v>sup</v>
      </c>
      <c r="AR24" s="18" t="str">
        <f t="shared" si="0"/>
        <v>x</v>
      </c>
      <c r="AS24" s="19">
        <f t="shared" si="1"/>
        <v>0</v>
      </c>
      <c r="AT24" s="19">
        <f t="shared" si="2"/>
        <v>0</v>
      </c>
      <c r="AU24" s="19">
        <f t="shared" si="98"/>
        <v>0</v>
      </c>
      <c r="AV24" s="19">
        <f t="shared" si="99"/>
        <v>0</v>
      </c>
      <c r="AW24" s="71">
        <f t="shared" si="100"/>
        <v>0</v>
      </c>
      <c r="AX24" s="71">
        <f t="shared" si="101"/>
        <v>0</v>
      </c>
      <c r="AY24" s="71">
        <f t="shared" si="102"/>
        <v>1</v>
      </c>
      <c r="AZ24" s="22">
        <f t="shared" si="103"/>
        <v>0</v>
      </c>
      <c r="BA24" s="22">
        <f t="shared" si="104"/>
        <v>0</v>
      </c>
      <c r="BB24" s="25">
        <f t="shared" si="3"/>
        <v>0</v>
      </c>
      <c r="BC24" s="21">
        <f t="shared" si="4"/>
        <v>0</v>
      </c>
      <c r="BD24" s="22">
        <v>23</v>
      </c>
      <c r="BE24" s="18">
        <f t="shared" si="5"/>
        <v>0</v>
      </c>
      <c r="BF24" s="18">
        <f t="shared" si="6"/>
        <v>0</v>
      </c>
      <c r="BG24" s="18">
        <f t="shared" si="7"/>
        <v>0</v>
      </c>
      <c r="BH24" s="18">
        <f t="shared" si="8"/>
        <v>0</v>
      </c>
      <c r="BI24" s="18">
        <f t="shared" si="105"/>
        <v>0</v>
      </c>
      <c r="BJ24" s="22">
        <f t="shared" si="116"/>
        <v>1</v>
      </c>
      <c r="BK24" s="22">
        <f t="shared" si="106"/>
        <v>1</v>
      </c>
      <c r="BL24" s="33">
        <f t="shared" si="107"/>
        <v>1</v>
      </c>
      <c r="BM24" s="22">
        <f t="shared" si="9"/>
        <v>0</v>
      </c>
      <c r="BN24" s="22">
        <f t="shared" si="108"/>
        <v>1</v>
      </c>
      <c r="BO24" s="22">
        <f t="shared" si="10"/>
        <v>1</v>
      </c>
      <c r="BP24" s="22">
        <f t="shared" si="109"/>
        <v>0</v>
      </c>
      <c r="BQ24" s="22">
        <f t="shared" si="11"/>
        <v>0</v>
      </c>
      <c r="BR24" s="15">
        <f t="shared" si="12"/>
        <v>0</v>
      </c>
      <c r="BS24" s="45">
        <f t="shared" si="110"/>
        <v>0</v>
      </c>
      <c r="BT24" s="22">
        <f t="shared" si="111"/>
        <v>0</v>
      </c>
      <c r="BU24" s="22">
        <f t="shared" si="117"/>
        <v>1</v>
      </c>
      <c r="BV24" s="22">
        <f t="shared" si="112"/>
        <v>0</v>
      </c>
      <c r="BW24" s="22">
        <f t="shared" si="113"/>
        <v>1</v>
      </c>
      <c r="BX24" s="22">
        <f t="shared" si="114"/>
        <v>0</v>
      </c>
      <c r="BY24" s="15">
        <f t="shared" si="115"/>
        <v>0</v>
      </c>
      <c r="BZ24" s="18">
        <f t="shared" si="118"/>
        <v>0</v>
      </c>
      <c r="CA24" s="22">
        <f t="shared" si="119"/>
        <v>0</v>
      </c>
      <c r="CB24" s="22">
        <f t="shared" si="124"/>
        <v>1</v>
      </c>
      <c r="CC24" s="22">
        <f t="shared" si="120"/>
        <v>0</v>
      </c>
      <c r="CD24" s="22">
        <f t="shared" si="121"/>
        <v>1</v>
      </c>
      <c r="CE24" s="22">
        <f t="shared" si="122"/>
        <v>0</v>
      </c>
      <c r="CF24" s="15">
        <f t="shared" si="123"/>
        <v>0</v>
      </c>
      <c r="CG24" s="18">
        <f t="shared" si="125"/>
        <v>0</v>
      </c>
      <c r="CH24" s="22">
        <f t="shared" si="126"/>
        <v>0</v>
      </c>
      <c r="CI24" s="22">
        <f t="shared" si="127"/>
        <v>1</v>
      </c>
      <c r="CJ24" s="22">
        <f t="shared" si="128"/>
        <v>0</v>
      </c>
      <c r="CK24" s="22">
        <f t="shared" si="129"/>
        <v>1</v>
      </c>
      <c r="CL24" s="22">
        <f t="shared" si="130"/>
        <v>0</v>
      </c>
      <c r="CM24" s="15">
        <f t="shared" si="131"/>
        <v>0</v>
      </c>
      <c r="CN24" s="18">
        <f t="shared" si="132"/>
        <v>0</v>
      </c>
      <c r="CO24" s="22">
        <f t="shared" si="133"/>
        <v>0</v>
      </c>
      <c r="CP24" s="22">
        <f t="shared" si="134"/>
        <v>1</v>
      </c>
      <c r="CQ24" s="22">
        <f t="shared" si="135"/>
        <v>0</v>
      </c>
      <c r="CR24" s="22">
        <f t="shared" si="136"/>
        <v>1</v>
      </c>
      <c r="CS24" s="22">
        <f t="shared" si="137"/>
        <v>0</v>
      </c>
      <c r="CT24" s="15">
        <f t="shared" si="138"/>
        <v>0</v>
      </c>
      <c r="CU24" s="18">
        <f t="shared" si="139"/>
        <v>0</v>
      </c>
      <c r="CV24" s="22">
        <f t="shared" si="140"/>
        <v>0</v>
      </c>
      <c r="CW24" s="22">
        <f t="shared" si="141"/>
        <v>1</v>
      </c>
      <c r="CX24" s="22">
        <f t="shared" si="142"/>
        <v>0</v>
      </c>
      <c r="CY24" s="22">
        <f t="shared" si="143"/>
        <v>1</v>
      </c>
      <c r="CZ24" s="22">
        <f t="shared" si="144"/>
        <v>0</v>
      </c>
      <c r="DA24" s="15">
        <f t="shared" si="145"/>
        <v>0</v>
      </c>
      <c r="DB24" s="18">
        <f t="shared" si="146"/>
        <v>0</v>
      </c>
      <c r="DC24" s="22">
        <f t="shared" si="147"/>
        <v>0</v>
      </c>
      <c r="DD24" s="22">
        <f t="shared" si="148"/>
        <v>1</v>
      </c>
      <c r="DE24" s="22">
        <f t="shared" si="149"/>
        <v>0</v>
      </c>
      <c r="DF24" s="22">
        <f t="shared" si="150"/>
        <v>1</v>
      </c>
      <c r="DG24" s="22">
        <f t="shared" si="151"/>
        <v>0</v>
      </c>
      <c r="DH24" s="15">
        <f t="shared" si="152"/>
        <v>0</v>
      </c>
      <c r="DI24" s="18">
        <f t="shared" si="153"/>
        <v>0</v>
      </c>
      <c r="DJ24" s="22">
        <f t="shared" si="154"/>
        <v>0</v>
      </c>
      <c r="DK24" s="22">
        <f t="shared" si="155"/>
        <v>1</v>
      </c>
      <c r="DL24" s="22">
        <f t="shared" si="156"/>
        <v>0</v>
      </c>
      <c r="DM24" s="22">
        <f t="shared" si="157"/>
        <v>1</v>
      </c>
      <c r="DN24" s="22">
        <f t="shared" si="158"/>
        <v>0</v>
      </c>
      <c r="DO24" s="15">
        <f t="shared" si="159"/>
        <v>0</v>
      </c>
      <c r="DP24" s="18">
        <f t="shared" si="160"/>
        <v>0</v>
      </c>
      <c r="DQ24" s="22">
        <f t="shared" si="161"/>
        <v>0</v>
      </c>
      <c r="DR24" s="22">
        <f t="shared" si="162"/>
        <v>1</v>
      </c>
      <c r="DS24" s="22">
        <f t="shared" si="163"/>
        <v>0</v>
      </c>
      <c r="DT24" s="22">
        <f t="shared" si="164"/>
        <v>1</v>
      </c>
      <c r="DU24" s="22">
        <f t="shared" si="165"/>
        <v>0</v>
      </c>
      <c r="DV24" s="15">
        <f t="shared" si="166"/>
        <v>0</v>
      </c>
      <c r="DW24" s="18">
        <f t="shared" si="167"/>
        <v>0</v>
      </c>
      <c r="DX24" s="22">
        <f t="shared" si="168"/>
        <v>0</v>
      </c>
      <c r="DY24" s="22">
        <f t="shared" si="169"/>
        <v>1</v>
      </c>
      <c r="DZ24" s="22">
        <f t="shared" si="170"/>
        <v>0</v>
      </c>
      <c r="EA24" s="22">
        <f t="shared" si="171"/>
        <v>1</v>
      </c>
      <c r="EB24" s="22">
        <f t="shared" si="172"/>
        <v>0</v>
      </c>
      <c r="EC24" s="15">
        <f t="shared" si="173"/>
        <v>0</v>
      </c>
      <c r="ED24" s="18">
        <f t="shared" si="174"/>
        <v>0</v>
      </c>
      <c r="EE24" s="22">
        <f t="shared" si="175"/>
        <v>0</v>
      </c>
      <c r="EF24" s="22">
        <f t="shared" si="176"/>
        <v>1</v>
      </c>
      <c r="EG24" s="22">
        <f t="shared" si="177"/>
        <v>0</v>
      </c>
      <c r="EH24" s="22">
        <f t="shared" si="178"/>
        <v>1</v>
      </c>
      <c r="EI24" s="22">
        <f t="shared" si="179"/>
        <v>0</v>
      </c>
      <c r="EJ24" s="15">
        <f t="shared" si="180"/>
        <v>0</v>
      </c>
      <c r="EK24" s="18">
        <f t="shared" si="181"/>
        <v>0</v>
      </c>
      <c r="EL24" s="22">
        <f t="shared" si="182"/>
        <v>0</v>
      </c>
      <c r="EM24" s="22">
        <f t="shared" si="183"/>
        <v>1</v>
      </c>
      <c r="EN24" s="22">
        <f t="shared" si="184"/>
        <v>0</v>
      </c>
      <c r="EO24" s="22">
        <f t="shared" si="185"/>
        <v>1</v>
      </c>
      <c r="EP24" s="22">
        <f t="shared" si="186"/>
        <v>0</v>
      </c>
      <c r="EQ24" s="15">
        <f t="shared" si="187"/>
        <v>0</v>
      </c>
      <c r="ER24" s="22">
        <f t="shared" si="188"/>
        <v>0</v>
      </c>
      <c r="ES24" s="22">
        <f t="shared" si="189"/>
        <v>0</v>
      </c>
      <c r="ET24" s="22">
        <f t="shared" si="190"/>
        <v>1</v>
      </c>
      <c r="EU24" s="22">
        <f t="shared" si="191"/>
        <v>0</v>
      </c>
      <c r="EV24" s="22">
        <f t="shared" si="192"/>
        <v>1</v>
      </c>
      <c r="EW24" s="22">
        <f t="shared" si="193"/>
        <v>0</v>
      </c>
      <c r="EX24" s="15">
        <f t="shared" si="194"/>
        <v>0</v>
      </c>
      <c r="EY24" s="22">
        <f t="shared" si="195"/>
        <v>0</v>
      </c>
      <c r="EZ24" s="22">
        <f t="shared" si="196"/>
        <v>0</v>
      </c>
      <c r="FA24" s="22">
        <f t="shared" si="197"/>
        <v>1</v>
      </c>
      <c r="FB24" s="22">
        <f t="shared" si="198"/>
        <v>0</v>
      </c>
      <c r="FC24" s="22">
        <f t="shared" si="199"/>
        <v>1</v>
      </c>
      <c r="FD24" s="22">
        <f t="shared" si="200"/>
        <v>0</v>
      </c>
      <c r="FE24" s="15">
        <f t="shared" si="201"/>
        <v>0</v>
      </c>
      <c r="FF24" s="22">
        <f t="shared" si="202"/>
        <v>0</v>
      </c>
      <c r="FG24" s="22">
        <f t="shared" si="203"/>
        <v>0</v>
      </c>
      <c r="FH24" s="22">
        <f t="shared" si="204"/>
        <v>1</v>
      </c>
      <c r="FI24" s="22">
        <f t="shared" si="205"/>
        <v>0</v>
      </c>
      <c r="FJ24" s="22">
        <f t="shared" si="206"/>
        <v>1</v>
      </c>
      <c r="FK24" s="22">
        <f t="shared" si="207"/>
        <v>0</v>
      </c>
      <c r="FL24" s="15">
        <f t="shared" si="208"/>
        <v>0</v>
      </c>
      <c r="FM24" s="22">
        <f t="shared" si="209"/>
        <v>0</v>
      </c>
      <c r="FN24" s="22">
        <f t="shared" si="210"/>
        <v>0</v>
      </c>
      <c r="FO24" s="22">
        <f t="shared" si="211"/>
        <v>1</v>
      </c>
      <c r="FP24" s="22">
        <f t="shared" si="212"/>
        <v>0</v>
      </c>
      <c r="FQ24" s="22">
        <f t="shared" si="213"/>
        <v>1</v>
      </c>
      <c r="FR24" s="22">
        <f t="shared" si="214"/>
        <v>0</v>
      </c>
      <c r="FS24" s="15">
        <f t="shared" si="215"/>
        <v>0</v>
      </c>
      <c r="FT24" s="22">
        <f t="shared" si="216"/>
        <v>0</v>
      </c>
      <c r="FU24" s="22">
        <f t="shared" si="217"/>
        <v>0</v>
      </c>
      <c r="FV24" s="22">
        <f t="shared" si="218"/>
        <v>1</v>
      </c>
      <c r="FW24" s="22">
        <f t="shared" si="219"/>
        <v>0</v>
      </c>
      <c r="FX24" s="22">
        <f t="shared" si="220"/>
        <v>1</v>
      </c>
      <c r="FY24" s="22">
        <f t="shared" si="221"/>
        <v>0</v>
      </c>
      <c r="FZ24" s="15">
        <f t="shared" si="222"/>
        <v>0</v>
      </c>
      <c r="GA24" s="22">
        <f t="shared" si="223"/>
        <v>0</v>
      </c>
      <c r="GB24" s="22">
        <f t="shared" si="224"/>
        <v>0</v>
      </c>
      <c r="GC24" s="22">
        <f t="shared" si="225"/>
        <v>1</v>
      </c>
      <c r="GD24" s="22">
        <f t="shared" si="226"/>
        <v>0</v>
      </c>
      <c r="GE24" s="22">
        <f t="shared" si="227"/>
        <v>1</v>
      </c>
      <c r="GF24" s="22">
        <f t="shared" si="228"/>
        <v>0</v>
      </c>
      <c r="GG24" s="15">
        <f t="shared" si="229"/>
        <v>0</v>
      </c>
      <c r="GH24" s="22">
        <f t="shared" si="230"/>
        <v>0</v>
      </c>
      <c r="GI24" s="22">
        <f t="shared" si="231"/>
        <v>0</v>
      </c>
      <c r="GJ24" s="22">
        <f t="shared" si="232"/>
        <v>1</v>
      </c>
      <c r="GK24" s="22">
        <f>IF(AND(AP24&gt;0,GH24&gt;0),0,IF(GH24&gt;0,GK23+1,GK23))</f>
        <v>0</v>
      </c>
      <c r="GL24" s="22">
        <f t="shared" si="233"/>
        <v>1</v>
      </c>
      <c r="GM24" s="22">
        <f>IF(AND(AP24&gt;0,GL24&gt;0,GH24&gt;0),1,0)</f>
        <v>0</v>
      </c>
      <c r="GN24" s="15">
        <f t="shared" si="234"/>
        <v>0</v>
      </c>
      <c r="GO24" s="22">
        <f t="shared" si="235"/>
        <v>0</v>
      </c>
      <c r="GP24" s="22">
        <f t="shared" si="236"/>
        <v>0</v>
      </c>
      <c r="GQ24" s="22">
        <f t="shared" si="237"/>
        <v>1</v>
      </c>
      <c r="GR24" s="22">
        <f>IF(AND(AP24&gt;0,GO24&gt;0),0,IF(GO24&gt;0,GR23+1,GR23))</f>
        <v>0</v>
      </c>
      <c r="GS24" s="22">
        <f t="shared" si="238"/>
        <v>1</v>
      </c>
      <c r="GT24" s="22">
        <f>IF(AND(AP24&gt;0,GS24&gt;0,GO24&gt;0),1,0)</f>
        <v>0</v>
      </c>
      <c r="GU24" s="15">
        <f t="shared" si="239"/>
        <v>0</v>
      </c>
      <c r="GV24" s="22">
        <f t="shared" si="13"/>
        <v>0</v>
      </c>
      <c r="GW24" s="22">
        <f t="shared" si="14"/>
        <v>1</v>
      </c>
      <c r="GX24" s="22">
        <f t="shared" si="15"/>
        <v>1</v>
      </c>
      <c r="GY24" s="18">
        <f t="shared" si="16"/>
        <v>1</v>
      </c>
      <c r="GZ24" s="18">
        <v>0</v>
      </c>
      <c r="HA24" s="18">
        <f t="shared" si="17"/>
        <v>0</v>
      </c>
      <c r="HB24" s="18">
        <v>0</v>
      </c>
      <c r="HC24" s="18">
        <f t="shared" si="18"/>
        <v>0</v>
      </c>
      <c r="HD24" s="18">
        <v>0</v>
      </c>
      <c r="HE24" s="18">
        <f t="shared" si="19"/>
        <v>0</v>
      </c>
      <c r="HF24" s="18">
        <v>0</v>
      </c>
      <c r="HG24" s="18">
        <f t="shared" si="20"/>
        <v>0</v>
      </c>
      <c r="HH24" s="18">
        <v>0</v>
      </c>
      <c r="HI24" s="18">
        <f t="shared" si="21"/>
        <v>0</v>
      </c>
      <c r="HJ24" s="18">
        <v>0</v>
      </c>
      <c r="HK24" s="18">
        <f t="shared" si="22"/>
        <v>0</v>
      </c>
      <c r="HL24" s="18">
        <v>0</v>
      </c>
      <c r="HM24" s="18">
        <f t="shared" si="23"/>
        <v>0</v>
      </c>
      <c r="HN24" s="18">
        <v>0</v>
      </c>
      <c r="HO24" s="18">
        <f t="shared" si="24"/>
        <v>0</v>
      </c>
      <c r="HP24" s="18">
        <v>0</v>
      </c>
      <c r="HQ24" s="18">
        <f t="shared" si="25"/>
        <v>0</v>
      </c>
      <c r="HR24" s="18">
        <v>0</v>
      </c>
      <c r="HS24" s="18">
        <f t="shared" si="26"/>
        <v>0</v>
      </c>
      <c r="HT24" s="18">
        <v>0</v>
      </c>
      <c r="HU24" s="18">
        <f t="shared" si="27"/>
        <v>0</v>
      </c>
      <c r="HV24" s="18">
        <v>0</v>
      </c>
      <c r="HW24" s="18">
        <f t="shared" si="28"/>
        <v>0</v>
      </c>
      <c r="HX24" s="18">
        <v>0</v>
      </c>
      <c r="HY24" s="18">
        <f t="shared" si="29"/>
        <v>0</v>
      </c>
      <c r="HZ24" s="18">
        <v>0</v>
      </c>
      <c r="IA24" s="18">
        <f t="shared" si="30"/>
        <v>0</v>
      </c>
      <c r="IB24" s="18">
        <v>0</v>
      </c>
      <c r="IC24" s="18">
        <f t="shared" si="31"/>
        <v>0</v>
      </c>
      <c r="ID24" s="18">
        <v>0</v>
      </c>
      <c r="IE24" s="18">
        <f t="shared" si="32"/>
        <v>0</v>
      </c>
      <c r="IF24" s="18">
        <v>0</v>
      </c>
      <c r="IG24" s="18">
        <f t="shared" si="33"/>
        <v>0</v>
      </c>
      <c r="IH24" s="18">
        <v>0</v>
      </c>
      <c r="II24" s="18">
        <f t="shared" si="34"/>
        <v>0</v>
      </c>
      <c r="IJ24" s="18">
        <v>0</v>
      </c>
      <c r="IK24" s="18">
        <f t="shared" si="35"/>
        <v>0</v>
      </c>
      <c r="IL24" s="18">
        <v>0</v>
      </c>
      <c r="IM24" s="18">
        <f t="shared" si="36"/>
        <v>0</v>
      </c>
      <c r="IN24" s="18">
        <f t="shared" si="37"/>
        <v>0</v>
      </c>
      <c r="IO24" s="18">
        <f t="shared" si="38"/>
        <v>0</v>
      </c>
      <c r="IP24" s="18">
        <f t="shared" si="39"/>
        <v>0</v>
      </c>
      <c r="IQ24" s="18">
        <f t="shared" si="40"/>
        <v>0</v>
      </c>
      <c r="IR24" s="18">
        <f t="shared" si="41"/>
        <v>0</v>
      </c>
      <c r="IS24" s="18">
        <f t="shared" si="42"/>
        <v>0</v>
      </c>
      <c r="IT24" s="18">
        <f t="shared" si="43"/>
        <v>0</v>
      </c>
      <c r="IU24" s="18">
        <f t="shared" si="44"/>
        <v>0</v>
      </c>
      <c r="IV24" s="18">
        <f t="shared" si="45"/>
        <v>0</v>
      </c>
      <c r="IW24" s="18">
        <f t="shared" si="46"/>
        <v>0</v>
      </c>
      <c r="IX24" s="18">
        <f t="shared" si="47"/>
        <v>0</v>
      </c>
      <c r="IY24" s="18">
        <f t="shared" si="48"/>
        <v>0</v>
      </c>
      <c r="IZ24" s="18">
        <f t="shared" si="49"/>
        <v>0</v>
      </c>
      <c r="JA24" s="18">
        <f t="shared" si="50"/>
        <v>0</v>
      </c>
      <c r="JB24" s="18">
        <f t="shared" si="51"/>
        <v>0</v>
      </c>
      <c r="JC24" s="18">
        <f t="shared" si="52"/>
        <v>0</v>
      </c>
      <c r="JD24" s="18">
        <f t="shared" si="53"/>
        <v>0</v>
      </c>
      <c r="JE24" s="18">
        <f t="shared" si="54"/>
        <v>0</v>
      </c>
      <c r="JF24" s="18">
        <f t="shared" si="55"/>
        <v>0</v>
      </c>
      <c r="JG24" s="18">
        <f t="shared" si="56"/>
        <v>0.01</v>
      </c>
      <c r="JH24" s="18">
        <f t="shared" si="57"/>
        <v>1</v>
      </c>
      <c r="JI24" s="18">
        <f t="shared" si="58"/>
        <v>1</v>
      </c>
      <c r="JJ24" s="18">
        <f t="shared" si="59"/>
        <v>1</v>
      </c>
      <c r="JK24" s="18">
        <f t="shared" si="60"/>
        <v>1</v>
      </c>
      <c r="JL24" s="18">
        <f t="shared" si="61"/>
        <v>1</v>
      </c>
      <c r="JM24" s="18">
        <f t="shared" si="62"/>
        <v>1</v>
      </c>
      <c r="JN24" s="18">
        <f t="shared" si="63"/>
        <v>1</v>
      </c>
      <c r="JO24" s="18">
        <f t="shared" si="64"/>
        <v>1</v>
      </c>
      <c r="JP24" s="18">
        <f t="shared" si="65"/>
        <v>1</v>
      </c>
      <c r="JQ24" s="18">
        <f t="shared" si="66"/>
        <v>1</v>
      </c>
      <c r="JR24" s="18">
        <f t="shared" si="67"/>
        <v>1</v>
      </c>
      <c r="JS24" s="18">
        <f t="shared" si="68"/>
        <v>1</v>
      </c>
      <c r="JT24" s="18">
        <f t="shared" si="69"/>
        <v>1</v>
      </c>
      <c r="JU24" s="18">
        <f t="shared" si="70"/>
        <v>1</v>
      </c>
      <c r="JV24" s="18">
        <f t="shared" si="71"/>
        <v>1</v>
      </c>
      <c r="JW24" s="18">
        <f t="shared" si="72"/>
        <v>1</v>
      </c>
      <c r="JX24" s="18">
        <f t="shared" si="73"/>
        <v>1</v>
      </c>
      <c r="JY24" s="18">
        <f t="shared" si="74"/>
        <v>1</v>
      </c>
      <c r="JZ24" s="18">
        <f t="shared" si="75"/>
        <v>1</v>
      </c>
      <c r="KA24" s="18">
        <f t="shared" si="76"/>
        <v>0</v>
      </c>
      <c r="KB24" s="18">
        <f t="shared" si="77"/>
        <v>0</v>
      </c>
      <c r="KC24" s="18">
        <f t="shared" si="78"/>
        <v>0</v>
      </c>
      <c r="KD24" s="18">
        <f t="shared" si="79"/>
        <v>0</v>
      </c>
      <c r="KE24" s="18">
        <f t="shared" si="80"/>
        <v>0</v>
      </c>
      <c r="KF24" s="18">
        <f t="shared" si="81"/>
        <v>0</v>
      </c>
      <c r="KG24" s="18">
        <f t="shared" si="82"/>
        <v>0</v>
      </c>
      <c r="KH24" s="18">
        <f t="shared" si="83"/>
        <v>0</v>
      </c>
      <c r="KI24" s="18">
        <f t="shared" si="84"/>
        <v>0</v>
      </c>
      <c r="KJ24" s="18">
        <f t="shared" si="85"/>
        <v>0</v>
      </c>
      <c r="KK24" s="18">
        <f t="shared" si="86"/>
        <v>0</v>
      </c>
      <c r="KL24" s="18">
        <f t="shared" si="87"/>
        <v>0</v>
      </c>
      <c r="KM24" s="18">
        <f t="shared" si="88"/>
        <v>0</v>
      </c>
      <c r="KN24" s="18">
        <f t="shared" si="89"/>
        <v>0</v>
      </c>
      <c r="KO24" s="18">
        <f t="shared" si="90"/>
        <v>0</v>
      </c>
      <c r="KP24" s="18">
        <f t="shared" si="91"/>
        <v>0</v>
      </c>
      <c r="KQ24" s="18">
        <f t="shared" si="92"/>
        <v>0</v>
      </c>
      <c r="KR24" s="18">
        <f t="shared" si="93"/>
        <v>0</v>
      </c>
      <c r="KS24" s="18">
        <f t="shared" si="94"/>
        <v>0</v>
      </c>
      <c r="KT24" s="18">
        <f t="shared" si="95"/>
        <v>0</v>
      </c>
    </row>
    <row r="25" spans="1:306" x14ac:dyDescent="0.3">
      <c r="A25" s="18"/>
      <c r="B25" s="18"/>
      <c r="C25" s="18"/>
      <c r="AJ25" s="24"/>
      <c r="AK25" s="24"/>
      <c r="AL25" s="20"/>
      <c r="AM25" s="23"/>
      <c r="AN25" s="18"/>
      <c r="AO25" s="24"/>
      <c r="AW25" s="71"/>
      <c r="AX25" s="71"/>
      <c r="AY25" s="71"/>
      <c r="BB25" s="25"/>
      <c r="BC25" s="21"/>
      <c r="BG25" s="18"/>
      <c r="BN25" s="22"/>
      <c r="BO25" s="22"/>
      <c r="BP25" s="22"/>
      <c r="BQ25" s="22"/>
      <c r="BR25" s="15"/>
      <c r="CF25" s="15"/>
      <c r="CL25" s="22"/>
      <c r="CM25" s="15"/>
      <c r="CR25" s="22"/>
      <c r="CT25" s="15"/>
      <c r="CW25" s="22"/>
      <c r="DA25" s="15"/>
      <c r="DH25" s="15"/>
      <c r="DJ25" s="22"/>
      <c r="DO25" s="15"/>
      <c r="DV25" s="15"/>
      <c r="EC25" s="15"/>
      <c r="EJ25" s="15"/>
      <c r="EQ25" s="15"/>
      <c r="EX25" s="15"/>
      <c r="FE25" s="15"/>
      <c r="FL25" s="15"/>
      <c r="FS25" s="15"/>
      <c r="FZ25" s="15"/>
      <c r="GG25" s="15"/>
      <c r="GN25" s="15"/>
      <c r="GP25" s="22"/>
      <c r="GQ25" s="22"/>
      <c r="GR25" s="22"/>
      <c r="GS25" s="22"/>
      <c r="GT25" s="22"/>
      <c r="GU25" s="15"/>
      <c r="GV25" s="22"/>
      <c r="GW25" s="22"/>
      <c r="GX25" s="22"/>
      <c r="GY25" s="18"/>
      <c r="GZ25" s="18"/>
      <c r="HA25" s="18"/>
      <c r="HB25" s="18"/>
      <c r="HC25" s="18"/>
      <c r="HD25" s="18"/>
      <c r="HE25" s="18"/>
      <c r="HF25" s="18"/>
      <c r="HG25" s="18"/>
      <c r="HH25" s="18"/>
      <c r="HI25" s="18"/>
      <c r="HJ25" s="18"/>
      <c r="HK25" s="18"/>
      <c r="HL25" s="18"/>
      <c r="HM25" s="18"/>
      <c r="HN25" s="18"/>
      <c r="HO25" s="18"/>
      <c r="HP25" s="18"/>
      <c r="HQ25" s="18"/>
      <c r="HR25" s="18"/>
      <c r="HS25" s="18"/>
      <c r="HT25" s="18"/>
      <c r="HU25" s="18"/>
      <c r="HV25" s="18"/>
      <c r="HW25" s="18"/>
      <c r="HX25" s="18"/>
      <c r="HY25" s="18"/>
      <c r="HZ25" s="18"/>
      <c r="IA25" s="18"/>
      <c r="IB25" s="18"/>
      <c r="IC25" s="18"/>
      <c r="ID25" s="18"/>
      <c r="IE25" s="18"/>
      <c r="IF25" s="18"/>
      <c r="IG25" s="18"/>
      <c r="IH25" s="18"/>
      <c r="II25" s="18"/>
      <c r="IJ25" s="18"/>
      <c r="IK25" s="18"/>
      <c r="IL25" s="18"/>
      <c r="IM25" s="18"/>
      <c r="IN25" s="18"/>
      <c r="IO25" s="18"/>
      <c r="IP25" s="18"/>
      <c r="IQ25" s="18"/>
      <c r="IR25" s="18"/>
      <c r="IS25" s="18"/>
      <c r="IT25" s="18"/>
      <c r="IU25" s="18"/>
      <c r="IV25" s="18"/>
      <c r="IW25" s="18"/>
      <c r="IX25" s="18"/>
      <c r="IY25" s="18"/>
      <c r="IZ25" s="18"/>
      <c r="JA25" s="18"/>
      <c r="JB25" s="18"/>
      <c r="JC25" s="18"/>
      <c r="JD25" s="18"/>
      <c r="JE25" s="18"/>
      <c r="JF25" s="18"/>
    </row>
    <row r="26" spans="1:306" x14ac:dyDescent="0.3">
      <c r="A26" s="18"/>
      <c r="B26" s="18"/>
      <c r="C26" s="18"/>
      <c r="AJ26" s="24"/>
      <c r="AK26" s="24"/>
      <c r="AL26" s="20"/>
      <c r="AM26" s="23"/>
      <c r="AN26" s="18"/>
      <c r="AO26" s="24"/>
      <c r="AW26" s="71"/>
      <c r="AX26" s="71"/>
      <c r="AY26" s="71"/>
      <c r="BB26" s="25"/>
      <c r="BC26" s="21"/>
      <c r="BG26" s="18"/>
      <c r="BN26" s="22"/>
      <c r="BO26" s="22"/>
      <c r="BP26" s="22"/>
      <c r="BQ26" s="22"/>
      <c r="BR26" s="15"/>
      <c r="CF26" s="15"/>
      <c r="CL26" s="22"/>
      <c r="CM26" s="15"/>
      <c r="CR26" s="22"/>
      <c r="CT26" s="15"/>
      <c r="CW26" s="22"/>
      <c r="DA26" s="15"/>
      <c r="DH26" s="15"/>
      <c r="DJ26" s="22"/>
      <c r="DO26" s="15"/>
      <c r="DV26" s="15"/>
      <c r="EC26" s="15"/>
      <c r="EJ26" s="15"/>
      <c r="EQ26" s="15"/>
      <c r="EX26" s="15"/>
      <c r="FE26" s="15"/>
      <c r="FL26" s="15"/>
      <c r="FS26" s="15"/>
      <c r="FZ26" s="15"/>
      <c r="GG26" s="15"/>
      <c r="GN26" s="15"/>
      <c r="GP26" s="22"/>
      <c r="GQ26" s="22"/>
      <c r="GR26" s="22"/>
      <c r="GS26" s="22"/>
      <c r="GT26" s="22"/>
      <c r="GU26" s="15"/>
      <c r="GV26" s="22"/>
      <c r="GW26" s="22"/>
      <c r="GX26" s="22"/>
      <c r="GY26" s="18"/>
      <c r="GZ26" s="18"/>
      <c r="HA26" s="18"/>
      <c r="HB26" s="18"/>
      <c r="HC26" s="18"/>
      <c r="HD26" s="18"/>
      <c r="HE26" s="18"/>
      <c r="HF26" s="18"/>
      <c r="HG26" s="18"/>
      <c r="HH26" s="18"/>
      <c r="HI26" s="18"/>
      <c r="HJ26" s="18"/>
      <c r="HK26" s="18"/>
      <c r="HL26" s="18"/>
      <c r="HM26" s="18"/>
      <c r="HN26" s="18"/>
      <c r="HO26" s="18"/>
      <c r="HP26" s="18"/>
      <c r="HQ26" s="18"/>
      <c r="HR26" s="18"/>
      <c r="HS26" s="18"/>
      <c r="HT26" s="18"/>
      <c r="HU26" s="18"/>
      <c r="HV26" s="18"/>
      <c r="HW26" s="18"/>
      <c r="HX26" s="18"/>
      <c r="HY26" s="18"/>
      <c r="HZ26" s="18"/>
      <c r="IA26" s="18"/>
      <c r="IB26" s="18"/>
      <c r="IC26" s="18"/>
      <c r="ID26" s="18"/>
      <c r="IE26" s="18"/>
      <c r="IF26" s="18"/>
      <c r="IG26" s="18"/>
      <c r="IH26" s="18"/>
      <c r="II26" s="18"/>
      <c r="IJ26" s="18"/>
      <c r="IK26" s="18"/>
      <c r="IL26" s="18"/>
      <c r="IM26" s="18"/>
      <c r="IN26" s="18"/>
      <c r="IO26" s="18"/>
      <c r="IP26" s="18"/>
      <c r="IQ26" s="18"/>
      <c r="IR26" s="18"/>
      <c r="IS26" s="18"/>
      <c r="IT26" s="18"/>
      <c r="IU26" s="18"/>
      <c r="IV26" s="18"/>
      <c r="IW26" s="18"/>
      <c r="IX26" s="18"/>
      <c r="IY26" s="18"/>
      <c r="IZ26" s="18"/>
      <c r="JA26" s="18"/>
      <c r="JB26" s="18"/>
      <c r="JC26" s="18"/>
      <c r="JD26" s="18"/>
      <c r="JE26" s="18"/>
      <c r="JF26" s="18"/>
    </row>
    <row r="27" spans="1:306" x14ac:dyDescent="0.3">
      <c r="A27" s="18"/>
      <c r="B27" s="18"/>
      <c r="C27" s="18"/>
      <c r="AJ27" s="24"/>
      <c r="AK27" s="24"/>
      <c r="AL27" s="20"/>
      <c r="AM27" s="23"/>
      <c r="AN27" s="18"/>
      <c r="AO27" s="24"/>
      <c r="AW27" s="71"/>
      <c r="AX27" s="71"/>
      <c r="AY27" s="71"/>
      <c r="BB27" s="25"/>
      <c r="BC27" s="21"/>
      <c r="BG27" s="18"/>
      <c r="BN27" s="22"/>
      <c r="BO27" s="22"/>
      <c r="BP27" s="22"/>
      <c r="BQ27" s="22"/>
      <c r="BR27" s="15"/>
      <c r="CF27" s="15"/>
      <c r="CL27" s="22"/>
      <c r="CM27" s="15"/>
      <c r="CR27" s="22"/>
      <c r="CT27" s="15"/>
      <c r="CW27" s="22"/>
      <c r="DA27" s="15"/>
      <c r="DH27" s="15"/>
      <c r="DJ27" s="22"/>
      <c r="DO27" s="15"/>
      <c r="DV27" s="15"/>
      <c r="EC27" s="15"/>
      <c r="EJ27" s="15"/>
      <c r="EQ27" s="15"/>
      <c r="EX27" s="15"/>
      <c r="FE27" s="15"/>
      <c r="FL27" s="15"/>
      <c r="FS27" s="15"/>
      <c r="FZ27" s="15"/>
      <c r="GG27" s="15"/>
      <c r="GN27" s="15"/>
      <c r="GP27" s="22"/>
      <c r="GQ27" s="22"/>
      <c r="GR27" s="22"/>
      <c r="GS27" s="22"/>
      <c r="GT27" s="22"/>
      <c r="GU27" s="15"/>
      <c r="GV27" s="22"/>
      <c r="GW27" s="22"/>
      <c r="GX27" s="22"/>
      <c r="GY27" s="18"/>
      <c r="GZ27" s="18"/>
      <c r="HA27" s="18"/>
      <c r="HB27" s="18"/>
      <c r="HC27" s="18"/>
      <c r="HD27" s="18"/>
      <c r="HE27" s="18"/>
      <c r="HF27" s="18"/>
      <c r="HG27" s="18"/>
      <c r="HH27" s="18"/>
      <c r="HI27" s="18"/>
      <c r="HJ27" s="18"/>
      <c r="HK27" s="18"/>
      <c r="HL27" s="18"/>
      <c r="HM27" s="18"/>
      <c r="HN27" s="18"/>
      <c r="HO27" s="18"/>
      <c r="HP27" s="18"/>
      <c r="HQ27" s="18"/>
      <c r="HR27" s="18"/>
      <c r="HS27" s="18"/>
      <c r="HT27" s="18"/>
      <c r="HU27" s="18"/>
      <c r="HV27" s="18"/>
      <c r="HW27" s="18"/>
      <c r="HX27" s="18"/>
      <c r="HY27" s="18"/>
      <c r="HZ27" s="18"/>
      <c r="IA27" s="18"/>
      <c r="IB27" s="18"/>
      <c r="IC27" s="18"/>
      <c r="ID27" s="18"/>
      <c r="IE27" s="18"/>
      <c r="IF27" s="18"/>
      <c r="IG27" s="18"/>
      <c r="IH27" s="18"/>
      <c r="II27" s="18"/>
      <c r="IJ27" s="18"/>
      <c r="IK27" s="18"/>
      <c r="IL27" s="18"/>
      <c r="IM27" s="18"/>
      <c r="IN27" s="18"/>
      <c r="IO27" s="18"/>
      <c r="IP27" s="18"/>
      <c r="IQ27" s="18"/>
      <c r="IR27" s="18"/>
      <c r="IS27" s="18"/>
      <c r="IT27" s="18"/>
      <c r="IU27" s="18"/>
      <c r="IV27" s="18"/>
      <c r="IW27" s="18"/>
      <c r="IX27" s="18"/>
      <c r="IY27" s="18"/>
      <c r="IZ27" s="18"/>
      <c r="JA27" s="18"/>
      <c r="JB27" s="18"/>
      <c r="JC27" s="18"/>
      <c r="JD27" s="18"/>
      <c r="JE27" s="18"/>
      <c r="JF27" s="18"/>
    </row>
    <row r="28" spans="1:306" x14ac:dyDescent="0.3">
      <c r="A28" s="18"/>
      <c r="B28" s="18"/>
      <c r="C28" s="18"/>
      <c r="AJ28" s="24"/>
      <c r="AK28" s="24"/>
      <c r="AL28" s="20"/>
      <c r="AM28" s="23"/>
      <c r="AN28" s="18"/>
      <c r="AO28" s="24"/>
      <c r="AW28" s="71"/>
      <c r="AX28" s="71"/>
      <c r="AY28" s="71"/>
      <c r="BB28" s="25"/>
      <c r="BC28" s="21"/>
      <c r="BG28" s="18"/>
      <c r="BN28" s="22"/>
      <c r="BO28" s="22"/>
      <c r="BP28" s="22"/>
      <c r="BQ28" s="22"/>
      <c r="BR28" s="15"/>
      <c r="CF28" s="15"/>
      <c r="CL28" s="22"/>
      <c r="CM28" s="15"/>
      <c r="CR28" s="22"/>
      <c r="CT28" s="15"/>
      <c r="CW28" s="22"/>
      <c r="DA28" s="15"/>
      <c r="DH28" s="15"/>
      <c r="DJ28" s="22"/>
      <c r="DO28" s="15"/>
      <c r="DV28" s="15"/>
      <c r="EC28" s="15"/>
      <c r="EJ28" s="15"/>
      <c r="EQ28" s="15"/>
      <c r="EX28" s="15"/>
      <c r="FE28" s="15"/>
      <c r="FL28" s="15"/>
      <c r="FS28" s="15"/>
      <c r="FZ28" s="15"/>
      <c r="GG28" s="15"/>
      <c r="GN28" s="15"/>
      <c r="GP28" s="22"/>
      <c r="GQ28" s="22"/>
      <c r="GR28" s="22"/>
      <c r="GS28" s="22"/>
      <c r="GT28" s="22"/>
      <c r="GU28" s="15"/>
      <c r="GV28" s="22"/>
      <c r="GW28" s="22"/>
      <c r="GX28" s="22"/>
      <c r="GY28" s="18"/>
      <c r="GZ28" s="18"/>
      <c r="HA28" s="18"/>
      <c r="HB28" s="18"/>
      <c r="HC28" s="18"/>
      <c r="HD28" s="18"/>
      <c r="HE28" s="18"/>
      <c r="HF28" s="18"/>
      <c r="HG28" s="18"/>
      <c r="HH28" s="18"/>
      <c r="HI28" s="18"/>
      <c r="HJ28" s="18"/>
      <c r="HK28" s="18"/>
      <c r="HL28" s="18"/>
      <c r="HM28" s="18"/>
      <c r="HN28" s="18"/>
      <c r="HO28" s="18"/>
      <c r="HP28" s="18"/>
      <c r="HQ28" s="18"/>
      <c r="HR28" s="18"/>
      <c r="HS28" s="18"/>
      <c r="HT28" s="18"/>
      <c r="HU28" s="18"/>
      <c r="HV28" s="18"/>
      <c r="HW28" s="18"/>
      <c r="HX28" s="18"/>
      <c r="HY28" s="18"/>
      <c r="HZ28" s="18"/>
      <c r="IA28" s="18"/>
      <c r="IB28" s="18"/>
      <c r="IC28" s="18"/>
      <c r="ID28" s="18"/>
      <c r="IE28" s="18"/>
      <c r="IF28" s="18"/>
      <c r="IG28" s="18"/>
      <c r="IH28" s="18"/>
      <c r="II28" s="18"/>
      <c r="IJ28" s="18"/>
      <c r="IK28" s="18"/>
      <c r="IL28" s="18"/>
      <c r="IM28" s="18"/>
      <c r="IN28" s="18"/>
      <c r="IO28" s="18"/>
      <c r="IP28" s="18"/>
      <c r="IQ28" s="18"/>
      <c r="IR28" s="18"/>
      <c r="IS28" s="18"/>
      <c r="IT28" s="18"/>
      <c r="IU28" s="18"/>
      <c r="IV28" s="18"/>
      <c r="IW28" s="18"/>
      <c r="IX28" s="18"/>
      <c r="IY28" s="18"/>
      <c r="IZ28" s="18"/>
      <c r="JA28" s="18"/>
      <c r="JB28" s="18"/>
      <c r="JC28" s="18"/>
      <c r="JD28" s="18"/>
      <c r="JE28" s="18"/>
      <c r="JF28" s="18"/>
    </row>
    <row r="29" spans="1:306" x14ac:dyDescent="0.3">
      <c r="A29" s="18"/>
      <c r="B29" s="18"/>
      <c r="C29" s="18"/>
      <c r="AJ29" s="24"/>
      <c r="AK29" s="24"/>
      <c r="AL29" s="20"/>
      <c r="AM29" s="23"/>
      <c r="AN29" s="18"/>
      <c r="AO29" s="24"/>
      <c r="AW29" s="71"/>
      <c r="AX29" s="71"/>
      <c r="AY29" s="71"/>
      <c r="BB29" s="25"/>
      <c r="BC29" s="21"/>
      <c r="BG29" s="18"/>
      <c r="BN29" s="22"/>
      <c r="BO29" s="22"/>
      <c r="BP29" s="22"/>
      <c r="BQ29" s="22"/>
      <c r="BR29" s="15"/>
      <c r="CF29" s="15"/>
      <c r="CL29" s="22"/>
      <c r="CM29" s="15"/>
      <c r="CR29" s="22"/>
      <c r="CT29" s="15"/>
      <c r="CW29" s="22"/>
      <c r="DA29" s="15"/>
      <c r="DH29" s="15"/>
      <c r="DJ29" s="22"/>
      <c r="DO29" s="15"/>
      <c r="DV29" s="15"/>
      <c r="EC29" s="15"/>
      <c r="EJ29" s="15"/>
      <c r="EQ29" s="15"/>
      <c r="EX29" s="15"/>
      <c r="FE29" s="15"/>
      <c r="FL29" s="15"/>
      <c r="FS29" s="15"/>
      <c r="FZ29" s="15"/>
      <c r="GG29" s="15"/>
      <c r="GN29" s="15"/>
      <c r="GP29" s="22"/>
      <c r="GQ29" s="22"/>
      <c r="GR29" s="22"/>
      <c r="GS29" s="22"/>
      <c r="GT29" s="22"/>
      <c r="GU29" s="15"/>
      <c r="GV29" s="22"/>
      <c r="GW29" s="22"/>
      <c r="GX29" s="22"/>
      <c r="GY29" s="18"/>
      <c r="GZ29" s="18"/>
      <c r="HA29" s="18"/>
      <c r="HB29" s="18"/>
      <c r="HC29" s="18"/>
      <c r="HD29" s="18"/>
      <c r="HE29" s="18"/>
      <c r="HF29" s="18"/>
      <c r="HG29" s="18"/>
      <c r="HH29" s="18"/>
      <c r="HI29" s="18"/>
      <c r="HJ29" s="18"/>
      <c r="HK29" s="18"/>
      <c r="HL29" s="18"/>
      <c r="HM29" s="18"/>
      <c r="HN29" s="18"/>
      <c r="HO29" s="18"/>
      <c r="HP29" s="18"/>
      <c r="HQ29" s="18"/>
      <c r="HR29" s="18"/>
      <c r="HS29" s="18"/>
      <c r="HT29" s="18"/>
      <c r="HU29" s="18"/>
      <c r="HV29" s="18"/>
      <c r="HW29" s="18"/>
      <c r="HX29" s="18"/>
      <c r="HY29" s="18"/>
      <c r="HZ29" s="18"/>
      <c r="IA29" s="18"/>
      <c r="IB29" s="18"/>
      <c r="IC29" s="18"/>
      <c r="ID29" s="18"/>
      <c r="IE29" s="18"/>
      <c r="IF29" s="18"/>
      <c r="IG29" s="18"/>
      <c r="IH29" s="18"/>
      <c r="II29" s="18"/>
      <c r="IJ29" s="18"/>
      <c r="IK29" s="18"/>
      <c r="IL29" s="18"/>
      <c r="IM29" s="18"/>
      <c r="IN29" s="18"/>
      <c r="IO29" s="18"/>
      <c r="IP29" s="18"/>
      <c r="IQ29" s="18"/>
      <c r="IR29" s="18"/>
      <c r="IS29" s="18"/>
      <c r="IT29" s="18"/>
      <c r="IU29" s="18"/>
      <c r="IV29" s="18"/>
      <c r="IW29" s="18"/>
      <c r="IX29" s="18"/>
      <c r="IY29" s="18"/>
      <c r="IZ29" s="18"/>
      <c r="JA29" s="18"/>
      <c r="JB29" s="18"/>
      <c r="JC29" s="18"/>
      <c r="JD29" s="18"/>
      <c r="JE29" s="18"/>
      <c r="JF29" s="18"/>
    </row>
    <row r="30" spans="1:306" x14ac:dyDescent="0.3">
      <c r="A30" s="18"/>
      <c r="B30" s="18"/>
      <c r="C30" s="18"/>
      <c r="AJ30" s="24"/>
      <c r="AK30" s="24"/>
      <c r="AL30" s="20"/>
      <c r="AM30" s="23"/>
      <c r="AN30" s="18"/>
      <c r="AO30" s="24"/>
      <c r="AW30" s="71"/>
      <c r="AX30" s="71"/>
      <c r="AY30" s="71"/>
      <c r="BB30" s="25"/>
      <c r="BC30" s="21"/>
      <c r="BG30" s="18"/>
      <c r="BN30" s="22"/>
      <c r="BO30" s="22"/>
      <c r="BP30" s="22"/>
      <c r="BQ30" s="22"/>
      <c r="BR30" s="15"/>
      <c r="CF30" s="15"/>
      <c r="CL30" s="22"/>
      <c r="CM30" s="15"/>
      <c r="CR30" s="22"/>
      <c r="CT30" s="15"/>
      <c r="CW30" s="22"/>
      <c r="DA30" s="15"/>
      <c r="DH30" s="15"/>
      <c r="DJ30" s="22"/>
      <c r="DO30" s="15"/>
      <c r="DV30" s="15"/>
      <c r="EC30" s="15"/>
      <c r="EJ30" s="15"/>
      <c r="EQ30" s="15"/>
      <c r="EX30" s="15"/>
      <c r="FE30" s="15"/>
      <c r="FL30" s="15"/>
      <c r="FS30" s="15"/>
      <c r="FZ30" s="15"/>
      <c r="GG30" s="15"/>
      <c r="GN30" s="15"/>
      <c r="GP30" s="22"/>
      <c r="GQ30" s="22"/>
      <c r="GR30" s="22"/>
      <c r="GS30" s="22"/>
      <c r="GT30" s="22"/>
      <c r="GU30" s="15"/>
      <c r="GV30" s="22"/>
      <c r="GW30" s="22"/>
      <c r="GX30" s="22"/>
      <c r="GY30" s="18"/>
      <c r="GZ30" s="18"/>
      <c r="HA30" s="18"/>
      <c r="HB30" s="18"/>
      <c r="HC30" s="18"/>
      <c r="HD30" s="18"/>
      <c r="HE30" s="18"/>
      <c r="HF30" s="18"/>
      <c r="HG30" s="18"/>
      <c r="HH30" s="18"/>
      <c r="HI30" s="18"/>
      <c r="HJ30" s="18"/>
      <c r="HK30" s="18"/>
      <c r="HL30" s="18"/>
      <c r="HM30" s="18"/>
      <c r="HN30" s="18"/>
      <c r="HO30" s="18"/>
      <c r="HP30" s="18"/>
      <c r="HQ30" s="18"/>
      <c r="HR30" s="18"/>
      <c r="HS30" s="18"/>
      <c r="HT30" s="18"/>
      <c r="HU30" s="18"/>
      <c r="HV30" s="18"/>
      <c r="HW30" s="18"/>
      <c r="HX30" s="18"/>
      <c r="HY30" s="18"/>
      <c r="HZ30" s="18"/>
      <c r="IA30" s="18"/>
      <c r="IB30" s="18"/>
      <c r="IC30" s="18"/>
      <c r="ID30" s="18"/>
      <c r="IE30" s="18"/>
      <c r="IF30" s="18"/>
      <c r="IG30" s="18"/>
      <c r="IH30" s="18"/>
      <c r="II30" s="18"/>
      <c r="IJ30" s="18"/>
      <c r="IK30" s="18"/>
      <c r="IL30" s="18"/>
      <c r="IM30" s="18"/>
      <c r="IN30" s="18"/>
      <c r="IO30" s="18"/>
      <c r="IP30" s="18"/>
      <c r="IQ30" s="18"/>
      <c r="IR30" s="18"/>
      <c r="IS30" s="18"/>
      <c r="IT30" s="18"/>
      <c r="IU30" s="18"/>
      <c r="IV30" s="18"/>
      <c r="IW30" s="18"/>
      <c r="IX30" s="18"/>
      <c r="IY30" s="18"/>
      <c r="IZ30" s="18"/>
      <c r="JA30" s="18"/>
      <c r="JB30" s="18"/>
      <c r="JC30" s="18"/>
      <c r="JD30" s="18"/>
      <c r="JE30" s="18"/>
      <c r="JF30" s="18"/>
    </row>
    <row r="31" spans="1:306" x14ac:dyDescent="0.3">
      <c r="A31" s="18"/>
      <c r="B31" s="18"/>
      <c r="C31" s="18"/>
      <c r="AJ31" s="24"/>
      <c r="AK31" s="24"/>
      <c r="AL31" s="20"/>
      <c r="AM31" s="23"/>
      <c r="AN31" s="18"/>
      <c r="AO31" s="24"/>
      <c r="AW31" s="71"/>
      <c r="AX31" s="71"/>
      <c r="AY31" s="71"/>
      <c r="BB31" s="25"/>
      <c r="BC31" s="21"/>
      <c r="BG31" s="18"/>
      <c r="BN31" s="22"/>
      <c r="BO31" s="22"/>
      <c r="BP31" s="22"/>
      <c r="BQ31" s="22"/>
      <c r="BR31" s="15"/>
      <c r="CF31" s="15"/>
      <c r="CL31" s="22"/>
      <c r="CM31" s="15"/>
      <c r="CR31" s="22"/>
      <c r="CT31" s="15"/>
      <c r="CW31" s="22"/>
      <c r="DA31" s="15"/>
      <c r="DH31" s="15"/>
      <c r="DJ31" s="22"/>
      <c r="DO31" s="15"/>
      <c r="DV31" s="15"/>
      <c r="EC31" s="15"/>
      <c r="EJ31" s="15"/>
      <c r="EQ31" s="15"/>
      <c r="EX31" s="15"/>
      <c r="FE31" s="15"/>
      <c r="FL31" s="15"/>
      <c r="FS31" s="15"/>
      <c r="FZ31" s="15"/>
      <c r="GG31" s="15"/>
      <c r="GN31" s="15"/>
      <c r="GP31" s="22"/>
      <c r="GQ31" s="22"/>
      <c r="GR31" s="22"/>
      <c r="GS31" s="22"/>
      <c r="GT31" s="22"/>
      <c r="GU31" s="15"/>
      <c r="GV31" s="22"/>
      <c r="GW31" s="22"/>
      <c r="GX31" s="22"/>
      <c r="GY31" s="18"/>
      <c r="GZ31" s="18"/>
      <c r="HA31" s="18"/>
      <c r="HB31" s="18"/>
      <c r="HC31" s="18"/>
      <c r="HD31" s="18"/>
      <c r="HE31" s="18"/>
      <c r="HF31" s="18"/>
      <c r="HG31" s="18"/>
      <c r="HH31" s="18"/>
      <c r="HI31" s="18"/>
      <c r="HJ31" s="18"/>
      <c r="HK31" s="18"/>
      <c r="HL31" s="18"/>
      <c r="HM31" s="18"/>
      <c r="HN31" s="18"/>
      <c r="HO31" s="18"/>
      <c r="HP31" s="18"/>
      <c r="HQ31" s="18"/>
      <c r="HR31" s="18"/>
      <c r="HS31" s="18"/>
      <c r="HT31" s="18"/>
      <c r="HU31" s="18"/>
      <c r="HV31" s="18"/>
      <c r="HW31" s="18"/>
      <c r="HX31" s="18"/>
      <c r="HY31" s="18"/>
      <c r="HZ31" s="18"/>
      <c r="IA31" s="18"/>
      <c r="IB31" s="18"/>
      <c r="IC31" s="18"/>
      <c r="ID31" s="18"/>
      <c r="IE31" s="18"/>
      <c r="IF31" s="18"/>
      <c r="IG31" s="18"/>
      <c r="IH31" s="18"/>
      <c r="II31" s="18"/>
      <c r="IJ31" s="18"/>
      <c r="IK31" s="18"/>
      <c r="IL31" s="18"/>
      <c r="IM31" s="18"/>
      <c r="IN31" s="18"/>
      <c r="IO31" s="18"/>
      <c r="IP31" s="18"/>
      <c r="IQ31" s="18"/>
      <c r="IR31" s="18"/>
      <c r="IS31" s="18"/>
      <c r="IT31" s="18"/>
      <c r="IU31" s="18"/>
      <c r="IV31" s="18"/>
      <c r="IW31" s="18"/>
      <c r="IX31" s="18"/>
      <c r="IY31" s="18"/>
      <c r="IZ31" s="18"/>
      <c r="JA31" s="18"/>
      <c r="JB31" s="18"/>
      <c r="JC31" s="18"/>
      <c r="JD31" s="18"/>
      <c r="JE31" s="18"/>
      <c r="JF31" s="18"/>
    </row>
    <row r="32" spans="1:306" x14ac:dyDescent="0.3">
      <c r="A32" s="18"/>
      <c r="B32" s="18"/>
      <c r="C32" s="18"/>
      <c r="AJ32" s="24"/>
      <c r="AK32" s="24"/>
      <c r="AL32" s="20"/>
      <c r="AM32" s="23"/>
      <c r="AN32" s="18"/>
      <c r="AO32" s="24"/>
      <c r="AW32" s="71"/>
      <c r="AX32" s="71"/>
      <c r="AY32" s="71"/>
      <c r="BB32" s="25"/>
      <c r="BC32" s="21"/>
      <c r="BG32" s="18"/>
      <c r="BN32" s="22"/>
      <c r="BO32" s="22"/>
      <c r="BP32" s="22"/>
      <c r="BQ32" s="22"/>
      <c r="BR32" s="15"/>
      <c r="CF32" s="15"/>
      <c r="CL32" s="22"/>
      <c r="CM32" s="15"/>
      <c r="CR32" s="22"/>
      <c r="CT32" s="15"/>
      <c r="CW32" s="22"/>
      <c r="DA32" s="15"/>
      <c r="DH32" s="15"/>
      <c r="DJ32" s="22"/>
      <c r="DO32" s="15"/>
      <c r="DV32" s="15"/>
      <c r="EC32" s="15"/>
      <c r="EJ32" s="15"/>
      <c r="EQ32" s="15"/>
      <c r="EX32" s="15"/>
      <c r="FE32" s="15"/>
      <c r="FL32" s="15"/>
      <c r="FS32" s="15"/>
      <c r="FZ32" s="15"/>
      <c r="GG32" s="15"/>
      <c r="GN32" s="15"/>
      <c r="GP32" s="22"/>
      <c r="GQ32" s="22"/>
      <c r="GR32" s="22"/>
      <c r="GS32" s="22"/>
      <c r="GT32" s="22"/>
      <c r="GU32" s="15"/>
      <c r="GV32" s="22"/>
      <c r="GW32" s="22"/>
      <c r="GX32" s="22"/>
      <c r="GY32" s="18"/>
      <c r="GZ32" s="18"/>
      <c r="HA32" s="18"/>
      <c r="HB32" s="18"/>
      <c r="HC32" s="18"/>
      <c r="HD32" s="18"/>
      <c r="HE32" s="18"/>
      <c r="HF32" s="18"/>
      <c r="HG32" s="18"/>
      <c r="HH32" s="18"/>
      <c r="HI32" s="18"/>
      <c r="HJ32" s="18"/>
      <c r="HK32" s="18"/>
      <c r="HL32" s="18"/>
      <c r="HM32" s="18"/>
      <c r="HN32" s="18"/>
      <c r="HO32" s="18"/>
      <c r="HP32" s="18"/>
      <c r="HQ32" s="18"/>
      <c r="HR32" s="18"/>
      <c r="HS32" s="18"/>
      <c r="HT32" s="18"/>
      <c r="HU32" s="18"/>
      <c r="HV32" s="18"/>
      <c r="HW32" s="18"/>
      <c r="HX32" s="18"/>
      <c r="HY32" s="18"/>
      <c r="HZ32" s="18"/>
      <c r="IA32" s="18"/>
      <c r="IB32" s="18"/>
      <c r="IC32" s="18"/>
      <c r="ID32" s="18"/>
      <c r="IE32" s="18"/>
      <c r="IF32" s="18"/>
      <c r="IG32" s="18"/>
      <c r="IH32" s="18"/>
      <c r="II32" s="18"/>
      <c r="IJ32" s="18"/>
      <c r="IK32" s="18"/>
      <c r="IL32" s="18"/>
      <c r="IM32" s="18"/>
      <c r="IN32" s="18"/>
      <c r="IO32" s="18"/>
      <c r="IP32" s="18"/>
      <c r="IQ32" s="18"/>
      <c r="IR32" s="18"/>
      <c r="IS32" s="18"/>
      <c r="IT32" s="18"/>
      <c r="IU32" s="18"/>
      <c r="IV32" s="18"/>
      <c r="IW32" s="18"/>
      <c r="IX32" s="18"/>
      <c r="IY32" s="18"/>
      <c r="IZ32" s="18"/>
      <c r="JA32" s="18"/>
      <c r="JB32" s="18"/>
      <c r="JC32" s="18"/>
      <c r="JD32" s="18"/>
      <c r="JE32" s="18"/>
      <c r="JF32" s="18"/>
    </row>
    <row r="33" spans="1:266" x14ac:dyDescent="0.3">
      <c r="A33" s="18"/>
      <c r="B33" s="18"/>
      <c r="C33" s="18"/>
      <c r="AJ33" s="24"/>
      <c r="AK33" s="24"/>
      <c r="AL33" s="20"/>
      <c r="AM33" s="23"/>
      <c r="AN33" s="18"/>
      <c r="AO33" s="24"/>
      <c r="AW33" s="71"/>
      <c r="AX33" s="71"/>
      <c r="AY33" s="71"/>
      <c r="BB33" s="25"/>
      <c r="BC33" s="21"/>
      <c r="BG33" s="18"/>
      <c r="BN33" s="22"/>
      <c r="BO33" s="22"/>
      <c r="BP33" s="22"/>
      <c r="BQ33" s="22"/>
      <c r="BR33" s="15"/>
      <c r="CF33" s="15"/>
      <c r="CL33" s="22"/>
      <c r="CM33" s="15"/>
      <c r="CR33" s="22"/>
      <c r="CT33" s="15"/>
      <c r="CW33" s="22"/>
      <c r="DA33" s="15"/>
      <c r="DH33" s="15"/>
      <c r="DJ33" s="22"/>
      <c r="DO33" s="15"/>
      <c r="DV33" s="15"/>
      <c r="EC33" s="15"/>
      <c r="EJ33" s="15"/>
      <c r="EQ33" s="15"/>
      <c r="EX33" s="15"/>
      <c r="FE33" s="15"/>
      <c r="FL33" s="15"/>
      <c r="FS33" s="15"/>
      <c r="FZ33" s="15"/>
      <c r="GG33" s="15"/>
      <c r="GN33" s="15"/>
      <c r="GP33" s="22"/>
      <c r="GQ33" s="22"/>
      <c r="GR33" s="22"/>
      <c r="GS33" s="22"/>
      <c r="GT33" s="22"/>
      <c r="GU33" s="15"/>
      <c r="GV33" s="22"/>
      <c r="GW33" s="22"/>
      <c r="GX33" s="22"/>
      <c r="GY33" s="18"/>
      <c r="GZ33" s="18"/>
      <c r="HA33" s="18"/>
      <c r="HB33" s="18"/>
      <c r="HC33" s="18"/>
      <c r="HD33" s="18"/>
      <c r="HE33" s="18"/>
      <c r="HF33" s="18"/>
      <c r="HG33" s="18"/>
      <c r="HH33" s="18"/>
      <c r="HI33" s="18"/>
      <c r="HJ33" s="18"/>
      <c r="HK33" s="18"/>
      <c r="HL33" s="18"/>
      <c r="HM33" s="18"/>
      <c r="HN33" s="18"/>
      <c r="HO33" s="18"/>
      <c r="HP33" s="18"/>
      <c r="HQ33" s="18"/>
      <c r="HR33" s="18"/>
      <c r="HS33" s="18"/>
      <c r="HT33" s="18"/>
      <c r="HU33" s="18"/>
      <c r="HV33" s="18"/>
      <c r="HW33" s="18"/>
      <c r="HX33" s="18"/>
      <c r="HY33" s="18"/>
      <c r="HZ33" s="18"/>
      <c r="IA33" s="18"/>
      <c r="IB33" s="18"/>
      <c r="IC33" s="18"/>
      <c r="ID33" s="18"/>
      <c r="IE33" s="18"/>
      <c r="IF33" s="18"/>
      <c r="IG33" s="18"/>
      <c r="IH33" s="18"/>
      <c r="II33" s="18"/>
      <c r="IJ33" s="18"/>
      <c r="IK33" s="18"/>
      <c r="IL33" s="18"/>
      <c r="IM33" s="18"/>
      <c r="IN33" s="18"/>
      <c r="IO33" s="18"/>
      <c r="IP33" s="18"/>
      <c r="IQ33" s="18"/>
      <c r="IR33" s="18"/>
      <c r="IS33" s="18"/>
      <c r="IT33" s="18"/>
      <c r="IU33" s="18"/>
      <c r="IV33" s="18"/>
      <c r="IW33" s="18"/>
      <c r="IX33" s="18"/>
      <c r="IY33" s="18"/>
      <c r="IZ33" s="18"/>
      <c r="JA33" s="18"/>
      <c r="JB33" s="18"/>
      <c r="JC33" s="18"/>
      <c r="JD33" s="18"/>
      <c r="JE33" s="18"/>
      <c r="JF33" s="18"/>
    </row>
    <row r="34" spans="1:266" x14ac:dyDescent="0.3">
      <c r="A34" s="18"/>
      <c r="B34" s="18"/>
      <c r="C34" s="18"/>
      <c r="AJ34" s="24"/>
      <c r="AK34" s="24"/>
      <c r="AL34" s="20"/>
      <c r="AM34" s="23"/>
      <c r="AN34" s="18"/>
      <c r="AO34" s="24"/>
      <c r="AW34" s="71"/>
      <c r="AX34" s="71"/>
      <c r="AY34" s="71"/>
      <c r="BB34" s="25"/>
      <c r="BC34" s="21"/>
      <c r="BG34" s="18"/>
      <c r="BN34" s="22"/>
      <c r="BO34" s="22"/>
      <c r="BP34" s="22"/>
      <c r="BQ34" s="22"/>
      <c r="BR34" s="15"/>
      <c r="CF34" s="15"/>
      <c r="CL34" s="22"/>
      <c r="CM34" s="15"/>
      <c r="CR34" s="22"/>
      <c r="CT34" s="15"/>
      <c r="CW34" s="22"/>
      <c r="DA34" s="15"/>
      <c r="DH34" s="15"/>
      <c r="DJ34" s="22"/>
      <c r="DO34" s="15"/>
      <c r="DV34" s="15"/>
      <c r="EC34" s="15"/>
      <c r="EJ34" s="15"/>
      <c r="EQ34" s="15"/>
      <c r="EX34" s="15"/>
      <c r="FE34" s="15"/>
      <c r="FL34" s="15"/>
      <c r="FS34" s="15"/>
      <c r="FZ34" s="15"/>
      <c r="GG34" s="15"/>
      <c r="GN34" s="15"/>
      <c r="GP34" s="22"/>
      <c r="GQ34" s="22"/>
      <c r="GR34" s="22"/>
      <c r="GS34" s="22"/>
      <c r="GT34" s="22"/>
      <c r="GU34" s="15"/>
      <c r="GV34" s="22"/>
      <c r="GW34" s="22"/>
      <c r="GX34" s="22"/>
      <c r="GY34" s="18"/>
      <c r="GZ34" s="18"/>
      <c r="HA34" s="18"/>
      <c r="HB34" s="18"/>
      <c r="HC34" s="18"/>
      <c r="HD34" s="18"/>
      <c r="HE34" s="18"/>
      <c r="HF34" s="18"/>
      <c r="HG34" s="18"/>
      <c r="HH34" s="18"/>
      <c r="HI34" s="18"/>
      <c r="HJ34" s="18"/>
      <c r="HK34" s="18"/>
      <c r="HL34" s="18"/>
      <c r="HM34" s="18"/>
      <c r="HN34" s="18"/>
      <c r="HO34" s="18"/>
      <c r="HP34" s="18"/>
      <c r="HQ34" s="18"/>
      <c r="HR34" s="18"/>
      <c r="HS34" s="18"/>
      <c r="HT34" s="18"/>
      <c r="HU34" s="18"/>
      <c r="HV34" s="18"/>
      <c r="HW34" s="18"/>
      <c r="HX34" s="18"/>
      <c r="HY34" s="18"/>
      <c r="HZ34" s="18"/>
      <c r="IA34" s="18"/>
      <c r="IB34" s="18"/>
      <c r="IC34" s="18"/>
      <c r="ID34" s="18"/>
      <c r="IE34" s="18"/>
      <c r="IF34" s="18"/>
      <c r="IG34" s="18"/>
      <c r="IH34" s="18"/>
      <c r="II34" s="18"/>
      <c r="IJ34" s="18"/>
      <c r="IK34" s="18"/>
      <c r="IL34" s="18"/>
      <c r="IM34" s="18"/>
      <c r="IN34" s="18"/>
      <c r="IO34" s="18"/>
      <c r="IP34" s="18"/>
      <c r="IQ34" s="18"/>
      <c r="IR34" s="18"/>
      <c r="IS34" s="18"/>
      <c r="IT34" s="18"/>
      <c r="IU34" s="18"/>
      <c r="IV34" s="18"/>
      <c r="IW34" s="18"/>
      <c r="IX34" s="18"/>
      <c r="IY34" s="18"/>
      <c r="IZ34" s="18"/>
      <c r="JA34" s="18"/>
      <c r="JB34" s="18"/>
      <c r="JC34" s="18"/>
      <c r="JD34" s="18"/>
      <c r="JE34" s="18"/>
      <c r="JF34" s="18"/>
    </row>
    <row r="35" spans="1:266" x14ac:dyDescent="0.3">
      <c r="A35" s="18"/>
      <c r="B35" s="18"/>
      <c r="C35" s="18"/>
      <c r="AJ35" s="24"/>
      <c r="AK35" s="24"/>
      <c r="AL35" s="20"/>
      <c r="AM35" s="23"/>
      <c r="AN35" s="18"/>
      <c r="AO35" s="24"/>
      <c r="AW35" s="71"/>
      <c r="AX35" s="71"/>
      <c r="AY35" s="71"/>
      <c r="BB35" s="25"/>
      <c r="BC35" s="21"/>
      <c r="BG35" s="18"/>
      <c r="BN35" s="22"/>
      <c r="BO35" s="22"/>
      <c r="BP35" s="22"/>
      <c r="BQ35" s="22"/>
      <c r="BR35" s="15"/>
      <c r="CF35" s="15"/>
      <c r="CL35" s="22"/>
      <c r="CM35" s="15"/>
      <c r="CR35" s="22"/>
      <c r="CT35" s="15"/>
      <c r="CW35" s="22"/>
      <c r="DA35" s="15"/>
      <c r="DH35" s="15"/>
      <c r="DJ35" s="22"/>
      <c r="DO35" s="15"/>
      <c r="DV35" s="15"/>
      <c r="EC35" s="15"/>
      <c r="EJ35" s="15"/>
      <c r="EQ35" s="15"/>
      <c r="EX35" s="15"/>
      <c r="FE35" s="15"/>
      <c r="FL35" s="15"/>
      <c r="FS35" s="15"/>
      <c r="FZ35" s="15"/>
      <c r="GG35" s="15"/>
      <c r="GN35" s="15"/>
      <c r="GP35" s="22"/>
      <c r="GQ35" s="22"/>
      <c r="GR35" s="22"/>
      <c r="GS35" s="22"/>
      <c r="GT35" s="22"/>
      <c r="GU35" s="15"/>
      <c r="GV35" s="22"/>
      <c r="GW35" s="22"/>
      <c r="GX35" s="22"/>
      <c r="GY35" s="18"/>
      <c r="GZ35" s="18"/>
      <c r="HA35" s="18"/>
      <c r="HB35" s="18"/>
      <c r="HC35" s="18"/>
      <c r="HD35" s="18"/>
      <c r="HE35" s="18"/>
      <c r="HF35" s="18"/>
      <c r="HG35" s="18"/>
      <c r="HH35" s="18"/>
      <c r="HI35" s="18"/>
      <c r="HJ35" s="18"/>
      <c r="HK35" s="18"/>
      <c r="HL35" s="18"/>
      <c r="HM35" s="18"/>
      <c r="HN35" s="18"/>
      <c r="HO35" s="18"/>
      <c r="HP35" s="18"/>
      <c r="HQ35" s="18"/>
      <c r="HR35" s="18"/>
      <c r="HS35" s="18"/>
      <c r="HT35" s="18"/>
      <c r="HU35" s="18"/>
      <c r="HV35" s="18"/>
      <c r="HW35" s="18"/>
      <c r="HX35" s="18"/>
      <c r="HY35" s="18"/>
      <c r="HZ35" s="18"/>
      <c r="IA35" s="18"/>
      <c r="IB35" s="18"/>
      <c r="IC35" s="18"/>
      <c r="ID35" s="18"/>
      <c r="IE35" s="18"/>
      <c r="IF35" s="18"/>
      <c r="IG35" s="18"/>
      <c r="IH35" s="18"/>
      <c r="II35" s="18"/>
      <c r="IJ35" s="18"/>
      <c r="IK35" s="18"/>
      <c r="IL35" s="18"/>
      <c r="IM35" s="18"/>
      <c r="IN35" s="18"/>
      <c r="IO35" s="18"/>
      <c r="IP35" s="18"/>
      <c r="IQ35" s="18"/>
      <c r="IR35" s="18"/>
      <c r="IS35" s="18"/>
      <c r="IT35" s="18"/>
      <c r="IU35" s="18"/>
      <c r="IV35" s="18"/>
      <c r="IW35" s="18"/>
      <c r="IX35" s="18"/>
      <c r="IY35" s="18"/>
      <c r="IZ35" s="18"/>
      <c r="JA35" s="18"/>
      <c r="JB35" s="18"/>
      <c r="JC35" s="18"/>
      <c r="JD35" s="18"/>
      <c r="JE35" s="18"/>
      <c r="JF35" s="18"/>
    </row>
    <row r="36" spans="1:266" x14ac:dyDescent="0.3">
      <c r="A36" s="18"/>
      <c r="B36" s="18"/>
      <c r="C36" s="18"/>
      <c r="AJ36" s="24"/>
      <c r="AK36" s="24"/>
      <c r="AL36" s="20"/>
      <c r="AM36" s="23"/>
      <c r="AN36" s="18"/>
      <c r="AO36" s="24"/>
      <c r="AW36" s="71"/>
      <c r="AX36" s="71"/>
      <c r="AY36" s="71"/>
      <c r="BB36" s="25"/>
      <c r="BC36" s="21"/>
      <c r="BG36" s="18"/>
      <c r="BN36" s="22"/>
      <c r="BO36" s="22"/>
      <c r="BP36" s="22"/>
      <c r="BQ36" s="22"/>
      <c r="BR36" s="15"/>
      <c r="CF36" s="15"/>
      <c r="CL36" s="22"/>
      <c r="CM36" s="15"/>
      <c r="CR36" s="22"/>
      <c r="CT36" s="15"/>
      <c r="CW36" s="22"/>
      <c r="DA36" s="15"/>
      <c r="DH36" s="15"/>
      <c r="DJ36" s="22"/>
      <c r="DO36" s="15"/>
      <c r="DV36" s="15"/>
      <c r="EC36" s="15"/>
      <c r="EJ36" s="15"/>
      <c r="EQ36" s="15"/>
      <c r="EX36" s="15"/>
      <c r="FE36" s="15"/>
      <c r="FL36" s="15"/>
      <c r="FS36" s="15"/>
      <c r="FZ36" s="15"/>
      <c r="GG36" s="15"/>
      <c r="GN36" s="15"/>
      <c r="GP36" s="22"/>
      <c r="GQ36" s="22"/>
      <c r="GR36" s="22"/>
      <c r="GS36" s="22"/>
      <c r="GT36" s="22"/>
      <c r="GU36" s="15"/>
      <c r="GV36" s="22"/>
      <c r="GW36" s="22"/>
      <c r="GX36" s="22"/>
      <c r="GY36" s="18"/>
      <c r="GZ36" s="18"/>
      <c r="HA36" s="18"/>
      <c r="HB36" s="18"/>
      <c r="HC36" s="18"/>
      <c r="HD36" s="18"/>
      <c r="HE36" s="18"/>
      <c r="HF36" s="18"/>
      <c r="HG36" s="18"/>
      <c r="HH36" s="18"/>
      <c r="HI36" s="18"/>
      <c r="HJ36" s="18"/>
      <c r="HK36" s="18"/>
      <c r="HL36" s="18"/>
      <c r="HM36" s="18"/>
      <c r="HN36" s="18"/>
      <c r="HO36" s="18"/>
      <c r="HP36" s="18"/>
      <c r="HQ36" s="18"/>
      <c r="HR36" s="18"/>
      <c r="HS36" s="18"/>
      <c r="HT36" s="18"/>
      <c r="HU36" s="18"/>
      <c r="HV36" s="18"/>
      <c r="HW36" s="18"/>
      <c r="HX36" s="18"/>
      <c r="HY36" s="18"/>
      <c r="HZ36" s="18"/>
      <c r="IA36" s="18"/>
      <c r="IB36" s="18"/>
      <c r="IC36" s="18"/>
      <c r="ID36" s="18"/>
      <c r="IE36" s="18"/>
      <c r="IF36" s="18"/>
      <c r="IG36" s="18"/>
      <c r="IH36" s="18"/>
      <c r="II36" s="18"/>
      <c r="IJ36" s="18"/>
      <c r="IK36" s="18"/>
      <c r="IL36" s="18"/>
      <c r="IM36" s="18"/>
      <c r="IN36" s="18"/>
      <c r="IO36" s="18"/>
      <c r="IP36" s="18"/>
      <c r="IQ36" s="18"/>
      <c r="IR36" s="18"/>
      <c r="IS36" s="18"/>
      <c r="IT36" s="18"/>
      <c r="IU36" s="18"/>
      <c r="IV36" s="18"/>
      <c r="IW36" s="18"/>
      <c r="IX36" s="18"/>
      <c r="IY36" s="18"/>
      <c r="IZ36" s="18"/>
      <c r="JA36" s="18"/>
      <c r="JB36" s="18"/>
      <c r="JC36" s="18"/>
      <c r="JD36" s="18"/>
      <c r="JE36" s="18"/>
      <c r="JF36" s="18"/>
    </row>
    <row r="37" spans="1:266" x14ac:dyDescent="0.3">
      <c r="A37" s="18"/>
      <c r="B37" s="18"/>
      <c r="C37" s="18"/>
      <c r="AJ37" s="24"/>
      <c r="AK37" s="24"/>
      <c r="AL37" s="20"/>
      <c r="AM37" s="23"/>
      <c r="AN37" s="18"/>
      <c r="AO37" s="24"/>
      <c r="AW37" s="71"/>
      <c r="AX37" s="71"/>
      <c r="AY37" s="71"/>
      <c r="BB37" s="25"/>
      <c r="BC37" s="21"/>
      <c r="BG37" s="18"/>
      <c r="BN37" s="22"/>
      <c r="BO37" s="22"/>
      <c r="BP37" s="22"/>
      <c r="BQ37" s="22"/>
      <c r="BR37" s="15"/>
      <c r="CF37" s="15"/>
      <c r="CL37" s="22"/>
      <c r="CM37" s="15"/>
      <c r="CR37" s="22"/>
      <c r="CT37" s="15"/>
      <c r="CW37" s="22"/>
      <c r="DA37" s="15"/>
      <c r="DH37" s="15"/>
      <c r="DJ37" s="22"/>
      <c r="DO37" s="15"/>
      <c r="DV37" s="15"/>
      <c r="EC37" s="15"/>
      <c r="EJ37" s="15"/>
      <c r="EQ37" s="15"/>
      <c r="EX37" s="15"/>
      <c r="FE37" s="15"/>
      <c r="FL37" s="15"/>
      <c r="FS37" s="15"/>
      <c r="FZ37" s="15"/>
      <c r="GG37" s="15"/>
      <c r="GN37" s="15"/>
      <c r="GP37" s="22"/>
      <c r="GQ37" s="22"/>
      <c r="GR37" s="22"/>
      <c r="GS37" s="22"/>
      <c r="GT37" s="22"/>
      <c r="GU37" s="15"/>
      <c r="GV37" s="22"/>
      <c r="GW37" s="22"/>
      <c r="GX37" s="22"/>
      <c r="GY37" s="18"/>
      <c r="GZ37" s="18"/>
      <c r="HA37" s="18"/>
      <c r="HB37" s="18"/>
      <c r="HC37" s="18"/>
      <c r="HD37" s="18"/>
      <c r="HE37" s="18"/>
      <c r="HF37" s="18"/>
      <c r="HG37" s="18"/>
      <c r="HH37" s="18"/>
      <c r="HI37" s="18"/>
      <c r="HJ37" s="18"/>
      <c r="HK37" s="18"/>
      <c r="HL37" s="18"/>
      <c r="HM37" s="18"/>
      <c r="HN37" s="18"/>
      <c r="HO37" s="18"/>
      <c r="HP37" s="18"/>
      <c r="HQ37" s="18"/>
      <c r="HR37" s="18"/>
      <c r="HS37" s="18"/>
      <c r="HT37" s="18"/>
      <c r="HU37" s="18"/>
      <c r="HV37" s="18"/>
      <c r="HW37" s="18"/>
      <c r="HX37" s="18"/>
      <c r="HY37" s="18"/>
      <c r="HZ37" s="18"/>
      <c r="IA37" s="18"/>
      <c r="IB37" s="18"/>
      <c r="IC37" s="18"/>
      <c r="ID37" s="18"/>
      <c r="IE37" s="18"/>
      <c r="IF37" s="18"/>
      <c r="IG37" s="18"/>
      <c r="IH37" s="18"/>
      <c r="II37" s="18"/>
      <c r="IJ37" s="18"/>
      <c r="IK37" s="18"/>
      <c r="IL37" s="18"/>
      <c r="IM37" s="18"/>
      <c r="IN37" s="18"/>
      <c r="IO37" s="18"/>
      <c r="IP37" s="18"/>
      <c r="IQ37" s="18"/>
      <c r="IR37" s="18"/>
      <c r="IS37" s="18"/>
      <c r="IT37" s="18"/>
      <c r="IU37" s="18"/>
      <c r="IV37" s="18"/>
      <c r="IW37" s="18"/>
      <c r="IX37" s="18"/>
      <c r="IY37" s="18"/>
      <c r="IZ37" s="18"/>
      <c r="JA37" s="18"/>
      <c r="JB37" s="18"/>
      <c r="JC37" s="18"/>
      <c r="JD37" s="18"/>
      <c r="JE37" s="18"/>
      <c r="JF37" s="18"/>
    </row>
    <row r="38" spans="1:266" x14ac:dyDescent="0.3">
      <c r="A38" s="18"/>
      <c r="B38" s="18"/>
      <c r="C38" s="18"/>
      <c r="AJ38" s="24"/>
      <c r="AK38" s="24"/>
      <c r="AL38" s="20"/>
      <c r="AM38" s="23"/>
      <c r="AN38" s="18"/>
      <c r="AO38" s="24"/>
      <c r="AW38" s="71"/>
      <c r="AX38" s="71"/>
      <c r="AY38" s="71"/>
      <c r="BB38" s="25"/>
      <c r="BC38" s="21"/>
      <c r="BG38" s="18"/>
      <c r="BN38" s="22"/>
      <c r="BO38" s="22"/>
      <c r="BP38" s="22"/>
      <c r="BQ38" s="22"/>
      <c r="BR38" s="15"/>
      <c r="CF38" s="15"/>
      <c r="CL38" s="22"/>
      <c r="CM38" s="15"/>
      <c r="CR38" s="22"/>
      <c r="CT38" s="15"/>
      <c r="CW38" s="22"/>
      <c r="DA38" s="15"/>
      <c r="DH38" s="15"/>
      <c r="DJ38" s="22"/>
      <c r="DO38" s="15"/>
      <c r="DV38" s="15"/>
      <c r="EC38" s="15"/>
      <c r="EJ38" s="15"/>
      <c r="EQ38" s="15"/>
      <c r="EX38" s="15"/>
      <c r="FE38" s="15"/>
      <c r="FL38" s="15"/>
      <c r="FS38" s="15"/>
      <c r="FZ38" s="15"/>
      <c r="GG38" s="15"/>
      <c r="GN38" s="15"/>
      <c r="GP38" s="22"/>
      <c r="GQ38" s="22"/>
      <c r="GR38" s="22"/>
      <c r="GS38" s="22"/>
      <c r="GT38" s="22"/>
      <c r="GU38" s="15"/>
      <c r="GV38" s="22"/>
      <c r="GW38" s="22"/>
      <c r="GX38" s="22"/>
      <c r="GY38" s="18"/>
      <c r="GZ38" s="18"/>
      <c r="HA38" s="18"/>
      <c r="HB38" s="18"/>
      <c r="HC38" s="18"/>
      <c r="HD38" s="18"/>
      <c r="HE38" s="18"/>
      <c r="HF38" s="18"/>
      <c r="HG38" s="18"/>
      <c r="HH38" s="18"/>
      <c r="HI38" s="18"/>
      <c r="HJ38" s="18"/>
      <c r="HK38" s="18"/>
      <c r="HL38" s="18"/>
      <c r="HM38" s="18"/>
      <c r="HN38" s="18"/>
      <c r="HO38" s="18"/>
      <c r="HP38" s="18"/>
      <c r="HQ38" s="18"/>
      <c r="HR38" s="18"/>
      <c r="HS38" s="18"/>
      <c r="HT38" s="18"/>
      <c r="HU38" s="18"/>
      <c r="HV38" s="18"/>
      <c r="HW38" s="18"/>
      <c r="HX38" s="18"/>
      <c r="HY38" s="18"/>
      <c r="HZ38" s="18"/>
      <c r="IA38" s="18"/>
      <c r="IB38" s="18"/>
      <c r="IC38" s="18"/>
      <c r="ID38" s="18"/>
      <c r="IE38" s="18"/>
      <c r="IF38" s="18"/>
      <c r="IG38" s="18"/>
      <c r="IH38" s="18"/>
      <c r="II38" s="18"/>
      <c r="IJ38" s="18"/>
      <c r="IK38" s="18"/>
      <c r="IL38" s="18"/>
      <c r="IM38" s="18"/>
      <c r="IN38" s="18"/>
      <c r="IO38" s="18"/>
      <c r="IP38" s="18"/>
      <c r="IQ38" s="18"/>
      <c r="IR38" s="18"/>
      <c r="IS38" s="18"/>
      <c r="IT38" s="18"/>
      <c r="IU38" s="18"/>
      <c r="IV38" s="18"/>
      <c r="IW38" s="18"/>
      <c r="IX38" s="18"/>
      <c r="IY38" s="18"/>
      <c r="IZ38" s="18"/>
      <c r="JA38" s="18"/>
      <c r="JB38" s="18"/>
      <c r="JC38" s="18"/>
      <c r="JD38" s="18"/>
      <c r="JE38" s="18"/>
      <c r="JF38" s="18"/>
    </row>
    <row r="39" spans="1:266" x14ac:dyDescent="0.3">
      <c r="A39" s="18"/>
      <c r="B39" s="18"/>
      <c r="C39" s="18"/>
      <c r="AJ39" s="24"/>
      <c r="AK39" s="24"/>
      <c r="AL39" s="20"/>
      <c r="AM39" s="23"/>
      <c r="AN39" s="18"/>
      <c r="AO39" s="24"/>
      <c r="AW39" s="71"/>
      <c r="AX39" s="71"/>
      <c r="AY39" s="71"/>
      <c r="BB39" s="25"/>
      <c r="BC39" s="21"/>
      <c r="BG39" s="18"/>
      <c r="BN39" s="22"/>
      <c r="BO39" s="22"/>
      <c r="BP39" s="22"/>
      <c r="BQ39" s="22"/>
      <c r="BR39" s="15"/>
      <c r="CF39" s="15"/>
      <c r="CL39" s="22"/>
      <c r="CM39" s="15"/>
      <c r="CR39" s="22"/>
      <c r="CT39" s="15"/>
      <c r="CW39" s="22"/>
      <c r="DA39" s="15"/>
      <c r="DH39" s="15"/>
      <c r="DJ39" s="22"/>
      <c r="DO39" s="15"/>
      <c r="DV39" s="15"/>
      <c r="EC39" s="15"/>
      <c r="EJ39" s="15"/>
      <c r="EQ39" s="15"/>
      <c r="EX39" s="15"/>
      <c r="FE39" s="15"/>
      <c r="FL39" s="15"/>
      <c r="FS39" s="15"/>
      <c r="FZ39" s="15"/>
      <c r="GG39" s="15"/>
      <c r="GN39" s="15"/>
      <c r="GP39" s="22"/>
      <c r="GQ39" s="22"/>
      <c r="GR39" s="22"/>
      <c r="GS39" s="22"/>
      <c r="GT39" s="22"/>
      <c r="GU39" s="15"/>
      <c r="GV39" s="22"/>
      <c r="GW39" s="22"/>
      <c r="GX39" s="22"/>
      <c r="GY39" s="18"/>
      <c r="GZ39" s="18"/>
      <c r="HA39" s="18"/>
      <c r="HB39" s="18"/>
      <c r="HC39" s="18"/>
      <c r="HD39" s="18"/>
      <c r="HE39" s="18"/>
      <c r="HF39" s="18"/>
      <c r="HG39" s="18"/>
      <c r="HH39" s="18"/>
      <c r="HI39" s="18"/>
      <c r="HJ39" s="18"/>
      <c r="HK39" s="18"/>
      <c r="HL39" s="18"/>
      <c r="HM39" s="18"/>
      <c r="HN39" s="18"/>
      <c r="HO39" s="18"/>
      <c r="HP39" s="18"/>
      <c r="HQ39" s="18"/>
      <c r="HR39" s="18"/>
      <c r="HS39" s="18"/>
      <c r="HT39" s="18"/>
      <c r="HU39" s="18"/>
      <c r="HV39" s="18"/>
      <c r="HW39" s="18"/>
      <c r="HX39" s="18"/>
      <c r="HY39" s="18"/>
      <c r="HZ39" s="18"/>
      <c r="IA39" s="18"/>
      <c r="IB39" s="18"/>
      <c r="IC39" s="18"/>
      <c r="ID39" s="18"/>
      <c r="IE39" s="18"/>
      <c r="IF39" s="18"/>
      <c r="IG39" s="18"/>
      <c r="IH39" s="18"/>
      <c r="II39" s="18"/>
      <c r="IJ39" s="18"/>
      <c r="IK39" s="18"/>
      <c r="IL39" s="18"/>
      <c r="IM39" s="18"/>
      <c r="IN39" s="18"/>
      <c r="IO39" s="18"/>
      <c r="IP39" s="18"/>
      <c r="IQ39" s="18"/>
      <c r="IR39" s="18"/>
      <c r="IS39" s="18"/>
      <c r="IT39" s="18"/>
      <c r="IU39" s="18"/>
      <c r="IV39" s="18"/>
      <c r="IW39" s="18"/>
      <c r="IX39" s="18"/>
      <c r="IY39" s="18"/>
      <c r="IZ39" s="18"/>
      <c r="JA39" s="18"/>
      <c r="JB39" s="18"/>
      <c r="JC39" s="18"/>
      <c r="JD39" s="18"/>
      <c r="JE39" s="18"/>
      <c r="JF39" s="18"/>
    </row>
    <row r="40" spans="1:266" x14ac:dyDescent="0.3">
      <c r="A40" s="18"/>
      <c r="B40" s="18"/>
      <c r="C40" s="18"/>
      <c r="AJ40" s="24"/>
      <c r="AK40" s="24"/>
      <c r="AL40" s="20"/>
      <c r="AM40" s="23"/>
      <c r="AN40" s="18"/>
      <c r="AO40" s="24"/>
      <c r="AW40" s="71"/>
      <c r="AX40" s="71"/>
      <c r="AY40" s="71"/>
      <c r="BB40" s="25"/>
      <c r="BC40" s="21"/>
      <c r="BG40" s="18"/>
      <c r="BN40" s="22"/>
      <c r="BO40" s="22"/>
      <c r="BP40" s="22"/>
      <c r="BQ40" s="22"/>
      <c r="BR40" s="15"/>
      <c r="CF40" s="15"/>
      <c r="CL40" s="22"/>
      <c r="CM40" s="15"/>
      <c r="CR40" s="22"/>
      <c r="CT40" s="15"/>
      <c r="CW40" s="22"/>
      <c r="DA40" s="15"/>
      <c r="DH40" s="15"/>
      <c r="DJ40" s="22"/>
      <c r="DO40" s="15"/>
      <c r="DV40" s="15"/>
      <c r="EC40" s="15"/>
      <c r="EJ40" s="15"/>
      <c r="EQ40" s="15"/>
      <c r="EX40" s="15"/>
      <c r="FE40" s="15"/>
      <c r="FL40" s="15"/>
      <c r="FS40" s="15"/>
      <c r="FZ40" s="15"/>
      <c r="GG40" s="15"/>
      <c r="GN40" s="15"/>
      <c r="GP40" s="22"/>
      <c r="GQ40" s="22"/>
      <c r="GR40" s="22"/>
      <c r="GS40" s="22"/>
      <c r="GT40" s="22"/>
      <c r="GU40" s="15"/>
      <c r="GV40" s="22"/>
      <c r="GW40" s="22"/>
      <c r="GX40" s="22"/>
      <c r="GY40" s="18"/>
      <c r="GZ40" s="18"/>
      <c r="HA40" s="18"/>
      <c r="HB40" s="18"/>
      <c r="HC40" s="18"/>
      <c r="HD40" s="18"/>
      <c r="HE40" s="18"/>
      <c r="HF40" s="18"/>
      <c r="HG40" s="18"/>
      <c r="HH40" s="18"/>
      <c r="HI40" s="18"/>
      <c r="HJ40" s="18"/>
      <c r="HK40" s="18"/>
      <c r="HL40" s="18"/>
      <c r="HM40" s="18"/>
      <c r="HN40" s="18"/>
      <c r="HO40" s="18"/>
      <c r="HP40" s="18"/>
      <c r="HQ40" s="18"/>
      <c r="HR40" s="18"/>
      <c r="HS40" s="18"/>
      <c r="HT40" s="18"/>
      <c r="HU40" s="18"/>
      <c r="HV40" s="18"/>
      <c r="HW40" s="18"/>
      <c r="HX40" s="18"/>
      <c r="HY40" s="18"/>
      <c r="HZ40" s="18"/>
      <c r="IA40" s="18"/>
      <c r="IB40" s="18"/>
      <c r="IC40" s="18"/>
      <c r="ID40" s="18"/>
      <c r="IE40" s="18"/>
      <c r="IF40" s="18"/>
      <c r="IG40" s="18"/>
      <c r="IH40" s="18"/>
      <c r="II40" s="18"/>
      <c r="IJ40" s="18"/>
      <c r="IK40" s="18"/>
      <c r="IL40" s="18"/>
      <c r="IM40" s="18"/>
      <c r="IN40" s="18"/>
      <c r="IO40" s="18"/>
      <c r="IP40" s="18"/>
      <c r="IQ40" s="18"/>
      <c r="IR40" s="18"/>
      <c r="IS40" s="18"/>
      <c r="IT40" s="18"/>
      <c r="IU40" s="18"/>
      <c r="IV40" s="18"/>
      <c r="IW40" s="18"/>
      <c r="IX40" s="18"/>
      <c r="IY40" s="18"/>
      <c r="IZ40" s="18"/>
      <c r="JA40" s="18"/>
      <c r="JB40" s="18"/>
      <c r="JC40" s="18"/>
      <c r="JD40" s="18"/>
      <c r="JE40" s="18"/>
      <c r="JF40" s="18"/>
    </row>
    <row r="41" spans="1:266" x14ac:dyDescent="0.3">
      <c r="A41" s="18"/>
      <c r="B41" s="18"/>
      <c r="C41" s="18"/>
      <c r="AJ41" s="24"/>
      <c r="AK41" s="24"/>
      <c r="AL41" s="20"/>
      <c r="AM41" s="23"/>
      <c r="AN41" s="18"/>
      <c r="AO41" s="24"/>
      <c r="AW41" s="71"/>
      <c r="AX41" s="71"/>
      <c r="AY41" s="71"/>
      <c r="BB41" s="25"/>
      <c r="BC41" s="21"/>
      <c r="BG41" s="18"/>
      <c r="BN41" s="22"/>
      <c r="BO41" s="22"/>
      <c r="BP41" s="22"/>
      <c r="BQ41" s="22"/>
      <c r="BR41" s="15"/>
      <c r="CF41" s="15"/>
      <c r="CL41" s="22"/>
      <c r="CM41" s="15"/>
      <c r="CR41" s="22"/>
      <c r="CT41" s="15"/>
      <c r="CW41" s="22"/>
      <c r="DA41" s="15"/>
      <c r="DH41" s="15"/>
      <c r="DJ41" s="22"/>
      <c r="DO41" s="15"/>
      <c r="DV41" s="15"/>
      <c r="EC41" s="15"/>
      <c r="EJ41" s="15"/>
      <c r="EQ41" s="15"/>
      <c r="EX41" s="15"/>
      <c r="FE41" s="15"/>
      <c r="FL41" s="15"/>
      <c r="FS41" s="15"/>
      <c r="FZ41" s="15"/>
      <c r="GG41" s="15"/>
      <c r="GN41" s="15"/>
      <c r="GP41" s="22"/>
      <c r="GQ41" s="22"/>
      <c r="GR41" s="22"/>
      <c r="GS41" s="22"/>
      <c r="GT41" s="22"/>
      <c r="GU41" s="15"/>
      <c r="GV41" s="22"/>
      <c r="GW41" s="22"/>
      <c r="GX41" s="22"/>
      <c r="GY41" s="18"/>
      <c r="GZ41" s="18"/>
      <c r="HA41" s="18"/>
      <c r="HB41" s="18"/>
      <c r="HC41" s="18"/>
      <c r="HD41" s="18"/>
      <c r="HE41" s="18"/>
      <c r="HF41" s="18"/>
      <c r="HG41" s="18"/>
      <c r="HH41" s="18"/>
      <c r="HI41" s="18"/>
      <c r="HJ41" s="18"/>
      <c r="HK41" s="18"/>
      <c r="HL41" s="18"/>
      <c r="HM41" s="18"/>
      <c r="HN41" s="18"/>
      <c r="HO41" s="18"/>
      <c r="HP41" s="18"/>
      <c r="HQ41" s="18"/>
      <c r="HR41" s="18"/>
      <c r="HS41" s="18"/>
      <c r="HT41" s="18"/>
      <c r="HU41" s="18"/>
      <c r="HV41" s="18"/>
      <c r="HW41" s="18"/>
      <c r="HX41" s="18"/>
      <c r="HY41" s="18"/>
      <c r="HZ41" s="18"/>
      <c r="IA41" s="18"/>
      <c r="IB41" s="18"/>
      <c r="IC41" s="18"/>
      <c r="ID41" s="18"/>
      <c r="IE41" s="18"/>
      <c r="IF41" s="18"/>
      <c r="IG41" s="18"/>
      <c r="IH41" s="18"/>
      <c r="II41" s="18"/>
      <c r="IJ41" s="18"/>
      <c r="IK41" s="18"/>
      <c r="IL41" s="18"/>
      <c r="IM41" s="18"/>
      <c r="IN41" s="18"/>
      <c r="IO41" s="18"/>
      <c r="IP41" s="18"/>
      <c r="IQ41" s="18"/>
      <c r="IR41" s="18"/>
      <c r="IS41" s="18"/>
      <c r="IT41" s="18"/>
      <c r="IU41" s="18"/>
      <c r="IV41" s="18"/>
      <c r="IW41" s="18"/>
      <c r="IX41" s="18"/>
      <c r="IY41" s="18"/>
      <c r="IZ41" s="18"/>
      <c r="JA41" s="18"/>
      <c r="JB41" s="18"/>
      <c r="JC41" s="18"/>
      <c r="JD41" s="18"/>
      <c r="JE41" s="18"/>
      <c r="JF41" s="18"/>
    </row>
    <row r="42" spans="1:266" x14ac:dyDescent="0.3">
      <c r="A42" s="18"/>
      <c r="B42" s="18"/>
      <c r="C42" s="18"/>
      <c r="AJ42" s="24"/>
      <c r="AK42" s="24"/>
      <c r="AL42" s="20"/>
      <c r="AM42" s="23"/>
      <c r="AN42" s="18"/>
      <c r="AO42" s="24"/>
      <c r="AW42" s="71"/>
      <c r="AX42" s="71"/>
      <c r="AY42" s="71"/>
      <c r="BB42" s="25"/>
      <c r="BC42" s="21"/>
      <c r="BG42" s="18"/>
      <c r="BN42" s="22"/>
      <c r="BO42" s="22"/>
      <c r="BP42" s="22"/>
      <c r="BQ42" s="22"/>
      <c r="BR42" s="15"/>
      <c r="CF42" s="15"/>
      <c r="CL42" s="22"/>
      <c r="CM42" s="15"/>
      <c r="CR42" s="22"/>
      <c r="CT42" s="15"/>
      <c r="CW42" s="22"/>
      <c r="DA42" s="15"/>
      <c r="DH42" s="15"/>
      <c r="DJ42" s="22"/>
      <c r="DO42" s="15"/>
      <c r="DV42" s="15"/>
      <c r="EC42" s="15"/>
      <c r="EJ42" s="15"/>
      <c r="EQ42" s="15"/>
      <c r="EX42" s="15"/>
      <c r="FE42" s="15"/>
      <c r="FL42" s="15"/>
      <c r="FS42" s="15"/>
      <c r="FZ42" s="15"/>
      <c r="GG42" s="15"/>
      <c r="GN42" s="15"/>
      <c r="GP42" s="22"/>
      <c r="GQ42" s="22"/>
      <c r="GR42" s="22"/>
      <c r="GS42" s="22"/>
      <c r="GT42" s="22"/>
      <c r="GU42" s="15"/>
      <c r="GV42" s="22"/>
      <c r="GW42" s="22"/>
      <c r="GX42" s="22"/>
      <c r="GY42" s="18"/>
      <c r="GZ42" s="18"/>
      <c r="HA42" s="18"/>
      <c r="HB42" s="18"/>
      <c r="HC42" s="18"/>
      <c r="HD42" s="18"/>
      <c r="HE42" s="18"/>
      <c r="HF42" s="18"/>
      <c r="HG42" s="18"/>
      <c r="HH42" s="18"/>
      <c r="HI42" s="18"/>
      <c r="HJ42" s="18"/>
      <c r="HK42" s="18"/>
      <c r="HL42" s="18"/>
      <c r="HM42" s="18"/>
      <c r="HN42" s="18"/>
      <c r="HO42" s="18"/>
      <c r="HP42" s="18"/>
      <c r="HQ42" s="18"/>
      <c r="HR42" s="18"/>
      <c r="HS42" s="18"/>
      <c r="HT42" s="18"/>
      <c r="HU42" s="18"/>
      <c r="HV42" s="18"/>
      <c r="HW42" s="18"/>
      <c r="HX42" s="18"/>
      <c r="HY42" s="18"/>
      <c r="HZ42" s="18"/>
      <c r="IA42" s="18"/>
      <c r="IB42" s="18"/>
      <c r="IC42" s="18"/>
      <c r="ID42" s="18"/>
      <c r="IE42" s="18"/>
      <c r="IF42" s="18"/>
      <c r="IG42" s="18"/>
      <c r="IH42" s="18"/>
      <c r="II42" s="18"/>
      <c r="IJ42" s="18"/>
      <c r="IK42" s="18"/>
      <c r="IL42" s="18"/>
      <c r="IM42" s="18"/>
      <c r="IN42" s="18"/>
      <c r="IO42" s="18"/>
      <c r="IP42" s="18"/>
      <c r="IQ42" s="18"/>
      <c r="IR42" s="18"/>
      <c r="IS42" s="18"/>
      <c r="IT42" s="18"/>
      <c r="IU42" s="18"/>
      <c r="IV42" s="18"/>
      <c r="IW42" s="18"/>
      <c r="IX42" s="18"/>
      <c r="IY42" s="18"/>
      <c r="IZ42" s="18"/>
      <c r="JA42" s="18"/>
      <c r="JB42" s="18"/>
      <c r="JC42" s="18"/>
      <c r="JD42" s="18"/>
      <c r="JE42" s="18"/>
      <c r="JF42" s="18"/>
    </row>
    <row r="43" spans="1:266" x14ac:dyDescent="0.3">
      <c r="A43" s="18"/>
      <c r="B43" s="18"/>
      <c r="C43" s="18"/>
      <c r="AJ43" s="24"/>
      <c r="AK43" s="24"/>
      <c r="AL43" s="20"/>
      <c r="AM43" s="23"/>
      <c r="AN43" s="18"/>
      <c r="AO43" s="24"/>
      <c r="AW43" s="71"/>
      <c r="AX43" s="71"/>
      <c r="AY43" s="71"/>
      <c r="BB43" s="25"/>
      <c r="BC43" s="21"/>
      <c r="BG43" s="18"/>
      <c r="BN43" s="22"/>
      <c r="BO43" s="22"/>
      <c r="BP43" s="22"/>
      <c r="BQ43" s="22"/>
      <c r="BR43" s="15"/>
      <c r="CF43" s="15"/>
      <c r="CL43" s="22"/>
      <c r="CM43" s="15"/>
      <c r="CR43" s="22"/>
      <c r="CT43" s="15"/>
      <c r="CW43" s="22"/>
      <c r="DA43" s="15"/>
      <c r="DH43" s="15"/>
      <c r="DJ43" s="22"/>
      <c r="DO43" s="15"/>
      <c r="DV43" s="15"/>
      <c r="EC43" s="15"/>
      <c r="EJ43" s="15"/>
      <c r="EQ43" s="15"/>
      <c r="EX43" s="15"/>
      <c r="FE43" s="15"/>
      <c r="FL43" s="15"/>
      <c r="FS43" s="15"/>
      <c r="FZ43" s="15"/>
      <c r="GG43" s="15"/>
      <c r="GN43" s="15"/>
      <c r="GP43" s="22"/>
      <c r="GQ43" s="22"/>
      <c r="GR43" s="22"/>
      <c r="GS43" s="22"/>
      <c r="GT43" s="22"/>
      <c r="GU43" s="15"/>
      <c r="GV43" s="22"/>
      <c r="GW43" s="22"/>
      <c r="GX43" s="22"/>
      <c r="GY43" s="18"/>
      <c r="GZ43" s="18"/>
      <c r="HA43" s="18"/>
      <c r="HB43" s="18"/>
      <c r="HC43" s="18"/>
      <c r="HD43" s="18"/>
      <c r="HE43" s="18"/>
      <c r="HF43" s="18"/>
      <c r="HG43" s="18"/>
      <c r="HH43" s="18"/>
      <c r="HI43" s="18"/>
      <c r="HJ43" s="18"/>
      <c r="HK43" s="18"/>
      <c r="HL43" s="18"/>
      <c r="HM43" s="18"/>
      <c r="HN43" s="18"/>
      <c r="HO43" s="18"/>
      <c r="HP43" s="18"/>
      <c r="HQ43" s="18"/>
      <c r="HR43" s="18"/>
      <c r="HS43" s="18"/>
      <c r="HT43" s="18"/>
      <c r="HU43" s="18"/>
      <c r="HV43" s="18"/>
      <c r="HW43" s="18"/>
      <c r="HX43" s="18"/>
      <c r="HY43" s="18"/>
      <c r="HZ43" s="18"/>
      <c r="IA43" s="18"/>
      <c r="IB43" s="18"/>
      <c r="IC43" s="18"/>
      <c r="ID43" s="18"/>
      <c r="IE43" s="18"/>
      <c r="IF43" s="18"/>
      <c r="IG43" s="18"/>
      <c r="IH43" s="18"/>
      <c r="II43" s="18"/>
      <c r="IJ43" s="18"/>
      <c r="IK43" s="18"/>
      <c r="IL43" s="18"/>
      <c r="IM43" s="18"/>
      <c r="IN43" s="18"/>
      <c r="IO43" s="18"/>
      <c r="IP43" s="18"/>
      <c r="IQ43" s="18"/>
      <c r="IR43" s="18"/>
      <c r="IS43" s="18"/>
      <c r="IT43" s="18"/>
      <c r="IU43" s="18"/>
      <c r="IV43" s="18"/>
      <c r="IW43" s="18"/>
      <c r="IX43" s="18"/>
      <c r="IY43" s="18"/>
      <c r="IZ43" s="18"/>
      <c r="JA43" s="18"/>
      <c r="JB43" s="18"/>
      <c r="JC43" s="18"/>
      <c r="JD43" s="18"/>
      <c r="JE43" s="18"/>
      <c r="JF43" s="18"/>
    </row>
    <row r="44" spans="1:266" x14ac:dyDescent="0.3">
      <c r="A44" s="18"/>
      <c r="B44" s="18"/>
      <c r="C44" s="18"/>
      <c r="AJ44" s="24"/>
      <c r="AK44" s="24"/>
      <c r="AL44" s="20"/>
      <c r="AM44" s="23"/>
      <c r="AN44" s="18"/>
      <c r="AO44" s="24"/>
      <c r="AW44" s="71"/>
      <c r="AX44" s="71"/>
      <c r="AY44" s="71"/>
      <c r="BB44" s="25"/>
      <c r="BC44" s="21"/>
      <c r="BG44" s="18"/>
      <c r="BN44" s="22"/>
      <c r="BO44" s="22"/>
      <c r="BP44" s="22"/>
      <c r="BQ44" s="22"/>
      <c r="BR44" s="15"/>
      <c r="CF44" s="15"/>
      <c r="CL44" s="22"/>
      <c r="CM44" s="15"/>
      <c r="CR44" s="22"/>
      <c r="CT44" s="15"/>
      <c r="CW44" s="22"/>
      <c r="DA44" s="15"/>
      <c r="DH44" s="15"/>
      <c r="DJ44" s="22"/>
      <c r="DO44" s="15"/>
      <c r="DV44" s="15"/>
      <c r="EC44" s="15"/>
      <c r="EJ44" s="15"/>
      <c r="EQ44" s="15"/>
      <c r="EX44" s="15"/>
      <c r="FE44" s="15"/>
      <c r="FL44" s="15"/>
      <c r="FS44" s="15"/>
      <c r="FZ44" s="15"/>
      <c r="GG44" s="15"/>
      <c r="GN44" s="15"/>
      <c r="GP44" s="22"/>
      <c r="GQ44" s="22"/>
      <c r="GR44" s="22"/>
      <c r="GS44" s="22"/>
      <c r="GT44" s="22"/>
      <c r="GU44" s="15"/>
      <c r="GV44" s="22"/>
      <c r="GW44" s="22"/>
      <c r="GX44" s="22"/>
      <c r="GY44" s="18"/>
      <c r="GZ44" s="18"/>
      <c r="HA44" s="18"/>
      <c r="HB44" s="18"/>
      <c r="HC44" s="18"/>
      <c r="HD44" s="18"/>
      <c r="HE44" s="18"/>
      <c r="HF44" s="18"/>
      <c r="HG44" s="18"/>
      <c r="HH44" s="18"/>
      <c r="HI44" s="18"/>
      <c r="HJ44" s="18"/>
      <c r="HK44" s="18"/>
      <c r="HL44" s="18"/>
      <c r="HM44" s="18"/>
      <c r="HN44" s="18"/>
      <c r="HO44" s="18"/>
      <c r="HP44" s="18"/>
      <c r="HQ44" s="18"/>
      <c r="HR44" s="18"/>
      <c r="HS44" s="18"/>
      <c r="HT44" s="18"/>
      <c r="HU44" s="18"/>
      <c r="HV44" s="18"/>
      <c r="HW44" s="18"/>
      <c r="HX44" s="18"/>
      <c r="HY44" s="18"/>
      <c r="HZ44" s="18"/>
      <c r="IA44" s="18"/>
      <c r="IB44" s="18"/>
      <c r="IC44" s="18"/>
      <c r="ID44" s="18"/>
      <c r="IE44" s="18"/>
      <c r="IF44" s="18"/>
      <c r="IG44" s="18"/>
      <c r="IH44" s="18"/>
      <c r="II44" s="18"/>
      <c r="IJ44" s="18"/>
      <c r="IK44" s="18"/>
      <c r="IL44" s="18"/>
      <c r="IM44" s="18"/>
      <c r="IN44" s="18"/>
      <c r="IO44" s="18"/>
      <c r="IP44" s="18"/>
      <c r="IQ44" s="18"/>
      <c r="IR44" s="18"/>
      <c r="IS44" s="18"/>
      <c r="IT44" s="18"/>
      <c r="IU44" s="18"/>
      <c r="IV44" s="18"/>
      <c r="IW44" s="18"/>
      <c r="IX44" s="18"/>
      <c r="IY44" s="18"/>
      <c r="IZ44" s="18"/>
      <c r="JA44" s="18"/>
      <c r="JB44" s="18"/>
      <c r="JC44" s="18"/>
      <c r="JD44" s="18"/>
      <c r="JE44" s="18"/>
      <c r="JF44" s="18"/>
    </row>
    <row r="45" spans="1:266" x14ac:dyDescent="0.3">
      <c r="A45" s="18"/>
      <c r="B45" s="18"/>
      <c r="C45" s="18"/>
      <c r="AJ45" s="24"/>
      <c r="AK45" s="24"/>
      <c r="AL45" s="20"/>
      <c r="AM45" s="23"/>
      <c r="AN45" s="18"/>
      <c r="AO45" s="24"/>
      <c r="AW45" s="71"/>
      <c r="AX45" s="71"/>
      <c r="AY45" s="71"/>
      <c r="BB45" s="25"/>
      <c r="BC45" s="21"/>
      <c r="BG45" s="18"/>
      <c r="BN45" s="22"/>
      <c r="BO45" s="22"/>
      <c r="BP45" s="22"/>
      <c r="BQ45" s="22"/>
      <c r="BR45" s="15"/>
      <c r="CF45" s="15"/>
      <c r="CL45" s="22"/>
      <c r="CM45" s="15"/>
      <c r="CR45" s="22"/>
      <c r="CT45" s="15"/>
      <c r="CW45" s="22"/>
      <c r="DA45" s="15"/>
      <c r="DH45" s="15"/>
      <c r="DJ45" s="22"/>
      <c r="DO45" s="15"/>
      <c r="DV45" s="15"/>
      <c r="EC45" s="15"/>
      <c r="EJ45" s="15"/>
      <c r="EQ45" s="15"/>
      <c r="EX45" s="15"/>
      <c r="FE45" s="15"/>
      <c r="FL45" s="15"/>
      <c r="FS45" s="15"/>
      <c r="FZ45" s="15"/>
      <c r="GG45" s="15"/>
      <c r="GN45" s="15"/>
      <c r="GP45" s="22"/>
      <c r="GQ45" s="22"/>
      <c r="GR45" s="22"/>
      <c r="GS45" s="22"/>
      <c r="GT45" s="22"/>
      <c r="GU45" s="15"/>
      <c r="GV45" s="22"/>
      <c r="GW45" s="22"/>
      <c r="GX45" s="22"/>
      <c r="GY45" s="18"/>
      <c r="GZ45" s="18"/>
      <c r="HA45" s="18"/>
      <c r="HB45" s="18"/>
      <c r="HC45" s="18"/>
      <c r="HD45" s="18"/>
      <c r="HE45" s="18"/>
      <c r="HF45" s="18"/>
      <c r="HG45" s="18"/>
      <c r="HH45" s="18"/>
      <c r="HI45" s="18"/>
      <c r="HJ45" s="18"/>
      <c r="HK45" s="18"/>
      <c r="HL45" s="18"/>
      <c r="HM45" s="18"/>
      <c r="HN45" s="18"/>
      <c r="HO45" s="18"/>
      <c r="HP45" s="18"/>
      <c r="HQ45" s="18"/>
      <c r="HR45" s="18"/>
      <c r="HS45" s="18"/>
      <c r="HT45" s="18"/>
      <c r="HU45" s="18"/>
      <c r="HV45" s="18"/>
      <c r="HW45" s="18"/>
      <c r="HX45" s="18"/>
      <c r="HY45" s="18"/>
      <c r="HZ45" s="18"/>
      <c r="IA45" s="18"/>
      <c r="IB45" s="18"/>
      <c r="IC45" s="18"/>
      <c r="ID45" s="18"/>
      <c r="IE45" s="18"/>
      <c r="IF45" s="18"/>
      <c r="IG45" s="18"/>
      <c r="IH45" s="18"/>
      <c r="II45" s="18"/>
      <c r="IJ45" s="18"/>
      <c r="IK45" s="18"/>
      <c r="IL45" s="18"/>
      <c r="IM45" s="18"/>
      <c r="IN45" s="18"/>
      <c r="IO45" s="18"/>
      <c r="IP45" s="18"/>
      <c r="IQ45" s="18"/>
      <c r="IR45" s="18"/>
      <c r="IS45" s="18"/>
      <c r="IT45" s="18"/>
      <c r="IU45" s="18"/>
      <c r="IV45" s="18"/>
      <c r="IW45" s="18"/>
      <c r="IX45" s="18"/>
      <c r="IY45" s="18"/>
      <c r="IZ45" s="18"/>
      <c r="JA45" s="18"/>
      <c r="JB45" s="18"/>
      <c r="JC45" s="18"/>
      <c r="JD45" s="18"/>
      <c r="JE45" s="18"/>
      <c r="JF45" s="18"/>
    </row>
    <row r="46" spans="1:266" x14ac:dyDescent="0.3">
      <c r="A46" s="18"/>
      <c r="B46" s="18"/>
      <c r="C46" s="18"/>
      <c r="AJ46" s="24"/>
      <c r="AK46" s="24"/>
      <c r="AL46" s="20"/>
      <c r="AM46" s="23"/>
      <c r="AN46" s="18"/>
      <c r="AO46" s="24"/>
      <c r="AW46" s="71"/>
      <c r="AX46" s="71"/>
      <c r="AY46" s="71"/>
      <c r="BB46" s="25"/>
      <c r="BC46" s="21"/>
      <c r="BG46" s="18"/>
      <c r="BN46" s="22"/>
      <c r="BO46" s="22"/>
      <c r="BP46" s="22"/>
      <c r="BQ46" s="22"/>
      <c r="BR46" s="15"/>
      <c r="CF46" s="15"/>
      <c r="CL46" s="22"/>
      <c r="CM46" s="15"/>
      <c r="CR46" s="22"/>
      <c r="CT46" s="15"/>
      <c r="CW46" s="22"/>
      <c r="DA46" s="15"/>
      <c r="DH46" s="15"/>
      <c r="DJ46" s="22"/>
      <c r="DO46" s="15"/>
      <c r="DV46" s="15"/>
      <c r="EC46" s="15"/>
      <c r="EJ46" s="15"/>
      <c r="EQ46" s="15"/>
      <c r="EX46" s="15"/>
      <c r="FE46" s="15"/>
      <c r="FL46" s="15"/>
      <c r="FS46" s="15"/>
      <c r="FZ46" s="15"/>
      <c r="GG46" s="15"/>
      <c r="GN46" s="15"/>
      <c r="GP46" s="22"/>
      <c r="GQ46" s="22"/>
      <c r="GR46" s="22"/>
      <c r="GS46" s="22"/>
      <c r="GT46" s="22"/>
      <c r="GU46" s="15"/>
      <c r="GV46" s="22"/>
      <c r="GW46" s="22"/>
      <c r="GX46" s="22"/>
      <c r="GY46" s="18"/>
      <c r="GZ46" s="18"/>
      <c r="HA46" s="18"/>
      <c r="HB46" s="18"/>
      <c r="HC46" s="18"/>
      <c r="HD46" s="18"/>
      <c r="HE46" s="18"/>
      <c r="HF46" s="18"/>
      <c r="HG46" s="18"/>
      <c r="HH46" s="18"/>
      <c r="HI46" s="18"/>
      <c r="HJ46" s="18"/>
      <c r="HK46" s="18"/>
      <c r="HL46" s="18"/>
      <c r="HM46" s="18"/>
      <c r="HN46" s="18"/>
      <c r="HO46" s="18"/>
      <c r="HP46" s="18"/>
      <c r="HQ46" s="18"/>
      <c r="HR46" s="18"/>
      <c r="HS46" s="18"/>
      <c r="HT46" s="18"/>
      <c r="HU46" s="18"/>
      <c r="HV46" s="18"/>
      <c r="HW46" s="18"/>
      <c r="HX46" s="18"/>
      <c r="HY46" s="18"/>
      <c r="HZ46" s="18"/>
      <c r="IA46" s="18"/>
      <c r="IB46" s="18"/>
      <c r="IC46" s="18"/>
      <c r="ID46" s="18"/>
      <c r="IE46" s="18"/>
      <c r="IF46" s="18"/>
      <c r="IG46" s="18"/>
      <c r="IH46" s="18"/>
      <c r="II46" s="18"/>
      <c r="IJ46" s="18"/>
      <c r="IK46" s="18"/>
      <c r="IL46" s="18"/>
      <c r="IM46" s="18"/>
      <c r="IN46" s="18"/>
      <c r="IO46" s="18"/>
      <c r="IP46" s="18"/>
      <c r="IQ46" s="18"/>
      <c r="IR46" s="18"/>
      <c r="IS46" s="18"/>
      <c r="IT46" s="18"/>
      <c r="IU46" s="18"/>
      <c r="IV46" s="18"/>
      <c r="IW46" s="18"/>
      <c r="IX46" s="18"/>
      <c r="IY46" s="18"/>
      <c r="IZ46" s="18"/>
      <c r="JA46" s="18"/>
      <c r="JB46" s="18"/>
      <c r="JC46" s="18"/>
      <c r="JD46" s="18"/>
      <c r="JE46" s="18"/>
      <c r="JF46" s="18"/>
    </row>
    <row r="47" spans="1:266" x14ac:dyDescent="0.3">
      <c r="A47" s="18"/>
      <c r="B47" s="18"/>
      <c r="C47" s="18"/>
      <c r="AJ47" s="24"/>
      <c r="AK47" s="24"/>
      <c r="AL47" s="20"/>
      <c r="AM47" s="23"/>
      <c r="AN47" s="18"/>
      <c r="AO47" s="24"/>
      <c r="AW47" s="71"/>
      <c r="AX47" s="71"/>
      <c r="AY47" s="71"/>
      <c r="BB47" s="25"/>
      <c r="BC47" s="21"/>
      <c r="BG47" s="18"/>
      <c r="BN47" s="22"/>
      <c r="BO47" s="22"/>
      <c r="BP47" s="22"/>
      <c r="BQ47" s="22"/>
      <c r="BR47" s="15"/>
      <c r="CF47" s="15"/>
      <c r="CL47" s="22"/>
      <c r="CM47" s="15"/>
      <c r="CR47" s="22"/>
      <c r="CT47" s="15"/>
      <c r="CW47" s="22"/>
      <c r="DA47" s="15"/>
      <c r="DH47" s="15"/>
      <c r="DJ47" s="22"/>
      <c r="DO47" s="15"/>
      <c r="DV47" s="15"/>
      <c r="EC47" s="15"/>
      <c r="EJ47" s="15"/>
      <c r="EQ47" s="15"/>
      <c r="EX47" s="15"/>
      <c r="FE47" s="15"/>
      <c r="FL47" s="15"/>
      <c r="FS47" s="15"/>
      <c r="FZ47" s="15"/>
      <c r="GG47" s="15"/>
      <c r="GN47" s="15"/>
      <c r="GP47" s="22"/>
      <c r="GQ47" s="22"/>
      <c r="GR47" s="22"/>
      <c r="GS47" s="22"/>
      <c r="GT47" s="22"/>
      <c r="GU47" s="15"/>
      <c r="GV47" s="22"/>
      <c r="GW47" s="22"/>
      <c r="GX47" s="22"/>
      <c r="GY47" s="18"/>
      <c r="GZ47" s="18"/>
      <c r="HA47" s="18"/>
      <c r="HB47" s="18"/>
      <c r="HC47" s="18"/>
      <c r="HD47" s="18"/>
      <c r="HE47" s="18"/>
      <c r="HF47" s="18"/>
      <c r="HG47" s="18"/>
      <c r="HH47" s="18"/>
      <c r="HI47" s="18"/>
      <c r="HJ47" s="18"/>
      <c r="HK47" s="18"/>
      <c r="HL47" s="18"/>
      <c r="HM47" s="18"/>
      <c r="HN47" s="18"/>
      <c r="HO47" s="18"/>
      <c r="HP47" s="18"/>
      <c r="HQ47" s="18"/>
      <c r="HR47" s="18"/>
      <c r="HS47" s="18"/>
      <c r="HT47" s="18"/>
      <c r="HU47" s="18"/>
      <c r="HV47" s="18"/>
      <c r="HW47" s="18"/>
      <c r="HX47" s="18"/>
      <c r="HY47" s="18"/>
      <c r="HZ47" s="18"/>
      <c r="IA47" s="18"/>
      <c r="IB47" s="18"/>
      <c r="IC47" s="18"/>
      <c r="ID47" s="18"/>
      <c r="IE47" s="18"/>
      <c r="IF47" s="18"/>
      <c r="IG47" s="18"/>
      <c r="IH47" s="18"/>
      <c r="II47" s="18"/>
      <c r="IJ47" s="18"/>
      <c r="IK47" s="18"/>
      <c r="IL47" s="18"/>
      <c r="IM47" s="18"/>
      <c r="IN47" s="18"/>
      <c r="IO47" s="18"/>
      <c r="IP47" s="18"/>
      <c r="IQ47" s="18"/>
      <c r="IR47" s="18"/>
      <c r="IS47" s="18"/>
      <c r="IT47" s="18"/>
      <c r="IU47" s="18"/>
      <c r="IV47" s="18"/>
      <c r="IW47" s="18"/>
      <c r="IX47" s="18"/>
      <c r="IY47" s="18"/>
      <c r="IZ47" s="18"/>
      <c r="JA47" s="18"/>
      <c r="JB47" s="18"/>
      <c r="JC47" s="18"/>
      <c r="JD47" s="18"/>
      <c r="JE47" s="18"/>
      <c r="JF47" s="18"/>
    </row>
    <row r="48" spans="1:266" x14ac:dyDescent="0.3">
      <c r="A48" s="18"/>
      <c r="B48" s="18"/>
      <c r="C48" s="18"/>
      <c r="AJ48" s="24"/>
      <c r="AK48" s="24"/>
      <c r="AL48" s="20"/>
      <c r="AM48" s="23"/>
      <c r="AN48" s="18"/>
      <c r="AO48" s="24"/>
      <c r="AW48" s="71"/>
      <c r="AX48" s="71"/>
      <c r="AY48" s="71"/>
      <c r="BB48" s="25"/>
      <c r="BC48" s="21"/>
      <c r="BG48" s="18"/>
      <c r="BN48" s="22"/>
      <c r="BO48" s="22"/>
      <c r="BP48" s="22"/>
      <c r="BQ48" s="22"/>
      <c r="BR48" s="15"/>
      <c r="CF48" s="15"/>
      <c r="CL48" s="22"/>
      <c r="CM48" s="15"/>
      <c r="CR48" s="22"/>
      <c r="CT48" s="15"/>
      <c r="CW48" s="22"/>
      <c r="DA48" s="15"/>
      <c r="DH48" s="15"/>
      <c r="DJ48" s="22"/>
      <c r="DO48" s="15"/>
      <c r="DV48" s="15"/>
      <c r="EC48" s="15"/>
      <c r="EJ48" s="15"/>
      <c r="EQ48" s="15"/>
      <c r="EX48" s="15"/>
      <c r="FE48" s="15"/>
      <c r="FL48" s="15"/>
      <c r="FS48" s="15"/>
      <c r="FZ48" s="15"/>
      <c r="GG48" s="15"/>
      <c r="GN48" s="15"/>
      <c r="GP48" s="22"/>
      <c r="GQ48" s="22"/>
      <c r="GR48" s="22"/>
      <c r="GS48" s="22"/>
      <c r="GT48" s="22"/>
      <c r="GU48" s="15"/>
      <c r="GV48" s="22"/>
      <c r="GW48" s="22"/>
      <c r="GX48" s="22"/>
      <c r="GY48" s="18"/>
      <c r="GZ48" s="18"/>
      <c r="HA48" s="18"/>
      <c r="HB48" s="18"/>
      <c r="HC48" s="18"/>
      <c r="HD48" s="18"/>
      <c r="HE48" s="18"/>
      <c r="HF48" s="18"/>
      <c r="HG48" s="18"/>
      <c r="HH48" s="18"/>
      <c r="HI48" s="18"/>
      <c r="HJ48" s="18"/>
      <c r="HK48" s="18"/>
      <c r="HL48" s="18"/>
      <c r="HM48" s="18"/>
      <c r="HN48" s="18"/>
      <c r="HO48" s="18"/>
      <c r="HP48" s="18"/>
      <c r="HQ48" s="18"/>
      <c r="HR48" s="18"/>
      <c r="HS48" s="18"/>
      <c r="HT48" s="18"/>
      <c r="HU48" s="18"/>
      <c r="HV48" s="18"/>
      <c r="HW48" s="18"/>
      <c r="HX48" s="18"/>
      <c r="HY48" s="18"/>
      <c r="HZ48" s="18"/>
      <c r="IA48" s="18"/>
      <c r="IB48" s="18"/>
      <c r="IC48" s="18"/>
      <c r="ID48" s="18"/>
      <c r="IE48" s="18"/>
      <c r="IF48" s="18"/>
      <c r="IG48" s="18"/>
      <c r="IH48" s="18"/>
      <c r="II48" s="18"/>
      <c r="IJ48" s="18"/>
      <c r="IK48" s="18"/>
      <c r="IL48" s="18"/>
      <c r="IM48" s="18"/>
      <c r="IN48" s="18"/>
      <c r="IO48" s="18"/>
      <c r="IP48" s="18"/>
      <c r="IQ48" s="18"/>
      <c r="IR48" s="18"/>
      <c r="IS48" s="18"/>
      <c r="IT48" s="18"/>
      <c r="IU48" s="18"/>
      <c r="IV48" s="18"/>
      <c r="IW48" s="18"/>
      <c r="IX48" s="18"/>
      <c r="IY48" s="18"/>
      <c r="IZ48" s="18"/>
      <c r="JA48" s="18"/>
      <c r="JB48" s="18"/>
      <c r="JC48" s="18"/>
      <c r="JD48" s="18"/>
      <c r="JE48" s="18"/>
      <c r="JF48" s="18"/>
    </row>
    <row r="49" spans="1:266" x14ac:dyDescent="0.3">
      <c r="A49" s="18"/>
      <c r="B49" s="18"/>
      <c r="C49" s="18"/>
      <c r="AJ49" s="24"/>
      <c r="AK49" s="24"/>
      <c r="AL49" s="20"/>
      <c r="AM49" s="23"/>
      <c r="AN49" s="18"/>
      <c r="AO49" s="24"/>
      <c r="AW49" s="71"/>
      <c r="AX49" s="71"/>
      <c r="AY49" s="71"/>
      <c r="BB49" s="25"/>
      <c r="BC49" s="21"/>
      <c r="BG49" s="18"/>
      <c r="BN49" s="22"/>
      <c r="BO49" s="22"/>
      <c r="BP49" s="22"/>
      <c r="BQ49" s="22"/>
      <c r="BR49" s="15"/>
      <c r="CF49" s="15"/>
      <c r="CL49" s="22"/>
      <c r="CM49" s="15"/>
      <c r="CR49" s="22"/>
      <c r="CT49" s="15"/>
      <c r="CW49" s="22"/>
      <c r="DA49" s="15"/>
      <c r="DH49" s="15"/>
      <c r="DJ49" s="22"/>
      <c r="DO49" s="15"/>
      <c r="DV49" s="15"/>
      <c r="EC49" s="15"/>
      <c r="EJ49" s="15"/>
      <c r="EQ49" s="15"/>
      <c r="EX49" s="15"/>
      <c r="FE49" s="15"/>
      <c r="FL49" s="15"/>
      <c r="FS49" s="15"/>
      <c r="FZ49" s="15"/>
      <c r="GG49" s="15"/>
      <c r="GN49" s="15"/>
      <c r="GP49" s="22"/>
      <c r="GQ49" s="22"/>
      <c r="GR49" s="22"/>
      <c r="GS49" s="22"/>
      <c r="GT49" s="22"/>
      <c r="GU49" s="15"/>
      <c r="GV49" s="22"/>
      <c r="GW49" s="22"/>
      <c r="GX49" s="22"/>
      <c r="GY49" s="18"/>
      <c r="GZ49" s="18"/>
      <c r="HA49" s="18"/>
      <c r="HB49" s="18"/>
      <c r="HC49" s="18"/>
      <c r="HD49" s="18"/>
      <c r="HE49" s="18"/>
      <c r="HF49" s="18"/>
      <c r="HG49" s="18"/>
      <c r="HH49" s="18"/>
      <c r="HI49" s="18"/>
      <c r="HJ49" s="18"/>
      <c r="HK49" s="18"/>
      <c r="HL49" s="18"/>
      <c r="HM49" s="18"/>
      <c r="HN49" s="18"/>
      <c r="HO49" s="18"/>
      <c r="HP49" s="18"/>
      <c r="HQ49" s="18"/>
      <c r="HR49" s="18"/>
      <c r="HS49" s="18"/>
      <c r="HT49" s="18"/>
      <c r="HU49" s="18"/>
      <c r="HV49" s="18"/>
      <c r="HW49" s="18"/>
      <c r="HX49" s="18"/>
      <c r="HY49" s="18"/>
      <c r="HZ49" s="18"/>
      <c r="IA49" s="18"/>
      <c r="IB49" s="18"/>
      <c r="IC49" s="18"/>
      <c r="ID49" s="18"/>
      <c r="IE49" s="18"/>
      <c r="IF49" s="18"/>
      <c r="IG49" s="18"/>
      <c r="IH49" s="18"/>
      <c r="II49" s="18"/>
      <c r="IJ49" s="18"/>
      <c r="IK49" s="18"/>
      <c r="IL49" s="18"/>
      <c r="IM49" s="18"/>
      <c r="IN49" s="18"/>
      <c r="IO49" s="18"/>
      <c r="IP49" s="18"/>
      <c r="IQ49" s="18"/>
      <c r="IR49" s="18"/>
      <c r="IS49" s="18"/>
      <c r="IT49" s="18"/>
      <c r="IU49" s="18"/>
      <c r="IV49" s="18"/>
      <c r="IW49" s="18"/>
      <c r="IX49" s="18"/>
      <c r="IY49" s="18"/>
      <c r="IZ49" s="18"/>
      <c r="JA49" s="18"/>
      <c r="JB49" s="18"/>
      <c r="JC49" s="18"/>
      <c r="JD49" s="18"/>
      <c r="JE49" s="18"/>
      <c r="JF49" s="18"/>
    </row>
    <row r="50" spans="1:266" x14ac:dyDescent="0.3">
      <c r="A50" s="18"/>
      <c r="B50" s="18"/>
      <c r="C50" s="18"/>
      <c r="AJ50" s="24"/>
      <c r="AK50" s="24"/>
      <c r="AL50" s="20"/>
      <c r="AM50" s="23"/>
      <c r="AN50" s="18"/>
      <c r="AO50" s="24"/>
      <c r="AW50" s="71"/>
      <c r="AX50" s="71"/>
      <c r="AY50" s="71"/>
      <c r="BB50" s="25"/>
      <c r="BC50" s="21"/>
      <c r="BG50" s="18"/>
      <c r="BN50" s="22"/>
      <c r="BO50" s="22"/>
      <c r="BP50" s="22"/>
      <c r="BQ50" s="22"/>
      <c r="BR50" s="15"/>
      <c r="CF50" s="15"/>
      <c r="CL50" s="22"/>
      <c r="CM50" s="15"/>
      <c r="CR50" s="22"/>
      <c r="CT50" s="15"/>
      <c r="CW50" s="22"/>
      <c r="DA50" s="15"/>
      <c r="DH50" s="15"/>
      <c r="DJ50" s="22"/>
      <c r="DO50" s="15"/>
      <c r="DV50" s="15"/>
      <c r="EC50" s="15"/>
      <c r="EJ50" s="15"/>
      <c r="EQ50" s="15"/>
      <c r="EX50" s="15"/>
      <c r="FE50" s="15"/>
      <c r="FL50" s="15"/>
      <c r="FS50" s="15"/>
      <c r="FZ50" s="15"/>
      <c r="GG50" s="15"/>
      <c r="GN50" s="15"/>
      <c r="GP50" s="22"/>
      <c r="GQ50" s="22"/>
      <c r="GR50" s="22"/>
      <c r="GS50" s="22"/>
      <c r="GT50" s="22"/>
      <c r="GU50" s="15"/>
      <c r="GV50" s="22"/>
      <c r="GW50" s="22"/>
      <c r="GX50" s="22"/>
      <c r="GY50" s="18"/>
      <c r="GZ50" s="18"/>
      <c r="HA50" s="18"/>
      <c r="HB50" s="18"/>
      <c r="HC50" s="18"/>
      <c r="HD50" s="18"/>
      <c r="HE50" s="18"/>
      <c r="HF50" s="18"/>
      <c r="HG50" s="18"/>
      <c r="HH50" s="18"/>
      <c r="HI50" s="18"/>
      <c r="HJ50" s="18"/>
      <c r="HK50" s="18"/>
      <c r="HL50" s="18"/>
      <c r="HM50" s="18"/>
      <c r="HN50" s="18"/>
      <c r="HO50" s="18"/>
      <c r="HP50" s="18"/>
      <c r="HQ50" s="18"/>
      <c r="HR50" s="18"/>
      <c r="HS50" s="18"/>
      <c r="HT50" s="18"/>
      <c r="HU50" s="18"/>
      <c r="HV50" s="18"/>
      <c r="HW50" s="18"/>
      <c r="HX50" s="18"/>
      <c r="HY50" s="18"/>
      <c r="HZ50" s="18"/>
      <c r="IA50" s="18"/>
      <c r="IB50" s="18"/>
      <c r="IC50" s="18"/>
      <c r="ID50" s="18"/>
      <c r="IE50" s="18"/>
      <c r="IF50" s="18"/>
      <c r="IG50" s="18"/>
      <c r="IH50" s="18"/>
      <c r="II50" s="18"/>
      <c r="IJ50" s="18"/>
      <c r="IK50" s="18"/>
      <c r="IL50" s="18"/>
      <c r="IM50" s="18"/>
      <c r="IN50" s="18"/>
      <c r="IO50" s="18"/>
      <c r="IP50" s="18"/>
      <c r="IQ50" s="18"/>
      <c r="IR50" s="18"/>
      <c r="IS50" s="18"/>
      <c r="IT50" s="18"/>
      <c r="IU50" s="18"/>
      <c r="IV50" s="18"/>
      <c r="IW50" s="18"/>
      <c r="IX50" s="18"/>
      <c r="IY50" s="18"/>
      <c r="IZ50" s="18"/>
      <c r="JA50" s="18"/>
      <c r="JB50" s="18"/>
      <c r="JC50" s="18"/>
      <c r="JD50" s="18"/>
      <c r="JE50" s="18"/>
      <c r="JF50" s="18"/>
    </row>
    <row r="51" spans="1:266" x14ac:dyDescent="0.3">
      <c r="A51" s="18"/>
      <c r="B51" s="18"/>
      <c r="C51" s="18"/>
      <c r="AJ51" s="24"/>
      <c r="AK51" s="24"/>
      <c r="AL51" s="20"/>
      <c r="AM51" s="23"/>
      <c r="AN51" s="18"/>
      <c r="AO51" s="24"/>
      <c r="AW51" s="71"/>
      <c r="AX51" s="71"/>
      <c r="AY51" s="71"/>
      <c r="BB51" s="25"/>
      <c r="BC51" s="21"/>
      <c r="BG51" s="18"/>
      <c r="BN51" s="22"/>
      <c r="BO51" s="22"/>
      <c r="BP51" s="22"/>
      <c r="BQ51" s="22"/>
      <c r="BR51" s="15"/>
      <c r="CF51" s="15"/>
      <c r="CL51" s="22"/>
      <c r="CM51" s="15"/>
      <c r="CR51" s="22"/>
      <c r="CT51" s="15"/>
      <c r="CW51" s="22"/>
      <c r="DA51" s="15"/>
      <c r="DH51" s="15"/>
      <c r="DJ51" s="22"/>
      <c r="DO51" s="15"/>
      <c r="DV51" s="15"/>
      <c r="EC51" s="15"/>
      <c r="EJ51" s="15"/>
      <c r="EQ51" s="15"/>
      <c r="EX51" s="15"/>
      <c r="FE51" s="15"/>
      <c r="FL51" s="15"/>
      <c r="FS51" s="15"/>
      <c r="FZ51" s="15"/>
      <c r="GG51" s="15"/>
      <c r="GN51" s="15"/>
      <c r="GP51" s="22"/>
      <c r="GQ51" s="22"/>
      <c r="GR51" s="22"/>
      <c r="GS51" s="22"/>
      <c r="GT51" s="22"/>
      <c r="GU51" s="15"/>
      <c r="GV51" s="22"/>
      <c r="GW51" s="22"/>
      <c r="GX51" s="22"/>
      <c r="GY51" s="18"/>
      <c r="GZ51" s="18"/>
      <c r="HA51" s="18"/>
      <c r="HB51" s="18"/>
      <c r="HC51" s="18"/>
      <c r="HD51" s="18"/>
      <c r="HE51" s="18"/>
      <c r="HF51" s="18"/>
      <c r="HG51" s="18"/>
      <c r="HH51" s="18"/>
      <c r="HI51" s="18"/>
      <c r="HJ51" s="18"/>
      <c r="HK51" s="18"/>
      <c r="HL51" s="18"/>
      <c r="HM51" s="18"/>
      <c r="HN51" s="18"/>
      <c r="HO51" s="18"/>
      <c r="HP51" s="18"/>
      <c r="HQ51" s="18"/>
      <c r="HR51" s="18"/>
      <c r="HS51" s="18"/>
      <c r="HT51" s="18"/>
      <c r="HU51" s="18"/>
      <c r="HV51" s="18"/>
      <c r="HW51" s="18"/>
      <c r="HX51" s="18"/>
      <c r="HY51" s="18"/>
      <c r="HZ51" s="18"/>
      <c r="IA51" s="18"/>
      <c r="IB51" s="18"/>
      <c r="IC51" s="18"/>
      <c r="ID51" s="18"/>
      <c r="IE51" s="18"/>
      <c r="IF51" s="18"/>
      <c r="IG51" s="18"/>
      <c r="IH51" s="18"/>
      <c r="II51" s="18"/>
      <c r="IJ51" s="18"/>
      <c r="IK51" s="18"/>
      <c r="IL51" s="18"/>
      <c r="IM51" s="18"/>
      <c r="IN51" s="18"/>
      <c r="IO51" s="18"/>
      <c r="IP51" s="18"/>
      <c r="IQ51" s="18"/>
      <c r="IR51" s="18"/>
      <c r="IS51" s="18"/>
      <c r="IT51" s="18"/>
      <c r="IU51" s="18"/>
      <c r="IV51" s="18"/>
      <c r="IW51" s="18"/>
      <c r="IX51" s="18"/>
      <c r="IY51" s="18"/>
      <c r="IZ51" s="18"/>
      <c r="JA51" s="18"/>
      <c r="JB51" s="18"/>
      <c r="JC51" s="18"/>
      <c r="JD51" s="18"/>
      <c r="JE51" s="18"/>
      <c r="JF51" s="18"/>
    </row>
    <row r="52" spans="1:266" x14ac:dyDescent="0.3">
      <c r="A52" s="18"/>
      <c r="B52" s="18"/>
      <c r="C52" s="18"/>
      <c r="AJ52" s="24"/>
      <c r="AK52" s="24"/>
      <c r="AL52" s="20"/>
      <c r="AM52" s="23"/>
      <c r="AN52" s="18"/>
      <c r="AO52" s="24"/>
      <c r="AW52" s="71"/>
      <c r="AX52" s="71"/>
      <c r="AY52" s="71"/>
      <c r="BB52" s="25"/>
      <c r="BC52" s="21"/>
      <c r="BG52" s="18"/>
      <c r="BN52" s="22"/>
      <c r="BO52" s="22"/>
      <c r="BP52" s="22"/>
      <c r="BQ52" s="22"/>
      <c r="BR52" s="15"/>
      <c r="CF52" s="15"/>
      <c r="CL52" s="22"/>
      <c r="CM52" s="15"/>
      <c r="CR52" s="22"/>
      <c r="CT52" s="15"/>
      <c r="CW52" s="22"/>
      <c r="DA52" s="15"/>
      <c r="DH52" s="15"/>
      <c r="DJ52" s="22"/>
      <c r="DO52" s="15"/>
      <c r="DV52" s="15"/>
      <c r="EC52" s="15"/>
      <c r="EJ52" s="15"/>
      <c r="EQ52" s="15"/>
      <c r="EX52" s="15"/>
      <c r="FE52" s="15"/>
      <c r="FL52" s="15"/>
      <c r="FS52" s="15"/>
      <c r="FZ52" s="15"/>
      <c r="GG52" s="15"/>
      <c r="GN52" s="15"/>
      <c r="GP52" s="22"/>
      <c r="GQ52" s="22"/>
      <c r="GR52" s="22"/>
      <c r="GS52" s="22"/>
      <c r="GT52" s="22"/>
      <c r="GU52" s="15"/>
      <c r="GV52" s="22"/>
      <c r="GW52" s="22"/>
      <c r="GX52" s="22"/>
      <c r="GY52" s="18"/>
      <c r="GZ52" s="18"/>
      <c r="HA52" s="18"/>
      <c r="HB52" s="18"/>
      <c r="HC52" s="18"/>
      <c r="HD52" s="18"/>
      <c r="HE52" s="18"/>
      <c r="HF52" s="18"/>
      <c r="HG52" s="18"/>
      <c r="HH52" s="18"/>
      <c r="HI52" s="18"/>
      <c r="HJ52" s="18"/>
      <c r="HK52" s="18"/>
      <c r="HL52" s="18"/>
      <c r="HM52" s="18"/>
      <c r="HN52" s="18"/>
      <c r="HO52" s="18"/>
      <c r="HP52" s="18"/>
      <c r="HQ52" s="18"/>
      <c r="HR52" s="18"/>
      <c r="HS52" s="18"/>
      <c r="HT52" s="18"/>
      <c r="HU52" s="18"/>
      <c r="HV52" s="18"/>
      <c r="HW52" s="18"/>
      <c r="HX52" s="18"/>
      <c r="HY52" s="18"/>
      <c r="HZ52" s="18"/>
      <c r="IA52" s="18"/>
      <c r="IB52" s="18"/>
      <c r="IC52" s="18"/>
      <c r="ID52" s="18"/>
      <c r="IE52" s="18"/>
      <c r="IF52" s="18"/>
      <c r="IG52" s="18"/>
      <c r="IH52" s="18"/>
      <c r="II52" s="18"/>
      <c r="IJ52" s="18"/>
      <c r="IK52" s="18"/>
      <c r="IL52" s="18"/>
      <c r="IM52" s="18"/>
      <c r="IN52" s="18"/>
      <c r="IO52" s="18"/>
      <c r="IP52" s="18"/>
      <c r="IQ52" s="18"/>
      <c r="IR52" s="18"/>
      <c r="IS52" s="18"/>
      <c r="IT52" s="18"/>
      <c r="IU52" s="18"/>
      <c r="IV52" s="18"/>
      <c r="IW52" s="18"/>
      <c r="IX52" s="18"/>
      <c r="IY52" s="18"/>
      <c r="IZ52" s="18"/>
      <c r="JA52" s="18"/>
      <c r="JB52" s="18"/>
      <c r="JC52" s="18"/>
      <c r="JD52" s="18"/>
      <c r="JE52" s="18"/>
      <c r="JF52" s="18"/>
    </row>
    <row r="53" spans="1:266" x14ac:dyDescent="0.3">
      <c r="A53" s="18"/>
      <c r="B53" s="18"/>
      <c r="C53" s="18"/>
      <c r="AJ53" s="24"/>
      <c r="AK53" s="24"/>
      <c r="AL53" s="20"/>
      <c r="AM53" s="23"/>
      <c r="AN53" s="18"/>
      <c r="AO53" s="24"/>
      <c r="AW53" s="71"/>
      <c r="AX53" s="71"/>
      <c r="AY53" s="71"/>
      <c r="BB53" s="25"/>
      <c r="BC53" s="21"/>
      <c r="BG53" s="18"/>
      <c r="BN53" s="22"/>
      <c r="BO53" s="22"/>
      <c r="BP53" s="22"/>
      <c r="BQ53" s="22"/>
      <c r="BR53" s="15"/>
      <c r="CF53" s="15"/>
      <c r="CL53" s="22"/>
      <c r="CM53" s="15"/>
      <c r="CR53" s="22"/>
      <c r="CT53" s="15"/>
      <c r="CW53" s="22"/>
      <c r="DA53" s="15"/>
      <c r="DH53" s="15"/>
      <c r="DJ53" s="22"/>
      <c r="DO53" s="15"/>
      <c r="DV53" s="15"/>
      <c r="EC53" s="15"/>
      <c r="EJ53" s="15"/>
      <c r="EQ53" s="15"/>
      <c r="EX53" s="15"/>
      <c r="FE53" s="15"/>
      <c r="FL53" s="15"/>
      <c r="FS53" s="15"/>
      <c r="FZ53" s="15"/>
      <c r="GG53" s="15"/>
      <c r="GN53" s="15"/>
      <c r="GP53" s="22"/>
      <c r="GQ53" s="22"/>
      <c r="GR53" s="22"/>
      <c r="GS53" s="22"/>
      <c r="GT53" s="22"/>
      <c r="GU53" s="15"/>
      <c r="GV53" s="22"/>
      <c r="GW53" s="22"/>
      <c r="GX53" s="22"/>
      <c r="GY53" s="18"/>
      <c r="GZ53" s="18"/>
      <c r="HA53" s="18"/>
      <c r="HB53" s="18"/>
      <c r="HC53" s="18"/>
      <c r="HD53" s="18"/>
      <c r="HE53" s="18"/>
      <c r="HF53" s="18"/>
      <c r="HG53" s="18"/>
      <c r="HH53" s="18"/>
      <c r="HI53" s="18"/>
      <c r="HJ53" s="18"/>
      <c r="HK53" s="18"/>
      <c r="HL53" s="18"/>
      <c r="HM53" s="18"/>
      <c r="HN53" s="18"/>
      <c r="HO53" s="18"/>
      <c r="HP53" s="18"/>
      <c r="HQ53" s="18"/>
      <c r="HR53" s="18"/>
      <c r="HS53" s="18"/>
      <c r="HT53" s="18"/>
      <c r="HU53" s="18"/>
      <c r="HV53" s="18"/>
      <c r="HW53" s="18"/>
      <c r="HX53" s="18"/>
      <c r="HY53" s="18"/>
      <c r="HZ53" s="18"/>
      <c r="IA53" s="18"/>
      <c r="IB53" s="18"/>
      <c r="IC53" s="18"/>
      <c r="ID53" s="18"/>
      <c r="IE53" s="18"/>
      <c r="IF53" s="18"/>
      <c r="IG53" s="18"/>
      <c r="IH53" s="18"/>
      <c r="II53" s="18"/>
      <c r="IJ53" s="18"/>
      <c r="IK53" s="18"/>
      <c r="IL53" s="18"/>
      <c r="IM53" s="18"/>
      <c r="IN53" s="18"/>
      <c r="IO53" s="18"/>
      <c r="IP53" s="18"/>
      <c r="IQ53" s="18"/>
      <c r="IR53" s="18"/>
      <c r="IS53" s="18"/>
      <c r="IT53" s="18"/>
      <c r="IU53" s="18"/>
      <c r="IV53" s="18"/>
      <c r="IW53" s="18"/>
      <c r="IX53" s="18"/>
      <c r="IY53" s="18"/>
      <c r="IZ53" s="18"/>
      <c r="JA53" s="18"/>
      <c r="JB53" s="18"/>
      <c r="JC53" s="18"/>
      <c r="JD53" s="18"/>
      <c r="JE53" s="18"/>
      <c r="JF53" s="18"/>
    </row>
    <row r="54" spans="1:266" x14ac:dyDescent="0.3">
      <c r="A54" s="18"/>
      <c r="B54" s="18"/>
      <c r="C54" s="18"/>
      <c r="AJ54" s="24"/>
      <c r="AK54" s="24"/>
      <c r="AL54" s="20"/>
      <c r="AM54" s="23"/>
      <c r="AN54" s="18"/>
      <c r="AO54" s="24"/>
      <c r="AW54" s="71"/>
      <c r="AX54" s="71"/>
      <c r="AY54" s="71"/>
      <c r="BB54" s="25"/>
      <c r="BC54" s="21"/>
      <c r="BG54" s="18"/>
      <c r="BN54" s="22"/>
      <c r="BO54" s="22"/>
      <c r="BP54" s="22"/>
      <c r="BQ54" s="22"/>
      <c r="BR54" s="15"/>
      <c r="CF54" s="15"/>
      <c r="CL54" s="22"/>
      <c r="CM54" s="15"/>
      <c r="CR54" s="22"/>
      <c r="CT54" s="15"/>
      <c r="CW54" s="22"/>
      <c r="DA54" s="15"/>
      <c r="DH54" s="15"/>
      <c r="DJ54" s="22"/>
      <c r="DO54" s="15"/>
      <c r="DV54" s="15"/>
      <c r="EC54" s="15"/>
      <c r="EJ54" s="15"/>
      <c r="EQ54" s="15"/>
      <c r="EX54" s="15"/>
      <c r="FE54" s="15"/>
      <c r="FL54" s="15"/>
      <c r="FS54" s="15"/>
      <c r="FZ54" s="15"/>
      <c r="GG54" s="15"/>
      <c r="GN54" s="15"/>
      <c r="GP54" s="22"/>
      <c r="GQ54" s="22"/>
      <c r="GR54" s="22"/>
      <c r="GS54" s="22"/>
      <c r="GT54" s="22"/>
      <c r="GU54" s="15"/>
      <c r="GV54" s="22"/>
      <c r="GW54" s="22"/>
      <c r="GX54" s="22"/>
      <c r="GY54" s="18"/>
      <c r="GZ54" s="18"/>
      <c r="HA54" s="18"/>
      <c r="HB54" s="18"/>
      <c r="HC54" s="18"/>
      <c r="HD54" s="18"/>
      <c r="HE54" s="18"/>
      <c r="HF54" s="18"/>
      <c r="HG54" s="18"/>
      <c r="HH54" s="18"/>
      <c r="HI54" s="18"/>
      <c r="HJ54" s="18"/>
      <c r="HK54" s="18"/>
      <c r="HL54" s="18"/>
      <c r="HM54" s="18"/>
      <c r="HN54" s="18"/>
      <c r="HO54" s="18"/>
      <c r="HP54" s="18"/>
      <c r="HQ54" s="18"/>
      <c r="HR54" s="18"/>
      <c r="HS54" s="18"/>
      <c r="HT54" s="18"/>
      <c r="HU54" s="18"/>
      <c r="HV54" s="18"/>
      <c r="HW54" s="18"/>
      <c r="HX54" s="18"/>
      <c r="HY54" s="18"/>
      <c r="HZ54" s="18"/>
      <c r="IA54" s="18"/>
      <c r="IB54" s="18"/>
      <c r="IC54" s="18"/>
      <c r="ID54" s="18"/>
      <c r="IE54" s="18"/>
      <c r="IF54" s="18"/>
      <c r="IG54" s="18"/>
      <c r="IH54" s="18"/>
      <c r="II54" s="18"/>
      <c r="IJ54" s="18"/>
      <c r="IK54" s="18"/>
      <c r="IL54" s="18"/>
      <c r="IM54" s="18"/>
      <c r="IN54" s="18"/>
      <c r="IO54" s="18"/>
      <c r="IP54" s="18"/>
      <c r="IQ54" s="18"/>
      <c r="IR54" s="18"/>
      <c r="IS54" s="18"/>
      <c r="IT54" s="18"/>
      <c r="IU54" s="18"/>
      <c r="IV54" s="18"/>
      <c r="IW54" s="18"/>
      <c r="IX54" s="18"/>
      <c r="IY54" s="18"/>
      <c r="IZ54" s="18"/>
      <c r="JA54" s="18"/>
      <c r="JB54" s="18"/>
      <c r="JC54" s="18"/>
      <c r="JD54" s="18"/>
      <c r="JE54" s="18"/>
      <c r="JF54" s="18"/>
    </row>
    <row r="55" spans="1:266" x14ac:dyDescent="0.3">
      <c r="A55" s="18"/>
      <c r="B55" s="18"/>
      <c r="C55" s="18"/>
      <c r="AJ55" s="24"/>
      <c r="AK55" s="24"/>
      <c r="AL55" s="20"/>
      <c r="AM55" s="23"/>
      <c r="AN55" s="18"/>
      <c r="AO55" s="24"/>
      <c r="AW55" s="71"/>
      <c r="AX55" s="71"/>
      <c r="AY55" s="71"/>
      <c r="BB55" s="25"/>
      <c r="BC55" s="21"/>
      <c r="BG55" s="18"/>
      <c r="BN55" s="22"/>
      <c r="BO55" s="22"/>
      <c r="BP55" s="22"/>
      <c r="BQ55" s="22"/>
      <c r="BR55" s="15"/>
      <c r="CF55" s="15"/>
      <c r="CL55" s="22"/>
      <c r="CM55" s="15"/>
      <c r="CR55" s="22"/>
      <c r="CT55" s="15"/>
      <c r="CW55" s="22"/>
      <c r="DA55" s="15"/>
      <c r="DH55" s="15"/>
      <c r="DJ55" s="22"/>
      <c r="DO55" s="15"/>
      <c r="DV55" s="15"/>
      <c r="EC55" s="15"/>
      <c r="EJ55" s="15"/>
      <c r="EQ55" s="15"/>
      <c r="EX55" s="15"/>
      <c r="FE55" s="15"/>
      <c r="FL55" s="15"/>
      <c r="FS55" s="15"/>
      <c r="FZ55" s="15"/>
      <c r="GG55" s="15"/>
      <c r="GN55" s="15"/>
      <c r="GP55" s="22"/>
      <c r="GQ55" s="22"/>
      <c r="GR55" s="22"/>
      <c r="GS55" s="22"/>
      <c r="GT55" s="22"/>
      <c r="GU55" s="15"/>
      <c r="GV55" s="22"/>
      <c r="GW55" s="22"/>
      <c r="GX55" s="22"/>
      <c r="GY55" s="18"/>
      <c r="GZ55" s="18"/>
      <c r="HA55" s="18"/>
      <c r="HB55" s="18"/>
      <c r="HC55" s="18"/>
      <c r="HD55" s="18"/>
      <c r="HE55" s="18"/>
      <c r="HF55" s="18"/>
      <c r="HG55" s="18"/>
      <c r="HH55" s="18"/>
      <c r="HI55" s="18"/>
      <c r="HJ55" s="18"/>
      <c r="HK55" s="18"/>
      <c r="HL55" s="18"/>
      <c r="HM55" s="18"/>
      <c r="HN55" s="18"/>
      <c r="HO55" s="18"/>
      <c r="HP55" s="18"/>
      <c r="HQ55" s="18"/>
      <c r="HR55" s="18"/>
      <c r="HS55" s="18"/>
      <c r="HT55" s="18"/>
      <c r="HU55" s="18"/>
      <c r="HV55" s="18"/>
      <c r="HW55" s="18"/>
      <c r="HX55" s="18"/>
      <c r="HY55" s="18"/>
      <c r="HZ55" s="18"/>
      <c r="IA55" s="18"/>
      <c r="IB55" s="18"/>
      <c r="IC55" s="18"/>
      <c r="ID55" s="18"/>
      <c r="IE55" s="18"/>
      <c r="IF55" s="18"/>
      <c r="IG55" s="18"/>
      <c r="IH55" s="18"/>
      <c r="II55" s="18"/>
      <c r="IJ55" s="18"/>
      <c r="IK55" s="18"/>
      <c r="IL55" s="18"/>
      <c r="IM55" s="18"/>
      <c r="IN55" s="18"/>
      <c r="IO55" s="18"/>
      <c r="IP55" s="18"/>
      <c r="IQ55" s="18"/>
      <c r="IR55" s="18"/>
      <c r="IS55" s="18"/>
      <c r="IT55" s="18"/>
      <c r="IU55" s="18"/>
      <c r="IV55" s="18"/>
      <c r="IW55" s="18"/>
      <c r="IX55" s="18"/>
      <c r="IY55" s="18"/>
      <c r="IZ55" s="18"/>
      <c r="JA55" s="18"/>
      <c r="JB55" s="18"/>
      <c r="JC55" s="18"/>
      <c r="JD55" s="18"/>
      <c r="JE55" s="18"/>
      <c r="JF55" s="18"/>
    </row>
    <row r="56" spans="1:266" x14ac:dyDescent="0.3">
      <c r="A56" s="18"/>
      <c r="B56" s="18"/>
      <c r="C56" s="18"/>
      <c r="AJ56" s="24"/>
      <c r="AK56" s="24"/>
      <c r="AL56" s="20"/>
      <c r="AM56" s="23"/>
      <c r="AN56" s="18"/>
      <c r="AO56" s="24"/>
      <c r="AW56" s="71"/>
      <c r="AX56" s="71"/>
      <c r="AY56" s="71"/>
      <c r="BB56" s="25"/>
      <c r="BC56" s="21"/>
      <c r="BG56" s="18"/>
      <c r="BN56" s="22"/>
      <c r="BO56" s="22"/>
      <c r="BP56" s="22"/>
      <c r="BQ56" s="22"/>
      <c r="BR56" s="15"/>
      <c r="CF56" s="15"/>
      <c r="CL56" s="22"/>
      <c r="CM56" s="15"/>
      <c r="CR56" s="22"/>
      <c r="CT56" s="15"/>
      <c r="CW56" s="22"/>
      <c r="DA56" s="15"/>
      <c r="DH56" s="15"/>
      <c r="DJ56" s="22"/>
      <c r="DO56" s="15"/>
      <c r="DV56" s="15"/>
      <c r="EC56" s="15"/>
      <c r="EJ56" s="15"/>
      <c r="EQ56" s="15"/>
      <c r="EX56" s="15"/>
      <c r="FE56" s="15"/>
      <c r="FL56" s="15"/>
      <c r="FS56" s="15"/>
      <c r="FZ56" s="15"/>
      <c r="GG56" s="15"/>
      <c r="GN56" s="15"/>
      <c r="GP56" s="22"/>
      <c r="GQ56" s="22"/>
      <c r="GR56" s="22"/>
      <c r="GS56" s="22"/>
      <c r="GT56" s="22"/>
      <c r="GU56" s="15"/>
      <c r="GV56" s="22"/>
      <c r="GW56" s="22"/>
      <c r="GX56" s="22"/>
      <c r="GY56" s="18"/>
      <c r="GZ56" s="18"/>
      <c r="HA56" s="18"/>
      <c r="HB56" s="18"/>
      <c r="HC56" s="18"/>
      <c r="HD56" s="18"/>
      <c r="HE56" s="18"/>
      <c r="HF56" s="18"/>
      <c r="HG56" s="18"/>
      <c r="HH56" s="18"/>
      <c r="HI56" s="18"/>
      <c r="HJ56" s="18"/>
      <c r="HK56" s="18"/>
      <c r="HL56" s="18"/>
      <c r="HM56" s="18"/>
      <c r="HN56" s="18"/>
      <c r="HO56" s="18"/>
      <c r="HP56" s="18"/>
      <c r="HQ56" s="18"/>
      <c r="HR56" s="18"/>
      <c r="HS56" s="18"/>
      <c r="HT56" s="18"/>
      <c r="HU56" s="18"/>
      <c r="HV56" s="18"/>
      <c r="HW56" s="18"/>
      <c r="HX56" s="18"/>
      <c r="HY56" s="18"/>
      <c r="HZ56" s="18"/>
      <c r="IA56" s="18"/>
      <c r="IB56" s="18"/>
      <c r="IC56" s="18"/>
      <c r="ID56" s="18"/>
      <c r="IE56" s="18"/>
      <c r="IF56" s="18"/>
      <c r="IG56" s="18"/>
      <c r="IH56" s="18"/>
      <c r="II56" s="18"/>
      <c r="IJ56" s="18"/>
      <c r="IK56" s="18"/>
      <c r="IL56" s="18"/>
      <c r="IM56" s="18"/>
      <c r="IN56" s="18"/>
      <c r="IO56" s="18"/>
      <c r="IP56" s="18"/>
      <c r="IQ56" s="18"/>
      <c r="IR56" s="18"/>
      <c r="IS56" s="18"/>
      <c r="IT56" s="18"/>
      <c r="IU56" s="18"/>
      <c r="IV56" s="18"/>
      <c r="IW56" s="18"/>
      <c r="IX56" s="18"/>
      <c r="IY56" s="18"/>
      <c r="IZ56" s="18"/>
      <c r="JA56" s="18"/>
      <c r="JB56" s="18"/>
      <c r="JC56" s="18"/>
      <c r="JD56" s="18"/>
      <c r="JE56" s="18"/>
      <c r="JF56" s="18"/>
    </row>
    <row r="57" spans="1:266" x14ac:dyDescent="0.3">
      <c r="A57" s="18"/>
      <c r="B57" s="18"/>
      <c r="C57" s="18"/>
      <c r="AJ57" s="24"/>
      <c r="AK57" s="24"/>
      <c r="AL57" s="20"/>
      <c r="AM57" s="23"/>
      <c r="AN57" s="18"/>
      <c r="AO57" s="24"/>
      <c r="AW57" s="71"/>
      <c r="AX57" s="71"/>
      <c r="AY57" s="71"/>
      <c r="BB57" s="25"/>
      <c r="BC57" s="21"/>
      <c r="BG57" s="18"/>
      <c r="BN57" s="22"/>
      <c r="BO57" s="22"/>
      <c r="BP57" s="22"/>
      <c r="BQ57" s="22"/>
      <c r="BR57" s="15"/>
      <c r="CF57" s="15"/>
      <c r="CL57" s="22"/>
      <c r="CM57" s="15"/>
      <c r="CR57" s="22"/>
      <c r="CT57" s="15"/>
      <c r="CW57" s="22"/>
      <c r="DA57" s="15"/>
      <c r="DH57" s="15"/>
      <c r="DJ57" s="22"/>
      <c r="DO57" s="15"/>
      <c r="DV57" s="15"/>
      <c r="EC57" s="15"/>
      <c r="EJ57" s="15"/>
      <c r="EQ57" s="15"/>
      <c r="EX57" s="15"/>
      <c r="FE57" s="15"/>
      <c r="FL57" s="15"/>
      <c r="FS57" s="15"/>
      <c r="FZ57" s="15"/>
      <c r="GG57" s="15"/>
      <c r="GN57" s="15"/>
      <c r="GP57" s="22"/>
      <c r="GQ57" s="22"/>
      <c r="GR57" s="22"/>
      <c r="GS57" s="22"/>
      <c r="GT57" s="22"/>
      <c r="GU57" s="15"/>
      <c r="GV57" s="22"/>
      <c r="GW57" s="22"/>
      <c r="GX57" s="22"/>
      <c r="GY57" s="18"/>
      <c r="GZ57" s="18"/>
      <c r="HA57" s="18"/>
      <c r="HB57" s="18"/>
      <c r="HC57" s="18"/>
      <c r="HD57" s="18"/>
      <c r="HE57" s="18"/>
      <c r="HF57" s="18"/>
      <c r="HG57" s="18"/>
      <c r="HH57" s="18"/>
      <c r="HI57" s="18"/>
      <c r="HJ57" s="18"/>
      <c r="HK57" s="18"/>
      <c r="HL57" s="18"/>
      <c r="HM57" s="18"/>
      <c r="HN57" s="18"/>
      <c r="HO57" s="18"/>
      <c r="HP57" s="18"/>
      <c r="HQ57" s="18"/>
      <c r="HR57" s="18"/>
      <c r="HS57" s="18"/>
      <c r="HT57" s="18"/>
      <c r="HU57" s="18"/>
      <c r="HV57" s="18"/>
      <c r="HW57" s="18"/>
      <c r="HX57" s="18"/>
      <c r="HY57" s="18"/>
      <c r="HZ57" s="18"/>
      <c r="IA57" s="18"/>
      <c r="IB57" s="18"/>
      <c r="IC57" s="18"/>
      <c r="ID57" s="18"/>
      <c r="IE57" s="18"/>
      <c r="IF57" s="18"/>
      <c r="IG57" s="18"/>
      <c r="IH57" s="18"/>
      <c r="II57" s="18"/>
      <c r="IJ57" s="18"/>
      <c r="IK57" s="18"/>
      <c r="IL57" s="18"/>
      <c r="IM57" s="18"/>
      <c r="IN57" s="18"/>
      <c r="IO57" s="18"/>
      <c r="IP57" s="18"/>
      <c r="IQ57" s="18"/>
      <c r="IR57" s="18"/>
      <c r="IS57" s="18"/>
      <c r="IT57" s="18"/>
      <c r="IU57" s="18"/>
      <c r="IV57" s="18"/>
      <c r="IW57" s="18"/>
      <c r="IX57" s="18"/>
      <c r="IY57" s="18"/>
      <c r="IZ57" s="18"/>
      <c r="JA57" s="18"/>
      <c r="JB57" s="18"/>
      <c r="JC57" s="18"/>
      <c r="JD57" s="18"/>
      <c r="JE57" s="18"/>
      <c r="JF57" s="18"/>
    </row>
    <row r="58" spans="1:266" x14ac:dyDescent="0.3">
      <c r="A58" s="18"/>
      <c r="B58" s="18"/>
      <c r="C58" s="18"/>
      <c r="AJ58" s="24"/>
      <c r="AK58" s="24"/>
      <c r="AL58" s="20"/>
      <c r="AM58" s="23"/>
      <c r="AN58" s="18"/>
      <c r="AO58" s="24"/>
      <c r="AW58" s="71"/>
      <c r="AX58" s="71"/>
      <c r="AY58" s="71"/>
      <c r="BB58" s="25"/>
      <c r="BC58" s="21"/>
      <c r="BG58" s="18"/>
      <c r="BN58" s="22"/>
      <c r="BO58" s="22"/>
      <c r="BP58" s="22"/>
      <c r="BQ58" s="22"/>
      <c r="BR58" s="15"/>
      <c r="CF58" s="15"/>
      <c r="CL58" s="22"/>
      <c r="CM58" s="15"/>
      <c r="CR58" s="22"/>
      <c r="CT58" s="15"/>
      <c r="CW58" s="22"/>
      <c r="DA58" s="15"/>
      <c r="DH58" s="15"/>
      <c r="DJ58" s="22"/>
      <c r="DO58" s="15"/>
      <c r="DV58" s="15"/>
      <c r="EC58" s="15"/>
      <c r="EJ58" s="15"/>
      <c r="EQ58" s="15"/>
      <c r="EX58" s="15"/>
      <c r="FE58" s="15"/>
      <c r="FL58" s="15"/>
      <c r="FS58" s="15"/>
      <c r="FZ58" s="15"/>
      <c r="GG58" s="15"/>
      <c r="GN58" s="15"/>
      <c r="GP58" s="22"/>
      <c r="GQ58" s="22"/>
      <c r="GR58" s="22"/>
      <c r="GS58" s="22"/>
      <c r="GT58" s="22"/>
      <c r="GU58" s="15"/>
      <c r="GV58" s="22"/>
      <c r="GW58" s="22"/>
      <c r="GX58" s="22"/>
      <c r="GY58" s="18"/>
      <c r="GZ58" s="18"/>
      <c r="HA58" s="18"/>
      <c r="HB58" s="18"/>
      <c r="HC58" s="18"/>
      <c r="HD58" s="18"/>
      <c r="HE58" s="18"/>
      <c r="HF58" s="18"/>
      <c r="HG58" s="18"/>
      <c r="HH58" s="18"/>
      <c r="HI58" s="18"/>
      <c r="HJ58" s="18"/>
      <c r="HK58" s="18"/>
      <c r="HL58" s="18"/>
      <c r="HM58" s="18"/>
      <c r="HN58" s="18"/>
      <c r="HO58" s="18"/>
      <c r="HP58" s="18"/>
      <c r="HQ58" s="18"/>
      <c r="HR58" s="18"/>
      <c r="HS58" s="18"/>
      <c r="HT58" s="18"/>
      <c r="HU58" s="18"/>
      <c r="HV58" s="18"/>
      <c r="HW58" s="18"/>
      <c r="HX58" s="18"/>
      <c r="HY58" s="18"/>
      <c r="HZ58" s="18"/>
      <c r="IA58" s="18"/>
      <c r="IB58" s="18"/>
      <c r="IC58" s="18"/>
      <c r="ID58" s="18"/>
      <c r="IE58" s="18"/>
      <c r="IF58" s="18"/>
      <c r="IG58" s="18"/>
      <c r="IH58" s="18"/>
      <c r="II58" s="18"/>
      <c r="IJ58" s="18"/>
      <c r="IK58" s="18"/>
      <c r="IL58" s="18"/>
      <c r="IM58" s="18"/>
      <c r="IN58" s="18"/>
      <c r="IO58" s="18"/>
      <c r="IP58" s="18"/>
      <c r="IQ58" s="18"/>
      <c r="IR58" s="18"/>
      <c r="IS58" s="18"/>
      <c r="IT58" s="18"/>
      <c r="IU58" s="18"/>
      <c r="IV58" s="18"/>
      <c r="IW58" s="18"/>
      <c r="IX58" s="18"/>
      <c r="IY58" s="18"/>
      <c r="IZ58" s="18"/>
      <c r="JA58" s="18"/>
      <c r="JB58" s="18"/>
      <c r="JC58" s="18"/>
      <c r="JD58" s="18"/>
      <c r="JE58" s="18"/>
      <c r="JF58" s="18"/>
    </row>
    <row r="59" spans="1:266" x14ac:dyDescent="0.3">
      <c r="A59" s="18"/>
      <c r="B59" s="18"/>
      <c r="C59" s="18"/>
      <c r="AJ59" s="24"/>
      <c r="AK59" s="24"/>
      <c r="AL59" s="20"/>
      <c r="AM59" s="23"/>
      <c r="AN59" s="18"/>
      <c r="AO59" s="24"/>
      <c r="AW59" s="71"/>
      <c r="AX59" s="71"/>
      <c r="AY59" s="71"/>
      <c r="BB59" s="25"/>
      <c r="BC59" s="21"/>
      <c r="BG59" s="18"/>
      <c r="BN59" s="22"/>
      <c r="BO59" s="22"/>
      <c r="BP59" s="22"/>
      <c r="BQ59" s="22"/>
      <c r="BR59" s="15"/>
      <c r="CF59" s="15"/>
      <c r="CL59" s="22"/>
      <c r="CM59" s="15"/>
      <c r="CR59" s="22"/>
      <c r="CT59" s="15"/>
      <c r="CW59" s="22"/>
      <c r="DA59" s="15"/>
      <c r="DH59" s="15"/>
      <c r="DJ59" s="22"/>
      <c r="DO59" s="15"/>
      <c r="DV59" s="15"/>
      <c r="EC59" s="15"/>
      <c r="EJ59" s="15"/>
      <c r="EQ59" s="15"/>
      <c r="EX59" s="15"/>
      <c r="FE59" s="15"/>
      <c r="FL59" s="15"/>
      <c r="FS59" s="15"/>
      <c r="FZ59" s="15"/>
      <c r="GG59" s="15"/>
      <c r="GN59" s="15"/>
      <c r="GP59" s="22"/>
      <c r="GQ59" s="22"/>
      <c r="GR59" s="22"/>
      <c r="GS59" s="22"/>
      <c r="GT59" s="22"/>
      <c r="GU59" s="15"/>
      <c r="GV59" s="22"/>
      <c r="GW59" s="22"/>
      <c r="GX59" s="22"/>
      <c r="GY59" s="18"/>
      <c r="GZ59" s="18"/>
      <c r="HA59" s="18"/>
      <c r="HB59" s="18"/>
      <c r="HC59" s="18"/>
      <c r="HD59" s="18"/>
      <c r="HE59" s="18"/>
      <c r="HF59" s="18"/>
      <c r="HG59" s="18"/>
      <c r="HH59" s="18"/>
      <c r="HI59" s="18"/>
      <c r="HJ59" s="18"/>
      <c r="HK59" s="18"/>
      <c r="HL59" s="18"/>
      <c r="HM59" s="18"/>
      <c r="HN59" s="18"/>
      <c r="HO59" s="18"/>
      <c r="HP59" s="18"/>
      <c r="HQ59" s="18"/>
      <c r="HR59" s="18"/>
      <c r="HS59" s="18"/>
      <c r="HT59" s="18"/>
      <c r="HU59" s="18"/>
      <c r="HV59" s="18"/>
      <c r="HW59" s="18"/>
      <c r="HX59" s="18"/>
      <c r="HY59" s="18"/>
      <c r="HZ59" s="18"/>
      <c r="IA59" s="18"/>
      <c r="IB59" s="18"/>
      <c r="IC59" s="18"/>
      <c r="ID59" s="18"/>
      <c r="IE59" s="18"/>
      <c r="IF59" s="18"/>
      <c r="IG59" s="18"/>
      <c r="IH59" s="18"/>
      <c r="II59" s="18"/>
      <c r="IJ59" s="18"/>
      <c r="IK59" s="18"/>
      <c r="IL59" s="18"/>
      <c r="IM59" s="18"/>
      <c r="IN59" s="18"/>
      <c r="IO59" s="18"/>
      <c r="IP59" s="18"/>
      <c r="IQ59" s="18"/>
      <c r="IR59" s="18"/>
      <c r="IS59" s="18"/>
      <c r="IT59" s="18"/>
      <c r="IU59" s="18"/>
      <c r="IV59" s="18"/>
      <c r="IW59" s="18"/>
      <c r="IX59" s="18"/>
      <c r="IY59" s="18"/>
      <c r="IZ59" s="18"/>
      <c r="JA59" s="18"/>
      <c r="JB59" s="18"/>
      <c r="JC59" s="18"/>
      <c r="JD59" s="18"/>
      <c r="JE59" s="18"/>
      <c r="JF59" s="18"/>
    </row>
    <row r="60" spans="1:266" x14ac:dyDescent="0.3">
      <c r="A60" s="18"/>
      <c r="B60" s="18"/>
      <c r="C60" s="18"/>
      <c r="AJ60" s="24"/>
      <c r="AK60" s="24"/>
      <c r="AL60" s="20"/>
      <c r="AM60" s="23"/>
      <c r="AN60" s="18"/>
      <c r="AO60" s="24"/>
      <c r="AW60" s="71"/>
      <c r="AX60" s="71"/>
      <c r="AY60" s="71"/>
      <c r="BB60" s="25"/>
      <c r="BC60" s="21"/>
      <c r="BG60" s="18"/>
      <c r="BN60" s="22"/>
      <c r="BO60" s="22"/>
      <c r="BP60" s="22"/>
      <c r="BQ60" s="22"/>
      <c r="BR60" s="15"/>
      <c r="CF60" s="15"/>
      <c r="CL60" s="22"/>
      <c r="CM60" s="15"/>
      <c r="CR60" s="22"/>
      <c r="CT60" s="15"/>
      <c r="CW60" s="22"/>
      <c r="DA60" s="15"/>
      <c r="DH60" s="15"/>
      <c r="DJ60" s="22"/>
      <c r="DO60" s="15"/>
      <c r="DV60" s="15"/>
      <c r="EC60" s="15"/>
      <c r="EJ60" s="15"/>
      <c r="EQ60" s="15"/>
      <c r="EX60" s="15"/>
      <c r="FE60" s="15"/>
      <c r="FL60" s="15"/>
      <c r="FS60" s="15"/>
      <c r="FZ60" s="15"/>
      <c r="GG60" s="15"/>
      <c r="GN60" s="15"/>
      <c r="GP60" s="22"/>
      <c r="GQ60" s="22"/>
      <c r="GR60" s="22"/>
      <c r="GS60" s="22"/>
      <c r="GT60" s="22"/>
      <c r="GU60" s="15"/>
      <c r="GV60" s="22"/>
      <c r="GW60" s="22"/>
      <c r="GX60" s="22"/>
      <c r="GY60" s="18"/>
      <c r="GZ60" s="18"/>
      <c r="HA60" s="18"/>
      <c r="HB60" s="18"/>
      <c r="HC60" s="18"/>
      <c r="HD60" s="18"/>
      <c r="HE60" s="18"/>
      <c r="HF60" s="18"/>
      <c r="HG60" s="18"/>
      <c r="HH60" s="18"/>
      <c r="HI60" s="18"/>
      <c r="HJ60" s="18"/>
      <c r="HK60" s="18"/>
      <c r="HL60" s="18"/>
      <c r="HM60" s="18"/>
      <c r="HN60" s="18"/>
      <c r="HO60" s="18"/>
      <c r="HP60" s="18"/>
      <c r="HQ60" s="18"/>
      <c r="HR60" s="18"/>
      <c r="HS60" s="18"/>
      <c r="HT60" s="18"/>
      <c r="HU60" s="18"/>
      <c r="HV60" s="18"/>
      <c r="HW60" s="18"/>
      <c r="HX60" s="18"/>
      <c r="HY60" s="18"/>
      <c r="HZ60" s="18"/>
      <c r="IA60" s="18"/>
      <c r="IB60" s="18"/>
      <c r="IC60" s="18"/>
      <c r="ID60" s="18"/>
      <c r="IE60" s="18"/>
      <c r="IF60" s="18"/>
      <c r="IG60" s="18"/>
      <c r="IH60" s="18"/>
      <c r="II60" s="18"/>
      <c r="IJ60" s="18"/>
      <c r="IK60" s="18"/>
      <c r="IL60" s="18"/>
      <c r="IM60" s="18"/>
      <c r="IN60" s="18"/>
      <c r="IO60" s="18"/>
      <c r="IP60" s="18"/>
      <c r="IQ60" s="18"/>
      <c r="IR60" s="18"/>
      <c r="IS60" s="18"/>
      <c r="IT60" s="18"/>
      <c r="IU60" s="18"/>
      <c r="IV60" s="18"/>
      <c r="IW60" s="18"/>
      <c r="IX60" s="18"/>
      <c r="IY60" s="18"/>
      <c r="IZ60" s="18"/>
      <c r="JA60" s="18"/>
      <c r="JB60" s="18"/>
      <c r="JC60" s="18"/>
      <c r="JD60" s="18"/>
      <c r="JE60" s="18"/>
      <c r="JF60" s="18"/>
    </row>
    <row r="61" spans="1:266" x14ac:dyDescent="0.3">
      <c r="A61" s="18"/>
      <c r="B61" s="18"/>
      <c r="C61" s="18"/>
      <c r="AJ61" s="24"/>
      <c r="AK61" s="24"/>
      <c r="AL61" s="20"/>
      <c r="AM61" s="23"/>
      <c r="AN61" s="18"/>
      <c r="AO61" s="24"/>
      <c r="AW61" s="71"/>
      <c r="AX61" s="71"/>
      <c r="AY61" s="71"/>
      <c r="BB61" s="25"/>
      <c r="BC61" s="21"/>
      <c r="BG61" s="18"/>
      <c r="BN61" s="22"/>
      <c r="BO61" s="22"/>
      <c r="BP61" s="22"/>
      <c r="BQ61" s="22"/>
      <c r="BR61" s="15"/>
      <c r="CF61" s="15"/>
      <c r="CL61" s="22"/>
      <c r="CM61" s="15"/>
      <c r="CR61" s="22"/>
      <c r="CT61" s="15"/>
      <c r="CW61" s="22"/>
      <c r="DA61" s="15"/>
      <c r="DH61" s="15"/>
      <c r="DJ61" s="22"/>
      <c r="DO61" s="15"/>
      <c r="DV61" s="15"/>
      <c r="EC61" s="15"/>
      <c r="EJ61" s="15"/>
      <c r="EQ61" s="15"/>
      <c r="EX61" s="15"/>
      <c r="FE61" s="15"/>
      <c r="FL61" s="15"/>
      <c r="FS61" s="15"/>
      <c r="FZ61" s="15"/>
      <c r="GG61" s="15"/>
      <c r="GN61" s="15"/>
      <c r="GP61" s="22"/>
      <c r="GQ61" s="22"/>
      <c r="GR61" s="22"/>
      <c r="GS61" s="22"/>
      <c r="GT61" s="22"/>
      <c r="GU61" s="15"/>
      <c r="GV61" s="22"/>
      <c r="GW61" s="22"/>
      <c r="GX61" s="22"/>
      <c r="GY61" s="18"/>
      <c r="GZ61" s="18"/>
      <c r="HA61" s="18"/>
      <c r="HB61" s="18"/>
      <c r="HC61" s="18"/>
      <c r="HD61" s="18"/>
      <c r="HE61" s="18"/>
      <c r="HF61" s="18"/>
      <c r="HG61" s="18"/>
      <c r="HH61" s="18"/>
      <c r="HI61" s="18"/>
      <c r="HJ61" s="18"/>
      <c r="HK61" s="18"/>
      <c r="HL61" s="18"/>
      <c r="HM61" s="18"/>
      <c r="HN61" s="18"/>
      <c r="HO61" s="18"/>
      <c r="HP61" s="18"/>
      <c r="HQ61" s="18"/>
      <c r="HR61" s="18"/>
      <c r="HS61" s="18"/>
      <c r="HT61" s="18"/>
      <c r="HU61" s="18"/>
      <c r="HV61" s="18"/>
      <c r="HW61" s="18"/>
      <c r="HX61" s="18"/>
      <c r="HY61" s="18"/>
      <c r="HZ61" s="18"/>
      <c r="IA61" s="18"/>
      <c r="IB61" s="18"/>
      <c r="IC61" s="18"/>
      <c r="ID61" s="18"/>
      <c r="IE61" s="18"/>
      <c r="IF61" s="18"/>
      <c r="IG61" s="18"/>
      <c r="IH61" s="18"/>
      <c r="II61" s="18"/>
      <c r="IJ61" s="18"/>
      <c r="IK61" s="18"/>
      <c r="IL61" s="18"/>
      <c r="IM61" s="18"/>
      <c r="IN61" s="18"/>
      <c r="IO61" s="18"/>
      <c r="IP61" s="18"/>
      <c r="IQ61" s="18"/>
      <c r="IR61" s="18"/>
      <c r="IS61" s="18"/>
      <c r="IT61" s="18"/>
      <c r="IU61" s="18"/>
      <c r="IV61" s="18"/>
      <c r="IW61" s="18"/>
      <c r="IX61" s="18"/>
      <c r="IY61" s="18"/>
      <c r="IZ61" s="18"/>
      <c r="JA61" s="18"/>
      <c r="JB61" s="18"/>
      <c r="JC61" s="18"/>
      <c r="JD61" s="18"/>
      <c r="JE61" s="18"/>
      <c r="JF61" s="18"/>
    </row>
    <row r="62" spans="1:266" x14ac:dyDescent="0.3">
      <c r="A62" s="18"/>
      <c r="B62" s="18"/>
      <c r="C62" s="18"/>
      <c r="AJ62" s="24"/>
      <c r="AK62" s="24"/>
      <c r="AL62" s="20"/>
      <c r="AM62" s="23"/>
      <c r="AN62" s="18"/>
      <c r="AO62" s="24"/>
      <c r="AW62" s="71"/>
      <c r="AX62" s="71"/>
      <c r="AY62" s="71"/>
      <c r="BB62" s="25"/>
      <c r="BC62" s="21"/>
      <c r="BG62" s="18"/>
      <c r="BN62" s="22"/>
      <c r="BO62" s="22"/>
      <c r="BP62" s="22"/>
      <c r="BQ62" s="22"/>
      <c r="BR62" s="15"/>
      <c r="CF62" s="15"/>
      <c r="CL62" s="22"/>
      <c r="CM62" s="15"/>
      <c r="CR62" s="22"/>
      <c r="CT62" s="15"/>
      <c r="CW62" s="22"/>
      <c r="DA62" s="15"/>
      <c r="DH62" s="15"/>
      <c r="DJ62" s="22"/>
      <c r="DO62" s="15"/>
      <c r="DV62" s="15"/>
      <c r="EC62" s="15"/>
      <c r="EJ62" s="15"/>
      <c r="EQ62" s="15"/>
      <c r="EX62" s="15"/>
      <c r="FE62" s="15"/>
      <c r="FL62" s="15"/>
      <c r="FS62" s="15"/>
      <c r="FZ62" s="15"/>
      <c r="GG62" s="15"/>
      <c r="GN62" s="15"/>
      <c r="GP62" s="22"/>
      <c r="GQ62" s="22"/>
      <c r="GR62" s="22"/>
      <c r="GS62" s="22"/>
      <c r="GT62" s="22"/>
      <c r="GU62" s="15"/>
      <c r="GV62" s="22"/>
      <c r="GW62" s="22"/>
      <c r="GX62" s="22"/>
      <c r="GY62" s="18"/>
      <c r="GZ62" s="18"/>
      <c r="HA62" s="18"/>
      <c r="HB62" s="18"/>
      <c r="HC62" s="18"/>
      <c r="HD62" s="18"/>
      <c r="HE62" s="18"/>
      <c r="HF62" s="18"/>
      <c r="HG62" s="18"/>
      <c r="HH62" s="18"/>
      <c r="HI62" s="18"/>
      <c r="HJ62" s="18"/>
      <c r="HK62" s="18"/>
      <c r="HL62" s="18"/>
      <c r="HM62" s="18"/>
      <c r="HN62" s="18"/>
      <c r="HO62" s="18"/>
      <c r="HP62" s="18"/>
      <c r="HQ62" s="18"/>
      <c r="HR62" s="18"/>
      <c r="HS62" s="18"/>
      <c r="HT62" s="18"/>
      <c r="HU62" s="18"/>
      <c r="HV62" s="18"/>
      <c r="HW62" s="18"/>
      <c r="HX62" s="18"/>
      <c r="HY62" s="18"/>
      <c r="HZ62" s="18"/>
      <c r="IA62" s="18"/>
      <c r="IB62" s="18"/>
      <c r="IC62" s="18"/>
      <c r="ID62" s="18"/>
      <c r="IE62" s="18"/>
      <c r="IF62" s="18"/>
      <c r="IG62" s="18"/>
      <c r="IH62" s="18"/>
      <c r="II62" s="18"/>
      <c r="IJ62" s="18"/>
      <c r="IK62" s="18"/>
      <c r="IL62" s="18"/>
      <c r="IM62" s="18"/>
      <c r="IN62" s="18"/>
      <c r="IO62" s="18"/>
      <c r="IP62" s="18"/>
      <c r="IQ62" s="18"/>
      <c r="IR62" s="18"/>
      <c r="IS62" s="18"/>
      <c r="IT62" s="18"/>
      <c r="IU62" s="18"/>
      <c r="IV62" s="18"/>
      <c r="IW62" s="18"/>
      <c r="IX62" s="18"/>
      <c r="IY62" s="18"/>
      <c r="IZ62" s="18"/>
      <c r="JA62" s="18"/>
      <c r="JB62" s="18"/>
      <c r="JC62" s="18"/>
      <c r="JD62" s="18"/>
      <c r="JE62" s="18"/>
      <c r="JF62" s="18"/>
    </row>
    <row r="63" spans="1:266" x14ac:dyDescent="0.3">
      <c r="A63" s="18"/>
      <c r="B63" s="18"/>
      <c r="C63" s="18"/>
      <c r="AJ63" s="24"/>
      <c r="AK63" s="24"/>
      <c r="AL63" s="20"/>
      <c r="AM63" s="23"/>
      <c r="AN63" s="18"/>
      <c r="AO63" s="24"/>
      <c r="AW63" s="71"/>
      <c r="AX63" s="71"/>
      <c r="AY63" s="71"/>
      <c r="BB63" s="25"/>
      <c r="BC63" s="21"/>
      <c r="BG63" s="18"/>
      <c r="BN63" s="22"/>
      <c r="BO63" s="22"/>
      <c r="BP63" s="22"/>
      <c r="BQ63" s="22"/>
      <c r="BR63" s="15"/>
      <c r="CF63" s="15"/>
      <c r="CL63" s="22"/>
      <c r="CM63" s="15"/>
      <c r="CR63" s="22"/>
      <c r="CT63" s="15"/>
      <c r="CW63" s="22"/>
      <c r="DA63" s="15"/>
      <c r="DH63" s="15"/>
      <c r="DJ63" s="22"/>
      <c r="DO63" s="15"/>
      <c r="DV63" s="15"/>
      <c r="EC63" s="15"/>
      <c r="EJ63" s="15"/>
      <c r="EQ63" s="15"/>
      <c r="EX63" s="15"/>
      <c r="FE63" s="15"/>
      <c r="FL63" s="15"/>
      <c r="FS63" s="15"/>
      <c r="FZ63" s="15"/>
      <c r="GG63" s="15"/>
      <c r="GN63" s="15"/>
      <c r="GP63" s="22"/>
      <c r="GQ63" s="22"/>
      <c r="GR63" s="22"/>
      <c r="GS63" s="22"/>
      <c r="GT63" s="22"/>
      <c r="GU63" s="15"/>
      <c r="GV63" s="22"/>
      <c r="GW63" s="22"/>
      <c r="GX63" s="22"/>
      <c r="GY63" s="18"/>
      <c r="GZ63" s="18"/>
      <c r="HA63" s="18"/>
      <c r="HB63" s="18"/>
      <c r="HC63" s="18"/>
      <c r="HD63" s="18"/>
      <c r="HE63" s="18"/>
      <c r="HF63" s="18"/>
      <c r="HG63" s="18"/>
      <c r="HH63" s="18"/>
      <c r="HI63" s="18"/>
      <c r="HJ63" s="18"/>
      <c r="HK63" s="18"/>
      <c r="HL63" s="18"/>
      <c r="HM63" s="18"/>
      <c r="HN63" s="18"/>
      <c r="HO63" s="18"/>
      <c r="HP63" s="18"/>
      <c r="HQ63" s="18"/>
      <c r="HR63" s="18"/>
      <c r="HS63" s="18"/>
      <c r="HT63" s="18"/>
      <c r="HU63" s="18"/>
      <c r="HV63" s="18"/>
      <c r="HW63" s="18"/>
      <c r="HX63" s="18"/>
      <c r="HY63" s="18"/>
      <c r="HZ63" s="18"/>
      <c r="IA63" s="18"/>
      <c r="IB63" s="18"/>
      <c r="IC63" s="18"/>
      <c r="ID63" s="18"/>
      <c r="IE63" s="18"/>
      <c r="IF63" s="18"/>
      <c r="IG63" s="18"/>
      <c r="IH63" s="18"/>
      <c r="II63" s="18"/>
      <c r="IJ63" s="18"/>
      <c r="IK63" s="18"/>
      <c r="IL63" s="18"/>
      <c r="IM63" s="18"/>
      <c r="IN63" s="18"/>
      <c r="IO63" s="18"/>
      <c r="IP63" s="18"/>
      <c r="IQ63" s="18"/>
      <c r="IR63" s="18"/>
      <c r="IS63" s="18"/>
      <c r="IT63" s="18"/>
      <c r="IU63" s="18"/>
      <c r="IV63" s="18"/>
      <c r="IW63" s="18"/>
      <c r="IX63" s="18"/>
      <c r="IY63" s="18"/>
      <c r="IZ63" s="18"/>
      <c r="JA63" s="18"/>
      <c r="JB63" s="18"/>
      <c r="JC63" s="18"/>
      <c r="JD63" s="18"/>
      <c r="JE63" s="18"/>
      <c r="JF63" s="18"/>
    </row>
    <row r="64" spans="1:266" x14ac:dyDescent="0.3">
      <c r="A64" s="18"/>
      <c r="B64" s="18"/>
      <c r="C64" s="18"/>
      <c r="AJ64" s="24"/>
      <c r="AK64" s="24"/>
      <c r="AL64" s="20"/>
      <c r="AM64" s="23"/>
      <c r="AN64" s="18"/>
      <c r="AO64" s="24"/>
      <c r="AW64" s="71"/>
      <c r="AX64" s="71"/>
      <c r="AY64" s="71"/>
      <c r="BB64" s="25"/>
      <c r="BC64" s="21"/>
      <c r="BG64" s="18"/>
      <c r="BN64" s="22"/>
      <c r="BO64" s="22"/>
      <c r="BP64" s="22"/>
      <c r="BQ64" s="22"/>
      <c r="BR64" s="15"/>
      <c r="CF64" s="15"/>
      <c r="CL64" s="22"/>
      <c r="CM64" s="15"/>
      <c r="CR64" s="22"/>
      <c r="CT64" s="15"/>
      <c r="CW64" s="22"/>
      <c r="DA64" s="15"/>
      <c r="DH64" s="15"/>
      <c r="DJ64" s="22"/>
      <c r="DO64" s="15"/>
      <c r="DV64" s="15"/>
      <c r="EC64" s="15"/>
      <c r="EJ64" s="15"/>
      <c r="EQ64" s="15"/>
      <c r="EX64" s="15"/>
      <c r="FE64" s="15"/>
      <c r="FL64" s="15"/>
      <c r="FS64" s="15"/>
      <c r="FZ64" s="15"/>
      <c r="GG64" s="15"/>
      <c r="GN64" s="15"/>
      <c r="GP64" s="22"/>
      <c r="GQ64" s="22"/>
      <c r="GR64" s="22"/>
      <c r="GS64" s="22"/>
      <c r="GT64" s="22"/>
      <c r="GU64" s="15"/>
      <c r="GV64" s="22"/>
      <c r="GW64" s="22"/>
      <c r="GX64" s="22"/>
      <c r="GY64" s="18"/>
      <c r="GZ64" s="18"/>
      <c r="HA64" s="18"/>
      <c r="HB64" s="18"/>
      <c r="HC64" s="18"/>
      <c r="HD64" s="18"/>
      <c r="HE64" s="18"/>
      <c r="HF64" s="18"/>
      <c r="HG64" s="18"/>
      <c r="HH64" s="18"/>
      <c r="HI64" s="18"/>
      <c r="HJ64" s="18"/>
      <c r="HK64" s="18"/>
      <c r="HL64" s="18"/>
      <c r="HM64" s="18"/>
      <c r="HN64" s="18"/>
      <c r="HO64" s="18"/>
      <c r="HP64" s="18"/>
      <c r="HQ64" s="18"/>
      <c r="HR64" s="18"/>
      <c r="HS64" s="18"/>
      <c r="HT64" s="18"/>
      <c r="HU64" s="18"/>
      <c r="HV64" s="18"/>
      <c r="HW64" s="18"/>
      <c r="HX64" s="18"/>
      <c r="HY64" s="18"/>
      <c r="HZ64" s="18"/>
      <c r="IA64" s="18"/>
      <c r="IB64" s="18"/>
      <c r="IC64" s="18"/>
      <c r="ID64" s="18"/>
      <c r="IE64" s="18"/>
      <c r="IF64" s="18"/>
      <c r="IG64" s="18"/>
      <c r="IH64" s="18"/>
      <c r="II64" s="18"/>
      <c r="IJ64" s="18"/>
      <c r="IK64" s="18"/>
      <c r="IL64" s="18"/>
      <c r="IM64" s="18"/>
      <c r="IN64" s="18"/>
      <c r="IO64" s="18"/>
      <c r="IP64" s="18"/>
      <c r="IQ64" s="18"/>
      <c r="IR64" s="18"/>
      <c r="IS64" s="18"/>
      <c r="IT64" s="18"/>
      <c r="IU64" s="18"/>
      <c r="IV64" s="18"/>
      <c r="IW64" s="18"/>
      <c r="IX64" s="18"/>
      <c r="IY64" s="18"/>
      <c r="IZ64" s="18"/>
      <c r="JA64" s="18"/>
      <c r="JB64" s="18"/>
      <c r="JC64" s="18"/>
      <c r="JD64" s="18"/>
      <c r="JE64" s="18"/>
      <c r="JF64" s="18"/>
    </row>
    <row r="65" spans="1:266" x14ac:dyDescent="0.3">
      <c r="A65" s="18"/>
      <c r="B65" s="18"/>
      <c r="C65" s="18"/>
      <c r="AJ65" s="24"/>
      <c r="AK65" s="24"/>
      <c r="AL65" s="20"/>
      <c r="AM65" s="23"/>
      <c r="AN65" s="18"/>
      <c r="AO65" s="24"/>
      <c r="AW65" s="71"/>
      <c r="AX65" s="71"/>
      <c r="AY65" s="71"/>
      <c r="BB65" s="25"/>
      <c r="BC65" s="21"/>
      <c r="BG65" s="18"/>
      <c r="BN65" s="22"/>
      <c r="BO65" s="22"/>
      <c r="BP65" s="22"/>
      <c r="BQ65" s="22"/>
      <c r="BR65" s="15"/>
      <c r="CF65" s="15"/>
      <c r="CL65" s="22"/>
      <c r="CM65" s="15"/>
      <c r="CR65" s="22"/>
      <c r="CT65" s="15"/>
      <c r="CW65" s="22"/>
      <c r="DA65" s="15"/>
      <c r="DH65" s="15"/>
      <c r="DJ65" s="22"/>
      <c r="DO65" s="15"/>
      <c r="DV65" s="15"/>
      <c r="EC65" s="15"/>
      <c r="EJ65" s="15"/>
      <c r="EQ65" s="15"/>
      <c r="EX65" s="15"/>
      <c r="FE65" s="15"/>
      <c r="FL65" s="15"/>
      <c r="FS65" s="15"/>
      <c r="FZ65" s="15"/>
      <c r="GG65" s="15"/>
      <c r="GN65" s="15"/>
      <c r="GP65" s="22"/>
      <c r="GQ65" s="22"/>
      <c r="GR65" s="22"/>
      <c r="GS65" s="22"/>
      <c r="GT65" s="22"/>
      <c r="GU65" s="15"/>
      <c r="GV65" s="22"/>
      <c r="GW65" s="22"/>
      <c r="GX65" s="22"/>
      <c r="GY65" s="18"/>
      <c r="GZ65" s="18"/>
      <c r="HA65" s="18"/>
      <c r="HB65" s="18"/>
      <c r="HC65" s="18"/>
      <c r="HD65" s="18"/>
      <c r="HE65" s="18"/>
      <c r="HF65" s="18"/>
      <c r="HG65" s="18"/>
      <c r="HH65" s="18"/>
      <c r="HI65" s="18"/>
      <c r="HJ65" s="18"/>
      <c r="HK65" s="18"/>
      <c r="HL65" s="18"/>
      <c r="HM65" s="18"/>
      <c r="HN65" s="18"/>
      <c r="HO65" s="18"/>
      <c r="HP65" s="18"/>
      <c r="HQ65" s="18"/>
      <c r="HR65" s="18"/>
      <c r="HS65" s="18"/>
      <c r="HT65" s="18"/>
      <c r="HU65" s="18"/>
      <c r="HV65" s="18"/>
      <c r="HW65" s="18"/>
      <c r="HX65" s="18"/>
      <c r="HY65" s="18"/>
      <c r="HZ65" s="18"/>
      <c r="IA65" s="18"/>
      <c r="IB65" s="18"/>
      <c r="IC65" s="18"/>
      <c r="ID65" s="18"/>
      <c r="IE65" s="18"/>
      <c r="IF65" s="18"/>
      <c r="IG65" s="18"/>
      <c r="IH65" s="18"/>
      <c r="II65" s="18"/>
      <c r="IJ65" s="18"/>
      <c r="IK65" s="18"/>
      <c r="IL65" s="18"/>
      <c r="IM65" s="18"/>
      <c r="IN65" s="18"/>
      <c r="IO65" s="18"/>
      <c r="IP65" s="18"/>
      <c r="IQ65" s="18"/>
      <c r="IR65" s="18"/>
      <c r="IS65" s="18"/>
      <c r="IT65" s="18"/>
      <c r="IU65" s="18"/>
      <c r="IV65" s="18"/>
      <c r="IW65" s="18"/>
      <c r="IX65" s="18"/>
      <c r="IY65" s="18"/>
      <c r="IZ65" s="18"/>
      <c r="JA65" s="18"/>
      <c r="JB65" s="18"/>
      <c r="JC65" s="18"/>
      <c r="JD65" s="18"/>
      <c r="JE65" s="18"/>
      <c r="JF65" s="18"/>
    </row>
    <row r="66" spans="1:266" x14ac:dyDescent="0.3">
      <c r="A66" s="18"/>
      <c r="B66" s="18"/>
      <c r="C66" s="18"/>
      <c r="AJ66" s="24"/>
      <c r="AK66" s="24"/>
      <c r="AL66" s="20"/>
      <c r="AM66" s="23"/>
      <c r="AN66" s="18"/>
      <c r="AO66" s="24"/>
      <c r="AW66" s="71"/>
      <c r="AX66" s="71"/>
      <c r="AY66" s="71"/>
      <c r="BB66" s="25"/>
      <c r="BC66" s="21"/>
      <c r="BG66" s="18"/>
      <c r="BN66" s="22"/>
      <c r="BO66" s="22"/>
      <c r="BP66" s="22"/>
      <c r="BQ66" s="22"/>
      <c r="BR66" s="15"/>
      <c r="CF66" s="15"/>
      <c r="CL66" s="22"/>
      <c r="CM66" s="15"/>
      <c r="CR66" s="22"/>
      <c r="CT66" s="15"/>
      <c r="CW66" s="22"/>
      <c r="DA66" s="15"/>
      <c r="DH66" s="15"/>
      <c r="DJ66" s="22"/>
      <c r="DO66" s="15"/>
      <c r="DV66" s="15"/>
      <c r="EC66" s="15"/>
      <c r="EJ66" s="15"/>
      <c r="EQ66" s="15"/>
      <c r="EX66" s="15"/>
      <c r="FE66" s="15"/>
      <c r="FL66" s="15"/>
      <c r="FS66" s="15"/>
      <c r="FZ66" s="15"/>
      <c r="GG66" s="15"/>
      <c r="GN66" s="15"/>
      <c r="GP66" s="22"/>
      <c r="GQ66" s="22"/>
      <c r="GR66" s="22"/>
      <c r="GS66" s="22"/>
      <c r="GT66" s="22"/>
      <c r="GU66" s="15"/>
      <c r="GV66" s="22"/>
      <c r="GW66" s="22"/>
      <c r="GX66" s="22"/>
      <c r="GY66" s="18"/>
      <c r="GZ66" s="18"/>
      <c r="HA66" s="18"/>
      <c r="HB66" s="18"/>
      <c r="HC66" s="18"/>
      <c r="HD66" s="18"/>
      <c r="HE66" s="18"/>
      <c r="HF66" s="18"/>
      <c r="HG66" s="18"/>
      <c r="HH66" s="18"/>
      <c r="HI66" s="18"/>
      <c r="HJ66" s="18"/>
      <c r="HK66" s="18"/>
      <c r="HL66" s="18"/>
      <c r="HM66" s="18"/>
      <c r="HN66" s="18"/>
      <c r="HO66" s="18"/>
      <c r="HP66" s="18"/>
      <c r="HQ66" s="18"/>
      <c r="HR66" s="18"/>
      <c r="HS66" s="18"/>
      <c r="HT66" s="18"/>
      <c r="HU66" s="18"/>
      <c r="HV66" s="18"/>
      <c r="HW66" s="18"/>
      <c r="HX66" s="18"/>
      <c r="HY66" s="18"/>
      <c r="HZ66" s="18"/>
      <c r="IA66" s="18"/>
      <c r="IB66" s="18"/>
      <c r="IC66" s="18"/>
      <c r="ID66" s="18"/>
      <c r="IE66" s="18"/>
      <c r="IF66" s="18"/>
      <c r="IG66" s="18"/>
      <c r="IH66" s="18"/>
      <c r="II66" s="18"/>
      <c r="IJ66" s="18"/>
      <c r="IK66" s="18"/>
      <c r="IL66" s="18"/>
      <c r="IM66" s="18"/>
      <c r="IN66" s="18"/>
      <c r="IO66" s="18"/>
      <c r="IP66" s="18"/>
      <c r="IQ66" s="18"/>
      <c r="IR66" s="18"/>
      <c r="IS66" s="18"/>
      <c r="IT66" s="18"/>
      <c r="IU66" s="18"/>
      <c r="IV66" s="18"/>
      <c r="IW66" s="18"/>
      <c r="IX66" s="18"/>
      <c r="IY66" s="18"/>
      <c r="IZ66" s="18"/>
      <c r="JA66" s="18"/>
      <c r="JB66" s="18"/>
      <c r="JC66" s="18"/>
      <c r="JD66" s="18"/>
      <c r="JE66" s="18"/>
      <c r="JF66" s="18"/>
    </row>
    <row r="67" spans="1:266" x14ac:dyDescent="0.3">
      <c r="A67" s="18"/>
      <c r="B67" s="18"/>
      <c r="C67" s="18"/>
      <c r="AJ67" s="24"/>
      <c r="AK67" s="24"/>
      <c r="AL67" s="20"/>
      <c r="AM67" s="23"/>
      <c r="AN67" s="18"/>
      <c r="AO67" s="24"/>
      <c r="AW67" s="71"/>
      <c r="AX67" s="71"/>
      <c r="AY67" s="71"/>
      <c r="BB67" s="25"/>
      <c r="BC67" s="21"/>
      <c r="BG67" s="18"/>
      <c r="BN67" s="22"/>
      <c r="BO67" s="22"/>
      <c r="BP67" s="22"/>
      <c r="BQ67" s="22"/>
      <c r="BR67" s="15"/>
      <c r="CF67" s="15"/>
      <c r="CL67" s="22"/>
      <c r="CM67" s="15"/>
      <c r="CR67" s="22"/>
      <c r="CT67" s="15"/>
      <c r="CW67" s="22"/>
      <c r="DA67" s="15"/>
      <c r="DH67" s="15"/>
      <c r="DJ67" s="22"/>
      <c r="DO67" s="15"/>
      <c r="DV67" s="15"/>
      <c r="EC67" s="15"/>
      <c r="EJ67" s="15"/>
      <c r="EQ67" s="15"/>
      <c r="EX67" s="15"/>
      <c r="FE67" s="15"/>
      <c r="FL67" s="15"/>
      <c r="FS67" s="15"/>
      <c r="FZ67" s="15"/>
      <c r="GG67" s="15"/>
      <c r="GN67" s="15"/>
      <c r="GP67" s="22"/>
      <c r="GQ67" s="22"/>
      <c r="GR67" s="22"/>
      <c r="GS67" s="22"/>
      <c r="GT67" s="22"/>
      <c r="GU67" s="15"/>
      <c r="GV67" s="22"/>
      <c r="GW67" s="22"/>
      <c r="GX67" s="22"/>
      <c r="GY67" s="18"/>
      <c r="GZ67" s="18"/>
      <c r="HA67" s="18"/>
      <c r="HB67" s="18"/>
      <c r="HC67" s="18"/>
      <c r="HD67" s="18"/>
      <c r="HE67" s="18"/>
      <c r="HF67" s="18"/>
      <c r="HG67" s="18"/>
      <c r="HH67" s="18"/>
      <c r="HI67" s="18"/>
      <c r="HJ67" s="18"/>
      <c r="HK67" s="18"/>
      <c r="HL67" s="18"/>
      <c r="HM67" s="18"/>
      <c r="HN67" s="18"/>
      <c r="HO67" s="18"/>
      <c r="HP67" s="18"/>
      <c r="HQ67" s="18"/>
      <c r="HR67" s="18"/>
      <c r="HS67" s="18"/>
      <c r="HT67" s="18"/>
      <c r="HU67" s="18"/>
      <c r="HV67" s="18"/>
      <c r="HW67" s="18"/>
      <c r="HX67" s="18"/>
      <c r="HY67" s="18"/>
      <c r="HZ67" s="18"/>
      <c r="IA67" s="18"/>
      <c r="IB67" s="18"/>
      <c r="IC67" s="18"/>
      <c r="ID67" s="18"/>
      <c r="IE67" s="18"/>
      <c r="IF67" s="18"/>
      <c r="IG67" s="18"/>
      <c r="IH67" s="18"/>
      <c r="II67" s="18"/>
      <c r="IJ67" s="18"/>
      <c r="IK67" s="18"/>
      <c r="IL67" s="18"/>
      <c r="IM67" s="18"/>
      <c r="IN67" s="18"/>
      <c r="IO67" s="18"/>
      <c r="IP67" s="18"/>
      <c r="IQ67" s="18"/>
      <c r="IR67" s="18"/>
      <c r="IS67" s="18"/>
      <c r="IT67" s="18"/>
      <c r="IU67" s="18"/>
      <c r="IV67" s="18"/>
      <c r="IW67" s="18"/>
      <c r="IX67" s="18"/>
      <c r="IY67" s="18"/>
      <c r="IZ67" s="18"/>
      <c r="JA67" s="18"/>
      <c r="JB67" s="18"/>
      <c r="JC67" s="18"/>
      <c r="JD67" s="18"/>
      <c r="JE67" s="18"/>
      <c r="JF67" s="18"/>
    </row>
    <row r="68" spans="1:266" x14ac:dyDescent="0.3">
      <c r="A68" s="18"/>
      <c r="B68" s="18"/>
      <c r="C68" s="18"/>
      <c r="AJ68" s="24"/>
      <c r="AK68" s="24"/>
      <c r="AL68" s="20"/>
      <c r="AM68" s="23"/>
      <c r="AN68" s="18"/>
      <c r="AO68" s="24"/>
      <c r="AW68" s="71"/>
      <c r="AX68" s="71"/>
      <c r="AY68" s="71"/>
      <c r="BB68" s="25"/>
      <c r="BC68" s="21"/>
      <c r="BG68" s="18"/>
      <c r="BN68" s="22"/>
      <c r="BO68" s="22"/>
      <c r="BP68" s="22"/>
      <c r="BQ68" s="22"/>
      <c r="BR68" s="15"/>
      <c r="CF68" s="15"/>
      <c r="CL68" s="22"/>
      <c r="CM68" s="15"/>
      <c r="CR68" s="22"/>
      <c r="CT68" s="15"/>
      <c r="CW68" s="22"/>
      <c r="DA68" s="15"/>
      <c r="DH68" s="15"/>
      <c r="DJ68" s="22"/>
      <c r="DO68" s="15"/>
      <c r="DV68" s="15"/>
      <c r="EC68" s="15"/>
      <c r="EJ68" s="15"/>
      <c r="EQ68" s="15"/>
      <c r="EX68" s="15"/>
      <c r="FE68" s="15"/>
      <c r="FL68" s="15"/>
      <c r="FS68" s="15"/>
      <c r="FZ68" s="15"/>
      <c r="GG68" s="15"/>
      <c r="GN68" s="15"/>
      <c r="GP68" s="22"/>
      <c r="GQ68" s="22"/>
      <c r="GR68" s="22"/>
      <c r="GS68" s="22"/>
      <c r="GT68" s="22"/>
      <c r="GU68" s="15"/>
      <c r="GV68" s="22"/>
      <c r="GW68" s="22"/>
      <c r="GX68" s="22"/>
      <c r="GY68" s="18"/>
      <c r="GZ68" s="18"/>
      <c r="HA68" s="18"/>
      <c r="HB68" s="18"/>
      <c r="HC68" s="18"/>
      <c r="HD68" s="18"/>
      <c r="HE68" s="18"/>
      <c r="HF68" s="18"/>
      <c r="HG68" s="18"/>
      <c r="HH68" s="18"/>
      <c r="HI68" s="18"/>
      <c r="HJ68" s="18"/>
      <c r="HK68" s="18"/>
      <c r="HL68" s="18"/>
      <c r="HM68" s="18"/>
      <c r="HN68" s="18"/>
      <c r="HO68" s="18"/>
      <c r="HP68" s="18"/>
      <c r="HQ68" s="18"/>
      <c r="HR68" s="18"/>
      <c r="HS68" s="18"/>
      <c r="HT68" s="18"/>
      <c r="HU68" s="18"/>
      <c r="HV68" s="18"/>
      <c r="HW68" s="18"/>
      <c r="HX68" s="18"/>
      <c r="HY68" s="18"/>
      <c r="HZ68" s="18"/>
      <c r="IA68" s="18"/>
      <c r="IB68" s="18"/>
      <c r="IC68" s="18"/>
      <c r="ID68" s="18"/>
      <c r="IE68" s="18"/>
      <c r="IF68" s="18"/>
      <c r="IG68" s="18"/>
      <c r="IH68" s="18"/>
      <c r="II68" s="18"/>
      <c r="IJ68" s="18"/>
      <c r="IK68" s="18"/>
      <c r="IL68" s="18"/>
      <c r="IM68" s="18"/>
      <c r="IN68" s="18"/>
      <c r="IO68" s="18"/>
      <c r="IP68" s="18"/>
      <c r="IQ68" s="18"/>
      <c r="IR68" s="18"/>
      <c r="IS68" s="18"/>
      <c r="IT68" s="18"/>
      <c r="IU68" s="18"/>
      <c r="IV68" s="18"/>
      <c r="IW68" s="18"/>
      <c r="IX68" s="18"/>
      <c r="IY68" s="18"/>
      <c r="IZ68" s="18"/>
      <c r="JA68" s="18"/>
      <c r="JB68" s="18"/>
      <c r="JC68" s="18"/>
      <c r="JD68" s="18"/>
      <c r="JE68" s="18"/>
      <c r="JF68" s="18"/>
    </row>
    <row r="69" spans="1:266" x14ac:dyDescent="0.3">
      <c r="A69" s="18"/>
      <c r="B69" s="18"/>
      <c r="C69" s="18"/>
      <c r="AJ69" s="24"/>
      <c r="AK69" s="24"/>
      <c r="AL69" s="20"/>
      <c r="AM69" s="23"/>
      <c r="AN69" s="18"/>
      <c r="AO69" s="24"/>
      <c r="AW69" s="71"/>
      <c r="AX69" s="71"/>
      <c r="AY69" s="71"/>
      <c r="BB69" s="25"/>
      <c r="BC69" s="21"/>
      <c r="BG69" s="18"/>
      <c r="BN69" s="22"/>
      <c r="BO69" s="22"/>
      <c r="BP69" s="22"/>
      <c r="BQ69" s="22"/>
      <c r="BR69" s="15"/>
      <c r="CF69" s="15"/>
      <c r="CL69" s="22"/>
      <c r="CM69" s="15"/>
      <c r="CR69" s="22"/>
      <c r="CT69" s="15"/>
      <c r="CW69" s="22"/>
      <c r="DA69" s="15"/>
      <c r="DH69" s="15"/>
      <c r="DJ69" s="22"/>
      <c r="DO69" s="15"/>
      <c r="DV69" s="15"/>
      <c r="EC69" s="15"/>
      <c r="EJ69" s="15"/>
      <c r="EQ69" s="15"/>
      <c r="EX69" s="15"/>
      <c r="FE69" s="15"/>
      <c r="FL69" s="15"/>
      <c r="FS69" s="15"/>
      <c r="FZ69" s="15"/>
      <c r="GG69" s="15"/>
      <c r="GN69" s="15"/>
      <c r="GP69" s="22"/>
      <c r="GQ69" s="22"/>
      <c r="GR69" s="22"/>
      <c r="GS69" s="22"/>
      <c r="GT69" s="22"/>
      <c r="GU69" s="15"/>
      <c r="GV69" s="22"/>
      <c r="GW69" s="22"/>
      <c r="GX69" s="22"/>
      <c r="GY69" s="18"/>
      <c r="GZ69" s="18"/>
      <c r="HA69" s="18"/>
      <c r="HB69" s="18"/>
      <c r="HC69" s="18"/>
      <c r="HD69" s="18"/>
      <c r="HE69" s="18"/>
      <c r="HF69" s="18"/>
      <c r="HG69" s="18"/>
      <c r="HH69" s="18"/>
      <c r="HI69" s="18"/>
      <c r="HJ69" s="18"/>
      <c r="HK69" s="18"/>
      <c r="HL69" s="18"/>
      <c r="HM69" s="18"/>
      <c r="HN69" s="18"/>
      <c r="HO69" s="18"/>
      <c r="HP69" s="18"/>
      <c r="HQ69" s="18"/>
      <c r="HR69" s="18"/>
      <c r="HS69" s="18"/>
      <c r="HT69" s="18"/>
      <c r="HU69" s="18"/>
      <c r="HV69" s="18"/>
      <c r="HW69" s="18"/>
      <c r="HX69" s="18"/>
      <c r="HY69" s="18"/>
      <c r="HZ69" s="18"/>
      <c r="IA69" s="18"/>
      <c r="IB69" s="18"/>
      <c r="IC69" s="18"/>
      <c r="ID69" s="18"/>
      <c r="IE69" s="18"/>
      <c r="IF69" s="18"/>
      <c r="IG69" s="18"/>
      <c r="IH69" s="18"/>
      <c r="II69" s="18"/>
      <c r="IJ69" s="18"/>
      <c r="IK69" s="18"/>
      <c r="IL69" s="18"/>
      <c r="IM69" s="18"/>
      <c r="IN69" s="18"/>
      <c r="IO69" s="18"/>
      <c r="IP69" s="18"/>
      <c r="IQ69" s="18"/>
      <c r="IR69" s="18"/>
      <c r="IS69" s="18"/>
      <c r="IT69" s="18"/>
      <c r="IU69" s="18"/>
      <c r="IV69" s="18"/>
      <c r="IW69" s="18"/>
      <c r="IX69" s="18"/>
      <c r="IY69" s="18"/>
      <c r="IZ69" s="18"/>
      <c r="JA69" s="18"/>
      <c r="JB69" s="18"/>
      <c r="JC69" s="18"/>
      <c r="JD69" s="18"/>
      <c r="JE69" s="18"/>
      <c r="JF69" s="18"/>
    </row>
    <row r="70" spans="1:266" x14ac:dyDescent="0.3">
      <c r="A70" s="18"/>
      <c r="B70" s="18"/>
      <c r="C70" s="18"/>
      <c r="AJ70" s="24"/>
      <c r="AK70" s="24"/>
      <c r="AL70" s="20"/>
      <c r="AM70" s="23"/>
      <c r="AN70" s="18"/>
      <c r="AO70" s="24"/>
      <c r="AW70" s="71"/>
      <c r="AX70" s="71"/>
      <c r="AY70" s="71"/>
      <c r="BB70" s="25"/>
      <c r="BC70" s="21"/>
      <c r="BG70" s="18"/>
      <c r="BN70" s="22"/>
      <c r="BO70" s="22"/>
      <c r="BP70" s="22"/>
      <c r="BQ70" s="22"/>
      <c r="BR70" s="15"/>
      <c r="CF70" s="15"/>
      <c r="CL70" s="22"/>
      <c r="CM70" s="15"/>
      <c r="CR70" s="22"/>
      <c r="CT70" s="15"/>
      <c r="CW70" s="22"/>
      <c r="DA70" s="15"/>
      <c r="DH70" s="15"/>
      <c r="DJ70" s="22"/>
      <c r="DO70" s="15"/>
      <c r="DV70" s="15"/>
      <c r="EC70" s="15"/>
      <c r="EJ70" s="15"/>
      <c r="EQ70" s="15"/>
      <c r="EX70" s="15"/>
      <c r="FE70" s="15"/>
      <c r="FL70" s="15"/>
      <c r="FS70" s="15"/>
      <c r="FZ70" s="15"/>
      <c r="GG70" s="15"/>
      <c r="GN70" s="15"/>
      <c r="GP70" s="22"/>
      <c r="GQ70" s="22"/>
      <c r="GR70" s="22"/>
      <c r="GS70" s="22"/>
      <c r="GT70" s="22"/>
      <c r="GU70" s="15"/>
      <c r="GV70" s="22"/>
      <c r="GW70" s="22"/>
      <c r="GX70" s="22"/>
      <c r="GY70" s="18"/>
      <c r="GZ70" s="18"/>
      <c r="HA70" s="18"/>
      <c r="HB70" s="18"/>
      <c r="HC70" s="18"/>
      <c r="HD70" s="18"/>
      <c r="HE70" s="18"/>
      <c r="HF70" s="18"/>
      <c r="HG70" s="18"/>
      <c r="HH70" s="18"/>
      <c r="HI70" s="18"/>
      <c r="HJ70" s="18"/>
      <c r="HK70" s="18"/>
      <c r="HL70" s="18"/>
      <c r="HM70" s="18"/>
      <c r="HN70" s="18"/>
      <c r="HO70" s="18"/>
      <c r="HP70" s="18"/>
      <c r="HQ70" s="18"/>
      <c r="HR70" s="18"/>
      <c r="HS70" s="18"/>
      <c r="HT70" s="18"/>
      <c r="HU70" s="18"/>
      <c r="HV70" s="18"/>
      <c r="HW70" s="18"/>
      <c r="HX70" s="18"/>
      <c r="HY70" s="18"/>
      <c r="HZ70" s="18"/>
      <c r="IA70" s="18"/>
      <c r="IB70" s="18"/>
      <c r="IC70" s="18"/>
      <c r="ID70" s="18"/>
      <c r="IE70" s="18"/>
      <c r="IF70" s="18"/>
      <c r="IG70" s="18"/>
      <c r="IH70" s="18"/>
      <c r="II70" s="18"/>
      <c r="IJ70" s="18"/>
      <c r="IK70" s="18"/>
      <c r="IL70" s="18"/>
      <c r="IM70" s="18"/>
      <c r="IN70" s="18"/>
      <c r="IO70" s="18"/>
      <c r="IP70" s="18"/>
      <c r="IQ70" s="18"/>
      <c r="IR70" s="18"/>
      <c r="IS70" s="18"/>
      <c r="IT70" s="18"/>
      <c r="IU70" s="18"/>
      <c r="IV70" s="18"/>
      <c r="IW70" s="18"/>
      <c r="IX70" s="18"/>
      <c r="IY70" s="18"/>
      <c r="IZ70" s="18"/>
      <c r="JA70" s="18"/>
      <c r="JB70" s="18"/>
      <c r="JC70" s="18"/>
      <c r="JD70" s="18"/>
      <c r="JE70" s="18"/>
      <c r="JF70" s="18"/>
    </row>
    <row r="71" spans="1:266" x14ac:dyDescent="0.3">
      <c r="A71" s="18"/>
      <c r="B71" s="18"/>
      <c r="C71" s="18"/>
      <c r="AJ71" s="24"/>
      <c r="AK71" s="24"/>
      <c r="AL71" s="20"/>
      <c r="AM71" s="23"/>
      <c r="AN71" s="18"/>
      <c r="AO71" s="24"/>
      <c r="AW71" s="71"/>
      <c r="AX71" s="71"/>
      <c r="AY71" s="71"/>
      <c r="BB71" s="25"/>
      <c r="BC71" s="21"/>
      <c r="BG71" s="18"/>
      <c r="BN71" s="22"/>
      <c r="BO71" s="22"/>
      <c r="BP71" s="22"/>
      <c r="BQ71" s="22"/>
      <c r="BR71" s="15"/>
      <c r="CF71" s="15"/>
      <c r="CL71" s="22"/>
      <c r="CM71" s="15"/>
      <c r="CR71" s="22"/>
      <c r="CT71" s="15"/>
      <c r="CW71" s="22"/>
      <c r="DA71" s="15"/>
      <c r="DH71" s="15"/>
      <c r="DJ71" s="22"/>
      <c r="DO71" s="15"/>
      <c r="DV71" s="15"/>
      <c r="EC71" s="15"/>
      <c r="EJ71" s="15"/>
      <c r="EQ71" s="15"/>
      <c r="EX71" s="15"/>
      <c r="FE71" s="15"/>
      <c r="FL71" s="15"/>
      <c r="FS71" s="15"/>
      <c r="FZ71" s="15"/>
      <c r="GG71" s="15"/>
      <c r="GN71" s="15"/>
      <c r="GP71" s="22"/>
      <c r="GQ71" s="22"/>
      <c r="GR71" s="22"/>
      <c r="GS71" s="22"/>
      <c r="GT71" s="22"/>
      <c r="GU71" s="15"/>
      <c r="GV71" s="22"/>
      <c r="GW71" s="22"/>
      <c r="GX71" s="22"/>
      <c r="GY71" s="18"/>
      <c r="GZ71" s="18"/>
      <c r="HA71" s="18"/>
      <c r="HB71" s="18"/>
      <c r="HC71" s="18"/>
      <c r="HD71" s="18"/>
      <c r="HE71" s="18"/>
      <c r="HF71" s="18"/>
      <c r="HG71" s="18"/>
      <c r="HH71" s="18"/>
      <c r="HI71" s="18"/>
      <c r="HJ71" s="18"/>
      <c r="HK71" s="18"/>
      <c r="HL71" s="18"/>
      <c r="HM71" s="18"/>
      <c r="HN71" s="18"/>
      <c r="HO71" s="18"/>
      <c r="HP71" s="18"/>
      <c r="HQ71" s="18"/>
      <c r="HR71" s="18"/>
      <c r="HS71" s="18"/>
      <c r="HT71" s="18"/>
      <c r="HU71" s="18"/>
      <c r="HV71" s="18"/>
      <c r="HW71" s="18"/>
      <c r="HX71" s="18"/>
      <c r="HY71" s="18"/>
      <c r="HZ71" s="18"/>
      <c r="IA71" s="18"/>
      <c r="IB71" s="18"/>
      <c r="IC71" s="18"/>
      <c r="ID71" s="18"/>
      <c r="IE71" s="18"/>
      <c r="IF71" s="18"/>
      <c r="IG71" s="18"/>
      <c r="IH71" s="18"/>
      <c r="II71" s="18"/>
      <c r="IJ71" s="18"/>
      <c r="IK71" s="18"/>
      <c r="IL71" s="18"/>
      <c r="IM71" s="18"/>
      <c r="IN71" s="18"/>
      <c r="IO71" s="18"/>
      <c r="IP71" s="18"/>
      <c r="IQ71" s="18"/>
      <c r="IR71" s="18"/>
      <c r="IS71" s="18"/>
      <c r="IT71" s="18"/>
      <c r="IU71" s="18"/>
      <c r="IV71" s="18"/>
      <c r="IW71" s="18"/>
      <c r="IX71" s="18"/>
      <c r="IY71" s="18"/>
      <c r="IZ71" s="18"/>
      <c r="JA71" s="18"/>
      <c r="JB71" s="18"/>
      <c r="JC71" s="18"/>
      <c r="JD71" s="18"/>
      <c r="JE71" s="18"/>
      <c r="JF71" s="18"/>
    </row>
    <row r="72" spans="1:266" x14ac:dyDescent="0.3">
      <c r="A72" s="18"/>
      <c r="B72" s="18"/>
      <c r="C72" s="18"/>
      <c r="AJ72" s="24"/>
      <c r="AK72" s="24"/>
      <c r="AL72" s="20"/>
      <c r="AM72" s="23"/>
      <c r="AN72" s="18"/>
      <c r="AO72" s="24"/>
      <c r="AW72" s="71"/>
      <c r="AX72" s="71"/>
      <c r="AY72" s="71"/>
      <c r="BB72" s="25"/>
      <c r="BC72" s="21"/>
      <c r="BG72" s="18"/>
      <c r="BN72" s="22"/>
      <c r="BO72" s="22"/>
      <c r="BP72" s="22"/>
      <c r="BQ72" s="22"/>
      <c r="BR72" s="15"/>
      <c r="CF72" s="15"/>
      <c r="CL72" s="22"/>
      <c r="CM72" s="15"/>
      <c r="CR72" s="22"/>
      <c r="CT72" s="15"/>
      <c r="CW72" s="22"/>
      <c r="DA72" s="15"/>
      <c r="DH72" s="15"/>
      <c r="DJ72" s="22"/>
      <c r="DO72" s="15"/>
      <c r="DV72" s="15"/>
      <c r="EC72" s="15"/>
      <c r="EJ72" s="15"/>
      <c r="EQ72" s="15"/>
      <c r="EX72" s="15"/>
      <c r="FE72" s="15"/>
      <c r="FL72" s="15"/>
      <c r="FS72" s="15"/>
      <c r="FZ72" s="15"/>
      <c r="GG72" s="15"/>
      <c r="GN72" s="15"/>
      <c r="GP72" s="22"/>
      <c r="GQ72" s="22"/>
      <c r="GR72" s="22"/>
      <c r="GS72" s="22"/>
      <c r="GT72" s="22"/>
      <c r="GU72" s="15"/>
      <c r="GV72" s="22"/>
      <c r="GW72" s="22"/>
      <c r="GX72" s="22"/>
      <c r="GY72" s="18"/>
      <c r="GZ72" s="18"/>
      <c r="HA72" s="18"/>
      <c r="HB72" s="18"/>
      <c r="HC72" s="18"/>
      <c r="HD72" s="18"/>
      <c r="HE72" s="18"/>
      <c r="HF72" s="18"/>
      <c r="HG72" s="18"/>
      <c r="HH72" s="18"/>
      <c r="HI72" s="18"/>
      <c r="HJ72" s="18"/>
      <c r="HK72" s="18"/>
      <c r="HL72" s="18"/>
      <c r="HM72" s="18"/>
      <c r="HN72" s="18"/>
      <c r="HO72" s="18"/>
      <c r="HP72" s="18"/>
      <c r="HQ72" s="18"/>
      <c r="HR72" s="18"/>
      <c r="HS72" s="18"/>
      <c r="HT72" s="18"/>
      <c r="HU72" s="18"/>
      <c r="HV72" s="18"/>
      <c r="HW72" s="18"/>
      <c r="HX72" s="18"/>
      <c r="HY72" s="18"/>
      <c r="HZ72" s="18"/>
      <c r="IA72" s="18"/>
      <c r="IB72" s="18"/>
      <c r="IC72" s="18"/>
      <c r="ID72" s="18"/>
      <c r="IE72" s="18"/>
      <c r="IF72" s="18"/>
      <c r="IG72" s="18"/>
      <c r="IH72" s="18"/>
      <c r="II72" s="18"/>
      <c r="IJ72" s="18"/>
      <c r="IK72" s="18"/>
      <c r="IL72" s="18"/>
      <c r="IM72" s="18"/>
      <c r="IN72" s="18"/>
      <c r="IO72" s="18"/>
      <c r="IP72" s="18"/>
      <c r="IQ72" s="18"/>
      <c r="IR72" s="18"/>
      <c r="IS72" s="18"/>
      <c r="IT72" s="18"/>
      <c r="IU72" s="18"/>
      <c r="IV72" s="18"/>
      <c r="IW72" s="18"/>
      <c r="IX72" s="18"/>
      <c r="IY72" s="18"/>
      <c r="IZ72" s="18"/>
      <c r="JA72" s="18"/>
      <c r="JB72" s="18"/>
      <c r="JC72" s="18"/>
      <c r="JD72" s="18"/>
      <c r="JE72" s="18"/>
      <c r="JF72" s="18"/>
    </row>
    <row r="73" spans="1:266" x14ac:dyDescent="0.3">
      <c r="A73" s="18"/>
      <c r="B73" s="18"/>
      <c r="C73" s="18"/>
      <c r="AJ73" s="24"/>
      <c r="AK73" s="24"/>
      <c r="AL73" s="20"/>
      <c r="AM73" s="23"/>
      <c r="AN73" s="18"/>
      <c r="AO73" s="24"/>
      <c r="AW73" s="71"/>
      <c r="AX73" s="71"/>
      <c r="AY73" s="71"/>
      <c r="BB73" s="25"/>
      <c r="BC73" s="21"/>
      <c r="BG73" s="18"/>
      <c r="BN73" s="22"/>
      <c r="BO73" s="22"/>
      <c r="BP73" s="22"/>
      <c r="BQ73" s="22"/>
      <c r="BR73" s="15"/>
      <c r="CF73" s="15"/>
      <c r="CL73" s="22"/>
      <c r="CM73" s="15"/>
      <c r="CR73" s="22"/>
      <c r="CT73" s="15"/>
      <c r="CW73" s="22"/>
      <c r="DA73" s="15"/>
      <c r="DH73" s="15"/>
      <c r="DJ73" s="22"/>
      <c r="DO73" s="15"/>
      <c r="DV73" s="15"/>
      <c r="EC73" s="15"/>
      <c r="EJ73" s="15"/>
      <c r="EQ73" s="15"/>
      <c r="EX73" s="15"/>
      <c r="FE73" s="15"/>
      <c r="FL73" s="15"/>
      <c r="FS73" s="15"/>
      <c r="FZ73" s="15"/>
      <c r="GG73" s="15"/>
      <c r="GN73" s="15"/>
      <c r="GP73" s="22"/>
      <c r="GQ73" s="22"/>
      <c r="GR73" s="22"/>
      <c r="GS73" s="22"/>
      <c r="GT73" s="22"/>
      <c r="GU73" s="15"/>
      <c r="GV73" s="22"/>
      <c r="GW73" s="22"/>
      <c r="GX73" s="22"/>
      <c r="GY73" s="18"/>
      <c r="GZ73" s="18"/>
      <c r="HA73" s="18"/>
      <c r="HB73" s="18"/>
      <c r="HC73" s="18"/>
      <c r="HD73" s="18"/>
      <c r="HE73" s="18"/>
      <c r="HF73" s="18"/>
      <c r="HG73" s="18"/>
      <c r="HH73" s="18"/>
      <c r="HI73" s="18"/>
      <c r="HJ73" s="18"/>
      <c r="HK73" s="18"/>
      <c r="HL73" s="18"/>
      <c r="HM73" s="18"/>
      <c r="HN73" s="18"/>
      <c r="HO73" s="18"/>
      <c r="HP73" s="18"/>
      <c r="HQ73" s="18"/>
      <c r="HR73" s="18"/>
      <c r="HS73" s="18"/>
      <c r="HT73" s="18"/>
      <c r="HU73" s="18"/>
      <c r="HV73" s="18"/>
      <c r="HW73" s="18"/>
      <c r="HX73" s="18"/>
      <c r="HY73" s="18"/>
      <c r="HZ73" s="18"/>
      <c r="IA73" s="18"/>
      <c r="IB73" s="18"/>
      <c r="IC73" s="18"/>
      <c r="ID73" s="18"/>
      <c r="IE73" s="18"/>
      <c r="IF73" s="18"/>
      <c r="IG73" s="18"/>
      <c r="IH73" s="18"/>
      <c r="II73" s="18"/>
      <c r="IJ73" s="18"/>
      <c r="IK73" s="18"/>
      <c r="IL73" s="18"/>
      <c r="IM73" s="18"/>
      <c r="IN73" s="18"/>
      <c r="IO73" s="18"/>
      <c r="IP73" s="18"/>
      <c r="IQ73" s="18"/>
      <c r="IR73" s="18"/>
      <c r="IS73" s="18"/>
      <c r="IT73" s="18"/>
      <c r="IU73" s="18"/>
      <c r="IV73" s="18"/>
      <c r="IW73" s="18"/>
      <c r="IX73" s="18"/>
      <c r="IY73" s="18"/>
      <c r="IZ73" s="18"/>
      <c r="JA73" s="18"/>
      <c r="JB73" s="18"/>
      <c r="JC73" s="18"/>
      <c r="JD73" s="18"/>
      <c r="JE73" s="18"/>
      <c r="JF73" s="18"/>
    </row>
    <row r="74" spans="1:266" x14ac:dyDescent="0.3">
      <c r="A74" s="18"/>
      <c r="B74" s="18"/>
      <c r="C74" s="18"/>
      <c r="AJ74" s="24"/>
      <c r="AK74" s="24"/>
      <c r="AL74" s="20"/>
      <c r="AM74" s="23"/>
      <c r="AN74" s="18"/>
      <c r="AO74" s="24"/>
      <c r="AW74" s="71"/>
      <c r="AX74" s="71"/>
      <c r="AY74" s="71"/>
      <c r="BB74" s="25"/>
      <c r="BC74" s="21"/>
      <c r="BG74" s="18"/>
      <c r="BN74" s="22"/>
      <c r="BO74" s="22"/>
      <c r="BP74" s="22"/>
      <c r="BQ74" s="22"/>
      <c r="BR74" s="15"/>
      <c r="CF74" s="15"/>
      <c r="CL74" s="22"/>
      <c r="CM74" s="15"/>
      <c r="CR74" s="22"/>
      <c r="CT74" s="15"/>
      <c r="CW74" s="22"/>
      <c r="DA74" s="15"/>
      <c r="DH74" s="15"/>
      <c r="DJ74" s="22"/>
      <c r="DO74" s="15"/>
      <c r="DV74" s="15"/>
      <c r="EC74" s="15"/>
      <c r="EJ74" s="15"/>
      <c r="EQ74" s="15"/>
      <c r="EX74" s="15"/>
      <c r="FE74" s="15"/>
      <c r="FL74" s="15"/>
      <c r="FS74" s="15"/>
      <c r="FZ74" s="15"/>
      <c r="GG74" s="15"/>
      <c r="GN74" s="15"/>
      <c r="GP74" s="22"/>
      <c r="GQ74" s="22"/>
      <c r="GR74" s="22"/>
      <c r="GS74" s="22"/>
      <c r="GT74" s="22"/>
      <c r="GU74" s="15"/>
      <c r="GV74" s="22"/>
      <c r="GW74" s="22"/>
      <c r="GX74" s="22"/>
      <c r="GY74" s="18"/>
      <c r="GZ74" s="18"/>
      <c r="HA74" s="18"/>
      <c r="HB74" s="18"/>
      <c r="HC74" s="18"/>
      <c r="HD74" s="18"/>
      <c r="HE74" s="18"/>
      <c r="HF74" s="18"/>
      <c r="HG74" s="18"/>
      <c r="HH74" s="18"/>
      <c r="HI74" s="18"/>
      <c r="HJ74" s="18"/>
      <c r="HK74" s="18"/>
      <c r="HL74" s="18"/>
      <c r="HM74" s="18"/>
      <c r="HN74" s="18"/>
      <c r="HO74" s="18"/>
      <c r="HP74" s="18"/>
      <c r="HQ74" s="18"/>
      <c r="HR74" s="18"/>
      <c r="HS74" s="18"/>
      <c r="HT74" s="18"/>
      <c r="HU74" s="18"/>
      <c r="HV74" s="18"/>
      <c r="HW74" s="18"/>
      <c r="HX74" s="18"/>
      <c r="HY74" s="18"/>
      <c r="HZ74" s="18"/>
      <c r="IA74" s="18"/>
      <c r="IB74" s="18"/>
      <c r="IC74" s="18"/>
      <c r="ID74" s="18"/>
      <c r="IE74" s="18"/>
      <c r="IF74" s="18"/>
      <c r="IG74" s="18"/>
      <c r="IH74" s="18"/>
      <c r="II74" s="18"/>
      <c r="IJ74" s="18"/>
      <c r="IK74" s="18"/>
      <c r="IL74" s="18"/>
      <c r="IM74" s="18"/>
      <c r="IN74" s="18"/>
      <c r="IO74" s="18"/>
      <c r="IP74" s="18"/>
      <c r="IQ74" s="18"/>
      <c r="IR74" s="18"/>
      <c r="IS74" s="18"/>
      <c r="IT74" s="18"/>
      <c r="IU74" s="18"/>
      <c r="IV74" s="18"/>
      <c r="IW74" s="18"/>
      <c r="IX74" s="18"/>
      <c r="IY74" s="18"/>
      <c r="IZ74" s="18"/>
      <c r="JA74" s="18"/>
      <c r="JB74" s="18"/>
      <c r="JC74" s="18"/>
      <c r="JD74" s="18"/>
      <c r="JE74" s="18"/>
      <c r="JF74" s="18"/>
    </row>
    <row r="75" spans="1:266" x14ac:dyDescent="0.3">
      <c r="A75" s="18"/>
      <c r="B75" s="18"/>
      <c r="C75" s="18"/>
      <c r="AJ75" s="24"/>
      <c r="AK75" s="24"/>
      <c r="AL75" s="20"/>
      <c r="AM75" s="23"/>
      <c r="AN75" s="18"/>
      <c r="AO75" s="24"/>
      <c r="AW75" s="71"/>
      <c r="AX75" s="71"/>
      <c r="AY75" s="71"/>
      <c r="BB75" s="25"/>
      <c r="BC75" s="21"/>
      <c r="BG75" s="18"/>
      <c r="BN75" s="22"/>
      <c r="BO75" s="22"/>
      <c r="BP75" s="22"/>
      <c r="BQ75" s="22"/>
      <c r="BR75" s="15"/>
      <c r="CF75" s="15"/>
      <c r="CL75" s="22"/>
      <c r="CM75" s="15"/>
      <c r="CR75" s="22"/>
      <c r="CT75" s="15"/>
      <c r="CW75" s="22"/>
      <c r="DA75" s="15"/>
      <c r="DH75" s="15"/>
      <c r="DJ75" s="22"/>
      <c r="DO75" s="15"/>
      <c r="DV75" s="15"/>
      <c r="EC75" s="15"/>
      <c r="EJ75" s="15"/>
      <c r="EQ75" s="15"/>
      <c r="EX75" s="15"/>
      <c r="FE75" s="15"/>
      <c r="FL75" s="15"/>
      <c r="FS75" s="15"/>
      <c r="FZ75" s="15"/>
      <c r="GG75" s="15"/>
      <c r="GN75" s="15"/>
      <c r="GP75" s="22"/>
      <c r="GQ75" s="22"/>
      <c r="GR75" s="22"/>
      <c r="GS75" s="22"/>
      <c r="GT75" s="22"/>
      <c r="GU75" s="15"/>
      <c r="GV75" s="22"/>
      <c r="GW75" s="22"/>
      <c r="GX75" s="22"/>
      <c r="GY75" s="18"/>
      <c r="GZ75" s="18"/>
      <c r="HA75" s="18"/>
      <c r="HB75" s="18"/>
      <c r="HC75" s="18"/>
      <c r="HD75" s="18"/>
      <c r="HE75" s="18"/>
      <c r="HF75" s="18"/>
      <c r="HG75" s="18"/>
      <c r="HH75" s="18"/>
      <c r="HI75" s="18"/>
      <c r="HJ75" s="18"/>
      <c r="HK75" s="18"/>
      <c r="HL75" s="18"/>
      <c r="HM75" s="18"/>
      <c r="HN75" s="18"/>
      <c r="HO75" s="18"/>
      <c r="HP75" s="18"/>
      <c r="HQ75" s="18"/>
      <c r="HR75" s="18"/>
      <c r="HS75" s="18"/>
      <c r="HT75" s="18"/>
      <c r="HU75" s="18"/>
      <c r="HV75" s="18"/>
      <c r="HW75" s="18"/>
      <c r="HX75" s="18"/>
      <c r="HY75" s="18"/>
      <c r="HZ75" s="18"/>
      <c r="IA75" s="18"/>
      <c r="IB75" s="18"/>
      <c r="IC75" s="18"/>
      <c r="ID75" s="18"/>
      <c r="IE75" s="18"/>
      <c r="IF75" s="18"/>
      <c r="IG75" s="18"/>
      <c r="IH75" s="18"/>
      <c r="II75" s="18"/>
      <c r="IJ75" s="18"/>
      <c r="IK75" s="18"/>
      <c r="IL75" s="18"/>
      <c r="IM75" s="18"/>
      <c r="IN75" s="18"/>
      <c r="IO75" s="18"/>
      <c r="IP75" s="18"/>
      <c r="IQ75" s="18"/>
      <c r="IR75" s="18"/>
      <c r="IS75" s="18"/>
      <c r="IT75" s="18"/>
      <c r="IU75" s="18"/>
      <c r="IV75" s="18"/>
      <c r="IW75" s="18"/>
      <c r="IX75" s="18"/>
      <c r="IY75" s="18"/>
      <c r="IZ75" s="18"/>
      <c r="JA75" s="18"/>
      <c r="JB75" s="18"/>
      <c r="JC75" s="18"/>
      <c r="JD75" s="18"/>
      <c r="JE75" s="18"/>
      <c r="JF75" s="18"/>
    </row>
    <row r="76" spans="1:266" x14ac:dyDescent="0.3">
      <c r="A76" s="18"/>
      <c r="B76" s="18"/>
      <c r="C76" s="18"/>
      <c r="AJ76" s="24"/>
      <c r="AK76" s="24"/>
      <c r="AL76" s="20"/>
      <c r="AM76" s="23"/>
      <c r="AN76" s="18"/>
      <c r="AO76" s="24"/>
      <c r="AW76" s="71"/>
      <c r="AX76" s="71"/>
      <c r="AY76" s="71"/>
      <c r="BB76" s="25"/>
      <c r="BC76" s="21"/>
      <c r="BG76" s="18"/>
      <c r="BN76" s="22"/>
      <c r="BO76" s="22"/>
      <c r="BP76" s="22"/>
      <c r="BQ76" s="22"/>
      <c r="BR76" s="15"/>
      <c r="CF76" s="15"/>
      <c r="CL76" s="22"/>
      <c r="CM76" s="15"/>
      <c r="CR76" s="22"/>
      <c r="CT76" s="15"/>
      <c r="CW76" s="22"/>
      <c r="DA76" s="15"/>
      <c r="DH76" s="15"/>
      <c r="DJ76" s="22"/>
      <c r="DO76" s="15"/>
      <c r="DV76" s="15"/>
      <c r="EC76" s="15"/>
      <c r="EJ76" s="15"/>
      <c r="EQ76" s="15"/>
      <c r="EX76" s="15"/>
      <c r="FE76" s="15"/>
      <c r="FL76" s="15"/>
      <c r="FS76" s="15"/>
      <c r="FZ76" s="15"/>
      <c r="GG76" s="15"/>
      <c r="GN76" s="15"/>
      <c r="GP76" s="22"/>
      <c r="GQ76" s="22"/>
      <c r="GR76" s="22"/>
      <c r="GS76" s="22"/>
      <c r="GT76" s="22"/>
      <c r="GU76" s="15"/>
      <c r="GV76" s="22"/>
      <c r="GW76" s="22"/>
      <c r="GX76" s="22"/>
      <c r="GY76" s="18"/>
      <c r="GZ76" s="18"/>
      <c r="HA76" s="18"/>
      <c r="HB76" s="18"/>
      <c r="HC76" s="18"/>
      <c r="HD76" s="18"/>
      <c r="HE76" s="18"/>
      <c r="HF76" s="18"/>
      <c r="HG76" s="18"/>
      <c r="HH76" s="18"/>
      <c r="HI76" s="18"/>
      <c r="HJ76" s="18"/>
      <c r="HK76" s="18"/>
      <c r="HL76" s="18"/>
      <c r="HM76" s="18"/>
      <c r="HN76" s="18"/>
      <c r="HO76" s="18"/>
      <c r="HP76" s="18"/>
      <c r="HQ76" s="18"/>
      <c r="HR76" s="18"/>
      <c r="HS76" s="18"/>
      <c r="HT76" s="18"/>
      <c r="HU76" s="18"/>
      <c r="HV76" s="18"/>
      <c r="HW76" s="18"/>
      <c r="HX76" s="18"/>
      <c r="HY76" s="18"/>
      <c r="HZ76" s="18"/>
      <c r="IA76" s="18"/>
      <c r="IB76" s="18"/>
      <c r="IC76" s="18"/>
      <c r="ID76" s="18"/>
      <c r="IE76" s="18"/>
      <c r="IF76" s="18"/>
      <c r="IG76" s="18"/>
      <c r="IH76" s="18"/>
      <c r="II76" s="18"/>
      <c r="IJ76" s="18"/>
      <c r="IK76" s="18"/>
      <c r="IL76" s="18"/>
      <c r="IM76" s="18"/>
      <c r="IN76" s="18"/>
      <c r="IO76" s="18"/>
      <c r="IP76" s="18"/>
      <c r="IQ76" s="18"/>
      <c r="IR76" s="18"/>
      <c r="IS76" s="18"/>
      <c r="IT76" s="18"/>
      <c r="IU76" s="18"/>
      <c r="IV76" s="18"/>
      <c r="IW76" s="18"/>
      <c r="IX76" s="18"/>
      <c r="IY76" s="18"/>
      <c r="IZ76" s="18"/>
      <c r="JA76" s="18"/>
      <c r="JB76" s="18"/>
      <c r="JC76" s="18"/>
      <c r="JD76" s="18"/>
      <c r="JE76" s="18"/>
      <c r="JF76" s="18"/>
    </row>
    <row r="77" spans="1:266" x14ac:dyDescent="0.3">
      <c r="A77" s="18"/>
      <c r="B77" s="18"/>
      <c r="C77" s="18"/>
      <c r="AJ77" s="24"/>
      <c r="AK77" s="24"/>
      <c r="AL77" s="20"/>
      <c r="AM77" s="23"/>
      <c r="AN77" s="18"/>
      <c r="AO77" s="24"/>
      <c r="AW77" s="71"/>
      <c r="AX77" s="71"/>
      <c r="AY77" s="71"/>
      <c r="BB77" s="25"/>
      <c r="BC77" s="21"/>
      <c r="BG77" s="18"/>
      <c r="BN77" s="22"/>
      <c r="BO77" s="22"/>
      <c r="BP77" s="22"/>
      <c r="BQ77" s="22"/>
      <c r="BR77" s="15"/>
      <c r="CF77" s="15"/>
      <c r="CL77" s="22"/>
      <c r="CM77" s="15"/>
      <c r="CR77" s="22"/>
      <c r="CT77" s="15"/>
      <c r="CW77" s="22"/>
      <c r="DA77" s="15"/>
      <c r="DH77" s="15"/>
      <c r="DJ77" s="22"/>
      <c r="DO77" s="15"/>
      <c r="DV77" s="15"/>
      <c r="EC77" s="15"/>
      <c r="EJ77" s="15"/>
      <c r="EQ77" s="15"/>
      <c r="EX77" s="15"/>
      <c r="FE77" s="15"/>
      <c r="FL77" s="15"/>
      <c r="FS77" s="15"/>
      <c r="FZ77" s="15"/>
      <c r="GG77" s="15"/>
      <c r="GN77" s="15"/>
      <c r="GP77" s="22"/>
      <c r="GQ77" s="22"/>
      <c r="GR77" s="22"/>
      <c r="GS77" s="22"/>
      <c r="GT77" s="22"/>
      <c r="GU77" s="15"/>
      <c r="GV77" s="22"/>
      <c r="GW77" s="22"/>
      <c r="GX77" s="22"/>
      <c r="GY77" s="18"/>
      <c r="GZ77" s="18"/>
      <c r="HA77" s="18"/>
      <c r="HB77" s="18"/>
      <c r="HC77" s="18"/>
      <c r="HD77" s="18"/>
      <c r="HE77" s="18"/>
      <c r="HF77" s="18"/>
      <c r="HG77" s="18"/>
      <c r="HH77" s="18"/>
      <c r="HI77" s="18"/>
      <c r="HJ77" s="18"/>
      <c r="HK77" s="18"/>
      <c r="HL77" s="18"/>
      <c r="HM77" s="18"/>
      <c r="HN77" s="18"/>
      <c r="HO77" s="18"/>
      <c r="HP77" s="18"/>
      <c r="HQ77" s="18"/>
      <c r="HR77" s="18"/>
      <c r="HS77" s="18"/>
      <c r="HT77" s="18"/>
      <c r="HU77" s="18"/>
      <c r="HV77" s="18"/>
      <c r="HW77" s="18"/>
      <c r="HX77" s="18"/>
      <c r="HY77" s="18"/>
      <c r="HZ77" s="18"/>
      <c r="IA77" s="18"/>
      <c r="IB77" s="18"/>
      <c r="IC77" s="18"/>
      <c r="ID77" s="18"/>
      <c r="IE77" s="18"/>
      <c r="IF77" s="18"/>
      <c r="IG77" s="18"/>
      <c r="IH77" s="18"/>
      <c r="II77" s="18"/>
      <c r="IJ77" s="18"/>
      <c r="IK77" s="18"/>
      <c r="IL77" s="18"/>
      <c r="IM77" s="18"/>
      <c r="IN77" s="18"/>
      <c r="IO77" s="18"/>
      <c r="IP77" s="18"/>
      <c r="IQ77" s="18"/>
      <c r="IR77" s="18"/>
      <c r="IS77" s="18"/>
      <c r="IT77" s="18"/>
      <c r="IU77" s="18"/>
      <c r="IV77" s="18"/>
      <c r="IW77" s="18"/>
      <c r="IX77" s="18"/>
      <c r="IY77" s="18"/>
      <c r="IZ77" s="18"/>
      <c r="JA77" s="18"/>
      <c r="JB77" s="18"/>
      <c r="JC77" s="18"/>
      <c r="JD77" s="18"/>
      <c r="JE77" s="18"/>
      <c r="JF77" s="18"/>
    </row>
    <row r="78" spans="1:266" x14ac:dyDescent="0.3">
      <c r="A78" s="18"/>
      <c r="B78" s="18"/>
      <c r="C78" s="18"/>
      <c r="AJ78" s="24"/>
      <c r="AK78" s="24"/>
      <c r="AL78" s="20"/>
      <c r="AM78" s="23"/>
      <c r="AN78" s="18"/>
      <c r="AO78" s="24"/>
      <c r="AW78" s="71"/>
      <c r="AX78" s="71"/>
      <c r="AY78" s="71"/>
      <c r="BB78" s="25"/>
      <c r="BC78" s="21"/>
      <c r="BG78" s="18"/>
      <c r="BN78" s="22"/>
      <c r="BO78" s="22"/>
      <c r="BP78" s="22"/>
      <c r="BQ78" s="22"/>
      <c r="BR78" s="15"/>
      <c r="CF78" s="15"/>
      <c r="CL78" s="22"/>
      <c r="CM78" s="15"/>
      <c r="CR78" s="22"/>
      <c r="CT78" s="15"/>
      <c r="CW78" s="22"/>
      <c r="DA78" s="15"/>
      <c r="DH78" s="15"/>
      <c r="DJ78" s="22"/>
      <c r="DO78" s="15"/>
      <c r="DV78" s="15"/>
      <c r="EC78" s="15"/>
      <c r="EJ78" s="15"/>
      <c r="EQ78" s="15"/>
      <c r="EX78" s="15"/>
      <c r="FE78" s="15"/>
      <c r="FL78" s="15"/>
      <c r="FS78" s="15"/>
      <c r="FZ78" s="15"/>
      <c r="GG78" s="15"/>
      <c r="GN78" s="15"/>
      <c r="GP78" s="22"/>
      <c r="GQ78" s="22"/>
      <c r="GR78" s="22"/>
      <c r="GS78" s="22"/>
      <c r="GT78" s="22"/>
      <c r="GU78" s="15"/>
      <c r="GV78" s="22"/>
      <c r="GW78" s="22"/>
      <c r="GX78" s="22"/>
      <c r="GY78" s="18"/>
      <c r="GZ78" s="18"/>
      <c r="HA78" s="18"/>
      <c r="HB78" s="18"/>
      <c r="HC78" s="18"/>
      <c r="HD78" s="18"/>
      <c r="HE78" s="18"/>
      <c r="HF78" s="18"/>
      <c r="HG78" s="18"/>
      <c r="HH78" s="18"/>
      <c r="HI78" s="18"/>
      <c r="HJ78" s="18"/>
      <c r="HK78" s="18"/>
      <c r="HL78" s="18"/>
      <c r="HM78" s="18"/>
      <c r="HN78" s="18"/>
      <c r="HO78" s="18"/>
      <c r="HP78" s="18"/>
      <c r="HQ78" s="18"/>
      <c r="HR78" s="18"/>
      <c r="HS78" s="18"/>
      <c r="HT78" s="18"/>
      <c r="HU78" s="18"/>
      <c r="HV78" s="18"/>
      <c r="HW78" s="18"/>
      <c r="HX78" s="18"/>
      <c r="HY78" s="18"/>
      <c r="HZ78" s="18"/>
      <c r="IA78" s="18"/>
      <c r="IB78" s="18"/>
      <c r="IC78" s="18"/>
      <c r="ID78" s="18"/>
      <c r="IE78" s="18"/>
      <c r="IF78" s="18"/>
      <c r="IG78" s="18"/>
      <c r="IH78" s="18"/>
      <c r="II78" s="18"/>
      <c r="IJ78" s="18"/>
      <c r="IK78" s="18"/>
      <c r="IL78" s="18"/>
      <c r="IM78" s="18"/>
      <c r="IN78" s="18"/>
      <c r="IO78" s="18"/>
      <c r="IP78" s="18"/>
      <c r="IQ78" s="18"/>
      <c r="IR78" s="18"/>
      <c r="IS78" s="18"/>
      <c r="IT78" s="18"/>
      <c r="IU78" s="18"/>
      <c r="IV78" s="18"/>
      <c r="IW78" s="18"/>
      <c r="IX78" s="18"/>
      <c r="IY78" s="18"/>
      <c r="IZ78" s="18"/>
      <c r="JA78" s="18"/>
      <c r="JB78" s="18"/>
      <c r="JC78" s="18"/>
      <c r="JD78" s="18"/>
      <c r="JE78" s="18"/>
      <c r="JF78" s="18"/>
    </row>
    <row r="79" spans="1:266" x14ac:dyDescent="0.3">
      <c r="A79" s="18"/>
      <c r="B79" s="18"/>
      <c r="C79" s="18"/>
      <c r="AJ79" s="24"/>
      <c r="AK79" s="24"/>
      <c r="AL79" s="20"/>
      <c r="AM79" s="23"/>
      <c r="AN79" s="18"/>
      <c r="AO79" s="24"/>
      <c r="AW79" s="71"/>
      <c r="AX79" s="71"/>
      <c r="AY79" s="71"/>
      <c r="BB79" s="25"/>
      <c r="BC79" s="21"/>
      <c r="BG79" s="18"/>
      <c r="BN79" s="22"/>
      <c r="BO79" s="22"/>
      <c r="BP79" s="22"/>
      <c r="BQ79" s="22"/>
      <c r="BR79" s="15"/>
      <c r="CF79" s="15"/>
      <c r="CL79" s="22"/>
      <c r="CM79" s="15"/>
      <c r="CR79" s="22"/>
      <c r="CT79" s="15"/>
      <c r="CW79" s="22"/>
      <c r="DA79" s="15"/>
      <c r="DH79" s="15"/>
      <c r="DJ79" s="22"/>
      <c r="DO79" s="15"/>
      <c r="DV79" s="15"/>
      <c r="EC79" s="15"/>
      <c r="EJ79" s="15"/>
      <c r="EQ79" s="15"/>
      <c r="EX79" s="15"/>
      <c r="FE79" s="15"/>
      <c r="FL79" s="15"/>
      <c r="FS79" s="15"/>
      <c r="FZ79" s="15"/>
      <c r="GG79" s="15"/>
      <c r="GN79" s="15"/>
      <c r="GP79" s="22"/>
      <c r="GQ79" s="22"/>
      <c r="GR79" s="22"/>
      <c r="GS79" s="22"/>
      <c r="GT79" s="22"/>
      <c r="GU79" s="15"/>
      <c r="GV79" s="22"/>
      <c r="GW79" s="22"/>
      <c r="GX79" s="22"/>
      <c r="GY79" s="18"/>
      <c r="GZ79" s="18"/>
      <c r="HA79" s="18"/>
      <c r="HB79" s="18"/>
      <c r="HC79" s="18"/>
      <c r="HD79" s="18"/>
      <c r="HE79" s="18"/>
      <c r="HF79" s="18"/>
      <c r="HG79" s="18"/>
      <c r="HH79" s="18"/>
      <c r="HI79" s="18"/>
      <c r="HJ79" s="18"/>
      <c r="HK79" s="18"/>
      <c r="HL79" s="18"/>
      <c r="HM79" s="18"/>
      <c r="HN79" s="18"/>
      <c r="HO79" s="18"/>
      <c r="HP79" s="18"/>
      <c r="HQ79" s="18"/>
      <c r="HR79" s="18"/>
      <c r="HS79" s="18"/>
      <c r="HT79" s="18"/>
      <c r="HU79" s="18"/>
      <c r="HV79" s="18"/>
      <c r="HW79" s="18"/>
      <c r="HX79" s="18"/>
      <c r="HY79" s="18"/>
      <c r="HZ79" s="18"/>
      <c r="IA79" s="18"/>
      <c r="IB79" s="18"/>
      <c r="IC79" s="18"/>
      <c r="ID79" s="18"/>
      <c r="IE79" s="18"/>
      <c r="IF79" s="18"/>
      <c r="IG79" s="18"/>
      <c r="IH79" s="18"/>
      <c r="II79" s="18"/>
      <c r="IJ79" s="18"/>
      <c r="IK79" s="18"/>
      <c r="IL79" s="18"/>
      <c r="IM79" s="18"/>
      <c r="IN79" s="18"/>
      <c r="IO79" s="18"/>
      <c r="IP79" s="18"/>
      <c r="IQ79" s="18"/>
      <c r="IR79" s="18"/>
      <c r="IS79" s="18"/>
      <c r="IT79" s="18"/>
      <c r="IU79" s="18"/>
      <c r="IV79" s="18"/>
      <c r="IW79" s="18"/>
      <c r="IX79" s="18"/>
      <c r="IY79" s="18"/>
      <c r="IZ79" s="18"/>
      <c r="JA79" s="18"/>
      <c r="JB79" s="18"/>
      <c r="JC79" s="18"/>
      <c r="JD79" s="18"/>
      <c r="JE79" s="18"/>
      <c r="JF79" s="18"/>
    </row>
    <row r="80" spans="1:266" x14ac:dyDescent="0.3">
      <c r="A80" s="18"/>
      <c r="B80" s="18"/>
      <c r="C80" s="18"/>
      <c r="AJ80" s="24"/>
      <c r="AK80" s="24"/>
      <c r="AL80" s="20"/>
      <c r="AM80" s="23"/>
      <c r="AN80" s="18"/>
      <c r="AO80" s="24"/>
      <c r="AW80" s="71"/>
      <c r="AX80" s="71"/>
      <c r="AY80" s="71"/>
      <c r="BB80" s="25"/>
      <c r="BC80" s="21"/>
      <c r="BG80" s="18"/>
      <c r="BN80" s="22"/>
      <c r="BO80" s="22"/>
      <c r="BP80" s="22"/>
      <c r="BQ80" s="22"/>
      <c r="BR80" s="15"/>
      <c r="CF80" s="15"/>
      <c r="CL80" s="22"/>
      <c r="CM80" s="15"/>
      <c r="CR80" s="22"/>
      <c r="CT80" s="15"/>
      <c r="CW80" s="22"/>
      <c r="DA80" s="15"/>
      <c r="DH80" s="15"/>
      <c r="DJ80" s="22"/>
      <c r="DO80" s="15"/>
      <c r="DV80" s="15"/>
      <c r="EC80" s="15"/>
      <c r="EJ80" s="15"/>
      <c r="EQ80" s="15"/>
      <c r="EX80" s="15"/>
      <c r="FE80" s="15"/>
      <c r="FL80" s="15"/>
      <c r="FS80" s="15"/>
      <c r="FZ80" s="15"/>
      <c r="GG80" s="15"/>
      <c r="GN80" s="15"/>
      <c r="GP80" s="22"/>
      <c r="GQ80" s="22"/>
      <c r="GR80" s="22"/>
      <c r="GS80" s="22"/>
      <c r="GT80" s="22"/>
      <c r="GU80" s="15"/>
      <c r="GV80" s="22"/>
      <c r="GW80" s="22"/>
      <c r="GX80" s="22"/>
      <c r="GY80" s="18"/>
      <c r="GZ80" s="18"/>
      <c r="HA80" s="18"/>
      <c r="HB80" s="18"/>
      <c r="HC80" s="18"/>
      <c r="HD80" s="18"/>
      <c r="HE80" s="18"/>
      <c r="HF80" s="18"/>
      <c r="HG80" s="18"/>
      <c r="HH80" s="18"/>
      <c r="HI80" s="18"/>
      <c r="HJ80" s="18"/>
      <c r="HK80" s="18"/>
      <c r="HL80" s="18"/>
      <c r="HM80" s="18"/>
      <c r="HN80" s="18"/>
      <c r="HO80" s="18"/>
      <c r="HP80" s="18"/>
      <c r="HQ80" s="18"/>
      <c r="HR80" s="18"/>
      <c r="HS80" s="18"/>
      <c r="HT80" s="18"/>
      <c r="HU80" s="18"/>
      <c r="HV80" s="18"/>
      <c r="HW80" s="18"/>
      <c r="HX80" s="18"/>
      <c r="HY80" s="18"/>
      <c r="HZ80" s="18"/>
      <c r="IA80" s="18"/>
      <c r="IB80" s="18"/>
      <c r="IC80" s="18"/>
      <c r="ID80" s="18"/>
      <c r="IE80" s="18"/>
      <c r="IF80" s="18"/>
      <c r="IG80" s="18"/>
      <c r="IH80" s="18"/>
      <c r="II80" s="18"/>
      <c r="IJ80" s="18"/>
      <c r="IK80" s="18"/>
      <c r="IL80" s="18"/>
      <c r="IM80" s="18"/>
      <c r="IN80" s="18"/>
      <c r="IO80" s="18"/>
      <c r="IP80" s="18"/>
      <c r="IQ80" s="18"/>
      <c r="IR80" s="18"/>
      <c r="IS80" s="18"/>
      <c r="IT80" s="18"/>
      <c r="IU80" s="18"/>
      <c r="IV80" s="18"/>
      <c r="IW80" s="18"/>
      <c r="IX80" s="18"/>
      <c r="IY80" s="18"/>
      <c r="IZ80" s="18"/>
      <c r="JA80" s="18"/>
      <c r="JB80" s="18"/>
      <c r="JC80" s="18"/>
      <c r="JD80" s="18"/>
      <c r="JE80" s="18"/>
      <c r="JF80" s="18"/>
    </row>
    <row r="81" spans="1:266" x14ac:dyDescent="0.3">
      <c r="A81" s="18"/>
      <c r="B81" s="18"/>
      <c r="C81" s="18"/>
      <c r="AJ81" s="24"/>
      <c r="AK81" s="24"/>
      <c r="AL81" s="20"/>
      <c r="AM81" s="23"/>
      <c r="AN81" s="18"/>
      <c r="AO81" s="24"/>
      <c r="AW81" s="71"/>
      <c r="AX81" s="71"/>
      <c r="AY81" s="71"/>
      <c r="BB81" s="25"/>
      <c r="BC81" s="21"/>
      <c r="BG81" s="18"/>
      <c r="BN81" s="22"/>
      <c r="BO81" s="22"/>
      <c r="BP81" s="22"/>
      <c r="BQ81" s="22"/>
      <c r="BR81" s="15"/>
      <c r="CF81" s="15"/>
      <c r="CL81" s="22"/>
      <c r="CM81" s="15"/>
      <c r="CR81" s="22"/>
      <c r="CT81" s="15"/>
      <c r="CW81" s="22"/>
      <c r="DA81" s="15"/>
      <c r="DH81" s="15"/>
      <c r="DJ81" s="22"/>
      <c r="DO81" s="15"/>
      <c r="DV81" s="15"/>
      <c r="EC81" s="15"/>
      <c r="EJ81" s="15"/>
      <c r="EQ81" s="15"/>
      <c r="EX81" s="15"/>
      <c r="FE81" s="15"/>
      <c r="FL81" s="15"/>
      <c r="FS81" s="15"/>
      <c r="FZ81" s="15"/>
      <c r="GG81" s="15"/>
      <c r="GN81" s="15"/>
      <c r="GP81" s="22"/>
      <c r="GQ81" s="22"/>
      <c r="GR81" s="22"/>
      <c r="GS81" s="22"/>
      <c r="GT81" s="22"/>
      <c r="GU81" s="15"/>
      <c r="GV81" s="22"/>
      <c r="GW81" s="22"/>
      <c r="GX81" s="22"/>
      <c r="GY81" s="18"/>
      <c r="GZ81" s="18"/>
      <c r="HA81" s="18"/>
      <c r="HB81" s="18"/>
      <c r="HC81" s="18"/>
      <c r="HD81" s="18"/>
      <c r="HE81" s="18"/>
      <c r="HF81" s="18"/>
      <c r="HG81" s="18"/>
      <c r="HH81" s="18"/>
      <c r="HI81" s="18"/>
      <c r="HJ81" s="18"/>
      <c r="HK81" s="18"/>
      <c r="HL81" s="18"/>
      <c r="HM81" s="18"/>
      <c r="HN81" s="18"/>
      <c r="HO81" s="18"/>
      <c r="HP81" s="18"/>
      <c r="HQ81" s="18"/>
      <c r="HR81" s="18"/>
      <c r="HS81" s="18"/>
      <c r="HT81" s="18"/>
      <c r="HU81" s="18"/>
      <c r="HV81" s="18"/>
      <c r="HW81" s="18"/>
      <c r="HX81" s="18"/>
      <c r="HY81" s="18"/>
      <c r="HZ81" s="18"/>
      <c r="IA81" s="18"/>
      <c r="IB81" s="18"/>
      <c r="IC81" s="18"/>
      <c r="ID81" s="18"/>
      <c r="IE81" s="18"/>
      <c r="IF81" s="18"/>
      <c r="IG81" s="18"/>
      <c r="IH81" s="18"/>
      <c r="II81" s="18"/>
      <c r="IJ81" s="18"/>
      <c r="IK81" s="18"/>
      <c r="IL81" s="18"/>
      <c r="IM81" s="18"/>
      <c r="IN81" s="18"/>
      <c r="IO81" s="18"/>
      <c r="IP81" s="18"/>
      <c r="IQ81" s="18"/>
      <c r="IR81" s="18"/>
      <c r="IS81" s="18"/>
      <c r="IT81" s="18"/>
      <c r="IU81" s="18"/>
      <c r="IV81" s="18"/>
      <c r="IW81" s="18"/>
      <c r="IX81" s="18"/>
      <c r="IY81" s="18"/>
      <c r="IZ81" s="18"/>
      <c r="JA81" s="18"/>
      <c r="JB81" s="18"/>
      <c r="JC81" s="18"/>
      <c r="JD81" s="18"/>
      <c r="JE81" s="18"/>
      <c r="JF81" s="18"/>
    </row>
    <row r="82" spans="1:266" x14ac:dyDescent="0.3">
      <c r="A82" s="18"/>
      <c r="B82" s="18"/>
      <c r="C82" s="18"/>
      <c r="AJ82" s="24"/>
      <c r="AK82" s="24"/>
      <c r="AL82" s="20"/>
      <c r="AM82" s="23"/>
      <c r="AN82" s="18"/>
      <c r="AO82" s="24"/>
      <c r="AW82" s="71"/>
      <c r="AX82" s="71"/>
      <c r="AY82" s="71"/>
      <c r="BB82" s="25"/>
      <c r="BC82" s="21"/>
      <c r="BG82" s="18"/>
      <c r="BN82" s="22"/>
      <c r="BO82" s="22"/>
      <c r="BP82" s="22"/>
      <c r="BQ82" s="22"/>
      <c r="BR82" s="15"/>
      <c r="CF82" s="15"/>
      <c r="CL82" s="22"/>
      <c r="CM82" s="15"/>
      <c r="CR82" s="22"/>
      <c r="CT82" s="15"/>
      <c r="CW82" s="22"/>
      <c r="DA82" s="15"/>
      <c r="DH82" s="15"/>
      <c r="DJ82" s="22"/>
      <c r="DO82" s="15"/>
      <c r="DV82" s="15"/>
      <c r="EC82" s="15"/>
      <c r="EJ82" s="15"/>
      <c r="EQ82" s="15"/>
      <c r="EX82" s="15"/>
      <c r="FE82" s="15"/>
      <c r="FL82" s="15"/>
      <c r="FS82" s="15"/>
      <c r="FZ82" s="15"/>
      <c r="GG82" s="15"/>
      <c r="GN82" s="15"/>
      <c r="GP82" s="22"/>
      <c r="GQ82" s="22"/>
      <c r="GR82" s="22"/>
      <c r="GS82" s="22"/>
      <c r="GT82" s="22"/>
      <c r="GU82" s="15"/>
      <c r="GV82" s="22"/>
      <c r="GW82" s="22"/>
      <c r="GX82" s="22"/>
      <c r="GY82" s="18"/>
      <c r="GZ82" s="18"/>
      <c r="HA82" s="18"/>
      <c r="HB82" s="18"/>
      <c r="HC82" s="18"/>
      <c r="HD82" s="18"/>
      <c r="HE82" s="18"/>
      <c r="HF82" s="18"/>
      <c r="HG82" s="18"/>
      <c r="HH82" s="18"/>
      <c r="HI82" s="18"/>
      <c r="HJ82" s="18"/>
      <c r="HK82" s="18"/>
      <c r="HL82" s="18"/>
      <c r="HM82" s="18"/>
      <c r="HN82" s="18"/>
      <c r="HO82" s="18"/>
      <c r="HP82" s="18"/>
      <c r="HQ82" s="18"/>
      <c r="HR82" s="18"/>
      <c r="HS82" s="18"/>
      <c r="HT82" s="18"/>
      <c r="HU82" s="18"/>
      <c r="HV82" s="18"/>
      <c r="HW82" s="18"/>
      <c r="HX82" s="18"/>
      <c r="HY82" s="18"/>
      <c r="HZ82" s="18"/>
      <c r="IA82" s="18"/>
      <c r="IB82" s="18"/>
      <c r="IC82" s="18"/>
      <c r="ID82" s="18"/>
      <c r="IE82" s="18"/>
      <c r="IF82" s="18"/>
      <c r="IG82" s="18"/>
      <c r="IH82" s="18"/>
      <c r="II82" s="18"/>
      <c r="IJ82" s="18"/>
      <c r="IK82" s="18"/>
      <c r="IL82" s="18"/>
      <c r="IM82" s="18"/>
      <c r="IN82" s="18"/>
      <c r="IO82" s="18"/>
      <c r="IP82" s="18"/>
      <c r="IQ82" s="18"/>
      <c r="IR82" s="18"/>
      <c r="IS82" s="18"/>
      <c r="IT82" s="18"/>
      <c r="IU82" s="18"/>
      <c r="IV82" s="18"/>
      <c r="IW82" s="18"/>
      <c r="IX82" s="18"/>
      <c r="IY82" s="18"/>
      <c r="IZ82" s="18"/>
      <c r="JA82" s="18"/>
      <c r="JB82" s="18"/>
      <c r="JC82" s="18"/>
      <c r="JD82" s="18"/>
      <c r="JE82" s="18"/>
      <c r="JF82" s="18"/>
    </row>
    <row r="83" spans="1:266" x14ac:dyDescent="0.3">
      <c r="A83" s="18"/>
      <c r="B83" s="18"/>
      <c r="C83" s="18"/>
      <c r="AJ83" s="24"/>
      <c r="AK83" s="24"/>
      <c r="AL83" s="20"/>
      <c r="AM83" s="23"/>
      <c r="AN83" s="18"/>
      <c r="AO83" s="24"/>
      <c r="AW83" s="71"/>
      <c r="AX83" s="71"/>
      <c r="AY83" s="71"/>
      <c r="BB83" s="25"/>
      <c r="BC83" s="21"/>
      <c r="BG83" s="18"/>
      <c r="BN83" s="22"/>
      <c r="BO83" s="22"/>
      <c r="BP83" s="22"/>
      <c r="BQ83" s="22"/>
      <c r="BR83" s="15"/>
      <c r="CF83" s="15"/>
      <c r="CL83" s="22"/>
      <c r="CM83" s="15"/>
      <c r="CR83" s="22"/>
      <c r="CT83" s="15"/>
      <c r="CW83" s="22"/>
      <c r="DA83" s="15"/>
      <c r="DH83" s="15"/>
      <c r="DJ83" s="22"/>
      <c r="DO83" s="15"/>
      <c r="DV83" s="15"/>
      <c r="EC83" s="15"/>
      <c r="EJ83" s="15"/>
      <c r="EQ83" s="15"/>
      <c r="EX83" s="15"/>
      <c r="FE83" s="15"/>
      <c r="FL83" s="15"/>
      <c r="FS83" s="15"/>
      <c r="FZ83" s="15"/>
      <c r="GG83" s="15"/>
      <c r="GN83" s="15"/>
      <c r="GP83" s="22"/>
      <c r="GQ83" s="22"/>
      <c r="GR83" s="22"/>
      <c r="GS83" s="22"/>
      <c r="GT83" s="22"/>
      <c r="GU83" s="15"/>
      <c r="GV83" s="22"/>
      <c r="GW83" s="22"/>
      <c r="GX83" s="22"/>
      <c r="GY83" s="18"/>
      <c r="GZ83" s="18"/>
      <c r="HA83" s="18"/>
      <c r="HB83" s="18"/>
      <c r="HC83" s="18"/>
      <c r="HD83" s="18"/>
      <c r="HE83" s="18"/>
      <c r="HF83" s="18"/>
      <c r="HG83" s="18"/>
      <c r="HH83" s="18"/>
      <c r="HI83" s="18"/>
      <c r="HJ83" s="18"/>
      <c r="HK83" s="18"/>
      <c r="HL83" s="18"/>
      <c r="HM83" s="18"/>
      <c r="HN83" s="18"/>
      <c r="HO83" s="18"/>
      <c r="HP83" s="18"/>
      <c r="HQ83" s="18"/>
      <c r="HR83" s="18"/>
      <c r="HS83" s="18"/>
      <c r="HT83" s="18"/>
      <c r="HU83" s="18"/>
      <c r="HV83" s="18"/>
      <c r="HW83" s="18"/>
      <c r="HX83" s="18"/>
      <c r="HY83" s="18"/>
      <c r="HZ83" s="18"/>
      <c r="IA83" s="18"/>
      <c r="IB83" s="18"/>
      <c r="IC83" s="18"/>
      <c r="ID83" s="18"/>
      <c r="IE83" s="18"/>
      <c r="IF83" s="18"/>
      <c r="IG83" s="18"/>
      <c r="IH83" s="18"/>
      <c r="II83" s="18"/>
      <c r="IJ83" s="18"/>
      <c r="IK83" s="18"/>
      <c r="IL83" s="18"/>
      <c r="IM83" s="18"/>
      <c r="IN83" s="18"/>
      <c r="IO83" s="18"/>
      <c r="IP83" s="18"/>
      <c r="IQ83" s="18"/>
      <c r="IR83" s="18"/>
      <c r="IS83" s="18"/>
      <c r="IT83" s="18"/>
      <c r="IU83" s="18"/>
      <c r="IV83" s="18"/>
      <c r="IW83" s="18"/>
      <c r="IX83" s="18"/>
      <c r="IY83" s="18"/>
      <c r="IZ83" s="18"/>
      <c r="JA83" s="18"/>
      <c r="JB83" s="18"/>
      <c r="JC83" s="18"/>
      <c r="JD83" s="18"/>
      <c r="JE83" s="18"/>
      <c r="JF83" s="18"/>
    </row>
    <row r="84" spans="1:266" x14ac:dyDescent="0.3">
      <c r="A84" s="18"/>
      <c r="B84" s="18"/>
      <c r="C84" s="18"/>
      <c r="AJ84" s="24"/>
      <c r="AK84" s="24"/>
      <c r="AL84" s="20"/>
      <c r="AM84" s="23"/>
      <c r="AN84" s="18"/>
      <c r="AO84" s="24"/>
      <c r="AW84" s="71"/>
      <c r="AX84" s="71"/>
      <c r="AY84" s="71"/>
      <c r="BB84" s="25"/>
      <c r="BC84" s="21"/>
      <c r="BG84" s="18"/>
      <c r="BN84" s="22"/>
      <c r="BO84" s="22"/>
      <c r="BP84" s="22"/>
      <c r="BQ84" s="22"/>
      <c r="BR84" s="15"/>
      <c r="CF84" s="15"/>
      <c r="CL84" s="22"/>
      <c r="CM84" s="15"/>
      <c r="CR84" s="22"/>
      <c r="CT84" s="15"/>
      <c r="CW84" s="22"/>
      <c r="DA84" s="15"/>
      <c r="DH84" s="15"/>
      <c r="DJ84" s="22"/>
      <c r="DO84" s="15"/>
      <c r="DV84" s="15"/>
      <c r="EC84" s="15"/>
      <c r="EJ84" s="15"/>
      <c r="EQ84" s="15"/>
      <c r="EX84" s="15"/>
      <c r="FE84" s="15"/>
      <c r="FL84" s="15"/>
      <c r="FS84" s="15"/>
      <c r="FZ84" s="15"/>
      <c r="GG84" s="15"/>
      <c r="GN84" s="15"/>
      <c r="GP84" s="22"/>
      <c r="GQ84" s="22"/>
      <c r="GR84" s="22"/>
      <c r="GS84" s="22"/>
      <c r="GT84" s="22"/>
      <c r="GU84" s="15"/>
      <c r="GV84" s="22"/>
      <c r="GW84" s="22"/>
      <c r="GX84" s="22"/>
      <c r="GY84" s="18"/>
      <c r="GZ84" s="18"/>
      <c r="HA84" s="18"/>
      <c r="HB84" s="18"/>
      <c r="HC84" s="18"/>
      <c r="HD84" s="18"/>
      <c r="HE84" s="18"/>
      <c r="HF84" s="18"/>
      <c r="HG84" s="18"/>
      <c r="HH84" s="18"/>
      <c r="HI84" s="18"/>
      <c r="HJ84" s="18"/>
      <c r="HK84" s="18"/>
      <c r="HL84" s="18"/>
      <c r="HM84" s="18"/>
      <c r="HN84" s="18"/>
      <c r="HO84" s="18"/>
      <c r="HP84" s="18"/>
      <c r="HQ84" s="18"/>
      <c r="HR84" s="18"/>
      <c r="HS84" s="18"/>
      <c r="HT84" s="18"/>
      <c r="HU84" s="18"/>
      <c r="HV84" s="18"/>
      <c r="HW84" s="18"/>
      <c r="HX84" s="18"/>
      <c r="HY84" s="18"/>
      <c r="HZ84" s="18"/>
      <c r="IA84" s="18"/>
      <c r="IB84" s="18"/>
      <c r="IC84" s="18"/>
      <c r="ID84" s="18"/>
      <c r="IE84" s="18"/>
      <c r="IF84" s="18"/>
      <c r="IG84" s="18"/>
      <c r="IH84" s="18"/>
      <c r="II84" s="18"/>
      <c r="IJ84" s="18"/>
      <c r="IK84" s="18"/>
      <c r="IL84" s="18"/>
      <c r="IM84" s="18"/>
      <c r="IN84" s="18"/>
      <c r="IO84" s="18"/>
      <c r="IP84" s="18"/>
      <c r="IQ84" s="18"/>
      <c r="IR84" s="18"/>
      <c r="IS84" s="18"/>
      <c r="IT84" s="18"/>
      <c r="IU84" s="18"/>
      <c r="IV84" s="18"/>
      <c r="IW84" s="18"/>
      <c r="IX84" s="18"/>
      <c r="IY84" s="18"/>
      <c r="IZ84" s="18"/>
      <c r="JA84" s="18"/>
      <c r="JB84" s="18"/>
      <c r="JC84" s="18"/>
      <c r="JD84" s="18"/>
      <c r="JE84" s="18"/>
      <c r="JF84" s="18"/>
    </row>
    <row r="85" spans="1:266" x14ac:dyDescent="0.3">
      <c r="A85" s="18"/>
      <c r="B85" s="18"/>
      <c r="C85" s="18"/>
      <c r="AJ85" s="24"/>
      <c r="AK85" s="24"/>
      <c r="AL85" s="20"/>
      <c r="AM85" s="23"/>
      <c r="AN85" s="18"/>
      <c r="AO85" s="24"/>
      <c r="AW85" s="71"/>
      <c r="AX85" s="71"/>
      <c r="AY85" s="71"/>
      <c r="BB85" s="25"/>
      <c r="BC85" s="21"/>
      <c r="BG85" s="18"/>
      <c r="BN85" s="22"/>
      <c r="BO85" s="22"/>
      <c r="BP85" s="22"/>
      <c r="BQ85" s="22"/>
      <c r="BR85" s="15"/>
      <c r="CF85" s="15"/>
      <c r="CL85" s="22"/>
      <c r="CM85" s="15"/>
      <c r="CR85" s="22"/>
      <c r="CT85" s="15"/>
      <c r="CW85" s="22"/>
      <c r="DA85" s="15"/>
      <c r="DH85" s="15"/>
      <c r="DJ85" s="22"/>
      <c r="DO85" s="15"/>
      <c r="DV85" s="15"/>
      <c r="EC85" s="15"/>
      <c r="EJ85" s="15"/>
      <c r="EQ85" s="15"/>
      <c r="EX85" s="15"/>
      <c r="FE85" s="15"/>
      <c r="FL85" s="15"/>
      <c r="FS85" s="15"/>
      <c r="FZ85" s="15"/>
      <c r="GG85" s="15"/>
      <c r="GN85" s="15"/>
      <c r="GP85" s="22"/>
      <c r="GQ85" s="22"/>
      <c r="GR85" s="22"/>
      <c r="GS85" s="22"/>
      <c r="GT85" s="22"/>
      <c r="GU85" s="15"/>
      <c r="GV85" s="22"/>
      <c r="GW85" s="22"/>
      <c r="GX85" s="22"/>
      <c r="GY85" s="18"/>
      <c r="GZ85" s="18"/>
      <c r="HA85" s="18"/>
      <c r="HB85" s="18"/>
      <c r="HC85" s="18"/>
      <c r="HD85" s="18"/>
      <c r="HE85" s="18"/>
      <c r="HF85" s="18"/>
      <c r="HG85" s="18"/>
      <c r="HH85" s="18"/>
      <c r="HI85" s="18"/>
      <c r="HJ85" s="18"/>
      <c r="HK85" s="18"/>
      <c r="HL85" s="18"/>
      <c r="HM85" s="18"/>
      <c r="HN85" s="18"/>
      <c r="HO85" s="18"/>
      <c r="HP85" s="18"/>
      <c r="HQ85" s="18"/>
      <c r="HR85" s="18"/>
      <c r="HS85" s="18"/>
      <c r="HT85" s="18"/>
      <c r="HU85" s="18"/>
      <c r="HV85" s="18"/>
      <c r="HW85" s="18"/>
      <c r="HX85" s="18"/>
      <c r="HY85" s="18"/>
      <c r="HZ85" s="18"/>
      <c r="IA85" s="18"/>
      <c r="IB85" s="18"/>
      <c r="IC85" s="18"/>
      <c r="ID85" s="18"/>
      <c r="IE85" s="18"/>
      <c r="IF85" s="18"/>
      <c r="IG85" s="18"/>
      <c r="IH85" s="18"/>
      <c r="II85" s="18"/>
      <c r="IJ85" s="18"/>
      <c r="IK85" s="18"/>
      <c r="IL85" s="18"/>
      <c r="IM85" s="18"/>
      <c r="IN85" s="18"/>
      <c r="IO85" s="18"/>
      <c r="IP85" s="18"/>
      <c r="IQ85" s="18"/>
      <c r="IR85" s="18"/>
      <c r="IS85" s="18"/>
      <c r="IT85" s="18"/>
      <c r="IU85" s="18"/>
      <c r="IV85" s="18"/>
      <c r="IW85" s="18"/>
      <c r="IX85" s="18"/>
      <c r="IY85" s="18"/>
      <c r="IZ85" s="18"/>
      <c r="JA85" s="18"/>
      <c r="JB85" s="18"/>
      <c r="JC85" s="18"/>
      <c r="JD85" s="18"/>
      <c r="JE85" s="18"/>
      <c r="JF85" s="18"/>
    </row>
    <row r="86" spans="1:266" x14ac:dyDescent="0.3">
      <c r="A86" s="18"/>
      <c r="B86" s="18"/>
      <c r="C86" s="18"/>
      <c r="AJ86" s="24"/>
      <c r="AK86" s="24"/>
      <c r="AL86" s="20"/>
      <c r="AM86" s="23"/>
      <c r="AN86" s="18"/>
      <c r="AO86" s="24"/>
      <c r="AW86" s="71"/>
      <c r="AX86" s="71"/>
      <c r="AY86" s="71"/>
      <c r="BB86" s="25"/>
      <c r="BC86" s="21"/>
      <c r="BG86" s="18"/>
      <c r="BN86" s="22"/>
      <c r="BO86" s="22"/>
      <c r="BP86" s="22"/>
      <c r="BQ86" s="22"/>
      <c r="BR86" s="15"/>
      <c r="CF86" s="15"/>
      <c r="CL86" s="22"/>
      <c r="CM86" s="15"/>
      <c r="CR86" s="22"/>
      <c r="CT86" s="15"/>
      <c r="CW86" s="22"/>
      <c r="DA86" s="15"/>
      <c r="DH86" s="15"/>
      <c r="DJ86" s="22"/>
      <c r="DO86" s="15"/>
      <c r="DV86" s="15"/>
      <c r="EC86" s="15"/>
      <c r="EJ86" s="15"/>
      <c r="EQ86" s="15"/>
      <c r="EX86" s="15"/>
      <c r="FE86" s="15"/>
      <c r="FL86" s="15"/>
      <c r="FS86" s="15"/>
      <c r="FZ86" s="15"/>
      <c r="GG86" s="15"/>
      <c r="GN86" s="15"/>
      <c r="GP86" s="22"/>
      <c r="GQ86" s="22"/>
      <c r="GR86" s="22"/>
      <c r="GS86" s="22"/>
      <c r="GT86" s="22"/>
      <c r="GU86" s="15"/>
      <c r="GV86" s="22"/>
      <c r="GW86" s="22"/>
      <c r="GX86" s="22"/>
      <c r="GY86" s="18"/>
      <c r="GZ86" s="18"/>
      <c r="HA86" s="18"/>
      <c r="HB86" s="18"/>
      <c r="HC86" s="18"/>
      <c r="HD86" s="18"/>
      <c r="HE86" s="18"/>
      <c r="HF86" s="18"/>
      <c r="HG86" s="18"/>
      <c r="HH86" s="18"/>
      <c r="HI86" s="18"/>
      <c r="HJ86" s="18"/>
      <c r="HK86" s="18"/>
      <c r="HL86" s="18"/>
      <c r="HM86" s="18"/>
      <c r="HN86" s="18"/>
      <c r="HO86" s="18"/>
      <c r="HP86" s="18"/>
      <c r="HQ86" s="18"/>
      <c r="HR86" s="18"/>
      <c r="HS86" s="18"/>
      <c r="HT86" s="18"/>
      <c r="HU86" s="18"/>
      <c r="HV86" s="18"/>
      <c r="HW86" s="18"/>
      <c r="HX86" s="18"/>
      <c r="HY86" s="18"/>
      <c r="HZ86" s="18"/>
      <c r="IA86" s="18"/>
      <c r="IB86" s="18"/>
      <c r="IC86" s="18"/>
      <c r="ID86" s="18"/>
      <c r="IE86" s="18"/>
      <c r="IF86" s="18"/>
      <c r="IG86" s="18"/>
      <c r="IH86" s="18"/>
      <c r="II86" s="18"/>
      <c r="IJ86" s="18"/>
      <c r="IK86" s="18"/>
      <c r="IL86" s="18"/>
      <c r="IM86" s="18"/>
      <c r="IN86" s="18"/>
      <c r="IO86" s="18"/>
      <c r="IP86" s="18"/>
      <c r="IQ86" s="18"/>
      <c r="IR86" s="18"/>
      <c r="IS86" s="18"/>
      <c r="IT86" s="18"/>
      <c r="IU86" s="18"/>
      <c r="IV86" s="18"/>
      <c r="IW86" s="18"/>
      <c r="IX86" s="18"/>
      <c r="IY86" s="18"/>
      <c r="IZ86" s="18"/>
      <c r="JA86" s="18"/>
      <c r="JB86" s="18"/>
      <c r="JC86" s="18"/>
      <c r="JD86" s="18"/>
      <c r="JE86" s="18"/>
      <c r="JF86" s="18"/>
    </row>
    <row r="87" spans="1:266" x14ac:dyDescent="0.3">
      <c r="B87" s="18"/>
      <c r="C87" s="18"/>
      <c r="AJ87" s="24"/>
      <c r="AK87" s="24"/>
      <c r="AL87" s="20"/>
      <c r="AM87" s="23"/>
      <c r="AN87" s="18"/>
      <c r="AO87" s="24"/>
      <c r="AW87" s="71"/>
      <c r="AX87" s="71"/>
      <c r="AY87" s="71"/>
      <c r="BB87" s="25"/>
      <c r="BC87" s="21"/>
      <c r="BG87" s="18"/>
      <c r="BN87" s="22"/>
      <c r="BO87" s="22"/>
      <c r="BP87" s="22"/>
      <c r="BQ87" s="22"/>
      <c r="BR87" s="15"/>
      <c r="CF87" s="15"/>
      <c r="CL87" s="22"/>
      <c r="CM87" s="15"/>
      <c r="CR87" s="22"/>
      <c r="CT87" s="15"/>
      <c r="CW87" s="22"/>
      <c r="DA87" s="15"/>
      <c r="DH87" s="15"/>
      <c r="DJ87" s="22"/>
      <c r="DO87" s="15"/>
      <c r="DV87" s="15"/>
      <c r="EC87" s="15"/>
      <c r="EJ87" s="15"/>
      <c r="EQ87" s="15"/>
      <c r="EX87" s="15"/>
      <c r="FE87" s="15"/>
      <c r="FL87" s="15"/>
      <c r="FS87" s="15"/>
      <c r="FZ87" s="15"/>
      <c r="GG87" s="15"/>
      <c r="GN87" s="15"/>
      <c r="GP87" s="22"/>
      <c r="GQ87" s="22"/>
      <c r="GR87" s="22"/>
      <c r="GS87" s="22"/>
      <c r="GT87" s="22"/>
      <c r="GU87" s="15"/>
      <c r="GV87" s="22"/>
      <c r="GW87" s="22"/>
      <c r="GX87" s="22"/>
      <c r="GY87" s="18"/>
      <c r="GZ87" s="18"/>
      <c r="HA87" s="18"/>
      <c r="HB87" s="18"/>
      <c r="HC87" s="18"/>
      <c r="HD87" s="18"/>
      <c r="HE87" s="18"/>
      <c r="HF87" s="18"/>
      <c r="HG87" s="18"/>
      <c r="HH87" s="18"/>
      <c r="HI87" s="18"/>
      <c r="HJ87" s="18"/>
      <c r="HK87" s="18"/>
      <c r="HL87" s="18"/>
      <c r="HM87" s="18"/>
      <c r="HN87" s="18"/>
      <c r="HO87" s="18"/>
      <c r="HP87" s="18"/>
      <c r="HQ87" s="18"/>
      <c r="HR87" s="18"/>
      <c r="HS87" s="18"/>
      <c r="HT87" s="18"/>
      <c r="HU87" s="18"/>
      <c r="HV87" s="18"/>
      <c r="HW87" s="18"/>
      <c r="HX87" s="18"/>
      <c r="HY87" s="18"/>
      <c r="HZ87" s="18"/>
      <c r="IA87" s="18"/>
      <c r="IB87" s="18"/>
      <c r="IC87" s="18"/>
      <c r="ID87" s="18"/>
      <c r="IE87" s="18"/>
      <c r="IF87" s="18"/>
      <c r="IG87" s="18"/>
      <c r="IH87" s="18"/>
      <c r="II87" s="18"/>
      <c r="IJ87" s="18"/>
      <c r="IK87" s="18"/>
      <c r="IL87" s="18"/>
      <c r="IM87" s="18"/>
      <c r="IN87" s="18"/>
      <c r="IO87" s="18"/>
      <c r="IP87" s="18"/>
      <c r="IQ87" s="18"/>
      <c r="IR87" s="18"/>
      <c r="IS87" s="18"/>
      <c r="IT87" s="18"/>
      <c r="IU87" s="18"/>
      <c r="IV87" s="18"/>
      <c r="IW87" s="18"/>
      <c r="IX87" s="18"/>
      <c r="IY87" s="18"/>
      <c r="IZ87" s="18"/>
      <c r="JA87" s="18"/>
      <c r="JB87" s="18"/>
      <c r="JC87" s="18"/>
      <c r="JD87" s="18"/>
      <c r="JE87" s="18"/>
      <c r="JF87" s="18"/>
    </row>
    <row r="88" spans="1:266" x14ac:dyDescent="0.3">
      <c r="AJ88" s="24"/>
      <c r="AK88" s="24"/>
      <c r="AL88" s="20"/>
      <c r="AM88" s="23"/>
      <c r="AN88" s="18"/>
      <c r="AO88" s="24"/>
      <c r="AW88" s="71"/>
      <c r="AX88" s="71"/>
      <c r="AY88" s="71"/>
      <c r="BB88" s="25"/>
      <c r="BC88" s="21"/>
      <c r="BG88" s="18"/>
      <c r="BN88" s="22"/>
      <c r="BO88" s="22"/>
      <c r="BP88" s="22"/>
      <c r="BQ88" s="22"/>
      <c r="BR88" s="15"/>
      <c r="CF88" s="15"/>
      <c r="CL88" s="22"/>
      <c r="CM88" s="15"/>
      <c r="CR88" s="22"/>
      <c r="CT88" s="15"/>
      <c r="CW88" s="22"/>
      <c r="DA88" s="15"/>
      <c r="DH88" s="15"/>
      <c r="DJ88" s="22"/>
      <c r="DO88" s="15"/>
      <c r="DV88" s="15"/>
      <c r="EC88" s="15"/>
      <c r="EJ88" s="15"/>
      <c r="EQ88" s="15"/>
      <c r="EX88" s="15"/>
      <c r="FE88" s="15"/>
      <c r="FL88" s="15"/>
      <c r="FS88" s="15"/>
      <c r="FZ88" s="15"/>
      <c r="GG88" s="15"/>
      <c r="GN88" s="15"/>
      <c r="GP88" s="22"/>
      <c r="GQ88" s="22"/>
      <c r="GR88" s="22"/>
      <c r="GS88" s="22"/>
      <c r="GT88" s="22"/>
      <c r="GU88" s="15"/>
      <c r="GV88" s="22"/>
      <c r="GW88" s="22"/>
      <c r="GX88" s="22"/>
      <c r="GY88" s="18"/>
      <c r="GZ88" s="18"/>
      <c r="HA88" s="18"/>
      <c r="HB88" s="18"/>
      <c r="HC88" s="18"/>
      <c r="HD88" s="18"/>
      <c r="HE88" s="18"/>
      <c r="HF88" s="18"/>
      <c r="HG88" s="18"/>
      <c r="HH88" s="18"/>
      <c r="HI88" s="18"/>
      <c r="HJ88" s="18"/>
      <c r="HK88" s="18"/>
      <c r="HL88" s="18"/>
      <c r="HM88" s="18"/>
      <c r="HN88" s="18"/>
      <c r="HO88" s="18"/>
      <c r="HP88" s="18"/>
      <c r="HQ88" s="18"/>
      <c r="HR88" s="18"/>
      <c r="HS88" s="18"/>
      <c r="HT88" s="18"/>
      <c r="HU88" s="18"/>
      <c r="HV88" s="18"/>
      <c r="HW88" s="18"/>
      <c r="HX88" s="18"/>
      <c r="HY88" s="18"/>
      <c r="HZ88" s="18"/>
      <c r="IA88" s="18"/>
      <c r="IB88" s="18"/>
      <c r="IC88" s="18"/>
      <c r="ID88" s="18"/>
      <c r="IE88" s="18"/>
      <c r="IF88" s="18"/>
      <c r="IG88" s="18"/>
      <c r="IH88" s="18"/>
      <c r="II88" s="18"/>
      <c r="IJ88" s="18"/>
      <c r="IK88" s="18"/>
      <c r="IL88" s="18"/>
      <c r="IM88" s="18"/>
      <c r="IN88" s="18"/>
      <c r="IO88" s="18"/>
      <c r="IP88" s="18"/>
      <c r="IQ88" s="18"/>
      <c r="IR88" s="18"/>
      <c r="IS88" s="18"/>
      <c r="IT88" s="18"/>
      <c r="IU88" s="18"/>
      <c r="IV88" s="18"/>
      <c r="IW88" s="18"/>
      <c r="IX88" s="18"/>
      <c r="IY88" s="18"/>
      <c r="IZ88" s="18"/>
      <c r="JA88" s="18"/>
      <c r="JB88" s="18"/>
      <c r="JC88" s="18"/>
      <c r="JD88" s="18"/>
      <c r="JE88" s="18"/>
      <c r="JF88" s="18"/>
    </row>
    <row r="89" spans="1:266" x14ac:dyDescent="0.3">
      <c r="AJ89" s="24"/>
      <c r="AK89" s="24"/>
      <c r="AL89" s="20"/>
      <c r="AM89" s="23"/>
      <c r="AN89" s="18"/>
      <c r="AO89" s="24"/>
      <c r="AW89" s="71"/>
      <c r="AX89" s="71"/>
      <c r="AY89" s="71"/>
      <c r="BB89" s="25"/>
      <c r="BC89" s="21"/>
      <c r="BG89" s="18"/>
      <c r="BN89" s="22"/>
      <c r="BO89" s="22"/>
      <c r="BP89" s="22"/>
      <c r="BQ89" s="22"/>
      <c r="BR89" s="15"/>
      <c r="CF89" s="15"/>
      <c r="CL89" s="22"/>
      <c r="CM89" s="15"/>
      <c r="CR89" s="22"/>
      <c r="CT89" s="15"/>
      <c r="CW89" s="22"/>
      <c r="DA89" s="15"/>
      <c r="DH89" s="15"/>
      <c r="DJ89" s="22"/>
      <c r="DO89" s="15"/>
      <c r="DV89" s="15"/>
      <c r="EC89" s="15"/>
      <c r="EJ89" s="15"/>
      <c r="EQ89" s="15"/>
      <c r="EX89" s="15"/>
      <c r="FE89" s="15"/>
      <c r="FL89" s="15"/>
      <c r="FS89" s="15"/>
      <c r="FZ89" s="15"/>
      <c r="GG89" s="15"/>
      <c r="GN89" s="15"/>
      <c r="GP89" s="22"/>
      <c r="GQ89" s="22"/>
      <c r="GR89" s="22"/>
      <c r="GS89" s="22"/>
      <c r="GT89" s="22"/>
      <c r="GU89" s="15"/>
      <c r="GV89" s="22"/>
      <c r="GW89" s="22"/>
      <c r="GX89" s="22"/>
      <c r="GY89" s="18"/>
      <c r="GZ89" s="18"/>
      <c r="HA89" s="18"/>
      <c r="HB89" s="18"/>
      <c r="HC89" s="18"/>
      <c r="HD89" s="18"/>
      <c r="HE89" s="18"/>
      <c r="HF89" s="18"/>
      <c r="HG89" s="18"/>
      <c r="HH89" s="18"/>
      <c r="HI89" s="18"/>
      <c r="HJ89" s="18"/>
      <c r="HK89" s="18"/>
      <c r="HL89" s="18"/>
      <c r="HM89" s="18"/>
      <c r="HN89" s="18"/>
      <c r="HO89" s="18"/>
      <c r="HP89" s="18"/>
      <c r="HQ89" s="18"/>
      <c r="HR89" s="18"/>
      <c r="HS89" s="18"/>
      <c r="HT89" s="18"/>
      <c r="HU89" s="18"/>
      <c r="HV89" s="18"/>
      <c r="HW89" s="18"/>
      <c r="HX89" s="18"/>
      <c r="HY89" s="18"/>
      <c r="HZ89" s="18"/>
      <c r="IA89" s="18"/>
      <c r="IB89" s="18"/>
      <c r="IC89" s="18"/>
      <c r="ID89" s="18"/>
      <c r="IE89" s="18"/>
      <c r="IF89" s="18"/>
      <c r="IG89" s="18"/>
      <c r="IH89" s="18"/>
      <c r="II89" s="18"/>
      <c r="IJ89" s="18"/>
      <c r="IK89" s="18"/>
      <c r="IL89" s="18"/>
      <c r="IM89" s="18"/>
      <c r="IN89" s="18"/>
      <c r="IO89" s="18"/>
      <c r="IP89" s="18"/>
      <c r="IQ89" s="18"/>
      <c r="IR89" s="18"/>
      <c r="IS89" s="18"/>
      <c r="IT89" s="18"/>
      <c r="IU89" s="18"/>
      <c r="IV89" s="18"/>
      <c r="IW89" s="18"/>
      <c r="IX89" s="18"/>
      <c r="IY89" s="18"/>
      <c r="IZ89" s="18"/>
      <c r="JA89" s="18"/>
      <c r="JB89" s="18"/>
      <c r="JC89" s="18"/>
      <c r="JD89" s="18"/>
      <c r="JE89" s="18"/>
      <c r="JF89" s="18"/>
    </row>
    <row r="90" spans="1:266" x14ac:dyDescent="0.3">
      <c r="AJ90" s="24"/>
      <c r="AK90" s="24"/>
      <c r="AL90" s="20"/>
      <c r="AM90" s="23"/>
      <c r="AN90" s="18"/>
      <c r="AO90" s="24"/>
      <c r="AW90" s="71"/>
      <c r="AX90" s="71"/>
      <c r="AY90" s="71"/>
      <c r="BB90" s="25"/>
      <c r="BC90" s="21"/>
      <c r="BG90" s="18"/>
      <c r="BN90" s="22"/>
      <c r="BO90" s="22"/>
      <c r="BP90" s="22"/>
      <c r="BQ90" s="22"/>
      <c r="BR90" s="15"/>
      <c r="CF90" s="15"/>
      <c r="CL90" s="22"/>
      <c r="CM90" s="15"/>
      <c r="CR90" s="22"/>
      <c r="CT90" s="15"/>
      <c r="CW90" s="22"/>
      <c r="DA90" s="15"/>
      <c r="DH90" s="15"/>
      <c r="DJ90" s="22"/>
      <c r="DO90" s="15"/>
      <c r="DV90" s="15"/>
      <c r="EC90" s="15"/>
      <c r="EJ90" s="15"/>
      <c r="EQ90" s="15"/>
      <c r="EX90" s="15"/>
      <c r="FE90" s="15"/>
      <c r="FL90" s="15"/>
      <c r="FS90" s="15"/>
      <c r="FZ90" s="15"/>
      <c r="GG90" s="15"/>
      <c r="GN90" s="15"/>
      <c r="GP90" s="22"/>
      <c r="GQ90" s="22"/>
      <c r="GR90" s="22"/>
      <c r="GS90" s="22"/>
      <c r="GT90" s="22"/>
      <c r="GU90" s="15"/>
      <c r="GV90" s="22"/>
      <c r="GW90" s="22"/>
      <c r="GX90" s="22"/>
      <c r="GY90" s="18"/>
      <c r="GZ90" s="18"/>
      <c r="HA90" s="18"/>
      <c r="HB90" s="18"/>
      <c r="HC90" s="18"/>
      <c r="HD90" s="18"/>
      <c r="HE90" s="18"/>
      <c r="HF90" s="18"/>
      <c r="HG90" s="18"/>
      <c r="HH90" s="18"/>
      <c r="HI90" s="18"/>
      <c r="HJ90" s="18"/>
      <c r="HK90" s="18"/>
      <c r="HL90" s="18"/>
      <c r="HM90" s="18"/>
      <c r="HN90" s="18"/>
      <c r="HO90" s="18"/>
      <c r="HP90" s="18"/>
      <c r="HQ90" s="18"/>
      <c r="HR90" s="18"/>
      <c r="HS90" s="18"/>
      <c r="HT90" s="18"/>
      <c r="HU90" s="18"/>
      <c r="HV90" s="18"/>
      <c r="HW90" s="18"/>
      <c r="HX90" s="18"/>
      <c r="HY90" s="18"/>
      <c r="HZ90" s="18"/>
      <c r="IA90" s="18"/>
      <c r="IB90" s="18"/>
      <c r="IC90" s="18"/>
      <c r="ID90" s="18"/>
      <c r="IE90" s="18"/>
      <c r="IF90" s="18"/>
      <c r="IG90" s="18"/>
      <c r="IH90" s="18"/>
      <c r="II90" s="18"/>
      <c r="IJ90" s="18"/>
      <c r="IK90" s="18"/>
      <c r="IL90" s="18"/>
      <c r="IM90" s="18"/>
      <c r="IN90" s="18"/>
      <c r="IO90" s="18"/>
      <c r="IP90" s="18"/>
      <c r="IQ90" s="18"/>
      <c r="IR90" s="18"/>
      <c r="IS90" s="18"/>
      <c r="IT90" s="18"/>
      <c r="IU90" s="18"/>
      <c r="IV90" s="18"/>
      <c r="IW90" s="18"/>
      <c r="IX90" s="18"/>
      <c r="IY90" s="18"/>
      <c r="IZ90" s="18"/>
      <c r="JA90" s="18"/>
      <c r="JB90" s="18"/>
      <c r="JC90" s="18"/>
      <c r="JD90" s="18"/>
      <c r="JE90" s="18"/>
      <c r="JF90" s="18"/>
    </row>
    <row r="91" spans="1:266" x14ac:dyDescent="0.3">
      <c r="AJ91" s="24"/>
      <c r="AK91" s="24"/>
      <c r="AL91" s="20"/>
      <c r="AM91" s="23"/>
      <c r="AN91" s="18"/>
      <c r="AO91" s="24"/>
      <c r="AW91" s="71"/>
      <c r="AX91" s="71"/>
      <c r="AY91" s="71"/>
      <c r="BB91" s="25"/>
      <c r="BC91" s="21"/>
      <c r="BG91" s="18"/>
      <c r="BN91" s="22"/>
      <c r="BO91" s="22"/>
      <c r="BP91" s="22"/>
      <c r="BQ91" s="22"/>
      <c r="BR91" s="15"/>
      <c r="CF91" s="15"/>
      <c r="CL91" s="22"/>
      <c r="CM91" s="15"/>
      <c r="CR91" s="22"/>
      <c r="CT91" s="15"/>
      <c r="CW91" s="22"/>
      <c r="DA91" s="15"/>
      <c r="DH91" s="15"/>
      <c r="DJ91" s="22"/>
      <c r="DO91" s="15"/>
      <c r="DV91" s="15"/>
      <c r="EC91" s="15"/>
      <c r="EJ91" s="15"/>
      <c r="EQ91" s="15"/>
      <c r="EX91" s="15"/>
      <c r="FE91" s="15"/>
      <c r="FL91" s="15"/>
      <c r="FS91" s="15"/>
      <c r="FZ91" s="15"/>
      <c r="GG91" s="15"/>
      <c r="GN91" s="15"/>
      <c r="GP91" s="22"/>
      <c r="GQ91" s="22"/>
      <c r="GR91" s="22"/>
      <c r="GS91" s="22"/>
      <c r="GT91" s="22"/>
      <c r="GU91" s="15"/>
      <c r="GV91" s="22"/>
      <c r="GW91" s="22"/>
      <c r="GX91" s="22"/>
      <c r="GY91" s="18"/>
      <c r="GZ91" s="18"/>
      <c r="HA91" s="18"/>
      <c r="HB91" s="18"/>
      <c r="HC91" s="18"/>
      <c r="HD91" s="18"/>
      <c r="HE91" s="18"/>
      <c r="HF91" s="18"/>
      <c r="HG91" s="18"/>
      <c r="HH91" s="18"/>
      <c r="HI91" s="18"/>
      <c r="HJ91" s="18"/>
      <c r="HK91" s="18"/>
      <c r="HL91" s="18"/>
      <c r="HM91" s="18"/>
      <c r="HN91" s="18"/>
      <c r="HO91" s="18"/>
      <c r="HP91" s="18"/>
      <c r="HQ91" s="18"/>
      <c r="HR91" s="18"/>
      <c r="HS91" s="18"/>
      <c r="HT91" s="18"/>
      <c r="HU91" s="18"/>
      <c r="HV91" s="18"/>
      <c r="HW91" s="18"/>
      <c r="HX91" s="18"/>
      <c r="HY91" s="18"/>
      <c r="HZ91" s="18"/>
      <c r="IA91" s="18"/>
      <c r="IB91" s="18"/>
      <c r="IC91" s="18"/>
      <c r="ID91" s="18"/>
      <c r="IE91" s="18"/>
      <c r="IF91" s="18"/>
      <c r="IG91" s="18"/>
      <c r="IH91" s="18"/>
      <c r="II91" s="18"/>
      <c r="IJ91" s="18"/>
      <c r="IK91" s="18"/>
      <c r="IL91" s="18"/>
      <c r="IM91" s="18"/>
      <c r="IN91" s="18"/>
      <c r="IO91" s="18"/>
      <c r="IP91" s="18"/>
      <c r="IQ91" s="18"/>
      <c r="IR91" s="18"/>
      <c r="IS91" s="18"/>
      <c r="IT91" s="18"/>
      <c r="IU91" s="18"/>
      <c r="IV91" s="18"/>
      <c r="IW91" s="18"/>
      <c r="IX91" s="18"/>
      <c r="IY91" s="18"/>
      <c r="IZ91" s="18"/>
      <c r="JA91" s="18"/>
      <c r="JB91" s="18"/>
      <c r="JC91" s="18"/>
      <c r="JD91" s="18"/>
      <c r="JE91" s="18"/>
      <c r="JF91" s="18"/>
    </row>
    <row r="92" spans="1:266" x14ac:dyDescent="0.3">
      <c r="AJ92" s="24"/>
      <c r="AK92" s="24"/>
      <c r="AL92" s="20"/>
      <c r="AM92" s="23"/>
      <c r="AN92" s="18"/>
      <c r="AO92" s="24"/>
      <c r="AW92" s="71"/>
      <c r="AX92" s="71"/>
      <c r="AY92" s="71"/>
      <c r="BB92" s="25"/>
      <c r="BC92" s="21"/>
      <c r="BG92" s="18"/>
      <c r="BN92" s="22"/>
      <c r="BO92" s="22"/>
      <c r="BP92" s="22"/>
      <c r="BQ92" s="22"/>
      <c r="BR92" s="15"/>
      <c r="CF92" s="15"/>
      <c r="CL92" s="22"/>
      <c r="CM92" s="15"/>
      <c r="CR92" s="22"/>
      <c r="CT92" s="15"/>
      <c r="CW92" s="22"/>
      <c r="DA92" s="15"/>
      <c r="DH92" s="15"/>
      <c r="DJ92" s="22"/>
      <c r="DO92" s="15"/>
      <c r="DV92" s="15"/>
      <c r="EC92" s="15"/>
      <c r="EJ92" s="15"/>
      <c r="EQ92" s="15"/>
      <c r="EX92" s="15"/>
      <c r="FE92" s="15"/>
      <c r="FL92" s="15"/>
      <c r="FS92" s="15"/>
      <c r="FZ92" s="15"/>
      <c r="GG92" s="15"/>
      <c r="GN92" s="15"/>
      <c r="GP92" s="22"/>
      <c r="GQ92" s="22"/>
      <c r="GR92" s="22"/>
      <c r="GS92" s="22"/>
      <c r="GT92" s="22"/>
      <c r="GU92" s="15"/>
      <c r="GV92" s="22"/>
      <c r="GW92" s="22"/>
      <c r="GX92" s="22"/>
      <c r="GY92" s="18"/>
      <c r="GZ92" s="18"/>
      <c r="HA92" s="18"/>
      <c r="HB92" s="18"/>
      <c r="HC92" s="18"/>
      <c r="HD92" s="18"/>
      <c r="HE92" s="18"/>
      <c r="HF92" s="18"/>
      <c r="HG92" s="18"/>
      <c r="HH92" s="18"/>
      <c r="HI92" s="18"/>
      <c r="HJ92" s="18"/>
      <c r="HK92" s="18"/>
      <c r="HL92" s="18"/>
      <c r="HM92" s="18"/>
      <c r="HN92" s="18"/>
      <c r="HO92" s="18"/>
      <c r="HP92" s="18"/>
      <c r="HQ92" s="18"/>
      <c r="HR92" s="18"/>
      <c r="HS92" s="18"/>
      <c r="HT92" s="18"/>
      <c r="HU92" s="18"/>
      <c r="HV92" s="18"/>
      <c r="HW92" s="18"/>
      <c r="HX92" s="18"/>
      <c r="HY92" s="18"/>
      <c r="HZ92" s="18"/>
      <c r="IA92" s="18"/>
      <c r="IB92" s="18"/>
      <c r="IC92" s="18"/>
      <c r="ID92" s="18"/>
      <c r="IE92" s="18"/>
      <c r="IF92" s="18"/>
      <c r="IG92" s="18"/>
      <c r="IH92" s="18"/>
      <c r="II92" s="18"/>
      <c r="IJ92" s="18"/>
      <c r="IK92" s="18"/>
      <c r="IL92" s="18"/>
      <c r="IM92" s="18"/>
      <c r="IN92" s="18"/>
      <c r="IO92" s="18"/>
      <c r="IP92" s="18"/>
      <c r="IQ92" s="18"/>
      <c r="IR92" s="18"/>
      <c r="IS92" s="18"/>
      <c r="IT92" s="18"/>
      <c r="IU92" s="18"/>
      <c r="IV92" s="18"/>
      <c r="IW92" s="18"/>
      <c r="IX92" s="18"/>
      <c r="IY92" s="18"/>
      <c r="IZ92" s="18"/>
      <c r="JA92" s="18"/>
      <c r="JB92" s="18"/>
      <c r="JC92" s="18"/>
      <c r="JD92" s="18"/>
      <c r="JE92" s="18"/>
      <c r="JF92" s="18"/>
    </row>
    <row r="93" spans="1:266" x14ac:dyDescent="0.3">
      <c r="AJ93" s="24"/>
      <c r="AK93" s="24"/>
      <c r="AL93" s="20"/>
      <c r="AM93" s="23"/>
      <c r="AN93" s="18"/>
      <c r="AO93" s="24"/>
      <c r="AW93" s="71"/>
      <c r="AX93" s="71"/>
      <c r="AY93" s="71"/>
      <c r="BB93" s="25"/>
      <c r="BC93" s="21"/>
      <c r="BG93" s="18"/>
      <c r="BN93" s="22"/>
      <c r="BO93" s="22"/>
      <c r="BP93" s="22"/>
      <c r="BQ93" s="22"/>
      <c r="BR93" s="15"/>
      <c r="CF93" s="15"/>
      <c r="CL93" s="22"/>
      <c r="CM93" s="15"/>
      <c r="CR93" s="22"/>
      <c r="CT93" s="15"/>
      <c r="CW93" s="22"/>
      <c r="DA93" s="15"/>
      <c r="DH93" s="15"/>
      <c r="DJ93" s="22"/>
      <c r="DO93" s="15"/>
      <c r="DV93" s="15"/>
      <c r="EC93" s="15"/>
      <c r="EJ93" s="15"/>
      <c r="EQ93" s="15"/>
      <c r="EX93" s="15"/>
      <c r="FE93" s="15"/>
      <c r="FL93" s="15"/>
      <c r="FS93" s="15"/>
      <c r="FZ93" s="15"/>
      <c r="GG93" s="15"/>
      <c r="GN93" s="15"/>
      <c r="GP93" s="22"/>
      <c r="GQ93" s="22"/>
      <c r="GR93" s="22"/>
      <c r="GS93" s="22"/>
      <c r="GT93" s="22"/>
      <c r="GU93" s="15"/>
      <c r="GV93" s="22"/>
      <c r="GW93" s="22"/>
      <c r="GX93" s="22"/>
      <c r="GY93" s="18"/>
      <c r="GZ93" s="18"/>
      <c r="HA93" s="18"/>
      <c r="HB93" s="18"/>
      <c r="HC93" s="18"/>
      <c r="HD93" s="18"/>
      <c r="HE93" s="18"/>
      <c r="HF93" s="18"/>
      <c r="HG93" s="18"/>
      <c r="HH93" s="18"/>
      <c r="HI93" s="18"/>
      <c r="HJ93" s="18"/>
      <c r="HK93" s="18"/>
      <c r="HL93" s="18"/>
      <c r="HM93" s="18"/>
      <c r="HN93" s="18"/>
      <c r="HO93" s="18"/>
      <c r="HP93" s="18"/>
      <c r="HQ93" s="18"/>
      <c r="HR93" s="18"/>
      <c r="HS93" s="18"/>
      <c r="HT93" s="18"/>
      <c r="HU93" s="18"/>
      <c r="HV93" s="18"/>
      <c r="HW93" s="18"/>
      <c r="HX93" s="18"/>
      <c r="HY93" s="18"/>
      <c r="HZ93" s="18"/>
      <c r="IA93" s="18"/>
      <c r="IB93" s="18"/>
      <c r="IC93" s="18"/>
      <c r="ID93" s="18"/>
      <c r="IE93" s="18"/>
      <c r="IF93" s="18"/>
      <c r="IG93" s="18"/>
      <c r="IH93" s="18"/>
      <c r="II93" s="18"/>
      <c r="IJ93" s="18"/>
      <c r="IK93" s="18"/>
      <c r="IL93" s="18"/>
      <c r="IM93" s="18"/>
      <c r="IN93" s="18"/>
      <c r="IO93" s="18"/>
      <c r="IP93" s="18"/>
      <c r="IQ93" s="18"/>
      <c r="IR93" s="18"/>
      <c r="IS93" s="18"/>
      <c r="IT93" s="18"/>
      <c r="IU93" s="18"/>
      <c r="IV93" s="18"/>
      <c r="IW93" s="18"/>
      <c r="IX93" s="18"/>
      <c r="IY93" s="18"/>
      <c r="IZ93" s="18"/>
      <c r="JA93" s="18"/>
      <c r="JB93" s="18"/>
      <c r="JC93" s="18"/>
      <c r="JD93" s="18"/>
      <c r="JE93" s="18"/>
      <c r="JF93" s="18"/>
    </row>
    <row r="94" spans="1:266" x14ac:dyDescent="0.3">
      <c r="AJ94" s="24"/>
      <c r="AK94" s="24"/>
      <c r="AL94" s="20"/>
      <c r="AM94" s="23"/>
      <c r="AN94" s="18"/>
      <c r="AO94" s="24"/>
      <c r="AW94" s="71"/>
      <c r="AX94" s="71"/>
      <c r="AY94" s="71"/>
      <c r="BB94" s="25"/>
      <c r="BC94" s="21"/>
      <c r="BG94" s="18"/>
      <c r="BN94" s="22"/>
      <c r="BO94" s="22"/>
      <c r="BP94" s="22"/>
      <c r="BQ94" s="22"/>
      <c r="BR94" s="15"/>
      <c r="CF94" s="15"/>
      <c r="CL94" s="22"/>
      <c r="CM94" s="15"/>
      <c r="CR94" s="22"/>
      <c r="CT94" s="15"/>
      <c r="CW94" s="22"/>
      <c r="DA94" s="15"/>
      <c r="DH94" s="15"/>
      <c r="DJ94" s="22"/>
      <c r="DO94" s="15"/>
      <c r="DV94" s="15"/>
      <c r="EC94" s="15"/>
      <c r="EJ94" s="15"/>
      <c r="EQ94" s="15"/>
      <c r="EX94" s="15"/>
      <c r="FE94" s="15"/>
      <c r="FL94" s="15"/>
      <c r="FS94" s="15"/>
      <c r="FZ94" s="15"/>
      <c r="GG94" s="15"/>
      <c r="GN94" s="15"/>
      <c r="GP94" s="22"/>
      <c r="GQ94" s="22"/>
      <c r="GR94" s="22"/>
      <c r="GS94" s="22"/>
      <c r="GT94" s="22"/>
      <c r="GU94" s="15"/>
      <c r="GV94" s="22"/>
      <c r="GW94" s="22"/>
      <c r="GX94" s="22"/>
      <c r="GY94" s="18"/>
      <c r="GZ94" s="18"/>
      <c r="HA94" s="18"/>
      <c r="HB94" s="18"/>
      <c r="HC94" s="18"/>
      <c r="HD94" s="18"/>
      <c r="HE94" s="18"/>
      <c r="HF94" s="18"/>
      <c r="HG94" s="18"/>
      <c r="HH94" s="18"/>
      <c r="HI94" s="18"/>
      <c r="HJ94" s="18"/>
      <c r="HK94" s="18"/>
      <c r="HL94" s="18"/>
      <c r="HM94" s="18"/>
      <c r="HN94" s="18"/>
      <c r="HO94" s="18"/>
      <c r="HP94" s="18"/>
      <c r="HQ94" s="18"/>
      <c r="HR94" s="18"/>
      <c r="HS94" s="18"/>
      <c r="HT94" s="18"/>
      <c r="HU94" s="18"/>
      <c r="HV94" s="18"/>
      <c r="HW94" s="18"/>
      <c r="HX94" s="18"/>
      <c r="HY94" s="18"/>
      <c r="HZ94" s="18"/>
      <c r="IA94" s="18"/>
      <c r="IB94" s="18"/>
      <c r="IC94" s="18"/>
      <c r="ID94" s="18"/>
      <c r="IE94" s="18"/>
      <c r="IF94" s="18"/>
      <c r="IG94" s="18"/>
      <c r="IH94" s="18"/>
      <c r="II94" s="18"/>
      <c r="IJ94" s="18"/>
      <c r="IK94" s="18"/>
      <c r="IL94" s="18"/>
      <c r="IM94" s="18"/>
      <c r="IN94" s="18"/>
      <c r="IO94" s="18"/>
      <c r="IP94" s="18"/>
      <c r="IQ94" s="18"/>
      <c r="IR94" s="18"/>
      <c r="IS94" s="18"/>
      <c r="IT94" s="18"/>
      <c r="IU94" s="18"/>
      <c r="IV94" s="18"/>
      <c r="IW94" s="18"/>
      <c r="IX94" s="18"/>
      <c r="IY94" s="18"/>
      <c r="IZ94" s="18"/>
      <c r="JA94" s="18"/>
      <c r="JB94" s="18"/>
      <c r="JC94" s="18"/>
      <c r="JD94" s="18"/>
      <c r="JE94" s="18"/>
      <c r="JF94" s="18"/>
    </row>
    <row r="95" spans="1:266" x14ac:dyDescent="0.3">
      <c r="AJ95" s="24"/>
      <c r="AK95" s="24"/>
      <c r="AL95" s="20"/>
      <c r="AM95" s="23"/>
      <c r="AN95" s="18"/>
      <c r="AO95" s="24"/>
      <c r="AW95" s="71"/>
      <c r="AX95" s="71"/>
      <c r="AY95" s="71"/>
      <c r="BB95" s="25"/>
      <c r="BC95" s="21"/>
      <c r="BG95" s="18"/>
      <c r="BN95" s="22"/>
      <c r="BO95" s="22"/>
      <c r="BP95" s="22"/>
      <c r="BQ95" s="22"/>
      <c r="BR95" s="15"/>
      <c r="CF95" s="15"/>
      <c r="CL95" s="22"/>
      <c r="CM95" s="15"/>
      <c r="CR95" s="22"/>
      <c r="CT95" s="15"/>
      <c r="CW95" s="22"/>
      <c r="DA95" s="15"/>
      <c r="DH95" s="15"/>
      <c r="DJ95" s="22"/>
      <c r="DO95" s="15"/>
      <c r="DV95" s="15"/>
      <c r="EC95" s="15"/>
      <c r="EJ95" s="15"/>
      <c r="EQ95" s="15"/>
      <c r="EX95" s="15"/>
      <c r="FE95" s="15"/>
      <c r="FL95" s="15"/>
      <c r="FS95" s="15"/>
      <c r="FZ95" s="15"/>
      <c r="GG95" s="15"/>
      <c r="GN95" s="15"/>
      <c r="GP95" s="22"/>
      <c r="GQ95" s="22"/>
      <c r="GR95" s="22"/>
      <c r="GS95" s="22"/>
      <c r="GT95" s="22"/>
      <c r="GU95" s="15"/>
      <c r="GV95" s="22"/>
      <c r="GW95" s="22"/>
      <c r="GX95" s="22"/>
      <c r="GY95" s="18"/>
      <c r="GZ95" s="18"/>
      <c r="HA95" s="18"/>
      <c r="HB95" s="18"/>
      <c r="HC95" s="18"/>
      <c r="HD95" s="18"/>
      <c r="HE95" s="18"/>
      <c r="HF95" s="18"/>
      <c r="HG95" s="18"/>
      <c r="HH95" s="18"/>
      <c r="HI95" s="18"/>
      <c r="HJ95" s="18"/>
      <c r="HK95" s="18"/>
      <c r="HL95" s="18"/>
      <c r="HM95" s="18"/>
      <c r="HN95" s="18"/>
      <c r="HO95" s="18"/>
      <c r="HP95" s="18"/>
      <c r="HQ95" s="18"/>
      <c r="HR95" s="18"/>
      <c r="HS95" s="18"/>
      <c r="HT95" s="18"/>
      <c r="HU95" s="18"/>
      <c r="HV95" s="18"/>
      <c r="HW95" s="18"/>
      <c r="HX95" s="18"/>
      <c r="HY95" s="18"/>
      <c r="HZ95" s="18"/>
      <c r="IA95" s="18"/>
      <c r="IB95" s="18"/>
      <c r="IC95" s="18"/>
      <c r="ID95" s="18"/>
      <c r="IE95" s="18"/>
      <c r="IF95" s="18"/>
      <c r="IG95" s="18"/>
      <c r="IH95" s="18"/>
      <c r="II95" s="18"/>
      <c r="IJ95" s="18"/>
      <c r="IK95" s="18"/>
      <c r="IL95" s="18"/>
      <c r="IM95" s="18"/>
      <c r="IN95" s="18"/>
      <c r="IO95" s="18"/>
      <c r="IP95" s="18"/>
      <c r="IQ95" s="18"/>
      <c r="IR95" s="18"/>
      <c r="IS95" s="18"/>
      <c r="IT95" s="18"/>
      <c r="IU95" s="18"/>
      <c r="IV95" s="18"/>
      <c r="IW95" s="18"/>
      <c r="IX95" s="18"/>
      <c r="IY95" s="18"/>
      <c r="IZ95" s="18"/>
      <c r="JA95" s="18"/>
      <c r="JB95" s="18"/>
      <c r="JC95" s="18"/>
      <c r="JD95" s="18"/>
      <c r="JE95" s="18"/>
      <c r="JF95" s="18"/>
    </row>
    <row r="96" spans="1:266" x14ac:dyDescent="0.3">
      <c r="AJ96" s="24"/>
      <c r="AK96" s="24"/>
      <c r="AL96" s="20"/>
      <c r="AM96" s="23"/>
      <c r="AN96" s="18"/>
      <c r="AO96" s="24"/>
      <c r="AW96" s="71"/>
      <c r="AX96" s="71"/>
      <c r="AY96" s="71"/>
      <c r="BB96" s="25"/>
      <c r="BC96" s="21"/>
      <c r="BG96" s="18"/>
      <c r="BN96" s="22"/>
      <c r="BO96" s="22"/>
      <c r="BP96" s="22"/>
      <c r="BQ96" s="22"/>
      <c r="BR96" s="15"/>
      <c r="CF96" s="15"/>
      <c r="CL96" s="22"/>
      <c r="CM96" s="15"/>
      <c r="CR96" s="22"/>
      <c r="CT96" s="15"/>
      <c r="CW96" s="22"/>
      <c r="DA96" s="15"/>
      <c r="DH96" s="15"/>
      <c r="DJ96" s="22"/>
      <c r="DO96" s="15"/>
      <c r="DV96" s="15"/>
      <c r="EC96" s="15"/>
      <c r="EJ96" s="15"/>
      <c r="EQ96" s="15"/>
      <c r="EX96" s="15"/>
      <c r="FE96" s="15"/>
      <c r="FL96" s="15"/>
      <c r="FS96" s="15"/>
      <c r="FZ96" s="15"/>
      <c r="GG96" s="15"/>
      <c r="GN96" s="15"/>
      <c r="GP96" s="22"/>
      <c r="GQ96" s="22"/>
      <c r="GR96" s="22"/>
      <c r="GS96" s="22"/>
      <c r="GT96" s="22"/>
      <c r="GU96" s="15"/>
      <c r="GV96" s="22"/>
      <c r="GW96" s="22"/>
      <c r="GX96" s="22"/>
      <c r="GY96" s="18"/>
      <c r="GZ96" s="18"/>
      <c r="HA96" s="18"/>
      <c r="HB96" s="18"/>
      <c r="HC96" s="18"/>
      <c r="HD96" s="18"/>
      <c r="HE96" s="18"/>
      <c r="HF96" s="18"/>
      <c r="HG96" s="18"/>
      <c r="HH96" s="18"/>
      <c r="HI96" s="18"/>
      <c r="HJ96" s="18"/>
      <c r="HK96" s="18"/>
      <c r="HL96" s="18"/>
      <c r="HM96" s="18"/>
      <c r="HN96" s="18"/>
      <c r="HO96" s="18"/>
      <c r="HP96" s="18"/>
      <c r="HQ96" s="18"/>
      <c r="HR96" s="18"/>
      <c r="HS96" s="18"/>
      <c r="HT96" s="18"/>
      <c r="HU96" s="18"/>
      <c r="HV96" s="18"/>
      <c r="HW96" s="18"/>
      <c r="HX96" s="18"/>
      <c r="HY96" s="18"/>
      <c r="HZ96" s="18"/>
      <c r="IA96" s="18"/>
      <c r="IB96" s="18"/>
      <c r="IC96" s="18"/>
      <c r="ID96" s="18"/>
      <c r="IE96" s="18"/>
      <c r="IF96" s="18"/>
      <c r="IG96" s="18"/>
      <c r="IH96" s="18"/>
      <c r="II96" s="18"/>
      <c r="IJ96" s="18"/>
      <c r="IK96" s="18"/>
      <c r="IL96" s="18"/>
      <c r="IM96" s="18"/>
      <c r="IN96" s="18"/>
      <c r="IO96" s="18"/>
      <c r="IP96" s="18"/>
      <c r="IQ96" s="18"/>
      <c r="IR96" s="18"/>
      <c r="IS96" s="18"/>
      <c r="IT96" s="18"/>
      <c r="IU96" s="18"/>
      <c r="IV96" s="18"/>
      <c r="IW96" s="18"/>
      <c r="IX96" s="18"/>
      <c r="IY96" s="18"/>
      <c r="IZ96" s="18"/>
      <c r="JA96" s="18"/>
      <c r="JB96" s="18"/>
      <c r="JC96" s="18"/>
      <c r="JD96" s="18"/>
      <c r="JE96" s="18"/>
      <c r="JF96" s="18"/>
    </row>
    <row r="97" spans="36:266" x14ac:dyDescent="0.3">
      <c r="AJ97" s="24"/>
      <c r="AK97" s="24"/>
      <c r="AL97" s="20"/>
      <c r="AM97" s="23"/>
      <c r="AN97" s="18"/>
      <c r="AO97" s="24"/>
      <c r="AW97" s="71"/>
      <c r="AX97" s="71"/>
      <c r="AY97" s="71"/>
      <c r="BB97" s="25"/>
      <c r="BC97" s="21"/>
      <c r="BG97" s="18"/>
      <c r="BN97" s="22"/>
      <c r="BO97" s="22"/>
      <c r="BP97" s="22"/>
      <c r="BQ97" s="22"/>
      <c r="BR97" s="15"/>
      <c r="CF97" s="15"/>
      <c r="CL97" s="22"/>
      <c r="CM97" s="15"/>
      <c r="CR97" s="22"/>
      <c r="CT97" s="15"/>
      <c r="CW97" s="22"/>
      <c r="DA97" s="15"/>
      <c r="DH97" s="15"/>
      <c r="DJ97" s="22"/>
      <c r="DO97" s="15"/>
      <c r="DV97" s="15"/>
      <c r="EC97" s="15"/>
      <c r="EJ97" s="15"/>
      <c r="EQ97" s="15"/>
      <c r="EX97" s="15"/>
      <c r="FE97" s="15"/>
      <c r="FL97" s="15"/>
      <c r="FS97" s="15"/>
      <c r="FZ97" s="15"/>
      <c r="GG97" s="15"/>
      <c r="GN97" s="15"/>
      <c r="GP97" s="22"/>
      <c r="GQ97" s="22"/>
      <c r="GR97" s="22"/>
      <c r="GS97" s="22"/>
      <c r="GT97" s="22"/>
      <c r="GU97" s="15"/>
      <c r="GV97" s="22"/>
      <c r="GW97" s="22"/>
      <c r="GX97" s="22"/>
      <c r="GY97" s="18"/>
      <c r="GZ97" s="18"/>
      <c r="HA97" s="18"/>
      <c r="HB97" s="18"/>
      <c r="HC97" s="18"/>
      <c r="HD97" s="18"/>
      <c r="HE97" s="18"/>
      <c r="HF97" s="18"/>
      <c r="HG97" s="18"/>
      <c r="HH97" s="18"/>
      <c r="HI97" s="18"/>
      <c r="HJ97" s="18"/>
      <c r="HK97" s="18"/>
      <c r="HL97" s="18"/>
      <c r="HM97" s="18"/>
      <c r="HN97" s="18"/>
      <c r="HO97" s="18"/>
      <c r="HP97" s="18"/>
      <c r="HQ97" s="18"/>
      <c r="HR97" s="18"/>
      <c r="HS97" s="18"/>
      <c r="HT97" s="18"/>
      <c r="HU97" s="18"/>
      <c r="HV97" s="18"/>
      <c r="HW97" s="18"/>
      <c r="HX97" s="18"/>
      <c r="HY97" s="18"/>
      <c r="HZ97" s="18"/>
      <c r="IA97" s="18"/>
      <c r="IB97" s="18"/>
      <c r="IC97" s="18"/>
      <c r="ID97" s="18"/>
      <c r="IE97" s="18"/>
      <c r="IF97" s="18"/>
      <c r="IG97" s="18"/>
      <c r="IH97" s="18"/>
      <c r="II97" s="18"/>
      <c r="IJ97" s="18"/>
      <c r="IK97" s="18"/>
      <c r="IL97" s="18"/>
      <c r="IM97" s="18"/>
      <c r="IN97" s="18"/>
      <c r="IO97" s="18"/>
      <c r="IP97" s="18"/>
      <c r="IQ97" s="18"/>
      <c r="IR97" s="18"/>
      <c r="IS97" s="18"/>
      <c r="IT97" s="18"/>
      <c r="IU97" s="18"/>
      <c r="IV97" s="18"/>
      <c r="IW97" s="18"/>
      <c r="IX97" s="18"/>
      <c r="IY97" s="18"/>
      <c r="IZ97" s="18"/>
      <c r="JA97" s="18"/>
      <c r="JB97" s="18"/>
      <c r="JC97" s="18"/>
      <c r="JD97" s="18"/>
      <c r="JE97" s="18"/>
      <c r="JF97" s="18"/>
    </row>
    <row r="98" spans="36:266" x14ac:dyDescent="0.3">
      <c r="AJ98" s="24"/>
      <c r="AK98" s="24"/>
      <c r="AL98" s="20"/>
      <c r="AM98" s="23"/>
      <c r="AN98" s="18"/>
      <c r="AO98" s="24"/>
      <c r="AW98" s="71"/>
      <c r="AX98" s="71"/>
      <c r="AY98" s="71"/>
      <c r="BB98" s="25"/>
      <c r="BC98" s="21"/>
      <c r="BG98" s="18"/>
      <c r="BN98" s="22"/>
      <c r="BO98" s="22"/>
      <c r="BP98" s="22"/>
      <c r="BQ98" s="22"/>
      <c r="BR98" s="15"/>
      <c r="CF98" s="15"/>
      <c r="CL98" s="22"/>
      <c r="CM98" s="15"/>
      <c r="CR98" s="22"/>
      <c r="CT98" s="15"/>
      <c r="CW98" s="22"/>
      <c r="DA98" s="15"/>
      <c r="DH98" s="15"/>
      <c r="DJ98" s="22"/>
      <c r="DO98" s="15"/>
      <c r="DV98" s="15"/>
      <c r="EC98" s="15"/>
      <c r="EJ98" s="15"/>
      <c r="EQ98" s="15"/>
      <c r="EX98" s="15"/>
      <c r="FE98" s="15"/>
      <c r="FL98" s="15"/>
      <c r="FS98" s="15"/>
      <c r="FZ98" s="15"/>
      <c r="GG98" s="15"/>
      <c r="GN98" s="15"/>
      <c r="GP98" s="22"/>
      <c r="GQ98" s="22"/>
      <c r="GR98" s="22"/>
      <c r="GS98" s="22"/>
      <c r="GT98" s="22"/>
      <c r="GU98" s="15"/>
      <c r="GV98" s="22"/>
      <c r="GW98" s="22"/>
      <c r="GX98" s="22"/>
      <c r="GY98" s="18"/>
      <c r="GZ98" s="18"/>
      <c r="HA98" s="18"/>
      <c r="HB98" s="18"/>
      <c r="HC98" s="18"/>
      <c r="HD98" s="18"/>
      <c r="HE98" s="18"/>
      <c r="HF98" s="18"/>
      <c r="HG98" s="18"/>
      <c r="HH98" s="18"/>
      <c r="HI98" s="18"/>
      <c r="HJ98" s="18"/>
      <c r="HK98" s="18"/>
      <c r="HL98" s="18"/>
      <c r="HM98" s="18"/>
      <c r="HN98" s="18"/>
      <c r="HO98" s="18"/>
      <c r="HP98" s="18"/>
      <c r="HQ98" s="18"/>
      <c r="HR98" s="18"/>
      <c r="HS98" s="18"/>
      <c r="HT98" s="18"/>
      <c r="HU98" s="18"/>
      <c r="HV98" s="18"/>
      <c r="HW98" s="18"/>
      <c r="HX98" s="18"/>
      <c r="HY98" s="18"/>
      <c r="HZ98" s="18"/>
      <c r="IA98" s="18"/>
      <c r="IB98" s="18"/>
      <c r="IC98" s="18"/>
      <c r="ID98" s="18"/>
      <c r="IE98" s="18"/>
      <c r="IF98" s="18"/>
      <c r="IG98" s="18"/>
      <c r="IH98" s="18"/>
      <c r="II98" s="18"/>
      <c r="IJ98" s="18"/>
      <c r="IK98" s="18"/>
      <c r="IL98" s="18"/>
      <c r="IM98" s="18"/>
      <c r="IN98" s="18"/>
      <c r="IO98" s="18"/>
      <c r="IP98" s="18"/>
      <c r="IQ98" s="18"/>
      <c r="IR98" s="18"/>
      <c r="IS98" s="18"/>
      <c r="IT98" s="18"/>
      <c r="IU98" s="18"/>
      <c r="IV98" s="18"/>
      <c r="IW98" s="18"/>
      <c r="IX98" s="18"/>
      <c r="IY98" s="18"/>
      <c r="IZ98" s="18"/>
      <c r="JA98" s="18"/>
      <c r="JB98" s="18"/>
      <c r="JC98" s="18"/>
      <c r="JD98" s="18"/>
      <c r="JE98" s="18"/>
      <c r="JF98" s="18"/>
    </row>
    <row r="99" spans="36:266" x14ac:dyDescent="0.3">
      <c r="AJ99" s="24"/>
      <c r="AK99" s="24"/>
      <c r="AL99" s="20"/>
      <c r="AM99" s="23"/>
      <c r="AN99" s="18"/>
      <c r="AO99" s="24"/>
      <c r="AW99" s="71"/>
      <c r="AX99" s="71"/>
      <c r="AY99" s="71"/>
      <c r="BB99" s="25"/>
      <c r="BC99" s="21"/>
      <c r="BG99" s="18"/>
      <c r="BN99" s="22"/>
      <c r="BO99" s="22"/>
      <c r="BP99" s="22"/>
      <c r="BQ99" s="22"/>
      <c r="BR99" s="15"/>
      <c r="CF99" s="15"/>
      <c r="CL99" s="22"/>
      <c r="CM99" s="15"/>
      <c r="CR99" s="22"/>
      <c r="CT99" s="15"/>
      <c r="CW99" s="22"/>
      <c r="DA99" s="15"/>
      <c r="DH99" s="15"/>
      <c r="DJ99" s="22"/>
      <c r="DO99" s="15"/>
      <c r="DV99" s="15"/>
      <c r="EC99" s="15"/>
      <c r="EJ99" s="15"/>
      <c r="EQ99" s="15"/>
      <c r="EX99" s="15"/>
      <c r="FE99" s="15"/>
      <c r="FL99" s="15"/>
      <c r="FS99" s="15"/>
      <c r="FZ99" s="15"/>
      <c r="GG99" s="15"/>
      <c r="GN99" s="15"/>
      <c r="GP99" s="22"/>
      <c r="GQ99" s="22"/>
      <c r="GR99" s="22"/>
      <c r="GS99" s="22"/>
      <c r="GT99" s="22"/>
      <c r="GU99" s="15"/>
      <c r="GV99" s="22"/>
      <c r="GW99" s="22"/>
      <c r="GX99" s="22"/>
      <c r="GY99" s="18"/>
      <c r="GZ99" s="18"/>
      <c r="HA99" s="18"/>
      <c r="HB99" s="18"/>
      <c r="HC99" s="18"/>
      <c r="HD99" s="18"/>
      <c r="HE99" s="18"/>
      <c r="HF99" s="18"/>
      <c r="HG99" s="18"/>
      <c r="HH99" s="18"/>
      <c r="HI99" s="18"/>
      <c r="HJ99" s="18"/>
      <c r="HK99" s="18"/>
      <c r="HL99" s="18"/>
      <c r="HM99" s="18"/>
      <c r="HN99" s="18"/>
      <c r="HO99" s="18"/>
      <c r="HP99" s="18"/>
      <c r="HQ99" s="18"/>
      <c r="HR99" s="18"/>
      <c r="HS99" s="18"/>
      <c r="HT99" s="18"/>
      <c r="HU99" s="18"/>
      <c r="HV99" s="18"/>
      <c r="HW99" s="18"/>
      <c r="HX99" s="18"/>
      <c r="HY99" s="18"/>
      <c r="HZ99" s="18"/>
      <c r="IA99" s="18"/>
      <c r="IB99" s="18"/>
      <c r="IC99" s="18"/>
      <c r="ID99" s="18"/>
      <c r="IE99" s="18"/>
      <c r="IF99" s="18"/>
      <c r="IG99" s="18"/>
      <c r="IH99" s="18"/>
      <c r="II99" s="18"/>
      <c r="IJ99" s="18"/>
      <c r="IK99" s="18"/>
      <c r="IL99" s="18"/>
      <c r="IM99" s="18"/>
      <c r="IN99" s="18"/>
      <c r="IO99" s="18"/>
      <c r="IP99" s="18"/>
      <c r="IQ99" s="18"/>
      <c r="IR99" s="18"/>
      <c r="IS99" s="18"/>
      <c r="IT99" s="18"/>
      <c r="IU99" s="18"/>
      <c r="IV99" s="18"/>
      <c r="IW99" s="18"/>
      <c r="IX99" s="18"/>
      <c r="IY99" s="18"/>
      <c r="IZ99" s="18"/>
      <c r="JA99" s="18"/>
      <c r="JB99" s="18"/>
      <c r="JC99" s="18"/>
      <c r="JD99" s="18"/>
      <c r="JE99" s="18"/>
      <c r="JF99" s="18"/>
    </row>
    <row r="100" spans="36:266" x14ac:dyDescent="0.3">
      <c r="AJ100" s="24"/>
      <c r="AK100" s="24"/>
      <c r="AL100" s="20"/>
      <c r="AM100" s="23"/>
      <c r="AN100" s="18"/>
      <c r="AO100" s="24"/>
      <c r="AW100" s="71"/>
      <c r="AX100" s="71"/>
      <c r="AY100" s="71"/>
      <c r="BB100" s="25"/>
      <c r="BC100" s="21"/>
      <c r="BG100" s="18"/>
      <c r="BN100" s="22"/>
      <c r="BO100" s="22"/>
      <c r="BP100" s="22"/>
      <c r="BQ100" s="22"/>
      <c r="BR100" s="15"/>
      <c r="CF100" s="15"/>
      <c r="CL100" s="22"/>
      <c r="CM100" s="15"/>
      <c r="CR100" s="22"/>
      <c r="CT100" s="15"/>
      <c r="CW100" s="22"/>
      <c r="DA100" s="15"/>
      <c r="DH100" s="15"/>
      <c r="DJ100" s="22"/>
      <c r="DO100" s="15"/>
      <c r="DV100" s="15"/>
      <c r="EC100" s="15"/>
      <c r="EJ100" s="15"/>
      <c r="EQ100" s="15"/>
      <c r="EX100" s="15"/>
      <c r="FE100" s="15"/>
      <c r="FL100" s="15"/>
      <c r="FS100" s="15"/>
      <c r="FZ100" s="15"/>
      <c r="GG100" s="15"/>
      <c r="GN100" s="15"/>
      <c r="GP100" s="22"/>
      <c r="GQ100" s="22"/>
      <c r="GR100" s="22"/>
      <c r="GS100" s="22"/>
      <c r="GT100" s="22"/>
      <c r="GU100" s="15"/>
      <c r="GV100" s="22"/>
      <c r="GW100" s="22"/>
      <c r="GX100" s="22"/>
      <c r="GY100" s="18"/>
      <c r="GZ100" s="18"/>
      <c r="HA100" s="18"/>
      <c r="HB100" s="18"/>
      <c r="HC100" s="18"/>
      <c r="HD100" s="18"/>
      <c r="HE100" s="18"/>
      <c r="HF100" s="18"/>
      <c r="HG100" s="18"/>
      <c r="HH100" s="18"/>
      <c r="HI100" s="18"/>
      <c r="HJ100" s="18"/>
      <c r="HK100" s="18"/>
      <c r="HL100" s="18"/>
      <c r="HM100" s="18"/>
      <c r="HN100" s="18"/>
      <c r="HO100" s="18"/>
      <c r="HP100" s="18"/>
      <c r="HQ100" s="18"/>
      <c r="HR100" s="18"/>
      <c r="HS100" s="18"/>
      <c r="HT100" s="18"/>
      <c r="HU100" s="18"/>
      <c r="HV100" s="18"/>
      <c r="HW100" s="18"/>
      <c r="HX100" s="18"/>
      <c r="HY100" s="18"/>
      <c r="HZ100" s="18"/>
      <c r="IA100" s="18"/>
      <c r="IB100" s="18"/>
      <c r="IC100" s="18"/>
      <c r="ID100" s="18"/>
      <c r="IE100" s="18"/>
      <c r="IF100" s="18"/>
      <c r="IG100" s="18"/>
      <c r="IH100" s="18"/>
      <c r="II100" s="18"/>
      <c r="IJ100" s="18"/>
      <c r="IK100" s="18"/>
      <c r="IL100" s="18"/>
      <c r="IM100" s="18"/>
      <c r="IN100" s="18"/>
      <c r="IO100" s="18"/>
      <c r="IP100" s="18"/>
      <c r="IQ100" s="18"/>
      <c r="IR100" s="18"/>
      <c r="IS100" s="18"/>
      <c r="IT100" s="18"/>
      <c r="IU100" s="18"/>
      <c r="IV100" s="18"/>
      <c r="IW100" s="18"/>
      <c r="IX100" s="18"/>
      <c r="IY100" s="18"/>
      <c r="IZ100" s="18"/>
      <c r="JA100" s="18"/>
      <c r="JB100" s="18"/>
      <c r="JC100" s="18"/>
      <c r="JD100" s="18"/>
      <c r="JE100" s="18"/>
      <c r="JF100" s="18"/>
    </row>
    <row r="101" spans="36:266" x14ac:dyDescent="0.3">
      <c r="AJ101" s="24"/>
      <c r="AK101" s="24"/>
      <c r="AL101" s="20"/>
      <c r="AM101" s="23"/>
      <c r="AN101" s="18"/>
      <c r="AO101" s="24"/>
      <c r="AW101" s="71"/>
      <c r="AX101" s="71"/>
      <c r="AY101" s="71"/>
      <c r="BB101" s="25"/>
      <c r="BC101" s="21"/>
      <c r="BG101" s="18"/>
      <c r="BN101" s="22"/>
      <c r="BO101" s="22"/>
      <c r="BP101" s="22"/>
      <c r="BQ101" s="22"/>
      <c r="BR101" s="15"/>
      <c r="CF101" s="15"/>
      <c r="CL101" s="22"/>
      <c r="CM101" s="15"/>
      <c r="CR101" s="22"/>
      <c r="CT101" s="15"/>
      <c r="CW101" s="22"/>
      <c r="DA101" s="15"/>
      <c r="DH101" s="15"/>
      <c r="DJ101" s="22"/>
      <c r="DO101" s="15"/>
      <c r="DV101" s="15"/>
      <c r="EC101" s="15"/>
      <c r="EJ101" s="15"/>
      <c r="EQ101" s="15"/>
      <c r="EX101" s="15"/>
      <c r="FE101" s="15"/>
      <c r="FL101" s="15"/>
      <c r="FS101" s="15"/>
      <c r="FZ101" s="15"/>
      <c r="GG101" s="15"/>
      <c r="GN101" s="15"/>
      <c r="GP101" s="22"/>
      <c r="GQ101" s="22"/>
      <c r="GR101" s="22"/>
      <c r="GS101" s="22"/>
      <c r="GT101" s="22"/>
      <c r="GU101" s="15"/>
      <c r="GV101" s="22"/>
      <c r="GW101" s="22"/>
      <c r="GX101" s="22"/>
      <c r="GY101" s="18"/>
      <c r="GZ101" s="18"/>
      <c r="HA101" s="18"/>
      <c r="HB101" s="18"/>
      <c r="HC101" s="18"/>
      <c r="HD101" s="18"/>
      <c r="HE101" s="18"/>
      <c r="HF101" s="18"/>
      <c r="HG101" s="18"/>
      <c r="HH101" s="18"/>
      <c r="HI101" s="18"/>
      <c r="HJ101" s="18"/>
      <c r="HK101" s="18"/>
      <c r="HL101" s="18"/>
      <c r="HM101" s="18"/>
      <c r="HN101" s="18"/>
      <c r="HO101" s="18"/>
      <c r="HP101" s="18"/>
      <c r="HQ101" s="18"/>
      <c r="HR101" s="18"/>
      <c r="HS101" s="18"/>
      <c r="HT101" s="18"/>
      <c r="HU101" s="18"/>
      <c r="HV101" s="18"/>
      <c r="HW101" s="18"/>
      <c r="HX101" s="18"/>
      <c r="HY101" s="18"/>
      <c r="HZ101" s="18"/>
      <c r="IA101" s="18"/>
      <c r="IB101" s="18"/>
      <c r="IC101" s="18"/>
      <c r="ID101" s="18"/>
      <c r="IE101" s="18"/>
      <c r="IF101" s="18"/>
      <c r="IG101" s="18"/>
      <c r="IH101" s="18"/>
      <c r="II101" s="18"/>
      <c r="IJ101" s="18"/>
      <c r="IK101" s="18"/>
      <c r="IL101" s="18"/>
      <c r="IM101" s="18"/>
      <c r="IN101" s="18"/>
      <c r="IO101" s="18"/>
      <c r="IP101" s="18"/>
      <c r="IQ101" s="18"/>
      <c r="IR101" s="18"/>
      <c r="IS101" s="18"/>
      <c r="IT101" s="18"/>
      <c r="IU101" s="18"/>
      <c r="IV101" s="18"/>
      <c r="IW101" s="18"/>
      <c r="IX101" s="18"/>
      <c r="IY101" s="18"/>
      <c r="IZ101" s="18"/>
      <c r="JA101" s="18"/>
      <c r="JB101" s="18"/>
      <c r="JC101" s="18"/>
      <c r="JD101" s="18"/>
      <c r="JE101" s="18"/>
      <c r="JF101" s="18"/>
    </row>
    <row r="102" spans="36:266" x14ac:dyDescent="0.3">
      <c r="AJ102" s="24"/>
      <c r="AK102" s="24"/>
      <c r="AL102" s="20"/>
      <c r="AM102" s="23"/>
      <c r="AN102" s="18"/>
      <c r="AO102" s="24"/>
      <c r="AW102" s="71"/>
      <c r="AX102" s="71"/>
      <c r="AY102" s="71"/>
      <c r="BB102" s="25"/>
      <c r="BC102" s="21"/>
      <c r="BG102" s="18"/>
      <c r="BN102" s="22"/>
      <c r="BO102" s="22"/>
      <c r="BP102" s="22"/>
      <c r="BQ102" s="22"/>
      <c r="BR102" s="15"/>
      <c r="CF102" s="15"/>
      <c r="CL102" s="22"/>
      <c r="CM102" s="15"/>
      <c r="CR102" s="22"/>
      <c r="CT102" s="15"/>
      <c r="CW102" s="22"/>
      <c r="DA102" s="15"/>
      <c r="DH102" s="15"/>
      <c r="DJ102" s="22"/>
      <c r="DO102" s="15"/>
      <c r="DV102" s="15"/>
      <c r="EC102" s="15"/>
      <c r="EJ102" s="15"/>
      <c r="EQ102" s="15"/>
      <c r="EX102" s="15"/>
      <c r="FE102" s="15"/>
      <c r="FL102" s="15"/>
      <c r="FS102" s="15"/>
      <c r="FZ102" s="15"/>
      <c r="GG102" s="15"/>
      <c r="GN102" s="15"/>
      <c r="GP102" s="22"/>
      <c r="GQ102" s="22"/>
      <c r="GR102" s="22"/>
      <c r="GS102" s="22"/>
      <c r="GT102" s="22"/>
      <c r="GU102" s="15"/>
      <c r="GV102" s="22"/>
      <c r="GW102" s="22"/>
      <c r="GX102" s="22"/>
      <c r="GY102" s="18"/>
      <c r="GZ102" s="18"/>
      <c r="HA102" s="18"/>
      <c r="HB102" s="18"/>
      <c r="HC102" s="18"/>
      <c r="HD102" s="18"/>
      <c r="HE102" s="18"/>
      <c r="HF102" s="18"/>
      <c r="HG102" s="18"/>
      <c r="HH102" s="18"/>
      <c r="HI102" s="18"/>
      <c r="HJ102" s="18"/>
      <c r="HK102" s="18"/>
      <c r="HL102" s="18"/>
      <c r="HM102" s="18"/>
      <c r="HN102" s="18"/>
      <c r="HO102" s="18"/>
      <c r="HP102" s="18"/>
      <c r="HQ102" s="18"/>
      <c r="HR102" s="18"/>
      <c r="HS102" s="18"/>
      <c r="HT102" s="18"/>
      <c r="HU102" s="18"/>
      <c r="HV102" s="18"/>
      <c r="HW102" s="18"/>
      <c r="HX102" s="18"/>
      <c r="HY102" s="18"/>
      <c r="HZ102" s="18"/>
      <c r="IA102" s="18"/>
      <c r="IB102" s="18"/>
      <c r="IC102" s="18"/>
      <c r="ID102" s="18"/>
      <c r="IE102" s="18"/>
      <c r="IF102" s="18"/>
      <c r="IG102" s="18"/>
      <c r="IH102" s="18"/>
      <c r="II102" s="18"/>
      <c r="IJ102" s="18"/>
      <c r="IK102" s="18"/>
      <c r="IL102" s="18"/>
      <c r="IM102" s="18"/>
      <c r="IN102" s="18"/>
      <c r="IO102" s="18"/>
      <c r="IP102" s="18"/>
      <c r="IQ102" s="18"/>
      <c r="IR102" s="18"/>
      <c r="IS102" s="18"/>
      <c r="IT102" s="18"/>
      <c r="IU102" s="18"/>
      <c r="IV102" s="18"/>
      <c r="IW102" s="18"/>
      <c r="IX102" s="18"/>
      <c r="IY102" s="18"/>
      <c r="IZ102" s="18"/>
      <c r="JA102" s="18"/>
      <c r="JB102" s="18"/>
      <c r="JC102" s="18"/>
      <c r="JD102" s="18"/>
      <c r="JE102" s="18"/>
      <c r="JF102" s="18"/>
    </row>
    <row r="103" spans="36:266" x14ac:dyDescent="0.3">
      <c r="AJ103" s="24"/>
      <c r="AK103" s="24"/>
      <c r="AL103" s="20"/>
      <c r="AM103" s="23"/>
      <c r="AN103" s="18"/>
      <c r="AO103" s="24"/>
      <c r="AW103" s="71"/>
      <c r="AX103" s="71"/>
      <c r="AY103" s="71"/>
      <c r="BB103" s="25"/>
      <c r="BC103" s="21"/>
      <c r="BG103" s="18"/>
      <c r="BN103" s="22"/>
      <c r="BO103" s="22"/>
      <c r="BP103" s="22"/>
      <c r="BQ103" s="22"/>
      <c r="BR103" s="15"/>
      <c r="CF103" s="15"/>
      <c r="CL103" s="22"/>
      <c r="CM103" s="15"/>
      <c r="CR103" s="22"/>
      <c r="CT103" s="15"/>
      <c r="CW103" s="22"/>
      <c r="DA103" s="15"/>
      <c r="DH103" s="15"/>
      <c r="DJ103" s="22"/>
      <c r="DO103" s="15"/>
      <c r="DV103" s="15"/>
      <c r="EC103" s="15"/>
      <c r="EJ103" s="15"/>
      <c r="EQ103" s="15"/>
      <c r="EX103" s="15"/>
      <c r="FE103" s="15"/>
      <c r="FL103" s="15"/>
      <c r="FS103" s="15"/>
      <c r="FZ103" s="15"/>
      <c r="GG103" s="15"/>
      <c r="GN103" s="15"/>
      <c r="GP103" s="22"/>
      <c r="GQ103" s="22"/>
      <c r="GR103" s="22"/>
      <c r="GS103" s="22"/>
      <c r="GT103" s="22"/>
      <c r="GU103" s="15"/>
      <c r="GV103" s="22"/>
      <c r="GW103" s="22"/>
      <c r="GX103" s="22"/>
      <c r="GY103" s="18"/>
      <c r="GZ103" s="18"/>
      <c r="HA103" s="18"/>
      <c r="HB103" s="18"/>
      <c r="HC103" s="18"/>
      <c r="HD103" s="18"/>
      <c r="HE103" s="18"/>
      <c r="HF103" s="18"/>
      <c r="HG103" s="18"/>
      <c r="HH103" s="18"/>
      <c r="HI103" s="18"/>
      <c r="HJ103" s="18"/>
      <c r="HK103" s="18"/>
      <c r="HL103" s="18"/>
      <c r="HM103" s="18"/>
      <c r="HN103" s="18"/>
      <c r="HO103" s="18"/>
      <c r="HP103" s="18"/>
      <c r="HQ103" s="18"/>
      <c r="HR103" s="18"/>
      <c r="HS103" s="18"/>
      <c r="HT103" s="18"/>
      <c r="HU103" s="18"/>
      <c r="HV103" s="18"/>
      <c r="HW103" s="18"/>
      <c r="HX103" s="18"/>
      <c r="HY103" s="18"/>
      <c r="HZ103" s="18"/>
      <c r="IA103" s="18"/>
      <c r="IB103" s="18"/>
      <c r="IC103" s="18"/>
      <c r="ID103" s="18"/>
      <c r="IE103" s="18"/>
      <c r="IF103" s="18"/>
      <c r="IG103" s="18"/>
      <c r="IH103" s="18"/>
      <c r="II103" s="18"/>
      <c r="IJ103" s="18"/>
      <c r="IK103" s="18"/>
      <c r="IL103" s="18"/>
      <c r="IM103" s="18"/>
      <c r="IN103" s="18"/>
      <c r="IO103" s="18"/>
      <c r="IP103" s="18"/>
      <c r="IQ103" s="18"/>
      <c r="IR103" s="18"/>
      <c r="IS103" s="18"/>
      <c r="IT103" s="18"/>
      <c r="IU103" s="18"/>
      <c r="IV103" s="18"/>
      <c r="IW103" s="18"/>
      <c r="IX103" s="18"/>
      <c r="IY103" s="18"/>
      <c r="IZ103" s="18"/>
      <c r="JA103" s="18"/>
      <c r="JB103" s="18"/>
      <c r="JC103" s="18"/>
      <c r="JD103" s="18"/>
      <c r="JE103" s="18"/>
      <c r="JF103" s="18"/>
    </row>
    <row r="104" spans="36:266" x14ac:dyDescent="0.3">
      <c r="AJ104" s="24"/>
      <c r="AK104" s="24"/>
      <c r="AL104" s="20"/>
      <c r="AM104" s="23"/>
      <c r="AN104" s="18"/>
      <c r="AO104" s="24"/>
      <c r="AW104" s="71"/>
      <c r="AX104" s="71"/>
      <c r="AY104" s="71"/>
      <c r="BB104" s="25"/>
      <c r="BC104" s="21"/>
      <c r="BG104" s="18"/>
      <c r="BN104" s="22"/>
      <c r="BO104" s="22"/>
      <c r="BP104" s="22"/>
      <c r="BQ104" s="22"/>
      <c r="BR104" s="15"/>
      <c r="CF104" s="15"/>
      <c r="CL104" s="22"/>
      <c r="CM104" s="15"/>
      <c r="CR104" s="22"/>
      <c r="CT104" s="15"/>
      <c r="CW104" s="22"/>
      <c r="DA104" s="15"/>
      <c r="DH104" s="15"/>
      <c r="DJ104" s="22"/>
      <c r="DO104" s="15"/>
      <c r="DV104" s="15"/>
      <c r="EC104" s="15"/>
      <c r="EJ104" s="15"/>
      <c r="EQ104" s="15"/>
      <c r="EX104" s="15"/>
      <c r="FE104" s="15"/>
      <c r="FL104" s="15"/>
      <c r="FS104" s="15"/>
      <c r="FZ104" s="15"/>
      <c r="GG104" s="15"/>
      <c r="GN104" s="15"/>
      <c r="GP104" s="22"/>
      <c r="GQ104" s="22"/>
      <c r="GR104" s="22"/>
      <c r="GS104" s="22"/>
      <c r="GT104" s="22"/>
      <c r="GU104" s="15"/>
      <c r="GV104" s="22"/>
      <c r="GW104" s="22"/>
      <c r="GX104" s="22"/>
      <c r="GY104" s="18"/>
      <c r="GZ104" s="18"/>
      <c r="HA104" s="18"/>
      <c r="HB104" s="18"/>
      <c r="HC104" s="18"/>
      <c r="HD104" s="18"/>
      <c r="HE104" s="18"/>
      <c r="HF104" s="18"/>
      <c r="HG104" s="18"/>
      <c r="HH104" s="18"/>
      <c r="HI104" s="18"/>
      <c r="HJ104" s="18"/>
      <c r="HK104" s="18"/>
      <c r="HL104" s="18"/>
      <c r="HM104" s="18"/>
      <c r="HN104" s="18"/>
      <c r="HO104" s="18"/>
      <c r="HP104" s="18"/>
      <c r="HQ104" s="18"/>
      <c r="HR104" s="18"/>
      <c r="HS104" s="18"/>
      <c r="HT104" s="18"/>
      <c r="HU104" s="18"/>
      <c r="HV104" s="18"/>
      <c r="HW104" s="18"/>
      <c r="HX104" s="18"/>
      <c r="HY104" s="18"/>
      <c r="HZ104" s="18"/>
      <c r="IA104" s="18"/>
      <c r="IB104" s="18"/>
      <c r="IC104" s="18"/>
      <c r="ID104" s="18"/>
      <c r="IE104" s="18"/>
      <c r="IF104" s="18"/>
      <c r="IG104" s="18"/>
      <c r="IH104" s="18"/>
      <c r="II104" s="18"/>
      <c r="IJ104" s="18"/>
      <c r="IK104" s="18"/>
      <c r="IL104" s="18"/>
      <c r="IM104" s="18"/>
      <c r="IN104" s="18"/>
      <c r="IO104" s="18"/>
      <c r="IP104" s="18"/>
      <c r="IQ104" s="18"/>
      <c r="IR104" s="18"/>
      <c r="IS104" s="18"/>
      <c r="IT104" s="18"/>
      <c r="IU104" s="18"/>
      <c r="IV104" s="18"/>
      <c r="IW104" s="18"/>
      <c r="IX104" s="18"/>
      <c r="IY104" s="18"/>
      <c r="IZ104" s="18"/>
      <c r="JA104" s="18"/>
      <c r="JB104" s="18"/>
      <c r="JC104" s="18"/>
      <c r="JD104" s="18"/>
      <c r="JE104" s="18"/>
      <c r="JF104" s="18"/>
    </row>
    <row r="105" spans="36:266" x14ac:dyDescent="0.3">
      <c r="AJ105" s="24"/>
      <c r="AK105" s="24"/>
      <c r="AL105" s="20"/>
      <c r="AM105" s="23"/>
      <c r="AN105" s="18"/>
      <c r="AO105" s="24"/>
      <c r="AW105" s="71"/>
      <c r="AX105" s="71"/>
      <c r="AY105" s="71"/>
      <c r="BB105" s="25"/>
      <c r="BC105" s="21"/>
      <c r="BG105" s="18"/>
      <c r="BN105" s="22"/>
      <c r="BO105" s="22"/>
      <c r="BP105" s="22"/>
      <c r="BQ105" s="22"/>
      <c r="BR105" s="15"/>
      <c r="CF105" s="15"/>
      <c r="CL105" s="22"/>
      <c r="CM105" s="15"/>
      <c r="CR105" s="22"/>
      <c r="CT105" s="15"/>
      <c r="CW105" s="22"/>
      <c r="DA105" s="15"/>
      <c r="DH105" s="15"/>
      <c r="DJ105" s="22"/>
      <c r="DO105" s="15"/>
      <c r="DV105" s="15"/>
      <c r="EC105" s="15"/>
      <c r="EJ105" s="15"/>
      <c r="EQ105" s="15"/>
      <c r="EX105" s="15"/>
      <c r="FE105" s="15"/>
      <c r="FL105" s="15"/>
      <c r="FS105" s="15"/>
      <c r="FZ105" s="15"/>
      <c r="GG105" s="15"/>
      <c r="GN105" s="15"/>
      <c r="GP105" s="22"/>
      <c r="GQ105" s="22"/>
      <c r="GR105" s="22"/>
      <c r="GS105" s="22"/>
      <c r="GT105" s="22"/>
      <c r="GU105" s="15"/>
      <c r="GV105" s="22"/>
      <c r="GW105" s="22"/>
      <c r="GX105" s="22"/>
      <c r="GY105" s="18"/>
      <c r="GZ105" s="18"/>
      <c r="HA105" s="18"/>
      <c r="HB105" s="18"/>
      <c r="HC105" s="18"/>
      <c r="HD105" s="18"/>
      <c r="HE105" s="18"/>
      <c r="HF105" s="18"/>
      <c r="HG105" s="18"/>
      <c r="HH105" s="18"/>
      <c r="HI105" s="18"/>
      <c r="HJ105" s="18"/>
      <c r="HK105" s="18"/>
      <c r="HL105" s="18"/>
      <c r="HM105" s="18"/>
      <c r="HN105" s="18"/>
      <c r="HO105" s="18"/>
      <c r="HP105" s="18"/>
      <c r="HQ105" s="18"/>
      <c r="HR105" s="18"/>
      <c r="HS105" s="18"/>
      <c r="HT105" s="18"/>
      <c r="HU105" s="18"/>
      <c r="HV105" s="18"/>
      <c r="HW105" s="18"/>
      <c r="HX105" s="18"/>
      <c r="HY105" s="18"/>
      <c r="HZ105" s="18"/>
      <c r="IA105" s="18"/>
      <c r="IB105" s="18"/>
      <c r="IC105" s="18"/>
      <c r="ID105" s="18"/>
      <c r="IE105" s="18"/>
      <c r="IF105" s="18"/>
      <c r="IG105" s="18"/>
      <c r="IH105" s="18"/>
      <c r="II105" s="18"/>
      <c r="IJ105" s="18"/>
      <c r="IK105" s="18"/>
      <c r="IL105" s="18"/>
      <c r="IM105" s="18"/>
      <c r="IN105" s="18"/>
      <c r="IO105" s="18"/>
      <c r="IP105" s="18"/>
      <c r="IQ105" s="18"/>
      <c r="IR105" s="18"/>
      <c r="IS105" s="18"/>
      <c r="IT105" s="18"/>
      <c r="IU105" s="18"/>
      <c r="IV105" s="18"/>
      <c r="IW105" s="18"/>
      <c r="IX105" s="18"/>
      <c r="IY105" s="18"/>
      <c r="IZ105" s="18"/>
      <c r="JA105" s="18"/>
      <c r="JB105" s="18"/>
      <c r="JC105" s="18"/>
      <c r="JD105" s="18"/>
      <c r="JE105" s="18"/>
      <c r="JF105" s="18"/>
    </row>
    <row r="106" spans="36:266" x14ac:dyDescent="0.3">
      <c r="AJ106" s="24"/>
      <c r="AK106" s="24"/>
      <c r="AL106" s="20"/>
      <c r="AM106" s="23"/>
      <c r="AN106" s="18"/>
      <c r="AO106" s="24"/>
      <c r="AW106" s="71"/>
      <c r="AX106" s="71"/>
      <c r="AY106" s="71"/>
      <c r="BB106" s="25"/>
      <c r="BC106" s="21"/>
      <c r="BG106" s="18"/>
      <c r="BN106" s="22"/>
      <c r="BO106" s="22"/>
      <c r="BP106" s="22"/>
      <c r="BQ106" s="22"/>
      <c r="BR106" s="15"/>
      <c r="CF106" s="15"/>
      <c r="CL106" s="22"/>
      <c r="CM106" s="15"/>
      <c r="CR106" s="22"/>
      <c r="CT106" s="15"/>
      <c r="CW106" s="22"/>
      <c r="DA106" s="15"/>
      <c r="DH106" s="15"/>
      <c r="DJ106" s="22"/>
      <c r="DO106" s="15"/>
      <c r="DV106" s="15"/>
      <c r="EC106" s="15"/>
      <c r="EJ106" s="15"/>
      <c r="EQ106" s="15"/>
      <c r="EX106" s="15"/>
      <c r="FE106" s="15"/>
      <c r="FL106" s="15"/>
      <c r="FS106" s="15"/>
      <c r="FZ106" s="15"/>
      <c r="GG106" s="15"/>
      <c r="GN106" s="15"/>
      <c r="GP106" s="22"/>
      <c r="GQ106" s="22"/>
      <c r="GR106" s="22"/>
      <c r="GS106" s="22"/>
      <c r="GT106" s="22"/>
      <c r="GU106" s="15"/>
      <c r="GV106" s="22"/>
      <c r="GW106" s="22"/>
      <c r="GX106" s="22"/>
      <c r="GY106" s="18"/>
      <c r="GZ106" s="18"/>
      <c r="HA106" s="18"/>
      <c r="HB106" s="18"/>
      <c r="HC106" s="18"/>
      <c r="HD106" s="18"/>
      <c r="HE106" s="18"/>
      <c r="HF106" s="18"/>
      <c r="HG106" s="18"/>
      <c r="HH106" s="18"/>
      <c r="HI106" s="18"/>
      <c r="HJ106" s="18"/>
      <c r="HK106" s="18"/>
      <c r="HL106" s="18"/>
      <c r="HM106" s="18"/>
      <c r="HN106" s="18"/>
      <c r="HO106" s="18"/>
      <c r="HP106" s="18"/>
      <c r="HQ106" s="18"/>
      <c r="HR106" s="18"/>
      <c r="HS106" s="18"/>
      <c r="HT106" s="18"/>
      <c r="HU106" s="18"/>
      <c r="HV106" s="18"/>
      <c r="HW106" s="18"/>
      <c r="HX106" s="18"/>
      <c r="HY106" s="18"/>
      <c r="HZ106" s="18"/>
      <c r="IA106" s="18"/>
      <c r="IB106" s="18"/>
      <c r="IC106" s="18"/>
      <c r="ID106" s="18"/>
      <c r="IE106" s="18"/>
      <c r="IF106" s="18"/>
      <c r="IG106" s="18"/>
      <c r="IH106" s="18"/>
      <c r="II106" s="18"/>
      <c r="IJ106" s="18"/>
      <c r="IK106" s="18"/>
      <c r="IL106" s="18"/>
      <c r="IM106" s="18"/>
      <c r="IN106" s="18"/>
      <c r="IO106" s="18"/>
      <c r="IP106" s="18"/>
      <c r="IQ106" s="18"/>
      <c r="IR106" s="18"/>
      <c r="IS106" s="18"/>
      <c r="IT106" s="18"/>
      <c r="IU106" s="18"/>
      <c r="IV106" s="18"/>
      <c r="IW106" s="18"/>
      <c r="IX106" s="18"/>
      <c r="IY106" s="18"/>
      <c r="IZ106" s="18"/>
      <c r="JA106" s="18"/>
      <c r="JB106" s="18"/>
      <c r="JC106" s="18"/>
      <c r="JD106" s="18"/>
      <c r="JE106" s="18"/>
      <c r="JF106" s="18"/>
    </row>
    <row r="107" spans="36:266" x14ac:dyDescent="0.3">
      <c r="AJ107" s="24"/>
      <c r="AK107" s="24"/>
      <c r="AL107" s="20"/>
      <c r="AM107" s="23"/>
      <c r="AN107" s="18"/>
      <c r="AO107" s="24"/>
      <c r="AW107" s="71"/>
      <c r="AX107" s="71"/>
      <c r="AY107" s="71"/>
      <c r="BB107" s="25"/>
      <c r="BC107" s="21"/>
      <c r="BG107" s="18"/>
      <c r="BN107" s="22"/>
      <c r="BO107" s="22"/>
      <c r="BP107" s="22"/>
      <c r="BQ107" s="22"/>
      <c r="BR107" s="15"/>
      <c r="CF107" s="15"/>
      <c r="CL107" s="22"/>
      <c r="CM107" s="15"/>
      <c r="CR107" s="22"/>
      <c r="CT107" s="15"/>
      <c r="CW107" s="22"/>
      <c r="DA107" s="15"/>
      <c r="DH107" s="15"/>
      <c r="DJ107" s="22"/>
      <c r="DO107" s="15"/>
      <c r="DV107" s="15"/>
      <c r="EC107" s="15"/>
      <c r="EJ107" s="15"/>
      <c r="EQ107" s="15"/>
      <c r="EX107" s="15"/>
      <c r="FE107" s="15"/>
      <c r="FL107" s="15"/>
      <c r="FS107" s="15"/>
      <c r="FZ107" s="15"/>
      <c r="GG107" s="15"/>
      <c r="GN107" s="15"/>
      <c r="GP107" s="22"/>
      <c r="GQ107" s="22"/>
      <c r="GR107" s="22"/>
      <c r="GS107" s="22"/>
      <c r="GT107" s="22"/>
      <c r="GU107" s="15"/>
      <c r="GV107" s="22"/>
      <c r="GW107" s="22"/>
      <c r="GX107" s="22"/>
      <c r="GY107" s="18"/>
      <c r="GZ107" s="18"/>
      <c r="HA107" s="18"/>
      <c r="HB107" s="18"/>
      <c r="HC107" s="18"/>
      <c r="HD107" s="18"/>
      <c r="HE107" s="18"/>
      <c r="HF107" s="18"/>
      <c r="HG107" s="18"/>
      <c r="HH107" s="18"/>
      <c r="HI107" s="18"/>
      <c r="HJ107" s="18"/>
      <c r="HK107" s="18"/>
      <c r="HL107" s="18"/>
      <c r="HM107" s="18"/>
      <c r="HN107" s="18"/>
      <c r="HO107" s="18"/>
      <c r="HP107" s="18"/>
      <c r="HQ107" s="18"/>
      <c r="HR107" s="18"/>
      <c r="HS107" s="18"/>
      <c r="HT107" s="18"/>
      <c r="HU107" s="18"/>
      <c r="HV107" s="18"/>
      <c r="HW107" s="18"/>
      <c r="HX107" s="18"/>
      <c r="HY107" s="18"/>
      <c r="HZ107" s="18"/>
      <c r="IA107" s="18"/>
      <c r="IB107" s="18"/>
      <c r="IC107" s="18"/>
      <c r="ID107" s="18"/>
      <c r="IE107" s="18"/>
      <c r="IF107" s="18"/>
      <c r="IG107" s="18"/>
      <c r="IH107" s="18"/>
      <c r="II107" s="18"/>
      <c r="IJ107" s="18"/>
      <c r="IK107" s="18"/>
      <c r="IL107" s="18"/>
      <c r="IM107" s="18"/>
      <c r="IN107" s="18"/>
      <c r="IO107" s="18"/>
      <c r="IP107" s="18"/>
      <c r="IQ107" s="18"/>
      <c r="IR107" s="18"/>
      <c r="IS107" s="18"/>
      <c r="IT107" s="18"/>
      <c r="IU107" s="18"/>
      <c r="IV107" s="18"/>
      <c r="IW107" s="18"/>
      <c r="IX107" s="18"/>
      <c r="IY107" s="18"/>
      <c r="IZ107" s="18"/>
      <c r="JA107" s="18"/>
      <c r="JB107" s="18"/>
      <c r="JC107" s="18"/>
      <c r="JD107" s="18"/>
      <c r="JE107" s="18"/>
      <c r="JF107" s="18"/>
    </row>
    <row r="108" spans="36:266" x14ac:dyDescent="0.3">
      <c r="AJ108" s="24"/>
      <c r="AK108" s="24"/>
      <c r="AL108" s="20"/>
      <c r="AM108" s="23"/>
      <c r="AN108" s="18"/>
      <c r="AO108" s="24"/>
      <c r="AW108" s="71"/>
      <c r="AX108" s="71"/>
      <c r="AY108" s="71"/>
      <c r="BB108" s="25"/>
      <c r="BC108" s="21"/>
      <c r="BG108" s="18"/>
      <c r="BN108" s="22"/>
      <c r="BO108" s="22"/>
      <c r="BP108" s="22"/>
      <c r="BQ108" s="22"/>
      <c r="BR108" s="15"/>
      <c r="CF108" s="15"/>
      <c r="CL108" s="22"/>
      <c r="CM108" s="15"/>
      <c r="CR108" s="22"/>
      <c r="CT108" s="15"/>
      <c r="CW108" s="22"/>
      <c r="DA108" s="15"/>
      <c r="DH108" s="15"/>
      <c r="DJ108" s="22"/>
      <c r="DO108" s="15"/>
      <c r="DV108" s="15"/>
      <c r="EC108" s="15"/>
      <c r="EJ108" s="15"/>
      <c r="EQ108" s="15"/>
      <c r="EX108" s="15"/>
      <c r="FE108" s="15"/>
      <c r="FL108" s="15"/>
      <c r="FS108" s="15"/>
      <c r="FZ108" s="15"/>
      <c r="GG108" s="15"/>
      <c r="GN108" s="15"/>
      <c r="GP108" s="22"/>
      <c r="GQ108" s="22"/>
      <c r="GR108" s="22"/>
      <c r="GS108" s="22"/>
      <c r="GT108" s="22"/>
      <c r="GU108" s="15"/>
      <c r="GV108" s="22"/>
      <c r="GW108" s="22"/>
      <c r="GX108" s="22"/>
      <c r="GY108" s="18"/>
      <c r="GZ108" s="18"/>
      <c r="HA108" s="18"/>
      <c r="HB108" s="18"/>
      <c r="HC108" s="18"/>
      <c r="HD108" s="18"/>
      <c r="HE108" s="18"/>
      <c r="HF108" s="18"/>
      <c r="HG108" s="18"/>
      <c r="HH108" s="18"/>
      <c r="HI108" s="18"/>
      <c r="HJ108" s="18"/>
      <c r="HK108" s="18"/>
      <c r="HL108" s="18"/>
      <c r="HM108" s="18"/>
      <c r="HN108" s="18"/>
      <c r="HO108" s="18"/>
      <c r="HP108" s="18"/>
      <c r="HQ108" s="18"/>
      <c r="HR108" s="18"/>
      <c r="HS108" s="18"/>
      <c r="HT108" s="18"/>
      <c r="HU108" s="18"/>
      <c r="HV108" s="18"/>
      <c r="HW108" s="18"/>
      <c r="HX108" s="18"/>
      <c r="HY108" s="18"/>
      <c r="HZ108" s="18"/>
      <c r="IA108" s="18"/>
      <c r="IB108" s="18"/>
      <c r="IC108" s="18"/>
      <c r="ID108" s="18"/>
      <c r="IE108" s="18"/>
      <c r="IF108" s="18"/>
      <c r="IG108" s="18"/>
      <c r="IH108" s="18"/>
      <c r="II108" s="18"/>
      <c r="IJ108" s="18"/>
      <c r="IK108" s="18"/>
      <c r="IL108" s="18"/>
      <c r="IM108" s="18"/>
      <c r="IN108" s="18"/>
      <c r="IO108" s="18"/>
      <c r="IP108" s="18"/>
      <c r="IQ108" s="18"/>
      <c r="IR108" s="18"/>
      <c r="IS108" s="18"/>
      <c r="IT108" s="18"/>
      <c r="IU108" s="18"/>
      <c r="IV108" s="18"/>
      <c r="IW108" s="18"/>
      <c r="IX108" s="18"/>
      <c r="IY108" s="18"/>
      <c r="IZ108" s="18"/>
      <c r="JA108" s="18"/>
      <c r="JB108" s="18"/>
      <c r="JC108" s="18"/>
      <c r="JD108" s="18"/>
      <c r="JE108" s="18"/>
      <c r="JF108" s="18"/>
    </row>
    <row r="109" spans="36:266" x14ac:dyDescent="0.3">
      <c r="AJ109" s="24"/>
      <c r="AK109" s="24"/>
      <c r="AL109" s="20"/>
      <c r="AM109" s="23"/>
      <c r="AN109" s="18"/>
      <c r="AO109" s="24"/>
      <c r="AW109" s="71"/>
      <c r="AX109" s="71"/>
      <c r="AY109" s="71"/>
      <c r="BB109" s="25"/>
      <c r="BC109" s="21"/>
      <c r="BG109" s="18"/>
      <c r="BN109" s="22"/>
      <c r="BO109" s="22"/>
      <c r="BP109" s="22"/>
      <c r="BQ109" s="22"/>
      <c r="BR109" s="15"/>
      <c r="CF109" s="15"/>
      <c r="CL109" s="22"/>
      <c r="CM109" s="15"/>
      <c r="CR109" s="22"/>
      <c r="CT109" s="15"/>
      <c r="CW109" s="22"/>
      <c r="DA109" s="15"/>
      <c r="DH109" s="15"/>
      <c r="DJ109" s="22"/>
      <c r="DO109" s="15"/>
      <c r="DV109" s="15"/>
      <c r="EC109" s="15"/>
      <c r="EJ109" s="15"/>
      <c r="EQ109" s="15"/>
      <c r="EX109" s="15"/>
      <c r="FE109" s="15"/>
      <c r="FL109" s="15"/>
      <c r="FS109" s="15"/>
      <c r="FZ109" s="15"/>
      <c r="GG109" s="15"/>
      <c r="GN109" s="15"/>
      <c r="GP109" s="22"/>
      <c r="GQ109" s="22"/>
      <c r="GR109" s="22"/>
      <c r="GS109" s="22"/>
      <c r="GT109" s="22"/>
      <c r="GU109" s="15"/>
      <c r="GV109" s="22"/>
      <c r="GW109" s="22"/>
      <c r="GX109" s="22"/>
      <c r="GY109" s="18"/>
      <c r="GZ109" s="18"/>
      <c r="HA109" s="18"/>
      <c r="HB109" s="18"/>
      <c r="HC109" s="18"/>
      <c r="HD109" s="18"/>
      <c r="HE109" s="18"/>
      <c r="HF109" s="18"/>
      <c r="HG109" s="18"/>
      <c r="HH109" s="18"/>
      <c r="HI109" s="18"/>
      <c r="HJ109" s="18"/>
      <c r="HK109" s="18"/>
      <c r="HL109" s="18"/>
      <c r="HM109" s="18"/>
      <c r="HN109" s="18"/>
      <c r="HO109" s="18"/>
      <c r="HP109" s="18"/>
      <c r="HQ109" s="18"/>
      <c r="HR109" s="18"/>
      <c r="HS109" s="18"/>
      <c r="HT109" s="18"/>
      <c r="HU109" s="18"/>
      <c r="HV109" s="18"/>
      <c r="HW109" s="18"/>
      <c r="HX109" s="18"/>
      <c r="HY109" s="18"/>
      <c r="HZ109" s="18"/>
      <c r="IA109" s="18"/>
      <c r="IB109" s="18"/>
      <c r="IC109" s="18"/>
      <c r="ID109" s="18"/>
      <c r="IE109" s="18"/>
      <c r="IF109" s="18"/>
      <c r="IG109" s="18"/>
      <c r="IH109" s="18"/>
      <c r="II109" s="18"/>
      <c r="IJ109" s="18"/>
      <c r="IK109" s="18"/>
      <c r="IL109" s="18"/>
      <c r="IM109" s="18"/>
      <c r="IN109" s="18"/>
      <c r="IO109" s="18"/>
      <c r="IP109" s="18"/>
      <c r="IQ109" s="18"/>
      <c r="IR109" s="18"/>
      <c r="IS109" s="18"/>
      <c r="IT109" s="18"/>
      <c r="IU109" s="18"/>
      <c r="IV109" s="18"/>
      <c r="IW109" s="18"/>
      <c r="IX109" s="18"/>
      <c r="IY109" s="18"/>
      <c r="IZ109" s="18"/>
      <c r="JA109" s="18"/>
      <c r="JB109" s="18"/>
      <c r="JC109" s="18"/>
      <c r="JD109" s="18"/>
      <c r="JE109" s="18"/>
      <c r="JF109" s="18"/>
    </row>
    <row r="110" spans="36:266" x14ac:dyDescent="0.3">
      <c r="AJ110" s="24"/>
      <c r="AK110" s="24"/>
      <c r="AL110" s="20"/>
      <c r="AM110" s="23"/>
      <c r="AN110" s="18"/>
      <c r="AO110" s="24"/>
      <c r="AW110" s="71"/>
      <c r="AX110" s="71"/>
      <c r="AY110" s="71"/>
      <c r="BB110" s="25"/>
      <c r="BC110" s="21"/>
      <c r="BG110" s="18"/>
      <c r="BN110" s="22"/>
      <c r="BO110" s="22"/>
      <c r="BP110" s="22"/>
      <c r="BQ110" s="22"/>
      <c r="BR110" s="15"/>
      <c r="CF110" s="15"/>
      <c r="CL110" s="22"/>
      <c r="CM110" s="15"/>
      <c r="CR110" s="22"/>
      <c r="CT110" s="15"/>
      <c r="CW110" s="22"/>
      <c r="DA110" s="15"/>
      <c r="DH110" s="15"/>
      <c r="DJ110" s="22"/>
      <c r="DO110" s="15"/>
      <c r="DV110" s="15"/>
      <c r="EC110" s="15"/>
      <c r="EJ110" s="15"/>
      <c r="EQ110" s="15"/>
      <c r="EX110" s="15"/>
      <c r="FE110" s="15"/>
      <c r="FL110" s="15"/>
      <c r="FS110" s="15"/>
      <c r="FZ110" s="15"/>
      <c r="GG110" s="15"/>
      <c r="GN110" s="15"/>
      <c r="GP110" s="22"/>
      <c r="GQ110" s="22"/>
      <c r="GR110" s="22"/>
      <c r="GS110" s="22"/>
      <c r="GT110" s="22"/>
      <c r="GU110" s="15"/>
      <c r="GV110" s="22"/>
      <c r="GW110" s="22"/>
      <c r="GX110" s="22"/>
      <c r="GY110" s="18"/>
      <c r="GZ110" s="18"/>
      <c r="HA110" s="18"/>
      <c r="HB110" s="18"/>
      <c r="HC110" s="18"/>
      <c r="HD110" s="18"/>
      <c r="HE110" s="18"/>
      <c r="HF110" s="18"/>
      <c r="HG110" s="18"/>
      <c r="HH110" s="18"/>
      <c r="HI110" s="18"/>
      <c r="HJ110" s="18"/>
      <c r="HK110" s="18"/>
      <c r="HL110" s="18"/>
      <c r="HM110" s="18"/>
      <c r="HN110" s="18"/>
      <c r="HO110" s="18"/>
      <c r="HP110" s="18"/>
      <c r="HQ110" s="18"/>
      <c r="HR110" s="18"/>
      <c r="HS110" s="18"/>
      <c r="HT110" s="18"/>
      <c r="HU110" s="18"/>
      <c r="HV110" s="18"/>
      <c r="HW110" s="18"/>
      <c r="HX110" s="18"/>
      <c r="HY110" s="18"/>
      <c r="HZ110" s="18"/>
      <c r="IA110" s="18"/>
      <c r="IB110" s="18"/>
      <c r="IC110" s="18"/>
      <c r="ID110" s="18"/>
      <c r="IE110" s="18"/>
      <c r="IF110" s="18"/>
      <c r="IG110" s="18"/>
      <c r="IH110" s="18"/>
      <c r="II110" s="18"/>
      <c r="IJ110" s="18"/>
      <c r="IK110" s="18"/>
      <c r="IL110" s="18"/>
      <c r="IM110" s="18"/>
      <c r="IN110" s="18"/>
      <c r="IO110" s="18"/>
      <c r="IP110" s="18"/>
      <c r="IQ110" s="18"/>
      <c r="IR110" s="18"/>
      <c r="IS110" s="18"/>
      <c r="IT110" s="18"/>
      <c r="IU110" s="18"/>
      <c r="IV110" s="18"/>
      <c r="IW110" s="18"/>
      <c r="IX110" s="18"/>
      <c r="IY110" s="18"/>
      <c r="IZ110" s="18"/>
      <c r="JA110" s="18"/>
      <c r="JB110" s="18"/>
      <c r="JC110" s="18"/>
      <c r="JD110" s="18"/>
      <c r="JE110" s="18"/>
      <c r="JF110" s="18"/>
    </row>
    <row r="111" spans="36:266" x14ac:dyDescent="0.3">
      <c r="AJ111" s="24"/>
      <c r="AK111" s="24"/>
      <c r="AL111" s="20"/>
      <c r="AM111" s="23"/>
      <c r="AN111" s="18"/>
      <c r="AO111" s="24"/>
      <c r="AW111" s="71"/>
      <c r="AX111" s="71"/>
      <c r="AY111" s="71"/>
      <c r="BB111" s="25"/>
      <c r="BC111" s="21"/>
      <c r="BG111" s="18"/>
      <c r="BN111" s="22"/>
      <c r="BO111" s="22"/>
      <c r="BP111" s="22"/>
      <c r="BQ111" s="22"/>
      <c r="BR111" s="15"/>
      <c r="CF111" s="15"/>
      <c r="CL111" s="22"/>
      <c r="CM111" s="15"/>
      <c r="CR111" s="22"/>
      <c r="CT111" s="15"/>
      <c r="CW111" s="22"/>
      <c r="DA111" s="15"/>
      <c r="DH111" s="15"/>
      <c r="DJ111" s="22"/>
      <c r="DO111" s="15"/>
      <c r="DV111" s="15"/>
      <c r="EC111" s="15"/>
      <c r="EJ111" s="15"/>
      <c r="EQ111" s="15"/>
      <c r="EX111" s="15"/>
      <c r="FE111" s="15"/>
      <c r="FL111" s="15"/>
      <c r="FS111" s="15"/>
      <c r="FZ111" s="15"/>
      <c r="GG111" s="15"/>
      <c r="GN111" s="15"/>
      <c r="GP111" s="22"/>
      <c r="GQ111" s="22"/>
      <c r="GR111" s="22"/>
      <c r="GS111" s="22"/>
      <c r="GT111" s="22"/>
      <c r="GU111" s="15"/>
      <c r="GV111" s="22"/>
      <c r="GW111" s="22"/>
      <c r="GX111" s="22"/>
      <c r="GY111" s="18"/>
      <c r="GZ111" s="18"/>
      <c r="HA111" s="18"/>
      <c r="HB111" s="18"/>
      <c r="HC111" s="18"/>
      <c r="HD111" s="18"/>
      <c r="HE111" s="18"/>
      <c r="HF111" s="18"/>
      <c r="HG111" s="18"/>
      <c r="HH111" s="18"/>
      <c r="HI111" s="18"/>
      <c r="HJ111" s="18"/>
      <c r="HK111" s="18"/>
      <c r="HL111" s="18"/>
      <c r="HM111" s="18"/>
      <c r="HN111" s="18"/>
      <c r="HO111" s="18"/>
      <c r="HP111" s="18"/>
      <c r="HQ111" s="18"/>
      <c r="HR111" s="18"/>
      <c r="HS111" s="18"/>
      <c r="HT111" s="18"/>
      <c r="HU111" s="18"/>
      <c r="HV111" s="18"/>
      <c r="HW111" s="18"/>
      <c r="HX111" s="18"/>
      <c r="HY111" s="18"/>
      <c r="HZ111" s="18"/>
      <c r="IA111" s="18"/>
      <c r="IB111" s="18"/>
      <c r="IC111" s="18"/>
      <c r="ID111" s="18"/>
      <c r="IE111" s="18"/>
      <c r="IF111" s="18"/>
      <c r="IG111" s="18"/>
      <c r="IH111" s="18"/>
      <c r="II111" s="18"/>
      <c r="IJ111" s="18"/>
      <c r="IK111" s="18"/>
      <c r="IL111" s="18"/>
      <c r="IM111" s="18"/>
      <c r="IN111" s="18"/>
      <c r="IO111" s="18"/>
      <c r="IP111" s="18"/>
      <c r="IQ111" s="18"/>
      <c r="IR111" s="18"/>
      <c r="IS111" s="18"/>
      <c r="IT111" s="18"/>
      <c r="IU111" s="18"/>
      <c r="IV111" s="18"/>
      <c r="IW111" s="18"/>
      <c r="IX111" s="18"/>
      <c r="IY111" s="18"/>
      <c r="IZ111" s="18"/>
      <c r="JA111" s="18"/>
      <c r="JB111" s="18"/>
      <c r="JC111" s="18"/>
      <c r="JD111" s="18"/>
      <c r="JE111" s="18"/>
      <c r="JF111" s="18"/>
    </row>
    <row r="112" spans="36:266" x14ac:dyDescent="0.3">
      <c r="AJ112" s="24"/>
      <c r="AK112" s="24"/>
      <c r="AL112" s="20"/>
      <c r="AM112" s="23"/>
      <c r="AN112" s="18"/>
      <c r="AO112" s="24"/>
      <c r="AW112" s="71"/>
      <c r="AX112" s="71"/>
      <c r="AY112" s="71"/>
      <c r="BB112" s="25"/>
      <c r="BC112" s="21"/>
      <c r="BG112" s="18"/>
      <c r="BN112" s="22"/>
      <c r="BO112" s="22"/>
      <c r="BP112" s="22"/>
      <c r="BQ112" s="22"/>
      <c r="BR112" s="15"/>
      <c r="CF112" s="15"/>
      <c r="CL112" s="22"/>
      <c r="CM112" s="15"/>
      <c r="CR112" s="22"/>
      <c r="CT112" s="15"/>
      <c r="CW112" s="22"/>
      <c r="DA112" s="15"/>
      <c r="DH112" s="15"/>
      <c r="DJ112" s="22"/>
      <c r="DO112" s="15"/>
      <c r="DV112" s="15"/>
      <c r="EC112" s="15"/>
      <c r="EJ112" s="15"/>
      <c r="EQ112" s="15"/>
      <c r="EX112" s="15"/>
      <c r="FE112" s="15"/>
      <c r="FL112" s="15"/>
      <c r="FS112" s="15"/>
      <c r="FZ112" s="15"/>
      <c r="GG112" s="15"/>
      <c r="GN112" s="15"/>
      <c r="GP112" s="22"/>
      <c r="GQ112" s="22"/>
      <c r="GR112" s="22"/>
      <c r="GS112" s="22"/>
      <c r="GT112" s="22"/>
      <c r="GU112" s="15"/>
      <c r="GV112" s="22"/>
      <c r="GW112" s="22"/>
      <c r="GX112" s="22"/>
      <c r="GY112" s="18"/>
      <c r="GZ112" s="18"/>
      <c r="HA112" s="18"/>
      <c r="HB112" s="18"/>
      <c r="HC112" s="18"/>
      <c r="HD112" s="18"/>
      <c r="HE112" s="18"/>
      <c r="HF112" s="18"/>
      <c r="HG112" s="18"/>
      <c r="HH112" s="18"/>
      <c r="HI112" s="18"/>
      <c r="HJ112" s="18"/>
      <c r="HK112" s="18"/>
      <c r="HL112" s="18"/>
      <c r="HM112" s="18"/>
      <c r="HN112" s="18"/>
      <c r="HO112" s="18"/>
      <c r="HP112" s="18"/>
      <c r="HQ112" s="18"/>
      <c r="HR112" s="18"/>
      <c r="HS112" s="18"/>
      <c r="HT112" s="18"/>
      <c r="HU112" s="18"/>
      <c r="HV112" s="18"/>
      <c r="HW112" s="18"/>
      <c r="HX112" s="18"/>
      <c r="HY112" s="18"/>
      <c r="HZ112" s="18"/>
      <c r="IA112" s="18"/>
      <c r="IB112" s="18"/>
      <c r="IC112" s="18"/>
      <c r="ID112" s="18"/>
      <c r="IE112" s="18"/>
      <c r="IF112" s="18"/>
      <c r="IG112" s="18"/>
      <c r="IH112" s="18"/>
      <c r="II112" s="18"/>
      <c r="IJ112" s="18"/>
      <c r="IK112" s="18"/>
      <c r="IL112" s="18"/>
      <c r="IM112" s="18"/>
      <c r="IN112" s="18"/>
      <c r="IO112" s="18"/>
      <c r="IP112" s="18"/>
      <c r="IQ112" s="18"/>
      <c r="IR112" s="18"/>
      <c r="IS112" s="18"/>
      <c r="IT112" s="18"/>
      <c r="IU112" s="18"/>
      <c r="IV112" s="18"/>
      <c r="IW112" s="18"/>
      <c r="IX112" s="18"/>
      <c r="IY112" s="18"/>
      <c r="IZ112" s="18"/>
      <c r="JA112" s="18"/>
      <c r="JB112" s="18"/>
      <c r="JC112" s="18"/>
      <c r="JD112" s="18"/>
      <c r="JE112" s="18"/>
      <c r="JF112" s="18"/>
    </row>
    <row r="113" spans="36:266" x14ac:dyDescent="0.3">
      <c r="AJ113" s="24"/>
      <c r="AK113" s="24"/>
      <c r="AL113" s="20"/>
      <c r="AM113" s="23"/>
      <c r="AN113" s="18"/>
      <c r="AO113" s="24"/>
      <c r="AW113" s="71"/>
      <c r="AX113" s="71"/>
      <c r="AY113" s="71"/>
      <c r="BB113" s="25"/>
      <c r="BC113" s="21"/>
      <c r="BG113" s="18"/>
      <c r="BN113" s="22"/>
      <c r="BO113" s="22"/>
      <c r="BP113" s="22"/>
      <c r="BQ113" s="22"/>
      <c r="BR113" s="15"/>
      <c r="CF113" s="15"/>
      <c r="CL113" s="22"/>
      <c r="CM113" s="15"/>
      <c r="CR113" s="22"/>
      <c r="CT113" s="15"/>
      <c r="CW113" s="22"/>
      <c r="DA113" s="15"/>
      <c r="DH113" s="15"/>
      <c r="DJ113" s="22"/>
      <c r="DO113" s="15"/>
      <c r="DV113" s="15"/>
      <c r="EC113" s="15"/>
      <c r="EJ113" s="15"/>
      <c r="EQ113" s="15"/>
      <c r="EX113" s="15"/>
      <c r="FE113" s="15"/>
      <c r="FL113" s="15"/>
      <c r="FS113" s="15"/>
      <c r="FZ113" s="15"/>
      <c r="GG113" s="15"/>
      <c r="GN113" s="15"/>
      <c r="GP113" s="22"/>
      <c r="GQ113" s="22"/>
      <c r="GR113" s="22"/>
      <c r="GS113" s="22"/>
      <c r="GT113" s="22"/>
      <c r="GU113" s="15"/>
      <c r="GV113" s="22"/>
      <c r="GW113" s="22"/>
      <c r="GX113" s="22"/>
      <c r="GY113" s="18"/>
      <c r="GZ113" s="18"/>
      <c r="HA113" s="18"/>
      <c r="HB113" s="18"/>
      <c r="HC113" s="18"/>
      <c r="HD113" s="18"/>
      <c r="HE113" s="18"/>
      <c r="HF113" s="18"/>
      <c r="HG113" s="18"/>
      <c r="HH113" s="18"/>
      <c r="HI113" s="18"/>
      <c r="HJ113" s="18"/>
      <c r="HK113" s="18"/>
      <c r="HL113" s="18"/>
      <c r="HM113" s="18"/>
      <c r="HN113" s="18"/>
      <c r="HO113" s="18"/>
      <c r="HP113" s="18"/>
      <c r="HQ113" s="18"/>
      <c r="HR113" s="18"/>
      <c r="HS113" s="18"/>
      <c r="HT113" s="18"/>
      <c r="HU113" s="18"/>
      <c r="HV113" s="18"/>
      <c r="HW113" s="18"/>
      <c r="HX113" s="18"/>
      <c r="HY113" s="18"/>
      <c r="HZ113" s="18"/>
      <c r="IA113" s="18"/>
      <c r="IB113" s="18"/>
      <c r="IC113" s="18"/>
      <c r="ID113" s="18"/>
      <c r="IE113" s="18"/>
      <c r="IF113" s="18"/>
      <c r="IG113" s="18"/>
      <c r="IH113" s="18"/>
      <c r="II113" s="18"/>
      <c r="IJ113" s="18"/>
      <c r="IK113" s="18"/>
      <c r="IL113" s="18"/>
      <c r="IM113" s="18"/>
      <c r="IN113" s="18"/>
      <c r="IO113" s="18"/>
      <c r="IP113" s="18"/>
      <c r="IQ113" s="18"/>
      <c r="IR113" s="18"/>
      <c r="IS113" s="18"/>
      <c r="IT113" s="18"/>
      <c r="IU113" s="18"/>
      <c r="IV113" s="18"/>
      <c r="IW113" s="18"/>
      <c r="IX113" s="18"/>
      <c r="IY113" s="18"/>
      <c r="IZ113" s="18"/>
      <c r="JA113" s="18"/>
      <c r="JB113" s="18"/>
      <c r="JC113" s="18"/>
      <c r="JD113" s="18"/>
      <c r="JE113" s="18"/>
      <c r="JF113" s="18"/>
    </row>
    <row r="114" spans="36:266" x14ac:dyDescent="0.3">
      <c r="AJ114" s="24"/>
      <c r="AK114" s="24"/>
      <c r="AL114" s="20"/>
      <c r="AM114" s="23"/>
      <c r="AN114" s="18"/>
      <c r="AO114" s="24"/>
      <c r="AW114" s="71"/>
      <c r="AX114" s="71"/>
      <c r="AY114" s="71"/>
      <c r="BB114" s="25"/>
      <c r="BC114" s="21"/>
      <c r="BG114" s="18"/>
      <c r="BN114" s="22"/>
      <c r="BO114" s="22"/>
      <c r="BP114" s="22"/>
      <c r="BQ114" s="22"/>
      <c r="BR114" s="15"/>
      <c r="CF114" s="15"/>
      <c r="CL114" s="22"/>
      <c r="CM114" s="15"/>
      <c r="CR114" s="22"/>
      <c r="CT114" s="15"/>
      <c r="CW114" s="22"/>
      <c r="DA114" s="15"/>
      <c r="DH114" s="15"/>
      <c r="DJ114" s="22"/>
      <c r="DO114" s="15"/>
      <c r="DV114" s="15"/>
      <c r="EC114" s="15"/>
      <c r="EJ114" s="15"/>
      <c r="EQ114" s="15"/>
      <c r="EX114" s="15"/>
      <c r="FE114" s="15"/>
      <c r="FL114" s="15"/>
      <c r="FS114" s="15"/>
      <c r="FZ114" s="15"/>
      <c r="GG114" s="15"/>
      <c r="GN114" s="15"/>
      <c r="GP114" s="22"/>
      <c r="GQ114" s="22"/>
      <c r="GR114" s="22"/>
      <c r="GS114" s="22"/>
      <c r="GT114" s="22"/>
      <c r="GU114" s="15"/>
      <c r="GV114" s="22"/>
      <c r="GW114" s="22"/>
      <c r="GX114" s="22"/>
      <c r="GY114" s="18"/>
      <c r="GZ114" s="18"/>
      <c r="HA114" s="18"/>
      <c r="HB114" s="18"/>
      <c r="HC114" s="18"/>
      <c r="HD114" s="18"/>
      <c r="HE114" s="18"/>
      <c r="HF114" s="18"/>
      <c r="HG114" s="18"/>
      <c r="HH114" s="18"/>
      <c r="HI114" s="18"/>
      <c r="HJ114" s="18"/>
      <c r="HK114" s="18"/>
      <c r="HL114" s="18"/>
      <c r="HM114" s="18"/>
      <c r="HN114" s="18"/>
      <c r="HO114" s="18"/>
      <c r="HP114" s="18"/>
      <c r="HQ114" s="18"/>
      <c r="HR114" s="18"/>
      <c r="HS114" s="18"/>
      <c r="HT114" s="18"/>
      <c r="HU114" s="18"/>
      <c r="HV114" s="18"/>
      <c r="HW114" s="18"/>
      <c r="HX114" s="18"/>
      <c r="HY114" s="18"/>
      <c r="HZ114" s="18"/>
      <c r="IA114" s="18"/>
      <c r="IB114" s="18"/>
      <c r="IC114" s="18"/>
      <c r="ID114" s="18"/>
      <c r="IE114" s="18"/>
      <c r="IF114" s="18"/>
      <c r="IG114" s="18"/>
      <c r="IH114" s="18"/>
      <c r="II114" s="18"/>
      <c r="IJ114" s="18"/>
      <c r="IK114" s="18"/>
      <c r="IL114" s="18"/>
      <c r="IM114" s="18"/>
      <c r="IN114" s="18"/>
      <c r="IO114" s="18"/>
      <c r="IP114" s="18"/>
      <c r="IQ114" s="18"/>
      <c r="IR114" s="18"/>
      <c r="IS114" s="18"/>
      <c r="IT114" s="18"/>
      <c r="IU114" s="18"/>
      <c r="IV114" s="18"/>
      <c r="IW114" s="18"/>
      <c r="IX114" s="18"/>
      <c r="IY114" s="18"/>
      <c r="IZ114" s="18"/>
      <c r="JA114" s="18"/>
      <c r="JB114" s="18"/>
      <c r="JC114" s="18"/>
      <c r="JD114" s="18"/>
      <c r="JE114" s="18"/>
      <c r="JF114" s="18"/>
    </row>
    <row r="115" spans="36:266" x14ac:dyDescent="0.3">
      <c r="AJ115" s="24"/>
      <c r="AK115" s="24"/>
      <c r="AL115" s="20"/>
      <c r="AM115" s="23"/>
      <c r="AN115" s="18"/>
      <c r="AO115" s="24"/>
      <c r="AW115" s="71"/>
      <c r="AX115" s="71"/>
      <c r="AY115" s="71"/>
      <c r="BB115" s="25"/>
      <c r="BC115" s="21"/>
      <c r="BG115" s="18"/>
      <c r="BN115" s="22"/>
      <c r="BO115" s="22"/>
      <c r="BP115" s="22"/>
      <c r="BQ115" s="22"/>
      <c r="BR115" s="15"/>
      <c r="CF115" s="15"/>
      <c r="CL115" s="22"/>
      <c r="CM115" s="15"/>
      <c r="CR115" s="22"/>
      <c r="CT115" s="15"/>
      <c r="CW115" s="22"/>
      <c r="DA115" s="15"/>
      <c r="DH115" s="15"/>
      <c r="DJ115" s="22"/>
      <c r="DO115" s="15"/>
      <c r="DV115" s="15"/>
      <c r="EC115" s="15"/>
      <c r="EJ115" s="15"/>
      <c r="EQ115" s="15"/>
      <c r="EX115" s="15"/>
      <c r="FE115" s="15"/>
      <c r="FL115" s="15"/>
      <c r="FS115" s="15"/>
      <c r="FZ115" s="15"/>
      <c r="GG115" s="15"/>
      <c r="GN115" s="15"/>
      <c r="GP115" s="22"/>
      <c r="GQ115" s="22"/>
      <c r="GR115" s="22"/>
      <c r="GS115" s="22"/>
      <c r="GT115" s="22"/>
      <c r="GU115" s="15"/>
      <c r="GV115" s="22"/>
      <c r="GW115" s="22"/>
      <c r="GX115" s="22"/>
      <c r="GY115" s="18"/>
      <c r="GZ115" s="18"/>
      <c r="HA115" s="18"/>
      <c r="HB115" s="18"/>
      <c r="HC115" s="18"/>
      <c r="HD115" s="18"/>
      <c r="HE115" s="18"/>
      <c r="HF115" s="18"/>
      <c r="HG115" s="18"/>
      <c r="HH115" s="18"/>
      <c r="HI115" s="18"/>
      <c r="HJ115" s="18"/>
      <c r="HK115" s="18"/>
      <c r="HL115" s="18"/>
      <c r="HM115" s="18"/>
      <c r="HN115" s="18"/>
      <c r="HO115" s="18"/>
      <c r="HP115" s="18"/>
      <c r="HQ115" s="18"/>
      <c r="HR115" s="18"/>
      <c r="HS115" s="18"/>
      <c r="HT115" s="18"/>
      <c r="HU115" s="18"/>
      <c r="HV115" s="18"/>
      <c r="HW115" s="18"/>
      <c r="HX115" s="18"/>
      <c r="HY115" s="18"/>
      <c r="HZ115" s="18"/>
      <c r="IA115" s="18"/>
      <c r="IB115" s="18"/>
      <c r="IC115" s="18"/>
      <c r="ID115" s="18"/>
      <c r="IE115" s="18"/>
      <c r="IF115" s="18"/>
      <c r="IG115" s="18"/>
      <c r="IH115" s="18"/>
      <c r="II115" s="18"/>
      <c r="IJ115" s="18"/>
      <c r="IK115" s="18"/>
      <c r="IL115" s="18"/>
      <c r="IM115" s="18"/>
      <c r="IN115" s="18"/>
      <c r="IO115" s="18"/>
      <c r="IP115" s="18"/>
      <c r="IQ115" s="18"/>
      <c r="IR115" s="18"/>
      <c r="IS115" s="18"/>
      <c r="IT115" s="18"/>
      <c r="IU115" s="18"/>
      <c r="IV115" s="18"/>
      <c r="IW115" s="18"/>
      <c r="IX115" s="18"/>
      <c r="IY115" s="18"/>
      <c r="IZ115" s="18"/>
      <c r="JA115" s="18"/>
      <c r="JB115" s="18"/>
      <c r="JC115" s="18"/>
      <c r="JD115" s="18"/>
      <c r="JE115" s="18"/>
      <c r="JF115" s="18"/>
    </row>
    <row r="116" spans="36:266" x14ac:dyDescent="0.3">
      <c r="AJ116" s="24"/>
      <c r="AK116" s="24"/>
      <c r="AL116" s="20"/>
      <c r="AM116" s="23"/>
      <c r="AN116" s="18"/>
      <c r="AO116" s="24"/>
      <c r="AW116" s="71"/>
      <c r="AX116" s="71"/>
      <c r="AY116" s="71"/>
      <c r="BB116" s="25"/>
      <c r="BC116" s="21"/>
      <c r="BG116" s="18"/>
      <c r="BN116" s="22"/>
      <c r="BO116" s="22"/>
      <c r="BP116" s="22"/>
      <c r="BQ116" s="22"/>
      <c r="BR116" s="15"/>
      <c r="CF116" s="15"/>
      <c r="CL116" s="22"/>
      <c r="CM116" s="15"/>
      <c r="CR116" s="22"/>
      <c r="CT116" s="15"/>
      <c r="CW116" s="22"/>
      <c r="DA116" s="15"/>
      <c r="DH116" s="15"/>
      <c r="DJ116" s="22"/>
      <c r="DO116" s="15"/>
      <c r="DV116" s="15"/>
      <c r="EC116" s="15"/>
      <c r="EJ116" s="15"/>
      <c r="EQ116" s="15"/>
      <c r="EX116" s="15"/>
      <c r="FE116" s="15"/>
      <c r="FL116" s="15"/>
      <c r="FS116" s="15"/>
      <c r="FZ116" s="15"/>
      <c r="GG116" s="15"/>
      <c r="GN116" s="15"/>
      <c r="GP116" s="22"/>
      <c r="GQ116" s="22"/>
      <c r="GR116" s="22"/>
      <c r="GS116" s="22"/>
      <c r="GT116" s="22"/>
      <c r="GU116" s="15"/>
      <c r="GV116" s="22"/>
      <c r="GW116" s="22"/>
      <c r="GX116" s="22"/>
      <c r="GY116" s="18"/>
      <c r="GZ116" s="18"/>
      <c r="HA116" s="18"/>
      <c r="HB116" s="18"/>
      <c r="HC116" s="18"/>
      <c r="HD116" s="18"/>
      <c r="HE116" s="18"/>
      <c r="HF116" s="18"/>
      <c r="HG116" s="18"/>
      <c r="HH116" s="18"/>
      <c r="HI116" s="18"/>
      <c r="HJ116" s="18"/>
      <c r="HK116" s="18"/>
      <c r="HL116" s="18"/>
      <c r="HM116" s="18"/>
      <c r="HN116" s="18"/>
      <c r="HO116" s="18"/>
      <c r="HP116" s="18"/>
      <c r="HQ116" s="18"/>
      <c r="HR116" s="18"/>
      <c r="HS116" s="18"/>
      <c r="HT116" s="18"/>
      <c r="HU116" s="18"/>
      <c r="HV116" s="18"/>
      <c r="HW116" s="18"/>
      <c r="HX116" s="18"/>
      <c r="HY116" s="18"/>
      <c r="HZ116" s="18"/>
      <c r="IA116" s="18"/>
      <c r="IB116" s="18"/>
      <c r="IC116" s="18"/>
      <c r="ID116" s="18"/>
      <c r="IE116" s="18"/>
      <c r="IF116" s="18"/>
      <c r="IG116" s="18"/>
      <c r="IH116" s="18"/>
      <c r="II116" s="18"/>
      <c r="IJ116" s="18"/>
      <c r="IK116" s="18"/>
      <c r="IL116" s="18"/>
      <c r="IM116" s="18"/>
      <c r="IN116" s="18"/>
      <c r="IO116" s="18"/>
      <c r="IP116" s="18"/>
      <c r="IQ116" s="18"/>
      <c r="IR116" s="18"/>
      <c r="IS116" s="18"/>
      <c r="IT116" s="18"/>
      <c r="IU116" s="18"/>
      <c r="IV116" s="18"/>
      <c r="IW116" s="18"/>
      <c r="IX116" s="18"/>
      <c r="IY116" s="18"/>
      <c r="IZ116" s="18"/>
      <c r="JA116" s="18"/>
      <c r="JB116" s="18"/>
      <c r="JC116" s="18"/>
      <c r="JD116" s="18"/>
      <c r="JE116" s="18"/>
      <c r="JF116" s="18"/>
    </row>
    <row r="117" spans="36:266" x14ac:dyDescent="0.3">
      <c r="AJ117" s="24"/>
      <c r="AK117" s="24"/>
      <c r="AL117" s="20"/>
      <c r="AM117" s="23"/>
      <c r="AN117" s="18"/>
      <c r="AO117" s="24"/>
      <c r="AW117" s="71"/>
      <c r="AX117" s="71"/>
      <c r="AY117" s="71"/>
      <c r="BB117" s="25"/>
      <c r="BC117" s="21"/>
      <c r="BG117" s="18"/>
      <c r="BN117" s="22"/>
      <c r="BO117" s="22"/>
      <c r="BP117" s="22"/>
      <c r="BQ117" s="22"/>
      <c r="BR117" s="15"/>
      <c r="CF117" s="15"/>
      <c r="CL117" s="22"/>
      <c r="CM117" s="15"/>
      <c r="CR117" s="22"/>
      <c r="CT117" s="15"/>
      <c r="CW117" s="22"/>
      <c r="DA117" s="15"/>
      <c r="DH117" s="15"/>
      <c r="DJ117" s="22"/>
      <c r="DO117" s="15"/>
      <c r="DV117" s="15"/>
      <c r="EC117" s="15"/>
      <c r="EJ117" s="15"/>
      <c r="EQ117" s="15"/>
      <c r="EX117" s="15"/>
      <c r="FE117" s="15"/>
      <c r="FL117" s="15"/>
      <c r="FS117" s="15"/>
      <c r="FZ117" s="15"/>
      <c r="GG117" s="15"/>
      <c r="GN117" s="15"/>
      <c r="GP117" s="22"/>
      <c r="GQ117" s="22"/>
      <c r="GR117" s="22"/>
      <c r="GS117" s="22"/>
      <c r="GT117" s="22"/>
      <c r="GU117" s="15"/>
      <c r="GV117" s="22"/>
      <c r="GW117" s="22"/>
      <c r="GX117" s="22"/>
      <c r="GY117" s="18"/>
      <c r="GZ117" s="18"/>
      <c r="HA117" s="18"/>
      <c r="HB117" s="18"/>
      <c r="HC117" s="18"/>
      <c r="HD117" s="18"/>
      <c r="HE117" s="18"/>
      <c r="HF117" s="18"/>
      <c r="HG117" s="18"/>
      <c r="HH117" s="18"/>
      <c r="HI117" s="18"/>
      <c r="HJ117" s="18"/>
      <c r="HK117" s="18"/>
      <c r="HL117" s="18"/>
      <c r="HM117" s="18"/>
      <c r="HN117" s="18"/>
      <c r="HO117" s="18"/>
      <c r="HP117" s="18"/>
      <c r="HQ117" s="18"/>
      <c r="HR117" s="18"/>
      <c r="HS117" s="18"/>
      <c r="HT117" s="18"/>
      <c r="HU117" s="18"/>
      <c r="HV117" s="18"/>
      <c r="HW117" s="18"/>
      <c r="HX117" s="18"/>
      <c r="HY117" s="18"/>
      <c r="HZ117" s="18"/>
      <c r="IA117" s="18"/>
      <c r="IB117" s="18"/>
      <c r="IC117" s="18"/>
      <c r="ID117" s="18"/>
      <c r="IE117" s="18"/>
      <c r="IF117" s="18"/>
      <c r="IG117" s="18"/>
      <c r="IH117" s="18"/>
      <c r="II117" s="18"/>
      <c r="IJ117" s="18"/>
      <c r="IK117" s="18"/>
      <c r="IL117" s="18"/>
      <c r="IM117" s="18"/>
      <c r="IN117" s="18"/>
      <c r="IO117" s="18"/>
      <c r="IP117" s="18"/>
      <c r="IQ117" s="18"/>
      <c r="IR117" s="18"/>
      <c r="IS117" s="18"/>
      <c r="IT117" s="18"/>
      <c r="IU117" s="18"/>
      <c r="IV117" s="18"/>
      <c r="IW117" s="18"/>
      <c r="IX117" s="18"/>
      <c r="IY117" s="18"/>
      <c r="IZ117" s="18"/>
      <c r="JA117" s="18"/>
      <c r="JB117" s="18"/>
      <c r="JC117" s="18"/>
      <c r="JD117" s="18"/>
      <c r="JE117" s="18"/>
      <c r="JF117" s="18"/>
    </row>
    <row r="118" spans="36:266" x14ac:dyDescent="0.3">
      <c r="AJ118" s="24"/>
      <c r="AK118" s="24"/>
      <c r="AL118" s="20"/>
      <c r="AM118" s="23"/>
      <c r="AN118" s="18"/>
      <c r="AO118" s="24"/>
      <c r="AW118" s="71"/>
      <c r="AX118" s="71"/>
      <c r="AY118" s="71"/>
      <c r="BB118" s="25"/>
      <c r="BC118" s="21"/>
      <c r="BG118" s="18"/>
      <c r="BN118" s="22"/>
      <c r="BO118" s="22"/>
      <c r="BP118" s="22"/>
      <c r="BQ118" s="22"/>
      <c r="BR118" s="15"/>
      <c r="CF118" s="15"/>
      <c r="CL118" s="22"/>
      <c r="CM118" s="15"/>
      <c r="CR118" s="22"/>
      <c r="CT118" s="15"/>
      <c r="CW118" s="22"/>
      <c r="DA118" s="15"/>
      <c r="DH118" s="15"/>
      <c r="DJ118" s="22"/>
      <c r="DO118" s="15"/>
      <c r="DV118" s="15"/>
      <c r="EC118" s="15"/>
      <c r="EJ118" s="15"/>
      <c r="EQ118" s="15"/>
      <c r="EX118" s="15"/>
      <c r="FE118" s="15"/>
      <c r="FL118" s="15"/>
      <c r="FS118" s="15"/>
      <c r="FZ118" s="15"/>
      <c r="GG118" s="15"/>
      <c r="GN118" s="15"/>
      <c r="GP118" s="22"/>
      <c r="GQ118" s="22"/>
      <c r="GR118" s="22"/>
      <c r="GS118" s="22"/>
      <c r="GT118" s="22"/>
      <c r="GU118" s="15"/>
      <c r="GV118" s="22"/>
      <c r="GW118" s="22"/>
      <c r="GX118" s="22"/>
      <c r="GY118" s="18"/>
      <c r="GZ118" s="18"/>
      <c r="HA118" s="18"/>
      <c r="HB118" s="18"/>
      <c r="HC118" s="18"/>
      <c r="HD118" s="18"/>
      <c r="HE118" s="18"/>
      <c r="HF118" s="18"/>
      <c r="HG118" s="18"/>
      <c r="HH118" s="18"/>
      <c r="HI118" s="18"/>
      <c r="HJ118" s="18"/>
      <c r="HK118" s="18"/>
      <c r="HL118" s="18"/>
      <c r="HM118" s="18"/>
      <c r="HN118" s="18"/>
      <c r="HO118" s="18"/>
      <c r="HP118" s="18"/>
      <c r="HQ118" s="18"/>
      <c r="HR118" s="18"/>
      <c r="HS118" s="18"/>
      <c r="HT118" s="18"/>
      <c r="HU118" s="18"/>
      <c r="HV118" s="18"/>
      <c r="HW118" s="18"/>
      <c r="HX118" s="18"/>
      <c r="HY118" s="18"/>
      <c r="HZ118" s="18"/>
      <c r="IA118" s="18"/>
      <c r="IB118" s="18"/>
      <c r="IC118" s="18"/>
      <c r="ID118" s="18"/>
      <c r="IE118" s="18"/>
      <c r="IF118" s="18"/>
      <c r="IG118" s="18"/>
      <c r="IH118" s="18"/>
      <c r="II118" s="18"/>
      <c r="IJ118" s="18"/>
      <c r="IK118" s="18"/>
      <c r="IL118" s="18"/>
      <c r="IM118" s="18"/>
      <c r="IN118" s="18"/>
      <c r="IO118" s="18"/>
      <c r="IP118" s="18"/>
      <c r="IQ118" s="18"/>
      <c r="IR118" s="18"/>
      <c r="IS118" s="18"/>
      <c r="IT118" s="18"/>
      <c r="IU118" s="18"/>
      <c r="IV118" s="18"/>
      <c r="IW118" s="18"/>
      <c r="IX118" s="18"/>
      <c r="IY118" s="18"/>
      <c r="IZ118" s="18"/>
      <c r="JA118" s="18"/>
      <c r="JB118" s="18"/>
      <c r="JC118" s="18"/>
      <c r="JD118" s="18"/>
      <c r="JE118" s="18"/>
      <c r="JF118" s="18"/>
    </row>
    <row r="119" spans="36:266" x14ac:dyDescent="0.3">
      <c r="AJ119" s="24"/>
      <c r="AK119" s="24"/>
      <c r="AL119" s="20"/>
      <c r="AM119" s="23"/>
      <c r="AN119" s="18"/>
      <c r="AO119" s="24"/>
      <c r="AW119" s="71"/>
      <c r="AX119" s="71"/>
      <c r="AY119" s="71"/>
      <c r="BB119" s="25"/>
      <c r="BC119" s="21"/>
      <c r="BG119" s="18"/>
      <c r="BN119" s="22"/>
      <c r="BO119" s="22"/>
      <c r="BP119" s="22"/>
      <c r="BQ119" s="22"/>
      <c r="BR119" s="15"/>
      <c r="CF119" s="15"/>
      <c r="CL119" s="22"/>
      <c r="CM119" s="15"/>
      <c r="CR119" s="22"/>
      <c r="CT119" s="15"/>
      <c r="CW119" s="22"/>
      <c r="DA119" s="15"/>
      <c r="DH119" s="15"/>
      <c r="DJ119" s="22"/>
      <c r="DO119" s="15"/>
      <c r="DV119" s="15"/>
      <c r="EC119" s="15"/>
      <c r="EJ119" s="15"/>
      <c r="EQ119" s="15"/>
      <c r="EX119" s="15"/>
      <c r="FE119" s="15"/>
      <c r="FL119" s="15"/>
      <c r="FS119" s="15"/>
      <c r="FZ119" s="15"/>
      <c r="GG119" s="15"/>
      <c r="GN119" s="15"/>
      <c r="GP119" s="22"/>
      <c r="GQ119" s="22"/>
      <c r="GR119" s="22"/>
      <c r="GS119" s="22"/>
      <c r="GT119" s="22"/>
      <c r="GU119" s="15"/>
      <c r="GV119" s="22"/>
      <c r="GW119" s="22"/>
      <c r="GX119" s="22"/>
      <c r="GY119" s="18"/>
      <c r="GZ119" s="18"/>
      <c r="HA119" s="18"/>
      <c r="HB119" s="18"/>
      <c r="HC119" s="18"/>
      <c r="HD119" s="18"/>
      <c r="HE119" s="18"/>
      <c r="HF119" s="18"/>
      <c r="HG119" s="18"/>
      <c r="HH119" s="18"/>
      <c r="HI119" s="18"/>
      <c r="HJ119" s="18"/>
      <c r="HK119" s="18"/>
      <c r="HL119" s="18"/>
      <c r="HM119" s="18"/>
      <c r="HN119" s="18"/>
      <c r="HO119" s="18"/>
      <c r="HP119" s="18"/>
      <c r="HQ119" s="18"/>
      <c r="HR119" s="18"/>
      <c r="HS119" s="18"/>
      <c r="HT119" s="18"/>
      <c r="HU119" s="18"/>
      <c r="HV119" s="18"/>
      <c r="HW119" s="18"/>
      <c r="HX119" s="18"/>
      <c r="HY119" s="18"/>
      <c r="HZ119" s="18"/>
      <c r="IA119" s="18"/>
      <c r="IB119" s="18"/>
      <c r="IC119" s="18"/>
      <c r="ID119" s="18"/>
      <c r="IE119" s="18"/>
      <c r="IF119" s="18"/>
      <c r="IG119" s="18"/>
      <c r="IH119" s="18"/>
      <c r="II119" s="18"/>
      <c r="IJ119" s="18"/>
      <c r="IK119" s="18"/>
      <c r="IL119" s="18"/>
      <c r="IM119" s="18"/>
      <c r="IN119" s="18"/>
      <c r="IO119" s="18"/>
      <c r="IP119" s="18"/>
      <c r="IQ119" s="18"/>
      <c r="IR119" s="18"/>
      <c r="IS119" s="18"/>
      <c r="IT119" s="18"/>
      <c r="IU119" s="18"/>
      <c r="IV119" s="18"/>
      <c r="IW119" s="18"/>
      <c r="IX119" s="18"/>
      <c r="IY119" s="18"/>
      <c r="IZ119" s="18"/>
      <c r="JA119" s="18"/>
      <c r="JB119" s="18"/>
      <c r="JC119" s="18"/>
      <c r="JD119" s="18"/>
      <c r="JE119" s="18"/>
      <c r="JF119" s="18"/>
    </row>
    <row r="120" spans="36:266" x14ac:dyDescent="0.3">
      <c r="AJ120" s="24"/>
      <c r="AK120" s="24"/>
      <c r="AL120" s="20"/>
      <c r="AM120" s="23"/>
      <c r="AN120" s="18"/>
      <c r="AO120" s="24"/>
      <c r="AW120" s="71"/>
      <c r="AX120" s="71"/>
      <c r="AY120" s="71"/>
      <c r="BB120" s="25"/>
      <c r="BC120" s="21"/>
      <c r="BG120" s="18"/>
      <c r="BN120" s="22"/>
      <c r="BO120" s="22"/>
      <c r="BP120" s="22"/>
      <c r="BQ120" s="22"/>
      <c r="BR120" s="15"/>
      <c r="CF120" s="15"/>
      <c r="CL120" s="22"/>
      <c r="CM120" s="15"/>
      <c r="CR120" s="22"/>
      <c r="CT120" s="15"/>
      <c r="CW120" s="22"/>
      <c r="DA120" s="15"/>
      <c r="DH120" s="15"/>
      <c r="DJ120" s="22"/>
      <c r="DO120" s="15"/>
      <c r="DV120" s="15"/>
      <c r="EC120" s="15"/>
      <c r="EJ120" s="15"/>
      <c r="EQ120" s="15"/>
      <c r="EX120" s="15"/>
      <c r="FE120" s="15"/>
      <c r="FL120" s="15"/>
      <c r="FS120" s="15"/>
      <c r="FZ120" s="15"/>
      <c r="GG120" s="15"/>
      <c r="GN120" s="15"/>
      <c r="GP120" s="22"/>
      <c r="GQ120" s="22"/>
      <c r="GR120" s="22"/>
      <c r="GS120" s="22"/>
      <c r="GT120" s="22"/>
      <c r="GU120" s="15"/>
      <c r="GV120" s="22"/>
      <c r="GW120" s="22"/>
      <c r="GX120" s="22"/>
      <c r="GY120" s="18"/>
      <c r="GZ120" s="18"/>
      <c r="HA120" s="18"/>
      <c r="HB120" s="18"/>
      <c r="HC120" s="18"/>
      <c r="HD120" s="18"/>
      <c r="HE120" s="18"/>
      <c r="HF120" s="18"/>
      <c r="HG120" s="18"/>
      <c r="HH120" s="18"/>
      <c r="HI120" s="18"/>
      <c r="HJ120" s="18"/>
      <c r="HK120" s="18"/>
      <c r="HL120" s="18"/>
      <c r="HM120" s="18"/>
      <c r="HN120" s="18"/>
      <c r="HO120" s="18"/>
      <c r="HP120" s="18"/>
      <c r="HQ120" s="18"/>
      <c r="HR120" s="18"/>
      <c r="HS120" s="18"/>
      <c r="HT120" s="18"/>
      <c r="HU120" s="18"/>
      <c r="HV120" s="18"/>
      <c r="HW120" s="18"/>
      <c r="HX120" s="18"/>
      <c r="HY120" s="18"/>
      <c r="HZ120" s="18"/>
      <c r="IA120" s="18"/>
      <c r="IB120" s="18"/>
      <c r="IC120" s="18"/>
      <c r="ID120" s="18"/>
      <c r="IE120" s="18"/>
      <c r="IF120" s="18"/>
      <c r="IG120" s="18"/>
      <c r="IH120" s="18"/>
      <c r="II120" s="18"/>
      <c r="IJ120" s="18"/>
      <c r="IK120" s="18"/>
      <c r="IL120" s="18"/>
      <c r="IM120" s="18"/>
      <c r="IN120" s="18"/>
      <c r="IO120" s="18"/>
      <c r="IP120" s="18"/>
      <c r="IQ120" s="18"/>
      <c r="IR120" s="18"/>
      <c r="IS120" s="18"/>
      <c r="IT120" s="18"/>
      <c r="IU120" s="18"/>
      <c r="IV120" s="18"/>
      <c r="IW120" s="18"/>
      <c r="IX120" s="18"/>
      <c r="IY120" s="18"/>
      <c r="IZ120" s="18"/>
      <c r="JA120" s="18"/>
      <c r="JB120" s="18"/>
      <c r="JC120" s="18"/>
      <c r="JD120" s="18"/>
      <c r="JE120" s="18"/>
      <c r="JF120" s="18"/>
    </row>
    <row r="121" spans="36:266" x14ac:dyDescent="0.3">
      <c r="AJ121" s="24"/>
      <c r="AK121" s="24"/>
      <c r="AL121" s="20"/>
      <c r="AM121" s="23"/>
      <c r="AN121" s="18"/>
      <c r="AO121" s="24"/>
      <c r="AW121" s="71"/>
      <c r="AX121" s="71"/>
      <c r="AY121" s="71"/>
      <c r="BB121" s="25"/>
      <c r="BC121" s="21"/>
      <c r="BG121" s="18"/>
      <c r="BN121" s="22"/>
      <c r="BO121" s="22"/>
      <c r="BP121" s="22"/>
      <c r="BQ121" s="22"/>
      <c r="BR121" s="15"/>
      <c r="CF121" s="15"/>
      <c r="CL121" s="22"/>
      <c r="CM121" s="15"/>
      <c r="CR121" s="22"/>
      <c r="CT121" s="15"/>
      <c r="CW121" s="22"/>
      <c r="DA121" s="15"/>
      <c r="DH121" s="15"/>
      <c r="DJ121" s="22"/>
      <c r="DO121" s="15"/>
      <c r="DV121" s="15"/>
      <c r="EC121" s="15"/>
      <c r="EJ121" s="15"/>
      <c r="EQ121" s="15"/>
      <c r="EX121" s="15"/>
      <c r="FE121" s="15"/>
      <c r="FL121" s="15"/>
      <c r="FS121" s="15"/>
      <c r="FZ121" s="15"/>
      <c r="GG121" s="15"/>
      <c r="GN121" s="15"/>
      <c r="GP121" s="22"/>
      <c r="GQ121" s="22"/>
      <c r="GR121" s="22"/>
      <c r="GS121" s="22"/>
      <c r="GT121" s="22"/>
      <c r="GU121" s="15"/>
      <c r="GV121" s="22"/>
      <c r="GW121" s="22"/>
      <c r="GX121" s="22"/>
      <c r="GY121" s="18"/>
      <c r="GZ121" s="18"/>
      <c r="HA121" s="18"/>
      <c r="HB121" s="18"/>
      <c r="HC121" s="18"/>
      <c r="HD121" s="18"/>
      <c r="HE121" s="18"/>
      <c r="HF121" s="18"/>
      <c r="HG121" s="18"/>
      <c r="HH121" s="18"/>
      <c r="HI121" s="18"/>
      <c r="HJ121" s="18"/>
      <c r="HK121" s="18"/>
      <c r="HL121" s="18"/>
      <c r="HM121" s="18"/>
      <c r="HN121" s="18"/>
      <c r="HO121" s="18"/>
      <c r="HP121" s="18"/>
      <c r="HQ121" s="18"/>
      <c r="HR121" s="18"/>
      <c r="HS121" s="18"/>
      <c r="HT121" s="18"/>
      <c r="HU121" s="18"/>
      <c r="HV121" s="18"/>
      <c r="HW121" s="18"/>
      <c r="HX121" s="18"/>
      <c r="HY121" s="18"/>
      <c r="HZ121" s="18"/>
      <c r="IA121" s="18"/>
      <c r="IB121" s="18"/>
      <c r="IC121" s="18"/>
      <c r="ID121" s="18"/>
      <c r="IE121" s="18"/>
      <c r="IF121" s="18"/>
      <c r="IG121" s="18"/>
      <c r="IH121" s="18"/>
      <c r="II121" s="18"/>
      <c r="IJ121" s="18"/>
      <c r="IK121" s="18"/>
      <c r="IL121" s="18"/>
      <c r="IM121" s="18"/>
      <c r="IN121" s="18"/>
      <c r="IO121" s="18"/>
      <c r="IP121" s="18"/>
      <c r="IQ121" s="18"/>
      <c r="IR121" s="18"/>
      <c r="IS121" s="18"/>
      <c r="IT121" s="18"/>
      <c r="IU121" s="18"/>
      <c r="IV121" s="18"/>
      <c r="IW121" s="18"/>
      <c r="IX121" s="18"/>
      <c r="IY121" s="18"/>
      <c r="IZ121" s="18"/>
      <c r="JA121" s="18"/>
      <c r="JB121" s="18"/>
      <c r="JC121" s="18"/>
      <c r="JD121" s="18"/>
      <c r="JE121" s="18"/>
      <c r="JF121" s="18"/>
    </row>
    <row r="122" spans="36:266" x14ac:dyDescent="0.3">
      <c r="AJ122" s="24"/>
      <c r="AK122" s="24"/>
      <c r="AL122" s="20"/>
      <c r="AM122" s="23"/>
      <c r="AN122" s="18"/>
      <c r="AO122" s="24"/>
      <c r="AW122" s="71"/>
      <c r="AX122" s="71"/>
      <c r="AY122" s="71"/>
      <c r="BB122" s="25"/>
      <c r="BC122" s="21"/>
      <c r="BG122" s="18"/>
      <c r="BN122" s="22"/>
      <c r="BO122" s="22"/>
      <c r="BP122" s="22"/>
      <c r="BQ122" s="22"/>
      <c r="BR122" s="15"/>
      <c r="CF122" s="15"/>
      <c r="CL122" s="22"/>
      <c r="CM122" s="15"/>
      <c r="CR122" s="22"/>
      <c r="CT122" s="15"/>
      <c r="CW122" s="22"/>
      <c r="DA122" s="15"/>
      <c r="DH122" s="15"/>
      <c r="DJ122" s="22"/>
      <c r="DO122" s="15"/>
      <c r="DV122" s="15"/>
      <c r="EC122" s="15"/>
      <c r="EJ122" s="15"/>
      <c r="EQ122" s="15"/>
      <c r="EX122" s="15"/>
      <c r="FE122" s="15"/>
      <c r="FL122" s="15"/>
      <c r="FS122" s="15"/>
      <c r="FZ122" s="15"/>
      <c r="GG122" s="15"/>
      <c r="GN122" s="15"/>
      <c r="GP122" s="22"/>
      <c r="GQ122" s="22"/>
      <c r="GR122" s="22"/>
      <c r="GS122" s="22"/>
      <c r="GT122" s="22"/>
      <c r="GU122" s="15"/>
      <c r="GV122" s="22"/>
      <c r="GW122" s="22"/>
      <c r="GX122" s="22"/>
      <c r="GY122" s="18"/>
      <c r="GZ122" s="18"/>
      <c r="HA122" s="18"/>
      <c r="HB122" s="18"/>
      <c r="HC122" s="18"/>
      <c r="HD122" s="18"/>
      <c r="HE122" s="18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8"/>
      <c r="IE122" s="18"/>
      <c r="IF122" s="18"/>
      <c r="IG122" s="18"/>
      <c r="IH122" s="18"/>
      <c r="II122" s="18"/>
      <c r="IJ122" s="18"/>
      <c r="IK122" s="18"/>
      <c r="IL122" s="18"/>
      <c r="IM122" s="18"/>
      <c r="IN122" s="18"/>
      <c r="IO122" s="18"/>
      <c r="IP122" s="18"/>
      <c r="IQ122" s="18"/>
      <c r="IR122" s="18"/>
      <c r="IS122" s="18"/>
      <c r="IT122" s="18"/>
      <c r="IU122" s="18"/>
      <c r="IV122" s="18"/>
      <c r="IW122" s="18"/>
      <c r="IX122" s="18"/>
      <c r="IY122" s="18"/>
      <c r="IZ122" s="18"/>
      <c r="JA122" s="18"/>
      <c r="JB122" s="18"/>
      <c r="JC122" s="18"/>
      <c r="JD122" s="18"/>
      <c r="JE122" s="18"/>
      <c r="JF122" s="18"/>
    </row>
    <row r="123" spans="36:266" x14ac:dyDescent="0.3">
      <c r="AJ123" s="24"/>
      <c r="AK123" s="24"/>
      <c r="AL123" s="20"/>
      <c r="AM123" s="23"/>
      <c r="AN123" s="18"/>
      <c r="AO123" s="24"/>
      <c r="AW123" s="71"/>
      <c r="AX123" s="71"/>
      <c r="AY123" s="71"/>
      <c r="BB123" s="25"/>
      <c r="BC123" s="21"/>
      <c r="BG123" s="18"/>
      <c r="BN123" s="22"/>
      <c r="BO123" s="22"/>
      <c r="BP123" s="22"/>
      <c r="BQ123" s="22"/>
      <c r="BR123" s="15"/>
      <c r="CF123" s="15"/>
      <c r="CL123" s="22"/>
      <c r="CM123" s="15"/>
      <c r="CR123" s="22"/>
      <c r="CT123" s="15"/>
      <c r="CW123" s="22"/>
      <c r="DA123" s="15"/>
      <c r="DH123" s="15"/>
      <c r="DJ123" s="22"/>
      <c r="DO123" s="15"/>
      <c r="DV123" s="15"/>
      <c r="EC123" s="15"/>
      <c r="EJ123" s="15"/>
      <c r="EQ123" s="15"/>
      <c r="EX123" s="15"/>
      <c r="FE123" s="15"/>
      <c r="FL123" s="15"/>
      <c r="FS123" s="15"/>
      <c r="FZ123" s="15"/>
      <c r="GG123" s="15"/>
      <c r="GN123" s="15"/>
      <c r="GP123" s="22"/>
      <c r="GQ123" s="22"/>
      <c r="GR123" s="22"/>
      <c r="GS123" s="22"/>
      <c r="GT123" s="22"/>
      <c r="GU123" s="15"/>
      <c r="GV123" s="22"/>
      <c r="GW123" s="22"/>
      <c r="GX123" s="22"/>
      <c r="GY123" s="18"/>
      <c r="GZ123" s="18"/>
      <c r="HA123" s="18"/>
      <c r="HB123" s="18"/>
      <c r="HC123" s="18"/>
      <c r="HD123" s="18"/>
      <c r="HE123" s="18"/>
      <c r="HF123" s="18"/>
      <c r="HG123" s="18"/>
      <c r="HH123" s="18"/>
      <c r="HI123" s="18"/>
      <c r="HJ123" s="18"/>
      <c r="HK123" s="18"/>
      <c r="HL123" s="18"/>
      <c r="HM123" s="18"/>
      <c r="HN123" s="18"/>
      <c r="HO123" s="18"/>
      <c r="HP123" s="18"/>
      <c r="HQ123" s="18"/>
      <c r="HR123" s="18"/>
      <c r="HS123" s="18"/>
      <c r="HT123" s="18"/>
      <c r="HU123" s="18"/>
      <c r="HV123" s="18"/>
      <c r="HW123" s="18"/>
      <c r="HX123" s="18"/>
      <c r="HY123" s="18"/>
      <c r="HZ123" s="18"/>
      <c r="IA123" s="18"/>
      <c r="IB123" s="18"/>
      <c r="IC123" s="18"/>
      <c r="ID123" s="18"/>
      <c r="IE123" s="18"/>
      <c r="IF123" s="18"/>
      <c r="IG123" s="18"/>
      <c r="IH123" s="18"/>
      <c r="II123" s="18"/>
      <c r="IJ123" s="18"/>
      <c r="IK123" s="18"/>
      <c r="IL123" s="18"/>
      <c r="IM123" s="18"/>
      <c r="IN123" s="18"/>
      <c r="IO123" s="18"/>
      <c r="IP123" s="18"/>
      <c r="IQ123" s="18"/>
      <c r="IR123" s="18"/>
      <c r="IS123" s="18"/>
      <c r="IT123" s="18"/>
      <c r="IU123" s="18"/>
      <c r="IV123" s="18"/>
      <c r="IW123" s="18"/>
      <c r="IX123" s="18"/>
      <c r="IY123" s="18"/>
      <c r="IZ123" s="18"/>
      <c r="JA123" s="18"/>
      <c r="JB123" s="18"/>
      <c r="JC123" s="18"/>
      <c r="JD123" s="18"/>
      <c r="JE123" s="18"/>
      <c r="JF123" s="18"/>
    </row>
    <row r="124" spans="36:266" x14ac:dyDescent="0.3">
      <c r="AJ124" s="24"/>
      <c r="AK124" s="24"/>
      <c r="AL124" s="20"/>
      <c r="AM124" s="23"/>
      <c r="AN124" s="18"/>
      <c r="AO124" s="24"/>
      <c r="AW124" s="71"/>
      <c r="AX124" s="71"/>
      <c r="AY124" s="71"/>
      <c r="BB124" s="25"/>
      <c r="BC124" s="21"/>
      <c r="BG124" s="18"/>
      <c r="BN124" s="22"/>
      <c r="BO124" s="22"/>
      <c r="BP124" s="22"/>
      <c r="BQ124" s="22"/>
      <c r="BR124" s="15"/>
      <c r="CF124" s="15"/>
      <c r="CL124" s="22"/>
      <c r="CM124" s="15"/>
      <c r="CR124" s="22"/>
      <c r="CT124" s="15"/>
      <c r="CW124" s="22"/>
      <c r="DA124" s="15"/>
      <c r="DH124" s="15"/>
      <c r="DJ124" s="22"/>
      <c r="DO124" s="15"/>
      <c r="DV124" s="15"/>
      <c r="EC124" s="15"/>
      <c r="EJ124" s="15"/>
      <c r="EQ124" s="15"/>
      <c r="EX124" s="15"/>
      <c r="FE124" s="15"/>
      <c r="FL124" s="15"/>
      <c r="FS124" s="15"/>
      <c r="FZ124" s="15"/>
      <c r="GG124" s="15"/>
      <c r="GN124" s="15"/>
      <c r="GP124" s="22"/>
      <c r="GQ124" s="22"/>
      <c r="GR124" s="22"/>
      <c r="GS124" s="22"/>
      <c r="GT124" s="22"/>
      <c r="GU124" s="15"/>
      <c r="GV124" s="22"/>
      <c r="GW124" s="22"/>
      <c r="GX124" s="22"/>
      <c r="GY124" s="18"/>
      <c r="GZ124" s="18"/>
      <c r="HA124" s="18"/>
      <c r="HB124" s="18"/>
      <c r="HC124" s="18"/>
      <c r="HD124" s="18"/>
      <c r="HE124" s="18"/>
      <c r="HF124" s="18"/>
      <c r="HG124" s="18"/>
      <c r="HH124" s="18"/>
      <c r="HI124" s="18"/>
      <c r="HJ124" s="18"/>
      <c r="HK124" s="18"/>
      <c r="HL124" s="18"/>
      <c r="HM124" s="18"/>
      <c r="HN124" s="18"/>
      <c r="HO124" s="18"/>
      <c r="HP124" s="18"/>
      <c r="HQ124" s="18"/>
      <c r="HR124" s="18"/>
      <c r="HS124" s="18"/>
      <c r="HT124" s="18"/>
      <c r="HU124" s="18"/>
      <c r="HV124" s="18"/>
      <c r="HW124" s="18"/>
      <c r="HX124" s="18"/>
      <c r="HY124" s="18"/>
      <c r="HZ124" s="18"/>
      <c r="IA124" s="18"/>
      <c r="IB124" s="18"/>
      <c r="IC124" s="18"/>
      <c r="ID124" s="18"/>
      <c r="IE124" s="18"/>
      <c r="IF124" s="18"/>
      <c r="IG124" s="18"/>
      <c r="IH124" s="18"/>
      <c r="II124" s="18"/>
      <c r="IJ124" s="18"/>
      <c r="IK124" s="18"/>
      <c r="IL124" s="18"/>
      <c r="IM124" s="18"/>
      <c r="IN124" s="18"/>
      <c r="IO124" s="18"/>
      <c r="IP124" s="18"/>
      <c r="IQ124" s="18"/>
      <c r="IR124" s="18"/>
      <c r="IS124" s="18"/>
      <c r="IT124" s="18"/>
      <c r="IU124" s="18"/>
      <c r="IV124" s="18"/>
      <c r="IW124" s="18"/>
      <c r="IX124" s="18"/>
      <c r="IY124" s="18"/>
      <c r="IZ124" s="18"/>
      <c r="JA124" s="18"/>
      <c r="JB124" s="18"/>
      <c r="JC124" s="18"/>
      <c r="JD124" s="18"/>
      <c r="JE124" s="18"/>
      <c r="JF124" s="18"/>
    </row>
    <row r="125" spans="36:266" x14ac:dyDescent="0.3">
      <c r="AJ125" s="24"/>
      <c r="AK125" s="24"/>
      <c r="AL125" s="20"/>
      <c r="AM125" s="23"/>
      <c r="AN125" s="18"/>
      <c r="AO125" s="24"/>
      <c r="AW125" s="71"/>
      <c r="AX125" s="71"/>
      <c r="AY125" s="71"/>
      <c r="BB125" s="25"/>
      <c r="BC125" s="21"/>
      <c r="BG125" s="18"/>
      <c r="BN125" s="22"/>
      <c r="BO125" s="22"/>
      <c r="BP125" s="22"/>
      <c r="BQ125" s="22"/>
      <c r="BR125" s="15"/>
      <c r="CF125" s="15"/>
      <c r="CL125" s="22"/>
      <c r="CM125" s="15"/>
      <c r="CR125" s="22"/>
      <c r="CT125" s="15"/>
      <c r="CW125" s="22"/>
      <c r="DA125" s="15"/>
      <c r="DH125" s="15"/>
      <c r="DJ125" s="22"/>
      <c r="DO125" s="15"/>
      <c r="DV125" s="15"/>
      <c r="EC125" s="15"/>
      <c r="EJ125" s="15"/>
      <c r="EQ125" s="15"/>
      <c r="EX125" s="15"/>
      <c r="FE125" s="15"/>
      <c r="FL125" s="15"/>
      <c r="FS125" s="15"/>
      <c r="FZ125" s="15"/>
      <c r="GG125" s="15"/>
      <c r="GN125" s="15"/>
      <c r="GP125" s="22"/>
      <c r="GQ125" s="22"/>
      <c r="GR125" s="22"/>
      <c r="GS125" s="22"/>
      <c r="GT125" s="22"/>
      <c r="GU125" s="15"/>
      <c r="GV125" s="22"/>
      <c r="GW125" s="22"/>
      <c r="GX125" s="22"/>
      <c r="GY125" s="18"/>
      <c r="GZ125" s="18"/>
      <c r="HA125" s="18"/>
      <c r="HB125" s="18"/>
      <c r="HC125" s="18"/>
      <c r="HD125" s="18"/>
      <c r="HE125" s="18"/>
      <c r="HF125" s="18"/>
      <c r="HG125" s="18"/>
      <c r="HH125" s="18"/>
      <c r="HI125" s="18"/>
      <c r="HJ125" s="18"/>
      <c r="HK125" s="18"/>
      <c r="HL125" s="18"/>
      <c r="HM125" s="18"/>
      <c r="HN125" s="18"/>
      <c r="HO125" s="18"/>
      <c r="HP125" s="18"/>
      <c r="HQ125" s="18"/>
      <c r="HR125" s="18"/>
      <c r="HS125" s="18"/>
      <c r="HT125" s="18"/>
      <c r="HU125" s="18"/>
      <c r="HV125" s="18"/>
      <c r="HW125" s="18"/>
      <c r="HX125" s="18"/>
      <c r="HY125" s="18"/>
      <c r="HZ125" s="18"/>
      <c r="IA125" s="18"/>
      <c r="IB125" s="18"/>
      <c r="IC125" s="18"/>
      <c r="ID125" s="18"/>
      <c r="IE125" s="18"/>
      <c r="IF125" s="18"/>
      <c r="IG125" s="18"/>
      <c r="IH125" s="18"/>
      <c r="II125" s="18"/>
      <c r="IJ125" s="18"/>
      <c r="IK125" s="18"/>
      <c r="IL125" s="18"/>
      <c r="IM125" s="18"/>
      <c r="IN125" s="18"/>
      <c r="IO125" s="18"/>
      <c r="IP125" s="18"/>
      <c r="IQ125" s="18"/>
      <c r="IR125" s="18"/>
      <c r="IS125" s="18"/>
      <c r="IT125" s="18"/>
      <c r="IU125" s="18"/>
      <c r="IV125" s="18"/>
      <c r="IW125" s="18"/>
      <c r="IX125" s="18"/>
      <c r="IY125" s="18"/>
      <c r="IZ125" s="18"/>
      <c r="JA125" s="18"/>
      <c r="JB125" s="18"/>
      <c r="JC125" s="18"/>
      <c r="JD125" s="18"/>
      <c r="JE125" s="18"/>
      <c r="JF125" s="18"/>
    </row>
    <row r="126" spans="36:266" x14ac:dyDescent="0.3">
      <c r="AJ126" s="24"/>
      <c r="AK126" s="24"/>
      <c r="AL126" s="20"/>
      <c r="AM126" s="23"/>
      <c r="AN126" s="18"/>
      <c r="AO126" s="24"/>
      <c r="AW126" s="71"/>
      <c r="AX126" s="71"/>
      <c r="AY126" s="71"/>
      <c r="BB126" s="25"/>
      <c r="BC126" s="21"/>
      <c r="BG126" s="18"/>
      <c r="BN126" s="22"/>
      <c r="BO126" s="22"/>
      <c r="BP126" s="22"/>
      <c r="BQ126" s="22"/>
      <c r="BR126" s="15"/>
      <c r="CF126" s="15"/>
      <c r="CL126" s="22"/>
      <c r="CM126" s="15"/>
      <c r="CR126" s="22"/>
      <c r="CT126" s="15"/>
      <c r="CW126" s="22"/>
      <c r="DA126" s="15"/>
      <c r="DH126" s="15"/>
      <c r="DJ126" s="22"/>
      <c r="DO126" s="15"/>
      <c r="DV126" s="15"/>
      <c r="EC126" s="15"/>
      <c r="EJ126" s="15"/>
      <c r="EQ126" s="15"/>
      <c r="EX126" s="15"/>
      <c r="FE126" s="15"/>
      <c r="FL126" s="15"/>
      <c r="FS126" s="15"/>
      <c r="FZ126" s="15"/>
      <c r="GG126" s="15"/>
      <c r="GN126" s="15"/>
      <c r="GP126" s="22"/>
      <c r="GQ126" s="22"/>
      <c r="GR126" s="22"/>
      <c r="GS126" s="22"/>
      <c r="GT126" s="22"/>
      <c r="GU126" s="15"/>
      <c r="GV126" s="22"/>
      <c r="GW126" s="22"/>
      <c r="GX126" s="22"/>
      <c r="GY126" s="18"/>
      <c r="GZ126" s="18"/>
      <c r="HA126" s="18"/>
      <c r="HB126" s="18"/>
      <c r="HC126" s="18"/>
      <c r="HD126" s="18"/>
      <c r="HE126" s="18"/>
      <c r="HF126" s="18"/>
      <c r="HG126" s="18"/>
      <c r="HH126" s="18"/>
      <c r="HI126" s="18"/>
      <c r="HJ126" s="18"/>
      <c r="HK126" s="18"/>
      <c r="HL126" s="18"/>
      <c r="HM126" s="18"/>
      <c r="HN126" s="18"/>
      <c r="HO126" s="18"/>
      <c r="HP126" s="18"/>
      <c r="HQ126" s="18"/>
      <c r="HR126" s="18"/>
      <c r="HS126" s="18"/>
      <c r="HT126" s="18"/>
      <c r="HU126" s="18"/>
      <c r="HV126" s="18"/>
      <c r="HW126" s="18"/>
      <c r="HX126" s="18"/>
      <c r="HY126" s="18"/>
      <c r="HZ126" s="18"/>
      <c r="IA126" s="18"/>
      <c r="IB126" s="18"/>
      <c r="IC126" s="18"/>
      <c r="ID126" s="18"/>
      <c r="IE126" s="18"/>
      <c r="IF126" s="18"/>
      <c r="IG126" s="18"/>
      <c r="IH126" s="18"/>
      <c r="II126" s="18"/>
      <c r="IJ126" s="18"/>
      <c r="IK126" s="18"/>
      <c r="IL126" s="18"/>
      <c r="IM126" s="18"/>
      <c r="IN126" s="18"/>
      <c r="IO126" s="18"/>
      <c r="IP126" s="18"/>
      <c r="IQ126" s="18"/>
      <c r="IR126" s="18"/>
      <c r="IS126" s="18"/>
      <c r="IT126" s="18"/>
      <c r="IU126" s="18"/>
      <c r="IV126" s="18"/>
      <c r="IW126" s="18"/>
      <c r="IX126" s="18"/>
      <c r="IY126" s="18"/>
      <c r="IZ126" s="18"/>
      <c r="JA126" s="18"/>
      <c r="JB126" s="18"/>
      <c r="JC126" s="18"/>
      <c r="JD126" s="18"/>
      <c r="JE126" s="18"/>
      <c r="JF126" s="18"/>
    </row>
    <row r="127" spans="36:266" x14ac:dyDescent="0.3">
      <c r="AJ127" s="24"/>
      <c r="AK127" s="24"/>
      <c r="AL127" s="20"/>
      <c r="AM127" s="23"/>
      <c r="AN127" s="18"/>
      <c r="AO127" s="24"/>
      <c r="AW127" s="71"/>
      <c r="AX127" s="71"/>
      <c r="AY127" s="71"/>
      <c r="BB127" s="25"/>
      <c r="BC127" s="21"/>
      <c r="BG127" s="18"/>
      <c r="BN127" s="22"/>
      <c r="BO127" s="22"/>
      <c r="BP127" s="22"/>
      <c r="BQ127" s="22"/>
      <c r="BR127" s="15"/>
      <c r="CF127" s="15"/>
      <c r="CL127" s="22"/>
      <c r="CM127" s="15"/>
      <c r="CR127" s="22"/>
      <c r="CT127" s="15"/>
      <c r="CW127" s="22"/>
      <c r="DA127" s="15"/>
      <c r="DH127" s="15"/>
      <c r="DJ127" s="22"/>
      <c r="DO127" s="15"/>
      <c r="DV127" s="15"/>
      <c r="EC127" s="15"/>
      <c r="EJ127" s="15"/>
      <c r="EQ127" s="15"/>
      <c r="EX127" s="15"/>
      <c r="FE127" s="15"/>
      <c r="FL127" s="15"/>
      <c r="FS127" s="15"/>
      <c r="FZ127" s="15"/>
      <c r="GG127" s="15"/>
      <c r="GN127" s="15"/>
      <c r="GP127" s="22"/>
      <c r="GQ127" s="22"/>
      <c r="GR127" s="22"/>
      <c r="GS127" s="22"/>
      <c r="GT127" s="22"/>
      <c r="GU127" s="15"/>
      <c r="GV127" s="22"/>
      <c r="GW127" s="22"/>
      <c r="GX127" s="22"/>
      <c r="GY127" s="18"/>
      <c r="GZ127" s="18"/>
      <c r="HA127" s="18"/>
      <c r="HB127" s="18"/>
      <c r="HC127" s="18"/>
      <c r="HD127" s="18"/>
      <c r="HE127" s="18"/>
      <c r="HF127" s="18"/>
      <c r="HG127" s="18"/>
      <c r="HH127" s="18"/>
      <c r="HI127" s="18"/>
      <c r="HJ127" s="18"/>
      <c r="HK127" s="18"/>
      <c r="HL127" s="18"/>
      <c r="HM127" s="18"/>
      <c r="HN127" s="18"/>
      <c r="HO127" s="18"/>
      <c r="HP127" s="18"/>
      <c r="HQ127" s="18"/>
      <c r="HR127" s="18"/>
      <c r="HS127" s="18"/>
      <c r="HT127" s="18"/>
      <c r="HU127" s="18"/>
      <c r="HV127" s="18"/>
      <c r="HW127" s="18"/>
      <c r="HX127" s="18"/>
      <c r="HY127" s="18"/>
      <c r="HZ127" s="18"/>
      <c r="IA127" s="18"/>
      <c r="IB127" s="18"/>
      <c r="IC127" s="18"/>
      <c r="ID127" s="18"/>
      <c r="IE127" s="18"/>
      <c r="IF127" s="18"/>
      <c r="IG127" s="18"/>
      <c r="IH127" s="18"/>
      <c r="II127" s="18"/>
      <c r="IJ127" s="18"/>
      <c r="IK127" s="18"/>
      <c r="IL127" s="18"/>
      <c r="IM127" s="18"/>
      <c r="IN127" s="18"/>
      <c r="IO127" s="18"/>
      <c r="IP127" s="18"/>
      <c r="IQ127" s="18"/>
      <c r="IR127" s="18"/>
      <c r="IS127" s="18"/>
      <c r="IT127" s="18"/>
      <c r="IU127" s="18"/>
      <c r="IV127" s="18"/>
      <c r="IW127" s="18"/>
      <c r="IX127" s="18"/>
      <c r="IY127" s="18"/>
      <c r="IZ127" s="18"/>
      <c r="JA127" s="18"/>
      <c r="JB127" s="18"/>
      <c r="JC127" s="18"/>
      <c r="JD127" s="18"/>
      <c r="JE127" s="18"/>
      <c r="JF127" s="18"/>
    </row>
    <row r="128" spans="36:266" x14ac:dyDescent="0.3">
      <c r="AJ128" s="24"/>
      <c r="AK128" s="24"/>
      <c r="AL128" s="20"/>
      <c r="AM128" s="23"/>
      <c r="AN128" s="18"/>
      <c r="AO128" s="24"/>
      <c r="AW128" s="71"/>
      <c r="AX128" s="71"/>
      <c r="AY128" s="71"/>
      <c r="BB128" s="25"/>
      <c r="BC128" s="21"/>
      <c r="BG128" s="18"/>
      <c r="BN128" s="22"/>
      <c r="BO128" s="22"/>
      <c r="BP128" s="22"/>
      <c r="BQ128" s="22"/>
      <c r="BR128" s="15"/>
      <c r="CF128" s="15"/>
      <c r="CL128" s="22"/>
      <c r="CM128" s="15"/>
      <c r="CR128" s="22"/>
      <c r="CT128" s="15"/>
      <c r="CW128" s="22"/>
      <c r="DA128" s="15"/>
      <c r="DH128" s="15"/>
      <c r="DJ128" s="22"/>
      <c r="DO128" s="15"/>
      <c r="DV128" s="15"/>
      <c r="EC128" s="15"/>
      <c r="EJ128" s="15"/>
      <c r="EQ128" s="15"/>
      <c r="EX128" s="15"/>
      <c r="FE128" s="15"/>
      <c r="FL128" s="15"/>
      <c r="FS128" s="15"/>
      <c r="FZ128" s="15"/>
      <c r="GG128" s="15"/>
      <c r="GN128" s="15"/>
      <c r="GP128" s="22"/>
      <c r="GQ128" s="22"/>
      <c r="GR128" s="22"/>
      <c r="GS128" s="22"/>
      <c r="GT128" s="22"/>
      <c r="GU128" s="15"/>
      <c r="GV128" s="22"/>
      <c r="GW128" s="22"/>
      <c r="GX128" s="22"/>
      <c r="GY128" s="18"/>
      <c r="GZ128" s="18"/>
      <c r="HA128" s="18"/>
      <c r="HB128" s="18"/>
      <c r="HC128" s="18"/>
      <c r="HD128" s="18"/>
      <c r="HE128" s="18"/>
      <c r="HF128" s="18"/>
      <c r="HG128" s="18"/>
      <c r="HH128" s="18"/>
      <c r="HI128" s="18"/>
      <c r="HJ128" s="18"/>
      <c r="HK128" s="18"/>
      <c r="HL128" s="18"/>
      <c r="HM128" s="18"/>
      <c r="HN128" s="18"/>
      <c r="HO128" s="18"/>
      <c r="HP128" s="18"/>
      <c r="HQ128" s="18"/>
      <c r="HR128" s="18"/>
      <c r="HS128" s="18"/>
      <c r="HT128" s="18"/>
      <c r="HU128" s="18"/>
      <c r="HV128" s="18"/>
      <c r="HW128" s="18"/>
      <c r="HX128" s="18"/>
      <c r="HY128" s="18"/>
      <c r="HZ128" s="18"/>
      <c r="IA128" s="18"/>
      <c r="IB128" s="18"/>
      <c r="IC128" s="18"/>
      <c r="ID128" s="18"/>
      <c r="IE128" s="18"/>
      <c r="IF128" s="18"/>
      <c r="IG128" s="18"/>
      <c r="IH128" s="18"/>
      <c r="II128" s="18"/>
      <c r="IJ128" s="18"/>
      <c r="IK128" s="18"/>
      <c r="IL128" s="18"/>
      <c r="IM128" s="18"/>
      <c r="IN128" s="18"/>
      <c r="IO128" s="18"/>
      <c r="IP128" s="18"/>
      <c r="IQ128" s="18"/>
      <c r="IR128" s="18"/>
      <c r="IS128" s="18"/>
      <c r="IT128" s="18"/>
      <c r="IU128" s="18"/>
      <c r="IV128" s="18"/>
      <c r="IW128" s="18"/>
      <c r="IX128" s="18"/>
      <c r="IY128" s="18"/>
      <c r="IZ128" s="18"/>
      <c r="JA128" s="18"/>
      <c r="JB128" s="18"/>
      <c r="JC128" s="18"/>
      <c r="JD128" s="18"/>
      <c r="JE128" s="18"/>
      <c r="JF128" s="18"/>
    </row>
    <row r="129" spans="36:266" x14ac:dyDescent="0.3">
      <c r="AJ129" s="24"/>
      <c r="AK129" s="24"/>
      <c r="AL129" s="20"/>
      <c r="AM129" s="23"/>
      <c r="AN129" s="18"/>
      <c r="AO129" s="24"/>
      <c r="AW129" s="71"/>
      <c r="AX129" s="71"/>
      <c r="AY129" s="71"/>
      <c r="BB129" s="25"/>
      <c r="BC129" s="21"/>
      <c r="BG129" s="18"/>
      <c r="BN129" s="22"/>
      <c r="BO129" s="22"/>
      <c r="BP129" s="22"/>
      <c r="BQ129" s="22"/>
      <c r="BR129" s="15"/>
      <c r="CF129" s="15"/>
      <c r="CL129" s="22"/>
      <c r="CM129" s="15"/>
      <c r="CR129" s="22"/>
      <c r="CT129" s="15"/>
      <c r="CW129" s="22"/>
      <c r="DA129" s="15"/>
      <c r="DH129" s="15"/>
      <c r="DJ129" s="22"/>
      <c r="DO129" s="15"/>
      <c r="DV129" s="15"/>
      <c r="EC129" s="15"/>
      <c r="EJ129" s="15"/>
      <c r="EQ129" s="15"/>
      <c r="EX129" s="15"/>
      <c r="FE129" s="15"/>
      <c r="FL129" s="15"/>
      <c r="FS129" s="15"/>
      <c r="FZ129" s="15"/>
      <c r="GG129" s="15"/>
      <c r="GN129" s="15"/>
      <c r="GP129" s="22"/>
      <c r="GQ129" s="22"/>
      <c r="GR129" s="22"/>
      <c r="GS129" s="22"/>
      <c r="GT129" s="22"/>
      <c r="GU129" s="15"/>
      <c r="GV129" s="22"/>
      <c r="GW129" s="22"/>
      <c r="GX129" s="22"/>
      <c r="GY129" s="18"/>
      <c r="GZ129" s="18"/>
      <c r="HA129" s="18"/>
      <c r="HB129" s="18"/>
      <c r="HC129" s="18"/>
      <c r="HD129" s="18"/>
      <c r="HE129" s="18"/>
      <c r="HF129" s="18"/>
      <c r="HG129" s="18"/>
      <c r="HH129" s="18"/>
      <c r="HI129" s="18"/>
      <c r="HJ129" s="18"/>
      <c r="HK129" s="18"/>
      <c r="HL129" s="18"/>
      <c r="HM129" s="18"/>
      <c r="HN129" s="18"/>
      <c r="HO129" s="18"/>
      <c r="HP129" s="18"/>
      <c r="HQ129" s="18"/>
      <c r="HR129" s="18"/>
      <c r="HS129" s="18"/>
      <c r="HT129" s="18"/>
      <c r="HU129" s="18"/>
      <c r="HV129" s="18"/>
      <c r="HW129" s="18"/>
      <c r="HX129" s="18"/>
      <c r="HY129" s="18"/>
      <c r="HZ129" s="18"/>
      <c r="IA129" s="18"/>
      <c r="IB129" s="18"/>
      <c r="IC129" s="18"/>
      <c r="ID129" s="18"/>
      <c r="IE129" s="18"/>
      <c r="IF129" s="18"/>
      <c r="IG129" s="18"/>
      <c r="IH129" s="18"/>
      <c r="II129" s="18"/>
      <c r="IJ129" s="18"/>
      <c r="IK129" s="18"/>
      <c r="IL129" s="18"/>
      <c r="IM129" s="18"/>
      <c r="IN129" s="18"/>
      <c r="IO129" s="18"/>
      <c r="IP129" s="18"/>
      <c r="IQ129" s="18"/>
      <c r="IR129" s="18"/>
      <c r="IS129" s="18"/>
      <c r="IT129" s="18"/>
      <c r="IU129" s="18"/>
      <c r="IV129" s="18"/>
      <c r="IW129" s="18"/>
      <c r="IX129" s="18"/>
      <c r="IY129" s="18"/>
      <c r="IZ129" s="18"/>
      <c r="JA129" s="18"/>
      <c r="JB129" s="18"/>
      <c r="JC129" s="18"/>
      <c r="JD129" s="18"/>
      <c r="JE129" s="18"/>
      <c r="JF129" s="18"/>
    </row>
    <row r="130" spans="36:266" x14ac:dyDescent="0.3">
      <c r="AJ130" s="24"/>
      <c r="AK130" s="24"/>
      <c r="AL130" s="20"/>
      <c r="AM130" s="23"/>
      <c r="AN130" s="18"/>
      <c r="AO130" s="24"/>
      <c r="AW130" s="71"/>
      <c r="AX130" s="71"/>
      <c r="AY130" s="71"/>
      <c r="BB130" s="25"/>
      <c r="BC130" s="21"/>
      <c r="BG130" s="18"/>
      <c r="BN130" s="22"/>
      <c r="BO130" s="22"/>
      <c r="BP130" s="22"/>
      <c r="BQ130" s="22"/>
      <c r="BR130" s="15"/>
      <c r="CF130" s="15"/>
      <c r="CL130" s="22"/>
      <c r="CM130" s="15"/>
      <c r="CR130" s="22"/>
      <c r="CT130" s="15"/>
      <c r="CW130" s="22"/>
      <c r="DA130" s="15"/>
      <c r="DH130" s="15"/>
      <c r="DJ130" s="22"/>
      <c r="DO130" s="15"/>
      <c r="DV130" s="15"/>
      <c r="EC130" s="15"/>
      <c r="EJ130" s="15"/>
      <c r="EQ130" s="15"/>
      <c r="EX130" s="15"/>
      <c r="FE130" s="15"/>
      <c r="FL130" s="15"/>
      <c r="FS130" s="15"/>
      <c r="FZ130" s="15"/>
      <c r="GG130" s="15"/>
      <c r="GN130" s="15"/>
      <c r="GP130" s="22"/>
      <c r="GQ130" s="22"/>
      <c r="GR130" s="22"/>
      <c r="GS130" s="22"/>
      <c r="GT130" s="22"/>
      <c r="GU130" s="15"/>
      <c r="GV130" s="22"/>
      <c r="GW130" s="22"/>
      <c r="GX130" s="22"/>
      <c r="GY130" s="18"/>
      <c r="GZ130" s="18"/>
      <c r="HA130" s="18"/>
      <c r="HB130" s="18"/>
      <c r="HC130" s="18"/>
      <c r="HD130" s="18"/>
      <c r="HE130" s="18"/>
      <c r="HF130" s="18"/>
      <c r="HG130" s="18"/>
      <c r="HH130" s="18"/>
      <c r="HI130" s="18"/>
      <c r="HJ130" s="18"/>
      <c r="HK130" s="18"/>
      <c r="HL130" s="18"/>
      <c r="HM130" s="18"/>
      <c r="HN130" s="18"/>
      <c r="HO130" s="18"/>
      <c r="HP130" s="18"/>
      <c r="HQ130" s="18"/>
      <c r="HR130" s="18"/>
      <c r="HS130" s="18"/>
      <c r="HT130" s="18"/>
      <c r="HU130" s="18"/>
      <c r="HV130" s="18"/>
      <c r="HW130" s="18"/>
      <c r="HX130" s="18"/>
      <c r="HY130" s="18"/>
      <c r="HZ130" s="18"/>
      <c r="IA130" s="18"/>
      <c r="IB130" s="18"/>
      <c r="IC130" s="18"/>
      <c r="ID130" s="18"/>
      <c r="IE130" s="18"/>
      <c r="IF130" s="18"/>
      <c r="IG130" s="18"/>
      <c r="IH130" s="18"/>
      <c r="II130" s="18"/>
      <c r="IJ130" s="18"/>
      <c r="IK130" s="18"/>
      <c r="IL130" s="18"/>
      <c r="IM130" s="18"/>
      <c r="IN130" s="18"/>
      <c r="IO130" s="18"/>
      <c r="IP130" s="18"/>
      <c r="IQ130" s="18"/>
      <c r="IR130" s="18"/>
      <c r="IS130" s="18"/>
      <c r="IT130" s="18"/>
      <c r="IU130" s="18"/>
      <c r="IV130" s="18"/>
      <c r="IW130" s="18"/>
      <c r="IX130" s="18"/>
      <c r="IY130" s="18"/>
      <c r="IZ130" s="18"/>
      <c r="JA130" s="18"/>
      <c r="JB130" s="18"/>
      <c r="JC130" s="18"/>
      <c r="JD130" s="18"/>
      <c r="JE130" s="18"/>
      <c r="JF130" s="18"/>
    </row>
    <row r="131" spans="36:266" x14ac:dyDescent="0.3">
      <c r="AJ131" s="24"/>
      <c r="AK131" s="24"/>
      <c r="AL131" s="20"/>
      <c r="AM131" s="23"/>
      <c r="AN131" s="18"/>
      <c r="AO131" s="24"/>
      <c r="AW131" s="71"/>
      <c r="AX131" s="71"/>
      <c r="AY131" s="71"/>
      <c r="BB131" s="25"/>
      <c r="BC131" s="21"/>
      <c r="BG131" s="18"/>
      <c r="BN131" s="22"/>
      <c r="BO131" s="22"/>
      <c r="BP131" s="22"/>
      <c r="BQ131" s="22"/>
      <c r="BR131" s="15"/>
      <c r="CF131" s="15"/>
      <c r="CL131" s="22"/>
      <c r="CM131" s="15"/>
      <c r="CR131" s="22"/>
      <c r="CT131" s="15"/>
      <c r="CW131" s="22"/>
      <c r="DA131" s="15"/>
      <c r="DH131" s="15"/>
      <c r="DJ131" s="22"/>
      <c r="DO131" s="15"/>
      <c r="DV131" s="15"/>
      <c r="EC131" s="15"/>
      <c r="EJ131" s="15"/>
      <c r="EQ131" s="15"/>
      <c r="EX131" s="15"/>
      <c r="FE131" s="15"/>
      <c r="FL131" s="15"/>
      <c r="FS131" s="15"/>
      <c r="FZ131" s="15"/>
      <c r="GG131" s="15"/>
      <c r="GN131" s="15"/>
      <c r="GP131" s="22"/>
      <c r="GQ131" s="22"/>
      <c r="GR131" s="22"/>
      <c r="GS131" s="22"/>
      <c r="GT131" s="22"/>
      <c r="GU131" s="15"/>
      <c r="GV131" s="22"/>
      <c r="GW131" s="22"/>
      <c r="GX131" s="22"/>
      <c r="GY131" s="18"/>
      <c r="GZ131" s="18"/>
      <c r="HA131" s="18"/>
      <c r="HB131" s="18"/>
      <c r="HC131" s="18"/>
      <c r="HD131" s="18"/>
      <c r="HE131" s="18"/>
      <c r="HF131" s="18"/>
      <c r="HG131" s="18"/>
      <c r="HH131" s="18"/>
      <c r="HI131" s="18"/>
      <c r="HJ131" s="18"/>
      <c r="HK131" s="18"/>
      <c r="HL131" s="18"/>
      <c r="HM131" s="18"/>
      <c r="HN131" s="18"/>
      <c r="HO131" s="18"/>
      <c r="HP131" s="18"/>
      <c r="HQ131" s="18"/>
      <c r="HR131" s="18"/>
      <c r="HS131" s="18"/>
      <c r="HT131" s="18"/>
      <c r="HU131" s="18"/>
      <c r="HV131" s="18"/>
      <c r="HW131" s="18"/>
      <c r="HX131" s="18"/>
      <c r="HY131" s="18"/>
      <c r="HZ131" s="18"/>
      <c r="IA131" s="18"/>
      <c r="IB131" s="18"/>
      <c r="IC131" s="18"/>
      <c r="ID131" s="18"/>
      <c r="IE131" s="18"/>
      <c r="IF131" s="18"/>
      <c r="IG131" s="18"/>
      <c r="IH131" s="18"/>
      <c r="II131" s="18"/>
      <c r="IJ131" s="18"/>
      <c r="IK131" s="18"/>
      <c r="IL131" s="18"/>
      <c r="IM131" s="18"/>
      <c r="IN131" s="18"/>
      <c r="IO131" s="18"/>
      <c r="IP131" s="18"/>
      <c r="IQ131" s="18"/>
      <c r="IR131" s="18"/>
      <c r="IS131" s="18"/>
      <c r="IT131" s="18"/>
      <c r="IU131" s="18"/>
      <c r="IV131" s="18"/>
      <c r="IW131" s="18"/>
      <c r="IX131" s="18"/>
      <c r="IY131" s="18"/>
      <c r="IZ131" s="18"/>
      <c r="JA131" s="18"/>
      <c r="JB131" s="18"/>
      <c r="JC131" s="18"/>
      <c r="JD131" s="18"/>
      <c r="JE131" s="18"/>
      <c r="JF131" s="18"/>
    </row>
    <row r="132" spans="36:266" x14ac:dyDescent="0.3">
      <c r="AJ132" s="24"/>
      <c r="AK132" s="24"/>
      <c r="AL132" s="20"/>
      <c r="AM132" s="23"/>
      <c r="AN132" s="18"/>
      <c r="AO132" s="24"/>
      <c r="AW132" s="71"/>
      <c r="AX132" s="71"/>
      <c r="AY132" s="71"/>
      <c r="BB132" s="25"/>
      <c r="BC132" s="21"/>
      <c r="BG132" s="18"/>
      <c r="BN132" s="22"/>
      <c r="BO132" s="22"/>
      <c r="BP132" s="22"/>
      <c r="BQ132" s="22"/>
      <c r="BR132" s="15"/>
      <c r="CF132" s="15"/>
      <c r="CL132" s="22"/>
      <c r="CM132" s="15"/>
      <c r="CR132" s="22"/>
      <c r="CT132" s="15"/>
      <c r="CW132" s="22"/>
      <c r="DA132" s="15"/>
      <c r="DH132" s="15"/>
      <c r="DJ132" s="22"/>
      <c r="DO132" s="15"/>
      <c r="DV132" s="15"/>
      <c r="EC132" s="15"/>
      <c r="EJ132" s="15"/>
      <c r="EQ132" s="15"/>
      <c r="EX132" s="15"/>
      <c r="FE132" s="15"/>
      <c r="FL132" s="15"/>
      <c r="FS132" s="15"/>
      <c r="FZ132" s="15"/>
      <c r="GG132" s="15"/>
      <c r="GN132" s="15"/>
      <c r="GP132" s="22"/>
      <c r="GQ132" s="22"/>
      <c r="GR132" s="22"/>
      <c r="GS132" s="22"/>
      <c r="GT132" s="22"/>
      <c r="GU132" s="15"/>
      <c r="GV132" s="22"/>
      <c r="GW132" s="22"/>
      <c r="GX132" s="22"/>
      <c r="GY132" s="18"/>
      <c r="GZ132" s="18"/>
      <c r="HA132" s="18"/>
      <c r="HB132" s="18"/>
      <c r="HC132" s="18"/>
      <c r="HD132" s="18"/>
      <c r="HE132" s="18"/>
      <c r="HF132" s="18"/>
      <c r="HG132" s="18"/>
      <c r="HH132" s="18"/>
      <c r="HI132" s="18"/>
      <c r="HJ132" s="18"/>
      <c r="HK132" s="18"/>
      <c r="HL132" s="18"/>
      <c r="HM132" s="18"/>
      <c r="HN132" s="18"/>
      <c r="HO132" s="18"/>
      <c r="HP132" s="18"/>
      <c r="HQ132" s="18"/>
      <c r="HR132" s="18"/>
      <c r="HS132" s="18"/>
      <c r="HT132" s="18"/>
      <c r="HU132" s="18"/>
      <c r="HV132" s="18"/>
      <c r="HW132" s="18"/>
      <c r="HX132" s="18"/>
      <c r="HY132" s="18"/>
      <c r="HZ132" s="18"/>
      <c r="IA132" s="18"/>
      <c r="IB132" s="18"/>
      <c r="IC132" s="18"/>
      <c r="ID132" s="18"/>
      <c r="IE132" s="18"/>
      <c r="IF132" s="18"/>
      <c r="IG132" s="18"/>
      <c r="IH132" s="18"/>
      <c r="II132" s="18"/>
      <c r="IJ132" s="18"/>
      <c r="IK132" s="18"/>
      <c r="IL132" s="18"/>
      <c r="IM132" s="18"/>
      <c r="IN132" s="18"/>
      <c r="IO132" s="18"/>
      <c r="IP132" s="18"/>
      <c r="IQ132" s="18"/>
      <c r="IR132" s="18"/>
      <c r="IS132" s="18"/>
      <c r="IT132" s="18"/>
      <c r="IU132" s="18"/>
      <c r="IV132" s="18"/>
      <c r="IW132" s="18"/>
      <c r="IX132" s="18"/>
      <c r="IY132" s="18"/>
      <c r="IZ132" s="18"/>
      <c r="JA132" s="18"/>
      <c r="JB132" s="18"/>
      <c r="JC132" s="18"/>
      <c r="JD132" s="18"/>
      <c r="JE132" s="18"/>
      <c r="JF132" s="18"/>
    </row>
    <row r="133" spans="36:266" x14ac:dyDescent="0.3">
      <c r="AJ133" s="24"/>
      <c r="AK133" s="24"/>
      <c r="AL133" s="20"/>
      <c r="AM133" s="23"/>
      <c r="AN133" s="18"/>
      <c r="AO133" s="24"/>
      <c r="AW133" s="71"/>
      <c r="AX133" s="71"/>
      <c r="AY133" s="71"/>
      <c r="BB133" s="25"/>
      <c r="BC133" s="21"/>
      <c r="BG133" s="18"/>
      <c r="BN133" s="22"/>
      <c r="BO133" s="22"/>
      <c r="BP133" s="22"/>
      <c r="BQ133" s="22"/>
      <c r="BR133" s="15"/>
      <c r="CF133" s="15"/>
      <c r="CL133" s="22"/>
      <c r="CM133" s="15"/>
      <c r="CR133" s="22"/>
      <c r="CT133" s="15"/>
      <c r="CW133" s="22"/>
      <c r="DA133" s="15"/>
      <c r="DH133" s="15"/>
      <c r="DJ133" s="22"/>
      <c r="DO133" s="15"/>
      <c r="DV133" s="15"/>
      <c r="EC133" s="15"/>
      <c r="EJ133" s="15"/>
      <c r="EQ133" s="15"/>
      <c r="EX133" s="15"/>
      <c r="FE133" s="15"/>
      <c r="FL133" s="15"/>
      <c r="FS133" s="15"/>
      <c r="FZ133" s="15"/>
      <c r="GG133" s="15"/>
      <c r="GN133" s="15"/>
      <c r="GP133" s="22"/>
      <c r="GQ133" s="22"/>
      <c r="GR133" s="22"/>
      <c r="GS133" s="22"/>
      <c r="GT133" s="22"/>
      <c r="GU133" s="15"/>
      <c r="GV133" s="22"/>
      <c r="GW133" s="22"/>
      <c r="GX133" s="22"/>
      <c r="GY133" s="18"/>
      <c r="GZ133" s="18"/>
      <c r="HA133" s="18"/>
      <c r="HB133" s="18"/>
      <c r="HC133" s="18"/>
      <c r="HD133" s="18"/>
      <c r="HE133" s="18"/>
      <c r="HF133" s="18"/>
      <c r="HG133" s="18"/>
      <c r="HH133" s="18"/>
      <c r="HI133" s="18"/>
      <c r="HJ133" s="18"/>
      <c r="HK133" s="18"/>
      <c r="HL133" s="18"/>
      <c r="HM133" s="18"/>
      <c r="HN133" s="18"/>
      <c r="HO133" s="18"/>
      <c r="HP133" s="18"/>
      <c r="HQ133" s="18"/>
      <c r="HR133" s="18"/>
      <c r="HS133" s="18"/>
      <c r="HT133" s="18"/>
      <c r="HU133" s="18"/>
      <c r="HV133" s="18"/>
      <c r="HW133" s="18"/>
      <c r="HX133" s="18"/>
      <c r="HY133" s="18"/>
      <c r="HZ133" s="18"/>
      <c r="IA133" s="18"/>
      <c r="IB133" s="18"/>
      <c r="IC133" s="18"/>
      <c r="ID133" s="18"/>
      <c r="IE133" s="18"/>
      <c r="IF133" s="18"/>
      <c r="IG133" s="18"/>
      <c r="IH133" s="18"/>
      <c r="II133" s="18"/>
      <c r="IJ133" s="18"/>
      <c r="IK133" s="18"/>
      <c r="IL133" s="18"/>
      <c r="IM133" s="18"/>
      <c r="IN133" s="18"/>
      <c r="IO133" s="18"/>
      <c r="IP133" s="18"/>
      <c r="IQ133" s="18"/>
      <c r="IR133" s="18"/>
      <c r="IS133" s="18"/>
      <c r="IT133" s="18"/>
      <c r="IU133" s="18"/>
      <c r="IV133" s="18"/>
      <c r="IW133" s="18"/>
      <c r="IX133" s="18"/>
      <c r="IY133" s="18"/>
      <c r="IZ133" s="18"/>
      <c r="JA133" s="18"/>
      <c r="JB133" s="18"/>
      <c r="JC133" s="18"/>
      <c r="JD133" s="18"/>
      <c r="JE133" s="18"/>
      <c r="JF133" s="18"/>
    </row>
    <row r="134" spans="36:266" x14ac:dyDescent="0.3">
      <c r="AJ134" s="24"/>
      <c r="AK134" s="24"/>
      <c r="AL134" s="20"/>
      <c r="AM134" s="23"/>
      <c r="AN134" s="18"/>
      <c r="AO134" s="24"/>
      <c r="AW134" s="71"/>
      <c r="AX134" s="71"/>
      <c r="AY134" s="71"/>
      <c r="BB134" s="25"/>
      <c r="BC134" s="21"/>
      <c r="BG134" s="18"/>
      <c r="BN134" s="22"/>
      <c r="BO134" s="22"/>
      <c r="BP134" s="22"/>
      <c r="BQ134" s="22"/>
      <c r="BR134" s="15"/>
      <c r="CF134" s="15"/>
      <c r="CL134" s="22"/>
      <c r="CM134" s="15"/>
      <c r="CR134" s="22"/>
      <c r="CT134" s="15"/>
      <c r="CW134" s="22"/>
      <c r="DA134" s="15"/>
      <c r="DH134" s="15"/>
      <c r="DJ134" s="22"/>
      <c r="DO134" s="15"/>
      <c r="DV134" s="15"/>
      <c r="EC134" s="15"/>
      <c r="EJ134" s="15"/>
      <c r="EQ134" s="15"/>
      <c r="EX134" s="15"/>
      <c r="FE134" s="15"/>
      <c r="FL134" s="15"/>
      <c r="FS134" s="15"/>
      <c r="FZ134" s="15"/>
      <c r="GG134" s="15"/>
      <c r="GN134" s="15"/>
      <c r="GP134" s="22"/>
      <c r="GQ134" s="22"/>
      <c r="GR134" s="22"/>
      <c r="GS134" s="22"/>
      <c r="GT134" s="22"/>
      <c r="GU134" s="15"/>
      <c r="GV134" s="22"/>
      <c r="GW134" s="22"/>
      <c r="GX134" s="22"/>
      <c r="GY134" s="18"/>
      <c r="GZ134" s="18"/>
      <c r="HA134" s="18"/>
      <c r="HB134" s="18"/>
      <c r="HC134" s="18"/>
      <c r="HD134" s="18"/>
      <c r="HE134" s="18"/>
      <c r="HF134" s="18"/>
      <c r="HG134" s="18"/>
      <c r="HH134" s="18"/>
      <c r="HI134" s="18"/>
      <c r="HJ134" s="18"/>
      <c r="HK134" s="18"/>
      <c r="HL134" s="18"/>
      <c r="HM134" s="18"/>
      <c r="HN134" s="18"/>
      <c r="HO134" s="18"/>
      <c r="HP134" s="18"/>
      <c r="HQ134" s="18"/>
      <c r="HR134" s="18"/>
      <c r="HS134" s="18"/>
      <c r="HT134" s="18"/>
      <c r="HU134" s="18"/>
      <c r="HV134" s="18"/>
      <c r="HW134" s="18"/>
      <c r="HX134" s="18"/>
      <c r="HY134" s="18"/>
      <c r="HZ134" s="18"/>
      <c r="IA134" s="18"/>
      <c r="IB134" s="18"/>
      <c r="IC134" s="18"/>
      <c r="ID134" s="18"/>
      <c r="IE134" s="18"/>
      <c r="IF134" s="18"/>
      <c r="IG134" s="18"/>
      <c r="IH134" s="18"/>
      <c r="II134" s="18"/>
      <c r="IJ134" s="18"/>
      <c r="IK134" s="18"/>
      <c r="IL134" s="18"/>
      <c r="IM134" s="18"/>
      <c r="IN134" s="18"/>
      <c r="IO134" s="18"/>
      <c r="IP134" s="18"/>
      <c r="IQ134" s="18"/>
      <c r="IR134" s="18"/>
      <c r="IS134" s="18"/>
      <c r="IT134" s="18"/>
      <c r="IU134" s="18"/>
      <c r="IV134" s="18"/>
      <c r="IW134" s="18"/>
      <c r="IX134" s="18"/>
      <c r="IY134" s="18"/>
      <c r="IZ134" s="18"/>
      <c r="JA134" s="18"/>
      <c r="JB134" s="18"/>
      <c r="JC134" s="18"/>
      <c r="JD134" s="18"/>
      <c r="JE134" s="18"/>
      <c r="JF134" s="18"/>
    </row>
    <row r="135" spans="36:266" x14ac:dyDescent="0.3">
      <c r="AJ135" s="24"/>
      <c r="AK135" s="24"/>
      <c r="AL135" s="20"/>
      <c r="AM135" s="23"/>
      <c r="AN135" s="18"/>
      <c r="AO135" s="24"/>
      <c r="AW135" s="71"/>
      <c r="AX135" s="71"/>
      <c r="AY135" s="71"/>
      <c r="BB135" s="25"/>
      <c r="BC135" s="21"/>
      <c r="BG135" s="18"/>
      <c r="BN135" s="22"/>
      <c r="BO135" s="22"/>
      <c r="BP135" s="22"/>
      <c r="BQ135" s="22"/>
      <c r="BR135" s="15"/>
      <c r="CF135" s="15"/>
      <c r="CL135" s="22"/>
      <c r="CM135" s="15"/>
      <c r="CR135" s="22"/>
      <c r="CT135" s="15"/>
      <c r="CW135" s="22"/>
      <c r="DA135" s="15"/>
      <c r="DH135" s="15"/>
      <c r="DJ135" s="22"/>
      <c r="DO135" s="15"/>
      <c r="DV135" s="15"/>
      <c r="EC135" s="15"/>
      <c r="EJ135" s="15"/>
      <c r="EQ135" s="15"/>
      <c r="EX135" s="15"/>
      <c r="FE135" s="15"/>
      <c r="FL135" s="15"/>
      <c r="FS135" s="15"/>
      <c r="FZ135" s="15"/>
      <c r="GG135" s="15"/>
      <c r="GN135" s="15"/>
      <c r="GP135" s="22"/>
      <c r="GQ135" s="22"/>
      <c r="GR135" s="22"/>
      <c r="GS135" s="22"/>
      <c r="GT135" s="22"/>
      <c r="GU135" s="15"/>
      <c r="GV135" s="22"/>
      <c r="GW135" s="22"/>
      <c r="GX135" s="22"/>
      <c r="GY135" s="18"/>
      <c r="GZ135" s="18"/>
      <c r="HA135" s="18"/>
      <c r="HB135" s="18"/>
      <c r="HC135" s="18"/>
      <c r="HD135" s="18"/>
      <c r="HE135" s="18"/>
      <c r="HF135" s="18"/>
      <c r="HG135" s="18"/>
      <c r="HH135" s="18"/>
      <c r="HI135" s="18"/>
      <c r="HJ135" s="18"/>
      <c r="HK135" s="18"/>
      <c r="HL135" s="18"/>
      <c r="HM135" s="18"/>
      <c r="HN135" s="18"/>
      <c r="HO135" s="18"/>
      <c r="HP135" s="18"/>
      <c r="HQ135" s="18"/>
      <c r="HR135" s="18"/>
      <c r="HS135" s="18"/>
      <c r="HT135" s="18"/>
      <c r="HU135" s="18"/>
      <c r="HV135" s="18"/>
      <c r="HW135" s="18"/>
      <c r="HX135" s="18"/>
      <c r="HY135" s="18"/>
      <c r="HZ135" s="18"/>
      <c r="IA135" s="18"/>
      <c r="IB135" s="18"/>
      <c r="IC135" s="18"/>
      <c r="ID135" s="18"/>
      <c r="IE135" s="18"/>
      <c r="IF135" s="18"/>
      <c r="IG135" s="18"/>
      <c r="IH135" s="18"/>
      <c r="II135" s="18"/>
      <c r="IJ135" s="18"/>
      <c r="IK135" s="18"/>
      <c r="IL135" s="18"/>
      <c r="IM135" s="18"/>
      <c r="IN135" s="18"/>
      <c r="IO135" s="18"/>
      <c r="IP135" s="18"/>
      <c r="IQ135" s="18"/>
      <c r="IR135" s="18"/>
      <c r="IS135" s="18"/>
      <c r="IT135" s="18"/>
      <c r="IU135" s="18"/>
      <c r="IV135" s="18"/>
      <c r="IW135" s="18"/>
      <c r="IX135" s="18"/>
      <c r="IY135" s="18"/>
      <c r="IZ135" s="18"/>
      <c r="JA135" s="18"/>
      <c r="JB135" s="18"/>
      <c r="JC135" s="18"/>
      <c r="JD135" s="18"/>
      <c r="JE135" s="18"/>
      <c r="JF135" s="18"/>
    </row>
    <row r="136" spans="36:266" x14ac:dyDescent="0.3">
      <c r="AJ136" s="24"/>
      <c r="AK136" s="24"/>
      <c r="AL136" s="20"/>
      <c r="AM136" s="23"/>
      <c r="AN136" s="18"/>
      <c r="AO136" s="24"/>
      <c r="AW136" s="71"/>
      <c r="AX136" s="71"/>
      <c r="AY136" s="71"/>
      <c r="BB136" s="25"/>
      <c r="BC136" s="21"/>
      <c r="BG136" s="18"/>
      <c r="BN136" s="22"/>
      <c r="BO136" s="22"/>
      <c r="BP136" s="22"/>
      <c r="BQ136" s="22"/>
      <c r="BR136" s="15"/>
      <c r="CF136" s="15"/>
      <c r="CL136" s="22"/>
      <c r="CM136" s="15"/>
      <c r="CR136" s="22"/>
      <c r="CT136" s="15"/>
      <c r="CW136" s="22"/>
      <c r="DA136" s="15"/>
      <c r="DH136" s="15"/>
      <c r="DJ136" s="22"/>
      <c r="DO136" s="15"/>
      <c r="DV136" s="15"/>
      <c r="EC136" s="15"/>
      <c r="EJ136" s="15"/>
      <c r="EQ136" s="15"/>
      <c r="EX136" s="15"/>
      <c r="FE136" s="15"/>
      <c r="FL136" s="15"/>
      <c r="FS136" s="15"/>
      <c r="FZ136" s="15"/>
      <c r="GG136" s="15"/>
      <c r="GN136" s="15"/>
      <c r="GP136" s="22"/>
      <c r="GQ136" s="22"/>
      <c r="GR136" s="22"/>
      <c r="GS136" s="22"/>
      <c r="GT136" s="22"/>
      <c r="GU136" s="15"/>
      <c r="GV136" s="22"/>
      <c r="GW136" s="22"/>
      <c r="GX136" s="22"/>
      <c r="GY136" s="18"/>
      <c r="GZ136" s="18"/>
      <c r="HA136" s="18"/>
      <c r="HB136" s="18"/>
      <c r="HC136" s="18"/>
      <c r="HD136" s="18"/>
      <c r="HE136" s="18"/>
      <c r="HF136" s="18"/>
      <c r="HG136" s="18"/>
      <c r="HH136" s="18"/>
      <c r="HI136" s="18"/>
      <c r="HJ136" s="18"/>
      <c r="HK136" s="18"/>
      <c r="HL136" s="18"/>
      <c r="HM136" s="18"/>
      <c r="HN136" s="18"/>
      <c r="HO136" s="18"/>
      <c r="HP136" s="18"/>
      <c r="HQ136" s="18"/>
      <c r="HR136" s="18"/>
      <c r="HS136" s="18"/>
      <c r="HT136" s="18"/>
      <c r="HU136" s="18"/>
      <c r="HV136" s="18"/>
      <c r="HW136" s="18"/>
      <c r="HX136" s="18"/>
      <c r="HY136" s="18"/>
      <c r="HZ136" s="18"/>
      <c r="IA136" s="18"/>
      <c r="IB136" s="18"/>
      <c r="IC136" s="18"/>
      <c r="ID136" s="18"/>
      <c r="IE136" s="18"/>
      <c r="IF136" s="18"/>
      <c r="IG136" s="18"/>
      <c r="IH136" s="18"/>
      <c r="II136" s="18"/>
      <c r="IJ136" s="18"/>
      <c r="IK136" s="18"/>
      <c r="IL136" s="18"/>
      <c r="IM136" s="18"/>
      <c r="IN136" s="18"/>
      <c r="IO136" s="18"/>
      <c r="IP136" s="18"/>
      <c r="IQ136" s="18"/>
      <c r="IR136" s="18"/>
      <c r="IS136" s="18"/>
      <c r="IT136" s="18"/>
      <c r="IU136" s="18"/>
      <c r="IV136" s="18"/>
      <c r="IW136" s="18"/>
      <c r="IX136" s="18"/>
      <c r="IY136" s="18"/>
      <c r="IZ136" s="18"/>
      <c r="JA136" s="18"/>
      <c r="JB136" s="18"/>
      <c r="JC136" s="18"/>
      <c r="JD136" s="18"/>
      <c r="JE136" s="18"/>
      <c r="JF136" s="18"/>
    </row>
    <row r="137" spans="36:266" x14ac:dyDescent="0.3">
      <c r="AJ137" s="24"/>
      <c r="AK137" s="24"/>
      <c r="AL137" s="20"/>
      <c r="AM137" s="23"/>
      <c r="AN137" s="18"/>
      <c r="AO137" s="24"/>
      <c r="AW137" s="71"/>
      <c r="AX137" s="71"/>
      <c r="AY137" s="71"/>
      <c r="BB137" s="25"/>
      <c r="BC137" s="21"/>
      <c r="BG137" s="18"/>
      <c r="BN137" s="22"/>
      <c r="BO137" s="22"/>
      <c r="BP137" s="22"/>
      <c r="BQ137" s="22"/>
      <c r="BR137" s="15"/>
      <c r="CF137" s="15"/>
      <c r="CL137" s="22"/>
      <c r="CM137" s="15"/>
      <c r="CR137" s="22"/>
      <c r="CT137" s="15"/>
      <c r="CW137" s="22"/>
      <c r="DA137" s="15"/>
      <c r="DH137" s="15"/>
      <c r="DJ137" s="22"/>
      <c r="DO137" s="15"/>
      <c r="DV137" s="15"/>
      <c r="EC137" s="15"/>
      <c r="EJ137" s="15"/>
      <c r="EQ137" s="15"/>
      <c r="EX137" s="15"/>
      <c r="FE137" s="15"/>
      <c r="FL137" s="15"/>
      <c r="FS137" s="15"/>
      <c r="FZ137" s="15"/>
      <c r="GG137" s="15"/>
      <c r="GN137" s="15"/>
      <c r="GP137" s="22"/>
      <c r="GQ137" s="22"/>
      <c r="GR137" s="22"/>
      <c r="GS137" s="22"/>
      <c r="GT137" s="22"/>
      <c r="GU137" s="15"/>
      <c r="GV137" s="22"/>
      <c r="GW137" s="22"/>
      <c r="GX137" s="22"/>
      <c r="GY137" s="18"/>
      <c r="GZ137" s="18"/>
      <c r="HA137" s="18"/>
      <c r="HB137" s="18"/>
      <c r="HC137" s="18"/>
      <c r="HD137" s="18"/>
      <c r="HE137" s="18"/>
      <c r="HF137" s="18"/>
      <c r="HG137" s="18"/>
      <c r="HH137" s="18"/>
      <c r="HI137" s="18"/>
      <c r="HJ137" s="18"/>
      <c r="HK137" s="18"/>
      <c r="HL137" s="18"/>
      <c r="HM137" s="18"/>
      <c r="HN137" s="18"/>
      <c r="HO137" s="18"/>
      <c r="HP137" s="18"/>
      <c r="HQ137" s="18"/>
      <c r="HR137" s="18"/>
      <c r="HS137" s="18"/>
      <c r="HT137" s="18"/>
      <c r="HU137" s="18"/>
      <c r="HV137" s="18"/>
      <c r="HW137" s="18"/>
      <c r="HX137" s="18"/>
      <c r="HY137" s="18"/>
      <c r="HZ137" s="18"/>
      <c r="IA137" s="18"/>
      <c r="IB137" s="18"/>
      <c r="IC137" s="18"/>
      <c r="ID137" s="18"/>
      <c r="IE137" s="18"/>
      <c r="IF137" s="18"/>
      <c r="IG137" s="18"/>
      <c r="IH137" s="18"/>
      <c r="II137" s="18"/>
      <c r="IJ137" s="18"/>
      <c r="IK137" s="18"/>
      <c r="IL137" s="18"/>
      <c r="IM137" s="18"/>
      <c r="IN137" s="18"/>
      <c r="IO137" s="18"/>
      <c r="IP137" s="18"/>
      <c r="IQ137" s="18"/>
      <c r="IR137" s="18"/>
      <c r="IS137" s="18"/>
      <c r="IT137" s="18"/>
      <c r="IU137" s="18"/>
      <c r="IV137" s="18"/>
      <c r="IW137" s="18"/>
      <c r="IX137" s="18"/>
      <c r="IY137" s="18"/>
      <c r="IZ137" s="18"/>
      <c r="JA137" s="18"/>
      <c r="JB137" s="18"/>
      <c r="JC137" s="18"/>
      <c r="JD137" s="18"/>
      <c r="JE137" s="18"/>
      <c r="JF137" s="18"/>
    </row>
    <row r="138" spans="36:266" x14ac:dyDescent="0.3">
      <c r="AJ138" s="24"/>
      <c r="AK138" s="24"/>
      <c r="AL138" s="20"/>
      <c r="AM138" s="23"/>
      <c r="AN138" s="18"/>
      <c r="AO138" s="24"/>
      <c r="AW138" s="71"/>
      <c r="AX138" s="71"/>
      <c r="AY138" s="71"/>
      <c r="BB138" s="25"/>
      <c r="BC138" s="21"/>
      <c r="BG138" s="18"/>
      <c r="BN138" s="22"/>
      <c r="BO138" s="22"/>
      <c r="BP138" s="22"/>
      <c r="BQ138" s="22"/>
      <c r="BR138" s="15"/>
      <c r="CF138" s="15"/>
      <c r="CL138" s="22"/>
      <c r="CM138" s="15"/>
      <c r="CR138" s="22"/>
      <c r="CT138" s="15"/>
      <c r="CW138" s="22"/>
      <c r="DA138" s="15"/>
      <c r="DH138" s="15"/>
      <c r="DJ138" s="22"/>
      <c r="DO138" s="15"/>
      <c r="DV138" s="15"/>
      <c r="EC138" s="15"/>
      <c r="EJ138" s="15"/>
      <c r="EQ138" s="15"/>
      <c r="EX138" s="15"/>
      <c r="FE138" s="15"/>
      <c r="FL138" s="15"/>
      <c r="FS138" s="15"/>
      <c r="FZ138" s="15"/>
      <c r="GG138" s="15"/>
      <c r="GN138" s="15"/>
      <c r="GP138" s="22"/>
      <c r="GQ138" s="22"/>
      <c r="GR138" s="22"/>
      <c r="GS138" s="22"/>
      <c r="GT138" s="22"/>
      <c r="GU138" s="15"/>
      <c r="GV138" s="22"/>
      <c r="GW138" s="22"/>
      <c r="GX138" s="22"/>
      <c r="GY138" s="18"/>
      <c r="GZ138" s="18"/>
      <c r="HA138" s="18"/>
      <c r="HB138" s="18"/>
      <c r="HC138" s="18"/>
      <c r="HD138" s="18"/>
      <c r="HE138" s="18"/>
      <c r="HF138" s="18"/>
      <c r="HG138" s="18"/>
      <c r="HH138" s="18"/>
      <c r="HI138" s="18"/>
      <c r="HJ138" s="18"/>
      <c r="HK138" s="18"/>
      <c r="HL138" s="18"/>
      <c r="HM138" s="18"/>
      <c r="HN138" s="18"/>
      <c r="HO138" s="18"/>
      <c r="HP138" s="18"/>
      <c r="HQ138" s="18"/>
      <c r="HR138" s="18"/>
      <c r="HS138" s="18"/>
      <c r="HT138" s="18"/>
      <c r="HU138" s="18"/>
      <c r="HV138" s="18"/>
      <c r="HW138" s="18"/>
      <c r="HX138" s="18"/>
      <c r="HY138" s="18"/>
      <c r="HZ138" s="18"/>
      <c r="IA138" s="18"/>
      <c r="IB138" s="18"/>
      <c r="IC138" s="18"/>
      <c r="ID138" s="18"/>
      <c r="IE138" s="18"/>
      <c r="IF138" s="18"/>
      <c r="IG138" s="18"/>
      <c r="IH138" s="18"/>
      <c r="II138" s="18"/>
      <c r="IJ138" s="18"/>
      <c r="IK138" s="18"/>
      <c r="IL138" s="18"/>
      <c r="IM138" s="18"/>
      <c r="IN138" s="18"/>
      <c r="IO138" s="18"/>
      <c r="IP138" s="18"/>
      <c r="IQ138" s="18"/>
      <c r="IR138" s="18"/>
      <c r="IS138" s="18"/>
      <c r="IT138" s="18"/>
      <c r="IU138" s="18"/>
      <c r="IV138" s="18"/>
      <c r="IW138" s="18"/>
      <c r="IX138" s="18"/>
      <c r="IY138" s="18"/>
      <c r="IZ138" s="18"/>
      <c r="JA138" s="18"/>
      <c r="JB138" s="18"/>
      <c r="JC138" s="18"/>
      <c r="JD138" s="18"/>
      <c r="JE138" s="18"/>
      <c r="JF138" s="18"/>
    </row>
    <row r="139" spans="36:266" x14ac:dyDescent="0.3">
      <c r="AJ139" s="24"/>
      <c r="AK139" s="24"/>
      <c r="AL139" s="20"/>
      <c r="AM139" s="23"/>
      <c r="AN139" s="18"/>
      <c r="AO139" s="24"/>
      <c r="AW139" s="71"/>
      <c r="AX139" s="71"/>
      <c r="AY139" s="71"/>
      <c r="BB139" s="25"/>
      <c r="BC139" s="21"/>
      <c r="BG139" s="18"/>
      <c r="BN139" s="22"/>
      <c r="BO139" s="22"/>
      <c r="BP139" s="22"/>
      <c r="BQ139" s="22"/>
      <c r="BR139" s="15"/>
      <c r="CF139" s="15"/>
      <c r="CL139" s="22"/>
      <c r="CM139" s="15"/>
      <c r="CR139" s="22"/>
      <c r="CT139" s="15"/>
      <c r="CW139" s="22"/>
      <c r="DA139" s="15"/>
      <c r="DH139" s="15"/>
      <c r="DJ139" s="22"/>
      <c r="DO139" s="15"/>
      <c r="DV139" s="15"/>
      <c r="EC139" s="15"/>
      <c r="EJ139" s="15"/>
      <c r="EQ139" s="15"/>
      <c r="EX139" s="15"/>
      <c r="FE139" s="15"/>
      <c r="FL139" s="15"/>
      <c r="FS139" s="15"/>
      <c r="FZ139" s="15"/>
      <c r="GG139" s="15"/>
      <c r="GN139" s="15"/>
      <c r="GP139" s="22"/>
      <c r="GQ139" s="22"/>
      <c r="GR139" s="22"/>
      <c r="GS139" s="22"/>
      <c r="GT139" s="22"/>
      <c r="GU139" s="15"/>
      <c r="GV139" s="22"/>
      <c r="GW139" s="22"/>
      <c r="GX139" s="22"/>
      <c r="GY139" s="18"/>
      <c r="GZ139" s="18"/>
      <c r="HA139" s="18"/>
      <c r="HB139" s="18"/>
      <c r="HC139" s="18"/>
      <c r="HD139" s="18"/>
      <c r="HE139" s="18"/>
      <c r="HF139" s="18"/>
      <c r="HG139" s="18"/>
      <c r="HH139" s="18"/>
      <c r="HI139" s="18"/>
      <c r="HJ139" s="18"/>
      <c r="HK139" s="18"/>
      <c r="HL139" s="18"/>
      <c r="HM139" s="18"/>
      <c r="HN139" s="18"/>
      <c r="HO139" s="18"/>
      <c r="HP139" s="18"/>
      <c r="HQ139" s="18"/>
      <c r="HR139" s="18"/>
      <c r="HS139" s="18"/>
      <c r="HT139" s="18"/>
      <c r="HU139" s="18"/>
      <c r="HV139" s="18"/>
      <c r="HW139" s="18"/>
      <c r="HX139" s="18"/>
      <c r="HY139" s="18"/>
      <c r="HZ139" s="18"/>
      <c r="IA139" s="18"/>
      <c r="IB139" s="18"/>
      <c r="IC139" s="18"/>
      <c r="ID139" s="18"/>
      <c r="IE139" s="18"/>
      <c r="IF139" s="18"/>
      <c r="IG139" s="18"/>
      <c r="IH139" s="18"/>
      <c r="II139" s="18"/>
      <c r="IJ139" s="18"/>
      <c r="IK139" s="18"/>
      <c r="IL139" s="18"/>
      <c r="IM139" s="18"/>
      <c r="IN139" s="18"/>
      <c r="IO139" s="18"/>
      <c r="IP139" s="18"/>
      <c r="IQ139" s="18"/>
      <c r="IR139" s="18"/>
      <c r="IS139" s="18"/>
      <c r="IT139" s="18"/>
      <c r="IU139" s="18"/>
      <c r="IV139" s="18"/>
      <c r="IW139" s="18"/>
      <c r="IX139" s="18"/>
      <c r="IY139" s="18"/>
      <c r="IZ139" s="18"/>
      <c r="JA139" s="18"/>
      <c r="JB139" s="18"/>
      <c r="JC139" s="18"/>
      <c r="JD139" s="18"/>
      <c r="JE139" s="18"/>
      <c r="JF139" s="18"/>
    </row>
    <row r="140" spans="36:266" x14ac:dyDescent="0.3">
      <c r="AJ140" s="24"/>
      <c r="AK140" s="24"/>
      <c r="AL140" s="20"/>
      <c r="AM140" s="23"/>
      <c r="AN140" s="18"/>
      <c r="AO140" s="24"/>
      <c r="AW140" s="71"/>
      <c r="AX140" s="71"/>
      <c r="AY140" s="71"/>
      <c r="BB140" s="25"/>
      <c r="BC140" s="21"/>
      <c r="BG140" s="18"/>
      <c r="BN140" s="22"/>
      <c r="BO140" s="22"/>
      <c r="BP140" s="22"/>
      <c r="BQ140" s="22"/>
      <c r="BR140" s="15"/>
      <c r="CF140" s="15"/>
      <c r="CL140" s="22"/>
      <c r="CM140" s="15"/>
      <c r="CR140" s="22"/>
      <c r="CT140" s="15"/>
      <c r="CW140" s="22"/>
      <c r="DA140" s="15"/>
      <c r="DH140" s="15"/>
      <c r="DJ140" s="22"/>
      <c r="DO140" s="15"/>
      <c r="DV140" s="15"/>
      <c r="EC140" s="15"/>
      <c r="EJ140" s="15"/>
      <c r="EQ140" s="15"/>
      <c r="EX140" s="15"/>
      <c r="FE140" s="15"/>
      <c r="FL140" s="15"/>
      <c r="FS140" s="15"/>
      <c r="FZ140" s="15"/>
      <c r="GG140" s="15"/>
      <c r="GN140" s="15"/>
      <c r="GP140" s="22"/>
      <c r="GQ140" s="22"/>
      <c r="GR140" s="22"/>
      <c r="GS140" s="22"/>
      <c r="GT140" s="22"/>
      <c r="GU140" s="15"/>
      <c r="GV140" s="22"/>
      <c r="GW140" s="22"/>
      <c r="GX140" s="22"/>
      <c r="GY140" s="18"/>
      <c r="GZ140" s="18"/>
      <c r="HA140" s="18"/>
      <c r="HB140" s="18"/>
      <c r="HC140" s="18"/>
      <c r="HD140" s="18"/>
      <c r="HE140" s="18"/>
      <c r="HF140" s="18"/>
      <c r="HG140" s="18"/>
      <c r="HH140" s="18"/>
      <c r="HI140" s="18"/>
      <c r="HJ140" s="18"/>
      <c r="HK140" s="18"/>
      <c r="HL140" s="18"/>
      <c r="HM140" s="18"/>
      <c r="HN140" s="18"/>
      <c r="HO140" s="18"/>
      <c r="HP140" s="18"/>
      <c r="HQ140" s="18"/>
      <c r="HR140" s="18"/>
      <c r="HS140" s="18"/>
      <c r="HT140" s="18"/>
      <c r="HU140" s="18"/>
      <c r="HV140" s="18"/>
      <c r="HW140" s="18"/>
      <c r="HX140" s="18"/>
      <c r="HY140" s="18"/>
      <c r="HZ140" s="18"/>
      <c r="IA140" s="18"/>
      <c r="IB140" s="18"/>
      <c r="IC140" s="18"/>
      <c r="ID140" s="18"/>
      <c r="IE140" s="18"/>
      <c r="IF140" s="18"/>
      <c r="IG140" s="18"/>
      <c r="IH140" s="18"/>
      <c r="II140" s="18"/>
      <c r="IJ140" s="18"/>
      <c r="IK140" s="18"/>
      <c r="IL140" s="18"/>
      <c r="IM140" s="18"/>
      <c r="IN140" s="18"/>
      <c r="IO140" s="18"/>
      <c r="IP140" s="18"/>
      <c r="IQ140" s="18"/>
      <c r="IR140" s="18"/>
      <c r="IS140" s="18"/>
      <c r="IT140" s="18"/>
      <c r="IU140" s="18"/>
      <c r="IV140" s="18"/>
      <c r="IW140" s="18"/>
      <c r="IX140" s="18"/>
      <c r="IY140" s="18"/>
      <c r="IZ140" s="18"/>
      <c r="JA140" s="18"/>
      <c r="JB140" s="18"/>
      <c r="JC140" s="18"/>
      <c r="JD140" s="18"/>
      <c r="JE140" s="18"/>
      <c r="JF140" s="18"/>
    </row>
    <row r="141" spans="36:266" x14ac:dyDescent="0.3">
      <c r="AJ141" s="24"/>
      <c r="AK141" s="24"/>
      <c r="AL141" s="20"/>
      <c r="AM141" s="23"/>
      <c r="AN141" s="18"/>
      <c r="AO141" s="24"/>
      <c r="AW141" s="71"/>
      <c r="AX141" s="71"/>
      <c r="AY141" s="71"/>
      <c r="BB141" s="25"/>
      <c r="BC141" s="21"/>
      <c r="BG141" s="18"/>
      <c r="BN141" s="22"/>
      <c r="BO141" s="22"/>
      <c r="BP141" s="22"/>
      <c r="BQ141" s="22"/>
      <c r="BR141" s="15"/>
      <c r="CF141" s="15"/>
      <c r="CL141" s="22"/>
      <c r="CM141" s="15"/>
      <c r="CR141" s="22"/>
      <c r="CT141" s="15"/>
      <c r="CW141" s="22"/>
      <c r="DA141" s="15"/>
      <c r="DH141" s="15"/>
      <c r="DJ141" s="22"/>
      <c r="DO141" s="15"/>
      <c r="DV141" s="15"/>
      <c r="EC141" s="15"/>
      <c r="EJ141" s="15"/>
      <c r="EQ141" s="15"/>
      <c r="EX141" s="15"/>
      <c r="FE141" s="15"/>
      <c r="FL141" s="15"/>
      <c r="FS141" s="15"/>
      <c r="FZ141" s="15"/>
      <c r="GG141" s="15"/>
      <c r="GN141" s="15"/>
      <c r="GP141" s="22"/>
      <c r="GQ141" s="22"/>
      <c r="GR141" s="22"/>
      <c r="GS141" s="22"/>
      <c r="GT141" s="22"/>
      <c r="GU141" s="15"/>
      <c r="GV141" s="22"/>
      <c r="GW141" s="22"/>
      <c r="GX141" s="22"/>
      <c r="GY141" s="18"/>
      <c r="GZ141" s="18"/>
      <c r="HA141" s="18"/>
      <c r="HB141" s="18"/>
      <c r="HC141" s="18"/>
      <c r="HD141" s="18"/>
      <c r="HE141" s="18"/>
      <c r="HF141" s="18"/>
      <c r="HG141" s="18"/>
      <c r="HH141" s="18"/>
      <c r="HI141" s="18"/>
      <c r="HJ141" s="18"/>
      <c r="HK141" s="18"/>
      <c r="HL141" s="18"/>
      <c r="HM141" s="18"/>
      <c r="HN141" s="18"/>
      <c r="HO141" s="18"/>
      <c r="HP141" s="18"/>
      <c r="HQ141" s="18"/>
      <c r="HR141" s="18"/>
      <c r="HS141" s="18"/>
      <c r="HT141" s="18"/>
      <c r="HU141" s="18"/>
      <c r="HV141" s="18"/>
      <c r="HW141" s="18"/>
      <c r="HX141" s="18"/>
      <c r="HY141" s="18"/>
      <c r="HZ141" s="18"/>
      <c r="IA141" s="18"/>
      <c r="IB141" s="18"/>
      <c r="IC141" s="18"/>
      <c r="ID141" s="18"/>
      <c r="IE141" s="18"/>
      <c r="IF141" s="18"/>
      <c r="IG141" s="18"/>
      <c r="IH141" s="18"/>
      <c r="II141" s="18"/>
      <c r="IJ141" s="18"/>
      <c r="IK141" s="18"/>
      <c r="IL141" s="18"/>
      <c r="IM141" s="18"/>
      <c r="IN141" s="18"/>
      <c r="IO141" s="18"/>
      <c r="IP141" s="18"/>
      <c r="IQ141" s="18"/>
      <c r="IR141" s="18"/>
      <c r="IS141" s="18"/>
      <c r="IT141" s="18"/>
      <c r="IU141" s="18"/>
      <c r="IV141" s="18"/>
      <c r="IW141" s="18"/>
      <c r="IX141" s="18"/>
      <c r="IY141" s="18"/>
      <c r="IZ141" s="18"/>
      <c r="JA141" s="18"/>
      <c r="JB141" s="18"/>
      <c r="JC141" s="18"/>
      <c r="JD141" s="18"/>
      <c r="JE141" s="18"/>
      <c r="JF141" s="18"/>
    </row>
    <row r="142" spans="36:266" x14ac:dyDescent="0.3">
      <c r="AJ142" s="24"/>
      <c r="AK142" s="24"/>
      <c r="AL142" s="20"/>
      <c r="AM142" s="23"/>
      <c r="AN142" s="18"/>
      <c r="AO142" s="24"/>
      <c r="AW142" s="71"/>
      <c r="AX142" s="71"/>
      <c r="AY142" s="71"/>
      <c r="BB142" s="25"/>
      <c r="BC142" s="21"/>
      <c r="BG142" s="18"/>
      <c r="BN142" s="22"/>
      <c r="BO142" s="22"/>
      <c r="BP142" s="22"/>
      <c r="BQ142" s="22"/>
      <c r="BR142" s="15"/>
      <c r="CF142" s="15"/>
      <c r="CL142" s="22"/>
      <c r="CM142" s="15"/>
      <c r="CR142" s="22"/>
      <c r="CT142" s="15"/>
      <c r="CW142" s="22"/>
      <c r="DA142" s="15"/>
      <c r="DH142" s="15"/>
      <c r="DJ142" s="22"/>
      <c r="DO142" s="15"/>
      <c r="DV142" s="15"/>
      <c r="EC142" s="15"/>
      <c r="EJ142" s="15"/>
      <c r="EQ142" s="15"/>
      <c r="EX142" s="15"/>
      <c r="FE142" s="15"/>
      <c r="FL142" s="15"/>
      <c r="FS142" s="15"/>
      <c r="FZ142" s="15"/>
      <c r="GG142" s="15"/>
      <c r="GN142" s="15"/>
      <c r="GP142" s="22"/>
      <c r="GQ142" s="22"/>
      <c r="GR142" s="22"/>
      <c r="GS142" s="22"/>
      <c r="GT142" s="22"/>
      <c r="GU142" s="15"/>
      <c r="GV142" s="22"/>
      <c r="GW142" s="22"/>
      <c r="GX142" s="22"/>
      <c r="GY142" s="18"/>
      <c r="GZ142" s="18"/>
      <c r="HA142" s="18"/>
      <c r="HB142" s="18"/>
      <c r="HC142" s="18"/>
      <c r="HD142" s="18"/>
      <c r="HE142" s="18"/>
      <c r="HF142" s="18"/>
      <c r="HG142" s="18"/>
      <c r="HH142" s="18"/>
      <c r="HI142" s="18"/>
      <c r="HJ142" s="18"/>
      <c r="HK142" s="18"/>
      <c r="HL142" s="18"/>
      <c r="HM142" s="18"/>
      <c r="HN142" s="18"/>
      <c r="HO142" s="18"/>
      <c r="HP142" s="18"/>
      <c r="HQ142" s="18"/>
      <c r="HR142" s="18"/>
      <c r="HS142" s="18"/>
      <c r="HT142" s="18"/>
      <c r="HU142" s="18"/>
      <c r="HV142" s="18"/>
      <c r="HW142" s="18"/>
      <c r="HX142" s="18"/>
      <c r="HY142" s="18"/>
      <c r="HZ142" s="18"/>
      <c r="IA142" s="18"/>
      <c r="IB142" s="18"/>
      <c r="IC142" s="18"/>
      <c r="ID142" s="18"/>
      <c r="IE142" s="18"/>
      <c r="IF142" s="18"/>
      <c r="IG142" s="18"/>
      <c r="IH142" s="18"/>
      <c r="II142" s="18"/>
      <c r="IJ142" s="18"/>
      <c r="IK142" s="18"/>
      <c r="IL142" s="18"/>
      <c r="IM142" s="18"/>
      <c r="IN142" s="18"/>
      <c r="IO142" s="18"/>
      <c r="IP142" s="18"/>
      <c r="IQ142" s="18"/>
      <c r="IR142" s="18"/>
      <c r="IS142" s="18"/>
      <c r="IT142" s="18"/>
      <c r="IU142" s="18"/>
      <c r="IV142" s="18"/>
      <c r="IW142" s="18"/>
      <c r="IX142" s="18"/>
      <c r="IY142" s="18"/>
      <c r="IZ142" s="18"/>
      <c r="JA142" s="18"/>
      <c r="JB142" s="18"/>
      <c r="JC142" s="18"/>
      <c r="JD142" s="18"/>
      <c r="JE142" s="18"/>
      <c r="JF142" s="18"/>
    </row>
    <row r="143" spans="36:266" x14ac:dyDescent="0.3">
      <c r="AJ143" s="24"/>
      <c r="AK143" s="24"/>
      <c r="AL143" s="20"/>
      <c r="AM143" s="23"/>
      <c r="AN143" s="18"/>
      <c r="AO143" s="24"/>
      <c r="AW143" s="71"/>
      <c r="AX143" s="71"/>
      <c r="AY143" s="71"/>
      <c r="BB143" s="25"/>
      <c r="BC143" s="21"/>
      <c r="BG143" s="18"/>
      <c r="BN143" s="22"/>
      <c r="BO143" s="22"/>
      <c r="BP143" s="22"/>
      <c r="BQ143" s="22"/>
      <c r="BR143" s="15"/>
      <c r="CF143" s="15"/>
      <c r="CL143" s="22"/>
      <c r="CM143" s="15"/>
      <c r="CR143" s="22"/>
      <c r="CT143" s="15"/>
      <c r="CW143" s="22"/>
      <c r="DA143" s="15"/>
      <c r="DH143" s="15"/>
      <c r="DJ143" s="22"/>
      <c r="DO143" s="15"/>
      <c r="DV143" s="15"/>
      <c r="EC143" s="15"/>
      <c r="EJ143" s="15"/>
      <c r="EQ143" s="15"/>
      <c r="EX143" s="15"/>
      <c r="FE143" s="15"/>
      <c r="FL143" s="15"/>
      <c r="FS143" s="15"/>
      <c r="FZ143" s="15"/>
      <c r="GG143" s="15"/>
      <c r="GN143" s="15"/>
      <c r="GP143" s="22"/>
      <c r="GQ143" s="22"/>
      <c r="GR143" s="22"/>
      <c r="GS143" s="22"/>
      <c r="GT143" s="22"/>
      <c r="GU143" s="15"/>
      <c r="GV143" s="22"/>
      <c r="GW143" s="22"/>
      <c r="GX143" s="22"/>
      <c r="GY143" s="18"/>
      <c r="GZ143" s="18"/>
      <c r="HA143" s="18"/>
      <c r="HB143" s="18"/>
      <c r="HC143" s="18"/>
      <c r="HD143" s="18"/>
      <c r="HE143" s="18"/>
      <c r="HF143" s="18"/>
      <c r="HG143" s="18"/>
      <c r="HH143" s="18"/>
      <c r="HI143" s="18"/>
      <c r="HJ143" s="18"/>
      <c r="HK143" s="18"/>
      <c r="HL143" s="18"/>
      <c r="HM143" s="18"/>
      <c r="HN143" s="18"/>
      <c r="HO143" s="18"/>
      <c r="HP143" s="18"/>
      <c r="HQ143" s="18"/>
      <c r="HR143" s="18"/>
      <c r="HS143" s="18"/>
      <c r="HT143" s="18"/>
      <c r="HU143" s="18"/>
      <c r="HV143" s="18"/>
      <c r="HW143" s="18"/>
      <c r="HX143" s="18"/>
      <c r="HY143" s="18"/>
      <c r="HZ143" s="18"/>
      <c r="IA143" s="18"/>
      <c r="IB143" s="18"/>
      <c r="IC143" s="18"/>
      <c r="ID143" s="18"/>
      <c r="IE143" s="18"/>
      <c r="IF143" s="18"/>
      <c r="IG143" s="18"/>
      <c r="IH143" s="18"/>
      <c r="II143" s="18"/>
      <c r="IJ143" s="18"/>
      <c r="IK143" s="18"/>
      <c r="IL143" s="18"/>
      <c r="IM143" s="18"/>
      <c r="IN143" s="18"/>
      <c r="IO143" s="18"/>
      <c r="IP143" s="18"/>
      <c r="IQ143" s="18"/>
      <c r="IR143" s="18"/>
      <c r="IS143" s="18"/>
      <c r="IT143" s="18"/>
      <c r="IU143" s="18"/>
      <c r="IV143" s="18"/>
      <c r="IW143" s="18"/>
      <c r="IX143" s="18"/>
      <c r="IY143" s="18"/>
      <c r="IZ143" s="18"/>
      <c r="JA143" s="18"/>
      <c r="JB143" s="18"/>
      <c r="JC143" s="18"/>
      <c r="JD143" s="18"/>
      <c r="JE143" s="18"/>
      <c r="JF143" s="18"/>
    </row>
    <row r="144" spans="36:266" x14ac:dyDescent="0.3">
      <c r="AJ144" s="24"/>
      <c r="AK144" s="24"/>
      <c r="AL144" s="20"/>
      <c r="AM144" s="23"/>
      <c r="AN144" s="18"/>
      <c r="AO144" s="24"/>
      <c r="AW144" s="71"/>
      <c r="AX144" s="71"/>
      <c r="AY144" s="71"/>
      <c r="BB144" s="25"/>
      <c r="BC144" s="21"/>
      <c r="BG144" s="18"/>
      <c r="BN144" s="22"/>
      <c r="BO144" s="22"/>
      <c r="BP144" s="22"/>
      <c r="BQ144" s="22"/>
      <c r="BR144" s="15"/>
      <c r="CF144" s="15"/>
      <c r="CL144" s="22"/>
      <c r="CM144" s="15"/>
      <c r="CR144" s="22"/>
      <c r="CT144" s="15"/>
      <c r="CW144" s="22"/>
      <c r="DA144" s="15"/>
      <c r="DH144" s="15"/>
      <c r="DJ144" s="22"/>
      <c r="DO144" s="15"/>
      <c r="DV144" s="15"/>
      <c r="EC144" s="15"/>
      <c r="EJ144" s="15"/>
      <c r="EQ144" s="15"/>
      <c r="EX144" s="15"/>
      <c r="FE144" s="15"/>
      <c r="FL144" s="15"/>
      <c r="FS144" s="15"/>
      <c r="FZ144" s="15"/>
      <c r="GG144" s="15"/>
      <c r="GN144" s="15"/>
      <c r="GP144" s="22"/>
      <c r="GQ144" s="22"/>
      <c r="GR144" s="22"/>
      <c r="GS144" s="22"/>
      <c r="GT144" s="22"/>
      <c r="GU144" s="15"/>
      <c r="GV144" s="22"/>
      <c r="GW144" s="22"/>
      <c r="GX144" s="22"/>
      <c r="GY144" s="18"/>
      <c r="GZ144" s="18"/>
      <c r="HA144" s="18"/>
      <c r="HB144" s="18"/>
      <c r="HC144" s="18"/>
      <c r="HD144" s="18"/>
      <c r="HE144" s="18"/>
      <c r="HF144" s="18"/>
      <c r="HG144" s="18"/>
      <c r="HH144" s="18"/>
      <c r="HI144" s="18"/>
      <c r="HJ144" s="18"/>
      <c r="HK144" s="18"/>
      <c r="HL144" s="18"/>
      <c r="HM144" s="18"/>
      <c r="HN144" s="18"/>
      <c r="HO144" s="18"/>
      <c r="HP144" s="18"/>
      <c r="HQ144" s="18"/>
      <c r="HR144" s="18"/>
      <c r="HS144" s="18"/>
      <c r="HT144" s="18"/>
      <c r="HU144" s="18"/>
      <c r="HV144" s="18"/>
      <c r="HW144" s="18"/>
      <c r="HX144" s="18"/>
      <c r="HY144" s="18"/>
      <c r="HZ144" s="18"/>
      <c r="IA144" s="18"/>
      <c r="IB144" s="18"/>
      <c r="IC144" s="18"/>
      <c r="ID144" s="18"/>
      <c r="IE144" s="18"/>
      <c r="IF144" s="18"/>
      <c r="IG144" s="18"/>
      <c r="IH144" s="18"/>
      <c r="II144" s="18"/>
      <c r="IJ144" s="18"/>
      <c r="IK144" s="18"/>
      <c r="IL144" s="18"/>
      <c r="IM144" s="18"/>
      <c r="IN144" s="18"/>
      <c r="IO144" s="18"/>
      <c r="IP144" s="18"/>
      <c r="IQ144" s="18"/>
      <c r="IR144" s="18"/>
      <c r="IS144" s="18"/>
      <c r="IT144" s="18"/>
      <c r="IU144" s="18"/>
      <c r="IV144" s="18"/>
      <c r="IW144" s="18"/>
      <c r="IX144" s="18"/>
      <c r="IY144" s="18"/>
      <c r="IZ144" s="18"/>
      <c r="JA144" s="18"/>
      <c r="JB144" s="18"/>
      <c r="JC144" s="18"/>
      <c r="JD144" s="18"/>
      <c r="JE144" s="18"/>
      <c r="JF144" s="18"/>
    </row>
    <row r="145" spans="36:266" x14ac:dyDescent="0.3">
      <c r="AJ145" s="24"/>
      <c r="AK145" s="24"/>
      <c r="AL145" s="20"/>
      <c r="AM145" s="23"/>
      <c r="AN145" s="18"/>
      <c r="AO145" s="24"/>
      <c r="AW145" s="71"/>
      <c r="AX145" s="71"/>
      <c r="AY145" s="71"/>
      <c r="BB145" s="25"/>
      <c r="BC145" s="21"/>
      <c r="BG145" s="18"/>
      <c r="BN145" s="22"/>
      <c r="BO145" s="22"/>
      <c r="BP145" s="22"/>
      <c r="BQ145" s="22"/>
      <c r="BR145" s="15"/>
      <c r="CF145" s="15"/>
      <c r="CL145" s="22"/>
      <c r="CM145" s="15"/>
      <c r="CR145" s="22"/>
      <c r="CT145" s="15"/>
      <c r="CW145" s="22"/>
      <c r="DA145" s="15"/>
      <c r="DH145" s="15"/>
      <c r="DJ145" s="22"/>
      <c r="DO145" s="15"/>
      <c r="DV145" s="15"/>
      <c r="EC145" s="15"/>
      <c r="EJ145" s="15"/>
      <c r="EQ145" s="15"/>
      <c r="EX145" s="15"/>
      <c r="FE145" s="15"/>
      <c r="FL145" s="15"/>
      <c r="FS145" s="15"/>
      <c r="FZ145" s="15"/>
      <c r="GG145" s="15"/>
      <c r="GN145" s="15"/>
      <c r="GP145" s="22"/>
      <c r="GQ145" s="22"/>
      <c r="GR145" s="22"/>
      <c r="GS145" s="22"/>
      <c r="GT145" s="22"/>
      <c r="GU145" s="15"/>
      <c r="GV145" s="22"/>
      <c r="GW145" s="22"/>
      <c r="GX145" s="22"/>
      <c r="GY145" s="18"/>
      <c r="GZ145" s="18"/>
      <c r="HA145" s="18"/>
      <c r="HB145" s="18"/>
      <c r="HC145" s="18"/>
      <c r="HD145" s="18"/>
      <c r="HE145" s="18"/>
      <c r="HF145" s="18"/>
      <c r="HG145" s="18"/>
      <c r="HH145" s="18"/>
      <c r="HI145" s="18"/>
      <c r="HJ145" s="18"/>
      <c r="HK145" s="18"/>
      <c r="HL145" s="18"/>
      <c r="HM145" s="18"/>
      <c r="HN145" s="18"/>
      <c r="HO145" s="18"/>
      <c r="HP145" s="18"/>
      <c r="HQ145" s="18"/>
      <c r="HR145" s="18"/>
      <c r="HS145" s="18"/>
      <c r="HT145" s="18"/>
      <c r="HU145" s="18"/>
      <c r="HV145" s="18"/>
      <c r="HW145" s="18"/>
      <c r="HX145" s="18"/>
      <c r="HY145" s="18"/>
      <c r="HZ145" s="18"/>
      <c r="IA145" s="18"/>
      <c r="IB145" s="18"/>
      <c r="IC145" s="18"/>
      <c r="ID145" s="18"/>
      <c r="IE145" s="18"/>
      <c r="IF145" s="18"/>
      <c r="IG145" s="18"/>
      <c r="IH145" s="18"/>
      <c r="II145" s="18"/>
      <c r="IJ145" s="18"/>
      <c r="IK145" s="18"/>
      <c r="IL145" s="18"/>
      <c r="IM145" s="18"/>
      <c r="IN145" s="18"/>
      <c r="IO145" s="18"/>
      <c r="IP145" s="18"/>
      <c r="IQ145" s="18"/>
      <c r="IR145" s="18"/>
      <c r="IS145" s="18"/>
      <c r="IT145" s="18"/>
      <c r="IU145" s="18"/>
      <c r="IV145" s="18"/>
      <c r="IW145" s="18"/>
      <c r="IX145" s="18"/>
      <c r="IY145" s="18"/>
      <c r="IZ145" s="18"/>
      <c r="JA145" s="18"/>
      <c r="JB145" s="18"/>
      <c r="JC145" s="18"/>
      <c r="JD145" s="18"/>
      <c r="JE145" s="18"/>
      <c r="JF145" s="18"/>
    </row>
    <row r="146" spans="36:266" x14ac:dyDescent="0.3">
      <c r="AJ146" s="24"/>
      <c r="AK146" s="24"/>
      <c r="AL146" s="20"/>
      <c r="AM146" s="23"/>
      <c r="AN146" s="18"/>
      <c r="AO146" s="24"/>
      <c r="AW146" s="71"/>
      <c r="AX146" s="71"/>
      <c r="AY146" s="71"/>
      <c r="BB146" s="25"/>
      <c r="BC146" s="21"/>
      <c r="BG146" s="18"/>
      <c r="BN146" s="22"/>
      <c r="BO146" s="22"/>
      <c r="BP146" s="22"/>
      <c r="BQ146" s="22"/>
      <c r="BR146" s="15"/>
      <c r="CF146" s="15"/>
      <c r="CL146" s="22"/>
      <c r="CM146" s="15"/>
      <c r="CR146" s="22"/>
      <c r="CT146" s="15"/>
      <c r="CW146" s="22"/>
      <c r="DA146" s="15"/>
      <c r="DH146" s="15"/>
      <c r="DJ146" s="22"/>
      <c r="DO146" s="15"/>
      <c r="DV146" s="15"/>
      <c r="EC146" s="15"/>
      <c r="EJ146" s="15"/>
      <c r="EQ146" s="15"/>
      <c r="EX146" s="15"/>
      <c r="FE146" s="15"/>
      <c r="FL146" s="15"/>
      <c r="FS146" s="15"/>
      <c r="FZ146" s="15"/>
      <c r="GG146" s="15"/>
      <c r="GN146" s="15"/>
      <c r="GP146" s="22"/>
      <c r="GQ146" s="22"/>
      <c r="GR146" s="22"/>
      <c r="GS146" s="22"/>
      <c r="GT146" s="22"/>
      <c r="GU146" s="15"/>
      <c r="GV146" s="22"/>
      <c r="GW146" s="22"/>
      <c r="GX146" s="22"/>
      <c r="GY146" s="18"/>
      <c r="GZ146" s="18"/>
      <c r="HA146" s="18"/>
      <c r="HB146" s="18"/>
      <c r="HC146" s="18"/>
      <c r="HD146" s="18"/>
      <c r="HE146" s="18"/>
      <c r="HF146" s="18"/>
      <c r="HG146" s="18"/>
      <c r="HH146" s="18"/>
      <c r="HI146" s="18"/>
      <c r="HJ146" s="18"/>
      <c r="HK146" s="18"/>
      <c r="HL146" s="18"/>
      <c r="HM146" s="18"/>
      <c r="HN146" s="18"/>
      <c r="HO146" s="18"/>
      <c r="HP146" s="18"/>
      <c r="HQ146" s="18"/>
      <c r="HR146" s="18"/>
      <c r="HS146" s="18"/>
      <c r="HT146" s="18"/>
      <c r="HU146" s="18"/>
      <c r="HV146" s="18"/>
      <c r="HW146" s="18"/>
      <c r="HX146" s="18"/>
      <c r="HY146" s="18"/>
      <c r="HZ146" s="18"/>
      <c r="IA146" s="18"/>
      <c r="IB146" s="18"/>
      <c r="IC146" s="18"/>
      <c r="ID146" s="18"/>
      <c r="IE146" s="18"/>
      <c r="IF146" s="18"/>
      <c r="IG146" s="18"/>
      <c r="IH146" s="18"/>
      <c r="II146" s="18"/>
      <c r="IJ146" s="18"/>
      <c r="IK146" s="18"/>
      <c r="IL146" s="18"/>
      <c r="IM146" s="18"/>
      <c r="IN146" s="18"/>
      <c r="IO146" s="18"/>
      <c r="IP146" s="18"/>
      <c r="IQ146" s="18"/>
      <c r="IR146" s="18"/>
      <c r="IS146" s="18"/>
      <c r="IT146" s="18"/>
      <c r="IU146" s="18"/>
      <c r="IV146" s="18"/>
      <c r="IW146" s="18"/>
      <c r="IX146" s="18"/>
      <c r="IY146" s="18"/>
      <c r="IZ146" s="18"/>
      <c r="JA146" s="18"/>
      <c r="JB146" s="18"/>
      <c r="JC146" s="18"/>
      <c r="JD146" s="18"/>
      <c r="JE146" s="18"/>
      <c r="JF146" s="18"/>
    </row>
    <row r="147" spans="36:266" x14ac:dyDescent="0.3">
      <c r="AJ147" s="24"/>
      <c r="AK147" s="24"/>
      <c r="AL147" s="20"/>
      <c r="AM147" s="23"/>
      <c r="AN147" s="18"/>
      <c r="AO147" s="24"/>
      <c r="AW147" s="71"/>
      <c r="AX147" s="71"/>
      <c r="AY147" s="71"/>
      <c r="BB147" s="25"/>
      <c r="BC147" s="21"/>
      <c r="BG147" s="18"/>
      <c r="BN147" s="22"/>
      <c r="BO147" s="22"/>
      <c r="BP147" s="22"/>
      <c r="BQ147" s="22"/>
      <c r="BR147" s="15"/>
      <c r="CF147" s="15"/>
      <c r="CL147" s="22"/>
      <c r="CM147" s="15"/>
      <c r="CR147" s="22"/>
      <c r="CT147" s="15"/>
      <c r="CW147" s="22"/>
      <c r="DA147" s="15"/>
      <c r="DH147" s="15"/>
      <c r="DJ147" s="22"/>
      <c r="DO147" s="15"/>
      <c r="DV147" s="15"/>
      <c r="EC147" s="15"/>
      <c r="EJ147" s="15"/>
      <c r="EQ147" s="15"/>
      <c r="EX147" s="15"/>
      <c r="FE147" s="15"/>
      <c r="FL147" s="15"/>
      <c r="FS147" s="15"/>
      <c r="FZ147" s="15"/>
      <c r="GG147" s="15"/>
      <c r="GN147" s="15"/>
      <c r="GP147" s="22"/>
      <c r="GQ147" s="22"/>
      <c r="GR147" s="22"/>
      <c r="GS147" s="22"/>
      <c r="GT147" s="22"/>
      <c r="GU147" s="15"/>
      <c r="GV147" s="22"/>
      <c r="GW147" s="22"/>
      <c r="GX147" s="22"/>
      <c r="GY147" s="18"/>
      <c r="GZ147" s="18"/>
      <c r="HA147" s="18"/>
      <c r="HB147" s="18"/>
      <c r="HC147" s="18"/>
      <c r="HD147" s="18"/>
      <c r="HE147" s="18"/>
      <c r="HF147" s="18"/>
      <c r="HG147" s="18"/>
      <c r="HH147" s="18"/>
      <c r="HI147" s="18"/>
      <c r="HJ147" s="18"/>
      <c r="HK147" s="18"/>
      <c r="HL147" s="18"/>
      <c r="HM147" s="18"/>
      <c r="HN147" s="18"/>
      <c r="HO147" s="18"/>
      <c r="HP147" s="18"/>
      <c r="HQ147" s="18"/>
      <c r="HR147" s="18"/>
      <c r="HS147" s="18"/>
      <c r="HT147" s="18"/>
      <c r="HU147" s="18"/>
      <c r="HV147" s="18"/>
      <c r="HW147" s="18"/>
      <c r="HX147" s="18"/>
      <c r="HY147" s="18"/>
      <c r="HZ147" s="18"/>
      <c r="IA147" s="18"/>
      <c r="IB147" s="18"/>
      <c r="IC147" s="18"/>
      <c r="ID147" s="18"/>
      <c r="IE147" s="18"/>
      <c r="IF147" s="18"/>
      <c r="IG147" s="18"/>
      <c r="IH147" s="18"/>
      <c r="II147" s="18"/>
      <c r="IJ147" s="18"/>
      <c r="IK147" s="18"/>
      <c r="IL147" s="18"/>
      <c r="IM147" s="18"/>
      <c r="IN147" s="18"/>
      <c r="IO147" s="18"/>
      <c r="IP147" s="18"/>
      <c r="IQ147" s="18"/>
      <c r="IR147" s="18"/>
      <c r="IS147" s="18"/>
      <c r="IT147" s="18"/>
      <c r="IU147" s="18"/>
      <c r="IV147" s="18"/>
      <c r="IW147" s="18"/>
      <c r="IX147" s="18"/>
      <c r="IY147" s="18"/>
      <c r="IZ147" s="18"/>
      <c r="JA147" s="18"/>
      <c r="JB147" s="18"/>
      <c r="JC147" s="18"/>
      <c r="JD147" s="18"/>
      <c r="JE147" s="18"/>
      <c r="JF147" s="18"/>
    </row>
    <row r="148" spans="36:266" x14ac:dyDescent="0.3">
      <c r="AJ148" s="24"/>
      <c r="AK148" s="24"/>
      <c r="AL148" s="20"/>
      <c r="AM148" s="23"/>
      <c r="AN148" s="18"/>
      <c r="AO148" s="24"/>
      <c r="AW148" s="71"/>
      <c r="AX148" s="71"/>
      <c r="AY148" s="71"/>
      <c r="BB148" s="25"/>
      <c r="BC148" s="21"/>
      <c r="BG148" s="18"/>
      <c r="BN148" s="22"/>
      <c r="BO148" s="22"/>
      <c r="BP148" s="22"/>
      <c r="BQ148" s="22"/>
      <c r="BR148" s="15"/>
      <c r="CF148" s="15"/>
      <c r="CL148" s="22"/>
      <c r="CM148" s="15"/>
      <c r="CR148" s="22"/>
      <c r="CT148" s="15"/>
      <c r="CW148" s="22"/>
      <c r="DA148" s="15"/>
      <c r="DH148" s="15"/>
      <c r="DJ148" s="22"/>
      <c r="DO148" s="15"/>
      <c r="DV148" s="15"/>
      <c r="EC148" s="15"/>
      <c r="EJ148" s="15"/>
      <c r="EQ148" s="15"/>
      <c r="EX148" s="15"/>
      <c r="FE148" s="15"/>
      <c r="FL148" s="15"/>
      <c r="FS148" s="15"/>
      <c r="FZ148" s="15"/>
      <c r="GG148" s="15"/>
      <c r="GN148" s="15"/>
      <c r="GP148" s="22"/>
      <c r="GQ148" s="22"/>
      <c r="GR148" s="22"/>
      <c r="GS148" s="22"/>
      <c r="GT148" s="22"/>
      <c r="GU148" s="15"/>
      <c r="GV148" s="22"/>
      <c r="GW148" s="22"/>
      <c r="GX148" s="22"/>
      <c r="GY148" s="18"/>
      <c r="GZ148" s="18"/>
      <c r="HA148" s="18"/>
      <c r="HB148" s="18"/>
      <c r="HC148" s="18"/>
      <c r="HD148" s="18"/>
      <c r="HE148" s="18"/>
      <c r="HF148" s="18"/>
      <c r="HG148" s="18"/>
      <c r="HH148" s="18"/>
      <c r="HI148" s="18"/>
      <c r="HJ148" s="18"/>
      <c r="HK148" s="18"/>
      <c r="HL148" s="18"/>
      <c r="HM148" s="18"/>
      <c r="HN148" s="18"/>
      <c r="HO148" s="18"/>
      <c r="HP148" s="18"/>
      <c r="HQ148" s="18"/>
      <c r="HR148" s="18"/>
      <c r="HS148" s="18"/>
      <c r="HT148" s="18"/>
      <c r="HU148" s="18"/>
      <c r="HV148" s="18"/>
      <c r="HW148" s="18"/>
      <c r="HX148" s="18"/>
      <c r="HY148" s="18"/>
      <c r="HZ148" s="18"/>
      <c r="IA148" s="18"/>
      <c r="IB148" s="18"/>
      <c r="IC148" s="18"/>
      <c r="ID148" s="18"/>
      <c r="IE148" s="18"/>
      <c r="IF148" s="18"/>
      <c r="IG148" s="18"/>
      <c r="IH148" s="18"/>
      <c r="II148" s="18"/>
      <c r="IJ148" s="18"/>
      <c r="IK148" s="18"/>
      <c r="IL148" s="18"/>
      <c r="IM148" s="18"/>
      <c r="IN148" s="18"/>
      <c r="IO148" s="18"/>
      <c r="IP148" s="18"/>
      <c r="IQ148" s="18"/>
      <c r="IR148" s="18"/>
      <c r="IS148" s="18"/>
      <c r="IT148" s="18"/>
      <c r="IU148" s="18"/>
      <c r="IV148" s="18"/>
      <c r="IW148" s="18"/>
      <c r="IX148" s="18"/>
      <c r="IY148" s="18"/>
      <c r="IZ148" s="18"/>
      <c r="JA148" s="18"/>
      <c r="JB148" s="18"/>
      <c r="JC148" s="18"/>
      <c r="JD148" s="18"/>
      <c r="JE148" s="18"/>
      <c r="JF148" s="18"/>
    </row>
    <row r="149" spans="36:266" x14ac:dyDescent="0.3">
      <c r="AJ149" s="24"/>
      <c r="AK149" s="24"/>
      <c r="AL149" s="20"/>
      <c r="AM149" s="23"/>
      <c r="AN149" s="18"/>
      <c r="AO149" s="24"/>
      <c r="AW149" s="71"/>
      <c r="AX149" s="71"/>
      <c r="AY149" s="71"/>
      <c r="BB149" s="25"/>
      <c r="BC149" s="21"/>
      <c r="BG149" s="18"/>
      <c r="BN149" s="22"/>
      <c r="BO149" s="22"/>
      <c r="BP149" s="22"/>
      <c r="BQ149" s="22"/>
      <c r="BR149" s="15"/>
      <c r="CF149" s="15"/>
      <c r="CL149" s="22"/>
      <c r="CM149" s="15"/>
      <c r="CR149" s="22"/>
      <c r="CT149" s="15"/>
      <c r="CW149" s="22"/>
      <c r="DA149" s="15"/>
      <c r="DH149" s="15"/>
      <c r="DJ149" s="22"/>
      <c r="DO149" s="15"/>
      <c r="DV149" s="15"/>
      <c r="EC149" s="15"/>
      <c r="EJ149" s="15"/>
      <c r="EQ149" s="15"/>
      <c r="EX149" s="15"/>
      <c r="FE149" s="15"/>
      <c r="FL149" s="15"/>
      <c r="FS149" s="15"/>
      <c r="FZ149" s="15"/>
      <c r="GG149" s="15"/>
      <c r="GN149" s="15"/>
      <c r="GP149" s="22"/>
      <c r="GQ149" s="22"/>
      <c r="GR149" s="22"/>
      <c r="GS149" s="22"/>
      <c r="GT149" s="22"/>
      <c r="GU149" s="15"/>
      <c r="GV149" s="22"/>
      <c r="GW149" s="22"/>
      <c r="GX149" s="22"/>
      <c r="GY149" s="18"/>
      <c r="GZ149" s="18"/>
      <c r="HA149" s="18"/>
      <c r="HB149" s="18"/>
      <c r="HC149" s="18"/>
      <c r="HD149" s="18"/>
      <c r="HE149" s="18"/>
      <c r="HF149" s="18"/>
      <c r="HG149" s="18"/>
      <c r="HH149" s="18"/>
      <c r="HI149" s="18"/>
      <c r="HJ149" s="18"/>
      <c r="HK149" s="18"/>
      <c r="HL149" s="18"/>
      <c r="HM149" s="18"/>
      <c r="HN149" s="18"/>
      <c r="HO149" s="18"/>
      <c r="HP149" s="18"/>
      <c r="HQ149" s="18"/>
      <c r="HR149" s="18"/>
      <c r="HS149" s="18"/>
      <c r="HT149" s="18"/>
      <c r="HU149" s="18"/>
      <c r="HV149" s="18"/>
      <c r="HW149" s="18"/>
      <c r="HX149" s="18"/>
      <c r="HY149" s="18"/>
      <c r="HZ149" s="18"/>
      <c r="IA149" s="18"/>
      <c r="IB149" s="18"/>
      <c r="IC149" s="18"/>
      <c r="ID149" s="18"/>
      <c r="IE149" s="18"/>
      <c r="IF149" s="18"/>
      <c r="IG149" s="18"/>
      <c r="IH149" s="18"/>
      <c r="II149" s="18"/>
      <c r="IJ149" s="18"/>
      <c r="IK149" s="18"/>
      <c r="IL149" s="18"/>
      <c r="IM149" s="18"/>
      <c r="IN149" s="18"/>
      <c r="IO149" s="18"/>
      <c r="IP149" s="18"/>
      <c r="IQ149" s="18"/>
      <c r="IR149" s="18"/>
      <c r="IS149" s="18"/>
      <c r="IT149" s="18"/>
      <c r="IU149" s="18"/>
      <c r="IV149" s="18"/>
      <c r="IW149" s="18"/>
      <c r="IX149" s="18"/>
      <c r="IY149" s="18"/>
      <c r="IZ149" s="18"/>
      <c r="JA149" s="18"/>
      <c r="JB149" s="18"/>
      <c r="JC149" s="18"/>
      <c r="JD149" s="18"/>
      <c r="JE149" s="18"/>
      <c r="JF149" s="18"/>
    </row>
    <row r="150" spans="36:266" x14ac:dyDescent="0.3">
      <c r="AJ150" s="24"/>
      <c r="AK150" s="24"/>
      <c r="AL150" s="20"/>
      <c r="AM150" s="23"/>
      <c r="AN150" s="18"/>
      <c r="AO150" s="24"/>
      <c r="AW150" s="71"/>
      <c r="AX150" s="71"/>
      <c r="AY150" s="71"/>
      <c r="BB150" s="25"/>
      <c r="BC150" s="21"/>
      <c r="BG150" s="18"/>
      <c r="BN150" s="22"/>
      <c r="BO150" s="22"/>
      <c r="BP150" s="22"/>
      <c r="BQ150" s="22"/>
      <c r="BR150" s="15"/>
      <c r="CF150" s="15"/>
      <c r="CL150" s="22"/>
      <c r="CM150" s="15"/>
      <c r="CR150" s="22"/>
      <c r="CT150" s="15"/>
      <c r="CW150" s="22"/>
      <c r="DA150" s="15"/>
      <c r="DH150" s="15"/>
      <c r="DJ150" s="22"/>
      <c r="DO150" s="15"/>
      <c r="DV150" s="15"/>
      <c r="EC150" s="15"/>
      <c r="EJ150" s="15"/>
      <c r="EQ150" s="15"/>
      <c r="EX150" s="15"/>
      <c r="FE150" s="15"/>
      <c r="FL150" s="15"/>
      <c r="FS150" s="15"/>
      <c r="FZ150" s="15"/>
      <c r="GG150" s="15"/>
      <c r="GN150" s="15"/>
      <c r="GP150" s="22"/>
      <c r="GQ150" s="22"/>
      <c r="GR150" s="22"/>
      <c r="GS150" s="22"/>
      <c r="GT150" s="22"/>
      <c r="GU150" s="15"/>
      <c r="GV150" s="22"/>
      <c r="GW150" s="22"/>
      <c r="GX150" s="22"/>
      <c r="GY150" s="18"/>
      <c r="GZ150" s="18"/>
      <c r="HA150" s="18"/>
      <c r="HB150" s="18"/>
      <c r="HC150" s="18"/>
      <c r="HD150" s="18"/>
      <c r="HE150" s="18"/>
      <c r="HF150" s="18"/>
      <c r="HG150" s="18"/>
      <c r="HH150" s="18"/>
      <c r="HI150" s="18"/>
      <c r="HJ150" s="18"/>
      <c r="HK150" s="18"/>
      <c r="HL150" s="18"/>
      <c r="HM150" s="18"/>
      <c r="HN150" s="18"/>
      <c r="HO150" s="18"/>
      <c r="HP150" s="18"/>
      <c r="HQ150" s="18"/>
      <c r="HR150" s="18"/>
      <c r="HS150" s="18"/>
      <c r="HT150" s="18"/>
      <c r="HU150" s="18"/>
      <c r="HV150" s="18"/>
      <c r="HW150" s="18"/>
      <c r="HX150" s="18"/>
      <c r="HY150" s="18"/>
      <c r="HZ150" s="18"/>
      <c r="IA150" s="18"/>
      <c r="IB150" s="18"/>
      <c r="IC150" s="18"/>
      <c r="ID150" s="18"/>
      <c r="IE150" s="18"/>
      <c r="IF150" s="18"/>
      <c r="IG150" s="18"/>
      <c r="IH150" s="18"/>
      <c r="II150" s="18"/>
      <c r="IJ150" s="18"/>
      <c r="IK150" s="18"/>
      <c r="IL150" s="18"/>
      <c r="IM150" s="18"/>
      <c r="IN150" s="18"/>
      <c r="IO150" s="18"/>
      <c r="IP150" s="18"/>
      <c r="IQ150" s="18"/>
      <c r="IR150" s="18"/>
      <c r="IS150" s="18"/>
      <c r="IT150" s="18"/>
      <c r="IU150" s="18"/>
      <c r="IV150" s="18"/>
      <c r="IW150" s="18"/>
      <c r="IX150" s="18"/>
      <c r="IY150" s="18"/>
      <c r="IZ150" s="18"/>
      <c r="JA150" s="18"/>
      <c r="JB150" s="18"/>
      <c r="JC150" s="18"/>
      <c r="JD150" s="18"/>
      <c r="JE150" s="18"/>
      <c r="JF150" s="18"/>
    </row>
    <row r="151" spans="36:266" x14ac:dyDescent="0.3">
      <c r="AJ151" s="24"/>
      <c r="AK151" s="24"/>
      <c r="AL151" s="20"/>
      <c r="AM151" s="23"/>
      <c r="AN151" s="18"/>
      <c r="AO151" s="24"/>
      <c r="AW151" s="71"/>
      <c r="AX151" s="71"/>
      <c r="AY151" s="71"/>
      <c r="BB151" s="25"/>
      <c r="BC151" s="21"/>
      <c r="BG151" s="18"/>
      <c r="BN151" s="22"/>
      <c r="BO151" s="22"/>
      <c r="BP151" s="22"/>
      <c r="BQ151" s="22"/>
      <c r="BR151" s="15"/>
      <c r="CF151" s="15"/>
      <c r="CL151" s="22"/>
      <c r="CM151" s="15"/>
      <c r="CR151" s="22"/>
      <c r="CT151" s="15"/>
      <c r="CW151" s="22"/>
      <c r="DA151" s="15"/>
      <c r="DH151" s="15"/>
      <c r="DJ151" s="22"/>
      <c r="DO151" s="15"/>
      <c r="DV151" s="15"/>
      <c r="EC151" s="15"/>
      <c r="EJ151" s="15"/>
      <c r="EQ151" s="15"/>
      <c r="EX151" s="15"/>
      <c r="FE151" s="15"/>
      <c r="FL151" s="15"/>
      <c r="FS151" s="15"/>
      <c r="FZ151" s="15"/>
      <c r="GG151" s="15"/>
      <c r="GN151" s="15"/>
      <c r="GP151" s="22"/>
      <c r="GQ151" s="22"/>
      <c r="GR151" s="22"/>
      <c r="GS151" s="22"/>
      <c r="GT151" s="22"/>
      <c r="GU151" s="15"/>
      <c r="GV151" s="22"/>
      <c r="GW151" s="22"/>
      <c r="GX151" s="22"/>
      <c r="GY151" s="18"/>
      <c r="GZ151" s="18"/>
      <c r="HA151" s="18"/>
      <c r="HB151" s="18"/>
      <c r="HC151" s="18"/>
      <c r="HD151" s="18"/>
      <c r="HE151" s="18"/>
      <c r="HF151" s="18"/>
      <c r="HG151" s="18"/>
      <c r="HH151" s="18"/>
      <c r="HI151" s="18"/>
      <c r="HJ151" s="18"/>
      <c r="HK151" s="18"/>
      <c r="HL151" s="18"/>
      <c r="HM151" s="18"/>
      <c r="HN151" s="18"/>
      <c r="HO151" s="18"/>
      <c r="HP151" s="18"/>
      <c r="HQ151" s="18"/>
      <c r="HR151" s="18"/>
      <c r="HS151" s="18"/>
      <c r="HT151" s="18"/>
      <c r="HU151" s="18"/>
      <c r="HV151" s="18"/>
      <c r="HW151" s="18"/>
      <c r="HX151" s="18"/>
      <c r="HY151" s="18"/>
      <c r="HZ151" s="18"/>
      <c r="IA151" s="18"/>
      <c r="IB151" s="18"/>
      <c r="IC151" s="18"/>
      <c r="ID151" s="18"/>
      <c r="IE151" s="18"/>
      <c r="IF151" s="18"/>
      <c r="IG151" s="18"/>
      <c r="IH151" s="18"/>
      <c r="II151" s="18"/>
      <c r="IJ151" s="18"/>
      <c r="IK151" s="18"/>
      <c r="IL151" s="18"/>
      <c r="IM151" s="18"/>
      <c r="IN151" s="18"/>
      <c r="IO151" s="18"/>
      <c r="IP151" s="18"/>
      <c r="IQ151" s="18"/>
      <c r="IR151" s="18"/>
      <c r="IS151" s="18"/>
      <c r="IT151" s="18"/>
      <c r="IU151" s="18"/>
      <c r="IV151" s="18"/>
      <c r="IW151" s="18"/>
      <c r="IX151" s="18"/>
      <c r="IY151" s="18"/>
      <c r="IZ151" s="18"/>
      <c r="JA151" s="18"/>
      <c r="JB151" s="18"/>
      <c r="JC151" s="18"/>
      <c r="JD151" s="18"/>
      <c r="JE151" s="18"/>
      <c r="JF151" s="18"/>
    </row>
    <row r="152" spans="36:266" x14ac:dyDescent="0.3">
      <c r="AJ152" s="24"/>
      <c r="AK152" s="24"/>
      <c r="AL152" s="20"/>
      <c r="AM152" s="23"/>
      <c r="AN152" s="18"/>
      <c r="AO152" s="24"/>
      <c r="AW152" s="71"/>
      <c r="AX152" s="71"/>
      <c r="AY152" s="71"/>
      <c r="BB152" s="25"/>
      <c r="BC152" s="21"/>
      <c r="BG152" s="18"/>
      <c r="BN152" s="22"/>
      <c r="BO152" s="22"/>
      <c r="BP152" s="22"/>
      <c r="BQ152" s="22"/>
      <c r="BR152" s="15"/>
      <c r="CF152" s="15"/>
      <c r="CL152" s="22"/>
      <c r="CM152" s="15"/>
      <c r="CR152" s="22"/>
      <c r="CT152" s="15"/>
      <c r="CW152" s="22"/>
      <c r="DA152" s="15"/>
      <c r="DH152" s="15"/>
      <c r="DJ152" s="22"/>
      <c r="DO152" s="15"/>
      <c r="DV152" s="15"/>
      <c r="EC152" s="15"/>
      <c r="EJ152" s="15"/>
      <c r="EQ152" s="15"/>
      <c r="EX152" s="15"/>
      <c r="FE152" s="15"/>
      <c r="FL152" s="15"/>
      <c r="FS152" s="15"/>
      <c r="FZ152" s="15"/>
      <c r="GG152" s="15"/>
      <c r="GN152" s="15"/>
      <c r="GP152" s="22"/>
      <c r="GQ152" s="22"/>
      <c r="GR152" s="22"/>
      <c r="GS152" s="22"/>
      <c r="GT152" s="22"/>
      <c r="GU152" s="15"/>
      <c r="GV152" s="22"/>
      <c r="GW152" s="22"/>
      <c r="GX152" s="22"/>
      <c r="GY152" s="18"/>
      <c r="GZ152" s="18"/>
      <c r="HA152" s="18"/>
      <c r="HB152" s="18"/>
      <c r="HC152" s="18"/>
      <c r="HD152" s="18"/>
      <c r="HE152" s="18"/>
      <c r="HF152" s="18"/>
      <c r="HG152" s="18"/>
      <c r="HH152" s="18"/>
      <c r="HI152" s="18"/>
      <c r="HJ152" s="18"/>
      <c r="HK152" s="18"/>
      <c r="HL152" s="18"/>
      <c r="HM152" s="18"/>
      <c r="HN152" s="18"/>
      <c r="HO152" s="18"/>
      <c r="HP152" s="18"/>
      <c r="HQ152" s="18"/>
      <c r="HR152" s="18"/>
      <c r="HS152" s="18"/>
      <c r="HT152" s="18"/>
      <c r="HU152" s="18"/>
      <c r="HV152" s="18"/>
      <c r="HW152" s="18"/>
      <c r="HX152" s="18"/>
      <c r="HY152" s="18"/>
      <c r="HZ152" s="18"/>
      <c r="IA152" s="18"/>
      <c r="IB152" s="18"/>
      <c r="IC152" s="18"/>
      <c r="ID152" s="18"/>
      <c r="IE152" s="18"/>
      <c r="IF152" s="18"/>
      <c r="IG152" s="18"/>
      <c r="IH152" s="18"/>
      <c r="II152" s="18"/>
      <c r="IJ152" s="18"/>
      <c r="IK152" s="18"/>
      <c r="IL152" s="18"/>
      <c r="IM152" s="18"/>
      <c r="IN152" s="18"/>
      <c r="IO152" s="18"/>
      <c r="IP152" s="18"/>
      <c r="IQ152" s="18"/>
      <c r="IR152" s="18"/>
      <c r="IS152" s="18"/>
      <c r="IT152" s="18"/>
      <c r="IU152" s="18"/>
      <c r="IV152" s="18"/>
      <c r="IW152" s="18"/>
      <c r="IX152" s="18"/>
      <c r="IY152" s="18"/>
      <c r="IZ152" s="18"/>
      <c r="JA152" s="18"/>
      <c r="JB152" s="18"/>
      <c r="JC152" s="18"/>
      <c r="JD152" s="18"/>
      <c r="JE152" s="18"/>
      <c r="JF152" s="18"/>
    </row>
    <row r="153" spans="36:266" x14ac:dyDescent="0.3">
      <c r="AJ153" s="24"/>
      <c r="AK153" s="24"/>
      <c r="AL153" s="20"/>
      <c r="AM153" s="23"/>
      <c r="AN153" s="18"/>
      <c r="AO153" s="24"/>
      <c r="AW153" s="71"/>
      <c r="AX153" s="71"/>
      <c r="AY153" s="71"/>
      <c r="BB153" s="25"/>
      <c r="BC153" s="21"/>
      <c r="BG153" s="18"/>
      <c r="BN153" s="22"/>
      <c r="BO153" s="22"/>
      <c r="BP153" s="22"/>
      <c r="BQ153" s="22"/>
      <c r="BR153" s="15"/>
      <c r="CF153" s="15"/>
      <c r="CL153" s="22"/>
      <c r="CM153" s="15"/>
      <c r="CR153" s="22"/>
      <c r="CT153" s="15"/>
      <c r="CW153" s="22"/>
      <c r="DA153" s="15"/>
      <c r="DH153" s="15"/>
      <c r="DJ153" s="22"/>
      <c r="DO153" s="15"/>
      <c r="DV153" s="15"/>
      <c r="EC153" s="15"/>
      <c r="EJ153" s="15"/>
      <c r="EQ153" s="15"/>
      <c r="EX153" s="15"/>
      <c r="FE153" s="15"/>
      <c r="FL153" s="15"/>
      <c r="FS153" s="15"/>
      <c r="FZ153" s="15"/>
      <c r="GG153" s="15"/>
      <c r="GN153" s="15"/>
      <c r="GP153" s="22"/>
      <c r="GQ153" s="22"/>
      <c r="GR153" s="22"/>
      <c r="GS153" s="22"/>
      <c r="GT153" s="22"/>
      <c r="GU153" s="15"/>
      <c r="GV153" s="22"/>
      <c r="GW153" s="22"/>
      <c r="GX153" s="22"/>
      <c r="GY153" s="18"/>
      <c r="GZ153" s="18"/>
      <c r="HA153" s="18"/>
      <c r="HB153" s="18"/>
      <c r="HC153" s="18"/>
      <c r="HD153" s="18"/>
      <c r="HE153" s="18"/>
      <c r="HF153" s="18"/>
      <c r="HG153" s="18"/>
      <c r="HH153" s="18"/>
      <c r="HI153" s="18"/>
      <c r="HJ153" s="18"/>
      <c r="HK153" s="18"/>
      <c r="HL153" s="18"/>
      <c r="HM153" s="18"/>
      <c r="HN153" s="18"/>
      <c r="HO153" s="18"/>
      <c r="HP153" s="18"/>
      <c r="HQ153" s="18"/>
      <c r="HR153" s="18"/>
      <c r="HS153" s="18"/>
      <c r="HT153" s="18"/>
      <c r="HU153" s="18"/>
      <c r="HV153" s="18"/>
      <c r="HW153" s="18"/>
      <c r="HX153" s="18"/>
      <c r="HY153" s="18"/>
      <c r="HZ153" s="18"/>
      <c r="IA153" s="18"/>
      <c r="IB153" s="18"/>
      <c r="IC153" s="18"/>
      <c r="ID153" s="18"/>
      <c r="IE153" s="18"/>
      <c r="IF153" s="18"/>
      <c r="IG153" s="18"/>
      <c r="IH153" s="18"/>
      <c r="II153" s="18"/>
      <c r="IJ153" s="18"/>
      <c r="IK153" s="18"/>
      <c r="IL153" s="18"/>
      <c r="IM153" s="18"/>
      <c r="IN153" s="18"/>
      <c r="IO153" s="18"/>
      <c r="IP153" s="18"/>
      <c r="IQ153" s="18"/>
      <c r="IR153" s="18"/>
      <c r="IS153" s="18"/>
      <c r="IT153" s="18"/>
      <c r="IU153" s="18"/>
      <c r="IV153" s="18"/>
      <c r="IW153" s="18"/>
      <c r="IX153" s="18"/>
      <c r="IY153" s="18"/>
      <c r="IZ153" s="18"/>
      <c r="JA153" s="18"/>
      <c r="JB153" s="18"/>
      <c r="JC153" s="18"/>
      <c r="JD153" s="18"/>
      <c r="JE153" s="18"/>
      <c r="JF153" s="18"/>
    </row>
    <row r="154" spans="36:266" x14ac:dyDescent="0.3">
      <c r="AJ154" s="24"/>
      <c r="AK154" s="24"/>
      <c r="AL154" s="20"/>
      <c r="AM154" s="23"/>
      <c r="AN154" s="18"/>
      <c r="AO154" s="24"/>
      <c r="AW154" s="71"/>
      <c r="AX154" s="71"/>
      <c r="AY154" s="71"/>
      <c r="BB154" s="25"/>
      <c r="BC154" s="21"/>
      <c r="BG154" s="18"/>
      <c r="BN154" s="22"/>
      <c r="BO154" s="22"/>
      <c r="BP154" s="22"/>
      <c r="BQ154" s="22"/>
      <c r="BR154" s="15"/>
      <c r="CF154" s="15"/>
      <c r="CL154" s="22"/>
      <c r="CM154" s="15"/>
      <c r="CR154" s="22"/>
      <c r="CT154" s="15"/>
      <c r="CW154" s="22"/>
      <c r="DA154" s="15"/>
      <c r="DH154" s="15"/>
      <c r="DJ154" s="22"/>
      <c r="DO154" s="15"/>
      <c r="DV154" s="15"/>
      <c r="EC154" s="15"/>
      <c r="EJ154" s="15"/>
      <c r="EQ154" s="15"/>
      <c r="EX154" s="15"/>
      <c r="FE154" s="15"/>
      <c r="FL154" s="15"/>
      <c r="FS154" s="15"/>
      <c r="FZ154" s="15"/>
      <c r="GG154" s="15"/>
      <c r="GN154" s="15"/>
      <c r="GP154" s="22"/>
      <c r="GQ154" s="22"/>
      <c r="GR154" s="22"/>
      <c r="GS154" s="22"/>
      <c r="GT154" s="22"/>
      <c r="GU154" s="15"/>
      <c r="GV154" s="22"/>
      <c r="GW154" s="22"/>
      <c r="GX154" s="22"/>
      <c r="GY154" s="18"/>
      <c r="GZ154" s="18"/>
      <c r="HA154" s="18"/>
      <c r="HB154" s="18"/>
      <c r="HC154" s="18"/>
      <c r="HD154" s="18"/>
      <c r="HE154" s="18"/>
      <c r="HF154" s="18"/>
      <c r="HG154" s="18"/>
      <c r="HH154" s="18"/>
      <c r="HI154" s="18"/>
      <c r="HJ154" s="18"/>
      <c r="HK154" s="18"/>
      <c r="HL154" s="18"/>
      <c r="HM154" s="18"/>
      <c r="HN154" s="18"/>
      <c r="HO154" s="18"/>
      <c r="HP154" s="18"/>
      <c r="HQ154" s="18"/>
      <c r="HR154" s="18"/>
      <c r="HS154" s="18"/>
      <c r="HT154" s="18"/>
      <c r="HU154" s="18"/>
      <c r="HV154" s="18"/>
      <c r="HW154" s="18"/>
      <c r="HX154" s="18"/>
      <c r="HY154" s="18"/>
      <c r="HZ154" s="18"/>
      <c r="IA154" s="18"/>
      <c r="IB154" s="18"/>
      <c r="IC154" s="18"/>
      <c r="ID154" s="18"/>
      <c r="IE154" s="18"/>
      <c r="IF154" s="18"/>
      <c r="IG154" s="18"/>
      <c r="IH154" s="18"/>
      <c r="II154" s="18"/>
      <c r="IJ154" s="18"/>
      <c r="IK154" s="18"/>
      <c r="IL154" s="18"/>
      <c r="IM154" s="18"/>
      <c r="IN154" s="18"/>
      <c r="IO154" s="18"/>
      <c r="IP154" s="18"/>
      <c r="IQ154" s="18"/>
      <c r="IR154" s="18"/>
      <c r="IS154" s="18"/>
      <c r="IT154" s="18"/>
      <c r="IU154" s="18"/>
      <c r="IV154" s="18"/>
      <c r="IW154" s="18"/>
      <c r="IX154" s="18"/>
      <c r="IY154" s="18"/>
      <c r="IZ154" s="18"/>
      <c r="JA154" s="18"/>
      <c r="JB154" s="18"/>
      <c r="JC154" s="18"/>
      <c r="JD154" s="18"/>
      <c r="JE154" s="18"/>
      <c r="JF154" s="18"/>
    </row>
    <row r="155" spans="36:266" x14ac:dyDescent="0.3">
      <c r="AJ155" s="24"/>
      <c r="AK155" s="24"/>
      <c r="AL155" s="20"/>
      <c r="AM155" s="23"/>
      <c r="AN155" s="18"/>
      <c r="AO155" s="24"/>
      <c r="AW155" s="71"/>
      <c r="AX155" s="71"/>
      <c r="AY155" s="71"/>
      <c r="BB155" s="25"/>
      <c r="BC155" s="21"/>
      <c r="BG155" s="18"/>
      <c r="BN155" s="22"/>
      <c r="BO155" s="22"/>
      <c r="BP155" s="22"/>
      <c r="BQ155" s="22"/>
      <c r="BR155" s="15"/>
      <c r="CF155" s="15"/>
      <c r="CL155" s="22"/>
      <c r="CM155" s="15"/>
      <c r="CR155" s="22"/>
      <c r="CT155" s="15"/>
      <c r="CW155" s="22"/>
      <c r="DA155" s="15"/>
      <c r="DH155" s="15"/>
      <c r="DJ155" s="22"/>
      <c r="DO155" s="15"/>
      <c r="DV155" s="15"/>
      <c r="EC155" s="15"/>
      <c r="EJ155" s="15"/>
      <c r="EQ155" s="15"/>
      <c r="EX155" s="15"/>
      <c r="FE155" s="15"/>
      <c r="FL155" s="15"/>
      <c r="FS155" s="15"/>
      <c r="FZ155" s="15"/>
      <c r="GG155" s="15"/>
      <c r="GN155" s="15"/>
      <c r="GP155" s="22"/>
      <c r="GQ155" s="22"/>
      <c r="GR155" s="22"/>
      <c r="GS155" s="22"/>
      <c r="GT155" s="22"/>
      <c r="GU155" s="15"/>
      <c r="GV155" s="22"/>
      <c r="GW155" s="22"/>
      <c r="GX155" s="22"/>
      <c r="GY155" s="18"/>
      <c r="GZ155" s="18"/>
      <c r="HA155" s="18"/>
      <c r="HB155" s="18"/>
      <c r="HC155" s="18"/>
      <c r="HD155" s="18"/>
      <c r="HE155" s="18"/>
      <c r="HF155" s="18"/>
      <c r="HG155" s="18"/>
      <c r="HH155" s="18"/>
      <c r="HI155" s="18"/>
      <c r="HJ155" s="18"/>
      <c r="HK155" s="18"/>
      <c r="HL155" s="18"/>
      <c r="HM155" s="18"/>
      <c r="HN155" s="18"/>
      <c r="HO155" s="18"/>
      <c r="HP155" s="18"/>
      <c r="HQ155" s="18"/>
      <c r="HR155" s="18"/>
      <c r="HS155" s="18"/>
      <c r="HT155" s="18"/>
      <c r="HU155" s="18"/>
      <c r="HV155" s="18"/>
      <c r="HW155" s="18"/>
      <c r="HX155" s="18"/>
      <c r="HY155" s="18"/>
      <c r="HZ155" s="18"/>
      <c r="IA155" s="18"/>
      <c r="IB155" s="18"/>
      <c r="IC155" s="18"/>
      <c r="ID155" s="18"/>
      <c r="IE155" s="18"/>
      <c r="IF155" s="18"/>
      <c r="IG155" s="18"/>
      <c r="IH155" s="18"/>
      <c r="II155" s="18"/>
      <c r="IJ155" s="18"/>
      <c r="IK155" s="18"/>
      <c r="IL155" s="18"/>
      <c r="IM155" s="18"/>
      <c r="IN155" s="18"/>
      <c r="IO155" s="18"/>
      <c r="IP155" s="18"/>
      <c r="IQ155" s="18"/>
      <c r="IR155" s="18"/>
      <c r="IS155" s="18"/>
      <c r="IT155" s="18"/>
      <c r="IU155" s="18"/>
      <c r="IV155" s="18"/>
      <c r="IW155" s="18"/>
      <c r="IX155" s="18"/>
      <c r="IY155" s="18"/>
      <c r="IZ155" s="18"/>
      <c r="JA155" s="18"/>
      <c r="JB155" s="18"/>
      <c r="JC155" s="18"/>
      <c r="JD155" s="18"/>
      <c r="JE155" s="18"/>
      <c r="JF155" s="18"/>
    </row>
    <row r="156" spans="36:266" x14ac:dyDescent="0.3">
      <c r="AJ156" s="24"/>
      <c r="AK156" s="24"/>
      <c r="AL156" s="20"/>
      <c r="AM156" s="23"/>
      <c r="AN156" s="18"/>
      <c r="AO156" s="24"/>
      <c r="AW156" s="71"/>
      <c r="AX156" s="71"/>
      <c r="AY156" s="71"/>
      <c r="BB156" s="25"/>
      <c r="BC156" s="21"/>
      <c r="BG156" s="18"/>
      <c r="BN156" s="22"/>
      <c r="BO156" s="22"/>
      <c r="BP156" s="22"/>
      <c r="BQ156" s="22"/>
      <c r="BR156" s="15"/>
      <c r="CF156" s="15"/>
      <c r="CL156" s="22"/>
      <c r="CM156" s="15"/>
      <c r="CR156" s="22"/>
      <c r="CT156" s="15"/>
      <c r="CW156" s="22"/>
      <c r="DA156" s="15"/>
      <c r="DH156" s="15"/>
      <c r="DJ156" s="22"/>
      <c r="DO156" s="15"/>
      <c r="DV156" s="15"/>
      <c r="EC156" s="15"/>
      <c r="EJ156" s="15"/>
      <c r="EQ156" s="15"/>
      <c r="EX156" s="15"/>
      <c r="FE156" s="15"/>
      <c r="FL156" s="15"/>
      <c r="FS156" s="15"/>
      <c r="FZ156" s="15"/>
      <c r="GG156" s="15"/>
      <c r="GN156" s="15"/>
      <c r="GP156" s="22"/>
      <c r="GQ156" s="22"/>
      <c r="GR156" s="22"/>
      <c r="GS156" s="22"/>
      <c r="GT156" s="22"/>
      <c r="GU156" s="15"/>
      <c r="GV156" s="22"/>
      <c r="GW156" s="22"/>
      <c r="GX156" s="22"/>
      <c r="GY156" s="18"/>
      <c r="GZ156" s="18"/>
      <c r="HA156" s="18"/>
      <c r="HB156" s="18"/>
      <c r="HC156" s="18"/>
      <c r="HD156" s="18"/>
      <c r="HE156" s="18"/>
      <c r="HF156" s="18"/>
      <c r="HG156" s="18"/>
      <c r="HH156" s="18"/>
      <c r="HI156" s="18"/>
      <c r="HJ156" s="18"/>
      <c r="HK156" s="18"/>
      <c r="HL156" s="18"/>
      <c r="HM156" s="18"/>
      <c r="HN156" s="18"/>
      <c r="HO156" s="18"/>
      <c r="HP156" s="18"/>
      <c r="HQ156" s="18"/>
      <c r="HR156" s="18"/>
      <c r="HS156" s="18"/>
      <c r="HT156" s="18"/>
      <c r="HU156" s="18"/>
      <c r="HV156" s="18"/>
      <c r="HW156" s="18"/>
      <c r="HX156" s="18"/>
      <c r="HY156" s="18"/>
      <c r="HZ156" s="18"/>
      <c r="IA156" s="18"/>
      <c r="IB156" s="18"/>
      <c r="IC156" s="18"/>
      <c r="ID156" s="18"/>
      <c r="IE156" s="18"/>
      <c r="IF156" s="18"/>
      <c r="IG156" s="18"/>
      <c r="IH156" s="18"/>
      <c r="II156" s="18"/>
      <c r="IJ156" s="18"/>
      <c r="IK156" s="18"/>
      <c r="IL156" s="18"/>
      <c r="IM156" s="18"/>
      <c r="IN156" s="18"/>
      <c r="IO156" s="18"/>
      <c r="IP156" s="18"/>
      <c r="IQ156" s="18"/>
      <c r="IR156" s="18"/>
      <c r="IS156" s="18"/>
      <c r="IT156" s="18"/>
      <c r="IU156" s="18"/>
      <c r="IV156" s="18"/>
      <c r="IW156" s="18"/>
      <c r="IX156" s="18"/>
      <c r="IY156" s="18"/>
      <c r="IZ156" s="18"/>
      <c r="JA156" s="18"/>
      <c r="JB156" s="18"/>
      <c r="JC156" s="18"/>
      <c r="JD156" s="18"/>
      <c r="JE156" s="18"/>
      <c r="JF156" s="18"/>
    </row>
    <row r="157" spans="36:266" x14ac:dyDescent="0.3">
      <c r="AJ157" s="24"/>
      <c r="AK157" s="24"/>
      <c r="AL157" s="20"/>
      <c r="AM157" s="23"/>
      <c r="AN157" s="18"/>
      <c r="AO157" s="24"/>
      <c r="AW157" s="71"/>
      <c r="AX157" s="71"/>
      <c r="AY157" s="71"/>
      <c r="BB157" s="25"/>
      <c r="BC157" s="21"/>
      <c r="BG157" s="18"/>
      <c r="BN157" s="22"/>
      <c r="BO157" s="22"/>
      <c r="BP157" s="22"/>
      <c r="BQ157" s="22"/>
      <c r="BR157" s="15"/>
      <c r="CF157" s="15"/>
      <c r="CL157" s="22"/>
      <c r="CM157" s="15"/>
      <c r="CR157" s="22"/>
      <c r="CT157" s="15"/>
      <c r="CW157" s="22"/>
      <c r="DA157" s="15"/>
      <c r="DH157" s="15"/>
      <c r="DJ157" s="22"/>
      <c r="DO157" s="15"/>
      <c r="DV157" s="15"/>
      <c r="EC157" s="15"/>
      <c r="EJ157" s="15"/>
      <c r="EQ157" s="15"/>
      <c r="EX157" s="15"/>
      <c r="FE157" s="15"/>
      <c r="FL157" s="15"/>
      <c r="FS157" s="15"/>
      <c r="FZ157" s="15"/>
      <c r="GG157" s="15"/>
      <c r="GN157" s="15"/>
      <c r="GP157" s="22"/>
      <c r="GQ157" s="22"/>
      <c r="GR157" s="22"/>
      <c r="GS157" s="22"/>
      <c r="GT157" s="22"/>
      <c r="GU157" s="15"/>
      <c r="GV157" s="22"/>
      <c r="GW157" s="22"/>
      <c r="GX157" s="22"/>
      <c r="GY157" s="18"/>
      <c r="GZ157" s="18"/>
      <c r="HA157" s="18"/>
      <c r="HB157" s="18"/>
      <c r="HC157" s="18"/>
      <c r="HD157" s="18"/>
      <c r="HE157" s="18"/>
      <c r="HF157" s="18"/>
      <c r="HG157" s="18"/>
      <c r="HH157" s="18"/>
      <c r="HI157" s="18"/>
      <c r="HJ157" s="18"/>
      <c r="HK157" s="18"/>
      <c r="HL157" s="18"/>
      <c r="HM157" s="18"/>
      <c r="HN157" s="18"/>
      <c r="HO157" s="18"/>
      <c r="HP157" s="18"/>
      <c r="HQ157" s="18"/>
      <c r="HR157" s="18"/>
      <c r="HS157" s="18"/>
      <c r="HT157" s="18"/>
      <c r="HU157" s="18"/>
      <c r="HV157" s="18"/>
      <c r="HW157" s="18"/>
      <c r="HX157" s="18"/>
      <c r="HY157" s="18"/>
      <c r="HZ157" s="18"/>
      <c r="IA157" s="18"/>
      <c r="IB157" s="18"/>
      <c r="IC157" s="18"/>
      <c r="ID157" s="18"/>
      <c r="IE157" s="18"/>
      <c r="IF157" s="18"/>
      <c r="IG157" s="18"/>
      <c r="IH157" s="18"/>
      <c r="II157" s="18"/>
      <c r="IJ157" s="18"/>
      <c r="IK157" s="18"/>
      <c r="IL157" s="18"/>
      <c r="IM157" s="18"/>
      <c r="IN157" s="18"/>
      <c r="IO157" s="18"/>
      <c r="IP157" s="18"/>
      <c r="IQ157" s="18"/>
      <c r="IR157" s="18"/>
      <c r="IS157" s="18"/>
      <c r="IT157" s="18"/>
      <c r="IU157" s="18"/>
      <c r="IV157" s="18"/>
      <c r="IW157" s="18"/>
      <c r="IX157" s="18"/>
      <c r="IY157" s="18"/>
      <c r="IZ157" s="18"/>
      <c r="JA157" s="18"/>
      <c r="JB157" s="18"/>
      <c r="JC157" s="18"/>
      <c r="JD157" s="18"/>
      <c r="JE157" s="18"/>
      <c r="JF157" s="18"/>
    </row>
    <row r="158" spans="36:266" x14ac:dyDescent="0.3">
      <c r="AJ158" s="24"/>
      <c r="AK158" s="24"/>
      <c r="AL158" s="20"/>
      <c r="AM158" s="23"/>
      <c r="AN158" s="18"/>
      <c r="AO158" s="24"/>
      <c r="AW158" s="71"/>
      <c r="AX158" s="71"/>
      <c r="AY158" s="71"/>
      <c r="BB158" s="25"/>
      <c r="BC158" s="21"/>
      <c r="BG158" s="18"/>
      <c r="BN158" s="22"/>
      <c r="BO158" s="22"/>
      <c r="BP158" s="22"/>
      <c r="BQ158" s="22"/>
      <c r="BR158" s="15"/>
      <c r="CF158" s="15"/>
      <c r="CL158" s="22"/>
      <c r="CM158" s="15"/>
      <c r="CR158" s="22"/>
      <c r="CT158" s="15"/>
      <c r="CW158" s="22"/>
      <c r="DA158" s="15"/>
      <c r="DH158" s="15"/>
      <c r="DJ158" s="22"/>
      <c r="DO158" s="15"/>
      <c r="DV158" s="15"/>
      <c r="EC158" s="15"/>
      <c r="EJ158" s="15"/>
      <c r="EQ158" s="15"/>
      <c r="EX158" s="15"/>
      <c r="FE158" s="15"/>
      <c r="FL158" s="15"/>
      <c r="FS158" s="15"/>
      <c r="FZ158" s="15"/>
      <c r="GG158" s="15"/>
      <c r="GN158" s="15"/>
      <c r="GP158" s="22"/>
      <c r="GQ158" s="22"/>
      <c r="GR158" s="22"/>
      <c r="GS158" s="22"/>
      <c r="GT158" s="22"/>
      <c r="GU158" s="15"/>
      <c r="GV158" s="22"/>
      <c r="GW158" s="22"/>
      <c r="GX158" s="22"/>
      <c r="GY158" s="18"/>
      <c r="GZ158" s="18"/>
      <c r="HA158" s="18"/>
      <c r="HB158" s="18"/>
      <c r="HC158" s="18"/>
      <c r="HD158" s="18"/>
      <c r="HE158" s="18"/>
      <c r="HF158" s="18"/>
      <c r="HG158" s="18"/>
      <c r="HH158" s="18"/>
      <c r="HI158" s="18"/>
      <c r="HJ158" s="18"/>
      <c r="HK158" s="18"/>
      <c r="HL158" s="18"/>
      <c r="HM158" s="18"/>
      <c r="HN158" s="18"/>
      <c r="HO158" s="18"/>
      <c r="HP158" s="18"/>
      <c r="HQ158" s="18"/>
      <c r="HR158" s="18"/>
      <c r="HS158" s="18"/>
      <c r="HT158" s="18"/>
      <c r="HU158" s="18"/>
      <c r="HV158" s="18"/>
      <c r="HW158" s="18"/>
      <c r="HX158" s="18"/>
      <c r="HY158" s="18"/>
      <c r="HZ158" s="18"/>
      <c r="IA158" s="18"/>
      <c r="IB158" s="18"/>
      <c r="IC158" s="18"/>
      <c r="ID158" s="18"/>
      <c r="IE158" s="18"/>
      <c r="IF158" s="18"/>
      <c r="IG158" s="18"/>
      <c r="IH158" s="18"/>
      <c r="II158" s="18"/>
      <c r="IJ158" s="18"/>
      <c r="IK158" s="18"/>
      <c r="IL158" s="18"/>
      <c r="IM158" s="18"/>
      <c r="IN158" s="18"/>
      <c r="IO158" s="18"/>
      <c r="IP158" s="18"/>
      <c r="IQ158" s="18"/>
      <c r="IR158" s="18"/>
      <c r="IS158" s="18"/>
      <c r="IT158" s="18"/>
      <c r="IU158" s="18"/>
      <c r="IV158" s="18"/>
      <c r="IW158" s="18"/>
      <c r="IX158" s="18"/>
      <c r="IY158" s="18"/>
      <c r="IZ158" s="18"/>
      <c r="JA158" s="18"/>
      <c r="JB158" s="18"/>
      <c r="JC158" s="18"/>
      <c r="JD158" s="18"/>
      <c r="JE158" s="18"/>
      <c r="JF158" s="18"/>
    </row>
    <row r="159" spans="36:266" x14ac:dyDescent="0.3">
      <c r="AJ159" s="24"/>
      <c r="AK159" s="24"/>
      <c r="AL159" s="20"/>
      <c r="AM159" s="23"/>
      <c r="AN159" s="18"/>
      <c r="AO159" s="24"/>
      <c r="AW159" s="71"/>
      <c r="AX159" s="71"/>
      <c r="AY159" s="71"/>
      <c r="BB159" s="25"/>
      <c r="BC159" s="21"/>
      <c r="BG159" s="18"/>
      <c r="BN159" s="22"/>
      <c r="BO159" s="22"/>
      <c r="BP159" s="22"/>
      <c r="BQ159" s="22"/>
      <c r="BR159" s="15"/>
      <c r="CF159" s="15"/>
      <c r="CL159" s="22"/>
      <c r="CM159" s="15"/>
      <c r="CR159" s="22"/>
      <c r="CT159" s="15"/>
      <c r="CW159" s="22"/>
      <c r="DA159" s="15"/>
      <c r="DH159" s="15"/>
      <c r="DJ159" s="22"/>
      <c r="DO159" s="15"/>
      <c r="DV159" s="15"/>
      <c r="EC159" s="15"/>
      <c r="EJ159" s="15"/>
      <c r="EQ159" s="15"/>
      <c r="EX159" s="15"/>
      <c r="FE159" s="15"/>
      <c r="FL159" s="15"/>
      <c r="FS159" s="15"/>
      <c r="FZ159" s="15"/>
      <c r="GG159" s="15"/>
      <c r="GN159" s="15"/>
      <c r="GP159" s="22"/>
      <c r="GQ159" s="22"/>
      <c r="GR159" s="22"/>
      <c r="GS159" s="22"/>
      <c r="GT159" s="22"/>
      <c r="GU159" s="15"/>
      <c r="GV159" s="22"/>
      <c r="GW159" s="22"/>
      <c r="GX159" s="22"/>
      <c r="GY159" s="18"/>
      <c r="GZ159" s="18"/>
      <c r="HA159" s="18"/>
      <c r="HB159" s="18"/>
      <c r="HC159" s="18"/>
      <c r="HD159" s="18"/>
      <c r="HE159" s="18"/>
      <c r="HF159" s="18"/>
      <c r="HG159" s="18"/>
      <c r="HH159" s="18"/>
      <c r="HI159" s="18"/>
      <c r="HJ159" s="18"/>
      <c r="HK159" s="18"/>
      <c r="HL159" s="18"/>
      <c r="HM159" s="18"/>
      <c r="HN159" s="18"/>
      <c r="HO159" s="18"/>
      <c r="HP159" s="18"/>
      <c r="HQ159" s="18"/>
      <c r="HR159" s="18"/>
      <c r="HS159" s="18"/>
      <c r="HT159" s="18"/>
      <c r="HU159" s="18"/>
      <c r="HV159" s="18"/>
      <c r="HW159" s="18"/>
      <c r="HX159" s="18"/>
      <c r="HY159" s="18"/>
      <c r="HZ159" s="18"/>
      <c r="IA159" s="18"/>
      <c r="IB159" s="18"/>
      <c r="IC159" s="18"/>
      <c r="ID159" s="18"/>
      <c r="IE159" s="18"/>
      <c r="IF159" s="18"/>
      <c r="IG159" s="18"/>
      <c r="IH159" s="18"/>
      <c r="II159" s="18"/>
      <c r="IJ159" s="18"/>
      <c r="IK159" s="18"/>
      <c r="IL159" s="18"/>
      <c r="IM159" s="18"/>
      <c r="IN159" s="18"/>
      <c r="IO159" s="18"/>
      <c r="IP159" s="18"/>
      <c r="IQ159" s="18"/>
      <c r="IR159" s="18"/>
      <c r="IS159" s="18"/>
      <c r="IT159" s="18"/>
      <c r="IU159" s="18"/>
      <c r="IV159" s="18"/>
      <c r="IW159" s="18"/>
      <c r="IX159" s="18"/>
      <c r="IY159" s="18"/>
      <c r="IZ159" s="18"/>
      <c r="JA159" s="18"/>
      <c r="JB159" s="18"/>
      <c r="JC159" s="18"/>
      <c r="JD159" s="18"/>
      <c r="JE159" s="18"/>
      <c r="JF159" s="18"/>
    </row>
    <row r="160" spans="36:266" x14ac:dyDescent="0.3">
      <c r="AJ160" s="24"/>
      <c r="AK160" s="24"/>
      <c r="AL160" s="20"/>
      <c r="AM160" s="23"/>
      <c r="AN160" s="18"/>
      <c r="AO160" s="24"/>
      <c r="AW160" s="71"/>
      <c r="AX160" s="71"/>
      <c r="AY160" s="71"/>
      <c r="BB160" s="25"/>
      <c r="BC160" s="21"/>
      <c r="BG160" s="18"/>
      <c r="BN160" s="22"/>
      <c r="BO160" s="22"/>
      <c r="BP160" s="22"/>
      <c r="BQ160" s="22"/>
      <c r="BR160" s="15"/>
      <c r="CF160" s="15"/>
      <c r="CL160" s="22"/>
      <c r="CM160" s="15"/>
      <c r="CR160" s="22"/>
      <c r="CT160" s="15"/>
      <c r="CW160" s="22"/>
      <c r="DA160" s="15"/>
      <c r="DH160" s="15"/>
      <c r="DJ160" s="22"/>
      <c r="DO160" s="15"/>
      <c r="DV160" s="15"/>
      <c r="EC160" s="15"/>
      <c r="EJ160" s="15"/>
      <c r="EQ160" s="15"/>
      <c r="EX160" s="15"/>
      <c r="FE160" s="15"/>
      <c r="FL160" s="15"/>
      <c r="FS160" s="15"/>
      <c r="FZ160" s="15"/>
      <c r="GG160" s="15"/>
      <c r="GN160" s="15"/>
      <c r="GP160" s="22"/>
      <c r="GQ160" s="22"/>
      <c r="GR160" s="22"/>
      <c r="GS160" s="22"/>
      <c r="GT160" s="22"/>
      <c r="GU160" s="15"/>
      <c r="GV160" s="22"/>
      <c r="GW160" s="22"/>
      <c r="GX160" s="22"/>
      <c r="GY160" s="18"/>
      <c r="GZ160" s="18"/>
      <c r="HA160" s="18"/>
      <c r="HB160" s="18"/>
      <c r="HC160" s="18"/>
      <c r="HD160" s="18"/>
      <c r="HE160" s="18"/>
      <c r="HF160" s="18"/>
      <c r="HG160" s="18"/>
      <c r="HH160" s="18"/>
      <c r="HI160" s="18"/>
      <c r="HJ160" s="18"/>
      <c r="HK160" s="18"/>
      <c r="HL160" s="18"/>
      <c r="HM160" s="18"/>
      <c r="HN160" s="18"/>
      <c r="HO160" s="18"/>
      <c r="HP160" s="18"/>
      <c r="HQ160" s="18"/>
      <c r="HR160" s="18"/>
      <c r="HS160" s="18"/>
      <c r="HT160" s="18"/>
      <c r="HU160" s="18"/>
      <c r="HV160" s="18"/>
      <c r="HW160" s="18"/>
      <c r="HX160" s="18"/>
      <c r="HY160" s="18"/>
      <c r="HZ160" s="18"/>
      <c r="IA160" s="18"/>
      <c r="IB160" s="18"/>
      <c r="IC160" s="18"/>
      <c r="ID160" s="18"/>
      <c r="IE160" s="18"/>
      <c r="IF160" s="18"/>
      <c r="IG160" s="18"/>
      <c r="IH160" s="18"/>
      <c r="II160" s="18"/>
      <c r="IJ160" s="18"/>
      <c r="IK160" s="18"/>
      <c r="IL160" s="18"/>
      <c r="IM160" s="18"/>
      <c r="IN160" s="18"/>
      <c r="IO160" s="18"/>
      <c r="IP160" s="18"/>
      <c r="IQ160" s="18"/>
      <c r="IR160" s="18"/>
      <c r="IS160" s="18"/>
      <c r="IT160" s="18"/>
      <c r="IU160" s="18"/>
      <c r="IV160" s="18"/>
      <c r="IW160" s="18"/>
      <c r="IX160" s="18"/>
      <c r="IY160" s="18"/>
      <c r="IZ160" s="18"/>
      <c r="JA160" s="18"/>
      <c r="JB160" s="18"/>
      <c r="JC160" s="18"/>
      <c r="JD160" s="18"/>
      <c r="JE160" s="18"/>
      <c r="JF160" s="18"/>
    </row>
    <row r="161" spans="36:266" x14ac:dyDescent="0.3">
      <c r="AJ161" s="24"/>
      <c r="AK161" s="24"/>
      <c r="AL161" s="20"/>
      <c r="AM161" s="23"/>
      <c r="AN161" s="18"/>
      <c r="AO161" s="24"/>
      <c r="AW161" s="71"/>
      <c r="AX161" s="71"/>
      <c r="AY161" s="71"/>
      <c r="BB161" s="25"/>
      <c r="BC161" s="21"/>
      <c r="BG161" s="18"/>
      <c r="BN161" s="22"/>
      <c r="BO161" s="22"/>
      <c r="BP161" s="22"/>
      <c r="BQ161" s="22"/>
      <c r="BR161" s="15"/>
      <c r="CF161" s="15"/>
      <c r="CL161" s="22"/>
      <c r="CM161" s="15"/>
      <c r="CR161" s="22"/>
      <c r="CT161" s="15"/>
      <c r="CW161" s="22"/>
      <c r="DA161" s="15"/>
      <c r="DH161" s="15"/>
      <c r="DJ161" s="22"/>
      <c r="DO161" s="15"/>
      <c r="DV161" s="15"/>
      <c r="EC161" s="15"/>
      <c r="EJ161" s="15"/>
      <c r="EQ161" s="15"/>
      <c r="EX161" s="15"/>
      <c r="FE161" s="15"/>
      <c r="FL161" s="15"/>
      <c r="FS161" s="15"/>
      <c r="FZ161" s="15"/>
      <c r="GG161" s="15"/>
      <c r="GN161" s="15"/>
      <c r="GP161" s="22"/>
      <c r="GQ161" s="22"/>
      <c r="GR161" s="22"/>
      <c r="GS161" s="22"/>
      <c r="GT161" s="22"/>
      <c r="GU161" s="15"/>
      <c r="GV161" s="22"/>
      <c r="GW161" s="22"/>
      <c r="GX161" s="22"/>
      <c r="GY161" s="18"/>
      <c r="GZ161" s="18"/>
      <c r="HA161" s="18"/>
      <c r="HB161" s="18"/>
      <c r="HC161" s="18"/>
      <c r="HD161" s="18"/>
      <c r="HE161" s="18"/>
      <c r="HF161" s="18"/>
      <c r="HG161" s="18"/>
      <c r="HH161" s="18"/>
      <c r="HI161" s="18"/>
      <c r="HJ161" s="18"/>
      <c r="HK161" s="18"/>
      <c r="HL161" s="18"/>
      <c r="HM161" s="18"/>
      <c r="HN161" s="18"/>
      <c r="HO161" s="18"/>
      <c r="HP161" s="18"/>
      <c r="HQ161" s="18"/>
      <c r="HR161" s="18"/>
      <c r="HS161" s="18"/>
      <c r="HT161" s="18"/>
      <c r="HU161" s="18"/>
      <c r="HV161" s="18"/>
      <c r="HW161" s="18"/>
      <c r="HX161" s="18"/>
      <c r="HY161" s="18"/>
      <c r="HZ161" s="18"/>
      <c r="IA161" s="18"/>
      <c r="IB161" s="18"/>
      <c r="IC161" s="18"/>
      <c r="ID161" s="18"/>
      <c r="IE161" s="18"/>
      <c r="IF161" s="18"/>
      <c r="IG161" s="18"/>
      <c r="IH161" s="18"/>
      <c r="II161" s="18"/>
      <c r="IJ161" s="18"/>
      <c r="IK161" s="18"/>
      <c r="IL161" s="18"/>
      <c r="IM161" s="18"/>
      <c r="IN161" s="18"/>
      <c r="IO161" s="18"/>
      <c r="IP161" s="18"/>
      <c r="IQ161" s="18"/>
      <c r="IR161" s="18"/>
      <c r="IS161" s="18"/>
      <c r="IT161" s="18"/>
      <c r="IU161" s="18"/>
      <c r="IV161" s="18"/>
      <c r="IW161" s="18"/>
      <c r="IX161" s="18"/>
      <c r="IY161" s="18"/>
      <c r="IZ161" s="18"/>
      <c r="JA161" s="18"/>
      <c r="JB161" s="18"/>
      <c r="JC161" s="18"/>
      <c r="JD161" s="18"/>
      <c r="JE161" s="18"/>
      <c r="JF161" s="18"/>
    </row>
    <row r="162" spans="36:266" x14ac:dyDescent="0.3">
      <c r="AJ162" s="24"/>
      <c r="AK162" s="24"/>
      <c r="AL162" s="20"/>
      <c r="AM162" s="23"/>
      <c r="AN162" s="18"/>
      <c r="AO162" s="24"/>
      <c r="AW162" s="71"/>
      <c r="AX162" s="71"/>
      <c r="AY162" s="71"/>
      <c r="BB162" s="25"/>
      <c r="BC162" s="21"/>
      <c r="BG162" s="18"/>
      <c r="BN162" s="22"/>
      <c r="BO162" s="22"/>
      <c r="BP162" s="22"/>
      <c r="BQ162" s="22"/>
      <c r="BR162" s="15"/>
      <c r="CF162" s="15"/>
      <c r="CL162" s="22"/>
      <c r="CM162" s="15"/>
      <c r="CR162" s="22"/>
      <c r="CT162" s="15"/>
      <c r="CW162" s="22"/>
      <c r="DA162" s="15"/>
      <c r="DH162" s="15"/>
      <c r="DJ162" s="22"/>
      <c r="DO162" s="15"/>
      <c r="DV162" s="15"/>
      <c r="EC162" s="15"/>
      <c r="EJ162" s="15"/>
      <c r="EQ162" s="15"/>
      <c r="EX162" s="15"/>
      <c r="FE162" s="15"/>
      <c r="FL162" s="15"/>
      <c r="FS162" s="15"/>
      <c r="FZ162" s="15"/>
      <c r="GG162" s="15"/>
      <c r="GN162" s="15"/>
      <c r="GP162" s="22"/>
      <c r="GQ162" s="22"/>
      <c r="GR162" s="22"/>
      <c r="GS162" s="22"/>
      <c r="GT162" s="22"/>
      <c r="GU162" s="15"/>
      <c r="GV162" s="22"/>
      <c r="GW162" s="22"/>
      <c r="GX162" s="22"/>
      <c r="GY162" s="18"/>
      <c r="GZ162" s="18"/>
      <c r="HA162" s="18"/>
      <c r="HB162" s="18"/>
      <c r="HC162" s="18"/>
      <c r="HD162" s="18"/>
      <c r="HE162" s="18"/>
      <c r="HF162" s="18"/>
      <c r="HG162" s="18"/>
      <c r="HH162" s="18"/>
      <c r="HI162" s="18"/>
      <c r="HJ162" s="18"/>
      <c r="HK162" s="18"/>
      <c r="HL162" s="18"/>
      <c r="HM162" s="18"/>
      <c r="HN162" s="18"/>
      <c r="HO162" s="18"/>
      <c r="HP162" s="18"/>
      <c r="HQ162" s="18"/>
      <c r="HR162" s="18"/>
      <c r="HS162" s="18"/>
      <c r="HT162" s="18"/>
      <c r="HU162" s="18"/>
      <c r="HV162" s="18"/>
      <c r="HW162" s="18"/>
      <c r="HX162" s="18"/>
      <c r="HY162" s="18"/>
      <c r="HZ162" s="18"/>
      <c r="IA162" s="18"/>
      <c r="IB162" s="18"/>
      <c r="IC162" s="18"/>
      <c r="ID162" s="18"/>
      <c r="IE162" s="18"/>
      <c r="IF162" s="18"/>
      <c r="IG162" s="18"/>
      <c r="IH162" s="18"/>
      <c r="II162" s="18"/>
      <c r="IJ162" s="18"/>
      <c r="IK162" s="18"/>
      <c r="IL162" s="18"/>
      <c r="IM162" s="18"/>
      <c r="IN162" s="18"/>
      <c r="IO162" s="18"/>
      <c r="IP162" s="18"/>
      <c r="IQ162" s="18"/>
      <c r="IR162" s="18"/>
      <c r="IS162" s="18"/>
      <c r="IT162" s="18"/>
      <c r="IU162" s="18"/>
      <c r="IV162" s="18"/>
      <c r="IW162" s="18"/>
      <c r="IX162" s="18"/>
      <c r="IY162" s="18"/>
      <c r="IZ162" s="18"/>
      <c r="JA162" s="18"/>
      <c r="JB162" s="18"/>
      <c r="JC162" s="18"/>
      <c r="JD162" s="18"/>
      <c r="JE162" s="18"/>
      <c r="JF162" s="18"/>
    </row>
    <row r="163" spans="36:266" x14ac:dyDescent="0.3">
      <c r="AJ163" s="24"/>
      <c r="AK163" s="24"/>
      <c r="AL163" s="20"/>
      <c r="AM163" s="23"/>
      <c r="AN163" s="18"/>
      <c r="AO163" s="24"/>
      <c r="AW163" s="71"/>
      <c r="AX163" s="71"/>
      <c r="AY163" s="71"/>
      <c r="BB163" s="25"/>
      <c r="BC163" s="21"/>
      <c r="BG163" s="18"/>
      <c r="BN163" s="22"/>
      <c r="BO163" s="22"/>
      <c r="BP163" s="22"/>
      <c r="BQ163" s="22"/>
      <c r="BR163" s="15"/>
      <c r="CF163" s="15"/>
      <c r="CL163" s="22"/>
      <c r="CM163" s="15"/>
      <c r="CR163" s="22"/>
      <c r="CT163" s="15"/>
      <c r="CW163" s="22"/>
      <c r="DA163" s="15"/>
      <c r="DH163" s="15"/>
      <c r="DJ163" s="22"/>
      <c r="DO163" s="15"/>
      <c r="DV163" s="15"/>
      <c r="EC163" s="15"/>
      <c r="EJ163" s="15"/>
      <c r="EQ163" s="15"/>
      <c r="EX163" s="15"/>
      <c r="FE163" s="15"/>
      <c r="FL163" s="15"/>
      <c r="FS163" s="15"/>
      <c r="FZ163" s="15"/>
      <c r="GG163" s="15"/>
      <c r="GN163" s="15"/>
      <c r="GP163" s="22"/>
      <c r="GQ163" s="22"/>
      <c r="GR163" s="22"/>
      <c r="GS163" s="22"/>
      <c r="GT163" s="22"/>
      <c r="GU163" s="15"/>
      <c r="GV163" s="22"/>
      <c r="GW163" s="22"/>
      <c r="GX163" s="22"/>
      <c r="GY163" s="18"/>
      <c r="GZ163" s="18"/>
      <c r="HA163" s="18"/>
      <c r="HB163" s="18"/>
      <c r="HC163" s="18"/>
      <c r="HD163" s="18"/>
      <c r="HE163" s="18"/>
      <c r="HF163" s="18"/>
      <c r="HG163" s="18"/>
      <c r="HH163" s="18"/>
      <c r="HI163" s="18"/>
      <c r="HJ163" s="18"/>
      <c r="HK163" s="18"/>
      <c r="HL163" s="18"/>
      <c r="HM163" s="18"/>
      <c r="HN163" s="18"/>
      <c r="HO163" s="18"/>
      <c r="HP163" s="18"/>
      <c r="HQ163" s="18"/>
      <c r="HR163" s="18"/>
      <c r="HS163" s="18"/>
      <c r="HT163" s="18"/>
      <c r="HU163" s="18"/>
      <c r="HV163" s="18"/>
      <c r="HW163" s="18"/>
      <c r="HX163" s="18"/>
      <c r="HY163" s="18"/>
      <c r="HZ163" s="18"/>
      <c r="IA163" s="18"/>
      <c r="IB163" s="18"/>
      <c r="IC163" s="18"/>
      <c r="ID163" s="18"/>
      <c r="IE163" s="18"/>
      <c r="IF163" s="18"/>
      <c r="IG163" s="18"/>
      <c r="IH163" s="18"/>
      <c r="II163" s="18"/>
      <c r="IJ163" s="18"/>
      <c r="IK163" s="18"/>
      <c r="IL163" s="18"/>
      <c r="IM163" s="18"/>
      <c r="IN163" s="18"/>
      <c r="IO163" s="18"/>
      <c r="IP163" s="18"/>
      <c r="IQ163" s="18"/>
      <c r="IR163" s="18"/>
      <c r="IS163" s="18"/>
      <c r="IT163" s="18"/>
      <c r="IU163" s="18"/>
      <c r="IV163" s="18"/>
      <c r="IW163" s="18"/>
      <c r="IX163" s="18"/>
      <c r="IY163" s="18"/>
      <c r="IZ163" s="18"/>
      <c r="JA163" s="18"/>
      <c r="JB163" s="18"/>
      <c r="JC163" s="18"/>
      <c r="JD163" s="18"/>
      <c r="JE163" s="18"/>
      <c r="JF163" s="18"/>
    </row>
    <row r="164" spans="36:266" x14ac:dyDescent="0.3">
      <c r="AJ164" s="24"/>
      <c r="AK164" s="24"/>
      <c r="AL164" s="20"/>
      <c r="AM164" s="23"/>
      <c r="AN164" s="18"/>
      <c r="AO164" s="24"/>
      <c r="AW164" s="71"/>
      <c r="AX164" s="71"/>
      <c r="AY164" s="71"/>
      <c r="BB164" s="25"/>
      <c r="BC164" s="21"/>
      <c r="BG164" s="18"/>
      <c r="BN164" s="22"/>
      <c r="BO164" s="22"/>
      <c r="BP164" s="22"/>
      <c r="BQ164" s="22"/>
      <c r="BR164" s="15"/>
      <c r="CF164" s="15"/>
      <c r="CL164" s="22"/>
      <c r="CM164" s="15"/>
      <c r="CR164" s="22"/>
      <c r="CT164" s="15"/>
      <c r="CW164" s="22"/>
      <c r="DA164" s="15"/>
      <c r="DH164" s="15"/>
      <c r="DJ164" s="22"/>
      <c r="DO164" s="15"/>
      <c r="DV164" s="15"/>
      <c r="EC164" s="15"/>
      <c r="EJ164" s="15"/>
      <c r="EQ164" s="15"/>
      <c r="EX164" s="15"/>
      <c r="FE164" s="15"/>
      <c r="FL164" s="15"/>
      <c r="FS164" s="15"/>
      <c r="FZ164" s="15"/>
      <c r="GG164" s="15"/>
      <c r="GN164" s="15"/>
      <c r="GP164" s="22"/>
      <c r="GQ164" s="22"/>
      <c r="GR164" s="22"/>
      <c r="GS164" s="22"/>
      <c r="GT164" s="22"/>
      <c r="GU164" s="15"/>
      <c r="GV164" s="22"/>
      <c r="GW164" s="22"/>
      <c r="GX164" s="22"/>
      <c r="GY164" s="18"/>
      <c r="GZ164" s="18"/>
      <c r="HA164" s="18"/>
      <c r="HB164" s="18"/>
      <c r="HC164" s="18"/>
      <c r="HD164" s="18"/>
      <c r="HE164" s="18"/>
      <c r="HF164" s="18"/>
      <c r="HG164" s="18"/>
      <c r="HH164" s="18"/>
      <c r="HI164" s="18"/>
      <c r="HJ164" s="18"/>
      <c r="HK164" s="18"/>
      <c r="HL164" s="18"/>
      <c r="HM164" s="18"/>
      <c r="HN164" s="18"/>
      <c r="HO164" s="18"/>
      <c r="HP164" s="18"/>
      <c r="HQ164" s="18"/>
      <c r="HR164" s="18"/>
      <c r="HS164" s="18"/>
      <c r="HT164" s="18"/>
      <c r="HU164" s="18"/>
      <c r="HV164" s="18"/>
      <c r="HW164" s="18"/>
      <c r="HX164" s="18"/>
      <c r="HY164" s="18"/>
      <c r="HZ164" s="18"/>
      <c r="IA164" s="18"/>
      <c r="IB164" s="18"/>
      <c r="IC164" s="18"/>
      <c r="ID164" s="18"/>
      <c r="IE164" s="18"/>
      <c r="IF164" s="18"/>
      <c r="IG164" s="18"/>
      <c r="IH164" s="18"/>
      <c r="II164" s="18"/>
      <c r="IJ164" s="18"/>
      <c r="IK164" s="18"/>
      <c r="IL164" s="18"/>
      <c r="IM164" s="18"/>
      <c r="IN164" s="18"/>
      <c r="IO164" s="18"/>
      <c r="IP164" s="18"/>
      <c r="IQ164" s="18"/>
      <c r="IR164" s="18"/>
      <c r="IS164" s="18"/>
      <c r="IT164" s="18"/>
      <c r="IU164" s="18"/>
      <c r="IV164" s="18"/>
      <c r="IW164" s="18"/>
      <c r="IX164" s="18"/>
      <c r="IY164" s="18"/>
      <c r="IZ164" s="18"/>
      <c r="JA164" s="18"/>
      <c r="JB164" s="18"/>
      <c r="JC164" s="18"/>
      <c r="JD164" s="18"/>
      <c r="JE164" s="18"/>
      <c r="JF164" s="18"/>
    </row>
    <row r="165" spans="36:266" x14ac:dyDescent="0.3">
      <c r="AJ165" s="24"/>
      <c r="AK165" s="24"/>
      <c r="AL165" s="20"/>
      <c r="AM165" s="23"/>
      <c r="AN165" s="18"/>
      <c r="AO165" s="24"/>
      <c r="AW165" s="71"/>
      <c r="AX165" s="71"/>
      <c r="AY165" s="71"/>
      <c r="BB165" s="25"/>
      <c r="BC165" s="21"/>
      <c r="BG165" s="18"/>
      <c r="BN165" s="22"/>
      <c r="BO165" s="22"/>
      <c r="BP165" s="22"/>
      <c r="BQ165" s="22"/>
      <c r="BR165" s="15"/>
      <c r="CF165" s="15"/>
      <c r="CL165" s="22"/>
      <c r="CM165" s="15"/>
      <c r="CR165" s="22"/>
      <c r="CT165" s="15"/>
      <c r="CW165" s="22"/>
      <c r="DA165" s="15"/>
      <c r="DH165" s="15"/>
      <c r="DJ165" s="22"/>
      <c r="DO165" s="15"/>
      <c r="DV165" s="15"/>
      <c r="EC165" s="15"/>
      <c r="EJ165" s="15"/>
      <c r="EQ165" s="15"/>
      <c r="EX165" s="15"/>
      <c r="FE165" s="15"/>
      <c r="FL165" s="15"/>
      <c r="FS165" s="15"/>
      <c r="FZ165" s="15"/>
      <c r="GG165" s="15"/>
      <c r="GN165" s="15"/>
      <c r="GP165" s="22"/>
      <c r="GQ165" s="22"/>
      <c r="GR165" s="22"/>
      <c r="GS165" s="22"/>
      <c r="GT165" s="22"/>
      <c r="GU165" s="15"/>
      <c r="GV165" s="22"/>
      <c r="GW165" s="22"/>
      <c r="GX165" s="22"/>
      <c r="GY165" s="18"/>
      <c r="GZ165" s="18"/>
      <c r="HA165" s="18"/>
      <c r="HB165" s="18"/>
      <c r="HC165" s="18"/>
      <c r="HD165" s="18"/>
      <c r="HE165" s="18"/>
      <c r="HF165" s="18"/>
      <c r="HG165" s="18"/>
      <c r="HH165" s="18"/>
      <c r="HI165" s="18"/>
      <c r="HJ165" s="18"/>
      <c r="HK165" s="18"/>
      <c r="HL165" s="18"/>
      <c r="HM165" s="18"/>
      <c r="HN165" s="18"/>
      <c r="HO165" s="18"/>
      <c r="HP165" s="18"/>
      <c r="HQ165" s="18"/>
      <c r="HR165" s="18"/>
      <c r="HS165" s="18"/>
      <c r="HT165" s="18"/>
      <c r="HU165" s="18"/>
      <c r="HV165" s="18"/>
      <c r="HW165" s="18"/>
      <c r="HX165" s="18"/>
      <c r="HY165" s="18"/>
      <c r="HZ165" s="18"/>
      <c r="IA165" s="18"/>
      <c r="IB165" s="18"/>
      <c r="IC165" s="18"/>
      <c r="ID165" s="18"/>
      <c r="IE165" s="18"/>
      <c r="IF165" s="18"/>
      <c r="IG165" s="18"/>
      <c r="IH165" s="18"/>
      <c r="II165" s="18"/>
      <c r="IJ165" s="18"/>
      <c r="IK165" s="18"/>
      <c r="IL165" s="18"/>
      <c r="IM165" s="18"/>
      <c r="IN165" s="18"/>
      <c r="IO165" s="18"/>
      <c r="IP165" s="18"/>
      <c r="IQ165" s="18"/>
      <c r="IR165" s="18"/>
      <c r="IS165" s="18"/>
      <c r="IT165" s="18"/>
      <c r="IU165" s="18"/>
      <c r="IV165" s="18"/>
      <c r="IW165" s="18"/>
      <c r="IX165" s="18"/>
      <c r="IY165" s="18"/>
      <c r="IZ165" s="18"/>
      <c r="JA165" s="18"/>
      <c r="JB165" s="18"/>
      <c r="JC165" s="18"/>
      <c r="JD165" s="18"/>
      <c r="JE165" s="18"/>
      <c r="JF165" s="18"/>
    </row>
    <row r="166" spans="36:266" x14ac:dyDescent="0.3">
      <c r="AJ166" s="24"/>
      <c r="AK166" s="24"/>
      <c r="AL166" s="20"/>
      <c r="AM166" s="23"/>
      <c r="AN166" s="18"/>
      <c r="AO166" s="24"/>
      <c r="AW166" s="71"/>
      <c r="AX166" s="71"/>
      <c r="AY166" s="71"/>
      <c r="BB166" s="25"/>
      <c r="BC166" s="21"/>
      <c r="BG166" s="18"/>
      <c r="BN166" s="22"/>
      <c r="BO166" s="22"/>
      <c r="BP166" s="22"/>
      <c r="BQ166" s="22"/>
      <c r="BR166" s="15"/>
      <c r="CF166" s="15"/>
      <c r="CL166" s="22"/>
      <c r="CM166" s="15"/>
      <c r="CR166" s="22"/>
      <c r="CT166" s="15"/>
      <c r="CW166" s="22"/>
      <c r="DA166" s="15"/>
      <c r="DH166" s="15"/>
      <c r="DJ166" s="22"/>
      <c r="DO166" s="15"/>
      <c r="DV166" s="15"/>
      <c r="EC166" s="15"/>
      <c r="EJ166" s="15"/>
      <c r="EQ166" s="15"/>
      <c r="EX166" s="15"/>
      <c r="FE166" s="15"/>
      <c r="FL166" s="15"/>
      <c r="FS166" s="15"/>
      <c r="FZ166" s="15"/>
      <c r="GG166" s="15"/>
      <c r="GN166" s="15"/>
      <c r="GP166" s="22"/>
      <c r="GQ166" s="22"/>
      <c r="GR166" s="22"/>
      <c r="GS166" s="22"/>
      <c r="GT166" s="22"/>
      <c r="GU166" s="15"/>
      <c r="GV166" s="22"/>
      <c r="GW166" s="22"/>
      <c r="GX166" s="22"/>
      <c r="GY166" s="18"/>
      <c r="GZ166" s="18"/>
      <c r="HA166" s="18"/>
      <c r="HB166" s="18"/>
      <c r="HC166" s="18"/>
      <c r="HD166" s="18"/>
      <c r="HE166" s="18"/>
      <c r="HF166" s="18"/>
      <c r="HG166" s="18"/>
      <c r="HH166" s="18"/>
      <c r="HI166" s="18"/>
      <c r="HJ166" s="18"/>
      <c r="HK166" s="18"/>
      <c r="HL166" s="18"/>
      <c r="HM166" s="18"/>
      <c r="HN166" s="18"/>
      <c r="HO166" s="18"/>
      <c r="HP166" s="18"/>
      <c r="HQ166" s="18"/>
      <c r="HR166" s="18"/>
      <c r="HS166" s="18"/>
      <c r="HT166" s="18"/>
      <c r="HU166" s="18"/>
      <c r="HV166" s="18"/>
      <c r="HW166" s="18"/>
      <c r="HX166" s="18"/>
      <c r="HY166" s="18"/>
      <c r="HZ166" s="18"/>
      <c r="IA166" s="18"/>
      <c r="IB166" s="18"/>
      <c r="IC166" s="18"/>
      <c r="ID166" s="18"/>
      <c r="IE166" s="18"/>
      <c r="IF166" s="18"/>
      <c r="IG166" s="18"/>
      <c r="IH166" s="18"/>
      <c r="II166" s="18"/>
      <c r="IJ166" s="18"/>
      <c r="IK166" s="18"/>
      <c r="IL166" s="18"/>
      <c r="IM166" s="18"/>
      <c r="IN166" s="18"/>
      <c r="IO166" s="18"/>
      <c r="IP166" s="18"/>
      <c r="IQ166" s="18"/>
      <c r="IR166" s="18"/>
      <c r="IS166" s="18"/>
      <c r="IT166" s="18"/>
      <c r="IU166" s="18"/>
      <c r="IV166" s="18"/>
      <c r="IW166" s="18"/>
      <c r="IX166" s="18"/>
      <c r="IY166" s="18"/>
      <c r="IZ166" s="18"/>
      <c r="JA166" s="18"/>
      <c r="JB166" s="18"/>
      <c r="JC166" s="18"/>
      <c r="JD166" s="18"/>
      <c r="JE166" s="18"/>
      <c r="JF166" s="18"/>
    </row>
    <row r="167" spans="36:266" x14ac:dyDescent="0.3">
      <c r="AJ167" s="24"/>
      <c r="AK167" s="24"/>
      <c r="AL167" s="20"/>
      <c r="AM167" s="23"/>
      <c r="AN167" s="18"/>
      <c r="AO167" s="24"/>
      <c r="AW167" s="71"/>
      <c r="AX167" s="71"/>
      <c r="AY167" s="71"/>
      <c r="BB167" s="25"/>
      <c r="BC167" s="21"/>
      <c r="BG167" s="18"/>
      <c r="BN167" s="22"/>
      <c r="BO167" s="22"/>
      <c r="BP167" s="22"/>
      <c r="BQ167" s="22"/>
      <c r="BR167" s="15"/>
      <c r="CF167" s="15"/>
      <c r="CL167" s="22"/>
      <c r="CM167" s="15"/>
      <c r="CR167" s="22"/>
      <c r="CT167" s="15"/>
      <c r="CW167" s="22"/>
      <c r="DA167" s="15"/>
      <c r="DH167" s="15"/>
      <c r="DJ167" s="22"/>
      <c r="DO167" s="15"/>
      <c r="DV167" s="15"/>
      <c r="EC167" s="15"/>
      <c r="EJ167" s="15"/>
      <c r="EQ167" s="15"/>
      <c r="EX167" s="15"/>
      <c r="FE167" s="15"/>
      <c r="FL167" s="15"/>
      <c r="FS167" s="15"/>
      <c r="FZ167" s="15"/>
      <c r="GG167" s="15"/>
      <c r="GN167" s="15"/>
      <c r="GP167" s="22"/>
      <c r="GQ167" s="22"/>
      <c r="GR167" s="22"/>
      <c r="GS167" s="22"/>
      <c r="GT167" s="22"/>
      <c r="GU167" s="15"/>
      <c r="GV167" s="22"/>
      <c r="GW167" s="22"/>
      <c r="GX167" s="22"/>
      <c r="GY167" s="18"/>
      <c r="GZ167" s="18"/>
      <c r="HA167" s="18"/>
      <c r="HB167" s="18"/>
      <c r="HC167" s="18"/>
      <c r="HD167" s="18"/>
      <c r="HE167" s="18"/>
      <c r="HF167" s="18"/>
      <c r="HG167" s="18"/>
      <c r="HH167" s="18"/>
      <c r="HI167" s="18"/>
      <c r="HJ167" s="18"/>
      <c r="HK167" s="18"/>
      <c r="HL167" s="18"/>
      <c r="HM167" s="18"/>
      <c r="HN167" s="18"/>
      <c r="HO167" s="18"/>
      <c r="HP167" s="18"/>
      <c r="HQ167" s="18"/>
      <c r="HR167" s="18"/>
      <c r="HS167" s="18"/>
      <c r="HT167" s="18"/>
      <c r="HU167" s="18"/>
      <c r="HV167" s="18"/>
      <c r="HW167" s="18"/>
      <c r="HX167" s="18"/>
      <c r="HY167" s="18"/>
      <c r="HZ167" s="18"/>
      <c r="IA167" s="18"/>
      <c r="IB167" s="18"/>
      <c r="IC167" s="18"/>
      <c r="ID167" s="18"/>
      <c r="IE167" s="18"/>
      <c r="IF167" s="18"/>
      <c r="IG167" s="18"/>
      <c r="IH167" s="18"/>
      <c r="II167" s="18"/>
      <c r="IJ167" s="18"/>
      <c r="IK167" s="18"/>
      <c r="IL167" s="18"/>
      <c r="IM167" s="18"/>
      <c r="IN167" s="18"/>
      <c r="IO167" s="18"/>
      <c r="IP167" s="18"/>
      <c r="IQ167" s="18"/>
      <c r="IR167" s="18"/>
      <c r="IS167" s="18"/>
      <c r="IT167" s="18"/>
      <c r="IU167" s="18"/>
      <c r="IV167" s="18"/>
      <c r="IW167" s="18"/>
      <c r="IX167" s="18"/>
      <c r="IY167" s="18"/>
      <c r="IZ167" s="18"/>
      <c r="JA167" s="18"/>
      <c r="JB167" s="18"/>
      <c r="JC167" s="18"/>
      <c r="JD167" s="18"/>
      <c r="JE167" s="18"/>
      <c r="JF167" s="18"/>
    </row>
    <row r="168" spans="36:266" x14ac:dyDescent="0.3">
      <c r="AJ168" s="24"/>
      <c r="AK168" s="24"/>
      <c r="AL168" s="20"/>
      <c r="AM168" s="23"/>
      <c r="AN168" s="18"/>
      <c r="AO168" s="24"/>
      <c r="AW168" s="71"/>
      <c r="AX168" s="71"/>
      <c r="AY168" s="71"/>
      <c r="BB168" s="25"/>
      <c r="BC168" s="21"/>
      <c r="BG168" s="18"/>
      <c r="BN168" s="22"/>
      <c r="BO168" s="22"/>
      <c r="BP168" s="22"/>
      <c r="BQ168" s="22"/>
      <c r="BR168" s="15"/>
      <c r="CF168" s="15"/>
      <c r="CL168" s="22"/>
      <c r="CM168" s="15"/>
      <c r="CR168" s="22"/>
      <c r="CT168" s="15"/>
      <c r="CW168" s="22"/>
      <c r="DA168" s="15"/>
      <c r="DH168" s="15"/>
      <c r="DJ168" s="22"/>
      <c r="DO168" s="15"/>
      <c r="DV168" s="15"/>
      <c r="EC168" s="15"/>
      <c r="EJ168" s="15"/>
      <c r="EQ168" s="15"/>
      <c r="EX168" s="15"/>
      <c r="FE168" s="15"/>
      <c r="FL168" s="15"/>
      <c r="FS168" s="15"/>
      <c r="FZ168" s="15"/>
      <c r="GG168" s="15"/>
      <c r="GN168" s="15"/>
      <c r="GP168" s="22"/>
      <c r="GQ168" s="22"/>
      <c r="GR168" s="22"/>
      <c r="GS168" s="22"/>
      <c r="GT168" s="22"/>
      <c r="GU168" s="15"/>
      <c r="GV168" s="22"/>
      <c r="GW168" s="22"/>
      <c r="GX168" s="22"/>
      <c r="GY168" s="18"/>
      <c r="GZ168" s="18"/>
      <c r="HA168" s="18"/>
      <c r="HB168" s="18"/>
      <c r="HC168" s="18"/>
      <c r="HD168" s="18"/>
      <c r="HE168" s="18"/>
      <c r="HF168" s="18"/>
      <c r="HG168" s="18"/>
      <c r="HH168" s="18"/>
      <c r="HI168" s="18"/>
      <c r="HJ168" s="18"/>
      <c r="HK168" s="18"/>
      <c r="HL168" s="18"/>
      <c r="HM168" s="18"/>
      <c r="HN168" s="18"/>
      <c r="HO168" s="18"/>
      <c r="HP168" s="18"/>
      <c r="HQ168" s="18"/>
      <c r="HR168" s="18"/>
      <c r="HS168" s="18"/>
      <c r="HT168" s="18"/>
      <c r="HU168" s="18"/>
      <c r="HV168" s="18"/>
      <c r="HW168" s="18"/>
      <c r="HX168" s="18"/>
      <c r="HY168" s="18"/>
      <c r="HZ168" s="18"/>
      <c r="IA168" s="18"/>
      <c r="IB168" s="18"/>
      <c r="IC168" s="18"/>
      <c r="ID168" s="18"/>
      <c r="IE168" s="18"/>
      <c r="IF168" s="18"/>
      <c r="IG168" s="18"/>
      <c r="IH168" s="18"/>
      <c r="II168" s="18"/>
      <c r="IJ168" s="18"/>
      <c r="IK168" s="18"/>
      <c r="IL168" s="18"/>
      <c r="IM168" s="18"/>
      <c r="IN168" s="18"/>
      <c r="IO168" s="18"/>
      <c r="IP168" s="18"/>
      <c r="IQ168" s="18"/>
      <c r="IR168" s="18"/>
      <c r="IS168" s="18"/>
      <c r="IT168" s="18"/>
      <c r="IU168" s="18"/>
      <c r="IV168" s="18"/>
      <c r="IW168" s="18"/>
      <c r="IX168" s="18"/>
      <c r="IY168" s="18"/>
      <c r="IZ168" s="18"/>
      <c r="JA168" s="18"/>
      <c r="JB168" s="18"/>
      <c r="JC168" s="18"/>
      <c r="JD168" s="18"/>
      <c r="JE168" s="18"/>
      <c r="JF168" s="18"/>
    </row>
    <row r="169" spans="36:266" x14ac:dyDescent="0.3">
      <c r="AJ169" s="24"/>
      <c r="AK169" s="24"/>
      <c r="AL169" s="20"/>
      <c r="AM169" s="23"/>
      <c r="AN169" s="18"/>
      <c r="AO169" s="24"/>
      <c r="AW169" s="71"/>
      <c r="AX169" s="71"/>
      <c r="AY169" s="71"/>
      <c r="BB169" s="25"/>
      <c r="BC169" s="21"/>
      <c r="BG169" s="18"/>
      <c r="BN169" s="22"/>
      <c r="BO169" s="22"/>
      <c r="BP169" s="22"/>
      <c r="BQ169" s="22"/>
      <c r="BR169" s="15"/>
      <c r="CF169" s="15"/>
      <c r="CL169" s="22"/>
      <c r="CM169" s="15"/>
      <c r="CR169" s="22"/>
      <c r="CT169" s="15"/>
      <c r="CW169" s="22"/>
      <c r="DA169" s="15"/>
      <c r="DH169" s="15"/>
      <c r="DJ169" s="22"/>
      <c r="DO169" s="15"/>
      <c r="DV169" s="15"/>
      <c r="EC169" s="15"/>
      <c r="EJ169" s="15"/>
      <c r="EQ169" s="15"/>
      <c r="EX169" s="15"/>
      <c r="FE169" s="15"/>
      <c r="FL169" s="15"/>
      <c r="FS169" s="15"/>
      <c r="FZ169" s="15"/>
      <c r="GG169" s="15"/>
      <c r="GN169" s="15"/>
      <c r="GP169" s="22"/>
      <c r="GQ169" s="22"/>
      <c r="GR169" s="22"/>
      <c r="GS169" s="22"/>
      <c r="GT169" s="22"/>
      <c r="GU169" s="15"/>
      <c r="GV169" s="22"/>
      <c r="GW169" s="22"/>
      <c r="GX169" s="22"/>
      <c r="GY169" s="18"/>
      <c r="GZ169" s="18"/>
      <c r="HA169" s="18"/>
      <c r="HB169" s="18"/>
      <c r="HC169" s="18"/>
      <c r="HD169" s="18"/>
      <c r="HE169" s="18"/>
      <c r="HF169" s="18"/>
      <c r="HG169" s="18"/>
      <c r="HH169" s="18"/>
      <c r="HI169" s="18"/>
      <c r="HJ169" s="18"/>
      <c r="HK169" s="18"/>
      <c r="HL169" s="18"/>
      <c r="HM169" s="18"/>
      <c r="HN169" s="18"/>
      <c r="HO169" s="18"/>
      <c r="HP169" s="18"/>
      <c r="HQ169" s="18"/>
      <c r="HR169" s="18"/>
      <c r="HS169" s="18"/>
      <c r="HT169" s="18"/>
      <c r="HU169" s="18"/>
      <c r="HV169" s="18"/>
      <c r="HW169" s="18"/>
      <c r="HX169" s="18"/>
      <c r="HY169" s="18"/>
      <c r="HZ169" s="18"/>
      <c r="IA169" s="18"/>
      <c r="IB169" s="18"/>
      <c r="IC169" s="18"/>
      <c r="ID169" s="18"/>
      <c r="IE169" s="18"/>
      <c r="IF169" s="18"/>
      <c r="IG169" s="18"/>
      <c r="IH169" s="18"/>
      <c r="II169" s="18"/>
      <c r="IJ169" s="18"/>
      <c r="IK169" s="18"/>
      <c r="IL169" s="18"/>
      <c r="IM169" s="18"/>
      <c r="IN169" s="18"/>
      <c r="IO169" s="18"/>
      <c r="IP169" s="18"/>
      <c r="IQ169" s="18"/>
      <c r="IR169" s="18"/>
      <c r="IS169" s="18"/>
      <c r="IT169" s="18"/>
      <c r="IU169" s="18"/>
      <c r="IV169" s="18"/>
      <c r="IW169" s="18"/>
      <c r="IX169" s="18"/>
      <c r="IY169" s="18"/>
      <c r="IZ169" s="18"/>
      <c r="JA169" s="18"/>
      <c r="JB169" s="18"/>
      <c r="JC169" s="18"/>
      <c r="JD169" s="18"/>
      <c r="JE169" s="18"/>
      <c r="JF169" s="18"/>
    </row>
    <row r="170" spans="36:266" x14ac:dyDescent="0.3">
      <c r="AJ170" s="24"/>
      <c r="AK170" s="24"/>
      <c r="AL170" s="20"/>
      <c r="AM170" s="23"/>
      <c r="AN170" s="18"/>
      <c r="AO170" s="24"/>
      <c r="AW170" s="71"/>
      <c r="AX170" s="71"/>
      <c r="AY170" s="71"/>
      <c r="BB170" s="25"/>
      <c r="BC170" s="21"/>
      <c r="BG170" s="18"/>
      <c r="BN170" s="22"/>
      <c r="BO170" s="22"/>
      <c r="BP170" s="22"/>
      <c r="BQ170" s="22"/>
      <c r="BR170" s="15"/>
      <c r="CF170" s="15"/>
      <c r="CL170" s="22"/>
      <c r="CM170" s="15"/>
      <c r="CR170" s="22"/>
      <c r="CT170" s="15"/>
      <c r="CW170" s="22"/>
      <c r="DA170" s="15"/>
      <c r="DH170" s="15"/>
      <c r="DJ170" s="22"/>
      <c r="DO170" s="15"/>
      <c r="DV170" s="15"/>
      <c r="EC170" s="15"/>
      <c r="EJ170" s="15"/>
      <c r="EQ170" s="15"/>
      <c r="EX170" s="15"/>
      <c r="FE170" s="15"/>
      <c r="FL170" s="15"/>
      <c r="FS170" s="15"/>
      <c r="FZ170" s="15"/>
      <c r="GG170" s="15"/>
      <c r="GN170" s="15"/>
      <c r="GP170" s="22"/>
      <c r="GQ170" s="22"/>
      <c r="GR170" s="22"/>
      <c r="GS170" s="22"/>
      <c r="GT170" s="22"/>
      <c r="GU170" s="15"/>
      <c r="GV170" s="22"/>
      <c r="GW170" s="22"/>
      <c r="GX170" s="22"/>
      <c r="GY170" s="18"/>
      <c r="GZ170" s="18"/>
      <c r="HA170" s="18"/>
      <c r="HB170" s="18"/>
      <c r="HC170" s="18"/>
      <c r="HD170" s="18"/>
      <c r="HE170" s="18"/>
      <c r="HF170" s="18"/>
      <c r="HG170" s="18"/>
      <c r="HH170" s="18"/>
      <c r="HI170" s="18"/>
      <c r="HJ170" s="18"/>
      <c r="HK170" s="18"/>
      <c r="HL170" s="18"/>
      <c r="HM170" s="18"/>
      <c r="HN170" s="18"/>
      <c r="HO170" s="18"/>
      <c r="HP170" s="18"/>
      <c r="HQ170" s="18"/>
      <c r="HR170" s="18"/>
      <c r="HS170" s="18"/>
      <c r="HT170" s="18"/>
      <c r="HU170" s="18"/>
      <c r="HV170" s="18"/>
      <c r="HW170" s="18"/>
      <c r="HX170" s="18"/>
      <c r="HY170" s="18"/>
      <c r="HZ170" s="18"/>
      <c r="IA170" s="18"/>
      <c r="IB170" s="18"/>
      <c r="IC170" s="18"/>
      <c r="ID170" s="18"/>
      <c r="IE170" s="18"/>
      <c r="IF170" s="18"/>
      <c r="IG170" s="18"/>
      <c r="IH170" s="18"/>
      <c r="II170" s="18"/>
      <c r="IJ170" s="18"/>
      <c r="IK170" s="18"/>
      <c r="IL170" s="18"/>
      <c r="IM170" s="18"/>
      <c r="IN170" s="18"/>
      <c r="IO170" s="18"/>
      <c r="IP170" s="18"/>
      <c r="IQ170" s="18"/>
      <c r="IR170" s="18"/>
      <c r="IS170" s="18"/>
      <c r="IT170" s="18"/>
      <c r="IU170" s="18"/>
      <c r="IV170" s="18"/>
      <c r="IW170" s="18"/>
      <c r="IX170" s="18"/>
      <c r="IY170" s="18"/>
      <c r="IZ170" s="18"/>
      <c r="JA170" s="18"/>
      <c r="JB170" s="18"/>
      <c r="JC170" s="18"/>
      <c r="JD170" s="18"/>
      <c r="JE170" s="18"/>
      <c r="JF170" s="18"/>
    </row>
    <row r="171" spans="36:266" x14ac:dyDescent="0.3">
      <c r="AJ171" s="24"/>
      <c r="AK171" s="24"/>
      <c r="AL171" s="20"/>
      <c r="AM171" s="23"/>
      <c r="AN171" s="18"/>
      <c r="AO171" s="24"/>
      <c r="AW171" s="71"/>
      <c r="AX171" s="71"/>
      <c r="AY171" s="71"/>
      <c r="BB171" s="25"/>
      <c r="BC171" s="21"/>
      <c r="BG171" s="18"/>
      <c r="BN171" s="22"/>
      <c r="BO171" s="22"/>
      <c r="BP171" s="22"/>
      <c r="BQ171" s="22"/>
      <c r="BR171" s="15"/>
      <c r="CF171" s="15"/>
      <c r="CL171" s="22"/>
      <c r="CM171" s="15"/>
      <c r="CR171" s="22"/>
      <c r="CT171" s="15"/>
      <c r="CW171" s="22"/>
      <c r="DA171" s="15"/>
      <c r="DH171" s="15"/>
      <c r="DJ171" s="22"/>
      <c r="DO171" s="15"/>
      <c r="DV171" s="15"/>
      <c r="EC171" s="15"/>
      <c r="EJ171" s="15"/>
      <c r="EQ171" s="15"/>
      <c r="EX171" s="15"/>
      <c r="FE171" s="15"/>
      <c r="FL171" s="15"/>
      <c r="FS171" s="15"/>
      <c r="FZ171" s="15"/>
      <c r="GG171" s="15"/>
      <c r="GN171" s="15"/>
      <c r="GP171" s="22"/>
      <c r="GQ171" s="22"/>
      <c r="GR171" s="22"/>
      <c r="GS171" s="22"/>
      <c r="GT171" s="22"/>
      <c r="GU171" s="15"/>
      <c r="GV171" s="22"/>
      <c r="GW171" s="22"/>
      <c r="GX171" s="22"/>
      <c r="GY171" s="18"/>
      <c r="GZ171" s="18"/>
      <c r="HA171" s="18"/>
      <c r="HB171" s="18"/>
      <c r="HC171" s="18"/>
      <c r="HD171" s="18"/>
      <c r="HE171" s="18"/>
      <c r="HF171" s="18"/>
      <c r="HG171" s="18"/>
      <c r="HH171" s="18"/>
      <c r="HI171" s="18"/>
      <c r="HJ171" s="18"/>
      <c r="HK171" s="18"/>
      <c r="HL171" s="18"/>
      <c r="HM171" s="18"/>
      <c r="HN171" s="18"/>
      <c r="HO171" s="18"/>
      <c r="HP171" s="18"/>
      <c r="HQ171" s="18"/>
      <c r="HR171" s="18"/>
      <c r="HS171" s="18"/>
      <c r="HT171" s="18"/>
      <c r="HU171" s="18"/>
      <c r="HV171" s="18"/>
      <c r="HW171" s="18"/>
      <c r="HX171" s="18"/>
      <c r="HY171" s="18"/>
      <c r="HZ171" s="18"/>
      <c r="IA171" s="18"/>
      <c r="IB171" s="18"/>
      <c r="IC171" s="18"/>
      <c r="ID171" s="18"/>
      <c r="IE171" s="18"/>
      <c r="IF171" s="18"/>
      <c r="IG171" s="18"/>
      <c r="IH171" s="18"/>
      <c r="II171" s="18"/>
      <c r="IJ171" s="18"/>
      <c r="IK171" s="18"/>
      <c r="IL171" s="18"/>
      <c r="IM171" s="18"/>
      <c r="IN171" s="18"/>
      <c r="IO171" s="18"/>
      <c r="IP171" s="18"/>
      <c r="IQ171" s="18"/>
      <c r="IR171" s="18"/>
      <c r="IS171" s="18"/>
      <c r="IT171" s="18"/>
      <c r="IU171" s="18"/>
      <c r="IV171" s="18"/>
      <c r="IW171" s="18"/>
      <c r="IX171" s="18"/>
      <c r="IY171" s="18"/>
      <c r="IZ171" s="18"/>
      <c r="JA171" s="18"/>
      <c r="JB171" s="18"/>
      <c r="JC171" s="18"/>
      <c r="JD171" s="18"/>
      <c r="JE171" s="18"/>
      <c r="JF171" s="18"/>
    </row>
    <row r="172" spans="36:266" x14ac:dyDescent="0.3">
      <c r="AJ172" s="24"/>
      <c r="AK172" s="24"/>
      <c r="AL172" s="20"/>
      <c r="AM172" s="23"/>
      <c r="AN172" s="18"/>
      <c r="AO172" s="24"/>
      <c r="AW172" s="71"/>
      <c r="AX172" s="71"/>
      <c r="AY172" s="71"/>
      <c r="BB172" s="25"/>
      <c r="BC172" s="21"/>
      <c r="BG172" s="18"/>
      <c r="BN172" s="22"/>
      <c r="BO172" s="22"/>
      <c r="BP172" s="22"/>
      <c r="BQ172" s="22"/>
      <c r="BR172" s="15"/>
      <c r="CF172" s="15"/>
      <c r="CL172" s="22"/>
      <c r="CM172" s="15"/>
      <c r="CR172" s="22"/>
      <c r="CT172" s="15"/>
      <c r="CW172" s="22"/>
      <c r="DA172" s="15"/>
      <c r="DH172" s="15"/>
      <c r="DJ172" s="22"/>
      <c r="DO172" s="15"/>
      <c r="DV172" s="15"/>
      <c r="EC172" s="15"/>
      <c r="EJ172" s="15"/>
      <c r="EQ172" s="15"/>
      <c r="EX172" s="15"/>
      <c r="FE172" s="15"/>
      <c r="FL172" s="15"/>
      <c r="FS172" s="15"/>
      <c r="FZ172" s="15"/>
      <c r="GG172" s="15"/>
      <c r="GN172" s="15"/>
      <c r="GP172" s="22"/>
      <c r="GQ172" s="22"/>
      <c r="GR172" s="22"/>
      <c r="GS172" s="22"/>
      <c r="GT172" s="22"/>
      <c r="GU172" s="15"/>
      <c r="GV172" s="22"/>
      <c r="GW172" s="22"/>
      <c r="GX172" s="22"/>
      <c r="GY172" s="18"/>
      <c r="GZ172" s="18"/>
      <c r="HA172" s="18"/>
      <c r="HB172" s="18"/>
      <c r="HC172" s="18"/>
      <c r="HD172" s="18"/>
      <c r="HE172" s="18"/>
      <c r="HF172" s="18"/>
      <c r="HG172" s="18"/>
      <c r="HH172" s="18"/>
      <c r="HI172" s="18"/>
      <c r="HJ172" s="18"/>
      <c r="HK172" s="18"/>
      <c r="HL172" s="18"/>
      <c r="HM172" s="18"/>
      <c r="HN172" s="18"/>
      <c r="HO172" s="18"/>
      <c r="HP172" s="18"/>
      <c r="HQ172" s="18"/>
      <c r="HR172" s="18"/>
      <c r="HS172" s="18"/>
      <c r="HT172" s="18"/>
      <c r="HU172" s="18"/>
      <c r="HV172" s="18"/>
      <c r="HW172" s="18"/>
      <c r="HX172" s="18"/>
      <c r="HY172" s="18"/>
      <c r="HZ172" s="18"/>
      <c r="IA172" s="18"/>
      <c r="IB172" s="18"/>
      <c r="IC172" s="18"/>
      <c r="ID172" s="18"/>
      <c r="IE172" s="18"/>
      <c r="IF172" s="18"/>
      <c r="IG172" s="18"/>
      <c r="IH172" s="18"/>
      <c r="II172" s="18"/>
      <c r="IJ172" s="18"/>
      <c r="IK172" s="18"/>
      <c r="IL172" s="18"/>
      <c r="IM172" s="18"/>
      <c r="IN172" s="18"/>
      <c r="IO172" s="18"/>
      <c r="IP172" s="18"/>
      <c r="IQ172" s="18"/>
      <c r="IR172" s="18"/>
      <c r="IS172" s="18"/>
      <c r="IT172" s="18"/>
      <c r="IU172" s="18"/>
      <c r="IV172" s="18"/>
      <c r="IW172" s="18"/>
      <c r="IX172" s="18"/>
      <c r="IY172" s="18"/>
      <c r="IZ172" s="18"/>
      <c r="JA172" s="18"/>
      <c r="JB172" s="18"/>
      <c r="JC172" s="18"/>
      <c r="JD172" s="18"/>
      <c r="JE172" s="18"/>
      <c r="JF172" s="18"/>
    </row>
    <row r="173" spans="36:266" x14ac:dyDescent="0.3">
      <c r="AJ173" s="24"/>
      <c r="AK173" s="24"/>
      <c r="AL173" s="20"/>
      <c r="AM173" s="23"/>
      <c r="AN173" s="18"/>
      <c r="AO173" s="24"/>
      <c r="AW173" s="71"/>
      <c r="AX173" s="71"/>
      <c r="AY173" s="71"/>
      <c r="BB173" s="25"/>
      <c r="BC173" s="21"/>
      <c r="BG173" s="18"/>
      <c r="BN173" s="22"/>
      <c r="BO173" s="22"/>
      <c r="BP173" s="22"/>
      <c r="BQ173" s="22"/>
      <c r="BR173" s="15"/>
      <c r="CF173" s="15"/>
      <c r="CL173" s="22"/>
      <c r="CM173" s="15"/>
      <c r="CR173" s="22"/>
      <c r="CT173" s="15"/>
      <c r="CW173" s="22"/>
      <c r="DA173" s="15"/>
      <c r="DH173" s="15"/>
      <c r="DJ173" s="22"/>
      <c r="DO173" s="15"/>
      <c r="DV173" s="15"/>
      <c r="EC173" s="15"/>
      <c r="EJ173" s="15"/>
      <c r="EQ173" s="15"/>
      <c r="EX173" s="15"/>
      <c r="FE173" s="15"/>
      <c r="FL173" s="15"/>
      <c r="FS173" s="15"/>
      <c r="FZ173" s="15"/>
      <c r="GG173" s="15"/>
      <c r="GN173" s="15"/>
      <c r="GP173" s="22"/>
      <c r="GQ173" s="22"/>
      <c r="GR173" s="22"/>
      <c r="GS173" s="22"/>
      <c r="GT173" s="22"/>
      <c r="GU173" s="15"/>
      <c r="GV173" s="22"/>
      <c r="GW173" s="22"/>
      <c r="GX173" s="22"/>
      <c r="GY173" s="18"/>
      <c r="GZ173" s="18"/>
      <c r="HA173" s="18"/>
      <c r="HB173" s="18"/>
      <c r="HC173" s="18"/>
      <c r="HD173" s="18"/>
      <c r="HE173" s="18"/>
      <c r="HF173" s="18"/>
      <c r="HG173" s="18"/>
      <c r="HH173" s="18"/>
      <c r="HI173" s="18"/>
      <c r="HJ173" s="18"/>
      <c r="HK173" s="18"/>
      <c r="HL173" s="18"/>
      <c r="HM173" s="18"/>
      <c r="HN173" s="18"/>
      <c r="HO173" s="18"/>
      <c r="HP173" s="18"/>
      <c r="HQ173" s="18"/>
      <c r="HR173" s="18"/>
      <c r="HS173" s="18"/>
      <c r="HT173" s="18"/>
      <c r="HU173" s="18"/>
      <c r="HV173" s="18"/>
      <c r="HW173" s="18"/>
      <c r="HX173" s="18"/>
      <c r="HY173" s="18"/>
      <c r="HZ173" s="18"/>
      <c r="IA173" s="18"/>
      <c r="IB173" s="18"/>
      <c r="IC173" s="18"/>
      <c r="ID173" s="18"/>
      <c r="IE173" s="18"/>
      <c r="IF173" s="18"/>
      <c r="IG173" s="18"/>
      <c r="IH173" s="18"/>
      <c r="II173" s="18"/>
      <c r="IJ173" s="18"/>
      <c r="IK173" s="18"/>
      <c r="IL173" s="18"/>
      <c r="IM173" s="18"/>
      <c r="IN173" s="18"/>
      <c r="IO173" s="18"/>
      <c r="IP173" s="18"/>
      <c r="IQ173" s="18"/>
      <c r="IR173" s="18"/>
      <c r="IS173" s="18"/>
      <c r="IT173" s="18"/>
      <c r="IU173" s="18"/>
      <c r="IV173" s="18"/>
      <c r="IW173" s="18"/>
      <c r="IX173" s="18"/>
      <c r="IY173" s="18"/>
      <c r="IZ173" s="18"/>
      <c r="JA173" s="18"/>
      <c r="JB173" s="18"/>
      <c r="JC173" s="18"/>
      <c r="JD173" s="18"/>
      <c r="JE173" s="18"/>
      <c r="JF173" s="18"/>
    </row>
    <row r="174" spans="36:266" x14ac:dyDescent="0.3">
      <c r="AJ174" s="24"/>
      <c r="AK174" s="24"/>
      <c r="AL174" s="20"/>
      <c r="AM174" s="23"/>
      <c r="AN174" s="18"/>
      <c r="AO174" s="24"/>
      <c r="AW174" s="71"/>
      <c r="AX174" s="71"/>
      <c r="AY174" s="71"/>
      <c r="BB174" s="25"/>
      <c r="BC174" s="21"/>
      <c r="BG174" s="18"/>
      <c r="BN174" s="22"/>
      <c r="BO174" s="22"/>
      <c r="BP174" s="22"/>
      <c r="BQ174" s="22"/>
      <c r="BR174" s="15"/>
      <c r="CF174" s="15"/>
      <c r="CL174" s="22"/>
      <c r="CM174" s="15"/>
      <c r="CR174" s="22"/>
      <c r="CT174" s="15"/>
      <c r="CW174" s="22"/>
      <c r="DA174" s="15"/>
      <c r="DH174" s="15"/>
      <c r="DJ174" s="22"/>
      <c r="DO174" s="15"/>
      <c r="DV174" s="15"/>
      <c r="EC174" s="15"/>
      <c r="EJ174" s="15"/>
      <c r="EQ174" s="15"/>
      <c r="EX174" s="15"/>
      <c r="FE174" s="15"/>
      <c r="FL174" s="15"/>
      <c r="FS174" s="15"/>
      <c r="FZ174" s="15"/>
      <c r="GG174" s="15"/>
      <c r="GN174" s="15"/>
      <c r="GP174" s="22"/>
      <c r="GQ174" s="22"/>
      <c r="GR174" s="22"/>
      <c r="GS174" s="22"/>
      <c r="GT174" s="22"/>
      <c r="GU174" s="15"/>
      <c r="GV174" s="22"/>
      <c r="GW174" s="22"/>
      <c r="GX174" s="22"/>
      <c r="GY174" s="18"/>
      <c r="GZ174" s="18"/>
      <c r="HA174" s="18"/>
      <c r="HB174" s="18"/>
      <c r="HC174" s="18"/>
      <c r="HD174" s="18"/>
      <c r="HE174" s="18"/>
      <c r="HF174" s="18"/>
      <c r="HG174" s="18"/>
      <c r="HH174" s="18"/>
      <c r="HI174" s="18"/>
      <c r="HJ174" s="18"/>
      <c r="HK174" s="18"/>
      <c r="HL174" s="18"/>
      <c r="HM174" s="18"/>
      <c r="HN174" s="18"/>
      <c r="HO174" s="18"/>
      <c r="HP174" s="18"/>
      <c r="HQ174" s="18"/>
      <c r="HR174" s="18"/>
      <c r="HS174" s="18"/>
      <c r="HT174" s="18"/>
      <c r="HU174" s="18"/>
      <c r="HV174" s="18"/>
      <c r="HW174" s="18"/>
      <c r="HX174" s="18"/>
      <c r="HY174" s="18"/>
      <c r="HZ174" s="18"/>
      <c r="IA174" s="18"/>
      <c r="IB174" s="18"/>
      <c r="IC174" s="18"/>
      <c r="ID174" s="18"/>
      <c r="IE174" s="18"/>
      <c r="IF174" s="18"/>
      <c r="IG174" s="18"/>
      <c r="IH174" s="18"/>
      <c r="II174" s="18"/>
      <c r="IJ174" s="18"/>
      <c r="IK174" s="18"/>
      <c r="IL174" s="18"/>
      <c r="IM174" s="18"/>
      <c r="IN174" s="18"/>
      <c r="IO174" s="18"/>
      <c r="IP174" s="18"/>
      <c r="IQ174" s="18"/>
      <c r="IR174" s="18"/>
      <c r="IS174" s="18"/>
      <c r="IT174" s="18"/>
      <c r="IU174" s="18"/>
      <c r="IV174" s="18"/>
      <c r="IW174" s="18"/>
      <c r="IX174" s="18"/>
      <c r="IY174" s="18"/>
      <c r="IZ174" s="18"/>
      <c r="JA174" s="18"/>
      <c r="JB174" s="18"/>
      <c r="JC174" s="18"/>
      <c r="JD174" s="18"/>
      <c r="JE174" s="18"/>
      <c r="JF174" s="18"/>
    </row>
    <row r="175" spans="36:266" x14ac:dyDescent="0.3">
      <c r="AJ175" s="24"/>
      <c r="AK175" s="24"/>
      <c r="AL175" s="20"/>
      <c r="AM175" s="23"/>
      <c r="AN175" s="18"/>
      <c r="AO175" s="24"/>
      <c r="AW175" s="71"/>
      <c r="AX175" s="71"/>
      <c r="AY175" s="71"/>
      <c r="BB175" s="25"/>
      <c r="BC175" s="21"/>
      <c r="BG175" s="18"/>
      <c r="BN175" s="22"/>
      <c r="BO175" s="22"/>
      <c r="BP175" s="22"/>
      <c r="BQ175" s="22"/>
      <c r="BR175" s="15"/>
      <c r="CF175" s="15"/>
      <c r="CL175" s="22"/>
      <c r="CM175" s="15"/>
      <c r="CR175" s="22"/>
      <c r="CT175" s="15"/>
      <c r="CW175" s="22"/>
      <c r="DA175" s="15"/>
      <c r="DH175" s="15"/>
      <c r="DJ175" s="22"/>
      <c r="DO175" s="15"/>
      <c r="DV175" s="15"/>
      <c r="EC175" s="15"/>
      <c r="EJ175" s="15"/>
      <c r="EQ175" s="15"/>
      <c r="EX175" s="15"/>
      <c r="FE175" s="15"/>
      <c r="FL175" s="15"/>
      <c r="FS175" s="15"/>
      <c r="FZ175" s="15"/>
      <c r="GG175" s="15"/>
      <c r="GN175" s="15"/>
      <c r="GP175" s="22"/>
      <c r="GQ175" s="22"/>
      <c r="GR175" s="22"/>
      <c r="GS175" s="22"/>
      <c r="GT175" s="22"/>
      <c r="GU175" s="15"/>
      <c r="GV175" s="22"/>
      <c r="GW175" s="22"/>
      <c r="GX175" s="22"/>
      <c r="GY175" s="18"/>
      <c r="GZ175" s="18"/>
      <c r="HA175" s="18"/>
      <c r="HB175" s="18"/>
      <c r="HC175" s="18"/>
      <c r="HD175" s="18"/>
      <c r="HE175" s="18"/>
      <c r="HF175" s="18"/>
      <c r="HG175" s="18"/>
      <c r="HH175" s="18"/>
      <c r="HI175" s="18"/>
      <c r="HJ175" s="18"/>
      <c r="HK175" s="18"/>
      <c r="HL175" s="18"/>
      <c r="HM175" s="18"/>
      <c r="HN175" s="18"/>
      <c r="HO175" s="18"/>
      <c r="HP175" s="18"/>
      <c r="HQ175" s="18"/>
      <c r="HR175" s="18"/>
      <c r="HS175" s="18"/>
      <c r="HT175" s="18"/>
      <c r="HU175" s="18"/>
      <c r="HV175" s="18"/>
      <c r="HW175" s="18"/>
      <c r="HX175" s="18"/>
      <c r="HY175" s="18"/>
      <c r="HZ175" s="18"/>
      <c r="IA175" s="18"/>
      <c r="IB175" s="18"/>
      <c r="IC175" s="18"/>
      <c r="ID175" s="18"/>
      <c r="IE175" s="18"/>
      <c r="IF175" s="18"/>
      <c r="IG175" s="18"/>
      <c r="IH175" s="18"/>
      <c r="II175" s="18"/>
      <c r="IJ175" s="18"/>
      <c r="IK175" s="18"/>
      <c r="IL175" s="18"/>
      <c r="IM175" s="18"/>
      <c r="IN175" s="18"/>
      <c r="IO175" s="18"/>
      <c r="IP175" s="18"/>
      <c r="IQ175" s="18"/>
      <c r="IR175" s="18"/>
      <c r="IS175" s="18"/>
      <c r="IT175" s="18"/>
      <c r="IU175" s="18"/>
      <c r="IV175" s="18"/>
      <c r="IW175" s="18"/>
      <c r="IX175" s="18"/>
      <c r="IY175" s="18"/>
      <c r="IZ175" s="18"/>
      <c r="JA175" s="18"/>
      <c r="JB175" s="18"/>
      <c r="JC175" s="18"/>
      <c r="JD175" s="18"/>
      <c r="JE175" s="18"/>
      <c r="JF175" s="18"/>
    </row>
    <row r="176" spans="36:266" x14ac:dyDescent="0.3">
      <c r="AJ176" s="24"/>
      <c r="AK176" s="24"/>
      <c r="AL176" s="20"/>
      <c r="AM176" s="23"/>
      <c r="AN176" s="18"/>
      <c r="AO176" s="24"/>
      <c r="AW176" s="71"/>
      <c r="AX176" s="71"/>
      <c r="AY176" s="71"/>
      <c r="BB176" s="25"/>
      <c r="BC176" s="21"/>
      <c r="BG176" s="18"/>
      <c r="BN176" s="22"/>
      <c r="BO176" s="22"/>
      <c r="BP176" s="22"/>
      <c r="BQ176" s="22"/>
      <c r="BR176" s="15"/>
      <c r="CF176" s="15"/>
      <c r="CL176" s="22"/>
      <c r="CM176" s="15"/>
      <c r="CR176" s="22"/>
      <c r="CT176" s="15"/>
      <c r="CW176" s="22"/>
      <c r="DA176" s="15"/>
      <c r="DH176" s="15"/>
      <c r="DJ176" s="22"/>
      <c r="DO176" s="15"/>
      <c r="DV176" s="15"/>
      <c r="EC176" s="15"/>
      <c r="EJ176" s="15"/>
      <c r="EQ176" s="15"/>
      <c r="EX176" s="15"/>
      <c r="FE176" s="15"/>
      <c r="FL176" s="15"/>
      <c r="FS176" s="15"/>
      <c r="FZ176" s="15"/>
      <c r="GG176" s="15"/>
      <c r="GN176" s="15"/>
      <c r="GP176" s="22"/>
      <c r="GQ176" s="22"/>
      <c r="GR176" s="22"/>
      <c r="GS176" s="22"/>
      <c r="GT176" s="22"/>
      <c r="GU176" s="15"/>
      <c r="GV176" s="22"/>
      <c r="GW176" s="22"/>
      <c r="GX176" s="22"/>
      <c r="GY176" s="18"/>
      <c r="GZ176" s="18"/>
      <c r="HA176" s="18"/>
      <c r="HB176" s="18"/>
      <c r="HC176" s="18"/>
      <c r="HD176" s="18"/>
      <c r="HE176" s="18"/>
      <c r="HF176" s="18"/>
      <c r="HG176" s="18"/>
      <c r="HH176" s="18"/>
      <c r="HI176" s="18"/>
      <c r="HJ176" s="18"/>
      <c r="HK176" s="18"/>
      <c r="HL176" s="18"/>
      <c r="HM176" s="18"/>
      <c r="HN176" s="18"/>
      <c r="HO176" s="18"/>
      <c r="HP176" s="18"/>
      <c r="HQ176" s="18"/>
      <c r="HR176" s="18"/>
      <c r="HS176" s="18"/>
      <c r="HT176" s="18"/>
      <c r="HU176" s="18"/>
      <c r="HV176" s="18"/>
      <c r="HW176" s="18"/>
      <c r="HX176" s="18"/>
      <c r="HY176" s="18"/>
      <c r="HZ176" s="18"/>
      <c r="IA176" s="18"/>
      <c r="IB176" s="18"/>
      <c r="IC176" s="18"/>
      <c r="ID176" s="18"/>
      <c r="IE176" s="18"/>
      <c r="IF176" s="18"/>
      <c r="IG176" s="18"/>
      <c r="IH176" s="18"/>
      <c r="II176" s="18"/>
      <c r="IJ176" s="18"/>
      <c r="IK176" s="18"/>
      <c r="IL176" s="18"/>
      <c r="IM176" s="18"/>
      <c r="IN176" s="18"/>
      <c r="IO176" s="18"/>
      <c r="IP176" s="18"/>
      <c r="IQ176" s="18"/>
      <c r="IR176" s="18"/>
      <c r="IS176" s="18"/>
      <c r="IT176" s="18"/>
      <c r="IU176" s="18"/>
      <c r="IV176" s="18"/>
      <c r="IW176" s="18"/>
      <c r="IX176" s="18"/>
      <c r="IY176" s="18"/>
      <c r="IZ176" s="18"/>
      <c r="JA176" s="18"/>
      <c r="JB176" s="18"/>
      <c r="JC176" s="18"/>
      <c r="JD176" s="18"/>
      <c r="JE176" s="18"/>
      <c r="JF176" s="18"/>
    </row>
    <row r="177" spans="36:266" x14ac:dyDescent="0.3">
      <c r="AJ177" s="24"/>
      <c r="AK177" s="24"/>
      <c r="AL177" s="20"/>
      <c r="AM177" s="23"/>
      <c r="AN177" s="18"/>
      <c r="AO177" s="24"/>
      <c r="AW177" s="71"/>
      <c r="AX177" s="71"/>
      <c r="AY177" s="71"/>
      <c r="BB177" s="25"/>
      <c r="BC177" s="21"/>
      <c r="BG177" s="18"/>
      <c r="BN177" s="22"/>
      <c r="BO177" s="22"/>
      <c r="BP177" s="22"/>
      <c r="BQ177" s="22"/>
      <c r="BR177" s="15"/>
      <c r="CF177" s="15"/>
      <c r="CL177" s="22"/>
      <c r="CM177" s="15"/>
      <c r="CR177" s="22"/>
      <c r="CT177" s="15"/>
      <c r="CW177" s="22"/>
      <c r="DA177" s="15"/>
      <c r="DH177" s="15"/>
      <c r="DJ177" s="22"/>
      <c r="DO177" s="15"/>
      <c r="DV177" s="15"/>
      <c r="EC177" s="15"/>
      <c r="EJ177" s="15"/>
      <c r="EQ177" s="15"/>
      <c r="EX177" s="15"/>
      <c r="FE177" s="15"/>
      <c r="FL177" s="15"/>
      <c r="FS177" s="15"/>
      <c r="FZ177" s="15"/>
      <c r="GG177" s="15"/>
      <c r="GN177" s="15"/>
      <c r="GP177" s="22"/>
      <c r="GQ177" s="22"/>
      <c r="GR177" s="22"/>
      <c r="GS177" s="22"/>
      <c r="GT177" s="22"/>
      <c r="GU177" s="15"/>
      <c r="GV177" s="22"/>
      <c r="GW177" s="22"/>
      <c r="GX177" s="22"/>
      <c r="GY177" s="18"/>
      <c r="GZ177" s="18"/>
      <c r="HA177" s="18"/>
      <c r="HB177" s="18"/>
      <c r="HC177" s="18"/>
      <c r="HD177" s="18"/>
      <c r="HE177" s="18"/>
      <c r="HF177" s="18"/>
      <c r="HG177" s="18"/>
      <c r="HH177" s="18"/>
      <c r="HI177" s="18"/>
      <c r="HJ177" s="18"/>
      <c r="HK177" s="18"/>
      <c r="HL177" s="18"/>
      <c r="HM177" s="18"/>
      <c r="HN177" s="18"/>
      <c r="HO177" s="18"/>
      <c r="HP177" s="18"/>
      <c r="HQ177" s="18"/>
      <c r="HR177" s="18"/>
      <c r="HS177" s="18"/>
      <c r="HT177" s="18"/>
      <c r="HU177" s="18"/>
      <c r="HV177" s="18"/>
      <c r="HW177" s="18"/>
      <c r="HX177" s="18"/>
      <c r="HY177" s="18"/>
      <c r="HZ177" s="18"/>
      <c r="IA177" s="18"/>
      <c r="IB177" s="18"/>
      <c r="IC177" s="18"/>
      <c r="ID177" s="18"/>
      <c r="IE177" s="18"/>
      <c r="IF177" s="18"/>
      <c r="IG177" s="18"/>
      <c r="IH177" s="18"/>
      <c r="II177" s="18"/>
      <c r="IJ177" s="18"/>
      <c r="IK177" s="18"/>
      <c r="IL177" s="18"/>
      <c r="IM177" s="18"/>
      <c r="IN177" s="18"/>
      <c r="IO177" s="18"/>
      <c r="IP177" s="18"/>
      <c r="IQ177" s="18"/>
      <c r="IR177" s="18"/>
      <c r="IS177" s="18"/>
      <c r="IT177" s="18"/>
      <c r="IU177" s="18"/>
      <c r="IV177" s="18"/>
      <c r="IW177" s="18"/>
      <c r="IX177" s="18"/>
      <c r="IY177" s="18"/>
      <c r="IZ177" s="18"/>
      <c r="JA177" s="18"/>
      <c r="JB177" s="18"/>
      <c r="JC177" s="18"/>
      <c r="JD177" s="18"/>
      <c r="JE177" s="18"/>
      <c r="JF177" s="18"/>
    </row>
    <row r="178" spans="36:266" x14ac:dyDescent="0.3">
      <c r="AJ178" s="24"/>
      <c r="AK178" s="24"/>
      <c r="AL178" s="20"/>
      <c r="AM178" s="23"/>
      <c r="AN178" s="18"/>
      <c r="AO178" s="24"/>
      <c r="AW178" s="71"/>
      <c r="AX178" s="71"/>
      <c r="AY178" s="71"/>
      <c r="BB178" s="25"/>
      <c r="BC178" s="21"/>
      <c r="BG178" s="18"/>
      <c r="BN178" s="22"/>
      <c r="BO178" s="22"/>
      <c r="BP178" s="22"/>
      <c r="BQ178" s="22"/>
      <c r="BR178" s="15"/>
      <c r="CF178" s="15"/>
      <c r="CL178" s="22"/>
      <c r="CM178" s="15"/>
      <c r="CR178" s="22"/>
      <c r="CT178" s="15"/>
      <c r="CW178" s="22"/>
      <c r="DA178" s="15"/>
      <c r="DH178" s="15"/>
      <c r="DJ178" s="22"/>
      <c r="DO178" s="15"/>
      <c r="DV178" s="15"/>
      <c r="EC178" s="15"/>
      <c r="EJ178" s="15"/>
      <c r="EQ178" s="15"/>
      <c r="EX178" s="15"/>
      <c r="FE178" s="15"/>
      <c r="FL178" s="15"/>
      <c r="FS178" s="15"/>
      <c r="FZ178" s="15"/>
      <c r="GG178" s="15"/>
      <c r="GN178" s="15"/>
      <c r="GP178" s="22"/>
      <c r="GQ178" s="22"/>
      <c r="GR178" s="22"/>
      <c r="GS178" s="22"/>
      <c r="GT178" s="22"/>
      <c r="GU178" s="15"/>
      <c r="GV178" s="22"/>
      <c r="GW178" s="22"/>
      <c r="GX178" s="22"/>
      <c r="GY178" s="18"/>
      <c r="GZ178" s="18"/>
      <c r="HA178" s="18"/>
      <c r="HB178" s="18"/>
      <c r="HC178" s="18"/>
      <c r="HD178" s="18"/>
      <c r="HE178" s="18"/>
      <c r="HF178" s="18"/>
      <c r="HG178" s="18"/>
      <c r="HH178" s="18"/>
      <c r="HI178" s="18"/>
      <c r="HJ178" s="18"/>
      <c r="HK178" s="18"/>
      <c r="HL178" s="18"/>
      <c r="HM178" s="18"/>
      <c r="HN178" s="18"/>
      <c r="HO178" s="18"/>
      <c r="HP178" s="18"/>
      <c r="HQ178" s="18"/>
      <c r="HR178" s="18"/>
      <c r="HS178" s="18"/>
      <c r="HT178" s="18"/>
      <c r="HU178" s="18"/>
      <c r="HV178" s="18"/>
      <c r="HW178" s="18"/>
      <c r="HX178" s="18"/>
      <c r="HY178" s="18"/>
      <c r="HZ178" s="18"/>
      <c r="IA178" s="18"/>
      <c r="IB178" s="18"/>
      <c r="IC178" s="18"/>
      <c r="ID178" s="18"/>
      <c r="IE178" s="18"/>
      <c r="IF178" s="18"/>
      <c r="IG178" s="18"/>
      <c r="IH178" s="18"/>
      <c r="II178" s="18"/>
      <c r="IJ178" s="18"/>
      <c r="IK178" s="18"/>
      <c r="IL178" s="18"/>
      <c r="IM178" s="18"/>
      <c r="IN178" s="18"/>
      <c r="IO178" s="18"/>
      <c r="IP178" s="18"/>
      <c r="IQ178" s="18"/>
      <c r="IR178" s="18"/>
      <c r="IS178" s="18"/>
      <c r="IT178" s="18"/>
      <c r="IU178" s="18"/>
      <c r="IV178" s="18"/>
      <c r="IW178" s="18"/>
      <c r="IX178" s="18"/>
      <c r="IY178" s="18"/>
      <c r="IZ178" s="18"/>
      <c r="JA178" s="18"/>
      <c r="JB178" s="18"/>
      <c r="JC178" s="18"/>
      <c r="JD178" s="18"/>
      <c r="JE178" s="18"/>
      <c r="JF178" s="18"/>
    </row>
    <row r="179" spans="36:266" x14ac:dyDescent="0.3">
      <c r="AJ179" s="24"/>
      <c r="AK179" s="24"/>
      <c r="AL179" s="20"/>
      <c r="AM179" s="23"/>
      <c r="AN179" s="18"/>
      <c r="AO179" s="24"/>
      <c r="AW179" s="71"/>
      <c r="AX179" s="71"/>
      <c r="AY179" s="71"/>
      <c r="BB179" s="25"/>
      <c r="BC179" s="21"/>
      <c r="BG179" s="18"/>
      <c r="BN179" s="22"/>
      <c r="BO179" s="22"/>
      <c r="BP179" s="22"/>
      <c r="BQ179" s="22"/>
      <c r="BR179" s="15"/>
      <c r="CF179" s="15"/>
      <c r="CL179" s="22"/>
      <c r="CM179" s="15"/>
      <c r="CR179" s="22"/>
      <c r="CT179" s="15"/>
      <c r="CW179" s="22"/>
      <c r="DA179" s="15"/>
      <c r="DH179" s="15"/>
      <c r="DJ179" s="22"/>
      <c r="DO179" s="15"/>
      <c r="DV179" s="15"/>
      <c r="EC179" s="15"/>
      <c r="EJ179" s="15"/>
      <c r="EQ179" s="15"/>
      <c r="EX179" s="15"/>
      <c r="FE179" s="15"/>
      <c r="FL179" s="15"/>
      <c r="FS179" s="15"/>
      <c r="FZ179" s="15"/>
      <c r="GG179" s="15"/>
      <c r="GN179" s="15"/>
      <c r="GP179" s="22"/>
      <c r="GQ179" s="22"/>
      <c r="GR179" s="22"/>
      <c r="GS179" s="22"/>
      <c r="GT179" s="22"/>
      <c r="GU179" s="15"/>
      <c r="GV179" s="22"/>
      <c r="GW179" s="22"/>
      <c r="GX179" s="22"/>
      <c r="GY179" s="18"/>
      <c r="GZ179" s="18"/>
      <c r="HA179" s="18"/>
      <c r="HB179" s="18"/>
      <c r="HC179" s="18"/>
      <c r="HD179" s="18"/>
      <c r="HE179" s="18"/>
      <c r="HF179" s="18"/>
      <c r="HG179" s="18"/>
      <c r="HH179" s="18"/>
      <c r="HI179" s="18"/>
      <c r="HJ179" s="18"/>
      <c r="HK179" s="18"/>
      <c r="HL179" s="18"/>
      <c r="HM179" s="18"/>
      <c r="HN179" s="18"/>
      <c r="HO179" s="18"/>
      <c r="HP179" s="18"/>
      <c r="HQ179" s="18"/>
      <c r="HR179" s="18"/>
      <c r="HS179" s="18"/>
      <c r="HT179" s="18"/>
      <c r="HU179" s="18"/>
      <c r="HV179" s="18"/>
      <c r="HW179" s="18"/>
      <c r="HX179" s="18"/>
      <c r="HY179" s="18"/>
      <c r="HZ179" s="18"/>
      <c r="IA179" s="18"/>
      <c r="IB179" s="18"/>
      <c r="IC179" s="18"/>
      <c r="ID179" s="18"/>
      <c r="IE179" s="18"/>
      <c r="IF179" s="18"/>
      <c r="IG179" s="18"/>
      <c r="IH179" s="18"/>
      <c r="II179" s="18"/>
      <c r="IJ179" s="18"/>
      <c r="IK179" s="18"/>
      <c r="IL179" s="18"/>
      <c r="IM179" s="18"/>
      <c r="IN179" s="18"/>
      <c r="IO179" s="18"/>
      <c r="IP179" s="18"/>
      <c r="IQ179" s="18"/>
      <c r="IR179" s="18"/>
      <c r="IS179" s="18"/>
      <c r="IT179" s="18"/>
      <c r="IU179" s="18"/>
      <c r="IV179" s="18"/>
      <c r="IW179" s="18"/>
      <c r="IX179" s="18"/>
      <c r="IY179" s="18"/>
      <c r="IZ179" s="18"/>
      <c r="JA179" s="18"/>
      <c r="JB179" s="18"/>
      <c r="JC179" s="18"/>
      <c r="JD179" s="18"/>
      <c r="JE179" s="18"/>
      <c r="JF179" s="18"/>
    </row>
    <row r="180" spans="36:266" x14ac:dyDescent="0.3">
      <c r="AJ180" s="24"/>
      <c r="AK180" s="24"/>
      <c r="AL180" s="20"/>
      <c r="AM180" s="23"/>
      <c r="AN180" s="18"/>
      <c r="AO180" s="24"/>
      <c r="AW180" s="71"/>
      <c r="AX180" s="71"/>
      <c r="AY180" s="71"/>
      <c r="BB180" s="25"/>
      <c r="BC180" s="21"/>
      <c r="BG180" s="18"/>
      <c r="BN180" s="22"/>
      <c r="BO180" s="22"/>
      <c r="BP180" s="22"/>
      <c r="BQ180" s="22"/>
      <c r="BR180" s="15"/>
      <c r="CF180" s="15"/>
      <c r="CL180" s="22"/>
      <c r="CM180" s="15"/>
      <c r="CR180" s="22"/>
      <c r="CT180" s="15"/>
      <c r="CW180" s="22"/>
      <c r="DA180" s="15"/>
      <c r="DH180" s="15"/>
      <c r="DJ180" s="22"/>
      <c r="DO180" s="15"/>
      <c r="DV180" s="15"/>
      <c r="EC180" s="15"/>
      <c r="EJ180" s="15"/>
      <c r="EQ180" s="15"/>
      <c r="EX180" s="15"/>
      <c r="FE180" s="15"/>
      <c r="FL180" s="15"/>
      <c r="FS180" s="15"/>
      <c r="FZ180" s="15"/>
      <c r="GG180" s="15"/>
      <c r="GN180" s="15"/>
      <c r="GP180" s="22"/>
      <c r="GQ180" s="22"/>
      <c r="GR180" s="22"/>
      <c r="GS180" s="22"/>
      <c r="GT180" s="22"/>
      <c r="GU180" s="15"/>
      <c r="GV180" s="22"/>
      <c r="GW180" s="22"/>
      <c r="GX180" s="22"/>
      <c r="GY180" s="18"/>
      <c r="GZ180" s="18"/>
      <c r="HA180" s="18"/>
      <c r="HB180" s="18"/>
      <c r="HC180" s="18"/>
      <c r="HD180" s="18"/>
      <c r="HE180" s="18"/>
      <c r="HF180" s="18"/>
      <c r="HG180" s="18"/>
      <c r="HH180" s="18"/>
      <c r="HI180" s="18"/>
      <c r="HJ180" s="18"/>
      <c r="HK180" s="18"/>
      <c r="HL180" s="18"/>
      <c r="HM180" s="18"/>
      <c r="HN180" s="18"/>
      <c r="HO180" s="18"/>
      <c r="HP180" s="18"/>
      <c r="HQ180" s="18"/>
      <c r="HR180" s="18"/>
      <c r="HS180" s="18"/>
      <c r="HT180" s="18"/>
      <c r="HU180" s="18"/>
      <c r="HV180" s="18"/>
      <c r="HW180" s="18"/>
      <c r="HX180" s="18"/>
      <c r="HY180" s="18"/>
      <c r="HZ180" s="18"/>
      <c r="IA180" s="18"/>
      <c r="IB180" s="18"/>
      <c r="IC180" s="18"/>
      <c r="ID180" s="18"/>
      <c r="IE180" s="18"/>
      <c r="IF180" s="18"/>
      <c r="IG180" s="18"/>
      <c r="IH180" s="18"/>
      <c r="II180" s="18"/>
      <c r="IJ180" s="18"/>
      <c r="IK180" s="18"/>
      <c r="IL180" s="18"/>
      <c r="IM180" s="18"/>
      <c r="IN180" s="18"/>
      <c r="IO180" s="18"/>
      <c r="IP180" s="18"/>
      <c r="IQ180" s="18"/>
      <c r="IR180" s="18"/>
      <c r="IS180" s="18"/>
      <c r="IT180" s="18"/>
      <c r="IU180" s="18"/>
      <c r="IV180" s="18"/>
      <c r="IW180" s="18"/>
      <c r="IX180" s="18"/>
      <c r="IY180" s="18"/>
      <c r="IZ180" s="18"/>
      <c r="JA180" s="18"/>
      <c r="JB180" s="18"/>
      <c r="JC180" s="18"/>
      <c r="JD180" s="18"/>
      <c r="JE180" s="18"/>
      <c r="JF180" s="18"/>
    </row>
    <row r="181" spans="36:266" x14ac:dyDescent="0.3">
      <c r="AJ181" s="24"/>
      <c r="AK181" s="24"/>
      <c r="AL181" s="20"/>
      <c r="AM181" s="23"/>
      <c r="AN181" s="18"/>
      <c r="AO181" s="24"/>
      <c r="AW181" s="71"/>
      <c r="AX181" s="71"/>
      <c r="AY181" s="71"/>
      <c r="BB181" s="25"/>
      <c r="BC181" s="21"/>
      <c r="BG181" s="18"/>
      <c r="BN181" s="22"/>
      <c r="BO181" s="22"/>
      <c r="BP181" s="22"/>
      <c r="BQ181" s="22"/>
      <c r="BR181" s="15"/>
      <c r="CF181" s="15"/>
      <c r="CL181" s="22"/>
      <c r="CM181" s="15"/>
      <c r="CR181" s="22"/>
      <c r="CT181" s="15"/>
      <c r="CW181" s="22"/>
      <c r="DA181" s="15"/>
      <c r="DH181" s="15"/>
      <c r="DJ181" s="22"/>
      <c r="DO181" s="15"/>
      <c r="DV181" s="15"/>
      <c r="EC181" s="15"/>
      <c r="EJ181" s="15"/>
      <c r="EQ181" s="15"/>
      <c r="EX181" s="15"/>
      <c r="FE181" s="15"/>
      <c r="FL181" s="15"/>
      <c r="FS181" s="15"/>
      <c r="FZ181" s="15"/>
      <c r="GG181" s="15"/>
      <c r="GN181" s="15"/>
      <c r="GP181" s="22"/>
      <c r="GQ181" s="22"/>
      <c r="GR181" s="22"/>
      <c r="GS181" s="22"/>
      <c r="GT181" s="22"/>
      <c r="GU181" s="15"/>
      <c r="GV181" s="22"/>
      <c r="GW181" s="22"/>
      <c r="GX181" s="22"/>
      <c r="GY181" s="18"/>
      <c r="GZ181" s="18"/>
      <c r="HA181" s="18"/>
      <c r="HB181" s="18"/>
      <c r="HC181" s="18"/>
      <c r="HD181" s="18"/>
      <c r="HE181" s="18"/>
      <c r="HF181" s="18"/>
      <c r="HG181" s="18"/>
      <c r="HH181" s="18"/>
      <c r="HI181" s="18"/>
      <c r="HJ181" s="18"/>
      <c r="HK181" s="18"/>
      <c r="HL181" s="18"/>
      <c r="HM181" s="18"/>
      <c r="HN181" s="18"/>
      <c r="HO181" s="18"/>
      <c r="HP181" s="18"/>
      <c r="HQ181" s="18"/>
      <c r="HR181" s="18"/>
      <c r="HS181" s="18"/>
      <c r="HT181" s="18"/>
      <c r="HU181" s="18"/>
      <c r="HV181" s="18"/>
      <c r="HW181" s="18"/>
      <c r="HX181" s="18"/>
      <c r="HY181" s="18"/>
      <c r="HZ181" s="18"/>
      <c r="IA181" s="18"/>
      <c r="IB181" s="18"/>
      <c r="IC181" s="18"/>
      <c r="ID181" s="18"/>
      <c r="IE181" s="18"/>
      <c r="IF181" s="18"/>
      <c r="IG181" s="18"/>
      <c r="IH181" s="18"/>
      <c r="II181" s="18"/>
      <c r="IJ181" s="18"/>
      <c r="IK181" s="18"/>
      <c r="IL181" s="18"/>
      <c r="IM181" s="18"/>
      <c r="IN181" s="18"/>
      <c r="IO181" s="18"/>
      <c r="IP181" s="18"/>
      <c r="IQ181" s="18"/>
      <c r="IR181" s="18"/>
      <c r="IS181" s="18"/>
      <c r="IT181" s="18"/>
      <c r="IU181" s="18"/>
      <c r="IV181" s="18"/>
      <c r="IW181" s="18"/>
      <c r="IX181" s="18"/>
      <c r="IY181" s="18"/>
      <c r="IZ181" s="18"/>
      <c r="JA181" s="18"/>
      <c r="JB181" s="18"/>
      <c r="JC181" s="18"/>
      <c r="JD181" s="18"/>
      <c r="JE181" s="18"/>
      <c r="JF181" s="18"/>
    </row>
    <row r="182" spans="36:266" x14ac:dyDescent="0.3">
      <c r="AJ182" s="24"/>
      <c r="AK182" s="24"/>
      <c r="AL182" s="20"/>
      <c r="AM182" s="23"/>
      <c r="AN182" s="18"/>
      <c r="AO182" s="24"/>
      <c r="AW182" s="71"/>
      <c r="AX182" s="71"/>
      <c r="AY182" s="71"/>
      <c r="BB182" s="25"/>
      <c r="BC182" s="21"/>
      <c r="BG182" s="18"/>
      <c r="BN182" s="22"/>
      <c r="BO182" s="22"/>
      <c r="BP182" s="22"/>
      <c r="BQ182" s="22"/>
      <c r="BR182" s="15"/>
      <c r="CF182" s="15"/>
      <c r="CL182" s="22"/>
      <c r="CM182" s="15"/>
      <c r="CR182" s="22"/>
      <c r="CT182" s="15"/>
      <c r="CW182" s="22"/>
      <c r="DA182" s="15"/>
      <c r="DH182" s="15"/>
      <c r="DJ182" s="22"/>
      <c r="DO182" s="15"/>
      <c r="DV182" s="15"/>
      <c r="EC182" s="15"/>
      <c r="EJ182" s="15"/>
      <c r="EQ182" s="15"/>
      <c r="EX182" s="15"/>
      <c r="FE182" s="15"/>
      <c r="FL182" s="15"/>
      <c r="FS182" s="15"/>
      <c r="FZ182" s="15"/>
      <c r="GG182" s="15"/>
      <c r="GN182" s="15"/>
      <c r="GP182" s="22"/>
      <c r="GQ182" s="22"/>
      <c r="GR182" s="22"/>
      <c r="GS182" s="22"/>
      <c r="GT182" s="22"/>
      <c r="GU182" s="15"/>
      <c r="GV182" s="22"/>
      <c r="GW182" s="22"/>
      <c r="GX182" s="22"/>
      <c r="GY182" s="18"/>
      <c r="GZ182" s="18"/>
      <c r="HA182" s="18"/>
      <c r="HB182" s="18"/>
      <c r="HC182" s="18"/>
      <c r="HD182" s="18"/>
      <c r="HE182" s="18"/>
      <c r="HF182" s="18"/>
      <c r="HG182" s="18"/>
      <c r="HH182" s="18"/>
      <c r="HI182" s="18"/>
      <c r="HJ182" s="18"/>
      <c r="HK182" s="18"/>
      <c r="HL182" s="18"/>
      <c r="HM182" s="18"/>
      <c r="HN182" s="18"/>
      <c r="HO182" s="18"/>
      <c r="HP182" s="18"/>
      <c r="HQ182" s="18"/>
      <c r="HR182" s="18"/>
      <c r="HS182" s="18"/>
      <c r="HT182" s="18"/>
      <c r="HU182" s="18"/>
      <c r="HV182" s="18"/>
      <c r="HW182" s="18"/>
      <c r="HX182" s="18"/>
      <c r="HY182" s="18"/>
      <c r="HZ182" s="18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18"/>
      <c r="IO182" s="18"/>
      <c r="IP182" s="18"/>
      <c r="IQ182" s="18"/>
      <c r="IR182" s="18"/>
      <c r="IS182" s="18"/>
      <c r="IT182" s="18"/>
      <c r="IU182" s="18"/>
      <c r="IV182" s="18"/>
      <c r="IW182" s="18"/>
      <c r="IX182" s="18"/>
      <c r="IY182" s="18"/>
      <c r="IZ182" s="18"/>
      <c r="JA182" s="18"/>
      <c r="JB182" s="18"/>
      <c r="JC182" s="18"/>
      <c r="JD182" s="18"/>
      <c r="JE182" s="18"/>
      <c r="JF182" s="18"/>
    </row>
    <row r="183" spans="36:266" x14ac:dyDescent="0.3">
      <c r="AJ183" s="24"/>
      <c r="AK183" s="24"/>
      <c r="AL183" s="20"/>
      <c r="AM183" s="23"/>
      <c r="AN183" s="18"/>
      <c r="AO183" s="24"/>
      <c r="AW183" s="71"/>
      <c r="AX183" s="71"/>
      <c r="AY183" s="71"/>
      <c r="BB183" s="25"/>
      <c r="BC183" s="21"/>
      <c r="BG183" s="18"/>
      <c r="BN183" s="22"/>
      <c r="BO183" s="22"/>
      <c r="BP183" s="22"/>
      <c r="BQ183" s="22"/>
      <c r="BR183" s="15"/>
      <c r="CF183" s="15"/>
      <c r="CL183" s="22"/>
      <c r="CM183" s="15"/>
      <c r="CR183" s="22"/>
      <c r="CT183" s="15"/>
      <c r="CW183" s="22"/>
      <c r="DA183" s="15"/>
      <c r="DH183" s="15"/>
      <c r="DJ183" s="22"/>
      <c r="DO183" s="15"/>
      <c r="DV183" s="15"/>
      <c r="EC183" s="15"/>
      <c r="EJ183" s="15"/>
      <c r="EQ183" s="15"/>
      <c r="EX183" s="15"/>
      <c r="FE183" s="15"/>
      <c r="FL183" s="15"/>
      <c r="FS183" s="15"/>
      <c r="FZ183" s="15"/>
      <c r="GG183" s="15"/>
      <c r="GN183" s="15"/>
      <c r="GP183" s="22"/>
      <c r="GQ183" s="22"/>
      <c r="GR183" s="22"/>
      <c r="GS183" s="22"/>
      <c r="GT183" s="22"/>
      <c r="GU183" s="15"/>
      <c r="GV183" s="22"/>
      <c r="GW183" s="22"/>
      <c r="GX183" s="22"/>
      <c r="GY183" s="18"/>
      <c r="GZ183" s="18"/>
      <c r="HA183" s="18"/>
      <c r="HB183" s="18"/>
      <c r="HC183" s="18"/>
      <c r="HD183" s="18"/>
      <c r="HE183" s="18"/>
      <c r="HF183" s="18"/>
      <c r="HG183" s="18"/>
      <c r="HH183" s="18"/>
      <c r="HI183" s="18"/>
      <c r="HJ183" s="18"/>
      <c r="HK183" s="18"/>
      <c r="HL183" s="18"/>
      <c r="HM183" s="18"/>
      <c r="HN183" s="18"/>
      <c r="HO183" s="18"/>
      <c r="HP183" s="18"/>
      <c r="HQ183" s="18"/>
      <c r="HR183" s="18"/>
      <c r="HS183" s="18"/>
      <c r="HT183" s="18"/>
      <c r="HU183" s="18"/>
      <c r="HV183" s="18"/>
      <c r="HW183" s="18"/>
      <c r="HX183" s="18"/>
      <c r="HY183" s="18"/>
      <c r="HZ183" s="18"/>
      <c r="IA183" s="18"/>
      <c r="IB183" s="18"/>
      <c r="IC183" s="18"/>
      <c r="ID183" s="18"/>
      <c r="IE183" s="18"/>
      <c r="IF183" s="18"/>
      <c r="IG183" s="18"/>
      <c r="IH183" s="18"/>
      <c r="II183" s="18"/>
      <c r="IJ183" s="18"/>
      <c r="IK183" s="18"/>
      <c r="IL183" s="18"/>
      <c r="IM183" s="18"/>
      <c r="IN183" s="18"/>
      <c r="IO183" s="18"/>
      <c r="IP183" s="18"/>
      <c r="IQ183" s="18"/>
      <c r="IR183" s="18"/>
      <c r="IS183" s="18"/>
      <c r="IT183" s="18"/>
      <c r="IU183" s="18"/>
      <c r="IV183" s="18"/>
      <c r="IW183" s="18"/>
      <c r="IX183" s="18"/>
      <c r="IY183" s="18"/>
      <c r="IZ183" s="18"/>
      <c r="JA183" s="18"/>
      <c r="JB183" s="18"/>
      <c r="JC183" s="18"/>
      <c r="JD183" s="18"/>
      <c r="JE183" s="18"/>
      <c r="JF183" s="18"/>
    </row>
    <row r="184" spans="36:266" x14ac:dyDescent="0.3">
      <c r="AJ184" s="24"/>
      <c r="AK184" s="24"/>
      <c r="AL184" s="20"/>
      <c r="AM184" s="23"/>
      <c r="AN184" s="18"/>
      <c r="AO184" s="24"/>
      <c r="AW184" s="71"/>
      <c r="AX184" s="71"/>
      <c r="AY184" s="71"/>
      <c r="BB184" s="25"/>
      <c r="BC184" s="21"/>
      <c r="BG184" s="18"/>
      <c r="BN184" s="22"/>
      <c r="BO184" s="22"/>
      <c r="BP184" s="22"/>
      <c r="BQ184" s="22"/>
      <c r="BR184" s="15"/>
      <c r="CF184" s="15"/>
      <c r="CL184" s="22"/>
      <c r="CM184" s="15"/>
      <c r="CR184" s="22"/>
      <c r="CT184" s="15"/>
      <c r="CW184" s="22"/>
      <c r="DA184" s="15"/>
      <c r="DH184" s="15"/>
      <c r="DJ184" s="22"/>
      <c r="DO184" s="15"/>
      <c r="DV184" s="15"/>
      <c r="EC184" s="15"/>
      <c r="EJ184" s="15"/>
      <c r="EQ184" s="15"/>
      <c r="EX184" s="15"/>
      <c r="FE184" s="15"/>
      <c r="FL184" s="15"/>
      <c r="FS184" s="15"/>
      <c r="FZ184" s="15"/>
      <c r="GG184" s="15"/>
      <c r="GN184" s="15"/>
      <c r="GP184" s="22"/>
      <c r="GQ184" s="22"/>
      <c r="GR184" s="22"/>
      <c r="GS184" s="22"/>
      <c r="GT184" s="22"/>
      <c r="GU184" s="15"/>
      <c r="GV184" s="22"/>
      <c r="GW184" s="22"/>
      <c r="GX184" s="22"/>
      <c r="GY184" s="18"/>
      <c r="GZ184" s="18"/>
      <c r="HA184" s="18"/>
      <c r="HB184" s="18"/>
      <c r="HC184" s="18"/>
      <c r="HD184" s="18"/>
      <c r="HE184" s="18"/>
      <c r="HF184" s="18"/>
      <c r="HG184" s="18"/>
      <c r="HH184" s="18"/>
      <c r="HI184" s="18"/>
      <c r="HJ184" s="18"/>
      <c r="HK184" s="18"/>
      <c r="HL184" s="18"/>
      <c r="HM184" s="18"/>
      <c r="HN184" s="18"/>
      <c r="HO184" s="18"/>
      <c r="HP184" s="18"/>
      <c r="HQ184" s="18"/>
      <c r="HR184" s="18"/>
      <c r="HS184" s="18"/>
      <c r="HT184" s="18"/>
      <c r="HU184" s="18"/>
      <c r="HV184" s="18"/>
      <c r="HW184" s="18"/>
      <c r="HX184" s="18"/>
      <c r="HY184" s="18"/>
      <c r="HZ184" s="18"/>
      <c r="IA184" s="18"/>
      <c r="IB184" s="18"/>
      <c r="IC184" s="18"/>
      <c r="ID184" s="18"/>
      <c r="IE184" s="18"/>
      <c r="IF184" s="18"/>
      <c r="IG184" s="18"/>
      <c r="IH184" s="18"/>
      <c r="II184" s="18"/>
      <c r="IJ184" s="18"/>
      <c r="IK184" s="18"/>
      <c r="IL184" s="18"/>
      <c r="IM184" s="18"/>
      <c r="IN184" s="18"/>
      <c r="IO184" s="18"/>
      <c r="IP184" s="18"/>
      <c r="IQ184" s="18"/>
      <c r="IR184" s="18"/>
      <c r="IS184" s="18"/>
      <c r="IT184" s="18"/>
      <c r="IU184" s="18"/>
      <c r="IV184" s="18"/>
      <c r="IW184" s="18"/>
      <c r="IX184" s="18"/>
      <c r="IY184" s="18"/>
      <c r="IZ184" s="18"/>
      <c r="JA184" s="18"/>
      <c r="JB184" s="18"/>
      <c r="JC184" s="18"/>
      <c r="JD184" s="18"/>
      <c r="JE184" s="18"/>
      <c r="JF184" s="18"/>
    </row>
    <row r="185" spans="36:266" x14ac:dyDescent="0.3">
      <c r="AJ185" s="24"/>
      <c r="AK185" s="24"/>
      <c r="AL185" s="20"/>
      <c r="AM185" s="23"/>
      <c r="AN185" s="18"/>
      <c r="AO185" s="24"/>
      <c r="AW185" s="71"/>
      <c r="AX185" s="71"/>
      <c r="AY185" s="71"/>
      <c r="BB185" s="25"/>
      <c r="BC185" s="21"/>
      <c r="BG185" s="18"/>
      <c r="BN185" s="22"/>
      <c r="BO185" s="22"/>
      <c r="BP185" s="22"/>
      <c r="BQ185" s="22"/>
      <c r="BR185" s="15"/>
      <c r="CF185" s="15"/>
      <c r="CL185" s="22"/>
      <c r="CM185" s="15"/>
      <c r="CR185" s="22"/>
      <c r="CT185" s="15"/>
      <c r="CW185" s="22"/>
      <c r="DA185" s="15"/>
      <c r="DH185" s="15"/>
      <c r="DJ185" s="22"/>
      <c r="DO185" s="15"/>
      <c r="DV185" s="15"/>
      <c r="EC185" s="15"/>
      <c r="EJ185" s="15"/>
      <c r="EQ185" s="15"/>
      <c r="EX185" s="15"/>
      <c r="FE185" s="15"/>
      <c r="FL185" s="15"/>
      <c r="FS185" s="15"/>
      <c r="FZ185" s="15"/>
      <c r="GG185" s="15"/>
      <c r="GN185" s="15"/>
      <c r="GP185" s="22"/>
      <c r="GQ185" s="22"/>
      <c r="GR185" s="22"/>
      <c r="GS185" s="22"/>
      <c r="GT185" s="22"/>
      <c r="GU185" s="15"/>
      <c r="GV185" s="22"/>
      <c r="GW185" s="22"/>
      <c r="GX185" s="22"/>
      <c r="GY185" s="18"/>
      <c r="GZ185" s="18"/>
      <c r="HA185" s="18"/>
      <c r="HB185" s="18"/>
      <c r="HC185" s="18"/>
      <c r="HD185" s="18"/>
      <c r="HE185" s="18"/>
      <c r="HF185" s="18"/>
      <c r="HG185" s="18"/>
      <c r="HH185" s="18"/>
      <c r="HI185" s="18"/>
      <c r="HJ185" s="18"/>
      <c r="HK185" s="18"/>
      <c r="HL185" s="18"/>
      <c r="HM185" s="18"/>
      <c r="HN185" s="18"/>
      <c r="HO185" s="18"/>
      <c r="HP185" s="18"/>
      <c r="HQ185" s="18"/>
      <c r="HR185" s="18"/>
      <c r="HS185" s="18"/>
      <c r="HT185" s="18"/>
      <c r="HU185" s="18"/>
      <c r="HV185" s="18"/>
      <c r="HW185" s="18"/>
      <c r="HX185" s="18"/>
      <c r="HY185" s="18"/>
      <c r="HZ185" s="18"/>
      <c r="IA185" s="18"/>
      <c r="IB185" s="18"/>
      <c r="IC185" s="18"/>
      <c r="ID185" s="18"/>
      <c r="IE185" s="18"/>
      <c r="IF185" s="18"/>
      <c r="IG185" s="18"/>
      <c r="IH185" s="18"/>
      <c r="II185" s="18"/>
      <c r="IJ185" s="18"/>
      <c r="IK185" s="18"/>
      <c r="IL185" s="18"/>
      <c r="IM185" s="18"/>
      <c r="IN185" s="18"/>
      <c r="IO185" s="18"/>
      <c r="IP185" s="18"/>
      <c r="IQ185" s="18"/>
      <c r="IR185" s="18"/>
      <c r="IS185" s="18"/>
      <c r="IT185" s="18"/>
      <c r="IU185" s="18"/>
      <c r="IV185" s="18"/>
      <c r="IW185" s="18"/>
      <c r="IX185" s="18"/>
      <c r="IY185" s="18"/>
      <c r="IZ185" s="18"/>
      <c r="JA185" s="18"/>
      <c r="JB185" s="18"/>
      <c r="JC185" s="18"/>
      <c r="JD185" s="18"/>
      <c r="JE185" s="18"/>
      <c r="JF185" s="18"/>
    </row>
    <row r="186" spans="36:266" x14ac:dyDescent="0.3">
      <c r="AJ186" s="24"/>
      <c r="AK186" s="24"/>
      <c r="AL186" s="20"/>
      <c r="AM186" s="23"/>
      <c r="AN186" s="18"/>
      <c r="AO186" s="24"/>
      <c r="AW186" s="71"/>
      <c r="AX186" s="71"/>
      <c r="AY186" s="71"/>
      <c r="BB186" s="25"/>
      <c r="BC186" s="21"/>
      <c r="BG186" s="18"/>
      <c r="BN186" s="22"/>
      <c r="BO186" s="22"/>
      <c r="BP186" s="22"/>
      <c r="BQ186" s="22"/>
      <c r="BR186" s="15"/>
      <c r="CF186" s="15"/>
      <c r="CL186" s="22"/>
      <c r="CM186" s="15"/>
      <c r="CR186" s="22"/>
      <c r="CT186" s="15"/>
      <c r="CW186" s="22"/>
      <c r="DA186" s="15"/>
      <c r="DH186" s="15"/>
      <c r="DJ186" s="22"/>
      <c r="DO186" s="15"/>
      <c r="DV186" s="15"/>
      <c r="EC186" s="15"/>
      <c r="EJ186" s="15"/>
      <c r="EQ186" s="15"/>
      <c r="EX186" s="15"/>
      <c r="FE186" s="15"/>
      <c r="FL186" s="15"/>
      <c r="FS186" s="15"/>
      <c r="FZ186" s="15"/>
      <c r="GG186" s="15"/>
      <c r="GN186" s="15"/>
      <c r="GP186" s="22"/>
      <c r="GQ186" s="22"/>
      <c r="GR186" s="22"/>
      <c r="GS186" s="22"/>
      <c r="GT186" s="22"/>
      <c r="GU186" s="15"/>
      <c r="GV186" s="22"/>
      <c r="GW186" s="22"/>
      <c r="GX186" s="22"/>
      <c r="GY186" s="18"/>
      <c r="GZ186" s="18"/>
      <c r="HA186" s="18"/>
      <c r="HB186" s="18"/>
      <c r="HC186" s="18"/>
      <c r="HD186" s="18"/>
      <c r="HE186" s="18"/>
      <c r="HF186" s="18"/>
      <c r="HG186" s="18"/>
      <c r="HH186" s="18"/>
      <c r="HI186" s="18"/>
      <c r="HJ186" s="18"/>
      <c r="HK186" s="18"/>
      <c r="HL186" s="18"/>
      <c r="HM186" s="18"/>
      <c r="HN186" s="18"/>
      <c r="HO186" s="18"/>
      <c r="HP186" s="18"/>
      <c r="HQ186" s="18"/>
      <c r="HR186" s="18"/>
      <c r="HS186" s="18"/>
      <c r="HT186" s="18"/>
      <c r="HU186" s="18"/>
      <c r="HV186" s="18"/>
      <c r="HW186" s="18"/>
      <c r="HX186" s="18"/>
      <c r="HY186" s="18"/>
      <c r="HZ186" s="18"/>
      <c r="IA186" s="18"/>
      <c r="IB186" s="18"/>
      <c r="IC186" s="18"/>
      <c r="ID186" s="18"/>
      <c r="IE186" s="18"/>
      <c r="IF186" s="18"/>
      <c r="IG186" s="18"/>
      <c r="IH186" s="18"/>
      <c r="II186" s="18"/>
      <c r="IJ186" s="18"/>
      <c r="IK186" s="18"/>
      <c r="IL186" s="18"/>
      <c r="IM186" s="18"/>
      <c r="IN186" s="18"/>
      <c r="IO186" s="18"/>
      <c r="IP186" s="18"/>
      <c r="IQ186" s="18"/>
      <c r="IR186" s="18"/>
      <c r="IS186" s="18"/>
      <c r="IT186" s="18"/>
      <c r="IU186" s="18"/>
      <c r="IV186" s="18"/>
      <c r="IW186" s="18"/>
      <c r="IX186" s="18"/>
      <c r="IY186" s="18"/>
      <c r="IZ186" s="18"/>
      <c r="JA186" s="18"/>
      <c r="JB186" s="18"/>
      <c r="JC186" s="18"/>
      <c r="JD186" s="18"/>
      <c r="JE186" s="18"/>
      <c r="JF186" s="18"/>
    </row>
    <row r="187" spans="36:266" x14ac:dyDescent="0.3">
      <c r="AJ187" s="24"/>
      <c r="AK187" s="24"/>
      <c r="AL187" s="20"/>
      <c r="AM187" s="23"/>
      <c r="AN187" s="18"/>
      <c r="AO187" s="24"/>
      <c r="AW187" s="71"/>
      <c r="AX187" s="71"/>
      <c r="AY187" s="71"/>
      <c r="BB187" s="25"/>
      <c r="BC187" s="21"/>
      <c r="BG187" s="18"/>
      <c r="BN187" s="22"/>
      <c r="BO187" s="22"/>
      <c r="BP187" s="22"/>
      <c r="BQ187" s="22"/>
      <c r="BR187" s="15"/>
      <c r="CF187" s="15"/>
      <c r="CL187" s="22"/>
      <c r="CM187" s="15"/>
      <c r="CR187" s="22"/>
      <c r="CT187" s="15"/>
      <c r="CW187" s="22"/>
      <c r="DA187" s="15"/>
      <c r="DH187" s="15"/>
      <c r="DJ187" s="22"/>
      <c r="DO187" s="15"/>
      <c r="DV187" s="15"/>
      <c r="EC187" s="15"/>
      <c r="EJ187" s="15"/>
      <c r="EQ187" s="15"/>
      <c r="EX187" s="15"/>
      <c r="FE187" s="15"/>
      <c r="FL187" s="15"/>
      <c r="FS187" s="15"/>
      <c r="FZ187" s="15"/>
      <c r="GG187" s="15"/>
      <c r="GN187" s="15"/>
      <c r="GP187" s="22"/>
      <c r="GQ187" s="22"/>
      <c r="GR187" s="22"/>
      <c r="GS187" s="22"/>
      <c r="GT187" s="22"/>
      <c r="GU187" s="15"/>
      <c r="GV187" s="22"/>
      <c r="GW187" s="22"/>
      <c r="GX187" s="22"/>
      <c r="GY187" s="18"/>
      <c r="GZ187" s="18"/>
      <c r="HA187" s="18"/>
      <c r="HB187" s="18"/>
      <c r="HC187" s="18"/>
      <c r="HD187" s="18"/>
      <c r="HE187" s="18"/>
      <c r="HF187" s="18"/>
      <c r="HG187" s="18"/>
      <c r="HH187" s="18"/>
      <c r="HI187" s="18"/>
      <c r="HJ187" s="18"/>
      <c r="HK187" s="18"/>
      <c r="HL187" s="18"/>
      <c r="HM187" s="18"/>
      <c r="HN187" s="18"/>
      <c r="HO187" s="18"/>
      <c r="HP187" s="18"/>
      <c r="HQ187" s="18"/>
      <c r="HR187" s="18"/>
      <c r="HS187" s="18"/>
      <c r="HT187" s="18"/>
      <c r="HU187" s="18"/>
      <c r="HV187" s="18"/>
      <c r="HW187" s="18"/>
      <c r="HX187" s="18"/>
      <c r="HY187" s="18"/>
      <c r="HZ187" s="18"/>
      <c r="IA187" s="18"/>
      <c r="IB187" s="18"/>
      <c r="IC187" s="18"/>
      <c r="ID187" s="18"/>
      <c r="IE187" s="18"/>
      <c r="IF187" s="18"/>
      <c r="IG187" s="18"/>
      <c r="IH187" s="18"/>
      <c r="II187" s="18"/>
      <c r="IJ187" s="18"/>
      <c r="IK187" s="18"/>
      <c r="IL187" s="18"/>
      <c r="IM187" s="18"/>
      <c r="IN187" s="18"/>
      <c r="IO187" s="18"/>
      <c r="IP187" s="18"/>
      <c r="IQ187" s="18"/>
      <c r="IR187" s="18"/>
      <c r="IS187" s="18"/>
      <c r="IT187" s="18"/>
      <c r="IU187" s="18"/>
      <c r="IV187" s="18"/>
      <c r="IW187" s="18"/>
      <c r="IX187" s="18"/>
      <c r="IY187" s="18"/>
      <c r="IZ187" s="18"/>
      <c r="JA187" s="18"/>
      <c r="JB187" s="18"/>
      <c r="JC187" s="18"/>
      <c r="JD187" s="18"/>
      <c r="JE187" s="18"/>
      <c r="JF187" s="18"/>
    </row>
    <row r="188" spans="36:266" x14ac:dyDescent="0.3">
      <c r="AJ188" s="24"/>
      <c r="AK188" s="24"/>
      <c r="AL188" s="20"/>
      <c r="AM188" s="23"/>
      <c r="AN188" s="18"/>
      <c r="AO188" s="24"/>
      <c r="AW188" s="71"/>
      <c r="AX188" s="71"/>
      <c r="AY188" s="71"/>
      <c r="BB188" s="25"/>
      <c r="BC188" s="21"/>
      <c r="BG188" s="18"/>
      <c r="BN188" s="22"/>
      <c r="BO188" s="22"/>
      <c r="BP188" s="22"/>
      <c r="BQ188" s="22"/>
      <c r="BR188" s="15"/>
      <c r="CF188" s="15"/>
      <c r="CL188" s="22"/>
      <c r="CM188" s="15"/>
      <c r="CR188" s="22"/>
      <c r="CT188" s="15"/>
      <c r="CW188" s="22"/>
      <c r="DA188" s="15"/>
      <c r="DH188" s="15"/>
      <c r="DJ188" s="22"/>
      <c r="DO188" s="15"/>
      <c r="DV188" s="15"/>
      <c r="EC188" s="15"/>
      <c r="EJ188" s="15"/>
      <c r="EQ188" s="15"/>
      <c r="EX188" s="15"/>
      <c r="FE188" s="15"/>
      <c r="FL188" s="15"/>
      <c r="FS188" s="15"/>
      <c r="FZ188" s="15"/>
      <c r="GG188" s="15"/>
      <c r="GN188" s="15"/>
      <c r="GP188" s="22"/>
      <c r="GQ188" s="22"/>
      <c r="GR188" s="22"/>
      <c r="GS188" s="22"/>
      <c r="GT188" s="22"/>
      <c r="GU188" s="15"/>
      <c r="GV188" s="22"/>
      <c r="GW188" s="22"/>
      <c r="GX188" s="22"/>
      <c r="GY188" s="18"/>
      <c r="GZ188" s="18"/>
      <c r="HA188" s="18"/>
      <c r="HB188" s="18"/>
      <c r="HC188" s="18"/>
      <c r="HD188" s="18"/>
      <c r="HE188" s="18"/>
      <c r="HF188" s="18"/>
      <c r="HG188" s="18"/>
      <c r="HH188" s="18"/>
      <c r="HI188" s="18"/>
      <c r="HJ188" s="18"/>
      <c r="HK188" s="18"/>
      <c r="HL188" s="18"/>
      <c r="HM188" s="18"/>
      <c r="HN188" s="18"/>
      <c r="HO188" s="18"/>
      <c r="HP188" s="18"/>
      <c r="HQ188" s="18"/>
      <c r="HR188" s="18"/>
      <c r="HS188" s="18"/>
      <c r="HT188" s="18"/>
      <c r="HU188" s="18"/>
      <c r="HV188" s="18"/>
      <c r="HW188" s="18"/>
      <c r="HX188" s="18"/>
      <c r="HY188" s="18"/>
      <c r="HZ188" s="18"/>
      <c r="IA188" s="18"/>
      <c r="IB188" s="18"/>
      <c r="IC188" s="18"/>
      <c r="ID188" s="18"/>
      <c r="IE188" s="18"/>
      <c r="IF188" s="18"/>
      <c r="IG188" s="18"/>
      <c r="IH188" s="18"/>
      <c r="II188" s="18"/>
      <c r="IJ188" s="18"/>
      <c r="IK188" s="18"/>
      <c r="IL188" s="18"/>
      <c r="IM188" s="18"/>
      <c r="IN188" s="18"/>
      <c r="IO188" s="18"/>
      <c r="IP188" s="18"/>
      <c r="IQ188" s="18"/>
      <c r="IR188" s="18"/>
      <c r="IS188" s="18"/>
      <c r="IT188" s="18"/>
      <c r="IU188" s="18"/>
      <c r="IV188" s="18"/>
      <c r="IW188" s="18"/>
      <c r="IX188" s="18"/>
      <c r="IY188" s="18"/>
      <c r="IZ188" s="18"/>
      <c r="JA188" s="18"/>
      <c r="JB188" s="18"/>
      <c r="JC188" s="18"/>
      <c r="JD188" s="18"/>
      <c r="JE188" s="18"/>
      <c r="JF188" s="18"/>
    </row>
    <row r="189" spans="36:266" x14ac:dyDescent="0.3">
      <c r="AJ189" s="24"/>
      <c r="AK189" s="24"/>
      <c r="AL189" s="20"/>
      <c r="AM189" s="23"/>
      <c r="AN189" s="18"/>
      <c r="AO189" s="24"/>
      <c r="AW189" s="71"/>
      <c r="AX189" s="71"/>
      <c r="AY189" s="71"/>
      <c r="BB189" s="25"/>
      <c r="BC189" s="21"/>
      <c r="BG189" s="18"/>
      <c r="BN189" s="22"/>
      <c r="BO189" s="22"/>
      <c r="BP189" s="22"/>
      <c r="BQ189" s="22"/>
      <c r="BR189" s="15"/>
      <c r="CF189" s="15"/>
      <c r="CL189" s="22"/>
      <c r="CM189" s="15"/>
      <c r="CR189" s="22"/>
      <c r="CT189" s="15"/>
      <c r="CW189" s="22"/>
      <c r="DA189" s="15"/>
      <c r="DH189" s="15"/>
      <c r="DJ189" s="22"/>
      <c r="DO189" s="15"/>
      <c r="DV189" s="15"/>
      <c r="EC189" s="15"/>
      <c r="EJ189" s="15"/>
      <c r="EQ189" s="15"/>
      <c r="EX189" s="15"/>
      <c r="FE189" s="15"/>
      <c r="FL189" s="15"/>
      <c r="FS189" s="15"/>
      <c r="FZ189" s="15"/>
      <c r="GG189" s="15"/>
      <c r="GN189" s="15"/>
      <c r="GP189" s="22"/>
      <c r="GQ189" s="22"/>
      <c r="GR189" s="22"/>
      <c r="GS189" s="22"/>
      <c r="GT189" s="22"/>
      <c r="GU189" s="15"/>
      <c r="GV189" s="22"/>
      <c r="GW189" s="22"/>
      <c r="GX189" s="22"/>
      <c r="GY189" s="18"/>
      <c r="GZ189" s="18"/>
      <c r="HA189" s="18"/>
      <c r="HB189" s="18"/>
      <c r="HC189" s="18"/>
      <c r="HD189" s="18"/>
      <c r="HE189" s="18"/>
      <c r="HF189" s="18"/>
      <c r="HG189" s="18"/>
      <c r="HH189" s="18"/>
      <c r="HI189" s="18"/>
      <c r="HJ189" s="18"/>
      <c r="HK189" s="18"/>
      <c r="HL189" s="18"/>
      <c r="HM189" s="18"/>
      <c r="HN189" s="18"/>
      <c r="HO189" s="18"/>
      <c r="HP189" s="18"/>
      <c r="HQ189" s="18"/>
      <c r="HR189" s="18"/>
      <c r="HS189" s="18"/>
      <c r="HT189" s="18"/>
      <c r="HU189" s="18"/>
      <c r="HV189" s="18"/>
      <c r="HW189" s="18"/>
      <c r="HX189" s="18"/>
      <c r="HY189" s="18"/>
      <c r="HZ189" s="18"/>
      <c r="IA189" s="18"/>
      <c r="IB189" s="18"/>
      <c r="IC189" s="18"/>
      <c r="ID189" s="18"/>
      <c r="IE189" s="18"/>
      <c r="IF189" s="18"/>
      <c r="IG189" s="18"/>
      <c r="IH189" s="18"/>
      <c r="II189" s="18"/>
      <c r="IJ189" s="18"/>
      <c r="IK189" s="18"/>
      <c r="IL189" s="18"/>
      <c r="IM189" s="18"/>
      <c r="IN189" s="18"/>
      <c r="IO189" s="18"/>
      <c r="IP189" s="18"/>
      <c r="IQ189" s="18"/>
      <c r="IR189" s="18"/>
      <c r="IS189" s="18"/>
      <c r="IT189" s="18"/>
      <c r="IU189" s="18"/>
      <c r="IV189" s="18"/>
      <c r="IW189" s="18"/>
      <c r="IX189" s="18"/>
      <c r="IY189" s="18"/>
      <c r="IZ189" s="18"/>
      <c r="JA189" s="18"/>
      <c r="JB189" s="18"/>
      <c r="JC189" s="18"/>
      <c r="JD189" s="18"/>
      <c r="JE189" s="18"/>
      <c r="JF189" s="18"/>
    </row>
    <row r="190" spans="36:266" x14ac:dyDescent="0.3">
      <c r="AJ190" s="24"/>
      <c r="AK190" s="24"/>
      <c r="AL190" s="20"/>
      <c r="AM190" s="23"/>
      <c r="AN190" s="18"/>
      <c r="AO190" s="24"/>
      <c r="AW190" s="71"/>
      <c r="AX190" s="71"/>
      <c r="AY190" s="71"/>
      <c r="BB190" s="25"/>
      <c r="BC190" s="21"/>
      <c r="BG190" s="18"/>
      <c r="BN190" s="22"/>
      <c r="BO190" s="22"/>
      <c r="BP190" s="22"/>
      <c r="BQ190" s="22"/>
      <c r="BR190" s="15"/>
      <c r="CF190" s="15"/>
      <c r="CL190" s="22"/>
      <c r="CM190" s="15"/>
      <c r="CR190" s="22"/>
      <c r="CT190" s="15"/>
      <c r="CW190" s="22"/>
      <c r="DA190" s="15"/>
      <c r="DH190" s="15"/>
      <c r="DJ190" s="22"/>
      <c r="DO190" s="15"/>
      <c r="DV190" s="15"/>
      <c r="EC190" s="15"/>
      <c r="EJ190" s="15"/>
      <c r="EQ190" s="15"/>
      <c r="EX190" s="15"/>
      <c r="FE190" s="15"/>
      <c r="FL190" s="15"/>
      <c r="FS190" s="15"/>
      <c r="FZ190" s="15"/>
      <c r="GG190" s="15"/>
      <c r="GN190" s="15"/>
      <c r="GP190" s="22"/>
      <c r="GQ190" s="22"/>
      <c r="GR190" s="22"/>
      <c r="GS190" s="22"/>
      <c r="GT190" s="22"/>
      <c r="GU190" s="15"/>
      <c r="GV190" s="22"/>
      <c r="GW190" s="22"/>
      <c r="GX190" s="22"/>
      <c r="GY190" s="18"/>
      <c r="GZ190" s="18"/>
      <c r="HA190" s="18"/>
      <c r="HB190" s="18"/>
      <c r="HC190" s="18"/>
      <c r="HD190" s="18"/>
      <c r="HE190" s="18"/>
      <c r="HF190" s="18"/>
      <c r="HG190" s="18"/>
      <c r="HH190" s="18"/>
      <c r="HI190" s="18"/>
      <c r="HJ190" s="18"/>
      <c r="HK190" s="18"/>
      <c r="HL190" s="18"/>
      <c r="HM190" s="18"/>
      <c r="HN190" s="18"/>
      <c r="HO190" s="18"/>
      <c r="HP190" s="18"/>
      <c r="HQ190" s="18"/>
      <c r="HR190" s="18"/>
      <c r="HS190" s="18"/>
      <c r="HT190" s="18"/>
      <c r="HU190" s="18"/>
      <c r="HV190" s="18"/>
      <c r="HW190" s="18"/>
      <c r="HX190" s="18"/>
      <c r="HY190" s="18"/>
      <c r="HZ190" s="18"/>
      <c r="IA190" s="18"/>
      <c r="IB190" s="18"/>
      <c r="IC190" s="18"/>
      <c r="ID190" s="18"/>
      <c r="IE190" s="18"/>
      <c r="IF190" s="18"/>
      <c r="IG190" s="18"/>
      <c r="IH190" s="18"/>
      <c r="II190" s="18"/>
      <c r="IJ190" s="18"/>
      <c r="IK190" s="18"/>
      <c r="IL190" s="18"/>
      <c r="IM190" s="18"/>
      <c r="IN190" s="18"/>
      <c r="IO190" s="18"/>
      <c r="IP190" s="18"/>
      <c r="IQ190" s="18"/>
      <c r="IR190" s="18"/>
      <c r="IS190" s="18"/>
      <c r="IT190" s="18"/>
      <c r="IU190" s="18"/>
      <c r="IV190" s="18"/>
      <c r="IW190" s="18"/>
      <c r="IX190" s="18"/>
      <c r="IY190" s="18"/>
      <c r="IZ190" s="18"/>
      <c r="JA190" s="18"/>
      <c r="JB190" s="18"/>
      <c r="JC190" s="18"/>
      <c r="JD190" s="18"/>
      <c r="JE190" s="18"/>
      <c r="JF190" s="18"/>
    </row>
    <row r="191" spans="36:266" x14ac:dyDescent="0.3">
      <c r="AJ191" s="24"/>
      <c r="AK191" s="24"/>
      <c r="AL191" s="20"/>
      <c r="AM191" s="23"/>
      <c r="AN191" s="18"/>
      <c r="AO191" s="24"/>
      <c r="AW191" s="71"/>
      <c r="AX191" s="71"/>
      <c r="AY191" s="71"/>
      <c r="BB191" s="25"/>
      <c r="BC191" s="21"/>
      <c r="BG191" s="18"/>
      <c r="BN191" s="22"/>
      <c r="BO191" s="22"/>
      <c r="BP191" s="22"/>
      <c r="BQ191" s="22"/>
      <c r="BR191" s="15"/>
      <c r="CF191" s="15"/>
      <c r="CL191" s="22"/>
      <c r="CM191" s="15"/>
      <c r="CR191" s="22"/>
      <c r="CT191" s="15"/>
      <c r="CW191" s="22"/>
      <c r="DA191" s="15"/>
      <c r="DH191" s="15"/>
      <c r="DJ191" s="22"/>
      <c r="DO191" s="15"/>
      <c r="DV191" s="15"/>
      <c r="EC191" s="15"/>
      <c r="EJ191" s="15"/>
      <c r="EQ191" s="15"/>
      <c r="EX191" s="15"/>
      <c r="FE191" s="15"/>
      <c r="FL191" s="15"/>
      <c r="FS191" s="15"/>
      <c r="FZ191" s="15"/>
      <c r="GG191" s="15"/>
      <c r="GN191" s="15"/>
      <c r="GP191" s="22"/>
      <c r="GQ191" s="22"/>
      <c r="GR191" s="22"/>
      <c r="GS191" s="22"/>
      <c r="GT191" s="22"/>
      <c r="GU191" s="15"/>
      <c r="GV191" s="22"/>
      <c r="GW191" s="22"/>
      <c r="GX191" s="22"/>
      <c r="GY191" s="18"/>
      <c r="GZ191" s="18"/>
      <c r="HA191" s="18"/>
      <c r="HB191" s="18"/>
      <c r="HC191" s="18"/>
      <c r="HD191" s="18"/>
      <c r="HE191" s="18"/>
      <c r="HF191" s="18"/>
      <c r="HG191" s="18"/>
      <c r="HH191" s="18"/>
      <c r="HI191" s="18"/>
      <c r="HJ191" s="18"/>
      <c r="HK191" s="18"/>
      <c r="HL191" s="18"/>
      <c r="HM191" s="18"/>
      <c r="HN191" s="18"/>
      <c r="HO191" s="18"/>
      <c r="HP191" s="18"/>
      <c r="HQ191" s="18"/>
      <c r="HR191" s="18"/>
      <c r="HS191" s="18"/>
      <c r="HT191" s="18"/>
      <c r="HU191" s="18"/>
      <c r="HV191" s="18"/>
      <c r="HW191" s="18"/>
      <c r="HX191" s="18"/>
      <c r="HY191" s="18"/>
      <c r="HZ191" s="18"/>
      <c r="IA191" s="18"/>
      <c r="IB191" s="18"/>
      <c r="IC191" s="18"/>
      <c r="ID191" s="18"/>
      <c r="IE191" s="18"/>
      <c r="IF191" s="18"/>
      <c r="IG191" s="18"/>
      <c r="IH191" s="18"/>
      <c r="II191" s="18"/>
      <c r="IJ191" s="18"/>
      <c r="IK191" s="18"/>
      <c r="IL191" s="18"/>
      <c r="IM191" s="18"/>
      <c r="IN191" s="18"/>
      <c r="IO191" s="18"/>
      <c r="IP191" s="18"/>
      <c r="IQ191" s="18"/>
      <c r="IR191" s="18"/>
      <c r="IS191" s="18"/>
      <c r="IT191" s="18"/>
      <c r="IU191" s="18"/>
      <c r="IV191" s="18"/>
      <c r="IW191" s="18"/>
      <c r="IX191" s="18"/>
      <c r="IY191" s="18"/>
      <c r="IZ191" s="18"/>
      <c r="JA191" s="18"/>
      <c r="JB191" s="18"/>
      <c r="JC191" s="18"/>
      <c r="JD191" s="18"/>
      <c r="JE191" s="18"/>
      <c r="JF191" s="18"/>
    </row>
    <row r="192" spans="36:266" x14ac:dyDescent="0.3">
      <c r="AJ192" s="24"/>
      <c r="AK192" s="24"/>
      <c r="AL192" s="20"/>
      <c r="AM192" s="23"/>
      <c r="AN192" s="18"/>
      <c r="AO192" s="24"/>
      <c r="AW192" s="71"/>
      <c r="AX192" s="71"/>
      <c r="AY192" s="71"/>
      <c r="BB192" s="25"/>
      <c r="BC192" s="21"/>
      <c r="BG192" s="18"/>
      <c r="BN192" s="22"/>
      <c r="BO192" s="22"/>
      <c r="BP192" s="22"/>
      <c r="BQ192" s="22"/>
      <c r="BR192" s="15"/>
      <c r="CF192" s="15"/>
      <c r="CL192" s="22"/>
      <c r="CM192" s="15"/>
      <c r="CR192" s="22"/>
      <c r="CT192" s="15"/>
      <c r="CW192" s="22"/>
      <c r="DA192" s="15"/>
      <c r="DH192" s="15"/>
      <c r="DJ192" s="22"/>
      <c r="DO192" s="15"/>
      <c r="DV192" s="15"/>
      <c r="EC192" s="15"/>
      <c r="EJ192" s="15"/>
      <c r="EQ192" s="15"/>
      <c r="EX192" s="15"/>
      <c r="FE192" s="15"/>
      <c r="FL192" s="15"/>
      <c r="FS192" s="15"/>
      <c r="FZ192" s="15"/>
      <c r="GG192" s="15"/>
      <c r="GN192" s="15"/>
      <c r="GP192" s="22"/>
      <c r="GQ192" s="22"/>
      <c r="GR192" s="22"/>
      <c r="GS192" s="22"/>
      <c r="GT192" s="22"/>
      <c r="GU192" s="15"/>
      <c r="GV192" s="22"/>
      <c r="GW192" s="22"/>
      <c r="GX192" s="22"/>
      <c r="GY192" s="18"/>
      <c r="GZ192" s="18"/>
      <c r="HA192" s="18"/>
      <c r="HB192" s="18"/>
      <c r="HC192" s="18"/>
      <c r="HD192" s="18"/>
      <c r="HE192" s="18"/>
      <c r="HF192" s="18"/>
      <c r="HG192" s="18"/>
      <c r="HH192" s="18"/>
      <c r="HI192" s="18"/>
      <c r="HJ192" s="18"/>
      <c r="HK192" s="18"/>
      <c r="HL192" s="18"/>
      <c r="HM192" s="18"/>
      <c r="HN192" s="18"/>
      <c r="HO192" s="18"/>
      <c r="HP192" s="18"/>
      <c r="HQ192" s="18"/>
      <c r="HR192" s="18"/>
      <c r="HS192" s="18"/>
      <c r="HT192" s="18"/>
      <c r="HU192" s="18"/>
      <c r="HV192" s="18"/>
      <c r="HW192" s="18"/>
      <c r="HX192" s="18"/>
      <c r="HY192" s="18"/>
      <c r="HZ192" s="18"/>
      <c r="IA192" s="18"/>
      <c r="IB192" s="18"/>
      <c r="IC192" s="18"/>
      <c r="ID192" s="18"/>
      <c r="IE192" s="18"/>
      <c r="IF192" s="18"/>
      <c r="IG192" s="18"/>
      <c r="IH192" s="18"/>
      <c r="II192" s="18"/>
      <c r="IJ192" s="18"/>
      <c r="IK192" s="18"/>
      <c r="IL192" s="18"/>
      <c r="IM192" s="18"/>
      <c r="IN192" s="18"/>
      <c r="IO192" s="18"/>
      <c r="IP192" s="18"/>
      <c r="IQ192" s="18"/>
      <c r="IR192" s="18"/>
      <c r="IS192" s="18"/>
      <c r="IT192" s="18"/>
      <c r="IU192" s="18"/>
      <c r="IV192" s="18"/>
      <c r="IW192" s="18"/>
      <c r="IX192" s="18"/>
      <c r="IY192" s="18"/>
      <c r="IZ192" s="18"/>
      <c r="JA192" s="18"/>
      <c r="JB192" s="18"/>
      <c r="JC192" s="18"/>
      <c r="JD192" s="18"/>
      <c r="JE192" s="18"/>
      <c r="JF192" s="18"/>
    </row>
    <row r="193" spans="36:266" x14ac:dyDescent="0.3">
      <c r="AJ193" s="24"/>
      <c r="AK193" s="24"/>
      <c r="AL193" s="20"/>
      <c r="AM193" s="23"/>
      <c r="AN193" s="18"/>
      <c r="AO193" s="24"/>
      <c r="AW193" s="71"/>
      <c r="AX193" s="71"/>
      <c r="AY193" s="71"/>
      <c r="BB193" s="25"/>
      <c r="BC193" s="21"/>
      <c r="BG193" s="18"/>
      <c r="BN193" s="22"/>
      <c r="BO193" s="22"/>
      <c r="BP193" s="22"/>
      <c r="BQ193" s="22"/>
      <c r="BR193" s="15"/>
      <c r="CF193" s="15"/>
      <c r="CL193" s="22"/>
      <c r="CM193" s="15"/>
      <c r="CR193" s="22"/>
      <c r="CT193" s="15"/>
      <c r="CW193" s="22"/>
      <c r="DA193" s="15"/>
      <c r="DH193" s="15"/>
      <c r="DJ193" s="22"/>
      <c r="DO193" s="15"/>
      <c r="DV193" s="15"/>
      <c r="EC193" s="15"/>
      <c r="EJ193" s="15"/>
      <c r="EQ193" s="15"/>
      <c r="EX193" s="15"/>
      <c r="FE193" s="15"/>
      <c r="FL193" s="15"/>
      <c r="FS193" s="15"/>
      <c r="FZ193" s="15"/>
      <c r="GG193" s="15"/>
      <c r="GN193" s="15"/>
      <c r="GP193" s="22"/>
      <c r="GQ193" s="22"/>
      <c r="GR193" s="22"/>
      <c r="GS193" s="22"/>
      <c r="GT193" s="22"/>
      <c r="GU193" s="15"/>
      <c r="GV193" s="22"/>
      <c r="GW193" s="22"/>
      <c r="GX193" s="22"/>
      <c r="GY193" s="18"/>
      <c r="GZ193" s="18"/>
      <c r="HA193" s="18"/>
      <c r="HB193" s="18"/>
      <c r="HC193" s="18"/>
      <c r="HD193" s="18"/>
      <c r="HE193" s="18"/>
      <c r="HF193" s="18"/>
      <c r="HG193" s="18"/>
      <c r="HH193" s="18"/>
      <c r="HI193" s="18"/>
      <c r="HJ193" s="18"/>
      <c r="HK193" s="18"/>
      <c r="HL193" s="18"/>
      <c r="HM193" s="18"/>
      <c r="HN193" s="18"/>
      <c r="HO193" s="18"/>
      <c r="HP193" s="18"/>
      <c r="HQ193" s="18"/>
      <c r="HR193" s="18"/>
      <c r="HS193" s="18"/>
      <c r="HT193" s="18"/>
      <c r="HU193" s="18"/>
      <c r="HV193" s="18"/>
      <c r="HW193" s="18"/>
      <c r="HX193" s="18"/>
      <c r="HY193" s="18"/>
      <c r="HZ193" s="18"/>
      <c r="IA193" s="18"/>
      <c r="IB193" s="18"/>
      <c r="IC193" s="18"/>
      <c r="ID193" s="18"/>
      <c r="IE193" s="18"/>
      <c r="IF193" s="18"/>
      <c r="IG193" s="18"/>
      <c r="IH193" s="18"/>
      <c r="II193" s="18"/>
      <c r="IJ193" s="18"/>
      <c r="IK193" s="18"/>
      <c r="IL193" s="18"/>
      <c r="IM193" s="18"/>
      <c r="IN193" s="18"/>
      <c r="IO193" s="18"/>
      <c r="IP193" s="18"/>
      <c r="IQ193" s="18"/>
      <c r="IR193" s="18"/>
      <c r="IS193" s="18"/>
      <c r="IT193" s="18"/>
      <c r="IU193" s="18"/>
      <c r="IV193" s="18"/>
      <c r="IW193" s="18"/>
      <c r="IX193" s="18"/>
      <c r="IY193" s="18"/>
      <c r="IZ193" s="18"/>
      <c r="JA193" s="18"/>
      <c r="JB193" s="18"/>
      <c r="JC193" s="18"/>
      <c r="JD193" s="18"/>
      <c r="JE193" s="18"/>
      <c r="JF193" s="18"/>
    </row>
    <row r="194" spans="36:266" x14ac:dyDescent="0.3">
      <c r="AJ194" s="24"/>
      <c r="AK194" s="24"/>
      <c r="AL194" s="20"/>
      <c r="AM194" s="23"/>
      <c r="AN194" s="18"/>
      <c r="AO194" s="24"/>
      <c r="AW194" s="71"/>
      <c r="AX194" s="71"/>
      <c r="AY194" s="71"/>
      <c r="BB194" s="25"/>
      <c r="BC194" s="21"/>
      <c r="BG194" s="18"/>
      <c r="BN194" s="22"/>
      <c r="BO194" s="22"/>
      <c r="BP194" s="22"/>
      <c r="BQ194" s="22"/>
      <c r="BR194" s="15"/>
      <c r="CF194" s="15"/>
      <c r="CL194" s="22"/>
      <c r="CM194" s="15"/>
      <c r="CR194" s="22"/>
      <c r="CT194" s="15"/>
      <c r="CW194" s="22"/>
      <c r="DA194" s="15"/>
      <c r="DH194" s="15"/>
      <c r="DJ194" s="22"/>
      <c r="DO194" s="15"/>
      <c r="DV194" s="15"/>
      <c r="EC194" s="15"/>
      <c r="EJ194" s="15"/>
      <c r="EQ194" s="15"/>
      <c r="EX194" s="15"/>
      <c r="FE194" s="15"/>
      <c r="FL194" s="15"/>
      <c r="FS194" s="15"/>
      <c r="FZ194" s="15"/>
      <c r="GG194" s="15"/>
      <c r="GN194" s="15"/>
      <c r="GP194" s="22"/>
      <c r="GQ194" s="22"/>
      <c r="GR194" s="22"/>
      <c r="GS194" s="22"/>
      <c r="GT194" s="22"/>
      <c r="GU194" s="15"/>
      <c r="GV194" s="22"/>
      <c r="GW194" s="22"/>
      <c r="GX194" s="22"/>
      <c r="GY194" s="18"/>
      <c r="GZ194" s="18"/>
      <c r="HA194" s="18"/>
      <c r="HB194" s="18"/>
      <c r="HC194" s="18"/>
      <c r="HD194" s="18"/>
      <c r="HE194" s="18"/>
      <c r="HF194" s="18"/>
      <c r="HG194" s="18"/>
      <c r="HH194" s="18"/>
      <c r="HI194" s="18"/>
      <c r="HJ194" s="18"/>
      <c r="HK194" s="18"/>
      <c r="HL194" s="18"/>
      <c r="HM194" s="18"/>
      <c r="HN194" s="18"/>
      <c r="HO194" s="18"/>
      <c r="HP194" s="18"/>
      <c r="HQ194" s="18"/>
      <c r="HR194" s="18"/>
      <c r="HS194" s="18"/>
      <c r="HT194" s="18"/>
      <c r="HU194" s="18"/>
      <c r="HV194" s="18"/>
      <c r="HW194" s="18"/>
      <c r="HX194" s="18"/>
      <c r="HY194" s="18"/>
      <c r="HZ194" s="18"/>
      <c r="IA194" s="18"/>
      <c r="IB194" s="18"/>
      <c r="IC194" s="18"/>
      <c r="ID194" s="18"/>
      <c r="IE194" s="18"/>
      <c r="IF194" s="18"/>
      <c r="IG194" s="18"/>
      <c r="IH194" s="18"/>
      <c r="II194" s="18"/>
      <c r="IJ194" s="18"/>
      <c r="IK194" s="18"/>
      <c r="IL194" s="18"/>
      <c r="IM194" s="18"/>
      <c r="IN194" s="18"/>
      <c r="IO194" s="18"/>
      <c r="IP194" s="18"/>
      <c r="IQ194" s="18"/>
      <c r="IR194" s="18"/>
      <c r="IS194" s="18"/>
      <c r="IT194" s="18"/>
      <c r="IU194" s="18"/>
      <c r="IV194" s="18"/>
      <c r="IW194" s="18"/>
      <c r="IX194" s="18"/>
      <c r="IY194" s="18"/>
      <c r="IZ194" s="18"/>
      <c r="JA194" s="18"/>
      <c r="JB194" s="18"/>
      <c r="JC194" s="18"/>
      <c r="JD194" s="18"/>
      <c r="JE194" s="18"/>
      <c r="JF194" s="18"/>
    </row>
    <row r="195" spans="36:266" x14ac:dyDescent="0.3">
      <c r="AJ195" s="24"/>
      <c r="AK195" s="24"/>
      <c r="AL195" s="20"/>
      <c r="AM195" s="23"/>
      <c r="AN195" s="18"/>
      <c r="AO195" s="24"/>
      <c r="AW195" s="71"/>
      <c r="AX195" s="71"/>
      <c r="AY195" s="71"/>
      <c r="BB195" s="25"/>
      <c r="BC195" s="21"/>
      <c r="BG195" s="18"/>
      <c r="BN195" s="22"/>
      <c r="BO195" s="22"/>
      <c r="BP195" s="22"/>
      <c r="BQ195" s="22"/>
      <c r="BR195" s="15"/>
      <c r="CF195" s="15"/>
      <c r="CL195" s="22"/>
      <c r="CM195" s="15"/>
      <c r="CR195" s="22"/>
      <c r="CT195" s="15"/>
      <c r="CW195" s="22"/>
      <c r="DA195" s="15"/>
      <c r="DH195" s="15"/>
      <c r="DJ195" s="22"/>
      <c r="DO195" s="15"/>
      <c r="DV195" s="15"/>
      <c r="EC195" s="15"/>
      <c r="EJ195" s="15"/>
      <c r="EQ195" s="15"/>
      <c r="EX195" s="15"/>
      <c r="FE195" s="15"/>
      <c r="FL195" s="15"/>
      <c r="FS195" s="15"/>
      <c r="FZ195" s="15"/>
      <c r="GG195" s="15"/>
      <c r="GN195" s="15"/>
      <c r="GP195" s="22"/>
      <c r="GQ195" s="22"/>
      <c r="GR195" s="22"/>
      <c r="GS195" s="22"/>
      <c r="GT195" s="22"/>
      <c r="GU195" s="15"/>
      <c r="GV195" s="22"/>
      <c r="GW195" s="22"/>
      <c r="GX195" s="22"/>
      <c r="GY195" s="18"/>
      <c r="GZ195" s="18"/>
      <c r="HA195" s="18"/>
      <c r="HB195" s="18"/>
      <c r="HC195" s="18"/>
      <c r="HD195" s="18"/>
      <c r="HE195" s="18"/>
      <c r="HF195" s="18"/>
      <c r="HG195" s="18"/>
      <c r="HH195" s="18"/>
      <c r="HI195" s="18"/>
      <c r="HJ195" s="18"/>
      <c r="HK195" s="18"/>
      <c r="HL195" s="18"/>
      <c r="HM195" s="18"/>
      <c r="HN195" s="18"/>
      <c r="HO195" s="18"/>
      <c r="HP195" s="18"/>
      <c r="HQ195" s="18"/>
      <c r="HR195" s="18"/>
      <c r="HS195" s="18"/>
      <c r="HT195" s="18"/>
      <c r="HU195" s="18"/>
      <c r="HV195" s="18"/>
      <c r="HW195" s="18"/>
      <c r="HX195" s="18"/>
      <c r="HY195" s="18"/>
      <c r="HZ195" s="18"/>
      <c r="IA195" s="18"/>
      <c r="IB195" s="18"/>
      <c r="IC195" s="18"/>
      <c r="ID195" s="18"/>
      <c r="IE195" s="18"/>
      <c r="IF195" s="18"/>
      <c r="IG195" s="18"/>
      <c r="IH195" s="18"/>
      <c r="II195" s="18"/>
      <c r="IJ195" s="18"/>
      <c r="IK195" s="18"/>
      <c r="IL195" s="18"/>
      <c r="IM195" s="18"/>
      <c r="IN195" s="18"/>
      <c r="IO195" s="18"/>
      <c r="IP195" s="18"/>
      <c r="IQ195" s="18"/>
      <c r="IR195" s="18"/>
      <c r="IS195" s="18"/>
      <c r="IT195" s="18"/>
      <c r="IU195" s="18"/>
      <c r="IV195" s="18"/>
      <c r="IW195" s="18"/>
      <c r="IX195" s="18"/>
      <c r="IY195" s="18"/>
      <c r="IZ195" s="18"/>
      <c r="JA195" s="18"/>
      <c r="JB195" s="18"/>
      <c r="JC195" s="18"/>
      <c r="JD195" s="18"/>
      <c r="JE195" s="18"/>
      <c r="JF195" s="18"/>
    </row>
    <row r="196" spans="36:266" x14ac:dyDescent="0.3">
      <c r="AJ196" s="24"/>
      <c r="AK196" s="24"/>
      <c r="AL196" s="20"/>
      <c r="AM196" s="23"/>
      <c r="AN196" s="18"/>
      <c r="AO196" s="24"/>
      <c r="AW196" s="71"/>
      <c r="AX196" s="71"/>
      <c r="AY196" s="71"/>
      <c r="BB196" s="25"/>
      <c r="BC196" s="21"/>
      <c r="BG196" s="18"/>
      <c r="BN196" s="22"/>
      <c r="BO196" s="22"/>
      <c r="BP196" s="22"/>
      <c r="BQ196" s="22"/>
      <c r="BR196" s="15"/>
      <c r="CF196" s="15"/>
      <c r="CL196" s="22"/>
      <c r="CM196" s="15"/>
      <c r="CR196" s="22"/>
      <c r="CT196" s="15"/>
      <c r="CW196" s="22"/>
      <c r="DA196" s="15"/>
      <c r="DH196" s="15"/>
      <c r="DJ196" s="22"/>
      <c r="DO196" s="15"/>
      <c r="DV196" s="15"/>
      <c r="EC196" s="15"/>
      <c r="EJ196" s="15"/>
      <c r="EQ196" s="15"/>
      <c r="EX196" s="15"/>
      <c r="FE196" s="15"/>
      <c r="FL196" s="15"/>
      <c r="FS196" s="15"/>
      <c r="FZ196" s="15"/>
      <c r="GG196" s="15"/>
      <c r="GN196" s="15"/>
      <c r="GP196" s="22"/>
      <c r="GQ196" s="22"/>
      <c r="GR196" s="22"/>
      <c r="GS196" s="22"/>
      <c r="GT196" s="22"/>
      <c r="GU196" s="15"/>
      <c r="GV196" s="22"/>
      <c r="GW196" s="22"/>
      <c r="GX196" s="22"/>
      <c r="GY196" s="18"/>
      <c r="GZ196" s="18"/>
      <c r="HA196" s="18"/>
      <c r="HB196" s="18"/>
      <c r="HC196" s="18"/>
      <c r="HD196" s="18"/>
      <c r="HE196" s="18"/>
      <c r="HF196" s="18"/>
      <c r="HG196" s="18"/>
      <c r="HH196" s="18"/>
      <c r="HI196" s="18"/>
      <c r="HJ196" s="18"/>
      <c r="HK196" s="18"/>
      <c r="HL196" s="18"/>
      <c r="HM196" s="18"/>
      <c r="HN196" s="18"/>
      <c r="HO196" s="18"/>
      <c r="HP196" s="18"/>
      <c r="HQ196" s="18"/>
      <c r="HR196" s="18"/>
      <c r="HS196" s="18"/>
      <c r="HT196" s="18"/>
      <c r="HU196" s="18"/>
      <c r="HV196" s="18"/>
      <c r="HW196" s="18"/>
      <c r="HX196" s="18"/>
      <c r="HY196" s="18"/>
      <c r="HZ196" s="18"/>
      <c r="IA196" s="18"/>
      <c r="IB196" s="18"/>
      <c r="IC196" s="18"/>
      <c r="ID196" s="18"/>
      <c r="IE196" s="18"/>
      <c r="IF196" s="18"/>
      <c r="IG196" s="18"/>
      <c r="IH196" s="18"/>
      <c r="II196" s="18"/>
      <c r="IJ196" s="18"/>
      <c r="IK196" s="18"/>
      <c r="IL196" s="18"/>
      <c r="IM196" s="18"/>
      <c r="IN196" s="18"/>
      <c r="IO196" s="18"/>
      <c r="IP196" s="18"/>
      <c r="IQ196" s="18"/>
      <c r="IR196" s="18"/>
      <c r="IS196" s="18"/>
      <c r="IT196" s="18"/>
      <c r="IU196" s="18"/>
      <c r="IV196" s="18"/>
      <c r="IW196" s="18"/>
      <c r="IX196" s="18"/>
      <c r="IY196" s="18"/>
      <c r="IZ196" s="18"/>
      <c r="JA196" s="18"/>
      <c r="JB196" s="18"/>
      <c r="JC196" s="18"/>
      <c r="JD196" s="18"/>
      <c r="JE196" s="18"/>
      <c r="JF196" s="18"/>
    </row>
    <row r="197" spans="36:266" x14ac:dyDescent="0.3">
      <c r="AJ197" s="24"/>
      <c r="AK197" s="24"/>
      <c r="AL197" s="20"/>
      <c r="AM197" s="23"/>
      <c r="AN197" s="18"/>
      <c r="AO197" s="24"/>
      <c r="AW197" s="71"/>
      <c r="AX197" s="71"/>
      <c r="AY197" s="71"/>
      <c r="BB197" s="25"/>
      <c r="BC197" s="21"/>
      <c r="BG197" s="18"/>
      <c r="BN197" s="22"/>
      <c r="BO197" s="22"/>
      <c r="BP197" s="22"/>
      <c r="BQ197" s="22"/>
      <c r="BR197" s="15"/>
      <c r="CF197" s="15"/>
      <c r="CL197" s="22"/>
      <c r="CM197" s="15"/>
      <c r="CR197" s="22"/>
      <c r="CT197" s="15"/>
      <c r="CW197" s="22"/>
      <c r="DA197" s="15"/>
      <c r="DH197" s="15"/>
      <c r="DJ197" s="22"/>
      <c r="DO197" s="15"/>
      <c r="DV197" s="15"/>
      <c r="EC197" s="15"/>
      <c r="EJ197" s="15"/>
      <c r="EQ197" s="15"/>
      <c r="EX197" s="15"/>
      <c r="FE197" s="15"/>
      <c r="FL197" s="15"/>
      <c r="FS197" s="15"/>
      <c r="FZ197" s="15"/>
      <c r="GG197" s="15"/>
      <c r="GN197" s="15"/>
      <c r="GP197" s="22"/>
      <c r="GQ197" s="22"/>
      <c r="GR197" s="22"/>
      <c r="GS197" s="22"/>
      <c r="GT197" s="22"/>
      <c r="GU197" s="15"/>
      <c r="GV197" s="22"/>
      <c r="GW197" s="22"/>
      <c r="GX197" s="22"/>
      <c r="GY197" s="18"/>
      <c r="GZ197" s="18"/>
      <c r="HA197" s="18"/>
      <c r="HB197" s="18"/>
      <c r="HC197" s="18"/>
      <c r="HD197" s="18"/>
      <c r="HE197" s="18"/>
      <c r="HF197" s="18"/>
      <c r="HG197" s="18"/>
      <c r="HH197" s="18"/>
      <c r="HI197" s="18"/>
      <c r="HJ197" s="18"/>
      <c r="HK197" s="18"/>
      <c r="HL197" s="18"/>
      <c r="HM197" s="18"/>
      <c r="HN197" s="18"/>
      <c r="HO197" s="18"/>
      <c r="HP197" s="18"/>
      <c r="HQ197" s="18"/>
      <c r="HR197" s="18"/>
      <c r="HS197" s="18"/>
      <c r="HT197" s="18"/>
      <c r="HU197" s="18"/>
      <c r="HV197" s="18"/>
      <c r="HW197" s="18"/>
      <c r="HX197" s="18"/>
      <c r="HY197" s="18"/>
      <c r="HZ197" s="18"/>
      <c r="IA197" s="18"/>
      <c r="IB197" s="18"/>
      <c r="IC197" s="18"/>
      <c r="ID197" s="18"/>
      <c r="IE197" s="18"/>
      <c r="IF197" s="18"/>
      <c r="IG197" s="18"/>
      <c r="IH197" s="18"/>
      <c r="II197" s="18"/>
      <c r="IJ197" s="18"/>
      <c r="IK197" s="18"/>
      <c r="IL197" s="18"/>
      <c r="IM197" s="18"/>
      <c r="IN197" s="18"/>
      <c r="IO197" s="18"/>
      <c r="IP197" s="18"/>
      <c r="IQ197" s="18"/>
      <c r="IR197" s="18"/>
      <c r="IS197" s="18"/>
      <c r="IT197" s="18"/>
      <c r="IU197" s="18"/>
      <c r="IV197" s="18"/>
      <c r="IW197" s="18"/>
      <c r="IX197" s="18"/>
      <c r="IY197" s="18"/>
      <c r="IZ197" s="18"/>
      <c r="JA197" s="18"/>
      <c r="JB197" s="18"/>
      <c r="JC197" s="18"/>
      <c r="JD197" s="18"/>
      <c r="JE197" s="18"/>
      <c r="JF197" s="18"/>
    </row>
    <row r="198" spans="36:266" x14ac:dyDescent="0.3">
      <c r="AJ198" s="24"/>
      <c r="AK198" s="24"/>
      <c r="AL198" s="20"/>
      <c r="AM198" s="23"/>
      <c r="AN198" s="18"/>
      <c r="AO198" s="24"/>
      <c r="AW198" s="71"/>
      <c r="AX198" s="71"/>
      <c r="AY198" s="71"/>
      <c r="BB198" s="25"/>
      <c r="BC198" s="21"/>
      <c r="BG198" s="18"/>
      <c r="BN198" s="22"/>
      <c r="BO198" s="22"/>
      <c r="BP198" s="22"/>
      <c r="BQ198" s="22"/>
      <c r="BR198" s="15"/>
      <c r="CF198" s="15"/>
      <c r="CL198" s="22"/>
      <c r="CM198" s="15"/>
      <c r="CR198" s="22"/>
      <c r="CT198" s="15"/>
      <c r="CW198" s="22"/>
      <c r="DA198" s="15"/>
      <c r="DH198" s="15"/>
      <c r="DJ198" s="22"/>
      <c r="DO198" s="15"/>
      <c r="DV198" s="15"/>
      <c r="EC198" s="15"/>
      <c r="EJ198" s="15"/>
      <c r="EQ198" s="15"/>
      <c r="EX198" s="15"/>
      <c r="FE198" s="15"/>
      <c r="FL198" s="15"/>
      <c r="FS198" s="15"/>
      <c r="FZ198" s="15"/>
      <c r="GG198" s="15"/>
      <c r="GN198" s="15"/>
      <c r="GP198" s="22"/>
      <c r="GQ198" s="22"/>
      <c r="GR198" s="22"/>
      <c r="GS198" s="22"/>
      <c r="GT198" s="22"/>
      <c r="GU198" s="15"/>
      <c r="GV198" s="22"/>
      <c r="GW198" s="22"/>
      <c r="GX198" s="22"/>
      <c r="GY198" s="18"/>
      <c r="GZ198" s="18"/>
      <c r="HA198" s="18"/>
      <c r="HB198" s="18"/>
      <c r="HC198" s="18"/>
      <c r="HD198" s="18"/>
      <c r="HE198" s="18"/>
      <c r="HF198" s="18"/>
      <c r="HG198" s="18"/>
      <c r="HH198" s="18"/>
      <c r="HI198" s="18"/>
      <c r="HJ198" s="18"/>
      <c r="HK198" s="18"/>
      <c r="HL198" s="18"/>
      <c r="HM198" s="18"/>
      <c r="HN198" s="18"/>
      <c r="HO198" s="18"/>
      <c r="HP198" s="18"/>
      <c r="HQ198" s="18"/>
      <c r="HR198" s="18"/>
      <c r="HS198" s="18"/>
      <c r="HT198" s="18"/>
      <c r="HU198" s="18"/>
      <c r="HV198" s="18"/>
      <c r="HW198" s="18"/>
      <c r="HX198" s="18"/>
      <c r="HY198" s="18"/>
      <c r="HZ198" s="18"/>
      <c r="IA198" s="18"/>
      <c r="IB198" s="18"/>
      <c r="IC198" s="18"/>
      <c r="ID198" s="18"/>
      <c r="IE198" s="18"/>
      <c r="IF198" s="18"/>
      <c r="IG198" s="18"/>
      <c r="IH198" s="18"/>
      <c r="II198" s="18"/>
      <c r="IJ198" s="18"/>
      <c r="IK198" s="18"/>
      <c r="IL198" s="18"/>
      <c r="IM198" s="18"/>
      <c r="IN198" s="18"/>
      <c r="IO198" s="18"/>
      <c r="IP198" s="18"/>
      <c r="IQ198" s="18"/>
      <c r="IR198" s="18"/>
      <c r="IS198" s="18"/>
      <c r="IT198" s="18"/>
      <c r="IU198" s="18"/>
      <c r="IV198" s="18"/>
      <c r="IW198" s="18"/>
      <c r="IX198" s="18"/>
      <c r="IY198" s="18"/>
      <c r="IZ198" s="18"/>
      <c r="JA198" s="18"/>
      <c r="JB198" s="18"/>
      <c r="JC198" s="18"/>
      <c r="JD198" s="18"/>
      <c r="JE198" s="18"/>
      <c r="JF198" s="18"/>
    </row>
    <row r="199" spans="36:266" x14ac:dyDescent="0.3">
      <c r="AJ199" s="24"/>
      <c r="AK199" s="24"/>
      <c r="AL199" s="20"/>
      <c r="AM199" s="23"/>
      <c r="AN199" s="18"/>
      <c r="AO199" s="24"/>
      <c r="AW199" s="71"/>
      <c r="AX199" s="71"/>
      <c r="AY199" s="71"/>
      <c r="BB199" s="25"/>
      <c r="BC199" s="21"/>
      <c r="BG199" s="18"/>
      <c r="BN199" s="22"/>
      <c r="BO199" s="22"/>
      <c r="BP199" s="22"/>
      <c r="BQ199" s="22"/>
      <c r="BR199" s="15"/>
      <c r="CF199" s="15"/>
      <c r="CL199" s="22"/>
      <c r="CM199" s="15"/>
      <c r="CR199" s="22"/>
      <c r="CT199" s="15"/>
      <c r="CW199" s="22"/>
      <c r="DA199" s="15"/>
      <c r="DH199" s="15"/>
      <c r="DJ199" s="22"/>
      <c r="DO199" s="15"/>
      <c r="DV199" s="15"/>
      <c r="EC199" s="15"/>
      <c r="EJ199" s="15"/>
      <c r="EQ199" s="15"/>
      <c r="EX199" s="15"/>
      <c r="FE199" s="15"/>
      <c r="FL199" s="15"/>
      <c r="FS199" s="15"/>
      <c r="FZ199" s="15"/>
      <c r="GG199" s="15"/>
      <c r="GN199" s="15"/>
      <c r="GP199" s="22"/>
      <c r="GQ199" s="22"/>
      <c r="GR199" s="22"/>
      <c r="GS199" s="22"/>
      <c r="GT199" s="22"/>
      <c r="GU199" s="15"/>
      <c r="GV199" s="22"/>
      <c r="GW199" s="22"/>
      <c r="GX199" s="22"/>
      <c r="GY199" s="18"/>
      <c r="GZ199" s="18"/>
      <c r="HA199" s="18"/>
      <c r="HB199" s="18"/>
      <c r="HC199" s="18"/>
      <c r="HD199" s="18"/>
      <c r="HE199" s="18"/>
      <c r="HF199" s="18"/>
      <c r="HG199" s="18"/>
      <c r="HH199" s="18"/>
      <c r="HI199" s="18"/>
      <c r="HJ199" s="18"/>
      <c r="HK199" s="18"/>
      <c r="HL199" s="18"/>
      <c r="HM199" s="18"/>
      <c r="HN199" s="18"/>
      <c r="HO199" s="18"/>
      <c r="HP199" s="18"/>
      <c r="HQ199" s="18"/>
      <c r="HR199" s="18"/>
      <c r="HS199" s="18"/>
      <c r="HT199" s="18"/>
      <c r="HU199" s="18"/>
      <c r="HV199" s="18"/>
      <c r="HW199" s="18"/>
      <c r="HX199" s="18"/>
      <c r="HY199" s="18"/>
      <c r="HZ199" s="18"/>
      <c r="IA199" s="18"/>
      <c r="IB199" s="18"/>
      <c r="IC199" s="18"/>
      <c r="ID199" s="18"/>
      <c r="IE199" s="18"/>
      <c r="IF199" s="18"/>
      <c r="IG199" s="18"/>
      <c r="IH199" s="18"/>
      <c r="II199" s="18"/>
      <c r="IJ199" s="18"/>
      <c r="IK199" s="18"/>
      <c r="IL199" s="18"/>
      <c r="IM199" s="18"/>
      <c r="IN199" s="18"/>
      <c r="IO199" s="18"/>
      <c r="IP199" s="18"/>
      <c r="IQ199" s="18"/>
      <c r="IR199" s="18"/>
      <c r="IS199" s="18"/>
      <c r="IT199" s="18"/>
      <c r="IU199" s="18"/>
      <c r="IV199" s="18"/>
      <c r="IW199" s="18"/>
      <c r="IX199" s="18"/>
      <c r="IY199" s="18"/>
      <c r="IZ199" s="18"/>
      <c r="JA199" s="18"/>
      <c r="JB199" s="18"/>
      <c r="JC199" s="18"/>
      <c r="JD199" s="18"/>
      <c r="JE199" s="18"/>
      <c r="JF199" s="18"/>
    </row>
    <row r="200" spans="36:266" x14ac:dyDescent="0.3">
      <c r="AJ200" s="24"/>
      <c r="AK200" s="24"/>
      <c r="AL200" s="20"/>
      <c r="AM200" s="23"/>
      <c r="AN200" s="18"/>
      <c r="AO200" s="24"/>
      <c r="AW200" s="71"/>
      <c r="AX200" s="71"/>
      <c r="AY200" s="71"/>
      <c r="BB200" s="25"/>
      <c r="BC200" s="21"/>
      <c r="BG200" s="18"/>
      <c r="BN200" s="22"/>
      <c r="BO200" s="22"/>
      <c r="BP200" s="22"/>
      <c r="BQ200" s="22"/>
      <c r="BR200" s="15"/>
      <c r="CF200" s="15"/>
      <c r="CL200" s="22"/>
      <c r="CM200" s="15"/>
      <c r="CR200" s="22"/>
      <c r="CT200" s="15"/>
      <c r="CW200" s="22"/>
      <c r="DA200" s="15"/>
      <c r="DH200" s="15"/>
      <c r="DJ200" s="22"/>
      <c r="DO200" s="15"/>
      <c r="DV200" s="15"/>
      <c r="EC200" s="15"/>
      <c r="EJ200" s="15"/>
      <c r="EQ200" s="15"/>
      <c r="EX200" s="15"/>
      <c r="FE200" s="15"/>
      <c r="FL200" s="15"/>
      <c r="FS200" s="15"/>
      <c r="FZ200" s="15"/>
      <c r="GG200" s="15"/>
      <c r="GN200" s="15"/>
      <c r="GP200" s="22"/>
      <c r="GQ200" s="22"/>
      <c r="GR200" s="22"/>
      <c r="GS200" s="22"/>
      <c r="GT200" s="22"/>
      <c r="GU200" s="15"/>
      <c r="GV200" s="22"/>
      <c r="GW200" s="22"/>
      <c r="GX200" s="22"/>
      <c r="GY200" s="18"/>
      <c r="GZ200" s="18"/>
      <c r="HA200" s="18"/>
      <c r="HB200" s="18"/>
      <c r="HC200" s="18"/>
      <c r="HD200" s="18"/>
      <c r="HE200" s="18"/>
      <c r="HF200" s="18"/>
      <c r="HG200" s="18"/>
      <c r="HH200" s="18"/>
      <c r="HI200" s="18"/>
      <c r="HJ200" s="18"/>
      <c r="HK200" s="18"/>
      <c r="HL200" s="18"/>
      <c r="HM200" s="18"/>
      <c r="HN200" s="18"/>
      <c r="HO200" s="18"/>
      <c r="HP200" s="18"/>
      <c r="HQ200" s="18"/>
      <c r="HR200" s="18"/>
      <c r="HS200" s="18"/>
      <c r="HT200" s="18"/>
      <c r="HU200" s="18"/>
      <c r="HV200" s="18"/>
      <c r="HW200" s="18"/>
      <c r="HX200" s="18"/>
      <c r="HY200" s="18"/>
      <c r="HZ200" s="18"/>
      <c r="IA200" s="18"/>
      <c r="IB200" s="18"/>
      <c r="IC200" s="18"/>
      <c r="ID200" s="18"/>
      <c r="IE200" s="18"/>
      <c r="IF200" s="18"/>
      <c r="IG200" s="18"/>
      <c r="IH200" s="18"/>
      <c r="II200" s="18"/>
      <c r="IJ200" s="18"/>
      <c r="IK200" s="18"/>
      <c r="IL200" s="18"/>
      <c r="IM200" s="18"/>
      <c r="IN200" s="18"/>
      <c r="IO200" s="18"/>
      <c r="IP200" s="18"/>
      <c r="IQ200" s="18"/>
      <c r="IR200" s="18"/>
      <c r="IS200" s="18"/>
      <c r="IT200" s="18"/>
      <c r="IU200" s="18"/>
      <c r="IV200" s="18"/>
      <c r="IW200" s="18"/>
      <c r="IX200" s="18"/>
      <c r="IY200" s="18"/>
      <c r="IZ200" s="18"/>
      <c r="JA200" s="18"/>
      <c r="JB200" s="18"/>
      <c r="JC200" s="18"/>
      <c r="JD200" s="18"/>
      <c r="JE200" s="18"/>
      <c r="JF200" s="18"/>
    </row>
    <row r="201" spans="36:266" x14ac:dyDescent="0.3">
      <c r="AJ201" s="24"/>
      <c r="AK201" s="24"/>
      <c r="AL201" s="20"/>
      <c r="AM201" s="23"/>
      <c r="AN201" s="18"/>
      <c r="AO201" s="24"/>
      <c r="AW201" s="71"/>
      <c r="AX201" s="71"/>
      <c r="AY201" s="71"/>
      <c r="BB201" s="25"/>
      <c r="BC201" s="21"/>
      <c r="BG201" s="18"/>
      <c r="BN201" s="22"/>
      <c r="BO201" s="22"/>
      <c r="BP201" s="22"/>
      <c r="BQ201" s="22"/>
      <c r="BR201" s="15"/>
      <c r="CF201" s="15"/>
      <c r="CL201" s="22"/>
      <c r="CM201" s="15"/>
      <c r="CR201" s="22"/>
      <c r="CT201" s="15"/>
      <c r="CW201" s="22"/>
      <c r="DA201" s="15"/>
      <c r="DH201" s="15"/>
      <c r="DJ201" s="22"/>
      <c r="DO201" s="15"/>
      <c r="DV201" s="15"/>
      <c r="EC201" s="15"/>
      <c r="EJ201" s="15"/>
      <c r="EQ201" s="15"/>
      <c r="EX201" s="15"/>
      <c r="FE201" s="15"/>
      <c r="FL201" s="15"/>
      <c r="FS201" s="15"/>
      <c r="FZ201" s="15"/>
      <c r="GG201" s="15"/>
      <c r="GN201" s="15"/>
      <c r="GP201" s="22"/>
      <c r="GQ201" s="22"/>
      <c r="GR201" s="22"/>
      <c r="GS201" s="22"/>
      <c r="GT201" s="22"/>
      <c r="GU201" s="15"/>
      <c r="GV201" s="22"/>
      <c r="GW201" s="22"/>
      <c r="GX201" s="22"/>
      <c r="GY201" s="18"/>
      <c r="GZ201" s="18"/>
      <c r="HA201" s="18"/>
      <c r="HB201" s="18"/>
      <c r="HC201" s="18"/>
      <c r="HD201" s="18"/>
      <c r="HE201" s="18"/>
      <c r="HF201" s="18"/>
      <c r="HG201" s="18"/>
      <c r="HH201" s="18"/>
      <c r="HI201" s="18"/>
      <c r="HJ201" s="18"/>
      <c r="HK201" s="18"/>
      <c r="HL201" s="18"/>
      <c r="HM201" s="18"/>
      <c r="HN201" s="18"/>
      <c r="HO201" s="18"/>
      <c r="HP201" s="18"/>
      <c r="HQ201" s="18"/>
      <c r="HR201" s="18"/>
      <c r="HS201" s="18"/>
      <c r="HT201" s="18"/>
      <c r="HU201" s="18"/>
      <c r="HV201" s="18"/>
      <c r="HW201" s="18"/>
      <c r="HX201" s="18"/>
      <c r="HY201" s="18"/>
      <c r="HZ201" s="18"/>
      <c r="IA201" s="18"/>
      <c r="IB201" s="18"/>
      <c r="IC201" s="18"/>
      <c r="ID201" s="18"/>
      <c r="IE201" s="18"/>
      <c r="IF201" s="18"/>
      <c r="IG201" s="18"/>
      <c r="IH201" s="18"/>
      <c r="II201" s="18"/>
      <c r="IJ201" s="18"/>
      <c r="IK201" s="18"/>
      <c r="IL201" s="18"/>
      <c r="IM201" s="18"/>
      <c r="IN201" s="18"/>
      <c r="IO201" s="18"/>
      <c r="IP201" s="18"/>
      <c r="IQ201" s="18"/>
      <c r="IR201" s="18"/>
      <c r="IS201" s="18"/>
      <c r="IT201" s="18"/>
      <c r="IU201" s="18"/>
      <c r="IV201" s="18"/>
      <c r="IW201" s="18"/>
      <c r="IX201" s="18"/>
      <c r="IY201" s="18"/>
      <c r="IZ201" s="18"/>
      <c r="JA201" s="18"/>
      <c r="JB201" s="18"/>
      <c r="JC201" s="18"/>
      <c r="JD201" s="18"/>
      <c r="JE201" s="18"/>
      <c r="JF201" s="18"/>
    </row>
    <row r="202" spans="36:266" x14ac:dyDescent="0.3">
      <c r="AJ202" s="24"/>
      <c r="AK202" s="24"/>
      <c r="AL202" s="20"/>
      <c r="AM202" s="23"/>
      <c r="AN202" s="18"/>
      <c r="AO202" s="24"/>
      <c r="AW202" s="71"/>
      <c r="AX202" s="71"/>
      <c r="AY202" s="71"/>
      <c r="BB202" s="25"/>
      <c r="BC202" s="21"/>
      <c r="BG202" s="18"/>
      <c r="BN202" s="22"/>
      <c r="BO202" s="22"/>
      <c r="BP202" s="22"/>
      <c r="BQ202" s="22"/>
      <c r="BR202" s="15"/>
      <c r="CF202" s="15"/>
      <c r="CL202" s="22"/>
      <c r="CM202" s="15"/>
      <c r="CR202" s="22"/>
      <c r="CT202" s="15"/>
      <c r="CW202" s="22"/>
      <c r="DA202" s="15"/>
      <c r="DH202" s="15"/>
      <c r="DJ202" s="22"/>
      <c r="DO202" s="15"/>
      <c r="DV202" s="15"/>
      <c r="EC202" s="15"/>
      <c r="EJ202" s="15"/>
      <c r="EQ202" s="15"/>
      <c r="EX202" s="15"/>
      <c r="FE202" s="15"/>
      <c r="FL202" s="15"/>
      <c r="FS202" s="15"/>
      <c r="FZ202" s="15"/>
      <c r="GG202" s="15"/>
      <c r="GN202" s="15"/>
      <c r="GP202" s="22"/>
      <c r="GQ202" s="22"/>
      <c r="GR202" s="22"/>
      <c r="GS202" s="22"/>
      <c r="GT202" s="22"/>
      <c r="GU202" s="15"/>
      <c r="GV202" s="22"/>
      <c r="GW202" s="22"/>
      <c r="GX202" s="22"/>
      <c r="GY202" s="18"/>
      <c r="GZ202" s="18"/>
      <c r="HA202" s="18"/>
      <c r="HB202" s="18"/>
      <c r="HC202" s="18"/>
      <c r="HD202" s="18"/>
      <c r="HE202" s="18"/>
      <c r="HF202" s="18"/>
      <c r="HG202" s="18"/>
      <c r="HH202" s="18"/>
      <c r="HI202" s="18"/>
      <c r="HJ202" s="18"/>
      <c r="HK202" s="18"/>
      <c r="HL202" s="18"/>
      <c r="HM202" s="18"/>
      <c r="HN202" s="18"/>
      <c r="HO202" s="18"/>
      <c r="HP202" s="18"/>
      <c r="HQ202" s="18"/>
      <c r="HR202" s="18"/>
      <c r="HS202" s="18"/>
      <c r="HT202" s="18"/>
      <c r="HU202" s="18"/>
      <c r="HV202" s="18"/>
      <c r="HW202" s="18"/>
      <c r="HX202" s="18"/>
      <c r="HY202" s="18"/>
      <c r="HZ202" s="18"/>
      <c r="IA202" s="18"/>
      <c r="IB202" s="18"/>
      <c r="IC202" s="18"/>
      <c r="ID202" s="18"/>
      <c r="IE202" s="18"/>
      <c r="IF202" s="18"/>
      <c r="IG202" s="18"/>
      <c r="IH202" s="18"/>
      <c r="II202" s="18"/>
      <c r="IJ202" s="18"/>
      <c r="IK202" s="18"/>
      <c r="IL202" s="18"/>
      <c r="IM202" s="18"/>
      <c r="IN202" s="18"/>
      <c r="IO202" s="18"/>
      <c r="IP202" s="18"/>
      <c r="IQ202" s="18"/>
      <c r="IR202" s="18"/>
      <c r="IS202" s="18"/>
      <c r="IT202" s="18"/>
      <c r="IU202" s="18"/>
      <c r="IV202" s="18"/>
      <c r="IW202" s="18"/>
      <c r="IX202" s="18"/>
      <c r="IY202" s="18"/>
      <c r="IZ202" s="18"/>
      <c r="JA202" s="18"/>
      <c r="JB202" s="18"/>
      <c r="JC202" s="18"/>
      <c r="JD202" s="18"/>
      <c r="JE202" s="18"/>
      <c r="JF202" s="18"/>
    </row>
    <row r="203" spans="36:266" x14ac:dyDescent="0.3">
      <c r="AJ203" s="24"/>
      <c r="AK203" s="24"/>
      <c r="AL203" s="20"/>
      <c r="AM203" s="23"/>
      <c r="AN203" s="18"/>
      <c r="AO203" s="24"/>
      <c r="AW203" s="71"/>
      <c r="AX203" s="71"/>
      <c r="AY203" s="71"/>
      <c r="BB203" s="25"/>
      <c r="BC203" s="21"/>
      <c r="BG203" s="18"/>
      <c r="BN203" s="22"/>
      <c r="BO203" s="22"/>
      <c r="BP203" s="22"/>
      <c r="BQ203" s="22"/>
      <c r="BR203" s="15"/>
      <c r="CF203" s="15"/>
      <c r="CL203" s="22"/>
      <c r="CM203" s="15"/>
      <c r="CR203" s="22"/>
      <c r="CT203" s="15"/>
      <c r="CW203" s="22"/>
      <c r="DA203" s="15"/>
      <c r="DH203" s="15"/>
      <c r="DJ203" s="22"/>
      <c r="DO203" s="15"/>
      <c r="DV203" s="15"/>
      <c r="EC203" s="15"/>
      <c r="EJ203" s="15"/>
      <c r="EQ203" s="15"/>
      <c r="EX203" s="15"/>
      <c r="FE203" s="15"/>
      <c r="FL203" s="15"/>
      <c r="FS203" s="15"/>
      <c r="FZ203" s="15"/>
      <c r="GG203" s="15"/>
      <c r="GN203" s="15"/>
      <c r="GP203" s="22"/>
      <c r="GQ203" s="22"/>
      <c r="GR203" s="22"/>
      <c r="GS203" s="22"/>
      <c r="GT203" s="22"/>
      <c r="GU203" s="15"/>
      <c r="GV203" s="22"/>
      <c r="GW203" s="22"/>
      <c r="GX203" s="22"/>
      <c r="GY203" s="18"/>
      <c r="GZ203" s="18"/>
      <c r="HA203" s="18"/>
      <c r="HB203" s="18"/>
      <c r="HC203" s="18"/>
      <c r="HD203" s="18"/>
      <c r="HE203" s="18"/>
      <c r="HF203" s="18"/>
      <c r="HG203" s="18"/>
      <c r="HH203" s="18"/>
      <c r="HI203" s="18"/>
      <c r="HJ203" s="18"/>
      <c r="HK203" s="18"/>
      <c r="HL203" s="18"/>
      <c r="HM203" s="18"/>
      <c r="HN203" s="18"/>
      <c r="HO203" s="18"/>
      <c r="HP203" s="18"/>
      <c r="HQ203" s="18"/>
      <c r="HR203" s="18"/>
      <c r="HS203" s="18"/>
      <c r="HT203" s="18"/>
      <c r="HU203" s="18"/>
      <c r="HV203" s="18"/>
      <c r="HW203" s="18"/>
      <c r="HX203" s="18"/>
      <c r="HY203" s="18"/>
      <c r="HZ203" s="18"/>
      <c r="IA203" s="18"/>
      <c r="IB203" s="18"/>
      <c r="IC203" s="18"/>
      <c r="ID203" s="18"/>
      <c r="IE203" s="18"/>
      <c r="IF203" s="18"/>
      <c r="IG203" s="18"/>
      <c r="IH203" s="18"/>
      <c r="II203" s="18"/>
      <c r="IJ203" s="18"/>
      <c r="IK203" s="18"/>
      <c r="IL203" s="18"/>
      <c r="IM203" s="18"/>
      <c r="IN203" s="18"/>
      <c r="IO203" s="18"/>
      <c r="IP203" s="18"/>
      <c r="IQ203" s="18"/>
      <c r="IR203" s="18"/>
      <c r="IS203" s="18"/>
      <c r="IT203" s="18"/>
      <c r="IU203" s="18"/>
      <c r="IV203" s="18"/>
      <c r="IW203" s="18"/>
      <c r="IX203" s="18"/>
      <c r="IY203" s="18"/>
      <c r="IZ203" s="18"/>
      <c r="JA203" s="18"/>
      <c r="JB203" s="18"/>
      <c r="JC203" s="18"/>
      <c r="JD203" s="18"/>
      <c r="JE203" s="18"/>
      <c r="JF203" s="18"/>
    </row>
    <row r="204" spans="36:266" x14ac:dyDescent="0.3">
      <c r="AJ204" s="24"/>
      <c r="AK204" s="24"/>
      <c r="AL204" s="20"/>
      <c r="AM204" s="23"/>
      <c r="AN204" s="18"/>
      <c r="AO204" s="24"/>
      <c r="AW204" s="71"/>
      <c r="AX204" s="71"/>
      <c r="AY204" s="71"/>
      <c r="BB204" s="25"/>
      <c r="BC204" s="21"/>
      <c r="BG204" s="18"/>
      <c r="BN204" s="22"/>
      <c r="BO204" s="22"/>
      <c r="BP204" s="22"/>
      <c r="BQ204" s="22"/>
      <c r="BR204" s="15"/>
      <c r="CF204" s="15"/>
      <c r="CL204" s="22"/>
      <c r="CM204" s="15"/>
      <c r="CR204" s="22"/>
      <c r="CT204" s="15"/>
      <c r="CW204" s="22"/>
      <c r="DA204" s="15"/>
      <c r="DH204" s="15"/>
      <c r="DJ204" s="22"/>
      <c r="DO204" s="15"/>
      <c r="DV204" s="15"/>
      <c r="EC204" s="15"/>
      <c r="EJ204" s="15"/>
      <c r="EQ204" s="15"/>
      <c r="EX204" s="15"/>
      <c r="FE204" s="15"/>
      <c r="FL204" s="15"/>
      <c r="FS204" s="15"/>
      <c r="FZ204" s="15"/>
      <c r="GG204" s="15"/>
      <c r="GN204" s="15"/>
      <c r="GP204" s="22"/>
      <c r="GQ204" s="22"/>
      <c r="GR204" s="22"/>
      <c r="GS204" s="22"/>
      <c r="GT204" s="22"/>
      <c r="GU204" s="15"/>
      <c r="GV204" s="22"/>
      <c r="GW204" s="22"/>
      <c r="GX204" s="22"/>
      <c r="GY204" s="18"/>
      <c r="GZ204" s="18"/>
      <c r="HA204" s="18"/>
      <c r="HB204" s="18"/>
      <c r="HC204" s="18"/>
      <c r="HD204" s="18"/>
      <c r="HE204" s="18"/>
      <c r="HF204" s="18"/>
      <c r="HG204" s="18"/>
      <c r="HH204" s="18"/>
      <c r="HI204" s="18"/>
      <c r="HJ204" s="18"/>
      <c r="HK204" s="18"/>
      <c r="HL204" s="18"/>
      <c r="HM204" s="18"/>
      <c r="HN204" s="18"/>
      <c r="HO204" s="18"/>
      <c r="HP204" s="18"/>
      <c r="HQ204" s="18"/>
      <c r="HR204" s="18"/>
      <c r="HS204" s="18"/>
      <c r="HT204" s="18"/>
      <c r="HU204" s="18"/>
      <c r="HV204" s="18"/>
      <c r="HW204" s="18"/>
      <c r="HX204" s="18"/>
      <c r="HY204" s="18"/>
      <c r="HZ204" s="18"/>
      <c r="IA204" s="18"/>
      <c r="IB204" s="18"/>
      <c r="IC204" s="18"/>
      <c r="ID204" s="18"/>
      <c r="IE204" s="18"/>
      <c r="IF204" s="18"/>
      <c r="IG204" s="18"/>
      <c r="IH204" s="18"/>
      <c r="II204" s="18"/>
      <c r="IJ204" s="18"/>
      <c r="IK204" s="18"/>
      <c r="IL204" s="18"/>
      <c r="IM204" s="18"/>
      <c r="IN204" s="18"/>
      <c r="IO204" s="18"/>
      <c r="IP204" s="18"/>
      <c r="IQ204" s="18"/>
      <c r="IR204" s="18"/>
      <c r="IS204" s="18"/>
      <c r="IT204" s="18"/>
      <c r="IU204" s="18"/>
      <c r="IV204" s="18"/>
      <c r="IW204" s="18"/>
      <c r="IX204" s="18"/>
      <c r="IY204" s="18"/>
      <c r="IZ204" s="18"/>
      <c r="JA204" s="18"/>
      <c r="JB204" s="18"/>
      <c r="JC204" s="18"/>
      <c r="JD204" s="18"/>
      <c r="JE204" s="18"/>
      <c r="JF204" s="18"/>
    </row>
    <row r="205" spans="36:266" x14ac:dyDescent="0.3">
      <c r="AJ205" s="24"/>
      <c r="AK205" s="24"/>
      <c r="AL205" s="20"/>
      <c r="AM205" s="23"/>
      <c r="AN205" s="18"/>
      <c r="AO205" s="24"/>
      <c r="AW205" s="71"/>
      <c r="AX205" s="71"/>
      <c r="AY205" s="71"/>
      <c r="BB205" s="25"/>
      <c r="BC205" s="21"/>
      <c r="BG205" s="18"/>
      <c r="BN205" s="22"/>
      <c r="BO205" s="22"/>
      <c r="BP205" s="22"/>
      <c r="BQ205" s="22"/>
      <c r="BR205" s="15"/>
      <c r="CF205" s="15"/>
      <c r="CL205" s="22"/>
      <c r="CM205" s="15"/>
      <c r="CR205" s="22"/>
      <c r="CT205" s="15"/>
      <c r="CW205" s="22"/>
      <c r="DA205" s="15"/>
      <c r="DH205" s="15"/>
      <c r="DJ205" s="22"/>
      <c r="DO205" s="15"/>
      <c r="DV205" s="15"/>
      <c r="EC205" s="15"/>
      <c r="EJ205" s="15"/>
      <c r="EQ205" s="15"/>
      <c r="EX205" s="15"/>
      <c r="FE205" s="15"/>
      <c r="FL205" s="15"/>
      <c r="FS205" s="15"/>
      <c r="FZ205" s="15"/>
      <c r="GG205" s="15"/>
      <c r="GN205" s="15"/>
      <c r="GP205" s="22"/>
      <c r="GQ205" s="22"/>
      <c r="GR205" s="22"/>
      <c r="GS205" s="22"/>
      <c r="GT205" s="22"/>
      <c r="GU205" s="15"/>
      <c r="GV205" s="22"/>
      <c r="GW205" s="22"/>
      <c r="GX205" s="22"/>
      <c r="GY205" s="18"/>
      <c r="GZ205" s="18"/>
      <c r="HA205" s="18"/>
      <c r="HB205" s="18"/>
      <c r="HC205" s="18"/>
      <c r="HD205" s="18"/>
      <c r="HE205" s="18"/>
      <c r="HF205" s="18"/>
      <c r="HG205" s="18"/>
      <c r="HH205" s="18"/>
      <c r="HI205" s="18"/>
      <c r="HJ205" s="18"/>
      <c r="HK205" s="18"/>
      <c r="HL205" s="18"/>
      <c r="HM205" s="18"/>
      <c r="HN205" s="18"/>
      <c r="HO205" s="18"/>
      <c r="HP205" s="18"/>
      <c r="HQ205" s="18"/>
      <c r="HR205" s="18"/>
      <c r="HS205" s="18"/>
      <c r="HT205" s="18"/>
      <c r="HU205" s="18"/>
      <c r="HV205" s="18"/>
      <c r="HW205" s="18"/>
      <c r="HX205" s="18"/>
      <c r="HY205" s="18"/>
      <c r="HZ205" s="18"/>
      <c r="IA205" s="18"/>
      <c r="IB205" s="18"/>
      <c r="IC205" s="18"/>
      <c r="ID205" s="18"/>
      <c r="IE205" s="18"/>
      <c r="IF205" s="18"/>
      <c r="IG205" s="18"/>
      <c r="IH205" s="18"/>
      <c r="II205" s="18"/>
      <c r="IJ205" s="18"/>
      <c r="IK205" s="18"/>
      <c r="IL205" s="18"/>
      <c r="IM205" s="18"/>
      <c r="IN205" s="18"/>
      <c r="IO205" s="18"/>
      <c r="IP205" s="18"/>
      <c r="IQ205" s="18"/>
      <c r="IR205" s="18"/>
      <c r="IS205" s="18"/>
      <c r="IT205" s="18"/>
      <c r="IU205" s="18"/>
      <c r="IV205" s="18"/>
      <c r="IW205" s="18"/>
      <c r="IX205" s="18"/>
      <c r="IY205" s="18"/>
      <c r="IZ205" s="18"/>
      <c r="JA205" s="18"/>
      <c r="JB205" s="18"/>
      <c r="JC205" s="18"/>
      <c r="JD205" s="18"/>
      <c r="JE205" s="18"/>
      <c r="JF205" s="18"/>
    </row>
    <row r="206" spans="36:266" x14ac:dyDescent="0.3">
      <c r="AJ206" s="24"/>
      <c r="AK206" s="24"/>
      <c r="AL206" s="20"/>
      <c r="AM206" s="23"/>
      <c r="AN206" s="18"/>
      <c r="AO206" s="24"/>
      <c r="AW206" s="71"/>
      <c r="AX206" s="71"/>
      <c r="AY206" s="71"/>
      <c r="BB206" s="25"/>
      <c r="BC206" s="21"/>
      <c r="BG206" s="18"/>
      <c r="BN206" s="22"/>
      <c r="BO206" s="22"/>
      <c r="BP206" s="22"/>
      <c r="BQ206" s="22"/>
      <c r="BR206" s="15"/>
      <c r="CF206" s="15"/>
      <c r="CL206" s="22"/>
      <c r="CM206" s="15"/>
      <c r="CR206" s="22"/>
      <c r="CT206" s="15"/>
      <c r="CW206" s="22"/>
      <c r="DA206" s="15"/>
      <c r="DH206" s="15"/>
      <c r="DJ206" s="22"/>
      <c r="DO206" s="15"/>
      <c r="DV206" s="15"/>
      <c r="EC206" s="15"/>
      <c r="EJ206" s="15"/>
      <c r="EQ206" s="15"/>
      <c r="EX206" s="15"/>
      <c r="FE206" s="15"/>
      <c r="FL206" s="15"/>
      <c r="FS206" s="15"/>
      <c r="FZ206" s="15"/>
      <c r="GG206" s="15"/>
      <c r="GN206" s="15"/>
      <c r="GP206" s="22"/>
      <c r="GQ206" s="22"/>
      <c r="GR206" s="22"/>
      <c r="GS206" s="22"/>
      <c r="GT206" s="22"/>
      <c r="GU206" s="15"/>
      <c r="GV206" s="22"/>
      <c r="GW206" s="22"/>
      <c r="GX206" s="22"/>
      <c r="GY206" s="18"/>
      <c r="GZ206" s="18"/>
      <c r="HA206" s="18"/>
      <c r="HB206" s="18"/>
      <c r="HC206" s="18"/>
      <c r="HD206" s="18"/>
      <c r="HE206" s="18"/>
      <c r="HF206" s="18"/>
      <c r="HG206" s="18"/>
      <c r="HH206" s="18"/>
      <c r="HI206" s="18"/>
      <c r="HJ206" s="18"/>
      <c r="HK206" s="18"/>
      <c r="HL206" s="18"/>
      <c r="HM206" s="18"/>
      <c r="HN206" s="18"/>
      <c r="HO206" s="18"/>
      <c r="HP206" s="18"/>
      <c r="HQ206" s="18"/>
      <c r="HR206" s="18"/>
      <c r="HS206" s="18"/>
      <c r="HT206" s="18"/>
      <c r="HU206" s="18"/>
      <c r="HV206" s="18"/>
      <c r="HW206" s="18"/>
      <c r="HX206" s="18"/>
      <c r="HY206" s="18"/>
      <c r="HZ206" s="18"/>
      <c r="IA206" s="18"/>
      <c r="IB206" s="18"/>
      <c r="IC206" s="18"/>
      <c r="ID206" s="18"/>
      <c r="IE206" s="18"/>
      <c r="IF206" s="18"/>
      <c r="IG206" s="18"/>
      <c r="IH206" s="18"/>
      <c r="II206" s="18"/>
      <c r="IJ206" s="18"/>
      <c r="IK206" s="18"/>
      <c r="IL206" s="18"/>
      <c r="IM206" s="18"/>
      <c r="IN206" s="18"/>
      <c r="IO206" s="18"/>
      <c r="IP206" s="18"/>
      <c r="IQ206" s="18"/>
      <c r="IR206" s="18"/>
      <c r="IS206" s="18"/>
      <c r="IT206" s="18"/>
      <c r="IU206" s="18"/>
      <c r="IV206" s="18"/>
      <c r="IW206" s="18"/>
      <c r="IX206" s="18"/>
      <c r="IY206" s="18"/>
      <c r="IZ206" s="18"/>
      <c r="JA206" s="18"/>
      <c r="JB206" s="18"/>
      <c r="JC206" s="18"/>
      <c r="JD206" s="18"/>
      <c r="JE206" s="18"/>
      <c r="JF206" s="18"/>
    </row>
    <row r="207" spans="36:266" x14ac:dyDescent="0.3">
      <c r="AJ207" s="24"/>
      <c r="AK207" s="24"/>
      <c r="AL207" s="20"/>
      <c r="AM207" s="23"/>
      <c r="AN207" s="18"/>
      <c r="AO207" s="24"/>
      <c r="AW207" s="71"/>
      <c r="AX207" s="71"/>
      <c r="AY207" s="71"/>
      <c r="BB207" s="25"/>
      <c r="BC207" s="21"/>
      <c r="BG207" s="18"/>
      <c r="BN207" s="22"/>
      <c r="BO207" s="22"/>
      <c r="BP207" s="22"/>
      <c r="BQ207" s="22"/>
      <c r="BR207" s="15"/>
      <c r="CF207" s="15"/>
      <c r="CL207" s="22"/>
      <c r="CM207" s="15"/>
      <c r="CR207" s="22"/>
      <c r="CT207" s="15"/>
      <c r="CW207" s="22"/>
      <c r="DA207" s="15"/>
      <c r="DH207" s="15"/>
      <c r="DJ207" s="22"/>
      <c r="DO207" s="15"/>
      <c r="DV207" s="15"/>
      <c r="EC207" s="15"/>
      <c r="EJ207" s="15"/>
      <c r="EQ207" s="15"/>
      <c r="EX207" s="15"/>
      <c r="FE207" s="15"/>
      <c r="FL207" s="15"/>
      <c r="FS207" s="15"/>
      <c r="FZ207" s="15"/>
      <c r="GG207" s="15"/>
      <c r="GN207" s="15"/>
      <c r="GP207" s="22"/>
      <c r="GQ207" s="22"/>
      <c r="GR207" s="22"/>
      <c r="GS207" s="22"/>
      <c r="GT207" s="22"/>
      <c r="GU207" s="15"/>
      <c r="GV207" s="22"/>
      <c r="GW207" s="22"/>
      <c r="GX207" s="22"/>
      <c r="GY207" s="18"/>
      <c r="GZ207" s="18"/>
      <c r="HA207" s="18"/>
      <c r="HB207" s="18"/>
      <c r="HC207" s="18"/>
      <c r="HD207" s="18"/>
      <c r="HE207" s="18"/>
      <c r="HF207" s="18"/>
      <c r="HG207" s="18"/>
      <c r="HH207" s="18"/>
      <c r="HI207" s="18"/>
      <c r="HJ207" s="18"/>
      <c r="HK207" s="18"/>
      <c r="HL207" s="18"/>
      <c r="HM207" s="18"/>
      <c r="HN207" s="18"/>
      <c r="HO207" s="18"/>
      <c r="HP207" s="18"/>
      <c r="HQ207" s="18"/>
      <c r="HR207" s="18"/>
      <c r="HS207" s="18"/>
      <c r="HT207" s="18"/>
      <c r="HU207" s="18"/>
      <c r="HV207" s="18"/>
      <c r="HW207" s="18"/>
      <c r="HX207" s="18"/>
      <c r="HY207" s="18"/>
      <c r="HZ207" s="18"/>
      <c r="IA207" s="18"/>
      <c r="IB207" s="18"/>
      <c r="IC207" s="18"/>
      <c r="ID207" s="18"/>
      <c r="IE207" s="18"/>
      <c r="IF207" s="18"/>
      <c r="IG207" s="18"/>
      <c r="IH207" s="18"/>
      <c r="II207" s="18"/>
      <c r="IJ207" s="18"/>
      <c r="IK207" s="18"/>
      <c r="IL207" s="18"/>
      <c r="IM207" s="18"/>
      <c r="IN207" s="18"/>
      <c r="IO207" s="18"/>
      <c r="IP207" s="18"/>
      <c r="IQ207" s="18"/>
      <c r="IR207" s="18"/>
      <c r="IS207" s="18"/>
      <c r="IT207" s="18"/>
      <c r="IU207" s="18"/>
      <c r="IV207" s="18"/>
      <c r="IW207" s="18"/>
      <c r="IX207" s="18"/>
      <c r="IY207" s="18"/>
      <c r="IZ207" s="18"/>
      <c r="JA207" s="18"/>
      <c r="JB207" s="18"/>
      <c r="JC207" s="18"/>
      <c r="JD207" s="18"/>
      <c r="JE207" s="18"/>
      <c r="JF207" s="18"/>
    </row>
    <row r="208" spans="36:266" x14ac:dyDescent="0.3">
      <c r="AJ208" s="24"/>
      <c r="AK208" s="24"/>
      <c r="AL208" s="20"/>
      <c r="AM208" s="23"/>
      <c r="AN208" s="18"/>
      <c r="AO208" s="24"/>
      <c r="AW208" s="71"/>
      <c r="AX208" s="71"/>
      <c r="AY208" s="71"/>
      <c r="BB208" s="25"/>
      <c r="BC208" s="21"/>
      <c r="BG208" s="18"/>
      <c r="BN208" s="22"/>
      <c r="BO208" s="22"/>
      <c r="BP208" s="22"/>
      <c r="BQ208" s="22"/>
      <c r="BR208" s="15"/>
      <c r="CF208" s="15"/>
      <c r="CL208" s="22"/>
      <c r="CM208" s="15"/>
      <c r="CR208" s="22"/>
      <c r="CT208" s="15"/>
      <c r="CW208" s="22"/>
      <c r="DA208" s="15"/>
      <c r="DH208" s="15"/>
      <c r="DJ208" s="22"/>
      <c r="DO208" s="15"/>
      <c r="DV208" s="15"/>
      <c r="EC208" s="15"/>
      <c r="EJ208" s="15"/>
      <c r="EQ208" s="15"/>
      <c r="EX208" s="15"/>
      <c r="FE208" s="15"/>
      <c r="FL208" s="15"/>
      <c r="FS208" s="15"/>
      <c r="FZ208" s="15"/>
      <c r="GG208" s="15"/>
      <c r="GN208" s="15"/>
      <c r="GP208" s="22"/>
      <c r="GQ208" s="22"/>
      <c r="GR208" s="22"/>
      <c r="GS208" s="22"/>
      <c r="GT208" s="22"/>
      <c r="GU208" s="15"/>
      <c r="GV208" s="22"/>
      <c r="GW208" s="22"/>
      <c r="GX208" s="22"/>
      <c r="GY208" s="18"/>
      <c r="GZ208" s="18"/>
      <c r="HA208" s="18"/>
      <c r="HB208" s="18"/>
      <c r="HC208" s="18"/>
      <c r="HD208" s="18"/>
      <c r="HE208" s="18"/>
      <c r="HF208" s="18"/>
      <c r="HG208" s="18"/>
      <c r="HH208" s="18"/>
      <c r="HI208" s="18"/>
      <c r="HJ208" s="18"/>
      <c r="HK208" s="18"/>
      <c r="HL208" s="18"/>
      <c r="HM208" s="18"/>
      <c r="HN208" s="18"/>
      <c r="HO208" s="18"/>
      <c r="HP208" s="18"/>
      <c r="HQ208" s="18"/>
      <c r="HR208" s="18"/>
      <c r="HS208" s="18"/>
      <c r="HT208" s="18"/>
      <c r="HU208" s="18"/>
      <c r="HV208" s="18"/>
      <c r="HW208" s="18"/>
      <c r="HX208" s="18"/>
      <c r="HY208" s="18"/>
      <c r="HZ208" s="18"/>
      <c r="IA208" s="18"/>
      <c r="IB208" s="18"/>
      <c r="IC208" s="18"/>
      <c r="ID208" s="18"/>
      <c r="IE208" s="18"/>
      <c r="IF208" s="18"/>
      <c r="IG208" s="18"/>
      <c r="IH208" s="18"/>
      <c r="II208" s="18"/>
      <c r="IJ208" s="18"/>
      <c r="IK208" s="18"/>
      <c r="IL208" s="18"/>
      <c r="IM208" s="18"/>
      <c r="IN208" s="18"/>
      <c r="IO208" s="18"/>
      <c r="IP208" s="18"/>
      <c r="IQ208" s="18"/>
      <c r="IR208" s="18"/>
      <c r="IS208" s="18"/>
      <c r="IT208" s="18"/>
      <c r="IU208" s="18"/>
      <c r="IV208" s="18"/>
      <c r="IW208" s="18"/>
      <c r="IX208" s="18"/>
      <c r="IY208" s="18"/>
      <c r="IZ208" s="18"/>
      <c r="JA208" s="18"/>
      <c r="JB208" s="18"/>
      <c r="JC208" s="18"/>
      <c r="JD208" s="18"/>
      <c r="JE208" s="18"/>
      <c r="JF208" s="18"/>
    </row>
    <row r="209" spans="36:266" x14ac:dyDescent="0.3">
      <c r="AJ209" s="24"/>
      <c r="AK209" s="24"/>
      <c r="AL209" s="20"/>
      <c r="AM209" s="23"/>
      <c r="AN209" s="18"/>
      <c r="AO209" s="24"/>
      <c r="AW209" s="71"/>
      <c r="AX209" s="71"/>
      <c r="AY209" s="71"/>
      <c r="BB209" s="25"/>
      <c r="BC209" s="21"/>
      <c r="BG209" s="18"/>
      <c r="BN209" s="22"/>
      <c r="BO209" s="22"/>
      <c r="BP209" s="22"/>
      <c r="BQ209" s="22"/>
      <c r="BR209" s="15"/>
      <c r="CF209" s="15"/>
      <c r="CL209" s="22"/>
      <c r="CM209" s="15"/>
      <c r="CR209" s="22"/>
      <c r="CT209" s="15"/>
      <c r="CW209" s="22"/>
      <c r="DA209" s="15"/>
      <c r="DH209" s="15"/>
      <c r="DJ209" s="22"/>
      <c r="DO209" s="15"/>
      <c r="DV209" s="15"/>
      <c r="EC209" s="15"/>
      <c r="EJ209" s="15"/>
      <c r="EQ209" s="15"/>
      <c r="EX209" s="15"/>
      <c r="FE209" s="15"/>
      <c r="FL209" s="15"/>
      <c r="FS209" s="15"/>
      <c r="FZ209" s="15"/>
      <c r="GG209" s="15"/>
      <c r="GN209" s="15"/>
      <c r="GP209" s="22"/>
      <c r="GQ209" s="22"/>
      <c r="GR209" s="22"/>
      <c r="GS209" s="22"/>
      <c r="GT209" s="22"/>
      <c r="GU209" s="15"/>
      <c r="GV209" s="22"/>
      <c r="GW209" s="22"/>
      <c r="GX209" s="22"/>
      <c r="GY209" s="18"/>
      <c r="GZ209" s="18"/>
      <c r="HA209" s="18"/>
      <c r="HB209" s="18"/>
      <c r="HC209" s="18"/>
      <c r="HD209" s="18"/>
      <c r="HE209" s="18"/>
      <c r="HF209" s="18"/>
      <c r="HG209" s="18"/>
      <c r="HH209" s="18"/>
      <c r="HI209" s="18"/>
      <c r="HJ209" s="18"/>
      <c r="HK209" s="18"/>
      <c r="HL209" s="18"/>
      <c r="HM209" s="18"/>
      <c r="HN209" s="18"/>
      <c r="HO209" s="18"/>
      <c r="HP209" s="18"/>
      <c r="HQ209" s="18"/>
      <c r="HR209" s="18"/>
      <c r="HS209" s="18"/>
      <c r="HT209" s="18"/>
      <c r="HU209" s="18"/>
      <c r="HV209" s="18"/>
      <c r="HW209" s="18"/>
      <c r="HX209" s="18"/>
      <c r="HY209" s="18"/>
      <c r="HZ209" s="18"/>
      <c r="IA209" s="18"/>
      <c r="IB209" s="18"/>
      <c r="IC209" s="18"/>
      <c r="ID209" s="18"/>
      <c r="IE209" s="18"/>
      <c r="IF209" s="18"/>
      <c r="IG209" s="18"/>
      <c r="IH209" s="18"/>
      <c r="II209" s="18"/>
      <c r="IJ209" s="18"/>
      <c r="IK209" s="18"/>
      <c r="IL209" s="18"/>
      <c r="IM209" s="18"/>
      <c r="IN209" s="18"/>
      <c r="IO209" s="18"/>
      <c r="IP209" s="18"/>
      <c r="IQ209" s="18"/>
      <c r="IR209" s="18"/>
      <c r="IS209" s="18"/>
      <c r="IT209" s="18"/>
      <c r="IU209" s="18"/>
      <c r="IV209" s="18"/>
      <c r="IW209" s="18"/>
      <c r="IX209" s="18"/>
      <c r="IY209" s="18"/>
      <c r="IZ209" s="18"/>
      <c r="JA209" s="18"/>
      <c r="JB209" s="18"/>
      <c r="JC209" s="18"/>
      <c r="JD209" s="18"/>
      <c r="JE209" s="18"/>
      <c r="JF209" s="18"/>
    </row>
    <row r="210" spans="36:266" x14ac:dyDescent="0.3">
      <c r="AJ210" s="24"/>
      <c r="AK210" s="24"/>
      <c r="AL210" s="20"/>
      <c r="AM210" s="23"/>
      <c r="AN210" s="18"/>
      <c r="AO210" s="24"/>
      <c r="AW210" s="71"/>
      <c r="AX210" s="71"/>
      <c r="AY210" s="71"/>
      <c r="BB210" s="25"/>
      <c r="BC210" s="21"/>
      <c r="BG210" s="18"/>
      <c r="BN210" s="22"/>
      <c r="BO210" s="22"/>
      <c r="BP210" s="22"/>
      <c r="BQ210" s="22"/>
      <c r="BR210" s="15"/>
      <c r="CF210" s="15"/>
      <c r="CL210" s="22"/>
      <c r="CM210" s="15"/>
      <c r="CR210" s="22"/>
      <c r="CT210" s="15"/>
      <c r="CW210" s="22"/>
      <c r="DA210" s="15"/>
      <c r="DH210" s="15"/>
      <c r="DJ210" s="22"/>
      <c r="DO210" s="15"/>
      <c r="DV210" s="15"/>
      <c r="EC210" s="15"/>
      <c r="EJ210" s="15"/>
      <c r="EQ210" s="15"/>
      <c r="EX210" s="15"/>
      <c r="FE210" s="15"/>
      <c r="FL210" s="15"/>
      <c r="FS210" s="15"/>
      <c r="FZ210" s="15"/>
      <c r="GG210" s="15"/>
      <c r="GN210" s="15"/>
      <c r="GP210" s="22"/>
      <c r="GQ210" s="22"/>
      <c r="GR210" s="22"/>
      <c r="GS210" s="22"/>
      <c r="GT210" s="22"/>
      <c r="GU210" s="15"/>
      <c r="GV210" s="22"/>
      <c r="GW210" s="22"/>
      <c r="GX210" s="22"/>
      <c r="GY210" s="18"/>
      <c r="GZ210" s="18"/>
      <c r="HA210" s="18"/>
      <c r="HB210" s="18"/>
      <c r="HC210" s="18"/>
      <c r="HD210" s="18"/>
      <c r="HE210" s="18"/>
      <c r="HF210" s="18"/>
      <c r="HG210" s="18"/>
      <c r="HH210" s="18"/>
      <c r="HI210" s="18"/>
      <c r="HJ210" s="18"/>
      <c r="HK210" s="18"/>
      <c r="HL210" s="18"/>
      <c r="HM210" s="18"/>
      <c r="HN210" s="18"/>
      <c r="HO210" s="18"/>
      <c r="HP210" s="18"/>
      <c r="HQ210" s="18"/>
      <c r="HR210" s="18"/>
      <c r="HS210" s="18"/>
      <c r="HT210" s="18"/>
      <c r="HU210" s="18"/>
      <c r="HV210" s="18"/>
      <c r="HW210" s="18"/>
      <c r="HX210" s="18"/>
      <c r="HY210" s="18"/>
      <c r="HZ210" s="18"/>
      <c r="IA210" s="18"/>
      <c r="IB210" s="18"/>
      <c r="IC210" s="18"/>
      <c r="ID210" s="18"/>
      <c r="IE210" s="18"/>
      <c r="IF210" s="18"/>
      <c r="IG210" s="18"/>
      <c r="IH210" s="18"/>
      <c r="II210" s="18"/>
      <c r="IJ210" s="18"/>
      <c r="IK210" s="18"/>
      <c r="IL210" s="18"/>
      <c r="IM210" s="18"/>
      <c r="IN210" s="18"/>
      <c r="IO210" s="18"/>
      <c r="IP210" s="18"/>
      <c r="IQ210" s="18"/>
      <c r="IR210" s="18"/>
      <c r="IS210" s="18"/>
      <c r="IT210" s="18"/>
      <c r="IU210" s="18"/>
      <c r="IV210" s="18"/>
      <c r="IW210" s="18"/>
      <c r="IX210" s="18"/>
      <c r="IY210" s="18"/>
      <c r="IZ210" s="18"/>
      <c r="JA210" s="18"/>
      <c r="JB210" s="18"/>
      <c r="JC210" s="18"/>
      <c r="JD210" s="18"/>
      <c r="JE210" s="18"/>
      <c r="JF210" s="18"/>
    </row>
    <row r="211" spans="36:266" x14ac:dyDescent="0.3">
      <c r="AJ211" s="24"/>
      <c r="AK211" s="24"/>
      <c r="AL211" s="20"/>
      <c r="AM211" s="23"/>
      <c r="AN211" s="18"/>
      <c r="AO211" s="24"/>
      <c r="AW211" s="71"/>
      <c r="AX211" s="71"/>
      <c r="AY211" s="71"/>
      <c r="BB211" s="25"/>
      <c r="BC211" s="21"/>
      <c r="BG211" s="18"/>
      <c r="BN211" s="22"/>
      <c r="BO211" s="22"/>
      <c r="BP211" s="22"/>
      <c r="BQ211" s="22"/>
      <c r="BR211" s="15"/>
      <c r="CF211" s="15"/>
      <c r="CL211" s="22"/>
      <c r="CM211" s="15"/>
      <c r="CR211" s="22"/>
      <c r="CT211" s="15"/>
      <c r="CW211" s="22"/>
      <c r="DA211" s="15"/>
      <c r="DH211" s="15"/>
      <c r="DJ211" s="22"/>
      <c r="DO211" s="15"/>
      <c r="DV211" s="15"/>
      <c r="EC211" s="15"/>
      <c r="EJ211" s="15"/>
      <c r="EQ211" s="15"/>
      <c r="EX211" s="15"/>
      <c r="FE211" s="15"/>
      <c r="FL211" s="15"/>
      <c r="FS211" s="15"/>
      <c r="FZ211" s="15"/>
      <c r="GG211" s="15"/>
      <c r="GN211" s="15"/>
      <c r="GP211" s="22"/>
      <c r="GQ211" s="22"/>
      <c r="GR211" s="22"/>
      <c r="GS211" s="22"/>
      <c r="GT211" s="22"/>
      <c r="GU211" s="15"/>
      <c r="GV211" s="22"/>
      <c r="GW211" s="22"/>
      <c r="GX211" s="22"/>
      <c r="GY211" s="18"/>
      <c r="GZ211" s="18"/>
      <c r="HA211" s="18"/>
      <c r="HB211" s="18"/>
      <c r="HC211" s="18"/>
      <c r="HD211" s="18"/>
      <c r="HE211" s="18"/>
      <c r="HF211" s="18"/>
      <c r="HG211" s="18"/>
      <c r="HH211" s="18"/>
      <c r="HI211" s="18"/>
      <c r="HJ211" s="18"/>
      <c r="HK211" s="18"/>
      <c r="HL211" s="18"/>
      <c r="HM211" s="18"/>
      <c r="HN211" s="18"/>
      <c r="HO211" s="18"/>
      <c r="HP211" s="18"/>
      <c r="HQ211" s="18"/>
      <c r="HR211" s="18"/>
      <c r="HS211" s="18"/>
      <c r="HT211" s="18"/>
      <c r="HU211" s="18"/>
      <c r="HV211" s="18"/>
      <c r="HW211" s="18"/>
      <c r="HX211" s="18"/>
      <c r="HY211" s="18"/>
      <c r="HZ211" s="18"/>
      <c r="IA211" s="18"/>
      <c r="IB211" s="18"/>
      <c r="IC211" s="18"/>
      <c r="ID211" s="18"/>
      <c r="IE211" s="18"/>
      <c r="IF211" s="18"/>
      <c r="IG211" s="18"/>
      <c r="IH211" s="18"/>
      <c r="II211" s="18"/>
      <c r="IJ211" s="18"/>
      <c r="IK211" s="18"/>
      <c r="IL211" s="18"/>
      <c r="IM211" s="18"/>
      <c r="IN211" s="18"/>
      <c r="IO211" s="18"/>
      <c r="IP211" s="18"/>
      <c r="IQ211" s="18"/>
      <c r="IR211" s="18"/>
      <c r="IS211" s="18"/>
      <c r="IT211" s="18"/>
      <c r="IU211" s="18"/>
      <c r="IV211" s="18"/>
      <c r="IW211" s="18"/>
      <c r="IX211" s="18"/>
      <c r="IY211" s="18"/>
      <c r="IZ211" s="18"/>
      <c r="JA211" s="18"/>
      <c r="JB211" s="18"/>
      <c r="JC211" s="18"/>
      <c r="JD211" s="18"/>
      <c r="JE211" s="18"/>
      <c r="JF211" s="18"/>
    </row>
    <row r="212" spans="36:266" x14ac:dyDescent="0.3">
      <c r="AJ212" s="24"/>
      <c r="AK212" s="24"/>
      <c r="AL212" s="20"/>
      <c r="AM212" s="23"/>
      <c r="AN212" s="18"/>
      <c r="AO212" s="24"/>
      <c r="AW212" s="71"/>
      <c r="AX212" s="71"/>
      <c r="AY212" s="71"/>
      <c r="BB212" s="25"/>
      <c r="BC212" s="21"/>
      <c r="BG212" s="18"/>
      <c r="BN212" s="22"/>
      <c r="BO212" s="22"/>
      <c r="BP212" s="22"/>
      <c r="BQ212" s="22"/>
      <c r="BR212" s="15"/>
      <c r="CF212" s="15"/>
      <c r="CL212" s="22"/>
      <c r="CM212" s="15"/>
      <c r="CR212" s="22"/>
      <c r="CT212" s="15"/>
      <c r="CW212" s="22"/>
      <c r="DA212" s="15"/>
      <c r="DH212" s="15"/>
      <c r="DJ212" s="22"/>
      <c r="DO212" s="15"/>
      <c r="DV212" s="15"/>
      <c r="EC212" s="15"/>
      <c r="EJ212" s="15"/>
      <c r="EQ212" s="15"/>
      <c r="EX212" s="15"/>
      <c r="FE212" s="15"/>
      <c r="FL212" s="15"/>
      <c r="FS212" s="15"/>
      <c r="FZ212" s="15"/>
      <c r="GG212" s="15"/>
      <c r="GN212" s="15"/>
      <c r="GP212" s="22"/>
      <c r="GQ212" s="22"/>
      <c r="GR212" s="22"/>
      <c r="GS212" s="22"/>
      <c r="GT212" s="22"/>
      <c r="GU212" s="15"/>
      <c r="GV212" s="22"/>
      <c r="GW212" s="22"/>
      <c r="GX212" s="22"/>
      <c r="GY212" s="18"/>
      <c r="GZ212" s="18"/>
      <c r="HA212" s="18"/>
      <c r="HB212" s="18"/>
      <c r="HC212" s="18"/>
      <c r="HD212" s="18"/>
      <c r="HE212" s="18"/>
      <c r="HF212" s="18"/>
      <c r="HG212" s="18"/>
      <c r="HH212" s="18"/>
      <c r="HI212" s="18"/>
      <c r="HJ212" s="18"/>
      <c r="HK212" s="18"/>
      <c r="HL212" s="18"/>
      <c r="HM212" s="18"/>
      <c r="HN212" s="18"/>
      <c r="HO212" s="18"/>
      <c r="HP212" s="18"/>
      <c r="HQ212" s="18"/>
      <c r="HR212" s="18"/>
      <c r="HS212" s="18"/>
      <c r="HT212" s="18"/>
      <c r="HU212" s="18"/>
      <c r="HV212" s="18"/>
      <c r="HW212" s="18"/>
      <c r="HX212" s="18"/>
      <c r="HY212" s="18"/>
      <c r="HZ212" s="18"/>
      <c r="IA212" s="18"/>
      <c r="IB212" s="18"/>
      <c r="IC212" s="18"/>
      <c r="ID212" s="18"/>
      <c r="IE212" s="18"/>
      <c r="IF212" s="18"/>
      <c r="IG212" s="18"/>
      <c r="IH212" s="18"/>
      <c r="II212" s="18"/>
      <c r="IJ212" s="18"/>
      <c r="IK212" s="18"/>
      <c r="IL212" s="18"/>
      <c r="IM212" s="18"/>
      <c r="IN212" s="18"/>
      <c r="IO212" s="18"/>
      <c r="IP212" s="18"/>
      <c r="IQ212" s="18"/>
      <c r="IR212" s="18"/>
      <c r="IS212" s="18"/>
      <c r="IT212" s="18"/>
      <c r="IU212" s="18"/>
      <c r="IV212" s="18"/>
      <c r="IW212" s="18"/>
      <c r="IX212" s="18"/>
      <c r="IY212" s="18"/>
      <c r="IZ212" s="18"/>
      <c r="JA212" s="18"/>
      <c r="JB212" s="18"/>
      <c r="JC212" s="18"/>
      <c r="JD212" s="18"/>
      <c r="JE212" s="18"/>
      <c r="JF212" s="18"/>
    </row>
    <row r="213" spans="36:266" x14ac:dyDescent="0.3">
      <c r="AJ213" s="24"/>
      <c r="AK213" s="24"/>
      <c r="AL213" s="20"/>
      <c r="AM213" s="23"/>
      <c r="AN213" s="18"/>
      <c r="AO213" s="24"/>
      <c r="AW213" s="71"/>
      <c r="AX213" s="71"/>
      <c r="AY213" s="71"/>
      <c r="BB213" s="25"/>
      <c r="BC213" s="21"/>
      <c r="BG213" s="18"/>
      <c r="BN213" s="22"/>
      <c r="BO213" s="22"/>
      <c r="BP213" s="22"/>
      <c r="BQ213" s="22"/>
      <c r="BR213" s="15"/>
      <c r="CF213" s="15"/>
      <c r="CL213" s="22"/>
      <c r="CM213" s="15"/>
      <c r="CR213" s="22"/>
      <c r="CT213" s="15"/>
      <c r="CW213" s="22"/>
      <c r="DA213" s="15"/>
      <c r="DH213" s="15"/>
      <c r="DJ213" s="22"/>
      <c r="DO213" s="15"/>
      <c r="DV213" s="15"/>
      <c r="EC213" s="15"/>
      <c r="EJ213" s="15"/>
      <c r="EQ213" s="15"/>
      <c r="EX213" s="15"/>
      <c r="FE213" s="15"/>
      <c r="FL213" s="15"/>
      <c r="FS213" s="15"/>
      <c r="FZ213" s="15"/>
      <c r="GG213" s="15"/>
      <c r="GN213" s="15"/>
      <c r="GP213" s="22"/>
      <c r="GQ213" s="22"/>
      <c r="GR213" s="22"/>
      <c r="GS213" s="22"/>
      <c r="GT213" s="22"/>
      <c r="GU213" s="15"/>
      <c r="GV213" s="22"/>
      <c r="GW213" s="22"/>
      <c r="GX213" s="22"/>
      <c r="GY213" s="18"/>
      <c r="GZ213" s="18"/>
      <c r="HA213" s="18"/>
      <c r="HB213" s="18"/>
      <c r="HC213" s="18"/>
      <c r="HD213" s="18"/>
      <c r="HE213" s="18"/>
      <c r="HF213" s="18"/>
      <c r="HG213" s="18"/>
      <c r="HH213" s="18"/>
      <c r="HI213" s="18"/>
      <c r="HJ213" s="18"/>
      <c r="HK213" s="18"/>
      <c r="HL213" s="18"/>
      <c r="HM213" s="18"/>
      <c r="HN213" s="18"/>
      <c r="HO213" s="18"/>
      <c r="HP213" s="18"/>
      <c r="HQ213" s="18"/>
      <c r="HR213" s="18"/>
      <c r="HS213" s="18"/>
      <c r="HT213" s="18"/>
      <c r="HU213" s="18"/>
      <c r="HV213" s="18"/>
      <c r="HW213" s="18"/>
      <c r="HX213" s="18"/>
      <c r="HY213" s="18"/>
      <c r="HZ213" s="18"/>
      <c r="IA213" s="18"/>
      <c r="IB213" s="18"/>
      <c r="IC213" s="18"/>
      <c r="ID213" s="18"/>
      <c r="IE213" s="18"/>
      <c r="IF213" s="18"/>
      <c r="IG213" s="18"/>
      <c r="IH213" s="18"/>
      <c r="II213" s="18"/>
      <c r="IJ213" s="18"/>
      <c r="IK213" s="18"/>
      <c r="IL213" s="18"/>
      <c r="IM213" s="18"/>
      <c r="IN213" s="18"/>
      <c r="IO213" s="18"/>
      <c r="IP213" s="18"/>
      <c r="IQ213" s="18"/>
      <c r="IR213" s="18"/>
      <c r="IS213" s="18"/>
      <c r="IT213" s="18"/>
      <c r="IU213" s="18"/>
      <c r="IV213" s="18"/>
      <c r="IW213" s="18"/>
      <c r="IX213" s="18"/>
      <c r="IY213" s="18"/>
      <c r="IZ213" s="18"/>
      <c r="JA213" s="18"/>
      <c r="JB213" s="18"/>
      <c r="JC213" s="18"/>
      <c r="JD213" s="18"/>
      <c r="JE213" s="18"/>
      <c r="JF213" s="18"/>
    </row>
    <row r="214" spans="36:266" x14ac:dyDescent="0.3">
      <c r="AJ214" s="24"/>
      <c r="AK214" s="24"/>
      <c r="AL214" s="20"/>
      <c r="AM214" s="23"/>
      <c r="AN214" s="18"/>
      <c r="AO214" s="24"/>
      <c r="AW214" s="71"/>
      <c r="AX214" s="71"/>
      <c r="AY214" s="71"/>
      <c r="BB214" s="25"/>
      <c r="BC214" s="21"/>
      <c r="BG214" s="18"/>
      <c r="BN214" s="22"/>
      <c r="BO214" s="22"/>
      <c r="BP214" s="22"/>
      <c r="BQ214" s="22"/>
      <c r="BR214" s="15"/>
      <c r="CF214" s="15"/>
      <c r="CL214" s="22"/>
      <c r="CM214" s="15"/>
      <c r="CR214" s="22"/>
      <c r="CT214" s="15"/>
      <c r="CW214" s="22"/>
      <c r="DA214" s="15"/>
      <c r="DH214" s="15"/>
      <c r="DJ214" s="22"/>
      <c r="DO214" s="15"/>
      <c r="DV214" s="15"/>
      <c r="EC214" s="15"/>
      <c r="EJ214" s="15"/>
      <c r="EQ214" s="15"/>
      <c r="EX214" s="15"/>
      <c r="FE214" s="15"/>
      <c r="FL214" s="15"/>
      <c r="FS214" s="15"/>
      <c r="FZ214" s="15"/>
      <c r="GG214" s="15"/>
      <c r="GN214" s="15"/>
      <c r="GP214" s="22"/>
      <c r="GQ214" s="22"/>
      <c r="GR214" s="22"/>
      <c r="GS214" s="22"/>
      <c r="GT214" s="22"/>
      <c r="GU214" s="15"/>
      <c r="GV214" s="22"/>
      <c r="GW214" s="22"/>
      <c r="GX214" s="22"/>
      <c r="GY214" s="18"/>
      <c r="GZ214" s="18"/>
      <c r="HA214" s="18"/>
      <c r="HB214" s="18"/>
      <c r="HC214" s="18"/>
      <c r="HD214" s="18"/>
      <c r="HE214" s="18"/>
      <c r="HF214" s="18"/>
      <c r="HG214" s="18"/>
      <c r="HH214" s="18"/>
      <c r="HI214" s="18"/>
      <c r="HJ214" s="18"/>
      <c r="HK214" s="18"/>
      <c r="HL214" s="18"/>
      <c r="HM214" s="18"/>
      <c r="HN214" s="18"/>
      <c r="HO214" s="18"/>
      <c r="HP214" s="18"/>
      <c r="HQ214" s="18"/>
      <c r="HR214" s="18"/>
      <c r="HS214" s="18"/>
      <c r="HT214" s="18"/>
      <c r="HU214" s="18"/>
      <c r="HV214" s="18"/>
      <c r="HW214" s="18"/>
      <c r="HX214" s="18"/>
      <c r="HY214" s="18"/>
      <c r="HZ214" s="18"/>
      <c r="IA214" s="18"/>
      <c r="IB214" s="18"/>
      <c r="IC214" s="18"/>
      <c r="ID214" s="18"/>
      <c r="IE214" s="18"/>
      <c r="IF214" s="18"/>
      <c r="IG214" s="18"/>
      <c r="IH214" s="18"/>
      <c r="II214" s="18"/>
      <c r="IJ214" s="18"/>
      <c r="IK214" s="18"/>
      <c r="IL214" s="18"/>
      <c r="IM214" s="18"/>
      <c r="IN214" s="18"/>
      <c r="IO214" s="18"/>
      <c r="IP214" s="18"/>
      <c r="IQ214" s="18"/>
      <c r="IR214" s="18"/>
      <c r="IS214" s="18"/>
      <c r="IT214" s="18"/>
      <c r="IU214" s="18"/>
      <c r="IV214" s="18"/>
      <c r="IW214" s="18"/>
      <c r="IX214" s="18"/>
      <c r="IY214" s="18"/>
      <c r="IZ214" s="18"/>
      <c r="JA214" s="18"/>
      <c r="JB214" s="18"/>
      <c r="JC214" s="18"/>
      <c r="JD214" s="18"/>
      <c r="JE214" s="18"/>
      <c r="JF214" s="18"/>
    </row>
    <row r="215" spans="36:266" x14ac:dyDescent="0.3">
      <c r="AJ215" s="24"/>
      <c r="AK215" s="24"/>
      <c r="AL215" s="20"/>
      <c r="AM215" s="23"/>
      <c r="AN215" s="18"/>
      <c r="AO215" s="24"/>
      <c r="AW215" s="71"/>
      <c r="AX215" s="71"/>
      <c r="AY215" s="71"/>
      <c r="BB215" s="25"/>
      <c r="BC215" s="21"/>
      <c r="BG215" s="18"/>
      <c r="BN215" s="22"/>
      <c r="BO215" s="22"/>
      <c r="BP215" s="22"/>
      <c r="BQ215" s="22"/>
      <c r="BR215" s="15"/>
      <c r="CF215" s="15"/>
      <c r="CL215" s="22"/>
      <c r="CM215" s="15"/>
      <c r="CR215" s="22"/>
      <c r="CT215" s="15"/>
      <c r="CW215" s="22"/>
      <c r="DA215" s="15"/>
      <c r="DH215" s="15"/>
      <c r="DJ215" s="22"/>
      <c r="DO215" s="15"/>
      <c r="DV215" s="15"/>
      <c r="EC215" s="15"/>
      <c r="EJ215" s="15"/>
      <c r="EQ215" s="15"/>
      <c r="EX215" s="15"/>
      <c r="FE215" s="15"/>
      <c r="FL215" s="15"/>
      <c r="FS215" s="15"/>
      <c r="FZ215" s="15"/>
      <c r="GG215" s="15"/>
      <c r="GN215" s="15"/>
      <c r="GP215" s="22"/>
      <c r="GQ215" s="22"/>
      <c r="GR215" s="22"/>
      <c r="GS215" s="22"/>
      <c r="GT215" s="22"/>
      <c r="GU215" s="15"/>
      <c r="GV215" s="22"/>
      <c r="GW215" s="22"/>
      <c r="GX215" s="22"/>
      <c r="GY215" s="18"/>
      <c r="GZ215" s="18"/>
      <c r="HA215" s="18"/>
      <c r="HB215" s="18"/>
      <c r="HC215" s="18"/>
      <c r="HD215" s="18"/>
      <c r="HE215" s="18"/>
      <c r="HF215" s="18"/>
      <c r="HG215" s="18"/>
      <c r="HH215" s="18"/>
      <c r="HI215" s="18"/>
      <c r="HJ215" s="18"/>
      <c r="HK215" s="18"/>
      <c r="HL215" s="18"/>
      <c r="HM215" s="18"/>
      <c r="HN215" s="18"/>
      <c r="HO215" s="18"/>
      <c r="HP215" s="18"/>
      <c r="HQ215" s="18"/>
      <c r="HR215" s="18"/>
      <c r="HS215" s="18"/>
      <c r="HT215" s="18"/>
      <c r="HU215" s="18"/>
      <c r="HV215" s="18"/>
      <c r="HW215" s="18"/>
      <c r="HX215" s="18"/>
      <c r="HY215" s="18"/>
      <c r="HZ215" s="18"/>
      <c r="IA215" s="18"/>
      <c r="IB215" s="18"/>
      <c r="IC215" s="18"/>
      <c r="ID215" s="18"/>
      <c r="IE215" s="18"/>
      <c r="IF215" s="18"/>
      <c r="IG215" s="18"/>
      <c r="IH215" s="18"/>
      <c r="II215" s="18"/>
      <c r="IJ215" s="18"/>
      <c r="IK215" s="18"/>
      <c r="IL215" s="18"/>
      <c r="IM215" s="18"/>
      <c r="IN215" s="18"/>
      <c r="IO215" s="18"/>
      <c r="IP215" s="18"/>
      <c r="IQ215" s="18"/>
      <c r="IR215" s="18"/>
      <c r="IS215" s="18"/>
      <c r="IT215" s="18"/>
      <c r="IU215" s="18"/>
      <c r="IV215" s="18"/>
      <c r="IW215" s="18"/>
      <c r="IX215" s="18"/>
      <c r="IY215" s="18"/>
      <c r="IZ215" s="18"/>
      <c r="JA215" s="18"/>
      <c r="JB215" s="18"/>
      <c r="JC215" s="18"/>
      <c r="JD215" s="18"/>
      <c r="JE215" s="18"/>
      <c r="JF215" s="18"/>
    </row>
    <row r="216" spans="36:266" x14ac:dyDescent="0.3">
      <c r="AJ216" s="24"/>
      <c r="AK216" s="24"/>
      <c r="AL216" s="20"/>
      <c r="AM216" s="23"/>
      <c r="AN216" s="18"/>
      <c r="AO216" s="24"/>
      <c r="AW216" s="71"/>
      <c r="AX216" s="71"/>
      <c r="AY216" s="71"/>
      <c r="BB216" s="25"/>
      <c r="BC216" s="21"/>
      <c r="BG216" s="18"/>
      <c r="BN216" s="22"/>
      <c r="BO216" s="22"/>
      <c r="BP216" s="22"/>
      <c r="BQ216" s="22"/>
      <c r="BR216" s="15"/>
      <c r="CF216" s="15"/>
      <c r="CL216" s="22"/>
      <c r="CM216" s="15"/>
      <c r="CR216" s="22"/>
      <c r="CT216" s="15"/>
      <c r="CW216" s="22"/>
      <c r="DA216" s="15"/>
      <c r="DH216" s="15"/>
      <c r="DJ216" s="22"/>
      <c r="DO216" s="15"/>
      <c r="DV216" s="15"/>
      <c r="EC216" s="15"/>
      <c r="EJ216" s="15"/>
      <c r="EQ216" s="15"/>
      <c r="EX216" s="15"/>
      <c r="FE216" s="15"/>
      <c r="FL216" s="15"/>
      <c r="FS216" s="15"/>
      <c r="FZ216" s="15"/>
      <c r="GG216" s="15"/>
      <c r="GN216" s="15"/>
      <c r="GP216" s="22"/>
      <c r="GQ216" s="22"/>
      <c r="GR216" s="22"/>
      <c r="GS216" s="22"/>
      <c r="GT216" s="22"/>
      <c r="GU216" s="15"/>
      <c r="GV216" s="22"/>
      <c r="GW216" s="22"/>
      <c r="GX216" s="22"/>
      <c r="GY216" s="18"/>
      <c r="GZ216" s="18"/>
      <c r="HA216" s="18"/>
      <c r="HB216" s="18"/>
      <c r="HC216" s="18"/>
      <c r="HD216" s="18"/>
      <c r="HE216" s="18"/>
      <c r="HF216" s="18"/>
      <c r="HG216" s="18"/>
      <c r="HH216" s="18"/>
      <c r="HI216" s="18"/>
      <c r="HJ216" s="18"/>
      <c r="HK216" s="18"/>
      <c r="HL216" s="18"/>
      <c r="HM216" s="18"/>
      <c r="HN216" s="18"/>
      <c r="HO216" s="18"/>
      <c r="HP216" s="18"/>
      <c r="HQ216" s="18"/>
      <c r="HR216" s="18"/>
      <c r="HS216" s="18"/>
      <c r="HT216" s="18"/>
      <c r="HU216" s="18"/>
      <c r="HV216" s="18"/>
      <c r="HW216" s="18"/>
      <c r="HX216" s="18"/>
      <c r="HY216" s="18"/>
      <c r="HZ216" s="18"/>
      <c r="IA216" s="18"/>
      <c r="IB216" s="18"/>
      <c r="IC216" s="18"/>
      <c r="ID216" s="18"/>
      <c r="IE216" s="18"/>
      <c r="IF216" s="18"/>
      <c r="IG216" s="18"/>
      <c r="IH216" s="18"/>
      <c r="II216" s="18"/>
      <c r="IJ216" s="18"/>
      <c r="IK216" s="18"/>
      <c r="IL216" s="18"/>
      <c r="IM216" s="18"/>
      <c r="IN216" s="18"/>
      <c r="IO216" s="18"/>
      <c r="IP216" s="18"/>
      <c r="IQ216" s="18"/>
      <c r="IR216" s="18"/>
      <c r="IS216" s="18"/>
      <c r="IT216" s="18"/>
      <c r="IU216" s="18"/>
      <c r="IV216" s="18"/>
      <c r="IW216" s="18"/>
      <c r="IX216" s="18"/>
      <c r="IY216" s="18"/>
      <c r="IZ216" s="18"/>
      <c r="JA216" s="18"/>
      <c r="JB216" s="18"/>
      <c r="JC216" s="18"/>
      <c r="JD216" s="18"/>
      <c r="JE216" s="18"/>
      <c r="JF216" s="18"/>
    </row>
    <row r="217" spans="36:266" x14ac:dyDescent="0.3">
      <c r="AJ217" s="24"/>
      <c r="AK217" s="24"/>
      <c r="AL217" s="20"/>
      <c r="AM217" s="23"/>
      <c r="AN217" s="18"/>
      <c r="AO217" s="24"/>
      <c r="AW217" s="71"/>
      <c r="AX217" s="71"/>
      <c r="AY217" s="71"/>
      <c r="BB217" s="25"/>
      <c r="BC217" s="21"/>
      <c r="BG217" s="18"/>
      <c r="BN217" s="22"/>
      <c r="BO217" s="22"/>
      <c r="BP217" s="22"/>
      <c r="BQ217" s="22"/>
      <c r="BR217" s="15"/>
      <c r="CF217" s="15"/>
      <c r="CL217" s="22"/>
      <c r="CM217" s="15"/>
      <c r="CR217" s="22"/>
      <c r="CT217" s="15"/>
      <c r="CW217" s="22"/>
      <c r="DA217" s="15"/>
      <c r="DH217" s="15"/>
      <c r="DJ217" s="22"/>
      <c r="DO217" s="15"/>
      <c r="DV217" s="15"/>
      <c r="EC217" s="15"/>
      <c r="EJ217" s="15"/>
      <c r="EQ217" s="15"/>
      <c r="EX217" s="15"/>
      <c r="FE217" s="15"/>
      <c r="FL217" s="15"/>
      <c r="FS217" s="15"/>
      <c r="FZ217" s="15"/>
      <c r="GG217" s="15"/>
      <c r="GN217" s="15"/>
      <c r="GP217" s="22"/>
      <c r="GQ217" s="22"/>
      <c r="GR217" s="22"/>
      <c r="GS217" s="22"/>
      <c r="GT217" s="22"/>
      <c r="GU217" s="15"/>
      <c r="GV217" s="22"/>
      <c r="GW217" s="22"/>
      <c r="GX217" s="22"/>
      <c r="GY217" s="18"/>
      <c r="GZ217" s="18"/>
      <c r="HA217" s="18"/>
      <c r="HB217" s="18"/>
      <c r="HC217" s="18"/>
      <c r="HD217" s="18"/>
      <c r="HE217" s="18"/>
      <c r="HF217" s="18"/>
      <c r="HG217" s="18"/>
      <c r="HH217" s="18"/>
      <c r="HI217" s="18"/>
      <c r="HJ217" s="18"/>
      <c r="HK217" s="18"/>
      <c r="HL217" s="18"/>
      <c r="HM217" s="18"/>
      <c r="HN217" s="18"/>
      <c r="HO217" s="18"/>
      <c r="HP217" s="18"/>
      <c r="HQ217" s="18"/>
      <c r="HR217" s="18"/>
      <c r="HS217" s="18"/>
      <c r="HT217" s="18"/>
      <c r="HU217" s="18"/>
      <c r="HV217" s="18"/>
      <c r="HW217" s="18"/>
      <c r="HX217" s="18"/>
      <c r="HY217" s="18"/>
      <c r="HZ217" s="18"/>
      <c r="IA217" s="18"/>
      <c r="IB217" s="18"/>
      <c r="IC217" s="18"/>
      <c r="ID217" s="18"/>
      <c r="IE217" s="18"/>
      <c r="IF217" s="18"/>
      <c r="IG217" s="18"/>
      <c r="IH217" s="18"/>
      <c r="II217" s="18"/>
      <c r="IJ217" s="18"/>
      <c r="IK217" s="18"/>
      <c r="IL217" s="18"/>
      <c r="IM217" s="18"/>
      <c r="IN217" s="18"/>
      <c r="IO217" s="18"/>
      <c r="IP217" s="18"/>
      <c r="IQ217" s="18"/>
      <c r="IR217" s="18"/>
      <c r="IS217" s="18"/>
      <c r="IT217" s="18"/>
      <c r="IU217" s="18"/>
      <c r="IV217" s="18"/>
      <c r="IW217" s="18"/>
      <c r="IX217" s="18"/>
      <c r="IY217" s="18"/>
      <c r="IZ217" s="18"/>
      <c r="JA217" s="18"/>
      <c r="JB217" s="18"/>
      <c r="JC217" s="18"/>
      <c r="JD217" s="18"/>
      <c r="JE217" s="18"/>
      <c r="JF217" s="18"/>
    </row>
    <row r="218" spans="36:266" x14ac:dyDescent="0.3">
      <c r="AJ218" s="24"/>
      <c r="AK218" s="24"/>
      <c r="AL218" s="20"/>
      <c r="AM218" s="23"/>
      <c r="AN218" s="18"/>
      <c r="AO218" s="24"/>
      <c r="AW218" s="71"/>
      <c r="AX218" s="71"/>
      <c r="AY218" s="71"/>
      <c r="BB218" s="25"/>
      <c r="BC218" s="21"/>
      <c r="BG218" s="18"/>
      <c r="BN218" s="22"/>
      <c r="BO218" s="22"/>
      <c r="BP218" s="22"/>
      <c r="BQ218" s="22"/>
      <c r="BR218" s="15"/>
      <c r="CF218" s="15"/>
      <c r="CL218" s="22"/>
      <c r="CM218" s="15"/>
      <c r="CR218" s="22"/>
      <c r="CT218" s="15"/>
      <c r="CW218" s="22"/>
      <c r="DA218" s="15"/>
      <c r="DH218" s="15"/>
      <c r="DJ218" s="22"/>
      <c r="DO218" s="15"/>
      <c r="DV218" s="15"/>
      <c r="EC218" s="15"/>
      <c r="EJ218" s="15"/>
      <c r="EQ218" s="15"/>
      <c r="EX218" s="15"/>
      <c r="FE218" s="15"/>
      <c r="FL218" s="15"/>
      <c r="FS218" s="15"/>
      <c r="FZ218" s="15"/>
      <c r="GG218" s="15"/>
      <c r="GN218" s="15"/>
      <c r="GP218" s="22"/>
      <c r="GQ218" s="22"/>
      <c r="GR218" s="22"/>
      <c r="GS218" s="22"/>
      <c r="GT218" s="22"/>
      <c r="GU218" s="15"/>
      <c r="GV218" s="22"/>
      <c r="GW218" s="22"/>
      <c r="GX218" s="22"/>
      <c r="GY218" s="18"/>
      <c r="GZ218" s="18"/>
      <c r="HA218" s="18"/>
      <c r="HB218" s="18"/>
      <c r="HC218" s="18"/>
      <c r="HD218" s="18"/>
      <c r="HE218" s="18"/>
      <c r="HF218" s="18"/>
      <c r="HG218" s="18"/>
      <c r="HH218" s="18"/>
      <c r="HI218" s="18"/>
      <c r="HJ218" s="18"/>
      <c r="HK218" s="18"/>
      <c r="HL218" s="18"/>
      <c r="HM218" s="18"/>
      <c r="HN218" s="18"/>
      <c r="HO218" s="18"/>
      <c r="HP218" s="18"/>
      <c r="HQ218" s="18"/>
      <c r="HR218" s="18"/>
      <c r="HS218" s="18"/>
      <c r="HT218" s="18"/>
      <c r="HU218" s="18"/>
      <c r="HV218" s="18"/>
      <c r="HW218" s="18"/>
      <c r="HX218" s="18"/>
      <c r="HY218" s="18"/>
      <c r="HZ218" s="18"/>
      <c r="IA218" s="18"/>
      <c r="IB218" s="18"/>
      <c r="IC218" s="18"/>
      <c r="ID218" s="18"/>
      <c r="IE218" s="18"/>
      <c r="IF218" s="18"/>
      <c r="IG218" s="18"/>
      <c r="IH218" s="18"/>
      <c r="II218" s="18"/>
      <c r="IJ218" s="18"/>
      <c r="IK218" s="18"/>
      <c r="IL218" s="18"/>
      <c r="IM218" s="18"/>
      <c r="IN218" s="18"/>
      <c r="IO218" s="18"/>
      <c r="IP218" s="18"/>
      <c r="IQ218" s="18"/>
      <c r="IR218" s="18"/>
      <c r="IS218" s="18"/>
      <c r="IT218" s="18"/>
      <c r="IU218" s="18"/>
      <c r="IV218" s="18"/>
      <c r="IW218" s="18"/>
      <c r="IX218" s="18"/>
      <c r="IY218" s="18"/>
      <c r="IZ218" s="18"/>
      <c r="JA218" s="18"/>
      <c r="JB218" s="18"/>
      <c r="JC218" s="18"/>
      <c r="JD218" s="18"/>
      <c r="JE218" s="18"/>
      <c r="JF218" s="18"/>
    </row>
    <row r="219" spans="36:266" x14ac:dyDescent="0.3">
      <c r="AJ219" s="24"/>
      <c r="AK219" s="24"/>
      <c r="AL219" s="20"/>
      <c r="AM219" s="23"/>
      <c r="AN219" s="18"/>
      <c r="AO219" s="24"/>
      <c r="AW219" s="71"/>
      <c r="AX219" s="71"/>
      <c r="AY219" s="71"/>
      <c r="BB219" s="25"/>
      <c r="BC219" s="21"/>
      <c r="BG219" s="18"/>
      <c r="BN219" s="22"/>
      <c r="BO219" s="22"/>
      <c r="BP219" s="22"/>
      <c r="BQ219" s="22"/>
      <c r="BR219" s="15"/>
      <c r="CF219" s="15"/>
      <c r="CL219" s="22"/>
      <c r="CM219" s="15"/>
      <c r="CR219" s="22"/>
      <c r="CT219" s="15"/>
      <c r="CW219" s="22"/>
      <c r="DA219" s="15"/>
      <c r="DH219" s="15"/>
      <c r="DJ219" s="22"/>
      <c r="DO219" s="15"/>
      <c r="DV219" s="15"/>
      <c r="EC219" s="15"/>
      <c r="EJ219" s="15"/>
      <c r="EQ219" s="15"/>
      <c r="EX219" s="15"/>
      <c r="FE219" s="15"/>
      <c r="FL219" s="15"/>
      <c r="FS219" s="15"/>
      <c r="FZ219" s="15"/>
      <c r="GG219" s="15"/>
      <c r="GN219" s="15"/>
      <c r="GP219" s="22"/>
      <c r="GQ219" s="22"/>
      <c r="GR219" s="22"/>
      <c r="GS219" s="22"/>
      <c r="GT219" s="22"/>
      <c r="GU219" s="15"/>
      <c r="GV219" s="22"/>
      <c r="GW219" s="22"/>
      <c r="GX219" s="22"/>
      <c r="GY219" s="18"/>
      <c r="GZ219" s="18"/>
      <c r="HA219" s="18"/>
      <c r="HB219" s="18"/>
      <c r="HC219" s="18"/>
      <c r="HD219" s="18"/>
      <c r="HE219" s="18"/>
      <c r="HF219" s="18"/>
      <c r="HG219" s="18"/>
      <c r="HH219" s="18"/>
      <c r="HI219" s="18"/>
      <c r="HJ219" s="18"/>
      <c r="HK219" s="18"/>
      <c r="HL219" s="18"/>
      <c r="HM219" s="18"/>
      <c r="HN219" s="18"/>
      <c r="HO219" s="18"/>
      <c r="HP219" s="18"/>
      <c r="HQ219" s="18"/>
      <c r="HR219" s="18"/>
      <c r="HS219" s="18"/>
      <c r="HT219" s="18"/>
      <c r="HU219" s="18"/>
      <c r="HV219" s="18"/>
      <c r="HW219" s="18"/>
      <c r="HX219" s="18"/>
      <c r="HY219" s="18"/>
      <c r="HZ219" s="18"/>
      <c r="IA219" s="18"/>
      <c r="IB219" s="18"/>
      <c r="IC219" s="18"/>
      <c r="ID219" s="18"/>
      <c r="IE219" s="18"/>
      <c r="IF219" s="18"/>
      <c r="IG219" s="18"/>
      <c r="IH219" s="18"/>
      <c r="II219" s="18"/>
      <c r="IJ219" s="18"/>
      <c r="IK219" s="18"/>
      <c r="IL219" s="18"/>
      <c r="IM219" s="18"/>
      <c r="IN219" s="18"/>
      <c r="IO219" s="18"/>
      <c r="IP219" s="18"/>
      <c r="IQ219" s="18"/>
      <c r="IR219" s="18"/>
      <c r="IS219" s="18"/>
      <c r="IT219" s="18"/>
      <c r="IU219" s="18"/>
      <c r="IV219" s="18"/>
      <c r="IW219" s="18"/>
      <c r="IX219" s="18"/>
      <c r="IY219" s="18"/>
      <c r="IZ219" s="18"/>
      <c r="JA219" s="18"/>
      <c r="JB219" s="18"/>
      <c r="JC219" s="18"/>
      <c r="JD219" s="18"/>
      <c r="JE219" s="18"/>
      <c r="JF219" s="18"/>
    </row>
    <row r="220" spans="36:266" x14ac:dyDescent="0.3">
      <c r="AJ220" s="24"/>
      <c r="AK220" s="24"/>
      <c r="AL220" s="20"/>
      <c r="AM220" s="23"/>
      <c r="AN220" s="18"/>
      <c r="AO220" s="24"/>
      <c r="AW220" s="71"/>
      <c r="AX220" s="71"/>
      <c r="AY220" s="71"/>
      <c r="BB220" s="25"/>
      <c r="BC220" s="21"/>
      <c r="BG220" s="18"/>
      <c r="BN220" s="22"/>
      <c r="BO220" s="22"/>
      <c r="BP220" s="22"/>
      <c r="BQ220" s="22"/>
      <c r="BR220" s="15"/>
      <c r="CF220" s="15"/>
      <c r="CL220" s="22"/>
      <c r="CM220" s="15"/>
      <c r="CR220" s="22"/>
      <c r="CT220" s="15"/>
      <c r="CW220" s="22"/>
      <c r="DA220" s="15"/>
      <c r="DH220" s="15"/>
      <c r="DJ220" s="22"/>
      <c r="DO220" s="15"/>
      <c r="DV220" s="15"/>
      <c r="EC220" s="15"/>
      <c r="EJ220" s="15"/>
      <c r="EQ220" s="15"/>
      <c r="EX220" s="15"/>
      <c r="FE220" s="15"/>
      <c r="FL220" s="15"/>
      <c r="FS220" s="15"/>
      <c r="FZ220" s="15"/>
      <c r="GG220" s="15"/>
      <c r="GN220" s="15"/>
      <c r="GP220" s="22"/>
      <c r="GQ220" s="22"/>
      <c r="GR220" s="22"/>
      <c r="GS220" s="22"/>
      <c r="GT220" s="22"/>
      <c r="GU220" s="15"/>
      <c r="GV220" s="22"/>
      <c r="GW220" s="22"/>
      <c r="GX220" s="22"/>
      <c r="GY220" s="18"/>
      <c r="GZ220" s="18"/>
      <c r="HA220" s="18"/>
      <c r="HB220" s="18"/>
      <c r="HC220" s="18"/>
      <c r="HD220" s="18"/>
      <c r="HE220" s="18"/>
      <c r="HF220" s="18"/>
      <c r="HG220" s="18"/>
      <c r="HH220" s="18"/>
      <c r="HI220" s="18"/>
      <c r="HJ220" s="18"/>
      <c r="HK220" s="18"/>
      <c r="HL220" s="18"/>
      <c r="HM220" s="18"/>
      <c r="HN220" s="18"/>
      <c r="HO220" s="18"/>
      <c r="HP220" s="18"/>
      <c r="HQ220" s="18"/>
      <c r="HR220" s="18"/>
      <c r="HS220" s="18"/>
      <c r="HT220" s="18"/>
      <c r="HU220" s="18"/>
      <c r="HV220" s="18"/>
      <c r="HW220" s="18"/>
      <c r="HX220" s="18"/>
      <c r="HY220" s="18"/>
      <c r="HZ220" s="18"/>
      <c r="IA220" s="18"/>
      <c r="IB220" s="18"/>
      <c r="IC220" s="18"/>
      <c r="ID220" s="18"/>
      <c r="IE220" s="18"/>
      <c r="IF220" s="18"/>
      <c r="IG220" s="18"/>
      <c r="IH220" s="18"/>
      <c r="II220" s="18"/>
      <c r="IJ220" s="18"/>
      <c r="IK220" s="18"/>
      <c r="IL220" s="18"/>
      <c r="IM220" s="18"/>
      <c r="IN220" s="18"/>
      <c r="IO220" s="18"/>
      <c r="IP220" s="18"/>
      <c r="IQ220" s="18"/>
      <c r="IR220" s="18"/>
      <c r="IS220" s="18"/>
      <c r="IT220" s="18"/>
      <c r="IU220" s="18"/>
      <c r="IV220" s="18"/>
      <c r="IW220" s="18"/>
      <c r="IX220" s="18"/>
      <c r="IY220" s="18"/>
      <c r="IZ220" s="18"/>
      <c r="JA220" s="18"/>
      <c r="JB220" s="18"/>
      <c r="JC220" s="18"/>
      <c r="JD220" s="18"/>
      <c r="JE220" s="18"/>
      <c r="JF220" s="18"/>
    </row>
    <row r="221" spans="36:266" x14ac:dyDescent="0.3">
      <c r="AJ221" s="24"/>
      <c r="AK221" s="24"/>
      <c r="AL221" s="20"/>
      <c r="AM221" s="23"/>
      <c r="AN221" s="18"/>
      <c r="AO221" s="24"/>
      <c r="AW221" s="71"/>
      <c r="AX221" s="71"/>
      <c r="AY221" s="71"/>
      <c r="BB221" s="25"/>
      <c r="BC221" s="21"/>
      <c r="BG221" s="18"/>
      <c r="BN221" s="22"/>
      <c r="BO221" s="22"/>
      <c r="BP221" s="22"/>
      <c r="BQ221" s="22"/>
      <c r="BR221" s="15"/>
      <c r="CF221" s="15"/>
      <c r="CL221" s="22"/>
      <c r="CM221" s="15"/>
      <c r="CR221" s="22"/>
      <c r="CT221" s="15"/>
      <c r="CW221" s="22"/>
      <c r="DA221" s="15"/>
      <c r="DH221" s="15"/>
      <c r="DJ221" s="22"/>
      <c r="DO221" s="15"/>
      <c r="DV221" s="15"/>
      <c r="EC221" s="15"/>
      <c r="EJ221" s="15"/>
      <c r="EQ221" s="15"/>
      <c r="EX221" s="15"/>
      <c r="FE221" s="15"/>
      <c r="FL221" s="15"/>
      <c r="FS221" s="15"/>
      <c r="FZ221" s="15"/>
      <c r="GG221" s="15"/>
      <c r="GN221" s="15"/>
      <c r="GP221" s="22"/>
      <c r="GQ221" s="22"/>
      <c r="GR221" s="22"/>
      <c r="GS221" s="22"/>
      <c r="GT221" s="22"/>
      <c r="GU221" s="15"/>
      <c r="GV221" s="22"/>
      <c r="GW221" s="22"/>
      <c r="GX221" s="22"/>
      <c r="GY221" s="18"/>
      <c r="GZ221" s="18"/>
      <c r="HA221" s="18"/>
      <c r="HB221" s="18"/>
      <c r="HC221" s="18"/>
      <c r="HD221" s="18"/>
      <c r="HE221" s="18"/>
      <c r="HF221" s="18"/>
      <c r="HG221" s="18"/>
      <c r="HH221" s="18"/>
      <c r="HI221" s="18"/>
      <c r="HJ221" s="18"/>
      <c r="HK221" s="18"/>
      <c r="HL221" s="18"/>
      <c r="HM221" s="18"/>
      <c r="HN221" s="18"/>
      <c r="HO221" s="18"/>
      <c r="HP221" s="18"/>
      <c r="HQ221" s="18"/>
      <c r="HR221" s="18"/>
      <c r="HS221" s="18"/>
      <c r="HT221" s="18"/>
      <c r="HU221" s="18"/>
      <c r="HV221" s="18"/>
      <c r="HW221" s="18"/>
      <c r="HX221" s="18"/>
      <c r="HY221" s="18"/>
      <c r="HZ221" s="18"/>
      <c r="IA221" s="18"/>
      <c r="IB221" s="18"/>
      <c r="IC221" s="18"/>
      <c r="ID221" s="18"/>
      <c r="IE221" s="18"/>
      <c r="IF221" s="18"/>
      <c r="IG221" s="18"/>
      <c r="IH221" s="18"/>
      <c r="II221" s="18"/>
      <c r="IJ221" s="18"/>
      <c r="IK221" s="18"/>
      <c r="IL221" s="18"/>
      <c r="IM221" s="18"/>
      <c r="IN221" s="18"/>
      <c r="IO221" s="18"/>
      <c r="IP221" s="18"/>
      <c r="IQ221" s="18"/>
      <c r="IR221" s="18"/>
      <c r="IS221" s="18"/>
      <c r="IT221" s="18"/>
      <c r="IU221" s="18"/>
      <c r="IV221" s="18"/>
      <c r="IW221" s="18"/>
      <c r="IX221" s="18"/>
      <c r="IY221" s="18"/>
      <c r="IZ221" s="18"/>
      <c r="JA221" s="18"/>
      <c r="JB221" s="18"/>
      <c r="JC221" s="18"/>
      <c r="JD221" s="18"/>
      <c r="JE221" s="18"/>
      <c r="JF221" s="18"/>
    </row>
    <row r="222" spans="36:266" x14ac:dyDescent="0.3">
      <c r="AJ222" s="24"/>
      <c r="AK222" s="24"/>
      <c r="AL222" s="20"/>
      <c r="AM222" s="23"/>
      <c r="AN222" s="18"/>
      <c r="AO222" s="24"/>
      <c r="AW222" s="71"/>
      <c r="AX222" s="71"/>
      <c r="AY222" s="71"/>
      <c r="BB222" s="25"/>
      <c r="BC222" s="21"/>
      <c r="BG222" s="18"/>
      <c r="BN222" s="22"/>
      <c r="BO222" s="22"/>
      <c r="BP222" s="22"/>
      <c r="BQ222" s="22"/>
      <c r="BR222" s="15"/>
      <c r="CF222" s="15"/>
      <c r="CL222" s="22"/>
      <c r="CM222" s="15"/>
      <c r="CR222" s="22"/>
      <c r="CT222" s="15"/>
      <c r="CW222" s="22"/>
      <c r="DA222" s="15"/>
      <c r="DH222" s="15"/>
      <c r="DJ222" s="22"/>
      <c r="DO222" s="15"/>
      <c r="DV222" s="15"/>
      <c r="EC222" s="15"/>
      <c r="EJ222" s="15"/>
      <c r="EQ222" s="15"/>
      <c r="EX222" s="15"/>
      <c r="FE222" s="15"/>
      <c r="FL222" s="15"/>
      <c r="FS222" s="15"/>
      <c r="FZ222" s="15"/>
      <c r="GG222" s="15"/>
      <c r="GN222" s="15"/>
      <c r="GP222" s="22"/>
      <c r="GQ222" s="22"/>
      <c r="GR222" s="22"/>
      <c r="GS222" s="22"/>
      <c r="GT222" s="22"/>
      <c r="GU222" s="15"/>
      <c r="GV222" s="22"/>
      <c r="GW222" s="22"/>
      <c r="GX222" s="22"/>
      <c r="GY222" s="18"/>
      <c r="GZ222" s="18"/>
      <c r="HA222" s="18"/>
      <c r="HB222" s="18"/>
      <c r="HC222" s="18"/>
      <c r="HD222" s="18"/>
      <c r="HE222" s="18"/>
      <c r="HF222" s="18"/>
      <c r="HG222" s="18"/>
      <c r="HH222" s="18"/>
      <c r="HI222" s="18"/>
      <c r="HJ222" s="18"/>
      <c r="HK222" s="18"/>
      <c r="HL222" s="18"/>
      <c r="HM222" s="18"/>
      <c r="HN222" s="18"/>
      <c r="HO222" s="18"/>
      <c r="HP222" s="18"/>
      <c r="HQ222" s="18"/>
      <c r="HR222" s="18"/>
      <c r="HS222" s="18"/>
      <c r="HT222" s="18"/>
      <c r="HU222" s="18"/>
      <c r="HV222" s="18"/>
      <c r="HW222" s="18"/>
      <c r="HX222" s="18"/>
      <c r="HY222" s="18"/>
      <c r="HZ222" s="18"/>
      <c r="IA222" s="18"/>
      <c r="IB222" s="18"/>
      <c r="IC222" s="18"/>
      <c r="ID222" s="18"/>
      <c r="IE222" s="18"/>
      <c r="IF222" s="18"/>
      <c r="IG222" s="18"/>
      <c r="IH222" s="18"/>
      <c r="II222" s="18"/>
      <c r="IJ222" s="18"/>
      <c r="IK222" s="18"/>
      <c r="IL222" s="18"/>
      <c r="IM222" s="18"/>
      <c r="IN222" s="18"/>
      <c r="IO222" s="18"/>
      <c r="IP222" s="18"/>
      <c r="IQ222" s="18"/>
      <c r="IR222" s="18"/>
      <c r="IS222" s="18"/>
      <c r="IT222" s="18"/>
      <c r="IU222" s="18"/>
      <c r="IV222" s="18"/>
      <c r="IW222" s="18"/>
      <c r="IX222" s="18"/>
      <c r="IY222" s="18"/>
      <c r="IZ222" s="18"/>
      <c r="JA222" s="18"/>
      <c r="JB222" s="18"/>
      <c r="JC222" s="18"/>
      <c r="JD222" s="18"/>
      <c r="JE222" s="18"/>
      <c r="JF222" s="18"/>
    </row>
    <row r="223" spans="36:266" x14ac:dyDescent="0.3">
      <c r="AJ223" s="24"/>
      <c r="AK223" s="24"/>
      <c r="AL223" s="20"/>
      <c r="AM223" s="23"/>
      <c r="AN223" s="18"/>
      <c r="AO223" s="24"/>
      <c r="AW223" s="71"/>
      <c r="AX223" s="71"/>
      <c r="AY223" s="71"/>
      <c r="BB223" s="25"/>
      <c r="BC223" s="21"/>
      <c r="BG223" s="18"/>
      <c r="BN223" s="22"/>
      <c r="BO223" s="22"/>
      <c r="BP223" s="22"/>
      <c r="BQ223" s="22"/>
      <c r="BR223" s="15"/>
      <c r="CF223" s="15"/>
      <c r="CL223" s="22"/>
      <c r="CM223" s="15"/>
      <c r="CR223" s="22"/>
      <c r="CT223" s="15"/>
      <c r="CW223" s="22"/>
      <c r="DA223" s="15"/>
      <c r="DH223" s="15"/>
      <c r="DJ223" s="22"/>
      <c r="DO223" s="15"/>
      <c r="DV223" s="15"/>
      <c r="EC223" s="15"/>
      <c r="EJ223" s="15"/>
      <c r="EQ223" s="15"/>
      <c r="EX223" s="15"/>
      <c r="FE223" s="15"/>
      <c r="FL223" s="15"/>
      <c r="FS223" s="15"/>
      <c r="FZ223" s="15"/>
      <c r="GG223" s="15"/>
      <c r="GN223" s="15"/>
      <c r="GP223" s="22"/>
      <c r="GQ223" s="22"/>
      <c r="GR223" s="22"/>
      <c r="GS223" s="22"/>
      <c r="GT223" s="22"/>
      <c r="GU223" s="15"/>
      <c r="GV223" s="22"/>
      <c r="GW223" s="22"/>
      <c r="GX223" s="22"/>
      <c r="GY223" s="18"/>
      <c r="GZ223" s="18"/>
      <c r="HA223" s="18"/>
      <c r="HB223" s="18"/>
      <c r="HC223" s="18"/>
      <c r="HD223" s="18"/>
      <c r="HE223" s="18"/>
      <c r="HF223" s="18"/>
      <c r="HG223" s="18"/>
      <c r="HH223" s="18"/>
      <c r="HI223" s="18"/>
      <c r="HJ223" s="18"/>
      <c r="HK223" s="18"/>
      <c r="HL223" s="18"/>
      <c r="HM223" s="18"/>
      <c r="HN223" s="18"/>
      <c r="HO223" s="18"/>
      <c r="HP223" s="18"/>
      <c r="HQ223" s="18"/>
      <c r="HR223" s="18"/>
      <c r="HS223" s="18"/>
      <c r="HT223" s="18"/>
      <c r="HU223" s="18"/>
      <c r="HV223" s="18"/>
      <c r="HW223" s="18"/>
      <c r="HX223" s="18"/>
      <c r="HY223" s="18"/>
      <c r="HZ223" s="18"/>
      <c r="IA223" s="18"/>
      <c r="IB223" s="18"/>
      <c r="IC223" s="18"/>
      <c r="ID223" s="18"/>
      <c r="IE223" s="18"/>
      <c r="IF223" s="18"/>
      <c r="IG223" s="18"/>
      <c r="IH223" s="18"/>
      <c r="II223" s="18"/>
      <c r="IJ223" s="18"/>
      <c r="IK223" s="18"/>
      <c r="IL223" s="18"/>
      <c r="IM223" s="18"/>
      <c r="IN223" s="18"/>
      <c r="IO223" s="18"/>
      <c r="IP223" s="18"/>
      <c r="IQ223" s="18"/>
      <c r="IR223" s="18"/>
      <c r="IS223" s="18"/>
      <c r="IT223" s="18"/>
      <c r="IU223" s="18"/>
      <c r="IV223" s="18"/>
      <c r="IW223" s="18"/>
      <c r="IX223" s="18"/>
      <c r="IY223" s="18"/>
      <c r="IZ223" s="18"/>
      <c r="JA223" s="18"/>
      <c r="JB223" s="18"/>
      <c r="JC223" s="18"/>
      <c r="JD223" s="18"/>
      <c r="JE223" s="18"/>
      <c r="JF223" s="18"/>
    </row>
    <row r="224" spans="36:266" x14ac:dyDescent="0.3">
      <c r="AJ224" s="24"/>
      <c r="AK224" s="24"/>
      <c r="AL224" s="20"/>
      <c r="AM224" s="23"/>
      <c r="AN224" s="18"/>
      <c r="AO224" s="24"/>
      <c r="AW224" s="71"/>
      <c r="AX224" s="71"/>
      <c r="AY224" s="71"/>
      <c r="BB224" s="25"/>
      <c r="BC224" s="21"/>
      <c r="BG224" s="18"/>
      <c r="BN224" s="22"/>
      <c r="BO224" s="22"/>
      <c r="BP224" s="22"/>
      <c r="BQ224" s="22"/>
      <c r="BR224" s="15"/>
      <c r="CF224" s="15"/>
      <c r="CL224" s="22"/>
      <c r="CM224" s="15"/>
      <c r="CR224" s="22"/>
      <c r="CT224" s="15"/>
      <c r="CW224" s="22"/>
      <c r="DA224" s="15"/>
      <c r="DH224" s="15"/>
      <c r="DJ224" s="22"/>
      <c r="DO224" s="15"/>
      <c r="DV224" s="15"/>
      <c r="EC224" s="15"/>
      <c r="EJ224" s="15"/>
      <c r="EQ224" s="15"/>
      <c r="EX224" s="15"/>
      <c r="FE224" s="15"/>
      <c r="FL224" s="15"/>
      <c r="FS224" s="15"/>
      <c r="FZ224" s="15"/>
      <c r="GG224" s="15"/>
      <c r="GN224" s="15"/>
      <c r="GP224" s="22"/>
      <c r="GQ224" s="22"/>
      <c r="GR224" s="22"/>
      <c r="GS224" s="22"/>
      <c r="GT224" s="22"/>
      <c r="GU224" s="15"/>
      <c r="GV224" s="22"/>
      <c r="GW224" s="22"/>
      <c r="GX224" s="22"/>
      <c r="GY224" s="18"/>
      <c r="GZ224" s="18"/>
      <c r="HA224" s="18"/>
      <c r="HB224" s="18"/>
      <c r="HC224" s="18"/>
      <c r="HD224" s="18"/>
      <c r="HE224" s="18"/>
      <c r="HF224" s="18"/>
      <c r="HG224" s="18"/>
      <c r="HH224" s="18"/>
      <c r="HI224" s="18"/>
      <c r="HJ224" s="18"/>
      <c r="HK224" s="18"/>
      <c r="HL224" s="18"/>
      <c r="HM224" s="18"/>
      <c r="HN224" s="18"/>
      <c r="HO224" s="18"/>
      <c r="HP224" s="18"/>
      <c r="HQ224" s="18"/>
      <c r="HR224" s="18"/>
      <c r="HS224" s="18"/>
      <c r="HT224" s="18"/>
      <c r="HU224" s="18"/>
      <c r="HV224" s="18"/>
      <c r="HW224" s="18"/>
      <c r="HX224" s="18"/>
      <c r="HY224" s="18"/>
      <c r="HZ224" s="18"/>
      <c r="IA224" s="18"/>
      <c r="IB224" s="18"/>
      <c r="IC224" s="18"/>
      <c r="ID224" s="18"/>
      <c r="IE224" s="18"/>
      <c r="IF224" s="18"/>
      <c r="IG224" s="18"/>
      <c r="IH224" s="18"/>
      <c r="II224" s="18"/>
      <c r="IJ224" s="18"/>
      <c r="IK224" s="18"/>
      <c r="IL224" s="18"/>
      <c r="IM224" s="18"/>
      <c r="IN224" s="18"/>
      <c r="IO224" s="18"/>
      <c r="IP224" s="18"/>
      <c r="IQ224" s="18"/>
      <c r="IR224" s="18"/>
      <c r="IS224" s="18"/>
      <c r="IT224" s="18"/>
      <c r="IU224" s="18"/>
      <c r="IV224" s="18"/>
      <c r="IW224" s="18"/>
      <c r="IX224" s="18"/>
      <c r="IY224" s="18"/>
      <c r="IZ224" s="18"/>
      <c r="JA224" s="18"/>
      <c r="JB224" s="18"/>
      <c r="JC224" s="18"/>
      <c r="JD224" s="18"/>
      <c r="JE224" s="18"/>
      <c r="JF224" s="18"/>
    </row>
    <row r="225" spans="36:266" x14ac:dyDescent="0.3">
      <c r="AJ225" s="24"/>
      <c r="AK225" s="24"/>
      <c r="AL225" s="20"/>
      <c r="AM225" s="23"/>
      <c r="AN225" s="18"/>
      <c r="AO225" s="24"/>
      <c r="AW225" s="71"/>
      <c r="AX225" s="71"/>
      <c r="AY225" s="71"/>
      <c r="BB225" s="25"/>
      <c r="BC225" s="21"/>
      <c r="BG225" s="18"/>
      <c r="BN225" s="22"/>
      <c r="BO225" s="22"/>
      <c r="BP225" s="22"/>
      <c r="BQ225" s="22"/>
      <c r="BR225" s="15"/>
      <c r="CF225" s="15"/>
      <c r="CL225" s="22"/>
      <c r="CM225" s="15"/>
      <c r="CR225" s="22"/>
      <c r="CT225" s="15"/>
      <c r="CW225" s="22"/>
      <c r="DA225" s="15"/>
      <c r="DH225" s="15"/>
      <c r="DJ225" s="22"/>
      <c r="DO225" s="15"/>
      <c r="DV225" s="15"/>
      <c r="EC225" s="15"/>
      <c r="EJ225" s="15"/>
      <c r="EQ225" s="15"/>
      <c r="EX225" s="15"/>
      <c r="FE225" s="15"/>
      <c r="FL225" s="15"/>
      <c r="FS225" s="15"/>
      <c r="FZ225" s="15"/>
      <c r="GG225" s="15"/>
      <c r="GN225" s="15"/>
      <c r="GP225" s="22"/>
      <c r="GQ225" s="22"/>
      <c r="GR225" s="22"/>
      <c r="GS225" s="22"/>
      <c r="GT225" s="22"/>
      <c r="GU225" s="15"/>
      <c r="GV225" s="22"/>
      <c r="GW225" s="22"/>
      <c r="GX225" s="22"/>
      <c r="GY225" s="18"/>
      <c r="GZ225" s="18"/>
      <c r="HA225" s="18"/>
      <c r="HB225" s="18"/>
      <c r="HC225" s="18"/>
      <c r="HD225" s="18"/>
      <c r="HE225" s="18"/>
      <c r="HF225" s="18"/>
      <c r="HG225" s="18"/>
      <c r="HH225" s="18"/>
      <c r="HI225" s="18"/>
      <c r="HJ225" s="18"/>
      <c r="HK225" s="18"/>
      <c r="HL225" s="18"/>
      <c r="HM225" s="18"/>
      <c r="HN225" s="18"/>
      <c r="HO225" s="18"/>
      <c r="HP225" s="18"/>
      <c r="HQ225" s="18"/>
      <c r="HR225" s="18"/>
      <c r="HS225" s="18"/>
      <c r="HT225" s="18"/>
      <c r="HU225" s="18"/>
      <c r="HV225" s="18"/>
      <c r="HW225" s="18"/>
      <c r="HX225" s="18"/>
      <c r="HY225" s="18"/>
      <c r="HZ225" s="18"/>
      <c r="IA225" s="18"/>
      <c r="IB225" s="18"/>
      <c r="IC225" s="18"/>
      <c r="ID225" s="18"/>
      <c r="IE225" s="18"/>
      <c r="IF225" s="18"/>
      <c r="IG225" s="18"/>
      <c r="IH225" s="18"/>
      <c r="II225" s="18"/>
      <c r="IJ225" s="18"/>
      <c r="IK225" s="18"/>
      <c r="IL225" s="18"/>
      <c r="IM225" s="18"/>
      <c r="IN225" s="18"/>
      <c r="IO225" s="18"/>
      <c r="IP225" s="18"/>
      <c r="IQ225" s="18"/>
      <c r="IR225" s="18"/>
      <c r="IS225" s="18"/>
      <c r="IT225" s="18"/>
      <c r="IU225" s="18"/>
      <c r="IV225" s="18"/>
      <c r="IW225" s="18"/>
      <c r="IX225" s="18"/>
      <c r="IY225" s="18"/>
      <c r="IZ225" s="18"/>
      <c r="JA225" s="18"/>
      <c r="JB225" s="18"/>
      <c r="JC225" s="18"/>
      <c r="JD225" s="18"/>
      <c r="JE225" s="18"/>
      <c r="JF225" s="18"/>
    </row>
    <row r="226" spans="36:266" x14ac:dyDescent="0.3">
      <c r="AJ226" s="24"/>
      <c r="AK226" s="24"/>
      <c r="AL226" s="20"/>
      <c r="AM226" s="23"/>
      <c r="AN226" s="18"/>
      <c r="AO226" s="24"/>
      <c r="AW226" s="71"/>
      <c r="AX226" s="71"/>
      <c r="AY226" s="71"/>
      <c r="BB226" s="25"/>
      <c r="BC226" s="21"/>
      <c r="BG226" s="18"/>
      <c r="BN226" s="22"/>
      <c r="BO226" s="22"/>
      <c r="BP226" s="22"/>
      <c r="BQ226" s="22"/>
      <c r="BR226" s="15"/>
      <c r="CF226" s="15"/>
      <c r="CL226" s="22"/>
      <c r="CM226" s="15"/>
      <c r="CR226" s="22"/>
      <c r="CT226" s="15"/>
      <c r="CW226" s="22"/>
      <c r="DA226" s="15"/>
      <c r="DH226" s="15"/>
      <c r="DJ226" s="22"/>
      <c r="DO226" s="15"/>
      <c r="DV226" s="15"/>
      <c r="EC226" s="15"/>
      <c r="EJ226" s="15"/>
      <c r="EQ226" s="15"/>
      <c r="EX226" s="15"/>
      <c r="FE226" s="15"/>
      <c r="FL226" s="15"/>
      <c r="FS226" s="15"/>
      <c r="FZ226" s="15"/>
      <c r="GG226" s="15"/>
      <c r="GN226" s="15"/>
      <c r="GP226" s="22"/>
      <c r="GQ226" s="22"/>
      <c r="GR226" s="22"/>
      <c r="GS226" s="22"/>
      <c r="GT226" s="22"/>
      <c r="GU226" s="15"/>
      <c r="GV226" s="22"/>
      <c r="GW226" s="22"/>
      <c r="GX226" s="22"/>
      <c r="GY226" s="18"/>
      <c r="GZ226" s="18"/>
      <c r="HA226" s="18"/>
      <c r="HB226" s="18"/>
      <c r="HC226" s="18"/>
      <c r="HD226" s="18"/>
      <c r="HE226" s="18"/>
      <c r="HF226" s="18"/>
      <c r="HG226" s="18"/>
      <c r="HH226" s="18"/>
      <c r="HI226" s="18"/>
      <c r="HJ226" s="18"/>
      <c r="HK226" s="18"/>
      <c r="HL226" s="18"/>
      <c r="HM226" s="18"/>
      <c r="HN226" s="18"/>
      <c r="HO226" s="18"/>
      <c r="HP226" s="18"/>
      <c r="HQ226" s="18"/>
      <c r="HR226" s="18"/>
      <c r="HS226" s="18"/>
      <c r="HT226" s="18"/>
      <c r="HU226" s="18"/>
      <c r="HV226" s="18"/>
      <c r="HW226" s="18"/>
      <c r="HX226" s="18"/>
      <c r="HY226" s="18"/>
      <c r="HZ226" s="18"/>
      <c r="IA226" s="18"/>
      <c r="IB226" s="18"/>
      <c r="IC226" s="18"/>
      <c r="ID226" s="18"/>
      <c r="IE226" s="18"/>
      <c r="IF226" s="18"/>
      <c r="IG226" s="18"/>
      <c r="IH226" s="18"/>
      <c r="II226" s="18"/>
      <c r="IJ226" s="18"/>
      <c r="IK226" s="18"/>
      <c r="IL226" s="18"/>
      <c r="IM226" s="18"/>
      <c r="IN226" s="18"/>
      <c r="IO226" s="18"/>
      <c r="IP226" s="18"/>
      <c r="IQ226" s="18"/>
      <c r="IR226" s="18"/>
      <c r="IS226" s="18"/>
      <c r="IT226" s="18"/>
      <c r="IU226" s="18"/>
      <c r="IV226" s="18"/>
      <c r="IW226" s="18"/>
      <c r="IX226" s="18"/>
      <c r="IY226" s="18"/>
      <c r="IZ226" s="18"/>
      <c r="JA226" s="18"/>
      <c r="JB226" s="18"/>
      <c r="JC226" s="18"/>
      <c r="JD226" s="18"/>
      <c r="JE226" s="18"/>
      <c r="JF226" s="18"/>
    </row>
    <row r="227" spans="36:266" x14ac:dyDescent="0.3">
      <c r="AJ227" s="24"/>
      <c r="AK227" s="24"/>
      <c r="AL227" s="20"/>
      <c r="AM227" s="23"/>
      <c r="AN227" s="18"/>
      <c r="AO227" s="24"/>
      <c r="AW227" s="71"/>
      <c r="AX227" s="71"/>
      <c r="AY227" s="71"/>
      <c r="BB227" s="25"/>
      <c r="BC227" s="21"/>
      <c r="BG227" s="18"/>
      <c r="BN227" s="22"/>
      <c r="BO227" s="22"/>
      <c r="BP227" s="22"/>
      <c r="BQ227" s="22"/>
      <c r="BR227" s="15"/>
      <c r="CF227" s="15"/>
      <c r="CL227" s="22"/>
      <c r="CM227" s="15"/>
      <c r="CR227" s="22"/>
      <c r="CT227" s="15"/>
      <c r="CW227" s="22"/>
      <c r="DA227" s="15"/>
      <c r="DH227" s="15"/>
      <c r="DJ227" s="22"/>
      <c r="DO227" s="15"/>
      <c r="DV227" s="15"/>
      <c r="EC227" s="15"/>
      <c r="EJ227" s="15"/>
      <c r="EQ227" s="15"/>
      <c r="EX227" s="15"/>
      <c r="FE227" s="15"/>
      <c r="FL227" s="15"/>
      <c r="FS227" s="15"/>
      <c r="FZ227" s="15"/>
      <c r="GG227" s="15"/>
      <c r="GN227" s="15"/>
      <c r="GP227" s="22"/>
      <c r="GQ227" s="22"/>
      <c r="GR227" s="22"/>
      <c r="GS227" s="22"/>
      <c r="GT227" s="22"/>
      <c r="GU227" s="15"/>
      <c r="GV227" s="22"/>
      <c r="GW227" s="22"/>
      <c r="GX227" s="22"/>
      <c r="GY227" s="18"/>
      <c r="GZ227" s="18"/>
      <c r="HA227" s="18"/>
      <c r="HB227" s="18"/>
      <c r="HC227" s="18"/>
      <c r="HD227" s="18"/>
      <c r="HE227" s="18"/>
      <c r="HF227" s="18"/>
      <c r="HG227" s="18"/>
      <c r="HH227" s="18"/>
      <c r="HI227" s="18"/>
      <c r="HJ227" s="18"/>
      <c r="HK227" s="18"/>
      <c r="HL227" s="18"/>
      <c r="HM227" s="18"/>
      <c r="HN227" s="18"/>
      <c r="HO227" s="18"/>
      <c r="HP227" s="18"/>
      <c r="HQ227" s="18"/>
      <c r="HR227" s="18"/>
      <c r="HS227" s="18"/>
      <c r="HT227" s="18"/>
      <c r="HU227" s="18"/>
      <c r="HV227" s="18"/>
      <c r="HW227" s="18"/>
      <c r="HX227" s="18"/>
      <c r="HY227" s="18"/>
      <c r="HZ227" s="18"/>
      <c r="IA227" s="18"/>
      <c r="IB227" s="18"/>
      <c r="IC227" s="18"/>
      <c r="ID227" s="18"/>
      <c r="IE227" s="18"/>
      <c r="IF227" s="18"/>
      <c r="IG227" s="18"/>
      <c r="IH227" s="18"/>
      <c r="II227" s="18"/>
      <c r="IJ227" s="18"/>
      <c r="IK227" s="18"/>
      <c r="IL227" s="18"/>
      <c r="IM227" s="18"/>
      <c r="IN227" s="18"/>
      <c r="IO227" s="18"/>
      <c r="IP227" s="18"/>
      <c r="IQ227" s="18"/>
      <c r="IR227" s="18"/>
      <c r="IS227" s="18"/>
      <c r="IT227" s="18"/>
      <c r="IU227" s="18"/>
      <c r="IV227" s="18"/>
      <c r="IW227" s="18"/>
      <c r="IX227" s="18"/>
      <c r="IY227" s="18"/>
      <c r="IZ227" s="18"/>
      <c r="JA227" s="18"/>
      <c r="JB227" s="18"/>
      <c r="JC227" s="18"/>
      <c r="JD227" s="18"/>
      <c r="JE227" s="18"/>
      <c r="JF227" s="18"/>
    </row>
    <row r="228" spans="36:266" x14ac:dyDescent="0.3">
      <c r="AJ228" s="24"/>
      <c r="AK228" s="24"/>
      <c r="AL228" s="20"/>
      <c r="AM228" s="23"/>
      <c r="AN228" s="18"/>
      <c r="AO228" s="24"/>
      <c r="AW228" s="71"/>
      <c r="AX228" s="71"/>
      <c r="AY228" s="71"/>
      <c r="BB228" s="25"/>
      <c r="BC228" s="21"/>
      <c r="BG228" s="18"/>
      <c r="BN228" s="22"/>
      <c r="BO228" s="22"/>
      <c r="BP228" s="22"/>
      <c r="BQ228" s="22"/>
      <c r="BR228" s="15"/>
      <c r="CF228" s="15"/>
      <c r="CL228" s="22"/>
      <c r="CM228" s="15"/>
      <c r="CR228" s="22"/>
      <c r="CT228" s="15"/>
      <c r="CW228" s="22"/>
      <c r="DA228" s="15"/>
      <c r="DH228" s="15"/>
      <c r="DJ228" s="22"/>
      <c r="DO228" s="15"/>
      <c r="DV228" s="15"/>
      <c r="EC228" s="15"/>
      <c r="EJ228" s="15"/>
      <c r="EQ228" s="15"/>
      <c r="EX228" s="15"/>
      <c r="FE228" s="15"/>
      <c r="FL228" s="15"/>
      <c r="FS228" s="15"/>
      <c r="FZ228" s="15"/>
      <c r="GG228" s="15"/>
      <c r="GN228" s="15"/>
      <c r="GP228" s="22"/>
      <c r="GQ228" s="22"/>
      <c r="GR228" s="22"/>
      <c r="GS228" s="22"/>
      <c r="GT228" s="22"/>
      <c r="GU228" s="15"/>
      <c r="GV228" s="22"/>
      <c r="GW228" s="22"/>
      <c r="GX228" s="22"/>
      <c r="GY228" s="18"/>
      <c r="GZ228" s="18"/>
      <c r="HA228" s="18"/>
      <c r="HB228" s="18"/>
      <c r="HC228" s="18"/>
      <c r="HD228" s="18"/>
      <c r="HE228" s="18"/>
      <c r="HF228" s="18"/>
      <c r="HG228" s="18"/>
      <c r="HH228" s="18"/>
      <c r="HI228" s="18"/>
      <c r="HJ228" s="18"/>
      <c r="HK228" s="18"/>
      <c r="HL228" s="18"/>
      <c r="HM228" s="18"/>
      <c r="HN228" s="18"/>
      <c r="HO228" s="18"/>
      <c r="HP228" s="18"/>
      <c r="HQ228" s="18"/>
      <c r="HR228" s="18"/>
      <c r="HS228" s="18"/>
      <c r="HT228" s="18"/>
      <c r="HU228" s="18"/>
      <c r="HV228" s="18"/>
      <c r="HW228" s="18"/>
      <c r="HX228" s="18"/>
      <c r="HY228" s="18"/>
      <c r="HZ228" s="18"/>
      <c r="IA228" s="18"/>
      <c r="IB228" s="18"/>
      <c r="IC228" s="18"/>
      <c r="ID228" s="18"/>
      <c r="IE228" s="18"/>
      <c r="IF228" s="18"/>
      <c r="IG228" s="18"/>
      <c r="IH228" s="18"/>
      <c r="II228" s="18"/>
      <c r="IJ228" s="18"/>
      <c r="IK228" s="18"/>
      <c r="IL228" s="18"/>
      <c r="IM228" s="18"/>
      <c r="IN228" s="18"/>
      <c r="IO228" s="18"/>
      <c r="IP228" s="18"/>
      <c r="IQ228" s="18"/>
      <c r="IR228" s="18"/>
      <c r="IS228" s="18"/>
      <c r="IT228" s="18"/>
      <c r="IU228" s="18"/>
      <c r="IV228" s="18"/>
      <c r="IW228" s="18"/>
      <c r="IX228" s="18"/>
      <c r="IY228" s="18"/>
      <c r="IZ228" s="18"/>
      <c r="JA228" s="18"/>
      <c r="JB228" s="18"/>
      <c r="JC228" s="18"/>
      <c r="JD228" s="18"/>
      <c r="JE228" s="18"/>
      <c r="JF228" s="18"/>
    </row>
    <row r="229" spans="36:266" x14ac:dyDescent="0.3">
      <c r="AJ229" s="24"/>
      <c r="AK229" s="24"/>
      <c r="AL229" s="20"/>
      <c r="AM229" s="23"/>
      <c r="AN229" s="18"/>
      <c r="AO229" s="24"/>
      <c r="AW229" s="71"/>
      <c r="AX229" s="71"/>
      <c r="AY229" s="71"/>
      <c r="BB229" s="25"/>
      <c r="BC229" s="21"/>
      <c r="BG229" s="18"/>
      <c r="BN229" s="22"/>
      <c r="BO229" s="22"/>
      <c r="BP229" s="22"/>
      <c r="BQ229" s="22"/>
      <c r="BR229" s="15"/>
      <c r="CF229" s="15"/>
      <c r="CL229" s="22"/>
      <c r="CM229" s="15"/>
      <c r="CR229" s="22"/>
      <c r="CT229" s="15"/>
      <c r="CW229" s="22"/>
      <c r="DA229" s="15"/>
      <c r="DH229" s="15"/>
      <c r="DJ229" s="22"/>
      <c r="DO229" s="15"/>
      <c r="DV229" s="15"/>
      <c r="EC229" s="15"/>
      <c r="EJ229" s="15"/>
      <c r="EQ229" s="15"/>
      <c r="EX229" s="15"/>
      <c r="FE229" s="15"/>
      <c r="FL229" s="15"/>
      <c r="FS229" s="15"/>
      <c r="FZ229" s="15"/>
      <c r="GG229" s="15"/>
      <c r="GN229" s="15"/>
      <c r="GP229" s="22"/>
      <c r="GQ229" s="22"/>
      <c r="GR229" s="22"/>
      <c r="GS229" s="22"/>
      <c r="GT229" s="22"/>
      <c r="GU229" s="15"/>
      <c r="GV229" s="22"/>
      <c r="GW229" s="22"/>
      <c r="GX229" s="22"/>
      <c r="GY229" s="18"/>
      <c r="GZ229" s="18"/>
      <c r="HA229" s="18"/>
      <c r="HB229" s="18"/>
      <c r="HC229" s="18"/>
      <c r="HD229" s="18"/>
      <c r="HE229" s="18"/>
      <c r="HF229" s="18"/>
      <c r="HG229" s="18"/>
      <c r="HH229" s="18"/>
      <c r="HI229" s="18"/>
      <c r="HJ229" s="18"/>
      <c r="HK229" s="18"/>
      <c r="HL229" s="18"/>
      <c r="HM229" s="18"/>
      <c r="HN229" s="18"/>
      <c r="HO229" s="18"/>
      <c r="HP229" s="18"/>
      <c r="HQ229" s="18"/>
      <c r="HR229" s="18"/>
      <c r="HS229" s="18"/>
      <c r="HT229" s="18"/>
      <c r="HU229" s="18"/>
      <c r="HV229" s="18"/>
      <c r="HW229" s="18"/>
      <c r="HX229" s="18"/>
      <c r="HY229" s="18"/>
      <c r="HZ229" s="18"/>
      <c r="IA229" s="18"/>
      <c r="IB229" s="18"/>
      <c r="IC229" s="18"/>
      <c r="ID229" s="18"/>
      <c r="IE229" s="18"/>
      <c r="IF229" s="18"/>
      <c r="IG229" s="18"/>
      <c r="IH229" s="18"/>
      <c r="II229" s="18"/>
      <c r="IJ229" s="18"/>
      <c r="IK229" s="18"/>
      <c r="IL229" s="18"/>
      <c r="IM229" s="18"/>
      <c r="IN229" s="18"/>
      <c r="IO229" s="18"/>
      <c r="IP229" s="18"/>
      <c r="IQ229" s="18"/>
      <c r="IR229" s="18"/>
      <c r="IS229" s="18"/>
      <c r="IT229" s="18"/>
      <c r="IU229" s="18"/>
      <c r="IV229" s="18"/>
      <c r="IW229" s="18"/>
      <c r="IX229" s="18"/>
      <c r="IY229" s="18"/>
      <c r="IZ229" s="18"/>
      <c r="JA229" s="18"/>
      <c r="JB229" s="18"/>
      <c r="JC229" s="18"/>
      <c r="JD229" s="18"/>
      <c r="JE229" s="18"/>
      <c r="JF229" s="18"/>
    </row>
    <row r="230" spans="36:266" x14ac:dyDescent="0.3">
      <c r="AJ230" s="24"/>
      <c r="AK230" s="24"/>
      <c r="AL230" s="20"/>
      <c r="AM230" s="23"/>
      <c r="AN230" s="18"/>
      <c r="AO230" s="24"/>
      <c r="AW230" s="71"/>
      <c r="AX230" s="71"/>
      <c r="AY230" s="71"/>
      <c r="BB230" s="25"/>
      <c r="BC230" s="21"/>
      <c r="BG230" s="18"/>
      <c r="BN230" s="22"/>
      <c r="BO230" s="22"/>
      <c r="BP230" s="22"/>
      <c r="BQ230" s="22"/>
      <c r="BR230" s="15"/>
      <c r="CF230" s="15"/>
      <c r="CL230" s="22"/>
      <c r="CM230" s="15"/>
      <c r="CR230" s="22"/>
      <c r="CT230" s="15"/>
      <c r="CW230" s="22"/>
      <c r="DA230" s="15"/>
      <c r="DH230" s="15"/>
      <c r="DJ230" s="22"/>
      <c r="DO230" s="15"/>
      <c r="DV230" s="15"/>
      <c r="EC230" s="15"/>
      <c r="EJ230" s="15"/>
      <c r="EQ230" s="15"/>
      <c r="EX230" s="15"/>
      <c r="FE230" s="15"/>
      <c r="FL230" s="15"/>
      <c r="FS230" s="15"/>
      <c r="FZ230" s="15"/>
      <c r="GG230" s="15"/>
      <c r="GN230" s="15"/>
      <c r="GP230" s="22"/>
      <c r="GQ230" s="22"/>
      <c r="GR230" s="22"/>
      <c r="GS230" s="22"/>
      <c r="GT230" s="22"/>
      <c r="GU230" s="15"/>
      <c r="GV230" s="22"/>
      <c r="GW230" s="22"/>
      <c r="GX230" s="22"/>
      <c r="GY230" s="18"/>
      <c r="GZ230" s="18"/>
      <c r="HA230" s="18"/>
      <c r="HB230" s="18"/>
      <c r="HC230" s="18"/>
      <c r="HD230" s="18"/>
      <c r="HE230" s="18"/>
      <c r="HF230" s="18"/>
      <c r="HG230" s="18"/>
      <c r="HH230" s="18"/>
      <c r="HI230" s="18"/>
      <c r="HJ230" s="18"/>
      <c r="HK230" s="18"/>
      <c r="HL230" s="18"/>
      <c r="HM230" s="18"/>
      <c r="HN230" s="18"/>
      <c r="HO230" s="18"/>
      <c r="HP230" s="18"/>
      <c r="HQ230" s="18"/>
      <c r="HR230" s="18"/>
      <c r="HS230" s="18"/>
      <c r="HT230" s="18"/>
      <c r="HU230" s="18"/>
      <c r="HV230" s="18"/>
      <c r="HW230" s="18"/>
      <c r="HX230" s="18"/>
      <c r="HY230" s="18"/>
      <c r="HZ230" s="18"/>
      <c r="IA230" s="18"/>
      <c r="IB230" s="18"/>
      <c r="IC230" s="18"/>
      <c r="ID230" s="18"/>
      <c r="IE230" s="18"/>
      <c r="IF230" s="18"/>
      <c r="IG230" s="18"/>
      <c r="IH230" s="18"/>
      <c r="II230" s="18"/>
      <c r="IJ230" s="18"/>
      <c r="IK230" s="18"/>
      <c r="IL230" s="18"/>
      <c r="IM230" s="18"/>
      <c r="IN230" s="18"/>
      <c r="IO230" s="18"/>
      <c r="IP230" s="18"/>
      <c r="IQ230" s="18"/>
      <c r="IR230" s="18"/>
      <c r="IS230" s="18"/>
      <c r="IT230" s="18"/>
      <c r="IU230" s="18"/>
      <c r="IV230" s="18"/>
      <c r="IW230" s="18"/>
      <c r="IX230" s="18"/>
      <c r="IY230" s="18"/>
      <c r="IZ230" s="18"/>
      <c r="JA230" s="18"/>
      <c r="JB230" s="18"/>
      <c r="JC230" s="18"/>
      <c r="JD230" s="18"/>
      <c r="JE230" s="18"/>
      <c r="JF230" s="18"/>
    </row>
    <row r="231" spans="36:266" x14ac:dyDescent="0.3">
      <c r="AJ231" s="24"/>
      <c r="AK231" s="24"/>
      <c r="AL231" s="20"/>
      <c r="AM231" s="23"/>
      <c r="AN231" s="18"/>
      <c r="AO231" s="24"/>
      <c r="AW231" s="71"/>
      <c r="AX231" s="71"/>
      <c r="AY231" s="71"/>
      <c r="BB231" s="25"/>
      <c r="BC231" s="21"/>
      <c r="BG231" s="18"/>
      <c r="BN231" s="22"/>
      <c r="BO231" s="22"/>
      <c r="BP231" s="22"/>
      <c r="BQ231" s="22"/>
      <c r="BR231" s="15"/>
      <c r="CF231" s="15"/>
      <c r="CL231" s="22"/>
      <c r="CM231" s="15"/>
      <c r="CR231" s="22"/>
      <c r="CT231" s="15"/>
      <c r="CW231" s="22"/>
      <c r="DA231" s="15"/>
      <c r="DH231" s="15"/>
      <c r="DJ231" s="22"/>
      <c r="DO231" s="15"/>
      <c r="DV231" s="15"/>
      <c r="EC231" s="15"/>
      <c r="EJ231" s="15"/>
      <c r="EQ231" s="15"/>
      <c r="EX231" s="15"/>
      <c r="FE231" s="15"/>
      <c r="FL231" s="15"/>
      <c r="FS231" s="15"/>
      <c r="FZ231" s="15"/>
      <c r="GG231" s="15"/>
      <c r="GN231" s="15"/>
      <c r="GP231" s="22"/>
      <c r="GQ231" s="22"/>
      <c r="GR231" s="22"/>
      <c r="GS231" s="22"/>
      <c r="GT231" s="22"/>
      <c r="GU231" s="15"/>
      <c r="GV231" s="22"/>
      <c r="GW231" s="22"/>
      <c r="GX231" s="22"/>
      <c r="GY231" s="18"/>
      <c r="GZ231" s="18"/>
      <c r="HA231" s="18"/>
      <c r="HB231" s="18"/>
      <c r="HC231" s="18"/>
      <c r="HD231" s="18"/>
      <c r="HE231" s="18"/>
      <c r="HF231" s="18"/>
      <c r="HG231" s="18"/>
      <c r="HH231" s="18"/>
      <c r="HI231" s="18"/>
      <c r="HJ231" s="18"/>
      <c r="HK231" s="18"/>
      <c r="HL231" s="18"/>
      <c r="HM231" s="18"/>
      <c r="HN231" s="18"/>
      <c r="HO231" s="18"/>
      <c r="HP231" s="18"/>
      <c r="HQ231" s="18"/>
      <c r="HR231" s="18"/>
      <c r="HS231" s="18"/>
      <c r="HT231" s="18"/>
      <c r="HU231" s="18"/>
      <c r="HV231" s="18"/>
      <c r="HW231" s="18"/>
      <c r="HX231" s="18"/>
      <c r="HY231" s="18"/>
      <c r="HZ231" s="18"/>
      <c r="IA231" s="18"/>
      <c r="IB231" s="18"/>
      <c r="IC231" s="18"/>
      <c r="ID231" s="18"/>
      <c r="IE231" s="18"/>
      <c r="IF231" s="18"/>
      <c r="IG231" s="18"/>
      <c r="IH231" s="18"/>
      <c r="II231" s="18"/>
      <c r="IJ231" s="18"/>
      <c r="IK231" s="18"/>
      <c r="IL231" s="18"/>
      <c r="IM231" s="18"/>
      <c r="IN231" s="18"/>
      <c r="IO231" s="18"/>
      <c r="IP231" s="18"/>
      <c r="IQ231" s="18"/>
      <c r="IR231" s="18"/>
      <c r="IS231" s="18"/>
      <c r="IT231" s="18"/>
      <c r="IU231" s="18"/>
      <c r="IV231" s="18"/>
      <c r="IW231" s="18"/>
      <c r="IX231" s="18"/>
      <c r="IY231" s="18"/>
      <c r="IZ231" s="18"/>
      <c r="JA231" s="18"/>
      <c r="JB231" s="18"/>
      <c r="JC231" s="18"/>
      <c r="JD231" s="18"/>
      <c r="JE231" s="18"/>
      <c r="JF231" s="18"/>
    </row>
    <row r="232" spans="36:266" x14ac:dyDescent="0.3">
      <c r="AJ232" s="24"/>
      <c r="AK232" s="24"/>
      <c r="AL232" s="20"/>
      <c r="AM232" s="23"/>
      <c r="AN232" s="18"/>
      <c r="AO232" s="24"/>
      <c r="AW232" s="71"/>
      <c r="AX232" s="71"/>
      <c r="AY232" s="71"/>
      <c r="BB232" s="25"/>
      <c r="BC232" s="21"/>
      <c r="BG232" s="18"/>
      <c r="BN232" s="22"/>
      <c r="BO232" s="22"/>
      <c r="BP232" s="22"/>
      <c r="BQ232" s="22"/>
      <c r="BR232" s="15"/>
      <c r="CF232" s="15"/>
      <c r="CL232" s="22"/>
      <c r="CM232" s="15"/>
      <c r="CR232" s="22"/>
      <c r="CT232" s="15"/>
      <c r="CW232" s="22"/>
      <c r="DA232" s="15"/>
      <c r="DH232" s="15"/>
      <c r="DJ232" s="22"/>
      <c r="DO232" s="15"/>
      <c r="DV232" s="15"/>
      <c r="EC232" s="15"/>
      <c r="EJ232" s="15"/>
      <c r="EQ232" s="15"/>
      <c r="EX232" s="15"/>
      <c r="FE232" s="15"/>
      <c r="FL232" s="15"/>
      <c r="FS232" s="15"/>
      <c r="FZ232" s="15"/>
      <c r="GG232" s="15"/>
      <c r="GN232" s="15"/>
      <c r="GP232" s="22"/>
      <c r="GQ232" s="22"/>
      <c r="GR232" s="22"/>
      <c r="GS232" s="22"/>
      <c r="GT232" s="22"/>
      <c r="GU232" s="15"/>
      <c r="GV232" s="22"/>
      <c r="GW232" s="22"/>
      <c r="GX232" s="22"/>
      <c r="GY232" s="18"/>
      <c r="GZ232" s="18"/>
      <c r="HA232" s="18"/>
      <c r="HB232" s="18"/>
      <c r="HC232" s="18"/>
      <c r="HD232" s="18"/>
      <c r="HE232" s="18"/>
      <c r="HF232" s="18"/>
      <c r="HG232" s="18"/>
      <c r="HH232" s="18"/>
      <c r="HI232" s="18"/>
      <c r="HJ232" s="18"/>
      <c r="HK232" s="18"/>
      <c r="HL232" s="18"/>
      <c r="HM232" s="18"/>
      <c r="HN232" s="18"/>
      <c r="HO232" s="18"/>
      <c r="HP232" s="18"/>
      <c r="HQ232" s="18"/>
      <c r="HR232" s="18"/>
      <c r="HS232" s="18"/>
      <c r="HT232" s="18"/>
      <c r="HU232" s="18"/>
      <c r="HV232" s="18"/>
      <c r="HW232" s="18"/>
      <c r="HX232" s="18"/>
      <c r="HY232" s="18"/>
      <c r="HZ232" s="18"/>
      <c r="IA232" s="18"/>
      <c r="IB232" s="18"/>
      <c r="IC232" s="18"/>
      <c r="ID232" s="18"/>
      <c r="IE232" s="18"/>
      <c r="IF232" s="18"/>
      <c r="IG232" s="18"/>
      <c r="IH232" s="18"/>
      <c r="II232" s="18"/>
      <c r="IJ232" s="18"/>
      <c r="IK232" s="18"/>
      <c r="IL232" s="18"/>
      <c r="IM232" s="18"/>
      <c r="IN232" s="18"/>
      <c r="IO232" s="18"/>
      <c r="IP232" s="18"/>
      <c r="IQ232" s="18"/>
      <c r="IR232" s="18"/>
      <c r="IS232" s="18"/>
      <c r="IT232" s="18"/>
      <c r="IU232" s="18"/>
      <c r="IV232" s="18"/>
      <c r="IW232" s="18"/>
      <c r="IX232" s="18"/>
      <c r="IY232" s="18"/>
      <c r="IZ232" s="18"/>
      <c r="JA232" s="18"/>
      <c r="JB232" s="18"/>
      <c r="JC232" s="18"/>
      <c r="JD232" s="18"/>
      <c r="JE232" s="18"/>
      <c r="JF232" s="18"/>
    </row>
    <row r="233" spans="36:266" x14ac:dyDescent="0.3">
      <c r="AJ233" s="24"/>
      <c r="AK233" s="24"/>
      <c r="AL233" s="20"/>
      <c r="AM233" s="23"/>
      <c r="AN233" s="18"/>
      <c r="AO233" s="24"/>
      <c r="AW233" s="71"/>
      <c r="AX233" s="71"/>
      <c r="AY233" s="71"/>
      <c r="BB233" s="25"/>
      <c r="BC233" s="21"/>
      <c r="BG233" s="18"/>
      <c r="BN233" s="22"/>
      <c r="BO233" s="22"/>
      <c r="BP233" s="22"/>
      <c r="BQ233" s="22"/>
      <c r="BR233" s="15"/>
      <c r="CF233" s="15"/>
      <c r="CL233" s="22"/>
      <c r="CM233" s="15"/>
      <c r="CR233" s="22"/>
      <c r="CT233" s="15"/>
      <c r="CW233" s="22"/>
      <c r="DA233" s="15"/>
      <c r="DH233" s="15"/>
      <c r="DJ233" s="22"/>
      <c r="DO233" s="15"/>
      <c r="DV233" s="15"/>
      <c r="EC233" s="15"/>
      <c r="EJ233" s="15"/>
      <c r="EQ233" s="15"/>
      <c r="EX233" s="15"/>
      <c r="FE233" s="15"/>
      <c r="FL233" s="15"/>
      <c r="FS233" s="15"/>
      <c r="FZ233" s="15"/>
      <c r="GG233" s="15"/>
      <c r="GN233" s="15"/>
      <c r="GP233" s="22"/>
      <c r="GQ233" s="22"/>
      <c r="GR233" s="22"/>
      <c r="GS233" s="22"/>
      <c r="GT233" s="22"/>
      <c r="GU233" s="15"/>
      <c r="GV233" s="22"/>
      <c r="GW233" s="22"/>
      <c r="GX233" s="22"/>
      <c r="GY233" s="18"/>
      <c r="GZ233" s="18"/>
      <c r="HA233" s="18"/>
      <c r="HB233" s="18"/>
      <c r="HC233" s="18"/>
      <c r="HD233" s="18"/>
      <c r="HE233" s="18"/>
      <c r="HF233" s="18"/>
      <c r="HG233" s="18"/>
      <c r="HH233" s="18"/>
      <c r="HI233" s="18"/>
      <c r="HJ233" s="18"/>
      <c r="HK233" s="18"/>
      <c r="HL233" s="18"/>
      <c r="HM233" s="18"/>
      <c r="HN233" s="18"/>
      <c r="HO233" s="18"/>
      <c r="HP233" s="18"/>
      <c r="HQ233" s="18"/>
      <c r="HR233" s="18"/>
      <c r="HS233" s="18"/>
      <c r="HT233" s="18"/>
      <c r="HU233" s="18"/>
      <c r="HV233" s="18"/>
      <c r="HW233" s="18"/>
      <c r="HX233" s="18"/>
      <c r="HY233" s="18"/>
      <c r="HZ233" s="18"/>
      <c r="IA233" s="18"/>
      <c r="IB233" s="18"/>
      <c r="IC233" s="18"/>
      <c r="ID233" s="18"/>
      <c r="IE233" s="18"/>
      <c r="IF233" s="18"/>
      <c r="IG233" s="18"/>
      <c r="IH233" s="18"/>
      <c r="II233" s="18"/>
      <c r="IJ233" s="18"/>
      <c r="IK233" s="18"/>
      <c r="IL233" s="18"/>
      <c r="IM233" s="18"/>
      <c r="IN233" s="18"/>
      <c r="IO233" s="18"/>
      <c r="IP233" s="18"/>
      <c r="IQ233" s="18"/>
      <c r="IR233" s="18"/>
      <c r="IS233" s="18"/>
      <c r="IT233" s="18"/>
      <c r="IU233" s="18"/>
      <c r="IV233" s="18"/>
      <c r="IW233" s="18"/>
      <c r="IX233" s="18"/>
      <c r="IY233" s="18"/>
      <c r="IZ233" s="18"/>
      <c r="JA233" s="18"/>
      <c r="JB233" s="18"/>
      <c r="JC233" s="18"/>
      <c r="JD233" s="18"/>
      <c r="JE233" s="18"/>
      <c r="JF233" s="18"/>
    </row>
    <row r="234" spans="36:266" x14ac:dyDescent="0.3">
      <c r="AJ234" s="24"/>
      <c r="AK234" s="24"/>
      <c r="AL234" s="20"/>
      <c r="AM234" s="23"/>
      <c r="AN234" s="18"/>
      <c r="AO234" s="24"/>
      <c r="AW234" s="71"/>
      <c r="AX234" s="71"/>
      <c r="AY234" s="71"/>
      <c r="BB234" s="25"/>
      <c r="BC234" s="21"/>
      <c r="BG234" s="18"/>
      <c r="BN234" s="22"/>
      <c r="BO234" s="22"/>
      <c r="BP234" s="22"/>
      <c r="BQ234" s="22"/>
      <c r="BR234" s="15"/>
      <c r="CF234" s="15"/>
      <c r="CL234" s="22"/>
      <c r="CM234" s="15"/>
      <c r="CR234" s="22"/>
      <c r="CT234" s="15"/>
      <c r="CW234" s="22"/>
      <c r="DA234" s="15"/>
      <c r="DH234" s="15"/>
      <c r="DJ234" s="22"/>
      <c r="DO234" s="15"/>
      <c r="DV234" s="15"/>
      <c r="EC234" s="15"/>
      <c r="EJ234" s="15"/>
      <c r="EQ234" s="15"/>
      <c r="EX234" s="15"/>
      <c r="FE234" s="15"/>
      <c r="FL234" s="15"/>
      <c r="FS234" s="15"/>
      <c r="FZ234" s="15"/>
      <c r="GG234" s="15"/>
      <c r="GN234" s="15"/>
      <c r="GP234" s="22"/>
      <c r="GQ234" s="22"/>
      <c r="GR234" s="22"/>
      <c r="GS234" s="22"/>
      <c r="GT234" s="22"/>
      <c r="GU234" s="15"/>
      <c r="GV234" s="22"/>
      <c r="GW234" s="22"/>
      <c r="GX234" s="22"/>
      <c r="GY234" s="18"/>
      <c r="GZ234" s="18"/>
      <c r="HA234" s="18"/>
      <c r="HB234" s="18"/>
      <c r="HC234" s="18"/>
      <c r="HD234" s="18"/>
      <c r="HE234" s="18"/>
      <c r="HF234" s="18"/>
      <c r="HG234" s="18"/>
      <c r="HH234" s="18"/>
      <c r="HI234" s="18"/>
      <c r="HJ234" s="18"/>
      <c r="HK234" s="18"/>
      <c r="HL234" s="18"/>
      <c r="HM234" s="18"/>
      <c r="HN234" s="18"/>
      <c r="HO234" s="18"/>
      <c r="HP234" s="18"/>
      <c r="HQ234" s="18"/>
      <c r="HR234" s="18"/>
      <c r="HS234" s="18"/>
      <c r="HT234" s="18"/>
      <c r="HU234" s="18"/>
      <c r="HV234" s="18"/>
      <c r="HW234" s="18"/>
      <c r="HX234" s="18"/>
      <c r="HY234" s="18"/>
      <c r="HZ234" s="18"/>
      <c r="IA234" s="18"/>
      <c r="IB234" s="18"/>
      <c r="IC234" s="18"/>
      <c r="ID234" s="18"/>
      <c r="IE234" s="18"/>
      <c r="IF234" s="18"/>
      <c r="IG234" s="18"/>
      <c r="IH234" s="18"/>
      <c r="II234" s="18"/>
      <c r="IJ234" s="18"/>
      <c r="IK234" s="18"/>
      <c r="IL234" s="18"/>
      <c r="IM234" s="18"/>
      <c r="IN234" s="18"/>
      <c r="IO234" s="18"/>
      <c r="IP234" s="18"/>
      <c r="IQ234" s="18"/>
      <c r="IR234" s="18"/>
      <c r="IS234" s="18"/>
      <c r="IT234" s="18"/>
      <c r="IU234" s="18"/>
      <c r="IV234" s="18"/>
      <c r="IW234" s="18"/>
      <c r="IX234" s="18"/>
      <c r="IY234" s="18"/>
      <c r="IZ234" s="18"/>
      <c r="JA234" s="18"/>
      <c r="JB234" s="18"/>
      <c r="JC234" s="18"/>
      <c r="JD234" s="18"/>
      <c r="JE234" s="18"/>
      <c r="JF234" s="18"/>
    </row>
    <row r="235" spans="36:266" x14ac:dyDescent="0.3">
      <c r="AJ235" s="24"/>
      <c r="AK235" s="24"/>
      <c r="AL235" s="20"/>
      <c r="AM235" s="23"/>
      <c r="AN235" s="18"/>
      <c r="AO235" s="24"/>
      <c r="AW235" s="71"/>
      <c r="AX235" s="71"/>
      <c r="AY235" s="71"/>
      <c r="BB235" s="25"/>
      <c r="BC235" s="21"/>
      <c r="BG235" s="18"/>
      <c r="BN235" s="22"/>
      <c r="BO235" s="22"/>
      <c r="BP235" s="22"/>
      <c r="BQ235" s="22"/>
      <c r="BR235" s="15"/>
      <c r="CF235" s="15"/>
      <c r="CL235" s="22"/>
      <c r="CM235" s="15"/>
      <c r="CR235" s="22"/>
      <c r="CT235" s="15"/>
      <c r="CW235" s="22"/>
      <c r="DA235" s="15"/>
      <c r="DH235" s="15"/>
      <c r="DJ235" s="22"/>
      <c r="DO235" s="15"/>
      <c r="DV235" s="15"/>
      <c r="EC235" s="15"/>
      <c r="EJ235" s="15"/>
      <c r="EQ235" s="15"/>
      <c r="EX235" s="15"/>
      <c r="FE235" s="15"/>
      <c r="FL235" s="15"/>
      <c r="FS235" s="15"/>
      <c r="FZ235" s="15"/>
      <c r="GG235" s="15"/>
      <c r="GN235" s="15"/>
      <c r="GP235" s="22"/>
      <c r="GQ235" s="22"/>
      <c r="GR235" s="22"/>
      <c r="GS235" s="22"/>
      <c r="GT235" s="22"/>
      <c r="GU235" s="15"/>
      <c r="GV235" s="22"/>
      <c r="GW235" s="22"/>
      <c r="GX235" s="22"/>
      <c r="GY235" s="18"/>
      <c r="GZ235" s="18"/>
      <c r="HA235" s="18"/>
      <c r="HB235" s="18"/>
      <c r="HC235" s="18"/>
      <c r="HD235" s="18"/>
      <c r="HE235" s="18"/>
      <c r="HF235" s="18"/>
      <c r="HG235" s="18"/>
      <c r="HH235" s="18"/>
      <c r="HI235" s="18"/>
      <c r="HJ235" s="18"/>
      <c r="HK235" s="18"/>
      <c r="HL235" s="18"/>
      <c r="HM235" s="18"/>
      <c r="HN235" s="18"/>
      <c r="HO235" s="18"/>
      <c r="HP235" s="18"/>
      <c r="HQ235" s="18"/>
      <c r="HR235" s="18"/>
      <c r="HS235" s="18"/>
      <c r="HT235" s="18"/>
      <c r="HU235" s="18"/>
      <c r="HV235" s="18"/>
      <c r="HW235" s="18"/>
      <c r="HX235" s="18"/>
      <c r="HY235" s="18"/>
      <c r="HZ235" s="18"/>
      <c r="IA235" s="18"/>
      <c r="IB235" s="18"/>
      <c r="IC235" s="18"/>
      <c r="ID235" s="18"/>
      <c r="IE235" s="18"/>
      <c r="IF235" s="18"/>
      <c r="IG235" s="18"/>
      <c r="IH235" s="18"/>
      <c r="II235" s="18"/>
      <c r="IJ235" s="18"/>
      <c r="IK235" s="18"/>
      <c r="IL235" s="18"/>
      <c r="IM235" s="18"/>
      <c r="IN235" s="18"/>
      <c r="IO235" s="18"/>
      <c r="IP235" s="18"/>
      <c r="IQ235" s="18"/>
      <c r="IR235" s="18"/>
      <c r="IS235" s="18"/>
      <c r="IT235" s="18"/>
      <c r="IU235" s="18"/>
      <c r="IV235" s="18"/>
      <c r="IW235" s="18"/>
      <c r="IX235" s="18"/>
      <c r="IY235" s="18"/>
      <c r="IZ235" s="18"/>
      <c r="JA235" s="18"/>
      <c r="JB235" s="18"/>
      <c r="JC235" s="18"/>
      <c r="JD235" s="18"/>
      <c r="JE235" s="18"/>
      <c r="JF235" s="18"/>
    </row>
    <row r="236" spans="36:266" x14ac:dyDescent="0.3">
      <c r="AJ236" s="24"/>
      <c r="AK236" s="24"/>
      <c r="AL236" s="20"/>
      <c r="AM236" s="23"/>
      <c r="AN236" s="18"/>
      <c r="AO236" s="24"/>
      <c r="AW236" s="71"/>
      <c r="AX236" s="71"/>
      <c r="AY236" s="71"/>
      <c r="BB236" s="25"/>
      <c r="BC236" s="21"/>
      <c r="BG236" s="18"/>
      <c r="BN236" s="22"/>
      <c r="BO236" s="22"/>
      <c r="BP236" s="22"/>
      <c r="BQ236" s="22"/>
      <c r="BR236" s="15"/>
      <c r="CF236" s="15"/>
      <c r="CL236" s="22"/>
      <c r="CM236" s="15"/>
      <c r="CR236" s="22"/>
      <c r="CT236" s="15"/>
      <c r="CW236" s="22"/>
      <c r="DA236" s="15"/>
      <c r="DH236" s="15"/>
      <c r="DJ236" s="22"/>
      <c r="DO236" s="15"/>
      <c r="DV236" s="15"/>
      <c r="EC236" s="15"/>
      <c r="EJ236" s="15"/>
      <c r="EQ236" s="15"/>
      <c r="EX236" s="15"/>
      <c r="FE236" s="15"/>
      <c r="FL236" s="15"/>
      <c r="FS236" s="15"/>
      <c r="FZ236" s="15"/>
      <c r="GG236" s="15"/>
      <c r="GN236" s="15"/>
      <c r="GP236" s="22"/>
      <c r="GQ236" s="22"/>
      <c r="GR236" s="22"/>
      <c r="GS236" s="22"/>
      <c r="GT236" s="22"/>
      <c r="GU236" s="15"/>
      <c r="GV236" s="22"/>
      <c r="GW236" s="22"/>
      <c r="GX236" s="22"/>
      <c r="GY236" s="18"/>
      <c r="GZ236" s="18"/>
      <c r="HA236" s="18"/>
      <c r="HB236" s="18"/>
      <c r="HC236" s="18"/>
      <c r="HD236" s="18"/>
      <c r="HE236" s="18"/>
      <c r="HF236" s="18"/>
      <c r="HG236" s="18"/>
      <c r="HH236" s="18"/>
      <c r="HI236" s="18"/>
      <c r="HJ236" s="18"/>
      <c r="HK236" s="18"/>
      <c r="HL236" s="18"/>
      <c r="HM236" s="18"/>
      <c r="HN236" s="18"/>
      <c r="HO236" s="18"/>
      <c r="HP236" s="18"/>
      <c r="HQ236" s="18"/>
      <c r="HR236" s="18"/>
      <c r="HS236" s="18"/>
      <c r="HT236" s="18"/>
      <c r="HU236" s="18"/>
      <c r="HV236" s="18"/>
      <c r="HW236" s="18"/>
      <c r="HX236" s="18"/>
      <c r="HY236" s="18"/>
      <c r="HZ236" s="18"/>
      <c r="IA236" s="18"/>
      <c r="IB236" s="18"/>
      <c r="IC236" s="18"/>
      <c r="ID236" s="18"/>
      <c r="IE236" s="18"/>
      <c r="IF236" s="18"/>
      <c r="IG236" s="18"/>
      <c r="IH236" s="18"/>
      <c r="II236" s="18"/>
      <c r="IJ236" s="18"/>
      <c r="IK236" s="18"/>
      <c r="IL236" s="18"/>
      <c r="IM236" s="18"/>
      <c r="IN236" s="18"/>
      <c r="IO236" s="18"/>
      <c r="IP236" s="18"/>
      <c r="IQ236" s="18"/>
      <c r="IR236" s="18"/>
      <c r="IS236" s="18"/>
      <c r="IT236" s="18"/>
      <c r="IU236" s="18"/>
      <c r="IV236" s="18"/>
      <c r="IW236" s="18"/>
      <c r="IX236" s="18"/>
      <c r="IY236" s="18"/>
      <c r="IZ236" s="18"/>
      <c r="JA236" s="18"/>
      <c r="JB236" s="18"/>
      <c r="JC236" s="18"/>
      <c r="JD236" s="18"/>
      <c r="JE236" s="18"/>
      <c r="JF236" s="18"/>
    </row>
    <row r="237" spans="36:266" x14ac:dyDescent="0.3">
      <c r="AJ237" s="24"/>
      <c r="AK237" s="24"/>
      <c r="AL237" s="20"/>
      <c r="AM237" s="23"/>
      <c r="AN237" s="18"/>
      <c r="AO237" s="24"/>
      <c r="AW237" s="71"/>
      <c r="AX237" s="71"/>
      <c r="AY237" s="71"/>
      <c r="BB237" s="25"/>
      <c r="BC237" s="21"/>
      <c r="BG237" s="18"/>
      <c r="BN237" s="22"/>
      <c r="BO237" s="22"/>
      <c r="BP237" s="22"/>
      <c r="BQ237" s="22"/>
      <c r="BR237" s="15"/>
      <c r="CF237" s="15"/>
      <c r="CL237" s="22"/>
      <c r="CM237" s="15"/>
      <c r="CR237" s="22"/>
      <c r="CT237" s="15"/>
      <c r="CW237" s="22"/>
      <c r="DA237" s="15"/>
      <c r="DH237" s="15"/>
      <c r="DJ237" s="22"/>
      <c r="DO237" s="15"/>
      <c r="DV237" s="15"/>
      <c r="EC237" s="15"/>
      <c r="EJ237" s="15"/>
      <c r="EQ237" s="15"/>
      <c r="EX237" s="15"/>
      <c r="FE237" s="15"/>
      <c r="FL237" s="15"/>
      <c r="FS237" s="15"/>
      <c r="FZ237" s="15"/>
      <c r="GG237" s="15"/>
      <c r="GN237" s="15"/>
      <c r="GP237" s="22"/>
      <c r="GQ237" s="22"/>
      <c r="GR237" s="22"/>
      <c r="GS237" s="22"/>
      <c r="GT237" s="22"/>
      <c r="GU237" s="15"/>
      <c r="GV237" s="22"/>
      <c r="GW237" s="22"/>
      <c r="GX237" s="22"/>
      <c r="GY237" s="18"/>
      <c r="GZ237" s="18"/>
      <c r="HA237" s="18"/>
      <c r="HB237" s="18"/>
      <c r="HC237" s="18"/>
      <c r="HD237" s="18"/>
      <c r="HE237" s="18"/>
      <c r="HF237" s="18"/>
      <c r="HG237" s="18"/>
      <c r="HH237" s="18"/>
      <c r="HI237" s="18"/>
      <c r="HJ237" s="18"/>
      <c r="HK237" s="18"/>
      <c r="HL237" s="18"/>
      <c r="HM237" s="18"/>
      <c r="HN237" s="18"/>
      <c r="HO237" s="18"/>
      <c r="HP237" s="18"/>
      <c r="HQ237" s="18"/>
      <c r="HR237" s="18"/>
      <c r="HS237" s="18"/>
      <c r="HT237" s="18"/>
      <c r="HU237" s="18"/>
      <c r="HV237" s="18"/>
      <c r="HW237" s="18"/>
      <c r="HX237" s="18"/>
      <c r="HY237" s="18"/>
      <c r="HZ237" s="18"/>
      <c r="IA237" s="18"/>
      <c r="IB237" s="18"/>
      <c r="IC237" s="18"/>
      <c r="ID237" s="18"/>
      <c r="IE237" s="18"/>
      <c r="IF237" s="18"/>
      <c r="IG237" s="18"/>
      <c r="IH237" s="18"/>
      <c r="II237" s="18"/>
      <c r="IJ237" s="18"/>
      <c r="IK237" s="18"/>
      <c r="IL237" s="18"/>
      <c r="IM237" s="18"/>
      <c r="IN237" s="18"/>
      <c r="IO237" s="18"/>
      <c r="IP237" s="18"/>
      <c r="IQ237" s="18"/>
      <c r="IR237" s="18"/>
      <c r="IS237" s="18"/>
      <c r="IT237" s="18"/>
      <c r="IU237" s="18"/>
      <c r="IV237" s="18"/>
      <c r="IW237" s="18"/>
      <c r="IX237" s="18"/>
      <c r="IY237" s="18"/>
      <c r="IZ237" s="18"/>
      <c r="JA237" s="18"/>
      <c r="JB237" s="18"/>
      <c r="JC237" s="18"/>
      <c r="JD237" s="18"/>
      <c r="JE237" s="18"/>
      <c r="JF237" s="18"/>
    </row>
    <row r="238" spans="36:266" x14ac:dyDescent="0.3">
      <c r="AJ238" s="24"/>
      <c r="AK238" s="24"/>
      <c r="AL238" s="20"/>
      <c r="AM238" s="23"/>
      <c r="AN238" s="18"/>
      <c r="AO238" s="24"/>
      <c r="AW238" s="71"/>
      <c r="AX238" s="71"/>
      <c r="AY238" s="71"/>
      <c r="BB238" s="25"/>
      <c r="BC238" s="21"/>
      <c r="BG238" s="18"/>
      <c r="BN238" s="22"/>
      <c r="BO238" s="22"/>
      <c r="BP238" s="22"/>
      <c r="BQ238" s="22"/>
      <c r="BR238" s="15"/>
      <c r="CF238" s="15"/>
      <c r="CL238" s="22"/>
      <c r="CM238" s="15"/>
      <c r="CR238" s="22"/>
      <c r="CT238" s="15"/>
      <c r="CW238" s="22"/>
      <c r="DA238" s="15"/>
      <c r="DH238" s="15"/>
      <c r="DJ238" s="22"/>
      <c r="DO238" s="15"/>
      <c r="DV238" s="15"/>
      <c r="EC238" s="15"/>
      <c r="EJ238" s="15"/>
      <c r="EQ238" s="15"/>
      <c r="EX238" s="15"/>
      <c r="FE238" s="15"/>
      <c r="FL238" s="15"/>
      <c r="FS238" s="15"/>
      <c r="FZ238" s="15"/>
      <c r="GG238" s="15"/>
      <c r="GN238" s="15"/>
      <c r="GP238" s="22"/>
      <c r="GQ238" s="22"/>
      <c r="GR238" s="22"/>
      <c r="GS238" s="22"/>
      <c r="GT238" s="22"/>
      <c r="GU238" s="15"/>
      <c r="GV238" s="22"/>
      <c r="GW238" s="22"/>
      <c r="GX238" s="22"/>
      <c r="GY238" s="18"/>
      <c r="GZ238" s="18"/>
      <c r="HA238" s="18"/>
      <c r="HB238" s="18"/>
      <c r="HC238" s="18"/>
      <c r="HD238" s="18"/>
      <c r="HE238" s="18"/>
      <c r="HF238" s="18"/>
      <c r="HG238" s="18"/>
      <c r="HH238" s="18"/>
      <c r="HI238" s="18"/>
      <c r="HJ238" s="18"/>
      <c r="HK238" s="18"/>
      <c r="HL238" s="18"/>
      <c r="HM238" s="18"/>
      <c r="HN238" s="18"/>
      <c r="HO238" s="18"/>
      <c r="HP238" s="18"/>
      <c r="HQ238" s="18"/>
      <c r="HR238" s="18"/>
      <c r="HS238" s="18"/>
      <c r="HT238" s="18"/>
      <c r="HU238" s="18"/>
      <c r="HV238" s="18"/>
      <c r="HW238" s="18"/>
      <c r="HX238" s="18"/>
      <c r="HY238" s="18"/>
      <c r="HZ238" s="18"/>
      <c r="IA238" s="18"/>
      <c r="IB238" s="18"/>
      <c r="IC238" s="18"/>
      <c r="ID238" s="18"/>
      <c r="IE238" s="18"/>
      <c r="IF238" s="18"/>
      <c r="IG238" s="18"/>
      <c r="IH238" s="18"/>
      <c r="II238" s="18"/>
      <c r="IJ238" s="18"/>
      <c r="IK238" s="18"/>
      <c r="IL238" s="18"/>
      <c r="IM238" s="18"/>
      <c r="IN238" s="18"/>
      <c r="IO238" s="18"/>
      <c r="IP238" s="18"/>
      <c r="IQ238" s="18"/>
      <c r="IR238" s="18"/>
      <c r="IS238" s="18"/>
      <c r="IT238" s="18"/>
      <c r="IU238" s="18"/>
      <c r="IV238" s="18"/>
      <c r="IW238" s="18"/>
      <c r="IX238" s="18"/>
      <c r="IY238" s="18"/>
      <c r="IZ238" s="18"/>
      <c r="JA238" s="18"/>
      <c r="JB238" s="18"/>
      <c r="JC238" s="18"/>
      <c r="JD238" s="18"/>
      <c r="JE238" s="18"/>
      <c r="JF238" s="18"/>
    </row>
    <row r="239" spans="36:266" x14ac:dyDescent="0.3">
      <c r="AJ239" s="24"/>
      <c r="AK239" s="24"/>
      <c r="AL239" s="20"/>
      <c r="AM239" s="23"/>
      <c r="AN239" s="18"/>
      <c r="AO239" s="24"/>
      <c r="AW239" s="71"/>
      <c r="AX239" s="71"/>
      <c r="AY239" s="71"/>
      <c r="BB239" s="25"/>
      <c r="BC239" s="21"/>
      <c r="BG239" s="18"/>
      <c r="BN239" s="22"/>
      <c r="BO239" s="22"/>
      <c r="BP239" s="22"/>
      <c r="BQ239" s="22"/>
      <c r="BR239" s="15"/>
      <c r="CF239" s="15"/>
      <c r="CL239" s="22"/>
      <c r="CM239" s="15"/>
      <c r="CR239" s="22"/>
      <c r="CT239" s="15"/>
      <c r="CW239" s="22"/>
      <c r="DA239" s="15"/>
      <c r="DH239" s="15"/>
      <c r="DJ239" s="22"/>
      <c r="DO239" s="15"/>
      <c r="DV239" s="15"/>
      <c r="EC239" s="15"/>
      <c r="EJ239" s="15"/>
      <c r="EQ239" s="15"/>
      <c r="EX239" s="15"/>
      <c r="FE239" s="15"/>
      <c r="FL239" s="15"/>
      <c r="FS239" s="15"/>
      <c r="FZ239" s="15"/>
      <c r="GG239" s="15"/>
      <c r="GN239" s="15"/>
      <c r="GP239" s="22"/>
      <c r="GQ239" s="22"/>
      <c r="GR239" s="22"/>
      <c r="GS239" s="22"/>
      <c r="GT239" s="22"/>
      <c r="GU239" s="15"/>
      <c r="GV239" s="22"/>
      <c r="GW239" s="22"/>
      <c r="GX239" s="22"/>
      <c r="GY239" s="18"/>
      <c r="GZ239" s="18"/>
      <c r="HA239" s="18"/>
      <c r="HB239" s="18"/>
      <c r="HC239" s="18"/>
      <c r="HD239" s="18"/>
      <c r="HE239" s="18"/>
      <c r="HF239" s="18"/>
      <c r="HG239" s="18"/>
      <c r="HH239" s="18"/>
      <c r="HI239" s="18"/>
      <c r="HJ239" s="18"/>
      <c r="HK239" s="18"/>
      <c r="HL239" s="18"/>
      <c r="HM239" s="18"/>
      <c r="HN239" s="18"/>
      <c r="HO239" s="18"/>
      <c r="HP239" s="18"/>
      <c r="HQ239" s="18"/>
      <c r="HR239" s="18"/>
      <c r="HS239" s="18"/>
      <c r="HT239" s="18"/>
      <c r="HU239" s="18"/>
      <c r="HV239" s="18"/>
      <c r="HW239" s="18"/>
      <c r="HX239" s="18"/>
      <c r="HY239" s="18"/>
      <c r="HZ239" s="18"/>
      <c r="IA239" s="18"/>
      <c r="IB239" s="18"/>
      <c r="IC239" s="18"/>
      <c r="ID239" s="18"/>
      <c r="IE239" s="18"/>
      <c r="IF239" s="18"/>
      <c r="IG239" s="18"/>
      <c r="IH239" s="18"/>
      <c r="II239" s="18"/>
      <c r="IJ239" s="18"/>
      <c r="IK239" s="18"/>
      <c r="IL239" s="18"/>
      <c r="IM239" s="18"/>
      <c r="IN239" s="18"/>
      <c r="IO239" s="18"/>
      <c r="IP239" s="18"/>
      <c r="IQ239" s="18"/>
      <c r="IR239" s="18"/>
      <c r="IS239" s="18"/>
      <c r="IT239" s="18"/>
      <c r="IU239" s="18"/>
      <c r="IV239" s="18"/>
      <c r="IW239" s="18"/>
      <c r="IX239" s="18"/>
      <c r="IY239" s="18"/>
      <c r="IZ239" s="18"/>
      <c r="JA239" s="18"/>
      <c r="JB239" s="18"/>
      <c r="JC239" s="18"/>
      <c r="JD239" s="18"/>
      <c r="JE239" s="18"/>
      <c r="JF239" s="18"/>
    </row>
    <row r="240" spans="36:266" x14ac:dyDescent="0.3">
      <c r="AJ240" s="24"/>
      <c r="AK240" s="24"/>
      <c r="AL240" s="20"/>
      <c r="AM240" s="23"/>
      <c r="AN240" s="18"/>
      <c r="AO240" s="24"/>
      <c r="AW240" s="71"/>
      <c r="AX240" s="71"/>
      <c r="AY240" s="71"/>
      <c r="BB240" s="25"/>
      <c r="BC240" s="21"/>
      <c r="BG240" s="18"/>
      <c r="BN240" s="22"/>
      <c r="BO240" s="22"/>
      <c r="BP240" s="22"/>
      <c r="BQ240" s="22"/>
      <c r="BR240" s="15"/>
      <c r="CF240" s="15"/>
      <c r="CL240" s="22"/>
      <c r="CM240" s="15"/>
      <c r="CR240" s="22"/>
      <c r="CT240" s="15"/>
      <c r="CW240" s="22"/>
      <c r="DA240" s="15"/>
      <c r="DH240" s="15"/>
      <c r="DJ240" s="22"/>
      <c r="DO240" s="15"/>
      <c r="DV240" s="15"/>
      <c r="EC240" s="15"/>
      <c r="EJ240" s="15"/>
      <c r="EQ240" s="15"/>
      <c r="EX240" s="15"/>
      <c r="FE240" s="15"/>
      <c r="FL240" s="15"/>
      <c r="FS240" s="15"/>
      <c r="FZ240" s="15"/>
      <c r="GG240" s="15"/>
      <c r="GN240" s="15"/>
      <c r="GP240" s="22"/>
      <c r="GQ240" s="22"/>
      <c r="GR240" s="22"/>
      <c r="GS240" s="22"/>
      <c r="GT240" s="22"/>
      <c r="GU240" s="15"/>
      <c r="GV240" s="22"/>
      <c r="GW240" s="22"/>
      <c r="GX240" s="22"/>
      <c r="GY240" s="18"/>
      <c r="GZ240" s="18"/>
      <c r="HA240" s="18"/>
      <c r="HB240" s="18"/>
      <c r="HC240" s="18"/>
      <c r="HD240" s="18"/>
      <c r="HE240" s="18"/>
      <c r="HF240" s="18"/>
      <c r="HG240" s="18"/>
      <c r="HH240" s="18"/>
      <c r="HI240" s="18"/>
      <c r="HJ240" s="18"/>
      <c r="HK240" s="18"/>
      <c r="HL240" s="18"/>
      <c r="HM240" s="18"/>
      <c r="HN240" s="18"/>
      <c r="HO240" s="18"/>
      <c r="HP240" s="18"/>
      <c r="HQ240" s="18"/>
      <c r="HR240" s="18"/>
      <c r="HS240" s="18"/>
      <c r="HT240" s="18"/>
      <c r="HU240" s="18"/>
      <c r="HV240" s="18"/>
      <c r="HW240" s="18"/>
      <c r="HX240" s="18"/>
      <c r="HY240" s="18"/>
      <c r="HZ240" s="18"/>
      <c r="IA240" s="18"/>
      <c r="IB240" s="18"/>
      <c r="IC240" s="18"/>
      <c r="ID240" s="18"/>
      <c r="IE240" s="18"/>
      <c r="IF240" s="18"/>
      <c r="IG240" s="18"/>
      <c r="IH240" s="18"/>
      <c r="II240" s="18"/>
      <c r="IJ240" s="18"/>
      <c r="IK240" s="18"/>
      <c r="IL240" s="18"/>
      <c r="IM240" s="18"/>
      <c r="IN240" s="18"/>
      <c r="IO240" s="18"/>
      <c r="IP240" s="18"/>
      <c r="IQ240" s="18"/>
      <c r="IR240" s="18"/>
      <c r="IS240" s="18"/>
      <c r="IT240" s="18"/>
      <c r="IU240" s="18"/>
      <c r="IV240" s="18"/>
      <c r="IW240" s="18"/>
      <c r="IX240" s="18"/>
      <c r="IY240" s="18"/>
      <c r="IZ240" s="18"/>
      <c r="JA240" s="18"/>
      <c r="JB240" s="18"/>
      <c r="JC240" s="18"/>
      <c r="JD240" s="18"/>
      <c r="JE240" s="18"/>
      <c r="JF240" s="18"/>
    </row>
    <row r="241" spans="36:266" x14ac:dyDescent="0.3">
      <c r="AJ241" s="24"/>
      <c r="AK241" s="24"/>
      <c r="AL241" s="20"/>
      <c r="AM241" s="23"/>
      <c r="AN241" s="18"/>
      <c r="AO241" s="24"/>
      <c r="AW241" s="71"/>
      <c r="AX241" s="71"/>
      <c r="AY241" s="71"/>
      <c r="BB241" s="25"/>
      <c r="BC241" s="21"/>
      <c r="BG241" s="18"/>
      <c r="BN241" s="22"/>
      <c r="BO241" s="22"/>
      <c r="BP241" s="22"/>
      <c r="BQ241" s="22"/>
      <c r="BR241" s="15"/>
      <c r="CF241" s="15"/>
      <c r="CL241" s="22"/>
      <c r="CM241" s="15"/>
      <c r="CR241" s="22"/>
      <c r="CT241" s="15"/>
      <c r="CW241" s="22"/>
      <c r="DA241" s="15"/>
      <c r="DH241" s="15"/>
      <c r="DJ241" s="22"/>
      <c r="DO241" s="15"/>
      <c r="DV241" s="15"/>
      <c r="EC241" s="15"/>
      <c r="EJ241" s="15"/>
      <c r="EQ241" s="15"/>
      <c r="EX241" s="15"/>
      <c r="FE241" s="15"/>
      <c r="FL241" s="15"/>
      <c r="FS241" s="15"/>
      <c r="FZ241" s="15"/>
      <c r="GG241" s="15"/>
      <c r="GN241" s="15"/>
      <c r="GP241" s="22"/>
      <c r="GQ241" s="22"/>
      <c r="GR241" s="22"/>
      <c r="GS241" s="22"/>
      <c r="GT241" s="22"/>
      <c r="GU241" s="15"/>
      <c r="GV241" s="22"/>
      <c r="GW241" s="22"/>
      <c r="GX241" s="22"/>
      <c r="GY241" s="18"/>
      <c r="GZ241" s="18"/>
      <c r="HA241" s="18"/>
      <c r="HB241" s="18"/>
      <c r="HC241" s="18"/>
      <c r="HD241" s="18"/>
      <c r="HE241" s="18"/>
      <c r="HF241" s="18"/>
      <c r="HG241" s="18"/>
      <c r="HH241" s="18"/>
      <c r="HI241" s="18"/>
      <c r="HJ241" s="18"/>
      <c r="HK241" s="18"/>
      <c r="HL241" s="18"/>
      <c r="HM241" s="18"/>
      <c r="HN241" s="18"/>
      <c r="HO241" s="18"/>
      <c r="HP241" s="18"/>
      <c r="HQ241" s="18"/>
      <c r="HR241" s="18"/>
      <c r="HS241" s="18"/>
      <c r="HT241" s="18"/>
      <c r="HU241" s="18"/>
      <c r="HV241" s="18"/>
      <c r="HW241" s="18"/>
      <c r="HX241" s="18"/>
      <c r="HY241" s="18"/>
      <c r="HZ241" s="18"/>
      <c r="IA241" s="18"/>
      <c r="IB241" s="18"/>
      <c r="IC241" s="18"/>
      <c r="ID241" s="18"/>
      <c r="IE241" s="18"/>
      <c r="IF241" s="18"/>
      <c r="IG241" s="18"/>
      <c r="IH241" s="18"/>
      <c r="II241" s="18"/>
      <c r="IJ241" s="18"/>
      <c r="IK241" s="18"/>
      <c r="IL241" s="18"/>
      <c r="IM241" s="18"/>
      <c r="IN241" s="18"/>
      <c r="IO241" s="18"/>
      <c r="IP241" s="18"/>
      <c r="IQ241" s="18"/>
      <c r="IR241" s="18"/>
      <c r="IS241" s="18"/>
      <c r="IT241" s="18"/>
      <c r="IU241" s="18"/>
      <c r="IV241" s="18"/>
      <c r="IW241" s="18"/>
      <c r="IX241" s="18"/>
      <c r="IY241" s="18"/>
      <c r="IZ241" s="18"/>
      <c r="JA241" s="18"/>
      <c r="JB241" s="18"/>
      <c r="JC241" s="18"/>
      <c r="JD241" s="18"/>
      <c r="JE241" s="18"/>
      <c r="JF241" s="18"/>
    </row>
    <row r="242" spans="36:266" x14ac:dyDescent="0.3">
      <c r="AJ242" s="24"/>
      <c r="AK242" s="24"/>
      <c r="AL242" s="20"/>
      <c r="AM242" s="23"/>
      <c r="AN242" s="18"/>
      <c r="AO242" s="24"/>
      <c r="AW242" s="71"/>
      <c r="AX242" s="71"/>
      <c r="AY242" s="71"/>
      <c r="BB242" s="25"/>
      <c r="BC242" s="21"/>
      <c r="BG242" s="18"/>
      <c r="BN242" s="22"/>
      <c r="BO242" s="22"/>
      <c r="BP242" s="22"/>
      <c r="BQ242" s="22"/>
      <c r="BR242" s="15"/>
      <c r="CF242" s="15"/>
      <c r="CL242" s="22"/>
      <c r="CM242" s="15"/>
      <c r="CR242" s="22"/>
      <c r="CT242" s="15"/>
      <c r="CW242" s="22"/>
      <c r="DA242" s="15"/>
      <c r="DH242" s="15"/>
      <c r="DJ242" s="22"/>
      <c r="DO242" s="15"/>
      <c r="DV242" s="15"/>
      <c r="EC242" s="15"/>
      <c r="EJ242" s="15"/>
      <c r="EQ242" s="15"/>
      <c r="EX242" s="15"/>
      <c r="FE242" s="15"/>
      <c r="FL242" s="15"/>
      <c r="FS242" s="15"/>
      <c r="FZ242" s="15"/>
      <c r="GG242" s="15"/>
      <c r="GN242" s="15"/>
      <c r="GP242" s="22"/>
      <c r="GQ242" s="22"/>
      <c r="GR242" s="22"/>
      <c r="GS242" s="22"/>
      <c r="GT242" s="22"/>
      <c r="GU242" s="15"/>
      <c r="GV242" s="22"/>
      <c r="GW242" s="22"/>
      <c r="GX242" s="22"/>
      <c r="GY242" s="18"/>
      <c r="GZ242" s="18"/>
      <c r="HA242" s="18"/>
      <c r="HB242" s="18"/>
      <c r="HC242" s="18"/>
      <c r="HD242" s="18"/>
      <c r="HE242" s="18"/>
      <c r="HF242" s="18"/>
      <c r="HG242" s="18"/>
      <c r="HH242" s="18"/>
      <c r="HI242" s="18"/>
      <c r="HJ242" s="18"/>
      <c r="HK242" s="18"/>
      <c r="HL242" s="18"/>
      <c r="HM242" s="18"/>
      <c r="HN242" s="18"/>
      <c r="HO242" s="18"/>
      <c r="HP242" s="18"/>
      <c r="HQ242" s="18"/>
      <c r="HR242" s="18"/>
      <c r="HS242" s="18"/>
      <c r="HT242" s="18"/>
      <c r="HU242" s="18"/>
      <c r="HV242" s="18"/>
      <c r="HW242" s="18"/>
      <c r="HX242" s="18"/>
      <c r="HY242" s="18"/>
      <c r="HZ242" s="18"/>
      <c r="IA242" s="18"/>
      <c r="IB242" s="18"/>
      <c r="IC242" s="18"/>
      <c r="ID242" s="18"/>
      <c r="IE242" s="18"/>
      <c r="IF242" s="18"/>
      <c r="IG242" s="18"/>
      <c r="IH242" s="18"/>
      <c r="II242" s="18"/>
      <c r="IJ242" s="18"/>
      <c r="IK242" s="18"/>
      <c r="IL242" s="18"/>
      <c r="IM242" s="18"/>
      <c r="IN242" s="18"/>
      <c r="IO242" s="18"/>
      <c r="IP242" s="18"/>
      <c r="IQ242" s="18"/>
      <c r="IR242" s="18"/>
      <c r="IS242" s="18"/>
      <c r="IT242" s="18"/>
      <c r="IU242" s="18"/>
      <c r="IV242" s="18"/>
      <c r="IW242" s="18"/>
      <c r="IX242" s="18"/>
      <c r="IY242" s="18"/>
      <c r="IZ242" s="18"/>
      <c r="JA242" s="18"/>
      <c r="JB242" s="18"/>
      <c r="JC242" s="18"/>
      <c r="JD242" s="18"/>
      <c r="JE242" s="18"/>
      <c r="JF242" s="18"/>
    </row>
    <row r="243" spans="36:266" x14ac:dyDescent="0.3">
      <c r="AJ243" s="24"/>
      <c r="AK243" s="24"/>
      <c r="AL243" s="20"/>
      <c r="AM243" s="23"/>
      <c r="AN243" s="18"/>
      <c r="AO243" s="24"/>
      <c r="AW243" s="71"/>
      <c r="AX243" s="71"/>
      <c r="AY243" s="71"/>
      <c r="BB243" s="25"/>
      <c r="BC243" s="21"/>
      <c r="BG243" s="18"/>
      <c r="BN243" s="22"/>
      <c r="BO243" s="22"/>
      <c r="BP243" s="22"/>
      <c r="BQ243" s="22"/>
      <c r="BR243" s="15"/>
      <c r="CF243" s="15"/>
      <c r="CL243" s="22"/>
      <c r="CM243" s="15"/>
      <c r="CR243" s="22"/>
      <c r="CT243" s="15"/>
      <c r="CW243" s="22"/>
      <c r="DA243" s="15"/>
      <c r="DH243" s="15"/>
      <c r="DJ243" s="22"/>
      <c r="DO243" s="15"/>
      <c r="DV243" s="15"/>
      <c r="EC243" s="15"/>
      <c r="EJ243" s="15"/>
      <c r="EQ243" s="15"/>
      <c r="EX243" s="15"/>
      <c r="FE243" s="15"/>
      <c r="FL243" s="15"/>
      <c r="FS243" s="15"/>
      <c r="FZ243" s="15"/>
      <c r="GG243" s="15"/>
      <c r="GN243" s="15"/>
      <c r="GP243" s="22"/>
      <c r="GQ243" s="22"/>
      <c r="GR243" s="22"/>
      <c r="GS243" s="22"/>
      <c r="GT243" s="22"/>
      <c r="GU243" s="15"/>
      <c r="GV243" s="22"/>
      <c r="GW243" s="22"/>
      <c r="GX243" s="22"/>
      <c r="GY243" s="18"/>
      <c r="GZ243" s="18"/>
      <c r="HA243" s="18"/>
      <c r="HB243" s="18"/>
      <c r="HC243" s="18"/>
      <c r="HD243" s="18"/>
      <c r="HE243" s="18"/>
      <c r="HF243" s="18"/>
      <c r="HG243" s="18"/>
      <c r="HH243" s="18"/>
      <c r="HI243" s="18"/>
      <c r="HJ243" s="18"/>
      <c r="HK243" s="18"/>
      <c r="HL243" s="18"/>
      <c r="HM243" s="18"/>
      <c r="HN243" s="18"/>
      <c r="HO243" s="18"/>
      <c r="HP243" s="18"/>
      <c r="HQ243" s="18"/>
      <c r="HR243" s="18"/>
      <c r="HS243" s="18"/>
      <c r="HT243" s="18"/>
      <c r="HU243" s="18"/>
      <c r="HV243" s="18"/>
      <c r="HW243" s="18"/>
      <c r="HX243" s="18"/>
      <c r="HY243" s="18"/>
      <c r="HZ243" s="18"/>
      <c r="IA243" s="18"/>
      <c r="IB243" s="18"/>
      <c r="IC243" s="18"/>
      <c r="ID243" s="18"/>
      <c r="IE243" s="18"/>
      <c r="IF243" s="18"/>
      <c r="IG243" s="18"/>
      <c r="IH243" s="18"/>
      <c r="II243" s="18"/>
      <c r="IJ243" s="18"/>
      <c r="IK243" s="18"/>
      <c r="IL243" s="18"/>
      <c r="IM243" s="18"/>
      <c r="IN243" s="18"/>
      <c r="IO243" s="18"/>
      <c r="IP243" s="18"/>
      <c r="IQ243" s="18"/>
      <c r="IR243" s="18"/>
      <c r="IS243" s="18"/>
      <c r="IT243" s="18"/>
      <c r="IU243" s="18"/>
      <c r="IV243" s="18"/>
      <c r="IW243" s="18"/>
      <c r="IX243" s="18"/>
      <c r="IY243" s="18"/>
      <c r="IZ243" s="18"/>
      <c r="JA243" s="18"/>
      <c r="JB243" s="18"/>
      <c r="JC243" s="18"/>
      <c r="JD243" s="18"/>
      <c r="JE243" s="18"/>
      <c r="JF243" s="18"/>
    </row>
    <row r="244" spans="36:266" x14ac:dyDescent="0.3">
      <c r="AJ244" s="24"/>
      <c r="AK244" s="24"/>
      <c r="AL244" s="20"/>
      <c r="AM244" s="23"/>
      <c r="AN244" s="18"/>
      <c r="AO244" s="24"/>
      <c r="AW244" s="71"/>
      <c r="AX244" s="71"/>
      <c r="AY244" s="71"/>
      <c r="BB244" s="25"/>
      <c r="BC244" s="21"/>
      <c r="BG244" s="18"/>
      <c r="BN244" s="22"/>
      <c r="BO244" s="22"/>
      <c r="BP244" s="22"/>
      <c r="BQ244" s="22"/>
      <c r="BR244" s="15"/>
      <c r="CF244" s="15"/>
      <c r="CL244" s="22"/>
      <c r="CM244" s="15"/>
      <c r="CR244" s="22"/>
      <c r="CT244" s="15"/>
      <c r="CW244" s="22"/>
      <c r="DA244" s="15"/>
      <c r="DH244" s="15"/>
      <c r="DJ244" s="22"/>
      <c r="DO244" s="15"/>
      <c r="DV244" s="15"/>
      <c r="EC244" s="15"/>
      <c r="EJ244" s="15"/>
      <c r="EQ244" s="15"/>
      <c r="EX244" s="15"/>
      <c r="FE244" s="15"/>
      <c r="FL244" s="15"/>
      <c r="FS244" s="15"/>
      <c r="FZ244" s="15"/>
      <c r="GG244" s="15"/>
      <c r="GN244" s="15"/>
      <c r="GP244" s="22"/>
      <c r="GQ244" s="22"/>
      <c r="GR244" s="22"/>
      <c r="GS244" s="22"/>
      <c r="GT244" s="22"/>
      <c r="GU244" s="15"/>
      <c r="GV244" s="22"/>
      <c r="GW244" s="22"/>
      <c r="GX244" s="22"/>
      <c r="GY244" s="18"/>
      <c r="GZ244" s="18"/>
      <c r="HA244" s="18"/>
      <c r="HB244" s="18"/>
      <c r="HC244" s="18"/>
      <c r="HD244" s="18"/>
      <c r="HE244" s="18"/>
      <c r="HF244" s="18"/>
      <c r="HG244" s="18"/>
      <c r="HH244" s="18"/>
      <c r="HI244" s="18"/>
      <c r="HJ244" s="18"/>
      <c r="HK244" s="18"/>
      <c r="HL244" s="18"/>
      <c r="HM244" s="18"/>
      <c r="HN244" s="18"/>
      <c r="HO244" s="18"/>
      <c r="HP244" s="18"/>
      <c r="HQ244" s="18"/>
      <c r="HR244" s="18"/>
      <c r="HS244" s="18"/>
      <c r="HT244" s="18"/>
      <c r="HU244" s="18"/>
      <c r="HV244" s="18"/>
      <c r="HW244" s="18"/>
      <c r="HX244" s="18"/>
      <c r="HY244" s="18"/>
      <c r="HZ244" s="18"/>
      <c r="IA244" s="18"/>
      <c r="IB244" s="18"/>
      <c r="IC244" s="18"/>
      <c r="ID244" s="18"/>
      <c r="IE244" s="18"/>
      <c r="IF244" s="18"/>
      <c r="IG244" s="18"/>
      <c r="IH244" s="18"/>
      <c r="II244" s="18"/>
      <c r="IJ244" s="18"/>
      <c r="IK244" s="18"/>
      <c r="IL244" s="18"/>
      <c r="IM244" s="18"/>
      <c r="IN244" s="18"/>
      <c r="IO244" s="18"/>
      <c r="IP244" s="18"/>
      <c r="IQ244" s="18"/>
      <c r="IR244" s="18"/>
      <c r="IS244" s="18"/>
      <c r="IT244" s="18"/>
      <c r="IU244" s="18"/>
      <c r="IV244" s="18"/>
      <c r="IW244" s="18"/>
      <c r="IX244" s="18"/>
      <c r="IY244" s="18"/>
      <c r="IZ244" s="18"/>
      <c r="JA244" s="18"/>
      <c r="JB244" s="18"/>
      <c r="JC244" s="18"/>
      <c r="JD244" s="18"/>
      <c r="JE244" s="18"/>
      <c r="JF244" s="18"/>
    </row>
    <row r="245" spans="36:266" x14ac:dyDescent="0.3">
      <c r="AJ245" s="24"/>
      <c r="AK245" s="24"/>
      <c r="AL245" s="20"/>
      <c r="AM245" s="23"/>
      <c r="AN245" s="18"/>
      <c r="AO245" s="24"/>
      <c r="AW245" s="71"/>
      <c r="AX245" s="71"/>
      <c r="AY245" s="71"/>
      <c r="BB245" s="25"/>
      <c r="BC245" s="21"/>
      <c r="BG245" s="18"/>
      <c r="BN245" s="22"/>
      <c r="BO245" s="22"/>
      <c r="BP245" s="22"/>
      <c r="BQ245" s="22"/>
      <c r="BR245" s="15"/>
      <c r="CF245" s="15"/>
      <c r="CL245" s="22"/>
      <c r="CM245" s="15"/>
      <c r="CR245" s="22"/>
      <c r="CT245" s="15"/>
      <c r="CW245" s="22"/>
      <c r="DA245" s="15"/>
      <c r="DH245" s="15"/>
      <c r="DJ245" s="22"/>
      <c r="DO245" s="15"/>
      <c r="DV245" s="15"/>
      <c r="EC245" s="15"/>
      <c r="EJ245" s="15"/>
      <c r="EQ245" s="15"/>
      <c r="EX245" s="15"/>
      <c r="FE245" s="15"/>
      <c r="FL245" s="15"/>
      <c r="FS245" s="15"/>
      <c r="FZ245" s="15"/>
      <c r="GG245" s="15"/>
      <c r="GN245" s="15"/>
      <c r="GP245" s="22"/>
      <c r="GQ245" s="22"/>
      <c r="GR245" s="22"/>
      <c r="GS245" s="22"/>
      <c r="GT245" s="22"/>
      <c r="GU245" s="15"/>
      <c r="GV245" s="22"/>
      <c r="GW245" s="22"/>
      <c r="GX245" s="22"/>
      <c r="GY245" s="18"/>
      <c r="GZ245" s="18"/>
      <c r="HA245" s="18"/>
      <c r="HB245" s="18"/>
      <c r="HC245" s="18"/>
      <c r="HD245" s="18"/>
      <c r="HE245" s="18"/>
      <c r="HF245" s="18"/>
      <c r="HG245" s="18"/>
      <c r="HH245" s="18"/>
      <c r="HI245" s="18"/>
      <c r="HJ245" s="18"/>
      <c r="HK245" s="18"/>
      <c r="HL245" s="18"/>
      <c r="HM245" s="18"/>
      <c r="HN245" s="18"/>
      <c r="HO245" s="18"/>
      <c r="HP245" s="18"/>
      <c r="HQ245" s="18"/>
      <c r="HR245" s="18"/>
      <c r="HS245" s="18"/>
      <c r="HT245" s="18"/>
      <c r="HU245" s="18"/>
      <c r="HV245" s="18"/>
      <c r="HW245" s="18"/>
      <c r="HX245" s="18"/>
      <c r="HY245" s="18"/>
      <c r="HZ245" s="18"/>
      <c r="IA245" s="18"/>
      <c r="IB245" s="18"/>
      <c r="IC245" s="18"/>
      <c r="ID245" s="18"/>
      <c r="IE245" s="18"/>
      <c r="IF245" s="18"/>
      <c r="IG245" s="18"/>
      <c r="IH245" s="18"/>
      <c r="II245" s="18"/>
      <c r="IJ245" s="18"/>
      <c r="IK245" s="18"/>
      <c r="IL245" s="18"/>
      <c r="IM245" s="18"/>
      <c r="IN245" s="18"/>
      <c r="IO245" s="18"/>
      <c r="IP245" s="18"/>
      <c r="IQ245" s="18"/>
      <c r="IR245" s="18"/>
      <c r="IS245" s="18"/>
      <c r="IT245" s="18"/>
      <c r="IU245" s="18"/>
      <c r="IV245" s="18"/>
      <c r="IW245" s="18"/>
      <c r="IX245" s="18"/>
      <c r="IY245" s="18"/>
      <c r="IZ245" s="18"/>
      <c r="JA245" s="18"/>
      <c r="JB245" s="18"/>
      <c r="JC245" s="18"/>
      <c r="JD245" s="18"/>
      <c r="JE245" s="18"/>
      <c r="JF245" s="18"/>
    </row>
    <row r="246" spans="36:266" x14ac:dyDescent="0.3">
      <c r="AJ246" s="24"/>
      <c r="AK246" s="24"/>
      <c r="AL246" s="20"/>
      <c r="AM246" s="23"/>
      <c r="AN246" s="18"/>
      <c r="AO246" s="24"/>
      <c r="AW246" s="71"/>
      <c r="AX246" s="71"/>
      <c r="AY246" s="71"/>
      <c r="BB246" s="25"/>
      <c r="BC246" s="21"/>
      <c r="BG246" s="18"/>
      <c r="BN246" s="22"/>
      <c r="BO246" s="22"/>
      <c r="BP246" s="22"/>
      <c r="BQ246" s="22"/>
      <c r="BR246" s="15"/>
      <c r="CF246" s="15"/>
      <c r="CL246" s="22"/>
      <c r="CM246" s="15"/>
      <c r="CR246" s="22"/>
      <c r="CT246" s="15"/>
      <c r="CW246" s="22"/>
      <c r="DA246" s="15"/>
      <c r="DH246" s="15"/>
      <c r="DJ246" s="22"/>
      <c r="DO246" s="15"/>
      <c r="DV246" s="15"/>
      <c r="EC246" s="15"/>
      <c r="EJ246" s="15"/>
      <c r="EQ246" s="15"/>
      <c r="EX246" s="15"/>
      <c r="FE246" s="15"/>
      <c r="FL246" s="15"/>
      <c r="FS246" s="15"/>
      <c r="FZ246" s="15"/>
      <c r="GG246" s="15"/>
      <c r="GN246" s="15"/>
      <c r="GP246" s="22"/>
      <c r="GQ246" s="22"/>
      <c r="GR246" s="22"/>
      <c r="GS246" s="22"/>
      <c r="GT246" s="22"/>
      <c r="GU246" s="15"/>
      <c r="GV246" s="22"/>
      <c r="GW246" s="22"/>
      <c r="GX246" s="22"/>
      <c r="GY246" s="18"/>
      <c r="GZ246" s="18"/>
      <c r="HA246" s="18"/>
      <c r="HB246" s="18"/>
      <c r="HC246" s="18"/>
      <c r="HD246" s="18"/>
      <c r="HE246" s="18"/>
      <c r="HF246" s="18"/>
      <c r="HG246" s="18"/>
      <c r="HH246" s="18"/>
      <c r="HI246" s="18"/>
      <c r="HJ246" s="18"/>
      <c r="HK246" s="18"/>
      <c r="HL246" s="18"/>
      <c r="HM246" s="18"/>
      <c r="HN246" s="18"/>
      <c r="HO246" s="18"/>
      <c r="HP246" s="18"/>
      <c r="HQ246" s="18"/>
      <c r="HR246" s="18"/>
      <c r="HS246" s="18"/>
      <c r="HT246" s="18"/>
      <c r="HU246" s="18"/>
      <c r="HV246" s="18"/>
      <c r="HW246" s="18"/>
      <c r="HX246" s="18"/>
      <c r="HY246" s="18"/>
      <c r="HZ246" s="18"/>
      <c r="IA246" s="18"/>
      <c r="IB246" s="18"/>
      <c r="IC246" s="18"/>
      <c r="ID246" s="18"/>
      <c r="IE246" s="18"/>
      <c r="IF246" s="18"/>
      <c r="IG246" s="18"/>
      <c r="IH246" s="18"/>
      <c r="II246" s="18"/>
      <c r="IJ246" s="18"/>
      <c r="IK246" s="18"/>
      <c r="IL246" s="18"/>
      <c r="IM246" s="18"/>
      <c r="IN246" s="18"/>
      <c r="IO246" s="18"/>
      <c r="IP246" s="18"/>
      <c r="IQ246" s="18"/>
      <c r="IR246" s="18"/>
      <c r="IS246" s="18"/>
      <c r="IT246" s="18"/>
      <c r="IU246" s="18"/>
      <c r="IV246" s="18"/>
      <c r="IW246" s="18"/>
      <c r="IX246" s="18"/>
      <c r="IY246" s="18"/>
      <c r="IZ246" s="18"/>
      <c r="JA246" s="18"/>
      <c r="JB246" s="18"/>
      <c r="JC246" s="18"/>
      <c r="JD246" s="18"/>
      <c r="JE246" s="18"/>
      <c r="JF246" s="18"/>
    </row>
    <row r="247" spans="36:266" x14ac:dyDescent="0.3">
      <c r="AJ247" s="24"/>
      <c r="AK247" s="24"/>
      <c r="AL247" s="20"/>
      <c r="AM247" s="23"/>
      <c r="AN247" s="18"/>
      <c r="AO247" s="24"/>
      <c r="AW247" s="71"/>
      <c r="AX247" s="71"/>
      <c r="AY247" s="71"/>
      <c r="BB247" s="25"/>
      <c r="BC247" s="21"/>
      <c r="BG247" s="18"/>
      <c r="BN247" s="22"/>
      <c r="BO247" s="22"/>
      <c r="BP247" s="22"/>
      <c r="BQ247" s="22"/>
      <c r="BR247" s="15"/>
      <c r="CF247" s="15"/>
      <c r="CL247" s="22"/>
      <c r="CM247" s="15"/>
      <c r="CR247" s="22"/>
      <c r="CT247" s="15"/>
      <c r="CW247" s="22"/>
      <c r="DA247" s="15"/>
      <c r="DH247" s="15"/>
      <c r="DJ247" s="22"/>
      <c r="DO247" s="15"/>
      <c r="DV247" s="15"/>
      <c r="EC247" s="15"/>
      <c r="EJ247" s="15"/>
      <c r="EQ247" s="15"/>
      <c r="EX247" s="15"/>
      <c r="FE247" s="15"/>
      <c r="FL247" s="15"/>
      <c r="FS247" s="15"/>
      <c r="FZ247" s="15"/>
      <c r="GG247" s="15"/>
      <c r="GN247" s="15"/>
      <c r="GP247" s="22"/>
      <c r="GQ247" s="22"/>
      <c r="GR247" s="22"/>
      <c r="GS247" s="22"/>
      <c r="GT247" s="22"/>
      <c r="GU247" s="15"/>
      <c r="GV247" s="22"/>
      <c r="GW247" s="22"/>
      <c r="GX247" s="22"/>
      <c r="GY247" s="18"/>
      <c r="GZ247" s="18"/>
      <c r="HA247" s="18"/>
      <c r="HB247" s="18"/>
      <c r="HC247" s="18"/>
      <c r="HD247" s="18"/>
      <c r="HE247" s="18"/>
      <c r="HF247" s="18"/>
      <c r="HG247" s="18"/>
      <c r="HH247" s="18"/>
      <c r="HI247" s="18"/>
      <c r="HJ247" s="18"/>
      <c r="HK247" s="18"/>
      <c r="HL247" s="18"/>
      <c r="HM247" s="18"/>
      <c r="HN247" s="18"/>
      <c r="HO247" s="18"/>
      <c r="HP247" s="18"/>
      <c r="HQ247" s="18"/>
      <c r="HR247" s="18"/>
      <c r="HS247" s="18"/>
      <c r="HT247" s="18"/>
      <c r="HU247" s="18"/>
      <c r="HV247" s="18"/>
      <c r="HW247" s="18"/>
      <c r="HX247" s="18"/>
      <c r="HY247" s="18"/>
      <c r="HZ247" s="18"/>
      <c r="IA247" s="18"/>
      <c r="IB247" s="18"/>
      <c r="IC247" s="18"/>
      <c r="ID247" s="18"/>
      <c r="IE247" s="18"/>
      <c r="IF247" s="18"/>
      <c r="IG247" s="18"/>
      <c r="IH247" s="18"/>
      <c r="II247" s="18"/>
      <c r="IJ247" s="18"/>
      <c r="IK247" s="18"/>
      <c r="IL247" s="18"/>
      <c r="IM247" s="18"/>
      <c r="IN247" s="18"/>
      <c r="IO247" s="18"/>
      <c r="IP247" s="18"/>
      <c r="IQ247" s="18"/>
      <c r="IR247" s="18"/>
      <c r="IS247" s="18"/>
      <c r="IT247" s="18"/>
      <c r="IU247" s="18"/>
      <c r="IV247" s="18"/>
      <c r="IW247" s="18"/>
      <c r="IX247" s="18"/>
      <c r="IY247" s="18"/>
      <c r="IZ247" s="18"/>
      <c r="JA247" s="18"/>
      <c r="JB247" s="18"/>
      <c r="JC247" s="18"/>
      <c r="JD247" s="18"/>
      <c r="JE247" s="18"/>
      <c r="JF247" s="18"/>
    </row>
    <row r="248" spans="36:266" x14ac:dyDescent="0.3">
      <c r="AJ248" s="24"/>
      <c r="AK248" s="24"/>
      <c r="AL248" s="20"/>
      <c r="AM248" s="23"/>
      <c r="AN248" s="18"/>
      <c r="AO248" s="24"/>
      <c r="AW248" s="71"/>
      <c r="AX248" s="71"/>
      <c r="AY248" s="71"/>
      <c r="BB248" s="25"/>
      <c r="BC248" s="21"/>
      <c r="BG248" s="18"/>
      <c r="BN248" s="22"/>
      <c r="BO248" s="22"/>
      <c r="BP248" s="22"/>
      <c r="BQ248" s="22"/>
      <c r="BR248" s="15"/>
      <c r="CF248" s="15"/>
      <c r="CL248" s="22"/>
      <c r="CM248" s="15"/>
      <c r="CR248" s="22"/>
      <c r="CT248" s="15"/>
      <c r="CW248" s="22"/>
      <c r="DA248" s="15"/>
      <c r="DH248" s="15"/>
      <c r="DJ248" s="22"/>
      <c r="DO248" s="15"/>
      <c r="DV248" s="15"/>
      <c r="EC248" s="15"/>
      <c r="EJ248" s="15"/>
      <c r="EQ248" s="15"/>
      <c r="EX248" s="15"/>
      <c r="FE248" s="15"/>
      <c r="FL248" s="15"/>
      <c r="FS248" s="15"/>
      <c r="FZ248" s="15"/>
      <c r="GG248" s="15"/>
      <c r="GN248" s="15"/>
      <c r="GP248" s="22"/>
      <c r="GQ248" s="22"/>
      <c r="GR248" s="22"/>
      <c r="GS248" s="22"/>
      <c r="GT248" s="22"/>
      <c r="GU248" s="15"/>
      <c r="GV248" s="22"/>
      <c r="GW248" s="22"/>
      <c r="GX248" s="22"/>
      <c r="GY248" s="18"/>
      <c r="GZ248" s="18"/>
      <c r="HA248" s="18"/>
      <c r="HB248" s="18"/>
      <c r="HC248" s="18"/>
      <c r="HD248" s="18"/>
      <c r="HE248" s="18"/>
      <c r="HF248" s="18"/>
      <c r="HG248" s="18"/>
      <c r="HH248" s="18"/>
      <c r="HI248" s="18"/>
      <c r="HJ248" s="18"/>
      <c r="HK248" s="18"/>
      <c r="HL248" s="18"/>
      <c r="HM248" s="18"/>
      <c r="HN248" s="18"/>
      <c r="HO248" s="18"/>
      <c r="HP248" s="18"/>
      <c r="HQ248" s="18"/>
      <c r="HR248" s="18"/>
      <c r="HS248" s="18"/>
      <c r="HT248" s="18"/>
      <c r="HU248" s="18"/>
      <c r="HV248" s="18"/>
      <c r="HW248" s="18"/>
      <c r="HX248" s="18"/>
      <c r="HY248" s="18"/>
      <c r="HZ248" s="18"/>
      <c r="IA248" s="18"/>
      <c r="IB248" s="18"/>
      <c r="IC248" s="18"/>
      <c r="ID248" s="18"/>
      <c r="IE248" s="18"/>
      <c r="IF248" s="18"/>
      <c r="IG248" s="18"/>
      <c r="IH248" s="18"/>
      <c r="II248" s="18"/>
      <c r="IJ248" s="18"/>
      <c r="IK248" s="18"/>
      <c r="IL248" s="18"/>
      <c r="IM248" s="18"/>
      <c r="IN248" s="18"/>
      <c r="IO248" s="18"/>
      <c r="IP248" s="18"/>
      <c r="IQ248" s="18"/>
      <c r="IR248" s="18"/>
      <c r="IS248" s="18"/>
      <c r="IT248" s="18"/>
      <c r="IU248" s="18"/>
      <c r="IV248" s="18"/>
      <c r="IW248" s="18"/>
      <c r="IX248" s="18"/>
      <c r="IY248" s="18"/>
      <c r="IZ248" s="18"/>
      <c r="JA248" s="18"/>
      <c r="JB248" s="18"/>
      <c r="JC248" s="18"/>
      <c r="JD248" s="18"/>
      <c r="JE248" s="18"/>
      <c r="JF248" s="18"/>
    </row>
    <row r="249" spans="36:266" x14ac:dyDescent="0.3">
      <c r="AJ249" s="24"/>
      <c r="AK249" s="24"/>
      <c r="AL249" s="20"/>
      <c r="AM249" s="23"/>
      <c r="AN249" s="18"/>
      <c r="AO249" s="24"/>
      <c r="AW249" s="71"/>
      <c r="AX249" s="71"/>
      <c r="AY249" s="71"/>
      <c r="BB249" s="25"/>
      <c r="BC249" s="21"/>
      <c r="BG249" s="18"/>
      <c r="BN249" s="22"/>
      <c r="BO249" s="22"/>
      <c r="BP249" s="22"/>
      <c r="BQ249" s="22"/>
      <c r="BR249" s="15"/>
      <c r="CF249" s="15"/>
      <c r="CL249" s="22"/>
      <c r="CM249" s="15"/>
      <c r="CR249" s="22"/>
      <c r="CT249" s="15"/>
      <c r="CW249" s="22"/>
      <c r="DA249" s="15"/>
      <c r="DH249" s="15"/>
      <c r="DJ249" s="22"/>
      <c r="DO249" s="15"/>
      <c r="DV249" s="15"/>
      <c r="EC249" s="15"/>
      <c r="EJ249" s="15"/>
      <c r="EQ249" s="15"/>
      <c r="EX249" s="15"/>
      <c r="FE249" s="15"/>
      <c r="FL249" s="15"/>
      <c r="FS249" s="15"/>
      <c r="FZ249" s="15"/>
      <c r="GG249" s="15"/>
      <c r="GN249" s="15"/>
      <c r="GP249" s="22"/>
      <c r="GQ249" s="22"/>
      <c r="GR249" s="22"/>
      <c r="GS249" s="22"/>
      <c r="GT249" s="22"/>
      <c r="GU249" s="15"/>
      <c r="GV249" s="22"/>
      <c r="GW249" s="22"/>
      <c r="GX249" s="22"/>
      <c r="GY249" s="18"/>
      <c r="GZ249" s="18"/>
      <c r="HA249" s="18"/>
      <c r="HB249" s="18"/>
      <c r="HC249" s="18"/>
      <c r="HD249" s="18"/>
      <c r="HE249" s="18"/>
      <c r="HF249" s="18"/>
      <c r="HG249" s="18"/>
      <c r="HH249" s="18"/>
      <c r="HI249" s="18"/>
      <c r="HJ249" s="18"/>
      <c r="HK249" s="18"/>
      <c r="HL249" s="18"/>
      <c r="HM249" s="18"/>
      <c r="HN249" s="18"/>
      <c r="HO249" s="18"/>
      <c r="HP249" s="18"/>
      <c r="HQ249" s="18"/>
      <c r="HR249" s="18"/>
      <c r="HS249" s="18"/>
      <c r="HT249" s="18"/>
      <c r="HU249" s="18"/>
      <c r="HV249" s="18"/>
      <c r="HW249" s="18"/>
      <c r="HX249" s="18"/>
      <c r="HY249" s="18"/>
      <c r="HZ249" s="18"/>
      <c r="IA249" s="18"/>
      <c r="IB249" s="18"/>
      <c r="IC249" s="18"/>
      <c r="ID249" s="18"/>
      <c r="IE249" s="18"/>
      <c r="IF249" s="18"/>
      <c r="IG249" s="18"/>
      <c r="IH249" s="18"/>
      <c r="II249" s="18"/>
      <c r="IJ249" s="18"/>
      <c r="IK249" s="18"/>
      <c r="IL249" s="18"/>
      <c r="IM249" s="18"/>
      <c r="IN249" s="18"/>
      <c r="IO249" s="18"/>
      <c r="IP249" s="18"/>
      <c r="IQ249" s="18"/>
      <c r="IR249" s="18"/>
      <c r="IS249" s="18"/>
      <c r="IT249" s="18"/>
      <c r="IU249" s="18"/>
      <c r="IV249" s="18"/>
      <c r="IW249" s="18"/>
      <c r="IX249" s="18"/>
      <c r="IY249" s="18"/>
      <c r="IZ249" s="18"/>
      <c r="JA249" s="18"/>
      <c r="JB249" s="18"/>
      <c r="JC249" s="18"/>
      <c r="JD249" s="18"/>
      <c r="JE249" s="18"/>
      <c r="JF249" s="18"/>
    </row>
    <row r="250" spans="36:266" x14ac:dyDescent="0.3">
      <c r="AJ250" s="24"/>
      <c r="AK250" s="24"/>
      <c r="AL250" s="20"/>
      <c r="AM250" s="23"/>
      <c r="AN250" s="18"/>
      <c r="AO250" s="24"/>
      <c r="AW250" s="71"/>
      <c r="AX250" s="71"/>
      <c r="AY250" s="71"/>
      <c r="BB250" s="25"/>
      <c r="BC250" s="21"/>
      <c r="BG250" s="18"/>
      <c r="BN250" s="22"/>
      <c r="BO250" s="22"/>
      <c r="BP250" s="22"/>
      <c r="BQ250" s="22"/>
      <c r="BR250" s="15"/>
      <c r="CF250" s="15"/>
      <c r="CL250" s="22"/>
      <c r="CM250" s="15"/>
      <c r="CR250" s="22"/>
      <c r="CT250" s="15"/>
      <c r="CW250" s="22"/>
      <c r="DA250" s="15"/>
      <c r="DH250" s="15"/>
      <c r="DJ250" s="22"/>
      <c r="DO250" s="15"/>
      <c r="DV250" s="15"/>
      <c r="EC250" s="15"/>
      <c r="EJ250" s="15"/>
      <c r="EQ250" s="15"/>
      <c r="EX250" s="15"/>
      <c r="FE250" s="15"/>
      <c r="FL250" s="15"/>
      <c r="FS250" s="15"/>
      <c r="FZ250" s="15"/>
      <c r="GG250" s="15"/>
      <c r="GN250" s="15"/>
      <c r="GP250" s="22"/>
      <c r="GQ250" s="22"/>
      <c r="GR250" s="22"/>
      <c r="GS250" s="22"/>
      <c r="GT250" s="22"/>
      <c r="GU250" s="15"/>
      <c r="GV250" s="22"/>
      <c r="GW250" s="22"/>
      <c r="GX250" s="22"/>
      <c r="GY250" s="18"/>
      <c r="GZ250" s="18"/>
      <c r="HA250" s="18"/>
      <c r="HB250" s="18"/>
      <c r="HC250" s="18"/>
      <c r="HD250" s="18"/>
      <c r="HE250" s="18"/>
      <c r="HF250" s="18"/>
      <c r="HG250" s="18"/>
      <c r="HH250" s="18"/>
      <c r="HI250" s="18"/>
      <c r="HJ250" s="18"/>
      <c r="HK250" s="18"/>
      <c r="HL250" s="18"/>
      <c r="HM250" s="18"/>
      <c r="HN250" s="18"/>
      <c r="HO250" s="18"/>
      <c r="HP250" s="18"/>
      <c r="HQ250" s="18"/>
      <c r="HR250" s="18"/>
      <c r="HS250" s="18"/>
      <c r="HT250" s="18"/>
      <c r="HU250" s="18"/>
      <c r="HV250" s="18"/>
      <c r="HW250" s="18"/>
      <c r="HX250" s="18"/>
      <c r="HY250" s="18"/>
      <c r="HZ250" s="18"/>
      <c r="IA250" s="18"/>
      <c r="IB250" s="18"/>
      <c r="IC250" s="18"/>
      <c r="ID250" s="18"/>
      <c r="IE250" s="18"/>
      <c r="IF250" s="18"/>
      <c r="IG250" s="18"/>
      <c r="IH250" s="18"/>
      <c r="II250" s="18"/>
      <c r="IJ250" s="18"/>
      <c r="IK250" s="18"/>
      <c r="IL250" s="18"/>
      <c r="IM250" s="18"/>
      <c r="IN250" s="18"/>
      <c r="IO250" s="18"/>
      <c r="IP250" s="18"/>
      <c r="IQ250" s="18"/>
      <c r="IR250" s="18"/>
      <c r="IS250" s="18"/>
      <c r="IT250" s="18"/>
      <c r="IU250" s="18"/>
      <c r="IV250" s="18"/>
      <c r="IW250" s="18"/>
      <c r="IX250" s="18"/>
      <c r="IY250" s="18"/>
      <c r="IZ250" s="18"/>
      <c r="JA250" s="18"/>
      <c r="JB250" s="18"/>
      <c r="JC250" s="18"/>
      <c r="JD250" s="18"/>
      <c r="JE250" s="18"/>
      <c r="JF250" s="18"/>
    </row>
    <row r="251" spans="36:266" x14ac:dyDescent="0.3">
      <c r="AJ251" s="24"/>
      <c r="AK251" s="24"/>
      <c r="AL251" s="20"/>
      <c r="AM251" s="23"/>
      <c r="AN251" s="18"/>
      <c r="AO251" s="24"/>
      <c r="AW251" s="71"/>
      <c r="AX251" s="71"/>
      <c r="AY251" s="71"/>
      <c r="BB251" s="25"/>
      <c r="BC251" s="21"/>
      <c r="BG251" s="18"/>
      <c r="BN251" s="22"/>
      <c r="BO251" s="22"/>
      <c r="BP251" s="22"/>
      <c r="BQ251" s="22"/>
      <c r="BR251" s="15"/>
      <c r="CF251" s="15"/>
      <c r="CL251" s="22"/>
      <c r="CM251" s="15"/>
      <c r="CR251" s="22"/>
      <c r="CT251" s="15"/>
      <c r="CW251" s="22"/>
      <c r="DA251" s="15"/>
      <c r="DH251" s="15"/>
      <c r="DJ251" s="22"/>
      <c r="DO251" s="15"/>
      <c r="DV251" s="15"/>
      <c r="EC251" s="15"/>
      <c r="EJ251" s="15"/>
      <c r="EQ251" s="15"/>
      <c r="EX251" s="15"/>
      <c r="FE251" s="15"/>
      <c r="FL251" s="15"/>
      <c r="FS251" s="15"/>
      <c r="FZ251" s="15"/>
      <c r="GG251" s="15"/>
      <c r="GN251" s="15"/>
      <c r="GP251" s="22"/>
      <c r="GQ251" s="22"/>
      <c r="GR251" s="22"/>
      <c r="GS251" s="22"/>
      <c r="GT251" s="22"/>
      <c r="GU251" s="15"/>
      <c r="GV251" s="22"/>
      <c r="GW251" s="22"/>
      <c r="GX251" s="22"/>
      <c r="GY251" s="18"/>
      <c r="GZ251" s="18"/>
      <c r="HA251" s="18"/>
      <c r="HB251" s="18"/>
      <c r="HC251" s="18"/>
      <c r="HD251" s="18"/>
      <c r="HE251" s="18"/>
      <c r="HF251" s="18"/>
      <c r="HG251" s="18"/>
      <c r="HH251" s="18"/>
      <c r="HI251" s="18"/>
      <c r="HJ251" s="18"/>
      <c r="HK251" s="18"/>
      <c r="HL251" s="18"/>
      <c r="HM251" s="18"/>
      <c r="HN251" s="18"/>
      <c r="HO251" s="18"/>
      <c r="HP251" s="18"/>
      <c r="HQ251" s="18"/>
      <c r="HR251" s="18"/>
      <c r="HS251" s="18"/>
      <c r="HT251" s="18"/>
      <c r="HU251" s="18"/>
      <c r="HV251" s="18"/>
      <c r="HW251" s="18"/>
      <c r="HX251" s="18"/>
      <c r="HY251" s="18"/>
      <c r="HZ251" s="18"/>
      <c r="IA251" s="18"/>
      <c r="IB251" s="18"/>
      <c r="IC251" s="18"/>
      <c r="ID251" s="18"/>
      <c r="IE251" s="18"/>
      <c r="IF251" s="18"/>
      <c r="IG251" s="18"/>
      <c r="IH251" s="18"/>
      <c r="II251" s="18"/>
      <c r="IJ251" s="18"/>
      <c r="IK251" s="18"/>
      <c r="IL251" s="18"/>
      <c r="IM251" s="18"/>
      <c r="IN251" s="18"/>
      <c r="IO251" s="18"/>
      <c r="IP251" s="18"/>
      <c r="IQ251" s="18"/>
      <c r="IR251" s="18"/>
      <c r="IS251" s="18"/>
      <c r="IT251" s="18"/>
      <c r="IU251" s="18"/>
      <c r="IV251" s="18"/>
      <c r="IW251" s="18"/>
      <c r="IX251" s="18"/>
      <c r="IY251" s="18"/>
      <c r="IZ251" s="18"/>
      <c r="JA251" s="18"/>
      <c r="JB251" s="18"/>
      <c r="JC251" s="18"/>
      <c r="JD251" s="18"/>
      <c r="JE251" s="18"/>
      <c r="JF251" s="18"/>
    </row>
    <row r="252" spans="36:266" x14ac:dyDescent="0.3">
      <c r="AJ252" s="24"/>
      <c r="AK252" s="24"/>
      <c r="AL252" s="20"/>
      <c r="AM252" s="23"/>
      <c r="AN252" s="18"/>
      <c r="AO252" s="24"/>
      <c r="AW252" s="71"/>
      <c r="AX252" s="71"/>
      <c r="AY252" s="71"/>
      <c r="BB252" s="25"/>
      <c r="BC252" s="21"/>
      <c r="BG252" s="18"/>
      <c r="BN252" s="22"/>
      <c r="BO252" s="22"/>
      <c r="BP252" s="22"/>
      <c r="BQ252" s="22"/>
      <c r="BR252" s="15"/>
      <c r="CF252" s="15"/>
      <c r="CL252" s="22"/>
      <c r="CM252" s="15"/>
      <c r="CR252" s="22"/>
      <c r="CT252" s="15"/>
      <c r="CW252" s="22"/>
      <c r="DA252" s="15"/>
      <c r="DH252" s="15"/>
      <c r="DJ252" s="22"/>
      <c r="DO252" s="15"/>
      <c r="DV252" s="15"/>
      <c r="EC252" s="15"/>
      <c r="EJ252" s="15"/>
      <c r="EQ252" s="15"/>
      <c r="EX252" s="15"/>
      <c r="FE252" s="15"/>
      <c r="FL252" s="15"/>
      <c r="FS252" s="15"/>
      <c r="FZ252" s="15"/>
      <c r="GG252" s="15"/>
      <c r="GN252" s="15"/>
      <c r="GP252" s="22"/>
      <c r="GQ252" s="22"/>
      <c r="GR252" s="22"/>
      <c r="GS252" s="22"/>
      <c r="GT252" s="22"/>
      <c r="GU252" s="15"/>
      <c r="GV252" s="22"/>
      <c r="GW252" s="22"/>
      <c r="GX252" s="22"/>
      <c r="GY252" s="18"/>
      <c r="GZ252" s="18"/>
      <c r="HA252" s="18"/>
      <c r="HB252" s="18"/>
      <c r="HC252" s="18"/>
      <c r="HD252" s="18"/>
      <c r="HE252" s="18"/>
      <c r="HF252" s="18"/>
      <c r="HG252" s="18"/>
      <c r="HH252" s="18"/>
      <c r="HI252" s="18"/>
      <c r="HJ252" s="18"/>
      <c r="HK252" s="18"/>
      <c r="HL252" s="18"/>
      <c r="HM252" s="18"/>
      <c r="HN252" s="18"/>
      <c r="HO252" s="18"/>
      <c r="HP252" s="18"/>
      <c r="HQ252" s="18"/>
      <c r="HR252" s="18"/>
      <c r="HS252" s="18"/>
      <c r="HT252" s="18"/>
      <c r="HU252" s="18"/>
      <c r="HV252" s="18"/>
      <c r="HW252" s="18"/>
      <c r="HX252" s="18"/>
      <c r="HY252" s="18"/>
      <c r="HZ252" s="18"/>
      <c r="IA252" s="18"/>
      <c r="IB252" s="18"/>
      <c r="IC252" s="18"/>
      <c r="ID252" s="18"/>
      <c r="IE252" s="18"/>
      <c r="IF252" s="18"/>
      <c r="IG252" s="18"/>
      <c r="IH252" s="18"/>
      <c r="II252" s="18"/>
      <c r="IJ252" s="18"/>
      <c r="IK252" s="18"/>
      <c r="IL252" s="18"/>
      <c r="IM252" s="18"/>
      <c r="IN252" s="18"/>
      <c r="IO252" s="18"/>
      <c r="IP252" s="18"/>
      <c r="IQ252" s="18"/>
      <c r="IR252" s="18"/>
      <c r="IS252" s="18"/>
      <c r="IT252" s="18"/>
      <c r="IU252" s="18"/>
      <c r="IV252" s="18"/>
      <c r="IW252" s="18"/>
      <c r="IX252" s="18"/>
      <c r="IY252" s="18"/>
      <c r="IZ252" s="18"/>
      <c r="JA252" s="18"/>
      <c r="JB252" s="18"/>
      <c r="JC252" s="18"/>
      <c r="JD252" s="18"/>
      <c r="JE252" s="18"/>
      <c r="JF252" s="18"/>
    </row>
    <row r="253" spans="36:266" x14ac:dyDescent="0.3">
      <c r="AJ253" s="24"/>
      <c r="AK253" s="24"/>
      <c r="AL253" s="20"/>
      <c r="AM253" s="23"/>
      <c r="AN253" s="18"/>
      <c r="AO253" s="24"/>
      <c r="AW253" s="71"/>
      <c r="AX253" s="71"/>
      <c r="AY253" s="71"/>
      <c r="BB253" s="25"/>
      <c r="BC253" s="21"/>
      <c r="BG253" s="18"/>
      <c r="BN253" s="22"/>
      <c r="BO253" s="22"/>
      <c r="BP253" s="22"/>
      <c r="BQ253" s="22"/>
      <c r="BR253" s="15"/>
      <c r="CF253" s="15"/>
      <c r="CL253" s="22"/>
      <c r="CM253" s="15"/>
      <c r="CR253" s="22"/>
      <c r="CT253" s="15"/>
      <c r="CW253" s="22"/>
      <c r="DA253" s="15"/>
      <c r="DH253" s="15"/>
      <c r="DJ253" s="22"/>
      <c r="DO253" s="15"/>
      <c r="DV253" s="15"/>
      <c r="EC253" s="15"/>
      <c r="EJ253" s="15"/>
      <c r="EQ253" s="15"/>
      <c r="EX253" s="15"/>
      <c r="FE253" s="15"/>
      <c r="FL253" s="15"/>
      <c r="FS253" s="15"/>
      <c r="FZ253" s="15"/>
      <c r="GG253" s="15"/>
      <c r="GN253" s="15"/>
      <c r="GP253" s="22"/>
      <c r="GQ253" s="22"/>
      <c r="GR253" s="22"/>
      <c r="GS253" s="22"/>
      <c r="GT253" s="22"/>
      <c r="GU253" s="15"/>
      <c r="GV253" s="22"/>
      <c r="GW253" s="22"/>
      <c r="GX253" s="22"/>
      <c r="GY253" s="18"/>
      <c r="GZ253" s="18"/>
      <c r="HA253" s="18"/>
      <c r="HB253" s="18"/>
      <c r="HC253" s="18"/>
      <c r="HD253" s="18"/>
      <c r="HE253" s="18"/>
      <c r="HF253" s="18"/>
      <c r="HG253" s="18"/>
      <c r="HH253" s="18"/>
      <c r="HI253" s="18"/>
      <c r="HJ253" s="18"/>
      <c r="HK253" s="18"/>
      <c r="HL253" s="18"/>
      <c r="HM253" s="18"/>
      <c r="HN253" s="18"/>
      <c r="HO253" s="18"/>
      <c r="HP253" s="18"/>
      <c r="HQ253" s="18"/>
      <c r="HR253" s="18"/>
      <c r="HS253" s="18"/>
      <c r="HT253" s="18"/>
      <c r="HU253" s="18"/>
      <c r="HV253" s="18"/>
      <c r="HW253" s="18"/>
      <c r="HX253" s="18"/>
      <c r="HY253" s="18"/>
      <c r="HZ253" s="18"/>
      <c r="IA253" s="18"/>
      <c r="IB253" s="18"/>
      <c r="IC253" s="18"/>
      <c r="ID253" s="18"/>
      <c r="IE253" s="18"/>
      <c r="IF253" s="18"/>
      <c r="IG253" s="18"/>
      <c r="IH253" s="18"/>
      <c r="II253" s="18"/>
      <c r="IJ253" s="18"/>
      <c r="IK253" s="18"/>
      <c r="IL253" s="18"/>
      <c r="IM253" s="18"/>
      <c r="IN253" s="18"/>
      <c r="IO253" s="18"/>
      <c r="IP253" s="18"/>
      <c r="IQ253" s="18"/>
      <c r="IR253" s="18"/>
      <c r="IS253" s="18"/>
      <c r="IT253" s="18"/>
      <c r="IU253" s="18"/>
      <c r="IV253" s="18"/>
      <c r="IW253" s="18"/>
      <c r="IX253" s="18"/>
      <c r="IY253" s="18"/>
      <c r="IZ253" s="18"/>
      <c r="JA253" s="18"/>
      <c r="JB253" s="18"/>
      <c r="JC253" s="18"/>
      <c r="JD253" s="18"/>
      <c r="JE253" s="18"/>
      <c r="JF253" s="18"/>
    </row>
    <row r="254" spans="36:266" x14ac:dyDescent="0.3">
      <c r="AJ254" s="24"/>
      <c r="AK254" s="24"/>
      <c r="AL254" s="20"/>
      <c r="AM254" s="23"/>
      <c r="AN254" s="18"/>
      <c r="AO254" s="24"/>
      <c r="AW254" s="71"/>
      <c r="AX254" s="71"/>
      <c r="AY254" s="71"/>
      <c r="BB254" s="25"/>
      <c r="BC254" s="21"/>
      <c r="BG254" s="18"/>
      <c r="BN254" s="22"/>
      <c r="BO254" s="22"/>
      <c r="BP254" s="22"/>
      <c r="BQ254" s="22"/>
      <c r="BR254" s="15"/>
      <c r="CF254" s="15"/>
      <c r="CL254" s="22"/>
      <c r="CM254" s="15"/>
      <c r="CR254" s="22"/>
      <c r="CT254" s="15"/>
      <c r="CW254" s="22"/>
      <c r="DA254" s="15"/>
      <c r="DH254" s="15"/>
      <c r="DJ254" s="22"/>
      <c r="DO254" s="15"/>
      <c r="DV254" s="15"/>
      <c r="EC254" s="15"/>
      <c r="EJ254" s="15"/>
      <c r="EQ254" s="15"/>
      <c r="EX254" s="15"/>
      <c r="FE254" s="15"/>
      <c r="FL254" s="15"/>
      <c r="FS254" s="15"/>
      <c r="FZ254" s="15"/>
      <c r="GG254" s="15"/>
      <c r="GN254" s="15"/>
      <c r="GP254" s="22"/>
      <c r="GQ254" s="22"/>
      <c r="GR254" s="22"/>
      <c r="GS254" s="22"/>
      <c r="GT254" s="22"/>
      <c r="GU254" s="15"/>
      <c r="GV254" s="22"/>
      <c r="GW254" s="22"/>
      <c r="GX254" s="22"/>
      <c r="GY254" s="18"/>
      <c r="GZ254" s="18"/>
      <c r="HA254" s="18"/>
      <c r="HB254" s="18"/>
      <c r="HC254" s="18"/>
      <c r="HD254" s="18"/>
      <c r="HE254" s="18"/>
      <c r="HF254" s="18"/>
      <c r="HG254" s="18"/>
      <c r="HH254" s="18"/>
      <c r="HI254" s="18"/>
      <c r="HJ254" s="18"/>
      <c r="HK254" s="18"/>
      <c r="HL254" s="18"/>
      <c r="HM254" s="18"/>
      <c r="HN254" s="18"/>
      <c r="HO254" s="18"/>
      <c r="HP254" s="18"/>
      <c r="HQ254" s="18"/>
      <c r="HR254" s="18"/>
      <c r="HS254" s="18"/>
      <c r="HT254" s="18"/>
      <c r="HU254" s="18"/>
      <c r="HV254" s="18"/>
      <c r="HW254" s="18"/>
      <c r="HX254" s="18"/>
      <c r="HY254" s="18"/>
      <c r="HZ254" s="18"/>
      <c r="IA254" s="18"/>
      <c r="IB254" s="18"/>
      <c r="IC254" s="18"/>
      <c r="ID254" s="18"/>
      <c r="IE254" s="18"/>
      <c r="IF254" s="18"/>
      <c r="IG254" s="18"/>
      <c r="IH254" s="18"/>
      <c r="II254" s="18"/>
      <c r="IJ254" s="18"/>
      <c r="IK254" s="18"/>
      <c r="IL254" s="18"/>
      <c r="IM254" s="18"/>
      <c r="IN254" s="18"/>
      <c r="IO254" s="18"/>
      <c r="IP254" s="18"/>
      <c r="IQ254" s="18"/>
      <c r="IR254" s="18"/>
      <c r="IS254" s="18"/>
      <c r="IT254" s="18"/>
      <c r="IU254" s="18"/>
      <c r="IV254" s="18"/>
      <c r="IW254" s="18"/>
      <c r="IX254" s="18"/>
      <c r="IY254" s="18"/>
      <c r="IZ254" s="18"/>
      <c r="JA254" s="18"/>
      <c r="JB254" s="18"/>
      <c r="JC254" s="18"/>
      <c r="JD254" s="18"/>
      <c r="JE254" s="18"/>
      <c r="JF254" s="18"/>
    </row>
    <row r="255" spans="36:266" x14ac:dyDescent="0.3">
      <c r="AJ255" s="24"/>
      <c r="AK255" s="24"/>
      <c r="AL255" s="20"/>
      <c r="AM255" s="23"/>
      <c r="AN255" s="18"/>
      <c r="AO255" s="24"/>
      <c r="AW255" s="71"/>
      <c r="AX255" s="71"/>
      <c r="AY255" s="71"/>
      <c r="BB255" s="25"/>
      <c r="BC255" s="21"/>
      <c r="BG255" s="18"/>
      <c r="BN255" s="22"/>
      <c r="BO255" s="22"/>
      <c r="BP255" s="22"/>
      <c r="BQ255" s="22"/>
      <c r="BR255" s="15"/>
      <c r="CF255" s="15"/>
      <c r="CL255" s="22"/>
      <c r="CM255" s="15"/>
      <c r="CR255" s="22"/>
      <c r="CT255" s="15"/>
      <c r="CW255" s="22"/>
      <c r="DA255" s="15"/>
      <c r="DH255" s="15"/>
      <c r="DJ255" s="22"/>
      <c r="DO255" s="15"/>
      <c r="DV255" s="15"/>
      <c r="EC255" s="15"/>
      <c r="EJ255" s="15"/>
      <c r="EQ255" s="15"/>
      <c r="EX255" s="15"/>
      <c r="FE255" s="15"/>
      <c r="FL255" s="15"/>
      <c r="FS255" s="15"/>
      <c r="FZ255" s="15"/>
      <c r="GG255" s="15"/>
      <c r="GN255" s="15"/>
      <c r="GP255" s="22"/>
      <c r="GQ255" s="22"/>
      <c r="GR255" s="22"/>
      <c r="GS255" s="22"/>
      <c r="GT255" s="22"/>
      <c r="GU255" s="15"/>
      <c r="GV255" s="22"/>
      <c r="GW255" s="22"/>
      <c r="GX255" s="22"/>
      <c r="GY255" s="18"/>
      <c r="GZ255" s="18"/>
      <c r="HA255" s="18"/>
      <c r="HB255" s="18"/>
      <c r="HC255" s="18"/>
      <c r="HD255" s="18"/>
      <c r="HE255" s="18"/>
      <c r="HF255" s="18"/>
      <c r="HG255" s="18"/>
      <c r="HH255" s="18"/>
      <c r="HI255" s="18"/>
      <c r="HJ255" s="18"/>
      <c r="HK255" s="18"/>
      <c r="HL255" s="18"/>
      <c r="HM255" s="18"/>
      <c r="HN255" s="18"/>
      <c r="HO255" s="18"/>
      <c r="HP255" s="18"/>
      <c r="HQ255" s="18"/>
      <c r="HR255" s="18"/>
      <c r="HS255" s="18"/>
      <c r="HT255" s="18"/>
      <c r="HU255" s="18"/>
      <c r="HV255" s="18"/>
      <c r="HW255" s="18"/>
      <c r="HX255" s="18"/>
      <c r="HY255" s="18"/>
      <c r="HZ255" s="18"/>
      <c r="IA255" s="18"/>
      <c r="IB255" s="18"/>
      <c r="IC255" s="18"/>
      <c r="ID255" s="18"/>
      <c r="IE255" s="18"/>
      <c r="IF255" s="18"/>
      <c r="IG255" s="18"/>
      <c r="IH255" s="18"/>
      <c r="II255" s="18"/>
      <c r="IJ255" s="18"/>
      <c r="IK255" s="18"/>
      <c r="IL255" s="18"/>
      <c r="IM255" s="18"/>
      <c r="IN255" s="18"/>
      <c r="IO255" s="18"/>
      <c r="IP255" s="18"/>
      <c r="IQ255" s="18"/>
      <c r="IR255" s="18"/>
      <c r="IS255" s="18"/>
      <c r="IT255" s="18"/>
      <c r="IU255" s="18"/>
      <c r="IV255" s="18"/>
      <c r="IW255" s="18"/>
      <c r="IX255" s="18"/>
      <c r="IY255" s="18"/>
      <c r="IZ255" s="18"/>
      <c r="JA255" s="18"/>
      <c r="JB255" s="18"/>
      <c r="JC255" s="18"/>
      <c r="JD255" s="18"/>
      <c r="JE255" s="18"/>
      <c r="JF255" s="18"/>
    </row>
    <row r="256" spans="36:266" x14ac:dyDescent="0.3">
      <c r="AJ256" s="24"/>
      <c r="AK256" s="24"/>
      <c r="AL256" s="20"/>
      <c r="AM256" s="23"/>
      <c r="AN256" s="18"/>
      <c r="AO256" s="24"/>
      <c r="AW256" s="71"/>
      <c r="AX256" s="71"/>
      <c r="AY256" s="71"/>
      <c r="BB256" s="25"/>
      <c r="BC256" s="21"/>
      <c r="BG256" s="18"/>
      <c r="BN256" s="22"/>
      <c r="BO256" s="22"/>
      <c r="BP256" s="22"/>
      <c r="BQ256" s="22"/>
      <c r="BR256" s="15"/>
      <c r="CF256" s="15"/>
      <c r="CL256" s="22"/>
      <c r="CM256" s="15"/>
      <c r="CR256" s="22"/>
      <c r="CT256" s="15"/>
      <c r="CW256" s="22"/>
      <c r="DA256" s="15"/>
      <c r="DH256" s="15"/>
      <c r="DJ256" s="22"/>
      <c r="DO256" s="15"/>
      <c r="DV256" s="15"/>
      <c r="EC256" s="15"/>
      <c r="EJ256" s="15"/>
      <c r="EQ256" s="15"/>
      <c r="EX256" s="15"/>
      <c r="FE256" s="15"/>
      <c r="FL256" s="15"/>
      <c r="FS256" s="15"/>
      <c r="FZ256" s="15"/>
      <c r="GG256" s="15"/>
      <c r="GN256" s="15"/>
      <c r="GP256" s="22"/>
      <c r="GQ256" s="22"/>
      <c r="GR256" s="22"/>
      <c r="GS256" s="22"/>
      <c r="GT256" s="22"/>
      <c r="GU256" s="15"/>
      <c r="GV256" s="22"/>
      <c r="GW256" s="22"/>
      <c r="GX256" s="22"/>
      <c r="GY256" s="18"/>
      <c r="GZ256" s="18"/>
      <c r="HA256" s="18"/>
      <c r="HB256" s="18"/>
      <c r="HC256" s="18"/>
      <c r="HD256" s="18"/>
      <c r="HE256" s="18"/>
      <c r="HF256" s="18"/>
      <c r="HG256" s="18"/>
      <c r="HH256" s="18"/>
      <c r="HI256" s="18"/>
      <c r="HJ256" s="18"/>
      <c r="HK256" s="18"/>
      <c r="HL256" s="18"/>
      <c r="HM256" s="18"/>
      <c r="HN256" s="18"/>
      <c r="HO256" s="18"/>
      <c r="HP256" s="18"/>
      <c r="HQ256" s="18"/>
      <c r="HR256" s="18"/>
      <c r="HS256" s="18"/>
      <c r="HT256" s="18"/>
      <c r="HU256" s="18"/>
      <c r="HV256" s="18"/>
      <c r="HW256" s="18"/>
      <c r="HX256" s="18"/>
      <c r="HY256" s="18"/>
      <c r="HZ256" s="18"/>
      <c r="IA256" s="18"/>
      <c r="IB256" s="18"/>
      <c r="IC256" s="18"/>
      <c r="ID256" s="18"/>
      <c r="IE256" s="18"/>
      <c r="IF256" s="18"/>
      <c r="IG256" s="18"/>
      <c r="IH256" s="18"/>
      <c r="II256" s="18"/>
      <c r="IJ256" s="18"/>
      <c r="IK256" s="18"/>
      <c r="IL256" s="18"/>
      <c r="IM256" s="18"/>
      <c r="IN256" s="18"/>
      <c r="IO256" s="18"/>
      <c r="IP256" s="18"/>
      <c r="IQ256" s="18"/>
      <c r="IR256" s="18"/>
      <c r="IS256" s="18"/>
      <c r="IT256" s="18"/>
      <c r="IU256" s="18"/>
      <c r="IV256" s="18"/>
      <c r="IW256" s="18"/>
      <c r="IX256" s="18"/>
      <c r="IY256" s="18"/>
      <c r="IZ256" s="18"/>
      <c r="JA256" s="18"/>
      <c r="JB256" s="18"/>
      <c r="JC256" s="18"/>
      <c r="JD256" s="18"/>
      <c r="JE256" s="18"/>
      <c r="JF256" s="18"/>
    </row>
    <row r="257" spans="36:266" x14ac:dyDescent="0.3">
      <c r="AJ257" s="24"/>
      <c r="AK257" s="24"/>
      <c r="AL257" s="20"/>
      <c r="AM257" s="23"/>
      <c r="AN257" s="18"/>
      <c r="AO257" s="24"/>
      <c r="AW257" s="71"/>
      <c r="AX257" s="71"/>
      <c r="AY257" s="71"/>
      <c r="BB257" s="25"/>
      <c r="BC257" s="21"/>
      <c r="BG257" s="18"/>
      <c r="BN257" s="22"/>
      <c r="BO257" s="22"/>
      <c r="BP257" s="22"/>
      <c r="BQ257" s="22"/>
      <c r="BR257" s="15"/>
      <c r="CF257" s="15"/>
      <c r="CL257" s="22"/>
      <c r="CM257" s="15"/>
      <c r="CR257" s="22"/>
      <c r="CT257" s="15"/>
      <c r="CW257" s="22"/>
      <c r="DA257" s="15"/>
      <c r="DH257" s="15"/>
      <c r="DJ257" s="22"/>
      <c r="DO257" s="15"/>
      <c r="DV257" s="15"/>
      <c r="EC257" s="15"/>
      <c r="EJ257" s="15"/>
      <c r="EQ257" s="15"/>
      <c r="EX257" s="15"/>
      <c r="FE257" s="15"/>
      <c r="FL257" s="15"/>
      <c r="FS257" s="15"/>
      <c r="FZ257" s="15"/>
      <c r="GG257" s="15"/>
      <c r="GN257" s="15"/>
      <c r="GP257" s="22"/>
      <c r="GQ257" s="22"/>
      <c r="GR257" s="22"/>
      <c r="GS257" s="22"/>
      <c r="GT257" s="22"/>
      <c r="GU257" s="15"/>
      <c r="GV257" s="22"/>
      <c r="GW257" s="22"/>
      <c r="GX257" s="22"/>
      <c r="GY257" s="18"/>
      <c r="GZ257" s="18"/>
      <c r="HA257" s="18"/>
      <c r="HB257" s="18"/>
      <c r="HC257" s="18"/>
      <c r="HD257" s="18"/>
      <c r="HE257" s="18"/>
      <c r="HF257" s="18"/>
      <c r="HG257" s="18"/>
      <c r="HH257" s="18"/>
      <c r="HI257" s="18"/>
      <c r="HJ257" s="18"/>
      <c r="HK257" s="18"/>
      <c r="HL257" s="18"/>
      <c r="HM257" s="18"/>
      <c r="HN257" s="18"/>
      <c r="HO257" s="18"/>
      <c r="HP257" s="18"/>
      <c r="HQ257" s="18"/>
      <c r="HR257" s="18"/>
      <c r="HS257" s="18"/>
      <c r="HT257" s="18"/>
      <c r="HU257" s="18"/>
      <c r="HV257" s="18"/>
      <c r="HW257" s="18"/>
      <c r="HX257" s="18"/>
      <c r="HY257" s="18"/>
      <c r="HZ257" s="18"/>
      <c r="IA257" s="18"/>
      <c r="IB257" s="18"/>
      <c r="IC257" s="18"/>
      <c r="ID257" s="18"/>
      <c r="IE257" s="18"/>
      <c r="IF257" s="18"/>
      <c r="IG257" s="18"/>
      <c r="IH257" s="18"/>
      <c r="II257" s="18"/>
      <c r="IJ257" s="18"/>
      <c r="IK257" s="18"/>
      <c r="IL257" s="18"/>
      <c r="IM257" s="18"/>
      <c r="IN257" s="18"/>
      <c r="IO257" s="18"/>
      <c r="IP257" s="18"/>
      <c r="IQ257" s="18"/>
      <c r="IR257" s="18"/>
      <c r="IS257" s="18"/>
      <c r="IT257" s="18"/>
      <c r="IU257" s="18"/>
      <c r="IV257" s="18"/>
      <c r="IW257" s="18"/>
      <c r="IX257" s="18"/>
      <c r="IY257" s="18"/>
      <c r="IZ257" s="18"/>
      <c r="JA257" s="18"/>
      <c r="JB257" s="18"/>
      <c r="JC257" s="18"/>
      <c r="JD257" s="18"/>
      <c r="JE257" s="18"/>
      <c r="JF257" s="18"/>
    </row>
    <row r="258" spans="36:266" x14ac:dyDescent="0.3">
      <c r="AJ258" s="24"/>
      <c r="AK258" s="24"/>
      <c r="AL258" s="20"/>
      <c r="AM258" s="23"/>
      <c r="AN258" s="18"/>
      <c r="AO258" s="24"/>
      <c r="AW258" s="71"/>
      <c r="AX258" s="71"/>
      <c r="AY258" s="71"/>
      <c r="BB258" s="25"/>
      <c r="BC258" s="21"/>
      <c r="BG258" s="18"/>
      <c r="BN258" s="22"/>
      <c r="BO258" s="22"/>
      <c r="BP258" s="22"/>
      <c r="BQ258" s="22"/>
      <c r="BR258" s="15"/>
      <c r="CF258" s="15"/>
      <c r="CL258" s="22"/>
      <c r="CM258" s="15"/>
      <c r="CR258" s="22"/>
      <c r="CT258" s="15"/>
      <c r="CW258" s="22"/>
      <c r="DA258" s="15"/>
      <c r="DH258" s="15"/>
      <c r="DJ258" s="22"/>
      <c r="DO258" s="15"/>
      <c r="DV258" s="15"/>
      <c r="EC258" s="15"/>
      <c r="EJ258" s="15"/>
      <c r="EQ258" s="15"/>
      <c r="EX258" s="15"/>
      <c r="FE258" s="15"/>
      <c r="FL258" s="15"/>
      <c r="FS258" s="15"/>
      <c r="FZ258" s="15"/>
      <c r="GG258" s="15"/>
      <c r="GN258" s="15"/>
      <c r="GP258" s="22"/>
      <c r="GQ258" s="22"/>
      <c r="GR258" s="22"/>
      <c r="GS258" s="22"/>
      <c r="GT258" s="22"/>
      <c r="GU258" s="15"/>
      <c r="GV258" s="22"/>
      <c r="GW258" s="22"/>
      <c r="GX258" s="22"/>
      <c r="GY258" s="18"/>
      <c r="GZ258" s="18"/>
      <c r="HA258" s="18"/>
      <c r="HB258" s="18"/>
      <c r="HC258" s="18"/>
      <c r="HD258" s="18"/>
      <c r="HE258" s="18"/>
      <c r="HF258" s="18"/>
      <c r="HG258" s="18"/>
      <c r="HH258" s="18"/>
      <c r="HI258" s="18"/>
      <c r="HJ258" s="18"/>
      <c r="HK258" s="18"/>
      <c r="HL258" s="18"/>
      <c r="HM258" s="18"/>
      <c r="HN258" s="18"/>
      <c r="HO258" s="18"/>
      <c r="HP258" s="18"/>
      <c r="HQ258" s="18"/>
      <c r="HR258" s="18"/>
      <c r="HS258" s="18"/>
      <c r="HT258" s="18"/>
      <c r="HU258" s="18"/>
      <c r="HV258" s="18"/>
      <c r="HW258" s="18"/>
      <c r="HX258" s="18"/>
      <c r="HY258" s="18"/>
      <c r="HZ258" s="18"/>
      <c r="IA258" s="18"/>
      <c r="IB258" s="18"/>
      <c r="IC258" s="18"/>
      <c r="ID258" s="18"/>
      <c r="IE258" s="18"/>
      <c r="IF258" s="18"/>
      <c r="IG258" s="18"/>
      <c r="IH258" s="18"/>
      <c r="II258" s="18"/>
      <c r="IJ258" s="18"/>
      <c r="IK258" s="18"/>
      <c r="IL258" s="18"/>
      <c r="IM258" s="18"/>
      <c r="IN258" s="18"/>
      <c r="IO258" s="18"/>
      <c r="IP258" s="18"/>
      <c r="IQ258" s="18"/>
      <c r="IR258" s="18"/>
      <c r="IS258" s="18"/>
      <c r="IT258" s="18"/>
      <c r="IU258" s="18"/>
      <c r="IV258" s="18"/>
      <c r="IW258" s="18"/>
      <c r="IX258" s="18"/>
      <c r="IY258" s="18"/>
      <c r="IZ258" s="18"/>
      <c r="JA258" s="18"/>
      <c r="JB258" s="18"/>
      <c r="JC258" s="18"/>
      <c r="JD258" s="18"/>
      <c r="JE258" s="18"/>
      <c r="JF258" s="18"/>
    </row>
    <row r="259" spans="36:266" x14ac:dyDescent="0.3">
      <c r="AJ259" s="24"/>
      <c r="AK259" s="24"/>
      <c r="AL259" s="20"/>
      <c r="AM259" s="23"/>
      <c r="AN259" s="18"/>
      <c r="AO259" s="24"/>
      <c r="AW259" s="71"/>
      <c r="AX259" s="71"/>
      <c r="AY259" s="71"/>
      <c r="BB259" s="25"/>
      <c r="BC259" s="21"/>
      <c r="BG259" s="18"/>
      <c r="BN259" s="22"/>
      <c r="BO259" s="22"/>
      <c r="BP259" s="22"/>
      <c r="BQ259" s="22"/>
      <c r="BR259" s="15"/>
      <c r="CF259" s="15"/>
      <c r="CL259" s="22"/>
      <c r="CM259" s="15"/>
      <c r="CR259" s="22"/>
      <c r="CT259" s="15"/>
      <c r="CW259" s="22"/>
      <c r="DA259" s="15"/>
      <c r="DH259" s="15"/>
      <c r="DJ259" s="22"/>
      <c r="DO259" s="15"/>
      <c r="DV259" s="15"/>
      <c r="EC259" s="15"/>
      <c r="EJ259" s="15"/>
      <c r="EQ259" s="15"/>
      <c r="EX259" s="15"/>
      <c r="FE259" s="15"/>
      <c r="FL259" s="15"/>
      <c r="FS259" s="15"/>
      <c r="FZ259" s="15"/>
      <c r="GG259" s="15"/>
      <c r="GN259" s="15"/>
      <c r="GP259" s="22"/>
      <c r="GQ259" s="22"/>
      <c r="GR259" s="22"/>
      <c r="GS259" s="22"/>
      <c r="GT259" s="22"/>
      <c r="GU259" s="15"/>
      <c r="GV259" s="22"/>
      <c r="GW259" s="22"/>
      <c r="GX259" s="22"/>
      <c r="GY259" s="18"/>
      <c r="GZ259" s="18"/>
      <c r="HA259" s="18"/>
      <c r="HB259" s="18"/>
      <c r="HC259" s="18"/>
      <c r="HD259" s="18"/>
      <c r="HE259" s="18"/>
      <c r="HF259" s="18"/>
      <c r="HG259" s="18"/>
      <c r="HH259" s="18"/>
      <c r="HI259" s="18"/>
      <c r="HJ259" s="18"/>
      <c r="HK259" s="18"/>
      <c r="HL259" s="18"/>
      <c r="HM259" s="18"/>
      <c r="HN259" s="18"/>
      <c r="HO259" s="18"/>
      <c r="HP259" s="18"/>
      <c r="HQ259" s="18"/>
      <c r="HR259" s="18"/>
      <c r="HS259" s="18"/>
      <c r="HT259" s="18"/>
      <c r="HU259" s="18"/>
      <c r="HV259" s="18"/>
      <c r="HW259" s="18"/>
      <c r="HX259" s="18"/>
      <c r="HY259" s="18"/>
      <c r="HZ259" s="18"/>
      <c r="IA259" s="18"/>
      <c r="IB259" s="18"/>
      <c r="IC259" s="18"/>
      <c r="ID259" s="18"/>
      <c r="IE259" s="18"/>
      <c r="IF259" s="18"/>
      <c r="IG259" s="18"/>
      <c r="IH259" s="18"/>
      <c r="II259" s="18"/>
      <c r="IJ259" s="18"/>
      <c r="IK259" s="18"/>
      <c r="IL259" s="18"/>
      <c r="IM259" s="18"/>
      <c r="IN259" s="18"/>
      <c r="IO259" s="18"/>
      <c r="IP259" s="18"/>
      <c r="IQ259" s="18"/>
      <c r="IR259" s="18"/>
      <c r="IS259" s="18"/>
      <c r="IT259" s="18"/>
      <c r="IU259" s="18"/>
      <c r="IV259" s="18"/>
      <c r="IW259" s="18"/>
      <c r="IX259" s="18"/>
      <c r="IY259" s="18"/>
      <c r="IZ259" s="18"/>
      <c r="JA259" s="18"/>
      <c r="JB259" s="18"/>
      <c r="JC259" s="18"/>
      <c r="JD259" s="18"/>
      <c r="JE259" s="18"/>
      <c r="JF259" s="18"/>
    </row>
    <row r="260" spans="36:266" x14ac:dyDescent="0.3">
      <c r="AJ260" s="24"/>
      <c r="AK260" s="24"/>
      <c r="AL260" s="20"/>
      <c r="AM260" s="23"/>
      <c r="AN260" s="18"/>
      <c r="AO260" s="24"/>
      <c r="AW260" s="71"/>
      <c r="AX260" s="71"/>
      <c r="AY260" s="71"/>
      <c r="BB260" s="25"/>
      <c r="BC260" s="21"/>
      <c r="BG260" s="18"/>
      <c r="BN260" s="22"/>
      <c r="BO260" s="22"/>
      <c r="BP260" s="22"/>
      <c r="BQ260" s="22"/>
      <c r="BR260" s="15"/>
      <c r="CF260" s="15"/>
      <c r="CL260" s="22"/>
      <c r="CM260" s="15"/>
      <c r="CR260" s="22"/>
      <c r="CT260" s="15"/>
      <c r="CW260" s="22"/>
      <c r="DA260" s="15"/>
      <c r="DH260" s="15"/>
      <c r="DJ260" s="22"/>
      <c r="DO260" s="15"/>
      <c r="DV260" s="15"/>
      <c r="EC260" s="15"/>
      <c r="EJ260" s="15"/>
      <c r="EQ260" s="15"/>
      <c r="EX260" s="15"/>
      <c r="FE260" s="15"/>
      <c r="FL260" s="15"/>
      <c r="FS260" s="15"/>
      <c r="FZ260" s="15"/>
      <c r="GG260" s="15"/>
      <c r="GN260" s="15"/>
      <c r="GP260" s="22"/>
      <c r="GQ260" s="22"/>
      <c r="GR260" s="22"/>
      <c r="GS260" s="22"/>
      <c r="GT260" s="22"/>
      <c r="GU260" s="15"/>
      <c r="GV260" s="22"/>
      <c r="GW260" s="22"/>
      <c r="GX260" s="22"/>
      <c r="GY260" s="18"/>
      <c r="GZ260" s="18"/>
      <c r="HA260" s="18"/>
      <c r="HB260" s="18"/>
      <c r="HC260" s="18"/>
      <c r="HD260" s="18"/>
      <c r="HE260" s="18"/>
      <c r="HF260" s="18"/>
      <c r="HG260" s="18"/>
      <c r="HH260" s="18"/>
      <c r="HI260" s="18"/>
      <c r="HJ260" s="18"/>
      <c r="HK260" s="18"/>
      <c r="HL260" s="18"/>
      <c r="HM260" s="18"/>
      <c r="HN260" s="18"/>
      <c r="HO260" s="18"/>
      <c r="HP260" s="18"/>
      <c r="HQ260" s="18"/>
      <c r="HR260" s="18"/>
      <c r="HS260" s="18"/>
      <c r="HT260" s="18"/>
      <c r="HU260" s="18"/>
      <c r="HV260" s="18"/>
      <c r="HW260" s="18"/>
      <c r="HX260" s="18"/>
      <c r="HY260" s="18"/>
      <c r="HZ260" s="18"/>
      <c r="IA260" s="18"/>
      <c r="IB260" s="18"/>
      <c r="IC260" s="18"/>
      <c r="ID260" s="18"/>
      <c r="IE260" s="18"/>
      <c r="IF260" s="18"/>
      <c r="IG260" s="18"/>
      <c r="IH260" s="18"/>
      <c r="II260" s="18"/>
      <c r="IJ260" s="18"/>
      <c r="IK260" s="18"/>
      <c r="IL260" s="18"/>
      <c r="IM260" s="18"/>
      <c r="IN260" s="18"/>
      <c r="IO260" s="18"/>
      <c r="IP260" s="18"/>
      <c r="IQ260" s="18"/>
      <c r="IR260" s="18"/>
      <c r="IS260" s="18"/>
      <c r="IT260" s="18"/>
      <c r="IU260" s="18"/>
      <c r="IV260" s="18"/>
      <c r="IW260" s="18"/>
      <c r="IX260" s="18"/>
      <c r="IY260" s="18"/>
      <c r="IZ260" s="18"/>
      <c r="JA260" s="18"/>
      <c r="JB260" s="18"/>
      <c r="JC260" s="18"/>
      <c r="JD260" s="18"/>
      <c r="JE260" s="18"/>
      <c r="JF260" s="18"/>
    </row>
    <row r="261" spans="36:266" x14ac:dyDescent="0.3">
      <c r="AJ261" s="24"/>
      <c r="AK261" s="24"/>
      <c r="AL261" s="20"/>
      <c r="AM261" s="23"/>
      <c r="AN261" s="18"/>
      <c r="AO261" s="24"/>
      <c r="AW261" s="71"/>
      <c r="AX261" s="71"/>
      <c r="AY261" s="71"/>
      <c r="BB261" s="25"/>
      <c r="BC261" s="21"/>
      <c r="BG261" s="18"/>
      <c r="BN261" s="22"/>
      <c r="BO261" s="22"/>
      <c r="BP261" s="22"/>
      <c r="BQ261" s="22"/>
      <c r="BR261" s="15"/>
      <c r="CF261" s="15"/>
      <c r="CL261" s="22"/>
      <c r="CM261" s="15"/>
      <c r="CR261" s="22"/>
      <c r="CT261" s="15"/>
      <c r="CW261" s="22"/>
      <c r="DA261" s="15"/>
      <c r="DH261" s="15"/>
      <c r="DJ261" s="22"/>
      <c r="DO261" s="15"/>
      <c r="DV261" s="15"/>
      <c r="EC261" s="15"/>
      <c r="EJ261" s="15"/>
      <c r="EQ261" s="15"/>
      <c r="EX261" s="15"/>
      <c r="FE261" s="15"/>
      <c r="FL261" s="15"/>
      <c r="FS261" s="15"/>
      <c r="FZ261" s="15"/>
      <c r="GG261" s="15"/>
      <c r="GN261" s="15"/>
      <c r="GP261" s="22"/>
      <c r="GQ261" s="22"/>
      <c r="GR261" s="22"/>
      <c r="GS261" s="22"/>
      <c r="GT261" s="22"/>
      <c r="GU261" s="15"/>
      <c r="GV261" s="22"/>
      <c r="GW261" s="22"/>
      <c r="GX261" s="22"/>
      <c r="GY261" s="18"/>
      <c r="GZ261" s="18"/>
      <c r="HA261" s="18"/>
      <c r="HB261" s="18"/>
      <c r="HC261" s="18"/>
      <c r="HD261" s="18"/>
      <c r="HE261" s="18"/>
      <c r="HF261" s="18"/>
      <c r="HG261" s="18"/>
      <c r="HH261" s="18"/>
      <c r="HI261" s="18"/>
      <c r="HJ261" s="18"/>
      <c r="HK261" s="18"/>
      <c r="HL261" s="18"/>
      <c r="HM261" s="18"/>
      <c r="HN261" s="18"/>
      <c r="HO261" s="18"/>
      <c r="HP261" s="18"/>
      <c r="HQ261" s="18"/>
      <c r="HR261" s="18"/>
      <c r="HS261" s="18"/>
      <c r="HT261" s="18"/>
      <c r="HU261" s="18"/>
      <c r="HV261" s="18"/>
      <c r="HW261" s="18"/>
      <c r="HX261" s="18"/>
      <c r="HY261" s="18"/>
      <c r="HZ261" s="18"/>
      <c r="IA261" s="18"/>
      <c r="IB261" s="18"/>
      <c r="IC261" s="18"/>
      <c r="ID261" s="18"/>
      <c r="IE261" s="18"/>
      <c r="IF261" s="18"/>
      <c r="IG261" s="18"/>
      <c r="IH261" s="18"/>
      <c r="II261" s="18"/>
      <c r="IJ261" s="18"/>
      <c r="IK261" s="18"/>
      <c r="IL261" s="18"/>
      <c r="IM261" s="18"/>
      <c r="IN261" s="18"/>
      <c r="IO261" s="18"/>
      <c r="IP261" s="18"/>
      <c r="IQ261" s="18"/>
      <c r="IR261" s="18"/>
      <c r="IS261" s="18"/>
      <c r="IT261" s="18"/>
      <c r="IU261" s="18"/>
      <c r="IV261" s="18"/>
      <c r="IW261" s="18"/>
      <c r="IX261" s="18"/>
      <c r="IY261" s="18"/>
      <c r="IZ261" s="18"/>
      <c r="JA261" s="18"/>
      <c r="JB261" s="18"/>
      <c r="JC261" s="18"/>
      <c r="JD261" s="18"/>
      <c r="JE261" s="18"/>
      <c r="JF261" s="18"/>
    </row>
    <row r="262" spans="36:266" x14ac:dyDescent="0.3">
      <c r="AJ262" s="24"/>
      <c r="AK262" s="24"/>
      <c r="AL262" s="20"/>
      <c r="AM262" s="23"/>
      <c r="AN262" s="18"/>
      <c r="AO262" s="24"/>
      <c r="AW262" s="71"/>
      <c r="AX262" s="71"/>
      <c r="AY262" s="71"/>
      <c r="BB262" s="25"/>
      <c r="BC262" s="21"/>
      <c r="BG262" s="18"/>
      <c r="BN262" s="22"/>
      <c r="BO262" s="22"/>
      <c r="BP262" s="22"/>
      <c r="BQ262" s="22"/>
      <c r="BR262" s="15"/>
      <c r="CF262" s="15"/>
      <c r="CL262" s="22"/>
      <c r="CM262" s="15"/>
      <c r="CR262" s="22"/>
      <c r="CT262" s="15"/>
      <c r="CW262" s="22"/>
      <c r="DA262" s="15"/>
      <c r="DH262" s="15"/>
      <c r="DJ262" s="22"/>
      <c r="DO262" s="15"/>
      <c r="DV262" s="15"/>
      <c r="EC262" s="15"/>
      <c r="EJ262" s="15"/>
      <c r="EQ262" s="15"/>
      <c r="EX262" s="15"/>
      <c r="FE262" s="15"/>
      <c r="FL262" s="15"/>
      <c r="FS262" s="15"/>
      <c r="FZ262" s="15"/>
      <c r="GG262" s="15"/>
      <c r="GN262" s="15"/>
      <c r="GP262" s="22"/>
      <c r="GQ262" s="22"/>
      <c r="GR262" s="22"/>
      <c r="GS262" s="22"/>
      <c r="GT262" s="22"/>
      <c r="GU262" s="15"/>
      <c r="GV262" s="22"/>
      <c r="GW262" s="22"/>
      <c r="GX262" s="22"/>
      <c r="GY262" s="18"/>
      <c r="GZ262" s="18"/>
      <c r="HA262" s="18"/>
      <c r="HB262" s="18"/>
      <c r="HC262" s="18"/>
      <c r="HD262" s="18"/>
      <c r="HE262" s="18"/>
      <c r="HF262" s="18"/>
      <c r="HG262" s="18"/>
      <c r="HH262" s="18"/>
      <c r="HI262" s="18"/>
      <c r="HJ262" s="18"/>
      <c r="HK262" s="18"/>
      <c r="HL262" s="18"/>
      <c r="HM262" s="18"/>
      <c r="HN262" s="18"/>
      <c r="HO262" s="18"/>
      <c r="HP262" s="18"/>
      <c r="HQ262" s="18"/>
      <c r="HR262" s="18"/>
      <c r="HS262" s="18"/>
      <c r="HT262" s="18"/>
      <c r="HU262" s="18"/>
      <c r="HV262" s="18"/>
      <c r="HW262" s="18"/>
      <c r="HX262" s="18"/>
      <c r="HY262" s="18"/>
      <c r="HZ262" s="18"/>
      <c r="IA262" s="18"/>
      <c r="IB262" s="18"/>
      <c r="IC262" s="18"/>
      <c r="ID262" s="18"/>
      <c r="IE262" s="18"/>
      <c r="IF262" s="18"/>
      <c r="IG262" s="18"/>
      <c r="IH262" s="18"/>
      <c r="II262" s="18"/>
      <c r="IJ262" s="18"/>
      <c r="IK262" s="18"/>
      <c r="IL262" s="18"/>
      <c r="IM262" s="18"/>
      <c r="IN262" s="18"/>
      <c r="IO262" s="18"/>
      <c r="IP262" s="18"/>
      <c r="IQ262" s="18"/>
      <c r="IR262" s="18"/>
      <c r="IS262" s="18"/>
      <c r="IT262" s="18"/>
      <c r="IU262" s="18"/>
      <c r="IV262" s="18"/>
      <c r="IW262" s="18"/>
      <c r="IX262" s="18"/>
      <c r="IY262" s="18"/>
      <c r="IZ262" s="18"/>
      <c r="JA262" s="18"/>
      <c r="JB262" s="18"/>
      <c r="JC262" s="18"/>
      <c r="JD262" s="18"/>
      <c r="JE262" s="18"/>
      <c r="JF262" s="18"/>
    </row>
    <row r="263" spans="36:266" x14ac:dyDescent="0.3">
      <c r="AJ263" s="24"/>
      <c r="AK263" s="24"/>
      <c r="AL263" s="20"/>
      <c r="AM263" s="23"/>
      <c r="AN263" s="18"/>
      <c r="AO263" s="24"/>
      <c r="AW263" s="71"/>
      <c r="AX263" s="71"/>
      <c r="AY263" s="71"/>
      <c r="BB263" s="25"/>
      <c r="BC263" s="21"/>
      <c r="BG263" s="18"/>
      <c r="BN263" s="22"/>
      <c r="BO263" s="22"/>
      <c r="BP263" s="22"/>
      <c r="BQ263" s="22"/>
      <c r="BR263" s="15"/>
      <c r="CF263" s="15"/>
      <c r="CL263" s="22"/>
      <c r="CM263" s="15"/>
      <c r="CR263" s="22"/>
      <c r="CT263" s="15"/>
      <c r="CW263" s="22"/>
      <c r="DA263" s="15"/>
      <c r="DH263" s="15"/>
      <c r="DJ263" s="22"/>
      <c r="DO263" s="15"/>
      <c r="DV263" s="15"/>
      <c r="EC263" s="15"/>
      <c r="EJ263" s="15"/>
      <c r="EQ263" s="15"/>
      <c r="EX263" s="15"/>
      <c r="FE263" s="15"/>
      <c r="FL263" s="15"/>
      <c r="FS263" s="15"/>
      <c r="FZ263" s="15"/>
      <c r="GG263" s="15"/>
      <c r="GN263" s="15"/>
      <c r="GP263" s="22"/>
      <c r="GQ263" s="22"/>
      <c r="GR263" s="22"/>
      <c r="GS263" s="22"/>
      <c r="GT263" s="22"/>
      <c r="GU263" s="15"/>
      <c r="GV263" s="22"/>
      <c r="GW263" s="22"/>
      <c r="GX263" s="22"/>
      <c r="GY263" s="18"/>
      <c r="GZ263" s="18"/>
      <c r="HA263" s="18"/>
      <c r="HB263" s="18"/>
      <c r="HC263" s="18"/>
      <c r="HD263" s="18"/>
      <c r="HE263" s="18"/>
      <c r="HF263" s="18"/>
      <c r="HG263" s="18"/>
      <c r="HH263" s="18"/>
      <c r="HI263" s="18"/>
      <c r="HJ263" s="18"/>
      <c r="HK263" s="18"/>
      <c r="HL263" s="18"/>
      <c r="HM263" s="18"/>
      <c r="HN263" s="18"/>
      <c r="HO263" s="18"/>
      <c r="HP263" s="18"/>
      <c r="HQ263" s="18"/>
      <c r="HR263" s="18"/>
      <c r="HS263" s="18"/>
      <c r="HT263" s="18"/>
      <c r="HU263" s="18"/>
      <c r="HV263" s="18"/>
      <c r="HW263" s="18"/>
      <c r="HX263" s="18"/>
      <c r="HY263" s="18"/>
      <c r="HZ263" s="18"/>
      <c r="IA263" s="18"/>
      <c r="IB263" s="18"/>
      <c r="IC263" s="18"/>
      <c r="ID263" s="18"/>
      <c r="IE263" s="18"/>
      <c r="IF263" s="18"/>
      <c r="IG263" s="18"/>
      <c r="IH263" s="18"/>
      <c r="II263" s="18"/>
      <c r="IJ263" s="18"/>
      <c r="IK263" s="18"/>
      <c r="IL263" s="18"/>
      <c r="IM263" s="18"/>
      <c r="IN263" s="18"/>
      <c r="IO263" s="18"/>
      <c r="IP263" s="18"/>
      <c r="IQ263" s="18"/>
      <c r="IR263" s="18"/>
      <c r="IS263" s="18"/>
      <c r="IT263" s="18"/>
      <c r="IU263" s="18"/>
      <c r="IV263" s="18"/>
      <c r="IW263" s="18"/>
      <c r="IX263" s="18"/>
      <c r="IY263" s="18"/>
      <c r="IZ263" s="18"/>
      <c r="JA263" s="18"/>
      <c r="JB263" s="18"/>
      <c r="JC263" s="18"/>
      <c r="JD263" s="18"/>
      <c r="JE263" s="18"/>
      <c r="JF263" s="18"/>
    </row>
    <row r="264" spans="36:266" x14ac:dyDescent="0.3">
      <c r="AJ264" s="24"/>
      <c r="AK264" s="24"/>
      <c r="AL264" s="20"/>
      <c r="AM264" s="23"/>
      <c r="AN264" s="18"/>
      <c r="AO264" s="24"/>
      <c r="AW264" s="71"/>
      <c r="AX264" s="71"/>
      <c r="AY264" s="71"/>
      <c r="BB264" s="25"/>
      <c r="BC264" s="21"/>
      <c r="BG264" s="18"/>
      <c r="BN264" s="22"/>
      <c r="BO264" s="22"/>
      <c r="BP264" s="22"/>
      <c r="BQ264" s="22"/>
      <c r="BR264" s="15"/>
      <c r="CF264" s="15"/>
      <c r="CL264" s="22"/>
      <c r="CM264" s="15"/>
      <c r="CR264" s="22"/>
      <c r="CT264" s="15"/>
      <c r="CW264" s="22"/>
      <c r="DA264" s="15"/>
      <c r="DH264" s="15"/>
      <c r="DJ264" s="22"/>
      <c r="DO264" s="15"/>
      <c r="DV264" s="15"/>
      <c r="EC264" s="15"/>
      <c r="EJ264" s="15"/>
      <c r="EQ264" s="15"/>
      <c r="EX264" s="15"/>
      <c r="FE264" s="15"/>
      <c r="FL264" s="15"/>
      <c r="FS264" s="15"/>
      <c r="FZ264" s="15"/>
      <c r="GG264" s="15"/>
      <c r="GN264" s="15"/>
      <c r="GP264" s="22"/>
      <c r="GQ264" s="22"/>
      <c r="GR264" s="22"/>
      <c r="GS264" s="22"/>
      <c r="GT264" s="22"/>
      <c r="GU264" s="15"/>
      <c r="GV264" s="22"/>
      <c r="GW264" s="22"/>
      <c r="GX264" s="22"/>
      <c r="GY264" s="18"/>
      <c r="GZ264" s="18"/>
      <c r="HA264" s="18"/>
      <c r="HB264" s="18"/>
      <c r="HC264" s="18"/>
      <c r="HD264" s="18"/>
      <c r="HE264" s="18"/>
      <c r="HF264" s="18"/>
      <c r="HG264" s="18"/>
      <c r="HH264" s="18"/>
      <c r="HI264" s="18"/>
      <c r="HJ264" s="18"/>
      <c r="HK264" s="18"/>
      <c r="HL264" s="18"/>
      <c r="HM264" s="18"/>
      <c r="HN264" s="18"/>
      <c r="HO264" s="18"/>
      <c r="HP264" s="18"/>
      <c r="HQ264" s="18"/>
      <c r="HR264" s="18"/>
      <c r="HS264" s="18"/>
      <c r="HT264" s="18"/>
      <c r="HU264" s="18"/>
      <c r="HV264" s="18"/>
      <c r="HW264" s="18"/>
      <c r="HX264" s="18"/>
      <c r="HY264" s="18"/>
      <c r="HZ264" s="18"/>
      <c r="IA264" s="18"/>
      <c r="IB264" s="18"/>
      <c r="IC264" s="18"/>
      <c r="ID264" s="18"/>
      <c r="IE264" s="18"/>
      <c r="IF264" s="18"/>
      <c r="IG264" s="18"/>
      <c r="IH264" s="18"/>
      <c r="II264" s="18"/>
      <c r="IJ264" s="18"/>
      <c r="IK264" s="18"/>
      <c r="IL264" s="18"/>
      <c r="IM264" s="18"/>
      <c r="IN264" s="18"/>
      <c r="IO264" s="18"/>
      <c r="IP264" s="18"/>
      <c r="IQ264" s="18"/>
      <c r="IR264" s="18"/>
      <c r="IS264" s="18"/>
      <c r="IT264" s="18"/>
      <c r="IU264" s="18"/>
      <c r="IV264" s="18"/>
      <c r="IW264" s="18"/>
      <c r="IX264" s="18"/>
      <c r="IY264" s="18"/>
      <c r="IZ264" s="18"/>
      <c r="JA264" s="18"/>
      <c r="JB264" s="18"/>
      <c r="JC264" s="18"/>
      <c r="JD264" s="18"/>
      <c r="JE264" s="18"/>
      <c r="JF264" s="18"/>
    </row>
    <row r="265" spans="36:266" x14ac:dyDescent="0.3">
      <c r="AJ265" s="24"/>
      <c r="AK265" s="24"/>
      <c r="AL265" s="20"/>
      <c r="AM265" s="23"/>
      <c r="AN265" s="18"/>
      <c r="AO265" s="24"/>
      <c r="AW265" s="71"/>
      <c r="AX265" s="71"/>
      <c r="AY265" s="71"/>
      <c r="BB265" s="25"/>
      <c r="BC265" s="21"/>
      <c r="BG265" s="18"/>
      <c r="BN265" s="22"/>
      <c r="BO265" s="22"/>
      <c r="BP265" s="22"/>
      <c r="BQ265" s="22"/>
      <c r="BR265" s="15"/>
      <c r="CF265" s="15"/>
      <c r="CL265" s="22"/>
      <c r="CM265" s="15"/>
      <c r="CR265" s="22"/>
      <c r="CT265" s="15"/>
      <c r="CW265" s="22"/>
      <c r="DA265" s="15"/>
      <c r="DH265" s="15"/>
      <c r="DJ265" s="22"/>
      <c r="DO265" s="15"/>
      <c r="DV265" s="15"/>
      <c r="EC265" s="15"/>
      <c r="EJ265" s="15"/>
      <c r="EQ265" s="15"/>
      <c r="EX265" s="15"/>
      <c r="FE265" s="15"/>
      <c r="FL265" s="15"/>
      <c r="FS265" s="15"/>
      <c r="FZ265" s="15"/>
      <c r="GG265" s="15"/>
      <c r="GN265" s="15"/>
      <c r="GP265" s="22"/>
      <c r="GQ265" s="22"/>
      <c r="GR265" s="22"/>
      <c r="GS265" s="22"/>
      <c r="GT265" s="22"/>
      <c r="GU265" s="15"/>
      <c r="GV265" s="22"/>
      <c r="GW265" s="22"/>
      <c r="GX265" s="22"/>
      <c r="GY265" s="18"/>
      <c r="GZ265" s="18"/>
      <c r="HA265" s="18"/>
      <c r="HB265" s="18"/>
      <c r="HC265" s="18"/>
      <c r="HD265" s="18"/>
      <c r="HE265" s="18"/>
      <c r="HF265" s="18"/>
      <c r="HG265" s="18"/>
      <c r="HH265" s="18"/>
      <c r="HI265" s="18"/>
      <c r="HJ265" s="18"/>
      <c r="HK265" s="18"/>
      <c r="HL265" s="18"/>
      <c r="HM265" s="18"/>
      <c r="HN265" s="18"/>
      <c r="HO265" s="18"/>
      <c r="HP265" s="18"/>
      <c r="HQ265" s="18"/>
      <c r="HR265" s="18"/>
      <c r="HS265" s="18"/>
      <c r="HT265" s="18"/>
      <c r="HU265" s="18"/>
      <c r="HV265" s="18"/>
      <c r="HW265" s="18"/>
      <c r="HX265" s="18"/>
      <c r="HY265" s="18"/>
      <c r="HZ265" s="18"/>
      <c r="IA265" s="18"/>
      <c r="IB265" s="18"/>
      <c r="IC265" s="18"/>
      <c r="ID265" s="18"/>
      <c r="IE265" s="18"/>
      <c r="IF265" s="18"/>
      <c r="IG265" s="18"/>
      <c r="IH265" s="18"/>
      <c r="II265" s="18"/>
      <c r="IJ265" s="18"/>
      <c r="IK265" s="18"/>
      <c r="IL265" s="18"/>
      <c r="IM265" s="18"/>
      <c r="IN265" s="18"/>
      <c r="IO265" s="18"/>
      <c r="IP265" s="18"/>
      <c r="IQ265" s="18"/>
      <c r="IR265" s="18"/>
      <c r="IS265" s="18"/>
      <c r="IT265" s="18"/>
      <c r="IU265" s="18"/>
      <c r="IV265" s="18"/>
      <c r="IW265" s="18"/>
      <c r="IX265" s="18"/>
      <c r="IY265" s="18"/>
      <c r="IZ265" s="18"/>
      <c r="JA265" s="18"/>
      <c r="JB265" s="18"/>
      <c r="JC265" s="18"/>
      <c r="JD265" s="18"/>
      <c r="JE265" s="18"/>
      <c r="JF265" s="18"/>
    </row>
    <row r="266" spans="36:266" x14ac:dyDescent="0.3">
      <c r="AJ266" s="24"/>
      <c r="AK266" s="24"/>
      <c r="AL266" s="20"/>
      <c r="AM266" s="23"/>
      <c r="AN266" s="18"/>
      <c r="AO266" s="24"/>
      <c r="AW266" s="71"/>
      <c r="AX266" s="71"/>
      <c r="AY266" s="71"/>
      <c r="BB266" s="25"/>
      <c r="BC266" s="21"/>
      <c r="BG266" s="18"/>
      <c r="BN266" s="22"/>
      <c r="BO266" s="22"/>
      <c r="BP266" s="22"/>
      <c r="BQ266" s="22"/>
      <c r="BR266" s="15"/>
      <c r="CF266" s="15"/>
      <c r="CL266" s="22"/>
      <c r="CM266" s="15"/>
      <c r="CR266" s="22"/>
      <c r="CT266" s="15"/>
      <c r="CW266" s="22"/>
      <c r="DA266" s="15"/>
      <c r="DH266" s="15"/>
      <c r="DJ266" s="22"/>
      <c r="DO266" s="15"/>
      <c r="DV266" s="15"/>
      <c r="EC266" s="15"/>
      <c r="EJ266" s="15"/>
      <c r="EQ266" s="15"/>
      <c r="EX266" s="15"/>
      <c r="FE266" s="15"/>
      <c r="FL266" s="15"/>
      <c r="FS266" s="15"/>
      <c r="FZ266" s="15"/>
      <c r="GG266" s="15"/>
      <c r="GN266" s="15"/>
      <c r="GP266" s="22"/>
      <c r="GQ266" s="22"/>
      <c r="GR266" s="22"/>
      <c r="GS266" s="22"/>
      <c r="GT266" s="22"/>
      <c r="GU266" s="15"/>
      <c r="GV266" s="22"/>
      <c r="GW266" s="22"/>
      <c r="GX266" s="22"/>
      <c r="GY266" s="18"/>
      <c r="GZ266" s="18"/>
      <c r="HA266" s="18"/>
      <c r="HB266" s="18"/>
      <c r="HC266" s="18"/>
      <c r="HD266" s="18"/>
      <c r="HE266" s="18"/>
      <c r="HF266" s="18"/>
      <c r="HG266" s="18"/>
      <c r="HH266" s="18"/>
      <c r="HI266" s="18"/>
      <c r="HJ266" s="18"/>
      <c r="HK266" s="18"/>
      <c r="HL266" s="18"/>
      <c r="HM266" s="18"/>
      <c r="HN266" s="18"/>
      <c r="HO266" s="18"/>
      <c r="HP266" s="18"/>
      <c r="HQ266" s="18"/>
      <c r="HR266" s="18"/>
      <c r="HS266" s="18"/>
      <c r="HT266" s="18"/>
      <c r="HU266" s="18"/>
      <c r="HV266" s="18"/>
      <c r="HW266" s="18"/>
      <c r="HX266" s="18"/>
      <c r="HY266" s="18"/>
      <c r="HZ266" s="18"/>
      <c r="IA266" s="18"/>
      <c r="IB266" s="18"/>
      <c r="IC266" s="18"/>
      <c r="ID266" s="18"/>
      <c r="IE266" s="18"/>
      <c r="IF266" s="18"/>
      <c r="IG266" s="18"/>
      <c r="IH266" s="18"/>
      <c r="II266" s="18"/>
      <c r="IJ266" s="18"/>
      <c r="IK266" s="18"/>
      <c r="IL266" s="18"/>
      <c r="IM266" s="18"/>
      <c r="IN266" s="18"/>
      <c r="IO266" s="18"/>
      <c r="IP266" s="18"/>
      <c r="IQ266" s="18"/>
      <c r="IR266" s="18"/>
      <c r="IS266" s="18"/>
      <c r="IT266" s="18"/>
      <c r="IU266" s="18"/>
      <c r="IV266" s="18"/>
      <c r="IW266" s="18"/>
      <c r="IX266" s="18"/>
      <c r="IY266" s="18"/>
      <c r="IZ266" s="18"/>
      <c r="JA266" s="18"/>
      <c r="JB266" s="18"/>
      <c r="JC266" s="18"/>
      <c r="JD266" s="18"/>
      <c r="JE266" s="18"/>
      <c r="JF266" s="18"/>
    </row>
    <row r="267" spans="36:266" x14ac:dyDescent="0.3">
      <c r="AJ267" s="24"/>
      <c r="AK267" s="24"/>
      <c r="AL267" s="20"/>
      <c r="AM267" s="23"/>
      <c r="AN267" s="18"/>
      <c r="AO267" s="24"/>
      <c r="AW267" s="71"/>
      <c r="AX267" s="71"/>
      <c r="AY267" s="71"/>
      <c r="BB267" s="25"/>
      <c r="BC267" s="21"/>
      <c r="BG267" s="18"/>
      <c r="BN267" s="22"/>
      <c r="BO267" s="22"/>
      <c r="BP267" s="22"/>
      <c r="BQ267" s="22"/>
      <c r="BR267" s="15"/>
      <c r="CF267" s="15"/>
      <c r="CL267" s="22"/>
      <c r="CM267" s="15"/>
      <c r="CR267" s="22"/>
      <c r="CT267" s="15"/>
      <c r="CW267" s="22"/>
      <c r="DA267" s="15"/>
      <c r="DH267" s="15"/>
      <c r="DJ267" s="22"/>
      <c r="DO267" s="15"/>
      <c r="DV267" s="15"/>
      <c r="EC267" s="15"/>
      <c r="EJ267" s="15"/>
      <c r="EQ267" s="15"/>
      <c r="EX267" s="15"/>
      <c r="FE267" s="15"/>
      <c r="FL267" s="15"/>
      <c r="FS267" s="15"/>
      <c r="FZ267" s="15"/>
      <c r="GG267" s="15"/>
      <c r="GN267" s="15"/>
      <c r="GP267" s="22"/>
      <c r="GQ267" s="22"/>
      <c r="GR267" s="22"/>
      <c r="GS267" s="22"/>
      <c r="GT267" s="22"/>
      <c r="GU267" s="15"/>
      <c r="GV267" s="22"/>
      <c r="GW267" s="22"/>
      <c r="GX267" s="22"/>
      <c r="GY267" s="18"/>
      <c r="GZ267" s="18"/>
      <c r="HA267" s="18"/>
      <c r="HB267" s="18"/>
      <c r="HC267" s="18"/>
      <c r="HD267" s="18"/>
      <c r="HE267" s="18"/>
      <c r="HF267" s="18"/>
      <c r="HG267" s="18"/>
      <c r="HH267" s="18"/>
      <c r="HI267" s="18"/>
      <c r="HJ267" s="18"/>
      <c r="HK267" s="18"/>
      <c r="HL267" s="18"/>
      <c r="HM267" s="18"/>
      <c r="HN267" s="18"/>
      <c r="HO267" s="18"/>
      <c r="HP267" s="18"/>
      <c r="HQ267" s="18"/>
      <c r="HR267" s="18"/>
      <c r="HS267" s="18"/>
      <c r="HT267" s="18"/>
      <c r="HU267" s="18"/>
      <c r="HV267" s="18"/>
      <c r="HW267" s="18"/>
      <c r="HX267" s="18"/>
      <c r="HY267" s="18"/>
      <c r="HZ267" s="18"/>
      <c r="IA267" s="18"/>
      <c r="IB267" s="18"/>
      <c r="IC267" s="18"/>
      <c r="ID267" s="18"/>
      <c r="IE267" s="18"/>
      <c r="IF267" s="18"/>
      <c r="IG267" s="18"/>
      <c r="IH267" s="18"/>
      <c r="II267" s="18"/>
      <c r="IJ267" s="18"/>
      <c r="IK267" s="18"/>
      <c r="IL267" s="18"/>
      <c r="IM267" s="18"/>
      <c r="IN267" s="18"/>
      <c r="IO267" s="18"/>
      <c r="IP267" s="18"/>
      <c r="IQ267" s="18"/>
      <c r="IR267" s="18"/>
      <c r="IS267" s="18"/>
      <c r="IT267" s="18"/>
      <c r="IU267" s="18"/>
      <c r="IV267" s="18"/>
      <c r="IW267" s="18"/>
      <c r="IX267" s="18"/>
      <c r="IY267" s="18"/>
      <c r="IZ267" s="18"/>
      <c r="JA267" s="18"/>
      <c r="JB267" s="18"/>
      <c r="JC267" s="18"/>
      <c r="JD267" s="18"/>
      <c r="JE267" s="18"/>
      <c r="JF267" s="18"/>
    </row>
    <row r="268" spans="36:266" x14ac:dyDescent="0.3">
      <c r="AJ268" s="24"/>
      <c r="AK268" s="24"/>
      <c r="AL268" s="20"/>
      <c r="AM268" s="23"/>
      <c r="AN268" s="18"/>
      <c r="AO268" s="24"/>
      <c r="AW268" s="71"/>
      <c r="AX268" s="71"/>
      <c r="AY268" s="71"/>
      <c r="BB268" s="25"/>
      <c r="BC268" s="21"/>
      <c r="BG268" s="18"/>
      <c r="BN268" s="22"/>
      <c r="BO268" s="22"/>
      <c r="BP268" s="22"/>
      <c r="BQ268" s="22"/>
      <c r="BR268" s="15"/>
      <c r="CF268" s="15"/>
      <c r="CL268" s="22"/>
      <c r="CM268" s="15"/>
      <c r="CR268" s="22"/>
      <c r="CT268" s="15"/>
      <c r="CW268" s="22"/>
      <c r="DA268" s="15"/>
      <c r="DH268" s="15"/>
      <c r="DJ268" s="22"/>
      <c r="DO268" s="15"/>
      <c r="DV268" s="15"/>
      <c r="EC268" s="15"/>
      <c r="EJ268" s="15"/>
      <c r="EQ268" s="15"/>
      <c r="EX268" s="15"/>
      <c r="FE268" s="15"/>
      <c r="FL268" s="15"/>
      <c r="FS268" s="15"/>
      <c r="FZ268" s="15"/>
      <c r="GG268" s="15"/>
      <c r="GN268" s="15"/>
      <c r="GP268" s="22"/>
      <c r="GQ268" s="22"/>
      <c r="GR268" s="22"/>
      <c r="GS268" s="22"/>
      <c r="GT268" s="22"/>
      <c r="GU268" s="15"/>
      <c r="GV268" s="22"/>
      <c r="GW268" s="22"/>
      <c r="GX268" s="22"/>
      <c r="GY268" s="18"/>
      <c r="GZ268" s="18"/>
      <c r="HA268" s="18"/>
      <c r="HB268" s="18"/>
      <c r="HC268" s="18"/>
      <c r="HD268" s="18"/>
      <c r="HE268" s="18"/>
      <c r="HF268" s="18"/>
      <c r="HG268" s="18"/>
      <c r="HH268" s="18"/>
      <c r="HI268" s="18"/>
      <c r="HJ268" s="18"/>
      <c r="HK268" s="18"/>
      <c r="HL268" s="18"/>
      <c r="HM268" s="18"/>
      <c r="HN268" s="18"/>
      <c r="HO268" s="18"/>
      <c r="HP268" s="18"/>
      <c r="HQ268" s="18"/>
      <c r="HR268" s="18"/>
      <c r="HS268" s="18"/>
      <c r="HT268" s="18"/>
      <c r="HU268" s="18"/>
      <c r="HV268" s="18"/>
      <c r="HW268" s="18"/>
      <c r="HX268" s="18"/>
      <c r="HY268" s="18"/>
      <c r="HZ268" s="18"/>
      <c r="IA268" s="18"/>
      <c r="IB268" s="18"/>
      <c r="IC268" s="18"/>
      <c r="ID268" s="18"/>
      <c r="IE268" s="18"/>
      <c r="IF268" s="18"/>
      <c r="IG268" s="18"/>
      <c r="IH268" s="18"/>
      <c r="II268" s="18"/>
      <c r="IJ268" s="18"/>
      <c r="IK268" s="18"/>
      <c r="IL268" s="18"/>
      <c r="IM268" s="18"/>
      <c r="IN268" s="18"/>
      <c r="IO268" s="18"/>
      <c r="IP268" s="18"/>
      <c r="IQ268" s="18"/>
      <c r="IR268" s="18"/>
      <c r="IS268" s="18"/>
      <c r="IT268" s="18"/>
      <c r="IU268" s="18"/>
      <c r="IV268" s="18"/>
      <c r="IW268" s="18"/>
      <c r="IX268" s="18"/>
      <c r="IY268" s="18"/>
      <c r="IZ268" s="18"/>
      <c r="JA268" s="18"/>
      <c r="JB268" s="18"/>
      <c r="JC268" s="18"/>
      <c r="JD268" s="18"/>
      <c r="JE268" s="18"/>
      <c r="JF268" s="18"/>
    </row>
    <row r="269" spans="36:266" x14ac:dyDescent="0.3">
      <c r="AJ269" s="24"/>
      <c r="AK269" s="24"/>
      <c r="AL269" s="20"/>
      <c r="AM269" s="23"/>
      <c r="AN269" s="18"/>
      <c r="AO269" s="24"/>
      <c r="AW269" s="71"/>
      <c r="AX269" s="71"/>
      <c r="AY269" s="71"/>
      <c r="BB269" s="25"/>
      <c r="BC269" s="21"/>
      <c r="BG269" s="18"/>
      <c r="BN269" s="22"/>
      <c r="BO269" s="22"/>
      <c r="BP269" s="22"/>
      <c r="BQ269" s="22"/>
      <c r="BR269" s="15"/>
      <c r="CF269" s="15"/>
      <c r="CL269" s="22"/>
      <c r="CM269" s="15"/>
      <c r="CR269" s="22"/>
      <c r="CT269" s="15"/>
      <c r="CW269" s="22"/>
      <c r="DA269" s="15"/>
      <c r="DH269" s="15"/>
      <c r="DJ269" s="22"/>
      <c r="DO269" s="15"/>
      <c r="DV269" s="15"/>
      <c r="EC269" s="15"/>
      <c r="EJ269" s="15"/>
      <c r="EQ269" s="15"/>
      <c r="EX269" s="15"/>
      <c r="FE269" s="15"/>
      <c r="FL269" s="15"/>
      <c r="FS269" s="15"/>
      <c r="FZ269" s="15"/>
      <c r="GG269" s="15"/>
      <c r="GN269" s="15"/>
      <c r="GP269" s="22"/>
      <c r="GQ269" s="22"/>
      <c r="GR269" s="22"/>
      <c r="GS269" s="22"/>
      <c r="GT269" s="22"/>
      <c r="GU269" s="15"/>
      <c r="GV269" s="22"/>
      <c r="GW269" s="22"/>
      <c r="GX269" s="22"/>
      <c r="GY269" s="18"/>
      <c r="GZ269" s="18"/>
      <c r="HA269" s="18"/>
      <c r="HB269" s="18"/>
      <c r="HC269" s="18"/>
      <c r="HD269" s="18"/>
      <c r="HE269" s="18"/>
      <c r="HF269" s="18"/>
      <c r="HG269" s="18"/>
      <c r="HH269" s="18"/>
      <c r="HI269" s="18"/>
      <c r="HJ269" s="18"/>
      <c r="HK269" s="18"/>
      <c r="HL269" s="18"/>
      <c r="HM269" s="18"/>
      <c r="HN269" s="18"/>
      <c r="HO269" s="18"/>
      <c r="HP269" s="18"/>
      <c r="HQ269" s="18"/>
      <c r="HR269" s="18"/>
      <c r="HS269" s="18"/>
      <c r="HT269" s="18"/>
      <c r="HU269" s="18"/>
      <c r="HV269" s="18"/>
      <c r="HW269" s="18"/>
      <c r="HX269" s="18"/>
      <c r="HY269" s="18"/>
      <c r="HZ269" s="18"/>
      <c r="IA269" s="18"/>
      <c r="IB269" s="18"/>
      <c r="IC269" s="18"/>
      <c r="ID269" s="18"/>
      <c r="IE269" s="18"/>
      <c r="IF269" s="18"/>
      <c r="IG269" s="18"/>
      <c r="IH269" s="18"/>
      <c r="II269" s="18"/>
      <c r="IJ269" s="18"/>
      <c r="IK269" s="18"/>
      <c r="IL269" s="18"/>
      <c r="IM269" s="18"/>
      <c r="IN269" s="18"/>
      <c r="IO269" s="18"/>
      <c r="IP269" s="18"/>
      <c r="IQ269" s="18"/>
      <c r="IR269" s="18"/>
      <c r="IS269" s="18"/>
      <c r="IT269" s="18"/>
      <c r="IU269" s="18"/>
      <c r="IV269" s="18"/>
      <c r="IW269" s="18"/>
      <c r="IX269" s="18"/>
      <c r="IY269" s="18"/>
      <c r="IZ269" s="18"/>
      <c r="JA269" s="18"/>
      <c r="JB269" s="18"/>
      <c r="JC269" s="18"/>
      <c r="JD269" s="18"/>
      <c r="JE269" s="18"/>
      <c r="JF269" s="18"/>
    </row>
    <row r="270" spans="36:266" x14ac:dyDescent="0.3">
      <c r="AJ270" s="24"/>
      <c r="AK270" s="24"/>
      <c r="AL270" s="20"/>
      <c r="AM270" s="23"/>
      <c r="AN270" s="18"/>
      <c r="AO270" s="24"/>
      <c r="AW270" s="71"/>
      <c r="AX270" s="71"/>
      <c r="AY270" s="71"/>
      <c r="BB270" s="25"/>
      <c r="BC270" s="21"/>
      <c r="BG270" s="18"/>
      <c r="BN270" s="22"/>
      <c r="BO270" s="22"/>
      <c r="BP270" s="22"/>
      <c r="BQ270" s="22"/>
      <c r="BR270" s="15"/>
      <c r="CF270" s="15"/>
      <c r="CL270" s="22"/>
      <c r="CM270" s="15"/>
      <c r="CR270" s="22"/>
      <c r="CT270" s="15"/>
      <c r="CW270" s="22"/>
      <c r="DA270" s="15"/>
      <c r="DH270" s="15"/>
      <c r="DJ270" s="22"/>
      <c r="DO270" s="15"/>
      <c r="DV270" s="15"/>
      <c r="EC270" s="15"/>
      <c r="EJ270" s="15"/>
      <c r="EQ270" s="15"/>
      <c r="EX270" s="15"/>
      <c r="FE270" s="15"/>
      <c r="FL270" s="15"/>
      <c r="FS270" s="15"/>
      <c r="FZ270" s="15"/>
      <c r="GG270" s="15"/>
      <c r="GN270" s="15"/>
      <c r="GP270" s="22"/>
      <c r="GQ270" s="22"/>
      <c r="GR270" s="22"/>
      <c r="GS270" s="22"/>
      <c r="GT270" s="22"/>
      <c r="GU270" s="15"/>
      <c r="GV270" s="22"/>
      <c r="GW270" s="22"/>
      <c r="GX270" s="22"/>
      <c r="GY270" s="18"/>
      <c r="GZ270" s="18"/>
      <c r="HA270" s="18"/>
      <c r="HB270" s="18"/>
      <c r="HC270" s="18"/>
      <c r="HD270" s="18"/>
      <c r="HE270" s="18"/>
      <c r="HF270" s="18"/>
      <c r="HG270" s="18"/>
      <c r="HH270" s="18"/>
      <c r="HI270" s="18"/>
      <c r="HJ270" s="18"/>
      <c r="HK270" s="18"/>
      <c r="HL270" s="18"/>
      <c r="HM270" s="18"/>
      <c r="HN270" s="18"/>
      <c r="HO270" s="18"/>
      <c r="HP270" s="18"/>
      <c r="HQ270" s="18"/>
      <c r="HR270" s="18"/>
      <c r="HS270" s="18"/>
      <c r="HT270" s="18"/>
      <c r="HU270" s="18"/>
      <c r="HV270" s="18"/>
      <c r="HW270" s="18"/>
      <c r="HX270" s="18"/>
      <c r="HY270" s="18"/>
      <c r="HZ270" s="18"/>
      <c r="IA270" s="18"/>
      <c r="IB270" s="18"/>
      <c r="IC270" s="18"/>
      <c r="ID270" s="18"/>
      <c r="IE270" s="18"/>
      <c r="IF270" s="18"/>
      <c r="IG270" s="18"/>
      <c r="IH270" s="18"/>
      <c r="II270" s="18"/>
      <c r="IJ270" s="18"/>
      <c r="IK270" s="18"/>
      <c r="IL270" s="18"/>
      <c r="IM270" s="18"/>
      <c r="IN270" s="18"/>
      <c r="IO270" s="18"/>
      <c r="IP270" s="18"/>
      <c r="IQ270" s="18"/>
      <c r="IR270" s="18"/>
      <c r="IS270" s="18"/>
      <c r="IT270" s="18"/>
      <c r="IU270" s="18"/>
      <c r="IV270" s="18"/>
      <c r="IW270" s="18"/>
      <c r="IX270" s="18"/>
      <c r="IY270" s="18"/>
      <c r="IZ270" s="18"/>
      <c r="JA270" s="18"/>
      <c r="JB270" s="18"/>
      <c r="JC270" s="18"/>
      <c r="JD270" s="18"/>
      <c r="JE270" s="18"/>
      <c r="JF270" s="18"/>
    </row>
    <row r="271" spans="36:266" x14ac:dyDescent="0.3">
      <c r="AJ271" s="24"/>
      <c r="AK271" s="24"/>
      <c r="AL271" s="20"/>
      <c r="AM271" s="23"/>
      <c r="AN271" s="18"/>
      <c r="AO271" s="24"/>
      <c r="AW271" s="71"/>
      <c r="AX271" s="71"/>
      <c r="AY271" s="71"/>
      <c r="BB271" s="25"/>
      <c r="BC271" s="21"/>
      <c r="BG271" s="18"/>
      <c r="BN271" s="22"/>
      <c r="BO271" s="22"/>
      <c r="BP271" s="22"/>
      <c r="BQ271" s="22"/>
      <c r="BR271" s="15"/>
      <c r="CF271" s="15"/>
      <c r="CL271" s="22"/>
      <c r="CM271" s="15"/>
      <c r="CR271" s="22"/>
      <c r="CT271" s="15"/>
      <c r="CW271" s="22"/>
      <c r="DA271" s="15"/>
      <c r="DH271" s="15"/>
      <c r="DJ271" s="22"/>
      <c r="DO271" s="15"/>
      <c r="DV271" s="15"/>
      <c r="EC271" s="15"/>
      <c r="EJ271" s="15"/>
      <c r="EQ271" s="15"/>
      <c r="EX271" s="15"/>
      <c r="FE271" s="15"/>
      <c r="FL271" s="15"/>
      <c r="FS271" s="15"/>
      <c r="FZ271" s="15"/>
      <c r="GG271" s="15"/>
      <c r="GN271" s="15"/>
      <c r="GP271" s="22"/>
      <c r="GQ271" s="22"/>
      <c r="GR271" s="22"/>
      <c r="GS271" s="22"/>
      <c r="GT271" s="22"/>
      <c r="GU271" s="15"/>
      <c r="GV271" s="22"/>
      <c r="GW271" s="22"/>
      <c r="GX271" s="22"/>
      <c r="GY271" s="18"/>
      <c r="GZ271" s="18"/>
      <c r="HA271" s="18"/>
      <c r="HB271" s="18"/>
      <c r="HC271" s="18"/>
      <c r="HD271" s="18"/>
      <c r="HE271" s="18"/>
      <c r="HF271" s="18"/>
      <c r="HG271" s="18"/>
      <c r="HH271" s="18"/>
      <c r="HI271" s="18"/>
      <c r="HJ271" s="18"/>
      <c r="HK271" s="18"/>
      <c r="HL271" s="18"/>
      <c r="HM271" s="18"/>
      <c r="HN271" s="18"/>
      <c r="HO271" s="18"/>
      <c r="HP271" s="18"/>
      <c r="HQ271" s="18"/>
      <c r="HR271" s="18"/>
      <c r="HS271" s="18"/>
      <c r="HT271" s="18"/>
      <c r="HU271" s="18"/>
      <c r="HV271" s="18"/>
      <c r="HW271" s="18"/>
      <c r="HX271" s="18"/>
      <c r="HY271" s="18"/>
      <c r="HZ271" s="18"/>
      <c r="IA271" s="18"/>
      <c r="IB271" s="18"/>
      <c r="IC271" s="18"/>
      <c r="ID271" s="18"/>
      <c r="IE271" s="18"/>
      <c r="IF271" s="18"/>
      <c r="IG271" s="18"/>
      <c r="IH271" s="18"/>
      <c r="II271" s="18"/>
      <c r="IJ271" s="18"/>
      <c r="IK271" s="18"/>
      <c r="IL271" s="18"/>
      <c r="IM271" s="18"/>
      <c r="IN271" s="18"/>
      <c r="IO271" s="18"/>
      <c r="IP271" s="18"/>
      <c r="IQ271" s="18"/>
      <c r="IR271" s="18"/>
      <c r="IS271" s="18"/>
      <c r="IT271" s="18"/>
      <c r="IU271" s="18"/>
      <c r="IV271" s="18"/>
      <c r="IW271" s="18"/>
      <c r="IX271" s="18"/>
      <c r="IY271" s="18"/>
      <c r="IZ271" s="18"/>
      <c r="JA271" s="18"/>
      <c r="JB271" s="18"/>
      <c r="JC271" s="18"/>
      <c r="JD271" s="18"/>
      <c r="JE271" s="18"/>
      <c r="JF271" s="18"/>
    </row>
    <row r="272" spans="36:266" x14ac:dyDescent="0.3">
      <c r="AJ272" s="24"/>
      <c r="AK272" s="24"/>
      <c r="AL272" s="20"/>
      <c r="AM272" s="23"/>
      <c r="AN272" s="18"/>
      <c r="AO272" s="24"/>
      <c r="AW272" s="71"/>
      <c r="AX272" s="71"/>
      <c r="AY272" s="71"/>
      <c r="BB272" s="25"/>
      <c r="BC272" s="21"/>
      <c r="BG272" s="18"/>
      <c r="BN272" s="22"/>
      <c r="BO272" s="22"/>
      <c r="BP272" s="22"/>
      <c r="BQ272" s="22"/>
      <c r="BR272" s="15"/>
      <c r="CF272" s="15"/>
      <c r="CL272" s="22"/>
      <c r="CM272" s="15"/>
      <c r="CR272" s="22"/>
      <c r="CT272" s="15"/>
      <c r="CW272" s="22"/>
      <c r="DA272" s="15"/>
      <c r="DH272" s="15"/>
      <c r="DJ272" s="22"/>
      <c r="DO272" s="15"/>
      <c r="DV272" s="15"/>
      <c r="EC272" s="15"/>
      <c r="EJ272" s="15"/>
      <c r="EQ272" s="15"/>
      <c r="EX272" s="15"/>
      <c r="FE272" s="15"/>
      <c r="FL272" s="15"/>
      <c r="FS272" s="15"/>
      <c r="FZ272" s="15"/>
      <c r="GG272" s="15"/>
      <c r="GN272" s="15"/>
      <c r="GP272" s="22"/>
      <c r="GQ272" s="22"/>
      <c r="GR272" s="22"/>
      <c r="GS272" s="22"/>
      <c r="GT272" s="22"/>
      <c r="GU272" s="15"/>
      <c r="GV272" s="22"/>
      <c r="GW272" s="22"/>
      <c r="GX272" s="22"/>
      <c r="GY272" s="18"/>
      <c r="GZ272" s="18"/>
      <c r="HA272" s="18"/>
      <c r="HB272" s="18"/>
      <c r="HC272" s="18"/>
      <c r="HD272" s="18"/>
      <c r="HE272" s="18"/>
      <c r="HF272" s="18"/>
      <c r="HG272" s="18"/>
      <c r="HH272" s="18"/>
      <c r="HI272" s="18"/>
      <c r="HJ272" s="18"/>
      <c r="HK272" s="18"/>
      <c r="HL272" s="18"/>
      <c r="HM272" s="18"/>
      <c r="HN272" s="18"/>
      <c r="HO272" s="18"/>
      <c r="HP272" s="18"/>
      <c r="HQ272" s="18"/>
      <c r="HR272" s="18"/>
      <c r="HS272" s="18"/>
      <c r="HT272" s="18"/>
      <c r="HU272" s="18"/>
      <c r="HV272" s="18"/>
      <c r="HW272" s="18"/>
      <c r="HX272" s="18"/>
      <c r="HY272" s="18"/>
      <c r="HZ272" s="18"/>
      <c r="IA272" s="18"/>
      <c r="IB272" s="18"/>
      <c r="IC272" s="18"/>
      <c r="ID272" s="18"/>
      <c r="IE272" s="18"/>
      <c r="IF272" s="18"/>
      <c r="IG272" s="18"/>
      <c r="IH272" s="18"/>
      <c r="II272" s="18"/>
      <c r="IJ272" s="18"/>
      <c r="IK272" s="18"/>
      <c r="IL272" s="18"/>
      <c r="IM272" s="18"/>
      <c r="IN272" s="18"/>
      <c r="IO272" s="18"/>
      <c r="IP272" s="18"/>
      <c r="IQ272" s="18"/>
      <c r="IR272" s="18"/>
      <c r="IS272" s="18"/>
      <c r="IT272" s="18"/>
      <c r="IU272" s="18"/>
      <c r="IV272" s="18"/>
      <c r="IW272" s="18"/>
      <c r="IX272" s="18"/>
      <c r="IY272" s="18"/>
      <c r="IZ272" s="18"/>
      <c r="JA272" s="18"/>
      <c r="JB272" s="18"/>
      <c r="JC272" s="18"/>
      <c r="JD272" s="18"/>
      <c r="JE272" s="18"/>
      <c r="JF272" s="18"/>
    </row>
    <row r="273" spans="36:266" x14ac:dyDescent="0.3">
      <c r="AJ273" s="24"/>
      <c r="AK273" s="24"/>
      <c r="AL273" s="20"/>
      <c r="AM273" s="23"/>
      <c r="AN273" s="18"/>
      <c r="AO273" s="24"/>
      <c r="AW273" s="71"/>
      <c r="AX273" s="71"/>
      <c r="AY273" s="71"/>
      <c r="BB273" s="25"/>
      <c r="BC273" s="21"/>
      <c r="BG273" s="18"/>
      <c r="BN273" s="22"/>
      <c r="BO273" s="22"/>
      <c r="BP273" s="22"/>
      <c r="BQ273" s="22"/>
      <c r="BR273" s="15"/>
      <c r="CF273" s="15"/>
      <c r="CL273" s="22"/>
      <c r="CM273" s="15"/>
      <c r="CR273" s="22"/>
      <c r="CT273" s="15"/>
      <c r="CW273" s="22"/>
      <c r="DA273" s="15"/>
      <c r="DH273" s="15"/>
      <c r="DJ273" s="22"/>
      <c r="DO273" s="15"/>
      <c r="DV273" s="15"/>
      <c r="EC273" s="15"/>
      <c r="EJ273" s="15"/>
      <c r="EQ273" s="15"/>
      <c r="EX273" s="15"/>
      <c r="FE273" s="15"/>
      <c r="FL273" s="15"/>
      <c r="FS273" s="15"/>
      <c r="FZ273" s="15"/>
      <c r="GG273" s="15"/>
      <c r="GN273" s="15"/>
      <c r="GP273" s="22"/>
      <c r="GQ273" s="22"/>
      <c r="GR273" s="22"/>
      <c r="GS273" s="22"/>
      <c r="GT273" s="22"/>
      <c r="GU273" s="15"/>
      <c r="GV273" s="22"/>
      <c r="GW273" s="22"/>
      <c r="GX273" s="22"/>
      <c r="GY273" s="18"/>
      <c r="GZ273" s="18"/>
      <c r="HA273" s="18"/>
      <c r="HB273" s="18"/>
      <c r="HC273" s="18"/>
      <c r="HD273" s="18"/>
      <c r="HE273" s="18"/>
      <c r="HF273" s="18"/>
      <c r="HG273" s="18"/>
      <c r="HH273" s="18"/>
      <c r="HI273" s="18"/>
      <c r="HJ273" s="18"/>
      <c r="HK273" s="18"/>
      <c r="HL273" s="18"/>
      <c r="HM273" s="18"/>
      <c r="HN273" s="18"/>
      <c r="HO273" s="18"/>
      <c r="HP273" s="18"/>
      <c r="HQ273" s="18"/>
      <c r="HR273" s="18"/>
      <c r="HS273" s="18"/>
      <c r="HT273" s="18"/>
      <c r="HU273" s="18"/>
      <c r="HV273" s="18"/>
      <c r="HW273" s="18"/>
      <c r="HX273" s="18"/>
      <c r="HY273" s="18"/>
      <c r="HZ273" s="18"/>
      <c r="IA273" s="18"/>
      <c r="IB273" s="18"/>
      <c r="IC273" s="18"/>
      <c r="ID273" s="18"/>
      <c r="IE273" s="18"/>
      <c r="IF273" s="18"/>
      <c r="IG273" s="18"/>
      <c r="IH273" s="18"/>
      <c r="II273" s="18"/>
      <c r="IJ273" s="18"/>
      <c r="IK273" s="18"/>
      <c r="IL273" s="18"/>
      <c r="IM273" s="18"/>
      <c r="IN273" s="18"/>
      <c r="IO273" s="18"/>
      <c r="IP273" s="18"/>
      <c r="IQ273" s="18"/>
      <c r="IR273" s="18"/>
      <c r="IS273" s="18"/>
      <c r="IT273" s="18"/>
      <c r="IU273" s="18"/>
      <c r="IV273" s="18"/>
      <c r="IW273" s="18"/>
      <c r="IX273" s="18"/>
      <c r="IY273" s="18"/>
      <c r="IZ273" s="18"/>
      <c r="JA273" s="18"/>
      <c r="JB273" s="18"/>
      <c r="JC273" s="18"/>
      <c r="JD273" s="18"/>
      <c r="JE273" s="18"/>
      <c r="JF273" s="18"/>
    </row>
    <row r="274" spans="36:266" x14ac:dyDescent="0.3">
      <c r="AJ274" s="24"/>
      <c r="AK274" s="24"/>
      <c r="AL274" s="20"/>
      <c r="AM274" s="23"/>
      <c r="AN274" s="18"/>
      <c r="AO274" s="24"/>
      <c r="AW274" s="71"/>
      <c r="AX274" s="71"/>
      <c r="AY274" s="71"/>
      <c r="BB274" s="25"/>
      <c r="BC274" s="21"/>
      <c r="BG274" s="18"/>
      <c r="BN274" s="22"/>
      <c r="BO274" s="22"/>
      <c r="BP274" s="22"/>
      <c r="BQ274" s="22"/>
      <c r="BR274" s="15"/>
      <c r="CF274" s="15"/>
      <c r="CL274" s="22"/>
      <c r="CM274" s="15"/>
      <c r="CR274" s="22"/>
      <c r="CT274" s="15"/>
      <c r="CW274" s="22"/>
      <c r="DA274" s="15"/>
      <c r="DH274" s="15"/>
      <c r="DJ274" s="22"/>
      <c r="DO274" s="15"/>
      <c r="DV274" s="15"/>
      <c r="EC274" s="15"/>
      <c r="EJ274" s="15"/>
      <c r="EQ274" s="15"/>
      <c r="EX274" s="15"/>
      <c r="FE274" s="15"/>
      <c r="FL274" s="15"/>
      <c r="FS274" s="15"/>
      <c r="FZ274" s="15"/>
      <c r="GG274" s="15"/>
      <c r="GN274" s="15"/>
      <c r="GP274" s="22"/>
      <c r="GQ274" s="22"/>
      <c r="GR274" s="22"/>
      <c r="GS274" s="22"/>
      <c r="GT274" s="22"/>
      <c r="GU274" s="15"/>
      <c r="GV274" s="22"/>
      <c r="GW274" s="22"/>
      <c r="GX274" s="22"/>
      <c r="GY274" s="18"/>
      <c r="GZ274" s="18"/>
      <c r="HA274" s="18"/>
      <c r="HB274" s="18"/>
      <c r="HC274" s="18"/>
      <c r="HD274" s="18"/>
      <c r="HE274" s="18"/>
      <c r="HF274" s="18"/>
      <c r="HG274" s="18"/>
      <c r="HH274" s="18"/>
      <c r="HI274" s="18"/>
      <c r="HJ274" s="18"/>
      <c r="HK274" s="18"/>
      <c r="HL274" s="18"/>
      <c r="HM274" s="18"/>
      <c r="HN274" s="18"/>
      <c r="HO274" s="18"/>
      <c r="HP274" s="18"/>
      <c r="HQ274" s="18"/>
      <c r="HR274" s="18"/>
      <c r="HS274" s="18"/>
      <c r="HT274" s="18"/>
      <c r="HU274" s="18"/>
      <c r="HV274" s="18"/>
      <c r="HW274" s="18"/>
      <c r="HX274" s="18"/>
      <c r="HY274" s="18"/>
      <c r="HZ274" s="18"/>
      <c r="IA274" s="18"/>
      <c r="IB274" s="18"/>
      <c r="IC274" s="18"/>
      <c r="ID274" s="18"/>
      <c r="IE274" s="18"/>
      <c r="IF274" s="18"/>
      <c r="IG274" s="18"/>
      <c r="IH274" s="18"/>
      <c r="II274" s="18"/>
      <c r="IJ274" s="18"/>
      <c r="IK274" s="18"/>
      <c r="IL274" s="18"/>
      <c r="IM274" s="18"/>
      <c r="IN274" s="18"/>
      <c r="IO274" s="18"/>
      <c r="IP274" s="18"/>
      <c r="IQ274" s="18"/>
      <c r="IR274" s="18"/>
      <c r="IS274" s="18"/>
      <c r="IT274" s="18"/>
      <c r="IU274" s="18"/>
      <c r="IV274" s="18"/>
      <c r="IW274" s="18"/>
      <c r="IX274" s="18"/>
      <c r="IY274" s="18"/>
      <c r="IZ274" s="18"/>
      <c r="JA274" s="18"/>
      <c r="JB274" s="18"/>
      <c r="JC274" s="18"/>
      <c r="JD274" s="18"/>
      <c r="JE274" s="18"/>
      <c r="JF274" s="18"/>
    </row>
    <row r="275" spans="36:266" x14ac:dyDescent="0.3">
      <c r="AJ275" s="24"/>
      <c r="AK275" s="24"/>
      <c r="AL275" s="20"/>
      <c r="AM275" s="23"/>
      <c r="AN275" s="18"/>
      <c r="AO275" s="24"/>
      <c r="AW275" s="71"/>
      <c r="AX275" s="71"/>
      <c r="AY275" s="71"/>
      <c r="BB275" s="25"/>
      <c r="BC275" s="21"/>
      <c r="BG275" s="18"/>
      <c r="BN275" s="22"/>
      <c r="BO275" s="22"/>
      <c r="BP275" s="22"/>
      <c r="BQ275" s="22"/>
      <c r="BR275" s="15"/>
      <c r="CF275" s="15"/>
      <c r="CL275" s="22"/>
      <c r="CM275" s="15"/>
      <c r="CR275" s="22"/>
      <c r="CT275" s="15"/>
      <c r="CW275" s="22"/>
      <c r="DA275" s="15"/>
      <c r="DH275" s="15"/>
      <c r="DJ275" s="22"/>
      <c r="DO275" s="15"/>
      <c r="DV275" s="15"/>
      <c r="EC275" s="15"/>
      <c r="EJ275" s="15"/>
      <c r="EQ275" s="15"/>
      <c r="EX275" s="15"/>
      <c r="FE275" s="15"/>
      <c r="FL275" s="15"/>
      <c r="FS275" s="15"/>
      <c r="FZ275" s="15"/>
      <c r="GG275" s="15"/>
      <c r="GN275" s="15"/>
      <c r="GP275" s="22"/>
      <c r="GQ275" s="22"/>
      <c r="GR275" s="22"/>
      <c r="GS275" s="22"/>
      <c r="GT275" s="22"/>
      <c r="GU275" s="15"/>
      <c r="GV275" s="22"/>
      <c r="GW275" s="22"/>
      <c r="GX275" s="22"/>
      <c r="GY275" s="18"/>
      <c r="GZ275" s="18"/>
      <c r="HA275" s="18"/>
      <c r="HB275" s="18"/>
      <c r="HC275" s="18"/>
      <c r="HD275" s="18"/>
      <c r="HE275" s="18"/>
      <c r="HF275" s="18"/>
      <c r="HG275" s="18"/>
      <c r="HH275" s="18"/>
      <c r="HI275" s="18"/>
      <c r="HJ275" s="18"/>
      <c r="HK275" s="18"/>
      <c r="HL275" s="18"/>
      <c r="HM275" s="18"/>
      <c r="HN275" s="18"/>
      <c r="HO275" s="18"/>
      <c r="HP275" s="18"/>
      <c r="HQ275" s="18"/>
      <c r="HR275" s="18"/>
      <c r="HS275" s="18"/>
      <c r="HT275" s="18"/>
      <c r="HU275" s="18"/>
      <c r="HV275" s="18"/>
      <c r="HW275" s="18"/>
      <c r="HX275" s="18"/>
      <c r="HY275" s="18"/>
      <c r="HZ275" s="18"/>
      <c r="IA275" s="18"/>
      <c r="IB275" s="18"/>
      <c r="IC275" s="18"/>
      <c r="ID275" s="18"/>
      <c r="IE275" s="18"/>
      <c r="IF275" s="18"/>
      <c r="IG275" s="18"/>
      <c r="IH275" s="18"/>
      <c r="II275" s="18"/>
      <c r="IJ275" s="18"/>
      <c r="IK275" s="18"/>
      <c r="IL275" s="18"/>
      <c r="IM275" s="18"/>
      <c r="IN275" s="18"/>
      <c r="IO275" s="18"/>
      <c r="IP275" s="18"/>
      <c r="IQ275" s="18"/>
      <c r="IR275" s="18"/>
      <c r="IS275" s="18"/>
      <c r="IT275" s="18"/>
      <c r="IU275" s="18"/>
      <c r="IV275" s="18"/>
      <c r="IW275" s="18"/>
      <c r="IX275" s="18"/>
      <c r="IY275" s="18"/>
      <c r="IZ275" s="18"/>
      <c r="JA275" s="18"/>
      <c r="JB275" s="18"/>
      <c r="JC275" s="18"/>
      <c r="JD275" s="18"/>
      <c r="JE275" s="18"/>
      <c r="JF275" s="18"/>
    </row>
    <row r="276" spans="36:266" x14ac:dyDescent="0.3">
      <c r="AJ276" s="24"/>
      <c r="AK276" s="24"/>
      <c r="AL276" s="20"/>
      <c r="AM276" s="23"/>
      <c r="AN276" s="18"/>
      <c r="AO276" s="24"/>
      <c r="AW276" s="71"/>
      <c r="AX276" s="71"/>
      <c r="AY276" s="71"/>
      <c r="BB276" s="25"/>
      <c r="BC276" s="21"/>
      <c r="BG276" s="18"/>
      <c r="BN276" s="22"/>
      <c r="BO276" s="22"/>
      <c r="BP276" s="22"/>
      <c r="BQ276" s="22"/>
      <c r="BR276" s="15"/>
      <c r="CF276" s="15"/>
      <c r="CL276" s="22"/>
      <c r="CM276" s="15"/>
      <c r="CR276" s="22"/>
      <c r="CT276" s="15"/>
      <c r="CW276" s="22"/>
      <c r="DA276" s="15"/>
      <c r="DH276" s="15"/>
      <c r="DJ276" s="22"/>
      <c r="DO276" s="15"/>
      <c r="DV276" s="15"/>
      <c r="EC276" s="15"/>
      <c r="EJ276" s="15"/>
      <c r="EQ276" s="15"/>
      <c r="EX276" s="15"/>
      <c r="FE276" s="15"/>
      <c r="FL276" s="15"/>
      <c r="FS276" s="15"/>
      <c r="FZ276" s="15"/>
      <c r="GG276" s="15"/>
      <c r="GN276" s="15"/>
      <c r="GP276" s="22"/>
      <c r="GQ276" s="22"/>
      <c r="GR276" s="22"/>
      <c r="GS276" s="22"/>
      <c r="GT276" s="22"/>
      <c r="GU276" s="15"/>
      <c r="GV276" s="22"/>
      <c r="GW276" s="22"/>
      <c r="GX276" s="22"/>
      <c r="GY276" s="18"/>
      <c r="GZ276" s="18"/>
      <c r="HA276" s="18"/>
      <c r="HB276" s="18"/>
      <c r="HC276" s="18"/>
      <c r="HD276" s="18"/>
      <c r="HE276" s="18"/>
      <c r="HF276" s="18"/>
      <c r="HG276" s="18"/>
      <c r="HH276" s="18"/>
      <c r="HI276" s="18"/>
      <c r="HJ276" s="18"/>
      <c r="HK276" s="18"/>
      <c r="HL276" s="18"/>
      <c r="HM276" s="18"/>
      <c r="HN276" s="18"/>
      <c r="HO276" s="18"/>
      <c r="HP276" s="18"/>
      <c r="HQ276" s="18"/>
      <c r="HR276" s="18"/>
      <c r="HS276" s="18"/>
      <c r="HT276" s="18"/>
      <c r="HU276" s="18"/>
      <c r="HV276" s="18"/>
      <c r="HW276" s="18"/>
      <c r="HX276" s="18"/>
      <c r="HY276" s="18"/>
      <c r="HZ276" s="18"/>
      <c r="IA276" s="18"/>
      <c r="IB276" s="18"/>
      <c r="IC276" s="18"/>
      <c r="ID276" s="18"/>
      <c r="IE276" s="18"/>
      <c r="IF276" s="18"/>
      <c r="IG276" s="18"/>
      <c r="IH276" s="18"/>
      <c r="II276" s="18"/>
      <c r="IJ276" s="18"/>
      <c r="IK276" s="18"/>
      <c r="IL276" s="18"/>
      <c r="IM276" s="18"/>
      <c r="IN276" s="18"/>
      <c r="IO276" s="18"/>
      <c r="IP276" s="18"/>
      <c r="IQ276" s="18"/>
      <c r="IR276" s="18"/>
      <c r="IS276" s="18"/>
      <c r="IT276" s="18"/>
      <c r="IU276" s="18"/>
      <c r="IV276" s="18"/>
      <c r="IW276" s="18"/>
      <c r="IX276" s="18"/>
      <c r="IY276" s="18"/>
      <c r="IZ276" s="18"/>
      <c r="JA276" s="18"/>
      <c r="JB276" s="18"/>
      <c r="JC276" s="18"/>
      <c r="JD276" s="18"/>
      <c r="JE276" s="18"/>
      <c r="JF276" s="18"/>
    </row>
    <row r="277" spans="36:266" x14ac:dyDescent="0.3">
      <c r="AJ277" s="24"/>
      <c r="AK277" s="24"/>
      <c r="AL277" s="20"/>
      <c r="AM277" s="23"/>
      <c r="AN277" s="18"/>
      <c r="AO277" s="24"/>
      <c r="AW277" s="71"/>
      <c r="AX277" s="71"/>
      <c r="AY277" s="71"/>
      <c r="BB277" s="25"/>
      <c r="BC277" s="21"/>
      <c r="BG277" s="18"/>
      <c r="BN277" s="22"/>
      <c r="BO277" s="22"/>
      <c r="BP277" s="22"/>
      <c r="BQ277" s="22"/>
      <c r="BR277" s="15"/>
      <c r="CF277" s="15"/>
      <c r="CL277" s="22"/>
      <c r="CM277" s="15"/>
      <c r="CR277" s="22"/>
      <c r="CT277" s="15"/>
      <c r="CW277" s="22"/>
      <c r="DA277" s="15"/>
      <c r="DH277" s="15"/>
      <c r="DJ277" s="22"/>
      <c r="DO277" s="15"/>
      <c r="DV277" s="15"/>
      <c r="EC277" s="15"/>
      <c r="EJ277" s="15"/>
      <c r="EQ277" s="15"/>
      <c r="EX277" s="15"/>
      <c r="FE277" s="15"/>
      <c r="FL277" s="15"/>
      <c r="FS277" s="15"/>
      <c r="FZ277" s="15"/>
      <c r="GG277" s="15"/>
      <c r="GN277" s="15"/>
      <c r="GP277" s="22"/>
      <c r="GQ277" s="22"/>
      <c r="GR277" s="22"/>
      <c r="GS277" s="22"/>
      <c r="GT277" s="22"/>
      <c r="GU277" s="15"/>
      <c r="GV277" s="22"/>
      <c r="GW277" s="22"/>
      <c r="GX277" s="22"/>
      <c r="GY277" s="18"/>
      <c r="GZ277" s="18"/>
      <c r="HA277" s="18"/>
      <c r="HB277" s="18"/>
      <c r="HC277" s="18"/>
      <c r="HD277" s="18"/>
      <c r="HE277" s="18"/>
      <c r="HF277" s="18"/>
      <c r="HG277" s="18"/>
      <c r="HH277" s="18"/>
      <c r="HI277" s="18"/>
      <c r="HJ277" s="18"/>
      <c r="HK277" s="18"/>
      <c r="HL277" s="18"/>
      <c r="HM277" s="18"/>
      <c r="HN277" s="18"/>
      <c r="HO277" s="18"/>
      <c r="HP277" s="18"/>
      <c r="HQ277" s="18"/>
      <c r="HR277" s="18"/>
      <c r="HS277" s="18"/>
      <c r="HT277" s="18"/>
      <c r="HU277" s="18"/>
      <c r="HV277" s="18"/>
      <c r="HW277" s="18"/>
      <c r="HX277" s="18"/>
      <c r="HY277" s="18"/>
      <c r="HZ277" s="18"/>
      <c r="IA277" s="18"/>
      <c r="IB277" s="18"/>
      <c r="IC277" s="18"/>
      <c r="ID277" s="18"/>
      <c r="IE277" s="18"/>
      <c r="IF277" s="18"/>
      <c r="IG277" s="18"/>
      <c r="IH277" s="18"/>
      <c r="II277" s="18"/>
      <c r="IJ277" s="18"/>
      <c r="IK277" s="18"/>
      <c r="IL277" s="18"/>
      <c r="IM277" s="18"/>
      <c r="IN277" s="18"/>
      <c r="IO277" s="18"/>
      <c r="IP277" s="18"/>
      <c r="IQ277" s="18"/>
      <c r="IR277" s="18"/>
      <c r="IS277" s="18"/>
      <c r="IT277" s="18"/>
      <c r="IU277" s="18"/>
      <c r="IV277" s="18"/>
      <c r="IW277" s="18"/>
      <c r="IX277" s="18"/>
      <c r="IY277" s="18"/>
      <c r="IZ277" s="18"/>
      <c r="JA277" s="18"/>
      <c r="JB277" s="18"/>
      <c r="JC277" s="18"/>
      <c r="JD277" s="18"/>
      <c r="JE277" s="18"/>
      <c r="JF277" s="18"/>
    </row>
    <row r="278" spans="36:266" x14ac:dyDescent="0.3">
      <c r="AJ278" s="24"/>
      <c r="AK278" s="24"/>
      <c r="AL278" s="20"/>
      <c r="AM278" s="23"/>
      <c r="AN278" s="18"/>
      <c r="AO278" s="24"/>
      <c r="AW278" s="71"/>
      <c r="AX278" s="71"/>
      <c r="AY278" s="71"/>
      <c r="BB278" s="25"/>
      <c r="BC278" s="21"/>
      <c r="BG278" s="18"/>
      <c r="BN278" s="22"/>
      <c r="BO278" s="22"/>
      <c r="BP278" s="22"/>
      <c r="BQ278" s="22"/>
      <c r="BR278" s="15"/>
      <c r="CF278" s="15"/>
      <c r="CL278" s="22"/>
      <c r="CM278" s="15"/>
      <c r="CR278" s="22"/>
      <c r="CT278" s="15"/>
      <c r="CW278" s="22"/>
      <c r="DA278" s="15"/>
      <c r="DH278" s="15"/>
      <c r="DJ278" s="22"/>
      <c r="DO278" s="15"/>
      <c r="DV278" s="15"/>
      <c r="EC278" s="15"/>
      <c r="EJ278" s="15"/>
      <c r="EQ278" s="15"/>
      <c r="EX278" s="15"/>
      <c r="FE278" s="15"/>
      <c r="FL278" s="15"/>
      <c r="FS278" s="15"/>
      <c r="FZ278" s="15"/>
      <c r="GG278" s="15"/>
      <c r="GN278" s="15"/>
      <c r="GP278" s="22"/>
      <c r="GQ278" s="22"/>
      <c r="GR278" s="22"/>
      <c r="GS278" s="22"/>
      <c r="GT278" s="22"/>
      <c r="GU278" s="15"/>
      <c r="GV278" s="22"/>
      <c r="GW278" s="22"/>
      <c r="GX278" s="22"/>
      <c r="GY278" s="18"/>
      <c r="GZ278" s="18"/>
      <c r="HA278" s="18"/>
      <c r="HB278" s="18"/>
      <c r="HC278" s="18"/>
      <c r="HD278" s="18"/>
      <c r="HE278" s="18"/>
      <c r="HF278" s="18"/>
      <c r="HG278" s="18"/>
      <c r="HH278" s="18"/>
      <c r="HI278" s="18"/>
      <c r="HJ278" s="18"/>
      <c r="HK278" s="18"/>
      <c r="HL278" s="18"/>
      <c r="HM278" s="18"/>
      <c r="HN278" s="18"/>
      <c r="HO278" s="18"/>
      <c r="HP278" s="18"/>
      <c r="HQ278" s="18"/>
      <c r="HR278" s="18"/>
      <c r="HS278" s="18"/>
      <c r="HT278" s="18"/>
      <c r="HU278" s="18"/>
      <c r="HV278" s="18"/>
      <c r="HW278" s="18"/>
      <c r="HX278" s="18"/>
      <c r="HY278" s="18"/>
      <c r="HZ278" s="18"/>
      <c r="IA278" s="18"/>
      <c r="IB278" s="18"/>
      <c r="IC278" s="18"/>
      <c r="ID278" s="18"/>
      <c r="IE278" s="18"/>
      <c r="IF278" s="18"/>
      <c r="IG278" s="18"/>
      <c r="IH278" s="18"/>
      <c r="II278" s="18"/>
      <c r="IJ278" s="18"/>
      <c r="IK278" s="18"/>
      <c r="IL278" s="18"/>
      <c r="IM278" s="18"/>
      <c r="IN278" s="18"/>
      <c r="IO278" s="18"/>
      <c r="IP278" s="18"/>
      <c r="IQ278" s="18"/>
      <c r="IR278" s="18"/>
      <c r="IS278" s="18"/>
      <c r="IT278" s="18"/>
      <c r="IU278" s="18"/>
      <c r="IV278" s="18"/>
      <c r="IW278" s="18"/>
      <c r="IX278" s="18"/>
      <c r="IY278" s="18"/>
      <c r="IZ278" s="18"/>
      <c r="JA278" s="18"/>
      <c r="JB278" s="18"/>
      <c r="JC278" s="18"/>
      <c r="JD278" s="18"/>
      <c r="JE278" s="18"/>
      <c r="JF278" s="18"/>
    </row>
    <row r="279" spans="36:266" x14ac:dyDescent="0.3">
      <c r="AJ279" s="24"/>
      <c r="AK279" s="24"/>
      <c r="AL279" s="20"/>
      <c r="AM279" s="23"/>
      <c r="AN279" s="18"/>
      <c r="AO279" s="24"/>
      <c r="AW279" s="71"/>
      <c r="AX279" s="71"/>
      <c r="AY279" s="71"/>
      <c r="BB279" s="25"/>
      <c r="BC279" s="21"/>
      <c r="BG279" s="18"/>
      <c r="BN279" s="22"/>
      <c r="BO279" s="22"/>
      <c r="BP279" s="22"/>
      <c r="BQ279" s="22"/>
      <c r="BR279" s="15"/>
      <c r="CF279" s="15"/>
      <c r="CL279" s="22"/>
      <c r="CM279" s="15"/>
      <c r="CR279" s="22"/>
      <c r="CT279" s="15"/>
      <c r="CW279" s="22"/>
      <c r="DA279" s="15"/>
      <c r="DH279" s="15"/>
      <c r="DJ279" s="22"/>
      <c r="DO279" s="15"/>
      <c r="DV279" s="15"/>
      <c r="EC279" s="15"/>
      <c r="EJ279" s="15"/>
      <c r="EQ279" s="15"/>
      <c r="EX279" s="15"/>
      <c r="FE279" s="15"/>
      <c r="FL279" s="15"/>
      <c r="FS279" s="15"/>
      <c r="FZ279" s="15"/>
      <c r="GG279" s="15"/>
      <c r="GN279" s="15"/>
      <c r="GP279" s="22"/>
      <c r="GQ279" s="22"/>
      <c r="GR279" s="22"/>
      <c r="GS279" s="22"/>
      <c r="GT279" s="22"/>
      <c r="GU279" s="15"/>
      <c r="GV279" s="22"/>
      <c r="GW279" s="22"/>
      <c r="GX279" s="22"/>
      <c r="GY279" s="18"/>
      <c r="GZ279" s="18"/>
      <c r="HA279" s="18"/>
      <c r="HB279" s="18"/>
      <c r="HC279" s="18"/>
      <c r="HD279" s="18"/>
      <c r="HE279" s="18"/>
      <c r="HF279" s="18"/>
      <c r="HG279" s="18"/>
      <c r="HH279" s="18"/>
      <c r="HI279" s="18"/>
      <c r="HJ279" s="18"/>
      <c r="HK279" s="18"/>
      <c r="HL279" s="18"/>
      <c r="HM279" s="18"/>
      <c r="HN279" s="18"/>
      <c r="HO279" s="18"/>
      <c r="HP279" s="18"/>
      <c r="HQ279" s="18"/>
      <c r="HR279" s="18"/>
      <c r="HS279" s="18"/>
      <c r="HT279" s="18"/>
      <c r="HU279" s="18"/>
      <c r="HV279" s="18"/>
      <c r="HW279" s="18"/>
      <c r="HX279" s="18"/>
      <c r="HY279" s="18"/>
      <c r="HZ279" s="18"/>
      <c r="IA279" s="18"/>
      <c r="IB279" s="18"/>
      <c r="IC279" s="18"/>
      <c r="ID279" s="18"/>
      <c r="IE279" s="18"/>
      <c r="IF279" s="18"/>
      <c r="IG279" s="18"/>
      <c r="IH279" s="18"/>
      <c r="II279" s="18"/>
      <c r="IJ279" s="18"/>
      <c r="IK279" s="18"/>
      <c r="IL279" s="18"/>
      <c r="IM279" s="18"/>
      <c r="IN279" s="18"/>
      <c r="IO279" s="18"/>
      <c r="IP279" s="18"/>
      <c r="IQ279" s="18"/>
      <c r="IR279" s="18"/>
      <c r="IS279" s="18"/>
      <c r="IT279" s="18"/>
      <c r="IU279" s="18"/>
      <c r="IV279" s="18"/>
      <c r="IW279" s="18"/>
      <c r="IX279" s="18"/>
      <c r="IY279" s="18"/>
      <c r="IZ279" s="18"/>
      <c r="JA279" s="18"/>
      <c r="JB279" s="18"/>
      <c r="JC279" s="18"/>
      <c r="JD279" s="18"/>
      <c r="JE279" s="18"/>
      <c r="JF279" s="18"/>
    </row>
    <row r="280" spans="36:266" x14ac:dyDescent="0.3">
      <c r="AJ280" s="24"/>
      <c r="AK280" s="24"/>
      <c r="AL280" s="20"/>
      <c r="AM280" s="23"/>
      <c r="AN280" s="18"/>
      <c r="AO280" s="24"/>
      <c r="AW280" s="71"/>
      <c r="AX280" s="71"/>
      <c r="AY280" s="71"/>
      <c r="BB280" s="25"/>
      <c r="BC280" s="21"/>
      <c r="BG280" s="18"/>
      <c r="BN280" s="22"/>
      <c r="BO280" s="22"/>
      <c r="BP280" s="22"/>
      <c r="BQ280" s="22"/>
      <c r="BR280" s="15"/>
      <c r="CF280" s="15"/>
      <c r="CL280" s="22"/>
      <c r="CM280" s="15"/>
      <c r="CR280" s="22"/>
      <c r="CT280" s="15"/>
      <c r="CW280" s="22"/>
      <c r="DA280" s="15"/>
      <c r="DH280" s="15"/>
      <c r="DJ280" s="22"/>
      <c r="DO280" s="15"/>
      <c r="DV280" s="15"/>
      <c r="EC280" s="15"/>
      <c r="EJ280" s="15"/>
      <c r="EQ280" s="15"/>
      <c r="EX280" s="15"/>
      <c r="FE280" s="15"/>
      <c r="FL280" s="15"/>
      <c r="FS280" s="15"/>
      <c r="FZ280" s="15"/>
      <c r="GG280" s="15"/>
      <c r="GN280" s="15"/>
      <c r="GP280" s="22"/>
      <c r="GQ280" s="22"/>
      <c r="GR280" s="22"/>
      <c r="GS280" s="22"/>
      <c r="GT280" s="22"/>
      <c r="GU280" s="15"/>
      <c r="GV280" s="22"/>
      <c r="GW280" s="22"/>
      <c r="GX280" s="22"/>
      <c r="GY280" s="18"/>
      <c r="GZ280" s="18"/>
      <c r="HA280" s="18"/>
      <c r="HB280" s="18"/>
      <c r="HC280" s="18"/>
      <c r="HD280" s="18"/>
      <c r="HE280" s="18"/>
      <c r="HF280" s="18"/>
      <c r="HG280" s="18"/>
      <c r="HH280" s="18"/>
      <c r="HI280" s="18"/>
      <c r="HJ280" s="18"/>
      <c r="HK280" s="18"/>
      <c r="HL280" s="18"/>
      <c r="HM280" s="18"/>
      <c r="HN280" s="18"/>
      <c r="HO280" s="18"/>
      <c r="HP280" s="18"/>
      <c r="HQ280" s="18"/>
      <c r="HR280" s="18"/>
      <c r="HS280" s="18"/>
      <c r="HT280" s="18"/>
      <c r="HU280" s="18"/>
      <c r="HV280" s="18"/>
      <c r="HW280" s="18"/>
      <c r="HX280" s="18"/>
      <c r="HY280" s="18"/>
      <c r="HZ280" s="18"/>
      <c r="IA280" s="18"/>
      <c r="IB280" s="18"/>
      <c r="IC280" s="18"/>
      <c r="ID280" s="18"/>
      <c r="IE280" s="18"/>
      <c r="IF280" s="18"/>
      <c r="IG280" s="18"/>
      <c r="IH280" s="18"/>
      <c r="II280" s="18"/>
      <c r="IJ280" s="18"/>
      <c r="IK280" s="18"/>
      <c r="IL280" s="18"/>
      <c r="IM280" s="18"/>
      <c r="IN280" s="18"/>
      <c r="IO280" s="18"/>
      <c r="IP280" s="18"/>
      <c r="IQ280" s="18"/>
      <c r="IR280" s="18"/>
      <c r="IS280" s="18"/>
      <c r="IT280" s="18"/>
      <c r="IU280" s="18"/>
      <c r="IV280" s="18"/>
      <c r="IW280" s="18"/>
      <c r="IX280" s="18"/>
      <c r="IY280" s="18"/>
      <c r="IZ280" s="18"/>
      <c r="JA280" s="18"/>
      <c r="JB280" s="18"/>
      <c r="JC280" s="18"/>
      <c r="JD280" s="18"/>
      <c r="JE280" s="18"/>
      <c r="JF280" s="18"/>
    </row>
    <row r="281" spans="36:266" x14ac:dyDescent="0.3">
      <c r="AJ281" s="24"/>
      <c r="AK281" s="24"/>
      <c r="AL281" s="20"/>
      <c r="AM281" s="23"/>
      <c r="AN281" s="18"/>
      <c r="AO281" s="24"/>
      <c r="AW281" s="71"/>
      <c r="AX281" s="71"/>
      <c r="AY281" s="71"/>
      <c r="BB281" s="25"/>
      <c r="BC281" s="21"/>
      <c r="BG281" s="18"/>
      <c r="BN281" s="22"/>
      <c r="BO281" s="22"/>
      <c r="BP281" s="22"/>
      <c r="BQ281" s="22"/>
      <c r="BR281" s="15"/>
      <c r="CF281" s="15"/>
      <c r="CL281" s="22"/>
      <c r="CM281" s="15"/>
      <c r="CR281" s="22"/>
      <c r="CT281" s="15"/>
      <c r="CW281" s="22"/>
      <c r="DA281" s="15"/>
      <c r="DH281" s="15"/>
      <c r="DJ281" s="22"/>
      <c r="DO281" s="15"/>
      <c r="DV281" s="15"/>
      <c r="EC281" s="15"/>
      <c r="EJ281" s="15"/>
      <c r="EQ281" s="15"/>
      <c r="EX281" s="15"/>
      <c r="FE281" s="15"/>
      <c r="FL281" s="15"/>
      <c r="FS281" s="15"/>
      <c r="FZ281" s="15"/>
      <c r="GG281" s="15"/>
      <c r="GN281" s="15"/>
      <c r="GP281" s="22"/>
      <c r="GQ281" s="22"/>
      <c r="GR281" s="22"/>
      <c r="GS281" s="22"/>
      <c r="GT281" s="22"/>
      <c r="GU281" s="15"/>
      <c r="GV281" s="22"/>
      <c r="GW281" s="22"/>
      <c r="GX281" s="22"/>
      <c r="GY281" s="18"/>
      <c r="GZ281" s="18"/>
      <c r="HA281" s="18"/>
      <c r="HB281" s="18"/>
      <c r="HC281" s="18"/>
      <c r="HD281" s="18"/>
      <c r="HE281" s="18"/>
      <c r="HF281" s="18"/>
      <c r="HG281" s="18"/>
      <c r="HH281" s="18"/>
      <c r="HI281" s="18"/>
      <c r="HJ281" s="18"/>
      <c r="HK281" s="18"/>
      <c r="HL281" s="18"/>
      <c r="HM281" s="18"/>
      <c r="HN281" s="18"/>
      <c r="HO281" s="18"/>
      <c r="HP281" s="18"/>
      <c r="HQ281" s="18"/>
      <c r="HR281" s="18"/>
      <c r="HS281" s="18"/>
      <c r="HT281" s="18"/>
      <c r="HU281" s="18"/>
      <c r="HV281" s="18"/>
      <c r="HW281" s="18"/>
      <c r="HX281" s="18"/>
      <c r="HY281" s="18"/>
      <c r="HZ281" s="18"/>
      <c r="IA281" s="18"/>
      <c r="IB281" s="18"/>
      <c r="IC281" s="18"/>
      <c r="ID281" s="18"/>
      <c r="IE281" s="18"/>
      <c r="IF281" s="18"/>
      <c r="IG281" s="18"/>
      <c r="IH281" s="18"/>
      <c r="II281" s="18"/>
      <c r="IJ281" s="18"/>
      <c r="IK281" s="18"/>
      <c r="IL281" s="18"/>
      <c r="IM281" s="18"/>
      <c r="IN281" s="18"/>
      <c r="IO281" s="18"/>
      <c r="IP281" s="18"/>
      <c r="IQ281" s="18"/>
      <c r="IR281" s="18"/>
      <c r="IS281" s="18"/>
      <c r="IT281" s="18"/>
      <c r="IU281" s="18"/>
      <c r="IV281" s="18"/>
      <c r="IW281" s="18"/>
      <c r="IX281" s="18"/>
      <c r="IY281" s="18"/>
      <c r="IZ281" s="18"/>
      <c r="JA281" s="18"/>
      <c r="JB281" s="18"/>
      <c r="JC281" s="18"/>
      <c r="JD281" s="18"/>
      <c r="JE281" s="18"/>
      <c r="JF281" s="18"/>
    </row>
    <row r="282" spans="36:266" x14ac:dyDescent="0.3">
      <c r="AJ282" s="24"/>
      <c r="AK282" s="24"/>
      <c r="AL282" s="20"/>
      <c r="AM282" s="23"/>
      <c r="AN282" s="18"/>
      <c r="AO282" s="24"/>
      <c r="AW282" s="71"/>
      <c r="AX282" s="71"/>
      <c r="AY282" s="71"/>
      <c r="BB282" s="25"/>
      <c r="BC282" s="21"/>
      <c r="BG282" s="18"/>
      <c r="BN282" s="22"/>
      <c r="BO282" s="22"/>
      <c r="BP282" s="22"/>
      <c r="BQ282" s="22"/>
      <c r="BR282" s="15"/>
      <c r="CF282" s="15"/>
      <c r="CL282" s="22"/>
      <c r="CM282" s="15"/>
      <c r="CR282" s="22"/>
      <c r="CT282" s="15"/>
      <c r="CW282" s="22"/>
      <c r="DA282" s="15"/>
      <c r="DH282" s="15"/>
      <c r="DJ282" s="22"/>
      <c r="DO282" s="15"/>
      <c r="DV282" s="15"/>
      <c r="EC282" s="15"/>
      <c r="EJ282" s="15"/>
      <c r="EQ282" s="15"/>
      <c r="EX282" s="15"/>
      <c r="FE282" s="15"/>
      <c r="FL282" s="15"/>
      <c r="FS282" s="15"/>
      <c r="FZ282" s="15"/>
      <c r="GG282" s="15"/>
      <c r="GN282" s="15"/>
      <c r="GP282" s="22"/>
      <c r="GQ282" s="22"/>
      <c r="GR282" s="22"/>
      <c r="GS282" s="22"/>
      <c r="GT282" s="22"/>
      <c r="GU282" s="15"/>
      <c r="GV282" s="22"/>
      <c r="GW282" s="22"/>
      <c r="GX282" s="22"/>
      <c r="GY282" s="18"/>
      <c r="GZ282" s="18"/>
      <c r="HA282" s="18"/>
      <c r="HB282" s="18"/>
      <c r="HC282" s="18"/>
      <c r="HD282" s="18"/>
      <c r="HE282" s="18"/>
      <c r="HF282" s="18"/>
      <c r="HG282" s="18"/>
      <c r="HH282" s="18"/>
      <c r="HI282" s="18"/>
      <c r="HJ282" s="18"/>
      <c r="HK282" s="18"/>
      <c r="HL282" s="18"/>
      <c r="HM282" s="18"/>
      <c r="HN282" s="18"/>
      <c r="HO282" s="18"/>
      <c r="HP282" s="18"/>
      <c r="HQ282" s="18"/>
      <c r="HR282" s="18"/>
      <c r="HS282" s="18"/>
      <c r="HT282" s="18"/>
      <c r="HU282" s="18"/>
      <c r="HV282" s="18"/>
      <c r="HW282" s="18"/>
      <c r="HX282" s="18"/>
      <c r="HY282" s="18"/>
      <c r="HZ282" s="18"/>
      <c r="IA282" s="18"/>
      <c r="IB282" s="18"/>
      <c r="IC282" s="18"/>
      <c r="ID282" s="18"/>
      <c r="IE282" s="18"/>
      <c r="IF282" s="18"/>
      <c r="IG282" s="18"/>
      <c r="IH282" s="18"/>
      <c r="II282" s="18"/>
      <c r="IJ282" s="18"/>
      <c r="IK282" s="18"/>
      <c r="IL282" s="18"/>
      <c r="IM282" s="18"/>
      <c r="IN282" s="18"/>
      <c r="IO282" s="18"/>
      <c r="IP282" s="18"/>
      <c r="IQ282" s="18"/>
      <c r="IR282" s="18"/>
      <c r="IS282" s="18"/>
      <c r="IT282" s="18"/>
      <c r="IU282" s="18"/>
      <c r="IV282" s="18"/>
      <c r="IW282" s="18"/>
      <c r="IX282" s="18"/>
      <c r="IY282" s="18"/>
      <c r="IZ282" s="18"/>
      <c r="JA282" s="18"/>
      <c r="JB282" s="18"/>
      <c r="JC282" s="18"/>
      <c r="JD282" s="18"/>
      <c r="JE282" s="18"/>
      <c r="JF282" s="18"/>
    </row>
    <row r="283" spans="36:266" x14ac:dyDescent="0.3">
      <c r="AJ283" s="24"/>
      <c r="AK283" s="24"/>
      <c r="AL283" s="20"/>
      <c r="AM283" s="23"/>
      <c r="AN283" s="18"/>
      <c r="AO283" s="24"/>
      <c r="AW283" s="71"/>
      <c r="AX283" s="71"/>
      <c r="AY283" s="71"/>
      <c r="BB283" s="25"/>
      <c r="BC283" s="21"/>
      <c r="BG283" s="18"/>
      <c r="BN283" s="22"/>
      <c r="BO283" s="22"/>
      <c r="BP283" s="22"/>
      <c r="BQ283" s="22"/>
      <c r="BR283" s="15"/>
      <c r="CF283" s="15"/>
      <c r="CL283" s="22"/>
      <c r="CM283" s="15"/>
      <c r="CR283" s="22"/>
      <c r="CT283" s="15"/>
      <c r="CW283" s="22"/>
      <c r="DA283" s="15"/>
      <c r="DH283" s="15"/>
      <c r="DJ283" s="22"/>
      <c r="DO283" s="15"/>
      <c r="DV283" s="15"/>
      <c r="EC283" s="15"/>
      <c r="EJ283" s="15"/>
      <c r="EQ283" s="15"/>
      <c r="EX283" s="15"/>
      <c r="FE283" s="15"/>
      <c r="FL283" s="15"/>
      <c r="FS283" s="15"/>
      <c r="FZ283" s="15"/>
      <c r="GG283" s="15"/>
      <c r="GN283" s="15"/>
      <c r="GP283" s="22"/>
      <c r="GQ283" s="22"/>
      <c r="GR283" s="22"/>
      <c r="GS283" s="22"/>
      <c r="GT283" s="22"/>
      <c r="GU283" s="15"/>
      <c r="GV283" s="22"/>
      <c r="GW283" s="22"/>
      <c r="GX283" s="22"/>
      <c r="GY283" s="18"/>
      <c r="GZ283" s="18"/>
      <c r="HA283" s="18"/>
      <c r="HB283" s="18"/>
      <c r="HC283" s="18"/>
      <c r="HD283" s="18"/>
      <c r="HE283" s="18"/>
      <c r="HF283" s="18"/>
      <c r="HG283" s="18"/>
      <c r="HH283" s="18"/>
      <c r="HI283" s="18"/>
      <c r="HJ283" s="18"/>
      <c r="HK283" s="18"/>
      <c r="HL283" s="18"/>
      <c r="HM283" s="18"/>
      <c r="HN283" s="18"/>
      <c r="HO283" s="18"/>
      <c r="HP283" s="18"/>
      <c r="HQ283" s="18"/>
      <c r="HR283" s="18"/>
      <c r="HS283" s="18"/>
      <c r="HT283" s="18"/>
      <c r="HU283" s="18"/>
      <c r="HV283" s="18"/>
      <c r="HW283" s="18"/>
      <c r="HX283" s="18"/>
      <c r="HY283" s="18"/>
      <c r="HZ283" s="18"/>
      <c r="IA283" s="18"/>
      <c r="IB283" s="18"/>
      <c r="IC283" s="18"/>
      <c r="ID283" s="18"/>
      <c r="IE283" s="18"/>
      <c r="IF283" s="18"/>
      <c r="IG283" s="18"/>
      <c r="IH283" s="18"/>
      <c r="II283" s="18"/>
      <c r="IJ283" s="18"/>
      <c r="IK283" s="18"/>
      <c r="IL283" s="18"/>
      <c r="IM283" s="18"/>
      <c r="IN283" s="18"/>
      <c r="IO283" s="18"/>
      <c r="IP283" s="18"/>
      <c r="IQ283" s="18"/>
      <c r="IR283" s="18"/>
      <c r="IS283" s="18"/>
      <c r="IT283" s="18"/>
      <c r="IU283" s="18"/>
      <c r="IV283" s="18"/>
      <c r="IW283" s="18"/>
      <c r="IX283" s="18"/>
      <c r="IY283" s="18"/>
      <c r="IZ283" s="18"/>
      <c r="JA283" s="18"/>
      <c r="JB283" s="18"/>
      <c r="JC283" s="18"/>
      <c r="JD283" s="18"/>
      <c r="JE283" s="18"/>
      <c r="JF283" s="18"/>
    </row>
    <row r="284" spans="36:266" x14ac:dyDescent="0.3">
      <c r="AJ284" s="24"/>
      <c r="AK284" s="24"/>
      <c r="AL284" s="20"/>
      <c r="AM284" s="23"/>
      <c r="AN284" s="18"/>
      <c r="AO284" s="24"/>
      <c r="AW284" s="71"/>
      <c r="AX284" s="71"/>
      <c r="AY284" s="71"/>
      <c r="BB284" s="25"/>
      <c r="BC284" s="21"/>
      <c r="BG284" s="18"/>
      <c r="BN284" s="22"/>
      <c r="BO284" s="22"/>
      <c r="BP284" s="22"/>
      <c r="BQ284" s="22"/>
      <c r="BR284" s="15"/>
      <c r="CF284" s="15"/>
      <c r="CL284" s="22"/>
      <c r="CM284" s="15"/>
      <c r="CR284" s="22"/>
      <c r="CT284" s="15"/>
      <c r="CW284" s="22"/>
      <c r="DA284" s="15"/>
      <c r="DH284" s="15"/>
      <c r="DJ284" s="22"/>
      <c r="DO284" s="15"/>
      <c r="DV284" s="15"/>
      <c r="EC284" s="15"/>
      <c r="EJ284" s="15"/>
      <c r="EQ284" s="15"/>
      <c r="EX284" s="15"/>
      <c r="FE284" s="15"/>
      <c r="FL284" s="15"/>
      <c r="FS284" s="15"/>
      <c r="FZ284" s="15"/>
      <c r="GG284" s="15"/>
      <c r="GN284" s="15"/>
      <c r="GP284" s="22"/>
      <c r="GQ284" s="22"/>
      <c r="GR284" s="22"/>
      <c r="GS284" s="22"/>
      <c r="GT284" s="22"/>
      <c r="GU284" s="15"/>
      <c r="GV284" s="22"/>
      <c r="GW284" s="22"/>
      <c r="GX284" s="22"/>
      <c r="GY284" s="18"/>
      <c r="GZ284" s="18"/>
      <c r="HA284" s="18"/>
      <c r="HB284" s="18"/>
      <c r="HC284" s="18"/>
      <c r="HD284" s="18"/>
      <c r="HE284" s="18"/>
      <c r="HF284" s="18"/>
      <c r="HG284" s="18"/>
      <c r="HH284" s="18"/>
      <c r="HI284" s="18"/>
      <c r="HJ284" s="18"/>
      <c r="HK284" s="18"/>
      <c r="HL284" s="18"/>
      <c r="HM284" s="18"/>
      <c r="HN284" s="18"/>
      <c r="HO284" s="18"/>
      <c r="HP284" s="18"/>
      <c r="HQ284" s="18"/>
      <c r="HR284" s="18"/>
      <c r="HS284" s="18"/>
      <c r="HT284" s="18"/>
      <c r="HU284" s="18"/>
      <c r="HV284" s="18"/>
      <c r="HW284" s="18"/>
      <c r="HX284" s="18"/>
      <c r="HY284" s="18"/>
      <c r="HZ284" s="18"/>
      <c r="IA284" s="18"/>
      <c r="IB284" s="18"/>
      <c r="IC284" s="18"/>
      <c r="ID284" s="18"/>
      <c r="IE284" s="18"/>
      <c r="IF284" s="18"/>
      <c r="IG284" s="18"/>
      <c r="IH284" s="18"/>
      <c r="II284" s="18"/>
      <c r="IJ284" s="18"/>
      <c r="IK284" s="18"/>
      <c r="IL284" s="18"/>
      <c r="IM284" s="18"/>
      <c r="IN284" s="18"/>
      <c r="IO284" s="18"/>
      <c r="IP284" s="18"/>
      <c r="IQ284" s="18"/>
      <c r="IR284" s="18"/>
      <c r="IS284" s="18"/>
      <c r="IT284" s="18"/>
      <c r="IU284" s="18"/>
      <c r="IV284" s="18"/>
      <c r="IW284" s="18"/>
      <c r="IX284" s="18"/>
      <c r="IY284" s="18"/>
      <c r="IZ284" s="18"/>
      <c r="JA284" s="18"/>
      <c r="JB284" s="18"/>
      <c r="JC284" s="18"/>
      <c r="JD284" s="18"/>
      <c r="JE284" s="18"/>
      <c r="JF284" s="18"/>
    </row>
    <row r="285" spans="36:266" x14ac:dyDescent="0.3">
      <c r="AJ285" s="24"/>
      <c r="AK285" s="24"/>
      <c r="AL285" s="20"/>
      <c r="AM285" s="23"/>
      <c r="AN285" s="18"/>
      <c r="AO285" s="24"/>
      <c r="AW285" s="71"/>
      <c r="AX285" s="71"/>
      <c r="AY285" s="71"/>
      <c r="BB285" s="25"/>
      <c r="BC285" s="21"/>
      <c r="BG285" s="18"/>
      <c r="BN285" s="22"/>
      <c r="BO285" s="22"/>
      <c r="BP285" s="22"/>
      <c r="BQ285" s="22"/>
      <c r="BR285" s="15"/>
      <c r="CF285" s="15"/>
      <c r="CL285" s="22"/>
      <c r="CM285" s="15"/>
      <c r="CR285" s="22"/>
      <c r="CT285" s="15"/>
      <c r="CW285" s="22"/>
      <c r="DA285" s="15"/>
      <c r="DH285" s="15"/>
      <c r="DJ285" s="22"/>
      <c r="DO285" s="15"/>
      <c r="DV285" s="15"/>
      <c r="EC285" s="15"/>
      <c r="EJ285" s="15"/>
      <c r="EQ285" s="15"/>
      <c r="EX285" s="15"/>
      <c r="FE285" s="15"/>
      <c r="FL285" s="15"/>
      <c r="FS285" s="15"/>
      <c r="FZ285" s="15"/>
      <c r="GG285" s="15"/>
      <c r="GN285" s="15"/>
      <c r="GP285" s="22"/>
      <c r="GQ285" s="22"/>
      <c r="GR285" s="22"/>
      <c r="GS285" s="22"/>
      <c r="GT285" s="22"/>
      <c r="GU285" s="15"/>
      <c r="GV285" s="22"/>
      <c r="GW285" s="22"/>
      <c r="GX285" s="22"/>
      <c r="GY285" s="18"/>
      <c r="GZ285" s="18"/>
      <c r="HA285" s="18"/>
      <c r="HB285" s="18"/>
      <c r="HC285" s="18"/>
      <c r="HD285" s="18"/>
      <c r="HE285" s="18"/>
      <c r="HF285" s="18"/>
      <c r="HG285" s="18"/>
      <c r="HH285" s="18"/>
      <c r="HI285" s="18"/>
      <c r="HJ285" s="18"/>
      <c r="HK285" s="18"/>
      <c r="HL285" s="18"/>
      <c r="HM285" s="18"/>
      <c r="HN285" s="18"/>
      <c r="HO285" s="18"/>
      <c r="HP285" s="18"/>
      <c r="HQ285" s="18"/>
      <c r="HR285" s="18"/>
      <c r="HS285" s="18"/>
      <c r="HT285" s="18"/>
      <c r="HU285" s="18"/>
      <c r="HV285" s="18"/>
      <c r="HW285" s="18"/>
      <c r="HX285" s="18"/>
      <c r="HY285" s="18"/>
      <c r="HZ285" s="18"/>
      <c r="IA285" s="18"/>
      <c r="IB285" s="18"/>
      <c r="IC285" s="18"/>
      <c r="ID285" s="18"/>
      <c r="IE285" s="18"/>
      <c r="IF285" s="18"/>
      <c r="IG285" s="18"/>
      <c r="IH285" s="18"/>
      <c r="II285" s="18"/>
      <c r="IJ285" s="18"/>
      <c r="IK285" s="18"/>
      <c r="IL285" s="18"/>
      <c r="IM285" s="18"/>
      <c r="IN285" s="18"/>
      <c r="IO285" s="18"/>
      <c r="IP285" s="18"/>
      <c r="IQ285" s="18"/>
      <c r="IR285" s="18"/>
      <c r="IS285" s="18"/>
      <c r="IT285" s="18"/>
      <c r="IU285" s="18"/>
      <c r="IV285" s="18"/>
      <c r="IW285" s="18"/>
      <c r="IX285" s="18"/>
      <c r="IY285" s="18"/>
      <c r="IZ285" s="18"/>
      <c r="JA285" s="18"/>
      <c r="JB285" s="18"/>
      <c r="JC285" s="18"/>
      <c r="JD285" s="18"/>
      <c r="JE285" s="18"/>
      <c r="JF285" s="18"/>
    </row>
    <row r="286" spans="36:266" x14ac:dyDescent="0.3">
      <c r="AJ286" s="24"/>
      <c r="AK286" s="24"/>
      <c r="AL286" s="20"/>
      <c r="AM286" s="23"/>
      <c r="AN286" s="18"/>
      <c r="AO286" s="24"/>
      <c r="AW286" s="71"/>
      <c r="AX286" s="71"/>
      <c r="AY286" s="71"/>
      <c r="BB286" s="25"/>
      <c r="BC286" s="21"/>
      <c r="BG286" s="18"/>
      <c r="BN286" s="22"/>
      <c r="BO286" s="22"/>
      <c r="BP286" s="22"/>
      <c r="BQ286" s="22"/>
      <c r="BR286" s="15"/>
      <c r="CF286" s="15"/>
      <c r="CL286" s="22"/>
      <c r="CM286" s="15"/>
      <c r="CR286" s="22"/>
      <c r="CT286" s="15"/>
      <c r="CW286" s="22"/>
      <c r="DA286" s="15"/>
      <c r="DH286" s="15"/>
      <c r="DJ286" s="22"/>
      <c r="DO286" s="15"/>
      <c r="DV286" s="15"/>
      <c r="EC286" s="15"/>
      <c r="EJ286" s="15"/>
      <c r="EQ286" s="15"/>
      <c r="EX286" s="15"/>
      <c r="FE286" s="15"/>
      <c r="FL286" s="15"/>
      <c r="FS286" s="15"/>
      <c r="FZ286" s="15"/>
      <c r="GG286" s="15"/>
      <c r="GN286" s="15"/>
      <c r="GP286" s="22"/>
      <c r="GQ286" s="22"/>
      <c r="GR286" s="22"/>
      <c r="GS286" s="22"/>
      <c r="GT286" s="22"/>
      <c r="GU286" s="15"/>
      <c r="GV286" s="22"/>
      <c r="GW286" s="22"/>
      <c r="GX286" s="22"/>
      <c r="GY286" s="18"/>
      <c r="GZ286" s="18"/>
      <c r="HA286" s="18"/>
      <c r="HB286" s="18"/>
      <c r="HC286" s="18"/>
      <c r="HD286" s="18"/>
      <c r="HE286" s="18"/>
      <c r="HF286" s="18"/>
      <c r="HG286" s="18"/>
      <c r="HH286" s="18"/>
      <c r="HI286" s="18"/>
      <c r="HJ286" s="18"/>
      <c r="HK286" s="18"/>
      <c r="HL286" s="18"/>
      <c r="HM286" s="18"/>
      <c r="HN286" s="18"/>
      <c r="HO286" s="18"/>
      <c r="HP286" s="18"/>
      <c r="HQ286" s="18"/>
      <c r="HR286" s="18"/>
      <c r="HS286" s="18"/>
      <c r="HT286" s="18"/>
      <c r="HU286" s="18"/>
      <c r="HV286" s="18"/>
      <c r="HW286" s="18"/>
      <c r="HX286" s="18"/>
      <c r="HY286" s="18"/>
      <c r="HZ286" s="18"/>
      <c r="IA286" s="18"/>
      <c r="IB286" s="18"/>
      <c r="IC286" s="18"/>
      <c r="ID286" s="18"/>
      <c r="IE286" s="18"/>
      <c r="IF286" s="18"/>
      <c r="IG286" s="18"/>
      <c r="IH286" s="18"/>
      <c r="II286" s="18"/>
      <c r="IJ286" s="18"/>
      <c r="IK286" s="18"/>
      <c r="IL286" s="18"/>
      <c r="IM286" s="18"/>
      <c r="IN286" s="18"/>
      <c r="IO286" s="18"/>
      <c r="IP286" s="18"/>
      <c r="IQ286" s="18"/>
      <c r="IR286" s="18"/>
      <c r="IS286" s="18"/>
      <c r="IT286" s="18"/>
      <c r="IU286" s="18"/>
      <c r="IV286" s="18"/>
      <c r="IW286" s="18"/>
      <c r="IX286" s="18"/>
      <c r="IY286" s="18"/>
      <c r="IZ286" s="18"/>
      <c r="JA286" s="18"/>
      <c r="JB286" s="18"/>
      <c r="JC286" s="18"/>
      <c r="JD286" s="18"/>
      <c r="JE286" s="18"/>
      <c r="JF286" s="18"/>
    </row>
    <row r="287" spans="36:266" x14ac:dyDescent="0.3">
      <c r="AJ287" s="24"/>
      <c r="AK287" s="24"/>
      <c r="AL287" s="20"/>
      <c r="AM287" s="23"/>
      <c r="AN287" s="18"/>
      <c r="AO287" s="24"/>
      <c r="AW287" s="71"/>
      <c r="AX287" s="71"/>
      <c r="AY287" s="71"/>
      <c r="BB287" s="25"/>
      <c r="BC287" s="21"/>
      <c r="BG287" s="18"/>
      <c r="BN287" s="22"/>
      <c r="BO287" s="22"/>
      <c r="BP287" s="22"/>
      <c r="BQ287" s="22"/>
      <c r="BR287" s="15"/>
      <c r="CF287" s="15"/>
      <c r="CL287" s="22"/>
      <c r="CM287" s="15"/>
      <c r="CR287" s="22"/>
      <c r="CT287" s="15"/>
      <c r="CW287" s="22"/>
      <c r="DA287" s="15"/>
      <c r="DH287" s="15"/>
      <c r="DJ287" s="22"/>
      <c r="DO287" s="15"/>
      <c r="DV287" s="15"/>
      <c r="EC287" s="15"/>
      <c r="EJ287" s="15"/>
      <c r="EQ287" s="15"/>
      <c r="EX287" s="15"/>
      <c r="FE287" s="15"/>
      <c r="FL287" s="15"/>
      <c r="FS287" s="15"/>
      <c r="FZ287" s="15"/>
      <c r="GG287" s="15"/>
      <c r="GN287" s="15"/>
      <c r="GP287" s="22"/>
      <c r="GQ287" s="22"/>
      <c r="GR287" s="22"/>
      <c r="GS287" s="22"/>
      <c r="GT287" s="22"/>
      <c r="GU287" s="15"/>
      <c r="GV287" s="22"/>
      <c r="GW287" s="22"/>
      <c r="GX287" s="22"/>
      <c r="GY287" s="18"/>
      <c r="GZ287" s="18"/>
      <c r="HA287" s="18"/>
      <c r="HB287" s="18"/>
      <c r="HC287" s="18"/>
      <c r="HD287" s="18"/>
      <c r="HE287" s="18"/>
      <c r="HF287" s="18"/>
      <c r="HG287" s="18"/>
      <c r="HH287" s="18"/>
      <c r="HI287" s="18"/>
      <c r="HJ287" s="18"/>
      <c r="HK287" s="18"/>
      <c r="HL287" s="18"/>
      <c r="HM287" s="18"/>
      <c r="HN287" s="18"/>
      <c r="HO287" s="18"/>
      <c r="HP287" s="18"/>
      <c r="HQ287" s="18"/>
      <c r="HR287" s="18"/>
      <c r="HS287" s="18"/>
      <c r="HT287" s="18"/>
      <c r="HU287" s="18"/>
      <c r="HV287" s="18"/>
      <c r="HW287" s="18"/>
      <c r="HX287" s="18"/>
      <c r="HY287" s="18"/>
      <c r="HZ287" s="18"/>
      <c r="IA287" s="18"/>
      <c r="IB287" s="18"/>
      <c r="IC287" s="18"/>
      <c r="ID287" s="18"/>
      <c r="IE287" s="18"/>
      <c r="IF287" s="18"/>
      <c r="IG287" s="18"/>
      <c r="IH287" s="18"/>
      <c r="II287" s="18"/>
      <c r="IJ287" s="18"/>
      <c r="IK287" s="18"/>
      <c r="IL287" s="18"/>
      <c r="IM287" s="18"/>
      <c r="IN287" s="18"/>
      <c r="IO287" s="18"/>
      <c r="IP287" s="18"/>
      <c r="IQ287" s="18"/>
      <c r="IR287" s="18"/>
      <c r="IS287" s="18"/>
      <c r="IT287" s="18"/>
      <c r="IU287" s="18"/>
      <c r="IV287" s="18"/>
      <c r="IW287" s="18"/>
      <c r="IX287" s="18"/>
      <c r="IY287" s="18"/>
      <c r="IZ287" s="18"/>
      <c r="JA287" s="18"/>
      <c r="JB287" s="18"/>
      <c r="JC287" s="18"/>
      <c r="JD287" s="18"/>
      <c r="JE287" s="18"/>
      <c r="JF287" s="18"/>
    </row>
    <row r="288" spans="36:266" x14ac:dyDescent="0.3">
      <c r="AJ288" s="24"/>
      <c r="AK288" s="24"/>
      <c r="AL288" s="20"/>
      <c r="AM288" s="23"/>
      <c r="AN288" s="18"/>
      <c r="AO288" s="24"/>
      <c r="AW288" s="71"/>
      <c r="AX288" s="71"/>
      <c r="AY288" s="71"/>
      <c r="BB288" s="25"/>
      <c r="BC288" s="21"/>
      <c r="BG288" s="18"/>
      <c r="BN288" s="22"/>
      <c r="BO288" s="22"/>
      <c r="BP288" s="22"/>
      <c r="BQ288" s="22"/>
      <c r="BR288" s="15"/>
      <c r="CF288" s="15"/>
      <c r="CL288" s="22"/>
      <c r="CM288" s="15"/>
      <c r="CR288" s="22"/>
      <c r="CT288" s="15"/>
      <c r="CW288" s="22"/>
      <c r="DA288" s="15"/>
      <c r="DH288" s="15"/>
      <c r="DJ288" s="22"/>
      <c r="DO288" s="15"/>
      <c r="DV288" s="15"/>
      <c r="EC288" s="15"/>
      <c r="EJ288" s="15"/>
      <c r="EQ288" s="15"/>
      <c r="EX288" s="15"/>
      <c r="FE288" s="15"/>
      <c r="FL288" s="15"/>
      <c r="FS288" s="15"/>
      <c r="FZ288" s="15"/>
      <c r="GG288" s="15"/>
      <c r="GN288" s="15"/>
      <c r="GP288" s="22"/>
      <c r="GQ288" s="22"/>
      <c r="GR288" s="22"/>
      <c r="GS288" s="22"/>
      <c r="GT288" s="22"/>
      <c r="GU288" s="15"/>
      <c r="GV288" s="22"/>
      <c r="GW288" s="22"/>
      <c r="GX288" s="22"/>
      <c r="GY288" s="18"/>
      <c r="GZ288" s="18"/>
      <c r="HA288" s="18"/>
      <c r="HB288" s="18"/>
      <c r="HC288" s="18"/>
      <c r="HD288" s="18"/>
      <c r="HE288" s="18"/>
      <c r="HF288" s="18"/>
      <c r="HG288" s="18"/>
      <c r="HH288" s="18"/>
      <c r="HI288" s="18"/>
      <c r="HJ288" s="18"/>
      <c r="HK288" s="18"/>
      <c r="HL288" s="18"/>
      <c r="HM288" s="18"/>
      <c r="HN288" s="18"/>
      <c r="HO288" s="18"/>
      <c r="HP288" s="18"/>
      <c r="HQ288" s="18"/>
      <c r="HR288" s="18"/>
      <c r="HS288" s="18"/>
      <c r="HT288" s="18"/>
      <c r="HU288" s="18"/>
      <c r="HV288" s="18"/>
      <c r="HW288" s="18"/>
      <c r="HX288" s="18"/>
      <c r="HY288" s="18"/>
      <c r="HZ288" s="18"/>
      <c r="IA288" s="18"/>
      <c r="IB288" s="18"/>
      <c r="IC288" s="18"/>
      <c r="ID288" s="18"/>
      <c r="IE288" s="18"/>
      <c r="IF288" s="18"/>
      <c r="IG288" s="18"/>
      <c r="IH288" s="18"/>
      <c r="II288" s="18"/>
      <c r="IJ288" s="18"/>
      <c r="IK288" s="18"/>
      <c r="IL288" s="18"/>
      <c r="IM288" s="18"/>
      <c r="IN288" s="18"/>
      <c r="IO288" s="18"/>
      <c r="IP288" s="18"/>
      <c r="IQ288" s="18"/>
      <c r="IR288" s="18"/>
      <c r="IS288" s="18"/>
      <c r="IT288" s="18"/>
      <c r="IU288" s="18"/>
      <c r="IV288" s="18"/>
      <c r="IW288" s="18"/>
      <c r="IX288" s="18"/>
      <c r="IY288" s="18"/>
      <c r="IZ288" s="18"/>
      <c r="JA288" s="18"/>
      <c r="JB288" s="18"/>
      <c r="JC288" s="18"/>
      <c r="JD288" s="18"/>
      <c r="JE288" s="18"/>
      <c r="JF288" s="18"/>
    </row>
    <row r="289" spans="36:266" x14ac:dyDescent="0.3">
      <c r="AJ289" s="24"/>
      <c r="AK289" s="24"/>
      <c r="AL289" s="20"/>
      <c r="AM289" s="23"/>
      <c r="AN289" s="18"/>
      <c r="AO289" s="24"/>
      <c r="AW289" s="71"/>
      <c r="AX289" s="71"/>
      <c r="AY289" s="71"/>
      <c r="BB289" s="25"/>
      <c r="BC289" s="21"/>
      <c r="BG289" s="18"/>
      <c r="BN289" s="22"/>
      <c r="BO289" s="22"/>
      <c r="BP289" s="22"/>
      <c r="BQ289" s="22"/>
      <c r="BR289" s="15"/>
      <c r="CF289" s="15"/>
      <c r="CL289" s="22"/>
      <c r="CM289" s="15"/>
      <c r="CR289" s="22"/>
      <c r="CT289" s="15"/>
      <c r="CW289" s="22"/>
      <c r="DA289" s="15"/>
      <c r="DH289" s="15"/>
      <c r="DJ289" s="22"/>
      <c r="DO289" s="15"/>
      <c r="DV289" s="15"/>
      <c r="EC289" s="15"/>
      <c r="EJ289" s="15"/>
      <c r="EQ289" s="15"/>
      <c r="EX289" s="15"/>
      <c r="FE289" s="15"/>
      <c r="FL289" s="15"/>
      <c r="FS289" s="15"/>
      <c r="FZ289" s="15"/>
      <c r="GG289" s="15"/>
      <c r="GN289" s="15"/>
      <c r="GP289" s="22"/>
      <c r="GQ289" s="22"/>
      <c r="GR289" s="22"/>
      <c r="GS289" s="22"/>
      <c r="GT289" s="22"/>
      <c r="GU289" s="15"/>
      <c r="GV289" s="22"/>
      <c r="GW289" s="22"/>
      <c r="GX289" s="22"/>
      <c r="GY289" s="18"/>
      <c r="GZ289" s="18"/>
      <c r="HA289" s="18"/>
      <c r="HB289" s="18"/>
      <c r="HC289" s="18"/>
      <c r="HD289" s="18"/>
      <c r="HE289" s="18"/>
      <c r="HF289" s="18"/>
      <c r="HG289" s="18"/>
      <c r="HH289" s="18"/>
      <c r="HI289" s="18"/>
      <c r="HJ289" s="18"/>
      <c r="HK289" s="18"/>
      <c r="HL289" s="18"/>
      <c r="HM289" s="18"/>
      <c r="HN289" s="18"/>
      <c r="HO289" s="18"/>
      <c r="HP289" s="18"/>
      <c r="HQ289" s="18"/>
      <c r="HR289" s="18"/>
      <c r="HS289" s="18"/>
      <c r="HT289" s="18"/>
      <c r="HU289" s="18"/>
      <c r="HV289" s="18"/>
      <c r="HW289" s="18"/>
      <c r="HX289" s="18"/>
      <c r="HY289" s="18"/>
      <c r="HZ289" s="18"/>
      <c r="IA289" s="18"/>
      <c r="IB289" s="18"/>
      <c r="IC289" s="18"/>
      <c r="ID289" s="18"/>
      <c r="IE289" s="18"/>
      <c r="IF289" s="18"/>
      <c r="IG289" s="18"/>
      <c r="IH289" s="18"/>
      <c r="II289" s="18"/>
      <c r="IJ289" s="18"/>
      <c r="IK289" s="18"/>
      <c r="IL289" s="18"/>
      <c r="IM289" s="18"/>
      <c r="IN289" s="18"/>
      <c r="IO289" s="18"/>
      <c r="IP289" s="18"/>
      <c r="IQ289" s="18"/>
      <c r="IR289" s="18"/>
      <c r="IS289" s="18"/>
      <c r="IT289" s="18"/>
      <c r="IU289" s="18"/>
      <c r="IV289" s="18"/>
      <c r="IW289" s="18"/>
      <c r="IX289" s="18"/>
      <c r="IY289" s="18"/>
      <c r="IZ289" s="18"/>
      <c r="JA289" s="18"/>
      <c r="JB289" s="18"/>
      <c r="JC289" s="18"/>
      <c r="JD289" s="18"/>
      <c r="JE289" s="18"/>
      <c r="JF289" s="18"/>
    </row>
    <row r="290" spans="36:266" x14ac:dyDescent="0.3">
      <c r="AJ290" s="24"/>
      <c r="AK290" s="24"/>
      <c r="AL290" s="20"/>
      <c r="AM290" s="23"/>
      <c r="AN290" s="18"/>
      <c r="AO290" s="24"/>
      <c r="AW290" s="71"/>
      <c r="AX290" s="71"/>
      <c r="AY290" s="71"/>
      <c r="BB290" s="25"/>
      <c r="BC290" s="21"/>
      <c r="BG290" s="18"/>
      <c r="BN290" s="22"/>
      <c r="BO290" s="22"/>
      <c r="BP290" s="22"/>
      <c r="BQ290" s="22"/>
      <c r="BR290" s="15"/>
      <c r="CF290" s="15"/>
      <c r="CL290" s="22"/>
      <c r="CM290" s="15"/>
      <c r="CR290" s="22"/>
      <c r="CT290" s="15"/>
      <c r="CW290" s="22"/>
      <c r="DA290" s="15"/>
      <c r="DH290" s="15"/>
      <c r="DJ290" s="22"/>
      <c r="DO290" s="15"/>
      <c r="DV290" s="15"/>
      <c r="EC290" s="15"/>
      <c r="EJ290" s="15"/>
      <c r="EQ290" s="15"/>
      <c r="EX290" s="15"/>
      <c r="FE290" s="15"/>
      <c r="FL290" s="15"/>
      <c r="FS290" s="15"/>
      <c r="FZ290" s="15"/>
      <c r="GG290" s="15"/>
      <c r="GN290" s="15"/>
      <c r="GP290" s="22"/>
      <c r="GQ290" s="22"/>
      <c r="GR290" s="22"/>
      <c r="GS290" s="22"/>
      <c r="GT290" s="22"/>
      <c r="GU290" s="15"/>
      <c r="GV290" s="22"/>
      <c r="GW290" s="22"/>
      <c r="GX290" s="22"/>
      <c r="GY290" s="18"/>
      <c r="GZ290" s="18"/>
      <c r="HA290" s="18"/>
      <c r="HB290" s="18"/>
      <c r="HC290" s="18"/>
      <c r="HD290" s="18"/>
      <c r="HE290" s="18"/>
      <c r="HF290" s="18"/>
      <c r="HG290" s="18"/>
      <c r="HH290" s="18"/>
      <c r="HI290" s="18"/>
      <c r="HJ290" s="18"/>
      <c r="HK290" s="18"/>
      <c r="HL290" s="18"/>
      <c r="HM290" s="18"/>
      <c r="HN290" s="18"/>
      <c r="HO290" s="18"/>
      <c r="HP290" s="18"/>
      <c r="HQ290" s="18"/>
      <c r="HR290" s="18"/>
      <c r="HS290" s="18"/>
      <c r="HT290" s="18"/>
      <c r="HU290" s="18"/>
      <c r="HV290" s="18"/>
      <c r="HW290" s="18"/>
      <c r="HX290" s="18"/>
      <c r="HY290" s="18"/>
      <c r="HZ290" s="18"/>
      <c r="IA290" s="18"/>
      <c r="IB290" s="18"/>
      <c r="IC290" s="18"/>
      <c r="ID290" s="18"/>
      <c r="IE290" s="18"/>
      <c r="IF290" s="18"/>
      <c r="IG290" s="18"/>
      <c r="IH290" s="18"/>
      <c r="II290" s="18"/>
      <c r="IJ290" s="18"/>
      <c r="IK290" s="18"/>
      <c r="IL290" s="18"/>
      <c r="IM290" s="18"/>
      <c r="IN290" s="18"/>
      <c r="IO290" s="18"/>
      <c r="IP290" s="18"/>
      <c r="IQ290" s="18"/>
      <c r="IR290" s="18"/>
      <c r="IS290" s="18"/>
      <c r="IT290" s="18"/>
      <c r="IU290" s="18"/>
      <c r="IV290" s="18"/>
      <c r="IW290" s="18"/>
      <c r="IX290" s="18"/>
      <c r="IY290" s="18"/>
      <c r="IZ290" s="18"/>
      <c r="JA290" s="18"/>
      <c r="JB290" s="18"/>
      <c r="JC290" s="18"/>
      <c r="JD290" s="18"/>
      <c r="JE290" s="18"/>
      <c r="JF290" s="18"/>
    </row>
    <row r="291" spans="36:266" x14ac:dyDescent="0.3">
      <c r="AJ291" s="24"/>
      <c r="AK291" s="24"/>
      <c r="AL291" s="20"/>
      <c r="AM291" s="23"/>
      <c r="AN291" s="18"/>
      <c r="AO291" s="24"/>
      <c r="AW291" s="71"/>
      <c r="AX291" s="71"/>
      <c r="AY291" s="71"/>
      <c r="BB291" s="25"/>
      <c r="BC291" s="21"/>
      <c r="BG291" s="18"/>
      <c r="BN291" s="22"/>
      <c r="BO291" s="22"/>
      <c r="BP291" s="22"/>
      <c r="BQ291" s="22"/>
      <c r="BR291" s="15"/>
      <c r="CF291" s="15"/>
      <c r="CL291" s="22"/>
      <c r="CM291" s="15"/>
      <c r="CR291" s="22"/>
      <c r="CT291" s="15"/>
      <c r="CW291" s="22"/>
      <c r="DA291" s="15"/>
      <c r="DH291" s="15"/>
      <c r="DJ291" s="22"/>
      <c r="DO291" s="15"/>
      <c r="DV291" s="15"/>
      <c r="EC291" s="15"/>
      <c r="EJ291" s="15"/>
      <c r="EQ291" s="15"/>
      <c r="EX291" s="15"/>
      <c r="FE291" s="15"/>
      <c r="FL291" s="15"/>
      <c r="FS291" s="15"/>
      <c r="FZ291" s="15"/>
      <c r="GG291" s="15"/>
      <c r="GN291" s="15"/>
      <c r="GP291" s="22"/>
      <c r="GQ291" s="22"/>
      <c r="GR291" s="22"/>
      <c r="GS291" s="22"/>
      <c r="GT291" s="22"/>
      <c r="GU291" s="15"/>
      <c r="GV291" s="22"/>
      <c r="GW291" s="22"/>
      <c r="GX291" s="22"/>
      <c r="GY291" s="18"/>
      <c r="GZ291" s="18"/>
      <c r="HA291" s="18"/>
      <c r="HB291" s="18"/>
      <c r="HC291" s="18"/>
      <c r="HD291" s="18"/>
      <c r="HE291" s="18"/>
      <c r="HF291" s="18"/>
      <c r="HG291" s="18"/>
      <c r="HH291" s="18"/>
      <c r="HI291" s="18"/>
      <c r="HJ291" s="18"/>
      <c r="HK291" s="18"/>
      <c r="HL291" s="18"/>
      <c r="HM291" s="18"/>
      <c r="HN291" s="18"/>
      <c r="HO291" s="18"/>
      <c r="HP291" s="18"/>
      <c r="HQ291" s="18"/>
      <c r="HR291" s="18"/>
      <c r="HS291" s="18"/>
      <c r="HT291" s="18"/>
      <c r="HU291" s="18"/>
      <c r="HV291" s="18"/>
      <c r="HW291" s="18"/>
      <c r="HX291" s="18"/>
      <c r="HY291" s="18"/>
      <c r="HZ291" s="18"/>
      <c r="IA291" s="18"/>
      <c r="IB291" s="18"/>
      <c r="IC291" s="18"/>
      <c r="ID291" s="18"/>
      <c r="IE291" s="18"/>
      <c r="IF291" s="18"/>
      <c r="IG291" s="18"/>
      <c r="IH291" s="18"/>
      <c r="II291" s="18"/>
      <c r="IJ291" s="18"/>
      <c r="IK291" s="18"/>
      <c r="IL291" s="18"/>
      <c r="IM291" s="18"/>
      <c r="IN291" s="18"/>
      <c r="IO291" s="18"/>
      <c r="IP291" s="18"/>
      <c r="IQ291" s="18"/>
      <c r="IR291" s="18"/>
      <c r="IS291" s="18"/>
      <c r="IT291" s="18"/>
      <c r="IU291" s="18"/>
      <c r="IV291" s="18"/>
      <c r="IW291" s="18"/>
      <c r="IX291" s="18"/>
      <c r="IY291" s="18"/>
      <c r="IZ291" s="18"/>
      <c r="JA291" s="18"/>
      <c r="JB291" s="18"/>
      <c r="JC291" s="18"/>
      <c r="JD291" s="18"/>
      <c r="JE291" s="18"/>
      <c r="JF291" s="18"/>
    </row>
    <row r="292" spans="36:266" x14ac:dyDescent="0.3">
      <c r="AJ292" s="24"/>
      <c r="AK292" s="24"/>
      <c r="AL292" s="20"/>
      <c r="AM292" s="23"/>
      <c r="AN292" s="18"/>
      <c r="AO292" s="24"/>
      <c r="AW292" s="71"/>
      <c r="AX292" s="71"/>
      <c r="AY292" s="71"/>
      <c r="BB292" s="25"/>
      <c r="BC292" s="21"/>
      <c r="BG292" s="18"/>
      <c r="BN292" s="22"/>
      <c r="BO292" s="22"/>
      <c r="BP292" s="22"/>
      <c r="BQ292" s="22"/>
      <c r="BR292" s="15"/>
      <c r="CF292" s="15"/>
      <c r="CL292" s="22"/>
      <c r="CM292" s="15"/>
      <c r="CR292" s="22"/>
      <c r="CT292" s="15"/>
      <c r="CW292" s="22"/>
      <c r="DA292" s="15"/>
      <c r="DH292" s="15"/>
      <c r="DJ292" s="22"/>
      <c r="DO292" s="15"/>
      <c r="DV292" s="15"/>
      <c r="EC292" s="15"/>
      <c r="EJ292" s="15"/>
      <c r="EQ292" s="15"/>
      <c r="EX292" s="15"/>
      <c r="FE292" s="15"/>
      <c r="FL292" s="15"/>
      <c r="FS292" s="15"/>
      <c r="FZ292" s="15"/>
      <c r="GG292" s="15"/>
      <c r="GN292" s="15"/>
      <c r="GP292" s="22"/>
      <c r="GQ292" s="22"/>
      <c r="GR292" s="22"/>
      <c r="GS292" s="22"/>
      <c r="GT292" s="22"/>
      <c r="GU292" s="15"/>
      <c r="GV292" s="22"/>
      <c r="GW292" s="22"/>
      <c r="GX292" s="22"/>
      <c r="GY292" s="18"/>
      <c r="GZ292" s="18"/>
      <c r="HA292" s="18"/>
      <c r="HB292" s="18"/>
      <c r="HC292" s="18"/>
      <c r="HD292" s="18"/>
      <c r="HE292" s="18"/>
      <c r="HF292" s="18"/>
      <c r="HG292" s="18"/>
      <c r="HH292" s="18"/>
      <c r="HI292" s="18"/>
      <c r="HJ292" s="18"/>
      <c r="HK292" s="18"/>
      <c r="HL292" s="18"/>
      <c r="HM292" s="18"/>
      <c r="HN292" s="18"/>
      <c r="HO292" s="18"/>
      <c r="HP292" s="18"/>
      <c r="HQ292" s="18"/>
      <c r="HR292" s="18"/>
      <c r="HS292" s="18"/>
      <c r="HT292" s="18"/>
      <c r="HU292" s="18"/>
      <c r="HV292" s="18"/>
      <c r="HW292" s="18"/>
      <c r="HX292" s="18"/>
      <c r="HY292" s="18"/>
      <c r="HZ292" s="18"/>
      <c r="IA292" s="18"/>
      <c r="IB292" s="18"/>
      <c r="IC292" s="18"/>
      <c r="ID292" s="18"/>
      <c r="IE292" s="18"/>
      <c r="IF292" s="18"/>
      <c r="IG292" s="18"/>
      <c r="IH292" s="18"/>
      <c r="II292" s="18"/>
      <c r="IJ292" s="18"/>
      <c r="IK292" s="18"/>
      <c r="IL292" s="18"/>
      <c r="IM292" s="18"/>
      <c r="IN292" s="18"/>
      <c r="IO292" s="18"/>
      <c r="IP292" s="18"/>
      <c r="IQ292" s="18"/>
      <c r="IR292" s="18"/>
      <c r="IS292" s="18"/>
      <c r="IT292" s="18"/>
      <c r="IU292" s="18"/>
      <c r="IV292" s="18"/>
      <c r="IW292" s="18"/>
      <c r="IX292" s="18"/>
      <c r="IY292" s="18"/>
      <c r="IZ292" s="18"/>
      <c r="JA292" s="18"/>
      <c r="JB292" s="18"/>
      <c r="JC292" s="18"/>
      <c r="JD292" s="18"/>
      <c r="JE292" s="18"/>
      <c r="JF292" s="18"/>
    </row>
    <row r="293" spans="36:266" x14ac:dyDescent="0.3">
      <c r="AJ293" s="24"/>
      <c r="AK293" s="24"/>
      <c r="AL293" s="20"/>
      <c r="AM293" s="23"/>
      <c r="AN293" s="18"/>
      <c r="AO293" s="24"/>
      <c r="AW293" s="71"/>
      <c r="AX293" s="71"/>
      <c r="AY293" s="71"/>
      <c r="BB293" s="25"/>
      <c r="BC293" s="21"/>
      <c r="BG293" s="18"/>
      <c r="BN293" s="22"/>
      <c r="BO293" s="22"/>
      <c r="BP293" s="22"/>
      <c r="BQ293" s="22"/>
      <c r="BR293" s="15"/>
      <c r="CF293" s="15"/>
      <c r="CL293" s="22"/>
      <c r="CM293" s="15"/>
      <c r="CR293" s="22"/>
      <c r="CT293" s="15"/>
      <c r="CW293" s="22"/>
      <c r="DA293" s="15"/>
      <c r="DH293" s="15"/>
      <c r="DJ293" s="22"/>
      <c r="DO293" s="15"/>
      <c r="DV293" s="15"/>
      <c r="EC293" s="15"/>
      <c r="EJ293" s="15"/>
      <c r="EQ293" s="15"/>
      <c r="EX293" s="15"/>
      <c r="FE293" s="15"/>
      <c r="FL293" s="15"/>
      <c r="FS293" s="15"/>
      <c r="FZ293" s="15"/>
      <c r="GG293" s="15"/>
      <c r="GN293" s="15"/>
      <c r="GP293" s="22"/>
      <c r="GQ293" s="22"/>
      <c r="GR293" s="22"/>
      <c r="GS293" s="22"/>
      <c r="GT293" s="22"/>
      <c r="GU293" s="15"/>
      <c r="GV293" s="22"/>
      <c r="GW293" s="22"/>
      <c r="GX293" s="22"/>
      <c r="GY293" s="18"/>
      <c r="GZ293" s="18"/>
      <c r="HA293" s="18"/>
      <c r="HB293" s="18"/>
      <c r="HC293" s="18"/>
      <c r="HD293" s="18"/>
      <c r="HE293" s="18"/>
      <c r="HF293" s="18"/>
      <c r="HG293" s="18"/>
      <c r="HH293" s="18"/>
      <c r="HI293" s="18"/>
      <c r="HJ293" s="18"/>
      <c r="HK293" s="18"/>
      <c r="HL293" s="18"/>
      <c r="HM293" s="18"/>
      <c r="HN293" s="18"/>
      <c r="HO293" s="18"/>
      <c r="HP293" s="18"/>
      <c r="HQ293" s="18"/>
      <c r="HR293" s="18"/>
      <c r="HS293" s="18"/>
      <c r="HT293" s="18"/>
      <c r="HU293" s="18"/>
      <c r="HV293" s="18"/>
      <c r="HW293" s="18"/>
      <c r="HX293" s="18"/>
      <c r="HY293" s="18"/>
      <c r="HZ293" s="18"/>
      <c r="IA293" s="18"/>
      <c r="IB293" s="18"/>
      <c r="IC293" s="18"/>
      <c r="ID293" s="18"/>
      <c r="IE293" s="18"/>
      <c r="IF293" s="18"/>
      <c r="IG293" s="18"/>
      <c r="IH293" s="18"/>
      <c r="II293" s="18"/>
      <c r="IJ293" s="18"/>
      <c r="IK293" s="18"/>
      <c r="IL293" s="18"/>
      <c r="IM293" s="18"/>
      <c r="IN293" s="18"/>
      <c r="IO293" s="18"/>
      <c r="IP293" s="18"/>
      <c r="IQ293" s="18"/>
      <c r="IR293" s="18"/>
      <c r="IS293" s="18"/>
      <c r="IT293" s="18"/>
      <c r="IU293" s="18"/>
      <c r="IV293" s="18"/>
      <c r="IW293" s="18"/>
      <c r="IX293" s="18"/>
      <c r="IY293" s="18"/>
      <c r="IZ293" s="18"/>
      <c r="JA293" s="18"/>
      <c r="JB293" s="18"/>
      <c r="JC293" s="18"/>
      <c r="JD293" s="18"/>
      <c r="JE293" s="18"/>
      <c r="JF293" s="18"/>
    </row>
    <row r="294" spans="36:266" x14ac:dyDescent="0.3">
      <c r="AJ294" s="24"/>
      <c r="AK294" s="24"/>
      <c r="AL294" s="20"/>
      <c r="AM294" s="23"/>
      <c r="AN294" s="18"/>
      <c r="AO294" s="24"/>
      <c r="AW294" s="71"/>
      <c r="AX294" s="71"/>
      <c r="AY294" s="71"/>
      <c r="BB294" s="25"/>
      <c r="BC294" s="21"/>
      <c r="BG294" s="18"/>
      <c r="BN294" s="22"/>
      <c r="BO294" s="22"/>
      <c r="BP294" s="22"/>
      <c r="BQ294" s="22"/>
      <c r="BR294" s="15"/>
      <c r="CF294" s="15"/>
      <c r="CL294" s="22"/>
      <c r="CM294" s="15"/>
      <c r="CR294" s="22"/>
      <c r="CT294" s="15"/>
      <c r="CW294" s="22"/>
      <c r="DA294" s="15"/>
      <c r="DH294" s="15"/>
      <c r="DJ294" s="22"/>
      <c r="DO294" s="15"/>
      <c r="DV294" s="15"/>
      <c r="EC294" s="15"/>
      <c r="EJ294" s="15"/>
      <c r="EQ294" s="15"/>
      <c r="EX294" s="15"/>
      <c r="FE294" s="15"/>
      <c r="FL294" s="15"/>
      <c r="FS294" s="15"/>
      <c r="FZ294" s="15"/>
      <c r="GG294" s="15"/>
      <c r="GN294" s="15"/>
      <c r="GP294" s="22"/>
      <c r="GQ294" s="22"/>
      <c r="GR294" s="22"/>
      <c r="GS294" s="22"/>
      <c r="GT294" s="22"/>
      <c r="GU294" s="15"/>
      <c r="GV294" s="22"/>
      <c r="GW294" s="22"/>
      <c r="GX294" s="22"/>
      <c r="GY294" s="18"/>
      <c r="GZ294" s="18"/>
      <c r="HA294" s="18"/>
      <c r="HB294" s="18"/>
      <c r="HC294" s="18"/>
      <c r="HD294" s="18"/>
      <c r="HE294" s="18"/>
      <c r="HF294" s="18"/>
      <c r="HG294" s="18"/>
      <c r="HH294" s="18"/>
      <c r="HI294" s="18"/>
      <c r="HJ294" s="18"/>
      <c r="HK294" s="18"/>
      <c r="HL294" s="18"/>
      <c r="HM294" s="18"/>
      <c r="HN294" s="18"/>
      <c r="HO294" s="18"/>
      <c r="HP294" s="18"/>
      <c r="HQ294" s="18"/>
      <c r="HR294" s="18"/>
      <c r="HS294" s="18"/>
      <c r="HT294" s="18"/>
      <c r="HU294" s="18"/>
      <c r="HV294" s="18"/>
      <c r="HW294" s="18"/>
      <c r="HX294" s="18"/>
      <c r="HY294" s="18"/>
      <c r="HZ294" s="18"/>
      <c r="IA294" s="18"/>
      <c r="IB294" s="18"/>
      <c r="IC294" s="18"/>
      <c r="ID294" s="18"/>
      <c r="IE294" s="18"/>
      <c r="IF294" s="18"/>
      <c r="IG294" s="18"/>
      <c r="IH294" s="18"/>
      <c r="II294" s="18"/>
      <c r="IJ294" s="18"/>
      <c r="IK294" s="18"/>
      <c r="IL294" s="18"/>
      <c r="IM294" s="18"/>
      <c r="IN294" s="18"/>
      <c r="IO294" s="18"/>
      <c r="IP294" s="18"/>
      <c r="IQ294" s="18"/>
      <c r="IR294" s="18"/>
      <c r="IS294" s="18"/>
      <c r="IT294" s="18"/>
      <c r="IU294" s="18"/>
      <c r="IV294" s="18"/>
      <c r="IW294" s="18"/>
      <c r="IX294" s="18"/>
      <c r="IY294" s="18"/>
      <c r="IZ294" s="18"/>
      <c r="JA294" s="18"/>
      <c r="JB294" s="18"/>
      <c r="JC294" s="18"/>
      <c r="JD294" s="18"/>
      <c r="JE294" s="18"/>
      <c r="JF294" s="18"/>
    </row>
    <row r="295" spans="36:266" x14ac:dyDescent="0.3">
      <c r="AJ295" s="24"/>
      <c r="AK295" s="24"/>
      <c r="AL295" s="20"/>
      <c r="AM295" s="23"/>
      <c r="AN295" s="18"/>
      <c r="AO295" s="24"/>
      <c r="AW295" s="71"/>
      <c r="AX295" s="71"/>
      <c r="AY295" s="71"/>
      <c r="BB295" s="25"/>
      <c r="BC295" s="21"/>
      <c r="BG295" s="18"/>
      <c r="BN295" s="22"/>
      <c r="BO295" s="22"/>
      <c r="BP295" s="22"/>
      <c r="BQ295" s="22"/>
      <c r="BR295" s="15"/>
      <c r="CF295" s="15"/>
      <c r="CL295" s="22"/>
      <c r="CM295" s="15"/>
      <c r="CR295" s="22"/>
      <c r="CT295" s="15"/>
      <c r="CW295" s="22"/>
      <c r="DA295" s="15"/>
      <c r="DH295" s="15"/>
      <c r="DJ295" s="22"/>
      <c r="DO295" s="15"/>
      <c r="DV295" s="15"/>
      <c r="EC295" s="15"/>
      <c r="EJ295" s="15"/>
      <c r="EQ295" s="15"/>
      <c r="EX295" s="15"/>
      <c r="FE295" s="15"/>
      <c r="FL295" s="15"/>
      <c r="FS295" s="15"/>
      <c r="FZ295" s="15"/>
      <c r="GG295" s="15"/>
      <c r="GN295" s="15"/>
      <c r="GP295" s="22"/>
      <c r="GQ295" s="22"/>
      <c r="GR295" s="22"/>
      <c r="GS295" s="22"/>
      <c r="GT295" s="22"/>
      <c r="GU295" s="15"/>
      <c r="GV295" s="22"/>
      <c r="GW295" s="22"/>
      <c r="GX295" s="22"/>
      <c r="GY295" s="18"/>
      <c r="GZ295" s="18"/>
      <c r="HA295" s="18"/>
      <c r="HB295" s="18"/>
      <c r="HC295" s="18"/>
      <c r="HD295" s="18"/>
      <c r="HE295" s="18"/>
      <c r="HF295" s="18"/>
      <c r="HG295" s="18"/>
      <c r="HH295" s="18"/>
      <c r="HI295" s="18"/>
      <c r="HJ295" s="18"/>
      <c r="HK295" s="18"/>
      <c r="HL295" s="18"/>
      <c r="HM295" s="18"/>
      <c r="HN295" s="18"/>
      <c r="HO295" s="18"/>
      <c r="HP295" s="18"/>
      <c r="HQ295" s="18"/>
      <c r="HR295" s="18"/>
      <c r="HS295" s="18"/>
      <c r="HT295" s="18"/>
      <c r="HU295" s="18"/>
      <c r="HV295" s="18"/>
      <c r="HW295" s="18"/>
      <c r="HX295" s="18"/>
      <c r="HY295" s="18"/>
      <c r="HZ295" s="18"/>
      <c r="IA295" s="18"/>
      <c r="IB295" s="18"/>
      <c r="IC295" s="18"/>
      <c r="ID295" s="18"/>
      <c r="IE295" s="18"/>
      <c r="IF295" s="18"/>
      <c r="IG295" s="18"/>
      <c r="IH295" s="18"/>
      <c r="II295" s="18"/>
      <c r="IJ295" s="18"/>
      <c r="IK295" s="18"/>
      <c r="IL295" s="18"/>
      <c r="IM295" s="18"/>
      <c r="IN295" s="18"/>
      <c r="IO295" s="18"/>
      <c r="IP295" s="18"/>
      <c r="IQ295" s="18"/>
      <c r="IR295" s="18"/>
      <c r="IS295" s="18"/>
      <c r="IT295" s="18"/>
      <c r="IU295" s="18"/>
      <c r="IV295" s="18"/>
      <c r="IW295" s="18"/>
      <c r="IX295" s="18"/>
      <c r="IY295" s="18"/>
      <c r="IZ295" s="18"/>
      <c r="JA295" s="18"/>
      <c r="JB295" s="18"/>
      <c r="JC295" s="18"/>
      <c r="JD295" s="18"/>
      <c r="JE295" s="18"/>
      <c r="JF295" s="18"/>
    </row>
    <row r="296" spans="36:266" x14ac:dyDescent="0.3">
      <c r="AJ296" s="24"/>
      <c r="AK296" s="24"/>
      <c r="AL296" s="20"/>
      <c r="AM296" s="23"/>
      <c r="AN296" s="18"/>
      <c r="AO296" s="24"/>
      <c r="AW296" s="71"/>
      <c r="AX296" s="71"/>
      <c r="AY296" s="71"/>
      <c r="BB296" s="25"/>
      <c r="BC296" s="21"/>
      <c r="BG296" s="18"/>
      <c r="BN296" s="22"/>
      <c r="BO296" s="22"/>
      <c r="BP296" s="22"/>
      <c r="BQ296" s="22"/>
      <c r="BR296" s="15"/>
      <c r="CF296" s="15"/>
      <c r="CL296" s="22"/>
      <c r="CM296" s="15"/>
      <c r="CR296" s="22"/>
      <c r="CT296" s="15"/>
      <c r="CW296" s="22"/>
      <c r="DA296" s="15"/>
      <c r="DH296" s="15"/>
      <c r="DJ296" s="22"/>
      <c r="DO296" s="15"/>
      <c r="DV296" s="15"/>
      <c r="EC296" s="15"/>
      <c r="EJ296" s="15"/>
      <c r="EQ296" s="15"/>
      <c r="EX296" s="15"/>
      <c r="FE296" s="15"/>
      <c r="FL296" s="15"/>
      <c r="FS296" s="15"/>
      <c r="FZ296" s="15"/>
      <c r="GG296" s="15"/>
      <c r="GN296" s="15"/>
      <c r="GP296" s="22"/>
      <c r="GQ296" s="22"/>
      <c r="GR296" s="22"/>
      <c r="GS296" s="22"/>
      <c r="GT296" s="22"/>
      <c r="GU296" s="15"/>
      <c r="GV296" s="22"/>
      <c r="GW296" s="22"/>
      <c r="GX296" s="22"/>
      <c r="GY296" s="18"/>
      <c r="GZ296" s="18"/>
      <c r="HA296" s="18"/>
      <c r="HB296" s="18"/>
      <c r="HC296" s="18"/>
      <c r="HD296" s="18"/>
      <c r="HE296" s="18"/>
      <c r="HF296" s="18"/>
      <c r="HG296" s="18"/>
      <c r="HH296" s="18"/>
      <c r="HI296" s="18"/>
      <c r="HJ296" s="18"/>
      <c r="HK296" s="18"/>
      <c r="HL296" s="18"/>
      <c r="HM296" s="18"/>
      <c r="HN296" s="18"/>
      <c r="HO296" s="18"/>
      <c r="HP296" s="18"/>
      <c r="HQ296" s="18"/>
      <c r="HR296" s="18"/>
      <c r="HS296" s="18"/>
      <c r="HT296" s="18"/>
      <c r="HU296" s="18"/>
      <c r="HV296" s="18"/>
      <c r="HW296" s="18"/>
      <c r="HX296" s="18"/>
      <c r="HY296" s="18"/>
      <c r="HZ296" s="18"/>
      <c r="IA296" s="18"/>
      <c r="IB296" s="18"/>
      <c r="IC296" s="18"/>
      <c r="ID296" s="18"/>
      <c r="IE296" s="18"/>
      <c r="IF296" s="18"/>
      <c r="IG296" s="18"/>
      <c r="IH296" s="18"/>
      <c r="II296" s="18"/>
      <c r="IJ296" s="18"/>
      <c r="IK296" s="18"/>
      <c r="IL296" s="18"/>
      <c r="IM296" s="18"/>
      <c r="IN296" s="18"/>
      <c r="IO296" s="18"/>
      <c r="IP296" s="18"/>
      <c r="IQ296" s="18"/>
      <c r="IR296" s="18"/>
      <c r="IS296" s="18"/>
      <c r="IT296" s="18"/>
      <c r="IU296" s="18"/>
      <c r="IV296" s="18"/>
      <c r="IW296" s="18"/>
      <c r="IX296" s="18"/>
      <c r="IY296" s="18"/>
      <c r="IZ296" s="18"/>
      <c r="JA296" s="18"/>
      <c r="JB296" s="18"/>
      <c r="JC296" s="18"/>
      <c r="JD296" s="18"/>
      <c r="JE296" s="18"/>
      <c r="JF296" s="18"/>
    </row>
    <row r="297" spans="36:266" x14ac:dyDescent="0.3">
      <c r="AJ297" s="24"/>
      <c r="AK297" s="24"/>
      <c r="AL297" s="20"/>
      <c r="AM297" s="23"/>
      <c r="AN297" s="18"/>
      <c r="AO297" s="24"/>
      <c r="AW297" s="71"/>
      <c r="AX297" s="71"/>
      <c r="AY297" s="71"/>
      <c r="BB297" s="25"/>
      <c r="BC297" s="21"/>
      <c r="BG297" s="18"/>
      <c r="BN297" s="22"/>
      <c r="BO297" s="22"/>
      <c r="BP297" s="22"/>
      <c r="BQ297" s="22"/>
      <c r="BR297" s="15"/>
      <c r="CF297" s="15"/>
      <c r="CL297" s="22"/>
      <c r="CM297" s="15"/>
      <c r="CR297" s="22"/>
      <c r="CT297" s="15"/>
      <c r="CW297" s="22"/>
      <c r="DA297" s="15"/>
      <c r="DH297" s="15"/>
      <c r="DJ297" s="22"/>
      <c r="DO297" s="15"/>
      <c r="DV297" s="15"/>
      <c r="EC297" s="15"/>
      <c r="EJ297" s="15"/>
      <c r="EQ297" s="15"/>
      <c r="EX297" s="15"/>
      <c r="FE297" s="15"/>
      <c r="FL297" s="15"/>
      <c r="FS297" s="15"/>
      <c r="FZ297" s="15"/>
      <c r="GG297" s="15"/>
      <c r="GN297" s="15"/>
      <c r="GP297" s="22"/>
      <c r="GQ297" s="22"/>
      <c r="GR297" s="22"/>
      <c r="GS297" s="22"/>
      <c r="GT297" s="22"/>
      <c r="GU297" s="15"/>
      <c r="GV297" s="22"/>
      <c r="GW297" s="22"/>
      <c r="GX297" s="22"/>
      <c r="GY297" s="18"/>
      <c r="GZ297" s="18"/>
      <c r="HA297" s="18"/>
      <c r="HB297" s="18"/>
      <c r="HC297" s="18"/>
      <c r="HD297" s="18"/>
      <c r="HE297" s="18"/>
      <c r="HF297" s="18"/>
      <c r="HG297" s="18"/>
      <c r="HH297" s="18"/>
      <c r="HI297" s="18"/>
      <c r="HJ297" s="18"/>
      <c r="HK297" s="18"/>
      <c r="HL297" s="18"/>
      <c r="HM297" s="18"/>
      <c r="HN297" s="18"/>
      <c r="HO297" s="18"/>
      <c r="HP297" s="18"/>
      <c r="HQ297" s="18"/>
      <c r="HR297" s="18"/>
      <c r="HS297" s="18"/>
      <c r="HT297" s="18"/>
      <c r="HU297" s="18"/>
      <c r="HV297" s="18"/>
      <c r="HW297" s="18"/>
      <c r="HX297" s="18"/>
      <c r="HY297" s="18"/>
      <c r="HZ297" s="18"/>
      <c r="IA297" s="18"/>
      <c r="IB297" s="18"/>
      <c r="IC297" s="18"/>
      <c r="ID297" s="18"/>
      <c r="IE297" s="18"/>
      <c r="IF297" s="18"/>
      <c r="IG297" s="18"/>
      <c r="IH297" s="18"/>
      <c r="II297" s="18"/>
      <c r="IJ297" s="18"/>
      <c r="IK297" s="18"/>
      <c r="IL297" s="18"/>
      <c r="IM297" s="18"/>
      <c r="IN297" s="18"/>
      <c r="IO297" s="18"/>
      <c r="IP297" s="18"/>
      <c r="IQ297" s="18"/>
      <c r="IR297" s="18"/>
      <c r="IS297" s="18"/>
      <c r="IT297" s="18"/>
      <c r="IU297" s="18"/>
      <c r="IV297" s="18"/>
      <c r="IW297" s="18"/>
      <c r="IX297" s="18"/>
      <c r="IY297" s="18"/>
      <c r="IZ297" s="18"/>
      <c r="JA297" s="18"/>
      <c r="JB297" s="18"/>
      <c r="JC297" s="18"/>
      <c r="JD297" s="18"/>
      <c r="JE297" s="18"/>
      <c r="JF297" s="18"/>
    </row>
    <row r="298" spans="36:266" x14ac:dyDescent="0.3">
      <c r="AJ298" s="24"/>
      <c r="AK298" s="24"/>
      <c r="AL298" s="20"/>
      <c r="AM298" s="23"/>
      <c r="AN298" s="18"/>
      <c r="AO298" s="24"/>
      <c r="AW298" s="71"/>
      <c r="AX298" s="71"/>
      <c r="AY298" s="71"/>
      <c r="BB298" s="25"/>
      <c r="BC298" s="21"/>
      <c r="BG298" s="18"/>
      <c r="BN298" s="22"/>
      <c r="BO298" s="22"/>
      <c r="BP298" s="22"/>
      <c r="BQ298" s="22"/>
      <c r="BR298" s="15"/>
      <c r="CF298" s="15"/>
      <c r="CL298" s="22"/>
      <c r="CM298" s="15"/>
      <c r="CR298" s="22"/>
      <c r="CT298" s="15"/>
      <c r="CW298" s="22"/>
      <c r="DA298" s="15"/>
      <c r="DH298" s="15"/>
      <c r="DJ298" s="22"/>
      <c r="DO298" s="15"/>
      <c r="DV298" s="15"/>
      <c r="EC298" s="15"/>
      <c r="EJ298" s="15"/>
      <c r="EQ298" s="15"/>
      <c r="EX298" s="15"/>
      <c r="FE298" s="15"/>
      <c r="FL298" s="15"/>
      <c r="FS298" s="15"/>
      <c r="FZ298" s="15"/>
      <c r="GG298" s="15"/>
      <c r="GN298" s="15"/>
      <c r="GP298" s="22"/>
      <c r="GQ298" s="22"/>
      <c r="GR298" s="22"/>
      <c r="GS298" s="22"/>
      <c r="GT298" s="22"/>
      <c r="GU298" s="15"/>
      <c r="GV298" s="22"/>
      <c r="GW298" s="22"/>
      <c r="GX298" s="22"/>
      <c r="GY298" s="18"/>
      <c r="GZ298" s="18"/>
      <c r="HA298" s="18"/>
      <c r="HB298" s="18"/>
      <c r="HC298" s="18"/>
      <c r="HD298" s="18"/>
      <c r="HE298" s="18"/>
      <c r="HF298" s="18"/>
      <c r="HG298" s="18"/>
      <c r="HH298" s="18"/>
      <c r="HI298" s="18"/>
      <c r="HJ298" s="18"/>
      <c r="HK298" s="18"/>
      <c r="HL298" s="18"/>
      <c r="HM298" s="18"/>
      <c r="HN298" s="18"/>
      <c r="HO298" s="18"/>
      <c r="HP298" s="18"/>
      <c r="HQ298" s="18"/>
      <c r="HR298" s="18"/>
      <c r="HS298" s="18"/>
      <c r="HT298" s="18"/>
      <c r="HU298" s="18"/>
      <c r="HV298" s="18"/>
      <c r="HW298" s="18"/>
      <c r="HX298" s="18"/>
      <c r="HY298" s="18"/>
      <c r="HZ298" s="18"/>
      <c r="IA298" s="18"/>
      <c r="IB298" s="18"/>
      <c r="IC298" s="18"/>
      <c r="ID298" s="18"/>
      <c r="IE298" s="18"/>
      <c r="IF298" s="18"/>
      <c r="IG298" s="18"/>
      <c r="IH298" s="18"/>
      <c r="II298" s="18"/>
      <c r="IJ298" s="18"/>
      <c r="IK298" s="18"/>
      <c r="IL298" s="18"/>
      <c r="IM298" s="18"/>
      <c r="IN298" s="18"/>
      <c r="IO298" s="18"/>
      <c r="IP298" s="18"/>
      <c r="IQ298" s="18"/>
      <c r="IR298" s="18"/>
      <c r="IS298" s="18"/>
      <c r="IT298" s="18"/>
      <c r="IU298" s="18"/>
      <c r="IV298" s="18"/>
      <c r="IW298" s="18"/>
      <c r="IX298" s="18"/>
      <c r="IY298" s="18"/>
      <c r="IZ298" s="18"/>
      <c r="JA298" s="18"/>
      <c r="JB298" s="18"/>
      <c r="JC298" s="18"/>
      <c r="JD298" s="18"/>
      <c r="JE298" s="18"/>
      <c r="JF298" s="18"/>
    </row>
    <row r="299" spans="36:266" x14ac:dyDescent="0.3">
      <c r="AJ299" s="24"/>
      <c r="AK299" s="24"/>
      <c r="AL299" s="20"/>
      <c r="AM299" s="23"/>
      <c r="AN299" s="18"/>
      <c r="AO299" s="24"/>
      <c r="AW299" s="71"/>
      <c r="AX299" s="71"/>
      <c r="AY299" s="71"/>
      <c r="BB299" s="25"/>
      <c r="BC299" s="21"/>
      <c r="BG299" s="18"/>
      <c r="BN299" s="22"/>
      <c r="BO299" s="22"/>
      <c r="BP299" s="22"/>
      <c r="BQ299" s="22"/>
      <c r="BR299" s="15"/>
      <c r="CF299" s="15"/>
      <c r="CL299" s="22"/>
      <c r="CM299" s="15"/>
      <c r="CR299" s="22"/>
      <c r="CT299" s="15"/>
      <c r="CW299" s="22"/>
      <c r="DA299" s="15"/>
      <c r="DH299" s="15"/>
      <c r="DJ299" s="22"/>
      <c r="DO299" s="15"/>
      <c r="DV299" s="15"/>
      <c r="EC299" s="15"/>
      <c r="EJ299" s="15"/>
      <c r="EQ299" s="15"/>
      <c r="EX299" s="15"/>
      <c r="FE299" s="15"/>
      <c r="FL299" s="15"/>
      <c r="FS299" s="15"/>
      <c r="FZ299" s="15"/>
      <c r="GG299" s="15"/>
      <c r="GN299" s="15"/>
      <c r="GP299" s="22"/>
      <c r="GQ299" s="22"/>
      <c r="GR299" s="22"/>
      <c r="GS299" s="22"/>
      <c r="GT299" s="22"/>
      <c r="GU299" s="15"/>
      <c r="GV299" s="22"/>
      <c r="GW299" s="22"/>
      <c r="GX299" s="22"/>
      <c r="GY299" s="18"/>
      <c r="GZ299" s="18"/>
      <c r="HA299" s="18"/>
      <c r="HB299" s="18"/>
      <c r="HC299" s="18"/>
      <c r="HD299" s="18"/>
      <c r="HE299" s="18"/>
      <c r="HF299" s="18"/>
      <c r="HG299" s="18"/>
      <c r="HH299" s="18"/>
      <c r="HI299" s="18"/>
      <c r="HJ299" s="18"/>
      <c r="HK299" s="18"/>
      <c r="HL299" s="18"/>
      <c r="HM299" s="18"/>
      <c r="HN299" s="18"/>
      <c r="HO299" s="18"/>
      <c r="HP299" s="18"/>
      <c r="HQ299" s="18"/>
      <c r="HR299" s="18"/>
      <c r="HS299" s="18"/>
      <c r="HT299" s="18"/>
      <c r="HU299" s="18"/>
      <c r="HV299" s="18"/>
      <c r="HW299" s="18"/>
      <c r="HX299" s="18"/>
      <c r="HY299" s="18"/>
      <c r="HZ299" s="18"/>
      <c r="IA299" s="18"/>
      <c r="IB299" s="18"/>
      <c r="IC299" s="18"/>
      <c r="ID299" s="18"/>
      <c r="IE299" s="18"/>
      <c r="IF299" s="18"/>
      <c r="IG299" s="18"/>
      <c r="IH299" s="18"/>
      <c r="II299" s="18"/>
      <c r="IJ299" s="18"/>
      <c r="IK299" s="18"/>
      <c r="IL299" s="18"/>
      <c r="IM299" s="18"/>
      <c r="IN299" s="18"/>
      <c r="IO299" s="18"/>
      <c r="IP299" s="18"/>
      <c r="IQ299" s="18"/>
      <c r="IR299" s="18"/>
      <c r="IS299" s="18"/>
      <c r="IT299" s="18"/>
      <c r="IU299" s="18"/>
      <c r="IV299" s="18"/>
      <c r="IW299" s="18"/>
      <c r="IX299" s="18"/>
      <c r="IY299" s="18"/>
      <c r="IZ299" s="18"/>
      <c r="JA299" s="18"/>
      <c r="JB299" s="18"/>
      <c r="JC299" s="18"/>
      <c r="JD299" s="18"/>
      <c r="JE299" s="18"/>
      <c r="JF299" s="18"/>
    </row>
    <row r="300" spans="36:266" x14ac:dyDescent="0.3">
      <c r="AJ300" s="24"/>
      <c r="AK300" s="24"/>
      <c r="AL300" s="20"/>
      <c r="AM300" s="23"/>
      <c r="AN300" s="18"/>
      <c r="AO300" s="24"/>
      <c r="AW300" s="71"/>
      <c r="AX300" s="71"/>
      <c r="AY300" s="71"/>
      <c r="BB300" s="25"/>
      <c r="BC300" s="21"/>
      <c r="BG300" s="18"/>
      <c r="BN300" s="22"/>
      <c r="BO300" s="22"/>
      <c r="BP300" s="22"/>
      <c r="BQ300" s="22"/>
      <c r="BR300" s="15"/>
      <c r="CF300" s="15"/>
      <c r="CL300" s="22"/>
      <c r="CM300" s="15"/>
      <c r="CR300" s="22"/>
      <c r="CT300" s="15"/>
      <c r="CW300" s="22"/>
      <c r="DA300" s="15"/>
      <c r="DH300" s="15"/>
      <c r="DJ300" s="22"/>
      <c r="DO300" s="15"/>
      <c r="DV300" s="15"/>
      <c r="EC300" s="15"/>
      <c r="EJ300" s="15"/>
      <c r="EQ300" s="15"/>
      <c r="EX300" s="15"/>
      <c r="FE300" s="15"/>
      <c r="FL300" s="15"/>
      <c r="FS300" s="15"/>
      <c r="FZ300" s="15"/>
      <c r="GG300" s="15"/>
      <c r="GN300" s="15"/>
      <c r="GP300" s="22"/>
      <c r="GQ300" s="22"/>
      <c r="GR300" s="22"/>
      <c r="GS300" s="22"/>
      <c r="GT300" s="22"/>
      <c r="GU300" s="15"/>
      <c r="GV300" s="22"/>
      <c r="GW300" s="22"/>
      <c r="GX300" s="22"/>
      <c r="GY300" s="18"/>
      <c r="GZ300" s="18"/>
      <c r="HA300" s="18"/>
      <c r="HB300" s="18"/>
      <c r="HC300" s="18"/>
      <c r="HD300" s="18"/>
      <c r="HE300" s="18"/>
      <c r="HF300" s="18"/>
      <c r="HG300" s="18"/>
      <c r="HH300" s="18"/>
      <c r="HI300" s="18"/>
      <c r="HJ300" s="18"/>
      <c r="HK300" s="18"/>
      <c r="HL300" s="18"/>
      <c r="HM300" s="18"/>
      <c r="HN300" s="18"/>
      <c r="HO300" s="18"/>
      <c r="HP300" s="18"/>
      <c r="HQ300" s="18"/>
      <c r="HR300" s="18"/>
      <c r="HS300" s="18"/>
      <c r="HT300" s="18"/>
      <c r="HU300" s="18"/>
      <c r="HV300" s="18"/>
      <c r="HW300" s="18"/>
      <c r="HX300" s="18"/>
      <c r="HY300" s="18"/>
      <c r="HZ300" s="18"/>
      <c r="IA300" s="18"/>
      <c r="IB300" s="18"/>
      <c r="IC300" s="18"/>
      <c r="ID300" s="18"/>
      <c r="IE300" s="18"/>
      <c r="IF300" s="18"/>
      <c r="IG300" s="18"/>
      <c r="IH300" s="18"/>
      <c r="II300" s="18"/>
      <c r="IJ300" s="18"/>
      <c r="IK300" s="18"/>
      <c r="IL300" s="18"/>
      <c r="IM300" s="18"/>
      <c r="IN300" s="18"/>
      <c r="IO300" s="18"/>
      <c r="IP300" s="18"/>
      <c r="IQ300" s="18"/>
      <c r="IR300" s="18"/>
      <c r="IS300" s="18"/>
      <c r="IT300" s="18"/>
      <c r="IU300" s="18"/>
      <c r="IV300" s="18"/>
      <c r="IW300" s="18"/>
      <c r="IX300" s="18"/>
      <c r="IY300" s="18"/>
      <c r="IZ300" s="18"/>
      <c r="JA300" s="18"/>
      <c r="JB300" s="18"/>
      <c r="JC300" s="18"/>
      <c r="JD300" s="18"/>
      <c r="JE300" s="18"/>
      <c r="JF300" s="18"/>
    </row>
    <row r="301" spans="36:266" x14ac:dyDescent="0.3">
      <c r="AJ301" s="24"/>
      <c r="AK301" s="24"/>
      <c r="AL301" s="20"/>
      <c r="AM301" s="23"/>
      <c r="AN301" s="18"/>
      <c r="AO301" s="24"/>
      <c r="AW301" s="71"/>
      <c r="AX301" s="71"/>
      <c r="AY301" s="71"/>
      <c r="BB301" s="25"/>
      <c r="BC301" s="21"/>
      <c r="BG301" s="18"/>
      <c r="BN301" s="22"/>
      <c r="BO301" s="22"/>
      <c r="BP301" s="22"/>
      <c r="BQ301" s="22"/>
      <c r="BR301" s="15"/>
      <c r="CF301" s="15"/>
      <c r="CL301" s="22"/>
      <c r="CM301" s="15"/>
      <c r="CR301" s="22"/>
      <c r="CT301" s="15"/>
      <c r="CW301" s="22"/>
      <c r="DA301" s="15"/>
      <c r="DH301" s="15"/>
      <c r="DJ301" s="22"/>
      <c r="DO301" s="15"/>
      <c r="DV301" s="15"/>
      <c r="EC301" s="15"/>
      <c r="EJ301" s="15"/>
      <c r="EQ301" s="15"/>
      <c r="EX301" s="15"/>
      <c r="FE301" s="15"/>
      <c r="FL301" s="15"/>
      <c r="FS301" s="15"/>
      <c r="FZ301" s="15"/>
      <c r="GG301" s="15"/>
      <c r="GN301" s="15"/>
      <c r="GP301" s="22"/>
      <c r="GQ301" s="22"/>
      <c r="GR301" s="22"/>
      <c r="GS301" s="22"/>
      <c r="GT301" s="22"/>
      <c r="GU301" s="15"/>
      <c r="GV301" s="22"/>
      <c r="GW301" s="22"/>
      <c r="GX301" s="22"/>
      <c r="GY301" s="18"/>
      <c r="GZ301" s="18"/>
      <c r="HA301" s="18"/>
      <c r="HB301" s="18"/>
      <c r="HC301" s="18"/>
      <c r="HD301" s="18"/>
      <c r="HE301" s="18"/>
      <c r="HF301" s="18"/>
      <c r="HG301" s="18"/>
      <c r="HH301" s="18"/>
      <c r="HI301" s="18"/>
      <c r="HJ301" s="18"/>
      <c r="HK301" s="18"/>
      <c r="HL301" s="18"/>
      <c r="HM301" s="18"/>
      <c r="HN301" s="18"/>
      <c r="HO301" s="18"/>
      <c r="HP301" s="18"/>
      <c r="HQ301" s="18"/>
      <c r="HR301" s="18"/>
      <c r="HS301" s="18"/>
      <c r="HT301" s="18"/>
      <c r="HU301" s="18"/>
      <c r="HV301" s="18"/>
      <c r="HW301" s="18"/>
      <c r="HX301" s="18"/>
      <c r="HY301" s="18"/>
      <c r="HZ301" s="18"/>
      <c r="IA301" s="18"/>
      <c r="IB301" s="18"/>
      <c r="IC301" s="18"/>
      <c r="ID301" s="18"/>
      <c r="IE301" s="18"/>
      <c r="IF301" s="18"/>
      <c r="IG301" s="18"/>
      <c r="IH301" s="18"/>
      <c r="II301" s="18"/>
      <c r="IJ301" s="18"/>
      <c r="IK301" s="18"/>
      <c r="IL301" s="18"/>
      <c r="IM301" s="18"/>
      <c r="IN301" s="18"/>
      <c r="IO301" s="18"/>
      <c r="IP301" s="18"/>
      <c r="IQ301" s="18"/>
      <c r="IR301" s="18"/>
      <c r="IS301" s="18"/>
      <c r="IT301" s="18"/>
      <c r="IU301" s="18"/>
      <c r="IV301" s="18"/>
      <c r="IW301" s="18"/>
      <c r="IX301" s="18"/>
      <c r="IY301" s="18"/>
      <c r="IZ301" s="18"/>
      <c r="JA301" s="18"/>
      <c r="JB301" s="18"/>
      <c r="JC301" s="18"/>
      <c r="JD301" s="18"/>
      <c r="JE301" s="18"/>
      <c r="JF301" s="18"/>
    </row>
    <row r="302" spans="36:266" x14ac:dyDescent="0.3">
      <c r="AJ302" s="24"/>
      <c r="AK302" s="24"/>
      <c r="AL302" s="20"/>
      <c r="AM302" s="23"/>
      <c r="AN302" s="18"/>
      <c r="AO302" s="24"/>
      <c r="AW302" s="71"/>
      <c r="AX302" s="71"/>
      <c r="AY302" s="71"/>
      <c r="BB302" s="25"/>
      <c r="BC302" s="21"/>
      <c r="BG302" s="18"/>
      <c r="BN302" s="22"/>
      <c r="BO302" s="22"/>
      <c r="BP302" s="22"/>
      <c r="BQ302" s="22"/>
      <c r="BR302" s="15"/>
      <c r="CF302" s="15"/>
      <c r="CL302" s="22"/>
      <c r="CM302" s="15"/>
      <c r="CR302" s="22"/>
      <c r="CT302" s="15"/>
      <c r="CW302" s="22"/>
      <c r="DA302" s="15"/>
      <c r="DH302" s="15"/>
      <c r="DJ302" s="22"/>
      <c r="DO302" s="15"/>
      <c r="DV302" s="15"/>
      <c r="EC302" s="15"/>
      <c r="EJ302" s="15"/>
      <c r="EQ302" s="15"/>
      <c r="EX302" s="15"/>
      <c r="FE302" s="15"/>
      <c r="FL302" s="15"/>
      <c r="FS302" s="15"/>
      <c r="FZ302" s="15"/>
      <c r="GG302" s="15"/>
      <c r="GN302" s="15"/>
      <c r="GP302" s="22"/>
      <c r="GQ302" s="22"/>
      <c r="GR302" s="22"/>
      <c r="GS302" s="22"/>
      <c r="GT302" s="22"/>
      <c r="GU302" s="15"/>
      <c r="GV302" s="22"/>
      <c r="GW302" s="22"/>
      <c r="GX302" s="22"/>
      <c r="GY302" s="18"/>
      <c r="GZ302" s="18"/>
      <c r="HA302" s="18"/>
      <c r="HB302" s="18"/>
      <c r="HC302" s="18"/>
      <c r="HD302" s="18"/>
      <c r="HE302" s="18"/>
      <c r="HF302" s="18"/>
      <c r="HG302" s="18"/>
      <c r="HH302" s="18"/>
      <c r="HI302" s="18"/>
      <c r="HJ302" s="18"/>
      <c r="HK302" s="18"/>
      <c r="HL302" s="18"/>
      <c r="HM302" s="18"/>
      <c r="HN302" s="18"/>
      <c r="HO302" s="18"/>
      <c r="HP302" s="18"/>
      <c r="HQ302" s="18"/>
      <c r="HR302" s="18"/>
      <c r="HS302" s="18"/>
      <c r="HT302" s="18"/>
      <c r="HU302" s="18"/>
      <c r="HV302" s="18"/>
      <c r="HW302" s="18"/>
      <c r="HX302" s="18"/>
      <c r="HY302" s="18"/>
      <c r="HZ302" s="18"/>
      <c r="IA302" s="18"/>
      <c r="IB302" s="18"/>
      <c r="IC302" s="18"/>
      <c r="ID302" s="18"/>
      <c r="IE302" s="18"/>
      <c r="IF302" s="18"/>
      <c r="IG302" s="18"/>
      <c r="IH302" s="18"/>
      <c r="II302" s="18"/>
      <c r="IJ302" s="18"/>
      <c r="IK302" s="18"/>
      <c r="IL302" s="18"/>
      <c r="IM302" s="18"/>
      <c r="IN302" s="18"/>
      <c r="IO302" s="18"/>
      <c r="IP302" s="18"/>
      <c r="IQ302" s="18"/>
      <c r="IR302" s="18"/>
      <c r="IS302" s="18"/>
      <c r="IT302" s="18"/>
      <c r="IU302" s="18"/>
      <c r="IV302" s="18"/>
      <c r="IW302" s="18"/>
      <c r="IX302" s="18"/>
      <c r="IY302" s="18"/>
      <c r="IZ302" s="18"/>
      <c r="JA302" s="18"/>
      <c r="JB302" s="18"/>
      <c r="JC302" s="18"/>
      <c r="JD302" s="18"/>
      <c r="JE302" s="18"/>
      <c r="JF302" s="18"/>
    </row>
    <row r="303" spans="36:266" x14ac:dyDescent="0.3">
      <c r="AJ303" s="24"/>
      <c r="AK303" s="24"/>
      <c r="AL303" s="20"/>
      <c r="AM303" s="23"/>
      <c r="AN303" s="18"/>
      <c r="AO303" s="24"/>
      <c r="AW303" s="71"/>
      <c r="AX303" s="71"/>
      <c r="AY303" s="71"/>
      <c r="BB303" s="25"/>
      <c r="BC303" s="21"/>
      <c r="BG303" s="18"/>
      <c r="BN303" s="22"/>
      <c r="BO303" s="22"/>
      <c r="BP303" s="22"/>
      <c r="BQ303" s="22"/>
      <c r="BR303" s="15"/>
      <c r="CF303" s="15"/>
      <c r="CL303" s="22"/>
      <c r="CM303" s="15"/>
      <c r="CR303" s="22"/>
      <c r="CT303" s="15"/>
      <c r="CW303" s="22"/>
      <c r="DA303" s="15"/>
      <c r="DH303" s="15"/>
      <c r="DJ303" s="22"/>
      <c r="DO303" s="15"/>
      <c r="DV303" s="15"/>
      <c r="EC303" s="15"/>
      <c r="EJ303" s="15"/>
      <c r="EQ303" s="15"/>
      <c r="EX303" s="15"/>
      <c r="FE303" s="15"/>
      <c r="FL303" s="15"/>
      <c r="FS303" s="15"/>
      <c r="FZ303" s="15"/>
      <c r="GG303" s="15"/>
      <c r="GN303" s="15"/>
      <c r="GP303" s="22"/>
      <c r="GQ303" s="22"/>
      <c r="GR303" s="22"/>
      <c r="GS303" s="22"/>
      <c r="GT303" s="22"/>
      <c r="GU303" s="15"/>
      <c r="GV303" s="22"/>
      <c r="GW303" s="22"/>
      <c r="GX303" s="22"/>
      <c r="GY303" s="18"/>
      <c r="GZ303" s="18"/>
      <c r="HA303" s="18"/>
      <c r="HB303" s="18"/>
      <c r="HC303" s="18"/>
      <c r="HD303" s="18"/>
      <c r="HE303" s="18"/>
      <c r="HF303" s="18"/>
      <c r="HG303" s="18"/>
      <c r="HH303" s="18"/>
      <c r="HI303" s="18"/>
      <c r="HJ303" s="18"/>
      <c r="HK303" s="18"/>
      <c r="HL303" s="18"/>
      <c r="HM303" s="18"/>
      <c r="HN303" s="18"/>
      <c r="HO303" s="18"/>
      <c r="HP303" s="18"/>
      <c r="HQ303" s="18"/>
      <c r="HR303" s="18"/>
      <c r="HS303" s="18"/>
      <c r="HT303" s="18"/>
      <c r="HU303" s="18"/>
      <c r="HV303" s="18"/>
      <c r="HW303" s="18"/>
      <c r="HX303" s="18"/>
      <c r="HY303" s="18"/>
      <c r="HZ303" s="18"/>
      <c r="IA303" s="18"/>
      <c r="IB303" s="18"/>
      <c r="IC303" s="18"/>
      <c r="ID303" s="18"/>
      <c r="IE303" s="18"/>
      <c r="IF303" s="18"/>
      <c r="IG303" s="18"/>
      <c r="IH303" s="18"/>
      <c r="II303" s="18"/>
      <c r="IJ303" s="18"/>
      <c r="IK303" s="18"/>
      <c r="IL303" s="18"/>
      <c r="IM303" s="18"/>
      <c r="IN303" s="18"/>
      <c r="IO303" s="18"/>
      <c r="IP303" s="18"/>
      <c r="IQ303" s="18"/>
      <c r="IR303" s="18"/>
      <c r="IS303" s="18"/>
      <c r="IT303" s="18"/>
      <c r="IU303" s="18"/>
      <c r="IV303" s="18"/>
      <c r="IW303" s="18"/>
      <c r="IX303" s="18"/>
      <c r="IY303" s="18"/>
      <c r="IZ303" s="18"/>
      <c r="JA303" s="18"/>
      <c r="JB303" s="18"/>
      <c r="JC303" s="18"/>
      <c r="JD303" s="18"/>
      <c r="JE303" s="18"/>
      <c r="JF303" s="18"/>
    </row>
    <row r="304" spans="36:266" x14ac:dyDescent="0.3">
      <c r="AJ304" s="24"/>
      <c r="AK304" s="24"/>
      <c r="AL304" s="20"/>
      <c r="AM304" s="23"/>
      <c r="AN304" s="18"/>
      <c r="AO304" s="24"/>
      <c r="AW304" s="71"/>
      <c r="AX304" s="71"/>
      <c r="AY304" s="71"/>
      <c r="BB304" s="25"/>
      <c r="BC304" s="21"/>
      <c r="BG304" s="18"/>
      <c r="BN304" s="22"/>
      <c r="BO304" s="22"/>
      <c r="BP304" s="22"/>
      <c r="BQ304" s="22"/>
      <c r="BR304" s="15"/>
      <c r="CF304" s="15"/>
      <c r="CL304" s="22"/>
      <c r="CM304" s="15"/>
      <c r="CR304" s="22"/>
      <c r="CT304" s="15"/>
      <c r="CW304" s="22"/>
      <c r="DA304" s="15"/>
      <c r="DH304" s="15"/>
      <c r="DJ304" s="22"/>
      <c r="DO304" s="15"/>
      <c r="DV304" s="15"/>
      <c r="EC304" s="15"/>
      <c r="EJ304" s="15"/>
      <c r="EQ304" s="15"/>
      <c r="EX304" s="15"/>
      <c r="FE304" s="15"/>
      <c r="FL304" s="15"/>
      <c r="FS304" s="15"/>
      <c r="FZ304" s="15"/>
      <c r="GG304" s="15"/>
      <c r="GN304" s="15"/>
      <c r="GP304" s="22"/>
      <c r="GQ304" s="22"/>
      <c r="GR304" s="22"/>
      <c r="GS304" s="22"/>
      <c r="GT304" s="22"/>
      <c r="GU304" s="15"/>
      <c r="GV304" s="22"/>
      <c r="GW304" s="22"/>
      <c r="GX304" s="22"/>
      <c r="GY304" s="18"/>
      <c r="GZ304" s="18"/>
      <c r="HA304" s="18"/>
      <c r="HB304" s="18"/>
      <c r="HC304" s="18"/>
      <c r="HD304" s="18"/>
      <c r="HE304" s="18"/>
      <c r="HF304" s="18"/>
      <c r="HG304" s="18"/>
      <c r="HH304" s="18"/>
      <c r="HI304" s="18"/>
      <c r="HJ304" s="18"/>
      <c r="HK304" s="18"/>
      <c r="HL304" s="18"/>
      <c r="HM304" s="18"/>
      <c r="HN304" s="18"/>
      <c r="HO304" s="18"/>
      <c r="HP304" s="18"/>
      <c r="HQ304" s="18"/>
      <c r="HR304" s="18"/>
      <c r="HS304" s="18"/>
      <c r="HT304" s="18"/>
      <c r="HU304" s="18"/>
      <c r="HV304" s="18"/>
      <c r="HW304" s="18"/>
      <c r="HX304" s="18"/>
      <c r="HY304" s="18"/>
      <c r="HZ304" s="18"/>
      <c r="IA304" s="18"/>
      <c r="IB304" s="18"/>
      <c r="IC304" s="18"/>
      <c r="ID304" s="18"/>
      <c r="IE304" s="18"/>
      <c r="IF304" s="18"/>
      <c r="IG304" s="18"/>
      <c r="IH304" s="18"/>
      <c r="II304" s="18"/>
      <c r="IJ304" s="18"/>
      <c r="IK304" s="18"/>
      <c r="IL304" s="18"/>
      <c r="IM304" s="18"/>
      <c r="IN304" s="18"/>
      <c r="IO304" s="18"/>
      <c r="IP304" s="18"/>
      <c r="IQ304" s="18"/>
      <c r="IR304" s="18"/>
      <c r="IS304" s="18"/>
      <c r="IT304" s="18"/>
      <c r="IU304" s="18"/>
      <c r="IV304" s="18"/>
      <c r="IW304" s="18"/>
      <c r="IX304" s="18"/>
      <c r="IY304" s="18"/>
      <c r="IZ304" s="18"/>
      <c r="JA304" s="18"/>
      <c r="JB304" s="18"/>
      <c r="JC304" s="18"/>
      <c r="JD304" s="18"/>
      <c r="JE304" s="18"/>
      <c r="JF304" s="18"/>
    </row>
    <row r="305" spans="36:266" x14ac:dyDescent="0.3">
      <c r="AJ305" s="24"/>
      <c r="AK305" s="24"/>
      <c r="AL305" s="20"/>
      <c r="AM305" s="23"/>
      <c r="AN305" s="18"/>
      <c r="AO305" s="24"/>
      <c r="AW305" s="71"/>
      <c r="AX305" s="71"/>
      <c r="AY305" s="71"/>
      <c r="BB305" s="25"/>
      <c r="BC305" s="21"/>
      <c r="BG305" s="18"/>
      <c r="BN305" s="22"/>
      <c r="BO305" s="22"/>
      <c r="BP305" s="22"/>
      <c r="BQ305" s="22"/>
      <c r="BR305" s="15"/>
      <c r="CF305" s="15"/>
      <c r="CL305" s="22"/>
      <c r="CM305" s="15"/>
      <c r="CR305" s="22"/>
      <c r="CT305" s="15"/>
      <c r="CW305" s="22"/>
      <c r="DA305" s="15"/>
      <c r="DH305" s="15"/>
      <c r="DJ305" s="22"/>
      <c r="DO305" s="15"/>
      <c r="DV305" s="15"/>
      <c r="EC305" s="15"/>
      <c r="EJ305" s="15"/>
      <c r="EQ305" s="15"/>
      <c r="EX305" s="15"/>
      <c r="FE305" s="15"/>
      <c r="FL305" s="15"/>
      <c r="FS305" s="15"/>
      <c r="FZ305" s="15"/>
      <c r="GG305" s="15"/>
      <c r="GN305" s="15"/>
      <c r="GP305" s="22"/>
      <c r="GQ305" s="22"/>
      <c r="GR305" s="22"/>
      <c r="GS305" s="22"/>
      <c r="GT305" s="22"/>
      <c r="GU305" s="15"/>
      <c r="GV305" s="22"/>
      <c r="GW305" s="22"/>
      <c r="GX305" s="22"/>
      <c r="GY305" s="18"/>
      <c r="GZ305" s="18"/>
      <c r="HA305" s="18"/>
      <c r="HB305" s="18"/>
      <c r="HC305" s="18"/>
      <c r="HD305" s="18"/>
      <c r="HE305" s="18"/>
      <c r="HF305" s="18"/>
      <c r="HG305" s="18"/>
      <c r="HH305" s="18"/>
      <c r="HI305" s="18"/>
      <c r="HJ305" s="18"/>
      <c r="HK305" s="18"/>
      <c r="HL305" s="18"/>
      <c r="HM305" s="18"/>
      <c r="HN305" s="18"/>
      <c r="HO305" s="18"/>
      <c r="HP305" s="18"/>
      <c r="HQ305" s="18"/>
      <c r="HR305" s="18"/>
      <c r="HS305" s="18"/>
      <c r="HT305" s="18"/>
      <c r="HU305" s="18"/>
      <c r="HV305" s="18"/>
      <c r="HW305" s="18"/>
      <c r="HX305" s="18"/>
      <c r="HY305" s="18"/>
      <c r="HZ305" s="18"/>
      <c r="IA305" s="18"/>
      <c r="IB305" s="18"/>
      <c r="IC305" s="18"/>
      <c r="ID305" s="18"/>
      <c r="IE305" s="18"/>
      <c r="IF305" s="18"/>
      <c r="IG305" s="18"/>
      <c r="IH305" s="18"/>
      <c r="II305" s="18"/>
      <c r="IJ305" s="18"/>
      <c r="IK305" s="18"/>
      <c r="IL305" s="18"/>
      <c r="IM305" s="18"/>
      <c r="IN305" s="18"/>
      <c r="IO305" s="18"/>
      <c r="IP305" s="18"/>
      <c r="IQ305" s="18"/>
      <c r="IR305" s="18"/>
      <c r="IS305" s="18"/>
      <c r="IT305" s="18"/>
      <c r="IU305" s="18"/>
      <c r="IV305" s="18"/>
      <c r="IW305" s="18"/>
      <c r="IX305" s="18"/>
      <c r="IY305" s="18"/>
      <c r="IZ305" s="18"/>
      <c r="JA305" s="18"/>
      <c r="JB305" s="18"/>
      <c r="JC305" s="18"/>
      <c r="JD305" s="18"/>
      <c r="JE305" s="18"/>
      <c r="JF305" s="18"/>
    </row>
    <row r="306" spans="36:266" x14ac:dyDescent="0.3">
      <c r="AJ306" s="24"/>
      <c r="AK306" s="24"/>
      <c r="AL306" s="20"/>
      <c r="AM306" s="23"/>
      <c r="AN306" s="18"/>
      <c r="AO306" s="24"/>
      <c r="AW306" s="71"/>
      <c r="AX306" s="71"/>
      <c r="AY306" s="71"/>
      <c r="BB306" s="25"/>
      <c r="BC306" s="21"/>
      <c r="BG306" s="18"/>
      <c r="BN306" s="22"/>
      <c r="BO306" s="22"/>
      <c r="BP306" s="22"/>
      <c r="BQ306" s="22"/>
      <c r="BR306" s="15"/>
      <c r="CF306" s="15"/>
      <c r="CL306" s="22"/>
      <c r="CM306" s="15"/>
      <c r="CR306" s="22"/>
      <c r="CT306" s="15"/>
      <c r="CW306" s="22"/>
      <c r="DA306" s="15"/>
      <c r="DH306" s="15"/>
      <c r="DJ306" s="22"/>
      <c r="DO306" s="15"/>
      <c r="DV306" s="15"/>
      <c r="EC306" s="15"/>
      <c r="EJ306" s="15"/>
      <c r="EQ306" s="15"/>
      <c r="EX306" s="15"/>
      <c r="FE306" s="15"/>
      <c r="FL306" s="15"/>
      <c r="FS306" s="15"/>
      <c r="FZ306" s="15"/>
      <c r="GG306" s="15"/>
      <c r="GN306" s="15"/>
      <c r="GP306" s="22"/>
      <c r="GQ306" s="22"/>
      <c r="GR306" s="22"/>
      <c r="GS306" s="22"/>
      <c r="GT306" s="22"/>
      <c r="GU306" s="15"/>
      <c r="GV306" s="22"/>
      <c r="GW306" s="22"/>
      <c r="GX306" s="22"/>
      <c r="GY306" s="18"/>
      <c r="GZ306" s="18"/>
      <c r="HA306" s="18"/>
      <c r="HB306" s="18"/>
      <c r="HC306" s="18"/>
      <c r="HD306" s="18"/>
      <c r="HE306" s="18"/>
      <c r="HF306" s="18"/>
      <c r="HG306" s="18"/>
      <c r="HH306" s="18"/>
      <c r="HI306" s="18"/>
      <c r="HJ306" s="18"/>
      <c r="HK306" s="18"/>
      <c r="HL306" s="18"/>
      <c r="HM306" s="18"/>
      <c r="HN306" s="18"/>
      <c r="HO306" s="18"/>
      <c r="HP306" s="18"/>
      <c r="HQ306" s="18"/>
      <c r="HR306" s="18"/>
      <c r="HS306" s="18"/>
      <c r="HT306" s="18"/>
      <c r="HU306" s="18"/>
      <c r="HV306" s="18"/>
      <c r="HW306" s="18"/>
      <c r="HX306" s="18"/>
      <c r="HY306" s="18"/>
      <c r="HZ306" s="18"/>
      <c r="IA306" s="18"/>
      <c r="IB306" s="18"/>
      <c r="IC306" s="18"/>
      <c r="ID306" s="18"/>
      <c r="IE306" s="18"/>
      <c r="IF306" s="18"/>
      <c r="IG306" s="18"/>
      <c r="IH306" s="18"/>
      <c r="II306" s="18"/>
      <c r="IJ306" s="18"/>
      <c r="IK306" s="18"/>
      <c r="IL306" s="18"/>
      <c r="IM306" s="18"/>
      <c r="IN306" s="18"/>
      <c r="IO306" s="18"/>
      <c r="IP306" s="18"/>
      <c r="IQ306" s="18"/>
      <c r="IR306" s="18"/>
      <c r="IS306" s="18"/>
      <c r="IT306" s="18"/>
      <c r="IU306" s="18"/>
      <c r="IV306" s="18"/>
      <c r="IW306" s="18"/>
      <c r="IX306" s="18"/>
      <c r="IY306" s="18"/>
      <c r="IZ306" s="18"/>
      <c r="JA306" s="18"/>
      <c r="JB306" s="18"/>
      <c r="JC306" s="18"/>
      <c r="JD306" s="18"/>
      <c r="JE306" s="18"/>
      <c r="JF306" s="18"/>
    </row>
    <row r="307" spans="36:266" x14ac:dyDescent="0.3">
      <c r="AJ307" s="24"/>
      <c r="AK307" s="24"/>
      <c r="AL307" s="20"/>
      <c r="AM307" s="23"/>
      <c r="AN307" s="18"/>
      <c r="AO307" s="24"/>
      <c r="AW307" s="71"/>
      <c r="AX307" s="71"/>
      <c r="AY307" s="71"/>
      <c r="BB307" s="25"/>
      <c r="BC307" s="21"/>
      <c r="BG307" s="18"/>
      <c r="BN307" s="22"/>
      <c r="BO307" s="22"/>
      <c r="BP307" s="22"/>
      <c r="BQ307" s="22"/>
      <c r="BR307" s="15"/>
      <c r="CF307" s="15"/>
      <c r="CL307" s="22"/>
      <c r="CM307" s="15"/>
      <c r="CR307" s="22"/>
      <c r="CT307" s="15"/>
      <c r="CW307" s="22"/>
      <c r="DA307" s="15"/>
      <c r="DH307" s="15"/>
      <c r="DJ307" s="22"/>
      <c r="DO307" s="15"/>
      <c r="DV307" s="15"/>
      <c r="EC307" s="15"/>
      <c r="EJ307" s="15"/>
      <c r="EQ307" s="15"/>
      <c r="EX307" s="15"/>
      <c r="FE307" s="15"/>
      <c r="FL307" s="15"/>
      <c r="FS307" s="15"/>
      <c r="FZ307" s="15"/>
      <c r="GG307" s="15"/>
      <c r="GN307" s="15"/>
      <c r="GP307" s="22"/>
      <c r="GQ307" s="22"/>
      <c r="GR307" s="22"/>
      <c r="GS307" s="22"/>
      <c r="GT307" s="22"/>
      <c r="GU307" s="15"/>
      <c r="GV307" s="22"/>
      <c r="GW307" s="22"/>
      <c r="GX307" s="22"/>
      <c r="GY307" s="18"/>
      <c r="GZ307" s="18"/>
      <c r="HA307" s="18"/>
      <c r="HB307" s="18"/>
      <c r="HC307" s="18"/>
      <c r="HD307" s="18"/>
      <c r="HE307" s="18"/>
      <c r="HF307" s="18"/>
      <c r="HG307" s="18"/>
      <c r="HH307" s="18"/>
      <c r="HI307" s="18"/>
      <c r="HJ307" s="18"/>
      <c r="HK307" s="18"/>
      <c r="HL307" s="18"/>
      <c r="HM307" s="18"/>
      <c r="HN307" s="18"/>
      <c r="HO307" s="18"/>
      <c r="HP307" s="18"/>
      <c r="HQ307" s="18"/>
      <c r="HR307" s="18"/>
      <c r="HS307" s="18"/>
      <c r="HT307" s="18"/>
      <c r="HU307" s="18"/>
      <c r="HV307" s="18"/>
      <c r="HW307" s="18"/>
      <c r="HX307" s="18"/>
      <c r="HY307" s="18"/>
      <c r="HZ307" s="18"/>
      <c r="IA307" s="18"/>
      <c r="IB307" s="18"/>
      <c r="IC307" s="18"/>
      <c r="ID307" s="18"/>
      <c r="IE307" s="18"/>
      <c r="IF307" s="18"/>
      <c r="IG307" s="18"/>
      <c r="IH307" s="18"/>
      <c r="II307" s="18"/>
      <c r="IJ307" s="18"/>
      <c r="IK307" s="18"/>
      <c r="IL307" s="18"/>
      <c r="IM307" s="18"/>
      <c r="IN307" s="18"/>
      <c r="IO307" s="18"/>
      <c r="IP307" s="18"/>
      <c r="IQ307" s="18"/>
      <c r="IR307" s="18"/>
      <c r="IS307" s="18"/>
      <c r="IT307" s="18"/>
      <c r="IU307" s="18"/>
      <c r="IV307" s="18"/>
      <c r="IW307" s="18"/>
      <c r="IX307" s="18"/>
      <c r="IY307" s="18"/>
      <c r="IZ307" s="18"/>
      <c r="JA307" s="18"/>
      <c r="JB307" s="18"/>
      <c r="JC307" s="18"/>
      <c r="JD307" s="18"/>
      <c r="JE307" s="18"/>
      <c r="JF307" s="18"/>
    </row>
    <row r="308" spans="36:266" x14ac:dyDescent="0.3">
      <c r="AJ308" s="24"/>
      <c r="AK308" s="24"/>
      <c r="AL308" s="20"/>
      <c r="AM308" s="23"/>
      <c r="AN308" s="18"/>
      <c r="AO308" s="24"/>
      <c r="AW308" s="71"/>
      <c r="AX308" s="71"/>
      <c r="AY308" s="71"/>
      <c r="BB308" s="25"/>
      <c r="BC308" s="21"/>
      <c r="BG308" s="18"/>
      <c r="BN308" s="22"/>
      <c r="BO308" s="22"/>
      <c r="BP308" s="22"/>
      <c r="BQ308" s="22"/>
      <c r="BR308" s="15"/>
      <c r="CF308" s="15"/>
      <c r="CL308" s="22"/>
      <c r="CM308" s="15"/>
      <c r="CR308" s="22"/>
      <c r="CT308" s="15"/>
      <c r="CW308" s="22"/>
      <c r="DA308" s="15"/>
      <c r="DH308" s="15"/>
      <c r="DJ308" s="22"/>
      <c r="DO308" s="15"/>
      <c r="DV308" s="15"/>
      <c r="EC308" s="15"/>
      <c r="EJ308" s="15"/>
      <c r="EQ308" s="15"/>
      <c r="EX308" s="15"/>
      <c r="FE308" s="15"/>
      <c r="FL308" s="15"/>
      <c r="FS308" s="15"/>
      <c r="FZ308" s="15"/>
      <c r="GG308" s="15"/>
      <c r="GN308" s="15"/>
      <c r="GP308" s="22"/>
      <c r="GQ308" s="22"/>
      <c r="GR308" s="22"/>
      <c r="GS308" s="22"/>
      <c r="GT308" s="22"/>
      <c r="GU308" s="15"/>
      <c r="GV308" s="22"/>
      <c r="GW308" s="22"/>
      <c r="GX308" s="22"/>
      <c r="GY308" s="18"/>
      <c r="GZ308" s="18"/>
      <c r="HA308" s="18"/>
      <c r="HB308" s="18"/>
      <c r="HC308" s="18"/>
      <c r="HD308" s="18"/>
      <c r="HE308" s="18"/>
      <c r="HF308" s="18"/>
      <c r="HG308" s="18"/>
      <c r="HH308" s="18"/>
      <c r="HI308" s="18"/>
      <c r="HJ308" s="18"/>
      <c r="HK308" s="18"/>
      <c r="HL308" s="18"/>
      <c r="HM308" s="18"/>
      <c r="HN308" s="18"/>
      <c r="HO308" s="18"/>
      <c r="HP308" s="18"/>
      <c r="HQ308" s="18"/>
      <c r="HR308" s="18"/>
      <c r="HS308" s="18"/>
      <c r="HT308" s="18"/>
      <c r="HU308" s="18"/>
      <c r="HV308" s="18"/>
      <c r="HW308" s="18"/>
      <c r="HX308" s="18"/>
      <c r="HY308" s="18"/>
      <c r="HZ308" s="18"/>
      <c r="IA308" s="18"/>
      <c r="IB308" s="18"/>
      <c r="IC308" s="18"/>
      <c r="ID308" s="18"/>
      <c r="IE308" s="18"/>
      <c r="IF308" s="18"/>
      <c r="IG308" s="18"/>
      <c r="IH308" s="18"/>
      <c r="II308" s="18"/>
      <c r="IJ308" s="18"/>
      <c r="IK308" s="18"/>
      <c r="IL308" s="18"/>
      <c r="IM308" s="18"/>
      <c r="IN308" s="18"/>
      <c r="IO308" s="18"/>
      <c r="IP308" s="18"/>
      <c r="IQ308" s="18"/>
      <c r="IR308" s="18"/>
      <c r="IS308" s="18"/>
      <c r="IT308" s="18"/>
      <c r="IU308" s="18"/>
      <c r="IV308" s="18"/>
      <c r="IW308" s="18"/>
      <c r="IX308" s="18"/>
      <c r="IY308" s="18"/>
      <c r="IZ308" s="18"/>
      <c r="JA308" s="18"/>
      <c r="JB308" s="18"/>
      <c r="JC308" s="18"/>
      <c r="JD308" s="18"/>
      <c r="JE308" s="18"/>
      <c r="JF308" s="18"/>
    </row>
    <row r="309" spans="36:266" x14ac:dyDescent="0.3">
      <c r="AJ309" s="24"/>
      <c r="AK309" s="24"/>
      <c r="AL309" s="20"/>
      <c r="AM309" s="23"/>
      <c r="AN309" s="18"/>
      <c r="AO309" s="24"/>
      <c r="AW309" s="71"/>
      <c r="AX309" s="71"/>
      <c r="AY309" s="71"/>
      <c r="BB309" s="25"/>
      <c r="BC309" s="21"/>
      <c r="BG309" s="18"/>
      <c r="BN309" s="22"/>
      <c r="BO309" s="22"/>
      <c r="BP309" s="22"/>
      <c r="BQ309" s="22"/>
      <c r="BR309" s="15"/>
      <c r="CF309" s="15"/>
      <c r="CL309" s="22"/>
      <c r="CM309" s="15"/>
      <c r="CR309" s="22"/>
      <c r="CT309" s="15"/>
      <c r="CW309" s="22"/>
      <c r="DA309" s="15"/>
      <c r="DH309" s="15"/>
      <c r="DJ309" s="22"/>
      <c r="DO309" s="15"/>
      <c r="DV309" s="15"/>
      <c r="EC309" s="15"/>
      <c r="EJ309" s="15"/>
      <c r="EQ309" s="15"/>
      <c r="EX309" s="15"/>
      <c r="FE309" s="15"/>
      <c r="FL309" s="15"/>
      <c r="FS309" s="15"/>
      <c r="FZ309" s="15"/>
      <c r="GG309" s="15"/>
      <c r="GN309" s="15"/>
      <c r="GP309" s="22"/>
      <c r="GQ309" s="22"/>
      <c r="GR309" s="22"/>
      <c r="GS309" s="22"/>
      <c r="GT309" s="22"/>
      <c r="GU309" s="15"/>
      <c r="GV309" s="22"/>
      <c r="GW309" s="22"/>
      <c r="GX309" s="22"/>
      <c r="GY309" s="18"/>
      <c r="GZ309" s="18"/>
      <c r="HA309" s="18"/>
      <c r="HB309" s="18"/>
      <c r="HC309" s="18"/>
      <c r="HD309" s="18"/>
      <c r="HE309" s="18"/>
      <c r="HF309" s="18"/>
      <c r="HG309" s="18"/>
      <c r="HH309" s="18"/>
      <c r="HI309" s="18"/>
      <c r="HJ309" s="18"/>
      <c r="HK309" s="18"/>
      <c r="HL309" s="18"/>
      <c r="HM309" s="18"/>
      <c r="HN309" s="18"/>
      <c r="HO309" s="18"/>
      <c r="HP309" s="18"/>
      <c r="HQ309" s="18"/>
      <c r="HR309" s="18"/>
      <c r="HS309" s="18"/>
      <c r="HT309" s="18"/>
      <c r="HU309" s="18"/>
      <c r="HV309" s="18"/>
      <c r="HW309" s="18"/>
      <c r="HX309" s="18"/>
      <c r="HY309" s="18"/>
      <c r="HZ309" s="18"/>
      <c r="IA309" s="18"/>
      <c r="IB309" s="18"/>
      <c r="IC309" s="18"/>
      <c r="ID309" s="18"/>
      <c r="IE309" s="18"/>
      <c r="IF309" s="18"/>
      <c r="IG309" s="18"/>
      <c r="IH309" s="18"/>
      <c r="II309" s="18"/>
      <c r="IJ309" s="18"/>
      <c r="IK309" s="18"/>
      <c r="IL309" s="18"/>
      <c r="IM309" s="18"/>
      <c r="IN309" s="18"/>
      <c r="IO309" s="18"/>
      <c r="IP309" s="18"/>
      <c r="IQ309" s="18"/>
      <c r="IR309" s="18"/>
      <c r="IS309" s="18"/>
      <c r="IT309" s="18"/>
      <c r="IU309" s="18"/>
      <c r="IV309" s="18"/>
      <c r="IW309" s="18"/>
      <c r="IX309" s="18"/>
      <c r="IY309" s="18"/>
      <c r="IZ309" s="18"/>
      <c r="JA309" s="18"/>
      <c r="JB309" s="18"/>
      <c r="JC309" s="18"/>
      <c r="JD309" s="18"/>
      <c r="JE309" s="18"/>
      <c r="JF309" s="18"/>
    </row>
    <row r="310" spans="36:266" x14ac:dyDescent="0.3">
      <c r="AJ310" s="24"/>
      <c r="AK310" s="24"/>
      <c r="AL310" s="20"/>
      <c r="AM310" s="23"/>
      <c r="AN310" s="18"/>
      <c r="AO310" s="24"/>
      <c r="AW310" s="71"/>
      <c r="AX310" s="71"/>
      <c r="AY310" s="71"/>
      <c r="BB310" s="25"/>
      <c r="BC310" s="21"/>
      <c r="BG310" s="18"/>
      <c r="BN310" s="22"/>
      <c r="BO310" s="22"/>
      <c r="BP310" s="22"/>
      <c r="BQ310" s="22"/>
      <c r="BR310" s="15"/>
      <c r="CF310" s="15"/>
      <c r="CL310" s="22"/>
      <c r="CM310" s="15"/>
      <c r="CR310" s="22"/>
      <c r="CT310" s="15"/>
      <c r="CW310" s="22"/>
      <c r="DA310" s="15"/>
      <c r="DH310" s="15"/>
      <c r="DJ310" s="22"/>
      <c r="DO310" s="15"/>
      <c r="DV310" s="15"/>
      <c r="EC310" s="15"/>
      <c r="EJ310" s="15"/>
      <c r="EQ310" s="15"/>
      <c r="EX310" s="15"/>
      <c r="FE310" s="15"/>
      <c r="FL310" s="15"/>
      <c r="FS310" s="15"/>
      <c r="FZ310" s="15"/>
      <c r="GG310" s="15"/>
      <c r="GN310" s="15"/>
      <c r="GP310" s="22"/>
      <c r="GQ310" s="22"/>
      <c r="GR310" s="22"/>
      <c r="GS310" s="22"/>
      <c r="GT310" s="22"/>
      <c r="GU310" s="15"/>
      <c r="GV310" s="22"/>
      <c r="GW310" s="22"/>
      <c r="GX310" s="22"/>
      <c r="GY310" s="18"/>
      <c r="GZ310" s="18"/>
      <c r="HA310" s="18"/>
      <c r="HB310" s="18"/>
      <c r="HC310" s="18"/>
      <c r="HD310" s="18"/>
      <c r="HE310" s="18"/>
      <c r="HF310" s="18"/>
      <c r="HG310" s="18"/>
      <c r="HH310" s="18"/>
      <c r="HI310" s="18"/>
      <c r="HJ310" s="18"/>
      <c r="HK310" s="18"/>
      <c r="HL310" s="18"/>
      <c r="HM310" s="18"/>
      <c r="HN310" s="18"/>
      <c r="HO310" s="18"/>
      <c r="HP310" s="18"/>
      <c r="HQ310" s="18"/>
      <c r="HR310" s="18"/>
      <c r="HS310" s="18"/>
      <c r="HT310" s="18"/>
      <c r="HU310" s="18"/>
      <c r="HV310" s="18"/>
      <c r="HW310" s="18"/>
      <c r="HX310" s="18"/>
      <c r="HY310" s="18"/>
      <c r="HZ310" s="18"/>
      <c r="IA310" s="18"/>
      <c r="IB310" s="18"/>
      <c r="IC310" s="18"/>
      <c r="ID310" s="18"/>
      <c r="IE310" s="18"/>
      <c r="IF310" s="18"/>
      <c r="IG310" s="18"/>
      <c r="IH310" s="18"/>
      <c r="II310" s="18"/>
      <c r="IJ310" s="18"/>
      <c r="IK310" s="18"/>
      <c r="IL310" s="18"/>
      <c r="IM310" s="18"/>
      <c r="IN310" s="18"/>
      <c r="IO310" s="18"/>
      <c r="IP310" s="18"/>
      <c r="IQ310" s="18"/>
      <c r="IR310" s="18"/>
      <c r="IS310" s="18"/>
      <c r="IT310" s="18"/>
      <c r="IU310" s="18"/>
      <c r="IV310" s="18"/>
      <c r="IW310" s="18"/>
      <c r="IX310" s="18"/>
      <c r="IY310" s="18"/>
      <c r="IZ310" s="18"/>
      <c r="JA310" s="18"/>
      <c r="JB310" s="18"/>
      <c r="JC310" s="18"/>
      <c r="JD310" s="18"/>
      <c r="JE310" s="18"/>
      <c r="JF310" s="18"/>
    </row>
    <row r="311" spans="36:266" x14ac:dyDescent="0.3">
      <c r="AJ311" s="24"/>
      <c r="AK311" s="24"/>
      <c r="AL311" s="20"/>
      <c r="AM311" s="23"/>
      <c r="AN311" s="18"/>
      <c r="AO311" s="24"/>
      <c r="AW311" s="71"/>
      <c r="AX311" s="71"/>
      <c r="AY311" s="71"/>
      <c r="BB311" s="25"/>
      <c r="BC311" s="21"/>
      <c r="BG311" s="18"/>
      <c r="BN311" s="22"/>
      <c r="BO311" s="22"/>
      <c r="BP311" s="22"/>
      <c r="BQ311" s="22"/>
      <c r="BR311" s="15"/>
      <c r="CF311" s="15"/>
      <c r="CL311" s="22"/>
      <c r="CM311" s="15"/>
      <c r="CR311" s="22"/>
      <c r="CT311" s="15"/>
      <c r="CW311" s="22"/>
      <c r="DA311" s="15"/>
      <c r="DH311" s="15"/>
      <c r="DJ311" s="22"/>
      <c r="DO311" s="15"/>
      <c r="DV311" s="15"/>
      <c r="EC311" s="15"/>
      <c r="EJ311" s="15"/>
      <c r="EQ311" s="15"/>
      <c r="EX311" s="15"/>
      <c r="FE311" s="15"/>
      <c r="FL311" s="15"/>
      <c r="FS311" s="15"/>
      <c r="FZ311" s="15"/>
      <c r="GG311" s="15"/>
      <c r="GN311" s="15"/>
      <c r="GP311" s="22"/>
      <c r="GQ311" s="22"/>
      <c r="GR311" s="22"/>
      <c r="GS311" s="22"/>
      <c r="GT311" s="22"/>
      <c r="GU311" s="15"/>
      <c r="GV311" s="22"/>
      <c r="GW311" s="22"/>
      <c r="GX311" s="22"/>
      <c r="GY311" s="18"/>
      <c r="GZ311" s="18"/>
      <c r="HA311" s="18"/>
      <c r="HB311" s="18"/>
      <c r="HC311" s="18"/>
      <c r="HD311" s="18"/>
      <c r="HE311" s="18"/>
      <c r="HF311" s="18"/>
      <c r="HG311" s="18"/>
      <c r="HH311" s="18"/>
      <c r="HI311" s="18"/>
      <c r="HJ311" s="18"/>
      <c r="HK311" s="18"/>
      <c r="HL311" s="18"/>
      <c r="HM311" s="18"/>
      <c r="HN311" s="18"/>
      <c r="HO311" s="18"/>
      <c r="HP311" s="18"/>
      <c r="HQ311" s="18"/>
      <c r="HR311" s="18"/>
      <c r="HS311" s="18"/>
      <c r="HT311" s="18"/>
      <c r="HU311" s="18"/>
      <c r="HV311" s="18"/>
      <c r="HW311" s="18"/>
      <c r="HX311" s="18"/>
      <c r="HY311" s="18"/>
      <c r="HZ311" s="18"/>
      <c r="IA311" s="18"/>
      <c r="IB311" s="18"/>
      <c r="IC311" s="18"/>
      <c r="ID311" s="18"/>
      <c r="IE311" s="18"/>
      <c r="IF311" s="18"/>
      <c r="IG311" s="18"/>
      <c r="IH311" s="18"/>
      <c r="II311" s="18"/>
      <c r="IJ311" s="18"/>
      <c r="IK311" s="18"/>
      <c r="IL311" s="18"/>
      <c r="IM311" s="18"/>
      <c r="IN311" s="18"/>
      <c r="IO311" s="18"/>
      <c r="IP311" s="18"/>
      <c r="IQ311" s="18"/>
      <c r="IR311" s="18"/>
      <c r="IS311" s="18"/>
      <c r="IT311" s="18"/>
      <c r="IU311" s="18"/>
      <c r="IV311" s="18"/>
      <c r="IW311" s="18"/>
      <c r="IX311" s="18"/>
      <c r="IY311" s="18"/>
      <c r="IZ311" s="18"/>
      <c r="JA311" s="18"/>
      <c r="JB311" s="18"/>
      <c r="JC311" s="18"/>
      <c r="JD311" s="18"/>
      <c r="JE311" s="18"/>
      <c r="JF311" s="18"/>
    </row>
    <row r="312" spans="36:266" x14ac:dyDescent="0.3">
      <c r="AJ312" s="24"/>
      <c r="AK312" s="24"/>
      <c r="AL312" s="20"/>
      <c r="AM312" s="23"/>
      <c r="AN312" s="18"/>
      <c r="AO312" s="24"/>
      <c r="AW312" s="71"/>
      <c r="AX312" s="71"/>
      <c r="AY312" s="71"/>
      <c r="BB312" s="25"/>
      <c r="BC312" s="21"/>
      <c r="BG312" s="18"/>
      <c r="BN312" s="22"/>
      <c r="BO312" s="22"/>
      <c r="BP312" s="22"/>
      <c r="BQ312" s="22"/>
      <c r="BR312" s="15"/>
      <c r="CF312" s="15"/>
      <c r="CL312" s="22"/>
      <c r="CM312" s="15"/>
      <c r="CR312" s="22"/>
      <c r="CT312" s="15"/>
      <c r="CW312" s="22"/>
      <c r="DA312" s="15"/>
      <c r="DH312" s="15"/>
      <c r="DJ312" s="22"/>
      <c r="DO312" s="15"/>
      <c r="DV312" s="15"/>
      <c r="EC312" s="15"/>
      <c r="EJ312" s="15"/>
      <c r="EQ312" s="15"/>
      <c r="EX312" s="15"/>
      <c r="FE312" s="15"/>
      <c r="FL312" s="15"/>
      <c r="FS312" s="15"/>
      <c r="FZ312" s="15"/>
      <c r="GG312" s="15"/>
      <c r="GN312" s="15"/>
      <c r="GP312" s="22"/>
      <c r="GQ312" s="22"/>
      <c r="GR312" s="22"/>
      <c r="GS312" s="22"/>
      <c r="GT312" s="22"/>
      <c r="GU312" s="15"/>
      <c r="GV312" s="22"/>
      <c r="GW312" s="22"/>
      <c r="GX312" s="22"/>
      <c r="GY312" s="18"/>
      <c r="GZ312" s="18"/>
      <c r="HA312" s="18"/>
      <c r="HB312" s="18"/>
      <c r="HC312" s="18"/>
      <c r="HD312" s="18"/>
      <c r="HE312" s="18"/>
      <c r="HF312" s="18"/>
      <c r="HG312" s="18"/>
      <c r="HH312" s="18"/>
      <c r="HI312" s="18"/>
      <c r="HJ312" s="18"/>
      <c r="HK312" s="18"/>
      <c r="HL312" s="18"/>
      <c r="HM312" s="18"/>
      <c r="HN312" s="18"/>
      <c r="HO312" s="18"/>
      <c r="HP312" s="18"/>
      <c r="HQ312" s="18"/>
      <c r="HR312" s="18"/>
      <c r="HS312" s="18"/>
      <c r="HT312" s="18"/>
      <c r="HU312" s="18"/>
      <c r="HV312" s="18"/>
      <c r="HW312" s="18"/>
      <c r="HX312" s="18"/>
      <c r="HY312" s="18"/>
      <c r="HZ312" s="18"/>
      <c r="IA312" s="18"/>
      <c r="IB312" s="18"/>
      <c r="IC312" s="18"/>
      <c r="ID312" s="18"/>
      <c r="IE312" s="18"/>
      <c r="IF312" s="18"/>
      <c r="IG312" s="18"/>
      <c r="IH312" s="18"/>
      <c r="II312" s="18"/>
      <c r="IJ312" s="18"/>
      <c r="IK312" s="18"/>
      <c r="IL312" s="18"/>
      <c r="IM312" s="18"/>
      <c r="IN312" s="18"/>
      <c r="IO312" s="18"/>
      <c r="IP312" s="18"/>
      <c r="IQ312" s="18"/>
      <c r="IR312" s="18"/>
      <c r="IS312" s="18"/>
      <c r="IT312" s="18"/>
      <c r="IU312" s="18"/>
      <c r="IV312" s="18"/>
      <c r="IW312" s="18"/>
      <c r="IX312" s="18"/>
      <c r="IY312" s="18"/>
      <c r="IZ312" s="18"/>
      <c r="JA312" s="18"/>
      <c r="JB312" s="18"/>
      <c r="JC312" s="18"/>
      <c r="JD312" s="18"/>
      <c r="JE312" s="18"/>
      <c r="JF312" s="18"/>
    </row>
    <row r="313" spans="36:266" x14ac:dyDescent="0.3">
      <c r="AJ313" s="24"/>
      <c r="AK313" s="24"/>
      <c r="AL313" s="20"/>
      <c r="AM313" s="23"/>
      <c r="AN313" s="18"/>
      <c r="AO313" s="24"/>
      <c r="AW313" s="71"/>
      <c r="AX313" s="71"/>
      <c r="AY313" s="71"/>
      <c r="BB313" s="25"/>
      <c r="BC313" s="21"/>
      <c r="BG313" s="18"/>
      <c r="BN313" s="22"/>
      <c r="BO313" s="22"/>
      <c r="BP313" s="22"/>
      <c r="BQ313" s="22"/>
      <c r="BR313" s="15"/>
      <c r="CF313" s="15"/>
      <c r="CL313" s="22"/>
      <c r="CM313" s="15"/>
      <c r="CR313" s="22"/>
      <c r="CT313" s="15"/>
      <c r="CW313" s="22"/>
      <c r="DA313" s="15"/>
      <c r="DH313" s="15"/>
      <c r="DJ313" s="22"/>
      <c r="DO313" s="15"/>
      <c r="DV313" s="15"/>
      <c r="EC313" s="15"/>
      <c r="EJ313" s="15"/>
      <c r="EQ313" s="15"/>
      <c r="EX313" s="15"/>
      <c r="FE313" s="15"/>
      <c r="FL313" s="15"/>
      <c r="FS313" s="15"/>
      <c r="FZ313" s="15"/>
      <c r="GG313" s="15"/>
      <c r="GN313" s="15"/>
      <c r="GP313" s="22"/>
      <c r="GQ313" s="22"/>
      <c r="GR313" s="22"/>
      <c r="GS313" s="22"/>
      <c r="GT313" s="22"/>
      <c r="GU313" s="15"/>
      <c r="GV313" s="22"/>
      <c r="GW313" s="22"/>
      <c r="GX313" s="22"/>
      <c r="GY313" s="18"/>
      <c r="GZ313" s="18"/>
      <c r="HA313" s="18"/>
      <c r="HB313" s="18"/>
      <c r="HC313" s="18"/>
      <c r="HD313" s="18"/>
      <c r="HE313" s="18"/>
      <c r="HF313" s="18"/>
      <c r="HG313" s="18"/>
      <c r="HH313" s="18"/>
      <c r="HI313" s="18"/>
      <c r="HJ313" s="18"/>
      <c r="HK313" s="18"/>
      <c r="HL313" s="18"/>
      <c r="HM313" s="18"/>
      <c r="HN313" s="18"/>
      <c r="HO313" s="18"/>
      <c r="HP313" s="18"/>
      <c r="HQ313" s="18"/>
      <c r="HR313" s="18"/>
      <c r="HS313" s="18"/>
      <c r="HT313" s="18"/>
      <c r="HU313" s="18"/>
      <c r="HV313" s="18"/>
      <c r="HW313" s="18"/>
      <c r="HX313" s="18"/>
      <c r="HY313" s="18"/>
      <c r="HZ313" s="18"/>
      <c r="IA313" s="18"/>
      <c r="IB313" s="18"/>
      <c r="IC313" s="18"/>
      <c r="ID313" s="18"/>
      <c r="IE313" s="18"/>
      <c r="IF313" s="18"/>
      <c r="IG313" s="18"/>
      <c r="IH313" s="18"/>
      <c r="II313" s="18"/>
      <c r="IJ313" s="18"/>
      <c r="IK313" s="18"/>
      <c r="IL313" s="18"/>
      <c r="IM313" s="18"/>
      <c r="IN313" s="18"/>
      <c r="IO313" s="18"/>
      <c r="IP313" s="18"/>
      <c r="IQ313" s="18"/>
      <c r="IR313" s="18"/>
      <c r="IS313" s="18"/>
      <c r="IT313" s="18"/>
      <c r="IU313" s="18"/>
      <c r="IV313" s="18"/>
      <c r="IW313" s="18"/>
      <c r="IX313" s="18"/>
      <c r="IY313" s="18"/>
      <c r="IZ313" s="18"/>
      <c r="JA313" s="18"/>
      <c r="JB313" s="18"/>
      <c r="JC313" s="18"/>
      <c r="JD313" s="18"/>
      <c r="JE313" s="18"/>
      <c r="JF313" s="18"/>
    </row>
    <row r="314" spans="36:266" x14ac:dyDescent="0.3">
      <c r="AJ314" s="24"/>
      <c r="AK314" s="24"/>
      <c r="AL314" s="20"/>
      <c r="AM314" s="23"/>
      <c r="AN314" s="18"/>
      <c r="AO314" s="24"/>
      <c r="AW314" s="71"/>
      <c r="AX314" s="71"/>
      <c r="AY314" s="71"/>
      <c r="BB314" s="25"/>
      <c r="BC314" s="21"/>
      <c r="BG314" s="18"/>
      <c r="BN314" s="22"/>
      <c r="BO314" s="22"/>
      <c r="BP314" s="22"/>
      <c r="BQ314" s="22"/>
      <c r="BR314" s="15"/>
      <c r="CF314" s="15"/>
      <c r="CL314" s="22"/>
      <c r="CM314" s="15"/>
      <c r="CR314" s="22"/>
      <c r="CT314" s="15"/>
      <c r="CW314" s="22"/>
      <c r="DA314" s="15"/>
      <c r="DH314" s="15"/>
      <c r="DJ314" s="22"/>
      <c r="DO314" s="15"/>
      <c r="DV314" s="15"/>
      <c r="EC314" s="15"/>
      <c r="EJ314" s="15"/>
      <c r="EQ314" s="15"/>
      <c r="EX314" s="15"/>
      <c r="FE314" s="15"/>
      <c r="FL314" s="15"/>
      <c r="FS314" s="15"/>
      <c r="FZ314" s="15"/>
      <c r="GG314" s="15"/>
      <c r="GN314" s="15"/>
      <c r="GP314" s="22"/>
      <c r="GQ314" s="22"/>
      <c r="GR314" s="22"/>
      <c r="GS314" s="22"/>
      <c r="GT314" s="22"/>
      <c r="GU314" s="15"/>
      <c r="GV314" s="22"/>
      <c r="GW314" s="22"/>
      <c r="GX314" s="22"/>
      <c r="GY314" s="18"/>
      <c r="GZ314" s="18"/>
      <c r="HA314" s="18"/>
      <c r="HB314" s="18"/>
      <c r="HC314" s="18"/>
      <c r="HD314" s="18"/>
      <c r="HE314" s="18"/>
      <c r="HF314" s="18"/>
      <c r="HG314" s="18"/>
      <c r="HH314" s="18"/>
      <c r="HI314" s="18"/>
      <c r="HJ314" s="18"/>
      <c r="HK314" s="18"/>
      <c r="HL314" s="18"/>
      <c r="HM314" s="18"/>
      <c r="HN314" s="18"/>
      <c r="HO314" s="18"/>
      <c r="HP314" s="18"/>
      <c r="HQ314" s="18"/>
      <c r="HR314" s="18"/>
      <c r="HS314" s="18"/>
      <c r="HT314" s="18"/>
      <c r="HU314" s="18"/>
      <c r="HV314" s="18"/>
      <c r="HW314" s="18"/>
      <c r="HX314" s="18"/>
      <c r="HY314" s="18"/>
      <c r="HZ314" s="18"/>
      <c r="IA314" s="18"/>
      <c r="IB314" s="18"/>
      <c r="IC314" s="18"/>
      <c r="ID314" s="18"/>
      <c r="IE314" s="18"/>
      <c r="IF314" s="18"/>
      <c r="IG314" s="18"/>
      <c r="IH314" s="18"/>
      <c r="II314" s="18"/>
      <c r="IJ314" s="18"/>
      <c r="IK314" s="18"/>
      <c r="IL314" s="18"/>
      <c r="IM314" s="18"/>
      <c r="IN314" s="18"/>
      <c r="IO314" s="18"/>
      <c r="IP314" s="18"/>
      <c r="IQ314" s="18"/>
      <c r="IR314" s="18"/>
      <c r="IS314" s="18"/>
      <c r="IT314" s="18"/>
      <c r="IU314" s="18"/>
      <c r="IV314" s="18"/>
      <c r="IW314" s="18"/>
      <c r="IX314" s="18"/>
      <c r="IY314" s="18"/>
      <c r="IZ314" s="18"/>
      <c r="JA314" s="18"/>
      <c r="JB314" s="18"/>
      <c r="JC314" s="18"/>
      <c r="JD314" s="18"/>
      <c r="JE314" s="18"/>
      <c r="JF314" s="18"/>
    </row>
    <row r="315" spans="36:266" x14ac:dyDescent="0.3">
      <c r="AJ315" s="24"/>
      <c r="AK315" s="24"/>
      <c r="AL315" s="20"/>
      <c r="AM315" s="23"/>
      <c r="AN315" s="18"/>
      <c r="AO315" s="24"/>
      <c r="AW315" s="71"/>
      <c r="AX315" s="71"/>
      <c r="AY315" s="71"/>
      <c r="BB315" s="25"/>
      <c r="BC315" s="21"/>
      <c r="BG315" s="18"/>
      <c r="BN315" s="22"/>
      <c r="BO315" s="22"/>
      <c r="BP315" s="22"/>
      <c r="BQ315" s="22"/>
      <c r="BR315" s="15"/>
      <c r="CF315" s="15"/>
      <c r="CL315" s="22"/>
      <c r="CM315" s="15"/>
      <c r="CR315" s="22"/>
      <c r="CT315" s="15"/>
      <c r="CW315" s="22"/>
      <c r="DA315" s="15"/>
      <c r="DH315" s="15"/>
      <c r="DJ315" s="22"/>
      <c r="DO315" s="15"/>
      <c r="DV315" s="15"/>
      <c r="EC315" s="15"/>
      <c r="EJ315" s="15"/>
      <c r="EQ315" s="15"/>
      <c r="EX315" s="15"/>
      <c r="FE315" s="15"/>
      <c r="FL315" s="15"/>
      <c r="FS315" s="15"/>
      <c r="FZ315" s="15"/>
      <c r="GG315" s="15"/>
      <c r="GN315" s="15"/>
      <c r="GP315" s="22"/>
      <c r="GQ315" s="22"/>
      <c r="GR315" s="22"/>
      <c r="GS315" s="22"/>
      <c r="GT315" s="22"/>
      <c r="GU315" s="15"/>
      <c r="GV315" s="22"/>
      <c r="GW315" s="22"/>
      <c r="GX315" s="22"/>
      <c r="GY315" s="18"/>
      <c r="GZ315" s="18"/>
      <c r="HA315" s="18"/>
      <c r="HB315" s="18"/>
      <c r="HC315" s="18"/>
      <c r="HD315" s="18"/>
      <c r="HE315" s="18"/>
      <c r="HF315" s="18"/>
      <c r="HG315" s="18"/>
      <c r="HH315" s="18"/>
      <c r="HI315" s="18"/>
      <c r="HJ315" s="18"/>
      <c r="HK315" s="18"/>
      <c r="HL315" s="18"/>
      <c r="HM315" s="18"/>
      <c r="HN315" s="18"/>
      <c r="HO315" s="18"/>
      <c r="HP315" s="18"/>
      <c r="HQ315" s="18"/>
      <c r="HR315" s="18"/>
      <c r="HS315" s="18"/>
      <c r="HT315" s="18"/>
      <c r="HU315" s="18"/>
      <c r="HV315" s="18"/>
      <c r="HW315" s="18"/>
      <c r="HX315" s="18"/>
      <c r="HY315" s="18"/>
      <c r="HZ315" s="18"/>
      <c r="IA315" s="18"/>
      <c r="IB315" s="18"/>
      <c r="IC315" s="18"/>
      <c r="ID315" s="18"/>
      <c r="IE315" s="18"/>
      <c r="IF315" s="18"/>
      <c r="IG315" s="18"/>
      <c r="IH315" s="18"/>
      <c r="II315" s="18"/>
      <c r="IJ315" s="18"/>
      <c r="IK315" s="18"/>
      <c r="IL315" s="18"/>
      <c r="IM315" s="18"/>
      <c r="IN315" s="18"/>
      <c r="IO315" s="18"/>
      <c r="IP315" s="18"/>
      <c r="IQ315" s="18"/>
      <c r="IR315" s="18"/>
      <c r="IS315" s="18"/>
      <c r="IT315" s="18"/>
      <c r="IU315" s="18"/>
      <c r="IV315" s="18"/>
      <c r="IW315" s="18"/>
      <c r="IX315" s="18"/>
      <c r="IY315" s="18"/>
      <c r="IZ315" s="18"/>
      <c r="JA315" s="18"/>
      <c r="JB315" s="18"/>
      <c r="JC315" s="18"/>
      <c r="JD315" s="18"/>
      <c r="JE315" s="18"/>
      <c r="JF315" s="18"/>
    </row>
    <row r="316" spans="36:266" x14ac:dyDescent="0.3">
      <c r="AJ316" s="24"/>
      <c r="AK316" s="24"/>
      <c r="AL316" s="20"/>
      <c r="AM316" s="23"/>
      <c r="AN316" s="18"/>
      <c r="AO316" s="24"/>
      <c r="AW316" s="71"/>
      <c r="AX316" s="71"/>
      <c r="AY316" s="71"/>
      <c r="BB316" s="25"/>
      <c r="BC316" s="21"/>
      <c r="BG316" s="18"/>
      <c r="BN316" s="22"/>
      <c r="BO316" s="22"/>
      <c r="BP316" s="22"/>
      <c r="BQ316" s="22"/>
      <c r="BR316" s="15"/>
      <c r="CF316" s="15"/>
      <c r="CL316" s="22"/>
      <c r="CM316" s="15"/>
      <c r="CR316" s="22"/>
      <c r="CT316" s="15"/>
      <c r="CW316" s="22"/>
      <c r="DA316" s="15"/>
      <c r="DH316" s="15"/>
      <c r="DJ316" s="22"/>
      <c r="DO316" s="15"/>
      <c r="DV316" s="15"/>
      <c r="EC316" s="15"/>
      <c r="EJ316" s="15"/>
      <c r="EQ316" s="15"/>
      <c r="EX316" s="15"/>
      <c r="FE316" s="15"/>
      <c r="FL316" s="15"/>
      <c r="FS316" s="15"/>
      <c r="FZ316" s="15"/>
      <c r="GG316" s="15"/>
      <c r="GN316" s="15"/>
      <c r="GP316" s="22"/>
      <c r="GQ316" s="22"/>
      <c r="GR316" s="22"/>
      <c r="GS316" s="22"/>
      <c r="GT316" s="22"/>
      <c r="GU316" s="15"/>
      <c r="GV316" s="22"/>
      <c r="GW316" s="22"/>
      <c r="GX316" s="22"/>
      <c r="GY316" s="18"/>
      <c r="GZ316" s="18"/>
      <c r="HA316" s="18"/>
      <c r="HB316" s="18"/>
      <c r="HC316" s="18"/>
      <c r="HD316" s="18"/>
      <c r="HE316" s="18"/>
      <c r="HF316" s="18"/>
      <c r="HG316" s="18"/>
      <c r="HH316" s="18"/>
      <c r="HI316" s="18"/>
      <c r="HJ316" s="18"/>
      <c r="HK316" s="18"/>
      <c r="HL316" s="18"/>
      <c r="HM316" s="18"/>
      <c r="HN316" s="18"/>
      <c r="HO316" s="18"/>
      <c r="HP316" s="18"/>
      <c r="HQ316" s="18"/>
      <c r="HR316" s="18"/>
      <c r="HS316" s="18"/>
      <c r="HT316" s="18"/>
      <c r="HU316" s="18"/>
      <c r="HV316" s="18"/>
      <c r="HW316" s="18"/>
      <c r="HX316" s="18"/>
      <c r="HY316" s="18"/>
      <c r="HZ316" s="18"/>
      <c r="IA316" s="18"/>
      <c r="IB316" s="18"/>
      <c r="IC316" s="18"/>
      <c r="ID316" s="18"/>
      <c r="IE316" s="18"/>
      <c r="IF316" s="18"/>
      <c r="IG316" s="18"/>
      <c r="IH316" s="18"/>
      <c r="II316" s="18"/>
      <c r="IJ316" s="18"/>
      <c r="IK316" s="18"/>
      <c r="IL316" s="18"/>
      <c r="IM316" s="18"/>
      <c r="IN316" s="18"/>
      <c r="IO316" s="18"/>
      <c r="IP316" s="18"/>
      <c r="IQ316" s="18"/>
      <c r="IR316" s="18"/>
      <c r="IS316" s="18"/>
      <c r="IT316" s="18"/>
      <c r="IU316" s="18"/>
      <c r="IV316" s="18"/>
      <c r="IW316" s="18"/>
      <c r="IX316" s="18"/>
      <c r="IY316" s="18"/>
      <c r="IZ316" s="18"/>
      <c r="JA316" s="18"/>
      <c r="JB316" s="18"/>
      <c r="JC316" s="18"/>
      <c r="JD316" s="18"/>
      <c r="JE316" s="18"/>
      <c r="JF316" s="18"/>
    </row>
    <row r="317" spans="36:266" x14ac:dyDescent="0.3">
      <c r="AJ317" s="24"/>
      <c r="AK317" s="24"/>
      <c r="AL317" s="20"/>
      <c r="AM317" s="23"/>
      <c r="AN317" s="18"/>
      <c r="AO317" s="24"/>
      <c r="AW317" s="71"/>
      <c r="AX317" s="71"/>
      <c r="AY317" s="71"/>
      <c r="BB317" s="25"/>
      <c r="BC317" s="21"/>
      <c r="BG317" s="18"/>
      <c r="BN317" s="22"/>
      <c r="BO317" s="22"/>
      <c r="BP317" s="22"/>
      <c r="BQ317" s="22"/>
      <c r="BR317" s="15"/>
      <c r="CF317" s="15"/>
      <c r="CL317" s="22"/>
      <c r="CM317" s="15"/>
      <c r="CR317" s="22"/>
      <c r="CT317" s="15"/>
      <c r="CW317" s="22"/>
      <c r="DA317" s="15"/>
      <c r="DH317" s="15"/>
      <c r="DJ317" s="22"/>
      <c r="DO317" s="15"/>
      <c r="DV317" s="15"/>
      <c r="EC317" s="15"/>
      <c r="EJ317" s="15"/>
      <c r="EQ317" s="15"/>
      <c r="EX317" s="15"/>
      <c r="FE317" s="15"/>
      <c r="FL317" s="15"/>
      <c r="FS317" s="15"/>
      <c r="FZ317" s="15"/>
      <c r="GG317" s="15"/>
      <c r="GN317" s="15"/>
      <c r="GP317" s="22"/>
      <c r="GQ317" s="22"/>
      <c r="GR317" s="22"/>
      <c r="GS317" s="22"/>
      <c r="GT317" s="22"/>
      <c r="GU317" s="15"/>
      <c r="GV317" s="22"/>
      <c r="GW317" s="22"/>
      <c r="GX317" s="22"/>
      <c r="GY317" s="18"/>
      <c r="GZ317" s="18"/>
      <c r="HA317" s="18"/>
      <c r="HB317" s="18"/>
      <c r="HC317" s="18"/>
      <c r="HD317" s="18"/>
      <c r="HE317" s="18"/>
      <c r="HF317" s="18"/>
      <c r="HG317" s="18"/>
      <c r="HH317" s="18"/>
      <c r="HI317" s="18"/>
      <c r="HJ317" s="18"/>
      <c r="HK317" s="18"/>
      <c r="HL317" s="18"/>
      <c r="HM317" s="18"/>
      <c r="HN317" s="18"/>
      <c r="HO317" s="18"/>
      <c r="HP317" s="18"/>
      <c r="HQ317" s="18"/>
      <c r="HR317" s="18"/>
      <c r="HS317" s="18"/>
      <c r="HT317" s="18"/>
      <c r="HU317" s="18"/>
      <c r="HV317" s="18"/>
      <c r="HW317" s="18"/>
      <c r="HX317" s="18"/>
      <c r="HY317" s="18"/>
      <c r="HZ317" s="18"/>
      <c r="IA317" s="18"/>
      <c r="IB317" s="18"/>
      <c r="IC317" s="18"/>
      <c r="ID317" s="18"/>
      <c r="IE317" s="18"/>
      <c r="IF317" s="18"/>
      <c r="IG317" s="18"/>
      <c r="IH317" s="18"/>
      <c r="II317" s="18"/>
      <c r="IJ317" s="18"/>
      <c r="IK317" s="18"/>
      <c r="IL317" s="18"/>
      <c r="IM317" s="18"/>
      <c r="IN317" s="18"/>
      <c r="IO317" s="18"/>
      <c r="IP317" s="18"/>
      <c r="IQ317" s="18"/>
      <c r="IR317" s="18"/>
      <c r="IS317" s="18"/>
      <c r="IT317" s="18"/>
      <c r="IU317" s="18"/>
      <c r="IV317" s="18"/>
      <c r="IW317" s="18"/>
      <c r="IX317" s="18"/>
      <c r="IY317" s="18"/>
      <c r="IZ317" s="18"/>
      <c r="JA317" s="18"/>
      <c r="JB317" s="18"/>
      <c r="JC317" s="18"/>
      <c r="JD317" s="18"/>
      <c r="JE317" s="18"/>
      <c r="JF317" s="18"/>
    </row>
    <row r="318" spans="36:266" x14ac:dyDescent="0.3">
      <c r="AJ318" s="24"/>
      <c r="AK318" s="24"/>
      <c r="AL318" s="20"/>
      <c r="AM318" s="23"/>
      <c r="AN318" s="18"/>
      <c r="AO318" s="24"/>
      <c r="AW318" s="71"/>
      <c r="AX318" s="71"/>
      <c r="AY318" s="71"/>
      <c r="BB318" s="25"/>
      <c r="BC318" s="21"/>
      <c r="BG318" s="18"/>
      <c r="BN318" s="22"/>
      <c r="BO318" s="22"/>
      <c r="BP318" s="22"/>
      <c r="BQ318" s="22"/>
      <c r="BR318" s="15"/>
      <c r="CF318" s="15"/>
      <c r="CL318" s="22"/>
      <c r="CM318" s="15"/>
      <c r="CR318" s="22"/>
      <c r="CT318" s="15"/>
      <c r="CW318" s="22"/>
      <c r="DA318" s="15"/>
      <c r="DH318" s="15"/>
      <c r="DJ318" s="22"/>
      <c r="DO318" s="15"/>
      <c r="DV318" s="15"/>
      <c r="EC318" s="15"/>
      <c r="EJ318" s="15"/>
      <c r="EQ318" s="15"/>
      <c r="EX318" s="15"/>
      <c r="FE318" s="15"/>
      <c r="FL318" s="15"/>
      <c r="FS318" s="15"/>
      <c r="FZ318" s="15"/>
      <c r="GG318" s="15"/>
      <c r="GN318" s="15"/>
      <c r="GP318" s="22"/>
      <c r="GQ318" s="22"/>
      <c r="GR318" s="22"/>
      <c r="GS318" s="22"/>
      <c r="GT318" s="22"/>
      <c r="GU318" s="15"/>
      <c r="GV318" s="22"/>
      <c r="GW318" s="22"/>
      <c r="GX318" s="22"/>
      <c r="GY318" s="18"/>
      <c r="GZ318" s="18"/>
      <c r="HA318" s="18"/>
      <c r="HB318" s="18"/>
      <c r="HC318" s="18"/>
      <c r="HD318" s="18"/>
      <c r="HE318" s="18"/>
      <c r="HF318" s="18"/>
      <c r="HG318" s="18"/>
      <c r="HH318" s="18"/>
      <c r="HI318" s="18"/>
      <c r="HJ318" s="18"/>
      <c r="HK318" s="18"/>
      <c r="HL318" s="18"/>
      <c r="HM318" s="18"/>
      <c r="HN318" s="18"/>
      <c r="HO318" s="18"/>
      <c r="HP318" s="18"/>
      <c r="HQ318" s="18"/>
      <c r="HR318" s="18"/>
      <c r="HS318" s="18"/>
      <c r="HT318" s="18"/>
      <c r="HU318" s="18"/>
      <c r="HV318" s="18"/>
      <c r="HW318" s="18"/>
      <c r="HX318" s="18"/>
      <c r="HY318" s="18"/>
      <c r="HZ318" s="18"/>
      <c r="IA318" s="18"/>
      <c r="IB318" s="18"/>
      <c r="IC318" s="18"/>
      <c r="ID318" s="18"/>
      <c r="IE318" s="18"/>
      <c r="IF318" s="18"/>
      <c r="IG318" s="18"/>
      <c r="IH318" s="18"/>
      <c r="II318" s="18"/>
      <c r="IJ318" s="18"/>
      <c r="IK318" s="18"/>
      <c r="IL318" s="18"/>
      <c r="IM318" s="18"/>
      <c r="IN318" s="18"/>
      <c r="IO318" s="18"/>
      <c r="IP318" s="18"/>
      <c r="IQ318" s="18"/>
      <c r="IR318" s="18"/>
      <c r="IS318" s="18"/>
      <c r="IT318" s="18"/>
      <c r="IU318" s="18"/>
      <c r="IV318" s="18"/>
      <c r="IW318" s="18"/>
      <c r="IX318" s="18"/>
      <c r="IY318" s="18"/>
      <c r="IZ318" s="18"/>
      <c r="JA318" s="18"/>
      <c r="JB318" s="18"/>
      <c r="JC318" s="18"/>
      <c r="JD318" s="18"/>
      <c r="JE318" s="18"/>
      <c r="JF318" s="18"/>
    </row>
    <row r="319" spans="36:266" x14ac:dyDescent="0.3">
      <c r="AJ319" s="24"/>
      <c r="AK319" s="24"/>
      <c r="AL319" s="20"/>
      <c r="AM319" s="23"/>
      <c r="AN319" s="18"/>
      <c r="AO319" s="24"/>
      <c r="AW319" s="71"/>
      <c r="AX319" s="71"/>
      <c r="AY319" s="71"/>
      <c r="BB319" s="25"/>
      <c r="BC319" s="21"/>
      <c r="BG319" s="18"/>
      <c r="BN319" s="22"/>
      <c r="BO319" s="22"/>
      <c r="BP319" s="22"/>
      <c r="BQ319" s="22"/>
      <c r="BR319" s="15"/>
      <c r="CF319" s="15"/>
      <c r="CL319" s="22"/>
      <c r="CM319" s="15"/>
      <c r="CR319" s="22"/>
      <c r="CT319" s="15"/>
      <c r="CW319" s="22"/>
      <c r="DA319" s="15"/>
      <c r="DH319" s="15"/>
      <c r="DJ319" s="22"/>
      <c r="DO319" s="15"/>
      <c r="DV319" s="15"/>
      <c r="EC319" s="15"/>
      <c r="EJ319" s="15"/>
      <c r="EQ319" s="15"/>
      <c r="EX319" s="15"/>
      <c r="FE319" s="15"/>
      <c r="FL319" s="15"/>
      <c r="FS319" s="15"/>
      <c r="FZ319" s="15"/>
      <c r="GG319" s="15"/>
      <c r="GN319" s="15"/>
      <c r="GP319" s="22"/>
      <c r="GQ319" s="22"/>
      <c r="GR319" s="22"/>
      <c r="GS319" s="22"/>
      <c r="GT319" s="22"/>
      <c r="GU319" s="15"/>
      <c r="GV319" s="22"/>
      <c r="GW319" s="22"/>
      <c r="GX319" s="22"/>
      <c r="GY319" s="18"/>
      <c r="GZ319" s="18"/>
      <c r="HA319" s="18"/>
      <c r="HB319" s="18"/>
      <c r="HC319" s="18"/>
      <c r="HD319" s="18"/>
      <c r="HE319" s="18"/>
      <c r="HF319" s="18"/>
      <c r="HG319" s="18"/>
      <c r="HH319" s="18"/>
      <c r="HI319" s="18"/>
      <c r="HJ319" s="18"/>
      <c r="HK319" s="18"/>
      <c r="HL319" s="18"/>
      <c r="HM319" s="18"/>
      <c r="HN319" s="18"/>
      <c r="HO319" s="18"/>
      <c r="HP319" s="18"/>
      <c r="HQ319" s="18"/>
      <c r="HR319" s="18"/>
      <c r="HS319" s="18"/>
      <c r="HT319" s="18"/>
      <c r="HU319" s="18"/>
      <c r="HV319" s="18"/>
      <c r="HW319" s="18"/>
      <c r="HX319" s="18"/>
      <c r="HY319" s="18"/>
      <c r="HZ319" s="18"/>
      <c r="IA319" s="18"/>
      <c r="IB319" s="18"/>
      <c r="IC319" s="18"/>
      <c r="ID319" s="18"/>
      <c r="IE319" s="18"/>
      <c r="IF319" s="18"/>
      <c r="IG319" s="18"/>
      <c r="IH319" s="18"/>
      <c r="II319" s="18"/>
      <c r="IJ319" s="18"/>
      <c r="IK319" s="18"/>
      <c r="IL319" s="18"/>
      <c r="IM319" s="18"/>
      <c r="IN319" s="18"/>
      <c r="IO319" s="18"/>
      <c r="IP319" s="18"/>
      <c r="IQ319" s="18"/>
      <c r="IR319" s="18"/>
      <c r="IS319" s="18"/>
      <c r="IT319" s="18"/>
      <c r="IU319" s="18"/>
      <c r="IV319" s="18"/>
      <c r="IW319" s="18"/>
      <c r="IX319" s="18"/>
      <c r="IY319" s="18"/>
      <c r="IZ319" s="18"/>
      <c r="JA319" s="18"/>
      <c r="JB319" s="18"/>
      <c r="JC319" s="18"/>
      <c r="JD319" s="18"/>
      <c r="JE319" s="18"/>
      <c r="JF319" s="18"/>
    </row>
    <row r="320" spans="36:266" x14ac:dyDescent="0.3">
      <c r="AJ320" s="24"/>
      <c r="AK320" s="24"/>
      <c r="AL320" s="20"/>
      <c r="AM320" s="23"/>
      <c r="AN320" s="18"/>
      <c r="AO320" s="24"/>
      <c r="AW320" s="71"/>
      <c r="AX320" s="71"/>
      <c r="AY320" s="71"/>
      <c r="BB320" s="25"/>
      <c r="BC320" s="21"/>
      <c r="BG320" s="18"/>
      <c r="BN320" s="22"/>
      <c r="BO320" s="22"/>
      <c r="BP320" s="22"/>
      <c r="BQ320" s="22"/>
      <c r="BR320" s="15"/>
      <c r="CF320" s="15"/>
      <c r="CL320" s="22"/>
      <c r="CM320" s="15"/>
      <c r="CR320" s="22"/>
      <c r="CT320" s="15"/>
      <c r="CW320" s="22"/>
      <c r="DA320" s="15"/>
      <c r="DH320" s="15"/>
      <c r="DJ320" s="22"/>
      <c r="DO320" s="15"/>
      <c r="DV320" s="15"/>
      <c r="EC320" s="15"/>
      <c r="EJ320" s="15"/>
      <c r="EQ320" s="15"/>
      <c r="EX320" s="15"/>
      <c r="FE320" s="15"/>
      <c r="FL320" s="15"/>
      <c r="FS320" s="15"/>
      <c r="FZ320" s="15"/>
      <c r="GG320" s="15"/>
      <c r="GN320" s="15"/>
      <c r="GP320" s="22"/>
      <c r="GQ320" s="22"/>
      <c r="GR320" s="22"/>
      <c r="GS320" s="22"/>
      <c r="GT320" s="22"/>
      <c r="GU320" s="15"/>
      <c r="GV320" s="22"/>
      <c r="GW320" s="22"/>
      <c r="GX320" s="22"/>
      <c r="GY320" s="18"/>
      <c r="GZ320" s="18"/>
      <c r="HA320" s="18"/>
      <c r="HB320" s="18"/>
      <c r="HC320" s="18"/>
      <c r="HD320" s="18"/>
      <c r="HE320" s="18"/>
      <c r="HF320" s="18"/>
      <c r="HG320" s="18"/>
      <c r="HH320" s="18"/>
      <c r="HI320" s="18"/>
      <c r="HJ320" s="18"/>
      <c r="HK320" s="18"/>
      <c r="HL320" s="18"/>
      <c r="HM320" s="18"/>
      <c r="HN320" s="18"/>
      <c r="HO320" s="18"/>
      <c r="HP320" s="18"/>
      <c r="HQ320" s="18"/>
      <c r="HR320" s="18"/>
      <c r="HS320" s="18"/>
      <c r="HT320" s="18"/>
      <c r="HU320" s="18"/>
      <c r="HV320" s="18"/>
      <c r="HW320" s="18"/>
      <c r="HX320" s="18"/>
      <c r="HY320" s="18"/>
      <c r="HZ320" s="18"/>
      <c r="IA320" s="18"/>
      <c r="IB320" s="18"/>
      <c r="IC320" s="18"/>
      <c r="ID320" s="18"/>
      <c r="IE320" s="18"/>
      <c r="IF320" s="18"/>
      <c r="IG320" s="18"/>
      <c r="IH320" s="18"/>
      <c r="II320" s="18"/>
      <c r="IJ320" s="18"/>
      <c r="IK320" s="18"/>
      <c r="IL320" s="18"/>
      <c r="IM320" s="18"/>
      <c r="IN320" s="18"/>
      <c r="IO320" s="18"/>
      <c r="IP320" s="18"/>
      <c r="IQ320" s="18"/>
      <c r="IR320" s="18"/>
      <c r="IS320" s="18"/>
      <c r="IT320" s="18"/>
      <c r="IU320" s="18"/>
      <c r="IV320" s="18"/>
      <c r="IW320" s="18"/>
      <c r="IX320" s="18"/>
      <c r="IY320" s="18"/>
      <c r="IZ320" s="18"/>
      <c r="JA320" s="18"/>
      <c r="JB320" s="18"/>
      <c r="JC320" s="18"/>
      <c r="JD320" s="18"/>
      <c r="JE320" s="18"/>
      <c r="JF320" s="18"/>
    </row>
    <row r="321" spans="36:266" x14ac:dyDescent="0.3">
      <c r="AJ321" s="24"/>
      <c r="AK321" s="24"/>
      <c r="AL321" s="20"/>
      <c r="AM321" s="23"/>
      <c r="AN321" s="18"/>
      <c r="AO321" s="24"/>
      <c r="AW321" s="71"/>
      <c r="AX321" s="71"/>
      <c r="AY321" s="71"/>
      <c r="BB321" s="25"/>
      <c r="BC321" s="21"/>
      <c r="BG321" s="18"/>
      <c r="BN321" s="22"/>
      <c r="BO321" s="22"/>
      <c r="BP321" s="22"/>
      <c r="BQ321" s="22"/>
      <c r="BR321" s="15"/>
      <c r="CF321" s="15"/>
      <c r="CL321" s="22"/>
      <c r="CM321" s="15"/>
      <c r="CR321" s="22"/>
      <c r="CT321" s="15"/>
      <c r="CW321" s="22"/>
      <c r="DA321" s="15"/>
      <c r="DH321" s="15"/>
      <c r="DJ321" s="22"/>
      <c r="DO321" s="15"/>
      <c r="DV321" s="15"/>
      <c r="EC321" s="15"/>
      <c r="EJ321" s="15"/>
      <c r="EQ321" s="15"/>
      <c r="EX321" s="15"/>
      <c r="FE321" s="15"/>
      <c r="FL321" s="15"/>
      <c r="FS321" s="15"/>
      <c r="FZ321" s="15"/>
      <c r="GG321" s="15"/>
      <c r="GN321" s="15"/>
      <c r="GP321" s="22"/>
      <c r="GQ321" s="22"/>
      <c r="GR321" s="22"/>
      <c r="GS321" s="22"/>
      <c r="GT321" s="22"/>
      <c r="GU321" s="15"/>
      <c r="GV321" s="22"/>
      <c r="GW321" s="22"/>
      <c r="GX321" s="22"/>
      <c r="GY321" s="18"/>
      <c r="GZ321" s="18"/>
      <c r="HA321" s="18"/>
      <c r="HB321" s="18"/>
      <c r="HC321" s="18"/>
      <c r="HD321" s="18"/>
      <c r="HE321" s="18"/>
      <c r="HF321" s="18"/>
      <c r="HG321" s="18"/>
      <c r="HH321" s="18"/>
      <c r="HI321" s="18"/>
      <c r="HJ321" s="18"/>
      <c r="HK321" s="18"/>
      <c r="HL321" s="18"/>
      <c r="HM321" s="18"/>
      <c r="HN321" s="18"/>
      <c r="HO321" s="18"/>
      <c r="HP321" s="18"/>
      <c r="HQ321" s="18"/>
      <c r="HR321" s="18"/>
      <c r="HS321" s="18"/>
      <c r="HT321" s="18"/>
      <c r="HU321" s="18"/>
      <c r="HV321" s="18"/>
      <c r="HW321" s="18"/>
      <c r="HX321" s="18"/>
      <c r="HY321" s="18"/>
      <c r="HZ321" s="18"/>
      <c r="IA321" s="18"/>
      <c r="IB321" s="18"/>
      <c r="IC321" s="18"/>
      <c r="ID321" s="18"/>
      <c r="IE321" s="18"/>
      <c r="IF321" s="18"/>
      <c r="IG321" s="18"/>
      <c r="IH321" s="18"/>
      <c r="II321" s="18"/>
      <c r="IJ321" s="18"/>
      <c r="IK321" s="18"/>
      <c r="IL321" s="18"/>
      <c r="IM321" s="18"/>
      <c r="IN321" s="18"/>
      <c r="IO321" s="18"/>
      <c r="IP321" s="18"/>
      <c r="IQ321" s="18"/>
      <c r="IR321" s="18"/>
      <c r="IS321" s="18"/>
      <c r="IT321" s="18"/>
      <c r="IU321" s="18"/>
      <c r="IV321" s="18"/>
      <c r="IW321" s="18"/>
      <c r="IX321" s="18"/>
      <c r="IY321" s="18"/>
      <c r="IZ321" s="18"/>
      <c r="JA321" s="18"/>
      <c r="JB321" s="18"/>
      <c r="JC321" s="18"/>
      <c r="JD321" s="18"/>
      <c r="JE321" s="18"/>
      <c r="JF321" s="18"/>
    </row>
    <row r="322" spans="36:266" x14ac:dyDescent="0.3">
      <c r="AJ322" s="24"/>
      <c r="AK322" s="24"/>
      <c r="AL322" s="20"/>
      <c r="AM322" s="23"/>
      <c r="AN322" s="18"/>
      <c r="AO322" s="24"/>
      <c r="AW322" s="71"/>
      <c r="AX322" s="71"/>
      <c r="AY322" s="71"/>
      <c r="BB322" s="25"/>
      <c r="BC322" s="21"/>
      <c r="BG322" s="18"/>
      <c r="BN322" s="22"/>
      <c r="BO322" s="22"/>
      <c r="BP322" s="22"/>
      <c r="BQ322" s="22"/>
      <c r="BR322" s="15"/>
      <c r="CF322" s="15"/>
      <c r="CL322" s="22"/>
      <c r="CM322" s="15"/>
      <c r="CR322" s="22"/>
      <c r="CT322" s="15"/>
      <c r="CW322" s="22"/>
      <c r="DA322" s="15"/>
      <c r="DH322" s="15"/>
      <c r="DJ322" s="22"/>
      <c r="DO322" s="15"/>
      <c r="DV322" s="15"/>
      <c r="EC322" s="15"/>
      <c r="EJ322" s="15"/>
      <c r="EQ322" s="15"/>
      <c r="EX322" s="15"/>
      <c r="FE322" s="15"/>
      <c r="FL322" s="15"/>
      <c r="FS322" s="15"/>
      <c r="FZ322" s="15"/>
      <c r="GG322" s="15"/>
      <c r="GN322" s="15"/>
      <c r="GP322" s="22"/>
      <c r="GQ322" s="22"/>
      <c r="GR322" s="22"/>
      <c r="GS322" s="22"/>
      <c r="GT322" s="22"/>
      <c r="GU322" s="15"/>
      <c r="GV322" s="22"/>
      <c r="GW322" s="22"/>
      <c r="GX322" s="22"/>
      <c r="GY322" s="18"/>
      <c r="GZ322" s="18"/>
      <c r="HA322" s="18"/>
      <c r="HB322" s="18"/>
      <c r="HC322" s="18"/>
      <c r="HD322" s="18"/>
      <c r="HE322" s="18"/>
      <c r="HF322" s="18"/>
      <c r="HG322" s="18"/>
      <c r="HH322" s="18"/>
      <c r="HI322" s="18"/>
      <c r="HJ322" s="18"/>
      <c r="HK322" s="18"/>
      <c r="HL322" s="18"/>
      <c r="HM322" s="18"/>
      <c r="HN322" s="18"/>
      <c r="HO322" s="18"/>
      <c r="HP322" s="18"/>
      <c r="HQ322" s="18"/>
      <c r="HR322" s="18"/>
      <c r="HS322" s="18"/>
      <c r="HT322" s="18"/>
      <c r="HU322" s="18"/>
      <c r="HV322" s="18"/>
      <c r="HW322" s="18"/>
      <c r="HX322" s="18"/>
      <c r="HY322" s="18"/>
      <c r="HZ322" s="18"/>
      <c r="IA322" s="18"/>
      <c r="IB322" s="18"/>
      <c r="IC322" s="18"/>
      <c r="ID322" s="18"/>
      <c r="IE322" s="18"/>
      <c r="IF322" s="18"/>
      <c r="IG322" s="18"/>
      <c r="IH322" s="18"/>
      <c r="II322" s="18"/>
      <c r="IJ322" s="18"/>
      <c r="IK322" s="18"/>
      <c r="IL322" s="18"/>
      <c r="IM322" s="18"/>
      <c r="IN322" s="18"/>
      <c r="IO322" s="18"/>
      <c r="IP322" s="18"/>
      <c r="IQ322" s="18"/>
      <c r="IR322" s="18"/>
      <c r="IS322" s="18"/>
      <c r="IT322" s="18"/>
      <c r="IU322" s="18"/>
      <c r="IV322" s="18"/>
      <c r="IW322" s="18"/>
      <c r="IX322" s="18"/>
      <c r="IY322" s="18"/>
      <c r="IZ322" s="18"/>
      <c r="JA322" s="18"/>
      <c r="JB322" s="18"/>
      <c r="JC322" s="18"/>
      <c r="JD322" s="18"/>
      <c r="JE322" s="18"/>
      <c r="JF322" s="18"/>
    </row>
    <row r="323" spans="36:266" x14ac:dyDescent="0.3">
      <c r="AJ323" s="24"/>
      <c r="AK323" s="24"/>
      <c r="AL323" s="20"/>
      <c r="AM323" s="23"/>
      <c r="AN323" s="18"/>
      <c r="AO323" s="24"/>
      <c r="AW323" s="71"/>
      <c r="AX323" s="71"/>
      <c r="AY323" s="71"/>
      <c r="BB323" s="25"/>
      <c r="BC323" s="21"/>
      <c r="BG323" s="18"/>
      <c r="BN323" s="22"/>
      <c r="BO323" s="22"/>
      <c r="BP323" s="22"/>
      <c r="BQ323" s="22"/>
      <c r="BR323" s="15"/>
      <c r="CF323" s="15"/>
      <c r="CL323" s="22"/>
      <c r="CM323" s="15"/>
      <c r="CR323" s="22"/>
      <c r="CT323" s="15"/>
      <c r="CW323" s="22"/>
      <c r="DA323" s="15"/>
      <c r="DH323" s="15"/>
      <c r="DJ323" s="22"/>
      <c r="DO323" s="15"/>
      <c r="DV323" s="15"/>
      <c r="EC323" s="15"/>
      <c r="EJ323" s="15"/>
      <c r="EQ323" s="15"/>
      <c r="EX323" s="15"/>
      <c r="FE323" s="15"/>
      <c r="FL323" s="15"/>
      <c r="FS323" s="15"/>
      <c r="FZ323" s="15"/>
      <c r="GG323" s="15"/>
      <c r="GN323" s="15"/>
      <c r="GP323" s="22"/>
      <c r="GQ323" s="22"/>
      <c r="GR323" s="22"/>
      <c r="GS323" s="22"/>
      <c r="GT323" s="22"/>
      <c r="GU323" s="15"/>
      <c r="GV323" s="22"/>
      <c r="GW323" s="22"/>
      <c r="GX323" s="22"/>
      <c r="GY323" s="18"/>
      <c r="GZ323" s="18"/>
      <c r="HA323" s="18"/>
      <c r="HB323" s="18"/>
      <c r="HC323" s="18"/>
      <c r="HD323" s="18"/>
      <c r="HE323" s="18"/>
      <c r="HF323" s="18"/>
      <c r="HG323" s="18"/>
      <c r="HH323" s="18"/>
      <c r="HI323" s="18"/>
      <c r="HJ323" s="18"/>
      <c r="HK323" s="18"/>
      <c r="HL323" s="18"/>
      <c r="HM323" s="18"/>
      <c r="HN323" s="18"/>
      <c r="HO323" s="18"/>
      <c r="HP323" s="18"/>
      <c r="HQ323" s="18"/>
      <c r="HR323" s="18"/>
      <c r="HS323" s="18"/>
      <c r="HT323" s="18"/>
      <c r="HU323" s="18"/>
      <c r="HV323" s="18"/>
      <c r="HW323" s="18"/>
      <c r="HX323" s="18"/>
      <c r="HY323" s="18"/>
      <c r="HZ323" s="18"/>
      <c r="IA323" s="18"/>
      <c r="IB323" s="18"/>
      <c r="IC323" s="18"/>
      <c r="ID323" s="18"/>
      <c r="IE323" s="18"/>
      <c r="IF323" s="18"/>
      <c r="IG323" s="18"/>
      <c r="IH323" s="18"/>
      <c r="II323" s="18"/>
      <c r="IJ323" s="18"/>
      <c r="IK323" s="18"/>
      <c r="IL323" s="18"/>
      <c r="IM323" s="18"/>
      <c r="IN323" s="18"/>
      <c r="IO323" s="18"/>
      <c r="IP323" s="18"/>
      <c r="IQ323" s="18"/>
      <c r="IR323" s="18"/>
      <c r="IS323" s="18"/>
      <c r="IT323" s="18"/>
      <c r="IU323" s="18"/>
      <c r="IV323" s="18"/>
      <c r="IW323" s="18"/>
      <c r="IX323" s="18"/>
      <c r="IY323" s="18"/>
      <c r="IZ323" s="18"/>
      <c r="JA323" s="18"/>
      <c r="JB323" s="18"/>
      <c r="JC323" s="18"/>
      <c r="JD323" s="18"/>
      <c r="JE323" s="18"/>
      <c r="JF323" s="18"/>
    </row>
    <row r="324" spans="36:266" x14ac:dyDescent="0.3">
      <c r="AJ324" s="24"/>
      <c r="AK324" s="24"/>
      <c r="AL324" s="20"/>
      <c r="AM324" s="23"/>
      <c r="AN324" s="18"/>
      <c r="AO324" s="24"/>
      <c r="AW324" s="71"/>
      <c r="AX324" s="71"/>
      <c r="AY324" s="71"/>
      <c r="BB324" s="25"/>
      <c r="BC324" s="21"/>
      <c r="BG324" s="18"/>
      <c r="BN324" s="22"/>
      <c r="BO324" s="22"/>
      <c r="BP324" s="22"/>
      <c r="BQ324" s="22"/>
      <c r="BR324" s="15"/>
      <c r="CF324" s="15"/>
      <c r="CL324" s="22"/>
      <c r="CM324" s="15"/>
      <c r="CR324" s="22"/>
      <c r="CT324" s="15"/>
      <c r="CW324" s="22"/>
      <c r="DA324" s="15"/>
      <c r="DH324" s="15"/>
      <c r="DJ324" s="22"/>
      <c r="DO324" s="15"/>
      <c r="DV324" s="15"/>
      <c r="EC324" s="15"/>
      <c r="EJ324" s="15"/>
      <c r="EQ324" s="15"/>
      <c r="EX324" s="15"/>
      <c r="FE324" s="15"/>
      <c r="FL324" s="15"/>
      <c r="FS324" s="15"/>
      <c r="FZ324" s="15"/>
      <c r="GG324" s="15"/>
      <c r="GN324" s="15"/>
      <c r="GP324" s="22"/>
      <c r="GQ324" s="22"/>
      <c r="GR324" s="22"/>
      <c r="GS324" s="22"/>
      <c r="GT324" s="22"/>
      <c r="GU324" s="15"/>
      <c r="GV324" s="22"/>
      <c r="GW324" s="22"/>
      <c r="GX324" s="22"/>
      <c r="GY324" s="18"/>
      <c r="GZ324" s="18"/>
      <c r="HA324" s="18"/>
      <c r="HB324" s="18"/>
      <c r="HC324" s="18"/>
      <c r="HD324" s="18"/>
      <c r="HE324" s="18"/>
      <c r="HF324" s="18"/>
      <c r="HG324" s="18"/>
      <c r="HH324" s="18"/>
      <c r="HI324" s="18"/>
      <c r="HJ324" s="18"/>
      <c r="HK324" s="18"/>
      <c r="HL324" s="18"/>
      <c r="HM324" s="18"/>
      <c r="HN324" s="18"/>
      <c r="HO324" s="18"/>
      <c r="HP324" s="18"/>
      <c r="HQ324" s="18"/>
      <c r="HR324" s="18"/>
      <c r="HS324" s="18"/>
      <c r="HT324" s="18"/>
      <c r="HU324" s="18"/>
      <c r="HV324" s="18"/>
      <c r="HW324" s="18"/>
      <c r="HX324" s="18"/>
      <c r="HY324" s="18"/>
      <c r="HZ324" s="18"/>
      <c r="IA324" s="18"/>
      <c r="IB324" s="18"/>
      <c r="IC324" s="18"/>
      <c r="ID324" s="18"/>
      <c r="IE324" s="18"/>
      <c r="IF324" s="18"/>
      <c r="IG324" s="18"/>
      <c r="IH324" s="18"/>
      <c r="II324" s="18"/>
      <c r="IJ324" s="18"/>
      <c r="IK324" s="18"/>
      <c r="IL324" s="18"/>
      <c r="IM324" s="18"/>
      <c r="IN324" s="18"/>
      <c r="IO324" s="18"/>
      <c r="IP324" s="18"/>
      <c r="IQ324" s="18"/>
      <c r="IR324" s="18"/>
      <c r="IS324" s="18"/>
      <c r="IT324" s="18"/>
      <c r="IU324" s="18"/>
      <c r="IV324" s="18"/>
      <c r="IW324" s="18"/>
      <c r="IX324" s="18"/>
      <c r="IY324" s="18"/>
      <c r="IZ324" s="18"/>
      <c r="JA324" s="18"/>
      <c r="JB324" s="18"/>
      <c r="JC324" s="18"/>
      <c r="JD324" s="18"/>
      <c r="JE324" s="18"/>
      <c r="JF324" s="18"/>
    </row>
    <row r="325" spans="36:266" x14ac:dyDescent="0.3">
      <c r="AJ325" s="24"/>
      <c r="AK325" s="24"/>
      <c r="AL325" s="20"/>
      <c r="AM325" s="23"/>
      <c r="AN325" s="18"/>
      <c r="AO325" s="24"/>
      <c r="AW325" s="71"/>
      <c r="AX325" s="71"/>
      <c r="AY325" s="71"/>
      <c r="BB325" s="25"/>
      <c r="BC325" s="21"/>
      <c r="BG325" s="18"/>
      <c r="BN325" s="22"/>
      <c r="BO325" s="22"/>
      <c r="BP325" s="22"/>
      <c r="BQ325" s="22"/>
      <c r="BR325" s="15"/>
      <c r="CF325" s="15"/>
      <c r="CL325" s="22"/>
      <c r="CM325" s="15"/>
      <c r="CR325" s="22"/>
      <c r="CT325" s="15"/>
      <c r="CW325" s="22"/>
      <c r="DA325" s="15"/>
      <c r="DH325" s="15"/>
      <c r="DJ325" s="22"/>
      <c r="DO325" s="15"/>
      <c r="DV325" s="15"/>
      <c r="EC325" s="15"/>
      <c r="EJ325" s="15"/>
      <c r="EQ325" s="15"/>
      <c r="EX325" s="15"/>
      <c r="FE325" s="15"/>
      <c r="FL325" s="15"/>
      <c r="FS325" s="15"/>
      <c r="FZ325" s="15"/>
      <c r="GG325" s="15"/>
      <c r="GN325" s="15"/>
      <c r="GP325" s="22"/>
      <c r="GQ325" s="22"/>
      <c r="GR325" s="22"/>
      <c r="GS325" s="22"/>
      <c r="GT325" s="22"/>
      <c r="GU325" s="15"/>
      <c r="GV325" s="22"/>
      <c r="GW325" s="22"/>
      <c r="GX325" s="22"/>
      <c r="GY325" s="18"/>
      <c r="GZ325" s="18"/>
      <c r="HA325" s="18"/>
      <c r="HB325" s="18"/>
      <c r="HC325" s="18"/>
      <c r="HD325" s="18"/>
      <c r="HE325" s="18"/>
      <c r="HF325" s="18"/>
      <c r="HG325" s="18"/>
      <c r="HH325" s="18"/>
      <c r="HI325" s="18"/>
      <c r="HJ325" s="18"/>
      <c r="HK325" s="18"/>
      <c r="HL325" s="18"/>
      <c r="HM325" s="18"/>
      <c r="HN325" s="18"/>
      <c r="HO325" s="18"/>
      <c r="HP325" s="18"/>
      <c r="HQ325" s="18"/>
      <c r="HR325" s="18"/>
      <c r="HS325" s="18"/>
      <c r="HT325" s="18"/>
      <c r="HU325" s="18"/>
      <c r="HV325" s="18"/>
      <c r="HW325" s="18"/>
      <c r="HX325" s="18"/>
      <c r="HY325" s="18"/>
      <c r="HZ325" s="18"/>
      <c r="IA325" s="18"/>
      <c r="IB325" s="18"/>
      <c r="IC325" s="18"/>
      <c r="ID325" s="18"/>
      <c r="IE325" s="18"/>
      <c r="IF325" s="18"/>
      <c r="IG325" s="18"/>
      <c r="IH325" s="18"/>
      <c r="II325" s="18"/>
      <c r="IJ325" s="18"/>
      <c r="IK325" s="18"/>
      <c r="IL325" s="18"/>
      <c r="IM325" s="18"/>
      <c r="IN325" s="18"/>
      <c r="IO325" s="18"/>
      <c r="IP325" s="18"/>
      <c r="IQ325" s="18"/>
      <c r="IR325" s="18"/>
      <c r="IS325" s="18"/>
      <c r="IT325" s="18"/>
      <c r="IU325" s="18"/>
      <c r="IV325" s="18"/>
      <c r="IW325" s="18"/>
      <c r="IX325" s="18"/>
      <c r="IY325" s="18"/>
      <c r="IZ325" s="18"/>
      <c r="JA325" s="18"/>
      <c r="JB325" s="18"/>
      <c r="JC325" s="18"/>
      <c r="JD325" s="18"/>
      <c r="JE325" s="18"/>
      <c r="JF325" s="18"/>
    </row>
    <row r="326" spans="36:266" x14ac:dyDescent="0.3">
      <c r="AJ326" s="24"/>
      <c r="AK326" s="24"/>
      <c r="AL326" s="20"/>
      <c r="AM326" s="23"/>
      <c r="AN326" s="18"/>
      <c r="AO326" s="24"/>
      <c r="AW326" s="71"/>
      <c r="AX326" s="71"/>
      <c r="AY326" s="71"/>
      <c r="BB326" s="25"/>
      <c r="BC326" s="21"/>
      <c r="BG326" s="18"/>
      <c r="BN326" s="22"/>
      <c r="BO326" s="22"/>
      <c r="BP326" s="22"/>
      <c r="BQ326" s="22"/>
      <c r="BR326" s="15"/>
      <c r="CF326" s="15"/>
      <c r="CL326" s="22"/>
      <c r="CM326" s="15"/>
      <c r="CR326" s="22"/>
      <c r="CT326" s="15"/>
      <c r="CW326" s="22"/>
      <c r="DA326" s="15"/>
      <c r="DH326" s="15"/>
      <c r="DJ326" s="22"/>
      <c r="DO326" s="15"/>
      <c r="DV326" s="15"/>
      <c r="EC326" s="15"/>
      <c r="EJ326" s="15"/>
      <c r="EQ326" s="15"/>
      <c r="EX326" s="15"/>
      <c r="FE326" s="15"/>
      <c r="FL326" s="15"/>
      <c r="FS326" s="15"/>
      <c r="FZ326" s="15"/>
      <c r="GG326" s="15"/>
      <c r="GN326" s="15"/>
      <c r="GP326" s="22"/>
      <c r="GQ326" s="22"/>
      <c r="GR326" s="22"/>
      <c r="GS326" s="22"/>
      <c r="GT326" s="22"/>
      <c r="GU326" s="15"/>
      <c r="GV326" s="22"/>
      <c r="GW326" s="22"/>
      <c r="GX326" s="22"/>
      <c r="GY326" s="18"/>
      <c r="GZ326" s="18"/>
      <c r="HA326" s="18"/>
      <c r="HB326" s="18"/>
      <c r="HC326" s="18"/>
      <c r="HD326" s="18"/>
      <c r="HE326" s="18"/>
      <c r="HF326" s="18"/>
      <c r="HG326" s="18"/>
      <c r="HH326" s="18"/>
      <c r="HI326" s="18"/>
      <c r="HJ326" s="18"/>
      <c r="HK326" s="18"/>
      <c r="HL326" s="18"/>
      <c r="HM326" s="18"/>
      <c r="HN326" s="18"/>
      <c r="HO326" s="18"/>
      <c r="HP326" s="18"/>
      <c r="HQ326" s="18"/>
      <c r="HR326" s="18"/>
      <c r="HS326" s="18"/>
      <c r="HT326" s="18"/>
      <c r="HU326" s="18"/>
      <c r="HV326" s="18"/>
      <c r="HW326" s="18"/>
      <c r="HX326" s="18"/>
      <c r="HY326" s="18"/>
      <c r="HZ326" s="18"/>
      <c r="IA326" s="18"/>
      <c r="IB326" s="18"/>
      <c r="IC326" s="18"/>
      <c r="ID326" s="18"/>
      <c r="IE326" s="18"/>
      <c r="IF326" s="18"/>
      <c r="IG326" s="18"/>
      <c r="IH326" s="18"/>
      <c r="II326" s="18"/>
      <c r="IJ326" s="18"/>
      <c r="IK326" s="18"/>
      <c r="IL326" s="18"/>
      <c r="IM326" s="18"/>
      <c r="IN326" s="18"/>
      <c r="IO326" s="18"/>
      <c r="IP326" s="18"/>
      <c r="IQ326" s="18"/>
      <c r="IR326" s="18"/>
      <c r="IS326" s="18"/>
      <c r="IT326" s="18"/>
      <c r="IU326" s="18"/>
      <c r="IV326" s="18"/>
      <c r="IW326" s="18"/>
      <c r="IX326" s="18"/>
      <c r="IY326" s="18"/>
      <c r="IZ326" s="18"/>
      <c r="JA326" s="18"/>
      <c r="JB326" s="18"/>
      <c r="JC326" s="18"/>
      <c r="JD326" s="18"/>
      <c r="JE326" s="18"/>
      <c r="JF326" s="18"/>
    </row>
    <row r="327" spans="36:266" x14ac:dyDescent="0.3">
      <c r="AJ327" s="24"/>
      <c r="AK327" s="24"/>
      <c r="AL327" s="20"/>
      <c r="AM327" s="23"/>
      <c r="AN327" s="18"/>
      <c r="AO327" s="24"/>
      <c r="AW327" s="71"/>
      <c r="AX327" s="71"/>
      <c r="AY327" s="71"/>
      <c r="BB327" s="25"/>
      <c r="BC327" s="21"/>
      <c r="BG327" s="18"/>
      <c r="BN327" s="22"/>
      <c r="BO327" s="22"/>
      <c r="BP327" s="22"/>
      <c r="BQ327" s="22"/>
      <c r="BR327" s="15"/>
      <c r="CF327" s="15"/>
      <c r="CL327" s="22"/>
      <c r="CM327" s="15"/>
      <c r="CR327" s="22"/>
      <c r="CT327" s="15"/>
      <c r="CW327" s="22"/>
      <c r="DA327" s="15"/>
      <c r="DH327" s="15"/>
      <c r="DJ327" s="22"/>
      <c r="DO327" s="15"/>
      <c r="DV327" s="15"/>
      <c r="EC327" s="15"/>
      <c r="EJ327" s="15"/>
      <c r="EQ327" s="15"/>
      <c r="EX327" s="15"/>
      <c r="FE327" s="15"/>
      <c r="FL327" s="15"/>
      <c r="FS327" s="15"/>
      <c r="FZ327" s="15"/>
      <c r="GG327" s="15"/>
      <c r="GN327" s="15"/>
      <c r="GP327" s="22"/>
      <c r="GQ327" s="22"/>
      <c r="GR327" s="22"/>
      <c r="GS327" s="22"/>
      <c r="GT327" s="22"/>
      <c r="GU327" s="15"/>
      <c r="GV327" s="22"/>
      <c r="GW327" s="22"/>
      <c r="GX327" s="22"/>
      <c r="GY327" s="18"/>
      <c r="GZ327" s="18"/>
      <c r="HA327" s="18"/>
      <c r="HB327" s="18"/>
      <c r="HC327" s="18"/>
      <c r="HD327" s="18"/>
      <c r="HE327" s="18"/>
      <c r="HF327" s="18"/>
      <c r="HG327" s="18"/>
      <c r="HH327" s="18"/>
      <c r="HI327" s="18"/>
      <c r="HJ327" s="18"/>
      <c r="HK327" s="18"/>
      <c r="HL327" s="18"/>
      <c r="HM327" s="18"/>
      <c r="HN327" s="18"/>
      <c r="HO327" s="18"/>
      <c r="HP327" s="18"/>
      <c r="HQ327" s="18"/>
      <c r="HR327" s="18"/>
      <c r="HS327" s="18"/>
      <c r="HT327" s="18"/>
      <c r="HU327" s="18"/>
      <c r="HV327" s="18"/>
      <c r="HW327" s="18"/>
      <c r="HX327" s="18"/>
      <c r="HY327" s="18"/>
      <c r="HZ327" s="18"/>
      <c r="IA327" s="18"/>
      <c r="IB327" s="18"/>
      <c r="IC327" s="18"/>
      <c r="ID327" s="18"/>
      <c r="IE327" s="18"/>
      <c r="IF327" s="18"/>
      <c r="IG327" s="18"/>
      <c r="IH327" s="18"/>
      <c r="II327" s="18"/>
      <c r="IJ327" s="18"/>
      <c r="IK327" s="18"/>
      <c r="IL327" s="18"/>
      <c r="IM327" s="18"/>
      <c r="IN327" s="18"/>
      <c r="IO327" s="18"/>
      <c r="IP327" s="18"/>
      <c r="IQ327" s="18"/>
      <c r="IR327" s="18"/>
      <c r="IS327" s="18"/>
      <c r="IT327" s="18"/>
      <c r="IU327" s="18"/>
      <c r="IV327" s="18"/>
      <c r="IW327" s="18"/>
      <c r="IX327" s="18"/>
      <c r="IY327" s="18"/>
      <c r="IZ327" s="18"/>
      <c r="JA327" s="18"/>
      <c r="JB327" s="18"/>
      <c r="JC327" s="18"/>
      <c r="JD327" s="18"/>
      <c r="JE327" s="18"/>
      <c r="JF327" s="18"/>
    </row>
    <row r="328" spans="36:266" x14ac:dyDescent="0.3">
      <c r="AJ328" s="24"/>
      <c r="AK328" s="24"/>
      <c r="AL328" s="20"/>
      <c r="AM328" s="23"/>
      <c r="AN328" s="18"/>
      <c r="AO328" s="24"/>
      <c r="AW328" s="71"/>
      <c r="AX328" s="71"/>
      <c r="AY328" s="71"/>
      <c r="BB328" s="25"/>
      <c r="BC328" s="21"/>
      <c r="BG328" s="18"/>
      <c r="BN328" s="22"/>
      <c r="BO328" s="22"/>
      <c r="BP328" s="22"/>
      <c r="BQ328" s="22"/>
      <c r="BR328" s="15"/>
      <c r="CF328" s="15"/>
      <c r="CL328" s="22"/>
      <c r="CM328" s="15"/>
      <c r="CR328" s="22"/>
      <c r="CT328" s="15"/>
      <c r="CW328" s="22"/>
      <c r="DA328" s="15"/>
      <c r="DH328" s="15"/>
      <c r="DJ328" s="22"/>
      <c r="DO328" s="15"/>
      <c r="DV328" s="15"/>
      <c r="EC328" s="15"/>
      <c r="EJ328" s="15"/>
      <c r="EQ328" s="15"/>
      <c r="EX328" s="15"/>
      <c r="FE328" s="15"/>
      <c r="FL328" s="15"/>
      <c r="FS328" s="15"/>
      <c r="FZ328" s="15"/>
      <c r="GG328" s="15"/>
      <c r="GN328" s="15"/>
      <c r="GP328" s="22"/>
      <c r="GQ328" s="22"/>
      <c r="GR328" s="22"/>
      <c r="GS328" s="22"/>
      <c r="GT328" s="22"/>
      <c r="GU328" s="15"/>
      <c r="GV328" s="22"/>
      <c r="GW328" s="22"/>
      <c r="GX328" s="22"/>
      <c r="GY328" s="18"/>
      <c r="GZ328" s="18"/>
      <c r="HA328" s="18"/>
      <c r="HB328" s="18"/>
      <c r="HC328" s="18"/>
      <c r="HD328" s="18"/>
      <c r="HE328" s="18"/>
      <c r="HF328" s="18"/>
      <c r="HG328" s="18"/>
      <c r="HH328" s="18"/>
      <c r="HI328" s="18"/>
      <c r="HJ328" s="18"/>
      <c r="HK328" s="18"/>
      <c r="HL328" s="18"/>
      <c r="HM328" s="18"/>
      <c r="HN328" s="18"/>
      <c r="HO328" s="18"/>
      <c r="HP328" s="18"/>
      <c r="HQ328" s="18"/>
      <c r="HR328" s="18"/>
      <c r="HS328" s="18"/>
      <c r="HT328" s="18"/>
      <c r="HU328" s="18"/>
      <c r="HV328" s="18"/>
      <c r="HW328" s="18"/>
      <c r="HX328" s="18"/>
      <c r="HY328" s="18"/>
      <c r="HZ328" s="18"/>
      <c r="IA328" s="18"/>
      <c r="IB328" s="18"/>
      <c r="IC328" s="18"/>
      <c r="ID328" s="18"/>
      <c r="IE328" s="18"/>
      <c r="IF328" s="18"/>
      <c r="IG328" s="18"/>
      <c r="IH328" s="18"/>
      <c r="II328" s="18"/>
      <c r="IJ328" s="18"/>
      <c r="IK328" s="18"/>
      <c r="IL328" s="18"/>
      <c r="IM328" s="18"/>
      <c r="IN328" s="18"/>
      <c r="IO328" s="18"/>
      <c r="IP328" s="18"/>
      <c r="IQ328" s="18"/>
      <c r="IR328" s="18"/>
      <c r="IS328" s="18"/>
      <c r="IT328" s="18"/>
      <c r="IU328" s="18"/>
      <c r="IV328" s="18"/>
      <c r="IW328" s="18"/>
      <c r="IX328" s="18"/>
      <c r="IY328" s="18"/>
      <c r="IZ328" s="18"/>
      <c r="JA328" s="18"/>
      <c r="JB328" s="18"/>
      <c r="JC328" s="18"/>
      <c r="JD328" s="18"/>
      <c r="JE328" s="18"/>
      <c r="JF328" s="18"/>
    </row>
    <row r="329" spans="36:266" x14ac:dyDescent="0.3">
      <c r="AJ329" s="24"/>
      <c r="AK329" s="24"/>
      <c r="AL329" s="20"/>
      <c r="AM329" s="23"/>
      <c r="AN329" s="18"/>
      <c r="AO329" s="24"/>
      <c r="AW329" s="71"/>
      <c r="AX329" s="71"/>
      <c r="AY329" s="71"/>
      <c r="BB329" s="25"/>
      <c r="BC329" s="21"/>
      <c r="BG329" s="18"/>
      <c r="BN329" s="22"/>
      <c r="BO329" s="22"/>
      <c r="BP329" s="22"/>
      <c r="BQ329" s="22"/>
      <c r="BR329" s="15"/>
      <c r="CF329" s="15"/>
      <c r="CL329" s="22"/>
      <c r="CM329" s="15"/>
      <c r="CR329" s="22"/>
      <c r="CT329" s="15"/>
      <c r="CW329" s="22"/>
      <c r="DA329" s="15"/>
      <c r="DH329" s="15"/>
      <c r="DJ329" s="22"/>
      <c r="DO329" s="15"/>
      <c r="DV329" s="15"/>
      <c r="EC329" s="15"/>
      <c r="EJ329" s="15"/>
      <c r="EQ329" s="15"/>
      <c r="EX329" s="15"/>
      <c r="FE329" s="15"/>
      <c r="FL329" s="15"/>
      <c r="FS329" s="15"/>
      <c r="FZ329" s="15"/>
      <c r="GG329" s="15"/>
      <c r="GN329" s="15"/>
      <c r="GP329" s="22"/>
      <c r="GQ329" s="22"/>
      <c r="GR329" s="22"/>
      <c r="GS329" s="22"/>
      <c r="GT329" s="22"/>
      <c r="GU329" s="15"/>
      <c r="GV329" s="22"/>
      <c r="GW329" s="22"/>
      <c r="GX329" s="22"/>
      <c r="GY329" s="18"/>
      <c r="GZ329" s="18"/>
      <c r="HA329" s="18"/>
      <c r="HB329" s="18"/>
      <c r="HC329" s="18"/>
      <c r="HD329" s="18"/>
      <c r="HE329" s="18"/>
      <c r="HF329" s="18"/>
      <c r="HG329" s="18"/>
      <c r="HH329" s="18"/>
      <c r="HI329" s="18"/>
      <c r="HJ329" s="18"/>
      <c r="HK329" s="18"/>
      <c r="HL329" s="18"/>
      <c r="HM329" s="18"/>
      <c r="HN329" s="18"/>
      <c r="HO329" s="18"/>
      <c r="HP329" s="18"/>
      <c r="HQ329" s="18"/>
      <c r="HR329" s="18"/>
      <c r="HS329" s="18"/>
      <c r="HT329" s="18"/>
      <c r="HU329" s="18"/>
      <c r="HV329" s="18"/>
      <c r="HW329" s="18"/>
      <c r="HX329" s="18"/>
      <c r="HY329" s="18"/>
      <c r="HZ329" s="18"/>
      <c r="IA329" s="18"/>
      <c r="IB329" s="18"/>
      <c r="IC329" s="18"/>
      <c r="ID329" s="18"/>
      <c r="IE329" s="18"/>
      <c r="IF329" s="18"/>
      <c r="IG329" s="18"/>
      <c r="IH329" s="18"/>
      <c r="II329" s="18"/>
      <c r="IJ329" s="18"/>
      <c r="IK329" s="18"/>
      <c r="IL329" s="18"/>
      <c r="IM329" s="18"/>
      <c r="IN329" s="18"/>
      <c r="IO329" s="18"/>
      <c r="IP329" s="18"/>
      <c r="IQ329" s="18"/>
      <c r="IR329" s="18"/>
      <c r="IS329" s="18"/>
      <c r="IT329" s="18"/>
      <c r="IU329" s="18"/>
      <c r="IV329" s="18"/>
      <c r="IW329" s="18"/>
      <c r="IX329" s="18"/>
      <c r="IY329" s="18"/>
      <c r="IZ329" s="18"/>
      <c r="JA329" s="18"/>
      <c r="JB329" s="18"/>
      <c r="JC329" s="18"/>
      <c r="JD329" s="18"/>
      <c r="JE329" s="18"/>
      <c r="JF329" s="18"/>
    </row>
    <row r="330" spans="36:266" x14ac:dyDescent="0.3">
      <c r="AJ330" s="24"/>
      <c r="AK330" s="24"/>
      <c r="AL330" s="20"/>
      <c r="AM330" s="23"/>
      <c r="AN330" s="18"/>
      <c r="AO330" s="24"/>
      <c r="AW330" s="71"/>
      <c r="AX330" s="71"/>
      <c r="AY330" s="71"/>
      <c r="BB330" s="25"/>
      <c r="BC330" s="21"/>
      <c r="BG330" s="18"/>
      <c r="BN330" s="22"/>
      <c r="BO330" s="22"/>
      <c r="BP330" s="22"/>
      <c r="BQ330" s="22"/>
      <c r="BR330" s="15"/>
      <c r="CF330" s="15"/>
      <c r="CL330" s="22"/>
      <c r="CM330" s="15"/>
      <c r="CR330" s="22"/>
      <c r="CT330" s="15"/>
      <c r="CW330" s="22"/>
      <c r="DA330" s="15"/>
      <c r="DH330" s="15"/>
      <c r="DJ330" s="22"/>
      <c r="DO330" s="15"/>
      <c r="DV330" s="15"/>
      <c r="EC330" s="15"/>
      <c r="EJ330" s="15"/>
      <c r="EQ330" s="15"/>
      <c r="EX330" s="15"/>
      <c r="FE330" s="15"/>
      <c r="FL330" s="15"/>
      <c r="FS330" s="15"/>
      <c r="FZ330" s="15"/>
      <c r="GG330" s="15"/>
      <c r="GN330" s="15"/>
      <c r="GP330" s="22"/>
      <c r="GQ330" s="22"/>
      <c r="GR330" s="22"/>
      <c r="GS330" s="22"/>
      <c r="GT330" s="22"/>
      <c r="GU330" s="15"/>
      <c r="GV330" s="22"/>
      <c r="GW330" s="22"/>
      <c r="GX330" s="22"/>
      <c r="GY330" s="18"/>
      <c r="GZ330" s="18"/>
      <c r="HA330" s="18"/>
      <c r="HB330" s="18"/>
      <c r="HC330" s="18"/>
      <c r="HD330" s="18"/>
      <c r="HE330" s="18"/>
      <c r="HF330" s="18"/>
      <c r="HG330" s="18"/>
      <c r="HH330" s="18"/>
      <c r="HI330" s="18"/>
      <c r="HJ330" s="18"/>
      <c r="HK330" s="18"/>
      <c r="HL330" s="18"/>
      <c r="HM330" s="18"/>
      <c r="HN330" s="18"/>
      <c r="HO330" s="18"/>
      <c r="HP330" s="18"/>
      <c r="HQ330" s="18"/>
      <c r="HR330" s="18"/>
      <c r="HS330" s="18"/>
      <c r="HT330" s="18"/>
      <c r="HU330" s="18"/>
      <c r="HV330" s="18"/>
      <c r="HW330" s="18"/>
      <c r="HX330" s="18"/>
      <c r="HY330" s="18"/>
      <c r="HZ330" s="18"/>
      <c r="IA330" s="18"/>
      <c r="IB330" s="18"/>
      <c r="IC330" s="18"/>
      <c r="ID330" s="18"/>
      <c r="IE330" s="18"/>
      <c r="IF330" s="18"/>
      <c r="IG330" s="18"/>
      <c r="IH330" s="18"/>
      <c r="II330" s="18"/>
      <c r="IJ330" s="18"/>
      <c r="IK330" s="18"/>
      <c r="IL330" s="18"/>
      <c r="IM330" s="18"/>
      <c r="IN330" s="18"/>
      <c r="IO330" s="18"/>
      <c r="IP330" s="18"/>
      <c r="IQ330" s="18"/>
      <c r="IR330" s="18"/>
      <c r="IS330" s="18"/>
      <c r="IT330" s="18"/>
      <c r="IU330" s="18"/>
      <c r="IV330" s="18"/>
      <c r="IW330" s="18"/>
      <c r="IX330" s="18"/>
      <c r="IY330" s="18"/>
      <c r="IZ330" s="18"/>
      <c r="JA330" s="18"/>
      <c r="JB330" s="18"/>
      <c r="JC330" s="18"/>
      <c r="JD330" s="18"/>
      <c r="JE330" s="18"/>
      <c r="JF330" s="18"/>
    </row>
    <row r="331" spans="36:266" x14ac:dyDescent="0.3">
      <c r="AJ331" s="24"/>
      <c r="AK331" s="24"/>
      <c r="AL331" s="20"/>
      <c r="AM331" s="23"/>
      <c r="AN331" s="18"/>
      <c r="AO331" s="24"/>
      <c r="AW331" s="71"/>
      <c r="AX331" s="71"/>
      <c r="AY331" s="71"/>
      <c r="BB331" s="25"/>
      <c r="BC331" s="21"/>
      <c r="BG331" s="18"/>
      <c r="BN331" s="22"/>
      <c r="BO331" s="22"/>
      <c r="BP331" s="22"/>
      <c r="BQ331" s="22"/>
      <c r="BR331" s="15"/>
      <c r="CF331" s="15"/>
      <c r="CL331" s="22"/>
      <c r="CM331" s="15"/>
      <c r="CR331" s="22"/>
      <c r="CT331" s="15"/>
      <c r="CW331" s="22"/>
      <c r="DA331" s="15"/>
      <c r="DH331" s="15"/>
      <c r="DJ331" s="22"/>
      <c r="DO331" s="15"/>
      <c r="DV331" s="15"/>
      <c r="EC331" s="15"/>
      <c r="EJ331" s="15"/>
      <c r="EQ331" s="15"/>
      <c r="EX331" s="15"/>
      <c r="FE331" s="15"/>
      <c r="FL331" s="15"/>
      <c r="FS331" s="15"/>
      <c r="FZ331" s="15"/>
      <c r="GG331" s="15"/>
      <c r="GN331" s="15"/>
      <c r="GP331" s="22"/>
      <c r="GQ331" s="22"/>
      <c r="GR331" s="22"/>
      <c r="GS331" s="22"/>
      <c r="GT331" s="22"/>
      <c r="GU331" s="15"/>
      <c r="GV331" s="22"/>
      <c r="GW331" s="22"/>
      <c r="GX331" s="22"/>
      <c r="GY331" s="18"/>
      <c r="GZ331" s="18"/>
      <c r="HA331" s="18"/>
      <c r="HB331" s="18"/>
      <c r="HC331" s="18"/>
      <c r="HD331" s="18"/>
      <c r="HE331" s="18"/>
      <c r="HF331" s="18"/>
      <c r="HG331" s="18"/>
      <c r="HH331" s="18"/>
      <c r="HI331" s="18"/>
      <c r="HJ331" s="18"/>
      <c r="HK331" s="18"/>
      <c r="HL331" s="18"/>
      <c r="HM331" s="18"/>
      <c r="HN331" s="18"/>
      <c r="HO331" s="18"/>
      <c r="HP331" s="18"/>
      <c r="HQ331" s="18"/>
      <c r="HR331" s="18"/>
      <c r="HS331" s="18"/>
      <c r="HT331" s="18"/>
      <c r="HU331" s="18"/>
      <c r="HV331" s="18"/>
      <c r="HW331" s="18"/>
      <c r="HX331" s="18"/>
      <c r="HY331" s="18"/>
      <c r="HZ331" s="18"/>
      <c r="IA331" s="18"/>
      <c r="IB331" s="18"/>
      <c r="IC331" s="18"/>
      <c r="ID331" s="18"/>
      <c r="IE331" s="18"/>
      <c r="IF331" s="18"/>
      <c r="IG331" s="18"/>
      <c r="IH331" s="18"/>
      <c r="II331" s="18"/>
      <c r="IJ331" s="18"/>
      <c r="IK331" s="18"/>
      <c r="IL331" s="18"/>
      <c r="IM331" s="18"/>
      <c r="IN331" s="18"/>
      <c r="IO331" s="18"/>
      <c r="IP331" s="18"/>
      <c r="IQ331" s="18"/>
      <c r="IR331" s="18"/>
      <c r="IS331" s="18"/>
      <c r="IT331" s="18"/>
      <c r="IU331" s="18"/>
      <c r="IV331" s="18"/>
      <c r="IW331" s="18"/>
      <c r="IX331" s="18"/>
      <c r="IY331" s="18"/>
      <c r="IZ331" s="18"/>
      <c r="JA331" s="18"/>
      <c r="JB331" s="18"/>
      <c r="JC331" s="18"/>
      <c r="JD331" s="18"/>
      <c r="JE331" s="18"/>
      <c r="JF331" s="18"/>
    </row>
    <row r="332" spans="36:266" x14ac:dyDescent="0.3">
      <c r="AJ332" s="24"/>
      <c r="AK332" s="24"/>
      <c r="AL332" s="20"/>
      <c r="AM332" s="23"/>
      <c r="AN332" s="18"/>
      <c r="AO332" s="24"/>
      <c r="AW332" s="71"/>
      <c r="AX332" s="71"/>
      <c r="AY332" s="71"/>
      <c r="BB332" s="25"/>
      <c r="BC332" s="21"/>
      <c r="BG332" s="18"/>
      <c r="BN332" s="22"/>
      <c r="BO332" s="22"/>
      <c r="BP332" s="22"/>
      <c r="BQ332" s="22"/>
      <c r="BR332" s="15"/>
      <c r="CF332" s="15"/>
      <c r="CL332" s="22"/>
      <c r="CM332" s="15"/>
      <c r="CR332" s="22"/>
      <c r="CT332" s="15"/>
      <c r="CW332" s="22"/>
      <c r="DA332" s="15"/>
      <c r="DH332" s="15"/>
      <c r="DJ332" s="22"/>
      <c r="DO332" s="15"/>
      <c r="DV332" s="15"/>
      <c r="EC332" s="15"/>
      <c r="EJ332" s="15"/>
      <c r="EQ332" s="15"/>
      <c r="EX332" s="15"/>
      <c r="FE332" s="15"/>
      <c r="FL332" s="15"/>
      <c r="FS332" s="15"/>
      <c r="FZ332" s="15"/>
      <c r="GG332" s="15"/>
      <c r="GN332" s="15"/>
      <c r="GP332" s="22"/>
      <c r="GQ332" s="22"/>
      <c r="GR332" s="22"/>
      <c r="GS332" s="22"/>
      <c r="GT332" s="22"/>
      <c r="GU332" s="15"/>
      <c r="GV332" s="22"/>
      <c r="GW332" s="22"/>
      <c r="GX332" s="22"/>
      <c r="GY332" s="18"/>
      <c r="GZ332" s="18"/>
      <c r="HA332" s="18"/>
      <c r="HB332" s="18"/>
      <c r="HC332" s="18"/>
      <c r="HD332" s="18"/>
      <c r="HE332" s="18"/>
      <c r="HF332" s="18"/>
      <c r="HG332" s="18"/>
      <c r="HH332" s="18"/>
      <c r="HI332" s="18"/>
      <c r="HJ332" s="18"/>
      <c r="HK332" s="18"/>
      <c r="HL332" s="18"/>
      <c r="HM332" s="18"/>
      <c r="HN332" s="18"/>
      <c r="HO332" s="18"/>
      <c r="HP332" s="18"/>
      <c r="HQ332" s="18"/>
      <c r="HR332" s="18"/>
      <c r="HS332" s="18"/>
      <c r="HT332" s="18"/>
      <c r="HU332" s="18"/>
      <c r="HV332" s="18"/>
      <c r="HW332" s="18"/>
      <c r="HX332" s="18"/>
      <c r="HY332" s="18"/>
      <c r="HZ332" s="18"/>
      <c r="IA332" s="18"/>
      <c r="IB332" s="18"/>
      <c r="IC332" s="18"/>
      <c r="ID332" s="18"/>
      <c r="IE332" s="18"/>
      <c r="IF332" s="18"/>
      <c r="IG332" s="18"/>
      <c r="IH332" s="18"/>
      <c r="II332" s="18"/>
      <c r="IJ332" s="18"/>
      <c r="IK332" s="18"/>
      <c r="IL332" s="18"/>
      <c r="IM332" s="18"/>
      <c r="IN332" s="18"/>
      <c r="IO332" s="18"/>
      <c r="IP332" s="18"/>
      <c r="IQ332" s="18"/>
      <c r="IR332" s="18"/>
      <c r="IS332" s="18"/>
      <c r="IT332" s="18"/>
      <c r="IU332" s="18"/>
      <c r="IV332" s="18"/>
      <c r="IW332" s="18"/>
      <c r="IX332" s="18"/>
      <c r="IY332" s="18"/>
      <c r="IZ332" s="18"/>
      <c r="JA332" s="18"/>
      <c r="JB332" s="18"/>
      <c r="JC332" s="18"/>
      <c r="JD332" s="18"/>
      <c r="JE332" s="18"/>
      <c r="JF332" s="18"/>
    </row>
    <row r="333" spans="36:266" x14ac:dyDescent="0.3">
      <c r="AJ333" s="24"/>
      <c r="AK333" s="24"/>
      <c r="AL333" s="20"/>
      <c r="AM333" s="23"/>
      <c r="AN333" s="18"/>
      <c r="AO333" s="24"/>
      <c r="AW333" s="71"/>
      <c r="AX333" s="71"/>
      <c r="AY333" s="71"/>
      <c r="BB333" s="25"/>
      <c r="BC333" s="21"/>
      <c r="BG333" s="18"/>
      <c r="BN333" s="22"/>
      <c r="BO333" s="22"/>
      <c r="BP333" s="22"/>
      <c r="BQ333" s="22"/>
      <c r="BR333" s="15"/>
      <c r="CF333" s="15"/>
      <c r="CL333" s="22"/>
      <c r="CM333" s="15"/>
      <c r="CR333" s="22"/>
      <c r="CT333" s="15"/>
      <c r="CW333" s="22"/>
      <c r="DA333" s="15"/>
      <c r="DH333" s="15"/>
      <c r="DJ333" s="22"/>
      <c r="DO333" s="15"/>
      <c r="DV333" s="15"/>
      <c r="EC333" s="15"/>
      <c r="EJ333" s="15"/>
      <c r="EQ333" s="15"/>
      <c r="EX333" s="15"/>
      <c r="FE333" s="15"/>
      <c r="FL333" s="15"/>
      <c r="FS333" s="15"/>
      <c r="FZ333" s="15"/>
      <c r="GG333" s="15"/>
      <c r="GN333" s="15"/>
      <c r="GP333" s="22"/>
      <c r="GQ333" s="22"/>
      <c r="GR333" s="22"/>
      <c r="GS333" s="22"/>
      <c r="GT333" s="22"/>
      <c r="GU333" s="15"/>
      <c r="GV333" s="22"/>
      <c r="GW333" s="22"/>
      <c r="GX333" s="22"/>
      <c r="GY333" s="18"/>
      <c r="GZ333" s="18"/>
      <c r="HA333" s="18"/>
      <c r="HB333" s="18"/>
      <c r="HC333" s="18"/>
      <c r="HD333" s="18"/>
      <c r="HE333" s="18"/>
      <c r="HF333" s="18"/>
      <c r="HG333" s="18"/>
      <c r="HH333" s="18"/>
      <c r="HI333" s="18"/>
      <c r="HJ333" s="18"/>
      <c r="HK333" s="18"/>
      <c r="HL333" s="18"/>
      <c r="HM333" s="18"/>
      <c r="HN333" s="18"/>
      <c r="HO333" s="18"/>
      <c r="HP333" s="18"/>
      <c r="HQ333" s="18"/>
      <c r="HR333" s="18"/>
      <c r="HS333" s="18"/>
      <c r="HT333" s="18"/>
      <c r="HU333" s="18"/>
      <c r="HV333" s="18"/>
      <c r="HW333" s="18"/>
      <c r="HX333" s="18"/>
      <c r="HY333" s="18"/>
      <c r="HZ333" s="18"/>
      <c r="IA333" s="18"/>
      <c r="IB333" s="18"/>
      <c r="IC333" s="18"/>
      <c r="ID333" s="18"/>
      <c r="IE333" s="18"/>
      <c r="IF333" s="18"/>
      <c r="IG333" s="18"/>
      <c r="IH333" s="18"/>
      <c r="II333" s="18"/>
      <c r="IJ333" s="18"/>
      <c r="IK333" s="18"/>
      <c r="IL333" s="18"/>
      <c r="IM333" s="18"/>
      <c r="IN333" s="18"/>
      <c r="IO333" s="18"/>
      <c r="IP333" s="18"/>
      <c r="IQ333" s="18"/>
      <c r="IR333" s="18"/>
      <c r="IS333" s="18"/>
      <c r="IT333" s="18"/>
      <c r="IU333" s="18"/>
      <c r="IV333" s="18"/>
      <c r="IW333" s="18"/>
      <c r="IX333" s="18"/>
      <c r="IY333" s="18"/>
      <c r="IZ333" s="18"/>
      <c r="JA333" s="18"/>
      <c r="JB333" s="18"/>
      <c r="JC333" s="18"/>
      <c r="JD333" s="18"/>
      <c r="JE333" s="18"/>
      <c r="JF333" s="18"/>
    </row>
    <row r="334" spans="36:266" x14ac:dyDescent="0.3">
      <c r="AJ334" s="24"/>
      <c r="AK334" s="24"/>
      <c r="AL334" s="20"/>
      <c r="AM334" s="23"/>
      <c r="AN334" s="18"/>
      <c r="AO334" s="24"/>
      <c r="AW334" s="71"/>
      <c r="AX334" s="71"/>
      <c r="AY334" s="71"/>
      <c r="BB334" s="25"/>
      <c r="BC334" s="21"/>
      <c r="BG334" s="18"/>
      <c r="BN334" s="22"/>
      <c r="BO334" s="22"/>
      <c r="BP334" s="22"/>
      <c r="BQ334" s="22"/>
      <c r="BR334" s="15"/>
      <c r="CF334" s="15"/>
      <c r="CL334" s="22"/>
      <c r="CM334" s="15"/>
      <c r="CR334" s="22"/>
      <c r="CT334" s="15"/>
      <c r="CW334" s="22"/>
      <c r="DA334" s="15"/>
      <c r="DH334" s="15"/>
      <c r="DJ334" s="22"/>
      <c r="DO334" s="15"/>
      <c r="DV334" s="15"/>
      <c r="EC334" s="15"/>
      <c r="EJ334" s="15"/>
      <c r="EQ334" s="15"/>
      <c r="EX334" s="15"/>
      <c r="FE334" s="15"/>
      <c r="FL334" s="15"/>
      <c r="FS334" s="15"/>
      <c r="FZ334" s="15"/>
      <c r="GG334" s="15"/>
      <c r="GN334" s="15"/>
      <c r="GP334" s="22"/>
      <c r="GQ334" s="22"/>
      <c r="GR334" s="22"/>
      <c r="GS334" s="22"/>
      <c r="GT334" s="22"/>
      <c r="GU334" s="15"/>
      <c r="GV334" s="22"/>
      <c r="GW334" s="22"/>
      <c r="GX334" s="22"/>
      <c r="GY334" s="18"/>
      <c r="GZ334" s="18"/>
      <c r="HA334" s="18"/>
      <c r="HB334" s="18"/>
      <c r="HC334" s="18"/>
      <c r="HD334" s="18"/>
      <c r="HE334" s="18"/>
      <c r="HF334" s="18"/>
      <c r="HG334" s="18"/>
      <c r="HH334" s="18"/>
      <c r="HI334" s="18"/>
      <c r="HJ334" s="18"/>
      <c r="HK334" s="18"/>
      <c r="HL334" s="18"/>
      <c r="HM334" s="18"/>
      <c r="HN334" s="18"/>
      <c r="HO334" s="18"/>
      <c r="HP334" s="18"/>
      <c r="HQ334" s="18"/>
      <c r="HR334" s="18"/>
      <c r="HS334" s="18"/>
      <c r="HT334" s="18"/>
      <c r="HU334" s="18"/>
      <c r="HV334" s="18"/>
      <c r="HW334" s="18"/>
      <c r="HX334" s="18"/>
      <c r="HY334" s="18"/>
      <c r="HZ334" s="18"/>
      <c r="IA334" s="18"/>
      <c r="IB334" s="18"/>
      <c r="IC334" s="18"/>
      <c r="ID334" s="18"/>
      <c r="IE334" s="18"/>
      <c r="IF334" s="18"/>
      <c r="IG334" s="18"/>
      <c r="IH334" s="18"/>
      <c r="II334" s="18"/>
      <c r="IJ334" s="18"/>
      <c r="IK334" s="18"/>
      <c r="IL334" s="18"/>
      <c r="IM334" s="18"/>
      <c r="IN334" s="18"/>
      <c r="IO334" s="18"/>
      <c r="IP334" s="18"/>
      <c r="IQ334" s="18"/>
      <c r="IR334" s="18"/>
      <c r="IS334" s="18"/>
      <c r="IT334" s="18"/>
      <c r="IU334" s="18"/>
      <c r="IV334" s="18"/>
      <c r="IW334" s="18"/>
      <c r="IX334" s="18"/>
      <c r="IY334" s="18"/>
      <c r="IZ334" s="18"/>
      <c r="JA334" s="18"/>
      <c r="JB334" s="18"/>
      <c r="JC334" s="18"/>
      <c r="JD334" s="18"/>
      <c r="JE334" s="18"/>
      <c r="JF334" s="18"/>
    </row>
    <row r="335" spans="36:266" x14ac:dyDescent="0.3">
      <c r="AJ335" s="24"/>
      <c r="AK335" s="24"/>
      <c r="AL335" s="20"/>
      <c r="AM335" s="23"/>
      <c r="AN335" s="18"/>
      <c r="AO335" s="24"/>
      <c r="AW335" s="71"/>
      <c r="AX335" s="71"/>
      <c r="AY335" s="71"/>
      <c r="BB335" s="25"/>
      <c r="BC335" s="21"/>
      <c r="BG335" s="18"/>
      <c r="BN335" s="22"/>
      <c r="BO335" s="22"/>
      <c r="BP335" s="22"/>
      <c r="BQ335" s="22"/>
      <c r="BR335" s="15"/>
      <c r="CF335" s="15"/>
      <c r="CL335" s="22"/>
      <c r="CM335" s="15"/>
      <c r="CR335" s="22"/>
      <c r="CT335" s="15"/>
      <c r="CW335" s="22"/>
      <c r="DA335" s="15"/>
      <c r="DH335" s="15"/>
      <c r="DJ335" s="22"/>
      <c r="DO335" s="15"/>
      <c r="DV335" s="15"/>
      <c r="EC335" s="15"/>
      <c r="EJ335" s="15"/>
      <c r="EQ335" s="15"/>
      <c r="EX335" s="15"/>
      <c r="FE335" s="15"/>
      <c r="FL335" s="15"/>
      <c r="FS335" s="15"/>
      <c r="FZ335" s="15"/>
      <c r="GG335" s="15"/>
      <c r="GN335" s="15"/>
      <c r="GP335" s="22"/>
      <c r="GQ335" s="22"/>
      <c r="GR335" s="22"/>
      <c r="GS335" s="22"/>
      <c r="GT335" s="22"/>
      <c r="GU335" s="15"/>
      <c r="GV335" s="22"/>
      <c r="GW335" s="22"/>
      <c r="GX335" s="22"/>
      <c r="GY335" s="18"/>
      <c r="GZ335" s="18"/>
      <c r="HA335" s="18"/>
      <c r="HB335" s="18"/>
      <c r="HC335" s="18"/>
      <c r="HD335" s="18"/>
      <c r="HE335" s="18"/>
      <c r="HF335" s="18"/>
      <c r="HG335" s="18"/>
      <c r="HH335" s="18"/>
      <c r="HI335" s="18"/>
      <c r="HJ335" s="18"/>
      <c r="HK335" s="18"/>
      <c r="HL335" s="18"/>
      <c r="HM335" s="18"/>
      <c r="HN335" s="18"/>
      <c r="HO335" s="18"/>
      <c r="HP335" s="18"/>
      <c r="HQ335" s="18"/>
      <c r="HR335" s="18"/>
      <c r="HS335" s="18"/>
      <c r="HT335" s="18"/>
      <c r="HU335" s="18"/>
      <c r="HV335" s="18"/>
      <c r="HW335" s="18"/>
      <c r="HX335" s="18"/>
      <c r="HY335" s="18"/>
      <c r="HZ335" s="18"/>
      <c r="IA335" s="18"/>
      <c r="IB335" s="18"/>
      <c r="IC335" s="18"/>
      <c r="ID335" s="18"/>
      <c r="IE335" s="18"/>
      <c r="IF335" s="18"/>
      <c r="IG335" s="18"/>
      <c r="IH335" s="18"/>
      <c r="II335" s="18"/>
      <c r="IJ335" s="18"/>
      <c r="IK335" s="18"/>
      <c r="IL335" s="18"/>
      <c r="IM335" s="18"/>
      <c r="IN335" s="18"/>
      <c r="IO335" s="18"/>
      <c r="IP335" s="18"/>
      <c r="IQ335" s="18"/>
      <c r="IR335" s="18"/>
      <c r="IS335" s="18"/>
      <c r="IT335" s="18"/>
      <c r="IU335" s="18"/>
      <c r="IV335" s="18"/>
      <c r="IW335" s="18"/>
      <c r="IX335" s="18"/>
      <c r="IY335" s="18"/>
      <c r="IZ335" s="18"/>
      <c r="JA335" s="18"/>
      <c r="JB335" s="18"/>
      <c r="JC335" s="18"/>
      <c r="JD335" s="18"/>
      <c r="JE335" s="18"/>
      <c r="JF335" s="18"/>
    </row>
    <row r="336" spans="36:266" x14ac:dyDescent="0.3">
      <c r="AJ336" s="24"/>
      <c r="AK336" s="24"/>
      <c r="AL336" s="20"/>
      <c r="AM336" s="23"/>
      <c r="AN336" s="18"/>
      <c r="AO336" s="24"/>
      <c r="AW336" s="71"/>
      <c r="AX336" s="71"/>
      <c r="AY336" s="71"/>
      <c r="BB336" s="25"/>
      <c r="BC336" s="21"/>
      <c r="BG336" s="18"/>
      <c r="BN336" s="22"/>
      <c r="BO336" s="22"/>
      <c r="BP336" s="22"/>
      <c r="BQ336" s="22"/>
      <c r="BR336" s="15"/>
      <c r="CF336" s="15"/>
      <c r="CL336" s="22"/>
      <c r="CM336" s="15"/>
      <c r="CR336" s="22"/>
      <c r="CT336" s="15"/>
      <c r="CW336" s="22"/>
      <c r="DA336" s="15"/>
      <c r="DH336" s="15"/>
      <c r="DJ336" s="22"/>
      <c r="DO336" s="15"/>
      <c r="DV336" s="15"/>
      <c r="EC336" s="15"/>
      <c r="EJ336" s="15"/>
      <c r="EQ336" s="15"/>
      <c r="EX336" s="15"/>
      <c r="FE336" s="15"/>
      <c r="FL336" s="15"/>
      <c r="FS336" s="15"/>
      <c r="FZ336" s="15"/>
      <c r="GG336" s="15"/>
      <c r="GN336" s="15"/>
      <c r="GP336" s="22"/>
      <c r="GQ336" s="22"/>
      <c r="GR336" s="22"/>
      <c r="GS336" s="22"/>
      <c r="GT336" s="22"/>
      <c r="GU336" s="15"/>
      <c r="GV336" s="22"/>
      <c r="GW336" s="22"/>
      <c r="GX336" s="22"/>
      <c r="GY336" s="18"/>
      <c r="GZ336" s="18"/>
      <c r="HA336" s="18"/>
      <c r="HB336" s="18"/>
      <c r="HC336" s="18"/>
      <c r="HD336" s="18"/>
      <c r="HE336" s="18"/>
      <c r="HF336" s="18"/>
      <c r="HG336" s="18"/>
      <c r="HH336" s="18"/>
      <c r="HI336" s="18"/>
      <c r="HJ336" s="18"/>
      <c r="HK336" s="18"/>
      <c r="HL336" s="18"/>
      <c r="HM336" s="18"/>
      <c r="HN336" s="18"/>
      <c r="HO336" s="18"/>
      <c r="HP336" s="18"/>
      <c r="HQ336" s="18"/>
      <c r="HR336" s="18"/>
      <c r="HS336" s="18"/>
      <c r="HT336" s="18"/>
      <c r="HU336" s="18"/>
      <c r="HV336" s="18"/>
      <c r="HW336" s="18"/>
      <c r="HX336" s="18"/>
      <c r="HY336" s="18"/>
      <c r="HZ336" s="18"/>
      <c r="IA336" s="18"/>
      <c r="IB336" s="18"/>
      <c r="IC336" s="18"/>
      <c r="ID336" s="18"/>
      <c r="IE336" s="18"/>
      <c r="IF336" s="18"/>
      <c r="IG336" s="18"/>
      <c r="IH336" s="18"/>
      <c r="II336" s="18"/>
      <c r="IJ336" s="18"/>
      <c r="IK336" s="18"/>
      <c r="IL336" s="18"/>
      <c r="IM336" s="18"/>
      <c r="IN336" s="18"/>
      <c r="IO336" s="18"/>
      <c r="IP336" s="18"/>
      <c r="IQ336" s="18"/>
      <c r="IR336" s="18"/>
      <c r="IS336" s="18"/>
      <c r="IT336" s="18"/>
      <c r="IU336" s="18"/>
      <c r="IV336" s="18"/>
      <c r="IW336" s="18"/>
      <c r="IX336" s="18"/>
      <c r="IY336" s="18"/>
      <c r="IZ336" s="18"/>
      <c r="JA336" s="18"/>
      <c r="JB336" s="18"/>
      <c r="JC336" s="18"/>
      <c r="JD336" s="18"/>
      <c r="JE336" s="18"/>
      <c r="JF336" s="18"/>
    </row>
    <row r="337" spans="36:266" x14ac:dyDescent="0.3">
      <c r="AJ337" s="24"/>
      <c r="AK337" s="24"/>
      <c r="AL337" s="20"/>
      <c r="AM337" s="23"/>
      <c r="AN337" s="18"/>
      <c r="AO337" s="24"/>
      <c r="AW337" s="71"/>
      <c r="AX337" s="71"/>
      <c r="AY337" s="71"/>
      <c r="BB337" s="25"/>
      <c r="BC337" s="21"/>
      <c r="BG337" s="18"/>
      <c r="BN337" s="22"/>
      <c r="BO337" s="22"/>
      <c r="BP337" s="22"/>
      <c r="BQ337" s="22"/>
      <c r="BR337" s="15"/>
      <c r="CF337" s="15"/>
      <c r="CL337" s="22"/>
      <c r="CM337" s="15"/>
      <c r="CR337" s="22"/>
      <c r="CT337" s="15"/>
      <c r="CW337" s="22"/>
      <c r="DA337" s="15"/>
      <c r="DH337" s="15"/>
      <c r="DJ337" s="22"/>
      <c r="DO337" s="15"/>
      <c r="DV337" s="15"/>
      <c r="EC337" s="15"/>
      <c r="EJ337" s="15"/>
      <c r="EQ337" s="15"/>
      <c r="EX337" s="15"/>
      <c r="FE337" s="15"/>
      <c r="FL337" s="15"/>
      <c r="FS337" s="15"/>
      <c r="FZ337" s="15"/>
      <c r="GG337" s="15"/>
      <c r="GN337" s="15"/>
      <c r="GP337" s="22"/>
      <c r="GQ337" s="22"/>
      <c r="GR337" s="22"/>
      <c r="GS337" s="22"/>
      <c r="GT337" s="22"/>
      <c r="GU337" s="15"/>
      <c r="GV337" s="22"/>
      <c r="GW337" s="22"/>
      <c r="GX337" s="22"/>
      <c r="GY337" s="18"/>
      <c r="GZ337" s="18"/>
      <c r="HA337" s="18"/>
      <c r="HB337" s="18"/>
      <c r="HC337" s="18"/>
      <c r="HD337" s="18"/>
      <c r="HE337" s="18"/>
      <c r="HF337" s="18"/>
      <c r="HG337" s="18"/>
      <c r="HH337" s="18"/>
      <c r="HI337" s="18"/>
      <c r="HJ337" s="18"/>
      <c r="HK337" s="18"/>
      <c r="HL337" s="18"/>
      <c r="HM337" s="18"/>
      <c r="HN337" s="18"/>
      <c r="HO337" s="18"/>
      <c r="HP337" s="18"/>
      <c r="HQ337" s="18"/>
      <c r="HR337" s="18"/>
      <c r="HS337" s="18"/>
      <c r="HT337" s="18"/>
      <c r="HU337" s="18"/>
      <c r="HV337" s="18"/>
      <c r="HW337" s="18"/>
      <c r="HX337" s="18"/>
      <c r="HY337" s="18"/>
      <c r="HZ337" s="18"/>
      <c r="IA337" s="18"/>
      <c r="IB337" s="18"/>
      <c r="IC337" s="18"/>
      <c r="ID337" s="18"/>
      <c r="IE337" s="18"/>
      <c r="IF337" s="18"/>
      <c r="IG337" s="18"/>
      <c r="IH337" s="18"/>
      <c r="II337" s="18"/>
      <c r="IJ337" s="18"/>
      <c r="IK337" s="18"/>
      <c r="IL337" s="18"/>
      <c r="IM337" s="18"/>
      <c r="IN337" s="18"/>
      <c r="IO337" s="18"/>
      <c r="IP337" s="18"/>
      <c r="IQ337" s="18"/>
      <c r="IR337" s="18"/>
      <c r="IS337" s="18"/>
      <c r="IT337" s="18"/>
      <c r="IU337" s="18"/>
      <c r="IV337" s="18"/>
      <c r="IW337" s="18"/>
      <c r="IX337" s="18"/>
      <c r="IY337" s="18"/>
      <c r="IZ337" s="18"/>
      <c r="JA337" s="18"/>
      <c r="JB337" s="18"/>
      <c r="JC337" s="18"/>
      <c r="JD337" s="18"/>
      <c r="JE337" s="18"/>
      <c r="JF337" s="18"/>
    </row>
    <row r="338" spans="36:266" x14ac:dyDescent="0.3">
      <c r="AJ338" s="24"/>
      <c r="AK338" s="24"/>
      <c r="AL338" s="20"/>
      <c r="AM338" s="23"/>
      <c r="AN338" s="18"/>
      <c r="AO338" s="24"/>
      <c r="AW338" s="71"/>
      <c r="AX338" s="71"/>
      <c r="AY338" s="71"/>
      <c r="BB338" s="25"/>
      <c r="BC338" s="21"/>
      <c r="BG338" s="18"/>
      <c r="BN338" s="22"/>
      <c r="BO338" s="22"/>
      <c r="BP338" s="22"/>
      <c r="BQ338" s="22"/>
      <c r="BR338" s="15"/>
      <c r="CF338" s="15"/>
      <c r="CL338" s="22"/>
      <c r="CM338" s="15"/>
      <c r="CR338" s="22"/>
      <c r="CT338" s="15"/>
      <c r="CW338" s="22"/>
      <c r="DA338" s="15"/>
      <c r="DH338" s="15"/>
      <c r="DJ338" s="22"/>
      <c r="DO338" s="15"/>
      <c r="DV338" s="15"/>
      <c r="EC338" s="15"/>
      <c r="EJ338" s="15"/>
      <c r="EQ338" s="15"/>
      <c r="EX338" s="15"/>
      <c r="FE338" s="15"/>
      <c r="FL338" s="15"/>
      <c r="FS338" s="15"/>
      <c r="FZ338" s="15"/>
      <c r="GG338" s="15"/>
      <c r="GN338" s="15"/>
      <c r="GP338" s="22"/>
      <c r="GQ338" s="22"/>
      <c r="GR338" s="22"/>
      <c r="GS338" s="22"/>
      <c r="GT338" s="22"/>
      <c r="GU338" s="15"/>
      <c r="GV338" s="22"/>
      <c r="GW338" s="22"/>
      <c r="GX338" s="22"/>
      <c r="GY338" s="18"/>
      <c r="GZ338" s="18"/>
      <c r="HA338" s="18"/>
      <c r="HB338" s="18"/>
      <c r="HC338" s="18"/>
      <c r="HD338" s="18"/>
      <c r="HE338" s="18"/>
      <c r="HF338" s="18"/>
      <c r="HG338" s="18"/>
      <c r="HH338" s="18"/>
      <c r="HI338" s="18"/>
      <c r="HJ338" s="18"/>
      <c r="HK338" s="18"/>
      <c r="HL338" s="18"/>
      <c r="HM338" s="18"/>
      <c r="HN338" s="18"/>
      <c r="HO338" s="18"/>
      <c r="HP338" s="18"/>
      <c r="HQ338" s="18"/>
      <c r="HR338" s="18"/>
      <c r="HS338" s="18"/>
      <c r="HT338" s="18"/>
      <c r="HU338" s="18"/>
      <c r="HV338" s="18"/>
      <c r="HW338" s="18"/>
      <c r="HX338" s="18"/>
      <c r="HY338" s="18"/>
      <c r="HZ338" s="18"/>
      <c r="IA338" s="18"/>
      <c r="IB338" s="18"/>
      <c r="IC338" s="18"/>
      <c r="ID338" s="18"/>
      <c r="IE338" s="18"/>
      <c r="IF338" s="18"/>
      <c r="IG338" s="18"/>
      <c r="IH338" s="18"/>
      <c r="II338" s="18"/>
      <c r="IJ338" s="18"/>
      <c r="IK338" s="18"/>
      <c r="IL338" s="18"/>
      <c r="IM338" s="18"/>
      <c r="IN338" s="18"/>
      <c r="IO338" s="18"/>
      <c r="IP338" s="18"/>
      <c r="IQ338" s="18"/>
      <c r="IR338" s="18"/>
      <c r="IS338" s="18"/>
      <c r="IT338" s="18"/>
      <c r="IU338" s="18"/>
      <c r="IV338" s="18"/>
      <c r="IW338" s="18"/>
      <c r="IX338" s="18"/>
      <c r="IY338" s="18"/>
      <c r="IZ338" s="18"/>
      <c r="JA338" s="18"/>
      <c r="JB338" s="18"/>
      <c r="JC338" s="18"/>
      <c r="JD338" s="18"/>
      <c r="JE338" s="18"/>
      <c r="JF338" s="18"/>
    </row>
    <row r="339" spans="36:266" x14ac:dyDescent="0.3">
      <c r="AJ339" s="24"/>
      <c r="AK339" s="24"/>
      <c r="AL339" s="20"/>
      <c r="AM339" s="23"/>
      <c r="AN339" s="18"/>
      <c r="AO339" s="24"/>
      <c r="AW339" s="71"/>
      <c r="AX339" s="71"/>
      <c r="AY339" s="71"/>
      <c r="BB339" s="25"/>
      <c r="BC339" s="21"/>
      <c r="BG339" s="18"/>
      <c r="BN339" s="22"/>
      <c r="BO339" s="22"/>
      <c r="BP339" s="22"/>
      <c r="BQ339" s="22"/>
      <c r="BR339" s="15"/>
      <c r="CF339" s="15"/>
      <c r="CL339" s="22"/>
      <c r="CM339" s="15"/>
      <c r="CR339" s="22"/>
      <c r="CT339" s="15"/>
      <c r="CW339" s="22"/>
      <c r="DA339" s="15"/>
      <c r="DH339" s="15"/>
      <c r="DJ339" s="22"/>
      <c r="DO339" s="15"/>
      <c r="DV339" s="15"/>
      <c r="EC339" s="15"/>
      <c r="EJ339" s="15"/>
      <c r="EQ339" s="15"/>
      <c r="EX339" s="15"/>
      <c r="FE339" s="15"/>
      <c r="FL339" s="15"/>
      <c r="FS339" s="15"/>
      <c r="FZ339" s="15"/>
      <c r="GG339" s="15"/>
      <c r="GN339" s="15"/>
      <c r="GP339" s="22"/>
      <c r="GQ339" s="22"/>
      <c r="GR339" s="22"/>
      <c r="GS339" s="22"/>
      <c r="GT339" s="22"/>
      <c r="GU339" s="15"/>
      <c r="GV339" s="22"/>
      <c r="GW339" s="22"/>
      <c r="GX339" s="22"/>
      <c r="GY339" s="18"/>
      <c r="GZ339" s="18"/>
      <c r="HA339" s="18"/>
      <c r="HB339" s="18"/>
      <c r="HC339" s="18"/>
      <c r="HD339" s="18"/>
      <c r="HE339" s="18"/>
      <c r="HF339" s="18"/>
      <c r="HG339" s="18"/>
      <c r="HH339" s="18"/>
      <c r="HI339" s="18"/>
      <c r="HJ339" s="18"/>
      <c r="HK339" s="18"/>
      <c r="HL339" s="18"/>
      <c r="HM339" s="18"/>
      <c r="HN339" s="18"/>
      <c r="HO339" s="18"/>
      <c r="HP339" s="18"/>
      <c r="HQ339" s="18"/>
      <c r="HR339" s="18"/>
      <c r="HS339" s="18"/>
      <c r="HT339" s="18"/>
      <c r="HU339" s="18"/>
      <c r="HV339" s="18"/>
      <c r="HW339" s="18"/>
      <c r="HX339" s="18"/>
      <c r="HY339" s="18"/>
      <c r="HZ339" s="18"/>
      <c r="IA339" s="18"/>
      <c r="IB339" s="18"/>
      <c r="IC339" s="18"/>
      <c r="ID339" s="18"/>
      <c r="IE339" s="18"/>
      <c r="IF339" s="18"/>
      <c r="IG339" s="18"/>
      <c r="IH339" s="18"/>
      <c r="II339" s="18"/>
      <c r="IJ339" s="18"/>
      <c r="IK339" s="18"/>
      <c r="IL339" s="18"/>
      <c r="IM339" s="18"/>
      <c r="IN339" s="18"/>
      <c r="IO339" s="18"/>
      <c r="IP339" s="18"/>
      <c r="IQ339" s="18"/>
      <c r="IR339" s="18"/>
      <c r="IS339" s="18"/>
      <c r="IT339" s="18"/>
      <c r="IU339" s="18"/>
      <c r="IV339" s="18"/>
      <c r="IW339" s="18"/>
      <c r="IX339" s="18"/>
      <c r="IY339" s="18"/>
      <c r="IZ339" s="18"/>
      <c r="JA339" s="18"/>
      <c r="JB339" s="18"/>
      <c r="JC339" s="18"/>
      <c r="JD339" s="18"/>
      <c r="JE339" s="18"/>
      <c r="JF339" s="18"/>
    </row>
    <row r="340" spans="36:266" x14ac:dyDescent="0.3">
      <c r="AJ340" s="24"/>
      <c r="AK340" s="24"/>
      <c r="AL340" s="20"/>
      <c r="AM340" s="23"/>
      <c r="AN340" s="18"/>
      <c r="AO340" s="24"/>
      <c r="AW340" s="71"/>
      <c r="AX340" s="71"/>
      <c r="AY340" s="71"/>
      <c r="BB340" s="25"/>
      <c r="BC340" s="21"/>
      <c r="BG340" s="18"/>
      <c r="BN340" s="22"/>
      <c r="BO340" s="22"/>
      <c r="BP340" s="22"/>
      <c r="BQ340" s="22"/>
      <c r="BR340" s="15"/>
      <c r="CF340" s="15"/>
      <c r="CL340" s="22"/>
      <c r="CM340" s="15"/>
      <c r="CR340" s="22"/>
      <c r="CT340" s="15"/>
      <c r="CW340" s="22"/>
      <c r="DA340" s="15"/>
      <c r="DH340" s="15"/>
      <c r="DJ340" s="22"/>
      <c r="DO340" s="15"/>
      <c r="DV340" s="15"/>
      <c r="EC340" s="15"/>
      <c r="EJ340" s="15"/>
      <c r="EQ340" s="15"/>
      <c r="EX340" s="15"/>
      <c r="FE340" s="15"/>
      <c r="FL340" s="15"/>
      <c r="FS340" s="15"/>
      <c r="FZ340" s="15"/>
      <c r="GG340" s="15"/>
      <c r="GN340" s="15"/>
      <c r="GP340" s="22"/>
      <c r="GQ340" s="22"/>
      <c r="GR340" s="22"/>
      <c r="GS340" s="22"/>
      <c r="GT340" s="22"/>
      <c r="GU340" s="15"/>
      <c r="GV340" s="22"/>
      <c r="GW340" s="22"/>
      <c r="GX340" s="22"/>
      <c r="GY340" s="18"/>
      <c r="GZ340" s="18"/>
      <c r="HA340" s="18"/>
      <c r="HB340" s="18"/>
      <c r="HC340" s="18"/>
      <c r="HD340" s="18"/>
      <c r="HE340" s="18"/>
      <c r="HF340" s="18"/>
      <c r="HG340" s="18"/>
      <c r="HH340" s="18"/>
      <c r="HI340" s="18"/>
      <c r="HJ340" s="18"/>
      <c r="HK340" s="18"/>
      <c r="HL340" s="18"/>
      <c r="HM340" s="18"/>
      <c r="HN340" s="18"/>
      <c r="HO340" s="18"/>
      <c r="HP340" s="18"/>
      <c r="HQ340" s="18"/>
      <c r="HR340" s="18"/>
      <c r="HS340" s="18"/>
      <c r="HT340" s="18"/>
      <c r="HU340" s="18"/>
      <c r="HV340" s="18"/>
      <c r="HW340" s="18"/>
      <c r="HX340" s="18"/>
      <c r="HY340" s="18"/>
      <c r="HZ340" s="18"/>
      <c r="IA340" s="18"/>
      <c r="IB340" s="18"/>
      <c r="IC340" s="18"/>
      <c r="ID340" s="18"/>
      <c r="IE340" s="18"/>
      <c r="IF340" s="18"/>
      <c r="IG340" s="18"/>
      <c r="IH340" s="18"/>
      <c r="II340" s="18"/>
      <c r="IJ340" s="18"/>
      <c r="IK340" s="18"/>
      <c r="IL340" s="18"/>
      <c r="IM340" s="18"/>
      <c r="IN340" s="18"/>
      <c r="IO340" s="18"/>
      <c r="IP340" s="18"/>
      <c r="IQ340" s="18"/>
      <c r="IR340" s="18"/>
      <c r="IS340" s="18"/>
      <c r="IT340" s="18"/>
      <c r="IU340" s="18"/>
      <c r="IV340" s="18"/>
      <c r="IW340" s="18"/>
      <c r="IX340" s="18"/>
      <c r="IY340" s="18"/>
      <c r="IZ340" s="18"/>
      <c r="JA340" s="18"/>
      <c r="JB340" s="18"/>
      <c r="JC340" s="18"/>
      <c r="JD340" s="18"/>
      <c r="JE340" s="18"/>
      <c r="JF340" s="18"/>
    </row>
    <row r="341" spans="36:266" x14ac:dyDescent="0.3">
      <c r="AJ341" s="24"/>
      <c r="AK341" s="24"/>
      <c r="AL341" s="20"/>
      <c r="AM341" s="23"/>
      <c r="AN341" s="18"/>
      <c r="AO341" s="24"/>
      <c r="AW341" s="71"/>
      <c r="AX341" s="71"/>
      <c r="AY341" s="71"/>
      <c r="BB341" s="25"/>
      <c r="BC341" s="21"/>
      <c r="BG341" s="18"/>
      <c r="BN341" s="22"/>
      <c r="BO341" s="22"/>
      <c r="BP341" s="22"/>
      <c r="BQ341" s="22"/>
      <c r="BR341" s="15"/>
      <c r="CF341" s="15"/>
      <c r="CL341" s="22"/>
      <c r="CM341" s="15"/>
      <c r="CR341" s="22"/>
      <c r="CT341" s="15"/>
      <c r="CW341" s="22"/>
      <c r="DA341" s="15"/>
      <c r="DH341" s="15"/>
      <c r="DJ341" s="22"/>
      <c r="DO341" s="15"/>
      <c r="DV341" s="15"/>
      <c r="EC341" s="15"/>
      <c r="EJ341" s="15"/>
      <c r="EQ341" s="15"/>
      <c r="EX341" s="15"/>
      <c r="FE341" s="15"/>
      <c r="FL341" s="15"/>
      <c r="FS341" s="15"/>
      <c r="FZ341" s="15"/>
      <c r="GG341" s="15"/>
      <c r="GN341" s="15"/>
      <c r="GP341" s="22"/>
      <c r="GQ341" s="22"/>
      <c r="GR341" s="22"/>
      <c r="GS341" s="22"/>
      <c r="GT341" s="22"/>
      <c r="GU341" s="15"/>
      <c r="GV341" s="22"/>
      <c r="GW341" s="22"/>
      <c r="GX341" s="22"/>
      <c r="GY341" s="18"/>
      <c r="GZ341" s="18"/>
      <c r="HA341" s="18"/>
      <c r="HB341" s="18"/>
      <c r="HC341" s="18"/>
      <c r="HD341" s="18"/>
      <c r="HE341" s="18"/>
      <c r="HF341" s="18"/>
      <c r="HG341" s="18"/>
      <c r="HH341" s="18"/>
      <c r="HI341" s="18"/>
      <c r="HJ341" s="18"/>
      <c r="HK341" s="18"/>
      <c r="HL341" s="18"/>
      <c r="HM341" s="18"/>
      <c r="HN341" s="18"/>
      <c r="HO341" s="18"/>
      <c r="HP341" s="18"/>
      <c r="HQ341" s="18"/>
      <c r="HR341" s="18"/>
      <c r="HS341" s="18"/>
      <c r="HT341" s="18"/>
      <c r="HU341" s="18"/>
      <c r="HV341" s="18"/>
      <c r="HW341" s="18"/>
      <c r="HX341" s="18"/>
      <c r="HY341" s="18"/>
      <c r="HZ341" s="18"/>
      <c r="IA341" s="18"/>
      <c r="IB341" s="18"/>
      <c r="IC341" s="18"/>
      <c r="ID341" s="18"/>
      <c r="IE341" s="18"/>
      <c r="IF341" s="18"/>
      <c r="IG341" s="18"/>
      <c r="IH341" s="18"/>
      <c r="II341" s="18"/>
      <c r="IJ341" s="18"/>
      <c r="IK341" s="18"/>
      <c r="IL341" s="18"/>
      <c r="IM341" s="18"/>
      <c r="IN341" s="18"/>
      <c r="IO341" s="18"/>
      <c r="IP341" s="18"/>
      <c r="IQ341" s="18"/>
      <c r="IR341" s="18"/>
      <c r="IS341" s="18"/>
      <c r="IT341" s="18"/>
      <c r="IU341" s="18"/>
      <c r="IV341" s="18"/>
      <c r="IW341" s="18"/>
      <c r="IX341" s="18"/>
      <c r="IY341" s="18"/>
      <c r="IZ341" s="18"/>
      <c r="JA341" s="18"/>
      <c r="JB341" s="18"/>
      <c r="JC341" s="18"/>
      <c r="JD341" s="18"/>
      <c r="JE341" s="18"/>
      <c r="JF341" s="18"/>
    </row>
    <row r="342" spans="36:266" x14ac:dyDescent="0.3">
      <c r="AJ342" s="24"/>
      <c r="AK342" s="24"/>
      <c r="AL342" s="20"/>
      <c r="AM342" s="23"/>
      <c r="AN342" s="18"/>
      <c r="AO342" s="24"/>
      <c r="AW342" s="71"/>
      <c r="AX342" s="71"/>
      <c r="AY342" s="71"/>
      <c r="BB342" s="25"/>
      <c r="BC342" s="21"/>
      <c r="BG342" s="18"/>
      <c r="BN342" s="22"/>
      <c r="BO342" s="22"/>
      <c r="BP342" s="22"/>
      <c r="BQ342" s="22"/>
      <c r="BR342" s="15"/>
      <c r="CF342" s="15"/>
      <c r="CL342" s="22"/>
      <c r="CM342" s="15"/>
      <c r="CR342" s="22"/>
      <c r="CT342" s="15"/>
      <c r="CW342" s="22"/>
      <c r="DA342" s="15"/>
      <c r="DH342" s="15"/>
      <c r="DJ342" s="22"/>
      <c r="DO342" s="15"/>
      <c r="DV342" s="15"/>
      <c r="EC342" s="15"/>
      <c r="EJ342" s="15"/>
      <c r="EQ342" s="15"/>
      <c r="EX342" s="15"/>
      <c r="FE342" s="15"/>
      <c r="FL342" s="15"/>
      <c r="FS342" s="15"/>
      <c r="FZ342" s="15"/>
      <c r="GG342" s="15"/>
      <c r="GN342" s="15"/>
      <c r="GP342" s="22"/>
      <c r="GQ342" s="22"/>
      <c r="GR342" s="22"/>
      <c r="GS342" s="22"/>
      <c r="GT342" s="22"/>
      <c r="GU342" s="15"/>
      <c r="GV342" s="22"/>
      <c r="GW342" s="22"/>
      <c r="GX342" s="22"/>
      <c r="GY342" s="18"/>
      <c r="GZ342" s="18"/>
      <c r="HA342" s="18"/>
      <c r="HB342" s="18"/>
      <c r="HC342" s="18"/>
      <c r="HD342" s="18"/>
      <c r="HE342" s="18"/>
      <c r="HF342" s="18"/>
      <c r="HG342" s="18"/>
      <c r="HH342" s="18"/>
      <c r="HI342" s="18"/>
      <c r="HJ342" s="18"/>
      <c r="HK342" s="18"/>
      <c r="HL342" s="18"/>
      <c r="HM342" s="18"/>
      <c r="HN342" s="18"/>
      <c r="HO342" s="18"/>
      <c r="HP342" s="18"/>
      <c r="HQ342" s="18"/>
      <c r="HR342" s="18"/>
      <c r="HS342" s="18"/>
      <c r="HT342" s="18"/>
      <c r="HU342" s="18"/>
      <c r="HV342" s="18"/>
      <c r="HW342" s="18"/>
      <c r="HX342" s="18"/>
      <c r="HY342" s="18"/>
      <c r="HZ342" s="18"/>
      <c r="IA342" s="18"/>
      <c r="IB342" s="18"/>
      <c r="IC342" s="18"/>
      <c r="ID342" s="18"/>
      <c r="IE342" s="18"/>
      <c r="IF342" s="18"/>
      <c r="IG342" s="18"/>
      <c r="IH342" s="18"/>
      <c r="II342" s="18"/>
      <c r="IJ342" s="18"/>
      <c r="IK342" s="18"/>
      <c r="IL342" s="18"/>
      <c r="IM342" s="18"/>
      <c r="IN342" s="18"/>
      <c r="IO342" s="18"/>
      <c r="IP342" s="18"/>
      <c r="IQ342" s="18"/>
      <c r="IR342" s="18"/>
      <c r="IS342" s="18"/>
      <c r="IT342" s="18"/>
      <c r="IU342" s="18"/>
      <c r="IV342" s="18"/>
      <c r="IW342" s="18"/>
      <c r="IX342" s="18"/>
      <c r="IY342" s="18"/>
      <c r="IZ342" s="18"/>
      <c r="JA342" s="18"/>
      <c r="JB342" s="18"/>
      <c r="JC342" s="18"/>
      <c r="JD342" s="18"/>
      <c r="JE342" s="18"/>
      <c r="JF342" s="18"/>
    </row>
    <row r="343" spans="36:266" x14ac:dyDescent="0.3">
      <c r="AJ343" s="24"/>
      <c r="AK343" s="24"/>
      <c r="AL343" s="20"/>
      <c r="AM343" s="23"/>
      <c r="AN343" s="18"/>
      <c r="AO343" s="24"/>
      <c r="AW343" s="71"/>
      <c r="AX343" s="71"/>
      <c r="AY343" s="71"/>
      <c r="BB343" s="25"/>
      <c r="BC343" s="21"/>
      <c r="BG343" s="18"/>
      <c r="BN343" s="22"/>
      <c r="BO343" s="22"/>
      <c r="BP343" s="22"/>
      <c r="BQ343" s="22"/>
      <c r="BR343" s="15"/>
      <c r="CF343" s="15"/>
      <c r="CL343" s="22"/>
      <c r="CM343" s="15"/>
      <c r="CR343" s="22"/>
      <c r="CT343" s="15"/>
      <c r="CW343" s="22"/>
      <c r="DA343" s="15"/>
      <c r="DH343" s="15"/>
      <c r="DJ343" s="22"/>
      <c r="DO343" s="15"/>
      <c r="DV343" s="15"/>
      <c r="EC343" s="15"/>
      <c r="EJ343" s="15"/>
      <c r="EQ343" s="15"/>
      <c r="EX343" s="15"/>
      <c r="FE343" s="15"/>
      <c r="FL343" s="15"/>
      <c r="FS343" s="15"/>
      <c r="FZ343" s="15"/>
      <c r="GG343" s="15"/>
      <c r="GN343" s="15"/>
      <c r="GP343" s="22"/>
      <c r="GQ343" s="22"/>
      <c r="GR343" s="22"/>
      <c r="GS343" s="22"/>
      <c r="GT343" s="22"/>
      <c r="GU343" s="15"/>
      <c r="GV343" s="22"/>
      <c r="GW343" s="22"/>
      <c r="GX343" s="22"/>
      <c r="GY343" s="18"/>
      <c r="GZ343" s="18"/>
      <c r="HA343" s="18"/>
      <c r="HB343" s="18"/>
      <c r="HC343" s="18"/>
      <c r="HD343" s="18"/>
      <c r="HE343" s="18"/>
      <c r="HF343" s="18"/>
      <c r="HG343" s="18"/>
      <c r="HH343" s="18"/>
      <c r="HI343" s="18"/>
      <c r="HJ343" s="18"/>
      <c r="HK343" s="18"/>
      <c r="HL343" s="18"/>
      <c r="HM343" s="18"/>
      <c r="HN343" s="18"/>
      <c r="HO343" s="18"/>
      <c r="HP343" s="18"/>
      <c r="HQ343" s="18"/>
      <c r="HR343" s="18"/>
      <c r="HS343" s="18"/>
      <c r="HT343" s="18"/>
      <c r="HU343" s="18"/>
      <c r="HV343" s="18"/>
      <c r="HW343" s="18"/>
      <c r="HX343" s="18"/>
      <c r="HY343" s="18"/>
      <c r="HZ343" s="18"/>
      <c r="IA343" s="18"/>
      <c r="IB343" s="18"/>
      <c r="IC343" s="18"/>
      <c r="ID343" s="18"/>
      <c r="IE343" s="18"/>
      <c r="IF343" s="18"/>
      <c r="IG343" s="18"/>
      <c r="IH343" s="18"/>
      <c r="II343" s="18"/>
      <c r="IJ343" s="18"/>
      <c r="IK343" s="18"/>
      <c r="IL343" s="18"/>
      <c r="IM343" s="18"/>
      <c r="IN343" s="18"/>
      <c r="IO343" s="18"/>
      <c r="IP343" s="18"/>
      <c r="IQ343" s="18"/>
      <c r="IR343" s="18"/>
      <c r="IS343" s="18"/>
      <c r="IT343" s="18"/>
      <c r="IU343" s="18"/>
      <c r="IV343" s="18"/>
      <c r="IW343" s="18"/>
      <c r="IX343" s="18"/>
      <c r="IY343" s="18"/>
      <c r="IZ343" s="18"/>
      <c r="JA343" s="18"/>
      <c r="JB343" s="18"/>
      <c r="JC343" s="18"/>
      <c r="JD343" s="18"/>
      <c r="JE343" s="18"/>
      <c r="JF343" s="18"/>
    </row>
    <row r="344" spans="36:266" x14ac:dyDescent="0.3">
      <c r="AJ344" s="24"/>
      <c r="AK344" s="24"/>
      <c r="AL344" s="20"/>
      <c r="AM344" s="23"/>
      <c r="AN344" s="18"/>
      <c r="AO344" s="24"/>
      <c r="AW344" s="71"/>
      <c r="AX344" s="71"/>
      <c r="AY344" s="71"/>
      <c r="BB344" s="25"/>
      <c r="BC344" s="21"/>
      <c r="BG344" s="18"/>
      <c r="BN344" s="22"/>
      <c r="BO344" s="22"/>
      <c r="BP344" s="22"/>
      <c r="BQ344" s="22"/>
      <c r="BR344" s="15"/>
      <c r="CF344" s="15"/>
      <c r="CL344" s="22"/>
      <c r="CM344" s="15"/>
      <c r="CR344" s="22"/>
      <c r="CT344" s="15"/>
      <c r="CW344" s="22"/>
      <c r="DA344" s="15"/>
      <c r="DH344" s="15"/>
      <c r="DJ344" s="22"/>
      <c r="DO344" s="15"/>
      <c r="DV344" s="15"/>
      <c r="EC344" s="15"/>
      <c r="EJ344" s="15"/>
      <c r="EQ344" s="15"/>
      <c r="EX344" s="15"/>
      <c r="FE344" s="15"/>
      <c r="FL344" s="15"/>
      <c r="FS344" s="15"/>
      <c r="FZ344" s="15"/>
      <c r="GG344" s="15"/>
      <c r="GN344" s="15"/>
      <c r="GP344" s="22"/>
      <c r="GQ344" s="22"/>
      <c r="GR344" s="22"/>
      <c r="GS344" s="22"/>
      <c r="GT344" s="22"/>
      <c r="GU344" s="15"/>
      <c r="GV344" s="22"/>
      <c r="GW344" s="22"/>
      <c r="GX344" s="22"/>
      <c r="GY344" s="18"/>
      <c r="GZ344" s="18"/>
      <c r="HA344" s="18"/>
      <c r="HB344" s="18"/>
      <c r="HC344" s="18"/>
      <c r="HD344" s="18"/>
      <c r="HE344" s="18"/>
      <c r="HF344" s="18"/>
      <c r="HG344" s="18"/>
      <c r="HH344" s="18"/>
      <c r="HI344" s="18"/>
      <c r="HJ344" s="18"/>
      <c r="HK344" s="18"/>
      <c r="HL344" s="18"/>
      <c r="HM344" s="18"/>
      <c r="HN344" s="18"/>
      <c r="HO344" s="18"/>
      <c r="HP344" s="18"/>
      <c r="HQ344" s="18"/>
      <c r="HR344" s="18"/>
      <c r="HS344" s="18"/>
      <c r="HT344" s="18"/>
      <c r="HU344" s="18"/>
      <c r="HV344" s="18"/>
      <c r="HW344" s="18"/>
      <c r="HX344" s="18"/>
      <c r="HY344" s="18"/>
      <c r="HZ344" s="18"/>
      <c r="IA344" s="18"/>
      <c r="IB344" s="18"/>
      <c r="IC344" s="18"/>
      <c r="ID344" s="18"/>
      <c r="IE344" s="18"/>
      <c r="IF344" s="18"/>
      <c r="IG344" s="18"/>
      <c r="IH344" s="18"/>
      <c r="II344" s="18"/>
      <c r="IJ344" s="18"/>
      <c r="IK344" s="18"/>
      <c r="IL344" s="18"/>
      <c r="IM344" s="18"/>
      <c r="IN344" s="18"/>
      <c r="IO344" s="18"/>
      <c r="IP344" s="18"/>
      <c r="IQ344" s="18"/>
      <c r="IR344" s="18"/>
      <c r="IS344" s="18"/>
      <c r="IT344" s="18"/>
      <c r="IU344" s="18"/>
      <c r="IV344" s="18"/>
      <c r="IW344" s="18"/>
      <c r="IX344" s="18"/>
      <c r="IY344" s="18"/>
      <c r="IZ344" s="18"/>
      <c r="JA344" s="18"/>
      <c r="JB344" s="18"/>
      <c r="JC344" s="18"/>
      <c r="JD344" s="18"/>
      <c r="JE344" s="18"/>
      <c r="JF344" s="18"/>
    </row>
    <row r="345" spans="36:266" x14ac:dyDescent="0.3">
      <c r="AJ345" s="24"/>
      <c r="AK345" s="24"/>
      <c r="AL345" s="20"/>
      <c r="AM345" s="23"/>
      <c r="AN345" s="18"/>
      <c r="AO345" s="24"/>
      <c r="AW345" s="71"/>
      <c r="AX345" s="71"/>
      <c r="AY345" s="71"/>
      <c r="BB345" s="25"/>
      <c r="BC345" s="21"/>
      <c r="BG345" s="18"/>
      <c r="BN345" s="22"/>
      <c r="BO345" s="22"/>
      <c r="BP345" s="22"/>
      <c r="BQ345" s="22"/>
      <c r="BR345" s="15"/>
      <c r="CF345" s="15"/>
      <c r="CL345" s="22"/>
      <c r="CM345" s="15"/>
      <c r="CR345" s="22"/>
      <c r="CT345" s="15"/>
      <c r="CW345" s="22"/>
      <c r="DA345" s="15"/>
      <c r="DH345" s="15"/>
      <c r="DJ345" s="22"/>
      <c r="DO345" s="15"/>
      <c r="DV345" s="15"/>
      <c r="EC345" s="15"/>
      <c r="EJ345" s="15"/>
      <c r="EQ345" s="15"/>
      <c r="EX345" s="15"/>
      <c r="FE345" s="15"/>
      <c r="FL345" s="15"/>
      <c r="FS345" s="15"/>
      <c r="FZ345" s="15"/>
      <c r="GG345" s="15"/>
      <c r="GN345" s="15"/>
      <c r="GP345" s="22"/>
      <c r="GQ345" s="22"/>
      <c r="GR345" s="22"/>
      <c r="GS345" s="22"/>
      <c r="GT345" s="22"/>
      <c r="GU345" s="15"/>
      <c r="GV345" s="22"/>
      <c r="GW345" s="22"/>
      <c r="GX345" s="22"/>
      <c r="GY345" s="18"/>
      <c r="GZ345" s="18"/>
      <c r="HA345" s="18"/>
      <c r="HB345" s="18"/>
      <c r="HC345" s="18"/>
      <c r="HD345" s="18"/>
      <c r="HE345" s="18"/>
      <c r="HF345" s="18"/>
      <c r="HG345" s="18"/>
      <c r="HH345" s="18"/>
      <c r="HI345" s="18"/>
      <c r="HJ345" s="18"/>
      <c r="HK345" s="18"/>
      <c r="HL345" s="18"/>
      <c r="HM345" s="18"/>
      <c r="HN345" s="18"/>
      <c r="HO345" s="18"/>
      <c r="HP345" s="18"/>
      <c r="HQ345" s="18"/>
      <c r="HR345" s="18"/>
      <c r="HS345" s="18"/>
      <c r="HT345" s="18"/>
      <c r="HU345" s="18"/>
      <c r="HV345" s="18"/>
      <c r="HW345" s="18"/>
      <c r="HX345" s="18"/>
      <c r="HY345" s="18"/>
      <c r="HZ345" s="18"/>
      <c r="IA345" s="18"/>
      <c r="IB345" s="18"/>
      <c r="IC345" s="18"/>
      <c r="ID345" s="18"/>
      <c r="IE345" s="18"/>
      <c r="IF345" s="18"/>
      <c r="IG345" s="18"/>
      <c r="IH345" s="18"/>
      <c r="II345" s="18"/>
      <c r="IJ345" s="18"/>
      <c r="IK345" s="18"/>
      <c r="IL345" s="18"/>
      <c r="IM345" s="18"/>
      <c r="IN345" s="18"/>
      <c r="IO345" s="18"/>
      <c r="IP345" s="18"/>
      <c r="IQ345" s="18"/>
      <c r="IR345" s="18"/>
      <c r="IS345" s="18"/>
      <c r="IT345" s="18"/>
      <c r="IU345" s="18"/>
      <c r="IV345" s="18"/>
      <c r="IW345" s="18"/>
      <c r="IX345" s="18"/>
      <c r="IY345" s="18"/>
      <c r="IZ345" s="18"/>
      <c r="JA345" s="18"/>
      <c r="JB345" s="18"/>
      <c r="JC345" s="18"/>
      <c r="JD345" s="18"/>
      <c r="JE345" s="18"/>
      <c r="JF345" s="18"/>
    </row>
    <row r="346" spans="36:266" x14ac:dyDescent="0.3">
      <c r="AJ346" s="24"/>
      <c r="AK346" s="24"/>
      <c r="AL346" s="20"/>
      <c r="AM346" s="23"/>
      <c r="AN346" s="18"/>
      <c r="AO346" s="24"/>
      <c r="AW346" s="71"/>
      <c r="AX346" s="71"/>
      <c r="AY346" s="71"/>
      <c r="BB346" s="25"/>
      <c r="BC346" s="21"/>
      <c r="BG346" s="18"/>
      <c r="BN346" s="22"/>
      <c r="BO346" s="22"/>
      <c r="BP346" s="22"/>
      <c r="BQ346" s="22"/>
      <c r="BR346" s="15"/>
      <c r="CF346" s="15"/>
      <c r="CL346" s="22"/>
      <c r="CM346" s="15"/>
      <c r="CR346" s="22"/>
      <c r="CT346" s="15"/>
      <c r="CW346" s="22"/>
      <c r="DA346" s="15"/>
      <c r="DH346" s="15"/>
      <c r="DJ346" s="22"/>
      <c r="DO346" s="15"/>
      <c r="DV346" s="15"/>
      <c r="EC346" s="15"/>
      <c r="EJ346" s="15"/>
      <c r="EQ346" s="15"/>
      <c r="EX346" s="15"/>
      <c r="FE346" s="15"/>
      <c r="FL346" s="15"/>
      <c r="FS346" s="15"/>
      <c r="FZ346" s="15"/>
      <c r="GG346" s="15"/>
      <c r="GN346" s="15"/>
      <c r="GP346" s="22"/>
      <c r="GQ346" s="22"/>
      <c r="GR346" s="22"/>
      <c r="GS346" s="22"/>
      <c r="GT346" s="22"/>
      <c r="GU346" s="15"/>
      <c r="GV346" s="22"/>
      <c r="GW346" s="22"/>
      <c r="GX346" s="22"/>
      <c r="GY346" s="18"/>
      <c r="GZ346" s="18"/>
      <c r="HA346" s="18"/>
      <c r="HB346" s="18"/>
      <c r="HC346" s="18"/>
      <c r="HD346" s="18"/>
      <c r="HE346" s="18"/>
      <c r="HF346" s="18"/>
      <c r="HG346" s="18"/>
      <c r="HH346" s="18"/>
      <c r="HI346" s="18"/>
      <c r="HJ346" s="18"/>
      <c r="HK346" s="18"/>
      <c r="HL346" s="18"/>
      <c r="HM346" s="18"/>
      <c r="HN346" s="18"/>
      <c r="HO346" s="18"/>
      <c r="HP346" s="18"/>
      <c r="HQ346" s="18"/>
      <c r="HR346" s="18"/>
      <c r="HS346" s="18"/>
      <c r="HT346" s="18"/>
      <c r="HU346" s="18"/>
      <c r="HV346" s="18"/>
      <c r="HW346" s="18"/>
      <c r="HX346" s="18"/>
      <c r="HY346" s="18"/>
      <c r="HZ346" s="18"/>
      <c r="IA346" s="18"/>
      <c r="IB346" s="18"/>
      <c r="IC346" s="18"/>
      <c r="ID346" s="18"/>
      <c r="IE346" s="18"/>
      <c r="IF346" s="18"/>
      <c r="IG346" s="18"/>
      <c r="IH346" s="18"/>
      <c r="II346" s="18"/>
      <c r="IJ346" s="18"/>
      <c r="IK346" s="18"/>
      <c r="IL346" s="18"/>
      <c r="IM346" s="18"/>
      <c r="IN346" s="18"/>
      <c r="IO346" s="18"/>
      <c r="IP346" s="18"/>
      <c r="IQ346" s="18"/>
      <c r="IR346" s="18"/>
      <c r="IS346" s="18"/>
      <c r="IT346" s="18"/>
      <c r="IU346" s="18"/>
      <c r="IV346" s="18"/>
      <c r="IW346" s="18"/>
      <c r="IX346" s="18"/>
      <c r="IY346" s="18"/>
      <c r="IZ346" s="18"/>
      <c r="JA346" s="18"/>
      <c r="JB346" s="18"/>
      <c r="JC346" s="18"/>
      <c r="JD346" s="18"/>
      <c r="JE346" s="18"/>
      <c r="JF346" s="18"/>
    </row>
    <row r="347" spans="36:266" x14ac:dyDescent="0.3">
      <c r="AJ347" s="24"/>
      <c r="AK347" s="24"/>
      <c r="AL347" s="20"/>
      <c r="AM347" s="23"/>
      <c r="AN347" s="18"/>
      <c r="AO347" s="24"/>
      <c r="AW347" s="71"/>
      <c r="AX347" s="71"/>
      <c r="AY347" s="71"/>
      <c r="BB347" s="25"/>
      <c r="BC347" s="21"/>
      <c r="BG347" s="18"/>
      <c r="BN347" s="22"/>
      <c r="BO347" s="22"/>
      <c r="BP347" s="22"/>
      <c r="BQ347" s="22"/>
      <c r="BR347" s="15"/>
      <c r="CF347" s="15"/>
      <c r="CL347" s="22"/>
      <c r="CM347" s="15"/>
      <c r="CR347" s="22"/>
      <c r="CT347" s="15"/>
      <c r="CW347" s="22"/>
      <c r="DA347" s="15"/>
      <c r="DH347" s="15"/>
      <c r="DJ347" s="22"/>
      <c r="DO347" s="15"/>
      <c r="DV347" s="15"/>
      <c r="EC347" s="15"/>
      <c r="EJ347" s="15"/>
      <c r="EQ347" s="15"/>
      <c r="EX347" s="15"/>
      <c r="FE347" s="15"/>
      <c r="FL347" s="15"/>
      <c r="FS347" s="15"/>
      <c r="FZ347" s="15"/>
      <c r="GG347" s="15"/>
      <c r="GN347" s="15"/>
      <c r="GP347" s="22"/>
      <c r="GQ347" s="22"/>
      <c r="GR347" s="22"/>
      <c r="GS347" s="22"/>
      <c r="GT347" s="22"/>
      <c r="GU347" s="15"/>
      <c r="GV347" s="22"/>
      <c r="GW347" s="22"/>
      <c r="GX347" s="22"/>
      <c r="GY347" s="18"/>
      <c r="GZ347" s="18"/>
      <c r="HA347" s="18"/>
      <c r="HB347" s="18"/>
      <c r="HC347" s="18"/>
      <c r="HD347" s="18"/>
      <c r="HE347" s="18"/>
      <c r="HF347" s="18"/>
      <c r="HG347" s="18"/>
      <c r="HH347" s="18"/>
      <c r="HI347" s="18"/>
      <c r="HJ347" s="18"/>
      <c r="HK347" s="18"/>
      <c r="HL347" s="18"/>
      <c r="HM347" s="18"/>
      <c r="HN347" s="18"/>
      <c r="HO347" s="18"/>
      <c r="HP347" s="18"/>
      <c r="HQ347" s="18"/>
      <c r="HR347" s="18"/>
      <c r="HS347" s="18"/>
      <c r="HT347" s="18"/>
      <c r="HU347" s="18"/>
      <c r="HV347" s="18"/>
      <c r="HW347" s="18"/>
      <c r="HX347" s="18"/>
      <c r="HY347" s="18"/>
      <c r="HZ347" s="18"/>
      <c r="IA347" s="18"/>
      <c r="IB347" s="18"/>
      <c r="IC347" s="18"/>
      <c r="ID347" s="18"/>
      <c r="IE347" s="18"/>
      <c r="IF347" s="18"/>
      <c r="IG347" s="18"/>
      <c r="IH347" s="18"/>
      <c r="II347" s="18"/>
      <c r="IJ347" s="18"/>
      <c r="IK347" s="18"/>
      <c r="IL347" s="18"/>
      <c r="IM347" s="18"/>
      <c r="IN347" s="18"/>
      <c r="IO347" s="18"/>
      <c r="IP347" s="18"/>
      <c r="IQ347" s="18"/>
      <c r="IR347" s="18"/>
      <c r="IS347" s="18"/>
      <c r="IT347" s="18"/>
      <c r="IU347" s="18"/>
      <c r="IV347" s="18"/>
      <c r="IW347" s="18"/>
      <c r="IX347" s="18"/>
      <c r="IY347" s="18"/>
      <c r="IZ347" s="18"/>
      <c r="JA347" s="18"/>
      <c r="JB347" s="18"/>
      <c r="JC347" s="18"/>
      <c r="JD347" s="18"/>
      <c r="JE347" s="18"/>
      <c r="JF347" s="18"/>
    </row>
    <row r="348" spans="36:266" x14ac:dyDescent="0.3">
      <c r="AJ348" s="24"/>
      <c r="AK348" s="24"/>
      <c r="AL348" s="20"/>
      <c r="AM348" s="23"/>
      <c r="AN348" s="18"/>
      <c r="AO348" s="24"/>
      <c r="AW348" s="71"/>
      <c r="AX348" s="71"/>
      <c r="AY348" s="71"/>
      <c r="BB348" s="25"/>
      <c r="BC348" s="21"/>
      <c r="BG348" s="18"/>
      <c r="BN348" s="22"/>
      <c r="BO348" s="22"/>
      <c r="BP348" s="22"/>
      <c r="BQ348" s="22"/>
      <c r="BR348" s="15"/>
      <c r="CF348" s="15"/>
      <c r="CL348" s="22"/>
      <c r="CM348" s="15"/>
      <c r="CR348" s="22"/>
      <c r="CT348" s="15"/>
      <c r="CW348" s="22"/>
      <c r="DA348" s="15"/>
      <c r="DH348" s="15"/>
      <c r="DJ348" s="22"/>
      <c r="DO348" s="15"/>
      <c r="DV348" s="15"/>
      <c r="EC348" s="15"/>
      <c r="EJ348" s="15"/>
      <c r="EQ348" s="15"/>
      <c r="EX348" s="15"/>
      <c r="FE348" s="15"/>
      <c r="FL348" s="15"/>
      <c r="FS348" s="15"/>
      <c r="FZ348" s="15"/>
      <c r="GG348" s="15"/>
      <c r="GN348" s="15"/>
      <c r="GP348" s="22"/>
      <c r="GQ348" s="22"/>
      <c r="GR348" s="22"/>
      <c r="GS348" s="22"/>
      <c r="GT348" s="22"/>
      <c r="GU348" s="15"/>
      <c r="GV348" s="22"/>
      <c r="GW348" s="22"/>
      <c r="GX348" s="22"/>
      <c r="GY348" s="18"/>
      <c r="GZ348" s="18"/>
      <c r="HA348" s="18"/>
      <c r="HB348" s="18"/>
      <c r="HC348" s="18"/>
      <c r="HD348" s="18"/>
      <c r="HE348" s="18"/>
      <c r="HF348" s="18"/>
      <c r="HG348" s="18"/>
      <c r="HH348" s="18"/>
      <c r="HI348" s="18"/>
      <c r="HJ348" s="18"/>
      <c r="HK348" s="18"/>
      <c r="HL348" s="18"/>
      <c r="HM348" s="18"/>
      <c r="HN348" s="18"/>
      <c r="HO348" s="18"/>
      <c r="HP348" s="18"/>
      <c r="HQ348" s="18"/>
      <c r="HR348" s="18"/>
      <c r="HS348" s="18"/>
      <c r="HT348" s="18"/>
      <c r="HU348" s="18"/>
      <c r="HV348" s="18"/>
      <c r="HW348" s="18"/>
      <c r="HX348" s="18"/>
      <c r="HY348" s="18"/>
      <c r="HZ348" s="18"/>
      <c r="IA348" s="18"/>
      <c r="IB348" s="18"/>
      <c r="IC348" s="18"/>
      <c r="ID348" s="18"/>
      <c r="IE348" s="18"/>
      <c r="IF348" s="18"/>
      <c r="IG348" s="18"/>
      <c r="IH348" s="18"/>
      <c r="II348" s="18"/>
      <c r="IJ348" s="18"/>
      <c r="IK348" s="18"/>
      <c r="IL348" s="18"/>
      <c r="IM348" s="18"/>
      <c r="IN348" s="18"/>
      <c r="IO348" s="18"/>
      <c r="IP348" s="18"/>
      <c r="IQ348" s="18"/>
      <c r="IR348" s="18"/>
      <c r="IS348" s="18"/>
      <c r="IT348" s="18"/>
      <c r="IU348" s="18"/>
      <c r="IV348" s="18"/>
      <c r="IW348" s="18"/>
      <c r="IX348" s="18"/>
      <c r="IY348" s="18"/>
      <c r="IZ348" s="18"/>
      <c r="JA348" s="18"/>
      <c r="JB348" s="18"/>
      <c r="JC348" s="18"/>
      <c r="JD348" s="18"/>
      <c r="JE348" s="18"/>
      <c r="JF348" s="18"/>
    </row>
    <row r="349" spans="36:266" x14ac:dyDescent="0.3">
      <c r="AJ349" s="24"/>
      <c r="AK349" s="24"/>
      <c r="AL349" s="20"/>
      <c r="AM349" s="23"/>
      <c r="AN349" s="18"/>
      <c r="AO349" s="24"/>
      <c r="AW349" s="71"/>
      <c r="AX349" s="71"/>
      <c r="AY349" s="71"/>
      <c r="BB349" s="25"/>
      <c r="BC349" s="21"/>
      <c r="BG349" s="18"/>
      <c r="BN349" s="22"/>
      <c r="BO349" s="22"/>
      <c r="BP349" s="22"/>
      <c r="BQ349" s="22"/>
      <c r="BR349" s="15"/>
      <c r="CF349" s="15"/>
      <c r="CL349" s="22"/>
      <c r="CM349" s="15"/>
      <c r="CR349" s="22"/>
      <c r="CT349" s="15"/>
      <c r="CW349" s="22"/>
      <c r="DA349" s="15"/>
      <c r="DH349" s="15"/>
      <c r="DJ349" s="22"/>
      <c r="DO349" s="15"/>
      <c r="DV349" s="15"/>
      <c r="EC349" s="15"/>
      <c r="EJ349" s="15"/>
      <c r="EQ349" s="15"/>
      <c r="EX349" s="15"/>
      <c r="FE349" s="15"/>
      <c r="FL349" s="15"/>
      <c r="FS349" s="15"/>
      <c r="FZ349" s="15"/>
      <c r="GG349" s="15"/>
      <c r="GN349" s="15"/>
      <c r="GP349" s="22"/>
      <c r="GQ349" s="22"/>
      <c r="GR349" s="22"/>
      <c r="GS349" s="22"/>
      <c r="GT349" s="22"/>
      <c r="GU349" s="15"/>
      <c r="GV349" s="22"/>
      <c r="GW349" s="22"/>
      <c r="GX349" s="22"/>
      <c r="GY349" s="18"/>
      <c r="GZ349" s="18"/>
      <c r="HA349" s="18"/>
      <c r="HB349" s="18"/>
      <c r="HC349" s="18"/>
      <c r="HD349" s="18"/>
      <c r="HE349" s="18"/>
      <c r="HF349" s="18"/>
      <c r="HG349" s="18"/>
      <c r="HH349" s="18"/>
      <c r="HI349" s="18"/>
      <c r="HJ349" s="18"/>
      <c r="HK349" s="18"/>
      <c r="HL349" s="18"/>
      <c r="HM349" s="18"/>
      <c r="HN349" s="18"/>
      <c r="HO349" s="18"/>
      <c r="HP349" s="18"/>
      <c r="HQ349" s="18"/>
      <c r="HR349" s="18"/>
      <c r="HS349" s="18"/>
      <c r="HT349" s="18"/>
      <c r="HU349" s="18"/>
      <c r="HV349" s="18"/>
      <c r="HW349" s="18"/>
      <c r="HX349" s="18"/>
      <c r="HY349" s="18"/>
      <c r="HZ349" s="18"/>
      <c r="IA349" s="18"/>
      <c r="IB349" s="18"/>
      <c r="IC349" s="18"/>
      <c r="ID349" s="18"/>
      <c r="IE349" s="18"/>
      <c r="IF349" s="18"/>
      <c r="IG349" s="18"/>
      <c r="IH349" s="18"/>
      <c r="II349" s="18"/>
      <c r="IJ349" s="18"/>
      <c r="IK349" s="18"/>
      <c r="IL349" s="18"/>
      <c r="IM349" s="18"/>
      <c r="IN349" s="18"/>
      <c r="IO349" s="18"/>
      <c r="IP349" s="18"/>
      <c r="IQ349" s="18"/>
      <c r="IR349" s="18"/>
      <c r="IS349" s="18"/>
      <c r="IT349" s="18"/>
      <c r="IU349" s="18"/>
      <c r="IV349" s="18"/>
      <c r="IW349" s="18"/>
      <c r="IX349" s="18"/>
      <c r="IY349" s="18"/>
      <c r="IZ349" s="18"/>
      <c r="JA349" s="18"/>
      <c r="JB349" s="18"/>
      <c r="JC349" s="18"/>
      <c r="JD349" s="18"/>
      <c r="JE349" s="18"/>
      <c r="JF349" s="18"/>
    </row>
    <row r="350" spans="36:266" x14ac:dyDescent="0.3">
      <c r="AJ350" s="24"/>
      <c r="AK350" s="24"/>
      <c r="AL350" s="20"/>
      <c r="AM350" s="23"/>
      <c r="AN350" s="18"/>
      <c r="AO350" s="24"/>
      <c r="AW350" s="71"/>
      <c r="AX350" s="71"/>
      <c r="AY350" s="71"/>
      <c r="BB350" s="25"/>
      <c r="BC350" s="21"/>
      <c r="BG350" s="18"/>
      <c r="BN350" s="22"/>
      <c r="BO350" s="22"/>
      <c r="BP350" s="22"/>
      <c r="BQ350" s="22"/>
      <c r="BR350" s="15"/>
      <c r="CF350" s="15"/>
      <c r="CL350" s="22"/>
      <c r="CM350" s="15"/>
      <c r="CR350" s="22"/>
      <c r="CT350" s="15"/>
      <c r="CW350" s="22"/>
      <c r="DA350" s="15"/>
      <c r="DH350" s="15"/>
      <c r="DJ350" s="22"/>
      <c r="DO350" s="15"/>
      <c r="DV350" s="15"/>
      <c r="EC350" s="15"/>
      <c r="EJ350" s="15"/>
      <c r="EQ350" s="15"/>
      <c r="EX350" s="15"/>
      <c r="FE350" s="15"/>
      <c r="FL350" s="15"/>
      <c r="FS350" s="15"/>
      <c r="FZ350" s="15"/>
      <c r="GG350" s="15"/>
      <c r="GN350" s="15"/>
      <c r="GP350" s="22"/>
      <c r="GQ350" s="22"/>
      <c r="GR350" s="22"/>
      <c r="GS350" s="22"/>
      <c r="GT350" s="22"/>
      <c r="GU350" s="15"/>
      <c r="GV350" s="22"/>
      <c r="GW350" s="22"/>
      <c r="GX350" s="22"/>
      <c r="GY350" s="18"/>
      <c r="GZ350" s="18"/>
      <c r="HA350" s="18"/>
      <c r="HB350" s="18"/>
      <c r="HC350" s="18"/>
      <c r="HD350" s="18"/>
      <c r="HE350" s="18"/>
      <c r="HF350" s="18"/>
      <c r="HG350" s="18"/>
      <c r="HH350" s="18"/>
      <c r="HI350" s="18"/>
      <c r="HJ350" s="18"/>
      <c r="HK350" s="18"/>
      <c r="HL350" s="18"/>
      <c r="HM350" s="18"/>
      <c r="HN350" s="18"/>
      <c r="HO350" s="18"/>
      <c r="HP350" s="18"/>
      <c r="HQ350" s="18"/>
      <c r="HR350" s="18"/>
      <c r="HS350" s="18"/>
      <c r="HT350" s="18"/>
      <c r="HU350" s="18"/>
      <c r="HV350" s="18"/>
      <c r="HW350" s="18"/>
      <c r="HX350" s="18"/>
      <c r="HY350" s="18"/>
      <c r="HZ350" s="18"/>
      <c r="IA350" s="18"/>
      <c r="IB350" s="18"/>
      <c r="IC350" s="18"/>
      <c r="ID350" s="18"/>
      <c r="IE350" s="18"/>
      <c r="IF350" s="18"/>
      <c r="IG350" s="18"/>
      <c r="IH350" s="18"/>
      <c r="II350" s="18"/>
      <c r="IJ350" s="18"/>
      <c r="IK350" s="18"/>
      <c r="IL350" s="18"/>
      <c r="IM350" s="18"/>
      <c r="IN350" s="18"/>
      <c r="IO350" s="18"/>
      <c r="IP350" s="18"/>
      <c r="IQ350" s="18"/>
      <c r="IR350" s="18"/>
      <c r="IS350" s="18"/>
      <c r="IT350" s="18"/>
      <c r="IU350" s="18"/>
      <c r="IV350" s="18"/>
      <c r="IW350" s="18"/>
      <c r="IX350" s="18"/>
      <c r="IY350" s="18"/>
      <c r="IZ350" s="18"/>
      <c r="JA350" s="18"/>
      <c r="JB350" s="18"/>
      <c r="JC350" s="18"/>
      <c r="JD350" s="18"/>
      <c r="JE350" s="18"/>
      <c r="JF350" s="18"/>
    </row>
    <row r="351" spans="36:266" x14ac:dyDescent="0.3">
      <c r="AJ351" s="24"/>
      <c r="AK351" s="24"/>
      <c r="AL351" s="20"/>
      <c r="AM351" s="23"/>
      <c r="AN351" s="18"/>
      <c r="AO351" s="24"/>
      <c r="AW351" s="71"/>
      <c r="AX351" s="71"/>
      <c r="AY351" s="71"/>
      <c r="BB351" s="25"/>
      <c r="BC351" s="21"/>
      <c r="BG351" s="18"/>
      <c r="BN351" s="22"/>
      <c r="BO351" s="22"/>
      <c r="BP351" s="22"/>
      <c r="BQ351" s="22"/>
      <c r="BR351" s="15"/>
      <c r="CF351" s="15"/>
      <c r="CL351" s="22"/>
      <c r="CM351" s="15"/>
      <c r="CR351" s="22"/>
      <c r="CT351" s="15"/>
      <c r="CW351" s="22"/>
      <c r="DA351" s="15"/>
      <c r="DH351" s="15"/>
      <c r="DJ351" s="22"/>
      <c r="DO351" s="15"/>
      <c r="DV351" s="15"/>
      <c r="EC351" s="15"/>
      <c r="EJ351" s="15"/>
      <c r="EQ351" s="15"/>
      <c r="EX351" s="15"/>
      <c r="FE351" s="15"/>
      <c r="FL351" s="15"/>
      <c r="FS351" s="15"/>
      <c r="FZ351" s="15"/>
      <c r="GG351" s="15"/>
      <c r="GN351" s="15"/>
      <c r="GP351" s="22"/>
      <c r="GQ351" s="22"/>
      <c r="GR351" s="22"/>
      <c r="GS351" s="22"/>
      <c r="GT351" s="22"/>
      <c r="GU351" s="15"/>
      <c r="GV351" s="22"/>
      <c r="GW351" s="22"/>
      <c r="GX351" s="22"/>
      <c r="GY351" s="18"/>
      <c r="GZ351" s="18"/>
      <c r="HA351" s="18"/>
      <c r="HB351" s="18"/>
      <c r="HC351" s="18"/>
      <c r="HD351" s="18"/>
      <c r="HE351" s="18"/>
      <c r="HF351" s="18"/>
      <c r="HG351" s="18"/>
      <c r="HH351" s="18"/>
      <c r="HI351" s="18"/>
      <c r="HJ351" s="18"/>
      <c r="HK351" s="18"/>
      <c r="HL351" s="18"/>
      <c r="HM351" s="18"/>
      <c r="HN351" s="18"/>
      <c r="HO351" s="18"/>
      <c r="HP351" s="18"/>
      <c r="HQ351" s="18"/>
      <c r="HR351" s="18"/>
      <c r="HS351" s="18"/>
      <c r="HT351" s="18"/>
      <c r="HU351" s="18"/>
      <c r="HV351" s="18"/>
      <c r="HW351" s="18"/>
      <c r="HX351" s="18"/>
      <c r="HY351" s="18"/>
      <c r="HZ351" s="18"/>
      <c r="IA351" s="18"/>
      <c r="IB351" s="18"/>
      <c r="IC351" s="18"/>
      <c r="ID351" s="18"/>
      <c r="IE351" s="18"/>
      <c r="IF351" s="18"/>
      <c r="IG351" s="18"/>
      <c r="IH351" s="18"/>
      <c r="II351" s="18"/>
      <c r="IJ351" s="18"/>
      <c r="IK351" s="18"/>
      <c r="IL351" s="18"/>
      <c r="IM351" s="18"/>
      <c r="IN351" s="18"/>
      <c r="IO351" s="18"/>
      <c r="IP351" s="18"/>
      <c r="IQ351" s="18"/>
      <c r="IR351" s="18"/>
      <c r="IS351" s="18"/>
      <c r="IT351" s="18"/>
      <c r="IU351" s="18"/>
      <c r="IV351" s="18"/>
      <c r="IW351" s="18"/>
      <c r="IX351" s="18"/>
      <c r="IY351" s="18"/>
      <c r="IZ351" s="18"/>
      <c r="JA351" s="18"/>
      <c r="JB351" s="18"/>
      <c r="JC351" s="18"/>
      <c r="JD351" s="18"/>
      <c r="JE351" s="18"/>
      <c r="JF351" s="18"/>
    </row>
    <row r="352" spans="36:266" x14ac:dyDescent="0.3">
      <c r="AJ352" s="24"/>
      <c r="AK352" s="24"/>
      <c r="AL352" s="20"/>
      <c r="AM352" s="23"/>
      <c r="AN352" s="18"/>
      <c r="AO352" s="24"/>
      <c r="AW352" s="71"/>
      <c r="AX352" s="71"/>
      <c r="AY352" s="71"/>
      <c r="BB352" s="25"/>
      <c r="BC352" s="21"/>
      <c r="BG352" s="18"/>
      <c r="BN352" s="22"/>
      <c r="BO352" s="22"/>
      <c r="BP352" s="22"/>
      <c r="BQ352" s="22"/>
      <c r="BR352" s="15"/>
      <c r="CF352" s="15"/>
      <c r="CL352" s="22"/>
      <c r="CM352" s="15"/>
      <c r="CR352" s="22"/>
      <c r="CT352" s="15"/>
      <c r="CW352" s="22"/>
      <c r="DA352" s="15"/>
      <c r="DH352" s="15"/>
      <c r="DJ352" s="22"/>
      <c r="DO352" s="15"/>
      <c r="DV352" s="15"/>
      <c r="EC352" s="15"/>
      <c r="EJ352" s="15"/>
      <c r="EQ352" s="15"/>
      <c r="EX352" s="15"/>
      <c r="FE352" s="15"/>
      <c r="FL352" s="15"/>
      <c r="FS352" s="15"/>
      <c r="FZ352" s="15"/>
      <c r="GG352" s="15"/>
      <c r="GN352" s="15"/>
      <c r="GP352" s="22"/>
      <c r="GQ352" s="22"/>
      <c r="GR352" s="22"/>
      <c r="GS352" s="22"/>
      <c r="GT352" s="22"/>
      <c r="GU352" s="15"/>
      <c r="GV352" s="22"/>
      <c r="GW352" s="22"/>
      <c r="GX352" s="22"/>
      <c r="GY352" s="18"/>
      <c r="GZ352" s="18"/>
      <c r="HA352" s="18"/>
      <c r="HB352" s="18"/>
      <c r="HC352" s="18"/>
      <c r="HD352" s="18"/>
      <c r="HE352" s="18"/>
      <c r="HF352" s="18"/>
      <c r="HG352" s="18"/>
      <c r="HH352" s="18"/>
      <c r="HI352" s="18"/>
      <c r="HJ352" s="18"/>
      <c r="HK352" s="18"/>
      <c r="HL352" s="18"/>
      <c r="HM352" s="18"/>
      <c r="HN352" s="18"/>
      <c r="HO352" s="18"/>
      <c r="HP352" s="18"/>
      <c r="HQ352" s="18"/>
      <c r="HR352" s="18"/>
      <c r="HS352" s="18"/>
      <c r="HT352" s="18"/>
      <c r="HU352" s="18"/>
      <c r="HV352" s="18"/>
      <c r="HW352" s="18"/>
      <c r="HX352" s="18"/>
      <c r="HY352" s="18"/>
      <c r="HZ352" s="18"/>
      <c r="IA352" s="18"/>
      <c r="IB352" s="18"/>
      <c r="IC352" s="18"/>
      <c r="ID352" s="18"/>
      <c r="IE352" s="18"/>
      <c r="IF352" s="18"/>
      <c r="IG352" s="18"/>
      <c r="IH352" s="18"/>
      <c r="II352" s="18"/>
      <c r="IJ352" s="18"/>
      <c r="IK352" s="18"/>
      <c r="IL352" s="18"/>
      <c r="IM352" s="18"/>
      <c r="IN352" s="18"/>
      <c r="IO352" s="18"/>
      <c r="IP352" s="18"/>
      <c r="IQ352" s="18"/>
      <c r="IR352" s="18"/>
      <c r="IS352" s="18"/>
      <c r="IT352" s="18"/>
      <c r="IU352" s="18"/>
      <c r="IV352" s="18"/>
      <c r="IW352" s="18"/>
      <c r="IX352" s="18"/>
      <c r="IY352" s="18"/>
      <c r="IZ352" s="18"/>
      <c r="JA352" s="18"/>
      <c r="JB352" s="18"/>
      <c r="JC352" s="18"/>
      <c r="JD352" s="18"/>
      <c r="JE352" s="18"/>
      <c r="JF352" s="18"/>
    </row>
    <row r="353" spans="36:266" x14ac:dyDescent="0.3">
      <c r="AJ353" s="24"/>
      <c r="AK353" s="24"/>
      <c r="AL353" s="20"/>
      <c r="AM353" s="23"/>
      <c r="AN353" s="18"/>
      <c r="AO353" s="24"/>
      <c r="AW353" s="71"/>
      <c r="AX353" s="71"/>
      <c r="AY353" s="71"/>
      <c r="BB353" s="25"/>
      <c r="BC353" s="21"/>
      <c r="BG353" s="18"/>
      <c r="BN353" s="22"/>
      <c r="BO353" s="22"/>
      <c r="BP353" s="22"/>
      <c r="BQ353" s="22"/>
      <c r="BR353" s="15"/>
      <c r="CF353" s="15"/>
      <c r="CL353" s="22"/>
      <c r="CM353" s="15"/>
      <c r="CR353" s="22"/>
      <c r="CT353" s="15"/>
      <c r="CW353" s="22"/>
      <c r="DA353" s="15"/>
      <c r="DH353" s="15"/>
      <c r="DJ353" s="22"/>
      <c r="DO353" s="15"/>
      <c r="DV353" s="15"/>
      <c r="EC353" s="15"/>
      <c r="EJ353" s="15"/>
      <c r="EQ353" s="15"/>
      <c r="EX353" s="15"/>
      <c r="FE353" s="15"/>
      <c r="FL353" s="15"/>
      <c r="FS353" s="15"/>
      <c r="FZ353" s="15"/>
      <c r="GG353" s="15"/>
      <c r="GN353" s="15"/>
      <c r="GP353" s="22"/>
      <c r="GQ353" s="22"/>
      <c r="GR353" s="22"/>
      <c r="GS353" s="22"/>
      <c r="GT353" s="22"/>
      <c r="GU353" s="15"/>
      <c r="GV353" s="22"/>
      <c r="GW353" s="22"/>
      <c r="GX353" s="22"/>
      <c r="GY353" s="18"/>
      <c r="GZ353" s="18"/>
      <c r="HA353" s="18"/>
      <c r="HB353" s="18"/>
      <c r="HC353" s="18"/>
      <c r="HD353" s="18"/>
      <c r="HE353" s="18"/>
      <c r="HF353" s="18"/>
      <c r="HG353" s="18"/>
      <c r="HH353" s="18"/>
      <c r="HI353" s="18"/>
      <c r="HJ353" s="18"/>
      <c r="HK353" s="18"/>
      <c r="HL353" s="18"/>
      <c r="HM353" s="18"/>
      <c r="HN353" s="18"/>
      <c r="HO353" s="18"/>
      <c r="HP353" s="18"/>
      <c r="HQ353" s="18"/>
      <c r="HR353" s="18"/>
      <c r="HS353" s="18"/>
      <c r="HT353" s="18"/>
      <c r="HU353" s="18"/>
      <c r="HV353" s="18"/>
      <c r="HW353" s="18"/>
      <c r="HX353" s="18"/>
      <c r="HY353" s="18"/>
      <c r="HZ353" s="18"/>
      <c r="IA353" s="18"/>
      <c r="IB353" s="18"/>
      <c r="IC353" s="18"/>
      <c r="ID353" s="18"/>
      <c r="IE353" s="18"/>
      <c r="IF353" s="18"/>
      <c r="IG353" s="18"/>
      <c r="IH353" s="18"/>
      <c r="II353" s="18"/>
      <c r="IJ353" s="18"/>
      <c r="IK353" s="18"/>
      <c r="IL353" s="18"/>
      <c r="IM353" s="18"/>
      <c r="IN353" s="18"/>
      <c r="IO353" s="18"/>
      <c r="IP353" s="18"/>
      <c r="IQ353" s="18"/>
      <c r="IR353" s="18"/>
      <c r="IS353" s="18"/>
      <c r="IT353" s="18"/>
      <c r="IU353" s="18"/>
      <c r="IV353" s="18"/>
      <c r="IW353" s="18"/>
      <c r="IX353" s="18"/>
      <c r="IY353" s="18"/>
      <c r="IZ353" s="18"/>
      <c r="JA353" s="18"/>
      <c r="JB353" s="18"/>
      <c r="JC353" s="18"/>
      <c r="JD353" s="18"/>
      <c r="JE353" s="18"/>
      <c r="JF353" s="18"/>
    </row>
    <row r="354" spans="36:266" x14ac:dyDescent="0.3">
      <c r="AJ354" s="24"/>
      <c r="AK354" s="24"/>
      <c r="AL354" s="20"/>
      <c r="AM354" s="23"/>
      <c r="AN354" s="18"/>
      <c r="AO354" s="24"/>
      <c r="AW354" s="71"/>
      <c r="AX354" s="71"/>
      <c r="AY354" s="71"/>
      <c r="BB354" s="25"/>
      <c r="BC354" s="21"/>
      <c r="BG354" s="18"/>
      <c r="BN354" s="22"/>
      <c r="BO354" s="22"/>
      <c r="BP354" s="22"/>
      <c r="BQ354" s="22"/>
      <c r="BR354" s="15"/>
      <c r="CF354" s="15"/>
      <c r="CL354" s="22"/>
      <c r="CM354" s="15"/>
      <c r="CR354" s="22"/>
      <c r="CT354" s="15"/>
      <c r="CW354" s="22"/>
      <c r="DA354" s="15"/>
      <c r="DH354" s="15"/>
      <c r="DJ354" s="22"/>
      <c r="DO354" s="15"/>
      <c r="DV354" s="15"/>
      <c r="EC354" s="15"/>
      <c r="EJ354" s="15"/>
      <c r="EQ354" s="15"/>
      <c r="EX354" s="15"/>
      <c r="FE354" s="15"/>
      <c r="FL354" s="15"/>
      <c r="FS354" s="15"/>
      <c r="FZ354" s="15"/>
      <c r="GG354" s="15"/>
      <c r="GN354" s="15"/>
      <c r="GP354" s="22"/>
      <c r="GQ354" s="22"/>
      <c r="GR354" s="22"/>
      <c r="GS354" s="22"/>
      <c r="GT354" s="22"/>
      <c r="GU354" s="15"/>
      <c r="GV354" s="22"/>
      <c r="GW354" s="22"/>
      <c r="GX354" s="22"/>
      <c r="GY354" s="18"/>
      <c r="GZ354" s="18"/>
      <c r="HA354" s="18"/>
      <c r="HB354" s="18"/>
      <c r="HC354" s="18"/>
      <c r="HD354" s="18"/>
      <c r="HE354" s="18"/>
      <c r="HF354" s="18"/>
      <c r="HG354" s="18"/>
      <c r="HH354" s="18"/>
      <c r="HI354" s="18"/>
      <c r="HJ354" s="18"/>
      <c r="HK354" s="18"/>
      <c r="HL354" s="18"/>
      <c r="HM354" s="18"/>
      <c r="HN354" s="18"/>
      <c r="HO354" s="18"/>
      <c r="HP354" s="18"/>
      <c r="HQ354" s="18"/>
      <c r="HR354" s="18"/>
      <c r="HS354" s="18"/>
      <c r="HT354" s="18"/>
      <c r="HU354" s="18"/>
      <c r="HV354" s="18"/>
      <c r="HW354" s="18"/>
      <c r="HX354" s="18"/>
      <c r="HY354" s="18"/>
      <c r="HZ354" s="18"/>
      <c r="IA354" s="18"/>
      <c r="IB354" s="18"/>
      <c r="IC354" s="18"/>
      <c r="ID354" s="18"/>
      <c r="IE354" s="18"/>
      <c r="IF354" s="18"/>
      <c r="IG354" s="18"/>
      <c r="IH354" s="18"/>
      <c r="II354" s="18"/>
      <c r="IJ354" s="18"/>
      <c r="IK354" s="18"/>
      <c r="IL354" s="18"/>
      <c r="IM354" s="18"/>
      <c r="IN354" s="18"/>
      <c r="IO354" s="18"/>
      <c r="IP354" s="18"/>
      <c r="IQ354" s="18"/>
      <c r="IR354" s="18"/>
      <c r="IS354" s="18"/>
      <c r="IT354" s="18"/>
      <c r="IU354" s="18"/>
      <c r="IV354" s="18"/>
      <c r="IW354" s="18"/>
      <c r="IX354" s="18"/>
      <c r="IY354" s="18"/>
      <c r="IZ354" s="18"/>
      <c r="JA354" s="18"/>
      <c r="JB354" s="18"/>
      <c r="JC354" s="18"/>
      <c r="JD354" s="18"/>
      <c r="JE354" s="18"/>
      <c r="JF354" s="18"/>
    </row>
    <row r="355" spans="36:266" x14ac:dyDescent="0.3">
      <c r="AJ355" s="24"/>
      <c r="AK355" s="24"/>
      <c r="AL355" s="20"/>
      <c r="AM355" s="23"/>
      <c r="AN355" s="18"/>
      <c r="AO355" s="24"/>
      <c r="AW355" s="71"/>
      <c r="AX355" s="71"/>
      <c r="AY355" s="71"/>
      <c r="BB355" s="25"/>
      <c r="BC355" s="21"/>
      <c r="BG355" s="18"/>
      <c r="BN355" s="22"/>
      <c r="BO355" s="22"/>
      <c r="BP355" s="22"/>
      <c r="BQ355" s="22"/>
      <c r="BR355" s="15"/>
      <c r="CF355" s="15"/>
      <c r="CL355" s="22"/>
      <c r="CM355" s="15"/>
      <c r="CR355" s="22"/>
      <c r="CT355" s="15"/>
      <c r="CW355" s="22"/>
      <c r="DA355" s="15"/>
      <c r="DH355" s="15"/>
      <c r="DJ355" s="22"/>
      <c r="DO355" s="15"/>
      <c r="DV355" s="15"/>
      <c r="EC355" s="15"/>
      <c r="EJ355" s="15"/>
      <c r="EQ355" s="15"/>
      <c r="EX355" s="15"/>
      <c r="FE355" s="15"/>
      <c r="FL355" s="15"/>
      <c r="FS355" s="15"/>
      <c r="FZ355" s="15"/>
      <c r="GG355" s="15"/>
      <c r="GN355" s="15"/>
      <c r="GP355" s="22"/>
      <c r="GQ355" s="22"/>
      <c r="GR355" s="22"/>
      <c r="GS355" s="22"/>
      <c r="GT355" s="22"/>
      <c r="GU355" s="15"/>
      <c r="GV355" s="22"/>
      <c r="GW355" s="22"/>
      <c r="GX355" s="22"/>
      <c r="GY355" s="18"/>
      <c r="GZ355" s="18"/>
      <c r="HA355" s="18"/>
      <c r="HB355" s="18"/>
      <c r="HC355" s="18"/>
      <c r="HD355" s="18"/>
      <c r="HE355" s="18"/>
      <c r="HF355" s="18"/>
      <c r="HG355" s="18"/>
      <c r="HH355" s="18"/>
      <c r="HI355" s="18"/>
      <c r="HJ355" s="18"/>
      <c r="HK355" s="18"/>
      <c r="HL355" s="18"/>
      <c r="HM355" s="18"/>
      <c r="HN355" s="18"/>
      <c r="HO355" s="18"/>
      <c r="HP355" s="18"/>
      <c r="HQ355" s="18"/>
      <c r="HR355" s="18"/>
      <c r="HS355" s="18"/>
      <c r="HT355" s="18"/>
      <c r="HU355" s="18"/>
      <c r="HV355" s="18"/>
      <c r="HW355" s="18"/>
      <c r="HX355" s="18"/>
      <c r="HY355" s="18"/>
      <c r="HZ355" s="18"/>
      <c r="IA355" s="18"/>
      <c r="IB355" s="18"/>
      <c r="IC355" s="18"/>
      <c r="ID355" s="18"/>
      <c r="IE355" s="18"/>
      <c r="IF355" s="18"/>
      <c r="IG355" s="18"/>
      <c r="IH355" s="18"/>
      <c r="II355" s="18"/>
      <c r="IJ355" s="18"/>
      <c r="IK355" s="18"/>
      <c r="IL355" s="18"/>
      <c r="IM355" s="18"/>
      <c r="IN355" s="18"/>
      <c r="IO355" s="18"/>
      <c r="IP355" s="18"/>
      <c r="IQ355" s="18"/>
      <c r="IR355" s="18"/>
      <c r="IS355" s="18"/>
      <c r="IT355" s="18"/>
      <c r="IU355" s="18"/>
      <c r="IV355" s="18"/>
      <c r="IW355" s="18"/>
      <c r="IX355" s="18"/>
      <c r="IY355" s="18"/>
      <c r="IZ355" s="18"/>
      <c r="JA355" s="18"/>
      <c r="JB355" s="18"/>
      <c r="JC355" s="18"/>
      <c r="JD355" s="18"/>
      <c r="JE355" s="18"/>
      <c r="JF355" s="18"/>
    </row>
    <row r="356" spans="36:266" x14ac:dyDescent="0.3">
      <c r="AJ356" s="24"/>
      <c r="AK356" s="24"/>
      <c r="AL356" s="20"/>
      <c r="AM356" s="23"/>
      <c r="AN356" s="18"/>
      <c r="AO356" s="24"/>
      <c r="AW356" s="71"/>
      <c r="AX356" s="71"/>
      <c r="AY356" s="71"/>
      <c r="BB356" s="25"/>
      <c r="BC356" s="21"/>
      <c r="BG356" s="18"/>
      <c r="BN356" s="22"/>
      <c r="BO356" s="22"/>
      <c r="BP356" s="22"/>
      <c r="BQ356" s="22"/>
      <c r="BR356" s="15"/>
      <c r="CF356" s="15"/>
      <c r="CL356" s="22"/>
      <c r="CM356" s="15"/>
      <c r="CR356" s="22"/>
      <c r="CT356" s="15"/>
      <c r="CW356" s="22"/>
      <c r="DA356" s="15"/>
      <c r="DH356" s="15"/>
      <c r="DJ356" s="22"/>
      <c r="DO356" s="15"/>
      <c r="DV356" s="15"/>
      <c r="EC356" s="15"/>
      <c r="EJ356" s="15"/>
      <c r="EQ356" s="15"/>
      <c r="EX356" s="15"/>
      <c r="FE356" s="15"/>
      <c r="FL356" s="15"/>
      <c r="FS356" s="15"/>
      <c r="FZ356" s="15"/>
      <c r="GG356" s="15"/>
      <c r="GN356" s="15"/>
      <c r="GP356" s="22"/>
      <c r="GQ356" s="22"/>
      <c r="GR356" s="22"/>
      <c r="GS356" s="22"/>
      <c r="GT356" s="22"/>
      <c r="GU356" s="15"/>
      <c r="GV356" s="22"/>
      <c r="GW356" s="22"/>
      <c r="GX356" s="22"/>
      <c r="GY356" s="18"/>
      <c r="GZ356" s="18"/>
      <c r="HA356" s="18"/>
      <c r="HB356" s="18"/>
      <c r="HC356" s="18"/>
      <c r="HD356" s="18"/>
      <c r="HE356" s="18"/>
      <c r="HF356" s="18"/>
      <c r="HG356" s="18"/>
      <c r="HH356" s="18"/>
      <c r="HI356" s="18"/>
      <c r="HJ356" s="18"/>
      <c r="HK356" s="18"/>
      <c r="HL356" s="18"/>
      <c r="HM356" s="18"/>
      <c r="HN356" s="18"/>
      <c r="HO356" s="18"/>
      <c r="HP356" s="18"/>
      <c r="HQ356" s="18"/>
      <c r="HR356" s="18"/>
      <c r="HS356" s="18"/>
      <c r="HT356" s="18"/>
      <c r="HU356" s="18"/>
      <c r="HV356" s="18"/>
      <c r="HW356" s="18"/>
      <c r="HX356" s="18"/>
      <c r="HY356" s="18"/>
      <c r="HZ356" s="18"/>
      <c r="IA356" s="18"/>
      <c r="IB356" s="18"/>
      <c r="IC356" s="18"/>
      <c r="ID356" s="18"/>
      <c r="IE356" s="18"/>
      <c r="IF356" s="18"/>
      <c r="IG356" s="18"/>
      <c r="IH356" s="18"/>
      <c r="II356" s="18"/>
      <c r="IJ356" s="18"/>
      <c r="IK356" s="18"/>
      <c r="IL356" s="18"/>
      <c r="IM356" s="18"/>
      <c r="IN356" s="18"/>
      <c r="IO356" s="18"/>
      <c r="IP356" s="18"/>
      <c r="IQ356" s="18"/>
      <c r="IR356" s="18"/>
      <c r="IS356" s="18"/>
      <c r="IT356" s="18"/>
      <c r="IU356" s="18"/>
      <c r="IV356" s="18"/>
      <c r="IW356" s="18"/>
      <c r="IX356" s="18"/>
      <c r="IY356" s="18"/>
      <c r="IZ356" s="18"/>
      <c r="JA356" s="18"/>
      <c r="JB356" s="18"/>
      <c r="JC356" s="18"/>
      <c r="JD356" s="18"/>
      <c r="JE356" s="18"/>
      <c r="JF356" s="18"/>
    </row>
    <row r="357" spans="36:266" x14ac:dyDescent="0.3">
      <c r="AJ357" s="24"/>
      <c r="AK357" s="24"/>
      <c r="AL357" s="20"/>
      <c r="AM357" s="23"/>
      <c r="AN357" s="18"/>
      <c r="AO357" s="24"/>
      <c r="AW357" s="71"/>
      <c r="AX357" s="71"/>
      <c r="AY357" s="71"/>
      <c r="BB357" s="25"/>
      <c r="BC357" s="21"/>
      <c r="BG357" s="18"/>
      <c r="BN357" s="22"/>
      <c r="BO357" s="22"/>
      <c r="BP357" s="22"/>
      <c r="BQ357" s="22"/>
      <c r="BR357" s="15"/>
      <c r="CF357" s="15"/>
      <c r="CL357" s="22"/>
      <c r="CM357" s="15"/>
      <c r="CR357" s="22"/>
      <c r="CT357" s="15"/>
      <c r="CW357" s="22"/>
      <c r="DA357" s="15"/>
      <c r="DH357" s="15"/>
      <c r="DJ357" s="22"/>
      <c r="DO357" s="15"/>
      <c r="DV357" s="15"/>
      <c r="EC357" s="15"/>
      <c r="EJ357" s="15"/>
      <c r="EQ357" s="15"/>
      <c r="EX357" s="15"/>
      <c r="FE357" s="15"/>
      <c r="FL357" s="15"/>
      <c r="FS357" s="15"/>
      <c r="FZ357" s="15"/>
      <c r="GG357" s="15"/>
      <c r="GN357" s="15"/>
      <c r="GP357" s="22"/>
      <c r="GQ357" s="22"/>
      <c r="GR357" s="22"/>
      <c r="GS357" s="22"/>
      <c r="GT357" s="22"/>
      <c r="GU357" s="15"/>
      <c r="GV357" s="22"/>
      <c r="GW357" s="22"/>
      <c r="GX357" s="22"/>
      <c r="GY357" s="18"/>
      <c r="GZ357" s="18"/>
      <c r="HA357" s="18"/>
      <c r="HB357" s="18"/>
      <c r="HC357" s="18"/>
      <c r="HD357" s="18"/>
      <c r="HE357" s="18"/>
      <c r="HF357" s="18"/>
      <c r="HG357" s="18"/>
      <c r="HH357" s="18"/>
      <c r="HI357" s="18"/>
      <c r="HJ357" s="18"/>
      <c r="HK357" s="18"/>
      <c r="HL357" s="18"/>
      <c r="HM357" s="18"/>
      <c r="HN357" s="18"/>
      <c r="HO357" s="18"/>
      <c r="HP357" s="18"/>
      <c r="HQ357" s="18"/>
      <c r="HR357" s="18"/>
      <c r="HS357" s="18"/>
      <c r="HT357" s="18"/>
      <c r="HU357" s="18"/>
      <c r="HV357" s="18"/>
      <c r="HW357" s="18"/>
      <c r="HX357" s="18"/>
      <c r="HY357" s="18"/>
      <c r="HZ357" s="18"/>
      <c r="IA357" s="18"/>
      <c r="IB357" s="18"/>
      <c r="IC357" s="18"/>
      <c r="ID357" s="18"/>
      <c r="IE357" s="18"/>
      <c r="IF357" s="18"/>
      <c r="IG357" s="18"/>
      <c r="IH357" s="18"/>
      <c r="II357" s="18"/>
      <c r="IJ357" s="18"/>
      <c r="IK357" s="18"/>
      <c r="IL357" s="18"/>
      <c r="IM357" s="18"/>
      <c r="IN357" s="18"/>
      <c r="IO357" s="18"/>
      <c r="IP357" s="18"/>
      <c r="IQ357" s="18"/>
      <c r="IR357" s="18"/>
      <c r="IS357" s="18"/>
      <c r="IT357" s="18"/>
      <c r="IU357" s="18"/>
      <c r="IV357" s="18"/>
      <c r="IW357" s="18"/>
      <c r="IX357" s="18"/>
      <c r="IY357" s="18"/>
      <c r="IZ357" s="18"/>
      <c r="JA357" s="18"/>
      <c r="JB357" s="18"/>
      <c r="JC357" s="18"/>
      <c r="JD357" s="18"/>
      <c r="JE357" s="18"/>
      <c r="JF357" s="18"/>
    </row>
    <row r="358" spans="36:266" x14ac:dyDescent="0.3">
      <c r="AJ358" s="24"/>
      <c r="AK358" s="24"/>
      <c r="AL358" s="20"/>
      <c r="AM358" s="23"/>
      <c r="AN358" s="18"/>
      <c r="AO358" s="24"/>
      <c r="AW358" s="71"/>
      <c r="AX358" s="71"/>
      <c r="AY358" s="71"/>
      <c r="BB358" s="25"/>
      <c r="BC358" s="21"/>
      <c r="BG358" s="18"/>
      <c r="BN358" s="22"/>
      <c r="BO358" s="22"/>
      <c r="BP358" s="22"/>
      <c r="BQ358" s="22"/>
      <c r="BR358" s="15"/>
      <c r="CF358" s="15"/>
      <c r="CL358" s="22"/>
      <c r="CM358" s="15"/>
      <c r="CR358" s="22"/>
      <c r="CT358" s="15"/>
      <c r="CW358" s="22"/>
      <c r="DA358" s="15"/>
      <c r="DH358" s="15"/>
      <c r="DJ358" s="22"/>
      <c r="DO358" s="15"/>
      <c r="DV358" s="15"/>
      <c r="EC358" s="15"/>
      <c r="EJ358" s="15"/>
      <c r="EQ358" s="15"/>
      <c r="EX358" s="15"/>
      <c r="FE358" s="15"/>
      <c r="FL358" s="15"/>
      <c r="FS358" s="15"/>
      <c r="FZ358" s="15"/>
      <c r="GG358" s="15"/>
      <c r="GN358" s="15"/>
      <c r="GP358" s="22"/>
      <c r="GQ358" s="22"/>
      <c r="GR358" s="22"/>
      <c r="GS358" s="22"/>
      <c r="GT358" s="22"/>
      <c r="GU358" s="15"/>
      <c r="GV358" s="22"/>
      <c r="GW358" s="22"/>
      <c r="GX358" s="22"/>
      <c r="GY358" s="18"/>
      <c r="GZ358" s="18"/>
      <c r="HA358" s="18"/>
      <c r="HB358" s="18"/>
      <c r="HC358" s="18"/>
      <c r="HD358" s="18"/>
      <c r="HE358" s="18"/>
      <c r="HF358" s="18"/>
      <c r="HG358" s="18"/>
      <c r="HH358" s="18"/>
      <c r="HI358" s="18"/>
      <c r="HJ358" s="18"/>
      <c r="HK358" s="18"/>
      <c r="HL358" s="18"/>
      <c r="HM358" s="18"/>
      <c r="HN358" s="18"/>
      <c r="HO358" s="18"/>
      <c r="HP358" s="18"/>
      <c r="HQ358" s="18"/>
      <c r="HR358" s="18"/>
      <c r="HS358" s="18"/>
      <c r="HT358" s="18"/>
      <c r="HU358" s="18"/>
      <c r="HV358" s="18"/>
      <c r="HW358" s="18"/>
      <c r="HX358" s="18"/>
      <c r="HY358" s="18"/>
      <c r="HZ358" s="18"/>
      <c r="IA358" s="18"/>
      <c r="IB358" s="18"/>
      <c r="IC358" s="18"/>
      <c r="ID358" s="18"/>
      <c r="IE358" s="18"/>
      <c r="IF358" s="18"/>
      <c r="IG358" s="18"/>
      <c r="IH358" s="18"/>
      <c r="II358" s="18"/>
      <c r="IJ358" s="18"/>
      <c r="IK358" s="18"/>
      <c r="IL358" s="18"/>
      <c r="IM358" s="18"/>
      <c r="IN358" s="18"/>
      <c r="IO358" s="18"/>
      <c r="IP358" s="18"/>
      <c r="IQ358" s="18"/>
      <c r="IR358" s="18"/>
      <c r="IS358" s="18"/>
      <c r="IT358" s="18"/>
      <c r="IU358" s="18"/>
      <c r="IV358" s="18"/>
      <c r="IW358" s="18"/>
      <c r="IX358" s="18"/>
      <c r="IY358" s="18"/>
      <c r="IZ358" s="18"/>
      <c r="JA358" s="18"/>
      <c r="JB358" s="18"/>
      <c r="JC358" s="18"/>
      <c r="JD358" s="18"/>
      <c r="JE358" s="18"/>
      <c r="JF358" s="18"/>
    </row>
    <row r="359" spans="36:266" x14ac:dyDescent="0.3">
      <c r="AJ359" s="24"/>
      <c r="AK359" s="24"/>
      <c r="AL359" s="20"/>
      <c r="AM359" s="23"/>
      <c r="AN359" s="18"/>
      <c r="AO359" s="24"/>
      <c r="AW359" s="71"/>
      <c r="AX359" s="71"/>
      <c r="AY359" s="71"/>
      <c r="BB359" s="25"/>
      <c r="BC359" s="21"/>
      <c r="BG359" s="18"/>
      <c r="BN359" s="22"/>
      <c r="BO359" s="22"/>
      <c r="BP359" s="22"/>
      <c r="BQ359" s="22"/>
      <c r="BR359" s="15"/>
      <c r="CF359" s="15"/>
      <c r="CL359" s="22"/>
      <c r="CM359" s="15"/>
      <c r="CR359" s="22"/>
      <c r="CT359" s="15"/>
      <c r="CW359" s="22"/>
      <c r="DA359" s="15"/>
      <c r="DH359" s="15"/>
      <c r="DJ359" s="22"/>
      <c r="DO359" s="15"/>
      <c r="DV359" s="15"/>
      <c r="EC359" s="15"/>
      <c r="EJ359" s="15"/>
      <c r="EQ359" s="15"/>
      <c r="EX359" s="15"/>
      <c r="FE359" s="15"/>
      <c r="FL359" s="15"/>
      <c r="FS359" s="15"/>
      <c r="FZ359" s="15"/>
      <c r="GG359" s="15"/>
      <c r="GN359" s="15"/>
      <c r="GP359" s="22"/>
      <c r="GQ359" s="22"/>
      <c r="GR359" s="22"/>
      <c r="GS359" s="22"/>
      <c r="GT359" s="22"/>
      <c r="GU359" s="15"/>
      <c r="GV359" s="22"/>
      <c r="GW359" s="22"/>
      <c r="GX359" s="22"/>
      <c r="GY359" s="18"/>
      <c r="GZ359" s="18"/>
      <c r="HA359" s="18"/>
      <c r="HB359" s="18"/>
      <c r="HC359" s="18"/>
      <c r="HD359" s="18"/>
      <c r="HE359" s="18"/>
      <c r="HF359" s="18"/>
      <c r="HG359" s="18"/>
      <c r="HH359" s="18"/>
      <c r="HI359" s="18"/>
      <c r="HJ359" s="18"/>
      <c r="HK359" s="18"/>
      <c r="HL359" s="18"/>
      <c r="HM359" s="18"/>
      <c r="HN359" s="18"/>
      <c r="HO359" s="18"/>
      <c r="HP359" s="18"/>
      <c r="HQ359" s="18"/>
      <c r="HR359" s="18"/>
      <c r="HS359" s="18"/>
      <c r="HT359" s="18"/>
      <c r="HU359" s="18"/>
      <c r="HV359" s="18"/>
      <c r="HW359" s="18"/>
      <c r="HX359" s="18"/>
      <c r="HY359" s="18"/>
      <c r="HZ359" s="18"/>
      <c r="IA359" s="18"/>
      <c r="IB359" s="18"/>
      <c r="IC359" s="18"/>
      <c r="ID359" s="18"/>
      <c r="IE359" s="18"/>
      <c r="IF359" s="18"/>
      <c r="IG359" s="18"/>
      <c r="IH359" s="18"/>
      <c r="II359" s="18"/>
      <c r="IJ359" s="18"/>
      <c r="IK359" s="18"/>
      <c r="IL359" s="18"/>
      <c r="IM359" s="18"/>
      <c r="IN359" s="18"/>
      <c r="IO359" s="18"/>
      <c r="IP359" s="18"/>
      <c r="IQ359" s="18"/>
      <c r="IR359" s="18"/>
      <c r="IS359" s="18"/>
      <c r="IT359" s="18"/>
      <c r="IU359" s="18"/>
      <c r="IV359" s="18"/>
      <c r="IW359" s="18"/>
      <c r="IX359" s="18"/>
      <c r="IY359" s="18"/>
      <c r="IZ359" s="18"/>
      <c r="JA359" s="18"/>
      <c r="JB359" s="18"/>
      <c r="JC359" s="18"/>
      <c r="JD359" s="18"/>
      <c r="JE359" s="18"/>
      <c r="JF359" s="18"/>
    </row>
    <row r="360" spans="36:266" x14ac:dyDescent="0.3">
      <c r="AJ360" s="24"/>
      <c r="AK360" s="24"/>
      <c r="AL360" s="20"/>
      <c r="AM360" s="23"/>
      <c r="AN360" s="18"/>
      <c r="AO360" s="24"/>
      <c r="AW360" s="71"/>
      <c r="AX360" s="71"/>
      <c r="AY360" s="71"/>
      <c r="BB360" s="25"/>
      <c r="BC360" s="21"/>
      <c r="BG360" s="18"/>
      <c r="BN360" s="22"/>
      <c r="BO360" s="22"/>
      <c r="BP360" s="22"/>
      <c r="BQ360" s="22"/>
      <c r="BR360" s="15"/>
      <c r="CF360" s="15"/>
      <c r="CL360" s="22"/>
      <c r="CM360" s="15"/>
      <c r="CR360" s="22"/>
      <c r="CT360" s="15"/>
      <c r="CW360" s="22"/>
      <c r="DA360" s="15"/>
      <c r="DH360" s="15"/>
      <c r="DJ360" s="22"/>
      <c r="DO360" s="15"/>
      <c r="DV360" s="15"/>
      <c r="EC360" s="15"/>
      <c r="EJ360" s="15"/>
      <c r="EQ360" s="15"/>
      <c r="EX360" s="15"/>
      <c r="FE360" s="15"/>
      <c r="FL360" s="15"/>
      <c r="FS360" s="15"/>
      <c r="FZ360" s="15"/>
      <c r="GG360" s="15"/>
      <c r="GN360" s="15"/>
      <c r="GP360" s="22"/>
      <c r="GQ360" s="22"/>
      <c r="GR360" s="22"/>
      <c r="GS360" s="22"/>
      <c r="GT360" s="22"/>
      <c r="GU360" s="15"/>
      <c r="GV360" s="22"/>
      <c r="GW360" s="22"/>
      <c r="GX360" s="22"/>
      <c r="GY360" s="18"/>
      <c r="GZ360" s="18"/>
      <c r="HA360" s="18"/>
      <c r="HB360" s="18"/>
      <c r="HC360" s="18"/>
      <c r="HD360" s="18"/>
      <c r="HE360" s="18"/>
      <c r="HF360" s="18"/>
      <c r="HG360" s="18"/>
      <c r="HH360" s="18"/>
      <c r="HI360" s="18"/>
      <c r="HJ360" s="18"/>
      <c r="HK360" s="18"/>
      <c r="HL360" s="18"/>
      <c r="HM360" s="18"/>
      <c r="HN360" s="18"/>
      <c r="HO360" s="18"/>
      <c r="HP360" s="18"/>
      <c r="HQ360" s="18"/>
      <c r="HR360" s="18"/>
      <c r="HS360" s="18"/>
      <c r="HT360" s="18"/>
      <c r="HU360" s="18"/>
      <c r="HV360" s="18"/>
      <c r="HW360" s="18"/>
      <c r="HX360" s="18"/>
      <c r="HY360" s="18"/>
      <c r="HZ360" s="18"/>
      <c r="IA360" s="18"/>
      <c r="IB360" s="18"/>
      <c r="IC360" s="18"/>
      <c r="ID360" s="18"/>
      <c r="IE360" s="18"/>
      <c r="IF360" s="18"/>
      <c r="IG360" s="18"/>
      <c r="IH360" s="18"/>
      <c r="II360" s="18"/>
      <c r="IJ360" s="18"/>
      <c r="IK360" s="18"/>
      <c r="IL360" s="18"/>
      <c r="IM360" s="18"/>
      <c r="IN360" s="18"/>
      <c r="IO360" s="18"/>
      <c r="IP360" s="18"/>
      <c r="IQ360" s="18"/>
      <c r="IR360" s="18"/>
      <c r="IS360" s="18"/>
      <c r="IT360" s="18"/>
      <c r="IU360" s="18"/>
      <c r="IV360" s="18"/>
      <c r="IW360" s="18"/>
      <c r="IX360" s="18"/>
      <c r="IY360" s="18"/>
      <c r="IZ360" s="18"/>
      <c r="JA360" s="18"/>
      <c r="JB360" s="18"/>
      <c r="JC360" s="18"/>
      <c r="JD360" s="18"/>
      <c r="JE360" s="18"/>
      <c r="JF360" s="18"/>
    </row>
    <row r="361" spans="36:266" x14ac:dyDescent="0.3">
      <c r="AJ361" s="24"/>
      <c r="AK361" s="24"/>
      <c r="AL361" s="20"/>
      <c r="AM361" s="23"/>
      <c r="AN361" s="18"/>
      <c r="AO361" s="24"/>
      <c r="AW361" s="71"/>
      <c r="AX361" s="71"/>
      <c r="AY361" s="71"/>
      <c r="BB361" s="25"/>
      <c r="BC361" s="21"/>
      <c r="BG361" s="18"/>
      <c r="BN361" s="22"/>
      <c r="BO361" s="22"/>
      <c r="BP361" s="22"/>
      <c r="BQ361" s="22"/>
      <c r="BR361" s="15"/>
      <c r="CF361" s="15"/>
      <c r="CL361" s="22"/>
      <c r="CM361" s="15"/>
      <c r="CR361" s="22"/>
      <c r="CT361" s="15"/>
      <c r="CW361" s="22"/>
      <c r="DA361" s="15"/>
      <c r="DH361" s="15"/>
      <c r="DJ361" s="22"/>
      <c r="DO361" s="15"/>
      <c r="DV361" s="15"/>
      <c r="EC361" s="15"/>
      <c r="EJ361" s="15"/>
      <c r="EQ361" s="15"/>
      <c r="EX361" s="15"/>
      <c r="FE361" s="15"/>
      <c r="FL361" s="15"/>
      <c r="FS361" s="15"/>
      <c r="FZ361" s="15"/>
      <c r="GG361" s="15"/>
      <c r="GN361" s="15"/>
      <c r="GP361" s="22"/>
      <c r="GQ361" s="22"/>
      <c r="GR361" s="22"/>
      <c r="GS361" s="22"/>
      <c r="GT361" s="22"/>
      <c r="GU361" s="15"/>
      <c r="GV361" s="22"/>
      <c r="GW361" s="22"/>
      <c r="GX361" s="22"/>
      <c r="GY361" s="18"/>
      <c r="GZ361" s="18"/>
      <c r="HA361" s="18"/>
      <c r="HB361" s="18"/>
      <c r="HC361" s="18"/>
      <c r="HD361" s="18"/>
      <c r="HE361" s="18"/>
      <c r="HF361" s="18"/>
      <c r="HG361" s="18"/>
      <c r="HH361" s="18"/>
      <c r="HI361" s="18"/>
      <c r="HJ361" s="18"/>
      <c r="HK361" s="18"/>
      <c r="HL361" s="18"/>
      <c r="HM361" s="18"/>
      <c r="HN361" s="18"/>
      <c r="HO361" s="18"/>
      <c r="HP361" s="18"/>
      <c r="HQ361" s="18"/>
      <c r="HR361" s="18"/>
      <c r="HS361" s="18"/>
      <c r="HT361" s="18"/>
      <c r="HU361" s="18"/>
      <c r="HV361" s="18"/>
      <c r="HW361" s="18"/>
      <c r="HX361" s="18"/>
      <c r="HY361" s="18"/>
      <c r="HZ361" s="18"/>
      <c r="IA361" s="18"/>
      <c r="IB361" s="18"/>
      <c r="IC361" s="18"/>
      <c r="ID361" s="18"/>
      <c r="IE361" s="18"/>
      <c r="IF361" s="18"/>
      <c r="IG361" s="18"/>
      <c r="IH361" s="18"/>
      <c r="II361" s="18"/>
      <c r="IJ361" s="18"/>
      <c r="IK361" s="18"/>
      <c r="IL361" s="18"/>
      <c r="IM361" s="18"/>
      <c r="IN361" s="18"/>
      <c r="IO361" s="18"/>
      <c r="IP361" s="18"/>
      <c r="IQ361" s="18"/>
      <c r="IR361" s="18"/>
      <c r="IS361" s="18"/>
      <c r="IT361" s="18"/>
      <c r="IU361" s="18"/>
      <c r="IV361" s="18"/>
      <c r="IW361" s="18"/>
      <c r="IX361" s="18"/>
      <c r="IY361" s="18"/>
      <c r="IZ361" s="18"/>
      <c r="JA361" s="18"/>
      <c r="JB361" s="18"/>
      <c r="JC361" s="18"/>
      <c r="JD361" s="18"/>
      <c r="JE361" s="18"/>
      <c r="JF361" s="18"/>
    </row>
    <row r="362" spans="36:266" x14ac:dyDescent="0.3">
      <c r="AJ362" s="24"/>
      <c r="AK362" s="24"/>
      <c r="AL362" s="20"/>
      <c r="AM362" s="23"/>
      <c r="AN362" s="18"/>
      <c r="AO362" s="24"/>
      <c r="AW362" s="71"/>
      <c r="AX362" s="71"/>
      <c r="AY362" s="71"/>
      <c r="BB362" s="25"/>
      <c r="BC362" s="21"/>
      <c r="BG362" s="18"/>
      <c r="BN362" s="22"/>
      <c r="BO362" s="22"/>
      <c r="BP362" s="22"/>
      <c r="BQ362" s="22"/>
      <c r="BR362" s="15"/>
      <c r="CF362" s="15"/>
      <c r="CL362" s="22"/>
      <c r="CM362" s="15"/>
      <c r="CR362" s="22"/>
      <c r="CT362" s="15"/>
      <c r="CW362" s="22"/>
      <c r="DA362" s="15"/>
      <c r="DH362" s="15"/>
      <c r="DJ362" s="22"/>
      <c r="DO362" s="15"/>
      <c r="DV362" s="15"/>
      <c r="EC362" s="15"/>
      <c r="EJ362" s="15"/>
      <c r="EQ362" s="15"/>
      <c r="EX362" s="15"/>
      <c r="FE362" s="15"/>
      <c r="FL362" s="15"/>
      <c r="FS362" s="15"/>
      <c r="FZ362" s="15"/>
      <c r="GG362" s="15"/>
      <c r="GN362" s="15"/>
      <c r="GP362" s="22"/>
      <c r="GQ362" s="22"/>
      <c r="GR362" s="22"/>
      <c r="GS362" s="22"/>
      <c r="GT362" s="22"/>
      <c r="GU362" s="15"/>
      <c r="GV362" s="22"/>
      <c r="GW362" s="22"/>
      <c r="GX362" s="22"/>
      <c r="GY362" s="18"/>
      <c r="GZ362" s="18"/>
      <c r="HA362" s="18"/>
      <c r="HB362" s="18"/>
      <c r="HC362" s="18"/>
      <c r="HD362" s="18"/>
      <c r="HE362" s="18"/>
      <c r="HF362" s="18"/>
      <c r="HG362" s="18"/>
      <c r="HH362" s="18"/>
      <c r="HI362" s="18"/>
      <c r="HJ362" s="18"/>
      <c r="HK362" s="18"/>
      <c r="HL362" s="18"/>
      <c r="HM362" s="18"/>
      <c r="HN362" s="18"/>
      <c r="HO362" s="18"/>
      <c r="HP362" s="18"/>
      <c r="HQ362" s="18"/>
      <c r="HR362" s="18"/>
      <c r="HS362" s="18"/>
      <c r="HT362" s="18"/>
      <c r="HU362" s="18"/>
      <c r="HV362" s="18"/>
      <c r="HW362" s="18"/>
      <c r="HX362" s="18"/>
      <c r="HY362" s="18"/>
      <c r="HZ362" s="18"/>
      <c r="IA362" s="18"/>
      <c r="IB362" s="18"/>
      <c r="IC362" s="18"/>
      <c r="ID362" s="18"/>
      <c r="IE362" s="18"/>
      <c r="IF362" s="18"/>
      <c r="IG362" s="18"/>
      <c r="IH362" s="18"/>
      <c r="II362" s="18"/>
      <c r="IJ362" s="18"/>
      <c r="IK362" s="18"/>
      <c r="IL362" s="18"/>
      <c r="IM362" s="18"/>
      <c r="IN362" s="18"/>
      <c r="IO362" s="18"/>
      <c r="IP362" s="18"/>
      <c r="IQ362" s="18"/>
      <c r="IR362" s="18"/>
      <c r="IS362" s="18"/>
      <c r="IT362" s="18"/>
      <c r="IU362" s="18"/>
      <c r="IV362" s="18"/>
      <c r="IW362" s="18"/>
      <c r="IX362" s="18"/>
      <c r="IY362" s="18"/>
      <c r="IZ362" s="18"/>
      <c r="JA362" s="18"/>
      <c r="JB362" s="18"/>
      <c r="JC362" s="18"/>
      <c r="JD362" s="18"/>
      <c r="JE362" s="18"/>
      <c r="JF362" s="18"/>
    </row>
    <row r="363" spans="36:266" x14ac:dyDescent="0.3">
      <c r="AJ363" s="24"/>
      <c r="AK363" s="24"/>
      <c r="AL363" s="20"/>
      <c r="AM363" s="23"/>
      <c r="AN363" s="18"/>
      <c r="AO363" s="24"/>
      <c r="AW363" s="71"/>
      <c r="AX363" s="71"/>
      <c r="AY363" s="71"/>
      <c r="BB363" s="25"/>
      <c r="BC363" s="21"/>
      <c r="BG363" s="18"/>
      <c r="BN363" s="22"/>
      <c r="BO363" s="22"/>
      <c r="BP363" s="22"/>
      <c r="BQ363" s="22"/>
      <c r="BR363" s="15"/>
      <c r="CF363" s="15"/>
      <c r="CL363" s="22"/>
      <c r="CM363" s="15"/>
      <c r="CR363" s="22"/>
      <c r="CT363" s="15"/>
      <c r="CW363" s="22"/>
      <c r="DA363" s="15"/>
      <c r="DH363" s="15"/>
      <c r="DJ363" s="22"/>
      <c r="DO363" s="15"/>
      <c r="DV363" s="15"/>
      <c r="EC363" s="15"/>
      <c r="EJ363" s="15"/>
      <c r="EQ363" s="15"/>
      <c r="EX363" s="15"/>
      <c r="FE363" s="15"/>
      <c r="FL363" s="15"/>
      <c r="FS363" s="15"/>
      <c r="FZ363" s="15"/>
      <c r="GG363" s="15"/>
      <c r="GN363" s="15"/>
      <c r="GP363" s="22"/>
      <c r="GQ363" s="22"/>
      <c r="GR363" s="22"/>
      <c r="GS363" s="22"/>
      <c r="GT363" s="22"/>
      <c r="GU363" s="15"/>
      <c r="GV363" s="22"/>
      <c r="GW363" s="22"/>
      <c r="GX363" s="22"/>
      <c r="GY363" s="18"/>
      <c r="GZ363" s="18"/>
      <c r="HA363" s="18"/>
      <c r="HB363" s="18"/>
      <c r="HC363" s="18"/>
      <c r="HD363" s="18"/>
      <c r="HE363" s="18"/>
      <c r="HF363" s="18"/>
      <c r="HG363" s="18"/>
      <c r="HH363" s="18"/>
      <c r="HI363" s="18"/>
      <c r="HJ363" s="18"/>
      <c r="HK363" s="18"/>
      <c r="HL363" s="18"/>
      <c r="HM363" s="18"/>
      <c r="HN363" s="18"/>
      <c r="HO363" s="18"/>
      <c r="HP363" s="18"/>
      <c r="HQ363" s="18"/>
      <c r="HR363" s="18"/>
      <c r="HS363" s="18"/>
      <c r="HT363" s="18"/>
      <c r="HU363" s="18"/>
      <c r="HV363" s="18"/>
      <c r="HW363" s="18"/>
      <c r="HX363" s="18"/>
      <c r="HY363" s="18"/>
      <c r="HZ363" s="18"/>
      <c r="IA363" s="18"/>
      <c r="IB363" s="18"/>
      <c r="IC363" s="18"/>
      <c r="ID363" s="18"/>
      <c r="IE363" s="18"/>
      <c r="IF363" s="18"/>
      <c r="IG363" s="18"/>
      <c r="IH363" s="18"/>
      <c r="II363" s="18"/>
      <c r="IJ363" s="18"/>
      <c r="IK363" s="18"/>
      <c r="IL363" s="18"/>
      <c r="IM363" s="18"/>
      <c r="IN363" s="18"/>
      <c r="IO363" s="18"/>
      <c r="IP363" s="18"/>
      <c r="IQ363" s="18"/>
      <c r="IR363" s="18"/>
      <c r="IS363" s="18"/>
      <c r="IT363" s="18"/>
      <c r="IU363" s="18"/>
      <c r="IV363" s="18"/>
      <c r="IW363" s="18"/>
      <c r="IX363" s="18"/>
      <c r="IY363" s="18"/>
      <c r="IZ363" s="18"/>
      <c r="JA363" s="18"/>
      <c r="JB363" s="18"/>
      <c r="JC363" s="18"/>
      <c r="JD363" s="18"/>
      <c r="JE363" s="18"/>
      <c r="JF363" s="18"/>
    </row>
    <row r="364" spans="36:266" x14ac:dyDescent="0.3">
      <c r="AJ364" s="24"/>
      <c r="AK364" s="24"/>
      <c r="AL364" s="20"/>
      <c r="AM364" s="23"/>
      <c r="AN364" s="18"/>
      <c r="AO364" s="24"/>
      <c r="AW364" s="71"/>
      <c r="AX364" s="71"/>
      <c r="AY364" s="71"/>
      <c r="BB364" s="25"/>
      <c r="BC364" s="21"/>
      <c r="BG364" s="18"/>
      <c r="BN364" s="22"/>
      <c r="BO364" s="22"/>
      <c r="BP364" s="22"/>
      <c r="BQ364" s="22"/>
      <c r="BR364" s="15"/>
      <c r="CF364" s="15"/>
      <c r="CL364" s="22"/>
      <c r="CM364" s="15"/>
      <c r="CR364" s="22"/>
      <c r="CT364" s="15"/>
      <c r="CW364" s="22"/>
      <c r="DA364" s="15"/>
      <c r="DH364" s="15"/>
      <c r="DJ364" s="22"/>
      <c r="DO364" s="15"/>
      <c r="DV364" s="15"/>
      <c r="EC364" s="15"/>
      <c r="EJ364" s="15"/>
      <c r="EQ364" s="15"/>
      <c r="EX364" s="15"/>
      <c r="FE364" s="15"/>
      <c r="FL364" s="15"/>
      <c r="FS364" s="15"/>
      <c r="FZ364" s="15"/>
      <c r="GG364" s="15"/>
      <c r="GN364" s="15"/>
      <c r="GP364" s="22"/>
      <c r="GQ364" s="22"/>
      <c r="GR364" s="22"/>
      <c r="GS364" s="22"/>
      <c r="GT364" s="22"/>
      <c r="GU364" s="15"/>
      <c r="GV364" s="22"/>
      <c r="GW364" s="22"/>
      <c r="GX364" s="22"/>
      <c r="GY364" s="18"/>
      <c r="GZ364" s="18"/>
      <c r="HA364" s="18"/>
      <c r="HB364" s="18"/>
      <c r="HC364" s="18"/>
      <c r="HD364" s="18"/>
      <c r="HE364" s="18"/>
      <c r="HF364" s="18"/>
      <c r="HG364" s="18"/>
      <c r="HH364" s="18"/>
      <c r="HI364" s="18"/>
      <c r="HJ364" s="18"/>
      <c r="HK364" s="18"/>
      <c r="HL364" s="18"/>
      <c r="HM364" s="18"/>
      <c r="HN364" s="18"/>
      <c r="HO364" s="18"/>
      <c r="HP364" s="18"/>
      <c r="HQ364" s="18"/>
      <c r="HR364" s="18"/>
      <c r="HS364" s="18"/>
      <c r="HT364" s="18"/>
      <c r="HU364" s="18"/>
      <c r="HV364" s="18"/>
      <c r="HW364" s="18"/>
      <c r="HX364" s="18"/>
      <c r="HY364" s="18"/>
      <c r="HZ364" s="18"/>
      <c r="IA364" s="18"/>
      <c r="IB364" s="18"/>
      <c r="IC364" s="18"/>
      <c r="ID364" s="18"/>
      <c r="IE364" s="18"/>
      <c r="IF364" s="18"/>
      <c r="IG364" s="18"/>
      <c r="IH364" s="18"/>
      <c r="II364" s="18"/>
      <c r="IJ364" s="18"/>
      <c r="IK364" s="18"/>
      <c r="IL364" s="18"/>
      <c r="IM364" s="18"/>
      <c r="IN364" s="18"/>
      <c r="IO364" s="18"/>
      <c r="IP364" s="18"/>
      <c r="IQ364" s="18"/>
      <c r="IR364" s="18"/>
      <c r="IS364" s="18"/>
      <c r="IT364" s="18"/>
      <c r="IU364" s="18"/>
      <c r="IV364" s="18"/>
      <c r="IW364" s="18"/>
      <c r="IX364" s="18"/>
      <c r="IY364" s="18"/>
      <c r="IZ364" s="18"/>
      <c r="JA364" s="18"/>
      <c r="JB364" s="18"/>
      <c r="JC364" s="18"/>
      <c r="JD364" s="18"/>
      <c r="JE364" s="18"/>
      <c r="JF364" s="18"/>
    </row>
    <row r="365" spans="36:266" x14ac:dyDescent="0.3">
      <c r="AJ365" s="24"/>
      <c r="AK365" s="24"/>
      <c r="AL365" s="20"/>
      <c r="AM365" s="23"/>
      <c r="AN365" s="18"/>
      <c r="AO365" s="24"/>
      <c r="AW365" s="71"/>
      <c r="AX365" s="71"/>
      <c r="AY365" s="71"/>
      <c r="BB365" s="25"/>
      <c r="BC365" s="21"/>
      <c r="BG365" s="18"/>
      <c r="BN365" s="22"/>
      <c r="BO365" s="22"/>
      <c r="BP365" s="22"/>
      <c r="BQ365" s="22"/>
      <c r="BR365" s="15"/>
      <c r="CF365" s="15"/>
      <c r="CL365" s="22"/>
      <c r="CM365" s="15"/>
      <c r="CR365" s="22"/>
      <c r="CT365" s="15"/>
      <c r="CW365" s="22"/>
      <c r="DA365" s="15"/>
      <c r="DH365" s="15"/>
      <c r="DJ365" s="22"/>
      <c r="DO365" s="15"/>
      <c r="DV365" s="15"/>
      <c r="EC365" s="15"/>
      <c r="EJ365" s="15"/>
      <c r="EQ365" s="15"/>
      <c r="EX365" s="15"/>
      <c r="FE365" s="15"/>
      <c r="FL365" s="15"/>
      <c r="FS365" s="15"/>
      <c r="FZ365" s="15"/>
      <c r="GG365" s="15"/>
      <c r="GN365" s="15"/>
      <c r="GP365" s="22"/>
      <c r="GQ365" s="22"/>
      <c r="GR365" s="22"/>
      <c r="GS365" s="22"/>
      <c r="GT365" s="22"/>
      <c r="GU365" s="15"/>
      <c r="GV365" s="22"/>
      <c r="GW365" s="22"/>
      <c r="GX365" s="22"/>
      <c r="GY365" s="18"/>
      <c r="GZ365" s="18"/>
      <c r="HA365" s="18"/>
      <c r="HB365" s="18"/>
      <c r="HC365" s="18"/>
      <c r="HD365" s="18"/>
      <c r="HE365" s="18"/>
      <c r="HF365" s="18"/>
      <c r="HG365" s="18"/>
      <c r="HH365" s="18"/>
      <c r="HI365" s="18"/>
      <c r="HJ365" s="18"/>
      <c r="HK365" s="18"/>
      <c r="HL365" s="18"/>
      <c r="HM365" s="18"/>
      <c r="HN365" s="18"/>
      <c r="HO365" s="18"/>
      <c r="HP365" s="18"/>
      <c r="HQ365" s="18"/>
      <c r="HR365" s="18"/>
      <c r="HS365" s="18"/>
      <c r="HT365" s="18"/>
      <c r="HU365" s="18"/>
      <c r="HV365" s="18"/>
      <c r="HW365" s="18"/>
      <c r="HX365" s="18"/>
      <c r="HY365" s="18"/>
      <c r="HZ365" s="18"/>
      <c r="IA365" s="18"/>
      <c r="IB365" s="18"/>
      <c r="IC365" s="18"/>
      <c r="ID365" s="18"/>
      <c r="IE365" s="18"/>
      <c r="IF365" s="18"/>
      <c r="IG365" s="18"/>
      <c r="IH365" s="18"/>
      <c r="II365" s="18"/>
      <c r="IJ365" s="18"/>
      <c r="IK365" s="18"/>
      <c r="IL365" s="18"/>
      <c r="IM365" s="18"/>
      <c r="IN365" s="18"/>
      <c r="IO365" s="18"/>
      <c r="IP365" s="18"/>
      <c r="IQ365" s="18"/>
      <c r="IR365" s="18"/>
      <c r="IS365" s="18"/>
      <c r="IT365" s="18"/>
      <c r="IU365" s="18"/>
      <c r="IV365" s="18"/>
      <c r="IW365" s="18"/>
      <c r="IX365" s="18"/>
      <c r="IY365" s="18"/>
      <c r="IZ365" s="18"/>
      <c r="JA365" s="18"/>
      <c r="JB365" s="18"/>
      <c r="JC365" s="18"/>
      <c r="JD365" s="18"/>
      <c r="JE365" s="18"/>
      <c r="JF365" s="18"/>
    </row>
    <row r="366" spans="36:266" x14ac:dyDescent="0.3">
      <c r="AJ366" s="24"/>
      <c r="AK366" s="24"/>
      <c r="AL366" s="20"/>
      <c r="AM366" s="23"/>
      <c r="AN366" s="18"/>
      <c r="AO366" s="24"/>
      <c r="AW366" s="71"/>
      <c r="AX366" s="71"/>
      <c r="AY366" s="71"/>
      <c r="BB366" s="25"/>
      <c r="BC366" s="21"/>
      <c r="BG366" s="18"/>
      <c r="BN366" s="22"/>
      <c r="BO366" s="22"/>
      <c r="BP366" s="22"/>
      <c r="BQ366" s="22"/>
      <c r="BR366" s="15"/>
      <c r="CF366" s="15"/>
      <c r="CL366" s="22"/>
      <c r="CM366" s="15"/>
      <c r="CR366" s="22"/>
      <c r="CT366" s="15"/>
      <c r="CW366" s="22"/>
      <c r="DA366" s="15"/>
      <c r="DH366" s="15"/>
      <c r="DJ366" s="22"/>
      <c r="DO366" s="15"/>
      <c r="DV366" s="15"/>
      <c r="EC366" s="15"/>
      <c r="EJ366" s="15"/>
      <c r="EQ366" s="15"/>
      <c r="EX366" s="15"/>
      <c r="FE366" s="15"/>
      <c r="FL366" s="15"/>
      <c r="FS366" s="15"/>
      <c r="FZ366" s="15"/>
      <c r="GG366" s="15"/>
      <c r="GN366" s="15"/>
      <c r="GP366" s="22"/>
      <c r="GQ366" s="22"/>
      <c r="GR366" s="22"/>
      <c r="GS366" s="22"/>
      <c r="GT366" s="22"/>
      <c r="GU366" s="15"/>
      <c r="GV366" s="22"/>
      <c r="GW366" s="22"/>
      <c r="GX366" s="22"/>
      <c r="GY366" s="18"/>
      <c r="GZ366" s="18"/>
      <c r="HA366" s="18"/>
      <c r="HB366" s="18"/>
      <c r="HC366" s="18"/>
      <c r="HD366" s="18"/>
      <c r="HE366" s="18"/>
      <c r="HF366" s="18"/>
      <c r="HG366" s="18"/>
      <c r="HH366" s="18"/>
      <c r="HI366" s="18"/>
      <c r="HJ366" s="18"/>
      <c r="HK366" s="18"/>
      <c r="HL366" s="18"/>
      <c r="HM366" s="18"/>
      <c r="HN366" s="18"/>
      <c r="HO366" s="18"/>
      <c r="HP366" s="18"/>
      <c r="HQ366" s="18"/>
      <c r="HR366" s="18"/>
      <c r="HS366" s="18"/>
      <c r="HT366" s="18"/>
      <c r="HU366" s="18"/>
      <c r="HV366" s="18"/>
      <c r="HW366" s="18"/>
      <c r="HX366" s="18"/>
      <c r="HY366" s="18"/>
      <c r="HZ366" s="18"/>
      <c r="IA366" s="18"/>
      <c r="IB366" s="18"/>
      <c r="IC366" s="18"/>
      <c r="ID366" s="18"/>
      <c r="IE366" s="18"/>
      <c r="IF366" s="18"/>
      <c r="IG366" s="18"/>
      <c r="IH366" s="18"/>
      <c r="II366" s="18"/>
      <c r="IJ366" s="18"/>
      <c r="IK366" s="18"/>
      <c r="IL366" s="18"/>
      <c r="IM366" s="18"/>
      <c r="IN366" s="18"/>
      <c r="IO366" s="18"/>
      <c r="IP366" s="18"/>
      <c r="IQ366" s="18"/>
      <c r="IR366" s="18"/>
      <c r="IS366" s="18"/>
      <c r="IT366" s="18"/>
      <c r="IU366" s="18"/>
      <c r="IV366" s="18"/>
      <c r="IW366" s="18"/>
      <c r="IX366" s="18"/>
      <c r="IY366" s="18"/>
      <c r="IZ366" s="18"/>
      <c r="JA366" s="18"/>
      <c r="JB366" s="18"/>
      <c r="JC366" s="18"/>
      <c r="JD366" s="18"/>
      <c r="JE366" s="18"/>
      <c r="JF366" s="18"/>
    </row>
    <row r="367" spans="36:266" x14ac:dyDescent="0.3">
      <c r="AJ367" s="24"/>
      <c r="AK367" s="24"/>
      <c r="AL367" s="20"/>
      <c r="AM367" s="23"/>
      <c r="AN367" s="18"/>
      <c r="AO367" s="24"/>
      <c r="AW367" s="71"/>
      <c r="AX367" s="71"/>
      <c r="AY367" s="71"/>
      <c r="BB367" s="25"/>
      <c r="BC367" s="21"/>
      <c r="BG367" s="18"/>
      <c r="BN367" s="22"/>
      <c r="BO367" s="22"/>
      <c r="BP367" s="22"/>
      <c r="BQ367" s="22"/>
      <c r="BR367" s="15"/>
      <c r="CF367" s="15"/>
      <c r="CL367" s="22"/>
      <c r="CM367" s="15"/>
      <c r="CR367" s="22"/>
      <c r="CT367" s="15"/>
      <c r="CW367" s="22"/>
      <c r="DA367" s="15"/>
      <c r="DH367" s="15"/>
      <c r="DJ367" s="22"/>
      <c r="DO367" s="15"/>
      <c r="DV367" s="15"/>
      <c r="EC367" s="15"/>
      <c r="EJ367" s="15"/>
      <c r="EQ367" s="15"/>
      <c r="EX367" s="15"/>
      <c r="FE367" s="15"/>
      <c r="FL367" s="15"/>
      <c r="FS367" s="15"/>
      <c r="FZ367" s="15"/>
      <c r="GG367" s="15"/>
      <c r="GN367" s="15"/>
      <c r="GP367" s="22"/>
      <c r="GQ367" s="22"/>
      <c r="GR367" s="22"/>
      <c r="GS367" s="22"/>
      <c r="GT367" s="22"/>
      <c r="GU367" s="15"/>
      <c r="GV367" s="22"/>
      <c r="GW367" s="22"/>
      <c r="GX367" s="22"/>
      <c r="GY367" s="18"/>
      <c r="GZ367" s="18"/>
      <c r="HA367" s="18"/>
      <c r="HB367" s="18"/>
      <c r="HC367" s="18"/>
      <c r="HD367" s="18"/>
      <c r="HE367" s="18"/>
      <c r="HF367" s="18"/>
      <c r="HG367" s="18"/>
      <c r="HH367" s="18"/>
      <c r="HI367" s="18"/>
      <c r="HJ367" s="18"/>
      <c r="HK367" s="18"/>
      <c r="HL367" s="18"/>
      <c r="HM367" s="18"/>
      <c r="HN367" s="18"/>
      <c r="HO367" s="18"/>
      <c r="HP367" s="18"/>
      <c r="HQ367" s="18"/>
      <c r="HR367" s="18"/>
      <c r="HS367" s="18"/>
      <c r="HT367" s="18"/>
      <c r="HU367" s="18"/>
      <c r="HV367" s="18"/>
      <c r="HW367" s="18"/>
      <c r="HX367" s="18"/>
      <c r="HY367" s="18"/>
      <c r="HZ367" s="18"/>
      <c r="IA367" s="18"/>
      <c r="IB367" s="18"/>
      <c r="IC367" s="18"/>
      <c r="ID367" s="18"/>
      <c r="IE367" s="18"/>
      <c r="IF367" s="18"/>
      <c r="IG367" s="18"/>
      <c r="IH367" s="18"/>
      <c r="II367" s="18"/>
      <c r="IJ367" s="18"/>
      <c r="IK367" s="18"/>
      <c r="IL367" s="18"/>
      <c r="IM367" s="18"/>
      <c r="IN367" s="18"/>
      <c r="IO367" s="18"/>
      <c r="IP367" s="18"/>
      <c r="IQ367" s="18"/>
      <c r="IR367" s="18"/>
      <c r="IS367" s="18"/>
      <c r="IT367" s="18"/>
      <c r="IU367" s="18"/>
      <c r="IV367" s="18"/>
      <c r="IW367" s="18"/>
      <c r="IX367" s="18"/>
      <c r="IY367" s="18"/>
      <c r="IZ367" s="18"/>
      <c r="JA367" s="18"/>
      <c r="JB367" s="18"/>
      <c r="JC367" s="18"/>
      <c r="JD367" s="18"/>
      <c r="JE367" s="18"/>
      <c r="JF367" s="18"/>
    </row>
    <row r="368" spans="36:266" x14ac:dyDescent="0.3">
      <c r="AJ368" s="24"/>
      <c r="AK368" s="24"/>
      <c r="AL368" s="20"/>
      <c r="AM368" s="23"/>
      <c r="AN368" s="18"/>
      <c r="AO368" s="24"/>
      <c r="AW368" s="71"/>
      <c r="AX368" s="71"/>
      <c r="AY368" s="71"/>
      <c r="BB368" s="25"/>
      <c r="BC368" s="21"/>
      <c r="BG368" s="18"/>
      <c r="BN368" s="22"/>
      <c r="BO368" s="22"/>
      <c r="BP368" s="22"/>
      <c r="BQ368" s="22"/>
      <c r="BR368" s="15"/>
      <c r="CF368" s="15"/>
      <c r="CL368" s="22"/>
      <c r="CM368" s="15"/>
      <c r="CR368" s="22"/>
      <c r="CT368" s="15"/>
      <c r="CW368" s="22"/>
      <c r="DA368" s="15"/>
      <c r="DH368" s="15"/>
      <c r="DJ368" s="22"/>
      <c r="DO368" s="15"/>
      <c r="DV368" s="15"/>
      <c r="EC368" s="15"/>
      <c r="EJ368" s="15"/>
      <c r="EQ368" s="15"/>
      <c r="EX368" s="15"/>
      <c r="FE368" s="15"/>
      <c r="FL368" s="15"/>
      <c r="FS368" s="15"/>
      <c r="FZ368" s="15"/>
      <c r="GG368" s="15"/>
      <c r="GN368" s="15"/>
      <c r="GP368" s="22"/>
      <c r="GQ368" s="22"/>
      <c r="GR368" s="22"/>
      <c r="GS368" s="22"/>
      <c r="GT368" s="22"/>
      <c r="GU368" s="15"/>
      <c r="GV368" s="22"/>
      <c r="GW368" s="22"/>
      <c r="GX368" s="22"/>
      <c r="GY368" s="18"/>
      <c r="GZ368" s="18"/>
      <c r="HA368" s="18"/>
      <c r="HB368" s="18"/>
      <c r="HC368" s="18"/>
      <c r="HD368" s="18"/>
      <c r="HE368" s="18"/>
      <c r="HF368" s="18"/>
      <c r="HG368" s="18"/>
      <c r="HH368" s="18"/>
      <c r="HI368" s="18"/>
      <c r="HJ368" s="18"/>
      <c r="HK368" s="18"/>
      <c r="HL368" s="18"/>
      <c r="HM368" s="18"/>
      <c r="HN368" s="18"/>
      <c r="HO368" s="18"/>
      <c r="HP368" s="18"/>
      <c r="HQ368" s="18"/>
      <c r="HR368" s="18"/>
      <c r="HS368" s="18"/>
      <c r="HT368" s="18"/>
      <c r="HU368" s="18"/>
      <c r="HV368" s="18"/>
      <c r="HW368" s="18"/>
      <c r="HX368" s="18"/>
      <c r="HY368" s="18"/>
      <c r="HZ368" s="18"/>
      <c r="IA368" s="18"/>
      <c r="IB368" s="18"/>
      <c r="IC368" s="18"/>
      <c r="ID368" s="18"/>
      <c r="IE368" s="18"/>
      <c r="IF368" s="18"/>
      <c r="IG368" s="18"/>
      <c r="IH368" s="18"/>
      <c r="II368" s="18"/>
      <c r="IJ368" s="18"/>
      <c r="IK368" s="18"/>
      <c r="IL368" s="18"/>
      <c r="IM368" s="18"/>
      <c r="IN368" s="18"/>
      <c r="IO368" s="18"/>
      <c r="IP368" s="18"/>
      <c r="IQ368" s="18"/>
      <c r="IR368" s="18"/>
      <c r="IS368" s="18"/>
      <c r="IT368" s="18"/>
      <c r="IU368" s="18"/>
      <c r="IV368" s="18"/>
      <c r="IW368" s="18"/>
      <c r="IX368" s="18"/>
      <c r="IY368" s="18"/>
      <c r="IZ368" s="18"/>
      <c r="JA368" s="18"/>
      <c r="JB368" s="18"/>
      <c r="JC368" s="18"/>
      <c r="JD368" s="18"/>
      <c r="JE368" s="18"/>
      <c r="JF368" s="18"/>
    </row>
    <row r="369" spans="36:266" x14ac:dyDescent="0.3">
      <c r="AJ369" s="24"/>
      <c r="AK369" s="24"/>
      <c r="AL369" s="20"/>
      <c r="AM369" s="23"/>
      <c r="AN369" s="18"/>
      <c r="AO369" s="24"/>
      <c r="AW369" s="71"/>
      <c r="AX369" s="71"/>
      <c r="AY369" s="71"/>
      <c r="BB369" s="25"/>
      <c r="BC369" s="21"/>
      <c r="BG369" s="18"/>
      <c r="BN369" s="22"/>
      <c r="BO369" s="22"/>
      <c r="BP369" s="22"/>
      <c r="BQ369" s="22"/>
      <c r="BR369" s="15"/>
      <c r="CF369" s="15"/>
      <c r="CL369" s="22"/>
      <c r="CM369" s="15"/>
      <c r="CR369" s="22"/>
      <c r="CT369" s="15"/>
      <c r="CW369" s="22"/>
      <c r="DA369" s="15"/>
      <c r="DH369" s="15"/>
      <c r="DJ369" s="22"/>
      <c r="DO369" s="15"/>
      <c r="DV369" s="15"/>
      <c r="EC369" s="15"/>
      <c r="EJ369" s="15"/>
      <c r="EQ369" s="15"/>
      <c r="EX369" s="15"/>
      <c r="FE369" s="15"/>
      <c r="FL369" s="15"/>
      <c r="FS369" s="15"/>
      <c r="FZ369" s="15"/>
      <c r="GG369" s="15"/>
      <c r="GN369" s="15"/>
      <c r="GP369" s="22"/>
      <c r="GQ369" s="22"/>
      <c r="GR369" s="22"/>
      <c r="GS369" s="22"/>
      <c r="GT369" s="22"/>
      <c r="GU369" s="15"/>
      <c r="GV369" s="22"/>
      <c r="GW369" s="22"/>
      <c r="GX369" s="22"/>
      <c r="GY369" s="18"/>
      <c r="GZ369" s="18"/>
      <c r="HA369" s="18"/>
      <c r="HB369" s="18"/>
      <c r="HC369" s="18"/>
      <c r="HD369" s="18"/>
      <c r="HE369" s="18"/>
      <c r="HF369" s="18"/>
      <c r="HG369" s="18"/>
      <c r="HH369" s="18"/>
      <c r="HI369" s="18"/>
      <c r="HJ369" s="18"/>
      <c r="HK369" s="18"/>
      <c r="HL369" s="18"/>
      <c r="HM369" s="18"/>
      <c r="HN369" s="18"/>
      <c r="HO369" s="18"/>
      <c r="HP369" s="18"/>
      <c r="HQ369" s="18"/>
      <c r="HR369" s="18"/>
      <c r="HS369" s="18"/>
      <c r="HT369" s="18"/>
      <c r="HU369" s="18"/>
      <c r="HV369" s="18"/>
      <c r="HW369" s="18"/>
      <c r="HX369" s="18"/>
      <c r="HY369" s="18"/>
      <c r="HZ369" s="18"/>
      <c r="IA369" s="18"/>
      <c r="IB369" s="18"/>
      <c r="IC369" s="18"/>
      <c r="ID369" s="18"/>
      <c r="IE369" s="18"/>
      <c r="IF369" s="18"/>
      <c r="IG369" s="18"/>
      <c r="IH369" s="18"/>
      <c r="II369" s="18"/>
      <c r="IJ369" s="18"/>
      <c r="IK369" s="18"/>
      <c r="IL369" s="18"/>
      <c r="IM369" s="18"/>
      <c r="IN369" s="18"/>
      <c r="IO369" s="18"/>
      <c r="IP369" s="18"/>
      <c r="IQ369" s="18"/>
      <c r="IR369" s="18"/>
      <c r="IS369" s="18"/>
      <c r="IT369" s="18"/>
      <c r="IU369" s="18"/>
      <c r="IV369" s="18"/>
      <c r="IW369" s="18"/>
      <c r="IX369" s="18"/>
      <c r="IY369" s="18"/>
      <c r="IZ369" s="18"/>
      <c r="JA369" s="18"/>
      <c r="JB369" s="18"/>
      <c r="JC369" s="18"/>
      <c r="JD369" s="18"/>
      <c r="JE369" s="18"/>
      <c r="JF369" s="18"/>
    </row>
    <row r="370" spans="36:266" x14ac:dyDescent="0.3">
      <c r="AJ370" s="24"/>
      <c r="AK370" s="24"/>
      <c r="AL370" s="20"/>
      <c r="AM370" s="23"/>
      <c r="AN370" s="18"/>
      <c r="AO370" s="24"/>
      <c r="AW370" s="71"/>
      <c r="AX370" s="71"/>
      <c r="AY370" s="71"/>
      <c r="BB370" s="25"/>
      <c r="BC370" s="21"/>
      <c r="BG370" s="18"/>
      <c r="BN370" s="22"/>
      <c r="BO370" s="22"/>
      <c r="BP370" s="22"/>
      <c r="BQ370" s="22"/>
      <c r="BR370" s="15"/>
      <c r="CF370" s="15"/>
      <c r="CL370" s="22"/>
      <c r="CM370" s="15"/>
      <c r="CR370" s="22"/>
      <c r="CT370" s="15"/>
      <c r="CW370" s="22"/>
      <c r="DA370" s="15"/>
      <c r="DH370" s="15"/>
      <c r="DJ370" s="22"/>
      <c r="DO370" s="15"/>
      <c r="DV370" s="15"/>
      <c r="EC370" s="15"/>
      <c r="EJ370" s="15"/>
      <c r="EQ370" s="15"/>
      <c r="EX370" s="15"/>
      <c r="FE370" s="15"/>
      <c r="FL370" s="15"/>
      <c r="FS370" s="15"/>
      <c r="FZ370" s="15"/>
      <c r="GG370" s="15"/>
      <c r="GN370" s="15"/>
      <c r="GP370" s="22"/>
      <c r="GQ370" s="22"/>
      <c r="GR370" s="22"/>
      <c r="GS370" s="22"/>
      <c r="GT370" s="22"/>
      <c r="GU370" s="15"/>
      <c r="GV370" s="22"/>
      <c r="GW370" s="22"/>
      <c r="GX370" s="22"/>
      <c r="GY370" s="18"/>
      <c r="GZ370" s="18"/>
      <c r="HA370" s="18"/>
      <c r="HB370" s="18"/>
      <c r="HC370" s="18"/>
      <c r="HD370" s="18"/>
      <c r="HE370" s="18"/>
      <c r="HF370" s="18"/>
      <c r="HG370" s="18"/>
      <c r="HH370" s="18"/>
      <c r="HI370" s="18"/>
      <c r="HJ370" s="18"/>
      <c r="HK370" s="18"/>
      <c r="HL370" s="18"/>
      <c r="HM370" s="18"/>
      <c r="HN370" s="18"/>
      <c r="HO370" s="18"/>
      <c r="HP370" s="18"/>
      <c r="HQ370" s="18"/>
      <c r="HR370" s="18"/>
      <c r="HS370" s="18"/>
      <c r="HT370" s="18"/>
      <c r="HU370" s="18"/>
      <c r="HV370" s="18"/>
      <c r="HW370" s="18"/>
      <c r="HX370" s="18"/>
      <c r="HY370" s="18"/>
      <c r="HZ370" s="18"/>
      <c r="IA370" s="18"/>
      <c r="IB370" s="18"/>
      <c r="IC370" s="18"/>
      <c r="ID370" s="18"/>
      <c r="IE370" s="18"/>
      <c r="IF370" s="18"/>
      <c r="IG370" s="18"/>
      <c r="IH370" s="18"/>
      <c r="II370" s="18"/>
      <c r="IJ370" s="18"/>
      <c r="IK370" s="18"/>
      <c r="IL370" s="18"/>
      <c r="IM370" s="18"/>
      <c r="IN370" s="18"/>
      <c r="IO370" s="18"/>
      <c r="IP370" s="18"/>
      <c r="IQ370" s="18"/>
      <c r="IR370" s="18"/>
      <c r="IS370" s="18"/>
      <c r="IT370" s="18"/>
      <c r="IU370" s="18"/>
      <c r="IV370" s="18"/>
      <c r="IW370" s="18"/>
      <c r="IX370" s="18"/>
      <c r="IY370" s="18"/>
      <c r="IZ370" s="18"/>
      <c r="JA370" s="18"/>
      <c r="JB370" s="18"/>
      <c r="JC370" s="18"/>
      <c r="JD370" s="18"/>
      <c r="JE370" s="18"/>
      <c r="JF370" s="18"/>
    </row>
    <row r="371" spans="36:266" x14ac:dyDescent="0.3">
      <c r="AJ371" s="24"/>
      <c r="AK371" s="24"/>
      <c r="AL371" s="20"/>
      <c r="AM371" s="23"/>
      <c r="AN371" s="18"/>
      <c r="AO371" s="24"/>
      <c r="AW371" s="71"/>
      <c r="AX371" s="71"/>
      <c r="AY371" s="71"/>
      <c r="BB371" s="25"/>
      <c r="BC371" s="21"/>
      <c r="BG371" s="18"/>
      <c r="BN371" s="22"/>
      <c r="BO371" s="22"/>
      <c r="BP371" s="22"/>
      <c r="BQ371" s="22"/>
      <c r="BR371" s="15"/>
      <c r="CF371" s="15"/>
      <c r="CL371" s="22"/>
      <c r="CM371" s="15"/>
      <c r="CR371" s="22"/>
      <c r="CT371" s="15"/>
      <c r="CW371" s="22"/>
      <c r="DA371" s="15"/>
      <c r="DH371" s="15"/>
      <c r="DJ371" s="22"/>
      <c r="DO371" s="15"/>
      <c r="DV371" s="15"/>
      <c r="EC371" s="15"/>
      <c r="EJ371" s="15"/>
      <c r="EQ371" s="15"/>
      <c r="EX371" s="15"/>
      <c r="FE371" s="15"/>
      <c r="FL371" s="15"/>
      <c r="FS371" s="15"/>
      <c r="FZ371" s="15"/>
      <c r="GG371" s="15"/>
      <c r="GN371" s="15"/>
      <c r="GP371" s="22"/>
      <c r="GQ371" s="22"/>
      <c r="GR371" s="22"/>
      <c r="GS371" s="22"/>
      <c r="GT371" s="22"/>
      <c r="GU371" s="15"/>
      <c r="GV371" s="22"/>
      <c r="GW371" s="22"/>
      <c r="GX371" s="22"/>
      <c r="GY371" s="18"/>
      <c r="GZ371" s="18"/>
      <c r="HA371" s="18"/>
      <c r="HB371" s="18"/>
      <c r="HC371" s="18"/>
      <c r="HD371" s="18"/>
      <c r="HE371" s="18"/>
      <c r="HF371" s="18"/>
      <c r="HG371" s="18"/>
      <c r="HH371" s="18"/>
      <c r="HI371" s="18"/>
      <c r="HJ371" s="18"/>
      <c r="HK371" s="18"/>
      <c r="HL371" s="18"/>
      <c r="HM371" s="18"/>
      <c r="HN371" s="18"/>
      <c r="HO371" s="18"/>
      <c r="HP371" s="18"/>
      <c r="HQ371" s="18"/>
      <c r="HR371" s="18"/>
      <c r="HS371" s="18"/>
      <c r="HT371" s="18"/>
      <c r="HU371" s="18"/>
      <c r="HV371" s="18"/>
      <c r="HW371" s="18"/>
      <c r="HX371" s="18"/>
      <c r="HY371" s="18"/>
      <c r="HZ371" s="18"/>
      <c r="IA371" s="18"/>
      <c r="IB371" s="18"/>
      <c r="IC371" s="18"/>
      <c r="ID371" s="18"/>
      <c r="IE371" s="18"/>
      <c r="IF371" s="18"/>
      <c r="IG371" s="18"/>
      <c r="IH371" s="18"/>
      <c r="II371" s="18"/>
      <c r="IJ371" s="18"/>
      <c r="IK371" s="18"/>
      <c r="IL371" s="18"/>
      <c r="IM371" s="18"/>
      <c r="IN371" s="18"/>
      <c r="IO371" s="18"/>
      <c r="IP371" s="18"/>
      <c r="IQ371" s="18"/>
      <c r="IR371" s="18"/>
      <c r="IS371" s="18"/>
      <c r="IT371" s="18"/>
      <c r="IU371" s="18"/>
      <c r="IV371" s="18"/>
      <c r="IW371" s="18"/>
      <c r="IX371" s="18"/>
      <c r="IY371" s="18"/>
      <c r="IZ371" s="18"/>
      <c r="JA371" s="18"/>
      <c r="JB371" s="18"/>
      <c r="JC371" s="18"/>
      <c r="JD371" s="18"/>
      <c r="JE371" s="18"/>
      <c r="JF371" s="18"/>
    </row>
    <row r="372" spans="36:266" x14ac:dyDescent="0.3">
      <c r="AJ372" s="24"/>
      <c r="AK372" s="24"/>
      <c r="AL372" s="20"/>
      <c r="AM372" s="23"/>
      <c r="AN372" s="18"/>
      <c r="AO372" s="24"/>
      <c r="AW372" s="71"/>
      <c r="AX372" s="71"/>
      <c r="AY372" s="71"/>
      <c r="BB372" s="25"/>
      <c r="BC372" s="21"/>
      <c r="BG372" s="18"/>
      <c r="BN372" s="22"/>
      <c r="BO372" s="22"/>
      <c r="BP372" s="22"/>
      <c r="BQ372" s="22"/>
      <c r="BR372" s="15"/>
      <c r="CF372" s="15"/>
      <c r="CL372" s="22"/>
      <c r="CM372" s="15"/>
      <c r="CR372" s="22"/>
      <c r="CT372" s="15"/>
      <c r="CW372" s="22"/>
      <c r="DA372" s="15"/>
      <c r="DH372" s="15"/>
      <c r="DJ372" s="22"/>
      <c r="DO372" s="15"/>
      <c r="DV372" s="15"/>
      <c r="EC372" s="15"/>
      <c r="EJ372" s="15"/>
      <c r="EQ372" s="15"/>
      <c r="EX372" s="15"/>
      <c r="FE372" s="15"/>
      <c r="FL372" s="15"/>
      <c r="FS372" s="15"/>
      <c r="FZ372" s="15"/>
      <c r="GG372" s="15"/>
      <c r="GN372" s="15"/>
      <c r="GP372" s="22"/>
      <c r="GQ372" s="22"/>
      <c r="GR372" s="22"/>
      <c r="GS372" s="22"/>
      <c r="GT372" s="22"/>
      <c r="GU372" s="15"/>
      <c r="GV372" s="22"/>
      <c r="GW372" s="22"/>
      <c r="GX372" s="22"/>
      <c r="GY372" s="18"/>
      <c r="GZ372" s="18"/>
      <c r="HA372" s="18"/>
      <c r="HB372" s="18"/>
      <c r="HC372" s="18"/>
      <c r="HD372" s="18"/>
      <c r="HE372" s="18"/>
      <c r="HF372" s="18"/>
      <c r="HG372" s="18"/>
      <c r="HH372" s="18"/>
      <c r="HI372" s="18"/>
      <c r="HJ372" s="18"/>
      <c r="HK372" s="18"/>
      <c r="HL372" s="18"/>
      <c r="HM372" s="18"/>
      <c r="HN372" s="18"/>
      <c r="HO372" s="18"/>
      <c r="HP372" s="18"/>
      <c r="HQ372" s="18"/>
      <c r="HR372" s="18"/>
      <c r="HS372" s="18"/>
      <c r="HT372" s="18"/>
      <c r="HU372" s="18"/>
      <c r="HV372" s="18"/>
      <c r="HW372" s="18"/>
      <c r="HX372" s="18"/>
      <c r="HY372" s="18"/>
      <c r="HZ372" s="18"/>
      <c r="IA372" s="18"/>
      <c r="IB372" s="18"/>
      <c r="IC372" s="18"/>
      <c r="ID372" s="18"/>
      <c r="IE372" s="18"/>
      <c r="IF372" s="18"/>
      <c r="IG372" s="18"/>
      <c r="IH372" s="18"/>
      <c r="II372" s="18"/>
      <c r="IJ372" s="18"/>
      <c r="IK372" s="18"/>
      <c r="IL372" s="18"/>
      <c r="IM372" s="18"/>
      <c r="IN372" s="18"/>
      <c r="IO372" s="18"/>
      <c r="IP372" s="18"/>
      <c r="IQ372" s="18"/>
      <c r="IR372" s="18"/>
      <c r="IS372" s="18"/>
      <c r="IT372" s="18"/>
      <c r="IU372" s="18"/>
      <c r="IV372" s="18"/>
      <c r="IW372" s="18"/>
      <c r="IX372" s="18"/>
      <c r="IY372" s="18"/>
      <c r="IZ372" s="18"/>
      <c r="JA372" s="18"/>
      <c r="JB372" s="18"/>
      <c r="JC372" s="18"/>
      <c r="JD372" s="18"/>
      <c r="JE372" s="18"/>
      <c r="JF372" s="18"/>
    </row>
    <row r="373" spans="36:266" x14ac:dyDescent="0.3">
      <c r="AJ373" s="24"/>
      <c r="AK373" s="24"/>
      <c r="AL373" s="20"/>
      <c r="AM373" s="23"/>
      <c r="AN373" s="18"/>
      <c r="AO373" s="24"/>
      <c r="AW373" s="71"/>
      <c r="AX373" s="71"/>
      <c r="AY373" s="71"/>
      <c r="BB373" s="25"/>
      <c r="BC373" s="21"/>
      <c r="BG373" s="18"/>
      <c r="BN373" s="22"/>
      <c r="BO373" s="22"/>
      <c r="BP373" s="22"/>
      <c r="BQ373" s="22"/>
      <c r="BR373" s="15"/>
      <c r="CF373" s="15"/>
      <c r="CL373" s="22"/>
      <c r="CM373" s="15"/>
      <c r="CR373" s="22"/>
      <c r="CT373" s="15"/>
      <c r="CW373" s="22"/>
      <c r="DA373" s="15"/>
      <c r="DH373" s="15"/>
      <c r="DJ373" s="22"/>
      <c r="DO373" s="15"/>
      <c r="DV373" s="15"/>
      <c r="EC373" s="15"/>
      <c r="EJ373" s="15"/>
      <c r="EQ373" s="15"/>
      <c r="EX373" s="15"/>
      <c r="FE373" s="15"/>
      <c r="FL373" s="15"/>
      <c r="FS373" s="15"/>
      <c r="FZ373" s="15"/>
      <c r="GG373" s="15"/>
      <c r="GN373" s="15"/>
      <c r="GP373" s="22"/>
      <c r="GQ373" s="22"/>
      <c r="GR373" s="22"/>
      <c r="GS373" s="22"/>
      <c r="GT373" s="22"/>
      <c r="GU373" s="15"/>
      <c r="GV373" s="22"/>
      <c r="GW373" s="22"/>
      <c r="GX373" s="22"/>
      <c r="GY373" s="18"/>
      <c r="GZ373" s="18"/>
      <c r="HA373" s="18"/>
      <c r="HB373" s="18"/>
      <c r="HC373" s="18"/>
      <c r="HD373" s="18"/>
      <c r="HE373" s="18"/>
      <c r="HF373" s="18"/>
      <c r="HG373" s="18"/>
      <c r="HH373" s="18"/>
      <c r="HI373" s="18"/>
      <c r="HJ373" s="18"/>
      <c r="HK373" s="18"/>
      <c r="HL373" s="18"/>
      <c r="HM373" s="18"/>
      <c r="HN373" s="18"/>
      <c r="HO373" s="18"/>
      <c r="HP373" s="18"/>
      <c r="HQ373" s="18"/>
      <c r="HR373" s="18"/>
      <c r="HS373" s="18"/>
      <c r="HT373" s="18"/>
      <c r="HU373" s="18"/>
      <c r="HV373" s="18"/>
      <c r="HW373" s="18"/>
      <c r="HX373" s="18"/>
      <c r="HY373" s="18"/>
      <c r="HZ373" s="18"/>
      <c r="IA373" s="18"/>
      <c r="IB373" s="18"/>
      <c r="IC373" s="18"/>
      <c r="ID373" s="18"/>
      <c r="IE373" s="18"/>
      <c r="IF373" s="18"/>
      <c r="IG373" s="18"/>
      <c r="IH373" s="18"/>
      <c r="II373" s="18"/>
      <c r="IJ373" s="18"/>
      <c r="IK373" s="18"/>
      <c r="IL373" s="18"/>
      <c r="IM373" s="18"/>
      <c r="IN373" s="18"/>
      <c r="IO373" s="18"/>
      <c r="IP373" s="18"/>
      <c r="IQ373" s="18"/>
      <c r="IR373" s="18"/>
      <c r="IS373" s="18"/>
      <c r="IT373" s="18"/>
      <c r="IU373" s="18"/>
      <c r="IV373" s="18"/>
      <c r="IW373" s="18"/>
      <c r="IX373" s="18"/>
      <c r="IY373" s="18"/>
      <c r="IZ373" s="18"/>
      <c r="JA373" s="18"/>
      <c r="JB373" s="18"/>
      <c r="JC373" s="18"/>
      <c r="JD373" s="18"/>
      <c r="JE373" s="18"/>
      <c r="JF373" s="18"/>
    </row>
    <row r="374" spans="36:266" x14ac:dyDescent="0.3">
      <c r="AJ374" s="24"/>
      <c r="AK374" s="24"/>
      <c r="AL374" s="20"/>
      <c r="AM374" s="23"/>
      <c r="AN374" s="18"/>
      <c r="AO374" s="24"/>
      <c r="AW374" s="71"/>
      <c r="AX374" s="71"/>
      <c r="AY374" s="71"/>
      <c r="BB374" s="25"/>
      <c r="BC374" s="21"/>
      <c r="BG374" s="18"/>
      <c r="BN374" s="22"/>
      <c r="BO374" s="22"/>
      <c r="BP374" s="22"/>
      <c r="BQ374" s="22"/>
      <c r="BR374" s="15"/>
      <c r="CF374" s="15"/>
      <c r="CL374" s="22"/>
      <c r="CM374" s="15"/>
      <c r="CR374" s="22"/>
      <c r="CT374" s="15"/>
      <c r="CW374" s="22"/>
      <c r="DA374" s="15"/>
      <c r="DH374" s="15"/>
      <c r="DJ374" s="22"/>
      <c r="DO374" s="15"/>
      <c r="DV374" s="15"/>
      <c r="EC374" s="15"/>
      <c r="EJ374" s="15"/>
      <c r="EQ374" s="15"/>
      <c r="EX374" s="15"/>
      <c r="FE374" s="15"/>
      <c r="FL374" s="15"/>
      <c r="FS374" s="15"/>
      <c r="FZ374" s="15"/>
      <c r="GG374" s="15"/>
      <c r="GN374" s="15"/>
      <c r="GP374" s="22"/>
      <c r="GQ374" s="22"/>
      <c r="GR374" s="22"/>
      <c r="GS374" s="22"/>
      <c r="GT374" s="22"/>
      <c r="GU374" s="15"/>
      <c r="GV374" s="22"/>
      <c r="GW374" s="22"/>
      <c r="GX374" s="22"/>
      <c r="GY374" s="18"/>
      <c r="GZ374" s="18"/>
      <c r="HA374" s="18"/>
      <c r="HB374" s="18"/>
      <c r="HC374" s="18"/>
      <c r="HD374" s="18"/>
      <c r="HE374" s="18"/>
      <c r="HF374" s="18"/>
      <c r="HG374" s="18"/>
      <c r="HH374" s="18"/>
      <c r="HI374" s="18"/>
      <c r="HJ374" s="18"/>
      <c r="HK374" s="18"/>
      <c r="HL374" s="18"/>
      <c r="HM374" s="18"/>
      <c r="HN374" s="18"/>
      <c r="HO374" s="18"/>
      <c r="HP374" s="18"/>
      <c r="HQ374" s="18"/>
      <c r="HR374" s="18"/>
      <c r="HS374" s="18"/>
      <c r="HT374" s="18"/>
      <c r="HU374" s="18"/>
      <c r="HV374" s="18"/>
      <c r="HW374" s="18"/>
      <c r="HX374" s="18"/>
      <c r="HY374" s="18"/>
      <c r="HZ374" s="18"/>
      <c r="IA374" s="18"/>
      <c r="IB374" s="18"/>
      <c r="IC374" s="18"/>
      <c r="ID374" s="18"/>
      <c r="IE374" s="18"/>
      <c r="IF374" s="18"/>
      <c r="IG374" s="18"/>
      <c r="IH374" s="18"/>
      <c r="II374" s="18"/>
      <c r="IJ374" s="18"/>
      <c r="IK374" s="18"/>
      <c r="IL374" s="18"/>
      <c r="IM374" s="18"/>
      <c r="IN374" s="18"/>
      <c r="IO374" s="18"/>
      <c r="IP374" s="18"/>
      <c r="IQ374" s="18"/>
      <c r="IR374" s="18"/>
      <c r="IS374" s="18"/>
      <c r="IT374" s="18"/>
      <c r="IU374" s="18"/>
      <c r="IV374" s="18"/>
      <c r="IW374" s="18"/>
      <c r="IX374" s="18"/>
      <c r="IY374" s="18"/>
      <c r="IZ374" s="18"/>
      <c r="JA374" s="18"/>
      <c r="JB374" s="18"/>
      <c r="JC374" s="18"/>
      <c r="JD374" s="18"/>
      <c r="JE374" s="18"/>
      <c r="JF374" s="18"/>
    </row>
    <row r="375" spans="36:266" x14ac:dyDescent="0.3">
      <c r="AJ375" s="24"/>
      <c r="AK375" s="24"/>
      <c r="AL375" s="20"/>
      <c r="AM375" s="23"/>
      <c r="AN375" s="18"/>
      <c r="AO375" s="24"/>
      <c r="AW375" s="71"/>
      <c r="AX375" s="71"/>
      <c r="AY375" s="71"/>
      <c r="BB375" s="25"/>
      <c r="BC375" s="21"/>
      <c r="BG375" s="18"/>
      <c r="BN375" s="22"/>
      <c r="BO375" s="22"/>
      <c r="BP375" s="22"/>
      <c r="BQ375" s="22"/>
      <c r="BR375" s="15"/>
      <c r="CF375" s="15"/>
      <c r="CL375" s="22"/>
      <c r="CM375" s="15"/>
      <c r="CR375" s="22"/>
      <c r="CT375" s="15"/>
      <c r="CW375" s="22"/>
      <c r="DA375" s="15"/>
      <c r="DH375" s="15"/>
      <c r="DJ375" s="22"/>
      <c r="DO375" s="15"/>
      <c r="DV375" s="15"/>
      <c r="EC375" s="15"/>
      <c r="EJ375" s="15"/>
      <c r="EQ375" s="15"/>
      <c r="EX375" s="15"/>
      <c r="FE375" s="15"/>
      <c r="FL375" s="15"/>
      <c r="FS375" s="15"/>
      <c r="FZ375" s="15"/>
      <c r="GG375" s="15"/>
      <c r="GN375" s="15"/>
      <c r="GP375" s="22"/>
      <c r="GQ375" s="22"/>
      <c r="GR375" s="22"/>
      <c r="GS375" s="22"/>
      <c r="GT375" s="22"/>
      <c r="GU375" s="15"/>
      <c r="GV375" s="22"/>
      <c r="GW375" s="22"/>
      <c r="GX375" s="22"/>
      <c r="GY375" s="18"/>
      <c r="GZ375" s="18"/>
      <c r="HA375" s="18"/>
      <c r="HB375" s="18"/>
      <c r="HC375" s="18"/>
      <c r="HD375" s="18"/>
      <c r="HE375" s="18"/>
      <c r="HF375" s="18"/>
      <c r="HG375" s="18"/>
      <c r="HH375" s="18"/>
      <c r="HI375" s="18"/>
      <c r="HJ375" s="18"/>
      <c r="HK375" s="18"/>
      <c r="HL375" s="18"/>
      <c r="HM375" s="18"/>
      <c r="HN375" s="18"/>
      <c r="HO375" s="18"/>
      <c r="HP375" s="18"/>
      <c r="HQ375" s="18"/>
      <c r="HR375" s="18"/>
      <c r="HS375" s="18"/>
      <c r="HT375" s="18"/>
      <c r="HU375" s="18"/>
      <c r="HV375" s="18"/>
      <c r="HW375" s="18"/>
      <c r="HX375" s="18"/>
      <c r="HY375" s="18"/>
      <c r="HZ375" s="18"/>
      <c r="IA375" s="18"/>
      <c r="IB375" s="18"/>
      <c r="IC375" s="18"/>
      <c r="ID375" s="18"/>
      <c r="IE375" s="18"/>
      <c r="IF375" s="18"/>
      <c r="IG375" s="18"/>
      <c r="IH375" s="18"/>
      <c r="II375" s="18"/>
      <c r="IJ375" s="18"/>
      <c r="IK375" s="18"/>
      <c r="IL375" s="18"/>
      <c r="IM375" s="18"/>
      <c r="IN375" s="18"/>
      <c r="IO375" s="18"/>
      <c r="IP375" s="18"/>
      <c r="IQ375" s="18"/>
      <c r="IR375" s="18"/>
      <c r="IS375" s="18"/>
      <c r="IT375" s="18"/>
      <c r="IU375" s="18"/>
      <c r="IV375" s="18"/>
      <c r="IW375" s="18"/>
      <c r="IX375" s="18"/>
      <c r="IY375" s="18"/>
      <c r="IZ375" s="18"/>
      <c r="JA375" s="18"/>
      <c r="JB375" s="18"/>
      <c r="JC375" s="18"/>
      <c r="JD375" s="18"/>
      <c r="JE375" s="18"/>
      <c r="JF375" s="18"/>
    </row>
    <row r="376" spans="36:266" x14ac:dyDescent="0.3">
      <c r="AJ376" s="24"/>
      <c r="AK376" s="24"/>
      <c r="AL376" s="20"/>
      <c r="AM376" s="23"/>
      <c r="AN376" s="18"/>
      <c r="AO376" s="24"/>
      <c r="AW376" s="71"/>
      <c r="AX376" s="71"/>
      <c r="AY376" s="71"/>
      <c r="BB376" s="25"/>
      <c r="BC376" s="21"/>
      <c r="BG376" s="18"/>
      <c r="BN376" s="22"/>
      <c r="BO376" s="22"/>
      <c r="BP376" s="22"/>
      <c r="BQ376" s="22"/>
      <c r="BR376" s="15"/>
      <c r="CF376" s="15"/>
      <c r="CL376" s="22"/>
      <c r="CM376" s="15"/>
      <c r="CR376" s="22"/>
      <c r="CT376" s="15"/>
      <c r="CW376" s="22"/>
      <c r="DA376" s="15"/>
      <c r="DH376" s="15"/>
      <c r="DJ376" s="22"/>
      <c r="DO376" s="15"/>
      <c r="DV376" s="15"/>
      <c r="EC376" s="15"/>
      <c r="EJ376" s="15"/>
      <c r="EQ376" s="15"/>
      <c r="EX376" s="15"/>
      <c r="FE376" s="15"/>
      <c r="FL376" s="15"/>
      <c r="FS376" s="15"/>
      <c r="FZ376" s="15"/>
      <c r="GG376" s="15"/>
      <c r="GN376" s="15"/>
      <c r="GP376" s="22"/>
      <c r="GQ376" s="22"/>
      <c r="GR376" s="22"/>
      <c r="GS376" s="22"/>
      <c r="GT376" s="22"/>
      <c r="GU376" s="15"/>
      <c r="GV376" s="22"/>
      <c r="GW376" s="22"/>
      <c r="GX376" s="22"/>
      <c r="GY376" s="18"/>
      <c r="GZ376" s="18"/>
      <c r="HA376" s="18"/>
      <c r="HB376" s="18"/>
      <c r="HC376" s="18"/>
      <c r="HD376" s="18"/>
      <c r="HE376" s="18"/>
      <c r="HF376" s="18"/>
      <c r="HG376" s="18"/>
      <c r="HH376" s="18"/>
      <c r="HI376" s="18"/>
      <c r="HJ376" s="18"/>
      <c r="HK376" s="18"/>
      <c r="HL376" s="18"/>
      <c r="HM376" s="18"/>
      <c r="HN376" s="18"/>
      <c r="HO376" s="18"/>
      <c r="HP376" s="18"/>
      <c r="HQ376" s="18"/>
      <c r="HR376" s="18"/>
      <c r="HS376" s="18"/>
      <c r="HT376" s="18"/>
      <c r="HU376" s="18"/>
      <c r="HV376" s="18"/>
      <c r="HW376" s="18"/>
      <c r="HX376" s="18"/>
      <c r="HY376" s="18"/>
      <c r="HZ376" s="18"/>
      <c r="IA376" s="18"/>
      <c r="IB376" s="18"/>
      <c r="IC376" s="18"/>
      <c r="ID376" s="18"/>
      <c r="IE376" s="18"/>
      <c r="IF376" s="18"/>
      <c r="IG376" s="18"/>
      <c r="IH376" s="18"/>
      <c r="II376" s="18"/>
      <c r="IJ376" s="18"/>
      <c r="IK376" s="18"/>
      <c r="IL376" s="18"/>
      <c r="IM376" s="18"/>
      <c r="IN376" s="18"/>
      <c r="IO376" s="18"/>
      <c r="IP376" s="18"/>
      <c r="IQ376" s="18"/>
      <c r="IR376" s="18"/>
      <c r="IS376" s="18"/>
      <c r="IT376" s="18"/>
      <c r="IU376" s="18"/>
      <c r="IV376" s="18"/>
      <c r="IW376" s="18"/>
      <c r="IX376" s="18"/>
      <c r="IY376" s="18"/>
      <c r="IZ376" s="18"/>
      <c r="JA376" s="18"/>
      <c r="JB376" s="18"/>
      <c r="JC376" s="18"/>
      <c r="JD376" s="18"/>
      <c r="JE376" s="18"/>
      <c r="JF376" s="18"/>
    </row>
    <row r="377" spans="36:266" x14ac:dyDescent="0.3">
      <c r="AJ377" s="24"/>
      <c r="AK377" s="24"/>
      <c r="AL377" s="20"/>
      <c r="AM377" s="23"/>
      <c r="AN377" s="18"/>
      <c r="AO377" s="24"/>
      <c r="AW377" s="71"/>
      <c r="AX377" s="71"/>
      <c r="AY377" s="71"/>
      <c r="BB377" s="25"/>
      <c r="BC377" s="21"/>
      <c r="BG377" s="18"/>
      <c r="BN377" s="22"/>
      <c r="BO377" s="22"/>
      <c r="BP377" s="22"/>
      <c r="BQ377" s="22"/>
      <c r="BR377" s="15"/>
      <c r="CF377" s="15"/>
      <c r="CL377" s="22"/>
      <c r="CM377" s="15"/>
      <c r="CR377" s="22"/>
      <c r="CT377" s="15"/>
      <c r="CW377" s="22"/>
      <c r="DA377" s="15"/>
      <c r="DH377" s="15"/>
      <c r="DJ377" s="22"/>
      <c r="DO377" s="15"/>
      <c r="DV377" s="15"/>
      <c r="EC377" s="15"/>
      <c r="EJ377" s="15"/>
      <c r="EQ377" s="15"/>
      <c r="EX377" s="15"/>
      <c r="FE377" s="15"/>
      <c r="FL377" s="15"/>
      <c r="FS377" s="15"/>
      <c r="FZ377" s="15"/>
      <c r="GG377" s="15"/>
      <c r="GN377" s="15"/>
      <c r="GP377" s="22"/>
      <c r="GQ377" s="22"/>
      <c r="GR377" s="22"/>
      <c r="GS377" s="22"/>
      <c r="GT377" s="22"/>
      <c r="GU377" s="15"/>
      <c r="GV377" s="22"/>
      <c r="GW377" s="22"/>
      <c r="GX377" s="22"/>
      <c r="GY377" s="18"/>
      <c r="GZ377" s="18"/>
      <c r="HA377" s="18"/>
      <c r="HB377" s="18"/>
      <c r="HC377" s="18"/>
      <c r="HD377" s="18"/>
      <c r="HE377" s="18"/>
      <c r="HF377" s="18"/>
      <c r="HG377" s="18"/>
      <c r="HH377" s="18"/>
      <c r="HI377" s="18"/>
      <c r="HJ377" s="18"/>
      <c r="HK377" s="18"/>
      <c r="HL377" s="18"/>
      <c r="HM377" s="18"/>
      <c r="HN377" s="18"/>
      <c r="HO377" s="18"/>
      <c r="HP377" s="18"/>
      <c r="HQ377" s="18"/>
      <c r="HR377" s="18"/>
      <c r="HS377" s="18"/>
      <c r="HT377" s="18"/>
      <c r="HU377" s="18"/>
      <c r="HV377" s="18"/>
      <c r="HW377" s="18"/>
      <c r="HX377" s="18"/>
      <c r="HY377" s="18"/>
      <c r="HZ377" s="18"/>
      <c r="IA377" s="18"/>
      <c r="IB377" s="18"/>
      <c r="IC377" s="18"/>
      <c r="ID377" s="18"/>
      <c r="IE377" s="18"/>
      <c r="IF377" s="18"/>
      <c r="IG377" s="18"/>
      <c r="IH377" s="18"/>
      <c r="II377" s="18"/>
      <c r="IJ377" s="18"/>
      <c r="IK377" s="18"/>
      <c r="IL377" s="18"/>
      <c r="IM377" s="18"/>
      <c r="IN377" s="18"/>
      <c r="IO377" s="18"/>
      <c r="IP377" s="18"/>
      <c r="IQ377" s="18"/>
      <c r="IR377" s="18"/>
      <c r="IS377" s="18"/>
      <c r="IT377" s="18"/>
      <c r="IU377" s="18"/>
      <c r="IV377" s="18"/>
      <c r="IW377" s="18"/>
      <c r="IX377" s="18"/>
      <c r="IY377" s="18"/>
      <c r="IZ377" s="18"/>
      <c r="JA377" s="18"/>
      <c r="JB377" s="18"/>
      <c r="JC377" s="18"/>
      <c r="JD377" s="18"/>
      <c r="JE377" s="18"/>
      <c r="JF377" s="18"/>
    </row>
    <row r="378" spans="36:266" x14ac:dyDescent="0.3">
      <c r="AJ378" s="24"/>
      <c r="AK378" s="24"/>
      <c r="AL378" s="20"/>
      <c r="AM378" s="23"/>
      <c r="AN378" s="18"/>
      <c r="AO378" s="24"/>
      <c r="AW378" s="71"/>
      <c r="AX378" s="71"/>
      <c r="AY378" s="71"/>
      <c r="BB378" s="25"/>
      <c r="BC378" s="21"/>
      <c r="BG378" s="18"/>
      <c r="BN378" s="22"/>
      <c r="BO378" s="22"/>
      <c r="BP378" s="22"/>
      <c r="BQ378" s="22"/>
      <c r="BR378" s="15"/>
      <c r="CF378" s="15"/>
      <c r="CL378" s="22"/>
      <c r="CM378" s="15"/>
      <c r="CR378" s="22"/>
      <c r="CT378" s="15"/>
      <c r="CW378" s="22"/>
      <c r="DA378" s="15"/>
      <c r="DH378" s="15"/>
      <c r="DJ378" s="22"/>
      <c r="DO378" s="15"/>
      <c r="DV378" s="15"/>
      <c r="EC378" s="15"/>
      <c r="EJ378" s="15"/>
      <c r="EQ378" s="15"/>
      <c r="EX378" s="15"/>
      <c r="FE378" s="15"/>
      <c r="FL378" s="15"/>
      <c r="FS378" s="15"/>
      <c r="FZ378" s="15"/>
      <c r="GG378" s="15"/>
      <c r="GN378" s="15"/>
      <c r="GP378" s="22"/>
      <c r="GQ378" s="22"/>
      <c r="GR378" s="22"/>
      <c r="GS378" s="22"/>
      <c r="GT378" s="22"/>
      <c r="GU378" s="15"/>
      <c r="GV378" s="22"/>
      <c r="GW378" s="22"/>
      <c r="GX378" s="22"/>
      <c r="GY378" s="18"/>
      <c r="GZ378" s="18"/>
      <c r="HA378" s="18"/>
      <c r="HB378" s="18"/>
      <c r="HC378" s="18"/>
      <c r="HD378" s="18"/>
      <c r="HE378" s="18"/>
      <c r="HF378" s="18"/>
      <c r="HG378" s="18"/>
      <c r="HH378" s="18"/>
      <c r="HI378" s="18"/>
      <c r="HJ378" s="18"/>
      <c r="HK378" s="18"/>
      <c r="HL378" s="18"/>
      <c r="HM378" s="18"/>
      <c r="HN378" s="18"/>
      <c r="HO378" s="18"/>
      <c r="HP378" s="18"/>
      <c r="HQ378" s="18"/>
      <c r="HR378" s="18"/>
      <c r="HS378" s="18"/>
      <c r="HT378" s="18"/>
      <c r="HU378" s="18"/>
      <c r="HV378" s="18"/>
      <c r="HW378" s="18"/>
      <c r="HX378" s="18"/>
      <c r="HY378" s="18"/>
      <c r="HZ378" s="18"/>
      <c r="IA378" s="18"/>
      <c r="IB378" s="18"/>
      <c r="IC378" s="18"/>
      <c r="ID378" s="18"/>
      <c r="IE378" s="18"/>
      <c r="IF378" s="18"/>
      <c r="IG378" s="18"/>
      <c r="IH378" s="18"/>
      <c r="II378" s="18"/>
      <c r="IJ378" s="18"/>
      <c r="IK378" s="18"/>
      <c r="IL378" s="18"/>
      <c r="IM378" s="18"/>
      <c r="IN378" s="18"/>
      <c r="IO378" s="18"/>
      <c r="IP378" s="18"/>
      <c r="IQ378" s="18"/>
      <c r="IR378" s="18"/>
      <c r="IS378" s="18"/>
      <c r="IT378" s="18"/>
      <c r="IU378" s="18"/>
      <c r="IV378" s="18"/>
      <c r="IW378" s="18"/>
      <c r="IX378" s="18"/>
      <c r="IY378" s="18"/>
      <c r="IZ378" s="18"/>
      <c r="JA378" s="18"/>
      <c r="JB378" s="18"/>
      <c r="JC378" s="18"/>
      <c r="JD378" s="18"/>
      <c r="JE378" s="18"/>
      <c r="JF378" s="18"/>
    </row>
    <row r="379" spans="36:266" x14ac:dyDescent="0.3">
      <c r="AJ379" s="24"/>
      <c r="AK379" s="24"/>
      <c r="AL379" s="20"/>
      <c r="AM379" s="23"/>
      <c r="AN379" s="18"/>
      <c r="AO379" s="24"/>
      <c r="AW379" s="71"/>
      <c r="AX379" s="71"/>
      <c r="AY379" s="71"/>
      <c r="BB379" s="25"/>
      <c r="BC379" s="21"/>
      <c r="BG379" s="18"/>
      <c r="BN379" s="22"/>
      <c r="BO379" s="22"/>
      <c r="BP379" s="22"/>
      <c r="BQ379" s="22"/>
      <c r="BR379" s="15"/>
      <c r="CF379" s="15"/>
      <c r="CL379" s="22"/>
      <c r="CM379" s="15"/>
      <c r="CR379" s="22"/>
      <c r="CT379" s="15"/>
      <c r="CW379" s="22"/>
      <c r="DA379" s="15"/>
      <c r="DH379" s="15"/>
      <c r="DJ379" s="22"/>
      <c r="DO379" s="15"/>
      <c r="DV379" s="15"/>
      <c r="EC379" s="15"/>
      <c r="EJ379" s="15"/>
      <c r="EQ379" s="15"/>
      <c r="EX379" s="15"/>
      <c r="FE379" s="15"/>
      <c r="FL379" s="15"/>
      <c r="FS379" s="15"/>
      <c r="FZ379" s="15"/>
      <c r="GG379" s="15"/>
      <c r="GN379" s="15"/>
      <c r="GP379" s="22"/>
      <c r="GQ379" s="22"/>
      <c r="GR379" s="22"/>
      <c r="GS379" s="22"/>
      <c r="GT379" s="22"/>
      <c r="GU379" s="15"/>
      <c r="GV379" s="22"/>
      <c r="GW379" s="22"/>
      <c r="GX379" s="22"/>
      <c r="GY379" s="18"/>
      <c r="GZ379" s="18"/>
      <c r="HA379" s="18"/>
      <c r="HB379" s="18"/>
      <c r="HC379" s="18"/>
      <c r="HD379" s="18"/>
      <c r="HE379" s="18"/>
      <c r="HF379" s="18"/>
      <c r="HG379" s="18"/>
      <c r="HH379" s="18"/>
      <c r="HI379" s="18"/>
      <c r="HJ379" s="18"/>
      <c r="HK379" s="18"/>
      <c r="HL379" s="18"/>
      <c r="HM379" s="18"/>
      <c r="HN379" s="18"/>
      <c r="HO379" s="18"/>
      <c r="HP379" s="18"/>
      <c r="HQ379" s="18"/>
      <c r="HR379" s="18"/>
      <c r="HS379" s="18"/>
      <c r="HT379" s="18"/>
      <c r="HU379" s="18"/>
      <c r="HV379" s="18"/>
      <c r="HW379" s="18"/>
      <c r="HX379" s="18"/>
      <c r="HY379" s="18"/>
      <c r="HZ379" s="18"/>
      <c r="IA379" s="18"/>
      <c r="IB379" s="18"/>
      <c r="IC379" s="18"/>
      <c r="ID379" s="18"/>
      <c r="IE379" s="18"/>
      <c r="IF379" s="18"/>
      <c r="IG379" s="18"/>
      <c r="IH379" s="18"/>
      <c r="II379" s="18"/>
      <c r="IJ379" s="18"/>
      <c r="IK379" s="18"/>
      <c r="IL379" s="18"/>
      <c r="IM379" s="18"/>
      <c r="IN379" s="18"/>
      <c r="IO379" s="18"/>
      <c r="IP379" s="18"/>
      <c r="IQ379" s="18"/>
      <c r="IR379" s="18"/>
      <c r="IS379" s="18"/>
      <c r="IT379" s="18"/>
      <c r="IU379" s="18"/>
      <c r="IV379" s="18"/>
      <c r="IW379" s="18"/>
      <c r="IX379" s="18"/>
      <c r="IY379" s="18"/>
      <c r="IZ379" s="18"/>
      <c r="JA379" s="18"/>
      <c r="JB379" s="18"/>
      <c r="JC379" s="18"/>
      <c r="JD379" s="18"/>
      <c r="JE379" s="18"/>
      <c r="JF379" s="18"/>
    </row>
    <row r="380" spans="36:266" x14ac:dyDescent="0.3">
      <c r="AJ380" s="24"/>
      <c r="AK380" s="24"/>
      <c r="AL380" s="20"/>
      <c r="AM380" s="23"/>
      <c r="AN380" s="18"/>
      <c r="AO380" s="24"/>
      <c r="AW380" s="71"/>
      <c r="AX380" s="71"/>
      <c r="AY380" s="71"/>
      <c r="BB380" s="25"/>
      <c r="BC380" s="21"/>
      <c r="BG380" s="18"/>
      <c r="BN380" s="22"/>
      <c r="BO380" s="22"/>
      <c r="BP380" s="22"/>
      <c r="BQ380" s="22"/>
      <c r="BR380" s="15"/>
      <c r="CF380" s="15"/>
      <c r="CL380" s="22"/>
      <c r="CM380" s="15"/>
      <c r="CR380" s="22"/>
      <c r="CT380" s="15"/>
      <c r="CW380" s="22"/>
      <c r="DA380" s="15"/>
      <c r="DH380" s="15"/>
      <c r="DJ380" s="22"/>
      <c r="DO380" s="15"/>
      <c r="DV380" s="15"/>
      <c r="EC380" s="15"/>
      <c r="EJ380" s="15"/>
      <c r="EQ380" s="15"/>
      <c r="EX380" s="15"/>
      <c r="FE380" s="15"/>
      <c r="FL380" s="15"/>
      <c r="FS380" s="15"/>
      <c r="FZ380" s="15"/>
      <c r="GG380" s="15"/>
      <c r="GN380" s="15"/>
      <c r="GP380" s="22"/>
      <c r="GQ380" s="22"/>
      <c r="GR380" s="22"/>
      <c r="GS380" s="22"/>
      <c r="GT380" s="22"/>
      <c r="GU380" s="15"/>
      <c r="GV380" s="22"/>
      <c r="GW380" s="22"/>
      <c r="GX380" s="22"/>
      <c r="GY380" s="18"/>
      <c r="GZ380" s="18"/>
      <c r="HA380" s="18"/>
      <c r="HB380" s="18"/>
      <c r="HC380" s="18"/>
      <c r="HD380" s="18"/>
      <c r="HE380" s="18"/>
      <c r="HF380" s="18"/>
      <c r="HG380" s="18"/>
      <c r="HH380" s="18"/>
      <c r="HI380" s="18"/>
      <c r="HJ380" s="18"/>
      <c r="HK380" s="18"/>
      <c r="HL380" s="18"/>
      <c r="HM380" s="18"/>
      <c r="HN380" s="18"/>
      <c r="HO380" s="18"/>
      <c r="HP380" s="18"/>
      <c r="HQ380" s="18"/>
      <c r="HR380" s="18"/>
      <c r="HS380" s="18"/>
      <c r="HT380" s="18"/>
      <c r="HU380" s="18"/>
      <c r="HV380" s="18"/>
      <c r="HW380" s="18"/>
      <c r="HX380" s="18"/>
      <c r="HY380" s="18"/>
      <c r="HZ380" s="18"/>
      <c r="IA380" s="18"/>
      <c r="IB380" s="18"/>
      <c r="IC380" s="18"/>
      <c r="ID380" s="18"/>
      <c r="IE380" s="18"/>
      <c r="IF380" s="18"/>
      <c r="IG380" s="18"/>
      <c r="IH380" s="18"/>
      <c r="II380" s="18"/>
      <c r="IJ380" s="18"/>
      <c r="IK380" s="18"/>
      <c r="IL380" s="18"/>
      <c r="IM380" s="18"/>
      <c r="IN380" s="18"/>
      <c r="IO380" s="18"/>
      <c r="IP380" s="18"/>
      <c r="IQ380" s="18"/>
      <c r="IR380" s="18"/>
      <c r="IS380" s="18"/>
      <c r="IT380" s="18"/>
      <c r="IU380" s="18"/>
      <c r="IV380" s="18"/>
      <c r="IW380" s="18"/>
      <c r="IX380" s="18"/>
      <c r="IY380" s="18"/>
      <c r="IZ380" s="18"/>
      <c r="JA380" s="18"/>
      <c r="JB380" s="18"/>
      <c r="JC380" s="18"/>
      <c r="JD380" s="18"/>
      <c r="JE380" s="18"/>
      <c r="JF380" s="18"/>
    </row>
    <row r="381" spans="36:266" x14ac:dyDescent="0.3">
      <c r="AJ381" s="24"/>
      <c r="AK381" s="24"/>
      <c r="AL381" s="20"/>
      <c r="AM381" s="23"/>
      <c r="AN381" s="18"/>
      <c r="AO381" s="24"/>
      <c r="AW381" s="71"/>
      <c r="AX381" s="71"/>
      <c r="AY381" s="71"/>
      <c r="BB381" s="25"/>
      <c r="BC381" s="21"/>
      <c r="BG381" s="18"/>
      <c r="BN381" s="22"/>
      <c r="BO381" s="22"/>
      <c r="BP381" s="22"/>
      <c r="BQ381" s="22"/>
      <c r="BR381" s="15"/>
      <c r="CF381" s="15"/>
      <c r="CL381" s="22"/>
      <c r="CM381" s="15"/>
      <c r="CR381" s="22"/>
      <c r="CT381" s="15"/>
      <c r="CW381" s="22"/>
      <c r="DA381" s="15"/>
      <c r="DH381" s="15"/>
      <c r="DJ381" s="22"/>
      <c r="DO381" s="15"/>
      <c r="DV381" s="15"/>
      <c r="EC381" s="15"/>
      <c r="EJ381" s="15"/>
      <c r="EQ381" s="15"/>
      <c r="EX381" s="15"/>
      <c r="FE381" s="15"/>
      <c r="FL381" s="15"/>
      <c r="FS381" s="15"/>
      <c r="FZ381" s="15"/>
      <c r="GG381" s="15"/>
      <c r="GN381" s="15"/>
      <c r="GP381" s="22"/>
      <c r="GQ381" s="22"/>
      <c r="GR381" s="22"/>
      <c r="GS381" s="22"/>
      <c r="GT381" s="22"/>
      <c r="GU381" s="15"/>
      <c r="GV381" s="22"/>
      <c r="GW381" s="22"/>
      <c r="GX381" s="22"/>
      <c r="GY381" s="18"/>
      <c r="GZ381" s="18"/>
      <c r="HA381" s="18"/>
      <c r="HB381" s="18"/>
      <c r="HC381" s="18"/>
      <c r="HD381" s="18"/>
      <c r="HE381" s="18"/>
      <c r="HF381" s="18"/>
      <c r="HG381" s="18"/>
      <c r="HH381" s="18"/>
      <c r="HI381" s="18"/>
      <c r="HJ381" s="18"/>
      <c r="HK381" s="18"/>
      <c r="HL381" s="18"/>
      <c r="HM381" s="18"/>
      <c r="HN381" s="18"/>
      <c r="HO381" s="18"/>
      <c r="HP381" s="18"/>
      <c r="HQ381" s="18"/>
      <c r="HR381" s="18"/>
      <c r="HS381" s="18"/>
      <c r="HT381" s="18"/>
      <c r="HU381" s="18"/>
      <c r="HV381" s="18"/>
      <c r="HW381" s="18"/>
      <c r="HX381" s="18"/>
      <c r="HY381" s="18"/>
      <c r="HZ381" s="18"/>
      <c r="IA381" s="18"/>
      <c r="IB381" s="18"/>
      <c r="IC381" s="18"/>
      <c r="ID381" s="18"/>
      <c r="IE381" s="18"/>
      <c r="IF381" s="18"/>
      <c r="IG381" s="18"/>
      <c r="IH381" s="18"/>
      <c r="II381" s="18"/>
      <c r="IJ381" s="18"/>
      <c r="IK381" s="18"/>
      <c r="IL381" s="18"/>
      <c r="IM381" s="18"/>
      <c r="IN381" s="18"/>
      <c r="IO381" s="18"/>
      <c r="IP381" s="18"/>
      <c r="IQ381" s="18"/>
      <c r="IR381" s="18"/>
      <c r="IS381" s="18"/>
      <c r="IT381" s="18"/>
      <c r="IU381" s="18"/>
      <c r="IV381" s="18"/>
      <c r="IW381" s="18"/>
      <c r="IX381" s="18"/>
      <c r="IY381" s="18"/>
      <c r="IZ381" s="18"/>
      <c r="JA381" s="18"/>
      <c r="JB381" s="18"/>
      <c r="JC381" s="18"/>
      <c r="JD381" s="18"/>
      <c r="JE381" s="18"/>
      <c r="JF381" s="18"/>
    </row>
    <row r="382" spans="36:266" x14ac:dyDescent="0.3">
      <c r="AJ382" s="24"/>
      <c r="AK382" s="24"/>
      <c r="AL382" s="20"/>
      <c r="AM382" s="23"/>
      <c r="AN382" s="18"/>
      <c r="AO382" s="24"/>
      <c r="AW382" s="71"/>
      <c r="AX382" s="71"/>
      <c r="AY382" s="71"/>
      <c r="BB382" s="25"/>
      <c r="BC382" s="21"/>
      <c r="BG382" s="18"/>
      <c r="BN382" s="22"/>
      <c r="BO382" s="22"/>
      <c r="BP382" s="22"/>
      <c r="BQ382" s="22"/>
      <c r="BR382" s="15"/>
      <c r="CF382" s="15"/>
      <c r="CL382" s="22"/>
      <c r="CM382" s="15"/>
      <c r="CR382" s="22"/>
      <c r="CT382" s="15"/>
      <c r="CW382" s="22"/>
      <c r="DA382" s="15"/>
      <c r="DH382" s="15"/>
      <c r="DJ382" s="22"/>
      <c r="DO382" s="15"/>
      <c r="DV382" s="15"/>
      <c r="EC382" s="15"/>
      <c r="EJ382" s="15"/>
      <c r="EQ382" s="15"/>
      <c r="EX382" s="15"/>
      <c r="FE382" s="15"/>
      <c r="FL382" s="15"/>
      <c r="FS382" s="15"/>
      <c r="FZ382" s="15"/>
      <c r="GG382" s="15"/>
      <c r="GN382" s="15"/>
      <c r="GP382" s="22"/>
      <c r="GQ382" s="22"/>
      <c r="GR382" s="22"/>
      <c r="GS382" s="22"/>
      <c r="GT382" s="22"/>
      <c r="GU382" s="15"/>
      <c r="GV382" s="22"/>
      <c r="GW382" s="22"/>
      <c r="GX382" s="22"/>
      <c r="GY382" s="18"/>
      <c r="GZ382" s="18"/>
      <c r="HA382" s="18"/>
      <c r="HB382" s="18"/>
      <c r="HC382" s="18"/>
      <c r="HD382" s="18"/>
      <c r="HE382" s="18"/>
      <c r="HF382" s="18"/>
      <c r="HG382" s="18"/>
      <c r="HH382" s="18"/>
      <c r="HI382" s="18"/>
      <c r="HJ382" s="18"/>
      <c r="HK382" s="18"/>
      <c r="HL382" s="18"/>
      <c r="HM382" s="18"/>
      <c r="HN382" s="18"/>
      <c r="HO382" s="18"/>
      <c r="HP382" s="18"/>
      <c r="HQ382" s="18"/>
      <c r="HR382" s="18"/>
      <c r="HS382" s="18"/>
      <c r="HT382" s="18"/>
      <c r="HU382" s="18"/>
      <c r="HV382" s="18"/>
      <c r="HW382" s="18"/>
      <c r="HX382" s="18"/>
      <c r="HY382" s="18"/>
      <c r="HZ382" s="18"/>
      <c r="IA382" s="18"/>
      <c r="IB382" s="18"/>
      <c r="IC382" s="18"/>
      <c r="ID382" s="18"/>
      <c r="IE382" s="18"/>
      <c r="IF382" s="18"/>
      <c r="IG382" s="18"/>
      <c r="IH382" s="18"/>
      <c r="II382" s="18"/>
      <c r="IJ382" s="18"/>
      <c r="IK382" s="18"/>
      <c r="IL382" s="18"/>
      <c r="IM382" s="18"/>
      <c r="IN382" s="18"/>
      <c r="IO382" s="18"/>
      <c r="IP382" s="18"/>
      <c r="IQ382" s="18"/>
      <c r="IR382" s="18"/>
      <c r="IS382" s="18"/>
      <c r="IT382" s="18"/>
      <c r="IU382" s="18"/>
      <c r="IV382" s="18"/>
      <c r="IW382" s="18"/>
      <c r="IX382" s="18"/>
      <c r="IY382" s="18"/>
      <c r="IZ382" s="18"/>
      <c r="JA382" s="18"/>
      <c r="JB382" s="18"/>
      <c r="JC382" s="18"/>
      <c r="JD382" s="18"/>
      <c r="JE382" s="18"/>
      <c r="JF382" s="18"/>
    </row>
    <row r="383" spans="36:266" x14ac:dyDescent="0.3">
      <c r="AJ383" s="24"/>
      <c r="AK383" s="24"/>
      <c r="AL383" s="20"/>
      <c r="AM383" s="23"/>
      <c r="AN383" s="18"/>
      <c r="AO383" s="24"/>
      <c r="AW383" s="71"/>
      <c r="AX383" s="71"/>
      <c r="AY383" s="71"/>
      <c r="BB383" s="25"/>
      <c r="BC383" s="21"/>
      <c r="BG383" s="18"/>
      <c r="BN383" s="22"/>
      <c r="BO383" s="22"/>
      <c r="BP383" s="22"/>
      <c r="BQ383" s="22"/>
      <c r="BR383" s="15"/>
      <c r="CF383" s="15"/>
      <c r="CL383" s="22"/>
      <c r="CM383" s="15"/>
      <c r="CR383" s="22"/>
      <c r="CT383" s="15"/>
      <c r="CW383" s="22"/>
      <c r="DA383" s="15"/>
      <c r="DH383" s="15"/>
      <c r="DJ383" s="22"/>
      <c r="DO383" s="15"/>
      <c r="DV383" s="15"/>
      <c r="EC383" s="15"/>
      <c r="EJ383" s="15"/>
      <c r="EQ383" s="15"/>
      <c r="EX383" s="15"/>
      <c r="FE383" s="15"/>
      <c r="FL383" s="15"/>
      <c r="FS383" s="15"/>
      <c r="FZ383" s="15"/>
      <c r="GG383" s="15"/>
      <c r="GN383" s="15"/>
      <c r="GP383" s="22"/>
      <c r="GQ383" s="22"/>
      <c r="GR383" s="22"/>
      <c r="GS383" s="22"/>
      <c r="GT383" s="22"/>
      <c r="GU383" s="15"/>
      <c r="GV383" s="22"/>
      <c r="GW383" s="22"/>
      <c r="GX383" s="22"/>
      <c r="GY383" s="18"/>
      <c r="GZ383" s="18"/>
      <c r="HA383" s="18"/>
      <c r="HB383" s="18"/>
      <c r="HC383" s="18"/>
      <c r="HD383" s="18"/>
      <c r="HE383" s="18"/>
      <c r="HF383" s="18"/>
      <c r="HG383" s="18"/>
      <c r="HH383" s="18"/>
      <c r="HI383" s="18"/>
      <c r="HJ383" s="18"/>
      <c r="HK383" s="18"/>
      <c r="HL383" s="18"/>
      <c r="HM383" s="18"/>
      <c r="HN383" s="18"/>
      <c r="HO383" s="18"/>
      <c r="HP383" s="18"/>
      <c r="HQ383" s="18"/>
      <c r="HR383" s="18"/>
      <c r="HS383" s="18"/>
      <c r="HT383" s="18"/>
      <c r="HU383" s="18"/>
      <c r="HV383" s="18"/>
      <c r="HW383" s="18"/>
      <c r="HX383" s="18"/>
      <c r="HY383" s="18"/>
      <c r="HZ383" s="18"/>
      <c r="IA383" s="18"/>
      <c r="IB383" s="18"/>
      <c r="IC383" s="18"/>
      <c r="ID383" s="18"/>
      <c r="IE383" s="18"/>
      <c r="IF383" s="18"/>
      <c r="IG383" s="18"/>
      <c r="IH383" s="18"/>
      <c r="II383" s="18"/>
      <c r="IJ383" s="18"/>
      <c r="IK383" s="18"/>
      <c r="IL383" s="18"/>
      <c r="IM383" s="18"/>
      <c r="IN383" s="18"/>
      <c r="IO383" s="18"/>
      <c r="IP383" s="18"/>
      <c r="IQ383" s="18"/>
      <c r="IR383" s="18"/>
      <c r="IS383" s="18"/>
      <c r="IT383" s="18"/>
      <c r="IU383" s="18"/>
      <c r="IV383" s="18"/>
      <c r="IW383" s="18"/>
      <c r="IX383" s="18"/>
      <c r="IY383" s="18"/>
      <c r="IZ383" s="18"/>
      <c r="JA383" s="18"/>
      <c r="JB383" s="18"/>
      <c r="JC383" s="18"/>
      <c r="JD383" s="18"/>
      <c r="JE383" s="18"/>
      <c r="JF383" s="18"/>
    </row>
    <row r="384" spans="36:266" x14ac:dyDescent="0.3">
      <c r="AJ384" s="24"/>
      <c r="AK384" s="24"/>
      <c r="AL384" s="20"/>
      <c r="AM384" s="23"/>
      <c r="AN384" s="18"/>
      <c r="AO384" s="24"/>
      <c r="AW384" s="71"/>
      <c r="AX384" s="71"/>
      <c r="AY384" s="71"/>
      <c r="BB384" s="25"/>
      <c r="BC384" s="21"/>
      <c r="BG384" s="18"/>
      <c r="BN384" s="22"/>
      <c r="BO384" s="22"/>
      <c r="BP384" s="22"/>
      <c r="BQ384" s="22"/>
      <c r="BR384" s="15"/>
      <c r="CF384" s="15"/>
      <c r="CL384" s="22"/>
      <c r="CM384" s="15"/>
      <c r="CR384" s="22"/>
      <c r="CT384" s="15"/>
      <c r="CW384" s="22"/>
      <c r="DA384" s="15"/>
      <c r="DH384" s="15"/>
      <c r="DJ384" s="22"/>
      <c r="DO384" s="15"/>
      <c r="DV384" s="15"/>
      <c r="EC384" s="15"/>
      <c r="EJ384" s="15"/>
      <c r="EQ384" s="15"/>
      <c r="EX384" s="15"/>
      <c r="FE384" s="15"/>
      <c r="FL384" s="15"/>
      <c r="FS384" s="15"/>
      <c r="FZ384" s="15"/>
      <c r="GG384" s="15"/>
      <c r="GN384" s="15"/>
      <c r="GP384" s="22"/>
      <c r="GQ384" s="22"/>
      <c r="GR384" s="22"/>
      <c r="GS384" s="22"/>
      <c r="GT384" s="22"/>
      <c r="GU384" s="15"/>
      <c r="GV384" s="22"/>
      <c r="GW384" s="22"/>
      <c r="GX384" s="22"/>
      <c r="GY384" s="18"/>
      <c r="GZ384" s="18"/>
      <c r="HA384" s="18"/>
      <c r="HB384" s="18"/>
      <c r="HC384" s="18"/>
      <c r="HD384" s="18"/>
      <c r="HE384" s="18"/>
      <c r="HF384" s="18"/>
      <c r="HG384" s="18"/>
      <c r="HH384" s="18"/>
      <c r="HI384" s="18"/>
      <c r="HJ384" s="18"/>
      <c r="HK384" s="18"/>
      <c r="HL384" s="18"/>
      <c r="HM384" s="18"/>
      <c r="HN384" s="18"/>
      <c r="HO384" s="18"/>
      <c r="HP384" s="18"/>
      <c r="HQ384" s="18"/>
      <c r="HR384" s="18"/>
      <c r="HS384" s="18"/>
      <c r="HT384" s="18"/>
      <c r="HU384" s="18"/>
      <c r="HV384" s="18"/>
      <c r="HW384" s="18"/>
      <c r="HX384" s="18"/>
      <c r="HY384" s="18"/>
      <c r="HZ384" s="18"/>
      <c r="IA384" s="18"/>
      <c r="IB384" s="18"/>
      <c r="IC384" s="18"/>
      <c r="ID384" s="18"/>
      <c r="IE384" s="18"/>
      <c r="IF384" s="18"/>
      <c r="IG384" s="18"/>
      <c r="IH384" s="18"/>
      <c r="II384" s="18"/>
      <c r="IJ384" s="18"/>
      <c r="IK384" s="18"/>
      <c r="IL384" s="18"/>
      <c r="IM384" s="18"/>
      <c r="IN384" s="18"/>
      <c r="IO384" s="18"/>
      <c r="IP384" s="18"/>
      <c r="IQ384" s="18"/>
      <c r="IR384" s="18"/>
      <c r="IS384" s="18"/>
      <c r="IT384" s="18"/>
      <c r="IU384" s="18"/>
      <c r="IV384" s="18"/>
      <c r="IW384" s="18"/>
      <c r="IX384" s="18"/>
      <c r="IY384" s="18"/>
      <c r="IZ384" s="18"/>
      <c r="JA384" s="18"/>
      <c r="JB384" s="18"/>
      <c r="JC384" s="18"/>
      <c r="JD384" s="18"/>
      <c r="JE384" s="18"/>
      <c r="JF384" s="18"/>
    </row>
    <row r="385" spans="36:266" x14ac:dyDescent="0.3">
      <c r="AJ385" s="24"/>
      <c r="AK385" s="24"/>
      <c r="AL385" s="20"/>
      <c r="AM385" s="23"/>
      <c r="AN385" s="18"/>
      <c r="AO385" s="24"/>
      <c r="AW385" s="71"/>
      <c r="AX385" s="71"/>
      <c r="AY385" s="71"/>
      <c r="BB385" s="25"/>
      <c r="BC385" s="21"/>
      <c r="BG385" s="18"/>
      <c r="BN385" s="22"/>
      <c r="BO385" s="22"/>
      <c r="BP385" s="22"/>
      <c r="BQ385" s="22"/>
      <c r="BR385" s="15"/>
      <c r="CF385" s="15"/>
      <c r="CL385" s="22"/>
      <c r="CM385" s="15"/>
      <c r="CR385" s="22"/>
      <c r="CT385" s="15"/>
      <c r="CW385" s="22"/>
      <c r="DA385" s="15"/>
      <c r="DH385" s="15"/>
      <c r="DJ385" s="22"/>
      <c r="DO385" s="15"/>
      <c r="DV385" s="15"/>
      <c r="EC385" s="15"/>
      <c r="EJ385" s="15"/>
      <c r="EQ385" s="15"/>
      <c r="EX385" s="15"/>
      <c r="FE385" s="15"/>
      <c r="FL385" s="15"/>
      <c r="FS385" s="15"/>
      <c r="FZ385" s="15"/>
      <c r="GG385" s="15"/>
      <c r="GN385" s="15"/>
      <c r="GP385" s="22"/>
      <c r="GQ385" s="22"/>
      <c r="GR385" s="22"/>
      <c r="GS385" s="22"/>
      <c r="GT385" s="22"/>
      <c r="GU385" s="15"/>
      <c r="GV385" s="22"/>
      <c r="GW385" s="22"/>
      <c r="GX385" s="22"/>
      <c r="GY385" s="18"/>
      <c r="GZ385" s="18"/>
      <c r="HA385" s="18"/>
      <c r="HB385" s="18"/>
      <c r="HC385" s="18"/>
      <c r="HD385" s="18"/>
      <c r="HE385" s="18"/>
      <c r="HF385" s="18"/>
      <c r="HG385" s="18"/>
      <c r="HH385" s="18"/>
      <c r="HI385" s="18"/>
      <c r="HJ385" s="18"/>
      <c r="HK385" s="18"/>
      <c r="HL385" s="18"/>
      <c r="HM385" s="18"/>
      <c r="HN385" s="18"/>
      <c r="HO385" s="18"/>
      <c r="HP385" s="18"/>
      <c r="HQ385" s="18"/>
      <c r="HR385" s="18"/>
      <c r="HS385" s="18"/>
      <c r="HT385" s="18"/>
      <c r="HU385" s="18"/>
      <c r="HV385" s="18"/>
      <c r="HW385" s="18"/>
      <c r="HX385" s="18"/>
      <c r="HY385" s="18"/>
      <c r="HZ385" s="18"/>
      <c r="IA385" s="18"/>
      <c r="IB385" s="18"/>
      <c r="IC385" s="18"/>
      <c r="ID385" s="18"/>
      <c r="IE385" s="18"/>
      <c r="IF385" s="18"/>
      <c r="IG385" s="18"/>
      <c r="IH385" s="18"/>
      <c r="II385" s="18"/>
      <c r="IJ385" s="18"/>
      <c r="IK385" s="18"/>
      <c r="IL385" s="18"/>
      <c r="IM385" s="18"/>
      <c r="IN385" s="18"/>
      <c r="IO385" s="18"/>
      <c r="IP385" s="18"/>
      <c r="IQ385" s="18"/>
      <c r="IR385" s="18"/>
      <c r="IS385" s="18"/>
      <c r="IT385" s="18"/>
      <c r="IU385" s="18"/>
      <c r="IV385" s="18"/>
      <c r="IW385" s="18"/>
      <c r="IX385" s="18"/>
      <c r="IY385" s="18"/>
      <c r="IZ385" s="18"/>
      <c r="JA385" s="18"/>
      <c r="JB385" s="18"/>
      <c r="JC385" s="18"/>
      <c r="JD385" s="18"/>
      <c r="JE385" s="18"/>
      <c r="JF385" s="18"/>
    </row>
    <row r="386" spans="36:266" x14ac:dyDescent="0.3">
      <c r="AJ386" s="24"/>
      <c r="AK386" s="24"/>
      <c r="AL386" s="20"/>
      <c r="AM386" s="23"/>
      <c r="AN386" s="18"/>
      <c r="AO386" s="24"/>
      <c r="AW386" s="71"/>
      <c r="AX386" s="71"/>
      <c r="AY386" s="71"/>
      <c r="BB386" s="25"/>
      <c r="BC386" s="21"/>
      <c r="BG386" s="18"/>
      <c r="BN386" s="22"/>
      <c r="BO386" s="22"/>
      <c r="BP386" s="22"/>
      <c r="BQ386" s="22"/>
      <c r="BR386" s="15"/>
      <c r="CF386" s="15"/>
      <c r="CL386" s="22"/>
      <c r="CM386" s="15"/>
      <c r="CR386" s="22"/>
      <c r="CT386" s="15"/>
      <c r="CW386" s="22"/>
      <c r="DA386" s="15"/>
      <c r="DH386" s="15"/>
      <c r="DJ386" s="22"/>
      <c r="DO386" s="15"/>
      <c r="DV386" s="15"/>
      <c r="EC386" s="15"/>
      <c r="EJ386" s="15"/>
      <c r="EQ386" s="15"/>
      <c r="EX386" s="15"/>
      <c r="FE386" s="15"/>
      <c r="FL386" s="15"/>
      <c r="FS386" s="15"/>
      <c r="FZ386" s="15"/>
      <c r="GG386" s="15"/>
      <c r="GN386" s="15"/>
      <c r="GP386" s="22"/>
      <c r="GQ386" s="22"/>
      <c r="GR386" s="22"/>
      <c r="GS386" s="22"/>
      <c r="GT386" s="22"/>
      <c r="GU386" s="15"/>
      <c r="GV386" s="22"/>
      <c r="GW386" s="22"/>
      <c r="GX386" s="22"/>
      <c r="GY386" s="18"/>
      <c r="GZ386" s="18"/>
      <c r="HA386" s="18"/>
      <c r="HB386" s="18"/>
      <c r="HC386" s="18"/>
      <c r="HD386" s="18"/>
      <c r="HE386" s="18"/>
      <c r="HF386" s="18"/>
      <c r="HG386" s="18"/>
      <c r="HH386" s="18"/>
      <c r="HI386" s="18"/>
      <c r="HJ386" s="18"/>
      <c r="HK386" s="18"/>
      <c r="HL386" s="18"/>
      <c r="HM386" s="18"/>
      <c r="HN386" s="18"/>
      <c r="HO386" s="18"/>
      <c r="HP386" s="18"/>
      <c r="HQ386" s="18"/>
      <c r="HR386" s="18"/>
      <c r="HS386" s="18"/>
      <c r="HT386" s="18"/>
      <c r="HU386" s="18"/>
      <c r="HV386" s="18"/>
      <c r="HW386" s="18"/>
      <c r="HX386" s="18"/>
      <c r="HY386" s="18"/>
      <c r="HZ386" s="18"/>
      <c r="IA386" s="18"/>
      <c r="IB386" s="18"/>
      <c r="IC386" s="18"/>
      <c r="ID386" s="18"/>
      <c r="IE386" s="18"/>
      <c r="IF386" s="18"/>
      <c r="IG386" s="18"/>
      <c r="IH386" s="18"/>
      <c r="II386" s="18"/>
      <c r="IJ386" s="18"/>
      <c r="IK386" s="18"/>
      <c r="IL386" s="18"/>
      <c r="IM386" s="18"/>
      <c r="IN386" s="18"/>
      <c r="IO386" s="18"/>
      <c r="IP386" s="18"/>
      <c r="IQ386" s="18"/>
      <c r="IR386" s="18"/>
      <c r="IS386" s="18"/>
      <c r="IT386" s="18"/>
      <c r="IU386" s="18"/>
      <c r="IV386" s="18"/>
      <c r="IW386" s="18"/>
      <c r="IX386" s="18"/>
      <c r="IY386" s="18"/>
      <c r="IZ386" s="18"/>
      <c r="JA386" s="18"/>
      <c r="JB386" s="18"/>
      <c r="JC386" s="18"/>
      <c r="JD386" s="18"/>
      <c r="JE386" s="18"/>
      <c r="JF386" s="18"/>
    </row>
    <row r="387" spans="36:266" x14ac:dyDescent="0.3">
      <c r="AJ387" s="24"/>
      <c r="AK387" s="24"/>
      <c r="AL387" s="20"/>
      <c r="AM387" s="23"/>
      <c r="AN387" s="18"/>
      <c r="AO387" s="24"/>
      <c r="AW387" s="71"/>
      <c r="AX387" s="71"/>
      <c r="AY387" s="71"/>
      <c r="BB387" s="25"/>
      <c r="BC387" s="21"/>
      <c r="BG387" s="18"/>
      <c r="BN387" s="22"/>
      <c r="BO387" s="22"/>
      <c r="BP387" s="22"/>
      <c r="BQ387" s="22"/>
      <c r="BR387" s="15"/>
      <c r="CF387" s="15"/>
      <c r="CL387" s="22"/>
      <c r="CM387" s="15"/>
      <c r="CR387" s="22"/>
      <c r="CT387" s="15"/>
      <c r="CW387" s="22"/>
      <c r="DA387" s="15"/>
      <c r="DH387" s="15"/>
      <c r="DJ387" s="22"/>
      <c r="DO387" s="15"/>
      <c r="DV387" s="15"/>
      <c r="EC387" s="15"/>
      <c r="EJ387" s="15"/>
      <c r="EQ387" s="15"/>
      <c r="EX387" s="15"/>
      <c r="FE387" s="15"/>
      <c r="FL387" s="15"/>
      <c r="FS387" s="15"/>
      <c r="FZ387" s="15"/>
      <c r="GG387" s="15"/>
      <c r="GN387" s="15"/>
      <c r="GP387" s="22"/>
      <c r="GQ387" s="22"/>
      <c r="GR387" s="22"/>
      <c r="GS387" s="22"/>
      <c r="GT387" s="22"/>
      <c r="GU387" s="15"/>
      <c r="GV387" s="22"/>
      <c r="GW387" s="22"/>
      <c r="GX387" s="22"/>
      <c r="GY387" s="18"/>
      <c r="GZ387" s="18"/>
      <c r="HA387" s="18"/>
      <c r="HB387" s="18"/>
      <c r="HC387" s="18"/>
      <c r="HD387" s="18"/>
      <c r="HE387" s="18"/>
      <c r="HF387" s="18"/>
      <c r="HG387" s="18"/>
      <c r="HH387" s="18"/>
      <c r="HI387" s="18"/>
      <c r="HJ387" s="18"/>
      <c r="HK387" s="18"/>
      <c r="HL387" s="18"/>
      <c r="HM387" s="18"/>
      <c r="HN387" s="18"/>
      <c r="HO387" s="18"/>
      <c r="HP387" s="18"/>
      <c r="HQ387" s="18"/>
      <c r="HR387" s="18"/>
      <c r="HS387" s="18"/>
      <c r="HT387" s="18"/>
      <c r="HU387" s="18"/>
      <c r="HV387" s="18"/>
      <c r="HW387" s="18"/>
      <c r="HX387" s="18"/>
      <c r="HY387" s="18"/>
      <c r="HZ387" s="18"/>
      <c r="IA387" s="18"/>
      <c r="IB387" s="18"/>
      <c r="IC387" s="18"/>
      <c r="ID387" s="18"/>
      <c r="IE387" s="18"/>
      <c r="IF387" s="18"/>
      <c r="IG387" s="18"/>
      <c r="IH387" s="18"/>
      <c r="II387" s="18"/>
      <c r="IJ387" s="18"/>
      <c r="IK387" s="18"/>
      <c r="IL387" s="18"/>
      <c r="IM387" s="18"/>
      <c r="IN387" s="18"/>
      <c r="IO387" s="18"/>
      <c r="IP387" s="18"/>
      <c r="IQ387" s="18"/>
      <c r="IR387" s="18"/>
      <c r="IS387" s="18"/>
      <c r="IT387" s="18"/>
      <c r="IU387" s="18"/>
      <c r="IV387" s="18"/>
      <c r="IW387" s="18"/>
      <c r="IX387" s="18"/>
      <c r="IY387" s="18"/>
      <c r="IZ387" s="18"/>
      <c r="JA387" s="18"/>
      <c r="JB387" s="18"/>
      <c r="JC387" s="18"/>
      <c r="JD387" s="18"/>
      <c r="JE387" s="18"/>
      <c r="JF387" s="18"/>
    </row>
    <row r="388" spans="36:266" x14ac:dyDescent="0.3">
      <c r="AJ388" s="24"/>
      <c r="AK388" s="24"/>
      <c r="AL388" s="20"/>
      <c r="AM388" s="23"/>
      <c r="AN388" s="18"/>
      <c r="AO388" s="24"/>
      <c r="AW388" s="71"/>
      <c r="AX388" s="71"/>
      <c r="AY388" s="71"/>
      <c r="BB388" s="25"/>
      <c r="BC388" s="21"/>
      <c r="BG388" s="18"/>
      <c r="BN388" s="22"/>
      <c r="BO388" s="22"/>
      <c r="BP388" s="22"/>
      <c r="BQ388" s="22"/>
      <c r="BR388" s="15"/>
      <c r="CF388" s="15"/>
      <c r="CL388" s="22"/>
      <c r="CM388" s="15"/>
      <c r="CR388" s="22"/>
      <c r="CT388" s="15"/>
      <c r="CW388" s="22"/>
      <c r="DA388" s="15"/>
      <c r="DH388" s="15"/>
      <c r="DJ388" s="22"/>
      <c r="DO388" s="15"/>
      <c r="DV388" s="15"/>
      <c r="EC388" s="15"/>
      <c r="EJ388" s="15"/>
      <c r="EQ388" s="15"/>
      <c r="EX388" s="15"/>
      <c r="FE388" s="15"/>
      <c r="FL388" s="15"/>
      <c r="FS388" s="15"/>
      <c r="FZ388" s="15"/>
      <c r="GG388" s="15"/>
      <c r="GN388" s="15"/>
      <c r="GP388" s="22"/>
      <c r="GQ388" s="22"/>
      <c r="GR388" s="22"/>
      <c r="GS388" s="22"/>
      <c r="GT388" s="22"/>
      <c r="GU388" s="15"/>
      <c r="GV388" s="22"/>
      <c r="GW388" s="22"/>
      <c r="GX388" s="22"/>
      <c r="GY388" s="18"/>
      <c r="GZ388" s="18"/>
      <c r="HA388" s="18"/>
      <c r="HB388" s="18"/>
      <c r="HC388" s="18"/>
      <c r="HD388" s="18"/>
      <c r="HE388" s="18"/>
      <c r="HF388" s="18"/>
      <c r="HG388" s="18"/>
      <c r="HH388" s="18"/>
      <c r="HI388" s="18"/>
      <c r="HJ388" s="18"/>
      <c r="HK388" s="18"/>
      <c r="HL388" s="18"/>
      <c r="HM388" s="18"/>
      <c r="HN388" s="18"/>
      <c r="HO388" s="18"/>
      <c r="HP388" s="18"/>
      <c r="HQ388" s="18"/>
      <c r="HR388" s="18"/>
      <c r="HS388" s="18"/>
      <c r="HT388" s="18"/>
      <c r="HU388" s="18"/>
      <c r="HV388" s="18"/>
      <c r="HW388" s="18"/>
      <c r="HX388" s="18"/>
      <c r="HY388" s="18"/>
      <c r="HZ388" s="18"/>
      <c r="IA388" s="18"/>
      <c r="IB388" s="18"/>
      <c r="IC388" s="18"/>
      <c r="ID388" s="18"/>
      <c r="IE388" s="18"/>
      <c r="IF388" s="18"/>
      <c r="IG388" s="18"/>
      <c r="IH388" s="18"/>
      <c r="II388" s="18"/>
      <c r="IJ388" s="18"/>
      <c r="IK388" s="18"/>
      <c r="IL388" s="18"/>
      <c r="IM388" s="18"/>
      <c r="IN388" s="18"/>
      <c r="IO388" s="18"/>
      <c r="IP388" s="18"/>
      <c r="IQ388" s="18"/>
      <c r="IR388" s="18"/>
      <c r="IS388" s="18"/>
      <c r="IT388" s="18"/>
      <c r="IU388" s="18"/>
      <c r="IV388" s="18"/>
      <c r="IW388" s="18"/>
      <c r="IX388" s="18"/>
      <c r="IY388" s="18"/>
      <c r="IZ388" s="18"/>
      <c r="JA388" s="18"/>
      <c r="JB388" s="18"/>
      <c r="JC388" s="18"/>
      <c r="JD388" s="18"/>
      <c r="JE388" s="18"/>
      <c r="JF388" s="18"/>
    </row>
    <row r="389" spans="36:266" x14ac:dyDescent="0.3">
      <c r="AJ389" s="24"/>
      <c r="AK389" s="24"/>
      <c r="AL389" s="20"/>
      <c r="AM389" s="23"/>
      <c r="AN389" s="18"/>
      <c r="AO389" s="24"/>
      <c r="AW389" s="71"/>
      <c r="AX389" s="71"/>
      <c r="AY389" s="71"/>
      <c r="BB389" s="25"/>
      <c r="BC389" s="21"/>
      <c r="BG389" s="18"/>
      <c r="BN389" s="22"/>
      <c r="BO389" s="22"/>
      <c r="BP389" s="22"/>
      <c r="BQ389" s="22"/>
      <c r="BR389" s="15"/>
      <c r="CF389" s="15"/>
      <c r="CL389" s="22"/>
      <c r="CM389" s="15"/>
      <c r="CR389" s="22"/>
      <c r="CT389" s="15"/>
      <c r="CW389" s="22"/>
      <c r="DA389" s="15"/>
      <c r="DH389" s="15"/>
      <c r="DJ389" s="22"/>
      <c r="DO389" s="15"/>
      <c r="DV389" s="15"/>
      <c r="EC389" s="15"/>
      <c r="EJ389" s="15"/>
      <c r="EQ389" s="15"/>
      <c r="EX389" s="15"/>
      <c r="FE389" s="15"/>
      <c r="FL389" s="15"/>
      <c r="FS389" s="15"/>
      <c r="FZ389" s="15"/>
      <c r="GG389" s="15"/>
      <c r="GN389" s="15"/>
      <c r="GP389" s="22"/>
      <c r="GQ389" s="22"/>
      <c r="GR389" s="22"/>
      <c r="GS389" s="22"/>
      <c r="GT389" s="22"/>
      <c r="GU389" s="15"/>
      <c r="GV389" s="22"/>
      <c r="GW389" s="22"/>
      <c r="GX389" s="22"/>
      <c r="GY389" s="18"/>
      <c r="GZ389" s="18"/>
      <c r="HA389" s="18"/>
      <c r="HB389" s="18"/>
      <c r="HC389" s="18"/>
      <c r="HD389" s="18"/>
      <c r="HE389" s="18"/>
      <c r="HF389" s="18"/>
      <c r="HG389" s="18"/>
      <c r="HH389" s="18"/>
      <c r="HI389" s="18"/>
      <c r="HJ389" s="18"/>
      <c r="HK389" s="18"/>
      <c r="HL389" s="18"/>
      <c r="HM389" s="18"/>
      <c r="HN389" s="18"/>
      <c r="HO389" s="18"/>
      <c r="HP389" s="18"/>
      <c r="HQ389" s="18"/>
      <c r="HR389" s="18"/>
      <c r="HS389" s="18"/>
      <c r="HT389" s="18"/>
      <c r="HU389" s="18"/>
      <c r="HV389" s="18"/>
      <c r="HW389" s="18"/>
      <c r="HX389" s="18"/>
      <c r="HY389" s="18"/>
      <c r="HZ389" s="18"/>
      <c r="IA389" s="18"/>
      <c r="IB389" s="18"/>
      <c r="IC389" s="18"/>
      <c r="ID389" s="18"/>
      <c r="IE389" s="18"/>
      <c r="IF389" s="18"/>
      <c r="IG389" s="18"/>
      <c r="IH389" s="18"/>
      <c r="II389" s="18"/>
      <c r="IJ389" s="18"/>
      <c r="IK389" s="18"/>
      <c r="IL389" s="18"/>
      <c r="IM389" s="18"/>
      <c r="IN389" s="18"/>
      <c r="IO389" s="18"/>
      <c r="IP389" s="18"/>
      <c r="IQ389" s="18"/>
      <c r="IR389" s="18"/>
      <c r="IS389" s="18"/>
      <c r="IT389" s="18"/>
      <c r="IU389" s="18"/>
      <c r="IV389" s="18"/>
      <c r="IW389" s="18"/>
      <c r="IX389" s="18"/>
      <c r="IY389" s="18"/>
      <c r="IZ389" s="18"/>
      <c r="JA389" s="18"/>
      <c r="JB389" s="18"/>
      <c r="JC389" s="18"/>
      <c r="JD389" s="18"/>
      <c r="JE389" s="18"/>
      <c r="JF389" s="18"/>
    </row>
    <row r="390" spans="36:266" x14ac:dyDescent="0.3">
      <c r="AJ390" s="24"/>
      <c r="AK390" s="24"/>
      <c r="AL390" s="20"/>
      <c r="AM390" s="23"/>
      <c r="AN390" s="18"/>
      <c r="AO390" s="24"/>
      <c r="AW390" s="71"/>
      <c r="AX390" s="71"/>
      <c r="AY390" s="71"/>
      <c r="BB390" s="25"/>
      <c r="BC390" s="21"/>
      <c r="BG390" s="18"/>
      <c r="BN390" s="22"/>
      <c r="BO390" s="22"/>
      <c r="BP390" s="22"/>
      <c r="BQ390" s="22"/>
      <c r="BR390" s="15"/>
      <c r="CF390" s="15"/>
      <c r="CL390" s="22"/>
      <c r="CM390" s="15"/>
      <c r="CR390" s="22"/>
      <c r="CT390" s="15"/>
      <c r="CW390" s="22"/>
      <c r="DA390" s="15"/>
      <c r="DH390" s="15"/>
      <c r="DJ390" s="22"/>
      <c r="DO390" s="15"/>
      <c r="DV390" s="15"/>
      <c r="EC390" s="15"/>
      <c r="EJ390" s="15"/>
      <c r="EQ390" s="15"/>
      <c r="EX390" s="15"/>
      <c r="FE390" s="15"/>
      <c r="FL390" s="15"/>
      <c r="FS390" s="15"/>
      <c r="FZ390" s="15"/>
      <c r="GG390" s="15"/>
      <c r="GN390" s="15"/>
      <c r="GP390" s="22"/>
      <c r="GQ390" s="22"/>
      <c r="GR390" s="22"/>
      <c r="GS390" s="22"/>
      <c r="GT390" s="22"/>
      <c r="GU390" s="15"/>
      <c r="GV390" s="22"/>
      <c r="GW390" s="22"/>
      <c r="GX390" s="22"/>
      <c r="GY390" s="18"/>
      <c r="GZ390" s="18"/>
      <c r="HA390" s="18"/>
      <c r="HB390" s="18"/>
      <c r="HC390" s="18"/>
      <c r="HD390" s="18"/>
      <c r="HE390" s="18"/>
      <c r="HF390" s="18"/>
      <c r="HG390" s="18"/>
      <c r="HH390" s="18"/>
      <c r="HI390" s="18"/>
      <c r="HJ390" s="18"/>
      <c r="HK390" s="18"/>
      <c r="HL390" s="18"/>
      <c r="HM390" s="18"/>
      <c r="HN390" s="18"/>
      <c r="HO390" s="18"/>
      <c r="HP390" s="18"/>
      <c r="HQ390" s="18"/>
      <c r="HR390" s="18"/>
      <c r="HS390" s="18"/>
      <c r="HT390" s="18"/>
      <c r="HU390" s="18"/>
      <c r="HV390" s="18"/>
      <c r="HW390" s="18"/>
      <c r="HX390" s="18"/>
      <c r="HY390" s="18"/>
      <c r="HZ390" s="18"/>
      <c r="IA390" s="18"/>
      <c r="IB390" s="18"/>
      <c r="IC390" s="18"/>
      <c r="ID390" s="18"/>
      <c r="IE390" s="18"/>
      <c r="IF390" s="18"/>
      <c r="IG390" s="18"/>
      <c r="IH390" s="18"/>
      <c r="II390" s="18"/>
      <c r="IJ390" s="18"/>
      <c r="IK390" s="18"/>
      <c r="IL390" s="18"/>
      <c r="IM390" s="18"/>
      <c r="IN390" s="18"/>
      <c r="IO390" s="18"/>
      <c r="IP390" s="18"/>
      <c r="IQ390" s="18"/>
      <c r="IR390" s="18"/>
      <c r="IS390" s="18"/>
      <c r="IT390" s="18"/>
      <c r="IU390" s="18"/>
      <c r="IV390" s="18"/>
      <c r="IW390" s="18"/>
      <c r="IX390" s="18"/>
      <c r="IY390" s="18"/>
      <c r="IZ390" s="18"/>
      <c r="JA390" s="18"/>
      <c r="JB390" s="18"/>
      <c r="JC390" s="18"/>
      <c r="JD390" s="18"/>
      <c r="JE390" s="18"/>
      <c r="JF390" s="18"/>
    </row>
    <row r="391" spans="36:266" x14ac:dyDescent="0.3">
      <c r="AJ391" s="24"/>
      <c r="AK391" s="24"/>
      <c r="AL391" s="20"/>
      <c r="AM391" s="23"/>
      <c r="AN391" s="18"/>
      <c r="AO391" s="24"/>
      <c r="AW391" s="71"/>
      <c r="AX391" s="71"/>
      <c r="AY391" s="71"/>
      <c r="BB391" s="25"/>
      <c r="BC391" s="21"/>
      <c r="BG391" s="18"/>
      <c r="BN391" s="22"/>
      <c r="BO391" s="22"/>
      <c r="BP391" s="22"/>
      <c r="BQ391" s="22"/>
      <c r="BR391" s="15"/>
      <c r="CF391" s="15"/>
      <c r="CL391" s="22"/>
      <c r="CM391" s="15"/>
      <c r="CR391" s="22"/>
      <c r="CT391" s="15"/>
      <c r="CW391" s="22"/>
      <c r="DA391" s="15"/>
      <c r="DH391" s="15"/>
      <c r="DJ391" s="22"/>
      <c r="DO391" s="15"/>
      <c r="DV391" s="15"/>
      <c r="EC391" s="15"/>
      <c r="EJ391" s="15"/>
      <c r="EQ391" s="15"/>
      <c r="EX391" s="15"/>
      <c r="FE391" s="15"/>
      <c r="FL391" s="15"/>
      <c r="FS391" s="15"/>
      <c r="FZ391" s="15"/>
      <c r="GG391" s="15"/>
      <c r="GN391" s="15"/>
      <c r="GP391" s="22"/>
      <c r="GQ391" s="22"/>
      <c r="GR391" s="22"/>
      <c r="GS391" s="22"/>
      <c r="GT391" s="22"/>
      <c r="GU391" s="15"/>
      <c r="GV391" s="22"/>
      <c r="GW391" s="22"/>
      <c r="GX391" s="22"/>
      <c r="GY391" s="18"/>
      <c r="GZ391" s="18"/>
      <c r="HA391" s="18"/>
      <c r="HB391" s="18"/>
      <c r="HC391" s="18"/>
      <c r="HD391" s="18"/>
      <c r="HE391" s="18"/>
      <c r="HF391" s="18"/>
      <c r="HG391" s="18"/>
      <c r="HH391" s="18"/>
      <c r="HI391" s="18"/>
      <c r="HJ391" s="18"/>
      <c r="HK391" s="18"/>
      <c r="HL391" s="18"/>
      <c r="HM391" s="18"/>
      <c r="HN391" s="18"/>
      <c r="HO391" s="18"/>
      <c r="HP391" s="18"/>
      <c r="HQ391" s="18"/>
      <c r="HR391" s="18"/>
      <c r="HS391" s="18"/>
      <c r="HT391" s="18"/>
      <c r="HU391" s="18"/>
      <c r="HV391" s="18"/>
      <c r="HW391" s="18"/>
      <c r="HX391" s="18"/>
      <c r="HY391" s="18"/>
      <c r="HZ391" s="18"/>
      <c r="IA391" s="18"/>
      <c r="IB391" s="18"/>
      <c r="IC391" s="18"/>
      <c r="ID391" s="18"/>
      <c r="IE391" s="18"/>
      <c r="IF391" s="18"/>
      <c r="IG391" s="18"/>
      <c r="IH391" s="18"/>
      <c r="II391" s="18"/>
      <c r="IJ391" s="18"/>
      <c r="IK391" s="18"/>
      <c r="IL391" s="18"/>
      <c r="IM391" s="18"/>
      <c r="IN391" s="18"/>
      <c r="IO391" s="18"/>
      <c r="IP391" s="18"/>
      <c r="IQ391" s="18"/>
      <c r="IR391" s="18"/>
      <c r="IS391" s="18"/>
      <c r="IT391" s="18"/>
      <c r="IU391" s="18"/>
      <c r="IV391" s="18"/>
      <c r="IW391" s="18"/>
      <c r="IX391" s="18"/>
      <c r="IY391" s="18"/>
      <c r="IZ391" s="18"/>
      <c r="JA391" s="18"/>
      <c r="JB391" s="18"/>
      <c r="JC391" s="18"/>
      <c r="JD391" s="18"/>
      <c r="JE391" s="18"/>
      <c r="JF391" s="18"/>
    </row>
    <row r="392" spans="36:266" x14ac:dyDescent="0.3">
      <c r="AJ392" s="24"/>
      <c r="AK392" s="24"/>
      <c r="AL392" s="20"/>
      <c r="AM392" s="23"/>
      <c r="AN392" s="18"/>
      <c r="AO392" s="24"/>
      <c r="AW392" s="71"/>
      <c r="AX392" s="71"/>
      <c r="AY392" s="71"/>
      <c r="BB392" s="25"/>
      <c r="BC392" s="21"/>
      <c r="BG392" s="18"/>
      <c r="BN392" s="22"/>
      <c r="BO392" s="22"/>
      <c r="BP392" s="22"/>
      <c r="BQ392" s="22"/>
      <c r="BR392" s="15"/>
      <c r="CF392" s="15"/>
      <c r="CL392" s="22"/>
      <c r="CM392" s="15"/>
      <c r="CR392" s="22"/>
      <c r="CT392" s="15"/>
      <c r="CW392" s="22"/>
      <c r="DA392" s="15"/>
      <c r="DH392" s="15"/>
      <c r="DJ392" s="22"/>
      <c r="DO392" s="15"/>
      <c r="DV392" s="15"/>
      <c r="EC392" s="15"/>
      <c r="EJ392" s="15"/>
      <c r="EQ392" s="15"/>
      <c r="EX392" s="15"/>
      <c r="FE392" s="15"/>
      <c r="FL392" s="15"/>
      <c r="FS392" s="15"/>
      <c r="FZ392" s="15"/>
      <c r="GG392" s="15"/>
      <c r="GN392" s="15"/>
      <c r="GP392" s="22"/>
      <c r="GQ392" s="22"/>
      <c r="GR392" s="22"/>
      <c r="GS392" s="22"/>
      <c r="GT392" s="22"/>
      <c r="GU392" s="15"/>
      <c r="GV392" s="22"/>
      <c r="GW392" s="22"/>
      <c r="GX392" s="22"/>
      <c r="GY392" s="18"/>
      <c r="GZ392" s="18"/>
      <c r="HA392" s="18"/>
      <c r="HB392" s="18"/>
      <c r="HC392" s="18"/>
      <c r="HD392" s="18"/>
      <c r="HE392" s="18"/>
      <c r="HF392" s="18"/>
      <c r="HG392" s="18"/>
      <c r="HH392" s="18"/>
      <c r="HI392" s="18"/>
      <c r="HJ392" s="18"/>
      <c r="HK392" s="18"/>
      <c r="HL392" s="18"/>
      <c r="HM392" s="18"/>
      <c r="HN392" s="18"/>
      <c r="HO392" s="18"/>
      <c r="HP392" s="18"/>
      <c r="HQ392" s="18"/>
      <c r="HR392" s="18"/>
      <c r="HS392" s="18"/>
      <c r="HT392" s="18"/>
      <c r="HU392" s="18"/>
      <c r="HV392" s="18"/>
      <c r="HW392" s="18"/>
      <c r="HX392" s="18"/>
      <c r="HY392" s="18"/>
      <c r="HZ392" s="18"/>
      <c r="IA392" s="18"/>
      <c r="IB392" s="18"/>
      <c r="IC392" s="18"/>
      <c r="ID392" s="18"/>
      <c r="IE392" s="18"/>
      <c r="IF392" s="18"/>
      <c r="IG392" s="18"/>
      <c r="IH392" s="18"/>
      <c r="II392" s="18"/>
      <c r="IJ392" s="18"/>
      <c r="IK392" s="18"/>
      <c r="IL392" s="18"/>
      <c r="IM392" s="18"/>
      <c r="IN392" s="18"/>
      <c r="IO392" s="18"/>
      <c r="IP392" s="18"/>
      <c r="IQ392" s="18"/>
      <c r="IR392" s="18"/>
      <c r="IS392" s="18"/>
      <c r="IT392" s="18"/>
      <c r="IU392" s="18"/>
      <c r="IV392" s="18"/>
      <c r="IW392" s="18"/>
      <c r="IX392" s="18"/>
      <c r="IY392" s="18"/>
      <c r="IZ392" s="18"/>
      <c r="JA392" s="18"/>
      <c r="JB392" s="18"/>
      <c r="JC392" s="18"/>
      <c r="JD392" s="18"/>
      <c r="JE392" s="18"/>
      <c r="JF392" s="18"/>
    </row>
    <row r="393" spans="36:266" x14ac:dyDescent="0.3">
      <c r="AJ393" s="24"/>
      <c r="AK393" s="24"/>
      <c r="AL393" s="20"/>
      <c r="AM393" s="23"/>
      <c r="AN393" s="18"/>
      <c r="AO393" s="24"/>
      <c r="AW393" s="71"/>
      <c r="AX393" s="71"/>
      <c r="AY393" s="71"/>
      <c r="BB393" s="25"/>
      <c r="BC393" s="21"/>
      <c r="BG393" s="18"/>
      <c r="BN393" s="22"/>
      <c r="BO393" s="22"/>
      <c r="BP393" s="22"/>
      <c r="BQ393" s="22"/>
      <c r="BR393" s="15"/>
      <c r="CF393" s="15"/>
      <c r="CL393" s="22"/>
      <c r="CM393" s="15"/>
      <c r="CR393" s="22"/>
      <c r="CT393" s="15"/>
      <c r="CW393" s="22"/>
      <c r="DA393" s="15"/>
      <c r="DH393" s="15"/>
      <c r="DJ393" s="22"/>
      <c r="DO393" s="15"/>
      <c r="DV393" s="15"/>
      <c r="EC393" s="15"/>
      <c r="EJ393" s="15"/>
      <c r="EQ393" s="15"/>
      <c r="EX393" s="15"/>
      <c r="FE393" s="15"/>
      <c r="FL393" s="15"/>
      <c r="FS393" s="15"/>
      <c r="FZ393" s="15"/>
      <c r="GG393" s="15"/>
      <c r="GN393" s="15"/>
      <c r="GP393" s="22"/>
      <c r="GQ393" s="22"/>
      <c r="GR393" s="22"/>
      <c r="GS393" s="22"/>
      <c r="GT393" s="22"/>
      <c r="GU393" s="15"/>
      <c r="GV393" s="22"/>
      <c r="GW393" s="22"/>
      <c r="GX393" s="22"/>
      <c r="GY393" s="18"/>
      <c r="GZ393" s="18"/>
      <c r="HA393" s="18"/>
      <c r="HB393" s="18"/>
      <c r="HC393" s="18"/>
      <c r="HD393" s="18"/>
      <c r="HE393" s="18"/>
      <c r="HF393" s="18"/>
      <c r="HG393" s="18"/>
      <c r="HH393" s="18"/>
      <c r="HI393" s="18"/>
      <c r="HJ393" s="18"/>
      <c r="HK393" s="18"/>
      <c r="HL393" s="18"/>
      <c r="HM393" s="18"/>
      <c r="HN393" s="18"/>
      <c r="HO393" s="18"/>
      <c r="HP393" s="18"/>
      <c r="HQ393" s="18"/>
      <c r="HR393" s="18"/>
      <c r="HS393" s="18"/>
      <c r="HT393" s="18"/>
      <c r="HU393" s="18"/>
      <c r="HV393" s="18"/>
      <c r="HW393" s="18"/>
      <c r="HX393" s="18"/>
      <c r="HY393" s="18"/>
      <c r="HZ393" s="18"/>
      <c r="IA393" s="18"/>
      <c r="IB393" s="18"/>
      <c r="IC393" s="18"/>
      <c r="ID393" s="18"/>
      <c r="IE393" s="18"/>
      <c r="IF393" s="18"/>
      <c r="IG393" s="18"/>
      <c r="IH393" s="18"/>
      <c r="II393" s="18"/>
      <c r="IJ393" s="18"/>
      <c r="IK393" s="18"/>
      <c r="IL393" s="18"/>
      <c r="IM393" s="18"/>
      <c r="IN393" s="18"/>
      <c r="IO393" s="18"/>
      <c r="IP393" s="18"/>
      <c r="IQ393" s="18"/>
      <c r="IR393" s="18"/>
      <c r="IS393" s="18"/>
      <c r="IT393" s="18"/>
      <c r="IU393" s="18"/>
      <c r="IV393" s="18"/>
      <c r="IW393" s="18"/>
      <c r="IX393" s="18"/>
      <c r="IY393" s="18"/>
      <c r="IZ393" s="18"/>
      <c r="JA393" s="18"/>
      <c r="JB393" s="18"/>
      <c r="JC393" s="18"/>
      <c r="JD393" s="18"/>
      <c r="JE393" s="18"/>
      <c r="JF393" s="18"/>
    </row>
    <row r="394" spans="36:266" x14ac:dyDescent="0.3">
      <c r="AJ394" s="24"/>
      <c r="AK394" s="24"/>
      <c r="AL394" s="20"/>
      <c r="AM394" s="23"/>
      <c r="AN394" s="18"/>
      <c r="AO394" s="24"/>
      <c r="AW394" s="71"/>
      <c r="AX394" s="71"/>
      <c r="AY394" s="71"/>
      <c r="BB394" s="25"/>
      <c r="BC394" s="21"/>
      <c r="BG394" s="18"/>
      <c r="BN394" s="22"/>
      <c r="BO394" s="22"/>
      <c r="BP394" s="22"/>
      <c r="BQ394" s="22"/>
      <c r="BR394" s="15"/>
      <c r="CF394" s="15"/>
      <c r="CL394" s="22"/>
      <c r="CM394" s="15"/>
      <c r="CR394" s="22"/>
      <c r="CT394" s="15"/>
      <c r="CW394" s="22"/>
      <c r="DA394" s="15"/>
      <c r="DH394" s="15"/>
      <c r="DJ394" s="22"/>
      <c r="DO394" s="15"/>
      <c r="DV394" s="15"/>
      <c r="EC394" s="15"/>
      <c r="EJ394" s="15"/>
      <c r="EQ394" s="15"/>
      <c r="EX394" s="15"/>
      <c r="FE394" s="15"/>
      <c r="FL394" s="15"/>
      <c r="FS394" s="15"/>
      <c r="FZ394" s="15"/>
      <c r="GG394" s="15"/>
      <c r="GN394" s="15"/>
      <c r="GP394" s="22"/>
      <c r="GQ394" s="22"/>
      <c r="GR394" s="22"/>
      <c r="GS394" s="22"/>
      <c r="GT394" s="22"/>
      <c r="GU394" s="15"/>
      <c r="GV394" s="22"/>
      <c r="GW394" s="22"/>
      <c r="GX394" s="22"/>
      <c r="GY394" s="18"/>
      <c r="GZ394" s="18"/>
      <c r="HA394" s="18"/>
      <c r="HB394" s="18"/>
      <c r="HC394" s="18"/>
      <c r="HD394" s="18"/>
      <c r="HE394" s="18"/>
      <c r="HF394" s="18"/>
      <c r="HG394" s="18"/>
      <c r="HH394" s="18"/>
      <c r="HI394" s="18"/>
      <c r="HJ394" s="18"/>
      <c r="HK394" s="18"/>
      <c r="HL394" s="18"/>
      <c r="HM394" s="18"/>
      <c r="HN394" s="18"/>
      <c r="HO394" s="18"/>
      <c r="HP394" s="18"/>
      <c r="HQ394" s="18"/>
      <c r="HR394" s="18"/>
      <c r="HS394" s="18"/>
      <c r="HT394" s="18"/>
      <c r="HU394" s="18"/>
      <c r="HV394" s="18"/>
      <c r="HW394" s="18"/>
      <c r="HX394" s="18"/>
      <c r="HY394" s="18"/>
      <c r="HZ394" s="18"/>
      <c r="IA394" s="18"/>
      <c r="IB394" s="18"/>
      <c r="IC394" s="18"/>
      <c r="ID394" s="18"/>
      <c r="IE394" s="18"/>
      <c r="IF394" s="18"/>
      <c r="IG394" s="18"/>
      <c r="IH394" s="18"/>
      <c r="II394" s="18"/>
      <c r="IJ394" s="18"/>
      <c r="IK394" s="18"/>
      <c r="IL394" s="18"/>
      <c r="IM394" s="18"/>
      <c r="IN394" s="18"/>
      <c r="IO394" s="18"/>
      <c r="IP394" s="18"/>
      <c r="IQ394" s="18"/>
      <c r="IR394" s="18"/>
      <c r="IS394" s="18"/>
      <c r="IT394" s="18"/>
      <c r="IU394" s="18"/>
      <c r="IV394" s="18"/>
      <c r="IW394" s="18"/>
      <c r="IX394" s="18"/>
      <c r="IY394" s="18"/>
      <c r="IZ394" s="18"/>
      <c r="JA394" s="18"/>
      <c r="JB394" s="18"/>
      <c r="JC394" s="18"/>
      <c r="JD394" s="18"/>
      <c r="JE394" s="18"/>
      <c r="JF394" s="18"/>
    </row>
    <row r="395" spans="36:266" x14ac:dyDescent="0.3">
      <c r="AJ395" s="24"/>
      <c r="AK395" s="24"/>
      <c r="AL395" s="20"/>
      <c r="AM395" s="23"/>
      <c r="AN395" s="18"/>
      <c r="AO395" s="24"/>
      <c r="AW395" s="71"/>
      <c r="AX395" s="71"/>
      <c r="AY395" s="71"/>
      <c r="BB395" s="25"/>
      <c r="BC395" s="21"/>
      <c r="BG395" s="18"/>
      <c r="BN395" s="22"/>
      <c r="BO395" s="22"/>
      <c r="BP395" s="22"/>
      <c r="BQ395" s="22"/>
      <c r="BR395" s="15"/>
      <c r="CF395" s="15"/>
      <c r="CL395" s="22"/>
      <c r="CM395" s="15"/>
      <c r="CR395" s="22"/>
      <c r="CT395" s="15"/>
      <c r="CW395" s="22"/>
      <c r="DA395" s="15"/>
      <c r="DH395" s="15"/>
      <c r="DJ395" s="22"/>
      <c r="DO395" s="15"/>
      <c r="DV395" s="15"/>
      <c r="EC395" s="15"/>
      <c r="EJ395" s="15"/>
      <c r="EQ395" s="15"/>
      <c r="EX395" s="15"/>
      <c r="FE395" s="15"/>
      <c r="FL395" s="15"/>
      <c r="FS395" s="15"/>
      <c r="FZ395" s="15"/>
      <c r="GG395" s="15"/>
      <c r="GN395" s="15"/>
      <c r="GP395" s="22"/>
      <c r="GQ395" s="22"/>
      <c r="GR395" s="22"/>
      <c r="GS395" s="22"/>
      <c r="GT395" s="22"/>
      <c r="GU395" s="15"/>
      <c r="GV395" s="22"/>
      <c r="GW395" s="22"/>
      <c r="GX395" s="22"/>
      <c r="GY395" s="18"/>
      <c r="GZ395" s="18"/>
      <c r="HA395" s="18"/>
      <c r="HB395" s="18"/>
      <c r="HC395" s="18"/>
      <c r="HD395" s="18"/>
      <c r="HE395" s="18"/>
      <c r="HF395" s="18"/>
      <c r="HG395" s="18"/>
      <c r="HH395" s="18"/>
      <c r="HI395" s="18"/>
      <c r="HJ395" s="18"/>
      <c r="HK395" s="18"/>
      <c r="HL395" s="18"/>
      <c r="HM395" s="18"/>
      <c r="HN395" s="18"/>
      <c r="HO395" s="18"/>
      <c r="HP395" s="18"/>
      <c r="HQ395" s="18"/>
      <c r="HR395" s="18"/>
      <c r="HS395" s="18"/>
      <c r="HT395" s="18"/>
      <c r="HU395" s="18"/>
      <c r="HV395" s="18"/>
      <c r="HW395" s="18"/>
      <c r="HX395" s="18"/>
      <c r="HY395" s="18"/>
      <c r="HZ395" s="18"/>
      <c r="IA395" s="18"/>
      <c r="IB395" s="18"/>
      <c r="IC395" s="18"/>
      <c r="ID395" s="18"/>
      <c r="IE395" s="18"/>
      <c r="IF395" s="18"/>
      <c r="IG395" s="18"/>
      <c r="IH395" s="18"/>
      <c r="II395" s="18"/>
      <c r="IJ395" s="18"/>
      <c r="IK395" s="18"/>
      <c r="IL395" s="18"/>
      <c r="IM395" s="18"/>
      <c r="IN395" s="18"/>
      <c r="IO395" s="18"/>
      <c r="IP395" s="18"/>
      <c r="IQ395" s="18"/>
      <c r="IR395" s="18"/>
      <c r="IS395" s="18"/>
      <c r="IT395" s="18"/>
      <c r="IU395" s="18"/>
      <c r="IV395" s="18"/>
      <c r="IW395" s="18"/>
      <c r="IX395" s="18"/>
      <c r="IY395" s="18"/>
      <c r="IZ395" s="18"/>
      <c r="JA395" s="18"/>
      <c r="JB395" s="18"/>
      <c r="JC395" s="18"/>
      <c r="JD395" s="18"/>
      <c r="JE395" s="18"/>
      <c r="JF395" s="18"/>
    </row>
    <row r="396" spans="36:266" x14ac:dyDescent="0.3">
      <c r="AJ396" s="24"/>
      <c r="AK396" s="24"/>
      <c r="AL396" s="20"/>
      <c r="AM396" s="23"/>
      <c r="AN396" s="18"/>
      <c r="AO396" s="24"/>
      <c r="AW396" s="71"/>
      <c r="AX396" s="71"/>
      <c r="AY396" s="71"/>
      <c r="BB396" s="25"/>
      <c r="BC396" s="21"/>
      <c r="BG396" s="18"/>
      <c r="BN396" s="22"/>
      <c r="BO396" s="22"/>
      <c r="BP396" s="22"/>
      <c r="BQ396" s="22"/>
      <c r="BR396" s="15"/>
      <c r="CF396" s="15"/>
      <c r="CL396" s="22"/>
      <c r="CM396" s="15"/>
      <c r="CR396" s="22"/>
      <c r="CT396" s="15"/>
      <c r="CW396" s="22"/>
      <c r="DA396" s="15"/>
      <c r="DH396" s="15"/>
      <c r="DJ396" s="22"/>
      <c r="DO396" s="15"/>
      <c r="DV396" s="15"/>
      <c r="EC396" s="15"/>
      <c r="EJ396" s="15"/>
      <c r="EQ396" s="15"/>
      <c r="EX396" s="15"/>
      <c r="FE396" s="15"/>
      <c r="FL396" s="15"/>
      <c r="FS396" s="15"/>
      <c r="FZ396" s="15"/>
      <c r="GG396" s="15"/>
      <c r="GN396" s="15"/>
      <c r="GP396" s="22"/>
      <c r="GQ396" s="22"/>
      <c r="GR396" s="22"/>
      <c r="GS396" s="22"/>
      <c r="GT396" s="22"/>
      <c r="GU396" s="15"/>
      <c r="GV396" s="22"/>
      <c r="GW396" s="22"/>
      <c r="GX396" s="22"/>
      <c r="GY396" s="18"/>
      <c r="GZ396" s="18"/>
      <c r="HA396" s="18"/>
      <c r="HB396" s="18"/>
      <c r="HC396" s="18"/>
      <c r="HD396" s="18"/>
      <c r="HE396" s="18"/>
      <c r="HF396" s="18"/>
      <c r="HG396" s="18"/>
      <c r="HH396" s="18"/>
      <c r="HI396" s="18"/>
      <c r="HJ396" s="18"/>
      <c r="HK396" s="18"/>
      <c r="HL396" s="18"/>
      <c r="HM396" s="18"/>
      <c r="HN396" s="18"/>
      <c r="HO396" s="18"/>
      <c r="HP396" s="18"/>
      <c r="HQ396" s="18"/>
      <c r="HR396" s="18"/>
      <c r="HS396" s="18"/>
      <c r="HT396" s="18"/>
      <c r="HU396" s="18"/>
      <c r="HV396" s="18"/>
      <c r="HW396" s="18"/>
      <c r="HX396" s="18"/>
      <c r="HY396" s="18"/>
      <c r="HZ396" s="18"/>
      <c r="IA396" s="18"/>
      <c r="IB396" s="18"/>
      <c r="IC396" s="18"/>
      <c r="ID396" s="18"/>
      <c r="IE396" s="18"/>
      <c r="IF396" s="18"/>
      <c r="IG396" s="18"/>
      <c r="IH396" s="18"/>
      <c r="II396" s="18"/>
      <c r="IJ396" s="18"/>
      <c r="IK396" s="18"/>
      <c r="IL396" s="18"/>
      <c r="IM396" s="18"/>
      <c r="IN396" s="18"/>
      <c r="IO396" s="18"/>
      <c r="IP396" s="18"/>
      <c r="IQ396" s="18"/>
      <c r="IR396" s="18"/>
      <c r="IS396" s="18"/>
      <c r="IT396" s="18"/>
      <c r="IU396" s="18"/>
      <c r="IV396" s="18"/>
      <c r="IW396" s="18"/>
      <c r="IX396" s="18"/>
      <c r="IY396" s="18"/>
      <c r="IZ396" s="18"/>
      <c r="JA396" s="18"/>
      <c r="JB396" s="18"/>
      <c r="JC396" s="18"/>
      <c r="JD396" s="18"/>
      <c r="JE396" s="18"/>
      <c r="JF396" s="18"/>
    </row>
    <row r="397" spans="36:266" x14ac:dyDescent="0.3">
      <c r="AJ397" s="24"/>
      <c r="AK397" s="24"/>
      <c r="AL397" s="20"/>
      <c r="AM397" s="23"/>
      <c r="AN397" s="18"/>
      <c r="AO397" s="24"/>
      <c r="AW397" s="71"/>
      <c r="AX397" s="71"/>
      <c r="AY397" s="71"/>
      <c r="BB397" s="25"/>
      <c r="BC397" s="21"/>
      <c r="BG397" s="18"/>
      <c r="BN397" s="22"/>
      <c r="BO397" s="22"/>
      <c r="BP397" s="22"/>
      <c r="BQ397" s="22"/>
      <c r="BR397" s="15"/>
      <c r="CF397" s="15"/>
      <c r="CL397" s="22"/>
      <c r="CM397" s="15"/>
      <c r="CR397" s="22"/>
      <c r="CT397" s="15"/>
      <c r="CW397" s="22"/>
      <c r="DA397" s="15"/>
      <c r="DH397" s="15"/>
      <c r="DJ397" s="22"/>
      <c r="DO397" s="15"/>
      <c r="DV397" s="15"/>
      <c r="EC397" s="15"/>
      <c r="EJ397" s="15"/>
      <c r="EQ397" s="15"/>
      <c r="EX397" s="15"/>
      <c r="FE397" s="15"/>
      <c r="FL397" s="15"/>
      <c r="FS397" s="15"/>
      <c r="FZ397" s="15"/>
      <c r="GG397" s="15"/>
      <c r="GN397" s="15"/>
      <c r="GP397" s="22"/>
      <c r="GQ397" s="22"/>
      <c r="GR397" s="22"/>
      <c r="GS397" s="22"/>
      <c r="GT397" s="22"/>
      <c r="GU397" s="15"/>
      <c r="GV397" s="22"/>
      <c r="GW397" s="22"/>
      <c r="GX397" s="22"/>
      <c r="GY397" s="18"/>
      <c r="GZ397" s="18"/>
      <c r="HA397" s="18"/>
      <c r="HB397" s="18"/>
      <c r="HC397" s="18"/>
      <c r="HD397" s="18"/>
      <c r="HE397" s="18"/>
      <c r="HF397" s="18"/>
      <c r="HG397" s="18"/>
      <c r="HH397" s="18"/>
      <c r="HI397" s="18"/>
      <c r="HJ397" s="18"/>
      <c r="HK397" s="18"/>
      <c r="HL397" s="18"/>
      <c r="HM397" s="18"/>
      <c r="HN397" s="18"/>
      <c r="HO397" s="18"/>
      <c r="HP397" s="18"/>
      <c r="HQ397" s="18"/>
      <c r="HR397" s="18"/>
      <c r="HS397" s="18"/>
      <c r="HT397" s="18"/>
      <c r="HU397" s="18"/>
      <c r="HV397" s="18"/>
      <c r="HW397" s="18"/>
      <c r="HX397" s="18"/>
      <c r="HY397" s="18"/>
      <c r="HZ397" s="18"/>
      <c r="IA397" s="18"/>
      <c r="IB397" s="18"/>
      <c r="IC397" s="18"/>
      <c r="ID397" s="18"/>
      <c r="IE397" s="18"/>
      <c r="IF397" s="18"/>
      <c r="IG397" s="18"/>
      <c r="IH397" s="18"/>
      <c r="II397" s="18"/>
      <c r="IJ397" s="18"/>
      <c r="IK397" s="18"/>
      <c r="IL397" s="18"/>
      <c r="IM397" s="18"/>
      <c r="IN397" s="18"/>
      <c r="IO397" s="18"/>
      <c r="IP397" s="18"/>
      <c r="IQ397" s="18"/>
      <c r="IR397" s="18"/>
      <c r="IS397" s="18"/>
      <c r="IT397" s="18"/>
      <c r="IU397" s="18"/>
      <c r="IV397" s="18"/>
      <c r="IW397" s="18"/>
      <c r="IX397" s="18"/>
      <c r="IY397" s="18"/>
      <c r="IZ397" s="18"/>
      <c r="JA397" s="18"/>
      <c r="JB397" s="18"/>
      <c r="JC397" s="18"/>
      <c r="JD397" s="18"/>
      <c r="JE397" s="18"/>
      <c r="JF397" s="18"/>
    </row>
    <row r="398" spans="36:266" x14ac:dyDescent="0.3">
      <c r="AJ398" s="24"/>
      <c r="AK398" s="24"/>
      <c r="AL398" s="20"/>
      <c r="AM398" s="23"/>
      <c r="AN398" s="18"/>
      <c r="AO398" s="24"/>
      <c r="AW398" s="71"/>
      <c r="AX398" s="71"/>
      <c r="AY398" s="71"/>
      <c r="BB398" s="25"/>
      <c r="BC398" s="21"/>
      <c r="BG398" s="18"/>
      <c r="BN398" s="22"/>
      <c r="BO398" s="22"/>
      <c r="BP398" s="22"/>
      <c r="BQ398" s="22"/>
      <c r="BR398" s="15"/>
      <c r="CF398" s="15"/>
      <c r="CL398" s="22"/>
      <c r="CM398" s="15"/>
      <c r="CR398" s="22"/>
      <c r="CT398" s="15"/>
      <c r="CW398" s="22"/>
      <c r="DA398" s="15"/>
      <c r="DH398" s="15"/>
      <c r="DJ398" s="22"/>
      <c r="DO398" s="15"/>
      <c r="DV398" s="15"/>
      <c r="EC398" s="15"/>
      <c r="EJ398" s="15"/>
      <c r="EQ398" s="15"/>
      <c r="EX398" s="15"/>
      <c r="FE398" s="15"/>
      <c r="FL398" s="15"/>
      <c r="FS398" s="15"/>
      <c r="FZ398" s="15"/>
      <c r="GG398" s="15"/>
      <c r="GN398" s="15"/>
      <c r="GP398" s="22"/>
      <c r="GQ398" s="22"/>
      <c r="GR398" s="22"/>
      <c r="GS398" s="22"/>
      <c r="GT398" s="22"/>
      <c r="GU398" s="15"/>
      <c r="GV398" s="22"/>
      <c r="GW398" s="22"/>
      <c r="GX398" s="22"/>
      <c r="GY398" s="18"/>
      <c r="GZ398" s="18"/>
      <c r="HA398" s="18"/>
      <c r="HB398" s="18"/>
      <c r="HC398" s="18"/>
      <c r="HD398" s="18"/>
      <c r="HE398" s="18"/>
      <c r="HF398" s="18"/>
      <c r="HG398" s="18"/>
      <c r="HH398" s="18"/>
      <c r="HI398" s="18"/>
      <c r="HJ398" s="18"/>
      <c r="HK398" s="18"/>
      <c r="HL398" s="18"/>
      <c r="HM398" s="18"/>
      <c r="HN398" s="18"/>
      <c r="HO398" s="18"/>
      <c r="HP398" s="18"/>
      <c r="HQ398" s="18"/>
      <c r="HR398" s="18"/>
      <c r="HS398" s="18"/>
      <c r="HT398" s="18"/>
      <c r="HU398" s="18"/>
      <c r="HV398" s="18"/>
      <c r="HW398" s="18"/>
      <c r="HX398" s="18"/>
      <c r="HY398" s="18"/>
      <c r="HZ398" s="18"/>
      <c r="IA398" s="18"/>
      <c r="IB398" s="18"/>
      <c r="IC398" s="18"/>
      <c r="ID398" s="18"/>
      <c r="IE398" s="18"/>
      <c r="IF398" s="18"/>
      <c r="IG398" s="18"/>
      <c r="IH398" s="18"/>
      <c r="II398" s="18"/>
      <c r="IJ398" s="18"/>
      <c r="IK398" s="18"/>
      <c r="IL398" s="18"/>
      <c r="IM398" s="18"/>
      <c r="IN398" s="18"/>
      <c r="IO398" s="18"/>
      <c r="IP398" s="18"/>
      <c r="IQ398" s="18"/>
      <c r="IR398" s="18"/>
      <c r="IS398" s="18"/>
      <c r="IT398" s="18"/>
      <c r="IU398" s="18"/>
      <c r="IV398" s="18"/>
      <c r="IW398" s="18"/>
      <c r="IX398" s="18"/>
      <c r="IY398" s="18"/>
      <c r="IZ398" s="18"/>
      <c r="JA398" s="18"/>
      <c r="JB398" s="18"/>
      <c r="JC398" s="18"/>
      <c r="JD398" s="18"/>
      <c r="JE398" s="18"/>
      <c r="JF398" s="18"/>
    </row>
    <row r="399" spans="36:266" x14ac:dyDescent="0.3">
      <c r="AJ399" s="24"/>
      <c r="AK399" s="24"/>
      <c r="AL399" s="20"/>
      <c r="AM399" s="23"/>
      <c r="AN399" s="18"/>
      <c r="AO399" s="24"/>
      <c r="AW399" s="71"/>
      <c r="AX399" s="71"/>
      <c r="AY399" s="71"/>
      <c r="BB399" s="25"/>
      <c r="BC399" s="21"/>
      <c r="BG399" s="18"/>
      <c r="BN399" s="22"/>
      <c r="BO399" s="22"/>
      <c r="BP399" s="22"/>
      <c r="BQ399" s="22"/>
      <c r="BR399" s="15"/>
      <c r="CF399" s="15"/>
      <c r="CL399" s="22"/>
      <c r="CM399" s="15"/>
      <c r="CR399" s="22"/>
      <c r="CT399" s="15"/>
      <c r="CW399" s="22"/>
      <c r="DA399" s="15"/>
      <c r="DH399" s="15"/>
      <c r="DJ399" s="22"/>
      <c r="DO399" s="15"/>
      <c r="DV399" s="15"/>
      <c r="EC399" s="15"/>
      <c r="EJ399" s="15"/>
      <c r="EQ399" s="15"/>
      <c r="EX399" s="15"/>
      <c r="FE399" s="15"/>
      <c r="FL399" s="15"/>
      <c r="FS399" s="15"/>
      <c r="FZ399" s="15"/>
      <c r="GG399" s="15"/>
      <c r="GN399" s="15"/>
      <c r="GP399" s="22"/>
      <c r="GQ399" s="22"/>
      <c r="GR399" s="22"/>
      <c r="GS399" s="22"/>
      <c r="GT399" s="22"/>
      <c r="GU399" s="15"/>
      <c r="GV399" s="22"/>
      <c r="GW399" s="22"/>
      <c r="GX399" s="22"/>
      <c r="GY399" s="18"/>
      <c r="GZ399" s="18"/>
      <c r="HA399" s="18"/>
      <c r="HB399" s="18"/>
      <c r="HC399" s="18"/>
      <c r="HD399" s="18"/>
      <c r="HE399" s="18"/>
      <c r="HF399" s="18"/>
      <c r="HG399" s="18"/>
      <c r="HH399" s="18"/>
      <c r="HI399" s="18"/>
      <c r="HJ399" s="18"/>
      <c r="HK399" s="18"/>
      <c r="HL399" s="18"/>
      <c r="HM399" s="18"/>
      <c r="HN399" s="18"/>
      <c r="HO399" s="18"/>
      <c r="HP399" s="18"/>
      <c r="HQ399" s="18"/>
      <c r="HR399" s="18"/>
      <c r="HS399" s="18"/>
      <c r="HT399" s="18"/>
      <c r="HU399" s="18"/>
      <c r="HV399" s="18"/>
      <c r="HW399" s="18"/>
      <c r="HX399" s="18"/>
      <c r="HY399" s="18"/>
      <c r="HZ399" s="18"/>
      <c r="IA399" s="18"/>
      <c r="IB399" s="18"/>
      <c r="IC399" s="18"/>
      <c r="ID399" s="18"/>
      <c r="IE399" s="18"/>
      <c r="IF399" s="18"/>
      <c r="IG399" s="18"/>
      <c r="IH399" s="18"/>
      <c r="II399" s="18"/>
      <c r="IJ399" s="18"/>
      <c r="IK399" s="18"/>
      <c r="IL399" s="18"/>
      <c r="IM399" s="18"/>
      <c r="IN399" s="18"/>
      <c r="IO399" s="18"/>
      <c r="IP399" s="18"/>
      <c r="IQ399" s="18"/>
      <c r="IR399" s="18"/>
      <c r="IS399" s="18"/>
      <c r="IT399" s="18"/>
      <c r="IU399" s="18"/>
      <c r="IV399" s="18"/>
      <c r="IW399" s="18"/>
      <c r="IX399" s="18"/>
      <c r="IY399" s="18"/>
      <c r="IZ399" s="18"/>
      <c r="JA399" s="18"/>
      <c r="JB399" s="18"/>
      <c r="JC399" s="18"/>
      <c r="JD399" s="18"/>
      <c r="JE399" s="18"/>
      <c r="JF399" s="18"/>
    </row>
    <row r="400" spans="36:266" x14ac:dyDescent="0.3">
      <c r="AJ400" s="24"/>
      <c r="AK400" s="24"/>
      <c r="AL400" s="20"/>
      <c r="AM400" s="23"/>
      <c r="AN400" s="18"/>
      <c r="AO400" s="24"/>
      <c r="AW400" s="71"/>
      <c r="AX400" s="71"/>
      <c r="AY400" s="71"/>
      <c r="BB400" s="25"/>
      <c r="BC400" s="21"/>
      <c r="BG400" s="18"/>
      <c r="BN400" s="22"/>
      <c r="BO400" s="22"/>
      <c r="BP400" s="22"/>
      <c r="BQ400" s="22"/>
      <c r="BR400" s="15"/>
      <c r="CF400" s="15"/>
      <c r="CL400" s="22"/>
      <c r="CM400" s="15"/>
      <c r="CR400" s="22"/>
      <c r="CT400" s="15"/>
      <c r="CW400" s="22"/>
      <c r="DA400" s="15"/>
      <c r="DH400" s="15"/>
      <c r="DJ400" s="22"/>
      <c r="DO400" s="15"/>
      <c r="DV400" s="15"/>
      <c r="EC400" s="15"/>
      <c r="EJ400" s="15"/>
      <c r="EQ400" s="15"/>
      <c r="EX400" s="15"/>
      <c r="FE400" s="15"/>
      <c r="FL400" s="15"/>
      <c r="FS400" s="15"/>
      <c r="FZ400" s="15"/>
      <c r="GG400" s="15"/>
      <c r="GN400" s="15"/>
      <c r="GP400" s="22"/>
      <c r="GQ400" s="22"/>
      <c r="GR400" s="22"/>
      <c r="GS400" s="22"/>
      <c r="GT400" s="22"/>
      <c r="GU400" s="15"/>
      <c r="GV400" s="22"/>
      <c r="GW400" s="22"/>
      <c r="GX400" s="22"/>
      <c r="GY400" s="18"/>
      <c r="GZ400" s="18"/>
      <c r="HA400" s="18"/>
      <c r="HB400" s="18"/>
      <c r="HC400" s="18"/>
      <c r="HD400" s="18"/>
      <c r="HE400" s="18"/>
      <c r="HF400" s="18"/>
      <c r="HG400" s="18"/>
      <c r="HH400" s="18"/>
      <c r="HI400" s="18"/>
      <c r="HJ400" s="18"/>
      <c r="HK400" s="18"/>
      <c r="HL400" s="18"/>
      <c r="HM400" s="18"/>
      <c r="HN400" s="18"/>
      <c r="HO400" s="18"/>
      <c r="HP400" s="18"/>
      <c r="HQ400" s="18"/>
      <c r="HR400" s="18"/>
      <c r="HS400" s="18"/>
      <c r="HT400" s="18"/>
      <c r="HU400" s="18"/>
      <c r="HV400" s="18"/>
      <c r="HW400" s="18"/>
      <c r="HX400" s="18"/>
      <c r="HY400" s="18"/>
      <c r="HZ400" s="18"/>
      <c r="IA400" s="18"/>
      <c r="IB400" s="18"/>
      <c r="IC400" s="18"/>
      <c r="ID400" s="18"/>
      <c r="IE400" s="18"/>
      <c r="IF400" s="18"/>
      <c r="IG400" s="18"/>
      <c r="IH400" s="18"/>
      <c r="II400" s="18"/>
      <c r="IJ400" s="18"/>
      <c r="IK400" s="18"/>
      <c r="IL400" s="18"/>
      <c r="IM400" s="18"/>
      <c r="IN400" s="18"/>
      <c r="IO400" s="18"/>
      <c r="IP400" s="18"/>
      <c r="IQ400" s="18"/>
      <c r="IR400" s="18"/>
      <c r="IS400" s="18"/>
      <c r="IT400" s="18"/>
      <c r="IU400" s="18"/>
      <c r="IV400" s="18"/>
      <c r="IW400" s="18"/>
      <c r="IX400" s="18"/>
      <c r="IY400" s="18"/>
      <c r="IZ400" s="18"/>
      <c r="JA400" s="18"/>
      <c r="JB400" s="18"/>
      <c r="JC400" s="18"/>
      <c r="JD400" s="18"/>
      <c r="JE400" s="18"/>
      <c r="JF400" s="18"/>
    </row>
    <row r="401" spans="36:266" x14ac:dyDescent="0.3">
      <c r="AJ401" s="24"/>
      <c r="AK401" s="24"/>
      <c r="AL401" s="20"/>
      <c r="AM401" s="23"/>
      <c r="AN401" s="18"/>
      <c r="AO401" s="24"/>
      <c r="AW401" s="71"/>
      <c r="AX401" s="71"/>
      <c r="AY401" s="71"/>
      <c r="BB401" s="25"/>
      <c r="BC401" s="21"/>
      <c r="BG401" s="18"/>
      <c r="BN401" s="22"/>
      <c r="BO401" s="22"/>
      <c r="BP401" s="22"/>
      <c r="BQ401" s="22"/>
      <c r="BR401" s="15"/>
      <c r="CF401" s="15"/>
      <c r="CL401" s="22"/>
      <c r="CM401" s="15"/>
      <c r="CR401" s="22"/>
      <c r="CT401" s="15"/>
      <c r="CW401" s="22"/>
      <c r="DA401" s="15"/>
      <c r="DH401" s="15"/>
      <c r="DJ401" s="22"/>
      <c r="DO401" s="15"/>
      <c r="DV401" s="15"/>
      <c r="EC401" s="15"/>
      <c r="EJ401" s="15"/>
      <c r="EQ401" s="15"/>
      <c r="EX401" s="15"/>
      <c r="FE401" s="15"/>
      <c r="FL401" s="15"/>
      <c r="FS401" s="15"/>
      <c r="FZ401" s="15"/>
      <c r="GG401" s="15"/>
      <c r="GN401" s="15"/>
      <c r="GP401" s="22"/>
      <c r="GQ401" s="22"/>
      <c r="GR401" s="22"/>
      <c r="GS401" s="22"/>
      <c r="GT401" s="22"/>
      <c r="GU401" s="15"/>
      <c r="GV401" s="22"/>
      <c r="GW401" s="22"/>
      <c r="GX401" s="22"/>
      <c r="GY401" s="18"/>
      <c r="GZ401" s="18"/>
      <c r="HA401" s="18"/>
      <c r="HB401" s="18"/>
      <c r="HC401" s="18"/>
      <c r="HD401" s="18"/>
      <c r="HE401" s="18"/>
      <c r="HF401" s="18"/>
      <c r="HG401" s="18"/>
      <c r="HH401" s="18"/>
      <c r="HI401" s="18"/>
      <c r="HJ401" s="18"/>
      <c r="HK401" s="18"/>
      <c r="HL401" s="18"/>
      <c r="HM401" s="18"/>
      <c r="HN401" s="18"/>
      <c r="HO401" s="18"/>
      <c r="HP401" s="18"/>
      <c r="HQ401" s="18"/>
      <c r="HR401" s="18"/>
      <c r="HS401" s="18"/>
      <c r="HT401" s="18"/>
      <c r="HU401" s="18"/>
      <c r="HV401" s="18"/>
      <c r="HW401" s="18"/>
      <c r="HX401" s="18"/>
      <c r="HY401" s="18"/>
      <c r="HZ401" s="18"/>
      <c r="IA401" s="18"/>
      <c r="IB401" s="18"/>
      <c r="IC401" s="18"/>
      <c r="ID401" s="18"/>
      <c r="IE401" s="18"/>
      <c r="IF401" s="18"/>
      <c r="IG401" s="18"/>
      <c r="IH401" s="18"/>
      <c r="II401" s="18"/>
      <c r="IJ401" s="18"/>
      <c r="IK401" s="18"/>
      <c r="IL401" s="18"/>
      <c r="IM401" s="18"/>
      <c r="IN401" s="18"/>
      <c r="IO401" s="18"/>
      <c r="IP401" s="18"/>
      <c r="IQ401" s="18"/>
      <c r="IR401" s="18"/>
      <c r="IS401" s="18"/>
      <c r="IT401" s="18"/>
      <c r="IU401" s="18"/>
      <c r="IV401" s="18"/>
      <c r="IW401" s="18"/>
      <c r="IX401" s="18"/>
      <c r="IY401" s="18"/>
      <c r="IZ401" s="18"/>
      <c r="JA401" s="18"/>
      <c r="JB401" s="18"/>
      <c r="JC401" s="18"/>
      <c r="JD401" s="18"/>
      <c r="JE401" s="18"/>
      <c r="JF401" s="18"/>
    </row>
    <row r="402" spans="36:266" x14ac:dyDescent="0.3">
      <c r="AJ402" s="24"/>
      <c r="AK402" s="24"/>
      <c r="AL402" s="20"/>
      <c r="AM402" s="23"/>
      <c r="AN402" s="18"/>
      <c r="AO402" s="24"/>
      <c r="AW402" s="71"/>
      <c r="AX402" s="71"/>
      <c r="AY402" s="71"/>
      <c r="BB402" s="25"/>
      <c r="BC402" s="21"/>
      <c r="BG402" s="18"/>
      <c r="BN402" s="22"/>
      <c r="BO402" s="22"/>
      <c r="BP402" s="22"/>
      <c r="BQ402" s="22"/>
      <c r="BR402" s="15"/>
      <c r="CF402" s="15"/>
      <c r="CL402" s="22"/>
      <c r="CM402" s="15"/>
      <c r="CR402" s="22"/>
      <c r="CT402" s="15"/>
      <c r="CW402" s="22"/>
      <c r="DA402" s="15"/>
      <c r="DH402" s="15"/>
      <c r="DJ402" s="22"/>
      <c r="DO402" s="15"/>
      <c r="DV402" s="15"/>
      <c r="EC402" s="15"/>
      <c r="EJ402" s="15"/>
      <c r="EQ402" s="15"/>
      <c r="EX402" s="15"/>
      <c r="FE402" s="15"/>
      <c r="FL402" s="15"/>
      <c r="FS402" s="15"/>
      <c r="FZ402" s="15"/>
      <c r="GG402" s="15"/>
      <c r="GN402" s="15"/>
      <c r="GP402" s="22"/>
      <c r="GQ402" s="22"/>
      <c r="GR402" s="22"/>
      <c r="GS402" s="22"/>
      <c r="GT402" s="22"/>
      <c r="GU402" s="15"/>
      <c r="GV402" s="22"/>
      <c r="GW402" s="22"/>
      <c r="GX402" s="22"/>
      <c r="GY402" s="18"/>
      <c r="GZ402" s="18"/>
      <c r="HA402" s="18"/>
      <c r="HB402" s="18"/>
      <c r="HC402" s="18"/>
      <c r="HD402" s="18"/>
      <c r="HE402" s="18"/>
      <c r="HF402" s="18"/>
      <c r="HG402" s="18"/>
      <c r="HH402" s="18"/>
      <c r="HI402" s="18"/>
      <c r="HJ402" s="18"/>
      <c r="HK402" s="18"/>
      <c r="HL402" s="18"/>
      <c r="HM402" s="18"/>
      <c r="HN402" s="18"/>
      <c r="HO402" s="18"/>
      <c r="HP402" s="18"/>
      <c r="HQ402" s="18"/>
      <c r="HR402" s="18"/>
      <c r="HS402" s="18"/>
      <c r="HT402" s="18"/>
      <c r="HU402" s="18"/>
      <c r="HV402" s="18"/>
      <c r="HW402" s="18"/>
      <c r="HX402" s="18"/>
      <c r="HY402" s="18"/>
      <c r="HZ402" s="18"/>
      <c r="IA402" s="18"/>
      <c r="IB402" s="18"/>
      <c r="IC402" s="18"/>
      <c r="ID402" s="18"/>
      <c r="IE402" s="18"/>
      <c r="IF402" s="18"/>
      <c r="IG402" s="18"/>
      <c r="IH402" s="18"/>
      <c r="II402" s="18"/>
      <c r="IJ402" s="18"/>
      <c r="IK402" s="18"/>
      <c r="IL402" s="18"/>
      <c r="IM402" s="18"/>
      <c r="IN402" s="18"/>
      <c r="IO402" s="18"/>
      <c r="IP402" s="18"/>
      <c r="IQ402" s="18"/>
      <c r="IR402" s="18"/>
      <c r="IS402" s="18"/>
      <c r="IT402" s="18"/>
      <c r="IU402" s="18"/>
      <c r="IV402" s="18"/>
      <c r="IW402" s="18"/>
      <c r="IX402" s="18"/>
      <c r="IY402" s="18"/>
      <c r="IZ402" s="18"/>
      <c r="JA402" s="18"/>
      <c r="JB402" s="18"/>
      <c r="JC402" s="18"/>
      <c r="JD402" s="18"/>
      <c r="JE402" s="18"/>
      <c r="JF402" s="18"/>
    </row>
    <row r="403" spans="36:266" x14ac:dyDescent="0.3">
      <c r="AJ403" s="24"/>
      <c r="AK403" s="24"/>
      <c r="AL403" s="20"/>
      <c r="AM403" s="23"/>
      <c r="AN403" s="18"/>
      <c r="AO403" s="24"/>
      <c r="AW403" s="71"/>
      <c r="AX403" s="71"/>
      <c r="AY403" s="71"/>
      <c r="BB403" s="25"/>
      <c r="BC403" s="21"/>
      <c r="BG403" s="18"/>
      <c r="BN403" s="22"/>
      <c r="BO403" s="22"/>
      <c r="BP403" s="22"/>
      <c r="BQ403" s="22"/>
      <c r="BR403" s="15"/>
      <c r="CF403" s="15"/>
      <c r="CL403" s="22"/>
      <c r="CM403" s="15"/>
      <c r="CR403" s="22"/>
      <c r="CT403" s="15"/>
      <c r="CW403" s="22"/>
      <c r="DA403" s="15"/>
      <c r="DH403" s="15"/>
      <c r="DJ403" s="22"/>
      <c r="DO403" s="15"/>
      <c r="DV403" s="15"/>
      <c r="EC403" s="15"/>
      <c r="EJ403" s="15"/>
      <c r="EQ403" s="15"/>
      <c r="EX403" s="15"/>
      <c r="FE403" s="15"/>
      <c r="FL403" s="15"/>
      <c r="FS403" s="15"/>
      <c r="FZ403" s="15"/>
      <c r="GG403" s="15"/>
      <c r="GN403" s="15"/>
      <c r="GP403" s="22"/>
      <c r="GQ403" s="22"/>
      <c r="GR403" s="22"/>
      <c r="GS403" s="22"/>
      <c r="GT403" s="22"/>
      <c r="GU403" s="15"/>
      <c r="GV403" s="22"/>
      <c r="GW403" s="22"/>
      <c r="GX403" s="22"/>
      <c r="GY403" s="18"/>
      <c r="GZ403" s="18"/>
      <c r="HA403" s="18"/>
      <c r="HB403" s="18"/>
      <c r="HC403" s="18"/>
      <c r="HD403" s="18"/>
      <c r="HE403" s="18"/>
      <c r="HF403" s="18"/>
      <c r="HG403" s="18"/>
      <c r="HH403" s="18"/>
      <c r="HI403" s="18"/>
      <c r="HJ403" s="18"/>
      <c r="HK403" s="18"/>
      <c r="HL403" s="18"/>
      <c r="HM403" s="18"/>
      <c r="HN403" s="18"/>
      <c r="HO403" s="18"/>
      <c r="HP403" s="18"/>
      <c r="HQ403" s="18"/>
      <c r="HR403" s="18"/>
      <c r="HS403" s="18"/>
      <c r="HT403" s="18"/>
      <c r="HU403" s="18"/>
      <c r="HV403" s="18"/>
      <c r="HW403" s="18"/>
      <c r="HX403" s="18"/>
      <c r="HY403" s="18"/>
      <c r="HZ403" s="18"/>
      <c r="IA403" s="18"/>
      <c r="IB403" s="18"/>
      <c r="IC403" s="18"/>
      <c r="ID403" s="18"/>
      <c r="IE403" s="18"/>
      <c r="IF403" s="18"/>
      <c r="IG403" s="18"/>
      <c r="IH403" s="18"/>
      <c r="II403" s="18"/>
      <c r="IJ403" s="18"/>
      <c r="IK403" s="18"/>
      <c r="IL403" s="18"/>
      <c r="IM403" s="18"/>
      <c r="IN403" s="18"/>
      <c r="IO403" s="18"/>
      <c r="IP403" s="18"/>
      <c r="IQ403" s="18"/>
      <c r="IR403" s="18"/>
      <c r="IS403" s="18"/>
      <c r="IT403" s="18"/>
      <c r="IU403" s="18"/>
      <c r="IV403" s="18"/>
      <c r="IW403" s="18"/>
      <c r="IX403" s="18"/>
      <c r="IY403" s="18"/>
      <c r="IZ403" s="18"/>
      <c r="JA403" s="18"/>
      <c r="JB403" s="18"/>
      <c r="JC403" s="18"/>
      <c r="JD403" s="18"/>
      <c r="JE403" s="18"/>
      <c r="JF403" s="18"/>
    </row>
    <row r="404" spans="36:266" x14ac:dyDescent="0.3">
      <c r="AJ404" s="24"/>
      <c r="AK404" s="24"/>
      <c r="AL404" s="20"/>
      <c r="AM404" s="23"/>
      <c r="AN404" s="18"/>
      <c r="AO404" s="24"/>
      <c r="AW404" s="71"/>
      <c r="AX404" s="71"/>
      <c r="AY404" s="71"/>
      <c r="BB404" s="25"/>
      <c r="BC404" s="21"/>
      <c r="BG404" s="18"/>
      <c r="BN404" s="22"/>
      <c r="BO404" s="22"/>
      <c r="BP404" s="22"/>
      <c r="BQ404" s="22"/>
      <c r="BR404" s="15"/>
      <c r="CF404" s="15"/>
      <c r="CL404" s="22"/>
      <c r="CM404" s="15"/>
      <c r="CR404" s="22"/>
      <c r="CT404" s="15"/>
      <c r="CW404" s="22"/>
      <c r="DA404" s="15"/>
      <c r="DH404" s="15"/>
      <c r="DJ404" s="22"/>
      <c r="DO404" s="15"/>
      <c r="DV404" s="15"/>
      <c r="EC404" s="15"/>
      <c r="EJ404" s="15"/>
      <c r="EQ404" s="15"/>
      <c r="EX404" s="15"/>
      <c r="FE404" s="15"/>
      <c r="FL404" s="15"/>
      <c r="FS404" s="15"/>
      <c r="FZ404" s="15"/>
      <c r="GG404" s="15"/>
      <c r="GN404" s="15"/>
      <c r="GP404" s="22"/>
      <c r="GQ404" s="22"/>
      <c r="GR404" s="22"/>
      <c r="GS404" s="22"/>
      <c r="GT404" s="22"/>
      <c r="GU404" s="15"/>
      <c r="GV404" s="22"/>
      <c r="GW404" s="22"/>
      <c r="GX404" s="22"/>
      <c r="GY404" s="18"/>
      <c r="GZ404" s="18"/>
      <c r="HA404" s="18"/>
      <c r="HB404" s="18"/>
      <c r="HC404" s="18"/>
      <c r="HD404" s="18"/>
      <c r="HE404" s="18"/>
      <c r="HF404" s="18"/>
      <c r="HG404" s="18"/>
      <c r="HH404" s="18"/>
      <c r="HI404" s="18"/>
      <c r="HJ404" s="18"/>
      <c r="HK404" s="18"/>
      <c r="HL404" s="18"/>
      <c r="HM404" s="18"/>
      <c r="HN404" s="18"/>
      <c r="HO404" s="18"/>
      <c r="HP404" s="18"/>
      <c r="HQ404" s="18"/>
      <c r="HR404" s="18"/>
      <c r="HS404" s="18"/>
      <c r="HT404" s="18"/>
      <c r="HU404" s="18"/>
      <c r="HV404" s="18"/>
      <c r="HW404" s="18"/>
      <c r="HX404" s="18"/>
      <c r="HY404" s="18"/>
      <c r="HZ404" s="18"/>
      <c r="IA404" s="18"/>
      <c r="IB404" s="18"/>
      <c r="IC404" s="18"/>
      <c r="ID404" s="18"/>
      <c r="IE404" s="18"/>
      <c r="IF404" s="18"/>
      <c r="IG404" s="18"/>
      <c r="IH404" s="18"/>
      <c r="II404" s="18"/>
      <c r="IJ404" s="18"/>
      <c r="IK404" s="18"/>
      <c r="IL404" s="18"/>
      <c r="IM404" s="18"/>
      <c r="IN404" s="18"/>
      <c r="IO404" s="18"/>
      <c r="IP404" s="18"/>
      <c r="IQ404" s="18"/>
      <c r="IR404" s="18"/>
      <c r="IS404" s="18"/>
      <c r="IT404" s="18"/>
      <c r="IU404" s="18"/>
      <c r="IV404" s="18"/>
      <c r="IW404" s="18"/>
      <c r="IX404" s="18"/>
      <c r="IY404" s="18"/>
      <c r="IZ404" s="18"/>
      <c r="JA404" s="18"/>
      <c r="JB404" s="18"/>
      <c r="JC404" s="18"/>
      <c r="JD404" s="18"/>
      <c r="JE404" s="18"/>
      <c r="JF404" s="18"/>
    </row>
    <row r="405" spans="36:266" x14ac:dyDescent="0.3">
      <c r="AJ405" s="24"/>
      <c r="AK405" s="24"/>
      <c r="AL405" s="20"/>
      <c r="AM405" s="23"/>
      <c r="AN405" s="18"/>
      <c r="AO405" s="24"/>
      <c r="AW405" s="71"/>
      <c r="AX405" s="71"/>
      <c r="AY405" s="71"/>
      <c r="BB405" s="25"/>
      <c r="BC405" s="21"/>
      <c r="BG405" s="18"/>
      <c r="BN405" s="22"/>
      <c r="BO405" s="22"/>
      <c r="BP405" s="22"/>
      <c r="BQ405" s="22"/>
      <c r="BR405" s="15"/>
      <c r="CF405" s="15"/>
      <c r="CL405" s="22"/>
      <c r="CM405" s="15"/>
      <c r="CR405" s="22"/>
      <c r="CT405" s="15"/>
      <c r="CW405" s="22"/>
      <c r="DA405" s="15"/>
      <c r="DH405" s="15"/>
      <c r="DJ405" s="22"/>
      <c r="DO405" s="15"/>
      <c r="DV405" s="15"/>
      <c r="EC405" s="15"/>
      <c r="EJ405" s="15"/>
      <c r="EQ405" s="15"/>
      <c r="EX405" s="15"/>
      <c r="FE405" s="15"/>
      <c r="FL405" s="15"/>
      <c r="FS405" s="15"/>
      <c r="FZ405" s="15"/>
      <c r="GG405" s="15"/>
      <c r="GN405" s="15"/>
      <c r="GP405" s="22"/>
      <c r="GQ405" s="22"/>
      <c r="GR405" s="22"/>
      <c r="GS405" s="22"/>
      <c r="GT405" s="22"/>
      <c r="GU405" s="15"/>
      <c r="GV405" s="22"/>
      <c r="GW405" s="22"/>
      <c r="GX405" s="22"/>
      <c r="GY405" s="18"/>
      <c r="GZ405" s="18"/>
      <c r="HA405" s="18"/>
      <c r="HB405" s="18"/>
      <c r="HC405" s="18"/>
      <c r="HD405" s="18"/>
      <c r="HE405" s="18"/>
      <c r="HF405" s="18"/>
      <c r="HG405" s="18"/>
      <c r="HH405" s="18"/>
      <c r="HI405" s="18"/>
      <c r="HJ405" s="18"/>
      <c r="HK405" s="18"/>
      <c r="HL405" s="18"/>
      <c r="HM405" s="18"/>
      <c r="HN405" s="18"/>
      <c r="HO405" s="18"/>
      <c r="HP405" s="18"/>
      <c r="HQ405" s="18"/>
      <c r="HR405" s="18"/>
      <c r="HS405" s="18"/>
      <c r="HT405" s="18"/>
      <c r="HU405" s="18"/>
      <c r="HV405" s="18"/>
      <c r="HW405" s="18"/>
      <c r="HX405" s="18"/>
      <c r="HY405" s="18"/>
      <c r="HZ405" s="18"/>
      <c r="IA405" s="18"/>
      <c r="IB405" s="18"/>
      <c r="IC405" s="18"/>
      <c r="ID405" s="18"/>
      <c r="IE405" s="18"/>
      <c r="IF405" s="18"/>
      <c r="IG405" s="18"/>
      <c r="IH405" s="18"/>
      <c r="II405" s="18"/>
      <c r="IJ405" s="18"/>
      <c r="IK405" s="18"/>
      <c r="IL405" s="18"/>
      <c r="IM405" s="18"/>
      <c r="IN405" s="18"/>
      <c r="IO405" s="18"/>
      <c r="IP405" s="18"/>
      <c r="IQ405" s="18"/>
      <c r="IR405" s="18"/>
      <c r="IS405" s="18"/>
      <c r="IT405" s="18"/>
      <c r="IU405" s="18"/>
      <c r="IV405" s="18"/>
      <c r="IW405" s="18"/>
      <c r="IX405" s="18"/>
      <c r="IY405" s="18"/>
      <c r="IZ405" s="18"/>
      <c r="JA405" s="18"/>
      <c r="JB405" s="18"/>
      <c r="JC405" s="18"/>
      <c r="JD405" s="18"/>
      <c r="JE405" s="18"/>
      <c r="JF405" s="18"/>
    </row>
    <row r="406" spans="36:266" x14ac:dyDescent="0.3">
      <c r="AJ406" s="24"/>
      <c r="AK406" s="24"/>
      <c r="AL406" s="20"/>
      <c r="AM406" s="23"/>
      <c r="AN406" s="18"/>
      <c r="AO406" s="24"/>
      <c r="AW406" s="71"/>
      <c r="AX406" s="71"/>
      <c r="AY406" s="71"/>
      <c r="BB406" s="25"/>
      <c r="BC406" s="21"/>
      <c r="BG406" s="18"/>
      <c r="BN406" s="22"/>
      <c r="BO406" s="22"/>
      <c r="BP406" s="22"/>
      <c r="BQ406" s="22"/>
      <c r="BR406" s="15"/>
      <c r="CF406" s="15"/>
      <c r="CL406" s="22"/>
      <c r="CM406" s="15"/>
      <c r="CR406" s="22"/>
      <c r="CT406" s="15"/>
      <c r="CW406" s="22"/>
      <c r="DA406" s="15"/>
      <c r="DH406" s="15"/>
      <c r="DJ406" s="22"/>
      <c r="DO406" s="15"/>
      <c r="DV406" s="15"/>
      <c r="EC406" s="15"/>
      <c r="EJ406" s="15"/>
      <c r="EQ406" s="15"/>
      <c r="EX406" s="15"/>
      <c r="FE406" s="15"/>
      <c r="FL406" s="15"/>
      <c r="FS406" s="15"/>
      <c r="FZ406" s="15"/>
      <c r="GG406" s="15"/>
      <c r="GN406" s="15"/>
      <c r="GP406" s="22"/>
      <c r="GQ406" s="22"/>
      <c r="GR406" s="22"/>
      <c r="GS406" s="22"/>
      <c r="GT406" s="22"/>
      <c r="GU406" s="15"/>
      <c r="GV406" s="22"/>
      <c r="GW406" s="22"/>
      <c r="GX406" s="22"/>
      <c r="GY406" s="18"/>
      <c r="GZ406" s="18"/>
      <c r="HA406" s="18"/>
      <c r="HB406" s="18"/>
      <c r="HC406" s="18"/>
      <c r="HD406" s="18"/>
      <c r="HE406" s="18"/>
      <c r="HF406" s="18"/>
      <c r="HG406" s="18"/>
      <c r="HH406" s="18"/>
      <c r="HI406" s="18"/>
      <c r="HJ406" s="18"/>
      <c r="HK406" s="18"/>
      <c r="HL406" s="18"/>
      <c r="HM406" s="18"/>
      <c r="HN406" s="18"/>
      <c r="HO406" s="18"/>
      <c r="HP406" s="18"/>
      <c r="HQ406" s="18"/>
      <c r="HR406" s="18"/>
      <c r="HS406" s="18"/>
      <c r="HT406" s="18"/>
      <c r="HU406" s="18"/>
      <c r="HV406" s="18"/>
      <c r="HW406" s="18"/>
      <c r="HX406" s="18"/>
      <c r="HY406" s="18"/>
      <c r="HZ406" s="18"/>
      <c r="IA406" s="18"/>
      <c r="IB406" s="18"/>
      <c r="IC406" s="18"/>
      <c r="ID406" s="18"/>
      <c r="IE406" s="18"/>
      <c r="IF406" s="18"/>
      <c r="IG406" s="18"/>
      <c r="IH406" s="18"/>
      <c r="II406" s="18"/>
      <c r="IJ406" s="18"/>
      <c r="IK406" s="18"/>
      <c r="IL406" s="18"/>
      <c r="IM406" s="18"/>
      <c r="IN406" s="18"/>
      <c r="IO406" s="18"/>
      <c r="IP406" s="18"/>
      <c r="IQ406" s="18"/>
      <c r="IR406" s="18"/>
      <c r="IS406" s="18"/>
      <c r="IT406" s="18"/>
      <c r="IU406" s="18"/>
      <c r="IV406" s="18"/>
      <c r="IW406" s="18"/>
      <c r="IX406" s="18"/>
      <c r="IY406" s="18"/>
      <c r="IZ406" s="18"/>
      <c r="JA406" s="18"/>
      <c r="JB406" s="18"/>
      <c r="JC406" s="18"/>
      <c r="JD406" s="18"/>
      <c r="JE406" s="18"/>
      <c r="JF406" s="18"/>
    </row>
    <row r="407" spans="36:266" x14ac:dyDescent="0.3">
      <c r="AJ407" s="24"/>
      <c r="AK407" s="24"/>
      <c r="AL407" s="20"/>
      <c r="AM407" s="23"/>
      <c r="AN407" s="18"/>
      <c r="AO407" s="24"/>
      <c r="AW407" s="71"/>
      <c r="AX407" s="71"/>
      <c r="AY407" s="71"/>
      <c r="BB407" s="25"/>
      <c r="BC407" s="21"/>
      <c r="BG407" s="18"/>
      <c r="BN407" s="22"/>
      <c r="BO407" s="22"/>
      <c r="BP407" s="22"/>
      <c r="BQ407" s="22"/>
      <c r="BR407" s="15"/>
      <c r="CF407" s="15"/>
      <c r="CL407" s="22"/>
      <c r="CM407" s="15"/>
      <c r="CR407" s="22"/>
      <c r="CT407" s="15"/>
      <c r="CW407" s="22"/>
      <c r="DA407" s="15"/>
      <c r="DH407" s="15"/>
      <c r="DJ407" s="22"/>
      <c r="DO407" s="15"/>
      <c r="DV407" s="15"/>
      <c r="EC407" s="15"/>
      <c r="EJ407" s="15"/>
      <c r="EQ407" s="15"/>
      <c r="EX407" s="15"/>
      <c r="FE407" s="15"/>
      <c r="FL407" s="15"/>
      <c r="FS407" s="15"/>
      <c r="FZ407" s="15"/>
      <c r="GG407" s="15"/>
      <c r="GN407" s="15"/>
      <c r="GP407" s="22"/>
      <c r="GQ407" s="22"/>
      <c r="GR407" s="22"/>
      <c r="GS407" s="22"/>
      <c r="GT407" s="22"/>
      <c r="GU407" s="15"/>
      <c r="GV407" s="22"/>
      <c r="GW407" s="22"/>
      <c r="GX407" s="22"/>
      <c r="GY407" s="18"/>
      <c r="GZ407" s="18"/>
      <c r="HA407" s="18"/>
      <c r="HB407" s="18"/>
      <c r="HC407" s="18"/>
      <c r="HD407" s="18"/>
      <c r="HE407" s="18"/>
      <c r="HF407" s="18"/>
      <c r="HG407" s="18"/>
      <c r="HH407" s="18"/>
      <c r="HI407" s="18"/>
      <c r="HJ407" s="18"/>
      <c r="HK407" s="18"/>
      <c r="HL407" s="18"/>
      <c r="HM407" s="18"/>
      <c r="HN407" s="18"/>
      <c r="HO407" s="18"/>
      <c r="HP407" s="18"/>
      <c r="HQ407" s="18"/>
      <c r="HR407" s="18"/>
      <c r="HS407" s="18"/>
      <c r="HT407" s="18"/>
      <c r="HU407" s="18"/>
      <c r="HV407" s="18"/>
      <c r="HW407" s="18"/>
      <c r="HX407" s="18"/>
      <c r="HY407" s="18"/>
      <c r="HZ407" s="18"/>
      <c r="IA407" s="18"/>
      <c r="IB407" s="18"/>
      <c r="IC407" s="18"/>
      <c r="ID407" s="18"/>
      <c r="IE407" s="18"/>
      <c r="IF407" s="18"/>
      <c r="IG407" s="18"/>
      <c r="IH407" s="18"/>
      <c r="II407" s="18"/>
      <c r="IJ407" s="18"/>
      <c r="IK407" s="18"/>
      <c r="IL407" s="18"/>
      <c r="IM407" s="18"/>
      <c r="IN407" s="18"/>
      <c r="IO407" s="18"/>
      <c r="IP407" s="18"/>
      <c r="IQ407" s="18"/>
      <c r="IR407" s="18"/>
      <c r="IS407" s="18"/>
      <c r="IT407" s="18"/>
      <c r="IU407" s="18"/>
      <c r="IV407" s="18"/>
      <c r="IW407" s="18"/>
      <c r="IX407" s="18"/>
      <c r="IY407" s="18"/>
      <c r="IZ407" s="18"/>
      <c r="JA407" s="18"/>
      <c r="JB407" s="18"/>
      <c r="JC407" s="18"/>
      <c r="JD407" s="18"/>
      <c r="JE407" s="18"/>
      <c r="JF407" s="18"/>
    </row>
    <row r="408" spans="36:266" x14ac:dyDescent="0.3">
      <c r="AJ408" s="24"/>
      <c r="AK408" s="24"/>
      <c r="AL408" s="20"/>
      <c r="AM408" s="23"/>
      <c r="AN408" s="18"/>
      <c r="AO408" s="24"/>
      <c r="AW408" s="71"/>
      <c r="AX408" s="71"/>
      <c r="AY408" s="71"/>
      <c r="BB408" s="25"/>
      <c r="BC408" s="21"/>
      <c r="BG408" s="18"/>
      <c r="BN408" s="22"/>
      <c r="BO408" s="22"/>
      <c r="BP408" s="22"/>
      <c r="BQ408" s="22"/>
      <c r="BR408" s="15"/>
      <c r="CF408" s="15"/>
      <c r="CL408" s="22"/>
      <c r="CM408" s="15"/>
      <c r="CR408" s="22"/>
      <c r="CT408" s="15"/>
      <c r="CW408" s="22"/>
      <c r="DA408" s="15"/>
      <c r="DH408" s="15"/>
      <c r="DJ408" s="22"/>
      <c r="DO408" s="15"/>
      <c r="DV408" s="15"/>
      <c r="EC408" s="15"/>
      <c r="EJ408" s="15"/>
      <c r="EQ408" s="15"/>
      <c r="EX408" s="15"/>
      <c r="FE408" s="15"/>
      <c r="FL408" s="15"/>
      <c r="FS408" s="15"/>
      <c r="FZ408" s="15"/>
      <c r="GG408" s="15"/>
      <c r="GN408" s="15"/>
      <c r="GP408" s="22"/>
      <c r="GQ408" s="22"/>
      <c r="GR408" s="22"/>
      <c r="GS408" s="22"/>
      <c r="GT408" s="22"/>
      <c r="GU408" s="15"/>
      <c r="GV408" s="22"/>
      <c r="GW408" s="22"/>
      <c r="GX408" s="22"/>
      <c r="GY408" s="18"/>
      <c r="GZ408" s="18"/>
      <c r="HA408" s="18"/>
      <c r="HB408" s="18"/>
      <c r="HC408" s="18"/>
      <c r="HD408" s="18"/>
      <c r="HE408" s="18"/>
      <c r="HF408" s="18"/>
      <c r="HG408" s="18"/>
      <c r="HH408" s="18"/>
      <c r="HI408" s="18"/>
      <c r="HJ408" s="18"/>
      <c r="HK408" s="18"/>
      <c r="HL408" s="18"/>
      <c r="HM408" s="18"/>
      <c r="HN408" s="18"/>
      <c r="HO408" s="18"/>
      <c r="HP408" s="18"/>
      <c r="HQ408" s="18"/>
      <c r="HR408" s="18"/>
      <c r="HS408" s="18"/>
      <c r="HT408" s="18"/>
      <c r="HU408" s="18"/>
      <c r="HV408" s="18"/>
      <c r="HW408" s="18"/>
      <c r="HX408" s="18"/>
      <c r="HY408" s="18"/>
      <c r="HZ408" s="18"/>
      <c r="IA408" s="18"/>
      <c r="IB408" s="18"/>
      <c r="IC408" s="18"/>
      <c r="ID408" s="18"/>
      <c r="IE408" s="18"/>
      <c r="IF408" s="18"/>
      <c r="IG408" s="18"/>
      <c r="IH408" s="18"/>
      <c r="II408" s="18"/>
      <c r="IJ408" s="18"/>
      <c r="IK408" s="18"/>
      <c r="IL408" s="18"/>
      <c r="IM408" s="18"/>
      <c r="IN408" s="18"/>
      <c r="IO408" s="18"/>
      <c r="IP408" s="18"/>
      <c r="IQ408" s="18"/>
      <c r="IR408" s="18"/>
      <c r="IS408" s="18"/>
      <c r="IT408" s="18"/>
      <c r="IU408" s="18"/>
      <c r="IV408" s="18"/>
      <c r="IW408" s="18"/>
      <c r="IX408" s="18"/>
      <c r="IY408" s="18"/>
      <c r="IZ408" s="18"/>
      <c r="JA408" s="18"/>
      <c r="JB408" s="18"/>
      <c r="JC408" s="18"/>
      <c r="JD408" s="18"/>
      <c r="JE408" s="18"/>
      <c r="JF408" s="18"/>
    </row>
    <row r="409" spans="36:266" x14ac:dyDescent="0.3">
      <c r="AJ409" s="24"/>
      <c r="AK409" s="24"/>
      <c r="AL409" s="20"/>
      <c r="AM409" s="23"/>
      <c r="AN409" s="18"/>
      <c r="AO409" s="24"/>
      <c r="AW409" s="71"/>
      <c r="AX409" s="71"/>
      <c r="AY409" s="71"/>
      <c r="BB409" s="25"/>
      <c r="BC409" s="21"/>
      <c r="BG409" s="18"/>
      <c r="BN409" s="22"/>
      <c r="BO409" s="22"/>
      <c r="BP409" s="22"/>
      <c r="BQ409" s="22"/>
      <c r="BR409" s="15"/>
      <c r="CF409" s="15"/>
      <c r="CL409" s="22"/>
      <c r="CM409" s="15"/>
      <c r="CR409" s="22"/>
      <c r="CT409" s="15"/>
      <c r="CW409" s="22"/>
      <c r="DA409" s="15"/>
      <c r="DH409" s="15"/>
      <c r="DJ409" s="22"/>
      <c r="DO409" s="15"/>
      <c r="DV409" s="15"/>
      <c r="EC409" s="15"/>
      <c r="EJ409" s="15"/>
      <c r="EQ409" s="15"/>
      <c r="EX409" s="15"/>
      <c r="FE409" s="15"/>
      <c r="FL409" s="15"/>
      <c r="FS409" s="15"/>
      <c r="FZ409" s="15"/>
      <c r="GG409" s="15"/>
      <c r="GN409" s="15"/>
      <c r="GP409" s="22"/>
      <c r="GQ409" s="22"/>
      <c r="GR409" s="22"/>
      <c r="GS409" s="22"/>
      <c r="GT409" s="22"/>
      <c r="GU409" s="15"/>
      <c r="GV409" s="22"/>
      <c r="GW409" s="22"/>
      <c r="GX409" s="22"/>
      <c r="GY409" s="18"/>
      <c r="GZ409" s="18"/>
      <c r="HA409" s="18"/>
      <c r="HB409" s="18"/>
      <c r="HC409" s="18"/>
      <c r="HD409" s="18"/>
      <c r="HE409" s="18"/>
      <c r="HF409" s="18"/>
      <c r="HG409" s="18"/>
      <c r="HH409" s="18"/>
      <c r="HI409" s="18"/>
      <c r="HJ409" s="18"/>
      <c r="HK409" s="18"/>
      <c r="HL409" s="18"/>
      <c r="HM409" s="18"/>
      <c r="HN409" s="18"/>
      <c r="HO409" s="18"/>
      <c r="HP409" s="18"/>
      <c r="HQ409" s="18"/>
      <c r="HR409" s="18"/>
      <c r="HS409" s="18"/>
      <c r="HT409" s="18"/>
      <c r="HU409" s="18"/>
      <c r="HV409" s="18"/>
      <c r="HW409" s="18"/>
      <c r="HX409" s="18"/>
      <c r="HY409" s="18"/>
      <c r="HZ409" s="18"/>
      <c r="IA409" s="18"/>
      <c r="IB409" s="18"/>
      <c r="IC409" s="18"/>
      <c r="ID409" s="18"/>
      <c r="IE409" s="18"/>
      <c r="IF409" s="18"/>
      <c r="IG409" s="18"/>
      <c r="IH409" s="18"/>
      <c r="II409" s="18"/>
      <c r="IJ409" s="18"/>
      <c r="IK409" s="18"/>
      <c r="IL409" s="18"/>
      <c r="IM409" s="18"/>
      <c r="IN409" s="18"/>
      <c r="IO409" s="18"/>
      <c r="IP409" s="18"/>
      <c r="IQ409" s="18"/>
      <c r="IR409" s="18"/>
      <c r="IS409" s="18"/>
      <c r="IT409" s="18"/>
      <c r="IU409" s="18"/>
      <c r="IV409" s="18"/>
      <c r="IW409" s="18"/>
      <c r="IX409" s="18"/>
      <c r="IY409" s="18"/>
      <c r="IZ409" s="18"/>
      <c r="JA409" s="18"/>
      <c r="JB409" s="18"/>
      <c r="JC409" s="18"/>
      <c r="JD409" s="18"/>
      <c r="JE409" s="18"/>
      <c r="JF409" s="18"/>
    </row>
    <row r="410" spans="36:266" x14ac:dyDescent="0.3">
      <c r="AJ410" s="24"/>
      <c r="AK410" s="24"/>
      <c r="AL410" s="20"/>
      <c r="AM410" s="23"/>
      <c r="AN410" s="18"/>
      <c r="AO410" s="24"/>
      <c r="AW410" s="71"/>
      <c r="AX410" s="71"/>
      <c r="AY410" s="71"/>
      <c r="BB410" s="25"/>
      <c r="BC410" s="21"/>
      <c r="BG410" s="18"/>
      <c r="BN410" s="22"/>
      <c r="BO410" s="22"/>
      <c r="BP410" s="22"/>
      <c r="BQ410" s="22"/>
      <c r="BR410" s="15"/>
      <c r="CF410" s="15"/>
      <c r="CL410" s="22"/>
      <c r="CM410" s="15"/>
      <c r="CR410" s="22"/>
      <c r="CT410" s="15"/>
      <c r="CW410" s="22"/>
      <c r="DA410" s="15"/>
      <c r="DH410" s="15"/>
      <c r="DJ410" s="22"/>
      <c r="DO410" s="15"/>
      <c r="DV410" s="15"/>
      <c r="EC410" s="15"/>
      <c r="EJ410" s="15"/>
      <c r="EQ410" s="15"/>
      <c r="EX410" s="15"/>
      <c r="FE410" s="15"/>
      <c r="FL410" s="15"/>
      <c r="FS410" s="15"/>
      <c r="FZ410" s="15"/>
      <c r="GG410" s="15"/>
      <c r="GN410" s="15"/>
      <c r="GP410" s="22"/>
      <c r="GQ410" s="22"/>
      <c r="GR410" s="22"/>
      <c r="GS410" s="22"/>
      <c r="GT410" s="22"/>
      <c r="GU410" s="15"/>
      <c r="GV410" s="22"/>
      <c r="GW410" s="22"/>
      <c r="GX410" s="22"/>
      <c r="GY410" s="18"/>
      <c r="GZ410" s="18"/>
      <c r="HA410" s="18"/>
      <c r="HB410" s="18"/>
      <c r="HC410" s="18"/>
      <c r="HD410" s="18"/>
      <c r="HE410" s="18"/>
      <c r="HF410" s="18"/>
      <c r="HG410" s="18"/>
      <c r="HH410" s="18"/>
      <c r="HI410" s="18"/>
      <c r="HJ410" s="18"/>
      <c r="HK410" s="18"/>
      <c r="HL410" s="18"/>
      <c r="HM410" s="18"/>
      <c r="HN410" s="18"/>
      <c r="HO410" s="18"/>
      <c r="HP410" s="18"/>
      <c r="HQ410" s="18"/>
      <c r="HR410" s="18"/>
      <c r="HS410" s="18"/>
      <c r="HT410" s="18"/>
      <c r="HU410" s="18"/>
      <c r="HV410" s="18"/>
      <c r="HW410" s="18"/>
      <c r="HX410" s="18"/>
      <c r="HY410" s="18"/>
      <c r="HZ410" s="18"/>
      <c r="IA410" s="18"/>
      <c r="IB410" s="18"/>
      <c r="IC410" s="18"/>
      <c r="ID410" s="18"/>
      <c r="IE410" s="18"/>
      <c r="IF410" s="18"/>
      <c r="IG410" s="18"/>
      <c r="IH410" s="18"/>
      <c r="II410" s="18"/>
      <c r="IJ410" s="18"/>
      <c r="IK410" s="18"/>
      <c r="IL410" s="18"/>
      <c r="IM410" s="18"/>
      <c r="IN410" s="18"/>
      <c r="IO410" s="18"/>
      <c r="IP410" s="18"/>
      <c r="IQ410" s="18"/>
      <c r="IR410" s="18"/>
      <c r="IS410" s="18"/>
      <c r="IT410" s="18"/>
      <c r="IU410" s="18"/>
      <c r="IV410" s="18"/>
      <c r="IW410" s="18"/>
      <c r="IX410" s="18"/>
      <c r="IY410" s="18"/>
      <c r="IZ410" s="18"/>
      <c r="JA410" s="18"/>
      <c r="JB410" s="18"/>
      <c r="JC410" s="18"/>
      <c r="JD410" s="18"/>
      <c r="JE410" s="18"/>
      <c r="JF410" s="18"/>
    </row>
    <row r="411" spans="36:266" x14ac:dyDescent="0.3">
      <c r="AJ411" s="24"/>
      <c r="AK411" s="24"/>
      <c r="AL411" s="20"/>
      <c r="AM411" s="23"/>
      <c r="AN411" s="18"/>
      <c r="AO411" s="24"/>
      <c r="AW411" s="71"/>
      <c r="AX411" s="71"/>
      <c r="AY411" s="71"/>
      <c r="BB411" s="25"/>
      <c r="BC411" s="21"/>
      <c r="BG411" s="18"/>
      <c r="BN411" s="22"/>
      <c r="BO411" s="22"/>
      <c r="BP411" s="22"/>
      <c r="BQ411" s="22"/>
      <c r="BR411" s="15"/>
      <c r="CF411" s="15"/>
      <c r="CL411" s="22"/>
      <c r="CM411" s="15"/>
      <c r="CR411" s="22"/>
      <c r="CT411" s="15"/>
      <c r="CW411" s="22"/>
      <c r="DA411" s="15"/>
      <c r="DH411" s="15"/>
      <c r="DJ411" s="22"/>
      <c r="DO411" s="15"/>
      <c r="DV411" s="15"/>
      <c r="EC411" s="15"/>
      <c r="EJ411" s="15"/>
      <c r="EQ411" s="15"/>
      <c r="EX411" s="15"/>
      <c r="FE411" s="15"/>
      <c r="FL411" s="15"/>
      <c r="FS411" s="15"/>
      <c r="FZ411" s="15"/>
      <c r="GG411" s="15"/>
      <c r="GN411" s="15"/>
      <c r="GP411" s="22"/>
      <c r="GQ411" s="22"/>
      <c r="GR411" s="22"/>
      <c r="GS411" s="22"/>
      <c r="GT411" s="22"/>
      <c r="GU411" s="15"/>
      <c r="GV411" s="22"/>
      <c r="GW411" s="22"/>
      <c r="GX411" s="22"/>
      <c r="GY411" s="18"/>
      <c r="GZ411" s="18"/>
      <c r="HA411" s="18"/>
      <c r="HB411" s="18"/>
      <c r="HC411" s="18"/>
      <c r="HD411" s="18"/>
      <c r="HE411" s="18"/>
      <c r="HF411" s="18"/>
      <c r="HG411" s="18"/>
      <c r="HH411" s="18"/>
      <c r="HI411" s="18"/>
      <c r="HJ411" s="18"/>
      <c r="HK411" s="18"/>
      <c r="HL411" s="18"/>
      <c r="HM411" s="18"/>
      <c r="HN411" s="18"/>
      <c r="HO411" s="18"/>
      <c r="HP411" s="18"/>
      <c r="HQ411" s="18"/>
      <c r="HR411" s="18"/>
      <c r="HS411" s="18"/>
      <c r="HT411" s="18"/>
      <c r="HU411" s="18"/>
      <c r="HV411" s="18"/>
      <c r="HW411" s="18"/>
      <c r="HX411" s="18"/>
      <c r="HY411" s="18"/>
      <c r="HZ411" s="18"/>
      <c r="IA411" s="18"/>
      <c r="IB411" s="18"/>
      <c r="IC411" s="18"/>
      <c r="ID411" s="18"/>
      <c r="IE411" s="18"/>
      <c r="IF411" s="18"/>
      <c r="IG411" s="18"/>
      <c r="IH411" s="18"/>
      <c r="II411" s="18"/>
      <c r="IJ411" s="18"/>
      <c r="IK411" s="18"/>
      <c r="IL411" s="18"/>
      <c r="IM411" s="18"/>
      <c r="IN411" s="18"/>
      <c r="IO411" s="18"/>
      <c r="IP411" s="18"/>
      <c r="IQ411" s="18"/>
      <c r="IR411" s="18"/>
      <c r="IS411" s="18"/>
      <c r="IT411" s="18"/>
      <c r="IU411" s="18"/>
      <c r="IV411" s="18"/>
      <c r="IW411" s="18"/>
      <c r="IX411" s="18"/>
      <c r="IY411" s="18"/>
      <c r="IZ411" s="18"/>
      <c r="JA411" s="18"/>
      <c r="JB411" s="18"/>
      <c r="JC411" s="18"/>
      <c r="JD411" s="18"/>
      <c r="JE411" s="18"/>
      <c r="JF411" s="18"/>
    </row>
    <row r="412" spans="36:266" x14ac:dyDescent="0.3">
      <c r="AJ412" s="24"/>
      <c r="AK412" s="24"/>
      <c r="AL412" s="20"/>
      <c r="AM412" s="23"/>
      <c r="AN412" s="18"/>
      <c r="AO412" s="24"/>
      <c r="AW412" s="71"/>
      <c r="AX412" s="71"/>
      <c r="AY412" s="71"/>
      <c r="BB412" s="25"/>
      <c r="BC412" s="21"/>
      <c r="BG412" s="18"/>
      <c r="BN412" s="22"/>
      <c r="BO412" s="22"/>
      <c r="BP412" s="22"/>
      <c r="BQ412" s="22"/>
      <c r="BR412" s="15"/>
      <c r="CF412" s="15"/>
      <c r="CL412" s="22"/>
      <c r="CM412" s="15"/>
      <c r="CR412" s="22"/>
      <c r="CT412" s="15"/>
      <c r="CW412" s="22"/>
      <c r="DA412" s="15"/>
      <c r="DH412" s="15"/>
      <c r="DJ412" s="22"/>
      <c r="DO412" s="15"/>
      <c r="DV412" s="15"/>
      <c r="EC412" s="15"/>
      <c r="EJ412" s="15"/>
      <c r="EQ412" s="15"/>
      <c r="EX412" s="15"/>
      <c r="FE412" s="15"/>
      <c r="FL412" s="15"/>
      <c r="FS412" s="15"/>
      <c r="FZ412" s="15"/>
      <c r="GG412" s="15"/>
      <c r="GN412" s="15"/>
      <c r="GP412" s="22"/>
      <c r="GQ412" s="22"/>
      <c r="GR412" s="22"/>
      <c r="GS412" s="22"/>
      <c r="GT412" s="22"/>
      <c r="GU412" s="15"/>
      <c r="GV412" s="22"/>
      <c r="GW412" s="22"/>
      <c r="GX412" s="22"/>
      <c r="GY412" s="18"/>
      <c r="GZ412" s="18"/>
      <c r="HA412" s="18"/>
      <c r="HB412" s="18"/>
      <c r="HC412" s="18"/>
      <c r="HD412" s="18"/>
      <c r="HE412" s="18"/>
      <c r="HF412" s="18"/>
      <c r="HG412" s="18"/>
      <c r="HH412" s="18"/>
      <c r="HI412" s="18"/>
      <c r="HJ412" s="18"/>
      <c r="HK412" s="18"/>
      <c r="HL412" s="18"/>
      <c r="HM412" s="18"/>
      <c r="HN412" s="18"/>
      <c r="HO412" s="18"/>
      <c r="HP412" s="18"/>
      <c r="HQ412" s="18"/>
      <c r="HR412" s="18"/>
      <c r="HS412" s="18"/>
      <c r="HT412" s="18"/>
      <c r="HU412" s="18"/>
      <c r="HV412" s="18"/>
      <c r="HW412" s="18"/>
      <c r="HX412" s="18"/>
      <c r="HY412" s="18"/>
      <c r="HZ412" s="18"/>
      <c r="IA412" s="18"/>
      <c r="IB412" s="18"/>
      <c r="IC412" s="18"/>
      <c r="ID412" s="18"/>
      <c r="IE412" s="18"/>
      <c r="IF412" s="18"/>
      <c r="IG412" s="18"/>
      <c r="IH412" s="18"/>
      <c r="II412" s="18"/>
      <c r="IJ412" s="18"/>
      <c r="IK412" s="18"/>
      <c r="IL412" s="18"/>
      <c r="IM412" s="18"/>
      <c r="IN412" s="18"/>
      <c r="IO412" s="18"/>
      <c r="IP412" s="18"/>
      <c r="IQ412" s="18"/>
      <c r="IR412" s="18"/>
      <c r="IS412" s="18"/>
      <c r="IT412" s="18"/>
      <c r="IU412" s="18"/>
      <c r="IV412" s="18"/>
      <c r="IW412" s="18"/>
      <c r="IX412" s="18"/>
      <c r="IY412" s="18"/>
      <c r="IZ412" s="18"/>
      <c r="JA412" s="18"/>
      <c r="JB412" s="18"/>
      <c r="JC412" s="18"/>
      <c r="JD412" s="18"/>
      <c r="JE412" s="18"/>
      <c r="JF412" s="18"/>
    </row>
    <row r="413" spans="36:266" x14ac:dyDescent="0.3">
      <c r="AJ413" s="24"/>
      <c r="AK413" s="24"/>
      <c r="AL413" s="20"/>
      <c r="AM413" s="23"/>
      <c r="AN413" s="18"/>
      <c r="AO413" s="24"/>
      <c r="AW413" s="71"/>
      <c r="AX413" s="71"/>
      <c r="AY413" s="71"/>
      <c r="BB413" s="25"/>
      <c r="BC413" s="21"/>
      <c r="BG413" s="18"/>
      <c r="BN413" s="22"/>
      <c r="BO413" s="22"/>
      <c r="BP413" s="22"/>
      <c r="BQ413" s="22"/>
      <c r="BR413" s="15"/>
      <c r="CF413" s="15"/>
      <c r="CL413" s="22"/>
      <c r="CM413" s="15"/>
      <c r="CR413" s="22"/>
      <c r="CT413" s="15"/>
      <c r="CW413" s="22"/>
      <c r="DA413" s="15"/>
      <c r="DH413" s="15"/>
      <c r="DJ413" s="22"/>
      <c r="DO413" s="15"/>
      <c r="DV413" s="15"/>
      <c r="EC413" s="15"/>
      <c r="EJ413" s="15"/>
      <c r="EQ413" s="15"/>
      <c r="EX413" s="15"/>
      <c r="FE413" s="15"/>
      <c r="FL413" s="15"/>
      <c r="FS413" s="15"/>
      <c r="FZ413" s="15"/>
      <c r="GG413" s="15"/>
      <c r="GN413" s="15"/>
      <c r="GP413" s="22"/>
      <c r="GQ413" s="22"/>
      <c r="GR413" s="22"/>
      <c r="GS413" s="22"/>
      <c r="GT413" s="22"/>
      <c r="GU413" s="15"/>
      <c r="GV413" s="22"/>
      <c r="GW413" s="22"/>
      <c r="GX413" s="22"/>
      <c r="GY413" s="18"/>
      <c r="GZ413" s="18"/>
      <c r="HA413" s="18"/>
      <c r="HB413" s="18"/>
      <c r="HC413" s="18"/>
      <c r="HD413" s="18"/>
      <c r="HE413" s="18"/>
      <c r="HF413" s="18"/>
      <c r="HG413" s="18"/>
      <c r="HH413" s="18"/>
      <c r="HI413" s="18"/>
      <c r="HJ413" s="18"/>
      <c r="HK413" s="18"/>
      <c r="HL413" s="18"/>
      <c r="HM413" s="18"/>
      <c r="HN413" s="18"/>
      <c r="HO413" s="18"/>
      <c r="HP413" s="18"/>
      <c r="HQ413" s="18"/>
      <c r="HR413" s="18"/>
      <c r="HS413" s="18"/>
      <c r="HT413" s="18"/>
      <c r="HU413" s="18"/>
      <c r="HV413" s="18"/>
      <c r="HW413" s="18"/>
      <c r="HX413" s="18"/>
      <c r="HY413" s="18"/>
      <c r="HZ413" s="18"/>
      <c r="IA413" s="18"/>
      <c r="IB413" s="18"/>
      <c r="IC413" s="18"/>
      <c r="ID413" s="18"/>
      <c r="IE413" s="18"/>
      <c r="IF413" s="18"/>
      <c r="IG413" s="18"/>
      <c r="IH413" s="18"/>
      <c r="II413" s="18"/>
      <c r="IJ413" s="18"/>
      <c r="IK413" s="18"/>
      <c r="IL413" s="18"/>
      <c r="IM413" s="18"/>
      <c r="IN413" s="18"/>
      <c r="IO413" s="18"/>
      <c r="IP413" s="18"/>
      <c r="IQ413" s="18"/>
      <c r="IR413" s="18"/>
      <c r="IS413" s="18"/>
      <c r="IT413" s="18"/>
      <c r="IU413" s="18"/>
      <c r="IV413" s="18"/>
      <c r="IW413" s="18"/>
      <c r="IX413" s="18"/>
      <c r="IY413" s="18"/>
      <c r="IZ413" s="18"/>
      <c r="JA413" s="18"/>
      <c r="JB413" s="18"/>
      <c r="JC413" s="18"/>
      <c r="JD413" s="18"/>
      <c r="JE413" s="18"/>
      <c r="JF413" s="18"/>
    </row>
    <row r="414" spans="36:266" x14ac:dyDescent="0.3">
      <c r="AJ414" s="24"/>
      <c r="AK414" s="24"/>
      <c r="AL414" s="20"/>
      <c r="AM414" s="23"/>
      <c r="AN414" s="18"/>
      <c r="AO414" s="24"/>
      <c r="AW414" s="71"/>
      <c r="AX414" s="71"/>
      <c r="AY414" s="71"/>
      <c r="BB414" s="25"/>
      <c r="BC414" s="21"/>
      <c r="BG414" s="18"/>
      <c r="BN414" s="22"/>
      <c r="BO414" s="22"/>
      <c r="BP414" s="22"/>
      <c r="BQ414" s="22"/>
      <c r="BR414" s="15"/>
      <c r="CF414" s="15"/>
      <c r="CL414" s="22"/>
      <c r="CM414" s="15"/>
      <c r="CR414" s="22"/>
      <c r="CT414" s="15"/>
      <c r="CW414" s="22"/>
      <c r="DA414" s="15"/>
      <c r="DH414" s="15"/>
      <c r="DJ414" s="22"/>
      <c r="DO414" s="15"/>
      <c r="DV414" s="15"/>
      <c r="EC414" s="15"/>
      <c r="EJ414" s="15"/>
      <c r="EQ414" s="15"/>
      <c r="EX414" s="15"/>
      <c r="FE414" s="15"/>
      <c r="FL414" s="15"/>
      <c r="FS414" s="15"/>
      <c r="FZ414" s="15"/>
      <c r="GG414" s="15"/>
      <c r="GN414" s="15"/>
      <c r="GP414" s="22"/>
      <c r="GQ414" s="22"/>
      <c r="GR414" s="22"/>
      <c r="GS414" s="22"/>
      <c r="GT414" s="22"/>
      <c r="GU414" s="15"/>
      <c r="GV414" s="22"/>
      <c r="GW414" s="22"/>
      <c r="GX414" s="22"/>
      <c r="GY414" s="18"/>
      <c r="GZ414" s="18"/>
      <c r="HA414" s="18"/>
      <c r="HB414" s="18"/>
      <c r="HC414" s="18"/>
      <c r="HD414" s="18"/>
      <c r="HE414" s="18"/>
      <c r="HF414" s="18"/>
      <c r="HG414" s="18"/>
      <c r="HH414" s="18"/>
      <c r="HI414" s="18"/>
      <c r="HJ414" s="18"/>
      <c r="HK414" s="18"/>
      <c r="HL414" s="18"/>
      <c r="HM414" s="18"/>
      <c r="HN414" s="18"/>
      <c r="HO414" s="18"/>
      <c r="HP414" s="18"/>
      <c r="HQ414" s="18"/>
      <c r="HR414" s="18"/>
      <c r="HS414" s="18"/>
      <c r="HT414" s="18"/>
      <c r="HU414" s="18"/>
      <c r="HV414" s="18"/>
      <c r="HW414" s="18"/>
      <c r="HX414" s="18"/>
      <c r="HY414" s="18"/>
      <c r="HZ414" s="18"/>
      <c r="IA414" s="18"/>
      <c r="IB414" s="18"/>
      <c r="IC414" s="18"/>
      <c r="ID414" s="18"/>
      <c r="IE414" s="18"/>
      <c r="IF414" s="18"/>
      <c r="IG414" s="18"/>
      <c r="IH414" s="18"/>
      <c r="II414" s="18"/>
      <c r="IJ414" s="18"/>
      <c r="IK414" s="18"/>
      <c r="IL414" s="18"/>
      <c r="IM414" s="18"/>
      <c r="IN414" s="18"/>
      <c r="IO414" s="18"/>
      <c r="IP414" s="18"/>
      <c r="IQ414" s="18"/>
      <c r="IR414" s="18"/>
      <c r="IS414" s="18"/>
      <c r="IT414" s="18"/>
      <c r="IU414" s="18"/>
      <c r="IV414" s="18"/>
      <c r="IW414" s="18"/>
      <c r="IX414" s="18"/>
      <c r="IY414" s="18"/>
      <c r="IZ414" s="18"/>
      <c r="JA414" s="18"/>
      <c r="JB414" s="18"/>
      <c r="JC414" s="18"/>
      <c r="JD414" s="18"/>
      <c r="JE414" s="18"/>
      <c r="JF414" s="18"/>
    </row>
    <row r="415" spans="36:266" x14ac:dyDescent="0.3">
      <c r="AJ415" s="24"/>
      <c r="AK415" s="24"/>
      <c r="AL415" s="20"/>
      <c r="AM415" s="23"/>
      <c r="AN415" s="18"/>
      <c r="AO415" s="24"/>
      <c r="AW415" s="71"/>
      <c r="AX415" s="71"/>
      <c r="AY415" s="71"/>
      <c r="BB415" s="25"/>
      <c r="BC415" s="21"/>
      <c r="BG415" s="18"/>
      <c r="BN415" s="22"/>
      <c r="BO415" s="22"/>
      <c r="BP415" s="22"/>
      <c r="BQ415" s="22"/>
      <c r="BR415" s="15"/>
      <c r="CF415" s="15"/>
      <c r="CL415" s="22"/>
      <c r="CM415" s="15"/>
      <c r="CR415" s="22"/>
      <c r="CT415" s="15"/>
      <c r="CW415" s="22"/>
      <c r="DA415" s="15"/>
      <c r="DH415" s="15"/>
      <c r="DJ415" s="22"/>
      <c r="DO415" s="15"/>
      <c r="DV415" s="15"/>
      <c r="EC415" s="15"/>
      <c r="EJ415" s="15"/>
      <c r="EQ415" s="15"/>
      <c r="EX415" s="15"/>
      <c r="FE415" s="15"/>
      <c r="FL415" s="15"/>
      <c r="FS415" s="15"/>
      <c r="FZ415" s="15"/>
      <c r="GG415" s="15"/>
      <c r="GN415" s="15"/>
      <c r="GP415" s="22"/>
      <c r="GQ415" s="22"/>
      <c r="GR415" s="22"/>
      <c r="GS415" s="22"/>
      <c r="GT415" s="22"/>
      <c r="GU415" s="15"/>
      <c r="GV415" s="22"/>
      <c r="GW415" s="22"/>
      <c r="GX415" s="22"/>
      <c r="GY415" s="18"/>
      <c r="GZ415" s="18"/>
      <c r="HA415" s="18"/>
      <c r="HB415" s="18"/>
      <c r="HC415" s="18"/>
      <c r="HD415" s="18"/>
      <c r="HE415" s="18"/>
      <c r="HF415" s="18"/>
      <c r="HG415" s="18"/>
      <c r="HH415" s="18"/>
      <c r="HI415" s="18"/>
      <c r="HJ415" s="18"/>
      <c r="HK415" s="18"/>
      <c r="HL415" s="18"/>
      <c r="HM415" s="18"/>
      <c r="HN415" s="18"/>
      <c r="HO415" s="18"/>
      <c r="HP415" s="18"/>
      <c r="HQ415" s="18"/>
      <c r="HR415" s="18"/>
      <c r="HS415" s="18"/>
      <c r="HT415" s="18"/>
      <c r="HU415" s="18"/>
      <c r="HV415" s="18"/>
      <c r="HW415" s="18"/>
      <c r="HX415" s="18"/>
      <c r="HY415" s="18"/>
      <c r="HZ415" s="18"/>
      <c r="IA415" s="18"/>
      <c r="IB415" s="18"/>
      <c r="IC415" s="18"/>
      <c r="ID415" s="18"/>
      <c r="IE415" s="18"/>
      <c r="IF415" s="18"/>
      <c r="IG415" s="18"/>
      <c r="IH415" s="18"/>
      <c r="II415" s="18"/>
      <c r="IJ415" s="18"/>
      <c r="IK415" s="18"/>
      <c r="IL415" s="18"/>
      <c r="IM415" s="18"/>
      <c r="IN415" s="18"/>
      <c r="IO415" s="18"/>
      <c r="IP415" s="18"/>
      <c r="IQ415" s="18"/>
      <c r="IR415" s="18"/>
      <c r="IS415" s="18"/>
      <c r="IT415" s="18"/>
      <c r="IU415" s="18"/>
      <c r="IV415" s="18"/>
      <c r="IW415" s="18"/>
      <c r="IX415" s="18"/>
      <c r="IY415" s="18"/>
      <c r="IZ415" s="18"/>
      <c r="JA415" s="18"/>
      <c r="JB415" s="18"/>
      <c r="JC415" s="18"/>
      <c r="JD415" s="18"/>
      <c r="JE415" s="18"/>
      <c r="JF415" s="18"/>
    </row>
    <row r="416" spans="36:266" x14ac:dyDescent="0.3">
      <c r="AJ416" s="24"/>
      <c r="AK416" s="24"/>
      <c r="AL416" s="20"/>
      <c r="AM416" s="23"/>
      <c r="AN416" s="18"/>
      <c r="AO416" s="24"/>
      <c r="AW416" s="71"/>
      <c r="AX416" s="71"/>
      <c r="AY416" s="71"/>
      <c r="BB416" s="25"/>
      <c r="BC416" s="21"/>
      <c r="BG416" s="18"/>
      <c r="BN416" s="22"/>
      <c r="BO416" s="22"/>
      <c r="BP416" s="22"/>
      <c r="BQ416" s="22"/>
      <c r="BR416" s="15"/>
      <c r="CF416" s="15"/>
      <c r="CL416" s="22"/>
      <c r="CM416" s="15"/>
      <c r="CR416" s="22"/>
      <c r="CT416" s="15"/>
      <c r="CW416" s="22"/>
      <c r="DA416" s="15"/>
      <c r="DH416" s="15"/>
      <c r="DJ416" s="22"/>
      <c r="DO416" s="15"/>
      <c r="DV416" s="15"/>
      <c r="EC416" s="15"/>
      <c r="EJ416" s="15"/>
      <c r="EQ416" s="15"/>
      <c r="EX416" s="15"/>
      <c r="FE416" s="15"/>
      <c r="FL416" s="15"/>
      <c r="FS416" s="15"/>
      <c r="FZ416" s="15"/>
      <c r="GG416" s="15"/>
      <c r="GN416" s="15"/>
      <c r="GP416" s="22"/>
      <c r="GQ416" s="22"/>
      <c r="GR416" s="22"/>
      <c r="GS416" s="22"/>
      <c r="GT416" s="22"/>
      <c r="GU416" s="15"/>
      <c r="GV416" s="22"/>
      <c r="GW416" s="22"/>
      <c r="GX416" s="22"/>
      <c r="GY416" s="18"/>
      <c r="GZ416" s="18"/>
      <c r="HA416" s="18"/>
      <c r="HB416" s="18"/>
      <c r="HC416" s="18"/>
      <c r="HD416" s="18"/>
      <c r="HE416" s="18"/>
      <c r="HF416" s="18"/>
      <c r="HG416" s="18"/>
      <c r="HH416" s="18"/>
      <c r="HI416" s="18"/>
      <c r="HJ416" s="18"/>
      <c r="HK416" s="18"/>
      <c r="HL416" s="18"/>
      <c r="HM416" s="18"/>
      <c r="HN416" s="18"/>
      <c r="HO416" s="18"/>
      <c r="HP416" s="18"/>
      <c r="HQ416" s="18"/>
      <c r="HR416" s="18"/>
      <c r="HS416" s="18"/>
      <c r="HT416" s="18"/>
      <c r="HU416" s="18"/>
      <c r="HV416" s="18"/>
      <c r="HW416" s="18"/>
      <c r="HX416" s="18"/>
      <c r="HY416" s="18"/>
      <c r="HZ416" s="18"/>
      <c r="IA416" s="18"/>
      <c r="IB416" s="18"/>
      <c r="IC416" s="18"/>
      <c r="ID416" s="18"/>
      <c r="IE416" s="18"/>
      <c r="IF416" s="18"/>
      <c r="IG416" s="18"/>
      <c r="IH416" s="18"/>
      <c r="II416" s="18"/>
      <c r="IJ416" s="18"/>
      <c r="IK416" s="18"/>
      <c r="IL416" s="18"/>
      <c r="IM416" s="18"/>
      <c r="IN416" s="18"/>
      <c r="IO416" s="18"/>
      <c r="IP416" s="18"/>
      <c r="IQ416" s="18"/>
      <c r="IR416" s="18"/>
      <c r="IS416" s="18"/>
      <c r="IT416" s="18"/>
      <c r="IU416" s="18"/>
      <c r="IV416" s="18"/>
      <c r="IW416" s="18"/>
      <c r="IX416" s="18"/>
      <c r="IY416" s="18"/>
      <c r="IZ416" s="18"/>
      <c r="JA416" s="18"/>
      <c r="JB416" s="18"/>
      <c r="JC416" s="18"/>
      <c r="JD416" s="18"/>
      <c r="JE416" s="18"/>
      <c r="JF416" s="18"/>
    </row>
    <row r="417" spans="36:266" x14ac:dyDescent="0.3">
      <c r="AJ417" s="24"/>
      <c r="AK417" s="24"/>
      <c r="AL417" s="20"/>
      <c r="AM417" s="23"/>
      <c r="AN417" s="18"/>
      <c r="AO417" s="24"/>
      <c r="AW417" s="71"/>
      <c r="AX417" s="71"/>
      <c r="AY417" s="71"/>
      <c r="BB417" s="25"/>
      <c r="BC417" s="21"/>
      <c r="BG417" s="18"/>
      <c r="BN417" s="22"/>
      <c r="BO417" s="22"/>
      <c r="BP417" s="22"/>
      <c r="BQ417" s="22"/>
      <c r="BR417" s="15"/>
      <c r="CF417" s="15"/>
      <c r="CL417" s="22"/>
      <c r="CM417" s="15"/>
      <c r="CR417" s="22"/>
      <c r="CT417" s="15"/>
      <c r="CW417" s="22"/>
      <c r="DA417" s="15"/>
      <c r="DH417" s="15"/>
      <c r="DJ417" s="22"/>
      <c r="DO417" s="15"/>
      <c r="DV417" s="15"/>
      <c r="EC417" s="15"/>
      <c r="EJ417" s="15"/>
      <c r="EQ417" s="15"/>
      <c r="EX417" s="15"/>
      <c r="FE417" s="15"/>
      <c r="FL417" s="15"/>
      <c r="FS417" s="15"/>
      <c r="FZ417" s="15"/>
      <c r="GG417" s="15"/>
      <c r="GN417" s="15"/>
      <c r="GP417" s="22"/>
      <c r="GQ417" s="22"/>
      <c r="GR417" s="22"/>
      <c r="GS417" s="22"/>
      <c r="GT417" s="22"/>
      <c r="GU417" s="15"/>
      <c r="GV417" s="22"/>
      <c r="GW417" s="22"/>
      <c r="GX417" s="22"/>
      <c r="GY417" s="18"/>
      <c r="GZ417" s="18"/>
      <c r="HA417" s="18"/>
      <c r="HB417" s="18"/>
      <c r="HC417" s="18"/>
      <c r="HD417" s="18"/>
      <c r="HE417" s="18"/>
      <c r="HF417" s="18"/>
      <c r="HG417" s="18"/>
      <c r="HH417" s="18"/>
      <c r="HI417" s="18"/>
      <c r="HJ417" s="18"/>
      <c r="HK417" s="18"/>
      <c r="HL417" s="18"/>
      <c r="HM417" s="18"/>
      <c r="HN417" s="18"/>
      <c r="HO417" s="18"/>
      <c r="HP417" s="18"/>
      <c r="HQ417" s="18"/>
      <c r="HR417" s="18"/>
      <c r="HS417" s="18"/>
      <c r="HT417" s="18"/>
      <c r="HU417" s="18"/>
      <c r="HV417" s="18"/>
      <c r="HW417" s="18"/>
      <c r="HX417" s="18"/>
      <c r="HY417" s="18"/>
      <c r="HZ417" s="18"/>
      <c r="IA417" s="18"/>
      <c r="IB417" s="18"/>
      <c r="IC417" s="18"/>
      <c r="ID417" s="18"/>
      <c r="IE417" s="18"/>
      <c r="IF417" s="18"/>
      <c r="IG417" s="18"/>
      <c r="IH417" s="18"/>
      <c r="II417" s="18"/>
      <c r="IJ417" s="18"/>
      <c r="IK417" s="18"/>
      <c r="IL417" s="18"/>
      <c r="IM417" s="18"/>
      <c r="IN417" s="18"/>
      <c r="IO417" s="18"/>
      <c r="IP417" s="18"/>
      <c r="IQ417" s="18"/>
      <c r="IR417" s="18"/>
      <c r="IS417" s="18"/>
      <c r="IT417" s="18"/>
      <c r="IU417" s="18"/>
      <c r="IV417" s="18"/>
      <c r="IW417" s="18"/>
      <c r="IX417" s="18"/>
      <c r="IY417" s="18"/>
      <c r="IZ417" s="18"/>
      <c r="JA417" s="18"/>
      <c r="JB417" s="18"/>
      <c r="JC417" s="18"/>
      <c r="JD417" s="18"/>
      <c r="JE417" s="18"/>
      <c r="JF417" s="18"/>
    </row>
    <row r="418" spans="36:266" x14ac:dyDescent="0.3">
      <c r="AJ418" s="24"/>
      <c r="AK418" s="24"/>
      <c r="AL418" s="20"/>
      <c r="AM418" s="23"/>
      <c r="AN418" s="18"/>
      <c r="AO418" s="24"/>
      <c r="AW418" s="71"/>
      <c r="AX418" s="71"/>
      <c r="AY418" s="71"/>
      <c r="BB418" s="25"/>
      <c r="BC418" s="21"/>
      <c r="BG418" s="18"/>
      <c r="BN418" s="22"/>
      <c r="BO418" s="22"/>
      <c r="BP418" s="22"/>
      <c r="BQ418" s="22"/>
      <c r="BR418" s="15"/>
      <c r="CF418" s="15"/>
      <c r="CL418" s="22"/>
      <c r="CM418" s="15"/>
      <c r="CR418" s="22"/>
      <c r="CT418" s="15"/>
      <c r="CW418" s="22"/>
      <c r="DA418" s="15"/>
      <c r="DH418" s="15"/>
      <c r="DJ418" s="22"/>
      <c r="DO418" s="15"/>
      <c r="DV418" s="15"/>
      <c r="EC418" s="15"/>
      <c r="EJ418" s="15"/>
      <c r="EQ418" s="15"/>
      <c r="EX418" s="15"/>
      <c r="FE418" s="15"/>
      <c r="FL418" s="15"/>
      <c r="FS418" s="15"/>
      <c r="FZ418" s="15"/>
      <c r="GG418" s="15"/>
      <c r="GN418" s="15"/>
      <c r="GP418" s="22"/>
      <c r="GQ418" s="22"/>
      <c r="GR418" s="22"/>
      <c r="GS418" s="22"/>
      <c r="GT418" s="22"/>
      <c r="GU418" s="15"/>
      <c r="GV418" s="22"/>
      <c r="GW418" s="22"/>
      <c r="GX418" s="22"/>
      <c r="GY418" s="18"/>
      <c r="GZ418" s="18"/>
      <c r="HA418" s="18"/>
      <c r="HB418" s="18"/>
      <c r="HC418" s="18"/>
      <c r="HD418" s="18"/>
      <c r="HE418" s="18"/>
      <c r="HF418" s="18"/>
      <c r="HG418" s="18"/>
      <c r="HH418" s="18"/>
      <c r="HI418" s="18"/>
      <c r="HJ418" s="18"/>
      <c r="HK418" s="18"/>
      <c r="HL418" s="18"/>
      <c r="HM418" s="18"/>
      <c r="HN418" s="18"/>
      <c r="HO418" s="18"/>
      <c r="HP418" s="18"/>
      <c r="HQ418" s="18"/>
      <c r="HR418" s="18"/>
      <c r="HS418" s="18"/>
      <c r="HT418" s="18"/>
      <c r="HU418" s="18"/>
      <c r="HV418" s="18"/>
      <c r="HW418" s="18"/>
      <c r="HX418" s="18"/>
      <c r="HY418" s="18"/>
      <c r="HZ418" s="18"/>
      <c r="IA418" s="18"/>
      <c r="IB418" s="18"/>
      <c r="IC418" s="18"/>
      <c r="ID418" s="18"/>
      <c r="IE418" s="18"/>
      <c r="IF418" s="18"/>
      <c r="IG418" s="18"/>
      <c r="IH418" s="18"/>
      <c r="II418" s="18"/>
      <c r="IJ418" s="18"/>
      <c r="IK418" s="18"/>
      <c r="IL418" s="18"/>
      <c r="IM418" s="18"/>
      <c r="IN418" s="18"/>
      <c r="IO418" s="18"/>
      <c r="IP418" s="18"/>
      <c r="IQ418" s="18"/>
      <c r="IR418" s="18"/>
      <c r="IS418" s="18"/>
      <c r="IT418" s="18"/>
      <c r="IU418" s="18"/>
      <c r="IV418" s="18"/>
      <c r="IW418" s="18"/>
      <c r="IX418" s="18"/>
      <c r="IY418" s="18"/>
      <c r="IZ418" s="18"/>
      <c r="JA418" s="18"/>
      <c r="JB418" s="18"/>
      <c r="JC418" s="18"/>
      <c r="JD418" s="18"/>
      <c r="JE418" s="18"/>
      <c r="JF418" s="18"/>
    </row>
    <row r="419" spans="36:266" x14ac:dyDescent="0.3">
      <c r="AJ419" s="24"/>
      <c r="AK419" s="24"/>
      <c r="AL419" s="20"/>
      <c r="AM419" s="23"/>
      <c r="AN419" s="18"/>
      <c r="AO419" s="24"/>
      <c r="AW419" s="71"/>
      <c r="AX419" s="71"/>
      <c r="AY419" s="71"/>
      <c r="BB419" s="25"/>
      <c r="BC419" s="21"/>
      <c r="BG419" s="18"/>
      <c r="BN419" s="22"/>
      <c r="BO419" s="22"/>
      <c r="BP419" s="22"/>
      <c r="BQ419" s="22"/>
      <c r="BR419" s="15"/>
      <c r="CF419" s="15"/>
      <c r="CL419" s="22"/>
      <c r="CM419" s="15"/>
      <c r="CR419" s="22"/>
      <c r="CT419" s="15"/>
      <c r="CW419" s="22"/>
      <c r="DA419" s="15"/>
      <c r="DH419" s="15"/>
      <c r="DJ419" s="22"/>
      <c r="DO419" s="15"/>
      <c r="DV419" s="15"/>
      <c r="EC419" s="15"/>
      <c r="EJ419" s="15"/>
      <c r="EQ419" s="15"/>
      <c r="EX419" s="15"/>
      <c r="FE419" s="15"/>
      <c r="FL419" s="15"/>
      <c r="FS419" s="15"/>
      <c r="FZ419" s="15"/>
      <c r="GG419" s="15"/>
      <c r="GN419" s="15"/>
      <c r="GP419" s="22"/>
      <c r="GQ419" s="22"/>
      <c r="GR419" s="22"/>
      <c r="GS419" s="22"/>
      <c r="GT419" s="22"/>
      <c r="GU419" s="15"/>
      <c r="GV419" s="22"/>
      <c r="GW419" s="22"/>
      <c r="GX419" s="22"/>
      <c r="GY419" s="18"/>
      <c r="GZ419" s="18"/>
      <c r="HA419" s="18"/>
      <c r="HB419" s="18"/>
      <c r="HC419" s="18"/>
      <c r="HD419" s="18"/>
      <c r="HE419" s="18"/>
      <c r="HF419" s="18"/>
      <c r="HG419" s="18"/>
      <c r="HH419" s="18"/>
      <c r="HI419" s="18"/>
      <c r="HJ419" s="18"/>
      <c r="HK419" s="18"/>
      <c r="HL419" s="18"/>
      <c r="HM419" s="18"/>
      <c r="HN419" s="18"/>
      <c r="HO419" s="18"/>
      <c r="HP419" s="18"/>
      <c r="HQ419" s="18"/>
      <c r="HR419" s="18"/>
      <c r="HS419" s="18"/>
      <c r="HT419" s="18"/>
      <c r="HU419" s="18"/>
      <c r="HV419" s="18"/>
      <c r="HW419" s="18"/>
      <c r="HX419" s="18"/>
      <c r="HY419" s="18"/>
      <c r="HZ419" s="18"/>
      <c r="IA419" s="18"/>
      <c r="IB419" s="18"/>
      <c r="IC419" s="18"/>
      <c r="ID419" s="18"/>
      <c r="IE419" s="18"/>
      <c r="IF419" s="18"/>
      <c r="IG419" s="18"/>
      <c r="IH419" s="18"/>
      <c r="II419" s="18"/>
      <c r="IJ419" s="18"/>
      <c r="IK419" s="18"/>
      <c r="IL419" s="18"/>
      <c r="IM419" s="18"/>
      <c r="IN419" s="18"/>
      <c r="IO419" s="18"/>
      <c r="IP419" s="18"/>
      <c r="IQ419" s="18"/>
      <c r="IR419" s="18"/>
      <c r="IS419" s="18"/>
      <c r="IT419" s="18"/>
      <c r="IU419" s="18"/>
      <c r="IV419" s="18"/>
      <c r="IW419" s="18"/>
      <c r="IX419" s="18"/>
      <c r="IY419" s="18"/>
      <c r="IZ419" s="18"/>
      <c r="JA419" s="18"/>
      <c r="JB419" s="18"/>
      <c r="JC419" s="18"/>
      <c r="JD419" s="18"/>
      <c r="JE419" s="18"/>
      <c r="JF419" s="18"/>
    </row>
    <row r="420" spans="36:266" x14ac:dyDescent="0.3">
      <c r="AJ420" s="24"/>
      <c r="AK420" s="24"/>
      <c r="AL420" s="20"/>
      <c r="AM420" s="23"/>
      <c r="AN420" s="18"/>
      <c r="AO420" s="24"/>
      <c r="AW420" s="71"/>
      <c r="AX420" s="71"/>
      <c r="AY420" s="71"/>
      <c r="BB420" s="25"/>
      <c r="BC420" s="21"/>
      <c r="BG420" s="18"/>
      <c r="BN420" s="22"/>
      <c r="BO420" s="22"/>
      <c r="BP420" s="22"/>
      <c r="BQ420" s="22"/>
      <c r="BR420" s="15"/>
      <c r="CF420" s="15"/>
      <c r="CL420" s="22"/>
      <c r="CM420" s="15"/>
      <c r="CR420" s="22"/>
      <c r="CT420" s="15"/>
      <c r="CW420" s="22"/>
      <c r="DA420" s="15"/>
      <c r="DH420" s="15"/>
      <c r="DJ420" s="22"/>
      <c r="DO420" s="15"/>
      <c r="DV420" s="15"/>
      <c r="EC420" s="15"/>
      <c r="EJ420" s="15"/>
      <c r="EQ420" s="15"/>
      <c r="EX420" s="15"/>
      <c r="FE420" s="15"/>
      <c r="FL420" s="15"/>
      <c r="FS420" s="15"/>
      <c r="FZ420" s="15"/>
      <c r="GG420" s="15"/>
      <c r="GN420" s="15"/>
      <c r="GP420" s="22"/>
      <c r="GQ420" s="22"/>
      <c r="GR420" s="22"/>
      <c r="GS420" s="22"/>
      <c r="GT420" s="22"/>
      <c r="GU420" s="15"/>
      <c r="GV420" s="22"/>
      <c r="GW420" s="22"/>
      <c r="GX420" s="22"/>
      <c r="GY420" s="18"/>
      <c r="GZ420" s="18"/>
      <c r="HA420" s="18"/>
      <c r="HB420" s="18"/>
      <c r="HC420" s="18"/>
      <c r="HD420" s="18"/>
      <c r="HE420" s="18"/>
      <c r="HF420" s="18"/>
      <c r="HG420" s="18"/>
      <c r="HH420" s="18"/>
      <c r="HI420" s="18"/>
      <c r="HJ420" s="18"/>
      <c r="HK420" s="18"/>
      <c r="HL420" s="18"/>
      <c r="HM420" s="18"/>
      <c r="HN420" s="18"/>
      <c r="HO420" s="18"/>
      <c r="HP420" s="18"/>
      <c r="HQ420" s="18"/>
      <c r="HR420" s="18"/>
      <c r="HS420" s="18"/>
      <c r="HT420" s="18"/>
      <c r="HU420" s="18"/>
      <c r="HV420" s="18"/>
      <c r="HW420" s="18"/>
      <c r="HX420" s="18"/>
      <c r="HY420" s="18"/>
      <c r="HZ420" s="18"/>
      <c r="IA420" s="18"/>
      <c r="IB420" s="18"/>
      <c r="IC420" s="18"/>
      <c r="ID420" s="18"/>
      <c r="IE420" s="18"/>
      <c r="IF420" s="18"/>
      <c r="IG420" s="18"/>
      <c r="IH420" s="18"/>
      <c r="II420" s="18"/>
      <c r="IJ420" s="18"/>
      <c r="IK420" s="18"/>
      <c r="IL420" s="18"/>
      <c r="IM420" s="18"/>
      <c r="IN420" s="18"/>
      <c r="IO420" s="18"/>
      <c r="IP420" s="18"/>
      <c r="IQ420" s="18"/>
      <c r="IR420" s="18"/>
      <c r="IS420" s="18"/>
      <c r="IT420" s="18"/>
      <c r="IU420" s="18"/>
      <c r="IV420" s="18"/>
      <c r="IW420" s="18"/>
      <c r="IX420" s="18"/>
      <c r="IY420" s="18"/>
      <c r="IZ420" s="18"/>
      <c r="JA420" s="18"/>
      <c r="JB420" s="18"/>
      <c r="JC420" s="18"/>
      <c r="JD420" s="18"/>
      <c r="JE420" s="18"/>
      <c r="JF420" s="18"/>
    </row>
    <row r="421" spans="36:266" x14ac:dyDescent="0.3">
      <c r="AJ421" s="24"/>
      <c r="AK421" s="24"/>
      <c r="AL421" s="20"/>
      <c r="AM421" s="23"/>
      <c r="AN421" s="18"/>
      <c r="AO421" s="24"/>
      <c r="AW421" s="71"/>
      <c r="AX421" s="71"/>
      <c r="AY421" s="71"/>
      <c r="BB421" s="25"/>
      <c r="BC421" s="21"/>
      <c r="BG421" s="18"/>
      <c r="BN421" s="22"/>
      <c r="BO421" s="22"/>
      <c r="BP421" s="22"/>
      <c r="BQ421" s="22"/>
      <c r="BR421" s="15"/>
      <c r="CF421" s="15"/>
      <c r="CL421" s="22"/>
      <c r="CM421" s="15"/>
      <c r="CR421" s="22"/>
      <c r="CT421" s="15"/>
      <c r="CW421" s="22"/>
      <c r="DA421" s="15"/>
      <c r="DH421" s="15"/>
      <c r="DJ421" s="22"/>
      <c r="DO421" s="15"/>
      <c r="DV421" s="15"/>
      <c r="EC421" s="15"/>
      <c r="EJ421" s="15"/>
      <c r="EQ421" s="15"/>
      <c r="EX421" s="15"/>
      <c r="FE421" s="15"/>
      <c r="FL421" s="15"/>
      <c r="FS421" s="15"/>
      <c r="FZ421" s="15"/>
      <c r="GG421" s="15"/>
      <c r="GN421" s="15"/>
      <c r="GP421" s="22"/>
      <c r="GQ421" s="22"/>
      <c r="GR421" s="22"/>
      <c r="GS421" s="22"/>
      <c r="GT421" s="22"/>
      <c r="GU421" s="15"/>
      <c r="GV421" s="22"/>
      <c r="GW421" s="22"/>
      <c r="GX421" s="22"/>
      <c r="GY421" s="18"/>
      <c r="GZ421" s="18"/>
      <c r="HA421" s="18"/>
      <c r="HB421" s="18"/>
      <c r="HC421" s="18"/>
      <c r="HD421" s="18"/>
      <c r="HE421" s="18"/>
      <c r="HF421" s="18"/>
      <c r="HG421" s="18"/>
      <c r="HH421" s="18"/>
      <c r="HI421" s="18"/>
      <c r="HJ421" s="18"/>
      <c r="HK421" s="18"/>
      <c r="HL421" s="18"/>
      <c r="HM421" s="18"/>
      <c r="HN421" s="18"/>
      <c r="HO421" s="18"/>
      <c r="HP421" s="18"/>
      <c r="HQ421" s="18"/>
      <c r="HR421" s="18"/>
      <c r="HS421" s="18"/>
      <c r="HT421" s="18"/>
      <c r="HU421" s="18"/>
      <c r="HV421" s="18"/>
      <c r="HW421" s="18"/>
      <c r="HX421" s="18"/>
      <c r="HY421" s="18"/>
      <c r="HZ421" s="18"/>
      <c r="IA421" s="18"/>
      <c r="IB421" s="18"/>
      <c r="IC421" s="18"/>
      <c r="ID421" s="18"/>
      <c r="IE421" s="18"/>
      <c r="IF421" s="18"/>
      <c r="IG421" s="18"/>
      <c r="IH421" s="18"/>
      <c r="II421" s="18"/>
      <c r="IJ421" s="18"/>
      <c r="IK421" s="18"/>
      <c r="IL421" s="18"/>
      <c r="IM421" s="18"/>
      <c r="IN421" s="18"/>
      <c r="IO421" s="18"/>
      <c r="IP421" s="18"/>
      <c r="IQ421" s="18"/>
      <c r="IR421" s="18"/>
      <c r="IS421" s="18"/>
      <c r="IT421" s="18"/>
      <c r="IU421" s="18"/>
      <c r="IV421" s="18"/>
      <c r="IW421" s="18"/>
      <c r="IX421" s="18"/>
      <c r="IY421" s="18"/>
      <c r="IZ421" s="18"/>
      <c r="JA421" s="18"/>
      <c r="JB421" s="18"/>
      <c r="JC421" s="18"/>
      <c r="JD421" s="18"/>
      <c r="JE421" s="18"/>
      <c r="JF421" s="18"/>
    </row>
    <row r="422" spans="36:266" x14ac:dyDescent="0.3">
      <c r="AJ422" s="24"/>
      <c r="AK422" s="24"/>
      <c r="AL422" s="20"/>
      <c r="AM422" s="23"/>
      <c r="AN422" s="18"/>
      <c r="AO422" s="24"/>
      <c r="AW422" s="71"/>
      <c r="AX422" s="71"/>
      <c r="AY422" s="71"/>
      <c r="BB422" s="25"/>
      <c r="BC422" s="21"/>
      <c r="BG422" s="18"/>
      <c r="BN422" s="22"/>
      <c r="BO422" s="22"/>
      <c r="BP422" s="22"/>
      <c r="BQ422" s="22"/>
      <c r="BR422" s="15"/>
      <c r="CF422" s="15"/>
      <c r="CL422" s="22"/>
      <c r="CM422" s="15"/>
      <c r="CR422" s="22"/>
      <c r="CT422" s="15"/>
      <c r="CW422" s="22"/>
      <c r="DA422" s="15"/>
      <c r="DH422" s="15"/>
      <c r="DJ422" s="22"/>
      <c r="DO422" s="15"/>
      <c r="DV422" s="15"/>
      <c r="EC422" s="15"/>
      <c r="EJ422" s="15"/>
      <c r="EQ422" s="15"/>
      <c r="EX422" s="15"/>
      <c r="FE422" s="15"/>
      <c r="FL422" s="15"/>
      <c r="FS422" s="15"/>
      <c r="FZ422" s="15"/>
      <c r="GG422" s="15"/>
      <c r="GN422" s="15"/>
      <c r="GP422" s="22"/>
      <c r="GQ422" s="22"/>
      <c r="GR422" s="22"/>
      <c r="GS422" s="22"/>
      <c r="GT422" s="22"/>
      <c r="GU422" s="15"/>
      <c r="GV422" s="22"/>
      <c r="GW422" s="22"/>
      <c r="GX422" s="22"/>
      <c r="GY422" s="18"/>
      <c r="GZ422" s="18"/>
      <c r="HA422" s="18"/>
      <c r="HB422" s="18"/>
      <c r="HC422" s="18"/>
      <c r="HD422" s="18"/>
      <c r="HE422" s="18"/>
      <c r="HF422" s="18"/>
      <c r="HG422" s="18"/>
      <c r="HH422" s="18"/>
      <c r="HI422" s="18"/>
      <c r="HJ422" s="18"/>
      <c r="HK422" s="18"/>
      <c r="HL422" s="18"/>
      <c r="HM422" s="18"/>
      <c r="HN422" s="18"/>
      <c r="HO422" s="18"/>
      <c r="HP422" s="18"/>
      <c r="HQ422" s="18"/>
      <c r="HR422" s="18"/>
      <c r="HS422" s="18"/>
      <c r="HT422" s="18"/>
      <c r="HU422" s="18"/>
      <c r="HV422" s="18"/>
      <c r="HW422" s="18"/>
      <c r="HX422" s="18"/>
      <c r="HY422" s="18"/>
      <c r="HZ422" s="18"/>
      <c r="IA422" s="18"/>
      <c r="IB422" s="18"/>
      <c r="IC422" s="18"/>
      <c r="ID422" s="18"/>
      <c r="IE422" s="18"/>
      <c r="IF422" s="18"/>
      <c r="IG422" s="18"/>
      <c r="IH422" s="18"/>
      <c r="II422" s="18"/>
      <c r="IJ422" s="18"/>
      <c r="IK422" s="18"/>
      <c r="IL422" s="18"/>
      <c r="IM422" s="18"/>
      <c r="IN422" s="18"/>
      <c r="IO422" s="18"/>
      <c r="IP422" s="18"/>
      <c r="IQ422" s="18"/>
      <c r="IR422" s="18"/>
      <c r="IS422" s="18"/>
      <c r="IT422" s="18"/>
      <c r="IU422" s="18"/>
      <c r="IV422" s="18"/>
      <c r="IW422" s="18"/>
      <c r="IX422" s="18"/>
      <c r="IY422" s="18"/>
      <c r="IZ422" s="18"/>
      <c r="JA422" s="18"/>
      <c r="JB422" s="18"/>
      <c r="JC422" s="18"/>
      <c r="JD422" s="18"/>
      <c r="JE422" s="18"/>
      <c r="JF422" s="18"/>
    </row>
    <row r="423" spans="36:266" x14ac:dyDescent="0.3">
      <c r="AJ423" s="24"/>
      <c r="AK423" s="24"/>
      <c r="AL423" s="20"/>
      <c r="AM423" s="23"/>
      <c r="AN423" s="18"/>
      <c r="AO423" s="24"/>
      <c r="AW423" s="71"/>
      <c r="AX423" s="71"/>
      <c r="AY423" s="71"/>
      <c r="BB423" s="25"/>
      <c r="BC423" s="21"/>
      <c r="BG423" s="18"/>
      <c r="BN423" s="22"/>
      <c r="BO423" s="22"/>
      <c r="BP423" s="22"/>
      <c r="BQ423" s="22"/>
      <c r="BR423" s="15"/>
      <c r="CF423" s="15"/>
      <c r="CL423" s="22"/>
      <c r="CM423" s="15"/>
      <c r="CR423" s="22"/>
      <c r="CT423" s="15"/>
      <c r="CW423" s="22"/>
      <c r="DA423" s="15"/>
      <c r="DH423" s="15"/>
      <c r="DJ423" s="22"/>
      <c r="DO423" s="15"/>
      <c r="DV423" s="15"/>
      <c r="EC423" s="15"/>
      <c r="EJ423" s="15"/>
      <c r="EQ423" s="15"/>
      <c r="EX423" s="15"/>
      <c r="FE423" s="15"/>
      <c r="FL423" s="15"/>
      <c r="FS423" s="15"/>
      <c r="FZ423" s="15"/>
      <c r="GG423" s="15"/>
      <c r="GN423" s="15"/>
      <c r="GP423" s="22"/>
      <c r="GQ423" s="22"/>
      <c r="GR423" s="22"/>
      <c r="GS423" s="22"/>
      <c r="GT423" s="22"/>
      <c r="GU423" s="15"/>
      <c r="GV423" s="22"/>
      <c r="GW423" s="22"/>
      <c r="GX423" s="22"/>
      <c r="GY423" s="18"/>
      <c r="GZ423" s="18"/>
      <c r="HA423" s="18"/>
      <c r="HB423" s="18"/>
      <c r="HC423" s="18"/>
      <c r="HD423" s="18"/>
      <c r="HE423" s="18"/>
      <c r="HF423" s="18"/>
      <c r="HG423" s="18"/>
      <c r="HH423" s="18"/>
      <c r="HI423" s="18"/>
      <c r="HJ423" s="18"/>
      <c r="HK423" s="18"/>
      <c r="HL423" s="18"/>
      <c r="HM423" s="18"/>
      <c r="HN423" s="18"/>
      <c r="HO423" s="18"/>
      <c r="HP423" s="18"/>
      <c r="HQ423" s="18"/>
      <c r="HR423" s="18"/>
      <c r="HS423" s="18"/>
      <c r="HT423" s="18"/>
      <c r="HU423" s="18"/>
      <c r="HV423" s="18"/>
      <c r="HW423" s="18"/>
      <c r="HX423" s="18"/>
      <c r="HY423" s="18"/>
      <c r="HZ423" s="18"/>
      <c r="IA423" s="18"/>
      <c r="IB423" s="18"/>
      <c r="IC423" s="18"/>
      <c r="ID423" s="18"/>
      <c r="IE423" s="18"/>
      <c r="IF423" s="18"/>
      <c r="IG423" s="18"/>
      <c r="IH423" s="18"/>
      <c r="II423" s="18"/>
      <c r="IJ423" s="18"/>
      <c r="IK423" s="18"/>
      <c r="IL423" s="18"/>
      <c r="IM423" s="18"/>
      <c r="IN423" s="18"/>
      <c r="IO423" s="18"/>
      <c r="IP423" s="18"/>
      <c r="IQ423" s="18"/>
      <c r="IR423" s="18"/>
      <c r="IS423" s="18"/>
      <c r="IT423" s="18"/>
      <c r="IU423" s="18"/>
      <c r="IV423" s="18"/>
      <c r="IW423" s="18"/>
      <c r="IX423" s="18"/>
      <c r="IY423" s="18"/>
      <c r="IZ423" s="18"/>
      <c r="JA423" s="18"/>
      <c r="JB423" s="18"/>
      <c r="JC423" s="18"/>
      <c r="JD423" s="18"/>
      <c r="JE423" s="18"/>
      <c r="JF423" s="18"/>
    </row>
    <row r="424" spans="36:266" x14ac:dyDescent="0.3">
      <c r="AJ424" s="24"/>
      <c r="AK424" s="24"/>
      <c r="AL424" s="20"/>
      <c r="AM424" s="23"/>
      <c r="AN424" s="18"/>
      <c r="AO424" s="24"/>
      <c r="AW424" s="71"/>
      <c r="AX424" s="71"/>
      <c r="AY424" s="71"/>
      <c r="BB424" s="25"/>
      <c r="BC424" s="21"/>
      <c r="BG424" s="18"/>
      <c r="BN424" s="22"/>
      <c r="BO424" s="22"/>
      <c r="BP424" s="22"/>
      <c r="BQ424" s="22"/>
      <c r="BR424" s="15"/>
      <c r="CF424" s="15"/>
      <c r="CL424" s="22"/>
      <c r="CM424" s="15"/>
      <c r="CR424" s="22"/>
      <c r="CT424" s="15"/>
      <c r="CW424" s="22"/>
      <c r="DA424" s="15"/>
      <c r="DH424" s="15"/>
      <c r="DJ424" s="22"/>
      <c r="DO424" s="15"/>
      <c r="DV424" s="15"/>
      <c r="EC424" s="15"/>
      <c r="EJ424" s="15"/>
      <c r="EQ424" s="15"/>
      <c r="EX424" s="15"/>
      <c r="FE424" s="15"/>
      <c r="FL424" s="15"/>
      <c r="FS424" s="15"/>
      <c r="FZ424" s="15"/>
      <c r="GG424" s="15"/>
      <c r="GN424" s="15"/>
      <c r="GP424" s="22"/>
      <c r="GQ424" s="22"/>
      <c r="GR424" s="22"/>
      <c r="GS424" s="22"/>
      <c r="GT424" s="22"/>
      <c r="GU424" s="15"/>
      <c r="GV424" s="22"/>
      <c r="GW424" s="22"/>
      <c r="GX424" s="22"/>
      <c r="GY424" s="18"/>
      <c r="GZ424" s="18"/>
      <c r="HA424" s="18"/>
      <c r="HB424" s="18"/>
      <c r="HC424" s="18"/>
      <c r="HD424" s="18"/>
      <c r="HE424" s="18"/>
      <c r="HF424" s="18"/>
      <c r="HG424" s="18"/>
      <c r="HH424" s="18"/>
      <c r="HI424" s="18"/>
      <c r="HJ424" s="18"/>
      <c r="HK424" s="18"/>
      <c r="HL424" s="18"/>
      <c r="HM424" s="18"/>
      <c r="HN424" s="18"/>
      <c r="HO424" s="18"/>
      <c r="HP424" s="18"/>
      <c r="HQ424" s="18"/>
      <c r="HR424" s="18"/>
      <c r="HS424" s="18"/>
      <c r="HT424" s="18"/>
      <c r="HU424" s="18"/>
      <c r="HV424" s="18"/>
      <c r="HW424" s="18"/>
      <c r="HX424" s="18"/>
      <c r="HY424" s="18"/>
      <c r="HZ424" s="18"/>
      <c r="IA424" s="18"/>
      <c r="IB424" s="18"/>
      <c r="IC424" s="18"/>
      <c r="ID424" s="18"/>
      <c r="IE424" s="18"/>
      <c r="IF424" s="18"/>
      <c r="IG424" s="18"/>
      <c r="IH424" s="18"/>
      <c r="II424" s="18"/>
      <c r="IJ424" s="18"/>
      <c r="IK424" s="18"/>
      <c r="IL424" s="18"/>
      <c r="IM424" s="18"/>
      <c r="IN424" s="18"/>
      <c r="IO424" s="18"/>
      <c r="IP424" s="18"/>
      <c r="IQ424" s="18"/>
      <c r="IR424" s="18"/>
      <c r="IS424" s="18"/>
      <c r="IT424" s="18"/>
      <c r="IU424" s="18"/>
      <c r="IV424" s="18"/>
      <c r="IW424" s="18"/>
      <c r="IX424" s="18"/>
      <c r="IY424" s="18"/>
      <c r="IZ424" s="18"/>
      <c r="JA424" s="18"/>
      <c r="JB424" s="18"/>
      <c r="JC424" s="18"/>
      <c r="JD424" s="18"/>
      <c r="JE424" s="18"/>
      <c r="JF424" s="18"/>
    </row>
    <row r="425" spans="36:266" x14ac:dyDescent="0.3">
      <c r="AJ425" s="24"/>
      <c r="AK425" s="24"/>
      <c r="AL425" s="20"/>
      <c r="AM425" s="23"/>
      <c r="AN425" s="18"/>
      <c r="AO425" s="24"/>
      <c r="AW425" s="71"/>
      <c r="AX425" s="71"/>
      <c r="AY425" s="71"/>
      <c r="BB425" s="25"/>
      <c r="BC425" s="21"/>
      <c r="BG425" s="18"/>
      <c r="BN425" s="22"/>
      <c r="BO425" s="22"/>
      <c r="BP425" s="22"/>
      <c r="BQ425" s="22"/>
      <c r="BR425" s="15"/>
      <c r="CF425" s="15"/>
      <c r="CL425" s="22"/>
      <c r="CM425" s="15"/>
      <c r="CR425" s="22"/>
      <c r="CT425" s="15"/>
      <c r="CW425" s="22"/>
      <c r="DA425" s="15"/>
      <c r="DH425" s="15"/>
      <c r="DJ425" s="22"/>
      <c r="DO425" s="15"/>
      <c r="DV425" s="15"/>
      <c r="EC425" s="15"/>
      <c r="EJ425" s="15"/>
      <c r="EQ425" s="15"/>
      <c r="EX425" s="15"/>
      <c r="FE425" s="15"/>
      <c r="FL425" s="15"/>
      <c r="FS425" s="15"/>
      <c r="FZ425" s="15"/>
      <c r="GG425" s="15"/>
      <c r="GN425" s="15"/>
      <c r="GP425" s="22"/>
      <c r="GQ425" s="22"/>
      <c r="GR425" s="22"/>
      <c r="GS425" s="22"/>
      <c r="GT425" s="22"/>
      <c r="GU425" s="15"/>
      <c r="GV425" s="22"/>
      <c r="GW425" s="22"/>
      <c r="GX425" s="22"/>
      <c r="GY425" s="18"/>
      <c r="GZ425" s="18"/>
      <c r="HA425" s="18"/>
      <c r="HB425" s="18"/>
      <c r="HC425" s="18"/>
      <c r="HD425" s="18"/>
      <c r="HE425" s="18"/>
      <c r="HF425" s="18"/>
      <c r="HG425" s="18"/>
      <c r="HH425" s="18"/>
      <c r="HI425" s="18"/>
      <c r="HJ425" s="18"/>
      <c r="HK425" s="18"/>
      <c r="HL425" s="18"/>
      <c r="HM425" s="18"/>
      <c r="HN425" s="18"/>
      <c r="HO425" s="18"/>
      <c r="HP425" s="18"/>
      <c r="HQ425" s="18"/>
      <c r="HR425" s="18"/>
      <c r="HS425" s="18"/>
      <c r="HT425" s="18"/>
      <c r="HU425" s="18"/>
      <c r="HV425" s="18"/>
      <c r="HW425" s="18"/>
      <c r="HX425" s="18"/>
      <c r="HY425" s="18"/>
      <c r="HZ425" s="18"/>
      <c r="IA425" s="18"/>
      <c r="IB425" s="18"/>
      <c r="IC425" s="18"/>
      <c r="ID425" s="18"/>
      <c r="IE425" s="18"/>
      <c r="IF425" s="18"/>
      <c r="IG425" s="18"/>
      <c r="IH425" s="18"/>
      <c r="II425" s="18"/>
      <c r="IJ425" s="18"/>
      <c r="IK425" s="18"/>
      <c r="IL425" s="18"/>
      <c r="IM425" s="18"/>
      <c r="IN425" s="18"/>
      <c r="IO425" s="18"/>
      <c r="IP425" s="18"/>
      <c r="IQ425" s="18"/>
      <c r="IR425" s="18"/>
      <c r="IS425" s="18"/>
      <c r="IT425" s="18"/>
      <c r="IU425" s="18"/>
      <c r="IV425" s="18"/>
      <c r="IW425" s="18"/>
      <c r="IX425" s="18"/>
      <c r="IY425" s="18"/>
      <c r="IZ425" s="18"/>
      <c r="JA425" s="18"/>
      <c r="JB425" s="18"/>
      <c r="JC425" s="18"/>
      <c r="JD425" s="18"/>
      <c r="JE425" s="18"/>
      <c r="JF425" s="18"/>
    </row>
    <row r="426" spans="36:266" x14ac:dyDescent="0.3">
      <c r="AJ426" s="24"/>
      <c r="AK426" s="24"/>
      <c r="AL426" s="20"/>
      <c r="AM426" s="23"/>
      <c r="AN426" s="18"/>
      <c r="AO426" s="24"/>
      <c r="AW426" s="71"/>
      <c r="AX426" s="71"/>
      <c r="AY426" s="71"/>
      <c r="BB426" s="25"/>
      <c r="BC426" s="21"/>
      <c r="BG426" s="18"/>
      <c r="BN426" s="22"/>
      <c r="BO426" s="22"/>
      <c r="BP426" s="22"/>
      <c r="BQ426" s="22"/>
      <c r="BR426" s="15"/>
      <c r="CF426" s="15"/>
      <c r="CL426" s="22"/>
      <c r="CM426" s="15"/>
      <c r="CR426" s="22"/>
      <c r="CT426" s="15"/>
      <c r="CW426" s="22"/>
      <c r="DA426" s="15"/>
      <c r="DH426" s="15"/>
      <c r="DJ426" s="22"/>
      <c r="DO426" s="15"/>
      <c r="DV426" s="15"/>
      <c r="EC426" s="15"/>
      <c r="EJ426" s="15"/>
      <c r="EQ426" s="15"/>
      <c r="EX426" s="15"/>
      <c r="FE426" s="15"/>
      <c r="FL426" s="15"/>
      <c r="FS426" s="15"/>
      <c r="FZ426" s="15"/>
      <c r="GG426" s="15"/>
      <c r="GN426" s="15"/>
      <c r="GP426" s="22"/>
      <c r="GQ426" s="22"/>
      <c r="GR426" s="22"/>
      <c r="GS426" s="22"/>
      <c r="GT426" s="22"/>
      <c r="GU426" s="15"/>
      <c r="GV426" s="22"/>
      <c r="GW426" s="22"/>
      <c r="GX426" s="22"/>
      <c r="GY426" s="18"/>
      <c r="GZ426" s="18"/>
      <c r="HA426" s="18"/>
      <c r="HB426" s="18"/>
      <c r="HC426" s="18"/>
      <c r="HD426" s="18"/>
      <c r="HE426" s="18"/>
      <c r="HF426" s="18"/>
      <c r="HG426" s="18"/>
      <c r="HH426" s="18"/>
      <c r="HI426" s="18"/>
      <c r="HJ426" s="18"/>
      <c r="HK426" s="18"/>
      <c r="HL426" s="18"/>
      <c r="HM426" s="18"/>
      <c r="HN426" s="18"/>
      <c r="HO426" s="18"/>
      <c r="HP426" s="18"/>
      <c r="HQ426" s="18"/>
      <c r="HR426" s="18"/>
      <c r="HS426" s="18"/>
      <c r="HT426" s="18"/>
      <c r="HU426" s="18"/>
      <c r="HV426" s="18"/>
      <c r="HW426" s="18"/>
      <c r="HX426" s="18"/>
      <c r="HY426" s="18"/>
      <c r="HZ426" s="18"/>
      <c r="IA426" s="18"/>
      <c r="IB426" s="18"/>
      <c r="IC426" s="18"/>
      <c r="ID426" s="18"/>
      <c r="IE426" s="18"/>
      <c r="IF426" s="18"/>
      <c r="IG426" s="18"/>
      <c r="IH426" s="18"/>
      <c r="II426" s="18"/>
      <c r="IJ426" s="18"/>
      <c r="IK426" s="18"/>
      <c r="IL426" s="18"/>
      <c r="IM426" s="18"/>
      <c r="IN426" s="18"/>
      <c r="IO426" s="18"/>
      <c r="IP426" s="18"/>
      <c r="IQ426" s="18"/>
      <c r="IR426" s="18"/>
      <c r="IS426" s="18"/>
      <c r="IT426" s="18"/>
      <c r="IU426" s="18"/>
      <c r="IV426" s="18"/>
      <c r="IW426" s="18"/>
      <c r="IX426" s="18"/>
      <c r="IY426" s="18"/>
      <c r="IZ426" s="18"/>
      <c r="JA426" s="18"/>
      <c r="JB426" s="18"/>
      <c r="JC426" s="18"/>
      <c r="JD426" s="18"/>
      <c r="JE426" s="18"/>
      <c r="JF426" s="18"/>
    </row>
    <row r="427" spans="36:266" x14ac:dyDescent="0.3">
      <c r="AJ427" s="24"/>
      <c r="AK427" s="24"/>
      <c r="AL427" s="20"/>
      <c r="AM427" s="23"/>
      <c r="AN427" s="18"/>
      <c r="AO427" s="24"/>
      <c r="AW427" s="71"/>
      <c r="AX427" s="71"/>
      <c r="AY427" s="71"/>
      <c r="BB427" s="25"/>
      <c r="BC427" s="21"/>
      <c r="BG427" s="18"/>
      <c r="BN427" s="22"/>
      <c r="BO427" s="22"/>
      <c r="BP427" s="22"/>
      <c r="BQ427" s="22"/>
      <c r="BR427" s="15"/>
      <c r="CF427" s="15"/>
      <c r="CL427" s="22"/>
      <c r="CM427" s="15"/>
      <c r="CR427" s="22"/>
      <c r="CT427" s="15"/>
      <c r="CW427" s="22"/>
      <c r="DA427" s="15"/>
      <c r="DH427" s="15"/>
      <c r="DJ427" s="22"/>
      <c r="DO427" s="15"/>
      <c r="DV427" s="15"/>
      <c r="EC427" s="15"/>
      <c r="EJ427" s="15"/>
      <c r="EQ427" s="15"/>
      <c r="EX427" s="15"/>
      <c r="FE427" s="15"/>
      <c r="FL427" s="15"/>
      <c r="FS427" s="15"/>
      <c r="FZ427" s="15"/>
      <c r="GG427" s="15"/>
      <c r="GN427" s="15"/>
      <c r="GP427" s="22"/>
      <c r="GQ427" s="22"/>
      <c r="GR427" s="22"/>
      <c r="GS427" s="22"/>
      <c r="GT427" s="22"/>
      <c r="GU427" s="15"/>
      <c r="GV427" s="22"/>
      <c r="GW427" s="22"/>
      <c r="GX427" s="22"/>
      <c r="GY427" s="18"/>
      <c r="GZ427" s="18"/>
      <c r="HA427" s="18"/>
      <c r="HB427" s="18"/>
      <c r="HC427" s="18"/>
      <c r="HD427" s="18"/>
      <c r="HE427" s="18"/>
      <c r="HF427" s="18"/>
      <c r="HG427" s="18"/>
      <c r="HH427" s="18"/>
      <c r="HI427" s="18"/>
      <c r="HJ427" s="18"/>
      <c r="HK427" s="18"/>
      <c r="HL427" s="18"/>
      <c r="HM427" s="18"/>
      <c r="HN427" s="18"/>
      <c r="HO427" s="18"/>
      <c r="HP427" s="18"/>
      <c r="HQ427" s="18"/>
      <c r="HR427" s="18"/>
      <c r="HS427" s="18"/>
      <c r="HT427" s="18"/>
      <c r="HU427" s="18"/>
      <c r="HV427" s="18"/>
      <c r="HW427" s="18"/>
      <c r="HX427" s="18"/>
      <c r="HY427" s="18"/>
      <c r="HZ427" s="18"/>
      <c r="IA427" s="18"/>
      <c r="IB427" s="18"/>
      <c r="IC427" s="18"/>
      <c r="ID427" s="18"/>
      <c r="IE427" s="18"/>
      <c r="IF427" s="18"/>
      <c r="IG427" s="18"/>
      <c r="IH427" s="18"/>
      <c r="II427" s="18"/>
      <c r="IJ427" s="18"/>
      <c r="IK427" s="18"/>
      <c r="IL427" s="18"/>
      <c r="IM427" s="18"/>
      <c r="IN427" s="18"/>
      <c r="IO427" s="18"/>
      <c r="IP427" s="18"/>
      <c r="IQ427" s="18"/>
      <c r="IR427" s="18"/>
      <c r="IS427" s="18"/>
      <c r="IT427" s="18"/>
      <c r="IU427" s="18"/>
      <c r="IV427" s="18"/>
      <c r="IW427" s="18"/>
      <c r="IX427" s="18"/>
      <c r="IY427" s="18"/>
      <c r="IZ427" s="18"/>
      <c r="JA427" s="18"/>
      <c r="JB427" s="18"/>
      <c r="JC427" s="18"/>
      <c r="JD427" s="18"/>
      <c r="JE427" s="18"/>
      <c r="JF427" s="18"/>
    </row>
    <row r="428" spans="36:266" x14ac:dyDescent="0.3">
      <c r="AJ428" s="24"/>
      <c r="AK428" s="24"/>
      <c r="AL428" s="20"/>
      <c r="AM428" s="23"/>
      <c r="AN428" s="18"/>
      <c r="AO428" s="24"/>
      <c r="AW428" s="71"/>
      <c r="AX428" s="71"/>
      <c r="AY428" s="71"/>
      <c r="BB428" s="25"/>
      <c r="BC428" s="21"/>
      <c r="BG428" s="18"/>
      <c r="BN428" s="22"/>
      <c r="BO428" s="22"/>
      <c r="BP428" s="22"/>
      <c r="BQ428" s="22"/>
      <c r="BR428" s="15"/>
      <c r="CF428" s="15"/>
      <c r="CL428" s="22"/>
      <c r="CM428" s="15"/>
      <c r="CR428" s="22"/>
      <c r="CT428" s="15"/>
      <c r="CW428" s="22"/>
      <c r="DA428" s="15"/>
      <c r="DH428" s="15"/>
      <c r="DJ428" s="22"/>
      <c r="DO428" s="15"/>
      <c r="DV428" s="15"/>
      <c r="EC428" s="15"/>
      <c r="EJ428" s="15"/>
      <c r="EQ428" s="15"/>
      <c r="EX428" s="15"/>
      <c r="FE428" s="15"/>
      <c r="FL428" s="15"/>
      <c r="FS428" s="15"/>
      <c r="FZ428" s="15"/>
      <c r="GG428" s="15"/>
      <c r="GN428" s="15"/>
      <c r="GP428" s="22"/>
      <c r="GQ428" s="22"/>
      <c r="GR428" s="22"/>
      <c r="GS428" s="22"/>
      <c r="GT428" s="22"/>
      <c r="GU428" s="15"/>
      <c r="GV428" s="22"/>
      <c r="GW428" s="22"/>
      <c r="GX428" s="22"/>
      <c r="GY428" s="18"/>
      <c r="GZ428" s="18"/>
      <c r="HA428" s="18"/>
      <c r="HB428" s="18"/>
      <c r="HC428" s="18"/>
      <c r="HD428" s="18"/>
      <c r="HE428" s="18"/>
      <c r="HF428" s="18"/>
      <c r="HG428" s="18"/>
      <c r="HH428" s="18"/>
      <c r="HI428" s="18"/>
      <c r="HJ428" s="18"/>
      <c r="HK428" s="18"/>
      <c r="HL428" s="18"/>
      <c r="HM428" s="18"/>
      <c r="HN428" s="18"/>
      <c r="HO428" s="18"/>
      <c r="HP428" s="18"/>
      <c r="HQ428" s="18"/>
      <c r="HR428" s="18"/>
      <c r="HS428" s="18"/>
      <c r="HT428" s="18"/>
      <c r="HU428" s="18"/>
      <c r="HV428" s="18"/>
      <c r="HW428" s="18"/>
      <c r="HX428" s="18"/>
      <c r="HY428" s="18"/>
      <c r="HZ428" s="18"/>
      <c r="IA428" s="18"/>
      <c r="IB428" s="18"/>
      <c r="IC428" s="18"/>
      <c r="ID428" s="18"/>
      <c r="IE428" s="18"/>
      <c r="IF428" s="18"/>
      <c r="IG428" s="18"/>
      <c r="IH428" s="18"/>
      <c r="II428" s="18"/>
      <c r="IJ428" s="18"/>
      <c r="IK428" s="18"/>
      <c r="IL428" s="18"/>
      <c r="IM428" s="18"/>
      <c r="IN428" s="18"/>
      <c r="IO428" s="18"/>
      <c r="IP428" s="18"/>
      <c r="IQ428" s="18"/>
      <c r="IR428" s="18"/>
      <c r="IS428" s="18"/>
      <c r="IT428" s="18"/>
      <c r="IU428" s="18"/>
      <c r="IV428" s="18"/>
      <c r="IW428" s="18"/>
      <c r="IX428" s="18"/>
      <c r="IY428" s="18"/>
      <c r="IZ428" s="18"/>
      <c r="JA428" s="18"/>
      <c r="JB428" s="18"/>
      <c r="JC428" s="18"/>
      <c r="JD428" s="18"/>
      <c r="JE428" s="18"/>
      <c r="JF428" s="18"/>
    </row>
    <row r="429" spans="36:266" x14ac:dyDescent="0.3">
      <c r="AJ429" s="24"/>
      <c r="AK429" s="24"/>
      <c r="AL429" s="20"/>
      <c r="AM429" s="23"/>
      <c r="AN429" s="18"/>
      <c r="AO429" s="24"/>
      <c r="AW429" s="71"/>
      <c r="AX429" s="71"/>
      <c r="AY429" s="71"/>
      <c r="BB429" s="25"/>
      <c r="BC429" s="21"/>
      <c r="BG429" s="18"/>
      <c r="BN429" s="22"/>
      <c r="BO429" s="22"/>
      <c r="BP429" s="22"/>
      <c r="BQ429" s="22"/>
      <c r="BR429" s="15"/>
      <c r="CF429" s="15"/>
      <c r="CL429" s="22"/>
      <c r="CM429" s="15"/>
      <c r="CR429" s="22"/>
      <c r="CT429" s="15"/>
      <c r="CW429" s="22"/>
      <c r="DA429" s="15"/>
      <c r="DH429" s="15"/>
      <c r="DJ429" s="22"/>
      <c r="DO429" s="15"/>
      <c r="DV429" s="15"/>
      <c r="EC429" s="15"/>
      <c r="EJ429" s="15"/>
      <c r="EQ429" s="15"/>
      <c r="EX429" s="15"/>
      <c r="FE429" s="15"/>
      <c r="FL429" s="15"/>
      <c r="FS429" s="15"/>
      <c r="FZ429" s="15"/>
      <c r="GG429" s="15"/>
      <c r="GN429" s="15"/>
      <c r="GP429" s="22"/>
      <c r="GQ429" s="22"/>
      <c r="GR429" s="22"/>
      <c r="GS429" s="22"/>
      <c r="GT429" s="22"/>
      <c r="GU429" s="15"/>
      <c r="GV429" s="22"/>
      <c r="GW429" s="22"/>
      <c r="GX429" s="22"/>
      <c r="GY429" s="18"/>
      <c r="GZ429" s="18"/>
      <c r="HA429" s="18"/>
      <c r="HB429" s="18"/>
      <c r="HC429" s="18"/>
      <c r="HD429" s="18"/>
      <c r="HE429" s="18"/>
      <c r="HF429" s="18"/>
      <c r="HG429" s="18"/>
      <c r="HH429" s="18"/>
      <c r="HI429" s="18"/>
      <c r="HJ429" s="18"/>
      <c r="HK429" s="18"/>
      <c r="HL429" s="18"/>
      <c r="HM429" s="18"/>
      <c r="HN429" s="18"/>
      <c r="HO429" s="18"/>
      <c r="HP429" s="18"/>
      <c r="HQ429" s="18"/>
      <c r="HR429" s="18"/>
      <c r="HS429" s="18"/>
      <c r="HT429" s="18"/>
      <c r="HU429" s="18"/>
      <c r="HV429" s="18"/>
      <c r="HW429" s="18"/>
      <c r="HX429" s="18"/>
      <c r="HY429" s="18"/>
      <c r="HZ429" s="18"/>
      <c r="IA429" s="18"/>
      <c r="IB429" s="18"/>
      <c r="IC429" s="18"/>
      <c r="ID429" s="18"/>
      <c r="IE429" s="18"/>
      <c r="IF429" s="18"/>
      <c r="IG429" s="18"/>
      <c r="IH429" s="18"/>
      <c r="II429" s="18"/>
      <c r="IJ429" s="18"/>
      <c r="IK429" s="18"/>
      <c r="IL429" s="18"/>
      <c r="IM429" s="18"/>
      <c r="IN429" s="18"/>
      <c r="IO429" s="18"/>
      <c r="IP429" s="18"/>
      <c r="IQ429" s="18"/>
      <c r="IR429" s="18"/>
      <c r="IS429" s="18"/>
      <c r="IT429" s="18"/>
      <c r="IU429" s="18"/>
      <c r="IV429" s="18"/>
      <c r="IW429" s="18"/>
      <c r="IX429" s="18"/>
      <c r="IY429" s="18"/>
      <c r="IZ429" s="18"/>
      <c r="JA429" s="18"/>
      <c r="JB429" s="18"/>
      <c r="JC429" s="18"/>
      <c r="JD429" s="18"/>
      <c r="JE429" s="18"/>
      <c r="JF429" s="18"/>
    </row>
    <row r="430" spans="36:266" x14ac:dyDescent="0.3">
      <c r="AJ430" s="24"/>
      <c r="AK430" s="24"/>
      <c r="AL430" s="20"/>
      <c r="AM430" s="23"/>
      <c r="AN430" s="18"/>
      <c r="AO430" s="24"/>
      <c r="AW430" s="71"/>
      <c r="AX430" s="71"/>
      <c r="AY430" s="71"/>
      <c r="BB430" s="25"/>
      <c r="BC430" s="21"/>
      <c r="BG430" s="18"/>
      <c r="BN430" s="22"/>
      <c r="BO430" s="22"/>
      <c r="BP430" s="22"/>
      <c r="BQ430" s="22"/>
      <c r="BR430" s="15"/>
      <c r="CF430" s="15"/>
      <c r="CL430" s="22"/>
      <c r="CM430" s="15"/>
      <c r="CR430" s="22"/>
      <c r="CT430" s="15"/>
      <c r="CW430" s="22"/>
      <c r="DA430" s="15"/>
      <c r="DH430" s="15"/>
      <c r="DJ430" s="22"/>
      <c r="DO430" s="15"/>
      <c r="DV430" s="15"/>
      <c r="EC430" s="15"/>
      <c r="EJ430" s="15"/>
      <c r="EQ430" s="15"/>
      <c r="EX430" s="15"/>
      <c r="FE430" s="15"/>
      <c r="FL430" s="15"/>
      <c r="FS430" s="15"/>
      <c r="FZ430" s="15"/>
      <c r="GG430" s="15"/>
      <c r="GN430" s="15"/>
      <c r="GP430" s="22"/>
      <c r="GQ430" s="22"/>
      <c r="GR430" s="22"/>
      <c r="GS430" s="22"/>
      <c r="GT430" s="22"/>
      <c r="GU430" s="15"/>
      <c r="GV430" s="22"/>
      <c r="GW430" s="22"/>
      <c r="GX430" s="22"/>
      <c r="GY430" s="18"/>
      <c r="GZ430" s="18"/>
      <c r="HA430" s="18"/>
      <c r="HB430" s="18"/>
      <c r="HC430" s="18"/>
      <c r="HD430" s="18"/>
      <c r="HE430" s="18"/>
      <c r="HF430" s="18"/>
      <c r="HG430" s="18"/>
      <c r="HH430" s="18"/>
      <c r="HI430" s="18"/>
      <c r="HJ430" s="18"/>
      <c r="HK430" s="18"/>
      <c r="HL430" s="18"/>
      <c r="HM430" s="18"/>
      <c r="HN430" s="18"/>
      <c r="HO430" s="18"/>
      <c r="HP430" s="18"/>
      <c r="HQ430" s="18"/>
      <c r="HR430" s="18"/>
      <c r="HS430" s="18"/>
      <c r="HT430" s="18"/>
      <c r="HU430" s="18"/>
      <c r="HV430" s="18"/>
      <c r="HW430" s="18"/>
      <c r="HX430" s="18"/>
      <c r="HY430" s="18"/>
      <c r="HZ430" s="18"/>
      <c r="IA430" s="18"/>
      <c r="IB430" s="18"/>
      <c r="IC430" s="18"/>
      <c r="ID430" s="18"/>
      <c r="IE430" s="18"/>
      <c r="IF430" s="18"/>
      <c r="IG430" s="18"/>
      <c r="IH430" s="18"/>
      <c r="II430" s="18"/>
      <c r="IJ430" s="18"/>
      <c r="IK430" s="18"/>
      <c r="IL430" s="18"/>
      <c r="IM430" s="18"/>
      <c r="IN430" s="18"/>
      <c r="IO430" s="18"/>
      <c r="IP430" s="18"/>
      <c r="IQ430" s="18"/>
      <c r="IR430" s="18"/>
      <c r="IS430" s="18"/>
      <c r="IT430" s="18"/>
      <c r="IU430" s="18"/>
      <c r="IV430" s="18"/>
      <c r="IW430" s="18"/>
      <c r="IX430" s="18"/>
      <c r="IY430" s="18"/>
      <c r="IZ430" s="18"/>
      <c r="JA430" s="18"/>
      <c r="JB430" s="18"/>
      <c r="JC430" s="18"/>
      <c r="JD430" s="18"/>
      <c r="JE430" s="18"/>
      <c r="JF430" s="18"/>
    </row>
    <row r="431" spans="36:266" x14ac:dyDescent="0.3">
      <c r="AJ431" s="24"/>
      <c r="AK431" s="24"/>
      <c r="AL431" s="20"/>
      <c r="AM431" s="23"/>
      <c r="AN431" s="18"/>
      <c r="AO431" s="24"/>
      <c r="AW431" s="71"/>
      <c r="AX431" s="71"/>
      <c r="AY431" s="71"/>
      <c r="BB431" s="25"/>
      <c r="BC431" s="21"/>
      <c r="BG431" s="18"/>
      <c r="BN431" s="22"/>
      <c r="BO431" s="22"/>
      <c r="BP431" s="22"/>
      <c r="BQ431" s="22"/>
      <c r="BR431" s="15"/>
      <c r="CF431" s="15"/>
      <c r="CL431" s="22"/>
      <c r="CM431" s="15"/>
      <c r="CR431" s="22"/>
      <c r="CT431" s="15"/>
      <c r="CW431" s="22"/>
      <c r="DA431" s="15"/>
      <c r="DH431" s="15"/>
      <c r="DJ431" s="22"/>
      <c r="DO431" s="15"/>
      <c r="DV431" s="15"/>
      <c r="EC431" s="15"/>
      <c r="EJ431" s="15"/>
      <c r="EQ431" s="15"/>
      <c r="EX431" s="15"/>
      <c r="FE431" s="15"/>
      <c r="FL431" s="15"/>
      <c r="FS431" s="15"/>
      <c r="FZ431" s="15"/>
      <c r="GG431" s="15"/>
      <c r="GN431" s="15"/>
      <c r="GP431" s="22"/>
      <c r="GQ431" s="22"/>
      <c r="GR431" s="22"/>
      <c r="GS431" s="22"/>
      <c r="GT431" s="22"/>
      <c r="GU431" s="15"/>
      <c r="GV431" s="22"/>
      <c r="GW431" s="22"/>
      <c r="GX431" s="22"/>
      <c r="GY431" s="18"/>
      <c r="GZ431" s="18"/>
      <c r="HA431" s="18"/>
      <c r="HB431" s="18"/>
      <c r="HC431" s="18"/>
      <c r="HD431" s="18"/>
      <c r="HE431" s="18"/>
      <c r="HF431" s="18"/>
      <c r="HG431" s="18"/>
      <c r="HH431" s="18"/>
      <c r="HI431" s="18"/>
      <c r="HJ431" s="18"/>
      <c r="HK431" s="18"/>
      <c r="HL431" s="18"/>
      <c r="HM431" s="18"/>
      <c r="HN431" s="18"/>
      <c r="HO431" s="18"/>
      <c r="HP431" s="18"/>
      <c r="HQ431" s="18"/>
      <c r="HR431" s="18"/>
      <c r="HS431" s="18"/>
      <c r="HT431" s="18"/>
      <c r="HU431" s="18"/>
      <c r="HV431" s="18"/>
      <c r="HW431" s="18"/>
      <c r="HX431" s="18"/>
      <c r="HY431" s="18"/>
      <c r="HZ431" s="18"/>
      <c r="IA431" s="18"/>
      <c r="IB431" s="18"/>
      <c r="IC431" s="18"/>
      <c r="ID431" s="18"/>
      <c r="IE431" s="18"/>
      <c r="IF431" s="18"/>
      <c r="IG431" s="18"/>
      <c r="IH431" s="18"/>
      <c r="II431" s="18"/>
      <c r="IJ431" s="18"/>
      <c r="IK431" s="18"/>
      <c r="IL431" s="18"/>
      <c r="IM431" s="18"/>
      <c r="IN431" s="18"/>
      <c r="IO431" s="18"/>
      <c r="IP431" s="18"/>
      <c r="IQ431" s="18"/>
      <c r="IR431" s="18"/>
      <c r="IS431" s="18"/>
      <c r="IT431" s="18"/>
      <c r="IU431" s="18"/>
      <c r="IV431" s="18"/>
      <c r="IW431" s="18"/>
      <c r="IX431" s="18"/>
      <c r="IY431" s="18"/>
      <c r="IZ431" s="18"/>
      <c r="JA431" s="18"/>
      <c r="JB431" s="18"/>
      <c r="JC431" s="18"/>
      <c r="JD431" s="18"/>
      <c r="JE431" s="18"/>
      <c r="JF431" s="18"/>
    </row>
    <row r="432" spans="36:266" x14ac:dyDescent="0.3">
      <c r="AJ432" s="24"/>
      <c r="AK432" s="24"/>
      <c r="AL432" s="20"/>
      <c r="AM432" s="23"/>
      <c r="AN432" s="18"/>
      <c r="AO432" s="24"/>
      <c r="AW432" s="71"/>
      <c r="AX432" s="71"/>
      <c r="AY432" s="71"/>
      <c r="BB432" s="25"/>
      <c r="BC432" s="21"/>
      <c r="BG432" s="18"/>
      <c r="BN432" s="22"/>
      <c r="BO432" s="22"/>
      <c r="BP432" s="22"/>
      <c r="BQ432" s="22"/>
      <c r="BR432" s="15"/>
      <c r="CF432" s="15"/>
      <c r="CL432" s="22"/>
      <c r="CM432" s="15"/>
      <c r="CR432" s="22"/>
      <c r="CT432" s="15"/>
      <c r="CW432" s="22"/>
      <c r="DA432" s="15"/>
      <c r="DH432" s="15"/>
      <c r="DJ432" s="22"/>
      <c r="DO432" s="15"/>
      <c r="DV432" s="15"/>
      <c r="EC432" s="15"/>
      <c r="EJ432" s="15"/>
      <c r="EQ432" s="15"/>
      <c r="EX432" s="15"/>
      <c r="FE432" s="15"/>
      <c r="FL432" s="15"/>
      <c r="FS432" s="15"/>
      <c r="FZ432" s="15"/>
      <c r="GG432" s="15"/>
      <c r="GN432" s="15"/>
      <c r="GP432" s="22"/>
      <c r="GQ432" s="22"/>
      <c r="GR432" s="22"/>
      <c r="GS432" s="22"/>
      <c r="GT432" s="22"/>
      <c r="GU432" s="15"/>
      <c r="GV432" s="22"/>
      <c r="GW432" s="22"/>
      <c r="GX432" s="22"/>
      <c r="GY432" s="18"/>
      <c r="GZ432" s="18"/>
      <c r="HA432" s="18"/>
      <c r="HB432" s="18"/>
      <c r="HC432" s="18"/>
      <c r="HD432" s="18"/>
      <c r="HE432" s="18"/>
      <c r="HF432" s="18"/>
      <c r="HG432" s="18"/>
      <c r="HH432" s="18"/>
      <c r="HI432" s="18"/>
      <c r="HJ432" s="18"/>
      <c r="HK432" s="18"/>
      <c r="HL432" s="18"/>
      <c r="HM432" s="18"/>
      <c r="HN432" s="18"/>
      <c r="HO432" s="18"/>
      <c r="HP432" s="18"/>
      <c r="HQ432" s="18"/>
      <c r="HR432" s="18"/>
      <c r="HS432" s="18"/>
      <c r="HT432" s="18"/>
      <c r="HU432" s="18"/>
      <c r="HV432" s="18"/>
      <c r="HW432" s="18"/>
      <c r="HX432" s="18"/>
      <c r="HY432" s="18"/>
      <c r="HZ432" s="18"/>
      <c r="IA432" s="18"/>
      <c r="IB432" s="18"/>
      <c r="IC432" s="18"/>
      <c r="ID432" s="18"/>
      <c r="IE432" s="18"/>
      <c r="IF432" s="18"/>
      <c r="IG432" s="18"/>
      <c r="IH432" s="18"/>
      <c r="II432" s="18"/>
      <c r="IJ432" s="18"/>
      <c r="IK432" s="18"/>
      <c r="IL432" s="18"/>
      <c r="IM432" s="18"/>
      <c r="IN432" s="18"/>
      <c r="IO432" s="18"/>
      <c r="IP432" s="18"/>
      <c r="IQ432" s="18"/>
      <c r="IR432" s="18"/>
      <c r="IS432" s="18"/>
      <c r="IT432" s="18"/>
      <c r="IU432" s="18"/>
      <c r="IV432" s="18"/>
      <c r="IW432" s="18"/>
      <c r="IX432" s="18"/>
      <c r="IY432" s="18"/>
      <c r="IZ432" s="18"/>
      <c r="JA432" s="18"/>
      <c r="JB432" s="18"/>
      <c r="JC432" s="18"/>
      <c r="JD432" s="18"/>
      <c r="JE432" s="18"/>
      <c r="JF432" s="18"/>
    </row>
    <row r="433" spans="36:266" x14ac:dyDescent="0.3">
      <c r="AJ433" s="24"/>
      <c r="AK433" s="24"/>
      <c r="AL433" s="20"/>
      <c r="AM433" s="23"/>
      <c r="AN433" s="18"/>
      <c r="AO433" s="24"/>
      <c r="AW433" s="71"/>
      <c r="AX433" s="71"/>
      <c r="AY433" s="71"/>
      <c r="BB433" s="25"/>
      <c r="BC433" s="21"/>
      <c r="BG433" s="18"/>
      <c r="BN433" s="22"/>
      <c r="BO433" s="22"/>
      <c r="BP433" s="22"/>
      <c r="BQ433" s="22"/>
      <c r="BR433" s="15"/>
      <c r="CF433" s="15"/>
      <c r="CL433" s="22"/>
      <c r="CM433" s="15"/>
      <c r="CR433" s="22"/>
      <c r="CT433" s="15"/>
      <c r="CW433" s="22"/>
      <c r="DA433" s="15"/>
      <c r="DH433" s="15"/>
      <c r="DJ433" s="22"/>
      <c r="DO433" s="15"/>
      <c r="DV433" s="15"/>
      <c r="EC433" s="15"/>
      <c r="EJ433" s="15"/>
      <c r="EQ433" s="15"/>
      <c r="EX433" s="15"/>
      <c r="FE433" s="15"/>
      <c r="FL433" s="15"/>
      <c r="FS433" s="15"/>
      <c r="FZ433" s="15"/>
      <c r="GG433" s="15"/>
      <c r="GN433" s="15"/>
      <c r="GP433" s="22"/>
      <c r="GQ433" s="22"/>
      <c r="GR433" s="22"/>
      <c r="GS433" s="22"/>
      <c r="GT433" s="22"/>
      <c r="GU433" s="15"/>
      <c r="GV433" s="22"/>
      <c r="GW433" s="22"/>
      <c r="GX433" s="22"/>
      <c r="GY433" s="18"/>
      <c r="GZ433" s="18"/>
      <c r="HA433" s="18"/>
      <c r="HB433" s="18"/>
      <c r="HC433" s="18"/>
      <c r="HD433" s="18"/>
      <c r="HE433" s="18"/>
      <c r="HF433" s="18"/>
      <c r="HG433" s="18"/>
      <c r="HH433" s="18"/>
      <c r="HI433" s="18"/>
      <c r="HJ433" s="18"/>
      <c r="HK433" s="18"/>
      <c r="HL433" s="18"/>
      <c r="HM433" s="18"/>
      <c r="HN433" s="18"/>
      <c r="HO433" s="18"/>
      <c r="HP433" s="18"/>
      <c r="HQ433" s="18"/>
      <c r="HR433" s="18"/>
      <c r="HS433" s="18"/>
      <c r="HT433" s="18"/>
      <c r="HU433" s="18"/>
      <c r="HV433" s="18"/>
      <c r="HW433" s="18"/>
      <c r="HX433" s="18"/>
      <c r="HY433" s="18"/>
      <c r="HZ433" s="18"/>
      <c r="IA433" s="18"/>
      <c r="IB433" s="18"/>
      <c r="IC433" s="18"/>
      <c r="ID433" s="18"/>
      <c r="IE433" s="18"/>
      <c r="IF433" s="18"/>
      <c r="IG433" s="18"/>
      <c r="IH433" s="18"/>
      <c r="II433" s="18"/>
      <c r="IJ433" s="18"/>
      <c r="IK433" s="18"/>
      <c r="IL433" s="18"/>
      <c r="IM433" s="18"/>
      <c r="IN433" s="18"/>
      <c r="IO433" s="18"/>
      <c r="IP433" s="18"/>
      <c r="IQ433" s="18"/>
      <c r="IR433" s="18"/>
      <c r="IS433" s="18"/>
      <c r="IT433" s="18"/>
      <c r="IU433" s="18"/>
      <c r="IV433" s="18"/>
      <c r="IW433" s="18"/>
      <c r="IX433" s="18"/>
      <c r="IY433" s="18"/>
      <c r="IZ433" s="18"/>
      <c r="JA433" s="18"/>
      <c r="JB433" s="18"/>
      <c r="JC433" s="18"/>
      <c r="JD433" s="18"/>
      <c r="JE433" s="18"/>
      <c r="JF433" s="18"/>
    </row>
    <row r="434" spans="36:266" x14ac:dyDescent="0.3">
      <c r="AJ434" s="24"/>
      <c r="AK434" s="24"/>
      <c r="AL434" s="20"/>
      <c r="AM434" s="23"/>
      <c r="AN434" s="18"/>
      <c r="AO434" s="24"/>
      <c r="AW434" s="71"/>
      <c r="AX434" s="71"/>
      <c r="AY434" s="71"/>
      <c r="BB434" s="25"/>
      <c r="BC434" s="21"/>
      <c r="BG434" s="18"/>
      <c r="BN434" s="22"/>
      <c r="BO434" s="22"/>
      <c r="BP434" s="22"/>
      <c r="BQ434" s="22"/>
      <c r="BR434" s="15"/>
      <c r="CF434" s="15"/>
      <c r="CL434" s="22"/>
      <c r="CM434" s="15"/>
      <c r="CR434" s="22"/>
      <c r="CT434" s="15"/>
      <c r="CW434" s="22"/>
      <c r="DA434" s="15"/>
      <c r="DH434" s="15"/>
      <c r="DJ434" s="22"/>
      <c r="DO434" s="15"/>
      <c r="DV434" s="15"/>
      <c r="EC434" s="15"/>
      <c r="EJ434" s="15"/>
      <c r="EQ434" s="15"/>
      <c r="EX434" s="15"/>
      <c r="FE434" s="15"/>
      <c r="FL434" s="15"/>
      <c r="FS434" s="15"/>
      <c r="FZ434" s="15"/>
      <c r="GG434" s="15"/>
      <c r="GN434" s="15"/>
      <c r="GP434" s="22"/>
      <c r="GQ434" s="22"/>
      <c r="GR434" s="22"/>
      <c r="GS434" s="22"/>
      <c r="GT434" s="22"/>
      <c r="GU434" s="15"/>
      <c r="GV434" s="22"/>
      <c r="GW434" s="22"/>
      <c r="GX434" s="22"/>
      <c r="GY434" s="18"/>
      <c r="GZ434" s="18"/>
      <c r="HA434" s="18"/>
      <c r="HB434" s="18"/>
      <c r="HC434" s="18"/>
      <c r="HD434" s="18"/>
      <c r="HE434" s="18"/>
      <c r="HF434" s="18"/>
      <c r="HG434" s="18"/>
      <c r="HH434" s="18"/>
      <c r="HI434" s="18"/>
      <c r="HJ434" s="18"/>
      <c r="HK434" s="18"/>
      <c r="HL434" s="18"/>
      <c r="HM434" s="18"/>
      <c r="HN434" s="18"/>
      <c r="HO434" s="18"/>
      <c r="HP434" s="18"/>
      <c r="HQ434" s="18"/>
      <c r="HR434" s="18"/>
      <c r="HS434" s="18"/>
      <c r="HT434" s="18"/>
      <c r="HU434" s="18"/>
      <c r="HV434" s="18"/>
      <c r="HW434" s="18"/>
      <c r="HX434" s="18"/>
      <c r="HY434" s="18"/>
      <c r="HZ434" s="18"/>
      <c r="IA434" s="18"/>
      <c r="IB434" s="18"/>
      <c r="IC434" s="18"/>
      <c r="ID434" s="18"/>
      <c r="IE434" s="18"/>
      <c r="IF434" s="18"/>
      <c r="IG434" s="18"/>
      <c r="IH434" s="18"/>
      <c r="II434" s="18"/>
      <c r="IJ434" s="18"/>
      <c r="IK434" s="18"/>
      <c r="IL434" s="18"/>
      <c r="IM434" s="18"/>
      <c r="IN434" s="18"/>
      <c r="IO434" s="18"/>
      <c r="IP434" s="18"/>
      <c r="IQ434" s="18"/>
      <c r="IR434" s="18"/>
      <c r="IS434" s="18"/>
      <c r="IT434" s="18"/>
      <c r="IU434" s="18"/>
      <c r="IV434" s="18"/>
      <c r="IW434" s="18"/>
      <c r="IX434" s="18"/>
      <c r="IY434" s="18"/>
      <c r="IZ434" s="18"/>
      <c r="JA434" s="18"/>
      <c r="JB434" s="18"/>
      <c r="JC434" s="18"/>
      <c r="JD434" s="18"/>
      <c r="JE434" s="18"/>
      <c r="JF434" s="18"/>
    </row>
    <row r="435" spans="36:266" x14ac:dyDescent="0.3">
      <c r="AJ435" s="24"/>
      <c r="AK435" s="24"/>
      <c r="AL435" s="20"/>
      <c r="AM435" s="23"/>
      <c r="AN435" s="18"/>
      <c r="AO435" s="24"/>
      <c r="AW435" s="71"/>
      <c r="AX435" s="71"/>
      <c r="AY435" s="71"/>
      <c r="BB435" s="25"/>
      <c r="BC435" s="21"/>
      <c r="BG435" s="18"/>
      <c r="BN435" s="22"/>
      <c r="BO435" s="22"/>
      <c r="BP435" s="22"/>
      <c r="BQ435" s="22"/>
      <c r="BR435" s="15"/>
      <c r="CF435" s="15"/>
      <c r="CL435" s="22"/>
      <c r="CM435" s="15"/>
      <c r="CR435" s="22"/>
      <c r="CT435" s="15"/>
      <c r="CW435" s="22"/>
      <c r="DA435" s="15"/>
      <c r="DH435" s="15"/>
      <c r="DJ435" s="22"/>
      <c r="DO435" s="15"/>
      <c r="DV435" s="15"/>
      <c r="EC435" s="15"/>
      <c r="EJ435" s="15"/>
      <c r="EQ435" s="15"/>
      <c r="EX435" s="15"/>
      <c r="FE435" s="15"/>
      <c r="FL435" s="15"/>
      <c r="FS435" s="15"/>
      <c r="FZ435" s="15"/>
      <c r="GG435" s="15"/>
      <c r="GN435" s="15"/>
      <c r="GP435" s="22"/>
      <c r="GQ435" s="22"/>
      <c r="GR435" s="22"/>
      <c r="GS435" s="22"/>
      <c r="GT435" s="22"/>
      <c r="GU435" s="15"/>
      <c r="GV435" s="22"/>
      <c r="GW435" s="22"/>
      <c r="GX435" s="22"/>
      <c r="GY435" s="18"/>
      <c r="GZ435" s="18"/>
      <c r="HA435" s="18"/>
      <c r="HB435" s="18"/>
      <c r="HC435" s="18"/>
      <c r="HD435" s="18"/>
      <c r="HE435" s="18"/>
      <c r="HF435" s="18"/>
      <c r="HG435" s="18"/>
      <c r="HH435" s="18"/>
      <c r="HI435" s="18"/>
      <c r="HJ435" s="18"/>
      <c r="HK435" s="18"/>
      <c r="HL435" s="18"/>
      <c r="HM435" s="18"/>
      <c r="HN435" s="18"/>
      <c r="HO435" s="18"/>
      <c r="HP435" s="18"/>
      <c r="HQ435" s="18"/>
      <c r="HR435" s="18"/>
      <c r="HS435" s="18"/>
      <c r="HT435" s="18"/>
      <c r="HU435" s="18"/>
      <c r="HV435" s="18"/>
      <c r="HW435" s="18"/>
      <c r="HX435" s="18"/>
      <c r="HY435" s="18"/>
      <c r="HZ435" s="18"/>
      <c r="IA435" s="18"/>
      <c r="IB435" s="18"/>
      <c r="IC435" s="18"/>
      <c r="ID435" s="18"/>
      <c r="IE435" s="18"/>
      <c r="IF435" s="18"/>
      <c r="IG435" s="18"/>
      <c r="IH435" s="18"/>
      <c r="II435" s="18"/>
      <c r="IJ435" s="18"/>
      <c r="IK435" s="18"/>
      <c r="IL435" s="18"/>
      <c r="IM435" s="18"/>
      <c r="IN435" s="18"/>
      <c r="IO435" s="18"/>
      <c r="IP435" s="18"/>
      <c r="IQ435" s="18"/>
      <c r="IR435" s="18"/>
      <c r="IS435" s="18"/>
      <c r="IT435" s="18"/>
      <c r="IU435" s="18"/>
      <c r="IV435" s="18"/>
      <c r="IW435" s="18"/>
      <c r="IX435" s="18"/>
      <c r="IY435" s="18"/>
      <c r="IZ435" s="18"/>
      <c r="JA435" s="18"/>
      <c r="JB435" s="18"/>
      <c r="JC435" s="18"/>
      <c r="JD435" s="18"/>
      <c r="JE435" s="18"/>
      <c r="JF435" s="18"/>
    </row>
    <row r="436" spans="36:266" x14ac:dyDescent="0.3">
      <c r="AJ436" s="24"/>
      <c r="AK436" s="24"/>
      <c r="AL436" s="20"/>
      <c r="AM436" s="23"/>
      <c r="AN436" s="18"/>
      <c r="AO436" s="24"/>
      <c r="AW436" s="71"/>
      <c r="AX436" s="71"/>
      <c r="AY436" s="71"/>
      <c r="BB436" s="25"/>
      <c r="BC436" s="21"/>
      <c r="BG436" s="18"/>
      <c r="BN436" s="22"/>
      <c r="BO436" s="22"/>
      <c r="BP436" s="22"/>
      <c r="BQ436" s="22"/>
      <c r="BR436" s="15"/>
      <c r="CF436" s="15"/>
      <c r="CL436" s="22"/>
      <c r="CM436" s="15"/>
      <c r="CR436" s="22"/>
      <c r="CT436" s="15"/>
      <c r="CW436" s="22"/>
      <c r="DA436" s="15"/>
      <c r="DH436" s="15"/>
      <c r="DJ436" s="22"/>
      <c r="DO436" s="15"/>
      <c r="DV436" s="15"/>
      <c r="EC436" s="15"/>
      <c r="EJ436" s="15"/>
      <c r="EQ436" s="15"/>
      <c r="EX436" s="15"/>
      <c r="FE436" s="15"/>
      <c r="FL436" s="15"/>
      <c r="FS436" s="15"/>
      <c r="FZ436" s="15"/>
      <c r="GG436" s="15"/>
      <c r="GN436" s="15"/>
      <c r="GP436" s="22"/>
      <c r="GQ436" s="22"/>
      <c r="GR436" s="22"/>
      <c r="GS436" s="22"/>
      <c r="GT436" s="22"/>
      <c r="GU436" s="15"/>
      <c r="GV436" s="22"/>
      <c r="GW436" s="22"/>
      <c r="GX436" s="22"/>
      <c r="GY436" s="18"/>
      <c r="GZ436" s="18"/>
      <c r="HA436" s="18"/>
      <c r="HB436" s="18"/>
      <c r="HC436" s="18"/>
      <c r="HD436" s="18"/>
      <c r="HE436" s="18"/>
      <c r="HF436" s="18"/>
      <c r="HG436" s="18"/>
      <c r="HH436" s="18"/>
      <c r="HI436" s="18"/>
      <c r="HJ436" s="18"/>
      <c r="HK436" s="18"/>
      <c r="HL436" s="18"/>
      <c r="HM436" s="18"/>
      <c r="HN436" s="18"/>
      <c r="HO436" s="18"/>
      <c r="HP436" s="18"/>
      <c r="HQ436" s="18"/>
      <c r="HR436" s="18"/>
      <c r="HS436" s="18"/>
      <c r="HT436" s="18"/>
      <c r="HU436" s="18"/>
      <c r="HV436" s="18"/>
      <c r="HW436" s="18"/>
      <c r="HX436" s="18"/>
      <c r="HY436" s="18"/>
      <c r="HZ436" s="18"/>
      <c r="IA436" s="18"/>
      <c r="IB436" s="18"/>
      <c r="IC436" s="18"/>
      <c r="ID436" s="18"/>
      <c r="IE436" s="18"/>
      <c r="IF436" s="18"/>
      <c r="IG436" s="18"/>
      <c r="IH436" s="18"/>
      <c r="II436" s="18"/>
      <c r="IJ436" s="18"/>
      <c r="IK436" s="18"/>
      <c r="IL436" s="18"/>
      <c r="IM436" s="18"/>
      <c r="IN436" s="18"/>
      <c r="IO436" s="18"/>
      <c r="IP436" s="18"/>
      <c r="IQ436" s="18"/>
      <c r="IR436" s="18"/>
      <c r="IS436" s="18"/>
      <c r="IT436" s="18"/>
      <c r="IU436" s="18"/>
      <c r="IV436" s="18"/>
      <c r="IW436" s="18"/>
      <c r="IX436" s="18"/>
      <c r="IY436" s="18"/>
      <c r="IZ436" s="18"/>
      <c r="JA436" s="18"/>
      <c r="JB436" s="18"/>
      <c r="JC436" s="18"/>
      <c r="JD436" s="18"/>
      <c r="JE436" s="18"/>
      <c r="JF436" s="18"/>
    </row>
    <row r="437" spans="36:266" x14ac:dyDescent="0.3">
      <c r="AJ437" s="24"/>
      <c r="AK437" s="24"/>
      <c r="AL437" s="20"/>
      <c r="AM437" s="23"/>
      <c r="AN437" s="18"/>
      <c r="AO437" s="24"/>
      <c r="AW437" s="71"/>
      <c r="AX437" s="71"/>
      <c r="AY437" s="71"/>
      <c r="BB437" s="25"/>
      <c r="BC437" s="21"/>
      <c r="BG437" s="18"/>
      <c r="BN437" s="22"/>
      <c r="BO437" s="22"/>
      <c r="BP437" s="22"/>
      <c r="BQ437" s="22"/>
      <c r="BR437" s="15"/>
      <c r="CF437" s="15"/>
      <c r="CL437" s="22"/>
      <c r="CM437" s="15"/>
      <c r="CR437" s="22"/>
      <c r="CT437" s="15"/>
      <c r="CW437" s="22"/>
      <c r="DA437" s="15"/>
      <c r="DH437" s="15"/>
      <c r="DJ437" s="22"/>
      <c r="DO437" s="15"/>
      <c r="DV437" s="15"/>
      <c r="EC437" s="15"/>
      <c r="EJ437" s="15"/>
      <c r="EQ437" s="15"/>
      <c r="EX437" s="15"/>
      <c r="FE437" s="15"/>
      <c r="FL437" s="15"/>
      <c r="FS437" s="15"/>
      <c r="FZ437" s="15"/>
      <c r="GG437" s="15"/>
      <c r="GN437" s="15"/>
      <c r="GP437" s="22"/>
      <c r="GQ437" s="22"/>
      <c r="GR437" s="22"/>
      <c r="GS437" s="22"/>
      <c r="GT437" s="22"/>
      <c r="GU437" s="15"/>
      <c r="GV437" s="22"/>
      <c r="GW437" s="22"/>
      <c r="GX437" s="22"/>
      <c r="GY437" s="18"/>
      <c r="GZ437" s="18"/>
      <c r="HA437" s="18"/>
      <c r="HB437" s="18"/>
      <c r="HC437" s="18"/>
      <c r="HD437" s="18"/>
      <c r="HE437" s="18"/>
      <c r="HF437" s="18"/>
      <c r="HG437" s="18"/>
      <c r="HH437" s="18"/>
      <c r="HI437" s="18"/>
      <c r="HJ437" s="18"/>
      <c r="HK437" s="18"/>
      <c r="HL437" s="18"/>
      <c r="HM437" s="18"/>
      <c r="HN437" s="18"/>
      <c r="HO437" s="18"/>
      <c r="HP437" s="18"/>
      <c r="HQ437" s="18"/>
      <c r="HR437" s="18"/>
      <c r="HS437" s="18"/>
      <c r="HT437" s="18"/>
      <c r="HU437" s="18"/>
      <c r="HV437" s="18"/>
      <c r="HW437" s="18"/>
      <c r="HX437" s="18"/>
      <c r="HY437" s="18"/>
      <c r="HZ437" s="18"/>
      <c r="IA437" s="18"/>
      <c r="IB437" s="18"/>
      <c r="IC437" s="18"/>
      <c r="ID437" s="18"/>
      <c r="IE437" s="18"/>
      <c r="IF437" s="18"/>
      <c r="IG437" s="18"/>
      <c r="IH437" s="18"/>
      <c r="II437" s="18"/>
      <c r="IJ437" s="18"/>
      <c r="IK437" s="18"/>
      <c r="IL437" s="18"/>
      <c r="IM437" s="18"/>
      <c r="IN437" s="18"/>
      <c r="IO437" s="18"/>
      <c r="IP437" s="18"/>
      <c r="IQ437" s="18"/>
      <c r="IR437" s="18"/>
      <c r="IS437" s="18"/>
      <c r="IT437" s="18"/>
      <c r="IU437" s="18"/>
      <c r="IV437" s="18"/>
      <c r="IW437" s="18"/>
      <c r="IX437" s="18"/>
      <c r="IY437" s="18"/>
      <c r="IZ437" s="18"/>
      <c r="JA437" s="18"/>
      <c r="JB437" s="18"/>
      <c r="JC437" s="18"/>
      <c r="JD437" s="18"/>
      <c r="JE437" s="18"/>
      <c r="JF437" s="18"/>
    </row>
    <row r="438" spans="36:266" x14ac:dyDescent="0.3">
      <c r="AJ438" s="24"/>
      <c r="AK438" s="24"/>
      <c r="AL438" s="20"/>
      <c r="AM438" s="23"/>
      <c r="AN438" s="18"/>
      <c r="AO438" s="24"/>
      <c r="AW438" s="71"/>
      <c r="AX438" s="71"/>
      <c r="AY438" s="71"/>
      <c r="BB438" s="25"/>
      <c r="BC438" s="21"/>
      <c r="BG438" s="18"/>
      <c r="BN438" s="22"/>
      <c r="BO438" s="22"/>
      <c r="BP438" s="22"/>
      <c r="BQ438" s="22"/>
      <c r="BR438" s="15"/>
      <c r="CF438" s="15"/>
      <c r="CL438" s="22"/>
      <c r="CM438" s="15"/>
      <c r="CR438" s="22"/>
      <c r="CT438" s="15"/>
      <c r="CW438" s="22"/>
      <c r="DA438" s="15"/>
      <c r="DH438" s="15"/>
      <c r="DJ438" s="22"/>
      <c r="DO438" s="15"/>
      <c r="DV438" s="15"/>
      <c r="EC438" s="15"/>
      <c r="EJ438" s="15"/>
      <c r="EQ438" s="15"/>
      <c r="EX438" s="15"/>
      <c r="FE438" s="15"/>
      <c r="FL438" s="15"/>
      <c r="FS438" s="15"/>
      <c r="FZ438" s="15"/>
      <c r="GG438" s="15"/>
      <c r="GN438" s="15"/>
      <c r="GP438" s="22"/>
      <c r="GQ438" s="22"/>
      <c r="GR438" s="22"/>
      <c r="GS438" s="22"/>
      <c r="GT438" s="22"/>
      <c r="GU438" s="15"/>
      <c r="GV438" s="22"/>
      <c r="GW438" s="22"/>
      <c r="GX438" s="22"/>
      <c r="GY438" s="18"/>
      <c r="GZ438" s="18"/>
      <c r="HA438" s="18"/>
      <c r="HB438" s="18"/>
      <c r="HC438" s="18"/>
      <c r="HD438" s="18"/>
      <c r="HE438" s="18"/>
      <c r="HF438" s="18"/>
      <c r="HG438" s="18"/>
      <c r="HH438" s="18"/>
      <c r="HI438" s="18"/>
      <c r="HJ438" s="18"/>
      <c r="HK438" s="18"/>
      <c r="HL438" s="18"/>
      <c r="HM438" s="18"/>
      <c r="HN438" s="18"/>
      <c r="HO438" s="18"/>
      <c r="HP438" s="18"/>
      <c r="HQ438" s="18"/>
      <c r="HR438" s="18"/>
      <c r="HS438" s="18"/>
      <c r="HT438" s="18"/>
      <c r="HU438" s="18"/>
      <c r="HV438" s="18"/>
      <c r="HW438" s="18"/>
      <c r="HX438" s="18"/>
      <c r="HY438" s="18"/>
      <c r="HZ438" s="18"/>
      <c r="IA438" s="18"/>
      <c r="IB438" s="18"/>
      <c r="IC438" s="18"/>
      <c r="ID438" s="18"/>
      <c r="IE438" s="18"/>
      <c r="IF438" s="18"/>
      <c r="IG438" s="18"/>
      <c r="IH438" s="18"/>
      <c r="II438" s="18"/>
      <c r="IJ438" s="18"/>
      <c r="IK438" s="18"/>
      <c r="IL438" s="18"/>
      <c r="IM438" s="18"/>
      <c r="IN438" s="18"/>
      <c r="IO438" s="18"/>
      <c r="IP438" s="18"/>
      <c r="IQ438" s="18"/>
      <c r="IR438" s="18"/>
      <c r="IS438" s="18"/>
      <c r="IT438" s="18"/>
      <c r="IU438" s="18"/>
      <c r="IV438" s="18"/>
      <c r="IW438" s="18"/>
      <c r="IX438" s="18"/>
      <c r="IY438" s="18"/>
      <c r="IZ438" s="18"/>
      <c r="JA438" s="18"/>
      <c r="JB438" s="18"/>
      <c r="JC438" s="18"/>
      <c r="JD438" s="18"/>
      <c r="JE438" s="18"/>
      <c r="JF438" s="18"/>
    </row>
    <row r="439" spans="36:266" x14ac:dyDescent="0.3">
      <c r="AJ439" s="24"/>
      <c r="AK439" s="24"/>
      <c r="AL439" s="20"/>
      <c r="AM439" s="23"/>
      <c r="AN439" s="18"/>
      <c r="AO439" s="24"/>
      <c r="AW439" s="71"/>
      <c r="AX439" s="71"/>
      <c r="AY439" s="71"/>
      <c r="BB439" s="25"/>
      <c r="BC439" s="21"/>
      <c r="BG439" s="18"/>
      <c r="BN439" s="22"/>
      <c r="BO439" s="22"/>
      <c r="BP439" s="22"/>
      <c r="BQ439" s="22"/>
      <c r="BR439" s="15"/>
      <c r="CF439" s="15"/>
      <c r="CL439" s="22"/>
      <c r="CM439" s="15"/>
      <c r="CR439" s="22"/>
      <c r="CT439" s="15"/>
      <c r="CW439" s="22"/>
      <c r="DA439" s="15"/>
      <c r="DH439" s="15"/>
      <c r="DJ439" s="22"/>
      <c r="DO439" s="15"/>
      <c r="DV439" s="15"/>
      <c r="EC439" s="15"/>
      <c r="EJ439" s="15"/>
      <c r="EQ439" s="15"/>
      <c r="EX439" s="15"/>
      <c r="FE439" s="15"/>
      <c r="FL439" s="15"/>
      <c r="FS439" s="15"/>
      <c r="FZ439" s="15"/>
      <c r="GG439" s="15"/>
      <c r="GN439" s="15"/>
      <c r="GP439" s="22"/>
      <c r="GQ439" s="22"/>
      <c r="GR439" s="22"/>
      <c r="GS439" s="22"/>
      <c r="GT439" s="22"/>
      <c r="GU439" s="15"/>
      <c r="GV439" s="22"/>
      <c r="GW439" s="22"/>
      <c r="GX439" s="22"/>
      <c r="GY439" s="18"/>
      <c r="GZ439" s="18"/>
      <c r="HA439" s="18"/>
      <c r="HB439" s="18"/>
      <c r="HC439" s="18"/>
      <c r="HD439" s="18"/>
      <c r="HE439" s="18"/>
      <c r="HF439" s="18"/>
      <c r="HG439" s="18"/>
      <c r="HH439" s="18"/>
      <c r="HI439" s="18"/>
      <c r="HJ439" s="18"/>
      <c r="HK439" s="18"/>
      <c r="HL439" s="18"/>
      <c r="HM439" s="18"/>
      <c r="HN439" s="18"/>
      <c r="HO439" s="18"/>
      <c r="HP439" s="18"/>
      <c r="HQ439" s="18"/>
      <c r="HR439" s="18"/>
      <c r="HS439" s="18"/>
      <c r="HT439" s="18"/>
      <c r="HU439" s="18"/>
      <c r="HV439" s="18"/>
      <c r="HW439" s="18"/>
      <c r="HX439" s="18"/>
      <c r="HY439" s="18"/>
      <c r="HZ439" s="18"/>
      <c r="IA439" s="18"/>
      <c r="IB439" s="18"/>
      <c r="IC439" s="18"/>
      <c r="ID439" s="18"/>
      <c r="IE439" s="18"/>
      <c r="IF439" s="18"/>
      <c r="IG439" s="18"/>
      <c r="IH439" s="18"/>
      <c r="II439" s="18"/>
      <c r="IJ439" s="18"/>
      <c r="IK439" s="18"/>
      <c r="IL439" s="18"/>
      <c r="IM439" s="18"/>
      <c r="IN439" s="18"/>
      <c r="IO439" s="18"/>
      <c r="IP439" s="18"/>
      <c r="IQ439" s="18"/>
      <c r="IR439" s="18"/>
      <c r="IS439" s="18"/>
      <c r="IT439" s="18"/>
      <c r="IU439" s="18"/>
      <c r="IV439" s="18"/>
      <c r="IW439" s="18"/>
      <c r="IX439" s="18"/>
      <c r="IY439" s="18"/>
      <c r="IZ439" s="18"/>
      <c r="JA439" s="18"/>
      <c r="JB439" s="18"/>
      <c r="JC439" s="18"/>
      <c r="JD439" s="18"/>
      <c r="JE439" s="18"/>
      <c r="JF439" s="18"/>
    </row>
    <row r="440" spans="36:266" x14ac:dyDescent="0.3">
      <c r="AJ440" s="24"/>
      <c r="AK440" s="24"/>
      <c r="AL440" s="20"/>
      <c r="AM440" s="23"/>
      <c r="AN440" s="18"/>
      <c r="AO440" s="24"/>
      <c r="AW440" s="71"/>
      <c r="AX440" s="71"/>
      <c r="AY440" s="71"/>
      <c r="BB440" s="25"/>
      <c r="BC440" s="21"/>
      <c r="BG440" s="18"/>
      <c r="BN440" s="22"/>
      <c r="BO440" s="22"/>
      <c r="BP440" s="22"/>
      <c r="BQ440" s="22"/>
      <c r="BR440" s="15"/>
      <c r="CF440" s="15"/>
      <c r="CL440" s="22"/>
      <c r="CM440" s="15"/>
      <c r="CR440" s="22"/>
      <c r="CT440" s="15"/>
      <c r="CW440" s="22"/>
      <c r="DA440" s="15"/>
      <c r="DH440" s="15"/>
      <c r="DJ440" s="22"/>
      <c r="DO440" s="15"/>
      <c r="DV440" s="15"/>
      <c r="EC440" s="15"/>
      <c r="EJ440" s="15"/>
      <c r="EQ440" s="15"/>
      <c r="EX440" s="15"/>
      <c r="FE440" s="15"/>
      <c r="FL440" s="15"/>
      <c r="FS440" s="15"/>
      <c r="FZ440" s="15"/>
      <c r="GG440" s="15"/>
      <c r="GN440" s="15"/>
      <c r="GP440" s="22"/>
      <c r="GQ440" s="22"/>
      <c r="GR440" s="22"/>
      <c r="GS440" s="22"/>
      <c r="GT440" s="22"/>
      <c r="GU440" s="15"/>
      <c r="GV440" s="22"/>
      <c r="GW440" s="22"/>
      <c r="GX440" s="22"/>
      <c r="GY440" s="18"/>
      <c r="GZ440" s="18"/>
      <c r="HA440" s="18"/>
      <c r="HB440" s="18"/>
      <c r="HC440" s="18"/>
      <c r="HD440" s="18"/>
      <c r="HE440" s="18"/>
      <c r="HF440" s="18"/>
      <c r="HG440" s="18"/>
      <c r="HH440" s="18"/>
      <c r="HI440" s="18"/>
      <c r="HJ440" s="18"/>
      <c r="HK440" s="18"/>
      <c r="HL440" s="18"/>
      <c r="HM440" s="18"/>
      <c r="HN440" s="18"/>
      <c r="HO440" s="18"/>
      <c r="HP440" s="18"/>
      <c r="HQ440" s="18"/>
      <c r="HR440" s="18"/>
      <c r="HS440" s="18"/>
      <c r="HT440" s="18"/>
      <c r="HU440" s="18"/>
      <c r="HV440" s="18"/>
      <c r="HW440" s="18"/>
      <c r="HX440" s="18"/>
      <c r="HY440" s="18"/>
      <c r="HZ440" s="18"/>
      <c r="IA440" s="18"/>
      <c r="IB440" s="18"/>
      <c r="IC440" s="18"/>
      <c r="ID440" s="18"/>
      <c r="IE440" s="18"/>
      <c r="IF440" s="18"/>
      <c r="IG440" s="18"/>
      <c r="IH440" s="18"/>
      <c r="II440" s="18"/>
      <c r="IJ440" s="18"/>
      <c r="IK440" s="18"/>
      <c r="IL440" s="18"/>
      <c r="IM440" s="18"/>
      <c r="IN440" s="18"/>
      <c r="IO440" s="18"/>
      <c r="IP440" s="18"/>
      <c r="IQ440" s="18"/>
      <c r="IR440" s="18"/>
      <c r="IS440" s="18"/>
      <c r="IT440" s="18"/>
      <c r="IU440" s="18"/>
      <c r="IV440" s="18"/>
      <c r="IW440" s="18"/>
      <c r="IX440" s="18"/>
      <c r="IY440" s="18"/>
      <c r="IZ440" s="18"/>
      <c r="JA440" s="18"/>
      <c r="JB440" s="18"/>
      <c r="JC440" s="18"/>
      <c r="JD440" s="18"/>
      <c r="JE440" s="18"/>
      <c r="JF440" s="18"/>
    </row>
    <row r="441" spans="36:266" x14ac:dyDescent="0.3">
      <c r="AJ441" s="24"/>
      <c r="AK441" s="24"/>
      <c r="AL441" s="20"/>
      <c r="AM441" s="23"/>
      <c r="AN441" s="18"/>
      <c r="AO441" s="24"/>
      <c r="AW441" s="71"/>
      <c r="AX441" s="71"/>
      <c r="AY441" s="71"/>
      <c r="BB441" s="25"/>
      <c r="BC441" s="21"/>
      <c r="BG441" s="18"/>
      <c r="BN441" s="22"/>
      <c r="BO441" s="22"/>
      <c r="BP441" s="22"/>
      <c r="BQ441" s="22"/>
      <c r="BR441" s="15"/>
      <c r="CF441" s="15"/>
      <c r="CL441" s="22"/>
      <c r="CM441" s="15"/>
      <c r="CR441" s="22"/>
      <c r="CT441" s="15"/>
      <c r="CW441" s="22"/>
      <c r="DA441" s="15"/>
      <c r="DH441" s="15"/>
      <c r="DJ441" s="22"/>
      <c r="DO441" s="15"/>
      <c r="DV441" s="15"/>
      <c r="EC441" s="15"/>
      <c r="EJ441" s="15"/>
      <c r="EQ441" s="15"/>
      <c r="EX441" s="15"/>
      <c r="FE441" s="15"/>
      <c r="FL441" s="15"/>
      <c r="FS441" s="15"/>
      <c r="FZ441" s="15"/>
      <c r="GG441" s="15"/>
      <c r="GN441" s="15"/>
      <c r="GP441" s="22"/>
      <c r="GQ441" s="22"/>
      <c r="GR441" s="22"/>
      <c r="GS441" s="22"/>
      <c r="GT441" s="22"/>
      <c r="GU441" s="15"/>
      <c r="GV441" s="22"/>
      <c r="GW441" s="22"/>
      <c r="GX441" s="22"/>
      <c r="GY441" s="18"/>
      <c r="GZ441" s="18"/>
      <c r="HA441" s="18"/>
      <c r="HB441" s="18"/>
      <c r="HC441" s="18"/>
      <c r="HD441" s="18"/>
      <c r="HE441" s="18"/>
      <c r="HF441" s="18"/>
      <c r="HG441" s="18"/>
      <c r="HH441" s="18"/>
      <c r="HI441" s="18"/>
      <c r="HJ441" s="18"/>
      <c r="HK441" s="18"/>
      <c r="HL441" s="18"/>
      <c r="HM441" s="18"/>
      <c r="HN441" s="18"/>
      <c r="HO441" s="18"/>
      <c r="HP441" s="18"/>
      <c r="HQ441" s="18"/>
      <c r="HR441" s="18"/>
      <c r="HS441" s="18"/>
      <c r="HT441" s="18"/>
      <c r="HU441" s="18"/>
      <c r="HV441" s="18"/>
      <c r="HW441" s="18"/>
      <c r="HX441" s="18"/>
      <c r="HY441" s="18"/>
      <c r="HZ441" s="18"/>
      <c r="IA441" s="18"/>
      <c r="IB441" s="18"/>
      <c r="IC441" s="18"/>
      <c r="ID441" s="18"/>
      <c r="IE441" s="18"/>
      <c r="IF441" s="18"/>
      <c r="IG441" s="18"/>
      <c r="IH441" s="18"/>
      <c r="II441" s="18"/>
      <c r="IJ441" s="18"/>
      <c r="IK441" s="18"/>
      <c r="IL441" s="18"/>
      <c r="IM441" s="18"/>
      <c r="IN441" s="18"/>
      <c r="IO441" s="18"/>
      <c r="IP441" s="18"/>
      <c r="IQ441" s="18"/>
      <c r="IR441" s="18"/>
      <c r="IS441" s="18"/>
      <c r="IT441" s="18"/>
      <c r="IU441" s="18"/>
      <c r="IV441" s="18"/>
      <c r="IW441" s="18"/>
      <c r="IX441" s="18"/>
      <c r="IY441" s="18"/>
      <c r="IZ441" s="18"/>
      <c r="JA441" s="18"/>
      <c r="JB441" s="18"/>
      <c r="JC441" s="18"/>
      <c r="JD441" s="18"/>
      <c r="JE441" s="18"/>
      <c r="JF441" s="18"/>
    </row>
    <row r="442" spans="36:266" x14ac:dyDescent="0.3">
      <c r="AJ442" s="24"/>
      <c r="AK442" s="24"/>
      <c r="AL442" s="20"/>
      <c r="AM442" s="23"/>
      <c r="AN442" s="18"/>
      <c r="AO442" s="24"/>
      <c r="AW442" s="71"/>
      <c r="AX442" s="71"/>
      <c r="AY442" s="71"/>
      <c r="BB442" s="25"/>
      <c r="BC442" s="21"/>
      <c r="BG442" s="18"/>
      <c r="BN442" s="22"/>
      <c r="BO442" s="22"/>
      <c r="BP442" s="22"/>
      <c r="BQ442" s="22"/>
      <c r="BR442" s="15"/>
      <c r="CF442" s="15"/>
      <c r="CL442" s="22"/>
      <c r="CM442" s="15"/>
      <c r="CR442" s="22"/>
      <c r="CT442" s="15"/>
      <c r="CW442" s="22"/>
      <c r="DA442" s="15"/>
      <c r="DH442" s="15"/>
      <c r="DJ442" s="22"/>
      <c r="DO442" s="15"/>
      <c r="DV442" s="15"/>
      <c r="EC442" s="15"/>
      <c r="EJ442" s="15"/>
      <c r="EQ442" s="15"/>
      <c r="EX442" s="15"/>
      <c r="FE442" s="15"/>
      <c r="FL442" s="15"/>
      <c r="FS442" s="15"/>
      <c r="FZ442" s="15"/>
      <c r="GG442" s="15"/>
      <c r="GN442" s="15"/>
      <c r="GP442" s="22"/>
      <c r="GQ442" s="22"/>
      <c r="GR442" s="22"/>
      <c r="GS442" s="22"/>
      <c r="GT442" s="22"/>
      <c r="GU442" s="15"/>
      <c r="GV442" s="22"/>
      <c r="GW442" s="22"/>
      <c r="GX442" s="22"/>
      <c r="GY442" s="18"/>
      <c r="GZ442" s="18"/>
      <c r="HA442" s="18"/>
      <c r="HB442" s="18"/>
      <c r="HC442" s="18"/>
      <c r="HD442" s="18"/>
      <c r="HE442" s="18"/>
      <c r="HF442" s="18"/>
      <c r="HG442" s="18"/>
      <c r="HH442" s="18"/>
      <c r="HI442" s="18"/>
      <c r="HJ442" s="18"/>
      <c r="HK442" s="18"/>
      <c r="HL442" s="18"/>
      <c r="HM442" s="18"/>
      <c r="HN442" s="18"/>
      <c r="HO442" s="18"/>
      <c r="HP442" s="18"/>
      <c r="HQ442" s="18"/>
      <c r="HR442" s="18"/>
      <c r="HS442" s="18"/>
      <c r="HT442" s="18"/>
      <c r="HU442" s="18"/>
      <c r="HV442" s="18"/>
      <c r="HW442" s="18"/>
      <c r="HX442" s="18"/>
      <c r="HY442" s="18"/>
      <c r="HZ442" s="18"/>
      <c r="IA442" s="18"/>
      <c r="IB442" s="18"/>
      <c r="IC442" s="18"/>
      <c r="ID442" s="18"/>
      <c r="IE442" s="18"/>
      <c r="IF442" s="18"/>
      <c r="IG442" s="18"/>
      <c r="IH442" s="18"/>
      <c r="II442" s="18"/>
      <c r="IJ442" s="18"/>
      <c r="IK442" s="18"/>
      <c r="IL442" s="18"/>
      <c r="IM442" s="18"/>
      <c r="IN442" s="18"/>
      <c r="IO442" s="18"/>
      <c r="IP442" s="18"/>
      <c r="IQ442" s="18"/>
      <c r="IR442" s="18"/>
      <c r="IS442" s="18"/>
      <c r="IT442" s="18"/>
      <c r="IU442" s="18"/>
      <c r="IV442" s="18"/>
      <c r="IW442" s="18"/>
      <c r="IX442" s="18"/>
      <c r="IY442" s="18"/>
      <c r="IZ442" s="18"/>
      <c r="JA442" s="18"/>
      <c r="JB442" s="18"/>
      <c r="JC442" s="18"/>
      <c r="JD442" s="18"/>
      <c r="JE442" s="18"/>
      <c r="JF442" s="18"/>
    </row>
    <row r="443" spans="36:266" x14ac:dyDescent="0.3">
      <c r="AJ443" s="24"/>
      <c r="AK443" s="24"/>
      <c r="AL443" s="20"/>
      <c r="AM443" s="23"/>
      <c r="AN443" s="18"/>
      <c r="AO443" s="24"/>
      <c r="AW443" s="71"/>
      <c r="AX443" s="71"/>
      <c r="AY443" s="71"/>
      <c r="BB443" s="25"/>
      <c r="BC443" s="21"/>
      <c r="BG443" s="18"/>
      <c r="BN443" s="22"/>
      <c r="BO443" s="22"/>
      <c r="BP443" s="22"/>
      <c r="BQ443" s="22"/>
      <c r="BR443" s="15"/>
      <c r="CF443" s="15"/>
      <c r="CL443" s="22"/>
      <c r="CM443" s="15"/>
      <c r="CR443" s="22"/>
      <c r="CT443" s="15"/>
      <c r="CW443" s="22"/>
      <c r="DA443" s="15"/>
      <c r="DH443" s="15"/>
      <c r="DJ443" s="22"/>
      <c r="DO443" s="15"/>
      <c r="DV443" s="15"/>
      <c r="EC443" s="15"/>
      <c r="EJ443" s="15"/>
      <c r="EQ443" s="15"/>
      <c r="EX443" s="15"/>
      <c r="FE443" s="15"/>
      <c r="FL443" s="15"/>
      <c r="FS443" s="15"/>
      <c r="FZ443" s="15"/>
      <c r="GG443" s="15"/>
      <c r="GN443" s="15"/>
      <c r="GP443" s="22"/>
      <c r="GQ443" s="22"/>
      <c r="GR443" s="22"/>
      <c r="GS443" s="22"/>
      <c r="GT443" s="22"/>
      <c r="GU443" s="15"/>
      <c r="GV443" s="22"/>
      <c r="GW443" s="22"/>
      <c r="GX443" s="22"/>
      <c r="GY443" s="18"/>
      <c r="GZ443" s="18"/>
      <c r="HA443" s="18"/>
      <c r="HB443" s="18"/>
      <c r="HC443" s="18"/>
      <c r="HD443" s="18"/>
      <c r="HE443" s="18"/>
      <c r="HF443" s="18"/>
      <c r="HG443" s="18"/>
      <c r="HH443" s="18"/>
      <c r="HI443" s="18"/>
      <c r="HJ443" s="18"/>
      <c r="HK443" s="18"/>
      <c r="HL443" s="18"/>
      <c r="HM443" s="18"/>
      <c r="HN443" s="18"/>
      <c r="HO443" s="18"/>
      <c r="HP443" s="18"/>
      <c r="HQ443" s="18"/>
      <c r="HR443" s="18"/>
      <c r="HS443" s="18"/>
      <c r="HT443" s="18"/>
      <c r="HU443" s="18"/>
      <c r="HV443" s="18"/>
      <c r="HW443" s="18"/>
      <c r="HX443" s="18"/>
      <c r="HY443" s="18"/>
      <c r="HZ443" s="18"/>
      <c r="IA443" s="18"/>
      <c r="IB443" s="18"/>
      <c r="IC443" s="18"/>
      <c r="ID443" s="18"/>
      <c r="IE443" s="18"/>
      <c r="IF443" s="18"/>
      <c r="IG443" s="18"/>
      <c r="IH443" s="18"/>
      <c r="II443" s="18"/>
      <c r="IJ443" s="18"/>
      <c r="IK443" s="18"/>
      <c r="IL443" s="18"/>
      <c r="IM443" s="18"/>
      <c r="IN443" s="18"/>
      <c r="IO443" s="18"/>
      <c r="IP443" s="18"/>
      <c r="IQ443" s="18"/>
      <c r="IR443" s="18"/>
      <c r="IS443" s="18"/>
      <c r="IT443" s="18"/>
      <c r="IU443" s="18"/>
      <c r="IV443" s="18"/>
      <c r="IW443" s="18"/>
      <c r="IX443" s="18"/>
      <c r="IY443" s="18"/>
      <c r="IZ443" s="18"/>
      <c r="JA443" s="18"/>
      <c r="JB443" s="18"/>
      <c r="JC443" s="18"/>
      <c r="JD443" s="18"/>
      <c r="JE443" s="18"/>
      <c r="JF443" s="18"/>
    </row>
    <row r="444" spans="36:266" x14ac:dyDescent="0.3">
      <c r="AJ444" s="24"/>
      <c r="AK444" s="24"/>
      <c r="AL444" s="20"/>
      <c r="AM444" s="23"/>
      <c r="AN444" s="18"/>
      <c r="AO444" s="24"/>
      <c r="AW444" s="71"/>
      <c r="AX444" s="71"/>
      <c r="AY444" s="71"/>
      <c r="BB444" s="25"/>
      <c r="BC444" s="21"/>
      <c r="BG444" s="18"/>
      <c r="BN444" s="22"/>
      <c r="BO444" s="22"/>
      <c r="BP444" s="22"/>
      <c r="BQ444" s="22"/>
      <c r="BR444" s="15"/>
      <c r="CF444" s="15"/>
      <c r="CL444" s="22"/>
      <c r="CM444" s="15"/>
      <c r="CR444" s="22"/>
      <c r="CT444" s="15"/>
      <c r="CW444" s="22"/>
      <c r="DA444" s="15"/>
      <c r="DH444" s="15"/>
      <c r="DJ444" s="22"/>
      <c r="DO444" s="15"/>
      <c r="DV444" s="15"/>
      <c r="EC444" s="15"/>
      <c r="EJ444" s="15"/>
      <c r="EQ444" s="15"/>
      <c r="EX444" s="15"/>
      <c r="FE444" s="15"/>
      <c r="FL444" s="15"/>
      <c r="FS444" s="15"/>
      <c r="FZ444" s="15"/>
      <c r="GG444" s="15"/>
      <c r="GN444" s="15"/>
      <c r="GP444" s="22"/>
      <c r="GQ444" s="22"/>
      <c r="GR444" s="22"/>
      <c r="GS444" s="22"/>
      <c r="GT444" s="22"/>
      <c r="GU444" s="15"/>
      <c r="GV444" s="22"/>
      <c r="GW444" s="22"/>
      <c r="GX444" s="22"/>
      <c r="GY444" s="18"/>
      <c r="GZ444" s="18"/>
      <c r="HA444" s="18"/>
      <c r="HB444" s="18"/>
      <c r="HC444" s="18"/>
      <c r="HD444" s="18"/>
      <c r="HE444" s="18"/>
      <c r="HF444" s="18"/>
      <c r="HG444" s="18"/>
      <c r="HH444" s="18"/>
      <c r="HI444" s="18"/>
      <c r="HJ444" s="18"/>
      <c r="HK444" s="18"/>
      <c r="HL444" s="18"/>
      <c r="HM444" s="18"/>
      <c r="HN444" s="18"/>
      <c r="HO444" s="18"/>
      <c r="HP444" s="18"/>
      <c r="HQ444" s="18"/>
      <c r="HR444" s="18"/>
      <c r="HS444" s="18"/>
      <c r="HT444" s="18"/>
      <c r="HU444" s="18"/>
      <c r="HV444" s="18"/>
      <c r="HW444" s="18"/>
      <c r="HX444" s="18"/>
      <c r="HY444" s="18"/>
      <c r="HZ444" s="18"/>
      <c r="IA444" s="18"/>
      <c r="IB444" s="18"/>
      <c r="IC444" s="18"/>
      <c r="ID444" s="18"/>
      <c r="IE444" s="18"/>
      <c r="IF444" s="18"/>
      <c r="IG444" s="18"/>
      <c r="IH444" s="18"/>
      <c r="II444" s="18"/>
      <c r="IJ444" s="18"/>
      <c r="IK444" s="18"/>
      <c r="IL444" s="18"/>
      <c r="IM444" s="18"/>
      <c r="IN444" s="18"/>
      <c r="IO444" s="18"/>
      <c r="IP444" s="18"/>
      <c r="IQ444" s="18"/>
      <c r="IR444" s="18"/>
      <c r="IS444" s="18"/>
      <c r="IT444" s="18"/>
      <c r="IU444" s="18"/>
      <c r="IV444" s="18"/>
      <c r="IW444" s="18"/>
      <c r="IX444" s="18"/>
      <c r="IY444" s="18"/>
      <c r="IZ444" s="18"/>
      <c r="JA444" s="18"/>
      <c r="JB444" s="18"/>
      <c r="JC444" s="18"/>
      <c r="JD444" s="18"/>
      <c r="JE444" s="18"/>
      <c r="JF444" s="18"/>
    </row>
    <row r="445" spans="36:266" x14ac:dyDescent="0.3">
      <c r="AJ445" s="24"/>
      <c r="AK445" s="24"/>
      <c r="AL445" s="20"/>
      <c r="AM445" s="23"/>
      <c r="AN445" s="18"/>
      <c r="AO445" s="24"/>
      <c r="AW445" s="71"/>
      <c r="AX445" s="71"/>
      <c r="AY445" s="71"/>
      <c r="BB445" s="25"/>
      <c r="BC445" s="21"/>
      <c r="BG445" s="18"/>
      <c r="BN445" s="22"/>
      <c r="BO445" s="22"/>
      <c r="BP445" s="22"/>
      <c r="BQ445" s="22"/>
      <c r="BR445" s="15"/>
      <c r="CF445" s="15"/>
      <c r="CL445" s="22"/>
      <c r="CM445" s="15"/>
      <c r="CR445" s="22"/>
      <c r="CT445" s="15"/>
      <c r="CW445" s="22"/>
      <c r="DA445" s="15"/>
      <c r="DH445" s="15"/>
      <c r="DJ445" s="22"/>
      <c r="DO445" s="15"/>
      <c r="DV445" s="15"/>
      <c r="EC445" s="15"/>
      <c r="EJ445" s="15"/>
      <c r="EQ445" s="15"/>
      <c r="EX445" s="15"/>
      <c r="FE445" s="15"/>
      <c r="FL445" s="15"/>
      <c r="FS445" s="15"/>
      <c r="FZ445" s="15"/>
      <c r="GG445" s="15"/>
      <c r="GN445" s="15"/>
      <c r="GP445" s="22"/>
      <c r="GQ445" s="22"/>
      <c r="GR445" s="22"/>
      <c r="GS445" s="22"/>
      <c r="GT445" s="22"/>
      <c r="GU445" s="15"/>
      <c r="GV445" s="22"/>
      <c r="GW445" s="22"/>
      <c r="GX445" s="22"/>
      <c r="GY445" s="18"/>
      <c r="GZ445" s="18"/>
      <c r="HA445" s="18"/>
      <c r="HB445" s="18"/>
      <c r="HC445" s="18"/>
      <c r="HD445" s="18"/>
      <c r="HE445" s="18"/>
      <c r="HF445" s="18"/>
      <c r="HG445" s="18"/>
      <c r="HH445" s="18"/>
      <c r="HI445" s="18"/>
      <c r="HJ445" s="18"/>
      <c r="HK445" s="18"/>
      <c r="HL445" s="18"/>
      <c r="HM445" s="18"/>
      <c r="HN445" s="18"/>
      <c r="HO445" s="18"/>
      <c r="HP445" s="18"/>
      <c r="HQ445" s="18"/>
      <c r="HR445" s="18"/>
      <c r="HS445" s="18"/>
      <c r="HT445" s="18"/>
      <c r="HU445" s="18"/>
      <c r="HV445" s="18"/>
      <c r="HW445" s="18"/>
      <c r="HX445" s="18"/>
      <c r="HY445" s="18"/>
      <c r="HZ445" s="18"/>
      <c r="IA445" s="18"/>
      <c r="IB445" s="18"/>
      <c r="IC445" s="18"/>
      <c r="ID445" s="18"/>
      <c r="IE445" s="18"/>
      <c r="IF445" s="18"/>
      <c r="IG445" s="18"/>
      <c r="IH445" s="18"/>
      <c r="II445" s="18"/>
      <c r="IJ445" s="18"/>
      <c r="IK445" s="18"/>
      <c r="IL445" s="18"/>
      <c r="IM445" s="18"/>
      <c r="IN445" s="18"/>
      <c r="IO445" s="18"/>
      <c r="IP445" s="18"/>
      <c r="IQ445" s="18"/>
      <c r="IR445" s="18"/>
      <c r="IS445" s="18"/>
      <c r="IT445" s="18"/>
      <c r="IU445" s="18"/>
      <c r="IV445" s="18"/>
      <c r="IW445" s="18"/>
      <c r="IX445" s="18"/>
      <c r="IY445" s="18"/>
      <c r="IZ445" s="18"/>
      <c r="JA445" s="18"/>
      <c r="JB445" s="18"/>
      <c r="JC445" s="18"/>
      <c r="JD445" s="18"/>
      <c r="JE445" s="18"/>
      <c r="JF445" s="18"/>
    </row>
    <row r="446" spans="36:266" x14ac:dyDescent="0.3">
      <c r="AJ446" s="24"/>
      <c r="AK446" s="24"/>
      <c r="AL446" s="20"/>
      <c r="AM446" s="23"/>
      <c r="AN446" s="18"/>
      <c r="AO446" s="24"/>
      <c r="AW446" s="71"/>
      <c r="AX446" s="71"/>
      <c r="AY446" s="71"/>
      <c r="BB446" s="25"/>
      <c r="BC446" s="21"/>
      <c r="BG446" s="18"/>
      <c r="BN446" s="22"/>
      <c r="BO446" s="22"/>
      <c r="BP446" s="22"/>
      <c r="BQ446" s="22"/>
      <c r="BR446" s="15"/>
      <c r="CF446" s="15"/>
      <c r="CL446" s="22"/>
      <c r="CM446" s="15"/>
      <c r="CR446" s="22"/>
      <c r="CT446" s="15"/>
      <c r="CW446" s="22"/>
      <c r="DA446" s="15"/>
      <c r="DH446" s="15"/>
      <c r="DJ446" s="22"/>
      <c r="DO446" s="15"/>
      <c r="DV446" s="15"/>
      <c r="EC446" s="15"/>
      <c r="EJ446" s="15"/>
      <c r="EQ446" s="15"/>
      <c r="EX446" s="15"/>
      <c r="FE446" s="15"/>
      <c r="FL446" s="15"/>
      <c r="FS446" s="15"/>
      <c r="FZ446" s="15"/>
      <c r="GG446" s="15"/>
      <c r="GN446" s="15"/>
      <c r="GP446" s="22"/>
      <c r="GQ446" s="22"/>
      <c r="GR446" s="22"/>
      <c r="GS446" s="22"/>
      <c r="GT446" s="22"/>
      <c r="GU446" s="15"/>
      <c r="GV446" s="22"/>
      <c r="GW446" s="22"/>
      <c r="GX446" s="22"/>
      <c r="GY446" s="18"/>
      <c r="GZ446" s="18"/>
      <c r="HA446" s="18"/>
      <c r="HB446" s="18"/>
      <c r="HC446" s="18"/>
      <c r="HD446" s="18"/>
      <c r="HE446" s="18"/>
      <c r="HF446" s="18"/>
      <c r="HG446" s="18"/>
      <c r="HH446" s="18"/>
      <c r="HI446" s="18"/>
      <c r="HJ446" s="18"/>
      <c r="HK446" s="18"/>
      <c r="HL446" s="18"/>
      <c r="HM446" s="18"/>
      <c r="HN446" s="18"/>
      <c r="HO446" s="18"/>
      <c r="HP446" s="18"/>
      <c r="HQ446" s="18"/>
      <c r="HR446" s="18"/>
      <c r="HS446" s="18"/>
      <c r="HT446" s="18"/>
      <c r="HU446" s="18"/>
      <c r="HV446" s="18"/>
      <c r="HW446" s="18"/>
      <c r="HX446" s="18"/>
      <c r="HY446" s="18"/>
      <c r="HZ446" s="18"/>
      <c r="IA446" s="18"/>
      <c r="IB446" s="18"/>
      <c r="IC446" s="18"/>
      <c r="ID446" s="18"/>
      <c r="IE446" s="18"/>
      <c r="IF446" s="18"/>
      <c r="IG446" s="18"/>
      <c r="IH446" s="18"/>
      <c r="II446" s="18"/>
      <c r="IJ446" s="18"/>
      <c r="IK446" s="18"/>
      <c r="IL446" s="18"/>
      <c r="IM446" s="18"/>
      <c r="IN446" s="18"/>
      <c r="IO446" s="18"/>
      <c r="IP446" s="18"/>
      <c r="IQ446" s="18"/>
      <c r="IR446" s="18"/>
      <c r="IS446" s="18"/>
      <c r="IT446" s="18"/>
      <c r="IU446" s="18"/>
      <c r="IV446" s="18"/>
      <c r="IW446" s="18"/>
      <c r="IX446" s="18"/>
      <c r="IY446" s="18"/>
      <c r="IZ446" s="18"/>
      <c r="JA446" s="18"/>
      <c r="JB446" s="18"/>
      <c r="JC446" s="18"/>
      <c r="JD446" s="18"/>
      <c r="JE446" s="18"/>
      <c r="JF446" s="18"/>
    </row>
    <row r="447" spans="36:266" x14ac:dyDescent="0.3">
      <c r="AJ447" s="24"/>
      <c r="AK447" s="24"/>
      <c r="AL447" s="20"/>
      <c r="AM447" s="23"/>
      <c r="AN447" s="18"/>
      <c r="AO447" s="24"/>
      <c r="AW447" s="71"/>
      <c r="AX447" s="71"/>
      <c r="AY447" s="71"/>
      <c r="BB447" s="25"/>
      <c r="BC447" s="21"/>
      <c r="BG447" s="18"/>
      <c r="BN447" s="22"/>
      <c r="BO447" s="22"/>
      <c r="BP447" s="22"/>
      <c r="BQ447" s="22"/>
      <c r="BR447" s="15"/>
      <c r="CF447" s="15"/>
      <c r="CL447" s="22"/>
      <c r="CM447" s="15"/>
      <c r="CR447" s="22"/>
      <c r="CT447" s="15"/>
      <c r="CW447" s="22"/>
      <c r="DA447" s="15"/>
      <c r="DH447" s="15"/>
      <c r="DJ447" s="22"/>
      <c r="DO447" s="15"/>
      <c r="DV447" s="15"/>
      <c r="EC447" s="15"/>
      <c r="EJ447" s="15"/>
      <c r="EQ447" s="15"/>
      <c r="EX447" s="15"/>
      <c r="FE447" s="15"/>
      <c r="FL447" s="15"/>
      <c r="FS447" s="15"/>
      <c r="FZ447" s="15"/>
      <c r="GG447" s="15"/>
      <c r="GN447" s="15"/>
      <c r="GP447" s="22"/>
      <c r="GQ447" s="22"/>
      <c r="GR447" s="22"/>
      <c r="GS447" s="22"/>
      <c r="GT447" s="22"/>
      <c r="GU447" s="15"/>
      <c r="GV447" s="22"/>
      <c r="GW447" s="22"/>
      <c r="GX447" s="22"/>
      <c r="GY447" s="18"/>
      <c r="GZ447" s="18"/>
      <c r="HA447" s="18"/>
      <c r="HB447" s="18"/>
      <c r="HC447" s="18"/>
      <c r="HD447" s="18"/>
      <c r="HE447" s="18"/>
      <c r="HF447" s="18"/>
      <c r="HG447" s="18"/>
      <c r="HH447" s="18"/>
      <c r="HI447" s="18"/>
      <c r="HJ447" s="18"/>
      <c r="HK447" s="18"/>
      <c r="HL447" s="18"/>
      <c r="HM447" s="18"/>
      <c r="HN447" s="18"/>
      <c r="HO447" s="18"/>
      <c r="HP447" s="18"/>
      <c r="HQ447" s="18"/>
      <c r="HR447" s="18"/>
      <c r="HS447" s="18"/>
      <c r="HT447" s="18"/>
      <c r="HU447" s="18"/>
      <c r="HV447" s="18"/>
      <c r="HW447" s="18"/>
      <c r="HX447" s="18"/>
      <c r="HY447" s="18"/>
      <c r="HZ447" s="18"/>
      <c r="IA447" s="18"/>
      <c r="IB447" s="18"/>
      <c r="IC447" s="18"/>
      <c r="ID447" s="18"/>
      <c r="IE447" s="18"/>
      <c r="IF447" s="18"/>
      <c r="IG447" s="18"/>
      <c r="IH447" s="18"/>
      <c r="II447" s="18"/>
      <c r="IJ447" s="18"/>
      <c r="IK447" s="18"/>
      <c r="IL447" s="18"/>
      <c r="IM447" s="18"/>
      <c r="IN447" s="18"/>
      <c r="IO447" s="18"/>
      <c r="IP447" s="18"/>
      <c r="IQ447" s="18"/>
      <c r="IR447" s="18"/>
      <c r="IS447" s="18"/>
      <c r="IT447" s="18"/>
      <c r="IU447" s="18"/>
      <c r="IV447" s="18"/>
      <c r="IW447" s="18"/>
      <c r="IX447" s="18"/>
      <c r="IY447" s="18"/>
      <c r="IZ447" s="18"/>
      <c r="JA447" s="18"/>
      <c r="JB447" s="18"/>
      <c r="JC447" s="18"/>
      <c r="JD447" s="18"/>
      <c r="JE447" s="18"/>
      <c r="JF447" s="18"/>
    </row>
    <row r="448" spans="36:266" x14ac:dyDescent="0.3">
      <c r="AJ448" s="24"/>
      <c r="AK448" s="24"/>
      <c r="AL448" s="20"/>
      <c r="AM448" s="23"/>
      <c r="AN448" s="18"/>
      <c r="AO448" s="24"/>
      <c r="AW448" s="71"/>
      <c r="AX448" s="71"/>
      <c r="AY448" s="71"/>
      <c r="BB448" s="25"/>
      <c r="BC448" s="21"/>
      <c r="BG448" s="18"/>
      <c r="BN448" s="22"/>
      <c r="BO448" s="22"/>
      <c r="BP448" s="22"/>
      <c r="BQ448" s="22"/>
      <c r="BR448" s="15"/>
      <c r="CF448" s="15"/>
      <c r="CL448" s="22"/>
      <c r="CM448" s="15"/>
      <c r="CR448" s="22"/>
      <c r="CT448" s="15"/>
      <c r="CW448" s="22"/>
      <c r="DA448" s="15"/>
      <c r="DH448" s="15"/>
      <c r="DJ448" s="22"/>
      <c r="DO448" s="15"/>
      <c r="DV448" s="15"/>
      <c r="EC448" s="15"/>
      <c r="EJ448" s="15"/>
      <c r="EQ448" s="15"/>
      <c r="EX448" s="15"/>
      <c r="FE448" s="15"/>
      <c r="FL448" s="15"/>
      <c r="FS448" s="15"/>
      <c r="FZ448" s="15"/>
      <c r="GG448" s="15"/>
      <c r="GN448" s="15"/>
      <c r="GP448" s="22"/>
      <c r="GQ448" s="22"/>
      <c r="GR448" s="22"/>
      <c r="GS448" s="22"/>
      <c r="GT448" s="22"/>
      <c r="GU448" s="15"/>
      <c r="GV448" s="22"/>
      <c r="GW448" s="22"/>
      <c r="GX448" s="22"/>
      <c r="GY448" s="18"/>
      <c r="GZ448" s="18"/>
      <c r="HA448" s="18"/>
      <c r="HB448" s="18"/>
      <c r="HC448" s="18"/>
      <c r="HD448" s="18"/>
      <c r="HE448" s="18"/>
      <c r="HF448" s="18"/>
      <c r="HG448" s="18"/>
      <c r="HH448" s="18"/>
      <c r="HI448" s="18"/>
      <c r="HJ448" s="18"/>
      <c r="HK448" s="18"/>
      <c r="HL448" s="18"/>
      <c r="HM448" s="18"/>
      <c r="HN448" s="18"/>
      <c r="HO448" s="18"/>
      <c r="HP448" s="18"/>
      <c r="HQ448" s="18"/>
      <c r="HR448" s="18"/>
      <c r="HS448" s="18"/>
      <c r="HT448" s="18"/>
      <c r="HU448" s="18"/>
      <c r="HV448" s="18"/>
      <c r="HW448" s="18"/>
      <c r="HX448" s="18"/>
      <c r="HY448" s="18"/>
      <c r="HZ448" s="18"/>
      <c r="IA448" s="18"/>
      <c r="IB448" s="18"/>
      <c r="IC448" s="18"/>
      <c r="ID448" s="18"/>
      <c r="IE448" s="18"/>
      <c r="IF448" s="18"/>
      <c r="IG448" s="18"/>
      <c r="IH448" s="18"/>
      <c r="II448" s="18"/>
      <c r="IJ448" s="18"/>
      <c r="IK448" s="18"/>
      <c r="IL448" s="18"/>
      <c r="IM448" s="18"/>
      <c r="IN448" s="18"/>
      <c r="IO448" s="18"/>
      <c r="IP448" s="18"/>
      <c r="IQ448" s="18"/>
      <c r="IR448" s="18"/>
      <c r="IS448" s="18"/>
      <c r="IT448" s="18"/>
      <c r="IU448" s="18"/>
      <c r="IV448" s="18"/>
      <c r="IW448" s="18"/>
      <c r="IX448" s="18"/>
      <c r="IY448" s="18"/>
      <c r="IZ448" s="18"/>
      <c r="JA448" s="18"/>
      <c r="JB448" s="18"/>
      <c r="JC448" s="18"/>
      <c r="JD448" s="18"/>
      <c r="JE448" s="18"/>
      <c r="JF448" s="18"/>
    </row>
    <row r="449" spans="36:266" x14ac:dyDescent="0.3">
      <c r="AJ449" s="24"/>
      <c r="AK449" s="24"/>
      <c r="AL449" s="20"/>
      <c r="AM449" s="23"/>
      <c r="AN449" s="18"/>
      <c r="AO449" s="24"/>
      <c r="AW449" s="71"/>
      <c r="AX449" s="71"/>
      <c r="AY449" s="71"/>
      <c r="BB449" s="25"/>
      <c r="BC449" s="21"/>
      <c r="BG449" s="18"/>
      <c r="BN449" s="22"/>
      <c r="BO449" s="22"/>
      <c r="BP449" s="22"/>
      <c r="BQ449" s="22"/>
      <c r="BR449" s="15"/>
      <c r="CF449" s="15"/>
      <c r="CL449" s="22"/>
      <c r="CM449" s="15"/>
      <c r="CR449" s="22"/>
      <c r="CT449" s="15"/>
      <c r="CW449" s="22"/>
      <c r="DA449" s="15"/>
      <c r="DH449" s="15"/>
      <c r="DJ449" s="22"/>
      <c r="DO449" s="15"/>
      <c r="DV449" s="15"/>
      <c r="EC449" s="15"/>
      <c r="EJ449" s="15"/>
      <c r="EQ449" s="15"/>
      <c r="EX449" s="15"/>
      <c r="FE449" s="15"/>
      <c r="FL449" s="15"/>
      <c r="FS449" s="15"/>
      <c r="FZ449" s="15"/>
      <c r="GG449" s="15"/>
      <c r="GN449" s="15"/>
      <c r="GP449" s="22"/>
      <c r="GQ449" s="22"/>
      <c r="GR449" s="22"/>
      <c r="GS449" s="22"/>
      <c r="GT449" s="22"/>
      <c r="GU449" s="15"/>
      <c r="GV449" s="22"/>
      <c r="GW449" s="22"/>
      <c r="GX449" s="22"/>
      <c r="GY449" s="18"/>
      <c r="GZ449" s="18"/>
      <c r="HA449" s="18"/>
      <c r="HB449" s="18"/>
      <c r="HC449" s="18"/>
      <c r="HD449" s="18"/>
      <c r="HE449" s="18"/>
      <c r="HF449" s="18"/>
      <c r="HG449" s="18"/>
      <c r="HH449" s="18"/>
      <c r="HI449" s="18"/>
      <c r="HJ449" s="18"/>
      <c r="HK449" s="18"/>
      <c r="HL449" s="18"/>
      <c r="HM449" s="18"/>
      <c r="HN449" s="18"/>
      <c r="HO449" s="18"/>
      <c r="HP449" s="18"/>
      <c r="HQ449" s="18"/>
      <c r="HR449" s="18"/>
      <c r="HS449" s="18"/>
      <c r="HT449" s="18"/>
      <c r="HU449" s="18"/>
      <c r="HV449" s="18"/>
      <c r="HW449" s="18"/>
      <c r="HX449" s="18"/>
      <c r="HY449" s="18"/>
      <c r="HZ449" s="18"/>
      <c r="IA449" s="18"/>
      <c r="IB449" s="18"/>
      <c r="IC449" s="18"/>
      <c r="ID449" s="18"/>
      <c r="IE449" s="18"/>
      <c r="IF449" s="18"/>
      <c r="IG449" s="18"/>
      <c r="IH449" s="18"/>
      <c r="II449" s="18"/>
      <c r="IJ449" s="18"/>
      <c r="IK449" s="18"/>
      <c r="IL449" s="18"/>
      <c r="IM449" s="18"/>
      <c r="IN449" s="18"/>
      <c r="IO449" s="18"/>
      <c r="IP449" s="18"/>
      <c r="IQ449" s="18"/>
      <c r="IR449" s="18"/>
      <c r="IS449" s="18"/>
      <c r="IT449" s="18"/>
      <c r="IU449" s="18"/>
      <c r="IV449" s="18"/>
      <c r="IW449" s="18"/>
      <c r="IX449" s="18"/>
      <c r="IY449" s="18"/>
      <c r="IZ449" s="18"/>
      <c r="JA449" s="18"/>
      <c r="JB449" s="18"/>
      <c r="JC449" s="18"/>
      <c r="JD449" s="18"/>
      <c r="JE449" s="18"/>
      <c r="JF449" s="18"/>
    </row>
    <row r="450" spans="36:266" x14ac:dyDescent="0.3">
      <c r="AJ450" s="24"/>
      <c r="AK450" s="24"/>
      <c r="AL450" s="20"/>
      <c r="AM450" s="23"/>
      <c r="AN450" s="18"/>
      <c r="AO450" s="24"/>
      <c r="AW450" s="71"/>
      <c r="AX450" s="71"/>
      <c r="AY450" s="71"/>
      <c r="BB450" s="25"/>
      <c r="BC450" s="21"/>
      <c r="BG450" s="18"/>
      <c r="BN450" s="22"/>
      <c r="BO450" s="22"/>
      <c r="BP450" s="22"/>
      <c r="BQ450" s="22"/>
      <c r="BR450" s="15"/>
      <c r="CF450" s="15"/>
      <c r="CL450" s="22"/>
      <c r="CM450" s="15"/>
      <c r="CR450" s="22"/>
      <c r="CT450" s="15"/>
      <c r="CW450" s="22"/>
      <c r="DA450" s="15"/>
      <c r="DH450" s="15"/>
      <c r="DJ450" s="22"/>
      <c r="DO450" s="15"/>
      <c r="DV450" s="15"/>
      <c r="EC450" s="15"/>
      <c r="EJ450" s="15"/>
      <c r="EQ450" s="15"/>
      <c r="EX450" s="15"/>
      <c r="FE450" s="15"/>
      <c r="FL450" s="15"/>
      <c r="FS450" s="15"/>
      <c r="FZ450" s="15"/>
      <c r="GG450" s="15"/>
      <c r="GN450" s="15"/>
      <c r="GP450" s="22"/>
      <c r="GQ450" s="22"/>
      <c r="GR450" s="22"/>
      <c r="GS450" s="22"/>
      <c r="GT450" s="22"/>
      <c r="GU450" s="15"/>
      <c r="GV450" s="22"/>
      <c r="GW450" s="22"/>
      <c r="GX450" s="22"/>
      <c r="GY450" s="18"/>
      <c r="GZ450" s="18"/>
      <c r="HA450" s="18"/>
      <c r="HB450" s="18"/>
      <c r="HC450" s="18"/>
      <c r="HD450" s="18"/>
      <c r="HE450" s="18"/>
      <c r="HF450" s="18"/>
      <c r="HG450" s="18"/>
      <c r="HH450" s="18"/>
      <c r="HI450" s="18"/>
      <c r="HJ450" s="18"/>
      <c r="HK450" s="18"/>
      <c r="HL450" s="18"/>
      <c r="HM450" s="18"/>
      <c r="HN450" s="18"/>
      <c r="HO450" s="18"/>
      <c r="HP450" s="18"/>
      <c r="HQ450" s="18"/>
      <c r="HR450" s="18"/>
      <c r="HS450" s="18"/>
      <c r="HT450" s="18"/>
      <c r="HU450" s="18"/>
      <c r="HV450" s="18"/>
      <c r="HW450" s="18"/>
      <c r="HX450" s="18"/>
      <c r="HY450" s="18"/>
      <c r="HZ450" s="18"/>
      <c r="IA450" s="18"/>
      <c r="IB450" s="18"/>
      <c r="IC450" s="18"/>
      <c r="ID450" s="18"/>
      <c r="IE450" s="18"/>
      <c r="IF450" s="18"/>
      <c r="IG450" s="18"/>
      <c r="IH450" s="18"/>
      <c r="II450" s="18"/>
      <c r="IJ450" s="18"/>
      <c r="IK450" s="18"/>
      <c r="IL450" s="18"/>
      <c r="IM450" s="18"/>
      <c r="IN450" s="18"/>
      <c r="IO450" s="18"/>
      <c r="IP450" s="18"/>
      <c r="IQ450" s="18"/>
      <c r="IR450" s="18"/>
      <c r="IS450" s="18"/>
      <c r="IT450" s="18"/>
      <c r="IU450" s="18"/>
      <c r="IV450" s="18"/>
      <c r="IW450" s="18"/>
      <c r="IX450" s="18"/>
      <c r="IY450" s="18"/>
      <c r="IZ450" s="18"/>
      <c r="JA450" s="18"/>
      <c r="JB450" s="18"/>
      <c r="JC450" s="18"/>
      <c r="JD450" s="18"/>
      <c r="JE450" s="18"/>
      <c r="JF450" s="18"/>
    </row>
    <row r="451" spans="36:266" x14ac:dyDescent="0.3">
      <c r="AJ451" s="24"/>
      <c r="AK451" s="24"/>
      <c r="AL451" s="20"/>
      <c r="AM451" s="23"/>
      <c r="AN451" s="18"/>
      <c r="AO451" s="24"/>
      <c r="AW451" s="71"/>
      <c r="AX451" s="71"/>
      <c r="AY451" s="71"/>
      <c r="BB451" s="25"/>
      <c r="BC451" s="21"/>
      <c r="BG451" s="18"/>
      <c r="BN451" s="22"/>
      <c r="BO451" s="22"/>
      <c r="BP451" s="22"/>
      <c r="BQ451" s="22"/>
      <c r="BR451" s="15"/>
      <c r="CF451" s="15"/>
      <c r="CL451" s="22"/>
      <c r="CM451" s="15"/>
      <c r="CR451" s="22"/>
      <c r="CT451" s="15"/>
      <c r="CW451" s="22"/>
      <c r="DA451" s="15"/>
      <c r="DH451" s="15"/>
      <c r="DJ451" s="22"/>
      <c r="DO451" s="15"/>
      <c r="DV451" s="15"/>
      <c r="EC451" s="15"/>
      <c r="EJ451" s="15"/>
      <c r="EQ451" s="15"/>
      <c r="EX451" s="15"/>
      <c r="FE451" s="15"/>
      <c r="FL451" s="15"/>
      <c r="FS451" s="15"/>
      <c r="FZ451" s="15"/>
      <c r="GG451" s="15"/>
      <c r="GN451" s="15"/>
      <c r="GP451" s="22"/>
      <c r="GQ451" s="22"/>
      <c r="GR451" s="22"/>
      <c r="GS451" s="22"/>
      <c r="GT451" s="22"/>
      <c r="GU451" s="15"/>
      <c r="GV451" s="22"/>
      <c r="GW451" s="22"/>
      <c r="GX451" s="22"/>
      <c r="GY451" s="18"/>
      <c r="GZ451" s="18"/>
      <c r="HA451" s="18"/>
      <c r="HB451" s="18"/>
      <c r="HC451" s="18"/>
      <c r="HD451" s="18"/>
      <c r="HE451" s="18"/>
      <c r="HF451" s="18"/>
      <c r="HG451" s="18"/>
      <c r="HH451" s="18"/>
      <c r="HI451" s="18"/>
      <c r="HJ451" s="18"/>
      <c r="HK451" s="18"/>
      <c r="HL451" s="18"/>
      <c r="HM451" s="18"/>
      <c r="HN451" s="18"/>
      <c r="HO451" s="18"/>
      <c r="HP451" s="18"/>
      <c r="HQ451" s="18"/>
      <c r="HR451" s="18"/>
      <c r="HS451" s="18"/>
      <c r="HT451" s="18"/>
      <c r="HU451" s="18"/>
      <c r="HV451" s="18"/>
      <c r="HW451" s="18"/>
      <c r="HX451" s="18"/>
      <c r="HY451" s="18"/>
      <c r="HZ451" s="18"/>
      <c r="IA451" s="18"/>
      <c r="IB451" s="18"/>
      <c r="IC451" s="18"/>
      <c r="ID451" s="18"/>
      <c r="IE451" s="18"/>
      <c r="IF451" s="18"/>
      <c r="IG451" s="18"/>
      <c r="IH451" s="18"/>
      <c r="II451" s="18"/>
      <c r="IJ451" s="18"/>
      <c r="IK451" s="18"/>
      <c r="IL451" s="18"/>
      <c r="IM451" s="18"/>
      <c r="IN451" s="18"/>
      <c r="IO451" s="18"/>
      <c r="IP451" s="18"/>
      <c r="IQ451" s="18"/>
      <c r="IR451" s="18"/>
      <c r="IS451" s="18"/>
      <c r="IT451" s="18"/>
      <c r="IU451" s="18"/>
      <c r="IV451" s="18"/>
      <c r="IW451" s="18"/>
      <c r="IX451" s="18"/>
      <c r="IY451" s="18"/>
      <c r="IZ451" s="18"/>
      <c r="JA451" s="18"/>
      <c r="JB451" s="18"/>
      <c r="JC451" s="18"/>
      <c r="JD451" s="18"/>
      <c r="JE451" s="18"/>
      <c r="JF451" s="18"/>
    </row>
    <row r="452" spans="36:266" x14ac:dyDescent="0.3">
      <c r="AJ452" s="24"/>
      <c r="AK452" s="24"/>
      <c r="AL452" s="20"/>
      <c r="AM452" s="23"/>
      <c r="AN452" s="18"/>
      <c r="AO452" s="24"/>
      <c r="AW452" s="71"/>
      <c r="AX452" s="71"/>
      <c r="AY452" s="71"/>
      <c r="BB452" s="25"/>
      <c r="BC452" s="21"/>
      <c r="BG452" s="18"/>
      <c r="BN452" s="22"/>
      <c r="BO452" s="22"/>
      <c r="BP452" s="22"/>
      <c r="BQ452" s="22"/>
      <c r="BR452" s="15"/>
      <c r="CF452" s="15"/>
      <c r="CL452" s="22"/>
      <c r="CM452" s="15"/>
      <c r="CR452" s="22"/>
      <c r="CT452" s="15"/>
      <c r="CW452" s="22"/>
      <c r="DA452" s="15"/>
      <c r="DH452" s="15"/>
      <c r="DJ452" s="22"/>
      <c r="DO452" s="15"/>
      <c r="DV452" s="15"/>
      <c r="EC452" s="15"/>
      <c r="EJ452" s="15"/>
      <c r="EQ452" s="15"/>
      <c r="EX452" s="15"/>
      <c r="FE452" s="15"/>
      <c r="FL452" s="15"/>
      <c r="FS452" s="15"/>
      <c r="FZ452" s="15"/>
      <c r="GG452" s="15"/>
      <c r="GN452" s="15"/>
      <c r="GP452" s="22"/>
      <c r="GQ452" s="22"/>
      <c r="GR452" s="22"/>
      <c r="GS452" s="22"/>
      <c r="GT452" s="22"/>
      <c r="GU452" s="15"/>
      <c r="GV452" s="22"/>
      <c r="GW452" s="22"/>
      <c r="GX452" s="22"/>
      <c r="GY452" s="18"/>
      <c r="GZ452" s="18"/>
      <c r="HA452" s="18"/>
      <c r="HB452" s="18"/>
      <c r="HC452" s="18"/>
      <c r="HD452" s="18"/>
      <c r="HE452" s="18"/>
      <c r="HF452" s="18"/>
      <c r="HG452" s="18"/>
      <c r="HH452" s="18"/>
      <c r="HI452" s="18"/>
      <c r="HJ452" s="18"/>
      <c r="HK452" s="18"/>
      <c r="HL452" s="18"/>
      <c r="HM452" s="18"/>
      <c r="HN452" s="18"/>
      <c r="HO452" s="18"/>
      <c r="HP452" s="18"/>
      <c r="HQ452" s="18"/>
      <c r="HR452" s="18"/>
      <c r="HS452" s="18"/>
      <c r="HT452" s="18"/>
      <c r="HU452" s="18"/>
      <c r="HV452" s="18"/>
      <c r="HW452" s="18"/>
      <c r="HX452" s="18"/>
      <c r="HY452" s="18"/>
      <c r="HZ452" s="18"/>
      <c r="IA452" s="18"/>
      <c r="IB452" s="18"/>
      <c r="IC452" s="18"/>
      <c r="ID452" s="18"/>
      <c r="IE452" s="18"/>
      <c r="IF452" s="18"/>
      <c r="IG452" s="18"/>
      <c r="IH452" s="18"/>
      <c r="II452" s="18"/>
      <c r="IJ452" s="18"/>
      <c r="IK452" s="18"/>
      <c r="IL452" s="18"/>
      <c r="IM452" s="18"/>
      <c r="IN452" s="18"/>
      <c r="IO452" s="18"/>
      <c r="IP452" s="18"/>
      <c r="IQ452" s="18"/>
      <c r="IR452" s="18"/>
      <c r="IS452" s="18"/>
      <c r="IT452" s="18"/>
      <c r="IU452" s="18"/>
      <c r="IV452" s="18"/>
      <c r="IW452" s="18"/>
      <c r="IX452" s="18"/>
      <c r="IY452" s="18"/>
      <c r="IZ452" s="18"/>
      <c r="JA452" s="18"/>
      <c r="JB452" s="18"/>
      <c r="JC452" s="18"/>
      <c r="JD452" s="18"/>
      <c r="JE452" s="18"/>
      <c r="JF452" s="18"/>
    </row>
    <row r="453" spans="36:266" x14ac:dyDescent="0.3">
      <c r="AJ453" s="24"/>
      <c r="AK453" s="24"/>
      <c r="AL453" s="20"/>
      <c r="AM453" s="23"/>
      <c r="AN453" s="18"/>
      <c r="AO453" s="24"/>
      <c r="AW453" s="71"/>
      <c r="AX453" s="71"/>
      <c r="AY453" s="71"/>
      <c r="BB453" s="25"/>
      <c r="BC453" s="21"/>
      <c r="BG453" s="18"/>
      <c r="BN453" s="22"/>
      <c r="BO453" s="22"/>
      <c r="BP453" s="22"/>
      <c r="BQ453" s="22"/>
      <c r="BR453" s="15"/>
      <c r="CF453" s="15"/>
      <c r="CL453" s="22"/>
      <c r="CM453" s="15"/>
      <c r="CR453" s="22"/>
      <c r="CT453" s="15"/>
      <c r="CW453" s="22"/>
      <c r="DA453" s="15"/>
      <c r="DH453" s="15"/>
      <c r="DJ453" s="22"/>
      <c r="DO453" s="15"/>
      <c r="DV453" s="15"/>
      <c r="EC453" s="15"/>
      <c r="EJ453" s="15"/>
      <c r="EQ453" s="15"/>
      <c r="EX453" s="15"/>
      <c r="FE453" s="15"/>
      <c r="FL453" s="15"/>
      <c r="FS453" s="15"/>
      <c r="FZ453" s="15"/>
      <c r="GG453" s="15"/>
      <c r="GN453" s="15"/>
      <c r="GP453" s="22"/>
      <c r="GQ453" s="22"/>
      <c r="GR453" s="22"/>
      <c r="GS453" s="22"/>
      <c r="GT453" s="22"/>
      <c r="GU453" s="15"/>
      <c r="GV453" s="22"/>
      <c r="GW453" s="22"/>
      <c r="GX453" s="22"/>
      <c r="GY453" s="18"/>
      <c r="GZ453" s="18"/>
      <c r="HA453" s="18"/>
      <c r="HB453" s="18"/>
      <c r="HC453" s="18"/>
      <c r="HD453" s="18"/>
      <c r="HE453" s="18"/>
      <c r="HF453" s="18"/>
      <c r="HG453" s="18"/>
      <c r="HH453" s="18"/>
      <c r="HI453" s="18"/>
      <c r="HJ453" s="18"/>
      <c r="HK453" s="18"/>
      <c r="HL453" s="18"/>
      <c r="HM453" s="18"/>
      <c r="HN453" s="18"/>
      <c r="HO453" s="18"/>
      <c r="HP453" s="18"/>
      <c r="HQ453" s="18"/>
      <c r="HR453" s="18"/>
      <c r="HS453" s="18"/>
      <c r="HT453" s="18"/>
      <c r="HU453" s="18"/>
      <c r="HV453" s="18"/>
      <c r="HW453" s="18"/>
      <c r="HX453" s="18"/>
      <c r="HY453" s="18"/>
      <c r="HZ453" s="18"/>
      <c r="IA453" s="18"/>
      <c r="IB453" s="18"/>
      <c r="IC453" s="18"/>
      <c r="ID453" s="18"/>
      <c r="IE453" s="18"/>
      <c r="IF453" s="18"/>
      <c r="IG453" s="18"/>
      <c r="IH453" s="18"/>
      <c r="II453" s="18"/>
      <c r="IJ453" s="18"/>
      <c r="IK453" s="18"/>
      <c r="IL453" s="18"/>
      <c r="IM453" s="18"/>
      <c r="IN453" s="18"/>
      <c r="IO453" s="18"/>
      <c r="IP453" s="18"/>
      <c r="IQ453" s="18"/>
      <c r="IR453" s="18"/>
      <c r="IS453" s="18"/>
      <c r="IT453" s="18"/>
      <c r="IU453" s="18"/>
      <c r="IV453" s="18"/>
      <c r="IW453" s="18"/>
      <c r="IX453" s="18"/>
      <c r="IY453" s="18"/>
      <c r="IZ453" s="18"/>
      <c r="JA453" s="18"/>
      <c r="JB453" s="18"/>
      <c r="JC453" s="18"/>
      <c r="JD453" s="18"/>
      <c r="JE453" s="18"/>
      <c r="JF453" s="18"/>
    </row>
    <row r="454" spans="36:266" x14ac:dyDescent="0.3">
      <c r="AJ454" s="24"/>
      <c r="AK454" s="24"/>
      <c r="AL454" s="20"/>
      <c r="AM454" s="23"/>
      <c r="AN454" s="18"/>
      <c r="AO454" s="24"/>
      <c r="AW454" s="71"/>
      <c r="AX454" s="71"/>
      <c r="AY454" s="71"/>
      <c r="BB454" s="25"/>
      <c r="BC454" s="21"/>
      <c r="BG454" s="18"/>
      <c r="BN454" s="22"/>
      <c r="BO454" s="22"/>
      <c r="BP454" s="22"/>
      <c r="BQ454" s="22"/>
      <c r="BR454" s="15"/>
      <c r="CF454" s="15"/>
      <c r="CL454" s="22"/>
      <c r="CM454" s="15"/>
      <c r="CR454" s="22"/>
      <c r="CT454" s="15"/>
      <c r="CW454" s="22"/>
      <c r="DA454" s="15"/>
      <c r="DH454" s="15"/>
      <c r="DJ454" s="22"/>
      <c r="DO454" s="15"/>
      <c r="DV454" s="15"/>
      <c r="EC454" s="15"/>
      <c r="EJ454" s="15"/>
      <c r="EQ454" s="15"/>
      <c r="EX454" s="15"/>
      <c r="FE454" s="15"/>
      <c r="FL454" s="15"/>
      <c r="FS454" s="15"/>
      <c r="FZ454" s="15"/>
      <c r="GG454" s="15"/>
      <c r="GN454" s="15"/>
      <c r="GP454" s="22"/>
      <c r="GQ454" s="22"/>
      <c r="GR454" s="22"/>
      <c r="GS454" s="22"/>
      <c r="GT454" s="22"/>
      <c r="GU454" s="15"/>
      <c r="GV454" s="22"/>
      <c r="GW454" s="22"/>
      <c r="GX454" s="22"/>
      <c r="GY454" s="18"/>
      <c r="GZ454" s="18"/>
      <c r="HA454" s="18"/>
      <c r="HB454" s="18"/>
      <c r="HC454" s="18"/>
      <c r="HD454" s="18"/>
      <c r="HE454" s="18"/>
      <c r="HF454" s="18"/>
      <c r="HG454" s="18"/>
      <c r="HH454" s="18"/>
      <c r="HI454" s="18"/>
      <c r="HJ454" s="18"/>
      <c r="HK454" s="18"/>
      <c r="HL454" s="18"/>
      <c r="HM454" s="18"/>
      <c r="HN454" s="18"/>
      <c r="HO454" s="18"/>
      <c r="HP454" s="18"/>
      <c r="HQ454" s="18"/>
      <c r="HR454" s="18"/>
      <c r="HS454" s="18"/>
      <c r="HT454" s="18"/>
      <c r="HU454" s="18"/>
      <c r="HV454" s="18"/>
      <c r="HW454" s="18"/>
      <c r="HX454" s="18"/>
      <c r="HY454" s="18"/>
      <c r="HZ454" s="18"/>
      <c r="IA454" s="18"/>
      <c r="IB454" s="18"/>
      <c r="IC454" s="18"/>
      <c r="ID454" s="18"/>
      <c r="IE454" s="18"/>
      <c r="IF454" s="18"/>
      <c r="IG454" s="18"/>
      <c r="IH454" s="18"/>
      <c r="II454" s="18"/>
      <c r="IJ454" s="18"/>
      <c r="IK454" s="18"/>
      <c r="IL454" s="18"/>
      <c r="IM454" s="18"/>
      <c r="IN454" s="18"/>
      <c r="IO454" s="18"/>
      <c r="IP454" s="18"/>
      <c r="IQ454" s="18"/>
      <c r="IR454" s="18"/>
      <c r="IS454" s="18"/>
      <c r="IT454" s="18"/>
      <c r="IU454" s="18"/>
      <c r="IV454" s="18"/>
      <c r="IW454" s="18"/>
      <c r="IX454" s="18"/>
      <c r="IY454" s="18"/>
      <c r="IZ454" s="18"/>
      <c r="JA454" s="18"/>
      <c r="JB454" s="18"/>
      <c r="JC454" s="18"/>
      <c r="JD454" s="18"/>
      <c r="JE454" s="18"/>
      <c r="JF454" s="18"/>
    </row>
    <row r="455" spans="36:266" x14ac:dyDescent="0.3">
      <c r="AJ455" s="24"/>
      <c r="AK455" s="24"/>
      <c r="AL455" s="20"/>
      <c r="AM455" s="23"/>
      <c r="AN455" s="18"/>
      <c r="AO455" s="24"/>
      <c r="AW455" s="71"/>
      <c r="AX455" s="71"/>
      <c r="AY455" s="71"/>
      <c r="BB455" s="25"/>
      <c r="BC455" s="21"/>
      <c r="BG455" s="18"/>
      <c r="BN455" s="22"/>
      <c r="BO455" s="22"/>
      <c r="BP455" s="22"/>
      <c r="BQ455" s="22"/>
      <c r="BR455" s="15"/>
      <c r="CF455" s="15"/>
      <c r="CL455" s="22"/>
      <c r="CM455" s="15"/>
      <c r="CR455" s="22"/>
      <c r="CT455" s="15"/>
      <c r="CW455" s="22"/>
      <c r="DA455" s="15"/>
      <c r="DH455" s="15"/>
      <c r="DJ455" s="22"/>
      <c r="DO455" s="15"/>
      <c r="DV455" s="15"/>
      <c r="EC455" s="15"/>
      <c r="EJ455" s="15"/>
      <c r="EQ455" s="15"/>
      <c r="EX455" s="15"/>
      <c r="FE455" s="15"/>
      <c r="FL455" s="15"/>
      <c r="FS455" s="15"/>
      <c r="FZ455" s="15"/>
      <c r="GG455" s="15"/>
      <c r="GN455" s="15"/>
      <c r="GP455" s="22"/>
      <c r="GQ455" s="22"/>
      <c r="GR455" s="22"/>
      <c r="GS455" s="22"/>
      <c r="GT455" s="22"/>
      <c r="GU455" s="15"/>
      <c r="GV455" s="22"/>
      <c r="GW455" s="22"/>
      <c r="GX455" s="22"/>
      <c r="GY455" s="18"/>
      <c r="GZ455" s="18"/>
      <c r="HA455" s="18"/>
      <c r="HB455" s="18"/>
      <c r="HC455" s="18"/>
      <c r="HD455" s="18"/>
      <c r="HE455" s="18"/>
      <c r="HF455" s="18"/>
      <c r="HG455" s="18"/>
      <c r="HH455" s="18"/>
      <c r="HI455" s="18"/>
      <c r="HJ455" s="18"/>
      <c r="HK455" s="18"/>
      <c r="HL455" s="18"/>
      <c r="HM455" s="18"/>
      <c r="HN455" s="18"/>
      <c r="HO455" s="18"/>
      <c r="HP455" s="18"/>
      <c r="HQ455" s="18"/>
      <c r="HR455" s="18"/>
      <c r="HS455" s="18"/>
      <c r="HT455" s="18"/>
      <c r="HU455" s="18"/>
      <c r="HV455" s="18"/>
      <c r="HW455" s="18"/>
      <c r="HX455" s="18"/>
      <c r="HY455" s="18"/>
      <c r="HZ455" s="18"/>
      <c r="IA455" s="18"/>
      <c r="IB455" s="18"/>
      <c r="IC455" s="18"/>
      <c r="ID455" s="18"/>
      <c r="IE455" s="18"/>
      <c r="IF455" s="18"/>
      <c r="IG455" s="18"/>
      <c r="IH455" s="18"/>
      <c r="II455" s="18"/>
      <c r="IJ455" s="18"/>
      <c r="IK455" s="18"/>
      <c r="IL455" s="18"/>
      <c r="IM455" s="18"/>
      <c r="IN455" s="18"/>
      <c r="IO455" s="18"/>
      <c r="IP455" s="18"/>
      <c r="IQ455" s="18"/>
      <c r="IR455" s="18"/>
      <c r="IS455" s="18"/>
      <c r="IT455" s="18"/>
      <c r="IU455" s="18"/>
      <c r="IV455" s="18"/>
      <c r="IW455" s="18"/>
      <c r="IX455" s="18"/>
      <c r="IY455" s="18"/>
      <c r="IZ455" s="18"/>
      <c r="JA455" s="18"/>
      <c r="JB455" s="18"/>
      <c r="JC455" s="18"/>
      <c r="JD455" s="18"/>
      <c r="JE455" s="18"/>
      <c r="JF455" s="18"/>
    </row>
    <row r="456" spans="36:266" x14ac:dyDescent="0.3">
      <c r="AJ456" s="24"/>
      <c r="AK456" s="24"/>
      <c r="AL456" s="20"/>
      <c r="AM456" s="23"/>
      <c r="AN456" s="18"/>
      <c r="AO456" s="24"/>
      <c r="AW456" s="71"/>
      <c r="AX456" s="71"/>
      <c r="AY456" s="71"/>
      <c r="BB456" s="25"/>
      <c r="BC456" s="21"/>
      <c r="BG456" s="18"/>
      <c r="BN456" s="22"/>
      <c r="BO456" s="22"/>
      <c r="BP456" s="22"/>
      <c r="BQ456" s="22"/>
      <c r="BR456" s="15"/>
      <c r="CF456" s="15"/>
      <c r="CL456" s="22"/>
      <c r="CM456" s="15"/>
      <c r="CR456" s="22"/>
      <c r="CT456" s="15"/>
      <c r="CW456" s="22"/>
      <c r="DA456" s="15"/>
      <c r="DH456" s="15"/>
      <c r="DJ456" s="22"/>
      <c r="DO456" s="15"/>
      <c r="DV456" s="15"/>
      <c r="EC456" s="15"/>
      <c r="EJ456" s="15"/>
      <c r="EQ456" s="15"/>
      <c r="EX456" s="15"/>
      <c r="FE456" s="15"/>
      <c r="FL456" s="15"/>
      <c r="FS456" s="15"/>
      <c r="FZ456" s="15"/>
      <c r="GG456" s="15"/>
      <c r="GN456" s="15"/>
      <c r="GP456" s="22"/>
      <c r="GQ456" s="22"/>
      <c r="GR456" s="22"/>
      <c r="GS456" s="22"/>
      <c r="GT456" s="22"/>
      <c r="GU456" s="15"/>
      <c r="GV456" s="22"/>
      <c r="GW456" s="22"/>
      <c r="GX456" s="22"/>
      <c r="GY456" s="18"/>
      <c r="GZ456" s="18"/>
      <c r="HA456" s="18"/>
      <c r="HB456" s="18"/>
      <c r="HC456" s="18"/>
      <c r="HD456" s="18"/>
      <c r="HE456" s="18"/>
      <c r="HF456" s="18"/>
      <c r="HG456" s="18"/>
      <c r="HH456" s="18"/>
      <c r="HI456" s="18"/>
      <c r="HJ456" s="18"/>
      <c r="HK456" s="18"/>
      <c r="HL456" s="18"/>
      <c r="HM456" s="18"/>
      <c r="HN456" s="18"/>
      <c r="HO456" s="18"/>
      <c r="HP456" s="18"/>
      <c r="HQ456" s="18"/>
      <c r="HR456" s="18"/>
      <c r="HS456" s="18"/>
      <c r="HT456" s="18"/>
      <c r="HU456" s="18"/>
      <c r="HV456" s="18"/>
      <c r="HW456" s="18"/>
      <c r="HX456" s="18"/>
      <c r="HY456" s="18"/>
      <c r="HZ456" s="18"/>
      <c r="IA456" s="18"/>
      <c r="IB456" s="18"/>
      <c r="IC456" s="18"/>
      <c r="ID456" s="18"/>
      <c r="IE456" s="18"/>
      <c r="IF456" s="18"/>
      <c r="IG456" s="18"/>
      <c r="IH456" s="18"/>
      <c r="II456" s="18"/>
      <c r="IJ456" s="18"/>
      <c r="IK456" s="18"/>
      <c r="IL456" s="18"/>
      <c r="IM456" s="18"/>
      <c r="IN456" s="18"/>
      <c r="IO456" s="18"/>
      <c r="IP456" s="18"/>
      <c r="IQ456" s="18"/>
      <c r="IR456" s="18"/>
      <c r="IS456" s="18"/>
      <c r="IT456" s="18"/>
      <c r="IU456" s="18"/>
      <c r="IV456" s="18"/>
      <c r="IW456" s="18"/>
      <c r="IX456" s="18"/>
      <c r="IY456" s="18"/>
      <c r="IZ456" s="18"/>
      <c r="JA456" s="18"/>
      <c r="JB456" s="18"/>
      <c r="JC456" s="18"/>
      <c r="JD456" s="18"/>
      <c r="JE456" s="18"/>
      <c r="JF456" s="18"/>
    </row>
    <row r="457" spans="36:266" x14ac:dyDescent="0.3">
      <c r="AJ457" s="24"/>
      <c r="AK457" s="24"/>
      <c r="AL457" s="20"/>
      <c r="AM457" s="23"/>
      <c r="AN457" s="18"/>
      <c r="AO457" s="24"/>
      <c r="AW457" s="71"/>
      <c r="AX457" s="71"/>
      <c r="AY457" s="71"/>
      <c r="BB457" s="25"/>
      <c r="BC457" s="21"/>
      <c r="BG457" s="18"/>
      <c r="BN457" s="22"/>
      <c r="BO457" s="22"/>
      <c r="BP457" s="22"/>
      <c r="BQ457" s="22"/>
      <c r="BR457" s="15"/>
      <c r="CF457" s="15"/>
      <c r="CL457" s="22"/>
      <c r="CM457" s="15"/>
      <c r="CR457" s="22"/>
      <c r="CT457" s="15"/>
      <c r="CW457" s="22"/>
      <c r="DA457" s="15"/>
      <c r="DH457" s="15"/>
      <c r="DJ457" s="22"/>
      <c r="DO457" s="15"/>
      <c r="DV457" s="15"/>
      <c r="EC457" s="15"/>
      <c r="EJ457" s="15"/>
      <c r="EQ457" s="15"/>
      <c r="EX457" s="15"/>
      <c r="FE457" s="15"/>
      <c r="FL457" s="15"/>
      <c r="FS457" s="15"/>
      <c r="FZ457" s="15"/>
      <c r="GG457" s="15"/>
      <c r="GN457" s="15"/>
      <c r="GP457" s="22"/>
      <c r="GQ457" s="22"/>
      <c r="GR457" s="22"/>
      <c r="GS457" s="22"/>
      <c r="GT457" s="22"/>
      <c r="GU457" s="15"/>
      <c r="GV457" s="22"/>
      <c r="GW457" s="22"/>
      <c r="GX457" s="22"/>
      <c r="GY457" s="18"/>
      <c r="GZ457" s="18"/>
      <c r="HA457" s="18"/>
      <c r="HB457" s="18"/>
      <c r="HC457" s="18"/>
      <c r="HD457" s="18"/>
      <c r="HE457" s="18"/>
      <c r="HF457" s="18"/>
      <c r="HG457" s="18"/>
      <c r="HH457" s="18"/>
      <c r="HI457" s="18"/>
      <c r="HJ457" s="18"/>
      <c r="HK457" s="18"/>
      <c r="HL457" s="18"/>
      <c r="HM457" s="18"/>
      <c r="HN457" s="18"/>
      <c r="HO457" s="18"/>
      <c r="HP457" s="18"/>
      <c r="HQ457" s="18"/>
      <c r="HR457" s="18"/>
      <c r="HS457" s="18"/>
      <c r="HT457" s="18"/>
      <c r="HU457" s="18"/>
      <c r="HV457" s="18"/>
      <c r="HW457" s="18"/>
      <c r="HX457" s="18"/>
      <c r="HY457" s="18"/>
      <c r="HZ457" s="18"/>
      <c r="IA457" s="18"/>
      <c r="IB457" s="18"/>
      <c r="IC457" s="18"/>
      <c r="ID457" s="18"/>
      <c r="IE457" s="18"/>
      <c r="IF457" s="18"/>
      <c r="IG457" s="18"/>
      <c r="IH457" s="18"/>
      <c r="II457" s="18"/>
      <c r="IJ457" s="18"/>
      <c r="IK457" s="18"/>
      <c r="IL457" s="18"/>
      <c r="IM457" s="18"/>
      <c r="IN457" s="18"/>
      <c r="IO457" s="18"/>
      <c r="IP457" s="18"/>
      <c r="IQ457" s="18"/>
      <c r="IR457" s="18"/>
      <c r="IS457" s="18"/>
      <c r="IT457" s="18"/>
      <c r="IU457" s="18"/>
      <c r="IV457" s="18"/>
      <c r="IW457" s="18"/>
      <c r="IX457" s="18"/>
      <c r="IY457" s="18"/>
      <c r="IZ457" s="18"/>
      <c r="JA457" s="18"/>
      <c r="JB457" s="18"/>
      <c r="JC457" s="18"/>
      <c r="JD457" s="18"/>
      <c r="JE457" s="18"/>
      <c r="JF457" s="18"/>
    </row>
    <row r="458" spans="36:266" x14ac:dyDescent="0.3">
      <c r="AJ458" s="24"/>
      <c r="AK458" s="24"/>
      <c r="AL458" s="20"/>
      <c r="AM458" s="23"/>
      <c r="AN458" s="18"/>
      <c r="AO458" s="24"/>
      <c r="AW458" s="71"/>
      <c r="AX458" s="71"/>
      <c r="AY458" s="71"/>
      <c r="BB458" s="25"/>
      <c r="BC458" s="21"/>
      <c r="BG458" s="18"/>
      <c r="BN458" s="22"/>
      <c r="BO458" s="22"/>
      <c r="BP458" s="22"/>
      <c r="BQ458" s="22"/>
      <c r="BR458" s="15"/>
      <c r="CF458" s="15"/>
      <c r="CL458" s="22"/>
      <c r="CM458" s="15"/>
      <c r="CR458" s="22"/>
      <c r="CT458" s="15"/>
      <c r="CW458" s="22"/>
      <c r="DA458" s="15"/>
      <c r="DH458" s="15"/>
      <c r="DJ458" s="22"/>
      <c r="DO458" s="15"/>
      <c r="DV458" s="15"/>
      <c r="EC458" s="15"/>
      <c r="EJ458" s="15"/>
      <c r="EQ458" s="15"/>
      <c r="EX458" s="15"/>
      <c r="FE458" s="15"/>
      <c r="FL458" s="15"/>
      <c r="FS458" s="15"/>
      <c r="FZ458" s="15"/>
      <c r="GG458" s="15"/>
      <c r="GN458" s="15"/>
      <c r="GP458" s="22"/>
      <c r="GQ458" s="22"/>
      <c r="GR458" s="22"/>
      <c r="GS458" s="22"/>
      <c r="GT458" s="22"/>
      <c r="GU458" s="15"/>
      <c r="GV458" s="22"/>
      <c r="GW458" s="22"/>
      <c r="GX458" s="22"/>
      <c r="GY458" s="18"/>
      <c r="GZ458" s="18"/>
      <c r="HA458" s="18"/>
      <c r="HB458" s="18"/>
      <c r="HC458" s="18"/>
      <c r="HD458" s="18"/>
      <c r="HE458" s="18"/>
      <c r="HF458" s="18"/>
      <c r="HG458" s="18"/>
      <c r="HH458" s="18"/>
      <c r="HI458" s="18"/>
      <c r="HJ458" s="18"/>
      <c r="HK458" s="18"/>
      <c r="HL458" s="18"/>
      <c r="HM458" s="18"/>
      <c r="HN458" s="18"/>
      <c r="HO458" s="18"/>
      <c r="HP458" s="18"/>
      <c r="HQ458" s="18"/>
      <c r="HR458" s="18"/>
      <c r="HS458" s="18"/>
      <c r="HT458" s="18"/>
      <c r="HU458" s="18"/>
      <c r="HV458" s="18"/>
      <c r="HW458" s="18"/>
      <c r="HX458" s="18"/>
      <c r="HY458" s="18"/>
      <c r="HZ458" s="18"/>
      <c r="IA458" s="18"/>
      <c r="IB458" s="18"/>
      <c r="IC458" s="18"/>
      <c r="ID458" s="18"/>
      <c r="IE458" s="18"/>
      <c r="IF458" s="18"/>
      <c r="IG458" s="18"/>
      <c r="IH458" s="18"/>
      <c r="II458" s="18"/>
      <c r="IJ458" s="18"/>
      <c r="IK458" s="18"/>
      <c r="IL458" s="18"/>
      <c r="IM458" s="18"/>
      <c r="IN458" s="18"/>
      <c r="IO458" s="18"/>
      <c r="IP458" s="18"/>
      <c r="IQ458" s="18"/>
      <c r="IR458" s="18"/>
      <c r="IS458" s="18"/>
      <c r="IT458" s="18"/>
      <c r="IU458" s="18"/>
      <c r="IV458" s="18"/>
      <c r="IW458" s="18"/>
      <c r="IX458" s="18"/>
      <c r="IY458" s="18"/>
      <c r="IZ458" s="18"/>
      <c r="JA458" s="18"/>
      <c r="JB458" s="18"/>
      <c r="JC458" s="18"/>
      <c r="JD458" s="18"/>
      <c r="JE458" s="18"/>
      <c r="JF458" s="18"/>
    </row>
    <row r="459" spans="36:266" x14ac:dyDescent="0.3">
      <c r="AJ459" s="24"/>
      <c r="AK459" s="24"/>
      <c r="AL459" s="20"/>
      <c r="AM459" s="23"/>
      <c r="AN459" s="18"/>
      <c r="AO459" s="24"/>
      <c r="AW459" s="71"/>
      <c r="AX459" s="71"/>
      <c r="AY459" s="71"/>
      <c r="BB459" s="25"/>
      <c r="BC459" s="21"/>
      <c r="BG459" s="18"/>
      <c r="BN459" s="22"/>
      <c r="BO459" s="22"/>
      <c r="BP459" s="22"/>
      <c r="BQ459" s="22"/>
      <c r="BR459" s="15"/>
      <c r="CF459" s="15"/>
      <c r="CL459" s="22"/>
      <c r="CM459" s="15"/>
      <c r="CR459" s="22"/>
      <c r="CT459" s="15"/>
      <c r="CW459" s="22"/>
      <c r="DA459" s="15"/>
      <c r="DH459" s="15"/>
      <c r="DJ459" s="22"/>
      <c r="DO459" s="15"/>
      <c r="DV459" s="15"/>
      <c r="EC459" s="15"/>
      <c r="EJ459" s="15"/>
      <c r="EQ459" s="15"/>
      <c r="EX459" s="15"/>
      <c r="FE459" s="15"/>
      <c r="FL459" s="15"/>
      <c r="FS459" s="15"/>
      <c r="FZ459" s="15"/>
      <c r="GG459" s="15"/>
      <c r="GN459" s="15"/>
      <c r="GP459" s="22"/>
      <c r="GQ459" s="22"/>
      <c r="GR459" s="22"/>
      <c r="GS459" s="22"/>
      <c r="GT459" s="22"/>
      <c r="GU459" s="15"/>
      <c r="GV459" s="22"/>
      <c r="GW459" s="22"/>
      <c r="GX459" s="22"/>
      <c r="GY459" s="18"/>
      <c r="GZ459" s="18"/>
      <c r="HA459" s="18"/>
      <c r="HB459" s="18"/>
      <c r="HC459" s="18"/>
      <c r="HD459" s="18"/>
      <c r="HE459" s="18"/>
      <c r="HF459" s="18"/>
      <c r="HG459" s="18"/>
      <c r="HH459" s="18"/>
      <c r="HI459" s="18"/>
      <c r="HJ459" s="18"/>
      <c r="HK459" s="18"/>
      <c r="HL459" s="18"/>
      <c r="HM459" s="18"/>
      <c r="HN459" s="18"/>
      <c r="HO459" s="18"/>
      <c r="HP459" s="18"/>
      <c r="HQ459" s="18"/>
      <c r="HR459" s="18"/>
      <c r="HS459" s="18"/>
      <c r="HT459" s="18"/>
      <c r="HU459" s="18"/>
      <c r="HV459" s="18"/>
      <c r="HW459" s="18"/>
      <c r="HX459" s="18"/>
      <c r="HY459" s="18"/>
      <c r="HZ459" s="18"/>
      <c r="IA459" s="18"/>
      <c r="IB459" s="18"/>
      <c r="IC459" s="18"/>
      <c r="ID459" s="18"/>
      <c r="IE459" s="18"/>
      <c r="IF459" s="18"/>
      <c r="IG459" s="18"/>
      <c r="IH459" s="18"/>
      <c r="II459" s="18"/>
      <c r="IJ459" s="18"/>
      <c r="IK459" s="18"/>
      <c r="IL459" s="18"/>
      <c r="IM459" s="18"/>
      <c r="IN459" s="18"/>
      <c r="IO459" s="18"/>
      <c r="IP459" s="18"/>
      <c r="IQ459" s="18"/>
      <c r="IR459" s="18"/>
      <c r="IS459" s="18"/>
      <c r="IT459" s="18"/>
      <c r="IU459" s="18"/>
      <c r="IV459" s="18"/>
      <c r="IW459" s="18"/>
      <c r="IX459" s="18"/>
      <c r="IY459" s="18"/>
      <c r="IZ459" s="18"/>
      <c r="JA459" s="18"/>
      <c r="JB459" s="18"/>
      <c r="JC459" s="18"/>
      <c r="JD459" s="18"/>
      <c r="JE459" s="18"/>
      <c r="JF459" s="18"/>
    </row>
    <row r="460" spans="36:266" x14ac:dyDescent="0.3">
      <c r="AJ460" s="24"/>
      <c r="AK460" s="24"/>
      <c r="AL460" s="20"/>
      <c r="AM460" s="23"/>
      <c r="AN460" s="18"/>
      <c r="AO460" s="24"/>
      <c r="AW460" s="71"/>
      <c r="AX460" s="71"/>
      <c r="AY460" s="71"/>
      <c r="BB460" s="25"/>
      <c r="BC460" s="21"/>
      <c r="BG460" s="18"/>
      <c r="BN460" s="22"/>
      <c r="BO460" s="22"/>
      <c r="BP460" s="22"/>
      <c r="BQ460" s="22"/>
      <c r="BR460" s="15"/>
      <c r="CF460" s="15"/>
      <c r="CL460" s="22"/>
      <c r="CM460" s="15"/>
      <c r="CR460" s="22"/>
      <c r="CT460" s="15"/>
      <c r="CW460" s="22"/>
      <c r="DA460" s="15"/>
      <c r="DH460" s="15"/>
      <c r="DJ460" s="22"/>
      <c r="DO460" s="15"/>
      <c r="DV460" s="15"/>
      <c r="EC460" s="15"/>
      <c r="EJ460" s="15"/>
      <c r="EQ460" s="15"/>
      <c r="EX460" s="15"/>
      <c r="FE460" s="15"/>
      <c r="FL460" s="15"/>
      <c r="FS460" s="15"/>
      <c r="FZ460" s="15"/>
      <c r="GG460" s="15"/>
      <c r="GN460" s="15"/>
      <c r="GP460" s="22"/>
      <c r="GQ460" s="22"/>
      <c r="GR460" s="22"/>
      <c r="GS460" s="22"/>
      <c r="GT460" s="22"/>
      <c r="GU460" s="15"/>
      <c r="GV460" s="22"/>
      <c r="GW460" s="22"/>
      <c r="GX460" s="22"/>
      <c r="GY460" s="18"/>
      <c r="GZ460" s="18"/>
      <c r="HA460" s="18"/>
      <c r="HB460" s="18"/>
      <c r="HC460" s="18"/>
      <c r="HD460" s="18"/>
      <c r="HE460" s="18"/>
      <c r="HF460" s="18"/>
      <c r="HG460" s="18"/>
      <c r="HH460" s="18"/>
      <c r="HI460" s="18"/>
      <c r="HJ460" s="18"/>
      <c r="HK460" s="18"/>
      <c r="HL460" s="18"/>
      <c r="HM460" s="18"/>
      <c r="HN460" s="18"/>
      <c r="HO460" s="18"/>
      <c r="HP460" s="18"/>
      <c r="HQ460" s="18"/>
      <c r="HR460" s="18"/>
      <c r="HS460" s="18"/>
      <c r="HT460" s="18"/>
      <c r="HU460" s="18"/>
      <c r="HV460" s="18"/>
      <c r="HW460" s="18"/>
      <c r="HX460" s="18"/>
      <c r="HY460" s="18"/>
      <c r="HZ460" s="18"/>
      <c r="IA460" s="18"/>
      <c r="IB460" s="18"/>
      <c r="IC460" s="18"/>
      <c r="ID460" s="18"/>
      <c r="IE460" s="18"/>
      <c r="IF460" s="18"/>
      <c r="IG460" s="18"/>
      <c r="IH460" s="18"/>
      <c r="II460" s="18"/>
      <c r="IJ460" s="18"/>
      <c r="IK460" s="18"/>
      <c r="IL460" s="18"/>
      <c r="IM460" s="18"/>
      <c r="IN460" s="18"/>
      <c r="IO460" s="18"/>
      <c r="IP460" s="18"/>
      <c r="IQ460" s="18"/>
      <c r="IR460" s="18"/>
      <c r="IS460" s="18"/>
      <c r="IT460" s="18"/>
      <c r="IU460" s="18"/>
      <c r="IV460" s="18"/>
      <c r="IW460" s="18"/>
      <c r="IX460" s="18"/>
      <c r="IY460" s="18"/>
      <c r="IZ460" s="18"/>
      <c r="JA460" s="18"/>
      <c r="JB460" s="18"/>
      <c r="JC460" s="18"/>
      <c r="JD460" s="18"/>
      <c r="JE460" s="18"/>
      <c r="JF460" s="18"/>
    </row>
    <row r="461" spans="36:266" x14ac:dyDescent="0.3">
      <c r="AJ461" s="24"/>
      <c r="AK461" s="24"/>
      <c r="AL461" s="20"/>
      <c r="AM461" s="23"/>
      <c r="AN461" s="18"/>
      <c r="AO461" s="24"/>
      <c r="AW461" s="71"/>
      <c r="AX461" s="71"/>
      <c r="AY461" s="71"/>
      <c r="BB461" s="25"/>
      <c r="BC461" s="21"/>
      <c r="BG461" s="18"/>
      <c r="BN461" s="22"/>
      <c r="BO461" s="22"/>
      <c r="BP461" s="22"/>
      <c r="BQ461" s="22"/>
      <c r="BR461" s="15"/>
      <c r="CF461" s="15"/>
      <c r="CL461" s="22"/>
      <c r="CM461" s="15"/>
      <c r="CR461" s="22"/>
      <c r="CT461" s="15"/>
      <c r="CW461" s="22"/>
      <c r="DA461" s="15"/>
      <c r="DH461" s="15"/>
      <c r="DJ461" s="22"/>
      <c r="DO461" s="15"/>
      <c r="DV461" s="15"/>
      <c r="EC461" s="15"/>
      <c r="EJ461" s="15"/>
      <c r="EQ461" s="15"/>
      <c r="EX461" s="15"/>
      <c r="FE461" s="15"/>
      <c r="FL461" s="15"/>
      <c r="FS461" s="15"/>
      <c r="FZ461" s="15"/>
      <c r="GG461" s="15"/>
      <c r="GN461" s="15"/>
      <c r="GP461" s="22"/>
      <c r="GQ461" s="22"/>
      <c r="GR461" s="22"/>
      <c r="GS461" s="22"/>
      <c r="GT461" s="22"/>
      <c r="GU461" s="15"/>
      <c r="GV461" s="22"/>
      <c r="GW461" s="22"/>
      <c r="GX461" s="22"/>
      <c r="GY461" s="18"/>
      <c r="GZ461" s="18"/>
      <c r="HA461" s="18"/>
      <c r="HB461" s="18"/>
      <c r="HC461" s="18"/>
      <c r="HD461" s="18"/>
      <c r="HE461" s="18"/>
      <c r="HF461" s="18"/>
      <c r="HG461" s="18"/>
      <c r="HH461" s="18"/>
      <c r="HI461" s="18"/>
      <c r="HJ461" s="18"/>
      <c r="HK461" s="18"/>
      <c r="HL461" s="18"/>
      <c r="HM461" s="18"/>
      <c r="HN461" s="18"/>
      <c r="HO461" s="18"/>
      <c r="HP461" s="18"/>
      <c r="HQ461" s="18"/>
      <c r="HR461" s="18"/>
      <c r="HS461" s="18"/>
      <c r="HT461" s="18"/>
      <c r="HU461" s="18"/>
      <c r="HV461" s="18"/>
      <c r="HW461" s="18"/>
      <c r="HX461" s="18"/>
      <c r="HY461" s="18"/>
      <c r="HZ461" s="18"/>
      <c r="IA461" s="18"/>
      <c r="IB461" s="18"/>
      <c r="IC461" s="18"/>
      <c r="ID461" s="18"/>
      <c r="IE461" s="18"/>
      <c r="IF461" s="18"/>
      <c r="IG461" s="18"/>
      <c r="IH461" s="18"/>
      <c r="II461" s="18"/>
      <c r="IJ461" s="18"/>
      <c r="IK461" s="18"/>
      <c r="IL461" s="18"/>
      <c r="IM461" s="18"/>
      <c r="IN461" s="18"/>
      <c r="IO461" s="18"/>
      <c r="IP461" s="18"/>
      <c r="IQ461" s="18"/>
      <c r="IR461" s="18"/>
      <c r="IS461" s="18"/>
      <c r="IT461" s="18"/>
      <c r="IU461" s="18"/>
      <c r="IV461" s="18"/>
      <c r="IW461" s="18"/>
      <c r="IX461" s="18"/>
      <c r="IY461" s="18"/>
      <c r="IZ461" s="18"/>
      <c r="JA461" s="18"/>
      <c r="JB461" s="18"/>
      <c r="JC461" s="18"/>
      <c r="JD461" s="18"/>
      <c r="JE461" s="18"/>
      <c r="JF461" s="18"/>
    </row>
    <row r="462" spans="36:266" x14ac:dyDescent="0.3">
      <c r="AJ462" s="24"/>
      <c r="AK462" s="24"/>
      <c r="AL462" s="20"/>
      <c r="AM462" s="23"/>
      <c r="AN462" s="18"/>
      <c r="AO462" s="24"/>
      <c r="AW462" s="71"/>
      <c r="AX462" s="71"/>
      <c r="AY462" s="71"/>
      <c r="BB462" s="25"/>
      <c r="BC462" s="21"/>
      <c r="BG462" s="18"/>
      <c r="BN462" s="22"/>
      <c r="BO462" s="22"/>
      <c r="BP462" s="22"/>
      <c r="BQ462" s="22"/>
      <c r="BR462" s="15"/>
      <c r="CF462" s="15"/>
      <c r="CL462" s="22"/>
      <c r="CM462" s="15"/>
      <c r="CR462" s="22"/>
      <c r="CT462" s="15"/>
      <c r="CW462" s="22"/>
      <c r="DA462" s="15"/>
      <c r="DH462" s="15"/>
      <c r="DJ462" s="22"/>
      <c r="DO462" s="15"/>
      <c r="DV462" s="15"/>
      <c r="EC462" s="15"/>
      <c r="EJ462" s="15"/>
      <c r="EQ462" s="15"/>
      <c r="EX462" s="15"/>
      <c r="FE462" s="15"/>
      <c r="FL462" s="15"/>
      <c r="FS462" s="15"/>
      <c r="FZ462" s="15"/>
      <c r="GG462" s="15"/>
      <c r="GN462" s="15"/>
      <c r="GP462" s="22"/>
      <c r="GQ462" s="22"/>
      <c r="GR462" s="22"/>
      <c r="GS462" s="22"/>
      <c r="GT462" s="22"/>
      <c r="GU462" s="15"/>
      <c r="GV462" s="22"/>
      <c r="GW462" s="22"/>
      <c r="GX462" s="22"/>
      <c r="GY462" s="18"/>
      <c r="GZ462" s="18"/>
      <c r="HA462" s="18"/>
      <c r="HB462" s="18"/>
      <c r="HC462" s="18"/>
      <c r="HD462" s="18"/>
      <c r="HE462" s="18"/>
      <c r="HF462" s="18"/>
      <c r="HG462" s="18"/>
      <c r="HH462" s="18"/>
      <c r="HI462" s="18"/>
      <c r="HJ462" s="18"/>
      <c r="HK462" s="18"/>
      <c r="HL462" s="18"/>
      <c r="HM462" s="18"/>
      <c r="HN462" s="18"/>
      <c r="HO462" s="18"/>
      <c r="HP462" s="18"/>
      <c r="HQ462" s="18"/>
      <c r="HR462" s="18"/>
      <c r="HS462" s="18"/>
      <c r="HT462" s="18"/>
      <c r="HU462" s="18"/>
      <c r="HV462" s="18"/>
      <c r="HW462" s="18"/>
      <c r="HX462" s="18"/>
      <c r="HY462" s="18"/>
      <c r="HZ462" s="18"/>
      <c r="IA462" s="18"/>
      <c r="IB462" s="18"/>
      <c r="IC462" s="18"/>
      <c r="ID462" s="18"/>
      <c r="IE462" s="18"/>
      <c r="IF462" s="18"/>
      <c r="IG462" s="18"/>
      <c r="IH462" s="18"/>
      <c r="II462" s="18"/>
      <c r="IJ462" s="18"/>
      <c r="IK462" s="18"/>
      <c r="IL462" s="18"/>
      <c r="IM462" s="18"/>
      <c r="IN462" s="18"/>
      <c r="IO462" s="18"/>
      <c r="IP462" s="18"/>
      <c r="IQ462" s="18"/>
      <c r="IR462" s="18"/>
      <c r="IS462" s="18"/>
      <c r="IT462" s="18"/>
      <c r="IU462" s="18"/>
      <c r="IV462" s="18"/>
      <c r="IW462" s="18"/>
      <c r="IX462" s="18"/>
      <c r="IY462" s="18"/>
      <c r="IZ462" s="18"/>
      <c r="JA462" s="18"/>
      <c r="JB462" s="18"/>
      <c r="JC462" s="18"/>
      <c r="JD462" s="18"/>
      <c r="JE462" s="18"/>
      <c r="JF462" s="18"/>
    </row>
    <row r="463" spans="36:266" x14ac:dyDescent="0.3">
      <c r="AJ463" s="24"/>
      <c r="AK463" s="24"/>
      <c r="AL463" s="20"/>
      <c r="AM463" s="23"/>
      <c r="AN463" s="18"/>
      <c r="AO463" s="24"/>
      <c r="AW463" s="71"/>
      <c r="AX463" s="71"/>
      <c r="AY463" s="71"/>
      <c r="BB463" s="25"/>
      <c r="BC463" s="21"/>
      <c r="BG463" s="18"/>
      <c r="BN463" s="22"/>
      <c r="BO463" s="22"/>
      <c r="BP463" s="22"/>
      <c r="BQ463" s="22"/>
      <c r="BR463" s="15"/>
      <c r="CF463" s="15"/>
      <c r="CL463" s="22"/>
      <c r="CM463" s="15"/>
      <c r="CR463" s="22"/>
      <c r="CT463" s="15"/>
      <c r="CW463" s="22"/>
      <c r="DA463" s="15"/>
      <c r="DH463" s="15"/>
      <c r="DJ463" s="22"/>
      <c r="DO463" s="15"/>
      <c r="DV463" s="15"/>
      <c r="EC463" s="15"/>
      <c r="EJ463" s="15"/>
      <c r="EQ463" s="15"/>
      <c r="EX463" s="15"/>
      <c r="FE463" s="15"/>
      <c r="FL463" s="15"/>
      <c r="FS463" s="15"/>
      <c r="FZ463" s="15"/>
      <c r="GG463" s="15"/>
      <c r="GN463" s="15"/>
      <c r="GP463" s="22"/>
      <c r="GQ463" s="22"/>
      <c r="GR463" s="22"/>
      <c r="GS463" s="22"/>
      <c r="GT463" s="22"/>
      <c r="GU463" s="15"/>
      <c r="GV463" s="22"/>
      <c r="GW463" s="22"/>
      <c r="GX463" s="22"/>
      <c r="GY463" s="18"/>
      <c r="GZ463" s="18"/>
      <c r="HA463" s="18"/>
      <c r="HB463" s="18"/>
      <c r="HC463" s="18"/>
      <c r="HD463" s="18"/>
      <c r="HE463" s="18"/>
      <c r="HF463" s="18"/>
      <c r="HG463" s="18"/>
      <c r="HH463" s="18"/>
      <c r="HI463" s="18"/>
      <c r="HJ463" s="18"/>
      <c r="HK463" s="18"/>
      <c r="HL463" s="18"/>
      <c r="HM463" s="18"/>
      <c r="HN463" s="18"/>
      <c r="HO463" s="18"/>
      <c r="HP463" s="18"/>
      <c r="HQ463" s="18"/>
      <c r="HR463" s="18"/>
      <c r="HS463" s="18"/>
      <c r="HT463" s="18"/>
      <c r="HU463" s="18"/>
      <c r="HV463" s="18"/>
      <c r="HW463" s="18"/>
      <c r="HX463" s="18"/>
      <c r="HY463" s="18"/>
      <c r="HZ463" s="18"/>
      <c r="IA463" s="18"/>
      <c r="IB463" s="18"/>
      <c r="IC463" s="18"/>
      <c r="ID463" s="18"/>
      <c r="IE463" s="18"/>
      <c r="IF463" s="18"/>
      <c r="IG463" s="18"/>
      <c r="IH463" s="18"/>
      <c r="II463" s="18"/>
      <c r="IJ463" s="18"/>
      <c r="IK463" s="18"/>
      <c r="IL463" s="18"/>
      <c r="IM463" s="18"/>
      <c r="IN463" s="18"/>
      <c r="IO463" s="18"/>
      <c r="IP463" s="18"/>
      <c r="IQ463" s="18"/>
      <c r="IR463" s="18"/>
      <c r="IS463" s="18"/>
      <c r="IT463" s="18"/>
      <c r="IU463" s="18"/>
      <c r="IV463" s="18"/>
      <c r="IW463" s="18"/>
      <c r="IX463" s="18"/>
      <c r="IY463" s="18"/>
      <c r="IZ463" s="18"/>
      <c r="JA463" s="18"/>
      <c r="JB463" s="18"/>
      <c r="JC463" s="18"/>
      <c r="JD463" s="18"/>
      <c r="JE463" s="18"/>
      <c r="JF463" s="18"/>
    </row>
    <row r="464" spans="36:266" x14ac:dyDescent="0.3">
      <c r="AJ464" s="24"/>
      <c r="AK464" s="24"/>
      <c r="AL464" s="20"/>
      <c r="AM464" s="23"/>
      <c r="AN464" s="18"/>
      <c r="AO464" s="24"/>
      <c r="AW464" s="71"/>
      <c r="AX464" s="71"/>
      <c r="AY464" s="71"/>
      <c r="BB464" s="25"/>
      <c r="BC464" s="21"/>
      <c r="BG464" s="18"/>
      <c r="BN464" s="22"/>
      <c r="BO464" s="22"/>
      <c r="BP464" s="22"/>
      <c r="BQ464" s="22"/>
      <c r="BR464" s="15"/>
      <c r="CF464" s="15"/>
      <c r="CL464" s="22"/>
      <c r="CM464" s="15"/>
      <c r="CR464" s="22"/>
      <c r="CT464" s="15"/>
      <c r="CW464" s="22"/>
      <c r="DA464" s="15"/>
      <c r="DH464" s="15"/>
      <c r="DJ464" s="22"/>
      <c r="DO464" s="15"/>
      <c r="DV464" s="15"/>
      <c r="EC464" s="15"/>
      <c r="EJ464" s="15"/>
      <c r="EQ464" s="15"/>
      <c r="EX464" s="15"/>
      <c r="FE464" s="15"/>
      <c r="FL464" s="15"/>
      <c r="FS464" s="15"/>
      <c r="FZ464" s="15"/>
      <c r="GG464" s="15"/>
      <c r="GN464" s="15"/>
      <c r="GP464" s="22"/>
      <c r="GQ464" s="22"/>
      <c r="GR464" s="22"/>
      <c r="GS464" s="22"/>
      <c r="GT464" s="22"/>
      <c r="GU464" s="15"/>
      <c r="GV464" s="22"/>
      <c r="GW464" s="22"/>
      <c r="GX464" s="22"/>
      <c r="GY464" s="18"/>
      <c r="GZ464" s="18"/>
      <c r="HA464" s="18"/>
      <c r="HB464" s="18"/>
      <c r="HC464" s="18"/>
      <c r="HD464" s="18"/>
      <c r="HE464" s="18"/>
      <c r="HF464" s="18"/>
      <c r="HG464" s="18"/>
      <c r="HH464" s="18"/>
      <c r="HI464" s="18"/>
      <c r="HJ464" s="18"/>
      <c r="HK464" s="18"/>
      <c r="HL464" s="18"/>
      <c r="HM464" s="18"/>
      <c r="HN464" s="18"/>
      <c r="HO464" s="18"/>
      <c r="HP464" s="18"/>
      <c r="HQ464" s="18"/>
      <c r="HR464" s="18"/>
      <c r="HS464" s="18"/>
      <c r="HT464" s="18"/>
      <c r="HU464" s="18"/>
      <c r="HV464" s="18"/>
      <c r="HW464" s="18"/>
      <c r="HX464" s="18"/>
      <c r="HY464" s="18"/>
      <c r="HZ464" s="18"/>
      <c r="IA464" s="18"/>
      <c r="IB464" s="18"/>
      <c r="IC464" s="18"/>
      <c r="ID464" s="18"/>
      <c r="IE464" s="18"/>
      <c r="IF464" s="18"/>
      <c r="IG464" s="18"/>
      <c r="IH464" s="18"/>
      <c r="II464" s="18"/>
      <c r="IJ464" s="18"/>
      <c r="IK464" s="18"/>
      <c r="IL464" s="18"/>
      <c r="IM464" s="18"/>
      <c r="IN464" s="18"/>
      <c r="IO464" s="18"/>
      <c r="IP464" s="18"/>
      <c r="IQ464" s="18"/>
      <c r="IR464" s="18"/>
      <c r="IS464" s="18"/>
      <c r="IT464" s="18"/>
      <c r="IU464" s="18"/>
      <c r="IV464" s="18"/>
      <c r="IW464" s="18"/>
      <c r="IX464" s="18"/>
      <c r="IY464" s="18"/>
      <c r="IZ464" s="18"/>
      <c r="JA464" s="18"/>
      <c r="JB464" s="18"/>
      <c r="JC464" s="18"/>
      <c r="JD464" s="18"/>
      <c r="JE464" s="18"/>
      <c r="JF464" s="18"/>
    </row>
    <row r="465" spans="36:266" x14ac:dyDescent="0.3">
      <c r="AJ465" s="24"/>
      <c r="AK465" s="24"/>
      <c r="AL465" s="20"/>
      <c r="AM465" s="23"/>
      <c r="AN465" s="18"/>
      <c r="AO465" s="24"/>
      <c r="AW465" s="71"/>
      <c r="AX465" s="71"/>
      <c r="AY465" s="71"/>
      <c r="BB465" s="25"/>
      <c r="BC465" s="21"/>
      <c r="BG465" s="18"/>
      <c r="BN465" s="22"/>
      <c r="BO465" s="22"/>
      <c r="BP465" s="22"/>
      <c r="BQ465" s="22"/>
      <c r="BR465" s="15"/>
      <c r="CF465" s="15"/>
      <c r="CL465" s="22"/>
      <c r="CM465" s="15"/>
      <c r="CR465" s="22"/>
      <c r="CT465" s="15"/>
      <c r="CW465" s="22"/>
      <c r="DA465" s="15"/>
      <c r="DH465" s="15"/>
      <c r="DJ465" s="22"/>
      <c r="DO465" s="15"/>
      <c r="DV465" s="15"/>
      <c r="EC465" s="15"/>
      <c r="EJ465" s="15"/>
      <c r="EQ465" s="15"/>
      <c r="EX465" s="15"/>
      <c r="FE465" s="15"/>
      <c r="FL465" s="15"/>
      <c r="FS465" s="15"/>
      <c r="FZ465" s="15"/>
      <c r="GG465" s="15"/>
      <c r="GN465" s="15"/>
      <c r="GP465" s="22"/>
      <c r="GQ465" s="22"/>
      <c r="GR465" s="22"/>
      <c r="GS465" s="22"/>
      <c r="GT465" s="22"/>
      <c r="GU465" s="15"/>
      <c r="GV465" s="22"/>
      <c r="GW465" s="22"/>
      <c r="GX465" s="22"/>
      <c r="GY465" s="18"/>
      <c r="GZ465" s="18"/>
      <c r="HA465" s="18"/>
      <c r="HB465" s="18"/>
      <c r="HC465" s="18"/>
      <c r="HD465" s="18"/>
      <c r="HE465" s="18"/>
      <c r="HF465" s="18"/>
      <c r="HG465" s="18"/>
      <c r="HH465" s="18"/>
      <c r="HI465" s="18"/>
      <c r="HJ465" s="18"/>
      <c r="HK465" s="18"/>
      <c r="HL465" s="18"/>
      <c r="HM465" s="18"/>
      <c r="HN465" s="18"/>
      <c r="HO465" s="18"/>
      <c r="HP465" s="18"/>
      <c r="HQ465" s="18"/>
      <c r="HR465" s="18"/>
      <c r="HS465" s="18"/>
      <c r="HT465" s="18"/>
      <c r="HU465" s="18"/>
      <c r="HV465" s="18"/>
      <c r="HW465" s="18"/>
      <c r="HX465" s="18"/>
      <c r="HY465" s="18"/>
      <c r="HZ465" s="18"/>
      <c r="IA465" s="18"/>
      <c r="IB465" s="18"/>
      <c r="IC465" s="18"/>
      <c r="ID465" s="18"/>
      <c r="IE465" s="18"/>
      <c r="IF465" s="18"/>
      <c r="IG465" s="18"/>
      <c r="IH465" s="18"/>
      <c r="II465" s="18"/>
      <c r="IJ465" s="18"/>
      <c r="IK465" s="18"/>
      <c r="IL465" s="18"/>
      <c r="IM465" s="18"/>
      <c r="IN465" s="18"/>
      <c r="IO465" s="18"/>
      <c r="IP465" s="18"/>
      <c r="IQ465" s="18"/>
      <c r="IR465" s="18"/>
      <c r="IS465" s="18"/>
      <c r="IT465" s="18"/>
      <c r="IU465" s="18"/>
      <c r="IV465" s="18"/>
      <c r="IW465" s="18"/>
      <c r="IX465" s="18"/>
      <c r="IY465" s="18"/>
      <c r="IZ465" s="18"/>
      <c r="JA465" s="18"/>
      <c r="JB465" s="18"/>
      <c r="JC465" s="18"/>
      <c r="JD465" s="18"/>
      <c r="JE465" s="18"/>
      <c r="JF465" s="18"/>
    </row>
    <row r="466" spans="36:266" x14ac:dyDescent="0.3">
      <c r="AJ466" s="24"/>
      <c r="AK466" s="24"/>
      <c r="AL466" s="20"/>
      <c r="AM466" s="23"/>
      <c r="AN466" s="18"/>
      <c r="AO466" s="24"/>
      <c r="AW466" s="71"/>
      <c r="AX466" s="71"/>
      <c r="AY466" s="71"/>
      <c r="BB466" s="25"/>
      <c r="BC466" s="21"/>
      <c r="BG466" s="18"/>
      <c r="BN466" s="22"/>
      <c r="BO466" s="22"/>
      <c r="BP466" s="22"/>
      <c r="BQ466" s="22"/>
      <c r="BR466" s="15"/>
      <c r="CF466" s="15"/>
      <c r="CL466" s="22"/>
      <c r="CM466" s="15"/>
      <c r="CR466" s="22"/>
      <c r="CT466" s="15"/>
      <c r="CW466" s="22"/>
      <c r="DA466" s="15"/>
      <c r="DH466" s="15"/>
      <c r="DJ466" s="22"/>
      <c r="DO466" s="15"/>
      <c r="DV466" s="15"/>
      <c r="EC466" s="15"/>
      <c r="EJ466" s="15"/>
      <c r="EQ466" s="15"/>
      <c r="EX466" s="15"/>
      <c r="FE466" s="15"/>
      <c r="FL466" s="15"/>
      <c r="FS466" s="15"/>
      <c r="FZ466" s="15"/>
      <c r="GG466" s="15"/>
      <c r="GN466" s="15"/>
      <c r="GP466" s="22"/>
      <c r="GQ466" s="22"/>
      <c r="GR466" s="22"/>
      <c r="GS466" s="22"/>
      <c r="GT466" s="22"/>
      <c r="GU466" s="15"/>
      <c r="GV466" s="22"/>
      <c r="GW466" s="22"/>
      <c r="GX466" s="22"/>
      <c r="GY466" s="18"/>
      <c r="GZ466" s="18"/>
      <c r="HA466" s="18"/>
      <c r="HB466" s="18"/>
      <c r="HC466" s="18"/>
      <c r="HD466" s="18"/>
      <c r="HE466" s="18"/>
      <c r="HF466" s="18"/>
      <c r="HG466" s="18"/>
      <c r="HH466" s="18"/>
      <c r="HI466" s="18"/>
      <c r="HJ466" s="18"/>
      <c r="HK466" s="18"/>
      <c r="HL466" s="18"/>
      <c r="HM466" s="18"/>
      <c r="HN466" s="18"/>
      <c r="HO466" s="18"/>
      <c r="HP466" s="18"/>
      <c r="HQ466" s="18"/>
      <c r="HR466" s="18"/>
      <c r="HS466" s="18"/>
      <c r="HT466" s="18"/>
      <c r="HU466" s="18"/>
      <c r="HV466" s="18"/>
      <c r="HW466" s="18"/>
      <c r="HX466" s="18"/>
      <c r="HY466" s="18"/>
      <c r="HZ466" s="18"/>
      <c r="IA466" s="18"/>
      <c r="IB466" s="18"/>
      <c r="IC466" s="18"/>
      <c r="ID466" s="18"/>
      <c r="IE466" s="18"/>
      <c r="IF466" s="18"/>
      <c r="IG466" s="18"/>
      <c r="IH466" s="18"/>
      <c r="II466" s="18"/>
      <c r="IJ466" s="18"/>
      <c r="IK466" s="18"/>
      <c r="IL466" s="18"/>
      <c r="IM466" s="18"/>
      <c r="IN466" s="18"/>
      <c r="IO466" s="18"/>
      <c r="IP466" s="18"/>
      <c r="IQ466" s="18"/>
      <c r="IR466" s="18"/>
      <c r="IS466" s="18"/>
      <c r="IT466" s="18"/>
      <c r="IU466" s="18"/>
      <c r="IV466" s="18"/>
      <c r="IW466" s="18"/>
      <c r="IX466" s="18"/>
      <c r="IY466" s="18"/>
      <c r="IZ466" s="18"/>
      <c r="JA466" s="18"/>
      <c r="JB466" s="18"/>
      <c r="JC466" s="18"/>
      <c r="JD466" s="18"/>
      <c r="JE466" s="18"/>
      <c r="JF466" s="18"/>
    </row>
    <row r="467" spans="36:266" x14ac:dyDescent="0.3">
      <c r="AJ467" s="24"/>
      <c r="AK467" s="24"/>
      <c r="AL467" s="20"/>
      <c r="AM467" s="23"/>
      <c r="AN467" s="18"/>
      <c r="AO467" s="24"/>
      <c r="AW467" s="71"/>
      <c r="AX467" s="71"/>
      <c r="AY467" s="71"/>
      <c r="BB467" s="25"/>
      <c r="BC467" s="21"/>
      <c r="BG467" s="18"/>
      <c r="BN467" s="22"/>
      <c r="BO467" s="22"/>
      <c r="BP467" s="22"/>
      <c r="BQ467" s="22"/>
      <c r="BR467" s="15"/>
      <c r="CF467" s="15"/>
      <c r="CL467" s="22"/>
      <c r="CM467" s="15"/>
      <c r="CR467" s="22"/>
      <c r="CT467" s="15"/>
      <c r="CW467" s="22"/>
      <c r="DA467" s="15"/>
      <c r="DH467" s="15"/>
      <c r="DJ467" s="22"/>
      <c r="DO467" s="15"/>
      <c r="DV467" s="15"/>
      <c r="EC467" s="15"/>
      <c r="EJ467" s="15"/>
      <c r="EQ467" s="15"/>
      <c r="EX467" s="15"/>
      <c r="FE467" s="15"/>
      <c r="FL467" s="15"/>
      <c r="FS467" s="15"/>
      <c r="FZ467" s="15"/>
      <c r="GG467" s="15"/>
      <c r="GN467" s="15"/>
      <c r="GP467" s="22"/>
      <c r="GQ467" s="22"/>
      <c r="GR467" s="22"/>
      <c r="GS467" s="22"/>
      <c r="GT467" s="22"/>
      <c r="GU467" s="15"/>
      <c r="GV467" s="22"/>
      <c r="GW467" s="22"/>
      <c r="GX467" s="22"/>
      <c r="GY467" s="18"/>
      <c r="GZ467" s="18"/>
      <c r="HA467" s="18"/>
      <c r="HB467" s="18"/>
      <c r="HC467" s="18"/>
      <c r="HD467" s="18"/>
      <c r="HE467" s="18"/>
      <c r="HF467" s="18"/>
      <c r="HG467" s="18"/>
      <c r="HH467" s="18"/>
      <c r="HI467" s="18"/>
      <c r="HJ467" s="18"/>
      <c r="HK467" s="18"/>
      <c r="HL467" s="18"/>
      <c r="HM467" s="18"/>
      <c r="HN467" s="18"/>
      <c r="HO467" s="18"/>
      <c r="HP467" s="18"/>
      <c r="HQ467" s="18"/>
      <c r="HR467" s="18"/>
      <c r="HS467" s="18"/>
      <c r="HT467" s="18"/>
      <c r="HU467" s="18"/>
      <c r="HV467" s="18"/>
      <c r="HW467" s="18"/>
      <c r="HX467" s="18"/>
      <c r="HY467" s="18"/>
      <c r="HZ467" s="18"/>
      <c r="IA467" s="18"/>
      <c r="IB467" s="18"/>
      <c r="IC467" s="18"/>
      <c r="ID467" s="18"/>
      <c r="IE467" s="18"/>
      <c r="IF467" s="18"/>
      <c r="IG467" s="18"/>
      <c r="IH467" s="18"/>
      <c r="II467" s="18"/>
      <c r="IJ467" s="18"/>
      <c r="IK467" s="18"/>
      <c r="IL467" s="18"/>
      <c r="IM467" s="18"/>
      <c r="IN467" s="18"/>
      <c r="IO467" s="18"/>
      <c r="IP467" s="18"/>
      <c r="IQ467" s="18"/>
      <c r="IR467" s="18"/>
      <c r="IS467" s="18"/>
      <c r="IT467" s="18"/>
      <c r="IU467" s="18"/>
      <c r="IV467" s="18"/>
      <c r="IW467" s="18"/>
      <c r="IX467" s="18"/>
      <c r="IY467" s="18"/>
      <c r="IZ467" s="18"/>
      <c r="JA467" s="18"/>
      <c r="JB467" s="18"/>
      <c r="JC467" s="18"/>
      <c r="JD467" s="18"/>
      <c r="JE467" s="18"/>
      <c r="JF467" s="18"/>
    </row>
    <row r="468" spans="36:266" x14ac:dyDescent="0.3">
      <c r="AJ468" s="24"/>
      <c r="AK468" s="24"/>
      <c r="AL468" s="20"/>
      <c r="AM468" s="23"/>
      <c r="AN468" s="18"/>
      <c r="AO468" s="24"/>
      <c r="AW468" s="71"/>
      <c r="AX468" s="71"/>
      <c r="AY468" s="71"/>
      <c r="BB468" s="25"/>
      <c r="BC468" s="21"/>
      <c r="BG468" s="18"/>
      <c r="BN468" s="22"/>
      <c r="BO468" s="22"/>
      <c r="BP468" s="22"/>
      <c r="BQ468" s="22"/>
      <c r="BR468" s="15"/>
      <c r="CF468" s="15"/>
      <c r="CL468" s="22"/>
      <c r="CM468" s="15"/>
      <c r="CR468" s="22"/>
      <c r="CT468" s="15"/>
      <c r="CW468" s="22"/>
      <c r="DA468" s="15"/>
      <c r="DH468" s="15"/>
      <c r="DJ468" s="22"/>
      <c r="DO468" s="15"/>
      <c r="DV468" s="15"/>
      <c r="EC468" s="15"/>
      <c r="EJ468" s="15"/>
      <c r="EQ468" s="15"/>
      <c r="EX468" s="15"/>
      <c r="FE468" s="15"/>
      <c r="FL468" s="15"/>
      <c r="FS468" s="15"/>
      <c r="FZ468" s="15"/>
      <c r="GG468" s="15"/>
      <c r="GN468" s="15"/>
      <c r="GP468" s="22"/>
      <c r="GQ468" s="22"/>
      <c r="GR468" s="22"/>
      <c r="GS468" s="22"/>
      <c r="GT468" s="22"/>
      <c r="GU468" s="15"/>
      <c r="GV468" s="22"/>
      <c r="GW468" s="22"/>
      <c r="GX468" s="22"/>
      <c r="GY468" s="18"/>
      <c r="GZ468" s="18"/>
      <c r="HA468" s="18"/>
      <c r="HB468" s="18"/>
      <c r="HC468" s="18"/>
      <c r="HD468" s="18"/>
      <c r="HE468" s="18"/>
      <c r="HF468" s="18"/>
      <c r="HG468" s="18"/>
      <c r="HH468" s="18"/>
      <c r="HI468" s="18"/>
      <c r="HJ468" s="18"/>
      <c r="HK468" s="18"/>
      <c r="HL468" s="18"/>
      <c r="HM468" s="18"/>
      <c r="HN468" s="18"/>
      <c r="HO468" s="18"/>
      <c r="HP468" s="18"/>
      <c r="HQ468" s="18"/>
      <c r="HR468" s="18"/>
      <c r="HS468" s="18"/>
      <c r="HT468" s="18"/>
      <c r="HU468" s="18"/>
      <c r="HV468" s="18"/>
      <c r="HW468" s="18"/>
      <c r="HX468" s="18"/>
      <c r="HY468" s="18"/>
      <c r="HZ468" s="18"/>
      <c r="IA468" s="18"/>
      <c r="IB468" s="18"/>
      <c r="IC468" s="18"/>
      <c r="ID468" s="18"/>
      <c r="IE468" s="18"/>
      <c r="IF468" s="18"/>
      <c r="IG468" s="18"/>
      <c r="IH468" s="18"/>
      <c r="II468" s="18"/>
      <c r="IJ468" s="18"/>
      <c r="IK468" s="18"/>
      <c r="IL468" s="18"/>
      <c r="IM468" s="18"/>
      <c r="IN468" s="18"/>
      <c r="IO468" s="18"/>
      <c r="IP468" s="18"/>
      <c r="IQ468" s="18"/>
      <c r="IR468" s="18"/>
      <c r="IS468" s="18"/>
      <c r="IT468" s="18"/>
      <c r="IU468" s="18"/>
      <c r="IV468" s="18"/>
      <c r="IW468" s="18"/>
      <c r="IX468" s="18"/>
      <c r="IY468" s="18"/>
      <c r="IZ468" s="18"/>
      <c r="JA468" s="18"/>
      <c r="JB468" s="18"/>
      <c r="JC468" s="18"/>
      <c r="JD468" s="18"/>
      <c r="JE468" s="18"/>
      <c r="JF468" s="18"/>
    </row>
    <row r="469" spans="36:266" x14ac:dyDescent="0.3">
      <c r="AJ469" s="24"/>
      <c r="AK469" s="24"/>
      <c r="AL469" s="20"/>
      <c r="AM469" s="23"/>
      <c r="AN469" s="18"/>
      <c r="AO469" s="24"/>
      <c r="AW469" s="71"/>
      <c r="AX469" s="71"/>
      <c r="AY469" s="71"/>
      <c r="BB469" s="25"/>
      <c r="BC469" s="21"/>
      <c r="BG469" s="18"/>
      <c r="BN469" s="22"/>
      <c r="BO469" s="22"/>
      <c r="BP469" s="22"/>
      <c r="BQ469" s="22"/>
      <c r="BR469" s="15"/>
      <c r="CF469" s="15"/>
      <c r="CL469" s="22"/>
      <c r="CM469" s="15"/>
      <c r="CR469" s="22"/>
      <c r="CT469" s="15"/>
      <c r="CW469" s="22"/>
      <c r="DA469" s="15"/>
      <c r="DH469" s="15"/>
      <c r="DJ469" s="22"/>
      <c r="DO469" s="15"/>
      <c r="DV469" s="15"/>
      <c r="EC469" s="15"/>
      <c r="EJ469" s="15"/>
      <c r="EQ469" s="15"/>
      <c r="EX469" s="15"/>
      <c r="FE469" s="15"/>
      <c r="FL469" s="15"/>
      <c r="FS469" s="15"/>
      <c r="FZ469" s="15"/>
      <c r="GG469" s="15"/>
      <c r="GN469" s="15"/>
      <c r="GP469" s="22"/>
      <c r="GQ469" s="22"/>
      <c r="GR469" s="22"/>
      <c r="GS469" s="22"/>
      <c r="GT469" s="22"/>
      <c r="GU469" s="15"/>
      <c r="GV469" s="22"/>
      <c r="GW469" s="22"/>
      <c r="GX469" s="22"/>
      <c r="GY469" s="18"/>
      <c r="GZ469" s="18"/>
      <c r="HA469" s="18"/>
      <c r="HB469" s="18"/>
      <c r="HC469" s="18"/>
      <c r="HD469" s="18"/>
      <c r="HE469" s="18"/>
      <c r="HF469" s="18"/>
      <c r="HG469" s="18"/>
      <c r="HH469" s="18"/>
      <c r="HI469" s="18"/>
      <c r="HJ469" s="18"/>
      <c r="HK469" s="18"/>
      <c r="HL469" s="18"/>
      <c r="HM469" s="18"/>
      <c r="HN469" s="18"/>
      <c r="HO469" s="18"/>
      <c r="HP469" s="18"/>
      <c r="HQ469" s="18"/>
      <c r="HR469" s="18"/>
      <c r="HS469" s="18"/>
      <c r="HT469" s="18"/>
      <c r="HU469" s="18"/>
      <c r="HV469" s="18"/>
      <c r="HW469" s="18"/>
      <c r="HX469" s="18"/>
      <c r="HY469" s="18"/>
      <c r="HZ469" s="18"/>
      <c r="IA469" s="18"/>
      <c r="IB469" s="18"/>
      <c r="IC469" s="18"/>
      <c r="ID469" s="18"/>
      <c r="IE469" s="18"/>
      <c r="IF469" s="18"/>
      <c r="IG469" s="18"/>
      <c r="IH469" s="18"/>
      <c r="II469" s="18"/>
      <c r="IJ469" s="18"/>
      <c r="IK469" s="18"/>
      <c r="IL469" s="18"/>
      <c r="IM469" s="18"/>
      <c r="IN469" s="18"/>
      <c r="IO469" s="18"/>
      <c r="IP469" s="18"/>
      <c r="IQ469" s="18"/>
      <c r="IR469" s="18"/>
      <c r="IS469" s="18"/>
      <c r="IT469" s="18"/>
      <c r="IU469" s="18"/>
      <c r="IV469" s="18"/>
      <c r="IW469" s="18"/>
      <c r="IX469" s="18"/>
      <c r="IY469" s="18"/>
      <c r="IZ469" s="18"/>
      <c r="JA469" s="18"/>
      <c r="JB469" s="18"/>
      <c r="JC469" s="18"/>
      <c r="JD469" s="18"/>
      <c r="JE469" s="18"/>
      <c r="JF469" s="18"/>
    </row>
    <row r="470" spans="36:266" x14ac:dyDescent="0.3">
      <c r="AJ470" s="24"/>
      <c r="AK470" s="24"/>
      <c r="AL470" s="20"/>
      <c r="AM470" s="23"/>
      <c r="AN470" s="18"/>
      <c r="AO470" s="24"/>
      <c r="AW470" s="71"/>
      <c r="AX470" s="71"/>
      <c r="AY470" s="71"/>
      <c r="BB470" s="25"/>
      <c r="BC470" s="21"/>
      <c r="BG470" s="18"/>
      <c r="BN470" s="22"/>
      <c r="BO470" s="22"/>
      <c r="BP470" s="22"/>
      <c r="BQ470" s="22"/>
      <c r="BR470" s="15"/>
      <c r="CF470" s="15"/>
      <c r="CL470" s="22"/>
      <c r="CM470" s="15"/>
      <c r="CR470" s="22"/>
      <c r="CT470" s="15"/>
      <c r="CW470" s="22"/>
      <c r="DA470" s="15"/>
      <c r="DH470" s="15"/>
      <c r="DJ470" s="22"/>
      <c r="DO470" s="15"/>
      <c r="DV470" s="15"/>
      <c r="EC470" s="15"/>
      <c r="EJ470" s="15"/>
      <c r="EQ470" s="15"/>
      <c r="EX470" s="15"/>
      <c r="FE470" s="15"/>
      <c r="FL470" s="15"/>
      <c r="FS470" s="15"/>
      <c r="FZ470" s="15"/>
      <c r="GG470" s="15"/>
      <c r="GN470" s="15"/>
      <c r="GP470" s="22"/>
      <c r="GQ470" s="22"/>
      <c r="GR470" s="22"/>
      <c r="GS470" s="22"/>
      <c r="GT470" s="22"/>
      <c r="GU470" s="15"/>
      <c r="GV470" s="22"/>
      <c r="GW470" s="22"/>
      <c r="GX470" s="22"/>
      <c r="GY470" s="18"/>
      <c r="GZ470" s="18"/>
      <c r="HA470" s="18"/>
      <c r="HB470" s="18"/>
      <c r="HC470" s="18"/>
      <c r="HD470" s="18"/>
      <c r="HE470" s="18"/>
      <c r="HF470" s="18"/>
      <c r="HG470" s="18"/>
      <c r="HH470" s="18"/>
      <c r="HI470" s="18"/>
      <c r="HJ470" s="18"/>
      <c r="HK470" s="18"/>
      <c r="HL470" s="18"/>
      <c r="HM470" s="18"/>
      <c r="HN470" s="18"/>
      <c r="HO470" s="18"/>
      <c r="HP470" s="18"/>
      <c r="HQ470" s="18"/>
      <c r="HR470" s="18"/>
      <c r="HS470" s="18"/>
      <c r="HT470" s="18"/>
      <c r="HU470" s="18"/>
      <c r="HV470" s="18"/>
      <c r="HW470" s="18"/>
      <c r="HX470" s="18"/>
      <c r="HY470" s="18"/>
      <c r="HZ470" s="18"/>
      <c r="IA470" s="18"/>
      <c r="IB470" s="18"/>
      <c r="IC470" s="18"/>
      <c r="ID470" s="18"/>
      <c r="IE470" s="18"/>
      <c r="IF470" s="18"/>
      <c r="IG470" s="18"/>
      <c r="IH470" s="18"/>
      <c r="II470" s="18"/>
      <c r="IJ470" s="18"/>
      <c r="IK470" s="18"/>
      <c r="IL470" s="18"/>
      <c r="IM470" s="18"/>
      <c r="IN470" s="18"/>
      <c r="IO470" s="18"/>
      <c r="IP470" s="18"/>
      <c r="IQ470" s="18"/>
      <c r="IR470" s="18"/>
      <c r="IS470" s="18"/>
      <c r="IT470" s="18"/>
      <c r="IU470" s="18"/>
      <c r="IV470" s="18"/>
      <c r="IW470" s="18"/>
      <c r="IX470" s="18"/>
      <c r="IY470" s="18"/>
      <c r="IZ470" s="18"/>
      <c r="JA470" s="18"/>
      <c r="JB470" s="18"/>
      <c r="JC470" s="18"/>
      <c r="JD470" s="18"/>
      <c r="JE470" s="18"/>
      <c r="JF470" s="18"/>
    </row>
    <row r="471" spans="36:266" x14ac:dyDescent="0.3">
      <c r="AJ471" s="24"/>
      <c r="AK471" s="24"/>
      <c r="AL471" s="20"/>
      <c r="AM471" s="23"/>
      <c r="AN471" s="18"/>
      <c r="AO471" s="24"/>
      <c r="AW471" s="71"/>
      <c r="AX471" s="71"/>
      <c r="AY471" s="71"/>
      <c r="BB471" s="25"/>
      <c r="BC471" s="21"/>
      <c r="BG471" s="18"/>
      <c r="BN471" s="22"/>
      <c r="BO471" s="22"/>
      <c r="BP471" s="22"/>
      <c r="BQ471" s="22"/>
      <c r="BR471" s="15"/>
      <c r="CF471" s="15"/>
      <c r="CL471" s="22"/>
      <c r="CM471" s="15"/>
      <c r="CR471" s="22"/>
      <c r="CT471" s="15"/>
      <c r="CW471" s="22"/>
      <c r="DA471" s="15"/>
      <c r="DH471" s="15"/>
      <c r="DJ471" s="22"/>
      <c r="DO471" s="15"/>
      <c r="DV471" s="15"/>
      <c r="EC471" s="15"/>
      <c r="EJ471" s="15"/>
      <c r="EQ471" s="15"/>
      <c r="EX471" s="15"/>
      <c r="FE471" s="15"/>
      <c r="FL471" s="15"/>
      <c r="FS471" s="15"/>
      <c r="FZ471" s="15"/>
      <c r="GG471" s="15"/>
      <c r="GN471" s="15"/>
      <c r="GP471" s="22"/>
      <c r="GQ471" s="22"/>
      <c r="GR471" s="22"/>
      <c r="GS471" s="22"/>
      <c r="GT471" s="22"/>
      <c r="GU471" s="15"/>
      <c r="GV471" s="22"/>
      <c r="GW471" s="22"/>
      <c r="GX471" s="22"/>
      <c r="GY471" s="18"/>
      <c r="GZ471" s="18"/>
      <c r="HA471" s="18"/>
      <c r="HB471" s="18"/>
      <c r="HC471" s="18"/>
      <c r="HD471" s="18"/>
      <c r="HE471" s="18"/>
      <c r="HF471" s="18"/>
      <c r="HG471" s="18"/>
      <c r="HH471" s="18"/>
      <c r="HI471" s="18"/>
      <c r="HJ471" s="18"/>
      <c r="HK471" s="18"/>
      <c r="HL471" s="18"/>
      <c r="HM471" s="18"/>
      <c r="HN471" s="18"/>
      <c r="HO471" s="18"/>
      <c r="HP471" s="18"/>
      <c r="HQ471" s="18"/>
      <c r="HR471" s="18"/>
      <c r="HS471" s="18"/>
      <c r="HT471" s="18"/>
      <c r="HU471" s="18"/>
      <c r="HV471" s="18"/>
      <c r="HW471" s="18"/>
      <c r="HX471" s="18"/>
      <c r="HY471" s="18"/>
      <c r="HZ471" s="18"/>
      <c r="IA471" s="18"/>
      <c r="IB471" s="18"/>
      <c r="IC471" s="18"/>
      <c r="ID471" s="18"/>
      <c r="IE471" s="18"/>
      <c r="IF471" s="18"/>
      <c r="IG471" s="18"/>
      <c r="IH471" s="18"/>
      <c r="II471" s="18"/>
      <c r="IJ471" s="18"/>
      <c r="IK471" s="18"/>
      <c r="IL471" s="18"/>
      <c r="IM471" s="18"/>
      <c r="IN471" s="18"/>
      <c r="IO471" s="18"/>
      <c r="IP471" s="18"/>
      <c r="IQ471" s="18"/>
      <c r="IR471" s="18"/>
      <c r="IS471" s="18"/>
      <c r="IT471" s="18"/>
      <c r="IU471" s="18"/>
      <c r="IV471" s="18"/>
      <c r="IW471" s="18"/>
      <c r="IX471" s="18"/>
      <c r="IY471" s="18"/>
      <c r="IZ471" s="18"/>
      <c r="JA471" s="18"/>
      <c r="JB471" s="18"/>
      <c r="JC471" s="18"/>
      <c r="JD471" s="18"/>
      <c r="JE471" s="18"/>
      <c r="JF471" s="18"/>
    </row>
    <row r="472" spans="36:266" x14ac:dyDescent="0.3">
      <c r="AJ472" s="24"/>
      <c r="AK472" s="24"/>
      <c r="AL472" s="20"/>
      <c r="AM472" s="23"/>
      <c r="AN472" s="18"/>
      <c r="AO472" s="24"/>
      <c r="AW472" s="71"/>
      <c r="AX472" s="71"/>
      <c r="AY472" s="71"/>
      <c r="BB472" s="25"/>
      <c r="BC472" s="21"/>
      <c r="BG472" s="18"/>
      <c r="BN472" s="22"/>
      <c r="BO472" s="22"/>
      <c r="BP472" s="22"/>
      <c r="BQ472" s="22"/>
      <c r="BR472" s="15"/>
      <c r="CF472" s="15"/>
      <c r="CL472" s="22"/>
      <c r="CM472" s="15"/>
      <c r="CR472" s="22"/>
      <c r="CT472" s="15"/>
      <c r="CW472" s="22"/>
      <c r="DA472" s="15"/>
      <c r="DH472" s="15"/>
      <c r="DJ472" s="22"/>
      <c r="DO472" s="15"/>
      <c r="DV472" s="15"/>
      <c r="EC472" s="15"/>
      <c r="EJ472" s="15"/>
      <c r="EQ472" s="15"/>
      <c r="EX472" s="15"/>
      <c r="FE472" s="15"/>
      <c r="FL472" s="15"/>
      <c r="FS472" s="15"/>
      <c r="FZ472" s="15"/>
      <c r="GG472" s="15"/>
      <c r="GN472" s="15"/>
      <c r="GP472" s="22"/>
      <c r="GQ472" s="22"/>
      <c r="GR472" s="22"/>
      <c r="GS472" s="22"/>
      <c r="GT472" s="22"/>
      <c r="GU472" s="15"/>
      <c r="GV472" s="22"/>
      <c r="GW472" s="22"/>
      <c r="GX472" s="22"/>
      <c r="GY472" s="18"/>
      <c r="GZ472" s="18"/>
      <c r="HA472" s="18"/>
      <c r="HB472" s="18"/>
      <c r="HC472" s="18"/>
      <c r="HD472" s="18"/>
      <c r="HE472" s="18"/>
      <c r="HF472" s="18"/>
      <c r="HG472" s="18"/>
      <c r="HH472" s="18"/>
      <c r="HI472" s="18"/>
      <c r="HJ472" s="18"/>
      <c r="HK472" s="18"/>
      <c r="HL472" s="18"/>
      <c r="HM472" s="18"/>
      <c r="HN472" s="18"/>
      <c r="HO472" s="18"/>
      <c r="HP472" s="18"/>
      <c r="HQ472" s="18"/>
      <c r="HR472" s="18"/>
      <c r="HS472" s="18"/>
      <c r="HT472" s="18"/>
      <c r="HU472" s="18"/>
      <c r="HV472" s="18"/>
      <c r="HW472" s="18"/>
      <c r="HX472" s="18"/>
      <c r="HY472" s="18"/>
      <c r="HZ472" s="18"/>
      <c r="IA472" s="18"/>
      <c r="IB472" s="18"/>
      <c r="IC472" s="18"/>
      <c r="ID472" s="18"/>
      <c r="IE472" s="18"/>
      <c r="IF472" s="18"/>
      <c r="IG472" s="18"/>
      <c r="IH472" s="18"/>
      <c r="II472" s="18"/>
      <c r="IJ472" s="18"/>
      <c r="IK472" s="18"/>
      <c r="IL472" s="18"/>
      <c r="IM472" s="18"/>
      <c r="IN472" s="18"/>
      <c r="IO472" s="18"/>
      <c r="IP472" s="18"/>
      <c r="IQ472" s="18"/>
      <c r="IR472" s="18"/>
      <c r="IS472" s="18"/>
      <c r="IT472" s="18"/>
      <c r="IU472" s="18"/>
      <c r="IV472" s="18"/>
      <c r="IW472" s="18"/>
      <c r="IX472" s="18"/>
      <c r="IY472" s="18"/>
      <c r="IZ472" s="18"/>
      <c r="JA472" s="18"/>
      <c r="JB472" s="18"/>
      <c r="JC472" s="18"/>
      <c r="JD472" s="18"/>
      <c r="JE472" s="18"/>
      <c r="JF472" s="18"/>
    </row>
    <row r="473" spans="36:266" x14ac:dyDescent="0.3">
      <c r="AJ473" s="24"/>
      <c r="AK473" s="24"/>
      <c r="AL473" s="20"/>
      <c r="AM473" s="23"/>
      <c r="AN473" s="18"/>
      <c r="AO473" s="24"/>
      <c r="AW473" s="71"/>
      <c r="AX473" s="71"/>
      <c r="AY473" s="71"/>
      <c r="BB473" s="25"/>
      <c r="BC473" s="21"/>
      <c r="BG473" s="18"/>
      <c r="BN473" s="22"/>
      <c r="BO473" s="22"/>
      <c r="BP473" s="22"/>
      <c r="BQ473" s="22"/>
      <c r="BR473" s="15"/>
      <c r="CF473" s="15"/>
      <c r="CL473" s="22"/>
      <c r="CM473" s="15"/>
      <c r="CR473" s="22"/>
      <c r="CT473" s="15"/>
      <c r="CW473" s="22"/>
      <c r="DA473" s="15"/>
      <c r="DH473" s="15"/>
      <c r="DJ473" s="22"/>
      <c r="DO473" s="15"/>
      <c r="DV473" s="15"/>
      <c r="EC473" s="15"/>
      <c r="EJ473" s="15"/>
      <c r="EQ473" s="15"/>
      <c r="EX473" s="15"/>
      <c r="FE473" s="15"/>
      <c r="FL473" s="15"/>
      <c r="FS473" s="15"/>
      <c r="FZ473" s="15"/>
      <c r="GG473" s="15"/>
      <c r="GN473" s="15"/>
      <c r="GP473" s="22"/>
      <c r="GQ473" s="22"/>
      <c r="GR473" s="22"/>
      <c r="GS473" s="22"/>
      <c r="GT473" s="22"/>
      <c r="GU473" s="15"/>
      <c r="GV473" s="22"/>
      <c r="GW473" s="22"/>
      <c r="GX473" s="22"/>
      <c r="GY473" s="18"/>
      <c r="GZ473" s="18"/>
      <c r="HA473" s="18"/>
      <c r="HB473" s="18"/>
      <c r="HC473" s="18"/>
      <c r="HD473" s="18"/>
      <c r="HE473" s="18"/>
      <c r="HF473" s="18"/>
      <c r="HG473" s="18"/>
      <c r="HH473" s="18"/>
      <c r="HI473" s="18"/>
      <c r="HJ473" s="18"/>
      <c r="HK473" s="18"/>
      <c r="HL473" s="18"/>
      <c r="HM473" s="18"/>
      <c r="HN473" s="18"/>
      <c r="HO473" s="18"/>
      <c r="HP473" s="18"/>
      <c r="HQ473" s="18"/>
      <c r="HR473" s="18"/>
      <c r="HS473" s="18"/>
      <c r="HT473" s="18"/>
      <c r="HU473" s="18"/>
      <c r="HV473" s="18"/>
      <c r="HW473" s="18"/>
      <c r="HX473" s="18"/>
      <c r="HY473" s="18"/>
      <c r="HZ473" s="18"/>
      <c r="IA473" s="18"/>
      <c r="IB473" s="18"/>
      <c r="IC473" s="18"/>
      <c r="ID473" s="18"/>
      <c r="IE473" s="18"/>
      <c r="IF473" s="18"/>
      <c r="IG473" s="18"/>
      <c r="IH473" s="18"/>
      <c r="II473" s="18"/>
      <c r="IJ473" s="18"/>
      <c r="IK473" s="18"/>
      <c r="IL473" s="18"/>
      <c r="IM473" s="18"/>
      <c r="IN473" s="18"/>
      <c r="IO473" s="18"/>
      <c r="IP473" s="18"/>
      <c r="IQ473" s="18"/>
      <c r="IR473" s="18"/>
      <c r="IS473" s="18"/>
      <c r="IT473" s="18"/>
      <c r="IU473" s="18"/>
      <c r="IV473" s="18"/>
      <c r="IW473" s="18"/>
      <c r="IX473" s="18"/>
      <c r="IY473" s="18"/>
      <c r="IZ473" s="18"/>
      <c r="JA473" s="18"/>
      <c r="JB473" s="18"/>
      <c r="JC473" s="18"/>
      <c r="JD473" s="18"/>
      <c r="JE473" s="18"/>
      <c r="JF473" s="18"/>
    </row>
    <row r="474" spans="36:266" x14ac:dyDescent="0.3">
      <c r="AJ474" s="24"/>
      <c r="AK474" s="24"/>
      <c r="AL474" s="20"/>
      <c r="AM474" s="23"/>
      <c r="AN474" s="18"/>
      <c r="AO474" s="24"/>
      <c r="AW474" s="71"/>
      <c r="AX474" s="71"/>
      <c r="AY474" s="71"/>
      <c r="BB474" s="25"/>
      <c r="BC474" s="21"/>
      <c r="BG474" s="18"/>
      <c r="BN474" s="22"/>
      <c r="BO474" s="22"/>
      <c r="BP474" s="22"/>
      <c r="BQ474" s="22"/>
      <c r="BR474" s="15"/>
      <c r="CF474" s="15"/>
      <c r="CL474" s="22"/>
      <c r="CM474" s="15"/>
      <c r="CR474" s="22"/>
      <c r="CT474" s="15"/>
      <c r="CW474" s="22"/>
      <c r="DA474" s="15"/>
      <c r="DH474" s="15"/>
      <c r="DJ474" s="22"/>
      <c r="DO474" s="15"/>
      <c r="DV474" s="15"/>
      <c r="EC474" s="15"/>
      <c r="EJ474" s="15"/>
      <c r="EQ474" s="15"/>
      <c r="EX474" s="15"/>
      <c r="FE474" s="15"/>
      <c r="FL474" s="15"/>
      <c r="FS474" s="15"/>
      <c r="FZ474" s="15"/>
      <c r="GG474" s="15"/>
      <c r="GN474" s="15"/>
      <c r="GP474" s="22"/>
      <c r="GQ474" s="22"/>
      <c r="GR474" s="22"/>
      <c r="GS474" s="22"/>
      <c r="GT474" s="22"/>
      <c r="GU474" s="15"/>
      <c r="GV474" s="22"/>
      <c r="GW474" s="22"/>
      <c r="GX474" s="22"/>
      <c r="GY474" s="18"/>
      <c r="GZ474" s="18"/>
      <c r="HA474" s="18"/>
      <c r="HB474" s="18"/>
      <c r="HC474" s="18"/>
      <c r="HD474" s="18"/>
      <c r="HE474" s="18"/>
      <c r="HF474" s="18"/>
      <c r="HG474" s="18"/>
      <c r="HH474" s="18"/>
      <c r="HI474" s="18"/>
      <c r="HJ474" s="18"/>
      <c r="HK474" s="18"/>
      <c r="HL474" s="18"/>
      <c r="HM474" s="18"/>
      <c r="HN474" s="18"/>
      <c r="HO474" s="18"/>
      <c r="HP474" s="18"/>
      <c r="HQ474" s="18"/>
      <c r="HR474" s="18"/>
      <c r="HS474" s="18"/>
      <c r="HT474" s="18"/>
      <c r="HU474" s="18"/>
      <c r="HV474" s="18"/>
      <c r="HW474" s="18"/>
      <c r="HX474" s="18"/>
      <c r="HY474" s="18"/>
      <c r="HZ474" s="18"/>
      <c r="IA474" s="18"/>
      <c r="IB474" s="18"/>
      <c r="IC474" s="18"/>
      <c r="ID474" s="18"/>
      <c r="IE474" s="18"/>
      <c r="IF474" s="18"/>
      <c r="IG474" s="18"/>
      <c r="IH474" s="18"/>
      <c r="II474" s="18"/>
      <c r="IJ474" s="18"/>
      <c r="IK474" s="18"/>
      <c r="IL474" s="18"/>
      <c r="IM474" s="18"/>
      <c r="IN474" s="18"/>
      <c r="IO474" s="18"/>
      <c r="IP474" s="18"/>
      <c r="IQ474" s="18"/>
      <c r="IR474" s="18"/>
      <c r="IS474" s="18"/>
      <c r="IT474" s="18"/>
      <c r="IU474" s="18"/>
      <c r="IV474" s="18"/>
      <c r="IW474" s="18"/>
      <c r="IX474" s="18"/>
      <c r="IY474" s="18"/>
      <c r="IZ474" s="18"/>
      <c r="JA474" s="18"/>
      <c r="JB474" s="18"/>
      <c r="JC474" s="18"/>
      <c r="JD474" s="18"/>
      <c r="JE474" s="18"/>
      <c r="JF474" s="18"/>
    </row>
    <row r="475" spans="36:266" x14ac:dyDescent="0.3">
      <c r="AJ475" s="24"/>
      <c r="AK475" s="24"/>
      <c r="AL475" s="20"/>
      <c r="AM475" s="23"/>
      <c r="AN475" s="18"/>
      <c r="AO475" s="24"/>
      <c r="AW475" s="71"/>
      <c r="AX475" s="71"/>
      <c r="AY475" s="71"/>
      <c r="BB475" s="25"/>
      <c r="BC475" s="21"/>
      <c r="BG475" s="18"/>
      <c r="BN475" s="22"/>
      <c r="BO475" s="22"/>
      <c r="BP475" s="22"/>
      <c r="BQ475" s="22"/>
      <c r="BR475" s="15"/>
      <c r="CF475" s="15"/>
      <c r="CL475" s="22"/>
      <c r="CM475" s="15"/>
      <c r="CR475" s="22"/>
      <c r="CT475" s="15"/>
      <c r="CW475" s="22"/>
      <c r="DA475" s="15"/>
      <c r="DH475" s="15"/>
      <c r="DJ475" s="22"/>
      <c r="DO475" s="15"/>
      <c r="DV475" s="15"/>
      <c r="EC475" s="15"/>
      <c r="EJ475" s="15"/>
      <c r="EQ475" s="15"/>
      <c r="EX475" s="15"/>
      <c r="FE475" s="15"/>
      <c r="FL475" s="15"/>
      <c r="FS475" s="15"/>
      <c r="FZ475" s="15"/>
      <c r="GG475" s="15"/>
      <c r="GN475" s="15"/>
      <c r="GP475" s="22"/>
      <c r="GQ475" s="22"/>
      <c r="GR475" s="22"/>
      <c r="GS475" s="22"/>
      <c r="GT475" s="22"/>
      <c r="GU475" s="15"/>
      <c r="GV475" s="22"/>
      <c r="GW475" s="22"/>
      <c r="GX475" s="22"/>
      <c r="GY475" s="18"/>
      <c r="GZ475" s="18"/>
      <c r="HA475" s="18"/>
      <c r="HB475" s="18"/>
      <c r="HC475" s="18"/>
      <c r="HD475" s="18"/>
      <c r="HE475" s="18"/>
      <c r="HF475" s="18"/>
      <c r="HG475" s="18"/>
      <c r="HH475" s="18"/>
      <c r="HI475" s="18"/>
      <c r="HJ475" s="18"/>
      <c r="HK475" s="18"/>
      <c r="HL475" s="18"/>
      <c r="HM475" s="18"/>
      <c r="HN475" s="18"/>
      <c r="HO475" s="18"/>
      <c r="HP475" s="18"/>
      <c r="HQ475" s="18"/>
      <c r="HR475" s="18"/>
      <c r="HS475" s="18"/>
      <c r="HT475" s="18"/>
      <c r="HU475" s="18"/>
      <c r="HV475" s="18"/>
      <c r="HW475" s="18"/>
      <c r="HX475" s="18"/>
      <c r="HY475" s="18"/>
      <c r="HZ475" s="18"/>
      <c r="IA475" s="18"/>
      <c r="IB475" s="18"/>
      <c r="IC475" s="18"/>
      <c r="ID475" s="18"/>
      <c r="IE475" s="18"/>
      <c r="IF475" s="18"/>
      <c r="IG475" s="18"/>
      <c r="IH475" s="18"/>
      <c r="II475" s="18"/>
      <c r="IJ475" s="18"/>
      <c r="IK475" s="18"/>
      <c r="IL475" s="18"/>
      <c r="IM475" s="18"/>
      <c r="IN475" s="18"/>
      <c r="IO475" s="18"/>
      <c r="IP475" s="18"/>
      <c r="IQ475" s="18"/>
      <c r="IR475" s="18"/>
      <c r="IS475" s="18"/>
      <c r="IT475" s="18"/>
      <c r="IU475" s="18"/>
      <c r="IV475" s="18"/>
      <c r="IW475" s="18"/>
      <c r="IX475" s="18"/>
      <c r="IY475" s="18"/>
      <c r="IZ475" s="18"/>
      <c r="JA475" s="18"/>
      <c r="JB475" s="18"/>
      <c r="JC475" s="18"/>
      <c r="JD475" s="18"/>
      <c r="JE475" s="18"/>
      <c r="JF475" s="18"/>
    </row>
    <row r="476" spans="36:266" x14ac:dyDescent="0.3">
      <c r="AJ476" s="24"/>
      <c r="AK476" s="24"/>
      <c r="AL476" s="20"/>
      <c r="AM476" s="23"/>
      <c r="AN476" s="18"/>
      <c r="AO476" s="24"/>
      <c r="AW476" s="71"/>
      <c r="AX476" s="71"/>
      <c r="AY476" s="71"/>
      <c r="BB476" s="25"/>
      <c r="BC476" s="21"/>
      <c r="BG476" s="18"/>
      <c r="BN476" s="22"/>
      <c r="BO476" s="22"/>
      <c r="BP476" s="22"/>
      <c r="BQ476" s="22"/>
      <c r="BR476" s="15"/>
      <c r="CF476" s="15"/>
      <c r="CL476" s="22"/>
      <c r="CM476" s="15"/>
      <c r="CR476" s="22"/>
      <c r="CT476" s="15"/>
      <c r="CW476" s="22"/>
      <c r="DA476" s="15"/>
      <c r="DH476" s="15"/>
      <c r="DJ476" s="22"/>
      <c r="DO476" s="15"/>
      <c r="DV476" s="15"/>
      <c r="EC476" s="15"/>
      <c r="EJ476" s="15"/>
      <c r="EQ476" s="15"/>
      <c r="EX476" s="15"/>
      <c r="FE476" s="15"/>
      <c r="FL476" s="15"/>
      <c r="FS476" s="15"/>
      <c r="FZ476" s="15"/>
      <c r="GG476" s="15"/>
      <c r="GN476" s="15"/>
      <c r="GP476" s="22"/>
      <c r="GQ476" s="22"/>
      <c r="GR476" s="22"/>
      <c r="GS476" s="22"/>
      <c r="GT476" s="22"/>
      <c r="GU476" s="15"/>
      <c r="GV476" s="22"/>
      <c r="GW476" s="22"/>
      <c r="GX476" s="22"/>
      <c r="GY476" s="18"/>
      <c r="GZ476" s="18"/>
      <c r="HA476" s="18"/>
      <c r="HB476" s="18"/>
      <c r="HC476" s="18"/>
      <c r="HD476" s="18"/>
      <c r="HE476" s="18"/>
      <c r="HF476" s="18"/>
      <c r="HG476" s="18"/>
      <c r="HH476" s="18"/>
      <c r="HI476" s="18"/>
      <c r="HJ476" s="18"/>
      <c r="HK476" s="18"/>
      <c r="HL476" s="18"/>
      <c r="HM476" s="18"/>
      <c r="HN476" s="18"/>
      <c r="HO476" s="18"/>
      <c r="HP476" s="18"/>
      <c r="HQ476" s="18"/>
      <c r="HR476" s="18"/>
      <c r="HS476" s="18"/>
      <c r="HT476" s="18"/>
      <c r="HU476" s="18"/>
      <c r="HV476" s="18"/>
      <c r="HW476" s="18"/>
      <c r="HX476" s="18"/>
      <c r="HY476" s="18"/>
      <c r="HZ476" s="18"/>
      <c r="IA476" s="18"/>
      <c r="IB476" s="18"/>
      <c r="IC476" s="18"/>
      <c r="ID476" s="18"/>
      <c r="IE476" s="18"/>
      <c r="IF476" s="18"/>
      <c r="IG476" s="18"/>
      <c r="IH476" s="18"/>
      <c r="II476" s="18"/>
      <c r="IJ476" s="18"/>
      <c r="IK476" s="18"/>
      <c r="IL476" s="18"/>
      <c r="IM476" s="18"/>
      <c r="IN476" s="18"/>
      <c r="IO476" s="18"/>
      <c r="IP476" s="18"/>
      <c r="IQ476" s="18"/>
      <c r="IR476" s="18"/>
      <c r="IS476" s="18"/>
      <c r="IT476" s="18"/>
      <c r="IU476" s="18"/>
      <c r="IV476" s="18"/>
      <c r="IW476" s="18"/>
      <c r="IX476" s="18"/>
      <c r="IY476" s="18"/>
      <c r="IZ476" s="18"/>
      <c r="JA476" s="18"/>
      <c r="JB476" s="18"/>
      <c r="JC476" s="18"/>
      <c r="JD476" s="18"/>
      <c r="JE476" s="18"/>
      <c r="JF476" s="18"/>
    </row>
    <row r="477" spans="36:266" x14ac:dyDescent="0.3">
      <c r="AJ477" s="24"/>
      <c r="AK477" s="24"/>
      <c r="AL477" s="20"/>
      <c r="AM477" s="23"/>
      <c r="AN477" s="18"/>
      <c r="AO477" s="24"/>
      <c r="AW477" s="71"/>
      <c r="AX477" s="71"/>
      <c r="AY477" s="71"/>
      <c r="BB477" s="25"/>
      <c r="BC477" s="21"/>
      <c r="BG477" s="18"/>
      <c r="BN477" s="22"/>
      <c r="BO477" s="22"/>
      <c r="BP477" s="22"/>
      <c r="BQ477" s="22"/>
      <c r="BR477" s="15"/>
      <c r="CF477" s="15"/>
      <c r="CL477" s="22"/>
      <c r="CM477" s="15"/>
      <c r="CR477" s="22"/>
      <c r="CT477" s="15"/>
      <c r="CW477" s="22"/>
      <c r="DA477" s="15"/>
      <c r="DH477" s="15"/>
      <c r="DJ477" s="22"/>
      <c r="DO477" s="15"/>
      <c r="DV477" s="15"/>
      <c r="EC477" s="15"/>
      <c r="EJ477" s="15"/>
      <c r="EQ477" s="15"/>
      <c r="EX477" s="15"/>
      <c r="FE477" s="15"/>
      <c r="FL477" s="15"/>
      <c r="FS477" s="15"/>
      <c r="FZ477" s="15"/>
      <c r="GG477" s="15"/>
      <c r="GN477" s="15"/>
      <c r="GP477" s="22"/>
      <c r="GQ477" s="22"/>
      <c r="GR477" s="22"/>
      <c r="GS477" s="22"/>
      <c r="GT477" s="22"/>
      <c r="GU477" s="15"/>
      <c r="GV477" s="22"/>
      <c r="GW477" s="22"/>
      <c r="GX477" s="22"/>
      <c r="GY477" s="18"/>
      <c r="GZ477" s="18"/>
      <c r="HA477" s="18"/>
      <c r="HB477" s="18"/>
      <c r="HC477" s="18"/>
      <c r="HD477" s="18"/>
      <c r="HE477" s="18"/>
      <c r="HF477" s="18"/>
      <c r="HG477" s="18"/>
      <c r="HH477" s="18"/>
      <c r="HI477" s="18"/>
      <c r="HJ477" s="18"/>
      <c r="HK477" s="18"/>
      <c r="HL477" s="18"/>
      <c r="HM477" s="18"/>
      <c r="HN477" s="18"/>
      <c r="HO477" s="18"/>
      <c r="HP477" s="18"/>
      <c r="HQ477" s="18"/>
      <c r="HR477" s="18"/>
      <c r="HS477" s="18"/>
      <c r="HT477" s="18"/>
      <c r="HU477" s="18"/>
      <c r="HV477" s="18"/>
      <c r="HW477" s="18"/>
      <c r="HX477" s="18"/>
      <c r="HY477" s="18"/>
      <c r="HZ477" s="18"/>
      <c r="IA477" s="18"/>
      <c r="IB477" s="18"/>
      <c r="IC477" s="18"/>
      <c r="ID477" s="18"/>
      <c r="IE477" s="18"/>
      <c r="IF477" s="18"/>
      <c r="IG477" s="18"/>
      <c r="IH477" s="18"/>
      <c r="II477" s="18"/>
      <c r="IJ477" s="18"/>
      <c r="IK477" s="18"/>
      <c r="IL477" s="18"/>
      <c r="IM477" s="18"/>
      <c r="IN477" s="18"/>
      <c r="IO477" s="18"/>
      <c r="IP477" s="18"/>
      <c r="IQ477" s="18"/>
      <c r="IR477" s="18"/>
      <c r="IS477" s="18"/>
      <c r="IT477" s="18"/>
      <c r="IU477" s="18"/>
      <c r="IV477" s="18"/>
      <c r="IW477" s="18"/>
      <c r="IX477" s="18"/>
      <c r="IY477" s="18"/>
      <c r="IZ477" s="18"/>
      <c r="JA477" s="18"/>
      <c r="JB477" s="18"/>
      <c r="JC477" s="18"/>
      <c r="JD477" s="18"/>
      <c r="JE477" s="18"/>
      <c r="JF477" s="18"/>
    </row>
    <row r="478" spans="36:266" x14ac:dyDescent="0.3">
      <c r="AJ478" s="24"/>
      <c r="AK478" s="24"/>
      <c r="AL478" s="20"/>
      <c r="AM478" s="23"/>
      <c r="AN478" s="18"/>
      <c r="AO478" s="24"/>
      <c r="AW478" s="71"/>
      <c r="AX478" s="71"/>
      <c r="AY478" s="71"/>
      <c r="BB478" s="25"/>
      <c r="BC478" s="21"/>
      <c r="BG478" s="18"/>
      <c r="BN478" s="22"/>
      <c r="BO478" s="22"/>
      <c r="BP478" s="22"/>
      <c r="BQ478" s="22"/>
      <c r="BR478" s="15"/>
      <c r="CF478" s="15"/>
      <c r="CL478" s="22"/>
      <c r="CM478" s="15"/>
      <c r="CR478" s="22"/>
      <c r="CT478" s="15"/>
      <c r="CW478" s="22"/>
      <c r="DA478" s="15"/>
      <c r="DH478" s="15"/>
      <c r="DJ478" s="22"/>
      <c r="DO478" s="15"/>
      <c r="DV478" s="15"/>
      <c r="EC478" s="15"/>
      <c r="EJ478" s="15"/>
      <c r="EQ478" s="15"/>
      <c r="EX478" s="15"/>
      <c r="FE478" s="15"/>
      <c r="FL478" s="15"/>
      <c r="FS478" s="15"/>
      <c r="FZ478" s="15"/>
      <c r="GG478" s="15"/>
      <c r="GN478" s="15"/>
      <c r="GP478" s="22"/>
      <c r="GQ478" s="22"/>
      <c r="GR478" s="22"/>
      <c r="GS478" s="22"/>
      <c r="GT478" s="22"/>
      <c r="GU478" s="15"/>
      <c r="GV478" s="22"/>
      <c r="GW478" s="22"/>
      <c r="GX478" s="22"/>
      <c r="GY478" s="18"/>
      <c r="GZ478" s="18"/>
      <c r="HA478" s="18"/>
      <c r="HB478" s="18"/>
      <c r="HC478" s="18"/>
      <c r="HD478" s="18"/>
      <c r="HE478" s="18"/>
      <c r="HF478" s="18"/>
      <c r="HG478" s="18"/>
      <c r="HH478" s="18"/>
      <c r="HI478" s="18"/>
      <c r="HJ478" s="18"/>
      <c r="HK478" s="18"/>
      <c r="HL478" s="18"/>
      <c r="HM478" s="18"/>
      <c r="HN478" s="18"/>
      <c r="HO478" s="18"/>
      <c r="HP478" s="18"/>
      <c r="HQ478" s="18"/>
      <c r="HR478" s="18"/>
      <c r="HS478" s="18"/>
      <c r="HT478" s="18"/>
      <c r="HU478" s="18"/>
      <c r="HV478" s="18"/>
      <c r="HW478" s="18"/>
      <c r="HX478" s="18"/>
      <c r="HY478" s="18"/>
      <c r="HZ478" s="18"/>
      <c r="IA478" s="18"/>
      <c r="IB478" s="18"/>
      <c r="IC478" s="18"/>
      <c r="ID478" s="18"/>
      <c r="IE478" s="18"/>
      <c r="IF478" s="18"/>
      <c r="IG478" s="18"/>
      <c r="IH478" s="18"/>
      <c r="II478" s="18"/>
      <c r="IJ478" s="18"/>
      <c r="IK478" s="18"/>
      <c r="IL478" s="18"/>
      <c r="IM478" s="18"/>
      <c r="IN478" s="18"/>
      <c r="IO478" s="18"/>
      <c r="IP478" s="18"/>
      <c r="IQ478" s="18"/>
      <c r="IR478" s="18"/>
      <c r="IS478" s="18"/>
      <c r="IT478" s="18"/>
      <c r="IU478" s="18"/>
      <c r="IV478" s="18"/>
      <c r="IW478" s="18"/>
      <c r="IX478" s="18"/>
      <c r="IY478" s="18"/>
      <c r="IZ478" s="18"/>
      <c r="JA478" s="18"/>
      <c r="JB478" s="18"/>
      <c r="JC478" s="18"/>
      <c r="JD478" s="18"/>
      <c r="JE478" s="18"/>
      <c r="JF478" s="18"/>
    </row>
    <row r="479" spans="36:266" x14ac:dyDescent="0.3">
      <c r="AJ479" s="24"/>
      <c r="AK479" s="24"/>
      <c r="AL479" s="20"/>
      <c r="AM479" s="23"/>
      <c r="AN479" s="18"/>
      <c r="AO479" s="24"/>
      <c r="AW479" s="71"/>
      <c r="AX479" s="71"/>
      <c r="AY479" s="71"/>
      <c r="BB479" s="25"/>
      <c r="BC479" s="21"/>
      <c r="BG479" s="18"/>
      <c r="BN479" s="22"/>
      <c r="BO479" s="22"/>
      <c r="BP479" s="22"/>
      <c r="BQ479" s="22"/>
      <c r="BR479" s="15"/>
      <c r="CF479" s="15"/>
      <c r="CL479" s="22"/>
      <c r="CM479" s="15"/>
      <c r="CR479" s="22"/>
      <c r="CT479" s="15"/>
      <c r="CW479" s="22"/>
      <c r="DA479" s="15"/>
      <c r="DH479" s="15"/>
      <c r="DJ479" s="22"/>
      <c r="DO479" s="15"/>
      <c r="DV479" s="15"/>
      <c r="EC479" s="15"/>
      <c r="EJ479" s="15"/>
      <c r="EQ479" s="15"/>
      <c r="EX479" s="15"/>
      <c r="FE479" s="15"/>
      <c r="FL479" s="15"/>
      <c r="FS479" s="15"/>
      <c r="FZ479" s="15"/>
      <c r="GG479" s="15"/>
      <c r="GN479" s="15"/>
      <c r="GP479" s="22"/>
      <c r="GQ479" s="22"/>
      <c r="GR479" s="22"/>
      <c r="GS479" s="22"/>
      <c r="GT479" s="22"/>
      <c r="GU479" s="15"/>
      <c r="GV479" s="22"/>
      <c r="GW479" s="22"/>
      <c r="GX479" s="22"/>
      <c r="GY479" s="18"/>
      <c r="GZ479" s="18"/>
      <c r="HA479" s="18"/>
      <c r="HB479" s="18"/>
      <c r="HC479" s="18"/>
      <c r="HD479" s="18"/>
      <c r="HE479" s="18"/>
      <c r="HF479" s="18"/>
      <c r="HG479" s="18"/>
      <c r="HH479" s="18"/>
      <c r="HI479" s="18"/>
      <c r="HJ479" s="18"/>
      <c r="HK479" s="18"/>
      <c r="HL479" s="18"/>
      <c r="HM479" s="18"/>
      <c r="HN479" s="18"/>
      <c r="HO479" s="18"/>
      <c r="HP479" s="18"/>
      <c r="HQ479" s="18"/>
      <c r="HR479" s="18"/>
      <c r="HS479" s="18"/>
      <c r="HT479" s="18"/>
      <c r="HU479" s="18"/>
      <c r="HV479" s="18"/>
      <c r="HW479" s="18"/>
      <c r="HX479" s="18"/>
      <c r="HY479" s="18"/>
      <c r="HZ479" s="18"/>
      <c r="IA479" s="18"/>
      <c r="IB479" s="18"/>
      <c r="IC479" s="18"/>
      <c r="ID479" s="18"/>
      <c r="IE479" s="18"/>
      <c r="IF479" s="18"/>
      <c r="IG479" s="18"/>
      <c r="IH479" s="18"/>
      <c r="II479" s="18"/>
      <c r="IJ479" s="18"/>
      <c r="IK479" s="18"/>
      <c r="IL479" s="18"/>
      <c r="IM479" s="18"/>
      <c r="IN479" s="18"/>
      <c r="IO479" s="18"/>
      <c r="IP479" s="18"/>
      <c r="IQ479" s="18"/>
      <c r="IR479" s="18"/>
      <c r="IS479" s="18"/>
      <c r="IT479" s="18"/>
      <c r="IU479" s="18"/>
      <c r="IV479" s="18"/>
      <c r="IW479" s="18"/>
      <c r="IX479" s="18"/>
      <c r="IY479" s="18"/>
      <c r="IZ479" s="18"/>
      <c r="JA479" s="18"/>
      <c r="JB479" s="18"/>
      <c r="JC479" s="18"/>
      <c r="JD479" s="18"/>
      <c r="JE479" s="18"/>
      <c r="JF479" s="18"/>
    </row>
    <row r="480" spans="36:266" x14ac:dyDescent="0.3">
      <c r="AJ480" s="24"/>
      <c r="AK480" s="24"/>
      <c r="AL480" s="20"/>
      <c r="AM480" s="23"/>
      <c r="AN480" s="18"/>
      <c r="AO480" s="24"/>
      <c r="AW480" s="71"/>
      <c r="AX480" s="71"/>
      <c r="AY480" s="71"/>
      <c r="BB480" s="25"/>
      <c r="BC480" s="21"/>
      <c r="BG480" s="18"/>
      <c r="BN480" s="22"/>
      <c r="BO480" s="22"/>
      <c r="BP480" s="22"/>
      <c r="BQ480" s="22"/>
      <c r="BR480" s="15"/>
      <c r="CF480" s="15"/>
      <c r="CL480" s="22"/>
      <c r="CM480" s="15"/>
      <c r="CR480" s="22"/>
      <c r="CT480" s="15"/>
      <c r="CW480" s="22"/>
      <c r="DA480" s="15"/>
      <c r="DH480" s="15"/>
      <c r="DJ480" s="22"/>
      <c r="DO480" s="15"/>
      <c r="DV480" s="15"/>
      <c r="EC480" s="15"/>
      <c r="EJ480" s="15"/>
      <c r="EQ480" s="15"/>
      <c r="EX480" s="15"/>
      <c r="FE480" s="15"/>
      <c r="FL480" s="15"/>
      <c r="FS480" s="15"/>
      <c r="FZ480" s="15"/>
      <c r="GG480" s="15"/>
      <c r="GN480" s="15"/>
      <c r="GP480" s="22"/>
      <c r="GQ480" s="22"/>
      <c r="GR480" s="22"/>
      <c r="GS480" s="22"/>
      <c r="GT480" s="22"/>
      <c r="GU480" s="15"/>
      <c r="GV480" s="22"/>
      <c r="GW480" s="22"/>
      <c r="GX480" s="22"/>
      <c r="GY480" s="18"/>
      <c r="GZ480" s="18"/>
      <c r="HA480" s="18"/>
      <c r="HB480" s="18"/>
      <c r="HC480" s="18"/>
      <c r="HD480" s="18"/>
      <c r="HE480" s="18"/>
      <c r="HF480" s="18"/>
      <c r="HG480" s="18"/>
      <c r="HH480" s="18"/>
      <c r="HI480" s="18"/>
      <c r="HJ480" s="18"/>
      <c r="HK480" s="18"/>
      <c r="HL480" s="18"/>
      <c r="HM480" s="18"/>
      <c r="HN480" s="18"/>
      <c r="HO480" s="18"/>
      <c r="HP480" s="18"/>
      <c r="HQ480" s="18"/>
      <c r="HR480" s="18"/>
      <c r="HS480" s="18"/>
      <c r="HT480" s="18"/>
      <c r="HU480" s="18"/>
      <c r="HV480" s="18"/>
      <c r="HW480" s="18"/>
      <c r="HX480" s="18"/>
      <c r="HY480" s="18"/>
      <c r="HZ480" s="18"/>
      <c r="IA480" s="18"/>
      <c r="IB480" s="18"/>
      <c r="IC480" s="18"/>
      <c r="ID480" s="18"/>
      <c r="IE480" s="18"/>
      <c r="IF480" s="18"/>
      <c r="IG480" s="18"/>
      <c r="IH480" s="18"/>
      <c r="II480" s="18"/>
      <c r="IJ480" s="18"/>
      <c r="IK480" s="18"/>
      <c r="IL480" s="18"/>
      <c r="IM480" s="18"/>
      <c r="IN480" s="18"/>
      <c r="IO480" s="18"/>
      <c r="IP480" s="18"/>
      <c r="IQ480" s="18"/>
      <c r="IR480" s="18"/>
      <c r="IS480" s="18"/>
      <c r="IT480" s="18"/>
      <c r="IU480" s="18"/>
      <c r="IV480" s="18"/>
      <c r="IW480" s="18"/>
      <c r="IX480" s="18"/>
      <c r="IY480" s="18"/>
      <c r="IZ480" s="18"/>
      <c r="JA480" s="18"/>
      <c r="JB480" s="18"/>
      <c r="JC480" s="18"/>
      <c r="JD480" s="18"/>
      <c r="JE480" s="18"/>
      <c r="JF480" s="18"/>
    </row>
    <row r="481" spans="36:266" x14ac:dyDescent="0.3">
      <c r="AJ481" s="24"/>
      <c r="AK481" s="24"/>
      <c r="AL481" s="20"/>
      <c r="AM481" s="23"/>
      <c r="AN481" s="18"/>
      <c r="AO481" s="24"/>
      <c r="AW481" s="71"/>
      <c r="AX481" s="71"/>
      <c r="AY481" s="71"/>
      <c r="BB481" s="25"/>
      <c r="BC481" s="21"/>
      <c r="BG481" s="18"/>
      <c r="BN481" s="22"/>
      <c r="BO481" s="22"/>
      <c r="BP481" s="22"/>
      <c r="BQ481" s="22"/>
      <c r="BR481" s="15"/>
      <c r="CF481" s="15"/>
      <c r="CL481" s="22"/>
      <c r="CM481" s="15"/>
      <c r="CR481" s="22"/>
      <c r="CT481" s="15"/>
      <c r="CW481" s="22"/>
      <c r="DA481" s="15"/>
      <c r="DH481" s="15"/>
      <c r="DJ481" s="22"/>
      <c r="DO481" s="15"/>
      <c r="DV481" s="15"/>
      <c r="EC481" s="15"/>
      <c r="EJ481" s="15"/>
      <c r="EQ481" s="15"/>
      <c r="EX481" s="15"/>
      <c r="FE481" s="15"/>
      <c r="FL481" s="15"/>
      <c r="FS481" s="15"/>
      <c r="FZ481" s="15"/>
      <c r="GG481" s="15"/>
      <c r="GN481" s="15"/>
      <c r="GP481" s="22"/>
      <c r="GQ481" s="22"/>
      <c r="GR481" s="22"/>
      <c r="GS481" s="22"/>
      <c r="GT481" s="22"/>
      <c r="GU481" s="15"/>
      <c r="GV481" s="22"/>
      <c r="GW481" s="22"/>
      <c r="GX481" s="22"/>
      <c r="GY481" s="18"/>
      <c r="GZ481" s="18"/>
      <c r="HA481" s="18"/>
      <c r="HB481" s="18"/>
      <c r="HC481" s="18"/>
      <c r="HD481" s="18"/>
      <c r="HE481" s="18"/>
      <c r="HF481" s="18"/>
      <c r="HG481" s="18"/>
      <c r="HH481" s="18"/>
      <c r="HI481" s="18"/>
      <c r="HJ481" s="18"/>
      <c r="HK481" s="18"/>
      <c r="HL481" s="18"/>
      <c r="HM481" s="18"/>
      <c r="HN481" s="18"/>
      <c r="HO481" s="18"/>
      <c r="HP481" s="18"/>
      <c r="HQ481" s="18"/>
      <c r="HR481" s="18"/>
      <c r="HS481" s="18"/>
      <c r="HT481" s="18"/>
      <c r="HU481" s="18"/>
      <c r="HV481" s="18"/>
      <c r="HW481" s="18"/>
      <c r="HX481" s="18"/>
      <c r="HY481" s="18"/>
      <c r="HZ481" s="18"/>
      <c r="IA481" s="18"/>
      <c r="IB481" s="18"/>
      <c r="IC481" s="18"/>
      <c r="ID481" s="18"/>
      <c r="IE481" s="18"/>
      <c r="IF481" s="18"/>
      <c r="IG481" s="18"/>
      <c r="IH481" s="18"/>
      <c r="II481" s="18"/>
      <c r="IJ481" s="18"/>
      <c r="IK481" s="18"/>
      <c r="IL481" s="18"/>
      <c r="IM481" s="18"/>
      <c r="IN481" s="18"/>
      <c r="IO481" s="18"/>
      <c r="IP481" s="18"/>
      <c r="IQ481" s="18"/>
      <c r="IR481" s="18"/>
      <c r="IS481" s="18"/>
      <c r="IT481" s="18"/>
      <c r="IU481" s="18"/>
      <c r="IV481" s="18"/>
      <c r="IW481" s="18"/>
      <c r="IX481" s="18"/>
      <c r="IY481" s="18"/>
      <c r="IZ481" s="18"/>
      <c r="JA481" s="18"/>
      <c r="JB481" s="18"/>
      <c r="JC481" s="18"/>
      <c r="JD481" s="18"/>
      <c r="JE481" s="18"/>
      <c r="JF481" s="18"/>
    </row>
    <row r="482" spans="36:266" x14ac:dyDescent="0.3">
      <c r="AJ482" s="24"/>
      <c r="AK482" s="24"/>
      <c r="AL482" s="20"/>
      <c r="AM482" s="23"/>
      <c r="AN482" s="18"/>
      <c r="AO482" s="24"/>
      <c r="AW482" s="71"/>
      <c r="AX482" s="71"/>
      <c r="AY482" s="71"/>
      <c r="BB482" s="25"/>
      <c r="BC482" s="21"/>
      <c r="BG482" s="18"/>
      <c r="BN482" s="22"/>
      <c r="BO482" s="22"/>
      <c r="BP482" s="22"/>
      <c r="BQ482" s="22"/>
      <c r="BR482" s="15"/>
      <c r="CF482" s="15"/>
      <c r="CL482" s="22"/>
      <c r="CM482" s="15"/>
      <c r="CR482" s="22"/>
      <c r="CT482" s="15"/>
      <c r="CW482" s="22"/>
      <c r="DA482" s="15"/>
      <c r="DH482" s="15"/>
      <c r="DJ482" s="22"/>
      <c r="DO482" s="15"/>
      <c r="DV482" s="15"/>
      <c r="EC482" s="15"/>
      <c r="EJ482" s="15"/>
      <c r="EQ482" s="15"/>
      <c r="EX482" s="15"/>
      <c r="FE482" s="15"/>
      <c r="FL482" s="15"/>
      <c r="FS482" s="15"/>
      <c r="FZ482" s="15"/>
      <c r="GG482" s="15"/>
      <c r="GN482" s="15"/>
      <c r="GP482" s="22"/>
      <c r="GQ482" s="22"/>
      <c r="GR482" s="22"/>
      <c r="GS482" s="22"/>
      <c r="GT482" s="22"/>
      <c r="GU482" s="15"/>
      <c r="GV482" s="22"/>
      <c r="GW482" s="22"/>
      <c r="GX482" s="22"/>
      <c r="GY482" s="18"/>
      <c r="GZ482" s="18"/>
      <c r="HA482" s="18"/>
      <c r="HB482" s="18"/>
      <c r="HC482" s="18"/>
      <c r="HD482" s="18"/>
      <c r="HE482" s="18"/>
      <c r="HF482" s="18"/>
      <c r="HG482" s="18"/>
      <c r="HH482" s="18"/>
      <c r="HI482" s="18"/>
      <c r="HJ482" s="18"/>
      <c r="HK482" s="18"/>
      <c r="HL482" s="18"/>
      <c r="HM482" s="18"/>
      <c r="HN482" s="18"/>
      <c r="HO482" s="18"/>
      <c r="HP482" s="18"/>
      <c r="HQ482" s="18"/>
      <c r="HR482" s="18"/>
      <c r="HS482" s="18"/>
      <c r="HT482" s="18"/>
      <c r="HU482" s="18"/>
      <c r="HV482" s="18"/>
      <c r="HW482" s="18"/>
      <c r="HX482" s="18"/>
      <c r="HY482" s="18"/>
      <c r="HZ482" s="18"/>
      <c r="IA482" s="18"/>
      <c r="IB482" s="18"/>
      <c r="IC482" s="18"/>
      <c r="ID482" s="18"/>
      <c r="IE482" s="18"/>
      <c r="IF482" s="18"/>
      <c r="IG482" s="18"/>
      <c r="IH482" s="18"/>
      <c r="II482" s="18"/>
      <c r="IJ482" s="18"/>
      <c r="IK482" s="18"/>
      <c r="IL482" s="18"/>
      <c r="IM482" s="18"/>
      <c r="IN482" s="18"/>
      <c r="IO482" s="18"/>
      <c r="IP482" s="18"/>
      <c r="IQ482" s="18"/>
      <c r="IR482" s="18"/>
      <c r="IS482" s="18"/>
      <c r="IT482" s="18"/>
      <c r="IU482" s="18"/>
      <c r="IV482" s="18"/>
      <c r="IW482" s="18"/>
      <c r="IX482" s="18"/>
      <c r="IY482" s="18"/>
      <c r="IZ482" s="18"/>
      <c r="JA482" s="18"/>
      <c r="JB482" s="18"/>
      <c r="JC482" s="18"/>
      <c r="JD482" s="18"/>
      <c r="JE482" s="18"/>
      <c r="JF482" s="18"/>
    </row>
    <row r="483" spans="36:266" x14ac:dyDescent="0.3">
      <c r="AJ483" s="24"/>
      <c r="AK483" s="24"/>
      <c r="AL483" s="20"/>
      <c r="AM483" s="23"/>
      <c r="AN483" s="18"/>
      <c r="AO483" s="24"/>
      <c r="AW483" s="71"/>
      <c r="AX483" s="71"/>
      <c r="AY483" s="71"/>
      <c r="BB483" s="25"/>
      <c r="BC483" s="21"/>
      <c r="BG483" s="18"/>
      <c r="BN483" s="22"/>
      <c r="BO483" s="22"/>
      <c r="BP483" s="22"/>
      <c r="BQ483" s="22"/>
      <c r="BR483" s="15"/>
      <c r="CF483" s="15"/>
      <c r="CL483" s="22"/>
      <c r="CM483" s="15"/>
      <c r="CR483" s="22"/>
      <c r="CT483" s="15"/>
      <c r="CW483" s="22"/>
      <c r="DA483" s="15"/>
      <c r="DH483" s="15"/>
      <c r="DJ483" s="22"/>
      <c r="DO483" s="15"/>
      <c r="DV483" s="15"/>
      <c r="EC483" s="15"/>
      <c r="EJ483" s="15"/>
      <c r="EQ483" s="15"/>
      <c r="EX483" s="15"/>
      <c r="FE483" s="15"/>
      <c r="FL483" s="15"/>
      <c r="FS483" s="15"/>
      <c r="FZ483" s="15"/>
      <c r="GG483" s="15"/>
      <c r="GN483" s="15"/>
      <c r="GP483" s="22"/>
      <c r="GQ483" s="22"/>
      <c r="GR483" s="22"/>
      <c r="GS483" s="22"/>
      <c r="GT483" s="22"/>
      <c r="GU483" s="15"/>
      <c r="GV483" s="22"/>
      <c r="GW483" s="22"/>
      <c r="GX483" s="22"/>
      <c r="GY483" s="18"/>
      <c r="GZ483" s="18"/>
      <c r="HA483" s="18"/>
      <c r="HB483" s="18"/>
      <c r="HC483" s="18"/>
      <c r="HD483" s="18"/>
      <c r="HE483" s="18"/>
      <c r="HF483" s="18"/>
      <c r="HG483" s="18"/>
      <c r="HH483" s="18"/>
      <c r="HI483" s="18"/>
      <c r="HJ483" s="18"/>
      <c r="HK483" s="18"/>
      <c r="HL483" s="18"/>
      <c r="HM483" s="18"/>
      <c r="HN483" s="18"/>
      <c r="HO483" s="18"/>
      <c r="HP483" s="18"/>
      <c r="HQ483" s="18"/>
      <c r="HR483" s="18"/>
      <c r="HS483" s="18"/>
      <c r="HT483" s="18"/>
      <c r="HU483" s="18"/>
      <c r="HV483" s="18"/>
      <c r="HW483" s="18"/>
      <c r="HX483" s="18"/>
      <c r="HY483" s="18"/>
      <c r="HZ483" s="18"/>
      <c r="IA483" s="18"/>
      <c r="IB483" s="18"/>
      <c r="IC483" s="18"/>
      <c r="ID483" s="18"/>
      <c r="IE483" s="18"/>
      <c r="IF483" s="18"/>
      <c r="IG483" s="18"/>
      <c r="IH483" s="18"/>
      <c r="II483" s="18"/>
      <c r="IJ483" s="18"/>
      <c r="IK483" s="18"/>
      <c r="IL483" s="18"/>
      <c r="IM483" s="18"/>
      <c r="IN483" s="18"/>
      <c r="IO483" s="18"/>
      <c r="IP483" s="18"/>
      <c r="IQ483" s="18"/>
      <c r="IR483" s="18"/>
      <c r="IS483" s="18"/>
      <c r="IT483" s="18"/>
      <c r="IU483" s="18"/>
      <c r="IV483" s="18"/>
      <c r="IW483" s="18"/>
      <c r="IX483" s="18"/>
      <c r="IY483" s="18"/>
      <c r="IZ483" s="18"/>
      <c r="JA483" s="18"/>
      <c r="JB483" s="18"/>
      <c r="JC483" s="18"/>
      <c r="JD483" s="18"/>
      <c r="JE483" s="18"/>
      <c r="JF483" s="18"/>
    </row>
    <row r="484" spans="36:266" x14ac:dyDescent="0.3">
      <c r="AJ484" s="24"/>
      <c r="AK484" s="24"/>
      <c r="AL484" s="20"/>
      <c r="AM484" s="23"/>
      <c r="AN484" s="18"/>
      <c r="AO484" s="24"/>
      <c r="AW484" s="71"/>
      <c r="AX484" s="71"/>
      <c r="AY484" s="71"/>
      <c r="BB484" s="25"/>
      <c r="BC484" s="21"/>
      <c r="BG484" s="18"/>
      <c r="BN484" s="22"/>
      <c r="BO484" s="22"/>
      <c r="BP484" s="22"/>
      <c r="BQ484" s="22"/>
      <c r="BR484" s="15"/>
      <c r="CF484" s="15"/>
      <c r="CL484" s="22"/>
      <c r="CM484" s="15"/>
      <c r="CR484" s="22"/>
      <c r="CT484" s="15"/>
      <c r="CW484" s="22"/>
      <c r="DA484" s="15"/>
      <c r="DH484" s="15"/>
      <c r="DJ484" s="22"/>
      <c r="DO484" s="15"/>
      <c r="DV484" s="15"/>
      <c r="EC484" s="15"/>
      <c r="EJ484" s="15"/>
      <c r="EQ484" s="15"/>
      <c r="EX484" s="15"/>
      <c r="FE484" s="15"/>
      <c r="FL484" s="15"/>
      <c r="FS484" s="15"/>
      <c r="FZ484" s="15"/>
      <c r="GG484" s="15"/>
      <c r="GN484" s="15"/>
      <c r="GP484" s="22"/>
      <c r="GQ484" s="22"/>
      <c r="GR484" s="22"/>
      <c r="GS484" s="22"/>
      <c r="GT484" s="22"/>
      <c r="GU484" s="15"/>
      <c r="GV484" s="22"/>
      <c r="GW484" s="22"/>
      <c r="GX484" s="22"/>
      <c r="GY484" s="18"/>
      <c r="GZ484" s="18"/>
      <c r="HA484" s="18"/>
      <c r="HB484" s="18"/>
      <c r="HC484" s="18"/>
      <c r="HD484" s="18"/>
      <c r="HE484" s="18"/>
      <c r="HF484" s="18"/>
      <c r="HG484" s="18"/>
      <c r="HH484" s="18"/>
      <c r="HI484" s="18"/>
      <c r="HJ484" s="18"/>
      <c r="HK484" s="18"/>
      <c r="HL484" s="18"/>
      <c r="HM484" s="18"/>
      <c r="HN484" s="18"/>
      <c r="HO484" s="18"/>
      <c r="HP484" s="18"/>
      <c r="HQ484" s="18"/>
      <c r="HR484" s="18"/>
      <c r="HS484" s="18"/>
      <c r="HT484" s="18"/>
      <c r="HU484" s="18"/>
      <c r="HV484" s="18"/>
      <c r="HW484" s="18"/>
      <c r="HX484" s="18"/>
      <c r="HY484" s="18"/>
      <c r="HZ484" s="18"/>
      <c r="IA484" s="18"/>
      <c r="IB484" s="18"/>
      <c r="IC484" s="18"/>
      <c r="ID484" s="18"/>
      <c r="IE484" s="18"/>
      <c r="IF484" s="18"/>
      <c r="IG484" s="18"/>
      <c r="IH484" s="18"/>
      <c r="II484" s="18"/>
      <c r="IJ484" s="18"/>
      <c r="IK484" s="18"/>
      <c r="IL484" s="18"/>
      <c r="IM484" s="18"/>
      <c r="IN484" s="18"/>
      <c r="IO484" s="18"/>
      <c r="IP484" s="18"/>
      <c r="IQ484" s="18"/>
      <c r="IR484" s="18"/>
      <c r="IS484" s="18"/>
      <c r="IT484" s="18"/>
      <c r="IU484" s="18"/>
      <c r="IV484" s="18"/>
      <c r="IW484" s="18"/>
      <c r="IX484" s="18"/>
      <c r="IY484" s="18"/>
      <c r="IZ484" s="18"/>
      <c r="JA484" s="18"/>
      <c r="JB484" s="18"/>
      <c r="JC484" s="18"/>
      <c r="JD484" s="18"/>
      <c r="JE484" s="18"/>
      <c r="JF484" s="18"/>
    </row>
    <row r="485" spans="36:266" x14ac:dyDescent="0.3">
      <c r="AJ485" s="24"/>
      <c r="AK485" s="24"/>
      <c r="AL485" s="20"/>
      <c r="AM485" s="23"/>
      <c r="AN485" s="18"/>
      <c r="AO485" s="24"/>
      <c r="AW485" s="71"/>
      <c r="AX485" s="71"/>
      <c r="AY485" s="71"/>
      <c r="BB485" s="25"/>
      <c r="BC485" s="21"/>
      <c r="BG485" s="18"/>
      <c r="BN485" s="22"/>
      <c r="BO485" s="22"/>
      <c r="BP485" s="22"/>
      <c r="BQ485" s="22"/>
      <c r="BR485" s="15"/>
      <c r="CF485" s="15"/>
      <c r="CL485" s="22"/>
      <c r="CM485" s="15"/>
      <c r="CR485" s="22"/>
      <c r="CT485" s="15"/>
      <c r="CW485" s="22"/>
      <c r="DA485" s="15"/>
      <c r="DH485" s="15"/>
      <c r="DJ485" s="22"/>
      <c r="DO485" s="15"/>
      <c r="DV485" s="15"/>
      <c r="EC485" s="15"/>
      <c r="EJ485" s="15"/>
      <c r="EQ485" s="15"/>
      <c r="EX485" s="15"/>
      <c r="FE485" s="15"/>
      <c r="FL485" s="15"/>
      <c r="FS485" s="15"/>
      <c r="FZ485" s="15"/>
      <c r="GG485" s="15"/>
      <c r="GN485" s="15"/>
      <c r="GP485" s="22"/>
      <c r="GQ485" s="22"/>
      <c r="GR485" s="22"/>
      <c r="GS485" s="22"/>
      <c r="GT485" s="22"/>
      <c r="GU485" s="15"/>
      <c r="GV485" s="22"/>
      <c r="GW485" s="22"/>
      <c r="GX485" s="22"/>
      <c r="GY485" s="18"/>
      <c r="GZ485" s="18"/>
      <c r="HA485" s="18"/>
      <c r="HB485" s="18"/>
      <c r="HC485" s="18"/>
      <c r="HD485" s="18"/>
      <c r="HE485" s="18"/>
      <c r="HF485" s="18"/>
      <c r="HG485" s="18"/>
      <c r="HH485" s="18"/>
      <c r="HI485" s="18"/>
      <c r="HJ485" s="18"/>
      <c r="HK485" s="18"/>
      <c r="HL485" s="18"/>
      <c r="HM485" s="18"/>
      <c r="HN485" s="18"/>
      <c r="HO485" s="18"/>
      <c r="HP485" s="18"/>
      <c r="HQ485" s="18"/>
      <c r="HR485" s="18"/>
      <c r="HS485" s="18"/>
      <c r="HT485" s="18"/>
      <c r="HU485" s="18"/>
      <c r="HV485" s="18"/>
      <c r="HW485" s="18"/>
      <c r="HX485" s="18"/>
      <c r="HY485" s="18"/>
      <c r="HZ485" s="18"/>
      <c r="IA485" s="18"/>
      <c r="IB485" s="18"/>
      <c r="IC485" s="18"/>
      <c r="ID485" s="18"/>
      <c r="IE485" s="18"/>
      <c r="IF485" s="18"/>
      <c r="IG485" s="18"/>
      <c r="IH485" s="18"/>
      <c r="II485" s="18"/>
      <c r="IJ485" s="18"/>
      <c r="IK485" s="18"/>
      <c r="IL485" s="18"/>
      <c r="IM485" s="18"/>
      <c r="IN485" s="18"/>
      <c r="IO485" s="18"/>
      <c r="IP485" s="18"/>
      <c r="IQ485" s="18"/>
      <c r="IR485" s="18"/>
      <c r="IS485" s="18"/>
      <c r="IT485" s="18"/>
      <c r="IU485" s="18"/>
      <c r="IV485" s="18"/>
      <c r="IW485" s="18"/>
      <c r="IX485" s="18"/>
      <c r="IY485" s="18"/>
      <c r="IZ485" s="18"/>
      <c r="JA485" s="18"/>
      <c r="JB485" s="18"/>
      <c r="JC485" s="18"/>
      <c r="JD485" s="18"/>
      <c r="JE485" s="18"/>
      <c r="JF485" s="18"/>
    </row>
    <row r="486" spans="36:266" x14ac:dyDescent="0.3">
      <c r="AJ486" s="24"/>
      <c r="AK486" s="24"/>
      <c r="AL486" s="20"/>
      <c r="AM486" s="23"/>
      <c r="AN486" s="18"/>
      <c r="AO486" s="24"/>
      <c r="AW486" s="71"/>
      <c r="AX486" s="71"/>
      <c r="AY486" s="71"/>
      <c r="BB486" s="25"/>
      <c r="BC486" s="21"/>
      <c r="BG486" s="18"/>
      <c r="BN486" s="22"/>
      <c r="BO486" s="22"/>
      <c r="BP486" s="22"/>
      <c r="BQ486" s="22"/>
      <c r="BR486" s="15"/>
      <c r="CF486" s="15"/>
      <c r="CL486" s="22"/>
      <c r="CM486" s="15"/>
      <c r="CR486" s="22"/>
      <c r="CT486" s="15"/>
      <c r="CW486" s="22"/>
      <c r="DA486" s="15"/>
      <c r="DH486" s="15"/>
      <c r="DJ486" s="22"/>
      <c r="DO486" s="15"/>
      <c r="DV486" s="15"/>
      <c r="EC486" s="15"/>
      <c r="EJ486" s="15"/>
      <c r="EQ486" s="15"/>
      <c r="EX486" s="15"/>
      <c r="FE486" s="15"/>
      <c r="FL486" s="15"/>
      <c r="FS486" s="15"/>
      <c r="FZ486" s="15"/>
      <c r="GG486" s="15"/>
      <c r="GN486" s="15"/>
      <c r="GP486" s="22"/>
      <c r="GQ486" s="22"/>
      <c r="GR486" s="22"/>
      <c r="GS486" s="22"/>
      <c r="GT486" s="22"/>
      <c r="GU486" s="15"/>
      <c r="GV486" s="22"/>
      <c r="GW486" s="22"/>
      <c r="GX486" s="22"/>
      <c r="GY486" s="18"/>
      <c r="GZ486" s="18"/>
      <c r="HA486" s="18"/>
      <c r="HB486" s="18"/>
      <c r="HC486" s="18"/>
      <c r="HD486" s="18"/>
      <c r="HE486" s="18"/>
      <c r="HF486" s="18"/>
      <c r="HG486" s="18"/>
      <c r="HH486" s="18"/>
      <c r="HI486" s="18"/>
      <c r="HJ486" s="18"/>
      <c r="HK486" s="18"/>
      <c r="HL486" s="18"/>
      <c r="HM486" s="18"/>
      <c r="HN486" s="18"/>
      <c r="HO486" s="18"/>
      <c r="HP486" s="18"/>
      <c r="HQ486" s="18"/>
      <c r="HR486" s="18"/>
      <c r="HS486" s="18"/>
      <c r="HT486" s="18"/>
      <c r="HU486" s="18"/>
      <c r="HV486" s="18"/>
      <c r="HW486" s="18"/>
      <c r="HX486" s="18"/>
      <c r="HY486" s="18"/>
      <c r="HZ486" s="18"/>
      <c r="IA486" s="18"/>
      <c r="IB486" s="18"/>
      <c r="IC486" s="18"/>
      <c r="ID486" s="18"/>
      <c r="IE486" s="18"/>
      <c r="IF486" s="18"/>
      <c r="IG486" s="18"/>
      <c r="IH486" s="18"/>
      <c r="II486" s="18"/>
      <c r="IJ486" s="18"/>
      <c r="IK486" s="18"/>
      <c r="IL486" s="18"/>
      <c r="IM486" s="18"/>
      <c r="IN486" s="18"/>
      <c r="IO486" s="18"/>
      <c r="IP486" s="18"/>
      <c r="IQ486" s="18"/>
      <c r="IR486" s="18"/>
      <c r="IS486" s="18"/>
      <c r="IT486" s="18"/>
      <c r="IU486" s="18"/>
      <c r="IV486" s="18"/>
      <c r="IW486" s="18"/>
      <c r="IX486" s="18"/>
      <c r="IY486" s="18"/>
      <c r="IZ486" s="18"/>
      <c r="JA486" s="18"/>
      <c r="JB486" s="18"/>
      <c r="JC486" s="18"/>
      <c r="JD486" s="18"/>
      <c r="JE486" s="18"/>
      <c r="JF486" s="18"/>
    </row>
    <row r="487" spans="36:266" x14ac:dyDescent="0.3">
      <c r="AJ487" s="24"/>
      <c r="AK487" s="24"/>
      <c r="AL487" s="20"/>
      <c r="AM487" s="23"/>
      <c r="AN487" s="18"/>
      <c r="AO487" s="24"/>
      <c r="AW487" s="71"/>
      <c r="AX487" s="71"/>
      <c r="AY487" s="71"/>
      <c r="BB487" s="25"/>
      <c r="BC487" s="21"/>
      <c r="BG487" s="18"/>
      <c r="BN487" s="22"/>
      <c r="BO487" s="22"/>
      <c r="BP487" s="22"/>
      <c r="BQ487" s="22"/>
      <c r="BR487" s="15"/>
      <c r="CF487" s="15"/>
      <c r="CL487" s="22"/>
      <c r="CM487" s="15"/>
      <c r="CR487" s="22"/>
      <c r="CT487" s="15"/>
      <c r="CW487" s="22"/>
      <c r="DA487" s="15"/>
      <c r="DH487" s="15"/>
      <c r="DJ487" s="22"/>
      <c r="DO487" s="15"/>
      <c r="DV487" s="15"/>
      <c r="EC487" s="15"/>
      <c r="EJ487" s="15"/>
      <c r="EQ487" s="15"/>
      <c r="EX487" s="15"/>
      <c r="FE487" s="15"/>
      <c r="FL487" s="15"/>
      <c r="FS487" s="15"/>
      <c r="FZ487" s="15"/>
      <c r="GG487" s="15"/>
      <c r="GN487" s="15"/>
      <c r="GP487" s="22"/>
      <c r="GQ487" s="22"/>
      <c r="GR487" s="22"/>
      <c r="GS487" s="22"/>
      <c r="GT487" s="22"/>
      <c r="GU487" s="15"/>
      <c r="GV487" s="22"/>
      <c r="GW487" s="22"/>
      <c r="GX487" s="22"/>
      <c r="GY487" s="18"/>
      <c r="GZ487" s="18"/>
      <c r="HA487" s="18"/>
      <c r="HB487" s="18"/>
      <c r="HC487" s="18"/>
      <c r="HD487" s="18"/>
      <c r="HE487" s="18"/>
      <c r="HF487" s="18"/>
      <c r="HG487" s="18"/>
      <c r="HH487" s="18"/>
      <c r="HI487" s="18"/>
      <c r="HJ487" s="18"/>
      <c r="HK487" s="18"/>
      <c r="HL487" s="18"/>
      <c r="HM487" s="18"/>
      <c r="HN487" s="18"/>
      <c r="HO487" s="18"/>
      <c r="HP487" s="18"/>
      <c r="HQ487" s="18"/>
      <c r="HR487" s="18"/>
      <c r="HS487" s="18"/>
      <c r="HT487" s="18"/>
      <c r="HU487" s="18"/>
      <c r="HV487" s="18"/>
      <c r="HW487" s="18"/>
      <c r="HX487" s="18"/>
      <c r="HY487" s="18"/>
      <c r="HZ487" s="18"/>
      <c r="IA487" s="18"/>
      <c r="IB487" s="18"/>
      <c r="IC487" s="18"/>
      <c r="ID487" s="18"/>
      <c r="IE487" s="18"/>
      <c r="IF487" s="18"/>
      <c r="IG487" s="18"/>
      <c r="IH487" s="18"/>
      <c r="II487" s="18"/>
      <c r="IJ487" s="18"/>
      <c r="IK487" s="18"/>
      <c r="IL487" s="18"/>
      <c r="IM487" s="18"/>
      <c r="IN487" s="18"/>
      <c r="IO487" s="18"/>
      <c r="IP487" s="18"/>
      <c r="IQ487" s="18"/>
      <c r="IR487" s="18"/>
      <c r="IS487" s="18"/>
      <c r="IT487" s="18"/>
      <c r="IU487" s="18"/>
      <c r="IV487" s="18"/>
      <c r="IW487" s="18"/>
      <c r="IX487" s="18"/>
      <c r="IY487" s="18"/>
      <c r="IZ487" s="18"/>
      <c r="JA487" s="18"/>
      <c r="JB487" s="18"/>
      <c r="JC487" s="18"/>
      <c r="JD487" s="18"/>
      <c r="JE487" s="18"/>
      <c r="JF487" s="18"/>
    </row>
    <row r="488" spans="36:266" x14ac:dyDescent="0.3">
      <c r="AJ488" s="24"/>
      <c r="AK488" s="24"/>
      <c r="AL488" s="20"/>
      <c r="AM488" s="23"/>
      <c r="AN488" s="18"/>
      <c r="AO488" s="24"/>
      <c r="AW488" s="71"/>
      <c r="AX488" s="71"/>
      <c r="AY488" s="71"/>
      <c r="BB488" s="25"/>
      <c r="BC488" s="21"/>
      <c r="BG488" s="18"/>
      <c r="BN488" s="22"/>
      <c r="BO488" s="22"/>
      <c r="BP488" s="22"/>
      <c r="BQ488" s="22"/>
      <c r="BR488" s="15"/>
      <c r="CF488" s="15"/>
      <c r="CL488" s="22"/>
      <c r="CM488" s="15"/>
      <c r="CR488" s="22"/>
      <c r="CT488" s="15"/>
      <c r="CW488" s="22"/>
      <c r="DA488" s="15"/>
      <c r="DH488" s="15"/>
      <c r="DJ488" s="22"/>
      <c r="DO488" s="15"/>
      <c r="DV488" s="15"/>
      <c r="EC488" s="15"/>
      <c r="EJ488" s="15"/>
      <c r="EQ488" s="15"/>
      <c r="EX488" s="15"/>
      <c r="FE488" s="15"/>
      <c r="FL488" s="15"/>
      <c r="FS488" s="15"/>
      <c r="FZ488" s="15"/>
      <c r="GG488" s="15"/>
      <c r="GN488" s="15"/>
      <c r="GP488" s="22"/>
      <c r="GQ488" s="22"/>
      <c r="GR488" s="22"/>
      <c r="GS488" s="22"/>
      <c r="GT488" s="22"/>
      <c r="GU488" s="15"/>
      <c r="GV488" s="22"/>
      <c r="GW488" s="22"/>
      <c r="GX488" s="22"/>
      <c r="GY488" s="18"/>
      <c r="GZ488" s="18"/>
      <c r="HA488" s="18"/>
      <c r="HB488" s="18"/>
      <c r="HC488" s="18"/>
      <c r="HD488" s="18"/>
      <c r="HE488" s="18"/>
      <c r="HF488" s="18"/>
      <c r="HG488" s="18"/>
      <c r="HH488" s="18"/>
      <c r="HI488" s="18"/>
      <c r="HJ488" s="18"/>
      <c r="HK488" s="18"/>
      <c r="HL488" s="18"/>
      <c r="HM488" s="18"/>
      <c r="HN488" s="18"/>
      <c r="HO488" s="18"/>
      <c r="HP488" s="18"/>
      <c r="HQ488" s="18"/>
      <c r="HR488" s="18"/>
      <c r="HS488" s="18"/>
      <c r="HT488" s="18"/>
      <c r="HU488" s="18"/>
      <c r="HV488" s="18"/>
      <c r="HW488" s="18"/>
      <c r="HX488" s="18"/>
      <c r="HY488" s="18"/>
      <c r="HZ488" s="18"/>
      <c r="IA488" s="18"/>
      <c r="IB488" s="18"/>
      <c r="IC488" s="18"/>
      <c r="ID488" s="18"/>
      <c r="IE488" s="18"/>
      <c r="IF488" s="18"/>
      <c r="IG488" s="18"/>
      <c r="IH488" s="18"/>
      <c r="II488" s="18"/>
      <c r="IJ488" s="18"/>
      <c r="IK488" s="18"/>
      <c r="IL488" s="18"/>
      <c r="IM488" s="18"/>
      <c r="IN488" s="18"/>
      <c r="IO488" s="18"/>
      <c r="IP488" s="18"/>
      <c r="IQ488" s="18"/>
      <c r="IR488" s="18"/>
      <c r="IS488" s="18"/>
      <c r="IT488" s="18"/>
      <c r="IU488" s="18"/>
      <c r="IV488" s="18"/>
      <c r="IW488" s="18"/>
      <c r="IX488" s="18"/>
      <c r="IY488" s="18"/>
      <c r="IZ488" s="18"/>
      <c r="JA488" s="18"/>
      <c r="JB488" s="18"/>
      <c r="JC488" s="18"/>
      <c r="JD488" s="18"/>
      <c r="JE488" s="18"/>
      <c r="JF488" s="18"/>
    </row>
    <row r="489" spans="36:266" x14ac:dyDescent="0.3">
      <c r="AJ489" s="24"/>
      <c r="AK489" s="24"/>
      <c r="AL489" s="20"/>
      <c r="AM489" s="23"/>
      <c r="AN489" s="18"/>
      <c r="AO489" s="24"/>
      <c r="AW489" s="71"/>
      <c r="AX489" s="71"/>
      <c r="AY489" s="71"/>
      <c r="BB489" s="25"/>
      <c r="BC489" s="21"/>
      <c r="BG489" s="18"/>
      <c r="BN489" s="22"/>
      <c r="BO489" s="22"/>
      <c r="BP489" s="22"/>
      <c r="BQ489" s="22"/>
      <c r="BR489" s="15"/>
      <c r="CF489" s="15"/>
      <c r="CL489" s="22"/>
      <c r="CM489" s="15"/>
      <c r="CR489" s="22"/>
      <c r="CT489" s="15"/>
      <c r="CW489" s="22"/>
      <c r="DA489" s="15"/>
      <c r="DH489" s="15"/>
      <c r="DJ489" s="22"/>
      <c r="DO489" s="15"/>
      <c r="DV489" s="15"/>
      <c r="EC489" s="15"/>
      <c r="EJ489" s="15"/>
      <c r="EQ489" s="15"/>
      <c r="EX489" s="15"/>
      <c r="FE489" s="15"/>
      <c r="FL489" s="15"/>
      <c r="FS489" s="15"/>
      <c r="FZ489" s="15"/>
      <c r="GG489" s="15"/>
      <c r="GN489" s="15"/>
      <c r="GP489" s="22"/>
      <c r="GQ489" s="22"/>
      <c r="GR489" s="22"/>
      <c r="GS489" s="22"/>
      <c r="GT489" s="22"/>
      <c r="GU489" s="15"/>
      <c r="GV489" s="22"/>
      <c r="GW489" s="22"/>
      <c r="GX489" s="22"/>
      <c r="GY489" s="18"/>
      <c r="GZ489" s="18"/>
      <c r="HA489" s="18"/>
      <c r="HB489" s="18"/>
      <c r="HC489" s="18"/>
      <c r="HD489" s="18"/>
      <c r="HE489" s="18"/>
      <c r="HF489" s="18"/>
      <c r="HG489" s="18"/>
      <c r="HH489" s="18"/>
      <c r="HI489" s="18"/>
      <c r="HJ489" s="18"/>
      <c r="HK489" s="18"/>
      <c r="HL489" s="18"/>
      <c r="HM489" s="18"/>
      <c r="HN489" s="18"/>
      <c r="HO489" s="18"/>
      <c r="HP489" s="18"/>
      <c r="HQ489" s="18"/>
      <c r="HR489" s="18"/>
      <c r="HS489" s="18"/>
      <c r="HT489" s="18"/>
      <c r="HU489" s="18"/>
      <c r="HV489" s="18"/>
      <c r="HW489" s="18"/>
      <c r="HX489" s="18"/>
      <c r="HY489" s="18"/>
      <c r="HZ489" s="18"/>
      <c r="IA489" s="18"/>
      <c r="IB489" s="18"/>
      <c r="IC489" s="18"/>
      <c r="ID489" s="18"/>
      <c r="IE489" s="18"/>
      <c r="IF489" s="18"/>
      <c r="IG489" s="18"/>
      <c r="IH489" s="18"/>
      <c r="II489" s="18"/>
      <c r="IJ489" s="18"/>
      <c r="IK489" s="18"/>
      <c r="IL489" s="18"/>
      <c r="IM489" s="18"/>
      <c r="IN489" s="18"/>
      <c r="IO489" s="18"/>
      <c r="IP489" s="18"/>
      <c r="IQ489" s="18"/>
      <c r="IR489" s="18"/>
      <c r="IS489" s="18"/>
      <c r="IT489" s="18"/>
      <c r="IU489" s="18"/>
      <c r="IV489" s="18"/>
      <c r="IW489" s="18"/>
      <c r="IX489" s="18"/>
      <c r="IY489" s="18"/>
      <c r="IZ489" s="18"/>
      <c r="JA489" s="18"/>
      <c r="JB489" s="18"/>
      <c r="JC489" s="18"/>
      <c r="JD489" s="18"/>
      <c r="JE489" s="18"/>
      <c r="JF489" s="18"/>
    </row>
    <row r="490" spans="36:266" x14ac:dyDescent="0.3">
      <c r="AJ490" s="24"/>
      <c r="AK490" s="24"/>
      <c r="AL490" s="20"/>
      <c r="AM490" s="23"/>
      <c r="AN490" s="18"/>
      <c r="AO490" s="24"/>
      <c r="AW490" s="71"/>
      <c r="AX490" s="71"/>
      <c r="AY490" s="71"/>
      <c r="BB490" s="25"/>
      <c r="BC490" s="21"/>
      <c r="BG490" s="18"/>
      <c r="BN490" s="22"/>
      <c r="BO490" s="22"/>
      <c r="BP490" s="22"/>
      <c r="BQ490" s="22"/>
      <c r="BR490" s="15"/>
      <c r="CF490" s="15"/>
      <c r="CL490" s="22"/>
      <c r="CM490" s="15"/>
      <c r="CR490" s="22"/>
      <c r="CT490" s="15"/>
      <c r="CW490" s="22"/>
      <c r="DA490" s="15"/>
      <c r="DH490" s="15"/>
      <c r="DJ490" s="22"/>
      <c r="DO490" s="15"/>
      <c r="DV490" s="15"/>
      <c r="EC490" s="15"/>
      <c r="EJ490" s="15"/>
      <c r="EQ490" s="15"/>
      <c r="EX490" s="15"/>
      <c r="FE490" s="15"/>
      <c r="FL490" s="15"/>
      <c r="FS490" s="15"/>
      <c r="FZ490" s="15"/>
      <c r="GG490" s="15"/>
      <c r="GN490" s="15"/>
      <c r="GP490" s="22"/>
      <c r="GQ490" s="22"/>
      <c r="GR490" s="22"/>
      <c r="GS490" s="22"/>
      <c r="GT490" s="22"/>
      <c r="GU490" s="15"/>
      <c r="GV490" s="22"/>
      <c r="GW490" s="22"/>
      <c r="GX490" s="22"/>
      <c r="GY490" s="18"/>
      <c r="GZ490" s="18"/>
      <c r="HA490" s="18"/>
      <c r="HB490" s="18"/>
      <c r="HC490" s="18"/>
      <c r="HD490" s="18"/>
      <c r="HE490" s="18"/>
      <c r="HF490" s="18"/>
      <c r="HG490" s="18"/>
      <c r="HH490" s="18"/>
      <c r="HI490" s="18"/>
      <c r="HJ490" s="18"/>
      <c r="HK490" s="18"/>
      <c r="HL490" s="18"/>
      <c r="HM490" s="18"/>
      <c r="HN490" s="18"/>
      <c r="HO490" s="18"/>
      <c r="HP490" s="18"/>
      <c r="HQ490" s="18"/>
      <c r="HR490" s="18"/>
      <c r="HS490" s="18"/>
      <c r="HT490" s="18"/>
      <c r="HU490" s="18"/>
      <c r="HV490" s="18"/>
      <c r="HW490" s="18"/>
      <c r="HX490" s="18"/>
      <c r="HY490" s="18"/>
      <c r="HZ490" s="18"/>
      <c r="IA490" s="18"/>
      <c r="IB490" s="18"/>
      <c r="IC490" s="18"/>
      <c r="ID490" s="18"/>
      <c r="IE490" s="18"/>
      <c r="IF490" s="18"/>
      <c r="IG490" s="18"/>
      <c r="IH490" s="18"/>
      <c r="II490" s="18"/>
      <c r="IJ490" s="18"/>
      <c r="IK490" s="18"/>
      <c r="IL490" s="18"/>
      <c r="IM490" s="18"/>
      <c r="IN490" s="18"/>
      <c r="IO490" s="18"/>
      <c r="IP490" s="18"/>
      <c r="IQ490" s="18"/>
      <c r="IR490" s="18"/>
      <c r="IS490" s="18"/>
      <c r="IT490" s="18"/>
      <c r="IU490" s="18"/>
      <c r="IV490" s="18"/>
      <c r="IW490" s="18"/>
      <c r="IX490" s="18"/>
      <c r="IY490" s="18"/>
      <c r="IZ490" s="18"/>
      <c r="JA490" s="18"/>
      <c r="JB490" s="18"/>
      <c r="JC490" s="18"/>
      <c r="JD490" s="18"/>
      <c r="JE490" s="18"/>
      <c r="JF490" s="18"/>
    </row>
    <row r="491" spans="36:266" x14ac:dyDescent="0.3">
      <c r="AJ491" s="24"/>
      <c r="AK491" s="24"/>
      <c r="AL491" s="20"/>
      <c r="AM491" s="23"/>
      <c r="AN491" s="18"/>
      <c r="AO491" s="24"/>
      <c r="AW491" s="71"/>
      <c r="AX491" s="71"/>
      <c r="AY491" s="71"/>
      <c r="BB491" s="25"/>
      <c r="BC491" s="21"/>
      <c r="BG491" s="18"/>
      <c r="BN491" s="22"/>
      <c r="BO491" s="22"/>
      <c r="BP491" s="22"/>
      <c r="BQ491" s="22"/>
      <c r="BR491" s="15"/>
      <c r="CF491" s="15"/>
      <c r="CL491" s="22"/>
      <c r="CM491" s="15"/>
      <c r="CR491" s="22"/>
      <c r="CT491" s="15"/>
      <c r="CW491" s="22"/>
      <c r="DA491" s="15"/>
      <c r="DH491" s="15"/>
      <c r="DJ491" s="22"/>
      <c r="DO491" s="15"/>
      <c r="DV491" s="15"/>
      <c r="EC491" s="15"/>
      <c r="EJ491" s="15"/>
      <c r="EQ491" s="15"/>
      <c r="EX491" s="15"/>
      <c r="FE491" s="15"/>
      <c r="FL491" s="15"/>
      <c r="FS491" s="15"/>
      <c r="FZ491" s="15"/>
      <c r="GG491" s="15"/>
      <c r="GN491" s="15"/>
      <c r="GP491" s="22"/>
      <c r="GQ491" s="22"/>
      <c r="GR491" s="22"/>
      <c r="GS491" s="22"/>
      <c r="GT491" s="22"/>
      <c r="GU491" s="15"/>
      <c r="GV491" s="22"/>
      <c r="GW491" s="22"/>
      <c r="GX491" s="22"/>
      <c r="GY491" s="18"/>
      <c r="GZ491" s="18"/>
      <c r="HA491" s="18"/>
      <c r="HB491" s="18"/>
      <c r="HC491" s="18"/>
      <c r="HD491" s="18"/>
      <c r="HE491" s="18"/>
      <c r="HF491" s="18"/>
      <c r="HG491" s="18"/>
      <c r="HH491" s="18"/>
      <c r="HI491" s="18"/>
      <c r="HJ491" s="18"/>
      <c r="HK491" s="18"/>
      <c r="HL491" s="18"/>
      <c r="HM491" s="18"/>
      <c r="HN491" s="18"/>
      <c r="HO491" s="18"/>
      <c r="HP491" s="18"/>
      <c r="HQ491" s="18"/>
      <c r="HR491" s="18"/>
      <c r="HS491" s="18"/>
      <c r="HT491" s="18"/>
      <c r="HU491" s="18"/>
      <c r="HV491" s="18"/>
      <c r="HW491" s="18"/>
      <c r="HX491" s="18"/>
      <c r="HY491" s="18"/>
      <c r="HZ491" s="18"/>
      <c r="IA491" s="18"/>
      <c r="IB491" s="18"/>
      <c r="IC491" s="18"/>
      <c r="ID491" s="18"/>
      <c r="IE491" s="18"/>
      <c r="IF491" s="18"/>
      <c r="IG491" s="18"/>
      <c r="IH491" s="18"/>
      <c r="II491" s="18"/>
      <c r="IJ491" s="18"/>
      <c r="IK491" s="18"/>
      <c r="IL491" s="18"/>
      <c r="IM491" s="18"/>
      <c r="IN491" s="18"/>
      <c r="IO491" s="18"/>
      <c r="IP491" s="18"/>
      <c r="IQ491" s="18"/>
      <c r="IR491" s="18"/>
      <c r="IS491" s="18"/>
      <c r="IT491" s="18"/>
      <c r="IU491" s="18"/>
      <c r="IV491" s="18"/>
      <c r="IW491" s="18"/>
      <c r="IX491" s="18"/>
      <c r="IY491" s="18"/>
      <c r="IZ491" s="18"/>
      <c r="JA491" s="18"/>
      <c r="JB491" s="18"/>
      <c r="JC491" s="18"/>
      <c r="JD491" s="18"/>
      <c r="JE491" s="18"/>
      <c r="JF491" s="18"/>
    </row>
    <row r="492" spans="36:266" x14ac:dyDescent="0.3">
      <c r="AJ492" s="24"/>
      <c r="AK492" s="24"/>
      <c r="AL492" s="20"/>
      <c r="AM492" s="23"/>
      <c r="AN492" s="18"/>
      <c r="AO492" s="24"/>
      <c r="AW492" s="71"/>
      <c r="AX492" s="71"/>
      <c r="AY492" s="71"/>
      <c r="BB492" s="25"/>
      <c r="BC492" s="21"/>
      <c r="BG492" s="18"/>
      <c r="BN492" s="22"/>
      <c r="BO492" s="22"/>
      <c r="BP492" s="22"/>
      <c r="BQ492" s="22"/>
      <c r="BR492" s="15"/>
      <c r="CF492" s="15"/>
      <c r="CL492" s="22"/>
      <c r="CM492" s="15"/>
      <c r="CR492" s="22"/>
      <c r="CT492" s="15"/>
      <c r="CW492" s="22"/>
      <c r="DA492" s="15"/>
      <c r="DH492" s="15"/>
      <c r="DJ492" s="22"/>
      <c r="DO492" s="15"/>
      <c r="DV492" s="15"/>
      <c r="EC492" s="15"/>
      <c r="EJ492" s="15"/>
      <c r="EQ492" s="15"/>
      <c r="EX492" s="15"/>
      <c r="FE492" s="15"/>
      <c r="FL492" s="15"/>
      <c r="FS492" s="15"/>
      <c r="FZ492" s="15"/>
      <c r="GG492" s="15"/>
      <c r="GN492" s="15"/>
      <c r="GP492" s="22"/>
      <c r="GQ492" s="22"/>
      <c r="GR492" s="22"/>
      <c r="GS492" s="22"/>
      <c r="GT492" s="22"/>
      <c r="GU492" s="15"/>
      <c r="GV492" s="22"/>
      <c r="GW492" s="22"/>
      <c r="GX492" s="22"/>
      <c r="GY492" s="18"/>
      <c r="GZ492" s="18"/>
      <c r="HA492" s="18"/>
      <c r="HB492" s="18"/>
      <c r="HC492" s="18"/>
      <c r="HD492" s="18"/>
      <c r="HE492" s="18"/>
      <c r="HF492" s="18"/>
      <c r="HG492" s="18"/>
      <c r="HH492" s="18"/>
      <c r="HI492" s="18"/>
      <c r="HJ492" s="18"/>
      <c r="HK492" s="18"/>
      <c r="HL492" s="18"/>
      <c r="HM492" s="18"/>
      <c r="HN492" s="18"/>
      <c r="HO492" s="18"/>
      <c r="HP492" s="18"/>
      <c r="HQ492" s="18"/>
      <c r="HR492" s="18"/>
      <c r="HS492" s="18"/>
      <c r="HT492" s="18"/>
      <c r="HU492" s="18"/>
      <c r="HV492" s="18"/>
      <c r="HW492" s="18"/>
      <c r="HX492" s="18"/>
      <c r="HY492" s="18"/>
      <c r="HZ492" s="18"/>
      <c r="IA492" s="18"/>
      <c r="IB492" s="18"/>
      <c r="IC492" s="18"/>
      <c r="ID492" s="18"/>
      <c r="IE492" s="18"/>
      <c r="IF492" s="18"/>
      <c r="IG492" s="18"/>
      <c r="IH492" s="18"/>
      <c r="II492" s="18"/>
      <c r="IJ492" s="18"/>
      <c r="IK492" s="18"/>
      <c r="IL492" s="18"/>
      <c r="IM492" s="18"/>
      <c r="IN492" s="18"/>
      <c r="IO492" s="18"/>
      <c r="IP492" s="18"/>
      <c r="IQ492" s="18"/>
      <c r="IR492" s="18"/>
      <c r="IS492" s="18"/>
      <c r="IT492" s="18"/>
      <c r="IU492" s="18"/>
      <c r="IV492" s="18"/>
      <c r="IW492" s="18"/>
      <c r="IX492" s="18"/>
      <c r="IY492" s="18"/>
      <c r="IZ492" s="18"/>
      <c r="JA492" s="18"/>
      <c r="JB492" s="18"/>
      <c r="JC492" s="18"/>
      <c r="JD492" s="18"/>
      <c r="JE492" s="18"/>
      <c r="JF492" s="18"/>
    </row>
    <row r="493" spans="36:266" x14ac:dyDescent="0.3">
      <c r="AJ493" s="24"/>
      <c r="AK493" s="24"/>
      <c r="AL493" s="20"/>
      <c r="AM493" s="23"/>
      <c r="AN493" s="18"/>
      <c r="AO493" s="24"/>
      <c r="AW493" s="71"/>
      <c r="AX493" s="71"/>
      <c r="AY493" s="71"/>
      <c r="BB493" s="25"/>
      <c r="BC493" s="21"/>
      <c r="BG493" s="18"/>
      <c r="BN493" s="22"/>
      <c r="BO493" s="22"/>
      <c r="BP493" s="22"/>
      <c r="BQ493" s="22"/>
      <c r="BR493" s="15"/>
      <c r="CF493" s="15"/>
      <c r="CL493" s="22"/>
      <c r="CM493" s="15"/>
      <c r="CR493" s="22"/>
      <c r="CT493" s="15"/>
      <c r="CW493" s="22"/>
      <c r="DA493" s="15"/>
      <c r="DH493" s="15"/>
      <c r="DJ493" s="22"/>
      <c r="DO493" s="15"/>
      <c r="DV493" s="15"/>
      <c r="EC493" s="15"/>
      <c r="EJ493" s="15"/>
      <c r="EQ493" s="15"/>
      <c r="EX493" s="15"/>
      <c r="FE493" s="15"/>
      <c r="FL493" s="15"/>
      <c r="FS493" s="15"/>
      <c r="FZ493" s="15"/>
      <c r="GG493" s="15"/>
      <c r="GN493" s="15"/>
      <c r="GP493" s="22"/>
      <c r="GQ493" s="22"/>
      <c r="GR493" s="22"/>
      <c r="GS493" s="22"/>
      <c r="GT493" s="22"/>
      <c r="GU493" s="15"/>
      <c r="GV493" s="22"/>
      <c r="GW493" s="22"/>
      <c r="GX493" s="22"/>
      <c r="GY493" s="18"/>
      <c r="GZ493" s="18"/>
      <c r="HA493" s="18"/>
      <c r="HB493" s="18"/>
      <c r="HC493" s="18"/>
      <c r="HD493" s="18"/>
      <c r="HE493" s="18"/>
      <c r="HF493" s="18"/>
      <c r="HG493" s="18"/>
      <c r="HH493" s="18"/>
      <c r="HI493" s="18"/>
      <c r="HJ493" s="18"/>
      <c r="HK493" s="18"/>
      <c r="HL493" s="18"/>
      <c r="HM493" s="18"/>
      <c r="HN493" s="18"/>
      <c r="HO493" s="18"/>
      <c r="HP493" s="18"/>
      <c r="HQ493" s="18"/>
      <c r="HR493" s="18"/>
      <c r="HS493" s="18"/>
      <c r="HT493" s="18"/>
      <c r="HU493" s="18"/>
      <c r="HV493" s="18"/>
      <c r="HW493" s="18"/>
      <c r="HX493" s="18"/>
      <c r="HY493" s="18"/>
      <c r="HZ493" s="18"/>
      <c r="IA493" s="18"/>
      <c r="IB493" s="18"/>
      <c r="IC493" s="18"/>
      <c r="ID493" s="18"/>
      <c r="IE493" s="18"/>
      <c r="IF493" s="18"/>
      <c r="IG493" s="18"/>
      <c r="IH493" s="18"/>
      <c r="II493" s="18"/>
      <c r="IJ493" s="18"/>
      <c r="IK493" s="18"/>
      <c r="IL493" s="18"/>
      <c r="IM493" s="18"/>
      <c r="IN493" s="18"/>
      <c r="IO493" s="18"/>
      <c r="IP493" s="18"/>
      <c r="IQ493" s="18"/>
      <c r="IR493" s="18"/>
      <c r="IS493" s="18"/>
      <c r="IT493" s="18"/>
      <c r="IU493" s="18"/>
      <c r="IV493" s="18"/>
      <c r="IW493" s="18"/>
      <c r="IX493" s="18"/>
      <c r="IY493" s="18"/>
      <c r="IZ493" s="18"/>
      <c r="JA493" s="18"/>
      <c r="JB493" s="18"/>
      <c r="JC493" s="18"/>
      <c r="JD493" s="18"/>
      <c r="JE493" s="18"/>
      <c r="JF493" s="18"/>
    </row>
    <row r="494" spans="36:266" x14ac:dyDescent="0.3">
      <c r="AJ494" s="24"/>
      <c r="AK494" s="24"/>
      <c r="AL494" s="20"/>
      <c r="AM494" s="23"/>
      <c r="AN494" s="18"/>
      <c r="AO494" s="24"/>
      <c r="AW494" s="71"/>
      <c r="AX494" s="71"/>
      <c r="AY494" s="71"/>
      <c r="BB494" s="25"/>
      <c r="BC494" s="21"/>
      <c r="BG494" s="18"/>
      <c r="BN494" s="22"/>
      <c r="BO494" s="22"/>
      <c r="BP494" s="22"/>
      <c r="BQ494" s="22"/>
      <c r="BR494" s="15"/>
      <c r="CF494" s="15"/>
      <c r="CL494" s="22"/>
      <c r="CM494" s="15"/>
      <c r="CR494" s="22"/>
      <c r="CT494" s="15"/>
      <c r="CW494" s="22"/>
      <c r="DA494" s="15"/>
      <c r="DH494" s="15"/>
      <c r="DJ494" s="22"/>
      <c r="DO494" s="15"/>
      <c r="DV494" s="15"/>
      <c r="EC494" s="15"/>
      <c r="EJ494" s="15"/>
      <c r="EQ494" s="15"/>
      <c r="EX494" s="15"/>
      <c r="FE494" s="15"/>
      <c r="FL494" s="15"/>
      <c r="FS494" s="15"/>
      <c r="FZ494" s="15"/>
      <c r="GG494" s="15"/>
      <c r="GN494" s="15"/>
      <c r="GP494" s="22"/>
      <c r="GQ494" s="22"/>
      <c r="GR494" s="22"/>
      <c r="GS494" s="22"/>
      <c r="GT494" s="22"/>
      <c r="GU494" s="15"/>
      <c r="GV494" s="22"/>
      <c r="GW494" s="22"/>
      <c r="GX494" s="22"/>
      <c r="GY494" s="18"/>
      <c r="GZ494" s="18"/>
      <c r="HA494" s="18"/>
      <c r="HB494" s="18"/>
      <c r="HC494" s="18"/>
      <c r="HD494" s="18"/>
      <c r="HE494" s="18"/>
      <c r="HF494" s="18"/>
      <c r="HG494" s="18"/>
      <c r="HH494" s="18"/>
      <c r="HI494" s="18"/>
      <c r="HJ494" s="18"/>
      <c r="HK494" s="18"/>
      <c r="HL494" s="18"/>
      <c r="HM494" s="18"/>
      <c r="HN494" s="18"/>
      <c r="HO494" s="18"/>
      <c r="HP494" s="18"/>
      <c r="HQ494" s="18"/>
      <c r="HR494" s="18"/>
      <c r="HS494" s="18"/>
      <c r="HT494" s="18"/>
      <c r="HU494" s="18"/>
      <c r="HV494" s="18"/>
      <c r="HW494" s="18"/>
      <c r="HX494" s="18"/>
      <c r="HY494" s="18"/>
      <c r="HZ494" s="18"/>
      <c r="IA494" s="18"/>
      <c r="IB494" s="18"/>
      <c r="IC494" s="18"/>
      <c r="ID494" s="18"/>
      <c r="IE494" s="18"/>
      <c r="IF494" s="18"/>
      <c r="IG494" s="18"/>
      <c r="IH494" s="18"/>
      <c r="II494" s="18"/>
      <c r="IJ494" s="18"/>
      <c r="IK494" s="18"/>
      <c r="IL494" s="18"/>
      <c r="IM494" s="18"/>
      <c r="IN494" s="18"/>
      <c r="IO494" s="18"/>
      <c r="IP494" s="18"/>
      <c r="IQ494" s="18"/>
      <c r="IR494" s="18"/>
      <c r="IS494" s="18"/>
      <c r="IT494" s="18"/>
      <c r="IU494" s="18"/>
      <c r="IV494" s="18"/>
      <c r="IW494" s="18"/>
      <c r="IX494" s="18"/>
      <c r="IY494" s="18"/>
      <c r="IZ494" s="18"/>
      <c r="JA494" s="18"/>
      <c r="JB494" s="18"/>
      <c r="JC494" s="18"/>
      <c r="JD494" s="18"/>
      <c r="JE494" s="18"/>
      <c r="JF494" s="18"/>
    </row>
    <row r="495" spans="36:266" x14ac:dyDescent="0.3">
      <c r="AJ495" s="24"/>
      <c r="AK495" s="24"/>
      <c r="AL495" s="20"/>
      <c r="AM495" s="23"/>
      <c r="AN495" s="18"/>
      <c r="AO495" s="24"/>
      <c r="AW495" s="71"/>
      <c r="AX495" s="71"/>
      <c r="AY495" s="71"/>
      <c r="BB495" s="25"/>
      <c r="BC495" s="21"/>
      <c r="BG495" s="18"/>
      <c r="BN495" s="22"/>
      <c r="BO495" s="22"/>
      <c r="BP495" s="22"/>
      <c r="BQ495" s="22"/>
      <c r="BR495" s="15"/>
      <c r="CF495" s="15"/>
      <c r="CL495" s="22"/>
      <c r="CM495" s="15"/>
      <c r="CR495" s="22"/>
      <c r="CT495" s="15"/>
      <c r="CW495" s="22"/>
      <c r="DA495" s="15"/>
      <c r="DH495" s="15"/>
      <c r="DJ495" s="22"/>
      <c r="DO495" s="15"/>
      <c r="DV495" s="15"/>
      <c r="EC495" s="15"/>
      <c r="EJ495" s="15"/>
      <c r="EQ495" s="15"/>
      <c r="EX495" s="15"/>
      <c r="FE495" s="15"/>
      <c r="FL495" s="15"/>
      <c r="FS495" s="15"/>
      <c r="FZ495" s="15"/>
      <c r="GG495" s="15"/>
      <c r="GN495" s="15"/>
      <c r="GP495" s="22"/>
      <c r="GQ495" s="22"/>
      <c r="GR495" s="22"/>
      <c r="GS495" s="22"/>
      <c r="GT495" s="22"/>
      <c r="GU495" s="15"/>
      <c r="GV495" s="22"/>
      <c r="GW495" s="22"/>
      <c r="GX495" s="22"/>
      <c r="GY495" s="18"/>
      <c r="GZ495" s="18"/>
      <c r="HA495" s="18"/>
      <c r="HB495" s="18"/>
      <c r="HC495" s="18"/>
      <c r="HD495" s="18"/>
      <c r="HE495" s="18"/>
      <c r="HF495" s="18"/>
      <c r="HG495" s="18"/>
      <c r="HH495" s="18"/>
      <c r="HI495" s="18"/>
      <c r="HJ495" s="18"/>
      <c r="HK495" s="18"/>
      <c r="HL495" s="18"/>
      <c r="HM495" s="18"/>
      <c r="HN495" s="18"/>
      <c r="HO495" s="18"/>
      <c r="HP495" s="18"/>
      <c r="HQ495" s="18"/>
      <c r="HR495" s="18"/>
      <c r="HS495" s="18"/>
      <c r="HT495" s="18"/>
      <c r="HU495" s="18"/>
      <c r="HV495" s="18"/>
      <c r="HW495" s="18"/>
      <c r="HX495" s="18"/>
      <c r="HY495" s="18"/>
      <c r="HZ495" s="18"/>
      <c r="IA495" s="18"/>
      <c r="IB495" s="18"/>
      <c r="IC495" s="18"/>
      <c r="ID495" s="18"/>
      <c r="IE495" s="18"/>
      <c r="IF495" s="18"/>
      <c r="IG495" s="18"/>
      <c r="IH495" s="18"/>
      <c r="II495" s="18"/>
      <c r="IJ495" s="18"/>
      <c r="IK495" s="18"/>
      <c r="IL495" s="18"/>
      <c r="IM495" s="18"/>
      <c r="IN495" s="18"/>
      <c r="IO495" s="18"/>
      <c r="IP495" s="18"/>
      <c r="IQ495" s="18"/>
      <c r="IR495" s="18"/>
      <c r="IS495" s="18"/>
      <c r="IT495" s="18"/>
      <c r="IU495" s="18"/>
      <c r="IV495" s="18"/>
      <c r="IW495" s="18"/>
      <c r="IX495" s="18"/>
      <c r="IY495" s="18"/>
      <c r="IZ495" s="18"/>
      <c r="JA495" s="18"/>
      <c r="JB495" s="18"/>
      <c r="JC495" s="18"/>
      <c r="JD495" s="18"/>
      <c r="JE495" s="18"/>
      <c r="JF495" s="18"/>
    </row>
    <row r="496" spans="36:266" x14ac:dyDescent="0.3">
      <c r="AJ496" s="24"/>
      <c r="AK496" s="24"/>
      <c r="AL496" s="20"/>
      <c r="AM496" s="23"/>
      <c r="AN496" s="18"/>
      <c r="AO496" s="24"/>
      <c r="AW496" s="71"/>
      <c r="AX496" s="71"/>
      <c r="AY496" s="71"/>
      <c r="BB496" s="25"/>
      <c r="BC496" s="21"/>
      <c r="BG496" s="18"/>
      <c r="BN496" s="22"/>
      <c r="BO496" s="22"/>
      <c r="BP496" s="22"/>
      <c r="BQ496" s="22"/>
      <c r="BR496" s="15"/>
      <c r="CF496" s="15"/>
      <c r="CL496" s="22"/>
      <c r="CM496" s="15"/>
      <c r="CR496" s="22"/>
      <c r="CT496" s="15"/>
      <c r="CW496" s="22"/>
      <c r="DA496" s="15"/>
      <c r="DH496" s="15"/>
      <c r="DJ496" s="22"/>
      <c r="DO496" s="15"/>
      <c r="DV496" s="15"/>
      <c r="EC496" s="15"/>
      <c r="EJ496" s="15"/>
      <c r="EQ496" s="15"/>
      <c r="EX496" s="15"/>
      <c r="FE496" s="15"/>
      <c r="FL496" s="15"/>
      <c r="FS496" s="15"/>
      <c r="FZ496" s="15"/>
      <c r="GG496" s="15"/>
      <c r="GN496" s="15"/>
      <c r="GP496" s="22"/>
      <c r="GQ496" s="22"/>
      <c r="GR496" s="22"/>
      <c r="GS496" s="22"/>
      <c r="GT496" s="22"/>
      <c r="GU496" s="15"/>
      <c r="GV496" s="22"/>
      <c r="GW496" s="22"/>
      <c r="GX496" s="22"/>
      <c r="GY496" s="18"/>
      <c r="GZ496" s="18"/>
      <c r="HA496" s="18"/>
      <c r="HB496" s="18"/>
      <c r="HC496" s="18"/>
      <c r="HD496" s="18"/>
      <c r="HE496" s="18"/>
      <c r="HF496" s="18"/>
      <c r="HG496" s="18"/>
      <c r="HH496" s="18"/>
      <c r="HI496" s="18"/>
      <c r="HJ496" s="18"/>
      <c r="HK496" s="18"/>
      <c r="HL496" s="18"/>
      <c r="HM496" s="18"/>
      <c r="HN496" s="18"/>
      <c r="HO496" s="18"/>
      <c r="HP496" s="18"/>
      <c r="HQ496" s="18"/>
      <c r="HR496" s="18"/>
      <c r="HS496" s="18"/>
      <c r="HT496" s="18"/>
      <c r="HU496" s="18"/>
      <c r="HV496" s="18"/>
      <c r="HW496" s="18"/>
      <c r="HX496" s="18"/>
      <c r="HY496" s="18"/>
      <c r="HZ496" s="18"/>
      <c r="IA496" s="18"/>
      <c r="IB496" s="18"/>
      <c r="IC496" s="18"/>
      <c r="ID496" s="18"/>
      <c r="IE496" s="18"/>
      <c r="IF496" s="18"/>
      <c r="IG496" s="18"/>
      <c r="IH496" s="18"/>
      <c r="II496" s="18"/>
      <c r="IJ496" s="18"/>
      <c r="IK496" s="18"/>
      <c r="IL496" s="18"/>
      <c r="IM496" s="18"/>
      <c r="IN496" s="18"/>
      <c r="IO496" s="18"/>
      <c r="IP496" s="18"/>
      <c r="IQ496" s="18"/>
      <c r="IR496" s="18"/>
      <c r="IS496" s="18"/>
      <c r="IT496" s="18"/>
      <c r="IU496" s="18"/>
      <c r="IV496" s="18"/>
      <c r="IW496" s="18"/>
      <c r="IX496" s="18"/>
      <c r="IY496" s="18"/>
      <c r="IZ496" s="18"/>
      <c r="JA496" s="18"/>
      <c r="JB496" s="18"/>
      <c r="JC496" s="18"/>
      <c r="JD496" s="18"/>
      <c r="JE496" s="18"/>
      <c r="JF496" s="18"/>
    </row>
    <row r="497" spans="36:266" x14ac:dyDescent="0.3">
      <c r="AJ497" s="24"/>
      <c r="AK497" s="24"/>
      <c r="AL497" s="20"/>
      <c r="AM497" s="23"/>
      <c r="AN497" s="18"/>
      <c r="AO497" s="24"/>
      <c r="AW497" s="71"/>
      <c r="AX497" s="71"/>
      <c r="AY497" s="71"/>
      <c r="BB497" s="25"/>
      <c r="BC497" s="21"/>
      <c r="BG497" s="18"/>
      <c r="BN497" s="22"/>
      <c r="BO497" s="22"/>
      <c r="BP497" s="22"/>
      <c r="BQ497" s="22"/>
      <c r="BR497" s="15"/>
      <c r="CF497" s="15"/>
      <c r="CL497" s="22"/>
      <c r="CM497" s="15"/>
      <c r="CR497" s="22"/>
      <c r="CT497" s="15"/>
      <c r="CW497" s="22"/>
      <c r="DA497" s="15"/>
      <c r="DH497" s="15"/>
      <c r="DJ497" s="22"/>
      <c r="DO497" s="15"/>
      <c r="DV497" s="15"/>
      <c r="EC497" s="15"/>
      <c r="EJ497" s="15"/>
      <c r="EQ497" s="15"/>
      <c r="EX497" s="15"/>
      <c r="FE497" s="15"/>
      <c r="FL497" s="15"/>
      <c r="FS497" s="15"/>
      <c r="FZ497" s="15"/>
      <c r="GG497" s="15"/>
      <c r="GN497" s="15"/>
      <c r="GP497" s="22"/>
      <c r="GQ497" s="22"/>
      <c r="GR497" s="22"/>
      <c r="GS497" s="22"/>
      <c r="GT497" s="22"/>
      <c r="GU497" s="15"/>
      <c r="GV497" s="22"/>
      <c r="GW497" s="22"/>
      <c r="GX497" s="22"/>
      <c r="GY497" s="18"/>
      <c r="GZ497" s="18"/>
      <c r="HA497" s="18"/>
      <c r="HB497" s="18"/>
      <c r="HC497" s="18"/>
      <c r="HD497" s="18"/>
      <c r="HE497" s="18"/>
      <c r="HF497" s="18"/>
      <c r="HG497" s="18"/>
      <c r="HH497" s="18"/>
      <c r="HI497" s="18"/>
      <c r="HJ497" s="18"/>
      <c r="HK497" s="18"/>
      <c r="HL497" s="18"/>
      <c r="HM497" s="18"/>
      <c r="HN497" s="18"/>
      <c r="HO497" s="18"/>
      <c r="HP497" s="18"/>
      <c r="HQ497" s="18"/>
      <c r="HR497" s="18"/>
      <c r="HS497" s="18"/>
      <c r="HT497" s="18"/>
      <c r="HU497" s="18"/>
      <c r="HV497" s="18"/>
      <c r="HW497" s="18"/>
      <c r="HX497" s="18"/>
      <c r="HY497" s="18"/>
      <c r="HZ497" s="18"/>
      <c r="IA497" s="18"/>
      <c r="IB497" s="18"/>
      <c r="IC497" s="18"/>
      <c r="ID497" s="18"/>
      <c r="IE497" s="18"/>
      <c r="IF497" s="18"/>
      <c r="IG497" s="18"/>
      <c r="IH497" s="18"/>
      <c r="II497" s="18"/>
      <c r="IJ497" s="18"/>
      <c r="IK497" s="18"/>
      <c r="IL497" s="18"/>
      <c r="IM497" s="18"/>
      <c r="IN497" s="18"/>
      <c r="IO497" s="18"/>
      <c r="IP497" s="18"/>
      <c r="IQ497" s="18"/>
      <c r="IR497" s="18"/>
      <c r="IS497" s="18"/>
      <c r="IT497" s="18"/>
      <c r="IU497" s="18"/>
      <c r="IV497" s="18"/>
      <c r="IW497" s="18"/>
      <c r="IX497" s="18"/>
      <c r="IY497" s="18"/>
      <c r="IZ497" s="18"/>
      <c r="JA497" s="18"/>
      <c r="JB497" s="18"/>
      <c r="JC497" s="18"/>
      <c r="JD497" s="18"/>
      <c r="JE497" s="18"/>
      <c r="JF497" s="18"/>
    </row>
    <row r="498" spans="36:266" x14ac:dyDescent="0.3">
      <c r="AJ498" s="24"/>
      <c r="AK498" s="24"/>
      <c r="AL498" s="20"/>
      <c r="AM498" s="23"/>
      <c r="AN498" s="18"/>
      <c r="AO498" s="24"/>
      <c r="AW498" s="71"/>
      <c r="AX498" s="71"/>
      <c r="AY498" s="71"/>
      <c r="BB498" s="25"/>
      <c r="BC498" s="21"/>
      <c r="BG498" s="18"/>
      <c r="BN498" s="22"/>
      <c r="BO498" s="22"/>
      <c r="BP498" s="22"/>
      <c r="BQ498" s="22"/>
      <c r="BR498" s="15"/>
      <c r="CF498" s="15"/>
      <c r="CL498" s="22"/>
      <c r="CM498" s="15"/>
      <c r="CR498" s="22"/>
      <c r="CT498" s="15"/>
      <c r="CW498" s="22"/>
      <c r="DA498" s="15"/>
      <c r="DH498" s="15"/>
      <c r="DJ498" s="22"/>
      <c r="DO498" s="15"/>
      <c r="DV498" s="15"/>
      <c r="EC498" s="15"/>
      <c r="EJ498" s="15"/>
      <c r="EQ498" s="15"/>
      <c r="EX498" s="15"/>
      <c r="FE498" s="15"/>
      <c r="FL498" s="15"/>
      <c r="FS498" s="15"/>
      <c r="FZ498" s="15"/>
      <c r="GG498" s="15"/>
      <c r="GN498" s="15"/>
      <c r="GP498" s="22"/>
      <c r="GQ498" s="22"/>
      <c r="GR498" s="22"/>
      <c r="GS498" s="22"/>
      <c r="GT498" s="22"/>
      <c r="GU498" s="15"/>
      <c r="GV498" s="22"/>
      <c r="GW498" s="22"/>
      <c r="GX498" s="22"/>
      <c r="GY498" s="18"/>
      <c r="GZ498" s="18"/>
      <c r="HA498" s="18"/>
      <c r="HB498" s="18"/>
      <c r="HC498" s="18"/>
      <c r="HD498" s="18"/>
      <c r="HE498" s="18"/>
      <c r="HF498" s="18"/>
      <c r="HG498" s="18"/>
      <c r="HH498" s="18"/>
      <c r="HI498" s="18"/>
      <c r="HJ498" s="18"/>
      <c r="HK498" s="18"/>
      <c r="HL498" s="18"/>
      <c r="HM498" s="18"/>
      <c r="HN498" s="18"/>
      <c r="HO498" s="18"/>
      <c r="HP498" s="18"/>
      <c r="HQ498" s="18"/>
      <c r="HR498" s="18"/>
      <c r="HS498" s="18"/>
      <c r="HT498" s="18"/>
      <c r="HU498" s="18"/>
      <c r="HV498" s="18"/>
      <c r="HW498" s="18"/>
      <c r="HX498" s="18"/>
      <c r="HY498" s="18"/>
      <c r="HZ498" s="18"/>
      <c r="IA498" s="18"/>
      <c r="IB498" s="18"/>
      <c r="IC498" s="18"/>
      <c r="ID498" s="18"/>
      <c r="IE498" s="18"/>
      <c r="IF498" s="18"/>
      <c r="IG498" s="18"/>
      <c r="IH498" s="18"/>
      <c r="II498" s="18"/>
      <c r="IJ498" s="18"/>
      <c r="IK498" s="18"/>
      <c r="IL498" s="18"/>
      <c r="IM498" s="18"/>
      <c r="IN498" s="18"/>
      <c r="IO498" s="18"/>
      <c r="IP498" s="18"/>
      <c r="IQ498" s="18"/>
      <c r="IR498" s="18"/>
      <c r="IS498" s="18"/>
      <c r="IT498" s="18"/>
      <c r="IU498" s="18"/>
      <c r="IV498" s="18"/>
      <c r="IW498" s="18"/>
      <c r="IX498" s="18"/>
      <c r="IY498" s="18"/>
      <c r="IZ498" s="18"/>
      <c r="JA498" s="18"/>
      <c r="JB498" s="18"/>
      <c r="JC498" s="18"/>
      <c r="JD498" s="18"/>
      <c r="JE498" s="18"/>
      <c r="JF498" s="18"/>
    </row>
    <row r="499" spans="36:266" x14ac:dyDescent="0.3">
      <c r="AJ499" s="24"/>
      <c r="AK499" s="24"/>
      <c r="AL499" s="20"/>
      <c r="AM499" s="23"/>
      <c r="AN499" s="18"/>
      <c r="AO499" s="24"/>
      <c r="AW499" s="71"/>
      <c r="AX499" s="71"/>
      <c r="AY499" s="71"/>
      <c r="BB499" s="25"/>
      <c r="BC499" s="21"/>
      <c r="BG499" s="18"/>
      <c r="BN499" s="22"/>
      <c r="BO499" s="22"/>
      <c r="BP499" s="22"/>
      <c r="BQ499" s="22"/>
      <c r="BR499" s="15"/>
      <c r="CF499" s="15"/>
      <c r="CL499" s="22"/>
      <c r="CM499" s="15"/>
      <c r="CR499" s="22"/>
      <c r="CT499" s="15"/>
      <c r="CW499" s="22"/>
      <c r="DA499" s="15"/>
      <c r="DH499" s="15"/>
      <c r="DJ499" s="22"/>
      <c r="DO499" s="15"/>
      <c r="DV499" s="15"/>
      <c r="EC499" s="15"/>
      <c r="EJ499" s="15"/>
      <c r="EQ499" s="15"/>
      <c r="EX499" s="15"/>
      <c r="FE499" s="15"/>
      <c r="FL499" s="15"/>
      <c r="FS499" s="15"/>
      <c r="FZ499" s="15"/>
      <c r="GG499" s="15"/>
      <c r="GN499" s="15"/>
      <c r="GP499" s="22"/>
      <c r="GQ499" s="22"/>
      <c r="GR499" s="22"/>
      <c r="GS499" s="22"/>
      <c r="GT499" s="22"/>
      <c r="GU499" s="15"/>
      <c r="GV499" s="22"/>
      <c r="GW499" s="22"/>
      <c r="GX499" s="22"/>
      <c r="GY499" s="18"/>
      <c r="GZ499" s="18"/>
      <c r="HA499" s="18"/>
      <c r="HB499" s="18"/>
      <c r="HC499" s="18"/>
      <c r="HD499" s="18"/>
      <c r="HE499" s="18"/>
      <c r="HF499" s="18"/>
      <c r="HG499" s="18"/>
      <c r="HH499" s="18"/>
      <c r="HI499" s="18"/>
      <c r="HJ499" s="18"/>
      <c r="HK499" s="18"/>
      <c r="HL499" s="18"/>
      <c r="HM499" s="18"/>
      <c r="HN499" s="18"/>
      <c r="HO499" s="18"/>
      <c r="HP499" s="18"/>
      <c r="HQ499" s="18"/>
      <c r="HR499" s="18"/>
      <c r="HS499" s="18"/>
      <c r="HT499" s="18"/>
      <c r="HU499" s="18"/>
      <c r="HV499" s="18"/>
      <c r="HW499" s="18"/>
      <c r="HX499" s="18"/>
      <c r="HY499" s="18"/>
      <c r="HZ499" s="18"/>
      <c r="IA499" s="18"/>
      <c r="IB499" s="18"/>
      <c r="IC499" s="18"/>
      <c r="ID499" s="18"/>
      <c r="IE499" s="18"/>
      <c r="IF499" s="18"/>
      <c r="IG499" s="18"/>
      <c r="IH499" s="18"/>
      <c r="II499" s="18"/>
      <c r="IJ499" s="18"/>
      <c r="IK499" s="18"/>
      <c r="IL499" s="18"/>
      <c r="IM499" s="18"/>
      <c r="IN499" s="18"/>
      <c r="IO499" s="18"/>
      <c r="IP499" s="18"/>
      <c r="IQ499" s="18"/>
      <c r="IR499" s="18"/>
      <c r="IS499" s="18"/>
      <c r="IT499" s="18"/>
      <c r="IU499" s="18"/>
      <c r="IV499" s="18"/>
      <c r="IW499" s="18"/>
      <c r="IX499" s="18"/>
      <c r="IY499" s="18"/>
      <c r="IZ499" s="18"/>
      <c r="JA499" s="18"/>
      <c r="JB499" s="18"/>
      <c r="JC499" s="18"/>
      <c r="JD499" s="18"/>
      <c r="JE499" s="18"/>
      <c r="JF499" s="18"/>
    </row>
    <row r="500" spans="36:266" x14ac:dyDescent="0.3">
      <c r="AJ500" s="24"/>
      <c r="AK500" s="24"/>
      <c r="AL500" s="20"/>
      <c r="AM500" s="23"/>
      <c r="AN500" s="18"/>
      <c r="AO500" s="24"/>
      <c r="AW500" s="71"/>
      <c r="AX500" s="71"/>
      <c r="AY500" s="71"/>
      <c r="BB500" s="25"/>
      <c r="BC500" s="21"/>
      <c r="BG500" s="18"/>
      <c r="BN500" s="22"/>
      <c r="BO500" s="22"/>
      <c r="BP500" s="22"/>
      <c r="BQ500" s="22"/>
      <c r="BR500" s="15"/>
      <c r="CF500" s="15"/>
      <c r="CL500" s="22"/>
      <c r="CM500" s="15"/>
      <c r="CR500" s="22"/>
      <c r="CT500" s="15"/>
      <c r="CW500" s="22"/>
      <c r="DA500" s="15"/>
      <c r="DH500" s="15"/>
      <c r="DJ500" s="22"/>
      <c r="DO500" s="15"/>
      <c r="DV500" s="15"/>
      <c r="EC500" s="15"/>
      <c r="EJ500" s="15"/>
      <c r="EQ500" s="15"/>
      <c r="EX500" s="15"/>
      <c r="FE500" s="15"/>
      <c r="FL500" s="15"/>
      <c r="FS500" s="15"/>
      <c r="FZ500" s="15"/>
      <c r="GG500" s="15"/>
      <c r="GN500" s="15"/>
      <c r="GP500" s="22"/>
      <c r="GQ500" s="22"/>
      <c r="GR500" s="22"/>
      <c r="GS500" s="22"/>
      <c r="GT500" s="22"/>
      <c r="GU500" s="15"/>
      <c r="GV500" s="22"/>
      <c r="GW500" s="22"/>
      <c r="GX500" s="22"/>
      <c r="GY500" s="18"/>
      <c r="GZ500" s="18"/>
      <c r="HA500" s="18"/>
      <c r="HB500" s="18"/>
      <c r="HC500" s="18"/>
      <c r="HD500" s="18"/>
      <c r="HE500" s="18"/>
      <c r="HF500" s="18"/>
      <c r="HG500" s="18"/>
      <c r="HH500" s="18"/>
      <c r="HI500" s="18"/>
      <c r="HJ500" s="18"/>
      <c r="HK500" s="18"/>
      <c r="HL500" s="18"/>
      <c r="HM500" s="18"/>
      <c r="HN500" s="18"/>
      <c r="HO500" s="18"/>
      <c r="HP500" s="18"/>
      <c r="HQ500" s="18"/>
      <c r="HR500" s="18"/>
      <c r="HS500" s="18"/>
      <c r="HT500" s="18"/>
      <c r="HU500" s="18"/>
      <c r="HV500" s="18"/>
      <c r="HW500" s="18"/>
      <c r="HX500" s="18"/>
      <c r="HY500" s="18"/>
      <c r="HZ500" s="18"/>
      <c r="IA500" s="18"/>
      <c r="IB500" s="18"/>
      <c r="IC500" s="18"/>
      <c r="ID500" s="18"/>
      <c r="IE500" s="18"/>
      <c r="IF500" s="18"/>
      <c r="IG500" s="18"/>
      <c r="IH500" s="18"/>
      <c r="II500" s="18"/>
      <c r="IJ500" s="18"/>
      <c r="IK500" s="18"/>
      <c r="IL500" s="18"/>
      <c r="IM500" s="18"/>
      <c r="IN500" s="18"/>
      <c r="IO500" s="18"/>
      <c r="IP500" s="18"/>
      <c r="IQ500" s="18"/>
      <c r="IR500" s="18"/>
      <c r="IS500" s="18"/>
      <c r="IT500" s="18"/>
      <c r="IU500" s="18"/>
      <c r="IV500" s="18"/>
      <c r="IW500" s="18"/>
      <c r="IX500" s="18"/>
      <c r="IY500" s="18"/>
      <c r="IZ500" s="18"/>
      <c r="JA500" s="18"/>
      <c r="JB500" s="18"/>
      <c r="JC500" s="18"/>
      <c r="JD500" s="18"/>
      <c r="JE500" s="18"/>
      <c r="JF500" s="18"/>
    </row>
    <row r="501" spans="36:266" x14ac:dyDescent="0.3">
      <c r="AJ501" s="24"/>
      <c r="AK501" s="24"/>
      <c r="AL501" s="20"/>
      <c r="AM501" s="23"/>
      <c r="AN501" s="18"/>
      <c r="AO501" s="24"/>
      <c r="AW501" s="71"/>
      <c r="AX501" s="71"/>
      <c r="AY501" s="71"/>
      <c r="BB501" s="25"/>
      <c r="BC501" s="21"/>
      <c r="BG501" s="18"/>
      <c r="BN501" s="22"/>
      <c r="BO501" s="22"/>
      <c r="BP501" s="22"/>
      <c r="BQ501" s="22"/>
      <c r="BR501" s="15"/>
      <c r="CF501" s="15"/>
      <c r="CL501" s="22"/>
      <c r="CM501" s="15"/>
      <c r="CR501" s="22"/>
      <c r="CT501" s="15"/>
      <c r="CW501" s="22"/>
      <c r="DA501" s="15"/>
      <c r="DH501" s="15"/>
      <c r="DJ501" s="22"/>
      <c r="DO501" s="15"/>
      <c r="DV501" s="15"/>
      <c r="EC501" s="15"/>
      <c r="EJ501" s="15"/>
      <c r="EQ501" s="15"/>
      <c r="EX501" s="15"/>
      <c r="FE501" s="15"/>
      <c r="FL501" s="15"/>
      <c r="FS501" s="15"/>
      <c r="FZ501" s="15"/>
      <c r="GG501" s="15"/>
      <c r="GN501" s="15"/>
      <c r="GP501" s="22"/>
      <c r="GQ501" s="22"/>
      <c r="GR501" s="22"/>
      <c r="GS501" s="22"/>
      <c r="GT501" s="22"/>
      <c r="GU501" s="15"/>
      <c r="GV501" s="22"/>
      <c r="GW501" s="22"/>
      <c r="GX501" s="22"/>
      <c r="GY501" s="18"/>
      <c r="GZ501" s="18"/>
      <c r="HA501" s="18"/>
      <c r="HB501" s="18"/>
      <c r="HC501" s="18"/>
      <c r="HD501" s="18"/>
      <c r="HE501" s="18"/>
      <c r="HF501" s="18"/>
      <c r="HG501" s="18"/>
      <c r="HH501" s="18"/>
      <c r="HI501" s="18"/>
      <c r="HJ501" s="18"/>
      <c r="HK501" s="18"/>
      <c r="HL501" s="18"/>
      <c r="HM501" s="18"/>
      <c r="HN501" s="18"/>
      <c r="HO501" s="18"/>
      <c r="HP501" s="18"/>
      <c r="HQ501" s="18"/>
      <c r="HR501" s="18"/>
      <c r="HS501" s="18"/>
      <c r="HT501" s="18"/>
      <c r="HU501" s="18"/>
      <c r="HV501" s="18"/>
      <c r="HW501" s="18"/>
      <c r="HX501" s="18"/>
      <c r="HY501" s="18"/>
      <c r="HZ501" s="18"/>
      <c r="IA501" s="18"/>
      <c r="IB501" s="18"/>
      <c r="IC501" s="18"/>
      <c r="ID501" s="18"/>
      <c r="IE501" s="18"/>
      <c r="IF501" s="18"/>
      <c r="IG501" s="18"/>
      <c r="IH501" s="18"/>
      <c r="II501" s="18"/>
      <c r="IJ501" s="18"/>
      <c r="IK501" s="18"/>
      <c r="IL501" s="18"/>
      <c r="IM501" s="18"/>
      <c r="IN501" s="18"/>
      <c r="IO501" s="18"/>
      <c r="IP501" s="18"/>
      <c r="IQ501" s="18"/>
      <c r="IR501" s="18"/>
      <c r="IS501" s="18"/>
      <c r="IT501" s="18"/>
      <c r="IU501" s="18"/>
      <c r="IV501" s="18"/>
      <c r="IW501" s="18"/>
      <c r="IX501" s="18"/>
      <c r="IY501" s="18"/>
      <c r="IZ501" s="18"/>
      <c r="JA501" s="18"/>
      <c r="JB501" s="18"/>
      <c r="JC501" s="18"/>
      <c r="JD501" s="18"/>
      <c r="JE501" s="18"/>
      <c r="JF501" s="18"/>
    </row>
    <row r="502" spans="36:266" x14ac:dyDescent="0.3">
      <c r="AJ502" s="24"/>
      <c r="AK502" s="24"/>
      <c r="AL502" s="20"/>
      <c r="AM502" s="23"/>
      <c r="AN502" s="18"/>
      <c r="AO502" s="24"/>
      <c r="AW502" s="71"/>
      <c r="AX502" s="71"/>
      <c r="AY502" s="71"/>
      <c r="BB502" s="25"/>
      <c r="BC502" s="21"/>
      <c r="BG502" s="18"/>
      <c r="BN502" s="22"/>
      <c r="BO502" s="22"/>
      <c r="BP502" s="22"/>
      <c r="BQ502" s="22"/>
      <c r="BR502" s="15"/>
      <c r="CF502" s="15"/>
      <c r="CL502" s="22"/>
      <c r="CM502" s="15"/>
      <c r="CR502" s="22"/>
      <c r="CT502" s="15"/>
      <c r="CW502" s="22"/>
      <c r="DA502" s="15"/>
      <c r="DH502" s="15"/>
      <c r="DJ502" s="22"/>
      <c r="DO502" s="15"/>
      <c r="DV502" s="15"/>
      <c r="EC502" s="15"/>
      <c r="EJ502" s="15"/>
      <c r="EQ502" s="15"/>
      <c r="EX502" s="15"/>
      <c r="FE502" s="15"/>
      <c r="FL502" s="15"/>
      <c r="FS502" s="15"/>
      <c r="FZ502" s="15"/>
      <c r="GG502" s="15"/>
      <c r="GN502" s="15"/>
      <c r="GP502" s="22"/>
      <c r="GQ502" s="22"/>
      <c r="GR502" s="22"/>
      <c r="GS502" s="22"/>
      <c r="GT502" s="22"/>
      <c r="GU502" s="15"/>
      <c r="GV502" s="22"/>
      <c r="GW502" s="22"/>
      <c r="GX502" s="22"/>
      <c r="GY502" s="18"/>
      <c r="GZ502" s="18"/>
      <c r="HA502" s="18"/>
      <c r="HB502" s="18"/>
      <c r="HC502" s="18"/>
      <c r="HD502" s="18"/>
      <c r="HE502" s="18"/>
      <c r="HF502" s="18"/>
      <c r="HG502" s="18"/>
      <c r="HH502" s="18"/>
      <c r="HI502" s="18"/>
      <c r="HJ502" s="18"/>
      <c r="HK502" s="18"/>
      <c r="HL502" s="18"/>
      <c r="HM502" s="18"/>
      <c r="HN502" s="18"/>
      <c r="HO502" s="18"/>
      <c r="HP502" s="18"/>
      <c r="HQ502" s="18"/>
      <c r="HR502" s="18"/>
      <c r="HS502" s="18"/>
      <c r="HT502" s="18"/>
      <c r="HU502" s="18"/>
      <c r="HV502" s="18"/>
      <c r="HW502" s="18"/>
      <c r="HX502" s="18"/>
      <c r="HY502" s="18"/>
      <c r="HZ502" s="18"/>
      <c r="IA502" s="18"/>
      <c r="IB502" s="18"/>
      <c r="IC502" s="18"/>
      <c r="ID502" s="18"/>
      <c r="IE502" s="18"/>
      <c r="IF502" s="18"/>
      <c r="IG502" s="18"/>
      <c r="IH502" s="18"/>
      <c r="II502" s="18"/>
      <c r="IJ502" s="18"/>
      <c r="IK502" s="18"/>
      <c r="IL502" s="18"/>
      <c r="IM502" s="18"/>
      <c r="IN502" s="18"/>
      <c r="IO502" s="18"/>
      <c r="IP502" s="18"/>
      <c r="IQ502" s="18"/>
      <c r="IR502" s="18"/>
      <c r="IS502" s="18"/>
      <c r="IT502" s="18"/>
      <c r="IU502" s="18"/>
      <c r="IV502" s="18"/>
      <c r="IW502" s="18"/>
      <c r="IX502" s="18"/>
      <c r="IY502" s="18"/>
      <c r="IZ502" s="18"/>
      <c r="JA502" s="18"/>
      <c r="JB502" s="18"/>
      <c r="JC502" s="18"/>
      <c r="JD502" s="18"/>
      <c r="JE502" s="18"/>
      <c r="JF502" s="18"/>
    </row>
    <row r="503" spans="36:266" x14ac:dyDescent="0.3">
      <c r="AJ503" s="24"/>
      <c r="AK503" s="24"/>
      <c r="AL503" s="20"/>
      <c r="AM503" s="23"/>
      <c r="AN503" s="18"/>
      <c r="AO503" s="24"/>
      <c r="AW503" s="71"/>
      <c r="AX503" s="71"/>
      <c r="AY503" s="71"/>
      <c r="BB503" s="25"/>
      <c r="BC503" s="21"/>
      <c r="BG503" s="18"/>
      <c r="BN503" s="22"/>
      <c r="BO503" s="22"/>
      <c r="BP503" s="22"/>
      <c r="BQ503" s="22"/>
      <c r="BR503" s="15"/>
      <c r="CF503" s="15"/>
      <c r="CL503" s="22"/>
      <c r="CM503" s="15"/>
      <c r="CR503" s="22"/>
      <c r="CT503" s="15"/>
      <c r="CW503" s="22"/>
      <c r="DA503" s="15"/>
      <c r="DH503" s="15"/>
      <c r="DJ503" s="22"/>
      <c r="DO503" s="15"/>
      <c r="DV503" s="15"/>
      <c r="EC503" s="15"/>
      <c r="EJ503" s="15"/>
      <c r="EQ503" s="15"/>
      <c r="EX503" s="15"/>
      <c r="FE503" s="15"/>
      <c r="FL503" s="15"/>
      <c r="FS503" s="15"/>
      <c r="FZ503" s="15"/>
      <c r="GG503" s="15"/>
      <c r="GN503" s="15"/>
      <c r="GP503" s="22"/>
      <c r="GQ503" s="22"/>
      <c r="GR503" s="22"/>
      <c r="GS503" s="22"/>
      <c r="GT503" s="22"/>
      <c r="GU503" s="15"/>
      <c r="GV503" s="22"/>
      <c r="GW503" s="22"/>
      <c r="GX503" s="22"/>
      <c r="GY503" s="18"/>
      <c r="GZ503" s="18"/>
      <c r="HA503" s="18"/>
      <c r="HB503" s="18"/>
      <c r="HC503" s="18"/>
      <c r="HD503" s="18"/>
      <c r="HE503" s="18"/>
      <c r="HF503" s="18"/>
      <c r="HG503" s="18"/>
      <c r="HH503" s="18"/>
      <c r="HI503" s="18"/>
      <c r="HJ503" s="18"/>
      <c r="HK503" s="18"/>
      <c r="HL503" s="18"/>
      <c r="HM503" s="18"/>
      <c r="HN503" s="18"/>
      <c r="HO503" s="18"/>
      <c r="HP503" s="18"/>
      <c r="HQ503" s="18"/>
      <c r="HR503" s="18"/>
      <c r="HS503" s="18"/>
      <c r="HT503" s="18"/>
      <c r="HU503" s="18"/>
      <c r="HV503" s="18"/>
      <c r="HW503" s="18"/>
      <c r="HX503" s="18"/>
      <c r="HY503" s="18"/>
      <c r="HZ503" s="18"/>
      <c r="IA503" s="18"/>
      <c r="IB503" s="18"/>
      <c r="IC503" s="18"/>
      <c r="ID503" s="18"/>
      <c r="IE503" s="18"/>
      <c r="IF503" s="18"/>
      <c r="IG503" s="18"/>
      <c r="IH503" s="18"/>
      <c r="II503" s="18"/>
      <c r="IJ503" s="18"/>
      <c r="IK503" s="18"/>
      <c r="IL503" s="18"/>
      <c r="IM503" s="18"/>
      <c r="IN503" s="18"/>
      <c r="IO503" s="18"/>
      <c r="IP503" s="18"/>
      <c r="IQ503" s="18"/>
      <c r="IR503" s="18"/>
      <c r="IS503" s="18"/>
      <c r="IT503" s="18"/>
      <c r="IU503" s="18"/>
      <c r="IV503" s="18"/>
      <c r="IW503" s="18"/>
      <c r="IX503" s="18"/>
      <c r="IY503" s="18"/>
      <c r="IZ503" s="18"/>
      <c r="JA503" s="18"/>
      <c r="JB503" s="18"/>
      <c r="JC503" s="18"/>
      <c r="JD503" s="18"/>
      <c r="JE503" s="18"/>
      <c r="JF503" s="18"/>
    </row>
    <row r="504" spans="36:266" x14ac:dyDescent="0.3">
      <c r="AJ504" s="24"/>
      <c r="AK504" s="24"/>
      <c r="AL504" s="20"/>
      <c r="AM504" s="23"/>
      <c r="AN504" s="18"/>
      <c r="AO504" s="24"/>
      <c r="AW504" s="71"/>
      <c r="AX504" s="71"/>
      <c r="AY504" s="71"/>
      <c r="BB504" s="25"/>
      <c r="BC504" s="21"/>
      <c r="BG504" s="18"/>
      <c r="BN504" s="22"/>
      <c r="BO504" s="22"/>
      <c r="BP504" s="22"/>
      <c r="BQ504" s="22"/>
      <c r="BR504" s="15"/>
      <c r="CF504" s="15"/>
      <c r="CL504" s="22"/>
      <c r="CM504" s="15"/>
      <c r="CR504" s="22"/>
      <c r="CT504" s="15"/>
      <c r="CW504" s="22"/>
      <c r="DA504" s="15"/>
      <c r="DH504" s="15"/>
      <c r="DJ504" s="22"/>
      <c r="DO504" s="15"/>
      <c r="DV504" s="15"/>
      <c r="EC504" s="15"/>
      <c r="EJ504" s="15"/>
      <c r="EQ504" s="15"/>
      <c r="EX504" s="15"/>
      <c r="FE504" s="15"/>
      <c r="FL504" s="15"/>
      <c r="FS504" s="15"/>
      <c r="FZ504" s="15"/>
      <c r="GG504" s="15"/>
      <c r="GN504" s="15"/>
      <c r="GP504" s="22"/>
      <c r="GQ504" s="22"/>
      <c r="GR504" s="22"/>
      <c r="GS504" s="22"/>
      <c r="GT504" s="22"/>
      <c r="GU504" s="15"/>
      <c r="GV504" s="22"/>
      <c r="GW504" s="22"/>
      <c r="GX504" s="22"/>
      <c r="GY504" s="18"/>
      <c r="GZ504" s="18"/>
      <c r="HA504" s="18"/>
      <c r="HB504" s="18"/>
      <c r="HC504" s="18"/>
      <c r="HD504" s="18"/>
      <c r="HE504" s="18"/>
      <c r="HF504" s="18"/>
      <c r="HG504" s="18"/>
      <c r="HH504" s="18"/>
      <c r="HI504" s="18"/>
      <c r="HJ504" s="18"/>
      <c r="HK504" s="18"/>
      <c r="HL504" s="18"/>
      <c r="HM504" s="18"/>
      <c r="HN504" s="18"/>
      <c r="HO504" s="18"/>
      <c r="HP504" s="18"/>
      <c r="HQ504" s="18"/>
      <c r="HR504" s="18"/>
      <c r="HS504" s="18"/>
      <c r="HT504" s="18"/>
      <c r="HU504" s="18"/>
      <c r="HV504" s="18"/>
      <c r="HW504" s="18"/>
      <c r="HX504" s="18"/>
      <c r="HY504" s="18"/>
      <c r="HZ504" s="18"/>
      <c r="IA504" s="18"/>
      <c r="IB504" s="18"/>
      <c r="IC504" s="18"/>
      <c r="ID504" s="18"/>
      <c r="IE504" s="18"/>
      <c r="IF504" s="18"/>
      <c r="IG504" s="18"/>
      <c r="IH504" s="18"/>
      <c r="II504" s="18"/>
      <c r="IJ504" s="18"/>
      <c r="IK504" s="18"/>
      <c r="IL504" s="18"/>
      <c r="IM504" s="18"/>
      <c r="IN504" s="18"/>
      <c r="IO504" s="18"/>
      <c r="IP504" s="18"/>
      <c r="IQ504" s="18"/>
      <c r="IR504" s="18"/>
      <c r="IS504" s="18"/>
      <c r="IT504" s="18"/>
      <c r="IU504" s="18"/>
      <c r="IV504" s="18"/>
      <c r="IW504" s="18"/>
      <c r="IX504" s="18"/>
      <c r="IY504" s="18"/>
      <c r="IZ504" s="18"/>
      <c r="JA504" s="18"/>
      <c r="JB504" s="18"/>
      <c r="JC504" s="18"/>
      <c r="JD504" s="18"/>
      <c r="JE504" s="18"/>
      <c r="JF504" s="18"/>
    </row>
    <row r="505" spans="36:266" x14ac:dyDescent="0.3">
      <c r="AJ505" s="24"/>
      <c r="AK505" s="24"/>
      <c r="AL505" s="20"/>
      <c r="AM505" s="23"/>
      <c r="AN505" s="18"/>
      <c r="AO505" s="24"/>
      <c r="AW505" s="71"/>
      <c r="AX505" s="71"/>
      <c r="AY505" s="71"/>
      <c r="BB505" s="25"/>
      <c r="BC505" s="21"/>
      <c r="BG505" s="18"/>
      <c r="BN505" s="22"/>
      <c r="BO505" s="22"/>
      <c r="BP505" s="22"/>
      <c r="BQ505" s="22"/>
      <c r="BR505" s="15"/>
      <c r="CF505" s="15"/>
      <c r="CL505" s="22"/>
      <c r="CM505" s="15"/>
      <c r="CR505" s="22"/>
      <c r="CT505" s="15"/>
      <c r="CW505" s="22"/>
      <c r="DA505" s="15"/>
      <c r="DH505" s="15"/>
      <c r="DJ505" s="22"/>
      <c r="DO505" s="15"/>
      <c r="DV505" s="15"/>
      <c r="EC505" s="15"/>
      <c r="EJ505" s="15"/>
      <c r="EQ505" s="15"/>
      <c r="EX505" s="15"/>
      <c r="FE505" s="15"/>
      <c r="FL505" s="15"/>
      <c r="FS505" s="15"/>
      <c r="FZ505" s="15"/>
      <c r="GG505" s="15"/>
      <c r="GN505" s="15"/>
      <c r="GP505" s="22"/>
      <c r="GQ505" s="22"/>
      <c r="GR505" s="22"/>
      <c r="GS505" s="22"/>
      <c r="GT505" s="22"/>
      <c r="GU505" s="15"/>
      <c r="GV505" s="22"/>
      <c r="GW505" s="22"/>
      <c r="GX505" s="22"/>
      <c r="GY505" s="18"/>
      <c r="GZ505" s="18"/>
      <c r="HA505" s="18"/>
      <c r="HB505" s="18"/>
      <c r="HC505" s="18"/>
      <c r="HD505" s="18"/>
      <c r="HE505" s="18"/>
      <c r="HF505" s="18"/>
      <c r="HG505" s="18"/>
      <c r="HH505" s="18"/>
      <c r="HI505" s="18"/>
      <c r="HJ505" s="18"/>
      <c r="HK505" s="18"/>
      <c r="HL505" s="18"/>
      <c r="HM505" s="18"/>
      <c r="HN505" s="18"/>
      <c r="HO505" s="18"/>
      <c r="HP505" s="18"/>
      <c r="HQ505" s="18"/>
      <c r="HR505" s="18"/>
      <c r="HS505" s="18"/>
      <c r="HT505" s="18"/>
      <c r="HU505" s="18"/>
      <c r="HV505" s="18"/>
      <c r="HW505" s="18"/>
      <c r="HX505" s="18"/>
      <c r="HY505" s="18"/>
      <c r="HZ505" s="18"/>
      <c r="IA505" s="18"/>
      <c r="IB505" s="18"/>
      <c r="IC505" s="18"/>
      <c r="ID505" s="18"/>
      <c r="IE505" s="18"/>
      <c r="IF505" s="18"/>
      <c r="IG505" s="18"/>
      <c r="IH505" s="18"/>
      <c r="II505" s="18"/>
      <c r="IJ505" s="18"/>
      <c r="IK505" s="18"/>
      <c r="IL505" s="18"/>
      <c r="IM505" s="18"/>
      <c r="IN505" s="18"/>
      <c r="IO505" s="18"/>
      <c r="IP505" s="18"/>
      <c r="IQ505" s="18"/>
      <c r="IR505" s="18"/>
      <c r="IS505" s="18"/>
      <c r="IT505" s="18"/>
      <c r="IU505" s="18"/>
      <c r="IV505" s="18"/>
      <c r="IW505" s="18"/>
      <c r="IX505" s="18"/>
      <c r="IY505" s="18"/>
      <c r="IZ505" s="18"/>
      <c r="JA505" s="18"/>
      <c r="JB505" s="18"/>
      <c r="JC505" s="18"/>
      <c r="JD505" s="18"/>
      <c r="JE505" s="18"/>
      <c r="JF505" s="18"/>
    </row>
    <row r="506" spans="36:266" x14ac:dyDescent="0.3">
      <c r="AJ506" s="24"/>
      <c r="AK506" s="24"/>
      <c r="AL506" s="20"/>
      <c r="AM506" s="23"/>
      <c r="AN506" s="18"/>
      <c r="AO506" s="24"/>
      <c r="AW506" s="71"/>
      <c r="AX506" s="71"/>
      <c r="AY506" s="71"/>
      <c r="BB506" s="25"/>
      <c r="BC506" s="21"/>
      <c r="BG506" s="18"/>
      <c r="BN506" s="22"/>
      <c r="BO506" s="22"/>
      <c r="BP506" s="22"/>
      <c r="BQ506" s="22"/>
      <c r="BR506" s="15"/>
      <c r="CF506" s="15"/>
      <c r="CL506" s="22"/>
      <c r="CM506" s="15"/>
      <c r="CR506" s="22"/>
      <c r="CT506" s="15"/>
      <c r="CW506" s="22"/>
      <c r="DA506" s="15"/>
      <c r="DH506" s="15"/>
      <c r="DJ506" s="22"/>
      <c r="DO506" s="15"/>
      <c r="DV506" s="15"/>
      <c r="EC506" s="15"/>
      <c r="EJ506" s="15"/>
      <c r="EQ506" s="15"/>
      <c r="EX506" s="15"/>
      <c r="FE506" s="15"/>
      <c r="FL506" s="15"/>
      <c r="FS506" s="15"/>
      <c r="FZ506" s="15"/>
      <c r="GG506" s="15"/>
      <c r="GN506" s="15"/>
      <c r="GP506" s="22"/>
      <c r="GQ506" s="22"/>
      <c r="GR506" s="22"/>
      <c r="GS506" s="22"/>
      <c r="GT506" s="22"/>
      <c r="GU506" s="15"/>
      <c r="GV506" s="22"/>
      <c r="GW506" s="22"/>
      <c r="GX506" s="22"/>
      <c r="GY506" s="18"/>
      <c r="GZ506" s="18"/>
      <c r="HA506" s="18"/>
      <c r="HB506" s="18"/>
      <c r="HC506" s="18"/>
      <c r="HD506" s="18"/>
      <c r="HE506" s="18"/>
      <c r="HF506" s="18"/>
      <c r="HG506" s="18"/>
      <c r="HH506" s="18"/>
      <c r="HI506" s="18"/>
      <c r="HJ506" s="18"/>
      <c r="HK506" s="18"/>
      <c r="HL506" s="18"/>
      <c r="HM506" s="18"/>
      <c r="HN506" s="18"/>
      <c r="HO506" s="18"/>
      <c r="HP506" s="18"/>
      <c r="HQ506" s="18"/>
      <c r="HR506" s="18"/>
      <c r="HS506" s="18"/>
      <c r="HT506" s="18"/>
      <c r="HU506" s="18"/>
      <c r="HV506" s="18"/>
      <c r="HW506" s="18"/>
      <c r="HX506" s="18"/>
      <c r="HY506" s="18"/>
      <c r="HZ506" s="18"/>
      <c r="IA506" s="18"/>
      <c r="IB506" s="18"/>
      <c r="IC506" s="18"/>
      <c r="ID506" s="18"/>
      <c r="IE506" s="18"/>
      <c r="IF506" s="18"/>
      <c r="IG506" s="18"/>
      <c r="IH506" s="18"/>
      <c r="II506" s="18"/>
      <c r="IJ506" s="18"/>
      <c r="IK506" s="18"/>
      <c r="IL506" s="18"/>
      <c r="IM506" s="18"/>
      <c r="IN506" s="18"/>
      <c r="IO506" s="18"/>
      <c r="IP506" s="18"/>
      <c r="IQ506" s="18"/>
      <c r="IR506" s="18"/>
      <c r="IS506" s="18"/>
      <c r="IT506" s="18"/>
      <c r="IU506" s="18"/>
      <c r="IV506" s="18"/>
      <c r="IW506" s="18"/>
      <c r="IX506" s="18"/>
      <c r="IY506" s="18"/>
      <c r="IZ506" s="18"/>
      <c r="JA506" s="18"/>
      <c r="JB506" s="18"/>
      <c r="JC506" s="18"/>
      <c r="JD506" s="18"/>
      <c r="JE506" s="18"/>
      <c r="JF506" s="18"/>
    </row>
    <row r="507" spans="36:266" x14ac:dyDescent="0.3">
      <c r="AJ507" s="24"/>
      <c r="AK507" s="24"/>
      <c r="AL507" s="20"/>
      <c r="AM507" s="23"/>
      <c r="AN507" s="18"/>
      <c r="AO507" s="24"/>
      <c r="AW507" s="71"/>
      <c r="AX507" s="71"/>
      <c r="AY507" s="71"/>
      <c r="BB507" s="25"/>
      <c r="BC507" s="21"/>
      <c r="BG507" s="18"/>
      <c r="BN507" s="22"/>
      <c r="BO507" s="22"/>
      <c r="BP507" s="22"/>
      <c r="BQ507" s="22"/>
      <c r="BR507" s="15"/>
      <c r="CF507" s="15"/>
      <c r="CL507" s="22"/>
      <c r="CM507" s="15"/>
      <c r="CR507" s="22"/>
      <c r="CT507" s="15"/>
      <c r="CW507" s="22"/>
      <c r="DA507" s="15"/>
      <c r="DH507" s="15"/>
      <c r="DJ507" s="22"/>
      <c r="DO507" s="15"/>
      <c r="DV507" s="15"/>
      <c r="EC507" s="15"/>
      <c r="EJ507" s="15"/>
      <c r="EQ507" s="15"/>
      <c r="EX507" s="15"/>
      <c r="FE507" s="15"/>
      <c r="FL507" s="15"/>
      <c r="FS507" s="15"/>
      <c r="FZ507" s="15"/>
      <c r="GG507" s="15"/>
      <c r="GN507" s="15"/>
      <c r="GP507" s="22"/>
      <c r="GQ507" s="22"/>
      <c r="GR507" s="22"/>
      <c r="GS507" s="22"/>
      <c r="GT507" s="22"/>
      <c r="GU507" s="15"/>
      <c r="GV507" s="22"/>
      <c r="GW507" s="22"/>
      <c r="GX507" s="22"/>
      <c r="GY507" s="18"/>
      <c r="GZ507" s="18"/>
      <c r="HA507" s="18"/>
      <c r="HB507" s="18"/>
      <c r="HC507" s="18"/>
      <c r="HD507" s="18"/>
      <c r="HE507" s="18"/>
      <c r="HF507" s="18"/>
      <c r="HG507" s="18"/>
      <c r="HH507" s="18"/>
      <c r="HI507" s="18"/>
      <c r="HJ507" s="18"/>
      <c r="HK507" s="18"/>
      <c r="HL507" s="18"/>
      <c r="HM507" s="18"/>
      <c r="HN507" s="18"/>
      <c r="HO507" s="18"/>
      <c r="HP507" s="18"/>
      <c r="HQ507" s="18"/>
      <c r="HR507" s="18"/>
      <c r="HS507" s="18"/>
      <c r="HT507" s="18"/>
      <c r="HU507" s="18"/>
      <c r="HV507" s="18"/>
      <c r="HW507" s="18"/>
      <c r="HX507" s="18"/>
      <c r="HY507" s="18"/>
      <c r="HZ507" s="18"/>
      <c r="IA507" s="18"/>
      <c r="IB507" s="18"/>
      <c r="IC507" s="18"/>
      <c r="ID507" s="18"/>
      <c r="IE507" s="18"/>
      <c r="IF507" s="18"/>
      <c r="IG507" s="18"/>
      <c r="IH507" s="18"/>
      <c r="II507" s="18"/>
      <c r="IJ507" s="18"/>
      <c r="IK507" s="18"/>
      <c r="IL507" s="18"/>
      <c r="IM507" s="18"/>
      <c r="IN507" s="18"/>
      <c r="IO507" s="18"/>
      <c r="IP507" s="18"/>
      <c r="IQ507" s="18"/>
      <c r="IR507" s="18"/>
      <c r="IS507" s="18"/>
      <c r="IT507" s="18"/>
      <c r="IU507" s="18"/>
      <c r="IV507" s="18"/>
      <c r="IW507" s="18"/>
      <c r="IX507" s="18"/>
      <c r="IY507" s="18"/>
      <c r="IZ507" s="18"/>
      <c r="JA507" s="18"/>
      <c r="JB507" s="18"/>
      <c r="JC507" s="18"/>
      <c r="JD507" s="18"/>
      <c r="JE507" s="18"/>
      <c r="JF507" s="18"/>
    </row>
    <row r="508" spans="36:266" x14ac:dyDescent="0.3">
      <c r="AJ508" s="24"/>
      <c r="AK508" s="24"/>
      <c r="AL508" s="20"/>
      <c r="AM508" s="23"/>
      <c r="AN508" s="18"/>
      <c r="AO508" s="24"/>
      <c r="AW508" s="71"/>
      <c r="AX508" s="71"/>
      <c r="AY508" s="71"/>
      <c r="BB508" s="25"/>
      <c r="BC508" s="21"/>
      <c r="BG508" s="18"/>
      <c r="BN508" s="22"/>
      <c r="BO508" s="22"/>
      <c r="BP508" s="22"/>
      <c r="BQ508" s="22"/>
      <c r="BR508" s="15"/>
      <c r="CF508" s="15"/>
      <c r="CL508" s="22"/>
      <c r="CM508" s="15"/>
      <c r="CR508" s="22"/>
      <c r="CT508" s="15"/>
      <c r="CW508" s="22"/>
      <c r="DA508" s="15"/>
      <c r="DH508" s="15"/>
      <c r="DJ508" s="22"/>
      <c r="DO508" s="15"/>
      <c r="DV508" s="15"/>
      <c r="EC508" s="15"/>
      <c r="EJ508" s="15"/>
      <c r="EQ508" s="15"/>
      <c r="EX508" s="15"/>
      <c r="FE508" s="15"/>
      <c r="FL508" s="15"/>
      <c r="FS508" s="15"/>
      <c r="FZ508" s="15"/>
      <c r="GG508" s="15"/>
      <c r="GN508" s="15"/>
      <c r="GP508" s="22"/>
      <c r="GQ508" s="22"/>
      <c r="GR508" s="22"/>
      <c r="GS508" s="22"/>
      <c r="GT508" s="22"/>
      <c r="GU508" s="15"/>
      <c r="GV508" s="22"/>
      <c r="GW508" s="22"/>
      <c r="GX508" s="22"/>
      <c r="GY508" s="18"/>
      <c r="GZ508" s="18"/>
      <c r="HA508" s="18"/>
      <c r="HB508" s="18"/>
      <c r="HC508" s="18"/>
      <c r="HD508" s="18"/>
      <c r="HE508" s="18"/>
      <c r="HF508" s="18"/>
      <c r="HG508" s="18"/>
      <c r="HH508" s="18"/>
      <c r="HI508" s="18"/>
      <c r="HJ508" s="18"/>
      <c r="HK508" s="18"/>
      <c r="HL508" s="18"/>
      <c r="HM508" s="18"/>
      <c r="HN508" s="18"/>
      <c r="HO508" s="18"/>
      <c r="HP508" s="18"/>
      <c r="HQ508" s="18"/>
      <c r="HR508" s="18"/>
      <c r="HS508" s="18"/>
      <c r="HT508" s="18"/>
      <c r="HU508" s="18"/>
      <c r="HV508" s="18"/>
      <c r="HW508" s="18"/>
      <c r="HX508" s="18"/>
      <c r="HY508" s="18"/>
      <c r="HZ508" s="18"/>
      <c r="IA508" s="18"/>
      <c r="IB508" s="18"/>
      <c r="IC508" s="18"/>
      <c r="ID508" s="18"/>
      <c r="IE508" s="18"/>
      <c r="IF508" s="18"/>
      <c r="IG508" s="18"/>
      <c r="IH508" s="18"/>
      <c r="II508" s="18"/>
      <c r="IJ508" s="18"/>
      <c r="IK508" s="18"/>
      <c r="IL508" s="18"/>
      <c r="IM508" s="18"/>
      <c r="IN508" s="18"/>
      <c r="IO508" s="18"/>
      <c r="IP508" s="18"/>
      <c r="IQ508" s="18"/>
      <c r="IR508" s="18"/>
      <c r="IS508" s="18"/>
      <c r="IT508" s="18"/>
      <c r="IU508" s="18"/>
      <c r="IV508" s="18"/>
      <c r="IW508" s="18"/>
      <c r="IX508" s="18"/>
      <c r="IY508" s="18"/>
      <c r="IZ508" s="18"/>
      <c r="JA508" s="18"/>
      <c r="JB508" s="18"/>
      <c r="JC508" s="18"/>
      <c r="JD508" s="18"/>
      <c r="JE508" s="18"/>
      <c r="JF508" s="18"/>
    </row>
    <row r="509" spans="36:266" x14ac:dyDescent="0.3">
      <c r="AJ509" s="24"/>
      <c r="AK509" s="24"/>
      <c r="AL509" s="20"/>
      <c r="AM509" s="23"/>
      <c r="AN509" s="18"/>
      <c r="AO509" s="24"/>
      <c r="AW509" s="71"/>
      <c r="AX509" s="71"/>
      <c r="AY509" s="71"/>
      <c r="BB509" s="25"/>
      <c r="BC509" s="21"/>
      <c r="BG509" s="18"/>
      <c r="BN509" s="22"/>
      <c r="BO509" s="22"/>
      <c r="BP509" s="22"/>
      <c r="BQ509" s="22"/>
      <c r="BR509" s="15"/>
      <c r="CF509" s="15"/>
      <c r="CL509" s="22"/>
      <c r="CM509" s="15"/>
      <c r="CR509" s="22"/>
      <c r="CT509" s="15"/>
      <c r="CW509" s="22"/>
      <c r="DA509" s="15"/>
      <c r="DH509" s="15"/>
      <c r="DJ509" s="22"/>
      <c r="DO509" s="15"/>
      <c r="DV509" s="15"/>
      <c r="EC509" s="15"/>
      <c r="EJ509" s="15"/>
      <c r="EQ509" s="15"/>
      <c r="EX509" s="15"/>
      <c r="FE509" s="15"/>
      <c r="FL509" s="15"/>
      <c r="FS509" s="15"/>
      <c r="FZ509" s="15"/>
      <c r="GG509" s="15"/>
      <c r="GN509" s="15"/>
      <c r="GP509" s="22"/>
      <c r="GQ509" s="22"/>
      <c r="GR509" s="22"/>
      <c r="GS509" s="22"/>
      <c r="GT509" s="22"/>
      <c r="GU509" s="15"/>
      <c r="GV509" s="22"/>
      <c r="GW509" s="22"/>
      <c r="GX509" s="22"/>
      <c r="GY509" s="18"/>
      <c r="GZ509" s="18"/>
      <c r="HA509" s="18"/>
      <c r="HB509" s="18"/>
      <c r="HC509" s="18"/>
      <c r="HD509" s="18"/>
      <c r="HE509" s="18"/>
      <c r="HF509" s="18"/>
      <c r="HG509" s="18"/>
      <c r="HH509" s="18"/>
      <c r="HI509" s="18"/>
      <c r="HJ509" s="18"/>
      <c r="HK509" s="18"/>
      <c r="HL509" s="18"/>
      <c r="HM509" s="18"/>
      <c r="HN509" s="18"/>
      <c r="HO509" s="18"/>
      <c r="HP509" s="18"/>
      <c r="HQ509" s="18"/>
      <c r="HR509" s="18"/>
      <c r="HS509" s="18"/>
      <c r="HT509" s="18"/>
      <c r="HU509" s="18"/>
      <c r="HV509" s="18"/>
      <c r="HW509" s="18"/>
      <c r="HX509" s="18"/>
      <c r="HY509" s="18"/>
      <c r="HZ509" s="18"/>
      <c r="IA509" s="18"/>
      <c r="IB509" s="18"/>
      <c r="IC509" s="18"/>
      <c r="ID509" s="18"/>
      <c r="IE509" s="18"/>
      <c r="IF509" s="18"/>
      <c r="IG509" s="18"/>
      <c r="IH509" s="18"/>
      <c r="II509" s="18"/>
      <c r="IJ509" s="18"/>
      <c r="IK509" s="18"/>
      <c r="IL509" s="18"/>
      <c r="IM509" s="18"/>
      <c r="IN509" s="18"/>
      <c r="IO509" s="18"/>
      <c r="IP509" s="18"/>
      <c r="IQ509" s="18"/>
      <c r="IR509" s="18"/>
      <c r="IS509" s="18"/>
      <c r="IT509" s="18"/>
      <c r="IU509" s="18"/>
      <c r="IV509" s="18"/>
      <c r="IW509" s="18"/>
      <c r="IX509" s="18"/>
      <c r="IY509" s="18"/>
      <c r="IZ509" s="18"/>
      <c r="JA509" s="18"/>
      <c r="JB509" s="18"/>
      <c r="JC509" s="18"/>
      <c r="JD509" s="18"/>
      <c r="JE509" s="18"/>
      <c r="JF509" s="18"/>
    </row>
    <row r="510" spans="36:266" x14ac:dyDescent="0.3">
      <c r="AJ510" s="24"/>
      <c r="AK510" s="24"/>
      <c r="AL510" s="20"/>
      <c r="AM510" s="23"/>
      <c r="AN510" s="18"/>
      <c r="AO510" s="24"/>
      <c r="AW510" s="71"/>
      <c r="AX510" s="71"/>
      <c r="AY510" s="71"/>
      <c r="BB510" s="25"/>
      <c r="BC510" s="21"/>
      <c r="BG510" s="18"/>
      <c r="BN510" s="22"/>
      <c r="BO510" s="22"/>
      <c r="BP510" s="22"/>
      <c r="BQ510" s="22"/>
      <c r="BR510" s="15"/>
      <c r="CF510" s="15"/>
      <c r="CL510" s="22"/>
      <c r="CM510" s="15"/>
      <c r="CR510" s="22"/>
      <c r="CT510" s="15"/>
      <c r="CW510" s="22"/>
      <c r="DA510" s="15"/>
      <c r="DH510" s="15"/>
      <c r="DJ510" s="22"/>
      <c r="DO510" s="15"/>
      <c r="DV510" s="15"/>
      <c r="EC510" s="15"/>
      <c r="EJ510" s="15"/>
      <c r="EQ510" s="15"/>
      <c r="EX510" s="15"/>
      <c r="FE510" s="15"/>
      <c r="FL510" s="15"/>
      <c r="FS510" s="15"/>
      <c r="FZ510" s="15"/>
      <c r="GG510" s="15"/>
      <c r="GN510" s="15"/>
      <c r="GP510" s="22"/>
      <c r="GQ510" s="22"/>
      <c r="GR510" s="22"/>
      <c r="GS510" s="22"/>
      <c r="GT510" s="22"/>
      <c r="GU510" s="15"/>
      <c r="GV510" s="22"/>
      <c r="GW510" s="22"/>
      <c r="GX510" s="22"/>
      <c r="GY510" s="18"/>
      <c r="GZ510" s="18"/>
      <c r="HA510" s="18"/>
      <c r="HB510" s="18"/>
      <c r="HC510" s="18"/>
      <c r="HD510" s="18"/>
      <c r="HE510" s="18"/>
      <c r="HF510" s="18"/>
      <c r="HG510" s="18"/>
      <c r="HH510" s="18"/>
      <c r="HI510" s="18"/>
      <c r="HJ510" s="18"/>
      <c r="HK510" s="18"/>
      <c r="HL510" s="18"/>
      <c r="HM510" s="18"/>
      <c r="HN510" s="18"/>
      <c r="HO510" s="18"/>
      <c r="HP510" s="18"/>
      <c r="HQ510" s="18"/>
      <c r="HR510" s="18"/>
      <c r="HS510" s="18"/>
      <c r="HT510" s="18"/>
      <c r="HU510" s="18"/>
      <c r="HV510" s="18"/>
      <c r="HW510" s="18"/>
      <c r="HX510" s="18"/>
      <c r="HY510" s="18"/>
      <c r="HZ510" s="18"/>
      <c r="IA510" s="18"/>
      <c r="IB510" s="18"/>
      <c r="IC510" s="18"/>
      <c r="ID510" s="18"/>
      <c r="IE510" s="18"/>
      <c r="IF510" s="18"/>
      <c r="IG510" s="18"/>
      <c r="IH510" s="18"/>
      <c r="II510" s="18"/>
      <c r="IJ510" s="18"/>
      <c r="IK510" s="18"/>
      <c r="IL510" s="18"/>
      <c r="IM510" s="18"/>
      <c r="IN510" s="18"/>
      <c r="IO510" s="18"/>
      <c r="IP510" s="18"/>
      <c r="IQ510" s="18"/>
      <c r="IR510" s="18"/>
      <c r="IS510" s="18"/>
      <c r="IT510" s="18"/>
      <c r="IU510" s="18"/>
      <c r="IV510" s="18"/>
      <c r="IW510" s="18"/>
      <c r="IX510" s="18"/>
      <c r="IY510" s="18"/>
      <c r="IZ510" s="18"/>
      <c r="JA510" s="18"/>
      <c r="JB510" s="18"/>
      <c r="JC510" s="18"/>
      <c r="JD510" s="18"/>
      <c r="JE510" s="18"/>
      <c r="JF510" s="18"/>
    </row>
    <row r="511" spans="36:266" x14ac:dyDescent="0.3">
      <c r="AJ511" s="24"/>
      <c r="AK511" s="24"/>
      <c r="AL511" s="20"/>
      <c r="AM511" s="23"/>
      <c r="AN511" s="18"/>
      <c r="AO511" s="24"/>
      <c r="AW511" s="71"/>
      <c r="AX511" s="71"/>
      <c r="AY511" s="71"/>
      <c r="BB511" s="25"/>
      <c r="BC511" s="21"/>
      <c r="BG511" s="18"/>
      <c r="BN511" s="22"/>
      <c r="BO511" s="22"/>
      <c r="BP511" s="22"/>
      <c r="BQ511" s="22"/>
      <c r="BR511" s="15"/>
      <c r="CF511" s="15"/>
      <c r="CL511" s="22"/>
      <c r="CM511" s="15"/>
      <c r="CR511" s="22"/>
      <c r="CT511" s="15"/>
      <c r="CW511" s="22"/>
      <c r="DA511" s="15"/>
      <c r="DH511" s="15"/>
      <c r="DJ511" s="22"/>
      <c r="DO511" s="15"/>
      <c r="DV511" s="15"/>
      <c r="EC511" s="15"/>
      <c r="EJ511" s="15"/>
      <c r="EQ511" s="15"/>
      <c r="EX511" s="15"/>
      <c r="FE511" s="15"/>
      <c r="FL511" s="15"/>
      <c r="FS511" s="15"/>
      <c r="FZ511" s="15"/>
      <c r="GG511" s="15"/>
      <c r="GN511" s="15"/>
      <c r="GP511" s="22"/>
      <c r="GQ511" s="22"/>
      <c r="GR511" s="22"/>
      <c r="GS511" s="22"/>
      <c r="GT511" s="22"/>
      <c r="GU511" s="15"/>
      <c r="GV511" s="22"/>
      <c r="GW511" s="22"/>
      <c r="GX511" s="22"/>
      <c r="GY511" s="18"/>
      <c r="GZ511" s="18"/>
      <c r="HA511" s="18"/>
      <c r="HB511" s="18"/>
      <c r="HC511" s="18"/>
      <c r="HD511" s="18"/>
      <c r="HE511" s="18"/>
      <c r="HF511" s="18"/>
      <c r="HG511" s="18"/>
      <c r="HH511" s="18"/>
      <c r="HI511" s="18"/>
      <c r="HJ511" s="18"/>
      <c r="HK511" s="18"/>
      <c r="HL511" s="18"/>
      <c r="HM511" s="18"/>
      <c r="HN511" s="18"/>
      <c r="HO511" s="18"/>
      <c r="HP511" s="18"/>
      <c r="HQ511" s="18"/>
      <c r="HR511" s="18"/>
      <c r="HS511" s="18"/>
      <c r="HT511" s="18"/>
      <c r="HU511" s="18"/>
      <c r="HV511" s="18"/>
      <c r="HW511" s="18"/>
      <c r="HX511" s="18"/>
      <c r="HY511" s="18"/>
      <c r="HZ511" s="18"/>
      <c r="IA511" s="18"/>
      <c r="IB511" s="18"/>
      <c r="IC511" s="18"/>
      <c r="ID511" s="18"/>
      <c r="IE511" s="18"/>
      <c r="IF511" s="18"/>
      <c r="IG511" s="18"/>
      <c r="IH511" s="18"/>
      <c r="II511" s="18"/>
      <c r="IJ511" s="18"/>
      <c r="IK511" s="18"/>
      <c r="IL511" s="18"/>
      <c r="IM511" s="18"/>
      <c r="IN511" s="18"/>
      <c r="IO511" s="18"/>
      <c r="IP511" s="18"/>
      <c r="IQ511" s="18"/>
      <c r="IR511" s="18"/>
      <c r="IS511" s="18"/>
      <c r="IT511" s="18"/>
      <c r="IU511" s="18"/>
      <c r="IV511" s="18"/>
      <c r="IW511" s="18"/>
      <c r="IX511" s="18"/>
      <c r="IY511" s="18"/>
      <c r="IZ511" s="18"/>
      <c r="JA511" s="18"/>
      <c r="JB511" s="18"/>
      <c r="JC511" s="18"/>
      <c r="JD511" s="18"/>
      <c r="JE511" s="18"/>
      <c r="JF511" s="18"/>
    </row>
    <row r="512" spans="36:266" x14ac:dyDescent="0.3">
      <c r="AJ512" s="24"/>
      <c r="AK512" s="24"/>
      <c r="AL512" s="20"/>
      <c r="AM512" s="23"/>
      <c r="AN512" s="18"/>
      <c r="AO512" s="24"/>
      <c r="AW512" s="71"/>
      <c r="AX512" s="71"/>
      <c r="AY512" s="71"/>
      <c r="BB512" s="25"/>
      <c r="BC512" s="21"/>
      <c r="BG512" s="18"/>
      <c r="BN512" s="22"/>
      <c r="BO512" s="22"/>
      <c r="BP512" s="22"/>
      <c r="BQ512" s="22"/>
      <c r="BR512" s="15"/>
      <c r="CF512" s="15"/>
      <c r="CL512" s="22"/>
      <c r="CM512" s="15"/>
      <c r="CR512" s="22"/>
      <c r="CT512" s="15"/>
      <c r="CW512" s="22"/>
      <c r="DA512" s="15"/>
      <c r="DH512" s="15"/>
      <c r="DJ512" s="22"/>
      <c r="DO512" s="15"/>
      <c r="DV512" s="15"/>
      <c r="EC512" s="15"/>
      <c r="EJ512" s="15"/>
      <c r="EQ512" s="15"/>
      <c r="EX512" s="15"/>
      <c r="FE512" s="15"/>
      <c r="FL512" s="15"/>
      <c r="FS512" s="15"/>
      <c r="FZ512" s="15"/>
      <c r="GG512" s="15"/>
      <c r="GN512" s="15"/>
      <c r="GP512" s="22"/>
      <c r="GQ512" s="22"/>
      <c r="GR512" s="22"/>
      <c r="GS512" s="22"/>
      <c r="GT512" s="22"/>
      <c r="GU512" s="15"/>
      <c r="GV512" s="22"/>
      <c r="GW512" s="22"/>
      <c r="GX512" s="22"/>
      <c r="GY512" s="18"/>
      <c r="GZ512" s="18"/>
      <c r="HA512" s="18"/>
      <c r="HB512" s="18"/>
      <c r="HC512" s="18"/>
      <c r="HD512" s="18"/>
      <c r="HE512" s="18"/>
      <c r="HF512" s="18"/>
      <c r="HG512" s="18"/>
      <c r="HH512" s="18"/>
      <c r="HI512" s="18"/>
      <c r="HJ512" s="18"/>
      <c r="HK512" s="18"/>
      <c r="HL512" s="18"/>
      <c r="HM512" s="18"/>
      <c r="HN512" s="18"/>
      <c r="HO512" s="18"/>
      <c r="HP512" s="18"/>
      <c r="HQ512" s="18"/>
      <c r="HR512" s="18"/>
      <c r="HS512" s="18"/>
      <c r="HT512" s="18"/>
      <c r="HU512" s="18"/>
      <c r="HV512" s="18"/>
      <c r="HW512" s="18"/>
      <c r="HX512" s="18"/>
      <c r="HY512" s="18"/>
      <c r="HZ512" s="18"/>
      <c r="IA512" s="18"/>
      <c r="IB512" s="18"/>
      <c r="IC512" s="18"/>
      <c r="ID512" s="18"/>
      <c r="IE512" s="18"/>
      <c r="IF512" s="18"/>
      <c r="IG512" s="18"/>
      <c r="IH512" s="18"/>
      <c r="II512" s="18"/>
      <c r="IJ512" s="18"/>
      <c r="IK512" s="18"/>
      <c r="IL512" s="18"/>
      <c r="IM512" s="18"/>
      <c r="IN512" s="18"/>
      <c r="IO512" s="18"/>
      <c r="IP512" s="18"/>
      <c r="IQ512" s="18"/>
      <c r="IR512" s="18"/>
      <c r="IS512" s="18"/>
      <c r="IT512" s="18"/>
      <c r="IU512" s="18"/>
      <c r="IV512" s="18"/>
      <c r="IW512" s="18"/>
      <c r="IX512" s="18"/>
      <c r="IY512" s="18"/>
      <c r="IZ512" s="18"/>
      <c r="JA512" s="18"/>
      <c r="JB512" s="18"/>
      <c r="JC512" s="18"/>
      <c r="JD512" s="18"/>
      <c r="JE512" s="18"/>
      <c r="JF512" s="18"/>
    </row>
    <row r="513" spans="36:266" x14ac:dyDescent="0.3">
      <c r="AJ513" s="24"/>
      <c r="AK513" s="24"/>
      <c r="AL513" s="20"/>
      <c r="AM513" s="23"/>
      <c r="AN513" s="18"/>
      <c r="AO513" s="24"/>
      <c r="AW513" s="71"/>
      <c r="AX513" s="71"/>
      <c r="AY513" s="71"/>
      <c r="BB513" s="25"/>
      <c r="BC513" s="21"/>
      <c r="BG513" s="18"/>
      <c r="BN513" s="22"/>
      <c r="BO513" s="22"/>
      <c r="BP513" s="22"/>
      <c r="BQ513" s="22"/>
      <c r="BR513" s="15"/>
      <c r="CF513" s="15"/>
      <c r="CL513" s="22"/>
      <c r="CM513" s="15"/>
      <c r="CR513" s="22"/>
      <c r="CT513" s="15"/>
      <c r="CW513" s="22"/>
      <c r="DA513" s="15"/>
      <c r="DH513" s="15"/>
      <c r="DJ513" s="22"/>
      <c r="DO513" s="15"/>
      <c r="DV513" s="15"/>
      <c r="EC513" s="15"/>
      <c r="EJ513" s="15"/>
      <c r="EQ513" s="15"/>
      <c r="EX513" s="15"/>
      <c r="FE513" s="15"/>
      <c r="FL513" s="15"/>
      <c r="FS513" s="15"/>
      <c r="FZ513" s="15"/>
      <c r="GG513" s="15"/>
      <c r="GN513" s="15"/>
      <c r="GP513" s="22"/>
      <c r="GQ513" s="22"/>
      <c r="GR513" s="22"/>
      <c r="GS513" s="22"/>
      <c r="GT513" s="22"/>
      <c r="GU513" s="15"/>
      <c r="GV513" s="22"/>
      <c r="GW513" s="22"/>
      <c r="GX513" s="22"/>
      <c r="GY513" s="18"/>
      <c r="GZ513" s="18"/>
      <c r="HA513" s="18"/>
      <c r="HB513" s="18"/>
      <c r="HC513" s="18"/>
      <c r="HD513" s="18"/>
      <c r="HE513" s="18"/>
      <c r="HF513" s="18"/>
      <c r="HG513" s="18"/>
      <c r="HH513" s="18"/>
      <c r="HI513" s="18"/>
      <c r="HJ513" s="18"/>
      <c r="HK513" s="18"/>
      <c r="HL513" s="18"/>
      <c r="HM513" s="18"/>
      <c r="HN513" s="18"/>
      <c r="HO513" s="18"/>
      <c r="HP513" s="18"/>
      <c r="HQ513" s="18"/>
      <c r="HR513" s="18"/>
      <c r="HS513" s="18"/>
      <c r="HT513" s="18"/>
      <c r="HU513" s="18"/>
      <c r="HV513" s="18"/>
      <c r="HW513" s="18"/>
      <c r="HX513" s="18"/>
      <c r="HY513" s="18"/>
      <c r="HZ513" s="18"/>
      <c r="IA513" s="18"/>
      <c r="IB513" s="18"/>
      <c r="IC513" s="18"/>
      <c r="ID513" s="18"/>
      <c r="IE513" s="18"/>
      <c r="IF513" s="18"/>
      <c r="IG513" s="18"/>
      <c r="IH513" s="18"/>
      <c r="II513" s="18"/>
      <c r="IJ513" s="18"/>
      <c r="IK513" s="18"/>
      <c r="IL513" s="18"/>
      <c r="IM513" s="18"/>
      <c r="IN513" s="18"/>
      <c r="IO513" s="18"/>
      <c r="IP513" s="18"/>
      <c r="IQ513" s="18"/>
      <c r="IR513" s="18"/>
      <c r="IS513" s="18"/>
      <c r="IT513" s="18"/>
      <c r="IU513" s="18"/>
      <c r="IV513" s="18"/>
      <c r="IW513" s="18"/>
      <c r="IX513" s="18"/>
      <c r="IY513" s="18"/>
      <c r="IZ513" s="18"/>
      <c r="JA513" s="18"/>
      <c r="JB513" s="18"/>
      <c r="JC513" s="18"/>
      <c r="JD513" s="18"/>
      <c r="JE513" s="18"/>
      <c r="JF513" s="18"/>
    </row>
    <row r="514" spans="36:266" x14ac:dyDescent="0.3">
      <c r="AJ514" s="24"/>
      <c r="AK514" s="24"/>
      <c r="AL514" s="20"/>
      <c r="AM514" s="23"/>
      <c r="AN514" s="18"/>
      <c r="AO514" s="24"/>
      <c r="AW514" s="71"/>
      <c r="AX514" s="71"/>
      <c r="AY514" s="71"/>
      <c r="BB514" s="25"/>
      <c r="BC514" s="21"/>
      <c r="BG514" s="18"/>
      <c r="BN514" s="22"/>
      <c r="BO514" s="22"/>
      <c r="BP514" s="22"/>
      <c r="BQ514" s="22"/>
      <c r="BR514" s="15"/>
      <c r="CF514" s="15"/>
      <c r="CL514" s="22"/>
      <c r="CM514" s="15"/>
      <c r="CR514" s="22"/>
      <c r="CT514" s="15"/>
      <c r="CW514" s="22"/>
      <c r="DA514" s="15"/>
      <c r="DH514" s="15"/>
      <c r="DJ514" s="22"/>
      <c r="DO514" s="15"/>
      <c r="DV514" s="15"/>
      <c r="EC514" s="15"/>
      <c r="EJ514" s="15"/>
      <c r="EQ514" s="15"/>
      <c r="EX514" s="15"/>
      <c r="FE514" s="15"/>
      <c r="FL514" s="15"/>
      <c r="FS514" s="15"/>
      <c r="FZ514" s="15"/>
      <c r="GG514" s="15"/>
      <c r="GN514" s="15"/>
      <c r="GP514" s="22"/>
      <c r="GQ514" s="22"/>
      <c r="GR514" s="22"/>
      <c r="GS514" s="22"/>
      <c r="GT514" s="22"/>
      <c r="GU514" s="15"/>
      <c r="GV514" s="22"/>
      <c r="GW514" s="22"/>
      <c r="GX514" s="22"/>
      <c r="GY514" s="18"/>
      <c r="GZ514" s="18"/>
      <c r="HA514" s="18"/>
      <c r="HB514" s="18"/>
      <c r="HC514" s="18"/>
      <c r="HD514" s="18"/>
      <c r="HE514" s="18"/>
      <c r="HF514" s="18"/>
      <c r="HG514" s="18"/>
      <c r="HH514" s="18"/>
      <c r="HI514" s="18"/>
      <c r="HJ514" s="18"/>
      <c r="HK514" s="18"/>
      <c r="HL514" s="18"/>
      <c r="HM514" s="18"/>
      <c r="HN514" s="18"/>
      <c r="HO514" s="18"/>
      <c r="HP514" s="18"/>
      <c r="HQ514" s="18"/>
      <c r="HR514" s="18"/>
      <c r="HS514" s="18"/>
      <c r="HT514" s="18"/>
      <c r="HU514" s="18"/>
      <c r="HV514" s="18"/>
      <c r="HW514" s="18"/>
      <c r="HX514" s="18"/>
      <c r="HY514" s="18"/>
      <c r="HZ514" s="18"/>
      <c r="IA514" s="18"/>
      <c r="IB514" s="18"/>
      <c r="IC514" s="18"/>
      <c r="ID514" s="18"/>
      <c r="IE514" s="18"/>
      <c r="IF514" s="18"/>
      <c r="IG514" s="18"/>
      <c r="IH514" s="18"/>
      <c r="II514" s="18"/>
      <c r="IJ514" s="18"/>
      <c r="IK514" s="18"/>
      <c r="IL514" s="18"/>
      <c r="IM514" s="18"/>
      <c r="IN514" s="18"/>
      <c r="IO514" s="18"/>
      <c r="IP514" s="18"/>
      <c r="IQ514" s="18"/>
      <c r="IR514" s="18"/>
      <c r="IS514" s="18"/>
      <c r="IT514" s="18"/>
      <c r="IU514" s="18"/>
      <c r="IV514" s="18"/>
      <c r="IW514" s="18"/>
      <c r="IX514" s="18"/>
      <c r="IY514" s="18"/>
      <c r="IZ514" s="18"/>
      <c r="JA514" s="18"/>
      <c r="JB514" s="18"/>
      <c r="JC514" s="18"/>
      <c r="JD514" s="18"/>
      <c r="JE514" s="18"/>
      <c r="JF514" s="18"/>
    </row>
    <row r="515" spans="36:266" x14ac:dyDescent="0.3">
      <c r="AJ515" s="24"/>
      <c r="AK515" s="24"/>
      <c r="AL515" s="20"/>
      <c r="AM515" s="23"/>
      <c r="AN515" s="18"/>
      <c r="AO515" s="24"/>
      <c r="AW515" s="71"/>
      <c r="AX515" s="71"/>
      <c r="AY515" s="71"/>
      <c r="BB515" s="25"/>
      <c r="BC515" s="21"/>
      <c r="BG515" s="18"/>
      <c r="BN515" s="22"/>
      <c r="BO515" s="22"/>
      <c r="BP515" s="22"/>
      <c r="BQ515" s="22"/>
      <c r="BR515" s="15"/>
      <c r="CF515" s="15"/>
      <c r="CL515" s="22"/>
      <c r="CM515" s="15"/>
      <c r="CR515" s="22"/>
      <c r="CT515" s="15"/>
      <c r="CW515" s="22"/>
      <c r="DA515" s="15"/>
      <c r="DH515" s="15"/>
      <c r="DJ515" s="22"/>
      <c r="DO515" s="15"/>
      <c r="DV515" s="15"/>
      <c r="EC515" s="15"/>
      <c r="EJ515" s="15"/>
      <c r="EQ515" s="15"/>
      <c r="EX515" s="15"/>
      <c r="FE515" s="15"/>
      <c r="FL515" s="15"/>
      <c r="FS515" s="15"/>
      <c r="FZ515" s="15"/>
      <c r="GG515" s="15"/>
      <c r="GN515" s="15"/>
      <c r="GP515" s="22"/>
      <c r="GQ515" s="22"/>
      <c r="GR515" s="22"/>
      <c r="GS515" s="22"/>
      <c r="GT515" s="22"/>
      <c r="GU515" s="15"/>
      <c r="GV515" s="22"/>
      <c r="GW515" s="22"/>
      <c r="GX515" s="22"/>
      <c r="GY515" s="18"/>
      <c r="GZ515" s="18"/>
      <c r="HA515" s="18"/>
      <c r="HB515" s="18"/>
      <c r="HC515" s="18"/>
      <c r="HD515" s="18"/>
      <c r="HE515" s="18"/>
      <c r="HF515" s="18"/>
      <c r="HG515" s="18"/>
      <c r="HH515" s="18"/>
      <c r="HI515" s="18"/>
      <c r="HJ515" s="18"/>
      <c r="HK515" s="18"/>
      <c r="HL515" s="18"/>
      <c r="HM515" s="18"/>
      <c r="HN515" s="18"/>
      <c r="HO515" s="18"/>
      <c r="HP515" s="18"/>
      <c r="HQ515" s="18"/>
      <c r="HR515" s="18"/>
      <c r="HS515" s="18"/>
      <c r="HT515" s="18"/>
      <c r="HU515" s="18"/>
      <c r="HV515" s="18"/>
      <c r="HW515" s="18"/>
      <c r="HX515" s="18"/>
      <c r="HY515" s="18"/>
      <c r="HZ515" s="18"/>
      <c r="IA515" s="18"/>
      <c r="IB515" s="18"/>
      <c r="IC515" s="18"/>
      <c r="ID515" s="18"/>
      <c r="IE515" s="18"/>
      <c r="IF515" s="18"/>
      <c r="IG515" s="18"/>
      <c r="IH515" s="18"/>
      <c r="II515" s="18"/>
      <c r="IJ515" s="18"/>
      <c r="IK515" s="18"/>
      <c r="IL515" s="18"/>
      <c r="IM515" s="18"/>
      <c r="IN515" s="18"/>
      <c r="IO515" s="18"/>
      <c r="IP515" s="18"/>
      <c r="IQ515" s="18"/>
      <c r="IR515" s="18"/>
      <c r="IS515" s="18"/>
      <c r="IT515" s="18"/>
      <c r="IU515" s="18"/>
      <c r="IV515" s="18"/>
      <c r="IW515" s="18"/>
      <c r="IX515" s="18"/>
      <c r="IY515" s="18"/>
      <c r="IZ515" s="18"/>
      <c r="JA515" s="18"/>
      <c r="JB515" s="18"/>
      <c r="JC515" s="18"/>
      <c r="JD515" s="18"/>
      <c r="JE515" s="18"/>
      <c r="JF515" s="18"/>
    </row>
    <row r="516" spans="36:266" x14ac:dyDescent="0.3">
      <c r="AJ516" s="24"/>
      <c r="AK516" s="24"/>
      <c r="AL516" s="20"/>
      <c r="AM516" s="23"/>
      <c r="AN516" s="18"/>
      <c r="AO516" s="24"/>
      <c r="AW516" s="71"/>
      <c r="AX516" s="71"/>
      <c r="AY516" s="71"/>
      <c r="BB516" s="25"/>
      <c r="BC516" s="21"/>
      <c r="BG516" s="18"/>
      <c r="BN516" s="22"/>
      <c r="BO516" s="22"/>
      <c r="BP516" s="22"/>
      <c r="BQ516" s="22"/>
      <c r="BR516" s="15"/>
      <c r="CF516" s="15"/>
      <c r="CL516" s="22"/>
      <c r="CM516" s="15"/>
      <c r="CR516" s="22"/>
      <c r="CT516" s="15"/>
      <c r="CW516" s="22"/>
      <c r="DA516" s="15"/>
      <c r="DH516" s="15"/>
      <c r="DJ516" s="22"/>
      <c r="DO516" s="15"/>
      <c r="DV516" s="15"/>
      <c r="EC516" s="15"/>
      <c r="EJ516" s="15"/>
      <c r="EQ516" s="15"/>
      <c r="EX516" s="15"/>
      <c r="FE516" s="15"/>
      <c r="FL516" s="15"/>
      <c r="FS516" s="15"/>
      <c r="FZ516" s="15"/>
      <c r="GG516" s="15"/>
      <c r="GN516" s="15"/>
      <c r="GP516" s="22"/>
      <c r="GQ516" s="22"/>
      <c r="GR516" s="22"/>
      <c r="GS516" s="22"/>
      <c r="GT516" s="22"/>
      <c r="GU516" s="15"/>
      <c r="GV516" s="22"/>
      <c r="GW516" s="22"/>
      <c r="GX516" s="22"/>
      <c r="GY516" s="18"/>
      <c r="GZ516" s="18"/>
      <c r="HA516" s="18"/>
      <c r="HB516" s="18"/>
      <c r="HC516" s="18"/>
      <c r="HD516" s="18"/>
      <c r="HE516" s="18"/>
      <c r="HF516" s="18"/>
      <c r="HG516" s="18"/>
      <c r="HH516" s="18"/>
      <c r="HI516" s="18"/>
      <c r="HJ516" s="18"/>
      <c r="HK516" s="18"/>
      <c r="HL516" s="18"/>
      <c r="HM516" s="18"/>
      <c r="HN516" s="18"/>
      <c r="HO516" s="18"/>
      <c r="HP516" s="18"/>
      <c r="HQ516" s="18"/>
      <c r="HR516" s="18"/>
      <c r="HS516" s="18"/>
      <c r="HT516" s="18"/>
      <c r="HU516" s="18"/>
      <c r="HV516" s="18"/>
      <c r="HW516" s="18"/>
      <c r="HX516" s="18"/>
      <c r="HY516" s="18"/>
      <c r="HZ516" s="18"/>
      <c r="IA516" s="18"/>
      <c r="IB516" s="18"/>
      <c r="IC516" s="18"/>
      <c r="ID516" s="18"/>
      <c r="IE516" s="18"/>
      <c r="IF516" s="18"/>
      <c r="IG516" s="18"/>
      <c r="IH516" s="18"/>
      <c r="II516" s="18"/>
      <c r="IJ516" s="18"/>
      <c r="IK516" s="18"/>
      <c r="IL516" s="18"/>
      <c r="IM516" s="18"/>
      <c r="IN516" s="18"/>
      <c r="IO516" s="18"/>
      <c r="IP516" s="18"/>
      <c r="IQ516" s="18"/>
      <c r="IR516" s="18"/>
      <c r="IS516" s="18"/>
      <c r="IT516" s="18"/>
      <c r="IU516" s="18"/>
      <c r="IV516" s="18"/>
      <c r="IW516" s="18"/>
      <c r="IX516" s="18"/>
      <c r="IY516" s="18"/>
      <c r="IZ516" s="18"/>
      <c r="JA516" s="18"/>
      <c r="JB516" s="18"/>
      <c r="JC516" s="18"/>
      <c r="JD516" s="18"/>
      <c r="JE516" s="18"/>
      <c r="JF516" s="18"/>
    </row>
    <row r="517" spans="36:266" x14ac:dyDescent="0.3">
      <c r="AJ517" s="24"/>
      <c r="AK517" s="24"/>
      <c r="AL517" s="20"/>
      <c r="AM517" s="23"/>
      <c r="AN517" s="18"/>
      <c r="AO517" s="24"/>
      <c r="AW517" s="71"/>
      <c r="AX517" s="71"/>
      <c r="AY517" s="71"/>
      <c r="BB517" s="25"/>
      <c r="BC517" s="21"/>
      <c r="BG517" s="18"/>
      <c r="BN517" s="22"/>
      <c r="BO517" s="22"/>
      <c r="BP517" s="22"/>
      <c r="BQ517" s="22"/>
      <c r="BR517" s="15"/>
      <c r="CF517" s="15"/>
      <c r="CL517" s="22"/>
      <c r="CM517" s="15"/>
      <c r="CR517" s="22"/>
      <c r="CT517" s="15"/>
      <c r="CW517" s="22"/>
      <c r="DA517" s="15"/>
      <c r="DH517" s="15"/>
      <c r="DJ517" s="22"/>
      <c r="DO517" s="15"/>
      <c r="DV517" s="15"/>
      <c r="EC517" s="15"/>
      <c r="EJ517" s="15"/>
      <c r="EQ517" s="15"/>
      <c r="EX517" s="15"/>
      <c r="FE517" s="15"/>
      <c r="FL517" s="15"/>
      <c r="FS517" s="15"/>
      <c r="FZ517" s="15"/>
      <c r="GG517" s="15"/>
      <c r="GN517" s="15"/>
      <c r="GP517" s="22"/>
      <c r="GQ517" s="22"/>
      <c r="GR517" s="22"/>
      <c r="GS517" s="22"/>
      <c r="GT517" s="22"/>
      <c r="GU517" s="15"/>
      <c r="GV517" s="22"/>
      <c r="GW517" s="22"/>
      <c r="GX517" s="22"/>
      <c r="GY517" s="18"/>
      <c r="GZ517" s="18"/>
      <c r="HA517" s="18"/>
      <c r="HB517" s="18"/>
      <c r="HC517" s="18"/>
      <c r="HD517" s="18"/>
      <c r="HE517" s="18"/>
      <c r="HF517" s="18"/>
      <c r="HG517" s="18"/>
      <c r="HH517" s="18"/>
      <c r="HI517" s="18"/>
      <c r="HJ517" s="18"/>
      <c r="HK517" s="18"/>
      <c r="HL517" s="18"/>
      <c r="HM517" s="18"/>
      <c r="HN517" s="18"/>
      <c r="HO517" s="18"/>
      <c r="HP517" s="18"/>
      <c r="HQ517" s="18"/>
      <c r="HR517" s="18"/>
      <c r="HS517" s="18"/>
      <c r="HT517" s="18"/>
      <c r="HU517" s="18"/>
      <c r="HV517" s="18"/>
      <c r="HW517" s="18"/>
      <c r="HX517" s="18"/>
      <c r="HY517" s="18"/>
      <c r="HZ517" s="18"/>
      <c r="IA517" s="18"/>
      <c r="IB517" s="18"/>
      <c r="IC517" s="18"/>
      <c r="ID517" s="18"/>
      <c r="IE517" s="18"/>
      <c r="IF517" s="18"/>
      <c r="IG517" s="18"/>
      <c r="IH517" s="18"/>
      <c r="II517" s="18"/>
      <c r="IJ517" s="18"/>
      <c r="IK517" s="18"/>
      <c r="IL517" s="18"/>
      <c r="IM517" s="18"/>
      <c r="IN517" s="18"/>
      <c r="IO517" s="18"/>
      <c r="IP517" s="18"/>
      <c r="IQ517" s="18"/>
      <c r="IR517" s="18"/>
      <c r="IS517" s="18"/>
      <c r="IT517" s="18"/>
      <c r="IU517" s="18"/>
      <c r="IV517" s="18"/>
      <c r="IW517" s="18"/>
      <c r="IX517" s="18"/>
      <c r="IY517" s="18"/>
      <c r="IZ517" s="18"/>
      <c r="JA517" s="18"/>
      <c r="JB517" s="18"/>
      <c r="JC517" s="18"/>
      <c r="JD517" s="18"/>
      <c r="JE517" s="18"/>
      <c r="JF517" s="18"/>
    </row>
    <row r="518" spans="36:266" x14ac:dyDescent="0.3">
      <c r="AJ518" s="24"/>
      <c r="AK518" s="24"/>
      <c r="AL518" s="20"/>
      <c r="AM518" s="23"/>
      <c r="AN518" s="18"/>
      <c r="AO518" s="24"/>
      <c r="AW518" s="71"/>
      <c r="AX518" s="71"/>
      <c r="AY518" s="71"/>
      <c r="BB518" s="25"/>
      <c r="BC518" s="21"/>
      <c r="BG518" s="18"/>
      <c r="BN518" s="22"/>
      <c r="BO518" s="22"/>
      <c r="BP518" s="22"/>
      <c r="BQ518" s="22"/>
      <c r="BR518" s="15"/>
      <c r="CF518" s="15"/>
      <c r="CL518" s="22"/>
      <c r="CM518" s="15"/>
      <c r="CR518" s="22"/>
      <c r="CT518" s="15"/>
      <c r="CW518" s="22"/>
      <c r="DA518" s="15"/>
      <c r="DH518" s="15"/>
      <c r="DJ518" s="22"/>
      <c r="DO518" s="15"/>
      <c r="DV518" s="15"/>
      <c r="EC518" s="15"/>
      <c r="EJ518" s="15"/>
      <c r="EQ518" s="15"/>
      <c r="EX518" s="15"/>
      <c r="FE518" s="15"/>
      <c r="FL518" s="15"/>
      <c r="FS518" s="15"/>
      <c r="FZ518" s="15"/>
      <c r="GG518" s="15"/>
      <c r="GN518" s="15"/>
      <c r="GP518" s="22"/>
      <c r="GQ518" s="22"/>
      <c r="GR518" s="22"/>
      <c r="GS518" s="22"/>
      <c r="GT518" s="22"/>
      <c r="GU518" s="15"/>
      <c r="GV518" s="22"/>
      <c r="GW518" s="22"/>
      <c r="GX518" s="22"/>
      <c r="GY518" s="18"/>
      <c r="GZ518" s="18"/>
      <c r="HA518" s="18"/>
      <c r="HB518" s="18"/>
      <c r="HC518" s="18"/>
      <c r="HD518" s="18"/>
      <c r="HE518" s="18"/>
      <c r="HF518" s="18"/>
      <c r="HG518" s="18"/>
      <c r="HH518" s="18"/>
      <c r="HI518" s="18"/>
      <c r="HJ518" s="18"/>
      <c r="HK518" s="18"/>
      <c r="HL518" s="18"/>
      <c r="HM518" s="18"/>
      <c r="HN518" s="18"/>
      <c r="HO518" s="18"/>
      <c r="HP518" s="18"/>
      <c r="HQ518" s="18"/>
      <c r="HR518" s="18"/>
      <c r="HS518" s="18"/>
      <c r="HT518" s="18"/>
      <c r="HU518" s="18"/>
      <c r="HV518" s="18"/>
      <c r="HW518" s="18"/>
      <c r="HX518" s="18"/>
      <c r="HY518" s="18"/>
      <c r="HZ518" s="18"/>
      <c r="IA518" s="18"/>
      <c r="IB518" s="18"/>
      <c r="IC518" s="18"/>
      <c r="ID518" s="18"/>
      <c r="IE518" s="18"/>
      <c r="IF518" s="18"/>
      <c r="IG518" s="18"/>
      <c r="IH518" s="18"/>
      <c r="II518" s="18"/>
      <c r="IJ518" s="18"/>
      <c r="IK518" s="18"/>
      <c r="IL518" s="18"/>
      <c r="IM518" s="18"/>
      <c r="IN518" s="18"/>
      <c r="IO518" s="18"/>
      <c r="IP518" s="18"/>
      <c r="IQ518" s="18"/>
      <c r="IR518" s="18"/>
      <c r="IS518" s="18"/>
      <c r="IT518" s="18"/>
      <c r="IU518" s="18"/>
      <c r="IV518" s="18"/>
      <c r="IW518" s="18"/>
      <c r="IX518" s="18"/>
      <c r="IY518" s="18"/>
      <c r="IZ518" s="18"/>
      <c r="JA518" s="18"/>
      <c r="JB518" s="18"/>
      <c r="JC518" s="18"/>
      <c r="JD518" s="18"/>
      <c r="JE518" s="18"/>
      <c r="JF518" s="18"/>
    </row>
    <row r="519" spans="36:266" x14ac:dyDescent="0.3">
      <c r="AJ519" s="24"/>
      <c r="AK519" s="24"/>
      <c r="AL519" s="20"/>
      <c r="AM519" s="23"/>
      <c r="AN519" s="18"/>
      <c r="AO519" s="24"/>
      <c r="AW519" s="71"/>
      <c r="AX519" s="71"/>
      <c r="AY519" s="71"/>
      <c r="BB519" s="25"/>
      <c r="BC519" s="21"/>
      <c r="BG519" s="18"/>
      <c r="BN519" s="22"/>
      <c r="BO519" s="22"/>
      <c r="BP519" s="22"/>
      <c r="BQ519" s="22"/>
      <c r="BR519" s="15"/>
      <c r="CF519" s="15"/>
      <c r="CL519" s="22"/>
      <c r="CM519" s="15"/>
      <c r="CR519" s="22"/>
      <c r="CT519" s="15"/>
      <c r="CW519" s="22"/>
      <c r="DA519" s="15"/>
      <c r="DH519" s="15"/>
      <c r="DJ519" s="22"/>
      <c r="DO519" s="15"/>
      <c r="DV519" s="15"/>
      <c r="EC519" s="15"/>
      <c r="EJ519" s="15"/>
      <c r="EQ519" s="15"/>
      <c r="EX519" s="15"/>
      <c r="FE519" s="15"/>
      <c r="FL519" s="15"/>
      <c r="FS519" s="15"/>
      <c r="FZ519" s="15"/>
      <c r="GG519" s="15"/>
      <c r="GN519" s="15"/>
      <c r="GP519" s="22"/>
      <c r="GQ519" s="22"/>
      <c r="GR519" s="22"/>
      <c r="GS519" s="22"/>
      <c r="GT519" s="22"/>
      <c r="GU519" s="15"/>
      <c r="GV519" s="22"/>
      <c r="GW519" s="22"/>
      <c r="GX519" s="22"/>
      <c r="GY519" s="18"/>
      <c r="GZ519" s="18"/>
      <c r="HA519" s="18"/>
      <c r="HB519" s="18"/>
      <c r="HC519" s="18"/>
      <c r="HD519" s="18"/>
      <c r="HE519" s="18"/>
      <c r="HF519" s="18"/>
      <c r="HG519" s="18"/>
      <c r="HH519" s="18"/>
      <c r="HI519" s="18"/>
      <c r="HJ519" s="18"/>
      <c r="HK519" s="18"/>
      <c r="HL519" s="18"/>
      <c r="HM519" s="18"/>
      <c r="HN519" s="18"/>
      <c r="HO519" s="18"/>
      <c r="HP519" s="18"/>
      <c r="HQ519" s="18"/>
      <c r="HR519" s="18"/>
      <c r="HS519" s="18"/>
      <c r="HT519" s="18"/>
      <c r="HU519" s="18"/>
      <c r="HV519" s="18"/>
      <c r="HW519" s="18"/>
      <c r="HX519" s="18"/>
      <c r="HY519" s="18"/>
      <c r="HZ519" s="18"/>
      <c r="IA519" s="18"/>
      <c r="IB519" s="18"/>
      <c r="IC519" s="18"/>
      <c r="ID519" s="18"/>
      <c r="IE519" s="18"/>
      <c r="IF519" s="18"/>
      <c r="IG519" s="18"/>
      <c r="IH519" s="18"/>
      <c r="II519" s="18"/>
      <c r="IJ519" s="18"/>
      <c r="IK519" s="18"/>
      <c r="IL519" s="18"/>
      <c r="IM519" s="18"/>
      <c r="IN519" s="18"/>
      <c r="IO519" s="18"/>
      <c r="IP519" s="18"/>
      <c r="IQ519" s="18"/>
      <c r="IR519" s="18"/>
      <c r="IS519" s="18"/>
      <c r="IT519" s="18"/>
      <c r="IU519" s="18"/>
      <c r="IV519" s="18"/>
      <c r="IW519" s="18"/>
      <c r="IX519" s="18"/>
      <c r="IY519" s="18"/>
      <c r="IZ519" s="18"/>
      <c r="JA519" s="18"/>
      <c r="JB519" s="18"/>
      <c r="JC519" s="18"/>
      <c r="JD519" s="18"/>
      <c r="JE519" s="18"/>
      <c r="JF519" s="18"/>
    </row>
    <row r="520" spans="36:266" x14ac:dyDescent="0.3">
      <c r="AJ520" s="24"/>
      <c r="AK520" s="24"/>
      <c r="AL520" s="20"/>
      <c r="AM520" s="23"/>
      <c r="AN520" s="18"/>
      <c r="AO520" s="24"/>
      <c r="AW520" s="71"/>
      <c r="AX520" s="71"/>
      <c r="AY520" s="71"/>
      <c r="BB520" s="25"/>
      <c r="BC520" s="21"/>
      <c r="BG520" s="18"/>
      <c r="BN520" s="22"/>
      <c r="BO520" s="22"/>
      <c r="BP520" s="22"/>
      <c r="BQ520" s="22"/>
      <c r="BR520" s="15"/>
      <c r="CF520" s="15"/>
      <c r="CL520" s="22"/>
      <c r="CM520" s="15"/>
      <c r="CR520" s="22"/>
      <c r="CT520" s="15"/>
      <c r="CW520" s="22"/>
      <c r="DA520" s="15"/>
      <c r="DH520" s="15"/>
      <c r="DJ520" s="22"/>
      <c r="DO520" s="15"/>
      <c r="DV520" s="15"/>
      <c r="EC520" s="15"/>
      <c r="EJ520" s="15"/>
      <c r="EQ520" s="15"/>
      <c r="EX520" s="15"/>
      <c r="FE520" s="15"/>
      <c r="FL520" s="15"/>
      <c r="FS520" s="15"/>
      <c r="FZ520" s="15"/>
      <c r="GG520" s="15"/>
      <c r="GN520" s="15"/>
      <c r="GP520" s="22"/>
      <c r="GQ520" s="22"/>
      <c r="GR520" s="22"/>
      <c r="GS520" s="22"/>
      <c r="GT520" s="22"/>
      <c r="GU520" s="15"/>
      <c r="GV520" s="22"/>
      <c r="GW520" s="22"/>
      <c r="GX520" s="22"/>
      <c r="GY520" s="18"/>
      <c r="GZ520" s="18"/>
      <c r="HA520" s="18"/>
      <c r="HB520" s="18"/>
      <c r="HC520" s="18"/>
      <c r="HD520" s="18"/>
      <c r="HE520" s="18"/>
      <c r="HF520" s="18"/>
      <c r="HG520" s="18"/>
      <c r="HH520" s="18"/>
      <c r="HI520" s="18"/>
      <c r="HJ520" s="18"/>
      <c r="HK520" s="18"/>
      <c r="HL520" s="18"/>
      <c r="HM520" s="18"/>
      <c r="HN520" s="18"/>
      <c r="HO520" s="18"/>
      <c r="HP520" s="18"/>
      <c r="HQ520" s="18"/>
      <c r="HR520" s="18"/>
      <c r="HS520" s="18"/>
      <c r="HT520" s="18"/>
      <c r="HU520" s="18"/>
      <c r="HV520" s="18"/>
      <c r="HW520" s="18"/>
      <c r="HX520" s="18"/>
      <c r="HY520" s="18"/>
      <c r="HZ520" s="18"/>
      <c r="IA520" s="18"/>
      <c r="IB520" s="18"/>
      <c r="IC520" s="18"/>
      <c r="ID520" s="18"/>
      <c r="IE520" s="18"/>
      <c r="IF520" s="18"/>
      <c r="IG520" s="18"/>
      <c r="IH520" s="18"/>
      <c r="II520" s="18"/>
      <c r="IJ520" s="18"/>
      <c r="IK520" s="18"/>
      <c r="IL520" s="18"/>
      <c r="IM520" s="18"/>
      <c r="IN520" s="18"/>
      <c r="IO520" s="18"/>
      <c r="IP520" s="18"/>
      <c r="IQ520" s="18"/>
      <c r="IR520" s="18"/>
      <c r="IS520" s="18"/>
      <c r="IT520" s="18"/>
      <c r="IU520" s="18"/>
      <c r="IV520" s="18"/>
      <c r="IW520" s="18"/>
      <c r="IX520" s="18"/>
      <c r="IY520" s="18"/>
      <c r="IZ520" s="18"/>
      <c r="JA520" s="18"/>
      <c r="JB520" s="18"/>
      <c r="JC520" s="18"/>
      <c r="JD520" s="18"/>
      <c r="JE520" s="18"/>
      <c r="JF520" s="18"/>
    </row>
    <row r="521" spans="36:266" x14ac:dyDescent="0.3">
      <c r="AJ521" s="24"/>
      <c r="AK521" s="24"/>
      <c r="AL521" s="20"/>
      <c r="AM521" s="23"/>
      <c r="AN521" s="18"/>
      <c r="AO521" s="24"/>
      <c r="AW521" s="71"/>
      <c r="AX521" s="71"/>
      <c r="AY521" s="71"/>
      <c r="BB521" s="25"/>
      <c r="BC521" s="21"/>
      <c r="BG521" s="18"/>
      <c r="BN521" s="22"/>
      <c r="BO521" s="22"/>
      <c r="BP521" s="22"/>
      <c r="BQ521" s="22"/>
      <c r="BR521" s="15"/>
      <c r="CF521" s="15"/>
      <c r="CL521" s="22"/>
      <c r="CM521" s="15"/>
      <c r="CR521" s="22"/>
      <c r="CT521" s="15"/>
      <c r="CW521" s="22"/>
      <c r="DA521" s="15"/>
      <c r="DH521" s="15"/>
      <c r="DJ521" s="22"/>
      <c r="DO521" s="15"/>
      <c r="DV521" s="15"/>
      <c r="EC521" s="15"/>
      <c r="EJ521" s="15"/>
      <c r="EQ521" s="15"/>
      <c r="EX521" s="15"/>
      <c r="FE521" s="15"/>
      <c r="FL521" s="15"/>
      <c r="FS521" s="15"/>
      <c r="FZ521" s="15"/>
      <c r="GG521" s="15"/>
      <c r="GN521" s="15"/>
      <c r="GP521" s="22"/>
      <c r="GQ521" s="22"/>
      <c r="GR521" s="22"/>
      <c r="GS521" s="22"/>
      <c r="GT521" s="22"/>
      <c r="GU521" s="15"/>
      <c r="GV521" s="22"/>
      <c r="GW521" s="22"/>
      <c r="GX521" s="22"/>
      <c r="GY521" s="18"/>
      <c r="GZ521" s="18"/>
      <c r="HA521" s="18"/>
      <c r="HB521" s="18"/>
      <c r="HC521" s="18"/>
      <c r="HD521" s="18"/>
      <c r="HE521" s="18"/>
      <c r="HF521" s="18"/>
      <c r="HG521" s="18"/>
      <c r="HH521" s="18"/>
      <c r="HI521" s="18"/>
      <c r="HJ521" s="18"/>
      <c r="HK521" s="18"/>
      <c r="HL521" s="18"/>
      <c r="HM521" s="18"/>
      <c r="HN521" s="18"/>
      <c r="HO521" s="18"/>
      <c r="HP521" s="18"/>
      <c r="HQ521" s="18"/>
      <c r="HR521" s="18"/>
      <c r="HS521" s="18"/>
      <c r="HT521" s="18"/>
      <c r="HU521" s="18"/>
      <c r="HV521" s="18"/>
      <c r="HW521" s="18"/>
      <c r="HX521" s="18"/>
      <c r="HY521" s="18"/>
      <c r="HZ521" s="18"/>
      <c r="IA521" s="18"/>
      <c r="IB521" s="18"/>
      <c r="IC521" s="18"/>
      <c r="ID521" s="18"/>
      <c r="IE521" s="18"/>
      <c r="IF521" s="18"/>
      <c r="IG521" s="18"/>
      <c r="IH521" s="18"/>
      <c r="II521" s="18"/>
      <c r="IJ521" s="18"/>
      <c r="IK521" s="18"/>
      <c r="IL521" s="18"/>
      <c r="IM521" s="18"/>
      <c r="IN521" s="18"/>
      <c r="IO521" s="18"/>
      <c r="IP521" s="18"/>
      <c r="IQ521" s="18"/>
      <c r="IR521" s="18"/>
      <c r="IS521" s="18"/>
      <c r="IT521" s="18"/>
      <c r="IU521" s="18"/>
      <c r="IV521" s="18"/>
      <c r="IW521" s="18"/>
      <c r="IX521" s="18"/>
      <c r="IY521" s="18"/>
      <c r="IZ521" s="18"/>
      <c r="JA521" s="18"/>
      <c r="JB521" s="18"/>
      <c r="JC521" s="18"/>
      <c r="JD521" s="18"/>
      <c r="JE521" s="18"/>
      <c r="JF521" s="18"/>
    </row>
    <row r="522" spans="36:266" x14ac:dyDescent="0.3">
      <c r="AJ522" s="24"/>
      <c r="AK522" s="24"/>
      <c r="AL522" s="20"/>
      <c r="AM522" s="23"/>
      <c r="AN522" s="18"/>
      <c r="AO522" s="24"/>
      <c r="AW522" s="71"/>
      <c r="AX522" s="71"/>
      <c r="AY522" s="71"/>
      <c r="BB522" s="25"/>
      <c r="BC522" s="21"/>
      <c r="BG522" s="18"/>
      <c r="BN522" s="22"/>
      <c r="BO522" s="22"/>
      <c r="BP522" s="22"/>
      <c r="BQ522" s="22"/>
      <c r="BR522" s="15"/>
      <c r="CF522" s="15"/>
      <c r="CL522" s="22"/>
      <c r="CM522" s="15"/>
      <c r="CR522" s="22"/>
      <c r="CT522" s="15"/>
      <c r="CW522" s="22"/>
      <c r="DA522" s="15"/>
      <c r="DH522" s="15"/>
      <c r="DJ522" s="22"/>
      <c r="DO522" s="15"/>
      <c r="DV522" s="15"/>
      <c r="EC522" s="15"/>
      <c r="EJ522" s="15"/>
      <c r="EQ522" s="15"/>
      <c r="EX522" s="15"/>
      <c r="FE522" s="15"/>
      <c r="FL522" s="15"/>
      <c r="FS522" s="15"/>
      <c r="FZ522" s="15"/>
      <c r="GG522" s="15"/>
      <c r="GN522" s="15"/>
      <c r="GP522" s="22"/>
      <c r="GQ522" s="22"/>
      <c r="GR522" s="22"/>
      <c r="GS522" s="22"/>
      <c r="GT522" s="22"/>
      <c r="GU522" s="15"/>
      <c r="GV522" s="22"/>
      <c r="GW522" s="22"/>
      <c r="GX522" s="22"/>
      <c r="GY522" s="18"/>
      <c r="GZ522" s="18"/>
      <c r="HA522" s="18"/>
      <c r="HB522" s="18"/>
      <c r="HC522" s="18"/>
      <c r="HD522" s="18"/>
      <c r="HE522" s="18"/>
      <c r="HF522" s="18"/>
      <c r="HG522" s="18"/>
      <c r="HH522" s="18"/>
      <c r="HI522" s="18"/>
      <c r="HJ522" s="18"/>
      <c r="HK522" s="18"/>
      <c r="HL522" s="18"/>
      <c r="HM522" s="18"/>
      <c r="HN522" s="18"/>
      <c r="HO522" s="18"/>
      <c r="HP522" s="18"/>
      <c r="HQ522" s="18"/>
      <c r="HR522" s="18"/>
      <c r="HS522" s="18"/>
      <c r="HT522" s="18"/>
      <c r="HU522" s="18"/>
      <c r="HV522" s="18"/>
      <c r="HW522" s="18"/>
      <c r="HX522" s="18"/>
      <c r="HY522" s="18"/>
      <c r="HZ522" s="18"/>
      <c r="IA522" s="18"/>
      <c r="IB522" s="18"/>
      <c r="IC522" s="18"/>
      <c r="ID522" s="18"/>
      <c r="IE522" s="18"/>
      <c r="IF522" s="18"/>
      <c r="IG522" s="18"/>
      <c r="IH522" s="18"/>
      <c r="II522" s="18"/>
      <c r="IJ522" s="18"/>
      <c r="IK522" s="18"/>
      <c r="IL522" s="18"/>
      <c r="IM522" s="18"/>
      <c r="IN522" s="18"/>
      <c r="IO522" s="18"/>
      <c r="IP522" s="18"/>
      <c r="IQ522" s="18"/>
      <c r="IR522" s="18"/>
      <c r="IS522" s="18"/>
      <c r="IT522" s="18"/>
      <c r="IU522" s="18"/>
      <c r="IV522" s="18"/>
      <c r="IW522" s="18"/>
      <c r="IX522" s="18"/>
      <c r="IY522" s="18"/>
      <c r="IZ522" s="18"/>
      <c r="JA522" s="18"/>
      <c r="JB522" s="18"/>
      <c r="JC522" s="18"/>
      <c r="JD522" s="18"/>
      <c r="JE522" s="18"/>
      <c r="JF522" s="18"/>
    </row>
    <row r="523" spans="36:266" x14ac:dyDescent="0.3">
      <c r="AJ523" s="24"/>
      <c r="AK523" s="24"/>
      <c r="AL523" s="20"/>
      <c r="AM523" s="23"/>
      <c r="AN523" s="18"/>
      <c r="AO523" s="24"/>
      <c r="AW523" s="71"/>
      <c r="AX523" s="71"/>
      <c r="AY523" s="71"/>
      <c r="BB523" s="25"/>
      <c r="BC523" s="21"/>
      <c r="BG523" s="18"/>
      <c r="BN523" s="22"/>
      <c r="BO523" s="22"/>
      <c r="BP523" s="22"/>
      <c r="BQ523" s="22"/>
      <c r="BR523" s="15"/>
      <c r="CF523" s="15"/>
      <c r="CL523" s="22"/>
      <c r="CM523" s="15"/>
      <c r="CR523" s="22"/>
      <c r="CT523" s="15"/>
      <c r="CW523" s="22"/>
      <c r="DA523" s="15"/>
      <c r="DH523" s="15"/>
      <c r="DJ523" s="22"/>
      <c r="DO523" s="15"/>
      <c r="DV523" s="15"/>
      <c r="EC523" s="15"/>
      <c r="EJ523" s="15"/>
      <c r="EQ523" s="15"/>
      <c r="EX523" s="15"/>
      <c r="FE523" s="15"/>
      <c r="FL523" s="15"/>
      <c r="FS523" s="15"/>
      <c r="FZ523" s="15"/>
      <c r="GG523" s="15"/>
      <c r="GN523" s="15"/>
      <c r="GP523" s="22"/>
      <c r="GQ523" s="22"/>
      <c r="GR523" s="22"/>
      <c r="GS523" s="22"/>
      <c r="GT523" s="22"/>
      <c r="GU523" s="15"/>
      <c r="GV523" s="22"/>
      <c r="GW523" s="22"/>
      <c r="GX523" s="22"/>
      <c r="GY523" s="18"/>
      <c r="GZ523" s="18"/>
      <c r="HA523" s="18"/>
      <c r="HB523" s="18"/>
      <c r="HC523" s="18"/>
      <c r="HD523" s="18"/>
      <c r="HE523" s="18"/>
      <c r="HF523" s="18"/>
      <c r="HG523" s="18"/>
      <c r="HH523" s="18"/>
      <c r="HI523" s="18"/>
      <c r="HJ523" s="18"/>
      <c r="HK523" s="18"/>
      <c r="HL523" s="18"/>
      <c r="HM523" s="18"/>
      <c r="HN523" s="18"/>
      <c r="HO523" s="18"/>
      <c r="HP523" s="18"/>
      <c r="HQ523" s="18"/>
      <c r="HR523" s="18"/>
      <c r="HS523" s="18"/>
      <c r="HT523" s="18"/>
      <c r="HU523" s="18"/>
      <c r="HV523" s="18"/>
      <c r="HW523" s="18"/>
      <c r="HX523" s="18"/>
      <c r="HY523" s="18"/>
      <c r="HZ523" s="18"/>
      <c r="IA523" s="18"/>
      <c r="IB523" s="18"/>
      <c r="IC523" s="18"/>
      <c r="ID523" s="18"/>
      <c r="IE523" s="18"/>
      <c r="IF523" s="18"/>
      <c r="IG523" s="18"/>
      <c r="IH523" s="18"/>
      <c r="II523" s="18"/>
      <c r="IJ523" s="18"/>
      <c r="IK523" s="18"/>
      <c r="IL523" s="18"/>
      <c r="IM523" s="18"/>
      <c r="IN523" s="18"/>
      <c r="IO523" s="18"/>
      <c r="IP523" s="18"/>
      <c r="IQ523" s="18"/>
      <c r="IR523" s="18"/>
      <c r="IS523" s="18"/>
      <c r="IT523" s="18"/>
      <c r="IU523" s="18"/>
      <c r="IV523" s="18"/>
      <c r="IW523" s="18"/>
      <c r="IX523" s="18"/>
      <c r="IY523" s="18"/>
      <c r="IZ523" s="18"/>
      <c r="JA523" s="18"/>
      <c r="JB523" s="18"/>
      <c r="JC523" s="18"/>
      <c r="JD523" s="18"/>
      <c r="JE523" s="18"/>
      <c r="JF523" s="18"/>
    </row>
    <row r="524" spans="36:266" x14ac:dyDescent="0.3">
      <c r="AJ524" s="24"/>
      <c r="AK524" s="24"/>
      <c r="AL524" s="20"/>
      <c r="AM524" s="23"/>
      <c r="AN524" s="18"/>
      <c r="AO524" s="24"/>
      <c r="AW524" s="71"/>
      <c r="AX524" s="71"/>
      <c r="AY524" s="71"/>
      <c r="BB524" s="25"/>
      <c r="BC524" s="21"/>
      <c r="BG524" s="18"/>
      <c r="BN524" s="22"/>
      <c r="BO524" s="22"/>
      <c r="BP524" s="22"/>
      <c r="BQ524" s="22"/>
      <c r="BR524" s="15"/>
      <c r="CF524" s="15"/>
      <c r="CL524" s="22"/>
      <c r="CM524" s="15"/>
      <c r="CR524" s="22"/>
      <c r="CT524" s="15"/>
      <c r="CW524" s="22"/>
      <c r="DA524" s="15"/>
      <c r="DH524" s="15"/>
      <c r="DJ524" s="22"/>
      <c r="DO524" s="15"/>
      <c r="DV524" s="15"/>
      <c r="EC524" s="15"/>
      <c r="EJ524" s="15"/>
      <c r="EQ524" s="15"/>
      <c r="EX524" s="15"/>
      <c r="FE524" s="15"/>
      <c r="FL524" s="15"/>
      <c r="FS524" s="15"/>
      <c r="FZ524" s="15"/>
      <c r="GG524" s="15"/>
      <c r="GN524" s="15"/>
      <c r="GP524" s="22"/>
      <c r="GQ524" s="22"/>
      <c r="GR524" s="22"/>
      <c r="GS524" s="22"/>
      <c r="GT524" s="22"/>
      <c r="GU524" s="15"/>
      <c r="GV524" s="22"/>
      <c r="GW524" s="22"/>
      <c r="GX524" s="22"/>
      <c r="GY524" s="18"/>
      <c r="GZ524" s="18"/>
      <c r="HA524" s="18"/>
      <c r="HB524" s="18"/>
      <c r="HC524" s="18"/>
      <c r="HD524" s="18"/>
      <c r="HE524" s="18"/>
      <c r="HF524" s="18"/>
      <c r="HG524" s="18"/>
      <c r="HH524" s="18"/>
      <c r="HI524" s="18"/>
      <c r="HJ524" s="18"/>
      <c r="HK524" s="18"/>
      <c r="HL524" s="18"/>
      <c r="HM524" s="18"/>
      <c r="HN524" s="18"/>
      <c r="HO524" s="18"/>
      <c r="HP524" s="18"/>
      <c r="HQ524" s="18"/>
      <c r="HR524" s="18"/>
      <c r="HS524" s="18"/>
      <c r="HT524" s="18"/>
      <c r="HU524" s="18"/>
      <c r="HV524" s="18"/>
      <c r="HW524" s="18"/>
      <c r="HX524" s="18"/>
      <c r="HY524" s="18"/>
      <c r="HZ524" s="18"/>
      <c r="IA524" s="18"/>
      <c r="IB524" s="18"/>
      <c r="IC524" s="18"/>
      <c r="ID524" s="18"/>
      <c r="IE524" s="18"/>
      <c r="IF524" s="18"/>
      <c r="IG524" s="18"/>
      <c r="IH524" s="18"/>
      <c r="II524" s="18"/>
      <c r="IJ524" s="18"/>
      <c r="IK524" s="18"/>
      <c r="IL524" s="18"/>
      <c r="IM524" s="18"/>
      <c r="IN524" s="18"/>
      <c r="IO524" s="18"/>
      <c r="IP524" s="18"/>
      <c r="IQ524" s="18"/>
      <c r="IR524" s="18"/>
      <c r="IS524" s="18"/>
      <c r="IT524" s="18"/>
      <c r="IU524" s="18"/>
      <c r="IV524" s="18"/>
      <c r="IW524" s="18"/>
      <c r="IX524" s="18"/>
      <c r="IY524" s="18"/>
      <c r="IZ524" s="18"/>
      <c r="JA524" s="18"/>
      <c r="JB524" s="18"/>
      <c r="JC524" s="18"/>
      <c r="JD524" s="18"/>
      <c r="JE524" s="18"/>
      <c r="JF524" s="18"/>
    </row>
    <row r="525" spans="36:266" x14ac:dyDescent="0.3">
      <c r="AJ525" s="24"/>
      <c r="AK525" s="24"/>
      <c r="AL525" s="20"/>
      <c r="AM525" s="23"/>
      <c r="AN525" s="18"/>
      <c r="AO525" s="24"/>
      <c r="AW525" s="71"/>
      <c r="AX525" s="71"/>
      <c r="AY525" s="71"/>
      <c r="BB525" s="25"/>
      <c r="BC525" s="21"/>
      <c r="BG525" s="18"/>
      <c r="BN525" s="22"/>
      <c r="BO525" s="22"/>
      <c r="BP525" s="22"/>
      <c r="BQ525" s="22"/>
      <c r="BR525" s="15"/>
      <c r="CF525" s="15"/>
      <c r="CL525" s="22"/>
      <c r="CM525" s="15"/>
      <c r="CR525" s="22"/>
      <c r="CT525" s="15"/>
      <c r="CW525" s="22"/>
      <c r="DA525" s="15"/>
      <c r="DH525" s="15"/>
      <c r="DJ525" s="22"/>
      <c r="DO525" s="15"/>
      <c r="DV525" s="15"/>
      <c r="EC525" s="15"/>
      <c r="EJ525" s="15"/>
      <c r="EQ525" s="15"/>
      <c r="EX525" s="15"/>
      <c r="FE525" s="15"/>
      <c r="FL525" s="15"/>
      <c r="FS525" s="15"/>
      <c r="FZ525" s="15"/>
      <c r="GG525" s="15"/>
      <c r="GN525" s="15"/>
      <c r="GP525" s="22"/>
      <c r="GQ525" s="22"/>
      <c r="GR525" s="22"/>
      <c r="GS525" s="22"/>
      <c r="GT525" s="22"/>
      <c r="GU525" s="15"/>
      <c r="GV525" s="22"/>
      <c r="GW525" s="22"/>
      <c r="GX525" s="22"/>
      <c r="GY525" s="18"/>
      <c r="GZ525" s="18"/>
      <c r="HA525" s="18"/>
      <c r="HB525" s="18"/>
      <c r="HC525" s="18"/>
      <c r="HD525" s="18"/>
      <c r="HE525" s="18"/>
      <c r="HF525" s="18"/>
      <c r="HG525" s="18"/>
      <c r="HH525" s="18"/>
      <c r="HI525" s="18"/>
      <c r="HJ525" s="18"/>
      <c r="HK525" s="18"/>
      <c r="HL525" s="18"/>
      <c r="HM525" s="18"/>
      <c r="HN525" s="18"/>
      <c r="HO525" s="18"/>
      <c r="HP525" s="18"/>
      <c r="HQ525" s="18"/>
      <c r="HR525" s="18"/>
      <c r="HS525" s="18"/>
      <c r="HT525" s="18"/>
      <c r="HU525" s="18"/>
      <c r="HV525" s="18"/>
      <c r="HW525" s="18"/>
      <c r="HX525" s="18"/>
      <c r="HY525" s="18"/>
      <c r="HZ525" s="18"/>
      <c r="IA525" s="18"/>
      <c r="IB525" s="18"/>
      <c r="IC525" s="18"/>
      <c r="ID525" s="18"/>
      <c r="IE525" s="18"/>
      <c r="IF525" s="18"/>
      <c r="IG525" s="18"/>
      <c r="IH525" s="18"/>
      <c r="II525" s="18"/>
      <c r="IJ525" s="18"/>
      <c r="IK525" s="18"/>
      <c r="IL525" s="18"/>
      <c r="IM525" s="18"/>
      <c r="IN525" s="18"/>
      <c r="IO525" s="18"/>
      <c r="IP525" s="18"/>
      <c r="IQ525" s="18"/>
      <c r="IR525" s="18"/>
      <c r="IS525" s="18"/>
      <c r="IT525" s="18"/>
      <c r="IU525" s="18"/>
      <c r="IV525" s="18"/>
      <c r="IW525" s="18"/>
      <c r="IX525" s="18"/>
      <c r="IY525" s="18"/>
      <c r="IZ525" s="18"/>
      <c r="JA525" s="18"/>
      <c r="JB525" s="18"/>
      <c r="JC525" s="18"/>
      <c r="JD525" s="18"/>
      <c r="JE525" s="18"/>
      <c r="JF525" s="18"/>
    </row>
    <row r="526" spans="36:266" x14ac:dyDescent="0.3">
      <c r="AJ526" s="24"/>
      <c r="AK526" s="24"/>
      <c r="AL526" s="20"/>
      <c r="AM526" s="23"/>
      <c r="AN526" s="18"/>
      <c r="AO526" s="24"/>
      <c r="AW526" s="71"/>
      <c r="AX526" s="71"/>
      <c r="AY526" s="71"/>
      <c r="BB526" s="25"/>
      <c r="BC526" s="21"/>
      <c r="BG526" s="18"/>
      <c r="BN526" s="22"/>
      <c r="BO526" s="22"/>
      <c r="BP526" s="22"/>
      <c r="BQ526" s="22"/>
      <c r="BR526" s="15"/>
      <c r="CF526" s="15"/>
      <c r="CL526" s="22"/>
      <c r="CM526" s="15"/>
      <c r="CR526" s="22"/>
      <c r="CT526" s="15"/>
      <c r="CW526" s="22"/>
      <c r="DA526" s="15"/>
      <c r="DH526" s="15"/>
      <c r="DJ526" s="22"/>
      <c r="DO526" s="15"/>
      <c r="DV526" s="15"/>
      <c r="EC526" s="15"/>
      <c r="EJ526" s="15"/>
      <c r="EQ526" s="15"/>
      <c r="EX526" s="15"/>
      <c r="FE526" s="15"/>
      <c r="FL526" s="15"/>
      <c r="FS526" s="15"/>
      <c r="FZ526" s="15"/>
      <c r="GG526" s="15"/>
      <c r="GN526" s="15"/>
      <c r="GP526" s="22"/>
      <c r="GQ526" s="22"/>
      <c r="GR526" s="22"/>
      <c r="GS526" s="22"/>
      <c r="GT526" s="22"/>
      <c r="GU526" s="15"/>
      <c r="GV526" s="22"/>
      <c r="GW526" s="22"/>
      <c r="GX526" s="22"/>
      <c r="GY526" s="18"/>
      <c r="GZ526" s="18"/>
      <c r="HA526" s="18"/>
      <c r="HB526" s="18"/>
      <c r="HC526" s="18"/>
      <c r="HD526" s="18"/>
      <c r="HE526" s="18"/>
      <c r="HF526" s="18"/>
      <c r="HG526" s="18"/>
      <c r="HH526" s="18"/>
      <c r="HI526" s="18"/>
      <c r="HJ526" s="18"/>
      <c r="HK526" s="18"/>
      <c r="HL526" s="18"/>
      <c r="HM526" s="18"/>
      <c r="HN526" s="18"/>
      <c r="HO526" s="18"/>
      <c r="HP526" s="18"/>
      <c r="HQ526" s="18"/>
      <c r="HR526" s="18"/>
      <c r="HS526" s="18"/>
      <c r="HT526" s="18"/>
      <c r="HU526" s="18"/>
      <c r="HV526" s="18"/>
      <c r="HW526" s="18"/>
      <c r="HX526" s="18"/>
      <c r="HY526" s="18"/>
      <c r="HZ526" s="18"/>
      <c r="IA526" s="18"/>
      <c r="IB526" s="18"/>
      <c r="IC526" s="18"/>
      <c r="ID526" s="18"/>
      <c r="IE526" s="18"/>
      <c r="IF526" s="18"/>
      <c r="IG526" s="18"/>
      <c r="IH526" s="18"/>
      <c r="II526" s="18"/>
      <c r="IJ526" s="18"/>
      <c r="IK526" s="18"/>
      <c r="IL526" s="18"/>
      <c r="IM526" s="18"/>
      <c r="IN526" s="18"/>
      <c r="IO526" s="18"/>
      <c r="IP526" s="18"/>
      <c r="IQ526" s="18"/>
      <c r="IR526" s="18"/>
      <c r="IS526" s="18"/>
      <c r="IT526" s="18"/>
      <c r="IU526" s="18"/>
      <c r="IV526" s="18"/>
      <c r="IW526" s="18"/>
      <c r="IX526" s="18"/>
      <c r="IY526" s="18"/>
      <c r="IZ526" s="18"/>
      <c r="JA526" s="18"/>
      <c r="JB526" s="18"/>
      <c r="JC526" s="18"/>
      <c r="JD526" s="18"/>
      <c r="JE526" s="18"/>
      <c r="JF526" s="18"/>
    </row>
    <row r="527" spans="36:266" x14ac:dyDescent="0.3">
      <c r="AJ527" s="24"/>
      <c r="AK527" s="24"/>
      <c r="AL527" s="20"/>
      <c r="AM527" s="23"/>
      <c r="AN527" s="18"/>
      <c r="AO527" s="24"/>
      <c r="AW527" s="71"/>
      <c r="AX527" s="71"/>
      <c r="AY527" s="71"/>
      <c r="BB527" s="25"/>
      <c r="BC527" s="21"/>
      <c r="BG527" s="18"/>
      <c r="BN527" s="22"/>
      <c r="BO527" s="22"/>
      <c r="BP527" s="22"/>
      <c r="BQ527" s="22"/>
      <c r="BR527" s="15"/>
      <c r="CF527" s="15"/>
      <c r="CL527" s="22"/>
      <c r="CM527" s="15"/>
      <c r="CR527" s="22"/>
      <c r="CT527" s="15"/>
      <c r="CW527" s="22"/>
      <c r="DA527" s="15"/>
      <c r="DH527" s="15"/>
      <c r="DJ527" s="22"/>
      <c r="DO527" s="15"/>
      <c r="DV527" s="15"/>
      <c r="EC527" s="15"/>
      <c r="EJ527" s="15"/>
      <c r="EQ527" s="15"/>
      <c r="EX527" s="15"/>
      <c r="FE527" s="15"/>
      <c r="FL527" s="15"/>
      <c r="FS527" s="15"/>
      <c r="FZ527" s="15"/>
      <c r="GG527" s="15"/>
      <c r="GN527" s="15"/>
      <c r="GP527" s="22"/>
      <c r="GQ527" s="22"/>
      <c r="GR527" s="22"/>
      <c r="GS527" s="22"/>
      <c r="GT527" s="22"/>
      <c r="GU527" s="15"/>
      <c r="GV527" s="22"/>
      <c r="GW527" s="22"/>
      <c r="GX527" s="22"/>
      <c r="GY527" s="18"/>
      <c r="GZ527" s="18"/>
      <c r="HA527" s="18"/>
      <c r="HB527" s="18"/>
      <c r="HC527" s="18"/>
      <c r="HD527" s="18"/>
      <c r="HE527" s="18"/>
      <c r="HF527" s="18"/>
      <c r="HG527" s="18"/>
      <c r="HH527" s="18"/>
      <c r="HI527" s="18"/>
      <c r="HJ527" s="18"/>
      <c r="HK527" s="18"/>
      <c r="HL527" s="18"/>
      <c r="HM527" s="18"/>
      <c r="HN527" s="18"/>
      <c r="HO527" s="18"/>
      <c r="HP527" s="18"/>
      <c r="HQ527" s="18"/>
      <c r="HR527" s="18"/>
      <c r="HS527" s="18"/>
      <c r="HT527" s="18"/>
      <c r="HU527" s="18"/>
      <c r="HV527" s="18"/>
      <c r="HW527" s="18"/>
      <c r="HX527" s="18"/>
      <c r="HY527" s="18"/>
      <c r="HZ527" s="18"/>
      <c r="IA527" s="18"/>
      <c r="IB527" s="18"/>
      <c r="IC527" s="18"/>
      <c r="ID527" s="18"/>
      <c r="IE527" s="18"/>
      <c r="IF527" s="18"/>
      <c r="IG527" s="18"/>
      <c r="IH527" s="18"/>
      <c r="II527" s="18"/>
      <c r="IJ527" s="18"/>
      <c r="IK527" s="18"/>
      <c r="IL527" s="18"/>
      <c r="IM527" s="18"/>
      <c r="IN527" s="18"/>
      <c r="IO527" s="18"/>
      <c r="IP527" s="18"/>
      <c r="IQ527" s="18"/>
      <c r="IR527" s="18"/>
      <c r="IS527" s="18"/>
      <c r="IT527" s="18"/>
      <c r="IU527" s="18"/>
      <c r="IV527" s="18"/>
      <c r="IW527" s="18"/>
      <c r="IX527" s="18"/>
      <c r="IY527" s="18"/>
      <c r="IZ527" s="18"/>
      <c r="JA527" s="18"/>
      <c r="JB527" s="18"/>
      <c r="JC527" s="18"/>
      <c r="JD527" s="18"/>
      <c r="JE527" s="18"/>
      <c r="JF527" s="18"/>
    </row>
    <row r="528" spans="36:266" x14ac:dyDescent="0.3">
      <c r="AJ528" s="24"/>
      <c r="AK528" s="24"/>
      <c r="AL528" s="20"/>
      <c r="AM528" s="23"/>
      <c r="AN528" s="18"/>
      <c r="AO528" s="24"/>
      <c r="AW528" s="71"/>
      <c r="AX528" s="71"/>
      <c r="AY528" s="71"/>
      <c r="BB528" s="25"/>
      <c r="BC528" s="21"/>
      <c r="BG528" s="18"/>
      <c r="BN528" s="22"/>
      <c r="BO528" s="22"/>
      <c r="BP528" s="22"/>
      <c r="BQ528" s="22"/>
      <c r="BR528" s="15"/>
      <c r="CF528" s="15"/>
      <c r="CL528" s="22"/>
      <c r="CM528" s="15"/>
      <c r="CR528" s="22"/>
      <c r="CT528" s="15"/>
      <c r="CW528" s="22"/>
      <c r="DA528" s="15"/>
      <c r="DH528" s="15"/>
      <c r="DJ528" s="22"/>
      <c r="DO528" s="15"/>
      <c r="DV528" s="15"/>
      <c r="EC528" s="15"/>
      <c r="EJ528" s="15"/>
      <c r="EQ528" s="15"/>
      <c r="EX528" s="15"/>
      <c r="FE528" s="15"/>
      <c r="FL528" s="15"/>
      <c r="FS528" s="15"/>
      <c r="FZ528" s="15"/>
      <c r="GG528" s="15"/>
      <c r="GN528" s="15"/>
      <c r="GP528" s="22"/>
      <c r="GQ528" s="22"/>
      <c r="GR528" s="22"/>
      <c r="GS528" s="22"/>
      <c r="GT528" s="22"/>
      <c r="GU528" s="15"/>
      <c r="GV528" s="22"/>
      <c r="GW528" s="22"/>
      <c r="GX528" s="22"/>
      <c r="GY528" s="18"/>
      <c r="GZ528" s="18"/>
      <c r="HA528" s="18"/>
      <c r="HB528" s="18"/>
      <c r="HC528" s="18"/>
      <c r="HD528" s="18"/>
      <c r="HE528" s="18"/>
      <c r="HF528" s="18"/>
      <c r="HG528" s="18"/>
      <c r="HH528" s="18"/>
      <c r="HI528" s="18"/>
      <c r="HJ528" s="18"/>
      <c r="HK528" s="18"/>
      <c r="HL528" s="18"/>
      <c r="HM528" s="18"/>
      <c r="HN528" s="18"/>
      <c r="HO528" s="18"/>
      <c r="HP528" s="18"/>
      <c r="HQ528" s="18"/>
      <c r="HR528" s="18"/>
      <c r="HS528" s="18"/>
      <c r="HT528" s="18"/>
      <c r="HU528" s="18"/>
      <c r="HV528" s="18"/>
      <c r="HW528" s="18"/>
      <c r="HX528" s="18"/>
      <c r="HY528" s="18"/>
      <c r="HZ528" s="18"/>
      <c r="IA528" s="18"/>
      <c r="IB528" s="18"/>
      <c r="IC528" s="18"/>
      <c r="ID528" s="18"/>
      <c r="IE528" s="18"/>
      <c r="IF528" s="18"/>
      <c r="IG528" s="18"/>
      <c r="IH528" s="18"/>
      <c r="II528" s="18"/>
      <c r="IJ528" s="18"/>
      <c r="IK528" s="18"/>
      <c r="IL528" s="18"/>
      <c r="IM528" s="18"/>
      <c r="IN528" s="18"/>
      <c r="IO528" s="18"/>
      <c r="IP528" s="18"/>
      <c r="IQ528" s="18"/>
      <c r="IR528" s="18"/>
      <c r="IS528" s="18"/>
      <c r="IT528" s="18"/>
      <c r="IU528" s="18"/>
      <c r="IV528" s="18"/>
      <c r="IW528" s="18"/>
      <c r="IX528" s="18"/>
      <c r="IY528" s="18"/>
      <c r="IZ528" s="18"/>
      <c r="JA528" s="18"/>
      <c r="JB528" s="18"/>
      <c r="JC528" s="18"/>
      <c r="JD528" s="18"/>
      <c r="JE528" s="18"/>
      <c r="JF528" s="18"/>
    </row>
    <row r="529" spans="36:266" x14ac:dyDescent="0.3">
      <c r="AJ529" s="24"/>
      <c r="AK529" s="24"/>
      <c r="AL529" s="20"/>
      <c r="AM529" s="23"/>
      <c r="AN529" s="18"/>
      <c r="AO529" s="24"/>
      <c r="AW529" s="71"/>
      <c r="AX529" s="71"/>
      <c r="AY529" s="71"/>
      <c r="BB529" s="25"/>
      <c r="BC529" s="21"/>
      <c r="BG529" s="18"/>
      <c r="BN529" s="22"/>
      <c r="BO529" s="22"/>
      <c r="BP529" s="22"/>
      <c r="BQ529" s="22"/>
      <c r="BR529" s="15"/>
      <c r="CF529" s="15"/>
      <c r="CL529" s="22"/>
      <c r="CM529" s="15"/>
      <c r="CR529" s="22"/>
      <c r="CT529" s="15"/>
      <c r="CW529" s="22"/>
      <c r="DA529" s="15"/>
      <c r="DH529" s="15"/>
      <c r="DJ529" s="22"/>
      <c r="DO529" s="15"/>
      <c r="DV529" s="15"/>
      <c r="EC529" s="15"/>
      <c r="EJ529" s="15"/>
      <c r="EQ529" s="15"/>
      <c r="EX529" s="15"/>
      <c r="FE529" s="15"/>
      <c r="FL529" s="15"/>
      <c r="FS529" s="15"/>
      <c r="FZ529" s="15"/>
      <c r="GG529" s="15"/>
      <c r="GN529" s="15"/>
      <c r="GP529" s="22"/>
      <c r="GQ529" s="22"/>
      <c r="GR529" s="22"/>
      <c r="GS529" s="22"/>
      <c r="GT529" s="22"/>
      <c r="GU529" s="15"/>
      <c r="GV529" s="22"/>
      <c r="GW529" s="22"/>
      <c r="GX529" s="22"/>
      <c r="GY529" s="18"/>
      <c r="GZ529" s="18"/>
      <c r="HA529" s="18"/>
      <c r="HB529" s="18"/>
      <c r="HC529" s="18"/>
      <c r="HD529" s="18"/>
      <c r="HE529" s="18"/>
      <c r="HF529" s="18"/>
      <c r="HG529" s="18"/>
      <c r="HH529" s="18"/>
      <c r="HI529" s="18"/>
      <c r="HJ529" s="18"/>
      <c r="HK529" s="18"/>
      <c r="HL529" s="18"/>
      <c r="HM529" s="18"/>
      <c r="HN529" s="18"/>
      <c r="HO529" s="18"/>
      <c r="HP529" s="18"/>
      <c r="HQ529" s="18"/>
      <c r="HR529" s="18"/>
      <c r="HS529" s="18"/>
      <c r="HT529" s="18"/>
      <c r="HU529" s="18"/>
      <c r="HV529" s="18"/>
      <c r="HW529" s="18"/>
      <c r="HX529" s="18"/>
      <c r="HY529" s="18"/>
      <c r="HZ529" s="18"/>
      <c r="IA529" s="18"/>
      <c r="IB529" s="18"/>
      <c r="IC529" s="18"/>
      <c r="ID529" s="18"/>
      <c r="IE529" s="18"/>
      <c r="IF529" s="18"/>
      <c r="IG529" s="18"/>
      <c r="IH529" s="18"/>
      <c r="II529" s="18"/>
      <c r="IJ529" s="18"/>
      <c r="IK529" s="18"/>
      <c r="IL529" s="18"/>
      <c r="IM529" s="18"/>
      <c r="IN529" s="18"/>
      <c r="IO529" s="18"/>
      <c r="IP529" s="18"/>
      <c r="IQ529" s="18"/>
      <c r="IR529" s="18"/>
      <c r="IS529" s="18"/>
      <c r="IT529" s="18"/>
      <c r="IU529" s="18"/>
      <c r="IV529" s="18"/>
      <c r="IW529" s="18"/>
      <c r="IX529" s="18"/>
      <c r="IY529" s="18"/>
      <c r="IZ529" s="18"/>
      <c r="JA529" s="18"/>
      <c r="JB529" s="18"/>
      <c r="JC529" s="18"/>
      <c r="JD529" s="18"/>
      <c r="JE529" s="18"/>
      <c r="JF529" s="18"/>
    </row>
    <row r="530" spans="36:266" x14ac:dyDescent="0.3">
      <c r="AJ530" s="24"/>
      <c r="AK530" s="24"/>
      <c r="AL530" s="20"/>
      <c r="AM530" s="23"/>
      <c r="AN530" s="18"/>
      <c r="AO530" s="24"/>
      <c r="AW530" s="71"/>
      <c r="AX530" s="71"/>
      <c r="AY530" s="71"/>
      <c r="BB530" s="25"/>
      <c r="BC530" s="21"/>
      <c r="BG530" s="18"/>
      <c r="BN530" s="22"/>
      <c r="BO530" s="22"/>
      <c r="BP530" s="22"/>
      <c r="BQ530" s="22"/>
      <c r="BR530" s="15"/>
      <c r="CF530" s="15"/>
      <c r="CL530" s="22"/>
      <c r="CM530" s="15"/>
      <c r="CR530" s="22"/>
      <c r="CT530" s="15"/>
      <c r="CW530" s="22"/>
      <c r="DA530" s="15"/>
      <c r="DH530" s="15"/>
      <c r="DJ530" s="22"/>
      <c r="DO530" s="15"/>
      <c r="DV530" s="15"/>
      <c r="EC530" s="15"/>
      <c r="EJ530" s="15"/>
      <c r="EQ530" s="15"/>
      <c r="EX530" s="15"/>
      <c r="FE530" s="15"/>
      <c r="FL530" s="15"/>
      <c r="FS530" s="15"/>
      <c r="FZ530" s="15"/>
      <c r="GG530" s="15"/>
      <c r="GN530" s="15"/>
      <c r="GP530" s="22"/>
      <c r="GQ530" s="22"/>
      <c r="GR530" s="22"/>
      <c r="GS530" s="22"/>
      <c r="GT530" s="22"/>
      <c r="GU530" s="15"/>
      <c r="GV530" s="22"/>
      <c r="GW530" s="22"/>
      <c r="GX530" s="22"/>
      <c r="GY530" s="18"/>
      <c r="GZ530" s="18"/>
      <c r="HA530" s="18"/>
      <c r="HB530" s="18"/>
      <c r="HC530" s="18"/>
      <c r="HD530" s="18"/>
      <c r="HE530" s="18"/>
      <c r="HF530" s="18"/>
      <c r="HG530" s="18"/>
      <c r="HH530" s="18"/>
      <c r="HI530" s="18"/>
      <c r="HJ530" s="18"/>
      <c r="HK530" s="18"/>
      <c r="HL530" s="18"/>
      <c r="HM530" s="18"/>
      <c r="HN530" s="18"/>
      <c r="HO530" s="18"/>
      <c r="HP530" s="18"/>
      <c r="HQ530" s="18"/>
      <c r="HR530" s="18"/>
      <c r="HS530" s="18"/>
      <c r="HT530" s="18"/>
      <c r="HU530" s="18"/>
      <c r="HV530" s="18"/>
      <c r="HW530" s="18"/>
      <c r="HX530" s="18"/>
      <c r="HY530" s="18"/>
      <c r="HZ530" s="18"/>
      <c r="IA530" s="18"/>
      <c r="IB530" s="18"/>
      <c r="IC530" s="18"/>
      <c r="ID530" s="18"/>
      <c r="IE530" s="18"/>
      <c r="IF530" s="18"/>
      <c r="IG530" s="18"/>
      <c r="IH530" s="18"/>
      <c r="II530" s="18"/>
      <c r="IJ530" s="18"/>
      <c r="IK530" s="18"/>
      <c r="IL530" s="18"/>
      <c r="IM530" s="18"/>
      <c r="IN530" s="18"/>
      <c r="IO530" s="18"/>
      <c r="IP530" s="18"/>
      <c r="IQ530" s="18"/>
      <c r="IR530" s="18"/>
      <c r="IS530" s="18"/>
      <c r="IT530" s="18"/>
      <c r="IU530" s="18"/>
      <c r="IV530" s="18"/>
      <c r="IW530" s="18"/>
      <c r="IX530" s="18"/>
      <c r="IY530" s="18"/>
      <c r="IZ530" s="18"/>
      <c r="JA530" s="18"/>
      <c r="JB530" s="18"/>
      <c r="JC530" s="18"/>
      <c r="JD530" s="18"/>
      <c r="JE530" s="18"/>
      <c r="JF530" s="18"/>
    </row>
    <row r="531" spans="36:266" x14ac:dyDescent="0.3">
      <c r="AJ531" s="24"/>
      <c r="AK531" s="24"/>
      <c r="AL531" s="20"/>
      <c r="AM531" s="23"/>
      <c r="AN531" s="18"/>
      <c r="AO531" s="24"/>
      <c r="AW531" s="71"/>
      <c r="AX531" s="71"/>
      <c r="AY531" s="71"/>
      <c r="BB531" s="25"/>
      <c r="BC531" s="21"/>
      <c r="BG531" s="18"/>
      <c r="BN531" s="22"/>
      <c r="BO531" s="22"/>
      <c r="BP531" s="22"/>
      <c r="BQ531" s="22"/>
      <c r="BR531" s="15"/>
      <c r="CF531" s="15"/>
      <c r="CL531" s="22"/>
      <c r="CM531" s="15"/>
      <c r="CR531" s="22"/>
      <c r="CT531" s="15"/>
      <c r="CW531" s="22"/>
      <c r="DA531" s="15"/>
      <c r="DH531" s="15"/>
      <c r="DJ531" s="22"/>
      <c r="DO531" s="15"/>
      <c r="DV531" s="15"/>
      <c r="EC531" s="15"/>
      <c r="EJ531" s="15"/>
      <c r="EQ531" s="15"/>
      <c r="EX531" s="15"/>
      <c r="FE531" s="15"/>
      <c r="FL531" s="15"/>
      <c r="FS531" s="15"/>
      <c r="FZ531" s="15"/>
      <c r="GG531" s="15"/>
      <c r="GN531" s="15"/>
      <c r="GP531" s="22"/>
      <c r="GQ531" s="22"/>
      <c r="GR531" s="22"/>
      <c r="GS531" s="22"/>
      <c r="GT531" s="22"/>
      <c r="GU531" s="15"/>
      <c r="GV531" s="22"/>
      <c r="GW531" s="22"/>
      <c r="GX531" s="22"/>
      <c r="GY531" s="18"/>
      <c r="GZ531" s="18"/>
      <c r="HA531" s="18"/>
      <c r="HB531" s="18"/>
      <c r="HC531" s="18"/>
      <c r="HD531" s="18"/>
      <c r="HE531" s="18"/>
      <c r="HF531" s="18"/>
      <c r="HG531" s="18"/>
      <c r="HH531" s="18"/>
      <c r="HI531" s="18"/>
      <c r="HJ531" s="18"/>
      <c r="HK531" s="18"/>
      <c r="HL531" s="18"/>
      <c r="HM531" s="18"/>
      <c r="HN531" s="18"/>
      <c r="HO531" s="18"/>
      <c r="HP531" s="18"/>
      <c r="HQ531" s="18"/>
      <c r="HR531" s="18"/>
      <c r="HS531" s="18"/>
      <c r="HT531" s="18"/>
      <c r="HU531" s="18"/>
      <c r="HV531" s="18"/>
      <c r="HW531" s="18"/>
      <c r="HX531" s="18"/>
      <c r="HY531" s="18"/>
      <c r="HZ531" s="18"/>
      <c r="IA531" s="18"/>
      <c r="IB531" s="18"/>
      <c r="IC531" s="18"/>
      <c r="ID531" s="18"/>
      <c r="IE531" s="18"/>
      <c r="IF531" s="18"/>
      <c r="IG531" s="18"/>
      <c r="IH531" s="18"/>
      <c r="II531" s="18"/>
      <c r="IJ531" s="18"/>
      <c r="IK531" s="18"/>
      <c r="IL531" s="18"/>
      <c r="IM531" s="18"/>
      <c r="IN531" s="18"/>
      <c r="IO531" s="18"/>
      <c r="IP531" s="18"/>
      <c r="IQ531" s="18"/>
      <c r="IR531" s="18"/>
      <c r="IS531" s="18"/>
      <c r="IT531" s="18"/>
      <c r="IU531" s="18"/>
      <c r="IV531" s="18"/>
      <c r="IW531" s="18"/>
      <c r="IX531" s="18"/>
      <c r="IY531" s="18"/>
      <c r="IZ531" s="18"/>
      <c r="JA531" s="18"/>
      <c r="JB531" s="18"/>
      <c r="JC531" s="18"/>
      <c r="JD531" s="18"/>
      <c r="JE531" s="18"/>
      <c r="JF531" s="18"/>
    </row>
    <row r="532" spans="36:266" x14ac:dyDescent="0.3">
      <c r="AJ532" s="24"/>
      <c r="AK532" s="24"/>
      <c r="AL532" s="20"/>
      <c r="AM532" s="23"/>
      <c r="AN532" s="18"/>
      <c r="AO532" s="24"/>
      <c r="AW532" s="71"/>
      <c r="AX532" s="71"/>
      <c r="AY532" s="71"/>
      <c r="BB532" s="25"/>
      <c r="BC532" s="21"/>
      <c r="BG532" s="18"/>
      <c r="BN532" s="22"/>
      <c r="BO532" s="22"/>
      <c r="BP532" s="22"/>
      <c r="BQ532" s="22"/>
      <c r="BR532" s="15"/>
      <c r="CF532" s="15"/>
      <c r="CL532" s="22"/>
      <c r="CM532" s="15"/>
      <c r="CR532" s="22"/>
      <c r="CT532" s="15"/>
      <c r="CW532" s="22"/>
      <c r="DA532" s="15"/>
      <c r="DH532" s="15"/>
      <c r="DJ532" s="22"/>
      <c r="DO532" s="15"/>
      <c r="DV532" s="15"/>
      <c r="EC532" s="15"/>
      <c r="EJ532" s="15"/>
      <c r="EQ532" s="15"/>
      <c r="EX532" s="15"/>
      <c r="FE532" s="15"/>
      <c r="FL532" s="15"/>
      <c r="FS532" s="15"/>
      <c r="FZ532" s="15"/>
      <c r="GG532" s="15"/>
      <c r="GN532" s="15"/>
      <c r="GP532" s="22"/>
      <c r="GQ532" s="22"/>
      <c r="GR532" s="22"/>
      <c r="GS532" s="22"/>
      <c r="GT532" s="22"/>
      <c r="GU532" s="15"/>
      <c r="GV532" s="22"/>
      <c r="GW532" s="22"/>
      <c r="GX532" s="22"/>
      <c r="GY532" s="18"/>
      <c r="GZ532" s="18"/>
      <c r="HA532" s="18"/>
      <c r="HB532" s="18"/>
      <c r="HC532" s="18"/>
      <c r="HD532" s="18"/>
      <c r="HE532" s="18"/>
      <c r="HF532" s="18"/>
      <c r="HG532" s="18"/>
      <c r="HH532" s="18"/>
      <c r="HI532" s="18"/>
      <c r="HJ532" s="18"/>
      <c r="HK532" s="18"/>
      <c r="HL532" s="18"/>
      <c r="HM532" s="18"/>
      <c r="HN532" s="18"/>
      <c r="HO532" s="18"/>
      <c r="HP532" s="18"/>
      <c r="HQ532" s="18"/>
      <c r="HR532" s="18"/>
      <c r="HS532" s="18"/>
      <c r="HT532" s="18"/>
      <c r="HU532" s="18"/>
      <c r="HV532" s="18"/>
      <c r="HW532" s="18"/>
      <c r="HX532" s="18"/>
      <c r="HY532" s="18"/>
      <c r="HZ532" s="18"/>
      <c r="IA532" s="18"/>
      <c r="IB532" s="18"/>
      <c r="IC532" s="18"/>
      <c r="ID532" s="18"/>
      <c r="IE532" s="18"/>
      <c r="IF532" s="18"/>
      <c r="IG532" s="18"/>
      <c r="IH532" s="18"/>
      <c r="II532" s="18"/>
      <c r="IJ532" s="18"/>
      <c r="IK532" s="18"/>
      <c r="IL532" s="18"/>
      <c r="IM532" s="18"/>
      <c r="IN532" s="18"/>
      <c r="IO532" s="18"/>
      <c r="IP532" s="18"/>
      <c r="IQ532" s="18"/>
      <c r="IR532" s="18"/>
      <c r="IS532" s="18"/>
      <c r="IT532" s="18"/>
      <c r="IU532" s="18"/>
      <c r="IV532" s="18"/>
      <c r="IW532" s="18"/>
      <c r="IX532" s="18"/>
      <c r="IY532" s="18"/>
      <c r="IZ532" s="18"/>
      <c r="JA532" s="18"/>
      <c r="JB532" s="18"/>
      <c r="JC532" s="18"/>
      <c r="JD532" s="18"/>
      <c r="JE532" s="18"/>
      <c r="JF532" s="18"/>
    </row>
    <row r="533" spans="36:266" x14ac:dyDescent="0.3">
      <c r="AJ533" s="24"/>
      <c r="AK533" s="24"/>
      <c r="AL533" s="20"/>
      <c r="AM533" s="23"/>
      <c r="AN533" s="18"/>
      <c r="AO533" s="24"/>
      <c r="AW533" s="71"/>
      <c r="AX533" s="71"/>
      <c r="AY533" s="71"/>
      <c r="BB533" s="25"/>
      <c r="BC533" s="21"/>
      <c r="BG533" s="18"/>
      <c r="BN533" s="22"/>
      <c r="BO533" s="22"/>
      <c r="BP533" s="22"/>
      <c r="BQ533" s="22"/>
      <c r="BR533" s="15"/>
      <c r="CF533" s="15"/>
      <c r="CL533" s="22"/>
      <c r="CM533" s="15"/>
      <c r="CR533" s="22"/>
      <c r="CT533" s="15"/>
      <c r="CW533" s="22"/>
      <c r="DA533" s="15"/>
      <c r="DH533" s="15"/>
      <c r="DJ533" s="22"/>
      <c r="DO533" s="15"/>
      <c r="DV533" s="15"/>
      <c r="EC533" s="15"/>
      <c r="EJ533" s="15"/>
      <c r="EQ533" s="15"/>
      <c r="EX533" s="15"/>
      <c r="FE533" s="15"/>
      <c r="FL533" s="15"/>
      <c r="FS533" s="15"/>
      <c r="FZ533" s="15"/>
      <c r="GG533" s="15"/>
      <c r="GN533" s="15"/>
      <c r="GP533" s="22"/>
      <c r="GQ533" s="22"/>
      <c r="GR533" s="22"/>
      <c r="GS533" s="22"/>
      <c r="GT533" s="22"/>
      <c r="GU533" s="15"/>
      <c r="GV533" s="22"/>
      <c r="GW533" s="22"/>
      <c r="GX533" s="22"/>
      <c r="GY533" s="18"/>
      <c r="GZ533" s="18"/>
      <c r="HA533" s="18"/>
      <c r="HB533" s="18"/>
      <c r="HC533" s="18"/>
      <c r="HD533" s="18"/>
      <c r="HE533" s="18"/>
      <c r="HF533" s="18"/>
      <c r="HG533" s="18"/>
      <c r="HH533" s="18"/>
      <c r="HI533" s="18"/>
      <c r="HJ533" s="18"/>
      <c r="HK533" s="18"/>
      <c r="HL533" s="18"/>
      <c r="HM533" s="18"/>
      <c r="HN533" s="18"/>
      <c r="HO533" s="18"/>
      <c r="HP533" s="18"/>
      <c r="HQ533" s="18"/>
      <c r="HR533" s="18"/>
      <c r="HS533" s="18"/>
      <c r="HT533" s="18"/>
      <c r="HU533" s="18"/>
      <c r="HV533" s="18"/>
      <c r="HW533" s="18"/>
      <c r="HX533" s="18"/>
      <c r="HY533" s="18"/>
      <c r="HZ533" s="18"/>
      <c r="IA533" s="18"/>
      <c r="IB533" s="18"/>
      <c r="IC533" s="18"/>
      <c r="ID533" s="18"/>
      <c r="IE533" s="18"/>
      <c r="IF533" s="18"/>
      <c r="IG533" s="18"/>
      <c r="IH533" s="18"/>
      <c r="II533" s="18"/>
      <c r="IJ533" s="18"/>
      <c r="IK533" s="18"/>
      <c r="IL533" s="18"/>
      <c r="IM533" s="18"/>
      <c r="IN533" s="18"/>
      <c r="IO533" s="18"/>
      <c r="IP533" s="18"/>
      <c r="IQ533" s="18"/>
      <c r="IR533" s="18"/>
      <c r="IS533" s="18"/>
      <c r="IT533" s="18"/>
      <c r="IU533" s="18"/>
      <c r="IV533" s="18"/>
      <c r="IW533" s="18"/>
      <c r="IX533" s="18"/>
      <c r="IY533" s="18"/>
      <c r="IZ533" s="18"/>
      <c r="JA533" s="18"/>
      <c r="JB533" s="18"/>
      <c r="JC533" s="18"/>
      <c r="JD533" s="18"/>
      <c r="JE533" s="18"/>
      <c r="JF533" s="18"/>
    </row>
    <row r="534" spans="36:266" x14ac:dyDescent="0.3">
      <c r="AJ534" s="24"/>
      <c r="AK534" s="24"/>
      <c r="AL534" s="20"/>
      <c r="AM534" s="23"/>
      <c r="AN534" s="18"/>
      <c r="AO534" s="24"/>
      <c r="AW534" s="71"/>
      <c r="AX534" s="71"/>
      <c r="AY534" s="71"/>
      <c r="BB534" s="25"/>
      <c r="BC534" s="21"/>
      <c r="BG534" s="18"/>
      <c r="BN534" s="22"/>
      <c r="BO534" s="22"/>
      <c r="BP534" s="22"/>
      <c r="BQ534" s="22"/>
      <c r="BR534" s="15"/>
      <c r="CF534" s="15"/>
      <c r="CL534" s="22"/>
      <c r="CM534" s="15"/>
      <c r="CR534" s="22"/>
      <c r="CT534" s="15"/>
      <c r="CW534" s="22"/>
      <c r="DA534" s="15"/>
      <c r="DH534" s="15"/>
      <c r="DJ534" s="22"/>
      <c r="DO534" s="15"/>
      <c r="DV534" s="15"/>
      <c r="EC534" s="15"/>
      <c r="EJ534" s="15"/>
      <c r="EQ534" s="15"/>
      <c r="EX534" s="15"/>
      <c r="FE534" s="15"/>
      <c r="FL534" s="15"/>
      <c r="FS534" s="15"/>
      <c r="FZ534" s="15"/>
      <c r="GG534" s="15"/>
      <c r="GN534" s="15"/>
      <c r="GP534" s="22"/>
      <c r="GQ534" s="22"/>
      <c r="GR534" s="22"/>
      <c r="GS534" s="22"/>
      <c r="GT534" s="22"/>
      <c r="GU534" s="15"/>
      <c r="GV534" s="22"/>
      <c r="GW534" s="22"/>
      <c r="GX534" s="22"/>
      <c r="GY534" s="18"/>
      <c r="GZ534" s="18"/>
      <c r="HA534" s="18"/>
      <c r="HB534" s="18"/>
      <c r="HC534" s="18"/>
      <c r="HD534" s="18"/>
      <c r="HE534" s="18"/>
      <c r="HF534" s="18"/>
      <c r="HG534" s="18"/>
      <c r="HH534" s="18"/>
      <c r="HI534" s="18"/>
      <c r="HJ534" s="18"/>
      <c r="HK534" s="18"/>
      <c r="HL534" s="18"/>
      <c r="HM534" s="18"/>
      <c r="HN534" s="18"/>
      <c r="HO534" s="18"/>
      <c r="HP534" s="18"/>
      <c r="HQ534" s="18"/>
      <c r="HR534" s="18"/>
      <c r="HS534" s="18"/>
      <c r="HT534" s="18"/>
      <c r="HU534" s="18"/>
      <c r="HV534" s="18"/>
      <c r="HW534" s="18"/>
      <c r="HX534" s="18"/>
      <c r="HY534" s="18"/>
      <c r="HZ534" s="18"/>
      <c r="IA534" s="18"/>
      <c r="IB534" s="18"/>
      <c r="IC534" s="18"/>
      <c r="ID534" s="18"/>
      <c r="IE534" s="18"/>
      <c r="IF534" s="18"/>
      <c r="IG534" s="18"/>
      <c r="IH534" s="18"/>
      <c r="II534" s="18"/>
      <c r="IJ534" s="18"/>
      <c r="IK534" s="18"/>
      <c r="IL534" s="18"/>
      <c r="IM534" s="18"/>
      <c r="IN534" s="18"/>
      <c r="IO534" s="18"/>
      <c r="IP534" s="18"/>
      <c r="IQ534" s="18"/>
      <c r="IR534" s="18"/>
      <c r="IS534" s="18"/>
      <c r="IT534" s="18"/>
      <c r="IU534" s="18"/>
      <c r="IV534" s="18"/>
      <c r="IW534" s="18"/>
      <c r="IX534" s="18"/>
      <c r="IY534" s="18"/>
      <c r="IZ534" s="18"/>
      <c r="JA534" s="18"/>
      <c r="JB534" s="18"/>
      <c r="JC534" s="18"/>
      <c r="JD534" s="18"/>
      <c r="JE534" s="18"/>
      <c r="JF534" s="18"/>
    </row>
    <row r="535" spans="36:266" x14ac:dyDescent="0.3">
      <c r="AJ535" s="24"/>
      <c r="AK535" s="24"/>
      <c r="AL535" s="20"/>
      <c r="AM535" s="23"/>
      <c r="AN535" s="18"/>
      <c r="AO535" s="24"/>
      <c r="AW535" s="71"/>
      <c r="AX535" s="71"/>
      <c r="AY535" s="71"/>
      <c r="BB535" s="25"/>
      <c r="BC535" s="21"/>
      <c r="BG535" s="18"/>
      <c r="BN535" s="22"/>
      <c r="BO535" s="22"/>
      <c r="BP535" s="22"/>
      <c r="BQ535" s="22"/>
      <c r="BR535" s="15"/>
      <c r="CF535" s="15"/>
      <c r="CL535" s="22"/>
      <c r="CM535" s="15"/>
      <c r="CR535" s="22"/>
      <c r="CT535" s="15"/>
      <c r="CW535" s="22"/>
      <c r="DA535" s="15"/>
      <c r="DH535" s="15"/>
      <c r="DJ535" s="22"/>
      <c r="DO535" s="15"/>
      <c r="DV535" s="15"/>
      <c r="EC535" s="15"/>
      <c r="EJ535" s="15"/>
      <c r="EQ535" s="15"/>
      <c r="EX535" s="15"/>
      <c r="FE535" s="15"/>
      <c r="FL535" s="15"/>
      <c r="FS535" s="15"/>
      <c r="FZ535" s="15"/>
      <c r="GG535" s="15"/>
      <c r="GN535" s="15"/>
      <c r="GP535" s="22"/>
      <c r="GQ535" s="22"/>
      <c r="GR535" s="22"/>
      <c r="GS535" s="22"/>
      <c r="GT535" s="22"/>
      <c r="GU535" s="15"/>
      <c r="GV535" s="22"/>
      <c r="GW535" s="22"/>
      <c r="GX535" s="22"/>
      <c r="GY535" s="18"/>
      <c r="GZ535" s="18"/>
      <c r="HA535" s="18"/>
      <c r="HB535" s="18"/>
      <c r="HC535" s="18"/>
      <c r="HD535" s="18"/>
      <c r="HE535" s="18"/>
      <c r="HF535" s="18"/>
      <c r="HG535" s="18"/>
      <c r="HH535" s="18"/>
      <c r="HI535" s="18"/>
      <c r="HJ535" s="18"/>
      <c r="HK535" s="18"/>
      <c r="HL535" s="18"/>
      <c r="HM535" s="18"/>
      <c r="HN535" s="18"/>
      <c r="HO535" s="18"/>
      <c r="HP535" s="18"/>
      <c r="HQ535" s="18"/>
      <c r="HR535" s="18"/>
      <c r="HS535" s="18"/>
      <c r="HT535" s="18"/>
      <c r="HU535" s="18"/>
      <c r="HV535" s="18"/>
      <c r="HW535" s="18"/>
      <c r="HX535" s="18"/>
      <c r="HY535" s="18"/>
      <c r="HZ535" s="18"/>
      <c r="IA535" s="18"/>
      <c r="IB535" s="18"/>
      <c r="IC535" s="18"/>
      <c r="ID535" s="18"/>
      <c r="IE535" s="18"/>
      <c r="IF535" s="18"/>
      <c r="IG535" s="18"/>
      <c r="IH535" s="18"/>
      <c r="II535" s="18"/>
      <c r="IJ535" s="18"/>
      <c r="IK535" s="18"/>
      <c r="IL535" s="18"/>
      <c r="IM535" s="18"/>
      <c r="IN535" s="18"/>
      <c r="IO535" s="18"/>
      <c r="IP535" s="18"/>
      <c r="IQ535" s="18"/>
      <c r="IR535" s="18"/>
      <c r="IS535" s="18"/>
      <c r="IT535" s="18"/>
      <c r="IU535" s="18"/>
      <c r="IV535" s="18"/>
      <c r="IW535" s="18"/>
      <c r="IX535" s="18"/>
      <c r="IY535" s="18"/>
      <c r="IZ535" s="18"/>
      <c r="JA535" s="18"/>
      <c r="JB535" s="18"/>
      <c r="JC535" s="18"/>
      <c r="JD535" s="18"/>
      <c r="JE535" s="18"/>
      <c r="JF535" s="18"/>
    </row>
    <row r="536" spans="36:266" x14ac:dyDescent="0.3">
      <c r="AJ536" s="24"/>
      <c r="AK536" s="24"/>
      <c r="AL536" s="20"/>
      <c r="AM536" s="23"/>
      <c r="AN536" s="18"/>
      <c r="AO536" s="24"/>
      <c r="AW536" s="71"/>
      <c r="AX536" s="71"/>
      <c r="AY536" s="71"/>
      <c r="BB536" s="25"/>
      <c r="BC536" s="21"/>
      <c r="BG536" s="18"/>
      <c r="BN536" s="22"/>
      <c r="BO536" s="22"/>
      <c r="BP536" s="22"/>
      <c r="BQ536" s="22"/>
      <c r="BR536" s="15"/>
      <c r="CF536" s="15"/>
      <c r="CL536" s="22"/>
      <c r="CM536" s="15"/>
      <c r="CR536" s="22"/>
      <c r="CT536" s="15"/>
      <c r="CW536" s="22"/>
      <c r="DA536" s="15"/>
      <c r="DH536" s="15"/>
      <c r="DJ536" s="22"/>
      <c r="DO536" s="15"/>
      <c r="DV536" s="15"/>
      <c r="EC536" s="15"/>
      <c r="EJ536" s="15"/>
      <c r="EQ536" s="15"/>
      <c r="EX536" s="15"/>
      <c r="FE536" s="15"/>
      <c r="FL536" s="15"/>
      <c r="FS536" s="15"/>
      <c r="FZ536" s="15"/>
      <c r="GG536" s="15"/>
      <c r="GN536" s="15"/>
      <c r="GP536" s="22"/>
      <c r="GQ536" s="22"/>
      <c r="GR536" s="22"/>
      <c r="GS536" s="22"/>
      <c r="GT536" s="22"/>
      <c r="GU536" s="15"/>
      <c r="GV536" s="22"/>
      <c r="GW536" s="22"/>
      <c r="GX536" s="22"/>
      <c r="GY536" s="18"/>
      <c r="GZ536" s="18"/>
      <c r="HA536" s="18"/>
      <c r="HB536" s="18"/>
      <c r="HC536" s="18"/>
      <c r="HD536" s="18"/>
      <c r="HE536" s="18"/>
      <c r="HF536" s="18"/>
      <c r="HG536" s="18"/>
      <c r="HH536" s="18"/>
      <c r="HI536" s="18"/>
      <c r="HJ536" s="18"/>
      <c r="HK536" s="18"/>
      <c r="HL536" s="18"/>
      <c r="HM536" s="18"/>
      <c r="HN536" s="18"/>
      <c r="HO536" s="18"/>
      <c r="HP536" s="18"/>
      <c r="HQ536" s="18"/>
      <c r="HR536" s="18"/>
      <c r="HS536" s="18"/>
      <c r="HT536" s="18"/>
      <c r="HU536" s="18"/>
      <c r="HV536" s="18"/>
      <c r="HW536" s="18"/>
      <c r="HX536" s="18"/>
      <c r="HY536" s="18"/>
      <c r="HZ536" s="18"/>
      <c r="IA536" s="18"/>
      <c r="IB536" s="18"/>
      <c r="IC536" s="18"/>
      <c r="ID536" s="18"/>
      <c r="IE536" s="18"/>
      <c r="IF536" s="18"/>
      <c r="IG536" s="18"/>
      <c r="IH536" s="18"/>
      <c r="II536" s="18"/>
      <c r="IJ536" s="18"/>
      <c r="IK536" s="18"/>
      <c r="IL536" s="18"/>
      <c r="IM536" s="18"/>
      <c r="IN536" s="18"/>
      <c r="IO536" s="18"/>
      <c r="IP536" s="18"/>
      <c r="IQ536" s="18"/>
      <c r="IR536" s="18"/>
      <c r="IS536" s="18"/>
      <c r="IT536" s="18"/>
      <c r="IU536" s="18"/>
      <c r="IV536" s="18"/>
      <c r="IW536" s="18"/>
      <c r="IX536" s="18"/>
      <c r="IY536" s="18"/>
      <c r="IZ536" s="18"/>
      <c r="JA536" s="18"/>
      <c r="JB536" s="18"/>
      <c r="JC536" s="18"/>
      <c r="JD536" s="18"/>
      <c r="JE536" s="18"/>
      <c r="JF536" s="18"/>
    </row>
    <row r="537" spans="36:266" x14ac:dyDescent="0.3">
      <c r="AJ537" s="24"/>
      <c r="AK537" s="24"/>
      <c r="AL537" s="20"/>
      <c r="AM537" s="23"/>
      <c r="AN537" s="18"/>
      <c r="AO537" s="24"/>
      <c r="AW537" s="71"/>
      <c r="AX537" s="71"/>
      <c r="AY537" s="71"/>
      <c r="BB537" s="25"/>
      <c r="BC537" s="21"/>
      <c r="BG537" s="18"/>
      <c r="BN537" s="22"/>
      <c r="BO537" s="22"/>
      <c r="BP537" s="22"/>
      <c r="BQ537" s="22"/>
      <c r="BR537" s="15"/>
      <c r="CF537" s="15"/>
      <c r="CL537" s="22"/>
      <c r="CM537" s="15"/>
      <c r="CR537" s="22"/>
      <c r="CT537" s="15"/>
      <c r="CW537" s="22"/>
      <c r="DA537" s="15"/>
      <c r="DH537" s="15"/>
      <c r="DJ537" s="22"/>
      <c r="DO537" s="15"/>
      <c r="DV537" s="15"/>
      <c r="EC537" s="15"/>
      <c r="EJ537" s="15"/>
      <c r="EQ537" s="15"/>
      <c r="EX537" s="15"/>
      <c r="FE537" s="15"/>
      <c r="FL537" s="15"/>
      <c r="FS537" s="15"/>
      <c r="FZ537" s="15"/>
      <c r="GG537" s="15"/>
      <c r="GN537" s="15"/>
      <c r="GP537" s="22"/>
      <c r="GQ537" s="22"/>
      <c r="GR537" s="22"/>
      <c r="GS537" s="22"/>
      <c r="GT537" s="22"/>
      <c r="GU537" s="15"/>
      <c r="GV537" s="22"/>
      <c r="GW537" s="22"/>
      <c r="GX537" s="22"/>
      <c r="GY537" s="18"/>
      <c r="GZ537" s="18"/>
      <c r="HA537" s="18"/>
      <c r="HB537" s="18"/>
      <c r="HC537" s="18"/>
      <c r="HD537" s="18"/>
      <c r="HE537" s="18"/>
      <c r="HF537" s="18"/>
      <c r="HG537" s="18"/>
      <c r="HH537" s="18"/>
      <c r="HI537" s="18"/>
      <c r="HJ537" s="18"/>
      <c r="HK537" s="18"/>
      <c r="HL537" s="18"/>
      <c r="HM537" s="18"/>
      <c r="HN537" s="18"/>
      <c r="HO537" s="18"/>
      <c r="HP537" s="18"/>
      <c r="HQ537" s="18"/>
      <c r="HR537" s="18"/>
      <c r="HS537" s="18"/>
      <c r="HT537" s="18"/>
      <c r="HU537" s="18"/>
      <c r="HV537" s="18"/>
      <c r="HW537" s="18"/>
      <c r="HX537" s="18"/>
      <c r="HY537" s="18"/>
      <c r="HZ537" s="18"/>
      <c r="IA537" s="18"/>
      <c r="IB537" s="18"/>
      <c r="IC537" s="18"/>
      <c r="ID537" s="18"/>
      <c r="IE537" s="18"/>
      <c r="IF537" s="18"/>
      <c r="IG537" s="18"/>
      <c r="IH537" s="18"/>
      <c r="II537" s="18"/>
      <c r="IJ537" s="18"/>
      <c r="IK537" s="18"/>
      <c r="IL537" s="18"/>
      <c r="IM537" s="18"/>
      <c r="IN537" s="18"/>
      <c r="IO537" s="18"/>
      <c r="IP537" s="18"/>
      <c r="IQ537" s="18"/>
      <c r="IR537" s="18"/>
      <c r="IS537" s="18"/>
      <c r="IT537" s="18"/>
      <c r="IU537" s="18"/>
      <c r="IV537" s="18"/>
      <c r="IW537" s="18"/>
      <c r="IX537" s="18"/>
      <c r="IY537" s="18"/>
      <c r="IZ537" s="18"/>
      <c r="JA537" s="18"/>
      <c r="JB537" s="18"/>
      <c r="JC537" s="18"/>
      <c r="JD537" s="18"/>
      <c r="JE537" s="18"/>
      <c r="JF537" s="18"/>
    </row>
    <row r="538" spans="36:266" x14ac:dyDescent="0.3">
      <c r="AJ538" s="24"/>
      <c r="AK538" s="24"/>
      <c r="AL538" s="20"/>
      <c r="AM538" s="23"/>
      <c r="AN538" s="18"/>
      <c r="AO538" s="24"/>
      <c r="AW538" s="71"/>
      <c r="AX538" s="71"/>
      <c r="AY538" s="71"/>
      <c r="BB538" s="25"/>
      <c r="BC538" s="21"/>
      <c r="BG538" s="18"/>
      <c r="BN538" s="22"/>
      <c r="BO538" s="22"/>
      <c r="BP538" s="22"/>
      <c r="BQ538" s="22"/>
      <c r="BR538" s="15"/>
      <c r="CF538" s="15"/>
      <c r="CL538" s="22"/>
      <c r="CM538" s="15"/>
      <c r="CR538" s="22"/>
      <c r="CT538" s="15"/>
      <c r="CW538" s="22"/>
      <c r="DA538" s="15"/>
      <c r="DH538" s="15"/>
      <c r="DJ538" s="22"/>
      <c r="DO538" s="15"/>
      <c r="DV538" s="15"/>
      <c r="EC538" s="15"/>
      <c r="EJ538" s="15"/>
      <c r="EQ538" s="15"/>
      <c r="EX538" s="15"/>
      <c r="FE538" s="15"/>
      <c r="FL538" s="15"/>
      <c r="FS538" s="15"/>
      <c r="FZ538" s="15"/>
      <c r="GG538" s="15"/>
      <c r="GN538" s="15"/>
      <c r="GP538" s="22"/>
      <c r="GQ538" s="22"/>
      <c r="GR538" s="22"/>
      <c r="GS538" s="22"/>
      <c r="GT538" s="22"/>
      <c r="GU538" s="15"/>
      <c r="GV538" s="22"/>
      <c r="GW538" s="22"/>
      <c r="GX538" s="22"/>
      <c r="GY538" s="18"/>
      <c r="GZ538" s="18"/>
      <c r="HA538" s="18"/>
      <c r="HB538" s="18"/>
      <c r="HC538" s="18"/>
      <c r="HD538" s="18"/>
      <c r="HE538" s="18"/>
      <c r="HF538" s="18"/>
      <c r="HG538" s="18"/>
      <c r="HH538" s="18"/>
      <c r="HI538" s="18"/>
      <c r="HJ538" s="18"/>
      <c r="HK538" s="18"/>
      <c r="HL538" s="18"/>
      <c r="HM538" s="18"/>
      <c r="HN538" s="18"/>
      <c r="HO538" s="18"/>
      <c r="HP538" s="18"/>
      <c r="HQ538" s="18"/>
      <c r="HR538" s="18"/>
      <c r="HS538" s="18"/>
      <c r="HT538" s="18"/>
      <c r="HU538" s="18"/>
      <c r="HV538" s="18"/>
      <c r="HW538" s="18"/>
      <c r="HX538" s="18"/>
      <c r="HY538" s="18"/>
      <c r="HZ538" s="18"/>
      <c r="IA538" s="18"/>
      <c r="IB538" s="18"/>
      <c r="IC538" s="18"/>
      <c r="ID538" s="18"/>
      <c r="IE538" s="18"/>
      <c r="IF538" s="18"/>
      <c r="IG538" s="18"/>
      <c r="IH538" s="18"/>
      <c r="II538" s="18"/>
      <c r="IJ538" s="18"/>
      <c r="IK538" s="18"/>
      <c r="IL538" s="18"/>
      <c r="IM538" s="18"/>
      <c r="IN538" s="18"/>
      <c r="IO538" s="18"/>
      <c r="IP538" s="18"/>
      <c r="IQ538" s="18"/>
      <c r="IR538" s="18"/>
      <c r="IS538" s="18"/>
      <c r="IT538" s="18"/>
      <c r="IU538" s="18"/>
      <c r="IV538" s="18"/>
      <c r="IW538" s="18"/>
      <c r="IX538" s="18"/>
      <c r="IY538" s="18"/>
      <c r="IZ538" s="18"/>
      <c r="JA538" s="18"/>
      <c r="JB538" s="18"/>
      <c r="JC538" s="18"/>
      <c r="JD538" s="18"/>
      <c r="JE538" s="18"/>
      <c r="JF538" s="18"/>
    </row>
    <row r="539" spans="36:266" x14ac:dyDescent="0.3">
      <c r="AJ539" s="24"/>
      <c r="AK539" s="24"/>
      <c r="AL539" s="20"/>
      <c r="AM539" s="23"/>
      <c r="AN539" s="18"/>
      <c r="AO539" s="24"/>
      <c r="AW539" s="71"/>
      <c r="AX539" s="71"/>
      <c r="AY539" s="71"/>
      <c r="BB539" s="25"/>
      <c r="BC539" s="21"/>
      <c r="BG539" s="18"/>
      <c r="BN539" s="22"/>
      <c r="BO539" s="22"/>
      <c r="BP539" s="22"/>
      <c r="BQ539" s="22"/>
      <c r="BR539" s="15"/>
      <c r="CF539" s="15"/>
      <c r="CL539" s="22"/>
      <c r="CM539" s="15"/>
      <c r="CR539" s="22"/>
      <c r="CT539" s="15"/>
      <c r="CW539" s="22"/>
      <c r="DA539" s="15"/>
      <c r="DH539" s="15"/>
      <c r="DJ539" s="22"/>
      <c r="DO539" s="15"/>
      <c r="DV539" s="15"/>
      <c r="EC539" s="15"/>
      <c r="EJ539" s="15"/>
      <c r="EQ539" s="15"/>
      <c r="EX539" s="15"/>
      <c r="FE539" s="15"/>
      <c r="FL539" s="15"/>
      <c r="FS539" s="15"/>
      <c r="FZ539" s="15"/>
      <c r="GG539" s="15"/>
      <c r="GN539" s="15"/>
      <c r="GP539" s="22"/>
      <c r="GQ539" s="22"/>
      <c r="GR539" s="22"/>
      <c r="GS539" s="22"/>
      <c r="GT539" s="22"/>
      <c r="GU539" s="15"/>
      <c r="GV539" s="22"/>
      <c r="GW539" s="22"/>
      <c r="GX539" s="22"/>
      <c r="GY539" s="18"/>
      <c r="GZ539" s="18"/>
      <c r="HA539" s="18"/>
      <c r="HB539" s="18"/>
      <c r="HC539" s="18"/>
      <c r="HD539" s="18"/>
      <c r="HE539" s="18"/>
      <c r="HF539" s="18"/>
      <c r="HG539" s="18"/>
      <c r="HH539" s="18"/>
      <c r="HI539" s="18"/>
      <c r="HJ539" s="18"/>
      <c r="HK539" s="18"/>
      <c r="HL539" s="18"/>
      <c r="HM539" s="18"/>
      <c r="HN539" s="18"/>
      <c r="HO539" s="18"/>
      <c r="HP539" s="18"/>
      <c r="HQ539" s="18"/>
      <c r="HR539" s="18"/>
      <c r="HS539" s="18"/>
      <c r="HT539" s="18"/>
      <c r="HU539" s="18"/>
      <c r="HV539" s="18"/>
      <c r="HW539" s="18"/>
      <c r="HX539" s="18"/>
      <c r="HY539" s="18"/>
      <c r="HZ539" s="18"/>
      <c r="IA539" s="18"/>
      <c r="IB539" s="18"/>
      <c r="IC539" s="18"/>
      <c r="ID539" s="18"/>
      <c r="IE539" s="18"/>
      <c r="IF539" s="18"/>
      <c r="IG539" s="18"/>
      <c r="IH539" s="18"/>
      <c r="II539" s="18"/>
      <c r="IJ539" s="18"/>
      <c r="IK539" s="18"/>
      <c r="IL539" s="18"/>
      <c r="IM539" s="18"/>
      <c r="IN539" s="18"/>
      <c r="IO539" s="18"/>
      <c r="IP539" s="18"/>
      <c r="IQ539" s="18"/>
      <c r="IR539" s="18"/>
      <c r="IS539" s="18"/>
      <c r="IT539" s="18"/>
      <c r="IU539" s="18"/>
      <c r="IV539" s="18"/>
      <c r="IW539" s="18"/>
      <c r="IX539" s="18"/>
      <c r="IY539" s="18"/>
      <c r="IZ539" s="18"/>
      <c r="JA539" s="18"/>
      <c r="JB539" s="18"/>
      <c r="JC539" s="18"/>
      <c r="JD539" s="18"/>
      <c r="JE539" s="18"/>
      <c r="JF539" s="18"/>
    </row>
    <row r="540" spans="36:266" x14ac:dyDescent="0.3">
      <c r="AJ540" s="24"/>
      <c r="AK540" s="24"/>
      <c r="AL540" s="20"/>
      <c r="AM540" s="23"/>
      <c r="AN540" s="18"/>
      <c r="AO540" s="24"/>
      <c r="AW540" s="71"/>
      <c r="AX540" s="71"/>
      <c r="AY540" s="71"/>
      <c r="BB540" s="25"/>
      <c r="BC540" s="21"/>
      <c r="BG540" s="18"/>
      <c r="BN540" s="22"/>
      <c r="BO540" s="22"/>
      <c r="BP540" s="22"/>
      <c r="BQ540" s="22"/>
      <c r="BR540" s="15"/>
      <c r="CF540" s="15"/>
      <c r="CL540" s="22"/>
      <c r="CM540" s="15"/>
      <c r="CR540" s="22"/>
      <c r="CT540" s="15"/>
      <c r="CW540" s="22"/>
      <c r="DA540" s="15"/>
      <c r="DH540" s="15"/>
      <c r="DJ540" s="22"/>
      <c r="DO540" s="15"/>
      <c r="DV540" s="15"/>
      <c r="EC540" s="15"/>
      <c r="EJ540" s="15"/>
      <c r="EQ540" s="15"/>
      <c r="EX540" s="15"/>
      <c r="FE540" s="15"/>
      <c r="FL540" s="15"/>
      <c r="FS540" s="15"/>
      <c r="FZ540" s="15"/>
      <c r="GG540" s="15"/>
      <c r="GN540" s="15"/>
      <c r="GP540" s="22"/>
      <c r="GQ540" s="22"/>
      <c r="GR540" s="22"/>
      <c r="GS540" s="22"/>
      <c r="GT540" s="22"/>
      <c r="GU540" s="15"/>
      <c r="GV540" s="22"/>
      <c r="GW540" s="22"/>
      <c r="GX540" s="22"/>
      <c r="GY540" s="18"/>
      <c r="GZ540" s="18"/>
      <c r="HA540" s="18"/>
      <c r="HB540" s="18"/>
      <c r="HC540" s="18"/>
      <c r="HD540" s="18"/>
      <c r="HE540" s="18"/>
      <c r="HF540" s="18"/>
      <c r="HG540" s="18"/>
      <c r="HH540" s="18"/>
      <c r="HI540" s="18"/>
      <c r="HJ540" s="18"/>
      <c r="HK540" s="18"/>
      <c r="HL540" s="18"/>
      <c r="HM540" s="18"/>
      <c r="HN540" s="18"/>
      <c r="HO540" s="18"/>
      <c r="HP540" s="18"/>
      <c r="HQ540" s="18"/>
      <c r="HR540" s="18"/>
      <c r="HS540" s="18"/>
      <c r="HT540" s="18"/>
      <c r="HU540" s="18"/>
      <c r="HV540" s="18"/>
      <c r="HW540" s="18"/>
      <c r="HX540" s="18"/>
      <c r="HY540" s="18"/>
      <c r="HZ540" s="18"/>
      <c r="IA540" s="18"/>
      <c r="IB540" s="18"/>
      <c r="IC540" s="18"/>
      <c r="ID540" s="18"/>
      <c r="IE540" s="18"/>
      <c r="IF540" s="18"/>
      <c r="IG540" s="18"/>
      <c r="IH540" s="18"/>
      <c r="II540" s="18"/>
      <c r="IJ540" s="18"/>
      <c r="IK540" s="18"/>
      <c r="IL540" s="18"/>
      <c r="IM540" s="18"/>
      <c r="IN540" s="18"/>
      <c r="IO540" s="18"/>
      <c r="IP540" s="18"/>
      <c r="IQ540" s="18"/>
      <c r="IR540" s="18"/>
      <c r="IS540" s="18"/>
      <c r="IT540" s="18"/>
      <c r="IU540" s="18"/>
      <c r="IV540" s="18"/>
      <c r="IW540" s="18"/>
      <c r="IX540" s="18"/>
      <c r="IY540" s="18"/>
      <c r="IZ540" s="18"/>
      <c r="JA540" s="18"/>
      <c r="JB540" s="18"/>
      <c r="JC540" s="18"/>
      <c r="JD540" s="18"/>
      <c r="JE540" s="18"/>
      <c r="JF540" s="18"/>
    </row>
    <row r="541" spans="36:266" x14ac:dyDescent="0.3">
      <c r="AJ541" s="24"/>
      <c r="AK541" s="24"/>
      <c r="AL541" s="20"/>
      <c r="AM541" s="23"/>
      <c r="AN541" s="18"/>
      <c r="AO541" s="24"/>
      <c r="AW541" s="71"/>
      <c r="AX541" s="71"/>
      <c r="AY541" s="71"/>
      <c r="BB541" s="25"/>
      <c r="BC541" s="21"/>
      <c r="BG541" s="18"/>
      <c r="BN541" s="22"/>
      <c r="BO541" s="22"/>
      <c r="BP541" s="22"/>
      <c r="BQ541" s="22"/>
      <c r="BR541" s="15"/>
      <c r="CF541" s="15"/>
      <c r="CL541" s="22"/>
      <c r="CM541" s="15"/>
      <c r="CR541" s="22"/>
      <c r="CT541" s="15"/>
      <c r="CW541" s="22"/>
      <c r="DA541" s="15"/>
      <c r="DH541" s="15"/>
      <c r="DJ541" s="22"/>
      <c r="DO541" s="15"/>
      <c r="DV541" s="15"/>
      <c r="EC541" s="15"/>
      <c r="EJ541" s="15"/>
      <c r="EQ541" s="15"/>
      <c r="EX541" s="15"/>
      <c r="FE541" s="15"/>
      <c r="FL541" s="15"/>
      <c r="FS541" s="15"/>
      <c r="FZ541" s="15"/>
      <c r="GG541" s="15"/>
      <c r="GN541" s="15"/>
      <c r="GP541" s="22"/>
      <c r="GQ541" s="22"/>
      <c r="GR541" s="22"/>
      <c r="GS541" s="22"/>
      <c r="GT541" s="22"/>
      <c r="GU541" s="15"/>
      <c r="GV541" s="22"/>
      <c r="GW541" s="22"/>
      <c r="GX541" s="22"/>
      <c r="GY541" s="18"/>
      <c r="GZ541" s="18"/>
      <c r="HA541" s="18"/>
      <c r="HB541" s="18"/>
      <c r="HC541" s="18"/>
      <c r="HD541" s="18"/>
      <c r="HE541" s="18"/>
      <c r="HF541" s="18"/>
      <c r="HG541" s="18"/>
      <c r="HH541" s="18"/>
      <c r="HI541" s="18"/>
      <c r="HJ541" s="18"/>
      <c r="HK541" s="18"/>
      <c r="HL541" s="18"/>
      <c r="HM541" s="18"/>
      <c r="HN541" s="18"/>
      <c r="HO541" s="18"/>
      <c r="HP541" s="18"/>
      <c r="HQ541" s="18"/>
      <c r="HR541" s="18"/>
      <c r="HS541" s="18"/>
      <c r="HT541" s="18"/>
      <c r="HU541" s="18"/>
      <c r="HV541" s="18"/>
      <c r="HW541" s="18"/>
      <c r="HX541" s="18"/>
      <c r="HY541" s="18"/>
      <c r="HZ541" s="18"/>
      <c r="IA541" s="18"/>
      <c r="IB541" s="18"/>
      <c r="IC541" s="18"/>
      <c r="ID541" s="18"/>
      <c r="IE541" s="18"/>
      <c r="IF541" s="18"/>
      <c r="IG541" s="18"/>
      <c r="IH541" s="18"/>
      <c r="II541" s="18"/>
      <c r="IJ541" s="18"/>
      <c r="IK541" s="18"/>
      <c r="IL541" s="18"/>
      <c r="IM541" s="18"/>
      <c r="IN541" s="18"/>
      <c r="IO541" s="18"/>
      <c r="IP541" s="18"/>
      <c r="IQ541" s="18"/>
      <c r="IR541" s="18"/>
      <c r="IS541" s="18"/>
      <c r="IT541" s="18"/>
      <c r="IU541" s="18"/>
      <c r="IV541" s="18"/>
      <c r="IW541" s="18"/>
      <c r="IX541" s="18"/>
      <c r="IY541" s="18"/>
      <c r="IZ541" s="18"/>
      <c r="JA541" s="18"/>
      <c r="JB541" s="18"/>
      <c r="JC541" s="18"/>
      <c r="JD541" s="18"/>
      <c r="JE541" s="18"/>
      <c r="JF541" s="18"/>
    </row>
    <row r="542" spans="36:266" x14ac:dyDescent="0.3">
      <c r="AJ542" s="24"/>
      <c r="AK542" s="24"/>
      <c r="AL542" s="20"/>
      <c r="AM542" s="23"/>
      <c r="AN542" s="18"/>
      <c r="AO542" s="24"/>
      <c r="AW542" s="71"/>
      <c r="AX542" s="71"/>
      <c r="AY542" s="71"/>
      <c r="BB542" s="25"/>
      <c r="BC542" s="21"/>
      <c r="BG542" s="18"/>
      <c r="BN542" s="22"/>
      <c r="BO542" s="22"/>
      <c r="BP542" s="22"/>
      <c r="BQ542" s="22"/>
      <c r="BR542" s="15"/>
      <c r="CF542" s="15"/>
      <c r="CL542" s="22"/>
      <c r="CM542" s="15"/>
      <c r="CR542" s="22"/>
      <c r="CT542" s="15"/>
      <c r="CW542" s="22"/>
      <c r="DA542" s="15"/>
      <c r="DH542" s="15"/>
      <c r="DJ542" s="22"/>
      <c r="DO542" s="15"/>
      <c r="DV542" s="15"/>
      <c r="EC542" s="15"/>
      <c r="EJ542" s="15"/>
      <c r="EQ542" s="15"/>
      <c r="EX542" s="15"/>
      <c r="FE542" s="15"/>
      <c r="FL542" s="15"/>
      <c r="FS542" s="15"/>
      <c r="FZ542" s="15"/>
      <c r="GG542" s="15"/>
      <c r="GN542" s="15"/>
      <c r="GP542" s="22"/>
      <c r="GQ542" s="22"/>
      <c r="GR542" s="22"/>
      <c r="GS542" s="22"/>
      <c r="GT542" s="22"/>
      <c r="GU542" s="15"/>
      <c r="GV542" s="22"/>
      <c r="GW542" s="22"/>
      <c r="GX542" s="22"/>
      <c r="GY542" s="18"/>
      <c r="GZ542" s="18"/>
      <c r="HA542" s="18"/>
      <c r="HB542" s="18"/>
      <c r="HC542" s="18"/>
      <c r="HD542" s="18"/>
      <c r="HE542" s="18"/>
      <c r="HF542" s="18"/>
      <c r="HG542" s="18"/>
      <c r="HH542" s="18"/>
      <c r="HI542" s="18"/>
      <c r="HJ542" s="18"/>
      <c r="HK542" s="18"/>
      <c r="HL542" s="18"/>
      <c r="HM542" s="18"/>
      <c r="HN542" s="18"/>
      <c r="HO542" s="18"/>
      <c r="HP542" s="18"/>
      <c r="HQ542" s="18"/>
      <c r="HR542" s="18"/>
      <c r="HS542" s="18"/>
      <c r="HT542" s="18"/>
      <c r="HU542" s="18"/>
      <c r="HV542" s="18"/>
      <c r="HW542" s="18"/>
      <c r="HX542" s="18"/>
      <c r="HY542" s="18"/>
      <c r="HZ542" s="18"/>
      <c r="IA542" s="18"/>
      <c r="IB542" s="18"/>
      <c r="IC542" s="18"/>
      <c r="ID542" s="18"/>
      <c r="IE542" s="18"/>
      <c r="IF542" s="18"/>
      <c r="IG542" s="18"/>
      <c r="IH542" s="18"/>
      <c r="II542" s="18"/>
      <c r="IJ542" s="18"/>
      <c r="IK542" s="18"/>
      <c r="IL542" s="18"/>
      <c r="IM542" s="18"/>
      <c r="IN542" s="18"/>
      <c r="IO542" s="18"/>
      <c r="IP542" s="18"/>
      <c r="IQ542" s="18"/>
      <c r="IR542" s="18"/>
      <c r="IS542" s="18"/>
      <c r="IT542" s="18"/>
      <c r="IU542" s="18"/>
      <c r="IV542" s="18"/>
      <c r="IW542" s="18"/>
      <c r="IX542" s="18"/>
      <c r="IY542" s="18"/>
      <c r="IZ542" s="18"/>
      <c r="JA542" s="18"/>
      <c r="JB542" s="18"/>
      <c r="JC542" s="18"/>
      <c r="JD542" s="18"/>
      <c r="JE542" s="18"/>
      <c r="JF542" s="18"/>
    </row>
    <row r="543" spans="36:266" x14ac:dyDescent="0.3">
      <c r="AJ543" s="24"/>
      <c r="AK543" s="24"/>
      <c r="AL543" s="20"/>
      <c r="AM543" s="23"/>
      <c r="AN543" s="18"/>
      <c r="AO543" s="24"/>
      <c r="AW543" s="71"/>
      <c r="AX543" s="71"/>
      <c r="AY543" s="71"/>
      <c r="BB543" s="25"/>
      <c r="BC543" s="21"/>
      <c r="BG543" s="18"/>
      <c r="BN543" s="22"/>
      <c r="BO543" s="22"/>
      <c r="BP543" s="22"/>
      <c r="BQ543" s="22"/>
      <c r="BR543" s="15"/>
      <c r="CF543" s="15"/>
      <c r="CL543" s="22"/>
      <c r="CM543" s="15"/>
      <c r="CR543" s="22"/>
      <c r="CT543" s="15"/>
      <c r="CW543" s="22"/>
      <c r="DA543" s="15"/>
      <c r="DH543" s="15"/>
      <c r="DJ543" s="22"/>
      <c r="DO543" s="15"/>
      <c r="DV543" s="15"/>
      <c r="EC543" s="15"/>
      <c r="EJ543" s="15"/>
      <c r="EQ543" s="15"/>
      <c r="EX543" s="15"/>
      <c r="FE543" s="15"/>
      <c r="FL543" s="15"/>
      <c r="FS543" s="15"/>
      <c r="FZ543" s="15"/>
      <c r="GG543" s="15"/>
      <c r="GN543" s="15"/>
      <c r="GP543" s="22"/>
      <c r="GQ543" s="22"/>
      <c r="GR543" s="22"/>
      <c r="GS543" s="22"/>
      <c r="GT543" s="22"/>
      <c r="GU543" s="15"/>
      <c r="GV543" s="22"/>
      <c r="GW543" s="22"/>
      <c r="GX543" s="22"/>
      <c r="GY543" s="18"/>
      <c r="GZ543" s="18"/>
      <c r="HA543" s="18"/>
      <c r="HB543" s="18"/>
      <c r="HC543" s="18"/>
      <c r="HD543" s="18"/>
      <c r="HE543" s="18"/>
      <c r="HF543" s="18"/>
      <c r="HG543" s="18"/>
      <c r="HH543" s="18"/>
      <c r="HI543" s="18"/>
      <c r="HJ543" s="18"/>
      <c r="HK543" s="18"/>
      <c r="HL543" s="18"/>
      <c r="HM543" s="18"/>
      <c r="HN543" s="18"/>
      <c r="HO543" s="18"/>
      <c r="HP543" s="18"/>
      <c r="HQ543" s="18"/>
      <c r="HR543" s="18"/>
      <c r="HS543" s="18"/>
      <c r="HT543" s="18"/>
      <c r="HU543" s="18"/>
      <c r="HV543" s="18"/>
      <c r="HW543" s="18"/>
      <c r="HX543" s="18"/>
      <c r="HY543" s="18"/>
      <c r="HZ543" s="18"/>
      <c r="IA543" s="18"/>
      <c r="IB543" s="18"/>
      <c r="IC543" s="18"/>
      <c r="ID543" s="18"/>
      <c r="IE543" s="18"/>
      <c r="IF543" s="18"/>
      <c r="IG543" s="18"/>
      <c r="IH543" s="18"/>
      <c r="II543" s="18"/>
      <c r="IJ543" s="18"/>
      <c r="IK543" s="18"/>
      <c r="IL543" s="18"/>
      <c r="IM543" s="18"/>
      <c r="IN543" s="18"/>
      <c r="IO543" s="18"/>
      <c r="IP543" s="18"/>
      <c r="IQ543" s="18"/>
      <c r="IR543" s="18"/>
      <c r="IS543" s="18"/>
      <c r="IT543" s="18"/>
      <c r="IU543" s="18"/>
      <c r="IV543" s="18"/>
      <c r="IW543" s="18"/>
      <c r="IX543" s="18"/>
      <c r="IY543" s="18"/>
      <c r="IZ543" s="18"/>
      <c r="JA543" s="18"/>
      <c r="JB543" s="18"/>
      <c r="JC543" s="18"/>
      <c r="JD543" s="18"/>
      <c r="JE543" s="18"/>
      <c r="JF543" s="18"/>
    </row>
    <row r="544" spans="36:266" x14ac:dyDescent="0.3">
      <c r="AJ544" s="24"/>
      <c r="AK544" s="24"/>
      <c r="AL544" s="20"/>
      <c r="AM544" s="23"/>
      <c r="AN544" s="18"/>
      <c r="AO544" s="24"/>
      <c r="AW544" s="71"/>
      <c r="AX544" s="71"/>
      <c r="AY544" s="71"/>
      <c r="BB544" s="25"/>
      <c r="BC544" s="21"/>
      <c r="BG544" s="18"/>
      <c r="BN544" s="22"/>
      <c r="BO544" s="22"/>
      <c r="BP544" s="22"/>
      <c r="BQ544" s="22"/>
      <c r="BR544" s="15"/>
      <c r="CF544" s="15"/>
      <c r="CL544" s="22"/>
      <c r="CM544" s="15"/>
      <c r="CR544" s="22"/>
      <c r="CT544" s="15"/>
      <c r="CW544" s="22"/>
      <c r="DA544" s="15"/>
      <c r="DH544" s="15"/>
      <c r="DJ544" s="22"/>
      <c r="DO544" s="15"/>
      <c r="DV544" s="15"/>
      <c r="EC544" s="15"/>
      <c r="EJ544" s="15"/>
      <c r="EQ544" s="15"/>
      <c r="EX544" s="15"/>
      <c r="FE544" s="15"/>
      <c r="FL544" s="15"/>
      <c r="FS544" s="15"/>
      <c r="FZ544" s="15"/>
      <c r="GG544" s="15"/>
      <c r="GN544" s="15"/>
      <c r="GP544" s="22"/>
      <c r="GQ544" s="22"/>
      <c r="GR544" s="22"/>
      <c r="GS544" s="22"/>
      <c r="GT544" s="22"/>
      <c r="GU544" s="15"/>
      <c r="GV544" s="22"/>
      <c r="GW544" s="22"/>
      <c r="GX544" s="22"/>
      <c r="GY544" s="18"/>
      <c r="GZ544" s="18"/>
      <c r="HA544" s="18"/>
      <c r="HB544" s="18"/>
      <c r="HC544" s="18"/>
      <c r="HD544" s="18"/>
      <c r="HE544" s="18"/>
      <c r="HF544" s="18"/>
      <c r="HG544" s="18"/>
      <c r="HH544" s="18"/>
      <c r="HI544" s="18"/>
      <c r="HJ544" s="18"/>
      <c r="HK544" s="18"/>
      <c r="HL544" s="18"/>
      <c r="HM544" s="18"/>
      <c r="HN544" s="18"/>
      <c r="HO544" s="18"/>
      <c r="HP544" s="18"/>
      <c r="HQ544" s="18"/>
      <c r="HR544" s="18"/>
      <c r="HS544" s="18"/>
      <c r="HT544" s="18"/>
      <c r="HU544" s="18"/>
      <c r="HV544" s="18"/>
      <c r="HW544" s="18"/>
      <c r="HX544" s="18"/>
      <c r="HY544" s="18"/>
      <c r="HZ544" s="18"/>
      <c r="IA544" s="18"/>
      <c r="IB544" s="18"/>
      <c r="IC544" s="18"/>
      <c r="ID544" s="18"/>
      <c r="IE544" s="18"/>
      <c r="IF544" s="18"/>
      <c r="IG544" s="18"/>
      <c r="IH544" s="18"/>
      <c r="II544" s="18"/>
      <c r="IJ544" s="18"/>
      <c r="IK544" s="18"/>
      <c r="IL544" s="18"/>
      <c r="IM544" s="18"/>
      <c r="IN544" s="18"/>
      <c r="IO544" s="18"/>
      <c r="IP544" s="18"/>
      <c r="IQ544" s="18"/>
      <c r="IR544" s="18"/>
      <c r="IS544" s="18"/>
      <c r="IT544" s="18"/>
      <c r="IU544" s="18"/>
      <c r="IV544" s="18"/>
      <c r="IW544" s="18"/>
      <c r="IX544" s="18"/>
      <c r="IY544" s="18"/>
      <c r="IZ544" s="18"/>
      <c r="JA544" s="18"/>
      <c r="JB544" s="18"/>
      <c r="JC544" s="18"/>
      <c r="JD544" s="18"/>
      <c r="JE544" s="18"/>
      <c r="JF544" s="18"/>
    </row>
    <row r="545" spans="36:266" x14ac:dyDescent="0.3">
      <c r="AJ545" s="24"/>
      <c r="AK545" s="24"/>
      <c r="AL545" s="20"/>
      <c r="AM545" s="23"/>
      <c r="AN545" s="18"/>
      <c r="AO545" s="24"/>
      <c r="AW545" s="71"/>
      <c r="AX545" s="71"/>
      <c r="AY545" s="71"/>
      <c r="BB545" s="25"/>
      <c r="BC545" s="21"/>
      <c r="BG545" s="18"/>
      <c r="BN545" s="22"/>
      <c r="BO545" s="22"/>
      <c r="BP545" s="22"/>
      <c r="BQ545" s="22"/>
      <c r="BR545" s="15"/>
      <c r="CF545" s="15"/>
      <c r="CL545" s="22"/>
      <c r="CM545" s="15"/>
      <c r="CR545" s="22"/>
      <c r="CT545" s="15"/>
      <c r="CW545" s="22"/>
      <c r="DA545" s="15"/>
      <c r="DH545" s="15"/>
      <c r="DJ545" s="22"/>
      <c r="DO545" s="15"/>
      <c r="DV545" s="15"/>
      <c r="EC545" s="15"/>
      <c r="EJ545" s="15"/>
      <c r="EQ545" s="15"/>
      <c r="EX545" s="15"/>
      <c r="FE545" s="15"/>
      <c r="FL545" s="15"/>
      <c r="FS545" s="15"/>
      <c r="FZ545" s="15"/>
      <c r="GG545" s="15"/>
      <c r="GN545" s="15"/>
      <c r="GP545" s="22"/>
      <c r="GQ545" s="22"/>
      <c r="GR545" s="22"/>
      <c r="GS545" s="22"/>
      <c r="GT545" s="22"/>
      <c r="GU545" s="15"/>
      <c r="GV545" s="22"/>
      <c r="GW545" s="22"/>
      <c r="GX545" s="22"/>
      <c r="GY545" s="18"/>
      <c r="GZ545" s="18"/>
      <c r="HA545" s="18"/>
      <c r="HB545" s="18"/>
      <c r="HC545" s="18"/>
      <c r="HD545" s="18"/>
      <c r="HE545" s="18"/>
      <c r="HF545" s="18"/>
      <c r="HG545" s="18"/>
      <c r="HH545" s="18"/>
      <c r="HI545" s="18"/>
      <c r="HJ545" s="18"/>
      <c r="HK545" s="18"/>
      <c r="HL545" s="18"/>
      <c r="HM545" s="18"/>
      <c r="HN545" s="18"/>
      <c r="HO545" s="18"/>
      <c r="HP545" s="18"/>
      <c r="HQ545" s="18"/>
      <c r="HR545" s="18"/>
      <c r="HS545" s="18"/>
      <c r="HT545" s="18"/>
      <c r="HU545" s="18"/>
      <c r="HV545" s="18"/>
      <c r="HW545" s="18"/>
      <c r="HX545" s="18"/>
      <c r="HY545" s="18"/>
      <c r="HZ545" s="18"/>
      <c r="IA545" s="18"/>
      <c r="IB545" s="18"/>
      <c r="IC545" s="18"/>
      <c r="ID545" s="18"/>
      <c r="IE545" s="18"/>
      <c r="IF545" s="18"/>
      <c r="IG545" s="18"/>
      <c r="IH545" s="18"/>
      <c r="II545" s="18"/>
      <c r="IJ545" s="18"/>
      <c r="IK545" s="18"/>
      <c r="IL545" s="18"/>
      <c r="IM545" s="18"/>
      <c r="IN545" s="18"/>
      <c r="IO545" s="18"/>
      <c r="IP545" s="18"/>
      <c r="IQ545" s="18"/>
      <c r="IR545" s="18"/>
      <c r="IS545" s="18"/>
      <c r="IT545" s="18"/>
      <c r="IU545" s="18"/>
      <c r="IV545" s="18"/>
      <c r="IW545" s="18"/>
      <c r="IX545" s="18"/>
      <c r="IY545" s="18"/>
      <c r="IZ545" s="18"/>
      <c r="JA545" s="18"/>
      <c r="JB545" s="18"/>
      <c r="JC545" s="18"/>
      <c r="JD545" s="18"/>
      <c r="JE545" s="18"/>
      <c r="JF545" s="18"/>
    </row>
    <row r="546" spans="36:266" x14ac:dyDescent="0.3">
      <c r="AJ546" s="24"/>
      <c r="AK546" s="24"/>
      <c r="AL546" s="20"/>
      <c r="AM546" s="23"/>
      <c r="AN546" s="18"/>
      <c r="AO546" s="24"/>
      <c r="AW546" s="71"/>
      <c r="AX546" s="71"/>
      <c r="AY546" s="71"/>
      <c r="BB546" s="25"/>
      <c r="BC546" s="21"/>
      <c r="BG546" s="18"/>
      <c r="BN546" s="22"/>
      <c r="BO546" s="22"/>
      <c r="BP546" s="22"/>
      <c r="BQ546" s="22"/>
      <c r="BR546" s="15"/>
      <c r="CF546" s="15"/>
      <c r="CL546" s="22"/>
      <c r="CM546" s="15"/>
      <c r="CR546" s="22"/>
      <c r="CT546" s="15"/>
      <c r="CW546" s="22"/>
      <c r="DA546" s="15"/>
      <c r="DH546" s="15"/>
      <c r="DJ546" s="22"/>
      <c r="DO546" s="15"/>
      <c r="DV546" s="15"/>
      <c r="EC546" s="15"/>
      <c r="EJ546" s="15"/>
      <c r="EQ546" s="15"/>
      <c r="EX546" s="15"/>
      <c r="FE546" s="15"/>
      <c r="FL546" s="15"/>
      <c r="FS546" s="15"/>
      <c r="FZ546" s="15"/>
      <c r="GG546" s="15"/>
      <c r="GN546" s="15"/>
      <c r="GP546" s="22"/>
      <c r="GQ546" s="22"/>
      <c r="GR546" s="22"/>
      <c r="GS546" s="22"/>
      <c r="GT546" s="22"/>
      <c r="GU546" s="15"/>
      <c r="GV546" s="22"/>
      <c r="GW546" s="22"/>
      <c r="GX546" s="22"/>
      <c r="GY546" s="18"/>
      <c r="GZ546" s="18"/>
      <c r="HA546" s="18"/>
      <c r="HB546" s="18"/>
      <c r="HC546" s="18"/>
      <c r="HD546" s="18"/>
      <c r="HE546" s="18"/>
      <c r="HF546" s="18"/>
      <c r="HG546" s="18"/>
      <c r="HH546" s="18"/>
      <c r="HI546" s="18"/>
      <c r="HJ546" s="18"/>
      <c r="HK546" s="18"/>
      <c r="HL546" s="18"/>
      <c r="HM546" s="18"/>
      <c r="HN546" s="18"/>
      <c r="HO546" s="18"/>
      <c r="HP546" s="18"/>
      <c r="HQ546" s="18"/>
      <c r="HR546" s="18"/>
      <c r="HS546" s="18"/>
      <c r="HT546" s="18"/>
      <c r="HU546" s="18"/>
      <c r="HV546" s="18"/>
      <c r="HW546" s="18"/>
      <c r="HX546" s="18"/>
      <c r="HY546" s="18"/>
      <c r="HZ546" s="18"/>
      <c r="IA546" s="18"/>
      <c r="IB546" s="18"/>
      <c r="IC546" s="18"/>
      <c r="ID546" s="18"/>
      <c r="IE546" s="18"/>
      <c r="IF546" s="18"/>
      <c r="IG546" s="18"/>
      <c r="IH546" s="18"/>
      <c r="II546" s="18"/>
      <c r="IJ546" s="18"/>
      <c r="IK546" s="18"/>
      <c r="IL546" s="18"/>
      <c r="IM546" s="18"/>
      <c r="IN546" s="18"/>
      <c r="IO546" s="18"/>
      <c r="IP546" s="18"/>
      <c r="IQ546" s="18"/>
      <c r="IR546" s="18"/>
      <c r="IS546" s="18"/>
      <c r="IT546" s="18"/>
      <c r="IU546" s="18"/>
      <c r="IV546" s="18"/>
      <c r="IW546" s="18"/>
      <c r="IX546" s="18"/>
      <c r="IY546" s="18"/>
      <c r="IZ546" s="18"/>
      <c r="JA546" s="18"/>
      <c r="JB546" s="18"/>
      <c r="JC546" s="18"/>
      <c r="JD546" s="18"/>
      <c r="JE546" s="18"/>
      <c r="JF546" s="18"/>
    </row>
    <row r="547" spans="36:266" x14ac:dyDescent="0.3">
      <c r="AJ547" s="24"/>
      <c r="AK547" s="24"/>
      <c r="AL547" s="20"/>
      <c r="AM547" s="23"/>
      <c r="AN547" s="18"/>
      <c r="AO547" s="24"/>
      <c r="AW547" s="71"/>
      <c r="AX547" s="71"/>
      <c r="AY547" s="71"/>
      <c r="BB547" s="25"/>
      <c r="BC547" s="21"/>
      <c r="BG547" s="18"/>
      <c r="BN547" s="22"/>
      <c r="BO547" s="22"/>
      <c r="BP547" s="22"/>
      <c r="BQ547" s="22"/>
      <c r="BR547" s="15"/>
      <c r="CF547" s="15"/>
      <c r="CL547" s="22"/>
      <c r="CM547" s="15"/>
      <c r="CR547" s="22"/>
      <c r="CT547" s="15"/>
      <c r="CW547" s="22"/>
      <c r="DA547" s="15"/>
      <c r="DH547" s="15"/>
      <c r="DJ547" s="22"/>
      <c r="DO547" s="15"/>
      <c r="DV547" s="15"/>
      <c r="EC547" s="15"/>
      <c r="EJ547" s="15"/>
      <c r="EQ547" s="15"/>
      <c r="EX547" s="15"/>
      <c r="FE547" s="15"/>
      <c r="FL547" s="15"/>
      <c r="FS547" s="15"/>
      <c r="FZ547" s="15"/>
      <c r="GG547" s="15"/>
      <c r="GN547" s="15"/>
      <c r="GP547" s="22"/>
      <c r="GQ547" s="22"/>
      <c r="GR547" s="22"/>
      <c r="GS547" s="22"/>
      <c r="GT547" s="22"/>
      <c r="GU547" s="15"/>
      <c r="GV547" s="22"/>
      <c r="GW547" s="22"/>
      <c r="GX547" s="22"/>
      <c r="GY547" s="18"/>
      <c r="GZ547" s="18"/>
      <c r="HA547" s="18"/>
      <c r="HB547" s="18"/>
      <c r="HC547" s="18"/>
      <c r="HD547" s="18"/>
      <c r="HE547" s="18"/>
      <c r="HF547" s="18"/>
      <c r="HG547" s="18"/>
      <c r="HH547" s="18"/>
      <c r="HI547" s="18"/>
      <c r="HJ547" s="18"/>
      <c r="HK547" s="18"/>
      <c r="HL547" s="18"/>
      <c r="HM547" s="18"/>
      <c r="HN547" s="18"/>
      <c r="HO547" s="18"/>
      <c r="HP547" s="18"/>
      <c r="HQ547" s="18"/>
      <c r="HR547" s="18"/>
      <c r="HS547" s="18"/>
      <c r="HT547" s="18"/>
      <c r="HU547" s="18"/>
      <c r="HV547" s="18"/>
      <c r="HW547" s="18"/>
      <c r="HX547" s="18"/>
      <c r="HY547" s="18"/>
      <c r="HZ547" s="18"/>
      <c r="IA547" s="18"/>
      <c r="IB547" s="18"/>
      <c r="IC547" s="18"/>
      <c r="ID547" s="18"/>
      <c r="IE547" s="18"/>
      <c r="IF547" s="18"/>
      <c r="IG547" s="18"/>
      <c r="IH547" s="18"/>
      <c r="II547" s="18"/>
      <c r="IJ547" s="18"/>
      <c r="IK547" s="18"/>
      <c r="IL547" s="18"/>
      <c r="IM547" s="18"/>
      <c r="IN547" s="18"/>
      <c r="IO547" s="18"/>
      <c r="IP547" s="18"/>
      <c r="IQ547" s="18"/>
      <c r="IR547" s="18"/>
      <c r="IS547" s="18"/>
      <c r="IT547" s="18"/>
      <c r="IU547" s="18"/>
      <c r="IV547" s="18"/>
      <c r="IW547" s="18"/>
      <c r="IX547" s="18"/>
      <c r="IY547" s="18"/>
      <c r="IZ547" s="18"/>
      <c r="JA547" s="18"/>
      <c r="JB547" s="18"/>
      <c r="JC547" s="18"/>
      <c r="JD547" s="18"/>
      <c r="JE547" s="18"/>
      <c r="JF547" s="18"/>
    </row>
    <row r="548" spans="36:266" x14ac:dyDescent="0.3">
      <c r="AJ548" s="24"/>
      <c r="AK548" s="24"/>
      <c r="AL548" s="20"/>
      <c r="AM548" s="23"/>
      <c r="AN548" s="18"/>
      <c r="AO548" s="24"/>
      <c r="AW548" s="71"/>
      <c r="AX548" s="71"/>
      <c r="AY548" s="71"/>
      <c r="BB548" s="25"/>
      <c r="BC548" s="21"/>
      <c r="BG548" s="18"/>
      <c r="BN548" s="22"/>
      <c r="BO548" s="22"/>
      <c r="BP548" s="22"/>
      <c r="BQ548" s="22"/>
      <c r="BR548" s="15"/>
      <c r="CF548" s="15"/>
      <c r="CL548" s="22"/>
      <c r="CM548" s="15"/>
      <c r="CR548" s="22"/>
      <c r="CT548" s="15"/>
      <c r="CW548" s="22"/>
      <c r="DA548" s="15"/>
      <c r="DH548" s="15"/>
      <c r="DJ548" s="22"/>
      <c r="DO548" s="15"/>
      <c r="DV548" s="15"/>
      <c r="EC548" s="15"/>
      <c r="EJ548" s="15"/>
      <c r="EQ548" s="15"/>
      <c r="EX548" s="15"/>
      <c r="FE548" s="15"/>
      <c r="FL548" s="15"/>
      <c r="FS548" s="15"/>
      <c r="FZ548" s="15"/>
      <c r="GG548" s="15"/>
      <c r="GN548" s="15"/>
      <c r="GP548" s="22"/>
      <c r="GQ548" s="22"/>
      <c r="GR548" s="22"/>
      <c r="GS548" s="22"/>
      <c r="GT548" s="22"/>
      <c r="GU548" s="15"/>
      <c r="GV548" s="22"/>
      <c r="GW548" s="22"/>
      <c r="GX548" s="22"/>
      <c r="GY548" s="18"/>
      <c r="GZ548" s="18"/>
      <c r="HA548" s="18"/>
      <c r="HB548" s="18"/>
      <c r="HC548" s="18"/>
      <c r="HD548" s="18"/>
      <c r="HE548" s="18"/>
      <c r="HF548" s="18"/>
      <c r="HG548" s="18"/>
      <c r="HH548" s="18"/>
      <c r="HI548" s="18"/>
      <c r="HJ548" s="18"/>
      <c r="HK548" s="18"/>
      <c r="HL548" s="18"/>
      <c r="HM548" s="18"/>
      <c r="HN548" s="18"/>
      <c r="HO548" s="18"/>
      <c r="HP548" s="18"/>
      <c r="HQ548" s="18"/>
      <c r="HR548" s="18"/>
      <c r="HS548" s="18"/>
      <c r="HT548" s="18"/>
      <c r="HU548" s="18"/>
      <c r="HV548" s="18"/>
      <c r="HW548" s="18"/>
      <c r="HX548" s="18"/>
      <c r="HY548" s="18"/>
      <c r="HZ548" s="18"/>
      <c r="IA548" s="18"/>
      <c r="IB548" s="18"/>
      <c r="IC548" s="18"/>
      <c r="ID548" s="18"/>
      <c r="IE548" s="18"/>
      <c r="IF548" s="18"/>
      <c r="IG548" s="18"/>
      <c r="IH548" s="18"/>
      <c r="II548" s="18"/>
      <c r="IJ548" s="18"/>
      <c r="IK548" s="18"/>
      <c r="IL548" s="18"/>
      <c r="IM548" s="18"/>
      <c r="IN548" s="18"/>
      <c r="IO548" s="18"/>
      <c r="IP548" s="18"/>
      <c r="IQ548" s="18"/>
      <c r="IR548" s="18"/>
      <c r="IS548" s="18"/>
      <c r="IT548" s="18"/>
      <c r="IU548" s="18"/>
      <c r="IV548" s="18"/>
      <c r="IW548" s="18"/>
      <c r="IX548" s="18"/>
      <c r="IY548" s="18"/>
      <c r="IZ548" s="18"/>
      <c r="JA548" s="18"/>
      <c r="JB548" s="18"/>
      <c r="JC548" s="18"/>
      <c r="JD548" s="18"/>
      <c r="JE548" s="18"/>
      <c r="JF548" s="18"/>
    </row>
    <row r="549" spans="36:266" x14ac:dyDescent="0.3">
      <c r="AJ549" s="24"/>
      <c r="AK549" s="24"/>
      <c r="AL549" s="20"/>
      <c r="AM549" s="23"/>
      <c r="AN549" s="18"/>
      <c r="AO549" s="24"/>
      <c r="AW549" s="71"/>
      <c r="AX549" s="71"/>
      <c r="AY549" s="71"/>
      <c r="BB549" s="25"/>
      <c r="BC549" s="21"/>
      <c r="BG549" s="18"/>
      <c r="BN549" s="22"/>
      <c r="BO549" s="22"/>
      <c r="BP549" s="22"/>
      <c r="BQ549" s="22"/>
      <c r="BR549" s="15"/>
      <c r="CF549" s="15"/>
      <c r="CL549" s="22"/>
      <c r="CM549" s="15"/>
      <c r="CR549" s="22"/>
      <c r="CT549" s="15"/>
      <c r="CW549" s="22"/>
      <c r="DA549" s="15"/>
      <c r="DH549" s="15"/>
      <c r="DJ549" s="22"/>
      <c r="DO549" s="15"/>
      <c r="DV549" s="15"/>
      <c r="EC549" s="15"/>
      <c r="EJ549" s="15"/>
      <c r="EQ549" s="15"/>
      <c r="EX549" s="15"/>
      <c r="FE549" s="15"/>
      <c r="FL549" s="15"/>
      <c r="FS549" s="15"/>
      <c r="FZ549" s="15"/>
      <c r="GG549" s="15"/>
      <c r="GN549" s="15"/>
      <c r="GP549" s="22"/>
      <c r="GQ549" s="22"/>
      <c r="GR549" s="22"/>
      <c r="GS549" s="22"/>
      <c r="GT549" s="22"/>
      <c r="GU549" s="15"/>
      <c r="GV549" s="22"/>
      <c r="GW549" s="22"/>
      <c r="GX549" s="22"/>
      <c r="GY549" s="18"/>
      <c r="GZ549" s="18"/>
      <c r="HA549" s="18"/>
      <c r="HB549" s="18"/>
      <c r="HC549" s="18"/>
      <c r="HD549" s="18"/>
      <c r="HE549" s="18"/>
      <c r="HF549" s="18"/>
      <c r="HG549" s="18"/>
      <c r="HH549" s="18"/>
      <c r="HI549" s="18"/>
      <c r="HJ549" s="18"/>
      <c r="HK549" s="18"/>
      <c r="HL549" s="18"/>
      <c r="HM549" s="18"/>
      <c r="HN549" s="18"/>
      <c r="HO549" s="18"/>
      <c r="HP549" s="18"/>
      <c r="HQ549" s="18"/>
      <c r="HR549" s="18"/>
      <c r="HS549" s="18"/>
      <c r="HT549" s="18"/>
      <c r="HU549" s="18"/>
      <c r="HV549" s="18"/>
      <c r="HW549" s="18"/>
      <c r="HX549" s="18"/>
      <c r="HY549" s="18"/>
      <c r="HZ549" s="18"/>
      <c r="IA549" s="18"/>
      <c r="IB549" s="18"/>
      <c r="IC549" s="18"/>
      <c r="ID549" s="18"/>
      <c r="IE549" s="18"/>
      <c r="IF549" s="18"/>
      <c r="IG549" s="18"/>
      <c r="IH549" s="18"/>
      <c r="II549" s="18"/>
      <c r="IJ549" s="18"/>
      <c r="IK549" s="18"/>
      <c r="IL549" s="18"/>
      <c r="IM549" s="18"/>
      <c r="IN549" s="18"/>
      <c r="IO549" s="18"/>
      <c r="IP549" s="18"/>
      <c r="IQ549" s="18"/>
      <c r="IR549" s="18"/>
      <c r="IS549" s="18"/>
      <c r="IT549" s="18"/>
      <c r="IU549" s="18"/>
      <c r="IV549" s="18"/>
      <c r="IW549" s="18"/>
      <c r="IX549" s="18"/>
      <c r="IY549" s="18"/>
      <c r="IZ549" s="18"/>
      <c r="JA549" s="18"/>
      <c r="JB549" s="18"/>
      <c r="JC549" s="18"/>
      <c r="JD549" s="18"/>
      <c r="JE549" s="18"/>
      <c r="JF549" s="18"/>
    </row>
    <row r="550" spans="36:266" x14ac:dyDescent="0.3">
      <c r="AJ550" s="24"/>
      <c r="AK550" s="24"/>
      <c r="AL550" s="20"/>
      <c r="AM550" s="23"/>
      <c r="AN550" s="18"/>
      <c r="AO550" s="24"/>
      <c r="AW550" s="71"/>
      <c r="AX550" s="71"/>
      <c r="AY550" s="71"/>
      <c r="BB550" s="25"/>
      <c r="BC550" s="21"/>
      <c r="BG550" s="18"/>
      <c r="BN550" s="22"/>
      <c r="BO550" s="22"/>
      <c r="BP550" s="22"/>
      <c r="BQ550" s="22"/>
      <c r="BR550" s="15"/>
      <c r="CF550" s="15"/>
      <c r="CL550" s="22"/>
      <c r="CM550" s="15"/>
      <c r="CR550" s="22"/>
      <c r="CT550" s="15"/>
      <c r="CW550" s="22"/>
      <c r="DA550" s="15"/>
      <c r="DH550" s="15"/>
      <c r="DJ550" s="22"/>
      <c r="DO550" s="15"/>
      <c r="DV550" s="15"/>
      <c r="EC550" s="15"/>
      <c r="EJ550" s="15"/>
      <c r="EQ550" s="15"/>
      <c r="EX550" s="15"/>
      <c r="FE550" s="15"/>
      <c r="FL550" s="15"/>
      <c r="FS550" s="15"/>
      <c r="FZ550" s="15"/>
      <c r="GG550" s="15"/>
      <c r="GN550" s="15"/>
      <c r="GP550" s="22"/>
      <c r="GQ550" s="22"/>
      <c r="GR550" s="22"/>
      <c r="GS550" s="22"/>
      <c r="GT550" s="22"/>
      <c r="GU550" s="15"/>
      <c r="GV550" s="22"/>
      <c r="GW550" s="22"/>
      <c r="GX550" s="22"/>
      <c r="GY550" s="18"/>
      <c r="GZ550" s="18"/>
      <c r="HA550" s="18"/>
      <c r="HB550" s="18"/>
      <c r="HC550" s="18"/>
      <c r="HD550" s="18"/>
      <c r="HE550" s="18"/>
      <c r="HF550" s="18"/>
      <c r="HG550" s="18"/>
      <c r="HH550" s="18"/>
      <c r="HI550" s="18"/>
      <c r="HJ550" s="18"/>
      <c r="HK550" s="18"/>
      <c r="HL550" s="18"/>
      <c r="HM550" s="18"/>
      <c r="HN550" s="18"/>
      <c r="HO550" s="18"/>
      <c r="HP550" s="18"/>
      <c r="HQ550" s="18"/>
      <c r="HR550" s="18"/>
      <c r="HS550" s="18"/>
      <c r="HT550" s="18"/>
      <c r="HU550" s="18"/>
      <c r="HV550" s="18"/>
      <c r="HW550" s="18"/>
      <c r="HX550" s="18"/>
      <c r="HY550" s="18"/>
      <c r="HZ550" s="18"/>
      <c r="IA550" s="18"/>
      <c r="IB550" s="18"/>
      <c r="IC550" s="18"/>
      <c r="ID550" s="18"/>
      <c r="IE550" s="18"/>
      <c r="IF550" s="18"/>
      <c r="IG550" s="18"/>
      <c r="IH550" s="18"/>
      <c r="II550" s="18"/>
      <c r="IJ550" s="18"/>
      <c r="IK550" s="18"/>
      <c r="IL550" s="18"/>
      <c r="IM550" s="18"/>
      <c r="IN550" s="18"/>
      <c r="IO550" s="18"/>
      <c r="IP550" s="18"/>
      <c r="IQ550" s="18"/>
      <c r="IR550" s="18"/>
      <c r="IS550" s="18"/>
      <c r="IT550" s="18"/>
      <c r="IU550" s="18"/>
      <c r="IV550" s="18"/>
      <c r="IW550" s="18"/>
      <c r="IX550" s="18"/>
      <c r="IY550" s="18"/>
      <c r="IZ550" s="18"/>
      <c r="JA550" s="18"/>
      <c r="JB550" s="18"/>
      <c r="JC550" s="18"/>
      <c r="JD550" s="18"/>
      <c r="JE550" s="18"/>
      <c r="JF550" s="18"/>
    </row>
    <row r="551" spans="36:266" x14ac:dyDescent="0.3">
      <c r="AJ551" s="24"/>
      <c r="AK551" s="24"/>
      <c r="AL551" s="20"/>
      <c r="AM551" s="23"/>
      <c r="AN551" s="18"/>
      <c r="AO551" s="24"/>
      <c r="AW551" s="71"/>
      <c r="AX551" s="71"/>
      <c r="AY551" s="71"/>
      <c r="BB551" s="25"/>
      <c r="BC551" s="21"/>
      <c r="BG551" s="18"/>
      <c r="BN551" s="22"/>
      <c r="BO551" s="22"/>
      <c r="BP551" s="22"/>
      <c r="BQ551" s="22"/>
      <c r="BR551" s="15"/>
      <c r="CF551" s="15"/>
      <c r="CL551" s="22"/>
      <c r="CM551" s="15"/>
      <c r="CR551" s="22"/>
      <c r="CT551" s="15"/>
      <c r="CW551" s="22"/>
      <c r="DA551" s="15"/>
      <c r="DH551" s="15"/>
      <c r="DJ551" s="22"/>
      <c r="DO551" s="15"/>
      <c r="DV551" s="15"/>
      <c r="EC551" s="15"/>
      <c r="EJ551" s="15"/>
      <c r="EQ551" s="15"/>
      <c r="EX551" s="15"/>
      <c r="FE551" s="15"/>
      <c r="FL551" s="15"/>
      <c r="FS551" s="15"/>
      <c r="FZ551" s="15"/>
      <c r="GG551" s="15"/>
      <c r="GN551" s="15"/>
      <c r="GP551" s="22"/>
      <c r="GQ551" s="22"/>
      <c r="GR551" s="22"/>
      <c r="GS551" s="22"/>
      <c r="GT551" s="22"/>
      <c r="GU551" s="15"/>
      <c r="GV551" s="22"/>
      <c r="GW551" s="22"/>
      <c r="GX551" s="22"/>
      <c r="GY551" s="18"/>
      <c r="GZ551" s="18"/>
      <c r="HA551" s="18"/>
      <c r="HB551" s="18"/>
      <c r="HC551" s="18"/>
      <c r="HD551" s="18"/>
      <c r="HE551" s="18"/>
      <c r="HF551" s="18"/>
      <c r="HG551" s="18"/>
      <c r="HH551" s="18"/>
      <c r="HI551" s="18"/>
      <c r="HJ551" s="18"/>
      <c r="HK551" s="18"/>
      <c r="HL551" s="18"/>
      <c r="HM551" s="18"/>
      <c r="HN551" s="18"/>
      <c r="HO551" s="18"/>
      <c r="HP551" s="18"/>
      <c r="HQ551" s="18"/>
      <c r="HR551" s="18"/>
      <c r="HS551" s="18"/>
      <c r="HT551" s="18"/>
      <c r="HU551" s="18"/>
      <c r="HV551" s="18"/>
      <c r="HW551" s="18"/>
      <c r="HX551" s="18"/>
      <c r="HY551" s="18"/>
      <c r="HZ551" s="18"/>
      <c r="IA551" s="18"/>
      <c r="IB551" s="18"/>
      <c r="IC551" s="18"/>
      <c r="ID551" s="18"/>
      <c r="IE551" s="18"/>
      <c r="IF551" s="18"/>
      <c r="IG551" s="18"/>
      <c r="IH551" s="18"/>
      <c r="II551" s="18"/>
      <c r="IJ551" s="18"/>
      <c r="IK551" s="18"/>
      <c r="IL551" s="18"/>
      <c r="IM551" s="18"/>
      <c r="IN551" s="18"/>
      <c r="IO551" s="18"/>
      <c r="IP551" s="18"/>
      <c r="IQ551" s="18"/>
      <c r="IR551" s="18"/>
      <c r="IS551" s="18"/>
      <c r="IT551" s="18"/>
      <c r="IU551" s="18"/>
      <c r="IV551" s="18"/>
      <c r="IW551" s="18"/>
      <c r="IX551" s="18"/>
      <c r="IY551" s="18"/>
      <c r="IZ551" s="18"/>
      <c r="JA551" s="18"/>
      <c r="JB551" s="18"/>
      <c r="JC551" s="18"/>
      <c r="JD551" s="18"/>
      <c r="JE551" s="18"/>
      <c r="JF551" s="18"/>
    </row>
    <row r="552" spans="36:266" x14ac:dyDescent="0.3">
      <c r="AJ552" s="24"/>
      <c r="AK552" s="24"/>
      <c r="AL552" s="20"/>
      <c r="AM552" s="23"/>
      <c r="AN552" s="18"/>
      <c r="AO552" s="24"/>
      <c r="AW552" s="71"/>
      <c r="AX552" s="71"/>
      <c r="AY552" s="71"/>
      <c r="BB552" s="25"/>
      <c r="BC552" s="21"/>
      <c r="BG552" s="18"/>
      <c r="BN552" s="22"/>
      <c r="BO552" s="22"/>
      <c r="BP552" s="22"/>
      <c r="BQ552" s="22"/>
      <c r="BR552" s="15"/>
      <c r="CF552" s="15"/>
      <c r="CL552" s="22"/>
      <c r="CM552" s="15"/>
      <c r="CR552" s="22"/>
      <c r="CT552" s="15"/>
      <c r="CW552" s="22"/>
      <c r="DA552" s="15"/>
      <c r="DH552" s="15"/>
      <c r="DJ552" s="22"/>
      <c r="DO552" s="15"/>
      <c r="DV552" s="15"/>
      <c r="EC552" s="15"/>
      <c r="EJ552" s="15"/>
      <c r="EQ552" s="15"/>
      <c r="EX552" s="15"/>
      <c r="FE552" s="15"/>
      <c r="FL552" s="15"/>
      <c r="FS552" s="15"/>
      <c r="FZ552" s="15"/>
      <c r="GG552" s="15"/>
      <c r="GN552" s="15"/>
      <c r="GP552" s="22"/>
      <c r="GQ552" s="22"/>
      <c r="GR552" s="22"/>
      <c r="GS552" s="22"/>
      <c r="GT552" s="22"/>
      <c r="GU552" s="15"/>
      <c r="GV552" s="22"/>
      <c r="GW552" s="22"/>
      <c r="GX552" s="22"/>
      <c r="GY552" s="18"/>
      <c r="GZ552" s="18"/>
      <c r="HA552" s="18"/>
      <c r="HB552" s="18"/>
      <c r="HC552" s="18"/>
      <c r="HD552" s="18"/>
      <c r="HE552" s="18"/>
      <c r="HF552" s="18"/>
      <c r="HG552" s="18"/>
      <c r="HH552" s="18"/>
      <c r="HI552" s="18"/>
      <c r="HJ552" s="18"/>
      <c r="HK552" s="18"/>
      <c r="HL552" s="18"/>
      <c r="HM552" s="18"/>
      <c r="HN552" s="18"/>
      <c r="HO552" s="18"/>
      <c r="HP552" s="18"/>
      <c r="HQ552" s="18"/>
      <c r="HR552" s="18"/>
      <c r="HS552" s="18"/>
      <c r="HT552" s="18"/>
      <c r="HU552" s="18"/>
      <c r="HV552" s="18"/>
      <c r="HW552" s="18"/>
      <c r="HX552" s="18"/>
      <c r="HY552" s="18"/>
      <c r="HZ552" s="18"/>
      <c r="IA552" s="18"/>
      <c r="IB552" s="18"/>
      <c r="IC552" s="18"/>
      <c r="ID552" s="18"/>
      <c r="IE552" s="18"/>
      <c r="IF552" s="18"/>
      <c r="IG552" s="18"/>
      <c r="IH552" s="18"/>
      <c r="II552" s="18"/>
      <c r="IJ552" s="18"/>
      <c r="IK552" s="18"/>
      <c r="IL552" s="18"/>
      <c r="IM552" s="18"/>
      <c r="IN552" s="18"/>
      <c r="IO552" s="18"/>
      <c r="IP552" s="18"/>
      <c r="IQ552" s="18"/>
      <c r="IR552" s="18"/>
      <c r="IS552" s="18"/>
      <c r="IT552" s="18"/>
      <c r="IU552" s="18"/>
      <c r="IV552" s="18"/>
      <c r="IW552" s="18"/>
      <c r="IX552" s="18"/>
      <c r="IY552" s="18"/>
      <c r="IZ552" s="18"/>
      <c r="JA552" s="18"/>
      <c r="JB552" s="18"/>
      <c r="JC552" s="18"/>
      <c r="JD552" s="18"/>
      <c r="JE552" s="18"/>
      <c r="JF552" s="18"/>
    </row>
    <row r="553" spans="36:266" x14ac:dyDescent="0.3">
      <c r="AJ553" s="24"/>
      <c r="AK553" s="24"/>
      <c r="AL553" s="20"/>
      <c r="AM553" s="23"/>
      <c r="AN553" s="18"/>
      <c r="AO553" s="24"/>
      <c r="AW553" s="71"/>
      <c r="AX553" s="71"/>
      <c r="AY553" s="71"/>
      <c r="BB553" s="25"/>
      <c r="BC553" s="21"/>
      <c r="BG553" s="18"/>
      <c r="BN553" s="22"/>
      <c r="BO553" s="22"/>
      <c r="BP553" s="22"/>
      <c r="BQ553" s="22"/>
      <c r="BR553" s="15"/>
      <c r="CF553" s="15"/>
      <c r="CL553" s="22"/>
      <c r="CM553" s="15"/>
      <c r="CR553" s="22"/>
      <c r="CT553" s="15"/>
      <c r="CW553" s="22"/>
      <c r="DA553" s="15"/>
      <c r="DH553" s="15"/>
      <c r="DJ553" s="22"/>
      <c r="DO553" s="15"/>
      <c r="DV553" s="15"/>
      <c r="EC553" s="15"/>
      <c r="EJ553" s="15"/>
      <c r="EQ553" s="15"/>
      <c r="EX553" s="15"/>
      <c r="FE553" s="15"/>
      <c r="FL553" s="15"/>
      <c r="FS553" s="15"/>
      <c r="FZ553" s="15"/>
      <c r="GG553" s="15"/>
      <c r="GN553" s="15"/>
      <c r="GP553" s="22"/>
      <c r="GQ553" s="22"/>
      <c r="GR553" s="22"/>
      <c r="GS553" s="22"/>
      <c r="GT553" s="22"/>
      <c r="GU553" s="15"/>
      <c r="GV553" s="22"/>
      <c r="GW553" s="22"/>
      <c r="GX553" s="22"/>
      <c r="GY553" s="18"/>
      <c r="GZ553" s="18"/>
      <c r="HA553" s="18"/>
      <c r="HB553" s="18"/>
      <c r="HC553" s="18"/>
      <c r="HD553" s="18"/>
      <c r="HE553" s="18"/>
      <c r="HF553" s="18"/>
      <c r="HG553" s="18"/>
      <c r="HH553" s="18"/>
      <c r="HI553" s="18"/>
      <c r="HJ553" s="18"/>
      <c r="HK553" s="18"/>
      <c r="HL553" s="18"/>
      <c r="HM553" s="18"/>
      <c r="HN553" s="18"/>
      <c r="HO553" s="18"/>
      <c r="HP553" s="18"/>
      <c r="HQ553" s="18"/>
      <c r="HR553" s="18"/>
      <c r="HS553" s="18"/>
      <c r="HT553" s="18"/>
      <c r="HU553" s="18"/>
      <c r="HV553" s="18"/>
      <c r="HW553" s="18"/>
      <c r="HX553" s="18"/>
      <c r="HY553" s="18"/>
      <c r="HZ553" s="18"/>
      <c r="IA553" s="18"/>
      <c r="IB553" s="18"/>
      <c r="IC553" s="18"/>
      <c r="ID553" s="18"/>
      <c r="IE553" s="18"/>
      <c r="IF553" s="18"/>
      <c r="IG553" s="18"/>
      <c r="IH553" s="18"/>
      <c r="II553" s="18"/>
      <c r="IJ553" s="18"/>
      <c r="IK553" s="18"/>
      <c r="IL553" s="18"/>
      <c r="IM553" s="18"/>
      <c r="IN553" s="18"/>
      <c r="IO553" s="18"/>
      <c r="IP553" s="18"/>
      <c r="IQ553" s="18"/>
      <c r="IR553" s="18"/>
      <c r="IS553" s="18"/>
      <c r="IT553" s="18"/>
      <c r="IU553" s="18"/>
      <c r="IV553" s="18"/>
      <c r="IW553" s="18"/>
      <c r="IX553" s="18"/>
      <c r="IY553" s="18"/>
      <c r="IZ553" s="18"/>
      <c r="JA553" s="18"/>
      <c r="JB553" s="18"/>
      <c r="JC553" s="18"/>
      <c r="JD553" s="18"/>
      <c r="JE553" s="18"/>
      <c r="JF553" s="18"/>
    </row>
    <row r="554" spans="36:266" x14ac:dyDescent="0.3">
      <c r="AJ554" s="24"/>
      <c r="AK554" s="24"/>
      <c r="AL554" s="20"/>
      <c r="AM554" s="23"/>
      <c r="AN554" s="18"/>
      <c r="AO554" s="24"/>
      <c r="AW554" s="71"/>
      <c r="AX554" s="71"/>
      <c r="AY554" s="71"/>
      <c r="BB554" s="25"/>
      <c r="BC554" s="21"/>
      <c r="BG554" s="18"/>
      <c r="BN554" s="22"/>
      <c r="BO554" s="22"/>
      <c r="BP554" s="22"/>
      <c r="BQ554" s="22"/>
      <c r="BR554" s="15"/>
      <c r="CF554" s="15"/>
      <c r="CL554" s="22"/>
      <c r="CM554" s="15"/>
      <c r="CR554" s="22"/>
      <c r="CT554" s="15"/>
      <c r="CW554" s="22"/>
      <c r="DA554" s="15"/>
      <c r="DH554" s="15"/>
      <c r="DJ554" s="22"/>
      <c r="DO554" s="15"/>
      <c r="DV554" s="15"/>
      <c r="EC554" s="15"/>
      <c r="EJ554" s="15"/>
      <c r="EQ554" s="15"/>
      <c r="EX554" s="15"/>
      <c r="FE554" s="15"/>
      <c r="FL554" s="15"/>
      <c r="FS554" s="15"/>
      <c r="FZ554" s="15"/>
      <c r="GG554" s="15"/>
      <c r="GN554" s="15"/>
      <c r="GP554" s="22"/>
      <c r="GQ554" s="22"/>
      <c r="GR554" s="22"/>
      <c r="GS554" s="22"/>
      <c r="GT554" s="22"/>
      <c r="GU554" s="15"/>
      <c r="GV554" s="22"/>
      <c r="GW554" s="22"/>
      <c r="GX554" s="22"/>
      <c r="GY554" s="18"/>
      <c r="GZ554" s="18"/>
      <c r="HA554" s="18"/>
      <c r="HB554" s="18"/>
      <c r="HC554" s="18"/>
      <c r="HD554" s="18"/>
      <c r="HE554" s="18"/>
      <c r="HF554" s="18"/>
      <c r="HG554" s="18"/>
      <c r="HH554" s="18"/>
      <c r="HI554" s="18"/>
      <c r="HJ554" s="18"/>
      <c r="HK554" s="18"/>
      <c r="HL554" s="18"/>
      <c r="HM554" s="18"/>
      <c r="HN554" s="18"/>
      <c r="HO554" s="18"/>
      <c r="HP554" s="18"/>
      <c r="HQ554" s="18"/>
      <c r="HR554" s="18"/>
      <c r="HS554" s="18"/>
      <c r="HT554" s="18"/>
      <c r="HU554" s="18"/>
      <c r="HV554" s="18"/>
      <c r="HW554" s="18"/>
      <c r="HX554" s="18"/>
      <c r="HY554" s="18"/>
      <c r="HZ554" s="18"/>
      <c r="IA554" s="18"/>
      <c r="IB554" s="18"/>
      <c r="IC554" s="18"/>
      <c r="ID554" s="18"/>
      <c r="IE554" s="18"/>
      <c r="IF554" s="18"/>
      <c r="IG554" s="18"/>
      <c r="IH554" s="18"/>
      <c r="II554" s="18"/>
      <c r="IJ554" s="18"/>
      <c r="IK554" s="18"/>
      <c r="IL554" s="18"/>
      <c r="IM554" s="18"/>
      <c r="IN554" s="18"/>
      <c r="IO554" s="18"/>
      <c r="IP554" s="18"/>
      <c r="IQ554" s="18"/>
      <c r="IR554" s="18"/>
      <c r="IS554" s="18"/>
      <c r="IT554" s="18"/>
      <c r="IU554" s="18"/>
      <c r="IV554" s="18"/>
      <c r="IW554" s="18"/>
      <c r="IX554" s="18"/>
      <c r="IY554" s="18"/>
      <c r="IZ554" s="18"/>
      <c r="JA554" s="18"/>
      <c r="JB554" s="18"/>
      <c r="JC554" s="18"/>
      <c r="JD554" s="18"/>
      <c r="JE554" s="18"/>
      <c r="JF554" s="18"/>
    </row>
    <row r="555" spans="36:266" x14ac:dyDescent="0.3">
      <c r="AJ555" s="24"/>
      <c r="AK555" s="24"/>
      <c r="AL555" s="20"/>
      <c r="AM555" s="23"/>
      <c r="AN555" s="18"/>
      <c r="AO555" s="24"/>
      <c r="AW555" s="71"/>
      <c r="AX555" s="71"/>
      <c r="AY555" s="71"/>
      <c r="BB555" s="25"/>
      <c r="BC555" s="21"/>
      <c r="BG555" s="18"/>
      <c r="BN555" s="22"/>
      <c r="BO555" s="22"/>
      <c r="BP555" s="22"/>
      <c r="BQ555" s="22"/>
      <c r="BR555" s="15"/>
      <c r="CF555" s="15"/>
      <c r="CL555" s="22"/>
      <c r="CM555" s="15"/>
      <c r="CR555" s="22"/>
      <c r="CT555" s="15"/>
      <c r="CW555" s="22"/>
      <c r="DA555" s="15"/>
      <c r="DH555" s="15"/>
      <c r="DJ555" s="22"/>
      <c r="DO555" s="15"/>
      <c r="DV555" s="15"/>
      <c r="EC555" s="15"/>
      <c r="EJ555" s="15"/>
      <c r="EQ555" s="15"/>
      <c r="EX555" s="15"/>
      <c r="FE555" s="15"/>
      <c r="FL555" s="15"/>
      <c r="FS555" s="15"/>
      <c r="FZ555" s="15"/>
      <c r="GG555" s="15"/>
      <c r="GN555" s="15"/>
      <c r="GP555" s="22"/>
      <c r="GQ555" s="22"/>
      <c r="GR555" s="22"/>
      <c r="GS555" s="22"/>
      <c r="GT555" s="22"/>
      <c r="GU555" s="15"/>
      <c r="GV555" s="22"/>
      <c r="GW555" s="22"/>
      <c r="GX555" s="22"/>
      <c r="GY555" s="18"/>
      <c r="GZ555" s="18"/>
      <c r="HA555" s="18"/>
      <c r="HB555" s="18"/>
      <c r="HC555" s="18"/>
      <c r="HD555" s="18"/>
      <c r="HE555" s="18"/>
      <c r="HF555" s="18"/>
      <c r="HG555" s="18"/>
      <c r="HH555" s="18"/>
      <c r="HI555" s="18"/>
      <c r="HJ555" s="18"/>
      <c r="HK555" s="18"/>
      <c r="HL555" s="18"/>
      <c r="HM555" s="18"/>
      <c r="HN555" s="18"/>
      <c r="HO555" s="18"/>
      <c r="HP555" s="18"/>
      <c r="HQ555" s="18"/>
      <c r="HR555" s="18"/>
      <c r="HS555" s="18"/>
      <c r="HT555" s="18"/>
      <c r="HU555" s="18"/>
      <c r="HV555" s="18"/>
      <c r="HW555" s="18"/>
      <c r="HX555" s="18"/>
      <c r="HY555" s="18"/>
      <c r="HZ555" s="18"/>
      <c r="IA555" s="18"/>
      <c r="IB555" s="18"/>
      <c r="IC555" s="18"/>
      <c r="ID555" s="18"/>
      <c r="IE555" s="18"/>
      <c r="IF555" s="18"/>
      <c r="IG555" s="18"/>
      <c r="IH555" s="18"/>
      <c r="II555" s="18"/>
      <c r="IJ555" s="18"/>
      <c r="IK555" s="18"/>
      <c r="IL555" s="18"/>
      <c r="IM555" s="18"/>
      <c r="IN555" s="18"/>
      <c r="IO555" s="18"/>
      <c r="IP555" s="18"/>
      <c r="IQ555" s="18"/>
      <c r="IR555" s="18"/>
      <c r="IS555" s="18"/>
      <c r="IT555" s="18"/>
      <c r="IU555" s="18"/>
      <c r="IV555" s="18"/>
      <c r="IW555" s="18"/>
      <c r="IX555" s="18"/>
      <c r="IY555" s="18"/>
      <c r="IZ555" s="18"/>
      <c r="JA555" s="18"/>
      <c r="JB555" s="18"/>
      <c r="JC555" s="18"/>
      <c r="JD555" s="18"/>
      <c r="JE555" s="18"/>
      <c r="JF555" s="18"/>
    </row>
    <row r="556" spans="36:266" x14ac:dyDescent="0.3">
      <c r="AJ556" s="24"/>
      <c r="AK556" s="24"/>
      <c r="AL556" s="20"/>
      <c r="AM556" s="23"/>
      <c r="AN556" s="18"/>
      <c r="AO556" s="24"/>
      <c r="AW556" s="71"/>
      <c r="AX556" s="71"/>
      <c r="AY556" s="71"/>
      <c r="BB556" s="25"/>
      <c r="BC556" s="21"/>
      <c r="BG556" s="18"/>
      <c r="BN556" s="22"/>
      <c r="BO556" s="22"/>
      <c r="BP556" s="22"/>
      <c r="BQ556" s="22"/>
      <c r="BR556" s="15"/>
      <c r="CF556" s="15"/>
      <c r="CL556" s="22"/>
      <c r="CM556" s="15"/>
      <c r="CR556" s="22"/>
      <c r="CT556" s="15"/>
      <c r="CW556" s="22"/>
      <c r="DA556" s="15"/>
      <c r="DH556" s="15"/>
      <c r="DJ556" s="22"/>
      <c r="DO556" s="15"/>
      <c r="DV556" s="15"/>
      <c r="EC556" s="15"/>
      <c r="EJ556" s="15"/>
      <c r="EQ556" s="15"/>
      <c r="EX556" s="15"/>
      <c r="FE556" s="15"/>
      <c r="FL556" s="15"/>
      <c r="FS556" s="15"/>
      <c r="FZ556" s="15"/>
      <c r="GG556" s="15"/>
      <c r="GN556" s="15"/>
      <c r="GP556" s="22"/>
      <c r="GQ556" s="22"/>
      <c r="GR556" s="22"/>
      <c r="GS556" s="22"/>
      <c r="GT556" s="22"/>
      <c r="GU556" s="15"/>
      <c r="GV556" s="22"/>
      <c r="GW556" s="22"/>
      <c r="GX556" s="22"/>
      <c r="GY556" s="18"/>
      <c r="GZ556" s="18"/>
      <c r="HA556" s="18"/>
      <c r="HB556" s="18"/>
      <c r="HC556" s="18"/>
      <c r="HD556" s="18"/>
      <c r="HE556" s="18"/>
      <c r="HF556" s="18"/>
      <c r="HG556" s="18"/>
      <c r="HH556" s="18"/>
      <c r="HI556" s="18"/>
      <c r="HJ556" s="18"/>
      <c r="HK556" s="18"/>
      <c r="HL556" s="18"/>
      <c r="HM556" s="18"/>
      <c r="HN556" s="18"/>
      <c r="HO556" s="18"/>
      <c r="HP556" s="18"/>
      <c r="HQ556" s="18"/>
      <c r="HR556" s="18"/>
      <c r="HS556" s="18"/>
      <c r="HT556" s="18"/>
      <c r="HU556" s="18"/>
      <c r="HV556" s="18"/>
      <c r="HW556" s="18"/>
      <c r="HX556" s="18"/>
      <c r="HY556" s="18"/>
      <c r="HZ556" s="18"/>
      <c r="IA556" s="18"/>
      <c r="IB556" s="18"/>
      <c r="IC556" s="18"/>
      <c r="ID556" s="18"/>
      <c r="IE556" s="18"/>
      <c r="IF556" s="18"/>
      <c r="IG556" s="18"/>
      <c r="IH556" s="18"/>
      <c r="II556" s="18"/>
      <c r="IJ556" s="18"/>
      <c r="IK556" s="18"/>
      <c r="IL556" s="18"/>
      <c r="IM556" s="18"/>
      <c r="IN556" s="18"/>
      <c r="IO556" s="18"/>
      <c r="IP556" s="18"/>
      <c r="IQ556" s="18"/>
      <c r="IR556" s="18"/>
      <c r="IS556" s="18"/>
      <c r="IT556" s="18"/>
      <c r="IU556" s="18"/>
      <c r="IV556" s="18"/>
      <c r="IW556" s="18"/>
      <c r="IX556" s="18"/>
      <c r="IY556" s="18"/>
      <c r="IZ556" s="18"/>
      <c r="JA556" s="18"/>
      <c r="JB556" s="18"/>
      <c r="JC556" s="18"/>
      <c r="JD556" s="18"/>
      <c r="JE556" s="18"/>
      <c r="JF556" s="18"/>
    </row>
    <row r="557" spans="36:266" x14ac:dyDescent="0.3">
      <c r="AJ557" s="24"/>
      <c r="AK557" s="24"/>
      <c r="AL557" s="20"/>
      <c r="AM557" s="23"/>
      <c r="AN557" s="18"/>
      <c r="AO557" s="24"/>
      <c r="AW557" s="71"/>
      <c r="AX557" s="71"/>
      <c r="AY557" s="71"/>
      <c r="BB557" s="25"/>
      <c r="BC557" s="21"/>
      <c r="BG557" s="18"/>
      <c r="BN557" s="22"/>
      <c r="BO557" s="22"/>
      <c r="BP557" s="22"/>
      <c r="BQ557" s="22"/>
      <c r="BR557" s="15"/>
      <c r="CF557" s="15"/>
      <c r="CL557" s="22"/>
      <c r="CM557" s="15"/>
      <c r="CR557" s="22"/>
      <c r="CT557" s="15"/>
      <c r="CW557" s="22"/>
      <c r="DA557" s="15"/>
      <c r="DH557" s="15"/>
      <c r="DJ557" s="22"/>
      <c r="DO557" s="15"/>
      <c r="DV557" s="15"/>
      <c r="EC557" s="15"/>
      <c r="EJ557" s="15"/>
      <c r="EQ557" s="15"/>
      <c r="EX557" s="15"/>
      <c r="FE557" s="15"/>
      <c r="FL557" s="15"/>
      <c r="FS557" s="15"/>
      <c r="FZ557" s="15"/>
      <c r="GG557" s="15"/>
      <c r="GN557" s="15"/>
      <c r="GP557" s="22"/>
      <c r="GQ557" s="22"/>
      <c r="GR557" s="22"/>
      <c r="GS557" s="22"/>
      <c r="GT557" s="22"/>
      <c r="GU557" s="15"/>
      <c r="GV557" s="22"/>
      <c r="GW557" s="22"/>
      <c r="GX557" s="22"/>
      <c r="GY557" s="18"/>
      <c r="GZ557" s="18"/>
      <c r="HA557" s="18"/>
      <c r="HB557" s="18"/>
      <c r="HC557" s="18"/>
      <c r="HD557" s="18"/>
      <c r="HE557" s="18"/>
      <c r="HF557" s="18"/>
      <c r="HG557" s="18"/>
      <c r="HH557" s="18"/>
      <c r="HI557" s="18"/>
      <c r="HJ557" s="18"/>
      <c r="HK557" s="18"/>
      <c r="HL557" s="18"/>
      <c r="HM557" s="18"/>
      <c r="HN557" s="18"/>
      <c r="HO557" s="18"/>
      <c r="HP557" s="18"/>
      <c r="HQ557" s="18"/>
      <c r="HR557" s="18"/>
      <c r="HS557" s="18"/>
      <c r="HT557" s="18"/>
      <c r="HU557" s="18"/>
      <c r="HV557" s="18"/>
      <c r="HW557" s="18"/>
      <c r="HX557" s="18"/>
      <c r="HY557" s="18"/>
      <c r="HZ557" s="18"/>
      <c r="IA557" s="18"/>
      <c r="IB557" s="18"/>
      <c r="IC557" s="18"/>
      <c r="ID557" s="18"/>
      <c r="IE557" s="18"/>
      <c r="IF557" s="18"/>
      <c r="IG557" s="18"/>
      <c r="IH557" s="18"/>
      <c r="II557" s="18"/>
      <c r="IJ557" s="18"/>
      <c r="IK557" s="18"/>
      <c r="IL557" s="18"/>
      <c r="IM557" s="18"/>
      <c r="IN557" s="18"/>
      <c r="IO557" s="18"/>
      <c r="IP557" s="18"/>
      <c r="IQ557" s="18"/>
      <c r="IR557" s="18"/>
      <c r="IS557" s="18"/>
      <c r="IT557" s="18"/>
      <c r="IU557" s="18"/>
      <c r="IV557" s="18"/>
      <c r="IW557" s="18"/>
      <c r="IX557" s="18"/>
      <c r="IY557" s="18"/>
      <c r="IZ557" s="18"/>
      <c r="JA557" s="18"/>
      <c r="JB557" s="18"/>
      <c r="JC557" s="18"/>
      <c r="JD557" s="18"/>
      <c r="JE557" s="18"/>
      <c r="JF557" s="18"/>
    </row>
    <row r="558" spans="36:266" x14ac:dyDescent="0.3">
      <c r="AJ558" s="24"/>
      <c r="AK558" s="24"/>
      <c r="AL558" s="20"/>
      <c r="AM558" s="23"/>
      <c r="AN558" s="18"/>
      <c r="AO558" s="24"/>
      <c r="AW558" s="71"/>
      <c r="AX558" s="71"/>
      <c r="AY558" s="71"/>
      <c r="BB558" s="25"/>
      <c r="BC558" s="21"/>
      <c r="BG558" s="18"/>
      <c r="BN558" s="22"/>
      <c r="BO558" s="22"/>
      <c r="BP558" s="22"/>
      <c r="BQ558" s="22"/>
      <c r="BR558" s="15"/>
      <c r="CF558" s="15"/>
      <c r="CL558" s="22"/>
      <c r="CM558" s="15"/>
      <c r="CR558" s="22"/>
      <c r="CT558" s="15"/>
      <c r="CW558" s="22"/>
      <c r="DA558" s="15"/>
      <c r="DH558" s="15"/>
      <c r="DJ558" s="22"/>
      <c r="DO558" s="15"/>
      <c r="DV558" s="15"/>
      <c r="EC558" s="15"/>
      <c r="EJ558" s="15"/>
      <c r="EQ558" s="15"/>
      <c r="EX558" s="15"/>
      <c r="FE558" s="15"/>
      <c r="FL558" s="15"/>
      <c r="FS558" s="15"/>
      <c r="FZ558" s="15"/>
      <c r="GG558" s="15"/>
      <c r="GN558" s="15"/>
      <c r="GP558" s="22"/>
      <c r="GQ558" s="22"/>
      <c r="GR558" s="22"/>
      <c r="GS558" s="22"/>
      <c r="GT558" s="22"/>
      <c r="GU558" s="15"/>
      <c r="GV558" s="22"/>
      <c r="GW558" s="22"/>
      <c r="GX558" s="22"/>
      <c r="GY558" s="18"/>
      <c r="GZ558" s="18"/>
      <c r="HA558" s="18"/>
      <c r="HB558" s="18"/>
      <c r="HC558" s="18"/>
      <c r="HD558" s="18"/>
      <c r="HE558" s="18"/>
      <c r="HF558" s="18"/>
      <c r="HG558" s="18"/>
      <c r="HH558" s="18"/>
      <c r="HI558" s="18"/>
      <c r="HJ558" s="18"/>
      <c r="HK558" s="18"/>
      <c r="HL558" s="18"/>
      <c r="HM558" s="18"/>
      <c r="HN558" s="18"/>
      <c r="HO558" s="18"/>
      <c r="HP558" s="18"/>
      <c r="HQ558" s="18"/>
      <c r="HR558" s="18"/>
      <c r="HS558" s="18"/>
      <c r="HT558" s="18"/>
      <c r="HU558" s="18"/>
      <c r="HV558" s="18"/>
      <c r="HW558" s="18"/>
      <c r="HX558" s="18"/>
      <c r="HY558" s="18"/>
      <c r="HZ558" s="18"/>
      <c r="IA558" s="18"/>
      <c r="IB558" s="18"/>
      <c r="IC558" s="18"/>
      <c r="ID558" s="18"/>
      <c r="IE558" s="18"/>
      <c r="IF558" s="18"/>
      <c r="IG558" s="18"/>
      <c r="IH558" s="18"/>
      <c r="II558" s="18"/>
      <c r="IJ558" s="18"/>
      <c r="IK558" s="18"/>
      <c r="IL558" s="18"/>
      <c r="IM558" s="18"/>
      <c r="IN558" s="18"/>
      <c r="IO558" s="18"/>
      <c r="IP558" s="18"/>
      <c r="IQ558" s="18"/>
      <c r="IR558" s="18"/>
      <c r="IS558" s="18"/>
      <c r="IT558" s="18"/>
      <c r="IU558" s="18"/>
      <c r="IV558" s="18"/>
      <c r="IW558" s="18"/>
      <c r="IX558" s="18"/>
      <c r="IY558" s="18"/>
      <c r="IZ558" s="18"/>
      <c r="JA558" s="18"/>
      <c r="JB558" s="18"/>
      <c r="JC558" s="18"/>
      <c r="JD558" s="18"/>
      <c r="JE558" s="18"/>
      <c r="JF558" s="18"/>
    </row>
    <row r="559" spans="36:266" x14ac:dyDescent="0.3">
      <c r="AJ559" s="24"/>
      <c r="AK559" s="24"/>
      <c r="AL559" s="20"/>
      <c r="AM559" s="23"/>
      <c r="AN559" s="18"/>
      <c r="AO559" s="24"/>
      <c r="AW559" s="71"/>
      <c r="AX559" s="71"/>
      <c r="AY559" s="71"/>
      <c r="BB559" s="25"/>
      <c r="BC559" s="21"/>
      <c r="BG559" s="18"/>
      <c r="BN559" s="22"/>
      <c r="BO559" s="22"/>
      <c r="BP559" s="22"/>
      <c r="BQ559" s="22"/>
      <c r="BR559" s="15"/>
      <c r="CF559" s="15"/>
      <c r="CL559" s="22"/>
      <c r="CM559" s="15"/>
      <c r="CR559" s="22"/>
      <c r="CT559" s="15"/>
      <c r="CW559" s="22"/>
      <c r="DA559" s="15"/>
      <c r="DH559" s="15"/>
      <c r="DJ559" s="22"/>
      <c r="DO559" s="15"/>
      <c r="DV559" s="15"/>
      <c r="EC559" s="15"/>
      <c r="EJ559" s="15"/>
      <c r="EQ559" s="15"/>
      <c r="EX559" s="15"/>
      <c r="FE559" s="15"/>
      <c r="FL559" s="15"/>
      <c r="FS559" s="15"/>
      <c r="FZ559" s="15"/>
      <c r="GG559" s="15"/>
      <c r="GN559" s="15"/>
      <c r="GP559" s="22"/>
      <c r="GQ559" s="22"/>
      <c r="GR559" s="22"/>
      <c r="GS559" s="22"/>
      <c r="GT559" s="22"/>
      <c r="GU559" s="15"/>
      <c r="GV559" s="22"/>
      <c r="GW559" s="22"/>
      <c r="GX559" s="22"/>
      <c r="GY559" s="18"/>
      <c r="GZ559" s="18"/>
      <c r="HA559" s="18"/>
      <c r="HB559" s="18"/>
      <c r="HC559" s="18"/>
      <c r="HD559" s="18"/>
      <c r="HE559" s="18"/>
      <c r="HF559" s="18"/>
      <c r="HG559" s="18"/>
      <c r="HH559" s="18"/>
      <c r="HI559" s="18"/>
      <c r="HJ559" s="18"/>
      <c r="HK559" s="18"/>
      <c r="HL559" s="18"/>
      <c r="HM559" s="18"/>
      <c r="HN559" s="18"/>
      <c r="HO559" s="18"/>
      <c r="HP559" s="18"/>
      <c r="HQ559" s="18"/>
      <c r="HR559" s="18"/>
      <c r="HS559" s="18"/>
      <c r="HT559" s="18"/>
      <c r="HU559" s="18"/>
      <c r="HV559" s="18"/>
      <c r="HW559" s="18"/>
      <c r="HX559" s="18"/>
      <c r="HY559" s="18"/>
      <c r="HZ559" s="18"/>
      <c r="IA559" s="18"/>
      <c r="IB559" s="18"/>
      <c r="IC559" s="18"/>
      <c r="ID559" s="18"/>
      <c r="IE559" s="18"/>
      <c r="IF559" s="18"/>
      <c r="IG559" s="18"/>
      <c r="IH559" s="18"/>
      <c r="II559" s="18"/>
      <c r="IJ559" s="18"/>
      <c r="IK559" s="18"/>
      <c r="IL559" s="18"/>
      <c r="IM559" s="18"/>
      <c r="IN559" s="18"/>
      <c r="IO559" s="18"/>
      <c r="IP559" s="18"/>
      <c r="IQ559" s="18"/>
      <c r="IR559" s="18"/>
      <c r="IS559" s="18"/>
      <c r="IT559" s="18"/>
      <c r="IU559" s="18"/>
      <c r="IV559" s="18"/>
      <c r="IW559" s="18"/>
      <c r="IX559" s="18"/>
      <c r="IY559" s="18"/>
      <c r="IZ559" s="18"/>
      <c r="JA559" s="18"/>
      <c r="JB559" s="18"/>
      <c r="JC559" s="18"/>
      <c r="JD559" s="18"/>
      <c r="JE559" s="18"/>
      <c r="JF559" s="18"/>
    </row>
    <row r="560" spans="36:266" x14ac:dyDescent="0.3">
      <c r="AJ560" s="24"/>
      <c r="AK560" s="24"/>
      <c r="AL560" s="20"/>
      <c r="AM560" s="23"/>
      <c r="AN560" s="18"/>
      <c r="AO560" s="24"/>
      <c r="AW560" s="71"/>
      <c r="AX560" s="71"/>
      <c r="AY560" s="71"/>
      <c r="BB560" s="25"/>
      <c r="BC560" s="21"/>
      <c r="BG560" s="18"/>
      <c r="BN560" s="22"/>
      <c r="BO560" s="22"/>
      <c r="BP560" s="22"/>
      <c r="BQ560" s="22"/>
      <c r="BR560" s="15"/>
      <c r="CF560" s="15"/>
      <c r="CL560" s="22"/>
      <c r="CM560" s="15"/>
      <c r="CR560" s="22"/>
      <c r="CT560" s="15"/>
      <c r="CW560" s="22"/>
      <c r="DA560" s="15"/>
      <c r="DH560" s="15"/>
      <c r="DJ560" s="22"/>
      <c r="DO560" s="15"/>
      <c r="DV560" s="15"/>
      <c r="EC560" s="15"/>
      <c r="EJ560" s="15"/>
      <c r="EQ560" s="15"/>
      <c r="EX560" s="15"/>
      <c r="FE560" s="15"/>
      <c r="FL560" s="15"/>
      <c r="FS560" s="15"/>
      <c r="FZ560" s="15"/>
      <c r="GG560" s="15"/>
      <c r="GN560" s="15"/>
      <c r="GP560" s="22"/>
      <c r="GQ560" s="22"/>
      <c r="GR560" s="22"/>
      <c r="GS560" s="22"/>
      <c r="GT560" s="22"/>
      <c r="GU560" s="15"/>
      <c r="GV560" s="22"/>
      <c r="GW560" s="22"/>
      <c r="GX560" s="22"/>
      <c r="GY560" s="18"/>
      <c r="GZ560" s="18"/>
      <c r="HA560" s="18"/>
      <c r="HB560" s="18"/>
      <c r="HC560" s="18"/>
      <c r="HD560" s="18"/>
      <c r="HE560" s="18"/>
      <c r="HF560" s="18"/>
      <c r="HG560" s="18"/>
      <c r="HH560" s="18"/>
      <c r="HI560" s="18"/>
      <c r="HJ560" s="18"/>
      <c r="HK560" s="18"/>
      <c r="HL560" s="18"/>
      <c r="HM560" s="18"/>
      <c r="HN560" s="18"/>
      <c r="HO560" s="18"/>
      <c r="HP560" s="18"/>
      <c r="HQ560" s="18"/>
      <c r="HR560" s="18"/>
      <c r="HS560" s="18"/>
      <c r="HT560" s="18"/>
      <c r="HU560" s="18"/>
      <c r="HV560" s="18"/>
      <c r="HW560" s="18"/>
      <c r="HX560" s="18"/>
      <c r="HY560" s="18"/>
      <c r="HZ560" s="18"/>
      <c r="IA560" s="18"/>
      <c r="IB560" s="18"/>
      <c r="IC560" s="18"/>
      <c r="ID560" s="18"/>
      <c r="IE560" s="18"/>
      <c r="IF560" s="18"/>
      <c r="IG560" s="18"/>
      <c r="IH560" s="18"/>
      <c r="II560" s="18"/>
      <c r="IJ560" s="18"/>
      <c r="IK560" s="18"/>
      <c r="IL560" s="18"/>
      <c r="IM560" s="18"/>
      <c r="IN560" s="18"/>
      <c r="IO560" s="18"/>
      <c r="IP560" s="18"/>
      <c r="IQ560" s="18"/>
      <c r="IR560" s="18"/>
      <c r="IS560" s="18"/>
      <c r="IT560" s="18"/>
      <c r="IU560" s="18"/>
      <c r="IV560" s="18"/>
      <c r="IW560" s="18"/>
      <c r="IX560" s="18"/>
      <c r="IY560" s="18"/>
      <c r="IZ560" s="18"/>
      <c r="JA560" s="18"/>
      <c r="JB560" s="18"/>
      <c r="JC560" s="18"/>
      <c r="JD560" s="18"/>
      <c r="JE560" s="18"/>
      <c r="JF560" s="18"/>
    </row>
    <row r="561" spans="36:266" x14ac:dyDescent="0.3">
      <c r="AJ561" s="24"/>
      <c r="AK561" s="24"/>
      <c r="AL561" s="20"/>
      <c r="AM561" s="23"/>
      <c r="AN561" s="18"/>
      <c r="AO561" s="24"/>
      <c r="AW561" s="71"/>
      <c r="AX561" s="71"/>
      <c r="AY561" s="71"/>
      <c r="BB561" s="25"/>
      <c r="BC561" s="21"/>
      <c r="BG561" s="18"/>
      <c r="BN561" s="22"/>
      <c r="BO561" s="22"/>
      <c r="BP561" s="22"/>
      <c r="BQ561" s="22"/>
      <c r="BR561" s="15"/>
      <c r="CF561" s="15"/>
      <c r="CL561" s="22"/>
      <c r="CM561" s="15"/>
      <c r="CR561" s="22"/>
      <c r="CT561" s="15"/>
      <c r="CW561" s="22"/>
      <c r="DA561" s="15"/>
      <c r="DH561" s="15"/>
      <c r="DJ561" s="22"/>
      <c r="DO561" s="15"/>
      <c r="DV561" s="15"/>
      <c r="EC561" s="15"/>
      <c r="EJ561" s="15"/>
      <c r="EQ561" s="15"/>
      <c r="EX561" s="15"/>
      <c r="FE561" s="15"/>
      <c r="FL561" s="15"/>
      <c r="FS561" s="15"/>
      <c r="FZ561" s="15"/>
      <c r="GG561" s="15"/>
      <c r="GN561" s="15"/>
      <c r="GP561" s="22"/>
      <c r="GQ561" s="22"/>
      <c r="GR561" s="22"/>
      <c r="GS561" s="22"/>
      <c r="GT561" s="22"/>
      <c r="GU561" s="15"/>
      <c r="GV561" s="22"/>
      <c r="GW561" s="22"/>
      <c r="GX561" s="22"/>
      <c r="GY561" s="18"/>
      <c r="GZ561" s="18"/>
      <c r="HA561" s="18"/>
      <c r="HB561" s="18"/>
      <c r="HC561" s="18"/>
      <c r="HD561" s="18"/>
      <c r="HE561" s="18"/>
      <c r="HF561" s="18"/>
      <c r="HG561" s="18"/>
      <c r="HH561" s="18"/>
      <c r="HI561" s="18"/>
      <c r="HJ561" s="18"/>
      <c r="HK561" s="18"/>
      <c r="HL561" s="18"/>
      <c r="HM561" s="18"/>
      <c r="HN561" s="18"/>
      <c r="HO561" s="18"/>
      <c r="HP561" s="18"/>
      <c r="HQ561" s="18"/>
      <c r="HR561" s="18"/>
      <c r="HS561" s="18"/>
      <c r="HT561" s="18"/>
      <c r="HU561" s="18"/>
      <c r="HV561" s="18"/>
      <c r="HW561" s="18"/>
      <c r="HX561" s="18"/>
      <c r="HY561" s="18"/>
      <c r="HZ561" s="18"/>
      <c r="IA561" s="18"/>
      <c r="IB561" s="18"/>
      <c r="IC561" s="18"/>
      <c r="ID561" s="18"/>
      <c r="IE561" s="18"/>
      <c r="IF561" s="18"/>
      <c r="IG561" s="18"/>
      <c r="IH561" s="18"/>
      <c r="II561" s="18"/>
      <c r="IJ561" s="18"/>
      <c r="IK561" s="18"/>
      <c r="IL561" s="18"/>
      <c r="IM561" s="18"/>
      <c r="IN561" s="18"/>
      <c r="IO561" s="18"/>
      <c r="IP561" s="18"/>
      <c r="IQ561" s="18"/>
      <c r="IR561" s="18"/>
      <c r="IS561" s="18"/>
      <c r="IT561" s="18"/>
      <c r="IU561" s="18"/>
      <c r="IV561" s="18"/>
      <c r="IW561" s="18"/>
      <c r="IX561" s="18"/>
      <c r="IY561" s="18"/>
      <c r="IZ561" s="18"/>
      <c r="JA561" s="18"/>
      <c r="JB561" s="18"/>
      <c r="JC561" s="18"/>
      <c r="JD561" s="18"/>
      <c r="JE561" s="18"/>
      <c r="JF561" s="18"/>
    </row>
    <row r="562" spans="36:266" x14ac:dyDescent="0.3">
      <c r="AJ562" s="24"/>
      <c r="AK562" s="24"/>
      <c r="AL562" s="20"/>
      <c r="AM562" s="23"/>
      <c r="AN562" s="18"/>
      <c r="AO562" s="24"/>
      <c r="AW562" s="71"/>
      <c r="AX562" s="71"/>
      <c r="AY562" s="71"/>
      <c r="BB562" s="25"/>
      <c r="BC562" s="21"/>
      <c r="BG562" s="18"/>
      <c r="BN562" s="22"/>
      <c r="BO562" s="22"/>
      <c r="BP562" s="22"/>
      <c r="BQ562" s="22"/>
      <c r="BR562" s="15"/>
      <c r="CF562" s="15"/>
      <c r="CL562" s="22"/>
      <c r="CM562" s="15"/>
      <c r="CR562" s="22"/>
      <c r="CT562" s="15"/>
      <c r="CW562" s="22"/>
      <c r="DA562" s="15"/>
      <c r="DH562" s="15"/>
      <c r="DJ562" s="22"/>
      <c r="DO562" s="15"/>
      <c r="DV562" s="15"/>
      <c r="EC562" s="15"/>
      <c r="EJ562" s="15"/>
      <c r="EQ562" s="15"/>
      <c r="EX562" s="15"/>
      <c r="FE562" s="15"/>
      <c r="FL562" s="15"/>
      <c r="FS562" s="15"/>
      <c r="FZ562" s="15"/>
      <c r="GG562" s="15"/>
      <c r="GN562" s="15"/>
      <c r="GP562" s="22"/>
      <c r="GQ562" s="22"/>
      <c r="GR562" s="22"/>
      <c r="GS562" s="22"/>
      <c r="GT562" s="22"/>
      <c r="GU562" s="15"/>
      <c r="GV562" s="22"/>
      <c r="GW562" s="22"/>
      <c r="GX562" s="22"/>
      <c r="GY562" s="18"/>
      <c r="GZ562" s="18"/>
      <c r="HA562" s="18"/>
      <c r="HB562" s="18"/>
      <c r="HC562" s="18"/>
      <c r="HD562" s="18"/>
      <c r="HE562" s="18"/>
      <c r="HF562" s="18"/>
      <c r="HG562" s="18"/>
      <c r="HH562" s="18"/>
      <c r="HI562" s="18"/>
      <c r="HJ562" s="18"/>
      <c r="HK562" s="18"/>
      <c r="HL562" s="18"/>
      <c r="HM562" s="18"/>
      <c r="HN562" s="18"/>
      <c r="HO562" s="18"/>
      <c r="HP562" s="18"/>
      <c r="HQ562" s="18"/>
      <c r="HR562" s="18"/>
      <c r="HS562" s="18"/>
      <c r="HT562" s="18"/>
      <c r="HU562" s="18"/>
      <c r="HV562" s="18"/>
      <c r="HW562" s="18"/>
      <c r="HX562" s="18"/>
      <c r="HY562" s="18"/>
      <c r="HZ562" s="18"/>
      <c r="IA562" s="18"/>
      <c r="IB562" s="18"/>
      <c r="IC562" s="18"/>
      <c r="ID562" s="18"/>
      <c r="IE562" s="18"/>
      <c r="IF562" s="18"/>
      <c r="IG562" s="18"/>
      <c r="IH562" s="18"/>
      <c r="II562" s="18"/>
      <c r="IJ562" s="18"/>
      <c r="IK562" s="18"/>
      <c r="IL562" s="18"/>
      <c r="IM562" s="18"/>
      <c r="IN562" s="18"/>
      <c r="IO562" s="18"/>
      <c r="IP562" s="18"/>
      <c r="IQ562" s="18"/>
      <c r="IR562" s="18"/>
      <c r="IS562" s="18"/>
      <c r="IT562" s="18"/>
      <c r="IU562" s="18"/>
      <c r="IV562" s="18"/>
      <c r="IW562" s="18"/>
      <c r="IX562" s="18"/>
      <c r="IY562" s="18"/>
      <c r="IZ562" s="18"/>
      <c r="JA562" s="18"/>
      <c r="JB562" s="18"/>
      <c r="JC562" s="18"/>
      <c r="JD562" s="18"/>
      <c r="JE562" s="18"/>
      <c r="JF562" s="18"/>
    </row>
    <row r="563" spans="36:266" x14ac:dyDescent="0.3">
      <c r="AJ563" s="24"/>
      <c r="AK563" s="24"/>
      <c r="AL563" s="20"/>
      <c r="AM563" s="23"/>
      <c r="AN563" s="18"/>
      <c r="AO563" s="24"/>
      <c r="AW563" s="71"/>
      <c r="AX563" s="71"/>
      <c r="AY563" s="71"/>
      <c r="BB563" s="25"/>
      <c r="BC563" s="21"/>
      <c r="BG563" s="18"/>
      <c r="BN563" s="22"/>
      <c r="BO563" s="22"/>
      <c r="BP563" s="22"/>
      <c r="BQ563" s="22"/>
      <c r="BR563" s="15"/>
      <c r="CF563" s="15"/>
      <c r="CL563" s="22"/>
      <c r="CM563" s="15"/>
      <c r="CR563" s="22"/>
      <c r="CT563" s="15"/>
      <c r="CW563" s="22"/>
      <c r="DA563" s="15"/>
      <c r="DH563" s="15"/>
      <c r="DJ563" s="22"/>
      <c r="DO563" s="15"/>
      <c r="DV563" s="15"/>
      <c r="EC563" s="15"/>
      <c r="EJ563" s="15"/>
      <c r="EQ563" s="15"/>
      <c r="EX563" s="15"/>
      <c r="FE563" s="15"/>
      <c r="FL563" s="15"/>
      <c r="FS563" s="15"/>
      <c r="FZ563" s="15"/>
      <c r="GG563" s="15"/>
      <c r="GN563" s="15"/>
      <c r="GP563" s="22"/>
      <c r="GQ563" s="22"/>
      <c r="GR563" s="22"/>
      <c r="GS563" s="22"/>
      <c r="GT563" s="22"/>
      <c r="GU563" s="15"/>
      <c r="GV563" s="22"/>
      <c r="GW563" s="22"/>
      <c r="GX563" s="22"/>
      <c r="GY563" s="18"/>
      <c r="GZ563" s="18"/>
      <c r="HA563" s="18"/>
      <c r="HB563" s="18"/>
      <c r="HC563" s="18"/>
      <c r="HD563" s="18"/>
      <c r="HE563" s="18"/>
      <c r="HF563" s="18"/>
      <c r="HG563" s="18"/>
      <c r="HH563" s="18"/>
      <c r="HI563" s="18"/>
      <c r="HJ563" s="18"/>
      <c r="HK563" s="18"/>
      <c r="HL563" s="18"/>
      <c r="HM563" s="18"/>
      <c r="HN563" s="18"/>
      <c r="HO563" s="18"/>
      <c r="HP563" s="18"/>
      <c r="HQ563" s="18"/>
      <c r="HR563" s="18"/>
      <c r="HS563" s="18"/>
      <c r="HT563" s="18"/>
      <c r="HU563" s="18"/>
      <c r="HV563" s="18"/>
      <c r="HW563" s="18"/>
      <c r="HX563" s="18"/>
      <c r="HY563" s="18"/>
      <c r="HZ563" s="18"/>
      <c r="IA563" s="18"/>
      <c r="IB563" s="18"/>
      <c r="IC563" s="18"/>
      <c r="ID563" s="18"/>
      <c r="IE563" s="18"/>
      <c r="IF563" s="18"/>
      <c r="IG563" s="18"/>
      <c r="IH563" s="18"/>
      <c r="II563" s="18"/>
      <c r="IJ563" s="18"/>
      <c r="IK563" s="18"/>
      <c r="IL563" s="18"/>
      <c r="IM563" s="18"/>
      <c r="IN563" s="18"/>
      <c r="IO563" s="18"/>
      <c r="IP563" s="18"/>
      <c r="IQ563" s="18"/>
      <c r="IR563" s="18"/>
      <c r="IS563" s="18"/>
      <c r="IT563" s="18"/>
      <c r="IU563" s="18"/>
      <c r="IV563" s="18"/>
      <c r="IW563" s="18"/>
      <c r="IX563" s="18"/>
      <c r="IY563" s="18"/>
      <c r="IZ563" s="18"/>
      <c r="JA563" s="18"/>
      <c r="JB563" s="18"/>
      <c r="JC563" s="18"/>
      <c r="JD563" s="18"/>
      <c r="JE563" s="18"/>
      <c r="JF563" s="18"/>
    </row>
    <row r="564" spans="36:266" x14ac:dyDescent="0.3">
      <c r="AJ564" s="24"/>
      <c r="AK564" s="24"/>
      <c r="AL564" s="20"/>
      <c r="AM564" s="23"/>
      <c r="AN564" s="18"/>
      <c r="AO564" s="24"/>
      <c r="AW564" s="71"/>
      <c r="AX564" s="71"/>
      <c r="AY564" s="71"/>
      <c r="BB564" s="25"/>
      <c r="BC564" s="21"/>
      <c r="BG564" s="18"/>
      <c r="BN564" s="22"/>
      <c r="BO564" s="22"/>
      <c r="BP564" s="22"/>
      <c r="BQ564" s="22"/>
      <c r="BR564" s="15"/>
      <c r="CF564" s="15"/>
      <c r="CL564" s="22"/>
      <c r="CM564" s="15"/>
      <c r="CR564" s="22"/>
      <c r="CT564" s="15"/>
      <c r="CW564" s="22"/>
      <c r="DA564" s="15"/>
      <c r="DH564" s="15"/>
      <c r="DJ564" s="22"/>
      <c r="DO564" s="15"/>
      <c r="DV564" s="15"/>
      <c r="EC564" s="15"/>
      <c r="EJ564" s="15"/>
      <c r="EQ564" s="15"/>
      <c r="EX564" s="15"/>
      <c r="FE564" s="15"/>
      <c r="FL564" s="15"/>
      <c r="FS564" s="15"/>
      <c r="FZ564" s="15"/>
      <c r="GG564" s="15"/>
      <c r="GN564" s="15"/>
      <c r="GP564" s="22"/>
      <c r="GQ564" s="22"/>
      <c r="GR564" s="22"/>
      <c r="GS564" s="22"/>
      <c r="GT564" s="22"/>
      <c r="GU564" s="15"/>
      <c r="GV564" s="22"/>
      <c r="GW564" s="22"/>
      <c r="GX564" s="22"/>
      <c r="GY564" s="18"/>
      <c r="GZ564" s="18"/>
      <c r="HA564" s="18"/>
      <c r="HB564" s="18"/>
      <c r="HC564" s="18"/>
      <c r="HD564" s="18"/>
      <c r="HE564" s="18"/>
      <c r="HF564" s="18"/>
      <c r="HG564" s="18"/>
      <c r="HH564" s="18"/>
      <c r="HI564" s="18"/>
      <c r="HJ564" s="18"/>
      <c r="HK564" s="18"/>
      <c r="HL564" s="18"/>
      <c r="HM564" s="18"/>
      <c r="HN564" s="18"/>
      <c r="HO564" s="18"/>
      <c r="HP564" s="18"/>
      <c r="HQ564" s="18"/>
      <c r="HR564" s="18"/>
      <c r="HS564" s="18"/>
      <c r="HT564" s="18"/>
      <c r="HU564" s="18"/>
      <c r="HV564" s="18"/>
      <c r="HW564" s="18"/>
      <c r="HX564" s="18"/>
      <c r="HY564" s="18"/>
      <c r="HZ564" s="18"/>
      <c r="IA564" s="18"/>
      <c r="IB564" s="18"/>
      <c r="IC564" s="18"/>
      <c r="ID564" s="18"/>
      <c r="IE564" s="18"/>
      <c r="IF564" s="18"/>
      <c r="IG564" s="18"/>
      <c r="IH564" s="18"/>
      <c r="II564" s="18"/>
      <c r="IJ564" s="18"/>
      <c r="IK564" s="18"/>
      <c r="IL564" s="18"/>
      <c r="IM564" s="18"/>
      <c r="IN564" s="18"/>
      <c r="IO564" s="18"/>
      <c r="IP564" s="18"/>
      <c r="IQ564" s="18"/>
      <c r="IR564" s="18"/>
      <c r="IS564" s="18"/>
      <c r="IT564" s="18"/>
      <c r="IU564" s="18"/>
      <c r="IV564" s="18"/>
      <c r="IW564" s="18"/>
      <c r="IX564" s="18"/>
      <c r="IY564" s="18"/>
      <c r="IZ564" s="18"/>
      <c r="JA564" s="18"/>
      <c r="JB564" s="18"/>
      <c r="JC564" s="18"/>
      <c r="JD564" s="18"/>
      <c r="JE564" s="18"/>
      <c r="JF564" s="18"/>
    </row>
    <row r="565" spans="36:266" x14ac:dyDescent="0.3">
      <c r="AJ565" s="24"/>
      <c r="AK565" s="24"/>
      <c r="AL565" s="20"/>
      <c r="AM565" s="23"/>
      <c r="AN565" s="18"/>
      <c r="AO565" s="24"/>
      <c r="AW565" s="71"/>
      <c r="AX565" s="71"/>
      <c r="AY565" s="71"/>
      <c r="BB565" s="25"/>
      <c r="BC565" s="21"/>
      <c r="BG565" s="18"/>
      <c r="BN565" s="22"/>
      <c r="BO565" s="22"/>
      <c r="BP565" s="22"/>
      <c r="BQ565" s="22"/>
      <c r="BR565" s="15"/>
      <c r="CF565" s="15"/>
      <c r="CL565" s="22"/>
      <c r="CM565" s="15"/>
      <c r="CR565" s="22"/>
      <c r="CT565" s="15"/>
      <c r="CW565" s="22"/>
      <c r="DA565" s="15"/>
      <c r="DH565" s="15"/>
      <c r="DJ565" s="22"/>
      <c r="DO565" s="15"/>
      <c r="DV565" s="15"/>
      <c r="EC565" s="15"/>
      <c r="EJ565" s="15"/>
      <c r="EQ565" s="15"/>
      <c r="EX565" s="15"/>
      <c r="FE565" s="15"/>
      <c r="FL565" s="15"/>
      <c r="FS565" s="15"/>
      <c r="FZ565" s="15"/>
      <c r="GG565" s="15"/>
      <c r="GN565" s="15"/>
      <c r="GP565" s="22"/>
      <c r="GQ565" s="22"/>
      <c r="GR565" s="22"/>
      <c r="GS565" s="22"/>
      <c r="GT565" s="22"/>
      <c r="GU565" s="15"/>
      <c r="GV565" s="22"/>
      <c r="GW565" s="22"/>
      <c r="GX565" s="22"/>
      <c r="GY565" s="18"/>
      <c r="GZ565" s="18"/>
      <c r="HA565" s="18"/>
      <c r="HB565" s="18"/>
      <c r="HC565" s="18"/>
      <c r="HD565" s="18"/>
      <c r="HE565" s="18"/>
      <c r="HF565" s="18"/>
      <c r="HG565" s="18"/>
      <c r="HH565" s="18"/>
      <c r="HI565" s="18"/>
      <c r="HJ565" s="18"/>
      <c r="HK565" s="18"/>
      <c r="HL565" s="18"/>
      <c r="HM565" s="18"/>
      <c r="HN565" s="18"/>
      <c r="HO565" s="18"/>
      <c r="HP565" s="18"/>
      <c r="HQ565" s="18"/>
      <c r="HR565" s="18"/>
      <c r="HS565" s="18"/>
      <c r="HT565" s="18"/>
      <c r="HU565" s="18"/>
      <c r="HV565" s="18"/>
      <c r="HW565" s="18"/>
      <c r="HX565" s="18"/>
      <c r="HY565" s="18"/>
      <c r="HZ565" s="18"/>
      <c r="IA565" s="18"/>
      <c r="IB565" s="18"/>
      <c r="IC565" s="18"/>
      <c r="ID565" s="18"/>
      <c r="IE565" s="18"/>
      <c r="IF565" s="18"/>
      <c r="IG565" s="18"/>
      <c r="IH565" s="18"/>
      <c r="II565" s="18"/>
      <c r="IJ565" s="18"/>
      <c r="IK565" s="18"/>
      <c r="IL565" s="18"/>
      <c r="IM565" s="18"/>
      <c r="IN565" s="18"/>
      <c r="IO565" s="18"/>
      <c r="IP565" s="18"/>
      <c r="IQ565" s="18"/>
      <c r="IR565" s="18"/>
      <c r="IS565" s="18"/>
      <c r="IT565" s="18"/>
      <c r="IU565" s="18"/>
      <c r="IV565" s="18"/>
      <c r="IW565" s="18"/>
      <c r="IX565" s="18"/>
      <c r="IY565" s="18"/>
      <c r="IZ565" s="18"/>
      <c r="JA565" s="18"/>
      <c r="JB565" s="18"/>
      <c r="JC565" s="18"/>
      <c r="JD565" s="18"/>
      <c r="JE565" s="18"/>
      <c r="JF565" s="18"/>
    </row>
    <row r="566" spans="36:266" x14ac:dyDescent="0.3">
      <c r="AJ566" s="24"/>
      <c r="AK566" s="24"/>
      <c r="AL566" s="20"/>
      <c r="AM566" s="23"/>
      <c r="AN566" s="18"/>
      <c r="AO566" s="24"/>
      <c r="AW566" s="71"/>
      <c r="AX566" s="71"/>
      <c r="AY566" s="71"/>
      <c r="BB566" s="25"/>
      <c r="BC566" s="21"/>
      <c r="BG566" s="18"/>
      <c r="BN566" s="22"/>
      <c r="BO566" s="22"/>
      <c r="BP566" s="22"/>
      <c r="BQ566" s="22"/>
      <c r="BR566" s="15"/>
      <c r="CF566" s="15"/>
      <c r="CL566" s="22"/>
      <c r="CM566" s="15"/>
      <c r="CR566" s="22"/>
      <c r="CT566" s="15"/>
      <c r="CW566" s="22"/>
      <c r="DA566" s="15"/>
      <c r="DH566" s="15"/>
      <c r="DJ566" s="22"/>
      <c r="DO566" s="15"/>
      <c r="DV566" s="15"/>
      <c r="EC566" s="15"/>
      <c r="EJ566" s="15"/>
      <c r="EQ566" s="15"/>
      <c r="EX566" s="15"/>
      <c r="FE566" s="15"/>
      <c r="FL566" s="15"/>
      <c r="FS566" s="15"/>
      <c r="FZ566" s="15"/>
      <c r="GG566" s="15"/>
      <c r="GN566" s="15"/>
      <c r="GP566" s="22"/>
      <c r="GQ566" s="22"/>
      <c r="GR566" s="22"/>
      <c r="GS566" s="22"/>
      <c r="GT566" s="22"/>
      <c r="GU566" s="15"/>
      <c r="GV566" s="22"/>
      <c r="GW566" s="22"/>
      <c r="GX566" s="22"/>
      <c r="GY566" s="18"/>
      <c r="GZ566" s="18"/>
      <c r="HA566" s="18"/>
      <c r="HB566" s="18"/>
      <c r="HC566" s="18"/>
      <c r="HD566" s="18"/>
      <c r="HE566" s="18"/>
      <c r="HF566" s="18"/>
      <c r="HG566" s="18"/>
      <c r="HH566" s="18"/>
      <c r="HI566" s="18"/>
      <c r="HJ566" s="18"/>
      <c r="HK566" s="18"/>
      <c r="HL566" s="18"/>
      <c r="HM566" s="18"/>
      <c r="HN566" s="18"/>
      <c r="HO566" s="18"/>
      <c r="HP566" s="18"/>
      <c r="HQ566" s="18"/>
      <c r="HR566" s="18"/>
      <c r="HS566" s="18"/>
      <c r="HT566" s="18"/>
      <c r="HU566" s="18"/>
      <c r="HV566" s="18"/>
      <c r="HW566" s="18"/>
      <c r="HX566" s="18"/>
      <c r="HY566" s="18"/>
      <c r="HZ566" s="18"/>
      <c r="IA566" s="18"/>
      <c r="IB566" s="18"/>
      <c r="IC566" s="18"/>
      <c r="ID566" s="18"/>
      <c r="IE566" s="18"/>
      <c r="IF566" s="18"/>
      <c r="IG566" s="18"/>
      <c r="IH566" s="18"/>
      <c r="II566" s="18"/>
      <c r="IJ566" s="18"/>
      <c r="IK566" s="18"/>
      <c r="IL566" s="18"/>
      <c r="IM566" s="18"/>
      <c r="IN566" s="18"/>
      <c r="IO566" s="18"/>
      <c r="IP566" s="18"/>
      <c r="IQ566" s="18"/>
      <c r="IR566" s="18"/>
      <c r="IS566" s="18"/>
      <c r="IT566" s="18"/>
      <c r="IU566" s="18"/>
      <c r="IV566" s="18"/>
      <c r="IW566" s="18"/>
      <c r="IX566" s="18"/>
      <c r="IY566" s="18"/>
      <c r="IZ566" s="18"/>
      <c r="JA566" s="18"/>
      <c r="JB566" s="18"/>
      <c r="JC566" s="18"/>
      <c r="JD566" s="18"/>
      <c r="JE566" s="18"/>
      <c r="JF566" s="18"/>
    </row>
    <row r="567" spans="36:266" x14ac:dyDescent="0.3">
      <c r="AJ567" s="24"/>
      <c r="AK567" s="24"/>
      <c r="AL567" s="20"/>
      <c r="AM567" s="23"/>
      <c r="AN567" s="18"/>
      <c r="AO567" s="24"/>
      <c r="AW567" s="71"/>
      <c r="AX567" s="71"/>
      <c r="AY567" s="71"/>
      <c r="BB567" s="25"/>
      <c r="BC567" s="21"/>
      <c r="BG567" s="18"/>
      <c r="BN567" s="22"/>
      <c r="BO567" s="22"/>
      <c r="BP567" s="22"/>
      <c r="BQ567" s="22"/>
      <c r="BR567" s="15"/>
      <c r="CF567" s="15"/>
      <c r="CL567" s="22"/>
      <c r="CM567" s="15"/>
      <c r="CR567" s="22"/>
      <c r="CT567" s="15"/>
      <c r="CW567" s="22"/>
      <c r="DA567" s="15"/>
      <c r="DH567" s="15"/>
      <c r="DJ567" s="22"/>
      <c r="DO567" s="15"/>
      <c r="DV567" s="15"/>
      <c r="EC567" s="15"/>
      <c r="EJ567" s="15"/>
      <c r="EQ567" s="15"/>
      <c r="EX567" s="15"/>
      <c r="FE567" s="15"/>
      <c r="FL567" s="15"/>
      <c r="FS567" s="15"/>
      <c r="FZ567" s="15"/>
      <c r="GG567" s="15"/>
      <c r="GN567" s="15"/>
      <c r="GP567" s="22"/>
      <c r="GQ567" s="22"/>
      <c r="GR567" s="22"/>
      <c r="GS567" s="22"/>
      <c r="GT567" s="22"/>
      <c r="GU567" s="15"/>
      <c r="GV567" s="22"/>
      <c r="GW567" s="22"/>
      <c r="GX567" s="22"/>
      <c r="GY567" s="18"/>
      <c r="GZ567" s="18"/>
      <c r="HA567" s="18"/>
      <c r="HB567" s="18"/>
      <c r="HC567" s="18"/>
      <c r="HD567" s="18"/>
      <c r="HE567" s="18"/>
      <c r="HF567" s="18"/>
      <c r="HG567" s="18"/>
      <c r="HH567" s="18"/>
      <c r="HI567" s="18"/>
      <c r="HJ567" s="18"/>
      <c r="HK567" s="18"/>
      <c r="HL567" s="18"/>
      <c r="HM567" s="18"/>
      <c r="HN567" s="18"/>
      <c r="HO567" s="18"/>
      <c r="HP567" s="18"/>
      <c r="HQ567" s="18"/>
      <c r="HR567" s="18"/>
      <c r="HS567" s="18"/>
      <c r="HT567" s="18"/>
      <c r="HU567" s="18"/>
      <c r="HV567" s="18"/>
      <c r="HW567" s="18"/>
      <c r="HX567" s="18"/>
      <c r="HY567" s="18"/>
      <c r="HZ567" s="18"/>
      <c r="IA567" s="18"/>
      <c r="IB567" s="18"/>
      <c r="IC567" s="18"/>
      <c r="ID567" s="18"/>
      <c r="IE567" s="18"/>
      <c r="IF567" s="18"/>
      <c r="IG567" s="18"/>
      <c r="IH567" s="18"/>
      <c r="II567" s="18"/>
      <c r="IJ567" s="18"/>
      <c r="IK567" s="18"/>
      <c r="IL567" s="18"/>
      <c r="IM567" s="18"/>
      <c r="IN567" s="18"/>
      <c r="IO567" s="18"/>
      <c r="IP567" s="18"/>
      <c r="IQ567" s="18"/>
      <c r="IR567" s="18"/>
      <c r="IS567" s="18"/>
      <c r="IT567" s="18"/>
      <c r="IU567" s="18"/>
      <c r="IV567" s="18"/>
      <c r="IW567" s="18"/>
      <c r="IX567" s="18"/>
      <c r="IY567" s="18"/>
      <c r="IZ567" s="18"/>
      <c r="JA567" s="18"/>
      <c r="JB567" s="18"/>
      <c r="JC567" s="18"/>
      <c r="JD567" s="18"/>
      <c r="JE567" s="18"/>
      <c r="JF567" s="18"/>
    </row>
    <row r="568" spans="36:266" x14ac:dyDescent="0.3">
      <c r="AJ568" s="24"/>
      <c r="AK568" s="24"/>
      <c r="AL568" s="20"/>
      <c r="AM568" s="23"/>
      <c r="AN568" s="18"/>
      <c r="AO568" s="24"/>
      <c r="AW568" s="71"/>
      <c r="AX568" s="71"/>
      <c r="AY568" s="71"/>
      <c r="BB568" s="25"/>
      <c r="BC568" s="21"/>
      <c r="BG568" s="18"/>
      <c r="BN568" s="22"/>
      <c r="BO568" s="22"/>
      <c r="BP568" s="22"/>
      <c r="BQ568" s="22"/>
      <c r="BR568" s="15"/>
      <c r="CF568" s="15"/>
      <c r="CL568" s="22"/>
      <c r="CM568" s="15"/>
      <c r="CR568" s="22"/>
      <c r="CT568" s="15"/>
      <c r="CW568" s="22"/>
      <c r="DA568" s="15"/>
      <c r="DH568" s="15"/>
      <c r="DJ568" s="22"/>
      <c r="DO568" s="15"/>
      <c r="DV568" s="15"/>
      <c r="EC568" s="15"/>
      <c r="EJ568" s="15"/>
      <c r="EQ568" s="15"/>
      <c r="EX568" s="15"/>
      <c r="FE568" s="15"/>
      <c r="FL568" s="15"/>
      <c r="FS568" s="15"/>
      <c r="FZ568" s="15"/>
      <c r="GG568" s="15"/>
      <c r="GN568" s="15"/>
      <c r="GP568" s="22"/>
      <c r="GQ568" s="22"/>
      <c r="GR568" s="22"/>
      <c r="GS568" s="22"/>
      <c r="GT568" s="22"/>
      <c r="GU568" s="15"/>
      <c r="GV568" s="22"/>
      <c r="GW568" s="22"/>
      <c r="GX568" s="22"/>
      <c r="GY568" s="18"/>
      <c r="GZ568" s="18"/>
      <c r="HA568" s="18"/>
      <c r="HB568" s="18"/>
      <c r="HC568" s="18"/>
      <c r="HD568" s="18"/>
      <c r="HE568" s="18"/>
      <c r="HF568" s="18"/>
      <c r="HG568" s="18"/>
      <c r="HH568" s="18"/>
      <c r="HI568" s="18"/>
      <c r="HJ568" s="18"/>
      <c r="HK568" s="18"/>
      <c r="HL568" s="18"/>
      <c r="HM568" s="18"/>
      <c r="HN568" s="18"/>
      <c r="HO568" s="18"/>
      <c r="HP568" s="18"/>
      <c r="HQ568" s="18"/>
      <c r="HR568" s="18"/>
      <c r="HS568" s="18"/>
      <c r="HT568" s="18"/>
      <c r="HU568" s="18"/>
      <c r="HV568" s="18"/>
      <c r="HW568" s="18"/>
      <c r="HX568" s="18"/>
      <c r="HY568" s="18"/>
      <c r="HZ568" s="18"/>
      <c r="IA568" s="18"/>
      <c r="IB568" s="18"/>
      <c r="IC568" s="18"/>
      <c r="ID568" s="18"/>
      <c r="IE568" s="18"/>
      <c r="IF568" s="18"/>
      <c r="IG568" s="18"/>
      <c r="IH568" s="18"/>
      <c r="II568" s="18"/>
      <c r="IJ568" s="18"/>
      <c r="IK568" s="18"/>
      <c r="IL568" s="18"/>
      <c r="IM568" s="18"/>
      <c r="IN568" s="18"/>
      <c r="IO568" s="18"/>
      <c r="IP568" s="18"/>
      <c r="IQ568" s="18"/>
      <c r="IR568" s="18"/>
      <c r="IS568" s="18"/>
      <c r="IT568" s="18"/>
      <c r="IU568" s="18"/>
      <c r="IV568" s="18"/>
      <c r="IW568" s="18"/>
      <c r="IX568" s="18"/>
      <c r="IY568" s="18"/>
      <c r="IZ568" s="18"/>
      <c r="JA568" s="18"/>
      <c r="JB568" s="18"/>
      <c r="JC568" s="18"/>
      <c r="JD568" s="18"/>
      <c r="JE568" s="18"/>
      <c r="JF568" s="18"/>
    </row>
    <row r="569" spans="36:266" x14ac:dyDescent="0.3">
      <c r="AJ569" s="24"/>
      <c r="AK569" s="24"/>
      <c r="AL569" s="20"/>
      <c r="AM569" s="23"/>
      <c r="AN569" s="18"/>
      <c r="AO569" s="24"/>
      <c r="AW569" s="71"/>
      <c r="AX569" s="71"/>
      <c r="AY569" s="71"/>
      <c r="BB569" s="25"/>
      <c r="BC569" s="21"/>
      <c r="BG569" s="18"/>
      <c r="BN569" s="22"/>
      <c r="BO569" s="22"/>
      <c r="BP569" s="22"/>
      <c r="BQ569" s="22"/>
      <c r="BR569" s="15"/>
      <c r="CF569" s="15"/>
      <c r="CL569" s="22"/>
      <c r="CM569" s="15"/>
      <c r="CR569" s="22"/>
      <c r="CT569" s="15"/>
      <c r="CW569" s="22"/>
      <c r="DA569" s="15"/>
      <c r="DH569" s="15"/>
      <c r="DJ569" s="22"/>
      <c r="DO569" s="15"/>
      <c r="DV569" s="15"/>
      <c r="EC569" s="15"/>
      <c r="EJ569" s="15"/>
      <c r="EQ569" s="15"/>
      <c r="EX569" s="15"/>
      <c r="FE569" s="15"/>
      <c r="FL569" s="15"/>
      <c r="FS569" s="15"/>
      <c r="FZ569" s="15"/>
      <c r="GG569" s="15"/>
      <c r="GN569" s="15"/>
      <c r="GP569" s="22"/>
      <c r="GQ569" s="22"/>
      <c r="GR569" s="22"/>
      <c r="GS569" s="22"/>
      <c r="GT569" s="22"/>
      <c r="GU569" s="15"/>
      <c r="GV569" s="22"/>
      <c r="GW569" s="22"/>
      <c r="GX569" s="22"/>
      <c r="GY569" s="18"/>
      <c r="GZ569" s="18"/>
      <c r="HA569" s="18"/>
      <c r="HB569" s="18"/>
      <c r="HC569" s="18"/>
      <c r="HD569" s="18"/>
      <c r="HE569" s="18"/>
      <c r="HF569" s="18"/>
      <c r="HG569" s="18"/>
      <c r="HH569" s="18"/>
      <c r="HI569" s="18"/>
      <c r="HJ569" s="18"/>
      <c r="HK569" s="18"/>
      <c r="HL569" s="18"/>
      <c r="HM569" s="18"/>
      <c r="HN569" s="18"/>
      <c r="HO569" s="18"/>
      <c r="HP569" s="18"/>
      <c r="HQ569" s="18"/>
      <c r="HR569" s="18"/>
      <c r="HS569" s="18"/>
      <c r="HT569" s="18"/>
      <c r="HU569" s="18"/>
      <c r="HV569" s="18"/>
      <c r="HW569" s="18"/>
      <c r="HX569" s="18"/>
      <c r="HY569" s="18"/>
      <c r="HZ569" s="18"/>
      <c r="IA569" s="18"/>
      <c r="IB569" s="18"/>
      <c r="IC569" s="18"/>
      <c r="ID569" s="18"/>
      <c r="IE569" s="18"/>
      <c r="IF569" s="18"/>
      <c r="IG569" s="18"/>
      <c r="IH569" s="18"/>
      <c r="II569" s="18"/>
      <c r="IJ569" s="18"/>
      <c r="IK569" s="18"/>
      <c r="IL569" s="18"/>
      <c r="IM569" s="18"/>
      <c r="IN569" s="18"/>
      <c r="IO569" s="18"/>
      <c r="IP569" s="18"/>
      <c r="IQ569" s="18"/>
      <c r="IR569" s="18"/>
      <c r="IS569" s="18"/>
      <c r="IT569" s="18"/>
      <c r="IU569" s="18"/>
      <c r="IV569" s="18"/>
      <c r="IW569" s="18"/>
      <c r="IX569" s="18"/>
      <c r="IY569" s="18"/>
      <c r="IZ569" s="18"/>
      <c r="JA569" s="18"/>
      <c r="JB569" s="18"/>
      <c r="JC569" s="18"/>
      <c r="JD569" s="18"/>
      <c r="JE569" s="18"/>
      <c r="JF569" s="18"/>
    </row>
    <row r="570" spans="36:266" x14ac:dyDescent="0.3">
      <c r="AJ570" s="24"/>
      <c r="AK570" s="24"/>
      <c r="AL570" s="20"/>
      <c r="AM570" s="23"/>
      <c r="AN570" s="18"/>
      <c r="AO570" s="24"/>
      <c r="AW570" s="71"/>
      <c r="AX570" s="71"/>
      <c r="AY570" s="71"/>
      <c r="BB570" s="25"/>
      <c r="BC570" s="21"/>
      <c r="BG570" s="18"/>
      <c r="BN570" s="22"/>
      <c r="BO570" s="22"/>
      <c r="BP570" s="22"/>
      <c r="BQ570" s="22"/>
      <c r="BR570" s="15"/>
      <c r="CF570" s="15"/>
      <c r="CL570" s="22"/>
      <c r="CM570" s="15"/>
      <c r="CR570" s="22"/>
      <c r="CT570" s="15"/>
      <c r="CW570" s="22"/>
      <c r="DA570" s="15"/>
      <c r="DH570" s="15"/>
      <c r="DJ570" s="22"/>
      <c r="DO570" s="15"/>
      <c r="DV570" s="15"/>
      <c r="EC570" s="15"/>
      <c r="EJ570" s="15"/>
      <c r="EQ570" s="15"/>
      <c r="EX570" s="15"/>
      <c r="FE570" s="15"/>
      <c r="FL570" s="15"/>
      <c r="FS570" s="15"/>
      <c r="FZ570" s="15"/>
      <c r="GG570" s="15"/>
      <c r="GN570" s="15"/>
      <c r="GP570" s="22"/>
      <c r="GQ570" s="22"/>
      <c r="GR570" s="22"/>
      <c r="GS570" s="22"/>
      <c r="GT570" s="22"/>
      <c r="GU570" s="15"/>
      <c r="GV570" s="22"/>
      <c r="GW570" s="22"/>
      <c r="GX570" s="22"/>
      <c r="GY570" s="18"/>
      <c r="GZ570" s="18"/>
      <c r="HA570" s="18"/>
      <c r="HB570" s="18"/>
      <c r="HC570" s="18"/>
      <c r="HD570" s="18"/>
      <c r="HE570" s="18"/>
      <c r="HF570" s="18"/>
      <c r="HG570" s="18"/>
      <c r="HH570" s="18"/>
      <c r="HI570" s="18"/>
      <c r="HJ570" s="18"/>
      <c r="HK570" s="18"/>
      <c r="HL570" s="18"/>
      <c r="HM570" s="18"/>
      <c r="HN570" s="18"/>
      <c r="HO570" s="18"/>
      <c r="HP570" s="18"/>
      <c r="HQ570" s="18"/>
      <c r="HR570" s="18"/>
      <c r="HS570" s="18"/>
      <c r="HT570" s="18"/>
      <c r="HU570" s="18"/>
      <c r="HV570" s="18"/>
      <c r="HW570" s="18"/>
      <c r="HX570" s="18"/>
      <c r="HY570" s="18"/>
      <c r="HZ570" s="18"/>
      <c r="IA570" s="18"/>
      <c r="IB570" s="18"/>
      <c r="IC570" s="18"/>
      <c r="ID570" s="18"/>
      <c r="IE570" s="18"/>
      <c r="IF570" s="18"/>
      <c r="IG570" s="18"/>
      <c r="IH570" s="18"/>
      <c r="II570" s="18"/>
      <c r="IJ570" s="18"/>
      <c r="IK570" s="18"/>
      <c r="IL570" s="18"/>
      <c r="IM570" s="18"/>
      <c r="IN570" s="18"/>
      <c r="IO570" s="18"/>
      <c r="IP570" s="18"/>
      <c r="IQ570" s="18"/>
      <c r="IR570" s="18"/>
      <c r="IS570" s="18"/>
      <c r="IT570" s="18"/>
      <c r="IU570" s="18"/>
      <c r="IV570" s="18"/>
      <c r="IW570" s="18"/>
      <c r="IX570" s="18"/>
      <c r="IY570" s="18"/>
      <c r="IZ570" s="18"/>
      <c r="JA570" s="18"/>
      <c r="JB570" s="18"/>
      <c r="JC570" s="18"/>
      <c r="JD570" s="18"/>
      <c r="JE570" s="18"/>
      <c r="JF570" s="18"/>
    </row>
    <row r="571" spans="36:266" x14ac:dyDescent="0.3">
      <c r="AJ571" s="24"/>
      <c r="AK571" s="24"/>
      <c r="AL571" s="20"/>
      <c r="AM571" s="23"/>
      <c r="AN571" s="18"/>
      <c r="AO571" s="24"/>
      <c r="AW571" s="71"/>
      <c r="AX571" s="71"/>
      <c r="AY571" s="71"/>
      <c r="BB571" s="25"/>
      <c r="BC571" s="21"/>
      <c r="BG571" s="18"/>
      <c r="BN571" s="22"/>
      <c r="BO571" s="22"/>
      <c r="BP571" s="22"/>
      <c r="BQ571" s="22"/>
      <c r="BR571" s="15"/>
      <c r="CF571" s="15"/>
      <c r="CL571" s="22"/>
      <c r="CM571" s="15"/>
      <c r="CR571" s="22"/>
      <c r="CT571" s="15"/>
      <c r="CW571" s="22"/>
      <c r="DA571" s="15"/>
      <c r="DH571" s="15"/>
      <c r="DJ571" s="22"/>
      <c r="DO571" s="15"/>
      <c r="DV571" s="15"/>
      <c r="EC571" s="15"/>
      <c r="EJ571" s="15"/>
      <c r="EQ571" s="15"/>
      <c r="EX571" s="15"/>
      <c r="FE571" s="15"/>
      <c r="FL571" s="15"/>
      <c r="FS571" s="15"/>
      <c r="FZ571" s="15"/>
      <c r="GG571" s="15"/>
      <c r="GN571" s="15"/>
      <c r="GP571" s="22"/>
      <c r="GQ571" s="22"/>
      <c r="GR571" s="22"/>
      <c r="GS571" s="22"/>
      <c r="GT571" s="22"/>
      <c r="GU571" s="15"/>
      <c r="GV571" s="22"/>
      <c r="GW571" s="22"/>
      <c r="GX571" s="22"/>
      <c r="GY571" s="18"/>
      <c r="GZ571" s="18"/>
      <c r="HA571" s="18"/>
      <c r="HB571" s="18"/>
      <c r="HC571" s="18"/>
      <c r="HD571" s="18"/>
      <c r="HE571" s="18"/>
      <c r="HF571" s="18"/>
      <c r="HG571" s="18"/>
      <c r="HH571" s="18"/>
      <c r="HI571" s="18"/>
      <c r="HJ571" s="18"/>
      <c r="HK571" s="18"/>
      <c r="HL571" s="18"/>
      <c r="HM571" s="18"/>
      <c r="HN571" s="18"/>
      <c r="HO571" s="18"/>
      <c r="HP571" s="18"/>
      <c r="HQ571" s="18"/>
      <c r="HR571" s="18"/>
      <c r="HS571" s="18"/>
      <c r="HT571" s="18"/>
      <c r="HU571" s="18"/>
      <c r="HV571" s="18"/>
      <c r="HW571" s="18"/>
      <c r="HX571" s="18"/>
      <c r="HY571" s="18"/>
      <c r="HZ571" s="18"/>
      <c r="IA571" s="18"/>
      <c r="IB571" s="18"/>
      <c r="IC571" s="18"/>
      <c r="ID571" s="18"/>
      <c r="IE571" s="18"/>
      <c r="IF571" s="18"/>
      <c r="IG571" s="18"/>
      <c r="IH571" s="18"/>
      <c r="II571" s="18"/>
      <c r="IJ571" s="18"/>
      <c r="IK571" s="18"/>
      <c r="IL571" s="18"/>
      <c r="IM571" s="18"/>
      <c r="IN571" s="18"/>
      <c r="IO571" s="18"/>
      <c r="IP571" s="18"/>
      <c r="IQ571" s="18"/>
      <c r="IR571" s="18"/>
      <c r="IS571" s="18"/>
      <c r="IT571" s="18"/>
      <c r="IU571" s="18"/>
      <c r="IV571" s="18"/>
      <c r="IW571" s="18"/>
      <c r="IX571" s="18"/>
      <c r="IY571" s="18"/>
      <c r="IZ571" s="18"/>
      <c r="JA571" s="18"/>
      <c r="JB571" s="18"/>
      <c r="JC571" s="18"/>
      <c r="JD571" s="18"/>
      <c r="JE571" s="18"/>
      <c r="JF571" s="18"/>
    </row>
    <row r="572" spans="36:266" x14ac:dyDescent="0.3">
      <c r="AJ572" s="24"/>
      <c r="AK572" s="24"/>
      <c r="AL572" s="20"/>
      <c r="AM572" s="23"/>
      <c r="AN572" s="18"/>
      <c r="AO572" s="24"/>
      <c r="AW572" s="71"/>
      <c r="AX572" s="71"/>
      <c r="AY572" s="71"/>
      <c r="BB572" s="25"/>
      <c r="BC572" s="21"/>
      <c r="BG572" s="18"/>
      <c r="BN572" s="22"/>
      <c r="BO572" s="22"/>
      <c r="BP572" s="22"/>
      <c r="BQ572" s="22"/>
      <c r="BR572" s="15"/>
      <c r="CF572" s="15"/>
      <c r="CL572" s="22"/>
      <c r="CM572" s="15"/>
      <c r="CR572" s="22"/>
      <c r="CT572" s="15"/>
      <c r="CW572" s="22"/>
      <c r="DA572" s="15"/>
      <c r="DH572" s="15"/>
      <c r="DJ572" s="22"/>
      <c r="DO572" s="15"/>
      <c r="DV572" s="15"/>
      <c r="EC572" s="15"/>
      <c r="EJ572" s="15"/>
      <c r="EQ572" s="15"/>
      <c r="EX572" s="15"/>
      <c r="FE572" s="15"/>
      <c r="FL572" s="15"/>
      <c r="FS572" s="15"/>
      <c r="FZ572" s="15"/>
      <c r="GG572" s="15"/>
      <c r="GN572" s="15"/>
      <c r="GP572" s="22"/>
      <c r="GQ572" s="22"/>
      <c r="GR572" s="22"/>
      <c r="GS572" s="22"/>
      <c r="GT572" s="22"/>
      <c r="GU572" s="15"/>
      <c r="GV572" s="22"/>
      <c r="GW572" s="22"/>
      <c r="GX572" s="22"/>
      <c r="GY572" s="18"/>
      <c r="GZ572" s="18"/>
      <c r="HA572" s="18"/>
      <c r="HB572" s="18"/>
      <c r="HC572" s="18"/>
      <c r="HD572" s="18"/>
      <c r="HE572" s="18"/>
      <c r="HF572" s="18"/>
      <c r="HG572" s="18"/>
      <c r="HH572" s="18"/>
      <c r="HI572" s="18"/>
      <c r="HJ572" s="18"/>
      <c r="HK572" s="18"/>
      <c r="HL572" s="18"/>
      <c r="HM572" s="18"/>
      <c r="HN572" s="18"/>
      <c r="HO572" s="18"/>
      <c r="HP572" s="18"/>
      <c r="HQ572" s="18"/>
      <c r="HR572" s="18"/>
      <c r="HS572" s="18"/>
      <c r="HT572" s="18"/>
      <c r="HU572" s="18"/>
      <c r="HV572" s="18"/>
      <c r="HW572" s="18"/>
      <c r="HX572" s="18"/>
      <c r="HY572" s="18"/>
      <c r="HZ572" s="18"/>
      <c r="IA572" s="18"/>
      <c r="IB572" s="18"/>
      <c r="IC572" s="18"/>
      <c r="ID572" s="18"/>
      <c r="IE572" s="18"/>
      <c r="IF572" s="18"/>
      <c r="IG572" s="18"/>
      <c r="IH572" s="18"/>
      <c r="II572" s="18"/>
      <c r="IJ572" s="18"/>
      <c r="IK572" s="18"/>
      <c r="IL572" s="18"/>
      <c r="IM572" s="18"/>
      <c r="IN572" s="18"/>
      <c r="IO572" s="18"/>
      <c r="IP572" s="18"/>
      <c r="IQ572" s="18"/>
      <c r="IR572" s="18"/>
      <c r="IS572" s="18"/>
      <c r="IT572" s="18"/>
      <c r="IU572" s="18"/>
      <c r="IV572" s="18"/>
      <c r="IW572" s="18"/>
      <c r="IX572" s="18"/>
      <c r="IY572" s="18"/>
      <c r="IZ572" s="18"/>
      <c r="JA572" s="18"/>
      <c r="JB572" s="18"/>
      <c r="JC572" s="18"/>
      <c r="JD572" s="18"/>
      <c r="JE572" s="18"/>
      <c r="JF572" s="18"/>
    </row>
    <row r="573" spans="36:266" x14ac:dyDescent="0.3">
      <c r="AJ573" s="24"/>
      <c r="AK573" s="24"/>
      <c r="AL573" s="20"/>
      <c r="AM573" s="23"/>
      <c r="AN573" s="18"/>
      <c r="AO573" s="24"/>
      <c r="AW573" s="71"/>
      <c r="AX573" s="71"/>
      <c r="AY573" s="71"/>
      <c r="BB573" s="25"/>
      <c r="BC573" s="21"/>
      <c r="BG573" s="18"/>
      <c r="BN573" s="22"/>
      <c r="BO573" s="22"/>
      <c r="BP573" s="22"/>
      <c r="BQ573" s="22"/>
      <c r="BR573" s="15"/>
      <c r="CF573" s="15"/>
      <c r="CL573" s="22"/>
      <c r="CM573" s="15"/>
      <c r="CR573" s="22"/>
      <c r="CT573" s="15"/>
      <c r="CW573" s="22"/>
      <c r="DA573" s="15"/>
      <c r="DH573" s="15"/>
      <c r="DJ573" s="22"/>
      <c r="DO573" s="15"/>
      <c r="DV573" s="15"/>
      <c r="EC573" s="15"/>
      <c r="EJ573" s="15"/>
      <c r="EQ573" s="15"/>
      <c r="EX573" s="15"/>
      <c r="FE573" s="15"/>
      <c r="FL573" s="15"/>
      <c r="FS573" s="15"/>
      <c r="FZ573" s="15"/>
      <c r="GG573" s="15"/>
      <c r="GN573" s="15"/>
      <c r="GP573" s="22"/>
      <c r="GQ573" s="22"/>
      <c r="GR573" s="22"/>
      <c r="GS573" s="22"/>
      <c r="GT573" s="22"/>
      <c r="GU573" s="15"/>
      <c r="GV573" s="22"/>
      <c r="GW573" s="22"/>
      <c r="GX573" s="22"/>
      <c r="GY573" s="18"/>
      <c r="GZ573" s="18"/>
      <c r="HA573" s="18"/>
      <c r="HB573" s="18"/>
      <c r="HC573" s="18"/>
      <c r="HD573" s="18"/>
      <c r="HE573" s="18"/>
      <c r="HF573" s="18"/>
      <c r="HG573" s="18"/>
      <c r="HH573" s="18"/>
      <c r="HI573" s="18"/>
      <c r="HJ573" s="18"/>
      <c r="HK573" s="18"/>
      <c r="HL573" s="18"/>
      <c r="HM573" s="18"/>
      <c r="HN573" s="18"/>
      <c r="HO573" s="18"/>
      <c r="HP573" s="18"/>
      <c r="HQ573" s="18"/>
      <c r="HR573" s="18"/>
      <c r="HS573" s="18"/>
      <c r="HT573" s="18"/>
      <c r="HU573" s="18"/>
      <c r="HV573" s="18"/>
      <c r="HW573" s="18"/>
      <c r="HX573" s="18"/>
      <c r="HY573" s="18"/>
      <c r="HZ573" s="18"/>
      <c r="IA573" s="18"/>
      <c r="IB573" s="18"/>
      <c r="IC573" s="18"/>
      <c r="ID573" s="18"/>
      <c r="IE573" s="18"/>
      <c r="IF573" s="18"/>
      <c r="IG573" s="18"/>
      <c r="IH573" s="18"/>
      <c r="II573" s="18"/>
      <c r="IJ573" s="18"/>
      <c r="IK573" s="18"/>
      <c r="IL573" s="18"/>
      <c r="IM573" s="18"/>
      <c r="IN573" s="18"/>
      <c r="IO573" s="18"/>
      <c r="IP573" s="18"/>
      <c r="IQ573" s="18"/>
      <c r="IR573" s="18"/>
      <c r="IS573" s="18"/>
      <c r="IT573" s="18"/>
      <c r="IU573" s="18"/>
      <c r="IV573" s="18"/>
      <c r="IW573" s="18"/>
      <c r="IX573" s="18"/>
      <c r="IY573" s="18"/>
      <c r="IZ573" s="18"/>
      <c r="JA573" s="18"/>
      <c r="JB573" s="18"/>
      <c r="JC573" s="18"/>
      <c r="JD573" s="18"/>
      <c r="JE573" s="18"/>
      <c r="JF573" s="18"/>
    </row>
    <row r="574" spans="36:266" x14ac:dyDescent="0.3">
      <c r="AJ574" s="24"/>
      <c r="AK574" s="24"/>
      <c r="AL574" s="20"/>
      <c r="AM574" s="23"/>
      <c r="AN574" s="18"/>
      <c r="AO574" s="24"/>
      <c r="AW574" s="71"/>
      <c r="AX574" s="71"/>
      <c r="AY574" s="71"/>
      <c r="BB574" s="25"/>
      <c r="BC574" s="21"/>
      <c r="BG574" s="18"/>
      <c r="BN574" s="22"/>
      <c r="BO574" s="22"/>
      <c r="BP574" s="22"/>
      <c r="BQ574" s="22"/>
      <c r="BR574" s="15"/>
      <c r="CF574" s="15"/>
      <c r="CL574" s="22"/>
      <c r="CM574" s="15"/>
      <c r="CR574" s="22"/>
      <c r="CT574" s="15"/>
      <c r="CW574" s="22"/>
      <c r="DA574" s="15"/>
      <c r="DH574" s="15"/>
      <c r="DJ574" s="22"/>
      <c r="DO574" s="15"/>
      <c r="DV574" s="15"/>
      <c r="EC574" s="15"/>
      <c r="EJ574" s="15"/>
      <c r="EQ574" s="15"/>
      <c r="EX574" s="15"/>
      <c r="FE574" s="15"/>
      <c r="FL574" s="15"/>
      <c r="FS574" s="15"/>
      <c r="FZ574" s="15"/>
      <c r="GG574" s="15"/>
      <c r="GN574" s="15"/>
      <c r="GP574" s="22"/>
      <c r="GQ574" s="22"/>
      <c r="GR574" s="22"/>
      <c r="GS574" s="22"/>
      <c r="GT574" s="22"/>
      <c r="GU574" s="15"/>
      <c r="GV574" s="22"/>
      <c r="GW574" s="22"/>
      <c r="GX574" s="22"/>
      <c r="GY574" s="18"/>
      <c r="GZ574" s="18"/>
      <c r="HA574" s="18"/>
      <c r="HB574" s="18"/>
      <c r="HC574" s="18"/>
      <c r="HD574" s="18"/>
      <c r="HE574" s="18"/>
      <c r="HF574" s="18"/>
      <c r="HG574" s="18"/>
      <c r="HH574" s="18"/>
      <c r="HI574" s="18"/>
      <c r="HJ574" s="18"/>
      <c r="HK574" s="18"/>
      <c r="HL574" s="18"/>
      <c r="HM574" s="18"/>
      <c r="HN574" s="18"/>
      <c r="HO574" s="18"/>
      <c r="HP574" s="18"/>
      <c r="HQ574" s="18"/>
      <c r="HR574" s="18"/>
      <c r="HS574" s="18"/>
      <c r="HT574" s="18"/>
      <c r="HU574" s="18"/>
      <c r="HV574" s="18"/>
      <c r="HW574" s="18"/>
      <c r="HX574" s="18"/>
      <c r="HY574" s="18"/>
      <c r="HZ574" s="18"/>
      <c r="IA574" s="18"/>
      <c r="IB574" s="18"/>
      <c r="IC574" s="18"/>
      <c r="ID574" s="18"/>
      <c r="IE574" s="18"/>
      <c r="IF574" s="18"/>
      <c r="IG574" s="18"/>
      <c r="IH574" s="18"/>
      <c r="II574" s="18"/>
      <c r="IJ574" s="18"/>
      <c r="IK574" s="18"/>
      <c r="IL574" s="18"/>
      <c r="IM574" s="18"/>
      <c r="IN574" s="18"/>
      <c r="IO574" s="18"/>
      <c r="IP574" s="18"/>
      <c r="IQ574" s="18"/>
      <c r="IR574" s="18"/>
      <c r="IS574" s="18"/>
      <c r="IT574" s="18"/>
      <c r="IU574" s="18"/>
      <c r="IV574" s="18"/>
      <c r="IW574" s="18"/>
      <c r="IX574" s="18"/>
      <c r="IY574" s="18"/>
      <c r="IZ574" s="18"/>
      <c r="JA574" s="18"/>
      <c r="JB574" s="18"/>
      <c r="JC574" s="18"/>
      <c r="JD574" s="18"/>
      <c r="JE574" s="18"/>
      <c r="JF574" s="18"/>
    </row>
    <row r="575" spans="36:266" x14ac:dyDescent="0.3">
      <c r="AJ575" s="24"/>
      <c r="AK575" s="24"/>
      <c r="AL575" s="20"/>
      <c r="AM575" s="23"/>
      <c r="AN575" s="18"/>
      <c r="AO575" s="24"/>
      <c r="AW575" s="71"/>
      <c r="AX575" s="71"/>
      <c r="AY575" s="71"/>
      <c r="BB575" s="25"/>
      <c r="BC575" s="21"/>
      <c r="BG575" s="18"/>
      <c r="BN575" s="22"/>
      <c r="BO575" s="22"/>
      <c r="BP575" s="22"/>
      <c r="BQ575" s="22"/>
      <c r="BR575" s="15"/>
      <c r="CF575" s="15"/>
      <c r="CL575" s="22"/>
      <c r="CM575" s="15"/>
      <c r="CR575" s="22"/>
      <c r="CT575" s="15"/>
      <c r="CW575" s="22"/>
      <c r="DA575" s="15"/>
      <c r="DH575" s="15"/>
      <c r="DJ575" s="22"/>
      <c r="DO575" s="15"/>
      <c r="DV575" s="15"/>
      <c r="EC575" s="15"/>
      <c r="EJ575" s="15"/>
      <c r="EQ575" s="15"/>
      <c r="EX575" s="15"/>
      <c r="FE575" s="15"/>
      <c r="FL575" s="15"/>
      <c r="FS575" s="15"/>
      <c r="FZ575" s="15"/>
      <c r="GG575" s="15"/>
      <c r="GN575" s="15"/>
      <c r="GP575" s="22"/>
      <c r="GQ575" s="22"/>
      <c r="GR575" s="22"/>
      <c r="GS575" s="22"/>
      <c r="GT575" s="22"/>
      <c r="GU575" s="15"/>
      <c r="GV575" s="22"/>
      <c r="GW575" s="22"/>
      <c r="GX575" s="22"/>
      <c r="GY575" s="18"/>
      <c r="GZ575" s="18"/>
      <c r="HA575" s="18"/>
      <c r="HB575" s="18"/>
      <c r="HC575" s="18"/>
      <c r="HD575" s="18"/>
      <c r="HE575" s="18"/>
      <c r="HF575" s="18"/>
      <c r="HG575" s="18"/>
      <c r="HH575" s="18"/>
      <c r="HI575" s="18"/>
      <c r="HJ575" s="18"/>
      <c r="HK575" s="18"/>
      <c r="HL575" s="18"/>
      <c r="HM575" s="18"/>
      <c r="HN575" s="18"/>
      <c r="HO575" s="18"/>
      <c r="HP575" s="18"/>
      <c r="HQ575" s="18"/>
      <c r="HR575" s="18"/>
      <c r="HS575" s="18"/>
      <c r="HT575" s="18"/>
      <c r="HU575" s="18"/>
      <c r="HV575" s="18"/>
      <c r="HW575" s="18"/>
      <c r="HX575" s="18"/>
      <c r="HY575" s="18"/>
      <c r="HZ575" s="18"/>
      <c r="IA575" s="18"/>
      <c r="IB575" s="18"/>
      <c r="IC575" s="18"/>
      <c r="ID575" s="18"/>
      <c r="IE575" s="18"/>
      <c r="IF575" s="18"/>
      <c r="IG575" s="18"/>
      <c r="IH575" s="18"/>
      <c r="II575" s="18"/>
      <c r="IJ575" s="18"/>
      <c r="IK575" s="18"/>
      <c r="IL575" s="18"/>
      <c r="IM575" s="18"/>
      <c r="IN575" s="18"/>
      <c r="IO575" s="18"/>
      <c r="IP575" s="18"/>
      <c r="IQ575" s="18"/>
      <c r="IR575" s="18"/>
      <c r="IS575" s="18"/>
      <c r="IT575" s="18"/>
      <c r="IU575" s="18"/>
      <c r="IV575" s="18"/>
      <c r="IW575" s="18"/>
      <c r="IX575" s="18"/>
      <c r="IY575" s="18"/>
      <c r="IZ575" s="18"/>
      <c r="JA575" s="18"/>
      <c r="JB575" s="18"/>
      <c r="JC575" s="18"/>
      <c r="JD575" s="18"/>
      <c r="JE575" s="18"/>
      <c r="JF575" s="18"/>
    </row>
    <row r="576" spans="36:266" x14ac:dyDescent="0.3">
      <c r="AJ576" s="24"/>
      <c r="AK576" s="24"/>
      <c r="AL576" s="20"/>
      <c r="AM576" s="23"/>
      <c r="AN576" s="18"/>
      <c r="AO576" s="24"/>
      <c r="AW576" s="71"/>
      <c r="AX576" s="71"/>
      <c r="AY576" s="71"/>
      <c r="BB576" s="25"/>
      <c r="BC576" s="21"/>
      <c r="BG576" s="18"/>
      <c r="BN576" s="22"/>
      <c r="BO576" s="22"/>
      <c r="BP576" s="22"/>
      <c r="BQ576" s="22"/>
      <c r="BR576" s="15"/>
      <c r="CF576" s="15"/>
      <c r="CL576" s="22"/>
      <c r="CM576" s="15"/>
      <c r="CR576" s="22"/>
      <c r="CT576" s="15"/>
      <c r="CW576" s="22"/>
      <c r="DA576" s="15"/>
      <c r="DH576" s="15"/>
      <c r="DJ576" s="22"/>
      <c r="DO576" s="15"/>
      <c r="DV576" s="15"/>
      <c r="EC576" s="15"/>
      <c r="EJ576" s="15"/>
      <c r="EQ576" s="15"/>
      <c r="EX576" s="15"/>
      <c r="FE576" s="15"/>
      <c r="FL576" s="15"/>
      <c r="FS576" s="15"/>
      <c r="FZ576" s="15"/>
      <c r="GG576" s="15"/>
      <c r="GN576" s="15"/>
      <c r="GP576" s="22"/>
      <c r="GQ576" s="22"/>
      <c r="GR576" s="22"/>
      <c r="GS576" s="22"/>
      <c r="GT576" s="22"/>
      <c r="GU576" s="15"/>
      <c r="GV576" s="22"/>
      <c r="GW576" s="22"/>
      <c r="GX576" s="22"/>
      <c r="GY576" s="18"/>
      <c r="GZ576" s="18"/>
      <c r="HA576" s="18"/>
      <c r="HB576" s="18"/>
      <c r="HC576" s="18"/>
      <c r="HD576" s="18"/>
      <c r="HE576" s="18"/>
      <c r="HF576" s="18"/>
      <c r="HG576" s="18"/>
      <c r="HH576" s="18"/>
      <c r="HI576" s="18"/>
      <c r="HJ576" s="18"/>
      <c r="HK576" s="18"/>
      <c r="HL576" s="18"/>
      <c r="HM576" s="18"/>
      <c r="HN576" s="18"/>
      <c r="HO576" s="18"/>
      <c r="HP576" s="18"/>
      <c r="HQ576" s="18"/>
      <c r="HR576" s="18"/>
      <c r="HS576" s="18"/>
      <c r="HT576" s="18"/>
      <c r="HU576" s="18"/>
      <c r="HV576" s="18"/>
      <c r="HW576" s="18"/>
      <c r="HX576" s="18"/>
      <c r="HY576" s="18"/>
      <c r="HZ576" s="18"/>
      <c r="IA576" s="18"/>
      <c r="IB576" s="18"/>
      <c r="IC576" s="18"/>
      <c r="ID576" s="18"/>
      <c r="IE576" s="18"/>
      <c r="IF576" s="18"/>
      <c r="IG576" s="18"/>
      <c r="IH576" s="18"/>
      <c r="II576" s="18"/>
      <c r="IJ576" s="18"/>
      <c r="IK576" s="18"/>
      <c r="IL576" s="18"/>
      <c r="IM576" s="18"/>
      <c r="IN576" s="18"/>
      <c r="IO576" s="18"/>
      <c r="IP576" s="18"/>
      <c r="IQ576" s="18"/>
      <c r="IR576" s="18"/>
      <c r="IS576" s="18"/>
      <c r="IT576" s="18"/>
      <c r="IU576" s="18"/>
      <c r="IV576" s="18"/>
      <c r="IW576" s="18"/>
      <c r="IX576" s="18"/>
      <c r="IY576" s="18"/>
      <c r="IZ576" s="18"/>
      <c r="JA576" s="18"/>
      <c r="JB576" s="18"/>
      <c r="JC576" s="18"/>
      <c r="JD576" s="18"/>
      <c r="JE576" s="18"/>
      <c r="JF576" s="18"/>
    </row>
    <row r="577" spans="36:266" x14ac:dyDescent="0.3">
      <c r="AJ577" s="24"/>
      <c r="AK577" s="24"/>
      <c r="AL577" s="20"/>
      <c r="AM577" s="23"/>
      <c r="AN577" s="18"/>
      <c r="AO577" s="24"/>
      <c r="AW577" s="71"/>
      <c r="AX577" s="71"/>
      <c r="AY577" s="71"/>
      <c r="BB577" s="25"/>
      <c r="BC577" s="21"/>
      <c r="BG577" s="18"/>
      <c r="BN577" s="22"/>
      <c r="BO577" s="22"/>
      <c r="BP577" s="22"/>
      <c r="BQ577" s="22"/>
      <c r="BR577" s="15"/>
      <c r="CF577" s="15"/>
      <c r="CL577" s="22"/>
      <c r="CM577" s="15"/>
      <c r="CR577" s="22"/>
      <c r="CT577" s="15"/>
      <c r="CW577" s="22"/>
      <c r="DA577" s="15"/>
      <c r="DH577" s="15"/>
      <c r="DJ577" s="22"/>
      <c r="DO577" s="15"/>
      <c r="DV577" s="15"/>
      <c r="EC577" s="15"/>
      <c r="EJ577" s="15"/>
      <c r="EQ577" s="15"/>
      <c r="EX577" s="15"/>
      <c r="FE577" s="15"/>
      <c r="FL577" s="15"/>
      <c r="FS577" s="15"/>
      <c r="FZ577" s="15"/>
      <c r="GG577" s="15"/>
      <c r="GN577" s="15"/>
      <c r="GP577" s="22"/>
      <c r="GQ577" s="22"/>
      <c r="GR577" s="22"/>
      <c r="GS577" s="22"/>
      <c r="GT577" s="22"/>
      <c r="GU577" s="15"/>
      <c r="GV577" s="22"/>
      <c r="GW577" s="22"/>
      <c r="GX577" s="22"/>
      <c r="GY577" s="18"/>
      <c r="GZ577" s="18"/>
      <c r="HA577" s="18"/>
      <c r="HB577" s="18"/>
      <c r="HC577" s="18"/>
      <c r="HD577" s="18"/>
      <c r="HE577" s="18"/>
      <c r="HF577" s="18"/>
      <c r="HG577" s="18"/>
      <c r="HH577" s="18"/>
      <c r="HI577" s="18"/>
      <c r="HJ577" s="18"/>
      <c r="HK577" s="18"/>
      <c r="HL577" s="18"/>
      <c r="HM577" s="18"/>
      <c r="HN577" s="18"/>
      <c r="HO577" s="18"/>
      <c r="HP577" s="18"/>
      <c r="HQ577" s="18"/>
      <c r="HR577" s="18"/>
      <c r="HS577" s="18"/>
      <c r="HT577" s="18"/>
      <c r="HU577" s="18"/>
      <c r="HV577" s="18"/>
      <c r="HW577" s="18"/>
      <c r="HX577" s="18"/>
      <c r="HY577" s="18"/>
      <c r="HZ577" s="18"/>
      <c r="IA577" s="18"/>
      <c r="IB577" s="18"/>
      <c r="IC577" s="18"/>
      <c r="ID577" s="18"/>
      <c r="IE577" s="18"/>
      <c r="IF577" s="18"/>
      <c r="IG577" s="18"/>
      <c r="IH577" s="18"/>
      <c r="II577" s="18"/>
      <c r="IJ577" s="18"/>
      <c r="IK577" s="18"/>
      <c r="IL577" s="18"/>
      <c r="IM577" s="18"/>
      <c r="IN577" s="18"/>
      <c r="IO577" s="18"/>
      <c r="IP577" s="18"/>
      <c r="IQ577" s="18"/>
      <c r="IR577" s="18"/>
      <c r="IS577" s="18"/>
      <c r="IT577" s="18"/>
      <c r="IU577" s="18"/>
      <c r="IV577" s="18"/>
      <c r="IW577" s="18"/>
      <c r="IX577" s="18"/>
      <c r="IY577" s="18"/>
      <c r="IZ577" s="18"/>
      <c r="JA577" s="18"/>
      <c r="JB577" s="18"/>
      <c r="JC577" s="18"/>
      <c r="JD577" s="18"/>
      <c r="JE577" s="18"/>
      <c r="JF577" s="18"/>
    </row>
    <row r="578" spans="36:266" x14ac:dyDescent="0.3">
      <c r="AJ578" s="24"/>
      <c r="AK578" s="24"/>
      <c r="AL578" s="20"/>
      <c r="AM578" s="23"/>
      <c r="AN578" s="18"/>
      <c r="AO578" s="24"/>
      <c r="AW578" s="71"/>
      <c r="AX578" s="71"/>
      <c r="AY578" s="71"/>
      <c r="BB578" s="25"/>
      <c r="BC578" s="21"/>
      <c r="BG578" s="18"/>
      <c r="BN578" s="22"/>
      <c r="BO578" s="22"/>
      <c r="BP578" s="22"/>
      <c r="BQ578" s="22"/>
      <c r="BR578" s="15"/>
      <c r="CF578" s="15"/>
      <c r="CL578" s="22"/>
      <c r="CM578" s="15"/>
      <c r="CR578" s="22"/>
      <c r="CT578" s="15"/>
      <c r="CW578" s="22"/>
      <c r="DA578" s="15"/>
      <c r="DH578" s="15"/>
      <c r="DJ578" s="22"/>
      <c r="DO578" s="15"/>
      <c r="DV578" s="15"/>
      <c r="EC578" s="15"/>
      <c r="EJ578" s="15"/>
      <c r="EQ578" s="15"/>
      <c r="EX578" s="15"/>
      <c r="FE578" s="15"/>
      <c r="FL578" s="15"/>
      <c r="FS578" s="15"/>
      <c r="FZ578" s="15"/>
      <c r="GG578" s="15"/>
      <c r="GN578" s="15"/>
      <c r="GP578" s="22"/>
      <c r="GQ578" s="22"/>
      <c r="GR578" s="22"/>
      <c r="GS578" s="22"/>
      <c r="GT578" s="22"/>
      <c r="GU578" s="15"/>
      <c r="GV578" s="22"/>
      <c r="GW578" s="22"/>
      <c r="GX578" s="22"/>
      <c r="GY578" s="18"/>
      <c r="GZ578" s="18"/>
      <c r="HA578" s="18"/>
      <c r="HB578" s="18"/>
      <c r="HC578" s="18"/>
      <c r="HD578" s="18"/>
      <c r="HE578" s="18"/>
      <c r="HF578" s="18"/>
      <c r="HG578" s="18"/>
      <c r="HH578" s="18"/>
      <c r="HI578" s="18"/>
      <c r="HJ578" s="18"/>
      <c r="HK578" s="18"/>
      <c r="HL578" s="18"/>
      <c r="HM578" s="18"/>
      <c r="HN578" s="18"/>
      <c r="HO578" s="18"/>
      <c r="HP578" s="18"/>
      <c r="HQ578" s="18"/>
      <c r="HR578" s="18"/>
      <c r="HS578" s="18"/>
      <c r="HT578" s="18"/>
      <c r="HU578" s="18"/>
      <c r="HV578" s="18"/>
      <c r="HW578" s="18"/>
      <c r="HX578" s="18"/>
      <c r="HY578" s="18"/>
      <c r="HZ578" s="18"/>
      <c r="IA578" s="18"/>
      <c r="IB578" s="18"/>
      <c r="IC578" s="18"/>
      <c r="ID578" s="18"/>
      <c r="IE578" s="18"/>
      <c r="IF578" s="18"/>
      <c r="IG578" s="18"/>
      <c r="IH578" s="18"/>
      <c r="II578" s="18"/>
      <c r="IJ578" s="18"/>
      <c r="IK578" s="18"/>
      <c r="IL578" s="18"/>
      <c r="IM578" s="18"/>
      <c r="IN578" s="18"/>
      <c r="IO578" s="18"/>
      <c r="IP578" s="18"/>
      <c r="IQ578" s="18"/>
      <c r="IR578" s="18"/>
      <c r="IS578" s="18"/>
      <c r="IT578" s="18"/>
      <c r="IU578" s="18"/>
      <c r="IV578" s="18"/>
      <c r="IW578" s="18"/>
      <c r="IX578" s="18"/>
      <c r="IY578" s="18"/>
      <c r="IZ578" s="18"/>
      <c r="JA578" s="18"/>
      <c r="JB578" s="18"/>
      <c r="JC578" s="18"/>
      <c r="JD578" s="18"/>
      <c r="JE578" s="18"/>
      <c r="JF578" s="18"/>
    </row>
    <row r="579" spans="36:266" x14ac:dyDescent="0.3">
      <c r="AJ579" s="24"/>
      <c r="AK579" s="24"/>
      <c r="AL579" s="20"/>
      <c r="AM579" s="23"/>
      <c r="AN579" s="18"/>
      <c r="AO579" s="24"/>
      <c r="AW579" s="71"/>
      <c r="AX579" s="71"/>
      <c r="AY579" s="71"/>
      <c r="BB579" s="25"/>
      <c r="BC579" s="21"/>
      <c r="BG579" s="18"/>
      <c r="BN579" s="22"/>
      <c r="BO579" s="22"/>
      <c r="BP579" s="22"/>
      <c r="BQ579" s="22"/>
      <c r="BR579" s="15"/>
      <c r="CF579" s="15"/>
      <c r="CL579" s="22"/>
      <c r="CM579" s="15"/>
      <c r="CR579" s="22"/>
      <c r="CT579" s="15"/>
      <c r="CW579" s="22"/>
      <c r="DA579" s="15"/>
      <c r="DH579" s="15"/>
      <c r="DJ579" s="22"/>
      <c r="DO579" s="15"/>
      <c r="DV579" s="15"/>
      <c r="EC579" s="15"/>
      <c r="EJ579" s="15"/>
      <c r="EQ579" s="15"/>
      <c r="EX579" s="15"/>
      <c r="FE579" s="15"/>
      <c r="FL579" s="15"/>
      <c r="FS579" s="15"/>
      <c r="FZ579" s="15"/>
      <c r="GG579" s="15"/>
      <c r="GN579" s="15"/>
      <c r="GP579" s="22"/>
      <c r="GQ579" s="22"/>
      <c r="GR579" s="22"/>
      <c r="GS579" s="22"/>
      <c r="GT579" s="22"/>
      <c r="GU579" s="15"/>
      <c r="GV579" s="22"/>
      <c r="GW579" s="22"/>
      <c r="GX579" s="22"/>
      <c r="GY579" s="18"/>
      <c r="GZ579" s="18"/>
      <c r="HA579" s="18"/>
      <c r="HB579" s="18"/>
      <c r="HC579" s="18"/>
      <c r="HD579" s="18"/>
      <c r="HE579" s="18"/>
      <c r="HF579" s="18"/>
      <c r="HG579" s="18"/>
      <c r="HH579" s="18"/>
      <c r="HI579" s="18"/>
      <c r="HJ579" s="18"/>
      <c r="HK579" s="18"/>
      <c r="HL579" s="18"/>
      <c r="HM579" s="18"/>
      <c r="HN579" s="18"/>
      <c r="HO579" s="18"/>
      <c r="HP579" s="18"/>
      <c r="HQ579" s="18"/>
      <c r="HR579" s="18"/>
      <c r="HS579" s="18"/>
      <c r="HT579" s="18"/>
      <c r="HU579" s="18"/>
      <c r="HV579" s="18"/>
      <c r="HW579" s="18"/>
      <c r="HX579" s="18"/>
      <c r="HY579" s="18"/>
      <c r="HZ579" s="18"/>
      <c r="IA579" s="18"/>
      <c r="IB579" s="18"/>
      <c r="IC579" s="18"/>
      <c r="ID579" s="18"/>
      <c r="IE579" s="18"/>
      <c r="IF579" s="18"/>
      <c r="IG579" s="18"/>
      <c r="IH579" s="18"/>
      <c r="II579" s="18"/>
      <c r="IJ579" s="18"/>
      <c r="IK579" s="18"/>
      <c r="IL579" s="18"/>
      <c r="IM579" s="18"/>
      <c r="IN579" s="18"/>
      <c r="IO579" s="18"/>
      <c r="IP579" s="18"/>
      <c r="IQ579" s="18"/>
      <c r="IR579" s="18"/>
      <c r="IS579" s="18"/>
      <c r="IT579" s="18"/>
      <c r="IU579" s="18"/>
      <c r="IV579" s="18"/>
      <c r="IW579" s="18"/>
      <c r="IX579" s="18"/>
      <c r="IY579" s="18"/>
      <c r="IZ579" s="18"/>
      <c r="JA579" s="18"/>
      <c r="JB579" s="18"/>
      <c r="JC579" s="18"/>
      <c r="JD579" s="18"/>
      <c r="JE579" s="18"/>
      <c r="JF579" s="18"/>
    </row>
    <row r="580" spans="36:266" x14ac:dyDescent="0.3">
      <c r="AJ580" s="24"/>
      <c r="AK580" s="24"/>
      <c r="AL580" s="20"/>
      <c r="AM580" s="23"/>
      <c r="AN580" s="18"/>
      <c r="AO580" s="24"/>
      <c r="AW580" s="71"/>
      <c r="AX580" s="71"/>
      <c r="AY580" s="71"/>
      <c r="BB580" s="25"/>
      <c r="BC580" s="21"/>
      <c r="BG580" s="18"/>
      <c r="BN580" s="22"/>
      <c r="BO580" s="22"/>
      <c r="BP580" s="22"/>
      <c r="BQ580" s="22"/>
      <c r="BR580" s="15"/>
      <c r="CF580" s="15"/>
      <c r="CL580" s="22"/>
      <c r="CM580" s="15"/>
      <c r="CR580" s="22"/>
      <c r="CT580" s="15"/>
      <c r="CW580" s="22"/>
      <c r="DA580" s="15"/>
      <c r="DH580" s="15"/>
      <c r="DJ580" s="22"/>
      <c r="DO580" s="15"/>
      <c r="DV580" s="15"/>
      <c r="EC580" s="15"/>
      <c r="EJ580" s="15"/>
      <c r="EQ580" s="15"/>
      <c r="EX580" s="15"/>
      <c r="FE580" s="15"/>
      <c r="FL580" s="15"/>
      <c r="FS580" s="15"/>
      <c r="FZ580" s="15"/>
      <c r="GG580" s="15"/>
      <c r="GN580" s="15"/>
      <c r="GP580" s="22"/>
      <c r="GQ580" s="22"/>
      <c r="GR580" s="22"/>
      <c r="GS580" s="22"/>
      <c r="GT580" s="22"/>
      <c r="GU580" s="15"/>
      <c r="GV580" s="22"/>
      <c r="GW580" s="22"/>
      <c r="GX580" s="22"/>
      <c r="GY580" s="18"/>
      <c r="GZ580" s="18"/>
      <c r="HA580" s="18"/>
      <c r="HB580" s="18"/>
      <c r="HC580" s="18"/>
      <c r="HD580" s="18"/>
      <c r="HE580" s="18"/>
      <c r="HF580" s="18"/>
      <c r="HG580" s="18"/>
      <c r="HH580" s="18"/>
      <c r="HI580" s="18"/>
      <c r="HJ580" s="18"/>
      <c r="HK580" s="18"/>
      <c r="HL580" s="18"/>
      <c r="HM580" s="18"/>
      <c r="HN580" s="18"/>
      <c r="HO580" s="18"/>
      <c r="HP580" s="18"/>
      <c r="HQ580" s="18"/>
      <c r="HR580" s="18"/>
      <c r="HS580" s="18"/>
      <c r="HT580" s="18"/>
      <c r="HU580" s="18"/>
      <c r="HV580" s="18"/>
      <c r="HW580" s="18"/>
      <c r="HX580" s="18"/>
      <c r="HY580" s="18"/>
      <c r="HZ580" s="18"/>
      <c r="IA580" s="18"/>
      <c r="IB580" s="18"/>
      <c r="IC580" s="18"/>
      <c r="ID580" s="18"/>
      <c r="IE580" s="18"/>
      <c r="IF580" s="18"/>
      <c r="IG580" s="18"/>
      <c r="IH580" s="18"/>
      <c r="II580" s="18"/>
      <c r="IJ580" s="18"/>
      <c r="IK580" s="18"/>
      <c r="IL580" s="18"/>
      <c r="IM580" s="18"/>
      <c r="IN580" s="18"/>
      <c r="IO580" s="18"/>
      <c r="IP580" s="18"/>
      <c r="IQ580" s="18"/>
      <c r="IR580" s="18"/>
      <c r="IS580" s="18"/>
      <c r="IT580" s="18"/>
      <c r="IU580" s="18"/>
      <c r="IV580" s="18"/>
      <c r="IW580" s="18"/>
      <c r="IX580" s="18"/>
      <c r="IY580" s="18"/>
      <c r="IZ580" s="18"/>
      <c r="JA580" s="18"/>
      <c r="JB580" s="18"/>
      <c r="JC580" s="18"/>
      <c r="JD580" s="18"/>
      <c r="JE580" s="18"/>
      <c r="JF580" s="18"/>
    </row>
    <row r="581" spans="36:266" x14ac:dyDescent="0.3">
      <c r="AJ581" s="24"/>
      <c r="AK581" s="24"/>
      <c r="AL581" s="20"/>
      <c r="AM581" s="23"/>
      <c r="AN581" s="18"/>
      <c r="AO581" s="24"/>
      <c r="AW581" s="71"/>
      <c r="AX581" s="71"/>
      <c r="AY581" s="71"/>
      <c r="BB581" s="25"/>
      <c r="BC581" s="21"/>
      <c r="BG581" s="18"/>
      <c r="BN581" s="22"/>
      <c r="BO581" s="22"/>
      <c r="BP581" s="22"/>
      <c r="BQ581" s="22"/>
      <c r="BR581" s="15"/>
      <c r="CF581" s="15"/>
      <c r="CL581" s="22"/>
      <c r="CM581" s="15"/>
      <c r="CR581" s="22"/>
      <c r="CT581" s="15"/>
      <c r="CW581" s="22"/>
      <c r="DA581" s="15"/>
      <c r="DH581" s="15"/>
      <c r="DJ581" s="22"/>
      <c r="DO581" s="15"/>
      <c r="DV581" s="15"/>
      <c r="EC581" s="15"/>
      <c r="EJ581" s="15"/>
      <c r="EQ581" s="15"/>
      <c r="EX581" s="15"/>
      <c r="FE581" s="15"/>
      <c r="FL581" s="15"/>
      <c r="FS581" s="15"/>
      <c r="FZ581" s="15"/>
      <c r="GG581" s="15"/>
      <c r="GN581" s="15"/>
      <c r="GP581" s="22"/>
      <c r="GQ581" s="22"/>
      <c r="GR581" s="22"/>
      <c r="GS581" s="22"/>
      <c r="GT581" s="22"/>
      <c r="GU581" s="15"/>
      <c r="GV581" s="22"/>
      <c r="GW581" s="22"/>
      <c r="GX581" s="22"/>
      <c r="GY581" s="18"/>
      <c r="GZ581" s="18"/>
      <c r="HA581" s="18"/>
      <c r="HB581" s="18"/>
      <c r="HC581" s="18"/>
      <c r="HD581" s="18"/>
      <c r="HE581" s="18"/>
      <c r="HF581" s="18"/>
      <c r="HG581" s="18"/>
      <c r="HH581" s="18"/>
      <c r="HI581" s="18"/>
      <c r="HJ581" s="18"/>
      <c r="HK581" s="18"/>
      <c r="HL581" s="18"/>
      <c r="HM581" s="18"/>
      <c r="HN581" s="18"/>
      <c r="HO581" s="18"/>
      <c r="HP581" s="18"/>
      <c r="HQ581" s="18"/>
      <c r="HR581" s="18"/>
      <c r="HS581" s="18"/>
      <c r="HT581" s="18"/>
      <c r="HU581" s="18"/>
      <c r="HV581" s="18"/>
      <c r="HW581" s="18"/>
      <c r="HX581" s="18"/>
      <c r="HY581" s="18"/>
      <c r="HZ581" s="18"/>
      <c r="IA581" s="18"/>
      <c r="IB581" s="18"/>
      <c r="IC581" s="18"/>
      <c r="ID581" s="18"/>
      <c r="IE581" s="18"/>
      <c r="IF581" s="18"/>
      <c r="IG581" s="18"/>
      <c r="IH581" s="18"/>
      <c r="II581" s="18"/>
      <c r="IJ581" s="18"/>
      <c r="IK581" s="18"/>
      <c r="IL581" s="18"/>
      <c r="IM581" s="18"/>
      <c r="IN581" s="18"/>
      <c r="IO581" s="18"/>
      <c r="IP581" s="18"/>
      <c r="IQ581" s="18"/>
      <c r="IR581" s="18"/>
      <c r="IS581" s="18"/>
      <c r="IT581" s="18"/>
      <c r="IU581" s="18"/>
      <c r="IV581" s="18"/>
      <c r="IW581" s="18"/>
      <c r="IX581" s="18"/>
      <c r="IY581" s="18"/>
      <c r="IZ581" s="18"/>
      <c r="JA581" s="18"/>
      <c r="JB581" s="18"/>
      <c r="JC581" s="18"/>
      <c r="JD581" s="18"/>
      <c r="JE581" s="18"/>
      <c r="JF581" s="18"/>
    </row>
    <row r="582" spans="36:266" x14ac:dyDescent="0.3">
      <c r="AJ582" s="24"/>
      <c r="AK582" s="24"/>
      <c r="AL582" s="20"/>
      <c r="AM582" s="23"/>
      <c r="AN582" s="18"/>
      <c r="AO582" s="24"/>
      <c r="AW582" s="71"/>
      <c r="AX582" s="71"/>
      <c r="AY582" s="71"/>
      <c r="BB582" s="25"/>
      <c r="BC582" s="21"/>
      <c r="BG582" s="18"/>
      <c r="BN582" s="22"/>
      <c r="BO582" s="22"/>
      <c r="BP582" s="22"/>
      <c r="BQ582" s="22"/>
      <c r="BR582" s="15"/>
      <c r="CF582" s="15"/>
      <c r="CL582" s="22"/>
      <c r="CM582" s="15"/>
      <c r="CR582" s="22"/>
      <c r="CT582" s="15"/>
      <c r="CW582" s="22"/>
      <c r="DA582" s="15"/>
      <c r="DH582" s="15"/>
      <c r="DJ582" s="22"/>
      <c r="DO582" s="15"/>
      <c r="DV582" s="15"/>
      <c r="EC582" s="15"/>
      <c r="EJ582" s="15"/>
      <c r="EQ582" s="15"/>
      <c r="EX582" s="15"/>
      <c r="FE582" s="15"/>
      <c r="FL582" s="15"/>
      <c r="FS582" s="15"/>
      <c r="FZ582" s="15"/>
      <c r="GG582" s="15"/>
      <c r="GN582" s="15"/>
      <c r="GP582" s="22"/>
      <c r="GQ582" s="22"/>
      <c r="GR582" s="22"/>
      <c r="GS582" s="22"/>
      <c r="GT582" s="22"/>
      <c r="GU582" s="15"/>
      <c r="GV582" s="22"/>
      <c r="GW582" s="22"/>
      <c r="GX582" s="22"/>
      <c r="GY582" s="18"/>
      <c r="GZ582" s="18"/>
      <c r="HA582" s="18"/>
      <c r="HB582" s="18"/>
      <c r="HC582" s="18"/>
      <c r="HD582" s="18"/>
      <c r="HE582" s="18"/>
      <c r="HF582" s="18"/>
      <c r="HG582" s="18"/>
      <c r="HH582" s="18"/>
      <c r="HI582" s="18"/>
      <c r="HJ582" s="18"/>
      <c r="HK582" s="18"/>
      <c r="HL582" s="18"/>
      <c r="HM582" s="18"/>
      <c r="HN582" s="18"/>
      <c r="HO582" s="18"/>
      <c r="HP582" s="18"/>
      <c r="HQ582" s="18"/>
      <c r="HR582" s="18"/>
      <c r="HS582" s="18"/>
      <c r="HT582" s="18"/>
      <c r="HU582" s="18"/>
      <c r="HV582" s="18"/>
      <c r="HW582" s="18"/>
      <c r="HX582" s="18"/>
      <c r="HY582" s="18"/>
      <c r="HZ582" s="18"/>
      <c r="IA582" s="18"/>
      <c r="IB582" s="18"/>
      <c r="IC582" s="18"/>
      <c r="ID582" s="18"/>
      <c r="IE582" s="18"/>
      <c r="IF582" s="18"/>
      <c r="IG582" s="18"/>
      <c r="IH582" s="18"/>
      <c r="II582" s="18"/>
      <c r="IJ582" s="18"/>
      <c r="IK582" s="18"/>
      <c r="IL582" s="18"/>
      <c r="IM582" s="18"/>
      <c r="IN582" s="18"/>
      <c r="IO582" s="18"/>
      <c r="IP582" s="18"/>
      <c r="IQ582" s="18"/>
      <c r="IR582" s="18"/>
      <c r="IS582" s="18"/>
      <c r="IT582" s="18"/>
      <c r="IU582" s="18"/>
      <c r="IV582" s="18"/>
      <c r="IW582" s="18"/>
      <c r="IX582" s="18"/>
      <c r="IY582" s="18"/>
      <c r="IZ582" s="18"/>
      <c r="JA582" s="18"/>
      <c r="JB582" s="18"/>
      <c r="JC582" s="18"/>
      <c r="JD582" s="18"/>
      <c r="JE582" s="18"/>
      <c r="JF582" s="18"/>
    </row>
    <row r="583" spans="36:266" x14ac:dyDescent="0.3">
      <c r="AJ583" s="24"/>
      <c r="AK583" s="24"/>
      <c r="AL583" s="20"/>
      <c r="AM583" s="23"/>
      <c r="AN583" s="18"/>
      <c r="AO583" s="24"/>
      <c r="AW583" s="71"/>
      <c r="AX583" s="71"/>
      <c r="AY583" s="71"/>
      <c r="BB583" s="25"/>
      <c r="BC583" s="21"/>
      <c r="BG583" s="18"/>
      <c r="BN583" s="22"/>
      <c r="BO583" s="22"/>
      <c r="BP583" s="22"/>
      <c r="BQ583" s="22"/>
      <c r="BR583" s="15"/>
      <c r="CF583" s="15"/>
      <c r="CL583" s="22"/>
      <c r="CM583" s="15"/>
      <c r="CR583" s="22"/>
      <c r="CT583" s="15"/>
      <c r="CW583" s="22"/>
      <c r="DA583" s="15"/>
      <c r="DH583" s="15"/>
      <c r="DJ583" s="22"/>
      <c r="DO583" s="15"/>
      <c r="DV583" s="15"/>
      <c r="EC583" s="15"/>
      <c r="EJ583" s="15"/>
      <c r="EQ583" s="15"/>
      <c r="EX583" s="15"/>
      <c r="FE583" s="15"/>
      <c r="FL583" s="15"/>
      <c r="FS583" s="15"/>
      <c r="FZ583" s="15"/>
      <c r="GG583" s="15"/>
      <c r="GN583" s="15"/>
      <c r="GP583" s="22"/>
      <c r="GQ583" s="22"/>
      <c r="GR583" s="22"/>
      <c r="GS583" s="22"/>
      <c r="GT583" s="22"/>
      <c r="GU583" s="15"/>
      <c r="GV583" s="22"/>
      <c r="GW583" s="22"/>
      <c r="GX583" s="22"/>
      <c r="GY583" s="18"/>
      <c r="GZ583" s="18"/>
      <c r="HA583" s="18"/>
      <c r="HB583" s="18"/>
      <c r="HC583" s="18"/>
      <c r="HD583" s="18"/>
      <c r="HE583" s="18"/>
      <c r="HF583" s="18"/>
      <c r="HG583" s="18"/>
      <c r="HH583" s="18"/>
      <c r="HI583" s="18"/>
      <c r="HJ583" s="18"/>
      <c r="HK583" s="18"/>
      <c r="HL583" s="18"/>
      <c r="HM583" s="18"/>
      <c r="HN583" s="18"/>
      <c r="HO583" s="18"/>
      <c r="HP583" s="18"/>
      <c r="HQ583" s="18"/>
      <c r="HR583" s="18"/>
      <c r="HS583" s="18"/>
      <c r="HT583" s="18"/>
      <c r="HU583" s="18"/>
      <c r="HV583" s="18"/>
      <c r="HW583" s="18"/>
      <c r="HX583" s="18"/>
      <c r="HY583" s="18"/>
      <c r="HZ583" s="18"/>
      <c r="IA583" s="18"/>
      <c r="IB583" s="18"/>
      <c r="IC583" s="18"/>
      <c r="ID583" s="18"/>
      <c r="IE583" s="18"/>
      <c r="IF583" s="18"/>
      <c r="IG583" s="18"/>
      <c r="IH583" s="18"/>
      <c r="II583" s="18"/>
      <c r="IJ583" s="18"/>
      <c r="IK583" s="18"/>
      <c r="IL583" s="18"/>
      <c r="IM583" s="18"/>
      <c r="IN583" s="18"/>
      <c r="IO583" s="18"/>
      <c r="IP583" s="18"/>
      <c r="IQ583" s="18"/>
      <c r="IR583" s="18"/>
      <c r="IS583" s="18"/>
      <c r="IT583" s="18"/>
      <c r="IU583" s="18"/>
      <c r="IV583" s="18"/>
      <c r="IW583" s="18"/>
      <c r="IX583" s="18"/>
      <c r="IY583" s="18"/>
      <c r="IZ583" s="18"/>
      <c r="JA583" s="18"/>
      <c r="JB583" s="18"/>
      <c r="JC583" s="18"/>
      <c r="JD583" s="18"/>
      <c r="JE583" s="18"/>
      <c r="JF583" s="18"/>
    </row>
    <row r="584" spans="36:266" x14ac:dyDescent="0.3">
      <c r="AJ584" s="24"/>
      <c r="AK584" s="24"/>
      <c r="AL584" s="20"/>
      <c r="AM584" s="23"/>
      <c r="AN584" s="18"/>
      <c r="AO584" s="24"/>
      <c r="AW584" s="71"/>
      <c r="AX584" s="71"/>
      <c r="AY584" s="71"/>
      <c r="BB584" s="25"/>
      <c r="BC584" s="21"/>
      <c r="BG584" s="18"/>
      <c r="BN584" s="22"/>
      <c r="BO584" s="22"/>
      <c r="BP584" s="22"/>
      <c r="BQ584" s="22"/>
      <c r="BR584" s="15"/>
      <c r="CF584" s="15"/>
      <c r="CL584" s="22"/>
      <c r="CM584" s="15"/>
      <c r="CR584" s="22"/>
      <c r="CT584" s="15"/>
      <c r="CW584" s="22"/>
      <c r="DA584" s="15"/>
      <c r="DH584" s="15"/>
      <c r="DJ584" s="22"/>
      <c r="DO584" s="15"/>
      <c r="DV584" s="15"/>
      <c r="EC584" s="15"/>
      <c r="EJ584" s="15"/>
      <c r="EQ584" s="15"/>
      <c r="EX584" s="15"/>
      <c r="FE584" s="15"/>
      <c r="FL584" s="15"/>
      <c r="FS584" s="15"/>
      <c r="FZ584" s="15"/>
      <c r="GG584" s="15"/>
      <c r="GN584" s="15"/>
      <c r="GP584" s="22"/>
      <c r="GQ584" s="22"/>
      <c r="GR584" s="22"/>
      <c r="GS584" s="22"/>
      <c r="GT584" s="22"/>
      <c r="GU584" s="15"/>
      <c r="GV584" s="22"/>
      <c r="GW584" s="22"/>
      <c r="GX584" s="22"/>
      <c r="GY584" s="18"/>
      <c r="GZ584" s="18"/>
      <c r="HA584" s="18"/>
      <c r="HB584" s="18"/>
      <c r="HC584" s="18"/>
      <c r="HD584" s="18"/>
      <c r="HE584" s="18"/>
      <c r="HF584" s="18"/>
      <c r="HG584" s="18"/>
      <c r="HH584" s="18"/>
      <c r="HI584" s="18"/>
      <c r="HJ584" s="18"/>
      <c r="HK584" s="18"/>
      <c r="HL584" s="18"/>
      <c r="HM584" s="18"/>
      <c r="HN584" s="18"/>
      <c r="HO584" s="18"/>
      <c r="HP584" s="18"/>
      <c r="HQ584" s="18"/>
      <c r="HR584" s="18"/>
      <c r="HS584" s="18"/>
      <c r="HT584" s="18"/>
      <c r="HU584" s="18"/>
      <c r="HV584" s="18"/>
      <c r="HW584" s="18"/>
      <c r="HX584" s="18"/>
      <c r="HY584" s="18"/>
      <c r="HZ584" s="18"/>
      <c r="IA584" s="18"/>
      <c r="IB584" s="18"/>
      <c r="IC584" s="18"/>
      <c r="ID584" s="18"/>
      <c r="IE584" s="18"/>
      <c r="IF584" s="18"/>
      <c r="IG584" s="18"/>
      <c r="IH584" s="18"/>
      <c r="II584" s="18"/>
      <c r="IJ584" s="18"/>
      <c r="IK584" s="18"/>
      <c r="IL584" s="18"/>
      <c r="IM584" s="18"/>
      <c r="IN584" s="18"/>
      <c r="IO584" s="18"/>
      <c r="IP584" s="18"/>
      <c r="IQ584" s="18"/>
      <c r="IR584" s="18"/>
      <c r="IS584" s="18"/>
      <c r="IT584" s="18"/>
      <c r="IU584" s="18"/>
      <c r="IV584" s="18"/>
      <c r="IW584" s="18"/>
      <c r="IX584" s="18"/>
      <c r="IY584" s="18"/>
      <c r="IZ584" s="18"/>
      <c r="JA584" s="18"/>
      <c r="JB584" s="18"/>
      <c r="JC584" s="18"/>
      <c r="JD584" s="18"/>
      <c r="JE584" s="18"/>
      <c r="JF584" s="18"/>
    </row>
    <row r="585" spans="36:266" x14ac:dyDescent="0.3">
      <c r="AJ585" s="24"/>
      <c r="AK585" s="24"/>
      <c r="AL585" s="20"/>
      <c r="AM585" s="23"/>
      <c r="AN585" s="18"/>
      <c r="AO585" s="24"/>
      <c r="AW585" s="71"/>
      <c r="AX585" s="71"/>
      <c r="AY585" s="71"/>
      <c r="BB585" s="25"/>
      <c r="BC585" s="21"/>
      <c r="BG585" s="18"/>
      <c r="BN585" s="22"/>
      <c r="BO585" s="22"/>
      <c r="BP585" s="22"/>
      <c r="BQ585" s="22"/>
      <c r="BR585" s="15"/>
      <c r="CF585" s="15"/>
      <c r="CL585" s="22"/>
      <c r="CM585" s="15"/>
      <c r="CR585" s="22"/>
      <c r="CT585" s="15"/>
      <c r="CW585" s="22"/>
      <c r="DA585" s="15"/>
      <c r="DH585" s="15"/>
      <c r="DJ585" s="22"/>
      <c r="DO585" s="15"/>
      <c r="DV585" s="15"/>
      <c r="EC585" s="15"/>
      <c r="EJ585" s="15"/>
      <c r="EQ585" s="15"/>
      <c r="EX585" s="15"/>
      <c r="FE585" s="15"/>
      <c r="FL585" s="15"/>
      <c r="FS585" s="15"/>
      <c r="FZ585" s="15"/>
      <c r="GG585" s="15"/>
      <c r="GN585" s="15"/>
      <c r="GP585" s="22"/>
      <c r="GQ585" s="22"/>
      <c r="GR585" s="22"/>
      <c r="GS585" s="22"/>
      <c r="GT585" s="22"/>
      <c r="GU585" s="15"/>
      <c r="GV585" s="22"/>
      <c r="GW585" s="22"/>
      <c r="GX585" s="22"/>
      <c r="GY585" s="18"/>
      <c r="GZ585" s="18"/>
      <c r="HA585" s="18"/>
      <c r="HB585" s="18"/>
      <c r="HC585" s="18"/>
      <c r="HD585" s="18"/>
      <c r="HE585" s="18"/>
      <c r="HF585" s="18"/>
      <c r="HG585" s="18"/>
      <c r="HH585" s="18"/>
      <c r="HI585" s="18"/>
      <c r="HJ585" s="18"/>
      <c r="HK585" s="18"/>
      <c r="HL585" s="18"/>
      <c r="HM585" s="18"/>
      <c r="HN585" s="18"/>
      <c r="HO585" s="18"/>
      <c r="HP585" s="18"/>
      <c r="HQ585" s="18"/>
      <c r="HR585" s="18"/>
      <c r="HS585" s="18"/>
      <c r="HT585" s="18"/>
      <c r="HU585" s="18"/>
      <c r="HV585" s="18"/>
      <c r="HW585" s="18"/>
      <c r="HX585" s="18"/>
      <c r="HY585" s="18"/>
      <c r="HZ585" s="18"/>
      <c r="IA585" s="18"/>
      <c r="IB585" s="18"/>
      <c r="IC585" s="18"/>
      <c r="ID585" s="18"/>
      <c r="IE585" s="18"/>
      <c r="IF585" s="18"/>
      <c r="IG585" s="18"/>
      <c r="IH585" s="18"/>
      <c r="II585" s="18"/>
      <c r="IJ585" s="18"/>
      <c r="IK585" s="18"/>
      <c r="IL585" s="18"/>
      <c r="IM585" s="18"/>
      <c r="IN585" s="18"/>
      <c r="IO585" s="18"/>
      <c r="IP585" s="18"/>
      <c r="IQ585" s="18"/>
      <c r="IR585" s="18"/>
      <c r="IS585" s="18"/>
      <c r="IT585" s="18"/>
      <c r="IU585" s="18"/>
      <c r="IV585" s="18"/>
      <c r="IW585" s="18"/>
      <c r="IX585" s="18"/>
      <c r="IY585" s="18"/>
      <c r="IZ585" s="18"/>
      <c r="JA585" s="18"/>
      <c r="JB585" s="18"/>
      <c r="JC585" s="18"/>
      <c r="JD585" s="18"/>
      <c r="JE585" s="18"/>
      <c r="JF585" s="18"/>
    </row>
    <row r="586" spans="36:266" x14ac:dyDescent="0.3">
      <c r="AJ586" s="24"/>
      <c r="AK586" s="24"/>
      <c r="AL586" s="20"/>
      <c r="AM586" s="23"/>
      <c r="AN586" s="18"/>
      <c r="AO586" s="24"/>
      <c r="AW586" s="71"/>
      <c r="AX586" s="71"/>
      <c r="AY586" s="71"/>
      <c r="BB586" s="25"/>
      <c r="BC586" s="21"/>
      <c r="BG586" s="18"/>
      <c r="BN586" s="22"/>
      <c r="BO586" s="22"/>
      <c r="BP586" s="22"/>
      <c r="BQ586" s="22"/>
      <c r="BR586" s="15"/>
      <c r="CF586" s="15"/>
      <c r="CL586" s="22"/>
      <c r="CM586" s="15"/>
      <c r="CR586" s="22"/>
      <c r="CT586" s="15"/>
      <c r="CW586" s="22"/>
      <c r="DA586" s="15"/>
      <c r="DH586" s="15"/>
      <c r="DJ586" s="22"/>
      <c r="DO586" s="15"/>
      <c r="DV586" s="15"/>
      <c r="EC586" s="15"/>
      <c r="EJ586" s="15"/>
      <c r="EQ586" s="15"/>
      <c r="EX586" s="15"/>
      <c r="FE586" s="15"/>
      <c r="FL586" s="15"/>
      <c r="FS586" s="15"/>
      <c r="FZ586" s="15"/>
      <c r="GG586" s="15"/>
      <c r="GN586" s="15"/>
      <c r="GP586" s="22"/>
      <c r="GQ586" s="22"/>
      <c r="GR586" s="22"/>
      <c r="GS586" s="22"/>
      <c r="GT586" s="22"/>
      <c r="GU586" s="15"/>
      <c r="GV586" s="22"/>
      <c r="GW586" s="22"/>
      <c r="GX586" s="22"/>
      <c r="GY586" s="18"/>
      <c r="GZ586" s="18"/>
      <c r="HA586" s="18"/>
      <c r="HB586" s="18"/>
      <c r="HC586" s="18"/>
      <c r="HD586" s="18"/>
      <c r="HE586" s="18"/>
      <c r="HF586" s="18"/>
      <c r="HG586" s="18"/>
      <c r="HH586" s="18"/>
      <c r="HI586" s="18"/>
      <c r="HJ586" s="18"/>
      <c r="HK586" s="18"/>
      <c r="HL586" s="18"/>
      <c r="HM586" s="18"/>
      <c r="HN586" s="18"/>
      <c r="HO586" s="18"/>
      <c r="HP586" s="18"/>
      <c r="HQ586" s="18"/>
      <c r="HR586" s="18"/>
      <c r="HS586" s="18"/>
      <c r="HT586" s="18"/>
      <c r="HU586" s="18"/>
      <c r="HV586" s="18"/>
      <c r="HW586" s="18"/>
      <c r="HX586" s="18"/>
      <c r="HY586" s="18"/>
      <c r="HZ586" s="18"/>
      <c r="IA586" s="18"/>
      <c r="IB586" s="18"/>
      <c r="IC586" s="18"/>
      <c r="ID586" s="18"/>
      <c r="IE586" s="18"/>
      <c r="IF586" s="18"/>
      <c r="IG586" s="18"/>
      <c r="IH586" s="18"/>
      <c r="II586" s="18"/>
      <c r="IJ586" s="18"/>
      <c r="IK586" s="18"/>
      <c r="IL586" s="18"/>
      <c r="IM586" s="18"/>
      <c r="IN586" s="18"/>
      <c r="IO586" s="18"/>
      <c r="IP586" s="18"/>
      <c r="IQ586" s="18"/>
      <c r="IR586" s="18"/>
      <c r="IS586" s="18"/>
      <c r="IT586" s="18"/>
      <c r="IU586" s="18"/>
      <c r="IV586" s="18"/>
      <c r="IW586" s="18"/>
      <c r="IX586" s="18"/>
      <c r="IY586" s="18"/>
      <c r="IZ586" s="18"/>
      <c r="JA586" s="18"/>
      <c r="JB586" s="18"/>
      <c r="JC586" s="18"/>
      <c r="JD586" s="18"/>
      <c r="JE586" s="18"/>
      <c r="JF586" s="18"/>
    </row>
    <row r="587" spans="36:266" x14ac:dyDescent="0.3">
      <c r="AJ587" s="24"/>
      <c r="AK587" s="24"/>
      <c r="AL587" s="20"/>
      <c r="AM587" s="23"/>
      <c r="AN587" s="18"/>
      <c r="AO587" s="24"/>
      <c r="AW587" s="71"/>
      <c r="AX587" s="71"/>
      <c r="AY587" s="71"/>
      <c r="BB587" s="25"/>
      <c r="BC587" s="21"/>
      <c r="BG587" s="18"/>
      <c r="BN587" s="22"/>
      <c r="BO587" s="22"/>
      <c r="BP587" s="22"/>
      <c r="BQ587" s="22"/>
      <c r="BR587" s="15"/>
      <c r="CF587" s="15"/>
      <c r="CL587" s="22"/>
      <c r="CM587" s="15"/>
      <c r="CR587" s="22"/>
      <c r="CT587" s="15"/>
      <c r="CW587" s="22"/>
      <c r="DA587" s="15"/>
      <c r="DH587" s="15"/>
      <c r="DJ587" s="22"/>
      <c r="DO587" s="15"/>
      <c r="DV587" s="15"/>
      <c r="EC587" s="15"/>
      <c r="EJ587" s="15"/>
      <c r="EQ587" s="15"/>
      <c r="EX587" s="15"/>
      <c r="FE587" s="15"/>
      <c r="FL587" s="15"/>
      <c r="FS587" s="15"/>
      <c r="FZ587" s="15"/>
      <c r="GG587" s="15"/>
      <c r="GN587" s="15"/>
      <c r="GP587" s="22"/>
      <c r="GQ587" s="22"/>
      <c r="GR587" s="22"/>
      <c r="GS587" s="22"/>
      <c r="GT587" s="22"/>
      <c r="GU587" s="15"/>
      <c r="GV587" s="22"/>
      <c r="GW587" s="22"/>
      <c r="GX587" s="22"/>
      <c r="GY587" s="18"/>
      <c r="GZ587" s="18"/>
      <c r="HA587" s="18"/>
      <c r="HB587" s="18"/>
      <c r="HC587" s="18"/>
      <c r="HD587" s="18"/>
      <c r="HE587" s="18"/>
      <c r="HF587" s="18"/>
      <c r="HG587" s="18"/>
      <c r="HH587" s="18"/>
      <c r="HI587" s="18"/>
      <c r="HJ587" s="18"/>
      <c r="HK587" s="18"/>
      <c r="HL587" s="18"/>
      <c r="HM587" s="18"/>
      <c r="HN587" s="18"/>
      <c r="HO587" s="18"/>
      <c r="HP587" s="18"/>
      <c r="HQ587" s="18"/>
      <c r="HR587" s="18"/>
      <c r="HS587" s="18"/>
      <c r="HT587" s="18"/>
      <c r="HU587" s="18"/>
      <c r="HV587" s="18"/>
      <c r="HW587" s="18"/>
      <c r="HX587" s="18"/>
      <c r="HY587" s="18"/>
      <c r="HZ587" s="18"/>
      <c r="IA587" s="18"/>
      <c r="IB587" s="18"/>
      <c r="IC587" s="18"/>
      <c r="ID587" s="18"/>
      <c r="IE587" s="18"/>
      <c r="IF587" s="18"/>
      <c r="IG587" s="18"/>
      <c r="IH587" s="18"/>
      <c r="II587" s="18"/>
      <c r="IJ587" s="18"/>
      <c r="IK587" s="18"/>
      <c r="IL587" s="18"/>
      <c r="IM587" s="18"/>
      <c r="IN587" s="18"/>
      <c r="IO587" s="18"/>
      <c r="IP587" s="18"/>
      <c r="IQ587" s="18"/>
      <c r="IR587" s="18"/>
      <c r="IS587" s="18"/>
      <c r="IT587" s="18"/>
      <c r="IU587" s="18"/>
      <c r="IV587" s="18"/>
      <c r="IW587" s="18"/>
      <c r="IX587" s="18"/>
      <c r="IY587" s="18"/>
      <c r="IZ587" s="18"/>
      <c r="JA587" s="18"/>
      <c r="JB587" s="18"/>
      <c r="JC587" s="18"/>
      <c r="JD587" s="18"/>
      <c r="JE587" s="18"/>
      <c r="JF587" s="18"/>
    </row>
    <row r="588" spans="36:266" x14ac:dyDescent="0.3">
      <c r="AJ588" s="24"/>
      <c r="AK588" s="24"/>
      <c r="AL588" s="20"/>
      <c r="AM588" s="23"/>
      <c r="AN588" s="18"/>
      <c r="AO588" s="24"/>
      <c r="AW588" s="71"/>
      <c r="AX588" s="71"/>
      <c r="AY588" s="71"/>
      <c r="BB588" s="25"/>
      <c r="BC588" s="21"/>
      <c r="BG588" s="18"/>
      <c r="BN588" s="22"/>
      <c r="BO588" s="22"/>
      <c r="BP588" s="22"/>
      <c r="BQ588" s="22"/>
      <c r="BR588" s="15"/>
      <c r="CF588" s="15"/>
      <c r="CL588" s="22"/>
      <c r="CM588" s="15"/>
      <c r="CR588" s="22"/>
      <c r="CT588" s="15"/>
      <c r="CW588" s="22"/>
      <c r="DA588" s="15"/>
      <c r="DH588" s="15"/>
      <c r="DJ588" s="22"/>
      <c r="DO588" s="15"/>
      <c r="DV588" s="15"/>
      <c r="EC588" s="15"/>
      <c r="EJ588" s="15"/>
      <c r="EQ588" s="15"/>
      <c r="EX588" s="15"/>
      <c r="FE588" s="15"/>
      <c r="FL588" s="15"/>
      <c r="FS588" s="15"/>
      <c r="FZ588" s="15"/>
      <c r="GG588" s="15"/>
      <c r="GN588" s="15"/>
      <c r="GP588" s="22"/>
      <c r="GQ588" s="22"/>
      <c r="GR588" s="22"/>
      <c r="GS588" s="22"/>
      <c r="GT588" s="22"/>
      <c r="GU588" s="15"/>
      <c r="GV588" s="22"/>
      <c r="GW588" s="22"/>
      <c r="GX588" s="22"/>
      <c r="GY588" s="18"/>
      <c r="GZ588" s="18"/>
      <c r="HA588" s="18"/>
      <c r="HB588" s="18"/>
      <c r="HC588" s="18"/>
      <c r="HD588" s="18"/>
      <c r="HE588" s="18"/>
      <c r="HF588" s="18"/>
      <c r="HG588" s="18"/>
      <c r="HH588" s="18"/>
      <c r="HI588" s="18"/>
      <c r="HJ588" s="18"/>
      <c r="HK588" s="18"/>
      <c r="HL588" s="18"/>
      <c r="HM588" s="18"/>
      <c r="HN588" s="18"/>
      <c r="HO588" s="18"/>
      <c r="HP588" s="18"/>
      <c r="HQ588" s="18"/>
      <c r="HR588" s="18"/>
      <c r="HS588" s="18"/>
      <c r="HT588" s="18"/>
      <c r="HU588" s="18"/>
      <c r="HV588" s="18"/>
      <c r="HW588" s="18"/>
      <c r="HX588" s="18"/>
      <c r="HY588" s="18"/>
      <c r="HZ588" s="18"/>
      <c r="IA588" s="18"/>
      <c r="IB588" s="18"/>
      <c r="IC588" s="18"/>
      <c r="ID588" s="18"/>
      <c r="IE588" s="18"/>
      <c r="IF588" s="18"/>
      <c r="IG588" s="18"/>
      <c r="IH588" s="18"/>
      <c r="II588" s="18"/>
      <c r="IJ588" s="18"/>
      <c r="IK588" s="18"/>
      <c r="IL588" s="18"/>
      <c r="IM588" s="18"/>
      <c r="IN588" s="18"/>
      <c r="IO588" s="18"/>
      <c r="IP588" s="18"/>
      <c r="IQ588" s="18"/>
      <c r="IR588" s="18"/>
      <c r="IS588" s="18"/>
      <c r="IT588" s="18"/>
      <c r="IU588" s="18"/>
      <c r="IV588" s="18"/>
      <c r="IW588" s="18"/>
      <c r="IX588" s="18"/>
      <c r="IY588" s="18"/>
      <c r="IZ588" s="18"/>
      <c r="JA588" s="18"/>
      <c r="JB588" s="18"/>
      <c r="JC588" s="18"/>
      <c r="JD588" s="18"/>
      <c r="JE588" s="18"/>
      <c r="JF588" s="18"/>
    </row>
    <row r="589" spans="36:266" x14ac:dyDescent="0.3">
      <c r="AJ589" s="24"/>
      <c r="AK589" s="24"/>
      <c r="AL589" s="20"/>
      <c r="AM589" s="23"/>
      <c r="AN589" s="18"/>
      <c r="AO589" s="24"/>
      <c r="AW589" s="71"/>
      <c r="AX589" s="71"/>
      <c r="AY589" s="71"/>
      <c r="BB589" s="25"/>
      <c r="BC589" s="21"/>
      <c r="BG589" s="18"/>
      <c r="BN589" s="22"/>
      <c r="BO589" s="22"/>
      <c r="BP589" s="22"/>
      <c r="BQ589" s="22"/>
      <c r="BR589" s="15"/>
      <c r="CF589" s="15"/>
      <c r="CL589" s="22"/>
      <c r="CM589" s="15"/>
      <c r="CR589" s="22"/>
      <c r="CT589" s="15"/>
      <c r="CW589" s="22"/>
      <c r="DA589" s="15"/>
      <c r="DH589" s="15"/>
      <c r="DJ589" s="22"/>
      <c r="DO589" s="15"/>
      <c r="DV589" s="15"/>
      <c r="EC589" s="15"/>
      <c r="EJ589" s="15"/>
      <c r="EQ589" s="15"/>
      <c r="EX589" s="15"/>
      <c r="FE589" s="15"/>
      <c r="FL589" s="15"/>
      <c r="FS589" s="15"/>
      <c r="FZ589" s="15"/>
      <c r="GG589" s="15"/>
      <c r="GN589" s="15"/>
      <c r="GP589" s="22"/>
      <c r="GQ589" s="22"/>
      <c r="GR589" s="22"/>
      <c r="GS589" s="22"/>
      <c r="GT589" s="22"/>
      <c r="GU589" s="15"/>
      <c r="GV589" s="22"/>
      <c r="GW589" s="22"/>
      <c r="GX589" s="22"/>
      <c r="GY589" s="18"/>
      <c r="GZ589" s="18"/>
      <c r="HA589" s="18"/>
      <c r="HB589" s="18"/>
      <c r="HC589" s="18"/>
      <c r="HD589" s="18"/>
      <c r="HE589" s="18"/>
      <c r="HF589" s="18"/>
      <c r="HG589" s="18"/>
      <c r="HH589" s="18"/>
      <c r="HI589" s="18"/>
      <c r="HJ589" s="18"/>
      <c r="HK589" s="18"/>
      <c r="HL589" s="18"/>
      <c r="HM589" s="18"/>
      <c r="HN589" s="18"/>
      <c r="HO589" s="18"/>
      <c r="HP589" s="18"/>
      <c r="HQ589" s="18"/>
      <c r="HR589" s="18"/>
      <c r="HS589" s="18"/>
      <c r="HT589" s="18"/>
      <c r="HU589" s="18"/>
      <c r="HV589" s="18"/>
      <c r="HW589" s="18"/>
      <c r="HX589" s="18"/>
      <c r="HY589" s="18"/>
      <c r="HZ589" s="18"/>
      <c r="IA589" s="18"/>
      <c r="IB589" s="18"/>
      <c r="IC589" s="18"/>
      <c r="ID589" s="18"/>
      <c r="IE589" s="18"/>
      <c r="IF589" s="18"/>
      <c r="IG589" s="18"/>
      <c r="IH589" s="18"/>
      <c r="II589" s="18"/>
      <c r="IJ589" s="18"/>
      <c r="IK589" s="18"/>
      <c r="IL589" s="18"/>
      <c r="IM589" s="18"/>
      <c r="IN589" s="18"/>
      <c r="IO589" s="18"/>
      <c r="IP589" s="18"/>
      <c r="IQ589" s="18"/>
      <c r="IR589" s="18"/>
      <c r="IS589" s="18"/>
      <c r="IT589" s="18"/>
      <c r="IU589" s="18"/>
      <c r="IV589" s="18"/>
      <c r="IW589" s="18"/>
      <c r="IX589" s="18"/>
      <c r="IY589" s="18"/>
      <c r="IZ589" s="18"/>
      <c r="JA589" s="18"/>
      <c r="JB589" s="18"/>
      <c r="JC589" s="18"/>
      <c r="JD589" s="18"/>
      <c r="JE589" s="18"/>
      <c r="JF589" s="18"/>
    </row>
    <row r="590" spans="36:266" x14ac:dyDescent="0.3">
      <c r="AJ590" s="24"/>
      <c r="AK590" s="24"/>
      <c r="AL590" s="20"/>
      <c r="AM590" s="23"/>
      <c r="AN590" s="18"/>
      <c r="AO590" s="24"/>
      <c r="AW590" s="71"/>
      <c r="AX590" s="71"/>
      <c r="AY590" s="71"/>
      <c r="BB590" s="25"/>
      <c r="BC590" s="21"/>
      <c r="BG590" s="18"/>
      <c r="BN590" s="22"/>
      <c r="BO590" s="22"/>
      <c r="BP590" s="22"/>
      <c r="BQ590" s="22"/>
      <c r="BR590" s="15"/>
      <c r="CF590" s="15"/>
      <c r="CL590" s="22"/>
      <c r="CM590" s="15"/>
      <c r="CR590" s="22"/>
      <c r="CT590" s="15"/>
      <c r="CW590" s="22"/>
      <c r="DA590" s="15"/>
      <c r="DH590" s="15"/>
      <c r="DJ590" s="22"/>
      <c r="DO590" s="15"/>
      <c r="DV590" s="15"/>
      <c r="EC590" s="15"/>
      <c r="EJ590" s="15"/>
      <c r="EQ590" s="15"/>
      <c r="EX590" s="15"/>
      <c r="FE590" s="15"/>
      <c r="FL590" s="15"/>
      <c r="FS590" s="15"/>
      <c r="FZ590" s="15"/>
      <c r="GG590" s="15"/>
      <c r="GN590" s="15"/>
      <c r="GP590" s="22"/>
      <c r="GQ590" s="22"/>
      <c r="GR590" s="22"/>
      <c r="GS590" s="22"/>
      <c r="GT590" s="22"/>
      <c r="GU590" s="15"/>
      <c r="GV590" s="22"/>
      <c r="GW590" s="22"/>
      <c r="GX590" s="22"/>
      <c r="GY590" s="18"/>
      <c r="GZ590" s="18"/>
      <c r="HA590" s="18"/>
      <c r="HB590" s="18"/>
      <c r="HC590" s="18"/>
      <c r="HD590" s="18"/>
      <c r="HE590" s="18"/>
      <c r="HF590" s="18"/>
      <c r="HG590" s="18"/>
      <c r="HH590" s="18"/>
      <c r="HI590" s="18"/>
      <c r="HJ590" s="18"/>
      <c r="HK590" s="18"/>
      <c r="HL590" s="18"/>
      <c r="HM590" s="18"/>
      <c r="HN590" s="18"/>
      <c r="HO590" s="18"/>
      <c r="HP590" s="18"/>
      <c r="HQ590" s="18"/>
      <c r="HR590" s="18"/>
      <c r="HS590" s="18"/>
      <c r="HT590" s="18"/>
      <c r="HU590" s="18"/>
      <c r="HV590" s="18"/>
      <c r="HW590" s="18"/>
      <c r="HX590" s="18"/>
      <c r="HY590" s="18"/>
      <c r="HZ590" s="18"/>
      <c r="IA590" s="18"/>
      <c r="IB590" s="18"/>
      <c r="IC590" s="18"/>
      <c r="ID590" s="18"/>
      <c r="IE590" s="18"/>
      <c r="IF590" s="18"/>
      <c r="IG590" s="18"/>
      <c r="IH590" s="18"/>
      <c r="II590" s="18"/>
      <c r="IJ590" s="18"/>
      <c r="IK590" s="18"/>
      <c r="IL590" s="18"/>
      <c r="IM590" s="18"/>
      <c r="IN590" s="18"/>
      <c r="IO590" s="18"/>
      <c r="IP590" s="18"/>
      <c r="IQ590" s="18"/>
      <c r="IR590" s="18"/>
      <c r="IS590" s="18"/>
      <c r="IT590" s="18"/>
      <c r="IU590" s="18"/>
      <c r="IV590" s="18"/>
      <c r="IW590" s="18"/>
      <c r="IX590" s="18"/>
      <c r="IY590" s="18"/>
      <c r="IZ590" s="18"/>
      <c r="JA590" s="18"/>
      <c r="JB590" s="18"/>
      <c r="JC590" s="18"/>
      <c r="JD590" s="18"/>
      <c r="JE590" s="18"/>
      <c r="JF590" s="18"/>
    </row>
    <row r="591" spans="36:266" x14ac:dyDescent="0.3">
      <c r="AJ591" s="24"/>
      <c r="AK591" s="24"/>
      <c r="AL591" s="20"/>
      <c r="AM591" s="23"/>
      <c r="AN591" s="18"/>
      <c r="AO591" s="24"/>
      <c r="AW591" s="71"/>
      <c r="AX591" s="71"/>
      <c r="AY591" s="71"/>
      <c r="BB591" s="25"/>
      <c r="BC591" s="21"/>
      <c r="BG591" s="18"/>
      <c r="BN591" s="22"/>
      <c r="BO591" s="22"/>
      <c r="BP591" s="22"/>
      <c r="BQ591" s="22"/>
      <c r="BR591" s="15"/>
      <c r="CF591" s="15"/>
      <c r="CL591" s="22"/>
      <c r="CM591" s="15"/>
      <c r="CR591" s="22"/>
      <c r="CT591" s="15"/>
      <c r="CW591" s="22"/>
      <c r="DA591" s="15"/>
      <c r="DH591" s="15"/>
      <c r="DJ591" s="22"/>
      <c r="DO591" s="15"/>
      <c r="DV591" s="15"/>
      <c r="EC591" s="15"/>
      <c r="EJ591" s="15"/>
      <c r="EQ591" s="15"/>
      <c r="EX591" s="15"/>
      <c r="FE591" s="15"/>
      <c r="FL591" s="15"/>
      <c r="FS591" s="15"/>
      <c r="FZ591" s="15"/>
      <c r="GG591" s="15"/>
      <c r="GN591" s="15"/>
      <c r="GP591" s="22"/>
      <c r="GQ591" s="22"/>
      <c r="GR591" s="22"/>
      <c r="GS591" s="22"/>
      <c r="GT591" s="22"/>
      <c r="GU591" s="15"/>
      <c r="GV591" s="22"/>
      <c r="GW591" s="22"/>
      <c r="GX591" s="22"/>
      <c r="GY591" s="18"/>
      <c r="GZ591" s="18"/>
      <c r="HA591" s="18"/>
      <c r="HB591" s="18"/>
      <c r="HC591" s="18"/>
      <c r="HD591" s="18"/>
      <c r="HE591" s="18"/>
      <c r="HF591" s="18"/>
      <c r="HG591" s="18"/>
      <c r="HH591" s="18"/>
      <c r="HI591" s="18"/>
      <c r="HJ591" s="18"/>
      <c r="HK591" s="18"/>
      <c r="HL591" s="18"/>
      <c r="HM591" s="18"/>
      <c r="HN591" s="18"/>
      <c r="HO591" s="18"/>
      <c r="HP591" s="18"/>
      <c r="HQ591" s="18"/>
      <c r="HR591" s="18"/>
      <c r="HS591" s="18"/>
      <c r="HT591" s="18"/>
      <c r="HU591" s="18"/>
      <c r="HV591" s="18"/>
      <c r="HW591" s="18"/>
      <c r="HX591" s="18"/>
      <c r="HY591" s="18"/>
      <c r="HZ591" s="18"/>
      <c r="IA591" s="18"/>
      <c r="IB591" s="18"/>
      <c r="IC591" s="18"/>
      <c r="ID591" s="18"/>
      <c r="IE591" s="18"/>
      <c r="IF591" s="18"/>
      <c r="IG591" s="18"/>
      <c r="IH591" s="18"/>
      <c r="II591" s="18"/>
      <c r="IJ591" s="18"/>
      <c r="IK591" s="18"/>
      <c r="IL591" s="18"/>
      <c r="IM591" s="18"/>
      <c r="IN591" s="18"/>
      <c r="IO591" s="18"/>
      <c r="IP591" s="18"/>
      <c r="IQ591" s="18"/>
      <c r="IR591" s="18"/>
      <c r="IS591" s="18"/>
      <c r="IT591" s="18"/>
      <c r="IU591" s="18"/>
      <c r="IV591" s="18"/>
      <c r="IW591" s="18"/>
      <c r="IX591" s="18"/>
      <c r="IY591" s="18"/>
      <c r="IZ591" s="18"/>
      <c r="JA591" s="18"/>
      <c r="JB591" s="18"/>
      <c r="JC591" s="18"/>
      <c r="JD591" s="18"/>
      <c r="JE591" s="18"/>
      <c r="JF591" s="18"/>
    </row>
    <row r="592" spans="36:266" x14ac:dyDescent="0.3">
      <c r="AJ592" s="24"/>
      <c r="AK592" s="24"/>
      <c r="AL592" s="20"/>
      <c r="AM592" s="23"/>
      <c r="AN592" s="18"/>
      <c r="AO592" s="24"/>
      <c r="AW592" s="71"/>
      <c r="AX592" s="71"/>
      <c r="AY592" s="71"/>
      <c r="BB592" s="25"/>
      <c r="BC592" s="21"/>
      <c r="BG592" s="18"/>
      <c r="BN592" s="22"/>
      <c r="BO592" s="22"/>
      <c r="BP592" s="22"/>
      <c r="BQ592" s="22"/>
      <c r="BR592" s="15"/>
      <c r="CF592" s="15"/>
      <c r="CL592" s="22"/>
      <c r="CM592" s="15"/>
      <c r="CR592" s="22"/>
      <c r="CT592" s="15"/>
      <c r="CW592" s="22"/>
      <c r="DA592" s="15"/>
      <c r="DH592" s="15"/>
      <c r="DJ592" s="22"/>
      <c r="DO592" s="15"/>
      <c r="DV592" s="15"/>
      <c r="EC592" s="15"/>
      <c r="EJ592" s="15"/>
      <c r="EQ592" s="15"/>
      <c r="EX592" s="15"/>
      <c r="FE592" s="15"/>
      <c r="FL592" s="15"/>
      <c r="FS592" s="15"/>
      <c r="FZ592" s="15"/>
      <c r="GG592" s="15"/>
      <c r="GN592" s="15"/>
      <c r="GP592" s="22"/>
      <c r="GQ592" s="22"/>
      <c r="GR592" s="22"/>
      <c r="GS592" s="22"/>
      <c r="GT592" s="22"/>
      <c r="GU592" s="15"/>
      <c r="GV592" s="22"/>
      <c r="GW592" s="22"/>
      <c r="GX592" s="22"/>
      <c r="GY592" s="18"/>
      <c r="GZ592" s="18"/>
      <c r="HA592" s="18"/>
      <c r="HB592" s="18"/>
      <c r="HC592" s="18"/>
      <c r="HD592" s="18"/>
      <c r="HE592" s="18"/>
      <c r="HF592" s="18"/>
      <c r="HG592" s="18"/>
      <c r="HH592" s="18"/>
      <c r="HI592" s="18"/>
      <c r="HJ592" s="18"/>
      <c r="HK592" s="18"/>
      <c r="HL592" s="18"/>
      <c r="HM592" s="18"/>
      <c r="HN592" s="18"/>
      <c r="HO592" s="18"/>
      <c r="HP592" s="18"/>
      <c r="HQ592" s="18"/>
      <c r="HR592" s="18"/>
      <c r="HS592" s="18"/>
      <c r="HT592" s="18"/>
      <c r="HU592" s="18"/>
      <c r="HV592" s="18"/>
      <c r="HW592" s="18"/>
      <c r="HX592" s="18"/>
      <c r="HY592" s="18"/>
      <c r="HZ592" s="18"/>
      <c r="IA592" s="18"/>
      <c r="IB592" s="18"/>
      <c r="IC592" s="18"/>
      <c r="ID592" s="18"/>
      <c r="IE592" s="18"/>
      <c r="IF592" s="18"/>
      <c r="IG592" s="18"/>
      <c r="IH592" s="18"/>
      <c r="II592" s="18"/>
      <c r="IJ592" s="18"/>
      <c r="IK592" s="18"/>
      <c r="IL592" s="18"/>
      <c r="IM592" s="18"/>
      <c r="IN592" s="18"/>
      <c r="IO592" s="18"/>
      <c r="IP592" s="18"/>
      <c r="IQ592" s="18"/>
      <c r="IR592" s="18"/>
      <c r="IS592" s="18"/>
      <c r="IT592" s="18"/>
      <c r="IU592" s="18"/>
      <c r="IV592" s="18"/>
      <c r="IW592" s="18"/>
      <c r="IX592" s="18"/>
      <c r="IY592" s="18"/>
      <c r="IZ592" s="18"/>
      <c r="JA592" s="18"/>
      <c r="JB592" s="18"/>
      <c r="JC592" s="18"/>
      <c r="JD592" s="18"/>
      <c r="JE592" s="18"/>
      <c r="JF592" s="18"/>
    </row>
    <row r="593" spans="36:266" x14ac:dyDescent="0.3">
      <c r="AJ593" s="24"/>
      <c r="AK593" s="24"/>
      <c r="AL593" s="20"/>
      <c r="AM593" s="23"/>
      <c r="AN593" s="18"/>
      <c r="AO593" s="24"/>
      <c r="AW593" s="71"/>
      <c r="AX593" s="71"/>
      <c r="AY593" s="71"/>
      <c r="BB593" s="25"/>
      <c r="BC593" s="21"/>
      <c r="BG593" s="18"/>
      <c r="BN593" s="22"/>
      <c r="BO593" s="22"/>
      <c r="BP593" s="22"/>
      <c r="BQ593" s="22"/>
      <c r="BR593" s="15"/>
      <c r="CF593" s="15"/>
      <c r="CL593" s="22"/>
      <c r="CM593" s="15"/>
      <c r="CR593" s="22"/>
      <c r="CT593" s="15"/>
      <c r="CW593" s="22"/>
      <c r="DA593" s="15"/>
      <c r="DH593" s="15"/>
      <c r="DJ593" s="22"/>
      <c r="DO593" s="15"/>
      <c r="DV593" s="15"/>
      <c r="EC593" s="15"/>
      <c r="EJ593" s="15"/>
      <c r="EQ593" s="15"/>
      <c r="EX593" s="15"/>
      <c r="FE593" s="15"/>
      <c r="FL593" s="15"/>
      <c r="FS593" s="15"/>
      <c r="FZ593" s="15"/>
      <c r="GG593" s="15"/>
      <c r="GN593" s="15"/>
      <c r="GP593" s="22"/>
      <c r="GQ593" s="22"/>
      <c r="GR593" s="22"/>
      <c r="GS593" s="22"/>
      <c r="GT593" s="22"/>
      <c r="GU593" s="15"/>
      <c r="GV593" s="22"/>
      <c r="GW593" s="22"/>
      <c r="GX593" s="22"/>
      <c r="GY593" s="18"/>
      <c r="GZ593" s="18"/>
      <c r="HA593" s="18"/>
      <c r="HB593" s="18"/>
      <c r="HC593" s="18"/>
      <c r="HD593" s="18"/>
      <c r="HE593" s="18"/>
      <c r="HF593" s="18"/>
      <c r="HG593" s="18"/>
      <c r="HH593" s="18"/>
      <c r="HI593" s="18"/>
      <c r="HJ593" s="18"/>
      <c r="HK593" s="18"/>
      <c r="HL593" s="18"/>
      <c r="HM593" s="18"/>
      <c r="HN593" s="18"/>
      <c r="HO593" s="18"/>
      <c r="HP593" s="18"/>
      <c r="HQ593" s="18"/>
      <c r="HR593" s="18"/>
      <c r="HS593" s="18"/>
      <c r="HT593" s="18"/>
      <c r="HU593" s="18"/>
      <c r="HV593" s="18"/>
      <c r="HW593" s="18"/>
      <c r="HX593" s="18"/>
      <c r="HY593" s="18"/>
      <c r="HZ593" s="18"/>
      <c r="IA593" s="18"/>
      <c r="IB593" s="18"/>
      <c r="IC593" s="18"/>
      <c r="ID593" s="18"/>
      <c r="IE593" s="18"/>
      <c r="IF593" s="18"/>
      <c r="IG593" s="18"/>
      <c r="IH593" s="18"/>
      <c r="II593" s="18"/>
      <c r="IJ593" s="18"/>
      <c r="IK593" s="18"/>
      <c r="IL593" s="18"/>
      <c r="IM593" s="18"/>
      <c r="IN593" s="18"/>
      <c r="IO593" s="18"/>
      <c r="IP593" s="18"/>
      <c r="IQ593" s="18"/>
      <c r="IR593" s="18"/>
      <c r="IS593" s="18"/>
      <c r="IT593" s="18"/>
      <c r="IU593" s="18"/>
      <c r="IV593" s="18"/>
      <c r="IW593" s="18"/>
      <c r="IX593" s="18"/>
      <c r="IY593" s="18"/>
      <c r="IZ593" s="18"/>
      <c r="JA593" s="18"/>
      <c r="JB593" s="18"/>
      <c r="JC593" s="18"/>
      <c r="JD593" s="18"/>
      <c r="JE593" s="18"/>
      <c r="JF593" s="18"/>
    </row>
    <row r="594" spans="36:266" x14ac:dyDescent="0.3">
      <c r="AJ594" s="24"/>
      <c r="AK594" s="24"/>
      <c r="AL594" s="20"/>
      <c r="AM594" s="23"/>
      <c r="AN594" s="18"/>
      <c r="AO594" s="24"/>
      <c r="AW594" s="71"/>
      <c r="AX594" s="71"/>
      <c r="AY594" s="71"/>
      <c r="BB594" s="25"/>
      <c r="BC594" s="21"/>
      <c r="BG594" s="18"/>
      <c r="BN594" s="22"/>
      <c r="BO594" s="22"/>
      <c r="BP594" s="22"/>
      <c r="BQ594" s="22"/>
      <c r="BR594" s="15"/>
      <c r="CF594" s="15"/>
      <c r="CL594" s="22"/>
      <c r="CM594" s="15"/>
      <c r="CR594" s="22"/>
      <c r="CT594" s="15"/>
      <c r="CW594" s="22"/>
      <c r="DA594" s="15"/>
      <c r="DH594" s="15"/>
      <c r="DJ594" s="22"/>
      <c r="DO594" s="15"/>
      <c r="DV594" s="15"/>
      <c r="EC594" s="15"/>
      <c r="EJ594" s="15"/>
      <c r="EQ594" s="15"/>
      <c r="EX594" s="15"/>
      <c r="FE594" s="15"/>
      <c r="FL594" s="15"/>
      <c r="FS594" s="15"/>
      <c r="FZ594" s="15"/>
      <c r="GG594" s="15"/>
      <c r="GN594" s="15"/>
      <c r="GP594" s="22"/>
      <c r="GQ594" s="22"/>
      <c r="GR594" s="22"/>
      <c r="GS594" s="22"/>
      <c r="GT594" s="22"/>
      <c r="GU594" s="15"/>
      <c r="GV594" s="22"/>
      <c r="GW594" s="22"/>
      <c r="GX594" s="22"/>
      <c r="GY594" s="18"/>
      <c r="GZ594" s="18"/>
      <c r="HA594" s="18"/>
      <c r="HB594" s="18"/>
      <c r="HC594" s="18"/>
      <c r="HD594" s="18"/>
      <c r="HE594" s="18"/>
      <c r="HF594" s="18"/>
      <c r="HG594" s="18"/>
      <c r="HH594" s="18"/>
      <c r="HI594" s="18"/>
      <c r="HJ594" s="18"/>
      <c r="HK594" s="18"/>
      <c r="HL594" s="18"/>
      <c r="HM594" s="18"/>
      <c r="HN594" s="18"/>
      <c r="HO594" s="18"/>
      <c r="HP594" s="18"/>
      <c r="HQ594" s="18"/>
      <c r="HR594" s="18"/>
      <c r="HS594" s="18"/>
      <c r="HT594" s="18"/>
      <c r="HU594" s="18"/>
      <c r="HV594" s="18"/>
      <c r="HW594" s="18"/>
      <c r="HX594" s="18"/>
      <c r="HY594" s="18"/>
      <c r="HZ594" s="18"/>
      <c r="IA594" s="18"/>
      <c r="IB594" s="18"/>
      <c r="IC594" s="18"/>
      <c r="ID594" s="18"/>
      <c r="IE594" s="18"/>
      <c r="IF594" s="18"/>
      <c r="IG594" s="18"/>
      <c r="IH594" s="18"/>
      <c r="II594" s="18"/>
      <c r="IJ594" s="18"/>
      <c r="IK594" s="18"/>
      <c r="IL594" s="18"/>
      <c r="IM594" s="18"/>
      <c r="IN594" s="18"/>
      <c r="IO594" s="18"/>
      <c r="IP594" s="18"/>
      <c r="IQ594" s="18"/>
      <c r="IR594" s="18"/>
      <c r="IS594" s="18"/>
      <c r="IT594" s="18"/>
      <c r="IU594" s="18"/>
      <c r="IV594" s="18"/>
      <c r="IW594" s="18"/>
      <c r="IX594" s="18"/>
      <c r="IY594" s="18"/>
      <c r="IZ594" s="18"/>
      <c r="JA594" s="18"/>
      <c r="JB594" s="18"/>
      <c r="JC594" s="18"/>
      <c r="JD594" s="18"/>
      <c r="JE594" s="18"/>
      <c r="JF594" s="18"/>
    </row>
    <row r="595" spans="36:266" x14ac:dyDescent="0.3">
      <c r="AJ595" s="24"/>
      <c r="AK595" s="24"/>
      <c r="AL595" s="20"/>
      <c r="AM595" s="23"/>
      <c r="AN595" s="18"/>
      <c r="AO595" s="24"/>
      <c r="AW595" s="71"/>
      <c r="AX595" s="71"/>
      <c r="AY595" s="71"/>
      <c r="BB595" s="25"/>
      <c r="BC595" s="21"/>
      <c r="BG595" s="18"/>
      <c r="BN595" s="22"/>
      <c r="BO595" s="22"/>
      <c r="BP595" s="22"/>
      <c r="BQ595" s="22"/>
      <c r="BR595" s="15"/>
      <c r="CF595" s="15"/>
      <c r="CL595" s="22"/>
      <c r="CM595" s="15"/>
      <c r="CR595" s="22"/>
      <c r="CT595" s="15"/>
      <c r="CW595" s="22"/>
      <c r="DA595" s="15"/>
      <c r="DH595" s="15"/>
      <c r="DJ595" s="22"/>
      <c r="DO595" s="15"/>
      <c r="DV595" s="15"/>
      <c r="EC595" s="15"/>
      <c r="EJ595" s="15"/>
      <c r="EQ595" s="15"/>
      <c r="EX595" s="15"/>
      <c r="FE595" s="15"/>
      <c r="FL595" s="15"/>
      <c r="FS595" s="15"/>
      <c r="FZ595" s="15"/>
      <c r="GG595" s="15"/>
      <c r="GN595" s="15"/>
      <c r="GP595" s="22"/>
      <c r="GQ595" s="22"/>
      <c r="GR595" s="22"/>
      <c r="GS595" s="22"/>
      <c r="GT595" s="22"/>
      <c r="GU595" s="15"/>
      <c r="GV595" s="22"/>
      <c r="GW595" s="22"/>
      <c r="GX595" s="22"/>
      <c r="GY595" s="18"/>
      <c r="GZ595" s="18"/>
      <c r="HA595" s="18"/>
      <c r="HB595" s="18"/>
      <c r="HC595" s="18"/>
      <c r="HD595" s="18"/>
      <c r="HE595" s="18"/>
      <c r="HF595" s="18"/>
      <c r="HG595" s="18"/>
      <c r="HH595" s="18"/>
      <c r="HI595" s="18"/>
      <c r="HJ595" s="18"/>
      <c r="HK595" s="18"/>
      <c r="HL595" s="18"/>
      <c r="HM595" s="18"/>
      <c r="HN595" s="18"/>
      <c r="HO595" s="18"/>
      <c r="HP595" s="18"/>
      <c r="HQ595" s="18"/>
      <c r="HR595" s="18"/>
      <c r="HS595" s="18"/>
      <c r="HT595" s="18"/>
      <c r="HU595" s="18"/>
      <c r="HV595" s="18"/>
      <c r="HW595" s="18"/>
      <c r="HX595" s="18"/>
      <c r="HY595" s="18"/>
      <c r="HZ595" s="18"/>
      <c r="IA595" s="18"/>
      <c r="IB595" s="18"/>
      <c r="IC595" s="18"/>
      <c r="ID595" s="18"/>
      <c r="IE595" s="18"/>
      <c r="IF595" s="18"/>
      <c r="IG595" s="18"/>
      <c r="IH595" s="18"/>
      <c r="II595" s="18"/>
      <c r="IJ595" s="18"/>
      <c r="IK595" s="18"/>
      <c r="IL595" s="18"/>
      <c r="IM595" s="18"/>
      <c r="IN595" s="18"/>
      <c r="IO595" s="18"/>
      <c r="IP595" s="18"/>
      <c r="IQ595" s="18"/>
      <c r="IR595" s="18"/>
      <c r="IS595" s="18"/>
      <c r="IT595" s="18"/>
      <c r="IU595" s="18"/>
      <c r="IV595" s="18"/>
      <c r="IW595" s="18"/>
      <c r="IX595" s="18"/>
      <c r="IY595" s="18"/>
      <c r="IZ595" s="18"/>
      <c r="JA595" s="18"/>
      <c r="JB595" s="18"/>
      <c r="JC595" s="18"/>
      <c r="JD595" s="18"/>
      <c r="JE595" s="18"/>
      <c r="JF595" s="18"/>
    </row>
    <row r="596" spans="36:266" x14ac:dyDescent="0.3">
      <c r="AJ596" s="24"/>
      <c r="AK596" s="24"/>
      <c r="AL596" s="20"/>
      <c r="AM596" s="23"/>
      <c r="AN596" s="18"/>
      <c r="AO596" s="24"/>
      <c r="AW596" s="71"/>
      <c r="AX596" s="71"/>
      <c r="AY596" s="71"/>
      <c r="BB596" s="25"/>
      <c r="BC596" s="21"/>
      <c r="BG596" s="18"/>
      <c r="BN596" s="22"/>
      <c r="BO596" s="22"/>
      <c r="BP596" s="22"/>
      <c r="BQ596" s="22"/>
      <c r="BR596" s="15"/>
      <c r="CF596" s="15"/>
      <c r="CL596" s="22"/>
      <c r="CM596" s="15"/>
      <c r="CR596" s="22"/>
      <c r="CT596" s="15"/>
      <c r="CW596" s="22"/>
      <c r="DA596" s="15"/>
      <c r="DH596" s="15"/>
      <c r="DJ596" s="22"/>
      <c r="DO596" s="15"/>
      <c r="DV596" s="15"/>
      <c r="EC596" s="15"/>
      <c r="EJ596" s="15"/>
      <c r="EQ596" s="15"/>
      <c r="EX596" s="15"/>
      <c r="FE596" s="15"/>
      <c r="FL596" s="15"/>
      <c r="FS596" s="15"/>
      <c r="FZ596" s="15"/>
      <c r="GG596" s="15"/>
      <c r="GN596" s="15"/>
      <c r="GP596" s="22"/>
      <c r="GQ596" s="22"/>
      <c r="GR596" s="22"/>
      <c r="GS596" s="22"/>
      <c r="GT596" s="22"/>
      <c r="GU596" s="15"/>
      <c r="GV596" s="22"/>
      <c r="GW596" s="22"/>
      <c r="GX596" s="22"/>
      <c r="GY596" s="18"/>
      <c r="GZ596" s="18"/>
      <c r="HA596" s="18"/>
      <c r="HB596" s="18"/>
      <c r="HC596" s="18"/>
      <c r="HD596" s="18"/>
      <c r="HE596" s="18"/>
      <c r="HF596" s="18"/>
      <c r="HG596" s="18"/>
      <c r="HH596" s="18"/>
      <c r="HI596" s="18"/>
      <c r="HJ596" s="18"/>
      <c r="HK596" s="18"/>
      <c r="HL596" s="18"/>
      <c r="HM596" s="18"/>
      <c r="HN596" s="18"/>
      <c r="HO596" s="18"/>
      <c r="HP596" s="18"/>
      <c r="HQ596" s="18"/>
      <c r="HR596" s="18"/>
      <c r="HS596" s="18"/>
      <c r="HT596" s="18"/>
      <c r="HU596" s="18"/>
      <c r="HV596" s="18"/>
      <c r="HW596" s="18"/>
      <c r="HX596" s="18"/>
      <c r="HY596" s="18"/>
      <c r="HZ596" s="18"/>
      <c r="IA596" s="18"/>
      <c r="IB596" s="18"/>
      <c r="IC596" s="18"/>
      <c r="ID596" s="18"/>
      <c r="IE596" s="18"/>
      <c r="IF596" s="18"/>
      <c r="IG596" s="18"/>
      <c r="IH596" s="18"/>
      <c r="II596" s="18"/>
      <c r="IJ596" s="18"/>
      <c r="IK596" s="18"/>
      <c r="IL596" s="18"/>
      <c r="IM596" s="18"/>
      <c r="IN596" s="18"/>
      <c r="IO596" s="18"/>
      <c r="IP596" s="18"/>
      <c r="IQ596" s="18"/>
      <c r="IR596" s="18"/>
      <c r="IS596" s="18"/>
      <c r="IT596" s="18"/>
      <c r="IU596" s="18"/>
      <c r="IV596" s="18"/>
      <c r="IW596" s="18"/>
      <c r="IX596" s="18"/>
      <c r="IY596" s="18"/>
      <c r="IZ596" s="18"/>
      <c r="JA596" s="18"/>
      <c r="JB596" s="18"/>
      <c r="JC596" s="18"/>
      <c r="JD596" s="18"/>
      <c r="JE596" s="18"/>
      <c r="JF596" s="18"/>
    </row>
    <row r="597" spans="36:266" x14ac:dyDescent="0.3">
      <c r="AJ597" s="24"/>
      <c r="AK597" s="24"/>
      <c r="AL597" s="20"/>
      <c r="AM597" s="23"/>
      <c r="AN597" s="18"/>
      <c r="AO597" s="24"/>
      <c r="AW597" s="71"/>
      <c r="AX597" s="71"/>
      <c r="AY597" s="71"/>
      <c r="BB597" s="25"/>
      <c r="BC597" s="21"/>
      <c r="BG597" s="18"/>
      <c r="BN597" s="22"/>
      <c r="BO597" s="22"/>
      <c r="BP597" s="22"/>
      <c r="BQ597" s="22"/>
      <c r="BR597" s="15"/>
      <c r="CF597" s="15"/>
      <c r="CL597" s="22"/>
      <c r="CM597" s="15"/>
      <c r="CR597" s="22"/>
      <c r="CT597" s="15"/>
      <c r="CW597" s="22"/>
      <c r="DA597" s="15"/>
      <c r="DH597" s="15"/>
      <c r="DJ597" s="22"/>
      <c r="DO597" s="15"/>
      <c r="DV597" s="15"/>
      <c r="EC597" s="15"/>
      <c r="EJ597" s="15"/>
      <c r="EQ597" s="15"/>
      <c r="EX597" s="15"/>
      <c r="FE597" s="15"/>
      <c r="FL597" s="15"/>
      <c r="FS597" s="15"/>
      <c r="FZ597" s="15"/>
      <c r="GG597" s="15"/>
      <c r="GN597" s="15"/>
      <c r="GP597" s="22"/>
      <c r="GQ597" s="22"/>
      <c r="GR597" s="22"/>
      <c r="GS597" s="22"/>
      <c r="GT597" s="22"/>
      <c r="GU597" s="15"/>
      <c r="GV597" s="22"/>
      <c r="GW597" s="22"/>
      <c r="GX597" s="22"/>
      <c r="GY597" s="18"/>
      <c r="GZ597" s="18"/>
      <c r="HA597" s="18"/>
      <c r="HB597" s="18"/>
      <c r="HC597" s="18"/>
      <c r="HD597" s="18"/>
      <c r="HE597" s="18"/>
      <c r="HF597" s="18"/>
      <c r="HG597" s="18"/>
      <c r="HH597" s="18"/>
      <c r="HI597" s="18"/>
      <c r="HJ597" s="18"/>
      <c r="HK597" s="18"/>
      <c r="HL597" s="18"/>
      <c r="HM597" s="18"/>
      <c r="HN597" s="18"/>
      <c r="HO597" s="18"/>
      <c r="HP597" s="18"/>
      <c r="HQ597" s="18"/>
      <c r="HR597" s="18"/>
      <c r="HS597" s="18"/>
      <c r="HT597" s="18"/>
      <c r="HU597" s="18"/>
      <c r="HV597" s="18"/>
      <c r="HW597" s="18"/>
      <c r="HX597" s="18"/>
      <c r="HY597" s="18"/>
      <c r="HZ597" s="18"/>
      <c r="IA597" s="18"/>
      <c r="IB597" s="18"/>
      <c r="IC597" s="18"/>
      <c r="ID597" s="18"/>
      <c r="IE597" s="18"/>
      <c r="IF597" s="18"/>
      <c r="IG597" s="18"/>
      <c r="IH597" s="18"/>
      <c r="II597" s="18"/>
      <c r="IJ597" s="18"/>
      <c r="IK597" s="18"/>
      <c r="IL597" s="18"/>
      <c r="IM597" s="18"/>
      <c r="IN597" s="18"/>
      <c r="IO597" s="18"/>
      <c r="IP597" s="18"/>
      <c r="IQ597" s="18"/>
      <c r="IR597" s="18"/>
      <c r="IS597" s="18"/>
      <c r="IT597" s="18"/>
      <c r="IU597" s="18"/>
      <c r="IV597" s="18"/>
      <c r="IW597" s="18"/>
      <c r="IX597" s="18"/>
      <c r="IY597" s="18"/>
      <c r="IZ597" s="18"/>
      <c r="JA597" s="18"/>
      <c r="JB597" s="18"/>
      <c r="JC597" s="18"/>
      <c r="JD597" s="18"/>
      <c r="JE597" s="18"/>
      <c r="JF597" s="18"/>
    </row>
    <row r="598" spans="36:266" x14ac:dyDescent="0.3">
      <c r="AJ598" s="24"/>
      <c r="AK598" s="24"/>
      <c r="AL598" s="20"/>
      <c r="AM598" s="23"/>
      <c r="AN598" s="18"/>
      <c r="AO598" s="24"/>
      <c r="AW598" s="71"/>
      <c r="AX598" s="71"/>
      <c r="AY598" s="71"/>
      <c r="BB598" s="25"/>
      <c r="BC598" s="21"/>
      <c r="BG598" s="18"/>
      <c r="BN598" s="22"/>
      <c r="BO598" s="22"/>
      <c r="BP598" s="22"/>
      <c r="BQ598" s="22"/>
      <c r="BR598" s="15"/>
      <c r="CF598" s="15"/>
      <c r="CL598" s="22"/>
      <c r="CM598" s="15"/>
      <c r="CR598" s="22"/>
      <c r="CT598" s="15"/>
      <c r="CW598" s="22"/>
      <c r="DA598" s="15"/>
      <c r="DH598" s="15"/>
      <c r="DJ598" s="22"/>
      <c r="DO598" s="15"/>
      <c r="DV598" s="15"/>
      <c r="EC598" s="15"/>
      <c r="EJ598" s="15"/>
      <c r="EQ598" s="15"/>
      <c r="EX598" s="15"/>
      <c r="FE598" s="15"/>
      <c r="FL598" s="15"/>
      <c r="FS598" s="15"/>
      <c r="FZ598" s="15"/>
      <c r="GG598" s="15"/>
      <c r="GN598" s="15"/>
      <c r="GP598" s="22"/>
      <c r="GQ598" s="22"/>
      <c r="GR598" s="22"/>
      <c r="GS598" s="22"/>
      <c r="GT598" s="22"/>
      <c r="GU598" s="15"/>
      <c r="GV598" s="22"/>
      <c r="GW598" s="22"/>
      <c r="GX598" s="22"/>
      <c r="GY598" s="18"/>
      <c r="GZ598" s="18"/>
      <c r="HA598" s="18"/>
      <c r="HB598" s="18"/>
      <c r="HC598" s="18"/>
      <c r="HD598" s="18"/>
      <c r="HE598" s="18"/>
      <c r="HF598" s="18"/>
      <c r="HG598" s="18"/>
      <c r="HH598" s="18"/>
      <c r="HI598" s="18"/>
      <c r="HJ598" s="18"/>
      <c r="HK598" s="18"/>
      <c r="HL598" s="18"/>
      <c r="HM598" s="18"/>
      <c r="HN598" s="18"/>
      <c r="HO598" s="18"/>
      <c r="HP598" s="18"/>
      <c r="HQ598" s="18"/>
      <c r="HR598" s="18"/>
      <c r="HS598" s="18"/>
      <c r="HT598" s="18"/>
      <c r="HU598" s="18"/>
      <c r="HV598" s="18"/>
      <c r="HW598" s="18"/>
      <c r="HX598" s="18"/>
      <c r="HY598" s="18"/>
      <c r="HZ598" s="18"/>
      <c r="IA598" s="18"/>
      <c r="IB598" s="18"/>
      <c r="IC598" s="18"/>
      <c r="ID598" s="18"/>
      <c r="IE598" s="18"/>
      <c r="IF598" s="18"/>
      <c r="IG598" s="18"/>
      <c r="IH598" s="18"/>
      <c r="II598" s="18"/>
      <c r="IJ598" s="18"/>
      <c r="IK598" s="18"/>
      <c r="IL598" s="18"/>
      <c r="IM598" s="18"/>
      <c r="IN598" s="18"/>
      <c r="IO598" s="18"/>
      <c r="IP598" s="18"/>
      <c r="IQ598" s="18"/>
      <c r="IR598" s="18"/>
      <c r="IS598" s="18"/>
      <c r="IT598" s="18"/>
      <c r="IU598" s="18"/>
      <c r="IV598" s="18"/>
      <c r="IW598" s="18"/>
      <c r="IX598" s="18"/>
      <c r="IY598" s="18"/>
      <c r="IZ598" s="18"/>
      <c r="JA598" s="18"/>
      <c r="JB598" s="18"/>
      <c r="JC598" s="18"/>
      <c r="JD598" s="18"/>
      <c r="JE598" s="18"/>
      <c r="JF598" s="18"/>
    </row>
    <row r="599" spans="36:266" x14ac:dyDescent="0.3">
      <c r="AJ599" s="24"/>
      <c r="AK599" s="24"/>
      <c r="AL599" s="20"/>
      <c r="AM599" s="23"/>
      <c r="AN599" s="18"/>
      <c r="AO599" s="24"/>
      <c r="AW599" s="71"/>
      <c r="AX599" s="71"/>
      <c r="AY599" s="71"/>
      <c r="BB599" s="25"/>
      <c r="BC599" s="21"/>
      <c r="BG599" s="18"/>
      <c r="BN599" s="22"/>
      <c r="BO599" s="22"/>
      <c r="BP599" s="22"/>
      <c r="BQ599" s="22"/>
      <c r="BR599" s="15"/>
      <c r="CF599" s="15"/>
      <c r="CL599" s="22"/>
      <c r="CM599" s="15"/>
      <c r="CR599" s="22"/>
      <c r="CT599" s="15"/>
      <c r="CW599" s="22"/>
      <c r="DA599" s="15"/>
      <c r="DH599" s="15"/>
      <c r="DJ599" s="22"/>
      <c r="DO599" s="15"/>
      <c r="DV599" s="15"/>
      <c r="EC599" s="15"/>
      <c r="EJ599" s="15"/>
      <c r="EQ599" s="15"/>
      <c r="EX599" s="15"/>
      <c r="FE599" s="15"/>
      <c r="FL599" s="15"/>
      <c r="FS599" s="15"/>
      <c r="FZ599" s="15"/>
      <c r="GG599" s="15"/>
      <c r="GN599" s="15"/>
      <c r="GP599" s="22"/>
      <c r="GQ599" s="22"/>
      <c r="GR599" s="22"/>
      <c r="GS599" s="22"/>
      <c r="GT599" s="22"/>
      <c r="GU599" s="15"/>
      <c r="GV599" s="22"/>
      <c r="GW599" s="22"/>
      <c r="GX599" s="22"/>
      <c r="GY599" s="18"/>
      <c r="GZ599" s="18"/>
      <c r="HA599" s="18"/>
      <c r="HB599" s="18"/>
      <c r="HC599" s="18"/>
      <c r="HD599" s="18"/>
      <c r="HE599" s="18"/>
      <c r="HF599" s="18"/>
      <c r="HG599" s="18"/>
      <c r="HH599" s="18"/>
      <c r="HI599" s="18"/>
      <c r="HJ599" s="18"/>
      <c r="HK599" s="18"/>
      <c r="HL599" s="18"/>
      <c r="HM599" s="18"/>
      <c r="HN599" s="18"/>
      <c r="HO599" s="18"/>
      <c r="HP599" s="18"/>
      <c r="HQ599" s="18"/>
      <c r="HR599" s="18"/>
      <c r="HS599" s="18"/>
      <c r="HT599" s="18"/>
      <c r="HU599" s="18"/>
      <c r="HV599" s="18"/>
      <c r="HW599" s="18"/>
      <c r="HX599" s="18"/>
      <c r="HY599" s="18"/>
      <c r="HZ599" s="18"/>
      <c r="IA599" s="18"/>
      <c r="IB599" s="18"/>
      <c r="IC599" s="18"/>
      <c r="ID599" s="18"/>
      <c r="IE599" s="18"/>
      <c r="IF599" s="18"/>
      <c r="IG599" s="18"/>
      <c r="IH599" s="18"/>
      <c r="II599" s="18"/>
      <c r="IJ599" s="18"/>
      <c r="IK599" s="18"/>
      <c r="IL599" s="18"/>
      <c r="IM599" s="18"/>
      <c r="IN599" s="18"/>
      <c r="IO599" s="18"/>
      <c r="IP599" s="18"/>
      <c r="IQ599" s="18"/>
      <c r="IR599" s="18"/>
      <c r="IS599" s="18"/>
      <c r="IT599" s="18"/>
      <c r="IU599" s="18"/>
      <c r="IV599" s="18"/>
      <c r="IW599" s="18"/>
      <c r="IX599" s="18"/>
      <c r="IY599" s="18"/>
      <c r="IZ599" s="18"/>
      <c r="JA599" s="18"/>
      <c r="JB599" s="18"/>
      <c r="JC599" s="18"/>
      <c r="JD599" s="18"/>
      <c r="JE599" s="18"/>
      <c r="JF599" s="18"/>
    </row>
    <row r="600" spans="36:266" x14ac:dyDescent="0.3">
      <c r="AJ600" s="24"/>
      <c r="AK600" s="24"/>
      <c r="AL600" s="20"/>
      <c r="AM600" s="23"/>
      <c r="AN600" s="18"/>
      <c r="AO600" s="24"/>
      <c r="AW600" s="71"/>
      <c r="AX600" s="71"/>
      <c r="AY600" s="71"/>
      <c r="BB600" s="25"/>
      <c r="BC600" s="21"/>
      <c r="BG600" s="18"/>
      <c r="BN600" s="22"/>
      <c r="BO600" s="22"/>
      <c r="BP600" s="22"/>
      <c r="BQ600" s="22"/>
      <c r="BR600" s="15"/>
      <c r="CF600" s="15"/>
      <c r="CL600" s="22"/>
      <c r="CM600" s="15"/>
      <c r="CR600" s="22"/>
      <c r="CT600" s="15"/>
      <c r="CW600" s="22"/>
      <c r="DA600" s="15"/>
      <c r="DH600" s="15"/>
      <c r="DJ600" s="22"/>
      <c r="DO600" s="15"/>
      <c r="DV600" s="15"/>
      <c r="EC600" s="15"/>
      <c r="EJ600" s="15"/>
      <c r="EQ600" s="15"/>
      <c r="EX600" s="15"/>
      <c r="FE600" s="15"/>
      <c r="FL600" s="15"/>
      <c r="FS600" s="15"/>
      <c r="FZ600" s="15"/>
      <c r="GG600" s="15"/>
      <c r="GN600" s="15"/>
      <c r="GP600" s="22"/>
      <c r="GQ600" s="22"/>
      <c r="GR600" s="22"/>
      <c r="GS600" s="22"/>
      <c r="GT600" s="22"/>
      <c r="GU600" s="15"/>
      <c r="GV600" s="22"/>
      <c r="GW600" s="22"/>
      <c r="GX600" s="22"/>
      <c r="GY600" s="18"/>
      <c r="GZ600" s="18"/>
      <c r="HA600" s="18"/>
      <c r="HB600" s="18"/>
      <c r="HC600" s="18"/>
      <c r="HD600" s="18"/>
      <c r="HE600" s="18"/>
      <c r="HF600" s="18"/>
      <c r="HG600" s="18"/>
      <c r="HH600" s="18"/>
      <c r="HI600" s="18"/>
      <c r="HJ600" s="18"/>
      <c r="HK600" s="18"/>
      <c r="HL600" s="18"/>
      <c r="HM600" s="18"/>
      <c r="HN600" s="18"/>
      <c r="HO600" s="18"/>
      <c r="HP600" s="18"/>
      <c r="HQ600" s="18"/>
      <c r="HR600" s="18"/>
      <c r="HS600" s="18"/>
      <c r="HT600" s="18"/>
      <c r="HU600" s="18"/>
      <c r="HV600" s="18"/>
      <c r="HW600" s="18"/>
      <c r="HX600" s="18"/>
      <c r="HY600" s="18"/>
      <c r="HZ600" s="18"/>
      <c r="IA600" s="18"/>
      <c r="IB600" s="18"/>
      <c r="IC600" s="18"/>
      <c r="ID600" s="18"/>
      <c r="IE600" s="18"/>
      <c r="IF600" s="18"/>
      <c r="IG600" s="18"/>
      <c r="IH600" s="18"/>
      <c r="II600" s="18"/>
      <c r="IJ600" s="18"/>
      <c r="IK600" s="18"/>
      <c r="IL600" s="18"/>
      <c r="IM600" s="18"/>
      <c r="IN600" s="18"/>
      <c r="IO600" s="18"/>
      <c r="IP600" s="18"/>
      <c r="IQ600" s="18"/>
      <c r="IR600" s="18"/>
      <c r="IS600" s="18"/>
      <c r="IT600" s="18"/>
      <c r="IU600" s="18"/>
      <c r="IV600" s="18"/>
      <c r="IW600" s="18"/>
      <c r="IX600" s="18"/>
      <c r="IY600" s="18"/>
      <c r="IZ600" s="18"/>
      <c r="JA600" s="18"/>
      <c r="JB600" s="18"/>
      <c r="JC600" s="18"/>
      <c r="JD600" s="18"/>
      <c r="JE600" s="18"/>
      <c r="JF600" s="18"/>
    </row>
    <row r="601" spans="36:266" x14ac:dyDescent="0.3">
      <c r="AJ601" s="24"/>
      <c r="AK601" s="24"/>
      <c r="AL601" s="20"/>
      <c r="AM601" s="23"/>
      <c r="AN601" s="18"/>
      <c r="AO601" s="24"/>
      <c r="AW601" s="71"/>
      <c r="AX601" s="71"/>
      <c r="AY601" s="71"/>
      <c r="BB601" s="25"/>
      <c r="BC601" s="21"/>
      <c r="BG601" s="18"/>
      <c r="BN601" s="22"/>
      <c r="BO601" s="22"/>
      <c r="BP601" s="22"/>
      <c r="BQ601" s="22"/>
      <c r="BR601" s="15"/>
      <c r="CF601" s="15"/>
      <c r="CL601" s="22"/>
      <c r="CM601" s="15"/>
      <c r="CR601" s="22"/>
      <c r="CT601" s="15"/>
      <c r="CW601" s="22"/>
      <c r="DA601" s="15"/>
      <c r="DH601" s="15"/>
      <c r="DJ601" s="22"/>
      <c r="DO601" s="15"/>
      <c r="DV601" s="15"/>
      <c r="EC601" s="15"/>
      <c r="EJ601" s="15"/>
      <c r="EQ601" s="15"/>
      <c r="EX601" s="15"/>
      <c r="FE601" s="15"/>
      <c r="FL601" s="15"/>
      <c r="FS601" s="15"/>
      <c r="FZ601" s="15"/>
      <c r="GG601" s="15"/>
      <c r="GN601" s="15"/>
      <c r="GP601" s="22"/>
      <c r="GQ601" s="22"/>
      <c r="GR601" s="22"/>
      <c r="GS601" s="22"/>
      <c r="GT601" s="22"/>
      <c r="GU601" s="15"/>
      <c r="GV601" s="22"/>
      <c r="GW601" s="22"/>
      <c r="GX601" s="22"/>
      <c r="GY601" s="18"/>
      <c r="GZ601" s="18"/>
      <c r="HA601" s="18"/>
      <c r="HB601" s="18"/>
      <c r="HC601" s="18"/>
      <c r="HD601" s="18"/>
      <c r="HE601" s="18"/>
      <c r="HF601" s="18"/>
      <c r="HG601" s="18"/>
      <c r="HH601" s="18"/>
      <c r="HI601" s="18"/>
      <c r="HJ601" s="18"/>
      <c r="HK601" s="18"/>
      <c r="HL601" s="18"/>
      <c r="HM601" s="18"/>
      <c r="HN601" s="18"/>
      <c r="HO601" s="18"/>
      <c r="HP601" s="18"/>
      <c r="HQ601" s="18"/>
      <c r="HR601" s="18"/>
      <c r="HS601" s="18"/>
      <c r="HT601" s="18"/>
      <c r="HU601" s="18"/>
      <c r="HV601" s="18"/>
      <c r="HW601" s="18"/>
      <c r="HX601" s="18"/>
      <c r="HY601" s="18"/>
      <c r="HZ601" s="18"/>
      <c r="IA601" s="18"/>
      <c r="IB601" s="18"/>
      <c r="IC601" s="18"/>
      <c r="ID601" s="18"/>
      <c r="IE601" s="18"/>
      <c r="IF601" s="18"/>
      <c r="IG601" s="18"/>
      <c r="IH601" s="18"/>
      <c r="II601" s="18"/>
      <c r="IJ601" s="18"/>
      <c r="IK601" s="18"/>
      <c r="IL601" s="18"/>
      <c r="IM601" s="18"/>
      <c r="IN601" s="18"/>
      <c r="IO601" s="18"/>
      <c r="IP601" s="18"/>
      <c r="IQ601" s="18"/>
      <c r="IR601" s="18"/>
      <c r="IS601" s="18"/>
      <c r="IT601" s="18"/>
      <c r="IU601" s="18"/>
      <c r="IV601" s="18"/>
      <c r="IW601" s="18"/>
      <c r="IX601" s="18"/>
      <c r="IY601" s="18"/>
      <c r="IZ601" s="18"/>
      <c r="JA601" s="18"/>
      <c r="JB601" s="18"/>
      <c r="JC601" s="18"/>
      <c r="JD601" s="18"/>
      <c r="JE601" s="18"/>
      <c r="JF601" s="18"/>
    </row>
    <row r="602" spans="36:266" x14ac:dyDescent="0.3">
      <c r="AJ602" s="24"/>
      <c r="AK602" s="24"/>
      <c r="AL602" s="20"/>
      <c r="AM602" s="23"/>
      <c r="AN602" s="18"/>
      <c r="AO602" s="24"/>
      <c r="AW602" s="71"/>
      <c r="AX602" s="71"/>
      <c r="AY602" s="71"/>
      <c r="BB602" s="25"/>
      <c r="BC602" s="21"/>
      <c r="BG602" s="18"/>
      <c r="BN602" s="22"/>
      <c r="BO602" s="22"/>
      <c r="BP602" s="22"/>
      <c r="BQ602" s="22"/>
      <c r="BR602" s="15"/>
      <c r="CF602" s="15"/>
      <c r="CL602" s="22"/>
      <c r="CM602" s="15"/>
      <c r="CR602" s="22"/>
      <c r="CT602" s="15"/>
      <c r="CW602" s="22"/>
      <c r="DA602" s="15"/>
      <c r="DH602" s="15"/>
      <c r="DJ602" s="22"/>
      <c r="DO602" s="15"/>
      <c r="DV602" s="15"/>
      <c r="EC602" s="15"/>
      <c r="EJ602" s="15"/>
      <c r="EQ602" s="15"/>
      <c r="EX602" s="15"/>
      <c r="FE602" s="15"/>
      <c r="FL602" s="15"/>
      <c r="FS602" s="15"/>
      <c r="FZ602" s="15"/>
      <c r="GG602" s="15"/>
      <c r="GN602" s="15"/>
      <c r="GP602" s="22"/>
      <c r="GQ602" s="22"/>
      <c r="GR602" s="22"/>
      <c r="GS602" s="22"/>
      <c r="GT602" s="22"/>
      <c r="GU602" s="15"/>
      <c r="GV602" s="22"/>
      <c r="GW602" s="22"/>
      <c r="GX602" s="22"/>
      <c r="GY602" s="18"/>
      <c r="GZ602" s="18"/>
      <c r="HA602" s="18"/>
      <c r="HB602" s="18"/>
      <c r="HC602" s="18"/>
      <c r="HD602" s="18"/>
      <c r="HE602" s="18"/>
      <c r="HF602" s="18"/>
      <c r="HG602" s="18"/>
      <c r="HH602" s="18"/>
      <c r="HI602" s="18"/>
      <c r="HJ602" s="18"/>
      <c r="HK602" s="18"/>
      <c r="HL602" s="18"/>
      <c r="HM602" s="18"/>
      <c r="HN602" s="18"/>
      <c r="HO602" s="18"/>
      <c r="HP602" s="18"/>
      <c r="HQ602" s="18"/>
      <c r="HR602" s="18"/>
      <c r="HS602" s="18"/>
      <c r="HT602" s="18"/>
      <c r="HU602" s="18"/>
      <c r="HV602" s="18"/>
      <c r="HW602" s="18"/>
      <c r="HX602" s="18"/>
      <c r="HY602" s="18"/>
      <c r="HZ602" s="18"/>
      <c r="IA602" s="18"/>
      <c r="IB602" s="18"/>
      <c r="IC602" s="18"/>
      <c r="ID602" s="18"/>
      <c r="IE602" s="18"/>
      <c r="IF602" s="18"/>
      <c r="IG602" s="18"/>
      <c r="IH602" s="18"/>
      <c r="II602" s="18"/>
      <c r="IJ602" s="18"/>
      <c r="IK602" s="18"/>
      <c r="IL602" s="18"/>
      <c r="IM602" s="18"/>
      <c r="IN602" s="18"/>
      <c r="IO602" s="18"/>
      <c r="IP602" s="18"/>
      <c r="IQ602" s="18"/>
      <c r="IR602" s="18"/>
      <c r="IS602" s="18"/>
      <c r="IT602" s="18"/>
      <c r="IU602" s="18"/>
      <c r="IV602" s="18"/>
      <c r="IW602" s="18"/>
      <c r="IX602" s="18"/>
      <c r="IY602" s="18"/>
      <c r="IZ602" s="18"/>
      <c r="JA602" s="18"/>
      <c r="JB602" s="18"/>
      <c r="JC602" s="18"/>
      <c r="JD602" s="18"/>
      <c r="JE602" s="18"/>
      <c r="JF602" s="18"/>
    </row>
    <row r="603" spans="36:266" x14ac:dyDescent="0.3">
      <c r="AJ603" s="24"/>
      <c r="AK603" s="24"/>
      <c r="AL603" s="20"/>
      <c r="AM603" s="23"/>
      <c r="AN603" s="18"/>
      <c r="AO603" s="24"/>
      <c r="AW603" s="71"/>
      <c r="AX603" s="71"/>
      <c r="AY603" s="71"/>
      <c r="BB603" s="25"/>
      <c r="BC603" s="21"/>
      <c r="BG603" s="18"/>
      <c r="BN603" s="22"/>
      <c r="BO603" s="22"/>
      <c r="BP603" s="22"/>
      <c r="BQ603" s="22"/>
      <c r="BR603" s="15"/>
      <c r="CF603" s="15"/>
      <c r="CL603" s="22"/>
      <c r="CM603" s="15"/>
      <c r="CR603" s="22"/>
      <c r="CT603" s="15"/>
      <c r="CW603" s="22"/>
      <c r="DA603" s="15"/>
      <c r="DH603" s="15"/>
      <c r="DJ603" s="22"/>
      <c r="DO603" s="15"/>
      <c r="DV603" s="15"/>
      <c r="EC603" s="15"/>
      <c r="EJ603" s="15"/>
      <c r="EQ603" s="15"/>
      <c r="EX603" s="15"/>
      <c r="FE603" s="15"/>
      <c r="FL603" s="15"/>
      <c r="FS603" s="15"/>
      <c r="FZ603" s="15"/>
      <c r="GG603" s="15"/>
      <c r="GN603" s="15"/>
      <c r="GP603" s="22"/>
      <c r="GQ603" s="22"/>
      <c r="GR603" s="22"/>
      <c r="GS603" s="22"/>
      <c r="GT603" s="22"/>
      <c r="GU603" s="15"/>
      <c r="GV603" s="22"/>
      <c r="GW603" s="22"/>
      <c r="GX603" s="22"/>
      <c r="GY603" s="18"/>
      <c r="GZ603" s="18"/>
      <c r="HA603" s="18"/>
      <c r="HB603" s="18"/>
      <c r="HC603" s="18"/>
      <c r="HD603" s="18"/>
      <c r="HE603" s="18"/>
      <c r="HF603" s="18"/>
      <c r="HG603" s="18"/>
      <c r="HH603" s="18"/>
      <c r="HI603" s="18"/>
      <c r="HJ603" s="18"/>
      <c r="HK603" s="18"/>
      <c r="HL603" s="18"/>
      <c r="HM603" s="18"/>
      <c r="HN603" s="18"/>
      <c r="HO603" s="18"/>
      <c r="HP603" s="18"/>
      <c r="HQ603" s="18"/>
      <c r="HR603" s="18"/>
      <c r="HS603" s="18"/>
      <c r="HT603" s="18"/>
      <c r="HU603" s="18"/>
      <c r="HV603" s="18"/>
      <c r="HW603" s="18"/>
      <c r="HX603" s="18"/>
      <c r="HY603" s="18"/>
      <c r="HZ603" s="18"/>
      <c r="IA603" s="18"/>
      <c r="IB603" s="18"/>
      <c r="IC603" s="18"/>
      <c r="ID603" s="18"/>
      <c r="IE603" s="18"/>
      <c r="IF603" s="18"/>
      <c r="IG603" s="18"/>
      <c r="IH603" s="18"/>
      <c r="II603" s="18"/>
      <c r="IJ603" s="18"/>
      <c r="IK603" s="18"/>
      <c r="IL603" s="18"/>
      <c r="IM603" s="18"/>
      <c r="IN603" s="18"/>
      <c r="IO603" s="18"/>
      <c r="IP603" s="18"/>
      <c r="IQ603" s="18"/>
      <c r="IR603" s="18"/>
      <c r="IS603" s="18"/>
      <c r="IT603" s="18"/>
      <c r="IU603" s="18"/>
      <c r="IV603" s="18"/>
      <c r="IW603" s="18"/>
      <c r="IX603" s="18"/>
      <c r="IY603" s="18"/>
      <c r="IZ603" s="18"/>
      <c r="JA603" s="18"/>
      <c r="JB603" s="18"/>
      <c r="JC603" s="18"/>
      <c r="JD603" s="18"/>
      <c r="JE603" s="18"/>
      <c r="JF603" s="18"/>
    </row>
    <row r="604" spans="36:266" x14ac:dyDescent="0.3">
      <c r="AJ604" s="24"/>
      <c r="AK604" s="24"/>
      <c r="AL604" s="20"/>
      <c r="AM604" s="23"/>
      <c r="AN604" s="18"/>
      <c r="AO604" s="24"/>
      <c r="AW604" s="71"/>
      <c r="AX604" s="71"/>
      <c r="AY604" s="71"/>
      <c r="BB604" s="25"/>
      <c r="BC604" s="21"/>
      <c r="BG604" s="18"/>
      <c r="BN604" s="22"/>
      <c r="BO604" s="22"/>
      <c r="BP604" s="22"/>
      <c r="BQ604" s="22"/>
      <c r="BR604" s="15"/>
      <c r="CF604" s="15"/>
      <c r="CL604" s="22"/>
      <c r="CM604" s="15"/>
      <c r="CR604" s="22"/>
      <c r="CT604" s="15"/>
      <c r="CW604" s="22"/>
      <c r="DA604" s="15"/>
      <c r="DH604" s="15"/>
      <c r="DJ604" s="22"/>
      <c r="DO604" s="15"/>
      <c r="DV604" s="15"/>
      <c r="EC604" s="15"/>
      <c r="EJ604" s="15"/>
      <c r="EQ604" s="15"/>
      <c r="EX604" s="15"/>
      <c r="FE604" s="15"/>
      <c r="FL604" s="15"/>
      <c r="FS604" s="15"/>
      <c r="FZ604" s="15"/>
      <c r="GG604" s="15"/>
      <c r="GN604" s="15"/>
      <c r="GP604" s="22"/>
      <c r="GQ604" s="22"/>
      <c r="GR604" s="22"/>
      <c r="GS604" s="22"/>
      <c r="GT604" s="22"/>
      <c r="GU604" s="15"/>
      <c r="GV604" s="22"/>
      <c r="GW604" s="22"/>
      <c r="GX604" s="22"/>
      <c r="GY604" s="18"/>
      <c r="GZ604" s="18"/>
      <c r="HA604" s="18"/>
      <c r="HB604" s="18"/>
      <c r="HC604" s="18"/>
      <c r="HD604" s="18"/>
      <c r="HE604" s="18"/>
      <c r="HF604" s="18"/>
      <c r="HG604" s="18"/>
      <c r="HH604" s="18"/>
      <c r="HI604" s="18"/>
      <c r="HJ604" s="18"/>
      <c r="HK604" s="18"/>
      <c r="HL604" s="18"/>
      <c r="HM604" s="18"/>
      <c r="HN604" s="18"/>
      <c r="HO604" s="18"/>
      <c r="HP604" s="18"/>
      <c r="HQ604" s="18"/>
      <c r="HR604" s="18"/>
      <c r="HS604" s="18"/>
      <c r="HT604" s="18"/>
      <c r="HU604" s="18"/>
      <c r="HV604" s="18"/>
      <c r="HW604" s="18"/>
      <c r="HX604" s="18"/>
      <c r="HY604" s="18"/>
      <c r="HZ604" s="18"/>
      <c r="IA604" s="18"/>
      <c r="IB604" s="18"/>
      <c r="IC604" s="18"/>
      <c r="ID604" s="18"/>
      <c r="IE604" s="18"/>
      <c r="IF604" s="18"/>
      <c r="IG604" s="18"/>
      <c r="IH604" s="18"/>
      <c r="II604" s="18"/>
      <c r="IJ604" s="18"/>
      <c r="IK604" s="18"/>
      <c r="IL604" s="18"/>
      <c r="IM604" s="18"/>
      <c r="IN604" s="18"/>
      <c r="IO604" s="18"/>
      <c r="IP604" s="18"/>
      <c r="IQ604" s="18"/>
      <c r="IR604" s="18"/>
      <c r="IS604" s="18"/>
      <c r="IT604" s="18"/>
      <c r="IU604" s="18"/>
      <c r="IV604" s="18"/>
      <c r="IW604" s="18"/>
      <c r="IX604" s="18"/>
      <c r="IY604" s="18"/>
      <c r="IZ604" s="18"/>
      <c r="JA604" s="18"/>
      <c r="JB604" s="18"/>
      <c r="JC604" s="18"/>
      <c r="JD604" s="18"/>
      <c r="JE604" s="18"/>
      <c r="JF604" s="18"/>
    </row>
    <row r="605" spans="36:266" x14ac:dyDescent="0.3">
      <c r="AJ605" s="24"/>
      <c r="AK605" s="24"/>
      <c r="AL605" s="20"/>
      <c r="AM605" s="23"/>
      <c r="AN605" s="18"/>
      <c r="AO605" s="24"/>
      <c r="AW605" s="71"/>
      <c r="AX605" s="71"/>
      <c r="AY605" s="71"/>
      <c r="BB605" s="25"/>
      <c r="BC605" s="21"/>
      <c r="BG605" s="18"/>
      <c r="BN605" s="22"/>
      <c r="BO605" s="22"/>
      <c r="BP605" s="22"/>
      <c r="BQ605" s="22"/>
      <c r="BR605" s="15"/>
      <c r="CF605" s="15"/>
      <c r="CL605" s="22"/>
      <c r="CM605" s="15"/>
      <c r="CR605" s="22"/>
      <c r="CT605" s="15"/>
      <c r="CW605" s="22"/>
      <c r="DA605" s="15"/>
      <c r="DH605" s="15"/>
      <c r="DJ605" s="22"/>
      <c r="DO605" s="15"/>
      <c r="DV605" s="15"/>
      <c r="EC605" s="15"/>
      <c r="EJ605" s="15"/>
      <c r="EQ605" s="15"/>
      <c r="EX605" s="15"/>
      <c r="FE605" s="15"/>
      <c r="FL605" s="15"/>
      <c r="FS605" s="15"/>
      <c r="FZ605" s="15"/>
      <c r="GG605" s="15"/>
      <c r="GN605" s="15"/>
      <c r="GP605" s="22"/>
      <c r="GQ605" s="22"/>
      <c r="GR605" s="22"/>
      <c r="GS605" s="22"/>
      <c r="GT605" s="22"/>
      <c r="GU605" s="15"/>
      <c r="GV605" s="22"/>
      <c r="GW605" s="22"/>
      <c r="GX605" s="22"/>
      <c r="GY605" s="18"/>
      <c r="GZ605" s="18"/>
      <c r="HA605" s="18"/>
      <c r="HB605" s="18"/>
      <c r="HC605" s="18"/>
      <c r="HD605" s="18"/>
      <c r="HE605" s="18"/>
      <c r="HF605" s="18"/>
      <c r="HG605" s="18"/>
      <c r="HH605" s="18"/>
      <c r="HI605" s="18"/>
      <c r="HJ605" s="18"/>
      <c r="HK605" s="18"/>
      <c r="HL605" s="18"/>
      <c r="HM605" s="18"/>
      <c r="HN605" s="18"/>
      <c r="HO605" s="18"/>
      <c r="HP605" s="18"/>
      <c r="HQ605" s="18"/>
      <c r="HR605" s="18"/>
      <c r="HS605" s="18"/>
      <c r="HT605" s="18"/>
      <c r="HU605" s="18"/>
      <c r="HV605" s="18"/>
      <c r="HW605" s="18"/>
      <c r="HX605" s="18"/>
      <c r="HY605" s="18"/>
      <c r="HZ605" s="18"/>
      <c r="IA605" s="18"/>
      <c r="IB605" s="18"/>
      <c r="IC605" s="18"/>
      <c r="ID605" s="18"/>
      <c r="IE605" s="18"/>
      <c r="IF605" s="18"/>
      <c r="IG605" s="18"/>
      <c r="IH605" s="18"/>
      <c r="II605" s="18"/>
      <c r="IJ605" s="18"/>
      <c r="IK605" s="18"/>
      <c r="IL605" s="18"/>
      <c r="IM605" s="18"/>
      <c r="IN605" s="18"/>
      <c r="IO605" s="18"/>
      <c r="IP605" s="18"/>
      <c r="IQ605" s="18"/>
      <c r="IR605" s="18"/>
      <c r="IS605" s="18"/>
      <c r="IT605" s="18"/>
      <c r="IU605" s="18"/>
      <c r="IV605" s="18"/>
      <c r="IW605" s="18"/>
      <c r="IX605" s="18"/>
      <c r="IY605" s="18"/>
      <c r="IZ605" s="18"/>
      <c r="JA605" s="18"/>
      <c r="JB605" s="18"/>
      <c r="JC605" s="18"/>
      <c r="JD605" s="18"/>
      <c r="JE605" s="18"/>
      <c r="JF605" s="18"/>
    </row>
    <row r="606" spans="36:266" x14ac:dyDescent="0.3">
      <c r="AJ606" s="24"/>
      <c r="AK606" s="24"/>
      <c r="AL606" s="20"/>
      <c r="AM606" s="23"/>
      <c r="AN606" s="18"/>
      <c r="AO606" s="24"/>
      <c r="AW606" s="71"/>
      <c r="AX606" s="71"/>
      <c r="AY606" s="71"/>
      <c r="BB606" s="25"/>
      <c r="BC606" s="21"/>
      <c r="BG606" s="18"/>
      <c r="BN606" s="22"/>
      <c r="BO606" s="22"/>
      <c r="BP606" s="22"/>
      <c r="BQ606" s="22"/>
      <c r="BR606" s="15"/>
      <c r="CF606" s="15"/>
      <c r="CL606" s="22"/>
      <c r="CM606" s="15"/>
      <c r="CR606" s="22"/>
      <c r="CT606" s="15"/>
      <c r="CW606" s="22"/>
      <c r="DA606" s="15"/>
      <c r="DH606" s="15"/>
      <c r="DJ606" s="22"/>
      <c r="DO606" s="15"/>
      <c r="DV606" s="15"/>
      <c r="EC606" s="15"/>
      <c r="EJ606" s="15"/>
      <c r="EQ606" s="15"/>
      <c r="EX606" s="15"/>
      <c r="FE606" s="15"/>
      <c r="FL606" s="15"/>
      <c r="FS606" s="15"/>
      <c r="FZ606" s="15"/>
      <c r="GG606" s="15"/>
      <c r="GN606" s="15"/>
      <c r="GP606" s="22"/>
      <c r="GQ606" s="22"/>
      <c r="GR606" s="22"/>
      <c r="GS606" s="22"/>
      <c r="GT606" s="22"/>
      <c r="GU606" s="15"/>
      <c r="GV606" s="22"/>
      <c r="GW606" s="22"/>
      <c r="GX606" s="22"/>
      <c r="GY606" s="18"/>
      <c r="GZ606" s="18"/>
      <c r="HA606" s="18"/>
      <c r="HB606" s="18"/>
      <c r="HC606" s="18"/>
      <c r="HD606" s="18"/>
      <c r="HE606" s="18"/>
      <c r="HF606" s="18"/>
      <c r="HG606" s="18"/>
      <c r="HH606" s="18"/>
      <c r="HI606" s="18"/>
      <c r="HJ606" s="18"/>
      <c r="HK606" s="18"/>
      <c r="HL606" s="18"/>
      <c r="HM606" s="18"/>
      <c r="HN606" s="18"/>
      <c r="HO606" s="18"/>
      <c r="HP606" s="18"/>
      <c r="HQ606" s="18"/>
      <c r="HR606" s="18"/>
      <c r="HS606" s="18"/>
      <c r="HT606" s="18"/>
      <c r="HU606" s="18"/>
      <c r="HV606" s="18"/>
      <c r="HW606" s="18"/>
      <c r="HX606" s="18"/>
      <c r="HY606" s="18"/>
      <c r="HZ606" s="18"/>
      <c r="IA606" s="18"/>
      <c r="IB606" s="18"/>
      <c r="IC606" s="18"/>
      <c r="ID606" s="18"/>
      <c r="IE606" s="18"/>
      <c r="IF606" s="18"/>
      <c r="IG606" s="18"/>
      <c r="IH606" s="18"/>
      <c r="II606" s="18"/>
      <c r="IJ606" s="18"/>
      <c r="IK606" s="18"/>
      <c r="IL606" s="18"/>
      <c r="IM606" s="18"/>
      <c r="IN606" s="18"/>
      <c r="IO606" s="18"/>
      <c r="IP606" s="18"/>
      <c r="IQ606" s="18"/>
      <c r="IR606" s="18"/>
      <c r="IS606" s="18"/>
      <c r="IT606" s="18"/>
      <c r="IU606" s="18"/>
      <c r="IV606" s="18"/>
      <c r="IW606" s="18"/>
      <c r="IX606" s="18"/>
      <c r="IY606" s="18"/>
      <c r="IZ606" s="18"/>
      <c r="JA606" s="18"/>
      <c r="JB606" s="18"/>
      <c r="JC606" s="18"/>
      <c r="JD606" s="18"/>
      <c r="JE606" s="18"/>
      <c r="JF606" s="18"/>
    </row>
    <row r="607" spans="36:266" x14ac:dyDescent="0.3">
      <c r="AJ607" s="24"/>
      <c r="AK607" s="24"/>
      <c r="AL607" s="20"/>
      <c r="AM607" s="23"/>
      <c r="AN607" s="18"/>
      <c r="AO607" s="24"/>
      <c r="AW607" s="71"/>
      <c r="AX607" s="71"/>
      <c r="AY607" s="71"/>
      <c r="BB607" s="25"/>
      <c r="BC607" s="21"/>
      <c r="BG607" s="18"/>
      <c r="BN607" s="22"/>
      <c r="BO607" s="22"/>
      <c r="BP607" s="22"/>
      <c r="BQ607" s="22"/>
      <c r="BR607" s="15"/>
      <c r="CF607" s="15"/>
      <c r="CL607" s="22"/>
      <c r="CM607" s="15"/>
      <c r="CR607" s="22"/>
      <c r="CT607" s="15"/>
      <c r="CW607" s="22"/>
      <c r="DA607" s="15"/>
      <c r="DH607" s="15"/>
      <c r="DJ607" s="22"/>
      <c r="DO607" s="15"/>
      <c r="DV607" s="15"/>
      <c r="EC607" s="15"/>
      <c r="EJ607" s="15"/>
      <c r="EQ607" s="15"/>
      <c r="EX607" s="15"/>
      <c r="FE607" s="15"/>
      <c r="FL607" s="15"/>
      <c r="FS607" s="15"/>
      <c r="FZ607" s="15"/>
      <c r="GG607" s="15"/>
      <c r="GN607" s="15"/>
      <c r="GP607" s="22"/>
      <c r="GQ607" s="22"/>
      <c r="GR607" s="22"/>
      <c r="GS607" s="22"/>
      <c r="GT607" s="22"/>
      <c r="GU607" s="15"/>
      <c r="GV607" s="22"/>
      <c r="GW607" s="22"/>
      <c r="GX607" s="22"/>
      <c r="GY607" s="18"/>
      <c r="GZ607" s="18"/>
      <c r="HA607" s="18"/>
      <c r="HB607" s="18"/>
      <c r="HC607" s="18"/>
      <c r="HD607" s="18"/>
      <c r="HE607" s="18"/>
      <c r="HF607" s="18"/>
      <c r="HG607" s="18"/>
      <c r="HH607" s="18"/>
      <c r="HI607" s="18"/>
      <c r="HJ607" s="18"/>
      <c r="HK607" s="18"/>
      <c r="HL607" s="18"/>
      <c r="HM607" s="18"/>
      <c r="HN607" s="18"/>
      <c r="HO607" s="18"/>
      <c r="HP607" s="18"/>
      <c r="HQ607" s="18"/>
      <c r="HR607" s="18"/>
      <c r="HS607" s="18"/>
      <c r="HT607" s="18"/>
      <c r="HU607" s="18"/>
      <c r="HV607" s="18"/>
      <c r="HW607" s="18"/>
      <c r="HX607" s="18"/>
      <c r="HY607" s="18"/>
      <c r="HZ607" s="18"/>
      <c r="IA607" s="18"/>
      <c r="IB607" s="18"/>
      <c r="IC607" s="18"/>
      <c r="ID607" s="18"/>
      <c r="IE607" s="18"/>
      <c r="IF607" s="18"/>
      <c r="IG607" s="18"/>
      <c r="IH607" s="18"/>
      <c r="II607" s="18"/>
      <c r="IJ607" s="18"/>
      <c r="IK607" s="18"/>
      <c r="IL607" s="18"/>
      <c r="IM607" s="18"/>
      <c r="IN607" s="18"/>
      <c r="IO607" s="18"/>
      <c r="IP607" s="18"/>
      <c r="IQ607" s="18"/>
      <c r="IR607" s="18"/>
      <c r="IS607" s="18"/>
      <c r="IT607" s="18"/>
      <c r="IU607" s="18"/>
      <c r="IV607" s="18"/>
      <c r="IW607" s="18"/>
      <c r="IX607" s="18"/>
      <c r="IY607" s="18"/>
      <c r="IZ607" s="18"/>
      <c r="JA607" s="18"/>
      <c r="JB607" s="18"/>
      <c r="JC607" s="18"/>
      <c r="JD607" s="18"/>
      <c r="JE607" s="18"/>
      <c r="JF607" s="18"/>
    </row>
    <row r="608" spans="36:266" x14ac:dyDescent="0.3">
      <c r="AJ608" s="24"/>
      <c r="AK608" s="24"/>
      <c r="AL608" s="20"/>
      <c r="AM608" s="23"/>
      <c r="AN608" s="18"/>
      <c r="AO608" s="24"/>
      <c r="AW608" s="71"/>
      <c r="AX608" s="71"/>
      <c r="AY608" s="71"/>
      <c r="BB608" s="25"/>
      <c r="BC608" s="21"/>
      <c r="BG608" s="18"/>
      <c r="BN608" s="22"/>
      <c r="BO608" s="22"/>
      <c r="BP608" s="22"/>
      <c r="BQ608" s="22"/>
      <c r="BR608" s="15"/>
      <c r="CF608" s="15"/>
      <c r="CL608" s="22"/>
      <c r="CM608" s="15"/>
      <c r="CR608" s="22"/>
      <c r="CT608" s="15"/>
      <c r="CW608" s="22"/>
      <c r="DA608" s="15"/>
      <c r="DH608" s="15"/>
      <c r="DJ608" s="22"/>
      <c r="DO608" s="15"/>
      <c r="DV608" s="15"/>
      <c r="EC608" s="15"/>
      <c r="EJ608" s="15"/>
      <c r="EQ608" s="15"/>
      <c r="EX608" s="15"/>
      <c r="FE608" s="15"/>
      <c r="FL608" s="15"/>
      <c r="FS608" s="15"/>
      <c r="FZ608" s="15"/>
      <c r="GG608" s="15"/>
      <c r="GN608" s="15"/>
      <c r="GP608" s="22"/>
      <c r="GQ608" s="22"/>
      <c r="GR608" s="22"/>
      <c r="GS608" s="22"/>
      <c r="GT608" s="22"/>
      <c r="GU608" s="15"/>
      <c r="GV608" s="22"/>
      <c r="GW608" s="22"/>
      <c r="GX608" s="22"/>
      <c r="GY608" s="18"/>
      <c r="GZ608" s="18"/>
      <c r="HA608" s="18"/>
      <c r="HB608" s="18"/>
      <c r="HC608" s="18"/>
      <c r="HD608" s="18"/>
      <c r="HE608" s="18"/>
      <c r="HF608" s="18"/>
      <c r="HG608" s="18"/>
      <c r="HH608" s="18"/>
      <c r="HI608" s="18"/>
      <c r="HJ608" s="18"/>
      <c r="HK608" s="18"/>
      <c r="HL608" s="18"/>
      <c r="HM608" s="18"/>
      <c r="HN608" s="18"/>
      <c r="HO608" s="18"/>
      <c r="HP608" s="18"/>
      <c r="HQ608" s="18"/>
      <c r="HR608" s="18"/>
      <c r="HS608" s="18"/>
      <c r="HT608" s="18"/>
      <c r="HU608" s="18"/>
      <c r="HV608" s="18"/>
      <c r="HW608" s="18"/>
      <c r="HX608" s="18"/>
      <c r="HY608" s="18"/>
      <c r="HZ608" s="18"/>
      <c r="IA608" s="18"/>
      <c r="IB608" s="18"/>
      <c r="IC608" s="18"/>
      <c r="ID608" s="18"/>
      <c r="IE608" s="18"/>
      <c r="IF608" s="18"/>
      <c r="IG608" s="18"/>
      <c r="IH608" s="18"/>
      <c r="II608" s="18"/>
      <c r="IJ608" s="18"/>
      <c r="IK608" s="18"/>
      <c r="IL608" s="18"/>
      <c r="IM608" s="18"/>
      <c r="IN608" s="18"/>
      <c r="IO608" s="18"/>
      <c r="IP608" s="18"/>
      <c r="IQ608" s="18"/>
      <c r="IR608" s="18"/>
      <c r="IS608" s="18"/>
      <c r="IT608" s="18"/>
      <c r="IU608" s="18"/>
      <c r="IV608" s="18"/>
      <c r="IW608" s="18"/>
      <c r="IX608" s="18"/>
      <c r="IY608" s="18"/>
      <c r="IZ608" s="18"/>
      <c r="JA608" s="18"/>
      <c r="JB608" s="18"/>
      <c r="JC608" s="18"/>
      <c r="JD608" s="18"/>
      <c r="JE608" s="18"/>
      <c r="JF608" s="18"/>
    </row>
    <row r="609" spans="36:266" x14ac:dyDescent="0.3">
      <c r="AJ609" s="24"/>
      <c r="AK609" s="24"/>
      <c r="AL609" s="20"/>
      <c r="AM609" s="23"/>
      <c r="AN609" s="18"/>
      <c r="AO609" s="24"/>
      <c r="AW609" s="71"/>
      <c r="AX609" s="71"/>
      <c r="AY609" s="71"/>
      <c r="BB609" s="25"/>
      <c r="BC609" s="21"/>
      <c r="BG609" s="18"/>
      <c r="BN609" s="22"/>
      <c r="BO609" s="22"/>
      <c r="BP609" s="22"/>
      <c r="BQ609" s="22"/>
      <c r="BR609" s="15"/>
      <c r="CF609" s="15"/>
      <c r="CL609" s="22"/>
      <c r="CM609" s="15"/>
      <c r="CR609" s="22"/>
      <c r="CT609" s="15"/>
      <c r="CW609" s="22"/>
      <c r="DA609" s="15"/>
      <c r="DH609" s="15"/>
      <c r="DJ609" s="22"/>
      <c r="DO609" s="15"/>
      <c r="DV609" s="15"/>
      <c r="EC609" s="15"/>
      <c r="EJ609" s="15"/>
      <c r="EQ609" s="15"/>
      <c r="EX609" s="15"/>
      <c r="FE609" s="15"/>
      <c r="FL609" s="15"/>
      <c r="FS609" s="15"/>
      <c r="FZ609" s="15"/>
      <c r="GG609" s="15"/>
      <c r="GN609" s="15"/>
      <c r="GP609" s="22"/>
      <c r="GQ609" s="22"/>
      <c r="GR609" s="22"/>
      <c r="GS609" s="22"/>
      <c r="GT609" s="22"/>
      <c r="GU609" s="15"/>
      <c r="GV609" s="22"/>
      <c r="GW609" s="22"/>
      <c r="GX609" s="22"/>
      <c r="GY609" s="18"/>
      <c r="GZ609" s="18"/>
      <c r="HA609" s="18"/>
      <c r="HB609" s="18"/>
      <c r="HC609" s="18"/>
      <c r="HD609" s="18"/>
      <c r="HE609" s="18"/>
      <c r="HF609" s="18"/>
      <c r="HG609" s="18"/>
      <c r="HH609" s="18"/>
      <c r="HI609" s="18"/>
      <c r="HJ609" s="18"/>
      <c r="HK609" s="18"/>
      <c r="HL609" s="18"/>
      <c r="HM609" s="18"/>
      <c r="HN609" s="18"/>
      <c r="HO609" s="18"/>
      <c r="HP609" s="18"/>
      <c r="HQ609" s="18"/>
      <c r="HR609" s="18"/>
      <c r="HS609" s="18"/>
      <c r="HT609" s="18"/>
      <c r="HU609" s="18"/>
      <c r="HV609" s="18"/>
      <c r="HW609" s="18"/>
      <c r="HX609" s="18"/>
      <c r="HY609" s="18"/>
      <c r="HZ609" s="18"/>
      <c r="IA609" s="18"/>
      <c r="IB609" s="18"/>
      <c r="IC609" s="18"/>
      <c r="ID609" s="18"/>
      <c r="IE609" s="18"/>
      <c r="IF609" s="18"/>
      <c r="IG609" s="18"/>
      <c r="IH609" s="18"/>
      <c r="II609" s="18"/>
      <c r="IJ609" s="18"/>
      <c r="IK609" s="18"/>
      <c r="IL609" s="18"/>
      <c r="IM609" s="18"/>
      <c r="IN609" s="18"/>
      <c r="IO609" s="18"/>
      <c r="IP609" s="18"/>
      <c r="IQ609" s="18"/>
      <c r="IR609" s="18"/>
      <c r="IS609" s="18"/>
      <c r="IT609" s="18"/>
      <c r="IU609" s="18"/>
      <c r="IV609" s="18"/>
      <c r="IW609" s="18"/>
      <c r="IX609" s="18"/>
      <c r="IY609" s="18"/>
      <c r="IZ609" s="18"/>
      <c r="JA609" s="18"/>
      <c r="JB609" s="18"/>
      <c r="JC609" s="18"/>
      <c r="JD609" s="18"/>
      <c r="JE609" s="18"/>
      <c r="JF609" s="18"/>
    </row>
    <row r="610" spans="36:266" x14ac:dyDescent="0.3">
      <c r="AJ610" s="24"/>
      <c r="AK610" s="24"/>
      <c r="AL610" s="20"/>
      <c r="AM610" s="23"/>
      <c r="AN610" s="18"/>
      <c r="AO610" s="24"/>
      <c r="AW610" s="71"/>
      <c r="AX610" s="71"/>
      <c r="AY610" s="71"/>
      <c r="BB610" s="25"/>
      <c r="BC610" s="21"/>
      <c r="BG610" s="18"/>
      <c r="BN610" s="22"/>
      <c r="BO610" s="22"/>
      <c r="BP610" s="22"/>
      <c r="BQ610" s="22"/>
      <c r="BR610" s="15"/>
      <c r="CF610" s="15"/>
      <c r="CL610" s="22"/>
      <c r="CM610" s="15"/>
      <c r="CR610" s="22"/>
      <c r="CT610" s="15"/>
      <c r="CW610" s="22"/>
      <c r="DA610" s="15"/>
      <c r="DH610" s="15"/>
      <c r="DJ610" s="22"/>
      <c r="DO610" s="15"/>
      <c r="DV610" s="15"/>
      <c r="EC610" s="15"/>
      <c r="EJ610" s="15"/>
      <c r="EQ610" s="15"/>
      <c r="EX610" s="15"/>
      <c r="FE610" s="15"/>
      <c r="FL610" s="15"/>
      <c r="FS610" s="15"/>
      <c r="FZ610" s="15"/>
      <c r="GG610" s="15"/>
      <c r="GN610" s="15"/>
      <c r="GP610" s="22"/>
      <c r="GQ610" s="22"/>
      <c r="GR610" s="22"/>
      <c r="GS610" s="22"/>
      <c r="GT610" s="22"/>
      <c r="GU610" s="15"/>
      <c r="GV610" s="22"/>
      <c r="GW610" s="22"/>
      <c r="GX610" s="22"/>
      <c r="GY610" s="18"/>
      <c r="GZ610" s="18"/>
      <c r="HA610" s="18"/>
      <c r="HB610" s="18"/>
      <c r="HC610" s="18"/>
      <c r="HD610" s="18"/>
      <c r="HE610" s="18"/>
      <c r="HF610" s="18"/>
      <c r="HG610" s="18"/>
      <c r="HH610" s="18"/>
      <c r="HI610" s="18"/>
      <c r="HJ610" s="18"/>
      <c r="HK610" s="18"/>
      <c r="HL610" s="18"/>
      <c r="HM610" s="18"/>
      <c r="HN610" s="18"/>
      <c r="HO610" s="18"/>
      <c r="HP610" s="18"/>
      <c r="HQ610" s="18"/>
      <c r="HR610" s="18"/>
      <c r="HS610" s="18"/>
      <c r="HT610" s="18"/>
      <c r="HU610" s="18"/>
      <c r="HV610" s="18"/>
      <c r="HW610" s="18"/>
      <c r="HX610" s="18"/>
      <c r="HY610" s="18"/>
      <c r="HZ610" s="18"/>
      <c r="IA610" s="18"/>
      <c r="IB610" s="18"/>
      <c r="IC610" s="18"/>
      <c r="ID610" s="18"/>
      <c r="IE610" s="18"/>
      <c r="IF610" s="18"/>
      <c r="IG610" s="18"/>
      <c r="IH610" s="18"/>
      <c r="II610" s="18"/>
      <c r="IJ610" s="18"/>
      <c r="IK610" s="18"/>
      <c r="IL610" s="18"/>
      <c r="IM610" s="18"/>
      <c r="IN610" s="18"/>
      <c r="IO610" s="18"/>
      <c r="IP610" s="18"/>
      <c r="IQ610" s="18"/>
      <c r="IR610" s="18"/>
      <c r="IS610" s="18"/>
      <c r="IT610" s="18"/>
      <c r="IU610" s="18"/>
      <c r="IV610" s="18"/>
      <c r="IW610" s="18"/>
      <c r="IX610" s="18"/>
      <c r="IY610" s="18"/>
      <c r="IZ610" s="18"/>
      <c r="JA610" s="18"/>
      <c r="JB610" s="18"/>
      <c r="JC610" s="18"/>
      <c r="JD610" s="18"/>
      <c r="JE610" s="18"/>
      <c r="JF610" s="18"/>
    </row>
    <row r="611" spans="36:266" x14ac:dyDescent="0.3">
      <c r="AJ611" s="24"/>
      <c r="AK611" s="24"/>
      <c r="AL611" s="20"/>
      <c r="AM611" s="23"/>
      <c r="AN611" s="18"/>
      <c r="AO611" s="24"/>
      <c r="AW611" s="71"/>
      <c r="AX611" s="71"/>
      <c r="AY611" s="71"/>
      <c r="BB611" s="25"/>
      <c r="BC611" s="21"/>
      <c r="BG611" s="18"/>
      <c r="BN611" s="22"/>
      <c r="BO611" s="22"/>
      <c r="BP611" s="22"/>
      <c r="BQ611" s="22"/>
      <c r="BR611" s="15"/>
      <c r="CF611" s="15"/>
      <c r="CL611" s="22"/>
      <c r="CM611" s="15"/>
      <c r="CR611" s="22"/>
      <c r="CT611" s="15"/>
      <c r="CW611" s="22"/>
      <c r="DA611" s="15"/>
      <c r="DH611" s="15"/>
      <c r="DJ611" s="22"/>
      <c r="DO611" s="15"/>
      <c r="DV611" s="15"/>
      <c r="EC611" s="15"/>
      <c r="EJ611" s="15"/>
      <c r="EQ611" s="15"/>
      <c r="EX611" s="15"/>
      <c r="FE611" s="15"/>
      <c r="FL611" s="15"/>
      <c r="FS611" s="15"/>
      <c r="FZ611" s="15"/>
      <c r="GG611" s="15"/>
      <c r="GN611" s="15"/>
      <c r="GP611" s="22"/>
      <c r="GQ611" s="22"/>
      <c r="GR611" s="22"/>
      <c r="GS611" s="22"/>
      <c r="GT611" s="22"/>
      <c r="GU611" s="15"/>
      <c r="GV611" s="22"/>
      <c r="GW611" s="22"/>
      <c r="GX611" s="22"/>
      <c r="GY611" s="18"/>
      <c r="GZ611" s="18"/>
      <c r="HA611" s="18"/>
      <c r="HB611" s="18"/>
      <c r="HC611" s="18"/>
      <c r="HD611" s="18"/>
      <c r="HE611" s="18"/>
      <c r="HF611" s="18"/>
      <c r="HG611" s="18"/>
      <c r="HH611" s="18"/>
      <c r="HI611" s="18"/>
      <c r="HJ611" s="18"/>
      <c r="HK611" s="18"/>
      <c r="HL611" s="18"/>
      <c r="HM611" s="18"/>
      <c r="HN611" s="18"/>
      <c r="HO611" s="18"/>
      <c r="HP611" s="18"/>
      <c r="HQ611" s="18"/>
      <c r="HR611" s="18"/>
      <c r="HS611" s="18"/>
      <c r="HT611" s="18"/>
      <c r="HU611" s="18"/>
      <c r="HV611" s="18"/>
      <c r="HW611" s="18"/>
      <c r="HX611" s="18"/>
      <c r="HY611" s="18"/>
      <c r="HZ611" s="18"/>
      <c r="IA611" s="18"/>
      <c r="IB611" s="18"/>
      <c r="IC611" s="18"/>
      <c r="ID611" s="18"/>
      <c r="IE611" s="18"/>
      <c r="IF611" s="18"/>
      <c r="IG611" s="18"/>
      <c r="IH611" s="18"/>
      <c r="II611" s="18"/>
      <c r="IJ611" s="18"/>
      <c r="IK611" s="18"/>
      <c r="IL611" s="18"/>
      <c r="IM611" s="18"/>
      <c r="IN611" s="18"/>
      <c r="IO611" s="18"/>
      <c r="IP611" s="18"/>
      <c r="IQ611" s="18"/>
      <c r="IR611" s="18"/>
      <c r="IS611" s="18"/>
      <c r="IT611" s="18"/>
      <c r="IU611" s="18"/>
      <c r="IV611" s="18"/>
      <c r="IW611" s="18"/>
      <c r="IX611" s="18"/>
      <c r="IY611" s="18"/>
      <c r="IZ611" s="18"/>
      <c r="JA611" s="18"/>
      <c r="JB611" s="18"/>
      <c r="JC611" s="18"/>
      <c r="JD611" s="18"/>
      <c r="JE611" s="18"/>
      <c r="JF611" s="18"/>
    </row>
    <row r="612" spans="36:266" x14ac:dyDescent="0.3">
      <c r="AJ612" s="24"/>
      <c r="AK612" s="24"/>
      <c r="AL612" s="20"/>
      <c r="AM612" s="23"/>
      <c r="AN612" s="18"/>
      <c r="AO612" s="24"/>
      <c r="AW612" s="71"/>
      <c r="AX612" s="71"/>
      <c r="AY612" s="71"/>
      <c r="BB612" s="25"/>
      <c r="BC612" s="21"/>
      <c r="BG612" s="18"/>
      <c r="BN612" s="22"/>
      <c r="BO612" s="22"/>
      <c r="BP612" s="22"/>
      <c r="BQ612" s="22"/>
      <c r="BR612" s="15"/>
      <c r="CF612" s="15"/>
      <c r="CL612" s="22"/>
      <c r="CM612" s="15"/>
      <c r="CR612" s="22"/>
      <c r="CT612" s="15"/>
      <c r="CW612" s="22"/>
      <c r="DA612" s="15"/>
      <c r="DH612" s="15"/>
      <c r="DJ612" s="22"/>
      <c r="DO612" s="15"/>
      <c r="DV612" s="15"/>
      <c r="EC612" s="15"/>
      <c r="EJ612" s="15"/>
      <c r="EQ612" s="15"/>
      <c r="EX612" s="15"/>
      <c r="FE612" s="15"/>
      <c r="FL612" s="15"/>
      <c r="FS612" s="15"/>
      <c r="FZ612" s="15"/>
      <c r="GG612" s="15"/>
      <c r="GN612" s="15"/>
      <c r="GP612" s="22"/>
      <c r="GQ612" s="22"/>
      <c r="GR612" s="22"/>
      <c r="GS612" s="22"/>
      <c r="GT612" s="22"/>
      <c r="GU612" s="15"/>
      <c r="GV612" s="22"/>
      <c r="GW612" s="22"/>
      <c r="GX612" s="22"/>
      <c r="GY612" s="18"/>
      <c r="GZ612" s="18"/>
      <c r="HA612" s="18"/>
      <c r="HB612" s="18"/>
      <c r="HC612" s="18"/>
      <c r="HD612" s="18"/>
      <c r="HE612" s="18"/>
      <c r="HF612" s="18"/>
      <c r="HG612" s="18"/>
      <c r="HH612" s="18"/>
      <c r="HI612" s="18"/>
      <c r="HJ612" s="18"/>
      <c r="HK612" s="18"/>
      <c r="HL612" s="18"/>
      <c r="HM612" s="18"/>
      <c r="HN612" s="18"/>
      <c r="HO612" s="18"/>
      <c r="HP612" s="18"/>
      <c r="HQ612" s="18"/>
      <c r="HR612" s="18"/>
      <c r="HS612" s="18"/>
      <c r="HT612" s="18"/>
      <c r="HU612" s="18"/>
      <c r="HV612" s="18"/>
      <c r="HW612" s="18"/>
      <c r="HX612" s="18"/>
      <c r="HY612" s="18"/>
      <c r="HZ612" s="18"/>
      <c r="IA612" s="18"/>
      <c r="IB612" s="18"/>
      <c r="IC612" s="18"/>
      <c r="ID612" s="18"/>
      <c r="IE612" s="18"/>
      <c r="IF612" s="18"/>
      <c r="IG612" s="18"/>
      <c r="IH612" s="18"/>
      <c r="II612" s="18"/>
      <c r="IJ612" s="18"/>
      <c r="IK612" s="18"/>
      <c r="IL612" s="18"/>
      <c r="IM612" s="18"/>
      <c r="IN612" s="18"/>
      <c r="IO612" s="18"/>
      <c r="IP612" s="18"/>
      <c r="IQ612" s="18"/>
      <c r="IR612" s="18"/>
      <c r="IS612" s="18"/>
      <c r="IT612" s="18"/>
      <c r="IU612" s="18"/>
      <c r="IV612" s="18"/>
      <c r="IW612" s="18"/>
      <c r="IX612" s="18"/>
      <c r="IY612" s="18"/>
      <c r="IZ612" s="18"/>
      <c r="JA612" s="18"/>
      <c r="JB612" s="18"/>
      <c r="JC612" s="18"/>
      <c r="JD612" s="18"/>
      <c r="JE612" s="18"/>
      <c r="JF612" s="18"/>
    </row>
    <row r="613" spans="36:266" x14ac:dyDescent="0.3">
      <c r="AJ613" s="24"/>
      <c r="AK613" s="24"/>
      <c r="AL613" s="20"/>
      <c r="AM613" s="23"/>
      <c r="AN613" s="18"/>
      <c r="AO613" s="24"/>
      <c r="AW613" s="71"/>
      <c r="AX613" s="71"/>
      <c r="AY613" s="71"/>
      <c r="BB613" s="25"/>
      <c r="BC613" s="21"/>
      <c r="BG613" s="18"/>
      <c r="BN613" s="22"/>
      <c r="BO613" s="22"/>
      <c r="BP613" s="22"/>
      <c r="BQ613" s="22"/>
      <c r="BR613" s="15"/>
      <c r="CF613" s="15"/>
      <c r="CL613" s="22"/>
      <c r="CM613" s="15"/>
      <c r="CR613" s="22"/>
      <c r="CT613" s="15"/>
      <c r="CW613" s="22"/>
      <c r="DA613" s="15"/>
      <c r="DH613" s="15"/>
      <c r="DJ613" s="22"/>
      <c r="DO613" s="15"/>
      <c r="DV613" s="15"/>
      <c r="EC613" s="15"/>
      <c r="EJ613" s="15"/>
      <c r="EQ613" s="15"/>
      <c r="EX613" s="15"/>
      <c r="FE613" s="15"/>
      <c r="FL613" s="15"/>
      <c r="FS613" s="15"/>
      <c r="FZ613" s="15"/>
      <c r="GG613" s="15"/>
      <c r="GN613" s="15"/>
      <c r="GP613" s="22"/>
      <c r="GQ613" s="22"/>
      <c r="GR613" s="22"/>
      <c r="GS613" s="22"/>
      <c r="GT613" s="22"/>
      <c r="GU613" s="15"/>
      <c r="GV613" s="22"/>
      <c r="GW613" s="22"/>
      <c r="GX613" s="22"/>
      <c r="GY613" s="18"/>
      <c r="GZ613" s="18"/>
      <c r="HA613" s="18"/>
      <c r="HB613" s="18"/>
      <c r="HC613" s="18"/>
      <c r="HD613" s="18"/>
      <c r="HE613" s="18"/>
      <c r="HF613" s="18"/>
      <c r="HG613" s="18"/>
      <c r="HH613" s="18"/>
      <c r="HI613" s="18"/>
      <c r="HJ613" s="18"/>
      <c r="HK613" s="18"/>
      <c r="HL613" s="18"/>
      <c r="HM613" s="18"/>
      <c r="HN613" s="18"/>
      <c r="HO613" s="18"/>
      <c r="HP613" s="18"/>
      <c r="HQ613" s="18"/>
      <c r="HR613" s="18"/>
      <c r="HS613" s="18"/>
      <c r="HT613" s="18"/>
      <c r="HU613" s="18"/>
      <c r="HV613" s="18"/>
      <c r="HW613" s="18"/>
      <c r="HX613" s="18"/>
      <c r="HY613" s="18"/>
      <c r="HZ613" s="18"/>
      <c r="IA613" s="18"/>
      <c r="IB613" s="18"/>
      <c r="IC613" s="18"/>
      <c r="ID613" s="18"/>
      <c r="IE613" s="18"/>
      <c r="IF613" s="18"/>
      <c r="IG613" s="18"/>
      <c r="IH613" s="18"/>
      <c r="II613" s="18"/>
      <c r="IJ613" s="18"/>
      <c r="IK613" s="18"/>
      <c r="IL613" s="18"/>
      <c r="IM613" s="18"/>
      <c r="IN613" s="18"/>
      <c r="IO613" s="18"/>
      <c r="IP613" s="18"/>
      <c r="IQ613" s="18"/>
      <c r="IR613" s="18"/>
      <c r="IS613" s="18"/>
      <c r="IT613" s="18"/>
      <c r="IU613" s="18"/>
      <c r="IV613" s="18"/>
      <c r="IW613" s="18"/>
      <c r="IX613" s="18"/>
      <c r="IY613" s="18"/>
      <c r="IZ613" s="18"/>
      <c r="JA613" s="18"/>
      <c r="JB613" s="18"/>
      <c r="JC613" s="18"/>
      <c r="JD613" s="18"/>
      <c r="JE613" s="18"/>
      <c r="JF613" s="18"/>
    </row>
    <row r="614" spans="36:266" x14ac:dyDescent="0.3">
      <c r="AJ614" s="24"/>
      <c r="AK614" s="24"/>
      <c r="AL614" s="20"/>
      <c r="AM614" s="23"/>
      <c r="AN614" s="18"/>
      <c r="AO614" s="24"/>
      <c r="AW614" s="71"/>
      <c r="AX614" s="71"/>
      <c r="AY614" s="71"/>
      <c r="BB614" s="25"/>
      <c r="BC614" s="21"/>
      <c r="BG614" s="18"/>
      <c r="BN614" s="22"/>
      <c r="BO614" s="22"/>
      <c r="BP614" s="22"/>
      <c r="BQ614" s="22"/>
      <c r="BR614" s="15"/>
      <c r="CF614" s="15"/>
      <c r="CL614" s="22"/>
      <c r="CM614" s="15"/>
      <c r="CR614" s="22"/>
      <c r="CT614" s="15"/>
      <c r="CW614" s="22"/>
      <c r="DA614" s="15"/>
      <c r="DH614" s="15"/>
      <c r="DJ614" s="22"/>
      <c r="DO614" s="15"/>
      <c r="DV614" s="15"/>
      <c r="EC614" s="15"/>
      <c r="EJ614" s="15"/>
      <c r="EQ614" s="15"/>
      <c r="EX614" s="15"/>
      <c r="FE614" s="15"/>
      <c r="FL614" s="15"/>
      <c r="FS614" s="15"/>
      <c r="FZ614" s="15"/>
      <c r="GG614" s="15"/>
      <c r="GN614" s="15"/>
      <c r="GP614" s="22"/>
      <c r="GQ614" s="22"/>
      <c r="GR614" s="22"/>
      <c r="GS614" s="22"/>
      <c r="GT614" s="22"/>
      <c r="GU614" s="15"/>
      <c r="GV614" s="22"/>
      <c r="GW614" s="22"/>
      <c r="GX614" s="22"/>
      <c r="GY614" s="18"/>
      <c r="GZ614" s="18"/>
      <c r="HA614" s="18"/>
      <c r="HB614" s="18"/>
      <c r="HC614" s="18"/>
      <c r="HD614" s="18"/>
      <c r="HE614" s="18"/>
      <c r="HF614" s="18"/>
      <c r="HG614" s="18"/>
      <c r="HH614" s="18"/>
      <c r="HI614" s="18"/>
      <c r="HJ614" s="18"/>
      <c r="HK614" s="18"/>
      <c r="HL614" s="18"/>
      <c r="HM614" s="18"/>
      <c r="HN614" s="18"/>
      <c r="HO614" s="18"/>
      <c r="HP614" s="18"/>
      <c r="HQ614" s="18"/>
      <c r="HR614" s="18"/>
      <c r="HS614" s="18"/>
      <c r="HT614" s="18"/>
      <c r="HU614" s="18"/>
      <c r="HV614" s="18"/>
      <c r="HW614" s="18"/>
      <c r="HX614" s="18"/>
      <c r="HY614" s="18"/>
      <c r="HZ614" s="18"/>
      <c r="IA614" s="18"/>
      <c r="IB614" s="18"/>
      <c r="IC614" s="18"/>
      <c r="ID614" s="18"/>
      <c r="IE614" s="18"/>
      <c r="IF614" s="18"/>
      <c r="IG614" s="18"/>
      <c r="IH614" s="18"/>
      <c r="II614" s="18"/>
      <c r="IJ614" s="18"/>
      <c r="IK614" s="18"/>
      <c r="IL614" s="18"/>
      <c r="IM614" s="18"/>
      <c r="IN614" s="18"/>
      <c r="IO614" s="18"/>
      <c r="IP614" s="18"/>
      <c r="IQ614" s="18"/>
      <c r="IR614" s="18"/>
      <c r="IS614" s="18"/>
      <c r="IT614" s="18"/>
      <c r="IU614" s="18"/>
      <c r="IV614" s="18"/>
      <c r="IW614" s="18"/>
      <c r="IX614" s="18"/>
      <c r="IY614" s="18"/>
      <c r="IZ614" s="18"/>
      <c r="JA614" s="18"/>
      <c r="JB614" s="18"/>
      <c r="JC614" s="18"/>
      <c r="JD614" s="18"/>
      <c r="JE614" s="18"/>
      <c r="JF614" s="18"/>
    </row>
    <row r="615" spans="36:266" x14ac:dyDescent="0.3">
      <c r="AJ615" s="24"/>
      <c r="AK615" s="24"/>
      <c r="AL615" s="20"/>
      <c r="AM615" s="23"/>
      <c r="AN615" s="18"/>
      <c r="AO615" s="24"/>
      <c r="AW615" s="71"/>
      <c r="AX615" s="71"/>
      <c r="AY615" s="71"/>
      <c r="BB615" s="25"/>
      <c r="BC615" s="21"/>
      <c r="BG615" s="18"/>
      <c r="BN615" s="22"/>
      <c r="BO615" s="22"/>
      <c r="BP615" s="22"/>
      <c r="BQ615" s="22"/>
      <c r="BR615" s="15"/>
      <c r="CF615" s="15"/>
      <c r="CL615" s="22"/>
      <c r="CM615" s="15"/>
      <c r="CR615" s="22"/>
      <c r="CT615" s="15"/>
      <c r="CW615" s="22"/>
      <c r="DA615" s="15"/>
      <c r="DH615" s="15"/>
      <c r="DJ615" s="22"/>
      <c r="DO615" s="15"/>
      <c r="DV615" s="15"/>
      <c r="EC615" s="15"/>
      <c r="EJ615" s="15"/>
      <c r="EQ615" s="15"/>
      <c r="EX615" s="15"/>
      <c r="FE615" s="15"/>
      <c r="FL615" s="15"/>
      <c r="FS615" s="15"/>
      <c r="FZ615" s="15"/>
      <c r="GG615" s="15"/>
      <c r="GN615" s="15"/>
      <c r="GP615" s="22"/>
      <c r="GQ615" s="22"/>
      <c r="GR615" s="22"/>
      <c r="GS615" s="22"/>
      <c r="GT615" s="22"/>
      <c r="GU615" s="15"/>
      <c r="GV615" s="22"/>
      <c r="GW615" s="22"/>
      <c r="GX615" s="22"/>
      <c r="GY615" s="18"/>
      <c r="GZ615" s="18"/>
      <c r="HA615" s="18"/>
      <c r="HB615" s="18"/>
      <c r="HC615" s="18"/>
      <c r="HD615" s="18"/>
      <c r="HE615" s="18"/>
      <c r="HF615" s="18"/>
      <c r="HG615" s="18"/>
      <c r="HH615" s="18"/>
      <c r="HI615" s="18"/>
      <c r="HJ615" s="18"/>
      <c r="HK615" s="18"/>
      <c r="HL615" s="18"/>
      <c r="HM615" s="18"/>
      <c r="HN615" s="18"/>
      <c r="HO615" s="18"/>
      <c r="HP615" s="18"/>
      <c r="HQ615" s="18"/>
      <c r="HR615" s="18"/>
      <c r="HS615" s="18"/>
      <c r="HT615" s="18"/>
      <c r="HU615" s="18"/>
      <c r="HV615" s="18"/>
      <c r="HW615" s="18"/>
      <c r="HX615" s="18"/>
      <c r="HY615" s="18"/>
      <c r="HZ615" s="18"/>
      <c r="IA615" s="18"/>
      <c r="IB615" s="18"/>
      <c r="IC615" s="18"/>
      <c r="ID615" s="18"/>
      <c r="IE615" s="18"/>
      <c r="IF615" s="18"/>
      <c r="IG615" s="18"/>
      <c r="IH615" s="18"/>
      <c r="II615" s="18"/>
      <c r="IJ615" s="18"/>
      <c r="IK615" s="18"/>
      <c r="IL615" s="18"/>
      <c r="IM615" s="18"/>
      <c r="IN615" s="18"/>
      <c r="IO615" s="18"/>
      <c r="IP615" s="18"/>
      <c r="IQ615" s="18"/>
      <c r="IR615" s="18"/>
      <c r="IS615" s="18"/>
      <c r="IT615" s="18"/>
      <c r="IU615" s="18"/>
      <c r="IV615" s="18"/>
      <c r="IW615" s="18"/>
      <c r="IX615" s="18"/>
      <c r="IY615" s="18"/>
      <c r="IZ615" s="18"/>
      <c r="JA615" s="18"/>
      <c r="JB615" s="18"/>
      <c r="JC615" s="18"/>
      <c r="JD615" s="18"/>
      <c r="JE615" s="18"/>
      <c r="JF615" s="18"/>
    </row>
    <row r="616" spans="36:266" x14ac:dyDescent="0.3">
      <c r="AJ616" s="24"/>
      <c r="AK616" s="24"/>
      <c r="AL616" s="20"/>
      <c r="AM616" s="23"/>
      <c r="AN616" s="18"/>
      <c r="AO616" s="24"/>
      <c r="AW616" s="71"/>
      <c r="AX616" s="71"/>
      <c r="AY616" s="71"/>
      <c r="BB616" s="25"/>
      <c r="BC616" s="21"/>
      <c r="BG616" s="18"/>
      <c r="BN616" s="22"/>
      <c r="BO616" s="22"/>
      <c r="BP616" s="22"/>
      <c r="BQ616" s="22"/>
      <c r="BR616" s="15"/>
      <c r="CF616" s="15"/>
      <c r="CL616" s="22"/>
      <c r="CM616" s="15"/>
      <c r="CR616" s="22"/>
      <c r="CT616" s="15"/>
      <c r="CW616" s="22"/>
      <c r="DA616" s="15"/>
      <c r="DH616" s="15"/>
      <c r="DJ616" s="22"/>
      <c r="DO616" s="15"/>
      <c r="DV616" s="15"/>
      <c r="EC616" s="15"/>
      <c r="EJ616" s="15"/>
      <c r="EQ616" s="15"/>
      <c r="EX616" s="15"/>
      <c r="FE616" s="15"/>
      <c r="FL616" s="15"/>
      <c r="FS616" s="15"/>
      <c r="FZ616" s="15"/>
      <c r="GG616" s="15"/>
      <c r="GN616" s="15"/>
      <c r="GP616" s="22"/>
      <c r="GQ616" s="22"/>
      <c r="GR616" s="22"/>
      <c r="GS616" s="22"/>
      <c r="GT616" s="22"/>
      <c r="GU616" s="15"/>
      <c r="GV616" s="22"/>
      <c r="GW616" s="22"/>
      <c r="GX616" s="22"/>
      <c r="GY616" s="18"/>
      <c r="GZ616" s="18"/>
      <c r="HA616" s="18"/>
      <c r="HB616" s="18"/>
      <c r="HC616" s="18"/>
      <c r="HD616" s="18"/>
      <c r="HE616" s="18"/>
      <c r="HF616" s="18"/>
      <c r="HG616" s="18"/>
      <c r="HH616" s="18"/>
      <c r="HI616" s="18"/>
      <c r="HJ616" s="18"/>
      <c r="HK616" s="18"/>
      <c r="HL616" s="18"/>
      <c r="HM616" s="18"/>
      <c r="HN616" s="18"/>
      <c r="HO616" s="18"/>
      <c r="HP616" s="18"/>
      <c r="HQ616" s="18"/>
      <c r="HR616" s="18"/>
      <c r="HS616" s="18"/>
      <c r="HT616" s="18"/>
      <c r="HU616" s="18"/>
      <c r="HV616" s="18"/>
      <c r="HW616" s="18"/>
      <c r="HX616" s="18"/>
      <c r="HY616" s="18"/>
      <c r="HZ616" s="18"/>
      <c r="IA616" s="18"/>
      <c r="IB616" s="18"/>
      <c r="IC616" s="18"/>
      <c r="ID616" s="18"/>
      <c r="IE616" s="18"/>
      <c r="IF616" s="18"/>
      <c r="IG616" s="18"/>
      <c r="IH616" s="18"/>
      <c r="II616" s="18"/>
      <c r="IJ616" s="18"/>
      <c r="IK616" s="18"/>
      <c r="IL616" s="18"/>
      <c r="IM616" s="18"/>
      <c r="IN616" s="18"/>
      <c r="IO616" s="18"/>
      <c r="IP616" s="18"/>
      <c r="IQ616" s="18"/>
      <c r="IR616" s="18"/>
      <c r="IS616" s="18"/>
      <c r="IT616" s="18"/>
      <c r="IU616" s="18"/>
      <c r="IV616" s="18"/>
      <c r="IW616" s="18"/>
      <c r="IX616" s="18"/>
      <c r="IY616" s="18"/>
      <c r="IZ616" s="18"/>
      <c r="JA616" s="18"/>
      <c r="JB616" s="18"/>
      <c r="JC616" s="18"/>
      <c r="JD616" s="18"/>
      <c r="JE616" s="18"/>
      <c r="JF616" s="18"/>
    </row>
    <row r="617" spans="36:266" x14ac:dyDescent="0.3">
      <c r="AJ617" s="24"/>
      <c r="AK617" s="24"/>
      <c r="AL617" s="20"/>
      <c r="AM617" s="23"/>
      <c r="AN617" s="18"/>
      <c r="AO617" s="24"/>
      <c r="AW617" s="71"/>
      <c r="AX617" s="71"/>
      <c r="AY617" s="71"/>
      <c r="BB617" s="25"/>
      <c r="BC617" s="21"/>
      <c r="BG617" s="18"/>
      <c r="BN617" s="22"/>
      <c r="BO617" s="22"/>
      <c r="BP617" s="22"/>
      <c r="BQ617" s="22"/>
      <c r="BR617" s="15"/>
      <c r="CF617" s="15"/>
      <c r="CL617" s="22"/>
      <c r="CM617" s="15"/>
      <c r="CR617" s="22"/>
      <c r="CT617" s="15"/>
      <c r="CW617" s="22"/>
      <c r="DA617" s="15"/>
      <c r="DH617" s="15"/>
      <c r="DJ617" s="22"/>
      <c r="DO617" s="15"/>
      <c r="DV617" s="15"/>
      <c r="EC617" s="15"/>
      <c r="EJ617" s="15"/>
      <c r="EQ617" s="15"/>
      <c r="EX617" s="15"/>
      <c r="FE617" s="15"/>
      <c r="FL617" s="15"/>
      <c r="FS617" s="15"/>
      <c r="FZ617" s="15"/>
      <c r="GG617" s="15"/>
      <c r="GN617" s="15"/>
      <c r="GP617" s="22"/>
      <c r="GQ617" s="22"/>
      <c r="GR617" s="22"/>
      <c r="GS617" s="22"/>
      <c r="GT617" s="22"/>
      <c r="GU617" s="15"/>
      <c r="GV617" s="22"/>
      <c r="GW617" s="22"/>
      <c r="GX617" s="22"/>
      <c r="GY617" s="18"/>
      <c r="GZ617" s="18"/>
      <c r="HA617" s="18"/>
      <c r="HB617" s="18"/>
      <c r="HC617" s="18"/>
      <c r="HD617" s="18"/>
      <c r="HE617" s="18"/>
      <c r="HF617" s="18"/>
      <c r="HG617" s="18"/>
      <c r="HH617" s="18"/>
      <c r="HI617" s="18"/>
      <c r="HJ617" s="18"/>
      <c r="HK617" s="18"/>
      <c r="HL617" s="18"/>
      <c r="HM617" s="18"/>
      <c r="HN617" s="18"/>
      <c r="HO617" s="18"/>
      <c r="HP617" s="18"/>
      <c r="HQ617" s="18"/>
      <c r="HR617" s="18"/>
      <c r="HS617" s="18"/>
      <c r="HT617" s="18"/>
      <c r="HU617" s="18"/>
      <c r="HV617" s="18"/>
      <c r="HW617" s="18"/>
      <c r="HX617" s="18"/>
      <c r="HY617" s="18"/>
      <c r="HZ617" s="18"/>
      <c r="IA617" s="18"/>
      <c r="IB617" s="18"/>
      <c r="IC617" s="18"/>
      <c r="ID617" s="18"/>
      <c r="IE617" s="18"/>
      <c r="IF617" s="18"/>
      <c r="IG617" s="18"/>
      <c r="IH617" s="18"/>
      <c r="II617" s="18"/>
      <c r="IJ617" s="18"/>
      <c r="IK617" s="18"/>
      <c r="IL617" s="18"/>
      <c r="IM617" s="18"/>
      <c r="IN617" s="18"/>
      <c r="IO617" s="18"/>
      <c r="IP617" s="18"/>
      <c r="IQ617" s="18"/>
      <c r="IR617" s="18"/>
      <c r="IS617" s="18"/>
      <c r="IT617" s="18"/>
      <c r="IU617" s="18"/>
      <c r="IV617" s="18"/>
      <c r="IW617" s="18"/>
      <c r="IX617" s="18"/>
      <c r="IY617" s="18"/>
      <c r="IZ617" s="18"/>
      <c r="JA617" s="18"/>
      <c r="JB617" s="18"/>
      <c r="JC617" s="18"/>
      <c r="JD617" s="18"/>
      <c r="JE617" s="18"/>
      <c r="JF617" s="18"/>
    </row>
    <row r="618" spans="36:266" x14ac:dyDescent="0.3">
      <c r="AJ618" s="24"/>
      <c r="AK618" s="24"/>
      <c r="AL618" s="20"/>
      <c r="AM618" s="23"/>
      <c r="AN618" s="18"/>
      <c r="AO618" s="24"/>
      <c r="AW618" s="71"/>
      <c r="AX618" s="71"/>
      <c r="AY618" s="71"/>
      <c r="BB618" s="25"/>
      <c r="BC618" s="21"/>
      <c r="BG618" s="18"/>
      <c r="BN618" s="22"/>
      <c r="BO618" s="22"/>
      <c r="BP618" s="22"/>
      <c r="BQ618" s="22"/>
      <c r="BR618" s="15"/>
      <c r="CF618" s="15"/>
      <c r="CL618" s="22"/>
      <c r="CM618" s="15"/>
      <c r="CR618" s="22"/>
      <c r="CT618" s="15"/>
      <c r="CW618" s="22"/>
      <c r="DA618" s="15"/>
      <c r="DH618" s="15"/>
      <c r="DJ618" s="22"/>
      <c r="DO618" s="15"/>
      <c r="DV618" s="15"/>
      <c r="EC618" s="15"/>
      <c r="EJ618" s="15"/>
      <c r="EQ618" s="15"/>
      <c r="EX618" s="15"/>
      <c r="FE618" s="15"/>
      <c r="FL618" s="15"/>
      <c r="FS618" s="15"/>
      <c r="FZ618" s="15"/>
      <c r="GG618" s="15"/>
      <c r="GN618" s="15"/>
      <c r="GP618" s="22"/>
      <c r="GQ618" s="22"/>
      <c r="GR618" s="22"/>
      <c r="GS618" s="22"/>
      <c r="GT618" s="22"/>
      <c r="GU618" s="15"/>
      <c r="GV618" s="22"/>
      <c r="GW618" s="22"/>
      <c r="GX618" s="22"/>
      <c r="GY618" s="18"/>
      <c r="GZ618" s="18"/>
      <c r="HA618" s="18"/>
      <c r="HB618" s="18"/>
      <c r="HC618" s="18"/>
      <c r="HD618" s="18"/>
      <c r="HE618" s="18"/>
      <c r="HF618" s="18"/>
      <c r="HG618" s="18"/>
      <c r="HH618" s="18"/>
      <c r="HI618" s="18"/>
      <c r="HJ618" s="18"/>
      <c r="HK618" s="18"/>
      <c r="HL618" s="18"/>
      <c r="HM618" s="18"/>
      <c r="HN618" s="18"/>
      <c r="HO618" s="18"/>
      <c r="HP618" s="18"/>
      <c r="HQ618" s="18"/>
      <c r="HR618" s="18"/>
      <c r="HS618" s="18"/>
      <c r="HT618" s="18"/>
      <c r="HU618" s="18"/>
      <c r="HV618" s="18"/>
      <c r="HW618" s="18"/>
      <c r="HX618" s="18"/>
      <c r="HY618" s="18"/>
      <c r="HZ618" s="18"/>
      <c r="IA618" s="18"/>
      <c r="IB618" s="18"/>
      <c r="IC618" s="18"/>
      <c r="ID618" s="18"/>
      <c r="IE618" s="18"/>
      <c r="IF618" s="18"/>
      <c r="IG618" s="18"/>
      <c r="IH618" s="18"/>
      <c r="II618" s="18"/>
      <c r="IJ618" s="18"/>
      <c r="IK618" s="18"/>
      <c r="IL618" s="18"/>
      <c r="IM618" s="18"/>
      <c r="IN618" s="18"/>
      <c r="IO618" s="18"/>
      <c r="IP618" s="18"/>
      <c r="IQ618" s="18"/>
      <c r="IR618" s="18"/>
      <c r="IS618" s="18"/>
      <c r="IT618" s="18"/>
      <c r="IU618" s="18"/>
      <c r="IV618" s="18"/>
      <c r="IW618" s="18"/>
      <c r="IX618" s="18"/>
      <c r="IY618" s="18"/>
      <c r="IZ618" s="18"/>
      <c r="JA618" s="18"/>
      <c r="JB618" s="18"/>
      <c r="JC618" s="18"/>
      <c r="JD618" s="18"/>
      <c r="JE618" s="18"/>
      <c r="JF618" s="18"/>
    </row>
    <row r="619" spans="36:266" x14ac:dyDescent="0.3">
      <c r="AJ619" s="24"/>
      <c r="AK619" s="24"/>
      <c r="AL619" s="20"/>
      <c r="AM619" s="23"/>
      <c r="AN619" s="18"/>
      <c r="AO619" s="24"/>
      <c r="AW619" s="71"/>
      <c r="AX619" s="71"/>
      <c r="AY619" s="71"/>
      <c r="BB619" s="25"/>
      <c r="BC619" s="21"/>
      <c r="BG619" s="18"/>
      <c r="BN619" s="22"/>
      <c r="BO619" s="22"/>
      <c r="BP619" s="22"/>
      <c r="BQ619" s="22"/>
      <c r="BR619" s="15"/>
      <c r="CF619" s="15"/>
      <c r="CL619" s="22"/>
      <c r="CM619" s="15"/>
      <c r="CR619" s="22"/>
      <c r="CT619" s="15"/>
      <c r="CW619" s="22"/>
      <c r="DA619" s="15"/>
      <c r="DH619" s="15"/>
      <c r="DJ619" s="22"/>
      <c r="DO619" s="15"/>
      <c r="DV619" s="15"/>
      <c r="EC619" s="15"/>
      <c r="EJ619" s="15"/>
      <c r="EQ619" s="15"/>
      <c r="EX619" s="15"/>
      <c r="FE619" s="15"/>
      <c r="FL619" s="15"/>
      <c r="FS619" s="15"/>
      <c r="FZ619" s="15"/>
      <c r="GG619" s="15"/>
      <c r="GN619" s="15"/>
      <c r="GP619" s="22"/>
      <c r="GQ619" s="22"/>
      <c r="GR619" s="22"/>
      <c r="GS619" s="22"/>
      <c r="GT619" s="22"/>
      <c r="GU619" s="15"/>
      <c r="GV619" s="22"/>
      <c r="GW619" s="22"/>
      <c r="GX619" s="22"/>
      <c r="GY619" s="18"/>
      <c r="GZ619" s="18"/>
      <c r="HA619" s="18"/>
      <c r="HB619" s="18"/>
      <c r="HC619" s="18"/>
      <c r="HD619" s="18"/>
      <c r="HE619" s="18"/>
      <c r="HF619" s="18"/>
      <c r="HG619" s="18"/>
      <c r="HH619" s="18"/>
      <c r="HI619" s="18"/>
      <c r="HJ619" s="18"/>
      <c r="HK619" s="18"/>
      <c r="HL619" s="18"/>
      <c r="HM619" s="18"/>
      <c r="HN619" s="18"/>
      <c r="HO619" s="18"/>
      <c r="HP619" s="18"/>
      <c r="HQ619" s="18"/>
      <c r="HR619" s="18"/>
      <c r="HS619" s="18"/>
      <c r="HT619" s="18"/>
      <c r="HU619" s="18"/>
      <c r="HV619" s="18"/>
      <c r="HW619" s="18"/>
      <c r="HX619" s="18"/>
      <c r="HY619" s="18"/>
      <c r="HZ619" s="18"/>
      <c r="IA619" s="18"/>
      <c r="IB619" s="18"/>
      <c r="IC619" s="18"/>
      <c r="ID619" s="18"/>
      <c r="IE619" s="18"/>
      <c r="IF619" s="18"/>
      <c r="IG619" s="18"/>
      <c r="IH619" s="18"/>
      <c r="II619" s="18"/>
      <c r="IJ619" s="18"/>
      <c r="IK619" s="18"/>
      <c r="IL619" s="18"/>
      <c r="IM619" s="18"/>
      <c r="IN619" s="18"/>
      <c r="IO619" s="18"/>
      <c r="IP619" s="18"/>
      <c r="IQ619" s="18"/>
      <c r="IR619" s="18"/>
      <c r="IS619" s="18"/>
      <c r="IT619" s="18"/>
      <c r="IU619" s="18"/>
      <c r="IV619" s="18"/>
      <c r="IW619" s="18"/>
      <c r="IX619" s="18"/>
      <c r="IY619" s="18"/>
      <c r="IZ619" s="18"/>
      <c r="JA619" s="18"/>
      <c r="JB619" s="18"/>
      <c r="JC619" s="18"/>
      <c r="JD619" s="18"/>
      <c r="JE619" s="18"/>
      <c r="JF619" s="18"/>
    </row>
    <row r="620" spans="36:266" x14ac:dyDescent="0.3">
      <c r="AJ620" s="24"/>
      <c r="AK620" s="24"/>
      <c r="AL620" s="20"/>
      <c r="AM620" s="23"/>
      <c r="AN620" s="18"/>
      <c r="AO620" s="24"/>
      <c r="AW620" s="71"/>
      <c r="AX620" s="71"/>
      <c r="AY620" s="71"/>
      <c r="BB620" s="25"/>
      <c r="BC620" s="21"/>
      <c r="BG620" s="18"/>
      <c r="BN620" s="22"/>
      <c r="BO620" s="22"/>
      <c r="BP620" s="22"/>
      <c r="BQ620" s="22"/>
      <c r="BR620" s="15"/>
      <c r="CF620" s="15"/>
      <c r="CL620" s="22"/>
      <c r="CM620" s="15"/>
      <c r="CR620" s="22"/>
      <c r="CT620" s="15"/>
      <c r="CW620" s="22"/>
      <c r="DA620" s="15"/>
      <c r="DH620" s="15"/>
      <c r="DJ620" s="22"/>
      <c r="DO620" s="15"/>
      <c r="DV620" s="15"/>
      <c r="EC620" s="15"/>
      <c r="EJ620" s="15"/>
      <c r="EQ620" s="15"/>
      <c r="EX620" s="15"/>
      <c r="FE620" s="15"/>
      <c r="FL620" s="15"/>
      <c r="FS620" s="15"/>
      <c r="FZ620" s="15"/>
      <c r="GG620" s="15"/>
      <c r="GN620" s="15"/>
      <c r="GP620" s="22"/>
      <c r="GQ620" s="22"/>
      <c r="GR620" s="22"/>
      <c r="GS620" s="22"/>
      <c r="GT620" s="22"/>
      <c r="GU620" s="15"/>
      <c r="GV620" s="22"/>
      <c r="GW620" s="22"/>
      <c r="GX620" s="22"/>
      <c r="GY620" s="18"/>
      <c r="GZ620" s="18"/>
      <c r="HA620" s="18"/>
      <c r="HB620" s="18"/>
      <c r="HC620" s="18"/>
      <c r="HD620" s="18"/>
      <c r="HE620" s="18"/>
      <c r="HF620" s="18"/>
      <c r="HG620" s="18"/>
      <c r="HH620" s="18"/>
      <c r="HI620" s="18"/>
      <c r="HJ620" s="18"/>
      <c r="HK620" s="18"/>
      <c r="HL620" s="18"/>
      <c r="HM620" s="18"/>
      <c r="HN620" s="18"/>
      <c r="HO620" s="18"/>
      <c r="HP620" s="18"/>
      <c r="HQ620" s="18"/>
      <c r="HR620" s="18"/>
      <c r="HS620" s="18"/>
      <c r="HT620" s="18"/>
      <c r="HU620" s="18"/>
      <c r="HV620" s="18"/>
      <c r="HW620" s="18"/>
      <c r="HX620" s="18"/>
      <c r="HY620" s="18"/>
      <c r="HZ620" s="18"/>
      <c r="IA620" s="18"/>
      <c r="IB620" s="18"/>
      <c r="IC620" s="18"/>
      <c r="ID620" s="18"/>
      <c r="IE620" s="18"/>
      <c r="IF620" s="18"/>
      <c r="IG620" s="18"/>
      <c r="IH620" s="18"/>
      <c r="II620" s="18"/>
      <c r="IJ620" s="18"/>
      <c r="IK620" s="18"/>
      <c r="IL620" s="18"/>
      <c r="IM620" s="18"/>
      <c r="IN620" s="18"/>
      <c r="IO620" s="18"/>
      <c r="IP620" s="18"/>
      <c r="IQ620" s="18"/>
      <c r="IR620" s="18"/>
      <c r="IS620" s="18"/>
      <c r="IT620" s="18"/>
      <c r="IU620" s="18"/>
      <c r="IV620" s="18"/>
      <c r="IW620" s="18"/>
      <c r="IX620" s="18"/>
      <c r="IY620" s="18"/>
      <c r="IZ620" s="18"/>
      <c r="JA620" s="18"/>
      <c r="JB620" s="18"/>
      <c r="JC620" s="18"/>
      <c r="JD620" s="18"/>
      <c r="JE620" s="18"/>
      <c r="JF620" s="18"/>
    </row>
    <row r="621" spans="36:266" x14ac:dyDescent="0.3">
      <c r="AJ621" s="24"/>
      <c r="AK621" s="24"/>
      <c r="AL621" s="20"/>
      <c r="AM621" s="23"/>
      <c r="AN621" s="18"/>
      <c r="AO621" s="24"/>
      <c r="AW621" s="71"/>
      <c r="AX621" s="71"/>
      <c r="AY621" s="71"/>
      <c r="BB621" s="25"/>
      <c r="BC621" s="21"/>
      <c r="BG621" s="18"/>
      <c r="BN621" s="22"/>
      <c r="BO621" s="22"/>
      <c r="BP621" s="22"/>
      <c r="BQ621" s="22"/>
      <c r="BR621" s="15"/>
      <c r="CF621" s="15"/>
      <c r="CL621" s="22"/>
      <c r="CM621" s="15"/>
      <c r="CR621" s="22"/>
      <c r="CT621" s="15"/>
      <c r="CW621" s="22"/>
      <c r="DA621" s="15"/>
      <c r="DH621" s="15"/>
      <c r="DJ621" s="22"/>
      <c r="DO621" s="15"/>
      <c r="DV621" s="15"/>
      <c r="EC621" s="15"/>
      <c r="EJ621" s="15"/>
      <c r="EQ621" s="15"/>
      <c r="EX621" s="15"/>
      <c r="FE621" s="15"/>
      <c r="FL621" s="15"/>
      <c r="FS621" s="15"/>
      <c r="FZ621" s="15"/>
      <c r="GG621" s="15"/>
      <c r="GN621" s="15"/>
      <c r="GP621" s="22"/>
      <c r="GQ621" s="22"/>
      <c r="GR621" s="22"/>
      <c r="GS621" s="22"/>
      <c r="GT621" s="22"/>
      <c r="GU621" s="15"/>
      <c r="GV621" s="22"/>
      <c r="GW621" s="22"/>
      <c r="GX621" s="22"/>
      <c r="GY621" s="18"/>
      <c r="GZ621" s="18"/>
      <c r="HA621" s="18"/>
      <c r="HB621" s="18"/>
      <c r="HC621" s="18"/>
      <c r="HD621" s="18"/>
      <c r="HE621" s="18"/>
      <c r="HF621" s="18"/>
      <c r="HG621" s="18"/>
      <c r="HH621" s="18"/>
      <c r="HI621" s="18"/>
      <c r="HJ621" s="18"/>
      <c r="HK621" s="18"/>
      <c r="HL621" s="18"/>
      <c r="HM621" s="18"/>
      <c r="HN621" s="18"/>
      <c r="HO621" s="18"/>
      <c r="HP621" s="18"/>
      <c r="HQ621" s="18"/>
      <c r="HR621" s="18"/>
      <c r="HS621" s="18"/>
      <c r="HT621" s="18"/>
      <c r="HU621" s="18"/>
      <c r="HV621" s="18"/>
      <c r="HW621" s="18"/>
      <c r="HX621" s="18"/>
      <c r="HY621" s="18"/>
      <c r="HZ621" s="18"/>
      <c r="IA621" s="18"/>
      <c r="IB621" s="18"/>
      <c r="IC621" s="18"/>
      <c r="ID621" s="18"/>
      <c r="IE621" s="18"/>
      <c r="IF621" s="18"/>
      <c r="IG621" s="18"/>
      <c r="IH621" s="18"/>
      <c r="II621" s="18"/>
      <c r="IJ621" s="18"/>
      <c r="IK621" s="18"/>
      <c r="IL621" s="18"/>
      <c r="IM621" s="18"/>
      <c r="IN621" s="18"/>
      <c r="IO621" s="18"/>
      <c r="IP621" s="18"/>
      <c r="IQ621" s="18"/>
      <c r="IR621" s="18"/>
      <c r="IS621" s="18"/>
      <c r="IT621" s="18"/>
      <c r="IU621" s="18"/>
      <c r="IV621" s="18"/>
      <c r="IW621" s="18"/>
      <c r="IX621" s="18"/>
      <c r="IY621" s="18"/>
      <c r="IZ621" s="18"/>
      <c r="JA621" s="18"/>
      <c r="JB621" s="18"/>
      <c r="JC621" s="18"/>
      <c r="JD621" s="18"/>
      <c r="JE621" s="18"/>
      <c r="JF621" s="18"/>
    </row>
    <row r="622" spans="36:266" x14ac:dyDescent="0.3">
      <c r="AJ622" s="24"/>
      <c r="AK622" s="24"/>
      <c r="AL622" s="20"/>
      <c r="AM622" s="23"/>
      <c r="AN622" s="18"/>
      <c r="AO622" s="24"/>
      <c r="AW622" s="71"/>
      <c r="AX622" s="71"/>
      <c r="AY622" s="71"/>
      <c r="BB622" s="25"/>
      <c r="BC622" s="21"/>
      <c r="BG622" s="18"/>
      <c r="BN622" s="22"/>
      <c r="BO622" s="22"/>
      <c r="BP622" s="22"/>
      <c r="BQ622" s="22"/>
      <c r="BR622" s="15"/>
      <c r="CF622" s="15"/>
      <c r="CL622" s="22"/>
      <c r="CM622" s="15"/>
      <c r="CR622" s="22"/>
      <c r="CT622" s="15"/>
      <c r="CW622" s="22"/>
      <c r="DA622" s="15"/>
      <c r="DH622" s="15"/>
      <c r="DJ622" s="22"/>
      <c r="DO622" s="15"/>
      <c r="DV622" s="15"/>
      <c r="EC622" s="15"/>
      <c r="EJ622" s="15"/>
      <c r="EQ622" s="15"/>
      <c r="EX622" s="15"/>
      <c r="FE622" s="15"/>
      <c r="FL622" s="15"/>
      <c r="FS622" s="15"/>
      <c r="FZ622" s="15"/>
      <c r="GG622" s="15"/>
      <c r="GN622" s="15"/>
      <c r="GP622" s="22"/>
      <c r="GQ622" s="22"/>
      <c r="GR622" s="22"/>
      <c r="GS622" s="22"/>
      <c r="GT622" s="22"/>
      <c r="GU622" s="15"/>
      <c r="GV622" s="22"/>
      <c r="GW622" s="22"/>
      <c r="GX622" s="22"/>
      <c r="GY622" s="18"/>
      <c r="GZ622" s="18"/>
      <c r="HA622" s="18"/>
      <c r="HB622" s="18"/>
      <c r="HC622" s="18"/>
      <c r="HD622" s="18"/>
      <c r="HE622" s="18"/>
      <c r="HF622" s="18"/>
      <c r="HG622" s="18"/>
      <c r="HH622" s="18"/>
      <c r="HI622" s="18"/>
      <c r="HJ622" s="18"/>
      <c r="HK622" s="18"/>
      <c r="HL622" s="18"/>
      <c r="HM622" s="18"/>
      <c r="HN622" s="18"/>
      <c r="HO622" s="18"/>
      <c r="HP622" s="18"/>
      <c r="HQ622" s="18"/>
      <c r="HR622" s="18"/>
      <c r="HS622" s="18"/>
      <c r="HT622" s="18"/>
      <c r="HU622" s="18"/>
      <c r="HV622" s="18"/>
      <c r="HW622" s="18"/>
      <c r="HX622" s="18"/>
      <c r="HY622" s="18"/>
      <c r="HZ622" s="18"/>
      <c r="IA622" s="18"/>
      <c r="IB622" s="18"/>
      <c r="IC622" s="18"/>
      <c r="ID622" s="18"/>
      <c r="IE622" s="18"/>
      <c r="IF622" s="18"/>
      <c r="IG622" s="18"/>
      <c r="IH622" s="18"/>
      <c r="II622" s="18"/>
      <c r="IJ622" s="18"/>
      <c r="IK622" s="18"/>
      <c r="IL622" s="18"/>
      <c r="IM622" s="18"/>
      <c r="IN622" s="18"/>
      <c r="IO622" s="18"/>
      <c r="IP622" s="18"/>
      <c r="IQ622" s="18"/>
      <c r="IR622" s="18"/>
      <c r="IS622" s="18"/>
      <c r="IT622" s="18"/>
      <c r="IU622" s="18"/>
      <c r="IV622" s="18"/>
      <c r="IW622" s="18"/>
      <c r="IX622" s="18"/>
      <c r="IY622" s="18"/>
      <c r="IZ622" s="18"/>
      <c r="JA622" s="18"/>
      <c r="JB622" s="18"/>
      <c r="JC622" s="18"/>
      <c r="JD622" s="18"/>
      <c r="JE622" s="18"/>
      <c r="JF622" s="18"/>
    </row>
    <row r="623" spans="36:266" x14ac:dyDescent="0.3">
      <c r="AJ623" s="24"/>
      <c r="AK623" s="24"/>
      <c r="AL623" s="20"/>
      <c r="AM623" s="23"/>
      <c r="AN623" s="18"/>
      <c r="AO623" s="24"/>
      <c r="AW623" s="71"/>
      <c r="AX623" s="71"/>
      <c r="AY623" s="71"/>
      <c r="BB623" s="25"/>
      <c r="BC623" s="21"/>
      <c r="BG623" s="18"/>
      <c r="BN623" s="22"/>
      <c r="BO623" s="22"/>
      <c r="BP623" s="22"/>
      <c r="BQ623" s="22"/>
      <c r="BR623" s="15"/>
      <c r="CF623" s="15"/>
      <c r="CL623" s="22"/>
      <c r="CM623" s="15"/>
      <c r="CR623" s="22"/>
      <c r="CT623" s="15"/>
      <c r="CW623" s="22"/>
      <c r="DA623" s="15"/>
      <c r="DH623" s="15"/>
      <c r="DJ623" s="22"/>
      <c r="DO623" s="15"/>
      <c r="DV623" s="15"/>
      <c r="EC623" s="15"/>
      <c r="EJ623" s="15"/>
      <c r="EQ623" s="15"/>
      <c r="EX623" s="15"/>
      <c r="FE623" s="15"/>
      <c r="FL623" s="15"/>
      <c r="FS623" s="15"/>
      <c r="FZ623" s="15"/>
      <c r="GG623" s="15"/>
      <c r="GN623" s="15"/>
      <c r="GP623" s="22"/>
      <c r="GQ623" s="22"/>
      <c r="GR623" s="22"/>
      <c r="GS623" s="22"/>
      <c r="GT623" s="22"/>
      <c r="GU623" s="15"/>
      <c r="GV623" s="22"/>
      <c r="GW623" s="22"/>
      <c r="GX623" s="22"/>
      <c r="GY623" s="18"/>
      <c r="GZ623" s="18"/>
      <c r="HA623" s="18"/>
      <c r="HB623" s="18"/>
      <c r="HC623" s="18"/>
      <c r="HD623" s="18"/>
      <c r="HE623" s="18"/>
      <c r="HF623" s="18"/>
      <c r="HG623" s="18"/>
      <c r="HH623" s="18"/>
      <c r="HI623" s="18"/>
      <c r="HJ623" s="18"/>
      <c r="HK623" s="18"/>
      <c r="HL623" s="18"/>
      <c r="HM623" s="18"/>
      <c r="HN623" s="18"/>
      <c r="HO623" s="18"/>
      <c r="HP623" s="18"/>
      <c r="HQ623" s="18"/>
      <c r="HR623" s="18"/>
      <c r="HS623" s="18"/>
      <c r="HT623" s="18"/>
      <c r="HU623" s="18"/>
      <c r="HV623" s="18"/>
      <c r="HW623" s="18"/>
      <c r="HX623" s="18"/>
      <c r="HY623" s="18"/>
      <c r="HZ623" s="18"/>
      <c r="IA623" s="18"/>
      <c r="IB623" s="18"/>
      <c r="IC623" s="18"/>
      <c r="ID623" s="18"/>
      <c r="IE623" s="18"/>
      <c r="IF623" s="18"/>
      <c r="IG623" s="18"/>
      <c r="IH623" s="18"/>
      <c r="II623" s="18"/>
      <c r="IJ623" s="18"/>
      <c r="IK623" s="18"/>
      <c r="IL623" s="18"/>
      <c r="IM623" s="18"/>
      <c r="IN623" s="18"/>
      <c r="IO623" s="18"/>
      <c r="IP623" s="18"/>
      <c r="IQ623" s="18"/>
      <c r="IR623" s="18"/>
      <c r="IS623" s="18"/>
      <c r="IT623" s="18"/>
      <c r="IU623" s="18"/>
      <c r="IV623" s="18"/>
      <c r="IW623" s="18"/>
      <c r="IX623" s="18"/>
      <c r="IY623" s="18"/>
      <c r="IZ623" s="18"/>
      <c r="JA623" s="18"/>
      <c r="JB623" s="18"/>
      <c r="JC623" s="18"/>
      <c r="JD623" s="18"/>
      <c r="JE623" s="18"/>
      <c r="JF623" s="18"/>
    </row>
    <row r="624" spans="36:266" x14ac:dyDescent="0.3">
      <c r="AJ624" s="24"/>
      <c r="AK624" s="24"/>
      <c r="AL624" s="20"/>
      <c r="AM624" s="23"/>
      <c r="AN624" s="18"/>
      <c r="AO624" s="24"/>
      <c r="AW624" s="71"/>
      <c r="AX624" s="71"/>
      <c r="AY624" s="71"/>
      <c r="BB624" s="25"/>
      <c r="BC624" s="21"/>
      <c r="BG624" s="18"/>
      <c r="BN624" s="22"/>
      <c r="BO624" s="22"/>
      <c r="BP624" s="22"/>
      <c r="BQ624" s="22"/>
      <c r="BR624" s="15"/>
      <c r="CF624" s="15"/>
      <c r="CL624" s="22"/>
      <c r="CM624" s="15"/>
      <c r="CR624" s="22"/>
      <c r="CT624" s="15"/>
      <c r="CW624" s="22"/>
      <c r="DA624" s="15"/>
      <c r="DH624" s="15"/>
      <c r="DJ624" s="22"/>
      <c r="DO624" s="15"/>
      <c r="DV624" s="15"/>
      <c r="EC624" s="15"/>
      <c r="EJ624" s="15"/>
      <c r="EQ624" s="15"/>
      <c r="EX624" s="15"/>
      <c r="FE624" s="15"/>
      <c r="FL624" s="15"/>
      <c r="FS624" s="15"/>
      <c r="FZ624" s="15"/>
      <c r="GG624" s="15"/>
      <c r="GN624" s="15"/>
      <c r="GP624" s="22"/>
      <c r="GQ624" s="22"/>
      <c r="GR624" s="22"/>
      <c r="GS624" s="22"/>
      <c r="GT624" s="22"/>
      <c r="GU624" s="15"/>
      <c r="GV624" s="22"/>
      <c r="GW624" s="22"/>
      <c r="GX624" s="22"/>
      <c r="GY624" s="18"/>
      <c r="GZ624" s="18"/>
      <c r="HA624" s="18"/>
      <c r="HB624" s="18"/>
      <c r="HC624" s="18"/>
      <c r="HD624" s="18"/>
      <c r="HE624" s="18"/>
      <c r="HF624" s="18"/>
      <c r="HG624" s="18"/>
      <c r="HH624" s="18"/>
      <c r="HI624" s="18"/>
      <c r="HJ624" s="18"/>
      <c r="HK624" s="18"/>
      <c r="HL624" s="18"/>
      <c r="HM624" s="18"/>
      <c r="HN624" s="18"/>
      <c r="HO624" s="18"/>
      <c r="HP624" s="18"/>
      <c r="HQ624" s="18"/>
      <c r="HR624" s="18"/>
      <c r="HS624" s="18"/>
      <c r="HT624" s="18"/>
      <c r="HU624" s="18"/>
      <c r="HV624" s="18"/>
      <c r="HW624" s="18"/>
      <c r="HX624" s="18"/>
      <c r="HY624" s="18"/>
      <c r="HZ624" s="18"/>
      <c r="IA624" s="18"/>
      <c r="IB624" s="18"/>
      <c r="IC624" s="18"/>
      <c r="ID624" s="18"/>
      <c r="IE624" s="18"/>
      <c r="IF624" s="18"/>
      <c r="IG624" s="18"/>
      <c r="IH624" s="18"/>
      <c r="II624" s="18"/>
      <c r="IJ624" s="18"/>
      <c r="IK624" s="18"/>
      <c r="IL624" s="18"/>
      <c r="IM624" s="18"/>
      <c r="IN624" s="18"/>
      <c r="IO624" s="18"/>
      <c r="IP624" s="18"/>
      <c r="IQ624" s="18"/>
      <c r="IR624" s="18"/>
      <c r="IS624" s="18"/>
      <c r="IT624" s="18"/>
      <c r="IU624" s="18"/>
      <c r="IV624" s="18"/>
      <c r="IW624" s="18"/>
      <c r="IX624" s="18"/>
      <c r="IY624" s="18"/>
      <c r="IZ624" s="18"/>
      <c r="JA624" s="18"/>
      <c r="JB624" s="18"/>
      <c r="JC624" s="18"/>
      <c r="JD624" s="18"/>
      <c r="JE624" s="18"/>
      <c r="JF624" s="18"/>
    </row>
    <row r="625" spans="36:266" x14ac:dyDescent="0.3">
      <c r="AJ625" s="24"/>
      <c r="AK625" s="24"/>
      <c r="AL625" s="20"/>
      <c r="AM625" s="23"/>
      <c r="AN625" s="18"/>
      <c r="AO625" s="24"/>
      <c r="AW625" s="71"/>
      <c r="AX625" s="71"/>
      <c r="AY625" s="71"/>
      <c r="BB625" s="25"/>
      <c r="BC625" s="21"/>
      <c r="BG625" s="18"/>
      <c r="BN625" s="22"/>
      <c r="BO625" s="22"/>
      <c r="BP625" s="22"/>
      <c r="BQ625" s="22"/>
      <c r="BR625" s="15"/>
      <c r="CF625" s="15"/>
      <c r="CL625" s="22"/>
      <c r="CM625" s="15"/>
      <c r="CR625" s="22"/>
      <c r="CT625" s="15"/>
      <c r="CW625" s="22"/>
      <c r="DA625" s="15"/>
      <c r="DH625" s="15"/>
      <c r="DJ625" s="22"/>
      <c r="DO625" s="15"/>
      <c r="DV625" s="15"/>
      <c r="EC625" s="15"/>
      <c r="EJ625" s="15"/>
      <c r="EQ625" s="15"/>
      <c r="EX625" s="15"/>
      <c r="FE625" s="15"/>
      <c r="FL625" s="15"/>
      <c r="FS625" s="15"/>
      <c r="FZ625" s="15"/>
      <c r="GG625" s="15"/>
      <c r="GN625" s="15"/>
      <c r="GP625" s="22"/>
      <c r="GQ625" s="22"/>
      <c r="GR625" s="22"/>
      <c r="GS625" s="22"/>
      <c r="GT625" s="22"/>
      <c r="GU625" s="15"/>
      <c r="GV625" s="22"/>
      <c r="GW625" s="22"/>
      <c r="GX625" s="22"/>
      <c r="GY625" s="18"/>
      <c r="GZ625" s="18"/>
      <c r="HA625" s="18"/>
      <c r="HB625" s="18"/>
      <c r="HC625" s="18"/>
      <c r="HD625" s="18"/>
      <c r="HE625" s="18"/>
      <c r="HF625" s="18"/>
      <c r="HG625" s="18"/>
      <c r="HH625" s="18"/>
      <c r="HI625" s="18"/>
      <c r="HJ625" s="18"/>
      <c r="HK625" s="18"/>
      <c r="HL625" s="18"/>
      <c r="HM625" s="18"/>
      <c r="HN625" s="18"/>
      <c r="HO625" s="18"/>
      <c r="HP625" s="18"/>
      <c r="HQ625" s="18"/>
      <c r="HR625" s="18"/>
      <c r="HS625" s="18"/>
      <c r="HT625" s="18"/>
      <c r="HU625" s="18"/>
      <c r="HV625" s="18"/>
      <c r="HW625" s="18"/>
      <c r="HX625" s="18"/>
      <c r="HY625" s="18"/>
      <c r="HZ625" s="18"/>
      <c r="IA625" s="18"/>
      <c r="IB625" s="18"/>
      <c r="IC625" s="18"/>
      <c r="ID625" s="18"/>
      <c r="IE625" s="18"/>
      <c r="IF625" s="18"/>
      <c r="IG625" s="18"/>
      <c r="IH625" s="18"/>
      <c r="II625" s="18"/>
      <c r="IJ625" s="18"/>
      <c r="IK625" s="18"/>
      <c r="IL625" s="18"/>
      <c r="IM625" s="18"/>
      <c r="IN625" s="18"/>
      <c r="IO625" s="18"/>
      <c r="IP625" s="18"/>
      <c r="IQ625" s="18"/>
      <c r="IR625" s="18"/>
      <c r="IS625" s="18"/>
      <c r="IT625" s="18"/>
      <c r="IU625" s="18"/>
      <c r="IV625" s="18"/>
      <c r="IW625" s="18"/>
      <c r="IX625" s="18"/>
      <c r="IY625" s="18"/>
      <c r="IZ625" s="18"/>
      <c r="JA625" s="18"/>
      <c r="JB625" s="18"/>
      <c r="JC625" s="18"/>
      <c r="JD625" s="18"/>
      <c r="JE625" s="18"/>
      <c r="JF625" s="18"/>
    </row>
    <row r="626" spans="36:266" x14ac:dyDescent="0.3">
      <c r="AJ626" s="24"/>
      <c r="AK626" s="24"/>
      <c r="AL626" s="20"/>
      <c r="AM626" s="23"/>
      <c r="AN626" s="18"/>
      <c r="AO626" s="24"/>
      <c r="AW626" s="71"/>
      <c r="AX626" s="71"/>
      <c r="AY626" s="71"/>
      <c r="BB626" s="25"/>
      <c r="BC626" s="21"/>
      <c r="BG626" s="18"/>
      <c r="BN626" s="22"/>
      <c r="BO626" s="22"/>
      <c r="BP626" s="22"/>
      <c r="BQ626" s="22"/>
      <c r="BR626" s="15"/>
      <c r="CF626" s="15"/>
      <c r="CL626" s="22"/>
      <c r="CM626" s="15"/>
      <c r="CR626" s="22"/>
      <c r="CT626" s="15"/>
      <c r="CW626" s="22"/>
      <c r="DA626" s="15"/>
      <c r="DH626" s="15"/>
      <c r="DJ626" s="22"/>
      <c r="DO626" s="15"/>
      <c r="DV626" s="15"/>
      <c r="EC626" s="15"/>
      <c r="EJ626" s="15"/>
      <c r="EQ626" s="15"/>
      <c r="EX626" s="15"/>
      <c r="FE626" s="15"/>
      <c r="FL626" s="15"/>
      <c r="FS626" s="15"/>
      <c r="FZ626" s="15"/>
      <c r="GG626" s="15"/>
      <c r="GN626" s="15"/>
      <c r="GP626" s="22"/>
      <c r="GQ626" s="22"/>
      <c r="GR626" s="22"/>
      <c r="GS626" s="22"/>
      <c r="GT626" s="22"/>
      <c r="GU626" s="15"/>
      <c r="GV626" s="22"/>
      <c r="GW626" s="22"/>
      <c r="GX626" s="22"/>
      <c r="GY626" s="18"/>
      <c r="GZ626" s="18"/>
      <c r="HA626" s="18"/>
      <c r="HB626" s="18"/>
      <c r="HC626" s="18"/>
      <c r="HD626" s="18"/>
      <c r="HE626" s="18"/>
      <c r="HF626" s="18"/>
      <c r="HG626" s="18"/>
      <c r="HH626" s="18"/>
      <c r="HI626" s="18"/>
      <c r="HJ626" s="18"/>
      <c r="HK626" s="18"/>
      <c r="HL626" s="18"/>
      <c r="HM626" s="18"/>
      <c r="HN626" s="18"/>
      <c r="HO626" s="18"/>
      <c r="HP626" s="18"/>
      <c r="HQ626" s="18"/>
      <c r="HR626" s="18"/>
      <c r="HS626" s="18"/>
      <c r="HT626" s="18"/>
      <c r="HU626" s="18"/>
      <c r="HV626" s="18"/>
      <c r="HW626" s="18"/>
      <c r="HX626" s="18"/>
      <c r="HY626" s="18"/>
      <c r="HZ626" s="18"/>
      <c r="IA626" s="18"/>
      <c r="IB626" s="18"/>
      <c r="IC626" s="18"/>
      <c r="ID626" s="18"/>
      <c r="IE626" s="18"/>
      <c r="IF626" s="18"/>
      <c r="IG626" s="18"/>
      <c r="IH626" s="18"/>
      <c r="II626" s="18"/>
      <c r="IJ626" s="18"/>
      <c r="IK626" s="18"/>
      <c r="IL626" s="18"/>
      <c r="IM626" s="18"/>
      <c r="IN626" s="18"/>
      <c r="IO626" s="18"/>
      <c r="IP626" s="18"/>
      <c r="IQ626" s="18"/>
      <c r="IR626" s="18"/>
      <c r="IS626" s="18"/>
      <c r="IT626" s="18"/>
      <c r="IU626" s="18"/>
      <c r="IV626" s="18"/>
      <c r="IW626" s="18"/>
      <c r="IX626" s="18"/>
      <c r="IY626" s="18"/>
      <c r="IZ626" s="18"/>
      <c r="JA626" s="18"/>
      <c r="JB626" s="18"/>
      <c r="JC626" s="18"/>
      <c r="JD626" s="18"/>
      <c r="JE626" s="18"/>
      <c r="JF626" s="18"/>
    </row>
    <row r="627" spans="36:266" x14ac:dyDescent="0.3">
      <c r="AJ627" s="24"/>
      <c r="AK627" s="24"/>
      <c r="AL627" s="20"/>
      <c r="AM627" s="23"/>
      <c r="AN627" s="18"/>
      <c r="AO627" s="24"/>
      <c r="AW627" s="71"/>
      <c r="AX627" s="71"/>
      <c r="AY627" s="71"/>
      <c r="BB627" s="25"/>
      <c r="BC627" s="21"/>
      <c r="BG627" s="18"/>
      <c r="BN627" s="22"/>
      <c r="BO627" s="22"/>
      <c r="BP627" s="22"/>
      <c r="BQ627" s="22"/>
      <c r="BR627" s="15"/>
      <c r="CF627" s="15"/>
      <c r="CL627" s="22"/>
      <c r="CM627" s="15"/>
      <c r="CR627" s="22"/>
      <c r="CT627" s="15"/>
      <c r="CW627" s="22"/>
      <c r="DA627" s="15"/>
      <c r="DH627" s="15"/>
      <c r="DJ627" s="22"/>
      <c r="DO627" s="15"/>
      <c r="DV627" s="15"/>
      <c r="EC627" s="15"/>
      <c r="EJ627" s="15"/>
      <c r="EQ627" s="15"/>
      <c r="EX627" s="15"/>
      <c r="FE627" s="15"/>
      <c r="FL627" s="15"/>
      <c r="FS627" s="15"/>
      <c r="FZ627" s="15"/>
      <c r="GG627" s="15"/>
      <c r="GN627" s="15"/>
      <c r="GP627" s="22"/>
      <c r="GQ627" s="22"/>
      <c r="GR627" s="22"/>
      <c r="GS627" s="22"/>
      <c r="GT627" s="22"/>
      <c r="GU627" s="15"/>
      <c r="GV627" s="22"/>
      <c r="GW627" s="22"/>
      <c r="GX627" s="22"/>
      <c r="GY627" s="18"/>
      <c r="GZ627" s="18"/>
      <c r="HA627" s="18"/>
      <c r="HB627" s="18"/>
      <c r="HC627" s="18"/>
      <c r="HD627" s="18"/>
      <c r="HE627" s="18"/>
      <c r="HF627" s="18"/>
      <c r="HG627" s="18"/>
      <c r="HH627" s="18"/>
      <c r="HI627" s="18"/>
      <c r="HJ627" s="18"/>
      <c r="HK627" s="18"/>
      <c r="HL627" s="18"/>
      <c r="HM627" s="18"/>
      <c r="HN627" s="18"/>
      <c r="HO627" s="18"/>
      <c r="HP627" s="18"/>
      <c r="HQ627" s="18"/>
      <c r="HR627" s="18"/>
      <c r="HS627" s="18"/>
      <c r="HT627" s="18"/>
      <c r="HU627" s="18"/>
      <c r="HV627" s="18"/>
      <c r="HW627" s="18"/>
      <c r="HX627" s="18"/>
      <c r="HY627" s="18"/>
      <c r="HZ627" s="18"/>
      <c r="IA627" s="18"/>
      <c r="IB627" s="18"/>
      <c r="IC627" s="18"/>
      <c r="ID627" s="18"/>
      <c r="IE627" s="18"/>
      <c r="IF627" s="18"/>
      <c r="IG627" s="18"/>
      <c r="IH627" s="18"/>
      <c r="II627" s="18"/>
      <c r="IJ627" s="18"/>
      <c r="IK627" s="18"/>
      <c r="IL627" s="18"/>
      <c r="IM627" s="18"/>
      <c r="IN627" s="18"/>
      <c r="IO627" s="18"/>
      <c r="IP627" s="18"/>
      <c r="IQ627" s="18"/>
      <c r="IR627" s="18"/>
      <c r="IS627" s="18"/>
      <c r="IT627" s="18"/>
      <c r="IU627" s="18"/>
      <c r="IV627" s="18"/>
      <c r="IW627" s="18"/>
      <c r="IX627" s="18"/>
      <c r="IY627" s="18"/>
      <c r="IZ627" s="18"/>
      <c r="JA627" s="18"/>
      <c r="JB627" s="18"/>
      <c r="JC627" s="18"/>
      <c r="JD627" s="18"/>
      <c r="JE627" s="18"/>
      <c r="JF627" s="18"/>
    </row>
    <row r="628" spans="36:266" x14ac:dyDescent="0.3">
      <c r="AJ628" s="24"/>
      <c r="AK628" s="24"/>
      <c r="AL628" s="20"/>
      <c r="AM628" s="23"/>
      <c r="AN628" s="18"/>
      <c r="AO628" s="24"/>
      <c r="AW628" s="71"/>
      <c r="AX628" s="71"/>
      <c r="AY628" s="71"/>
      <c r="BB628" s="25"/>
      <c r="BC628" s="21"/>
      <c r="BG628" s="18"/>
      <c r="BN628" s="22"/>
      <c r="BO628" s="22"/>
      <c r="BP628" s="22"/>
      <c r="BQ628" s="22"/>
      <c r="BR628" s="15"/>
      <c r="CF628" s="15"/>
      <c r="CL628" s="22"/>
      <c r="CM628" s="15"/>
      <c r="CR628" s="22"/>
      <c r="CT628" s="15"/>
      <c r="CW628" s="22"/>
      <c r="DA628" s="15"/>
      <c r="DH628" s="15"/>
      <c r="DJ628" s="22"/>
      <c r="DO628" s="15"/>
      <c r="DV628" s="15"/>
      <c r="EC628" s="15"/>
      <c r="EJ628" s="15"/>
      <c r="EQ628" s="15"/>
      <c r="EX628" s="15"/>
      <c r="FE628" s="15"/>
      <c r="FL628" s="15"/>
      <c r="FS628" s="15"/>
      <c r="FZ628" s="15"/>
      <c r="GG628" s="15"/>
      <c r="GN628" s="15"/>
      <c r="GP628" s="22"/>
      <c r="GQ628" s="22"/>
      <c r="GR628" s="22"/>
      <c r="GS628" s="22"/>
      <c r="GT628" s="22"/>
      <c r="GU628" s="15"/>
      <c r="GV628" s="22"/>
      <c r="GW628" s="22"/>
      <c r="GX628" s="22"/>
      <c r="GY628" s="18"/>
      <c r="GZ628" s="18"/>
      <c r="HA628" s="18"/>
      <c r="HB628" s="18"/>
      <c r="HC628" s="18"/>
      <c r="HD628" s="18"/>
      <c r="HE628" s="18"/>
      <c r="HF628" s="18"/>
      <c r="HG628" s="18"/>
      <c r="HH628" s="18"/>
      <c r="HI628" s="18"/>
      <c r="HJ628" s="18"/>
      <c r="HK628" s="18"/>
      <c r="HL628" s="18"/>
      <c r="HM628" s="18"/>
      <c r="HN628" s="18"/>
      <c r="HO628" s="18"/>
      <c r="HP628" s="18"/>
      <c r="HQ628" s="18"/>
      <c r="HR628" s="18"/>
      <c r="HS628" s="18"/>
      <c r="HT628" s="18"/>
      <c r="HU628" s="18"/>
      <c r="HV628" s="18"/>
      <c r="HW628" s="18"/>
      <c r="HX628" s="18"/>
      <c r="HY628" s="18"/>
      <c r="HZ628" s="18"/>
      <c r="IA628" s="18"/>
      <c r="IB628" s="18"/>
      <c r="IC628" s="18"/>
      <c r="ID628" s="18"/>
      <c r="IE628" s="18"/>
      <c r="IF628" s="18"/>
      <c r="IG628" s="18"/>
      <c r="IH628" s="18"/>
      <c r="II628" s="18"/>
      <c r="IJ628" s="18"/>
      <c r="IK628" s="18"/>
      <c r="IL628" s="18"/>
      <c r="IM628" s="18"/>
      <c r="IN628" s="18"/>
      <c r="IO628" s="18"/>
      <c r="IP628" s="18"/>
      <c r="IQ628" s="18"/>
      <c r="IR628" s="18"/>
      <c r="IS628" s="18"/>
      <c r="IT628" s="18"/>
      <c r="IU628" s="18"/>
      <c r="IV628" s="18"/>
      <c r="IW628" s="18"/>
      <c r="IX628" s="18"/>
      <c r="IY628" s="18"/>
      <c r="IZ628" s="18"/>
      <c r="JA628" s="18"/>
      <c r="JB628" s="18"/>
      <c r="JC628" s="18"/>
      <c r="JD628" s="18"/>
      <c r="JE628" s="18"/>
      <c r="JF628" s="18"/>
    </row>
    <row r="629" spans="36:266" x14ac:dyDescent="0.3">
      <c r="AJ629" s="24"/>
      <c r="AK629" s="24"/>
      <c r="AL629" s="20"/>
      <c r="AM629" s="23"/>
      <c r="AN629" s="18"/>
      <c r="AO629" s="24"/>
      <c r="AW629" s="71"/>
      <c r="AX629" s="71"/>
      <c r="AY629" s="71"/>
      <c r="BB629" s="25"/>
      <c r="BC629" s="21"/>
      <c r="BG629" s="18"/>
      <c r="BN629" s="22"/>
      <c r="BO629" s="22"/>
      <c r="BP629" s="22"/>
      <c r="BQ629" s="22"/>
      <c r="BR629" s="15"/>
      <c r="CF629" s="15"/>
      <c r="CL629" s="22"/>
      <c r="CM629" s="15"/>
      <c r="CR629" s="22"/>
      <c r="CT629" s="15"/>
      <c r="CW629" s="22"/>
      <c r="DA629" s="15"/>
      <c r="DH629" s="15"/>
      <c r="DJ629" s="22"/>
      <c r="DO629" s="15"/>
      <c r="DV629" s="15"/>
      <c r="EC629" s="15"/>
      <c r="EJ629" s="15"/>
      <c r="EQ629" s="15"/>
      <c r="EX629" s="15"/>
      <c r="FE629" s="15"/>
      <c r="FL629" s="15"/>
      <c r="FS629" s="15"/>
      <c r="FZ629" s="15"/>
      <c r="GG629" s="15"/>
      <c r="GN629" s="15"/>
      <c r="GP629" s="22"/>
      <c r="GQ629" s="22"/>
      <c r="GR629" s="22"/>
      <c r="GS629" s="22"/>
      <c r="GT629" s="22"/>
      <c r="GU629" s="15"/>
      <c r="GV629" s="22"/>
      <c r="GW629" s="22"/>
      <c r="GX629" s="22"/>
      <c r="GY629" s="18"/>
      <c r="GZ629" s="18"/>
      <c r="HA629" s="18"/>
      <c r="HB629" s="18"/>
      <c r="HC629" s="18"/>
      <c r="HD629" s="18"/>
      <c r="HE629" s="18"/>
      <c r="HF629" s="18"/>
      <c r="HG629" s="18"/>
      <c r="HH629" s="18"/>
      <c r="HI629" s="18"/>
      <c r="HJ629" s="18"/>
      <c r="HK629" s="18"/>
      <c r="HL629" s="18"/>
      <c r="HM629" s="18"/>
      <c r="HN629" s="18"/>
      <c r="HO629" s="18"/>
      <c r="HP629" s="18"/>
      <c r="HQ629" s="18"/>
      <c r="HR629" s="18"/>
      <c r="HS629" s="18"/>
      <c r="HT629" s="18"/>
      <c r="HU629" s="18"/>
      <c r="HV629" s="18"/>
      <c r="HW629" s="18"/>
      <c r="HX629" s="18"/>
      <c r="HY629" s="18"/>
      <c r="HZ629" s="18"/>
      <c r="IA629" s="18"/>
      <c r="IB629" s="18"/>
      <c r="IC629" s="18"/>
      <c r="ID629" s="18"/>
      <c r="IE629" s="18"/>
      <c r="IF629" s="18"/>
      <c r="IG629" s="18"/>
      <c r="IH629" s="18"/>
      <c r="II629" s="18"/>
      <c r="IJ629" s="18"/>
      <c r="IK629" s="18"/>
      <c r="IL629" s="18"/>
      <c r="IM629" s="18"/>
      <c r="IN629" s="18"/>
      <c r="IO629" s="18"/>
      <c r="IP629" s="18"/>
      <c r="IQ629" s="18"/>
      <c r="IR629" s="18"/>
      <c r="IS629" s="18"/>
      <c r="IT629" s="18"/>
      <c r="IU629" s="18"/>
      <c r="IV629" s="18"/>
      <c r="IW629" s="18"/>
      <c r="IX629" s="18"/>
      <c r="IY629" s="18"/>
      <c r="IZ629" s="18"/>
      <c r="JA629" s="18"/>
      <c r="JB629" s="18"/>
      <c r="JC629" s="18"/>
      <c r="JD629" s="18"/>
      <c r="JE629" s="18"/>
      <c r="JF629" s="18"/>
    </row>
    <row r="630" spans="36:266" x14ac:dyDescent="0.3">
      <c r="AJ630" s="24"/>
      <c r="AK630" s="24"/>
      <c r="AL630" s="20"/>
      <c r="AM630" s="23"/>
      <c r="AN630" s="18"/>
      <c r="AO630" s="24"/>
      <c r="AW630" s="71"/>
      <c r="AX630" s="71"/>
      <c r="AY630" s="71"/>
      <c r="BB630" s="25"/>
      <c r="BC630" s="21"/>
      <c r="BG630" s="18"/>
      <c r="BN630" s="22"/>
      <c r="BO630" s="22"/>
      <c r="BP630" s="22"/>
      <c r="BQ630" s="22"/>
      <c r="BR630" s="15"/>
      <c r="CF630" s="15"/>
      <c r="CL630" s="22"/>
      <c r="CM630" s="15"/>
      <c r="CR630" s="22"/>
      <c r="CT630" s="15"/>
      <c r="CW630" s="22"/>
      <c r="DA630" s="15"/>
      <c r="DH630" s="15"/>
      <c r="DJ630" s="22"/>
      <c r="DO630" s="15"/>
      <c r="DV630" s="15"/>
      <c r="EC630" s="15"/>
      <c r="EJ630" s="15"/>
      <c r="EQ630" s="15"/>
      <c r="EX630" s="15"/>
      <c r="FE630" s="15"/>
      <c r="FL630" s="15"/>
      <c r="FS630" s="15"/>
      <c r="FZ630" s="15"/>
      <c r="GG630" s="15"/>
      <c r="GN630" s="15"/>
      <c r="GP630" s="22"/>
      <c r="GQ630" s="22"/>
      <c r="GR630" s="22"/>
      <c r="GS630" s="22"/>
      <c r="GT630" s="22"/>
      <c r="GU630" s="15"/>
      <c r="GV630" s="22"/>
      <c r="GW630" s="22"/>
      <c r="GX630" s="22"/>
      <c r="GY630" s="18"/>
      <c r="GZ630" s="18"/>
      <c r="HA630" s="18"/>
      <c r="HB630" s="18"/>
      <c r="HC630" s="18"/>
      <c r="HD630" s="18"/>
      <c r="HE630" s="18"/>
      <c r="HF630" s="18"/>
      <c r="HG630" s="18"/>
      <c r="HH630" s="18"/>
      <c r="HI630" s="18"/>
      <c r="HJ630" s="18"/>
      <c r="HK630" s="18"/>
      <c r="HL630" s="18"/>
      <c r="HM630" s="18"/>
      <c r="HN630" s="18"/>
      <c r="HO630" s="18"/>
      <c r="HP630" s="18"/>
      <c r="HQ630" s="18"/>
      <c r="HR630" s="18"/>
      <c r="HS630" s="18"/>
      <c r="HT630" s="18"/>
      <c r="HU630" s="18"/>
      <c r="HV630" s="18"/>
      <c r="HW630" s="18"/>
      <c r="HX630" s="18"/>
      <c r="HY630" s="18"/>
      <c r="HZ630" s="18"/>
      <c r="IA630" s="18"/>
      <c r="IB630" s="18"/>
      <c r="IC630" s="18"/>
      <c r="ID630" s="18"/>
      <c r="IE630" s="18"/>
      <c r="IF630" s="18"/>
      <c r="IG630" s="18"/>
      <c r="IH630" s="18"/>
      <c r="II630" s="18"/>
      <c r="IJ630" s="18"/>
      <c r="IK630" s="18"/>
      <c r="IL630" s="18"/>
      <c r="IM630" s="18"/>
      <c r="IN630" s="18"/>
      <c r="IO630" s="18"/>
      <c r="IP630" s="18"/>
      <c r="IQ630" s="18"/>
      <c r="IR630" s="18"/>
      <c r="IS630" s="18"/>
      <c r="IT630" s="18"/>
      <c r="IU630" s="18"/>
      <c r="IV630" s="18"/>
      <c r="IW630" s="18"/>
      <c r="IX630" s="18"/>
      <c r="IY630" s="18"/>
      <c r="IZ630" s="18"/>
      <c r="JA630" s="18"/>
      <c r="JB630" s="18"/>
      <c r="JC630" s="18"/>
      <c r="JD630" s="18"/>
      <c r="JE630" s="18"/>
      <c r="JF630" s="18"/>
    </row>
    <row r="631" spans="36:266" x14ac:dyDescent="0.3">
      <c r="AJ631" s="24"/>
      <c r="AK631" s="24"/>
      <c r="AL631" s="20"/>
      <c r="AM631" s="23"/>
      <c r="AN631" s="18"/>
      <c r="AO631" s="24"/>
      <c r="AW631" s="71"/>
      <c r="AX631" s="71"/>
      <c r="AY631" s="71"/>
      <c r="BB631" s="25"/>
      <c r="BC631" s="21"/>
      <c r="BG631" s="18"/>
      <c r="BN631" s="22"/>
      <c r="BO631" s="22"/>
      <c r="BP631" s="22"/>
      <c r="BQ631" s="22"/>
      <c r="BR631" s="15"/>
      <c r="CF631" s="15"/>
      <c r="CL631" s="22"/>
      <c r="CM631" s="15"/>
      <c r="CR631" s="22"/>
      <c r="CT631" s="15"/>
      <c r="CW631" s="22"/>
      <c r="DA631" s="15"/>
      <c r="DH631" s="15"/>
      <c r="DJ631" s="22"/>
      <c r="DO631" s="15"/>
      <c r="DV631" s="15"/>
      <c r="EC631" s="15"/>
      <c r="EJ631" s="15"/>
      <c r="EQ631" s="15"/>
      <c r="EX631" s="15"/>
      <c r="FE631" s="15"/>
      <c r="FL631" s="15"/>
      <c r="FS631" s="15"/>
      <c r="FZ631" s="15"/>
      <c r="GG631" s="15"/>
      <c r="GN631" s="15"/>
      <c r="GP631" s="22"/>
      <c r="GQ631" s="22"/>
      <c r="GR631" s="22"/>
      <c r="GS631" s="22"/>
      <c r="GT631" s="22"/>
      <c r="GU631" s="15"/>
      <c r="GV631" s="22"/>
      <c r="GW631" s="22"/>
      <c r="GX631" s="22"/>
      <c r="GY631" s="18"/>
      <c r="GZ631" s="18"/>
      <c r="HA631" s="18"/>
      <c r="HB631" s="18"/>
      <c r="HC631" s="18"/>
      <c r="HD631" s="18"/>
      <c r="HE631" s="18"/>
      <c r="HF631" s="18"/>
      <c r="HG631" s="18"/>
      <c r="HH631" s="18"/>
      <c r="HI631" s="18"/>
      <c r="HJ631" s="18"/>
      <c r="HK631" s="18"/>
      <c r="HL631" s="18"/>
      <c r="HM631" s="18"/>
      <c r="HN631" s="18"/>
      <c r="HO631" s="18"/>
      <c r="HP631" s="18"/>
      <c r="HQ631" s="18"/>
      <c r="HR631" s="18"/>
      <c r="HS631" s="18"/>
      <c r="HT631" s="18"/>
      <c r="HU631" s="18"/>
      <c r="HV631" s="18"/>
      <c r="HW631" s="18"/>
      <c r="HX631" s="18"/>
      <c r="HY631" s="18"/>
      <c r="HZ631" s="18"/>
      <c r="IA631" s="18"/>
      <c r="IB631" s="18"/>
      <c r="IC631" s="18"/>
      <c r="ID631" s="18"/>
      <c r="IE631" s="18"/>
      <c r="IF631" s="18"/>
      <c r="IG631" s="18"/>
      <c r="IH631" s="18"/>
      <c r="II631" s="18"/>
      <c r="IJ631" s="18"/>
      <c r="IK631" s="18"/>
      <c r="IL631" s="18"/>
      <c r="IM631" s="18"/>
      <c r="IN631" s="18"/>
      <c r="IO631" s="18"/>
      <c r="IP631" s="18"/>
      <c r="IQ631" s="18"/>
      <c r="IR631" s="18"/>
      <c r="IS631" s="18"/>
      <c r="IT631" s="18"/>
      <c r="IU631" s="18"/>
      <c r="IV631" s="18"/>
      <c r="IW631" s="18"/>
      <c r="IX631" s="18"/>
      <c r="IY631" s="18"/>
      <c r="IZ631" s="18"/>
      <c r="JA631" s="18"/>
      <c r="JB631" s="18"/>
      <c r="JC631" s="18"/>
      <c r="JD631" s="18"/>
      <c r="JE631" s="18"/>
      <c r="JF631" s="18"/>
    </row>
    <row r="632" spans="36:266" x14ac:dyDescent="0.3">
      <c r="AJ632" s="24"/>
      <c r="AK632" s="24"/>
      <c r="AL632" s="20"/>
      <c r="AM632" s="23"/>
      <c r="AN632" s="18"/>
      <c r="AO632" s="24"/>
      <c r="AW632" s="71"/>
      <c r="AX632" s="71"/>
      <c r="AY632" s="71"/>
      <c r="BB632" s="25"/>
      <c r="BC632" s="21"/>
      <c r="BG632" s="18"/>
      <c r="BN632" s="22"/>
      <c r="BO632" s="22"/>
      <c r="BP632" s="22"/>
      <c r="BQ632" s="22"/>
      <c r="BR632" s="15"/>
      <c r="CF632" s="15"/>
      <c r="CL632" s="22"/>
      <c r="CM632" s="15"/>
      <c r="CR632" s="22"/>
      <c r="CT632" s="15"/>
      <c r="CW632" s="22"/>
      <c r="DA632" s="15"/>
      <c r="DH632" s="15"/>
      <c r="DJ632" s="22"/>
      <c r="DO632" s="15"/>
      <c r="DV632" s="15"/>
      <c r="EC632" s="15"/>
      <c r="EJ632" s="15"/>
      <c r="EQ632" s="15"/>
      <c r="EX632" s="15"/>
      <c r="FE632" s="15"/>
      <c r="FL632" s="15"/>
      <c r="FS632" s="15"/>
      <c r="FZ632" s="15"/>
      <c r="GG632" s="15"/>
      <c r="GN632" s="15"/>
      <c r="GP632" s="22"/>
      <c r="GQ632" s="22"/>
      <c r="GR632" s="22"/>
      <c r="GS632" s="22"/>
      <c r="GT632" s="22"/>
      <c r="GU632" s="15"/>
      <c r="GV632" s="22"/>
      <c r="GW632" s="22"/>
      <c r="GX632" s="22"/>
      <c r="GY632" s="18"/>
      <c r="GZ632" s="18"/>
      <c r="HA632" s="18"/>
      <c r="HB632" s="18"/>
      <c r="HC632" s="18"/>
      <c r="HD632" s="18"/>
      <c r="HE632" s="18"/>
      <c r="HF632" s="18"/>
      <c r="HG632" s="18"/>
      <c r="HH632" s="18"/>
      <c r="HI632" s="18"/>
      <c r="HJ632" s="18"/>
      <c r="HK632" s="18"/>
      <c r="HL632" s="18"/>
      <c r="HM632" s="18"/>
      <c r="HN632" s="18"/>
      <c r="HO632" s="18"/>
      <c r="HP632" s="18"/>
      <c r="HQ632" s="18"/>
      <c r="HR632" s="18"/>
      <c r="HS632" s="18"/>
      <c r="HT632" s="18"/>
      <c r="HU632" s="18"/>
      <c r="HV632" s="18"/>
      <c r="HW632" s="18"/>
      <c r="HX632" s="18"/>
      <c r="HY632" s="18"/>
      <c r="HZ632" s="18"/>
      <c r="IA632" s="18"/>
      <c r="IB632" s="18"/>
      <c r="IC632" s="18"/>
      <c r="ID632" s="18"/>
      <c r="IE632" s="18"/>
      <c r="IF632" s="18"/>
      <c r="IG632" s="18"/>
      <c r="IH632" s="18"/>
      <c r="II632" s="18"/>
      <c r="IJ632" s="18"/>
      <c r="IK632" s="18"/>
      <c r="IL632" s="18"/>
      <c r="IM632" s="18"/>
      <c r="IN632" s="18"/>
      <c r="IO632" s="18"/>
      <c r="IP632" s="18"/>
      <c r="IQ632" s="18"/>
      <c r="IR632" s="18"/>
      <c r="IS632" s="18"/>
      <c r="IT632" s="18"/>
      <c r="IU632" s="18"/>
      <c r="IV632" s="18"/>
      <c r="IW632" s="18"/>
      <c r="IX632" s="18"/>
      <c r="IY632" s="18"/>
      <c r="IZ632" s="18"/>
      <c r="JA632" s="18"/>
      <c r="JB632" s="18"/>
      <c r="JC632" s="18"/>
      <c r="JD632" s="18"/>
      <c r="JE632" s="18"/>
      <c r="JF632" s="18"/>
    </row>
    <row r="633" spans="36:266" x14ac:dyDescent="0.3">
      <c r="AJ633" s="24"/>
      <c r="AK633" s="24"/>
      <c r="AL633" s="20"/>
      <c r="AM633" s="23"/>
      <c r="AN633" s="18"/>
      <c r="AO633" s="24"/>
      <c r="AW633" s="71"/>
      <c r="AX633" s="71"/>
      <c r="AY633" s="71"/>
      <c r="BB633" s="25"/>
      <c r="BC633" s="21"/>
      <c r="BG633" s="18"/>
      <c r="BN633" s="22"/>
      <c r="BO633" s="22"/>
      <c r="BP633" s="22"/>
      <c r="BQ633" s="22"/>
      <c r="BR633" s="15"/>
      <c r="CF633" s="15"/>
      <c r="CL633" s="22"/>
      <c r="CM633" s="15"/>
      <c r="CR633" s="22"/>
      <c r="CT633" s="15"/>
      <c r="CW633" s="22"/>
      <c r="DA633" s="15"/>
      <c r="DH633" s="15"/>
      <c r="DJ633" s="22"/>
      <c r="DO633" s="15"/>
      <c r="DV633" s="15"/>
      <c r="EC633" s="15"/>
      <c r="EJ633" s="15"/>
      <c r="EQ633" s="15"/>
      <c r="EX633" s="15"/>
      <c r="FE633" s="15"/>
      <c r="FL633" s="15"/>
      <c r="FS633" s="15"/>
      <c r="FZ633" s="15"/>
      <c r="GG633" s="15"/>
      <c r="GN633" s="15"/>
      <c r="GP633" s="22"/>
      <c r="GQ633" s="22"/>
      <c r="GR633" s="22"/>
      <c r="GS633" s="22"/>
      <c r="GT633" s="22"/>
      <c r="GU633" s="15"/>
      <c r="GV633" s="22"/>
      <c r="GW633" s="22"/>
      <c r="GX633" s="22"/>
      <c r="GY633" s="18"/>
      <c r="GZ633" s="18"/>
      <c r="HA633" s="18"/>
      <c r="HB633" s="18"/>
      <c r="HC633" s="18"/>
      <c r="HD633" s="18"/>
      <c r="HE633" s="18"/>
      <c r="HF633" s="18"/>
      <c r="HG633" s="18"/>
      <c r="HH633" s="18"/>
      <c r="HI633" s="18"/>
      <c r="HJ633" s="18"/>
      <c r="HK633" s="18"/>
      <c r="HL633" s="18"/>
      <c r="HM633" s="18"/>
      <c r="HN633" s="18"/>
      <c r="HO633" s="18"/>
      <c r="HP633" s="18"/>
      <c r="HQ633" s="18"/>
      <c r="HR633" s="18"/>
      <c r="HS633" s="18"/>
      <c r="HT633" s="18"/>
      <c r="HU633" s="18"/>
      <c r="HV633" s="18"/>
      <c r="HW633" s="18"/>
      <c r="HX633" s="18"/>
      <c r="HY633" s="18"/>
      <c r="HZ633" s="18"/>
      <c r="IA633" s="18"/>
      <c r="IB633" s="18"/>
      <c r="IC633" s="18"/>
      <c r="ID633" s="18"/>
      <c r="IE633" s="18"/>
      <c r="IF633" s="18"/>
      <c r="IG633" s="18"/>
      <c r="IH633" s="18"/>
      <c r="II633" s="18"/>
      <c r="IJ633" s="18"/>
      <c r="IK633" s="18"/>
      <c r="IL633" s="18"/>
      <c r="IM633" s="18"/>
      <c r="IN633" s="18"/>
      <c r="IO633" s="18"/>
      <c r="IP633" s="18"/>
      <c r="IQ633" s="18"/>
      <c r="IR633" s="18"/>
      <c r="IS633" s="18"/>
      <c r="IT633" s="18"/>
      <c r="IU633" s="18"/>
      <c r="IV633" s="18"/>
      <c r="IW633" s="18"/>
      <c r="IX633" s="18"/>
      <c r="IY633" s="18"/>
      <c r="IZ633" s="18"/>
      <c r="JA633" s="18"/>
      <c r="JB633" s="18"/>
      <c r="JC633" s="18"/>
      <c r="JD633" s="18"/>
      <c r="JE633" s="18"/>
      <c r="JF633" s="18"/>
    </row>
    <row r="634" spans="36:266" x14ac:dyDescent="0.3">
      <c r="AJ634" s="24"/>
      <c r="AK634" s="24"/>
      <c r="AL634" s="20"/>
      <c r="AM634" s="23"/>
      <c r="AN634" s="18"/>
      <c r="AO634" s="24"/>
      <c r="AW634" s="71"/>
      <c r="AX634" s="71"/>
      <c r="AY634" s="71"/>
      <c r="BB634" s="25"/>
      <c r="BC634" s="21"/>
      <c r="BG634" s="18"/>
      <c r="BN634" s="22"/>
      <c r="BO634" s="22"/>
      <c r="BP634" s="22"/>
      <c r="BQ634" s="22"/>
      <c r="BR634" s="15"/>
      <c r="CF634" s="15"/>
      <c r="CL634" s="22"/>
      <c r="CM634" s="15"/>
      <c r="CR634" s="22"/>
      <c r="CT634" s="15"/>
      <c r="CW634" s="22"/>
      <c r="DA634" s="15"/>
      <c r="DH634" s="15"/>
      <c r="DJ634" s="22"/>
      <c r="DO634" s="15"/>
      <c r="DV634" s="15"/>
      <c r="EC634" s="15"/>
      <c r="EJ634" s="15"/>
      <c r="EQ634" s="15"/>
      <c r="EX634" s="15"/>
      <c r="FE634" s="15"/>
      <c r="FL634" s="15"/>
      <c r="FS634" s="15"/>
      <c r="FZ634" s="15"/>
      <c r="GG634" s="15"/>
      <c r="GN634" s="15"/>
      <c r="GP634" s="22"/>
      <c r="GQ634" s="22"/>
      <c r="GR634" s="22"/>
      <c r="GS634" s="22"/>
      <c r="GT634" s="22"/>
      <c r="GU634" s="15"/>
      <c r="GV634" s="22"/>
      <c r="GW634" s="22"/>
      <c r="GX634" s="22"/>
      <c r="GY634" s="18"/>
      <c r="GZ634" s="18"/>
      <c r="HA634" s="18"/>
      <c r="HB634" s="18"/>
      <c r="HC634" s="18"/>
      <c r="HD634" s="18"/>
      <c r="HE634" s="18"/>
      <c r="HF634" s="18"/>
      <c r="HG634" s="18"/>
      <c r="HH634" s="18"/>
      <c r="HI634" s="18"/>
      <c r="HJ634" s="18"/>
      <c r="HK634" s="18"/>
      <c r="HL634" s="18"/>
      <c r="HM634" s="18"/>
      <c r="HN634" s="18"/>
      <c r="HO634" s="18"/>
      <c r="HP634" s="18"/>
      <c r="HQ634" s="18"/>
      <c r="HR634" s="18"/>
      <c r="HS634" s="18"/>
      <c r="HT634" s="18"/>
      <c r="HU634" s="18"/>
      <c r="HV634" s="18"/>
      <c r="HW634" s="18"/>
      <c r="HX634" s="18"/>
      <c r="HY634" s="18"/>
      <c r="HZ634" s="18"/>
      <c r="IA634" s="18"/>
      <c r="IB634" s="18"/>
      <c r="IC634" s="18"/>
      <c r="ID634" s="18"/>
      <c r="IE634" s="18"/>
      <c r="IF634" s="18"/>
      <c r="IG634" s="18"/>
      <c r="IH634" s="18"/>
      <c r="II634" s="18"/>
      <c r="IJ634" s="18"/>
      <c r="IK634" s="18"/>
      <c r="IL634" s="18"/>
      <c r="IM634" s="18"/>
      <c r="IN634" s="18"/>
      <c r="IO634" s="18"/>
      <c r="IP634" s="18"/>
      <c r="IQ634" s="18"/>
      <c r="IR634" s="18"/>
      <c r="IS634" s="18"/>
      <c r="IT634" s="18"/>
      <c r="IU634" s="18"/>
      <c r="IV634" s="18"/>
      <c r="IW634" s="18"/>
      <c r="IX634" s="18"/>
      <c r="IY634" s="18"/>
      <c r="IZ634" s="18"/>
      <c r="JA634" s="18"/>
      <c r="JB634" s="18"/>
      <c r="JC634" s="18"/>
      <c r="JD634" s="18"/>
      <c r="JE634" s="18"/>
      <c r="JF634" s="18"/>
    </row>
    <row r="635" spans="36:266" x14ac:dyDescent="0.3">
      <c r="AJ635" s="24"/>
      <c r="AK635" s="24"/>
      <c r="AL635" s="20"/>
      <c r="AM635" s="23"/>
      <c r="AN635" s="18"/>
      <c r="AO635" s="24"/>
      <c r="AW635" s="71"/>
      <c r="AX635" s="71"/>
      <c r="AY635" s="71"/>
      <c r="BB635" s="25"/>
      <c r="BC635" s="21"/>
      <c r="BG635" s="18"/>
      <c r="BN635" s="22"/>
      <c r="BO635" s="22"/>
      <c r="BP635" s="22"/>
      <c r="BQ635" s="22"/>
      <c r="BR635" s="15"/>
      <c r="CF635" s="15"/>
      <c r="CL635" s="22"/>
      <c r="CM635" s="15"/>
      <c r="CR635" s="22"/>
      <c r="CT635" s="15"/>
      <c r="CW635" s="22"/>
      <c r="DA635" s="15"/>
      <c r="DH635" s="15"/>
      <c r="DJ635" s="22"/>
      <c r="DO635" s="15"/>
      <c r="DV635" s="15"/>
      <c r="EC635" s="15"/>
      <c r="EJ635" s="15"/>
      <c r="EQ635" s="15"/>
      <c r="EX635" s="15"/>
      <c r="FE635" s="15"/>
      <c r="FL635" s="15"/>
      <c r="FS635" s="15"/>
      <c r="FZ635" s="15"/>
      <c r="GG635" s="15"/>
      <c r="GN635" s="15"/>
      <c r="GP635" s="22"/>
      <c r="GQ635" s="22"/>
      <c r="GR635" s="22"/>
      <c r="GS635" s="22"/>
      <c r="GT635" s="22"/>
      <c r="GU635" s="15"/>
      <c r="GV635" s="22"/>
      <c r="GW635" s="22"/>
      <c r="GX635" s="22"/>
      <c r="GY635" s="18"/>
      <c r="GZ635" s="18"/>
      <c r="HA635" s="18"/>
      <c r="HB635" s="18"/>
      <c r="HC635" s="18"/>
      <c r="HD635" s="18"/>
      <c r="HE635" s="18"/>
      <c r="HF635" s="18"/>
      <c r="HG635" s="18"/>
      <c r="HH635" s="18"/>
      <c r="HI635" s="18"/>
      <c r="HJ635" s="18"/>
      <c r="HK635" s="18"/>
      <c r="HL635" s="18"/>
      <c r="HM635" s="18"/>
      <c r="HN635" s="18"/>
      <c r="HO635" s="18"/>
      <c r="HP635" s="18"/>
      <c r="HQ635" s="18"/>
      <c r="HR635" s="18"/>
      <c r="HS635" s="18"/>
      <c r="HT635" s="18"/>
      <c r="HU635" s="18"/>
      <c r="HV635" s="18"/>
      <c r="HW635" s="18"/>
      <c r="HX635" s="18"/>
      <c r="HY635" s="18"/>
      <c r="HZ635" s="18"/>
      <c r="IA635" s="18"/>
      <c r="IB635" s="18"/>
      <c r="IC635" s="18"/>
      <c r="ID635" s="18"/>
      <c r="IE635" s="18"/>
      <c r="IF635" s="18"/>
      <c r="IG635" s="18"/>
      <c r="IH635" s="18"/>
      <c r="II635" s="18"/>
      <c r="IJ635" s="18"/>
      <c r="IK635" s="18"/>
      <c r="IL635" s="18"/>
      <c r="IM635" s="18"/>
      <c r="IN635" s="18"/>
      <c r="IO635" s="18"/>
      <c r="IP635" s="18"/>
      <c r="IQ635" s="18"/>
      <c r="IR635" s="18"/>
      <c r="IS635" s="18"/>
      <c r="IT635" s="18"/>
      <c r="IU635" s="18"/>
      <c r="IV635" s="18"/>
      <c r="IW635" s="18"/>
      <c r="IX635" s="18"/>
      <c r="IY635" s="18"/>
      <c r="IZ635" s="18"/>
      <c r="JA635" s="18"/>
      <c r="JB635" s="18"/>
      <c r="JC635" s="18"/>
      <c r="JD635" s="18"/>
      <c r="JE635" s="18"/>
      <c r="JF635" s="18"/>
    </row>
    <row r="636" spans="36:266" x14ac:dyDescent="0.3">
      <c r="AJ636" s="24"/>
      <c r="AK636" s="24"/>
      <c r="AL636" s="20"/>
      <c r="AM636" s="23"/>
      <c r="AN636" s="18"/>
      <c r="AO636" s="24"/>
      <c r="AW636" s="71"/>
      <c r="AX636" s="71"/>
      <c r="AY636" s="71"/>
      <c r="BB636" s="25"/>
      <c r="BC636" s="21"/>
      <c r="BG636" s="18"/>
      <c r="BN636" s="22"/>
      <c r="BO636" s="22"/>
      <c r="BP636" s="22"/>
      <c r="BQ636" s="22"/>
      <c r="BR636" s="15"/>
      <c r="CF636" s="15"/>
      <c r="CL636" s="22"/>
      <c r="CM636" s="15"/>
      <c r="CR636" s="22"/>
      <c r="CT636" s="15"/>
      <c r="CW636" s="22"/>
      <c r="DA636" s="15"/>
      <c r="DH636" s="15"/>
      <c r="DJ636" s="22"/>
      <c r="DO636" s="15"/>
      <c r="DV636" s="15"/>
      <c r="EC636" s="15"/>
      <c r="EJ636" s="15"/>
      <c r="EQ636" s="15"/>
      <c r="EX636" s="15"/>
      <c r="FE636" s="15"/>
      <c r="FL636" s="15"/>
      <c r="FS636" s="15"/>
      <c r="FZ636" s="15"/>
      <c r="GG636" s="15"/>
      <c r="GN636" s="15"/>
      <c r="GP636" s="22"/>
      <c r="GQ636" s="22"/>
      <c r="GR636" s="22"/>
      <c r="GS636" s="22"/>
      <c r="GT636" s="22"/>
      <c r="GU636" s="15"/>
      <c r="GV636" s="22"/>
      <c r="GW636" s="22"/>
      <c r="GX636" s="22"/>
      <c r="GY636" s="18"/>
      <c r="GZ636" s="18"/>
      <c r="HA636" s="18"/>
      <c r="HB636" s="18"/>
      <c r="HC636" s="18"/>
      <c r="HD636" s="18"/>
      <c r="HE636" s="18"/>
      <c r="HF636" s="18"/>
      <c r="HG636" s="18"/>
      <c r="HH636" s="18"/>
      <c r="HI636" s="18"/>
      <c r="HJ636" s="18"/>
      <c r="HK636" s="18"/>
      <c r="HL636" s="18"/>
      <c r="HM636" s="18"/>
      <c r="HN636" s="18"/>
      <c r="HO636" s="18"/>
      <c r="HP636" s="18"/>
      <c r="HQ636" s="18"/>
      <c r="HR636" s="18"/>
      <c r="HS636" s="18"/>
      <c r="HT636" s="18"/>
      <c r="HU636" s="18"/>
      <c r="HV636" s="18"/>
      <c r="HW636" s="18"/>
      <c r="HX636" s="18"/>
      <c r="HY636" s="18"/>
      <c r="HZ636" s="18"/>
      <c r="IA636" s="18"/>
      <c r="IB636" s="18"/>
      <c r="IC636" s="18"/>
      <c r="ID636" s="18"/>
      <c r="IE636" s="18"/>
      <c r="IF636" s="18"/>
      <c r="IG636" s="18"/>
      <c r="IH636" s="18"/>
      <c r="II636" s="18"/>
      <c r="IJ636" s="18"/>
      <c r="IK636" s="18"/>
      <c r="IL636" s="18"/>
      <c r="IM636" s="18"/>
      <c r="IN636" s="18"/>
      <c r="IO636" s="18"/>
      <c r="IP636" s="18"/>
      <c r="IQ636" s="18"/>
      <c r="IR636" s="18"/>
      <c r="IS636" s="18"/>
      <c r="IT636" s="18"/>
      <c r="IU636" s="18"/>
      <c r="IV636" s="18"/>
      <c r="IW636" s="18"/>
      <c r="IX636" s="18"/>
      <c r="IY636" s="18"/>
      <c r="IZ636" s="18"/>
      <c r="JA636" s="18"/>
      <c r="JB636" s="18"/>
      <c r="JC636" s="18"/>
      <c r="JD636" s="18"/>
      <c r="JE636" s="18"/>
      <c r="JF636" s="18"/>
    </row>
    <row r="637" spans="36:266" x14ac:dyDescent="0.3">
      <c r="AJ637" s="24"/>
      <c r="AK637" s="24"/>
      <c r="AL637" s="20"/>
      <c r="AM637" s="23"/>
      <c r="AN637" s="18"/>
      <c r="AO637" s="24"/>
      <c r="AW637" s="71"/>
      <c r="AX637" s="71"/>
      <c r="AY637" s="71"/>
      <c r="BB637" s="25"/>
      <c r="BC637" s="21"/>
      <c r="BG637" s="18"/>
      <c r="BN637" s="22"/>
      <c r="BO637" s="22"/>
      <c r="BP637" s="22"/>
      <c r="BQ637" s="22"/>
      <c r="BR637" s="15"/>
      <c r="CF637" s="15"/>
      <c r="CL637" s="22"/>
      <c r="CM637" s="15"/>
      <c r="CR637" s="22"/>
      <c r="CT637" s="15"/>
      <c r="CW637" s="22"/>
      <c r="DA637" s="15"/>
      <c r="DH637" s="15"/>
      <c r="DJ637" s="22"/>
      <c r="DO637" s="15"/>
      <c r="DV637" s="15"/>
      <c r="EC637" s="15"/>
      <c r="EJ637" s="15"/>
      <c r="EQ637" s="15"/>
      <c r="EX637" s="15"/>
      <c r="FE637" s="15"/>
      <c r="FL637" s="15"/>
      <c r="FS637" s="15"/>
      <c r="FZ637" s="15"/>
      <c r="GG637" s="15"/>
      <c r="GN637" s="15"/>
      <c r="GP637" s="22"/>
      <c r="GQ637" s="22"/>
      <c r="GR637" s="22"/>
      <c r="GS637" s="22"/>
      <c r="GT637" s="22"/>
      <c r="GU637" s="15"/>
      <c r="GV637" s="22"/>
      <c r="GW637" s="22"/>
      <c r="GX637" s="22"/>
      <c r="GY637" s="18"/>
      <c r="GZ637" s="18"/>
      <c r="HA637" s="18"/>
      <c r="HB637" s="18"/>
      <c r="HC637" s="18"/>
      <c r="HD637" s="18"/>
      <c r="HE637" s="18"/>
      <c r="HF637" s="18"/>
      <c r="HG637" s="18"/>
      <c r="HH637" s="18"/>
      <c r="HI637" s="18"/>
      <c r="HJ637" s="18"/>
      <c r="HK637" s="18"/>
      <c r="HL637" s="18"/>
      <c r="HM637" s="18"/>
      <c r="HN637" s="18"/>
      <c r="HO637" s="18"/>
      <c r="HP637" s="18"/>
      <c r="HQ637" s="18"/>
      <c r="HR637" s="18"/>
      <c r="HS637" s="18"/>
      <c r="HT637" s="18"/>
      <c r="HU637" s="18"/>
      <c r="HV637" s="18"/>
      <c r="HW637" s="18"/>
      <c r="HX637" s="18"/>
      <c r="HY637" s="18"/>
      <c r="HZ637" s="18"/>
      <c r="IA637" s="18"/>
      <c r="IB637" s="18"/>
      <c r="IC637" s="18"/>
      <c r="ID637" s="18"/>
      <c r="IE637" s="18"/>
      <c r="IF637" s="18"/>
      <c r="IG637" s="18"/>
      <c r="IH637" s="18"/>
      <c r="II637" s="18"/>
      <c r="IJ637" s="18"/>
      <c r="IK637" s="18"/>
      <c r="IL637" s="18"/>
      <c r="IM637" s="18"/>
      <c r="IN637" s="18"/>
      <c r="IO637" s="18"/>
      <c r="IP637" s="18"/>
      <c r="IQ637" s="18"/>
      <c r="IR637" s="18"/>
      <c r="IS637" s="18"/>
      <c r="IT637" s="18"/>
      <c r="IU637" s="18"/>
      <c r="IV637" s="18"/>
      <c r="IW637" s="18"/>
      <c r="IX637" s="18"/>
      <c r="IY637" s="18"/>
      <c r="IZ637" s="18"/>
      <c r="JA637" s="18"/>
      <c r="JB637" s="18"/>
      <c r="JC637" s="18"/>
      <c r="JD637" s="18"/>
      <c r="JE637" s="18"/>
      <c r="JF637" s="18"/>
    </row>
    <row r="638" spans="36:266" x14ac:dyDescent="0.3">
      <c r="AJ638" s="24"/>
      <c r="AK638" s="24"/>
      <c r="AL638" s="20"/>
      <c r="AM638" s="23"/>
      <c r="AN638" s="18"/>
      <c r="AO638" s="24"/>
      <c r="AW638" s="71"/>
      <c r="AX638" s="71"/>
      <c r="AY638" s="71"/>
      <c r="BB638" s="25"/>
      <c r="BC638" s="21"/>
      <c r="BG638" s="18"/>
      <c r="BN638" s="22"/>
      <c r="BO638" s="22"/>
      <c r="BP638" s="22"/>
      <c r="BQ638" s="22"/>
      <c r="BR638" s="15"/>
      <c r="CF638" s="15"/>
      <c r="CL638" s="22"/>
      <c r="CM638" s="15"/>
      <c r="CR638" s="22"/>
      <c r="CT638" s="15"/>
      <c r="CW638" s="22"/>
      <c r="DA638" s="15"/>
      <c r="DH638" s="15"/>
      <c r="DJ638" s="22"/>
      <c r="DO638" s="15"/>
      <c r="DV638" s="15"/>
      <c r="EC638" s="15"/>
      <c r="EJ638" s="15"/>
      <c r="EQ638" s="15"/>
      <c r="EX638" s="15"/>
      <c r="FE638" s="15"/>
      <c r="FL638" s="15"/>
      <c r="FS638" s="15"/>
      <c r="FZ638" s="15"/>
      <c r="GG638" s="15"/>
      <c r="GN638" s="15"/>
      <c r="GP638" s="22"/>
      <c r="GQ638" s="22"/>
      <c r="GR638" s="22"/>
      <c r="GS638" s="22"/>
      <c r="GT638" s="22"/>
      <c r="GU638" s="15"/>
      <c r="GV638" s="22"/>
      <c r="GW638" s="22"/>
      <c r="GX638" s="22"/>
      <c r="GY638" s="18"/>
      <c r="GZ638" s="18"/>
      <c r="HA638" s="18"/>
      <c r="HB638" s="18"/>
      <c r="HC638" s="18"/>
      <c r="HD638" s="18"/>
      <c r="HE638" s="18"/>
      <c r="HF638" s="18"/>
      <c r="HG638" s="18"/>
      <c r="HH638" s="18"/>
      <c r="HI638" s="18"/>
      <c r="HJ638" s="18"/>
      <c r="HK638" s="18"/>
      <c r="HL638" s="18"/>
      <c r="HM638" s="18"/>
      <c r="HN638" s="18"/>
      <c r="HO638" s="18"/>
      <c r="HP638" s="18"/>
      <c r="HQ638" s="18"/>
      <c r="HR638" s="18"/>
      <c r="HS638" s="18"/>
      <c r="HT638" s="18"/>
      <c r="HU638" s="18"/>
      <c r="HV638" s="18"/>
      <c r="HW638" s="18"/>
      <c r="HX638" s="18"/>
      <c r="HY638" s="18"/>
      <c r="HZ638" s="18"/>
      <c r="IA638" s="18"/>
      <c r="IB638" s="18"/>
      <c r="IC638" s="18"/>
      <c r="ID638" s="18"/>
      <c r="IE638" s="18"/>
      <c r="IF638" s="18"/>
      <c r="IG638" s="18"/>
      <c r="IH638" s="18"/>
      <c r="II638" s="18"/>
      <c r="IJ638" s="18"/>
      <c r="IK638" s="18"/>
      <c r="IL638" s="18"/>
      <c r="IM638" s="18"/>
      <c r="IN638" s="18"/>
      <c r="IO638" s="18"/>
      <c r="IP638" s="18"/>
      <c r="IQ638" s="18"/>
      <c r="IR638" s="18"/>
      <c r="IS638" s="18"/>
      <c r="IT638" s="18"/>
      <c r="IU638" s="18"/>
      <c r="IV638" s="18"/>
      <c r="IW638" s="18"/>
      <c r="IX638" s="18"/>
      <c r="IY638" s="18"/>
      <c r="IZ638" s="18"/>
      <c r="JA638" s="18"/>
      <c r="JB638" s="18"/>
      <c r="JC638" s="18"/>
      <c r="JD638" s="18"/>
      <c r="JE638" s="18"/>
      <c r="JF638" s="18"/>
    </row>
    <row r="639" spans="36:266" x14ac:dyDescent="0.3">
      <c r="AJ639" s="24"/>
      <c r="AK639" s="24"/>
      <c r="AL639" s="20"/>
      <c r="AM639" s="23"/>
      <c r="AN639" s="18"/>
      <c r="AO639" s="24"/>
      <c r="AW639" s="71"/>
      <c r="AX639" s="71"/>
      <c r="AY639" s="71"/>
      <c r="BB639" s="25"/>
      <c r="BC639" s="21"/>
      <c r="BG639" s="18"/>
      <c r="BN639" s="22"/>
      <c r="BO639" s="22"/>
      <c r="BP639" s="22"/>
      <c r="BQ639" s="22"/>
      <c r="BR639" s="15"/>
      <c r="CF639" s="15"/>
      <c r="CL639" s="22"/>
      <c r="CM639" s="15"/>
      <c r="CR639" s="22"/>
      <c r="CT639" s="15"/>
      <c r="CW639" s="22"/>
      <c r="DA639" s="15"/>
      <c r="DH639" s="15"/>
      <c r="DJ639" s="22"/>
      <c r="DO639" s="15"/>
      <c r="DV639" s="15"/>
      <c r="EC639" s="15"/>
      <c r="EJ639" s="15"/>
      <c r="EQ639" s="15"/>
      <c r="EX639" s="15"/>
      <c r="FE639" s="15"/>
      <c r="FL639" s="15"/>
      <c r="FS639" s="15"/>
      <c r="FZ639" s="15"/>
      <c r="GG639" s="15"/>
      <c r="GN639" s="15"/>
      <c r="GP639" s="22"/>
      <c r="GQ639" s="22"/>
      <c r="GR639" s="22"/>
      <c r="GS639" s="22"/>
      <c r="GT639" s="22"/>
      <c r="GU639" s="15"/>
      <c r="GV639" s="22"/>
      <c r="GW639" s="22"/>
      <c r="GX639" s="22"/>
      <c r="GY639" s="18"/>
      <c r="GZ639" s="18"/>
      <c r="HA639" s="18"/>
      <c r="HB639" s="18"/>
      <c r="HC639" s="18"/>
      <c r="HD639" s="18"/>
      <c r="HE639" s="18"/>
      <c r="HF639" s="18"/>
      <c r="HG639" s="18"/>
      <c r="HH639" s="18"/>
      <c r="HI639" s="18"/>
      <c r="HJ639" s="18"/>
      <c r="HK639" s="18"/>
      <c r="HL639" s="18"/>
      <c r="HM639" s="18"/>
      <c r="HN639" s="18"/>
      <c r="HO639" s="18"/>
      <c r="HP639" s="18"/>
      <c r="HQ639" s="18"/>
      <c r="HR639" s="18"/>
      <c r="HS639" s="18"/>
      <c r="HT639" s="18"/>
      <c r="HU639" s="18"/>
      <c r="HV639" s="18"/>
      <c r="HW639" s="18"/>
      <c r="HX639" s="18"/>
      <c r="HY639" s="18"/>
      <c r="HZ639" s="18"/>
      <c r="IA639" s="18"/>
      <c r="IB639" s="18"/>
      <c r="IC639" s="18"/>
      <c r="ID639" s="18"/>
      <c r="IE639" s="18"/>
      <c r="IF639" s="18"/>
      <c r="IG639" s="18"/>
      <c r="IH639" s="18"/>
      <c r="II639" s="18"/>
      <c r="IJ639" s="18"/>
      <c r="IK639" s="18"/>
      <c r="IL639" s="18"/>
      <c r="IM639" s="18"/>
      <c r="IN639" s="18"/>
      <c r="IO639" s="18"/>
      <c r="IP639" s="18"/>
      <c r="IQ639" s="18"/>
      <c r="IR639" s="18"/>
      <c r="IS639" s="18"/>
      <c r="IT639" s="18"/>
      <c r="IU639" s="18"/>
      <c r="IV639" s="18"/>
      <c r="IW639" s="18"/>
      <c r="IX639" s="18"/>
      <c r="IY639" s="18"/>
      <c r="IZ639" s="18"/>
      <c r="JA639" s="18"/>
      <c r="JB639" s="18"/>
      <c r="JC639" s="18"/>
      <c r="JD639" s="18"/>
      <c r="JE639" s="18"/>
      <c r="JF639" s="18"/>
    </row>
    <row r="640" spans="36:266" x14ac:dyDescent="0.3">
      <c r="AJ640" s="24"/>
      <c r="AK640" s="24"/>
      <c r="AL640" s="20"/>
      <c r="AM640" s="23"/>
      <c r="AN640" s="18"/>
      <c r="AO640" s="24"/>
      <c r="AW640" s="71"/>
      <c r="AX640" s="71"/>
      <c r="AY640" s="71"/>
      <c r="BB640" s="25"/>
      <c r="BC640" s="21"/>
      <c r="BG640" s="18"/>
      <c r="BN640" s="22"/>
      <c r="BO640" s="22"/>
      <c r="BP640" s="22"/>
      <c r="BQ640" s="22"/>
      <c r="BR640" s="15"/>
      <c r="CF640" s="15"/>
      <c r="CL640" s="22"/>
      <c r="CM640" s="15"/>
      <c r="CR640" s="22"/>
      <c r="CT640" s="15"/>
      <c r="CW640" s="22"/>
      <c r="DA640" s="15"/>
      <c r="DH640" s="15"/>
      <c r="DJ640" s="22"/>
      <c r="DO640" s="15"/>
      <c r="DV640" s="15"/>
      <c r="EC640" s="15"/>
      <c r="EJ640" s="15"/>
      <c r="EQ640" s="15"/>
      <c r="EX640" s="15"/>
      <c r="FE640" s="15"/>
      <c r="FL640" s="15"/>
      <c r="FS640" s="15"/>
      <c r="FZ640" s="15"/>
      <c r="GG640" s="15"/>
      <c r="GN640" s="15"/>
      <c r="GP640" s="22"/>
      <c r="GQ640" s="22"/>
      <c r="GR640" s="22"/>
      <c r="GS640" s="22"/>
      <c r="GT640" s="22"/>
      <c r="GU640" s="15"/>
      <c r="GV640" s="22"/>
      <c r="GW640" s="22"/>
      <c r="GX640" s="22"/>
      <c r="GY640" s="18"/>
      <c r="GZ640" s="18"/>
      <c r="HA640" s="18"/>
      <c r="HB640" s="18"/>
      <c r="HC640" s="18"/>
      <c r="HD640" s="18"/>
      <c r="HE640" s="18"/>
      <c r="HF640" s="18"/>
      <c r="HG640" s="18"/>
      <c r="HH640" s="18"/>
      <c r="HI640" s="18"/>
      <c r="HJ640" s="18"/>
      <c r="HK640" s="18"/>
      <c r="HL640" s="18"/>
      <c r="HM640" s="18"/>
      <c r="HN640" s="18"/>
      <c r="HO640" s="18"/>
      <c r="HP640" s="18"/>
      <c r="HQ640" s="18"/>
      <c r="HR640" s="18"/>
      <c r="HS640" s="18"/>
      <c r="HT640" s="18"/>
      <c r="HU640" s="18"/>
      <c r="HV640" s="18"/>
      <c r="HW640" s="18"/>
      <c r="HX640" s="18"/>
      <c r="HY640" s="18"/>
      <c r="HZ640" s="18"/>
      <c r="IA640" s="18"/>
      <c r="IB640" s="18"/>
      <c r="IC640" s="18"/>
      <c r="ID640" s="18"/>
      <c r="IE640" s="18"/>
      <c r="IF640" s="18"/>
      <c r="IG640" s="18"/>
      <c r="IH640" s="18"/>
      <c r="II640" s="18"/>
      <c r="IJ640" s="18"/>
      <c r="IK640" s="18"/>
      <c r="IL640" s="18"/>
      <c r="IM640" s="18"/>
      <c r="IN640" s="18"/>
      <c r="IO640" s="18"/>
      <c r="IP640" s="18"/>
      <c r="IQ640" s="18"/>
      <c r="IR640" s="18"/>
      <c r="IS640" s="18"/>
      <c r="IT640" s="18"/>
      <c r="IU640" s="18"/>
      <c r="IV640" s="18"/>
      <c r="IW640" s="18"/>
      <c r="IX640" s="18"/>
      <c r="IY640" s="18"/>
      <c r="IZ640" s="18"/>
      <c r="JA640" s="18"/>
      <c r="JB640" s="18"/>
      <c r="JC640" s="18"/>
      <c r="JD640" s="18"/>
      <c r="JE640" s="18"/>
      <c r="JF640" s="18"/>
    </row>
    <row r="641" spans="36:266" x14ac:dyDescent="0.3">
      <c r="AJ641" s="24"/>
      <c r="AK641" s="24"/>
      <c r="AL641" s="20"/>
      <c r="AM641" s="23"/>
      <c r="AN641" s="18"/>
      <c r="AO641" s="24"/>
      <c r="AW641" s="71"/>
      <c r="AX641" s="71"/>
      <c r="AY641" s="71"/>
      <c r="BB641" s="25"/>
      <c r="BC641" s="21"/>
      <c r="BG641" s="18"/>
      <c r="BN641" s="22"/>
      <c r="BO641" s="22"/>
      <c r="BP641" s="22"/>
      <c r="BQ641" s="22"/>
      <c r="BR641" s="15"/>
      <c r="CF641" s="15"/>
      <c r="CL641" s="22"/>
      <c r="CM641" s="15"/>
      <c r="CR641" s="22"/>
      <c r="CT641" s="15"/>
      <c r="CW641" s="22"/>
      <c r="DA641" s="15"/>
      <c r="DH641" s="15"/>
      <c r="DJ641" s="22"/>
      <c r="DO641" s="15"/>
      <c r="DV641" s="15"/>
      <c r="EC641" s="15"/>
      <c r="EJ641" s="15"/>
      <c r="EQ641" s="15"/>
      <c r="EX641" s="15"/>
      <c r="FE641" s="15"/>
      <c r="FL641" s="15"/>
      <c r="FS641" s="15"/>
      <c r="FZ641" s="15"/>
      <c r="GG641" s="15"/>
      <c r="GN641" s="15"/>
      <c r="GP641" s="22"/>
      <c r="GQ641" s="22"/>
      <c r="GR641" s="22"/>
      <c r="GS641" s="22"/>
      <c r="GT641" s="22"/>
      <c r="GU641" s="15"/>
      <c r="GV641" s="22"/>
      <c r="GW641" s="22"/>
      <c r="GX641" s="22"/>
      <c r="GY641" s="18"/>
      <c r="GZ641" s="18"/>
      <c r="HA641" s="18"/>
      <c r="HB641" s="18"/>
      <c r="HC641" s="18"/>
      <c r="HD641" s="18"/>
      <c r="HE641" s="18"/>
      <c r="HF641" s="18"/>
      <c r="HG641" s="18"/>
      <c r="HH641" s="18"/>
      <c r="HI641" s="18"/>
      <c r="HJ641" s="18"/>
      <c r="HK641" s="18"/>
      <c r="HL641" s="18"/>
      <c r="HM641" s="18"/>
      <c r="HN641" s="18"/>
      <c r="HO641" s="18"/>
      <c r="HP641" s="18"/>
      <c r="HQ641" s="18"/>
      <c r="HR641" s="18"/>
      <c r="HS641" s="18"/>
      <c r="HT641" s="18"/>
      <c r="HU641" s="18"/>
      <c r="HV641" s="18"/>
      <c r="HW641" s="18"/>
      <c r="HX641" s="18"/>
      <c r="HY641" s="18"/>
      <c r="HZ641" s="18"/>
      <c r="IA641" s="18"/>
      <c r="IB641" s="18"/>
      <c r="IC641" s="18"/>
      <c r="ID641" s="18"/>
      <c r="IE641" s="18"/>
      <c r="IF641" s="18"/>
      <c r="IG641" s="18"/>
      <c r="IH641" s="18"/>
      <c r="II641" s="18"/>
      <c r="IJ641" s="18"/>
      <c r="IK641" s="18"/>
      <c r="IL641" s="18"/>
      <c r="IM641" s="18"/>
      <c r="IN641" s="18"/>
      <c r="IO641" s="18"/>
      <c r="IP641" s="18"/>
      <c r="IQ641" s="18"/>
      <c r="IR641" s="18"/>
      <c r="IS641" s="18"/>
      <c r="IT641" s="18"/>
      <c r="IU641" s="18"/>
      <c r="IV641" s="18"/>
      <c r="IW641" s="18"/>
      <c r="IX641" s="18"/>
      <c r="IY641" s="18"/>
      <c r="IZ641" s="18"/>
      <c r="JA641" s="18"/>
      <c r="JB641" s="18"/>
      <c r="JC641" s="18"/>
      <c r="JD641" s="18"/>
      <c r="JE641" s="18"/>
      <c r="JF641" s="18"/>
    </row>
    <row r="642" spans="36:266" x14ac:dyDescent="0.3">
      <c r="AJ642" s="24"/>
      <c r="AK642" s="24"/>
      <c r="AL642" s="20"/>
      <c r="AM642" s="23"/>
      <c r="AN642" s="18"/>
      <c r="AO642" s="24"/>
      <c r="AW642" s="71"/>
      <c r="AX642" s="71"/>
      <c r="AY642" s="71"/>
      <c r="BB642" s="25"/>
      <c r="BC642" s="21"/>
      <c r="BG642" s="18"/>
      <c r="BN642" s="22"/>
      <c r="BO642" s="22"/>
      <c r="BP642" s="22"/>
      <c r="BQ642" s="22"/>
      <c r="BR642" s="15"/>
      <c r="CF642" s="15"/>
      <c r="CL642" s="22"/>
      <c r="CM642" s="15"/>
      <c r="CR642" s="22"/>
      <c r="CT642" s="15"/>
      <c r="CW642" s="22"/>
      <c r="DA642" s="15"/>
      <c r="DH642" s="15"/>
      <c r="DJ642" s="22"/>
      <c r="DO642" s="15"/>
      <c r="DV642" s="15"/>
      <c r="EC642" s="15"/>
      <c r="EJ642" s="15"/>
      <c r="EQ642" s="15"/>
      <c r="EX642" s="15"/>
      <c r="FE642" s="15"/>
      <c r="FL642" s="15"/>
      <c r="FS642" s="15"/>
      <c r="FZ642" s="15"/>
      <c r="GG642" s="15"/>
      <c r="GN642" s="15"/>
      <c r="GP642" s="22"/>
      <c r="GQ642" s="22"/>
      <c r="GR642" s="22"/>
      <c r="GS642" s="22"/>
      <c r="GT642" s="22"/>
      <c r="GU642" s="15"/>
      <c r="GV642" s="22"/>
      <c r="GW642" s="22"/>
      <c r="GX642" s="22"/>
      <c r="GY642" s="18"/>
      <c r="GZ642" s="18"/>
      <c r="HA642" s="18"/>
      <c r="HB642" s="18"/>
      <c r="HC642" s="18"/>
      <c r="HD642" s="18"/>
      <c r="HE642" s="18"/>
      <c r="HF642" s="18"/>
      <c r="HG642" s="18"/>
      <c r="HH642" s="18"/>
      <c r="HI642" s="18"/>
      <c r="HJ642" s="18"/>
      <c r="HK642" s="18"/>
      <c r="HL642" s="18"/>
      <c r="HM642" s="18"/>
      <c r="HN642" s="18"/>
      <c r="HO642" s="18"/>
      <c r="HP642" s="18"/>
      <c r="HQ642" s="18"/>
      <c r="HR642" s="18"/>
      <c r="HS642" s="18"/>
      <c r="HT642" s="18"/>
      <c r="HU642" s="18"/>
      <c r="HV642" s="18"/>
      <c r="HW642" s="18"/>
      <c r="HX642" s="18"/>
      <c r="HY642" s="18"/>
      <c r="HZ642" s="18"/>
      <c r="IA642" s="18"/>
      <c r="IB642" s="18"/>
      <c r="IC642" s="18"/>
      <c r="ID642" s="18"/>
      <c r="IE642" s="18"/>
      <c r="IF642" s="18"/>
      <c r="IG642" s="18"/>
      <c r="IH642" s="18"/>
      <c r="II642" s="18"/>
      <c r="IJ642" s="18"/>
      <c r="IK642" s="18"/>
      <c r="IL642" s="18"/>
      <c r="IM642" s="18"/>
      <c r="IN642" s="18"/>
      <c r="IO642" s="18"/>
      <c r="IP642" s="18"/>
      <c r="IQ642" s="18"/>
      <c r="IR642" s="18"/>
      <c r="IS642" s="18"/>
      <c r="IT642" s="18"/>
      <c r="IU642" s="18"/>
      <c r="IV642" s="18"/>
      <c r="IW642" s="18"/>
      <c r="IX642" s="18"/>
      <c r="IY642" s="18"/>
      <c r="IZ642" s="18"/>
      <c r="JA642" s="18"/>
      <c r="JB642" s="18"/>
      <c r="JC642" s="18"/>
      <c r="JD642" s="18"/>
      <c r="JE642" s="18"/>
      <c r="JF642" s="18"/>
    </row>
    <row r="643" spans="36:266" x14ac:dyDescent="0.3">
      <c r="AJ643" s="24"/>
      <c r="AK643" s="24"/>
      <c r="AL643" s="20"/>
      <c r="AM643" s="23"/>
      <c r="AN643" s="18"/>
      <c r="AO643" s="24"/>
      <c r="AW643" s="71"/>
      <c r="AX643" s="71"/>
      <c r="AY643" s="71"/>
      <c r="BB643" s="25"/>
      <c r="BC643" s="21"/>
      <c r="BG643" s="18"/>
      <c r="BN643" s="22"/>
      <c r="BO643" s="22"/>
      <c r="BP643" s="22"/>
      <c r="BQ643" s="22"/>
      <c r="BR643" s="15"/>
      <c r="CF643" s="15"/>
      <c r="CL643" s="22"/>
      <c r="CM643" s="15"/>
      <c r="CR643" s="22"/>
      <c r="CT643" s="15"/>
      <c r="CW643" s="22"/>
      <c r="DA643" s="15"/>
      <c r="DH643" s="15"/>
      <c r="DJ643" s="22"/>
      <c r="DO643" s="15"/>
      <c r="DV643" s="15"/>
      <c r="EC643" s="15"/>
      <c r="EJ643" s="15"/>
      <c r="EQ643" s="15"/>
      <c r="EX643" s="15"/>
      <c r="FE643" s="15"/>
      <c r="FL643" s="15"/>
      <c r="FS643" s="15"/>
      <c r="FZ643" s="15"/>
      <c r="GG643" s="15"/>
      <c r="GN643" s="15"/>
      <c r="GP643" s="22"/>
      <c r="GQ643" s="22"/>
      <c r="GR643" s="22"/>
      <c r="GS643" s="22"/>
      <c r="GT643" s="22"/>
      <c r="GU643" s="15"/>
      <c r="GV643" s="22"/>
      <c r="GW643" s="22"/>
      <c r="GX643" s="22"/>
      <c r="GY643" s="18"/>
      <c r="GZ643" s="18"/>
      <c r="HA643" s="18"/>
      <c r="HB643" s="18"/>
      <c r="HC643" s="18"/>
      <c r="HD643" s="18"/>
      <c r="HE643" s="18"/>
      <c r="HF643" s="18"/>
      <c r="HG643" s="18"/>
      <c r="HH643" s="18"/>
      <c r="HI643" s="18"/>
      <c r="HJ643" s="18"/>
      <c r="HK643" s="18"/>
      <c r="HL643" s="18"/>
      <c r="HM643" s="18"/>
      <c r="HN643" s="18"/>
      <c r="HO643" s="18"/>
      <c r="HP643" s="18"/>
      <c r="HQ643" s="18"/>
      <c r="HR643" s="18"/>
      <c r="HS643" s="18"/>
      <c r="HT643" s="18"/>
      <c r="HU643" s="18"/>
      <c r="HV643" s="18"/>
      <c r="HW643" s="18"/>
      <c r="HX643" s="18"/>
      <c r="HY643" s="18"/>
      <c r="HZ643" s="18"/>
      <c r="IA643" s="18"/>
      <c r="IB643" s="18"/>
      <c r="IC643" s="18"/>
      <c r="ID643" s="18"/>
      <c r="IE643" s="18"/>
      <c r="IF643" s="18"/>
      <c r="IG643" s="18"/>
      <c r="IH643" s="18"/>
      <c r="II643" s="18"/>
      <c r="IJ643" s="18"/>
      <c r="IK643" s="18"/>
      <c r="IL643" s="18"/>
      <c r="IM643" s="18"/>
      <c r="IN643" s="18"/>
      <c r="IO643" s="18"/>
      <c r="IP643" s="18"/>
      <c r="IQ643" s="18"/>
      <c r="IR643" s="18"/>
      <c r="IS643" s="18"/>
      <c r="IT643" s="18"/>
      <c r="IU643" s="18"/>
      <c r="IV643" s="18"/>
      <c r="IW643" s="18"/>
      <c r="IX643" s="18"/>
      <c r="IY643" s="18"/>
      <c r="IZ643" s="18"/>
      <c r="JA643" s="18"/>
      <c r="JB643" s="18"/>
      <c r="JC643" s="18"/>
      <c r="JD643" s="18"/>
      <c r="JE643" s="18"/>
      <c r="JF643" s="18"/>
    </row>
    <row r="644" spans="36:266" x14ac:dyDescent="0.3">
      <c r="AJ644" s="24"/>
      <c r="AK644" s="24"/>
      <c r="AL644" s="20"/>
      <c r="AM644" s="23"/>
      <c r="AN644" s="18"/>
      <c r="AO644" s="24"/>
      <c r="AW644" s="71"/>
      <c r="AX644" s="71"/>
      <c r="AY644" s="71"/>
      <c r="BB644" s="25"/>
      <c r="BC644" s="21"/>
      <c r="BG644" s="18"/>
      <c r="BN644" s="22"/>
      <c r="BO644" s="22"/>
      <c r="BP644" s="22"/>
      <c r="BQ644" s="22"/>
      <c r="BR644" s="15"/>
      <c r="CF644" s="15"/>
      <c r="CL644" s="22"/>
      <c r="CM644" s="15"/>
      <c r="CR644" s="22"/>
      <c r="CT644" s="15"/>
      <c r="CW644" s="22"/>
      <c r="DA644" s="15"/>
      <c r="DH644" s="15"/>
      <c r="DJ644" s="22"/>
      <c r="DO644" s="15"/>
      <c r="DV644" s="15"/>
      <c r="EC644" s="15"/>
      <c r="EJ644" s="15"/>
      <c r="EQ644" s="15"/>
      <c r="EX644" s="15"/>
      <c r="FE644" s="15"/>
      <c r="FL644" s="15"/>
      <c r="FS644" s="15"/>
      <c r="FZ644" s="15"/>
      <c r="GG644" s="15"/>
      <c r="GN644" s="15"/>
      <c r="GP644" s="22"/>
      <c r="GQ644" s="22"/>
      <c r="GR644" s="22"/>
      <c r="GS644" s="22"/>
      <c r="GT644" s="22"/>
      <c r="GU644" s="15"/>
      <c r="GV644" s="22"/>
      <c r="GW644" s="22"/>
      <c r="GX644" s="22"/>
      <c r="GY644" s="18"/>
      <c r="GZ644" s="18"/>
      <c r="HA644" s="18"/>
      <c r="HB644" s="18"/>
      <c r="HC644" s="18"/>
      <c r="HD644" s="18"/>
      <c r="HE644" s="18"/>
      <c r="HF644" s="18"/>
      <c r="HG644" s="18"/>
      <c r="HH644" s="18"/>
      <c r="HI644" s="18"/>
      <c r="HJ644" s="18"/>
      <c r="HK644" s="18"/>
      <c r="HL644" s="18"/>
      <c r="HM644" s="18"/>
      <c r="HN644" s="18"/>
      <c r="HO644" s="18"/>
      <c r="HP644" s="18"/>
      <c r="HQ644" s="18"/>
      <c r="HR644" s="18"/>
      <c r="HS644" s="18"/>
      <c r="HT644" s="18"/>
      <c r="HU644" s="18"/>
      <c r="HV644" s="18"/>
      <c r="HW644" s="18"/>
      <c r="HX644" s="18"/>
      <c r="HY644" s="18"/>
      <c r="HZ644" s="18"/>
      <c r="IA644" s="18"/>
      <c r="IB644" s="18"/>
      <c r="IC644" s="18"/>
      <c r="ID644" s="18"/>
      <c r="IE644" s="18"/>
      <c r="IF644" s="18"/>
      <c r="IG644" s="18"/>
      <c r="IH644" s="18"/>
      <c r="II644" s="18"/>
      <c r="IJ644" s="18"/>
      <c r="IK644" s="18"/>
      <c r="IL644" s="18"/>
      <c r="IM644" s="18"/>
      <c r="IN644" s="18"/>
      <c r="IO644" s="18"/>
      <c r="IP644" s="18"/>
      <c r="IQ644" s="18"/>
      <c r="IR644" s="18"/>
      <c r="IS644" s="18"/>
      <c r="IT644" s="18"/>
      <c r="IU644" s="18"/>
      <c r="IV644" s="18"/>
      <c r="IW644" s="18"/>
      <c r="IX644" s="18"/>
      <c r="IY644" s="18"/>
      <c r="IZ644" s="18"/>
      <c r="JA644" s="18"/>
      <c r="JB644" s="18"/>
      <c r="JC644" s="18"/>
      <c r="JD644" s="18"/>
      <c r="JE644" s="18"/>
      <c r="JF644" s="18"/>
    </row>
    <row r="645" spans="36:266" x14ac:dyDescent="0.3">
      <c r="AJ645" s="24"/>
      <c r="AK645" s="24"/>
      <c r="AL645" s="20"/>
      <c r="AM645" s="23"/>
      <c r="AN645" s="18"/>
      <c r="AO645" s="24"/>
      <c r="AW645" s="71"/>
      <c r="AX645" s="71"/>
      <c r="AY645" s="71"/>
      <c r="BB645" s="25"/>
      <c r="BC645" s="21"/>
      <c r="BG645" s="18"/>
      <c r="BN645" s="22"/>
      <c r="BO645" s="22"/>
      <c r="BP645" s="22"/>
      <c r="BQ645" s="22"/>
      <c r="BR645" s="15"/>
      <c r="CF645" s="15"/>
      <c r="CL645" s="22"/>
      <c r="CM645" s="15"/>
      <c r="CR645" s="22"/>
      <c r="CT645" s="15"/>
      <c r="CW645" s="22"/>
      <c r="DA645" s="15"/>
      <c r="DH645" s="15"/>
      <c r="DJ645" s="22"/>
      <c r="DO645" s="15"/>
      <c r="DV645" s="15"/>
      <c r="EC645" s="15"/>
      <c r="EJ645" s="15"/>
      <c r="EQ645" s="15"/>
      <c r="EX645" s="15"/>
      <c r="FE645" s="15"/>
      <c r="FL645" s="15"/>
      <c r="FS645" s="15"/>
      <c r="FZ645" s="15"/>
      <c r="GG645" s="15"/>
      <c r="GN645" s="15"/>
      <c r="GP645" s="22"/>
      <c r="GQ645" s="22"/>
      <c r="GR645" s="22"/>
      <c r="GS645" s="22"/>
      <c r="GT645" s="22"/>
      <c r="GU645" s="15"/>
      <c r="GV645" s="22"/>
      <c r="GW645" s="22"/>
      <c r="GX645" s="22"/>
      <c r="GY645" s="18"/>
      <c r="GZ645" s="18"/>
      <c r="HA645" s="18"/>
      <c r="HB645" s="18"/>
      <c r="HC645" s="18"/>
      <c r="HD645" s="18"/>
      <c r="HE645" s="18"/>
      <c r="HF645" s="18"/>
      <c r="HG645" s="18"/>
      <c r="HH645" s="18"/>
      <c r="HI645" s="18"/>
      <c r="HJ645" s="18"/>
      <c r="HK645" s="18"/>
      <c r="HL645" s="18"/>
      <c r="HM645" s="18"/>
      <c r="HN645" s="18"/>
      <c r="HO645" s="18"/>
      <c r="HP645" s="18"/>
      <c r="HQ645" s="18"/>
      <c r="HR645" s="18"/>
      <c r="HS645" s="18"/>
      <c r="HT645" s="18"/>
      <c r="HU645" s="18"/>
      <c r="HV645" s="18"/>
      <c r="HW645" s="18"/>
      <c r="HX645" s="18"/>
      <c r="HY645" s="18"/>
      <c r="HZ645" s="18"/>
      <c r="IA645" s="18"/>
      <c r="IB645" s="18"/>
      <c r="IC645" s="18"/>
      <c r="ID645" s="18"/>
      <c r="IE645" s="18"/>
      <c r="IF645" s="18"/>
      <c r="IG645" s="18"/>
      <c r="IH645" s="18"/>
      <c r="II645" s="18"/>
      <c r="IJ645" s="18"/>
      <c r="IK645" s="18"/>
      <c r="IL645" s="18"/>
      <c r="IM645" s="18"/>
      <c r="IN645" s="18"/>
      <c r="IO645" s="18"/>
      <c r="IP645" s="18"/>
      <c r="IQ645" s="18"/>
      <c r="IR645" s="18"/>
      <c r="IS645" s="18"/>
      <c r="IT645" s="18"/>
      <c r="IU645" s="18"/>
      <c r="IV645" s="18"/>
      <c r="IW645" s="18"/>
      <c r="IX645" s="18"/>
      <c r="IY645" s="18"/>
      <c r="IZ645" s="18"/>
      <c r="JA645" s="18"/>
      <c r="JB645" s="18"/>
      <c r="JC645" s="18"/>
      <c r="JD645" s="18"/>
      <c r="JE645" s="18"/>
      <c r="JF645" s="18"/>
    </row>
    <row r="646" spans="36:266" x14ac:dyDescent="0.3">
      <c r="AJ646" s="24"/>
      <c r="AK646" s="24"/>
      <c r="AL646" s="20"/>
      <c r="AM646" s="23"/>
      <c r="AN646" s="18"/>
      <c r="AO646" s="24"/>
      <c r="AW646" s="71"/>
      <c r="AX646" s="71"/>
      <c r="AY646" s="71"/>
      <c r="BB646" s="25"/>
      <c r="BC646" s="21"/>
      <c r="BG646" s="18"/>
      <c r="BN646" s="22"/>
      <c r="BO646" s="22"/>
      <c r="BP646" s="22"/>
      <c r="BQ646" s="22"/>
      <c r="BR646" s="15"/>
      <c r="CF646" s="15"/>
      <c r="CL646" s="22"/>
      <c r="CM646" s="15"/>
      <c r="CR646" s="22"/>
      <c r="CT646" s="15"/>
      <c r="CW646" s="22"/>
      <c r="DA646" s="15"/>
      <c r="DH646" s="15"/>
      <c r="DJ646" s="22"/>
      <c r="DO646" s="15"/>
      <c r="DV646" s="15"/>
      <c r="EC646" s="15"/>
      <c r="EJ646" s="15"/>
      <c r="EQ646" s="15"/>
      <c r="EX646" s="15"/>
      <c r="FE646" s="15"/>
      <c r="FL646" s="15"/>
      <c r="FS646" s="15"/>
      <c r="FZ646" s="15"/>
      <c r="GG646" s="15"/>
      <c r="GN646" s="15"/>
      <c r="GP646" s="22"/>
      <c r="GQ646" s="22"/>
      <c r="GR646" s="22"/>
      <c r="GS646" s="22"/>
      <c r="GT646" s="22"/>
      <c r="GU646" s="15"/>
      <c r="GV646" s="22"/>
      <c r="GW646" s="22"/>
      <c r="GX646" s="22"/>
      <c r="GY646" s="18"/>
      <c r="GZ646" s="18"/>
      <c r="HA646" s="18"/>
      <c r="HB646" s="18"/>
      <c r="HC646" s="18"/>
      <c r="HD646" s="18"/>
      <c r="HE646" s="18"/>
      <c r="HF646" s="18"/>
      <c r="HG646" s="18"/>
      <c r="HH646" s="18"/>
      <c r="HI646" s="18"/>
      <c r="HJ646" s="18"/>
      <c r="HK646" s="18"/>
      <c r="HL646" s="18"/>
      <c r="HM646" s="18"/>
      <c r="HN646" s="18"/>
      <c r="HO646" s="18"/>
      <c r="HP646" s="18"/>
      <c r="HQ646" s="18"/>
      <c r="HR646" s="18"/>
      <c r="HS646" s="18"/>
      <c r="HT646" s="18"/>
      <c r="HU646" s="18"/>
      <c r="HV646" s="18"/>
      <c r="HW646" s="18"/>
      <c r="HX646" s="18"/>
      <c r="HY646" s="18"/>
      <c r="HZ646" s="18"/>
      <c r="IA646" s="18"/>
      <c r="IB646" s="18"/>
      <c r="IC646" s="18"/>
      <c r="ID646" s="18"/>
      <c r="IE646" s="18"/>
      <c r="IF646" s="18"/>
      <c r="IG646" s="18"/>
      <c r="IH646" s="18"/>
      <c r="II646" s="18"/>
      <c r="IJ646" s="18"/>
      <c r="IK646" s="18"/>
      <c r="IL646" s="18"/>
      <c r="IM646" s="18"/>
      <c r="IN646" s="18"/>
      <c r="IO646" s="18"/>
      <c r="IP646" s="18"/>
      <c r="IQ646" s="18"/>
      <c r="IR646" s="18"/>
      <c r="IS646" s="18"/>
      <c r="IT646" s="18"/>
      <c r="IU646" s="18"/>
      <c r="IV646" s="18"/>
      <c r="IW646" s="18"/>
      <c r="IX646" s="18"/>
      <c r="IY646" s="18"/>
      <c r="IZ646" s="18"/>
      <c r="JA646" s="18"/>
      <c r="JB646" s="18"/>
      <c r="JC646" s="18"/>
      <c r="JD646" s="18"/>
      <c r="JE646" s="18"/>
      <c r="JF646" s="18"/>
    </row>
    <row r="647" spans="36:266" x14ac:dyDescent="0.3">
      <c r="AJ647" s="24"/>
      <c r="AK647" s="24"/>
      <c r="AL647" s="20"/>
      <c r="AM647" s="23"/>
      <c r="AN647" s="18"/>
      <c r="AO647" s="24"/>
      <c r="AW647" s="71"/>
      <c r="AX647" s="71"/>
      <c r="AY647" s="71"/>
      <c r="BB647" s="25"/>
      <c r="BC647" s="21"/>
      <c r="BG647" s="18"/>
      <c r="BN647" s="22"/>
      <c r="BO647" s="22"/>
      <c r="BP647" s="22"/>
      <c r="BQ647" s="22"/>
      <c r="BR647" s="15"/>
      <c r="CF647" s="15"/>
      <c r="CL647" s="22"/>
      <c r="CM647" s="15"/>
      <c r="CR647" s="22"/>
      <c r="CT647" s="15"/>
      <c r="CW647" s="22"/>
      <c r="DA647" s="15"/>
      <c r="DH647" s="15"/>
      <c r="DJ647" s="22"/>
      <c r="DO647" s="15"/>
      <c r="DV647" s="15"/>
      <c r="EC647" s="15"/>
      <c r="EJ647" s="15"/>
      <c r="EQ647" s="15"/>
      <c r="EX647" s="15"/>
      <c r="FE647" s="15"/>
      <c r="FL647" s="15"/>
      <c r="FS647" s="15"/>
      <c r="FZ647" s="15"/>
      <c r="GG647" s="15"/>
      <c r="GN647" s="15"/>
      <c r="GP647" s="22"/>
      <c r="GQ647" s="22"/>
      <c r="GR647" s="22"/>
      <c r="GS647" s="22"/>
      <c r="GT647" s="22"/>
      <c r="GU647" s="15"/>
      <c r="GV647" s="22"/>
      <c r="GW647" s="22"/>
      <c r="GX647" s="22"/>
      <c r="GY647" s="18"/>
      <c r="GZ647" s="18"/>
      <c r="HA647" s="18"/>
      <c r="HB647" s="18"/>
      <c r="HC647" s="18"/>
      <c r="HD647" s="18"/>
      <c r="HE647" s="18"/>
      <c r="HF647" s="18"/>
      <c r="HG647" s="18"/>
      <c r="HH647" s="18"/>
      <c r="HI647" s="18"/>
      <c r="HJ647" s="18"/>
      <c r="HK647" s="18"/>
      <c r="HL647" s="18"/>
      <c r="HM647" s="18"/>
      <c r="HN647" s="18"/>
      <c r="HO647" s="18"/>
      <c r="HP647" s="18"/>
      <c r="HQ647" s="18"/>
      <c r="HR647" s="18"/>
      <c r="HS647" s="18"/>
      <c r="HT647" s="18"/>
      <c r="HU647" s="18"/>
      <c r="HV647" s="18"/>
      <c r="HW647" s="18"/>
      <c r="HX647" s="18"/>
      <c r="HY647" s="18"/>
      <c r="HZ647" s="18"/>
      <c r="IA647" s="18"/>
      <c r="IB647" s="18"/>
      <c r="IC647" s="18"/>
      <c r="ID647" s="18"/>
      <c r="IE647" s="18"/>
      <c r="IF647" s="18"/>
      <c r="IG647" s="18"/>
      <c r="IH647" s="18"/>
      <c r="II647" s="18"/>
      <c r="IJ647" s="18"/>
      <c r="IK647" s="18"/>
      <c r="IL647" s="18"/>
      <c r="IM647" s="18"/>
      <c r="IN647" s="18"/>
      <c r="IO647" s="18"/>
      <c r="IP647" s="18"/>
      <c r="IQ647" s="18"/>
      <c r="IR647" s="18"/>
      <c r="IS647" s="18"/>
      <c r="IT647" s="18"/>
      <c r="IU647" s="18"/>
      <c r="IV647" s="18"/>
      <c r="IW647" s="18"/>
      <c r="IX647" s="18"/>
      <c r="IY647" s="18"/>
      <c r="IZ647" s="18"/>
      <c r="JA647" s="18"/>
      <c r="JB647" s="18"/>
      <c r="JC647" s="18"/>
      <c r="JD647" s="18"/>
      <c r="JE647" s="18"/>
      <c r="JF647" s="18"/>
    </row>
    <row r="648" spans="36:266" x14ac:dyDescent="0.3">
      <c r="AJ648" s="24"/>
      <c r="AK648" s="24"/>
      <c r="AL648" s="20"/>
      <c r="AM648" s="23"/>
      <c r="AN648" s="18"/>
      <c r="AO648" s="24"/>
      <c r="AW648" s="71"/>
      <c r="AX648" s="71"/>
      <c r="AY648" s="71"/>
      <c r="BB648" s="25"/>
      <c r="BC648" s="21"/>
      <c r="BG648" s="18"/>
      <c r="BN648" s="22"/>
      <c r="BO648" s="22"/>
      <c r="BP648" s="22"/>
      <c r="BQ648" s="22"/>
      <c r="BR648" s="15"/>
      <c r="CF648" s="15"/>
      <c r="CL648" s="22"/>
      <c r="CM648" s="15"/>
      <c r="CR648" s="22"/>
      <c r="CT648" s="15"/>
      <c r="CW648" s="22"/>
      <c r="DA648" s="15"/>
      <c r="DH648" s="15"/>
      <c r="DJ648" s="22"/>
      <c r="DO648" s="15"/>
      <c r="DV648" s="15"/>
      <c r="EC648" s="15"/>
      <c r="EJ648" s="15"/>
      <c r="EQ648" s="15"/>
      <c r="EX648" s="15"/>
      <c r="FE648" s="15"/>
      <c r="FL648" s="15"/>
      <c r="FS648" s="15"/>
      <c r="FZ648" s="15"/>
      <c r="GG648" s="15"/>
      <c r="GN648" s="15"/>
      <c r="GP648" s="22"/>
      <c r="GQ648" s="22"/>
      <c r="GR648" s="22"/>
      <c r="GS648" s="22"/>
      <c r="GT648" s="22"/>
      <c r="GU648" s="15"/>
      <c r="GV648" s="22"/>
      <c r="GW648" s="22"/>
      <c r="GX648" s="22"/>
      <c r="GY648" s="18"/>
      <c r="GZ648" s="18"/>
      <c r="HA648" s="18"/>
      <c r="HB648" s="18"/>
      <c r="HC648" s="18"/>
      <c r="HD648" s="18"/>
      <c r="HE648" s="18"/>
      <c r="HF648" s="18"/>
      <c r="HG648" s="18"/>
      <c r="HH648" s="18"/>
      <c r="HI648" s="18"/>
      <c r="HJ648" s="18"/>
      <c r="HK648" s="18"/>
      <c r="HL648" s="18"/>
      <c r="HM648" s="18"/>
      <c r="HN648" s="18"/>
      <c r="HO648" s="18"/>
      <c r="HP648" s="18"/>
      <c r="HQ648" s="18"/>
      <c r="HR648" s="18"/>
      <c r="HS648" s="18"/>
      <c r="HT648" s="18"/>
      <c r="HU648" s="18"/>
      <c r="HV648" s="18"/>
      <c r="HW648" s="18"/>
      <c r="HX648" s="18"/>
      <c r="HY648" s="18"/>
      <c r="HZ648" s="18"/>
      <c r="IA648" s="18"/>
      <c r="IB648" s="18"/>
      <c r="IC648" s="18"/>
      <c r="ID648" s="18"/>
      <c r="IE648" s="18"/>
      <c r="IF648" s="18"/>
      <c r="IG648" s="18"/>
      <c r="IH648" s="18"/>
      <c r="II648" s="18"/>
      <c r="IJ648" s="18"/>
      <c r="IK648" s="18"/>
      <c r="IL648" s="18"/>
      <c r="IM648" s="18"/>
      <c r="IN648" s="18"/>
      <c r="IO648" s="18"/>
      <c r="IP648" s="18"/>
      <c r="IQ648" s="18"/>
      <c r="IR648" s="18"/>
      <c r="IS648" s="18"/>
      <c r="IT648" s="18"/>
      <c r="IU648" s="18"/>
      <c r="IV648" s="18"/>
      <c r="IW648" s="18"/>
      <c r="IX648" s="18"/>
      <c r="IY648" s="18"/>
      <c r="IZ648" s="18"/>
      <c r="JA648" s="18"/>
      <c r="JB648" s="18"/>
      <c r="JC648" s="18"/>
      <c r="JD648" s="18"/>
      <c r="JE648" s="18"/>
      <c r="JF648" s="18"/>
    </row>
    <row r="649" spans="36:266" x14ac:dyDescent="0.3">
      <c r="AJ649" s="24"/>
      <c r="AK649" s="24"/>
      <c r="AL649" s="20"/>
      <c r="AM649" s="23"/>
      <c r="AN649" s="18"/>
      <c r="AO649" s="24"/>
      <c r="AW649" s="71"/>
      <c r="AX649" s="71"/>
      <c r="AY649" s="71"/>
      <c r="BB649" s="25"/>
      <c r="BC649" s="21"/>
      <c r="BG649" s="18"/>
      <c r="BN649" s="22"/>
      <c r="BO649" s="22"/>
      <c r="BP649" s="22"/>
      <c r="BQ649" s="22"/>
      <c r="BR649" s="15"/>
      <c r="CF649" s="15"/>
      <c r="CL649" s="22"/>
      <c r="CM649" s="15"/>
      <c r="CR649" s="22"/>
      <c r="CT649" s="15"/>
      <c r="CW649" s="22"/>
      <c r="DA649" s="15"/>
      <c r="DH649" s="15"/>
      <c r="DJ649" s="22"/>
      <c r="DO649" s="15"/>
      <c r="DV649" s="15"/>
      <c r="EC649" s="15"/>
      <c r="EJ649" s="15"/>
      <c r="EQ649" s="15"/>
      <c r="EX649" s="15"/>
      <c r="FE649" s="15"/>
      <c r="FL649" s="15"/>
      <c r="FS649" s="15"/>
      <c r="FZ649" s="15"/>
      <c r="GG649" s="15"/>
      <c r="GN649" s="15"/>
      <c r="GP649" s="22"/>
      <c r="GQ649" s="22"/>
      <c r="GR649" s="22"/>
      <c r="GS649" s="22"/>
      <c r="GT649" s="22"/>
      <c r="GU649" s="15"/>
      <c r="GV649" s="22"/>
      <c r="GW649" s="22"/>
      <c r="GX649" s="22"/>
      <c r="GY649" s="18"/>
      <c r="GZ649" s="18"/>
      <c r="HA649" s="18"/>
      <c r="HB649" s="18"/>
      <c r="HC649" s="18"/>
      <c r="HD649" s="18"/>
      <c r="HE649" s="18"/>
      <c r="HF649" s="18"/>
      <c r="HG649" s="18"/>
      <c r="HH649" s="18"/>
      <c r="HI649" s="18"/>
      <c r="HJ649" s="18"/>
      <c r="HK649" s="18"/>
      <c r="HL649" s="18"/>
      <c r="HM649" s="18"/>
      <c r="HN649" s="18"/>
      <c r="HO649" s="18"/>
      <c r="HP649" s="18"/>
      <c r="HQ649" s="18"/>
      <c r="HR649" s="18"/>
      <c r="HS649" s="18"/>
      <c r="HT649" s="18"/>
      <c r="HU649" s="18"/>
      <c r="HV649" s="18"/>
      <c r="HW649" s="18"/>
      <c r="HX649" s="18"/>
      <c r="HY649" s="18"/>
      <c r="HZ649" s="18"/>
      <c r="IA649" s="18"/>
      <c r="IB649" s="18"/>
      <c r="IC649" s="18"/>
      <c r="ID649" s="18"/>
      <c r="IE649" s="18"/>
      <c r="IF649" s="18"/>
      <c r="IG649" s="18"/>
      <c r="IH649" s="18"/>
      <c r="II649" s="18"/>
      <c r="IJ649" s="18"/>
      <c r="IK649" s="18"/>
      <c r="IL649" s="18"/>
      <c r="IM649" s="18"/>
      <c r="IN649" s="18"/>
      <c r="IO649" s="18"/>
      <c r="IP649" s="18"/>
      <c r="IQ649" s="18"/>
      <c r="IR649" s="18"/>
      <c r="IS649" s="18"/>
      <c r="IT649" s="18"/>
      <c r="IU649" s="18"/>
      <c r="IV649" s="18"/>
      <c r="IW649" s="18"/>
      <c r="IX649" s="18"/>
      <c r="IY649" s="18"/>
      <c r="IZ649" s="18"/>
      <c r="JA649" s="18"/>
      <c r="JB649" s="18"/>
      <c r="JC649" s="18"/>
      <c r="JD649" s="18"/>
      <c r="JE649" s="18"/>
      <c r="JF649" s="18"/>
    </row>
    <row r="650" spans="36:266" x14ac:dyDescent="0.3">
      <c r="AJ650" s="24"/>
      <c r="AK650" s="24"/>
      <c r="AL650" s="20"/>
      <c r="AM650" s="23"/>
      <c r="AN650" s="18"/>
      <c r="AO650" s="24"/>
      <c r="AW650" s="71"/>
      <c r="AX650" s="71"/>
      <c r="AY650" s="71"/>
      <c r="BB650" s="25"/>
      <c r="BC650" s="21"/>
      <c r="BG650" s="18"/>
      <c r="BN650" s="22"/>
      <c r="BO650" s="22"/>
      <c r="BP650" s="22"/>
      <c r="BQ650" s="22"/>
      <c r="BR650" s="15"/>
      <c r="CF650" s="15"/>
      <c r="CL650" s="22"/>
      <c r="CM650" s="15"/>
      <c r="CR650" s="22"/>
      <c r="CT650" s="15"/>
      <c r="CW650" s="22"/>
      <c r="DA650" s="15"/>
      <c r="DH650" s="15"/>
      <c r="DJ650" s="22"/>
      <c r="DO650" s="15"/>
      <c r="DV650" s="15"/>
      <c r="EC650" s="15"/>
      <c r="EJ650" s="15"/>
      <c r="EQ650" s="15"/>
      <c r="EX650" s="15"/>
      <c r="FE650" s="15"/>
      <c r="FL650" s="15"/>
      <c r="FS650" s="15"/>
      <c r="FZ650" s="15"/>
      <c r="GG650" s="15"/>
      <c r="GN650" s="15"/>
      <c r="GP650" s="22"/>
      <c r="GQ650" s="22"/>
      <c r="GR650" s="22"/>
      <c r="GS650" s="22"/>
      <c r="GT650" s="22"/>
      <c r="GU650" s="15"/>
      <c r="GV650" s="22"/>
      <c r="GW650" s="22"/>
      <c r="GX650" s="22"/>
      <c r="GY650" s="18"/>
      <c r="GZ650" s="18"/>
      <c r="HA650" s="18"/>
      <c r="HB650" s="18"/>
      <c r="HC650" s="18"/>
      <c r="HD650" s="18"/>
      <c r="HE650" s="18"/>
      <c r="HF650" s="18"/>
      <c r="HG650" s="18"/>
      <c r="HH650" s="18"/>
      <c r="HI650" s="18"/>
      <c r="HJ650" s="18"/>
      <c r="HK650" s="18"/>
      <c r="HL650" s="18"/>
      <c r="HM650" s="18"/>
      <c r="HN650" s="18"/>
      <c r="HO650" s="18"/>
      <c r="HP650" s="18"/>
      <c r="HQ650" s="18"/>
      <c r="HR650" s="18"/>
      <c r="HS650" s="18"/>
      <c r="HT650" s="18"/>
      <c r="HU650" s="18"/>
      <c r="HV650" s="18"/>
      <c r="HW650" s="18"/>
      <c r="HX650" s="18"/>
      <c r="HY650" s="18"/>
      <c r="HZ650" s="18"/>
      <c r="IA650" s="18"/>
      <c r="IB650" s="18"/>
      <c r="IC650" s="18"/>
      <c r="ID650" s="18"/>
      <c r="IE650" s="18"/>
      <c r="IF650" s="18"/>
      <c r="IG650" s="18"/>
      <c r="IH650" s="18"/>
      <c r="II650" s="18"/>
      <c r="IJ650" s="18"/>
      <c r="IK650" s="18"/>
      <c r="IL650" s="18"/>
      <c r="IM650" s="18"/>
      <c r="IN650" s="18"/>
      <c r="IO650" s="18"/>
      <c r="IP650" s="18"/>
      <c r="IQ650" s="18"/>
      <c r="IR650" s="18"/>
      <c r="IS650" s="18"/>
      <c r="IT650" s="18"/>
      <c r="IU650" s="18"/>
      <c r="IV650" s="18"/>
      <c r="IW650" s="18"/>
      <c r="IX650" s="18"/>
      <c r="IY650" s="18"/>
      <c r="IZ650" s="18"/>
      <c r="JA650" s="18"/>
      <c r="JB650" s="18"/>
      <c r="JC650" s="18"/>
      <c r="JD650" s="18"/>
      <c r="JE650" s="18"/>
      <c r="JF650" s="18"/>
    </row>
    <row r="651" spans="36:266" x14ac:dyDescent="0.3">
      <c r="AJ651" s="24"/>
      <c r="AK651" s="24"/>
      <c r="AL651" s="20"/>
      <c r="AM651" s="23"/>
      <c r="AN651" s="18"/>
      <c r="AO651" s="24"/>
      <c r="AW651" s="71"/>
      <c r="AX651" s="71"/>
      <c r="AY651" s="71"/>
      <c r="BB651" s="25"/>
      <c r="BC651" s="21"/>
      <c r="BG651" s="18"/>
      <c r="BN651" s="22"/>
      <c r="BO651" s="22"/>
      <c r="BP651" s="22"/>
      <c r="BQ651" s="22"/>
      <c r="BR651" s="15"/>
      <c r="CF651" s="15"/>
      <c r="CL651" s="22"/>
      <c r="CM651" s="15"/>
      <c r="CR651" s="22"/>
      <c r="CT651" s="15"/>
      <c r="CW651" s="22"/>
      <c r="DA651" s="15"/>
      <c r="DH651" s="15"/>
      <c r="DJ651" s="22"/>
      <c r="DO651" s="15"/>
      <c r="DV651" s="15"/>
      <c r="EC651" s="15"/>
      <c r="EJ651" s="15"/>
      <c r="EQ651" s="15"/>
      <c r="EX651" s="15"/>
      <c r="FE651" s="15"/>
      <c r="FL651" s="15"/>
      <c r="FS651" s="15"/>
      <c r="FZ651" s="15"/>
      <c r="GG651" s="15"/>
      <c r="GN651" s="15"/>
      <c r="GP651" s="22"/>
      <c r="GQ651" s="22"/>
      <c r="GR651" s="22"/>
      <c r="GS651" s="22"/>
      <c r="GT651" s="22"/>
      <c r="GU651" s="15"/>
      <c r="GV651" s="22"/>
      <c r="GW651" s="22"/>
      <c r="GX651" s="22"/>
      <c r="GY651" s="18"/>
      <c r="GZ651" s="18"/>
      <c r="HA651" s="18"/>
      <c r="HB651" s="18"/>
      <c r="HC651" s="18"/>
      <c r="HD651" s="18"/>
      <c r="HE651" s="18"/>
      <c r="HF651" s="18"/>
      <c r="HG651" s="18"/>
      <c r="HH651" s="18"/>
      <c r="HI651" s="18"/>
      <c r="HJ651" s="18"/>
      <c r="HK651" s="18"/>
      <c r="HL651" s="18"/>
      <c r="HM651" s="18"/>
      <c r="HN651" s="18"/>
      <c r="HO651" s="18"/>
      <c r="HP651" s="18"/>
      <c r="HQ651" s="18"/>
      <c r="HR651" s="18"/>
      <c r="HS651" s="18"/>
      <c r="HT651" s="18"/>
      <c r="HU651" s="18"/>
      <c r="HV651" s="18"/>
      <c r="HW651" s="18"/>
      <c r="HX651" s="18"/>
      <c r="HY651" s="18"/>
      <c r="HZ651" s="18"/>
      <c r="IA651" s="18"/>
      <c r="IB651" s="18"/>
      <c r="IC651" s="18"/>
      <c r="ID651" s="18"/>
      <c r="IE651" s="18"/>
      <c r="IF651" s="18"/>
      <c r="IG651" s="18"/>
      <c r="IH651" s="18"/>
      <c r="II651" s="18"/>
      <c r="IJ651" s="18"/>
      <c r="IK651" s="18"/>
      <c r="IL651" s="18"/>
      <c r="IM651" s="18"/>
      <c r="IN651" s="18"/>
      <c r="IO651" s="18"/>
      <c r="IP651" s="18"/>
      <c r="IQ651" s="18"/>
      <c r="IR651" s="18"/>
      <c r="IS651" s="18"/>
      <c r="IT651" s="18"/>
      <c r="IU651" s="18"/>
      <c r="IV651" s="18"/>
      <c r="IW651" s="18"/>
      <c r="IX651" s="18"/>
      <c r="IY651" s="18"/>
      <c r="IZ651" s="18"/>
      <c r="JA651" s="18"/>
      <c r="JB651" s="18"/>
      <c r="JC651" s="18"/>
      <c r="JD651" s="18"/>
      <c r="JE651" s="18"/>
      <c r="JF651" s="18"/>
    </row>
    <row r="652" spans="36:266" x14ac:dyDescent="0.3">
      <c r="AJ652" s="24"/>
      <c r="AK652" s="24"/>
      <c r="AL652" s="20"/>
      <c r="AM652" s="23"/>
      <c r="AN652" s="18"/>
      <c r="AO652" s="24"/>
      <c r="AW652" s="71"/>
      <c r="AX652" s="71"/>
      <c r="AY652" s="71"/>
      <c r="BB652" s="25"/>
      <c r="BC652" s="21"/>
      <c r="BG652" s="18"/>
      <c r="BN652" s="22"/>
      <c r="BO652" s="22"/>
      <c r="BP652" s="22"/>
      <c r="BQ652" s="22"/>
      <c r="BR652" s="15"/>
      <c r="CF652" s="15"/>
      <c r="CL652" s="22"/>
      <c r="CM652" s="15"/>
      <c r="CR652" s="22"/>
      <c r="CT652" s="15"/>
      <c r="CW652" s="22"/>
      <c r="DA652" s="15"/>
      <c r="DH652" s="15"/>
      <c r="DJ652" s="22"/>
      <c r="DO652" s="15"/>
      <c r="DV652" s="15"/>
      <c r="EC652" s="15"/>
      <c r="EJ652" s="15"/>
      <c r="EQ652" s="15"/>
      <c r="EX652" s="15"/>
      <c r="FE652" s="15"/>
      <c r="FL652" s="15"/>
      <c r="FS652" s="15"/>
      <c r="FZ652" s="15"/>
      <c r="GG652" s="15"/>
      <c r="GN652" s="15"/>
      <c r="GP652" s="22"/>
      <c r="GQ652" s="22"/>
      <c r="GR652" s="22"/>
      <c r="GS652" s="22"/>
      <c r="GT652" s="22"/>
      <c r="GU652" s="15"/>
      <c r="GV652" s="22"/>
      <c r="GW652" s="22"/>
      <c r="GX652" s="22"/>
      <c r="GY652" s="18"/>
      <c r="GZ652" s="18"/>
      <c r="HA652" s="18"/>
      <c r="HB652" s="18"/>
      <c r="HC652" s="18"/>
      <c r="HD652" s="18"/>
      <c r="HE652" s="18"/>
      <c r="HF652" s="18"/>
      <c r="HG652" s="18"/>
      <c r="HH652" s="18"/>
      <c r="HI652" s="18"/>
      <c r="HJ652" s="18"/>
      <c r="HK652" s="18"/>
      <c r="HL652" s="18"/>
      <c r="HM652" s="18"/>
      <c r="HN652" s="18"/>
      <c r="HO652" s="18"/>
      <c r="HP652" s="18"/>
      <c r="HQ652" s="18"/>
      <c r="HR652" s="18"/>
      <c r="HS652" s="18"/>
      <c r="HT652" s="18"/>
      <c r="HU652" s="18"/>
      <c r="HV652" s="18"/>
      <c r="HW652" s="18"/>
      <c r="HX652" s="18"/>
      <c r="HY652" s="18"/>
      <c r="HZ652" s="18"/>
      <c r="IA652" s="18"/>
      <c r="IB652" s="18"/>
      <c r="IC652" s="18"/>
      <c r="ID652" s="18"/>
      <c r="IE652" s="18"/>
      <c r="IF652" s="18"/>
      <c r="IG652" s="18"/>
      <c r="IH652" s="18"/>
      <c r="II652" s="18"/>
      <c r="IJ652" s="18"/>
      <c r="IK652" s="18"/>
      <c r="IL652" s="18"/>
      <c r="IM652" s="18"/>
      <c r="IN652" s="18"/>
      <c r="IO652" s="18"/>
      <c r="IP652" s="18"/>
      <c r="IQ652" s="18"/>
      <c r="IR652" s="18"/>
      <c r="IS652" s="18"/>
      <c r="IT652" s="18"/>
      <c r="IU652" s="18"/>
      <c r="IV652" s="18"/>
      <c r="IW652" s="18"/>
      <c r="IX652" s="18"/>
      <c r="IY652" s="18"/>
      <c r="IZ652" s="18"/>
      <c r="JA652" s="18"/>
      <c r="JB652" s="18"/>
      <c r="JC652" s="18"/>
      <c r="JD652" s="18"/>
      <c r="JE652" s="18"/>
      <c r="JF652" s="18"/>
    </row>
    <row r="653" spans="36:266" x14ac:dyDescent="0.3">
      <c r="AJ653" s="24"/>
      <c r="AK653" s="24"/>
      <c r="AL653" s="20"/>
      <c r="AM653" s="23"/>
      <c r="AN653" s="18"/>
      <c r="AO653" s="24"/>
      <c r="AW653" s="71"/>
      <c r="AX653" s="71"/>
      <c r="AY653" s="71"/>
      <c r="BB653" s="25"/>
      <c r="BC653" s="21"/>
      <c r="BG653" s="18"/>
      <c r="BN653" s="22"/>
      <c r="BO653" s="22"/>
      <c r="BP653" s="22"/>
      <c r="BQ653" s="22"/>
      <c r="BR653" s="15"/>
      <c r="CF653" s="15"/>
      <c r="CL653" s="22"/>
      <c r="CM653" s="15"/>
      <c r="CR653" s="22"/>
      <c r="CT653" s="15"/>
      <c r="CW653" s="22"/>
      <c r="DA653" s="15"/>
      <c r="DH653" s="15"/>
      <c r="DJ653" s="22"/>
      <c r="DO653" s="15"/>
      <c r="DV653" s="15"/>
      <c r="EC653" s="15"/>
      <c r="EJ653" s="15"/>
      <c r="EQ653" s="15"/>
      <c r="EX653" s="15"/>
      <c r="FE653" s="15"/>
      <c r="FL653" s="15"/>
      <c r="FS653" s="15"/>
      <c r="FZ653" s="15"/>
      <c r="GG653" s="15"/>
      <c r="GN653" s="15"/>
      <c r="GP653" s="22"/>
      <c r="GQ653" s="22"/>
      <c r="GR653" s="22"/>
      <c r="GS653" s="22"/>
      <c r="GT653" s="22"/>
      <c r="GU653" s="15"/>
      <c r="GV653" s="22"/>
      <c r="GW653" s="22"/>
      <c r="GX653" s="22"/>
      <c r="GY653" s="18"/>
      <c r="GZ653" s="18"/>
      <c r="HA653" s="18"/>
      <c r="HB653" s="18"/>
      <c r="HC653" s="18"/>
      <c r="HD653" s="18"/>
      <c r="HE653" s="18"/>
      <c r="HF653" s="18"/>
      <c r="HG653" s="18"/>
      <c r="HH653" s="18"/>
      <c r="HI653" s="18"/>
      <c r="HJ653" s="18"/>
      <c r="HK653" s="18"/>
      <c r="HL653" s="18"/>
      <c r="HM653" s="18"/>
      <c r="HN653" s="18"/>
      <c r="HO653" s="18"/>
      <c r="HP653" s="18"/>
      <c r="HQ653" s="18"/>
      <c r="HR653" s="18"/>
      <c r="HS653" s="18"/>
      <c r="HT653" s="18"/>
      <c r="HU653" s="18"/>
      <c r="HV653" s="18"/>
      <c r="HW653" s="18"/>
      <c r="HX653" s="18"/>
      <c r="HY653" s="18"/>
      <c r="HZ653" s="18"/>
      <c r="IA653" s="18"/>
      <c r="IB653" s="18"/>
      <c r="IC653" s="18"/>
      <c r="ID653" s="18"/>
      <c r="IE653" s="18"/>
      <c r="IF653" s="18"/>
      <c r="IG653" s="18"/>
      <c r="IH653" s="18"/>
      <c r="II653" s="18"/>
      <c r="IJ653" s="18"/>
      <c r="IK653" s="18"/>
      <c r="IL653" s="18"/>
      <c r="IM653" s="18"/>
      <c r="IN653" s="18"/>
      <c r="IO653" s="18"/>
      <c r="IP653" s="18"/>
      <c r="IQ653" s="18"/>
      <c r="IR653" s="18"/>
      <c r="IS653" s="18"/>
      <c r="IT653" s="18"/>
      <c r="IU653" s="18"/>
      <c r="IV653" s="18"/>
      <c r="IW653" s="18"/>
      <c r="IX653" s="18"/>
      <c r="IY653" s="18"/>
      <c r="IZ653" s="18"/>
      <c r="JA653" s="18"/>
      <c r="JB653" s="18"/>
      <c r="JC653" s="18"/>
      <c r="JD653" s="18"/>
      <c r="JE653" s="18"/>
      <c r="JF653" s="18"/>
    </row>
    <row r="654" spans="36:266" x14ac:dyDescent="0.3">
      <c r="AJ654" s="24"/>
      <c r="AK654" s="24"/>
      <c r="AL654" s="20"/>
      <c r="AM654" s="23"/>
      <c r="AN654" s="18"/>
      <c r="AO654" s="24"/>
      <c r="AW654" s="71"/>
      <c r="AX654" s="71"/>
      <c r="AY654" s="71"/>
      <c r="BB654" s="25"/>
      <c r="BC654" s="21"/>
      <c r="BG654" s="18"/>
      <c r="BN654" s="22"/>
      <c r="BO654" s="22"/>
      <c r="BP654" s="22"/>
      <c r="BQ654" s="22"/>
      <c r="BR654" s="15"/>
      <c r="CF654" s="15"/>
      <c r="CL654" s="22"/>
      <c r="CM654" s="15"/>
      <c r="CR654" s="22"/>
      <c r="CT654" s="15"/>
      <c r="CW654" s="22"/>
      <c r="DA654" s="15"/>
      <c r="DH654" s="15"/>
      <c r="DJ654" s="22"/>
      <c r="DO654" s="15"/>
      <c r="DV654" s="15"/>
      <c r="EC654" s="15"/>
      <c r="EJ654" s="15"/>
      <c r="EQ654" s="15"/>
      <c r="EX654" s="15"/>
      <c r="FE654" s="15"/>
      <c r="FL654" s="15"/>
      <c r="FS654" s="15"/>
      <c r="FZ654" s="15"/>
      <c r="GG654" s="15"/>
      <c r="GN654" s="15"/>
      <c r="GP654" s="22"/>
      <c r="GQ654" s="22"/>
      <c r="GR654" s="22"/>
      <c r="GS654" s="22"/>
      <c r="GT654" s="22"/>
      <c r="GU654" s="15"/>
      <c r="GV654" s="22"/>
      <c r="GW654" s="22"/>
      <c r="GX654" s="22"/>
      <c r="GY654" s="18"/>
      <c r="GZ654" s="18"/>
      <c r="HA654" s="18"/>
      <c r="HB654" s="18"/>
      <c r="HC654" s="18"/>
      <c r="HD654" s="18"/>
      <c r="HE654" s="18"/>
      <c r="HF654" s="18"/>
      <c r="HG654" s="18"/>
      <c r="HH654" s="18"/>
      <c r="HI654" s="18"/>
      <c r="HJ654" s="18"/>
      <c r="HK654" s="18"/>
      <c r="HL654" s="18"/>
      <c r="HM654" s="18"/>
      <c r="HN654" s="18"/>
      <c r="HO654" s="18"/>
      <c r="HP654" s="18"/>
      <c r="HQ654" s="18"/>
      <c r="HR654" s="18"/>
      <c r="HS654" s="18"/>
      <c r="HT654" s="18"/>
      <c r="HU654" s="18"/>
      <c r="HV654" s="18"/>
      <c r="HW654" s="18"/>
      <c r="HX654" s="18"/>
      <c r="HY654" s="18"/>
      <c r="HZ654" s="18"/>
      <c r="IA654" s="18"/>
      <c r="IB654" s="18"/>
      <c r="IC654" s="18"/>
      <c r="ID654" s="18"/>
      <c r="IE654" s="18"/>
      <c r="IF654" s="18"/>
      <c r="IG654" s="18"/>
      <c r="IH654" s="18"/>
      <c r="II654" s="18"/>
      <c r="IJ654" s="18"/>
      <c r="IK654" s="18"/>
      <c r="IL654" s="18"/>
      <c r="IM654" s="18"/>
      <c r="IN654" s="18"/>
      <c r="IO654" s="18"/>
      <c r="IP654" s="18"/>
      <c r="IQ654" s="18"/>
      <c r="IR654" s="18"/>
      <c r="IS654" s="18"/>
      <c r="IT654" s="18"/>
      <c r="IU654" s="18"/>
      <c r="IV654" s="18"/>
      <c r="IW654" s="18"/>
      <c r="IX654" s="18"/>
      <c r="IY654" s="18"/>
      <c r="IZ654" s="18"/>
      <c r="JA654" s="18"/>
      <c r="JB654" s="18"/>
      <c r="JC654" s="18"/>
      <c r="JD654" s="18"/>
      <c r="JE654" s="18"/>
      <c r="JF654" s="18"/>
    </row>
    <row r="655" spans="36:266" x14ac:dyDescent="0.3">
      <c r="AJ655" s="24"/>
      <c r="AK655" s="24"/>
      <c r="AL655" s="20"/>
      <c r="AM655" s="23"/>
      <c r="AN655" s="18"/>
      <c r="AO655" s="24"/>
      <c r="AW655" s="71"/>
      <c r="AX655" s="71"/>
      <c r="AY655" s="71"/>
      <c r="BB655" s="25"/>
      <c r="BC655" s="21"/>
      <c r="BG655" s="18"/>
      <c r="BN655" s="22"/>
      <c r="BO655" s="22"/>
      <c r="BP655" s="22"/>
      <c r="BQ655" s="22"/>
      <c r="BR655" s="15"/>
      <c r="CF655" s="15"/>
      <c r="CL655" s="22"/>
      <c r="CM655" s="15"/>
      <c r="CR655" s="22"/>
      <c r="CT655" s="15"/>
      <c r="CW655" s="22"/>
      <c r="DA655" s="15"/>
      <c r="DH655" s="15"/>
      <c r="DJ655" s="22"/>
      <c r="DO655" s="15"/>
      <c r="DV655" s="15"/>
      <c r="EC655" s="15"/>
      <c r="EJ655" s="15"/>
      <c r="EQ655" s="15"/>
      <c r="EX655" s="15"/>
      <c r="FE655" s="15"/>
      <c r="FL655" s="15"/>
      <c r="FS655" s="15"/>
      <c r="FZ655" s="15"/>
      <c r="GG655" s="15"/>
      <c r="GN655" s="15"/>
      <c r="GP655" s="22"/>
      <c r="GQ655" s="22"/>
      <c r="GR655" s="22"/>
      <c r="GS655" s="22"/>
      <c r="GT655" s="22"/>
      <c r="GU655" s="15"/>
      <c r="GV655" s="22"/>
      <c r="GW655" s="22"/>
      <c r="GX655" s="22"/>
      <c r="GY655" s="18"/>
      <c r="GZ655" s="18"/>
      <c r="HA655" s="18"/>
      <c r="HB655" s="18"/>
      <c r="HC655" s="18"/>
      <c r="HD655" s="18"/>
      <c r="HE655" s="18"/>
      <c r="HF655" s="18"/>
      <c r="HG655" s="18"/>
      <c r="HH655" s="18"/>
      <c r="HI655" s="18"/>
      <c r="HJ655" s="18"/>
      <c r="HK655" s="18"/>
      <c r="HL655" s="18"/>
      <c r="HM655" s="18"/>
      <c r="HN655" s="18"/>
      <c r="HO655" s="18"/>
      <c r="HP655" s="18"/>
      <c r="HQ655" s="18"/>
      <c r="HR655" s="18"/>
      <c r="HS655" s="18"/>
      <c r="HT655" s="18"/>
      <c r="HU655" s="18"/>
      <c r="HV655" s="18"/>
      <c r="HW655" s="18"/>
      <c r="HX655" s="18"/>
      <c r="HY655" s="18"/>
      <c r="HZ655" s="18"/>
      <c r="IA655" s="18"/>
      <c r="IB655" s="18"/>
      <c r="IC655" s="18"/>
      <c r="ID655" s="18"/>
      <c r="IE655" s="18"/>
      <c r="IF655" s="18"/>
      <c r="IG655" s="18"/>
      <c r="IH655" s="18"/>
      <c r="II655" s="18"/>
      <c r="IJ655" s="18"/>
      <c r="IK655" s="18"/>
      <c r="IL655" s="18"/>
      <c r="IM655" s="18"/>
      <c r="IN655" s="18"/>
      <c r="IO655" s="18"/>
      <c r="IP655" s="18"/>
      <c r="IQ655" s="18"/>
      <c r="IR655" s="18"/>
      <c r="IS655" s="18"/>
      <c r="IT655" s="18"/>
      <c r="IU655" s="18"/>
      <c r="IV655" s="18"/>
      <c r="IW655" s="18"/>
      <c r="IX655" s="18"/>
      <c r="IY655" s="18"/>
      <c r="IZ655" s="18"/>
      <c r="JA655" s="18"/>
      <c r="JB655" s="18"/>
      <c r="JC655" s="18"/>
      <c r="JD655" s="18"/>
      <c r="JE655" s="18"/>
      <c r="JF655" s="18"/>
    </row>
    <row r="656" spans="36:266" x14ac:dyDescent="0.3">
      <c r="AJ656" s="24"/>
      <c r="AK656" s="24"/>
      <c r="AL656" s="20"/>
      <c r="AM656" s="23"/>
      <c r="AN656" s="18"/>
      <c r="AO656" s="24"/>
      <c r="AW656" s="71"/>
      <c r="AX656" s="71"/>
      <c r="AY656" s="71"/>
      <c r="BB656" s="25"/>
      <c r="BC656" s="21"/>
      <c r="BG656" s="18"/>
      <c r="BN656" s="22"/>
      <c r="BO656" s="22"/>
      <c r="BP656" s="22"/>
      <c r="BQ656" s="22"/>
      <c r="BR656" s="15"/>
      <c r="CF656" s="15"/>
      <c r="CL656" s="22"/>
      <c r="CM656" s="15"/>
      <c r="CR656" s="22"/>
      <c r="CT656" s="15"/>
      <c r="CW656" s="22"/>
      <c r="DA656" s="15"/>
      <c r="DH656" s="15"/>
      <c r="DJ656" s="22"/>
      <c r="DO656" s="15"/>
      <c r="DV656" s="15"/>
      <c r="EC656" s="15"/>
      <c r="EJ656" s="15"/>
      <c r="EQ656" s="15"/>
      <c r="EX656" s="15"/>
      <c r="FE656" s="15"/>
      <c r="FL656" s="15"/>
      <c r="FS656" s="15"/>
      <c r="FZ656" s="15"/>
      <c r="GG656" s="15"/>
      <c r="GN656" s="15"/>
      <c r="GP656" s="22"/>
      <c r="GQ656" s="22"/>
      <c r="GR656" s="22"/>
      <c r="GS656" s="22"/>
      <c r="GT656" s="22"/>
      <c r="GU656" s="15"/>
      <c r="GV656" s="22"/>
      <c r="GW656" s="22"/>
      <c r="GX656" s="22"/>
      <c r="GY656" s="18"/>
      <c r="GZ656" s="18"/>
      <c r="HA656" s="18"/>
      <c r="HB656" s="18"/>
      <c r="HC656" s="18"/>
      <c r="HD656" s="18"/>
      <c r="HE656" s="18"/>
      <c r="HF656" s="18"/>
      <c r="HG656" s="18"/>
      <c r="HH656" s="18"/>
      <c r="HI656" s="18"/>
      <c r="HJ656" s="18"/>
      <c r="HK656" s="18"/>
      <c r="HL656" s="18"/>
      <c r="HM656" s="18"/>
      <c r="HN656" s="18"/>
      <c r="HO656" s="18"/>
      <c r="HP656" s="18"/>
      <c r="HQ656" s="18"/>
      <c r="HR656" s="18"/>
      <c r="HS656" s="18"/>
      <c r="HT656" s="18"/>
      <c r="HU656" s="18"/>
      <c r="HV656" s="18"/>
      <c r="HW656" s="18"/>
      <c r="HX656" s="18"/>
      <c r="HY656" s="18"/>
      <c r="HZ656" s="18"/>
      <c r="IA656" s="18"/>
      <c r="IB656" s="18"/>
      <c r="IC656" s="18"/>
      <c r="ID656" s="18"/>
      <c r="IE656" s="18"/>
      <c r="IF656" s="18"/>
      <c r="IG656" s="18"/>
      <c r="IH656" s="18"/>
      <c r="II656" s="18"/>
      <c r="IJ656" s="18"/>
      <c r="IK656" s="18"/>
      <c r="IL656" s="18"/>
      <c r="IM656" s="18"/>
      <c r="IN656" s="18"/>
      <c r="IO656" s="18"/>
      <c r="IP656" s="18"/>
      <c r="IQ656" s="18"/>
      <c r="IR656" s="18"/>
      <c r="IS656" s="18"/>
      <c r="IT656" s="18"/>
      <c r="IU656" s="18"/>
      <c r="IV656" s="18"/>
      <c r="IW656" s="18"/>
      <c r="IX656" s="18"/>
      <c r="IY656" s="18"/>
      <c r="IZ656" s="18"/>
      <c r="JA656" s="18"/>
      <c r="JB656" s="18"/>
      <c r="JC656" s="18"/>
      <c r="JD656" s="18"/>
      <c r="JE656" s="18"/>
      <c r="JF656" s="18"/>
    </row>
    <row r="657" spans="36:266" x14ac:dyDescent="0.3">
      <c r="AJ657" s="24"/>
      <c r="AK657" s="24"/>
      <c r="AL657" s="20"/>
      <c r="AM657" s="23"/>
      <c r="AN657" s="18"/>
      <c r="AO657" s="24"/>
      <c r="AW657" s="71"/>
      <c r="AX657" s="71"/>
      <c r="AY657" s="71"/>
      <c r="BB657" s="25"/>
      <c r="BC657" s="21"/>
      <c r="BG657" s="18"/>
      <c r="BN657" s="22"/>
      <c r="BO657" s="22"/>
      <c r="BP657" s="22"/>
      <c r="BQ657" s="22"/>
      <c r="BR657" s="15"/>
      <c r="CF657" s="15"/>
      <c r="CL657" s="22"/>
      <c r="CM657" s="15"/>
      <c r="CR657" s="22"/>
      <c r="CT657" s="15"/>
      <c r="CW657" s="22"/>
      <c r="DA657" s="15"/>
      <c r="DH657" s="15"/>
      <c r="DJ657" s="22"/>
      <c r="DO657" s="15"/>
      <c r="DV657" s="15"/>
      <c r="EC657" s="15"/>
      <c r="EJ657" s="15"/>
      <c r="EQ657" s="15"/>
      <c r="EX657" s="15"/>
      <c r="FE657" s="15"/>
      <c r="FL657" s="15"/>
      <c r="FS657" s="15"/>
      <c r="FZ657" s="15"/>
      <c r="GG657" s="15"/>
      <c r="GN657" s="15"/>
      <c r="GP657" s="22"/>
      <c r="GQ657" s="22"/>
      <c r="GR657" s="22"/>
      <c r="GS657" s="22"/>
      <c r="GT657" s="22"/>
      <c r="GU657" s="15"/>
      <c r="GV657" s="22"/>
      <c r="GW657" s="22"/>
      <c r="GX657" s="22"/>
      <c r="GY657" s="18"/>
      <c r="GZ657" s="18"/>
      <c r="HA657" s="18"/>
      <c r="HB657" s="18"/>
      <c r="HC657" s="18"/>
      <c r="HD657" s="18"/>
      <c r="HE657" s="18"/>
      <c r="HF657" s="18"/>
      <c r="HG657" s="18"/>
      <c r="HH657" s="18"/>
      <c r="HI657" s="18"/>
      <c r="HJ657" s="18"/>
      <c r="HK657" s="18"/>
      <c r="HL657" s="18"/>
      <c r="HM657" s="18"/>
      <c r="HN657" s="18"/>
      <c r="HO657" s="18"/>
      <c r="HP657" s="18"/>
      <c r="HQ657" s="18"/>
      <c r="HR657" s="18"/>
      <c r="HS657" s="18"/>
      <c r="HT657" s="18"/>
      <c r="HU657" s="18"/>
      <c r="HV657" s="18"/>
      <c r="HW657" s="18"/>
      <c r="HX657" s="18"/>
      <c r="HY657" s="18"/>
      <c r="HZ657" s="18"/>
      <c r="IA657" s="18"/>
      <c r="IB657" s="18"/>
      <c r="IC657" s="18"/>
      <c r="ID657" s="18"/>
      <c r="IE657" s="18"/>
      <c r="IF657" s="18"/>
      <c r="IG657" s="18"/>
      <c r="IH657" s="18"/>
      <c r="II657" s="18"/>
      <c r="IJ657" s="18"/>
      <c r="IK657" s="18"/>
      <c r="IL657" s="18"/>
      <c r="IM657" s="18"/>
      <c r="IN657" s="18"/>
      <c r="IO657" s="18"/>
      <c r="IP657" s="18"/>
      <c r="IQ657" s="18"/>
      <c r="IR657" s="18"/>
      <c r="IS657" s="18"/>
      <c r="IT657" s="18"/>
      <c r="IU657" s="18"/>
      <c r="IV657" s="18"/>
      <c r="IW657" s="18"/>
      <c r="IX657" s="18"/>
      <c r="IY657" s="18"/>
      <c r="IZ657" s="18"/>
      <c r="JA657" s="18"/>
      <c r="JB657" s="18"/>
      <c r="JC657" s="18"/>
      <c r="JD657" s="18"/>
      <c r="JE657" s="18"/>
      <c r="JF657" s="18"/>
    </row>
    <row r="658" spans="36:266" x14ac:dyDescent="0.3">
      <c r="AJ658" s="24"/>
      <c r="AK658" s="24"/>
      <c r="AL658" s="20"/>
      <c r="AM658" s="23"/>
      <c r="AN658" s="18"/>
      <c r="AO658" s="24"/>
      <c r="AW658" s="71"/>
      <c r="AX658" s="71"/>
      <c r="AY658" s="71"/>
      <c r="BB658" s="25"/>
      <c r="BC658" s="21"/>
      <c r="BG658" s="18"/>
      <c r="BN658" s="22"/>
      <c r="BO658" s="22"/>
      <c r="BP658" s="22"/>
      <c r="BQ658" s="22"/>
      <c r="BR658" s="15"/>
      <c r="CF658" s="15"/>
      <c r="CL658" s="22"/>
      <c r="CM658" s="15"/>
      <c r="CR658" s="22"/>
      <c r="CT658" s="15"/>
      <c r="CW658" s="22"/>
      <c r="DA658" s="15"/>
      <c r="DH658" s="15"/>
      <c r="DJ658" s="22"/>
      <c r="DO658" s="15"/>
      <c r="DV658" s="15"/>
      <c r="EC658" s="15"/>
      <c r="EJ658" s="15"/>
      <c r="EQ658" s="15"/>
      <c r="EX658" s="15"/>
      <c r="FE658" s="15"/>
      <c r="FL658" s="15"/>
      <c r="FS658" s="15"/>
      <c r="FZ658" s="15"/>
      <c r="GG658" s="15"/>
      <c r="GN658" s="15"/>
      <c r="GP658" s="22"/>
      <c r="GQ658" s="22"/>
      <c r="GR658" s="22"/>
      <c r="GS658" s="22"/>
      <c r="GT658" s="22"/>
      <c r="GU658" s="15"/>
      <c r="GV658" s="22"/>
      <c r="GW658" s="22"/>
      <c r="GX658" s="22"/>
      <c r="GY658" s="18"/>
      <c r="GZ658" s="18"/>
      <c r="HA658" s="18"/>
      <c r="HB658" s="18"/>
      <c r="HC658" s="18"/>
      <c r="HD658" s="18"/>
      <c r="HE658" s="18"/>
      <c r="HF658" s="18"/>
      <c r="HG658" s="18"/>
      <c r="HH658" s="18"/>
      <c r="HI658" s="18"/>
      <c r="HJ658" s="18"/>
      <c r="HK658" s="18"/>
      <c r="HL658" s="18"/>
      <c r="HM658" s="18"/>
      <c r="HN658" s="18"/>
      <c r="HO658" s="18"/>
      <c r="HP658" s="18"/>
      <c r="HQ658" s="18"/>
      <c r="HR658" s="18"/>
      <c r="HS658" s="18"/>
      <c r="HT658" s="18"/>
      <c r="HU658" s="18"/>
      <c r="HV658" s="18"/>
      <c r="HW658" s="18"/>
      <c r="HX658" s="18"/>
      <c r="HY658" s="18"/>
      <c r="HZ658" s="18"/>
      <c r="IA658" s="18"/>
      <c r="IB658" s="18"/>
      <c r="IC658" s="18"/>
      <c r="ID658" s="18"/>
      <c r="IE658" s="18"/>
      <c r="IF658" s="18"/>
      <c r="IG658" s="18"/>
      <c r="IH658" s="18"/>
      <c r="II658" s="18"/>
      <c r="IJ658" s="18"/>
      <c r="IK658" s="18"/>
      <c r="IL658" s="18"/>
      <c r="IM658" s="18"/>
      <c r="IN658" s="18"/>
      <c r="IO658" s="18"/>
      <c r="IP658" s="18"/>
      <c r="IQ658" s="18"/>
      <c r="IR658" s="18"/>
      <c r="IS658" s="18"/>
      <c r="IT658" s="18"/>
      <c r="IU658" s="18"/>
      <c r="IV658" s="18"/>
      <c r="IW658" s="18"/>
      <c r="IX658" s="18"/>
      <c r="IY658" s="18"/>
      <c r="IZ658" s="18"/>
      <c r="JA658" s="18"/>
      <c r="JB658" s="18"/>
      <c r="JC658" s="18"/>
      <c r="JD658" s="18"/>
      <c r="JE658" s="18"/>
      <c r="JF658" s="18"/>
    </row>
    <row r="659" spans="36:266" x14ac:dyDescent="0.3">
      <c r="AJ659" s="24"/>
      <c r="AK659" s="24"/>
      <c r="AL659" s="20"/>
      <c r="AM659" s="23"/>
      <c r="AN659" s="18"/>
      <c r="AO659" s="24"/>
      <c r="AW659" s="71"/>
      <c r="AX659" s="71"/>
      <c r="AY659" s="71"/>
      <c r="BB659" s="25"/>
      <c r="BC659" s="21"/>
      <c r="BG659" s="18"/>
      <c r="BN659" s="22"/>
      <c r="BO659" s="22"/>
      <c r="BP659" s="22"/>
      <c r="BQ659" s="22"/>
      <c r="BR659" s="15"/>
      <c r="CF659" s="15"/>
      <c r="CL659" s="22"/>
      <c r="CM659" s="15"/>
      <c r="CR659" s="22"/>
      <c r="CT659" s="15"/>
      <c r="CW659" s="22"/>
      <c r="DA659" s="15"/>
      <c r="DH659" s="15"/>
      <c r="DJ659" s="22"/>
      <c r="DO659" s="15"/>
      <c r="DV659" s="15"/>
      <c r="EC659" s="15"/>
      <c r="EJ659" s="15"/>
      <c r="EQ659" s="15"/>
      <c r="EX659" s="15"/>
      <c r="FE659" s="15"/>
      <c r="FL659" s="15"/>
      <c r="FS659" s="15"/>
      <c r="FZ659" s="15"/>
      <c r="GG659" s="15"/>
      <c r="GN659" s="15"/>
      <c r="GP659" s="22"/>
      <c r="GQ659" s="22"/>
      <c r="GR659" s="22"/>
      <c r="GS659" s="22"/>
      <c r="GT659" s="22"/>
      <c r="GU659" s="15"/>
      <c r="GV659" s="22"/>
      <c r="GW659" s="22"/>
      <c r="GX659" s="22"/>
      <c r="GY659" s="18"/>
      <c r="GZ659" s="18"/>
      <c r="HA659" s="18"/>
      <c r="HB659" s="18"/>
      <c r="HC659" s="18"/>
      <c r="HD659" s="18"/>
      <c r="HE659" s="18"/>
      <c r="HF659" s="18"/>
      <c r="HG659" s="18"/>
      <c r="HH659" s="18"/>
      <c r="HI659" s="18"/>
      <c r="HJ659" s="18"/>
      <c r="HK659" s="18"/>
      <c r="HL659" s="18"/>
      <c r="HM659" s="18"/>
      <c r="HN659" s="18"/>
      <c r="HO659" s="18"/>
      <c r="HP659" s="18"/>
      <c r="HQ659" s="18"/>
      <c r="HR659" s="18"/>
      <c r="HS659" s="18"/>
      <c r="HT659" s="18"/>
      <c r="HU659" s="18"/>
      <c r="HV659" s="18"/>
      <c r="HW659" s="18"/>
      <c r="HX659" s="18"/>
      <c r="HY659" s="18"/>
      <c r="HZ659" s="18"/>
      <c r="IA659" s="18"/>
      <c r="IB659" s="18"/>
      <c r="IC659" s="18"/>
      <c r="ID659" s="18"/>
      <c r="IE659" s="18"/>
      <c r="IF659" s="18"/>
      <c r="IG659" s="18"/>
      <c r="IH659" s="18"/>
      <c r="II659" s="18"/>
      <c r="IJ659" s="18"/>
      <c r="IK659" s="18"/>
      <c r="IL659" s="18"/>
      <c r="IM659" s="18"/>
      <c r="IN659" s="18"/>
      <c r="IO659" s="18"/>
      <c r="IP659" s="18"/>
      <c r="IQ659" s="18"/>
      <c r="IR659" s="18"/>
      <c r="IS659" s="18"/>
      <c r="IT659" s="18"/>
      <c r="IU659" s="18"/>
      <c r="IV659" s="18"/>
      <c r="IW659" s="18"/>
      <c r="IX659" s="18"/>
      <c r="IY659" s="18"/>
      <c r="IZ659" s="18"/>
      <c r="JA659" s="18"/>
      <c r="JB659" s="18"/>
      <c r="JC659" s="18"/>
      <c r="JD659" s="18"/>
      <c r="JE659" s="18"/>
      <c r="JF659" s="18"/>
    </row>
    <row r="660" spans="36:266" x14ac:dyDescent="0.3">
      <c r="AJ660" s="24"/>
      <c r="AK660" s="24"/>
      <c r="AL660" s="20"/>
      <c r="AM660" s="23"/>
      <c r="AN660" s="18"/>
      <c r="AO660" s="24"/>
      <c r="AW660" s="71"/>
      <c r="AX660" s="71"/>
      <c r="AY660" s="71"/>
      <c r="BB660" s="25"/>
      <c r="BC660" s="21"/>
      <c r="BG660" s="18"/>
      <c r="BN660" s="22"/>
      <c r="BO660" s="22"/>
      <c r="BP660" s="22"/>
      <c r="BQ660" s="22"/>
      <c r="BR660" s="15"/>
      <c r="CF660" s="15"/>
      <c r="CL660" s="22"/>
      <c r="CM660" s="15"/>
      <c r="CR660" s="22"/>
      <c r="CT660" s="15"/>
      <c r="CW660" s="22"/>
      <c r="DA660" s="15"/>
      <c r="DH660" s="15"/>
      <c r="DJ660" s="22"/>
      <c r="DO660" s="15"/>
      <c r="DV660" s="15"/>
      <c r="EC660" s="15"/>
      <c r="EJ660" s="15"/>
      <c r="EQ660" s="15"/>
      <c r="EX660" s="15"/>
      <c r="FE660" s="15"/>
      <c r="FL660" s="15"/>
      <c r="FS660" s="15"/>
      <c r="FZ660" s="15"/>
      <c r="GG660" s="15"/>
      <c r="GN660" s="15"/>
      <c r="GP660" s="22"/>
      <c r="GQ660" s="22"/>
      <c r="GR660" s="22"/>
      <c r="GS660" s="22"/>
      <c r="GT660" s="22"/>
      <c r="GU660" s="15"/>
      <c r="GV660" s="22"/>
      <c r="GW660" s="22"/>
      <c r="GX660" s="22"/>
      <c r="GY660" s="18"/>
      <c r="GZ660" s="18"/>
      <c r="HA660" s="18"/>
      <c r="HB660" s="18"/>
      <c r="HC660" s="18"/>
      <c r="HD660" s="18"/>
      <c r="HE660" s="18"/>
      <c r="HF660" s="18"/>
      <c r="HG660" s="18"/>
      <c r="HH660" s="18"/>
      <c r="HI660" s="18"/>
      <c r="HJ660" s="18"/>
      <c r="HK660" s="18"/>
      <c r="HL660" s="18"/>
      <c r="HM660" s="18"/>
      <c r="HN660" s="18"/>
      <c r="HO660" s="18"/>
      <c r="HP660" s="18"/>
      <c r="HQ660" s="18"/>
      <c r="HR660" s="18"/>
      <c r="HS660" s="18"/>
      <c r="HT660" s="18"/>
      <c r="HU660" s="18"/>
      <c r="HV660" s="18"/>
      <c r="HW660" s="18"/>
      <c r="HX660" s="18"/>
      <c r="HY660" s="18"/>
      <c r="HZ660" s="18"/>
      <c r="IA660" s="18"/>
      <c r="IB660" s="18"/>
      <c r="IC660" s="18"/>
      <c r="ID660" s="18"/>
      <c r="IE660" s="18"/>
      <c r="IF660" s="18"/>
      <c r="IG660" s="18"/>
      <c r="IH660" s="18"/>
      <c r="II660" s="18"/>
      <c r="IJ660" s="18"/>
      <c r="IK660" s="18"/>
      <c r="IL660" s="18"/>
      <c r="IM660" s="18"/>
      <c r="IN660" s="18"/>
      <c r="IO660" s="18"/>
      <c r="IP660" s="18"/>
      <c r="IQ660" s="18"/>
      <c r="IR660" s="18"/>
      <c r="IS660" s="18"/>
      <c r="IT660" s="18"/>
      <c r="IU660" s="18"/>
      <c r="IV660" s="18"/>
      <c r="IW660" s="18"/>
      <c r="IX660" s="18"/>
      <c r="IY660" s="18"/>
      <c r="IZ660" s="18"/>
      <c r="JA660" s="18"/>
      <c r="JB660" s="18"/>
      <c r="JC660" s="18"/>
      <c r="JD660" s="18"/>
      <c r="JE660" s="18"/>
      <c r="JF660" s="18"/>
    </row>
    <row r="661" spans="36:266" x14ac:dyDescent="0.3">
      <c r="AJ661" s="24"/>
      <c r="AK661" s="24"/>
      <c r="AL661" s="20"/>
      <c r="AM661" s="23"/>
      <c r="AN661" s="18"/>
      <c r="AO661" s="24"/>
      <c r="AW661" s="71"/>
      <c r="AX661" s="71"/>
      <c r="AY661" s="71"/>
      <c r="BB661" s="25"/>
      <c r="BC661" s="21"/>
      <c r="BG661" s="18"/>
      <c r="BN661" s="22"/>
      <c r="BO661" s="22"/>
      <c r="BP661" s="22"/>
      <c r="BQ661" s="22"/>
      <c r="BR661" s="15"/>
      <c r="CF661" s="15"/>
      <c r="CL661" s="22"/>
      <c r="CM661" s="15"/>
      <c r="CR661" s="22"/>
      <c r="CT661" s="15"/>
      <c r="CW661" s="22"/>
      <c r="DA661" s="15"/>
      <c r="DH661" s="15"/>
      <c r="DJ661" s="22"/>
      <c r="DO661" s="15"/>
      <c r="DV661" s="15"/>
      <c r="EC661" s="15"/>
      <c r="EJ661" s="15"/>
      <c r="EQ661" s="15"/>
      <c r="EX661" s="15"/>
      <c r="FE661" s="15"/>
      <c r="FL661" s="15"/>
      <c r="FS661" s="15"/>
      <c r="FZ661" s="15"/>
      <c r="GG661" s="15"/>
      <c r="GN661" s="15"/>
      <c r="GP661" s="22"/>
      <c r="GQ661" s="22"/>
      <c r="GR661" s="22"/>
      <c r="GS661" s="22"/>
      <c r="GT661" s="22"/>
      <c r="GU661" s="15"/>
      <c r="GV661" s="22"/>
      <c r="GW661" s="22"/>
      <c r="GX661" s="22"/>
      <c r="GY661" s="18"/>
      <c r="GZ661" s="18"/>
      <c r="HA661" s="18"/>
      <c r="HB661" s="18"/>
      <c r="HC661" s="18"/>
      <c r="HD661" s="18"/>
      <c r="HE661" s="18"/>
      <c r="HF661" s="18"/>
      <c r="HG661" s="18"/>
      <c r="HH661" s="18"/>
      <c r="HI661" s="18"/>
      <c r="HJ661" s="18"/>
      <c r="HK661" s="18"/>
      <c r="HL661" s="18"/>
      <c r="HM661" s="18"/>
      <c r="HN661" s="18"/>
      <c r="HO661" s="18"/>
      <c r="HP661" s="18"/>
      <c r="HQ661" s="18"/>
      <c r="HR661" s="18"/>
      <c r="HS661" s="18"/>
      <c r="HT661" s="18"/>
      <c r="HU661" s="18"/>
      <c r="HV661" s="18"/>
      <c r="HW661" s="18"/>
      <c r="HX661" s="18"/>
      <c r="HY661" s="18"/>
      <c r="HZ661" s="18"/>
      <c r="IA661" s="18"/>
      <c r="IB661" s="18"/>
      <c r="IC661" s="18"/>
      <c r="ID661" s="18"/>
      <c r="IE661" s="18"/>
      <c r="IF661" s="18"/>
      <c r="IG661" s="18"/>
      <c r="IH661" s="18"/>
      <c r="II661" s="18"/>
      <c r="IJ661" s="18"/>
      <c r="IK661" s="18"/>
      <c r="IL661" s="18"/>
      <c r="IM661" s="18"/>
      <c r="IN661" s="18"/>
      <c r="IO661" s="18"/>
      <c r="IP661" s="18"/>
      <c r="IQ661" s="18"/>
      <c r="IR661" s="18"/>
      <c r="IS661" s="18"/>
      <c r="IT661" s="18"/>
      <c r="IU661" s="18"/>
      <c r="IV661" s="18"/>
      <c r="IW661" s="18"/>
      <c r="IX661" s="18"/>
      <c r="IY661" s="18"/>
      <c r="IZ661" s="18"/>
      <c r="JA661" s="18"/>
      <c r="JB661" s="18"/>
      <c r="JC661" s="18"/>
      <c r="JD661" s="18"/>
      <c r="JE661" s="18"/>
      <c r="JF661" s="18"/>
    </row>
    <row r="662" spans="36:266" x14ac:dyDescent="0.3">
      <c r="AJ662" s="24"/>
      <c r="AK662" s="24"/>
      <c r="AL662" s="20"/>
      <c r="AM662" s="23"/>
      <c r="AN662" s="18"/>
      <c r="AO662" s="24"/>
      <c r="AW662" s="71"/>
      <c r="AX662" s="71"/>
      <c r="AY662" s="71"/>
      <c r="BB662" s="25"/>
      <c r="BC662" s="21"/>
      <c r="BG662" s="18"/>
      <c r="BN662" s="22"/>
      <c r="BO662" s="22"/>
      <c r="BP662" s="22"/>
      <c r="BQ662" s="22"/>
      <c r="BR662" s="15"/>
      <c r="CF662" s="15"/>
      <c r="CL662" s="22"/>
      <c r="CM662" s="15"/>
      <c r="CR662" s="22"/>
      <c r="CT662" s="15"/>
      <c r="CW662" s="22"/>
      <c r="DA662" s="15"/>
      <c r="DH662" s="15"/>
      <c r="DJ662" s="22"/>
      <c r="DO662" s="15"/>
      <c r="DV662" s="15"/>
      <c r="EC662" s="15"/>
      <c r="EJ662" s="15"/>
      <c r="EQ662" s="15"/>
      <c r="EX662" s="15"/>
      <c r="FE662" s="15"/>
      <c r="FL662" s="15"/>
      <c r="FS662" s="15"/>
      <c r="FZ662" s="15"/>
      <c r="GG662" s="15"/>
      <c r="GN662" s="15"/>
      <c r="GP662" s="22"/>
      <c r="GQ662" s="22"/>
      <c r="GR662" s="22"/>
      <c r="GS662" s="22"/>
      <c r="GT662" s="22"/>
      <c r="GU662" s="15"/>
      <c r="GV662" s="22"/>
      <c r="GW662" s="22"/>
      <c r="GX662" s="22"/>
      <c r="GY662" s="18"/>
      <c r="GZ662" s="18"/>
      <c r="HA662" s="18"/>
      <c r="HB662" s="18"/>
      <c r="HC662" s="18"/>
      <c r="HD662" s="18"/>
      <c r="HE662" s="18"/>
      <c r="HF662" s="18"/>
      <c r="HG662" s="18"/>
      <c r="HH662" s="18"/>
      <c r="HI662" s="18"/>
      <c r="HJ662" s="18"/>
      <c r="HK662" s="18"/>
      <c r="HL662" s="18"/>
      <c r="HM662" s="18"/>
      <c r="HN662" s="18"/>
      <c r="HO662" s="18"/>
      <c r="HP662" s="18"/>
      <c r="HQ662" s="18"/>
      <c r="HR662" s="18"/>
      <c r="HS662" s="18"/>
      <c r="HT662" s="18"/>
      <c r="HU662" s="18"/>
      <c r="HV662" s="18"/>
      <c r="HW662" s="18"/>
      <c r="HX662" s="18"/>
      <c r="HY662" s="18"/>
      <c r="HZ662" s="18"/>
      <c r="IA662" s="18"/>
      <c r="IB662" s="18"/>
      <c r="IC662" s="18"/>
      <c r="ID662" s="18"/>
      <c r="IE662" s="18"/>
      <c r="IF662" s="18"/>
      <c r="IG662" s="18"/>
      <c r="IH662" s="18"/>
      <c r="II662" s="18"/>
      <c r="IJ662" s="18"/>
      <c r="IK662" s="18"/>
      <c r="IL662" s="18"/>
      <c r="IM662" s="18"/>
      <c r="IN662" s="18"/>
      <c r="IO662" s="18"/>
      <c r="IP662" s="18"/>
      <c r="IQ662" s="18"/>
      <c r="IR662" s="18"/>
      <c r="IS662" s="18"/>
      <c r="IT662" s="18"/>
      <c r="IU662" s="18"/>
      <c r="IV662" s="18"/>
      <c r="IW662" s="18"/>
      <c r="IX662" s="18"/>
      <c r="IY662" s="18"/>
      <c r="IZ662" s="18"/>
      <c r="JA662" s="18"/>
      <c r="JB662" s="18"/>
      <c r="JC662" s="18"/>
      <c r="JD662" s="18"/>
      <c r="JE662" s="18"/>
      <c r="JF662" s="18"/>
    </row>
    <row r="663" spans="36:266" x14ac:dyDescent="0.3">
      <c r="AJ663" s="24"/>
      <c r="AK663" s="24"/>
      <c r="AL663" s="20"/>
      <c r="AM663" s="23"/>
      <c r="AN663" s="18"/>
      <c r="AO663" s="24"/>
      <c r="AW663" s="71"/>
      <c r="AX663" s="71"/>
      <c r="AY663" s="71"/>
      <c r="BB663" s="25"/>
      <c r="BC663" s="21"/>
      <c r="BG663" s="18"/>
      <c r="BN663" s="22"/>
      <c r="BO663" s="22"/>
      <c r="BP663" s="22"/>
      <c r="BQ663" s="22"/>
      <c r="BR663" s="15"/>
      <c r="CF663" s="15"/>
      <c r="CL663" s="22"/>
      <c r="CM663" s="15"/>
      <c r="CR663" s="22"/>
      <c r="CT663" s="15"/>
      <c r="CW663" s="22"/>
      <c r="DA663" s="15"/>
      <c r="DH663" s="15"/>
      <c r="DJ663" s="22"/>
      <c r="DO663" s="15"/>
      <c r="DV663" s="15"/>
      <c r="EC663" s="15"/>
      <c r="EJ663" s="15"/>
      <c r="EQ663" s="15"/>
      <c r="EX663" s="15"/>
      <c r="FE663" s="15"/>
      <c r="FL663" s="15"/>
      <c r="FS663" s="15"/>
      <c r="FZ663" s="15"/>
      <c r="GG663" s="15"/>
      <c r="GN663" s="15"/>
      <c r="GP663" s="22"/>
      <c r="GQ663" s="22"/>
      <c r="GR663" s="22"/>
      <c r="GS663" s="22"/>
      <c r="GT663" s="22"/>
      <c r="GU663" s="15"/>
      <c r="GV663" s="22"/>
      <c r="GW663" s="22"/>
      <c r="GX663" s="22"/>
      <c r="GY663" s="18"/>
      <c r="GZ663" s="18"/>
      <c r="HA663" s="18"/>
      <c r="HB663" s="18"/>
      <c r="HC663" s="18"/>
      <c r="HD663" s="18"/>
      <c r="HE663" s="18"/>
      <c r="HF663" s="18"/>
      <c r="HG663" s="18"/>
      <c r="HH663" s="18"/>
      <c r="HI663" s="18"/>
      <c r="HJ663" s="18"/>
      <c r="HK663" s="18"/>
      <c r="HL663" s="18"/>
      <c r="HM663" s="18"/>
      <c r="HN663" s="18"/>
      <c r="HO663" s="18"/>
      <c r="HP663" s="18"/>
      <c r="HQ663" s="18"/>
      <c r="HR663" s="18"/>
      <c r="HS663" s="18"/>
      <c r="HT663" s="18"/>
      <c r="HU663" s="18"/>
      <c r="HV663" s="18"/>
      <c r="HW663" s="18"/>
      <c r="HX663" s="18"/>
      <c r="HY663" s="18"/>
      <c r="HZ663" s="18"/>
      <c r="IA663" s="18"/>
      <c r="IB663" s="18"/>
      <c r="IC663" s="18"/>
      <c r="ID663" s="18"/>
      <c r="IE663" s="18"/>
      <c r="IF663" s="18"/>
      <c r="IG663" s="18"/>
      <c r="IH663" s="18"/>
      <c r="II663" s="18"/>
      <c r="IJ663" s="18"/>
      <c r="IK663" s="18"/>
      <c r="IL663" s="18"/>
      <c r="IM663" s="18"/>
      <c r="IN663" s="18"/>
      <c r="IO663" s="18"/>
      <c r="IP663" s="18"/>
      <c r="IQ663" s="18"/>
      <c r="IR663" s="18"/>
      <c r="IS663" s="18"/>
      <c r="IT663" s="18"/>
      <c r="IU663" s="18"/>
      <c r="IV663" s="18"/>
      <c r="IW663" s="18"/>
      <c r="IX663" s="18"/>
      <c r="IY663" s="18"/>
      <c r="IZ663" s="18"/>
      <c r="JA663" s="18"/>
      <c r="JB663" s="18"/>
      <c r="JC663" s="18"/>
      <c r="JD663" s="18"/>
      <c r="JE663" s="18"/>
      <c r="JF663" s="18"/>
    </row>
    <row r="664" spans="36:266" x14ac:dyDescent="0.3">
      <c r="AJ664" s="24"/>
      <c r="AK664" s="24"/>
      <c r="AL664" s="20"/>
      <c r="AM664" s="23"/>
      <c r="AN664" s="18"/>
      <c r="AO664" s="24"/>
      <c r="AW664" s="71"/>
      <c r="AX664" s="71"/>
      <c r="AY664" s="71"/>
      <c r="BB664" s="25"/>
      <c r="BC664" s="21"/>
      <c r="BG664" s="18"/>
      <c r="BN664" s="22"/>
      <c r="BO664" s="22"/>
      <c r="BP664" s="22"/>
      <c r="BQ664" s="22"/>
      <c r="BR664" s="15"/>
      <c r="CF664" s="15"/>
      <c r="CL664" s="22"/>
      <c r="CM664" s="15"/>
      <c r="CR664" s="22"/>
      <c r="CT664" s="15"/>
      <c r="CW664" s="22"/>
      <c r="DA664" s="15"/>
      <c r="DH664" s="15"/>
      <c r="DJ664" s="22"/>
      <c r="DO664" s="15"/>
      <c r="DV664" s="15"/>
      <c r="EC664" s="15"/>
      <c r="EJ664" s="15"/>
      <c r="EQ664" s="15"/>
      <c r="EX664" s="15"/>
      <c r="FE664" s="15"/>
      <c r="FL664" s="15"/>
      <c r="FS664" s="15"/>
      <c r="FZ664" s="15"/>
      <c r="GG664" s="15"/>
      <c r="GN664" s="15"/>
      <c r="GP664" s="22"/>
      <c r="GQ664" s="22"/>
      <c r="GR664" s="22"/>
      <c r="GS664" s="22"/>
      <c r="GT664" s="22"/>
      <c r="GU664" s="15"/>
      <c r="GV664" s="22"/>
      <c r="GW664" s="22"/>
      <c r="GX664" s="22"/>
      <c r="GY664" s="18"/>
      <c r="GZ664" s="18"/>
      <c r="HA664" s="18"/>
      <c r="HB664" s="18"/>
      <c r="HC664" s="18"/>
      <c r="HD664" s="18"/>
      <c r="HE664" s="18"/>
      <c r="HF664" s="18"/>
      <c r="HG664" s="18"/>
      <c r="HH664" s="18"/>
      <c r="HI664" s="18"/>
      <c r="HJ664" s="18"/>
      <c r="HK664" s="18"/>
      <c r="HL664" s="18"/>
      <c r="HM664" s="18"/>
      <c r="HN664" s="18"/>
      <c r="HO664" s="18"/>
      <c r="HP664" s="18"/>
      <c r="HQ664" s="18"/>
      <c r="HR664" s="18"/>
      <c r="HS664" s="18"/>
      <c r="HT664" s="18"/>
      <c r="HU664" s="18"/>
      <c r="HV664" s="18"/>
      <c r="HW664" s="18"/>
      <c r="HX664" s="18"/>
      <c r="HY664" s="18"/>
      <c r="HZ664" s="18"/>
      <c r="IA664" s="18"/>
      <c r="IB664" s="18"/>
      <c r="IC664" s="18"/>
      <c r="ID664" s="18"/>
      <c r="IE664" s="18"/>
      <c r="IF664" s="18"/>
      <c r="IG664" s="18"/>
      <c r="IH664" s="18"/>
      <c r="II664" s="18"/>
      <c r="IJ664" s="18"/>
      <c r="IK664" s="18"/>
      <c r="IL664" s="18"/>
      <c r="IM664" s="18"/>
      <c r="IN664" s="18"/>
      <c r="IO664" s="18"/>
      <c r="IP664" s="18"/>
      <c r="IQ664" s="18"/>
      <c r="IR664" s="18"/>
      <c r="IS664" s="18"/>
      <c r="IT664" s="18"/>
      <c r="IU664" s="18"/>
      <c r="IV664" s="18"/>
      <c r="IW664" s="18"/>
      <c r="IX664" s="18"/>
      <c r="IY664" s="18"/>
      <c r="IZ664" s="18"/>
      <c r="JA664" s="18"/>
      <c r="JB664" s="18"/>
      <c r="JC664" s="18"/>
      <c r="JD664" s="18"/>
      <c r="JE664" s="18"/>
      <c r="JF664" s="18"/>
    </row>
    <row r="665" spans="36:266" x14ac:dyDescent="0.3">
      <c r="AJ665" s="24"/>
      <c r="AK665" s="24"/>
      <c r="AL665" s="20"/>
      <c r="AM665" s="23"/>
      <c r="AN665" s="18"/>
      <c r="AO665" s="24"/>
      <c r="AW665" s="71"/>
      <c r="AX665" s="71"/>
      <c r="AY665" s="71"/>
      <c r="BB665" s="25"/>
      <c r="BC665" s="21"/>
      <c r="BG665" s="18"/>
      <c r="BN665" s="22"/>
      <c r="BO665" s="22"/>
      <c r="BP665" s="22"/>
      <c r="BQ665" s="22"/>
      <c r="BR665" s="15"/>
      <c r="CF665" s="15"/>
      <c r="CL665" s="22"/>
      <c r="CM665" s="15"/>
      <c r="CR665" s="22"/>
      <c r="CT665" s="15"/>
      <c r="CW665" s="22"/>
      <c r="DA665" s="15"/>
      <c r="DH665" s="15"/>
      <c r="DJ665" s="22"/>
      <c r="DO665" s="15"/>
      <c r="DV665" s="15"/>
      <c r="EC665" s="15"/>
      <c r="EJ665" s="15"/>
      <c r="EQ665" s="15"/>
      <c r="EX665" s="15"/>
      <c r="FE665" s="15"/>
      <c r="FL665" s="15"/>
      <c r="FS665" s="15"/>
      <c r="FZ665" s="15"/>
      <c r="GG665" s="15"/>
      <c r="GN665" s="15"/>
      <c r="GP665" s="22"/>
      <c r="GQ665" s="22"/>
      <c r="GR665" s="22"/>
      <c r="GS665" s="22"/>
      <c r="GT665" s="22"/>
      <c r="GU665" s="15"/>
      <c r="GV665" s="22"/>
      <c r="GW665" s="22"/>
      <c r="GX665" s="22"/>
      <c r="GY665" s="18"/>
      <c r="GZ665" s="18"/>
      <c r="HA665" s="18"/>
      <c r="HB665" s="18"/>
      <c r="HC665" s="18"/>
      <c r="HD665" s="18"/>
      <c r="HE665" s="18"/>
      <c r="HF665" s="18"/>
      <c r="HG665" s="18"/>
      <c r="HH665" s="18"/>
      <c r="HI665" s="18"/>
      <c r="HJ665" s="18"/>
      <c r="HK665" s="18"/>
      <c r="HL665" s="18"/>
      <c r="HM665" s="18"/>
      <c r="HN665" s="18"/>
      <c r="HO665" s="18"/>
      <c r="HP665" s="18"/>
      <c r="HQ665" s="18"/>
      <c r="HR665" s="18"/>
      <c r="HS665" s="18"/>
      <c r="HT665" s="18"/>
      <c r="HU665" s="18"/>
      <c r="HV665" s="18"/>
      <c r="HW665" s="18"/>
      <c r="HX665" s="18"/>
      <c r="HY665" s="18"/>
      <c r="HZ665" s="18"/>
      <c r="IA665" s="18"/>
      <c r="IB665" s="18"/>
      <c r="IC665" s="18"/>
      <c r="ID665" s="18"/>
      <c r="IE665" s="18"/>
      <c r="IF665" s="18"/>
      <c r="IG665" s="18"/>
      <c r="IH665" s="18"/>
      <c r="II665" s="18"/>
      <c r="IJ665" s="18"/>
      <c r="IK665" s="18"/>
      <c r="IL665" s="18"/>
      <c r="IM665" s="18"/>
      <c r="IN665" s="18"/>
      <c r="IO665" s="18"/>
      <c r="IP665" s="18"/>
      <c r="IQ665" s="18"/>
      <c r="IR665" s="18"/>
      <c r="IS665" s="18"/>
      <c r="IT665" s="18"/>
      <c r="IU665" s="18"/>
      <c r="IV665" s="18"/>
      <c r="IW665" s="18"/>
      <c r="IX665" s="18"/>
      <c r="IY665" s="18"/>
      <c r="IZ665" s="18"/>
      <c r="JA665" s="18"/>
      <c r="JB665" s="18"/>
      <c r="JC665" s="18"/>
      <c r="JD665" s="18"/>
      <c r="JE665" s="18"/>
      <c r="JF665" s="18"/>
    </row>
    <row r="666" spans="36:266" x14ac:dyDescent="0.3">
      <c r="AJ666" s="24"/>
      <c r="AK666" s="24"/>
      <c r="AL666" s="20"/>
      <c r="AM666" s="23"/>
      <c r="AN666" s="18"/>
      <c r="AO666" s="24"/>
      <c r="AW666" s="71"/>
      <c r="AX666" s="71"/>
      <c r="AY666" s="71"/>
      <c r="BB666" s="25"/>
      <c r="BC666" s="21"/>
      <c r="BG666" s="18"/>
      <c r="BN666" s="22"/>
      <c r="BO666" s="22"/>
      <c r="BP666" s="22"/>
      <c r="BQ666" s="22"/>
      <c r="BR666" s="15"/>
      <c r="CF666" s="15"/>
      <c r="CL666" s="22"/>
      <c r="CM666" s="15"/>
      <c r="CR666" s="22"/>
      <c r="CT666" s="15"/>
      <c r="CW666" s="22"/>
      <c r="DA666" s="15"/>
      <c r="DH666" s="15"/>
      <c r="DJ666" s="22"/>
      <c r="DO666" s="15"/>
      <c r="DV666" s="15"/>
      <c r="EC666" s="15"/>
      <c r="EJ666" s="15"/>
      <c r="EQ666" s="15"/>
      <c r="EX666" s="15"/>
      <c r="FE666" s="15"/>
      <c r="FL666" s="15"/>
      <c r="FS666" s="15"/>
      <c r="FZ666" s="15"/>
      <c r="GG666" s="15"/>
      <c r="GN666" s="15"/>
      <c r="GP666" s="22"/>
      <c r="GQ666" s="22"/>
      <c r="GR666" s="22"/>
      <c r="GS666" s="22"/>
      <c r="GT666" s="22"/>
      <c r="GU666" s="15"/>
      <c r="GV666" s="22"/>
      <c r="GW666" s="22"/>
      <c r="GX666" s="22"/>
      <c r="GY666" s="18"/>
      <c r="GZ666" s="18"/>
      <c r="HA666" s="18"/>
      <c r="HB666" s="18"/>
      <c r="HC666" s="18"/>
      <c r="HD666" s="18"/>
      <c r="HE666" s="18"/>
      <c r="HF666" s="18"/>
      <c r="HG666" s="18"/>
      <c r="HH666" s="18"/>
      <c r="HI666" s="18"/>
      <c r="HJ666" s="18"/>
      <c r="HK666" s="18"/>
      <c r="HL666" s="18"/>
      <c r="HM666" s="18"/>
      <c r="HN666" s="18"/>
      <c r="HO666" s="18"/>
      <c r="HP666" s="18"/>
      <c r="HQ666" s="18"/>
      <c r="HR666" s="18"/>
      <c r="HS666" s="18"/>
      <c r="HT666" s="18"/>
      <c r="HU666" s="18"/>
      <c r="HV666" s="18"/>
      <c r="HW666" s="18"/>
      <c r="HX666" s="18"/>
      <c r="HY666" s="18"/>
      <c r="HZ666" s="18"/>
      <c r="IA666" s="18"/>
      <c r="IB666" s="18"/>
      <c r="IC666" s="18"/>
      <c r="ID666" s="18"/>
      <c r="IE666" s="18"/>
      <c r="IF666" s="18"/>
      <c r="IG666" s="18"/>
      <c r="IH666" s="18"/>
      <c r="II666" s="18"/>
      <c r="IJ666" s="18"/>
      <c r="IK666" s="18"/>
      <c r="IL666" s="18"/>
      <c r="IM666" s="18"/>
      <c r="IN666" s="18"/>
      <c r="IO666" s="18"/>
      <c r="IP666" s="18"/>
      <c r="IQ666" s="18"/>
      <c r="IR666" s="18"/>
      <c r="IS666" s="18"/>
      <c r="IT666" s="18"/>
      <c r="IU666" s="18"/>
      <c r="IV666" s="18"/>
      <c r="IW666" s="18"/>
      <c r="IX666" s="18"/>
      <c r="IY666" s="18"/>
      <c r="IZ666" s="18"/>
      <c r="JA666" s="18"/>
      <c r="JB666" s="18"/>
      <c r="JC666" s="18"/>
      <c r="JD666" s="18"/>
      <c r="JE666" s="18"/>
      <c r="JF666" s="18"/>
    </row>
    <row r="667" spans="36:266" x14ac:dyDescent="0.3">
      <c r="AJ667" s="24"/>
      <c r="AK667" s="24"/>
      <c r="AL667" s="20"/>
      <c r="AM667" s="23"/>
      <c r="AN667" s="18"/>
      <c r="AO667" s="24"/>
      <c r="AW667" s="71"/>
      <c r="AX667" s="71"/>
      <c r="AY667" s="71"/>
      <c r="BB667" s="25"/>
      <c r="BC667" s="21"/>
      <c r="BG667" s="18"/>
      <c r="BN667" s="22"/>
      <c r="BO667" s="22"/>
      <c r="BP667" s="22"/>
      <c r="BQ667" s="22"/>
      <c r="BR667" s="15"/>
      <c r="CF667" s="15"/>
      <c r="CL667" s="22"/>
      <c r="CM667" s="15"/>
      <c r="CR667" s="22"/>
      <c r="CT667" s="15"/>
      <c r="CW667" s="22"/>
      <c r="DA667" s="15"/>
      <c r="DH667" s="15"/>
      <c r="DJ667" s="22"/>
      <c r="DO667" s="15"/>
      <c r="DV667" s="15"/>
      <c r="EC667" s="15"/>
      <c r="EJ667" s="15"/>
      <c r="EQ667" s="15"/>
      <c r="EX667" s="15"/>
      <c r="FE667" s="15"/>
      <c r="FL667" s="15"/>
      <c r="FS667" s="15"/>
      <c r="FZ667" s="15"/>
      <c r="GG667" s="15"/>
      <c r="GN667" s="15"/>
      <c r="GP667" s="22"/>
      <c r="GQ667" s="22"/>
      <c r="GR667" s="22"/>
      <c r="GS667" s="22"/>
      <c r="GT667" s="22"/>
      <c r="GU667" s="15"/>
      <c r="GV667" s="22"/>
      <c r="GW667" s="22"/>
      <c r="GX667" s="22"/>
      <c r="GY667" s="18"/>
      <c r="GZ667" s="18"/>
      <c r="HA667" s="18"/>
      <c r="HB667" s="18"/>
      <c r="HC667" s="18"/>
      <c r="HD667" s="18"/>
      <c r="HE667" s="18"/>
      <c r="HF667" s="18"/>
      <c r="HG667" s="18"/>
      <c r="HH667" s="18"/>
      <c r="HI667" s="18"/>
      <c r="HJ667" s="18"/>
      <c r="HK667" s="18"/>
      <c r="HL667" s="18"/>
      <c r="HM667" s="18"/>
      <c r="HN667" s="18"/>
      <c r="HO667" s="18"/>
      <c r="HP667" s="18"/>
      <c r="HQ667" s="18"/>
      <c r="HR667" s="18"/>
      <c r="HS667" s="18"/>
      <c r="HT667" s="18"/>
      <c r="HU667" s="18"/>
      <c r="HV667" s="18"/>
      <c r="HW667" s="18"/>
      <c r="HX667" s="18"/>
      <c r="HY667" s="18"/>
      <c r="HZ667" s="18"/>
      <c r="IA667" s="18"/>
      <c r="IB667" s="18"/>
      <c r="IC667" s="18"/>
      <c r="ID667" s="18"/>
      <c r="IE667" s="18"/>
      <c r="IF667" s="18"/>
      <c r="IG667" s="18"/>
      <c r="IH667" s="18"/>
      <c r="II667" s="18"/>
      <c r="IJ667" s="18"/>
      <c r="IK667" s="18"/>
      <c r="IL667" s="18"/>
      <c r="IM667" s="18"/>
      <c r="IN667" s="18"/>
      <c r="IO667" s="18"/>
      <c r="IP667" s="18"/>
      <c r="IQ667" s="18"/>
      <c r="IR667" s="18"/>
      <c r="IS667" s="18"/>
      <c r="IT667" s="18"/>
      <c r="IU667" s="18"/>
      <c r="IV667" s="18"/>
      <c r="IW667" s="18"/>
      <c r="IX667" s="18"/>
      <c r="IY667" s="18"/>
      <c r="IZ667" s="18"/>
      <c r="JA667" s="18"/>
      <c r="JB667" s="18"/>
      <c r="JC667" s="18"/>
      <c r="JD667" s="18"/>
      <c r="JE667" s="18"/>
      <c r="JF667" s="18"/>
    </row>
    <row r="668" spans="36:266" x14ac:dyDescent="0.3">
      <c r="AJ668" s="24"/>
      <c r="AK668" s="24"/>
      <c r="AL668" s="20"/>
      <c r="AM668" s="23"/>
      <c r="AN668" s="18"/>
      <c r="AO668" s="24"/>
      <c r="AW668" s="71"/>
      <c r="AX668" s="71"/>
      <c r="AY668" s="71"/>
      <c r="BB668" s="25"/>
      <c r="BC668" s="21"/>
      <c r="BG668" s="18"/>
      <c r="BN668" s="22"/>
      <c r="BO668" s="22"/>
      <c r="BP668" s="22"/>
      <c r="BQ668" s="22"/>
      <c r="BR668" s="15"/>
      <c r="CF668" s="15"/>
      <c r="CL668" s="22"/>
      <c r="CM668" s="15"/>
      <c r="CR668" s="22"/>
      <c r="CT668" s="15"/>
      <c r="CW668" s="22"/>
      <c r="DA668" s="15"/>
      <c r="DH668" s="15"/>
      <c r="DJ668" s="22"/>
      <c r="DO668" s="15"/>
      <c r="DV668" s="15"/>
      <c r="EC668" s="15"/>
      <c r="EJ668" s="15"/>
      <c r="EQ668" s="15"/>
      <c r="EX668" s="15"/>
      <c r="FE668" s="15"/>
      <c r="FL668" s="15"/>
      <c r="FS668" s="15"/>
      <c r="FZ668" s="15"/>
      <c r="GG668" s="15"/>
      <c r="GN668" s="15"/>
      <c r="GP668" s="22"/>
      <c r="GQ668" s="22"/>
      <c r="GR668" s="22"/>
      <c r="GS668" s="22"/>
      <c r="GT668" s="22"/>
      <c r="GU668" s="15"/>
      <c r="GV668" s="22"/>
      <c r="GW668" s="22"/>
      <c r="GX668" s="22"/>
      <c r="GY668" s="18"/>
      <c r="GZ668" s="18"/>
      <c r="HA668" s="18"/>
      <c r="HB668" s="18"/>
      <c r="HC668" s="18"/>
      <c r="HD668" s="18"/>
      <c r="HE668" s="18"/>
      <c r="HF668" s="18"/>
      <c r="HG668" s="18"/>
      <c r="HH668" s="18"/>
      <c r="HI668" s="18"/>
      <c r="HJ668" s="18"/>
      <c r="HK668" s="18"/>
      <c r="HL668" s="18"/>
      <c r="HM668" s="18"/>
      <c r="HN668" s="18"/>
      <c r="HO668" s="18"/>
      <c r="HP668" s="18"/>
      <c r="HQ668" s="18"/>
      <c r="HR668" s="18"/>
      <c r="HS668" s="18"/>
      <c r="HT668" s="18"/>
      <c r="HU668" s="18"/>
      <c r="HV668" s="18"/>
      <c r="HW668" s="18"/>
      <c r="HX668" s="18"/>
      <c r="HY668" s="18"/>
      <c r="HZ668" s="18"/>
      <c r="IA668" s="18"/>
      <c r="IB668" s="18"/>
      <c r="IC668" s="18"/>
      <c r="ID668" s="18"/>
      <c r="IE668" s="18"/>
      <c r="IF668" s="18"/>
      <c r="IG668" s="18"/>
      <c r="IH668" s="18"/>
      <c r="II668" s="18"/>
      <c r="IJ668" s="18"/>
      <c r="IK668" s="18"/>
      <c r="IL668" s="18"/>
      <c r="IM668" s="18"/>
      <c r="IN668" s="18"/>
      <c r="IO668" s="18"/>
      <c r="IP668" s="18"/>
      <c r="IQ668" s="18"/>
      <c r="IR668" s="18"/>
      <c r="IS668" s="18"/>
      <c r="IT668" s="18"/>
      <c r="IU668" s="18"/>
      <c r="IV668" s="18"/>
      <c r="IW668" s="18"/>
      <c r="IX668" s="18"/>
      <c r="IY668" s="18"/>
      <c r="IZ668" s="18"/>
      <c r="JA668" s="18"/>
      <c r="JB668" s="18"/>
      <c r="JC668" s="18"/>
      <c r="JD668" s="18"/>
      <c r="JE668" s="18"/>
      <c r="JF668" s="18"/>
    </row>
    <row r="669" spans="36:266" x14ac:dyDescent="0.3">
      <c r="AJ669" s="24"/>
      <c r="AK669" s="24"/>
      <c r="AL669" s="20"/>
      <c r="AM669" s="23"/>
      <c r="AN669" s="18"/>
      <c r="AO669" s="24"/>
      <c r="AW669" s="71"/>
      <c r="AX669" s="71"/>
      <c r="AY669" s="71"/>
      <c r="BB669" s="25"/>
      <c r="BC669" s="21"/>
      <c r="BG669" s="18"/>
      <c r="BN669" s="22"/>
      <c r="BO669" s="22"/>
      <c r="BP669" s="22"/>
      <c r="BQ669" s="22"/>
      <c r="BR669" s="15"/>
      <c r="CF669" s="15"/>
      <c r="CL669" s="22"/>
      <c r="CM669" s="15"/>
      <c r="CR669" s="22"/>
      <c r="CT669" s="15"/>
      <c r="CW669" s="22"/>
      <c r="DA669" s="15"/>
      <c r="DH669" s="15"/>
      <c r="DJ669" s="22"/>
      <c r="DO669" s="15"/>
      <c r="DV669" s="15"/>
      <c r="EC669" s="15"/>
      <c r="EJ669" s="15"/>
      <c r="EQ669" s="15"/>
      <c r="EX669" s="15"/>
      <c r="FE669" s="15"/>
      <c r="FL669" s="15"/>
      <c r="FS669" s="15"/>
      <c r="FZ669" s="15"/>
      <c r="GG669" s="15"/>
      <c r="GN669" s="15"/>
      <c r="GP669" s="22"/>
      <c r="GQ669" s="22"/>
      <c r="GR669" s="22"/>
      <c r="GS669" s="22"/>
      <c r="GT669" s="22"/>
      <c r="GU669" s="15"/>
      <c r="GV669" s="22"/>
      <c r="GW669" s="22"/>
      <c r="GX669" s="22"/>
      <c r="GY669" s="18"/>
      <c r="GZ669" s="18"/>
      <c r="HA669" s="18"/>
      <c r="HB669" s="18"/>
      <c r="HC669" s="18"/>
      <c r="HD669" s="18"/>
      <c r="HE669" s="18"/>
      <c r="HF669" s="18"/>
      <c r="HG669" s="18"/>
      <c r="HH669" s="18"/>
      <c r="HI669" s="18"/>
      <c r="HJ669" s="18"/>
      <c r="HK669" s="18"/>
      <c r="HL669" s="18"/>
      <c r="HM669" s="18"/>
      <c r="HN669" s="18"/>
      <c r="HO669" s="18"/>
      <c r="HP669" s="18"/>
      <c r="HQ669" s="18"/>
      <c r="HR669" s="18"/>
      <c r="HS669" s="18"/>
      <c r="HT669" s="18"/>
      <c r="HU669" s="18"/>
      <c r="HV669" s="18"/>
      <c r="HW669" s="18"/>
      <c r="HX669" s="18"/>
      <c r="HY669" s="18"/>
      <c r="HZ669" s="18"/>
      <c r="IA669" s="18"/>
      <c r="IB669" s="18"/>
      <c r="IC669" s="18"/>
      <c r="ID669" s="18"/>
      <c r="IE669" s="18"/>
      <c r="IF669" s="18"/>
      <c r="IG669" s="18"/>
      <c r="IH669" s="18"/>
      <c r="II669" s="18"/>
      <c r="IJ669" s="18"/>
      <c r="IK669" s="18"/>
      <c r="IL669" s="18"/>
      <c r="IM669" s="18"/>
      <c r="IN669" s="18"/>
      <c r="IO669" s="18"/>
      <c r="IP669" s="18"/>
      <c r="IQ669" s="18"/>
      <c r="IR669" s="18"/>
      <c r="IS669" s="18"/>
      <c r="IT669" s="18"/>
      <c r="IU669" s="18"/>
      <c r="IV669" s="18"/>
      <c r="IW669" s="18"/>
      <c r="IX669" s="18"/>
      <c r="IY669" s="18"/>
      <c r="IZ669" s="18"/>
      <c r="JA669" s="18"/>
      <c r="JB669" s="18"/>
      <c r="JC669" s="18"/>
      <c r="JD669" s="18"/>
      <c r="JE669" s="18"/>
      <c r="JF669" s="18"/>
    </row>
    <row r="670" spans="36:266" x14ac:dyDescent="0.3">
      <c r="AJ670" s="24"/>
      <c r="AK670" s="24"/>
      <c r="AL670" s="20"/>
      <c r="AM670" s="23"/>
      <c r="AN670" s="24"/>
      <c r="AO670" s="24"/>
      <c r="AW670" s="71"/>
      <c r="AX670" s="71"/>
      <c r="AY670" s="71"/>
      <c r="BB670" s="25"/>
      <c r="BC670" s="21"/>
      <c r="BG670" s="18"/>
      <c r="BN670" s="22"/>
      <c r="BO670" s="22"/>
      <c r="BP670" s="22"/>
      <c r="BQ670" s="22"/>
      <c r="BR670" s="15"/>
      <c r="CF670" s="15"/>
      <c r="CL670" s="22"/>
      <c r="CM670" s="15"/>
      <c r="CR670" s="22"/>
      <c r="CT670" s="15"/>
      <c r="CW670" s="22"/>
      <c r="DA670" s="15"/>
      <c r="DH670" s="15"/>
      <c r="DJ670" s="22"/>
      <c r="DO670" s="15"/>
      <c r="DV670" s="15"/>
      <c r="EC670" s="15"/>
      <c r="EJ670" s="15"/>
      <c r="EQ670" s="15"/>
      <c r="EX670" s="15"/>
      <c r="FE670" s="15"/>
      <c r="FL670" s="15"/>
      <c r="FS670" s="15"/>
      <c r="FZ670" s="15"/>
      <c r="GG670" s="15"/>
      <c r="GN670" s="15"/>
      <c r="GP670" s="22"/>
      <c r="GQ670" s="22"/>
      <c r="GR670" s="22"/>
      <c r="GS670" s="22"/>
      <c r="GT670" s="22"/>
      <c r="GU670" s="15"/>
      <c r="GV670" s="22"/>
      <c r="GW670" s="22"/>
      <c r="GX670" s="22"/>
      <c r="GY670" s="18"/>
      <c r="GZ670" s="18"/>
      <c r="HA670" s="18"/>
      <c r="HB670" s="18"/>
      <c r="HC670" s="18"/>
      <c r="HD670" s="18"/>
      <c r="HE670" s="18"/>
      <c r="HF670" s="18"/>
      <c r="HG670" s="18"/>
      <c r="HH670" s="18"/>
      <c r="HI670" s="18"/>
      <c r="HJ670" s="18"/>
      <c r="HK670" s="18"/>
      <c r="HL670" s="18"/>
      <c r="HM670" s="18"/>
      <c r="HN670" s="18"/>
      <c r="HO670" s="18"/>
      <c r="HP670" s="18"/>
      <c r="HQ670" s="18"/>
      <c r="HR670" s="18"/>
      <c r="HS670" s="18"/>
      <c r="HT670" s="18"/>
      <c r="HU670" s="18"/>
      <c r="HV670" s="18"/>
      <c r="HW670" s="18"/>
      <c r="HX670" s="18"/>
      <c r="HY670" s="18"/>
      <c r="HZ670" s="18"/>
      <c r="IA670" s="18"/>
      <c r="IB670" s="18"/>
      <c r="IC670" s="18"/>
      <c r="ID670" s="18"/>
      <c r="IE670" s="18"/>
      <c r="IF670" s="18"/>
      <c r="IG670" s="18"/>
      <c r="IH670" s="18"/>
      <c r="II670" s="18"/>
      <c r="IJ670" s="18"/>
      <c r="IK670" s="18"/>
      <c r="IL670" s="18"/>
      <c r="IM670" s="18"/>
      <c r="IN670" s="18"/>
      <c r="IO670" s="18"/>
      <c r="IP670" s="18"/>
      <c r="IQ670" s="18"/>
      <c r="IR670" s="18"/>
      <c r="IS670" s="18"/>
      <c r="IT670" s="18"/>
      <c r="IU670" s="18"/>
      <c r="IV670" s="18"/>
      <c r="IW670" s="18"/>
      <c r="IX670" s="18"/>
      <c r="IY670" s="18"/>
      <c r="IZ670" s="18"/>
      <c r="JA670" s="18"/>
      <c r="JB670" s="18"/>
      <c r="JC670" s="18"/>
      <c r="JD670" s="18"/>
      <c r="JE670" s="18"/>
      <c r="JF670" s="18"/>
    </row>
    <row r="671" spans="36:266" x14ac:dyDescent="0.3">
      <c r="AJ671" s="24"/>
      <c r="AK671" s="24"/>
      <c r="AL671" s="20"/>
      <c r="AM671" s="23"/>
      <c r="AN671" s="24"/>
      <c r="AO671" s="24"/>
      <c r="AW671" s="71"/>
      <c r="AX671" s="71"/>
      <c r="AY671" s="71"/>
      <c r="BB671" s="25"/>
      <c r="BC671" s="21"/>
      <c r="BG671" s="18"/>
      <c r="BN671" s="22"/>
      <c r="BO671" s="22"/>
      <c r="BP671" s="22"/>
      <c r="BQ671" s="22"/>
      <c r="BR671" s="15"/>
      <c r="CF671" s="15"/>
      <c r="CL671" s="22"/>
      <c r="CM671" s="15"/>
      <c r="CR671" s="22"/>
      <c r="CT671" s="15"/>
      <c r="CW671" s="22"/>
      <c r="DA671" s="15"/>
      <c r="DH671" s="15"/>
      <c r="DJ671" s="22"/>
      <c r="DO671" s="15"/>
      <c r="DV671" s="15"/>
      <c r="EC671" s="15"/>
      <c r="EJ671" s="15"/>
      <c r="EQ671" s="15"/>
      <c r="EX671" s="15"/>
      <c r="FE671" s="15"/>
      <c r="FL671" s="15"/>
      <c r="FS671" s="15"/>
      <c r="FZ671" s="15"/>
      <c r="GG671" s="15"/>
      <c r="GN671" s="15"/>
      <c r="GP671" s="22"/>
      <c r="GQ671" s="22"/>
      <c r="GR671" s="22"/>
      <c r="GS671" s="22"/>
      <c r="GT671" s="22"/>
      <c r="GU671" s="15"/>
      <c r="GV671" s="22"/>
      <c r="GW671" s="22"/>
      <c r="GX671" s="22"/>
      <c r="GY671" s="18"/>
      <c r="GZ671" s="18"/>
      <c r="HA671" s="18"/>
      <c r="HB671" s="18"/>
      <c r="HC671" s="18"/>
      <c r="HD671" s="18"/>
      <c r="HE671" s="18"/>
      <c r="HF671" s="18"/>
      <c r="HG671" s="18"/>
      <c r="HH671" s="18"/>
      <c r="HI671" s="18"/>
      <c r="HJ671" s="18"/>
      <c r="HK671" s="18"/>
      <c r="HL671" s="18"/>
      <c r="HM671" s="18"/>
      <c r="HN671" s="18"/>
      <c r="HO671" s="18"/>
      <c r="HP671" s="18"/>
      <c r="HQ671" s="18"/>
      <c r="HR671" s="18"/>
      <c r="HS671" s="18"/>
      <c r="HT671" s="18"/>
      <c r="HU671" s="18"/>
      <c r="HV671" s="18"/>
      <c r="HW671" s="18"/>
      <c r="HX671" s="18"/>
      <c r="HY671" s="18"/>
      <c r="HZ671" s="18"/>
      <c r="IA671" s="18"/>
      <c r="IB671" s="18"/>
      <c r="IC671" s="18"/>
      <c r="ID671" s="18"/>
      <c r="IE671" s="18"/>
      <c r="IF671" s="18"/>
      <c r="IG671" s="18"/>
      <c r="IH671" s="18"/>
      <c r="II671" s="18"/>
      <c r="IJ671" s="18"/>
      <c r="IK671" s="18"/>
      <c r="IL671" s="18"/>
      <c r="IM671" s="18"/>
      <c r="IN671" s="18"/>
      <c r="IO671" s="18"/>
      <c r="IP671" s="18"/>
      <c r="IQ671" s="18"/>
      <c r="IR671" s="18"/>
      <c r="IS671" s="18"/>
      <c r="IT671" s="18"/>
      <c r="IU671" s="18"/>
      <c r="IV671" s="18"/>
      <c r="IW671" s="18"/>
      <c r="IX671" s="18"/>
      <c r="IY671" s="18"/>
      <c r="IZ671" s="18"/>
      <c r="JA671" s="18"/>
      <c r="JB671" s="18"/>
      <c r="JC671" s="18"/>
      <c r="JD671" s="18"/>
      <c r="JE671" s="18"/>
      <c r="JF671" s="18"/>
    </row>
    <row r="672" spans="36:266" x14ac:dyDescent="0.3">
      <c r="AJ672" s="24"/>
      <c r="AK672" s="24"/>
      <c r="AL672" s="20"/>
      <c r="AM672" s="23"/>
      <c r="AN672" s="24"/>
      <c r="AO672" s="24"/>
      <c r="AW672" s="71"/>
      <c r="AX672" s="71"/>
      <c r="AY672" s="71"/>
      <c r="BB672" s="25"/>
      <c r="BC672" s="21"/>
      <c r="BG672" s="18"/>
      <c r="BN672" s="22"/>
      <c r="BO672" s="22"/>
      <c r="BP672" s="22"/>
      <c r="BQ672" s="22"/>
      <c r="BR672" s="15"/>
      <c r="CF672" s="15"/>
      <c r="CL672" s="22"/>
      <c r="CM672" s="15"/>
      <c r="CR672" s="22"/>
      <c r="CT672" s="15"/>
      <c r="CW672" s="22"/>
      <c r="DA672" s="15"/>
      <c r="DH672" s="15"/>
      <c r="DJ672" s="22"/>
      <c r="DO672" s="15"/>
      <c r="DV672" s="15"/>
      <c r="EC672" s="15"/>
      <c r="EJ672" s="15"/>
      <c r="EQ672" s="15"/>
      <c r="EX672" s="15"/>
      <c r="FE672" s="15"/>
      <c r="FL672" s="15"/>
      <c r="FS672" s="15"/>
      <c r="FZ672" s="15"/>
      <c r="GG672" s="15"/>
      <c r="GN672" s="15"/>
      <c r="GP672" s="22"/>
      <c r="GQ672" s="22"/>
      <c r="GR672" s="22"/>
      <c r="GS672" s="22"/>
      <c r="GT672" s="22"/>
      <c r="GU672" s="15"/>
      <c r="GV672" s="22"/>
      <c r="GW672" s="22"/>
      <c r="GX672" s="22"/>
      <c r="GY672" s="18"/>
      <c r="GZ672" s="18"/>
      <c r="HA672" s="18"/>
      <c r="HB672" s="18"/>
      <c r="HC672" s="18"/>
      <c r="HD672" s="18"/>
      <c r="HE672" s="18"/>
      <c r="HF672" s="18"/>
      <c r="HG672" s="18"/>
      <c r="HH672" s="18"/>
      <c r="HI672" s="18"/>
      <c r="HJ672" s="18"/>
      <c r="HK672" s="18"/>
      <c r="HL672" s="18"/>
      <c r="HM672" s="18"/>
      <c r="HN672" s="18"/>
      <c r="HO672" s="18"/>
      <c r="HP672" s="18"/>
      <c r="HQ672" s="18"/>
      <c r="HR672" s="18"/>
      <c r="HS672" s="18"/>
      <c r="HT672" s="18"/>
      <c r="HU672" s="18"/>
      <c r="HV672" s="18"/>
      <c r="HW672" s="18"/>
      <c r="HX672" s="18"/>
      <c r="HY672" s="18"/>
      <c r="HZ672" s="18"/>
      <c r="IA672" s="18"/>
      <c r="IB672" s="18"/>
      <c r="IC672" s="18"/>
      <c r="ID672" s="18"/>
      <c r="IE672" s="18"/>
      <c r="IF672" s="18"/>
      <c r="IG672" s="18"/>
      <c r="IH672" s="18"/>
      <c r="II672" s="18"/>
      <c r="IJ672" s="18"/>
      <c r="IK672" s="18"/>
      <c r="IL672" s="18"/>
      <c r="IM672" s="18"/>
      <c r="IN672" s="18"/>
      <c r="IO672" s="18"/>
      <c r="IP672" s="18"/>
      <c r="IQ672" s="18"/>
      <c r="IR672" s="18"/>
      <c r="IS672" s="18"/>
      <c r="IT672" s="18"/>
      <c r="IU672" s="18"/>
      <c r="IV672" s="18"/>
      <c r="IW672" s="18"/>
      <c r="IX672" s="18"/>
      <c r="IY672" s="18"/>
      <c r="IZ672" s="18"/>
      <c r="JA672" s="18"/>
      <c r="JB672" s="18"/>
      <c r="JC672" s="18"/>
      <c r="JD672" s="18"/>
      <c r="JE672" s="18"/>
      <c r="JF672" s="18"/>
    </row>
    <row r="673" spans="36:266" x14ac:dyDescent="0.3">
      <c r="AJ673" s="24"/>
      <c r="AK673" s="24"/>
      <c r="AL673" s="20"/>
      <c r="AM673" s="23"/>
      <c r="AN673" s="24"/>
      <c r="AO673" s="24"/>
      <c r="AW673" s="71"/>
      <c r="AX673" s="71"/>
      <c r="AY673" s="71"/>
      <c r="BB673" s="25"/>
      <c r="BC673" s="21"/>
      <c r="BG673" s="18"/>
      <c r="BN673" s="22"/>
      <c r="BO673" s="22"/>
      <c r="BP673" s="22"/>
      <c r="BQ673" s="22"/>
      <c r="BR673" s="15"/>
      <c r="CF673" s="15"/>
      <c r="CL673" s="22"/>
      <c r="CM673" s="15"/>
      <c r="CR673" s="22"/>
      <c r="CT673" s="15"/>
      <c r="CW673" s="22"/>
      <c r="DA673" s="15"/>
      <c r="DH673" s="15"/>
      <c r="DJ673" s="22"/>
      <c r="DO673" s="15"/>
      <c r="DV673" s="15"/>
      <c r="EC673" s="15"/>
      <c r="EJ673" s="15"/>
      <c r="EQ673" s="15"/>
      <c r="EX673" s="15"/>
      <c r="FE673" s="15"/>
      <c r="FL673" s="15"/>
      <c r="FS673" s="15"/>
      <c r="FZ673" s="15"/>
      <c r="GG673" s="15"/>
      <c r="GN673" s="15"/>
      <c r="GP673" s="22"/>
      <c r="GQ673" s="22"/>
      <c r="GR673" s="22"/>
      <c r="GS673" s="22"/>
      <c r="GT673" s="22"/>
      <c r="GU673" s="15"/>
      <c r="GV673" s="22"/>
      <c r="GW673" s="22"/>
      <c r="GX673" s="22"/>
      <c r="GY673" s="18"/>
      <c r="GZ673" s="18"/>
      <c r="HA673" s="18"/>
      <c r="HB673" s="18"/>
      <c r="HC673" s="18"/>
      <c r="HD673" s="18"/>
      <c r="HE673" s="18"/>
      <c r="HF673" s="18"/>
      <c r="HG673" s="18"/>
      <c r="HH673" s="18"/>
      <c r="HI673" s="18"/>
      <c r="HJ673" s="18"/>
      <c r="HK673" s="18"/>
      <c r="HL673" s="18"/>
      <c r="HM673" s="18"/>
      <c r="HN673" s="18"/>
      <c r="HO673" s="18"/>
      <c r="HP673" s="18"/>
      <c r="HQ673" s="18"/>
      <c r="HR673" s="18"/>
      <c r="HS673" s="18"/>
      <c r="HT673" s="18"/>
      <c r="HU673" s="18"/>
      <c r="HV673" s="18"/>
      <c r="HW673" s="18"/>
      <c r="HX673" s="18"/>
      <c r="HY673" s="18"/>
      <c r="HZ673" s="18"/>
      <c r="IA673" s="18"/>
      <c r="IB673" s="18"/>
      <c r="IC673" s="18"/>
      <c r="ID673" s="18"/>
      <c r="IE673" s="18"/>
      <c r="IF673" s="18"/>
      <c r="IG673" s="18"/>
      <c r="IH673" s="18"/>
      <c r="II673" s="18"/>
      <c r="IJ673" s="18"/>
      <c r="IK673" s="18"/>
      <c r="IL673" s="18"/>
      <c r="IM673" s="18"/>
      <c r="IN673" s="18"/>
      <c r="IO673" s="18"/>
      <c r="IP673" s="18"/>
      <c r="IQ673" s="18"/>
      <c r="IR673" s="18"/>
      <c r="IS673" s="18"/>
      <c r="IT673" s="18"/>
      <c r="IU673" s="18"/>
      <c r="IV673" s="18"/>
      <c r="IW673" s="18"/>
      <c r="IX673" s="18"/>
      <c r="IY673" s="18"/>
      <c r="IZ673" s="18"/>
      <c r="JA673" s="18"/>
      <c r="JB673" s="18"/>
      <c r="JC673" s="18"/>
      <c r="JD673" s="18"/>
      <c r="JE673" s="18"/>
      <c r="JF673" s="18"/>
    </row>
    <row r="674" spans="36:266" x14ac:dyDescent="0.3">
      <c r="AJ674" s="24"/>
      <c r="AK674" s="24"/>
      <c r="AL674" s="20"/>
      <c r="AM674" s="23"/>
      <c r="AN674" s="24"/>
      <c r="AO674" s="24"/>
      <c r="AW674" s="71"/>
      <c r="AX674" s="71"/>
      <c r="AY674" s="71"/>
      <c r="BB674" s="25"/>
      <c r="BC674" s="21"/>
      <c r="BG674" s="18"/>
      <c r="BN674" s="22"/>
      <c r="BO674" s="22"/>
      <c r="BP674" s="22"/>
      <c r="BQ674" s="22"/>
      <c r="BR674" s="15"/>
      <c r="CF674" s="15"/>
      <c r="CL674" s="22"/>
      <c r="CM674" s="15"/>
      <c r="CR674" s="22"/>
      <c r="CT674" s="15"/>
      <c r="CW674" s="22"/>
      <c r="DA674" s="15"/>
      <c r="DH674" s="15"/>
      <c r="DJ674" s="22"/>
      <c r="DO674" s="15"/>
      <c r="DV674" s="15"/>
      <c r="EC674" s="15"/>
      <c r="EJ674" s="15"/>
      <c r="EQ674" s="15"/>
      <c r="EX674" s="15"/>
      <c r="FE674" s="15"/>
      <c r="FL674" s="15"/>
      <c r="FS674" s="15"/>
      <c r="FZ674" s="15"/>
      <c r="GG674" s="15"/>
      <c r="GN674" s="15"/>
      <c r="GP674" s="22"/>
      <c r="GQ674" s="22"/>
      <c r="GR674" s="22"/>
      <c r="GS674" s="22"/>
      <c r="GT674" s="22"/>
      <c r="GU674" s="15"/>
      <c r="GV674" s="22"/>
      <c r="GW674" s="22"/>
      <c r="GX674" s="22"/>
      <c r="GY674" s="18"/>
      <c r="GZ674" s="18"/>
      <c r="HA674" s="18"/>
      <c r="HB674" s="18"/>
      <c r="HC674" s="18"/>
      <c r="HD674" s="18"/>
      <c r="HE674" s="18"/>
      <c r="HF674" s="18"/>
      <c r="HG674" s="18"/>
      <c r="HH674" s="18"/>
      <c r="HI674" s="18"/>
      <c r="HJ674" s="18"/>
      <c r="HK674" s="18"/>
      <c r="HL674" s="18"/>
      <c r="HM674" s="18"/>
      <c r="HN674" s="18"/>
      <c r="HO674" s="18"/>
      <c r="HP674" s="18"/>
      <c r="HQ674" s="18"/>
      <c r="HR674" s="18"/>
      <c r="HS674" s="18"/>
      <c r="HT674" s="18"/>
      <c r="HU674" s="18"/>
      <c r="HV674" s="18"/>
      <c r="HW674" s="18"/>
      <c r="HX674" s="18"/>
      <c r="HY674" s="18"/>
      <c r="HZ674" s="18"/>
      <c r="IA674" s="18"/>
      <c r="IB674" s="18"/>
      <c r="IC674" s="18"/>
      <c r="ID674" s="18"/>
      <c r="IE674" s="18"/>
      <c r="IF674" s="18"/>
      <c r="IG674" s="18"/>
      <c r="IH674" s="18"/>
      <c r="II674" s="18"/>
      <c r="IJ674" s="18"/>
      <c r="IK674" s="18"/>
      <c r="IL674" s="18"/>
      <c r="IM674" s="18"/>
      <c r="IN674" s="18"/>
      <c r="IO674" s="18"/>
      <c r="IP674" s="18"/>
      <c r="IQ674" s="18"/>
      <c r="IR674" s="18"/>
      <c r="IS674" s="18"/>
      <c r="IT674" s="18"/>
      <c r="IU674" s="18"/>
      <c r="IV674" s="18"/>
      <c r="IW674" s="18"/>
      <c r="IX674" s="18"/>
      <c r="IY674" s="18"/>
      <c r="IZ674" s="18"/>
      <c r="JA674" s="18"/>
      <c r="JB674" s="18"/>
      <c r="JC674" s="18"/>
      <c r="JD674" s="18"/>
      <c r="JE674" s="18"/>
      <c r="JF674" s="18"/>
    </row>
    <row r="675" spans="36:266" x14ac:dyDescent="0.3">
      <c r="AJ675" s="24"/>
      <c r="AK675" s="24"/>
      <c r="AL675" s="20"/>
      <c r="AM675" s="23"/>
      <c r="AN675" s="24"/>
      <c r="AO675" s="24"/>
      <c r="AW675" s="71"/>
      <c r="AX675" s="71"/>
      <c r="AY675" s="71"/>
      <c r="BB675" s="25"/>
      <c r="BC675" s="21"/>
      <c r="BG675" s="18"/>
      <c r="BN675" s="22"/>
      <c r="BO675" s="22"/>
      <c r="BP675" s="22"/>
      <c r="BQ675" s="22"/>
      <c r="BR675" s="15"/>
      <c r="CF675" s="15"/>
      <c r="CL675" s="22"/>
      <c r="CM675" s="15"/>
      <c r="CR675" s="22"/>
      <c r="CT675" s="15"/>
      <c r="CW675" s="22"/>
      <c r="DA675" s="15"/>
      <c r="DH675" s="15"/>
      <c r="DJ675" s="22"/>
      <c r="DO675" s="15"/>
      <c r="DV675" s="15"/>
      <c r="EC675" s="15"/>
      <c r="EJ675" s="15"/>
      <c r="EQ675" s="15"/>
      <c r="EX675" s="15"/>
      <c r="FE675" s="15"/>
      <c r="FL675" s="15"/>
      <c r="FS675" s="15"/>
      <c r="FZ675" s="15"/>
      <c r="GG675" s="15"/>
      <c r="GN675" s="15"/>
      <c r="GP675" s="22"/>
      <c r="GQ675" s="22"/>
      <c r="GR675" s="22"/>
      <c r="GS675" s="22"/>
      <c r="GT675" s="22"/>
      <c r="GU675" s="15"/>
      <c r="GV675" s="22"/>
      <c r="GW675" s="22"/>
      <c r="GX675" s="22"/>
      <c r="GY675" s="18"/>
      <c r="GZ675" s="18"/>
      <c r="HA675" s="18"/>
      <c r="HB675" s="18"/>
      <c r="HC675" s="18"/>
      <c r="HD675" s="18"/>
      <c r="HE675" s="18"/>
      <c r="HF675" s="18"/>
      <c r="HG675" s="18"/>
      <c r="HH675" s="18"/>
      <c r="HI675" s="18"/>
      <c r="HJ675" s="18"/>
      <c r="HK675" s="18"/>
      <c r="HL675" s="18"/>
      <c r="HM675" s="18"/>
      <c r="HN675" s="18"/>
      <c r="HO675" s="18"/>
      <c r="HP675" s="18"/>
      <c r="HQ675" s="18"/>
      <c r="HR675" s="18"/>
      <c r="HS675" s="18"/>
      <c r="HT675" s="18"/>
      <c r="HU675" s="18"/>
      <c r="HV675" s="18"/>
      <c r="HW675" s="18"/>
      <c r="HX675" s="18"/>
      <c r="HY675" s="18"/>
      <c r="HZ675" s="18"/>
      <c r="IA675" s="18"/>
      <c r="IB675" s="18"/>
      <c r="IC675" s="18"/>
      <c r="ID675" s="18"/>
      <c r="IE675" s="18"/>
      <c r="IF675" s="18"/>
      <c r="IG675" s="18"/>
      <c r="IH675" s="18"/>
      <c r="II675" s="18"/>
      <c r="IJ675" s="18"/>
      <c r="IK675" s="18"/>
      <c r="IL675" s="18"/>
      <c r="IM675" s="18"/>
      <c r="IN675" s="18"/>
      <c r="IO675" s="18"/>
      <c r="IP675" s="18"/>
      <c r="IQ675" s="18"/>
      <c r="IR675" s="18"/>
      <c r="IS675" s="18"/>
      <c r="IT675" s="18"/>
      <c r="IU675" s="18"/>
      <c r="IV675" s="18"/>
      <c r="IW675" s="18"/>
      <c r="IX675" s="18"/>
      <c r="IY675" s="18"/>
      <c r="IZ675" s="18"/>
      <c r="JA675" s="18"/>
      <c r="JB675" s="18"/>
      <c r="JC675" s="18"/>
      <c r="JD675" s="18"/>
      <c r="JE675" s="18"/>
      <c r="JF675" s="18"/>
    </row>
    <row r="676" spans="36:266" x14ac:dyDescent="0.3">
      <c r="AJ676" s="24"/>
      <c r="AK676" s="24"/>
      <c r="AL676" s="20"/>
      <c r="AM676" s="23"/>
      <c r="AN676" s="24"/>
      <c r="AO676" s="24"/>
      <c r="AW676" s="71"/>
      <c r="AX676" s="71"/>
      <c r="AY676" s="71"/>
      <c r="BB676" s="25"/>
      <c r="BC676" s="21"/>
      <c r="BG676" s="18"/>
      <c r="BN676" s="22"/>
      <c r="BO676" s="22"/>
      <c r="BP676" s="22"/>
      <c r="BQ676" s="22"/>
      <c r="BR676" s="15"/>
      <c r="CF676" s="15"/>
      <c r="CL676" s="22"/>
      <c r="CM676" s="15"/>
      <c r="CR676" s="22"/>
      <c r="CT676" s="15"/>
      <c r="CW676" s="22"/>
      <c r="DA676" s="15"/>
      <c r="DH676" s="15"/>
      <c r="DJ676" s="22"/>
      <c r="DO676" s="15"/>
      <c r="DV676" s="15"/>
      <c r="EC676" s="15"/>
      <c r="EJ676" s="15"/>
      <c r="EQ676" s="15"/>
      <c r="EX676" s="15"/>
      <c r="FE676" s="15"/>
      <c r="FL676" s="15"/>
      <c r="FS676" s="15"/>
      <c r="FZ676" s="15"/>
      <c r="GG676" s="15"/>
      <c r="GN676" s="15"/>
      <c r="GP676" s="22"/>
      <c r="GQ676" s="22"/>
      <c r="GR676" s="22"/>
      <c r="GS676" s="22"/>
      <c r="GT676" s="22"/>
      <c r="GU676" s="15"/>
      <c r="GV676" s="22"/>
      <c r="GW676" s="22"/>
      <c r="GX676" s="22"/>
      <c r="GY676" s="18"/>
      <c r="GZ676" s="18"/>
      <c r="HA676" s="18"/>
      <c r="HB676" s="18"/>
      <c r="HC676" s="18"/>
      <c r="HD676" s="18"/>
      <c r="HE676" s="18"/>
      <c r="HF676" s="18"/>
      <c r="HG676" s="18"/>
      <c r="HH676" s="18"/>
      <c r="HI676" s="18"/>
      <c r="HJ676" s="18"/>
      <c r="HK676" s="18"/>
      <c r="HL676" s="18"/>
      <c r="HM676" s="18"/>
      <c r="HN676" s="18"/>
      <c r="HO676" s="18"/>
      <c r="HP676" s="18"/>
      <c r="HQ676" s="18"/>
      <c r="HR676" s="18"/>
      <c r="HS676" s="18"/>
      <c r="HT676" s="18"/>
      <c r="HU676" s="18"/>
      <c r="HV676" s="18"/>
      <c r="HW676" s="18"/>
      <c r="HX676" s="18"/>
      <c r="HY676" s="18"/>
      <c r="HZ676" s="18"/>
      <c r="IA676" s="18"/>
      <c r="IB676" s="18"/>
      <c r="IC676" s="18"/>
      <c r="ID676" s="18"/>
      <c r="IE676" s="18"/>
      <c r="IF676" s="18"/>
      <c r="IG676" s="18"/>
      <c r="IH676" s="18"/>
      <c r="II676" s="18"/>
      <c r="IJ676" s="18"/>
      <c r="IK676" s="18"/>
      <c r="IL676" s="18"/>
      <c r="IM676" s="18"/>
      <c r="IN676" s="18"/>
      <c r="IO676" s="18"/>
      <c r="IP676" s="18"/>
      <c r="IQ676" s="18"/>
      <c r="IR676" s="18"/>
      <c r="IS676" s="18"/>
      <c r="IT676" s="18"/>
      <c r="IU676" s="18"/>
      <c r="IV676" s="18"/>
      <c r="IW676" s="18"/>
      <c r="IX676" s="18"/>
      <c r="IY676" s="18"/>
      <c r="IZ676" s="18"/>
      <c r="JA676" s="18"/>
      <c r="JB676" s="18"/>
      <c r="JC676" s="18"/>
      <c r="JD676" s="18"/>
      <c r="JE676" s="18"/>
      <c r="JF676" s="18"/>
    </row>
    <row r="677" spans="36:266" x14ac:dyDescent="0.3">
      <c r="AJ677" s="24"/>
      <c r="AK677" s="24"/>
      <c r="AL677" s="20"/>
      <c r="AM677" s="23"/>
      <c r="AN677" s="24"/>
      <c r="AO677" s="24"/>
      <c r="AW677" s="71"/>
      <c r="AX677" s="71"/>
      <c r="AY677" s="71"/>
      <c r="BB677" s="25"/>
      <c r="BC677" s="21"/>
      <c r="BG677" s="18"/>
      <c r="BN677" s="22"/>
      <c r="BO677" s="22"/>
      <c r="BP677" s="22"/>
      <c r="BQ677" s="22"/>
      <c r="BR677" s="15"/>
      <c r="CF677" s="15"/>
      <c r="CL677" s="22"/>
      <c r="CM677" s="15"/>
      <c r="CR677" s="22"/>
      <c r="CT677" s="15"/>
      <c r="CW677" s="22"/>
      <c r="DA677" s="15"/>
      <c r="DH677" s="15"/>
      <c r="DJ677" s="22"/>
      <c r="DO677" s="15"/>
      <c r="DV677" s="15"/>
      <c r="EC677" s="15"/>
      <c r="EJ677" s="15"/>
      <c r="EQ677" s="15"/>
      <c r="EX677" s="15"/>
      <c r="FE677" s="15"/>
      <c r="FL677" s="15"/>
      <c r="FS677" s="15"/>
      <c r="FZ677" s="15"/>
      <c r="GG677" s="15"/>
      <c r="GN677" s="15"/>
      <c r="GP677" s="22"/>
      <c r="GQ677" s="22"/>
      <c r="GR677" s="22"/>
      <c r="GS677" s="22"/>
      <c r="GT677" s="22"/>
      <c r="GU677" s="15"/>
      <c r="GV677" s="22"/>
      <c r="GW677" s="22"/>
      <c r="GX677" s="22"/>
      <c r="GY677" s="18"/>
      <c r="GZ677" s="18"/>
      <c r="HA677" s="18"/>
      <c r="HB677" s="18"/>
      <c r="HC677" s="18"/>
      <c r="HD677" s="18"/>
      <c r="HE677" s="18"/>
      <c r="HF677" s="18"/>
      <c r="HG677" s="18"/>
      <c r="HH677" s="18"/>
      <c r="HI677" s="18"/>
      <c r="HJ677" s="18"/>
      <c r="HK677" s="18"/>
      <c r="HL677" s="18"/>
      <c r="HM677" s="18"/>
      <c r="HN677" s="18"/>
      <c r="HO677" s="18"/>
      <c r="HP677" s="18"/>
      <c r="HQ677" s="18"/>
      <c r="HR677" s="18"/>
      <c r="HS677" s="18"/>
      <c r="HT677" s="18"/>
      <c r="HU677" s="18"/>
      <c r="HV677" s="18"/>
      <c r="HW677" s="18"/>
      <c r="HX677" s="18"/>
      <c r="HY677" s="18"/>
      <c r="HZ677" s="18"/>
      <c r="IA677" s="18"/>
      <c r="IB677" s="18"/>
      <c r="IC677" s="18"/>
      <c r="ID677" s="18"/>
      <c r="IE677" s="18"/>
      <c r="IF677" s="18"/>
      <c r="IG677" s="18"/>
      <c r="IH677" s="18"/>
      <c r="II677" s="18"/>
      <c r="IJ677" s="18"/>
      <c r="IK677" s="18"/>
      <c r="IL677" s="18"/>
      <c r="IM677" s="18"/>
      <c r="IN677" s="18"/>
      <c r="IO677" s="18"/>
      <c r="IP677" s="18"/>
      <c r="IQ677" s="18"/>
      <c r="IR677" s="18"/>
      <c r="IS677" s="18"/>
      <c r="IT677" s="18"/>
      <c r="IU677" s="18"/>
      <c r="IV677" s="18"/>
      <c r="IW677" s="18"/>
      <c r="IX677" s="18"/>
      <c r="IY677" s="18"/>
      <c r="IZ677" s="18"/>
      <c r="JA677" s="18"/>
      <c r="JB677" s="18"/>
      <c r="JC677" s="18"/>
      <c r="JD677" s="18"/>
      <c r="JE677" s="18"/>
      <c r="JF677" s="18"/>
    </row>
    <row r="678" spans="36:266" x14ac:dyDescent="0.3">
      <c r="AJ678" s="24"/>
      <c r="AK678" s="24"/>
      <c r="AL678" s="20"/>
      <c r="AM678" s="23"/>
      <c r="AN678" s="24"/>
      <c r="AO678" s="24"/>
      <c r="AW678" s="71"/>
      <c r="AX678" s="71"/>
      <c r="AY678" s="71"/>
      <c r="BB678" s="25"/>
      <c r="BC678" s="21"/>
      <c r="BG678" s="18"/>
      <c r="BN678" s="22"/>
      <c r="BO678" s="22"/>
      <c r="BP678" s="22"/>
      <c r="BQ678" s="22"/>
      <c r="BR678" s="15"/>
      <c r="CF678" s="15"/>
      <c r="CL678" s="22"/>
      <c r="CM678" s="15"/>
      <c r="CR678" s="22"/>
      <c r="CT678" s="15"/>
      <c r="CW678" s="22"/>
      <c r="DA678" s="15"/>
      <c r="DH678" s="15"/>
      <c r="DJ678" s="22"/>
      <c r="DO678" s="15"/>
      <c r="DV678" s="15"/>
      <c r="EC678" s="15"/>
      <c r="EJ678" s="15"/>
      <c r="EQ678" s="15"/>
      <c r="EX678" s="15"/>
      <c r="FE678" s="15"/>
      <c r="FL678" s="15"/>
      <c r="FS678" s="15"/>
      <c r="FZ678" s="15"/>
      <c r="GG678" s="15"/>
      <c r="GN678" s="15"/>
      <c r="GP678" s="22"/>
      <c r="GQ678" s="22"/>
      <c r="GR678" s="22"/>
      <c r="GS678" s="22"/>
      <c r="GT678" s="22"/>
      <c r="GU678" s="15"/>
      <c r="GV678" s="22"/>
      <c r="GW678" s="22"/>
      <c r="GX678" s="22"/>
      <c r="GY678" s="18"/>
      <c r="GZ678" s="18"/>
      <c r="HA678" s="18"/>
      <c r="HB678" s="18"/>
      <c r="HC678" s="18"/>
      <c r="HD678" s="18"/>
      <c r="HE678" s="18"/>
      <c r="HF678" s="18"/>
      <c r="HG678" s="18"/>
      <c r="HH678" s="18"/>
      <c r="HI678" s="18"/>
      <c r="HJ678" s="18"/>
      <c r="HK678" s="18"/>
      <c r="HL678" s="18"/>
      <c r="HM678" s="18"/>
      <c r="HN678" s="18"/>
      <c r="HO678" s="18"/>
      <c r="HP678" s="18"/>
      <c r="HQ678" s="18"/>
      <c r="HR678" s="18"/>
      <c r="HS678" s="18"/>
      <c r="HT678" s="18"/>
      <c r="HU678" s="18"/>
      <c r="HV678" s="18"/>
      <c r="HW678" s="18"/>
      <c r="HX678" s="18"/>
      <c r="HY678" s="18"/>
      <c r="HZ678" s="18"/>
      <c r="IA678" s="18"/>
      <c r="IB678" s="18"/>
      <c r="IC678" s="18"/>
      <c r="ID678" s="18"/>
      <c r="IE678" s="18"/>
      <c r="IF678" s="18"/>
      <c r="IG678" s="18"/>
      <c r="IH678" s="18"/>
      <c r="II678" s="18"/>
      <c r="IJ678" s="18"/>
      <c r="IK678" s="18"/>
      <c r="IL678" s="18"/>
      <c r="IM678" s="18"/>
      <c r="IN678" s="18"/>
      <c r="IO678" s="18"/>
      <c r="IP678" s="18"/>
      <c r="IQ678" s="18"/>
      <c r="IR678" s="18"/>
      <c r="IS678" s="18"/>
      <c r="IT678" s="18"/>
      <c r="IU678" s="18"/>
      <c r="IV678" s="18"/>
      <c r="IW678" s="18"/>
      <c r="IX678" s="18"/>
      <c r="IY678" s="18"/>
      <c r="IZ678" s="18"/>
      <c r="JA678" s="18"/>
      <c r="JB678" s="18"/>
      <c r="JC678" s="18"/>
      <c r="JD678" s="18"/>
      <c r="JE678" s="18"/>
      <c r="JF678" s="18"/>
    </row>
    <row r="679" spans="36:266" x14ac:dyDescent="0.3">
      <c r="AJ679" s="24"/>
      <c r="AK679" s="24"/>
      <c r="AL679" s="20"/>
      <c r="AM679" s="23"/>
      <c r="AN679" s="24"/>
      <c r="AO679" s="24"/>
      <c r="AW679" s="71"/>
      <c r="AX679" s="71"/>
      <c r="AY679" s="71"/>
      <c r="BB679" s="25"/>
      <c r="BC679" s="21"/>
      <c r="BG679" s="18"/>
      <c r="BN679" s="22"/>
      <c r="BO679" s="22"/>
      <c r="BP679" s="22"/>
      <c r="BQ679" s="22"/>
      <c r="BR679" s="15"/>
      <c r="CF679" s="15"/>
      <c r="CL679" s="22"/>
      <c r="CM679" s="15"/>
      <c r="CR679" s="22"/>
      <c r="CT679" s="15"/>
      <c r="CW679" s="22"/>
      <c r="DA679" s="15"/>
      <c r="DH679" s="15"/>
      <c r="DJ679" s="22"/>
      <c r="DO679" s="15"/>
      <c r="DV679" s="15"/>
      <c r="EC679" s="15"/>
      <c r="EJ679" s="15"/>
      <c r="EQ679" s="15"/>
      <c r="EX679" s="15"/>
      <c r="FE679" s="15"/>
      <c r="FL679" s="15"/>
      <c r="FS679" s="15"/>
      <c r="FZ679" s="15"/>
      <c r="GG679" s="15"/>
      <c r="GN679" s="15"/>
      <c r="GP679" s="22"/>
      <c r="GQ679" s="22"/>
      <c r="GR679" s="22"/>
      <c r="GS679" s="22"/>
      <c r="GT679" s="22"/>
      <c r="GU679" s="15"/>
      <c r="GV679" s="22"/>
      <c r="GW679" s="22"/>
      <c r="GX679" s="22"/>
      <c r="GY679" s="18"/>
      <c r="GZ679" s="18"/>
      <c r="HA679" s="18"/>
      <c r="HB679" s="18"/>
      <c r="HC679" s="18"/>
      <c r="HD679" s="18"/>
      <c r="HE679" s="18"/>
      <c r="HF679" s="18"/>
      <c r="HG679" s="18"/>
      <c r="HH679" s="18"/>
      <c r="HI679" s="18"/>
      <c r="HJ679" s="18"/>
      <c r="HK679" s="18"/>
      <c r="HL679" s="18"/>
      <c r="HM679" s="18"/>
      <c r="HN679" s="18"/>
      <c r="HO679" s="18"/>
      <c r="HP679" s="18"/>
      <c r="HQ679" s="18"/>
      <c r="HR679" s="18"/>
      <c r="HS679" s="18"/>
      <c r="HT679" s="18"/>
      <c r="HU679" s="18"/>
      <c r="HV679" s="18"/>
      <c r="HW679" s="18"/>
      <c r="HX679" s="18"/>
      <c r="HY679" s="18"/>
      <c r="HZ679" s="18"/>
      <c r="IA679" s="18"/>
      <c r="IB679" s="18"/>
      <c r="IC679" s="18"/>
      <c r="ID679" s="18"/>
      <c r="IE679" s="18"/>
      <c r="IF679" s="18"/>
      <c r="IG679" s="18"/>
      <c r="IH679" s="18"/>
      <c r="II679" s="18"/>
      <c r="IJ679" s="18"/>
      <c r="IK679" s="18"/>
      <c r="IL679" s="18"/>
      <c r="IM679" s="18"/>
      <c r="IN679" s="18"/>
      <c r="IO679" s="18"/>
      <c r="IP679" s="18"/>
      <c r="IQ679" s="18"/>
      <c r="IR679" s="18"/>
      <c r="IS679" s="18"/>
      <c r="IT679" s="18"/>
      <c r="IU679" s="18"/>
      <c r="IV679" s="18"/>
      <c r="IW679" s="18"/>
      <c r="IX679" s="18"/>
      <c r="IY679" s="18"/>
      <c r="IZ679" s="18"/>
      <c r="JA679" s="18"/>
      <c r="JB679" s="18"/>
      <c r="JC679" s="18"/>
      <c r="JD679" s="18"/>
      <c r="JE679" s="18"/>
      <c r="JF679" s="18"/>
    </row>
    <row r="680" spans="36:266" x14ac:dyDescent="0.3">
      <c r="AJ680" s="24"/>
      <c r="AK680" s="24"/>
      <c r="AL680" s="20"/>
      <c r="AM680" s="23"/>
      <c r="AN680" s="24"/>
      <c r="AO680" s="24"/>
      <c r="AW680" s="71"/>
      <c r="AX680" s="71"/>
      <c r="AY680" s="71"/>
      <c r="BB680" s="25"/>
      <c r="BC680" s="21"/>
      <c r="BG680" s="18"/>
      <c r="BN680" s="22"/>
      <c r="BO680" s="22"/>
      <c r="BP680" s="22"/>
      <c r="BQ680" s="22"/>
      <c r="BR680" s="15"/>
      <c r="CF680" s="15"/>
      <c r="CL680" s="22"/>
      <c r="CM680" s="15"/>
      <c r="CR680" s="22"/>
      <c r="CT680" s="15"/>
      <c r="CW680" s="22"/>
      <c r="DA680" s="15"/>
      <c r="DH680" s="15"/>
      <c r="DJ680" s="22"/>
      <c r="DO680" s="15"/>
      <c r="DV680" s="15"/>
      <c r="EC680" s="15"/>
      <c r="EJ680" s="15"/>
      <c r="EQ680" s="15"/>
      <c r="EX680" s="15"/>
      <c r="FE680" s="15"/>
      <c r="FL680" s="15"/>
      <c r="FS680" s="15"/>
      <c r="FZ680" s="15"/>
      <c r="GG680" s="15"/>
      <c r="GN680" s="15"/>
      <c r="GP680" s="22"/>
      <c r="GQ680" s="22"/>
      <c r="GR680" s="22"/>
      <c r="GS680" s="22"/>
      <c r="GT680" s="22"/>
      <c r="GU680" s="15"/>
      <c r="GV680" s="22"/>
      <c r="GW680" s="22"/>
      <c r="GX680" s="22"/>
      <c r="GY680" s="18"/>
      <c r="GZ680" s="18"/>
      <c r="HA680" s="18"/>
      <c r="HB680" s="18"/>
      <c r="HC680" s="18"/>
      <c r="HD680" s="18"/>
      <c r="HE680" s="18"/>
      <c r="HF680" s="18"/>
      <c r="HG680" s="18"/>
      <c r="HH680" s="18"/>
      <c r="HI680" s="18"/>
      <c r="HJ680" s="18"/>
      <c r="HK680" s="18"/>
      <c r="HL680" s="18"/>
      <c r="HM680" s="18"/>
      <c r="HN680" s="18"/>
      <c r="HO680" s="18"/>
      <c r="HP680" s="18"/>
      <c r="HQ680" s="18"/>
      <c r="HR680" s="18"/>
      <c r="HS680" s="18"/>
      <c r="HT680" s="18"/>
      <c r="HU680" s="18"/>
      <c r="HV680" s="18"/>
      <c r="HW680" s="18"/>
      <c r="HX680" s="18"/>
      <c r="HY680" s="18"/>
      <c r="HZ680" s="18"/>
      <c r="IA680" s="18"/>
      <c r="IB680" s="18"/>
      <c r="IC680" s="18"/>
      <c r="ID680" s="18"/>
      <c r="IE680" s="18"/>
      <c r="IF680" s="18"/>
      <c r="IG680" s="18"/>
      <c r="IH680" s="18"/>
      <c r="II680" s="18"/>
      <c r="IJ680" s="18"/>
      <c r="IK680" s="18"/>
      <c r="IL680" s="18"/>
      <c r="IM680" s="18"/>
      <c r="IN680" s="18"/>
      <c r="IO680" s="18"/>
      <c r="IP680" s="18"/>
      <c r="IQ680" s="18"/>
      <c r="IR680" s="18"/>
      <c r="IS680" s="18"/>
      <c r="IT680" s="18"/>
      <c r="IU680" s="18"/>
      <c r="IV680" s="18"/>
      <c r="IW680" s="18"/>
      <c r="IX680" s="18"/>
      <c r="IY680" s="18"/>
      <c r="IZ680" s="18"/>
      <c r="JA680" s="18"/>
      <c r="JB680" s="18"/>
      <c r="JC680" s="18"/>
      <c r="JD680" s="18"/>
      <c r="JE680" s="18"/>
      <c r="JF680" s="18"/>
    </row>
    <row r="681" spans="36:266" x14ac:dyDescent="0.3">
      <c r="AJ681" s="24"/>
      <c r="AK681" s="24"/>
      <c r="AL681" s="20"/>
      <c r="AM681" s="23"/>
      <c r="AN681" s="24"/>
      <c r="AO681" s="24"/>
      <c r="AW681" s="71"/>
      <c r="AX681" s="71"/>
      <c r="AY681" s="71"/>
      <c r="BB681" s="25"/>
      <c r="BC681" s="21"/>
      <c r="BG681" s="18"/>
      <c r="BN681" s="22"/>
      <c r="BO681" s="22"/>
      <c r="BP681" s="22"/>
      <c r="BQ681" s="22"/>
      <c r="BR681" s="15"/>
      <c r="CF681" s="15"/>
      <c r="CL681" s="22"/>
      <c r="CM681" s="15"/>
      <c r="CR681" s="22"/>
      <c r="CT681" s="15"/>
      <c r="CW681" s="22"/>
      <c r="DA681" s="15"/>
      <c r="DH681" s="15"/>
      <c r="DJ681" s="22"/>
      <c r="DO681" s="15"/>
      <c r="DV681" s="15"/>
      <c r="EC681" s="15"/>
      <c r="EJ681" s="15"/>
      <c r="EQ681" s="15"/>
      <c r="EX681" s="15"/>
      <c r="FE681" s="15"/>
      <c r="FL681" s="15"/>
      <c r="FS681" s="15"/>
      <c r="FZ681" s="15"/>
      <c r="GG681" s="15"/>
      <c r="GN681" s="15"/>
      <c r="GP681" s="22"/>
      <c r="GQ681" s="22"/>
      <c r="GR681" s="22"/>
      <c r="GS681" s="22"/>
      <c r="GT681" s="22"/>
      <c r="GU681" s="15"/>
      <c r="GV681" s="22"/>
      <c r="GW681" s="22"/>
      <c r="GX681" s="22"/>
      <c r="GY681" s="18"/>
      <c r="GZ681" s="18"/>
      <c r="HA681" s="18"/>
      <c r="HB681" s="18"/>
      <c r="HC681" s="18"/>
      <c r="HD681" s="18"/>
      <c r="HE681" s="18"/>
      <c r="HF681" s="18"/>
      <c r="HG681" s="18"/>
      <c r="HH681" s="18"/>
      <c r="HI681" s="18"/>
      <c r="HJ681" s="18"/>
      <c r="HK681" s="18"/>
      <c r="HL681" s="18"/>
      <c r="HM681" s="18"/>
      <c r="HN681" s="18"/>
      <c r="HO681" s="18"/>
      <c r="HP681" s="18"/>
      <c r="HQ681" s="18"/>
      <c r="HR681" s="18"/>
      <c r="HS681" s="18"/>
      <c r="HT681" s="18"/>
      <c r="HU681" s="18"/>
      <c r="HV681" s="18"/>
      <c r="HW681" s="18"/>
      <c r="HX681" s="18"/>
      <c r="HY681" s="18"/>
      <c r="HZ681" s="18"/>
      <c r="IA681" s="18"/>
      <c r="IB681" s="18"/>
      <c r="IC681" s="18"/>
      <c r="ID681" s="18"/>
      <c r="IE681" s="18"/>
      <c r="IF681" s="18"/>
      <c r="IG681" s="18"/>
      <c r="IH681" s="18"/>
      <c r="II681" s="18"/>
      <c r="IJ681" s="18"/>
      <c r="IK681" s="18"/>
      <c r="IL681" s="18"/>
      <c r="IM681" s="18"/>
      <c r="IN681" s="18"/>
      <c r="IO681" s="18"/>
      <c r="IP681" s="18"/>
      <c r="IQ681" s="18"/>
      <c r="IR681" s="18"/>
      <c r="IS681" s="18"/>
      <c r="IT681" s="18"/>
      <c r="IU681" s="18"/>
      <c r="IV681" s="18"/>
      <c r="IW681" s="18"/>
      <c r="IX681" s="18"/>
      <c r="IY681" s="18"/>
      <c r="IZ681" s="18"/>
      <c r="JA681" s="18"/>
      <c r="JB681" s="18"/>
      <c r="JC681" s="18"/>
      <c r="JD681" s="18"/>
      <c r="JE681" s="18"/>
      <c r="JF681" s="18"/>
    </row>
    <row r="682" spans="36:266" x14ac:dyDescent="0.3">
      <c r="AJ682" s="24"/>
      <c r="AK682" s="24"/>
      <c r="AL682" s="20"/>
      <c r="AM682" s="23"/>
      <c r="AN682" s="24"/>
      <c r="AO682" s="24"/>
      <c r="AW682" s="71"/>
      <c r="AX682" s="71"/>
      <c r="AY682" s="71"/>
      <c r="BB682" s="25"/>
      <c r="BC682" s="21"/>
      <c r="BG682" s="18"/>
      <c r="BN682" s="22"/>
      <c r="BO682" s="22"/>
      <c r="BP682" s="22"/>
      <c r="BQ682" s="22"/>
      <c r="BR682" s="15"/>
      <c r="CF682" s="15"/>
      <c r="CL682" s="22"/>
      <c r="CM682" s="15"/>
      <c r="CR682" s="22"/>
      <c r="CT682" s="15"/>
      <c r="CW682" s="22"/>
      <c r="DA682" s="15"/>
      <c r="DH682" s="15"/>
      <c r="DJ682" s="22"/>
      <c r="DO682" s="15"/>
      <c r="DV682" s="15"/>
      <c r="EC682" s="15"/>
      <c r="EJ682" s="15"/>
      <c r="EQ682" s="15"/>
      <c r="EX682" s="15"/>
      <c r="FE682" s="15"/>
      <c r="FL682" s="15"/>
      <c r="FS682" s="15"/>
      <c r="FZ682" s="15"/>
      <c r="GG682" s="15"/>
      <c r="GN682" s="15"/>
      <c r="GP682" s="22"/>
      <c r="GQ682" s="22"/>
      <c r="GR682" s="22"/>
      <c r="GS682" s="22"/>
      <c r="GT682" s="22"/>
      <c r="GU682" s="15"/>
      <c r="GV682" s="22"/>
      <c r="GW682" s="22"/>
      <c r="GX682" s="22"/>
      <c r="GY682" s="18"/>
      <c r="GZ682" s="18"/>
      <c r="HA682" s="18"/>
      <c r="HB682" s="18"/>
      <c r="HC682" s="18"/>
      <c r="HD682" s="18"/>
      <c r="HE682" s="18"/>
      <c r="HF682" s="18"/>
      <c r="HG682" s="18"/>
      <c r="HH682" s="18"/>
      <c r="HI682" s="18"/>
      <c r="HJ682" s="18"/>
      <c r="HK682" s="18"/>
      <c r="HL682" s="18"/>
      <c r="HM682" s="18"/>
      <c r="HN682" s="18"/>
      <c r="HO682" s="18"/>
      <c r="HP682" s="18"/>
      <c r="HQ682" s="18"/>
      <c r="HR682" s="18"/>
      <c r="HS682" s="18"/>
      <c r="HT682" s="18"/>
      <c r="HU682" s="18"/>
      <c r="HV682" s="18"/>
      <c r="HW682" s="18"/>
      <c r="HX682" s="18"/>
      <c r="HY682" s="18"/>
      <c r="HZ682" s="18"/>
      <c r="IA682" s="18"/>
      <c r="IB682" s="18"/>
      <c r="IC682" s="18"/>
      <c r="ID682" s="18"/>
      <c r="IE682" s="18"/>
      <c r="IF682" s="18"/>
      <c r="IG682" s="18"/>
      <c r="IH682" s="18"/>
      <c r="II682" s="18"/>
      <c r="IJ682" s="18"/>
      <c r="IK682" s="18"/>
      <c r="IL682" s="18"/>
      <c r="IM682" s="18"/>
      <c r="IN682" s="18"/>
      <c r="IO682" s="18"/>
      <c r="IP682" s="18"/>
      <c r="IQ682" s="18"/>
      <c r="IR682" s="18"/>
      <c r="IS682" s="18"/>
      <c r="IT682" s="18"/>
      <c r="IU682" s="18"/>
      <c r="IV682" s="18"/>
      <c r="IW682" s="18"/>
      <c r="IX682" s="18"/>
      <c r="IY682" s="18"/>
      <c r="IZ682" s="18"/>
      <c r="JA682" s="18"/>
      <c r="JB682" s="18"/>
      <c r="JC682" s="18"/>
      <c r="JD682" s="18"/>
      <c r="JE682" s="18"/>
      <c r="JF682" s="18"/>
    </row>
    <row r="683" spans="36:266" x14ac:dyDescent="0.3">
      <c r="AJ683" s="24"/>
      <c r="AK683" s="24"/>
      <c r="AL683" s="20"/>
      <c r="AM683" s="23"/>
      <c r="AN683" s="24"/>
      <c r="AO683" s="24"/>
      <c r="AW683" s="71"/>
      <c r="AX683" s="71"/>
      <c r="AY683" s="71"/>
      <c r="BB683" s="25"/>
      <c r="BC683" s="21"/>
      <c r="BG683" s="18"/>
      <c r="BN683" s="22"/>
      <c r="BO683" s="22"/>
      <c r="BP683" s="22"/>
      <c r="BQ683" s="22"/>
      <c r="BR683" s="15"/>
      <c r="CF683" s="15"/>
      <c r="CL683" s="22"/>
      <c r="CM683" s="15"/>
      <c r="CR683" s="22"/>
      <c r="CT683" s="15"/>
      <c r="CW683" s="22"/>
      <c r="DA683" s="15"/>
      <c r="DH683" s="15"/>
      <c r="DJ683" s="22"/>
      <c r="DO683" s="15"/>
      <c r="DV683" s="15"/>
      <c r="EC683" s="15"/>
      <c r="EJ683" s="15"/>
      <c r="EQ683" s="15"/>
      <c r="EX683" s="15"/>
      <c r="FE683" s="15"/>
      <c r="FL683" s="15"/>
      <c r="FS683" s="15"/>
      <c r="FZ683" s="15"/>
      <c r="GG683" s="15"/>
      <c r="GN683" s="15"/>
      <c r="GP683" s="22"/>
      <c r="GQ683" s="22"/>
      <c r="GR683" s="22"/>
      <c r="GS683" s="22"/>
      <c r="GT683" s="22"/>
      <c r="GU683" s="15"/>
      <c r="GV683" s="22"/>
      <c r="GW683" s="22"/>
      <c r="GX683" s="22"/>
      <c r="GY683" s="18"/>
      <c r="GZ683" s="18"/>
      <c r="HA683" s="18"/>
      <c r="HB683" s="18"/>
      <c r="HC683" s="18"/>
      <c r="HD683" s="18"/>
      <c r="HE683" s="18"/>
      <c r="HF683" s="18"/>
      <c r="HG683" s="18"/>
      <c r="HH683" s="18"/>
      <c r="HI683" s="18"/>
      <c r="HJ683" s="18"/>
      <c r="HK683" s="18"/>
      <c r="HL683" s="18"/>
      <c r="HM683" s="18"/>
      <c r="HN683" s="18"/>
      <c r="HO683" s="18"/>
      <c r="HP683" s="18"/>
      <c r="HQ683" s="18"/>
      <c r="HR683" s="18"/>
      <c r="HS683" s="18"/>
      <c r="HT683" s="18"/>
      <c r="HU683" s="18"/>
      <c r="HV683" s="18"/>
      <c r="HW683" s="18"/>
      <c r="HX683" s="18"/>
      <c r="HY683" s="18"/>
      <c r="HZ683" s="18"/>
      <c r="IA683" s="18"/>
      <c r="IB683" s="18"/>
      <c r="IC683" s="18"/>
      <c r="ID683" s="18"/>
      <c r="IE683" s="18"/>
      <c r="IF683" s="18"/>
      <c r="IG683" s="18"/>
      <c r="IH683" s="18"/>
      <c r="II683" s="18"/>
      <c r="IJ683" s="18"/>
      <c r="IK683" s="18"/>
      <c r="IL683" s="18"/>
      <c r="IM683" s="18"/>
      <c r="IN683" s="18"/>
      <c r="IO683" s="18"/>
      <c r="IP683" s="18"/>
      <c r="IQ683" s="18"/>
      <c r="IR683" s="18"/>
      <c r="IS683" s="18"/>
      <c r="IT683" s="18"/>
      <c r="IU683" s="18"/>
      <c r="IV683" s="18"/>
      <c r="IW683" s="18"/>
      <c r="IX683" s="18"/>
      <c r="IY683" s="18"/>
      <c r="IZ683" s="18"/>
      <c r="JA683" s="18"/>
      <c r="JB683" s="18"/>
      <c r="JC683" s="18"/>
      <c r="JD683" s="18"/>
      <c r="JE683" s="18"/>
      <c r="JF683" s="18"/>
    </row>
    <row r="684" spans="36:266" x14ac:dyDescent="0.3">
      <c r="AJ684" s="24"/>
      <c r="AK684" s="24"/>
      <c r="AL684" s="20"/>
      <c r="AM684" s="23"/>
      <c r="AN684" s="24"/>
      <c r="AO684" s="24"/>
      <c r="AW684" s="71"/>
      <c r="AX684" s="71"/>
      <c r="AY684" s="71"/>
      <c r="BB684" s="25"/>
      <c r="BC684" s="21"/>
      <c r="BG684" s="18"/>
      <c r="BN684" s="22"/>
      <c r="BO684" s="22"/>
      <c r="BP684" s="22"/>
      <c r="BQ684" s="22"/>
      <c r="BR684" s="15"/>
      <c r="CF684" s="15"/>
      <c r="CL684" s="22"/>
      <c r="CM684" s="15"/>
      <c r="CR684" s="22"/>
      <c r="CT684" s="15"/>
      <c r="CW684" s="22"/>
      <c r="DA684" s="15"/>
      <c r="DH684" s="15"/>
      <c r="DJ684" s="22"/>
      <c r="DO684" s="15"/>
      <c r="DV684" s="15"/>
      <c r="EC684" s="15"/>
      <c r="EJ684" s="15"/>
      <c r="EQ684" s="15"/>
      <c r="EX684" s="15"/>
      <c r="FE684" s="15"/>
      <c r="FL684" s="15"/>
      <c r="FS684" s="15"/>
      <c r="FZ684" s="15"/>
      <c r="GG684" s="15"/>
      <c r="GN684" s="15"/>
      <c r="GP684" s="22"/>
      <c r="GQ684" s="22"/>
      <c r="GR684" s="22"/>
      <c r="GS684" s="22"/>
      <c r="GT684" s="22"/>
      <c r="GU684" s="15"/>
      <c r="GV684" s="22"/>
      <c r="GW684" s="22"/>
      <c r="GX684" s="22"/>
      <c r="GY684" s="18"/>
      <c r="GZ684" s="18"/>
      <c r="HA684" s="18"/>
      <c r="HB684" s="18"/>
      <c r="HC684" s="18"/>
      <c r="HD684" s="18"/>
      <c r="HE684" s="18"/>
      <c r="HF684" s="18"/>
      <c r="HG684" s="18"/>
      <c r="HH684" s="18"/>
      <c r="HI684" s="18"/>
      <c r="HJ684" s="18"/>
      <c r="HK684" s="18"/>
      <c r="HL684" s="18"/>
      <c r="HM684" s="18"/>
      <c r="HN684" s="18"/>
      <c r="HO684" s="18"/>
      <c r="HP684" s="18"/>
      <c r="HQ684" s="18"/>
      <c r="HR684" s="18"/>
      <c r="HS684" s="18"/>
      <c r="HT684" s="18"/>
      <c r="HU684" s="18"/>
      <c r="HV684" s="18"/>
      <c r="HW684" s="18"/>
      <c r="HX684" s="18"/>
      <c r="HY684" s="18"/>
      <c r="HZ684" s="18"/>
      <c r="IA684" s="18"/>
      <c r="IB684" s="18"/>
      <c r="IC684" s="18"/>
      <c r="ID684" s="18"/>
      <c r="IE684" s="18"/>
      <c r="IF684" s="18"/>
      <c r="IG684" s="18"/>
      <c r="IH684" s="18"/>
      <c r="II684" s="18"/>
      <c r="IJ684" s="18"/>
      <c r="IK684" s="18"/>
      <c r="IL684" s="18"/>
      <c r="IM684" s="18"/>
      <c r="IN684" s="18"/>
      <c r="IO684" s="18"/>
      <c r="IP684" s="18"/>
      <c r="IQ684" s="18"/>
      <c r="IR684" s="18"/>
      <c r="IS684" s="18"/>
      <c r="IT684" s="18"/>
      <c r="IU684" s="18"/>
      <c r="IV684" s="18"/>
      <c r="IW684" s="18"/>
      <c r="IX684" s="18"/>
      <c r="IY684" s="18"/>
      <c r="IZ684" s="18"/>
      <c r="JA684" s="18"/>
      <c r="JB684" s="18"/>
      <c r="JC684" s="18"/>
      <c r="JD684" s="18"/>
      <c r="JE684" s="18"/>
      <c r="JF684" s="18"/>
    </row>
    <row r="685" spans="36:266" x14ac:dyDescent="0.3">
      <c r="AJ685" s="24"/>
      <c r="AK685" s="24"/>
      <c r="AL685" s="20"/>
      <c r="AM685" s="23"/>
      <c r="AN685" s="24"/>
      <c r="AO685" s="24"/>
      <c r="AW685" s="71"/>
      <c r="AX685" s="71"/>
      <c r="AY685" s="71"/>
      <c r="BB685" s="25"/>
      <c r="BC685" s="21"/>
      <c r="BG685" s="18"/>
      <c r="BN685" s="22"/>
      <c r="BO685" s="22"/>
      <c r="BP685" s="22"/>
      <c r="BQ685" s="22"/>
      <c r="BR685" s="15"/>
      <c r="CF685" s="15"/>
      <c r="CL685" s="22"/>
      <c r="CM685" s="15"/>
      <c r="CR685" s="22"/>
      <c r="CT685" s="15"/>
      <c r="CW685" s="22"/>
      <c r="DA685" s="15"/>
      <c r="DH685" s="15"/>
      <c r="DJ685" s="22"/>
      <c r="DO685" s="15"/>
      <c r="DV685" s="15"/>
      <c r="EC685" s="15"/>
      <c r="EJ685" s="15"/>
      <c r="EQ685" s="15"/>
      <c r="EX685" s="15"/>
      <c r="FE685" s="15"/>
      <c r="FL685" s="15"/>
      <c r="FS685" s="15"/>
      <c r="FZ685" s="15"/>
      <c r="GG685" s="15"/>
      <c r="GN685" s="15"/>
      <c r="GP685" s="22"/>
      <c r="GQ685" s="22"/>
      <c r="GR685" s="22"/>
      <c r="GS685" s="22"/>
      <c r="GT685" s="22"/>
      <c r="GU685" s="15"/>
      <c r="GV685" s="22"/>
      <c r="GW685" s="22"/>
      <c r="GX685" s="22"/>
      <c r="GY685" s="18"/>
      <c r="GZ685" s="18"/>
      <c r="HA685" s="18"/>
      <c r="HB685" s="18"/>
      <c r="HC685" s="18"/>
      <c r="HD685" s="18"/>
      <c r="HE685" s="18"/>
      <c r="HF685" s="18"/>
      <c r="HG685" s="18"/>
      <c r="HH685" s="18"/>
      <c r="HI685" s="18"/>
      <c r="HJ685" s="18"/>
      <c r="HK685" s="18"/>
      <c r="HL685" s="18"/>
      <c r="HM685" s="18"/>
      <c r="HN685" s="18"/>
      <c r="HO685" s="18"/>
      <c r="HP685" s="18"/>
      <c r="HQ685" s="18"/>
      <c r="HR685" s="18"/>
      <c r="HS685" s="18"/>
      <c r="HT685" s="18"/>
      <c r="HU685" s="18"/>
      <c r="HV685" s="18"/>
      <c r="HW685" s="18"/>
      <c r="HX685" s="18"/>
      <c r="HY685" s="18"/>
      <c r="HZ685" s="18"/>
      <c r="IA685" s="18"/>
      <c r="IB685" s="18"/>
      <c r="IC685" s="18"/>
      <c r="ID685" s="18"/>
      <c r="IE685" s="18"/>
      <c r="IF685" s="18"/>
      <c r="IG685" s="18"/>
      <c r="IH685" s="18"/>
      <c r="II685" s="18"/>
      <c r="IJ685" s="18"/>
      <c r="IK685" s="18"/>
      <c r="IL685" s="18"/>
      <c r="IM685" s="18"/>
      <c r="IN685" s="18"/>
      <c r="IO685" s="18"/>
      <c r="IP685" s="18"/>
      <c r="IQ685" s="18"/>
      <c r="IR685" s="18"/>
      <c r="IS685" s="18"/>
      <c r="IT685" s="18"/>
      <c r="IU685" s="18"/>
      <c r="IV685" s="18"/>
      <c r="IW685" s="18"/>
      <c r="IX685" s="18"/>
      <c r="IY685" s="18"/>
      <c r="IZ685" s="18"/>
      <c r="JA685" s="18"/>
      <c r="JB685" s="18"/>
      <c r="JC685" s="18"/>
      <c r="JD685" s="18"/>
      <c r="JE685" s="18"/>
      <c r="JF685" s="18"/>
    </row>
    <row r="686" spans="36:266" x14ac:dyDescent="0.3">
      <c r="AJ686" s="24"/>
      <c r="AK686" s="24"/>
      <c r="AL686" s="20"/>
      <c r="AM686" s="23"/>
      <c r="AN686" s="24"/>
      <c r="AO686" s="24"/>
      <c r="AW686" s="71"/>
      <c r="AX686" s="71"/>
      <c r="AY686" s="71"/>
      <c r="BB686" s="25"/>
      <c r="BC686" s="21"/>
      <c r="BG686" s="18"/>
      <c r="BN686" s="22"/>
      <c r="BO686" s="22"/>
      <c r="BP686" s="22"/>
      <c r="BQ686" s="22"/>
      <c r="BR686" s="15"/>
      <c r="CF686" s="15"/>
      <c r="CL686" s="22"/>
      <c r="CM686" s="15"/>
      <c r="CR686" s="22"/>
      <c r="CT686" s="15"/>
      <c r="CW686" s="22"/>
      <c r="DA686" s="15"/>
      <c r="DH686" s="15"/>
      <c r="DJ686" s="22"/>
      <c r="DO686" s="15"/>
      <c r="DV686" s="15"/>
      <c r="EC686" s="15"/>
      <c r="EJ686" s="15"/>
      <c r="EQ686" s="15"/>
      <c r="EX686" s="15"/>
      <c r="FE686" s="15"/>
      <c r="FL686" s="15"/>
      <c r="FS686" s="15"/>
      <c r="FZ686" s="15"/>
      <c r="GG686" s="15"/>
      <c r="GN686" s="15"/>
      <c r="GP686" s="22"/>
      <c r="GQ686" s="22"/>
      <c r="GR686" s="22"/>
      <c r="GS686" s="22"/>
      <c r="GT686" s="22"/>
      <c r="GU686" s="15"/>
      <c r="GV686" s="22"/>
      <c r="GW686" s="22"/>
      <c r="GX686" s="22"/>
      <c r="GY686" s="18"/>
      <c r="GZ686" s="18"/>
      <c r="HA686" s="18"/>
      <c r="HB686" s="18"/>
      <c r="HC686" s="18"/>
      <c r="HD686" s="18"/>
      <c r="HE686" s="18"/>
      <c r="HF686" s="18"/>
      <c r="HG686" s="18"/>
      <c r="HH686" s="18"/>
      <c r="HI686" s="18"/>
      <c r="HJ686" s="18"/>
      <c r="HK686" s="18"/>
      <c r="HL686" s="18"/>
      <c r="HM686" s="18"/>
      <c r="HN686" s="18"/>
      <c r="HO686" s="18"/>
      <c r="HP686" s="18"/>
      <c r="HQ686" s="18"/>
      <c r="HR686" s="18"/>
      <c r="HS686" s="18"/>
      <c r="HT686" s="18"/>
      <c r="HU686" s="18"/>
      <c r="HV686" s="18"/>
      <c r="HW686" s="18"/>
      <c r="HX686" s="18"/>
      <c r="HY686" s="18"/>
      <c r="HZ686" s="18"/>
      <c r="IA686" s="18"/>
      <c r="IB686" s="18"/>
      <c r="IC686" s="18"/>
      <c r="ID686" s="18"/>
      <c r="IE686" s="18"/>
      <c r="IF686" s="18"/>
      <c r="IG686" s="18"/>
      <c r="IH686" s="18"/>
      <c r="II686" s="18"/>
      <c r="IJ686" s="18"/>
      <c r="IK686" s="18"/>
      <c r="IL686" s="18"/>
      <c r="IM686" s="18"/>
      <c r="IN686" s="18"/>
      <c r="IO686" s="18"/>
      <c r="IP686" s="18"/>
      <c r="IQ686" s="18"/>
      <c r="IR686" s="18"/>
      <c r="IS686" s="18"/>
      <c r="IT686" s="18"/>
      <c r="IU686" s="18"/>
      <c r="IV686" s="18"/>
      <c r="IW686" s="18"/>
      <c r="IX686" s="18"/>
      <c r="IY686" s="18"/>
      <c r="IZ686" s="18"/>
      <c r="JA686" s="18"/>
      <c r="JB686" s="18"/>
      <c r="JC686" s="18"/>
      <c r="JD686" s="18"/>
      <c r="JE686" s="18"/>
      <c r="JF686" s="18"/>
    </row>
    <row r="687" spans="36:266" x14ac:dyDescent="0.3">
      <c r="AJ687" s="24"/>
      <c r="AK687" s="24"/>
      <c r="AL687" s="20"/>
      <c r="AM687" s="23"/>
      <c r="AN687" s="24"/>
      <c r="AO687" s="24"/>
      <c r="AW687" s="71"/>
      <c r="AX687" s="71"/>
      <c r="AY687" s="71"/>
      <c r="BB687" s="25"/>
      <c r="BC687" s="21"/>
      <c r="BG687" s="18"/>
      <c r="BN687" s="22"/>
      <c r="BO687" s="22"/>
      <c r="BP687" s="22"/>
      <c r="BQ687" s="22"/>
      <c r="BR687" s="15"/>
      <c r="CF687" s="15"/>
      <c r="CL687" s="22"/>
      <c r="CM687" s="15"/>
      <c r="CR687" s="22"/>
      <c r="CT687" s="15"/>
      <c r="CW687" s="22"/>
      <c r="DA687" s="15"/>
      <c r="DH687" s="15"/>
      <c r="DJ687" s="22"/>
      <c r="DO687" s="15"/>
      <c r="DV687" s="15"/>
      <c r="EC687" s="15"/>
      <c r="EJ687" s="15"/>
      <c r="EQ687" s="15"/>
      <c r="EX687" s="15"/>
      <c r="FE687" s="15"/>
      <c r="FL687" s="15"/>
      <c r="FS687" s="15"/>
      <c r="FZ687" s="15"/>
      <c r="GG687" s="15"/>
      <c r="GN687" s="15"/>
      <c r="GP687" s="22"/>
      <c r="GQ687" s="22"/>
      <c r="GR687" s="22"/>
      <c r="GS687" s="22"/>
      <c r="GT687" s="22"/>
      <c r="GU687" s="15"/>
      <c r="GV687" s="22"/>
      <c r="GW687" s="22"/>
      <c r="GX687" s="22"/>
      <c r="GY687" s="18"/>
      <c r="GZ687" s="18"/>
      <c r="HA687" s="18"/>
      <c r="HB687" s="18"/>
      <c r="HC687" s="18"/>
      <c r="HD687" s="18"/>
      <c r="HE687" s="18"/>
      <c r="HF687" s="18"/>
      <c r="HG687" s="18"/>
      <c r="HH687" s="18"/>
      <c r="HI687" s="18"/>
      <c r="HJ687" s="18"/>
      <c r="HK687" s="18"/>
      <c r="HL687" s="18"/>
      <c r="HM687" s="18"/>
      <c r="HN687" s="18"/>
      <c r="HO687" s="18"/>
      <c r="HP687" s="18"/>
      <c r="HQ687" s="18"/>
      <c r="HR687" s="18"/>
      <c r="HS687" s="18"/>
      <c r="HT687" s="18"/>
      <c r="HU687" s="18"/>
      <c r="HV687" s="18"/>
      <c r="HW687" s="18"/>
      <c r="HX687" s="18"/>
      <c r="HY687" s="18"/>
      <c r="HZ687" s="18"/>
      <c r="IA687" s="18"/>
      <c r="IB687" s="18"/>
      <c r="IC687" s="18"/>
      <c r="ID687" s="18"/>
      <c r="IE687" s="18"/>
      <c r="IF687" s="18"/>
      <c r="IG687" s="18"/>
      <c r="IH687" s="18"/>
      <c r="II687" s="18"/>
      <c r="IJ687" s="18"/>
      <c r="IK687" s="18"/>
      <c r="IL687" s="18"/>
      <c r="IM687" s="18"/>
      <c r="IN687" s="18"/>
      <c r="IO687" s="18"/>
      <c r="IP687" s="18"/>
      <c r="IQ687" s="18"/>
      <c r="IR687" s="18"/>
      <c r="IS687" s="18"/>
      <c r="IT687" s="18"/>
      <c r="IU687" s="18"/>
      <c r="IV687" s="18"/>
      <c r="IW687" s="18"/>
      <c r="IX687" s="18"/>
      <c r="IY687" s="18"/>
      <c r="IZ687" s="18"/>
      <c r="JA687" s="18"/>
      <c r="JB687" s="18"/>
      <c r="JC687" s="18"/>
      <c r="JD687" s="18"/>
      <c r="JE687" s="18"/>
      <c r="JF687" s="18"/>
    </row>
    <row r="688" spans="36:266" x14ac:dyDescent="0.3">
      <c r="AJ688" s="24"/>
      <c r="AK688" s="24"/>
      <c r="AL688" s="20"/>
      <c r="AM688" s="23"/>
      <c r="AN688" s="24"/>
      <c r="AO688" s="24"/>
      <c r="AW688" s="71"/>
      <c r="AX688" s="71"/>
      <c r="AY688" s="71"/>
      <c r="BB688" s="25"/>
      <c r="BC688" s="21"/>
      <c r="BG688" s="18"/>
      <c r="BN688" s="22"/>
      <c r="BO688" s="22"/>
      <c r="BP688" s="22"/>
      <c r="BQ688" s="22"/>
      <c r="BR688" s="15"/>
      <c r="CF688" s="15"/>
      <c r="CL688" s="22"/>
      <c r="CM688" s="15"/>
      <c r="CR688" s="22"/>
      <c r="CT688" s="15"/>
      <c r="CW688" s="22"/>
      <c r="DA688" s="15"/>
      <c r="DH688" s="15"/>
      <c r="DJ688" s="22"/>
      <c r="DO688" s="15"/>
      <c r="DV688" s="15"/>
      <c r="EC688" s="15"/>
      <c r="EJ688" s="15"/>
      <c r="EQ688" s="15"/>
      <c r="EX688" s="15"/>
      <c r="FE688" s="15"/>
      <c r="FL688" s="15"/>
      <c r="FS688" s="15"/>
      <c r="FZ688" s="15"/>
      <c r="GG688" s="15"/>
      <c r="GN688" s="15"/>
      <c r="GP688" s="22"/>
      <c r="GQ688" s="22"/>
      <c r="GR688" s="22"/>
      <c r="GS688" s="22"/>
      <c r="GT688" s="22"/>
      <c r="GU688" s="15"/>
      <c r="GV688" s="22"/>
      <c r="GW688" s="22"/>
      <c r="GX688" s="22"/>
      <c r="GY688" s="18"/>
      <c r="GZ688" s="18"/>
      <c r="HA688" s="18"/>
      <c r="HB688" s="18"/>
      <c r="HC688" s="18"/>
      <c r="HD688" s="18"/>
      <c r="HE688" s="18"/>
      <c r="HF688" s="18"/>
      <c r="HG688" s="18"/>
      <c r="HH688" s="18"/>
      <c r="HI688" s="18"/>
      <c r="HJ688" s="18"/>
      <c r="HK688" s="18"/>
      <c r="HL688" s="18"/>
      <c r="HM688" s="18"/>
      <c r="HN688" s="18"/>
      <c r="HO688" s="18"/>
      <c r="HP688" s="18"/>
      <c r="HQ688" s="18"/>
      <c r="HR688" s="18"/>
      <c r="HS688" s="18"/>
      <c r="HT688" s="18"/>
      <c r="HU688" s="18"/>
      <c r="HV688" s="18"/>
      <c r="HW688" s="18"/>
      <c r="HX688" s="18"/>
      <c r="HY688" s="18"/>
      <c r="HZ688" s="18"/>
      <c r="IA688" s="18"/>
      <c r="IB688" s="18"/>
      <c r="IC688" s="18"/>
      <c r="ID688" s="18"/>
      <c r="IE688" s="18"/>
      <c r="IF688" s="18"/>
      <c r="IG688" s="18"/>
      <c r="IH688" s="18"/>
      <c r="II688" s="18"/>
      <c r="IJ688" s="18"/>
      <c r="IK688" s="18"/>
      <c r="IL688" s="18"/>
      <c r="IM688" s="18"/>
      <c r="IN688" s="18"/>
      <c r="IO688" s="18"/>
      <c r="IP688" s="18"/>
      <c r="IQ688" s="18"/>
      <c r="IR688" s="18"/>
      <c r="IS688" s="18"/>
      <c r="IT688" s="18"/>
      <c r="IU688" s="18"/>
      <c r="IV688" s="18"/>
      <c r="IW688" s="18"/>
      <c r="IX688" s="18"/>
      <c r="IY688" s="18"/>
      <c r="IZ688" s="18"/>
      <c r="JA688" s="18"/>
      <c r="JB688" s="18"/>
      <c r="JC688" s="18"/>
      <c r="JD688" s="18"/>
      <c r="JE688" s="18"/>
      <c r="JF688" s="18"/>
    </row>
    <row r="689" spans="36:266" x14ac:dyDescent="0.3">
      <c r="AJ689" s="24"/>
      <c r="AK689" s="24"/>
      <c r="AL689" s="20"/>
      <c r="AM689" s="23"/>
      <c r="AN689" s="24"/>
      <c r="AO689" s="24"/>
      <c r="AW689" s="71"/>
      <c r="AX689" s="71"/>
      <c r="AY689" s="71"/>
      <c r="BB689" s="25"/>
      <c r="BC689" s="21"/>
      <c r="BG689" s="18"/>
      <c r="BN689" s="22"/>
      <c r="BO689" s="22"/>
      <c r="BP689" s="22"/>
      <c r="BQ689" s="22"/>
      <c r="BR689" s="15"/>
      <c r="CF689" s="15"/>
      <c r="CL689" s="22"/>
      <c r="CM689" s="15"/>
      <c r="CR689" s="22"/>
      <c r="CT689" s="15"/>
      <c r="CW689" s="22"/>
      <c r="DA689" s="15"/>
      <c r="DH689" s="15"/>
      <c r="DJ689" s="22"/>
      <c r="DO689" s="15"/>
      <c r="DV689" s="15"/>
      <c r="EC689" s="15"/>
      <c r="EJ689" s="15"/>
      <c r="EQ689" s="15"/>
      <c r="EX689" s="15"/>
      <c r="FE689" s="15"/>
      <c r="FL689" s="15"/>
      <c r="FS689" s="15"/>
      <c r="FZ689" s="15"/>
      <c r="GG689" s="15"/>
      <c r="GN689" s="15"/>
      <c r="GP689" s="22"/>
      <c r="GQ689" s="22"/>
      <c r="GR689" s="22"/>
      <c r="GS689" s="22"/>
      <c r="GT689" s="22"/>
      <c r="GU689" s="15"/>
      <c r="GV689" s="22"/>
      <c r="GW689" s="22"/>
      <c r="GX689" s="22"/>
      <c r="GY689" s="18"/>
      <c r="GZ689" s="18"/>
      <c r="HA689" s="18"/>
      <c r="HB689" s="18"/>
      <c r="HC689" s="18"/>
      <c r="HD689" s="18"/>
      <c r="HE689" s="18"/>
      <c r="HF689" s="18"/>
      <c r="HG689" s="18"/>
      <c r="HH689" s="18"/>
      <c r="HI689" s="18"/>
      <c r="HJ689" s="18"/>
      <c r="HK689" s="18"/>
      <c r="HL689" s="18"/>
      <c r="HM689" s="18"/>
      <c r="HN689" s="18"/>
      <c r="HO689" s="18"/>
      <c r="HP689" s="18"/>
      <c r="HQ689" s="18"/>
      <c r="HR689" s="18"/>
      <c r="HS689" s="18"/>
      <c r="HT689" s="18"/>
      <c r="HU689" s="18"/>
      <c r="HV689" s="18"/>
      <c r="HW689" s="18"/>
      <c r="HX689" s="18"/>
      <c r="HY689" s="18"/>
      <c r="HZ689" s="18"/>
      <c r="IA689" s="18"/>
      <c r="IB689" s="18"/>
      <c r="IC689" s="18"/>
      <c r="ID689" s="18"/>
      <c r="IE689" s="18"/>
      <c r="IF689" s="18"/>
      <c r="IG689" s="18"/>
      <c r="IH689" s="18"/>
      <c r="II689" s="18"/>
      <c r="IJ689" s="18"/>
      <c r="IK689" s="18"/>
      <c r="IL689" s="18"/>
      <c r="IM689" s="18"/>
      <c r="IN689" s="18"/>
      <c r="IO689" s="18"/>
      <c r="IP689" s="18"/>
      <c r="IQ689" s="18"/>
      <c r="IR689" s="18"/>
      <c r="IS689" s="18"/>
      <c r="IT689" s="18"/>
      <c r="IU689" s="18"/>
      <c r="IV689" s="18"/>
      <c r="IW689" s="18"/>
      <c r="IX689" s="18"/>
      <c r="IY689" s="18"/>
      <c r="IZ689" s="18"/>
      <c r="JA689" s="18"/>
      <c r="JB689" s="18"/>
      <c r="JC689" s="18"/>
      <c r="JD689" s="18"/>
      <c r="JE689" s="18"/>
      <c r="JF689" s="18"/>
    </row>
    <row r="690" spans="36:266" x14ac:dyDescent="0.3">
      <c r="AJ690" s="24"/>
      <c r="AK690" s="24"/>
      <c r="AL690" s="20"/>
      <c r="AM690" s="23"/>
      <c r="AN690" s="24"/>
      <c r="AO690" s="24"/>
      <c r="AW690" s="71"/>
      <c r="AX690" s="71"/>
      <c r="AY690" s="71"/>
      <c r="BB690" s="25"/>
      <c r="BC690" s="21"/>
      <c r="BG690" s="18"/>
      <c r="BN690" s="22"/>
      <c r="BO690" s="22"/>
      <c r="BP690" s="22"/>
      <c r="BQ690" s="22"/>
      <c r="BR690" s="15"/>
      <c r="CF690" s="15"/>
      <c r="CL690" s="22"/>
      <c r="CM690" s="15"/>
      <c r="CR690" s="22"/>
      <c r="CT690" s="15"/>
      <c r="CW690" s="22"/>
      <c r="DA690" s="15"/>
      <c r="DH690" s="15"/>
      <c r="DJ690" s="22"/>
      <c r="DO690" s="15"/>
      <c r="DV690" s="15"/>
      <c r="EC690" s="15"/>
      <c r="EJ690" s="15"/>
      <c r="EQ690" s="15"/>
      <c r="EX690" s="15"/>
      <c r="FE690" s="15"/>
      <c r="FL690" s="15"/>
      <c r="FS690" s="15"/>
      <c r="FZ690" s="15"/>
      <c r="GG690" s="15"/>
      <c r="GN690" s="15"/>
      <c r="GP690" s="22"/>
      <c r="GQ690" s="22"/>
      <c r="GR690" s="22"/>
      <c r="GS690" s="22"/>
      <c r="GT690" s="22"/>
      <c r="GU690" s="15"/>
      <c r="GV690" s="22"/>
      <c r="GW690" s="22"/>
      <c r="GX690" s="22"/>
      <c r="GY690" s="18"/>
      <c r="GZ690" s="18"/>
      <c r="HA690" s="18"/>
      <c r="HB690" s="18"/>
      <c r="HC690" s="18"/>
      <c r="HD690" s="18"/>
      <c r="HE690" s="18"/>
      <c r="HF690" s="18"/>
      <c r="HG690" s="18"/>
      <c r="HH690" s="18"/>
      <c r="HI690" s="18"/>
      <c r="HJ690" s="18"/>
      <c r="HK690" s="18"/>
      <c r="HL690" s="18"/>
      <c r="HM690" s="18"/>
      <c r="HN690" s="18"/>
      <c r="HO690" s="18"/>
      <c r="HP690" s="18"/>
      <c r="HQ690" s="18"/>
      <c r="HR690" s="18"/>
      <c r="HS690" s="18"/>
      <c r="HT690" s="18"/>
      <c r="HU690" s="18"/>
      <c r="HV690" s="18"/>
      <c r="HW690" s="18"/>
      <c r="HX690" s="18"/>
      <c r="HY690" s="18"/>
      <c r="HZ690" s="18"/>
      <c r="IA690" s="18"/>
      <c r="IB690" s="18"/>
      <c r="IC690" s="18"/>
      <c r="ID690" s="18"/>
      <c r="IE690" s="18"/>
      <c r="IF690" s="18"/>
      <c r="IG690" s="18"/>
      <c r="IH690" s="18"/>
      <c r="II690" s="18"/>
      <c r="IJ690" s="18"/>
      <c r="IK690" s="18"/>
      <c r="IL690" s="18"/>
      <c r="IM690" s="18"/>
      <c r="IN690" s="18"/>
      <c r="IO690" s="18"/>
      <c r="IP690" s="18"/>
      <c r="IQ690" s="18"/>
      <c r="IR690" s="18"/>
      <c r="IS690" s="18"/>
      <c r="IT690" s="18"/>
      <c r="IU690" s="18"/>
      <c r="IV690" s="18"/>
      <c r="IW690" s="18"/>
      <c r="IX690" s="18"/>
      <c r="IY690" s="18"/>
      <c r="IZ690" s="18"/>
      <c r="JA690" s="18"/>
      <c r="JB690" s="18"/>
      <c r="JC690" s="18"/>
      <c r="JD690" s="18"/>
      <c r="JE690" s="18"/>
      <c r="JF690" s="18"/>
    </row>
    <row r="691" spans="36:266" x14ac:dyDescent="0.3">
      <c r="AJ691" s="24"/>
      <c r="AK691" s="24"/>
      <c r="AL691" s="20"/>
      <c r="AM691" s="23"/>
      <c r="AN691" s="24"/>
      <c r="AO691" s="24"/>
      <c r="AW691" s="71"/>
      <c r="AX691" s="71"/>
      <c r="AY691" s="71"/>
      <c r="BB691" s="25"/>
      <c r="BC691" s="21"/>
      <c r="BG691" s="18"/>
      <c r="BN691" s="22"/>
      <c r="BO691" s="22"/>
      <c r="BP691" s="22"/>
      <c r="BQ691" s="22"/>
      <c r="BR691" s="15"/>
      <c r="CF691" s="15"/>
      <c r="CL691" s="22"/>
      <c r="CM691" s="15"/>
      <c r="CR691" s="22"/>
      <c r="CT691" s="15"/>
      <c r="CW691" s="22"/>
      <c r="DA691" s="15"/>
      <c r="DH691" s="15"/>
      <c r="DJ691" s="22"/>
      <c r="DO691" s="15"/>
      <c r="DV691" s="15"/>
      <c r="EC691" s="15"/>
      <c r="EJ691" s="15"/>
      <c r="EQ691" s="15"/>
      <c r="EX691" s="15"/>
      <c r="FE691" s="15"/>
      <c r="FL691" s="15"/>
      <c r="FS691" s="15"/>
      <c r="FZ691" s="15"/>
      <c r="GG691" s="15"/>
      <c r="GN691" s="15"/>
      <c r="GP691" s="22"/>
      <c r="GQ691" s="22"/>
      <c r="GR691" s="22"/>
      <c r="GS691" s="22"/>
      <c r="GT691" s="22"/>
      <c r="GU691" s="15"/>
      <c r="GV691" s="22"/>
      <c r="GW691" s="22"/>
      <c r="GX691" s="22"/>
      <c r="GY691" s="18"/>
      <c r="GZ691" s="18"/>
      <c r="HA691" s="18"/>
      <c r="HB691" s="18"/>
      <c r="HC691" s="18"/>
      <c r="HD691" s="18"/>
      <c r="HE691" s="18"/>
      <c r="HF691" s="18"/>
      <c r="HG691" s="18"/>
      <c r="HH691" s="18"/>
      <c r="HI691" s="18"/>
      <c r="HJ691" s="18"/>
      <c r="HK691" s="18"/>
      <c r="HL691" s="18"/>
      <c r="HM691" s="18"/>
      <c r="HN691" s="18"/>
      <c r="HO691" s="18"/>
      <c r="HP691" s="18"/>
      <c r="HQ691" s="18"/>
      <c r="HR691" s="18"/>
      <c r="HS691" s="18"/>
      <c r="HT691" s="18"/>
      <c r="HU691" s="18"/>
      <c r="HV691" s="18"/>
      <c r="HW691" s="18"/>
      <c r="HX691" s="18"/>
      <c r="HY691" s="18"/>
      <c r="HZ691" s="18"/>
      <c r="IA691" s="18"/>
      <c r="IB691" s="18"/>
      <c r="IC691" s="18"/>
      <c r="ID691" s="18"/>
      <c r="IE691" s="18"/>
      <c r="IF691" s="18"/>
      <c r="IG691" s="18"/>
      <c r="IH691" s="18"/>
      <c r="II691" s="18"/>
      <c r="IJ691" s="18"/>
      <c r="IK691" s="18"/>
      <c r="IL691" s="18"/>
      <c r="IM691" s="18"/>
      <c r="IN691" s="18"/>
      <c r="IO691" s="18"/>
      <c r="IP691" s="18"/>
      <c r="IQ691" s="18"/>
      <c r="IR691" s="18"/>
      <c r="IS691" s="18"/>
      <c r="IT691" s="18"/>
      <c r="IU691" s="18"/>
      <c r="IV691" s="18"/>
      <c r="IW691" s="18"/>
      <c r="IX691" s="18"/>
      <c r="IY691" s="18"/>
      <c r="IZ691" s="18"/>
      <c r="JA691" s="18"/>
      <c r="JB691" s="18"/>
      <c r="JC691" s="18"/>
      <c r="JD691" s="18"/>
      <c r="JE691" s="18"/>
      <c r="JF691" s="18"/>
    </row>
    <row r="692" spans="36:266" x14ac:dyDescent="0.3">
      <c r="AJ692" s="24"/>
      <c r="AK692" s="24"/>
      <c r="AL692" s="20"/>
      <c r="AM692" s="23"/>
      <c r="AN692" s="24"/>
      <c r="AO692" s="24"/>
      <c r="AW692" s="71"/>
      <c r="AX692" s="71"/>
      <c r="AY692" s="71"/>
      <c r="BB692" s="25"/>
      <c r="BC692" s="21"/>
      <c r="BG692" s="18"/>
      <c r="BN692" s="22"/>
      <c r="BO692" s="22"/>
      <c r="BP692" s="22"/>
      <c r="BQ692" s="22"/>
      <c r="BR692" s="15"/>
      <c r="CF692" s="15"/>
      <c r="CL692" s="22"/>
      <c r="CM692" s="15"/>
      <c r="CR692" s="22"/>
      <c r="CT692" s="15"/>
      <c r="CW692" s="22"/>
      <c r="DA692" s="15"/>
      <c r="DH692" s="15"/>
      <c r="DJ692" s="22"/>
      <c r="DO692" s="15"/>
      <c r="DV692" s="15"/>
      <c r="EC692" s="15"/>
      <c r="EJ692" s="15"/>
      <c r="EQ692" s="15"/>
      <c r="EX692" s="15"/>
      <c r="FE692" s="15"/>
      <c r="FL692" s="15"/>
      <c r="FS692" s="15"/>
      <c r="FZ692" s="15"/>
      <c r="GG692" s="15"/>
      <c r="GN692" s="15"/>
      <c r="GP692" s="22"/>
      <c r="GQ692" s="22"/>
      <c r="GR692" s="22"/>
      <c r="GS692" s="22"/>
      <c r="GT692" s="22"/>
      <c r="GU692" s="15"/>
      <c r="GV692" s="22"/>
      <c r="GW692" s="22"/>
      <c r="GX692" s="22"/>
      <c r="GY692" s="18"/>
      <c r="GZ692" s="18"/>
      <c r="HA692" s="18"/>
      <c r="HB692" s="18"/>
      <c r="HC692" s="18"/>
      <c r="HD692" s="18"/>
      <c r="HE692" s="18"/>
      <c r="HF692" s="18"/>
      <c r="HG692" s="18"/>
      <c r="HH692" s="18"/>
      <c r="HI692" s="18"/>
      <c r="HJ692" s="18"/>
      <c r="HK692" s="18"/>
      <c r="HL692" s="18"/>
      <c r="HM692" s="18"/>
      <c r="HN692" s="18"/>
      <c r="HO692" s="18"/>
      <c r="HP692" s="18"/>
      <c r="HQ692" s="18"/>
      <c r="HR692" s="18"/>
      <c r="HS692" s="18"/>
      <c r="HT692" s="18"/>
      <c r="HU692" s="18"/>
      <c r="HV692" s="18"/>
      <c r="HW692" s="18"/>
      <c r="HX692" s="18"/>
      <c r="HY692" s="18"/>
      <c r="HZ692" s="18"/>
      <c r="IA692" s="18"/>
      <c r="IB692" s="18"/>
      <c r="IC692" s="18"/>
      <c r="ID692" s="18"/>
      <c r="IE692" s="18"/>
      <c r="IF692" s="18"/>
      <c r="IG692" s="18"/>
      <c r="IH692" s="18"/>
      <c r="II692" s="18"/>
      <c r="IJ692" s="18"/>
      <c r="IK692" s="18"/>
      <c r="IL692" s="18"/>
      <c r="IM692" s="18"/>
      <c r="IN692" s="18"/>
      <c r="IO692" s="18"/>
      <c r="IP692" s="18"/>
      <c r="IQ692" s="18"/>
      <c r="IR692" s="18"/>
      <c r="IS692" s="18"/>
      <c r="IT692" s="18"/>
      <c r="IU692" s="18"/>
      <c r="IV692" s="18"/>
      <c r="IW692" s="18"/>
      <c r="IX692" s="18"/>
      <c r="IY692" s="18"/>
      <c r="IZ692" s="18"/>
      <c r="JA692" s="18"/>
      <c r="JB692" s="18"/>
      <c r="JC692" s="18"/>
      <c r="JD692" s="18"/>
      <c r="JE692" s="18"/>
      <c r="JF692" s="18"/>
    </row>
    <row r="693" spans="36:266" x14ac:dyDescent="0.3">
      <c r="AJ693" s="24"/>
      <c r="AK693" s="24"/>
      <c r="AL693" s="20"/>
      <c r="AM693" s="23"/>
      <c r="AN693" s="24"/>
      <c r="AO693" s="24"/>
      <c r="AW693" s="71"/>
      <c r="AX693" s="71"/>
      <c r="AY693" s="71"/>
      <c r="BB693" s="25"/>
      <c r="BC693" s="21"/>
      <c r="BG693" s="18"/>
      <c r="BN693" s="22"/>
      <c r="BO693" s="22"/>
      <c r="BP693" s="22"/>
      <c r="BQ693" s="22"/>
      <c r="BR693" s="15"/>
      <c r="CF693" s="15"/>
      <c r="CL693" s="22"/>
      <c r="CM693" s="15"/>
      <c r="CR693" s="22"/>
      <c r="CT693" s="15"/>
      <c r="CW693" s="22"/>
      <c r="DA693" s="15"/>
      <c r="DH693" s="15"/>
      <c r="DJ693" s="22"/>
      <c r="DO693" s="15"/>
      <c r="DV693" s="15"/>
      <c r="EC693" s="15"/>
      <c r="EJ693" s="15"/>
      <c r="EQ693" s="15"/>
      <c r="EX693" s="15"/>
      <c r="FE693" s="15"/>
      <c r="FL693" s="15"/>
      <c r="FS693" s="15"/>
      <c r="FZ693" s="15"/>
      <c r="GG693" s="15"/>
      <c r="GN693" s="15"/>
      <c r="GP693" s="22"/>
      <c r="GQ693" s="22"/>
      <c r="GR693" s="22"/>
      <c r="GS693" s="22"/>
      <c r="GT693" s="22"/>
      <c r="GU693" s="15"/>
      <c r="GV693" s="22"/>
      <c r="GW693" s="22"/>
      <c r="GX693" s="22"/>
      <c r="GY693" s="18"/>
      <c r="GZ693" s="18"/>
      <c r="HA693" s="18"/>
      <c r="HB693" s="18"/>
      <c r="HC693" s="18"/>
      <c r="HD693" s="18"/>
      <c r="HE693" s="18"/>
      <c r="HF693" s="18"/>
      <c r="HG693" s="18"/>
      <c r="HH693" s="18"/>
      <c r="HI693" s="18"/>
      <c r="HJ693" s="18"/>
      <c r="HK693" s="18"/>
      <c r="HL693" s="18"/>
      <c r="HM693" s="18"/>
      <c r="HN693" s="18"/>
      <c r="HO693" s="18"/>
      <c r="HP693" s="18"/>
      <c r="HQ693" s="18"/>
      <c r="HR693" s="18"/>
      <c r="HS693" s="18"/>
      <c r="HT693" s="18"/>
      <c r="HU693" s="18"/>
      <c r="HV693" s="18"/>
      <c r="HW693" s="18"/>
      <c r="HX693" s="18"/>
      <c r="HY693" s="18"/>
      <c r="HZ693" s="18"/>
      <c r="IA693" s="18"/>
      <c r="IB693" s="18"/>
      <c r="IC693" s="18"/>
      <c r="ID693" s="18"/>
      <c r="IE693" s="18"/>
      <c r="IF693" s="18"/>
      <c r="IG693" s="18"/>
      <c r="IH693" s="18"/>
      <c r="II693" s="18"/>
      <c r="IJ693" s="18"/>
      <c r="IK693" s="18"/>
      <c r="IL693" s="18"/>
      <c r="IM693" s="18"/>
      <c r="IN693" s="18"/>
      <c r="IO693" s="18"/>
      <c r="IP693" s="18"/>
      <c r="IQ693" s="18"/>
      <c r="IR693" s="18"/>
      <c r="IS693" s="18"/>
      <c r="IT693" s="18"/>
      <c r="IU693" s="18"/>
      <c r="IV693" s="18"/>
      <c r="IW693" s="18"/>
      <c r="IX693" s="18"/>
      <c r="IY693" s="18"/>
      <c r="IZ693" s="18"/>
      <c r="JA693" s="18"/>
      <c r="JB693" s="18"/>
      <c r="JC693" s="18"/>
      <c r="JD693" s="18"/>
      <c r="JE693" s="18"/>
      <c r="JF693" s="18"/>
    </row>
    <row r="694" spans="36:266" x14ac:dyDescent="0.3">
      <c r="AJ694" s="24"/>
      <c r="AK694" s="24"/>
      <c r="AL694" s="20"/>
      <c r="AM694" s="23"/>
      <c r="AN694" s="24"/>
      <c r="AO694" s="24"/>
      <c r="AW694" s="71"/>
      <c r="AX694" s="71"/>
      <c r="AY694" s="71"/>
      <c r="BB694" s="25"/>
      <c r="BC694" s="21"/>
      <c r="BG694" s="18"/>
      <c r="BN694" s="22"/>
      <c r="BO694" s="22"/>
      <c r="BP694" s="22"/>
      <c r="BQ694" s="22"/>
      <c r="BR694" s="15"/>
      <c r="CF694" s="15"/>
      <c r="CL694" s="22"/>
      <c r="CM694" s="15"/>
      <c r="CR694" s="22"/>
      <c r="CT694" s="15"/>
      <c r="CW694" s="22"/>
      <c r="DA694" s="15"/>
      <c r="DH694" s="15"/>
      <c r="DJ694" s="22"/>
      <c r="DO694" s="15"/>
      <c r="DV694" s="15"/>
      <c r="EC694" s="15"/>
      <c r="EJ694" s="15"/>
      <c r="EQ694" s="15"/>
      <c r="EX694" s="15"/>
      <c r="FE694" s="15"/>
      <c r="FL694" s="15"/>
      <c r="FS694" s="15"/>
      <c r="FZ694" s="15"/>
      <c r="GG694" s="15"/>
      <c r="GN694" s="15"/>
      <c r="GP694" s="22"/>
      <c r="GQ694" s="22"/>
      <c r="GR694" s="22"/>
      <c r="GS694" s="22"/>
      <c r="GT694" s="22"/>
      <c r="GU694" s="15"/>
      <c r="GV694" s="22"/>
      <c r="GW694" s="22"/>
      <c r="GX694" s="22"/>
      <c r="GY694" s="18"/>
      <c r="GZ694" s="18"/>
      <c r="HA694" s="18"/>
      <c r="HB694" s="18"/>
      <c r="HC694" s="18"/>
      <c r="HD694" s="18"/>
      <c r="HE694" s="18"/>
      <c r="HF694" s="18"/>
      <c r="HG694" s="18"/>
      <c r="HH694" s="18"/>
      <c r="HI694" s="18"/>
      <c r="HJ694" s="18"/>
      <c r="HK694" s="18"/>
      <c r="HL694" s="18"/>
      <c r="HM694" s="18"/>
      <c r="HN694" s="18"/>
      <c r="HO694" s="18"/>
      <c r="HP694" s="18"/>
      <c r="HQ694" s="18"/>
      <c r="HR694" s="18"/>
      <c r="HS694" s="18"/>
      <c r="HT694" s="18"/>
      <c r="HU694" s="18"/>
      <c r="HV694" s="18"/>
      <c r="HW694" s="18"/>
      <c r="HX694" s="18"/>
      <c r="HY694" s="18"/>
      <c r="HZ694" s="18"/>
      <c r="IA694" s="18"/>
      <c r="IB694" s="18"/>
      <c r="IC694" s="18"/>
      <c r="ID694" s="18"/>
      <c r="IE694" s="18"/>
      <c r="IF694" s="18"/>
      <c r="IG694" s="18"/>
      <c r="IH694" s="18"/>
      <c r="II694" s="18"/>
      <c r="IJ694" s="18"/>
      <c r="IK694" s="18"/>
      <c r="IL694" s="18"/>
      <c r="IM694" s="18"/>
      <c r="IN694" s="18"/>
      <c r="IO694" s="18"/>
      <c r="IP694" s="18"/>
      <c r="IQ694" s="18"/>
      <c r="IR694" s="18"/>
      <c r="IS694" s="18"/>
      <c r="IT694" s="18"/>
      <c r="IU694" s="18"/>
      <c r="IV694" s="18"/>
      <c r="IW694" s="18"/>
      <c r="IX694" s="18"/>
      <c r="IY694" s="18"/>
      <c r="IZ694" s="18"/>
      <c r="JA694" s="18"/>
      <c r="JB694" s="18"/>
      <c r="JC694" s="18"/>
      <c r="JD694" s="18"/>
      <c r="JE694" s="18"/>
      <c r="JF694" s="18"/>
    </row>
    <row r="695" spans="36:266" x14ac:dyDescent="0.3">
      <c r="AJ695" s="24"/>
      <c r="AK695" s="24"/>
      <c r="AL695" s="20"/>
      <c r="AM695" s="23"/>
      <c r="AN695" s="24"/>
      <c r="AO695" s="24"/>
      <c r="AW695" s="71"/>
      <c r="AX695" s="71"/>
      <c r="AY695" s="71"/>
      <c r="BB695" s="25"/>
      <c r="BC695" s="21"/>
      <c r="BG695" s="18"/>
      <c r="BN695" s="22"/>
      <c r="BO695" s="22"/>
      <c r="BP695" s="22"/>
      <c r="BQ695" s="22"/>
      <c r="BR695" s="15"/>
      <c r="CF695" s="15"/>
      <c r="CL695" s="22"/>
      <c r="CM695" s="15"/>
      <c r="CR695" s="22"/>
      <c r="CT695" s="15"/>
      <c r="CW695" s="22"/>
      <c r="DA695" s="15"/>
      <c r="DH695" s="15"/>
      <c r="DJ695" s="22"/>
      <c r="DO695" s="15"/>
      <c r="DV695" s="15"/>
      <c r="EC695" s="15"/>
      <c r="EJ695" s="15"/>
      <c r="EQ695" s="15"/>
      <c r="EX695" s="15"/>
      <c r="FE695" s="15"/>
      <c r="FL695" s="15"/>
      <c r="FS695" s="15"/>
      <c r="FZ695" s="15"/>
      <c r="GG695" s="15"/>
      <c r="GN695" s="15"/>
      <c r="GP695" s="22"/>
      <c r="GQ695" s="22"/>
      <c r="GR695" s="22"/>
      <c r="GS695" s="22"/>
      <c r="GT695" s="22"/>
      <c r="GU695" s="15"/>
      <c r="GV695" s="22"/>
      <c r="GW695" s="22"/>
      <c r="GX695" s="22"/>
      <c r="GY695" s="18"/>
      <c r="GZ695" s="18"/>
      <c r="HA695" s="18"/>
      <c r="HB695" s="18"/>
      <c r="HC695" s="18"/>
      <c r="HD695" s="18"/>
      <c r="HE695" s="18"/>
      <c r="HF695" s="18"/>
      <c r="HG695" s="18"/>
      <c r="HH695" s="18"/>
      <c r="HI695" s="18"/>
      <c r="HJ695" s="18"/>
      <c r="HK695" s="18"/>
      <c r="HL695" s="18"/>
      <c r="HM695" s="18"/>
      <c r="HN695" s="18"/>
      <c r="HO695" s="18"/>
      <c r="HP695" s="18"/>
      <c r="HQ695" s="18"/>
      <c r="HR695" s="18"/>
      <c r="HS695" s="18"/>
      <c r="HT695" s="18"/>
      <c r="HU695" s="18"/>
      <c r="HV695" s="18"/>
      <c r="HW695" s="18"/>
      <c r="HX695" s="18"/>
      <c r="HY695" s="18"/>
      <c r="HZ695" s="18"/>
      <c r="IA695" s="18"/>
      <c r="IB695" s="18"/>
      <c r="IC695" s="18"/>
      <c r="ID695" s="18"/>
      <c r="IE695" s="18"/>
      <c r="IF695" s="18"/>
      <c r="IG695" s="18"/>
      <c r="IH695" s="18"/>
      <c r="II695" s="18"/>
      <c r="IJ695" s="18"/>
      <c r="IK695" s="18"/>
      <c r="IL695" s="18"/>
      <c r="IM695" s="18"/>
      <c r="IN695" s="18"/>
      <c r="IO695" s="18"/>
      <c r="IP695" s="18"/>
      <c r="IQ695" s="18"/>
      <c r="IR695" s="18"/>
      <c r="IS695" s="18"/>
      <c r="IT695" s="18"/>
      <c r="IU695" s="18"/>
      <c r="IV695" s="18"/>
      <c r="IW695" s="18"/>
      <c r="IX695" s="18"/>
      <c r="IY695" s="18"/>
      <c r="IZ695" s="18"/>
      <c r="JA695" s="18"/>
      <c r="JB695" s="18"/>
      <c r="JC695" s="18"/>
      <c r="JD695" s="18"/>
      <c r="JE695" s="18"/>
      <c r="JF695" s="18"/>
    </row>
    <row r="696" spans="36:266" x14ac:dyDescent="0.3">
      <c r="AJ696" s="24"/>
      <c r="AK696" s="24"/>
      <c r="AL696" s="20"/>
      <c r="AM696" s="23"/>
      <c r="AN696" s="24"/>
      <c r="AO696" s="24"/>
      <c r="AW696" s="71"/>
      <c r="AX696" s="71"/>
      <c r="AY696" s="71"/>
      <c r="BB696" s="25"/>
      <c r="BC696" s="21"/>
      <c r="BG696" s="18"/>
      <c r="BN696" s="22"/>
      <c r="BO696" s="22"/>
      <c r="BP696" s="22"/>
      <c r="BQ696" s="22"/>
      <c r="BR696" s="15"/>
      <c r="CF696" s="15"/>
      <c r="CL696" s="22"/>
      <c r="CM696" s="15"/>
      <c r="CR696" s="22"/>
      <c r="CT696" s="15"/>
      <c r="CW696" s="22"/>
      <c r="DA696" s="15"/>
      <c r="DH696" s="15"/>
      <c r="DJ696" s="22"/>
      <c r="DO696" s="15"/>
      <c r="DV696" s="15"/>
      <c r="EC696" s="15"/>
      <c r="EJ696" s="15"/>
      <c r="EQ696" s="15"/>
      <c r="EX696" s="15"/>
      <c r="FE696" s="15"/>
      <c r="FL696" s="15"/>
      <c r="FS696" s="15"/>
      <c r="FZ696" s="15"/>
      <c r="GG696" s="15"/>
      <c r="GN696" s="15"/>
      <c r="GP696" s="22"/>
      <c r="GQ696" s="22"/>
      <c r="GR696" s="22"/>
      <c r="GS696" s="22"/>
      <c r="GT696" s="22"/>
      <c r="GU696" s="15"/>
      <c r="GV696" s="22"/>
      <c r="GW696" s="22"/>
      <c r="GX696" s="22"/>
      <c r="GY696" s="18"/>
      <c r="GZ696" s="18"/>
      <c r="HA696" s="18"/>
      <c r="HB696" s="18"/>
      <c r="HC696" s="18"/>
      <c r="HD696" s="18"/>
      <c r="HE696" s="18"/>
      <c r="HF696" s="18"/>
      <c r="HG696" s="18"/>
      <c r="HH696" s="18"/>
      <c r="HI696" s="18"/>
      <c r="HJ696" s="18"/>
      <c r="HK696" s="18"/>
      <c r="HL696" s="18"/>
      <c r="HM696" s="18"/>
      <c r="HN696" s="18"/>
      <c r="HO696" s="18"/>
      <c r="HP696" s="18"/>
      <c r="HQ696" s="18"/>
      <c r="HR696" s="18"/>
      <c r="HS696" s="18"/>
      <c r="HT696" s="18"/>
      <c r="HU696" s="18"/>
      <c r="HV696" s="18"/>
      <c r="HW696" s="18"/>
      <c r="HX696" s="18"/>
      <c r="HY696" s="18"/>
      <c r="HZ696" s="18"/>
      <c r="IA696" s="18"/>
      <c r="IB696" s="18"/>
      <c r="IC696" s="18"/>
      <c r="ID696" s="18"/>
      <c r="IE696" s="18"/>
      <c r="IF696" s="18"/>
      <c r="IG696" s="18"/>
      <c r="IH696" s="18"/>
      <c r="II696" s="18"/>
      <c r="IJ696" s="18"/>
      <c r="IK696" s="18"/>
      <c r="IL696" s="18"/>
      <c r="IM696" s="18"/>
      <c r="IN696" s="18"/>
      <c r="IO696" s="18"/>
      <c r="IP696" s="18"/>
      <c r="IQ696" s="18"/>
      <c r="IR696" s="18"/>
      <c r="IS696" s="18"/>
      <c r="IT696" s="18"/>
      <c r="IU696" s="18"/>
      <c r="IV696" s="18"/>
      <c r="IW696" s="18"/>
      <c r="IX696" s="18"/>
      <c r="IY696" s="18"/>
      <c r="IZ696" s="18"/>
      <c r="JA696" s="18"/>
      <c r="JB696" s="18"/>
      <c r="JC696" s="18"/>
      <c r="JD696" s="18"/>
      <c r="JE696" s="18"/>
      <c r="JF696" s="18"/>
    </row>
    <row r="697" spans="36:266" x14ac:dyDescent="0.3">
      <c r="AJ697" s="24"/>
      <c r="AK697" s="24"/>
      <c r="AL697" s="20"/>
      <c r="AM697" s="23"/>
      <c r="AN697" s="24"/>
      <c r="AO697" s="24"/>
      <c r="AW697" s="71"/>
      <c r="AX697" s="71"/>
      <c r="AY697" s="71"/>
      <c r="BB697" s="25"/>
      <c r="BC697" s="21"/>
      <c r="BG697" s="18"/>
      <c r="BN697" s="22"/>
      <c r="BO697" s="22"/>
      <c r="BP697" s="22"/>
      <c r="BQ697" s="22"/>
      <c r="BR697" s="15"/>
      <c r="CF697" s="15"/>
      <c r="CL697" s="22"/>
      <c r="CM697" s="15"/>
      <c r="CR697" s="22"/>
      <c r="CT697" s="15"/>
      <c r="CW697" s="22"/>
      <c r="DA697" s="15"/>
      <c r="DH697" s="15"/>
      <c r="DJ697" s="22"/>
      <c r="DO697" s="15"/>
      <c r="DV697" s="15"/>
      <c r="EC697" s="15"/>
      <c r="EJ697" s="15"/>
      <c r="EQ697" s="15"/>
      <c r="EX697" s="15"/>
      <c r="FE697" s="15"/>
      <c r="FL697" s="15"/>
      <c r="FS697" s="15"/>
      <c r="FZ697" s="15"/>
      <c r="GG697" s="15"/>
      <c r="GN697" s="15"/>
      <c r="GP697" s="22"/>
      <c r="GQ697" s="22"/>
      <c r="GR697" s="22"/>
      <c r="GS697" s="22"/>
      <c r="GT697" s="22"/>
      <c r="GU697" s="15"/>
      <c r="GV697" s="22"/>
      <c r="GW697" s="22"/>
      <c r="GX697" s="22"/>
      <c r="GY697" s="18"/>
      <c r="GZ697" s="18"/>
      <c r="HA697" s="18"/>
      <c r="HB697" s="18"/>
      <c r="HC697" s="18"/>
      <c r="HD697" s="18"/>
      <c r="HE697" s="18"/>
      <c r="HF697" s="18"/>
      <c r="HG697" s="18"/>
      <c r="HH697" s="18"/>
      <c r="HI697" s="18"/>
      <c r="HJ697" s="18"/>
      <c r="HK697" s="18"/>
      <c r="HL697" s="18"/>
      <c r="HM697" s="18"/>
      <c r="HN697" s="18"/>
      <c r="HO697" s="18"/>
      <c r="HP697" s="18"/>
      <c r="HQ697" s="18"/>
      <c r="HR697" s="18"/>
      <c r="HS697" s="18"/>
      <c r="HT697" s="18"/>
      <c r="HU697" s="18"/>
      <c r="HV697" s="18"/>
      <c r="HW697" s="18"/>
      <c r="HX697" s="18"/>
      <c r="HY697" s="18"/>
      <c r="HZ697" s="18"/>
      <c r="IA697" s="18"/>
      <c r="IB697" s="18"/>
      <c r="IC697" s="18"/>
      <c r="ID697" s="18"/>
      <c r="IE697" s="18"/>
      <c r="IF697" s="18"/>
      <c r="IG697" s="18"/>
      <c r="IH697" s="18"/>
      <c r="II697" s="18"/>
      <c r="IJ697" s="18"/>
      <c r="IK697" s="18"/>
      <c r="IL697" s="18"/>
      <c r="IM697" s="18"/>
      <c r="IN697" s="18"/>
      <c r="IO697" s="18"/>
      <c r="IP697" s="18"/>
      <c r="IQ697" s="18"/>
      <c r="IR697" s="18"/>
      <c r="IS697" s="18"/>
      <c r="IT697" s="18"/>
      <c r="IU697" s="18"/>
      <c r="IV697" s="18"/>
      <c r="IW697" s="18"/>
      <c r="IX697" s="18"/>
      <c r="IY697" s="18"/>
      <c r="IZ697" s="18"/>
      <c r="JA697" s="18"/>
      <c r="JB697" s="18"/>
      <c r="JC697" s="18"/>
      <c r="JD697" s="18"/>
      <c r="JE697" s="18"/>
      <c r="JF697" s="18"/>
    </row>
    <row r="698" spans="36:266" x14ac:dyDescent="0.3">
      <c r="AJ698" s="24"/>
      <c r="AK698" s="24"/>
      <c r="AL698" s="20"/>
      <c r="AM698" s="23"/>
      <c r="AN698" s="24"/>
      <c r="AO698" s="24"/>
      <c r="AW698" s="71"/>
      <c r="AX698" s="71"/>
      <c r="AY698" s="71"/>
      <c r="BB698" s="25"/>
      <c r="BC698" s="21"/>
      <c r="BG698" s="18"/>
      <c r="BN698" s="22"/>
      <c r="BO698" s="22"/>
      <c r="BP698" s="22"/>
      <c r="BQ698" s="22"/>
      <c r="BR698" s="15"/>
      <c r="CF698" s="15"/>
      <c r="CL698" s="22"/>
      <c r="CM698" s="15"/>
      <c r="CR698" s="22"/>
      <c r="CT698" s="15"/>
      <c r="CW698" s="22"/>
      <c r="DA698" s="15"/>
      <c r="DH698" s="15"/>
      <c r="DJ698" s="22"/>
      <c r="DO698" s="15"/>
      <c r="DV698" s="15"/>
      <c r="EC698" s="15"/>
      <c r="EJ698" s="15"/>
      <c r="EQ698" s="15"/>
      <c r="EX698" s="15"/>
      <c r="FE698" s="15"/>
      <c r="FL698" s="15"/>
      <c r="FS698" s="15"/>
      <c r="FZ698" s="15"/>
      <c r="GG698" s="15"/>
      <c r="GN698" s="15"/>
      <c r="GP698" s="22"/>
      <c r="GQ698" s="22"/>
      <c r="GR698" s="22"/>
      <c r="GS698" s="22"/>
      <c r="GT698" s="22"/>
      <c r="GU698" s="15"/>
      <c r="GV698" s="22"/>
      <c r="GW698" s="22"/>
      <c r="GX698" s="22"/>
      <c r="GY698" s="18"/>
      <c r="GZ698" s="18"/>
      <c r="HA698" s="18"/>
      <c r="HB698" s="18"/>
      <c r="HC698" s="18"/>
      <c r="HD698" s="18"/>
      <c r="HE698" s="18"/>
      <c r="HF698" s="18"/>
      <c r="HG698" s="18"/>
      <c r="HH698" s="18"/>
      <c r="HI698" s="18"/>
      <c r="HJ698" s="18"/>
      <c r="HK698" s="18"/>
      <c r="HL698" s="18"/>
      <c r="HM698" s="18"/>
      <c r="HN698" s="18"/>
      <c r="HO698" s="18"/>
      <c r="HP698" s="18"/>
      <c r="HQ698" s="18"/>
      <c r="HR698" s="18"/>
      <c r="HS698" s="18"/>
      <c r="HT698" s="18"/>
      <c r="HU698" s="18"/>
      <c r="HV698" s="18"/>
      <c r="HW698" s="18"/>
      <c r="HX698" s="18"/>
      <c r="HY698" s="18"/>
      <c r="HZ698" s="18"/>
      <c r="IA698" s="18"/>
      <c r="IB698" s="18"/>
      <c r="IC698" s="18"/>
      <c r="ID698" s="18"/>
      <c r="IE698" s="18"/>
      <c r="IF698" s="18"/>
      <c r="IG698" s="18"/>
      <c r="IH698" s="18"/>
      <c r="II698" s="18"/>
      <c r="IJ698" s="18"/>
      <c r="IK698" s="18"/>
      <c r="IL698" s="18"/>
      <c r="IM698" s="18"/>
      <c r="IN698" s="18"/>
      <c r="IO698" s="18"/>
      <c r="IP698" s="18"/>
      <c r="IQ698" s="18"/>
      <c r="IR698" s="18"/>
      <c r="IS698" s="18"/>
      <c r="IT698" s="18"/>
      <c r="IU698" s="18"/>
      <c r="IV698" s="18"/>
      <c r="IW698" s="18"/>
      <c r="IX698" s="18"/>
      <c r="IY698" s="18"/>
      <c r="IZ698" s="18"/>
      <c r="JA698" s="18"/>
      <c r="JB698" s="18"/>
      <c r="JC698" s="18"/>
      <c r="JD698" s="18"/>
      <c r="JE698" s="18"/>
      <c r="JF698" s="18"/>
    </row>
    <row r="699" spans="36:266" x14ac:dyDescent="0.3">
      <c r="AJ699" s="24"/>
      <c r="AK699" s="24"/>
      <c r="AL699" s="20"/>
      <c r="AM699" s="23"/>
      <c r="AN699" s="24"/>
      <c r="AO699" s="24"/>
      <c r="AW699" s="71"/>
      <c r="AX699" s="71"/>
      <c r="AY699" s="71"/>
      <c r="BB699" s="25"/>
      <c r="BC699" s="21"/>
      <c r="BG699" s="18"/>
      <c r="BN699" s="22"/>
      <c r="BO699" s="22"/>
      <c r="BP699" s="22"/>
      <c r="BQ699" s="22"/>
      <c r="BR699" s="15"/>
      <c r="CF699" s="15"/>
      <c r="CL699" s="22"/>
      <c r="CM699" s="15"/>
      <c r="CR699" s="22"/>
      <c r="CT699" s="15"/>
      <c r="CW699" s="22"/>
      <c r="DA699" s="15"/>
      <c r="DH699" s="15"/>
      <c r="DJ699" s="22"/>
      <c r="DO699" s="15"/>
      <c r="DV699" s="15"/>
      <c r="EC699" s="15"/>
      <c r="EJ699" s="15"/>
      <c r="EQ699" s="15"/>
      <c r="EX699" s="15"/>
      <c r="FE699" s="15"/>
      <c r="FL699" s="15"/>
      <c r="FS699" s="15"/>
      <c r="FZ699" s="15"/>
      <c r="GG699" s="15"/>
      <c r="GN699" s="15"/>
      <c r="GP699" s="22"/>
      <c r="GQ699" s="22"/>
      <c r="GR699" s="22"/>
      <c r="GS699" s="22"/>
      <c r="GT699" s="22"/>
      <c r="GU699" s="15"/>
      <c r="GV699" s="22"/>
      <c r="GW699" s="22"/>
      <c r="GX699" s="22"/>
      <c r="GY699" s="18"/>
      <c r="GZ699" s="18"/>
      <c r="HA699" s="18"/>
      <c r="HB699" s="18"/>
      <c r="HC699" s="18"/>
      <c r="HD699" s="18"/>
      <c r="HE699" s="18"/>
      <c r="HF699" s="18"/>
      <c r="HG699" s="18"/>
      <c r="HH699" s="18"/>
      <c r="HI699" s="18"/>
      <c r="HJ699" s="18"/>
      <c r="HK699" s="18"/>
      <c r="HL699" s="18"/>
      <c r="HM699" s="18"/>
      <c r="HN699" s="18"/>
      <c r="HO699" s="18"/>
      <c r="HP699" s="18"/>
      <c r="HQ699" s="18"/>
      <c r="HR699" s="18"/>
      <c r="HS699" s="18"/>
      <c r="HT699" s="18"/>
      <c r="HU699" s="18"/>
      <c r="HV699" s="18"/>
      <c r="HW699" s="18"/>
      <c r="HX699" s="18"/>
      <c r="HY699" s="18"/>
      <c r="HZ699" s="18"/>
      <c r="IA699" s="18"/>
      <c r="IB699" s="18"/>
      <c r="IC699" s="18"/>
      <c r="ID699" s="18"/>
      <c r="IE699" s="18"/>
      <c r="IF699" s="18"/>
      <c r="IG699" s="18"/>
      <c r="IH699" s="18"/>
      <c r="II699" s="18"/>
      <c r="IJ699" s="18"/>
      <c r="IK699" s="18"/>
      <c r="IL699" s="18"/>
      <c r="IM699" s="18"/>
      <c r="IN699" s="18"/>
      <c r="IO699" s="18"/>
      <c r="IP699" s="18"/>
      <c r="IQ699" s="18"/>
      <c r="IR699" s="18"/>
      <c r="IS699" s="18"/>
      <c r="IT699" s="18"/>
      <c r="IU699" s="18"/>
      <c r="IV699" s="18"/>
      <c r="IW699" s="18"/>
      <c r="IX699" s="18"/>
      <c r="IY699" s="18"/>
      <c r="IZ699" s="18"/>
      <c r="JA699" s="18"/>
      <c r="JB699" s="18"/>
      <c r="JC699" s="18"/>
      <c r="JD699" s="18"/>
      <c r="JE699" s="18"/>
      <c r="JF699" s="18"/>
    </row>
    <row r="700" spans="36:266" x14ac:dyDescent="0.3">
      <c r="AJ700" s="24"/>
      <c r="AK700" s="24"/>
      <c r="AL700" s="20"/>
      <c r="AM700" s="23"/>
      <c r="AN700" s="24"/>
      <c r="AO700" s="24"/>
      <c r="AW700" s="71"/>
      <c r="AX700" s="71"/>
      <c r="AY700" s="71"/>
      <c r="BB700" s="25"/>
      <c r="BC700" s="21"/>
      <c r="BG700" s="18"/>
      <c r="BN700" s="22"/>
      <c r="BO700" s="22"/>
      <c r="BP700" s="22"/>
      <c r="BQ700" s="22"/>
      <c r="BR700" s="15"/>
      <c r="CF700" s="15"/>
      <c r="CL700" s="22"/>
      <c r="CM700" s="15"/>
      <c r="CR700" s="22"/>
      <c r="CT700" s="15"/>
      <c r="CW700" s="22"/>
      <c r="DA700" s="15"/>
      <c r="DH700" s="15"/>
      <c r="DJ700" s="22"/>
      <c r="DO700" s="15"/>
      <c r="DV700" s="15"/>
      <c r="EC700" s="15"/>
      <c r="EJ700" s="15"/>
      <c r="EQ700" s="15"/>
      <c r="EX700" s="15"/>
      <c r="FE700" s="15"/>
      <c r="FL700" s="15"/>
      <c r="FS700" s="15"/>
      <c r="FZ700" s="15"/>
      <c r="GG700" s="15"/>
      <c r="GN700" s="15"/>
      <c r="GP700" s="22"/>
      <c r="GQ700" s="22"/>
      <c r="GR700" s="22"/>
      <c r="GS700" s="22"/>
      <c r="GT700" s="22"/>
      <c r="GU700" s="15"/>
      <c r="GV700" s="22"/>
      <c r="GW700" s="22"/>
      <c r="GX700" s="22"/>
      <c r="GY700" s="18"/>
      <c r="GZ700" s="18"/>
      <c r="HA700" s="18"/>
      <c r="HB700" s="18"/>
      <c r="HC700" s="18"/>
      <c r="HD700" s="18"/>
      <c r="HE700" s="18"/>
      <c r="HF700" s="18"/>
      <c r="HG700" s="18"/>
      <c r="HH700" s="18"/>
      <c r="HI700" s="18"/>
      <c r="HJ700" s="18"/>
      <c r="HK700" s="18"/>
      <c r="HL700" s="18"/>
      <c r="HM700" s="18"/>
      <c r="HN700" s="18"/>
      <c r="HO700" s="18"/>
      <c r="HP700" s="18"/>
      <c r="HQ700" s="18"/>
      <c r="HR700" s="18"/>
      <c r="HS700" s="18"/>
      <c r="HT700" s="18"/>
      <c r="HU700" s="18"/>
      <c r="HV700" s="18"/>
      <c r="HW700" s="18"/>
      <c r="HX700" s="18"/>
      <c r="HY700" s="18"/>
      <c r="HZ700" s="18"/>
      <c r="IA700" s="18"/>
      <c r="IB700" s="18"/>
      <c r="IC700" s="18"/>
      <c r="ID700" s="18"/>
      <c r="IE700" s="18"/>
      <c r="IF700" s="18"/>
      <c r="IG700" s="18"/>
      <c r="IH700" s="18"/>
      <c r="II700" s="18"/>
      <c r="IJ700" s="18"/>
      <c r="IK700" s="18"/>
      <c r="IL700" s="18"/>
      <c r="IM700" s="18"/>
      <c r="IN700" s="18"/>
      <c r="IO700" s="18"/>
      <c r="IP700" s="18"/>
      <c r="IQ700" s="18"/>
      <c r="IR700" s="18"/>
      <c r="IS700" s="18"/>
      <c r="IT700" s="18"/>
      <c r="IU700" s="18"/>
      <c r="IV700" s="18"/>
      <c r="IW700" s="18"/>
      <c r="IX700" s="18"/>
      <c r="IY700" s="18"/>
      <c r="IZ700" s="18"/>
      <c r="JA700" s="18"/>
      <c r="JB700" s="18"/>
      <c r="JC700" s="18"/>
      <c r="JD700" s="18"/>
      <c r="JE700" s="18"/>
      <c r="JF700" s="18"/>
    </row>
    <row r="701" spans="36:266" x14ac:dyDescent="0.3">
      <c r="AJ701" s="24"/>
      <c r="AK701" s="24"/>
      <c r="AL701" s="20"/>
      <c r="AM701" s="23"/>
      <c r="AN701" s="24"/>
      <c r="AO701" s="24"/>
      <c r="AW701" s="71"/>
      <c r="AX701" s="71"/>
      <c r="AY701" s="71"/>
      <c r="BB701" s="25"/>
      <c r="BC701" s="21"/>
      <c r="BG701" s="18"/>
      <c r="BN701" s="22"/>
      <c r="BO701" s="22"/>
      <c r="BP701" s="22"/>
      <c r="BQ701" s="22"/>
      <c r="BR701" s="15"/>
      <c r="CF701" s="15"/>
      <c r="CL701" s="22"/>
      <c r="CM701" s="15"/>
      <c r="CR701" s="22"/>
      <c r="CT701" s="15"/>
      <c r="CW701" s="22"/>
      <c r="DA701" s="15"/>
      <c r="DH701" s="15"/>
      <c r="DJ701" s="22"/>
      <c r="DO701" s="15"/>
      <c r="DV701" s="15"/>
      <c r="EC701" s="15"/>
      <c r="EJ701" s="15"/>
      <c r="EQ701" s="15"/>
      <c r="EX701" s="15"/>
      <c r="FE701" s="15"/>
      <c r="FL701" s="15"/>
      <c r="FS701" s="15"/>
      <c r="FZ701" s="15"/>
      <c r="GG701" s="15"/>
      <c r="GN701" s="15"/>
      <c r="GP701" s="22"/>
      <c r="GQ701" s="22"/>
      <c r="GR701" s="22"/>
      <c r="GS701" s="22"/>
      <c r="GT701" s="22"/>
      <c r="GU701" s="15"/>
      <c r="GV701" s="22"/>
      <c r="GW701" s="22"/>
      <c r="GX701" s="22"/>
      <c r="GY701" s="18"/>
      <c r="GZ701" s="18"/>
      <c r="HA701" s="18"/>
      <c r="HB701" s="18"/>
      <c r="HC701" s="18"/>
      <c r="HD701" s="18"/>
      <c r="HE701" s="18"/>
      <c r="HF701" s="18"/>
      <c r="HG701" s="18"/>
      <c r="HH701" s="18"/>
      <c r="HI701" s="18"/>
      <c r="HJ701" s="18"/>
      <c r="HK701" s="18"/>
      <c r="HL701" s="18"/>
      <c r="HM701" s="18"/>
      <c r="HN701" s="18"/>
      <c r="HO701" s="18"/>
      <c r="HP701" s="18"/>
      <c r="HQ701" s="18"/>
      <c r="HR701" s="18"/>
      <c r="HS701" s="18"/>
      <c r="HT701" s="18"/>
      <c r="HU701" s="18"/>
      <c r="HV701" s="18"/>
      <c r="HW701" s="18"/>
      <c r="HX701" s="18"/>
      <c r="HY701" s="18"/>
      <c r="HZ701" s="18"/>
      <c r="IA701" s="18"/>
      <c r="IB701" s="18"/>
      <c r="IC701" s="18"/>
      <c r="ID701" s="18"/>
      <c r="IE701" s="18"/>
      <c r="IF701" s="18"/>
      <c r="IG701" s="18"/>
      <c r="IH701" s="18"/>
      <c r="II701" s="18"/>
      <c r="IJ701" s="18"/>
      <c r="IK701" s="18"/>
      <c r="IL701" s="18"/>
      <c r="IM701" s="18"/>
      <c r="IN701" s="18"/>
      <c r="IO701" s="18"/>
      <c r="IP701" s="18"/>
      <c r="IQ701" s="18"/>
      <c r="IR701" s="18"/>
      <c r="IS701" s="18"/>
      <c r="IT701" s="18"/>
      <c r="IU701" s="18"/>
      <c r="IV701" s="18"/>
      <c r="IW701" s="18"/>
      <c r="IX701" s="18"/>
      <c r="IY701" s="18"/>
      <c r="IZ701" s="18"/>
      <c r="JA701" s="18"/>
      <c r="JB701" s="18"/>
      <c r="JC701" s="18"/>
      <c r="JD701" s="18"/>
      <c r="JE701" s="18"/>
      <c r="JF701" s="18"/>
    </row>
    <row r="702" spans="36:266" x14ac:dyDescent="0.3">
      <c r="AJ702" s="24"/>
      <c r="AK702" s="24"/>
      <c r="AL702" s="20"/>
      <c r="AM702" s="23"/>
      <c r="AN702" s="24"/>
      <c r="AO702" s="24"/>
      <c r="AW702" s="71"/>
      <c r="AX702" s="71"/>
      <c r="AY702" s="71"/>
      <c r="BB702" s="25"/>
      <c r="BC702" s="21"/>
      <c r="BG702" s="18"/>
      <c r="BN702" s="22"/>
      <c r="BO702" s="22"/>
      <c r="BP702" s="22"/>
      <c r="BQ702" s="22"/>
      <c r="BR702" s="15"/>
      <c r="CF702" s="15"/>
      <c r="CL702" s="22"/>
      <c r="CM702" s="15"/>
      <c r="CR702" s="22"/>
      <c r="CT702" s="15"/>
      <c r="CW702" s="22"/>
      <c r="DA702" s="15"/>
      <c r="DH702" s="15"/>
      <c r="DJ702" s="22"/>
      <c r="DO702" s="15"/>
      <c r="DV702" s="15"/>
      <c r="EC702" s="15"/>
      <c r="EJ702" s="15"/>
      <c r="EQ702" s="15"/>
      <c r="EX702" s="15"/>
      <c r="FE702" s="15"/>
      <c r="FL702" s="15"/>
      <c r="FS702" s="15"/>
      <c r="FZ702" s="15"/>
      <c r="GG702" s="15"/>
      <c r="GN702" s="15"/>
      <c r="GP702" s="22"/>
      <c r="GQ702" s="22"/>
      <c r="GR702" s="22"/>
      <c r="GS702" s="22"/>
      <c r="GT702" s="22"/>
      <c r="GU702" s="15"/>
      <c r="GV702" s="22"/>
      <c r="GW702" s="22"/>
      <c r="GX702" s="22"/>
      <c r="GY702" s="18"/>
      <c r="GZ702" s="18"/>
      <c r="HA702" s="18"/>
      <c r="HB702" s="18"/>
      <c r="HC702" s="18"/>
      <c r="HD702" s="18"/>
      <c r="HE702" s="18"/>
      <c r="HF702" s="18"/>
      <c r="HG702" s="18"/>
      <c r="HH702" s="18"/>
      <c r="HI702" s="18"/>
      <c r="HJ702" s="18"/>
      <c r="HK702" s="18"/>
      <c r="HL702" s="18"/>
      <c r="HM702" s="18"/>
      <c r="HN702" s="18"/>
      <c r="HO702" s="18"/>
      <c r="HP702" s="18"/>
      <c r="HQ702" s="18"/>
      <c r="HR702" s="18"/>
      <c r="HS702" s="18"/>
      <c r="HT702" s="18"/>
      <c r="HU702" s="18"/>
      <c r="HV702" s="18"/>
      <c r="HW702" s="18"/>
      <c r="HX702" s="18"/>
      <c r="HY702" s="18"/>
      <c r="HZ702" s="18"/>
      <c r="IA702" s="18"/>
      <c r="IB702" s="18"/>
      <c r="IC702" s="18"/>
      <c r="ID702" s="18"/>
      <c r="IE702" s="18"/>
      <c r="IF702" s="18"/>
      <c r="IG702" s="18"/>
      <c r="IH702" s="18"/>
      <c r="II702" s="18"/>
      <c r="IJ702" s="18"/>
      <c r="IK702" s="18"/>
      <c r="IL702" s="18"/>
      <c r="IM702" s="18"/>
      <c r="IN702" s="18"/>
      <c r="IO702" s="18"/>
      <c r="IP702" s="18"/>
      <c r="IQ702" s="18"/>
      <c r="IR702" s="18"/>
      <c r="IS702" s="18"/>
      <c r="IT702" s="18"/>
      <c r="IU702" s="18"/>
      <c r="IV702" s="18"/>
      <c r="IW702" s="18"/>
      <c r="IX702" s="18"/>
      <c r="IY702" s="18"/>
      <c r="IZ702" s="18"/>
      <c r="JA702" s="18"/>
      <c r="JB702" s="18"/>
      <c r="JC702" s="18"/>
      <c r="JD702" s="18"/>
      <c r="JE702" s="18"/>
      <c r="JF702" s="18"/>
    </row>
    <row r="703" spans="36:266" x14ac:dyDescent="0.3">
      <c r="AJ703" s="24"/>
      <c r="AK703" s="24"/>
      <c r="AL703" s="20"/>
      <c r="AM703" s="23"/>
      <c r="AN703" s="24"/>
      <c r="AO703" s="24"/>
      <c r="AW703" s="71"/>
      <c r="AX703" s="71"/>
      <c r="AY703" s="71"/>
      <c r="BB703" s="25"/>
      <c r="BC703" s="21"/>
      <c r="BG703" s="18"/>
      <c r="BN703" s="22"/>
      <c r="BO703" s="22"/>
      <c r="BP703" s="22"/>
      <c r="BQ703" s="22"/>
      <c r="BR703" s="15"/>
      <c r="CF703" s="15"/>
      <c r="CL703" s="22"/>
      <c r="CM703" s="15"/>
      <c r="CR703" s="22"/>
      <c r="CT703" s="15"/>
      <c r="CW703" s="22"/>
      <c r="DA703" s="15"/>
      <c r="DH703" s="15"/>
      <c r="DJ703" s="22"/>
      <c r="DO703" s="15"/>
      <c r="DV703" s="15"/>
      <c r="EC703" s="15"/>
      <c r="EJ703" s="15"/>
      <c r="EQ703" s="15"/>
      <c r="EX703" s="15"/>
      <c r="FE703" s="15"/>
      <c r="FL703" s="15"/>
      <c r="FS703" s="15"/>
      <c r="FZ703" s="15"/>
      <c r="GG703" s="15"/>
      <c r="GN703" s="15"/>
      <c r="GP703" s="22"/>
      <c r="GQ703" s="22"/>
      <c r="GR703" s="22"/>
      <c r="GS703" s="22"/>
      <c r="GT703" s="22"/>
      <c r="GU703" s="15"/>
      <c r="GV703" s="22"/>
      <c r="GW703" s="22"/>
      <c r="GX703" s="22"/>
      <c r="GY703" s="18"/>
      <c r="GZ703" s="18"/>
      <c r="HA703" s="18"/>
      <c r="HB703" s="18"/>
      <c r="HC703" s="18"/>
      <c r="HD703" s="18"/>
      <c r="HE703" s="18"/>
      <c r="HF703" s="18"/>
      <c r="HG703" s="18"/>
      <c r="HH703" s="18"/>
      <c r="HI703" s="18"/>
      <c r="HJ703" s="18"/>
      <c r="HK703" s="18"/>
      <c r="HL703" s="18"/>
      <c r="HM703" s="18"/>
      <c r="HN703" s="18"/>
      <c r="HO703" s="18"/>
      <c r="HP703" s="18"/>
      <c r="HQ703" s="18"/>
      <c r="HR703" s="18"/>
      <c r="HS703" s="18"/>
      <c r="HT703" s="18"/>
      <c r="HU703" s="18"/>
      <c r="HV703" s="18"/>
      <c r="HW703" s="18"/>
      <c r="HX703" s="18"/>
      <c r="HY703" s="18"/>
      <c r="HZ703" s="18"/>
      <c r="IA703" s="18"/>
      <c r="IB703" s="18"/>
      <c r="IC703" s="18"/>
      <c r="ID703" s="18"/>
      <c r="IE703" s="18"/>
      <c r="IF703" s="18"/>
      <c r="IG703" s="18"/>
      <c r="IH703" s="18"/>
      <c r="II703" s="18"/>
      <c r="IJ703" s="18"/>
      <c r="IK703" s="18"/>
      <c r="IL703" s="18"/>
      <c r="IM703" s="18"/>
      <c r="IN703" s="18"/>
      <c r="IO703" s="18"/>
      <c r="IP703" s="18"/>
      <c r="IQ703" s="18"/>
      <c r="IR703" s="18"/>
      <c r="IS703" s="18"/>
      <c r="IT703" s="18"/>
      <c r="IU703" s="18"/>
      <c r="IV703" s="18"/>
      <c r="IW703" s="18"/>
      <c r="IX703" s="18"/>
      <c r="IY703" s="18"/>
      <c r="IZ703" s="18"/>
      <c r="JA703" s="18"/>
      <c r="JB703" s="18"/>
      <c r="JC703" s="18"/>
      <c r="JD703" s="18"/>
      <c r="JE703" s="18"/>
      <c r="JF703" s="18"/>
    </row>
    <row r="704" spans="36:266" x14ac:dyDescent="0.3">
      <c r="AJ704" s="24"/>
      <c r="AK704" s="24"/>
      <c r="AL704" s="20"/>
      <c r="AM704" s="23"/>
      <c r="AN704" s="24"/>
      <c r="AO704" s="24"/>
      <c r="AW704" s="71"/>
      <c r="AX704" s="71"/>
      <c r="AY704" s="71"/>
      <c r="BB704" s="25"/>
      <c r="BC704" s="21"/>
      <c r="BG704" s="18"/>
      <c r="BN704" s="22"/>
      <c r="BO704" s="22"/>
      <c r="BP704" s="22"/>
      <c r="BQ704" s="22"/>
      <c r="BR704" s="15"/>
      <c r="CF704" s="15"/>
      <c r="CL704" s="22"/>
      <c r="CM704" s="15"/>
      <c r="CR704" s="22"/>
      <c r="CT704" s="15"/>
      <c r="CW704" s="22"/>
      <c r="DA704" s="15"/>
      <c r="DH704" s="15"/>
      <c r="DJ704" s="22"/>
      <c r="DO704" s="15"/>
      <c r="DV704" s="15"/>
      <c r="EC704" s="15"/>
      <c r="EJ704" s="15"/>
      <c r="EQ704" s="15"/>
      <c r="EX704" s="15"/>
      <c r="FE704" s="15"/>
      <c r="FL704" s="15"/>
      <c r="FS704" s="15"/>
      <c r="FZ704" s="15"/>
      <c r="GG704" s="15"/>
      <c r="GN704" s="15"/>
      <c r="GP704" s="22"/>
      <c r="GQ704" s="22"/>
      <c r="GR704" s="22"/>
      <c r="GS704" s="22"/>
      <c r="GT704" s="22"/>
      <c r="GU704" s="15"/>
      <c r="GV704" s="22"/>
      <c r="GW704" s="22"/>
      <c r="GX704" s="22"/>
      <c r="GY704" s="18"/>
      <c r="GZ704" s="18"/>
      <c r="HA704" s="18"/>
      <c r="HB704" s="18"/>
      <c r="HC704" s="18"/>
      <c r="HD704" s="18"/>
      <c r="HE704" s="18"/>
      <c r="HF704" s="18"/>
      <c r="HG704" s="18"/>
      <c r="HH704" s="18"/>
      <c r="HI704" s="18"/>
      <c r="HJ704" s="18"/>
      <c r="HK704" s="18"/>
      <c r="HL704" s="18"/>
      <c r="HM704" s="18"/>
      <c r="HN704" s="18"/>
      <c r="HO704" s="18"/>
      <c r="HP704" s="18"/>
      <c r="HQ704" s="18"/>
      <c r="HR704" s="18"/>
      <c r="HS704" s="18"/>
      <c r="HT704" s="18"/>
      <c r="HU704" s="18"/>
      <c r="HV704" s="18"/>
      <c r="HW704" s="18"/>
      <c r="HX704" s="18"/>
      <c r="HY704" s="18"/>
      <c r="HZ704" s="18"/>
      <c r="IA704" s="18"/>
      <c r="IB704" s="18"/>
      <c r="IC704" s="18"/>
      <c r="ID704" s="18"/>
      <c r="IE704" s="18"/>
      <c r="IF704" s="18"/>
      <c r="IG704" s="18"/>
      <c r="IH704" s="18"/>
      <c r="II704" s="18"/>
      <c r="IJ704" s="18"/>
      <c r="IK704" s="18"/>
      <c r="IL704" s="18"/>
      <c r="IM704" s="18"/>
      <c r="IN704" s="18"/>
      <c r="IO704" s="18"/>
      <c r="IP704" s="18"/>
      <c r="IQ704" s="18"/>
      <c r="IR704" s="18"/>
      <c r="IS704" s="18"/>
      <c r="IT704" s="18"/>
      <c r="IU704" s="18"/>
      <c r="IV704" s="18"/>
      <c r="IW704" s="18"/>
      <c r="IX704" s="18"/>
      <c r="IY704" s="18"/>
      <c r="IZ704" s="18"/>
      <c r="JA704" s="18"/>
      <c r="JB704" s="18"/>
      <c r="JC704" s="18"/>
      <c r="JD704" s="18"/>
      <c r="JE704" s="18"/>
      <c r="JF704" s="18"/>
    </row>
    <row r="705" spans="36:266" x14ac:dyDescent="0.3">
      <c r="AJ705" s="24"/>
      <c r="AK705" s="24"/>
      <c r="AL705" s="20"/>
      <c r="AM705" s="23"/>
      <c r="AN705" s="24"/>
      <c r="AO705" s="24"/>
      <c r="AW705" s="71"/>
      <c r="AX705" s="71"/>
      <c r="AY705" s="71"/>
      <c r="BB705" s="25"/>
      <c r="BC705" s="21"/>
      <c r="BG705" s="18"/>
      <c r="BN705" s="22"/>
      <c r="BO705" s="22"/>
      <c r="BP705" s="22"/>
      <c r="BQ705" s="22"/>
      <c r="BR705" s="15"/>
      <c r="CF705" s="15"/>
      <c r="CL705" s="22"/>
      <c r="CM705" s="15"/>
      <c r="CR705" s="22"/>
      <c r="CT705" s="15"/>
      <c r="CW705" s="22"/>
      <c r="DA705" s="15"/>
      <c r="DH705" s="15"/>
      <c r="DJ705" s="22"/>
      <c r="DO705" s="15"/>
      <c r="DV705" s="15"/>
      <c r="EC705" s="15"/>
      <c r="EJ705" s="15"/>
      <c r="EQ705" s="15"/>
      <c r="EX705" s="15"/>
      <c r="FE705" s="15"/>
      <c r="FL705" s="15"/>
      <c r="FS705" s="15"/>
      <c r="FZ705" s="15"/>
      <c r="GG705" s="15"/>
      <c r="GN705" s="15"/>
      <c r="GP705" s="22"/>
      <c r="GQ705" s="22"/>
      <c r="GR705" s="22"/>
      <c r="GS705" s="22"/>
      <c r="GT705" s="22"/>
      <c r="GU705" s="15"/>
      <c r="GV705" s="22"/>
      <c r="GW705" s="22"/>
      <c r="GX705" s="22"/>
      <c r="GY705" s="18"/>
      <c r="GZ705" s="18"/>
      <c r="HA705" s="18"/>
      <c r="HB705" s="18"/>
      <c r="HC705" s="18"/>
      <c r="HD705" s="18"/>
      <c r="HE705" s="18"/>
      <c r="HF705" s="18"/>
      <c r="HG705" s="18"/>
      <c r="HH705" s="18"/>
      <c r="HI705" s="18"/>
      <c r="HJ705" s="18"/>
      <c r="HK705" s="18"/>
      <c r="HL705" s="18"/>
      <c r="HM705" s="18"/>
      <c r="HN705" s="18"/>
      <c r="HO705" s="18"/>
      <c r="HP705" s="18"/>
      <c r="HQ705" s="18"/>
      <c r="HR705" s="18"/>
      <c r="HS705" s="18"/>
      <c r="HT705" s="18"/>
      <c r="HU705" s="18"/>
      <c r="HV705" s="18"/>
      <c r="HW705" s="18"/>
      <c r="HX705" s="18"/>
      <c r="HY705" s="18"/>
      <c r="HZ705" s="18"/>
      <c r="IA705" s="18"/>
      <c r="IB705" s="18"/>
      <c r="IC705" s="18"/>
      <c r="ID705" s="18"/>
      <c r="IE705" s="18"/>
      <c r="IF705" s="18"/>
      <c r="IG705" s="18"/>
      <c r="IH705" s="18"/>
      <c r="II705" s="18"/>
      <c r="IJ705" s="18"/>
      <c r="IK705" s="18"/>
      <c r="IL705" s="18"/>
      <c r="IM705" s="18"/>
      <c r="IN705" s="18"/>
      <c r="IO705" s="18"/>
      <c r="IP705" s="18"/>
      <c r="IQ705" s="18"/>
      <c r="IR705" s="18"/>
      <c r="IS705" s="18"/>
      <c r="IT705" s="18"/>
      <c r="IU705" s="18"/>
      <c r="IV705" s="18"/>
      <c r="IW705" s="18"/>
      <c r="IX705" s="18"/>
      <c r="IY705" s="18"/>
      <c r="IZ705" s="18"/>
      <c r="JA705" s="18"/>
      <c r="JB705" s="18"/>
      <c r="JC705" s="18"/>
      <c r="JD705" s="18"/>
      <c r="JE705" s="18"/>
      <c r="JF705" s="18"/>
    </row>
    <row r="706" spans="36:266" x14ac:dyDescent="0.3">
      <c r="AJ706" s="24"/>
      <c r="AK706" s="24"/>
      <c r="AL706" s="20"/>
      <c r="AM706" s="23"/>
      <c r="AN706" s="18"/>
      <c r="AO706" s="24"/>
      <c r="AW706" s="71"/>
      <c r="AX706" s="71"/>
      <c r="AY706" s="71"/>
      <c r="BB706" s="25"/>
      <c r="BC706" s="21"/>
      <c r="BG706" s="18"/>
      <c r="BN706" s="22"/>
      <c r="BO706" s="22"/>
      <c r="BP706" s="22"/>
      <c r="BQ706" s="22"/>
      <c r="BR706" s="15"/>
      <c r="CF706" s="15"/>
      <c r="CL706" s="22"/>
      <c r="CM706" s="15"/>
      <c r="CR706" s="22"/>
      <c r="CT706" s="15"/>
      <c r="CW706" s="22"/>
      <c r="DA706" s="15"/>
      <c r="DH706" s="15"/>
      <c r="DJ706" s="22"/>
      <c r="DO706" s="15"/>
      <c r="DV706" s="15"/>
      <c r="EC706" s="15"/>
      <c r="EJ706" s="15"/>
      <c r="EQ706" s="15"/>
      <c r="EX706" s="15"/>
      <c r="FE706" s="15"/>
      <c r="FL706" s="15"/>
      <c r="FS706" s="15"/>
      <c r="FZ706" s="15"/>
      <c r="GG706" s="15"/>
      <c r="GN706" s="15"/>
      <c r="GP706" s="22"/>
      <c r="GQ706" s="22"/>
      <c r="GR706" s="22"/>
      <c r="GS706" s="22"/>
      <c r="GT706" s="22"/>
      <c r="GU706" s="15"/>
      <c r="GV706" s="22"/>
      <c r="GW706" s="22"/>
      <c r="GX706" s="22"/>
      <c r="GY706" s="18"/>
      <c r="GZ706" s="18"/>
      <c r="HA706" s="18"/>
      <c r="HB706" s="18"/>
      <c r="HC706" s="18"/>
      <c r="HD706" s="18"/>
      <c r="HE706" s="18"/>
      <c r="HF706" s="18"/>
      <c r="HG706" s="18"/>
      <c r="HH706" s="18"/>
      <c r="HI706" s="18"/>
      <c r="HJ706" s="18"/>
      <c r="HK706" s="18"/>
      <c r="HL706" s="18"/>
      <c r="HM706" s="18"/>
      <c r="HN706" s="18"/>
      <c r="HO706" s="18"/>
      <c r="HP706" s="18"/>
      <c r="HQ706" s="18"/>
      <c r="HR706" s="18"/>
      <c r="HS706" s="18"/>
      <c r="HT706" s="18"/>
      <c r="HU706" s="18"/>
      <c r="HV706" s="18"/>
      <c r="HW706" s="18"/>
      <c r="HX706" s="18"/>
      <c r="HY706" s="18"/>
      <c r="HZ706" s="18"/>
      <c r="IA706" s="18"/>
      <c r="IB706" s="18"/>
      <c r="IC706" s="18"/>
      <c r="ID706" s="18"/>
      <c r="IE706" s="18"/>
      <c r="IF706" s="18"/>
      <c r="IG706" s="18"/>
      <c r="IH706" s="18"/>
      <c r="II706" s="18"/>
      <c r="IJ706" s="18"/>
      <c r="IK706" s="18"/>
      <c r="IL706" s="18"/>
      <c r="IM706" s="18"/>
      <c r="IN706" s="18"/>
      <c r="IO706" s="18"/>
      <c r="IP706" s="18"/>
      <c r="IQ706" s="18"/>
      <c r="IR706" s="18"/>
      <c r="IS706" s="18"/>
      <c r="IT706" s="18"/>
      <c r="IU706" s="18"/>
      <c r="IV706" s="18"/>
      <c r="IW706" s="18"/>
      <c r="IX706" s="18"/>
      <c r="IY706" s="18"/>
      <c r="IZ706" s="18"/>
      <c r="JA706" s="18"/>
      <c r="JB706" s="18"/>
      <c r="JC706" s="18"/>
      <c r="JD706" s="18"/>
      <c r="JE706" s="18"/>
      <c r="JF706" s="18"/>
    </row>
    <row r="707" spans="36:266" x14ac:dyDescent="0.3">
      <c r="AJ707" s="24"/>
      <c r="AK707" s="24"/>
      <c r="AL707" s="20"/>
      <c r="AM707" s="23"/>
      <c r="AN707" s="18"/>
      <c r="AO707" s="24"/>
      <c r="AW707" s="71"/>
      <c r="AX707" s="71"/>
      <c r="AY707" s="71"/>
      <c r="BB707" s="25"/>
      <c r="BC707" s="21"/>
      <c r="BG707" s="18"/>
      <c r="BN707" s="22"/>
      <c r="BO707" s="22"/>
      <c r="BP707" s="22"/>
      <c r="BQ707" s="22"/>
      <c r="BR707" s="15"/>
      <c r="CF707" s="15"/>
      <c r="CL707" s="22"/>
      <c r="CM707" s="15"/>
      <c r="CR707" s="22"/>
      <c r="CT707" s="15"/>
      <c r="CW707" s="22"/>
      <c r="DA707" s="15"/>
      <c r="DH707" s="15"/>
      <c r="DJ707" s="22"/>
      <c r="DO707" s="15"/>
      <c r="DV707" s="15"/>
      <c r="EC707" s="15"/>
      <c r="EJ707" s="15"/>
      <c r="EQ707" s="15"/>
      <c r="EX707" s="15"/>
      <c r="FE707" s="15"/>
      <c r="FL707" s="15"/>
      <c r="FS707" s="15"/>
      <c r="FZ707" s="15"/>
      <c r="GG707" s="15"/>
      <c r="GN707" s="15"/>
      <c r="GP707" s="22"/>
      <c r="GQ707" s="22"/>
      <c r="GR707" s="22"/>
      <c r="GS707" s="22"/>
      <c r="GT707" s="22"/>
      <c r="GU707" s="15"/>
      <c r="GV707" s="22"/>
      <c r="GW707" s="22"/>
      <c r="GX707" s="22"/>
      <c r="GY707" s="18"/>
      <c r="GZ707" s="18"/>
      <c r="HA707" s="18"/>
      <c r="HB707" s="18"/>
      <c r="HC707" s="18"/>
      <c r="HD707" s="18"/>
      <c r="HE707" s="18"/>
      <c r="HF707" s="18"/>
      <c r="HG707" s="18"/>
      <c r="HH707" s="18"/>
      <c r="HI707" s="18"/>
      <c r="HJ707" s="18"/>
      <c r="HK707" s="18"/>
      <c r="HL707" s="18"/>
      <c r="HM707" s="18"/>
      <c r="HN707" s="18"/>
      <c r="HO707" s="18"/>
      <c r="HP707" s="18"/>
      <c r="HQ707" s="18"/>
      <c r="HR707" s="18"/>
      <c r="HS707" s="18"/>
      <c r="HT707" s="18"/>
      <c r="HU707" s="18"/>
      <c r="HV707" s="18"/>
      <c r="HW707" s="18"/>
      <c r="HX707" s="18"/>
      <c r="HY707" s="18"/>
      <c r="HZ707" s="18"/>
      <c r="IA707" s="18"/>
      <c r="IB707" s="18"/>
      <c r="IC707" s="18"/>
      <c r="ID707" s="18"/>
      <c r="IE707" s="18"/>
      <c r="IF707" s="18"/>
      <c r="IG707" s="18"/>
      <c r="IH707" s="18"/>
      <c r="II707" s="18"/>
      <c r="IJ707" s="18"/>
      <c r="IK707" s="18"/>
      <c r="IL707" s="18"/>
      <c r="IM707" s="18"/>
      <c r="IN707" s="18"/>
      <c r="IO707" s="18"/>
      <c r="IP707" s="18"/>
      <c r="IQ707" s="18"/>
      <c r="IR707" s="18"/>
      <c r="IS707" s="18"/>
      <c r="IT707" s="18"/>
      <c r="IU707" s="18"/>
      <c r="IV707" s="18"/>
      <c r="IW707" s="18"/>
      <c r="IX707" s="18"/>
      <c r="IY707" s="18"/>
      <c r="IZ707" s="18"/>
      <c r="JA707" s="18"/>
      <c r="JB707" s="18"/>
      <c r="JC707" s="18"/>
      <c r="JD707" s="18"/>
      <c r="JE707" s="18"/>
      <c r="JF707" s="18"/>
    </row>
    <row r="708" spans="36:266" x14ac:dyDescent="0.3">
      <c r="AJ708" s="24"/>
      <c r="AK708" s="24"/>
      <c r="AL708" s="20"/>
      <c r="AM708" s="23"/>
      <c r="AN708" s="18"/>
      <c r="AO708" s="24"/>
      <c r="AW708" s="71"/>
      <c r="AX708" s="71"/>
      <c r="AY708" s="71"/>
      <c r="BB708" s="25"/>
      <c r="BC708" s="21"/>
      <c r="BG708" s="18"/>
      <c r="BN708" s="22"/>
      <c r="BO708" s="22"/>
      <c r="BP708" s="22"/>
      <c r="BQ708" s="22"/>
      <c r="BR708" s="15"/>
      <c r="CF708" s="15"/>
      <c r="CL708" s="22"/>
      <c r="CM708" s="15"/>
      <c r="CR708" s="22"/>
      <c r="CT708" s="15"/>
      <c r="CW708" s="22"/>
      <c r="DA708" s="15"/>
      <c r="DH708" s="15"/>
      <c r="DJ708" s="22"/>
      <c r="DO708" s="15"/>
      <c r="DV708" s="15"/>
      <c r="EC708" s="15"/>
      <c r="EJ708" s="15"/>
      <c r="EQ708" s="15"/>
      <c r="EX708" s="15"/>
      <c r="FE708" s="15"/>
      <c r="FL708" s="15"/>
      <c r="FS708" s="15"/>
      <c r="FZ708" s="15"/>
      <c r="GG708" s="15"/>
      <c r="GN708" s="15"/>
      <c r="GP708" s="22"/>
      <c r="GQ708" s="22"/>
      <c r="GR708" s="22"/>
      <c r="GS708" s="22"/>
      <c r="GT708" s="22"/>
      <c r="GU708" s="15"/>
      <c r="GV708" s="22"/>
      <c r="GW708" s="22"/>
      <c r="GX708" s="22"/>
      <c r="GY708" s="18"/>
      <c r="GZ708" s="18"/>
      <c r="HA708" s="18"/>
      <c r="HB708" s="18"/>
      <c r="HC708" s="18"/>
      <c r="HD708" s="18"/>
      <c r="HE708" s="18"/>
      <c r="HF708" s="18"/>
      <c r="HG708" s="18"/>
      <c r="HH708" s="18"/>
      <c r="HI708" s="18"/>
      <c r="HJ708" s="18"/>
      <c r="HK708" s="18"/>
      <c r="HL708" s="18"/>
      <c r="HM708" s="18"/>
      <c r="HN708" s="18"/>
      <c r="HO708" s="18"/>
      <c r="HP708" s="18"/>
      <c r="HQ708" s="18"/>
      <c r="HR708" s="18"/>
      <c r="HS708" s="18"/>
      <c r="HT708" s="18"/>
      <c r="HU708" s="18"/>
      <c r="HV708" s="18"/>
      <c r="HW708" s="18"/>
      <c r="HX708" s="18"/>
      <c r="HY708" s="18"/>
      <c r="HZ708" s="18"/>
      <c r="IA708" s="18"/>
      <c r="IB708" s="18"/>
      <c r="IC708" s="18"/>
      <c r="ID708" s="18"/>
      <c r="IE708" s="18"/>
      <c r="IF708" s="18"/>
      <c r="IG708" s="18"/>
      <c r="IH708" s="18"/>
      <c r="II708" s="18"/>
      <c r="IJ708" s="18"/>
      <c r="IK708" s="18"/>
      <c r="IL708" s="18"/>
      <c r="IM708" s="18"/>
      <c r="IN708" s="18"/>
      <c r="IO708" s="18"/>
      <c r="IP708" s="18"/>
      <c r="IQ708" s="18"/>
      <c r="IR708" s="18"/>
      <c r="IS708" s="18"/>
      <c r="IT708" s="18"/>
      <c r="IU708" s="18"/>
      <c r="IV708" s="18"/>
      <c r="IW708" s="18"/>
      <c r="IX708" s="18"/>
      <c r="IY708" s="18"/>
      <c r="IZ708" s="18"/>
      <c r="JA708" s="18"/>
      <c r="JB708" s="18"/>
      <c r="JC708" s="18"/>
      <c r="JD708" s="18"/>
      <c r="JE708" s="18"/>
      <c r="JF708" s="18"/>
    </row>
    <row r="709" spans="36:266" x14ac:dyDescent="0.3">
      <c r="AJ709" s="24"/>
      <c r="AK709" s="24"/>
      <c r="AL709" s="20"/>
      <c r="AM709" s="23"/>
      <c r="AN709" s="24"/>
      <c r="AO709" s="24"/>
      <c r="BB709" s="25"/>
      <c r="BC709" s="21"/>
      <c r="BG709" s="18"/>
      <c r="BN709" s="22"/>
      <c r="BO709" s="22"/>
      <c r="BP709" s="22"/>
      <c r="BQ709" s="22"/>
      <c r="BR709" s="15"/>
      <c r="CF709" s="15"/>
      <c r="CL709" s="22"/>
      <c r="CM709" s="15"/>
      <c r="CR709" s="22"/>
      <c r="CT709" s="15"/>
      <c r="CW709" s="22"/>
      <c r="DA709" s="15"/>
      <c r="DH709" s="15"/>
      <c r="DJ709" s="22"/>
      <c r="DO709" s="15"/>
      <c r="DV709" s="15"/>
      <c r="EC709" s="15"/>
      <c r="EJ709" s="15"/>
      <c r="EQ709" s="15"/>
      <c r="EX709" s="15"/>
      <c r="FE709" s="15"/>
      <c r="FL709" s="15"/>
      <c r="FS709" s="15"/>
      <c r="FZ709" s="15"/>
      <c r="GG709" s="15"/>
      <c r="GN709" s="15"/>
      <c r="GP709" s="22"/>
      <c r="GQ709" s="22"/>
      <c r="GR709" s="22"/>
      <c r="GS709" s="22"/>
      <c r="GT709" s="22"/>
      <c r="GU709" s="15"/>
      <c r="GV709" s="22"/>
      <c r="GW709" s="22"/>
      <c r="GX709" s="22"/>
      <c r="GY709" s="18"/>
      <c r="GZ709" s="18"/>
      <c r="HA709" s="18"/>
      <c r="HB709" s="18"/>
      <c r="HC709" s="18"/>
      <c r="HD709" s="18"/>
      <c r="HE709" s="18"/>
      <c r="HF709" s="18"/>
      <c r="HG709" s="18"/>
      <c r="HH709" s="18"/>
      <c r="HI709" s="18"/>
      <c r="HJ709" s="18"/>
      <c r="HK709" s="18"/>
      <c r="HL709" s="18"/>
      <c r="HM709" s="18"/>
      <c r="HN709" s="18"/>
      <c r="HO709" s="18"/>
      <c r="HP709" s="18"/>
      <c r="HQ709" s="18"/>
      <c r="HR709" s="18"/>
      <c r="HS709" s="18"/>
      <c r="HT709" s="18"/>
      <c r="HU709" s="18"/>
      <c r="HV709" s="18"/>
      <c r="HW709" s="18"/>
      <c r="HX709" s="18"/>
      <c r="HY709" s="18"/>
      <c r="HZ709" s="18"/>
      <c r="IA709" s="18"/>
      <c r="IB709" s="18"/>
      <c r="IC709" s="18"/>
      <c r="ID709" s="18"/>
      <c r="IE709" s="18"/>
      <c r="IF709" s="18"/>
      <c r="IG709" s="18"/>
      <c r="IH709" s="18"/>
      <c r="II709" s="18"/>
      <c r="IJ709" s="18"/>
      <c r="IK709" s="18"/>
      <c r="IL709" s="18"/>
      <c r="IM709" s="18"/>
      <c r="IN709" s="18"/>
      <c r="IO709" s="18"/>
      <c r="IP709" s="18"/>
      <c r="IQ709" s="18"/>
      <c r="IR709" s="18"/>
      <c r="IS709" s="18"/>
      <c r="IT709" s="18"/>
      <c r="IU709" s="18"/>
      <c r="IV709" s="18"/>
      <c r="IW709" s="18"/>
      <c r="IX709" s="18"/>
      <c r="IY709" s="18"/>
      <c r="IZ709" s="18"/>
      <c r="JA709" s="18"/>
      <c r="JB709" s="18"/>
      <c r="JC709" s="18"/>
      <c r="JD709" s="18"/>
      <c r="JE709" s="18"/>
      <c r="JF709" s="18"/>
    </row>
    <row r="710" spans="36:266" x14ac:dyDescent="0.3">
      <c r="AJ710" s="24"/>
      <c r="AK710" s="24"/>
      <c r="AL710" s="20"/>
      <c r="AM710" s="23"/>
      <c r="AN710" s="24"/>
      <c r="AO710" s="24"/>
      <c r="BB710" s="25"/>
      <c r="BC710" s="21"/>
      <c r="BG710" s="18"/>
      <c r="BN710" s="22"/>
      <c r="BO710" s="22"/>
      <c r="BP710" s="22"/>
      <c r="BQ710" s="22"/>
      <c r="BR710" s="15"/>
      <c r="CF710" s="15"/>
      <c r="CL710" s="22"/>
      <c r="CM710" s="15"/>
      <c r="CR710" s="22"/>
      <c r="CT710" s="15"/>
      <c r="CW710" s="22"/>
      <c r="DA710" s="15"/>
      <c r="DH710" s="15"/>
      <c r="DJ710" s="22"/>
      <c r="DO710" s="15"/>
      <c r="DV710" s="15"/>
      <c r="EC710" s="15"/>
      <c r="EJ710" s="15"/>
      <c r="EQ710" s="15"/>
      <c r="EX710" s="15"/>
      <c r="FE710" s="15"/>
      <c r="FL710" s="15"/>
      <c r="FS710" s="15"/>
      <c r="FZ710" s="15"/>
      <c r="GG710" s="15"/>
      <c r="GN710" s="15"/>
      <c r="GP710" s="22"/>
      <c r="GQ710" s="22"/>
      <c r="GR710" s="22"/>
      <c r="GS710" s="22"/>
      <c r="GT710" s="22"/>
      <c r="GU710" s="15"/>
      <c r="GV710" s="22"/>
      <c r="GW710" s="22"/>
      <c r="GX710" s="22"/>
      <c r="GY710" s="18"/>
      <c r="GZ710" s="18"/>
      <c r="HA710" s="18"/>
      <c r="HB710" s="18"/>
      <c r="HC710" s="18"/>
      <c r="HD710" s="18"/>
      <c r="HE710" s="18"/>
      <c r="HF710" s="18"/>
      <c r="HG710" s="18"/>
      <c r="HH710" s="18"/>
      <c r="HI710" s="18"/>
      <c r="HJ710" s="18"/>
      <c r="HK710" s="18"/>
      <c r="HL710" s="18"/>
      <c r="HM710" s="18"/>
      <c r="HN710" s="18"/>
      <c r="HO710" s="18"/>
      <c r="HP710" s="18"/>
      <c r="HQ710" s="18"/>
      <c r="HR710" s="18"/>
      <c r="HS710" s="18"/>
      <c r="HT710" s="18"/>
      <c r="HU710" s="18"/>
      <c r="HV710" s="18"/>
      <c r="HW710" s="18"/>
      <c r="HX710" s="18"/>
      <c r="HY710" s="18"/>
      <c r="HZ710" s="18"/>
      <c r="IA710" s="18"/>
      <c r="IB710" s="18"/>
      <c r="IC710" s="18"/>
      <c r="ID710" s="18"/>
      <c r="IE710" s="18"/>
      <c r="IF710" s="18"/>
      <c r="IG710" s="18"/>
      <c r="IH710" s="18"/>
      <c r="II710" s="18"/>
      <c r="IJ710" s="18"/>
      <c r="IK710" s="18"/>
      <c r="IL710" s="18"/>
      <c r="IM710" s="18"/>
      <c r="IN710" s="18"/>
      <c r="IO710" s="18"/>
      <c r="IP710" s="18"/>
      <c r="IQ710" s="18"/>
      <c r="IR710" s="18"/>
      <c r="IS710" s="18"/>
      <c r="IT710" s="18"/>
      <c r="IU710" s="18"/>
      <c r="IV710" s="18"/>
      <c r="IW710" s="18"/>
      <c r="IX710" s="18"/>
      <c r="IY710" s="18"/>
      <c r="IZ710" s="18"/>
      <c r="JA710" s="18"/>
      <c r="JB710" s="18"/>
      <c r="JC710" s="18"/>
      <c r="JD710" s="18"/>
      <c r="JE710" s="18"/>
      <c r="JF710" s="18"/>
    </row>
    <row r="711" spans="36:266" x14ac:dyDescent="0.3">
      <c r="AJ711" s="24"/>
      <c r="AK711" s="24"/>
      <c r="AL711" s="20"/>
      <c r="AM711" s="23"/>
      <c r="AN711" s="24"/>
      <c r="AO711" s="24"/>
      <c r="BB711" s="25"/>
      <c r="BC711" s="21"/>
      <c r="BG711" s="18"/>
      <c r="BN711" s="22"/>
      <c r="BO711" s="22"/>
      <c r="BP711" s="22"/>
      <c r="BQ711" s="22"/>
      <c r="BR711" s="15"/>
      <c r="CF711" s="15"/>
      <c r="CL711" s="22"/>
      <c r="CM711" s="15"/>
      <c r="CR711" s="22"/>
      <c r="CT711" s="15"/>
      <c r="CW711" s="22"/>
      <c r="DA711" s="15"/>
      <c r="DH711" s="15"/>
      <c r="DJ711" s="22"/>
      <c r="DO711" s="15"/>
      <c r="DV711" s="15"/>
      <c r="EC711" s="15"/>
      <c r="EJ711" s="15"/>
      <c r="EQ711" s="15"/>
      <c r="EX711" s="15"/>
      <c r="FE711" s="15"/>
      <c r="FL711" s="15"/>
      <c r="FS711" s="15"/>
      <c r="FZ711" s="15"/>
      <c r="GG711" s="15"/>
      <c r="GN711" s="15"/>
      <c r="GP711" s="22"/>
      <c r="GQ711" s="22"/>
      <c r="GR711" s="22"/>
      <c r="GS711" s="22"/>
      <c r="GT711" s="22"/>
      <c r="GU711" s="15"/>
      <c r="GV711" s="22"/>
      <c r="GW711" s="22"/>
      <c r="GX711" s="22"/>
      <c r="GY711" s="18"/>
      <c r="GZ711" s="18"/>
      <c r="HA711" s="18"/>
      <c r="HB711" s="18"/>
      <c r="HC711" s="18"/>
      <c r="HD711" s="18"/>
      <c r="HE711" s="18"/>
      <c r="HF711" s="18"/>
      <c r="HG711" s="18"/>
      <c r="HH711" s="18"/>
      <c r="HI711" s="18"/>
      <c r="HJ711" s="18"/>
      <c r="HK711" s="18"/>
      <c r="HL711" s="18"/>
      <c r="HM711" s="18"/>
      <c r="HN711" s="18"/>
      <c r="HO711" s="18"/>
      <c r="HP711" s="18"/>
      <c r="HQ711" s="18"/>
      <c r="HR711" s="18"/>
      <c r="HS711" s="18"/>
      <c r="HT711" s="18"/>
      <c r="HU711" s="18"/>
      <c r="HV711" s="18"/>
      <c r="HW711" s="18"/>
      <c r="HX711" s="18"/>
      <c r="HY711" s="18"/>
      <c r="HZ711" s="18"/>
      <c r="IA711" s="18"/>
      <c r="IB711" s="18"/>
      <c r="IC711" s="18"/>
      <c r="ID711" s="18"/>
      <c r="IE711" s="18"/>
      <c r="IF711" s="18"/>
      <c r="IG711" s="18"/>
      <c r="IH711" s="18"/>
      <c r="II711" s="18"/>
      <c r="IJ711" s="18"/>
      <c r="IK711" s="18"/>
      <c r="IL711" s="18"/>
      <c r="IM711" s="18"/>
      <c r="IN711" s="18"/>
      <c r="IO711" s="18"/>
      <c r="IP711" s="18"/>
      <c r="IQ711" s="18"/>
      <c r="IR711" s="18"/>
      <c r="IS711" s="18"/>
      <c r="IT711" s="18"/>
      <c r="IU711" s="18"/>
      <c r="IV711" s="18"/>
      <c r="IW711" s="18"/>
      <c r="IX711" s="18"/>
      <c r="IY711" s="18"/>
      <c r="IZ711" s="18"/>
      <c r="JA711" s="18"/>
      <c r="JB711" s="18"/>
      <c r="JC711" s="18"/>
      <c r="JD711" s="18"/>
      <c r="JE711" s="18"/>
      <c r="JF711" s="18"/>
    </row>
    <row r="712" spans="36:266" x14ac:dyDescent="0.3">
      <c r="AJ712" s="24"/>
      <c r="AK712" s="24"/>
      <c r="AL712" s="20"/>
      <c r="AM712" s="23"/>
      <c r="AN712" s="24"/>
      <c r="AO712" s="24"/>
      <c r="BB712" s="25"/>
      <c r="BC712" s="21"/>
      <c r="BG712" s="18"/>
      <c r="BN712" s="22"/>
      <c r="BO712" s="22"/>
      <c r="BP712" s="22"/>
      <c r="BQ712" s="22"/>
      <c r="BR712" s="15"/>
      <c r="CF712" s="15"/>
      <c r="CL712" s="22"/>
      <c r="CM712" s="15"/>
      <c r="CR712" s="22"/>
      <c r="CT712" s="15"/>
      <c r="CW712" s="22"/>
      <c r="DA712" s="15"/>
      <c r="DH712" s="15"/>
      <c r="DJ712" s="22"/>
      <c r="DO712" s="15"/>
      <c r="DV712" s="15"/>
      <c r="EC712" s="15"/>
      <c r="EJ712" s="15"/>
      <c r="EQ712" s="15"/>
      <c r="EX712" s="15"/>
      <c r="FE712" s="15"/>
      <c r="FL712" s="15"/>
      <c r="FS712" s="15"/>
      <c r="FZ712" s="15"/>
      <c r="GG712" s="15"/>
      <c r="GN712" s="15"/>
      <c r="GP712" s="22"/>
      <c r="GQ712" s="22"/>
      <c r="GR712" s="22"/>
      <c r="GS712" s="22"/>
      <c r="GT712" s="22"/>
      <c r="GU712" s="15"/>
      <c r="GV712" s="22"/>
      <c r="GW712" s="22"/>
      <c r="GX712" s="22"/>
      <c r="GY712" s="18"/>
      <c r="GZ712" s="18"/>
      <c r="HA712" s="18"/>
      <c r="HB712" s="18"/>
      <c r="HC712" s="18"/>
      <c r="HD712" s="18"/>
      <c r="HE712" s="18"/>
      <c r="HF712" s="18"/>
      <c r="HG712" s="18"/>
      <c r="HH712" s="18"/>
      <c r="HI712" s="18"/>
      <c r="HJ712" s="18"/>
      <c r="HK712" s="18"/>
      <c r="HL712" s="18"/>
      <c r="HM712" s="18"/>
      <c r="HN712" s="18"/>
      <c r="HO712" s="18"/>
      <c r="HP712" s="18"/>
      <c r="HQ712" s="18"/>
      <c r="HR712" s="18"/>
      <c r="HS712" s="18"/>
      <c r="HT712" s="18"/>
      <c r="HU712" s="18"/>
      <c r="HV712" s="18"/>
      <c r="HW712" s="18"/>
      <c r="HX712" s="18"/>
      <c r="HY712" s="18"/>
      <c r="HZ712" s="18"/>
      <c r="IA712" s="18"/>
      <c r="IB712" s="18"/>
      <c r="IC712" s="18"/>
      <c r="ID712" s="18"/>
      <c r="IE712" s="18"/>
      <c r="IF712" s="18"/>
      <c r="IG712" s="18"/>
      <c r="IH712" s="18"/>
      <c r="II712" s="18"/>
      <c r="IJ712" s="18"/>
      <c r="IK712" s="18"/>
      <c r="IL712" s="18"/>
      <c r="IM712" s="18"/>
      <c r="IN712" s="18"/>
      <c r="IO712" s="18"/>
      <c r="IP712" s="18"/>
      <c r="IQ712" s="18"/>
      <c r="IR712" s="18"/>
      <c r="IS712" s="18"/>
      <c r="IT712" s="18"/>
      <c r="IU712" s="18"/>
      <c r="IV712" s="18"/>
      <c r="IW712" s="18"/>
      <c r="IX712" s="18"/>
      <c r="IY712" s="18"/>
      <c r="IZ712" s="18"/>
      <c r="JA712" s="18"/>
      <c r="JB712" s="18"/>
      <c r="JC712" s="18"/>
      <c r="JD712" s="18"/>
      <c r="JE712" s="18"/>
      <c r="JF712" s="18"/>
    </row>
    <row r="713" spans="36:266" x14ac:dyDescent="0.3">
      <c r="AJ713" s="24"/>
      <c r="AK713" s="24"/>
      <c r="AL713" s="20"/>
      <c r="AM713" s="23"/>
      <c r="AN713" s="24"/>
      <c r="AO713" s="24"/>
      <c r="BB713" s="25"/>
      <c r="BC713" s="21"/>
      <c r="BG713" s="18"/>
      <c r="BN713" s="22"/>
      <c r="BO713" s="22"/>
      <c r="BP713" s="22"/>
      <c r="BQ713" s="22"/>
      <c r="BR713" s="15"/>
      <c r="CF713" s="15"/>
      <c r="CL713" s="22"/>
      <c r="CM713" s="15"/>
      <c r="CR713" s="22"/>
      <c r="CT713" s="15"/>
      <c r="CW713" s="22"/>
      <c r="DA713" s="15"/>
      <c r="DH713" s="15"/>
      <c r="DJ713" s="22"/>
      <c r="DO713" s="15"/>
      <c r="DV713" s="15"/>
      <c r="EC713" s="15"/>
      <c r="EJ713" s="15"/>
      <c r="EQ713" s="15"/>
      <c r="EX713" s="15"/>
      <c r="FE713" s="15"/>
      <c r="FL713" s="15"/>
      <c r="FS713" s="15"/>
      <c r="FZ713" s="15"/>
      <c r="GG713" s="15"/>
      <c r="GN713" s="15"/>
      <c r="GP713" s="22"/>
      <c r="GQ713" s="22"/>
      <c r="GR713" s="22"/>
      <c r="GS713" s="22"/>
      <c r="GT713" s="22"/>
      <c r="GU713" s="15"/>
      <c r="GV713" s="22"/>
      <c r="GW713" s="22"/>
      <c r="GX713" s="22"/>
      <c r="GY713" s="18"/>
      <c r="GZ713" s="18"/>
      <c r="HA713" s="18"/>
      <c r="HB713" s="18"/>
      <c r="HC713" s="18"/>
      <c r="HD713" s="18"/>
      <c r="HE713" s="18"/>
      <c r="HF713" s="18"/>
      <c r="HG713" s="18"/>
      <c r="HH713" s="18"/>
      <c r="HI713" s="18"/>
      <c r="HJ713" s="18"/>
      <c r="HK713" s="18"/>
      <c r="HL713" s="18"/>
      <c r="HM713" s="18"/>
      <c r="HN713" s="18"/>
      <c r="HO713" s="18"/>
      <c r="HP713" s="18"/>
      <c r="HQ713" s="18"/>
      <c r="HR713" s="18"/>
      <c r="HS713" s="18"/>
      <c r="HT713" s="18"/>
      <c r="HU713" s="18"/>
      <c r="HV713" s="18"/>
      <c r="HW713" s="18"/>
      <c r="HX713" s="18"/>
      <c r="HY713" s="18"/>
      <c r="HZ713" s="18"/>
      <c r="IA713" s="18"/>
      <c r="IB713" s="18"/>
      <c r="IC713" s="18"/>
      <c r="ID713" s="18"/>
      <c r="IE713" s="18"/>
      <c r="IF713" s="18"/>
      <c r="IG713" s="18"/>
      <c r="IH713" s="18"/>
      <c r="II713" s="18"/>
      <c r="IJ713" s="18"/>
      <c r="IK713" s="18"/>
      <c r="IL713" s="18"/>
      <c r="IM713" s="18"/>
      <c r="IN713" s="18"/>
      <c r="IO713" s="18"/>
      <c r="IP713" s="18"/>
      <c r="IQ713" s="18"/>
      <c r="IR713" s="18"/>
      <c r="IS713" s="18"/>
      <c r="IT713" s="18"/>
      <c r="IU713" s="18"/>
      <c r="IV713" s="18"/>
      <c r="IW713" s="18"/>
      <c r="IX713" s="18"/>
      <c r="IY713" s="18"/>
      <c r="IZ713" s="18"/>
      <c r="JA713" s="18"/>
      <c r="JB713" s="18"/>
      <c r="JC713" s="18"/>
      <c r="JD713" s="18"/>
      <c r="JE713" s="18"/>
      <c r="JF713" s="18"/>
    </row>
    <row r="714" spans="36:266" x14ac:dyDescent="0.3">
      <c r="AJ714" s="24"/>
      <c r="AK714" s="24"/>
      <c r="AL714" s="20"/>
      <c r="AM714" s="23"/>
      <c r="AN714" s="24"/>
      <c r="AO714" s="24"/>
      <c r="BB714" s="25"/>
      <c r="BC714" s="21"/>
      <c r="BG714" s="18"/>
      <c r="BN714" s="22"/>
      <c r="BO714" s="22"/>
      <c r="BP714" s="22"/>
      <c r="BQ714" s="22"/>
      <c r="BR714" s="15"/>
      <c r="CF714" s="15"/>
      <c r="CL714" s="22"/>
      <c r="CM714" s="15"/>
      <c r="CR714" s="22"/>
      <c r="CT714" s="15"/>
      <c r="CW714" s="22"/>
      <c r="DA714" s="15"/>
      <c r="DH714" s="15"/>
      <c r="DJ714" s="22"/>
      <c r="DO714" s="15"/>
      <c r="DV714" s="15"/>
      <c r="EC714" s="15"/>
      <c r="EJ714" s="15"/>
      <c r="EQ714" s="15"/>
      <c r="EX714" s="15"/>
      <c r="FE714" s="15"/>
      <c r="FL714" s="15"/>
      <c r="FS714" s="15"/>
      <c r="FZ714" s="15"/>
      <c r="GG714" s="15"/>
      <c r="GN714" s="15"/>
      <c r="GP714" s="22"/>
      <c r="GQ714" s="22"/>
      <c r="GR714" s="22"/>
      <c r="GS714" s="22"/>
      <c r="GT714" s="22"/>
      <c r="GU714" s="15"/>
      <c r="GV714" s="22"/>
      <c r="GW714" s="22"/>
      <c r="GX714" s="22"/>
      <c r="GY714" s="18"/>
      <c r="GZ714" s="18"/>
      <c r="HA714" s="18"/>
      <c r="HB714" s="18"/>
      <c r="HC714" s="18"/>
      <c r="HD714" s="18"/>
      <c r="HE714" s="18"/>
      <c r="HF714" s="18"/>
      <c r="HG714" s="18"/>
      <c r="HH714" s="18"/>
      <c r="HI714" s="18"/>
      <c r="HJ714" s="18"/>
      <c r="HK714" s="18"/>
      <c r="HL714" s="18"/>
      <c r="HM714" s="18"/>
      <c r="HN714" s="18"/>
      <c r="HO714" s="18"/>
      <c r="HP714" s="18"/>
      <c r="HQ714" s="18"/>
      <c r="HR714" s="18"/>
      <c r="HS714" s="18"/>
      <c r="HT714" s="18"/>
      <c r="HU714" s="18"/>
      <c r="HV714" s="18"/>
      <c r="HW714" s="18"/>
      <c r="HX714" s="18"/>
      <c r="HY714" s="18"/>
      <c r="HZ714" s="18"/>
      <c r="IA714" s="18"/>
      <c r="IB714" s="18"/>
      <c r="IC714" s="18"/>
      <c r="ID714" s="18"/>
      <c r="IE714" s="18"/>
      <c r="IF714" s="18"/>
      <c r="IG714" s="18"/>
      <c r="IH714" s="18"/>
      <c r="II714" s="18"/>
      <c r="IJ714" s="18"/>
      <c r="IK714" s="18"/>
      <c r="IL714" s="18"/>
      <c r="IM714" s="18"/>
      <c r="IN714" s="18"/>
      <c r="IO714" s="18"/>
      <c r="IP714" s="18"/>
      <c r="IQ714" s="18"/>
      <c r="IR714" s="18"/>
      <c r="IS714" s="18"/>
      <c r="IT714" s="18"/>
      <c r="IU714" s="18"/>
      <c r="IV714" s="18"/>
      <c r="IW714" s="18"/>
      <c r="IX714" s="18"/>
      <c r="IY714" s="18"/>
      <c r="IZ714" s="18"/>
      <c r="JA714" s="18"/>
      <c r="JB714" s="18"/>
      <c r="JC714" s="18"/>
      <c r="JD714" s="18"/>
      <c r="JE714" s="18"/>
      <c r="JF714" s="18"/>
    </row>
    <row r="715" spans="36:266" x14ac:dyDescent="0.3">
      <c r="AJ715" s="24"/>
      <c r="AK715" s="24"/>
      <c r="AL715" s="20"/>
      <c r="AM715" s="23"/>
      <c r="AN715" s="24"/>
      <c r="AO715" s="24"/>
      <c r="BB715" s="25"/>
      <c r="BC715" s="21"/>
      <c r="BG715" s="18"/>
      <c r="BN715" s="22"/>
      <c r="BO715" s="22"/>
      <c r="BP715" s="22"/>
      <c r="BQ715" s="22"/>
      <c r="BR715" s="15"/>
      <c r="CF715" s="15"/>
      <c r="CL715" s="22"/>
      <c r="CM715" s="15"/>
      <c r="CR715" s="22"/>
      <c r="CT715" s="15"/>
      <c r="CW715" s="22"/>
      <c r="DA715" s="15"/>
      <c r="DH715" s="15"/>
      <c r="DJ715" s="22"/>
      <c r="DO715" s="15"/>
      <c r="DV715" s="15"/>
      <c r="EC715" s="15"/>
      <c r="EJ715" s="15"/>
      <c r="EQ715" s="15"/>
      <c r="EX715" s="15"/>
      <c r="FE715" s="15"/>
      <c r="FL715" s="15"/>
      <c r="FS715" s="15"/>
      <c r="FZ715" s="15"/>
      <c r="GG715" s="15"/>
      <c r="GN715" s="15"/>
      <c r="GP715" s="22"/>
      <c r="GQ715" s="22"/>
      <c r="GR715" s="22"/>
      <c r="GS715" s="22"/>
      <c r="GT715" s="22"/>
      <c r="GU715" s="15"/>
      <c r="GV715" s="22"/>
      <c r="GW715" s="22"/>
      <c r="GX715" s="22"/>
      <c r="GY715" s="18"/>
      <c r="GZ715" s="18"/>
      <c r="HA715" s="18"/>
      <c r="HB715" s="18"/>
      <c r="HC715" s="18"/>
      <c r="HD715" s="18"/>
      <c r="HE715" s="18"/>
      <c r="HF715" s="18"/>
      <c r="HG715" s="18"/>
      <c r="HH715" s="18"/>
      <c r="HI715" s="18"/>
      <c r="HJ715" s="18"/>
      <c r="HK715" s="18"/>
      <c r="HL715" s="18"/>
      <c r="HM715" s="18"/>
      <c r="HN715" s="18"/>
      <c r="HO715" s="18"/>
      <c r="HP715" s="18"/>
      <c r="HQ715" s="18"/>
      <c r="HR715" s="18"/>
      <c r="HS715" s="18"/>
      <c r="HT715" s="18"/>
      <c r="HU715" s="18"/>
      <c r="HV715" s="18"/>
      <c r="HW715" s="18"/>
      <c r="HX715" s="18"/>
      <c r="HY715" s="18"/>
      <c r="HZ715" s="18"/>
      <c r="IA715" s="18"/>
      <c r="IB715" s="18"/>
      <c r="IC715" s="18"/>
      <c r="ID715" s="18"/>
      <c r="IE715" s="18"/>
      <c r="IF715" s="18"/>
      <c r="IG715" s="18"/>
      <c r="IH715" s="18"/>
      <c r="II715" s="18"/>
      <c r="IJ715" s="18"/>
      <c r="IK715" s="18"/>
      <c r="IL715" s="18"/>
      <c r="IM715" s="18"/>
      <c r="IN715" s="18"/>
      <c r="IO715" s="18"/>
      <c r="IP715" s="18"/>
      <c r="IQ715" s="18"/>
      <c r="IR715" s="18"/>
      <c r="IS715" s="18"/>
      <c r="IT715" s="18"/>
      <c r="IU715" s="18"/>
      <c r="IV715" s="18"/>
      <c r="IW715" s="18"/>
      <c r="IX715" s="18"/>
      <c r="IY715" s="18"/>
      <c r="IZ715" s="18"/>
      <c r="JA715" s="18"/>
      <c r="JB715" s="18"/>
      <c r="JC715" s="18"/>
      <c r="JD715" s="18"/>
      <c r="JE715" s="18"/>
      <c r="JF715" s="18"/>
    </row>
    <row r="716" spans="36:266" x14ac:dyDescent="0.3">
      <c r="AJ716" s="24"/>
      <c r="AK716" s="24"/>
      <c r="AL716" s="20"/>
      <c r="AM716" s="23"/>
      <c r="AN716" s="24"/>
      <c r="AO716" s="24"/>
      <c r="BB716" s="25"/>
      <c r="BC716" s="21"/>
      <c r="BG716" s="18"/>
      <c r="BN716" s="22"/>
      <c r="BO716" s="22"/>
      <c r="BP716" s="22"/>
      <c r="BQ716" s="22"/>
      <c r="BR716" s="15"/>
      <c r="CF716" s="15"/>
      <c r="CL716" s="22"/>
      <c r="CM716" s="15"/>
      <c r="CR716" s="22"/>
      <c r="CT716" s="15"/>
      <c r="CW716" s="22"/>
      <c r="DA716" s="15"/>
      <c r="DH716" s="15"/>
      <c r="DJ716" s="22"/>
      <c r="DO716" s="15"/>
      <c r="DV716" s="15"/>
      <c r="EC716" s="15"/>
      <c r="EJ716" s="15"/>
      <c r="EQ716" s="15"/>
      <c r="EX716" s="15"/>
      <c r="FE716" s="15"/>
      <c r="FL716" s="15"/>
      <c r="FS716" s="15"/>
      <c r="FZ716" s="15"/>
      <c r="GG716" s="15"/>
      <c r="GN716" s="15"/>
      <c r="GP716" s="22"/>
      <c r="GQ716" s="22"/>
      <c r="GR716" s="22"/>
      <c r="GS716" s="22"/>
      <c r="GT716" s="22"/>
      <c r="GU716" s="15"/>
      <c r="GV716" s="22"/>
      <c r="GW716" s="22"/>
      <c r="GX716" s="22"/>
      <c r="GY716" s="18"/>
      <c r="GZ716" s="18"/>
      <c r="HA716" s="18"/>
      <c r="HB716" s="18"/>
      <c r="HC716" s="18"/>
      <c r="HD716" s="18"/>
      <c r="HE716" s="18"/>
      <c r="HF716" s="18"/>
      <c r="HG716" s="18"/>
      <c r="HH716" s="18"/>
      <c r="HI716" s="18"/>
      <c r="HJ716" s="18"/>
      <c r="HK716" s="18"/>
      <c r="HL716" s="18"/>
      <c r="HM716" s="18"/>
      <c r="HN716" s="18"/>
      <c r="HO716" s="18"/>
      <c r="HP716" s="18"/>
      <c r="HQ716" s="18"/>
      <c r="HR716" s="18"/>
      <c r="HS716" s="18"/>
      <c r="HT716" s="18"/>
      <c r="HU716" s="18"/>
      <c r="HV716" s="18"/>
      <c r="HW716" s="18"/>
      <c r="HX716" s="18"/>
      <c r="HY716" s="18"/>
      <c r="HZ716" s="18"/>
      <c r="IA716" s="18"/>
      <c r="IB716" s="18"/>
      <c r="IC716" s="18"/>
      <c r="ID716" s="18"/>
      <c r="IE716" s="18"/>
      <c r="IF716" s="18"/>
      <c r="IG716" s="18"/>
      <c r="IH716" s="18"/>
      <c r="II716" s="18"/>
      <c r="IJ716" s="18"/>
      <c r="IK716" s="18"/>
      <c r="IL716" s="18"/>
      <c r="IM716" s="18"/>
      <c r="IN716" s="18"/>
      <c r="IO716" s="18"/>
      <c r="IP716" s="18"/>
      <c r="IQ716" s="18"/>
      <c r="IR716" s="18"/>
      <c r="IS716" s="18"/>
      <c r="IT716" s="18"/>
      <c r="IU716" s="18"/>
      <c r="IV716" s="18"/>
      <c r="IW716" s="18"/>
      <c r="IX716" s="18"/>
      <c r="IY716" s="18"/>
      <c r="IZ716" s="18"/>
      <c r="JA716" s="18"/>
      <c r="JB716" s="18"/>
      <c r="JC716" s="18"/>
      <c r="JD716" s="18"/>
      <c r="JE716" s="18"/>
      <c r="JF716" s="18"/>
    </row>
    <row r="717" spans="36:266" x14ac:dyDescent="0.3">
      <c r="AJ717" s="24"/>
      <c r="AK717" s="24"/>
      <c r="AL717" s="20"/>
      <c r="AM717" s="23"/>
      <c r="AN717" s="24"/>
      <c r="AO717" s="24"/>
      <c r="BB717" s="25"/>
      <c r="BC717" s="21"/>
      <c r="BG717" s="18"/>
      <c r="BN717" s="22"/>
      <c r="BO717" s="22"/>
      <c r="BP717" s="22"/>
      <c r="BQ717" s="22"/>
      <c r="BR717" s="15"/>
      <c r="CF717" s="15"/>
      <c r="CL717" s="22"/>
      <c r="CM717" s="15"/>
      <c r="CR717" s="22"/>
      <c r="CT717" s="15"/>
      <c r="CW717" s="22"/>
      <c r="DA717" s="15"/>
      <c r="DH717" s="15"/>
      <c r="DJ717" s="22"/>
      <c r="DO717" s="15"/>
      <c r="DV717" s="15"/>
      <c r="EC717" s="15"/>
      <c r="EJ717" s="15"/>
      <c r="EQ717" s="15"/>
      <c r="EX717" s="15"/>
      <c r="FE717" s="15"/>
      <c r="FL717" s="15"/>
      <c r="FS717" s="15"/>
      <c r="FZ717" s="15"/>
      <c r="GG717" s="15"/>
      <c r="GN717" s="15"/>
      <c r="GP717" s="22"/>
      <c r="GQ717" s="22"/>
      <c r="GR717" s="22"/>
      <c r="GS717" s="22"/>
      <c r="GT717" s="22"/>
      <c r="GU717" s="15"/>
      <c r="GV717" s="22"/>
      <c r="GW717" s="22"/>
      <c r="GX717" s="22"/>
      <c r="GY717" s="18"/>
      <c r="GZ717" s="18"/>
      <c r="HA717" s="18"/>
      <c r="HB717" s="18"/>
      <c r="HC717" s="18"/>
      <c r="HD717" s="18"/>
      <c r="HE717" s="18"/>
      <c r="HF717" s="18"/>
      <c r="HG717" s="18"/>
      <c r="HH717" s="18"/>
      <c r="HI717" s="18"/>
      <c r="HJ717" s="18"/>
      <c r="HK717" s="18"/>
      <c r="HL717" s="18"/>
      <c r="HM717" s="18"/>
      <c r="HN717" s="18"/>
      <c r="HO717" s="18"/>
      <c r="HP717" s="18"/>
      <c r="HQ717" s="18"/>
      <c r="HR717" s="18"/>
      <c r="HS717" s="18"/>
      <c r="HT717" s="18"/>
      <c r="HU717" s="18"/>
      <c r="HV717" s="18"/>
      <c r="HW717" s="18"/>
      <c r="HX717" s="18"/>
      <c r="HY717" s="18"/>
      <c r="HZ717" s="18"/>
      <c r="IA717" s="18"/>
      <c r="IB717" s="18"/>
      <c r="IC717" s="18"/>
      <c r="ID717" s="18"/>
      <c r="IE717" s="18"/>
      <c r="IF717" s="18"/>
      <c r="IG717" s="18"/>
      <c r="IH717" s="18"/>
      <c r="II717" s="18"/>
      <c r="IJ717" s="18"/>
      <c r="IK717" s="18"/>
      <c r="IL717" s="18"/>
      <c r="IM717" s="18"/>
      <c r="IN717" s="18"/>
      <c r="IO717" s="18"/>
      <c r="IP717" s="18"/>
      <c r="IQ717" s="18"/>
      <c r="IR717" s="18"/>
      <c r="IS717" s="18"/>
      <c r="IT717" s="18"/>
      <c r="IU717" s="18"/>
      <c r="IV717" s="18"/>
      <c r="IW717" s="18"/>
      <c r="IX717" s="18"/>
      <c r="IY717" s="18"/>
      <c r="IZ717" s="18"/>
      <c r="JA717" s="18"/>
      <c r="JB717" s="18"/>
      <c r="JC717" s="18"/>
      <c r="JD717" s="18"/>
      <c r="JE717" s="18"/>
      <c r="JF717" s="18"/>
    </row>
    <row r="718" spans="36:266" x14ac:dyDescent="0.3">
      <c r="AJ718" s="24"/>
      <c r="AK718" s="24"/>
      <c r="AL718" s="20"/>
      <c r="AM718" s="23"/>
      <c r="AN718" s="24"/>
      <c r="AO718" s="24"/>
      <c r="BB718" s="25"/>
      <c r="BC718" s="21"/>
      <c r="BG718" s="18"/>
      <c r="BN718" s="22"/>
      <c r="BO718" s="22"/>
      <c r="BP718" s="22"/>
      <c r="BQ718" s="22"/>
      <c r="BR718" s="15"/>
      <c r="CF718" s="15"/>
      <c r="CL718" s="22"/>
      <c r="CM718" s="15"/>
      <c r="CR718" s="22"/>
      <c r="CT718" s="15"/>
      <c r="CW718" s="22"/>
      <c r="DA718" s="15"/>
      <c r="DH718" s="15"/>
      <c r="DJ718" s="22"/>
      <c r="DO718" s="15"/>
      <c r="DV718" s="15"/>
      <c r="EC718" s="15"/>
      <c r="EJ718" s="15"/>
      <c r="EQ718" s="15"/>
      <c r="EX718" s="15"/>
      <c r="FE718" s="15"/>
      <c r="FL718" s="15"/>
      <c r="FS718" s="15"/>
      <c r="FZ718" s="15"/>
      <c r="GG718" s="15"/>
      <c r="GN718" s="15"/>
      <c r="GP718" s="22"/>
      <c r="GQ718" s="22"/>
      <c r="GR718" s="22"/>
      <c r="GS718" s="22"/>
      <c r="GT718" s="22"/>
      <c r="GU718" s="15"/>
      <c r="GV718" s="22"/>
      <c r="GW718" s="22"/>
      <c r="GX718" s="22"/>
      <c r="GY718" s="18"/>
      <c r="GZ718" s="18"/>
      <c r="HA718" s="18"/>
      <c r="HB718" s="18"/>
      <c r="HC718" s="18"/>
      <c r="HD718" s="18"/>
      <c r="HE718" s="18"/>
      <c r="HF718" s="18"/>
      <c r="HG718" s="18"/>
      <c r="HH718" s="18"/>
      <c r="HI718" s="18"/>
      <c r="HJ718" s="18"/>
      <c r="HK718" s="18"/>
      <c r="HL718" s="18"/>
      <c r="HM718" s="18"/>
      <c r="HN718" s="18"/>
      <c r="HO718" s="18"/>
      <c r="HP718" s="18"/>
      <c r="HQ718" s="18"/>
      <c r="HR718" s="18"/>
      <c r="HS718" s="18"/>
      <c r="HT718" s="18"/>
      <c r="HU718" s="18"/>
      <c r="HV718" s="18"/>
      <c r="HW718" s="18"/>
      <c r="HX718" s="18"/>
      <c r="HY718" s="18"/>
      <c r="HZ718" s="18"/>
      <c r="IA718" s="18"/>
      <c r="IB718" s="18"/>
      <c r="IC718" s="18"/>
      <c r="ID718" s="18"/>
      <c r="IE718" s="18"/>
      <c r="IF718" s="18"/>
      <c r="IG718" s="18"/>
      <c r="IH718" s="18"/>
      <c r="II718" s="18"/>
      <c r="IJ718" s="18"/>
      <c r="IK718" s="18"/>
      <c r="IL718" s="18"/>
      <c r="IM718" s="18"/>
      <c r="IN718" s="18"/>
      <c r="IO718" s="18"/>
      <c r="IP718" s="18"/>
      <c r="IQ718" s="18"/>
      <c r="IR718" s="18"/>
      <c r="IS718" s="18"/>
      <c r="IT718" s="18"/>
      <c r="IU718" s="18"/>
      <c r="IV718" s="18"/>
      <c r="IW718" s="18"/>
      <c r="IX718" s="18"/>
      <c r="IY718" s="18"/>
      <c r="IZ718" s="18"/>
      <c r="JA718" s="18"/>
      <c r="JB718" s="18"/>
      <c r="JC718" s="18"/>
      <c r="JD718" s="18"/>
      <c r="JE718" s="18"/>
      <c r="JF718" s="18"/>
    </row>
    <row r="719" spans="36:266" x14ac:dyDescent="0.3">
      <c r="AJ719" s="24"/>
      <c r="AK719" s="24"/>
      <c r="AL719" s="20"/>
      <c r="AM719" s="23"/>
      <c r="AN719" s="24"/>
      <c r="AO719" s="24"/>
      <c r="BB719" s="25"/>
      <c r="BC719" s="21"/>
      <c r="BG719" s="18"/>
      <c r="BN719" s="22"/>
      <c r="BO719" s="22"/>
      <c r="BP719" s="22"/>
      <c r="BQ719" s="22"/>
      <c r="BR719" s="15"/>
      <c r="CF719" s="15"/>
      <c r="CL719" s="22"/>
      <c r="CM719" s="15"/>
      <c r="CR719" s="22"/>
      <c r="CT719" s="15"/>
      <c r="CW719" s="22"/>
      <c r="DA719" s="15"/>
      <c r="DH719" s="15"/>
      <c r="DJ719" s="22"/>
      <c r="DO719" s="15"/>
      <c r="DV719" s="15"/>
      <c r="EC719" s="15"/>
      <c r="EJ719" s="15"/>
      <c r="EQ719" s="15"/>
      <c r="EX719" s="15"/>
      <c r="FE719" s="15"/>
      <c r="FL719" s="15"/>
      <c r="FS719" s="15"/>
      <c r="FZ719" s="15"/>
      <c r="GG719" s="15"/>
      <c r="GN719" s="15"/>
      <c r="GP719" s="22"/>
      <c r="GQ719" s="22"/>
      <c r="GR719" s="22"/>
      <c r="GS719" s="22"/>
      <c r="GT719" s="22"/>
      <c r="GU719" s="15"/>
      <c r="GV719" s="22"/>
      <c r="GW719" s="22"/>
      <c r="GX719" s="22"/>
      <c r="GY719" s="18"/>
      <c r="GZ719" s="18"/>
      <c r="HA719" s="18"/>
      <c r="HB719" s="18"/>
      <c r="HC719" s="18"/>
      <c r="HD719" s="18"/>
      <c r="HE719" s="18"/>
      <c r="HF719" s="18"/>
      <c r="HG719" s="18"/>
      <c r="HH719" s="18"/>
      <c r="HI719" s="18"/>
      <c r="HJ719" s="18"/>
      <c r="HK719" s="18"/>
      <c r="HL719" s="18"/>
      <c r="HM719" s="18"/>
      <c r="HN719" s="18"/>
      <c r="HO719" s="18"/>
      <c r="HP719" s="18"/>
      <c r="HQ719" s="18"/>
      <c r="HR719" s="18"/>
      <c r="HS719" s="18"/>
      <c r="HT719" s="18"/>
      <c r="HU719" s="18"/>
      <c r="HV719" s="18"/>
      <c r="HW719" s="18"/>
      <c r="HX719" s="18"/>
      <c r="HY719" s="18"/>
      <c r="HZ719" s="18"/>
      <c r="IA719" s="18"/>
      <c r="IB719" s="18"/>
      <c r="IC719" s="18"/>
      <c r="ID719" s="18"/>
      <c r="IE719" s="18"/>
      <c r="IF719" s="18"/>
      <c r="IG719" s="18"/>
      <c r="IH719" s="18"/>
      <c r="II719" s="18"/>
      <c r="IJ719" s="18"/>
      <c r="IK719" s="18"/>
      <c r="IL719" s="18"/>
      <c r="IM719" s="18"/>
      <c r="IN719" s="18"/>
      <c r="IO719" s="18"/>
      <c r="IP719" s="18"/>
      <c r="IQ719" s="18"/>
      <c r="IR719" s="18"/>
      <c r="IS719" s="18"/>
      <c r="IT719" s="18"/>
      <c r="IU719" s="18"/>
      <c r="IV719" s="18"/>
      <c r="IW719" s="18"/>
      <c r="IX719" s="18"/>
      <c r="IY719" s="18"/>
      <c r="IZ719" s="18"/>
      <c r="JA719" s="18"/>
      <c r="JB719" s="18"/>
      <c r="JC719" s="18"/>
      <c r="JD719" s="18"/>
      <c r="JE719" s="18"/>
      <c r="JF719" s="18"/>
    </row>
    <row r="720" spans="36:266" x14ac:dyDescent="0.3">
      <c r="AJ720" s="24"/>
      <c r="AK720" s="24"/>
      <c r="AL720" s="20"/>
      <c r="AM720" s="23"/>
      <c r="AN720" s="24"/>
      <c r="AO720" s="24"/>
      <c r="BB720" s="25"/>
      <c r="BC720" s="21"/>
      <c r="BG720" s="18"/>
      <c r="BN720" s="22"/>
      <c r="BO720" s="22"/>
      <c r="BP720" s="22"/>
      <c r="BQ720" s="22"/>
      <c r="BR720" s="15"/>
      <c r="CF720" s="15"/>
      <c r="CL720" s="22"/>
      <c r="CM720" s="15"/>
      <c r="CR720" s="22"/>
      <c r="CT720" s="15"/>
      <c r="CW720" s="22"/>
      <c r="DA720" s="15"/>
      <c r="DH720" s="15"/>
      <c r="DJ720" s="22"/>
      <c r="DO720" s="15"/>
      <c r="DV720" s="15"/>
      <c r="EC720" s="15"/>
      <c r="EJ720" s="15"/>
      <c r="EQ720" s="15"/>
      <c r="EX720" s="15"/>
      <c r="FE720" s="15"/>
      <c r="FL720" s="15"/>
      <c r="FS720" s="15"/>
      <c r="FZ720" s="15"/>
      <c r="GG720" s="15"/>
      <c r="GN720" s="15"/>
      <c r="GP720" s="22"/>
      <c r="GQ720" s="22"/>
      <c r="GR720" s="22"/>
      <c r="GS720" s="22"/>
      <c r="GT720" s="22"/>
      <c r="GU720" s="15"/>
      <c r="GV720" s="22"/>
      <c r="GW720" s="22"/>
      <c r="GX720" s="22"/>
      <c r="GY720" s="18"/>
      <c r="GZ720" s="18"/>
      <c r="HA720" s="18"/>
      <c r="HB720" s="18"/>
      <c r="HC720" s="18"/>
      <c r="HD720" s="18"/>
      <c r="HE720" s="18"/>
      <c r="HF720" s="18"/>
      <c r="HG720" s="18"/>
      <c r="HH720" s="18"/>
      <c r="HI720" s="18"/>
      <c r="HJ720" s="18"/>
      <c r="HK720" s="18"/>
      <c r="HL720" s="18"/>
      <c r="HM720" s="18"/>
      <c r="HN720" s="18"/>
      <c r="HO720" s="18"/>
      <c r="HP720" s="18"/>
      <c r="HQ720" s="18"/>
      <c r="HR720" s="18"/>
      <c r="HS720" s="18"/>
      <c r="HT720" s="18"/>
      <c r="HU720" s="18"/>
      <c r="HV720" s="18"/>
      <c r="HW720" s="18"/>
      <c r="HX720" s="18"/>
      <c r="HY720" s="18"/>
      <c r="HZ720" s="18"/>
      <c r="IA720" s="18"/>
      <c r="IB720" s="18"/>
      <c r="IC720" s="18"/>
      <c r="ID720" s="18"/>
      <c r="IE720" s="18"/>
      <c r="IF720" s="18"/>
      <c r="IG720" s="18"/>
      <c r="IH720" s="18"/>
      <c r="II720" s="18"/>
      <c r="IJ720" s="18"/>
      <c r="IK720" s="18"/>
      <c r="IL720" s="18"/>
      <c r="IM720" s="18"/>
      <c r="IN720" s="18"/>
      <c r="IO720" s="18"/>
      <c r="IP720" s="18"/>
      <c r="IQ720" s="18"/>
      <c r="IR720" s="18"/>
      <c r="IS720" s="18"/>
      <c r="IT720" s="18"/>
      <c r="IU720" s="18"/>
      <c r="IV720" s="18"/>
      <c r="IW720" s="18"/>
      <c r="IX720" s="18"/>
      <c r="IY720" s="18"/>
      <c r="IZ720" s="18"/>
      <c r="JA720" s="18"/>
      <c r="JB720" s="18"/>
      <c r="JC720" s="18"/>
      <c r="JD720" s="18"/>
      <c r="JE720" s="18"/>
      <c r="JF720" s="18"/>
    </row>
    <row r="721" spans="36:266" x14ac:dyDescent="0.3">
      <c r="AJ721" s="24"/>
      <c r="AK721" s="24"/>
      <c r="AL721" s="20"/>
      <c r="AM721" s="23"/>
      <c r="AN721" s="24"/>
      <c r="AO721" s="24"/>
      <c r="BB721" s="25"/>
      <c r="BC721" s="21"/>
      <c r="BG721" s="18"/>
      <c r="BN721" s="22"/>
      <c r="BO721" s="22"/>
      <c r="BP721" s="22"/>
      <c r="BQ721" s="22"/>
      <c r="BR721" s="15"/>
      <c r="CF721" s="15"/>
      <c r="CL721" s="22"/>
      <c r="CM721" s="15"/>
      <c r="CR721" s="22"/>
      <c r="CT721" s="15"/>
      <c r="CW721" s="22"/>
      <c r="DA721" s="15"/>
      <c r="DH721" s="15"/>
      <c r="DJ721" s="22"/>
      <c r="DO721" s="15"/>
      <c r="DV721" s="15"/>
      <c r="EC721" s="15"/>
      <c r="EJ721" s="15"/>
      <c r="EQ721" s="15"/>
      <c r="EX721" s="15"/>
      <c r="FE721" s="15"/>
      <c r="FL721" s="15"/>
      <c r="FS721" s="15"/>
      <c r="FZ721" s="15"/>
      <c r="GG721" s="15"/>
      <c r="GN721" s="15"/>
      <c r="GP721" s="22"/>
      <c r="GQ721" s="22"/>
      <c r="GR721" s="22"/>
      <c r="GS721" s="22"/>
      <c r="GT721" s="22"/>
      <c r="GU721" s="15"/>
      <c r="GV721" s="22"/>
      <c r="GW721" s="22"/>
      <c r="GX721" s="22"/>
      <c r="GY721" s="18"/>
      <c r="GZ721" s="18"/>
      <c r="HA721" s="18"/>
      <c r="HB721" s="18"/>
      <c r="HC721" s="18"/>
      <c r="HD721" s="18"/>
      <c r="HE721" s="18"/>
      <c r="HF721" s="18"/>
      <c r="HG721" s="18"/>
      <c r="HH721" s="18"/>
      <c r="HI721" s="18"/>
      <c r="HJ721" s="18"/>
      <c r="HK721" s="18"/>
      <c r="HL721" s="18"/>
      <c r="HM721" s="18"/>
      <c r="HN721" s="18"/>
      <c r="HO721" s="18"/>
      <c r="HP721" s="18"/>
      <c r="HQ721" s="18"/>
      <c r="HR721" s="18"/>
      <c r="HS721" s="18"/>
      <c r="HT721" s="18"/>
      <c r="HU721" s="18"/>
      <c r="HV721" s="18"/>
      <c r="HW721" s="18"/>
      <c r="HX721" s="18"/>
      <c r="HY721" s="18"/>
      <c r="HZ721" s="18"/>
      <c r="IA721" s="18"/>
      <c r="IB721" s="18"/>
      <c r="IC721" s="18"/>
      <c r="ID721" s="18"/>
      <c r="IE721" s="18"/>
      <c r="IF721" s="18"/>
      <c r="IG721" s="18"/>
      <c r="IH721" s="18"/>
      <c r="II721" s="18"/>
      <c r="IJ721" s="18"/>
      <c r="IK721" s="18"/>
      <c r="IL721" s="18"/>
      <c r="IM721" s="18"/>
      <c r="IN721" s="18"/>
      <c r="IO721" s="18"/>
      <c r="IP721" s="18"/>
      <c r="IQ721" s="18"/>
      <c r="IR721" s="18"/>
      <c r="IS721" s="18"/>
      <c r="IT721" s="18"/>
      <c r="IU721" s="18"/>
      <c r="IV721" s="18"/>
      <c r="IW721" s="18"/>
      <c r="IX721" s="18"/>
      <c r="IY721" s="18"/>
      <c r="IZ721" s="18"/>
      <c r="JA721" s="18"/>
      <c r="JB721" s="18"/>
      <c r="JC721" s="18"/>
      <c r="JD721" s="18"/>
      <c r="JE721" s="18"/>
      <c r="JF721" s="18"/>
    </row>
    <row r="722" spans="36:266" x14ac:dyDescent="0.3">
      <c r="AJ722" s="24"/>
      <c r="AK722" s="24"/>
      <c r="AL722" s="20"/>
      <c r="AM722" s="23"/>
      <c r="AN722" s="24"/>
      <c r="AO722" s="24"/>
      <c r="BB722" s="25"/>
      <c r="BC722" s="21"/>
      <c r="BG722" s="18"/>
      <c r="BN722" s="22"/>
      <c r="BO722" s="22"/>
      <c r="BP722" s="22"/>
      <c r="BQ722" s="22"/>
      <c r="BR722" s="15"/>
      <c r="CF722" s="15"/>
      <c r="CL722" s="22"/>
      <c r="CM722" s="15"/>
      <c r="CR722" s="22"/>
      <c r="CT722" s="15"/>
      <c r="CW722" s="22"/>
      <c r="DA722" s="15"/>
      <c r="DH722" s="15"/>
      <c r="DJ722" s="22"/>
      <c r="DO722" s="15"/>
      <c r="DV722" s="15"/>
      <c r="EC722" s="15"/>
      <c r="EJ722" s="15"/>
      <c r="EQ722" s="15"/>
      <c r="EX722" s="15"/>
      <c r="FE722" s="15"/>
      <c r="FL722" s="15"/>
      <c r="FS722" s="15"/>
      <c r="FZ722" s="15"/>
      <c r="GG722" s="15"/>
      <c r="GN722" s="15"/>
      <c r="GP722" s="22"/>
      <c r="GQ722" s="22"/>
      <c r="GR722" s="22"/>
      <c r="GS722" s="22"/>
      <c r="GT722" s="22"/>
      <c r="GU722" s="15"/>
      <c r="GV722" s="22"/>
      <c r="GW722" s="22"/>
      <c r="GX722" s="22"/>
      <c r="GY722" s="18"/>
      <c r="GZ722" s="18"/>
      <c r="HA722" s="18"/>
      <c r="HB722" s="18"/>
      <c r="HC722" s="18"/>
      <c r="HD722" s="18"/>
      <c r="HE722" s="18"/>
      <c r="HF722" s="18"/>
      <c r="HG722" s="18"/>
      <c r="HH722" s="18"/>
      <c r="HI722" s="18"/>
      <c r="HJ722" s="18"/>
      <c r="HK722" s="18"/>
      <c r="HL722" s="18"/>
      <c r="HM722" s="18"/>
      <c r="HN722" s="18"/>
      <c r="HO722" s="18"/>
      <c r="HP722" s="18"/>
      <c r="HQ722" s="18"/>
      <c r="HR722" s="18"/>
      <c r="HS722" s="18"/>
      <c r="HT722" s="18"/>
      <c r="HU722" s="18"/>
      <c r="HV722" s="18"/>
      <c r="HW722" s="18"/>
      <c r="HX722" s="18"/>
      <c r="HY722" s="18"/>
      <c r="HZ722" s="18"/>
      <c r="IA722" s="18"/>
      <c r="IB722" s="18"/>
      <c r="IC722" s="18"/>
      <c r="ID722" s="18"/>
      <c r="IE722" s="18"/>
      <c r="IF722" s="18"/>
      <c r="IG722" s="18"/>
      <c r="IH722" s="18"/>
      <c r="II722" s="18"/>
      <c r="IJ722" s="18"/>
      <c r="IK722" s="18"/>
      <c r="IL722" s="18"/>
      <c r="IM722" s="18"/>
      <c r="IN722" s="18"/>
      <c r="IO722" s="18"/>
      <c r="IP722" s="18"/>
      <c r="IQ722" s="18"/>
      <c r="IR722" s="18"/>
      <c r="IS722" s="18"/>
      <c r="IT722" s="18"/>
      <c r="IU722" s="18"/>
      <c r="IV722" s="18"/>
      <c r="IW722" s="18"/>
      <c r="IX722" s="18"/>
      <c r="IY722" s="18"/>
      <c r="IZ722" s="18"/>
      <c r="JA722" s="18"/>
      <c r="JB722" s="18"/>
      <c r="JC722" s="18"/>
      <c r="JD722" s="18"/>
      <c r="JE722" s="18"/>
      <c r="JF722" s="18"/>
    </row>
    <row r="723" spans="36:266" x14ac:dyDescent="0.3">
      <c r="AJ723" s="24"/>
      <c r="AK723" s="24"/>
      <c r="AL723" s="20"/>
      <c r="AM723" s="23"/>
      <c r="AN723" s="24"/>
      <c r="AO723" s="24"/>
      <c r="BB723" s="25"/>
      <c r="BC723" s="21"/>
      <c r="BG723" s="18"/>
      <c r="BN723" s="22"/>
      <c r="BO723" s="22"/>
      <c r="BP723" s="22"/>
      <c r="BQ723" s="22"/>
      <c r="BR723" s="15"/>
      <c r="CF723" s="15"/>
      <c r="CL723" s="22"/>
      <c r="CM723" s="15"/>
      <c r="CR723" s="22"/>
      <c r="CT723" s="15"/>
      <c r="CW723" s="22"/>
      <c r="DA723" s="15"/>
      <c r="DH723" s="15"/>
      <c r="DJ723" s="22"/>
      <c r="DO723" s="15"/>
      <c r="DV723" s="15"/>
      <c r="EC723" s="15"/>
      <c r="EJ723" s="15"/>
      <c r="EQ723" s="15"/>
      <c r="EX723" s="15"/>
      <c r="FE723" s="15"/>
      <c r="FL723" s="15"/>
      <c r="FS723" s="15"/>
      <c r="FZ723" s="15"/>
      <c r="GG723" s="15"/>
      <c r="GN723" s="15"/>
      <c r="GP723" s="22"/>
      <c r="GQ723" s="22"/>
      <c r="GR723" s="22"/>
      <c r="GS723" s="22"/>
      <c r="GT723" s="22"/>
      <c r="GU723" s="15"/>
      <c r="GV723" s="22"/>
      <c r="GW723" s="22"/>
      <c r="GX723" s="22"/>
      <c r="GY723" s="18"/>
      <c r="GZ723" s="18"/>
      <c r="HA723" s="18"/>
      <c r="HB723" s="18"/>
      <c r="HC723" s="18"/>
      <c r="HD723" s="18"/>
      <c r="HE723" s="18"/>
      <c r="HF723" s="18"/>
      <c r="HG723" s="18"/>
      <c r="HH723" s="18"/>
      <c r="HI723" s="18"/>
      <c r="HJ723" s="18"/>
      <c r="HK723" s="18"/>
      <c r="HL723" s="18"/>
      <c r="HM723" s="18"/>
      <c r="HN723" s="18"/>
      <c r="HO723" s="18"/>
      <c r="HP723" s="18"/>
      <c r="HQ723" s="18"/>
      <c r="HR723" s="18"/>
      <c r="HS723" s="18"/>
      <c r="HT723" s="18"/>
      <c r="HU723" s="18"/>
      <c r="HV723" s="18"/>
      <c r="HW723" s="18"/>
      <c r="HX723" s="18"/>
      <c r="HY723" s="18"/>
      <c r="HZ723" s="18"/>
      <c r="IA723" s="18"/>
      <c r="IB723" s="18"/>
      <c r="IC723" s="18"/>
      <c r="ID723" s="18"/>
      <c r="IE723" s="18"/>
      <c r="IF723" s="18"/>
      <c r="IG723" s="18"/>
      <c r="IH723" s="18"/>
      <c r="II723" s="18"/>
      <c r="IJ723" s="18"/>
      <c r="IK723" s="18"/>
      <c r="IL723" s="18"/>
      <c r="IM723" s="18"/>
      <c r="IN723" s="18"/>
      <c r="IO723" s="18"/>
      <c r="IP723" s="18"/>
      <c r="IQ723" s="18"/>
      <c r="IR723" s="18"/>
      <c r="IS723" s="18"/>
      <c r="IT723" s="18"/>
      <c r="IU723" s="18"/>
      <c r="IV723" s="18"/>
      <c r="IW723" s="18"/>
      <c r="IX723" s="18"/>
      <c r="IY723" s="18"/>
      <c r="IZ723" s="18"/>
      <c r="JA723" s="18"/>
      <c r="JB723" s="18"/>
      <c r="JC723" s="18"/>
      <c r="JD723" s="18"/>
      <c r="JE723" s="18"/>
      <c r="JF723" s="18"/>
    </row>
    <row r="724" spans="36:266" x14ac:dyDescent="0.3">
      <c r="AJ724" s="24"/>
      <c r="AK724" s="24"/>
      <c r="AL724" s="20"/>
      <c r="AM724" s="23"/>
      <c r="AN724" s="24"/>
      <c r="AO724" s="24"/>
      <c r="BB724" s="25"/>
      <c r="BC724" s="21"/>
      <c r="BG724" s="18"/>
      <c r="BN724" s="22"/>
      <c r="BO724" s="22"/>
      <c r="BP724" s="22"/>
      <c r="BQ724" s="22"/>
      <c r="BR724" s="15"/>
      <c r="CF724" s="15"/>
      <c r="CL724" s="22"/>
      <c r="CM724" s="15"/>
      <c r="CR724" s="22"/>
      <c r="CT724" s="15"/>
      <c r="CW724" s="22"/>
      <c r="DA724" s="15"/>
      <c r="DH724" s="15"/>
      <c r="DJ724" s="22"/>
      <c r="DO724" s="15"/>
      <c r="DV724" s="15"/>
      <c r="EC724" s="15"/>
      <c r="EJ724" s="15"/>
      <c r="EQ724" s="15"/>
      <c r="EX724" s="15"/>
      <c r="FE724" s="15"/>
      <c r="FL724" s="15"/>
      <c r="FS724" s="15"/>
      <c r="FZ724" s="15"/>
      <c r="GG724" s="15"/>
      <c r="GN724" s="15"/>
      <c r="GP724" s="22"/>
      <c r="GQ724" s="22"/>
      <c r="GR724" s="22"/>
      <c r="GS724" s="22"/>
      <c r="GT724" s="22"/>
      <c r="GU724" s="15"/>
      <c r="GV724" s="22"/>
      <c r="GW724" s="22"/>
      <c r="GX724" s="22"/>
      <c r="GY724" s="18"/>
      <c r="GZ724" s="18"/>
      <c r="HA724" s="18"/>
      <c r="HB724" s="18"/>
      <c r="HC724" s="18"/>
      <c r="HD724" s="18"/>
      <c r="HE724" s="18"/>
      <c r="HF724" s="18"/>
      <c r="HG724" s="18"/>
      <c r="HH724" s="18"/>
      <c r="HI724" s="18"/>
      <c r="HJ724" s="18"/>
      <c r="HK724" s="18"/>
      <c r="HL724" s="18"/>
      <c r="HM724" s="18"/>
      <c r="HN724" s="18"/>
      <c r="HO724" s="18"/>
      <c r="HP724" s="18"/>
      <c r="HQ724" s="18"/>
      <c r="HR724" s="18"/>
      <c r="HS724" s="18"/>
      <c r="HT724" s="18"/>
      <c r="HU724" s="18"/>
      <c r="HV724" s="18"/>
      <c r="HW724" s="18"/>
      <c r="HX724" s="18"/>
      <c r="HY724" s="18"/>
      <c r="HZ724" s="18"/>
      <c r="IA724" s="18"/>
      <c r="IB724" s="18"/>
      <c r="IC724" s="18"/>
      <c r="ID724" s="18"/>
      <c r="IE724" s="18"/>
      <c r="IF724" s="18"/>
      <c r="IG724" s="18"/>
      <c r="IH724" s="18"/>
      <c r="II724" s="18"/>
      <c r="IJ724" s="18"/>
      <c r="IK724" s="18"/>
      <c r="IL724" s="18"/>
      <c r="IM724" s="18"/>
      <c r="IN724" s="18"/>
      <c r="IO724" s="18"/>
      <c r="IP724" s="18"/>
      <c r="IQ724" s="18"/>
      <c r="IR724" s="18"/>
      <c r="IS724" s="18"/>
      <c r="IT724" s="18"/>
      <c r="IU724" s="18"/>
      <c r="IV724" s="18"/>
      <c r="IW724" s="18"/>
      <c r="IX724" s="18"/>
      <c r="IY724" s="18"/>
      <c r="IZ724" s="18"/>
      <c r="JA724" s="18"/>
      <c r="JB724" s="18"/>
      <c r="JC724" s="18"/>
      <c r="JD724" s="18"/>
      <c r="JE724" s="18"/>
      <c r="JF724" s="18"/>
    </row>
    <row r="725" spans="36:266" x14ac:dyDescent="0.3">
      <c r="AJ725" s="24"/>
      <c r="AK725" s="24"/>
      <c r="AL725" s="20"/>
      <c r="AM725" s="23"/>
      <c r="AN725" s="24"/>
      <c r="AO725" s="24"/>
      <c r="BB725" s="25"/>
      <c r="BC725" s="21"/>
      <c r="BG725" s="18"/>
      <c r="BN725" s="22"/>
      <c r="BO725" s="22"/>
      <c r="BP725" s="22"/>
      <c r="BQ725" s="22"/>
      <c r="BR725" s="15"/>
      <c r="CF725" s="15"/>
      <c r="CL725" s="22"/>
      <c r="CM725" s="15"/>
      <c r="CR725" s="22"/>
      <c r="CT725" s="15"/>
      <c r="CW725" s="22"/>
      <c r="DA725" s="15"/>
      <c r="DH725" s="15"/>
      <c r="DJ725" s="22"/>
      <c r="DO725" s="15"/>
      <c r="DV725" s="15"/>
      <c r="EC725" s="15"/>
      <c r="EJ725" s="15"/>
      <c r="EQ725" s="15"/>
      <c r="EX725" s="15"/>
      <c r="FE725" s="15"/>
      <c r="FL725" s="15"/>
      <c r="FS725" s="15"/>
      <c r="FZ725" s="15"/>
      <c r="GG725" s="15"/>
      <c r="GN725" s="15"/>
      <c r="GP725" s="22"/>
      <c r="GQ725" s="22"/>
      <c r="GR725" s="22"/>
      <c r="GS725" s="22"/>
      <c r="GT725" s="22"/>
      <c r="GU725" s="15"/>
      <c r="GV725" s="22"/>
      <c r="GW725" s="22"/>
      <c r="GX725" s="22"/>
      <c r="GY725" s="18"/>
      <c r="GZ725" s="18"/>
      <c r="HA725" s="18"/>
      <c r="HB725" s="18"/>
      <c r="HC725" s="18"/>
      <c r="HD725" s="18"/>
      <c r="HE725" s="18"/>
      <c r="HF725" s="18"/>
      <c r="HG725" s="18"/>
      <c r="HH725" s="18"/>
      <c r="HI725" s="18"/>
      <c r="HJ725" s="18"/>
      <c r="HK725" s="18"/>
      <c r="HL725" s="18"/>
      <c r="HM725" s="18"/>
      <c r="HN725" s="18"/>
      <c r="HO725" s="18"/>
      <c r="HP725" s="18"/>
      <c r="HQ725" s="18"/>
      <c r="HR725" s="18"/>
      <c r="HS725" s="18"/>
      <c r="HT725" s="18"/>
      <c r="HU725" s="18"/>
      <c r="HV725" s="18"/>
      <c r="HW725" s="18"/>
      <c r="HX725" s="18"/>
      <c r="HY725" s="18"/>
      <c r="HZ725" s="18"/>
      <c r="IA725" s="18"/>
      <c r="IB725" s="18"/>
      <c r="IC725" s="18"/>
      <c r="ID725" s="18"/>
      <c r="IE725" s="18"/>
      <c r="IF725" s="18"/>
      <c r="IG725" s="18"/>
      <c r="IH725" s="18"/>
      <c r="II725" s="18"/>
      <c r="IJ725" s="18"/>
      <c r="IK725" s="18"/>
      <c r="IL725" s="18"/>
      <c r="IM725" s="18"/>
      <c r="IN725" s="18"/>
      <c r="IO725" s="18"/>
      <c r="IP725" s="18"/>
      <c r="IQ725" s="18"/>
      <c r="IR725" s="18"/>
      <c r="IS725" s="18"/>
      <c r="IT725" s="18"/>
      <c r="IU725" s="18"/>
      <c r="IV725" s="18"/>
      <c r="IW725" s="18"/>
      <c r="IX725" s="18"/>
      <c r="IY725" s="18"/>
      <c r="IZ725" s="18"/>
      <c r="JA725" s="18"/>
      <c r="JB725" s="18"/>
      <c r="JC725" s="18"/>
      <c r="JD725" s="18"/>
      <c r="JE725" s="18"/>
      <c r="JF725" s="18"/>
    </row>
    <row r="726" spans="36:266" x14ac:dyDescent="0.3">
      <c r="AJ726" s="24"/>
      <c r="AK726" s="24"/>
      <c r="AL726" s="20"/>
      <c r="AM726" s="23"/>
      <c r="AN726" s="24"/>
      <c r="AO726" s="24"/>
      <c r="BB726" s="25"/>
      <c r="BC726" s="21"/>
      <c r="BG726" s="18"/>
      <c r="BN726" s="22"/>
      <c r="BO726" s="22"/>
      <c r="BP726" s="22"/>
      <c r="BQ726" s="22"/>
      <c r="BR726" s="15"/>
      <c r="CF726" s="15"/>
      <c r="CL726" s="22"/>
      <c r="CM726" s="15"/>
      <c r="CR726" s="22"/>
      <c r="CT726" s="15"/>
      <c r="CW726" s="22"/>
      <c r="DA726" s="15"/>
      <c r="DH726" s="15"/>
      <c r="DJ726" s="22"/>
      <c r="DO726" s="15"/>
      <c r="DV726" s="15"/>
      <c r="EC726" s="15"/>
      <c r="EJ726" s="15"/>
      <c r="EQ726" s="15"/>
      <c r="EX726" s="15"/>
      <c r="FE726" s="15"/>
      <c r="FL726" s="15"/>
      <c r="FS726" s="15"/>
      <c r="FZ726" s="15"/>
      <c r="GG726" s="15"/>
      <c r="GN726" s="15"/>
      <c r="GP726" s="22"/>
      <c r="GQ726" s="22"/>
      <c r="GR726" s="22"/>
      <c r="GS726" s="22"/>
      <c r="GT726" s="22"/>
      <c r="GU726" s="15"/>
      <c r="GV726" s="22"/>
      <c r="GW726" s="22"/>
      <c r="GX726" s="22"/>
      <c r="GY726" s="18"/>
      <c r="GZ726" s="18"/>
      <c r="HA726" s="18"/>
      <c r="HB726" s="18"/>
      <c r="HC726" s="18"/>
      <c r="HD726" s="18"/>
      <c r="HE726" s="18"/>
      <c r="HF726" s="18"/>
      <c r="HG726" s="18"/>
      <c r="HH726" s="18"/>
      <c r="HI726" s="18"/>
      <c r="HJ726" s="18"/>
      <c r="HK726" s="18"/>
      <c r="HL726" s="18"/>
      <c r="HM726" s="18"/>
      <c r="HN726" s="18"/>
      <c r="HO726" s="18"/>
      <c r="HP726" s="18"/>
      <c r="HQ726" s="18"/>
      <c r="HR726" s="18"/>
      <c r="HS726" s="18"/>
      <c r="HT726" s="18"/>
      <c r="HU726" s="18"/>
      <c r="HV726" s="18"/>
      <c r="HW726" s="18"/>
      <c r="HX726" s="18"/>
      <c r="HY726" s="18"/>
      <c r="HZ726" s="18"/>
      <c r="IA726" s="18"/>
      <c r="IB726" s="18"/>
      <c r="IC726" s="18"/>
      <c r="ID726" s="18"/>
      <c r="IE726" s="18"/>
      <c r="IF726" s="18"/>
      <c r="IG726" s="18"/>
      <c r="IH726" s="18"/>
      <c r="II726" s="18"/>
      <c r="IJ726" s="18"/>
      <c r="IK726" s="18"/>
      <c r="IL726" s="18"/>
      <c r="IM726" s="18"/>
      <c r="IN726" s="18"/>
      <c r="IO726" s="18"/>
      <c r="IP726" s="18"/>
      <c r="IQ726" s="18"/>
      <c r="IR726" s="18"/>
      <c r="IS726" s="18"/>
      <c r="IT726" s="18"/>
      <c r="IU726" s="18"/>
      <c r="IV726" s="18"/>
      <c r="IW726" s="18"/>
      <c r="IX726" s="18"/>
      <c r="IY726" s="18"/>
      <c r="IZ726" s="18"/>
      <c r="JA726" s="18"/>
      <c r="JB726" s="18"/>
      <c r="JC726" s="18"/>
      <c r="JD726" s="18"/>
      <c r="JE726" s="18"/>
      <c r="JF726" s="18"/>
    </row>
    <row r="727" spans="36:266" x14ac:dyDescent="0.3">
      <c r="AJ727" s="24"/>
      <c r="AK727" s="24"/>
      <c r="AL727" s="20"/>
      <c r="AM727" s="23"/>
      <c r="AN727" s="24"/>
      <c r="AO727" s="24"/>
      <c r="BB727" s="25"/>
      <c r="BC727" s="21"/>
      <c r="BG727" s="18"/>
      <c r="BN727" s="22"/>
      <c r="BO727" s="22"/>
      <c r="BP727" s="22"/>
      <c r="BQ727" s="22"/>
      <c r="BR727" s="15"/>
      <c r="CF727" s="15"/>
      <c r="CL727" s="22"/>
      <c r="CM727" s="15"/>
      <c r="CR727" s="22"/>
      <c r="CT727" s="15"/>
      <c r="CW727" s="22"/>
      <c r="DA727" s="15"/>
      <c r="DH727" s="15"/>
      <c r="DJ727" s="22"/>
      <c r="DO727" s="15"/>
      <c r="DV727" s="15"/>
      <c r="EC727" s="15"/>
      <c r="EJ727" s="15"/>
      <c r="EQ727" s="15"/>
      <c r="EX727" s="15"/>
      <c r="FE727" s="15"/>
      <c r="FL727" s="15"/>
      <c r="FS727" s="15"/>
      <c r="FZ727" s="15"/>
      <c r="GG727" s="15"/>
      <c r="GN727" s="15"/>
      <c r="GP727" s="22"/>
      <c r="GQ727" s="22"/>
      <c r="GR727" s="22"/>
      <c r="GS727" s="22"/>
      <c r="GT727" s="22"/>
      <c r="GU727" s="15"/>
      <c r="GV727" s="22"/>
      <c r="GW727" s="22"/>
      <c r="GX727" s="22"/>
      <c r="GY727" s="18"/>
      <c r="GZ727" s="18"/>
      <c r="HA727" s="18"/>
      <c r="HB727" s="18"/>
      <c r="HC727" s="18"/>
      <c r="HD727" s="18"/>
      <c r="HE727" s="18"/>
      <c r="HF727" s="18"/>
      <c r="HG727" s="18"/>
      <c r="HH727" s="18"/>
      <c r="HI727" s="18"/>
      <c r="HJ727" s="18"/>
      <c r="HK727" s="18"/>
      <c r="HL727" s="18"/>
      <c r="HM727" s="18"/>
      <c r="HN727" s="18"/>
      <c r="HO727" s="18"/>
      <c r="HP727" s="18"/>
      <c r="HQ727" s="18"/>
      <c r="HR727" s="18"/>
      <c r="HS727" s="18"/>
      <c r="HT727" s="18"/>
      <c r="HU727" s="18"/>
      <c r="HV727" s="18"/>
      <c r="HW727" s="18"/>
      <c r="HX727" s="18"/>
      <c r="HY727" s="18"/>
      <c r="HZ727" s="18"/>
      <c r="IA727" s="18"/>
      <c r="IB727" s="18"/>
      <c r="IC727" s="18"/>
      <c r="ID727" s="18"/>
      <c r="IE727" s="18"/>
      <c r="IF727" s="18"/>
      <c r="IG727" s="18"/>
      <c r="IH727" s="18"/>
      <c r="II727" s="18"/>
      <c r="IJ727" s="18"/>
      <c r="IK727" s="18"/>
      <c r="IL727" s="18"/>
      <c r="IM727" s="18"/>
      <c r="IN727" s="18"/>
      <c r="IO727" s="18"/>
      <c r="IP727" s="18"/>
      <c r="IQ727" s="18"/>
      <c r="IR727" s="18"/>
      <c r="IS727" s="18"/>
      <c r="IT727" s="18"/>
      <c r="IU727" s="18"/>
      <c r="IV727" s="18"/>
      <c r="IW727" s="18"/>
      <c r="IX727" s="18"/>
      <c r="IY727" s="18"/>
      <c r="IZ727" s="18"/>
      <c r="JA727" s="18"/>
      <c r="JB727" s="18"/>
      <c r="JC727" s="18"/>
      <c r="JD727" s="18"/>
      <c r="JE727" s="18"/>
      <c r="JF727" s="18"/>
    </row>
    <row r="728" spans="36:266" x14ac:dyDescent="0.3">
      <c r="AJ728" s="24"/>
      <c r="AK728" s="24"/>
      <c r="AL728" s="20"/>
      <c r="AM728" s="23"/>
      <c r="AN728" s="24"/>
      <c r="AO728" s="24"/>
      <c r="BB728" s="25"/>
      <c r="BC728" s="21"/>
      <c r="BG728" s="18"/>
      <c r="BN728" s="22"/>
      <c r="BO728" s="22"/>
      <c r="BP728" s="22"/>
      <c r="BQ728" s="22"/>
      <c r="BR728" s="15"/>
      <c r="CF728" s="15"/>
      <c r="CL728" s="22"/>
      <c r="CM728" s="15"/>
      <c r="CR728" s="22"/>
      <c r="CT728" s="15"/>
      <c r="CW728" s="22"/>
      <c r="DA728" s="15"/>
      <c r="DH728" s="15"/>
      <c r="DJ728" s="22"/>
      <c r="DO728" s="15"/>
      <c r="DV728" s="15"/>
      <c r="EC728" s="15"/>
      <c r="EJ728" s="15"/>
      <c r="EQ728" s="15"/>
      <c r="EX728" s="15"/>
      <c r="FE728" s="15"/>
      <c r="FL728" s="15"/>
      <c r="FS728" s="15"/>
      <c r="FZ728" s="15"/>
      <c r="GG728" s="15"/>
      <c r="GN728" s="15"/>
      <c r="GP728" s="22"/>
      <c r="GQ728" s="22"/>
      <c r="GR728" s="22"/>
      <c r="GS728" s="22"/>
      <c r="GT728" s="22"/>
      <c r="GU728" s="15"/>
      <c r="GV728" s="22"/>
      <c r="GW728" s="22"/>
      <c r="GX728" s="22"/>
      <c r="GY728" s="18"/>
      <c r="GZ728" s="18"/>
      <c r="HA728" s="18"/>
      <c r="HB728" s="18"/>
      <c r="HC728" s="18"/>
      <c r="HD728" s="18"/>
      <c r="HE728" s="18"/>
      <c r="HF728" s="18"/>
      <c r="HG728" s="18"/>
      <c r="HH728" s="18"/>
      <c r="HI728" s="18"/>
      <c r="HJ728" s="18"/>
      <c r="HK728" s="18"/>
      <c r="HL728" s="18"/>
      <c r="HM728" s="18"/>
      <c r="HN728" s="18"/>
      <c r="HO728" s="18"/>
      <c r="HP728" s="18"/>
      <c r="HQ728" s="18"/>
      <c r="HR728" s="18"/>
      <c r="HS728" s="18"/>
      <c r="HT728" s="18"/>
      <c r="HU728" s="18"/>
      <c r="HV728" s="18"/>
      <c r="HW728" s="18"/>
      <c r="HX728" s="18"/>
      <c r="HY728" s="18"/>
      <c r="HZ728" s="18"/>
      <c r="IA728" s="18"/>
      <c r="IB728" s="18"/>
      <c r="IC728" s="18"/>
      <c r="ID728" s="18"/>
      <c r="IE728" s="18"/>
      <c r="IF728" s="18"/>
      <c r="IG728" s="18"/>
      <c r="IH728" s="18"/>
      <c r="II728" s="18"/>
      <c r="IJ728" s="18"/>
      <c r="IK728" s="18"/>
      <c r="IL728" s="18"/>
      <c r="IM728" s="18"/>
      <c r="IN728" s="18"/>
      <c r="IO728" s="18"/>
      <c r="IP728" s="18"/>
      <c r="IQ728" s="18"/>
      <c r="IR728" s="18"/>
      <c r="IS728" s="18"/>
      <c r="IT728" s="18"/>
      <c r="IU728" s="18"/>
      <c r="IV728" s="18"/>
      <c r="IW728" s="18"/>
      <c r="IX728" s="18"/>
      <c r="IY728" s="18"/>
      <c r="IZ728" s="18"/>
      <c r="JA728" s="18"/>
      <c r="JB728" s="18"/>
      <c r="JC728" s="18"/>
      <c r="JD728" s="18"/>
      <c r="JE728" s="18"/>
      <c r="JF728" s="18"/>
    </row>
    <row r="729" spans="36:266" x14ac:dyDescent="0.3">
      <c r="AJ729" s="24"/>
      <c r="AK729" s="24"/>
      <c r="AL729" s="20"/>
      <c r="AM729" s="23"/>
      <c r="AN729" s="24"/>
      <c r="AO729" s="24"/>
      <c r="BB729" s="25"/>
      <c r="BC729" s="21"/>
      <c r="BG729" s="18"/>
      <c r="BN729" s="22"/>
      <c r="BO729" s="22"/>
      <c r="BP729" s="22"/>
      <c r="BQ729" s="22"/>
      <c r="BR729" s="15"/>
      <c r="CF729" s="15"/>
      <c r="CL729" s="22"/>
      <c r="CM729" s="15"/>
      <c r="CR729" s="22"/>
      <c r="CT729" s="15"/>
      <c r="CW729" s="22"/>
      <c r="DA729" s="15"/>
      <c r="DH729" s="15"/>
      <c r="DJ729" s="22"/>
      <c r="DO729" s="15"/>
      <c r="DV729" s="15"/>
      <c r="EC729" s="15"/>
      <c r="EJ729" s="15"/>
      <c r="EQ729" s="15"/>
      <c r="EX729" s="15"/>
      <c r="FE729" s="15"/>
      <c r="FL729" s="15"/>
      <c r="FS729" s="15"/>
      <c r="FZ729" s="15"/>
      <c r="GG729" s="15"/>
      <c r="GN729" s="15"/>
      <c r="GP729" s="22"/>
      <c r="GQ729" s="22"/>
      <c r="GR729" s="22"/>
      <c r="GS729" s="22"/>
      <c r="GT729" s="22"/>
      <c r="GU729" s="15"/>
      <c r="GV729" s="22"/>
      <c r="GW729" s="22"/>
      <c r="GX729" s="22"/>
      <c r="GY729" s="18"/>
      <c r="GZ729" s="18"/>
      <c r="HA729" s="18"/>
      <c r="HB729" s="18"/>
      <c r="HC729" s="18"/>
      <c r="HD729" s="18"/>
      <c r="HE729" s="18"/>
      <c r="HF729" s="18"/>
      <c r="HG729" s="18"/>
      <c r="HH729" s="18"/>
      <c r="HI729" s="18"/>
      <c r="HJ729" s="18"/>
      <c r="HK729" s="18"/>
      <c r="HL729" s="18"/>
      <c r="HM729" s="18"/>
      <c r="HN729" s="18"/>
      <c r="HO729" s="18"/>
      <c r="HP729" s="18"/>
      <c r="HQ729" s="18"/>
      <c r="HR729" s="18"/>
      <c r="HS729" s="18"/>
      <c r="HT729" s="18"/>
      <c r="HU729" s="18"/>
      <c r="HV729" s="18"/>
      <c r="HW729" s="18"/>
      <c r="HX729" s="18"/>
      <c r="HY729" s="18"/>
      <c r="HZ729" s="18"/>
      <c r="IA729" s="18"/>
      <c r="IB729" s="18"/>
      <c r="IC729" s="18"/>
      <c r="ID729" s="18"/>
      <c r="IE729" s="18"/>
      <c r="IF729" s="18"/>
      <c r="IG729" s="18"/>
      <c r="IH729" s="18"/>
      <c r="II729" s="18"/>
      <c r="IJ729" s="18"/>
      <c r="IK729" s="18"/>
      <c r="IL729" s="18"/>
      <c r="IM729" s="18"/>
      <c r="IN729" s="18"/>
      <c r="IO729" s="18"/>
      <c r="IP729" s="18"/>
      <c r="IQ729" s="18"/>
      <c r="IR729" s="18"/>
      <c r="IS729" s="18"/>
      <c r="IT729" s="18"/>
      <c r="IU729" s="18"/>
      <c r="IV729" s="18"/>
      <c r="IW729" s="18"/>
      <c r="IX729" s="18"/>
      <c r="IY729" s="18"/>
      <c r="IZ729" s="18"/>
      <c r="JA729" s="18"/>
      <c r="JB729" s="18"/>
      <c r="JC729" s="18"/>
      <c r="JD729" s="18"/>
      <c r="JE729" s="18"/>
      <c r="JF729" s="18"/>
    </row>
    <row r="730" spans="36:266" x14ac:dyDescent="0.3">
      <c r="AJ730" s="24"/>
      <c r="AK730" s="24"/>
      <c r="AL730" s="20"/>
      <c r="AM730" s="23"/>
      <c r="AN730" s="24"/>
      <c r="AO730" s="24"/>
      <c r="BB730" s="25"/>
      <c r="BC730" s="21"/>
      <c r="BG730" s="18"/>
      <c r="BN730" s="22"/>
      <c r="BO730" s="22"/>
      <c r="BP730" s="22"/>
      <c r="BQ730" s="22"/>
      <c r="BR730" s="15"/>
      <c r="CF730" s="15"/>
      <c r="CL730" s="22"/>
      <c r="CM730" s="15"/>
      <c r="CR730" s="22"/>
      <c r="CT730" s="15"/>
      <c r="CW730" s="22"/>
      <c r="DA730" s="15"/>
      <c r="DH730" s="15"/>
      <c r="DJ730" s="22"/>
      <c r="DO730" s="15"/>
      <c r="DV730" s="15"/>
      <c r="EC730" s="15"/>
      <c r="EJ730" s="15"/>
      <c r="EQ730" s="15"/>
      <c r="EX730" s="15"/>
      <c r="FE730" s="15"/>
      <c r="FL730" s="15"/>
      <c r="FS730" s="15"/>
      <c r="FZ730" s="15"/>
      <c r="GG730" s="15"/>
      <c r="GN730" s="15"/>
      <c r="GP730" s="22"/>
      <c r="GQ730" s="22"/>
      <c r="GR730" s="22"/>
      <c r="GS730" s="22"/>
      <c r="GT730" s="22"/>
      <c r="GU730" s="15"/>
      <c r="GV730" s="22"/>
      <c r="GW730" s="22"/>
      <c r="GX730" s="22"/>
      <c r="GY730" s="18"/>
      <c r="GZ730" s="18"/>
      <c r="HA730" s="18"/>
      <c r="HB730" s="18"/>
      <c r="HC730" s="18"/>
      <c r="HD730" s="18"/>
      <c r="HE730" s="18"/>
      <c r="HF730" s="18"/>
      <c r="HG730" s="18"/>
      <c r="HH730" s="18"/>
      <c r="HI730" s="18"/>
      <c r="HJ730" s="18"/>
      <c r="HK730" s="18"/>
      <c r="HL730" s="18"/>
      <c r="HM730" s="18"/>
      <c r="HN730" s="18"/>
      <c r="HO730" s="18"/>
      <c r="HP730" s="18"/>
      <c r="HQ730" s="18"/>
      <c r="HR730" s="18"/>
      <c r="HS730" s="18"/>
      <c r="HT730" s="18"/>
      <c r="HU730" s="18"/>
      <c r="HV730" s="18"/>
      <c r="HW730" s="18"/>
      <c r="HX730" s="18"/>
      <c r="HY730" s="18"/>
      <c r="HZ730" s="18"/>
      <c r="IA730" s="18"/>
      <c r="IB730" s="18"/>
      <c r="IC730" s="18"/>
      <c r="ID730" s="18"/>
      <c r="IE730" s="18"/>
      <c r="IF730" s="18"/>
      <c r="IG730" s="18"/>
      <c r="IH730" s="18"/>
      <c r="II730" s="18"/>
      <c r="IJ730" s="18"/>
      <c r="IK730" s="18"/>
      <c r="IL730" s="18"/>
      <c r="IM730" s="18"/>
      <c r="IN730" s="18"/>
      <c r="IO730" s="18"/>
      <c r="IP730" s="18"/>
      <c r="IQ730" s="18"/>
      <c r="IR730" s="18"/>
      <c r="IS730" s="18"/>
      <c r="IT730" s="18"/>
      <c r="IU730" s="18"/>
      <c r="IV730" s="18"/>
      <c r="IW730" s="18"/>
      <c r="IX730" s="18"/>
      <c r="IY730" s="18"/>
      <c r="IZ730" s="18"/>
      <c r="JA730" s="18"/>
      <c r="JB730" s="18"/>
      <c r="JC730" s="18"/>
      <c r="JD730" s="18"/>
      <c r="JE730" s="18"/>
      <c r="JF730" s="18"/>
    </row>
    <row r="731" spans="36:266" x14ac:dyDescent="0.3">
      <c r="AJ731" s="24"/>
      <c r="AK731" s="24"/>
      <c r="AL731" s="20"/>
      <c r="AM731" s="23"/>
      <c r="AN731" s="24"/>
      <c r="AO731" s="24"/>
      <c r="BB731" s="25"/>
      <c r="BC731" s="21"/>
      <c r="BG731" s="18"/>
      <c r="BN731" s="22"/>
      <c r="BO731" s="22"/>
      <c r="BP731" s="22"/>
      <c r="BQ731" s="22"/>
      <c r="BR731" s="15"/>
      <c r="CF731" s="15"/>
      <c r="CL731" s="22"/>
      <c r="CM731" s="15"/>
      <c r="CR731" s="22"/>
      <c r="CT731" s="15"/>
      <c r="CW731" s="22"/>
      <c r="DA731" s="15"/>
      <c r="DH731" s="15"/>
      <c r="DJ731" s="22"/>
      <c r="DO731" s="15"/>
      <c r="DV731" s="15"/>
      <c r="EC731" s="15"/>
      <c r="EJ731" s="15"/>
      <c r="EQ731" s="15"/>
      <c r="EX731" s="15"/>
      <c r="FE731" s="15"/>
      <c r="FL731" s="15"/>
      <c r="FS731" s="15"/>
      <c r="FZ731" s="15"/>
      <c r="GG731" s="15"/>
      <c r="GN731" s="15"/>
      <c r="GP731" s="22"/>
      <c r="GQ731" s="22"/>
      <c r="GR731" s="22"/>
      <c r="GS731" s="22"/>
      <c r="GT731" s="22"/>
      <c r="GU731" s="15"/>
      <c r="GV731" s="22"/>
      <c r="GW731" s="22"/>
      <c r="GX731" s="22"/>
      <c r="GY731" s="18"/>
      <c r="GZ731" s="18"/>
      <c r="HA731" s="18"/>
      <c r="HB731" s="18"/>
      <c r="HC731" s="18"/>
      <c r="HD731" s="18"/>
      <c r="HE731" s="18"/>
      <c r="HF731" s="18"/>
      <c r="HG731" s="18"/>
      <c r="HH731" s="18"/>
      <c r="HI731" s="18"/>
      <c r="HJ731" s="18"/>
      <c r="HK731" s="18"/>
      <c r="HL731" s="18"/>
      <c r="HM731" s="18"/>
      <c r="HN731" s="18"/>
      <c r="HO731" s="18"/>
      <c r="HP731" s="18"/>
      <c r="HQ731" s="18"/>
      <c r="HR731" s="18"/>
      <c r="HS731" s="18"/>
      <c r="HT731" s="18"/>
      <c r="HU731" s="18"/>
      <c r="HV731" s="18"/>
      <c r="HW731" s="18"/>
      <c r="HX731" s="18"/>
      <c r="HY731" s="18"/>
      <c r="HZ731" s="18"/>
      <c r="IA731" s="18"/>
      <c r="IB731" s="18"/>
      <c r="IC731" s="18"/>
      <c r="ID731" s="18"/>
      <c r="IE731" s="18"/>
      <c r="IF731" s="18"/>
      <c r="IG731" s="18"/>
      <c r="IH731" s="18"/>
      <c r="II731" s="18"/>
      <c r="IJ731" s="18"/>
      <c r="IK731" s="18"/>
      <c r="IL731" s="18"/>
      <c r="IM731" s="18"/>
      <c r="IN731" s="18"/>
      <c r="IO731" s="18"/>
      <c r="IP731" s="18"/>
      <c r="IQ731" s="18"/>
      <c r="IR731" s="18"/>
      <c r="IS731" s="18"/>
      <c r="IT731" s="18"/>
      <c r="IU731" s="18"/>
      <c r="IV731" s="18"/>
      <c r="IW731" s="18"/>
      <c r="IX731" s="18"/>
      <c r="IY731" s="18"/>
      <c r="IZ731" s="18"/>
      <c r="JA731" s="18"/>
      <c r="JB731" s="18"/>
      <c r="JC731" s="18"/>
      <c r="JD731" s="18"/>
      <c r="JE731" s="18"/>
      <c r="JF731" s="18"/>
    </row>
    <row r="732" spans="36:266" x14ac:dyDescent="0.3">
      <c r="AJ732" s="24"/>
      <c r="AK732" s="24"/>
      <c r="AL732" s="20"/>
      <c r="AM732" s="23"/>
      <c r="AN732" s="24"/>
      <c r="AO732" s="24"/>
      <c r="BB732" s="25"/>
      <c r="BC732" s="21"/>
      <c r="BG732" s="18"/>
      <c r="BN732" s="22"/>
      <c r="BO732" s="22"/>
      <c r="BP732" s="22"/>
      <c r="BQ732" s="22"/>
      <c r="BR732" s="15"/>
      <c r="CF732" s="15"/>
      <c r="CL732" s="22"/>
      <c r="CM732" s="15"/>
      <c r="CR732" s="22"/>
      <c r="CT732" s="15"/>
      <c r="CW732" s="22"/>
      <c r="DA732" s="15"/>
      <c r="DH732" s="15"/>
      <c r="DJ732" s="22"/>
      <c r="DO732" s="15"/>
      <c r="DV732" s="15"/>
      <c r="EC732" s="15"/>
      <c r="EJ732" s="15"/>
      <c r="EQ732" s="15"/>
      <c r="EX732" s="15"/>
      <c r="FE732" s="15"/>
      <c r="FL732" s="15"/>
      <c r="FS732" s="15"/>
      <c r="FZ732" s="15"/>
      <c r="GG732" s="15"/>
      <c r="GN732" s="15"/>
      <c r="GP732" s="22"/>
      <c r="GQ732" s="22"/>
      <c r="GR732" s="22"/>
      <c r="GS732" s="22"/>
      <c r="GT732" s="22"/>
      <c r="GU732" s="15"/>
      <c r="GV732" s="22"/>
      <c r="GW732" s="22"/>
      <c r="GX732" s="22"/>
      <c r="GY732" s="18"/>
      <c r="GZ732" s="18"/>
      <c r="HA732" s="18"/>
      <c r="HB732" s="18"/>
      <c r="HC732" s="18"/>
      <c r="HD732" s="18"/>
      <c r="HE732" s="18"/>
      <c r="HF732" s="18"/>
      <c r="HG732" s="18"/>
      <c r="HH732" s="18"/>
      <c r="HI732" s="18"/>
      <c r="HJ732" s="18"/>
      <c r="HK732" s="18"/>
      <c r="HL732" s="18"/>
      <c r="HM732" s="18"/>
      <c r="HN732" s="18"/>
      <c r="HO732" s="18"/>
      <c r="HP732" s="18"/>
      <c r="HQ732" s="18"/>
      <c r="HR732" s="18"/>
      <c r="HS732" s="18"/>
      <c r="HT732" s="18"/>
      <c r="HU732" s="18"/>
      <c r="HV732" s="18"/>
      <c r="HW732" s="18"/>
      <c r="HX732" s="18"/>
      <c r="HY732" s="18"/>
      <c r="HZ732" s="18"/>
      <c r="IA732" s="18"/>
      <c r="IB732" s="18"/>
      <c r="IC732" s="18"/>
      <c r="ID732" s="18"/>
      <c r="IE732" s="18"/>
      <c r="IF732" s="18"/>
      <c r="IG732" s="18"/>
      <c r="IH732" s="18"/>
      <c r="II732" s="18"/>
      <c r="IJ732" s="18"/>
      <c r="IK732" s="18"/>
      <c r="IL732" s="18"/>
      <c r="IM732" s="18"/>
      <c r="IN732" s="18"/>
      <c r="IO732" s="18"/>
      <c r="IP732" s="18"/>
      <c r="IQ732" s="18"/>
      <c r="IR732" s="18"/>
      <c r="IS732" s="18"/>
      <c r="IT732" s="18"/>
      <c r="IU732" s="18"/>
      <c r="IV732" s="18"/>
      <c r="IW732" s="18"/>
      <c r="IX732" s="18"/>
      <c r="IY732" s="18"/>
      <c r="IZ732" s="18"/>
      <c r="JA732" s="18"/>
      <c r="JB732" s="18"/>
      <c r="JC732" s="18"/>
      <c r="JD732" s="18"/>
      <c r="JE732" s="18"/>
      <c r="JF732" s="18"/>
    </row>
    <row r="733" spans="36:266" x14ac:dyDescent="0.3">
      <c r="AJ733" s="24"/>
      <c r="AK733" s="24"/>
      <c r="AL733" s="20"/>
      <c r="AM733" s="23"/>
      <c r="AN733" s="24"/>
      <c r="AO733" s="24"/>
      <c r="BB733" s="25"/>
      <c r="BC733" s="21"/>
      <c r="BG733" s="18"/>
      <c r="BN733" s="22"/>
      <c r="BO733" s="22"/>
      <c r="BP733" s="22"/>
      <c r="BQ733" s="22"/>
      <c r="BR733" s="15"/>
      <c r="CF733" s="15"/>
      <c r="CL733" s="22"/>
      <c r="CM733" s="15"/>
      <c r="CR733" s="22"/>
      <c r="CT733" s="15"/>
      <c r="CW733" s="22"/>
      <c r="DA733" s="15"/>
      <c r="DH733" s="15"/>
      <c r="DJ733" s="22"/>
      <c r="DO733" s="15"/>
      <c r="DV733" s="15"/>
      <c r="EC733" s="15"/>
      <c r="EJ733" s="15"/>
      <c r="EQ733" s="15"/>
      <c r="EX733" s="15"/>
      <c r="FE733" s="15"/>
      <c r="FL733" s="15"/>
      <c r="FS733" s="15"/>
      <c r="FZ733" s="15"/>
      <c r="GG733" s="15"/>
      <c r="GN733" s="15"/>
      <c r="GP733" s="22"/>
      <c r="GQ733" s="22"/>
      <c r="GR733" s="22"/>
      <c r="GS733" s="22"/>
      <c r="GT733" s="22"/>
      <c r="GU733" s="15"/>
      <c r="GV733" s="22"/>
      <c r="GW733" s="22"/>
      <c r="GX733" s="22"/>
      <c r="GY733" s="18"/>
      <c r="GZ733" s="18"/>
      <c r="HA733" s="18"/>
      <c r="HB733" s="18"/>
      <c r="HC733" s="18"/>
      <c r="HD733" s="18"/>
      <c r="HE733" s="18"/>
      <c r="HF733" s="18"/>
      <c r="HG733" s="18"/>
      <c r="HH733" s="18"/>
      <c r="HI733" s="18"/>
      <c r="HJ733" s="18"/>
      <c r="HK733" s="18"/>
      <c r="HL733" s="18"/>
      <c r="HM733" s="18"/>
      <c r="HN733" s="18"/>
      <c r="HO733" s="18"/>
      <c r="HP733" s="18"/>
      <c r="HQ733" s="18"/>
      <c r="HR733" s="18"/>
      <c r="HS733" s="18"/>
      <c r="HT733" s="18"/>
      <c r="HU733" s="18"/>
      <c r="HV733" s="18"/>
      <c r="HW733" s="18"/>
      <c r="HX733" s="18"/>
      <c r="HY733" s="18"/>
      <c r="HZ733" s="18"/>
      <c r="IA733" s="18"/>
      <c r="IB733" s="18"/>
      <c r="IC733" s="18"/>
      <c r="ID733" s="18"/>
      <c r="IE733" s="18"/>
      <c r="IF733" s="18"/>
      <c r="IG733" s="18"/>
      <c r="IH733" s="18"/>
      <c r="II733" s="18"/>
      <c r="IJ733" s="18"/>
      <c r="IK733" s="18"/>
      <c r="IL733" s="18"/>
      <c r="IM733" s="18"/>
      <c r="IN733" s="18"/>
      <c r="IO733" s="18"/>
      <c r="IP733" s="18"/>
      <c r="IQ733" s="18"/>
      <c r="IR733" s="18"/>
      <c r="IS733" s="18"/>
      <c r="IT733" s="18"/>
      <c r="IU733" s="18"/>
      <c r="IV733" s="18"/>
      <c r="IW733" s="18"/>
      <c r="IX733" s="18"/>
      <c r="IY733" s="18"/>
      <c r="IZ733" s="18"/>
      <c r="JA733" s="18"/>
      <c r="JB733" s="18"/>
      <c r="JC733" s="18"/>
      <c r="JD733" s="18"/>
      <c r="JE733" s="18"/>
      <c r="JF733" s="18"/>
    </row>
    <row r="734" spans="36:266" x14ac:dyDescent="0.3">
      <c r="AJ734" s="24"/>
      <c r="AK734" s="24"/>
      <c r="AL734" s="20"/>
      <c r="AM734" s="23"/>
      <c r="AN734" s="24"/>
      <c r="AO734" s="24"/>
      <c r="BB734" s="25"/>
      <c r="BC734" s="21"/>
      <c r="BG734" s="18"/>
      <c r="BN734" s="22"/>
      <c r="BO734" s="22"/>
      <c r="BP734" s="22"/>
      <c r="BQ734" s="22"/>
      <c r="BR734" s="15"/>
      <c r="CF734" s="15"/>
      <c r="CL734" s="22"/>
      <c r="CM734" s="15"/>
      <c r="CR734" s="22"/>
      <c r="CT734" s="15"/>
      <c r="CW734" s="22"/>
      <c r="DA734" s="15"/>
      <c r="DH734" s="15"/>
      <c r="DJ734" s="22"/>
      <c r="DO734" s="15"/>
      <c r="DV734" s="15"/>
      <c r="EC734" s="15"/>
      <c r="EJ734" s="15"/>
      <c r="EQ734" s="15"/>
      <c r="EX734" s="15"/>
      <c r="FE734" s="15"/>
      <c r="FL734" s="15"/>
      <c r="FS734" s="15"/>
      <c r="FZ734" s="15"/>
      <c r="GG734" s="15"/>
      <c r="GN734" s="15"/>
      <c r="GP734" s="22"/>
      <c r="GQ734" s="22"/>
      <c r="GR734" s="22"/>
      <c r="GS734" s="22"/>
      <c r="GT734" s="22"/>
      <c r="GU734" s="15"/>
      <c r="GV734" s="22"/>
      <c r="GW734" s="22"/>
      <c r="GX734" s="22"/>
      <c r="GY734" s="18"/>
      <c r="GZ734" s="18"/>
      <c r="HA734" s="18"/>
      <c r="HB734" s="18"/>
      <c r="HC734" s="18"/>
      <c r="HD734" s="18"/>
      <c r="HE734" s="18"/>
      <c r="HF734" s="18"/>
      <c r="HG734" s="18"/>
      <c r="HH734" s="18"/>
      <c r="HI734" s="18"/>
      <c r="HJ734" s="18"/>
      <c r="HK734" s="18"/>
      <c r="HL734" s="18"/>
      <c r="HM734" s="18"/>
      <c r="HN734" s="18"/>
      <c r="HO734" s="18"/>
      <c r="HP734" s="18"/>
      <c r="HQ734" s="18"/>
      <c r="HR734" s="18"/>
      <c r="HS734" s="18"/>
      <c r="HT734" s="18"/>
      <c r="HU734" s="18"/>
      <c r="HV734" s="18"/>
      <c r="HW734" s="18"/>
      <c r="HX734" s="18"/>
      <c r="HY734" s="18"/>
      <c r="HZ734" s="18"/>
      <c r="IA734" s="18"/>
      <c r="IB734" s="18"/>
      <c r="IC734" s="18"/>
      <c r="ID734" s="18"/>
      <c r="IE734" s="18"/>
      <c r="IF734" s="18"/>
      <c r="IG734" s="18"/>
      <c r="IH734" s="18"/>
      <c r="II734" s="18"/>
      <c r="IJ734" s="18"/>
      <c r="IK734" s="18"/>
      <c r="IL734" s="18"/>
      <c r="IM734" s="18"/>
      <c r="IN734" s="18"/>
      <c r="IO734" s="18"/>
      <c r="IP734" s="18"/>
      <c r="IQ734" s="18"/>
      <c r="IR734" s="18"/>
      <c r="IS734" s="18"/>
      <c r="IT734" s="18"/>
      <c r="IU734" s="18"/>
      <c r="IV734" s="18"/>
      <c r="IW734" s="18"/>
      <c r="IX734" s="18"/>
      <c r="IY734" s="18"/>
      <c r="IZ734" s="18"/>
      <c r="JA734" s="18"/>
      <c r="JB734" s="18"/>
      <c r="JC734" s="18"/>
      <c r="JD734" s="18"/>
      <c r="JE734" s="18"/>
      <c r="JF734" s="18"/>
    </row>
    <row r="735" spans="36:266" x14ac:dyDescent="0.3">
      <c r="AJ735" s="24"/>
      <c r="AK735" s="24"/>
      <c r="AL735" s="20"/>
      <c r="AM735" s="23"/>
      <c r="AN735" s="24"/>
      <c r="AO735" s="24"/>
      <c r="BB735" s="25"/>
      <c r="BC735" s="21"/>
      <c r="BG735" s="18"/>
      <c r="BN735" s="22"/>
      <c r="BO735" s="22"/>
      <c r="BP735" s="22"/>
      <c r="BQ735" s="22"/>
      <c r="BR735" s="15"/>
      <c r="CF735" s="15"/>
      <c r="CL735" s="22"/>
      <c r="CM735" s="15"/>
      <c r="CR735" s="22"/>
      <c r="CT735" s="15"/>
      <c r="CW735" s="22"/>
      <c r="DA735" s="15"/>
      <c r="DH735" s="15"/>
      <c r="DJ735" s="22"/>
      <c r="DO735" s="15"/>
      <c r="DV735" s="15"/>
      <c r="EC735" s="15"/>
      <c r="EJ735" s="15"/>
      <c r="EQ735" s="15"/>
      <c r="EX735" s="15"/>
      <c r="FE735" s="15"/>
      <c r="FL735" s="15"/>
      <c r="FS735" s="15"/>
      <c r="FZ735" s="15"/>
      <c r="GG735" s="15"/>
      <c r="GN735" s="15"/>
      <c r="GP735" s="22"/>
      <c r="GQ735" s="22"/>
      <c r="GR735" s="22"/>
      <c r="GS735" s="22"/>
      <c r="GT735" s="22"/>
      <c r="GU735" s="15"/>
      <c r="GV735" s="22"/>
      <c r="GW735" s="22"/>
      <c r="GX735" s="22"/>
      <c r="GY735" s="18"/>
      <c r="GZ735" s="18"/>
      <c r="HA735" s="18"/>
      <c r="HB735" s="18"/>
      <c r="HC735" s="18"/>
      <c r="HD735" s="18"/>
      <c r="HE735" s="18"/>
      <c r="HF735" s="18"/>
      <c r="HG735" s="18"/>
      <c r="HH735" s="18"/>
      <c r="HI735" s="18"/>
      <c r="HJ735" s="18"/>
      <c r="HK735" s="18"/>
      <c r="HL735" s="18"/>
      <c r="HM735" s="18"/>
      <c r="HN735" s="18"/>
      <c r="HO735" s="18"/>
      <c r="HP735" s="18"/>
      <c r="HQ735" s="18"/>
      <c r="HR735" s="18"/>
      <c r="HS735" s="18"/>
      <c r="HT735" s="18"/>
      <c r="HU735" s="18"/>
      <c r="HV735" s="18"/>
      <c r="HW735" s="18"/>
      <c r="HX735" s="18"/>
      <c r="HY735" s="18"/>
      <c r="HZ735" s="18"/>
      <c r="IA735" s="18"/>
      <c r="IB735" s="18"/>
      <c r="IC735" s="18"/>
      <c r="ID735" s="18"/>
      <c r="IE735" s="18"/>
      <c r="IF735" s="18"/>
      <c r="IG735" s="18"/>
      <c r="IH735" s="18"/>
      <c r="II735" s="18"/>
      <c r="IJ735" s="18"/>
      <c r="IK735" s="18"/>
      <c r="IL735" s="18"/>
      <c r="IM735" s="18"/>
      <c r="IN735" s="18"/>
      <c r="IO735" s="18"/>
      <c r="IP735" s="18"/>
      <c r="IQ735" s="18"/>
      <c r="IR735" s="18"/>
      <c r="IS735" s="18"/>
      <c r="IT735" s="18"/>
      <c r="IU735" s="18"/>
      <c r="IV735" s="18"/>
      <c r="IW735" s="18"/>
      <c r="IX735" s="18"/>
      <c r="IY735" s="18"/>
      <c r="IZ735" s="18"/>
      <c r="JA735" s="18"/>
      <c r="JB735" s="18"/>
      <c r="JC735" s="18"/>
      <c r="JD735" s="18"/>
      <c r="JE735" s="18"/>
      <c r="JF735" s="18"/>
    </row>
    <row r="736" spans="36:266" x14ac:dyDescent="0.3">
      <c r="AJ736" s="24"/>
      <c r="AK736" s="24"/>
      <c r="AL736" s="20"/>
      <c r="AM736" s="23"/>
      <c r="AN736" s="24"/>
      <c r="AO736" s="24"/>
      <c r="BB736" s="25"/>
      <c r="BC736" s="21"/>
      <c r="BG736" s="18"/>
      <c r="BN736" s="22"/>
      <c r="BO736" s="22"/>
      <c r="BP736" s="22"/>
      <c r="BQ736" s="22"/>
      <c r="BR736" s="15"/>
      <c r="CF736" s="15"/>
      <c r="CL736" s="22"/>
      <c r="CM736" s="15"/>
      <c r="CR736" s="22"/>
      <c r="CT736" s="15"/>
      <c r="CW736" s="22"/>
      <c r="DA736" s="15"/>
      <c r="DH736" s="15"/>
      <c r="DJ736" s="22"/>
      <c r="DO736" s="15"/>
      <c r="DV736" s="15"/>
      <c r="EC736" s="15"/>
      <c r="EJ736" s="15"/>
      <c r="EQ736" s="15"/>
      <c r="EX736" s="15"/>
      <c r="FE736" s="15"/>
      <c r="FL736" s="15"/>
      <c r="FS736" s="15"/>
      <c r="FZ736" s="15"/>
      <c r="GG736" s="15"/>
      <c r="GN736" s="15"/>
      <c r="GP736" s="22"/>
      <c r="GQ736" s="22"/>
      <c r="GR736" s="22"/>
      <c r="GS736" s="22"/>
      <c r="GT736" s="22"/>
      <c r="GU736" s="15"/>
      <c r="GV736" s="22"/>
      <c r="GW736" s="22"/>
      <c r="GX736" s="22"/>
      <c r="GY736" s="18"/>
      <c r="GZ736" s="18"/>
      <c r="HA736" s="18"/>
      <c r="HB736" s="18"/>
      <c r="HC736" s="18"/>
      <c r="HD736" s="18"/>
      <c r="HE736" s="18"/>
      <c r="HF736" s="18"/>
      <c r="HG736" s="18"/>
      <c r="HH736" s="18"/>
      <c r="HI736" s="18"/>
      <c r="HJ736" s="18"/>
      <c r="HK736" s="18"/>
      <c r="HL736" s="18"/>
      <c r="HM736" s="18"/>
      <c r="HN736" s="18"/>
      <c r="HO736" s="18"/>
      <c r="HP736" s="18"/>
      <c r="HQ736" s="18"/>
      <c r="HR736" s="18"/>
      <c r="HS736" s="18"/>
      <c r="HT736" s="18"/>
      <c r="HU736" s="18"/>
      <c r="HV736" s="18"/>
      <c r="HW736" s="18"/>
      <c r="HX736" s="18"/>
      <c r="HY736" s="18"/>
      <c r="HZ736" s="18"/>
      <c r="IA736" s="18"/>
      <c r="IB736" s="18"/>
      <c r="IC736" s="18"/>
      <c r="ID736" s="18"/>
      <c r="IE736" s="18"/>
      <c r="IF736" s="18"/>
      <c r="IG736" s="18"/>
      <c r="IH736" s="18"/>
      <c r="II736" s="18"/>
      <c r="IJ736" s="18"/>
      <c r="IK736" s="18"/>
      <c r="IL736" s="18"/>
      <c r="IM736" s="18"/>
      <c r="IN736" s="18"/>
      <c r="IO736" s="18"/>
      <c r="IP736" s="18"/>
      <c r="IQ736" s="18"/>
      <c r="IR736" s="18"/>
      <c r="IS736" s="18"/>
      <c r="IT736" s="18"/>
      <c r="IU736" s="18"/>
      <c r="IV736" s="18"/>
      <c r="IW736" s="18"/>
      <c r="IX736" s="18"/>
      <c r="IY736" s="18"/>
      <c r="IZ736" s="18"/>
      <c r="JA736" s="18"/>
      <c r="JB736" s="18"/>
      <c r="JC736" s="18"/>
      <c r="JD736" s="18"/>
      <c r="JE736" s="18"/>
      <c r="JF736" s="18"/>
    </row>
    <row r="737" spans="36:266" x14ac:dyDescent="0.3">
      <c r="AJ737" s="24"/>
      <c r="AK737" s="24"/>
      <c r="AL737" s="20"/>
      <c r="AM737" s="23"/>
      <c r="AN737" s="24"/>
      <c r="AO737" s="24"/>
      <c r="BB737" s="25"/>
      <c r="BC737" s="21"/>
      <c r="BG737" s="18"/>
      <c r="BN737" s="22"/>
      <c r="BO737" s="22"/>
      <c r="BP737" s="22"/>
      <c r="BQ737" s="22"/>
      <c r="BR737" s="15"/>
      <c r="CF737" s="15"/>
      <c r="CL737" s="22"/>
      <c r="CM737" s="15"/>
      <c r="CR737" s="22"/>
      <c r="CT737" s="15"/>
      <c r="CW737" s="22"/>
      <c r="DA737" s="15"/>
      <c r="DH737" s="15"/>
      <c r="DJ737" s="22"/>
      <c r="DO737" s="15"/>
      <c r="DV737" s="15"/>
      <c r="EC737" s="15"/>
      <c r="EJ737" s="15"/>
      <c r="EQ737" s="15"/>
      <c r="EX737" s="15"/>
      <c r="FE737" s="15"/>
      <c r="FL737" s="15"/>
      <c r="FS737" s="15"/>
      <c r="FZ737" s="15"/>
      <c r="GG737" s="15"/>
      <c r="GN737" s="15"/>
      <c r="GP737" s="22"/>
      <c r="GQ737" s="22"/>
      <c r="GR737" s="22"/>
      <c r="GS737" s="22"/>
      <c r="GT737" s="22"/>
      <c r="GU737" s="15"/>
      <c r="GV737" s="22"/>
      <c r="GW737" s="22"/>
      <c r="GX737" s="22"/>
      <c r="GY737" s="18"/>
      <c r="GZ737" s="18"/>
      <c r="HA737" s="18"/>
      <c r="HB737" s="18"/>
      <c r="HC737" s="18"/>
      <c r="HD737" s="18"/>
      <c r="HE737" s="18"/>
      <c r="HF737" s="18"/>
      <c r="HG737" s="18"/>
      <c r="HH737" s="18"/>
      <c r="HI737" s="18"/>
      <c r="HJ737" s="18"/>
      <c r="HK737" s="18"/>
      <c r="HL737" s="18"/>
      <c r="HM737" s="18"/>
      <c r="HN737" s="18"/>
      <c r="HO737" s="18"/>
      <c r="HP737" s="18"/>
      <c r="HQ737" s="18"/>
      <c r="HR737" s="18"/>
      <c r="HS737" s="18"/>
      <c r="HT737" s="18"/>
      <c r="HU737" s="18"/>
      <c r="HV737" s="18"/>
      <c r="HW737" s="18"/>
      <c r="HX737" s="18"/>
      <c r="HY737" s="18"/>
      <c r="HZ737" s="18"/>
      <c r="IA737" s="18"/>
      <c r="IB737" s="18"/>
      <c r="IC737" s="18"/>
      <c r="ID737" s="18"/>
      <c r="IE737" s="18"/>
      <c r="IF737" s="18"/>
      <c r="IG737" s="18"/>
      <c r="IH737" s="18"/>
      <c r="II737" s="18"/>
      <c r="IJ737" s="18"/>
      <c r="IK737" s="18"/>
      <c r="IL737" s="18"/>
      <c r="IM737" s="18"/>
      <c r="IN737" s="18"/>
      <c r="IO737" s="18"/>
      <c r="IP737" s="18"/>
      <c r="IQ737" s="18"/>
      <c r="IR737" s="18"/>
      <c r="IS737" s="18"/>
      <c r="IT737" s="18"/>
      <c r="IU737" s="18"/>
      <c r="IV737" s="18"/>
      <c r="IW737" s="18"/>
      <c r="IX737" s="18"/>
      <c r="IY737" s="18"/>
      <c r="IZ737" s="18"/>
      <c r="JA737" s="18"/>
      <c r="JB737" s="18"/>
      <c r="JC737" s="18"/>
      <c r="JD737" s="18"/>
      <c r="JE737" s="18"/>
      <c r="JF737" s="18"/>
    </row>
    <row r="738" spans="36:266" x14ac:dyDescent="0.3">
      <c r="AJ738" s="24"/>
      <c r="AK738" s="24"/>
      <c r="AL738" s="20"/>
      <c r="AM738" s="23"/>
      <c r="AN738" s="24"/>
      <c r="AO738" s="24"/>
      <c r="BB738" s="25"/>
      <c r="BC738" s="21"/>
      <c r="BG738" s="18"/>
      <c r="BN738" s="22"/>
      <c r="BO738" s="22"/>
      <c r="BP738" s="22"/>
      <c r="BQ738" s="22"/>
      <c r="BR738" s="15"/>
      <c r="CF738" s="15"/>
      <c r="CL738" s="22"/>
      <c r="CM738" s="15"/>
      <c r="CR738" s="22"/>
      <c r="CT738" s="15"/>
      <c r="CW738" s="22"/>
      <c r="DA738" s="15"/>
      <c r="DH738" s="15"/>
      <c r="DJ738" s="22"/>
      <c r="DO738" s="15"/>
      <c r="DV738" s="15"/>
      <c r="EC738" s="15"/>
      <c r="EJ738" s="15"/>
      <c r="EQ738" s="15"/>
      <c r="EX738" s="15"/>
      <c r="FE738" s="15"/>
      <c r="FL738" s="15"/>
      <c r="FS738" s="15"/>
      <c r="FZ738" s="15"/>
      <c r="GG738" s="15"/>
      <c r="GN738" s="15"/>
      <c r="GP738" s="22"/>
      <c r="GQ738" s="22"/>
      <c r="GR738" s="22"/>
      <c r="GS738" s="22"/>
      <c r="GT738" s="22"/>
      <c r="GU738" s="15"/>
      <c r="GV738" s="22"/>
      <c r="GW738" s="22"/>
      <c r="GX738" s="22"/>
      <c r="GY738" s="18"/>
      <c r="GZ738" s="18"/>
      <c r="HA738" s="18"/>
      <c r="HB738" s="18"/>
      <c r="HC738" s="18"/>
      <c r="HD738" s="18"/>
      <c r="HE738" s="18"/>
      <c r="HF738" s="18"/>
      <c r="HG738" s="18"/>
      <c r="HH738" s="18"/>
      <c r="HI738" s="18"/>
      <c r="HJ738" s="18"/>
      <c r="HK738" s="18"/>
      <c r="HL738" s="18"/>
      <c r="HM738" s="18"/>
      <c r="HN738" s="18"/>
      <c r="HO738" s="18"/>
      <c r="HP738" s="18"/>
      <c r="HQ738" s="18"/>
      <c r="HR738" s="18"/>
      <c r="HS738" s="18"/>
      <c r="HT738" s="18"/>
      <c r="HU738" s="18"/>
      <c r="HV738" s="18"/>
      <c r="HW738" s="18"/>
      <c r="HX738" s="18"/>
      <c r="HY738" s="18"/>
      <c r="HZ738" s="18"/>
      <c r="IA738" s="18"/>
      <c r="IB738" s="18"/>
      <c r="IC738" s="18"/>
      <c r="ID738" s="18"/>
      <c r="IE738" s="18"/>
      <c r="IF738" s="18"/>
      <c r="IG738" s="18"/>
      <c r="IH738" s="18"/>
      <c r="II738" s="18"/>
      <c r="IJ738" s="18"/>
      <c r="IK738" s="18"/>
      <c r="IL738" s="18"/>
      <c r="IM738" s="18"/>
      <c r="IN738" s="18"/>
      <c r="IO738" s="18"/>
      <c r="IP738" s="18"/>
      <c r="IQ738" s="18"/>
      <c r="IR738" s="18"/>
      <c r="IS738" s="18"/>
      <c r="IT738" s="18"/>
      <c r="IU738" s="18"/>
      <c r="IV738" s="18"/>
      <c r="IW738" s="18"/>
      <c r="IX738" s="18"/>
      <c r="IY738" s="18"/>
      <c r="IZ738" s="18"/>
      <c r="JA738" s="18"/>
      <c r="JB738" s="18"/>
      <c r="JC738" s="18"/>
      <c r="JD738" s="18"/>
      <c r="JE738" s="18"/>
      <c r="JF738" s="18"/>
    </row>
    <row r="739" spans="36:266" x14ac:dyDescent="0.3">
      <c r="AJ739" s="24"/>
      <c r="AK739" s="24"/>
      <c r="AL739" s="20"/>
      <c r="AM739" s="23"/>
      <c r="AN739" s="24"/>
      <c r="AO739" s="24"/>
      <c r="BB739" s="25"/>
      <c r="BC739" s="21"/>
      <c r="BG739" s="18"/>
      <c r="BN739" s="22"/>
      <c r="BO739" s="22"/>
      <c r="BP739" s="22"/>
      <c r="BQ739" s="22"/>
      <c r="BR739" s="15"/>
      <c r="CF739" s="15"/>
      <c r="CL739" s="22"/>
      <c r="CM739" s="15"/>
      <c r="CR739" s="22"/>
      <c r="CT739" s="15"/>
      <c r="CW739" s="22"/>
      <c r="DA739" s="15"/>
      <c r="DH739" s="15"/>
      <c r="DJ739" s="22"/>
      <c r="DO739" s="15"/>
      <c r="DV739" s="15"/>
      <c r="EC739" s="15"/>
      <c r="EJ739" s="15"/>
      <c r="EQ739" s="15"/>
      <c r="EX739" s="15"/>
      <c r="FE739" s="15"/>
      <c r="FL739" s="15"/>
      <c r="FS739" s="15"/>
      <c r="FZ739" s="15"/>
      <c r="GG739" s="15"/>
      <c r="GN739" s="15"/>
      <c r="GP739" s="22"/>
      <c r="GQ739" s="22"/>
      <c r="GR739" s="22"/>
      <c r="GS739" s="22"/>
      <c r="GT739" s="22"/>
      <c r="GU739" s="15"/>
      <c r="GV739" s="22"/>
      <c r="GW739" s="22"/>
      <c r="GX739" s="22"/>
      <c r="GY739" s="18"/>
      <c r="GZ739" s="18"/>
      <c r="HA739" s="18"/>
      <c r="HB739" s="18"/>
      <c r="HC739" s="18"/>
      <c r="HD739" s="18"/>
      <c r="HE739" s="18"/>
      <c r="HF739" s="18"/>
      <c r="HG739" s="18"/>
      <c r="HH739" s="18"/>
      <c r="HI739" s="18"/>
      <c r="HJ739" s="18"/>
      <c r="HK739" s="18"/>
      <c r="HL739" s="18"/>
      <c r="HM739" s="18"/>
      <c r="HN739" s="18"/>
      <c r="HO739" s="18"/>
      <c r="HP739" s="18"/>
      <c r="HQ739" s="18"/>
      <c r="HR739" s="18"/>
      <c r="HS739" s="18"/>
      <c r="HT739" s="18"/>
      <c r="HU739" s="18"/>
      <c r="HV739" s="18"/>
      <c r="HW739" s="18"/>
      <c r="HX739" s="18"/>
      <c r="HY739" s="18"/>
      <c r="HZ739" s="18"/>
      <c r="IA739" s="18"/>
      <c r="IB739" s="18"/>
      <c r="IC739" s="18"/>
      <c r="ID739" s="18"/>
      <c r="IE739" s="18"/>
      <c r="IF739" s="18"/>
      <c r="IG739" s="18"/>
      <c r="IH739" s="18"/>
      <c r="II739" s="18"/>
      <c r="IJ739" s="18"/>
      <c r="IK739" s="18"/>
      <c r="IL739" s="18"/>
      <c r="IM739" s="18"/>
      <c r="IN739" s="18"/>
      <c r="IO739" s="18"/>
      <c r="IP739" s="18"/>
      <c r="IQ739" s="18"/>
      <c r="IR739" s="18"/>
      <c r="IS739" s="18"/>
      <c r="IT739" s="18"/>
      <c r="IU739" s="18"/>
      <c r="IV739" s="18"/>
      <c r="IW739" s="18"/>
      <c r="IX739" s="18"/>
      <c r="IY739" s="18"/>
      <c r="IZ739" s="18"/>
      <c r="JA739" s="18"/>
      <c r="JB739" s="18"/>
      <c r="JC739" s="18"/>
      <c r="JD739" s="18"/>
      <c r="JE739" s="18"/>
      <c r="JF739" s="18"/>
    </row>
    <row r="740" spans="36:266" x14ac:dyDescent="0.3">
      <c r="AJ740" s="24"/>
      <c r="AK740" s="24"/>
      <c r="AL740" s="20"/>
      <c r="AM740" s="23"/>
      <c r="AN740" s="24"/>
      <c r="AO740" s="24"/>
      <c r="BB740" s="25"/>
      <c r="BC740" s="21"/>
      <c r="BG740" s="18"/>
      <c r="BN740" s="22"/>
      <c r="BO740" s="22"/>
      <c r="BP740" s="22"/>
      <c r="BQ740" s="22"/>
      <c r="BR740" s="15"/>
      <c r="CF740" s="15"/>
      <c r="CL740" s="22"/>
      <c r="CM740" s="15"/>
      <c r="CR740" s="22"/>
      <c r="CT740" s="15"/>
      <c r="CW740" s="22"/>
      <c r="DA740" s="15"/>
      <c r="DH740" s="15"/>
      <c r="DJ740" s="22"/>
      <c r="DO740" s="15"/>
      <c r="DV740" s="15"/>
      <c r="EC740" s="15"/>
      <c r="EJ740" s="15"/>
      <c r="EQ740" s="15"/>
      <c r="EX740" s="15"/>
      <c r="FE740" s="15"/>
      <c r="FL740" s="15"/>
      <c r="FS740" s="15"/>
      <c r="FZ740" s="15"/>
      <c r="GG740" s="15"/>
      <c r="GN740" s="15"/>
      <c r="GP740" s="22"/>
      <c r="GQ740" s="22"/>
      <c r="GR740" s="22"/>
      <c r="GS740" s="22"/>
      <c r="GT740" s="22"/>
      <c r="GU740" s="15"/>
      <c r="GV740" s="22"/>
      <c r="GW740" s="22"/>
      <c r="GX740" s="22"/>
      <c r="GY740" s="18"/>
      <c r="GZ740" s="18"/>
      <c r="HA740" s="18"/>
      <c r="HB740" s="18"/>
      <c r="HC740" s="18"/>
      <c r="HD740" s="18"/>
      <c r="HE740" s="18"/>
      <c r="HF740" s="18"/>
      <c r="HG740" s="18"/>
      <c r="HH740" s="18"/>
      <c r="HI740" s="18"/>
      <c r="HJ740" s="18"/>
      <c r="HK740" s="18"/>
      <c r="HL740" s="18"/>
      <c r="HM740" s="18"/>
      <c r="HN740" s="18"/>
      <c r="HO740" s="18"/>
      <c r="HP740" s="18"/>
      <c r="HQ740" s="18"/>
      <c r="HR740" s="18"/>
      <c r="HS740" s="18"/>
      <c r="HT740" s="18"/>
      <c r="HU740" s="18"/>
      <c r="HV740" s="18"/>
      <c r="HW740" s="18"/>
      <c r="HX740" s="18"/>
      <c r="HY740" s="18"/>
      <c r="HZ740" s="18"/>
      <c r="IA740" s="18"/>
      <c r="IB740" s="18"/>
      <c r="IC740" s="18"/>
      <c r="ID740" s="18"/>
      <c r="IE740" s="18"/>
      <c r="IF740" s="18"/>
      <c r="IG740" s="18"/>
      <c r="IH740" s="18"/>
      <c r="II740" s="18"/>
      <c r="IJ740" s="18"/>
      <c r="IK740" s="18"/>
      <c r="IL740" s="18"/>
      <c r="IM740" s="18"/>
      <c r="IN740" s="18"/>
      <c r="IO740" s="18"/>
      <c r="IP740" s="18"/>
      <c r="IQ740" s="18"/>
      <c r="IR740" s="18"/>
      <c r="IS740" s="18"/>
      <c r="IT740" s="18"/>
      <c r="IU740" s="18"/>
      <c r="IV740" s="18"/>
      <c r="IW740" s="18"/>
      <c r="IX740" s="18"/>
      <c r="IY740" s="18"/>
      <c r="IZ740" s="18"/>
      <c r="JA740" s="18"/>
      <c r="JB740" s="18"/>
      <c r="JC740" s="18"/>
      <c r="JD740" s="18"/>
      <c r="JE740" s="18"/>
      <c r="JF740" s="18"/>
    </row>
    <row r="741" spans="36:266" x14ac:dyDescent="0.3">
      <c r="AJ741" s="24"/>
      <c r="AK741" s="24"/>
      <c r="AL741" s="20"/>
      <c r="AM741" s="23"/>
      <c r="AN741" s="24"/>
      <c r="AO741" s="24"/>
      <c r="BB741" s="25"/>
      <c r="BC741" s="21"/>
      <c r="BG741" s="18"/>
      <c r="BN741" s="22"/>
      <c r="BO741" s="22"/>
      <c r="BP741" s="22"/>
      <c r="BQ741" s="22"/>
      <c r="BR741" s="15"/>
      <c r="CF741" s="15"/>
      <c r="CL741" s="22"/>
      <c r="CM741" s="15"/>
      <c r="CR741" s="22"/>
      <c r="CT741" s="15"/>
      <c r="CW741" s="22"/>
      <c r="DA741" s="15"/>
      <c r="DH741" s="15"/>
      <c r="DJ741" s="22"/>
      <c r="DO741" s="15"/>
      <c r="DV741" s="15"/>
      <c r="EC741" s="15"/>
      <c r="EJ741" s="15"/>
      <c r="EQ741" s="15"/>
      <c r="EX741" s="15"/>
      <c r="FE741" s="15"/>
      <c r="FL741" s="15"/>
      <c r="FS741" s="15"/>
      <c r="FZ741" s="15"/>
      <c r="GG741" s="15"/>
      <c r="GN741" s="15"/>
      <c r="GP741" s="22"/>
      <c r="GQ741" s="22"/>
      <c r="GR741" s="22"/>
      <c r="GS741" s="22"/>
      <c r="GT741" s="22"/>
      <c r="GU741" s="15"/>
      <c r="GV741" s="22"/>
      <c r="GW741" s="22"/>
      <c r="GX741" s="22"/>
      <c r="GY741" s="18"/>
      <c r="GZ741" s="18"/>
      <c r="HA741" s="18"/>
      <c r="HB741" s="18"/>
      <c r="HC741" s="18"/>
      <c r="HD741" s="18"/>
      <c r="HE741" s="18"/>
      <c r="HF741" s="18"/>
      <c r="HG741" s="18"/>
      <c r="HH741" s="18"/>
      <c r="HI741" s="18"/>
      <c r="HJ741" s="18"/>
      <c r="HK741" s="18"/>
      <c r="HL741" s="18"/>
      <c r="HM741" s="18"/>
      <c r="HN741" s="18"/>
      <c r="HO741" s="18"/>
      <c r="HP741" s="18"/>
      <c r="HQ741" s="18"/>
      <c r="HR741" s="18"/>
      <c r="HS741" s="18"/>
      <c r="HT741" s="18"/>
      <c r="HU741" s="18"/>
      <c r="HV741" s="18"/>
      <c r="HW741" s="18"/>
      <c r="HX741" s="18"/>
      <c r="HY741" s="18"/>
      <c r="HZ741" s="18"/>
      <c r="IA741" s="18"/>
      <c r="IB741" s="18"/>
      <c r="IC741" s="18"/>
      <c r="ID741" s="18"/>
      <c r="IE741" s="18"/>
      <c r="IF741" s="18"/>
      <c r="IG741" s="18"/>
      <c r="IH741" s="18"/>
      <c r="II741" s="18"/>
      <c r="IJ741" s="18"/>
      <c r="IK741" s="18"/>
      <c r="IL741" s="18"/>
      <c r="IM741" s="18"/>
      <c r="IN741" s="18"/>
      <c r="IO741" s="18"/>
      <c r="IP741" s="18"/>
      <c r="IQ741" s="18"/>
      <c r="IR741" s="18"/>
      <c r="IS741" s="18"/>
      <c r="IT741" s="18"/>
      <c r="IU741" s="18"/>
      <c r="IV741" s="18"/>
      <c r="IW741" s="18"/>
      <c r="IX741" s="18"/>
      <c r="IY741" s="18"/>
      <c r="IZ741" s="18"/>
      <c r="JA741" s="18"/>
      <c r="JB741" s="18"/>
      <c r="JC741" s="18"/>
      <c r="JD741" s="18"/>
      <c r="JE741" s="18"/>
      <c r="JF741" s="18"/>
    </row>
    <row r="742" spans="36:266" x14ac:dyDescent="0.3">
      <c r="AJ742" s="24"/>
      <c r="AK742" s="24"/>
      <c r="AL742" s="20"/>
      <c r="AM742" s="23"/>
      <c r="AN742" s="24"/>
      <c r="AO742" s="24"/>
      <c r="BB742" s="25"/>
      <c r="BC742" s="21"/>
      <c r="BG742" s="18"/>
      <c r="BN742" s="22"/>
      <c r="BO742" s="22"/>
      <c r="BP742" s="22"/>
      <c r="BQ742" s="22"/>
      <c r="BR742" s="15"/>
      <c r="CF742" s="15"/>
      <c r="CL742" s="22"/>
      <c r="CM742" s="15"/>
      <c r="CR742" s="22"/>
      <c r="CT742" s="15"/>
      <c r="CW742" s="22"/>
      <c r="DA742" s="15"/>
      <c r="DH742" s="15"/>
      <c r="DJ742" s="22"/>
      <c r="DO742" s="15"/>
      <c r="DV742" s="15"/>
      <c r="EC742" s="15"/>
      <c r="EJ742" s="15"/>
      <c r="EQ742" s="15"/>
      <c r="EX742" s="15"/>
      <c r="FE742" s="15"/>
      <c r="FL742" s="15"/>
      <c r="FS742" s="15"/>
      <c r="FZ742" s="15"/>
      <c r="GG742" s="15"/>
      <c r="GN742" s="15"/>
      <c r="GP742" s="22"/>
      <c r="GQ742" s="22"/>
      <c r="GR742" s="22"/>
      <c r="GS742" s="22"/>
      <c r="GT742" s="22"/>
      <c r="GU742" s="15"/>
      <c r="GV742" s="22"/>
      <c r="GW742" s="22"/>
      <c r="GX742" s="22"/>
      <c r="GY742" s="18"/>
      <c r="GZ742" s="18"/>
      <c r="HA742" s="18"/>
      <c r="HB742" s="18"/>
      <c r="HC742" s="18"/>
      <c r="HD742" s="18"/>
      <c r="HE742" s="18"/>
      <c r="HF742" s="18"/>
      <c r="HG742" s="18"/>
      <c r="HH742" s="18"/>
      <c r="HI742" s="18"/>
      <c r="HJ742" s="18"/>
      <c r="HK742" s="18"/>
      <c r="HL742" s="18"/>
      <c r="HM742" s="18"/>
      <c r="HN742" s="18"/>
      <c r="HO742" s="18"/>
      <c r="HP742" s="18"/>
      <c r="HQ742" s="18"/>
      <c r="HR742" s="18"/>
      <c r="HS742" s="18"/>
      <c r="HT742" s="18"/>
      <c r="HU742" s="18"/>
      <c r="HV742" s="18"/>
      <c r="HW742" s="18"/>
      <c r="HX742" s="18"/>
      <c r="HY742" s="18"/>
      <c r="HZ742" s="18"/>
      <c r="IA742" s="18"/>
      <c r="IB742" s="18"/>
      <c r="IC742" s="18"/>
      <c r="ID742" s="18"/>
      <c r="IE742" s="18"/>
      <c r="IF742" s="18"/>
      <c r="IG742" s="18"/>
      <c r="IH742" s="18"/>
      <c r="II742" s="18"/>
      <c r="IJ742" s="18"/>
      <c r="IK742" s="18"/>
      <c r="IL742" s="18"/>
      <c r="IM742" s="18"/>
      <c r="IN742" s="18"/>
      <c r="IO742" s="18"/>
      <c r="IP742" s="18"/>
      <c r="IQ742" s="18"/>
      <c r="IR742" s="18"/>
      <c r="IS742" s="18"/>
      <c r="IT742" s="18"/>
      <c r="IU742" s="18"/>
      <c r="IV742" s="18"/>
      <c r="IW742" s="18"/>
      <c r="IX742" s="18"/>
      <c r="IY742" s="18"/>
      <c r="IZ742" s="18"/>
      <c r="JA742" s="18"/>
      <c r="JB742" s="18"/>
      <c r="JC742" s="18"/>
      <c r="JD742" s="18"/>
      <c r="JE742" s="18"/>
      <c r="JF742" s="18"/>
    </row>
    <row r="743" spans="36:266" x14ac:dyDescent="0.3">
      <c r="AJ743" s="24"/>
      <c r="AK743" s="24"/>
      <c r="AL743" s="20"/>
      <c r="AM743" s="23"/>
      <c r="AN743" s="24"/>
      <c r="AO743" s="24"/>
      <c r="BB743" s="25"/>
      <c r="BC743" s="21"/>
      <c r="BG743" s="18"/>
      <c r="BN743" s="22"/>
      <c r="BO743" s="22"/>
      <c r="BP743" s="22"/>
      <c r="BQ743" s="22"/>
      <c r="BR743" s="15"/>
      <c r="CF743" s="15"/>
      <c r="CL743" s="22"/>
      <c r="CM743" s="15"/>
      <c r="CR743" s="22"/>
      <c r="CT743" s="15"/>
      <c r="CW743" s="22"/>
      <c r="DA743" s="15"/>
      <c r="DH743" s="15"/>
      <c r="DJ743" s="22"/>
      <c r="DO743" s="15"/>
      <c r="DV743" s="15"/>
      <c r="EC743" s="15"/>
      <c r="EJ743" s="15"/>
      <c r="EQ743" s="15"/>
      <c r="EX743" s="15"/>
      <c r="FE743" s="15"/>
      <c r="FL743" s="15"/>
      <c r="FS743" s="15"/>
      <c r="FZ743" s="15"/>
      <c r="GG743" s="15"/>
      <c r="GN743" s="15"/>
      <c r="GP743" s="22"/>
      <c r="GQ743" s="22"/>
      <c r="GR743" s="22"/>
      <c r="GS743" s="22"/>
      <c r="GT743" s="22"/>
      <c r="GU743" s="15"/>
      <c r="GV743" s="22"/>
      <c r="GW743" s="22"/>
      <c r="GX743" s="22"/>
      <c r="GY743" s="18"/>
      <c r="GZ743" s="18"/>
      <c r="HA743" s="18"/>
      <c r="HB743" s="18"/>
      <c r="HC743" s="18"/>
      <c r="HD743" s="18"/>
      <c r="HE743" s="18"/>
      <c r="HF743" s="18"/>
      <c r="HG743" s="18"/>
      <c r="HH743" s="18"/>
      <c r="HI743" s="18"/>
      <c r="HJ743" s="18"/>
      <c r="HK743" s="18"/>
      <c r="HL743" s="18"/>
      <c r="HM743" s="18"/>
      <c r="HN743" s="18"/>
      <c r="HO743" s="18"/>
      <c r="HP743" s="18"/>
      <c r="HQ743" s="18"/>
      <c r="HR743" s="18"/>
      <c r="HS743" s="18"/>
      <c r="HT743" s="18"/>
      <c r="HU743" s="18"/>
      <c r="HV743" s="18"/>
      <c r="HW743" s="18"/>
      <c r="HX743" s="18"/>
      <c r="HY743" s="18"/>
      <c r="HZ743" s="18"/>
      <c r="IA743" s="18"/>
      <c r="IB743" s="18"/>
      <c r="IC743" s="18"/>
      <c r="ID743" s="18"/>
      <c r="IE743" s="18"/>
      <c r="IF743" s="18"/>
      <c r="IG743" s="18"/>
      <c r="IH743" s="18"/>
      <c r="II743" s="18"/>
      <c r="IJ743" s="18"/>
      <c r="IK743" s="18"/>
      <c r="IL743" s="18"/>
      <c r="IM743" s="18"/>
      <c r="IN743" s="18"/>
      <c r="IO743" s="18"/>
      <c r="IP743" s="18"/>
      <c r="IQ743" s="18"/>
      <c r="IR743" s="18"/>
      <c r="IS743" s="18"/>
      <c r="IT743" s="18"/>
      <c r="IU743" s="18"/>
      <c r="IV743" s="18"/>
      <c r="IW743" s="18"/>
      <c r="IX743" s="18"/>
      <c r="IY743" s="18"/>
      <c r="IZ743" s="18"/>
      <c r="JA743" s="18"/>
      <c r="JB743" s="18"/>
      <c r="JC743" s="18"/>
      <c r="JD743" s="18"/>
      <c r="JE743" s="18"/>
      <c r="JF743" s="18"/>
    </row>
    <row r="744" spans="36:266" x14ac:dyDescent="0.3">
      <c r="AJ744" s="24"/>
      <c r="AK744" s="24"/>
      <c r="AL744" s="20"/>
      <c r="AM744" s="23"/>
      <c r="AN744" s="24"/>
      <c r="AO744" s="24"/>
      <c r="BB744" s="25"/>
      <c r="BC744" s="21"/>
      <c r="BG744" s="18"/>
      <c r="BN744" s="22"/>
      <c r="BO744" s="22"/>
      <c r="BP744" s="22"/>
      <c r="BQ744" s="22"/>
      <c r="BR744" s="15"/>
      <c r="CF744" s="15"/>
      <c r="CL744" s="22"/>
      <c r="CM744" s="15"/>
      <c r="CR744" s="22"/>
      <c r="CT744" s="15"/>
      <c r="CW744" s="22"/>
      <c r="DA744" s="15"/>
      <c r="DH744" s="15"/>
      <c r="DJ744" s="22"/>
      <c r="DO744" s="15"/>
      <c r="DV744" s="15"/>
      <c r="EC744" s="15"/>
      <c r="EJ744" s="15"/>
      <c r="EQ744" s="15"/>
      <c r="EX744" s="15"/>
      <c r="FE744" s="15"/>
      <c r="FL744" s="15"/>
      <c r="FS744" s="15"/>
      <c r="FZ744" s="15"/>
      <c r="GG744" s="15"/>
      <c r="GN744" s="15"/>
      <c r="GP744" s="22"/>
      <c r="GQ744" s="22"/>
      <c r="GR744" s="22"/>
      <c r="GS744" s="22"/>
      <c r="GT744" s="22"/>
      <c r="GU744" s="15"/>
      <c r="GV744" s="22"/>
      <c r="GW744" s="22"/>
      <c r="GX744" s="22"/>
      <c r="GY744" s="18"/>
      <c r="GZ744" s="18"/>
      <c r="HA744" s="18"/>
      <c r="HB744" s="18"/>
      <c r="HC744" s="18"/>
      <c r="HD744" s="18"/>
      <c r="HE744" s="18"/>
      <c r="HF744" s="18"/>
      <c r="HG744" s="18"/>
      <c r="HH744" s="18"/>
      <c r="HI744" s="18"/>
      <c r="HJ744" s="18"/>
      <c r="HK744" s="18"/>
      <c r="HL744" s="18"/>
      <c r="HM744" s="18"/>
      <c r="HN744" s="18"/>
      <c r="HO744" s="18"/>
      <c r="HP744" s="18"/>
      <c r="HQ744" s="18"/>
      <c r="HR744" s="18"/>
      <c r="HS744" s="18"/>
      <c r="HT744" s="18"/>
      <c r="HU744" s="18"/>
      <c r="HV744" s="18"/>
      <c r="HW744" s="18"/>
      <c r="HX744" s="18"/>
      <c r="HY744" s="18"/>
      <c r="HZ744" s="18"/>
      <c r="IA744" s="18"/>
      <c r="IB744" s="18"/>
      <c r="IC744" s="18"/>
      <c r="ID744" s="18"/>
      <c r="IE744" s="18"/>
      <c r="IF744" s="18"/>
      <c r="IG744" s="18"/>
      <c r="IH744" s="18"/>
      <c r="II744" s="18"/>
      <c r="IJ744" s="18"/>
      <c r="IK744" s="18"/>
      <c r="IL744" s="18"/>
      <c r="IM744" s="18"/>
      <c r="IN744" s="18"/>
      <c r="IO744" s="18"/>
      <c r="IP744" s="18"/>
      <c r="IQ744" s="18"/>
      <c r="IR744" s="18"/>
      <c r="IS744" s="18"/>
      <c r="IT744" s="18"/>
      <c r="IU744" s="18"/>
      <c r="IV744" s="18"/>
      <c r="IW744" s="18"/>
      <c r="IX744" s="18"/>
      <c r="IY744" s="18"/>
      <c r="IZ744" s="18"/>
      <c r="JA744" s="18"/>
      <c r="JB744" s="18"/>
      <c r="JC744" s="18"/>
      <c r="JD744" s="18"/>
      <c r="JE744" s="18"/>
      <c r="JF744" s="18"/>
    </row>
    <row r="745" spans="36:266" x14ac:dyDescent="0.3">
      <c r="AJ745" s="24"/>
      <c r="AK745" s="24"/>
      <c r="AL745" s="20"/>
      <c r="AM745" s="23"/>
      <c r="AN745" s="24"/>
      <c r="AO745" s="24"/>
      <c r="BB745" s="25"/>
      <c r="BC745" s="21"/>
      <c r="BG745" s="18"/>
      <c r="BN745" s="22"/>
      <c r="BO745" s="22"/>
      <c r="BP745" s="22"/>
      <c r="BQ745" s="22"/>
      <c r="BR745" s="15"/>
      <c r="CF745" s="15"/>
      <c r="CL745" s="22"/>
      <c r="CM745" s="15"/>
      <c r="CR745" s="22"/>
      <c r="CT745" s="15"/>
      <c r="CW745" s="22"/>
      <c r="DA745" s="15"/>
      <c r="DH745" s="15"/>
      <c r="DJ745" s="22"/>
      <c r="DO745" s="15"/>
      <c r="DV745" s="15"/>
      <c r="EC745" s="15"/>
      <c r="EJ745" s="15"/>
      <c r="EQ745" s="15"/>
      <c r="EX745" s="15"/>
      <c r="FE745" s="15"/>
      <c r="FL745" s="15"/>
      <c r="FS745" s="15"/>
      <c r="FZ745" s="15"/>
      <c r="GG745" s="15"/>
      <c r="GN745" s="15"/>
      <c r="GP745" s="22"/>
      <c r="GQ745" s="22"/>
      <c r="GR745" s="22"/>
      <c r="GS745" s="22"/>
      <c r="GT745" s="22"/>
      <c r="GU745" s="15"/>
      <c r="GV745" s="22"/>
      <c r="GW745" s="22"/>
      <c r="GX745" s="22"/>
      <c r="GY745" s="18"/>
      <c r="GZ745" s="18"/>
      <c r="HA745" s="18"/>
      <c r="HB745" s="18"/>
      <c r="HC745" s="18"/>
      <c r="HD745" s="18"/>
      <c r="HE745" s="18"/>
      <c r="HF745" s="18"/>
      <c r="HG745" s="18"/>
      <c r="HH745" s="18"/>
      <c r="HI745" s="18"/>
      <c r="HJ745" s="18"/>
      <c r="HK745" s="18"/>
      <c r="HL745" s="18"/>
      <c r="HM745" s="18"/>
      <c r="HN745" s="18"/>
      <c r="HO745" s="18"/>
      <c r="HP745" s="18"/>
      <c r="HQ745" s="18"/>
      <c r="HR745" s="18"/>
      <c r="HS745" s="18"/>
      <c r="HT745" s="18"/>
      <c r="HU745" s="18"/>
      <c r="HV745" s="18"/>
      <c r="HW745" s="18"/>
      <c r="HX745" s="18"/>
      <c r="HY745" s="18"/>
      <c r="HZ745" s="18"/>
      <c r="IA745" s="18"/>
      <c r="IB745" s="18"/>
      <c r="IC745" s="18"/>
      <c r="ID745" s="18"/>
      <c r="IE745" s="18"/>
      <c r="IF745" s="18"/>
      <c r="IG745" s="18"/>
      <c r="IH745" s="18"/>
      <c r="II745" s="18"/>
      <c r="IJ745" s="18"/>
      <c r="IK745" s="18"/>
      <c r="IL745" s="18"/>
      <c r="IM745" s="18"/>
      <c r="IN745" s="18"/>
      <c r="IO745" s="18"/>
      <c r="IP745" s="18"/>
      <c r="IQ745" s="18"/>
      <c r="IR745" s="18"/>
      <c r="IS745" s="18"/>
      <c r="IT745" s="18"/>
      <c r="IU745" s="18"/>
      <c r="IV745" s="18"/>
      <c r="IW745" s="18"/>
      <c r="IX745" s="18"/>
      <c r="IY745" s="18"/>
      <c r="IZ745" s="18"/>
      <c r="JA745" s="18"/>
      <c r="JB745" s="18"/>
      <c r="JC745" s="18"/>
      <c r="JD745" s="18"/>
      <c r="JE745" s="18"/>
      <c r="JF745" s="18"/>
    </row>
    <row r="746" spans="36:266" x14ac:dyDescent="0.3">
      <c r="AJ746" s="24"/>
      <c r="AK746" s="24"/>
      <c r="AL746" s="20"/>
      <c r="AM746" s="23"/>
      <c r="AN746" s="24"/>
      <c r="AO746" s="24"/>
      <c r="BB746" s="25"/>
      <c r="BC746" s="21"/>
      <c r="BG746" s="18"/>
      <c r="BN746" s="22"/>
      <c r="BO746" s="22"/>
      <c r="BP746" s="22"/>
      <c r="BQ746" s="22"/>
      <c r="BR746" s="15"/>
      <c r="CF746" s="15"/>
      <c r="CL746" s="22"/>
      <c r="CM746" s="15"/>
      <c r="CR746" s="22"/>
      <c r="CT746" s="15"/>
      <c r="CW746" s="22"/>
      <c r="DA746" s="15"/>
      <c r="DH746" s="15"/>
      <c r="DJ746" s="22"/>
      <c r="DO746" s="15"/>
      <c r="DV746" s="15"/>
      <c r="EC746" s="15"/>
      <c r="EJ746" s="15"/>
      <c r="EQ746" s="15"/>
      <c r="EX746" s="15"/>
      <c r="FE746" s="15"/>
      <c r="FL746" s="15"/>
      <c r="FS746" s="15"/>
      <c r="FZ746" s="15"/>
      <c r="GG746" s="15"/>
      <c r="GN746" s="15"/>
      <c r="GP746" s="22"/>
      <c r="GQ746" s="22"/>
      <c r="GR746" s="22"/>
      <c r="GS746" s="22"/>
      <c r="GT746" s="22"/>
      <c r="GU746" s="15"/>
      <c r="GV746" s="22"/>
      <c r="GW746" s="22"/>
      <c r="GX746" s="22"/>
      <c r="GY746" s="18"/>
      <c r="GZ746" s="18"/>
      <c r="HA746" s="18"/>
      <c r="HB746" s="18"/>
      <c r="HC746" s="18"/>
      <c r="HD746" s="18"/>
      <c r="HE746" s="18"/>
      <c r="HF746" s="18"/>
      <c r="HG746" s="18"/>
      <c r="HH746" s="18"/>
      <c r="HI746" s="18"/>
      <c r="HJ746" s="18"/>
      <c r="HK746" s="18"/>
      <c r="HL746" s="18"/>
      <c r="HM746" s="18"/>
      <c r="HN746" s="18"/>
      <c r="HO746" s="18"/>
      <c r="HP746" s="18"/>
      <c r="HQ746" s="18"/>
      <c r="HR746" s="18"/>
      <c r="HS746" s="18"/>
      <c r="HT746" s="18"/>
      <c r="HU746" s="18"/>
      <c r="HV746" s="18"/>
      <c r="HW746" s="18"/>
      <c r="HX746" s="18"/>
      <c r="HY746" s="18"/>
      <c r="HZ746" s="18"/>
      <c r="IA746" s="18"/>
      <c r="IB746" s="18"/>
      <c r="IC746" s="18"/>
      <c r="ID746" s="18"/>
      <c r="IE746" s="18"/>
      <c r="IF746" s="18"/>
      <c r="IG746" s="18"/>
      <c r="IH746" s="18"/>
      <c r="II746" s="18"/>
      <c r="IJ746" s="18"/>
      <c r="IK746" s="18"/>
      <c r="IL746" s="18"/>
      <c r="IM746" s="18"/>
      <c r="IN746" s="18"/>
      <c r="IO746" s="18"/>
      <c r="IP746" s="18"/>
      <c r="IQ746" s="18"/>
      <c r="IR746" s="18"/>
      <c r="IS746" s="18"/>
      <c r="IT746" s="18"/>
      <c r="IU746" s="18"/>
      <c r="IV746" s="18"/>
      <c r="IW746" s="18"/>
      <c r="IX746" s="18"/>
      <c r="IY746" s="18"/>
      <c r="IZ746" s="18"/>
      <c r="JA746" s="18"/>
      <c r="JB746" s="18"/>
      <c r="JC746" s="18"/>
      <c r="JD746" s="18"/>
      <c r="JE746" s="18"/>
      <c r="JF746" s="18"/>
    </row>
    <row r="747" spans="36:266" x14ac:dyDescent="0.3">
      <c r="AJ747" s="24"/>
      <c r="AK747" s="24"/>
      <c r="AL747" s="20"/>
      <c r="AM747" s="23"/>
      <c r="AN747" s="24"/>
      <c r="AO747" s="24"/>
      <c r="BB747" s="25"/>
      <c r="BC747" s="21"/>
      <c r="BG747" s="18"/>
      <c r="BN747" s="22"/>
      <c r="BO747" s="22"/>
      <c r="BP747" s="22"/>
      <c r="BQ747" s="22"/>
      <c r="BR747" s="15"/>
      <c r="CF747" s="15"/>
      <c r="CL747" s="22"/>
      <c r="CM747" s="15"/>
      <c r="CR747" s="22"/>
      <c r="CT747" s="15"/>
      <c r="CW747" s="22"/>
      <c r="DA747" s="15"/>
      <c r="DH747" s="15"/>
      <c r="DJ747" s="22"/>
      <c r="DO747" s="15"/>
      <c r="DV747" s="15"/>
      <c r="EC747" s="15"/>
      <c r="EJ747" s="15"/>
      <c r="EQ747" s="15"/>
      <c r="EX747" s="15"/>
      <c r="FE747" s="15"/>
      <c r="FL747" s="15"/>
      <c r="FS747" s="15"/>
      <c r="FZ747" s="15"/>
      <c r="GG747" s="15"/>
      <c r="GN747" s="15"/>
      <c r="GP747" s="22"/>
      <c r="GQ747" s="22"/>
      <c r="GR747" s="22"/>
      <c r="GS747" s="22"/>
      <c r="GT747" s="22"/>
      <c r="GU747" s="15"/>
      <c r="GV747" s="22"/>
      <c r="GW747" s="22"/>
      <c r="GX747" s="22"/>
      <c r="GY747" s="18"/>
      <c r="GZ747" s="18"/>
      <c r="HA747" s="18"/>
      <c r="HB747" s="18"/>
      <c r="HC747" s="18"/>
      <c r="HD747" s="18"/>
      <c r="HE747" s="18"/>
      <c r="HF747" s="18"/>
      <c r="HG747" s="18"/>
      <c r="HH747" s="18"/>
      <c r="HI747" s="18"/>
      <c r="HJ747" s="18"/>
      <c r="HK747" s="18"/>
      <c r="HL747" s="18"/>
      <c r="HM747" s="18"/>
      <c r="HN747" s="18"/>
      <c r="HO747" s="18"/>
      <c r="HP747" s="18"/>
      <c r="HQ747" s="18"/>
      <c r="HR747" s="18"/>
      <c r="HS747" s="18"/>
      <c r="HT747" s="18"/>
      <c r="HU747" s="18"/>
      <c r="HV747" s="18"/>
      <c r="HW747" s="18"/>
      <c r="HX747" s="18"/>
      <c r="HY747" s="18"/>
      <c r="HZ747" s="18"/>
      <c r="IA747" s="18"/>
      <c r="IB747" s="18"/>
      <c r="IC747" s="18"/>
      <c r="ID747" s="18"/>
      <c r="IE747" s="18"/>
      <c r="IF747" s="18"/>
      <c r="IG747" s="18"/>
      <c r="IH747" s="18"/>
      <c r="II747" s="18"/>
      <c r="IJ747" s="18"/>
      <c r="IK747" s="18"/>
      <c r="IL747" s="18"/>
      <c r="IM747" s="18"/>
      <c r="IN747" s="18"/>
      <c r="IO747" s="18"/>
      <c r="IP747" s="18"/>
      <c r="IQ747" s="18"/>
      <c r="IR747" s="18"/>
      <c r="IS747" s="18"/>
      <c r="IT747" s="18"/>
      <c r="IU747" s="18"/>
      <c r="IV747" s="18"/>
      <c r="IW747" s="18"/>
      <c r="IX747" s="18"/>
      <c r="IY747" s="18"/>
      <c r="IZ747" s="18"/>
      <c r="JA747" s="18"/>
      <c r="JB747" s="18"/>
      <c r="JC747" s="18"/>
      <c r="JD747" s="18"/>
      <c r="JE747" s="18"/>
      <c r="JF747" s="18"/>
    </row>
    <row r="748" spans="36:266" x14ac:dyDescent="0.3">
      <c r="AJ748" s="24"/>
      <c r="AK748" s="24"/>
      <c r="AL748" s="20"/>
      <c r="AM748" s="23"/>
      <c r="AN748" s="24"/>
      <c r="AO748" s="24"/>
      <c r="BB748" s="25"/>
      <c r="BC748" s="21"/>
      <c r="BG748" s="18"/>
      <c r="BN748" s="22"/>
      <c r="BO748" s="22"/>
      <c r="BP748" s="22"/>
      <c r="BQ748" s="22"/>
      <c r="BR748" s="15"/>
      <c r="CF748" s="15"/>
      <c r="CL748" s="22"/>
      <c r="CM748" s="15"/>
      <c r="CR748" s="22"/>
      <c r="CT748" s="15"/>
      <c r="CW748" s="22"/>
      <c r="DA748" s="15"/>
      <c r="DH748" s="15"/>
      <c r="DJ748" s="22"/>
      <c r="DO748" s="15"/>
      <c r="DV748" s="15"/>
      <c r="EC748" s="15"/>
      <c r="EJ748" s="15"/>
      <c r="EQ748" s="15"/>
      <c r="EX748" s="15"/>
      <c r="FE748" s="15"/>
      <c r="FL748" s="15"/>
      <c r="FS748" s="15"/>
      <c r="FZ748" s="15"/>
      <c r="GG748" s="15"/>
      <c r="GN748" s="15"/>
      <c r="GP748" s="22"/>
      <c r="GQ748" s="22"/>
      <c r="GR748" s="22"/>
      <c r="GS748" s="22"/>
      <c r="GT748" s="22"/>
      <c r="GU748" s="15"/>
      <c r="GV748" s="22"/>
      <c r="GW748" s="22"/>
      <c r="GX748" s="22"/>
      <c r="GY748" s="18"/>
      <c r="GZ748" s="18"/>
      <c r="HA748" s="18"/>
      <c r="HB748" s="18"/>
      <c r="HC748" s="18"/>
      <c r="HD748" s="18"/>
      <c r="HE748" s="18"/>
      <c r="HF748" s="18"/>
      <c r="HG748" s="18"/>
      <c r="HH748" s="18"/>
      <c r="HI748" s="18"/>
      <c r="HJ748" s="18"/>
      <c r="HK748" s="18"/>
      <c r="HL748" s="18"/>
      <c r="HM748" s="18"/>
      <c r="HN748" s="18"/>
      <c r="HO748" s="18"/>
      <c r="HP748" s="18"/>
      <c r="HQ748" s="18"/>
      <c r="HR748" s="18"/>
      <c r="HS748" s="18"/>
      <c r="HT748" s="18"/>
      <c r="HU748" s="18"/>
      <c r="HV748" s="18"/>
      <c r="HW748" s="18"/>
      <c r="HX748" s="18"/>
      <c r="HY748" s="18"/>
      <c r="HZ748" s="18"/>
      <c r="IA748" s="18"/>
      <c r="IB748" s="18"/>
      <c r="IC748" s="18"/>
      <c r="ID748" s="18"/>
      <c r="IE748" s="18"/>
      <c r="IF748" s="18"/>
      <c r="IG748" s="18"/>
      <c r="IH748" s="18"/>
      <c r="II748" s="18"/>
      <c r="IJ748" s="18"/>
      <c r="IK748" s="18"/>
      <c r="IL748" s="18"/>
      <c r="IM748" s="18"/>
      <c r="IN748" s="18"/>
      <c r="IO748" s="18"/>
      <c r="IP748" s="18"/>
      <c r="IQ748" s="18"/>
      <c r="IR748" s="18"/>
      <c r="IS748" s="18"/>
      <c r="IT748" s="18"/>
      <c r="IU748" s="18"/>
      <c r="IV748" s="18"/>
      <c r="IW748" s="18"/>
      <c r="IX748" s="18"/>
      <c r="IY748" s="18"/>
      <c r="IZ748" s="18"/>
      <c r="JA748" s="18"/>
      <c r="JB748" s="18"/>
      <c r="JC748" s="18"/>
      <c r="JD748" s="18"/>
      <c r="JE748" s="18"/>
      <c r="JF748" s="18"/>
    </row>
    <row r="749" spans="36:266" x14ac:dyDescent="0.3">
      <c r="AJ749" s="24"/>
      <c r="AK749" s="24"/>
      <c r="AL749" s="20"/>
      <c r="AM749" s="23"/>
      <c r="AN749" s="24"/>
      <c r="AO749" s="24"/>
      <c r="BB749" s="25"/>
      <c r="BC749" s="21"/>
      <c r="BG749" s="18"/>
      <c r="BN749" s="22"/>
      <c r="BO749" s="22"/>
      <c r="BP749" s="22"/>
      <c r="BQ749" s="22"/>
      <c r="BR749" s="15"/>
      <c r="CF749" s="15"/>
      <c r="CL749" s="22"/>
      <c r="CM749" s="15"/>
      <c r="CR749" s="22"/>
      <c r="CT749" s="15"/>
      <c r="CW749" s="22"/>
      <c r="DA749" s="15"/>
      <c r="DH749" s="15"/>
      <c r="DJ749" s="22"/>
      <c r="DO749" s="15"/>
      <c r="DV749" s="15"/>
      <c r="EC749" s="15"/>
      <c r="EJ749" s="15"/>
      <c r="EQ749" s="15"/>
      <c r="EX749" s="15"/>
      <c r="FE749" s="15"/>
      <c r="FL749" s="15"/>
      <c r="FS749" s="15"/>
      <c r="FZ749" s="15"/>
      <c r="GG749" s="15"/>
      <c r="GN749" s="15"/>
      <c r="GP749" s="22"/>
      <c r="GQ749" s="22"/>
      <c r="GR749" s="22"/>
      <c r="GS749" s="22"/>
      <c r="GT749" s="22"/>
      <c r="GU749" s="15"/>
      <c r="GV749" s="22"/>
      <c r="GW749" s="22"/>
      <c r="GX749" s="22"/>
      <c r="GY749" s="18"/>
      <c r="GZ749" s="18"/>
      <c r="HA749" s="18"/>
      <c r="HB749" s="18"/>
      <c r="HC749" s="18"/>
      <c r="HD749" s="18"/>
      <c r="HE749" s="18"/>
      <c r="HF749" s="18"/>
      <c r="HG749" s="18"/>
      <c r="HH749" s="18"/>
      <c r="HI749" s="18"/>
      <c r="HJ749" s="18"/>
      <c r="HK749" s="18"/>
      <c r="HL749" s="18"/>
      <c r="HM749" s="18"/>
      <c r="HN749" s="18"/>
      <c r="HO749" s="18"/>
      <c r="HP749" s="18"/>
      <c r="HQ749" s="18"/>
      <c r="HR749" s="18"/>
      <c r="HS749" s="18"/>
      <c r="HT749" s="18"/>
      <c r="HU749" s="18"/>
      <c r="HV749" s="18"/>
      <c r="HW749" s="18"/>
      <c r="HX749" s="18"/>
      <c r="HY749" s="18"/>
      <c r="HZ749" s="18"/>
      <c r="IA749" s="18"/>
      <c r="IB749" s="18"/>
      <c r="IC749" s="18"/>
      <c r="ID749" s="18"/>
      <c r="IE749" s="18"/>
      <c r="IF749" s="18"/>
      <c r="IG749" s="18"/>
      <c r="IH749" s="18"/>
      <c r="II749" s="18"/>
      <c r="IJ749" s="18"/>
      <c r="IK749" s="18"/>
      <c r="IL749" s="18"/>
      <c r="IM749" s="18"/>
      <c r="IN749" s="18"/>
      <c r="IO749" s="18"/>
      <c r="IP749" s="18"/>
      <c r="IQ749" s="18"/>
      <c r="IR749" s="18"/>
      <c r="IS749" s="18"/>
      <c r="IT749" s="18"/>
      <c r="IU749" s="18"/>
      <c r="IV749" s="18"/>
      <c r="IW749" s="18"/>
      <c r="IX749" s="18"/>
      <c r="IY749" s="18"/>
      <c r="IZ749" s="18"/>
      <c r="JA749" s="18"/>
      <c r="JB749" s="18"/>
      <c r="JC749" s="18"/>
      <c r="JD749" s="18"/>
      <c r="JE749" s="18"/>
      <c r="JF749" s="18"/>
    </row>
    <row r="750" spans="36:266" x14ac:dyDescent="0.3">
      <c r="AJ750" s="24"/>
      <c r="AK750" s="24"/>
      <c r="AL750" s="20"/>
      <c r="AM750" s="23"/>
      <c r="AN750" s="24"/>
      <c r="AO750" s="24"/>
      <c r="BB750" s="25"/>
      <c r="BC750" s="21"/>
      <c r="BG750" s="18"/>
      <c r="BN750" s="22"/>
      <c r="BO750" s="22"/>
      <c r="BP750" s="22"/>
      <c r="BQ750" s="22"/>
      <c r="BR750" s="15"/>
      <c r="CF750" s="15"/>
      <c r="CL750" s="22"/>
      <c r="CM750" s="15"/>
      <c r="CR750" s="22"/>
      <c r="CT750" s="15"/>
      <c r="CW750" s="22"/>
      <c r="DA750" s="15"/>
      <c r="DH750" s="15"/>
      <c r="DJ750" s="22"/>
      <c r="DO750" s="15"/>
      <c r="DV750" s="15"/>
      <c r="EC750" s="15"/>
      <c r="EJ750" s="15"/>
      <c r="EQ750" s="15"/>
      <c r="EX750" s="15"/>
      <c r="FE750" s="15"/>
      <c r="FL750" s="15"/>
      <c r="FS750" s="15"/>
      <c r="FZ750" s="15"/>
      <c r="GG750" s="15"/>
      <c r="GN750" s="15"/>
      <c r="GP750" s="22"/>
      <c r="GQ750" s="22"/>
      <c r="GR750" s="22"/>
      <c r="GS750" s="22"/>
      <c r="GT750" s="22"/>
      <c r="GU750" s="15"/>
      <c r="GV750" s="22"/>
      <c r="GW750" s="22"/>
      <c r="GX750" s="22"/>
      <c r="GY750" s="18"/>
      <c r="GZ750" s="18"/>
      <c r="HA750" s="18"/>
      <c r="HB750" s="18"/>
      <c r="HC750" s="18"/>
      <c r="HD750" s="18"/>
      <c r="HE750" s="18"/>
      <c r="HF750" s="18"/>
      <c r="HG750" s="18"/>
      <c r="HH750" s="18"/>
      <c r="HI750" s="18"/>
      <c r="HJ750" s="18"/>
      <c r="HK750" s="18"/>
      <c r="HL750" s="18"/>
      <c r="HM750" s="18"/>
      <c r="HN750" s="18"/>
      <c r="HO750" s="18"/>
      <c r="HP750" s="18"/>
      <c r="HQ750" s="18"/>
      <c r="HR750" s="18"/>
      <c r="HS750" s="18"/>
      <c r="HT750" s="18"/>
      <c r="HU750" s="18"/>
      <c r="HV750" s="18"/>
      <c r="HW750" s="18"/>
      <c r="HX750" s="18"/>
      <c r="HY750" s="18"/>
      <c r="HZ750" s="18"/>
      <c r="IA750" s="18"/>
      <c r="IB750" s="18"/>
      <c r="IC750" s="18"/>
      <c r="ID750" s="18"/>
      <c r="IE750" s="18"/>
      <c r="IF750" s="18"/>
      <c r="IG750" s="18"/>
      <c r="IH750" s="18"/>
      <c r="II750" s="18"/>
      <c r="IJ750" s="18"/>
      <c r="IK750" s="18"/>
      <c r="IL750" s="18"/>
      <c r="IM750" s="18"/>
      <c r="IN750" s="18"/>
      <c r="IO750" s="18"/>
      <c r="IP750" s="18"/>
      <c r="IQ750" s="18"/>
      <c r="IR750" s="18"/>
      <c r="IS750" s="18"/>
      <c r="IT750" s="18"/>
      <c r="IU750" s="18"/>
      <c r="IV750" s="18"/>
      <c r="IW750" s="18"/>
      <c r="IX750" s="18"/>
      <c r="IY750" s="18"/>
      <c r="IZ750" s="18"/>
      <c r="JA750" s="18"/>
      <c r="JB750" s="18"/>
      <c r="JC750" s="18"/>
      <c r="JD750" s="18"/>
      <c r="JE750" s="18"/>
      <c r="JF750" s="18"/>
    </row>
    <row r="751" spans="36:266" x14ac:dyDescent="0.3">
      <c r="AJ751" s="24"/>
      <c r="AK751" s="24"/>
      <c r="AL751" s="20"/>
      <c r="AM751" s="23"/>
      <c r="AN751" s="24"/>
      <c r="AO751" s="24"/>
      <c r="BB751" s="25"/>
      <c r="BC751" s="21"/>
      <c r="BG751" s="18"/>
      <c r="BN751" s="22"/>
      <c r="BO751" s="22"/>
      <c r="BP751" s="22"/>
      <c r="BQ751" s="22"/>
      <c r="BR751" s="15"/>
      <c r="CF751" s="15"/>
      <c r="CL751" s="22"/>
      <c r="CM751" s="15"/>
      <c r="CR751" s="22"/>
      <c r="CT751" s="15"/>
      <c r="CW751" s="22"/>
      <c r="DA751" s="15"/>
      <c r="DH751" s="15"/>
      <c r="DJ751" s="22"/>
      <c r="DO751" s="15"/>
      <c r="DV751" s="15"/>
      <c r="EC751" s="15"/>
      <c r="EJ751" s="15"/>
      <c r="EQ751" s="15"/>
      <c r="EX751" s="15"/>
      <c r="FE751" s="15"/>
      <c r="FL751" s="15"/>
      <c r="FS751" s="15"/>
      <c r="FZ751" s="15"/>
      <c r="GG751" s="15"/>
      <c r="GN751" s="15"/>
      <c r="GP751" s="22"/>
      <c r="GQ751" s="22"/>
      <c r="GR751" s="22"/>
      <c r="GS751" s="22"/>
      <c r="GT751" s="22"/>
      <c r="GU751" s="15"/>
      <c r="GV751" s="22"/>
      <c r="GW751" s="22"/>
      <c r="GX751" s="22"/>
      <c r="GY751" s="18"/>
      <c r="GZ751" s="18"/>
      <c r="HA751" s="18"/>
      <c r="HB751" s="18"/>
      <c r="HC751" s="18"/>
      <c r="HD751" s="18"/>
      <c r="HE751" s="18"/>
      <c r="HF751" s="18"/>
      <c r="HG751" s="18"/>
      <c r="HH751" s="18"/>
      <c r="HI751" s="18"/>
      <c r="HJ751" s="18"/>
      <c r="HK751" s="18"/>
      <c r="HL751" s="18"/>
      <c r="HM751" s="18"/>
      <c r="HN751" s="18"/>
      <c r="HO751" s="18"/>
      <c r="HP751" s="18"/>
      <c r="HQ751" s="18"/>
      <c r="HR751" s="18"/>
      <c r="HS751" s="18"/>
      <c r="HT751" s="18"/>
      <c r="HU751" s="18"/>
      <c r="HV751" s="18"/>
      <c r="HW751" s="18"/>
      <c r="HX751" s="18"/>
      <c r="HY751" s="18"/>
      <c r="HZ751" s="18"/>
      <c r="IA751" s="18"/>
      <c r="IB751" s="18"/>
      <c r="IC751" s="18"/>
      <c r="ID751" s="18"/>
      <c r="IE751" s="18"/>
      <c r="IF751" s="18"/>
      <c r="IG751" s="18"/>
      <c r="IH751" s="18"/>
      <c r="II751" s="18"/>
      <c r="IJ751" s="18"/>
      <c r="IK751" s="18"/>
      <c r="IL751" s="18"/>
      <c r="IM751" s="18"/>
      <c r="IN751" s="18"/>
      <c r="IO751" s="18"/>
      <c r="IP751" s="18"/>
      <c r="IQ751" s="18"/>
      <c r="IR751" s="18"/>
      <c r="IS751" s="18"/>
      <c r="IT751" s="18"/>
      <c r="IU751" s="18"/>
      <c r="IV751" s="18"/>
      <c r="IW751" s="18"/>
      <c r="IX751" s="18"/>
      <c r="IY751" s="18"/>
      <c r="IZ751" s="18"/>
      <c r="JA751" s="18"/>
      <c r="JB751" s="18"/>
      <c r="JC751" s="18"/>
      <c r="JD751" s="18"/>
      <c r="JE751" s="18"/>
      <c r="JF751" s="18"/>
    </row>
    <row r="752" spans="36:266" x14ac:dyDescent="0.3">
      <c r="AJ752" s="24"/>
      <c r="AK752" s="24"/>
      <c r="AL752" s="20"/>
      <c r="AM752" s="23"/>
      <c r="AN752" s="24"/>
      <c r="AO752" s="24"/>
      <c r="BB752" s="25"/>
      <c r="BC752" s="21"/>
      <c r="BG752" s="18"/>
      <c r="BN752" s="22"/>
      <c r="BO752" s="22"/>
      <c r="BP752" s="22"/>
      <c r="BQ752" s="22"/>
      <c r="BR752" s="15"/>
      <c r="CF752" s="15"/>
      <c r="CL752" s="22"/>
      <c r="CM752" s="15"/>
      <c r="CR752" s="22"/>
      <c r="CT752" s="15"/>
      <c r="CW752" s="22"/>
      <c r="DA752" s="15"/>
      <c r="DH752" s="15"/>
      <c r="DJ752" s="22"/>
      <c r="DO752" s="15"/>
      <c r="DV752" s="15"/>
      <c r="EC752" s="15"/>
      <c r="EJ752" s="15"/>
      <c r="EQ752" s="15"/>
      <c r="EX752" s="15"/>
      <c r="FE752" s="15"/>
      <c r="FL752" s="15"/>
      <c r="FS752" s="15"/>
      <c r="FZ752" s="15"/>
      <c r="GG752" s="15"/>
      <c r="GN752" s="15"/>
      <c r="GP752" s="22"/>
      <c r="GQ752" s="22"/>
      <c r="GR752" s="22"/>
      <c r="GS752" s="22"/>
      <c r="GT752" s="22"/>
      <c r="GU752" s="15"/>
      <c r="GV752" s="22"/>
      <c r="GW752" s="22"/>
      <c r="GX752" s="22"/>
      <c r="GY752" s="18"/>
      <c r="GZ752" s="18"/>
      <c r="HA752" s="18"/>
      <c r="HB752" s="18"/>
      <c r="HC752" s="18"/>
      <c r="HD752" s="18"/>
      <c r="HE752" s="18"/>
      <c r="HF752" s="18"/>
      <c r="HG752" s="18"/>
      <c r="HH752" s="18"/>
      <c r="HI752" s="18"/>
      <c r="HJ752" s="18"/>
      <c r="HK752" s="18"/>
      <c r="HL752" s="18"/>
      <c r="HM752" s="18"/>
      <c r="HN752" s="18"/>
      <c r="HO752" s="18"/>
      <c r="HP752" s="18"/>
      <c r="HQ752" s="18"/>
      <c r="HR752" s="18"/>
      <c r="HS752" s="18"/>
      <c r="HT752" s="18"/>
      <c r="HU752" s="18"/>
      <c r="HV752" s="18"/>
      <c r="HW752" s="18"/>
      <c r="HX752" s="18"/>
      <c r="HY752" s="18"/>
      <c r="HZ752" s="18"/>
      <c r="IA752" s="18"/>
      <c r="IB752" s="18"/>
      <c r="IC752" s="18"/>
      <c r="ID752" s="18"/>
      <c r="IE752" s="18"/>
      <c r="IF752" s="18"/>
      <c r="IG752" s="18"/>
      <c r="IH752" s="18"/>
      <c r="II752" s="18"/>
      <c r="IJ752" s="18"/>
      <c r="IK752" s="18"/>
      <c r="IL752" s="18"/>
      <c r="IM752" s="18"/>
      <c r="IN752" s="18"/>
      <c r="IO752" s="18"/>
      <c r="IP752" s="18"/>
      <c r="IQ752" s="18"/>
      <c r="IR752" s="18"/>
      <c r="IS752" s="18"/>
      <c r="IT752" s="18"/>
      <c r="IU752" s="18"/>
      <c r="IV752" s="18"/>
      <c r="IW752" s="18"/>
      <c r="IX752" s="18"/>
      <c r="IY752" s="18"/>
      <c r="IZ752" s="18"/>
      <c r="JA752" s="18"/>
      <c r="JB752" s="18"/>
      <c r="JC752" s="18"/>
      <c r="JD752" s="18"/>
      <c r="JE752" s="18"/>
      <c r="JF752" s="18"/>
    </row>
    <row r="753" spans="36:266" x14ac:dyDescent="0.3">
      <c r="AJ753" s="24"/>
      <c r="AK753" s="24"/>
      <c r="AL753" s="20"/>
      <c r="AM753" s="23"/>
      <c r="AN753" s="24"/>
      <c r="AO753" s="24"/>
      <c r="BB753" s="25"/>
      <c r="BC753" s="21"/>
      <c r="BG753" s="18"/>
      <c r="BN753" s="22"/>
      <c r="BO753" s="22"/>
      <c r="BP753" s="22"/>
      <c r="BQ753" s="22"/>
      <c r="BR753" s="15"/>
      <c r="CF753" s="15"/>
      <c r="CL753" s="22"/>
      <c r="CM753" s="15"/>
      <c r="CR753" s="22"/>
      <c r="CT753" s="15"/>
      <c r="CW753" s="22"/>
      <c r="DA753" s="15"/>
      <c r="DH753" s="15"/>
      <c r="DJ753" s="22"/>
      <c r="DO753" s="15"/>
      <c r="DV753" s="15"/>
      <c r="EC753" s="15"/>
      <c r="EJ753" s="15"/>
      <c r="EQ753" s="15"/>
      <c r="EX753" s="15"/>
      <c r="FE753" s="15"/>
      <c r="FL753" s="15"/>
      <c r="FS753" s="15"/>
      <c r="FZ753" s="15"/>
      <c r="GG753" s="15"/>
      <c r="GN753" s="15"/>
      <c r="GP753" s="22"/>
      <c r="GQ753" s="22"/>
      <c r="GR753" s="22"/>
      <c r="GS753" s="22"/>
      <c r="GT753" s="22"/>
      <c r="GU753" s="15"/>
      <c r="GV753" s="22"/>
      <c r="GW753" s="22"/>
      <c r="GX753" s="22"/>
      <c r="GY753" s="18"/>
      <c r="GZ753" s="18"/>
      <c r="HA753" s="18"/>
      <c r="HB753" s="18"/>
      <c r="HC753" s="18"/>
      <c r="HD753" s="18"/>
      <c r="HE753" s="18"/>
      <c r="HF753" s="18"/>
      <c r="HG753" s="18"/>
      <c r="HH753" s="18"/>
      <c r="HI753" s="18"/>
      <c r="HJ753" s="18"/>
      <c r="HK753" s="18"/>
      <c r="HL753" s="18"/>
      <c r="HM753" s="18"/>
      <c r="HN753" s="18"/>
      <c r="HO753" s="18"/>
      <c r="HP753" s="18"/>
      <c r="HQ753" s="18"/>
      <c r="HR753" s="18"/>
      <c r="HS753" s="18"/>
      <c r="HT753" s="18"/>
      <c r="HU753" s="18"/>
      <c r="HV753" s="18"/>
      <c r="HW753" s="18"/>
      <c r="HX753" s="18"/>
      <c r="HY753" s="18"/>
      <c r="HZ753" s="18"/>
      <c r="IA753" s="18"/>
      <c r="IB753" s="18"/>
      <c r="IC753" s="18"/>
      <c r="ID753" s="18"/>
      <c r="IE753" s="18"/>
      <c r="IF753" s="18"/>
      <c r="IG753" s="18"/>
      <c r="IH753" s="18"/>
      <c r="II753" s="18"/>
      <c r="IJ753" s="18"/>
      <c r="IK753" s="18"/>
      <c r="IL753" s="18"/>
      <c r="IM753" s="18"/>
      <c r="IN753" s="18"/>
      <c r="IO753" s="18"/>
      <c r="IP753" s="18"/>
      <c r="IQ753" s="18"/>
      <c r="IR753" s="18"/>
      <c r="IS753" s="18"/>
      <c r="IT753" s="18"/>
      <c r="IU753" s="18"/>
      <c r="IV753" s="18"/>
      <c r="IW753" s="18"/>
      <c r="IX753" s="18"/>
      <c r="IY753" s="18"/>
      <c r="IZ753" s="18"/>
      <c r="JA753" s="18"/>
      <c r="JB753" s="18"/>
      <c r="JC753" s="18"/>
      <c r="JD753" s="18"/>
      <c r="JE753" s="18"/>
      <c r="JF753" s="18"/>
    </row>
    <row r="754" spans="36:266" x14ac:dyDescent="0.3">
      <c r="AJ754" s="24"/>
      <c r="AK754" s="24"/>
      <c r="AL754" s="20"/>
      <c r="AM754" s="23"/>
      <c r="AN754" s="24"/>
      <c r="AO754" s="24"/>
      <c r="BB754" s="25"/>
      <c r="BC754" s="21"/>
      <c r="BG754" s="18"/>
      <c r="BN754" s="22"/>
      <c r="BO754" s="22"/>
      <c r="BP754" s="22"/>
      <c r="BQ754" s="22"/>
      <c r="BR754" s="15"/>
      <c r="CF754" s="15"/>
      <c r="CL754" s="22"/>
      <c r="CM754" s="15"/>
      <c r="CR754" s="22"/>
      <c r="CT754" s="15"/>
      <c r="CW754" s="22"/>
      <c r="DA754" s="15"/>
      <c r="DH754" s="15"/>
      <c r="DJ754" s="22"/>
      <c r="DO754" s="15"/>
      <c r="DV754" s="15"/>
      <c r="EC754" s="15"/>
      <c r="EJ754" s="15"/>
      <c r="EQ754" s="15"/>
      <c r="EX754" s="15"/>
      <c r="FE754" s="15"/>
      <c r="FL754" s="15"/>
      <c r="FS754" s="15"/>
      <c r="FZ754" s="15"/>
      <c r="GG754" s="15"/>
      <c r="GN754" s="15"/>
      <c r="GP754" s="22"/>
      <c r="GQ754" s="22"/>
      <c r="GR754" s="22"/>
      <c r="GS754" s="22"/>
      <c r="GT754" s="22"/>
      <c r="GU754" s="15"/>
      <c r="GV754" s="22"/>
      <c r="GW754" s="22"/>
      <c r="GX754" s="22"/>
      <c r="GY754" s="18"/>
      <c r="GZ754" s="18"/>
      <c r="HA754" s="18"/>
      <c r="HB754" s="18"/>
      <c r="HC754" s="18"/>
      <c r="HD754" s="18"/>
      <c r="HE754" s="18"/>
      <c r="HF754" s="18"/>
      <c r="HG754" s="18"/>
      <c r="HH754" s="18"/>
      <c r="HI754" s="18"/>
      <c r="HJ754" s="18"/>
      <c r="HK754" s="18"/>
      <c r="HL754" s="18"/>
      <c r="HM754" s="18"/>
      <c r="HN754" s="18"/>
      <c r="HO754" s="18"/>
      <c r="HP754" s="18"/>
      <c r="HQ754" s="18"/>
      <c r="HR754" s="18"/>
      <c r="HS754" s="18"/>
      <c r="HT754" s="18"/>
      <c r="HU754" s="18"/>
      <c r="HV754" s="18"/>
      <c r="HW754" s="18"/>
      <c r="HX754" s="18"/>
      <c r="HY754" s="18"/>
      <c r="HZ754" s="18"/>
      <c r="IA754" s="18"/>
      <c r="IB754" s="18"/>
      <c r="IC754" s="18"/>
      <c r="ID754" s="18"/>
      <c r="IE754" s="18"/>
      <c r="IF754" s="18"/>
      <c r="IG754" s="18"/>
      <c r="IH754" s="18"/>
      <c r="II754" s="18"/>
      <c r="IJ754" s="18"/>
      <c r="IK754" s="18"/>
      <c r="IL754" s="18"/>
      <c r="IM754" s="18"/>
      <c r="IN754" s="18"/>
      <c r="IO754" s="18"/>
      <c r="IP754" s="18"/>
      <c r="IQ754" s="18"/>
      <c r="IR754" s="18"/>
      <c r="IS754" s="18"/>
      <c r="IT754" s="18"/>
      <c r="IU754" s="18"/>
      <c r="IV754" s="18"/>
      <c r="IW754" s="18"/>
      <c r="IX754" s="18"/>
      <c r="IY754" s="18"/>
      <c r="IZ754" s="18"/>
      <c r="JA754" s="18"/>
      <c r="JB754" s="18"/>
      <c r="JC754" s="18"/>
      <c r="JD754" s="18"/>
      <c r="JE754" s="18"/>
      <c r="JF754" s="18"/>
    </row>
    <row r="755" spans="36:266" x14ac:dyDescent="0.3">
      <c r="AJ755" s="24"/>
      <c r="AK755" s="24"/>
      <c r="AL755" s="20"/>
      <c r="AM755" s="23"/>
      <c r="AN755" s="24"/>
      <c r="AO755" s="24"/>
      <c r="BB755" s="25"/>
      <c r="BC755" s="21"/>
      <c r="BG755" s="18"/>
      <c r="BN755" s="22"/>
      <c r="BO755" s="22"/>
      <c r="BP755" s="22"/>
      <c r="BQ755" s="22"/>
      <c r="BR755" s="15"/>
      <c r="CF755" s="15"/>
      <c r="CL755" s="22"/>
      <c r="CM755" s="15"/>
      <c r="CR755" s="22"/>
      <c r="CT755" s="15"/>
      <c r="CW755" s="22"/>
      <c r="DA755" s="15"/>
      <c r="DH755" s="15"/>
      <c r="DJ755" s="22"/>
      <c r="DO755" s="15"/>
      <c r="DV755" s="15"/>
      <c r="EC755" s="15"/>
      <c r="EJ755" s="15"/>
      <c r="EQ755" s="15"/>
      <c r="EX755" s="15"/>
      <c r="FE755" s="15"/>
      <c r="FL755" s="15"/>
      <c r="FS755" s="15"/>
      <c r="FZ755" s="15"/>
      <c r="GG755" s="15"/>
      <c r="GN755" s="15"/>
      <c r="GP755" s="22"/>
      <c r="GQ755" s="22"/>
      <c r="GR755" s="22"/>
      <c r="GS755" s="22"/>
      <c r="GT755" s="22"/>
      <c r="GU755" s="15"/>
      <c r="GV755" s="22"/>
      <c r="GW755" s="22"/>
      <c r="GX755" s="22"/>
      <c r="GY755" s="18"/>
      <c r="GZ755" s="18"/>
      <c r="HA755" s="18"/>
      <c r="HB755" s="18"/>
      <c r="HC755" s="18"/>
      <c r="HD755" s="18"/>
      <c r="HE755" s="18"/>
      <c r="HF755" s="18"/>
      <c r="HG755" s="18"/>
      <c r="HH755" s="18"/>
      <c r="HI755" s="18"/>
      <c r="HJ755" s="18"/>
      <c r="HK755" s="18"/>
      <c r="HL755" s="18"/>
      <c r="HM755" s="18"/>
      <c r="HN755" s="18"/>
      <c r="HO755" s="18"/>
      <c r="HP755" s="18"/>
      <c r="HQ755" s="18"/>
      <c r="HR755" s="18"/>
      <c r="HS755" s="18"/>
      <c r="HT755" s="18"/>
      <c r="HU755" s="18"/>
      <c r="HV755" s="18"/>
      <c r="HW755" s="18"/>
      <c r="HX755" s="18"/>
      <c r="HY755" s="18"/>
      <c r="HZ755" s="18"/>
      <c r="IA755" s="18"/>
      <c r="IB755" s="18"/>
      <c r="IC755" s="18"/>
      <c r="ID755" s="18"/>
      <c r="IE755" s="18"/>
      <c r="IF755" s="18"/>
      <c r="IG755" s="18"/>
      <c r="IH755" s="18"/>
      <c r="II755" s="18"/>
      <c r="IJ755" s="18"/>
      <c r="IK755" s="18"/>
      <c r="IL755" s="18"/>
      <c r="IM755" s="18"/>
      <c r="IN755" s="18"/>
      <c r="IO755" s="18"/>
      <c r="IP755" s="18"/>
      <c r="IQ755" s="18"/>
      <c r="IR755" s="18"/>
      <c r="IS755" s="18"/>
      <c r="IT755" s="18"/>
      <c r="IU755" s="18"/>
      <c r="IV755" s="18"/>
      <c r="IW755" s="18"/>
      <c r="IX755" s="18"/>
      <c r="IY755" s="18"/>
      <c r="IZ755" s="18"/>
      <c r="JA755" s="18"/>
      <c r="JB755" s="18"/>
      <c r="JC755" s="18"/>
      <c r="JD755" s="18"/>
      <c r="JE755" s="18"/>
      <c r="JF755" s="18"/>
    </row>
    <row r="756" spans="36:266" x14ac:dyDescent="0.3">
      <c r="AJ756" s="24"/>
      <c r="AK756" s="24"/>
      <c r="AL756" s="20"/>
      <c r="AM756" s="23"/>
      <c r="AN756" s="24"/>
      <c r="AO756" s="24"/>
      <c r="BB756" s="25"/>
      <c r="BC756" s="21"/>
      <c r="BG756" s="18"/>
      <c r="BN756" s="22"/>
      <c r="BO756" s="22"/>
      <c r="BP756" s="22"/>
      <c r="BQ756" s="22"/>
      <c r="BR756" s="15"/>
      <c r="CF756" s="15"/>
      <c r="CL756" s="22"/>
      <c r="CM756" s="15"/>
      <c r="CR756" s="22"/>
      <c r="CT756" s="15"/>
      <c r="CW756" s="22"/>
      <c r="DA756" s="15"/>
      <c r="DH756" s="15"/>
      <c r="DJ756" s="22"/>
      <c r="DO756" s="15"/>
      <c r="DV756" s="15"/>
      <c r="EC756" s="15"/>
      <c r="EJ756" s="15"/>
      <c r="EQ756" s="15"/>
      <c r="EX756" s="15"/>
      <c r="FE756" s="15"/>
      <c r="FL756" s="15"/>
      <c r="FS756" s="15"/>
      <c r="FZ756" s="15"/>
      <c r="GG756" s="15"/>
      <c r="GN756" s="15"/>
      <c r="GP756" s="22"/>
      <c r="GQ756" s="22"/>
      <c r="GR756" s="22"/>
      <c r="GS756" s="22"/>
      <c r="GT756" s="22"/>
      <c r="GU756" s="15"/>
      <c r="GV756" s="22"/>
      <c r="GW756" s="22"/>
      <c r="GX756" s="22"/>
      <c r="GY756" s="18"/>
      <c r="GZ756" s="18"/>
      <c r="HA756" s="18"/>
      <c r="HB756" s="18"/>
      <c r="HC756" s="18"/>
      <c r="HD756" s="18"/>
      <c r="HE756" s="18"/>
      <c r="HF756" s="18"/>
      <c r="HG756" s="18"/>
      <c r="HH756" s="18"/>
      <c r="HI756" s="18"/>
      <c r="HJ756" s="18"/>
      <c r="HK756" s="18"/>
      <c r="HL756" s="18"/>
      <c r="HM756" s="18"/>
      <c r="HN756" s="18"/>
      <c r="HO756" s="18"/>
      <c r="HP756" s="18"/>
      <c r="HQ756" s="18"/>
      <c r="HR756" s="18"/>
      <c r="HS756" s="18"/>
      <c r="HT756" s="18"/>
      <c r="HU756" s="18"/>
      <c r="HV756" s="18"/>
      <c r="HW756" s="18"/>
      <c r="HX756" s="18"/>
      <c r="HY756" s="18"/>
      <c r="HZ756" s="18"/>
      <c r="IA756" s="18"/>
      <c r="IB756" s="18"/>
      <c r="IC756" s="18"/>
      <c r="ID756" s="18"/>
      <c r="IE756" s="18"/>
      <c r="IF756" s="18"/>
      <c r="IG756" s="18"/>
      <c r="IH756" s="18"/>
      <c r="II756" s="18"/>
      <c r="IJ756" s="18"/>
      <c r="IK756" s="18"/>
      <c r="IL756" s="18"/>
      <c r="IM756" s="18"/>
      <c r="IN756" s="18"/>
      <c r="IO756" s="18"/>
      <c r="IP756" s="18"/>
      <c r="IQ756" s="18"/>
      <c r="IR756" s="18"/>
      <c r="IS756" s="18"/>
      <c r="IT756" s="18"/>
      <c r="IU756" s="18"/>
      <c r="IV756" s="18"/>
      <c r="IW756" s="18"/>
      <c r="IX756" s="18"/>
      <c r="IY756" s="18"/>
      <c r="IZ756" s="18"/>
      <c r="JA756" s="18"/>
      <c r="JB756" s="18"/>
      <c r="JC756" s="18"/>
      <c r="JD756" s="18"/>
      <c r="JE756" s="18"/>
      <c r="JF756" s="18"/>
    </row>
    <row r="757" spans="36:266" x14ac:dyDescent="0.3">
      <c r="AJ757" s="24"/>
      <c r="AK757" s="24"/>
      <c r="AL757" s="20"/>
      <c r="AM757" s="23"/>
      <c r="AN757" s="24"/>
      <c r="AO757" s="24"/>
      <c r="BB757" s="25"/>
      <c r="BC757" s="21"/>
      <c r="BG757" s="18"/>
      <c r="BN757" s="22"/>
      <c r="BO757" s="22"/>
      <c r="BP757" s="22"/>
      <c r="BQ757" s="22"/>
      <c r="BR757" s="15"/>
      <c r="CF757" s="15"/>
      <c r="CL757" s="22"/>
      <c r="CM757" s="15"/>
      <c r="CR757" s="22"/>
      <c r="CT757" s="15"/>
      <c r="CW757" s="22"/>
      <c r="DA757" s="15"/>
      <c r="DH757" s="15"/>
      <c r="DJ757" s="22"/>
      <c r="DO757" s="15"/>
      <c r="DV757" s="15"/>
      <c r="EC757" s="15"/>
      <c r="EJ757" s="15"/>
      <c r="EQ757" s="15"/>
      <c r="EX757" s="15"/>
      <c r="FE757" s="15"/>
      <c r="FL757" s="15"/>
      <c r="FS757" s="15"/>
      <c r="FZ757" s="15"/>
      <c r="GG757" s="15"/>
      <c r="GN757" s="15"/>
      <c r="GP757" s="22"/>
      <c r="GQ757" s="22"/>
      <c r="GR757" s="22"/>
      <c r="GS757" s="22"/>
      <c r="GT757" s="22"/>
      <c r="GU757" s="15"/>
      <c r="GV757" s="22"/>
      <c r="GW757" s="22"/>
      <c r="GX757" s="22"/>
      <c r="GY757" s="18"/>
      <c r="GZ757" s="18"/>
      <c r="HA757" s="18"/>
      <c r="HB757" s="18"/>
      <c r="HC757" s="18"/>
      <c r="HD757" s="18"/>
      <c r="HE757" s="18"/>
      <c r="HF757" s="18"/>
      <c r="HG757" s="18"/>
      <c r="HH757" s="18"/>
      <c r="HI757" s="18"/>
      <c r="HJ757" s="18"/>
      <c r="HK757" s="18"/>
      <c r="HL757" s="18"/>
      <c r="HM757" s="18"/>
      <c r="HN757" s="18"/>
      <c r="HO757" s="18"/>
      <c r="HP757" s="18"/>
      <c r="HQ757" s="18"/>
      <c r="HR757" s="18"/>
      <c r="HS757" s="18"/>
      <c r="HT757" s="18"/>
      <c r="HU757" s="18"/>
      <c r="HV757" s="18"/>
      <c r="HW757" s="18"/>
      <c r="HX757" s="18"/>
      <c r="HY757" s="18"/>
      <c r="HZ757" s="18"/>
      <c r="IA757" s="18"/>
      <c r="IB757" s="18"/>
      <c r="IC757" s="18"/>
      <c r="ID757" s="18"/>
      <c r="IE757" s="18"/>
      <c r="IF757" s="18"/>
      <c r="IG757" s="18"/>
      <c r="IH757" s="18"/>
      <c r="II757" s="18"/>
      <c r="IJ757" s="18"/>
      <c r="IK757" s="18"/>
      <c r="IL757" s="18"/>
      <c r="IM757" s="18"/>
      <c r="IN757" s="18"/>
      <c r="IO757" s="18"/>
      <c r="IP757" s="18"/>
      <c r="IQ757" s="18"/>
      <c r="IR757" s="18"/>
      <c r="IS757" s="18"/>
      <c r="IT757" s="18"/>
      <c r="IU757" s="18"/>
      <c r="IV757" s="18"/>
      <c r="IW757" s="18"/>
      <c r="IX757" s="18"/>
      <c r="IY757" s="18"/>
      <c r="IZ757" s="18"/>
      <c r="JA757" s="18"/>
      <c r="JB757" s="18"/>
      <c r="JC757" s="18"/>
      <c r="JD757" s="18"/>
      <c r="JE757" s="18"/>
      <c r="JF757" s="18"/>
    </row>
    <row r="758" spans="36:266" x14ac:dyDescent="0.3">
      <c r="AJ758" s="24"/>
      <c r="AK758" s="24"/>
      <c r="AL758" s="20"/>
      <c r="AM758" s="23"/>
      <c r="AN758" s="24"/>
      <c r="AO758" s="24"/>
      <c r="BB758" s="25"/>
      <c r="BC758" s="21"/>
      <c r="BG758" s="18"/>
      <c r="BN758" s="22"/>
      <c r="BO758" s="22"/>
      <c r="BP758" s="22"/>
      <c r="BQ758" s="22"/>
      <c r="BR758" s="15"/>
      <c r="CF758" s="15"/>
      <c r="CL758" s="22"/>
      <c r="CM758" s="15"/>
      <c r="CR758" s="22"/>
      <c r="CT758" s="15"/>
      <c r="CW758" s="22"/>
      <c r="DA758" s="15"/>
      <c r="DH758" s="15"/>
      <c r="DJ758" s="22"/>
      <c r="DO758" s="15"/>
      <c r="DV758" s="15"/>
      <c r="EC758" s="15"/>
      <c r="EJ758" s="15"/>
      <c r="EQ758" s="15"/>
      <c r="EX758" s="15"/>
      <c r="FE758" s="15"/>
      <c r="FL758" s="15"/>
      <c r="FS758" s="15"/>
      <c r="FZ758" s="15"/>
      <c r="GG758" s="15"/>
      <c r="GN758" s="15"/>
      <c r="GP758" s="22"/>
      <c r="GQ758" s="22"/>
      <c r="GR758" s="22"/>
      <c r="GS758" s="22"/>
      <c r="GT758" s="22"/>
      <c r="GU758" s="15"/>
      <c r="GV758" s="22"/>
      <c r="GW758" s="22"/>
      <c r="GX758" s="22"/>
      <c r="GY758" s="18"/>
      <c r="GZ758" s="18"/>
      <c r="HA758" s="18"/>
      <c r="HB758" s="18"/>
      <c r="HC758" s="18"/>
      <c r="HD758" s="18"/>
      <c r="HE758" s="18"/>
      <c r="HF758" s="18"/>
      <c r="HG758" s="18"/>
      <c r="HH758" s="18"/>
      <c r="HI758" s="18"/>
      <c r="HJ758" s="18"/>
      <c r="HK758" s="18"/>
      <c r="HL758" s="18"/>
      <c r="HM758" s="18"/>
      <c r="HN758" s="18"/>
      <c r="HO758" s="18"/>
      <c r="HP758" s="18"/>
      <c r="HQ758" s="18"/>
      <c r="HR758" s="18"/>
      <c r="HS758" s="18"/>
      <c r="HT758" s="18"/>
      <c r="HU758" s="18"/>
      <c r="HV758" s="18"/>
      <c r="HW758" s="18"/>
      <c r="HX758" s="18"/>
      <c r="HY758" s="18"/>
      <c r="HZ758" s="18"/>
      <c r="IA758" s="18"/>
      <c r="IB758" s="18"/>
      <c r="IC758" s="18"/>
      <c r="ID758" s="18"/>
      <c r="IE758" s="18"/>
      <c r="IF758" s="18"/>
      <c r="IG758" s="18"/>
      <c r="IH758" s="18"/>
      <c r="II758" s="18"/>
      <c r="IJ758" s="18"/>
      <c r="IK758" s="18"/>
      <c r="IL758" s="18"/>
      <c r="IM758" s="18"/>
      <c r="IN758" s="18"/>
      <c r="IO758" s="18"/>
      <c r="IP758" s="18"/>
      <c r="IQ758" s="18"/>
      <c r="IR758" s="18"/>
      <c r="IS758" s="18"/>
      <c r="IT758" s="18"/>
      <c r="IU758" s="18"/>
      <c r="IV758" s="18"/>
      <c r="IW758" s="18"/>
      <c r="IX758" s="18"/>
      <c r="IY758" s="18"/>
      <c r="IZ758" s="18"/>
      <c r="JA758" s="18"/>
      <c r="JB758" s="18"/>
      <c r="JC758" s="18"/>
      <c r="JD758" s="18"/>
      <c r="JE758" s="18"/>
      <c r="JF758" s="18"/>
    </row>
    <row r="759" spans="36:266" x14ac:dyDescent="0.3">
      <c r="AJ759" s="24"/>
      <c r="AK759" s="24"/>
      <c r="AL759" s="20"/>
      <c r="AM759" s="23"/>
      <c r="AN759" s="24"/>
      <c r="AO759" s="24"/>
      <c r="BB759" s="25"/>
      <c r="BC759" s="21"/>
      <c r="BG759" s="18"/>
      <c r="BN759" s="22"/>
      <c r="BO759" s="22"/>
      <c r="BP759" s="22"/>
      <c r="BQ759" s="22"/>
      <c r="BR759" s="15"/>
      <c r="CF759" s="15"/>
      <c r="CL759" s="22"/>
      <c r="CM759" s="15"/>
      <c r="CR759" s="22"/>
      <c r="CT759" s="15"/>
      <c r="CW759" s="22"/>
      <c r="DA759" s="15"/>
      <c r="DH759" s="15"/>
      <c r="DJ759" s="22"/>
      <c r="DO759" s="15"/>
      <c r="DV759" s="15"/>
      <c r="EC759" s="15"/>
      <c r="EJ759" s="15"/>
      <c r="EQ759" s="15"/>
      <c r="EX759" s="15"/>
      <c r="FE759" s="15"/>
      <c r="FL759" s="15"/>
      <c r="FS759" s="15"/>
      <c r="FZ759" s="15"/>
      <c r="GG759" s="15"/>
      <c r="GN759" s="15"/>
      <c r="GP759" s="22"/>
      <c r="GQ759" s="22"/>
      <c r="GR759" s="22"/>
      <c r="GS759" s="22"/>
      <c r="GT759" s="22"/>
      <c r="GU759" s="15"/>
      <c r="GV759" s="22"/>
      <c r="GW759" s="22"/>
      <c r="GX759" s="22"/>
      <c r="GY759" s="18"/>
      <c r="GZ759" s="18"/>
      <c r="HA759" s="18"/>
      <c r="HB759" s="18"/>
      <c r="HC759" s="18"/>
      <c r="HD759" s="18"/>
      <c r="HE759" s="18"/>
      <c r="HF759" s="18"/>
      <c r="HG759" s="18"/>
      <c r="HH759" s="18"/>
      <c r="HI759" s="18"/>
      <c r="HJ759" s="18"/>
      <c r="HK759" s="18"/>
      <c r="HL759" s="18"/>
      <c r="HM759" s="18"/>
      <c r="HN759" s="18"/>
      <c r="HO759" s="18"/>
      <c r="HP759" s="18"/>
      <c r="HQ759" s="18"/>
      <c r="HR759" s="18"/>
      <c r="HS759" s="18"/>
      <c r="HT759" s="18"/>
      <c r="HU759" s="18"/>
      <c r="HV759" s="18"/>
      <c r="HW759" s="18"/>
      <c r="HX759" s="18"/>
      <c r="HY759" s="18"/>
      <c r="HZ759" s="18"/>
      <c r="IA759" s="18"/>
      <c r="IB759" s="18"/>
      <c r="IC759" s="18"/>
      <c r="ID759" s="18"/>
      <c r="IE759" s="18"/>
      <c r="IF759" s="18"/>
      <c r="IG759" s="18"/>
      <c r="IH759" s="18"/>
      <c r="II759" s="18"/>
      <c r="IJ759" s="18"/>
      <c r="IK759" s="18"/>
      <c r="IL759" s="18"/>
      <c r="IM759" s="18"/>
      <c r="IN759" s="18"/>
      <c r="IO759" s="18"/>
      <c r="IP759" s="18"/>
      <c r="IQ759" s="18"/>
      <c r="IR759" s="18"/>
      <c r="IS759" s="18"/>
      <c r="IT759" s="18"/>
      <c r="IU759" s="18"/>
      <c r="IV759" s="18"/>
      <c r="IW759" s="18"/>
      <c r="IX759" s="18"/>
      <c r="IY759" s="18"/>
      <c r="IZ759" s="18"/>
      <c r="JA759" s="18"/>
      <c r="JB759" s="18"/>
      <c r="JC759" s="18"/>
      <c r="JD759" s="18"/>
      <c r="JE759" s="18"/>
      <c r="JF759" s="18"/>
    </row>
    <row r="760" spans="36:266" x14ac:dyDescent="0.3">
      <c r="AJ760" s="24"/>
      <c r="AK760" s="24"/>
      <c r="AL760" s="20"/>
      <c r="AM760" s="23"/>
      <c r="AN760" s="24"/>
      <c r="AO760" s="24"/>
      <c r="BB760" s="25"/>
      <c r="BC760" s="21"/>
      <c r="BG760" s="18"/>
      <c r="BN760" s="22"/>
      <c r="BO760" s="22"/>
      <c r="BP760" s="22"/>
      <c r="BQ760" s="22"/>
      <c r="BR760" s="15"/>
      <c r="CF760" s="15"/>
      <c r="CL760" s="22"/>
      <c r="CM760" s="15"/>
      <c r="CR760" s="22"/>
      <c r="CT760" s="15"/>
      <c r="CW760" s="22"/>
      <c r="DA760" s="15"/>
      <c r="DH760" s="15"/>
      <c r="DJ760" s="22"/>
      <c r="DO760" s="15"/>
      <c r="DV760" s="15"/>
      <c r="EC760" s="15"/>
      <c r="EJ760" s="15"/>
      <c r="EQ760" s="15"/>
      <c r="EX760" s="15"/>
      <c r="FE760" s="15"/>
      <c r="FL760" s="15"/>
      <c r="FS760" s="15"/>
      <c r="FZ760" s="15"/>
      <c r="GG760" s="15"/>
      <c r="GN760" s="15"/>
      <c r="GP760" s="22"/>
      <c r="GQ760" s="22"/>
      <c r="GR760" s="22"/>
      <c r="GS760" s="22"/>
      <c r="GT760" s="22"/>
      <c r="GU760" s="15"/>
      <c r="GV760" s="22"/>
      <c r="GW760" s="22"/>
      <c r="GX760" s="22"/>
      <c r="GY760" s="18"/>
      <c r="GZ760" s="18"/>
      <c r="HA760" s="18"/>
      <c r="HB760" s="18"/>
      <c r="HC760" s="18"/>
      <c r="HD760" s="18"/>
      <c r="HE760" s="18"/>
      <c r="HF760" s="18"/>
      <c r="HG760" s="18"/>
      <c r="HH760" s="18"/>
      <c r="HI760" s="18"/>
      <c r="HJ760" s="18"/>
      <c r="HK760" s="18"/>
      <c r="HL760" s="18"/>
      <c r="HM760" s="18"/>
      <c r="HN760" s="18"/>
      <c r="HO760" s="18"/>
      <c r="HP760" s="18"/>
      <c r="HQ760" s="18"/>
      <c r="HR760" s="18"/>
      <c r="HS760" s="18"/>
      <c r="HT760" s="18"/>
      <c r="HU760" s="18"/>
      <c r="HV760" s="18"/>
      <c r="HW760" s="18"/>
      <c r="HX760" s="18"/>
      <c r="HY760" s="18"/>
      <c r="HZ760" s="18"/>
      <c r="IA760" s="18"/>
      <c r="IB760" s="18"/>
      <c r="IC760" s="18"/>
      <c r="ID760" s="18"/>
      <c r="IE760" s="18"/>
      <c r="IF760" s="18"/>
      <c r="IG760" s="18"/>
      <c r="IH760" s="18"/>
      <c r="II760" s="18"/>
      <c r="IJ760" s="18"/>
      <c r="IK760" s="18"/>
      <c r="IL760" s="18"/>
      <c r="IM760" s="18"/>
      <c r="IN760" s="18"/>
      <c r="IO760" s="18"/>
      <c r="IP760" s="18"/>
      <c r="IQ760" s="18"/>
      <c r="IR760" s="18"/>
      <c r="IS760" s="18"/>
      <c r="IT760" s="18"/>
      <c r="IU760" s="18"/>
      <c r="IV760" s="18"/>
      <c r="IW760" s="18"/>
      <c r="IX760" s="18"/>
      <c r="IY760" s="18"/>
      <c r="IZ760" s="18"/>
      <c r="JA760" s="18"/>
      <c r="JB760" s="18"/>
      <c r="JC760" s="18"/>
      <c r="JD760" s="18"/>
      <c r="JE760" s="18"/>
      <c r="JF760" s="18"/>
    </row>
    <row r="761" spans="36:266" x14ac:dyDescent="0.3">
      <c r="AJ761" s="24"/>
      <c r="AK761" s="24"/>
      <c r="AL761" s="20"/>
      <c r="AM761" s="23"/>
      <c r="AN761" s="24"/>
      <c r="AO761" s="24"/>
      <c r="BB761" s="25"/>
      <c r="BC761" s="21"/>
      <c r="BG761" s="18"/>
      <c r="BN761" s="22"/>
      <c r="BO761" s="22"/>
      <c r="BP761" s="22"/>
      <c r="BQ761" s="22"/>
      <c r="BR761" s="15"/>
      <c r="CF761" s="15"/>
      <c r="CL761" s="22"/>
      <c r="CM761" s="15"/>
      <c r="CR761" s="22"/>
      <c r="CT761" s="15"/>
      <c r="CW761" s="22"/>
      <c r="DA761" s="15"/>
      <c r="DH761" s="15"/>
      <c r="DJ761" s="22"/>
      <c r="DO761" s="15"/>
      <c r="DV761" s="15"/>
      <c r="EC761" s="15"/>
      <c r="EJ761" s="15"/>
      <c r="EQ761" s="15"/>
      <c r="EX761" s="15"/>
      <c r="FE761" s="15"/>
      <c r="FL761" s="15"/>
      <c r="FS761" s="15"/>
      <c r="FZ761" s="15"/>
      <c r="GG761" s="15"/>
      <c r="GN761" s="15"/>
      <c r="GP761" s="22"/>
      <c r="GQ761" s="22"/>
      <c r="GR761" s="22"/>
      <c r="GS761" s="22"/>
      <c r="GT761" s="22"/>
      <c r="GU761" s="15"/>
      <c r="GV761" s="22"/>
      <c r="GW761" s="22"/>
      <c r="GX761" s="22"/>
      <c r="GY761" s="18"/>
      <c r="GZ761" s="18"/>
      <c r="HA761" s="18"/>
      <c r="HB761" s="18"/>
      <c r="HC761" s="18"/>
      <c r="HD761" s="18"/>
      <c r="HE761" s="18"/>
      <c r="HF761" s="18"/>
      <c r="HG761" s="18"/>
      <c r="HH761" s="18"/>
      <c r="HI761" s="18"/>
      <c r="HJ761" s="18"/>
      <c r="HK761" s="18"/>
      <c r="HL761" s="18"/>
      <c r="HM761" s="18"/>
      <c r="HN761" s="18"/>
      <c r="HO761" s="18"/>
      <c r="HP761" s="18"/>
      <c r="HQ761" s="18"/>
      <c r="HR761" s="18"/>
      <c r="HS761" s="18"/>
      <c r="HT761" s="18"/>
      <c r="HU761" s="18"/>
      <c r="HV761" s="18"/>
      <c r="HW761" s="18"/>
      <c r="HX761" s="18"/>
      <c r="HY761" s="18"/>
      <c r="HZ761" s="18"/>
      <c r="IA761" s="18"/>
      <c r="IB761" s="18"/>
      <c r="IC761" s="18"/>
      <c r="ID761" s="18"/>
      <c r="IE761" s="18"/>
      <c r="IF761" s="18"/>
      <c r="IG761" s="18"/>
      <c r="IH761" s="18"/>
      <c r="II761" s="18"/>
      <c r="IJ761" s="18"/>
      <c r="IK761" s="18"/>
      <c r="IL761" s="18"/>
      <c r="IM761" s="18"/>
      <c r="IN761" s="18"/>
      <c r="IO761" s="18"/>
      <c r="IP761" s="18"/>
      <c r="IQ761" s="18"/>
      <c r="IR761" s="18"/>
      <c r="IS761" s="18"/>
      <c r="IT761" s="18"/>
      <c r="IU761" s="18"/>
      <c r="IV761" s="18"/>
      <c r="IW761" s="18"/>
      <c r="IX761" s="18"/>
      <c r="IY761" s="18"/>
      <c r="IZ761" s="18"/>
      <c r="JA761" s="18"/>
      <c r="JB761" s="18"/>
      <c r="JC761" s="18"/>
      <c r="JD761" s="18"/>
      <c r="JE761" s="18"/>
      <c r="JF761" s="18"/>
    </row>
    <row r="762" spans="36:266" x14ac:dyDescent="0.3">
      <c r="AJ762" s="24"/>
      <c r="AK762" s="24"/>
      <c r="AL762" s="20"/>
      <c r="AM762" s="23"/>
      <c r="AN762" s="24"/>
      <c r="AO762" s="24"/>
      <c r="BB762" s="25"/>
      <c r="BC762" s="21"/>
      <c r="BG762" s="18"/>
      <c r="BN762" s="22"/>
      <c r="BO762" s="22"/>
      <c r="BP762" s="22"/>
      <c r="BQ762" s="22"/>
      <c r="BR762" s="15"/>
      <c r="CF762" s="15"/>
      <c r="CL762" s="22"/>
      <c r="CM762" s="15"/>
      <c r="CR762" s="22"/>
      <c r="CT762" s="15"/>
      <c r="CW762" s="22"/>
      <c r="DA762" s="15"/>
      <c r="DH762" s="15"/>
      <c r="DJ762" s="22"/>
      <c r="DO762" s="15"/>
      <c r="DV762" s="15"/>
      <c r="EC762" s="15"/>
      <c r="EJ762" s="15"/>
      <c r="EQ762" s="15"/>
      <c r="EX762" s="15"/>
      <c r="FE762" s="15"/>
      <c r="FL762" s="15"/>
      <c r="FS762" s="15"/>
      <c r="FZ762" s="15"/>
      <c r="GG762" s="15"/>
      <c r="GN762" s="15"/>
      <c r="GP762" s="22"/>
      <c r="GQ762" s="22"/>
      <c r="GR762" s="22"/>
      <c r="GS762" s="22"/>
      <c r="GT762" s="22"/>
      <c r="GU762" s="15"/>
      <c r="GV762" s="22"/>
      <c r="GW762" s="22"/>
      <c r="GX762" s="22"/>
      <c r="GY762" s="18"/>
      <c r="GZ762" s="18"/>
      <c r="HA762" s="18"/>
      <c r="HB762" s="18"/>
      <c r="HC762" s="18"/>
      <c r="HD762" s="18"/>
      <c r="HE762" s="18"/>
      <c r="HF762" s="18"/>
      <c r="HG762" s="18"/>
      <c r="HH762" s="18"/>
      <c r="HI762" s="18"/>
      <c r="HJ762" s="18"/>
      <c r="HK762" s="18"/>
      <c r="HL762" s="18"/>
      <c r="HM762" s="18"/>
      <c r="HN762" s="18"/>
      <c r="HO762" s="18"/>
      <c r="HP762" s="18"/>
      <c r="HQ762" s="18"/>
      <c r="HR762" s="18"/>
      <c r="HS762" s="18"/>
      <c r="HT762" s="18"/>
      <c r="HU762" s="18"/>
      <c r="HV762" s="18"/>
      <c r="HW762" s="18"/>
      <c r="HX762" s="18"/>
      <c r="HY762" s="18"/>
      <c r="HZ762" s="18"/>
      <c r="IA762" s="18"/>
      <c r="IB762" s="18"/>
      <c r="IC762" s="18"/>
      <c r="ID762" s="18"/>
      <c r="IE762" s="18"/>
      <c r="IF762" s="18"/>
      <c r="IG762" s="18"/>
      <c r="IH762" s="18"/>
      <c r="II762" s="18"/>
      <c r="IJ762" s="18"/>
      <c r="IK762" s="18"/>
      <c r="IL762" s="18"/>
      <c r="IM762" s="18"/>
      <c r="IN762" s="18"/>
      <c r="IO762" s="18"/>
      <c r="IP762" s="18"/>
      <c r="IQ762" s="18"/>
      <c r="IR762" s="18"/>
      <c r="IS762" s="18"/>
      <c r="IT762" s="18"/>
      <c r="IU762" s="18"/>
      <c r="IV762" s="18"/>
      <c r="IW762" s="18"/>
      <c r="IX762" s="18"/>
      <c r="IY762" s="18"/>
      <c r="IZ762" s="18"/>
      <c r="JA762" s="18"/>
      <c r="JB762" s="18"/>
      <c r="JC762" s="18"/>
      <c r="JD762" s="18"/>
      <c r="JE762" s="18"/>
      <c r="JF762" s="18"/>
    </row>
    <row r="763" spans="36:266" x14ac:dyDescent="0.3">
      <c r="AJ763" s="24"/>
      <c r="AK763" s="24"/>
      <c r="AL763" s="20"/>
      <c r="AM763" s="23"/>
      <c r="AN763" s="24"/>
      <c r="AO763" s="24"/>
      <c r="BB763" s="25"/>
      <c r="BC763" s="21"/>
      <c r="BG763" s="18"/>
      <c r="BN763" s="22"/>
      <c r="BO763" s="22"/>
      <c r="BP763" s="22"/>
      <c r="BQ763" s="22"/>
      <c r="BR763" s="15"/>
      <c r="CF763" s="15"/>
      <c r="CL763" s="22"/>
      <c r="CM763" s="15"/>
      <c r="CR763" s="22"/>
      <c r="CT763" s="15"/>
      <c r="CW763" s="22"/>
      <c r="DA763" s="15"/>
      <c r="DH763" s="15"/>
      <c r="DJ763" s="22"/>
      <c r="DO763" s="15"/>
      <c r="DV763" s="15"/>
      <c r="EC763" s="15"/>
      <c r="EJ763" s="15"/>
      <c r="EQ763" s="15"/>
      <c r="EX763" s="15"/>
      <c r="FE763" s="15"/>
      <c r="FL763" s="15"/>
      <c r="FS763" s="15"/>
      <c r="FZ763" s="15"/>
      <c r="GG763" s="15"/>
      <c r="GN763" s="15"/>
      <c r="GP763" s="22"/>
      <c r="GQ763" s="22"/>
      <c r="GR763" s="22"/>
      <c r="GS763" s="22"/>
      <c r="GT763" s="22"/>
      <c r="GU763" s="15"/>
      <c r="GV763" s="22"/>
      <c r="GW763" s="22"/>
      <c r="GX763" s="22"/>
      <c r="GY763" s="18"/>
      <c r="GZ763" s="18"/>
      <c r="HA763" s="18"/>
      <c r="HB763" s="18"/>
      <c r="HC763" s="18"/>
      <c r="HD763" s="18"/>
      <c r="HE763" s="18"/>
      <c r="HF763" s="18"/>
      <c r="HG763" s="18"/>
      <c r="HH763" s="18"/>
      <c r="HI763" s="18"/>
      <c r="HJ763" s="18"/>
      <c r="HK763" s="18"/>
      <c r="HL763" s="18"/>
      <c r="HM763" s="18"/>
      <c r="HN763" s="18"/>
      <c r="HO763" s="18"/>
      <c r="HP763" s="18"/>
      <c r="HQ763" s="18"/>
      <c r="HR763" s="18"/>
      <c r="HS763" s="18"/>
      <c r="HT763" s="18"/>
      <c r="HU763" s="18"/>
      <c r="HV763" s="18"/>
      <c r="HW763" s="18"/>
      <c r="HX763" s="18"/>
      <c r="HY763" s="18"/>
      <c r="HZ763" s="18"/>
      <c r="IA763" s="18"/>
      <c r="IB763" s="18"/>
      <c r="IC763" s="18"/>
      <c r="ID763" s="18"/>
      <c r="IE763" s="18"/>
      <c r="IF763" s="18"/>
      <c r="IG763" s="18"/>
      <c r="IH763" s="18"/>
      <c r="II763" s="18"/>
      <c r="IJ763" s="18"/>
      <c r="IK763" s="18"/>
      <c r="IL763" s="18"/>
      <c r="IM763" s="18"/>
      <c r="IN763" s="18"/>
      <c r="IO763" s="18"/>
      <c r="IP763" s="18"/>
      <c r="IQ763" s="18"/>
      <c r="IR763" s="18"/>
      <c r="IS763" s="18"/>
      <c r="IT763" s="18"/>
      <c r="IU763" s="18"/>
      <c r="IV763" s="18"/>
      <c r="IW763" s="18"/>
      <c r="IX763" s="18"/>
      <c r="IY763" s="18"/>
      <c r="IZ763" s="18"/>
      <c r="JA763" s="18"/>
      <c r="JB763" s="18"/>
      <c r="JC763" s="18"/>
      <c r="JD763" s="18"/>
      <c r="JE763" s="18"/>
      <c r="JF763" s="18"/>
    </row>
    <row r="764" spans="36:266" x14ac:dyDescent="0.3">
      <c r="AJ764" s="24"/>
      <c r="AK764" s="24"/>
      <c r="AL764" s="20"/>
      <c r="AM764" s="23"/>
      <c r="AN764" s="24"/>
      <c r="AO764" s="24"/>
      <c r="BB764" s="25"/>
      <c r="BC764" s="21"/>
      <c r="BG764" s="18"/>
      <c r="BN764" s="22"/>
      <c r="BO764" s="22"/>
      <c r="BP764" s="22"/>
      <c r="BQ764" s="22"/>
      <c r="BR764" s="15"/>
      <c r="CF764" s="15"/>
      <c r="CL764" s="22"/>
      <c r="CM764" s="15"/>
      <c r="CR764" s="22"/>
      <c r="CT764" s="15"/>
      <c r="CW764" s="22"/>
      <c r="DA764" s="15"/>
      <c r="DH764" s="15"/>
      <c r="DJ764" s="22"/>
      <c r="DO764" s="15"/>
      <c r="DV764" s="15"/>
      <c r="EC764" s="15"/>
      <c r="EJ764" s="15"/>
      <c r="EQ764" s="15"/>
      <c r="EX764" s="15"/>
      <c r="FE764" s="15"/>
      <c r="FL764" s="15"/>
      <c r="FS764" s="15"/>
      <c r="FZ764" s="15"/>
      <c r="GG764" s="15"/>
      <c r="GN764" s="15"/>
      <c r="GP764" s="22"/>
      <c r="GQ764" s="22"/>
      <c r="GR764" s="22"/>
      <c r="GS764" s="22"/>
      <c r="GT764" s="22"/>
      <c r="GU764" s="15"/>
      <c r="GV764" s="22"/>
      <c r="GW764" s="22"/>
      <c r="GX764" s="22"/>
      <c r="GY764" s="18"/>
      <c r="GZ764" s="18"/>
      <c r="HA764" s="18"/>
      <c r="HB764" s="18"/>
      <c r="HC764" s="18"/>
      <c r="HD764" s="18"/>
      <c r="HE764" s="18"/>
      <c r="HF764" s="18"/>
      <c r="HG764" s="18"/>
      <c r="HH764" s="18"/>
      <c r="HI764" s="18"/>
      <c r="HJ764" s="18"/>
      <c r="HK764" s="18"/>
      <c r="HL764" s="18"/>
      <c r="HM764" s="18"/>
      <c r="HN764" s="18"/>
      <c r="HO764" s="18"/>
      <c r="HP764" s="18"/>
      <c r="HQ764" s="18"/>
      <c r="HR764" s="18"/>
      <c r="HS764" s="18"/>
      <c r="HT764" s="18"/>
      <c r="HU764" s="18"/>
      <c r="HV764" s="18"/>
      <c r="HW764" s="18"/>
      <c r="HX764" s="18"/>
      <c r="HY764" s="18"/>
      <c r="HZ764" s="18"/>
      <c r="IA764" s="18"/>
      <c r="IB764" s="18"/>
      <c r="IC764" s="18"/>
      <c r="ID764" s="18"/>
      <c r="IE764" s="18"/>
      <c r="IF764" s="18"/>
      <c r="IG764" s="18"/>
      <c r="IH764" s="18"/>
      <c r="II764" s="18"/>
      <c r="IJ764" s="18"/>
      <c r="IK764" s="18"/>
      <c r="IL764" s="18"/>
      <c r="IM764" s="18"/>
      <c r="IN764" s="18"/>
      <c r="IO764" s="18"/>
      <c r="IP764" s="18"/>
      <c r="IQ764" s="18"/>
      <c r="IR764" s="18"/>
      <c r="IS764" s="18"/>
      <c r="IT764" s="18"/>
      <c r="IU764" s="18"/>
      <c r="IV764" s="18"/>
      <c r="IW764" s="18"/>
      <c r="IX764" s="18"/>
      <c r="IY764" s="18"/>
      <c r="IZ764" s="18"/>
      <c r="JA764" s="18"/>
      <c r="JB764" s="18"/>
      <c r="JC764" s="18"/>
      <c r="JD764" s="18"/>
      <c r="JE764" s="18"/>
      <c r="JF764" s="18"/>
    </row>
    <row r="765" spans="36:266" x14ac:dyDescent="0.3">
      <c r="AJ765" s="24"/>
      <c r="AK765" s="24"/>
      <c r="AL765" s="20"/>
      <c r="AM765" s="23"/>
      <c r="AN765" s="24"/>
      <c r="AO765" s="24"/>
      <c r="BB765" s="25"/>
      <c r="BC765" s="21"/>
      <c r="BG765" s="18"/>
      <c r="BN765" s="22"/>
      <c r="BO765" s="22"/>
      <c r="BP765" s="22"/>
      <c r="BQ765" s="22"/>
      <c r="BR765" s="15"/>
      <c r="CF765" s="15"/>
      <c r="CL765" s="22"/>
      <c r="CM765" s="15"/>
      <c r="CR765" s="22"/>
      <c r="CT765" s="15"/>
      <c r="CW765" s="22"/>
      <c r="DA765" s="15"/>
      <c r="DH765" s="15"/>
      <c r="DJ765" s="22"/>
      <c r="DO765" s="15"/>
      <c r="DV765" s="15"/>
      <c r="EC765" s="15"/>
      <c r="EJ765" s="15"/>
      <c r="EQ765" s="15"/>
      <c r="EX765" s="15"/>
      <c r="FE765" s="15"/>
      <c r="FL765" s="15"/>
      <c r="FS765" s="15"/>
      <c r="FZ765" s="15"/>
      <c r="GG765" s="15"/>
      <c r="GN765" s="15"/>
      <c r="GP765" s="22"/>
      <c r="GQ765" s="22"/>
      <c r="GR765" s="22"/>
      <c r="GS765" s="22"/>
      <c r="GT765" s="22"/>
      <c r="GU765" s="15"/>
      <c r="GV765" s="22"/>
      <c r="GW765" s="22"/>
      <c r="GX765" s="22"/>
      <c r="GY765" s="18"/>
      <c r="GZ765" s="18"/>
      <c r="HA765" s="18"/>
      <c r="HB765" s="18"/>
      <c r="HC765" s="18"/>
      <c r="HD765" s="18"/>
      <c r="HE765" s="18"/>
      <c r="HF765" s="18"/>
      <c r="HG765" s="18"/>
      <c r="HH765" s="18"/>
      <c r="HI765" s="18"/>
      <c r="HJ765" s="18"/>
      <c r="HK765" s="18"/>
      <c r="HL765" s="18"/>
      <c r="HM765" s="18"/>
      <c r="HN765" s="18"/>
      <c r="HO765" s="18"/>
      <c r="HP765" s="18"/>
      <c r="HQ765" s="18"/>
      <c r="HR765" s="18"/>
      <c r="HS765" s="18"/>
      <c r="HT765" s="18"/>
      <c r="HU765" s="18"/>
      <c r="HV765" s="18"/>
      <c r="HW765" s="18"/>
      <c r="HX765" s="18"/>
      <c r="HY765" s="18"/>
      <c r="HZ765" s="18"/>
      <c r="IA765" s="18"/>
      <c r="IB765" s="18"/>
      <c r="IC765" s="18"/>
      <c r="ID765" s="18"/>
      <c r="IE765" s="18"/>
      <c r="IF765" s="18"/>
      <c r="IG765" s="18"/>
      <c r="IH765" s="18"/>
      <c r="II765" s="18"/>
      <c r="IJ765" s="18"/>
      <c r="IK765" s="18"/>
      <c r="IL765" s="18"/>
      <c r="IM765" s="18"/>
      <c r="IN765" s="18"/>
      <c r="IO765" s="18"/>
      <c r="IP765" s="18"/>
      <c r="IQ765" s="18"/>
      <c r="IR765" s="18"/>
      <c r="IS765" s="18"/>
      <c r="IT765" s="18"/>
      <c r="IU765" s="18"/>
      <c r="IV765" s="18"/>
      <c r="IW765" s="18"/>
      <c r="IX765" s="18"/>
      <c r="IY765" s="18"/>
      <c r="IZ765" s="18"/>
      <c r="JA765" s="18"/>
      <c r="JB765" s="18"/>
      <c r="JC765" s="18"/>
      <c r="JD765" s="18"/>
      <c r="JE765" s="18"/>
      <c r="JF765" s="18"/>
    </row>
    <row r="766" spans="36:266" x14ac:dyDescent="0.3">
      <c r="AJ766" s="24"/>
      <c r="AK766" s="24"/>
      <c r="AL766" s="20"/>
      <c r="AM766" s="23"/>
      <c r="AN766" s="24"/>
      <c r="AO766" s="24"/>
      <c r="BB766" s="25"/>
      <c r="BC766" s="21"/>
      <c r="BG766" s="18"/>
      <c r="BN766" s="22"/>
      <c r="BO766" s="22"/>
      <c r="BP766" s="22"/>
      <c r="BQ766" s="22"/>
      <c r="BR766" s="15"/>
      <c r="CF766" s="15"/>
      <c r="CL766" s="22"/>
      <c r="CM766" s="15"/>
      <c r="CR766" s="22"/>
      <c r="CT766" s="15"/>
      <c r="CW766" s="22"/>
      <c r="DA766" s="15"/>
      <c r="DH766" s="15"/>
      <c r="DJ766" s="22"/>
      <c r="DO766" s="15"/>
      <c r="DV766" s="15"/>
      <c r="EC766" s="15"/>
      <c r="EJ766" s="15"/>
      <c r="EQ766" s="15"/>
      <c r="EX766" s="15"/>
      <c r="FE766" s="15"/>
      <c r="FL766" s="15"/>
      <c r="FS766" s="15"/>
      <c r="FZ766" s="15"/>
      <c r="GG766" s="15"/>
      <c r="GN766" s="15"/>
      <c r="GP766" s="22"/>
      <c r="GQ766" s="22"/>
      <c r="GR766" s="22"/>
      <c r="GS766" s="22"/>
      <c r="GT766" s="22"/>
      <c r="GU766" s="15"/>
      <c r="GV766" s="22"/>
      <c r="GW766" s="22"/>
      <c r="GX766" s="22"/>
      <c r="GY766" s="18"/>
      <c r="GZ766" s="18"/>
      <c r="HA766" s="18"/>
      <c r="HB766" s="18"/>
      <c r="HC766" s="18"/>
      <c r="HD766" s="18"/>
      <c r="HE766" s="18"/>
      <c r="HF766" s="18"/>
      <c r="HG766" s="18"/>
      <c r="HH766" s="18"/>
      <c r="HI766" s="18"/>
      <c r="HJ766" s="18"/>
      <c r="HK766" s="18"/>
      <c r="HL766" s="18"/>
      <c r="HM766" s="18"/>
      <c r="HN766" s="18"/>
      <c r="HO766" s="18"/>
      <c r="HP766" s="18"/>
      <c r="HQ766" s="18"/>
      <c r="HR766" s="18"/>
      <c r="HS766" s="18"/>
      <c r="HT766" s="18"/>
      <c r="HU766" s="18"/>
      <c r="HV766" s="18"/>
      <c r="HW766" s="18"/>
      <c r="HX766" s="18"/>
      <c r="HY766" s="18"/>
      <c r="HZ766" s="18"/>
      <c r="IA766" s="18"/>
      <c r="IB766" s="18"/>
      <c r="IC766" s="18"/>
      <c r="ID766" s="18"/>
      <c r="IE766" s="18"/>
      <c r="IF766" s="18"/>
      <c r="IG766" s="18"/>
      <c r="IH766" s="18"/>
      <c r="II766" s="18"/>
      <c r="IJ766" s="18"/>
      <c r="IK766" s="18"/>
      <c r="IL766" s="18"/>
      <c r="IM766" s="18"/>
      <c r="IN766" s="18"/>
      <c r="IO766" s="18"/>
      <c r="IP766" s="18"/>
      <c r="IQ766" s="18"/>
      <c r="IR766" s="18"/>
      <c r="IS766" s="18"/>
      <c r="IT766" s="18"/>
      <c r="IU766" s="18"/>
      <c r="IV766" s="18"/>
      <c r="IW766" s="18"/>
      <c r="IX766" s="18"/>
      <c r="IY766" s="18"/>
      <c r="IZ766" s="18"/>
      <c r="JA766" s="18"/>
      <c r="JB766" s="18"/>
      <c r="JC766" s="18"/>
      <c r="JD766" s="18"/>
      <c r="JE766" s="18"/>
      <c r="JF766" s="18"/>
    </row>
    <row r="767" spans="36:266" x14ac:dyDescent="0.3">
      <c r="AJ767" s="24"/>
      <c r="AK767" s="24"/>
      <c r="AL767" s="20"/>
      <c r="AM767" s="23"/>
      <c r="AN767" s="24"/>
      <c r="AO767" s="24"/>
      <c r="BB767" s="25"/>
      <c r="BC767" s="21"/>
      <c r="BG767" s="18"/>
      <c r="BN767" s="22"/>
      <c r="BO767" s="22"/>
      <c r="BP767" s="22"/>
      <c r="BQ767" s="22"/>
      <c r="BR767" s="15"/>
      <c r="CF767" s="15"/>
      <c r="CL767" s="22"/>
      <c r="CM767" s="15"/>
      <c r="CR767" s="22"/>
      <c r="CT767" s="15"/>
      <c r="CW767" s="22"/>
      <c r="DA767" s="15"/>
      <c r="DH767" s="15"/>
      <c r="DJ767" s="22"/>
      <c r="DO767" s="15"/>
      <c r="DV767" s="15"/>
      <c r="EC767" s="15"/>
      <c r="EJ767" s="15"/>
      <c r="EQ767" s="15"/>
      <c r="EX767" s="15"/>
      <c r="FE767" s="15"/>
      <c r="FL767" s="15"/>
      <c r="FS767" s="15"/>
      <c r="FZ767" s="15"/>
      <c r="GG767" s="15"/>
      <c r="GN767" s="15"/>
      <c r="GP767" s="22"/>
      <c r="GQ767" s="22"/>
      <c r="GR767" s="22"/>
      <c r="GS767" s="22"/>
      <c r="GT767" s="22"/>
      <c r="GU767" s="15"/>
      <c r="GV767" s="22"/>
      <c r="GW767" s="22"/>
      <c r="GX767" s="22"/>
      <c r="GY767" s="18"/>
      <c r="GZ767" s="18"/>
      <c r="HA767" s="18"/>
      <c r="HB767" s="18"/>
      <c r="HC767" s="18"/>
      <c r="HD767" s="18"/>
      <c r="HE767" s="18"/>
      <c r="HF767" s="18"/>
      <c r="HG767" s="18"/>
      <c r="HH767" s="18"/>
      <c r="HI767" s="18"/>
      <c r="HJ767" s="18"/>
      <c r="HK767" s="18"/>
      <c r="HL767" s="18"/>
      <c r="HM767" s="18"/>
      <c r="HN767" s="18"/>
      <c r="HO767" s="18"/>
      <c r="HP767" s="18"/>
      <c r="HQ767" s="18"/>
      <c r="HR767" s="18"/>
      <c r="HS767" s="18"/>
      <c r="HT767" s="18"/>
      <c r="HU767" s="18"/>
      <c r="HV767" s="18"/>
      <c r="HW767" s="18"/>
      <c r="HX767" s="18"/>
      <c r="HY767" s="18"/>
      <c r="HZ767" s="18"/>
      <c r="IA767" s="18"/>
      <c r="IB767" s="18"/>
      <c r="IC767" s="18"/>
      <c r="ID767" s="18"/>
      <c r="IE767" s="18"/>
      <c r="IF767" s="18"/>
      <c r="IG767" s="18"/>
      <c r="IH767" s="18"/>
      <c r="II767" s="18"/>
      <c r="IJ767" s="18"/>
      <c r="IK767" s="18"/>
      <c r="IL767" s="18"/>
      <c r="IM767" s="18"/>
      <c r="IN767" s="18"/>
      <c r="IO767" s="18"/>
      <c r="IP767" s="18"/>
      <c r="IQ767" s="18"/>
      <c r="IR767" s="18"/>
      <c r="IS767" s="18"/>
      <c r="IT767" s="18"/>
      <c r="IU767" s="18"/>
      <c r="IV767" s="18"/>
      <c r="IW767" s="18"/>
      <c r="IX767" s="18"/>
      <c r="IY767" s="18"/>
      <c r="IZ767" s="18"/>
      <c r="JA767" s="18"/>
      <c r="JB767" s="18"/>
      <c r="JC767" s="18"/>
      <c r="JD767" s="18"/>
      <c r="JE767" s="18"/>
      <c r="JF767" s="18"/>
    </row>
    <row r="768" spans="36:266" x14ac:dyDescent="0.3">
      <c r="AJ768" s="24"/>
      <c r="AK768" s="24"/>
      <c r="AL768" s="20"/>
      <c r="AM768" s="23"/>
      <c r="AN768" s="24"/>
      <c r="AO768" s="24"/>
      <c r="BB768" s="25"/>
      <c r="BC768" s="21"/>
      <c r="BG768" s="18"/>
      <c r="BN768" s="22"/>
      <c r="BO768" s="22"/>
      <c r="BP768" s="22"/>
      <c r="BQ768" s="22"/>
      <c r="BR768" s="15"/>
      <c r="CF768" s="15"/>
      <c r="CL768" s="22"/>
      <c r="CM768" s="15"/>
      <c r="CR768" s="22"/>
      <c r="CT768" s="15"/>
      <c r="CW768" s="22"/>
      <c r="DA768" s="15"/>
      <c r="DH768" s="15"/>
      <c r="DJ768" s="22"/>
      <c r="DO768" s="15"/>
      <c r="DV768" s="15"/>
      <c r="EC768" s="15"/>
      <c r="EJ768" s="15"/>
      <c r="EQ768" s="15"/>
      <c r="EX768" s="15"/>
      <c r="FE768" s="15"/>
      <c r="FL768" s="15"/>
      <c r="FS768" s="15"/>
      <c r="FZ768" s="15"/>
      <c r="GG768" s="15"/>
      <c r="GN768" s="15"/>
      <c r="GP768" s="22"/>
      <c r="GQ768" s="22"/>
      <c r="GR768" s="22"/>
      <c r="GS768" s="22"/>
      <c r="GT768" s="22"/>
      <c r="GU768" s="15"/>
      <c r="GV768" s="22"/>
      <c r="GW768" s="22"/>
      <c r="GX768" s="22"/>
      <c r="GY768" s="18"/>
      <c r="GZ768" s="18"/>
      <c r="HA768" s="18"/>
      <c r="HB768" s="18"/>
      <c r="HC768" s="18"/>
      <c r="HD768" s="18"/>
      <c r="HE768" s="18"/>
      <c r="HF768" s="18"/>
      <c r="HG768" s="18"/>
      <c r="HH768" s="18"/>
      <c r="HI768" s="18"/>
      <c r="HJ768" s="18"/>
      <c r="HK768" s="18"/>
      <c r="HL768" s="18"/>
      <c r="HM768" s="18"/>
      <c r="HN768" s="18"/>
      <c r="HO768" s="18"/>
      <c r="HP768" s="18"/>
      <c r="HQ768" s="18"/>
      <c r="HR768" s="18"/>
      <c r="HS768" s="18"/>
      <c r="HT768" s="18"/>
      <c r="HU768" s="18"/>
      <c r="HV768" s="18"/>
      <c r="HW768" s="18"/>
      <c r="HX768" s="18"/>
      <c r="HY768" s="18"/>
      <c r="HZ768" s="18"/>
      <c r="IA768" s="18"/>
      <c r="IB768" s="18"/>
      <c r="IC768" s="18"/>
      <c r="ID768" s="18"/>
      <c r="IE768" s="18"/>
      <c r="IF768" s="18"/>
      <c r="IG768" s="18"/>
      <c r="IH768" s="18"/>
      <c r="II768" s="18"/>
      <c r="IJ768" s="18"/>
      <c r="IK768" s="18"/>
      <c r="IL768" s="18"/>
      <c r="IM768" s="18"/>
      <c r="IN768" s="18"/>
      <c r="IO768" s="18"/>
      <c r="IP768" s="18"/>
      <c r="IQ768" s="18"/>
      <c r="IR768" s="18"/>
      <c r="IS768" s="18"/>
      <c r="IT768" s="18"/>
      <c r="IU768" s="18"/>
      <c r="IV768" s="18"/>
      <c r="IW768" s="18"/>
      <c r="IX768" s="18"/>
      <c r="IY768" s="18"/>
      <c r="IZ768" s="18"/>
      <c r="JA768" s="18"/>
      <c r="JB768" s="18"/>
      <c r="JC768" s="18"/>
      <c r="JD768" s="18"/>
      <c r="JE768" s="18"/>
      <c r="JF768" s="18"/>
    </row>
    <row r="769" spans="36:266" x14ac:dyDescent="0.3">
      <c r="AJ769" s="24"/>
      <c r="AK769" s="24"/>
      <c r="AL769" s="20"/>
      <c r="AM769" s="23"/>
      <c r="AN769" s="24"/>
      <c r="AO769" s="24"/>
      <c r="BB769" s="25"/>
      <c r="BC769" s="21"/>
      <c r="BG769" s="18"/>
      <c r="BN769" s="22"/>
      <c r="BO769" s="22"/>
      <c r="BP769" s="22"/>
      <c r="BQ769" s="22"/>
      <c r="BR769" s="15"/>
      <c r="CF769" s="15"/>
      <c r="CL769" s="22"/>
      <c r="CM769" s="15"/>
      <c r="CR769" s="22"/>
      <c r="CT769" s="15"/>
      <c r="CW769" s="22"/>
      <c r="DA769" s="15"/>
      <c r="DH769" s="15"/>
      <c r="DJ769" s="22"/>
      <c r="DO769" s="15"/>
      <c r="DV769" s="15"/>
      <c r="EC769" s="15"/>
      <c r="EJ769" s="15"/>
      <c r="EQ769" s="15"/>
      <c r="EX769" s="15"/>
      <c r="FE769" s="15"/>
      <c r="FL769" s="15"/>
      <c r="FS769" s="15"/>
      <c r="FZ769" s="15"/>
      <c r="GG769" s="15"/>
      <c r="GN769" s="15"/>
      <c r="GP769" s="22"/>
      <c r="GQ769" s="22"/>
      <c r="GR769" s="22"/>
      <c r="GS769" s="22"/>
      <c r="GT769" s="22"/>
      <c r="GU769" s="15"/>
      <c r="GV769" s="22"/>
      <c r="GW769" s="22"/>
      <c r="GX769" s="22"/>
      <c r="GY769" s="18"/>
      <c r="GZ769" s="18"/>
      <c r="HA769" s="18"/>
      <c r="HB769" s="18"/>
      <c r="HC769" s="18"/>
      <c r="HD769" s="18"/>
      <c r="HE769" s="18"/>
      <c r="HF769" s="18"/>
      <c r="HG769" s="18"/>
      <c r="HH769" s="18"/>
      <c r="HI769" s="18"/>
      <c r="HJ769" s="18"/>
      <c r="HK769" s="18"/>
      <c r="HL769" s="18"/>
      <c r="HM769" s="18"/>
      <c r="HN769" s="18"/>
      <c r="HO769" s="18"/>
      <c r="HP769" s="18"/>
      <c r="HQ769" s="18"/>
      <c r="HR769" s="18"/>
      <c r="HS769" s="18"/>
      <c r="HT769" s="18"/>
      <c r="HU769" s="18"/>
      <c r="HV769" s="18"/>
      <c r="HW769" s="18"/>
      <c r="HX769" s="18"/>
      <c r="HY769" s="18"/>
      <c r="HZ769" s="18"/>
      <c r="IA769" s="18"/>
      <c r="IB769" s="18"/>
      <c r="IC769" s="18"/>
      <c r="ID769" s="18"/>
      <c r="IE769" s="18"/>
      <c r="IF769" s="18"/>
      <c r="IG769" s="18"/>
      <c r="IH769" s="18"/>
      <c r="II769" s="18"/>
      <c r="IJ769" s="18"/>
      <c r="IK769" s="18"/>
      <c r="IL769" s="18"/>
      <c r="IM769" s="18"/>
      <c r="IN769" s="18"/>
      <c r="IO769" s="18"/>
      <c r="IP769" s="18"/>
      <c r="IQ769" s="18"/>
      <c r="IR769" s="18"/>
      <c r="IS769" s="18"/>
      <c r="IT769" s="18"/>
      <c r="IU769" s="18"/>
      <c r="IV769" s="18"/>
      <c r="IW769" s="18"/>
      <c r="IX769" s="18"/>
      <c r="IY769" s="18"/>
      <c r="IZ769" s="18"/>
      <c r="JA769" s="18"/>
      <c r="JB769" s="18"/>
      <c r="JC769" s="18"/>
      <c r="JD769" s="18"/>
      <c r="JE769" s="18"/>
      <c r="JF769" s="18"/>
    </row>
    <row r="770" spans="36:266" x14ac:dyDescent="0.3">
      <c r="AJ770" s="24"/>
      <c r="AK770" s="24"/>
      <c r="AL770" s="20"/>
      <c r="AM770" s="23"/>
      <c r="AN770" s="24"/>
      <c r="AO770" s="24"/>
      <c r="BB770" s="25"/>
      <c r="BC770" s="21"/>
      <c r="BG770" s="18"/>
      <c r="BN770" s="22"/>
      <c r="BO770" s="22"/>
      <c r="BP770" s="22"/>
      <c r="BQ770" s="22"/>
      <c r="BR770" s="15"/>
      <c r="CF770" s="15"/>
      <c r="CL770" s="22"/>
      <c r="CM770" s="15"/>
      <c r="CR770" s="22"/>
      <c r="CT770" s="15"/>
      <c r="CW770" s="22"/>
      <c r="DA770" s="15"/>
      <c r="DH770" s="15"/>
      <c r="DJ770" s="22"/>
      <c r="DO770" s="15"/>
      <c r="DV770" s="15"/>
      <c r="EC770" s="15"/>
      <c r="EJ770" s="15"/>
      <c r="EQ770" s="15"/>
      <c r="EX770" s="15"/>
      <c r="FE770" s="15"/>
      <c r="FL770" s="15"/>
      <c r="FS770" s="15"/>
      <c r="FZ770" s="15"/>
      <c r="GG770" s="15"/>
      <c r="GN770" s="15"/>
      <c r="GP770" s="22"/>
      <c r="GQ770" s="22"/>
      <c r="GR770" s="22"/>
      <c r="GS770" s="22"/>
      <c r="GT770" s="22"/>
      <c r="GU770" s="15"/>
      <c r="GV770" s="22"/>
      <c r="GW770" s="22"/>
      <c r="GX770" s="22"/>
      <c r="GY770" s="18"/>
      <c r="GZ770" s="18"/>
      <c r="HA770" s="18"/>
      <c r="HB770" s="18"/>
      <c r="HC770" s="18"/>
      <c r="HD770" s="18"/>
      <c r="HE770" s="18"/>
      <c r="HF770" s="18"/>
      <c r="HG770" s="18"/>
      <c r="HH770" s="18"/>
      <c r="HI770" s="18"/>
      <c r="HJ770" s="18"/>
      <c r="HK770" s="18"/>
      <c r="HL770" s="18"/>
      <c r="HM770" s="18"/>
      <c r="HN770" s="18"/>
      <c r="HO770" s="18"/>
      <c r="HP770" s="18"/>
      <c r="HQ770" s="18"/>
      <c r="HR770" s="18"/>
      <c r="HS770" s="18"/>
      <c r="HT770" s="18"/>
      <c r="HU770" s="18"/>
      <c r="HV770" s="18"/>
      <c r="HW770" s="18"/>
      <c r="HX770" s="18"/>
      <c r="HY770" s="18"/>
      <c r="HZ770" s="18"/>
      <c r="IA770" s="18"/>
      <c r="IB770" s="18"/>
      <c r="IC770" s="18"/>
      <c r="ID770" s="18"/>
      <c r="IE770" s="18"/>
      <c r="IF770" s="18"/>
      <c r="IG770" s="18"/>
      <c r="IH770" s="18"/>
      <c r="II770" s="18"/>
      <c r="IJ770" s="18"/>
      <c r="IK770" s="18"/>
      <c r="IL770" s="18"/>
      <c r="IM770" s="18"/>
      <c r="IN770" s="18"/>
      <c r="IO770" s="18"/>
      <c r="IP770" s="18"/>
      <c r="IQ770" s="18"/>
      <c r="IR770" s="18"/>
      <c r="IS770" s="18"/>
      <c r="IT770" s="18"/>
      <c r="IU770" s="18"/>
      <c r="IV770" s="18"/>
      <c r="IW770" s="18"/>
      <c r="IX770" s="18"/>
      <c r="IY770" s="18"/>
      <c r="IZ770" s="18"/>
      <c r="JA770" s="18"/>
      <c r="JB770" s="18"/>
      <c r="JC770" s="18"/>
      <c r="JD770" s="18"/>
      <c r="JE770" s="18"/>
      <c r="JF770" s="18"/>
    </row>
    <row r="771" spans="36:266" x14ac:dyDescent="0.3">
      <c r="AJ771" s="24"/>
      <c r="AK771" s="24"/>
      <c r="AL771" s="20"/>
      <c r="AM771" s="23"/>
      <c r="AN771" s="24"/>
      <c r="AO771" s="24"/>
      <c r="BB771" s="25"/>
      <c r="BC771" s="21"/>
      <c r="BG771" s="18"/>
      <c r="BN771" s="22"/>
      <c r="BO771" s="22"/>
      <c r="BP771" s="22"/>
      <c r="BQ771" s="22"/>
      <c r="BR771" s="15"/>
      <c r="CF771" s="15"/>
      <c r="CL771" s="22"/>
      <c r="CM771" s="15"/>
      <c r="CR771" s="22"/>
      <c r="CT771" s="15"/>
      <c r="CW771" s="22"/>
      <c r="DA771" s="15"/>
      <c r="DH771" s="15"/>
      <c r="DJ771" s="22"/>
      <c r="DO771" s="15"/>
      <c r="DV771" s="15"/>
      <c r="EC771" s="15"/>
      <c r="EJ771" s="15"/>
      <c r="EQ771" s="15"/>
      <c r="EX771" s="15"/>
      <c r="FE771" s="15"/>
      <c r="FL771" s="15"/>
      <c r="FS771" s="15"/>
      <c r="FZ771" s="15"/>
      <c r="GG771" s="15"/>
      <c r="GN771" s="15"/>
      <c r="GP771" s="22"/>
      <c r="GQ771" s="22"/>
      <c r="GR771" s="22"/>
      <c r="GS771" s="22"/>
      <c r="GT771" s="22"/>
      <c r="GU771" s="15"/>
      <c r="GV771" s="22"/>
      <c r="GW771" s="22"/>
      <c r="GX771" s="22"/>
      <c r="GY771" s="18"/>
      <c r="GZ771" s="18"/>
      <c r="HA771" s="18"/>
      <c r="HB771" s="18"/>
      <c r="HC771" s="18"/>
      <c r="HD771" s="18"/>
      <c r="HE771" s="18"/>
      <c r="HF771" s="18"/>
      <c r="HG771" s="18"/>
      <c r="HH771" s="18"/>
      <c r="HI771" s="18"/>
      <c r="HJ771" s="18"/>
      <c r="HK771" s="18"/>
      <c r="HL771" s="18"/>
      <c r="HM771" s="18"/>
      <c r="HN771" s="18"/>
      <c r="HO771" s="18"/>
      <c r="HP771" s="18"/>
      <c r="HQ771" s="18"/>
      <c r="HR771" s="18"/>
      <c r="HS771" s="18"/>
      <c r="HT771" s="18"/>
      <c r="HU771" s="18"/>
      <c r="HV771" s="18"/>
      <c r="HW771" s="18"/>
      <c r="HX771" s="18"/>
      <c r="HY771" s="18"/>
      <c r="HZ771" s="18"/>
      <c r="IA771" s="18"/>
      <c r="IB771" s="18"/>
      <c r="IC771" s="18"/>
      <c r="ID771" s="18"/>
      <c r="IE771" s="18"/>
      <c r="IF771" s="18"/>
      <c r="IG771" s="18"/>
      <c r="IH771" s="18"/>
      <c r="II771" s="18"/>
      <c r="IJ771" s="18"/>
      <c r="IK771" s="18"/>
      <c r="IL771" s="18"/>
      <c r="IM771" s="18"/>
      <c r="IN771" s="18"/>
      <c r="IO771" s="18"/>
      <c r="IP771" s="18"/>
      <c r="IQ771" s="18"/>
      <c r="IR771" s="18"/>
      <c r="IS771" s="18"/>
      <c r="IT771" s="18"/>
      <c r="IU771" s="18"/>
      <c r="IV771" s="18"/>
      <c r="IW771" s="18"/>
      <c r="IX771" s="18"/>
      <c r="IY771" s="18"/>
      <c r="IZ771" s="18"/>
      <c r="JA771" s="18"/>
      <c r="JB771" s="18"/>
      <c r="JC771" s="18"/>
      <c r="JD771" s="18"/>
      <c r="JE771" s="18"/>
      <c r="JF771" s="18"/>
    </row>
    <row r="772" spans="36:266" x14ac:dyDescent="0.3">
      <c r="AJ772" s="24"/>
      <c r="AK772" s="24"/>
      <c r="AL772" s="20"/>
      <c r="AM772" s="23"/>
      <c r="AN772" s="24"/>
      <c r="AO772" s="24"/>
      <c r="BB772" s="25"/>
      <c r="BC772" s="21"/>
      <c r="BG772" s="18"/>
      <c r="BN772" s="22"/>
      <c r="BO772" s="22"/>
      <c r="BP772" s="22"/>
      <c r="BQ772" s="22"/>
      <c r="BR772" s="15"/>
      <c r="CF772" s="15"/>
      <c r="CL772" s="22"/>
      <c r="CM772" s="15"/>
      <c r="CR772" s="22"/>
      <c r="CT772" s="15"/>
      <c r="CW772" s="22"/>
      <c r="DA772" s="15"/>
      <c r="DH772" s="15"/>
      <c r="DJ772" s="22"/>
      <c r="DO772" s="15"/>
      <c r="DV772" s="15"/>
      <c r="EC772" s="15"/>
      <c r="EJ772" s="15"/>
      <c r="EQ772" s="15"/>
      <c r="EX772" s="15"/>
      <c r="FE772" s="15"/>
      <c r="FL772" s="15"/>
      <c r="FS772" s="15"/>
      <c r="FZ772" s="15"/>
      <c r="GG772" s="15"/>
      <c r="GN772" s="15"/>
      <c r="GP772" s="22"/>
      <c r="GQ772" s="22"/>
      <c r="GR772" s="22"/>
      <c r="GS772" s="22"/>
      <c r="GT772" s="22"/>
      <c r="GU772" s="15"/>
      <c r="GV772" s="22"/>
      <c r="GW772" s="22"/>
      <c r="GX772" s="22"/>
      <c r="GY772" s="18"/>
      <c r="GZ772" s="18"/>
      <c r="HA772" s="18"/>
      <c r="HB772" s="18"/>
      <c r="HC772" s="18"/>
      <c r="HD772" s="18"/>
      <c r="HE772" s="18"/>
      <c r="HF772" s="18"/>
      <c r="HG772" s="18"/>
      <c r="HH772" s="18"/>
      <c r="HI772" s="18"/>
      <c r="HJ772" s="18"/>
      <c r="HK772" s="18"/>
      <c r="HL772" s="18"/>
      <c r="HM772" s="18"/>
      <c r="HN772" s="18"/>
      <c r="HO772" s="18"/>
      <c r="HP772" s="18"/>
      <c r="HQ772" s="18"/>
      <c r="HR772" s="18"/>
      <c r="HS772" s="18"/>
      <c r="HT772" s="18"/>
      <c r="HU772" s="18"/>
      <c r="HV772" s="18"/>
      <c r="HW772" s="18"/>
      <c r="HX772" s="18"/>
      <c r="HY772" s="18"/>
      <c r="HZ772" s="18"/>
      <c r="IA772" s="18"/>
      <c r="IB772" s="18"/>
      <c r="IC772" s="18"/>
      <c r="ID772" s="18"/>
      <c r="IE772" s="18"/>
      <c r="IF772" s="18"/>
      <c r="IG772" s="18"/>
      <c r="IH772" s="18"/>
      <c r="II772" s="18"/>
      <c r="IJ772" s="18"/>
      <c r="IK772" s="18"/>
      <c r="IL772" s="18"/>
      <c r="IM772" s="18"/>
      <c r="IN772" s="18"/>
      <c r="IO772" s="18"/>
      <c r="IP772" s="18"/>
      <c r="IQ772" s="18"/>
      <c r="IR772" s="18"/>
      <c r="IS772" s="18"/>
      <c r="IT772" s="18"/>
      <c r="IU772" s="18"/>
      <c r="IV772" s="18"/>
      <c r="IW772" s="18"/>
      <c r="IX772" s="18"/>
      <c r="IY772" s="18"/>
      <c r="IZ772" s="18"/>
      <c r="JA772" s="18"/>
      <c r="JB772" s="18"/>
      <c r="JC772" s="18"/>
      <c r="JD772" s="18"/>
      <c r="JE772" s="18"/>
      <c r="JF772" s="18"/>
    </row>
    <row r="773" spans="36:266" x14ac:dyDescent="0.3">
      <c r="AJ773" s="24"/>
      <c r="AK773" s="24"/>
      <c r="AL773" s="20"/>
      <c r="AM773" s="23"/>
      <c r="AN773" s="24"/>
      <c r="AO773" s="24"/>
      <c r="BB773" s="25"/>
      <c r="BC773" s="21"/>
      <c r="BG773" s="18"/>
      <c r="BN773" s="22"/>
      <c r="BO773" s="22"/>
      <c r="BP773" s="22"/>
      <c r="BQ773" s="22"/>
      <c r="BR773" s="15"/>
      <c r="CF773" s="15"/>
      <c r="CL773" s="22"/>
      <c r="CM773" s="15"/>
      <c r="CR773" s="22"/>
      <c r="CT773" s="15"/>
      <c r="CW773" s="22"/>
      <c r="DA773" s="15"/>
      <c r="DH773" s="15"/>
      <c r="DJ773" s="22"/>
      <c r="DO773" s="15"/>
      <c r="DV773" s="15"/>
      <c r="EC773" s="15"/>
      <c r="EJ773" s="15"/>
      <c r="EQ773" s="15"/>
      <c r="EX773" s="15"/>
      <c r="FE773" s="15"/>
      <c r="FL773" s="15"/>
      <c r="FS773" s="15"/>
      <c r="FZ773" s="15"/>
      <c r="GG773" s="15"/>
      <c r="GN773" s="15"/>
      <c r="GP773" s="22"/>
      <c r="GQ773" s="22"/>
      <c r="GR773" s="22"/>
      <c r="GS773" s="22"/>
      <c r="GT773" s="22"/>
      <c r="GU773" s="15"/>
      <c r="GV773" s="22"/>
      <c r="GW773" s="22"/>
      <c r="GX773" s="22"/>
      <c r="GY773" s="18"/>
      <c r="GZ773" s="18"/>
      <c r="HA773" s="18"/>
      <c r="HB773" s="18"/>
      <c r="HC773" s="18"/>
      <c r="HD773" s="18"/>
      <c r="HE773" s="18"/>
      <c r="HF773" s="18"/>
      <c r="HG773" s="18"/>
      <c r="HH773" s="18"/>
      <c r="HI773" s="18"/>
      <c r="HJ773" s="18"/>
      <c r="HK773" s="18"/>
      <c r="HL773" s="18"/>
      <c r="HM773" s="18"/>
      <c r="HN773" s="18"/>
      <c r="HO773" s="18"/>
      <c r="HP773" s="18"/>
      <c r="HQ773" s="18"/>
      <c r="HR773" s="18"/>
      <c r="HS773" s="18"/>
      <c r="HT773" s="18"/>
      <c r="HU773" s="18"/>
      <c r="HV773" s="18"/>
      <c r="HW773" s="18"/>
      <c r="HX773" s="18"/>
      <c r="HY773" s="18"/>
      <c r="HZ773" s="18"/>
      <c r="IA773" s="18"/>
      <c r="IB773" s="18"/>
      <c r="IC773" s="18"/>
      <c r="ID773" s="18"/>
      <c r="IE773" s="18"/>
      <c r="IF773" s="18"/>
      <c r="IG773" s="18"/>
      <c r="IH773" s="18"/>
      <c r="II773" s="18"/>
      <c r="IJ773" s="18"/>
      <c r="IK773" s="18"/>
      <c r="IL773" s="18"/>
      <c r="IM773" s="18"/>
      <c r="IN773" s="18"/>
      <c r="IO773" s="18"/>
      <c r="IP773" s="18"/>
      <c r="IQ773" s="18"/>
      <c r="IR773" s="18"/>
      <c r="IS773" s="18"/>
      <c r="IT773" s="18"/>
      <c r="IU773" s="18"/>
      <c r="IV773" s="18"/>
      <c r="IW773" s="18"/>
      <c r="IX773" s="18"/>
      <c r="IY773" s="18"/>
      <c r="IZ773" s="18"/>
      <c r="JA773" s="18"/>
      <c r="JB773" s="18"/>
      <c r="JC773" s="18"/>
      <c r="JD773" s="18"/>
      <c r="JE773" s="18"/>
      <c r="JF773" s="18"/>
    </row>
    <row r="774" spans="36:266" x14ac:dyDescent="0.3">
      <c r="AJ774" s="24"/>
      <c r="AK774" s="24"/>
      <c r="AL774" s="20"/>
      <c r="AM774" s="23"/>
      <c r="AN774" s="24"/>
      <c r="AO774" s="24"/>
      <c r="BB774" s="25"/>
      <c r="BC774" s="21"/>
      <c r="BG774" s="18"/>
      <c r="BN774" s="22"/>
      <c r="BO774" s="22"/>
      <c r="BP774" s="22"/>
      <c r="BQ774" s="22"/>
      <c r="BR774" s="15"/>
      <c r="CF774" s="15"/>
      <c r="CL774" s="22"/>
      <c r="CM774" s="15"/>
      <c r="CR774" s="22"/>
      <c r="CT774" s="15"/>
      <c r="CW774" s="22"/>
      <c r="DA774" s="15"/>
      <c r="DH774" s="15"/>
      <c r="DJ774" s="22"/>
      <c r="DO774" s="15"/>
      <c r="DV774" s="15"/>
      <c r="EC774" s="15"/>
      <c r="EJ774" s="15"/>
      <c r="EQ774" s="15"/>
      <c r="EX774" s="15"/>
      <c r="FE774" s="15"/>
      <c r="FL774" s="15"/>
      <c r="FS774" s="15"/>
      <c r="FZ774" s="15"/>
      <c r="GG774" s="15"/>
      <c r="GN774" s="15"/>
      <c r="GP774" s="22"/>
      <c r="GQ774" s="22"/>
      <c r="GR774" s="22"/>
      <c r="GS774" s="22"/>
      <c r="GT774" s="22"/>
      <c r="GU774" s="15"/>
      <c r="GV774" s="22"/>
      <c r="GW774" s="22"/>
      <c r="GX774" s="22"/>
      <c r="GY774" s="18"/>
      <c r="GZ774" s="18"/>
      <c r="HA774" s="18"/>
      <c r="HB774" s="18"/>
      <c r="HC774" s="18"/>
      <c r="HD774" s="18"/>
      <c r="HE774" s="18"/>
      <c r="HF774" s="18"/>
      <c r="HG774" s="18"/>
      <c r="HH774" s="18"/>
      <c r="HI774" s="18"/>
      <c r="HJ774" s="18"/>
      <c r="HK774" s="18"/>
      <c r="HL774" s="18"/>
      <c r="HM774" s="18"/>
      <c r="HN774" s="18"/>
      <c r="HO774" s="18"/>
      <c r="HP774" s="18"/>
      <c r="HQ774" s="18"/>
      <c r="HR774" s="18"/>
      <c r="HS774" s="18"/>
      <c r="HT774" s="18"/>
      <c r="HU774" s="18"/>
      <c r="HV774" s="18"/>
      <c r="HW774" s="18"/>
      <c r="HX774" s="18"/>
      <c r="HY774" s="18"/>
      <c r="HZ774" s="18"/>
      <c r="IA774" s="18"/>
      <c r="IB774" s="18"/>
      <c r="IC774" s="18"/>
      <c r="ID774" s="18"/>
      <c r="IE774" s="18"/>
      <c r="IF774" s="18"/>
      <c r="IG774" s="18"/>
      <c r="IH774" s="18"/>
      <c r="II774" s="18"/>
      <c r="IJ774" s="18"/>
      <c r="IK774" s="18"/>
      <c r="IL774" s="18"/>
      <c r="IM774" s="18"/>
      <c r="IN774" s="18"/>
      <c r="IO774" s="18"/>
      <c r="IP774" s="18"/>
      <c r="IQ774" s="18"/>
      <c r="IR774" s="18"/>
      <c r="IS774" s="18"/>
      <c r="IT774" s="18"/>
      <c r="IU774" s="18"/>
      <c r="IV774" s="18"/>
      <c r="IW774" s="18"/>
      <c r="IX774" s="18"/>
      <c r="IY774" s="18"/>
      <c r="IZ774" s="18"/>
      <c r="JA774" s="18"/>
      <c r="JB774" s="18"/>
      <c r="JC774" s="18"/>
      <c r="JD774" s="18"/>
      <c r="JE774" s="18"/>
      <c r="JF774" s="18"/>
    </row>
    <row r="775" spans="36:266" x14ac:dyDescent="0.3">
      <c r="AJ775" s="24"/>
      <c r="AK775" s="24"/>
      <c r="AL775" s="20"/>
      <c r="AM775" s="23"/>
      <c r="AN775" s="24"/>
      <c r="AO775" s="24"/>
      <c r="BB775" s="25"/>
      <c r="BC775" s="21"/>
      <c r="BG775" s="18"/>
      <c r="BN775" s="22"/>
      <c r="BO775" s="22"/>
      <c r="BP775" s="22"/>
      <c r="BQ775" s="22"/>
      <c r="BR775" s="15"/>
      <c r="CF775" s="15"/>
      <c r="CL775" s="22"/>
      <c r="CM775" s="15"/>
      <c r="CR775" s="22"/>
      <c r="CT775" s="15"/>
      <c r="CW775" s="22"/>
      <c r="DA775" s="15"/>
      <c r="DH775" s="15"/>
      <c r="DJ775" s="22"/>
      <c r="DO775" s="15"/>
      <c r="DV775" s="15"/>
      <c r="EC775" s="15"/>
      <c r="EJ775" s="15"/>
      <c r="EQ775" s="15"/>
      <c r="EX775" s="15"/>
      <c r="FE775" s="15"/>
      <c r="FL775" s="15"/>
      <c r="FS775" s="15"/>
      <c r="FZ775" s="15"/>
      <c r="GG775" s="15"/>
      <c r="GN775" s="15"/>
      <c r="GP775" s="22"/>
      <c r="GQ775" s="22"/>
      <c r="GR775" s="22"/>
      <c r="GS775" s="22"/>
      <c r="GT775" s="22"/>
      <c r="GU775" s="15"/>
      <c r="GV775" s="22"/>
      <c r="GW775" s="22"/>
      <c r="GX775" s="22"/>
      <c r="GY775" s="18"/>
      <c r="GZ775" s="18"/>
      <c r="HA775" s="18"/>
      <c r="HB775" s="18"/>
      <c r="HC775" s="18"/>
      <c r="HD775" s="18"/>
      <c r="HE775" s="18"/>
      <c r="HF775" s="18"/>
      <c r="HG775" s="18"/>
      <c r="HH775" s="18"/>
      <c r="HI775" s="18"/>
      <c r="HJ775" s="18"/>
      <c r="HK775" s="18"/>
      <c r="HL775" s="18"/>
      <c r="HM775" s="18"/>
      <c r="HN775" s="18"/>
      <c r="HO775" s="18"/>
      <c r="HP775" s="18"/>
      <c r="HQ775" s="18"/>
      <c r="HR775" s="18"/>
      <c r="HS775" s="18"/>
      <c r="HT775" s="18"/>
      <c r="HU775" s="18"/>
      <c r="HV775" s="18"/>
      <c r="HW775" s="18"/>
      <c r="HX775" s="18"/>
      <c r="HY775" s="18"/>
      <c r="HZ775" s="18"/>
      <c r="IA775" s="18"/>
      <c r="IB775" s="18"/>
      <c r="IC775" s="18"/>
      <c r="ID775" s="18"/>
      <c r="IE775" s="18"/>
      <c r="IF775" s="18"/>
      <c r="IG775" s="18"/>
      <c r="IH775" s="18"/>
      <c r="II775" s="18"/>
      <c r="IJ775" s="18"/>
      <c r="IK775" s="18"/>
      <c r="IL775" s="18"/>
      <c r="IM775" s="18"/>
      <c r="IN775" s="18"/>
      <c r="IO775" s="18"/>
      <c r="IP775" s="18"/>
      <c r="IQ775" s="18"/>
      <c r="IR775" s="18"/>
      <c r="IS775" s="18"/>
      <c r="IT775" s="18"/>
      <c r="IU775" s="18"/>
      <c r="IV775" s="18"/>
      <c r="IW775" s="18"/>
      <c r="IX775" s="18"/>
      <c r="IY775" s="18"/>
      <c r="IZ775" s="18"/>
      <c r="JA775" s="18"/>
      <c r="JB775" s="18"/>
      <c r="JC775" s="18"/>
      <c r="JD775" s="18"/>
      <c r="JE775" s="18"/>
      <c r="JF775" s="18"/>
    </row>
    <row r="776" spans="36:266" x14ac:dyDescent="0.3">
      <c r="AJ776" s="24"/>
      <c r="AK776" s="24"/>
      <c r="AL776" s="20"/>
      <c r="AM776" s="23"/>
      <c r="AN776" s="24"/>
      <c r="AO776" s="24"/>
      <c r="BB776" s="25"/>
      <c r="BC776" s="21"/>
      <c r="BG776" s="18"/>
      <c r="BN776" s="22"/>
      <c r="BO776" s="22"/>
      <c r="BP776" s="22"/>
      <c r="BQ776" s="22"/>
      <c r="BR776" s="15"/>
      <c r="CF776" s="15"/>
      <c r="CL776" s="22"/>
      <c r="CM776" s="15"/>
      <c r="CR776" s="22"/>
      <c r="CT776" s="15"/>
      <c r="CW776" s="22"/>
      <c r="DA776" s="15"/>
      <c r="DH776" s="15"/>
      <c r="DJ776" s="22"/>
      <c r="DO776" s="15"/>
      <c r="DV776" s="15"/>
      <c r="EC776" s="15"/>
      <c r="EJ776" s="15"/>
      <c r="EQ776" s="15"/>
      <c r="EX776" s="15"/>
      <c r="FE776" s="15"/>
      <c r="FL776" s="15"/>
      <c r="FS776" s="15"/>
      <c r="FZ776" s="15"/>
      <c r="GG776" s="15"/>
      <c r="GN776" s="15"/>
      <c r="GP776" s="22"/>
      <c r="GQ776" s="22"/>
      <c r="GR776" s="22"/>
      <c r="GS776" s="22"/>
      <c r="GT776" s="22"/>
      <c r="GU776" s="15"/>
      <c r="GV776" s="22"/>
      <c r="GW776" s="22"/>
      <c r="GX776" s="22"/>
      <c r="GY776" s="18"/>
      <c r="GZ776" s="18"/>
      <c r="HA776" s="18"/>
      <c r="HB776" s="18"/>
      <c r="HC776" s="18"/>
      <c r="HD776" s="18"/>
      <c r="HE776" s="18"/>
      <c r="HF776" s="18"/>
      <c r="HG776" s="18"/>
      <c r="HH776" s="18"/>
      <c r="HI776" s="18"/>
      <c r="HJ776" s="18"/>
      <c r="HK776" s="18"/>
      <c r="HL776" s="18"/>
      <c r="HM776" s="18"/>
      <c r="HN776" s="18"/>
      <c r="HO776" s="18"/>
      <c r="HP776" s="18"/>
      <c r="HQ776" s="18"/>
      <c r="HR776" s="18"/>
      <c r="HS776" s="18"/>
      <c r="HT776" s="18"/>
      <c r="HU776" s="18"/>
      <c r="HV776" s="18"/>
      <c r="HW776" s="18"/>
      <c r="HX776" s="18"/>
      <c r="HY776" s="18"/>
      <c r="HZ776" s="18"/>
      <c r="IA776" s="18"/>
      <c r="IB776" s="18"/>
      <c r="IC776" s="18"/>
      <c r="ID776" s="18"/>
      <c r="IE776" s="18"/>
      <c r="IF776" s="18"/>
      <c r="IG776" s="18"/>
      <c r="IH776" s="18"/>
      <c r="II776" s="18"/>
      <c r="IJ776" s="18"/>
      <c r="IK776" s="18"/>
      <c r="IL776" s="18"/>
      <c r="IM776" s="18"/>
      <c r="IN776" s="18"/>
      <c r="IO776" s="18"/>
      <c r="IP776" s="18"/>
      <c r="IQ776" s="18"/>
      <c r="IR776" s="18"/>
      <c r="IS776" s="18"/>
      <c r="IT776" s="18"/>
      <c r="IU776" s="18"/>
      <c r="IV776" s="18"/>
      <c r="IW776" s="18"/>
      <c r="IX776" s="18"/>
      <c r="IY776" s="18"/>
      <c r="IZ776" s="18"/>
      <c r="JA776" s="18"/>
      <c r="JB776" s="18"/>
      <c r="JC776" s="18"/>
      <c r="JD776" s="18"/>
      <c r="JE776" s="18"/>
      <c r="JF776" s="18"/>
    </row>
    <row r="777" spans="36:266" x14ac:dyDescent="0.3">
      <c r="AJ777" s="24"/>
      <c r="AK777" s="24"/>
      <c r="AL777" s="20"/>
      <c r="AM777" s="23"/>
      <c r="AN777" s="24"/>
      <c r="AO777" s="24"/>
      <c r="BB777" s="25"/>
      <c r="BC777" s="21"/>
      <c r="BG777" s="18"/>
      <c r="BN777" s="22"/>
      <c r="BO777" s="22"/>
      <c r="BP777" s="22"/>
      <c r="BQ777" s="22"/>
      <c r="BR777" s="15"/>
      <c r="CF777" s="15"/>
      <c r="CL777" s="22"/>
      <c r="CM777" s="15"/>
      <c r="CR777" s="22"/>
      <c r="CT777" s="15"/>
      <c r="CW777" s="22"/>
      <c r="DA777" s="15"/>
      <c r="DH777" s="15"/>
      <c r="DJ777" s="22"/>
      <c r="DO777" s="15"/>
      <c r="DV777" s="15"/>
      <c r="EC777" s="15"/>
      <c r="EJ777" s="15"/>
      <c r="EQ777" s="15"/>
      <c r="EX777" s="15"/>
      <c r="FE777" s="15"/>
      <c r="FL777" s="15"/>
      <c r="FS777" s="15"/>
      <c r="FZ777" s="15"/>
      <c r="GG777" s="15"/>
      <c r="GN777" s="15"/>
      <c r="GP777" s="22"/>
      <c r="GQ777" s="22"/>
      <c r="GR777" s="22"/>
      <c r="GS777" s="22"/>
      <c r="GT777" s="22"/>
      <c r="GU777" s="15"/>
      <c r="GV777" s="22"/>
      <c r="GW777" s="22"/>
      <c r="GX777" s="22"/>
      <c r="GY777" s="18"/>
      <c r="GZ777" s="18"/>
      <c r="HA777" s="18"/>
      <c r="HB777" s="18"/>
      <c r="HC777" s="18"/>
      <c r="HD777" s="18"/>
      <c r="HE777" s="18"/>
      <c r="HF777" s="18"/>
      <c r="HG777" s="18"/>
      <c r="HH777" s="18"/>
      <c r="HI777" s="18"/>
      <c r="HJ777" s="18"/>
      <c r="HK777" s="18"/>
      <c r="HL777" s="18"/>
      <c r="HM777" s="18"/>
      <c r="HN777" s="18"/>
      <c r="HO777" s="18"/>
      <c r="HP777" s="18"/>
      <c r="HQ777" s="18"/>
      <c r="HR777" s="18"/>
      <c r="HS777" s="18"/>
      <c r="HT777" s="18"/>
      <c r="HU777" s="18"/>
      <c r="HV777" s="18"/>
      <c r="HW777" s="18"/>
      <c r="HX777" s="18"/>
      <c r="HY777" s="18"/>
      <c r="HZ777" s="18"/>
      <c r="IA777" s="18"/>
      <c r="IB777" s="18"/>
      <c r="IC777" s="18"/>
      <c r="ID777" s="18"/>
      <c r="IE777" s="18"/>
      <c r="IF777" s="18"/>
      <c r="IG777" s="18"/>
      <c r="IH777" s="18"/>
      <c r="II777" s="18"/>
      <c r="IJ777" s="18"/>
      <c r="IK777" s="18"/>
      <c r="IL777" s="18"/>
      <c r="IM777" s="18"/>
      <c r="IN777" s="18"/>
      <c r="IO777" s="18"/>
      <c r="IP777" s="18"/>
      <c r="IQ777" s="18"/>
      <c r="IR777" s="18"/>
      <c r="IS777" s="18"/>
      <c r="IT777" s="18"/>
      <c r="IU777" s="18"/>
      <c r="IV777" s="18"/>
      <c r="IW777" s="18"/>
      <c r="IX777" s="18"/>
      <c r="IY777" s="18"/>
      <c r="IZ777" s="18"/>
      <c r="JA777" s="18"/>
      <c r="JB777" s="18"/>
      <c r="JC777" s="18"/>
      <c r="JD777" s="18"/>
      <c r="JE777" s="18"/>
      <c r="JF777" s="18"/>
    </row>
    <row r="778" spans="36:266" x14ac:dyDescent="0.3">
      <c r="AJ778" s="24"/>
      <c r="AK778" s="24"/>
      <c r="AL778" s="20"/>
      <c r="AM778" s="23"/>
      <c r="AN778" s="24"/>
      <c r="AO778" s="24"/>
      <c r="BB778" s="25"/>
      <c r="BC778" s="21"/>
      <c r="BG778" s="18"/>
      <c r="BN778" s="22"/>
      <c r="BO778" s="22"/>
      <c r="BP778" s="22"/>
      <c r="BQ778" s="22"/>
      <c r="BR778" s="15"/>
      <c r="CF778" s="15"/>
      <c r="CL778" s="22"/>
      <c r="CM778" s="15"/>
      <c r="CR778" s="22"/>
      <c r="CT778" s="15"/>
      <c r="CW778" s="22"/>
      <c r="DA778" s="15"/>
      <c r="DH778" s="15"/>
      <c r="DJ778" s="22"/>
      <c r="DO778" s="15"/>
      <c r="DV778" s="15"/>
      <c r="EC778" s="15"/>
      <c r="EJ778" s="15"/>
      <c r="EQ778" s="15"/>
      <c r="EX778" s="15"/>
      <c r="FE778" s="15"/>
      <c r="FL778" s="15"/>
      <c r="FS778" s="15"/>
      <c r="FZ778" s="15"/>
      <c r="GG778" s="15"/>
      <c r="GN778" s="15"/>
      <c r="GP778" s="22"/>
      <c r="GQ778" s="22"/>
      <c r="GR778" s="22"/>
      <c r="GS778" s="22"/>
      <c r="GT778" s="22"/>
      <c r="GU778" s="15"/>
      <c r="GV778" s="22"/>
      <c r="GW778" s="22"/>
      <c r="GX778" s="22"/>
      <c r="GY778" s="18"/>
      <c r="GZ778" s="18"/>
      <c r="HA778" s="18"/>
      <c r="HB778" s="18"/>
      <c r="HC778" s="18"/>
      <c r="HD778" s="18"/>
      <c r="HE778" s="18"/>
      <c r="HF778" s="18"/>
      <c r="HG778" s="18"/>
      <c r="HH778" s="18"/>
      <c r="HI778" s="18"/>
      <c r="HJ778" s="18"/>
      <c r="HK778" s="18"/>
      <c r="HL778" s="18"/>
      <c r="HM778" s="18"/>
      <c r="HN778" s="18"/>
      <c r="HO778" s="18"/>
      <c r="HP778" s="18"/>
      <c r="HQ778" s="18"/>
      <c r="HR778" s="18"/>
      <c r="HS778" s="18"/>
      <c r="HT778" s="18"/>
      <c r="HU778" s="18"/>
      <c r="HV778" s="18"/>
      <c r="HW778" s="18"/>
      <c r="HX778" s="18"/>
      <c r="HY778" s="18"/>
      <c r="HZ778" s="18"/>
      <c r="IA778" s="18"/>
      <c r="IB778" s="18"/>
      <c r="IC778" s="18"/>
      <c r="ID778" s="18"/>
      <c r="IE778" s="18"/>
      <c r="IF778" s="18"/>
      <c r="IG778" s="18"/>
      <c r="IH778" s="18"/>
      <c r="II778" s="18"/>
      <c r="IJ778" s="18"/>
      <c r="IK778" s="18"/>
      <c r="IL778" s="18"/>
      <c r="IM778" s="18"/>
      <c r="IN778" s="18"/>
      <c r="IO778" s="18"/>
      <c r="IP778" s="18"/>
      <c r="IQ778" s="18"/>
      <c r="IR778" s="18"/>
      <c r="IS778" s="18"/>
      <c r="IT778" s="18"/>
      <c r="IU778" s="18"/>
      <c r="IV778" s="18"/>
      <c r="IW778" s="18"/>
      <c r="IX778" s="18"/>
      <c r="IY778" s="18"/>
      <c r="IZ778" s="18"/>
      <c r="JA778" s="18"/>
      <c r="JB778" s="18"/>
      <c r="JC778" s="18"/>
      <c r="JD778" s="18"/>
      <c r="JE778" s="18"/>
      <c r="JF778" s="18"/>
    </row>
    <row r="779" spans="36:266" x14ac:dyDescent="0.3">
      <c r="AJ779" s="24"/>
      <c r="AK779" s="24"/>
      <c r="AL779" s="20"/>
      <c r="AM779" s="23"/>
      <c r="AN779" s="24"/>
      <c r="AO779" s="24"/>
      <c r="BB779" s="25"/>
      <c r="BC779" s="21"/>
      <c r="BG779" s="18"/>
      <c r="BN779" s="22"/>
      <c r="BO779" s="22"/>
      <c r="BP779" s="22"/>
      <c r="BQ779" s="22"/>
      <c r="BR779" s="15"/>
      <c r="CF779" s="15"/>
      <c r="CL779" s="22"/>
      <c r="CM779" s="15"/>
      <c r="CR779" s="22"/>
      <c r="CT779" s="15"/>
      <c r="CW779" s="22"/>
      <c r="DA779" s="15"/>
      <c r="DH779" s="15"/>
      <c r="DJ779" s="22"/>
      <c r="DO779" s="15"/>
      <c r="DV779" s="15"/>
      <c r="EC779" s="15"/>
      <c r="EJ779" s="15"/>
      <c r="EQ779" s="15"/>
      <c r="EX779" s="15"/>
      <c r="FE779" s="15"/>
      <c r="FL779" s="15"/>
      <c r="FS779" s="15"/>
      <c r="FZ779" s="15"/>
      <c r="GG779" s="15"/>
      <c r="GN779" s="15"/>
      <c r="GP779" s="22"/>
      <c r="GQ779" s="22"/>
      <c r="GR779" s="22"/>
      <c r="GS779" s="22"/>
      <c r="GT779" s="22"/>
      <c r="GU779" s="15"/>
      <c r="GV779" s="22"/>
      <c r="GW779" s="22"/>
      <c r="GX779" s="22"/>
      <c r="GY779" s="18"/>
      <c r="GZ779" s="18"/>
      <c r="HA779" s="18"/>
      <c r="HB779" s="18"/>
      <c r="HC779" s="18"/>
      <c r="HD779" s="18"/>
      <c r="HE779" s="18"/>
      <c r="HF779" s="18"/>
      <c r="HG779" s="18"/>
      <c r="HH779" s="18"/>
      <c r="HI779" s="18"/>
      <c r="HJ779" s="18"/>
      <c r="HK779" s="18"/>
      <c r="HL779" s="18"/>
      <c r="HM779" s="18"/>
      <c r="HN779" s="18"/>
      <c r="HO779" s="18"/>
      <c r="HP779" s="18"/>
      <c r="HQ779" s="18"/>
      <c r="HR779" s="18"/>
      <c r="HS779" s="18"/>
      <c r="HT779" s="18"/>
      <c r="HU779" s="18"/>
      <c r="HV779" s="18"/>
      <c r="HW779" s="18"/>
      <c r="HX779" s="18"/>
      <c r="HY779" s="18"/>
      <c r="HZ779" s="18"/>
      <c r="IA779" s="18"/>
      <c r="IB779" s="18"/>
      <c r="IC779" s="18"/>
      <c r="ID779" s="18"/>
      <c r="IE779" s="18"/>
      <c r="IF779" s="18"/>
      <c r="IG779" s="18"/>
      <c r="IH779" s="18"/>
      <c r="II779" s="18"/>
      <c r="IJ779" s="18"/>
      <c r="IK779" s="18"/>
      <c r="IL779" s="18"/>
      <c r="IM779" s="18"/>
      <c r="IN779" s="18"/>
      <c r="IO779" s="18"/>
      <c r="IP779" s="18"/>
      <c r="IQ779" s="18"/>
      <c r="IR779" s="18"/>
      <c r="IS779" s="18"/>
      <c r="IT779" s="18"/>
      <c r="IU779" s="18"/>
      <c r="IV779" s="18"/>
      <c r="IW779" s="18"/>
      <c r="IX779" s="18"/>
      <c r="IY779" s="18"/>
      <c r="IZ779" s="18"/>
      <c r="JA779" s="18"/>
      <c r="JB779" s="18"/>
      <c r="JC779" s="18"/>
      <c r="JD779" s="18"/>
      <c r="JE779" s="18"/>
      <c r="JF779" s="18"/>
    </row>
    <row r="780" spans="36:266" x14ac:dyDescent="0.3">
      <c r="AJ780" s="24"/>
      <c r="AK780" s="24"/>
      <c r="AL780" s="20"/>
      <c r="AM780" s="23"/>
      <c r="AN780" s="24"/>
      <c r="AO780" s="24"/>
      <c r="BB780" s="25"/>
      <c r="BC780" s="21"/>
      <c r="BG780" s="18"/>
      <c r="BN780" s="22"/>
      <c r="BO780" s="22"/>
      <c r="BP780" s="22"/>
      <c r="BQ780" s="22"/>
      <c r="BR780" s="15"/>
      <c r="CF780" s="15"/>
      <c r="CL780" s="22"/>
      <c r="CM780" s="15"/>
      <c r="CR780" s="22"/>
      <c r="CT780" s="15"/>
      <c r="CW780" s="22"/>
      <c r="DA780" s="15"/>
      <c r="DH780" s="15"/>
      <c r="DJ780" s="22"/>
      <c r="DO780" s="15"/>
      <c r="DV780" s="15"/>
      <c r="EC780" s="15"/>
      <c r="EJ780" s="15"/>
      <c r="EQ780" s="15"/>
      <c r="EX780" s="15"/>
      <c r="FE780" s="15"/>
      <c r="FL780" s="15"/>
      <c r="FS780" s="15"/>
      <c r="FZ780" s="15"/>
      <c r="GG780" s="15"/>
      <c r="GN780" s="15"/>
      <c r="GP780" s="22"/>
      <c r="GQ780" s="22"/>
      <c r="GR780" s="22"/>
      <c r="GS780" s="22"/>
      <c r="GT780" s="22"/>
      <c r="GU780" s="15"/>
      <c r="GV780" s="22"/>
      <c r="GW780" s="22"/>
      <c r="GX780" s="22"/>
      <c r="GY780" s="18"/>
      <c r="GZ780" s="18"/>
      <c r="HA780" s="18"/>
      <c r="HB780" s="18"/>
      <c r="HC780" s="18"/>
      <c r="HD780" s="18"/>
      <c r="HE780" s="18"/>
      <c r="HF780" s="18"/>
      <c r="HG780" s="18"/>
      <c r="HH780" s="18"/>
      <c r="HI780" s="18"/>
      <c r="HJ780" s="18"/>
      <c r="HK780" s="18"/>
      <c r="HL780" s="18"/>
      <c r="HM780" s="18"/>
      <c r="HN780" s="18"/>
      <c r="HO780" s="18"/>
      <c r="HP780" s="18"/>
      <c r="HQ780" s="18"/>
      <c r="HR780" s="18"/>
      <c r="HS780" s="18"/>
      <c r="HT780" s="18"/>
      <c r="HU780" s="18"/>
      <c r="HV780" s="18"/>
      <c r="HW780" s="18"/>
      <c r="HX780" s="18"/>
      <c r="HY780" s="18"/>
      <c r="HZ780" s="18"/>
      <c r="IA780" s="18"/>
      <c r="IB780" s="18"/>
      <c r="IC780" s="18"/>
      <c r="ID780" s="18"/>
      <c r="IE780" s="18"/>
      <c r="IF780" s="18"/>
      <c r="IG780" s="18"/>
      <c r="IH780" s="18"/>
      <c r="II780" s="18"/>
      <c r="IJ780" s="18"/>
      <c r="IK780" s="18"/>
      <c r="IL780" s="18"/>
      <c r="IM780" s="18"/>
      <c r="IN780" s="18"/>
      <c r="IO780" s="18"/>
      <c r="IP780" s="18"/>
      <c r="IQ780" s="18"/>
      <c r="IR780" s="18"/>
      <c r="IS780" s="18"/>
      <c r="IT780" s="18"/>
      <c r="IU780" s="18"/>
      <c r="IV780" s="18"/>
      <c r="IW780" s="18"/>
      <c r="IX780" s="18"/>
      <c r="IY780" s="18"/>
      <c r="IZ780" s="18"/>
      <c r="JA780" s="18"/>
      <c r="JB780" s="18"/>
      <c r="JC780" s="18"/>
      <c r="JD780" s="18"/>
      <c r="JE780" s="18"/>
      <c r="JF780" s="18"/>
    </row>
    <row r="781" spans="36:266" x14ac:dyDescent="0.3">
      <c r="AJ781" s="24"/>
      <c r="AK781" s="24"/>
      <c r="AL781" s="20"/>
      <c r="AM781" s="23"/>
      <c r="AN781" s="24"/>
      <c r="AO781" s="24"/>
      <c r="BB781" s="25"/>
      <c r="BC781" s="21"/>
      <c r="BG781" s="18"/>
      <c r="BN781" s="22"/>
      <c r="BO781" s="22"/>
      <c r="BP781" s="22"/>
      <c r="BQ781" s="22"/>
      <c r="BR781" s="15"/>
      <c r="CF781" s="15"/>
      <c r="CL781" s="22"/>
      <c r="CM781" s="15"/>
      <c r="CR781" s="22"/>
      <c r="CT781" s="15"/>
      <c r="CW781" s="22"/>
      <c r="DA781" s="15"/>
      <c r="DH781" s="15"/>
      <c r="DJ781" s="22"/>
      <c r="DO781" s="15"/>
      <c r="DV781" s="15"/>
      <c r="EC781" s="15"/>
      <c r="EJ781" s="15"/>
      <c r="EQ781" s="15"/>
      <c r="EX781" s="15"/>
      <c r="FE781" s="15"/>
      <c r="FL781" s="15"/>
      <c r="FS781" s="15"/>
      <c r="FZ781" s="15"/>
      <c r="GG781" s="15"/>
      <c r="GN781" s="15"/>
      <c r="GP781" s="22"/>
      <c r="GQ781" s="22"/>
      <c r="GR781" s="22"/>
      <c r="GS781" s="22"/>
      <c r="GT781" s="22"/>
      <c r="GU781" s="15"/>
      <c r="GV781" s="22"/>
      <c r="GW781" s="22"/>
      <c r="GX781" s="22"/>
      <c r="GY781" s="18"/>
      <c r="GZ781" s="18"/>
      <c r="HA781" s="18"/>
      <c r="HB781" s="18"/>
      <c r="HC781" s="18"/>
      <c r="HD781" s="18"/>
      <c r="HE781" s="18"/>
      <c r="HF781" s="18"/>
      <c r="HG781" s="18"/>
      <c r="HH781" s="18"/>
      <c r="HI781" s="18"/>
      <c r="HJ781" s="18"/>
      <c r="HK781" s="18"/>
      <c r="HL781" s="18"/>
      <c r="HM781" s="18"/>
      <c r="HN781" s="18"/>
      <c r="HO781" s="18"/>
      <c r="HP781" s="18"/>
      <c r="HQ781" s="18"/>
      <c r="HR781" s="18"/>
      <c r="HS781" s="18"/>
      <c r="HT781" s="18"/>
      <c r="HU781" s="18"/>
      <c r="HV781" s="18"/>
      <c r="HW781" s="18"/>
      <c r="HX781" s="18"/>
      <c r="HY781" s="18"/>
      <c r="HZ781" s="18"/>
      <c r="IA781" s="18"/>
      <c r="IB781" s="18"/>
      <c r="IC781" s="18"/>
      <c r="ID781" s="18"/>
      <c r="IE781" s="18"/>
      <c r="IF781" s="18"/>
      <c r="IG781" s="18"/>
      <c r="IH781" s="18"/>
      <c r="II781" s="18"/>
      <c r="IJ781" s="18"/>
      <c r="IK781" s="18"/>
      <c r="IL781" s="18"/>
      <c r="IM781" s="18"/>
      <c r="IN781" s="18"/>
      <c r="IO781" s="18"/>
      <c r="IP781" s="18"/>
      <c r="IQ781" s="18"/>
      <c r="IR781" s="18"/>
      <c r="IS781" s="18"/>
      <c r="IT781" s="18"/>
      <c r="IU781" s="18"/>
      <c r="IV781" s="18"/>
      <c r="IW781" s="18"/>
      <c r="IX781" s="18"/>
      <c r="IY781" s="18"/>
      <c r="IZ781" s="18"/>
      <c r="JA781" s="18"/>
      <c r="JB781" s="18"/>
      <c r="JC781" s="18"/>
      <c r="JD781" s="18"/>
      <c r="JE781" s="18"/>
      <c r="JF781" s="18"/>
    </row>
    <row r="782" spans="36:266" x14ac:dyDescent="0.3">
      <c r="AJ782" s="24"/>
      <c r="AK782" s="24"/>
      <c r="AL782" s="20"/>
      <c r="AM782" s="23"/>
      <c r="AN782" s="24"/>
      <c r="AO782" s="24"/>
      <c r="BB782" s="25"/>
      <c r="BC782" s="21"/>
      <c r="BG782" s="18"/>
      <c r="BN782" s="22"/>
      <c r="BO782" s="22"/>
      <c r="BP782" s="22"/>
      <c r="BQ782" s="22"/>
      <c r="BR782" s="15"/>
      <c r="CF782" s="15"/>
      <c r="CL782" s="22"/>
      <c r="CM782" s="15"/>
      <c r="CR782" s="22"/>
      <c r="CT782" s="15"/>
      <c r="CW782" s="22"/>
      <c r="DA782" s="15"/>
      <c r="DH782" s="15"/>
      <c r="DJ782" s="22"/>
      <c r="DO782" s="15"/>
      <c r="DV782" s="15"/>
      <c r="EC782" s="15"/>
      <c r="EJ782" s="15"/>
      <c r="EQ782" s="15"/>
      <c r="EX782" s="15"/>
      <c r="FE782" s="15"/>
      <c r="FL782" s="15"/>
      <c r="FS782" s="15"/>
      <c r="FZ782" s="15"/>
      <c r="GG782" s="15"/>
      <c r="GN782" s="15"/>
      <c r="GP782" s="22"/>
      <c r="GQ782" s="22"/>
      <c r="GR782" s="22"/>
      <c r="GS782" s="22"/>
      <c r="GT782" s="22"/>
      <c r="GU782" s="15"/>
      <c r="GV782" s="22"/>
      <c r="GW782" s="22"/>
      <c r="GX782" s="22"/>
      <c r="GY782" s="18"/>
      <c r="GZ782" s="18"/>
      <c r="HA782" s="18"/>
      <c r="HB782" s="18"/>
      <c r="HC782" s="18"/>
      <c r="HD782" s="18"/>
      <c r="HE782" s="18"/>
      <c r="HF782" s="18"/>
      <c r="HG782" s="18"/>
      <c r="HH782" s="18"/>
      <c r="HI782" s="18"/>
      <c r="HJ782" s="18"/>
      <c r="HK782" s="18"/>
      <c r="HL782" s="18"/>
      <c r="HM782" s="18"/>
      <c r="HN782" s="18"/>
      <c r="HO782" s="18"/>
      <c r="HP782" s="18"/>
      <c r="HQ782" s="18"/>
      <c r="HR782" s="18"/>
      <c r="HS782" s="18"/>
      <c r="HT782" s="18"/>
      <c r="HU782" s="18"/>
      <c r="HV782" s="18"/>
      <c r="HW782" s="18"/>
      <c r="HX782" s="18"/>
      <c r="HY782" s="18"/>
      <c r="HZ782" s="18"/>
      <c r="IA782" s="18"/>
      <c r="IB782" s="18"/>
      <c r="IC782" s="18"/>
      <c r="ID782" s="18"/>
      <c r="IE782" s="18"/>
      <c r="IF782" s="18"/>
      <c r="IG782" s="18"/>
      <c r="IH782" s="18"/>
      <c r="II782" s="18"/>
      <c r="IJ782" s="18"/>
      <c r="IK782" s="18"/>
      <c r="IL782" s="18"/>
      <c r="IM782" s="18"/>
      <c r="IN782" s="18"/>
      <c r="IO782" s="18"/>
      <c r="IP782" s="18"/>
      <c r="IQ782" s="18"/>
      <c r="IR782" s="18"/>
      <c r="IS782" s="18"/>
      <c r="IT782" s="18"/>
      <c r="IU782" s="18"/>
      <c r="IV782" s="18"/>
      <c r="IW782" s="18"/>
      <c r="IX782" s="18"/>
      <c r="IY782" s="18"/>
      <c r="IZ782" s="18"/>
      <c r="JA782" s="18"/>
      <c r="JB782" s="18"/>
      <c r="JC782" s="18"/>
      <c r="JD782" s="18"/>
      <c r="JE782" s="18"/>
      <c r="JF782" s="18"/>
    </row>
    <row r="783" spans="36:266" x14ac:dyDescent="0.3">
      <c r="AJ783" s="24"/>
      <c r="AK783" s="24"/>
      <c r="AL783" s="20"/>
      <c r="AM783" s="23"/>
      <c r="AN783" s="24"/>
      <c r="AO783" s="24"/>
      <c r="BB783" s="25"/>
      <c r="BC783" s="21"/>
      <c r="BG783" s="18"/>
      <c r="BN783" s="22"/>
      <c r="BO783" s="22"/>
      <c r="BP783" s="22"/>
      <c r="BQ783" s="22"/>
      <c r="BR783" s="15"/>
      <c r="CF783" s="15"/>
      <c r="CL783" s="22"/>
      <c r="CM783" s="15"/>
      <c r="CR783" s="22"/>
      <c r="CT783" s="15"/>
      <c r="CW783" s="22"/>
      <c r="DA783" s="15"/>
      <c r="DH783" s="15"/>
      <c r="DJ783" s="22"/>
      <c r="DO783" s="15"/>
      <c r="DV783" s="15"/>
      <c r="EC783" s="15"/>
      <c r="EJ783" s="15"/>
      <c r="EQ783" s="15"/>
      <c r="EX783" s="15"/>
      <c r="FE783" s="15"/>
      <c r="FL783" s="15"/>
      <c r="FS783" s="15"/>
      <c r="FZ783" s="15"/>
      <c r="GG783" s="15"/>
      <c r="GN783" s="15"/>
      <c r="GP783" s="22"/>
      <c r="GQ783" s="22"/>
      <c r="GR783" s="22"/>
      <c r="GS783" s="22"/>
      <c r="GT783" s="22"/>
      <c r="GU783" s="15"/>
      <c r="GV783" s="22"/>
      <c r="GW783" s="22"/>
      <c r="GX783" s="22"/>
      <c r="GY783" s="18"/>
      <c r="GZ783" s="18"/>
      <c r="HA783" s="18"/>
      <c r="HB783" s="18"/>
      <c r="HC783" s="18"/>
      <c r="HD783" s="18"/>
      <c r="HE783" s="18"/>
      <c r="HF783" s="18"/>
      <c r="HG783" s="18"/>
      <c r="HH783" s="18"/>
      <c r="HI783" s="18"/>
      <c r="HJ783" s="18"/>
      <c r="HK783" s="18"/>
      <c r="HL783" s="18"/>
      <c r="HM783" s="18"/>
      <c r="HN783" s="18"/>
      <c r="HO783" s="18"/>
      <c r="HP783" s="18"/>
      <c r="HQ783" s="18"/>
      <c r="HR783" s="18"/>
      <c r="HS783" s="18"/>
      <c r="HT783" s="18"/>
      <c r="HU783" s="18"/>
      <c r="HV783" s="18"/>
      <c r="HW783" s="18"/>
      <c r="HX783" s="18"/>
      <c r="HY783" s="18"/>
      <c r="HZ783" s="18"/>
      <c r="IA783" s="18"/>
      <c r="IB783" s="18"/>
      <c r="IC783" s="18"/>
      <c r="ID783" s="18"/>
      <c r="IE783" s="18"/>
      <c r="IF783" s="18"/>
      <c r="IG783" s="18"/>
      <c r="IH783" s="18"/>
      <c r="II783" s="18"/>
      <c r="IJ783" s="18"/>
      <c r="IK783" s="18"/>
      <c r="IL783" s="18"/>
      <c r="IM783" s="18"/>
      <c r="IN783" s="18"/>
      <c r="IO783" s="18"/>
      <c r="IP783" s="18"/>
      <c r="IQ783" s="18"/>
      <c r="IR783" s="18"/>
      <c r="IS783" s="18"/>
      <c r="IT783" s="18"/>
      <c r="IU783" s="18"/>
      <c r="IV783" s="18"/>
      <c r="IW783" s="18"/>
      <c r="IX783" s="18"/>
      <c r="IY783" s="18"/>
      <c r="IZ783" s="18"/>
      <c r="JA783" s="18"/>
      <c r="JB783" s="18"/>
      <c r="JC783" s="18"/>
      <c r="JD783" s="18"/>
      <c r="JE783" s="18"/>
      <c r="JF783" s="18"/>
    </row>
    <row r="784" spans="36:266" x14ac:dyDescent="0.3">
      <c r="AJ784" s="24"/>
      <c r="AK784" s="24"/>
      <c r="AL784" s="20"/>
      <c r="AM784" s="23"/>
      <c r="AN784" s="24"/>
      <c r="AO784" s="24"/>
      <c r="BB784" s="25"/>
      <c r="BC784" s="21"/>
      <c r="BG784" s="18"/>
      <c r="BN784" s="22"/>
      <c r="BO784" s="22"/>
      <c r="BP784" s="22"/>
      <c r="BQ784" s="22"/>
      <c r="BR784" s="15"/>
      <c r="CF784" s="15"/>
      <c r="CL784" s="22"/>
      <c r="CM784" s="15"/>
      <c r="CR784" s="22"/>
      <c r="CT784" s="15"/>
      <c r="CW784" s="22"/>
      <c r="DA784" s="15"/>
      <c r="DH784" s="15"/>
      <c r="DJ784" s="22"/>
      <c r="DO784" s="15"/>
      <c r="DV784" s="15"/>
      <c r="EC784" s="15"/>
      <c r="EJ784" s="15"/>
      <c r="EQ784" s="15"/>
      <c r="EX784" s="15"/>
      <c r="FE784" s="15"/>
      <c r="FL784" s="15"/>
      <c r="FS784" s="15"/>
      <c r="FZ784" s="15"/>
      <c r="GG784" s="15"/>
      <c r="GN784" s="15"/>
      <c r="GP784" s="22"/>
      <c r="GQ784" s="22"/>
      <c r="GR784" s="22"/>
      <c r="GS784" s="22"/>
      <c r="GT784" s="22"/>
      <c r="GU784" s="15"/>
      <c r="GV784" s="22"/>
      <c r="GW784" s="22"/>
      <c r="GX784" s="22"/>
      <c r="GY784" s="18"/>
      <c r="GZ784" s="18"/>
      <c r="HA784" s="18"/>
      <c r="HB784" s="18"/>
      <c r="HC784" s="18"/>
      <c r="HD784" s="18"/>
      <c r="HE784" s="18"/>
      <c r="HF784" s="18"/>
      <c r="HG784" s="18"/>
      <c r="HH784" s="18"/>
      <c r="HI784" s="18"/>
      <c r="HJ784" s="18"/>
      <c r="HK784" s="18"/>
      <c r="HL784" s="18"/>
      <c r="HM784" s="18"/>
      <c r="HN784" s="18"/>
      <c r="HO784" s="18"/>
      <c r="HP784" s="18"/>
      <c r="HQ784" s="18"/>
      <c r="HR784" s="18"/>
      <c r="HS784" s="18"/>
      <c r="HT784" s="18"/>
      <c r="HU784" s="18"/>
      <c r="HV784" s="18"/>
      <c r="HW784" s="18"/>
      <c r="HX784" s="18"/>
      <c r="HY784" s="18"/>
      <c r="HZ784" s="18"/>
      <c r="IA784" s="18"/>
      <c r="IB784" s="18"/>
      <c r="IC784" s="18"/>
      <c r="ID784" s="18"/>
      <c r="IE784" s="18"/>
      <c r="IF784" s="18"/>
      <c r="IG784" s="18"/>
      <c r="IH784" s="18"/>
      <c r="II784" s="18"/>
      <c r="IJ784" s="18"/>
      <c r="IK784" s="18"/>
      <c r="IL784" s="18"/>
      <c r="IM784" s="18"/>
      <c r="IN784" s="18"/>
      <c r="IO784" s="18"/>
      <c r="IP784" s="18"/>
      <c r="IQ784" s="18"/>
      <c r="IR784" s="18"/>
      <c r="IS784" s="18"/>
      <c r="IT784" s="18"/>
      <c r="IU784" s="18"/>
      <c r="IV784" s="18"/>
      <c r="IW784" s="18"/>
      <c r="IX784" s="18"/>
      <c r="IY784" s="18"/>
      <c r="IZ784" s="18"/>
      <c r="JA784" s="18"/>
      <c r="JB784" s="18"/>
      <c r="JC784" s="18"/>
      <c r="JD784" s="18"/>
      <c r="JE784" s="18"/>
      <c r="JF784" s="18"/>
    </row>
    <row r="785" spans="36:266" x14ac:dyDescent="0.3">
      <c r="AJ785" s="24"/>
      <c r="AK785" s="24"/>
      <c r="AL785" s="20"/>
      <c r="AM785" s="23"/>
      <c r="AN785" s="24"/>
      <c r="AO785" s="24"/>
      <c r="BB785" s="25"/>
      <c r="BC785" s="21"/>
      <c r="BG785" s="18"/>
      <c r="BN785" s="22"/>
      <c r="BO785" s="22"/>
      <c r="BP785" s="22"/>
      <c r="BQ785" s="22"/>
      <c r="BR785" s="15"/>
      <c r="CF785" s="15"/>
      <c r="CL785" s="22"/>
      <c r="CM785" s="15"/>
      <c r="CR785" s="22"/>
      <c r="CT785" s="15"/>
      <c r="CW785" s="22"/>
      <c r="DA785" s="15"/>
      <c r="DH785" s="15"/>
      <c r="DJ785" s="22"/>
      <c r="DO785" s="15"/>
      <c r="DV785" s="15"/>
      <c r="EC785" s="15"/>
      <c r="EJ785" s="15"/>
      <c r="EQ785" s="15"/>
      <c r="EX785" s="15"/>
      <c r="FE785" s="15"/>
      <c r="FL785" s="15"/>
      <c r="FS785" s="15"/>
      <c r="FZ785" s="15"/>
      <c r="GG785" s="15"/>
      <c r="GN785" s="15"/>
      <c r="GP785" s="22"/>
      <c r="GQ785" s="22"/>
      <c r="GR785" s="22"/>
      <c r="GS785" s="22"/>
      <c r="GT785" s="22"/>
      <c r="GU785" s="15"/>
      <c r="GV785" s="22"/>
      <c r="GW785" s="22"/>
      <c r="GX785" s="22"/>
      <c r="GY785" s="18"/>
      <c r="GZ785" s="18"/>
      <c r="HA785" s="18"/>
      <c r="HB785" s="18"/>
      <c r="HC785" s="18"/>
      <c r="HD785" s="18"/>
      <c r="HE785" s="18"/>
      <c r="HF785" s="18"/>
      <c r="HG785" s="18"/>
      <c r="HH785" s="18"/>
      <c r="HI785" s="18"/>
      <c r="HJ785" s="18"/>
      <c r="HK785" s="18"/>
      <c r="HL785" s="18"/>
      <c r="HM785" s="18"/>
      <c r="HN785" s="18"/>
      <c r="HO785" s="18"/>
      <c r="HP785" s="18"/>
      <c r="HQ785" s="18"/>
      <c r="HR785" s="18"/>
      <c r="HS785" s="18"/>
      <c r="HT785" s="18"/>
      <c r="HU785" s="18"/>
      <c r="HV785" s="18"/>
      <c r="HW785" s="18"/>
      <c r="HX785" s="18"/>
      <c r="HY785" s="18"/>
      <c r="HZ785" s="18"/>
      <c r="IA785" s="18"/>
      <c r="IB785" s="18"/>
      <c r="IC785" s="18"/>
      <c r="ID785" s="18"/>
      <c r="IE785" s="18"/>
      <c r="IF785" s="18"/>
      <c r="IG785" s="18"/>
      <c r="IH785" s="18"/>
      <c r="II785" s="18"/>
      <c r="IJ785" s="18"/>
      <c r="IK785" s="18"/>
      <c r="IL785" s="18"/>
      <c r="IM785" s="18"/>
      <c r="IN785" s="18"/>
      <c r="IO785" s="18"/>
      <c r="IP785" s="18"/>
      <c r="IQ785" s="18"/>
      <c r="IR785" s="18"/>
      <c r="IS785" s="18"/>
      <c r="IT785" s="18"/>
      <c r="IU785" s="18"/>
      <c r="IV785" s="18"/>
      <c r="IW785" s="18"/>
      <c r="IX785" s="18"/>
      <c r="IY785" s="18"/>
      <c r="IZ785" s="18"/>
      <c r="JA785" s="18"/>
      <c r="JB785" s="18"/>
      <c r="JC785" s="18"/>
      <c r="JD785" s="18"/>
      <c r="JE785" s="18"/>
      <c r="JF785" s="18"/>
    </row>
    <row r="786" spans="36:266" x14ac:dyDescent="0.3">
      <c r="AJ786" s="24"/>
      <c r="AK786" s="24"/>
      <c r="AL786" s="20"/>
      <c r="AM786" s="23"/>
      <c r="AN786" s="24"/>
      <c r="AO786" s="24"/>
      <c r="BB786" s="25"/>
      <c r="BC786" s="21"/>
      <c r="BG786" s="18"/>
      <c r="BN786" s="22"/>
      <c r="BO786" s="22"/>
      <c r="BP786" s="22"/>
      <c r="BQ786" s="22"/>
      <c r="BR786" s="15"/>
      <c r="CF786" s="15"/>
      <c r="CL786" s="22"/>
      <c r="CM786" s="15"/>
      <c r="CR786" s="22"/>
      <c r="CT786" s="15"/>
      <c r="CW786" s="22"/>
      <c r="DA786" s="15"/>
      <c r="DH786" s="15"/>
      <c r="DJ786" s="22"/>
      <c r="DO786" s="15"/>
      <c r="DV786" s="15"/>
      <c r="EC786" s="15"/>
      <c r="EJ786" s="15"/>
      <c r="EQ786" s="15"/>
      <c r="EX786" s="15"/>
      <c r="FE786" s="15"/>
      <c r="FL786" s="15"/>
      <c r="FS786" s="15"/>
      <c r="FZ786" s="15"/>
      <c r="GG786" s="15"/>
      <c r="GN786" s="15"/>
      <c r="GP786" s="22"/>
      <c r="GQ786" s="22"/>
      <c r="GR786" s="22"/>
      <c r="GS786" s="22"/>
      <c r="GT786" s="22"/>
      <c r="GU786" s="15"/>
      <c r="GV786" s="22"/>
      <c r="GW786" s="22"/>
      <c r="GX786" s="22"/>
      <c r="GY786" s="18"/>
      <c r="GZ786" s="18"/>
      <c r="HA786" s="18"/>
      <c r="HB786" s="18"/>
      <c r="HC786" s="18"/>
      <c r="HD786" s="18"/>
      <c r="HE786" s="18"/>
      <c r="HF786" s="18"/>
      <c r="HG786" s="18"/>
      <c r="HH786" s="18"/>
      <c r="HI786" s="18"/>
      <c r="HJ786" s="18"/>
      <c r="HK786" s="18"/>
      <c r="HL786" s="18"/>
      <c r="HM786" s="18"/>
      <c r="HN786" s="18"/>
      <c r="HO786" s="18"/>
      <c r="HP786" s="18"/>
      <c r="HQ786" s="18"/>
      <c r="HR786" s="18"/>
      <c r="HS786" s="18"/>
      <c r="HT786" s="18"/>
      <c r="HU786" s="18"/>
      <c r="HV786" s="18"/>
      <c r="HW786" s="18"/>
      <c r="HX786" s="18"/>
      <c r="HY786" s="18"/>
      <c r="HZ786" s="18"/>
      <c r="IA786" s="18"/>
      <c r="IB786" s="18"/>
      <c r="IC786" s="18"/>
      <c r="ID786" s="18"/>
      <c r="IE786" s="18"/>
      <c r="IF786" s="18"/>
      <c r="IG786" s="18"/>
      <c r="IH786" s="18"/>
      <c r="II786" s="18"/>
      <c r="IJ786" s="18"/>
      <c r="IK786" s="18"/>
      <c r="IL786" s="18"/>
      <c r="IM786" s="18"/>
      <c r="IN786" s="18"/>
      <c r="IO786" s="18"/>
      <c r="IP786" s="18"/>
      <c r="IQ786" s="18"/>
      <c r="IR786" s="18"/>
      <c r="IS786" s="18"/>
      <c r="IT786" s="18"/>
      <c r="IU786" s="18"/>
      <c r="IV786" s="18"/>
      <c r="IW786" s="18"/>
      <c r="IX786" s="18"/>
      <c r="IY786" s="18"/>
      <c r="IZ786" s="18"/>
      <c r="JA786" s="18"/>
      <c r="JB786" s="18"/>
      <c r="JC786" s="18"/>
      <c r="JD786" s="18"/>
      <c r="JE786" s="18"/>
      <c r="JF786" s="18"/>
    </row>
    <row r="787" spans="36:266" x14ac:dyDescent="0.3">
      <c r="AJ787" s="24"/>
      <c r="AK787" s="24"/>
      <c r="AL787" s="20"/>
      <c r="AM787" s="23"/>
      <c r="AN787" s="24"/>
      <c r="AO787" s="24"/>
      <c r="BB787" s="25"/>
      <c r="BC787" s="21"/>
      <c r="BG787" s="18"/>
      <c r="BN787" s="22"/>
      <c r="BO787" s="22"/>
      <c r="BP787" s="22"/>
      <c r="BQ787" s="22"/>
      <c r="BR787" s="15"/>
      <c r="CF787" s="15"/>
      <c r="CL787" s="22"/>
      <c r="CM787" s="15"/>
      <c r="CR787" s="22"/>
      <c r="CT787" s="15"/>
      <c r="CW787" s="22"/>
      <c r="DA787" s="15"/>
      <c r="DH787" s="15"/>
      <c r="DJ787" s="22"/>
      <c r="DO787" s="15"/>
      <c r="DV787" s="15"/>
      <c r="EC787" s="15"/>
      <c r="EJ787" s="15"/>
      <c r="EQ787" s="15"/>
      <c r="EX787" s="15"/>
      <c r="FE787" s="15"/>
      <c r="FL787" s="15"/>
      <c r="FS787" s="15"/>
      <c r="FZ787" s="15"/>
      <c r="GG787" s="15"/>
      <c r="GN787" s="15"/>
      <c r="GP787" s="22"/>
      <c r="GQ787" s="22"/>
      <c r="GR787" s="22"/>
      <c r="GS787" s="22"/>
      <c r="GT787" s="22"/>
      <c r="GU787" s="15"/>
      <c r="GV787" s="22"/>
      <c r="GW787" s="22"/>
      <c r="GX787" s="22"/>
      <c r="GY787" s="18"/>
      <c r="GZ787" s="18"/>
      <c r="HA787" s="18"/>
      <c r="HB787" s="18"/>
      <c r="HC787" s="18"/>
      <c r="HD787" s="18"/>
      <c r="HE787" s="18"/>
      <c r="HF787" s="18"/>
      <c r="HG787" s="18"/>
      <c r="HH787" s="18"/>
      <c r="HI787" s="18"/>
      <c r="HJ787" s="18"/>
      <c r="HK787" s="18"/>
      <c r="HL787" s="18"/>
      <c r="HM787" s="18"/>
      <c r="HN787" s="18"/>
      <c r="HO787" s="18"/>
      <c r="HP787" s="18"/>
      <c r="HQ787" s="18"/>
      <c r="HR787" s="18"/>
      <c r="HS787" s="18"/>
      <c r="HT787" s="18"/>
      <c r="HU787" s="18"/>
      <c r="HV787" s="18"/>
      <c r="HW787" s="18"/>
      <c r="HX787" s="18"/>
      <c r="HY787" s="18"/>
      <c r="HZ787" s="18"/>
      <c r="IA787" s="18"/>
      <c r="IB787" s="18"/>
      <c r="IC787" s="18"/>
      <c r="ID787" s="18"/>
      <c r="IE787" s="18"/>
      <c r="IF787" s="18"/>
      <c r="IG787" s="18"/>
      <c r="IH787" s="18"/>
      <c r="II787" s="18"/>
      <c r="IJ787" s="18"/>
      <c r="IK787" s="18"/>
      <c r="IL787" s="18"/>
      <c r="IM787" s="18"/>
      <c r="IN787" s="18"/>
      <c r="IO787" s="18"/>
      <c r="IP787" s="18"/>
      <c r="IQ787" s="18"/>
      <c r="IR787" s="18"/>
      <c r="IS787" s="18"/>
      <c r="IT787" s="18"/>
      <c r="IU787" s="18"/>
      <c r="IV787" s="18"/>
      <c r="IW787" s="18"/>
      <c r="IX787" s="18"/>
      <c r="IY787" s="18"/>
      <c r="IZ787" s="18"/>
      <c r="JA787" s="18"/>
      <c r="JB787" s="18"/>
      <c r="JC787" s="18"/>
      <c r="JD787" s="18"/>
      <c r="JE787" s="18"/>
      <c r="JF787" s="18"/>
    </row>
    <row r="788" spans="36:266" x14ac:dyDescent="0.3">
      <c r="AJ788" s="24"/>
      <c r="AK788" s="24"/>
      <c r="AL788" s="20"/>
      <c r="AM788" s="23"/>
      <c r="AN788" s="24"/>
      <c r="AO788" s="24"/>
      <c r="BB788" s="25"/>
      <c r="BC788" s="21"/>
      <c r="BG788" s="18"/>
      <c r="BN788" s="22"/>
      <c r="BO788" s="22"/>
      <c r="BP788" s="22"/>
      <c r="BQ788" s="22"/>
      <c r="BR788" s="15"/>
      <c r="CF788" s="15"/>
      <c r="CL788" s="22"/>
      <c r="CM788" s="15"/>
      <c r="CR788" s="22"/>
      <c r="CT788" s="15"/>
      <c r="CW788" s="22"/>
      <c r="DA788" s="15"/>
      <c r="DH788" s="15"/>
      <c r="DJ788" s="22"/>
      <c r="DO788" s="15"/>
      <c r="DV788" s="15"/>
      <c r="EC788" s="15"/>
      <c r="EJ788" s="15"/>
      <c r="EQ788" s="15"/>
      <c r="EX788" s="15"/>
      <c r="FE788" s="15"/>
      <c r="FL788" s="15"/>
      <c r="FS788" s="15"/>
      <c r="FZ788" s="15"/>
      <c r="GG788" s="15"/>
      <c r="GN788" s="15"/>
      <c r="GP788" s="22"/>
      <c r="GQ788" s="22"/>
      <c r="GR788" s="22"/>
      <c r="GS788" s="22"/>
      <c r="GT788" s="22"/>
      <c r="GU788" s="15"/>
      <c r="GV788" s="22"/>
      <c r="GW788" s="22"/>
      <c r="GX788" s="22"/>
      <c r="GY788" s="18"/>
      <c r="GZ788" s="18"/>
      <c r="HA788" s="18"/>
      <c r="HB788" s="18"/>
      <c r="HC788" s="18"/>
      <c r="HD788" s="18"/>
      <c r="HE788" s="18"/>
      <c r="HF788" s="18"/>
      <c r="HG788" s="18"/>
      <c r="HH788" s="18"/>
      <c r="HI788" s="18"/>
      <c r="HJ788" s="18"/>
      <c r="HK788" s="18"/>
      <c r="HL788" s="18"/>
      <c r="HM788" s="18"/>
      <c r="HN788" s="18"/>
      <c r="HO788" s="18"/>
      <c r="HP788" s="18"/>
      <c r="HQ788" s="18"/>
      <c r="HR788" s="18"/>
      <c r="HS788" s="18"/>
      <c r="HT788" s="18"/>
      <c r="HU788" s="18"/>
      <c r="HV788" s="18"/>
      <c r="HW788" s="18"/>
      <c r="HX788" s="18"/>
      <c r="HY788" s="18"/>
      <c r="HZ788" s="18"/>
      <c r="IA788" s="18"/>
      <c r="IB788" s="18"/>
      <c r="IC788" s="18"/>
      <c r="ID788" s="18"/>
      <c r="IE788" s="18"/>
      <c r="IF788" s="18"/>
      <c r="IG788" s="18"/>
      <c r="IH788" s="18"/>
      <c r="II788" s="18"/>
      <c r="IJ788" s="18"/>
      <c r="IK788" s="18"/>
      <c r="IL788" s="18"/>
      <c r="IM788" s="18"/>
      <c r="IN788" s="18"/>
      <c r="IO788" s="18"/>
      <c r="IP788" s="18"/>
      <c r="IQ788" s="18"/>
      <c r="IR788" s="18"/>
      <c r="IS788" s="18"/>
      <c r="IT788" s="18"/>
      <c r="IU788" s="18"/>
      <c r="IV788" s="18"/>
      <c r="IW788" s="18"/>
      <c r="IX788" s="18"/>
      <c r="IY788" s="18"/>
      <c r="IZ788" s="18"/>
      <c r="JA788" s="18"/>
      <c r="JB788" s="18"/>
      <c r="JC788" s="18"/>
      <c r="JD788" s="18"/>
      <c r="JE788" s="18"/>
      <c r="JF788" s="18"/>
    </row>
    <row r="789" spans="36:266" x14ac:dyDescent="0.3">
      <c r="AJ789" s="24"/>
      <c r="AK789" s="24"/>
      <c r="AL789" s="20"/>
      <c r="AM789" s="23"/>
      <c r="AN789" s="24"/>
      <c r="AO789" s="24"/>
      <c r="BB789" s="25"/>
      <c r="BC789" s="21"/>
      <c r="BG789" s="18"/>
      <c r="BN789" s="22"/>
      <c r="BO789" s="22"/>
      <c r="BP789" s="22"/>
      <c r="BQ789" s="22"/>
      <c r="BR789" s="15"/>
      <c r="CF789" s="15"/>
      <c r="CL789" s="22"/>
      <c r="CM789" s="15"/>
      <c r="CR789" s="22"/>
      <c r="CT789" s="15"/>
      <c r="CW789" s="22"/>
      <c r="DA789" s="15"/>
      <c r="DH789" s="15"/>
      <c r="DJ789" s="22"/>
      <c r="DO789" s="15"/>
      <c r="DV789" s="15"/>
      <c r="EC789" s="15"/>
      <c r="EJ789" s="15"/>
      <c r="EQ789" s="15"/>
      <c r="EX789" s="15"/>
      <c r="FE789" s="15"/>
      <c r="FL789" s="15"/>
      <c r="FS789" s="15"/>
      <c r="FZ789" s="15"/>
      <c r="GG789" s="15"/>
      <c r="GN789" s="15"/>
      <c r="GP789" s="22"/>
      <c r="GQ789" s="22"/>
      <c r="GR789" s="22"/>
      <c r="GS789" s="22"/>
      <c r="GT789" s="22"/>
      <c r="GU789" s="15"/>
      <c r="GV789" s="22"/>
      <c r="GW789" s="22"/>
      <c r="GX789" s="22"/>
      <c r="GY789" s="18"/>
      <c r="GZ789" s="18"/>
      <c r="HA789" s="18"/>
      <c r="HB789" s="18"/>
      <c r="HC789" s="18"/>
      <c r="HD789" s="18"/>
      <c r="HE789" s="18"/>
      <c r="HF789" s="18"/>
      <c r="HG789" s="18"/>
      <c r="HH789" s="18"/>
      <c r="HI789" s="18"/>
      <c r="HJ789" s="18"/>
      <c r="HK789" s="18"/>
      <c r="HL789" s="18"/>
      <c r="HM789" s="18"/>
      <c r="HN789" s="18"/>
      <c r="HO789" s="18"/>
      <c r="HP789" s="18"/>
      <c r="HQ789" s="18"/>
      <c r="HR789" s="18"/>
      <c r="HS789" s="18"/>
      <c r="HT789" s="18"/>
      <c r="HU789" s="18"/>
      <c r="HV789" s="18"/>
      <c r="HW789" s="18"/>
      <c r="HX789" s="18"/>
      <c r="HY789" s="18"/>
      <c r="HZ789" s="18"/>
      <c r="IA789" s="18"/>
      <c r="IB789" s="18"/>
      <c r="IC789" s="18"/>
      <c r="ID789" s="18"/>
      <c r="IE789" s="18"/>
      <c r="IF789" s="18"/>
      <c r="IG789" s="18"/>
      <c r="IH789" s="18"/>
      <c r="II789" s="18"/>
      <c r="IJ789" s="18"/>
      <c r="IK789" s="18"/>
      <c r="IL789" s="18"/>
      <c r="IM789" s="18"/>
      <c r="IN789" s="18"/>
      <c r="IO789" s="18"/>
      <c r="IP789" s="18"/>
      <c r="IQ789" s="18"/>
      <c r="IR789" s="18"/>
      <c r="IS789" s="18"/>
      <c r="IT789" s="18"/>
      <c r="IU789" s="18"/>
      <c r="IV789" s="18"/>
      <c r="IW789" s="18"/>
      <c r="IX789" s="18"/>
      <c r="IY789" s="18"/>
      <c r="IZ789" s="18"/>
      <c r="JA789" s="18"/>
      <c r="JB789" s="18"/>
      <c r="JC789" s="18"/>
      <c r="JD789" s="18"/>
      <c r="JE789" s="18"/>
      <c r="JF789" s="18"/>
    </row>
    <row r="790" spans="36:266" x14ac:dyDescent="0.3">
      <c r="AJ790" s="24"/>
      <c r="AK790" s="24"/>
      <c r="AL790" s="20"/>
      <c r="AM790" s="23"/>
      <c r="AN790" s="24"/>
      <c r="AO790" s="24"/>
      <c r="BB790" s="25"/>
      <c r="BC790" s="21"/>
      <c r="BG790" s="18"/>
      <c r="BN790" s="22"/>
      <c r="BO790" s="22"/>
      <c r="BP790" s="22"/>
      <c r="BQ790" s="22"/>
      <c r="BR790" s="15"/>
      <c r="CF790" s="15"/>
      <c r="CL790" s="22"/>
      <c r="CM790" s="15"/>
      <c r="CR790" s="22"/>
      <c r="CT790" s="15"/>
      <c r="CW790" s="22"/>
      <c r="DA790" s="15"/>
      <c r="DH790" s="15"/>
      <c r="DJ790" s="22"/>
      <c r="DO790" s="15"/>
      <c r="DV790" s="15"/>
      <c r="EC790" s="15"/>
      <c r="EJ790" s="15"/>
      <c r="EQ790" s="15"/>
      <c r="EX790" s="15"/>
      <c r="FE790" s="15"/>
      <c r="FL790" s="15"/>
      <c r="FS790" s="15"/>
      <c r="FZ790" s="15"/>
      <c r="GG790" s="15"/>
      <c r="GN790" s="15"/>
      <c r="GP790" s="22"/>
      <c r="GQ790" s="22"/>
      <c r="GR790" s="22"/>
      <c r="GS790" s="22"/>
      <c r="GT790" s="22"/>
      <c r="GU790" s="15"/>
      <c r="GV790" s="22"/>
      <c r="GW790" s="22"/>
      <c r="GX790" s="22"/>
      <c r="GY790" s="18"/>
      <c r="GZ790" s="18"/>
      <c r="HA790" s="18"/>
      <c r="HB790" s="18"/>
      <c r="HC790" s="18"/>
      <c r="HD790" s="18"/>
      <c r="HE790" s="18"/>
      <c r="HF790" s="18"/>
      <c r="HG790" s="18"/>
      <c r="HH790" s="18"/>
      <c r="HI790" s="18"/>
      <c r="HJ790" s="18"/>
      <c r="HK790" s="18"/>
      <c r="HL790" s="18"/>
      <c r="HM790" s="18"/>
      <c r="HN790" s="18"/>
      <c r="HO790" s="18"/>
      <c r="HP790" s="18"/>
      <c r="HQ790" s="18"/>
      <c r="HR790" s="18"/>
      <c r="HS790" s="18"/>
      <c r="HT790" s="18"/>
      <c r="HU790" s="18"/>
      <c r="HV790" s="18"/>
      <c r="HW790" s="18"/>
      <c r="HX790" s="18"/>
      <c r="HY790" s="18"/>
      <c r="HZ790" s="18"/>
      <c r="IA790" s="18"/>
      <c r="IB790" s="18"/>
      <c r="IC790" s="18"/>
      <c r="ID790" s="18"/>
      <c r="IE790" s="18"/>
      <c r="IF790" s="18"/>
      <c r="IG790" s="18"/>
      <c r="IH790" s="18"/>
      <c r="II790" s="18"/>
      <c r="IJ790" s="18"/>
      <c r="IK790" s="18"/>
      <c r="IL790" s="18"/>
      <c r="IM790" s="18"/>
      <c r="IN790" s="18"/>
      <c r="IO790" s="18"/>
      <c r="IP790" s="18"/>
      <c r="IQ790" s="18"/>
      <c r="IR790" s="18"/>
      <c r="IS790" s="18"/>
      <c r="IT790" s="18"/>
      <c r="IU790" s="18"/>
      <c r="IV790" s="18"/>
      <c r="IW790" s="18"/>
      <c r="IX790" s="18"/>
      <c r="IY790" s="18"/>
      <c r="IZ790" s="18"/>
      <c r="JA790" s="18"/>
      <c r="JB790" s="18"/>
      <c r="JC790" s="18"/>
      <c r="JD790" s="18"/>
      <c r="JE790" s="18"/>
      <c r="JF790" s="18"/>
    </row>
    <row r="791" spans="36:266" x14ac:dyDescent="0.3">
      <c r="AJ791" s="24"/>
      <c r="AK791" s="24"/>
      <c r="AL791" s="20"/>
      <c r="AM791" s="23"/>
      <c r="AN791" s="24"/>
      <c r="AO791" s="24"/>
      <c r="BB791" s="25"/>
      <c r="BC791" s="21"/>
      <c r="BG791" s="18"/>
      <c r="BN791" s="22"/>
      <c r="BO791" s="22"/>
      <c r="BP791" s="22"/>
      <c r="BQ791" s="22"/>
      <c r="BR791" s="15"/>
      <c r="CF791" s="15"/>
      <c r="CL791" s="22"/>
      <c r="CM791" s="15"/>
      <c r="CR791" s="22"/>
      <c r="CT791" s="15"/>
      <c r="CW791" s="22"/>
      <c r="DA791" s="15"/>
      <c r="DH791" s="15"/>
      <c r="DJ791" s="22"/>
      <c r="DO791" s="15"/>
      <c r="DV791" s="15"/>
      <c r="EC791" s="15"/>
      <c r="EJ791" s="15"/>
      <c r="EQ791" s="15"/>
      <c r="EX791" s="15"/>
      <c r="FE791" s="15"/>
      <c r="FL791" s="15"/>
      <c r="FS791" s="15"/>
      <c r="FZ791" s="15"/>
      <c r="GG791" s="15"/>
      <c r="GN791" s="15"/>
      <c r="GP791" s="22"/>
      <c r="GQ791" s="22"/>
      <c r="GR791" s="22"/>
      <c r="GS791" s="22"/>
      <c r="GT791" s="22"/>
      <c r="GU791" s="15"/>
      <c r="GV791" s="22"/>
      <c r="GW791" s="22"/>
      <c r="GX791" s="22"/>
      <c r="GY791" s="18"/>
      <c r="GZ791" s="18"/>
      <c r="HA791" s="18"/>
      <c r="HB791" s="18"/>
      <c r="HC791" s="18"/>
      <c r="HD791" s="18"/>
      <c r="HE791" s="18"/>
      <c r="HF791" s="18"/>
      <c r="HG791" s="18"/>
      <c r="HH791" s="18"/>
      <c r="HI791" s="18"/>
      <c r="HJ791" s="18"/>
      <c r="HK791" s="18"/>
      <c r="HL791" s="18"/>
      <c r="HM791" s="18"/>
      <c r="HN791" s="18"/>
      <c r="HO791" s="18"/>
      <c r="HP791" s="18"/>
      <c r="HQ791" s="18"/>
      <c r="HR791" s="18"/>
      <c r="HS791" s="18"/>
      <c r="HT791" s="18"/>
      <c r="HU791" s="18"/>
      <c r="HV791" s="18"/>
      <c r="HW791" s="18"/>
      <c r="HX791" s="18"/>
      <c r="HY791" s="18"/>
      <c r="HZ791" s="18"/>
      <c r="IA791" s="18"/>
      <c r="IB791" s="18"/>
      <c r="IC791" s="18"/>
      <c r="ID791" s="18"/>
      <c r="IE791" s="18"/>
      <c r="IF791" s="18"/>
      <c r="IG791" s="18"/>
      <c r="IH791" s="18"/>
      <c r="II791" s="18"/>
      <c r="IJ791" s="18"/>
      <c r="IK791" s="18"/>
      <c r="IL791" s="18"/>
      <c r="IM791" s="18"/>
      <c r="IN791" s="18"/>
      <c r="IO791" s="18"/>
      <c r="IP791" s="18"/>
      <c r="IQ791" s="18"/>
      <c r="IR791" s="18"/>
      <c r="IS791" s="18"/>
      <c r="IT791" s="18"/>
      <c r="IU791" s="18"/>
      <c r="IV791" s="18"/>
      <c r="IW791" s="18"/>
      <c r="IX791" s="18"/>
      <c r="IY791" s="18"/>
      <c r="IZ791" s="18"/>
      <c r="JA791" s="18"/>
      <c r="JB791" s="18"/>
      <c r="JC791" s="18"/>
      <c r="JD791" s="18"/>
      <c r="JE791" s="18"/>
      <c r="JF791" s="18"/>
    </row>
    <row r="792" spans="36:266" x14ac:dyDescent="0.3">
      <c r="AJ792" s="24"/>
      <c r="AK792" s="24"/>
      <c r="AL792" s="20"/>
      <c r="AM792" s="23"/>
      <c r="AN792" s="24"/>
      <c r="AO792" s="24"/>
      <c r="BB792" s="25"/>
      <c r="BC792" s="21"/>
      <c r="BG792" s="18"/>
      <c r="BN792" s="22"/>
      <c r="BO792" s="22"/>
      <c r="BP792" s="22"/>
      <c r="BQ792" s="22"/>
      <c r="BR792" s="15"/>
      <c r="CF792" s="15"/>
      <c r="CL792" s="22"/>
      <c r="CM792" s="15"/>
      <c r="CR792" s="22"/>
      <c r="CT792" s="15"/>
      <c r="CW792" s="22"/>
      <c r="DA792" s="15"/>
      <c r="DH792" s="15"/>
      <c r="DJ792" s="22"/>
      <c r="DO792" s="15"/>
      <c r="DV792" s="15"/>
      <c r="EC792" s="15"/>
      <c r="EJ792" s="15"/>
      <c r="EQ792" s="15"/>
      <c r="EX792" s="15"/>
      <c r="FE792" s="15"/>
      <c r="FL792" s="15"/>
      <c r="FS792" s="15"/>
      <c r="FZ792" s="15"/>
      <c r="GG792" s="15"/>
      <c r="GN792" s="15"/>
      <c r="GP792" s="22"/>
      <c r="GQ792" s="22"/>
      <c r="GR792" s="22"/>
      <c r="GS792" s="22"/>
      <c r="GT792" s="22"/>
      <c r="GU792" s="15"/>
      <c r="GV792" s="22"/>
      <c r="GW792" s="22"/>
      <c r="GX792" s="22"/>
      <c r="GY792" s="18"/>
      <c r="GZ792" s="18"/>
      <c r="HA792" s="18"/>
      <c r="HB792" s="18"/>
      <c r="HC792" s="18"/>
      <c r="HD792" s="18"/>
      <c r="HE792" s="18"/>
      <c r="HF792" s="18"/>
      <c r="HG792" s="18"/>
      <c r="HH792" s="18"/>
      <c r="HI792" s="18"/>
      <c r="HJ792" s="18"/>
      <c r="HK792" s="18"/>
      <c r="HL792" s="18"/>
      <c r="HM792" s="18"/>
      <c r="HN792" s="18"/>
      <c r="HO792" s="18"/>
      <c r="HP792" s="18"/>
      <c r="HQ792" s="18"/>
      <c r="HR792" s="18"/>
      <c r="HS792" s="18"/>
      <c r="HT792" s="18"/>
      <c r="HU792" s="18"/>
      <c r="HV792" s="18"/>
      <c r="HW792" s="18"/>
      <c r="HX792" s="18"/>
      <c r="HY792" s="18"/>
      <c r="HZ792" s="18"/>
      <c r="IA792" s="18"/>
      <c r="IB792" s="18"/>
      <c r="IC792" s="18"/>
      <c r="ID792" s="18"/>
      <c r="IE792" s="18"/>
      <c r="IF792" s="18"/>
      <c r="IG792" s="18"/>
      <c r="IH792" s="18"/>
      <c r="II792" s="18"/>
      <c r="IJ792" s="18"/>
      <c r="IK792" s="18"/>
      <c r="IL792" s="18"/>
      <c r="IM792" s="18"/>
      <c r="IN792" s="18"/>
      <c r="IO792" s="18"/>
      <c r="IP792" s="18"/>
      <c r="IQ792" s="18"/>
      <c r="IR792" s="18"/>
      <c r="IS792" s="18"/>
      <c r="IT792" s="18"/>
      <c r="IU792" s="18"/>
      <c r="IV792" s="18"/>
      <c r="IW792" s="18"/>
      <c r="IX792" s="18"/>
      <c r="IY792" s="18"/>
      <c r="IZ792" s="18"/>
      <c r="JA792" s="18"/>
      <c r="JB792" s="18"/>
      <c r="JC792" s="18"/>
      <c r="JD792" s="18"/>
      <c r="JE792" s="18"/>
      <c r="JF792" s="18"/>
    </row>
    <row r="793" spans="36:266" x14ac:dyDescent="0.3">
      <c r="AJ793" s="24"/>
      <c r="AK793" s="24"/>
      <c r="AL793" s="20"/>
      <c r="AM793" s="23"/>
      <c r="AN793" s="24"/>
      <c r="AO793" s="24"/>
      <c r="BB793" s="25"/>
      <c r="BC793" s="21"/>
      <c r="BG793" s="18"/>
      <c r="BN793" s="22"/>
      <c r="BO793" s="22"/>
      <c r="BP793" s="22"/>
      <c r="BQ793" s="22"/>
      <c r="BR793" s="15"/>
      <c r="CF793" s="15"/>
      <c r="CL793" s="22"/>
      <c r="CM793" s="15"/>
      <c r="CR793" s="22"/>
      <c r="CT793" s="15"/>
      <c r="CW793" s="22"/>
      <c r="DA793" s="15"/>
      <c r="DH793" s="15"/>
      <c r="DJ793" s="22"/>
      <c r="DO793" s="15"/>
      <c r="DV793" s="15"/>
      <c r="EC793" s="15"/>
      <c r="EJ793" s="15"/>
      <c r="EQ793" s="15"/>
      <c r="EX793" s="15"/>
      <c r="FE793" s="15"/>
      <c r="FL793" s="15"/>
      <c r="FS793" s="15"/>
      <c r="FZ793" s="15"/>
      <c r="GG793" s="15"/>
      <c r="GN793" s="15"/>
      <c r="GP793" s="22"/>
      <c r="GQ793" s="22"/>
      <c r="GR793" s="22"/>
      <c r="GS793" s="22"/>
      <c r="GT793" s="22"/>
      <c r="GU793" s="15"/>
      <c r="GV793" s="22"/>
      <c r="GW793" s="22"/>
      <c r="GX793" s="22"/>
      <c r="GY793" s="18"/>
      <c r="GZ793" s="18"/>
      <c r="HA793" s="18"/>
      <c r="HB793" s="18"/>
      <c r="HC793" s="18"/>
      <c r="HD793" s="18"/>
      <c r="HE793" s="18"/>
      <c r="HF793" s="18"/>
      <c r="HG793" s="18"/>
      <c r="HH793" s="18"/>
      <c r="HI793" s="18"/>
      <c r="HJ793" s="18"/>
      <c r="HK793" s="18"/>
      <c r="HL793" s="18"/>
      <c r="HM793" s="18"/>
      <c r="HN793" s="18"/>
      <c r="HO793" s="18"/>
      <c r="HP793" s="18"/>
      <c r="HQ793" s="18"/>
      <c r="HR793" s="18"/>
      <c r="HS793" s="18"/>
      <c r="HT793" s="18"/>
      <c r="HU793" s="18"/>
      <c r="HV793" s="18"/>
      <c r="HW793" s="18"/>
      <c r="HX793" s="18"/>
      <c r="HY793" s="18"/>
      <c r="HZ793" s="18"/>
      <c r="IA793" s="18"/>
      <c r="IB793" s="18"/>
      <c r="IC793" s="18"/>
      <c r="ID793" s="18"/>
      <c r="IE793" s="18"/>
      <c r="IF793" s="18"/>
      <c r="IG793" s="18"/>
      <c r="IH793" s="18"/>
      <c r="II793" s="18"/>
      <c r="IJ793" s="18"/>
      <c r="IK793" s="18"/>
      <c r="IL793" s="18"/>
      <c r="IM793" s="18"/>
      <c r="IN793" s="18"/>
      <c r="IO793" s="18"/>
      <c r="IP793" s="18"/>
      <c r="IQ793" s="18"/>
      <c r="IR793" s="18"/>
      <c r="IS793" s="18"/>
      <c r="IT793" s="18"/>
      <c r="IU793" s="18"/>
      <c r="IV793" s="18"/>
      <c r="IW793" s="18"/>
      <c r="IX793" s="18"/>
      <c r="IY793" s="18"/>
      <c r="IZ793" s="18"/>
      <c r="JA793" s="18"/>
      <c r="JB793" s="18"/>
      <c r="JC793" s="18"/>
      <c r="JD793" s="18"/>
      <c r="JE793" s="18"/>
      <c r="JF793" s="18"/>
    </row>
    <row r="794" spans="36:266" x14ac:dyDescent="0.3">
      <c r="AJ794" s="24"/>
      <c r="AK794" s="24"/>
      <c r="AL794" s="20"/>
      <c r="AM794" s="23"/>
      <c r="AN794" s="24"/>
      <c r="AO794" s="24"/>
      <c r="BB794" s="25"/>
      <c r="BC794" s="21"/>
      <c r="BG794" s="18"/>
      <c r="BN794" s="22"/>
      <c r="BO794" s="22"/>
      <c r="BP794" s="22"/>
      <c r="BQ794" s="22"/>
      <c r="BR794" s="15"/>
      <c r="CF794" s="15"/>
      <c r="CL794" s="22"/>
      <c r="CM794" s="15"/>
      <c r="CR794" s="22"/>
      <c r="CT794" s="15"/>
      <c r="CW794" s="22"/>
      <c r="DA794" s="15"/>
      <c r="DH794" s="15"/>
      <c r="DJ794" s="22"/>
      <c r="DO794" s="15"/>
      <c r="DV794" s="15"/>
      <c r="EC794" s="15"/>
      <c r="EJ794" s="15"/>
      <c r="EQ794" s="15"/>
      <c r="EX794" s="15"/>
      <c r="FE794" s="15"/>
      <c r="FL794" s="15"/>
      <c r="FS794" s="15"/>
      <c r="FZ794" s="15"/>
      <c r="GG794" s="15"/>
      <c r="GN794" s="15"/>
      <c r="GP794" s="22"/>
      <c r="GQ794" s="22"/>
      <c r="GR794" s="22"/>
      <c r="GS794" s="22"/>
      <c r="GT794" s="22"/>
      <c r="GU794" s="15"/>
      <c r="GV794" s="22"/>
      <c r="GW794" s="22"/>
      <c r="GX794" s="22"/>
      <c r="GY794" s="18"/>
      <c r="GZ794" s="18"/>
      <c r="HA794" s="18"/>
      <c r="HB794" s="18"/>
      <c r="HC794" s="18"/>
      <c r="HD794" s="18"/>
      <c r="HE794" s="18"/>
      <c r="HF794" s="18"/>
      <c r="HG794" s="18"/>
      <c r="HH794" s="18"/>
      <c r="HI794" s="18"/>
      <c r="HJ794" s="18"/>
      <c r="HK794" s="18"/>
      <c r="HL794" s="18"/>
      <c r="HM794" s="18"/>
      <c r="HN794" s="18"/>
      <c r="HO794" s="18"/>
      <c r="HP794" s="18"/>
      <c r="HQ794" s="18"/>
      <c r="HR794" s="18"/>
      <c r="HS794" s="18"/>
      <c r="HT794" s="18"/>
      <c r="HU794" s="18"/>
      <c r="HV794" s="18"/>
      <c r="HW794" s="18"/>
      <c r="HX794" s="18"/>
      <c r="HY794" s="18"/>
      <c r="HZ794" s="18"/>
      <c r="IA794" s="18"/>
      <c r="IB794" s="18"/>
      <c r="IC794" s="18"/>
      <c r="ID794" s="18"/>
      <c r="IE794" s="18"/>
      <c r="IF794" s="18"/>
      <c r="IG794" s="18"/>
      <c r="IH794" s="18"/>
      <c r="II794" s="18"/>
      <c r="IJ794" s="18"/>
      <c r="IK794" s="18"/>
      <c r="IL794" s="18"/>
      <c r="IM794" s="18"/>
      <c r="IN794" s="18"/>
      <c r="IO794" s="18"/>
      <c r="IP794" s="18"/>
      <c r="IQ794" s="18"/>
      <c r="IR794" s="18"/>
      <c r="IS794" s="18"/>
      <c r="IT794" s="18"/>
      <c r="IU794" s="18"/>
      <c r="IV794" s="18"/>
      <c r="IW794" s="18"/>
      <c r="IX794" s="18"/>
      <c r="IY794" s="18"/>
      <c r="IZ794" s="18"/>
      <c r="JA794" s="18"/>
      <c r="JB794" s="18"/>
      <c r="JC794" s="18"/>
      <c r="JD794" s="18"/>
      <c r="JE794" s="18"/>
      <c r="JF794" s="18"/>
    </row>
    <row r="795" spans="36:266" x14ac:dyDescent="0.3">
      <c r="AJ795" s="24"/>
      <c r="AK795" s="24"/>
      <c r="AL795" s="20"/>
      <c r="AM795" s="23"/>
      <c r="AN795" s="24"/>
      <c r="AO795" s="24"/>
      <c r="BB795" s="25"/>
      <c r="BC795" s="21"/>
      <c r="BG795" s="18"/>
      <c r="BN795" s="22"/>
      <c r="BO795" s="22"/>
      <c r="BP795" s="22"/>
      <c r="BQ795" s="22"/>
      <c r="BR795" s="15"/>
      <c r="CF795" s="15"/>
      <c r="CL795" s="22"/>
      <c r="CM795" s="15"/>
      <c r="CR795" s="22"/>
      <c r="CT795" s="15"/>
      <c r="CW795" s="22"/>
      <c r="DA795" s="15"/>
      <c r="DH795" s="15"/>
      <c r="DJ795" s="22"/>
      <c r="DO795" s="15"/>
      <c r="DV795" s="15"/>
      <c r="EC795" s="15"/>
      <c r="EJ795" s="15"/>
      <c r="EQ795" s="15"/>
      <c r="EX795" s="15"/>
      <c r="FE795" s="15"/>
      <c r="FL795" s="15"/>
      <c r="FS795" s="15"/>
      <c r="FZ795" s="15"/>
      <c r="GG795" s="15"/>
      <c r="GN795" s="15"/>
      <c r="GP795" s="22"/>
      <c r="GQ795" s="22"/>
      <c r="GR795" s="22"/>
      <c r="GS795" s="22"/>
      <c r="GT795" s="22"/>
      <c r="GU795" s="15"/>
      <c r="GV795" s="22"/>
      <c r="GW795" s="22"/>
      <c r="GX795" s="22"/>
      <c r="GY795" s="18"/>
      <c r="GZ795" s="18"/>
      <c r="HA795" s="18"/>
      <c r="HB795" s="18"/>
      <c r="HC795" s="18"/>
      <c r="HD795" s="18"/>
      <c r="HE795" s="18"/>
      <c r="HF795" s="18"/>
      <c r="HG795" s="18"/>
      <c r="HH795" s="18"/>
      <c r="HI795" s="18"/>
      <c r="HJ795" s="18"/>
      <c r="HK795" s="18"/>
      <c r="HL795" s="18"/>
      <c r="HM795" s="18"/>
      <c r="HN795" s="18"/>
      <c r="HO795" s="18"/>
      <c r="HP795" s="18"/>
      <c r="HQ795" s="18"/>
      <c r="HR795" s="18"/>
      <c r="HS795" s="18"/>
      <c r="HT795" s="18"/>
      <c r="HU795" s="18"/>
      <c r="HV795" s="18"/>
      <c r="HW795" s="18"/>
      <c r="HX795" s="18"/>
      <c r="HY795" s="18"/>
      <c r="HZ795" s="18"/>
      <c r="IA795" s="18"/>
      <c r="IB795" s="18"/>
      <c r="IC795" s="18"/>
      <c r="ID795" s="18"/>
      <c r="IE795" s="18"/>
      <c r="IF795" s="18"/>
      <c r="IG795" s="18"/>
      <c r="IH795" s="18"/>
      <c r="II795" s="18"/>
      <c r="IJ795" s="18"/>
      <c r="IK795" s="18"/>
      <c r="IL795" s="18"/>
      <c r="IM795" s="18"/>
      <c r="IN795" s="18"/>
      <c r="IO795" s="18"/>
      <c r="IP795" s="18"/>
      <c r="IQ795" s="18"/>
      <c r="IR795" s="18"/>
      <c r="IS795" s="18"/>
      <c r="IT795" s="18"/>
      <c r="IU795" s="18"/>
      <c r="IV795" s="18"/>
      <c r="IW795" s="18"/>
      <c r="IX795" s="18"/>
      <c r="IY795" s="18"/>
      <c r="IZ795" s="18"/>
      <c r="JA795" s="18"/>
      <c r="JB795" s="18"/>
      <c r="JC795" s="18"/>
      <c r="JD795" s="18"/>
      <c r="JE795" s="18"/>
      <c r="JF795" s="18"/>
    </row>
    <row r="796" spans="36:266" x14ac:dyDescent="0.3">
      <c r="AJ796" s="24"/>
      <c r="AK796" s="24"/>
      <c r="AL796" s="20"/>
      <c r="AM796" s="23"/>
      <c r="AN796" s="24"/>
      <c r="AO796" s="24"/>
      <c r="BB796" s="25"/>
      <c r="BC796" s="21"/>
      <c r="BG796" s="18"/>
      <c r="BN796" s="22"/>
      <c r="BO796" s="22"/>
      <c r="BP796" s="22"/>
      <c r="BQ796" s="22"/>
      <c r="BR796" s="15"/>
      <c r="CF796" s="15"/>
      <c r="CL796" s="22"/>
      <c r="CM796" s="15"/>
      <c r="CR796" s="22"/>
      <c r="CT796" s="15"/>
      <c r="CW796" s="22"/>
      <c r="DA796" s="15"/>
      <c r="DH796" s="15"/>
      <c r="DJ796" s="22"/>
      <c r="DO796" s="15"/>
      <c r="DV796" s="15"/>
      <c r="EC796" s="15"/>
      <c r="EJ796" s="15"/>
      <c r="EQ796" s="15"/>
      <c r="EX796" s="15"/>
      <c r="FE796" s="15"/>
      <c r="FL796" s="15"/>
      <c r="FS796" s="15"/>
      <c r="FZ796" s="15"/>
      <c r="GG796" s="15"/>
      <c r="GN796" s="15"/>
      <c r="GP796" s="22"/>
      <c r="GQ796" s="22"/>
      <c r="GR796" s="22"/>
      <c r="GS796" s="22"/>
      <c r="GT796" s="22"/>
      <c r="GU796" s="15"/>
      <c r="GV796" s="22"/>
      <c r="GW796" s="22"/>
      <c r="GX796" s="22"/>
      <c r="GY796" s="18"/>
      <c r="GZ796" s="18"/>
      <c r="HA796" s="18"/>
      <c r="HB796" s="18"/>
      <c r="HC796" s="18"/>
      <c r="HD796" s="18"/>
      <c r="HE796" s="18"/>
      <c r="HF796" s="18"/>
      <c r="HG796" s="18"/>
      <c r="HH796" s="18"/>
      <c r="HI796" s="18"/>
      <c r="HJ796" s="18"/>
      <c r="HK796" s="18"/>
      <c r="HL796" s="18"/>
      <c r="HM796" s="18"/>
      <c r="HN796" s="18"/>
      <c r="HO796" s="18"/>
      <c r="HP796" s="18"/>
      <c r="HQ796" s="18"/>
      <c r="HR796" s="18"/>
      <c r="HS796" s="18"/>
      <c r="HT796" s="18"/>
      <c r="HU796" s="18"/>
      <c r="HV796" s="18"/>
      <c r="HW796" s="18"/>
      <c r="HX796" s="18"/>
      <c r="HY796" s="18"/>
      <c r="HZ796" s="18"/>
      <c r="IA796" s="18"/>
      <c r="IB796" s="18"/>
      <c r="IC796" s="18"/>
      <c r="ID796" s="18"/>
      <c r="IE796" s="18"/>
      <c r="IF796" s="18"/>
      <c r="IG796" s="18"/>
      <c r="IH796" s="18"/>
      <c r="II796" s="18"/>
      <c r="IJ796" s="18"/>
      <c r="IK796" s="18"/>
      <c r="IL796" s="18"/>
      <c r="IM796" s="18"/>
      <c r="IN796" s="18"/>
      <c r="IO796" s="18"/>
      <c r="IP796" s="18"/>
      <c r="IQ796" s="18"/>
      <c r="IR796" s="18"/>
      <c r="IS796" s="18"/>
      <c r="IT796" s="18"/>
      <c r="IU796" s="18"/>
      <c r="IV796" s="18"/>
      <c r="IW796" s="18"/>
      <c r="IX796" s="18"/>
      <c r="IY796" s="18"/>
      <c r="IZ796" s="18"/>
      <c r="JA796" s="18"/>
      <c r="JB796" s="18"/>
      <c r="JC796" s="18"/>
      <c r="JD796" s="18"/>
      <c r="JE796" s="18"/>
      <c r="JF796" s="18"/>
    </row>
    <row r="797" spans="36:266" x14ac:dyDescent="0.3">
      <c r="AJ797" s="24"/>
      <c r="AK797" s="24"/>
      <c r="AL797" s="20"/>
      <c r="AM797" s="23"/>
      <c r="AN797" s="24"/>
      <c r="AO797" s="24"/>
      <c r="BB797" s="25"/>
      <c r="BC797" s="21"/>
      <c r="BG797" s="18"/>
      <c r="BN797" s="22"/>
      <c r="BO797" s="22"/>
      <c r="BP797" s="22"/>
      <c r="BQ797" s="22"/>
      <c r="BR797" s="15"/>
      <c r="CF797" s="15"/>
      <c r="CL797" s="22"/>
      <c r="CM797" s="15"/>
      <c r="CR797" s="22"/>
      <c r="CT797" s="15"/>
      <c r="CW797" s="22"/>
      <c r="DA797" s="15"/>
      <c r="DH797" s="15"/>
      <c r="DJ797" s="22"/>
      <c r="DO797" s="15"/>
      <c r="DV797" s="15"/>
      <c r="EC797" s="15"/>
      <c r="EJ797" s="15"/>
      <c r="EQ797" s="15"/>
      <c r="EX797" s="15"/>
      <c r="FE797" s="15"/>
      <c r="FL797" s="15"/>
      <c r="FS797" s="15"/>
      <c r="FZ797" s="15"/>
      <c r="GG797" s="15"/>
      <c r="GN797" s="15"/>
      <c r="GP797" s="22"/>
      <c r="GQ797" s="22"/>
      <c r="GR797" s="22"/>
      <c r="GS797" s="22"/>
      <c r="GT797" s="22"/>
      <c r="GU797" s="15"/>
      <c r="GV797" s="22"/>
      <c r="GW797" s="22"/>
      <c r="GX797" s="22"/>
      <c r="GY797" s="18"/>
      <c r="GZ797" s="18"/>
      <c r="HA797" s="18"/>
      <c r="HB797" s="18"/>
      <c r="HC797" s="18"/>
      <c r="HD797" s="18"/>
      <c r="HE797" s="18"/>
      <c r="HF797" s="18"/>
      <c r="HG797" s="18"/>
      <c r="HH797" s="18"/>
      <c r="HI797" s="18"/>
      <c r="HJ797" s="18"/>
      <c r="HK797" s="18"/>
      <c r="HL797" s="18"/>
      <c r="HM797" s="18"/>
      <c r="HN797" s="18"/>
      <c r="HO797" s="18"/>
      <c r="HP797" s="18"/>
      <c r="HQ797" s="18"/>
      <c r="HR797" s="18"/>
      <c r="HS797" s="18"/>
      <c r="HT797" s="18"/>
      <c r="HU797" s="18"/>
      <c r="HV797" s="18"/>
      <c r="HW797" s="18"/>
      <c r="HX797" s="18"/>
      <c r="HY797" s="18"/>
      <c r="HZ797" s="18"/>
      <c r="IA797" s="18"/>
      <c r="IB797" s="18"/>
      <c r="IC797" s="18"/>
      <c r="ID797" s="18"/>
      <c r="IE797" s="18"/>
      <c r="IF797" s="18"/>
      <c r="IG797" s="18"/>
      <c r="IH797" s="18"/>
      <c r="II797" s="18"/>
      <c r="IJ797" s="18"/>
      <c r="IK797" s="18"/>
      <c r="IL797" s="18"/>
      <c r="IM797" s="18"/>
      <c r="IN797" s="18"/>
      <c r="IO797" s="18"/>
      <c r="IP797" s="18"/>
      <c r="IQ797" s="18"/>
      <c r="IR797" s="18"/>
      <c r="IS797" s="18"/>
      <c r="IT797" s="18"/>
      <c r="IU797" s="18"/>
      <c r="IV797" s="18"/>
      <c r="IW797" s="18"/>
      <c r="IX797" s="18"/>
      <c r="IY797" s="18"/>
      <c r="IZ797" s="18"/>
      <c r="JA797" s="18"/>
      <c r="JB797" s="18"/>
      <c r="JC797" s="18"/>
      <c r="JD797" s="18"/>
      <c r="JE797" s="18"/>
      <c r="JF797" s="18"/>
    </row>
    <row r="798" spans="36:266" x14ac:dyDescent="0.3">
      <c r="AJ798" s="24"/>
      <c r="AK798" s="24"/>
      <c r="AL798" s="20"/>
      <c r="AM798" s="23"/>
      <c r="AN798" s="24"/>
      <c r="AO798" s="24"/>
      <c r="BB798" s="25"/>
      <c r="BC798" s="21"/>
      <c r="BG798" s="18"/>
      <c r="BN798" s="22"/>
      <c r="BO798" s="22"/>
      <c r="BP798" s="22"/>
      <c r="BQ798" s="22"/>
      <c r="BR798" s="15"/>
      <c r="CF798" s="15"/>
      <c r="CL798" s="22"/>
      <c r="CM798" s="15"/>
      <c r="CR798" s="22"/>
      <c r="CT798" s="15"/>
      <c r="CW798" s="22"/>
      <c r="DA798" s="15"/>
      <c r="DH798" s="15"/>
      <c r="DJ798" s="22"/>
      <c r="DO798" s="15"/>
      <c r="DV798" s="15"/>
      <c r="EC798" s="15"/>
      <c r="EJ798" s="15"/>
      <c r="EQ798" s="15"/>
      <c r="EX798" s="15"/>
      <c r="FE798" s="15"/>
      <c r="FL798" s="15"/>
      <c r="FS798" s="15"/>
      <c r="FZ798" s="15"/>
      <c r="GG798" s="15"/>
      <c r="GN798" s="15"/>
      <c r="GP798" s="22"/>
      <c r="GQ798" s="22"/>
      <c r="GR798" s="22"/>
      <c r="GS798" s="22"/>
      <c r="GT798" s="22"/>
      <c r="GU798" s="15"/>
      <c r="GV798" s="22"/>
      <c r="GW798" s="22"/>
      <c r="GX798" s="22"/>
      <c r="GY798" s="18"/>
      <c r="GZ798" s="18"/>
      <c r="HA798" s="18"/>
      <c r="HB798" s="18"/>
      <c r="HC798" s="18"/>
      <c r="HD798" s="18"/>
      <c r="HE798" s="18"/>
      <c r="HF798" s="18"/>
      <c r="HG798" s="18"/>
      <c r="HH798" s="18"/>
      <c r="HI798" s="18"/>
      <c r="HJ798" s="18"/>
      <c r="HK798" s="18"/>
      <c r="HL798" s="18"/>
      <c r="HM798" s="18"/>
      <c r="HN798" s="18"/>
      <c r="HO798" s="18"/>
      <c r="HP798" s="18"/>
      <c r="HQ798" s="18"/>
      <c r="HR798" s="18"/>
      <c r="HS798" s="18"/>
      <c r="HT798" s="18"/>
      <c r="HU798" s="18"/>
      <c r="HV798" s="18"/>
      <c r="HW798" s="18"/>
      <c r="HX798" s="18"/>
      <c r="HY798" s="18"/>
      <c r="HZ798" s="18"/>
      <c r="IA798" s="18"/>
      <c r="IB798" s="18"/>
      <c r="IC798" s="18"/>
      <c r="ID798" s="18"/>
      <c r="IE798" s="18"/>
      <c r="IF798" s="18"/>
      <c r="IG798" s="18"/>
      <c r="IH798" s="18"/>
      <c r="II798" s="18"/>
      <c r="IJ798" s="18"/>
      <c r="IK798" s="18"/>
      <c r="IL798" s="18"/>
      <c r="IM798" s="18"/>
      <c r="IN798" s="18"/>
      <c r="IO798" s="18"/>
      <c r="IP798" s="18"/>
      <c r="IQ798" s="18"/>
      <c r="IR798" s="18"/>
      <c r="IS798" s="18"/>
      <c r="IT798" s="18"/>
      <c r="IU798" s="18"/>
      <c r="IV798" s="18"/>
      <c r="IW798" s="18"/>
      <c r="IX798" s="18"/>
      <c r="IY798" s="18"/>
      <c r="IZ798" s="18"/>
      <c r="JA798" s="18"/>
      <c r="JB798" s="18"/>
      <c r="JC798" s="18"/>
      <c r="JD798" s="18"/>
      <c r="JE798" s="18"/>
      <c r="JF798" s="18"/>
    </row>
    <row r="799" spans="36:266" x14ac:dyDescent="0.3">
      <c r="AJ799" s="24"/>
      <c r="AK799" s="24"/>
      <c r="AL799" s="20"/>
      <c r="AM799" s="23"/>
      <c r="AN799" s="24"/>
      <c r="AO799" s="24"/>
      <c r="BB799" s="25"/>
      <c r="BC799" s="21"/>
      <c r="BG799" s="18"/>
      <c r="BN799" s="22"/>
      <c r="BO799" s="22"/>
      <c r="BP799" s="22"/>
      <c r="BQ799" s="22"/>
      <c r="BR799" s="15"/>
      <c r="CF799" s="15"/>
      <c r="CL799" s="22"/>
      <c r="CM799" s="15"/>
      <c r="CR799" s="22"/>
      <c r="CT799" s="15"/>
      <c r="CW799" s="22"/>
      <c r="DA799" s="15"/>
      <c r="DH799" s="15"/>
      <c r="DJ799" s="22"/>
      <c r="DO799" s="15"/>
      <c r="DV799" s="15"/>
      <c r="EC799" s="15"/>
      <c r="EJ799" s="15"/>
      <c r="EQ799" s="15"/>
      <c r="EX799" s="15"/>
      <c r="FE799" s="15"/>
      <c r="FL799" s="15"/>
      <c r="FS799" s="15"/>
      <c r="FZ799" s="15"/>
      <c r="GG799" s="15"/>
      <c r="GN799" s="15"/>
      <c r="GP799" s="22"/>
      <c r="GQ799" s="22"/>
      <c r="GR799" s="22"/>
      <c r="GS799" s="22"/>
      <c r="GT799" s="22"/>
      <c r="GU799" s="15"/>
      <c r="GV799" s="22"/>
      <c r="GW799" s="22"/>
      <c r="GX799" s="22"/>
      <c r="GY799" s="18"/>
      <c r="GZ799" s="18"/>
      <c r="HA799" s="18"/>
      <c r="HB799" s="18"/>
      <c r="HC799" s="18"/>
      <c r="HD799" s="18"/>
      <c r="HE799" s="18"/>
      <c r="HF799" s="18"/>
      <c r="HG799" s="18"/>
      <c r="HH799" s="18"/>
      <c r="HI799" s="18"/>
      <c r="HJ799" s="18"/>
      <c r="HK799" s="18"/>
      <c r="HL799" s="18"/>
      <c r="HM799" s="18"/>
      <c r="HN799" s="18"/>
      <c r="HO799" s="18"/>
      <c r="HP799" s="18"/>
      <c r="HQ799" s="18"/>
      <c r="HR799" s="18"/>
      <c r="HS799" s="18"/>
      <c r="HT799" s="18"/>
      <c r="HU799" s="18"/>
      <c r="HV799" s="18"/>
      <c r="HW799" s="18"/>
      <c r="HX799" s="18"/>
      <c r="HY799" s="18"/>
      <c r="HZ799" s="18"/>
      <c r="IA799" s="18"/>
      <c r="IB799" s="18"/>
      <c r="IC799" s="18"/>
      <c r="ID799" s="18"/>
      <c r="IE799" s="18"/>
      <c r="IF799" s="18"/>
      <c r="IG799" s="18"/>
      <c r="IH799" s="18"/>
      <c r="II799" s="18"/>
      <c r="IJ799" s="18"/>
      <c r="IK799" s="18"/>
      <c r="IL799" s="18"/>
      <c r="IM799" s="18"/>
      <c r="IN799" s="18"/>
      <c r="IO799" s="18"/>
      <c r="IP799" s="18"/>
      <c r="IQ799" s="18"/>
      <c r="IR799" s="18"/>
      <c r="IS799" s="18"/>
      <c r="IT799" s="18"/>
      <c r="IU799" s="18"/>
      <c r="IV799" s="18"/>
      <c r="IW799" s="18"/>
      <c r="IX799" s="18"/>
      <c r="IY799" s="18"/>
      <c r="IZ799" s="18"/>
      <c r="JA799" s="18"/>
      <c r="JB799" s="18"/>
      <c r="JC799" s="18"/>
      <c r="JD799" s="18"/>
      <c r="JE799" s="18"/>
      <c r="JF799" s="18"/>
    </row>
    <row r="800" spans="36:266" x14ac:dyDescent="0.3">
      <c r="AJ800" s="24"/>
      <c r="AK800" s="24"/>
      <c r="AL800" s="20"/>
      <c r="AM800" s="23"/>
      <c r="AN800" s="24"/>
      <c r="AO800" s="24"/>
      <c r="BB800" s="25"/>
      <c r="BC800" s="21"/>
      <c r="BG800" s="18"/>
      <c r="BN800" s="22"/>
      <c r="BO800" s="22"/>
      <c r="BP800" s="22"/>
      <c r="BQ800" s="22"/>
      <c r="BR800" s="15"/>
      <c r="CF800" s="15"/>
      <c r="CL800" s="22"/>
      <c r="CM800" s="15"/>
      <c r="CR800" s="22"/>
      <c r="CT800" s="15"/>
      <c r="CW800" s="22"/>
      <c r="DA800" s="15"/>
      <c r="DH800" s="15"/>
      <c r="DJ800" s="22"/>
      <c r="DO800" s="15"/>
      <c r="DV800" s="15"/>
      <c r="EC800" s="15"/>
      <c r="EJ800" s="15"/>
      <c r="EQ800" s="15"/>
      <c r="EX800" s="15"/>
      <c r="FE800" s="15"/>
      <c r="FL800" s="15"/>
      <c r="FS800" s="15"/>
      <c r="FZ800" s="15"/>
      <c r="GG800" s="15"/>
      <c r="GN800" s="15"/>
      <c r="GP800" s="22"/>
      <c r="GQ800" s="22"/>
      <c r="GR800" s="22"/>
      <c r="GS800" s="22"/>
      <c r="GT800" s="22"/>
      <c r="GU800" s="15"/>
      <c r="GV800" s="22"/>
      <c r="GW800" s="22"/>
      <c r="GX800" s="22"/>
      <c r="GY800" s="18"/>
      <c r="GZ800" s="18"/>
      <c r="HA800" s="18"/>
      <c r="HB800" s="18"/>
      <c r="HC800" s="18"/>
      <c r="HD800" s="18"/>
      <c r="HE800" s="18"/>
      <c r="HF800" s="18"/>
      <c r="HG800" s="18"/>
      <c r="HH800" s="18"/>
      <c r="HI800" s="18"/>
      <c r="HJ800" s="18"/>
      <c r="HK800" s="18"/>
      <c r="HL800" s="18"/>
      <c r="HM800" s="18"/>
      <c r="HN800" s="18"/>
      <c r="HO800" s="18"/>
      <c r="HP800" s="18"/>
      <c r="HQ800" s="18"/>
      <c r="HR800" s="18"/>
      <c r="HS800" s="18"/>
      <c r="HT800" s="18"/>
      <c r="HU800" s="18"/>
      <c r="HV800" s="18"/>
      <c r="HW800" s="18"/>
      <c r="HX800" s="18"/>
      <c r="HY800" s="18"/>
      <c r="HZ800" s="18"/>
      <c r="IA800" s="18"/>
      <c r="IB800" s="18"/>
      <c r="IC800" s="18"/>
      <c r="ID800" s="18"/>
      <c r="IE800" s="18"/>
      <c r="IF800" s="18"/>
      <c r="IG800" s="18"/>
      <c r="IH800" s="18"/>
      <c r="II800" s="18"/>
      <c r="IJ800" s="18"/>
      <c r="IK800" s="18"/>
      <c r="IL800" s="18"/>
      <c r="IM800" s="18"/>
      <c r="IN800" s="18"/>
      <c r="IO800" s="18"/>
      <c r="IP800" s="18"/>
      <c r="IQ800" s="18"/>
      <c r="IR800" s="18"/>
      <c r="IS800" s="18"/>
      <c r="IT800" s="18"/>
      <c r="IU800" s="18"/>
      <c r="IV800" s="18"/>
      <c r="IW800" s="18"/>
      <c r="IX800" s="18"/>
      <c r="IY800" s="18"/>
      <c r="IZ800" s="18"/>
      <c r="JA800" s="18"/>
      <c r="JB800" s="18"/>
      <c r="JC800" s="18"/>
      <c r="JD800" s="18"/>
      <c r="JE800" s="18"/>
      <c r="JF800" s="18"/>
    </row>
    <row r="801" spans="36:266" x14ac:dyDescent="0.3">
      <c r="AJ801" s="24"/>
      <c r="AK801" s="24"/>
      <c r="AL801" s="20"/>
      <c r="AM801" s="23"/>
      <c r="AN801" s="24"/>
      <c r="AO801" s="24"/>
      <c r="BB801" s="25"/>
      <c r="BC801" s="21"/>
      <c r="BG801" s="18"/>
      <c r="BN801" s="22"/>
      <c r="BO801" s="22"/>
      <c r="BP801" s="22"/>
      <c r="BQ801" s="22"/>
      <c r="BR801" s="15"/>
      <c r="CF801" s="15"/>
      <c r="CL801" s="22"/>
      <c r="CM801" s="15"/>
      <c r="CR801" s="22"/>
      <c r="CT801" s="15"/>
      <c r="CW801" s="22"/>
      <c r="DA801" s="15"/>
      <c r="DH801" s="15"/>
      <c r="DJ801" s="22"/>
      <c r="DO801" s="15"/>
      <c r="DV801" s="15"/>
      <c r="EC801" s="15"/>
      <c r="EJ801" s="15"/>
      <c r="EQ801" s="15"/>
      <c r="EX801" s="15"/>
      <c r="FE801" s="15"/>
      <c r="FL801" s="15"/>
      <c r="FS801" s="15"/>
      <c r="FZ801" s="15"/>
      <c r="GG801" s="15"/>
      <c r="GN801" s="15"/>
      <c r="GP801" s="22"/>
      <c r="GQ801" s="22"/>
      <c r="GR801" s="22"/>
      <c r="GS801" s="22"/>
      <c r="GT801" s="22"/>
      <c r="GU801" s="15"/>
      <c r="GV801" s="22"/>
      <c r="GW801" s="22"/>
      <c r="GX801" s="22"/>
      <c r="GY801" s="18"/>
      <c r="GZ801" s="18"/>
      <c r="HA801" s="18"/>
      <c r="HB801" s="18"/>
      <c r="HC801" s="18"/>
      <c r="HD801" s="18"/>
      <c r="HE801" s="18"/>
      <c r="HF801" s="18"/>
      <c r="HG801" s="18"/>
      <c r="HH801" s="18"/>
      <c r="HI801" s="18"/>
      <c r="HJ801" s="18"/>
      <c r="HK801" s="18"/>
      <c r="HL801" s="18"/>
      <c r="HM801" s="18"/>
      <c r="HN801" s="18"/>
      <c r="HO801" s="18"/>
      <c r="HP801" s="18"/>
      <c r="HQ801" s="18"/>
      <c r="HR801" s="18"/>
      <c r="HS801" s="18"/>
      <c r="HT801" s="18"/>
      <c r="HU801" s="18"/>
      <c r="HV801" s="18"/>
      <c r="HW801" s="18"/>
      <c r="HX801" s="18"/>
      <c r="HY801" s="18"/>
      <c r="HZ801" s="18"/>
      <c r="IA801" s="18"/>
      <c r="IB801" s="18"/>
      <c r="IC801" s="18"/>
      <c r="ID801" s="18"/>
      <c r="IE801" s="18"/>
      <c r="IF801" s="18"/>
      <c r="IG801" s="18"/>
      <c r="IH801" s="18"/>
      <c r="II801" s="18"/>
      <c r="IJ801" s="18"/>
      <c r="IK801" s="18"/>
      <c r="IL801" s="18"/>
      <c r="IM801" s="18"/>
      <c r="IN801" s="18"/>
      <c r="IO801" s="18"/>
      <c r="IP801" s="18"/>
      <c r="IQ801" s="18"/>
      <c r="IR801" s="18"/>
      <c r="IS801" s="18"/>
      <c r="IT801" s="18"/>
      <c r="IU801" s="18"/>
      <c r="IV801" s="18"/>
      <c r="IW801" s="18"/>
      <c r="IX801" s="18"/>
      <c r="IY801" s="18"/>
      <c r="IZ801" s="18"/>
      <c r="JA801" s="18"/>
      <c r="JB801" s="18"/>
      <c r="JC801" s="18"/>
      <c r="JD801" s="18"/>
      <c r="JE801" s="18"/>
      <c r="JF801" s="18"/>
    </row>
    <row r="802" spans="36:266" x14ac:dyDescent="0.3">
      <c r="AJ802" s="24"/>
      <c r="AK802" s="24"/>
      <c r="AL802" s="20"/>
      <c r="AM802" s="23"/>
      <c r="AN802" s="24"/>
      <c r="AO802" s="24"/>
      <c r="BB802" s="25"/>
      <c r="BC802" s="21"/>
      <c r="BG802" s="18"/>
      <c r="BN802" s="22"/>
      <c r="BO802" s="22"/>
      <c r="BP802" s="22"/>
      <c r="BQ802" s="22"/>
      <c r="BR802" s="15"/>
      <c r="CF802" s="15"/>
      <c r="CL802" s="22"/>
      <c r="CM802" s="15"/>
      <c r="CR802" s="22"/>
      <c r="CT802" s="15"/>
      <c r="CW802" s="22"/>
      <c r="DA802" s="15"/>
      <c r="DH802" s="15"/>
      <c r="DJ802" s="22"/>
      <c r="DO802" s="15"/>
      <c r="DV802" s="15"/>
      <c r="EC802" s="15"/>
      <c r="EJ802" s="15"/>
      <c r="EQ802" s="15"/>
      <c r="EX802" s="15"/>
      <c r="FE802" s="15"/>
      <c r="FL802" s="15"/>
      <c r="FS802" s="15"/>
      <c r="FZ802" s="15"/>
      <c r="GG802" s="15"/>
      <c r="GN802" s="15"/>
      <c r="GP802" s="22"/>
      <c r="GQ802" s="22"/>
      <c r="GR802" s="22"/>
      <c r="GS802" s="22"/>
      <c r="GT802" s="22"/>
      <c r="GU802" s="15"/>
      <c r="GV802" s="22"/>
      <c r="GW802" s="22"/>
      <c r="GX802" s="22"/>
      <c r="GY802" s="18"/>
      <c r="GZ802" s="18"/>
      <c r="HA802" s="18"/>
      <c r="HB802" s="18"/>
      <c r="HC802" s="18"/>
      <c r="HD802" s="18"/>
      <c r="HE802" s="18"/>
      <c r="HF802" s="18"/>
      <c r="HG802" s="18"/>
      <c r="HH802" s="18"/>
      <c r="HI802" s="18"/>
      <c r="HJ802" s="18"/>
      <c r="HK802" s="18"/>
      <c r="HL802" s="18"/>
      <c r="HM802" s="18"/>
      <c r="HN802" s="18"/>
      <c r="HO802" s="18"/>
      <c r="HP802" s="18"/>
      <c r="HQ802" s="18"/>
      <c r="HR802" s="18"/>
      <c r="HS802" s="18"/>
      <c r="HT802" s="18"/>
      <c r="HU802" s="18"/>
      <c r="HV802" s="18"/>
      <c r="HW802" s="18"/>
      <c r="HX802" s="18"/>
      <c r="HY802" s="18"/>
      <c r="HZ802" s="18"/>
      <c r="IA802" s="18"/>
      <c r="IB802" s="18"/>
      <c r="IC802" s="18"/>
      <c r="ID802" s="18"/>
      <c r="IE802" s="18"/>
      <c r="IF802" s="18"/>
      <c r="IG802" s="18"/>
      <c r="IH802" s="18"/>
      <c r="II802" s="18"/>
      <c r="IJ802" s="18"/>
      <c r="IK802" s="18"/>
      <c r="IL802" s="18"/>
      <c r="IM802" s="18"/>
      <c r="IN802" s="18"/>
      <c r="IO802" s="18"/>
      <c r="IP802" s="18"/>
      <c r="IQ802" s="18"/>
      <c r="IR802" s="18"/>
      <c r="IS802" s="18"/>
      <c r="IT802" s="18"/>
      <c r="IU802" s="18"/>
      <c r="IV802" s="18"/>
      <c r="IW802" s="18"/>
      <c r="IX802" s="18"/>
      <c r="IY802" s="18"/>
      <c r="IZ802" s="18"/>
      <c r="JA802" s="18"/>
      <c r="JB802" s="18"/>
      <c r="JC802" s="18"/>
      <c r="JD802" s="18"/>
      <c r="JE802" s="18"/>
      <c r="JF802" s="18"/>
    </row>
    <row r="803" spans="36:266" x14ac:dyDescent="0.3">
      <c r="AJ803" s="24"/>
      <c r="AK803" s="24"/>
      <c r="AL803" s="20"/>
      <c r="AM803" s="23"/>
      <c r="AN803" s="24"/>
      <c r="AO803" s="24"/>
      <c r="BB803" s="25"/>
      <c r="BC803" s="21"/>
      <c r="BG803" s="18"/>
      <c r="BN803" s="22"/>
      <c r="BO803" s="22"/>
      <c r="BP803" s="22"/>
      <c r="BQ803" s="22"/>
      <c r="BR803" s="15"/>
      <c r="CF803" s="15"/>
      <c r="CL803" s="22"/>
      <c r="CM803" s="15"/>
      <c r="CR803" s="22"/>
      <c r="CT803" s="15"/>
      <c r="CW803" s="22"/>
      <c r="DA803" s="15"/>
      <c r="DH803" s="15"/>
      <c r="DJ803" s="22"/>
      <c r="DO803" s="15"/>
      <c r="DV803" s="15"/>
      <c r="EC803" s="15"/>
      <c r="EJ803" s="15"/>
      <c r="EQ803" s="15"/>
      <c r="EX803" s="15"/>
      <c r="FE803" s="15"/>
      <c r="FL803" s="15"/>
      <c r="FS803" s="15"/>
      <c r="FZ803" s="15"/>
      <c r="GG803" s="15"/>
      <c r="GN803" s="15"/>
      <c r="GP803" s="22"/>
      <c r="GQ803" s="22"/>
      <c r="GR803" s="22"/>
      <c r="GS803" s="22"/>
      <c r="GT803" s="22"/>
      <c r="GU803" s="15"/>
      <c r="GV803" s="22"/>
      <c r="GW803" s="22"/>
      <c r="GX803" s="22"/>
      <c r="GY803" s="18"/>
      <c r="GZ803" s="18"/>
      <c r="HA803" s="18"/>
      <c r="HB803" s="18"/>
      <c r="HC803" s="18"/>
      <c r="HD803" s="18"/>
      <c r="HE803" s="18"/>
      <c r="HF803" s="18"/>
      <c r="HG803" s="18"/>
      <c r="HH803" s="18"/>
      <c r="HI803" s="18"/>
      <c r="HJ803" s="18"/>
      <c r="HK803" s="18"/>
      <c r="HL803" s="18"/>
      <c r="HM803" s="18"/>
      <c r="HN803" s="18"/>
      <c r="HO803" s="18"/>
      <c r="HP803" s="18"/>
      <c r="HQ803" s="18"/>
      <c r="HR803" s="18"/>
      <c r="HS803" s="18"/>
      <c r="HT803" s="18"/>
      <c r="HU803" s="18"/>
      <c r="HV803" s="18"/>
      <c r="HW803" s="18"/>
      <c r="HX803" s="18"/>
      <c r="HY803" s="18"/>
      <c r="HZ803" s="18"/>
      <c r="IA803" s="18"/>
      <c r="IB803" s="18"/>
      <c r="IC803" s="18"/>
      <c r="ID803" s="18"/>
      <c r="IE803" s="18"/>
      <c r="IF803" s="18"/>
      <c r="IG803" s="18"/>
      <c r="IH803" s="18"/>
      <c r="II803" s="18"/>
      <c r="IJ803" s="18"/>
      <c r="IK803" s="18"/>
      <c r="IL803" s="18"/>
      <c r="IM803" s="18"/>
      <c r="IN803" s="18"/>
      <c r="IO803" s="18"/>
      <c r="IP803" s="18"/>
      <c r="IQ803" s="18"/>
      <c r="IR803" s="18"/>
      <c r="IS803" s="18"/>
      <c r="IT803" s="18"/>
      <c r="IU803" s="18"/>
      <c r="IV803" s="18"/>
      <c r="IW803" s="18"/>
      <c r="IX803" s="18"/>
      <c r="IY803" s="18"/>
      <c r="IZ803" s="18"/>
      <c r="JA803" s="18"/>
      <c r="JB803" s="18"/>
      <c r="JC803" s="18"/>
      <c r="JD803" s="18"/>
      <c r="JE803" s="18"/>
      <c r="JF803" s="18"/>
    </row>
    <row r="804" spans="36:266" x14ac:dyDescent="0.3">
      <c r="AJ804" s="24"/>
      <c r="AK804" s="24"/>
      <c r="AL804" s="20"/>
      <c r="AM804" s="23"/>
      <c r="AN804" s="24"/>
      <c r="AO804" s="24"/>
      <c r="BB804" s="25"/>
      <c r="BC804" s="21"/>
      <c r="BG804" s="18"/>
      <c r="BN804" s="22"/>
      <c r="BO804" s="22"/>
      <c r="BP804" s="22"/>
      <c r="BQ804" s="22"/>
      <c r="BR804" s="15"/>
      <c r="CF804" s="15"/>
      <c r="CL804" s="22"/>
      <c r="CM804" s="15"/>
      <c r="CR804" s="22"/>
      <c r="CT804" s="15"/>
      <c r="CW804" s="22"/>
      <c r="DA804" s="15"/>
      <c r="DH804" s="15"/>
      <c r="DJ804" s="22"/>
      <c r="DO804" s="15"/>
      <c r="DV804" s="15"/>
      <c r="EC804" s="15"/>
      <c r="EJ804" s="15"/>
      <c r="EQ804" s="15"/>
      <c r="EX804" s="15"/>
      <c r="FE804" s="15"/>
      <c r="FL804" s="15"/>
      <c r="FS804" s="15"/>
      <c r="FZ804" s="15"/>
      <c r="GG804" s="15"/>
      <c r="GN804" s="15"/>
      <c r="GP804" s="22"/>
      <c r="GQ804" s="22"/>
      <c r="GR804" s="22"/>
      <c r="GS804" s="22"/>
      <c r="GT804" s="22"/>
      <c r="GU804" s="15"/>
      <c r="GV804" s="22"/>
      <c r="GW804" s="22"/>
      <c r="GX804" s="22"/>
      <c r="GY804" s="18"/>
      <c r="GZ804" s="18"/>
      <c r="HA804" s="18"/>
      <c r="HB804" s="18"/>
      <c r="HC804" s="18"/>
      <c r="HD804" s="18"/>
      <c r="HE804" s="18"/>
      <c r="HF804" s="18"/>
      <c r="HG804" s="18"/>
      <c r="HH804" s="18"/>
      <c r="HI804" s="18"/>
      <c r="HJ804" s="18"/>
      <c r="HK804" s="18"/>
      <c r="HL804" s="18"/>
      <c r="HM804" s="18"/>
      <c r="HN804" s="18"/>
      <c r="HO804" s="18"/>
      <c r="HP804" s="18"/>
      <c r="HQ804" s="18"/>
      <c r="HR804" s="18"/>
      <c r="HS804" s="18"/>
      <c r="HT804" s="18"/>
      <c r="HU804" s="18"/>
      <c r="HV804" s="18"/>
      <c r="HW804" s="18"/>
      <c r="HX804" s="18"/>
      <c r="HY804" s="18"/>
      <c r="HZ804" s="18"/>
      <c r="IA804" s="18"/>
      <c r="IB804" s="18"/>
      <c r="IC804" s="18"/>
      <c r="ID804" s="18"/>
      <c r="IE804" s="18"/>
      <c r="IF804" s="18"/>
      <c r="IG804" s="18"/>
      <c r="IH804" s="18"/>
      <c r="II804" s="18"/>
      <c r="IJ804" s="18"/>
      <c r="IK804" s="18"/>
      <c r="IL804" s="18"/>
      <c r="IM804" s="18"/>
      <c r="IN804" s="18"/>
      <c r="IO804" s="18"/>
      <c r="IP804" s="18"/>
      <c r="IQ804" s="18"/>
      <c r="IR804" s="18"/>
      <c r="IS804" s="18"/>
      <c r="IT804" s="18"/>
      <c r="IU804" s="18"/>
      <c r="IV804" s="18"/>
      <c r="IW804" s="18"/>
      <c r="IX804" s="18"/>
      <c r="IY804" s="18"/>
      <c r="IZ804" s="18"/>
      <c r="JA804" s="18"/>
      <c r="JB804" s="18"/>
      <c r="JC804" s="18"/>
      <c r="JD804" s="18"/>
      <c r="JE804" s="18"/>
      <c r="JF804" s="18"/>
    </row>
    <row r="805" spans="36:266" x14ac:dyDescent="0.3">
      <c r="AJ805" s="24"/>
      <c r="AK805" s="24"/>
      <c r="AL805" s="20"/>
      <c r="AM805" s="23"/>
      <c r="AN805" s="24"/>
      <c r="AO805" s="24"/>
      <c r="BB805" s="25"/>
      <c r="BC805" s="21"/>
      <c r="BG805" s="18"/>
      <c r="BN805" s="22"/>
      <c r="BO805" s="22"/>
      <c r="BP805" s="22"/>
      <c r="BQ805" s="22"/>
      <c r="BR805" s="15"/>
      <c r="CF805" s="15"/>
      <c r="CL805" s="22"/>
      <c r="CM805" s="15"/>
      <c r="CR805" s="22"/>
      <c r="CT805" s="15"/>
      <c r="CW805" s="22"/>
      <c r="DA805" s="15"/>
      <c r="DH805" s="15"/>
      <c r="DJ805" s="22"/>
      <c r="DO805" s="15"/>
      <c r="DV805" s="15"/>
      <c r="EC805" s="15"/>
      <c r="EJ805" s="15"/>
      <c r="EQ805" s="15"/>
      <c r="EX805" s="15"/>
      <c r="FE805" s="15"/>
      <c r="FL805" s="15"/>
      <c r="FS805" s="15"/>
      <c r="FZ805" s="15"/>
      <c r="GG805" s="15"/>
      <c r="GN805" s="15"/>
      <c r="GP805" s="22"/>
      <c r="GQ805" s="22"/>
      <c r="GR805" s="22"/>
      <c r="GS805" s="22"/>
      <c r="GT805" s="22"/>
      <c r="GU805" s="15"/>
      <c r="GV805" s="22"/>
      <c r="GW805" s="22"/>
      <c r="GX805" s="22"/>
      <c r="GY805" s="18"/>
      <c r="GZ805" s="18"/>
      <c r="HA805" s="18"/>
      <c r="HB805" s="18"/>
      <c r="HC805" s="18"/>
      <c r="HD805" s="18"/>
      <c r="HE805" s="18"/>
      <c r="HF805" s="18"/>
      <c r="HG805" s="18"/>
      <c r="HH805" s="18"/>
      <c r="HI805" s="18"/>
      <c r="HJ805" s="18"/>
      <c r="HK805" s="18"/>
      <c r="HL805" s="18"/>
      <c r="HM805" s="18"/>
      <c r="HN805" s="18"/>
      <c r="HO805" s="18"/>
      <c r="HP805" s="18"/>
      <c r="HQ805" s="18"/>
      <c r="HR805" s="18"/>
      <c r="HS805" s="18"/>
      <c r="HT805" s="18"/>
      <c r="HU805" s="18"/>
      <c r="HV805" s="18"/>
      <c r="HW805" s="18"/>
      <c r="HX805" s="18"/>
      <c r="HY805" s="18"/>
      <c r="HZ805" s="18"/>
      <c r="IA805" s="18"/>
      <c r="IB805" s="18"/>
      <c r="IC805" s="18"/>
      <c r="ID805" s="18"/>
      <c r="IE805" s="18"/>
      <c r="IF805" s="18"/>
      <c r="IG805" s="18"/>
      <c r="IH805" s="18"/>
      <c r="II805" s="18"/>
      <c r="IJ805" s="18"/>
      <c r="IK805" s="18"/>
      <c r="IL805" s="18"/>
      <c r="IM805" s="18"/>
      <c r="IN805" s="18"/>
      <c r="IO805" s="18"/>
      <c r="IP805" s="18"/>
      <c r="IQ805" s="18"/>
      <c r="IR805" s="18"/>
      <c r="IS805" s="18"/>
      <c r="IT805" s="18"/>
      <c r="IU805" s="18"/>
      <c r="IV805" s="18"/>
      <c r="IW805" s="18"/>
      <c r="IX805" s="18"/>
      <c r="IY805" s="18"/>
      <c r="IZ805" s="18"/>
      <c r="JA805" s="18"/>
      <c r="JB805" s="18"/>
      <c r="JC805" s="18"/>
      <c r="JD805" s="18"/>
      <c r="JE805" s="18"/>
      <c r="JF805" s="18"/>
    </row>
    <row r="806" spans="36:266" x14ac:dyDescent="0.3">
      <c r="AJ806" s="24"/>
      <c r="AK806" s="24"/>
      <c r="AL806" s="20"/>
      <c r="AM806" s="23"/>
      <c r="AN806" s="24"/>
      <c r="AO806" s="24"/>
      <c r="BB806" s="25"/>
      <c r="BC806" s="21"/>
      <c r="BG806" s="18"/>
      <c r="BN806" s="22"/>
      <c r="BO806" s="22"/>
      <c r="BP806" s="22"/>
      <c r="BQ806" s="22"/>
      <c r="BR806" s="15"/>
      <c r="CF806" s="15"/>
      <c r="CL806" s="22"/>
      <c r="CM806" s="15"/>
      <c r="CR806" s="22"/>
      <c r="CT806" s="15"/>
      <c r="CW806" s="22"/>
      <c r="DA806" s="15"/>
      <c r="DH806" s="15"/>
      <c r="DJ806" s="22"/>
      <c r="DO806" s="15"/>
      <c r="DV806" s="15"/>
      <c r="EC806" s="15"/>
      <c r="EJ806" s="15"/>
      <c r="EQ806" s="15"/>
      <c r="EX806" s="15"/>
      <c r="FE806" s="15"/>
      <c r="FL806" s="15"/>
      <c r="FS806" s="15"/>
      <c r="FZ806" s="15"/>
      <c r="GG806" s="15"/>
      <c r="GN806" s="15"/>
      <c r="GP806" s="22"/>
      <c r="GQ806" s="22"/>
      <c r="GR806" s="22"/>
      <c r="GS806" s="22"/>
      <c r="GT806" s="22"/>
      <c r="GU806" s="15"/>
      <c r="GV806" s="22"/>
      <c r="GW806" s="22"/>
      <c r="GX806" s="22"/>
      <c r="GY806" s="18"/>
      <c r="GZ806" s="18"/>
      <c r="HA806" s="18"/>
      <c r="HB806" s="18"/>
      <c r="HC806" s="18"/>
      <c r="HD806" s="18"/>
      <c r="HE806" s="18"/>
      <c r="HF806" s="18"/>
      <c r="HG806" s="18"/>
      <c r="HH806" s="18"/>
      <c r="HI806" s="18"/>
      <c r="HJ806" s="18"/>
      <c r="HK806" s="18"/>
      <c r="HL806" s="18"/>
      <c r="HM806" s="18"/>
      <c r="HN806" s="18"/>
      <c r="HO806" s="18"/>
      <c r="HP806" s="18"/>
      <c r="HQ806" s="18"/>
      <c r="HR806" s="18"/>
      <c r="HS806" s="18"/>
      <c r="HT806" s="18"/>
      <c r="HU806" s="18"/>
      <c r="HV806" s="18"/>
      <c r="HW806" s="18"/>
      <c r="HX806" s="18"/>
      <c r="HY806" s="18"/>
      <c r="HZ806" s="18"/>
      <c r="IA806" s="18"/>
      <c r="IB806" s="18"/>
      <c r="IC806" s="18"/>
      <c r="ID806" s="18"/>
      <c r="IE806" s="18"/>
      <c r="IF806" s="18"/>
      <c r="IG806" s="18"/>
      <c r="IH806" s="18"/>
      <c r="II806" s="18"/>
      <c r="IJ806" s="18"/>
      <c r="IK806" s="18"/>
      <c r="IL806" s="18"/>
      <c r="IM806" s="18"/>
      <c r="IN806" s="18"/>
      <c r="IO806" s="18"/>
      <c r="IP806" s="18"/>
      <c r="IQ806" s="18"/>
      <c r="IR806" s="18"/>
      <c r="IS806" s="18"/>
      <c r="IT806" s="18"/>
      <c r="IU806" s="18"/>
      <c r="IV806" s="18"/>
      <c r="IW806" s="18"/>
      <c r="IX806" s="18"/>
      <c r="IY806" s="18"/>
      <c r="IZ806" s="18"/>
      <c r="JA806" s="18"/>
      <c r="JB806" s="18"/>
      <c r="JC806" s="18"/>
      <c r="JD806" s="18"/>
      <c r="JE806" s="18"/>
      <c r="JF806" s="18"/>
    </row>
    <row r="807" spans="36:266" x14ac:dyDescent="0.3">
      <c r="AJ807" s="24"/>
      <c r="AK807" s="24"/>
      <c r="AL807" s="20"/>
      <c r="AM807" s="23"/>
      <c r="AN807" s="24"/>
      <c r="AO807" s="24"/>
      <c r="BB807" s="25"/>
      <c r="BC807" s="21"/>
      <c r="BG807" s="18"/>
      <c r="BN807" s="22"/>
      <c r="BO807" s="22"/>
      <c r="BP807" s="22"/>
      <c r="BQ807" s="22"/>
      <c r="BR807" s="15"/>
      <c r="CF807" s="15"/>
      <c r="CL807" s="22"/>
      <c r="CM807" s="15"/>
      <c r="CR807" s="22"/>
      <c r="CT807" s="15"/>
      <c r="CW807" s="22"/>
      <c r="DA807" s="15"/>
      <c r="DH807" s="15"/>
      <c r="DJ807" s="22"/>
      <c r="DO807" s="15"/>
      <c r="DV807" s="15"/>
      <c r="EC807" s="15"/>
      <c r="EJ807" s="15"/>
      <c r="EQ807" s="15"/>
      <c r="EX807" s="15"/>
      <c r="FE807" s="15"/>
      <c r="FL807" s="15"/>
      <c r="FS807" s="15"/>
      <c r="FZ807" s="15"/>
      <c r="GG807" s="15"/>
      <c r="GN807" s="15"/>
      <c r="GP807" s="22"/>
      <c r="GQ807" s="22"/>
      <c r="GR807" s="22"/>
      <c r="GS807" s="22"/>
      <c r="GT807" s="22"/>
      <c r="GU807" s="15"/>
      <c r="GV807" s="22"/>
      <c r="GW807" s="22"/>
      <c r="GX807" s="22"/>
      <c r="GY807" s="18"/>
      <c r="GZ807" s="18"/>
      <c r="HA807" s="18"/>
      <c r="HB807" s="18"/>
      <c r="HC807" s="18"/>
      <c r="HD807" s="18"/>
      <c r="HE807" s="18"/>
      <c r="HF807" s="18"/>
      <c r="HG807" s="18"/>
      <c r="HH807" s="18"/>
      <c r="HI807" s="18"/>
      <c r="HJ807" s="18"/>
      <c r="HK807" s="18"/>
      <c r="HL807" s="18"/>
      <c r="HM807" s="18"/>
      <c r="HN807" s="18"/>
      <c r="HO807" s="18"/>
      <c r="HP807" s="18"/>
      <c r="HQ807" s="18"/>
      <c r="HR807" s="18"/>
      <c r="HS807" s="18"/>
      <c r="HT807" s="18"/>
      <c r="HU807" s="18"/>
      <c r="HV807" s="18"/>
      <c r="HW807" s="18"/>
      <c r="HX807" s="18"/>
      <c r="HY807" s="18"/>
      <c r="HZ807" s="18"/>
      <c r="IA807" s="18"/>
      <c r="IB807" s="18"/>
      <c r="IC807" s="18"/>
      <c r="ID807" s="18"/>
      <c r="IE807" s="18"/>
      <c r="IF807" s="18"/>
      <c r="IG807" s="18"/>
      <c r="IH807" s="18"/>
      <c r="II807" s="18"/>
      <c r="IJ807" s="18"/>
      <c r="IK807" s="18"/>
      <c r="IL807" s="18"/>
      <c r="IM807" s="18"/>
      <c r="IN807" s="18"/>
      <c r="IO807" s="18"/>
      <c r="IP807" s="18"/>
      <c r="IQ807" s="18"/>
      <c r="IR807" s="18"/>
      <c r="IS807" s="18"/>
      <c r="IT807" s="18"/>
      <c r="IU807" s="18"/>
      <c r="IV807" s="18"/>
      <c r="IW807" s="18"/>
      <c r="IX807" s="18"/>
      <c r="IY807" s="18"/>
      <c r="IZ807" s="18"/>
      <c r="JA807" s="18"/>
      <c r="JB807" s="18"/>
      <c r="JC807" s="18"/>
      <c r="JD807" s="18"/>
      <c r="JE807" s="18"/>
      <c r="JF807" s="18"/>
    </row>
    <row r="808" spans="36:266" x14ac:dyDescent="0.3">
      <c r="AJ808" s="24"/>
      <c r="AK808" s="24"/>
      <c r="AL808" s="20"/>
      <c r="AM808" s="23"/>
      <c r="AN808" s="24"/>
      <c r="AO808" s="24"/>
      <c r="BB808" s="25"/>
      <c r="BC808" s="21"/>
      <c r="BG808" s="18"/>
      <c r="BN808" s="22"/>
      <c r="BO808" s="22"/>
      <c r="BP808" s="22"/>
      <c r="BQ808" s="22"/>
      <c r="BR808" s="15"/>
      <c r="CF808" s="15"/>
      <c r="CL808" s="22"/>
      <c r="CM808" s="15"/>
      <c r="CR808" s="22"/>
      <c r="CT808" s="15"/>
      <c r="CW808" s="22"/>
      <c r="DA808" s="15"/>
      <c r="DH808" s="15"/>
      <c r="DJ808" s="22"/>
      <c r="DO808" s="15"/>
      <c r="DV808" s="15"/>
      <c r="EC808" s="15"/>
      <c r="EJ808" s="15"/>
      <c r="EQ808" s="15"/>
      <c r="EX808" s="15"/>
      <c r="FE808" s="15"/>
      <c r="FL808" s="15"/>
      <c r="FS808" s="15"/>
      <c r="FZ808" s="15"/>
      <c r="GG808" s="15"/>
      <c r="GN808" s="15"/>
      <c r="GP808" s="22"/>
      <c r="GQ808" s="22"/>
      <c r="GR808" s="22"/>
      <c r="GS808" s="22"/>
      <c r="GT808" s="22"/>
      <c r="GU808" s="15"/>
      <c r="GV808" s="22"/>
      <c r="GW808" s="22"/>
      <c r="GX808" s="22"/>
      <c r="GY808" s="18"/>
      <c r="GZ808" s="18"/>
      <c r="HA808" s="18"/>
      <c r="HB808" s="18"/>
      <c r="HC808" s="18"/>
      <c r="HD808" s="18"/>
      <c r="HE808" s="18"/>
      <c r="HF808" s="18"/>
      <c r="HG808" s="18"/>
      <c r="HH808" s="18"/>
      <c r="HI808" s="18"/>
      <c r="HJ808" s="18"/>
      <c r="HK808" s="18"/>
      <c r="HL808" s="18"/>
      <c r="HM808" s="18"/>
      <c r="HN808" s="18"/>
      <c r="HO808" s="18"/>
      <c r="HP808" s="18"/>
      <c r="HQ808" s="18"/>
      <c r="HR808" s="18"/>
      <c r="HS808" s="18"/>
      <c r="HT808" s="18"/>
      <c r="HU808" s="18"/>
      <c r="HV808" s="18"/>
      <c r="HW808" s="18"/>
      <c r="HX808" s="18"/>
      <c r="HY808" s="18"/>
      <c r="HZ808" s="18"/>
      <c r="IA808" s="18"/>
      <c r="IB808" s="18"/>
      <c r="IC808" s="18"/>
      <c r="ID808" s="18"/>
      <c r="IE808" s="18"/>
      <c r="IF808" s="18"/>
      <c r="IG808" s="18"/>
      <c r="IH808" s="18"/>
      <c r="II808" s="18"/>
      <c r="IJ808" s="18"/>
      <c r="IK808" s="18"/>
      <c r="IL808" s="18"/>
      <c r="IM808" s="18"/>
      <c r="IN808" s="18"/>
      <c r="IO808" s="18"/>
      <c r="IP808" s="18"/>
      <c r="IQ808" s="18"/>
      <c r="IR808" s="18"/>
      <c r="IS808" s="18"/>
      <c r="IT808" s="18"/>
      <c r="IU808" s="18"/>
      <c r="IV808" s="18"/>
      <c r="IW808" s="18"/>
      <c r="IX808" s="18"/>
      <c r="IY808" s="18"/>
      <c r="IZ808" s="18"/>
      <c r="JA808" s="18"/>
      <c r="JB808" s="18"/>
      <c r="JC808" s="18"/>
      <c r="JD808" s="18"/>
      <c r="JE808" s="18"/>
      <c r="JF808" s="18"/>
    </row>
    <row r="809" spans="36:266" x14ac:dyDescent="0.3">
      <c r="AJ809" s="24"/>
      <c r="AK809" s="24"/>
      <c r="AL809" s="20"/>
      <c r="AM809" s="23"/>
      <c r="AN809" s="24"/>
      <c r="AO809" s="24"/>
      <c r="BB809" s="25"/>
      <c r="BC809" s="21"/>
      <c r="BG809" s="18"/>
      <c r="BN809" s="22"/>
      <c r="BO809" s="22"/>
      <c r="BP809" s="22"/>
      <c r="BQ809" s="22"/>
      <c r="BR809" s="15"/>
      <c r="CF809" s="15"/>
      <c r="CL809" s="22"/>
      <c r="CM809" s="15"/>
      <c r="CR809" s="22"/>
      <c r="CT809" s="15"/>
      <c r="CW809" s="22"/>
      <c r="DA809" s="15"/>
      <c r="DH809" s="15"/>
      <c r="DJ809" s="22"/>
      <c r="DO809" s="15"/>
      <c r="DV809" s="15"/>
      <c r="EC809" s="15"/>
      <c r="EJ809" s="15"/>
      <c r="EQ809" s="15"/>
      <c r="EX809" s="15"/>
      <c r="FE809" s="15"/>
      <c r="FL809" s="15"/>
      <c r="FS809" s="15"/>
      <c r="FZ809" s="15"/>
      <c r="GG809" s="15"/>
      <c r="GN809" s="15"/>
      <c r="GP809" s="22"/>
      <c r="GQ809" s="22"/>
      <c r="GR809" s="22"/>
      <c r="GS809" s="22"/>
      <c r="GT809" s="22"/>
      <c r="GU809" s="15"/>
      <c r="GV809" s="22"/>
      <c r="GW809" s="22"/>
      <c r="GX809" s="22"/>
      <c r="GY809" s="18"/>
      <c r="GZ809" s="18"/>
      <c r="HA809" s="18"/>
      <c r="HB809" s="18"/>
      <c r="HC809" s="18"/>
      <c r="HD809" s="18"/>
      <c r="HE809" s="18"/>
      <c r="HF809" s="18"/>
      <c r="HG809" s="18"/>
      <c r="HH809" s="18"/>
      <c r="HI809" s="18"/>
      <c r="HJ809" s="18"/>
      <c r="HK809" s="18"/>
      <c r="HL809" s="18"/>
      <c r="HM809" s="18"/>
      <c r="HN809" s="18"/>
      <c r="HO809" s="18"/>
      <c r="HP809" s="18"/>
      <c r="HQ809" s="18"/>
      <c r="HR809" s="18"/>
      <c r="HS809" s="18"/>
      <c r="HT809" s="18"/>
      <c r="HU809" s="18"/>
      <c r="HV809" s="18"/>
      <c r="HW809" s="18"/>
      <c r="HX809" s="18"/>
      <c r="HY809" s="18"/>
      <c r="HZ809" s="18"/>
      <c r="IA809" s="18"/>
      <c r="IB809" s="18"/>
      <c r="IC809" s="18"/>
      <c r="ID809" s="18"/>
      <c r="IE809" s="18"/>
      <c r="IF809" s="18"/>
      <c r="IG809" s="18"/>
      <c r="IH809" s="18"/>
      <c r="II809" s="18"/>
      <c r="IJ809" s="18"/>
      <c r="IK809" s="18"/>
      <c r="IL809" s="18"/>
      <c r="IM809" s="18"/>
      <c r="IN809" s="18"/>
      <c r="IO809" s="18"/>
      <c r="IP809" s="18"/>
      <c r="IQ809" s="18"/>
      <c r="IR809" s="18"/>
      <c r="IS809" s="18"/>
      <c r="IT809" s="18"/>
      <c r="IU809" s="18"/>
      <c r="IV809" s="18"/>
      <c r="IW809" s="18"/>
      <c r="IX809" s="18"/>
      <c r="IY809" s="18"/>
      <c r="IZ809" s="18"/>
      <c r="JA809" s="18"/>
      <c r="JB809" s="18"/>
      <c r="JC809" s="18"/>
      <c r="JD809" s="18"/>
      <c r="JE809" s="18"/>
      <c r="JF809" s="18"/>
    </row>
    <row r="810" spans="36:266" x14ac:dyDescent="0.3">
      <c r="AJ810" s="24"/>
      <c r="AK810" s="24"/>
      <c r="AL810" s="20"/>
      <c r="AM810" s="23"/>
      <c r="AN810" s="24"/>
      <c r="AO810" s="24"/>
      <c r="BB810" s="25"/>
      <c r="BC810" s="21"/>
      <c r="BG810" s="18"/>
      <c r="BN810" s="22"/>
      <c r="BO810" s="22"/>
      <c r="BP810" s="22"/>
      <c r="BQ810" s="22"/>
      <c r="BR810" s="15"/>
      <c r="CF810" s="15"/>
      <c r="CL810" s="22"/>
      <c r="CM810" s="15"/>
      <c r="CR810" s="22"/>
      <c r="CT810" s="15"/>
      <c r="CW810" s="22"/>
      <c r="DA810" s="15"/>
      <c r="DH810" s="15"/>
      <c r="DJ810" s="22"/>
      <c r="DO810" s="15"/>
      <c r="DV810" s="15"/>
      <c r="EC810" s="15"/>
      <c r="EJ810" s="15"/>
      <c r="EQ810" s="15"/>
      <c r="EX810" s="15"/>
      <c r="FE810" s="15"/>
      <c r="FL810" s="15"/>
      <c r="FS810" s="15"/>
      <c r="FZ810" s="15"/>
      <c r="GG810" s="15"/>
      <c r="GN810" s="15"/>
      <c r="GP810" s="22"/>
      <c r="GQ810" s="22"/>
      <c r="GR810" s="22"/>
      <c r="GS810" s="22"/>
      <c r="GT810" s="22"/>
      <c r="GU810" s="15"/>
      <c r="GV810" s="22"/>
      <c r="GW810" s="22"/>
      <c r="GX810" s="22"/>
      <c r="GY810" s="18"/>
      <c r="GZ810" s="18"/>
      <c r="HA810" s="18"/>
      <c r="HB810" s="18"/>
      <c r="HC810" s="18"/>
      <c r="HD810" s="18"/>
      <c r="HE810" s="18"/>
      <c r="HF810" s="18"/>
      <c r="HG810" s="18"/>
      <c r="HH810" s="18"/>
      <c r="HI810" s="18"/>
      <c r="HJ810" s="18"/>
      <c r="HK810" s="18"/>
      <c r="HL810" s="18"/>
      <c r="HM810" s="18"/>
      <c r="HN810" s="18"/>
      <c r="HO810" s="18"/>
      <c r="HP810" s="18"/>
      <c r="HQ810" s="18"/>
      <c r="HR810" s="18"/>
      <c r="HS810" s="18"/>
      <c r="HT810" s="18"/>
      <c r="HU810" s="18"/>
      <c r="HV810" s="18"/>
      <c r="HW810" s="18"/>
      <c r="HX810" s="18"/>
      <c r="HY810" s="18"/>
      <c r="HZ810" s="18"/>
      <c r="IA810" s="18"/>
      <c r="IB810" s="18"/>
      <c r="IC810" s="18"/>
      <c r="ID810" s="18"/>
      <c r="IE810" s="18"/>
      <c r="IF810" s="18"/>
      <c r="IG810" s="18"/>
      <c r="IH810" s="18"/>
      <c r="II810" s="18"/>
      <c r="IJ810" s="18"/>
      <c r="IK810" s="18"/>
      <c r="IL810" s="18"/>
      <c r="IM810" s="18"/>
      <c r="IN810" s="18"/>
      <c r="IO810" s="18"/>
      <c r="IP810" s="18"/>
      <c r="IQ810" s="18"/>
      <c r="IR810" s="18"/>
      <c r="IS810" s="18"/>
      <c r="IT810" s="18"/>
      <c r="IU810" s="18"/>
      <c r="IV810" s="18"/>
      <c r="IW810" s="18"/>
      <c r="IX810" s="18"/>
      <c r="IY810" s="18"/>
      <c r="IZ810" s="18"/>
      <c r="JA810" s="18"/>
      <c r="JB810" s="18"/>
      <c r="JC810" s="18"/>
      <c r="JD810" s="18"/>
      <c r="JE810" s="18"/>
      <c r="JF810" s="18"/>
    </row>
    <row r="811" spans="36:266" x14ac:dyDescent="0.3">
      <c r="AJ811" s="24"/>
      <c r="AK811" s="24"/>
      <c r="AL811" s="20"/>
      <c r="AM811" s="23"/>
      <c r="AN811" s="24"/>
      <c r="AO811" s="24"/>
      <c r="BB811" s="25"/>
      <c r="BC811" s="21"/>
      <c r="BG811" s="18"/>
      <c r="BN811" s="22"/>
      <c r="BO811" s="22"/>
      <c r="BP811" s="22"/>
      <c r="BQ811" s="22"/>
      <c r="BR811" s="15"/>
      <c r="CF811" s="15"/>
      <c r="CL811" s="22"/>
      <c r="CM811" s="15"/>
      <c r="CR811" s="22"/>
      <c r="CT811" s="15"/>
      <c r="CW811" s="22"/>
      <c r="DA811" s="15"/>
      <c r="DH811" s="15"/>
      <c r="DJ811" s="22"/>
      <c r="DO811" s="15"/>
      <c r="DV811" s="15"/>
      <c r="EC811" s="15"/>
      <c r="EJ811" s="15"/>
      <c r="EQ811" s="15"/>
      <c r="EX811" s="15"/>
      <c r="FE811" s="15"/>
      <c r="FL811" s="15"/>
      <c r="FS811" s="15"/>
      <c r="FZ811" s="15"/>
      <c r="GG811" s="15"/>
      <c r="GN811" s="15"/>
      <c r="GP811" s="22"/>
      <c r="GQ811" s="22"/>
      <c r="GR811" s="22"/>
      <c r="GS811" s="22"/>
      <c r="GT811" s="22"/>
      <c r="GU811" s="15"/>
      <c r="GV811" s="22"/>
      <c r="GW811" s="22"/>
      <c r="GX811" s="22"/>
      <c r="GY811" s="18"/>
      <c r="GZ811" s="18"/>
      <c r="HA811" s="18"/>
      <c r="HB811" s="18"/>
      <c r="HC811" s="18"/>
      <c r="HD811" s="18"/>
      <c r="HE811" s="18"/>
      <c r="HF811" s="18"/>
      <c r="HG811" s="18"/>
      <c r="HH811" s="18"/>
      <c r="HI811" s="18"/>
      <c r="HJ811" s="18"/>
      <c r="HK811" s="18"/>
      <c r="HL811" s="18"/>
      <c r="HM811" s="18"/>
      <c r="HN811" s="18"/>
      <c r="HO811" s="18"/>
      <c r="HP811" s="18"/>
      <c r="HQ811" s="18"/>
      <c r="HR811" s="18"/>
      <c r="HS811" s="18"/>
      <c r="HT811" s="18"/>
      <c r="HU811" s="18"/>
      <c r="HV811" s="18"/>
      <c r="HW811" s="18"/>
      <c r="HX811" s="18"/>
      <c r="HY811" s="18"/>
      <c r="HZ811" s="18"/>
      <c r="IA811" s="18"/>
      <c r="IB811" s="18"/>
      <c r="IC811" s="18"/>
      <c r="ID811" s="18"/>
      <c r="IE811" s="18"/>
      <c r="IF811" s="18"/>
      <c r="IG811" s="18"/>
      <c r="IH811" s="18"/>
      <c r="II811" s="18"/>
      <c r="IJ811" s="18"/>
      <c r="IK811" s="18"/>
      <c r="IL811" s="18"/>
      <c r="IM811" s="18"/>
      <c r="IN811" s="18"/>
      <c r="IO811" s="18"/>
      <c r="IP811" s="18"/>
      <c r="IQ811" s="18"/>
      <c r="IR811" s="18"/>
      <c r="IS811" s="18"/>
      <c r="IT811" s="18"/>
      <c r="IU811" s="18"/>
      <c r="IV811" s="18"/>
      <c r="IW811" s="18"/>
      <c r="IX811" s="18"/>
      <c r="IY811" s="18"/>
      <c r="IZ811" s="18"/>
      <c r="JA811" s="18"/>
      <c r="JB811" s="18"/>
      <c r="JC811" s="18"/>
      <c r="JD811" s="18"/>
      <c r="JE811" s="18"/>
      <c r="JF811" s="18"/>
    </row>
    <row r="812" spans="36:266" x14ac:dyDescent="0.3">
      <c r="AJ812" s="24"/>
      <c r="AK812" s="24"/>
      <c r="AL812" s="20"/>
      <c r="AM812" s="23"/>
      <c r="AN812" s="24"/>
      <c r="AO812" s="24"/>
      <c r="BB812" s="25"/>
      <c r="BC812" s="21"/>
      <c r="BG812" s="18"/>
      <c r="BN812" s="22"/>
      <c r="BO812" s="22"/>
      <c r="BP812" s="22"/>
      <c r="BQ812" s="22"/>
      <c r="BR812" s="15"/>
      <c r="CF812" s="15"/>
      <c r="CL812" s="22"/>
      <c r="CM812" s="15"/>
      <c r="CR812" s="22"/>
      <c r="CT812" s="15"/>
      <c r="CW812" s="22"/>
      <c r="DA812" s="15"/>
      <c r="DH812" s="15"/>
      <c r="DJ812" s="22"/>
      <c r="DO812" s="15"/>
      <c r="DV812" s="15"/>
      <c r="EC812" s="15"/>
      <c r="EJ812" s="15"/>
      <c r="EQ812" s="15"/>
      <c r="EX812" s="15"/>
      <c r="FE812" s="15"/>
      <c r="FL812" s="15"/>
      <c r="FS812" s="15"/>
      <c r="FZ812" s="15"/>
      <c r="GG812" s="15"/>
      <c r="GN812" s="15"/>
      <c r="GP812" s="22"/>
      <c r="GQ812" s="22"/>
      <c r="GR812" s="22"/>
      <c r="GS812" s="22"/>
      <c r="GT812" s="22"/>
      <c r="GU812" s="15"/>
      <c r="GV812" s="22"/>
      <c r="GW812" s="22"/>
      <c r="GX812" s="22"/>
      <c r="GY812" s="18"/>
      <c r="GZ812" s="18"/>
      <c r="HA812" s="18"/>
      <c r="HB812" s="18"/>
      <c r="HC812" s="18"/>
      <c r="HD812" s="18"/>
      <c r="HE812" s="18"/>
      <c r="HF812" s="18"/>
      <c r="HG812" s="18"/>
      <c r="HH812" s="18"/>
      <c r="HI812" s="18"/>
      <c r="HJ812" s="18"/>
      <c r="HK812" s="18"/>
      <c r="HL812" s="18"/>
      <c r="HM812" s="18"/>
      <c r="HN812" s="18"/>
      <c r="HO812" s="18"/>
      <c r="HP812" s="18"/>
      <c r="HQ812" s="18"/>
      <c r="HR812" s="18"/>
      <c r="HS812" s="18"/>
      <c r="HT812" s="18"/>
      <c r="HU812" s="18"/>
      <c r="HV812" s="18"/>
      <c r="HW812" s="18"/>
      <c r="HX812" s="18"/>
      <c r="HY812" s="18"/>
      <c r="HZ812" s="18"/>
      <c r="IA812" s="18"/>
      <c r="IB812" s="18"/>
      <c r="IC812" s="18"/>
      <c r="ID812" s="18"/>
      <c r="IE812" s="18"/>
      <c r="IF812" s="18"/>
      <c r="IG812" s="18"/>
      <c r="IH812" s="18"/>
      <c r="II812" s="18"/>
      <c r="IJ812" s="18"/>
      <c r="IK812" s="18"/>
      <c r="IL812" s="18"/>
      <c r="IM812" s="18"/>
      <c r="IN812" s="18"/>
      <c r="IO812" s="18"/>
      <c r="IP812" s="18"/>
      <c r="IQ812" s="18"/>
      <c r="IR812" s="18"/>
      <c r="IS812" s="18"/>
      <c r="IT812" s="18"/>
      <c r="IU812" s="18"/>
      <c r="IV812" s="18"/>
      <c r="IW812" s="18"/>
      <c r="IX812" s="18"/>
      <c r="IY812" s="18"/>
      <c r="IZ812" s="18"/>
      <c r="JA812" s="18"/>
      <c r="JB812" s="18"/>
      <c r="JC812" s="18"/>
      <c r="JD812" s="18"/>
      <c r="JE812" s="18"/>
      <c r="JF812" s="18"/>
    </row>
    <row r="813" spans="36:266" x14ac:dyDescent="0.3">
      <c r="AJ813" s="24"/>
      <c r="AK813" s="24"/>
      <c r="AL813" s="20"/>
      <c r="AM813" s="23"/>
      <c r="AN813" s="24"/>
      <c r="AO813" s="24"/>
      <c r="BB813" s="25"/>
      <c r="BC813" s="21"/>
      <c r="BG813" s="18"/>
      <c r="BN813" s="22"/>
      <c r="BO813" s="22"/>
      <c r="BP813" s="22"/>
      <c r="BQ813" s="22"/>
      <c r="BR813" s="15"/>
      <c r="CF813" s="15"/>
      <c r="CL813" s="22"/>
      <c r="CM813" s="15"/>
      <c r="CR813" s="22"/>
      <c r="CT813" s="15"/>
      <c r="CW813" s="22"/>
      <c r="DA813" s="15"/>
      <c r="DH813" s="15"/>
      <c r="DJ813" s="22"/>
      <c r="DO813" s="15"/>
      <c r="DV813" s="15"/>
      <c r="EC813" s="15"/>
      <c r="EJ813" s="15"/>
      <c r="EQ813" s="15"/>
      <c r="EX813" s="15"/>
      <c r="FE813" s="15"/>
      <c r="FL813" s="15"/>
      <c r="FS813" s="15"/>
      <c r="FZ813" s="15"/>
      <c r="GG813" s="15"/>
      <c r="GN813" s="15"/>
      <c r="GP813" s="22"/>
      <c r="GQ813" s="22"/>
      <c r="GR813" s="22"/>
      <c r="GS813" s="22"/>
      <c r="GT813" s="22"/>
      <c r="GU813" s="15"/>
      <c r="GV813" s="22"/>
      <c r="GW813" s="22"/>
      <c r="GX813" s="22"/>
      <c r="GY813" s="18"/>
      <c r="GZ813" s="18"/>
      <c r="HA813" s="18"/>
      <c r="HB813" s="18"/>
      <c r="HC813" s="18"/>
      <c r="HD813" s="18"/>
      <c r="HE813" s="18"/>
      <c r="HF813" s="18"/>
      <c r="HG813" s="18"/>
      <c r="HH813" s="18"/>
      <c r="HI813" s="18"/>
      <c r="HJ813" s="18"/>
      <c r="HK813" s="18"/>
      <c r="HL813" s="18"/>
      <c r="HM813" s="18"/>
      <c r="HN813" s="18"/>
      <c r="HO813" s="18"/>
      <c r="HP813" s="18"/>
      <c r="HQ813" s="18"/>
      <c r="HR813" s="18"/>
      <c r="HS813" s="18"/>
      <c r="HT813" s="18"/>
      <c r="HU813" s="18"/>
      <c r="HV813" s="18"/>
      <c r="HW813" s="18"/>
      <c r="HX813" s="18"/>
      <c r="HY813" s="18"/>
      <c r="HZ813" s="18"/>
      <c r="IA813" s="18"/>
      <c r="IB813" s="18"/>
      <c r="IC813" s="18"/>
      <c r="ID813" s="18"/>
      <c r="IE813" s="18"/>
      <c r="IF813" s="18"/>
      <c r="IG813" s="18"/>
      <c r="IH813" s="18"/>
      <c r="II813" s="18"/>
      <c r="IJ813" s="18"/>
      <c r="IK813" s="18"/>
      <c r="IL813" s="18"/>
      <c r="IM813" s="18"/>
      <c r="IN813" s="18"/>
      <c r="IO813" s="18"/>
      <c r="IP813" s="18"/>
      <c r="IQ813" s="18"/>
      <c r="IR813" s="18"/>
      <c r="IS813" s="18"/>
      <c r="IT813" s="18"/>
      <c r="IU813" s="18"/>
      <c r="IV813" s="18"/>
      <c r="IW813" s="18"/>
      <c r="IX813" s="18"/>
      <c r="IY813" s="18"/>
      <c r="IZ813" s="18"/>
      <c r="JA813" s="18"/>
      <c r="JB813" s="18"/>
      <c r="JC813" s="18"/>
      <c r="JD813" s="18"/>
      <c r="JE813" s="18"/>
      <c r="JF813" s="18"/>
    </row>
    <row r="814" spans="36:266" x14ac:dyDescent="0.3">
      <c r="AJ814" s="24"/>
      <c r="AK814" s="24"/>
      <c r="AL814" s="20"/>
      <c r="AM814" s="23"/>
      <c r="AN814" s="24"/>
      <c r="AO814" s="24"/>
      <c r="BB814" s="25"/>
      <c r="BC814" s="21"/>
      <c r="BG814" s="18"/>
      <c r="BN814" s="22"/>
      <c r="BO814" s="22"/>
      <c r="BP814" s="22"/>
      <c r="BQ814" s="22"/>
      <c r="BR814" s="15"/>
      <c r="CF814" s="15"/>
      <c r="CL814" s="22"/>
      <c r="CM814" s="15"/>
      <c r="CR814" s="22"/>
      <c r="CT814" s="15"/>
      <c r="CW814" s="22"/>
      <c r="DA814" s="15"/>
      <c r="DH814" s="15"/>
      <c r="DJ814" s="22"/>
      <c r="DO814" s="15"/>
      <c r="DV814" s="15"/>
      <c r="EC814" s="15"/>
      <c r="EJ814" s="15"/>
      <c r="EQ814" s="15"/>
      <c r="EX814" s="15"/>
      <c r="FE814" s="15"/>
      <c r="FL814" s="15"/>
      <c r="FS814" s="15"/>
      <c r="FZ814" s="15"/>
      <c r="GG814" s="15"/>
      <c r="GN814" s="15"/>
      <c r="GP814" s="22"/>
      <c r="GQ814" s="22"/>
      <c r="GR814" s="22"/>
      <c r="GS814" s="22"/>
      <c r="GT814" s="22"/>
      <c r="GU814" s="15"/>
      <c r="GV814" s="22"/>
      <c r="GW814" s="22"/>
      <c r="GX814" s="22"/>
      <c r="GY814" s="18"/>
      <c r="GZ814" s="18"/>
      <c r="HA814" s="18"/>
      <c r="HB814" s="18"/>
      <c r="HC814" s="18"/>
      <c r="HD814" s="18"/>
      <c r="HE814" s="18"/>
      <c r="HF814" s="18"/>
      <c r="HG814" s="18"/>
      <c r="HH814" s="18"/>
      <c r="HI814" s="18"/>
      <c r="HJ814" s="18"/>
      <c r="HK814" s="18"/>
      <c r="HL814" s="18"/>
      <c r="HM814" s="18"/>
      <c r="HN814" s="18"/>
      <c r="HO814" s="18"/>
      <c r="HP814" s="18"/>
      <c r="HQ814" s="18"/>
      <c r="HR814" s="18"/>
      <c r="HS814" s="18"/>
      <c r="HT814" s="18"/>
      <c r="HU814" s="18"/>
      <c r="HV814" s="18"/>
      <c r="HW814" s="18"/>
      <c r="HX814" s="18"/>
      <c r="HY814" s="18"/>
      <c r="HZ814" s="18"/>
      <c r="IA814" s="18"/>
      <c r="IB814" s="18"/>
      <c r="IC814" s="18"/>
      <c r="ID814" s="18"/>
      <c r="IE814" s="18"/>
      <c r="IF814" s="18"/>
      <c r="IG814" s="18"/>
      <c r="IH814" s="18"/>
      <c r="II814" s="18"/>
      <c r="IJ814" s="18"/>
      <c r="IK814" s="18"/>
      <c r="IL814" s="18"/>
      <c r="IM814" s="18"/>
      <c r="IN814" s="18"/>
      <c r="IO814" s="18"/>
      <c r="IP814" s="18"/>
      <c r="IQ814" s="18"/>
      <c r="IR814" s="18"/>
      <c r="IS814" s="18"/>
      <c r="IT814" s="18"/>
      <c r="IU814" s="18"/>
      <c r="IV814" s="18"/>
      <c r="IW814" s="18"/>
      <c r="IX814" s="18"/>
      <c r="IY814" s="18"/>
      <c r="IZ814" s="18"/>
      <c r="JA814" s="18"/>
      <c r="JB814" s="18"/>
      <c r="JC814" s="18"/>
      <c r="JD814" s="18"/>
      <c r="JE814" s="18"/>
      <c r="JF814" s="18"/>
    </row>
    <row r="815" spans="36:266" x14ac:dyDescent="0.3">
      <c r="AJ815" s="24"/>
      <c r="AK815" s="24"/>
      <c r="AL815" s="20"/>
      <c r="AM815" s="23"/>
      <c r="AN815" s="24"/>
      <c r="AO815" s="24"/>
      <c r="BB815" s="25"/>
      <c r="BC815" s="21"/>
      <c r="BG815" s="18"/>
      <c r="BN815" s="22"/>
      <c r="BO815" s="22"/>
      <c r="BP815" s="22"/>
      <c r="BQ815" s="22"/>
      <c r="BR815" s="15"/>
      <c r="CF815" s="15"/>
      <c r="CL815" s="22"/>
      <c r="CM815" s="15"/>
      <c r="CR815" s="22"/>
      <c r="CT815" s="15"/>
      <c r="CW815" s="22"/>
      <c r="DA815" s="15"/>
      <c r="DH815" s="15"/>
      <c r="DJ815" s="22"/>
      <c r="DO815" s="15"/>
      <c r="DV815" s="15"/>
      <c r="EC815" s="15"/>
      <c r="EJ815" s="15"/>
      <c r="EQ815" s="15"/>
      <c r="EX815" s="15"/>
      <c r="FE815" s="15"/>
      <c r="FL815" s="15"/>
      <c r="FS815" s="15"/>
      <c r="FZ815" s="15"/>
      <c r="GG815" s="15"/>
      <c r="GN815" s="15"/>
      <c r="GP815" s="22"/>
      <c r="GQ815" s="22"/>
      <c r="GR815" s="22"/>
      <c r="GS815" s="22"/>
      <c r="GT815" s="22"/>
      <c r="GU815" s="15"/>
      <c r="GV815" s="22"/>
      <c r="GW815" s="22"/>
      <c r="GX815" s="22"/>
      <c r="GY815" s="18"/>
      <c r="GZ815" s="18"/>
      <c r="HA815" s="18"/>
      <c r="HB815" s="18"/>
      <c r="HC815" s="18"/>
      <c r="HD815" s="18"/>
      <c r="HE815" s="18"/>
      <c r="HF815" s="18"/>
      <c r="HG815" s="18"/>
      <c r="HH815" s="18"/>
      <c r="HI815" s="18"/>
      <c r="HJ815" s="18"/>
      <c r="HK815" s="18"/>
      <c r="HL815" s="18"/>
      <c r="HM815" s="18"/>
      <c r="HN815" s="18"/>
      <c r="HO815" s="18"/>
      <c r="HP815" s="18"/>
      <c r="HQ815" s="18"/>
      <c r="HR815" s="18"/>
      <c r="HS815" s="18"/>
      <c r="HT815" s="18"/>
      <c r="HU815" s="18"/>
      <c r="HV815" s="18"/>
      <c r="HW815" s="18"/>
      <c r="HX815" s="18"/>
      <c r="HY815" s="18"/>
      <c r="HZ815" s="18"/>
      <c r="IA815" s="18"/>
      <c r="IB815" s="18"/>
      <c r="IC815" s="18"/>
      <c r="ID815" s="18"/>
      <c r="IE815" s="18"/>
      <c r="IF815" s="18"/>
      <c r="IG815" s="18"/>
      <c r="IH815" s="18"/>
      <c r="II815" s="18"/>
      <c r="IJ815" s="18"/>
      <c r="IK815" s="18"/>
      <c r="IL815" s="18"/>
      <c r="IM815" s="18"/>
      <c r="IN815" s="18"/>
      <c r="IO815" s="18"/>
      <c r="IP815" s="18"/>
      <c r="IQ815" s="18"/>
      <c r="IR815" s="18"/>
      <c r="IS815" s="18"/>
      <c r="IT815" s="18"/>
      <c r="IU815" s="18"/>
      <c r="IV815" s="18"/>
      <c r="IW815" s="18"/>
      <c r="IX815" s="18"/>
      <c r="IY815" s="18"/>
      <c r="IZ815" s="18"/>
      <c r="JA815" s="18"/>
      <c r="JB815" s="18"/>
      <c r="JC815" s="18"/>
      <c r="JD815" s="18"/>
      <c r="JE815" s="18"/>
      <c r="JF815" s="18"/>
    </row>
    <row r="816" spans="36:266" x14ac:dyDescent="0.3">
      <c r="AJ816" s="24"/>
      <c r="AK816" s="24"/>
      <c r="AL816" s="20"/>
      <c r="AM816" s="23"/>
      <c r="AN816" s="24"/>
      <c r="AO816" s="24"/>
      <c r="BB816" s="25"/>
      <c r="BC816" s="21"/>
      <c r="BG816" s="18"/>
      <c r="BN816" s="22"/>
      <c r="BO816" s="22"/>
      <c r="BP816" s="22"/>
      <c r="BQ816" s="22"/>
      <c r="BR816" s="15"/>
      <c r="CF816" s="15"/>
      <c r="CL816" s="22"/>
      <c r="CM816" s="15"/>
      <c r="CR816" s="22"/>
      <c r="CT816" s="15"/>
      <c r="CW816" s="22"/>
      <c r="DA816" s="15"/>
      <c r="DH816" s="15"/>
      <c r="DJ816" s="22"/>
      <c r="DO816" s="15"/>
      <c r="DV816" s="15"/>
      <c r="EC816" s="15"/>
      <c r="EJ816" s="15"/>
      <c r="EQ816" s="15"/>
      <c r="EX816" s="15"/>
      <c r="FE816" s="15"/>
      <c r="FL816" s="15"/>
      <c r="FS816" s="15"/>
      <c r="FZ816" s="15"/>
      <c r="GG816" s="15"/>
      <c r="GN816" s="15"/>
      <c r="GP816" s="22"/>
      <c r="GQ816" s="22"/>
      <c r="GR816" s="22"/>
      <c r="GS816" s="22"/>
      <c r="GT816" s="22"/>
      <c r="GU816" s="15"/>
      <c r="GV816" s="22"/>
      <c r="GW816" s="22"/>
      <c r="GX816" s="22"/>
      <c r="GY816" s="18"/>
      <c r="GZ816" s="18"/>
      <c r="HA816" s="18"/>
      <c r="HB816" s="18"/>
      <c r="HC816" s="18"/>
      <c r="HD816" s="18"/>
      <c r="HE816" s="18"/>
      <c r="HF816" s="18"/>
      <c r="HG816" s="18"/>
      <c r="HH816" s="18"/>
      <c r="HI816" s="18"/>
      <c r="HJ816" s="18"/>
      <c r="HK816" s="18"/>
      <c r="HL816" s="18"/>
      <c r="HM816" s="18"/>
      <c r="HN816" s="18"/>
      <c r="HO816" s="18"/>
      <c r="HP816" s="18"/>
      <c r="HQ816" s="18"/>
      <c r="HR816" s="18"/>
      <c r="HS816" s="18"/>
      <c r="HT816" s="18"/>
      <c r="HU816" s="18"/>
      <c r="HV816" s="18"/>
      <c r="HW816" s="18"/>
      <c r="HX816" s="18"/>
      <c r="HY816" s="18"/>
      <c r="HZ816" s="18"/>
      <c r="IA816" s="18"/>
      <c r="IB816" s="18"/>
      <c r="IC816" s="18"/>
      <c r="ID816" s="18"/>
      <c r="IE816" s="18"/>
      <c r="IF816" s="18"/>
      <c r="IG816" s="18"/>
      <c r="IH816" s="18"/>
      <c r="II816" s="18"/>
      <c r="IJ816" s="18"/>
      <c r="IK816" s="18"/>
      <c r="IL816" s="18"/>
      <c r="IM816" s="18"/>
      <c r="IN816" s="18"/>
      <c r="IO816" s="18"/>
      <c r="IP816" s="18"/>
      <c r="IQ816" s="18"/>
      <c r="IR816" s="18"/>
      <c r="IS816" s="18"/>
      <c r="IT816" s="18"/>
      <c r="IU816" s="18"/>
      <c r="IV816" s="18"/>
      <c r="IW816" s="18"/>
      <c r="IX816" s="18"/>
      <c r="IY816" s="18"/>
      <c r="IZ816" s="18"/>
      <c r="JA816" s="18"/>
      <c r="JB816" s="18"/>
      <c r="JC816" s="18"/>
      <c r="JD816" s="18"/>
      <c r="JE816" s="18"/>
      <c r="JF816" s="18"/>
    </row>
    <row r="817" spans="36:266" x14ac:dyDescent="0.3">
      <c r="AJ817" s="24"/>
      <c r="AK817" s="24"/>
      <c r="AL817" s="20"/>
      <c r="AM817" s="23"/>
      <c r="AN817" s="24"/>
      <c r="AO817" s="24"/>
      <c r="BB817" s="25"/>
      <c r="BC817" s="21"/>
      <c r="BG817" s="18"/>
      <c r="BN817" s="22"/>
      <c r="BO817" s="22"/>
      <c r="BP817" s="22"/>
      <c r="BQ817" s="22"/>
      <c r="BR817" s="15"/>
      <c r="CF817" s="15"/>
      <c r="CL817" s="22"/>
      <c r="CM817" s="15"/>
      <c r="CR817" s="22"/>
      <c r="CT817" s="15"/>
      <c r="CW817" s="22"/>
      <c r="DA817" s="15"/>
      <c r="DH817" s="15"/>
      <c r="DJ817" s="22"/>
      <c r="DO817" s="15"/>
      <c r="DV817" s="15"/>
      <c r="EC817" s="15"/>
      <c r="EJ817" s="15"/>
      <c r="EQ817" s="15"/>
      <c r="EX817" s="15"/>
      <c r="FE817" s="15"/>
      <c r="FL817" s="15"/>
      <c r="FS817" s="15"/>
      <c r="FZ817" s="15"/>
      <c r="GG817" s="15"/>
      <c r="GN817" s="15"/>
      <c r="GP817" s="22"/>
      <c r="GQ817" s="22"/>
      <c r="GR817" s="22"/>
      <c r="GS817" s="22"/>
      <c r="GT817" s="22"/>
      <c r="GU817" s="15"/>
      <c r="GV817" s="22"/>
      <c r="GW817" s="22"/>
      <c r="GX817" s="22"/>
      <c r="GY817" s="18"/>
      <c r="GZ817" s="18"/>
      <c r="HA817" s="18"/>
      <c r="HB817" s="18"/>
      <c r="HC817" s="18"/>
      <c r="HD817" s="18"/>
      <c r="HE817" s="18"/>
      <c r="HF817" s="18"/>
      <c r="HG817" s="18"/>
      <c r="HH817" s="18"/>
      <c r="HI817" s="18"/>
      <c r="HJ817" s="18"/>
      <c r="HK817" s="18"/>
      <c r="HL817" s="18"/>
      <c r="HM817" s="18"/>
      <c r="HN817" s="18"/>
      <c r="HO817" s="18"/>
      <c r="HP817" s="18"/>
      <c r="HQ817" s="18"/>
      <c r="HR817" s="18"/>
      <c r="HS817" s="18"/>
      <c r="HT817" s="18"/>
      <c r="HU817" s="18"/>
      <c r="HV817" s="18"/>
      <c r="HW817" s="18"/>
      <c r="HX817" s="18"/>
      <c r="HY817" s="18"/>
      <c r="HZ817" s="18"/>
      <c r="IA817" s="18"/>
      <c r="IB817" s="18"/>
      <c r="IC817" s="18"/>
      <c r="ID817" s="18"/>
      <c r="IE817" s="18"/>
      <c r="IF817" s="18"/>
      <c r="IG817" s="18"/>
      <c r="IH817" s="18"/>
      <c r="II817" s="18"/>
      <c r="IJ817" s="18"/>
      <c r="IK817" s="18"/>
      <c r="IL817" s="18"/>
      <c r="IM817" s="18"/>
      <c r="IN817" s="18"/>
      <c r="IO817" s="18"/>
      <c r="IP817" s="18"/>
      <c r="IQ817" s="18"/>
      <c r="IR817" s="18"/>
      <c r="IS817" s="18"/>
      <c r="IT817" s="18"/>
      <c r="IU817" s="18"/>
      <c r="IV817" s="18"/>
      <c r="IW817" s="18"/>
      <c r="IX817" s="18"/>
      <c r="IY817" s="18"/>
      <c r="IZ817" s="18"/>
      <c r="JA817" s="18"/>
      <c r="JB817" s="18"/>
      <c r="JC817" s="18"/>
      <c r="JD817" s="18"/>
      <c r="JE817" s="18"/>
      <c r="JF817" s="18"/>
    </row>
    <row r="818" spans="36:266" x14ac:dyDescent="0.3">
      <c r="AJ818" s="24"/>
      <c r="AK818" s="24"/>
      <c r="AL818" s="20"/>
      <c r="AM818" s="23"/>
      <c r="AN818" s="24"/>
      <c r="AO818" s="24"/>
      <c r="BB818" s="25"/>
      <c r="BC818" s="21"/>
      <c r="BG818" s="18"/>
      <c r="BN818" s="22"/>
      <c r="BO818" s="22"/>
      <c r="BP818" s="22"/>
      <c r="BQ818" s="22"/>
      <c r="BR818" s="15"/>
      <c r="CF818" s="15"/>
      <c r="CL818" s="22"/>
      <c r="CM818" s="15"/>
      <c r="CR818" s="22"/>
      <c r="CT818" s="15"/>
      <c r="CW818" s="22"/>
      <c r="DA818" s="15"/>
      <c r="DH818" s="15"/>
      <c r="DJ818" s="22"/>
      <c r="DO818" s="15"/>
      <c r="DV818" s="15"/>
      <c r="EC818" s="15"/>
      <c r="EJ818" s="15"/>
      <c r="EQ818" s="15"/>
      <c r="EX818" s="15"/>
      <c r="FE818" s="15"/>
      <c r="FL818" s="15"/>
      <c r="FS818" s="15"/>
      <c r="FZ818" s="15"/>
      <c r="GG818" s="15"/>
      <c r="GN818" s="15"/>
      <c r="GP818" s="22"/>
      <c r="GQ818" s="22"/>
      <c r="GR818" s="22"/>
      <c r="GS818" s="22"/>
      <c r="GT818" s="22"/>
      <c r="GU818" s="15"/>
      <c r="GV818" s="22"/>
      <c r="GW818" s="22"/>
      <c r="GX818" s="22"/>
      <c r="GY818" s="18"/>
      <c r="GZ818" s="18"/>
      <c r="HA818" s="18"/>
      <c r="HB818" s="18"/>
      <c r="HC818" s="18"/>
      <c r="HD818" s="18"/>
      <c r="HE818" s="18"/>
      <c r="HF818" s="18"/>
      <c r="HG818" s="18"/>
      <c r="HH818" s="18"/>
      <c r="HI818" s="18"/>
      <c r="HJ818" s="18"/>
      <c r="HK818" s="18"/>
      <c r="HL818" s="18"/>
      <c r="HM818" s="18"/>
      <c r="HN818" s="18"/>
      <c r="HO818" s="18"/>
      <c r="HP818" s="18"/>
      <c r="HQ818" s="18"/>
      <c r="HR818" s="18"/>
      <c r="HS818" s="18"/>
      <c r="HT818" s="18"/>
      <c r="HU818" s="18"/>
      <c r="HV818" s="18"/>
      <c r="HW818" s="18"/>
      <c r="HX818" s="18"/>
      <c r="HY818" s="18"/>
      <c r="HZ818" s="18"/>
      <c r="IA818" s="18"/>
      <c r="IB818" s="18"/>
      <c r="IC818" s="18"/>
      <c r="ID818" s="18"/>
      <c r="IE818" s="18"/>
      <c r="IF818" s="18"/>
      <c r="IG818" s="18"/>
      <c r="IH818" s="18"/>
      <c r="II818" s="18"/>
      <c r="IJ818" s="18"/>
      <c r="IK818" s="18"/>
      <c r="IL818" s="18"/>
      <c r="IM818" s="18"/>
      <c r="IN818" s="18"/>
      <c r="IO818" s="18"/>
      <c r="IP818" s="18"/>
      <c r="IQ818" s="18"/>
      <c r="IR818" s="18"/>
      <c r="IS818" s="18"/>
      <c r="IT818" s="18"/>
      <c r="IU818" s="18"/>
      <c r="IV818" s="18"/>
      <c r="IW818" s="18"/>
      <c r="IX818" s="18"/>
      <c r="IY818" s="18"/>
      <c r="IZ818" s="18"/>
      <c r="JA818" s="18"/>
      <c r="JB818" s="18"/>
      <c r="JC818" s="18"/>
      <c r="JD818" s="18"/>
      <c r="JE818" s="18"/>
      <c r="JF818" s="18"/>
    </row>
    <row r="819" spans="36:266" x14ac:dyDescent="0.3">
      <c r="AJ819" s="24"/>
      <c r="AK819" s="24"/>
      <c r="AL819" s="20"/>
      <c r="AM819" s="23"/>
      <c r="AN819" s="24"/>
      <c r="AO819" s="24"/>
      <c r="BB819" s="25"/>
      <c r="BC819" s="21"/>
      <c r="BG819" s="18"/>
      <c r="BN819" s="22"/>
      <c r="BO819" s="22"/>
      <c r="BP819" s="22"/>
      <c r="BQ819" s="22"/>
      <c r="BR819" s="15"/>
      <c r="CF819" s="15"/>
      <c r="CL819" s="22"/>
      <c r="CM819" s="15"/>
      <c r="CR819" s="22"/>
      <c r="CT819" s="15"/>
      <c r="CW819" s="22"/>
      <c r="DA819" s="15"/>
      <c r="DH819" s="15"/>
      <c r="DJ819" s="22"/>
      <c r="DO819" s="15"/>
      <c r="DV819" s="15"/>
      <c r="EC819" s="15"/>
      <c r="EJ819" s="15"/>
      <c r="EQ819" s="15"/>
      <c r="EX819" s="15"/>
      <c r="FE819" s="15"/>
      <c r="FL819" s="15"/>
      <c r="FS819" s="15"/>
      <c r="FZ819" s="15"/>
      <c r="GG819" s="15"/>
      <c r="GN819" s="15"/>
      <c r="GP819" s="22"/>
      <c r="GQ819" s="22"/>
      <c r="GR819" s="22"/>
      <c r="GS819" s="22"/>
      <c r="GT819" s="22"/>
      <c r="GU819" s="15"/>
      <c r="GV819" s="22"/>
      <c r="GW819" s="22"/>
      <c r="GX819" s="22"/>
      <c r="GY819" s="18"/>
      <c r="GZ819" s="18"/>
      <c r="HA819" s="18"/>
      <c r="HB819" s="18"/>
      <c r="HC819" s="18"/>
      <c r="HD819" s="18"/>
      <c r="HE819" s="18"/>
      <c r="HF819" s="18"/>
      <c r="HG819" s="18"/>
      <c r="HH819" s="18"/>
      <c r="HI819" s="18"/>
      <c r="HJ819" s="18"/>
      <c r="HK819" s="18"/>
      <c r="HL819" s="18"/>
      <c r="HM819" s="18"/>
      <c r="HN819" s="18"/>
      <c r="HO819" s="18"/>
      <c r="HP819" s="18"/>
      <c r="HQ819" s="18"/>
      <c r="HR819" s="18"/>
      <c r="HS819" s="18"/>
      <c r="HT819" s="18"/>
      <c r="HU819" s="18"/>
      <c r="HV819" s="18"/>
      <c r="HW819" s="18"/>
      <c r="HX819" s="18"/>
      <c r="HY819" s="18"/>
      <c r="HZ819" s="18"/>
      <c r="IA819" s="18"/>
      <c r="IB819" s="18"/>
      <c r="IC819" s="18"/>
      <c r="ID819" s="18"/>
      <c r="IE819" s="18"/>
      <c r="IF819" s="18"/>
      <c r="IG819" s="18"/>
      <c r="IH819" s="18"/>
      <c r="II819" s="18"/>
      <c r="IJ819" s="18"/>
      <c r="IK819" s="18"/>
      <c r="IL819" s="18"/>
      <c r="IM819" s="18"/>
      <c r="IN819" s="18"/>
      <c r="IO819" s="18"/>
      <c r="IP819" s="18"/>
      <c r="IQ819" s="18"/>
      <c r="IR819" s="18"/>
      <c r="IS819" s="18"/>
      <c r="IT819" s="18"/>
      <c r="IU819" s="18"/>
      <c r="IV819" s="18"/>
      <c r="IW819" s="18"/>
      <c r="IX819" s="18"/>
      <c r="IY819" s="18"/>
      <c r="IZ819" s="18"/>
      <c r="JA819" s="18"/>
      <c r="JB819" s="18"/>
      <c r="JC819" s="18"/>
      <c r="JD819" s="18"/>
      <c r="JE819" s="18"/>
      <c r="JF819" s="18"/>
    </row>
    <row r="820" spans="36:266" x14ac:dyDescent="0.3">
      <c r="AJ820" s="24"/>
      <c r="AK820" s="24"/>
      <c r="AL820" s="20"/>
      <c r="AM820" s="23"/>
      <c r="AN820" s="24"/>
      <c r="AO820" s="24"/>
      <c r="BB820" s="25"/>
      <c r="BC820" s="21"/>
      <c r="BG820" s="18"/>
      <c r="BN820" s="22"/>
      <c r="BO820" s="22"/>
      <c r="BP820" s="22"/>
      <c r="BQ820" s="22"/>
      <c r="BR820" s="15"/>
      <c r="CF820" s="15"/>
      <c r="CL820" s="22"/>
      <c r="CM820" s="15"/>
      <c r="CR820" s="22"/>
      <c r="CT820" s="15"/>
      <c r="CW820" s="22"/>
      <c r="DA820" s="15"/>
      <c r="DH820" s="15"/>
      <c r="DJ820" s="22"/>
      <c r="DO820" s="15"/>
      <c r="DV820" s="15"/>
      <c r="EC820" s="15"/>
      <c r="EJ820" s="15"/>
      <c r="EQ820" s="15"/>
      <c r="EX820" s="15"/>
      <c r="FE820" s="15"/>
      <c r="FL820" s="15"/>
      <c r="FS820" s="15"/>
      <c r="FZ820" s="15"/>
      <c r="GG820" s="15"/>
      <c r="GN820" s="15"/>
      <c r="GP820" s="22"/>
      <c r="GQ820" s="22"/>
      <c r="GR820" s="22"/>
      <c r="GS820" s="22"/>
      <c r="GT820" s="22"/>
      <c r="GU820" s="15"/>
      <c r="GV820" s="22"/>
      <c r="GW820" s="22"/>
      <c r="GX820" s="22"/>
      <c r="GY820" s="18"/>
      <c r="GZ820" s="18"/>
      <c r="HA820" s="18"/>
      <c r="HB820" s="18"/>
      <c r="HC820" s="18"/>
      <c r="HD820" s="18"/>
      <c r="HE820" s="18"/>
      <c r="HF820" s="18"/>
      <c r="HG820" s="18"/>
      <c r="HH820" s="18"/>
      <c r="HI820" s="18"/>
      <c r="HJ820" s="18"/>
      <c r="HK820" s="18"/>
      <c r="HL820" s="18"/>
      <c r="HM820" s="18"/>
      <c r="HN820" s="18"/>
      <c r="HO820" s="18"/>
      <c r="HP820" s="18"/>
      <c r="HQ820" s="18"/>
      <c r="HR820" s="18"/>
      <c r="HS820" s="18"/>
      <c r="HT820" s="18"/>
      <c r="HU820" s="18"/>
      <c r="HV820" s="18"/>
      <c r="HW820" s="18"/>
      <c r="HX820" s="18"/>
      <c r="HY820" s="18"/>
      <c r="HZ820" s="18"/>
      <c r="IA820" s="18"/>
      <c r="IB820" s="18"/>
      <c r="IC820" s="18"/>
      <c r="ID820" s="18"/>
      <c r="IE820" s="18"/>
      <c r="IF820" s="18"/>
      <c r="IG820" s="18"/>
      <c r="IH820" s="18"/>
      <c r="II820" s="18"/>
      <c r="IJ820" s="18"/>
      <c r="IK820" s="18"/>
      <c r="IL820" s="18"/>
      <c r="IM820" s="18"/>
      <c r="IN820" s="18"/>
      <c r="IO820" s="18"/>
      <c r="IP820" s="18"/>
      <c r="IQ820" s="18"/>
      <c r="IR820" s="18"/>
      <c r="IS820" s="18"/>
      <c r="IT820" s="18"/>
      <c r="IU820" s="18"/>
      <c r="IV820" s="18"/>
      <c r="IW820" s="18"/>
      <c r="IX820" s="18"/>
      <c r="IY820" s="18"/>
      <c r="IZ820" s="18"/>
      <c r="JA820" s="18"/>
      <c r="JB820" s="18"/>
      <c r="JC820" s="18"/>
      <c r="JD820" s="18"/>
      <c r="JE820" s="18"/>
      <c r="JF820" s="18"/>
    </row>
    <row r="821" spans="36:266" x14ac:dyDescent="0.3">
      <c r="AJ821" s="24"/>
      <c r="AK821" s="24"/>
      <c r="AL821" s="20"/>
      <c r="AM821" s="23"/>
      <c r="AN821" s="24"/>
      <c r="AO821" s="24"/>
      <c r="BB821" s="25"/>
      <c r="BC821" s="21"/>
      <c r="BG821" s="18"/>
      <c r="BN821" s="22"/>
      <c r="BO821" s="22"/>
      <c r="BP821" s="22"/>
      <c r="BQ821" s="22"/>
      <c r="BR821" s="15"/>
      <c r="CF821" s="15"/>
      <c r="CL821" s="22"/>
      <c r="CM821" s="15"/>
      <c r="CR821" s="22"/>
      <c r="CT821" s="15"/>
      <c r="CW821" s="22"/>
      <c r="DA821" s="15"/>
      <c r="DH821" s="15"/>
      <c r="DJ821" s="22"/>
      <c r="DO821" s="15"/>
      <c r="DV821" s="15"/>
      <c r="EC821" s="15"/>
      <c r="EJ821" s="15"/>
      <c r="EQ821" s="15"/>
      <c r="EX821" s="15"/>
      <c r="FE821" s="15"/>
      <c r="FL821" s="15"/>
      <c r="FS821" s="15"/>
      <c r="FZ821" s="15"/>
      <c r="GG821" s="15"/>
      <c r="GN821" s="15"/>
      <c r="GP821" s="22"/>
      <c r="GQ821" s="22"/>
      <c r="GR821" s="22"/>
      <c r="GS821" s="22"/>
      <c r="GT821" s="22"/>
      <c r="GU821" s="15"/>
      <c r="GV821" s="22"/>
      <c r="GW821" s="22"/>
      <c r="GX821" s="22"/>
      <c r="GY821" s="18"/>
      <c r="GZ821" s="18"/>
      <c r="HA821" s="18"/>
      <c r="HB821" s="18"/>
      <c r="HC821" s="18"/>
      <c r="HD821" s="18"/>
      <c r="HE821" s="18"/>
      <c r="HF821" s="18"/>
      <c r="HG821" s="18"/>
      <c r="HH821" s="18"/>
      <c r="HI821" s="18"/>
      <c r="HJ821" s="18"/>
      <c r="HK821" s="18"/>
      <c r="HL821" s="18"/>
      <c r="HM821" s="18"/>
      <c r="HN821" s="18"/>
      <c r="HO821" s="18"/>
      <c r="HP821" s="18"/>
      <c r="HQ821" s="18"/>
      <c r="HR821" s="18"/>
      <c r="HS821" s="18"/>
      <c r="HT821" s="18"/>
      <c r="HU821" s="18"/>
      <c r="HV821" s="18"/>
      <c r="HW821" s="18"/>
      <c r="HX821" s="18"/>
      <c r="HY821" s="18"/>
      <c r="HZ821" s="18"/>
      <c r="IA821" s="18"/>
      <c r="IB821" s="18"/>
      <c r="IC821" s="18"/>
      <c r="ID821" s="18"/>
      <c r="IE821" s="18"/>
      <c r="IF821" s="18"/>
      <c r="IG821" s="18"/>
      <c r="IH821" s="18"/>
      <c r="II821" s="18"/>
      <c r="IJ821" s="18"/>
      <c r="IK821" s="18"/>
      <c r="IL821" s="18"/>
      <c r="IM821" s="18"/>
      <c r="IN821" s="18"/>
      <c r="IO821" s="18"/>
      <c r="IP821" s="18"/>
      <c r="IQ821" s="18"/>
      <c r="IR821" s="18"/>
      <c r="IS821" s="18"/>
      <c r="IT821" s="18"/>
      <c r="IU821" s="18"/>
      <c r="IV821" s="18"/>
      <c r="IW821" s="18"/>
      <c r="IX821" s="18"/>
      <c r="IY821" s="18"/>
      <c r="IZ821" s="18"/>
      <c r="JA821" s="18"/>
      <c r="JB821" s="18"/>
      <c r="JC821" s="18"/>
      <c r="JD821" s="18"/>
      <c r="JE821" s="18"/>
      <c r="JF821" s="18"/>
    </row>
    <row r="822" spans="36:266" x14ac:dyDescent="0.3">
      <c r="AJ822" s="24"/>
      <c r="AK822" s="24"/>
      <c r="AL822" s="20"/>
      <c r="AM822" s="23"/>
      <c r="AN822" s="24"/>
      <c r="AO822" s="24"/>
      <c r="BB822" s="25"/>
      <c r="BC822" s="21"/>
      <c r="BG822" s="18"/>
      <c r="BN822" s="22"/>
      <c r="BO822" s="22"/>
      <c r="BP822" s="22"/>
      <c r="BQ822" s="22"/>
      <c r="BR822" s="15"/>
      <c r="CF822" s="15"/>
      <c r="CL822" s="22"/>
      <c r="CM822" s="15"/>
      <c r="CR822" s="22"/>
      <c r="CT822" s="15"/>
      <c r="CW822" s="22"/>
      <c r="DA822" s="15"/>
      <c r="DH822" s="15"/>
      <c r="DJ822" s="22"/>
      <c r="DO822" s="15"/>
      <c r="DV822" s="15"/>
      <c r="EC822" s="15"/>
      <c r="EJ822" s="15"/>
      <c r="EQ822" s="15"/>
      <c r="EX822" s="15"/>
      <c r="FE822" s="15"/>
      <c r="FL822" s="15"/>
      <c r="FS822" s="15"/>
      <c r="FZ822" s="15"/>
      <c r="GG822" s="15"/>
      <c r="GN822" s="15"/>
      <c r="GP822" s="22"/>
      <c r="GQ822" s="22"/>
      <c r="GR822" s="22"/>
      <c r="GS822" s="22"/>
      <c r="GT822" s="22"/>
      <c r="GU822" s="15"/>
      <c r="GV822" s="22"/>
      <c r="GW822" s="22"/>
      <c r="GX822" s="22"/>
      <c r="GY822" s="18"/>
      <c r="GZ822" s="18"/>
      <c r="HA822" s="18"/>
      <c r="HB822" s="18"/>
      <c r="HC822" s="18"/>
      <c r="HD822" s="18"/>
      <c r="HE822" s="18"/>
      <c r="HF822" s="18"/>
      <c r="HG822" s="18"/>
      <c r="HH822" s="18"/>
      <c r="HI822" s="18"/>
      <c r="HJ822" s="18"/>
      <c r="HK822" s="18"/>
      <c r="HL822" s="18"/>
      <c r="HM822" s="18"/>
      <c r="HN822" s="18"/>
      <c r="HO822" s="18"/>
      <c r="HP822" s="18"/>
      <c r="HQ822" s="18"/>
      <c r="HR822" s="18"/>
      <c r="HS822" s="18"/>
      <c r="HT822" s="18"/>
      <c r="HU822" s="18"/>
      <c r="HV822" s="18"/>
      <c r="HW822" s="18"/>
      <c r="HX822" s="18"/>
      <c r="HY822" s="18"/>
      <c r="HZ822" s="18"/>
      <c r="IA822" s="18"/>
      <c r="IB822" s="18"/>
      <c r="IC822" s="18"/>
      <c r="ID822" s="18"/>
      <c r="IE822" s="18"/>
      <c r="IF822" s="18"/>
      <c r="IG822" s="18"/>
      <c r="IH822" s="18"/>
      <c r="II822" s="18"/>
      <c r="IJ822" s="18"/>
      <c r="IK822" s="18"/>
      <c r="IL822" s="18"/>
      <c r="IM822" s="18"/>
      <c r="IN822" s="18"/>
      <c r="IO822" s="18"/>
      <c r="IP822" s="18"/>
      <c r="IQ822" s="18"/>
      <c r="IR822" s="18"/>
      <c r="IS822" s="18"/>
      <c r="IT822" s="18"/>
      <c r="IU822" s="18"/>
      <c r="IV822" s="18"/>
      <c r="IW822" s="18"/>
      <c r="IX822" s="18"/>
      <c r="IY822" s="18"/>
      <c r="IZ822" s="18"/>
      <c r="JA822" s="18"/>
      <c r="JB822" s="18"/>
      <c r="JC822" s="18"/>
      <c r="JD822" s="18"/>
      <c r="JE822" s="18"/>
      <c r="JF822" s="18"/>
    </row>
    <row r="823" spans="36:266" x14ac:dyDescent="0.3">
      <c r="AJ823" s="24"/>
      <c r="AK823" s="24"/>
      <c r="AL823" s="20"/>
      <c r="AM823" s="23"/>
      <c r="AN823" s="24"/>
      <c r="AO823" s="24"/>
      <c r="BB823" s="25"/>
      <c r="BC823" s="21"/>
      <c r="BG823" s="18"/>
      <c r="BN823" s="22"/>
      <c r="BO823" s="22"/>
      <c r="BP823" s="22"/>
      <c r="BQ823" s="22"/>
      <c r="BR823" s="15"/>
      <c r="CF823" s="15"/>
      <c r="CL823" s="22"/>
      <c r="CM823" s="15"/>
      <c r="CR823" s="22"/>
      <c r="CT823" s="15"/>
      <c r="CW823" s="22"/>
      <c r="DA823" s="15"/>
      <c r="DH823" s="15"/>
      <c r="DJ823" s="22"/>
      <c r="DO823" s="15"/>
      <c r="DV823" s="15"/>
      <c r="EC823" s="15"/>
      <c r="EJ823" s="15"/>
      <c r="EQ823" s="15"/>
      <c r="EX823" s="15"/>
      <c r="FE823" s="15"/>
      <c r="FL823" s="15"/>
      <c r="FS823" s="15"/>
      <c r="FZ823" s="15"/>
      <c r="GG823" s="15"/>
      <c r="GN823" s="15"/>
      <c r="GP823" s="22"/>
      <c r="GQ823" s="22"/>
      <c r="GR823" s="22"/>
      <c r="GS823" s="22"/>
      <c r="GT823" s="22"/>
      <c r="GU823" s="15"/>
      <c r="GV823" s="22"/>
      <c r="GW823" s="22"/>
      <c r="GX823" s="22"/>
      <c r="GY823" s="18"/>
      <c r="GZ823" s="18"/>
      <c r="HA823" s="18"/>
      <c r="HB823" s="18"/>
      <c r="HC823" s="18"/>
      <c r="HD823" s="18"/>
      <c r="HE823" s="18"/>
      <c r="HF823" s="18"/>
      <c r="HG823" s="18"/>
      <c r="HH823" s="18"/>
      <c r="HI823" s="18"/>
      <c r="HJ823" s="18"/>
      <c r="HK823" s="18"/>
      <c r="HL823" s="18"/>
      <c r="HM823" s="18"/>
      <c r="HN823" s="18"/>
      <c r="HO823" s="18"/>
      <c r="HP823" s="18"/>
      <c r="HQ823" s="18"/>
      <c r="HR823" s="18"/>
      <c r="HS823" s="18"/>
      <c r="HT823" s="18"/>
      <c r="HU823" s="18"/>
      <c r="HV823" s="18"/>
      <c r="HW823" s="18"/>
      <c r="HX823" s="18"/>
      <c r="HY823" s="18"/>
      <c r="HZ823" s="18"/>
      <c r="IA823" s="18"/>
      <c r="IB823" s="18"/>
      <c r="IC823" s="18"/>
      <c r="ID823" s="18"/>
      <c r="IE823" s="18"/>
      <c r="IF823" s="18"/>
      <c r="IG823" s="18"/>
      <c r="IH823" s="18"/>
      <c r="II823" s="18"/>
      <c r="IJ823" s="18"/>
      <c r="IK823" s="18"/>
      <c r="IL823" s="18"/>
      <c r="IM823" s="18"/>
      <c r="IN823" s="18"/>
      <c r="IO823" s="18"/>
      <c r="IP823" s="18"/>
      <c r="IQ823" s="18"/>
      <c r="IR823" s="18"/>
      <c r="IS823" s="18"/>
      <c r="IT823" s="18"/>
      <c r="IU823" s="18"/>
      <c r="IV823" s="18"/>
      <c r="IW823" s="18"/>
      <c r="IX823" s="18"/>
      <c r="IY823" s="18"/>
      <c r="IZ823" s="18"/>
      <c r="JA823" s="18"/>
      <c r="JB823" s="18"/>
      <c r="JC823" s="18"/>
      <c r="JD823" s="18"/>
      <c r="JE823" s="18"/>
      <c r="JF823" s="18"/>
    </row>
    <row r="824" spans="36:266" x14ac:dyDescent="0.3">
      <c r="AJ824" s="24"/>
      <c r="AK824" s="24"/>
      <c r="AL824" s="20"/>
      <c r="AM824" s="23"/>
      <c r="AN824" s="24"/>
      <c r="AO824" s="24"/>
      <c r="BB824" s="25"/>
      <c r="BC824" s="21"/>
      <c r="BG824" s="18"/>
      <c r="BN824" s="22"/>
      <c r="BO824" s="22"/>
      <c r="BP824" s="22"/>
      <c r="BQ824" s="22"/>
      <c r="BR824" s="15"/>
      <c r="CF824" s="15"/>
      <c r="CL824" s="22"/>
      <c r="CM824" s="15"/>
      <c r="CR824" s="22"/>
      <c r="CT824" s="15"/>
      <c r="CW824" s="22"/>
      <c r="DA824" s="15"/>
      <c r="DH824" s="15"/>
      <c r="DJ824" s="22"/>
      <c r="DO824" s="15"/>
      <c r="DV824" s="15"/>
      <c r="EC824" s="15"/>
      <c r="EJ824" s="15"/>
      <c r="EQ824" s="15"/>
      <c r="EX824" s="15"/>
      <c r="FE824" s="15"/>
      <c r="FL824" s="15"/>
      <c r="FS824" s="15"/>
      <c r="FZ824" s="15"/>
      <c r="GG824" s="15"/>
      <c r="GN824" s="15"/>
      <c r="GP824" s="22"/>
      <c r="GQ824" s="22"/>
      <c r="GR824" s="22"/>
      <c r="GS824" s="22"/>
      <c r="GT824" s="22"/>
      <c r="GU824" s="15"/>
      <c r="GV824" s="22"/>
      <c r="GW824" s="22"/>
      <c r="GX824" s="22"/>
      <c r="GY824" s="18"/>
      <c r="GZ824" s="18"/>
      <c r="HA824" s="18"/>
      <c r="HB824" s="18"/>
      <c r="HC824" s="18"/>
      <c r="HD824" s="18"/>
      <c r="HE824" s="18"/>
      <c r="HF824" s="18"/>
      <c r="HG824" s="18"/>
      <c r="HH824" s="18"/>
      <c r="HI824" s="18"/>
      <c r="HJ824" s="18"/>
      <c r="HK824" s="18"/>
      <c r="HL824" s="18"/>
      <c r="HM824" s="18"/>
      <c r="HN824" s="18"/>
      <c r="HO824" s="18"/>
      <c r="HP824" s="18"/>
      <c r="HQ824" s="18"/>
      <c r="HR824" s="18"/>
      <c r="HS824" s="18"/>
      <c r="HT824" s="18"/>
      <c r="HU824" s="18"/>
      <c r="HV824" s="18"/>
      <c r="HW824" s="18"/>
      <c r="HX824" s="18"/>
      <c r="HY824" s="18"/>
      <c r="HZ824" s="18"/>
      <c r="IA824" s="18"/>
      <c r="IB824" s="18"/>
      <c r="IC824" s="18"/>
      <c r="ID824" s="18"/>
      <c r="IE824" s="18"/>
      <c r="IF824" s="18"/>
      <c r="IG824" s="18"/>
      <c r="IH824" s="18"/>
      <c r="II824" s="18"/>
      <c r="IJ824" s="18"/>
      <c r="IK824" s="18"/>
      <c r="IL824" s="18"/>
      <c r="IM824" s="18"/>
      <c r="IN824" s="18"/>
      <c r="IO824" s="18"/>
      <c r="IP824" s="18"/>
      <c r="IQ824" s="18"/>
      <c r="IR824" s="18"/>
      <c r="IS824" s="18"/>
      <c r="IT824" s="18"/>
      <c r="IU824" s="18"/>
      <c r="IV824" s="18"/>
      <c r="IW824" s="18"/>
      <c r="IX824" s="18"/>
      <c r="IY824" s="18"/>
      <c r="IZ824" s="18"/>
      <c r="JA824" s="18"/>
      <c r="JB824" s="18"/>
      <c r="JC824" s="18"/>
      <c r="JD824" s="18"/>
      <c r="JE824" s="18"/>
      <c r="JF824" s="18"/>
    </row>
    <row r="825" spans="36:266" x14ac:dyDescent="0.3">
      <c r="AJ825" s="24"/>
      <c r="AK825" s="24"/>
      <c r="AL825" s="20"/>
      <c r="AM825" s="23"/>
      <c r="AN825" s="24"/>
      <c r="AO825" s="24"/>
      <c r="BB825" s="25"/>
      <c r="BC825" s="21"/>
      <c r="BG825" s="18"/>
      <c r="BN825" s="22"/>
      <c r="BO825" s="22"/>
      <c r="BP825" s="22"/>
      <c r="BQ825" s="22"/>
      <c r="BR825" s="15"/>
      <c r="CF825" s="15"/>
      <c r="CL825" s="22"/>
      <c r="CM825" s="15"/>
      <c r="CR825" s="22"/>
      <c r="CT825" s="15"/>
      <c r="CW825" s="22"/>
      <c r="DA825" s="15"/>
      <c r="DH825" s="15"/>
      <c r="DJ825" s="22"/>
      <c r="DO825" s="15"/>
      <c r="DV825" s="15"/>
      <c r="EC825" s="15"/>
      <c r="EJ825" s="15"/>
      <c r="EQ825" s="15"/>
      <c r="EX825" s="15"/>
      <c r="FE825" s="15"/>
      <c r="FL825" s="15"/>
      <c r="FS825" s="15"/>
      <c r="FZ825" s="15"/>
      <c r="GG825" s="15"/>
      <c r="GN825" s="15"/>
      <c r="GP825" s="22"/>
      <c r="GQ825" s="22"/>
      <c r="GR825" s="22"/>
      <c r="GS825" s="22"/>
      <c r="GT825" s="22"/>
      <c r="GU825" s="15"/>
      <c r="GV825" s="22"/>
      <c r="GW825" s="22"/>
      <c r="GX825" s="22"/>
      <c r="GY825" s="18"/>
      <c r="GZ825" s="18"/>
      <c r="HA825" s="18"/>
      <c r="HB825" s="18"/>
      <c r="HC825" s="18"/>
      <c r="HD825" s="18"/>
      <c r="HE825" s="18"/>
      <c r="HF825" s="18"/>
      <c r="HG825" s="18"/>
      <c r="HH825" s="18"/>
      <c r="HI825" s="18"/>
      <c r="HJ825" s="18"/>
      <c r="HK825" s="18"/>
      <c r="HL825" s="18"/>
      <c r="HM825" s="18"/>
      <c r="HN825" s="18"/>
      <c r="HO825" s="18"/>
      <c r="HP825" s="18"/>
      <c r="HQ825" s="18"/>
      <c r="HR825" s="18"/>
      <c r="HS825" s="18"/>
      <c r="HT825" s="18"/>
      <c r="HU825" s="18"/>
      <c r="HV825" s="18"/>
      <c r="HW825" s="18"/>
      <c r="HX825" s="18"/>
      <c r="HY825" s="18"/>
      <c r="HZ825" s="18"/>
      <c r="IA825" s="18"/>
      <c r="IB825" s="18"/>
      <c r="IC825" s="18"/>
      <c r="ID825" s="18"/>
      <c r="IE825" s="18"/>
      <c r="IF825" s="18"/>
      <c r="IG825" s="18"/>
      <c r="IH825" s="18"/>
      <c r="II825" s="18"/>
      <c r="IJ825" s="18"/>
      <c r="IK825" s="18"/>
      <c r="IL825" s="18"/>
      <c r="IM825" s="18"/>
      <c r="IN825" s="18"/>
      <c r="IO825" s="18"/>
      <c r="IP825" s="18"/>
      <c r="IQ825" s="18"/>
      <c r="IR825" s="18"/>
      <c r="IS825" s="18"/>
      <c r="IT825" s="18"/>
      <c r="IU825" s="18"/>
      <c r="IV825" s="18"/>
      <c r="IW825" s="18"/>
      <c r="IX825" s="18"/>
      <c r="IY825" s="18"/>
      <c r="IZ825" s="18"/>
      <c r="JA825" s="18"/>
      <c r="JB825" s="18"/>
      <c r="JC825" s="18"/>
      <c r="JD825" s="18"/>
      <c r="JE825" s="18"/>
      <c r="JF825" s="18"/>
    </row>
    <row r="826" spans="36:266" x14ac:dyDescent="0.3">
      <c r="AJ826" s="24"/>
      <c r="AK826" s="24"/>
      <c r="AL826" s="20"/>
      <c r="AM826" s="23"/>
      <c r="AN826" s="24"/>
      <c r="AO826" s="24"/>
      <c r="BB826" s="25"/>
      <c r="BC826" s="21"/>
      <c r="BG826" s="18"/>
      <c r="BN826" s="22"/>
      <c r="BO826" s="22"/>
      <c r="BP826" s="22"/>
      <c r="BQ826" s="22"/>
      <c r="BR826" s="15"/>
      <c r="CF826" s="15"/>
      <c r="CL826" s="22"/>
      <c r="CM826" s="15"/>
      <c r="CR826" s="22"/>
      <c r="CT826" s="15"/>
      <c r="CW826" s="22"/>
      <c r="DA826" s="15"/>
      <c r="DH826" s="15"/>
      <c r="DJ826" s="22"/>
      <c r="DO826" s="15"/>
      <c r="DV826" s="15"/>
      <c r="EC826" s="15"/>
      <c r="EJ826" s="15"/>
      <c r="EQ826" s="15"/>
      <c r="EX826" s="15"/>
      <c r="FE826" s="15"/>
      <c r="FL826" s="15"/>
      <c r="FS826" s="15"/>
      <c r="FZ826" s="15"/>
      <c r="GG826" s="15"/>
      <c r="GN826" s="15"/>
      <c r="GP826" s="22"/>
      <c r="GQ826" s="22"/>
      <c r="GR826" s="22"/>
      <c r="GS826" s="22"/>
      <c r="GT826" s="22"/>
      <c r="GU826" s="15"/>
      <c r="GV826" s="22"/>
      <c r="GW826" s="22"/>
      <c r="GX826" s="22"/>
      <c r="GY826" s="18"/>
      <c r="GZ826" s="18"/>
      <c r="HA826" s="18"/>
      <c r="HB826" s="18"/>
      <c r="HC826" s="18"/>
      <c r="HD826" s="18"/>
      <c r="HE826" s="18"/>
      <c r="HF826" s="18"/>
      <c r="HG826" s="18"/>
      <c r="HH826" s="18"/>
      <c r="HI826" s="18"/>
      <c r="HJ826" s="18"/>
      <c r="HK826" s="18"/>
      <c r="HL826" s="18"/>
      <c r="HM826" s="18"/>
      <c r="HN826" s="18"/>
      <c r="HO826" s="18"/>
      <c r="HP826" s="18"/>
      <c r="HQ826" s="18"/>
      <c r="HR826" s="18"/>
      <c r="HS826" s="18"/>
      <c r="HT826" s="18"/>
      <c r="HU826" s="18"/>
      <c r="HV826" s="18"/>
      <c r="HW826" s="18"/>
      <c r="HX826" s="18"/>
      <c r="HY826" s="18"/>
      <c r="HZ826" s="18"/>
      <c r="IA826" s="18"/>
      <c r="IB826" s="18"/>
      <c r="IC826" s="18"/>
      <c r="ID826" s="18"/>
      <c r="IE826" s="18"/>
      <c r="IF826" s="18"/>
      <c r="IG826" s="18"/>
      <c r="IH826" s="18"/>
      <c r="II826" s="18"/>
      <c r="IJ826" s="18"/>
      <c r="IK826" s="18"/>
      <c r="IL826" s="18"/>
      <c r="IM826" s="18"/>
      <c r="IN826" s="18"/>
      <c r="IO826" s="18"/>
      <c r="IP826" s="18"/>
      <c r="IQ826" s="18"/>
      <c r="IR826" s="18"/>
      <c r="IS826" s="18"/>
      <c r="IT826" s="18"/>
      <c r="IU826" s="18"/>
      <c r="IV826" s="18"/>
      <c r="IW826" s="18"/>
      <c r="IX826" s="18"/>
      <c r="IY826" s="18"/>
      <c r="IZ826" s="18"/>
      <c r="JA826" s="18"/>
      <c r="JB826" s="18"/>
      <c r="JC826" s="18"/>
      <c r="JD826" s="18"/>
      <c r="JE826" s="18"/>
      <c r="JF826" s="18"/>
    </row>
    <row r="827" spans="36:266" x14ac:dyDescent="0.3">
      <c r="AJ827" s="24"/>
      <c r="AK827" s="24"/>
      <c r="AL827" s="20"/>
      <c r="AM827" s="23"/>
      <c r="AN827" s="24"/>
      <c r="AO827" s="24"/>
      <c r="BB827" s="25"/>
      <c r="BC827" s="21"/>
      <c r="BG827" s="18"/>
      <c r="BN827" s="22"/>
      <c r="BO827" s="22"/>
      <c r="BP827" s="22"/>
      <c r="BQ827" s="22"/>
      <c r="BR827" s="15"/>
      <c r="CF827" s="15"/>
      <c r="CL827" s="22"/>
      <c r="CM827" s="15"/>
      <c r="CR827" s="22"/>
      <c r="CT827" s="15"/>
      <c r="CW827" s="22"/>
      <c r="DA827" s="15"/>
      <c r="DH827" s="15"/>
      <c r="DJ827" s="22"/>
      <c r="DO827" s="15"/>
      <c r="DV827" s="15"/>
      <c r="EC827" s="15"/>
      <c r="EJ827" s="15"/>
      <c r="EQ827" s="15"/>
      <c r="EX827" s="15"/>
      <c r="FE827" s="15"/>
      <c r="FL827" s="15"/>
      <c r="FS827" s="15"/>
      <c r="FZ827" s="15"/>
      <c r="GG827" s="15"/>
      <c r="GN827" s="15"/>
      <c r="GP827" s="22"/>
      <c r="GQ827" s="22"/>
      <c r="GR827" s="22"/>
      <c r="GS827" s="22"/>
      <c r="GT827" s="22"/>
      <c r="GU827" s="15"/>
      <c r="GV827" s="22"/>
      <c r="GW827" s="22"/>
      <c r="GX827" s="22"/>
      <c r="GY827" s="18"/>
      <c r="GZ827" s="18"/>
      <c r="HA827" s="18"/>
      <c r="HB827" s="18"/>
      <c r="HC827" s="18"/>
      <c r="HD827" s="18"/>
      <c r="HE827" s="18"/>
      <c r="HF827" s="18"/>
      <c r="HG827" s="18"/>
      <c r="HH827" s="18"/>
      <c r="HI827" s="18"/>
      <c r="HJ827" s="18"/>
      <c r="HK827" s="18"/>
      <c r="HL827" s="18"/>
      <c r="HM827" s="18"/>
      <c r="HN827" s="18"/>
      <c r="HO827" s="18"/>
      <c r="HP827" s="18"/>
      <c r="HQ827" s="18"/>
      <c r="HR827" s="18"/>
      <c r="HS827" s="18"/>
      <c r="HT827" s="18"/>
      <c r="HU827" s="18"/>
      <c r="HV827" s="18"/>
      <c r="HW827" s="18"/>
      <c r="HX827" s="18"/>
      <c r="HY827" s="18"/>
      <c r="HZ827" s="18"/>
      <c r="IA827" s="18"/>
      <c r="IB827" s="18"/>
      <c r="IC827" s="18"/>
      <c r="ID827" s="18"/>
      <c r="IE827" s="18"/>
      <c r="IF827" s="18"/>
      <c r="IG827" s="18"/>
      <c r="IH827" s="18"/>
      <c r="II827" s="18"/>
      <c r="IJ827" s="18"/>
      <c r="IK827" s="18"/>
      <c r="IL827" s="18"/>
      <c r="IM827" s="18"/>
      <c r="IN827" s="18"/>
      <c r="IO827" s="18"/>
      <c r="IP827" s="18"/>
      <c r="IQ827" s="18"/>
      <c r="IR827" s="18"/>
      <c r="IS827" s="18"/>
      <c r="IT827" s="18"/>
      <c r="IU827" s="18"/>
      <c r="IV827" s="18"/>
      <c r="IW827" s="18"/>
      <c r="IX827" s="18"/>
      <c r="IY827" s="18"/>
      <c r="IZ827" s="18"/>
      <c r="JA827" s="18"/>
      <c r="JB827" s="18"/>
      <c r="JC827" s="18"/>
      <c r="JD827" s="18"/>
      <c r="JE827" s="18"/>
      <c r="JF827" s="18"/>
    </row>
    <row r="828" spans="36:266" x14ac:dyDescent="0.3">
      <c r="AJ828" s="24"/>
      <c r="AK828" s="24"/>
      <c r="AL828" s="20"/>
      <c r="AM828" s="23"/>
      <c r="AN828" s="24"/>
      <c r="AO828" s="24"/>
      <c r="BB828" s="25"/>
      <c r="BC828" s="21"/>
      <c r="BG828" s="18"/>
      <c r="BN828" s="22"/>
      <c r="BO828" s="22"/>
      <c r="BP828" s="22"/>
      <c r="BQ828" s="22"/>
      <c r="BR828" s="15"/>
      <c r="CF828" s="15"/>
      <c r="CL828" s="22"/>
      <c r="CM828" s="15"/>
      <c r="CR828" s="22"/>
      <c r="CT828" s="15"/>
      <c r="CW828" s="22"/>
      <c r="DA828" s="15"/>
      <c r="DH828" s="15"/>
      <c r="DJ828" s="22"/>
      <c r="DO828" s="15"/>
      <c r="DV828" s="15"/>
      <c r="EC828" s="15"/>
      <c r="EJ828" s="15"/>
      <c r="EQ828" s="15"/>
      <c r="EX828" s="15"/>
      <c r="FE828" s="15"/>
      <c r="FL828" s="15"/>
      <c r="FS828" s="15"/>
      <c r="FZ828" s="15"/>
      <c r="GG828" s="15"/>
      <c r="GN828" s="15"/>
      <c r="GP828" s="22"/>
      <c r="GQ828" s="22"/>
      <c r="GR828" s="22"/>
      <c r="GS828" s="22"/>
      <c r="GT828" s="22"/>
      <c r="GU828" s="15"/>
      <c r="GV828" s="22"/>
      <c r="GW828" s="22"/>
      <c r="GX828" s="22"/>
      <c r="GY828" s="18"/>
      <c r="GZ828" s="18"/>
      <c r="HA828" s="18"/>
      <c r="HB828" s="18"/>
      <c r="HC828" s="18"/>
      <c r="HD828" s="18"/>
      <c r="HE828" s="18"/>
      <c r="HF828" s="18"/>
      <c r="HG828" s="18"/>
      <c r="HH828" s="18"/>
      <c r="HI828" s="18"/>
      <c r="HJ828" s="18"/>
      <c r="HK828" s="18"/>
      <c r="HL828" s="18"/>
      <c r="HM828" s="18"/>
      <c r="HN828" s="18"/>
      <c r="HO828" s="18"/>
      <c r="HP828" s="18"/>
      <c r="HQ828" s="18"/>
      <c r="HR828" s="18"/>
      <c r="HS828" s="18"/>
      <c r="HT828" s="18"/>
      <c r="HU828" s="18"/>
      <c r="HV828" s="18"/>
      <c r="HW828" s="18"/>
      <c r="HX828" s="18"/>
      <c r="HY828" s="18"/>
      <c r="HZ828" s="18"/>
      <c r="IA828" s="18"/>
      <c r="IB828" s="18"/>
      <c r="IC828" s="18"/>
      <c r="ID828" s="18"/>
      <c r="IE828" s="18"/>
      <c r="IF828" s="18"/>
      <c r="IG828" s="18"/>
      <c r="IH828" s="18"/>
      <c r="II828" s="18"/>
      <c r="IJ828" s="18"/>
      <c r="IK828" s="18"/>
      <c r="IL828" s="18"/>
      <c r="IM828" s="18"/>
      <c r="IN828" s="18"/>
      <c r="IO828" s="18"/>
      <c r="IP828" s="18"/>
      <c r="IQ828" s="18"/>
      <c r="IR828" s="18"/>
      <c r="IS828" s="18"/>
      <c r="IT828" s="18"/>
      <c r="IU828" s="18"/>
      <c r="IV828" s="18"/>
      <c r="IW828" s="18"/>
      <c r="IX828" s="18"/>
      <c r="IY828" s="18"/>
      <c r="IZ828" s="18"/>
      <c r="JA828" s="18"/>
      <c r="JB828" s="18"/>
      <c r="JC828" s="18"/>
      <c r="JD828" s="18"/>
      <c r="JE828" s="18"/>
      <c r="JF828" s="18"/>
    </row>
    <row r="829" spans="36:266" x14ac:dyDescent="0.3">
      <c r="AJ829" s="24"/>
      <c r="AK829" s="24"/>
      <c r="AL829" s="20"/>
      <c r="AM829" s="23"/>
      <c r="AN829" s="24"/>
      <c r="AO829" s="24"/>
      <c r="BB829" s="25"/>
      <c r="BC829" s="21"/>
      <c r="BG829" s="18"/>
      <c r="BN829" s="22"/>
      <c r="BO829" s="22"/>
      <c r="BP829" s="22"/>
      <c r="BQ829" s="22"/>
      <c r="BR829" s="15"/>
      <c r="CF829" s="15"/>
      <c r="CL829" s="22"/>
      <c r="CM829" s="15"/>
      <c r="CR829" s="22"/>
      <c r="CT829" s="15"/>
      <c r="CW829" s="22"/>
      <c r="DA829" s="15"/>
      <c r="DH829" s="15"/>
      <c r="DJ829" s="22"/>
      <c r="DO829" s="15"/>
      <c r="DV829" s="15"/>
      <c r="EC829" s="15"/>
      <c r="EJ829" s="15"/>
      <c r="EQ829" s="15"/>
      <c r="EX829" s="15"/>
      <c r="FE829" s="15"/>
      <c r="FL829" s="15"/>
      <c r="FS829" s="15"/>
      <c r="FZ829" s="15"/>
      <c r="GG829" s="15"/>
      <c r="GN829" s="15"/>
      <c r="GP829" s="22"/>
      <c r="GQ829" s="22"/>
      <c r="GR829" s="22"/>
      <c r="GS829" s="22"/>
      <c r="GT829" s="22"/>
      <c r="GU829" s="15"/>
      <c r="GV829" s="22"/>
      <c r="GW829" s="22"/>
      <c r="GX829" s="22"/>
      <c r="GY829" s="18"/>
      <c r="GZ829" s="18"/>
      <c r="HA829" s="18"/>
      <c r="HB829" s="18"/>
      <c r="HC829" s="18"/>
      <c r="HD829" s="18"/>
      <c r="HE829" s="18"/>
      <c r="HF829" s="18"/>
      <c r="HG829" s="18"/>
      <c r="HH829" s="18"/>
      <c r="HI829" s="18"/>
      <c r="HJ829" s="18"/>
      <c r="HK829" s="18"/>
      <c r="HL829" s="18"/>
      <c r="HM829" s="18"/>
      <c r="HN829" s="18"/>
      <c r="HO829" s="18"/>
      <c r="HP829" s="18"/>
      <c r="HQ829" s="18"/>
      <c r="HR829" s="18"/>
      <c r="HS829" s="18"/>
      <c r="HT829" s="18"/>
      <c r="HU829" s="18"/>
      <c r="HV829" s="18"/>
      <c r="HW829" s="18"/>
      <c r="HX829" s="18"/>
      <c r="HY829" s="18"/>
      <c r="HZ829" s="18"/>
      <c r="IA829" s="18"/>
      <c r="IB829" s="18"/>
      <c r="IC829" s="18"/>
      <c r="ID829" s="18"/>
      <c r="IE829" s="18"/>
      <c r="IF829" s="18"/>
      <c r="IG829" s="18"/>
      <c r="IH829" s="18"/>
      <c r="II829" s="18"/>
      <c r="IJ829" s="18"/>
      <c r="IK829" s="18"/>
      <c r="IL829" s="18"/>
      <c r="IM829" s="18"/>
      <c r="IN829" s="18"/>
      <c r="IO829" s="18"/>
      <c r="IP829" s="18"/>
      <c r="IQ829" s="18"/>
      <c r="IR829" s="18"/>
      <c r="IS829" s="18"/>
      <c r="IT829" s="18"/>
      <c r="IU829" s="18"/>
      <c r="IV829" s="18"/>
      <c r="IW829" s="18"/>
      <c r="IX829" s="18"/>
      <c r="IY829" s="18"/>
      <c r="IZ829" s="18"/>
      <c r="JA829" s="18"/>
      <c r="JB829" s="18"/>
      <c r="JC829" s="18"/>
      <c r="JD829" s="18"/>
      <c r="JE829" s="18"/>
      <c r="JF829" s="18"/>
    </row>
    <row r="830" spans="36:266" x14ac:dyDescent="0.3">
      <c r="AJ830" s="24"/>
      <c r="AK830" s="24"/>
      <c r="AL830" s="20"/>
      <c r="AM830" s="23"/>
      <c r="AN830" s="24"/>
      <c r="AO830" s="24"/>
      <c r="BB830" s="25"/>
      <c r="BC830" s="21"/>
      <c r="BG830" s="18"/>
      <c r="BN830" s="22"/>
      <c r="BO830" s="22"/>
      <c r="BP830" s="22"/>
      <c r="BQ830" s="22"/>
      <c r="BR830" s="15"/>
      <c r="CF830" s="15"/>
      <c r="CL830" s="22"/>
      <c r="CM830" s="15"/>
      <c r="CR830" s="22"/>
      <c r="CT830" s="15"/>
      <c r="CW830" s="22"/>
      <c r="DA830" s="15"/>
      <c r="DH830" s="15"/>
      <c r="DJ830" s="22"/>
      <c r="DO830" s="15"/>
      <c r="DV830" s="15"/>
      <c r="EC830" s="15"/>
      <c r="EJ830" s="15"/>
      <c r="EQ830" s="15"/>
      <c r="EX830" s="15"/>
      <c r="FE830" s="15"/>
      <c r="FL830" s="15"/>
      <c r="FS830" s="15"/>
      <c r="FZ830" s="15"/>
      <c r="GG830" s="15"/>
      <c r="GN830" s="15"/>
      <c r="GP830" s="22"/>
      <c r="GQ830" s="22"/>
      <c r="GR830" s="22"/>
      <c r="GS830" s="22"/>
      <c r="GT830" s="22"/>
      <c r="GU830" s="15"/>
      <c r="GV830" s="22"/>
      <c r="GW830" s="22"/>
      <c r="GX830" s="22"/>
      <c r="GY830" s="18"/>
      <c r="GZ830" s="18"/>
      <c r="HA830" s="18"/>
      <c r="HB830" s="18"/>
      <c r="HC830" s="18"/>
      <c r="HD830" s="18"/>
      <c r="HE830" s="18"/>
      <c r="HF830" s="18"/>
      <c r="HG830" s="18"/>
      <c r="HH830" s="18"/>
      <c r="HI830" s="18"/>
      <c r="HJ830" s="18"/>
      <c r="HK830" s="18"/>
      <c r="HL830" s="18"/>
      <c r="HM830" s="18"/>
      <c r="HN830" s="18"/>
      <c r="HO830" s="18"/>
      <c r="HP830" s="18"/>
      <c r="HQ830" s="18"/>
      <c r="HR830" s="18"/>
      <c r="HS830" s="18"/>
      <c r="HT830" s="18"/>
      <c r="HU830" s="18"/>
      <c r="HV830" s="18"/>
      <c r="HW830" s="18"/>
      <c r="HX830" s="18"/>
      <c r="HY830" s="18"/>
      <c r="HZ830" s="18"/>
      <c r="IA830" s="18"/>
      <c r="IB830" s="18"/>
      <c r="IC830" s="18"/>
      <c r="ID830" s="18"/>
      <c r="IE830" s="18"/>
      <c r="IF830" s="18"/>
      <c r="IG830" s="18"/>
      <c r="IH830" s="18"/>
      <c r="II830" s="18"/>
      <c r="IJ830" s="18"/>
      <c r="IK830" s="18"/>
      <c r="IL830" s="18"/>
      <c r="IM830" s="18"/>
      <c r="IN830" s="18"/>
      <c r="IO830" s="18"/>
      <c r="IP830" s="18"/>
      <c r="IQ830" s="18"/>
      <c r="IR830" s="18"/>
      <c r="IS830" s="18"/>
      <c r="IT830" s="18"/>
      <c r="IU830" s="18"/>
      <c r="IV830" s="18"/>
      <c r="IW830" s="18"/>
      <c r="IX830" s="18"/>
      <c r="IY830" s="18"/>
      <c r="IZ830" s="18"/>
      <c r="JA830" s="18"/>
      <c r="JB830" s="18"/>
      <c r="JC830" s="18"/>
      <c r="JD830" s="18"/>
      <c r="JE830" s="18"/>
      <c r="JF830" s="18"/>
    </row>
    <row r="831" spans="36:266" x14ac:dyDescent="0.3">
      <c r="AJ831" s="24"/>
      <c r="AK831" s="24"/>
      <c r="AL831" s="20"/>
      <c r="AM831" s="23"/>
      <c r="AN831" s="24"/>
      <c r="AO831" s="24"/>
      <c r="BB831" s="25"/>
      <c r="BC831" s="21"/>
      <c r="BG831" s="18"/>
      <c r="BN831" s="22"/>
      <c r="BO831" s="22"/>
      <c r="BP831" s="22"/>
      <c r="BQ831" s="22"/>
      <c r="BR831" s="15"/>
      <c r="CF831" s="15"/>
      <c r="CL831" s="22"/>
      <c r="CM831" s="15"/>
      <c r="CR831" s="22"/>
      <c r="CT831" s="15"/>
      <c r="CW831" s="22"/>
      <c r="DA831" s="15"/>
      <c r="DH831" s="15"/>
      <c r="DJ831" s="22"/>
      <c r="DO831" s="15"/>
      <c r="DV831" s="15"/>
      <c r="EC831" s="15"/>
      <c r="EJ831" s="15"/>
      <c r="EQ831" s="15"/>
      <c r="EX831" s="15"/>
      <c r="FE831" s="15"/>
      <c r="FL831" s="15"/>
      <c r="FS831" s="15"/>
      <c r="FZ831" s="15"/>
      <c r="GG831" s="15"/>
      <c r="GN831" s="15"/>
      <c r="GP831" s="22"/>
      <c r="GQ831" s="22"/>
      <c r="GR831" s="22"/>
      <c r="GS831" s="22"/>
      <c r="GT831" s="22"/>
      <c r="GU831" s="15"/>
      <c r="GV831" s="22"/>
      <c r="GW831" s="22"/>
      <c r="GX831" s="22"/>
      <c r="GY831" s="18"/>
      <c r="GZ831" s="18"/>
      <c r="HA831" s="18"/>
      <c r="HB831" s="18"/>
      <c r="HC831" s="18"/>
      <c r="HD831" s="18"/>
      <c r="HE831" s="18"/>
      <c r="HF831" s="18"/>
      <c r="HG831" s="18"/>
      <c r="HH831" s="18"/>
      <c r="HI831" s="18"/>
      <c r="HJ831" s="18"/>
      <c r="HK831" s="18"/>
      <c r="HL831" s="18"/>
      <c r="HM831" s="18"/>
      <c r="HN831" s="18"/>
      <c r="HO831" s="18"/>
      <c r="HP831" s="18"/>
      <c r="HQ831" s="18"/>
      <c r="HR831" s="18"/>
      <c r="HS831" s="18"/>
      <c r="HT831" s="18"/>
      <c r="HU831" s="18"/>
      <c r="HV831" s="18"/>
      <c r="HW831" s="18"/>
      <c r="HX831" s="18"/>
      <c r="HY831" s="18"/>
      <c r="HZ831" s="18"/>
      <c r="IA831" s="18"/>
      <c r="IB831" s="18"/>
      <c r="IC831" s="18"/>
      <c r="ID831" s="18"/>
      <c r="IE831" s="18"/>
      <c r="IF831" s="18"/>
      <c r="IG831" s="18"/>
      <c r="IH831" s="18"/>
      <c r="II831" s="18"/>
      <c r="IJ831" s="18"/>
      <c r="IK831" s="18"/>
      <c r="IL831" s="18"/>
      <c r="IM831" s="18"/>
      <c r="IN831" s="18"/>
      <c r="IO831" s="18"/>
      <c r="IP831" s="18"/>
      <c r="IQ831" s="18"/>
      <c r="IR831" s="18"/>
      <c r="IS831" s="18"/>
      <c r="IT831" s="18"/>
      <c r="IU831" s="18"/>
      <c r="IV831" s="18"/>
      <c r="IW831" s="18"/>
      <c r="IX831" s="18"/>
      <c r="IY831" s="18"/>
      <c r="IZ831" s="18"/>
      <c r="JA831" s="18"/>
      <c r="JB831" s="18"/>
      <c r="JC831" s="18"/>
      <c r="JD831" s="18"/>
      <c r="JE831" s="18"/>
      <c r="JF831" s="18"/>
    </row>
    <row r="832" spans="36:266" x14ac:dyDescent="0.3">
      <c r="AJ832" s="24"/>
      <c r="AK832" s="24"/>
      <c r="AL832" s="20"/>
      <c r="AM832" s="23"/>
      <c r="AN832" s="24"/>
      <c r="AO832" s="24"/>
      <c r="BB832" s="25"/>
      <c r="BC832" s="21"/>
      <c r="BG832" s="18"/>
      <c r="BN832" s="22"/>
      <c r="BO832" s="22"/>
      <c r="BP832" s="22"/>
      <c r="BQ832" s="22"/>
      <c r="BR832" s="15"/>
      <c r="CF832" s="15"/>
      <c r="CL832" s="22"/>
      <c r="CM832" s="15"/>
      <c r="CR832" s="22"/>
      <c r="CT832" s="15"/>
      <c r="CW832" s="22"/>
      <c r="DA832" s="15"/>
      <c r="DH832" s="15"/>
      <c r="DJ832" s="22"/>
      <c r="DO832" s="15"/>
      <c r="DV832" s="15"/>
      <c r="EC832" s="15"/>
      <c r="EJ832" s="15"/>
      <c r="EQ832" s="15"/>
      <c r="EX832" s="15"/>
      <c r="FE832" s="15"/>
      <c r="FL832" s="15"/>
      <c r="FS832" s="15"/>
      <c r="FZ832" s="15"/>
      <c r="GG832" s="15"/>
      <c r="GN832" s="15"/>
      <c r="GP832" s="22"/>
      <c r="GQ832" s="22"/>
      <c r="GR832" s="22"/>
      <c r="GS832" s="22"/>
      <c r="GT832" s="22"/>
      <c r="GU832" s="15"/>
      <c r="GV832" s="22"/>
      <c r="GW832" s="22"/>
      <c r="GX832" s="22"/>
      <c r="GY832" s="18"/>
      <c r="GZ832" s="18"/>
      <c r="HA832" s="18"/>
      <c r="HB832" s="18"/>
      <c r="HC832" s="18"/>
      <c r="HD832" s="18"/>
      <c r="HE832" s="18"/>
      <c r="HF832" s="18"/>
      <c r="HG832" s="18"/>
      <c r="HH832" s="18"/>
      <c r="HI832" s="18"/>
      <c r="HJ832" s="18"/>
      <c r="HK832" s="18"/>
      <c r="HL832" s="18"/>
      <c r="HM832" s="18"/>
      <c r="HN832" s="18"/>
      <c r="HO832" s="18"/>
      <c r="HP832" s="18"/>
      <c r="HQ832" s="18"/>
      <c r="HR832" s="18"/>
      <c r="HS832" s="18"/>
      <c r="HT832" s="18"/>
      <c r="HU832" s="18"/>
      <c r="HV832" s="18"/>
      <c r="HW832" s="18"/>
      <c r="HX832" s="18"/>
      <c r="HY832" s="18"/>
      <c r="HZ832" s="18"/>
      <c r="IA832" s="18"/>
      <c r="IB832" s="18"/>
      <c r="IC832" s="18"/>
      <c r="ID832" s="18"/>
      <c r="IE832" s="18"/>
      <c r="IF832" s="18"/>
      <c r="IG832" s="18"/>
      <c r="IH832" s="18"/>
      <c r="II832" s="18"/>
      <c r="IJ832" s="18"/>
      <c r="IK832" s="18"/>
      <c r="IL832" s="18"/>
      <c r="IM832" s="18"/>
      <c r="IN832" s="18"/>
      <c r="IO832" s="18"/>
      <c r="IP832" s="18"/>
      <c r="IQ832" s="18"/>
      <c r="IR832" s="18"/>
      <c r="IS832" s="18"/>
      <c r="IT832" s="18"/>
      <c r="IU832" s="18"/>
      <c r="IV832" s="18"/>
      <c r="IW832" s="18"/>
      <c r="IX832" s="18"/>
      <c r="IY832" s="18"/>
      <c r="IZ832" s="18"/>
      <c r="JA832" s="18"/>
      <c r="JB832" s="18"/>
      <c r="JC832" s="18"/>
      <c r="JD832" s="18"/>
      <c r="JE832" s="18"/>
      <c r="JF832" s="18"/>
    </row>
    <row r="833" spans="36:266" x14ac:dyDescent="0.3">
      <c r="AJ833" s="24"/>
      <c r="AK833" s="24"/>
      <c r="AL833" s="20"/>
      <c r="AM833" s="23"/>
      <c r="AN833" s="24"/>
      <c r="AO833" s="24"/>
      <c r="BB833" s="25"/>
      <c r="BC833" s="21"/>
      <c r="BG833" s="18"/>
      <c r="BN833" s="22"/>
      <c r="BO833" s="22"/>
      <c r="BP833" s="22"/>
      <c r="BQ833" s="22"/>
      <c r="BR833" s="15"/>
      <c r="CF833" s="15"/>
      <c r="CL833" s="22"/>
      <c r="CM833" s="15"/>
      <c r="CR833" s="22"/>
      <c r="CT833" s="15"/>
      <c r="CW833" s="22"/>
      <c r="DA833" s="15"/>
      <c r="DH833" s="15"/>
      <c r="DJ833" s="22"/>
      <c r="DO833" s="15"/>
      <c r="DV833" s="15"/>
      <c r="EC833" s="15"/>
      <c r="EJ833" s="15"/>
      <c r="EQ833" s="15"/>
      <c r="EX833" s="15"/>
      <c r="FE833" s="15"/>
      <c r="FL833" s="15"/>
      <c r="FS833" s="15"/>
      <c r="FZ833" s="15"/>
      <c r="GG833" s="15"/>
      <c r="GN833" s="15"/>
      <c r="GP833" s="22"/>
      <c r="GQ833" s="22"/>
      <c r="GR833" s="22"/>
      <c r="GS833" s="22"/>
      <c r="GT833" s="22"/>
      <c r="GU833" s="15"/>
      <c r="GV833" s="22"/>
      <c r="GW833" s="22"/>
      <c r="GX833" s="22"/>
      <c r="GY833" s="18"/>
      <c r="GZ833" s="18"/>
      <c r="HA833" s="18"/>
      <c r="HB833" s="18"/>
      <c r="HC833" s="18"/>
      <c r="HD833" s="18"/>
      <c r="HE833" s="18"/>
      <c r="HF833" s="18"/>
      <c r="HG833" s="18"/>
      <c r="HH833" s="18"/>
      <c r="HI833" s="18"/>
      <c r="HJ833" s="18"/>
      <c r="HK833" s="18"/>
      <c r="HL833" s="18"/>
      <c r="HM833" s="18"/>
      <c r="HN833" s="18"/>
      <c r="HO833" s="18"/>
      <c r="HP833" s="18"/>
      <c r="HQ833" s="18"/>
      <c r="HR833" s="18"/>
      <c r="HS833" s="18"/>
      <c r="HT833" s="18"/>
      <c r="HU833" s="18"/>
      <c r="HV833" s="18"/>
      <c r="HW833" s="18"/>
      <c r="HX833" s="18"/>
      <c r="HY833" s="18"/>
      <c r="HZ833" s="18"/>
      <c r="IA833" s="18"/>
      <c r="IB833" s="18"/>
      <c r="IC833" s="18"/>
      <c r="ID833" s="18"/>
      <c r="IE833" s="18"/>
      <c r="IF833" s="18"/>
      <c r="IG833" s="18"/>
      <c r="IH833" s="18"/>
      <c r="II833" s="18"/>
      <c r="IJ833" s="18"/>
      <c r="IK833" s="18"/>
      <c r="IL833" s="18"/>
      <c r="IM833" s="18"/>
      <c r="IN833" s="18"/>
      <c r="IO833" s="18"/>
      <c r="IP833" s="18"/>
      <c r="IQ833" s="18"/>
      <c r="IR833" s="18"/>
      <c r="IS833" s="18"/>
      <c r="IT833" s="18"/>
      <c r="IU833" s="18"/>
      <c r="IV833" s="18"/>
      <c r="IW833" s="18"/>
      <c r="IX833" s="18"/>
      <c r="IY833" s="18"/>
      <c r="IZ833" s="18"/>
      <c r="JA833" s="18"/>
      <c r="JB833" s="18"/>
      <c r="JC833" s="18"/>
      <c r="JD833" s="18"/>
      <c r="JE833" s="18"/>
      <c r="JF833" s="18"/>
    </row>
    <row r="834" spans="36:266" x14ac:dyDescent="0.3">
      <c r="AJ834" s="24"/>
      <c r="AK834" s="24"/>
      <c r="AL834" s="20"/>
      <c r="AM834" s="23"/>
      <c r="AN834" s="24"/>
      <c r="AO834" s="24"/>
      <c r="BB834" s="25"/>
      <c r="BC834" s="21"/>
      <c r="BG834" s="18"/>
      <c r="BN834" s="22"/>
      <c r="BO834" s="22"/>
      <c r="BP834" s="22"/>
      <c r="BQ834" s="22"/>
      <c r="BR834" s="15"/>
      <c r="CF834" s="15"/>
      <c r="CL834" s="22"/>
      <c r="CM834" s="15"/>
      <c r="CR834" s="22"/>
      <c r="CT834" s="15"/>
      <c r="CW834" s="22"/>
      <c r="DA834" s="15"/>
      <c r="DH834" s="15"/>
      <c r="DJ834" s="22"/>
      <c r="DO834" s="15"/>
      <c r="DV834" s="15"/>
      <c r="EC834" s="15"/>
      <c r="EJ834" s="15"/>
      <c r="EQ834" s="15"/>
      <c r="EX834" s="15"/>
      <c r="FE834" s="15"/>
      <c r="FL834" s="15"/>
      <c r="FS834" s="15"/>
      <c r="FZ834" s="15"/>
      <c r="GG834" s="15"/>
      <c r="GN834" s="15"/>
      <c r="GP834" s="22"/>
      <c r="GQ834" s="22"/>
      <c r="GR834" s="22"/>
      <c r="GS834" s="22"/>
      <c r="GT834" s="22"/>
      <c r="GU834" s="15"/>
      <c r="GV834" s="22"/>
      <c r="GW834" s="22"/>
      <c r="GX834" s="22"/>
      <c r="GY834" s="18"/>
      <c r="GZ834" s="18"/>
      <c r="HA834" s="18"/>
      <c r="HB834" s="18"/>
      <c r="HC834" s="18"/>
      <c r="HD834" s="18"/>
      <c r="HE834" s="18"/>
      <c r="HF834" s="18"/>
      <c r="HG834" s="18"/>
      <c r="HH834" s="18"/>
      <c r="HI834" s="18"/>
      <c r="HJ834" s="18"/>
      <c r="HK834" s="18"/>
      <c r="HL834" s="18"/>
      <c r="HM834" s="18"/>
      <c r="HN834" s="18"/>
      <c r="HO834" s="18"/>
      <c r="HP834" s="18"/>
      <c r="HQ834" s="18"/>
      <c r="HR834" s="18"/>
      <c r="HS834" s="18"/>
      <c r="HT834" s="18"/>
      <c r="HU834" s="18"/>
      <c r="HV834" s="18"/>
      <c r="HW834" s="18"/>
      <c r="HX834" s="18"/>
      <c r="HY834" s="18"/>
      <c r="HZ834" s="18"/>
      <c r="IA834" s="18"/>
      <c r="IB834" s="18"/>
      <c r="IC834" s="18"/>
      <c r="ID834" s="18"/>
      <c r="IE834" s="18"/>
      <c r="IF834" s="18"/>
      <c r="IG834" s="18"/>
      <c r="IH834" s="18"/>
      <c r="II834" s="18"/>
      <c r="IJ834" s="18"/>
      <c r="IK834" s="18"/>
      <c r="IL834" s="18"/>
      <c r="IM834" s="18"/>
      <c r="IN834" s="18"/>
      <c r="IO834" s="18"/>
      <c r="IP834" s="18"/>
      <c r="IQ834" s="18"/>
      <c r="IR834" s="18"/>
      <c r="IS834" s="18"/>
      <c r="IT834" s="18"/>
      <c r="IU834" s="18"/>
      <c r="IV834" s="18"/>
      <c r="IW834" s="18"/>
      <c r="IX834" s="18"/>
      <c r="IY834" s="18"/>
      <c r="IZ834" s="18"/>
      <c r="JA834" s="18"/>
      <c r="JB834" s="18"/>
      <c r="JC834" s="18"/>
      <c r="JD834" s="18"/>
      <c r="JE834" s="18"/>
      <c r="JF834" s="18"/>
    </row>
    <row r="835" spans="36:266" x14ac:dyDescent="0.3">
      <c r="AJ835" s="24"/>
      <c r="AK835" s="24"/>
      <c r="AL835" s="20"/>
      <c r="AM835" s="23"/>
      <c r="AN835" s="24"/>
      <c r="AO835" s="24"/>
      <c r="BB835" s="25"/>
      <c r="BC835" s="21"/>
      <c r="BG835" s="18"/>
      <c r="BN835" s="22"/>
      <c r="BO835" s="22"/>
      <c r="BP835" s="22"/>
      <c r="BQ835" s="22"/>
      <c r="BR835" s="15"/>
      <c r="CF835" s="15"/>
      <c r="CL835" s="22"/>
      <c r="CM835" s="15"/>
      <c r="CR835" s="22"/>
      <c r="CT835" s="15"/>
      <c r="CW835" s="22"/>
      <c r="DA835" s="15"/>
      <c r="DH835" s="15"/>
      <c r="DJ835" s="22"/>
      <c r="DO835" s="15"/>
      <c r="DV835" s="15"/>
      <c r="EC835" s="15"/>
      <c r="EJ835" s="15"/>
      <c r="EQ835" s="15"/>
      <c r="EX835" s="15"/>
      <c r="FE835" s="15"/>
      <c r="FL835" s="15"/>
      <c r="FS835" s="15"/>
      <c r="FZ835" s="15"/>
      <c r="GG835" s="15"/>
      <c r="GN835" s="15"/>
      <c r="GP835" s="22"/>
      <c r="GQ835" s="22"/>
      <c r="GR835" s="22"/>
      <c r="GS835" s="22"/>
      <c r="GT835" s="22"/>
      <c r="GU835" s="15"/>
      <c r="GV835" s="22"/>
      <c r="GW835" s="22"/>
      <c r="GX835" s="22"/>
      <c r="GY835" s="18"/>
      <c r="GZ835" s="18"/>
      <c r="HA835" s="18"/>
      <c r="HB835" s="18"/>
      <c r="HC835" s="18"/>
      <c r="HD835" s="18"/>
      <c r="HE835" s="18"/>
      <c r="HF835" s="18"/>
      <c r="HG835" s="18"/>
      <c r="HH835" s="18"/>
      <c r="HI835" s="18"/>
      <c r="HJ835" s="18"/>
      <c r="HK835" s="18"/>
      <c r="HL835" s="18"/>
      <c r="HM835" s="18"/>
      <c r="HN835" s="18"/>
      <c r="HO835" s="18"/>
      <c r="HP835" s="18"/>
      <c r="HQ835" s="18"/>
      <c r="HR835" s="18"/>
      <c r="HS835" s="18"/>
      <c r="HT835" s="18"/>
      <c r="HU835" s="18"/>
      <c r="HV835" s="18"/>
      <c r="HW835" s="18"/>
      <c r="HX835" s="18"/>
      <c r="HY835" s="18"/>
      <c r="HZ835" s="18"/>
      <c r="IA835" s="18"/>
      <c r="IB835" s="18"/>
      <c r="IC835" s="18"/>
      <c r="ID835" s="18"/>
      <c r="IE835" s="18"/>
      <c r="IF835" s="18"/>
      <c r="IG835" s="18"/>
      <c r="IH835" s="18"/>
      <c r="II835" s="18"/>
      <c r="IJ835" s="18"/>
      <c r="IK835" s="18"/>
      <c r="IL835" s="18"/>
      <c r="IM835" s="18"/>
      <c r="IN835" s="18"/>
      <c r="IO835" s="18"/>
      <c r="IP835" s="18"/>
      <c r="IQ835" s="18"/>
      <c r="IR835" s="18"/>
      <c r="IS835" s="18"/>
      <c r="IT835" s="18"/>
      <c r="IU835" s="18"/>
      <c r="IV835" s="18"/>
      <c r="IW835" s="18"/>
      <c r="IX835" s="18"/>
      <c r="IY835" s="18"/>
      <c r="IZ835" s="18"/>
      <c r="JA835" s="18"/>
      <c r="JB835" s="18"/>
      <c r="JC835" s="18"/>
      <c r="JD835" s="18"/>
      <c r="JE835" s="18"/>
      <c r="JF835" s="18"/>
    </row>
    <row r="836" spans="36:266" x14ac:dyDescent="0.3">
      <c r="AJ836" s="24"/>
      <c r="AK836" s="24"/>
      <c r="AL836" s="20"/>
      <c r="AM836" s="23"/>
      <c r="AN836" s="24"/>
      <c r="AO836" s="24"/>
      <c r="BB836" s="25"/>
      <c r="BC836" s="21"/>
      <c r="BG836" s="18"/>
      <c r="BN836" s="22"/>
      <c r="BO836" s="22"/>
      <c r="BP836" s="22"/>
      <c r="BQ836" s="22"/>
      <c r="BR836" s="15"/>
      <c r="CF836" s="15"/>
      <c r="CL836" s="22"/>
      <c r="CM836" s="15"/>
      <c r="CR836" s="22"/>
      <c r="CT836" s="15"/>
      <c r="CW836" s="22"/>
      <c r="DA836" s="15"/>
      <c r="DH836" s="15"/>
      <c r="DJ836" s="22"/>
      <c r="DO836" s="15"/>
      <c r="DV836" s="15"/>
      <c r="EC836" s="15"/>
      <c r="EJ836" s="15"/>
      <c r="EQ836" s="15"/>
      <c r="EX836" s="15"/>
      <c r="FE836" s="15"/>
      <c r="FL836" s="15"/>
      <c r="FS836" s="15"/>
      <c r="FZ836" s="15"/>
      <c r="GG836" s="15"/>
      <c r="GN836" s="15"/>
      <c r="GP836" s="22"/>
      <c r="GQ836" s="22"/>
      <c r="GR836" s="22"/>
      <c r="GS836" s="22"/>
      <c r="GT836" s="22"/>
      <c r="GU836" s="15"/>
      <c r="GV836" s="22"/>
      <c r="GW836" s="22"/>
      <c r="GX836" s="22"/>
      <c r="GY836" s="18"/>
      <c r="GZ836" s="18"/>
      <c r="HA836" s="18"/>
      <c r="HB836" s="18"/>
      <c r="HC836" s="18"/>
      <c r="HD836" s="18"/>
      <c r="HE836" s="18"/>
      <c r="HF836" s="18"/>
      <c r="HG836" s="18"/>
      <c r="HH836" s="18"/>
      <c r="HI836" s="18"/>
      <c r="HJ836" s="18"/>
      <c r="HK836" s="18"/>
      <c r="HL836" s="18"/>
      <c r="HM836" s="18"/>
      <c r="HN836" s="18"/>
      <c r="HO836" s="18"/>
      <c r="HP836" s="18"/>
      <c r="HQ836" s="18"/>
      <c r="HR836" s="18"/>
      <c r="HS836" s="18"/>
      <c r="HT836" s="18"/>
      <c r="HU836" s="18"/>
      <c r="HV836" s="18"/>
      <c r="HW836" s="18"/>
      <c r="HX836" s="18"/>
      <c r="HY836" s="18"/>
      <c r="HZ836" s="18"/>
      <c r="IA836" s="18"/>
      <c r="IB836" s="18"/>
      <c r="IC836" s="18"/>
      <c r="ID836" s="18"/>
      <c r="IE836" s="18"/>
      <c r="IF836" s="18"/>
      <c r="IG836" s="18"/>
      <c r="IH836" s="18"/>
      <c r="II836" s="18"/>
      <c r="IJ836" s="18"/>
      <c r="IK836" s="18"/>
      <c r="IL836" s="18"/>
      <c r="IM836" s="18"/>
      <c r="IN836" s="18"/>
      <c r="IO836" s="18"/>
      <c r="IP836" s="18"/>
      <c r="IQ836" s="18"/>
      <c r="IR836" s="18"/>
      <c r="IS836" s="18"/>
      <c r="IT836" s="18"/>
      <c r="IU836" s="18"/>
      <c r="IV836" s="18"/>
      <c r="IW836" s="18"/>
      <c r="IX836" s="18"/>
      <c r="IY836" s="18"/>
      <c r="IZ836" s="18"/>
      <c r="JA836" s="18"/>
      <c r="JB836" s="18"/>
      <c r="JC836" s="18"/>
      <c r="JD836" s="18"/>
      <c r="JE836" s="18"/>
      <c r="JF836" s="18"/>
    </row>
    <row r="837" spans="36:266" x14ac:dyDescent="0.3">
      <c r="AJ837" s="24"/>
      <c r="AK837" s="24"/>
      <c r="AL837" s="20"/>
      <c r="AM837" s="23"/>
      <c r="AN837" s="24"/>
      <c r="AO837" s="24"/>
      <c r="BB837" s="25"/>
      <c r="BC837" s="21"/>
      <c r="BG837" s="18"/>
      <c r="BN837" s="22"/>
      <c r="BO837" s="22"/>
      <c r="BP837" s="22"/>
      <c r="BQ837" s="22"/>
      <c r="BR837" s="15"/>
      <c r="CF837" s="15"/>
      <c r="CL837" s="22"/>
      <c r="CM837" s="15"/>
      <c r="CR837" s="22"/>
      <c r="CT837" s="15"/>
      <c r="CW837" s="22"/>
      <c r="DA837" s="15"/>
      <c r="DH837" s="15"/>
      <c r="DJ837" s="22"/>
      <c r="DO837" s="15"/>
      <c r="DV837" s="15"/>
      <c r="EC837" s="15"/>
      <c r="EJ837" s="15"/>
      <c r="EQ837" s="15"/>
      <c r="EX837" s="15"/>
      <c r="FE837" s="15"/>
      <c r="FL837" s="15"/>
      <c r="FS837" s="15"/>
      <c r="FZ837" s="15"/>
      <c r="GG837" s="15"/>
      <c r="GN837" s="15"/>
      <c r="GP837" s="22"/>
      <c r="GQ837" s="22"/>
      <c r="GR837" s="22"/>
      <c r="GS837" s="22"/>
      <c r="GT837" s="22"/>
      <c r="GU837" s="15"/>
      <c r="GV837" s="22"/>
      <c r="GW837" s="22"/>
      <c r="GX837" s="22"/>
      <c r="GY837" s="18"/>
      <c r="GZ837" s="18"/>
      <c r="HA837" s="18"/>
      <c r="HB837" s="18"/>
      <c r="HC837" s="18"/>
      <c r="HD837" s="18"/>
      <c r="HE837" s="18"/>
      <c r="HF837" s="18"/>
      <c r="HG837" s="18"/>
      <c r="HH837" s="18"/>
      <c r="HI837" s="18"/>
      <c r="HJ837" s="18"/>
      <c r="HK837" s="18"/>
      <c r="HL837" s="18"/>
      <c r="HM837" s="18"/>
      <c r="HN837" s="18"/>
      <c r="HO837" s="18"/>
      <c r="HP837" s="18"/>
      <c r="HQ837" s="18"/>
      <c r="HR837" s="18"/>
      <c r="HS837" s="18"/>
      <c r="HT837" s="18"/>
      <c r="HU837" s="18"/>
      <c r="HV837" s="18"/>
      <c r="HW837" s="18"/>
      <c r="HX837" s="18"/>
      <c r="HY837" s="18"/>
      <c r="HZ837" s="18"/>
      <c r="IA837" s="18"/>
      <c r="IB837" s="18"/>
      <c r="IC837" s="18"/>
      <c r="ID837" s="18"/>
      <c r="IE837" s="18"/>
      <c r="IF837" s="18"/>
      <c r="IG837" s="18"/>
      <c r="IH837" s="18"/>
      <c r="II837" s="18"/>
      <c r="IJ837" s="18"/>
      <c r="IK837" s="18"/>
      <c r="IL837" s="18"/>
      <c r="IM837" s="18"/>
      <c r="IN837" s="18"/>
      <c r="IO837" s="18"/>
      <c r="IP837" s="18"/>
      <c r="IQ837" s="18"/>
      <c r="IR837" s="18"/>
      <c r="IS837" s="18"/>
      <c r="IT837" s="18"/>
      <c r="IU837" s="18"/>
      <c r="IV837" s="18"/>
      <c r="IW837" s="18"/>
      <c r="IX837" s="18"/>
      <c r="IY837" s="18"/>
      <c r="IZ837" s="18"/>
      <c r="JA837" s="18"/>
      <c r="JB837" s="18"/>
      <c r="JC837" s="18"/>
      <c r="JD837" s="18"/>
      <c r="JE837" s="18"/>
      <c r="JF837" s="18"/>
    </row>
    <row r="838" spans="36:266" x14ac:dyDescent="0.3">
      <c r="AJ838" s="24"/>
      <c r="AK838" s="24"/>
      <c r="AL838" s="20"/>
      <c r="AM838" s="23"/>
      <c r="AN838" s="24"/>
      <c r="AO838" s="24"/>
      <c r="BB838" s="25"/>
      <c r="BC838" s="21"/>
      <c r="BG838" s="18"/>
      <c r="BN838" s="22"/>
      <c r="BO838" s="22"/>
      <c r="BP838" s="22"/>
      <c r="BQ838" s="22"/>
      <c r="BR838" s="15"/>
      <c r="CF838" s="15"/>
      <c r="CL838" s="22"/>
      <c r="CM838" s="15"/>
      <c r="CR838" s="22"/>
      <c r="CT838" s="15"/>
      <c r="CW838" s="22"/>
      <c r="DA838" s="15"/>
      <c r="DH838" s="15"/>
      <c r="DJ838" s="22"/>
      <c r="DO838" s="15"/>
      <c r="DV838" s="15"/>
      <c r="EC838" s="15"/>
      <c r="EJ838" s="15"/>
      <c r="EQ838" s="15"/>
      <c r="EX838" s="15"/>
      <c r="FE838" s="15"/>
      <c r="FL838" s="15"/>
      <c r="FS838" s="15"/>
      <c r="FZ838" s="15"/>
      <c r="GG838" s="15"/>
      <c r="GN838" s="15"/>
      <c r="GP838" s="22"/>
      <c r="GQ838" s="22"/>
      <c r="GR838" s="22"/>
      <c r="GS838" s="22"/>
      <c r="GT838" s="22"/>
      <c r="GU838" s="15"/>
      <c r="GV838" s="22"/>
      <c r="GW838" s="22"/>
      <c r="GX838" s="22"/>
      <c r="GY838" s="18"/>
      <c r="GZ838" s="18"/>
      <c r="HA838" s="18"/>
      <c r="HB838" s="18"/>
      <c r="HC838" s="18"/>
      <c r="HD838" s="18"/>
      <c r="HE838" s="18"/>
      <c r="HF838" s="18"/>
      <c r="HG838" s="18"/>
      <c r="HH838" s="18"/>
      <c r="HI838" s="18"/>
      <c r="HJ838" s="18"/>
      <c r="HK838" s="18"/>
      <c r="HL838" s="18"/>
      <c r="HM838" s="18"/>
      <c r="HN838" s="18"/>
      <c r="HO838" s="18"/>
      <c r="HP838" s="18"/>
      <c r="HQ838" s="18"/>
      <c r="HR838" s="18"/>
      <c r="HS838" s="18"/>
      <c r="HT838" s="18"/>
      <c r="HU838" s="18"/>
      <c r="HV838" s="18"/>
      <c r="HW838" s="18"/>
      <c r="HX838" s="18"/>
      <c r="HY838" s="18"/>
      <c r="HZ838" s="18"/>
      <c r="IA838" s="18"/>
      <c r="IB838" s="18"/>
      <c r="IC838" s="18"/>
      <c r="ID838" s="18"/>
      <c r="IE838" s="18"/>
      <c r="IF838" s="18"/>
      <c r="IG838" s="18"/>
      <c r="IH838" s="18"/>
      <c r="II838" s="18"/>
      <c r="IJ838" s="18"/>
      <c r="IK838" s="18"/>
      <c r="IL838" s="18"/>
      <c r="IM838" s="18"/>
      <c r="IN838" s="18"/>
      <c r="IO838" s="18"/>
      <c r="IP838" s="18"/>
      <c r="IQ838" s="18"/>
      <c r="IR838" s="18"/>
      <c r="IS838" s="18"/>
      <c r="IT838" s="18"/>
      <c r="IU838" s="18"/>
      <c r="IV838" s="18"/>
      <c r="IW838" s="18"/>
      <c r="IX838" s="18"/>
      <c r="IY838" s="18"/>
      <c r="IZ838" s="18"/>
      <c r="JA838" s="18"/>
      <c r="JB838" s="18"/>
      <c r="JC838" s="18"/>
      <c r="JD838" s="18"/>
      <c r="JE838" s="18"/>
      <c r="JF838" s="18"/>
    </row>
    <row r="839" spans="36:266" x14ac:dyDescent="0.3">
      <c r="AJ839" s="24"/>
      <c r="AK839" s="24"/>
      <c r="AL839" s="20"/>
      <c r="AM839" s="23"/>
      <c r="AN839" s="24"/>
      <c r="AO839" s="24"/>
      <c r="BB839" s="25"/>
      <c r="BC839" s="21"/>
      <c r="BG839" s="18"/>
      <c r="BN839" s="22"/>
      <c r="BO839" s="22"/>
      <c r="BP839" s="22"/>
      <c r="BQ839" s="22"/>
      <c r="BR839" s="15"/>
      <c r="CF839" s="15"/>
      <c r="CL839" s="22"/>
      <c r="CM839" s="15"/>
      <c r="CR839" s="22"/>
      <c r="CT839" s="15"/>
      <c r="CW839" s="22"/>
      <c r="DA839" s="15"/>
      <c r="DH839" s="15"/>
      <c r="DJ839" s="22"/>
      <c r="DO839" s="15"/>
      <c r="DV839" s="15"/>
      <c r="EC839" s="15"/>
      <c r="EJ839" s="15"/>
      <c r="EQ839" s="15"/>
      <c r="EX839" s="15"/>
      <c r="FE839" s="15"/>
      <c r="FL839" s="15"/>
      <c r="FS839" s="15"/>
      <c r="FZ839" s="15"/>
      <c r="GG839" s="15"/>
      <c r="GN839" s="15"/>
      <c r="GP839" s="22"/>
      <c r="GQ839" s="22"/>
      <c r="GR839" s="22"/>
      <c r="GS839" s="22"/>
      <c r="GT839" s="22"/>
      <c r="GU839" s="15"/>
      <c r="GV839" s="22"/>
      <c r="GW839" s="22"/>
      <c r="GX839" s="22"/>
      <c r="GY839" s="18"/>
      <c r="GZ839" s="18"/>
      <c r="HA839" s="18"/>
      <c r="HB839" s="18"/>
      <c r="HC839" s="18"/>
      <c r="HD839" s="18"/>
      <c r="HE839" s="18"/>
      <c r="HF839" s="18"/>
      <c r="HG839" s="18"/>
      <c r="HH839" s="18"/>
      <c r="HI839" s="18"/>
      <c r="HJ839" s="18"/>
      <c r="HK839" s="18"/>
      <c r="HL839" s="18"/>
      <c r="HM839" s="18"/>
      <c r="HN839" s="18"/>
      <c r="HO839" s="18"/>
      <c r="HP839" s="18"/>
      <c r="HQ839" s="18"/>
      <c r="HR839" s="18"/>
      <c r="HS839" s="18"/>
      <c r="HT839" s="18"/>
      <c r="HU839" s="18"/>
      <c r="HV839" s="18"/>
      <c r="HW839" s="18"/>
      <c r="HX839" s="18"/>
      <c r="HY839" s="18"/>
      <c r="HZ839" s="18"/>
      <c r="IA839" s="18"/>
      <c r="IB839" s="18"/>
      <c r="IC839" s="18"/>
      <c r="ID839" s="18"/>
      <c r="IE839" s="18"/>
      <c r="IF839" s="18"/>
      <c r="IG839" s="18"/>
      <c r="IH839" s="18"/>
      <c r="II839" s="18"/>
      <c r="IJ839" s="18"/>
      <c r="IK839" s="18"/>
      <c r="IL839" s="18"/>
      <c r="IM839" s="18"/>
      <c r="IN839" s="18"/>
      <c r="IO839" s="18"/>
      <c r="IP839" s="18"/>
      <c r="IQ839" s="18"/>
      <c r="IR839" s="18"/>
      <c r="IS839" s="18"/>
      <c r="IT839" s="18"/>
      <c r="IU839" s="18"/>
      <c r="IV839" s="18"/>
      <c r="IW839" s="18"/>
      <c r="IX839" s="18"/>
      <c r="IY839" s="18"/>
      <c r="IZ839" s="18"/>
      <c r="JA839" s="18"/>
      <c r="JB839" s="18"/>
      <c r="JC839" s="18"/>
      <c r="JD839" s="18"/>
      <c r="JE839" s="18"/>
      <c r="JF839" s="18"/>
    </row>
    <row r="840" spans="36:266" x14ac:dyDescent="0.3">
      <c r="AJ840" s="24"/>
      <c r="AK840" s="24"/>
      <c r="AL840" s="20"/>
      <c r="AM840" s="23"/>
      <c r="AN840" s="24"/>
      <c r="AO840" s="24"/>
      <c r="BB840" s="25"/>
      <c r="BC840" s="21"/>
      <c r="BG840" s="18"/>
      <c r="BN840" s="22"/>
      <c r="BO840" s="22"/>
      <c r="BP840" s="22"/>
      <c r="BQ840" s="22"/>
      <c r="BR840" s="15"/>
      <c r="CF840" s="15"/>
      <c r="CL840" s="22"/>
      <c r="CM840" s="15"/>
      <c r="CR840" s="22"/>
      <c r="CT840" s="15"/>
      <c r="CW840" s="22"/>
      <c r="DA840" s="15"/>
      <c r="DH840" s="15"/>
      <c r="DJ840" s="22"/>
      <c r="DO840" s="15"/>
      <c r="DV840" s="15"/>
      <c r="EC840" s="15"/>
      <c r="EJ840" s="15"/>
      <c r="EQ840" s="15"/>
      <c r="EX840" s="15"/>
      <c r="FE840" s="15"/>
      <c r="FL840" s="15"/>
      <c r="FS840" s="15"/>
      <c r="FZ840" s="15"/>
      <c r="GG840" s="15"/>
      <c r="GN840" s="15"/>
      <c r="GP840" s="22"/>
      <c r="GQ840" s="22"/>
      <c r="GR840" s="22"/>
      <c r="GS840" s="22"/>
      <c r="GT840" s="22"/>
      <c r="GU840" s="15"/>
      <c r="GV840" s="22"/>
      <c r="GW840" s="22"/>
      <c r="GX840" s="22"/>
      <c r="GY840" s="18"/>
      <c r="GZ840" s="18"/>
      <c r="HA840" s="18"/>
      <c r="HB840" s="18"/>
      <c r="HC840" s="18"/>
      <c r="HD840" s="18"/>
      <c r="HE840" s="18"/>
      <c r="HF840" s="18"/>
      <c r="HG840" s="18"/>
      <c r="HH840" s="18"/>
      <c r="HI840" s="18"/>
      <c r="HJ840" s="18"/>
      <c r="HK840" s="18"/>
      <c r="HL840" s="18"/>
      <c r="HM840" s="18"/>
      <c r="HN840" s="18"/>
      <c r="HO840" s="18"/>
      <c r="HP840" s="18"/>
      <c r="HQ840" s="18"/>
      <c r="HR840" s="18"/>
      <c r="HS840" s="18"/>
      <c r="HT840" s="18"/>
      <c r="HU840" s="18"/>
      <c r="HV840" s="18"/>
      <c r="HW840" s="18"/>
      <c r="HX840" s="18"/>
      <c r="HY840" s="18"/>
      <c r="HZ840" s="18"/>
      <c r="IA840" s="18"/>
      <c r="IB840" s="18"/>
      <c r="IC840" s="18"/>
      <c r="ID840" s="18"/>
      <c r="IE840" s="18"/>
      <c r="IF840" s="18"/>
      <c r="IG840" s="18"/>
      <c r="IH840" s="18"/>
      <c r="II840" s="18"/>
      <c r="IJ840" s="18"/>
      <c r="IK840" s="18"/>
      <c r="IL840" s="18"/>
      <c r="IM840" s="18"/>
      <c r="IN840" s="18"/>
      <c r="IO840" s="18"/>
      <c r="IP840" s="18"/>
      <c r="IQ840" s="18"/>
      <c r="IR840" s="18"/>
      <c r="IS840" s="18"/>
      <c r="IT840" s="18"/>
      <c r="IU840" s="18"/>
      <c r="IV840" s="18"/>
      <c r="IW840" s="18"/>
      <c r="IX840" s="18"/>
      <c r="IY840" s="18"/>
      <c r="IZ840" s="18"/>
      <c r="JA840" s="18"/>
      <c r="JB840" s="18"/>
      <c r="JC840" s="18"/>
      <c r="JD840" s="18"/>
      <c r="JE840" s="18"/>
      <c r="JF840" s="18"/>
    </row>
    <row r="841" spans="36:266" x14ac:dyDescent="0.3">
      <c r="AJ841" s="24"/>
      <c r="AK841" s="24"/>
      <c r="AL841" s="20"/>
      <c r="AM841" s="23"/>
      <c r="AN841" s="24"/>
      <c r="AO841" s="24"/>
      <c r="BB841" s="25"/>
      <c r="BC841" s="21"/>
      <c r="BG841" s="18"/>
      <c r="BN841" s="22"/>
      <c r="BO841" s="22"/>
      <c r="BP841" s="22"/>
      <c r="BQ841" s="22"/>
      <c r="BR841" s="15"/>
      <c r="CF841" s="15"/>
      <c r="CL841" s="22"/>
      <c r="CM841" s="15"/>
      <c r="CR841" s="22"/>
      <c r="CT841" s="15"/>
      <c r="CW841" s="22"/>
      <c r="DA841" s="15"/>
      <c r="DH841" s="15"/>
      <c r="DJ841" s="22"/>
      <c r="DO841" s="15"/>
      <c r="DV841" s="15"/>
      <c r="EC841" s="15"/>
      <c r="EJ841" s="15"/>
      <c r="EQ841" s="15"/>
      <c r="EX841" s="15"/>
      <c r="FE841" s="15"/>
      <c r="FL841" s="15"/>
      <c r="FS841" s="15"/>
      <c r="FZ841" s="15"/>
      <c r="GG841" s="15"/>
      <c r="GN841" s="15"/>
      <c r="GP841" s="22"/>
      <c r="GQ841" s="22"/>
      <c r="GR841" s="22"/>
      <c r="GS841" s="22"/>
      <c r="GT841" s="22"/>
      <c r="GU841" s="15"/>
      <c r="GV841" s="22"/>
      <c r="GW841" s="22"/>
      <c r="GX841" s="22"/>
      <c r="GY841" s="18"/>
      <c r="GZ841" s="18"/>
      <c r="HA841" s="18"/>
      <c r="HB841" s="18"/>
      <c r="HC841" s="18"/>
      <c r="HD841" s="18"/>
      <c r="HE841" s="18"/>
      <c r="HF841" s="18"/>
      <c r="HG841" s="18"/>
      <c r="HH841" s="18"/>
      <c r="HI841" s="18"/>
      <c r="HJ841" s="18"/>
      <c r="HK841" s="18"/>
      <c r="HL841" s="18"/>
      <c r="HM841" s="18"/>
      <c r="HN841" s="18"/>
      <c r="HO841" s="18"/>
      <c r="HP841" s="18"/>
      <c r="HQ841" s="18"/>
      <c r="HR841" s="18"/>
      <c r="HS841" s="18"/>
      <c r="HT841" s="18"/>
      <c r="HU841" s="18"/>
      <c r="HV841" s="18"/>
      <c r="HW841" s="18"/>
      <c r="HX841" s="18"/>
      <c r="HY841" s="18"/>
      <c r="HZ841" s="18"/>
      <c r="IA841" s="18"/>
      <c r="IB841" s="18"/>
      <c r="IC841" s="18"/>
      <c r="ID841" s="18"/>
      <c r="IE841" s="18"/>
      <c r="IF841" s="18"/>
      <c r="IG841" s="18"/>
      <c r="IH841" s="18"/>
      <c r="II841" s="18"/>
      <c r="IJ841" s="18"/>
      <c r="IK841" s="18"/>
      <c r="IL841" s="18"/>
      <c r="IM841" s="18"/>
      <c r="IN841" s="18"/>
      <c r="IO841" s="18"/>
      <c r="IP841" s="18"/>
      <c r="IQ841" s="18"/>
      <c r="IR841" s="18"/>
      <c r="IS841" s="18"/>
      <c r="IT841" s="18"/>
      <c r="IU841" s="18"/>
      <c r="IV841" s="18"/>
      <c r="IW841" s="18"/>
      <c r="IX841" s="18"/>
      <c r="IY841" s="18"/>
      <c r="IZ841" s="18"/>
      <c r="JA841" s="18"/>
      <c r="JB841" s="18"/>
      <c r="JC841" s="18"/>
      <c r="JD841" s="18"/>
      <c r="JE841" s="18"/>
      <c r="JF841" s="18"/>
    </row>
    <row r="842" spans="36:266" x14ac:dyDescent="0.3">
      <c r="AJ842" s="24"/>
      <c r="AK842" s="24"/>
      <c r="AL842" s="20"/>
      <c r="AM842" s="23"/>
      <c r="AN842" s="24"/>
      <c r="AO842" s="24"/>
      <c r="BB842" s="25"/>
      <c r="BC842" s="21"/>
      <c r="BG842" s="18"/>
      <c r="BN842" s="22"/>
      <c r="BO842" s="22"/>
      <c r="BP842" s="22"/>
      <c r="BQ842" s="22"/>
      <c r="BR842" s="15"/>
      <c r="CF842" s="15"/>
      <c r="CL842" s="22"/>
      <c r="CM842" s="15"/>
      <c r="CR842" s="22"/>
      <c r="CT842" s="15"/>
      <c r="CW842" s="22"/>
      <c r="DA842" s="15"/>
      <c r="DH842" s="15"/>
      <c r="DJ842" s="22"/>
      <c r="DO842" s="15"/>
      <c r="DV842" s="15"/>
      <c r="EC842" s="15"/>
      <c r="EJ842" s="15"/>
      <c r="EQ842" s="15"/>
      <c r="EX842" s="15"/>
      <c r="FE842" s="15"/>
      <c r="FL842" s="15"/>
      <c r="FS842" s="15"/>
      <c r="FZ842" s="15"/>
      <c r="GG842" s="15"/>
      <c r="GN842" s="15"/>
      <c r="GP842" s="22"/>
      <c r="GQ842" s="22"/>
      <c r="GR842" s="22"/>
      <c r="GS842" s="22"/>
      <c r="GT842" s="22"/>
      <c r="GU842" s="15"/>
      <c r="GV842" s="22"/>
      <c r="GW842" s="22"/>
      <c r="GX842" s="22"/>
      <c r="GY842" s="18"/>
      <c r="GZ842" s="18"/>
      <c r="HA842" s="18"/>
      <c r="HB842" s="18"/>
      <c r="HC842" s="18"/>
      <c r="HD842" s="18"/>
      <c r="HE842" s="18"/>
      <c r="HF842" s="18"/>
      <c r="HG842" s="18"/>
      <c r="HH842" s="18"/>
      <c r="HI842" s="18"/>
      <c r="HJ842" s="18"/>
      <c r="HK842" s="18"/>
      <c r="HL842" s="18"/>
      <c r="HM842" s="18"/>
      <c r="HN842" s="18"/>
      <c r="HO842" s="18"/>
      <c r="HP842" s="18"/>
      <c r="HQ842" s="18"/>
      <c r="HR842" s="18"/>
      <c r="HS842" s="18"/>
      <c r="HT842" s="18"/>
      <c r="HU842" s="18"/>
      <c r="HV842" s="18"/>
      <c r="HW842" s="18"/>
      <c r="HX842" s="18"/>
      <c r="HY842" s="18"/>
      <c r="HZ842" s="18"/>
      <c r="IA842" s="18"/>
      <c r="IB842" s="18"/>
      <c r="IC842" s="18"/>
      <c r="ID842" s="18"/>
      <c r="IE842" s="18"/>
      <c r="IF842" s="18"/>
      <c r="IG842" s="18"/>
      <c r="IH842" s="18"/>
      <c r="II842" s="18"/>
      <c r="IJ842" s="18"/>
      <c r="IK842" s="18"/>
      <c r="IL842" s="18"/>
      <c r="IM842" s="18"/>
      <c r="IN842" s="18"/>
      <c r="IO842" s="18"/>
      <c r="IP842" s="18"/>
      <c r="IQ842" s="18"/>
      <c r="IR842" s="18"/>
      <c r="IS842" s="18"/>
      <c r="IT842" s="18"/>
      <c r="IU842" s="18"/>
      <c r="IV842" s="18"/>
      <c r="IW842" s="18"/>
      <c r="IX842" s="18"/>
      <c r="IY842" s="18"/>
      <c r="IZ842" s="18"/>
      <c r="JA842" s="18"/>
      <c r="JB842" s="18"/>
      <c r="JC842" s="18"/>
      <c r="JD842" s="18"/>
      <c r="JE842" s="18"/>
      <c r="JF842" s="18"/>
    </row>
    <row r="843" spans="36:266" x14ac:dyDescent="0.3">
      <c r="AJ843" s="24"/>
      <c r="AK843" s="24"/>
      <c r="AL843" s="20"/>
      <c r="AM843" s="23"/>
      <c r="AN843" s="24"/>
      <c r="AO843" s="24"/>
      <c r="BB843" s="25"/>
      <c r="BC843" s="21"/>
      <c r="BG843" s="18"/>
      <c r="BN843" s="22"/>
      <c r="BO843" s="22"/>
      <c r="BP843" s="22"/>
      <c r="BQ843" s="22"/>
      <c r="BR843" s="15"/>
      <c r="CF843" s="15"/>
      <c r="CL843" s="22"/>
      <c r="CM843" s="15"/>
      <c r="CR843" s="22"/>
      <c r="CT843" s="15"/>
      <c r="CW843" s="22"/>
      <c r="DA843" s="15"/>
      <c r="DH843" s="15"/>
      <c r="DJ843" s="22"/>
      <c r="DO843" s="15"/>
      <c r="DV843" s="15"/>
      <c r="EC843" s="15"/>
      <c r="EJ843" s="15"/>
      <c r="EQ843" s="15"/>
      <c r="EX843" s="15"/>
      <c r="FE843" s="15"/>
      <c r="FL843" s="15"/>
      <c r="FS843" s="15"/>
      <c r="FZ843" s="15"/>
      <c r="GG843" s="15"/>
      <c r="GN843" s="15"/>
      <c r="GP843" s="22"/>
      <c r="GQ843" s="22"/>
      <c r="GR843" s="22"/>
      <c r="GS843" s="22"/>
      <c r="GT843" s="22"/>
      <c r="GU843" s="15"/>
      <c r="GV843" s="22"/>
      <c r="GW843" s="22"/>
      <c r="GX843" s="22"/>
      <c r="GY843" s="18"/>
      <c r="GZ843" s="18"/>
      <c r="HA843" s="18"/>
      <c r="HB843" s="18"/>
      <c r="HC843" s="18"/>
      <c r="HD843" s="18"/>
      <c r="HE843" s="18"/>
      <c r="HF843" s="18"/>
      <c r="HG843" s="18"/>
      <c r="HH843" s="18"/>
      <c r="HI843" s="18"/>
      <c r="HJ843" s="18"/>
      <c r="HK843" s="18"/>
      <c r="HL843" s="18"/>
      <c r="HM843" s="18"/>
      <c r="HN843" s="18"/>
      <c r="HO843" s="18"/>
      <c r="HP843" s="18"/>
      <c r="HQ843" s="18"/>
      <c r="HR843" s="18"/>
      <c r="HS843" s="18"/>
      <c r="HT843" s="18"/>
      <c r="HU843" s="18"/>
      <c r="HV843" s="18"/>
      <c r="HW843" s="18"/>
      <c r="HX843" s="18"/>
      <c r="HY843" s="18"/>
      <c r="HZ843" s="18"/>
      <c r="IA843" s="18"/>
      <c r="IB843" s="18"/>
      <c r="IC843" s="18"/>
      <c r="ID843" s="18"/>
      <c r="IE843" s="18"/>
      <c r="IF843" s="18"/>
      <c r="IG843" s="18"/>
      <c r="IH843" s="18"/>
      <c r="II843" s="18"/>
      <c r="IJ843" s="18"/>
      <c r="IK843" s="18"/>
      <c r="IL843" s="18"/>
      <c r="IM843" s="18"/>
      <c r="IN843" s="18"/>
      <c r="IO843" s="18"/>
      <c r="IP843" s="18"/>
      <c r="IQ843" s="18"/>
      <c r="IR843" s="18"/>
      <c r="IS843" s="18"/>
      <c r="IT843" s="18"/>
      <c r="IU843" s="18"/>
      <c r="IV843" s="18"/>
      <c r="IW843" s="18"/>
      <c r="IX843" s="18"/>
      <c r="IY843" s="18"/>
      <c r="IZ843" s="18"/>
      <c r="JA843" s="18"/>
      <c r="JB843" s="18"/>
      <c r="JC843" s="18"/>
      <c r="JD843" s="18"/>
      <c r="JE843" s="18"/>
      <c r="JF843" s="18"/>
    </row>
    <row r="844" spans="36:266" x14ac:dyDescent="0.3">
      <c r="AJ844" s="24"/>
      <c r="AK844" s="24"/>
      <c r="AL844" s="20"/>
      <c r="AM844" s="23"/>
      <c r="AN844" s="24"/>
      <c r="AO844" s="24"/>
      <c r="BB844" s="25"/>
      <c r="BC844" s="21"/>
      <c r="BG844" s="18"/>
      <c r="BN844" s="22"/>
      <c r="BO844" s="22"/>
      <c r="BP844" s="22"/>
      <c r="BQ844" s="22"/>
      <c r="BR844" s="15"/>
      <c r="CF844" s="15"/>
      <c r="CL844" s="22"/>
      <c r="CM844" s="15"/>
      <c r="CR844" s="22"/>
      <c r="CT844" s="15"/>
      <c r="CW844" s="22"/>
      <c r="DA844" s="15"/>
      <c r="DH844" s="15"/>
      <c r="DJ844" s="22"/>
      <c r="DO844" s="15"/>
      <c r="DV844" s="15"/>
      <c r="EC844" s="15"/>
      <c r="EJ844" s="15"/>
      <c r="EQ844" s="15"/>
      <c r="EX844" s="15"/>
      <c r="FE844" s="15"/>
      <c r="FL844" s="15"/>
      <c r="FS844" s="15"/>
      <c r="FZ844" s="15"/>
      <c r="GG844" s="15"/>
      <c r="GN844" s="15"/>
      <c r="GP844" s="22"/>
      <c r="GQ844" s="22"/>
      <c r="GR844" s="22"/>
      <c r="GS844" s="22"/>
      <c r="GT844" s="22"/>
      <c r="GU844" s="15"/>
      <c r="GV844" s="22"/>
      <c r="GW844" s="22"/>
      <c r="GX844" s="22"/>
      <c r="GY844" s="18"/>
      <c r="GZ844" s="18"/>
      <c r="HA844" s="18"/>
      <c r="HB844" s="18"/>
      <c r="HC844" s="18"/>
      <c r="HD844" s="18"/>
      <c r="HE844" s="18"/>
      <c r="HF844" s="18"/>
      <c r="HG844" s="18"/>
      <c r="HH844" s="18"/>
      <c r="HI844" s="18"/>
      <c r="HJ844" s="18"/>
      <c r="HK844" s="18"/>
      <c r="HL844" s="18"/>
      <c r="HM844" s="18"/>
      <c r="HN844" s="18"/>
      <c r="HO844" s="18"/>
      <c r="HP844" s="18"/>
      <c r="HQ844" s="18"/>
      <c r="HR844" s="18"/>
      <c r="HS844" s="18"/>
      <c r="HT844" s="18"/>
      <c r="HU844" s="18"/>
      <c r="HV844" s="18"/>
      <c r="HW844" s="18"/>
      <c r="HX844" s="18"/>
      <c r="HY844" s="18"/>
      <c r="HZ844" s="18"/>
      <c r="IA844" s="18"/>
      <c r="IB844" s="18"/>
      <c r="IC844" s="18"/>
      <c r="ID844" s="18"/>
      <c r="IE844" s="18"/>
      <c r="IF844" s="18"/>
      <c r="IG844" s="18"/>
      <c r="IH844" s="18"/>
      <c r="II844" s="18"/>
      <c r="IJ844" s="18"/>
      <c r="IK844" s="18"/>
      <c r="IL844" s="18"/>
      <c r="IM844" s="18"/>
      <c r="IN844" s="18"/>
      <c r="IO844" s="18"/>
      <c r="IP844" s="18"/>
      <c r="IQ844" s="18"/>
      <c r="IR844" s="18"/>
      <c r="IS844" s="18"/>
      <c r="IT844" s="18"/>
      <c r="IU844" s="18"/>
      <c r="IV844" s="18"/>
      <c r="IW844" s="18"/>
      <c r="IX844" s="18"/>
      <c r="IY844" s="18"/>
      <c r="IZ844" s="18"/>
      <c r="JA844" s="18"/>
      <c r="JB844" s="18"/>
      <c r="JC844" s="18"/>
      <c r="JD844" s="18"/>
      <c r="JE844" s="18"/>
      <c r="JF844" s="18"/>
    </row>
    <row r="845" spans="36:266" x14ac:dyDescent="0.3">
      <c r="AJ845" s="24"/>
      <c r="AK845" s="24"/>
      <c r="AL845" s="20"/>
      <c r="AM845" s="23"/>
      <c r="AN845" s="24"/>
      <c r="AO845" s="24"/>
      <c r="BB845" s="25"/>
      <c r="BC845" s="21"/>
      <c r="BG845" s="18"/>
      <c r="BN845" s="22"/>
      <c r="BO845" s="22"/>
      <c r="BP845" s="22"/>
      <c r="BQ845" s="22"/>
      <c r="BR845" s="15"/>
      <c r="CF845" s="15"/>
      <c r="CL845" s="22"/>
      <c r="CM845" s="15"/>
      <c r="CR845" s="22"/>
      <c r="CT845" s="15"/>
      <c r="CW845" s="22"/>
      <c r="DA845" s="15"/>
      <c r="DH845" s="15"/>
      <c r="DJ845" s="22"/>
      <c r="DO845" s="15"/>
      <c r="DV845" s="15"/>
      <c r="EC845" s="15"/>
      <c r="EJ845" s="15"/>
      <c r="EQ845" s="15"/>
      <c r="EX845" s="15"/>
      <c r="FE845" s="15"/>
      <c r="FL845" s="15"/>
      <c r="FS845" s="15"/>
      <c r="FZ845" s="15"/>
      <c r="GG845" s="15"/>
      <c r="GN845" s="15"/>
      <c r="GP845" s="22"/>
      <c r="GQ845" s="22"/>
      <c r="GR845" s="22"/>
      <c r="GS845" s="22"/>
      <c r="GT845" s="22"/>
      <c r="GU845" s="15"/>
      <c r="GV845" s="22"/>
      <c r="GW845" s="22"/>
      <c r="GX845" s="22"/>
      <c r="GY845" s="18"/>
      <c r="GZ845" s="18"/>
      <c r="HA845" s="18"/>
      <c r="HB845" s="18"/>
      <c r="HC845" s="18"/>
      <c r="HD845" s="18"/>
      <c r="HE845" s="18"/>
      <c r="HF845" s="18"/>
      <c r="HG845" s="18"/>
      <c r="HH845" s="18"/>
      <c r="HI845" s="18"/>
      <c r="HJ845" s="18"/>
      <c r="HK845" s="18"/>
      <c r="HL845" s="18"/>
      <c r="HM845" s="18"/>
      <c r="HN845" s="18"/>
      <c r="HO845" s="18"/>
      <c r="HP845" s="18"/>
      <c r="HQ845" s="18"/>
      <c r="HR845" s="18"/>
      <c r="HS845" s="18"/>
      <c r="HT845" s="18"/>
      <c r="HU845" s="18"/>
      <c r="HV845" s="18"/>
      <c r="HW845" s="18"/>
      <c r="HX845" s="18"/>
      <c r="HY845" s="18"/>
      <c r="HZ845" s="18"/>
      <c r="IA845" s="18"/>
      <c r="IB845" s="18"/>
      <c r="IC845" s="18"/>
      <c r="ID845" s="18"/>
      <c r="IE845" s="18"/>
      <c r="IF845" s="18"/>
      <c r="IG845" s="18"/>
      <c r="IH845" s="18"/>
      <c r="II845" s="18"/>
      <c r="IJ845" s="18"/>
      <c r="IK845" s="18"/>
      <c r="IL845" s="18"/>
      <c r="IM845" s="18"/>
      <c r="IN845" s="18"/>
      <c r="IO845" s="18"/>
      <c r="IP845" s="18"/>
      <c r="IQ845" s="18"/>
      <c r="IR845" s="18"/>
      <c r="IS845" s="18"/>
      <c r="IT845" s="18"/>
      <c r="IU845" s="18"/>
      <c r="IV845" s="18"/>
      <c r="IW845" s="18"/>
      <c r="IX845" s="18"/>
      <c r="IY845" s="18"/>
      <c r="IZ845" s="18"/>
      <c r="JA845" s="18"/>
      <c r="JB845" s="18"/>
      <c r="JC845" s="18"/>
      <c r="JD845" s="18"/>
      <c r="JE845" s="18"/>
      <c r="JF845" s="18"/>
    </row>
    <row r="846" spans="36:266" x14ac:dyDescent="0.3">
      <c r="AJ846" s="24"/>
      <c r="AK846" s="24"/>
      <c r="AL846" s="20"/>
      <c r="AM846" s="23"/>
      <c r="AN846" s="24"/>
      <c r="AO846" s="24"/>
      <c r="BB846" s="25"/>
      <c r="BC846" s="21"/>
      <c r="BG846" s="18"/>
      <c r="BN846" s="22"/>
      <c r="BO846" s="22"/>
      <c r="BP846" s="22"/>
      <c r="BQ846" s="22"/>
      <c r="BR846" s="15"/>
      <c r="CF846" s="15"/>
      <c r="CL846" s="22"/>
      <c r="CM846" s="15"/>
      <c r="CR846" s="22"/>
      <c r="CT846" s="15"/>
      <c r="CW846" s="22"/>
      <c r="DA846" s="15"/>
      <c r="DH846" s="15"/>
      <c r="DJ846" s="22"/>
      <c r="DO846" s="15"/>
      <c r="DV846" s="15"/>
      <c r="EC846" s="15"/>
      <c r="EJ846" s="15"/>
      <c r="EQ846" s="15"/>
      <c r="EX846" s="15"/>
      <c r="FE846" s="15"/>
      <c r="FL846" s="15"/>
      <c r="FS846" s="15"/>
      <c r="FZ846" s="15"/>
      <c r="GG846" s="15"/>
      <c r="GN846" s="15"/>
      <c r="GP846" s="22"/>
      <c r="GQ846" s="22"/>
      <c r="GR846" s="22"/>
      <c r="GS846" s="22"/>
      <c r="GT846" s="22"/>
      <c r="GU846" s="15"/>
      <c r="GV846" s="22"/>
      <c r="GW846" s="22"/>
      <c r="GX846" s="22"/>
      <c r="GY846" s="18"/>
      <c r="GZ846" s="18"/>
      <c r="HA846" s="18"/>
      <c r="HB846" s="18"/>
      <c r="HC846" s="18"/>
      <c r="HD846" s="18"/>
      <c r="HE846" s="18"/>
      <c r="HF846" s="18"/>
      <c r="HG846" s="18"/>
      <c r="HH846" s="18"/>
      <c r="HI846" s="18"/>
      <c r="HJ846" s="18"/>
      <c r="HK846" s="18"/>
      <c r="HL846" s="18"/>
      <c r="HM846" s="18"/>
      <c r="HN846" s="18"/>
      <c r="HO846" s="18"/>
      <c r="HP846" s="18"/>
      <c r="HQ846" s="18"/>
      <c r="HR846" s="18"/>
      <c r="HS846" s="18"/>
      <c r="HT846" s="18"/>
      <c r="HU846" s="18"/>
      <c r="HV846" s="18"/>
      <c r="HW846" s="18"/>
      <c r="HX846" s="18"/>
      <c r="HY846" s="18"/>
      <c r="HZ846" s="18"/>
      <c r="IA846" s="18"/>
      <c r="IB846" s="18"/>
      <c r="IC846" s="18"/>
      <c r="ID846" s="18"/>
      <c r="IE846" s="18"/>
      <c r="IF846" s="18"/>
      <c r="IG846" s="18"/>
      <c r="IH846" s="18"/>
      <c r="II846" s="18"/>
      <c r="IJ846" s="18"/>
      <c r="IK846" s="18"/>
      <c r="IL846" s="18"/>
      <c r="IM846" s="18"/>
      <c r="IN846" s="18"/>
      <c r="IO846" s="18"/>
      <c r="IP846" s="18"/>
      <c r="IQ846" s="18"/>
      <c r="IR846" s="18"/>
      <c r="IS846" s="18"/>
      <c r="IT846" s="18"/>
      <c r="IU846" s="18"/>
      <c r="IV846" s="18"/>
      <c r="IW846" s="18"/>
      <c r="IX846" s="18"/>
      <c r="IY846" s="18"/>
      <c r="IZ846" s="18"/>
      <c r="JA846" s="18"/>
      <c r="JB846" s="18"/>
      <c r="JC846" s="18"/>
      <c r="JD846" s="18"/>
      <c r="JE846" s="18"/>
      <c r="JF846" s="18"/>
    </row>
    <row r="847" spans="36:266" x14ac:dyDescent="0.3">
      <c r="AJ847" s="24"/>
      <c r="AK847" s="24"/>
      <c r="AL847" s="20"/>
      <c r="AM847" s="23"/>
      <c r="AN847" s="18"/>
      <c r="AO847" s="18"/>
      <c r="BB847" s="25"/>
      <c r="BC847" s="21"/>
      <c r="BG847" s="18"/>
      <c r="BN847" s="22"/>
      <c r="BO847" s="22"/>
      <c r="BP847" s="22"/>
      <c r="BQ847" s="22"/>
      <c r="BR847" s="15"/>
      <c r="CF847" s="15"/>
      <c r="CL847" s="22"/>
      <c r="CM847" s="15"/>
      <c r="CR847" s="22"/>
      <c r="CT847" s="15"/>
      <c r="CW847" s="22"/>
      <c r="DA847" s="15"/>
      <c r="DH847" s="15"/>
      <c r="DJ847" s="22"/>
      <c r="DO847" s="15"/>
      <c r="DV847" s="15"/>
      <c r="EC847" s="15"/>
      <c r="EJ847" s="15"/>
      <c r="EQ847" s="15"/>
      <c r="EX847" s="15"/>
      <c r="FE847" s="15"/>
      <c r="FL847" s="15"/>
      <c r="FS847" s="15"/>
      <c r="FZ847" s="15"/>
      <c r="GG847" s="15"/>
      <c r="GN847" s="15"/>
      <c r="GP847" s="22"/>
      <c r="GQ847" s="22"/>
      <c r="GR847" s="22"/>
      <c r="GS847" s="22"/>
      <c r="GT847" s="22"/>
      <c r="GU847" s="15"/>
      <c r="GV847" s="22"/>
      <c r="GW847" s="22"/>
      <c r="GX847" s="22"/>
      <c r="GY847" s="18"/>
      <c r="GZ847" s="18"/>
      <c r="HA847" s="18"/>
      <c r="HB847" s="18"/>
      <c r="HC847" s="18"/>
      <c r="HD847" s="18"/>
      <c r="HE847" s="18"/>
      <c r="HF847" s="18"/>
      <c r="HG847" s="18"/>
      <c r="HH847" s="18"/>
      <c r="HI847" s="18"/>
      <c r="HJ847" s="18"/>
      <c r="HK847" s="18"/>
      <c r="HL847" s="18"/>
      <c r="HM847" s="18"/>
      <c r="HN847" s="18"/>
      <c r="HO847" s="18"/>
      <c r="HP847" s="18"/>
      <c r="HQ847" s="18"/>
      <c r="HR847" s="18"/>
      <c r="HS847" s="18"/>
      <c r="HT847" s="18"/>
      <c r="HU847" s="18"/>
      <c r="HV847" s="18"/>
      <c r="HW847" s="18"/>
      <c r="HX847" s="18"/>
      <c r="HY847" s="18"/>
      <c r="HZ847" s="18"/>
      <c r="IA847" s="18"/>
      <c r="IB847" s="18"/>
      <c r="IC847" s="18"/>
      <c r="ID847" s="18"/>
      <c r="IE847" s="18"/>
      <c r="IF847" s="18"/>
      <c r="IG847" s="18"/>
      <c r="IH847" s="18"/>
      <c r="II847" s="18"/>
      <c r="IJ847" s="18"/>
      <c r="IK847" s="18"/>
      <c r="IL847" s="18"/>
      <c r="IM847" s="18"/>
      <c r="IN847" s="18"/>
      <c r="IO847" s="18"/>
      <c r="IP847" s="18"/>
      <c r="IQ847" s="18"/>
      <c r="IR847" s="18"/>
      <c r="IS847" s="18"/>
      <c r="IT847" s="18"/>
      <c r="IU847" s="18"/>
      <c r="IV847" s="18"/>
      <c r="IW847" s="18"/>
      <c r="IX847" s="18"/>
      <c r="IY847" s="18"/>
      <c r="IZ847" s="18"/>
      <c r="JA847" s="18"/>
      <c r="JB847" s="18"/>
      <c r="JC847" s="18"/>
      <c r="JD847" s="18"/>
      <c r="JE847" s="18"/>
      <c r="JF847" s="18"/>
    </row>
    <row r="848" spans="36:266" x14ac:dyDescent="0.3">
      <c r="AJ848" s="24"/>
      <c r="AK848" s="24"/>
      <c r="AL848" s="20"/>
      <c r="AM848" s="23"/>
      <c r="AN848" s="18"/>
      <c r="AO848" s="18"/>
      <c r="BB848" s="25"/>
      <c r="BC848" s="21"/>
      <c r="BG848" s="18"/>
      <c r="BN848" s="22"/>
      <c r="BO848" s="22"/>
      <c r="BP848" s="22"/>
      <c r="BQ848" s="22"/>
      <c r="BR848" s="15"/>
      <c r="CF848" s="15"/>
      <c r="CL848" s="22"/>
      <c r="CM848" s="15"/>
      <c r="CR848" s="22"/>
      <c r="CT848" s="15"/>
      <c r="CW848" s="22"/>
      <c r="DA848" s="15"/>
      <c r="DH848" s="15"/>
      <c r="DJ848" s="22"/>
      <c r="DO848" s="15"/>
      <c r="DV848" s="15"/>
      <c r="EC848" s="15"/>
      <c r="EJ848" s="15"/>
      <c r="EQ848" s="15"/>
      <c r="EX848" s="15"/>
      <c r="FE848" s="15"/>
      <c r="FL848" s="15"/>
      <c r="FS848" s="15"/>
      <c r="FZ848" s="15"/>
      <c r="GG848" s="15"/>
      <c r="GN848" s="15"/>
      <c r="GP848" s="22"/>
      <c r="GQ848" s="22"/>
      <c r="GR848" s="22"/>
      <c r="GS848" s="22"/>
      <c r="GT848" s="22"/>
      <c r="GU848" s="15"/>
      <c r="GV848" s="22"/>
      <c r="GW848" s="22"/>
      <c r="GX848" s="22"/>
      <c r="GY848" s="18"/>
      <c r="GZ848" s="18"/>
      <c r="HA848" s="18"/>
      <c r="HB848" s="18"/>
      <c r="HC848" s="18"/>
      <c r="HD848" s="18"/>
      <c r="HE848" s="18"/>
      <c r="HF848" s="18"/>
      <c r="HG848" s="18"/>
      <c r="HH848" s="18"/>
      <c r="HI848" s="18"/>
      <c r="HJ848" s="18"/>
      <c r="HK848" s="18"/>
      <c r="HL848" s="18"/>
      <c r="HM848" s="18"/>
      <c r="HN848" s="18"/>
      <c r="HO848" s="18"/>
      <c r="HP848" s="18"/>
      <c r="HQ848" s="18"/>
      <c r="HR848" s="18"/>
      <c r="HS848" s="18"/>
      <c r="HT848" s="18"/>
      <c r="HU848" s="18"/>
      <c r="HV848" s="18"/>
      <c r="HW848" s="18"/>
      <c r="HX848" s="18"/>
      <c r="HY848" s="18"/>
      <c r="HZ848" s="18"/>
      <c r="IA848" s="18"/>
      <c r="IB848" s="18"/>
      <c r="IC848" s="18"/>
      <c r="ID848" s="18"/>
      <c r="IE848" s="18"/>
      <c r="IF848" s="18"/>
      <c r="IG848" s="18"/>
      <c r="IH848" s="18"/>
      <c r="II848" s="18"/>
      <c r="IJ848" s="18"/>
      <c r="IK848" s="18"/>
      <c r="IL848" s="18"/>
      <c r="IM848" s="18"/>
      <c r="IN848" s="18"/>
      <c r="IO848" s="18"/>
      <c r="IP848" s="18"/>
      <c r="IQ848" s="18"/>
      <c r="IR848" s="18"/>
      <c r="IS848" s="18"/>
      <c r="IT848" s="18"/>
      <c r="IU848" s="18"/>
      <c r="IV848" s="18"/>
      <c r="IW848" s="18"/>
      <c r="IX848" s="18"/>
      <c r="IY848" s="18"/>
      <c r="IZ848" s="18"/>
      <c r="JA848" s="18"/>
      <c r="JB848" s="18"/>
      <c r="JC848" s="18"/>
      <c r="JD848" s="18"/>
      <c r="JE848" s="18"/>
      <c r="JF848" s="18"/>
    </row>
    <row r="849" spans="36:266" x14ac:dyDescent="0.3">
      <c r="AJ849" s="24"/>
      <c r="AK849" s="24"/>
      <c r="AL849" s="20"/>
      <c r="AM849" s="23"/>
      <c r="AN849" s="18"/>
      <c r="AO849" s="18"/>
      <c r="BB849" s="25"/>
      <c r="BC849" s="21"/>
      <c r="BG849" s="18"/>
      <c r="BN849" s="22"/>
      <c r="BO849" s="22"/>
      <c r="BP849" s="22"/>
      <c r="BQ849" s="22"/>
      <c r="BR849" s="15"/>
      <c r="CF849" s="15"/>
      <c r="CL849" s="22"/>
      <c r="CM849" s="15"/>
      <c r="CR849" s="22"/>
      <c r="CT849" s="15"/>
      <c r="CW849" s="22"/>
      <c r="DA849" s="15"/>
      <c r="DH849" s="15"/>
      <c r="DJ849" s="22"/>
      <c r="DO849" s="15"/>
      <c r="DV849" s="15"/>
      <c r="EC849" s="15"/>
      <c r="EJ849" s="15"/>
      <c r="EQ849" s="15"/>
      <c r="EX849" s="15"/>
      <c r="FE849" s="15"/>
      <c r="FL849" s="15"/>
      <c r="FS849" s="15"/>
      <c r="FZ849" s="15"/>
      <c r="GG849" s="15"/>
      <c r="GN849" s="15"/>
      <c r="GP849" s="22"/>
      <c r="GQ849" s="22"/>
      <c r="GR849" s="22"/>
      <c r="GS849" s="22"/>
      <c r="GT849" s="22"/>
      <c r="GU849" s="15"/>
      <c r="GV849" s="22"/>
      <c r="GW849" s="22"/>
      <c r="GX849" s="22"/>
      <c r="GY849" s="18"/>
      <c r="GZ849" s="18"/>
      <c r="HA849" s="18"/>
      <c r="HB849" s="18"/>
      <c r="HC849" s="18"/>
      <c r="HD849" s="18"/>
      <c r="HE849" s="18"/>
      <c r="HF849" s="18"/>
      <c r="HG849" s="18"/>
      <c r="HH849" s="18"/>
      <c r="HI849" s="18"/>
      <c r="HJ849" s="18"/>
      <c r="HK849" s="18"/>
      <c r="HL849" s="18"/>
      <c r="HM849" s="18"/>
      <c r="HN849" s="18"/>
      <c r="HO849" s="18"/>
      <c r="HP849" s="18"/>
      <c r="HQ849" s="18"/>
      <c r="HR849" s="18"/>
      <c r="HS849" s="18"/>
      <c r="HT849" s="18"/>
      <c r="HU849" s="18"/>
      <c r="HV849" s="18"/>
      <c r="HW849" s="18"/>
      <c r="HX849" s="18"/>
      <c r="HY849" s="18"/>
      <c r="HZ849" s="18"/>
      <c r="IA849" s="18"/>
      <c r="IB849" s="18"/>
      <c r="IC849" s="18"/>
      <c r="ID849" s="18"/>
      <c r="IE849" s="18"/>
      <c r="IF849" s="18"/>
      <c r="IG849" s="18"/>
      <c r="IH849" s="18"/>
      <c r="II849" s="18"/>
      <c r="IJ849" s="18"/>
      <c r="IK849" s="18"/>
      <c r="IL849" s="18"/>
      <c r="IM849" s="18"/>
      <c r="IN849" s="18"/>
      <c r="IO849" s="18"/>
      <c r="IP849" s="18"/>
      <c r="IQ849" s="18"/>
      <c r="IR849" s="18"/>
      <c r="IS849" s="18"/>
      <c r="IT849" s="18"/>
      <c r="IU849" s="18"/>
      <c r="IV849" s="18"/>
      <c r="IW849" s="18"/>
      <c r="IX849" s="18"/>
      <c r="IY849" s="18"/>
      <c r="IZ849" s="18"/>
      <c r="JA849" s="18"/>
      <c r="JB849" s="18"/>
      <c r="JC849" s="18"/>
      <c r="JD849" s="18"/>
      <c r="JE849" s="18"/>
      <c r="JF849" s="18"/>
    </row>
    <row r="850" spans="36:266" x14ac:dyDescent="0.3">
      <c r="AJ850" s="24"/>
      <c r="AK850" s="24"/>
      <c r="AL850" s="20"/>
      <c r="AM850" s="23"/>
      <c r="AN850" s="18"/>
      <c r="AO850" s="18"/>
      <c r="BB850" s="25"/>
      <c r="BC850" s="21"/>
      <c r="BG850" s="18"/>
      <c r="BN850" s="22"/>
      <c r="BO850" s="22"/>
      <c r="BP850" s="22"/>
      <c r="BQ850" s="22"/>
      <c r="BR850" s="15"/>
      <c r="CF850" s="15"/>
      <c r="CL850" s="22"/>
      <c r="CM850" s="15"/>
      <c r="CR850" s="22"/>
      <c r="CT850" s="15"/>
      <c r="CW850" s="22"/>
      <c r="DA850" s="15"/>
      <c r="DH850" s="15"/>
      <c r="DJ850" s="22"/>
      <c r="DO850" s="15"/>
      <c r="DV850" s="15"/>
      <c r="EC850" s="15"/>
      <c r="EJ850" s="15"/>
      <c r="EQ850" s="15"/>
      <c r="EX850" s="15"/>
      <c r="FE850" s="15"/>
      <c r="FL850" s="15"/>
      <c r="FS850" s="15"/>
      <c r="FZ850" s="15"/>
      <c r="GG850" s="15"/>
      <c r="GN850" s="15"/>
      <c r="GP850" s="22"/>
      <c r="GQ850" s="22"/>
      <c r="GR850" s="22"/>
      <c r="GS850" s="22"/>
      <c r="GT850" s="22"/>
      <c r="GU850" s="15"/>
      <c r="GV850" s="22"/>
      <c r="GW850" s="22"/>
      <c r="GX850" s="22"/>
      <c r="GY850" s="18"/>
      <c r="GZ850" s="18"/>
      <c r="HA850" s="18"/>
      <c r="HB850" s="18"/>
      <c r="HC850" s="18"/>
      <c r="HD850" s="18"/>
      <c r="HE850" s="18"/>
      <c r="HF850" s="18"/>
      <c r="HG850" s="18"/>
      <c r="HH850" s="18"/>
      <c r="HI850" s="18"/>
      <c r="HJ850" s="18"/>
      <c r="HK850" s="18"/>
      <c r="HL850" s="18"/>
      <c r="HM850" s="18"/>
      <c r="HN850" s="18"/>
      <c r="HO850" s="18"/>
      <c r="HP850" s="18"/>
      <c r="HQ850" s="18"/>
      <c r="HR850" s="18"/>
      <c r="HS850" s="18"/>
      <c r="HT850" s="18"/>
      <c r="HU850" s="18"/>
      <c r="HV850" s="18"/>
      <c r="HW850" s="18"/>
      <c r="HX850" s="18"/>
      <c r="HY850" s="18"/>
      <c r="HZ850" s="18"/>
      <c r="IA850" s="18"/>
      <c r="IB850" s="18"/>
      <c r="IC850" s="18"/>
      <c r="ID850" s="18"/>
      <c r="IE850" s="18"/>
      <c r="IF850" s="18"/>
      <c r="IG850" s="18"/>
      <c r="IH850" s="18"/>
      <c r="II850" s="18"/>
      <c r="IJ850" s="18"/>
      <c r="IK850" s="18"/>
      <c r="IL850" s="18"/>
      <c r="IM850" s="18"/>
      <c r="IN850" s="18"/>
      <c r="IO850" s="18"/>
      <c r="IP850" s="18"/>
      <c r="IQ850" s="18"/>
      <c r="IR850" s="18"/>
      <c r="IS850" s="18"/>
      <c r="IT850" s="18"/>
      <c r="IU850" s="18"/>
      <c r="IV850" s="18"/>
      <c r="IW850" s="18"/>
      <c r="IX850" s="18"/>
      <c r="IY850" s="18"/>
      <c r="IZ850" s="18"/>
      <c r="JA850" s="18"/>
      <c r="JB850" s="18"/>
      <c r="JC850" s="18"/>
      <c r="JD850" s="18"/>
      <c r="JE850" s="18"/>
      <c r="JF850" s="18"/>
    </row>
    <row r="851" spans="36:266" x14ac:dyDescent="0.3">
      <c r="AJ851" s="24"/>
      <c r="AK851" s="24"/>
      <c r="AL851" s="20"/>
      <c r="AM851" s="23"/>
      <c r="AN851" s="18"/>
      <c r="AO851" s="18"/>
      <c r="BB851" s="25"/>
      <c r="BC851" s="21"/>
      <c r="BG851" s="18"/>
      <c r="BN851" s="22"/>
      <c r="BO851" s="22"/>
      <c r="BP851" s="22"/>
      <c r="BQ851" s="22"/>
      <c r="BR851" s="15"/>
      <c r="CF851" s="15"/>
      <c r="CL851" s="22"/>
      <c r="CM851" s="15"/>
      <c r="CR851" s="22"/>
      <c r="CT851" s="15"/>
      <c r="CW851" s="22"/>
      <c r="DA851" s="15"/>
      <c r="DH851" s="15"/>
      <c r="DJ851" s="22"/>
      <c r="DO851" s="15"/>
      <c r="DV851" s="15"/>
      <c r="EC851" s="15"/>
      <c r="EJ851" s="15"/>
      <c r="EQ851" s="15"/>
      <c r="EX851" s="15"/>
      <c r="FE851" s="15"/>
      <c r="FL851" s="15"/>
      <c r="FS851" s="15"/>
      <c r="FZ851" s="15"/>
      <c r="GG851" s="15"/>
      <c r="GN851" s="15"/>
      <c r="GP851" s="22"/>
      <c r="GQ851" s="22"/>
      <c r="GR851" s="22"/>
      <c r="GS851" s="22"/>
      <c r="GT851" s="22"/>
      <c r="GU851" s="15"/>
      <c r="GV851" s="22"/>
      <c r="GW851" s="22"/>
      <c r="GX851" s="22"/>
      <c r="GY851" s="18"/>
      <c r="GZ851" s="18"/>
      <c r="HA851" s="18"/>
      <c r="HB851" s="18"/>
      <c r="HC851" s="18"/>
      <c r="HD851" s="18"/>
      <c r="HE851" s="18"/>
      <c r="HF851" s="18"/>
      <c r="HG851" s="18"/>
      <c r="HH851" s="18"/>
      <c r="HI851" s="18"/>
      <c r="HJ851" s="18"/>
      <c r="HK851" s="18"/>
      <c r="HL851" s="18"/>
      <c r="HM851" s="18"/>
      <c r="HN851" s="18"/>
      <c r="HO851" s="18"/>
      <c r="HP851" s="18"/>
      <c r="HQ851" s="18"/>
      <c r="HR851" s="18"/>
      <c r="HS851" s="18"/>
      <c r="HT851" s="18"/>
      <c r="HU851" s="18"/>
      <c r="HV851" s="18"/>
      <c r="HW851" s="18"/>
      <c r="HX851" s="18"/>
      <c r="HY851" s="18"/>
      <c r="HZ851" s="18"/>
      <c r="IA851" s="18"/>
      <c r="IB851" s="18"/>
      <c r="IC851" s="18"/>
      <c r="ID851" s="18"/>
      <c r="IE851" s="18"/>
      <c r="IF851" s="18"/>
      <c r="IG851" s="18"/>
      <c r="IH851" s="18"/>
      <c r="II851" s="18"/>
      <c r="IJ851" s="18"/>
      <c r="IK851" s="18"/>
      <c r="IL851" s="18"/>
      <c r="IM851" s="18"/>
      <c r="IN851" s="18"/>
      <c r="IO851" s="18"/>
      <c r="IP851" s="18"/>
      <c r="IQ851" s="18"/>
      <c r="IR851" s="18"/>
      <c r="IS851" s="18"/>
      <c r="IT851" s="18"/>
      <c r="IU851" s="18"/>
      <c r="IV851" s="18"/>
      <c r="IW851" s="18"/>
      <c r="IX851" s="18"/>
      <c r="IY851" s="18"/>
      <c r="IZ851" s="18"/>
      <c r="JA851" s="18"/>
      <c r="JB851" s="18"/>
      <c r="JC851" s="18"/>
      <c r="JD851" s="18"/>
      <c r="JE851" s="18"/>
      <c r="JF851" s="18"/>
    </row>
    <row r="852" spans="36:266" x14ac:dyDescent="0.3">
      <c r="AJ852" s="24"/>
      <c r="AK852" s="24"/>
      <c r="AL852" s="20"/>
      <c r="AM852" s="23"/>
      <c r="AN852" s="18"/>
      <c r="AO852" s="18"/>
      <c r="BB852" s="25"/>
      <c r="BC852" s="21"/>
      <c r="BG852" s="18"/>
      <c r="BN852" s="22"/>
      <c r="BO852" s="22"/>
      <c r="BP852" s="22"/>
      <c r="BQ852" s="22"/>
      <c r="BR852" s="15"/>
      <c r="CF852" s="15"/>
      <c r="CL852" s="22"/>
      <c r="CM852" s="15"/>
      <c r="CR852" s="22"/>
      <c r="CT852" s="15"/>
      <c r="CW852" s="22"/>
      <c r="DA852" s="15"/>
      <c r="DH852" s="15"/>
      <c r="DJ852" s="22"/>
      <c r="DO852" s="15"/>
      <c r="DV852" s="15"/>
      <c r="EC852" s="15"/>
      <c r="EJ852" s="15"/>
      <c r="EQ852" s="15"/>
      <c r="EX852" s="15"/>
      <c r="FE852" s="15"/>
      <c r="FL852" s="15"/>
      <c r="FS852" s="15"/>
      <c r="FZ852" s="15"/>
      <c r="GG852" s="15"/>
      <c r="GN852" s="15"/>
      <c r="GP852" s="22"/>
      <c r="GQ852" s="22"/>
      <c r="GR852" s="22"/>
      <c r="GS852" s="22"/>
      <c r="GT852" s="22"/>
      <c r="GU852" s="15"/>
      <c r="GV852" s="22"/>
      <c r="GW852" s="22"/>
      <c r="GX852" s="22"/>
      <c r="GY852" s="18"/>
      <c r="GZ852" s="18"/>
      <c r="HA852" s="18"/>
      <c r="HB852" s="18"/>
      <c r="HC852" s="18"/>
      <c r="HD852" s="18"/>
      <c r="HE852" s="18"/>
      <c r="HF852" s="18"/>
      <c r="HG852" s="18"/>
      <c r="HH852" s="18"/>
      <c r="HI852" s="18"/>
      <c r="HJ852" s="18"/>
      <c r="HK852" s="18"/>
      <c r="HL852" s="18"/>
      <c r="HM852" s="18"/>
      <c r="HN852" s="18"/>
      <c r="HO852" s="18"/>
      <c r="HP852" s="18"/>
      <c r="HQ852" s="18"/>
      <c r="HR852" s="18"/>
      <c r="HS852" s="18"/>
      <c r="HT852" s="18"/>
      <c r="HU852" s="18"/>
      <c r="HV852" s="18"/>
      <c r="HW852" s="18"/>
      <c r="HX852" s="18"/>
      <c r="HY852" s="18"/>
      <c r="HZ852" s="18"/>
      <c r="IA852" s="18"/>
      <c r="IB852" s="18"/>
      <c r="IC852" s="18"/>
      <c r="ID852" s="18"/>
      <c r="IE852" s="18"/>
      <c r="IF852" s="18"/>
      <c r="IG852" s="18"/>
      <c r="IH852" s="18"/>
      <c r="II852" s="18"/>
      <c r="IJ852" s="18"/>
      <c r="IK852" s="18"/>
      <c r="IL852" s="18"/>
      <c r="IM852" s="18"/>
      <c r="IN852" s="18"/>
      <c r="IO852" s="18"/>
      <c r="IP852" s="18"/>
      <c r="IQ852" s="18"/>
      <c r="IR852" s="18"/>
      <c r="IS852" s="18"/>
      <c r="IT852" s="18"/>
      <c r="IU852" s="18"/>
      <c r="IV852" s="18"/>
      <c r="IW852" s="18"/>
      <c r="IX852" s="18"/>
      <c r="IY852" s="18"/>
      <c r="IZ852" s="18"/>
      <c r="JA852" s="18"/>
      <c r="JB852" s="18"/>
      <c r="JC852" s="18"/>
      <c r="JD852" s="18"/>
      <c r="JE852" s="18"/>
      <c r="JF852" s="18"/>
    </row>
    <row r="853" spans="36:266" x14ac:dyDescent="0.3">
      <c r="AJ853" s="24"/>
      <c r="AK853" s="24"/>
      <c r="AL853" s="20"/>
      <c r="AM853" s="23"/>
      <c r="AN853" s="18"/>
      <c r="AO853" s="18"/>
      <c r="BB853" s="25"/>
      <c r="BC853" s="21"/>
      <c r="BG853" s="18"/>
      <c r="BN853" s="22"/>
      <c r="BO853" s="22"/>
      <c r="BP853" s="22"/>
      <c r="BQ853" s="22"/>
      <c r="BR853" s="15"/>
      <c r="CF853" s="15"/>
      <c r="CL853" s="22"/>
      <c r="CM853" s="15"/>
      <c r="CR853" s="22"/>
      <c r="CT853" s="15"/>
      <c r="CW853" s="22"/>
      <c r="DA853" s="15"/>
      <c r="DH853" s="15"/>
      <c r="DJ853" s="22"/>
      <c r="DO853" s="15"/>
      <c r="DV853" s="15"/>
      <c r="EC853" s="15"/>
      <c r="EJ853" s="15"/>
      <c r="EQ853" s="15"/>
      <c r="EX853" s="15"/>
      <c r="FE853" s="15"/>
      <c r="FL853" s="15"/>
      <c r="FS853" s="15"/>
      <c r="FZ853" s="15"/>
      <c r="GG853" s="15"/>
      <c r="GN853" s="15"/>
      <c r="GP853" s="22"/>
      <c r="GQ853" s="22"/>
      <c r="GR853" s="22"/>
      <c r="GS853" s="22"/>
      <c r="GT853" s="22"/>
      <c r="GU853" s="15"/>
      <c r="GV853" s="22"/>
      <c r="GW853" s="22"/>
      <c r="GX853" s="22"/>
      <c r="GY853" s="18"/>
      <c r="GZ853" s="18"/>
      <c r="HA853" s="18"/>
      <c r="HB853" s="18"/>
      <c r="HC853" s="18"/>
      <c r="HD853" s="18"/>
      <c r="HE853" s="18"/>
      <c r="HF853" s="18"/>
      <c r="HG853" s="18"/>
      <c r="HH853" s="18"/>
      <c r="HI853" s="18"/>
      <c r="HJ853" s="18"/>
      <c r="HK853" s="18"/>
      <c r="HL853" s="18"/>
      <c r="HM853" s="18"/>
      <c r="HN853" s="18"/>
      <c r="HO853" s="18"/>
      <c r="HP853" s="18"/>
      <c r="HQ853" s="18"/>
      <c r="HR853" s="18"/>
      <c r="HS853" s="18"/>
      <c r="HT853" s="18"/>
      <c r="HU853" s="18"/>
      <c r="HV853" s="18"/>
      <c r="HW853" s="18"/>
      <c r="HX853" s="18"/>
      <c r="HY853" s="18"/>
      <c r="HZ853" s="18"/>
      <c r="IA853" s="18"/>
      <c r="IB853" s="18"/>
      <c r="IC853" s="18"/>
      <c r="ID853" s="18"/>
      <c r="IE853" s="18"/>
      <c r="IF853" s="18"/>
      <c r="IG853" s="18"/>
      <c r="IH853" s="18"/>
      <c r="II853" s="18"/>
      <c r="IJ853" s="18"/>
      <c r="IK853" s="18"/>
      <c r="IL853" s="18"/>
      <c r="IM853" s="18"/>
      <c r="IN853" s="18"/>
      <c r="IO853" s="18"/>
      <c r="IP853" s="18"/>
      <c r="IQ853" s="18"/>
      <c r="IR853" s="18"/>
      <c r="IS853" s="18"/>
      <c r="IT853" s="18"/>
      <c r="IU853" s="18"/>
      <c r="IV853" s="18"/>
      <c r="IW853" s="18"/>
      <c r="IX853" s="18"/>
      <c r="IY853" s="18"/>
      <c r="IZ853" s="18"/>
      <c r="JA853" s="18"/>
      <c r="JB853" s="18"/>
      <c r="JC853" s="18"/>
      <c r="JD853" s="18"/>
      <c r="JE853" s="18"/>
      <c r="JF853" s="18"/>
    </row>
    <row r="854" spans="36:266" x14ac:dyDescent="0.3">
      <c r="AJ854" s="18"/>
      <c r="AK854" s="18"/>
      <c r="AL854" s="20"/>
      <c r="AM854" s="23"/>
      <c r="AN854" s="18"/>
      <c r="AO854" s="18"/>
      <c r="BB854" s="25"/>
      <c r="BC854" s="21"/>
      <c r="BG854" s="18"/>
      <c r="BN854" s="22"/>
      <c r="BO854" s="22"/>
      <c r="BP854" s="22"/>
      <c r="BQ854" s="22"/>
      <c r="BR854" s="15"/>
      <c r="CF854" s="15"/>
      <c r="CL854" s="22"/>
      <c r="CM854" s="15"/>
      <c r="CR854" s="22"/>
      <c r="CT854" s="15"/>
      <c r="CW854" s="22"/>
      <c r="DA854" s="15"/>
      <c r="DH854" s="15"/>
      <c r="DJ854" s="22"/>
      <c r="DO854" s="15"/>
      <c r="DV854" s="15"/>
      <c r="EC854" s="15"/>
      <c r="EJ854" s="15"/>
      <c r="EQ854" s="15"/>
      <c r="EX854" s="15"/>
      <c r="FE854" s="15"/>
      <c r="FL854" s="15"/>
      <c r="FS854" s="15"/>
      <c r="FZ854" s="15"/>
      <c r="GG854" s="15"/>
      <c r="GN854" s="15"/>
      <c r="GP854" s="22"/>
      <c r="GQ854" s="22"/>
      <c r="GR854" s="22"/>
      <c r="GS854" s="22"/>
      <c r="GT854" s="22"/>
      <c r="GU854" s="15"/>
      <c r="GV854" s="22"/>
      <c r="GW854" s="22"/>
      <c r="GX854" s="22"/>
      <c r="GY854" s="18"/>
      <c r="GZ854" s="18"/>
      <c r="HA854" s="18"/>
      <c r="HB854" s="18"/>
      <c r="HC854" s="18"/>
      <c r="HD854" s="18"/>
      <c r="HE854" s="18"/>
      <c r="HF854" s="18"/>
      <c r="HG854" s="18"/>
      <c r="HH854" s="18"/>
      <c r="HI854" s="18"/>
      <c r="HJ854" s="18"/>
      <c r="HK854" s="18"/>
      <c r="HL854" s="18"/>
      <c r="HM854" s="18"/>
      <c r="HN854" s="18"/>
      <c r="HO854" s="18"/>
      <c r="HP854" s="18"/>
      <c r="HQ854" s="18"/>
      <c r="HR854" s="18"/>
      <c r="HS854" s="18"/>
      <c r="HT854" s="18"/>
      <c r="HU854" s="18"/>
      <c r="HV854" s="18"/>
      <c r="HW854" s="18"/>
      <c r="HX854" s="18"/>
      <c r="HY854" s="18"/>
      <c r="HZ854" s="18"/>
      <c r="IA854" s="18"/>
      <c r="IB854" s="18"/>
      <c r="IC854" s="18"/>
      <c r="ID854" s="18"/>
      <c r="IE854" s="18"/>
      <c r="IF854" s="18"/>
      <c r="IG854" s="18"/>
      <c r="IH854" s="18"/>
      <c r="II854" s="18"/>
      <c r="IJ854" s="18"/>
      <c r="IK854" s="18"/>
      <c r="IL854" s="18"/>
      <c r="IM854" s="18"/>
      <c r="IN854" s="18"/>
      <c r="IO854" s="18"/>
      <c r="IP854" s="18"/>
      <c r="IQ854" s="18"/>
      <c r="IR854" s="18"/>
      <c r="IS854" s="18"/>
      <c r="IT854" s="18"/>
      <c r="IU854" s="18"/>
      <c r="IV854" s="18"/>
      <c r="IW854" s="18"/>
      <c r="IX854" s="18"/>
      <c r="IY854" s="18"/>
      <c r="IZ854" s="18"/>
      <c r="JA854" s="18"/>
      <c r="JB854" s="18"/>
      <c r="JC854" s="18"/>
      <c r="JD854" s="18"/>
      <c r="JE854" s="18"/>
      <c r="JF854" s="18"/>
    </row>
    <row r="855" spans="36:266" x14ac:dyDescent="0.3">
      <c r="AJ855" s="24"/>
      <c r="AK855" s="24"/>
      <c r="AL855" s="20"/>
      <c r="AM855" s="23"/>
      <c r="AN855" s="18"/>
      <c r="AO855" s="18"/>
      <c r="BB855" s="25"/>
      <c r="BC855" s="21"/>
      <c r="BG855" s="18"/>
      <c r="BN855" s="22"/>
      <c r="BO855" s="22"/>
      <c r="BP855" s="22"/>
      <c r="BQ855" s="22"/>
      <c r="BR855" s="15"/>
      <c r="CF855" s="15"/>
      <c r="CL855" s="22"/>
      <c r="CM855" s="15"/>
      <c r="CR855" s="22"/>
      <c r="CT855" s="15"/>
      <c r="CW855" s="22"/>
      <c r="DA855" s="15"/>
      <c r="DH855" s="15"/>
      <c r="DJ855" s="22"/>
      <c r="DO855" s="15"/>
      <c r="DV855" s="15"/>
      <c r="EC855" s="15"/>
      <c r="EJ855" s="15"/>
      <c r="EQ855" s="15"/>
      <c r="EX855" s="15"/>
      <c r="FE855" s="15"/>
      <c r="FL855" s="15"/>
      <c r="FS855" s="15"/>
      <c r="FZ855" s="15"/>
      <c r="GG855" s="15"/>
      <c r="GN855" s="15"/>
      <c r="GP855" s="22"/>
      <c r="GQ855" s="22"/>
      <c r="GR855" s="22"/>
      <c r="GS855" s="22"/>
      <c r="GT855" s="22"/>
      <c r="GU855" s="15"/>
      <c r="GV855" s="22"/>
      <c r="GW855" s="22"/>
      <c r="GX855" s="22"/>
      <c r="GY855" s="18"/>
      <c r="GZ855" s="18"/>
      <c r="HA855" s="18"/>
      <c r="HB855" s="18"/>
      <c r="HC855" s="18"/>
      <c r="HD855" s="18"/>
      <c r="HE855" s="18"/>
      <c r="HF855" s="18"/>
      <c r="HG855" s="18"/>
      <c r="HH855" s="18"/>
      <c r="HI855" s="18"/>
      <c r="HJ855" s="18"/>
      <c r="HK855" s="18"/>
      <c r="HL855" s="18"/>
      <c r="HM855" s="18"/>
      <c r="HN855" s="18"/>
      <c r="HO855" s="18"/>
      <c r="HP855" s="18"/>
      <c r="HQ855" s="18"/>
      <c r="HR855" s="18"/>
      <c r="HS855" s="18"/>
      <c r="HT855" s="18"/>
      <c r="HU855" s="18"/>
      <c r="HV855" s="18"/>
      <c r="HW855" s="18"/>
      <c r="HX855" s="18"/>
      <c r="HY855" s="18"/>
      <c r="HZ855" s="18"/>
      <c r="IA855" s="18"/>
      <c r="IB855" s="18"/>
      <c r="IC855" s="18"/>
      <c r="ID855" s="18"/>
      <c r="IE855" s="18"/>
      <c r="IF855" s="18"/>
      <c r="IG855" s="18"/>
      <c r="IH855" s="18"/>
      <c r="II855" s="18"/>
      <c r="IJ855" s="18"/>
      <c r="IK855" s="18"/>
      <c r="IL855" s="18"/>
      <c r="IM855" s="18"/>
      <c r="IN855" s="18"/>
      <c r="IO855" s="18"/>
      <c r="IP855" s="18"/>
      <c r="IQ855" s="18"/>
      <c r="IR855" s="18"/>
      <c r="IS855" s="18"/>
      <c r="IT855" s="18"/>
      <c r="IU855" s="18"/>
      <c r="IV855" s="18"/>
      <c r="IW855" s="18"/>
      <c r="IX855" s="18"/>
      <c r="IY855" s="18"/>
      <c r="IZ855" s="18"/>
      <c r="JA855" s="18"/>
      <c r="JB855" s="18"/>
      <c r="JC855" s="18"/>
      <c r="JD855" s="18"/>
      <c r="JE855" s="18"/>
      <c r="JF855" s="18"/>
    </row>
    <row r="856" spans="36:266" x14ac:dyDescent="0.3">
      <c r="AJ856" s="24"/>
      <c r="AK856" s="24"/>
      <c r="AL856" s="20"/>
      <c r="AM856" s="23"/>
      <c r="AN856" s="18"/>
      <c r="AO856" s="18"/>
      <c r="BB856" s="25"/>
      <c r="BC856" s="21"/>
      <c r="BG856" s="18"/>
      <c r="BN856" s="22"/>
      <c r="BO856" s="22"/>
      <c r="BP856" s="22"/>
      <c r="BQ856" s="22"/>
      <c r="BR856" s="15"/>
      <c r="CF856" s="15"/>
      <c r="CL856" s="22"/>
      <c r="CM856" s="15"/>
      <c r="CR856" s="22"/>
      <c r="CT856" s="15"/>
      <c r="CW856" s="22"/>
      <c r="DA856" s="15"/>
      <c r="DH856" s="15"/>
      <c r="DJ856" s="22"/>
      <c r="DO856" s="15"/>
      <c r="DV856" s="15"/>
      <c r="EC856" s="15"/>
      <c r="EJ856" s="15"/>
      <c r="EQ856" s="15"/>
      <c r="EX856" s="15"/>
      <c r="FE856" s="15"/>
      <c r="FL856" s="15"/>
      <c r="FS856" s="15"/>
      <c r="FZ856" s="15"/>
      <c r="GG856" s="15"/>
      <c r="GN856" s="15"/>
      <c r="GP856" s="22"/>
      <c r="GQ856" s="22"/>
      <c r="GR856" s="22"/>
      <c r="GS856" s="22"/>
      <c r="GT856" s="22"/>
      <c r="GU856" s="15"/>
      <c r="GV856" s="22"/>
      <c r="GW856" s="22"/>
      <c r="GX856" s="22"/>
      <c r="GY856" s="18"/>
      <c r="GZ856" s="18"/>
      <c r="HA856" s="18"/>
      <c r="HB856" s="18"/>
      <c r="HC856" s="18"/>
      <c r="HD856" s="18"/>
      <c r="HE856" s="18"/>
      <c r="HF856" s="18"/>
      <c r="HG856" s="18"/>
      <c r="HH856" s="18"/>
      <c r="HI856" s="18"/>
      <c r="HJ856" s="18"/>
      <c r="HK856" s="18"/>
      <c r="HL856" s="18"/>
      <c r="HM856" s="18"/>
      <c r="HN856" s="18"/>
      <c r="HO856" s="18"/>
      <c r="HP856" s="18"/>
      <c r="HQ856" s="18"/>
      <c r="HR856" s="18"/>
      <c r="HS856" s="18"/>
      <c r="HT856" s="18"/>
      <c r="HU856" s="18"/>
      <c r="HV856" s="18"/>
      <c r="HW856" s="18"/>
      <c r="HX856" s="18"/>
      <c r="HY856" s="18"/>
      <c r="HZ856" s="18"/>
      <c r="IA856" s="18"/>
      <c r="IB856" s="18"/>
      <c r="IC856" s="18"/>
      <c r="ID856" s="18"/>
      <c r="IE856" s="18"/>
      <c r="IF856" s="18"/>
      <c r="IG856" s="18"/>
      <c r="IH856" s="18"/>
      <c r="II856" s="18"/>
      <c r="IJ856" s="18"/>
      <c r="IK856" s="18"/>
      <c r="IL856" s="18"/>
      <c r="IM856" s="18"/>
      <c r="IN856" s="18"/>
      <c r="IO856" s="18"/>
      <c r="IP856" s="18"/>
      <c r="IQ856" s="18"/>
      <c r="IR856" s="18"/>
      <c r="IS856" s="18"/>
      <c r="IT856" s="18"/>
      <c r="IU856" s="18"/>
      <c r="IV856" s="18"/>
      <c r="IW856" s="18"/>
      <c r="IX856" s="18"/>
      <c r="IY856" s="18"/>
      <c r="IZ856" s="18"/>
      <c r="JA856" s="18"/>
      <c r="JB856" s="18"/>
      <c r="JC856" s="18"/>
      <c r="JD856" s="18"/>
      <c r="JE856" s="18"/>
      <c r="JF856" s="18"/>
    </row>
    <row r="857" spans="36:266" x14ac:dyDescent="0.3">
      <c r="AJ857" s="24"/>
      <c r="AK857" s="24"/>
      <c r="AL857" s="20"/>
      <c r="AM857" s="23"/>
      <c r="AN857" s="18"/>
      <c r="AO857" s="18"/>
      <c r="BB857" s="25"/>
      <c r="BC857" s="21"/>
      <c r="BG857" s="18"/>
      <c r="BN857" s="22"/>
      <c r="BO857" s="22"/>
      <c r="BP857" s="22"/>
      <c r="BQ857" s="22"/>
      <c r="BR857" s="15"/>
      <c r="CF857" s="15"/>
      <c r="CL857" s="22"/>
      <c r="CM857" s="15"/>
      <c r="CR857" s="22"/>
      <c r="CT857" s="15"/>
      <c r="CW857" s="22"/>
      <c r="DA857" s="15"/>
      <c r="DH857" s="15"/>
      <c r="DJ857" s="22"/>
      <c r="DO857" s="15"/>
      <c r="DV857" s="15"/>
      <c r="EC857" s="15"/>
      <c r="EJ857" s="15"/>
      <c r="EQ857" s="15"/>
      <c r="EX857" s="15"/>
      <c r="FE857" s="15"/>
      <c r="FL857" s="15"/>
      <c r="FS857" s="15"/>
      <c r="FZ857" s="15"/>
      <c r="GG857" s="15"/>
      <c r="GN857" s="15"/>
      <c r="GP857" s="22"/>
      <c r="GQ857" s="22"/>
      <c r="GR857" s="22"/>
      <c r="GS857" s="22"/>
      <c r="GT857" s="22"/>
      <c r="GU857" s="15"/>
      <c r="GV857" s="22"/>
      <c r="GW857" s="22"/>
      <c r="GX857" s="22"/>
      <c r="GY857" s="18"/>
      <c r="GZ857" s="18"/>
      <c r="HA857" s="18"/>
      <c r="HB857" s="18"/>
      <c r="HC857" s="18"/>
      <c r="HD857" s="18"/>
      <c r="HE857" s="18"/>
      <c r="HF857" s="18"/>
      <c r="HG857" s="18"/>
      <c r="HH857" s="18"/>
      <c r="HI857" s="18"/>
      <c r="HJ857" s="18"/>
      <c r="HK857" s="18"/>
      <c r="HL857" s="18"/>
      <c r="HM857" s="18"/>
      <c r="HN857" s="18"/>
      <c r="HO857" s="18"/>
      <c r="HP857" s="18"/>
      <c r="HQ857" s="18"/>
      <c r="HR857" s="18"/>
      <c r="HS857" s="18"/>
      <c r="HT857" s="18"/>
      <c r="HU857" s="18"/>
      <c r="HV857" s="18"/>
      <c r="HW857" s="18"/>
      <c r="HX857" s="18"/>
      <c r="HY857" s="18"/>
      <c r="HZ857" s="18"/>
      <c r="IA857" s="18"/>
      <c r="IB857" s="18"/>
      <c r="IC857" s="18"/>
      <c r="ID857" s="18"/>
      <c r="IE857" s="18"/>
      <c r="IF857" s="18"/>
      <c r="IG857" s="18"/>
      <c r="IH857" s="18"/>
      <c r="II857" s="18"/>
      <c r="IJ857" s="18"/>
      <c r="IK857" s="18"/>
      <c r="IL857" s="18"/>
      <c r="IM857" s="18"/>
      <c r="IN857" s="18"/>
      <c r="IO857" s="18"/>
      <c r="IP857" s="18"/>
      <c r="IQ857" s="18"/>
      <c r="IR857" s="18"/>
      <c r="IS857" s="18"/>
      <c r="IT857" s="18"/>
      <c r="IU857" s="18"/>
      <c r="IV857" s="18"/>
      <c r="IW857" s="18"/>
      <c r="IX857" s="18"/>
      <c r="IY857" s="18"/>
      <c r="IZ857" s="18"/>
      <c r="JA857" s="18"/>
      <c r="JB857" s="18"/>
      <c r="JC857" s="18"/>
      <c r="JD857" s="18"/>
      <c r="JE857" s="18"/>
      <c r="JF857" s="18"/>
    </row>
    <row r="858" spans="36:266" x14ac:dyDescent="0.3">
      <c r="AJ858" s="24"/>
      <c r="AK858" s="24"/>
      <c r="AL858" s="20"/>
      <c r="AM858" s="23"/>
      <c r="AN858" s="18"/>
      <c r="AO858" s="18"/>
      <c r="BB858" s="25"/>
      <c r="BC858" s="21"/>
      <c r="BG858" s="18"/>
      <c r="BN858" s="22"/>
      <c r="BO858" s="22"/>
      <c r="BP858" s="22"/>
      <c r="BQ858" s="22"/>
      <c r="BR858" s="15"/>
      <c r="CF858" s="15"/>
      <c r="CL858" s="22"/>
      <c r="CM858" s="15"/>
      <c r="CR858" s="22"/>
      <c r="CT858" s="15"/>
      <c r="CW858" s="22"/>
      <c r="DA858" s="15"/>
      <c r="DH858" s="15"/>
      <c r="DJ858" s="22"/>
      <c r="DO858" s="15"/>
      <c r="DV858" s="15"/>
      <c r="EC858" s="15"/>
      <c r="EJ858" s="15"/>
      <c r="EQ858" s="15"/>
      <c r="EX858" s="15"/>
      <c r="FE858" s="15"/>
      <c r="FL858" s="15"/>
      <c r="FS858" s="15"/>
      <c r="FZ858" s="15"/>
      <c r="GG858" s="15"/>
      <c r="GN858" s="15"/>
      <c r="GP858" s="22"/>
      <c r="GQ858" s="22"/>
      <c r="GR858" s="22"/>
      <c r="GS858" s="22"/>
      <c r="GT858" s="22"/>
      <c r="GU858" s="15"/>
      <c r="GV858" s="22"/>
      <c r="GW858" s="22"/>
      <c r="GX858" s="22"/>
      <c r="GY858" s="18"/>
      <c r="GZ858" s="18"/>
      <c r="HA858" s="18"/>
      <c r="HB858" s="18"/>
      <c r="HC858" s="18"/>
      <c r="HD858" s="18"/>
      <c r="HE858" s="18"/>
      <c r="HF858" s="18"/>
      <c r="HG858" s="18"/>
      <c r="HH858" s="18"/>
      <c r="HI858" s="18"/>
      <c r="HJ858" s="18"/>
      <c r="HK858" s="18"/>
      <c r="HL858" s="18"/>
      <c r="HM858" s="18"/>
      <c r="HN858" s="18"/>
      <c r="HO858" s="18"/>
      <c r="HP858" s="18"/>
      <c r="HQ858" s="18"/>
      <c r="HR858" s="18"/>
      <c r="HS858" s="18"/>
      <c r="HT858" s="18"/>
      <c r="HU858" s="18"/>
      <c r="HV858" s="18"/>
      <c r="HW858" s="18"/>
      <c r="HX858" s="18"/>
      <c r="HY858" s="18"/>
      <c r="HZ858" s="18"/>
      <c r="IA858" s="18"/>
      <c r="IB858" s="18"/>
      <c r="IC858" s="18"/>
      <c r="ID858" s="18"/>
      <c r="IE858" s="18"/>
      <c r="IF858" s="18"/>
      <c r="IG858" s="18"/>
      <c r="IH858" s="18"/>
      <c r="II858" s="18"/>
      <c r="IJ858" s="18"/>
      <c r="IK858" s="18"/>
      <c r="IL858" s="18"/>
      <c r="IM858" s="18"/>
      <c r="IN858" s="18"/>
      <c r="IO858" s="18"/>
      <c r="IP858" s="18"/>
      <c r="IQ858" s="18"/>
      <c r="IR858" s="18"/>
      <c r="IS858" s="18"/>
      <c r="IT858" s="18"/>
      <c r="IU858" s="18"/>
      <c r="IV858" s="18"/>
      <c r="IW858" s="18"/>
      <c r="IX858" s="18"/>
      <c r="IY858" s="18"/>
      <c r="IZ858" s="18"/>
      <c r="JA858" s="18"/>
      <c r="JB858" s="18"/>
      <c r="JC858" s="18"/>
      <c r="JD858" s="18"/>
      <c r="JE858" s="18"/>
      <c r="JF858" s="18"/>
    </row>
    <row r="859" spans="36:266" x14ac:dyDescent="0.3">
      <c r="AJ859" s="24"/>
      <c r="AK859" s="24"/>
      <c r="AL859" s="20"/>
      <c r="AM859" s="23"/>
      <c r="AN859" s="18"/>
      <c r="AO859" s="18"/>
      <c r="BB859" s="25"/>
      <c r="BC859" s="21"/>
      <c r="BG859" s="18"/>
      <c r="BN859" s="22"/>
      <c r="BO859" s="22"/>
      <c r="BP859" s="22"/>
      <c r="BQ859" s="22"/>
      <c r="BR859" s="15"/>
      <c r="CF859" s="15"/>
      <c r="CL859" s="22"/>
      <c r="CM859" s="15"/>
      <c r="CR859" s="22"/>
      <c r="CT859" s="15"/>
      <c r="CW859" s="22"/>
      <c r="DA859" s="15"/>
      <c r="DH859" s="15"/>
      <c r="DJ859" s="22"/>
      <c r="DO859" s="15"/>
      <c r="DV859" s="15"/>
      <c r="EC859" s="15"/>
      <c r="EJ859" s="15"/>
      <c r="EQ859" s="15"/>
      <c r="EX859" s="15"/>
      <c r="FE859" s="15"/>
      <c r="FL859" s="15"/>
      <c r="FS859" s="15"/>
      <c r="FZ859" s="15"/>
      <c r="GG859" s="15"/>
      <c r="GN859" s="15"/>
      <c r="GP859" s="22"/>
      <c r="GQ859" s="22"/>
      <c r="GR859" s="22"/>
      <c r="GS859" s="22"/>
      <c r="GT859" s="22"/>
      <c r="GU859" s="15"/>
      <c r="GV859" s="22"/>
      <c r="GW859" s="22"/>
      <c r="GX859" s="22"/>
      <c r="GY859" s="18"/>
      <c r="GZ859" s="18"/>
      <c r="HA859" s="18"/>
      <c r="HB859" s="18"/>
      <c r="HC859" s="18"/>
      <c r="HD859" s="18"/>
      <c r="HE859" s="18"/>
      <c r="HF859" s="18"/>
      <c r="HG859" s="18"/>
      <c r="HH859" s="18"/>
      <c r="HI859" s="18"/>
      <c r="HJ859" s="18"/>
      <c r="HK859" s="18"/>
      <c r="HL859" s="18"/>
      <c r="HM859" s="18"/>
      <c r="HN859" s="18"/>
      <c r="HO859" s="18"/>
      <c r="HP859" s="18"/>
      <c r="HQ859" s="18"/>
      <c r="HR859" s="18"/>
      <c r="HS859" s="18"/>
      <c r="HT859" s="18"/>
      <c r="HU859" s="18"/>
      <c r="HV859" s="18"/>
      <c r="HW859" s="18"/>
      <c r="HX859" s="18"/>
      <c r="HY859" s="18"/>
      <c r="HZ859" s="18"/>
      <c r="IA859" s="18"/>
      <c r="IB859" s="18"/>
      <c r="IC859" s="18"/>
      <c r="ID859" s="18"/>
      <c r="IE859" s="18"/>
      <c r="IF859" s="18"/>
      <c r="IG859" s="18"/>
      <c r="IH859" s="18"/>
      <c r="II859" s="18"/>
      <c r="IJ859" s="18"/>
      <c r="IK859" s="18"/>
      <c r="IL859" s="18"/>
      <c r="IM859" s="18"/>
      <c r="IN859" s="18"/>
      <c r="IO859" s="18"/>
      <c r="IP859" s="18"/>
      <c r="IQ859" s="18"/>
      <c r="IR859" s="18"/>
      <c r="IS859" s="18"/>
      <c r="IT859" s="18"/>
      <c r="IU859" s="18"/>
      <c r="IV859" s="18"/>
      <c r="IW859" s="18"/>
      <c r="IX859" s="18"/>
      <c r="IY859" s="18"/>
      <c r="IZ859" s="18"/>
      <c r="JA859" s="18"/>
      <c r="JB859" s="18"/>
      <c r="JC859" s="18"/>
      <c r="JD859" s="18"/>
      <c r="JE859" s="18"/>
      <c r="JF859" s="18"/>
    </row>
    <row r="860" spans="36:266" x14ac:dyDescent="0.3">
      <c r="AJ860" s="24"/>
      <c r="AK860" s="24"/>
      <c r="AL860" s="20"/>
      <c r="AM860" s="23"/>
      <c r="AN860" s="18"/>
      <c r="AO860" s="18"/>
      <c r="BB860" s="25"/>
      <c r="BC860" s="21"/>
      <c r="BG860" s="18"/>
      <c r="BN860" s="22"/>
      <c r="BO860" s="22"/>
      <c r="BP860" s="22"/>
      <c r="BQ860" s="22"/>
      <c r="BR860" s="15"/>
      <c r="CF860" s="15"/>
      <c r="CL860" s="22"/>
      <c r="CM860" s="15"/>
      <c r="CR860" s="22"/>
      <c r="CT860" s="15"/>
      <c r="CW860" s="22"/>
      <c r="DA860" s="15"/>
      <c r="DH860" s="15"/>
      <c r="DJ860" s="22"/>
      <c r="DO860" s="15"/>
      <c r="DV860" s="15"/>
      <c r="EC860" s="15"/>
      <c r="EJ860" s="15"/>
      <c r="EQ860" s="15"/>
      <c r="EX860" s="15"/>
      <c r="FE860" s="15"/>
      <c r="FL860" s="15"/>
      <c r="FS860" s="15"/>
      <c r="FZ860" s="15"/>
      <c r="GG860" s="15"/>
      <c r="GN860" s="15"/>
      <c r="GP860" s="22"/>
      <c r="GQ860" s="22"/>
      <c r="GR860" s="22"/>
      <c r="GS860" s="22"/>
      <c r="GT860" s="22"/>
      <c r="GU860" s="15"/>
      <c r="GV860" s="22"/>
      <c r="GW860" s="22"/>
      <c r="GX860" s="22"/>
      <c r="GY860" s="18"/>
      <c r="GZ860" s="18"/>
      <c r="HA860" s="18"/>
      <c r="HB860" s="18"/>
      <c r="HC860" s="18"/>
      <c r="HD860" s="18"/>
      <c r="HE860" s="18"/>
      <c r="HF860" s="18"/>
      <c r="HG860" s="18"/>
      <c r="HH860" s="18"/>
      <c r="HI860" s="18"/>
      <c r="HJ860" s="18"/>
      <c r="HK860" s="18"/>
      <c r="HL860" s="18"/>
      <c r="HM860" s="18"/>
      <c r="HN860" s="18"/>
      <c r="HO860" s="18"/>
      <c r="HP860" s="18"/>
      <c r="HQ860" s="18"/>
      <c r="HR860" s="18"/>
      <c r="HS860" s="18"/>
      <c r="HT860" s="18"/>
      <c r="HU860" s="18"/>
      <c r="HV860" s="18"/>
      <c r="HW860" s="18"/>
      <c r="HX860" s="18"/>
      <c r="HY860" s="18"/>
      <c r="HZ860" s="18"/>
      <c r="IA860" s="18"/>
      <c r="IB860" s="18"/>
      <c r="IC860" s="18"/>
      <c r="ID860" s="18"/>
      <c r="IE860" s="18"/>
      <c r="IF860" s="18"/>
      <c r="IG860" s="18"/>
      <c r="IH860" s="18"/>
      <c r="II860" s="18"/>
      <c r="IJ860" s="18"/>
      <c r="IK860" s="18"/>
      <c r="IL860" s="18"/>
      <c r="IM860" s="18"/>
      <c r="IN860" s="18"/>
      <c r="IO860" s="18"/>
      <c r="IP860" s="18"/>
      <c r="IQ860" s="18"/>
      <c r="IR860" s="18"/>
      <c r="IS860" s="18"/>
      <c r="IT860" s="18"/>
      <c r="IU860" s="18"/>
      <c r="IV860" s="18"/>
      <c r="IW860" s="18"/>
      <c r="IX860" s="18"/>
      <c r="IY860" s="18"/>
      <c r="IZ860" s="18"/>
      <c r="JA860" s="18"/>
      <c r="JB860" s="18"/>
      <c r="JC860" s="18"/>
      <c r="JD860" s="18"/>
      <c r="JE860" s="18"/>
      <c r="JF860" s="18"/>
    </row>
    <row r="861" spans="36:266" x14ac:dyDescent="0.3">
      <c r="AJ861" s="24"/>
      <c r="AK861" s="24"/>
      <c r="AL861" s="20"/>
      <c r="AM861" s="23"/>
      <c r="AN861" s="18"/>
      <c r="AO861" s="18"/>
      <c r="BB861" s="25"/>
      <c r="BC861" s="21"/>
      <c r="BG861" s="18"/>
      <c r="BN861" s="22"/>
      <c r="BO861" s="22"/>
      <c r="BP861" s="22"/>
      <c r="BQ861" s="22"/>
      <c r="BR861" s="15"/>
      <c r="CF861" s="15"/>
      <c r="CL861" s="22"/>
      <c r="CM861" s="15"/>
      <c r="CR861" s="22"/>
      <c r="CT861" s="15"/>
      <c r="CW861" s="22"/>
      <c r="DA861" s="15"/>
      <c r="DH861" s="15"/>
      <c r="DJ861" s="22"/>
      <c r="DO861" s="15"/>
      <c r="DV861" s="15"/>
      <c r="EC861" s="15"/>
      <c r="EJ861" s="15"/>
      <c r="EQ861" s="15"/>
      <c r="EX861" s="15"/>
      <c r="FE861" s="15"/>
      <c r="FL861" s="15"/>
      <c r="FS861" s="15"/>
      <c r="FZ861" s="15"/>
      <c r="GG861" s="15"/>
      <c r="GN861" s="15"/>
      <c r="GP861" s="22"/>
      <c r="GQ861" s="22"/>
      <c r="GR861" s="22"/>
      <c r="GS861" s="22"/>
      <c r="GT861" s="22"/>
      <c r="GU861" s="15"/>
      <c r="GV861" s="22"/>
      <c r="GW861" s="22"/>
      <c r="GX861" s="22"/>
      <c r="GY861" s="18"/>
      <c r="GZ861" s="18"/>
      <c r="HA861" s="18"/>
      <c r="HB861" s="18"/>
      <c r="HC861" s="18"/>
      <c r="HD861" s="18"/>
      <c r="HE861" s="18"/>
      <c r="HF861" s="18"/>
      <c r="HG861" s="18"/>
      <c r="HH861" s="18"/>
      <c r="HI861" s="18"/>
      <c r="HJ861" s="18"/>
      <c r="HK861" s="18"/>
      <c r="HL861" s="18"/>
      <c r="HM861" s="18"/>
      <c r="HN861" s="18"/>
      <c r="HO861" s="18"/>
      <c r="HP861" s="18"/>
      <c r="HQ861" s="18"/>
      <c r="HR861" s="18"/>
      <c r="HS861" s="18"/>
      <c r="HT861" s="18"/>
      <c r="HU861" s="18"/>
      <c r="HV861" s="18"/>
      <c r="HW861" s="18"/>
      <c r="HX861" s="18"/>
      <c r="HY861" s="18"/>
      <c r="HZ861" s="18"/>
      <c r="IA861" s="18"/>
      <c r="IB861" s="18"/>
      <c r="IC861" s="18"/>
      <c r="ID861" s="18"/>
      <c r="IE861" s="18"/>
      <c r="IF861" s="18"/>
      <c r="IG861" s="18"/>
      <c r="IH861" s="18"/>
      <c r="II861" s="18"/>
      <c r="IJ861" s="18"/>
      <c r="IK861" s="18"/>
      <c r="IL861" s="18"/>
      <c r="IM861" s="18"/>
      <c r="IN861" s="18"/>
      <c r="IO861" s="18"/>
      <c r="IP861" s="18"/>
      <c r="IQ861" s="18"/>
      <c r="IR861" s="18"/>
      <c r="IS861" s="18"/>
      <c r="IT861" s="18"/>
      <c r="IU861" s="18"/>
      <c r="IV861" s="18"/>
      <c r="IW861" s="18"/>
      <c r="IX861" s="18"/>
      <c r="IY861" s="18"/>
      <c r="IZ861" s="18"/>
      <c r="JA861" s="18"/>
      <c r="JB861" s="18"/>
      <c r="JC861" s="18"/>
      <c r="JD861" s="18"/>
      <c r="JE861" s="18"/>
      <c r="JF861" s="18"/>
    </row>
    <row r="862" spans="36:266" x14ac:dyDescent="0.3">
      <c r="AJ862" s="24"/>
      <c r="AK862" s="24"/>
      <c r="AL862" s="20"/>
      <c r="AM862" s="23"/>
      <c r="AN862" s="18"/>
      <c r="AO862" s="18"/>
      <c r="BB862" s="25"/>
      <c r="BC862" s="21"/>
      <c r="BG862" s="18"/>
      <c r="BN862" s="22"/>
      <c r="BO862" s="22"/>
      <c r="BP862" s="22"/>
      <c r="BQ862" s="22"/>
      <c r="BR862" s="15"/>
      <c r="CF862" s="15"/>
      <c r="CL862" s="22"/>
      <c r="CM862" s="15"/>
      <c r="CR862" s="22"/>
      <c r="CT862" s="15"/>
      <c r="CW862" s="22"/>
      <c r="DA862" s="15"/>
      <c r="DH862" s="15"/>
      <c r="DJ862" s="22"/>
      <c r="DO862" s="15"/>
      <c r="DV862" s="15"/>
      <c r="EC862" s="15"/>
      <c r="EJ862" s="15"/>
      <c r="EQ862" s="15"/>
      <c r="EX862" s="15"/>
      <c r="FE862" s="15"/>
      <c r="FL862" s="15"/>
      <c r="FS862" s="15"/>
      <c r="FZ862" s="15"/>
      <c r="GG862" s="15"/>
      <c r="GN862" s="15"/>
      <c r="GP862" s="22"/>
      <c r="GQ862" s="22"/>
      <c r="GR862" s="22"/>
      <c r="GS862" s="22"/>
      <c r="GT862" s="22"/>
      <c r="GU862" s="15"/>
      <c r="GV862" s="22"/>
      <c r="GW862" s="22"/>
      <c r="GX862" s="22"/>
      <c r="GY862" s="18"/>
      <c r="GZ862" s="18"/>
      <c r="HA862" s="18"/>
      <c r="HB862" s="18"/>
      <c r="HC862" s="18"/>
      <c r="HD862" s="18"/>
      <c r="HE862" s="18"/>
      <c r="HF862" s="18"/>
      <c r="HG862" s="18"/>
      <c r="HH862" s="18"/>
      <c r="HI862" s="18"/>
      <c r="HJ862" s="18"/>
      <c r="HK862" s="18"/>
      <c r="HL862" s="18"/>
      <c r="HM862" s="18"/>
      <c r="HN862" s="18"/>
      <c r="HO862" s="18"/>
      <c r="HP862" s="18"/>
      <c r="HQ862" s="18"/>
      <c r="HR862" s="18"/>
      <c r="HS862" s="18"/>
      <c r="HT862" s="18"/>
      <c r="HU862" s="18"/>
      <c r="HV862" s="18"/>
      <c r="HW862" s="18"/>
      <c r="HX862" s="18"/>
      <c r="HY862" s="18"/>
      <c r="HZ862" s="18"/>
      <c r="IA862" s="18"/>
      <c r="IB862" s="18"/>
      <c r="IC862" s="18"/>
      <c r="ID862" s="18"/>
      <c r="IE862" s="18"/>
      <c r="IF862" s="18"/>
      <c r="IG862" s="18"/>
      <c r="IH862" s="18"/>
      <c r="II862" s="18"/>
      <c r="IJ862" s="18"/>
      <c r="IK862" s="18"/>
      <c r="IL862" s="18"/>
      <c r="IM862" s="18"/>
      <c r="IN862" s="18"/>
      <c r="IO862" s="18"/>
      <c r="IP862" s="18"/>
      <c r="IQ862" s="18"/>
      <c r="IR862" s="18"/>
      <c r="IS862" s="18"/>
      <c r="IT862" s="18"/>
      <c r="IU862" s="18"/>
      <c r="IV862" s="18"/>
      <c r="IW862" s="18"/>
      <c r="IX862" s="18"/>
      <c r="IY862" s="18"/>
      <c r="IZ862" s="18"/>
      <c r="JA862" s="18"/>
      <c r="JB862" s="18"/>
      <c r="JC862" s="18"/>
      <c r="JD862" s="18"/>
      <c r="JE862" s="18"/>
      <c r="JF862" s="18"/>
    </row>
    <row r="863" spans="36:266" x14ac:dyDescent="0.3">
      <c r="AJ863" s="24"/>
      <c r="AK863" s="24"/>
      <c r="AL863" s="20"/>
      <c r="AM863" s="23"/>
      <c r="AN863" s="18"/>
      <c r="AO863" s="18"/>
      <c r="BB863" s="25"/>
      <c r="BC863" s="21"/>
      <c r="BG863" s="18"/>
      <c r="BN863" s="22"/>
      <c r="BO863" s="22"/>
      <c r="BP863" s="22"/>
      <c r="BQ863" s="22"/>
      <c r="BR863" s="15"/>
      <c r="CF863" s="15"/>
      <c r="CL863" s="22"/>
      <c r="CM863" s="15"/>
      <c r="CR863" s="22"/>
      <c r="CT863" s="15"/>
      <c r="CW863" s="22"/>
      <c r="DA863" s="15"/>
      <c r="DH863" s="15"/>
      <c r="DJ863" s="22"/>
      <c r="DO863" s="15"/>
      <c r="DV863" s="15"/>
      <c r="EC863" s="15"/>
      <c r="EJ863" s="15"/>
      <c r="EQ863" s="15"/>
      <c r="EX863" s="15"/>
      <c r="FE863" s="15"/>
      <c r="FL863" s="15"/>
      <c r="FS863" s="15"/>
      <c r="FZ863" s="15"/>
      <c r="GG863" s="15"/>
      <c r="GN863" s="15"/>
      <c r="GP863" s="22"/>
      <c r="GQ863" s="22"/>
      <c r="GR863" s="22"/>
      <c r="GS863" s="22"/>
      <c r="GT863" s="22"/>
      <c r="GU863" s="15"/>
      <c r="GV863" s="22"/>
      <c r="GW863" s="22"/>
      <c r="GX863" s="22"/>
      <c r="GY863" s="18"/>
      <c r="GZ863" s="18"/>
      <c r="HA863" s="18"/>
      <c r="HB863" s="18"/>
      <c r="HC863" s="18"/>
      <c r="HD863" s="18"/>
      <c r="HE863" s="18"/>
      <c r="HF863" s="18"/>
      <c r="HG863" s="18"/>
      <c r="HH863" s="18"/>
      <c r="HI863" s="18"/>
      <c r="HJ863" s="18"/>
      <c r="HK863" s="18"/>
      <c r="HL863" s="18"/>
      <c r="HM863" s="18"/>
      <c r="HN863" s="18"/>
      <c r="HO863" s="18"/>
      <c r="HP863" s="18"/>
      <c r="HQ863" s="18"/>
      <c r="HR863" s="18"/>
      <c r="HS863" s="18"/>
      <c r="HT863" s="18"/>
      <c r="HU863" s="18"/>
      <c r="HV863" s="18"/>
      <c r="HW863" s="18"/>
      <c r="HX863" s="18"/>
      <c r="HY863" s="18"/>
      <c r="HZ863" s="18"/>
      <c r="IA863" s="18"/>
      <c r="IB863" s="18"/>
      <c r="IC863" s="18"/>
      <c r="ID863" s="18"/>
      <c r="IE863" s="18"/>
      <c r="IF863" s="18"/>
      <c r="IG863" s="18"/>
      <c r="IH863" s="18"/>
      <c r="II863" s="18"/>
      <c r="IJ863" s="18"/>
      <c r="IK863" s="18"/>
      <c r="IL863" s="18"/>
      <c r="IM863" s="18"/>
      <c r="IN863" s="18"/>
      <c r="IO863" s="18"/>
      <c r="IP863" s="18"/>
      <c r="IQ863" s="18"/>
      <c r="IR863" s="18"/>
      <c r="IS863" s="18"/>
      <c r="IT863" s="18"/>
      <c r="IU863" s="18"/>
      <c r="IV863" s="18"/>
      <c r="IW863" s="18"/>
      <c r="IX863" s="18"/>
      <c r="IY863" s="18"/>
      <c r="IZ863" s="18"/>
      <c r="JA863" s="18"/>
      <c r="JB863" s="18"/>
      <c r="JC863" s="18"/>
      <c r="JD863" s="18"/>
      <c r="JE863" s="18"/>
      <c r="JF863" s="18"/>
    </row>
    <row r="864" spans="36:266" x14ac:dyDescent="0.3">
      <c r="AJ864" s="24"/>
      <c r="AK864" s="24"/>
      <c r="AL864" s="20"/>
      <c r="AM864" s="23"/>
      <c r="AN864" s="18"/>
      <c r="AO864" s="18"/>
      <c r="BB864" s="25"/>
      <c r="BC864" s="21"/>
      <c r="BG864" s="18"/>
      <c r="BN864" s="22"/>
      <c r="BO864" s="22"/>
      <c r="BP864" s="22"/>
      <c r="BQ864" s="22"/>
      <c r="BR864" s="15"/>
      <c r="CF864" s="15"/>
      <c r="CL864" s="22"/>
      <c r="CM864" s="15"/>
      <c r="CR864" s="22"/>
      <c r="CT864" s="15"/>
      <c r="CW864" s="22"/>
      <c r="DA864" s="15"/>
      <c r="DH864" s="15"/>
      <c r="DJ864" s="22"/>
      <c r="DO864" s="15"/>
      <c r="DV864" s="15"/>
      <c r="EC864" s="15"/>
      <c r="EJ864" s="15"/>
      <c r="EQ864" s="15"/>
      <c r="EX864" s="15"/>
      <c r="FE864" s="15"/>
      <c r="FL864" s="15"/>
      <c r="FS864" s="15"/>
      <c r="FZ864" s="15"/>
      <c r="GG864" s="15"/>
      <c r="GN864" s="15"/>
      <c r="GP864" s="22"/>
      <c r="GQ864" s="22"/>
      <c r="GR864" s="22"/>
      <c r="GS864" s="22"/>
      <c r="GT864" s="22"/>
      <c r="GU864" s="15"/>
      <c r="GV864" s="22"/>
      <c r="GW864" s="22"/>
      <c r="GX864" s="22"/>
      <c r="GY864" s="18"/>
      <c r="GZ864" s="18"/>
      <c r="HA864" s="18"/>
      <c r="HB864" s="18"/>
      <c r="HC864" s="18"/>
      <c r="HD864" s="18"/>
      <c r="HE864" s="18"/>
      <c r="HF864" s="18"/>
      <c r="HG864" s="18"/>
      <c r="HH864" s="18"/>
      <c r="HI864" s="18"/>
      <c r="HJ864" s="18"/>
      <c r="HK864" s="18"/>
      <c r="HL864" s="18"/>
      <c r="HM864" s="18"/>
      <c r="HN864" s="18"/>
      <c r="HO864" s="18"/>
      <c r="HP864" s="18"/>
      <c r="HQ864" s="18"/>
      <c r="HR864" s="18"/>
      <c r="HS864" s="18"/>
      <c r="HT864" s="18"/>
      <c r="HU864" s="18"/>
      <c r="HV864" s="18"/>
      <c r="HW864" s="18"/>
      <c r="HX864" s="18"/>
      <c r="HY864" s="18"/>
      <c r="HZ864" s="18"/>
      <c r="IA864" s="18"/>
      <c r="IB864" s="18"/>
      <c r="IC864" s="18"/>
      <c r="ID864" s="18"/>
      <c r="IE864" s="18"/>
      <c r="IF864" s="18"/>
      <c r="IG864" s="18"/>
      <c r="IH864" s="18"/>
      <c r="II864" s="18"/>
      <c r="IJ864" s="18"/>
      <c r="IK864" s="18"/>
      <c r="IL864" s="18"/>
      <c r="IM864" s="18"/>
      <c r="IN864" s="18"/>
      <c r="IO864" s="18"/>
      <c r="IP864" s="18"/>
      <c r="IQ864" s="18"/>
      <c r="IR864" s="18"/>
      <c r="IS864" s="18"/>
      <c r="IT864" s="18"/>
      <c r="IU864" s="18"/>
      <c r="IV864" s="18"/>
      <c r="IW864" s="18"/>
      <c r="IX864" s="18"/>
      <c r="IY864" s="18"/>
      <c r="IZ864" s="18"/>
      <c r="JA864" s="18"/>
      <c r="JB864" s="18"/>
      <c r="JC864" s="18"/>
      <c r="JD864" s="18"/>
      <c r="JE864" s="18"/>
      <c r="JF864" s="18"/>
    </row>
    <row r="865" spans="36:266" x14ac:dyDescent="0.3">
      <c r="AJ865" s="24"/>
      <c r="AK865" s="24"/>
      <c r="AL865" s="20"/>
      <c r="AM865" s="23"/>
      <c r="AN865" s="18"/>
      <c r="AO865" s="18"/>
      <c r="BB865" s="25"/>
      <c r="BC865" s="21"/>
      <c r="BG865" s="18"/>
      <c r="BN865" s="22"/>
      <c r="BO865" s="22"/>
      <c r="BP865" s="22"/>
      <c r="BQ865" s="22"/>
      <c r="BR865" s="15"/>
      <c r="CF865" s="15"/>
      <c r="CL865" s="22"/>
      <c r="CM865" s="15"/>
      <c r="CR865" s="22"/>
      <c r="CT865" s="15"/>
      <c r="CW865" s="22"/>
      <c r="DA865" s="15"/>
      <c r="DH865" s="15"/>
      <c r="DJ865" s="22"/>
      <c r="DO865" s="15"/>
      <c r="DV865" s="15"/>
      <c r="EC865" s="15"/>
      <c r="EJ865" s="15"/>
      <c r="EQ865" s="15"/>
      <c r="EX865" s="15"/>
      <c r="FE865" s="15"/>
      <c r="FL865" s="15"/>
      <c r="FS865" s="15"/>
      <c r="FZ865" s="15"/>
      <c r="GG865" s="15"/>
      <c r="GN865" s="15"/>
      <c r="GP865" s="22"/>
      <c r="GQ865" s="22"/>
      <c r="GR865" s="22"/>
      <c r="GS865" s="22"/>
      <c r="GT865" s="22"/>
      <c r="GU865" s="15"/>
      <c r="GV865" s="22"/>
      <c r="GW865" s="22"/>
      <c r="GX865" s="22"/>
      <c r="GY865" s="18"/>
      <c r="GZ865" s="18"/>
      <c r="HA865" s="18"/>
      <c r="HB865" s="18"/>
      <c r="HC865" s="18"/>
      <c r="HD865" s="18"/>
      <c r="HE865" s="18"/>
      <c r="HF865" s="18"/>
      <c r="HG865" s="18"/>
      <c r="HH865" s="18"/>
      <c r="HI865" s="18"/>
      <c r="HJ865" s="18"/>
      <c r="HK865" s="18"/>
      <c r="HL865" s="18"/>
      <c r="HM865" s="18"/>
      <c r="HN865" s="18"/>
      <c r="HO865" s="18"/>
      <c r="HP865" s="18"/>
      <c r="HQ865" s="18"/>
      <c r="HR865" s="18"/>
      <c r="HS865" s="18"/>
      <c r="HT865" s="18"/>
      <c r="HU865" s="18"/>
      <c r="HV865" s="18"/>
      <c r="HW865" s="18"/>
      <c r="HX865" s="18"/>
      <c r="HY865" s="18"/>
      <c r="HZ865" s="18"/>
      <c r="IA865" s="18"/>
      <c r="IB865" s="18"/>
      <c r="IC865" s="18"/>
      <c r="ID865" s="18"/>
      <c r="IE865" s="18"/>
      <c r="IF865" s="18"/>
      <c r="IG865" s="18"/>
      <c r="IH865" s="18"/>
      <c r="II865" s="18"/>
      <c r="IJ865" s="18"/>
      <c r="IK865" s="18"/>
      <c r="IL865" s="18"/>
      <c r="IM865" s="18"/>
      <c r="IN865" s="18"/>
      <c r="IO865" s="18"/>
      <c r="IP865" s="18"/>
      <c r="IQ865" s="18"/>
      <c r="IR865" s="18"/>
      <c r="IS865" s="18"/>
      <c r="IT865" s="18"/>
      <c r="IU865" s="18"/>
      <c r="IV865" s="18"/>
      <c r="IW865" s="18"/>
      <c r="IX865" s="18"/>
      <c r="IY865" s="18"/>
      <c r="IZ865" s="18"/>
      <c r="JA865" s="18"/>
      <c r="JB865" s="18"/>
      <c r="JC865" s="18"/>
      <c r="JD865" s="18"/>
      <c r="JE865" s="18"/>
      <c r="JF865" s="18"/>
    </row>
    <row r="866" spans="36:266" x14ac:dyDescent="0.3">
      <c r="AJ866" s="24"/>
      <c r="AK866" s="24"/>
      <c r="AL866" s="20"/>
      <c r="AM866" s="23"/>
      <c r="AN866" s="18"/>
      <c r="AO866" s="18"/>
      <c r="BB866" s="25"/>
      <c r="BC866" s="21"/>
      <c r="BG866" s="18"/>
      <c r="BN866" s="22"/>
      <c r="BO866" s="22"/>
      <c r="BP866" s="22"/>
      <c r="BQ866" s="22"/>
      <c r="BR866" s="15"/>
      <c r="CF866" s="15"/>
      <c r="CL866" s="22"/>
      <c r="CM866" s="15"/>
      <c r="CR866" s="22"/>
      <c r="CT866" s="15"/>
      <c r="CW866" s="22"/>
      <c r="DA866" s="15"/>
      <c r="DH866" s="15"/>
      <c r="DJ866" s="22"/>
      <c r="DO866" s="15"/>
      <c r="DV866" s="15"/>
      <c r="EC866" s="15"/>
      <c r="EJ866" s="15"/>
      <c r="EQ866" s="15"/>
      <c r="EX866" s="15"/>
      <c r="FE866" s="15"/>
      <c r="FL866" s="15"/>
      <c r="FS866" s="15"/>
      <c r="FZ866" s="15"/>
      <c r="GG866" s="15"/>
      <c r="GN866" s="15"/>
      <c r="GP866" s="22"/>
      <c r="GQ866" s="22"/>
      <c r="GR866" s="22"/>
      <c r="GS866" s="22"/>
      <c r="GT866" s="22"/>
      <c r="GU866" s="15"/>
      <c r="GV866" s="22"/>
      <c r="GW866" s="22"/>
      <c r="GX866" s="22"/>
      <c r="GY866" s="18"/>
      <c r="GZ866" s="18"/>
      <c r="HA866" s="18"/>
      <c r="HB866" s="18"/>
      <c r="HC866" s="18"/>
      <c r="HD866" s="18"/>
      <c r="HE866" s="18"/>
      <c r="HF866" s="18"/>
      <c r="HG866" s="18"/>
      <c r="HH866" s="18"/>
      <c r="HI866" s="18"/>
      <c r="HJ866" s="18"/>
      <c r="HK866" s="18"/>
      <c r="HL866" s="18"/>
      <c r="HM866" s="18"/>
      <c r="HN866" s="18"/>
      <c r="HO866" s="18"/>
      <c r="HP866" s="18"/>
      <c r="HQ866" s="18"/>
      <c r="HR866" s="18"/>
      <c r="HS866" s="18"/>
      <c r="HT866" s="18"/>
      <c r="HU866" s="18"/>
      <c r="HV866" s="18"/>
      <c r="HW866" s="18"/>
      <c r="HX866" s="18"/>
      <c r="HY866" s="18"/>
      <c r="HZ866" s="18"/>
      <c r="IA866" s="18"/>
      <c r="IB866" s="18"/>
      <c r="IC866" s="18"/>
      <c r="ID866" s="18"/>
      <c r="IE866" s="18"/>
      <c r="IF866" s="18"/>
      <c r="IG866" s="18"/>
      <c r="IH866" s="18"/>
      <c r="II866" s="18"/>
      <c r="IJ866" s="18"/>
      <c r="IK866" s="18"/>
      <c r="IL866" s="18"/>
      <c r="IM866" s="18"/>
      <c r="IN866" s="18"/>
      <c r="IO866" s="18"/>
      <c r="IP866" s="18"/>
      <c r="IQ866" s="18"/>
      <c r="IR866" s="18"/>
      <c r="IS866" s="18"/>
      <c r="IT866" s="18"/>
      <c r="IU866" s="18"/>
      <c r="IV866" s="18"/>
      <c r="IW866" s="18"/>
      <c r="IX866" s="18"/>
      <c r="IY866" s="18"/>
      <c r="IZ866" s="18"/>
      <c r="JA866" s="18"/>
      <c r="JB866" s="18"/>
      <c r="JC866" s="18"/>
      <c r="JD866" s="18"/>
      <c r="JE866" s="18"/>
      <c r="JF866" s="18"/>
    </row>
    <row r="867" spans="36:266" x14ac:dyDescent="0.3">
      <c r="AJ867" s="24"/>
      <c r="AK867" s="24"/>
      <c r="AL867" s="20"/>
      <c r="AM867" s="23"/>
      <c r="AN867" s="18"/>
      <c r="AO867" s="18"/>
      <c r="BB867" s="25"/>
      <c r="BC867" s="21"/>
      <c r="BG867" s="18"/>
      <c r="BN867" s="22"/>
      <c r="BO867" s="22"/>
      <c r="BP867" s="22"/>
      <c r="BQ867" s="22"/>
      <c r="BR867" s="15"/>
      <c r="CF867" s="15"/>
      <c r="CL867" s="22"/>
      <c r="CM867" s="15"/>
      <c r="CR867" s="22"/>
      <c r="CT867" s="15"/>
      <c r="CW867" s="22"/>
      <c r="DA867" s="15"/>
      <c r="DH867" s="15"/>
      <c r="DJ867" s="22"/>
      <c r="DO867" s="15"/>
      <c r="DV867" s="15"/>
      <c r="EC867" s="15"/>
      <c r="EJ867" s="15"/>
      <c r="EQ867" s="15"/>
      <c r="EX867" s="15"/>
      <c r="FE867" s="15"/>
      <c r="FL867" s="15"/>
      <c r="FS867" s="15"/>
      <c r="FZ867" s="15"/>
      <c r="GG867" s="15"/>
      <c r="GN867" s="15"/>
      <c r="GP867" s="22"/>
      <c r="GQ867" s="22"/>
      <c r="GR867" s="22"/>
      <c r="GS867" s="22"/>
      <c r="GT867" s="22"/>
      <c r="GU867" s="15"/>
      <c r="GV867" s="22"/>
      <c r="GW867" s="22"/>
      <c r="GX867" s="22"/>
      <c r="GY867" s="18"/>
      <c r="GZ867" s="18"/>
      <c r="HA867" s="18"/>
      <c r="HB867" s="18"/>
      <c r="HC867" s="18"/>
      <c r="HD867" s="18"/>
      <c r="HE867" s="18"/>
      <c r="HF867" s="18"/>
      <c r="HG867" s="18"/>
      <c r="HH867" s="18"/>
      <c r="HI867" s="18"/>
      <c r="HJ867" s="18"/>
      <c r="HK867" s="18"/>
      <c r="HL867" s="18"/>
      <c r="HM867" s="18"/>
      <c r="HN867" s="18"/>
      <c r="HO867" s="18"/>
      <c r="HP867" s="18"/>
      <c r="HQ867" s="18"/>
      <c r="HR867" s="18"/>
      <c r="HS867" s="18"/>
      <c r="HT867" s="18"/>
      <c r="HU867" s="18"/>
      <c r="HV867" s="18"/>
      <c r="HW867" s="18"/>
      <c r="HX867" s="18"/>
      <c r="HY867" s="18"/>
      <c r="HZ867" s="18"/>
      <c r="IA867" s="18"/>
      <c r="IB867" s="18"/>
      <c r="IC867" s="18"/>
      <c r="ID867" s="18"/>
      <c r="IE867" s="18"/>
      <c r="IF867" s="18"/>
      <c r="IG867" s="18"/>
      <c r="IH867" s="18"/>
      <c r="II867" s="18"/>
      <c r="IJ867" s="18"/>
      <c r="IK867" s="18"/>
      <c r="IL867" s="18"/>
      <c r="IM867" s="18"/>
      <c r="IN867" s="18"/>
      <c r="IO867" s="18"/>
      <c r="IP867" s="18"/>
      <c r="IQ867" s="18"/>
      <c r="IR867" s="18"/>
      <c r="IS867" s="18"/>
      <c r="IT867" s="18"/>
      <c r="IU867" s="18"/>
      <c r="IV867" s="18"/>
      <c r="IW867" s="18"/>
      <c r="IX867" s="18"/>
      <c r="IY867" s="18"/>
      <c r="IZ867" s="18"/>
      <c r="JA867" s="18"/>
      <c r="JB867" s="18"/>
      <c r="JC867" s="18"/>
      <c r="JD867" s="18"/>
      <c r="JE867" s="18"/>
      <c r="JF867" s="18"/>
    </row>
    <row r="868" spans="36:266" x14ac:dyDescent="0.3">
      <c r="AJ868" s="24"/>
      <c r="AK868" s="24"/>
      <c r="AL868" s="20"/>
      <c r="AM868" s="23"/>
      <c r="AN868" s="18"/>
      <c r="AO868" s="18"/>
      <c r="BB868" s="25"/>
      <c r="BC868" s="21"/>
      <c r="BG868" s="18"/>
      <c r="BN868" s="22"/>
      <c r="BO868" s="22"/>
      <c r="BP868" s="22"/>
      <c r="BQ868" s="22"/>
      <c r="BR868" s="15"/>
      <c r="CF868" s="15"/>
      <c r="CL868" s="22"/>
      <c r="CM868" s="15"/>
      <c r="CR868" s="22"/>
      <c r="CT868" s="15"/>
      <c r="CW868" s="22"/>
      <c r="DA868" s="15"/>
      <c r="DH868" s="15"/>
      <c r="DJ868" s="22"/>
      <c r="DO868" s="15"/>
      <c r="DV868" s="15"/>
      <c r="EC868" s="15"/>
      <c r="EJ868" s="15"/>
      <c r="EQ868" s="15"/>
      <c r="EX868" s="15"/>
      <c r="FE868" s="15"/>
      <c r="FL868" s="15"/>
      <c r="FS868" s="15"/>
      <c r="FZ868" s="15"/>
      <c r="GG868" s="15"/>
      <c r="GN868" s="15"/>
      <c r="GP868" s="22"/>
      <c r="GQ868" s="22"/>
      <c r="GR868" s="22"/>
      <c r="GS868" s="22"/>
      <c r="GT868" s="22"/>
      <c r="GU868" s="15"/>
      <c r="GV868" s="22"/>
      <c r="GW868" s="22"/>
      <c r="GX868" s="22"/>
      <c r="GY868" s="18"/>
      <c r="GZ868" s="18"/>
      <c r="HA868" s="18"/>
      <c r="HB868" s="18"/>
      <c r="HC868" s="18"/>
      <c r="HD868" s="18"/>
      <c r="HE868" s="18"/>
      <c r="HF868" s="18"/>
      <c r="HG868" s="18"/>
      <c r="HH868" s="18"/>
      <c r="HI868" s="18"/>
      <c r="HJ868" s="18"/>
      <c r="HK868" s="18"/>
      <c r="HL868" s="18"/>
      <c r="HM868" s="18"/>
      <c r="HN868" s="18"/>
      <c r="HO868" s="18"/>
      <c r="HP868" s="18"/>
      <c r="HQ868" s="18"/>
      <c r="HR868" s="18"/>
      <c r="HS868" s="18"/>
      <c r="HT868" s="18"/>
      <c r="HU868" s="18"/>
      <c r="HV868" s="18"/>
      <c r="HW868" s="18"/>
      <c r="HX868" s="18"/>
      <c r="HY868" s="18"/>
      <c r="HZ868" s="18"/>
      <c r="IA868" s="18"/>
      <c r="IB868" s="18"/>
      <c r="IC868" s="18"/>
      <c r="ID868" s="18"/>
      <c r="IE868" s="18"/>
      <c r="IF868" s="18"/>
      <c r="IG868" s="18"/>
      <c r="IH868" s="18"/>
      <c r="II868" s="18"/>
      <c r="IJ868" s="18"/>
      <c r="IK868" s="18"/>
      <c r="IL868" s="18"/>
      <c r="IM868" s="18"/>
      <c r="IN868" s="18"/>
      <c r="IO868" s="18"/>
      <c r="IP868" s="18"/>
      <c r="IQ868" s="18"/>
      <c r="IR868" s="18"/>
      <c r="IS868" s="18"/>
      <c r="IT868" s="18"/>
      <c r="IU868" s="18"/>
      <c r="IV868" s="18"/>
      <c r="IW868" s="18"/>
      <c r="IX868" s="18"/>
      <c r="IY868" s="18"/>
      <c r="IZ868" s="18"/>
      <c r="JA868" s="18"/>
      <c r="JB868" s="18"/>
      <c r="JC868" s="18"/>
      <c r="JD868" s="18"/>
      <c r="JE868" s="18"/>
      <c r="JF868" s="18"/>
    </row>
    <row r="869" spans="36:266" x14ac:dyDescent="0.3">
      <c r="AJ869" s="24"/>
      <c r="AK869" s="24"/>
      <c r="AL869" s="20"/>
      <c r="AM869" s="23"/>
      <c r="AN869" s="18"/>
      <c r="AO869" s="18"/>
      <c r="BB869" s="25"/>
      <c r="BC869" s="21"/>
      <c r="BG869" s="18"/>
      <c r="BN869" s="22"/>
      <c r="BO869" s="22"/>
      <c r="BP869" s="22"/>
      <c r="BQ869" s="22"/>
      <c r="BR869" s="15"/>
      <c r="CF869" s="15"/>
      <c r="CL869" s="22"/>
      <c r="CM869" s="15"/>
      <c r="CR869" s="22"/>
      <c r="CT869" s="15"/>
      <c r="CW869" s="22"/>
      <c r="DA869" s="15"/>
      <c r="DH869" s="15"/>
      <c r="DJ869" s="22"/>
      <c r="DO869" s="15"/>
      <c r="DV869" s="15"/>
      <c r="EC869" s="15"/>
      <c r="EJ869" s="15"/>
      <c r="EQ869" s="15"/>
      <c r="EX869" s="15"/>
      <c r="FE869" s="15"/>
      <c r="FL869" s="15"/>
      <c r="FS869" s="15"/>
      <c r="FZ869" s="15"/>
      <c r="GG869" s="15"/>
      <c r="GN869" s="15"/>
      <c r="GP869" s="22"/>
      <c r="GQ869" s="22"/>
      <c r="GR869" s="22"/>
      <c r="GS869" s="22"/>
      <c r="GT869" s="22"/>
      <c r="GU869" s="15"/>
      <c r="GV869" s="22"/>
      <c r="GW869" s="22"/>
      <c r="GX869" s="22"/>
      <c r="GY869" s="18"/>
      <c r="GZ869" s="18"/>
      <c r="HA869" s="18"/>
      <c r="HB869" s="18"/>
      <c r="HC869" s="18"/>
      <c r="HD869" s="18"/>
      <c r="HE869" s="18"/>
      <c r="HF869" s="18"/>
      <c r="HG869" s="18"/>
      <c r="HH869" s="18"/>
      <c r="HI869" s="18"/>
      <c r="HJ869" s="18"/>
      <c r="HK869" s="18"/>
      <c r="HL869" s="18"/>
      <c r="HM869" s="18"/>
      <c r="HN869" s="18"/>
      <c r="HO869" s="18"/>
      <c r="HP869" s="18"/>
      <c r="HQ869" s="18"/>
      <c r="HR869" s="18"/>
      <c r="HS869" s="18"/>
      <c r="HT869" s="18"/>
      <c r="HU869" s="18"/>
      <c r="HV869" s="18"/>
      <c r="HW869" s="18"/>
      <c r="HX869" s="18"/>
      <c r="HY869" s="18"/>
      <c r="HZ869" s="18"/>
      <c r="IA869" s="18"/>
      <c r="IB869" s="18"/>
      <c r="IC869" s="18"/>
      <c r="ID869" s="18"/>
      <c r="IE869" s="18"/>
      <c r="IF869" s="18"/>
      <c r="IG869" s="18"/>
      <c r="IH869" s="18"/>
      <c r="II869" s="18"/>
      <c r="IJ869" s="18"/>
      <c r="IK869" s="18"/>
      <c r="IL869" s="18"/>
      <c r="IM869" s="18"/>
      <c r="IN869" s="18"/>
      <c r="IO869" s="18"/>
      <c r="IP869" s="18"/>
      <c r="IQ869" s="18"/>
      <c r="IR869" s="18"/>
      <c r="IS869" s="18"/>
      <c r="IT869" s="18"/>
      <c r="IU869" s="18"/>
      <c r="IV869" s="18"/>
      <c r="IW869" s="18"/>
      <c r="IX869" s="18"/>
      <c r="IY869" s="18"/>
      <c r="IZ869" s="18"/>
      <c r="JA869" s="18"/>
      <c r="JB869" s="18"/>
      <c r="JC869" s="18"/>
      <c r="JD869" s="18"/>
      <c r="JE869" s="18"/>
      <c r="JF869" s="18"/>
    </row>
    <row r="870" spans="36:266" x14ac:dyDescent="0.3">
      <c r="AJ870" s="24"/>
      <c r="AK870" s="24"/>
      <c r="AL870" s="20"/>
      <c r="AM870" s="23"/>
      <c r="AN870" s="18"/>
      <c r="AO870" s="18"/>
      <c r="BB870" s="25"/>
      <c r="BC870" s="21"/>
      <c r="BG870" s="18"/>
      <c r="BN870" s="22"/>
      <c r="BO870" s="22"/>
      <c r="BP870" s="22"/>
      <c r="BQ870" s="22"/>
      <c r="BR870" s="15"/>
      <c r="CF870" s="15"/>
      <c r="CL870" s="22"/>
      <c r="CM870" s="15"/>
      <c r="CR870" s="22"/>
      <c r="CT870" s="15"/>
      <c r="CW870" s="22"/>
      <c r="DA870" s="15"/>
      <c r="DH870" s="15"/>
      <c r="DJ870" s="22"/>
      <c r="DO870" s="15"/>
      <c r="DV870" s="15"/>
      <c r="EC870" s="15"/>
      <c r="EJ870" s="15"/>
      <c r="EQ870" s="15"/>
      <c r="EX870" s="15"/>
      <c r="FE870" s="15"/>
      <c r="FL870" s="15"/>
      <c r="FS870" s="15"/>
      <c r="FZ870" s="15"/>
      <c r="GG870" s="15"/>
      <c r="GN870" s="15"/>
      <c r="GP870" s="22"/>
      <c r="GQ870" s="22"/>
      <c r="GR870" s="22"/>
      <c r="GS870" s="22"/>
      <c r="GT870" s="22"/>
      <c r="GU870" s="15"/>
      <c r="GV870" s="22"/>
      <c r="GW870" s="22"/>
      <c r="GX870" s="22"/>
      <c r="GY870" s="18"/>
      <c r="GZ870" s="18"/>
      <c r="HA870" s="18"/>
      <c r="HB870" s="18"/>
      <c r="HC870" s="18"/>
      <c r="HD870" s="18"/>
      <c r="HE870" s="18"/>
      <c r="HF870" s="18"/>
      <c r="HG870" s="18"/>
      <c r="HH870" s="18"/>
      <c r="HI870" s="18"/>
      <c r="HJ870" s="18"/>
      <c r="HK870" s="18"/>
      <c r="HL870" s="18"/>
      <c r="HM870" s="18"/>
      <c r="HN870" s="18"/>
      <c r="HO870" s="18"/>
      <c r="HP870" s="18"/>
      <c r="HQ870" s="18"/>
      <c r="HR870" s="18"/>
      <c r="HS870" s="18"/>
      <c r="HT870" s="18"/>
      <c r="HU870" s="18"/>
      <c r="HV870" s="18"/>
      <c r="HW870" s="18"/>
      <c r="HX870" s="18"/>
      <c r="HY870" s="18"/>
      <c r="HZ870" s="18"/>
      <c r="IA870" s="18"/>
      <c r="IB870" s="18"/>
      <c r="IC870" s="18"/>
      <c r="ID870" s="18"/>
      <c r="IE870" s="18"/>
      <c r="IF870" s="18"/>
      <c r="IG870" s="18"/>
      <c r="IH870" s="18"/>
      <c r="II870" s="18"/>
      <c r="IJ870" s="18"/>
      <c r="IK870" s="18"/>
      <c r="IL870" s="18"/>
      <c r="IM870" s="18"/>
      <c r="IN870" s="18"/>
      <c r="IO870" s="18"/>
      <c r="IP870" s="18"/>
      <c r="IQ870" s="18"/>
      <c r="IR870" s="18"/>
      <c r="IS870" s="18"/>
      <c r="IT870" s="18"/>
      <c r="IU870" s="18"/>
      <c r="IV870" s="18"/>
      <c r="IW870" s="18"/>
      <c r="IX870" s="18"/>
      <c r="IY870" s="18"/>
      <c r="IZ870" s="18"/>
      <c r="JA870" s="18"/>
      <c r="JB870" s="18"/>
      <c r="JC870" s="18"/>
      <c r="JD870" s="18"/>
      <c r="JE870" s="18"/>
      <c r="JF870" s="18"/>
    </row>
    <row r="871" spans="36:266" x14ac:dyDescent="0.3">
      <c r="AJ871" s="24"/>
      <c r="AK871" s="24"/>
      <c r="AL871" s="20"/>
      <c r="AM871" s="23"/>
      <c r="AN871" s="18"/>
      <c r="AO871" s="18"/>
      <c r="BB871" s="25"/>
      <c r="BC871" s="21"/>
      <c r="BG871" s="18"/>
      <c r="BN871" s="22"/>
      <c r="BO871" s="22"/>
      <c r="BP871" s="22"/>
      <c r="BQ871" s="22"/>
      <c r="BR871" s="15"/>
      <c r="CF871" s="15"/>
      <c r="CL871" s="22"/>
      <c r="CM871" s="15"/>
      <c r="CR871" s="22"/>
      <c r="CT871" s="15"/>
      <c r="CW871" s="22"/>
      <c r="DA871" s="15"/>
      <c r="DH871" s="15"/>
      <c r="DJ871" s="22"/>
      <c r="DO871" s="15"/>
      <c r="DV871" s="15"/>
      <c r="EC871" s="15"/>
      <c r="EJ871" s="15"/>
      <c r="EQ871" s="15"/>
      <c r="EX871" s="15"/>
      <c r="FE871" s="15"/>
      <c r="FL871" s="15"/>
      <c r="FS871" s="15"/>
      <c r="FZ871" s="15"/>
      <c r="GG871" s="15"/>
      <c r="GN871" s="15"/>
      <c r="GP871" s="22"/>
      <c r="GQ871" s="22"/>
      <c r="GR871" s="22"/>
      <c r="GS871" s="22"/>
      <c r="GT871" s="22"/>
      <c r="GU871" s="15"/>
      <c r="GV871" s="22"/>
      <c r="GW871" s="22"/>
      <c r="GX871" s="22"/>
      <c r="GY871" s="18"/>
      <c r="GZ871" s="18"/>
      <c r="HA871" s="18"/>
      <c r="HB871" s="18"/>
      <c r="HC871" s="18"/>
      <c r="HD871" s="18"/>
      <c r="HE871" s="18"/>
      <c r="HF871" s="18"/>
      <c r="HG871" s="18"/>
      <c r="HH871" s="18"/>
      <c r="HI871" s="18"/>
      <c r="HJ871" s="18"/>
      <c r="HK871" s="18"/>
      <c r="HL871" s="18"/>
      <c r="HM871" s="18"/>
      <c r="HN871" s="18"/>
      <c r="HO871" s="18"/>
      <c r="HP871" s="18"/>
      <c r="HQ871" s="18"/>
      <c r="HR871" s="18"/>
      <c r="HS871" s="18"/>
      <c r="HT871" s="18"/>
      <c r="HU871" s="18"/>
      <c r="HV871" s="18"/>
      <c r="HW871" s="18"/>
      <c r="HX871" s="18"/>
      <c r="HY871" s="18"/>
      <c r="HZ871" s="18"/>
      <c r="IA871" s="18"/>
      <c r="IB871" s="18"/>
      <c r="IC871" s="18"/>
      <c r="ID871" s="18"/>
      <c r="IE871" s="18"/>
      <c r="IF871" s="18"/>
      <c r="IG871" s="18"/>
      <c r="IH871" s="18"/>
      <c r="II871" s="18"/>
      <c r="IJ871" s="18"/>
      <c r="IK871" s="18"/>
      <c r="IL871" s="18"/>
      <c r="IM871" s="18"/>
      <c r="IN871" s="18"/>
      <c r="IO871" s="18"/>
      <c r="IP871" s="18"/>
      <c r="IQ871" s="18"/>
      <c r="IR871" s="18"/>
      <c r="IS871" s="18"/>
      <c r="IT871" s="18"/>
      <c r="IU871" s="18"/>
      <c r="IV871" s="18"/>
      <c r="IW871" s="18"/>
      <c r="IX871" s="18"/>
      <c r="IY871" s="18"/>
      <c r="IZ871" s="18"/>
      <c r="JA871" s="18"/>
      <c r="JB871" s="18"/>
      <c r="JC871" s="18"/>
      <c r="JD871" s="18"/>
      <c r="JE871" s="18"/>
      <c r="JF871" s="18"/>
    </row>
    <row r="872" spans="36:266" x14ac:dyDescent="0.3">
      <c r="AJ872" s="24"/>
      <c r="AK872" s="24"/>
      <c r="AL872" s="20"/>
      <c r="AM872" s="23"/>
      <c r="AN872" s="18"/>
      <c r="AO872" s="18"/>
      <c r="BB872" s="25"/>
      <c r="BC872" s="21"/>
      <c r="BG872" s="18"/>
      <c r="BN872" s="22"/>
      <c r="BO872" s="22"/>
      <c r="BP872" s="22"/>
      <c r="BQ872" s="22"/>
      <c r="BR872" s="15"/>
      <c r="CF872" s="15"/>
      <c r="CL872" s="22"/>
      <c r="CM872" s="15"/>
      <c r="CR872" s="22"/>
      <c r="CT872" s="15"/>
      <c r="CW872" s="22"/>
      <c r="DA872" s="15"/>
      <c r="DH872" s="15"/>
      <c r="DJ872" s="22"/>
      <c r="DO872" s="15"/>
      <c r="DV872" s="15"/>
      <c r="EC872" s="15"/>
      <c r="EJ872" s="15"/>
      <c r="EQ872" s="15"/>
      <c r="EX872" s="15"/>
      <c r="FE872" s="15"/>
      <c r="FL872" s="15"/>
      <c r="FS872" s="15"/>
      <c r="FZ872" s="15"/>
      <c r="GG872" s="15"/>
      <c r="GN872" s="15"/>
      <c r="GP872" s="22"/>
      <c r="GQ872" s="22"/>
      <c r="GR872" s="22"/>
      <c r="GS872" s="22"/>
      <c r="GT872" s="22"/>
      <c r="GU872" s="15"/>
      <c r="GV872" s="22"/>
      <c r="GW872" s="22"/>
      <c r="GX872" s="22"/>
      <c r="GY872" s="18"/>
      <c r="GZ872" s="18"/>
      <c r="HA872" s="18"/>
      <c r="HB872" s="18"/>
      <c r="HC872" s="18"/>
      <c r="HD872" s="18"/>
      <c r="HE872" s="18"/>
      <c r="HF872" s="18"/>
      <c r="HG872" s="18"/>
      <c r="HH872" s="18"/>
      <c r="HI872" s="18"/>
      <c r="HJ872" s="18"/>
      <c r="HK872" s="18"/>
      <c r="HL872" s="18"/>
      <c r="HM872" s="18"/>
      <c r="HN872" s="18"/>
      <c r="HO872" s="18"/>
      <c r="HP872" s="18"/>
      <c r="HQ872" s="18"/>
      <c r="HR872" s="18"/>
      <c r="HS872" s="18"/>
      <c r="HT872" s="18"/>
      <c r="HU872" s="18"/>
      <c r="HV872" s="18"/>
      <c r="HW872" s="18"/>
      <c r="HX872" s="18"/>
      <c r="HY872" s="18"/>
      <c r="HZ872" s="18"/>
      <c r="IA872" s="18"/>
      <c r="IB872" s="18"/>
      <c r="IC872" s="18"/>
      <c r="ID872" s="18"/>
      <c r="IE872" s="18"/>
      <c r="IF872" s="18"/>
      <c r="IG872" s="18"/>
      <c r="IH872" s="18"/>
      <c r="II872" s="18"/>
      <c r="IJ872" s="18"/>
      <c r="IK872" s="18"/>
      <c r="IL872" s="18"/>
      <c r="IM872" s="18"/>
      <c r="IN872" s="18"/>
      <c r="IO872" s="18"/>
      <c r="IP872" s="18"/>
      <c r="IQ872" s="18"/>
      <c r="IR872" s="18"/>
      <c r="IS872" s="18"/>
      <c r="IT872" s="18"/>
      <c r="IU872" s="18"/>
      <c r="IV872" s="18"/>
      <c r="IW872" s="18"/>
      <c r="IX872" s="18"/>
      <c r="IY872" s="18"/>
      <c r="IZ872" s="18"/>
      <c r="JA872" s="18"/>
      <c r="JB872" s="18"/>
      <c r="JC872" s="18"/>
      <c r="JD872" s="18"/>
      <c r="JE872" s="18"/>
      <c r="JF872" s="18"/>
    </row>
    <row r="873" spans="36:266" x14ac:dyDescent="0.3">
      <c r="AJ873" s="24"/>
      <c r="AK873" s="24"/>
      <c r="AL873" s="20"/>
      <c r="AM873" s="23"/>
      <c r="AN873" s="18"/>
      <c r="AO873" s="18"/>
      <c r="BB873" s="25"/>
      <c r="BC873" s="21"/>
      <c r="BG873" s="18"/>
      <c r="BN873" s="22"/>
      <c r="BO873" s="22"/>
      <c r="BP873" s="22"/>
      <c r="BQ873" s="22"/>
      <c r="BR873" s="15"/>
      <c r="CF873" s="15"/>
      <c r="CL873" s="22"/>
      <c r="CM873" s="15"/>
      <c r="CR873" s="22"/>
      <c r="CT873" s="15"/>
      <c r="CW873" s="22"/>
      <c r="DA873" s="15"/>
      <c r="DH873" s="15"/>
      <c r="DJ873" s="22"/>
      <c r="DO873" s="15"/>
      <c r="DV873" s="15"/>
      <c r="EC873" s="15"/>
      <c r="EJ873" s="15"/>
      <c r="EQ873" s="15"/>
      <c r="EX873" s="15"/>
      <c r="FE873" s="15"/>
      <c r="FL873" s="15"/>
      <c r="FS873" s="15"/>
      <c r="FZ873" s="15"/>
      <c r="GG873" s="15"/>
      <c r="GN873" s="15"/>
      <c r="GP873" s="22"/>
      <c r="GQ873" s="22"/>
      <c r="GR873" s="22"/>
      <c r="GS873" s="22"/>
      <c r="GT873" s="22"/>
      <c r="GU873" s="15"/>
      <c r="GV873" s="22"/>
      <c r="GW873" s="22"/>
      <c r="GX873" s="22"/>
      <c r="GY873" s="18"/>
      <c r="GZ873" s="18"/>
      <c r="HA873" s="18"/>
      <c r="HB873" s="18"/>
      <c r="HC873" s="18"/>
      <c r="HD873" s="18"/>
      <c r="HE873" s="18"/>
      <c r="HF873" s="18"/>
      <c r="HG873" s="18"/>
      <c r="HH873" s="18"/>
      <c r="HI873" s="18"/>
      <c r="HJ873" s="18"/>
      <c r="HK873" s="18"/>
      <c r="HL873" s="18"/>
      <c r="HM873" s="18"/>
      <c r="HN873" s="18"/>
      <c r="HO873" s="18"/>
      <c r="HP873" s="18"/>
      <c r="HQ873" s="18"/>
      <c r="HR873" s="18"/>
      <c r="HS873" s="18"/>
      <c r="HT873" s="18"/>
      <c r="HU873" s="18"/>
      <c r="HV873" s="18"/>
      <c r="HW873" s="18"/>
      <c r="HX873" s="18"/>
      <c r="HY873" s="18"/>
      <c r="HZ873" s="18"/>
      <c r="IA873" s="18"/>
      <c r="IB873" s="18"/>
      <c r="IC873" s="18"/>
      <c r="ID873" s="18"/>
      <c r="IE873" s="18"/>
      <c r="IF873" s="18"/>
      <c r="IG873" s="18"/>
      <c r="IH873" s="18"/>
      <c r="II873" s="18"/>
      <c r="IJ873" s="18"/>
      <c r="IK873" s="18"/>
      <c r="IL873" s="18"/>
      <c r="IM873" s="18"/>
      <c r="IN873" s="18"/>
      <c r="IO873" s="18"/>
      <c r="IP873" s="18"/>
      <c r="IQ873" s="18"/>
      <c r="IR873" s="18"/>
      <c r="IS873" s="18"/>
      <c r="IT873" s="18"/>
      <c r="IU873" s="18"/>
      <c r="IV873" s="18"/>
      <c r="IW873" s="18"/>
      <c r="IX873" s="18"/>
      <c r="IY873" s="18"/>
      <c r="IZ873" s="18"/>
      <c r="JA873" s="18"/>
      <c r="JB873" s="18"/>
      <c r="JC873" s="18"/>
      <c r="JD873" s="18"/>
      <c r="JE873" s="18"/>
      <c r="JF873" s="18"/>
    </row>
    <row r="874" spans="36:266" x14ac:dyDescent="0.3">
      <c r="AJ874" s="24"/>
      <c r="AK874" s="24"/>
      <c r="AL874" s="20"/>
      <c r="AM874" s="23"/>
      <c r="AN874" s="18"/>
      <c r="AO874" s="18"/>
      <c r="BB874" s="25"/>
      <c r="BC874" s="21"/>
      <c r="BG874" s="18"/>
      <c r="BN874" s="22"/>
      <c r="BO874" s="22"/>
      <c r="BP874" s="22"/>
      <c r="BQ874" s="22"/>
      <c r="BR874" s="15"/>
      <c r="CF874" s="15"/>
      <c r="CL874" s="22"/>
      <c r="CM874" s="15"/>
      <c r="CR874" s="22"/>
      <c r="CT874" s="15"/>
      <c r="CW874" s="22"/>
      <c r="DA874" s="15"/>
      <c r="DH874" s="15"/>
      <c r="DJ874" s="22"/>
      <c r="DO874" s="15"/>
      <c r="DV874" s="15"/>
      <c r="EC874" s="15"/>
      <c r="EJ874" s="15"/>
      <c r="EQ874" s="15"/>
      <c r="EX874" s="15"/>
      <c r="FE874" s="15"/>
      <c r="FL874" s="15"/>
      <c r="FS874" s="15"/>
      <c r="FZ874" s="15"/>
      <c r="GG874" s="15"/>
      <c r="GN874" s="15"/>
      <c r="GP874" s="22"/>
      <c r="GQ874" s="22"/>
      <c r="GR874" s="22"/>
      <c r="GS874" s="22"/>
      <c r="GT874" s="22"/>
      <c r="GU874" s="15"/>
      <c r="GV874" s="22"/>
      <c r="GW874" s="22"/>
      <c r="GX874" s="22"/>
      <c r="GY874" s="18"/>
      <c r="GZ874" s="18"/>
      <c r="HA874" s="18"/>
      <c r="HB874" s="18"/>
      <c r="HC874" s="18"/>
      <c r="HD874" s="18"/>
      <c r="HE874" s="18"/>
      <c r="HF874" s="18"/>
      <c r="HG874" s="18"/>
      <c r="HH874" s="18"/>
      <c r="HI874" s="18"/>
      <c r="HJ874" s="18"/>
      <c r="HK874" s="18"/>
      <c r="HL874" s="18"/>
      <c r="HM874" s="18"/>
      <c r="HN874" s="18"/>
      <c r="HO874" s="18"/>
      <c r="HP874" s="18"/>
      <c r="HQ874" s="18"/>
      <c r="HR874" s="18"/>
      <c r="HS874" s="18"/>
      <c r="HT874" s="18"/>
      <c r="HU874" s="18"/>
      <c r="HV874" s="18"/>
      <c r="HW874" s="18"/>
      <c r="HX874" s="18"/>
      <c r="HY874" s="18"/>
      <c r="HZ874" s="18"/>
      <c r="IA874" s="18"/>
      <c r="IB874" s="18"/>
      <c r="IC874" s="18"/>
      <c r="ID874" s="18"/>
      <c r="IE874" s="18"/>
      <c r="IF874" s="18"/>
      <c r="IG874" s="18"/>
      <c r="IH874" s="18"/>
      <c r="II874" s="18"/>
      <c r="IJ874" s="18"/>
      <c r="IK874" s="18"/>
      <c r="IL874" s="18"/>
      <c r="IM874" s="18"/>
      <c r="IN874" s="18"/>
      <c r="IO874" s="18"/>
      <c r="IP874" s="18"/>
      <c r="IQ874" s="18"/>
      <c r="IR874" s="18"/>
      <c r="IS874" s="18"/>
      <c r="IT874" s="18"/>
      <c r="IU874" s="18"/>
      <c r="IV874" s="18"/>
      <c r="IW874" s="18"/>
      <c r="IX874" s="18"/>
      <c r="IY874" s="18"/>
      <c r="IZ874" s="18"/>
      <c r="JA874" s="18"/>
      <c r="JB874" s="18"/>
      <c r="JC874" s="18"/>
      <c r="JD874" s="18"/>
      <c r="JE874" s="18"/>
      <c r="JF874" s="18"/>
    </row>
    <row r="875" spans="36:266" x14ac:dyDescent="0.3">
      <c r="AJ875" s="24"/>
      <c r="AK875" s="24"/>
      <c r="AL875" s="20"/>
      <c r="AM875" s="23"/>
      <c r="AN875" s="18"/>
      <c r="AO875" s="18"/>
      <c r="BB875" s="25"/>
      <c r="BC875" s="21"/>
      <c r="BG875" s="18"/>
      <c r="BN875" s="22"/>
      <c r="BO875" s="22"/>
      <c r="BP875" s="22"/>
      <c r="BQ875" s="22"/>
      <c r="BR875" s="15"/>
      <c r="CF875" s="15"/>
      <c r="CL875" s="22"/>
      <c r="CM875" s="15"/>
      <c r="CR875" s="22"/>
      <c r="CT875" s="15"/>
      <c r="CW875" s="22"/>
      <c r="DA875" s="15"/>
      <c r="DH875" s="15"/>
      <c r="DJ875" s="22"/>
      <c r="DO875" s="15"/>
      <c r="DV875" s="15"/>
      <c r="EC875" s="15"/>
      <c r="EJ875" s="15"/>
      <c r="EQ875" s="15"/>
      <c r="EX875" s="15"/>
      <c r="FE875" s="15"/>
      <c r="FL875" s="15"/>
      <c r="FS875" s="15"/>
      <c r="FZ875" s="15"/>
      <c r="GG875" s="15"/>
      <c r="GN875" s="15"/>
      <c r="GP875" s="22"/>
      <c r="GQ875" s="22"/>
      <c r="GR875" s="22"/>
      <c r="GS875" s="22"/>
      <c r="GT875" s="22"/>
      <c r="GU875" s="15"/>
      <c r="GV875" s="22"/>
      <c r="GW875" s="22"/>
      <c r="GX875" s="22"/>
      <c r="GY875" s="18"/>
      <c r="GZ875" s="18"/>
      <c r="HA875" s="18"/>
      <c r="HB875" s="18"/>
      <c r="HC875" s="18"/>
      <c r="HD875" s="18"/>
      <c r="HE875" s="18"/>
      <c r="HF875" s="18"/>
      <c r="HG875" s="18"/>
      <c r="HH875" s="18"/>
      <c r="HI875" s="18"/>
      <c r="HJ875" s="18"/>
      <c r="HK875" s="18"/>
      <c r="HL875" s="18"/>
      <c r="HM875" s="18"/>
      <c r="HN875" s="18"/>
      <c r="HO875" s="18"/>
      <c r="HP875" s="18"/>
      <c r="HQ875" s="18"/>
      <c r="HR875" s="18"/>
      <c r="HS875" s="18"/>
      <c r="HT875" s="18"/>
      <c r="HU875" s="18"/>
      <c r="HV875" s="18"/>
      <c r="HW875" s="18"/>
      <c r="HX875" s="18"/>
      <c r="HY875" s="18"/>
      <c r="HZ875" s="18"/>
      <c r="IA875" s="18"/>
      <c r="IB875" s="18"/>
      <c r="IC875" s="18"/>
      <c r="ID875" s="18"/>
      <c r="IE875" s="18"/>
      <c r="IF875" s="18"/>
      <c r="IG875" s="18"/>
      <c r="IH875" s="18"/>
      <c r="II875" s="18"/>
      <c r="IJ875" s="18"/>
      <c r="IK875" s="18"/>
      <c r="IL875" s="18"/>
      <c r="IM875" s="18"/>
      <c r="IN875" s="18"/>
      <c r="IO875" s="18"/>
      <c r="IP875" s="18"/>
      <c r="IQ875" s="18"/>
      <c r="IR875" s="18"/>
      <c r="IS875" s="18"/>
      <c r="IT875" s="18"/>
      <c r="IU875" s="18"/>
      <c r="IV875" s="18"/>
      <c r="IW875" s="18"/>
      <c r="IX875" s="18"/>
      <c r="IY875" s="18"/>
      <c r="IZ875" s="18"/>
      <c r="JA875" s="18"/>
      <c r="JB875" s="18"/>
      <c r="JC875" s="18"/>
      <c r="JD875" s="18"/>
      <c r="JE875" s="18"/>
      <c r="JF875" s="18"/>
    </row>
    <row r="876" spans="36:266" x14ac:dyDescent="0.3">
      <c r="AJ876" s="24"/>
      <c r="AK876" s="24"/>
      <c r="AL876" s="20"/>
      <c r="AM876" s="23"/>
      <c r="AN876" s="18"/>
      <c r="AO876" s="18"/>
      <c r="BB876" s="25"/>
      <c r="BC876" s="21"/>
      <c r="BG876" s="18"/>
      <c r="BN876" s="22"/>
      <c r="BO876" s="22"/>
      <c r="BP876" s="22"/>
      <c r="BQ876" s="22"/>
      <c r="BR876" s="15"/>
      <c r="CF876" s="15"/>
      <c r="CL876" s="22"/>
      <c r="CM876" s="15"/>
      <c r="CR876" s="22"/>
      <c r="CT876" s="15"/>
      <c r="CW876" s="22"/>
      <c r="DA876" s="15"/>
      <c r="DH876" s="15"/>
      <c r="DJ876" s="22"/>
      <c r="DO876" s="15"/>
      <c r="DV876" s="15"/>
      <c r="EC876" s="15"/>
      <c r="EJ876" s="15"/>
      <c r="EQ876" s="15"/>
      <c r="EX876" s="15"/>
      <c r="FE876" s="15"/>
      <c r="FL876" s="15"/>
      <c r="FS876" s="15"/>
      <c r="FZ876" s="15"/>
      <c r="GG876" s="15"/>
      <c r="GN876" s="15"/>
      <c r="GP876" s="22"/>
      <c r="GQ876" s="22"/>
      <c r="GR876" s="22"/>
      <c r="GS876" s="22"/>
      <c r="GT876" s="22"/>
      <c r="GU876" s="15"/>
      <c r="GV876" s="22"/>
      <c r="GW876" s="22"/>
      <c r="GX876" s="22"/>
      <c r="GY876" s="18"/>
      <c r="GZ876" s="18"/>
      <c r="HA876" s="18"/>
      <c r="HB876" s="18"/>
      <c r="HC876" s="18"/>
      <c r="HD876" s="18"/>
      <c r="HE876" s="18"/>
      <c r="HF876" s="18"/>
      <c r="HG876" s="18"/>
      <c r="HH876" s="18"/>
      <c r="HI876" s="18"/>
      <c r="HJ876" s="18"/>
      <c r="HK876" s="18"/>
      <c r="HL876" s="18"/>
      <c r="HM876" s="18"/>
      <c r="HN876" s="18"/>
      <c r="HO876" s="18"/>
      <c r="HP876" s="18"/>
      <c r="HQ876" s="18"/>
      <c r="HR876" s="18"/>
      <c r="HS876" s="18"/>
      <c r="HT876" s="18"/>
      <c r="HU876" s="18"/>
      <c r="HV876" s="18"/>
      <c r="HW876" s="18"/>
      <c r="HX876" s="18"/>
      <c r="HY876" s="18"/>
      <c r="HZ876" s="18"/>
      <c r="IA876" s="18"/>
      <c r="IB876" s="18"/>
      <c r="IC876" s="18"/>
      <c r="ID876" s="18"/>
      <c r="IE876" s="18"/>
      <c r="IF876" s="18"/>
      <c r="IG876" s="18"/>
      <c r="IH876" s="18"/>
      <c r="II876" s="18"/>
      <c r="IJ876" s="18"/>
      <c r="IK876" s="18"/>
      <c r="IL876" s="18"/>
      <c r="IM876" s="18"/>
      <c r="IN876" s="18"/>
      <c r="IO876" s="18"/>
      <c r="IP876" s="18"/>
      <c r="IQ876" s="18"/>
      <c r="IR876" s="18"/>
      <c r="IS876" s="18"/>
      <c r="IT876" s="18"/>
      <c r="IU876" s="18"/>
      <c r="IV876" s="18"/>
      <c r="IW876" s="18"/>
      <c r="IX876" s="18"/>
      <c r="IY876" s="18"/>
      <c r="IZ876" s="18"/>
      <c r="JA876" s="18"/>
      <c r="JB876" s="18"/>
      <c r="JC876" s="18"/>
      <c r="JD876" s="18"/>
      <c r="JE876" s="18"/>
      <c r="JF876" s="18"/>
    </row>
    <row r="877" spans="36:266" x14ac:dyDescent="0.3">
      <c r="AJ877" s="24"/>
      <c r="AK877" s="24"/>
      <c r="AL877" s="20"/>
      <c r="AM877" s="23"/>
      <c r="AN877" s="18"/>
      <c r="AO877" s="18"/>
      <c r="BB877" s="25"/>
      <c r="BC877" s="21"/>
      <c r="BG877" s="18"/>
      <c r="BN877" s="22"/>
      <c r="BO877" s="22"/>
      <c r="BP877" s="22"/>
      <c r="BQ877" s="22"/>
      <c r="BR877" s="15"/>
      <c r="CF877" s="15"/>
      <c r="CL877" s="22"/>
      <c r="CM877" s="15"/>
      <c r="CR877" s="22"/>
      <c r="CT877" s="15"/>
      <c r="CW877" s="22"/>
      <c r="DA877" s="15"/>
      <c r="DH877" s="15"/>
      <c r="DJ877" s="22"/>
      <c r="DO877" s="15"/>
      <c r="DV877" s="15"/>
      <c r="EC877" s="15"/>
      <c r="EJ877" s="15"/>
      <c r="EQ877" s="15"/>
      <c r="EX877" s="15"/>
      <c r="FE877" s="15"/>
      <c r="FL877" s="15"/>
      <c r="FS877" s="15"/>
      <c r="FZ877" s="15"/>
      <c r="GG877" s="15"/>
      <c r="GN877" s="15"/>
      <c r="GP877" s="22"/>
      <c r="GQ877" s="22"/>
      <c r="GR877" s="22"/>
      <c r="GS877" s="22"/>
      <c r="GT877" s="22"/>
      <c r="GU877" s="15"/>
      <c r="GV877" s="22"/>
      <c r="GW877" s="22"/>
      <c r="GX877" s="22"/>
      <c r="GY877" s="18"/>
      <c r="GZ877" s="18"/>
      <c r="HA877" s="18"/>
      <c r="HB877" s="18"/>
      <c r="HC877" s="18"/>
      <c r="HD877" s="18"/>
      <c r="HE877" s="18"/>
      <c r="HF877" s="18"/>
      <c r="HG877" s="18"/>
      <c r="HH877" s="18"/>
      <c r="HI877" s="18"/>
      <c r="HJ877" s="18"/>
      <c r="HK877" s="18"/>
      <c r="HL877" s="18"/>
      <c r="HM877" s="18"/>
      <c r="HN877" s="18"/>
      <c r="HO877" s="18"/>
      <c r="HP877" s="18"/>
      <c r="HQ877" s="18"/>
      <c r="HR877" s="18"/>
      <c r="HS877" s="18"/>
      <c r="HT877" s="18"/>
      <c r="HU877" s="18"/>
      <c r="HV877" s="18"/>
      <c r="HW877" s="18"/>
      <c r="HX877" s="18"/>
      <c r="HY877" s="18"/>
      <c r="HZ877" s="18"/>
      <c r="IA877" s="18"/>
      <c r="IB877" s="18"/>
      <c r="IC877" s="18"/>
      <c r="ID877" s="18"/>
      <c r="IE877" s="18"/>
      <c r="IF877" s="18"/>
      <c r="IG877" s="18"/>
      <c r="IH877" s="18"/>
      <c r="II877" s="18"/>
      <c r="IJ877" s="18"/>
      <c r="IK877" s="18"/>
      <c r="IL877" s="18"/>
      <c r="IM877" s="18"/>
      <c r="IN877" s="18"/>
      <c r="IO877" s="18"/>
      <c r="IP877" s="18"/>
      <c r="IQ877" s="18"/>
      <c r="IR877" s="18"/>
      <c r="IS877" s="18"/>
      <c r="IT877" s="18"/>
      <c r="IU877" s="18"/>
      <c r="IV877" s="18"/>
      <c r="IW877" s="18"/>
      <c r="IX877" s="18"/>
      <c r="IY877" s="18"/>
      <c r="IZ877" s="18"/>
      <c r="JA877" s="18"/>
      <c r="JB877" s="18"/>
      <c r="JC877" s="18"/>
      <c r="JD877" s="18"/>
      <c r="JE877" s="18"/>
      <c r="JF877" s="18"/>
    </row>
    <row r="878" spans="36:266" x14ac:dyDescent="0.3">
      <c r="AJ878" s="24"/>
      <c r="AK878" s="24"/>
      <c r="AL878" s="20"/>
      <c r="AM878" s="23"/>
      <c r="AN878" s="18"/>
      <c r="AO878" s="18"/>
      <c r="BB878" s="25"/>
      <c r="BC878" s="21"/>
      <c r="BG878" s="18"/>
      <c r="BN878" s="22"/>
      <c r="BO878" s="22"/>
      <c r="BP878" s="22"/>
      <c r="BQ878" s="22"/>
      <c r="BR878" s="15"/>
      <c r="CF878" s="15"/>
      <c r="CL878" s="22"/>
      <c r="CM878" s="15"/>
      <c r="CR878" s="22"/>
      <c r="CT878" s="15"/>
      <c r="CW878" s="22"/>
      <c r="DA878" s="15"/>
      <c r="DH878" s="15"/>
      <c r="DJ878" s="22"/>
      <c r="DO878" s="15"/>
      <c r="DV878" s="15"/>
      <c r="EC878" s="15"/>
      <c r="EJ878" s="15"/>
      <c r="EQ878" s="15"/>
      <c r="EX878" s="15"/>
      <c r="FE878" s="15"/>
      <c r="FL878" s="15"/>
      <c r="FS878" s="15"/>
      <c r="FZ878" s="15"/>
      <c r="GG878" s="15"/>
      <c r="GN878" s="15"/>
      <c r="GP878" s="22"/>
      <c r="GQ878" s="22"/>
      <c r="GR878" s="22"/>
      <c r="GS878" s="22"/>
      <c r="GT878" s="22"/>
      <c r="GU878" s="15"/>
      <c r="GV878" s="22"/>
      <c r="GW878" s="22"/>
      <c r="GX878" s="22"/>
      <c r="GY878" s="18"/>
      <c r="GZ878" s="18"/>
      <c r="HA878" s="18"/>
      <c r="HB878" s="18"/>
      <c r="HC878" s="18"/>
      <c r="HD878" s="18"/>
      <c r="HE878" s="18"/>
      <c r="HF878" s="18"/>
      <c r="HG878" s="18"/>
      <c r="HH878" s="18"/>
      <c r="HI878" s="18"/>
      <c r="HJ878" s="18"/>
      <c r="HK878" s="18"/>
      <c r="HL878" s="18"/>
      <c r="HM878" s="18"/>
      <c r="HN878" s="18"/>
      <c r="HO878" s="18"/>
      <c r="HP878" s="18"/>
      <c r="HQ878" s="18"/>
      <c r="HR878" s="18"/>
      <c r="HS878" s="18"/>
      <c r="HT878" s="18"/>
      <c r="HU878" s="18"/>
      <c r="HV878" s="18"/>
      <c r="HW878" s="18"/>
      <c r="HX878" s="18"/>
      <c r="HY878" s="18"/>
      <c r="HZ878" s="18"/>
      <c r="IA878" s="18"/>
      <c r="IB878" s="18"/>
      <c r="IC878" s="18"/>
      <c r="ID878" s="18"/>
      <c r="IE878" s="18"/>
      <c r="IF878" s="18"/>
      <c r="IG878" s="18"/>
      <c r="IH878" s="18"/>
      <c r="II878" s="18"/>
      <c r="IJ878" s="18"/>
      <c r="IK878" s="18"/>
      <c r="IL878" s="18"/>
      <c r="IM878" s="18"/>
      <c r="IN878" s="18"/>
      <c r="IO878" s="18"/>
      <c r="IP878" s="18"/>
      <c r="IQ878" s="18"/>
      <c r="IR878" s="18"/>
      <c r="IS878" s="18"/>
      <c r="IT878" s="18"/>
      <c r="IU878" s="18"/>
      <c r="IV878" s="18"/>
      <c r="IW878" s="18"/>
      <c r="IX878" s="18"/>
      <c r="IY878" s="18"/>
      <c r="IZ878" s="18"/>
      <c r="JA878" s="18"/>
      <c r="JB878" s="18"/>
      <c r="JC878" s="18"/>
      <c r="JD878" s="18"/>
      <c r="JE878" s="18"/>
      <c r="JF878" s="18"/>
    </row>
    <row r="879" spans="36:266" x14ac:dyDescent="0.3">
      <c r="AJ879" s="24"/>
      <c r="AK879" s="24"/>
      <c r="AL879" s="20"/>
      <c r="AM879" s="23"/>
      <c r="AN879" s="18"/>
      <c r="AO879" s="18"/>
      <c r="BB879" s="25"/>
      <c r="BC879" s="21"/>
      <c r="BG879" s="18"/>
      <c r="BN879" s="22"/>
      <c r="BO879" s="22"/>
      <c r="BP879" s="22"/>
      <c r="BQ879" s="22"/>
      <c r="BR879" s="15"/>
      <c r="CF879" s="15"/>
      <c r="CL879" s="22"/>
      <c r="CM879" s="15"/>
      <c r="CR879" s="22"/>
      <c r="CT879" s="15"/>
      <c r="CW879" s="22"/>
      <c r="DA879" s="15"/>
      <c r="DH879" s="15"/>
      <c r="DJ879" s="22"/>
      <c r="DO879" s="15"/>
      <c r="DV879" s="15"/>
      <c r="EC879" s="15"/>
      <c r="EJ879" s="15"/>
      <c r="EQ879" s="15"/>
      <c r="EX879" s="15"/>
      <c r="FE879" s="15"/>
      <c r="FL879" s="15"/>
      <c r="FS879" s="15"/>
      <c r="FZ879" s="15"/>
      <c r="GG879" s="15"/>
      <c r="GN879" s="15"/>
      <c r="GP879" s="22"/>
      <c r="GQ879" s="22"/>
      <c r="GR879" s="22"/>
      <c r="GS879" s="22"/>
      <c r="GT879" s="22"/>
      <c r="GU879" s="15"/>
      <c r="GV879" s="22"/>
      <c r="GW879" s="22"/>
      <c r="GX879" s="22"/>
      <c r="GY879" s="18"/>
      <c r="GZ879" s="18"/>
      <c r="HA879" s="18"/>
      <c r="HB879" s="18"/>
      <c r="HC879" s="18"/>
      <c r="HD879" s="18"/>
      <c r="HE879" s="18"/>
      <c r="HF879" s="18"/>
      <c r="HG879" s="18"/>
      <c r="HH879" s="18"/>
      <c r="HI879" s="18"/>
      <c r="HJ879" s="18"/>
      <c r="HK879" s="18"/>
      <c r="HL879" s="18"/>
      <c r="HM879" s="18"/>
      <c r="HN879" s="18"/>
      <c r="HO879" s="18"/>
      <c r="HP879" s="18"/>
      <c r="HQ879" s="18"/>
      <c r="HR879" s="18"/>
      <c r="HS879" s="18"/>
      <c r="HT879" s="18"/>
      <c r="HU879" s="18"/>
      <c r="HV879" s="18"/>
      <c r="HW879" s="18"/>
      <c r="HX879" s="18"/>
      <c r="HY879" s="18"/>
      <c r="HZ879" s="18"/>
      <c r="IA879" s="18"/>
      <c r="IB879" s="18"/>
      <c r="IC879" s="18"/>
      <c r="ID879" s="18"/>
      <c r="IE879" s="18"/>
      <c r="IF879" s="18"/>
      <c r="IG879" s="18"/>
      <c r="IH879" s="18"/>
      <c r="II879" s="18"/>
      <c r="IJ879" s="18"/>
      <c r="IK879" s="18"/>
      <c r="IL879" s="18"/>
      <c r="IM879" s="18"/>
      <c r="IN879" s="18"/>
      <c r="IO879" s="18"/>
      <c r="IP879" s="18"/>
      <c r="IQ879" s="18"/>
      <c r="IR879" s="18"/>
      <c r="IS879" s="18"/>
      <c r="IT879" s="18"/>
      <c r="IU879" s="18"/>
      <c r="IV879" s="18"/>
      <c r="IW879" s="18"/>
      <c r="IX879" s="18"/>
      <c r="IY879" s="18"/>
      <c r="IZ879" s="18"/>
      <c r="JA879" s="18"/>
      <c r="JB879" s="18"/>
      <c r="JC879" s="18"/>
      <c r="JD879" s="18"/>
      <c r="JE879" s="18"/>
      <c r="JF879" s="18"/>
    </row>
    <row r="880" spans="36:266" x14ac:dyDescent="0.3">
      <c r="AJ880" s="24"/>
      <c r="AK880" s="24"/>
      <c r="AL880" s="20"/>
      <c r="AM880" s="23"/>
      <c r="AN880" s="18"/>
      <c r="AO880" s="18"/>
      <c r="BB880" s="25"/>
      <c r="BC880" s="21"/>
      <c r="BG880" s="18"/>
      <c r="BN880" s="22"/>
      <c r="BO880" s="22"/>
      <c r="BP880" s="22"/>
      <c r="BQ880" s="22"/>
      <c r="BR880" s="15"/>
      <c r="CF880" s="15"/>
      <c r="CL880" s="22"/>
      <c r="CM880" s="15"/>
      <c r="CR880" s="22"/>
      <c r="CT880" s="15"/>
      <c r="CW880" s="22"/>
      <c r="DA880" s="15"/>
      <c r="DH880" s="15"/>
      <c r="DJ880" s="22"/>
      <c r="DO880" s="15"/>
      <c r="DV880" s="15"/>
      <c r="EC880" s="15"/>
      <c r="EJ880" s="15"/>
      <c r="EQ880" s="15"/>
      <c r="EX880" s="15"/>
      <c r="FE880" s="15"/>
      <c r="FL880" s="15"/>
      <c r="FS880" s="15"/>
      <c r="FZ880" s="15"/>
      <c r="GG880" s="15"/>
      <c r="GN880" s="15"/>
      <c r="GP880" s="22"/>
      <c r="GQ880" s="22"/>
      <c r="GR880" s="22"/>
      <c r="GS880" s="22"/>
      <c r="GT880" s="22"/>
      <c r="GU880" s="15"/>
      <c r="GV880" s="22"/>
      <c r="GW880" s="22"/>
      <c r="GX880" s="22"/>
      <c r="GY880" s="18"/>
      <c r="GZ880" s="18"/>
      <c r="HA880" s="18"/>
      <c r="HB880" s="18"/>
      <c r="HC880" s="18"/>
      <c r="HD880" s="18"/>
      <c r="HE880" s="18"/>
      <c r="HF880" s="18"/>
      <c r="HG880" s="18"/>
      <c r="HH880" s="18"/>
      <c r="HI880" s="18"/>
      <c r="HJ880" s="18"/>
      <c r="HK880" s="18"/>
      <c r="HL880" s="18"/>
      <c r="HM880" s="18"/>
      <c r="HN880" s="18"/>
      <c r="HO880" s="18"/>
      <c r="HP880" s="18"/>
      <c r="HQ880" s="18"/>
      <c r="HR880" s="18"/>
      <c r="HS880" s="18"/>
      <c r="HT880" s="18"/>
      <c r="HU880" s="18"/>
      <c r="HV880" s="18"/>
      <c r="HW880" s="18"/>
      <c r="HX880" s="18"/>
      <c r="HY880" s="18"/>
      <c r="HZ880" s="18"/>
      <c r="IA880" s="18"/>
      <c r="IB880" s="18"/>
      <c r="IC880" s="18"/>
      <c r="ID880" s="18"/>
      <c r="IE880" s="18"/>
      <c r="IF880" s="18"/>
      <c r="IG880" s="18"/>
      <c r="IH880" s="18"/>
      <c r="II880" s="18"/>
      <c r="IJ880" s="18"/>
      <c r="IK880" s="18"/>
      <c r="IL880" s="18"/>
      <c r="IM880" s="18"/>
      <c r="IN880" s="18"/>
      <c r="IO880" s="18"/>
      <c r="IP880" s="18"/>
      <c r="IQ880" s="18"/>
      <c r="IR880" s="18"/>
      <c r="IS880" s="18"/>
      <c r="IT880" s="18"/>
      <c r="IU880" s="18"/>
      <c r="IV880" s="18"/>
      <c r="IW880" s="18"/>
      <c r="IX880" s="18"/>
      <c r="IY880" s="18"/>
      <c r="IZ880" s="18"/>
      <c r="JA880" s="18"/>
      <c r="JB880" s="18"/>
      <c r="JC880" s="18"/>
      <c r="JD880" s="18"/>
      <c r="JE880" s="18"/>
      <c r="JF880" s="18"/>
    </row>
    <row r="881" spans="36:266" x14ac:dyDescent="0.3">
      <c r="AJ881" s="24"/>
      <c r="AK881" s="24"/>
      <c r="AL881" s="20"/>
      <c r="AM881" s="23"/>
      <c r="AN881" s="18"/>
      <c r="AO881" s="18"/>
      <c r="BB881" s="25"/>
      <c r="BC881" s="21"/>
      <c r="BG881" s="18"/>
      <c r="BN881" s="22"/>
      <c r="BO881" s="22"/>
      <c r="BP881" s="22"/>
      <c r="BQ881" s="22"/>
      <c r="BR881" s="15"/>
      <c r="CF881" s="15"/>
      <c r="CL881" s="22"/>
      <c r="CM881" s="15"/>
      <c r="CR881" s="22"/>
      <c r="CT881" s="15"/>
      <c r="CW881" s="22"/>
      <c r="DA881" s="15"/>
      <c r="DH881" s="15"/>
      <c r="DJ881" s="22"/>
      <c r="DO881" s="15"/>
      <c r="DV881" s="15"/>
      <c r="EC881" s="15"/>
      <c r="EJ881" s="15"/>
      <c r="EQ881" s="15"/>
      <c r="EX881" s="15"/>
      <c r="FE881" s="15"/>
      <c r="FL881" s="15"/>
      <c r="FS881" s="15"/>
      <c r="FZ881" s="15"/>
      <c r="GG881" s="15"/>
      <c r="GN881" s="15"/>
      <c r="GP881" s="22"/>
      <c r="GQ881" s="22"/>
      <c r="GR881" s="22"/>
      <c r="GS881" s="22"/>
      <c r="GT881" s="22"/>
      <c r="GU881" s="15"/>
      <c r="GV881" s="22"/>
      <c r="GW881" s="22"/>
      <c r="GX881" s="22"/>
      <c r="GY881" s="18"/>
      <c r="GZ881" s="18"/>
      <c r="HA881" s="18"/>
      <c r="HB881" s="18"/>
      <c r="HC881" s="18"/>
      <c r="HD881" s="18"/>
      <c r="HE881" s="18"/>
      <c r="HF881" s="18"/>
      <c r="HG881" s="18"/>
      <c r="HH881" s="18"/>
      <c r="HI881" s="18"/>
      <c r="HJ881" s="18"/>
      <c r="HK881" s="18"/>
      <c r="HL881" s="18"/>
      <c r="HM881" s="18"/>
      <c r="HN881" s="18"/>
      <c r="HO881" s="18"/>
      <c r="HP881" s="18"/>
      <c r="HQ881" s="18"/>
      <c r="HR881" s="18"/>
      <c r="HS881" s="18"/>
      <c r="HT881" s="18"/>
      <c r="HU881" s="18"/>
      <c r="HV881" s="18"/>
      <c r="HW881" s="18"/>
      <c r="HX881" s="18"/>
      <c r="HY881" s="18"/>
      <c r="HZ881" s="18"/>
      <c r="IA881" s="18"/>
      <c r="IB881" s="18"/>
      <c r="IC881" s="18"/>
      <c r="ID881" s="18"/>
      <c r="IE881" s="18"/>
      <c r="IF881" s="18"/>
      <c r="IG881" s="18"/>
      <c r="IH881" s="18"/>
      <c r="II881" s="18"/>
      <c r="IJ881" s="18"/>
      <c r="IK881" s="18"/>
      <c r="IL881" s="18"/>
      <c r="IM881" s="18"/>
      <c r="IN881" s="18"/>
      <c r="IO881" s="18"/>
      <c r="IP881" s="18"/>
      <c r="IQ881" s="18"/>
      <c r="IR881" s="18"/>
      <c r="IS881" s="18"/>
      <c r="IT881" s="18"/>
      <c r="IU881" s="18"/>
      <c r="IV881" s="18"/>
      <c r="IW881" s="18"/>
      <c r="IX881" s="18"/>
      <c r="IY881" s="18"/>
      <c r="IZ881" s="18"/>
      <c r="JA881" s="18"/>
      <c r="JB881" s="18"/>
      <c r="JC881" s="18"/>
      <c r="JD881" s="18"/>
      <c r="JE881" s="18"/>
      <c r="JF881" s="18"/>
    </row>
    <row r="882" spans="36:266" x14ac:dyDescent="0.3">
      <c r="AJ882" s="24"/>
      <c r="AK882" s="24"/>
      <c r="AL882" s="20"/>
      <c r="AM882" s="23"/>
      <c r="AN882" s="18"/>
      <c r="AO882" s="18"/>
      <c r="BB882" s="25"/>
      <c r="BC882" s="21"/>
      <c r="BG882" s="18"/>
      <c r="BN882" s="22"/>
      <c r="BO882" s="22"/>
      <c r="BP882" s="22"/>
      <c r="BQ882" s="22"/>
      <c r="BR882" s="15"/>
      <c r="CF882" s="15"/>
      <c r="CL882" s="22"/>
      <c r="CM882" s="15"/>
      <c r="CR882" s="22"/>
      <c r="CT882" s="15"/>
      <c r="CW882" s="22"/>
      <c r="DA882" s="15"/>
      <c r="DH882" s="15"/>
      <c r="DJ882" s="22"/>
      <c r="DO882" s="15"/>
      <c r="DV882" s="15"/>
      <c r="EC882" s="15"/>
      <c r="EJ882" s="15"/>
      <c r="EQ882" s="15"/>
      <c r="EX882" s="15"/>
      <c r="FE882" s="15"/>
      <c r="FL882" s="15"/>
      <c r="FS882" s="15"/>
      <c r="FZ882" s="15"/>
      <c r="GG882" s="15"/>
      <c r="GN882" s="15"/>
      <c r="GP882" s="22"/>
      <c r="GQ882" s="22"/>
      <c r="GR882" s="22"/>
      <c r="GS882" s="22"/>
      <c r="GT882" s="22"/>
      <c r="GU882" s="15"/>
      <c r="GV882" s="22"/>
      <c r="GW882" s="22"/>
      <c r="GX882" s="22"/>
      <c r="GY882" s="18"/>
      <c r="GZ882" s="18"/>
      <c r="HA882" s="18"/>
      <c r="HB882" s="18"/>
      <c r="HC882" s="18"/>
      <c r="HD882" s="18"/>
      <c r="HE882" s="18"/>
      <c r="HF882" s="18"/>
      <c r="HG882" s="18"/>
      <c r="HH882" s="18"/>
      <c r="HI882" s="18"/>
      <c r="HJ882" s="18"/>
      <c r="HK882" s="18"/>
      <c r="HL882" s="18"/>
      <c r="HM882" s="18"/>
      <c r="HN882" s="18"/>
      <c r="HO882" s="18"/>
      <c r="HP882" s="18"/>
      <c r="HQ882" s="18"/>
      <c r="HR882" s="18"/>
      <c r="HS882" s="18"/>
      <c r="HT882" s="18"/>
      <c r="HU882" s="18"/>
      <c r="HV882" s="18"/>
      <c r="HW882" s="18"/>
      <c r="HX882" s="18"/>
      <c r="HY882" s="18"/>
      <c r="HZ882" s="18"/>
      <c r="IA882" s="18"/>
      <c r="IB882" s="18"/>
      <c r="IC882" s="18"/>
      <c r="ID882" s="18"/>
      <c r="IE882" s="18"/>
      <c r="IF882" s="18"/>
      <c r="IG882" s="18"/>
      <c r="IH882" s="18"/>
      <c r="II882" s="18"/>
      <c r="IJ882" s="18"/>
      <c r="IK882" s="18"/>
      <c r="IL882" s="18"/>
      <c r="IM882" s="18"/>
      <c r="IN882" s="18"/>
      <c r="IO882" s="18"/>
      <c r="IP882" s="18"/>
      <c r="IQ882" s="18"/>
      <c r="IR882" s="18"/>
      <c r="IS882" s="18"/>
      <c r="IT882" s="18"/>
      <c r="IU882" s="18"/>
      <c r="IV882" s="18"/>
      <c r="IW882" s="18"/>
      <c r="IX882" s="18"/>
      <c r="IY882" s="18"/>
      <c r="IZ882" s="18"/>
      <c r="JA882" s="18"/>
      <c r="JB882" s="18"/>
      <c r="JC882" s="18"/>
      <c r="JD882" s="18"/>
      <c r="JE882" s="18"/>
      <c r="JF882" s="18"/>
    </row>
    <row r="883" spans="36:266" x14ac:dyDescent="0.3">
      <c r="AJ883" s="24"/>
      <c r="AK883" s="24"/>
      <c r="AL883" s="20"/>
      <c r="AM883" s="23"/>
      <c r="AN883" s="18"/>
      <c r="AO883" s="18"/>
      <c r="BB883" s="25"/>
      <c r="BC883" s="21"/>
      <c r="BG883" s="18"/>
      <c r="BN883" s="22"/>
      <c r="BO883" s="22"/>
      <c r="BP883" s="22"/>
      <c r="BQ883" s="22"/>
      <c r="BR883" s="15"/>
      <c r="CF883" s="15"/>
      <c r="CL883" s="22"/>
      <c r="CM883" s="15"/>
      <c r="CR883" s="22"/>
      <c r="CT883" s="15"/>
      <c r="CW883" s="22"/>
      <c r="DA883" s="15"/>
      <c r="DH883" s="15"/>
      <c r="DJ883" s="22"/>
      <c r="DO883" s="15"/>
      <c r="DV883" s="15"/>
      <c r="EC883" s="15"/>
      <c r="EJ883" s="15"/>
      <c r="EQ883" s="15"/>
      <c r="EX883" s="15"/>
      <c r="FE883" s="15"/>
      <c r="FL883" s="15"/>
      <c r="FS883" s="15"/>
      <c r="FZ883" s="15"/>
      <c r="GG883" s="15"/>
      <c r="GN883" s="15"/>
      <c r="GP883" s="22"/>
      <c r="GQ883" s="22"/>
      <c r="GR883" s="22"/>
      <c r="GS883" s="22"/>
      <c r="GT883" s="22"/>
      <c r="GU883" s="15"/>
      <c r="GV883" s="22"/>
      <c r="GW883" s="22"/>
      <c r="GX883" s="22"/>
      <c r="GY883" s="18"/>
      <c r="GZ883" s="18"/>
      <c r="HA883" s="18"/>
      <c r="HB883" s="18"/>
      <c r="HC883" s="18"/>
      <c r="HD883" s="18"/>
      <c r="HE883" s="18"/>
      <c r="HF883" s="18"/>
      <c r="HG883" s="18"/>
      <c r="HH883" s="18"/>
      <c r="HI883" s="18"/>
      <c r="HJ883" s="18"/>
      <c r="HK883" s="18"/>
      <c r="HL883" s="18"/>
      <c r="HM883" s="18"/>
      <c r="HN883" s="18"/>
      <c r="HO883" s="18"/>
      <c r="HP883" s="18"/>
      <c r="HQ883" s="18"/>
      <c r="HR883" s="18"/>
      <c r="HS883" s="18"/>
      <c r="HT883" s="18"/>
      <c r="HU883" s="18"/>
      <c r="HV883" s="18"/>
      <c r="HW883" s="18"/>
      <c r="HX883" s="18"/>
      <c r="HY883" s="18"/>
      <c r="HZ883" s="18"/>
      <c r="IA883" s="18"/>
      <c r="IB883" s="18"/>
      <c r="IC883" s="18"/>
      <c r="ID883" s="18"/>
      <c r="IE883" s="18"/>
      <c r="IF883" s="18"/>
      <c r="IG883" s="18"/>
      <c r="IH883" s="18"/>
      <c r="II883" s="18"/>
      <c r="IJ883" s="18"/>
      <c r="IK883" s="18"/>
      <c r="IL883" s="18"/>
      <c r="IM883" s="18"/>
      <c r="IN883" s="18"/>
      <c r="IO883" s="18"/>
      <c r="IP883" s="18"/>
      <c r="IQ883" s="18"/>
      <c r="IR883" s="18"/>
      <c r="IS883" s="18"/>
      <c r="IT883" s="18"/>
      <c r="IU883" s="18"/>
      <c r="IV883" s="18"/>
      <c r="IW883" s="18"/>
      <c r="IX883" s="18"/>
      <c r="IY883" s="18"/>
      <c r="IZ883" s="18"/>
      <c r="JA883" s="18"/>
      <c r="JB883" s="18"/>
      <c r="JC883" s="18"/>
      <c r="JD883" s="18"/>
      <c r="JE883" s="18"/>
      <c r="JF883" s="18"/>
    </row>
    <row r="884" spans="36:266" x14ac:dyDescent="0.3">
      <c r="AJ884" s="24"/>
      <c r="AK884" s="24"/>
      <c r="AL884" s="20"/>
      <c r="AM884" s="23"/>
      <c r="AN884" s="18"/>
      <c r="AO884" s="18"/>
      <c r="BB884" s="25"/>
      <c r="BC884" s="21"/>
      <c r="BG884" s="18"/>
      <c r="BN884" s="22"/>
      <c r="BO884" s="22"/>
      <c r="BP884" s="22"/>
      <c r="BQ884" s="22"/>
      <c r="BR884" s="15"/>
      <c r="CF884" s="15"/>
      <c r="CL884" s="22"/>
      <c r="CM884" s="15"/>
      <c r="CR884" s="22"/>
      <c r="CT884" s="15"/>
      <c r="CW884" s="22"/>
      <c r="DA884" s="15"/>
      <c r="DH884" s="15"/>
      <c r="DJ884" s="22"/>
      <c r="DO884" s="15"/>
      <c r="DV884" s="15"/>
      <c r="EC884" s="15"/>
      <c r="EJ884" s="15"/>
      <c r="EQ884" s="15"/>
      <c r="EX884" s="15"/>
      <c r="FE884" s="15"/>
      <c r="FL884" s="15"/>
      <c r="FS884" s="15"/>
      <c r="FZ884" s="15"/>
      <c r="GG884" s="15"/>
      <c r="GN884" s="15"/>
      <c r="GP884" s="22"/>
      <c r="GQ884" s="22"/>
      <c r="GR884" s="22"/>
      <c r="GS884" s="22"/>
      <c r="GT884" s="22"/>
      <c r="GU884" s="15"/>
      <c r="GV884" s="22"/>
      <c r="GW884" s="22"/>
      <c r="GX884" s="22"/>
      <c r="GY884" s="18"/>
      <c r="GZ884" s="18"/>
      <c r="HA884" s="18"/>
      <c r="HB884" s="18"/>
      <c r="HC884" s="18"/>
      <c r="HD884" s="18"/>
      <c r="HE884" s="18"/>
      <c r="HF884" s="18"/>
      <c r="HG884" s="18"/>
      <c r="HH884" s="18"/>
      <c r="HI884" s="18"/>
      <c r="HJ884" s="18"/>
      <c r="HK884" s="18"/>
      <c r="HL884" s="18"/>
      <c r="HM884" s="18"/>
      <c r="HN884" s="18"/>
      <c r="HO884" s="18"/>
      <c r="HP884" s="18"/>
      <c r="HQ884" s="18"/>
      <c r="HR884" s="18"/>
      <c r="HS884" s="18"/>
      <c r="HT884" s="18"/>
      <c r="HU884" s="18"/>
      <c r="HV884" s="18"/>
      <c r="HW884" s="18"/>
      <c r="HX884" s="18"/>
      <c r="HY884" s="18"/>
      <c r="HZ884" s="18"/>
      <c r="IA884" s="18"/>
      <c r="IB884" s="18"/>
      <c r="IC884" s="18"/>
      <c r="ID884" s="18"/>
      <c r="IE884" s="18"/>
      <c r="IF884" s="18"/>
      <c r="IG884" s="18"/>
      <c r="IH884" s="18"/>
      <c r="II884" s="18"/>
      <c r="IJ884" s="18"/>
      <c r="IK884" s="18"/>
      <c r="IL884" s="18"/>
      <c r="IM884" s="18"/>
      <c r="IN884" s="18"/>
      <c r="IO884" s="18"/>
      <c r="IP884" s="18"/>
      <c r="IQ884" s="18"/>
      <c r="IR884" s="18"/>
      <c r="IS884" s="18"/>
      <c r="IT884" s="18"/>
      <c r="IU884" s="18"/>
      <c r="IV884" s="18"/>
      <c r="IW884" s="18"/>
      <c r="IX884" s="18"/>
      <c r="IY884" s="18"/>
      <c r="IZ884" s="18"/>
      <c r="JA884" s="18"/>
      <c r="JB884" s="18"/>
      <c r="JC884" s="18"/>
      <c r="JD884" s="18"/>
      <c r="JE884" s="18"/>
      <c r="JF884" s="18"/>
    </row>
    <row r="885" spans="36:266" x14ac:dyDescent="0.3">
      <c r="AJ885" s="24"/>
      <c r="AK885" s="24"/>
      <c r="AL885" s="20"/>
      <c r="AM885" s="23"/>
      <c r="AN885" s="18"/>
      <c r="AO885" s="18"/>
      <c r="BB885" s="25"/>
      <c r="BC885" s="21"/>
      <c r="BG885" s="18"/>
      <c r="BN885" s="22"/>
      <c r="BO885" s="22"/>
      <c r="BP885" s="22"/>
      <c r="BQ885" s="22"/>
      <c r="BR885" s="15"/>
      <c r="CF885" s="15"/>
      <c r="CL885" s="22"/>
      <c r="CM885" s="15"/>
      <c r="CR885" s="22"/>
      <c r="CT885" s="15"/>
      <c r="CW885" s="22"/>
      <c r="DA885" s="15"/>
      <c r="DH885" s="15"/>
      <c r="DJ885" s="22"/>
      <c r="DO885" s="15"/>
      <c r="DV885" s="15"/>
      <c r="EC885" s="15"/>
      <c r="EJ885" s="15"/>
      <c r="EQ885" s="15"/>
      <c r="EX885" s="15"/>
      <c r="FE885" s="15"/>
      <c r="FL885" s="15"/>
      <c r="FS885" s="15"/>
      <c r="FZ885" s="15"/>
      <c r="GG885" s="15"/>
      <c r="GN885" s="15"/>
      <c r="GP885" s="22"/>
      <c r="GQ885" s="22"/>
      <c r="GR885" s="22"/>
      <c r="GS885" s="22"/>
      <c r="GT885" s="22"/>
      <c r="GU885" s="15"/>
      <c r="GV885" s="22"/>
      <c r="GW885" s="22"/>
      <c r="GX885" s="22"/>
      <c r="GY885" s="18"/>
      <c r="GZ885" s="18"/>
      <c r="HA885" s="18"/>
      <c r="HB885" s="18"/>
      <c r="HC885" s="18"/>
      <c r="HD885" s="18"/>
      <c r="HE885" s="18"/>
      <c r="HF885" s="18"/>
      <c r="HG885" s="18"/>
      <c r="HH885" s="18"/>
      <c r="HI885" s="18"/>
      <c r="HJ885" s="18"/>
      <c r="HK885" s="18"/>
      <c r="HL885" s="18"/>
      <c r="HM885" s="18"/>
      <c r="HN885" s="18"/>
      <c r="HO885" s="18"/>
      <c r="HP885" s="18"/>
      <c r="HQ885" s="18"/>
      <c r="HR885" s="18"/>
      <c r="HS885" s="18"/>
      <c r="HT885" s="18"/>
      <c r="HU885" s="18"/>
      <c r="HV885" s="18"/>
      <c r="HW885" s="18"/>
      <c r="HX885" s="18"/>
      <c r="HY885" s="18"/>
      <c r="HZ885" s="18"/>
      <c r="IA885" s="18"/>
      <c r="IB885" s="18"/>
      <c r="IC885" s="18"/>
      <c r="ID885" s="18"/>
      <c r="IE885" s="18"/>
      <c r="IF885" s="18"/>
      <c r="IG885" s="18"/>
      <c r="IH885" s="18"/>
      <c r="II885" s="18"/>
      <c r="IJ885" s="18"/>
      <c r="IK885" s="18"/>
      <c r="IL885" s="18"/>
      <c r="IM885" s="18"/>
      <c r="IN885" s="18"/>
      <c r="IO885" s="18"/>
      <c r="IP885" s="18"/>
      <c r="IQ885" s="18"/>
      <c r="IR885" s="18"/>
      <c r="IS885" s="18"/>
      <c r="IT885" s="18"/>
      <c r="IU885" s="18"/>
      <c r="IV885" s="18"/>
      <c r="IW885" s="18"/>
      <c r="IX885" s="18"/>
      <c r="IY885" s="18"/>
      <c r="IZ885" s="18"/>
      <c r="JA885" s="18"/>
      <c r="JB885" s="18"/>
      <c r="JC885" s="18"/>
      <c r="JD885" s="18"/>
      <c r="JE885" s="18"/>
      <c r="JF885" s="18"/>
    </row>
    <row r="886" spans="36:266" x14ac:dyDescent="0.3">
      <c r="AJ886" s="24"/>
      <c r="AK886" s="24"/>
      <c r="AL886" s="20"/>
      <c r="AM886" s="23"/>
      <c r="AN886" s="18"/>
      <c r="AO886" s="18"/>
      <c r="BB886" s="25"/>
      <c r="BC886" s="21"/>
      <c r="BG886" s="18"/>
      <c r="BN886" s="22"/>
      <c r="BO886" s="22"/>
      <c r="BP886" s="22"/>
      <c r="BQ886" s="22"/>
      <c r="BR886" s="15"/>
      <c r="CF886" s="15"/>
      <c r="CL886" s="22"/>
      <c r="CM886" s="15"/>
      <c r="CR886" s="22"/>
      <c r="CT886" s="15"/>
      <c r="CW886" s="22"/>
      <c r="DA886" s="15"/>
      <c r="DH886" s="15"/>
      <c r="DJ886" s="22"/>
      <c r="DO886" s="15"/>
      <c r="DV886" s="15"/>
      <c r="EC886" s="15"/>
      <c r="EJ886" s="15"/>
      <c r="EQ886" s="15"/>
      <c r="EX886" s="15"/>
      <c r="FE886" s="15"/>
      <c r="FL886" s="15"/>
      <c r="FS886" s="15"/>
      <c r="FZ886" s="15"/>
      <c r="GG886" s="15"/>
      <c r="GN886" s="15"/>
      <c r="GP886" s="22"/>
      <c r="GQ886" s="22"/>
      <c r="GR886" s="22"/>
      <c r="GS886" s="22"/>
      <c r="GT886" s="22"/>
      <c r="GU886" s="15"/>
      <c r="GV886" s="22"/>
      <c r="GW886" s="22"/>
      <c r="GX886" s="22"/>
      <c r="GY886" s="18"/>
      <c r="GZ886" s="18"/>
      <c r="HA886" s="18"/>
      <c r="HB886" s="18"/>
      <c r="HC886" s="18"/>
      <c r="HD886" s="18"/>
      <c r="HE886" s="18"/>
      <c r="HF886" s="18"/>
      <c r="HG886" s="18"/>
      <c r="HH886" s="18"/>
      <c r="HI886" s="18"/>
      <c r="HJ886" s="18"/>
      <c r="HK886" s="18"/>
      <c r="HL886" s="18"/>
      <c r="HM886" s="18"/>
      <c r="HN886" s="18"/>
      <c r="HO886" s="18"/>
      <c r="HP886" s="18"/>
      <c r="HQ886" s="18"/>
      <c r="HR886" s="18"/>
      <c r="HS886" s="18"/>
      <c r="HT886" s="18"/>
      <c r="HU886" s="18"/>
      <c r="HV886" s="18"/>
      <c r="HW886" s="18"/>
      <c r="HX886" s="18"/>
      <c r="HY886" s="18"/>
      <c r="HZ886" s="18"/>
      <c r="IA886" s="18"/>
      <c r="IB886" s="18"/>
      <c r="IC886" s="18"/>
      <c r="ID886" s="18"/>
      <c r="IE886" s="18"/>
      <c r="IF886" s="18"/>
      <c r="IG886" s="18"/>
      <c r="IH886" s="18"/>
      <c r="II886" s="18"/>
      <c r="IJ886" s="18"/>
      <c r="IK886" s="18"/>
      <c r="IL886" s="18"/>
      <c r="IM886" s="18"/>
      <c r="IN886" s="18"/>
      <c r="IO886" s="18"/>
      <c r="IP886" s="18"/>
      <c r="IQ886" s="18"/>
      <c r="IR886" s="18"/>
      <c r="IS886" s="18"/>
      <c r="IT886" s="18"/>
      <c r="IU886" s="18"/>
      <c r="IV886" s="18"/>
      <c r="IW886" s="18"/>
      <c r="IX886" s="18"/>
      <c r="IY886" s="18"/>
      <c r="IZ886" s="18"/>
      <c r="JA886" s="18"/>
      <c r="JB886" s="18"/>
      <c r="JC886" s="18"/>
      <c r="JD886" s="18"/>
      <c r="JE886" s="18"/>
      <c r="JF886" s="18"/>
    </row>
    <row r="887" spans="36:266" x14ac:dyDescent="0.3">
      <c r="AJ887" s="24"/>
      <c r="AK887" s="24"/>
      <c r="AL887" s="20"/>
      <c r="AM887" s="23"/>
      <c r="AN887" s="18"/>
      <c r="AO887" s="18"/>
      <c r="BB887" s="25"/>
      <c r="BC887" s="21"/>
      <c r="BG887" s="18"/>
      <c r="BN887" s="22"/>
      <c r="BO887" s="22"/>
      <c r="BP887" s="22"/>
      <c r="BQ887" s="22"/>
      <c r="BR887" s="15"/>
      <c r="CF887" s="15"/>
      <c r="CL887" s="22"/>
      <c r="CM887" s="15"/>
      <c r="CR887" s="22"/>
      <c r="CT887" s="15"/>
      <c r="CW887" s="22"/>
      <c r="DA887" s="15"/>
      <c r="DH887" s="15"/>
      <c r="DJ887" s="22"/>
      <c r="DO887" s="15"/>
      <c r="DV887" s="15"/>
      <c r="EC887" s="15"/>
      <c r="EJ887" s="15"/>
      <c r="EQ887" s="15"/>
      <c r="EX887" s="15"/>
      <c r="FE887" s="15"/>
      <c r="FL887" s="15"/>
      <c r="FS887" s="15"/>
      <c r="FZ887" s="15"/>
      <c r="GG887" s="15"/>
      <c r="GN887" s="15"/>
      <c r="GP887" s="22"/>
      <c r="GQ887" s="22"/>
      <c r="GR887" s="22"/>
      <c r="GS887" s="22"/>
      <c r="GT887" s="22"/>
      <c r="GU887" s="15"/>
      <c r="GV887" s="22"/>
      <c r="GW887" s="22"/>
      <c r="GX887" s="22"/>
      <c r="GY887" s="18"/>
      <c r="GZ887" s="18"/>
      <c r="HA887" s="18"/>
      <c r="HB887" s="18"/>
      <c r="HC887" s="18"/>
      <c r="HD887" s="18"/>
      <c r="HE887" s="18"/>
      <c r="HF887" s="18"/>
      <c r="HG887" s="18"/>
      <c r="HH887" s="18"/>
      <c r="HI887" s="18"/>
      <c r="HJ887" s="18"/>
      <c r="HK887" s="18"/>
      <c r="HL887" s="18"/>
      <c r="HM887" s="18"/>
      <c r="HN887" s="18"/>
      <c r="HO887" s="18"/>
      <c r="HP887" s="18"/>
      <c r="HQ887" s="18"/>
      <c r="HR887" s="18"/>
      <c r="HS887" s="18"/>
      <c r="HT887" s="18"/>
      <c r="HU887" s="18"/>
      <c r="HV887" s="18"/>
      <c r="HW887" s="18"/>
      <c r="HX887" s="18"/>
      <c r="HY887" s="18"/>
      <c r="HZ887" s="18"/>
      <c r="IA887" s="18"/>
      <c r="IB887" s="18"/>
      <c r="IC887" s="18"/>
      <c r="ID887" s="18"/>
      <c r="IE887" s="18"/>
      <c r="IF887" s="18"/>
      <c r="IG887" s="18"/>
      <c r="IH887" s="18"/>
      <c r="II887" s="18"/>
      <c r="IJ887" s="18"/>
      <c r="IK887" s="18"/>
      <c r="IL887" s="18"/>
      <c r="IM887" s="18"/>
      <c r="IN887" s="18"/>
      <c r="IO887" s="18"/>
      <c r="IP887" s="18"/>
      <c r="IQ887" s="18"/>
      <c r="IR887" s="18"/>
      <c r="IS887" s="18"/>
      <c r="IT887" s="18"/>
      <c r="IU887" s="18"/>
      <c r="IV887" s="18"/>
      <c r="IW887" s="18"/>
      <c r="IX887" s="18"/>
      <c r="IY887" s="18"/>
      <c r="IZ887" s="18"/>
      <c r="JA887" s="18"/>
      <c r="JB887" s="18"/>
      <c r="JC887" s="18"/>
      <c r="JD887" s="18"/>
      <c r="JE887" s="18"/>
      <c r="JF887" s="18"/>
    </row>
    <row r="888" spans="36:266" x14ac:dyDescent="0.3">
      <c r="AJ888" s="24"/>
      <c r="AK888" s="24"/>
      <c r="AL888" s="20"/>
      <c r="AM888" s="23"/>
      <c r="AN888" s="18"/>
      <c r="AO888" s="18"/>
      <c r="BB888" s="25"/>
      <c r="BC888" s="21"/>
      <c r="BG888" s="18"/>
      <c r="BN888" s="22"/>
      <c r="BO888" s="22"/>
      <c r="BP888" s="22"/>
      <c r="BQ888" s="22"/>
      <c r="BR888" s="15"/>
      <c r="CF888" s="15"/>
      <c r="CL888" s="22"/>
      <c r="CM888" s="15"/>
      <c r="CR888" s="22"/>
      <c r="CT888" s="15"/>
      <c r="CW888" s="22"/>
      <c r="DA888" s="15"/>
      <c r="DH888" s="15"/>
      <c r="DJ888" s="22"/>
      <c r="DO888" s="15"/>
      <c r="DV888" s="15"/>
      <c r="EC888" s="15"/>
      <c r="EJ888" s="15"/>
      <c r="EQ888" s="15"/>
      <c r="EX888" s="15"/>
      <c r="FE888" s="15"/>
      <c r="FL888" s="15"/>
      <c r="FS888" s="15"/>
      <c r="FZ888" s="15"/>
      <c r="GG888" s="15"/>
      <c r="GN888" s="15"/>
      <c r="GP888" s="22"/>
      <c r="GQ888" s="22"/>
      <c r="GR888" s="22"/>
      <c r="GS888" s="22"/>
      <c r="GT888" s="22"/>
      <c r="GU888" s="15"/>
      <c r="GV888" s="22"/>
      <c r="GW888" s="22"/>
      <c r="GX888" s="22"/>
      <c r="GY888" s="18"/>
      <c r="GZ888" s="18"/>
      <c r="HA888" s="18"/>
      <c r="HB888" s="18"/>
      <c r="HC888" s="18"/>
      <c r="HD888" s="18"/>
      <c r="HE888" s="18"/>
      <c r="HF888" s="18"/>
      <c r="HG888" s="18"/>
      <c r="HH888" s="18"/>
      <c r="HI888" s="18"/>
      <c r="HJ888" s="18"/>
      <c r="HK888" s="18"/>
      <c r="HL888" s="18"/>
      <c r="HM888" s="18"/>
      <c r="HN888" s="18"/>
      <c r="HO888" s="18"/>
      <c r="HP888" s="18"/>
      <c r="HQ888" s="18"/>
      <c r="HR888" s="18"/>
      <c r="HS888" s="18"/>
      <c r="HT888" s="18"/>
      <c r="HU888" s="18"/>
      <c r="HV888" s="18"/>
      <c r="HW888" s="18"/>
      <c r="HX888" s="18"/>
      <c r="HY888" s="18"/>
      <c r="HZ888" s="18"/>
      <c r="IA888" s="18"/>
      <c r="IB888" s="18"/>
      <c r="IC888" s="18"/>
      <c r="ID888" s="18"/>
      <c r="IE888" s="18"/>
      <c r="IF888" s="18"/>
      <c r="IG888" s="18"/>
      <c r="IH888" s="18"/>
      <c r="II888" s="18"/>
      <c r="IJ888" s="18"/>
      <c r="IK888" s="18"/>
      <c r="IL888" s="18"/>
      <c r="IM888" s="18"/>
      <c r="IN888" s="18"/>
      <c r="IO888" s="18"/>
      <c r="IP888" s="18"/>
      <c r="IQ888" s="18"/>
      <c r="IR888" s="18"/>
      <c r="IS888" s="18"/>
      <c r="IT888" s="18"/>
      <c r="IU888" s="18"/>
      <c r="IV888" s="18"/>
      <c r="IW888" s="18"/>
      <c r="IX888" s="18"/>
      <c r="IY888" s="18"/>
      <c r="IZ888" s="18"/>
      <c r="JA888" s="18"/>
      <c r="JB888" s="18"/>
      <c r="JC888" s="18"/>
      <c r="JD888" s="18"/>
      <c r="JE888" s="18"/>
      <c r="JF888" s="18"/>
    </row>
    <row r="889" spans="36:266" x14ac:dyDescent="0.3">
      <c r="AJ889" s="24"/>
      <c r="AK889" s="24"/>
      <c r="AL889" s="20"/>
      <c r="AM889" s="23"/>
      <c r="AN889" s="18"/>
      <c r="AO889" s="18"/>
      <c r="BB889" s="25"/>
      <c r="BC889" s="21"/>
      <c r="BG889" s="18"/>
      <c r="BN889" s="22"/>
      <c r="BO889" s="22"/>
      <c r="BP889" s="22"/>
      <c r="BQ889" s="22"/>
      <c r="BR889" s="15"/>
      <c r="CF889" s="15"/>
      <c r="CL889" s="22"/>
      <c r="CM889" s="15"/>
      <c r="CR889" s="22"/>
      <c r="CT889" s="15"/>
      <c r="CW889" s="22"/>
      <c r="DA889" s="15"/>
      <c r="DH889" s="15"/>
      <c r="DJ889" s="22"/>
      <c r="DO889" s="15"/>
      <c r="DV889" s="15"/>
      <c r="EC889" s="15"/>
      <c r="EJ889" s="15"/>
      <c r="EQ889" s="15"/>
      <c r="EX889" s="15"/>
      <c r="FE889" s="15"/>
      <c r="FL889" s="15"/>
      <c r="FS889" s="15"/>
      <c r="FZ889" s="15"/>
      <c r="GG889" s="15"/>
      <c r="GN889" s="15"/>
      <c r="GP889" s="22"/>
      <c r="GQ889" s="22"/>
      <c r="GR889" s="22"/>
      <c r="GS889" s="22"/>
      <c r="GT889" s="22"/>
      <c r="GU889" s="15"/>
      <c r="GV889" s="22"/>
      <c r="GW889" s="22"/>
      <c r="GX889" s="22"/>
      <c r="GY889" s="18"/>
      <c r="GZ889" s="18"/>
      <c r="HA889" s="18"/>
      <c r="HB889" s="18"/>
      <c r="HC889" s="18"/>
      <c r="HD889" s="18"/>
      <c r="HE889" s="18"/>
      <c r="HF889" s="18"/>
      <c r="HG889" s="18"/>
      <c r="HH889" s="18"/>
      <c r="HI889" s="18"/>
      <c r="HJ889" s="18"/>
      <c r="HK889" s="18"/>
      <c r="HL889" s="18"/>
      <c r="HM889" s="18"/>
      <c r="HN889" s="18"/>
      <c r="HO889" s="18"/>
      <c r="HP889" s="18"/>
      <c r="HQ889" s="18"/>
      <c r="HR889" s="18"/>
      <c r="HS889" s="18"/>
      <c r="HT889" s="18"/>
      <c r="HU889" s="18"/>
      <c r="HV889" s="18"/>
      <c r="HW889" s="18"/>
      <c r="HX889" s="18"/>
      <c r="HY889" s="18"/>
      <c r="HZ889" s="18"/>
      <c r="IA889" s="18"/>
      <c r="IB889" s="18"/>
      <c r="IC889" s="18"/>
      <c r="ID889" s="18"/>
      <c r="IE889" s="18"/>
      <c r="IF889" s="18"/>
      <c r="IG889" s="18"/>
      <c r="IH889" s="18"/>
      <c r="II889" s="18"/>
      <c r="IJ889" s="18"/>
      <c r="IK889" s="18"/>
      <c r="IL889" s="18"/>
      <c r="IM889" s="18"/>
      <c r="IN889" s="18"/>
      <c r="IO889" s="18"/>
      <c r="IP889" s="18"/>
      <c r="IQ889" s="18"/>
      <c r="IR889" s="18"/>
      <c r="IS889" s="18"/>
      <c r="IT889" s="18"/>
      <c r="IU889" s="18"/>
      <c r="IV889" s="18"/>
      <c r="IW889" s="18"/>
      <c r="IX889" s="18"/>
      <c r="IY889" s="18"/>
      <c r="IZ889" s="18"/>
      <c r="JA889" s="18"/>
      <c r="JB889" s="18"/>
      <c r="JC889" s="18"/>
      <c r="JD889" s="18"/>
      <c r="JE889" s="18"/>
      <c r="JF889" s="18"/>
    </row>
    <row r="890" spans="36:266" x14ac:dyDescent="0.3">
      <c r="AJ890" s="24"/>
      <c r="AK890" s="24"/>
      <c r="AL890" s="20"/>
      <c r="AM890" s="23"/>
      <c r="AN890" s="18"/>
      <c r="AO890" s="18"/>
      <c r="BB890" s="25"/>
      <c r="BC890" s="21"/>
      <c r="BG890" s="18"/>
      <c r="BN890" s="22"/>
      <c r="BO890" s="22"/>
      <c r="BP890" s="22"/>
      <c r="BQ890" s="22"/>
      <c r="BR890" s="15"/>
      <c r="CF890" s="15"/>
      <c r="CL890" s="22"/>
      <c r="CM890" s="15"/>
      <c r="CR890" s="22"/>
      <c r="CT890" s="15"/>
      <c r="CW890" s="22"/>
      <c r="DA890" s="15"/>
      <c r="DH890" s="15"/>
      <c r="DJ890" s="22"/>
      <c r="DO890" s="15"/>
      <c r="DV890" s="15"/>
      <c r="EC890" s="15"/>
      <c r="EJ890" s="15"/>
      <c r="EQ890" s="15"/>
      <c r="EX890" s="15"/>
      <c r="FE890" s="15"/>
      <c r="FL890" s="15"/>
      <c r="FS890" s="15"/>
      <c r="FZ890" s="15"/>
      <c r="GG890" s="15"/>
      <c r="GN890" s="15"/>
      <c r="GP890" s="22"/>
      <c r="GQ890" s="22"/>
      <c r="GR890" s="22"/>
      <c r="GS890" s="22"/>
      <c r="GT890" s="22"/>
      <c r="GU890" s="15"/>
      <c r="GV890" s="22"/>
      <c r="GW890" s="22"/>
      <c r="GX890" s="22"/>
      <c r="GY890" s="18"/>
      <c r="GZ890" s="18"/>
      <c r="HA890" s="18"/>
      <c r="HB890" s="18"/>
      <c r="HC890" s="18"/>
      <c r="HD890" s="18"/>
      <c r="HE890" s="18"/>
      <c r="HF890" s="18"/>
      <c r="HG890" s="18"/>
      <c r="HH890" s="18"/>
      <c r="HI890" s="18"/>
      <c r="HJ890" s="18"/>
      <c r="HK890" s="18"/>
      <c r="HL890" s="18"/>
      <c r="HM890" s="18"/>
      <c r="HN890" s="18"/>
      <c r="HO890" s="18"/>
      <c r="HP890" s="18"/>
      <c r="HQ890" s="18"/>
      <c r="HR890" s="18"/>
      <c r="HS890" s="18"/>
      <c r="HT890" s="18"/>
      <c r="HU890" s="18"/>
      <c r="HV890" s="18"/>
      <c r="HW890" s="18"/>
      <c r="HX890" s="18"/>
      <c r="HY890" s="18"/>
      <c r="HZ890" s="18"/>
      <c r="IA890" s="18"/>
      <c r="IB890" s="18"/>
      <c r="IC890" s="18"/>
      <c r="ID890" s="18"/>
      <c r="IE890" s="18"/>
      <c r="IF890" s="18"/>
      <c r="IG890" s="18"/>
      <c r="IH890" s="18"/>
      <c r="II890" s="18"/>
      <c r="IJ890" s="18"/>
      <c r="IK890" s="18"/>
      <c r="IL890" s="18"/>
      <c r="IM890" s="18"/>
      <c r="IN890" s="18"/>
      <c r="IO890" s="18"/>
      <c r="IP890" s="18"/>
      <c r="IQ890" s="18"/>
      <c r="IR890" s="18"/>
      <c r="IS890" s="18"/>
      <c r="IT890" s="18"/>
      <c r="IU890" s="18"/>
      <c r="IV890" s="18"/>
      <c r="IW890" s="18"/>
      <c r="IX890" s="18"/>
      <c r="IY890" s="18"/>
      <c r="IZ890" s="18"/>
      <c r="JA890" s="18"/>
      <c r="JB890" s="18"/>
      <c r="JC890" s="18"/>
      <c r="JD890" s="18"/>
      <c r="JE890" s="18"/>
      <c r="JF890" s="18"/>
    </row>
    <row r="891" spans="36:266" x14ac:dyDescent="0.3">
      <c r="AJ891" s="24"/>
      <c r="AK891" s="24"/>
      <c r="AL891" s="20"/>
      <c r="AM891" s="23"/>
      <c r="AN891" s="18"/>
      <c r="AO891" s="18"/>
      <c r="BB891" s="25"/>
      <c r="BC891" s="21"/>
      <c r="BG891" s="18"/>
      <c r="BN891" s="22"/>
      <c r="BO891" s="22"/>
      <c r="BP891" s="22"/>
      <c r="BQ891" s="22"/>
      <c r="BR891" s="15"/>
      <c r="CF891" s="15"/>
      <c r="CL891" s="22"/>
      <c r="CM891" s="15"/>
      <c r="CR891" s="22"/>
      <c r="CT891" s="15"/>
      <c r="CW891" s="22"/>
      <c r="DA891" s="15"/>
      <c r="DH891" s="15"/>
      <c r="DJ891" s="22"/>
      <c r="DO891" s="15"/>
      <c r="DV891" s="15"/>
      <c r="EC891" s="15"/>
      <c r="EJ891" s="15"/>
      <c r="EQ891" s="15"/>
      <c r="EX891" s="15"/>
      <c r="FE891" s="15"/>
      <c r="FL891" s="15"/>
      <c r="FS891" s="15"/>
      <c r="FZ891" s="15"/>
      <c r="GG891" s="15"/>
      <c r="GN891" s="15"/>
      <c r="GP891" s="22"/>
      <c r="GQ891" s="22"/>
      <c r="GR891" s="22"/>
      <c r="GS891" s="22"/>
      <c r="GT891" s="22"/>
      <c r="GU891" s="15"/>
      <c r="GV891" s="22"/>
      <c r="GW891" s="22"/>
      <c r="GX891" s="22"/>
      <c r="GY891" s="18"/>
      <c r="GZ891" s="18"/>
      <c r="HA891" s="18"/>
      <c r="HB891" s="18"/>
      <c r="HC891" s="18"/>
      <c r="HD891" s="18"/>
      <c r="HE891" s="18"/>
      <c r="HF891" s="18"/>
      <c r="HG891" s="18"/>
      <c r="HH891" s="18"/>
      <c r="HI891" s="18"/>
      <c r="HJ891" s="18"/>
      <c r="HK891" s="18"/>
      <c r="HL891" s="18"/>
      <c r="HM891" s="18"/>
      <c r="HN891" s="18"/>
      <c r="HO891" s="18"/>
      <c r="HP891" s="18"/>
      <c r="HQ891" s="18"/>
      <c r="HR891" s="18"/>
      <c r="HS891" s="18"/>
      <c r="HT891" s="18"/>
      <c r="HU891" s="18"/>
      <c r="HV891" s="18"/>
      <c r="HW891" s="18"/>
      <c r="HX891" s="18"/>
      <c r="HY891" s="18"/>
      <c r="HZ891" s="18"/>
      <c r="IA891" s="18"/>
      <c r="IB891" s="18"/>
      <c r="IC891" s="18"/>
      <c r="ID891" s="18"/>
      <c r="IE891" s="18"/>
      <c r="IF891" s="18"/>
      <c r="IG891" s="18"/>
      <c r="IH891" s="18"/>
      <c r="II891" s="18"/>
      <c r="IJ891" s="18"/>
      <c r="IK891" s="18"/>
      <c r="IL891" s="18"/>
      <c r="IM891" s="18"/>
      <c r="IN891" s="18"/>
      <c r="IO891" s="18"/>
      <c r="IP891" s="18"/>
      <c r="IQ891" s="18"/>
      <c r="IR891" s="18"/>
      <c r="IS891" s="18"/>
      <c r="IT891" s="18"/>
      <c r="IU891" s="18"/>
      <c r="IV891" s="18"/>
      <c r="IW891" s="18"/>
      <c r="IX891" s="18"/>
      <c r="IY891" s="18"/>
      <c r="IZ891" s="18"/>
      <c r="JA891" s="18"/>
      <c r="JB891" s="18"/>
      <c r="JC891" s="18"/>
      <c r="JD891" s="18"/>
      <c r="JE891" s="18"/>
      <c r="JF891" s="18"/>
    </row>
    <row r="892" spans="36:266" x14ac:dyDescent="0.3">
      <c r="AJ892" s="25"/>
      <c r="AK892" s="25"/>
      <c r="AL892" s="20"/>
      <c r="AM892" s="23"/>
      <c r="AN892" s="18"/>
      <c r="AO892" s="18"/>
      <c r="BB892" s="25"/>
      <c r="BC892" s="21"/>
      <c r="BG892" s="18"/>
      <c r="BN892" s="22"/>
      <c r="BO892" s="22"/>
      <c r="BP892" s="22"/>
      <c r="BQ892" s="22"/>
      <c r="BR892" s="15"/>
      <c r="CF892" s="15"/>
      <c r="CL892" s="22"/>
      <c r="CM892" s="15"/>
      <c r="CR892" s="22"/>
      <c r="CT892" s="15"/>
      <c r="CW892" s="22"/>
      <c r="DA892" s="15"/>
      <c r="DH892" s="15"/>
      <c r="DJ892" s="22"/>
      <c r="DO892" s="15"/>
      <c r="DV892" s="15"/>
      <c r="EC892" s="15"/>
      <c r="EJ892" s="15"/>
      <c r="EQ892" s="15"/>
      <c r="EX892" s="15"/>
      <c r="FE892" s="15"/>
      <c r="FL892" s="15"/>
      <c r="FS892" s="15"/>
      <c r="FZ892" s="15"/>
      <c r="GG892" s="15"/>
      <c r="GN892" s="15"/>
      <c r="GP892" s="22"/>
      <c r="GQ892" s="22"/>
      <c r="GR892" s="22"/>
      <c r="GS892" s="22"/>
      <c r="GT892" s="22"/>
      <c r="GU892" s="15"/>
      <c r="GV892" s="22"/>
      <c r="GW892" s="22"/>
      <c r="GX892" s="22"/>
      <c r="GY892" s="18"/>
      <c r="GZ892" s="18"/>
      <c r="HA892" s="18"/>
      <c r="HB892" s="18"/>
      <c r="HC892" s="18"/>
      <c r="HD892" s="18"/>
      <c r="HE892" s="18"/>
      <c r="HF892" s="18"/>
      <c r="HG892" s="18"/>
      <c r="HH892" s="18"/>
      <c r="HI892" s="18"/>
      <c r="HJ892" s="18"/>
      <c r="HK892" s="18"/>
      <c r="HL892" s="18"/>
      <c r="HM892" s="18"/>
      <c r="HN892" s="18"/>
      <c r="HO892" s="18"/>
      <c r="HP892" s="18"/>
      <c r="HQ892" s="18"/>
      <c r="HR892" s="18"/>
      <c r="HS892" s="18"/>
      <c r="HT892" s="18"/>
      <c r="HU892" s="18"/>
      <c r="HV892" s="18"/>
      <c r="HW892" s="18"/>
      <c r="HX892" s="18"/>
      <c r="HY892" s="18"/>
      <c r="HZ892" s="18"/>
      <c r="IA892" s="18"/>
      <c r="IB892" s="18"/>
      <c r="IC892" s="18"/>
      <c r="ID892" s="18"/>
      <c r="IE892" s="18"/>
      <c r="IF892" s="18"/>
      <c r="IG892" s="18"/>
      <c r="IH892" s="18"/>
      <c r="II892" s="18"/>
      <c r="IJ892" s="18"/>
      <c r="IK892" s="18"/>
      <c r="IL892" s="18"/>
      <c r="IM892" s="18"/>
      <c r="IN892" s="18"/>
      <c r="IO892" s="18"/>
      <c r="IP892" s="18"/>
      <c r="IQ892" s="18"/>
      <c r="IR892" s="18"/>
      <c r="IS892" s="18"/>
      <c r="IT892" s="18"/>
      <c r="IU892" s="18"/>
      <c r="IV892" s="18"/>
      <c r="IW892" s="18"/>
      <c r="IX892" s="18"/>
      <c r="IY892" s="18"/>
      <c r="IZ892" s="18"/>
      <c r="JA892" s="18"/>
      <c r="JB892" s="18"/>
      <c r="JC892" s="18"/>
      <c r="JD892" s="18"/>
      <c r="JE892" s="18"/>
      <c r="JF892" s="18"/>
    </row>
    <row r="893" spans="36:266" x14ac:dyDescent="0.3">
      <c r="AJ893" s="25"/>
      <c r="AK893" s="25"/>
      <c r="AL893" s="20"/>
      <c r="AM893" s="23"/>
      <c r="AN893" s="18"/>
      <c r="AO893" s="18"/>
      <c r="BB893" s="25"/>
      <c r="BC893" s="21"/>
      <c r="BG893" s="18"/>
      <c r="BN893" s="22"/>
      <c r="BO893" s="22"/>
      <c r="BP893" s="22"/>
      <c r="BQ893" s="22"/>
      <c r="BR893" s="15"/>
      <c r="CF893" s="15"/>
      <c r="CL893" s="22"/>
      <c r="CM893" s="15"/>
      <c r="CR893" s="22"/>
      <c r="CT893" s="15"/>
      <c r="CW893" s="22"/>
      <c r="DA893" s="15"/>
      <c r="DH893" s="15"/>
      <c r="DJ893" s="22"/>
      <c r="DO893" s="15"/>
      <c r="DV893" s="15"/>
      <c r="EC893" s="15"/>
      <c r="EJ893" s="15"/>
      <c r="EQ893" s="15"/>
      <c r="EX893" s="15"/>
      <c r="FE893" s="15"/>
      <c r="FL893" s="15"/>
      <c r="FS893" s="15"/>
      <c r="FZ893" s="15"/>
      <c r="GG893" s="15"/>
      <c r="GN893" s="15"/>
      <c r="GP893" s="22"/>
      <c r="GQ893" s="22"/>
      <c r="GR893" s="22"/>
      <c r="GS893" s="22"/>
      <c r="GT893" s="22"/>
      <c r="GU893" s="15"/>
      <c r="GV893" s="22"/>
      <c r="GW893" s="22"/>
      <c r="GX893" s="22"/>
      <c r="GY893" s="18"/>
      <c r="GZ893" s="18"/>
      <c r="HA893" s="18"/>
      <c r="HB893" s="18"/>
      <c r="HC893" s="18"/>
      <c r="HD893" s="18"/>
      <c r="HE893" s="18"/>
      <c r="HF893" s="18"/>
      <c r="HG893" s="18"/>
      <c r="HH893" s="18"/>
      <c r="HI893" s="18"/>
      <c r="HJ893" s="18"/>
      <c r="HK893" s="18"/>
      <c r="HL893" s="18"/>
      <c r="HM893" s="18"/>
      <c r="HN893" s="18"/>
      <c r="HO893" s="18"/>
      <c r="HP893" s="18"/>
      <c r="HQ893" s="18"/>
      <c r="HR893" s="18"/>
      <c r="HS893" s="18"/>
      <c r="HT893" s="18"/>
      <c r="HU893" s="18"/>
      <c r="HV893" s="18"/>
      <c r="HW893" s="18"/>
      <c r="HX893" s="18"/>
      <c r="HY893" s="18"/>
      <c r="HZ893" s="18"/>
      <c r="IA893" s="18"/>
      <c r="IB893" s="18"/>
      <c r="IC893" s="18"/>
      <c r="ID893" s="18"/>
      <c r="IE893" s="18"/>
      <c r="IF893" s="18"/>
      <c r="IG893" s="18"/>
      <c r="IH893" s="18"/>
      <c r="II893" s="18"/>
      <c r="IJ893" s="18"/>
      <c r="IK893" s="18"/>
      <c r="IL893" s="18"/>
      <c r="IM893" s="18"/>
      <c r="IN893" s="18"/>
      <c r="IO893" s="18"/>
      <c r="IP893" s="18"/>
      <c r="IQ893" s="18"/>
      <c r="IR893" s="18"/>
      <c r="IS893" s="18"/>
      <c r="IT893" s="18"/>
      <c r="IU893" s="18"/>
      <c r="IV893" s="18"/>
      <c r="IW893" s="18"/>
      <c r="IX893" s="18"/>
      <c r="IY893" s="18"/>
      <c r="IZ893" s="18"/>
      <c r="JA893" s="18"/>
      <c r="JB893" s="18"/>
      <c r="JC893" s="18"/>
      <c r="JD893" s="18"/>
      <c r="JE893" s="18"/>
      <c r="JF893" s="18"/>
    </row>
    <row r="894" spans="36:266" x14ac:dyDescent="0.3">
      <c r="AJ894" s="25"/>
      <c r="AK894" s="25"/>
      <c r="AL894" s="20"/>
      <c r="AM894" s="23"/>
      <c r="AN894" s="18"/>
      <c r="AO894" s="18"/>
      <c r="BB894" s="25"/>
      <c r="BC894" s="21"/>
      <c r="BG894" s="18"/>
      <c r="BN894" s="22"/>
      <c r="BO894" s="22"/>
      <c r="BP894" s="22"/>
      <c r="BQ894" s="22"/>
      <c r="BR894" s="15"/>
      <c r="CF894" s="15"/>
      <c r="CL894" s="22"/>
      <c r="CM894" s="15"/>
      <c r="CR894" s="22"/>
      <c r="CT894" s="15"/>
      <c r="CW894" s="22"/>
      <c r="DA894" s="15"/>
      <c r="DH894" s="15"/>
      <c r="DJ894" s="22"/>
      <c r="DO894" s="15"/>
      <c r="DV894" s="15"/>
      <c r="EC894" s="15"/>
      <c r="EJ894" s="15"/>
      <c r="EQ894" s="15"/>
      <c r="EX894" s="15"/>
      <c r="FE894" s="15"/>
      <c r="FL894" s="15"/>
      <c r="FS894" s="15"/>
      <c r="FZ894" s="15"/>
      <c r="GG894" s="15"/>
      <c r="GN894" s="15"/>
      <c r="GP894" s="22"/>
      <c r="GQ894" s="22"/>
      <c r="GR894" s="22"/>
      <c r="GS894" s="22"/>
      <c r="GT894" s="22"/>
      <c r="GU894" s="15"/>
      <c r="GV894" s="22"/>
      <c r="GW894" s="22"/>
      <c r="GX894" s="22"/>
      <c r="GY894" s="18"/>
      <c r="GZ894" s="18"/>
      <c r="HA894" s="18"/>
      <c r="HB894" s="18"/>
      <c r="HC894" s="18"/>
      <c r="HD894" s="18"/>
      <c r="HE894" s="18"/>
      <c r="HF894" s="18"/>
      <c r="HG894" s="18"/>
      <c r="HH894" s="18"/>
      <c r="HI894" s="18"/>
      <c r="HJ894" s="18"/>
      <c r="HK894" s="18"/>
      <c r="HL894" s="18"/>
      <c r="HM894" s="18"/>
      <c r="HN894" s="18"/>
      <c r="HO894" s="18"/>
      <c r="HP894" s="18"/>
      <c r="HQ894" s="18"/>
      <c r="HR894" s="18"/>
      <c r="HS894" s="18"/>
      <c r="HT894" s="18"/>
      <c r="HU894" s="18"/>
      <c r="HV894" s="18"/>
      <c r="HW894" s="18"/>
      <c r="HX894" s="18"/>
      <c r="HY894" s="18"/>
      <c r="HZ894" s="18"/>
      <c r="IA894" s="18"/>
      <c r="IB894" s="18"/>
      <c r="IC894" s="18"/>
      <c r="ID894" s="18"/>
      <c r="IE894" s="18"/>
      <c r="IF894" s="18"/>
      <c r="IG894" s="18"/>
      <c r="IH894" s="18"/>
      <c r="II894" s="18"/>
      <c r="IJ894" s="18"/>
      <c r="IK894" s="18"/>
      <c r="IL894" s="18"/>
      <c r="IM894" s="18"/>
      <c r="IN894" s="18"/>
      <c r="IO894" s="18"/>
      <c r="IP894" s="18"/>
      <c r="IQ894" s="18"/>
      <c r="IR894" s="18"/>
      <c r="IS894" s="18"/>
      <c r="IT894" s="18"/>
      <c r="IU894" s="18"/>
      <c r="IV894" s="18"/>
      <c r="IW894" s="18"/>
      <c r="IX894" s="18"/>
      <c r="IY894" s="18"/>
      <c r="IZ894" s="18"/>
      <c r="JA894" s="18"/>
      <c r="JB894" s="18"/>
      <c r="JC894" s="18"/>
      <c r="JD894" s="18"/>
      <c r="JE894" s="18"/>
      <c r="JF894" s="18"/>
    </row>
    <row r="895" spans="36:266" x14ac:dyDescent="0.3">
      <c r="AJ895" s="25"/>
      <c r="AK895" s="25"/>
      <c r="AL895" s="20"/>
      <c r="AM895" s="23"/>
      <c r="AN895" s="18"/>
      <c r="AO895" s="18"/>
      <c r="BB895" s="25"/>
      <c r="BC895" s="21"/>
      <c r="BG895" s="18"/>
      <c r="BN895" s="22"/>
      <c r="BO895" s="22"/>
      <c r="BP895" s="22"/>
      <c r="BQ895" s="22"/>
      <c r="BR895" s="15"/>
      <c r="CF895" s="15"/>
      <c r="CL895" s="22"/>
      <c r="CM895" s="15"/>
      <c r="CR895" s="22"/>
      <c r="CT895" s="15"/>
      <c r="CW895" s="22"/>
      <c r="DA895" s="15"/>
      <c r="DH895" s="15"/>
      <c r="DJ895" s="22"/>
      <c r="DO895" s="15"/>
      <c r="DV895" s="15"/>
      <c r="EC895" s="15"/>
      <c r="EJ895" s="15"/>
      <c r="EQ895" s="15"/>
      <c r="EX895" s="15"/>
      <c r="FE895" s="15"/>
      <c r="FL895" s="15"/>
      <c r="FS895" s="15"/>
      <c r="FZ895" s="15"/>
      <c r="GG895" s="15"/>
      <c r="GN895" s="15"/>
      <c r="GP895" s="22"/>
      <c r="GQ895" s="22"/>
      <c r="GR895" s="22"/>
      <c r="GS895" s="22"/>
      <c r="GT895" s="22"/>
      <c r="GU895" s="15"/>
      <c r="GV895" s="22"/>
      <c r="GW895" s="22"/>
      <c r="GX895" s="22"/>
      <c r="GY895" s="18"/>
      <c r="GZ895" s="18"/>
      <c r="HA895" s="18"/>
      <c r="HB895" s="18"/>
      <c r="HC895" s="18"/>
      <c r="HD895" s="18"/>
      <c r="HE895" s="18"/>
      <c r="HF895" s="18"/>
      <c r="HG895" s="18"/>
      <c r="HH895" s="18"/>
      <c r="HI895" s="18"/>
      <c r="HJ895" s="18"/>
      <c r="HK895" s="18"/>
      <c r="HL895" s="18"/>
      <c r="HM895" s="18"/>
      <c r="HN895" s="18"/>
      <c r="HO895" s="18"/>
      <c r="HP895" s="18"/>
      <c r="HQ895" s="18"/>
      <c r="HR895" s="18"/>
      <c r="HS895" s="18"/>
      <c r="HT895" s="18"/>
      <c r="HU895" s="18"/>
      <c r="HV895" s="18"/>
      <c r="HW895" s="18"/>
      <c r="HX895" s="18"/>
      <c r="HY895" s="18"/>
      <c r="HZ895" s="18"/>
      <c r="IA895" s="18"/>
      <c r="IB895" s="18"/>
      <c r="IC895" s="18"/>
      <c r="ID895" s="18"/>
      <c r="IE895" s="18"/>
      <c r="IF895" s="18"/>
      <c r="IG895" s="18"/>
      <c r="IH895" s="18"/>
      <c r="II895" s="18"/>
      <c r="IJ895" s="18"/>
      <c r="IK895" s="18"/>
      <c r="IL895" s="18"/>
      <c r="IM895" s="18"/>
      <c r="IN895" s="18"/>
      <c r="IO895" s="18"/>
      <c r="IP895" s="18"/>
      <c r="IQ895" s="18"/>
      <c r="IR895" s="18"/>
      <c r="IS895" s="18"/>
      <c r="IT895" s="18"/>
      <c r="IU895" s="18"/>
      <c r="IV895" s="18"/>
      <c r="IW895" s="18"/>
      <c r="IX895" s="18"/>
      <c r="IY895" s="18"/>
      <c r="IZ895" s="18"/>
      <c r="JA895" s="18"/>
      <c r="JB895" s="18"/>
      <c r="JC895" s="18"/>
      <c r="JD895" s="18"/>
      <c r="JE895" s="18"/>
      <c r="JF895" s="18"/>
    </row>
    <row r="896" spans="36:266" x14ac:dyDescent="0.3">
      <c r="AJ896" s="25"/>
      <c r="AK896" s="25"/>
      <c r="AL896" s="20"/>
      <c r="AM896" s="23"/>
      <c r="AN896" s="18"/>
      <c r="AO896" s="18"/>
      <c r="BB896" s="25"/>
      <c r="BC896" s="21"/>
      <c r="BG896" s="18"/>
      <c r="BN896" s="22"/>
      <c r="BO896" s="22"/>
      <c r="BP896" s="22"/>
      <c r="BQ896" s="22"/>
      <c r="BR896" s="15"/>
      <c r="CF896" s="15"/>
      <c r="CL896" s="22"/>
      <c r="CM896" s="15"/>
      <c r="CR896" s="22"/>
      <c r="CT896" s="15"/>
      <c r="CW896" s="22"/>
      <c r="DA896" s="15"/>
      <c r="DH896" s="15"/>
      <c r="DJ896" s="22"/>
      <c r="DO896" s="15"/>
      <c r="DV896" s="15"/>
      <c r="EC896" s="15"/>
      <c r="EJ896" s="15"/>
      <c r="EQ896" s="15"/>
      <c r="EX896" s="15"/>
      <c r="FE896" s="15"/>
      <c r="FL896" s="15"/>
      <c r="FS896" s="15"/>
      <c r="FZ896" s="15"/>
      <c r="GG896" s="15"/>
      <c r="GN896" s="15"/>
      <c r="GP896" s="22"/>
      <c r="GQ896" s="22"/>
      <c r="GR896" s="22"/>
      <c r="GS896" s="22"/>
      <c r="GT896" s="22"/>
      <c r="GU896" s="15"/>
      <c r="GV896" s="22"/>
      <c r="GW896" s="22"/>
      <c r="GX896" s="22"/>
      <c r="GY896" s="18"/>
      <c r="GZ896" s="18"/>
      <c r="HA896" s="18"/>
      <c r="HB896" s="18"/>
      <c r="HC896" s="18"/>
      <c r="HD896" s="18"/>
      <c r="HE896" s="18"/>
      <c r="HF896" s="18"/>
      <c r="HG896" s="18"/>
      <c r="HH896" s="18"/>
      <c r="HI896" s="18"/>
      <c r="HJ896" s="18"/>
      <c r="HK896" s="18"/>
      <c r="HL896" s="18"/>
      <c r="HM896" s="18"/>
      <c r="HN896" s="18"/>
      <c r="HO896" s="18"/>
      <c r="HP896" s="18"/>
      <c r="HQ896" s="18"/>
      <c r="HR896" s="18"/>
      <c r="HS896" s="18"/>
      <c r="HT896" s="18"/>
      <c r="HU896" s="18"/>
      <c r="HV896" s="18"/>
      <c r="HW896" s="18"/>
      <c r="HX896" s="18"/>
      <c r="HY896" s="18"/>
      <c r="HZ896" s="18"/>
      <c r="IA896" s="18"/>
      <c r="IB896" s="18"/>
      <c r="IC896" s="18"/>
      <c r="ID896" s="18"/>
      <c r="IE896" s="18"/>
      <c r="IF896" s="18"/>
      <c r="IG896" s="18"/>
      <c r="IH896" s="18"/>
      <c r="II896" s="18"/>
      <c r="IJ896" s="18"/>
      <c r="IK896" s="18"/>
      <c r="IL896" s="18"/>
      <c r="IM896" s="18"/>
      <c r="IN896" s="18"/>
      <c r="IO896" s="18"/>
      <c r="IP896" s="18"/>
      <c r="IQ896" s="18"/>
      <c r="IR896" s="18"/>
      <c r="IS896" s="18"/>
      <c r="IT896" s="18"/>
      <c r="IU896" s="18"/>
      <c r="IV896" s="18"/>
      <c r="IW896" s="18"/>
      <c r="IX896" s="18"/>
      <c r="IY896" s="18"/>
      <c r="IZ896" s="18"/>
      <c r="JA896" s="18"/>
      <c r="JB896" s="18"/>
      <c r="JC896" s="18"/>
      <c r="JD896" s="18"/>
      <c r="JE896" s="18"/>
      <c r="JF896" s="18"/>
    </row>
    <row r="897" spans="36:266" x14ac:dyDescent="0.3">
      <c r="AJ897" s="18"/>
      <c r="AK897" s="18"/>
      <c r="AL897" s="20"/>
      <c r="AM897" s="23"/>
      <c r="AN897" s="18"/>
      <c r="AO897" s="18"/>
      <c r="BB897" s="25"/>
      <c r="BC897" s="21"/>
      <c r="BG897" s="18"/>
      <c r="BN897" s="22"/>
      <c r="BO897" s="22"/>
      <c r="BP897" s="22"/>
      <c r="BQ897" s="22"/>
      <c r="BR897" s="15"/>
      <c r="CF897" s="15"/>
      <c r="CL897" s="22"/>
      <c r="CM897" s="15"/>
      <c r="CR897" s="22"/>
      <c r="CT897" s="15"/>
      <c r="CW897" s="22"/>
      <c r="DA897" s="15"/>
      <c r="DH897" s="15"/>
      <c r="DJ897" s="22"/>
      <c r="DO897" s="15"/>
      <c r="DV897" s="15"/>
      <c r="EC897" s="15"/>
      <c r="EJ897" s="15"/>
      <c r="EQ897" s="15"/>
      <c r="EX897" s="15"/>
      <c r="FE897" s="15"/>
      <c r="FL897" s="15"/>
      <c r="FS897" s="15"/>
      <c r="FZ897" s="15"/>
      <c r="GG897" s="15"/>
      <c r="GN897" s="15"/>
      <c r="GP897" s="22"/>
      <c r="GQ897" s="22"/>
      <c r="GR897" s="22"/>
      <c r="GS897" s="22"/>
      <c r="GT897" s="22"/>
      <c r="GU897" s="15"/>
      <c r="GV897" s="22"/>
      <c r="GW897" s="22"/>
      <c r="GX897" s="22"/>
      <c r="GY897" s="18"/>
      <c r="GZ897" s="18"/>
      <c r="HA897" s="18"/>
      <c r="HB897" s="18"/>
      <c r="HC897" s="18"/>
      <c r="HD897" s="18"/>
      <c r="HE897" s="18"/>
      <c r="HF897" s="18"/>
      <c r="HG897" s="18"/>
      <c r="HH897" s="18"/>
      <c r="HI897" s="18"/>
      <c r="HJ897" s="18"/>
      <c r="HK897" s="18"/>
      <c r="HL897" s="18"/>
      <c r="HM897" s="18"/>
      <c r="HN897" s="18"/>
      <c r="HO897" s="18"/>
      <c r="HP897" s="18"/>
      <c r="HQ897" s="18"/>
      <c r="HR897" s="18"/>
      <c r="HS897" s="18"/>
      <c r="HT897" s="18"/>
      <c r="HU897" s="18"/>
      <c r="HV897" s="18"/>
      <c r="HW897" s="18"/>
      <c r="HX897" s="18"/>
      <c r="HY897" s="18"/>
      <c r="HZ897" s="18"/>
      <c r="IA897" s="18"/>
      <c r="IB897" s="18"/>
      <c r="IC897" s="18"/>
      <c r="ID897" s="18"/>
      <c r="IE897" s="18"/>
      <c r="IF897" s="18"/>
      <c r="IG897" s="18"/>
      <c r="IH897" s="18"/>
      <c r="II897" s="18"/>
      <c r="IJ897" s="18"/>
      <c r="IK897" s="18"/>
      <c r="IL897" s="18"/>
      <c r="IM897" s="18"/>
      <c r="IN897" s="18"/>
      <c r="IO897" s="18"/>
      <c r="IP897" s="18"/>
      <c r="IQ897" s="18"/>
      <c r="IR897" s="18"/>
      <c r="IS897" s="18"/>
      <c r="IT897" s="18"/>
      <c r="IU897" s="18"/>
      <c r="IV897" s="18"/>
      <c r="IW897" s="18"/>
      <c r="IX897" s="18"/>
      <c r="IY897" s="18"/>
      <c r="IZ897" s="18"/>
      <c r="JA897" s="18"/>
      <c r="JB897" s="18"/>
      <c r="JC897" s="18"/>
      <c r="JD897" s="18"/>
      <c r="JE897" s="18"/>
      <c r="JF897" s="18"/>
    </row>
    <row r="898" spans="36:266" x14ac:dyDescent="0.3">
      <c r="AJ898" s="18"/>
      <c r="AK898" s="18"/>
      <c r="AL898" s="20"/>
      <c r="AM898" s="23"/>
      <c r="AN898" s="18"/>
      <c r="AO898" s="18"/>
      <c r="BB898" s="25"/>
      <c r="BC898" s="21"/>
      <c r="BG898" s="18"/>
      <c r="BN898" s="22"/>
      <c r="BO898" s="22"/>
      <c r="BP898" s="22"/>
      <c r="BQ898" s="22"/>
      <c r="BR898" s="15"/>
      <c r="CF898" s="15"/>
      <c r="CL898" s="22"/>
      <c r="CM898" s="15"/>
      <c r="CR898" s="22"/>
      <c r="CT898" s="15"/>
      <c r="CW898" s="22"/>
      <c r="DA898" s="15"/>
      <c r="DH898" s="15"/>
      <c r="DJ898" s="22"/>
      <c r="DO898" s="15"/>
      <c r="DV898" s="15"/>
      <c r="EC898" s="15"/>
      <c r="EJ898" s="15"/>
      <c r="EQ898" s="15"/>
      <c r="EX898" s="15"/>
      <c r="FE898" s="15"/>
      <c r="FL898" s="15"/>
      <c r="FS898" s="15"/>
      <c r="FZ898" s="15"/>
      <c r="GG898" s="15"/>
      <c r="GN898" s="15"/>
      <c r="GP898" s="22"/>
      <c r="GQ898" s="22"/>
      <c r="GR898" s="22"/>
      <c r="GS898" s="22"/>
      <c r="GT898" s="22"/>
      <c r="GU898" s="15"/>
      <c r="GV898" s="22"/>
      <c r="GW898" s="22"/>
      <c r="GX898" s="22"/>
      <c r="GY898" s="18"/>
      <c r="GZ898" s="18"/>
      <c r="HA898" s="18"/>
      <c r="HB898" s="18"/>
      <c r="HC898" s="18"/>
      <c r="HD898" s="18"/>
      <c r="HE898" s="18"/>
      <c r="HF898" s="18"/>
      <c r="HG898" s="18"/>
      <c r="HH898" s="18"/>
      <c r="HI898" s="18"/>
      <c r="HJ898" s="18"/>
      <c r="HK898" s="18"/>
      <c r="HL898" s="18"/>
      <c r="HM898" s="18"/>
      <c r="HN898" s="18"/>
      <c r="HO898" s="18"/>
      <c r="HP898" s="18"/>
      <c r="HQ898" s="18"/>
      <c r="HR898" s="18"/>
      <c r="HS898" s="18"/>
      <c r="HT898" s="18"/>
      <c r="HU898" s="18"/>
      <c r="HV898" s="18"/>
      <c r="HW898" s="18"/>
      <c r="HX898" s="18"/>
      <c r="HY898" s="18"/>
      <c r="HZ898" s="18"/>
      <c r="IA898" s="18"/>
      <c r="IB898" s="18"/>
      <c r="IC898" s="18"/>
      <c r="ID898" s="18"/>
      <c r="IE898" s="18"/>
      <c r="IF898" s="18"/>
      <c r="IG898" s="18"/>
      <c r="IH898" s="18"/>
      <c r="II898" s="18"/>
      <c r="IJ898" s="18"/>
      <c r="IK898" s="18"/>
      <c r="IL898" s="18"/>
      <c r="IM898" s="18"/>
      <c r="IN898" s="18"/>
      <c r="IO898" s="18"/>
      <c r="IP898" s="18"/>
      <c r="IQ898" s="18"/>
      <c r="IR898" s="18"/>
      <c r="IS898" s="18"/>
      <c r="IT898" s="18"/>
      <c r="IU898" s="18"/>
      <c r="IV898" s="18"/>
      <c r="IW898" s="18"/>
      <c r="IX898" s="18"/>
      <c r="IY898" s="18"/>
      <c r="IZ898" s="18"/>
      <c r="JA898" s="18"/>
      <c r="JB898" s="18"/>
      <c r="JC898" s="18"/>
      <c r="JD898" s="18"/>
      <c r="JE898" s="18"/>
      <c r="JF898" s="18"/>
    </row>
    <row r="899" spans="36:266" x14ac:dyDescent="0.3">
      <c r="AJ899" s="18"/>
      <c r="AK899" s="18"/>
      <c r="AL899" s="20"/>
      <c r="AM899" s="23"/>
      <c r="AN899" s="18"/>
      <c r="AO899" s="18"/>
      <c r="BB899" s="25"/>
      <c r="BC899" s="21"/>
      <c r="BG899" s="18"/>
      <c r="BN899" s="22"/>
      <c r="BO899" s="22"/>
      <c r="BP899" s="22"/>
      <c r="BQ899" s="22"/>
      <c r="BR899" s="15"/>
      <c r="CF899" s="15"/>
      <c r="CL899" s="22"/>
      <c r="CM899" s="15"/>
      <c r="CR899" s="22"/>
      <c r="CT899" s="15"/>
      <c r="CW899" s="22"/>
      <c r="DA899" s="15"/>
      <c r="DH899" s="15"/>
      <c r="DJ899" s="22"/>
      <c r="DO899" s="15"/>
      <c r="DV899" s="15"/>
      <c r="EC899" s="15"/>
      <c r="EJ899" s="15"/>
      <c r="EQ899" s="15"/>
      <c r="EX899" s="15"/>
      <c r="FE899" s="15"/>
      <c r="FL899" s="15"/>
      <c r="FS899" s="15"/>
      <c r="FZ899" s="15"/>
      <c r="GG899" s="15"/>
      <c r="GN899" s="15"/>
      <c r="GP899" s="22"/>
      <c r="GQ899" s="22"/>
      <c r="GR899" s="22"/>
      <c r="GS899" s="22"/>
      <c r="GT899" s="22"/>
      <c r="GU899" s="15"/>
      <c r="GV899" s="22"/>
      <c r="GW899" s="22"/>
      <c r="GX899" s="22"/>
      <c r="GY899" s="18"/>
      <c r="GZ899" s="18"/>
      <c r="HA899" s="18"/>
      <c r="HB899" s="18"/>
      <c r="HC899" s="18"/>
      <c r="HD899" s="18"/>
      <c r="HE899" s="18"/>
      <c r="HF899" s="18"/>
      <c r="HG899" s="18"/>
      <c r="HH899" s="18"/>
      <c r="HI899" s="18"/>
      <c r="HJ899" s="18"/>
      <c r="HK899" s="18"/>
      <c r="HL899" s="18"/>
      <c r="HM899" s="18"/>
      <c r="HN899" s="18"/>
      <c r="HO899" s="18"/>
      <c r="HP899" s="18"/>
      <c r="HQ899" s="18"/>
      <c r="HR899" s="18"/>
      <c r="HS899" s="18"/>
      <c r="HT899" s="18"/>
      <c r="HU899" s="18"/>
      <c r="HV899" s="18"/>
      <c r="HW899" s="18"/>
      <c r="HX899" s="18"/>
      <c r="HY899" s="18"/>
      <c r="HZ899" s="18"/>
      <c r="IA899" s="18"/>
      <c r="IB899" s="18"/>
      <c r="IC899" s="18"/>
      <c r="ID899" s="18"/>
      <c r="IE899" s="18"/>
      <c r="IF899" s="18"/>
      <c r="IG899" s="18"/>
      <c r="IH899" s="18"/>
      <c r="II899" s="18"/>
      <c r="IJ899" s="18"/>
      <c r="IK899" s="18"/>
      <c r="IL899" s="18"/>
      <c r="IM899" s="18"/>
      <c r="IN899" s="18"/>
      <c r="IO899" s="18"/>
      <c r="IP899" s="18"/>
      <c r="IQ899" s="18"/>
      <c r="IR899" s="18"/>
      <c r="IS899" s="18"/>
      <c r="IT899" s="18"/>
      <c r="IU899" s="18"/>
      <c r="IV899" s="18"/>
      <c r="IW899" s="18"/>
      <c r="IX899" s="18"/>
      <c r="IY899" s="18"/>
      <c r="IZ899" s="18"/>
      <c r="JA899" s="18"/>
      <c r="JB899" s="18"/>
      <c r="JC899" s="18"/>
      <c r="JD899" s="18"/>
      <c r="JE899" s="18"/>
      <c r="JF899" s="18"/>
    </row>
    <row r="900" spans="36:266" x14ac:dyDescent="0.3">
      <c r="AJ900" s="18"/>
      <c r="AK900" s="18"/>
      <c r="AL900" s="20"/>
      <c r="AM900" s="23"/>
      <c r="AN900" s="18"/>
      <c r="AO900" s="18"/>
      <c r="BB900" s="25"/>
      <c r="BC900" s="21"/>
      <c r="BG900" s="18"/>
      <c r="BN900" s="22"/>
      <c r="BO900" s="22"/>
      <c r="BP900" s="22"/>
      <c r="BQ900" s="22"/>
      <c r="BR900" s="15"/>
      <c r="CF900" s="15"/>
      <c r="CL900" s="22"/>
      <c r="CM900" s="15"/>
      <c r="CR900" s="22"/>
      <c r="CT900" s="15"/>
      <c r="CW900" s="22"/>
      <c r="DA900" s="15"/>
      <c r="DH900" s="15"/>
      <c r="DJ900" s="22"/>
      <c r="DO900" s="15"/>
      <c r="DV900" s="15"/>
      <c r="EC900" s="15"/>
      <c r="EJ900" s="15"/>
      <c r="EQ900" s="15"/>
      <c r="EX900" s="15"/>
      <c r="FE900" s="15"/>
      <c r="FL900" s="15"/>
      <c r="FS900" s="15"/>
      <c r="FZ900" s="15"/>
      <c r="GG900" s="15"/>
      <c r="GN900" s="15"/>
      <c r="GP900" s="22"/>
      <c r="GQ900" s="22"/>
      <c r="GR900" s="22"/>
      <c r="GS900" s="22"/>
      <c r="GT900" s="22"/>
      <c r="GU900" s="15"/>
      <c r="GV900" s="22"/>
      <c r="GW900" s="22"/>
      <c r="GX900" s="22"/>
      <c r="GY900" s="18"/>
      <c r="GZ900" s="18"/>
      <c r="HA900" s="18"/>
      <c r="HB900" s="18"/>
      <c r="HC900" s="18"/>
      <c r="HD900" s="18"/>
      <c r="HE900" s="18"/>
      <c r="HF900" s="18"/>
      <c r="HG900" s="18"/>
      <c r="HH900" s="18"/>
      <c r="HI900" s="18"/>
      <c r="HJ900" s="18"/>
      <c r="HK900" s="18"/>
      <c r="HL900" s="18"/>
      <c r="HM900" s="18"/>
      <c r="HN900" s="18"/>
      <c r="HO900" s="18"/>
      <c r="HP900" s="18"/>
      <c r="HQ900" s="18"/>
      <c r="HR900" s="18"/>
      <c r="HS900" s="18"/>
      <c r="HT900" s="18"/>
      <c r="HU900" s="18"/>
      <c r="HV900" s="18"/>
      <c r="HW900" s="18"/>
      <c r="HX900" s="18"/>
      <c r="HY900" s="18"/>
      <c r="HZ900" s="18"/>
      <c r="IA900" s="18"/>
      <c r="IB900" s="18"/>
      <c r="IC900" s="18"/>
      <c r="ID900" s="18"/>
      <c r="IE900" s="18"/>
      <c r="IF900" s="18"/>
      <c r="IG900" s="18"/>
      <c r="IH900" s="18"/>
      <c r="II900" s="18"/>
      <c r="IJ900" s="18"/>
      <c r="IK900" s="18"/>
      <c r="IL900" s="18"/>
      <c r="IM900" s="18"/>
      <c r="IN900" s="18"/>
      <c r="IO900" s="18"/>
      <c r="IP900" s="18"/>
      <c r="IQ900" s="18"/>
      <c r="IR900" s="18"/>
      <c r="IS900" s="18"/>
      <c r="IT900" s="18"/>
      <c r="IU900" s="18"/>
      <c r="IV900" s="18"/>
      <c r="IW900" s="18"/>
      <c r="IX900" s="18"/>
      <c r="IY900" s="18"/>
      <c r="IZ900" s="18"/>
      <c r="JA900" s="18"/>
      <c r="JB900" s="18"/>
      <c r="JC900" s="18"/>
      <c r="JD900" s="18"/>
      <c r="JE900" s="18"/>
      <c r="JF900" s="18"/>
    </row>
    <row r="901" spans="36:266" x14ac:dyDescent="0.3">
      <c r="AJ901" s="18"/>
      <c r="AK901" s="18"/>
      <c r="AL901" s="20"/>
      <c r="AM901" s="23"/>
      <c r="AN901" s="18"/>
      <c r="AO901" s="18"/>
      <c r="BB901" s="25"/>
      <c r="BC901" s="21"/>
      <c r="BG901" s="18"/>
      <c r="BN901" s="22"/>
      <c r="BO901" s="22"/>
      <c r="BP901" s="22"/>
      <c r="BQ901" s="22"/>
      <c r="BR901" s="15"/>
      <c r="CF901" s="15"/>
      <c r="CL901" s="22"/>
      <c r="CM901" s="15"/>
      <c r="CR901" s="22"/>
      <c r="CT901" s="15"/>
      <c r="CW901" s="22"/>
      <c r="DA901" s="15"/>
      <c r="DH901" s="15"/>
      <c r="DJ901" s="22"/>
      <c r="DO901" s="15"/>
      <c r="DV901" s="15"/>
      <c r="EC901" s="15"/>
      <c r="EJ901" s="15"/>
      <c r="EQ901" s="15"/>
      <c r="EX901" s="15"/>
      <c r="FE901" s="15"/>
      <c r="FL901" s="15"/>
      <c r="FS901" s="15"/>
      <c r="FZ901" s="15"/>
      <c r="GG901" s="15"/>
      <c r="GN901" s="15"/>
      <c r="GP901" s="22"/>
      <c r="GQ901" s="22"/>
      <c r="GR901" s="22"/>
      <c r="GS901" s="22"/>
      <c r="GT901" s="22"/>
      <c r="GU901" s="15"/>
      <c r="GV901" s="22"/>
      <c r="GW901" s="22"/>
      <c r="GX901" s="22"/>
      <c r="GY901" s="18"/>
      <c r="GZ901" s="18"/>
      <c r="HA901" s="18"/>
      <c r="HB901" s="18"/>
      <c r="HC901" s="18"/>
      <c r="HD901" s="18"/>
      <c r="HE901" s="18"/>
      <c r="HF901" s="18"/>
      <c r="HG901" s="18"/>
      <c r="HH901" s="18"/>
      <c r="HI901" s="18"/>
      <c r="HJ901" s="18"/>
      <c r="HK901" s="18"/>
      <c r="HL901" s="18"/>
      <c r="HM901" s="18"/>
      <c r="HN901" s="18"/>
      <c r="HO901" s="18"/>
      <c r="HP901" s="18"/>
      <c r="HQ901" s="18"/>
      <c r="HR901" s="18"/>
      <c r="HS901" s="18"/>
      <c r="HT901" s="18"/>
      <c r="HU901" s="18"/>
      <c r="HV901" s="18"/>
      <c r="HW901" s="18"/>
      <c r="HX901" s="18"/>
      <c r="HY901" s="18"/>
      <c r="HZ901" s="18"/>
      <c r="IA901" s="18"/>
      <c r="IB901" s="18"/>
      <c r="IC901" s="18"/>
      <c r="ID901" s="18"/>
      <c r="IE901" s="18"/>
      <c r="IF901" s="18"/>
      <c r="IG901" s="18"/>
      <c r="IH901" s="18"/>
      <c r="II901" s="18"/>
      <c r="IJ901" s="18"/>
      <c r="IK901" s="18"/>
      <c r="IL901" s="18"/>
      <c r="IM901" s="18"/>
      <c r="IN901" s="18"/>
      <c r="IO901" s="18"/>
      <c r="IP901" s="18"/>
      <c r="IQ901" s="18"/>
      <c r="IR901" s="18"/>
      <c r="IS901" s="18"/>
      <c r="IT901" s="18"/>
      <c r="IU901" s="18"/>
      <c r="IV901" s="18"/>
      <c r="IW901" s="18"/>
      <c r="IX901" s="18"/>
      <c r="IY901" s="18"/>
      <c r="IZ901" s="18"/>
      <c r="JA901" s="18"/>
      <c r="JB901" s="18"/>
      <c r="JC901" s="18"/>
      <c r="JD901" s="18"/>
      <c r="JE901" s="18"/>
      <c r="JF901" s="18"/>
    </row>
    <row r="902" spans="36:266" x14ac:dyDescent="0.3">
      <c r="AJ902" s="18"/>
      <c r="AK902" s="18"/>
      <c r="AL902" s="20"/>
      <c r="AM902" s="23"/>
      <c r="AN902" s="18"/>
      <c r="AO902" s="18"/>
      <c r="BB902" s="25"/>
      <c r="BC902" s="21"/>
      <c r="BG902" s="18"/>
      <c r="BN902" s="22"/>
      <c r="BO902" s="22"/>
      <c r="BP902" s="22"/>
      <c r="BQ902" s="22"/>
      <c r="BR902" s="15"/>
      <c r="CF902" s="15"/>
      <c r="CL902" s="22"/>
      <c r="CM902" s="15"/>
      <c r="CR902" s="22"/>
      <c r="CT902" s="15"/>
      <c r="CW902" s="22"/>
      <c r="DA902" s="15"/>
      <c r="DH902" s="15"/>
      <c r="DJ902" s="22"/>
      <c r="DO902" s="15"/>
      <c r="DV902" s="15"/>
      <c r="EC902" s="15"/>
      <c r="EJ902" s="15"/>
      <c r="EQ902" s="15"/>
      <c r="EX902" s="15"/>
      <c r="FE902" s="15"/>
      <c r="FL902" s="15"/>
      <c r="FS902" s="15"/>
      <c r="FZ902" s="15"/>
      <c r="GG902" s="15"/>
      <c r="GN902" s="15"/>
      <c r="GP902" s="22"/>
      <c r="GQ902" s="22"/>
      <c r="GR902" s="22"/>
      <c r="GS902" s="22"/>
      <c r="GT902" s="22"/>
      <c r="GU902" s="15"/>
      <c r="GV902" s="22"/>
      <c r="GW902" s="22"/>
      <c r="GX902" s="22"/>
      <c r="GY902" s="18"/>
      <c r="GZ902" s="18"/>
      <c r="HA902" s="18"/>
      <c r="HB902" s="18"/>
      <c r="HC902" s="18"/>
      <c r="HD902" s="18"/>
      <c r="HE902" s="18"/>
      <c r="HF902" s="18"/>
      <c r="HG902" s="18"/>
      <c r="HH902" s="18"/>
      <c r="HI902" s="18"/>
      <c r="HJ902" s="18"/>
      <c r="HK902" s="18"/>
      <c r="HL902" s="18"/>
      <c r="HM902" s="18"/>
      <c r="HN902" s="18"/>
      <c r="HO902" s="18"/>
      <c r="HP902" s="18"/>
      <c r="HQ902" s="18"/>
      <c r="HR902" s="18"/>
      <c r="HS902" s="18"/>
      <c r="HT902" s="18"/>
      <c r="HU902" s="18"/>
      <c r="HV902" s="18"/>
      <c r="HW902" s="18"/>
      <c r="HX902" s="18"/>
      <c r="HY902" s="18"/>
      <c r="HZ902" s="18"/>
      <c r="IA902" s="18"/>
      <c r="IB902" s="18"/>
      <c r="IC902" s="18"/>
      <c r="ID902" s="18"/>
      <c r="IE902" s="18"/>
      <c r="IF902" s="18"/>
      <c r="IG902" s="18"/>
      <c r="IH902" s="18"/>
      <c r="II902" s="18"/>
      <c r="IJ902" s="18"/>
      <c r="IK902" s="18"/>
      <c r="IL902" s="18"/>
      <c r="IM902" s="18"/>
      <c r="IN902" s="18"/>
      <c r="IO902" s="18"/>
      <c r="IP902" s="18"/>
      <c r="IQ902" s="18"/>
      <c r="IR902" s="18"/>
      <c r="IS902" s="18"/>
      <c r="IT902" s="18"/>
      <c r="IU902" s="18"/>
      <c r="IV902" s="18"/>
      <c r="IW902" s="18"/>
      <c r="IX902" s="18"/>
      <c r="IY902" s="18"/>
      <c r="IZ902" s="18"/>
      <c r="JA902" s="18"/>
      <c r="JB902" s="18"/>
      <c r="JC902" s="18"/>
      <c r="JD902" s="18"/>
      <c r="JE902" s="18"/>
      <c r="JF902" s="18"/>
    </row>
    <row r="903" spans="36:266" x14ac:dyDescent="0.3">
      <c r="AJ903" s="18"/>
      <c r="AK903" s="18"/>
      <c r="AL903" s="20"/>
      <c r="AM903" s="23"/>
      <c r="AN903" s="18"/>
      <c r="AO903" s="18"/>
      <c r="BB903" s="25"/>
      <c r="BC903" s="21"/>
      <c r="BG903" s="18"/>
      <c r="BN903" s="22"/>
      <c r="BO903" s="22"/>
      <c r="BP903" s="22"/>
      <c r="BQ903" s="22"/>
      <c r="BR903" s="15"/>
      <c r="CF903" s="15"/>
      <c r="CL903" s="22"/>
      <c r="CM903" s="15"/>
      <c r="CR903" s="22"/>
      <c r="CT903" s="15"/>
      <c r="CW903" s="22"/>
      <c r="DA903" s="15"/>
      <c r="DH903" s="15"/>
      <c r="DJ903" s="22"/>
      <c r="DO903" s="15"/>
      <c r="DV903" s="15"/>
      <c r="EC903" s="15"/>
      <c r="EJ903" s="15"/>
      <c r="EQ903" s="15"/>
      <c r="EX903" s="15"/>
      <c r="FE903" s="15"/>
      <c r="FL903" s="15"/>
      <c r="FS903" s="15"/>
      <c r="FZ903" s="15"/>
      <c r="GG903" s="15"/>
      <c r="GN903" s="15"/>
      <c r="GP903" s="22"/>
      <c r="GQ903" s="22"/>
      <c r="GR903" s="22"/>
      <c r="GS903" s="22"/>
      <c r="GT903" s="22"/>
      <c r="GU903" s="15"/>
      <c r="GV903" s="22"/>
      <c r="GW903" s="22"/>
      <c r="GX903" s="22"/>
      <c r="GY903" s="18"/>
      <c r="GZ903" s="18"/>
      <c r="HA903" s="18"/>
      <c r="HB903" s="18"/>
      <c r="HC903" s="18"/>
      <c r="HD903" s="18"/>
      <c r="HE903" s="18"/>
      <c r="HF903" s="18"/>
      <c r="HG903" s="18"/>
      <c r="HH903" s="18"/>
      <c r="HI903" s="18"/>
      <c r="HJ903" s="18"/>
      <c r="HK903" s="18"/>
      <c r="HL903" s="18"/>
      <c r="HM903" s="18"/>
      <c r="HN903" s="18"/>
      <c r="HO903" s="18"/>
      <c r="HP903" s="18"/>
      <c r="HQ903" s="18"/>
      <c r="HR903" s="18"/>
      <c r="HS903" s="18"/>
      <c r="HT903" s="18"/>
      <c r="HU903" s="18"/>
      <c r="HV903" s="18"/>
      <c r="HW903" s="18"/>
      <c r="HX903" s="18"/>
      <c r="HY903" s="18"/>
      <c r="HZ903" s="18"/>
      <c r="IA903" s="18"/>
      <c r="IB903" s="18"/>
      <c r="IC903" s="18"/>
      <c r="ID903" s="18"/>
      <c r="IE903" s="18"/>
      <c r="IF903" s="18"/>
      <c r="IG903" s="18"/>
      <c r="IH903" s="18"/>
      <c r="II903" s="18"/>
      <c r="IJ903" s="18"/>
      <c r="IK903" s="18"/>
      <c r="IL903" s="18"/>
      <c r="IM903" s="18"/>
      <c r="IN903" s="18"/>
      <c r="IO903" s="18"/>
      <c r="IP903" s="18"/>
      <c r="IQ903" s="18"/>
      <c r="IR903" s="18"/>
      <c r="IS903" s="18"/>
      <c r="IT903" s="18"/>
      <c r="IU903" s="18"/>
      <c r="IV903" s="18"/>
      <c r="IW903" s="18"/>
      <c r="IX903" s="18"/>
      <c r="IY903" s="18"/>
      <c r="IZ903" s="18"/>
      <c r="JA903" s="18"/>
      <c r="JB903" s="18"/>
      <c r="JC903" s="18"/>
      <c r="JD903" s="18"/>
      <c r="JE903" s="18"/>
      <c r="JF903" s="18"/>
    </row>
    <row r="904" spans="36:266" x14ac:dyDescent="0.3">
      <c r="AJ904" s="18"/>
      <c r="AK904" s="18"/>
      <c r="AL904" s="20"/>
      <c r="AM904" s="23"/>
      <c r="AN904" s="18"/>
      <c r="AO904" s="18"/>
      <c r="BB904" s="25"/>
      <c r="BC904" s="21"/>
      <c r="BG904" s="18"/>
      <c r="BN904" s="22"/>
      <c r="BO904" s="22"/>
      <c r="BP904" s="22"/>
      <c r="BQ904" s="22"/>
      <c r="BR904" s="15"/>
      <c r="CF904" s="15"/>
      <c r="CL904" s="22"/>
      <c r="CM904" s="15"/>
      <c r="CR904" s="22"/>
      <c r="CT904" s="15"/>
      <c r="CW904" s="22"/>
      <c r="DA904" s="15"/>
      <c r="DH904" s="15"/>
      <c r="DJ904" s="22"/>
      <c r="DO904" s="15"/>
      <c r="DV904" s="15"/>
      <c r="EC904" s="15"/>
      <c r="EJ904" s="15"/>
      <c r="EQ904" s="15"/>
      <c r="EX904" s="15"/>
      <c r="FE904" s="15"/>
      <c r="FL904" s="15"/>
      <c r="FS904" s="15"/>
      <c r="FZ904" s="15"/>
      <c r="GG904" s="15"/>
      <c r="GN904" s="15"/>
      <c r="GP904" s="22"/>
      <c r="GQ904" s="22"/>
      <c r="GR904" s="22"/>
      <c r="GS904" s="22"/>
      <c r="GT904" s="22"/>
      <c r="GU904" s="15"/>
      <c r="GV904" s="22"/>
      <c r="GW904" s="22"/>
      <c r="GX904" s="22"/>
      <c r="GY904" s="18"/>
      <c r="GZ904" s="18"/>
      <c r="HA904" s="18"/>
      <c r="HB904" s="18"/>
      <c r="HC904" s="18"/>
      <c r="HD904" s="18"/>
      <c r="HE904" s="18"/>
      <c r="HF904" s="18"/>
      <c r="HG904" s="18"/>
      <c r="HH904" s="18"/>
      <c r="HI904" s="18"/>
      <c r="HJ904" s="18"/>
      <c r="HK904" s="18"/>
      <c r="HL904" s="18"/>
      <c r="HM904" s="18"/>
      <c r="HN904" s="18"/>
      <c r="HO904" s="18"/>
      <c r="HP904" s="18"/>
      <c r="HQ904" s="18"/>
      <c r="HR904" s="18"/>
      <c r="HS904" s="18"/>
      <c r="HT904" s="18"/>
      <c r="HU904" s="18"/>
      <c r="HV904" s="18"/>
      <c r="HW904" s="18"/>
      <c r="HX904" s="18"/>
      <c r="HY904" s="18"/>
      <c r="HZ904" s="18"/>
      <c r="IA904" s="18"/>
      <c r="IB904" s="18"/>
      <c r="IC904" s="18"/>
      <c r="ID904" s="18"/>
      <c r="IE904" s="18"/>
      <c r="IF904" s="18"/>
      <c r="IG904" s="18"/>
      <c r="IH904" s="18"/>
      <c r="II904" s="18"/>
      <c r="IJ904" s="18"/>
      <c r="IK904" s="18"/>
      <c r="IL904" s="18"/>
      <c r="IM904" s="18"/>
      <c r="IN904" s="18"/>
      <c r="IO904" s="18"/>
      <c r="IP904" s="18"/>
      <c r="IQ904" s="18"/>
      <c r="IR904" s="18"/>
      <c r="IS904" s="18"/>
      <c r="IT904" s="18"/>
      <c r="IU904" s="18"/>
      <c r="IV904" s="18"/>
      <c r="IW904" s="18"/>
      <c r="IX904" s="18"/>
      <c r="IY904" s="18"/>
      <c r="IZ904" s="18"/>
      <c r="JA904" s="18"/>
      <c r="JB904" s="18"/>
      <c r="JC904" s="18"/>
      <c r="JD904" s="18"/>
      <c r="JE904" s="18"/>
      <c r="JF904" s="18"/>
    </row>
    <row r="905" spans="36:266" x14ac:dyDescent="0.3">
      <c r="AJ905" s="18"/>
      <c r="AK905" s="18"/>
      <c r="AL905" s="20"/>
      <c r="AM905" s="23"/>
      <c r="AN905" s="18"/>
      <c r="AO905" s="18"/>
      <c r="BB905" s="25"/>
      <c r="BC905" s="21"/>
      <c r="BG905" s="18"/>
      <c r="BN905" s="22"/>
      <c r="BO905" s="22"/>
      <c r="BP905" s="22"/>
      <c r="BQ905" s="22"/>
      <c r="BR905" s="15"/>
      <c r="CF905" s="15"/>
      <c r="CL905" s="22"/>
      <c r="CM905" s="15"/>
      <c r="CR905" s="22"/>
      <c r="CT905" s="15"/>
      <c r="CW905" s="22"/>
      <c r="DA905" s="15"/>
      <c r="DH905" s="15"/>
      <c r="DJ905" s="22"/>
      <c r="DO905" s="15"/>
      <c r="DV905" s="15"/>
      <c r="EC905" s="15"/>
      <c r="EJ905" s="15"/>
      <c r="EQ905" s="15"/>
      <c r="EX905" s="15"/>
      <c r="FE905" s="15"/>
      <c r="FL905" s="15"/>
      <c r="FS905" s="15"/>
      <c r="FZ905" s="15"/>
      <c r="GG905" s="15"/>
      <c r="GN905" s="15"/>
      <c r="GP905" s="22"/>
      <c r="GQ905" s="22"/>
      <c r="GR905" s="22"/>
      <c r="GS905" s="22"/>
      <c r="GT905" s="22"/>
      <c r="GU905" s="15"/>
      <c r="GV905" s="22"/>
      <c r="GW905" s="22"/>
      <c r="GX905" s="22"/>
      <c r="GY905" s="18"/>
      <c r="GZ905" s="18"/>
      <c r="HA905" s="18"/>
      <c r="HB905" s="18"/>
      <c r="HC905" s="18"/>
      <c r="HD905" s="18"/>
      <c r="HE905" s="18"/>
      <c r="HF905" s="18"/>
      <c r="HG905" s="18"/>
      <c r="HH905" s="18"/>
      <c r="HI905" s="18"/>
      <c r="HJ905" s="18"/>
      <c r="HK905" s="18"/>
      <c r="HL905" s="18"/>
      <c r="HM905" s="18"/>
      <c r="HN905" s="18"/>
      <c r="HO905" s="18"/>
      <c r="HP905" s="18"/>
      <c r="HQ905" s="18"/>
      <c r="HR905" s="18"/>
      <c r="HS905" s="18"/>
      <c r="HT905" s="18"/>
      <c r="HU905" s="18"/>
      <c r="HV905" s="18"/>
      <c r="HW905" s="18"/>
      <c r="HX905" s="18"/>
      <c r="HY905" s="18"/>
      <c r="HZ905" s="18"/>
      <c r="IA905" s="18"/>
      <c r="IB905" s="18"/>
      <c r="IC905" s="18"/>
      <c r="ID905" s="18"/>
      <c r="IE905" s="18"/>
      <c r="IF905" s="18"/>
      <c r="IG905" s="18"/>
      <c r="IH905" s="18"/>
      <c r="II905" s="18"/>
      <c r="IJ905" s="18"/>
      <c r="IK905" s="18"/>
      <c r="IL905" s="18"/>
      <c r="IM905" s="18"/>
      <c r="IN905" s="18"/>
      <c r="IO905" s="18"/>
      <c r="IP905" s="18"/>
      <c r="IQ905" s="18"/>
      <c r="IR905" s="18"/>
      <c r="IS905" s="18"/>
      <c r="IT905" s="18"/>
      <c r="IU905" s="18"/>
      <c r="IV905" s="18"/>
      <c r="IW905" s="18"/>
      <c r="IX905" s="18"/>
      <c r="IY905" s="18"/>
      <c r="IZ905" s="18"/>
      <c r="JA905" s="18"/>
      <c r="JB905" s="18"/>
      <c r="JC905" s="18"/>
      <c r="JD905" s="18"/>
      <c r="JE905" s="18"/>
      <c r="JF905" s="18"/>
    </row>
    <row r="906" spans="36:266" x14ac:dyDescent="0.3">
      <c r="AJ906" s="18"/>
      <c r="AK906" s="18"/>
      <c r="AL906" s="20"/>
      <c r="AM906" s="23"/>
      <c r="AN906" s="18"/>
      <c r="AO906" s="18"/>
      <c r="BB906" s="25"/>
      <c r="BC906" s="21"/>
      <c r="BG906" s="18"/>
      <c r="BN906" s="22"/>
      <c r="BO906" s="22"/>
      <c r="BP906" s="22"/>
      <c r="BQ906" s="22"/>
      <c r="BR906" s="15"/>
      <c r="CF906" s="15"/>
      <c r="CL906" s="22"/>
      <c r="CM906" s="15"/>
      <c r="CR906" s="22"/>
      <c r="CT906" s="15"/>
      <c r="CW906" s="22"/>
      <c r="DA906" s="15"/>
      <c r="DH906" s="15"/>
      <c r="DJ906" s="22"/>
      <c r="DO906" s="15"/>
      <c r="DV906" s="15"/>
      <c r="EC906" s="15"/>
      <c r="EJ906" s="15"/>
      <c r="EQ906" s="15"/>
      <c r="EX906" s="15"/>
      <c r="FE906" s="15"/>
      <c r="FL906" s="15"/>
      <c r="FS906" s="15"/>
      <c r="FZ906" s="15"/>
      <c r="GG906" s="15"/>
      <c r="GN906" s="15"/>
      <c r="GP906" s="22"/>
      <c r="GQ906" s="22"/>
      <c r="GR906" s="22"/>
      <c r="GS906" s="22"/>
      <c r="GT906" s="22"/>
      <c r="GU906" s="15"/>
      <c r="GV906" s="22"/>
      <c r="GW906" s="22"/>
      <c r="GX906" s="22"/>
      <c r="GY906" s="18"/>
      <c r="GZ906" s="18"/>
      <c r="HA906" s="18"/>
      <c r="HB906" s="18"/>
      <c r="HC906" s="18"/>
      <c r="HD906" s="18"/>
      <c r="HE906" s="18"/>
      <c r="HF906" s="18"/>
      <c r="HG906" s="18"/>
      <c r="HH906" s="18"/>
      <c r="HI906" s="18"/>
      <c r="HJ906" s="18"/>
      <c r="HK906" s="18"/>
      <c r="HL906" s="18"/>
      <c r="HM906" s="18"/>
      <c r="HN906" s="18"/>
      <c r="HO906" s="18"/>
      <c r="HP906" s="18"/>
      <c r="HQ906" s="18"/>
      <c r="HR906" s="18"/>
      <c r="HS906" s="18"/>
      <c r="HT906" s="18"/>
      <c r="HU906" s="18"/>
      <c r="HV906" s="18"/>
      <c r="HW906" s="18"/>
      <c r="HX906" s="18"/>
      <c r="HY906" s="18"/>
      <c r="HZ906" s="18"/>
      <c r="IA906" s="18"/>
      <c r="IB906" s="18"/>
      <c r="IC906" s="18"/>
      <c r="ID906" s="18"/>
      <c r="IE906" s="18"/>
      <c r="IF906" s="18"/>
      <c r="IG906" s="18"/>
      <c r="IH906" s="18"/>
      <c r="II906" s="18"/>
      <c r="IJ906" s="18"/>
      <c r="IK906" s="18"/>
      <c r="IL906" s="18"/>
      <c r="IM906" s="18"/>
      <c r="IN906" s="18"/>
      <c r="IO906" s="18"/>
      <c r="IP906" s="18"/>
      <c r="IQ906" s="18"/>
      <c r="IR906" s="18"/>
      <c r="IS906" s="18"/>
      <c r="IT906" s="18"/>
      <c r="IU906" s="18"/>
      <c r="IV906" s="18"/>
      <c r="IW906" s="18"/>
      <c r="IX906" s="18"/>
      <c r="IY906" s="18"/>
      <c r="IZ906" s="18"/>
      <c r="JA906" s="18"/>
      <c r="JB906" s="18"/>
      <c r="JC906" s="18"/>
      <c r="JD906" s="18"/>
      <c r="JE906" s="18"/>
      <c r="JF906" s="18"/>
    </row>
    <row r="907" spans="36:266" x14ac:dyDescent="0.3">
      <c r="AJ907" s="18"/>
      <c r="AK907" s="18"/>
      <c r="AL907" s="20"/>
      <c r="AM907" s="23"/>
      <c r="AN907" s="18"/>
      <c r="AO907" s="18"/>
      <c r="BB907" s="25"/>
      <c r="BC907" s="21"/>
      <c r="BG907" s="18"/>
      <c r="BN907" s="22"/>
      <c r="BO907" s="22"/>
      <c r="BP907" s="22"/>
      <c r="BQ907" s="22"/>
      <c r="BR907" s="15"/>
      <c r="CF907" s="15"/>
      <c r="CL907" s="22"/>
      <c r="CM907" s="15"/>
      <c r="CR907" s="22"/>
      <c r="CT907" s="15"/>
      <c r="CW907" s="22"/>
      <c r="DA907" s="15"/>
      <c r="DH907" s="15"/>
      <c r="DJ907" s="22"/>
      <c r="DO907" s="15"/>
      <c r="DV907" s="15"/>
      <c r="EC907" s="15"/>
      <c r="EJ907" s="15"/>
      <c r="EQ907" s="15"/>
      <c r="EX907" s="15"/>
      <c r="FE907" s="15"/>
      <c r="FL907" s="15"/>
      <c r="FS907" s="15"/>
      <c r="FZ907" s="15"/>
      <c r="GG907" s="15"/>
      <c r="GN907" s="15"/>
      <c r="GP907" s="22"/>
      <c r="GQ907" s="22"/>
      <c r="GR907" s="22"/>
      <c r="GS907" s="22"/>
      <c r="GT907" s="22"/>
      <c r="GU907" s="15"/>
      <c r="GV907" s="22"/>
      <c r="GW907" s="22"/>
      <c r="GX907" s="22"/>
      <c r="GY907" s="18"/>
      <c r="GZ907" s="18"/>
      <c r="HA907" s="18"/>
      <c r="HB907" s="18"/>
      <c r="HC907" s="18"/>
      <c r="HD907" s="18"/>
      <c r="HE907" s="18"/>
      <c r="HF907" s="18"/>
      <c r="HG907" s="18"/>
      <c r="HH907" s="18"/>
      <c r="HI907" s="18"/>
      <c r="HJ907" s="18"/>
      <c r="HK907" s="18"/>
      <c r="HL907" s="18"/>
      <c r="HM907" s="18"/>
      <c r="HN907" s="18"/>
      <c r="HO907" s="18"/>
      <c r="HP907" s="18"/>
      <c r="HQ907" s="18"/>
      <c r="HR907" s="18"/>
      <c r="HS907" s="18"/>
      <c r="HT907" s="18"/>
      <c r="HU907" s="18"/>
      <c r="HV907" s="18"/>
      <c r="HW907" s="18"/>
      <c r="HX907" s="18"/>
      <c r="HY907" s="18"/>
      <c r="HZ907" s="18"/>
      <c r="IA907" s="18"/>
      <c r="IB907" s="18"/>
      <c r="IC907" s="18"/>
      <c r="ID907" s="18"/>
      <c r="IE907" s="18"/>
      <c r="IF907" s="18"/>
      <c r="IG907" s="18"/>
      <c r="IH907" s="18"/>
      <c r="II907" s="18"/>
      <c r="IJ907" s="18"/>
      <c r="IK907" s="18"/>
      <c r="IL907" s="18"/>
      <c r="IM907" s="18"/>
      <c r="IN907" s="18"/>
      <c r="IO907" s="18"/>
      <c r="IP907" s="18"/>
      <c r="IQ907" s="18"/>
      <c r="IR907" s="18"/>
      <c r="IS907" s="18"/>
      <c r="IT907" s="18"/>
      <c r="IU907" s="18"/>
      <c r="IV907" s="18"/>
      <c r="IW907" s="18"/>
      <c r="IX907" s="18"/>
      <c r="IY907" s="18"/>
      <c r="IZ907" s="18"/>
      <c r="JA907" s="18"/>
      <c r="JB907" s="18"/>
      <c r="JC907" s="18"/>
      <c r="JD907" s="18"/>
      <c r="JE907" s="18"/>
      <c r="JF907" s="18"/>
    </row>
    <row r="908" spans="36:266" x14ac:dyDescent="0.3">
      <c r="AJ908" s="18"/>
      <c r="AK908" s="18"/>
      <c r="AL908" s="20"/>
      <c r="AM908" s="23"/>
      <c r="AN908" s="18"/>
      <c r="AO908" s="18"/>
      <c r="BB908" s="25"/>
      <c r="BC908" s="21"/>
      <c r="BG908" s="18"/>
      <c r="BN908" s="22"/>
      <c r="BO908" s="22"/>
      <c r="BP908" s="22"/>
      <c r="BQ908" s="22"/>
      <c r="BR908" s="15"/>
      <c r="CF908" s="15"/>
      <c r="CL908" s="22"/>
      <c r="CM908" s="15"/>
      <c r="CR908" s="22"/>
      <c r="CT908" s="15"/>
      <c r="CW908" s="22"/>
      <c r="DA908" s="15"/>
      <c r="DH908" s="15"/>
      <c r="DJ908" s="22"/>
      <c r="DO908" s="15"/>
      <c r="DV908" s="15"/>
      <c r="EC908" s="15"/>
      <c r="EJ908" s="15"/>
      <c r="EQ908" s="15"/>
      <c r="EX908" s="15"/>
      <c r="FE908" s="15"/>
      <c r="FL908" s="15"/>
      <c r="FS908" s="15"/>
      <c r="FZ908" s="15"/>
      <c r="GG908" s="15"/>
      <c r="GN908" s="15"/>
      <c r="GP908" s="22"/>
      <c r="GQ908" s="22"/>
      <c r="GR908" s="22"/>
      <c r="GS908" s="22"/>
      <c r="GT908" s="22"/>
      <c r="GU908" s="15"/>
      <c r="GV908" s="22"/>
      <c r="GW908" s="22"/>
      <c r="GX908" s="22"/>
      <c r="GY908" s="18"/>
      <c r="GZ908" s="18"/>
      <c r="HA908" s="18"/>
      <c r="HB908" s="18"/>
      <c r="HC908" s="18"/>
      <c r="HD908" s="18"/>
      <c r="HE908" s="18"/>
      <c r="HF908" s="18"/>
      <c r="HG908" s="18"/>
      <c r="HH908" s="18"/>
      <c r="HI908" s="18"/>
      <c r="HJ908" s="18"/>
      <c r="HK908" s="18"/>
      <c r="HL908" s="18"/>
      <c r="HM908" s="18"/>
      <c r="HN908" s="18"/>
      <c r="HO908" s="18"/>
      <c r="HP908" s="18"/>
      <c r="HQ908" s="18"/>
      <c r="HR908" s="18"/>
      <c r="HS908" s="18"/>
      <c r="HT908" s="18"/>
      <c r="HU908" s="18"/>
      <c r="HV908" s="18"/>
      <c r="HW908" s="18"/>
      <c r="HX908" s="18"/>
      <c r="HY908" s="18"/>
      <c r="HZ908" s="18"/>
      <c r="IA908" s="18"/>
      <c r="IB908" s="18"/>
      <c r="IC908" s="18"/>
      <c r="ID908" s="18"/>
      <c r="IE908" s="18"/>
      <c r="IF908" s="18"/>
      <c r="IG908" s="18"/>
      <c r="IH908" s="18"/>
      <c r="II908" s="18"/>
      <c r="IJ908" s="18"/>
      <c r="IK908" s="18"/>
      <c r="IL908" s="18"/>
      <c r="IM908" s="18"/>
      <c r="IN908" s="18"/>
      <c r="IO908" s="18"/>
      <c r="IP908" s="18"/>
      <c r="IQ908" s="18"/>
      <c r="IR908" s="18"/>
      <c r="IS908" s="18"/>
      <c r="IT908" s="18"/>
      <c r="IU908" s="18"/>
      <c r="IV908" s="18"/>
      <c r="IW908" s="18"/>
      <c r="IX908" s="18"/>
      <c r="IY908" s="18"/>
      <c r="IZ908" s="18"/>
      <c r="JA908" s="18"/>
      <c r="JB908" s="18"/>
      <c r="JC908" s="18"/>
      <c r="JD908" s="18"/>
      <c r="JE908" s="18"/>
      <c r="JF908" s="18"/>
    </row>
    <row r="909" spans="36:266" x14ac:dyDescent="0.3">
      <c r="AJ909" s="18"/>
      <c r="AK909" s="18"/>
      <c r="AL909" s="20"/>
      <c r="AM909" s="23"/>
      <c r="AN909" s="18"/>
      <c r="AO909" s="18"/>
      <c r="BB909" s="25"/>
      <c r="BC909" s="21"/>
      <c r="BG909" s="18"/>
      <c r="BN909" s="22"/>
      <c r="BO909" s="22"/>
      <c r="BP909" s="22"/>
      <c r="BQ909" s="22"/>
      <c r="BR909" s="15"/>
      <c r="CF909" s="15"/>
      <c r="CL909" s="22"/>
      <c r="CM909" s="15"/>
      <c r="CR909" s="22"/>
      <c r="CT909" s="15"/>
      <c r="CW909" s="22"/>
      <c r="DA909" s="15"/>
      <c r="DH909" s="15"/>
      <c r="DJ909" s="22"/>
      <c r="DO909" s="15"/>
      <c r="DV909" s="15"/>
      <c r="EC909" s="15"/>
      <c r="EJ909" s="15"/>
      <c r="EQ909" s="15"/>
      <c r="EX909" s="15"/>
      <c r="FE909" s="15"/>
      <c r="FL909" s="15"/>
      <c r="FS909" s="15"/>
      <c r="FZ909" s="15"/>
      <c r="GG909" s="15"/>
      <c r="GN909" s="15"/>
      <c r="GP909" s="22"/>
      <c r="GQ909" s="22"/>
      <c r="GR909" s="22"/>
      <c r="GS909" s="22"/>
      <c r="GT909" s="22"/>
      <c r="GU909" s="15"/>
      <c r="GV909" s="22"/>
      <c r="GW909" s="22"/>
      <c r="GX909" s="22"/>
      <c r="GY909" s="18"/>
      <c r="GZ909" s="18"/>
      <c r="HA909" s="18"/>
      <c r="HB909" s="18"/>
      <c r="HC909" s="18"/>
      <c r="HD909" s="18"/>
      <c r="HE909" s="18"/>
      <c r="HF909" s="18"/>
      <c r="HG909" s="18"/>
      <c r="HH909" s="18"/>
      <c r="HI909" s="18"/>
      <c r="HJ909" s="18"/>
      <c r="HK909" s="18"/>
      <c r="HL909" s="18"/>
      <c r="HM909" s="18"/>
      <c r="HN909" s="18"/>
      <c r="HO909" s="18"/>
      <c r="HP909" s="18"/>
      <c r="HQ909" s="18"/>
      <c r="HR909" s="18"/>
      <c r="HS909" s="18"/>
      <c r="HT909" s="18"/>
      <c r="HU909" s="18"/>
      <c r="HV909" s="18"/>
      <c r="HW909" s="18"/>
      <c r="HX909" s="18"/>
      <c r="HY909" s="18"/>
      <c r="HZ909" s="18"/>
      <c r="IA909" s="18"/>
      <c r="IB909" s="18"/>
      <c r="IC909" s="18"/>
      <c r="ID909" s="18"/>
      <c r="IE909" s="18"/>
      <c r="IF909" s="18"/>
      <c r="IG909" s="18"/>
      <c r="IH909" s="18"/>
      <c r="II909" s="18"/>
      <c r="IJ909" s="18"/>
      <c r="IK909" s="18"/>
      <c r="IL909" s="18"/>
      <c r="IM909" s="18"/>
      <c r="IN909" s="18"/>
      <c r="IO909" s="18"/>
      <c r="IP909" s="18"/>
      <c r="IQ909" s="18"/>
      <c r="IR909" s="18"/>
      <c r="IS909" s="18"/>
      <c r="IT909" s="18"/>
      <c r="IU909" s="18"/>
      <c r="IV909" s="18"/>
      <c r="IW909" s="18"/>
      <c r="IX909" s="18"/>
      <c r="IY909" s="18"/>
      <c r="IZ909" s="18"/>
      <c r="JA909" s="18"/>
      <c r="JB909" s="18"/>
      <c r="JC909" s="18"/>
      <c r="JD909" s="18"/>
      <c r="JE909" s="18"/>
      <c r="JF909" s="18"/>
    </row>
    <row r="910" spans="36:266" x14ac:dyDescent="0.3">
      <c r="AJ910" s="18"/>
      <c r="AK910" s="18"/>
      <c r="AL910" s="20"/>
      <c r="AM910" s="23"/>
      <c r="AN910" s="18"/>
      <c r="AO910" s="18"/>
      <c r="BB910" s="25"/>
      <c r="BC910" s="21"/>
      <c r="BG910" s="18"/>
      <c r="BN910" s="22"/>
      <c r="BO910" s="22"/>
      <c r="BP910" s="22"/>
      <c r="BQ910" s="22"/>
      <c r="BR910" s="15"/>
      <c r="CF910" s="15"/>
      <c r="CL910" s="22"/>
      <c r="CM910" s="15"/>
      <c r="CR910" s="22"/>
      <c r="CT910" s="15"/>
      <c r="CW910" s="22"/>
      <c r="DA910" s="15"/>
      <c r="DH910" s="15"/>
      <c r="DJ910" s="22"/>
      <c r="DO910" s="15"/>
      <c r="DV910" s="15"/>
      <c r="EC910" s="15"/>
      <c r="EJ910" s="15"/>
      <c r="EQ910" s="15"/>
      <c r="EX910" s="15"/>
      <c r="FE910" s="15"/>
      <c r="FL910" s="15"/>
      <c r="FS910" s="15"/>
      <c r="FZ910" s="15"/>
      <c r="GG910" s="15"/>
      <c r="GN910" s="15"/>
      <c r="GP910" s="22"/>
      <c r="GQ910" s="22"/>
      <c r="GR910" s="22"/>
      <c r="GS910" s="22"/>
      <c r="GT910" s="22"/>
      <c r="GU910" s="15"/>
      <c r="GV910" s="22"/>
      <c r="GW910" s="22"/>
      <c r="GX910" s="22"/>
      <c r="GY910" s="18"/>
      <c r="GZ910" s="18"/>
      <c r="HA910" s="18"/>
      <c r="HB910" s="18"/>
      <c r="HC910" s="18"/>
      <c r="HD910" s="18"/>
      <c r="HE910" s="18"/>
      <c r="HF910" s="18"/>
      <c r="HG910" s="18"/>
      <c r="HH910" s="18"/>
      <c r="HI910" s="18"/>
      <c r="HJ910" s="18"/>
      <c r="HK910" s="18"/>
      <c r="HL910" s="18"/>
      <c r="HM910" s="18"/>
      <c r="HN910" s="18"/>
      <c r="HO910" s="18"/>
      <c r="HP910" s="18"/>
      <c r="HQ910" s="18"/>
      <c r="HR910" s="18"/>
      <c r="HS910" s="18"/>
      <c r="HT910" s="18"/>
      <c r="HU910" s="18"/>
      <c r="HV910" s="18"/>
      <c r="HW910" s="18"/>
      <c r="HX910" s="18"/>
      <c r="HY910" s="18"/>
      <c r="HZ910" s="18"/>
      <c r="IA910" s="18"/>
      <c r="IB910" s="18"/>
      <c r="IC910" s="18"/>
      <c r="ID910" s="18"/>
      <c r="IE910" s="18"/>
      <c r="IF910" s="18"/>
      <c r="IG910" s="18"/>
      <c r="IH910" s="18"/>
      <c r="II910" s="18"/>
      <c r="IJ910" s="18"/>
      <c r="IK910" s="18"/>
      <c r="IL910" s="18"/>
      <c r="IM910" s="18"/>
      <c r="IN910" s="18"/>
      <c r="IO910" s="18"/>
      <c r="IP910" s="18"/>
      <c r="IQ910" s="18"/>
      <c r="IR910" s="18"/>
      <c r="IS910" s="18"/>
      <c r="IT910" s="18"/>
      <c r="IU910" s="18"/>
      <c r="IV910" s="18"/>
      <c r="IW910" s="18"/>
      <c r="IX910" s="18"/>
      <c r="IY910" s="18"/>
      <c r="IZ910" s="18"/>
      <c r="JA910" s="18"/>
      <c r="JB910" s="18"/>
      <c r="JC910" s="18"/>
      <c r="JD910" s="18"/>
      <c r="JE910" s="18"/>
      <c r="JF910" s="18"/>
    </row>
    <row r="911" spans="36:266" x14ac:dyDescent="0.3">
      <c r="AJ911" s="18"/>
      <c r="AK911" s="18"/>
      <c r="AL911" s="20"/>
      <c r="AM911" s="23"/>
      <c r="AN911" s="18"/>
      <c r="AO911" s="18"/>
      <c r="BB911" s="25"/>
      <c r="BC911" s="21"/>
      <c r="BG911" s="18"/>
      <c r="BN911" s="22"/>
      <c r="BO911" s="22"/>
      <c r="BP911" s="22"/>
      <c r="BQ911" s="22"/>
      <c r="BR911" s="15"/>
      <c r="CF911" s="15"/>
      <c r="CL911" s="22"/>
      <c r="CM911" s="15"/>
      <c r="CR911" s="22"/>
      <c r="CT911" s="15"/>
      <c r="CW911" s="22"/>
      <c r="DA911" s="15"/>
      <c r="DH911" s="15"/>
      <c r="DJ911" s="22"/>
      <c r="DO911" s="15"/>
      <c r="DV911" s="15"/>
      <c r="EC911" s="15"/>
      <c r="EJ911" s="15"/>
      <c r="EQ911" s="15"/>
      <c r="EX911" s="15"/>
      <c r="FE911" s="15"/>
      <c r="FL911" s="15"/>
      <c r="FS911" s="15"/>
      <c r="FZ911" s="15"/>
      <c r="GG911" s="15"/>
      <c r="GN911" s="15"/>
      <c r="GP911" s="22"/>
      <c r="GQ911" s="22"/>
      <c r="GR911" s="22"/>
      <c r="GS911" s="22"/>
      <c r="GT911" s="22"/>
      <c r="GU911" s="15"/>
      <c r="GV911" s="22"/>
      <c r="GW911" s="22"/>
      <c r="GX911" s="22"/>
      <c r="GY911" s="18"/>
      <c r="GZ911" s="18"/>
      <c r="HA911" s="18"/>
      <c r="HB911" s="18"/>
      <c r="HC911" s="18"/>
      <c r="HD911" s="18"/>
      <c r="HE911" s="18"/>
      <c r="HF911" s="18"/>
      <c r="HG911" s="18"/>
      <c r="HH911" s="18"/>
      <c r="HI911" s="18"/>
      <c r="HJ911" s="18"/>
      <c r="HK911" s="18"/>
      <c r="HL911" s="18"/>
      <c r="HM911" s="18"/>
      <c r="HN911" s="18"/>
      <c r="HO911" s="18"/>
      <c r="HP911" s="18"/>
      <c r="HQ911" s="18"/>
      <c r="HR911" s="18"/>
      <c r="HS911" s="18"/>
      <c r="HT911" s="18"/>
      <c r="HU911" s="18"/>
      <c r="HV911" s="18"/>
      <c r="HW911" s="18"/>
      <c r="HX911" s="18"/>
      <c r="HY911" s="18"/>
      <c r="HZ911" s="18"/>
      <c r="IA911" s="18"/>
      <c r="IB911" s="18"/>
      <c r="IC911" s="18"/>
      <c r="ID911" s="18"/>
      <c r="IE911" s="18"/>
      <c r="IF911" s="18"/>
      <c r="IG911" s="18"/>
      <c r="IH911" s="18"/>
      <c r="II911" s="18"/>
      <c r="IJ911" s="18"/>
      <c r="IK911" s="18"/>
      <c r="IL911" s="18"/>
      <c r="IM911" s="18"/>
      <c r="IN911" s="18"/>
      <c r="IO911" s="18"/>
      <c r="IP911" s="18"/>
      <c r="IQ911" s="18"/>
      <c r="IR911" s="18"/>
      <c r="IS911" s="18"/>
      <c r="IT911" s="18"/>
      <c r="IU911" s="18"/>
      <c r="IV911" s="18"/>
      <c r="IW911" s="18"/>
      <c r="IX911" s="18"/>
      <c r="IY911" s="18"/>
      <c r="IZ911" s="18"/>
      <c r="JA911" s="18"/>
      <c r="JB911" s="18"/>
      <c r="JC911" s="18"/>
      <c r="JD911" s="18"/>
      <c r="JE911" s="18"/>
      <c r="JF911" s="18"/>
    </row>
    <row r="912" spans="36:266" x14ac:dyDescent="0.3">
      <c r="AJ912" s="18"/>
      <c r="AK912" s="18"/>
      <c r="AL912" s="20"/>
      <c r="AM912" s="23"/>
      <c r="AN912" s="18"/>
      <c r="AO912" s="18"/>
      <c r="BB912" s="25"/>
      <c r="BC912" s="21"/>
      <c r="BG912" s="18"/>
      <c r="BN912" s="22"/>
      <c r="BO912" s="22"/>
      <c r="BP912" s="22"/>
      <c r="BQ912" s="22"/>
      <c r="BR912" s="15"/>
      <c r="CF912" s="15"/>
      <c r="CL912" s="22"/>
      <c r="CM912" s="15"/>
      <c r="CR912" s="22"/>
      <c r="CT912" s="15"/>
      <c r="CW912" s="22"/>
      <c r="DA912" s="15"/>
      <c r="DH912" s="15"/>
      <c r="DJ912" s="22"/>
      <c r="DO912" s="15"/>
      <c r="DV912" s="15"/>
      <c r="EC912" s="15"/>
      <c r="EJ912" s="15"/>
      <c r="EQ912" s="15"/>
      <c r="EX912" s="15"/>
      <c r="FE912" s="15"/>
      <c r="FL912" s="15"/>
      <c r="FS912" s="15"/>
      <c r="FZ912" s="15"/>
      <c r="GG912" s="15"/>
      <c r="GN912" s="15"/>
      <c r="GP912" s="22"/>
      <c r="GQ912" s="22"/>
      <c r="GR912" s="22"/>
      <c r="GS912" s="22"/>
      <c r="GT912" s="22"/>
      <c r="GU912" s="15"/>
      <c r="GV912" s="22"/>
      <c r="GW912" s="22"/>
      <c r="GX912" s="22"/>
      <c r="GY912" s="18"/>
      <c r="GZ912" s="18"/>
      <c r="HA912" s="18"/>
      <c r="HB912" s="18"/>
      <c r="HC912" s="18"/>
      <c r="HD912" s="18"/>
      <c r="HE912" s="18"/>
      <c r="HF912" s="18"/>
      <c r="HG912" s="18"/>
      <c r="HH912" s="18"/>
      <c r="HI912" s="18"/>
      <c r="HJ912" s="18"/>
      <c r="HK912" s="18"/>
      <c r="HL912" s="18"/>
      <c r="HM912" s="18"/>
      <c r="HN912" s="18"/>
      <c r="HO912" s="18"/>
      <c r="HP912" s="18"/>
      <c r="HQ912" s="18"/>
      <c r="HR912" s="18"/>
      <c r="HS912" s="18"/>
      <c r="HT912" s="18"/>
      <c r="HU912" s="18"/>
      <c r="HV912" s="18"/>
      <c r="HW912" s="18"/>
      <c r="HX912" s="18"/>
      <c r="HY912" s="18"/>
      <c r="HZ912" s="18"/>
      <c r="IA912" s="18"/>
      <c r="IB912" s="18"/>
      <c r="IC912" s="18"/>
      <c r="ID912" s="18"/>
      <c r="IE912" s="18"/>
      <c r="IF912" s="18"/>
      <c r="IG912" s="18"/>
      <c r="IH912" s="18"/>
      <c r="II912" s="18"/>
      <c r="IJ912" s="18"/>
      <c r="IK912" s="18"/>
      <c r="IL912" s="18"/>
      <c r="IM912" s="18"/>
      <c r="IN912" s="18"/>
      <c r="IO912" s="18"/>
      <c r="IP912" s="18"/>
      <c r="IQ912" s="18"/>
      <c r="IR912" s="18"/>
      <c r="IS912" s="18"/>
      <c r="IT912" s="18"/>
      <c r="IU912" s="18"/>
      <c r="IV912" s="18"/>
      <c r="IW912" s="18"/>
      <c r="IX912" s="18"/>
      <c r="IY912" s="18"/>
      <c r="IZ912" s="18"/>
      <c r="JA912" s="18"/>
      <c r="JB912" s="18"/>
      <c r="JC912" s="18"/>
      <c r="JD912" s="18"/>
      <c r="JE912" s="18"/>
      <c r="JF912" s="18"/>
    </row>
    <row r="913" spans="36:266" x14ac:dyDescent="0.3">
      <c r="AJ913" s="18"/>
      <c r="AK913" s="18"/>
      <c r="AL913" s="20"/>
      <c r="AM913" s="23"/>
      <c r="AN913" s="18"/>
      <c r="AO913" s="18"/>
      <c r="BB913" s="25"/>
      <c r="BC913" s="21"/>
      <c r="BG913" s="18"/>
      <c r="BN913" s="22"/>
      <c r="BO913" s="22"/>
      <c r="BP913" s="22"/>
      <c r="BQ913" s="22"/>
      <c r="BR913" s="15"/>
      <c r="CF913" s="15"/>
      <c r="CL913" s="22"/>
      <c r="CM913" s="15"/>
      <c r="CR913" s="22"/>
      <c r="CT913" s="15"/>
      <c r="CW913" s="22"/>
      <c r="DA913" s="15"/>
      <c r="DH913" s="15"/>
      <c r="DJ913" s="22"/>
      <c r="DO913" s="15"/>
      <c r="DV913" s="15"/>
      <c r="EC913" s="15"/>
      <c r="EJ913" s="15"/>
      <c r="EQ913" s="15"/>
      <c r="EX913" s="15"/>
      <c r="FE913" s="15"/>
      <c r="FL913" s="15"/>
      <c r="FS913" s="15"/>
      <c r="FZ913" s="15"/>
      <c r="GG913" s="15"/>
      <c r="GN913" s="15"/>
      <c r="GP913" s="22"/>
      <c r="GQ913" s="22"/>
      <c r="GR913" s="22"/>
      <c r="GS913" s="22"/>
      <c r="GT913" s="22"/>
      <c r="GU913" s="15"/>
      <c r="GV913" s="22"/>
      <c r="GW913" s="22"/>
      <c r="GX913" s="22"/>
      <c r="GY913" s="18"/>
      <c r="GZ913" s="18"/>
      <c r="HA913" s="18"/>
      <c r="HB913" s="18"/>
      <c r="HC913" s="18"/>
      <c r="HD913" s="18"/>
      <c r="HE913" s="18"/>
      <c r="HF913" s="18"/>
      <c r="HG913" s="18"/>
      <c r="HH913" s="18"/>
      <c r="HI913" s="18"/>
      <c r="HJ913" s="18"/>
      <c r="HK913" s="18"/>
      <c r="HL913" s="18"/>
      <c r="HM913" s="18"/>
      <c r="HN913" s="18"/>
      <c r="HO913" s="18"/>
      <c r="HP913" s="18"/>
      <c r="HQ913" s="18"/>
      <c r="HR913" s="18"/>
      <c r="HS913" s="18"/>
      <c r="HT913" s="18"/>
      <c r="HU913" s="18"/>
      <c r="HV913" s="18"/>
      <c r="HW913" s="18"/>
      <c r="HX913" s="18"/>
      <c r="HY913" s="18"/>
      <c r="HZ913" s="18"/>
      <c r="IA913" s="18"/>
      <c r="IB913" s="18"/>
      <c r="IC913" s="18"/>
      <c r="ID913" s="18"/>
      <c r="IE913" s="18"/>
      <c r="IF913" s="18"/>
      <c r="IG913" s="18"/>
      <c r="IH913" s="18"/>
      <c r="II913" s="18"/>
      <c r="IJ913" s="18"/>
      <c r="IK913" s="18"/>
      <c r="IL913" s="18"/>
      <c r="IM913" s="18"/>
      <c r="IN913" s="18"/>
      <c r="IO913" s="18"/>
      <c r="IP913" s="18"/>
      <c r="IQ913" s="18"/>
      <c r="IR913" s="18"/>
      <c r="IS913" s="18"/>
      <c r="IT913" s="18"/>
      <c r="IU913" s="18"/>
      <c r="IV913" s="18"/>
      <c r="IW913" s="18"/>
      <c r="IX913" s="18"/>
      <c r="IY913" s="18"/>
      <c r="IZ913" s="18"/>
      <c r="JA913" s="18"/>
      <c r="JB913" s="18"/>
      <c r="JC913" s="18"/>
      <c r="JD913" s="18"/>
      <c r="JE913" s="18"/>
      <c r="JF913" s="18"/>
    </row>
    <row r="914" spans="36:266" x14ac:dyDescent="0.3">
      <c r="AJ914" s="18"/>
      <c r="AK914" s="18"/>
      <c r="AL914" s="20"/>
      <c r="AM914" s="23"/>
      <c r="AN914" s="18"/>
      <c r="AO914" s="18"/>
      <c r="BB914" s="25"/>
      <c r="BC914" s="21"/>
      <c r="BG914" s="18"/>
      <c r="BN914" s="22"/>
      <c r="BO914" s="22"/>
      <c r="BP914" s="22"/>
      <c r="BQ914" s="22"/>
      <c r="BR914" s="15"/>
      <c r="CF914" s="15"/>
      <c r="CL914" s="22"/>
      <c r="CM914" s="15"/>
      <c r="CR914" s="22"/>
      <c r="CT914" s="15"/>
      <c r="CW914" s="22"/>
      <c r="DA914" s="15"/>
      <c r="DH914" s="15"/>
      <c r="DJ914" s="22"/>
      <c r="DO914" s="15"/>
      <c r="DV914" s="15"/>
      <c r="EC914" s="15"/>
      <c r="EJ914" s="15"/>
      <c r="EQ914" s="15"/>
      <c r="EX914" s="15"/>
      <c r="FE914" s="15"/>
      <c r="FL914" s="15"/>
      <c r="FS914" s="15"/>
      <c r="FZ914" s="15"/>
      <c r="GG914" s="15"/>
      <c r="GN914" s="15"/>
      <c r="GP914" s="22"/>
      <c r="GQ914" s="22"/>
      <c r="GR914" s="22"/>
      <c r="GS914" s="22"/>
      <c r="GT914" s="22"/>
      <c r="GU914" s="15"/>
      <c r="GV914" s="22"/>
      <c r="GW914" s="22"/>
      <c r="GX914" s="22"/>
      <c r="GY914" s="18"/>
      <c r="GZ914" s="18"/>
      <c r="HA914" s="18"/>
      <c r="HB914" s="18"/>
      <c r="HC914" s="18"/>
      <c r="HD914" s="18"/>
      <c r="HE914" s="18"/>
      <c r="HF914" s="18"/>
      <c r="HG914" s="18"/>
      <c r="HH914" s="18"/>
      <c r="HI914" s="18"/>
      <c r="HJ914" s="18"/>
      <c r="HK914" s="18"/>
      <c r="HL914" s="18"/>
      <c r="HM914" s="18"/>
      <c r="HN914" s="18"/>
      <c r="HO914" s="18"/>
      <c r="HP914" s="18"/>
      <c r="HQ914" s="18"/>
      <c r="HR914" s="18"/>
      <c r="HS914" s="18"/>
      <c r="HT914" s="18"/>
      <c r="HU914" s="18"/>
      <c r="HV914" s="18"/>
      <c r="HW914" s="18"/>
      <c r="HX914" s="18"/>
      <c r="HY914" s="18"/>
      <c r="HZ914" s="18"/>
      <c r="IA914" s="18"/>
      <c r="IB914" s="18"/>
      <c r="IC914" s="18"/>
      <c r="ID914" s="18"/>
      <c r="IE914" s="18"/>
      <c r="IF914" s="18"/>
      <c r="IG914" s="18"/>
      <c r="IH914" s="18"/>
      <c r="II914" s="18"/>
      <c r="IJ914" s="18"/>
      <c r="IK914" s="18"/>
      <c r="IL914" s="18"/>
      <c r="IM914" s="18"/>
      <c r="IN914" s="18"/>
      <c r="IO914" s="18"/>
      <c r="IP914" s="18"/>
      <c r="IQ914" s="18"/>
      <c r="IR914" s="18"/>
      <c r="IS914" s="18"/>
      <c r="IT914" s="18"/>
      <c r="IU914" s="18"/>
      <c r="IV914" s="18"/>
      <c r="IW914" s="18"/>
      <c r="IX914" s="18"/>
      <c r="IY914" s="18"/>
      <c r="IZ914" s="18"/>
      <c r="JA914" s="18"/>
      <c r="JB914" s="18"/>
      <c r="JC914" s="18"/>
      <c r="JD914" s="18"/>
      <c r="JE914" s="18"/>
      <c r="JF914" s="18"/>
    </row>
    <row r="915" spans="36:266" x14ac:dyDescent="0.3">
      <c r="AJ915" s="18"/>
      <c r="AK915" s="18"/>
      <c r="AL915" s="20"/>
      <c r="AM915" s="23"/>
      <c r="AN915" s="18"/>
      <c r="AO915" s="18"/>
      <c r="BB915" s="25"/>
      <c r="BC915" s="21"/>
      <c r="BG915" s="18"/>
      <c r="BN915" s="22"/>
      <c r="BO915" s="22"/>
      <c r="BP915" s="22"/>
      <c r="BQ915" s="22"/>
      <c r="BR915" s="15"/>
      <c r="CF915" s="15"/>
      <c r="CL915" s="22"/>
      <c r="CM915" s="15"/>
      <c r="CR915" s="22"/>
      <c r="CT915" s="15"/>
      <c r="CW915" s="22"/>
      <c r="DA915" s="15"/>
      <c r="DH915" s="15"/>
      <c r="DJ915" s="22"/>
      <c r="DO915" s="15"/>
      <c r="DV915" s="15"/>
      <c r="EC915" s="15"/>
      <c r="EJ915" s="15"/>
      <c r="EQ915" s="15"/>
      <c r="EX915" s="15"/>
      <c r="FE915" s="15"/>
      <c r="FL915" s="15"/>
      <c r="FS915" s="15"/>
      <c r="FZ915" s="15"/>
      <c r="GG915" s="15"/>
      <c r="GN915" s="15"/>
      <c r="GP915" s="22"/>
      <c r="GQ915" s="22"/>
      <c r="GR915" s="22"/>
      <c r="GS915" s="22"/>
      <c r="GT915" s="22"/>
      <c r="GU915" s="15"/>
      <c r="GV915" s="22"/>
      <c r="GW915" s="22"/>
      <c r="GX915" s="22"/>
      <c r="GY915" s="18"/>
      <c r="GZ915" s="18"/>
      <c r="HA915" s="18"/>
      <c r="HB915" s="18"/>
      <c r="HC915" s="18"/>
      <c r="HD915" s="18"/>
      <c r="HE915" s="18"/>
      <c r="HF915" s="18"/>
      <c r="HG915" s="18"/>
      <c r="HH915" s="18"/>
      <c r="HI915" s="18"/>
      <c r="HJ915" s="18"/>
      <c r="HK915" s="18"/>
      <c r="HL915" s="18"/>
      <c r="HM915" s="18"/>
      <c r="HN915" s="18"/>
      <c r="HO915" s="18"/>
      <c r="HP915" s="18"/>
      <c r="HQ915" s="18"/>
      <c r="HR915" s="18"/>
      <c r="HS915" s="18"/>
      <c r="HT915" s="18"/>
      <c r="HU915" s="18"/>
      <c r="HV915" s="18"/>
      <c r="HW915" s="18"/>
      <c r="HX915" s="18"/>
      <c r="HY915" s="18"/>
      <c r="HZ915" s="18"/>
      <c r="IA915" s="18"/>
      <c r="IB915" s="18"/>
      <c r="IC915" s="18"/>
      <c r="ID915" s="18"/>
      <c r="IE915" s="18"/>
      <c r="IF915" s="18"/>
      <c r="IG915" s="18"/>
      <c r="IH915" s="18"/>
      <c r="II915" s="18"/>
      <c r="IJ915" s="18"/>
      <c r="IK915" s="18"/>
      <c r="IL915" s="18"/>
      <c r="IM915" s="18"/>
      <c r="IN915" s="18"/>
      <c r="IO915" s="18"/>
      <c r="IP915" s="18"/>
      <c r="IQ915" s="18"/>
      <c r="IR915" s="18"/>
      <c r="IS915" s="18"/>
      <c r="IT915" s="18"/>
      <c r="IU915" s="18"/>
      <c r="IV915" s="18"/>
      <c r="IW915" s="18"/>
      <c r="IX915" s="18"/>
      <c r="IY915" s="18"/>
      <c r="IZ915" s="18"/>
      <c r="JA915" s="18"/>
      <c r="JB915" s="18"/>
      <c r="JC915" s="18"/>
      <c r="JD915" s="18"/>
      <c r="JE915" s="18"/>
      <c r="JF915" s="18"/>
    </row>
    <row r="916" spans="36:266" x14ac:dyDescent="0.3">
      <c r="AJ916" s="18"/>
      <c r="AK916" s="18"/>
      <c r="AL916" s="20"/>
      <c r="AM916" s="23"/>
      <c r="AN916" s="18"/>
      <c r="AO916" s="18"/>
      <c r="BB916" s="25"/>
      <c r="BC916" s="21"/>
      <c r="BG916" s="18"/>
      <c r="BN916" s="22"/>
      <c r="BO916" s="22"/>
      <c r="BP916" s="22"/>
      <c r="BQ916" s="22"/>
      <c r="BR916" s="15"/>
      <c r="CF916" s="15"/>
      <c r="CL916" s="22"/>
      <c r="CM916" s="15"/>
      <c r="CR916" s="22"/>
      <c r="CT916" s="15"/>
      <c r="CW916" s="22"/>
      <c r="DA916" s="15"/>
      <c r="DH916" s="15"/>
      <c r="DJ916" s="22"/>
      <c r="DO916" s="15"/>
      <c r="DV916" s="15"/>
      <c r="EC916" s="15"/>
      <c r="EJ916" s="15"/>
      <c r="EQ916" s="15"/>
      <c r="EX916" s="15"/>
      <c r="FE916" s="15"/>
      <c r="FL916" s="15"/>
      <c r="FS916" s="15"/>
      <c r="FZ916" s="15"/>
      <c r="GG916" s="15"/>
      <c r="GN916" s="15"/>
      <c r="GP916" s="22"/>
      <c r="GQ916" s="22"/>
      <c r="GR916" s="22"/>
      <c r="GS916" s="22"/>
      <c r="GT916" s="22"/>
      <c r="GU916" s="15"/>
      <c r="GV916" s="22"/>
      <c r="GW916" s="22"/>
      <c r="GX916" s="22"/>
      <c r="GY916" s="18"/>
      <c r="GZ916" s="18"/>
      <c r="HA916" s="18"/>
      <c r="HB916" s="18"/>
      <c r="HC916" s="18"/>
      <c r="HD916" s="18"/>
      <c r="HE916" s="18"/>
      <c r="HF916" s="18"/>
      <c r="HG916" s="18"/>
      <c r="HH916" s="18"/>
      <c r="HI916" s="18"/>
      <c r="HJ916" s="18"/>
      <c r="HK916" s="18"/>
      <c r="HL916" s="18"/>
      <c r="HM916" s="18"/>
      <c r="HN916" s="18"/>
      <c r="HO916" s="18"/>
      <c r="HP916" s="18"/>
      <c r="HQ916" s="18"/>
      <c r="HR916" s="18"/>
      <c r="HS916" s="18"/>
      <c r="HT916" s="18"/>
      <c r="HU916" s="18"/>
      <c r="HV916" s="18"/>
      <c r="HW916" s="18"/>
      <c r="HX916" s="18"/>
      <c r="HY916" s="18"/>
      <c r="HZ916" s="18"/>
      <c r="IA916" s="18"/>
      <c r="IB916" s="18"/>
      <c r="IC916" s="18"/>
      <c r="ID916" s="18"/>
      <c r="IE916" s="18"/>
      <c r="IF916" s="18"/>
      <c r="IG916" s="18"/>
      <c r="IH916" s="18"/>
      <c r="II916" s="18"/>
      <c r="IJ916" s="18"/>
      <c r="IK916" s="18"/>
      <c r="IL916" s="18"/>
      <c r="IM916" s="18"/>
      <c r="IN916" s="18"/>
      <c r="IO916" s="18"/>
      <c r="IP916" s="18"/>
      <c r="IQ916" s="18"/>
      <c r="IR916" s="18"/>
      <c r="IS916" s="18"/>
      <c r="IT916" s="18"/>
      <c r="IU916" s="18"/>
      <c r="IV916" s="18"/>
      <c r="IW916" s="18"/>
      <c r="IX916" s="18"/>
      <c r="IY916" s="18"/>
      <c r="IZ916" s="18"/>
      <c r="JA916" s="18"/>
      <c r="JB916" s="18"/>
      <c r="JC916" s="18"/>
      <c r="JD916" s="18"/>
      <c r="JE916" s="18"/>
      <c r="JF916" s="18"/>
    </row>
    <row r="917" spans="36:266" x14ac:dyDescent="0.3">
      <c r="AJ917" s="18"/>
      <c r="AK917" s="18"/>
      <c r="AL917" s="20"/>
      <c r="AM917" s="23"/>
      <c r="AN917" s="18"/>
      <c r="AO917" s="18"/>
      <c r="BB917" s="25"/>
      <c r="BC917" s="21"/>
      <c r="BG917" s="18"/>
      <c r="BN917" s="22"/>
      <c r="BO917" s="22"/>
      <c r="BP917" s="22"/>
      <c r="BQ917" s="22"/>
      <c r="BR917" s="15"/>
      <c r="CF917" s="15"/>
      <c r="CL917" s="22"/>
      <c r="CM917" s="15"/>
      <c r="CR917" s="22"/>
      <c r="CT917" s="15"/>
      <c r="CW917" s="22"/>
      <c r="DA917" s="15"/>
      <c r="DH917" s="15"/>
      <c r="DJ917" s="22"/>
      <c r="DO917" s="15"/>
      <c r="DV917" s="15"/>
      <c r="EC917" s="15"/>
      <c r="EJ917" s="15"/>
      <c r="EQ917" s="15"/>
      <c r="EX917" s="15"/>
      <c r="FE917" s="15"/>
      <c r="FL917" s="15"/>
      <c r="FS917" s="15"/>
      <c r="FZ917" s="15"/>
      <c r="GG917" s="15"/>
      <c r="GN917" s="15"/>
      <c r="GP917" s="22"/>
      <c r="GQ917" s="22"/>
      <c r="GR917" s="22"/>
      <c r="GS917" s="22"/>
      <c r="GT917" s="22"/>
      <c r="GU917" s="15"/>
      <c r="GV917" s="22"/>
      <c r="GW917" s="22"/>
      <c r="GX917" s="22"/>
      <c r="GY917" s="18"/>
      <c r="GZ917" s="18"/>
      <c r="HA917" s="18"/>
      <c r="HB917" s="18"/>
      <c r="HC917" s="18"/>
      <c r="HD917" s="18"/>
      <c r="HE917" s="18"/>
      <c r="HF917" s="18"/>
      <c r="HG917" s="18"/>
      <c r="HH917" s="18"/>
      <c r="HI917" s="18"/>
      <c r="HJ917" s="18"/>
      <c r="HK917" s="18"/>
      <c r="HL917" s="18"/>
      <c r="HM917" s="18"/>
      <c r="HN917" s="18"/>
      <c r="HO917" s="18"/>
      <c r="HP917" s="18"/>
      <c r="HQ917" s="18"/>
      <c r="HR917" s="18"/>
      <c r="HS917" s="18"/>
      <c r="HT917" s="18"/>
      <c r="HU917" s="18"/>
      <c r="HV917" s="18"/>
      <c r="HW917" s="18"/>
      <c r="HX917" s="18"/>
      <c r="HY917" s="18"/>
      <c r="HZ917" s="18"/>
      <c r="IA917" s="18"/>
      <c r="IB917" s="18"/>
      <c r="IC917" s="18"/>
      <c r="ID917" s="18"/>
      <c r="IE917" s="18"/>
      <c r="IF917" s="18"/>
      <c r="IG917" s="18"/>
      <c r="IH917" s="18"/>
      <c r="II917" s="18"/>
      <c r="IJ917" s="18"/>
      <c r="IK917" s="18"/>
      <c r="IL917" s="18"/>
      <c r="IM917" s="18"/>
      <c r="IN917" s="18"/>
      <c r="IO917" s="18"/>
      <c r="IP917" s="18"/>
      <c r="IQ917" s="18"/>
      <c r="IR917" s="18"/>
      <c r="IS917" s="18"/>
      <c r="IT917" s="18"/>
      <c r="IU917" s="18"/>
      <c r="IV917" s="18"/>
      <c r="IW917" s="18"/>
      <c r="IX917" s="18"/>
      <c r="IY917" s="18"/>
      <c r="IZ917" s="18"/>
      <c r="JA917" s="18"/>
      <c r="JB917" s="18"/>
      <c r="JC917" s="18"/>
      <c r="JD917" s="18"/>
      <c r="JE917" s="18"/>
      <c r="JF917" s="18"/>
    </row>
    <row r="918" spans="36:266" x14ac:dyDescent="0.3">
      <c r="AJ918" s="18"/>
      <c r="AK918" s="18"/>
      <c r="AL918" s="20"/>
      <c r="AM918" s="23"/>
      <c r="AN918" s="18"/>
      <c r="AO918" s="18"/>
      <c r="BB918" s="25"/>
      <c r="BC918" s="21"/>
      <c r="BG918" s="18"/>
      <c r="BN918" s="22"/>
      <c r="BO918" s="22"/>
      <c r="BP918" s="22"/>
      <c r="BQ918" s="22"/>
      <c r="BR918" s="15"/>
      <c r="CF918" s="15"/>
      <c r="CL918" s="22"/>
      <c r="CM918" s="15"/>
      <c r="CR918" s="22"/>
      <c r="CT918" s="15"/>
      <c r="CW918" s="22"/>
      <c r="DA918" s="15"/>
      <c r="DH918" s="15"/>
      <c r="DJ918" s="22"/>
      <c r="DO918" s="15"/>
      <c r="DV918" s="15"/>
      <c r="EC918" s="15"/>
      <c r="EJ918" s="15"/>
      <c r="EQ918" s="15"/>
      <c r="EX918" s="15"/>
      <c r="FE918" s="15"/>
      <c r="FL918" s="15"/>
      <c r="FS918" s="15"/>
      <c r="FZ918" s="15"/>
      <c r="GG918" s="15"/>
      <c r="GN918" s="15"/>
      <c r="GP918" s="22"/>
      <c r="GQ918" s="22"/>
      <c r="GR918" s="22"/>
      <c r="GS918" s="22"/>
      <c r="GT918" s="22"/>
      <c r="GU918" s="15"/>
      <c r="GV918" s="22"/>
      <c r="GW918" s="22"/>
      <c r="GX918" s="22"/>
      <c r="GY918" s="18"/>
      <c r="GZ918" s="18"/>
      <c r="HA918" s="18"/>
      <c r="HB918" s="18"/>
      <c r="HC918" s="18"/>
      <c r="HD918" s="18"/>
      <c r="HE918" s="18"/>
      <c r="HF918" s="18"/>
      <c r="HG918" s="18"/>
      <c r="HH918" s="18"/>
      <c r="HI918" s="18"/>
      <c r="HJ918" s="18"/>
      <c r="HK918" s="18"/>
      <c r="HL918" s="18"/>
      <c r="HM918" s="18"/>
      <c r="HN918" s="18"/>
      <c r="HO918" s="18"/>
      <c r="HP918" s="18"/>
      <c r="HQ918" s="18"/>
      <c r="HR918" s="18"/>
      <c r="HS918" s="18"/>
      <c r="HT918" s="18"/>
      <c r="HU918" s="18"/>
      <c r="HV918" s="18"/>
      <c r="HW918" s="18"/>
      <c r="HX918" s="18"/>
      <c r="HY918" s="18"/>
      <c r="HZ918" s="18"/>
      <c r="IA918" s="18"/>
      <c r="IB918" s="18"/>
      <c r="IC918" s="18"/>
      <c r="ID918" s="18"/>
      <c r="IE918" s="18"/>
      <c r="IF918" s="18"/>
      <c r="IG918" s="18"/>
      <c r="IH918" s="18"/>
      <c r="II918" s="18"/>
      <c r="IJ918" s="18"/>
      <c r="IK918" s="18"/>
      <c r="IL918" s="18"/>
      <c r="IM918" s="18"/>
      <c r="IN918" s="18"/>
      <c r="IO918" s="18"/>
      <c r="IP918" s="18"/>
      <c r="IQ918" s="18"/>
      <c r="IR918" s="18"/>
      <c r="IS918" s="18"/>
      <c r="IT918" s="18"/>
      <c r="IU918" s="18"/>
      <c r="IV918" s="18"/>
      <c r="IW918" s="18"/>
      <c r="IX918" s="18"/>
      <c r="IY918" s="18"/>
      <c r="IZ918" s="18"/>
      <c r="JA918" s="18"/>
      <c r="JB918" s="18"/>
      <c r="JC918" s="18"/>
      <c r="JD918" s="18"/>
      <c r="JE918" s="18"/>
      <c r="JF918" s="18"/>
    </row>
    <row r="919" spans="36:266" x14ac:dyDescent="0.3">
      <c r="AJ919" s="18"/>
      <c r="AK919" s="18"/>
      <c r="AL919" s="20"/>
      <c r="AM919" s="23"/>
      <c r="AN919" s="18"/>
      <c r="AO919" s="18"/>
      <c r="BB919" s="25"/>
      <c r="BC919" s="21"/>
      <c r="BG919" s="18"/>
      <c r="BN919" s="22"/>
      <c r="BO919" s="22"/>
      <c r="BP919" s="22"/>
      <c r="BQ919" s="22"/>
      <c r="BR919" s="15"/>
      <c r="CF919" s="15"/>
      <c r="CL919" s="22"/>
      <c r="CM919" s="15"/>
      <c r="CR919" s="22"/>
      <c r="CT919" s="15"/>
      <c r="CW919" s="22"/>
      <c r="DA919" s="15"/>
      <c r="DH919" s="15"/>
      <c r="DJ919" s="22"/>
      <c r="DO919" s="15"/>
      <c r="DV919" s="15"/>
      <c r="EC919" s="15"/>
      <c r="EJ919" s="15"/>
      <c r="EQ919" s="15"/>
      <c r="EX919" s="15"/>
      <c r="FE919" s="15"/>
      <c r="FL919" s="15"/>
      <c r="FS919" s="15"/>
      <c r="FZ919" s="15"/>
      <c r="GG919" s="15"/>
      <c r="GN919" s="15"/>
      <c r="GP919" s="22"/>
      <c r="GQ919" s="22"/>
      <c r="GR919" s="22"/>
      <c r="GS919" s="22"/>
      <c r="GT919" s="22"/>
      <c r="GU919" s="15"/>
      <c r="GV919" s="22"/>
      <c r="GW919" s="22"/>
      <c r="GX919" s="22"/>
      <c r="GY919" s="18"/>
      <c r="GZ919" s="18"/>
      <c r="HA919" s="18"/>
      <c r="HB919" s="18"/>
      <c r="HC919" s="18"/>
      <c r="HD919" s="18"/>
      <c r="HE919" s="18"/>
      <c r="HF919" s="18"/>
      <c r="HG919" s="18"/>
      <c r="HH919" s="18"/>
      <c r="HI919" s="18"/>
      <c r="HJ919" s="18"/>
      <c r="HK919" s="18"/>
      <c r="HL919" s="18"/>
      <c r="HM919" s="18"/>
      <c r="HN919" s="18"/>
      <c r="HO919" s="18"/>
      <c r="HP919" s="18"/>
      <c r="HQ919" s="18"/>
      <c r="HR919" s="18"/>
      <c r="HS919" s="18"/>
      <c r="HT919" s="18"/>
      <c r="HU919" s="18"/>
      <c r="HV919" s="18"/>
      <c r="HW919" s="18"/>
      <c r="HX919" s="18"/>
      <c r="HY919" s="18"/>
      <c r="HZ919" s="18"/>
      <c r="IA919" s="18"/>
      <c r="IB919" s="18"/>
      <c r="IC919" s="18"/>
      <c r="ID919" s="18"/>
      <c r="IE919" s="18"/>
      <c r="IF919" s="18"/>
      <c r="IG919" s="18"/>
      <c r="IH919" s="18"/>
      <c r="II919" s="18"/>
      <c r="IJ919" s="18"/>
      <c r="IK919" s="18"/>
      <c r="IL919" s="18"/>
      <c r="IM919" s="18"/>
      <c r="IN919" s="18"/>
      <c r="IO919" s="18"/>
      <c r="IP919" s="18"/>
      <c r="IQ919" s="18"/>
      <c r="IR919" s="18"/>
      <c r="IS919" s="18"/>
      <c r="IT919" s="18"/>
      <c r="IU919" s="18"/>
      <c r="IV919" s="18"/>
      <c r="IW919" s="18"/>
      <c r="IX919" s="18"/>
      <c r="IY919" s="18"/>
      <c r="IZ919" s="18"/>
      <c r="JA919" s="18"/>
      <c r="JB919" s="18"/>
      <c r="JC919" s="18"/>
      <c r="JD919" s="18"/>
      <c r="JE919" s="18"/>
      <c r="JF919" s="18"/>
    </row>
    <row r="920" spans="36:266" x14ac:dyDescent="0.3">
      <c r="AJ920" s="18"/>
      <c r="AK920" s="18"/>
      <c r="AL920" s="20"/>
      <c r="AM920" s="23"/>
      <c r="AN920" s="18"/>
      <c r="AO920" s="18"/>
      <c r="BB920" s="25"/>
      <c r="BC920" s="21"/>
      <c r="BG920" s="18"/>
      <c r="BN920" s="22"/>
      <c r="BO920" s="22"/>
      <c r="BP920" s="22"/>
      <c r="BQ920" s="22"/>
      <c r="BR920" s="15"/>
      <c r="CF920" s="15"/>
      <c r="CL920" s="22"/>
      <c r="CM920" s="15"/>
      <c r="CR920" s="22"/>
      <c r="CT920" s="15"/>
      <c r="CW920" s="22"/>
      <c r="DA920" s="15"/>
      <c r="DH920" s="15"/>
      <c r="DJ920" s="22"/>
      <c r="DO920" s="15"/>
      <c r="DV920" s="15"/>
      <c r="EC920" s="15"/>
      <c r="EJ920" s="15"/>
      <c r="EQ920" s="15"/>
      <c r="EX920" s="15"/>
      <c r="FE920" s="15"/>
      <c r="FL920" s="15"/>
      <c r="FS920" s="15"/>
      <c r="FZ920" s="15"/>
      <c r="GG920" s="15"/>
      <c r="GN920" s="15"/>
      <c r="GP920" s="22"/>
      <c r="GQ920" s="22"/>
      <c r="GR920" s="22"/>
      <c r="GS920" s="22"/>
      <c r="GT920" s="22"/>
      <c r="GU920" s="15"/>
      <c r="GV920" s="22"/>
      <c r="GW920" s="22"/>
      <c r="GX920" s="22"/>
      <c r="GY920" s="18"/>
      <c r="GZ920" s="18"/>
      <c r="HA920" s="18"/>
      <c r="HB920" s="18"/>
      <c r="HC920" s="18"/>
      <c r="HD920" s="18"/>
      <c r="HE920" s="18"/>
      <c r="HF920" s="18"/>
      <c r="HG920" s="18"/>
      <c r="HH920" s="18"/>
      <c r="HI920" s="18"/>
      <c r="HJ920" s="18"/>
      <c r="HK920" s="18"/>
      <c r="HL920" s="18"/>
      <c r="HM920" s="18"/>
      <c r="HN920" s="18"/>
      <c r="HO920" s="18"/>
      <c r="HP920" s="18"/>
      <c r="HQ920" s="18"/>
      <c r="HR920" s="18"/>
      <c r="HS920" s="18"/>
      <c r="HT920" s="18"/>
      <c r="HU920" s="18"/>
      <c r="HV920" s="18"/>
      <c r="HW920" s="18"/>
      <c r="HX920" s="18"/>
      <c r="HY920" s="18"/>
      <c r="HZ920" s="18"/>
      <c r="IA920" s="18"/>
      <c r="IB920" s="18"/>
      <c r="IC920" s="18"/>
      <c r="ID920" s="18"/>
      <c r="IE920" s="18"/>
      <c r="IF920" s="18"/>
      <c r="IG920" s="18"/>
      <c r="IH920" s="18"/>
      <c r="II920" s="18"/>
      <c r="IJ920" s="18"/>
      <c r="IK920" s="18"/>
      <c r="IL920" s="18"/>
      <c r="IM920" s="18"/>
      <c r="IN920" s="18"/>
      <c r="IO920" s="18"/>
      <c r="IP920" s="18"/>
      <c r="IQ920" s="18"/>
      <c r="IR920" s="18"/>
      <c r="IS920" s="18"/>
      <c r="IT920" s="18"/>
      <c r="IU920" s="18"/>
      <c r="IV920" s="18"/>
      <c r="IW920" s="18"/>
      <c r="IX920" s="18"/>
      <c r="IY920" s="18"/>
      <c r="IZ920" s="18"/>
      <c r="JA920" s="18"/>
      <c r="JB920" s="18"/>
      <c r="JC920" s="18"/>
      <c r="JD920" s="18"/>
      <c r="JE920" s="18"/>
      <c r="JF920" s="18"/>
    </row>
    <row r="921" spans="36:266" x14ac:dyDescent="0.3">
      <c r="AJ921" s="18"/>
      <c r="AK921" s="18"/>
      <c r="AL921" s="20"/>
      <c r="AM921" s="23"/>
      <c r="AN921" s="18"/>
      <c r="AO921" s="18"/>
      <c r="BB921" s="25"/>
      <c r="BC921" s="21"/>
      <c r="BG921" s="18"/>
      <c r="BN921" s="22"/>
      <c r="BO921" s="22"/>
      <c r="BP921" s="22"/>
      <c r="BQ921" s="22"/>
      <c r="BR921" s="15"/>
      <c r="CF921" s="15"/>
      <c r="CL921" s="22"/>
      <c r="CM921" s="15"/>
      <c r="CR921" s="22"/>
      <c r="CT921" s="15"/>
      <c r="CW921" s="22"/>
      <c r="DA921" s="15"/>
      <c r="DH921" s="15"/>
      <c r="DJ921" s="22"/>
      <c r="DO921" s="15"/>
      <c r="DV921" s="15"/>
      <c r="EC921" s="15"/>
      <c r="EJ921" s="15"/>
      <c r="EQ921" s="15"/>
      <c r="EX921" s="15"/>
      <c r="FE921" s="15"/>
      <c r="FL921" s="15"/>
      <c r="FS921" s="15"/>
      <c r="FZ921" s="15"/>
      <c r="GG921" s="15"/>
      <c r="GN921" s="15"/>
      <c r="GP921" s="22"/>
      <c r="GQ921" s="22"/>
      <c r="GR921" s="22"/>
      <c r="GS921" s="22"/>
      <c r="GT921" s="22"/>
      <c r="GU921" s="15"/>
      <c r="GV921" s="22"/>
      <c r="GW921" s="22"/>
      <c r="GX921" s="22"/>
      <c r="GY921" s="18"/>
      <c r="GZ921" s="18"/>
      <c r="HA921" s="18"/>
      <c r="HB921" s="18"/>
      <c r="HC921" s="18"/>
      <c r="HD921" s="18"/>
      <c r="HE921" s="18"/>
      <c r="HF921" s="18"/>
      <c r="HG921" s="18"/>
      <c r="HH921" s="18"/>
      <c r="HI921" s="18"/>
      <c r="HJ921" s="18"/>
      <c r="HK921" s="18"/>
      <c r="HL921" s="18"/>
      <c r="HM921" s="18"/>
      <c r="HN921" s="18"/>
      <c r="HO921" s="18"/>
      <c r="HP921" s="18"/>
      <c r="HQ921" s="18"/>
      <c r="HR921" s="18"/>
      <c r="HS921" s="18"/>
      <c r="HT921" s="18"/>
      <c r="HU921" s="18"/>
      <c r="HV921" s="18"/>
      <c r="HW921" s="18"/>
      <c r="HX921" s="18"/>
      <c r="HY921" s="18"/>
      <c r="HZ921" s="18"/>
      <c r="IA921" s="18"/>
      <c r="IB921" s="18"/>
      <c r="IC921" s="18"/>
      <c r="ID921" s="18"/>
      <c r="IE921" s="18"/>
      <c r="IF921" s="18"/>
      <c r="IG921" s="18"/>
      <c r="IH921" s="18"/>
      <c r="II921" s="18"/>
      <c r="IJ921" s="18"/>
      <c r="IK921" s="18"/>
      <c r="IL921" s="18"/>
      <c r="IM921" s="18"/>
      <c r="IN921" s="18"/>
      <c r="IO921" s="18"/>
      <c r="IP921" s="18"/>
      <c r="IQ921" s="18"/>
      <c r="IR921" s="18"/>
      <c r="IS921" s="18"/>
      <c r="IT921" s="18"/>
      <c r="IU921" s="18"/>
      <c r="IV921" s="18"/>
      <c r="IW921" s="18"/>
      <c r="IX921" s="18"/>
      <c r="IY921" s="18"/>
      <c r="IZ921" s="18"/>
      <c r="JA921" s="18"/>
      <c r="JB921" s="18"/>
      <c r="JC921" s="18"/>
      <c r="JD921" s="18"/>
      <c r="JE921" s="18"/>
      <c r="JF921" s="18"/>
    </row>
    <row r="922" spans="36:266" x14ac:dyDescent="0.3">
      <c r="AJ922" s="18"/>
      <c r="AK922" s="18"/>
      <c r="AL922" s="20"/>
      <c r="AM922" s="23"/>
      <c r="AN922" s="18"/>
      <c r="AO922" s="18"/>
      <c r="BB922" s="25"/>
      <c r="BC922" s="21"/>
      <c r="BG922" s="18"/>
      <c r="BN922" s="22"/>
      <c r="BO922" s="22"/>
      <c r="BP922" s="22"/>
      <c r="BQ922" s="22"/>
      <c r="BR922" s="15"/>
      <c r="CF922" s="15"/>
      <c r="CL922" s="22"/>
      <c r="CM922" s="15"/>
      <c r="CR922" s="22"/>
      <c r="CT922" s="15"/>
      <c r="CW922" s="22"/>
      <c r="DA922" s="15"/>
      <c r="DH922" s="15"/>
      <c r="DJ922" s="22"/>
      <c r="DO922" s="15"/>
      <c r="DV922" s="15"/>
      <c r="EC922" s="15"/>
      <c r="EJ922" s="15"/>
      <c r="EQ922" s="15"/>
      <c r="EX922" s="15"/>
      <c r="FE922" s="15"/>
      <c r="FL922" s="15"/>
      <c r="FS922" s="15"/>
      <c r="FZ922" s="15"/>
      <c r="GG922" s="15"/>
      <c r="GN922" s="15"/>
      <c r="GP922" s="22"/>
      <c r="GQ922" s="22"/>
      <c r="GR922" s="22"/>
      <c r="GS922" s="22"/>
      <c r="GT922" s="22"/>
      <c r="GU922" s="15"/>
      <c r="GV922" s="22"/>
      <c r="GW922" s="22"/>
      <c r="GX922" s="22"/>
      <c r="GY922" s="18"/>
      <c r="GZ922" s="18"/>
      <c r="HA922" s="18"/>
      <c r="HB922" s="18"/>
      <c r="HC922" s="18"/>
      <c r="HD922" s="18"/>
      <c r="HE922" s="18"/>
      <c r="HF922" s="18"/>
      <c r="HG922" s="18"/>
      <c r="HH922" s="18"/>
      <c r="HI922" s="18"/>
      <c r="HJ922" s="18"/>
      <c r="HK922" s="18"/>
      <c r="HL922" s="18"/>
      <c r="HM922" s="18"/>
      <c r="HN922" s="18"/>
      <c r="HO922" s="18"/>
      <c r="HP922" s="18"/>
      <c r="HQ922" s="18"/>
      <c r="HR922" s="18"/>
      <c r="HS922" s="18"/>
      <c r="HT922" s="18"/>
      <c r="HU922" s="18"/>
      <c r="HV922" s="18"/>
      <c r="HW922" s="18"/>
      <c r="HX922" s="18"/>
      <c r="HY922" s="18"/>
      <c r="HZ922" s="18"/>
      <c r="IA922" s="18"/>
      <c r="IB922" s="18"/>
      <c r="IC922" s="18"/>
      <c r="ID922" s="18"/>
      <c r="IE922" s="18"/>
      <c r="IF922" s="18"/>
      <c r="IG922" s="18"/>
      <c r="IH922" s="18"/>
      <c r="II922" s="18"/>
      <c r="IJ922" s="18"/>
      <c r="IK922" s="18"/>
      <c r="IL922" s="18"/>
      <c r="IM922" s="18"/>
      <c r="IN922" s="18"/>
      <c r="IO922" s="18"/>
      <c r="IP922" s="18"/>
      <c r="IQ922" s="18"/>
      <c r="IR922" s="18"/>
      <c r="IS922" s="18"/>
      <c r="IT922" s="18"/>
      <c r="IU922" s="18"/>
      <c r="IV922" s="18"/>
      <c r="IW922" s="18"/>
      <c r="IX922" s="18"/>
      <c r="IY922" s="18"/>
      <c r="IZ922" s="18"/>
      <c r="JA922" s="18"/>
      <c r="JB922" s="18"/>
      <c r="JC922" s="18"/>
      <c r="JD922" s="18"/>
      <c r="JE922" s="18"/>
      <c r="JF922" s="18"/>
    </row>
    <row r="923" spans="36:266" x14ac:dyDescent="0.3">
      <c r="AJ923" s="18"/>
      <c r="AK923" s="18"/>
      <c r="AL923" s="20"/>
      <c r="AM923" s="23"/>
      <c r="AN923" s="18"/>
      <c r="AO923" s="18"/>
      <c r="BB923" s="25"/>
      <c r="BC923" s="21"/>
      <c r="BG923" s="18"/>
      <c r="BN923" s="22"/>
      <c r="BO923" s="22"/>
      <c r="BP923" s="22"/>
      <c r="BQ923" s="22"/>
      <c r="BR923" s="15"/>
      <c r="CF923" s="15"/>
      <c r="CL923" s="22"/>
      <c r="CM923" s="15"/>
      <c r="CR923" s="22"/>
      <c r="CT923" s="15"/>
      <c r="CW923" s="22"/>
      <c r="DA923" s="15"/>
      <c r="DH923" s="15"/>
      <c r="DJ923" s="22"/>
      <c r="DO923" s="15"/>
      <c r="DV923" s="15"/>
      <c r="EC923" s="15"/>
      <c r="EJ923" s="15"/>
      <c r="EQ923" s="15"/>
      <c r="EX923" s="15"/>
      <c r="FE923" s="15"/>
      <c r="FL923" s="15"/>
      <c r="FS923" s="15"/>
      <c r="FZ923" s="15"/>
      <c r="GG923" s="15"/>
      <c r="GN923" s="15"/>
      <c r="GP923" s="22"/>
      <c r="GQ923" s="22"/>
      <c r="GR923" s="22"/>
      <c r="GS923" s="22"/>
      <c r="GT923" s="22"/>
      <c r="GU923" s="15"/>
      <c r="GV923" s="22"/>
      <c r="GW923" s="22"/>
      <c r="GX923" s="22"/>
      <c r="GY923" s="18"/>
      <c r="GZ923" s="18"/>
      <c r="HA923" s="18"/>
      <c r="HB923" s="18"/>
      <c r="HC923" s="18"/>
      <c r="HD923" s="18"/>
      <c r="HE923" s="18"/>
      <c r="HF923" s="18"/>
      <c r="HG923" s="18"/>
      <c r="HH923" s="18"/>
      <c r="HI923" s="18"/>
      <c r="HJ923" s="18"/>
      <c r="HK923" s="18"/>
      <c r="HL923" s="18"/>
      <c r="HM923" s="18"/>
      <c r="HN923" s="18"/>
      <c r="HO923" s="18"/>
      <c r="HP923" s="18"/>
      <c r="HQ923" s="18"/>
      <c r="HR923" s="18"/>
      <c r="HS923" s="18"/>
      <c r="HT923" s="18"/>
      <c r="HU923" s="18"/>
      <c r="HV923" s="18"/>
      <c r="HW923" s="18"/>
      <c r="HX923" s="18"/>
      <c r="HY923" s="18"/>
      <c r="HZ923" s="18"/>
      <c r="IA923" s="18"/>
      <c r="IB923" s="18"/>
      <c r="IC923" s="18"/>
      <c r="ID923" s="18"/>
      <c r="IE923" s="18"/>
      <c r="IF923" s="18"/>
      <c r="IG923" s="18"/>
      <c r="IH923" s="18"/>
      <c r="II923" s="18"/>
      <c r="IJ923" s="18"/>
      <c r="IK923" s="18"/>
      <c r="IL923" s="18"/>
      <c r="IM923" s="18"/>
      <c r="IN923" s="18"/>
      <c r="IO923" s="18"/>
      <c r="IP923" s="18"/>
      <c r="IQ923" s="18"/>
      <c r="IR923" s="18"/>
      <c r="IS923" s="18"/>
      <c r="IT923" s="18"/>
      <c r="IU923" s="18"/>
      <c r="IV923" s="18"/>
      <c r="IW923" s="18"/>
      <c r="IX923" s="18"/>
      <c r="IY923" s="18"/>
      <c r="IZ923" s="18"/>
      <c r="JA923" s="18"/>
      <c r="JB923" s="18"/>
      <c r="JC923" s="18"/>
      <c r="JD923" s="18"/>
      <c r="JE923" s="18"/>
      <c r="JF923" s="18"/>
    </row>
    <row r="924" spans="36:266" x14ac:dyDescent="0.3">
      <c r="AJ924" s="18"/>
      <c r="AK924" s="18"/>
      <c r="AL924" s="20"/>
      <c r="AM924" s="23"/>
      <c r="AN924" s="18"/>
      <c r="AO924" s="18"/>
      <c r="BB924" s="25"/>
      <c r="BC924" s="21"/>
      <c r="BG924" s="18"/>
      <c r="BN924" s="22"/>
      <c r="BO924" s="22"/>
      <c r="BP924" s="22"/>
      <c r="BQ924" s="22"/>
      <c r="BR924" s="15"/>
      <c r="CF924" s="15"/>
      <c r="CL924" s="22"/>
      <c r="CM924" s="15"/>
      <c r="CR924" s="22"/>
      <c r="CT924" s="15"/>
      <c r="CW924" s="22"/>
      <c r="DA924" s="15"/>
      <c r="DH924" s="15"/>
      <c r="DJ924" s="22"/>
      <c r="DO924" s="15"/>
      <c r="DV924" s="15"/>
      <c r="EC924" s="15"/>
      <c r="EJ924" s="15"/>
      <c r="EQ924" s="15"/>
      <c r="EX924" s="15"/>
      <c r="FE924" s="15"/>
      <c r="FL924" s="15"/>
      <c r="FS924" s="15"/>
      <c r="FZ924" s="15"/>
      <c r="GG924" s="15"/>
      <c r="GN924" s="15"/>
      <c r="GP924" s="22"/>
      <c r="GQ924" s="22"/>
      <c r="GR924" s="22"/>
      <c r="GS924" s="22"/>
      <c r="GT924" s="22"/>
      <c r="GU924" s="15"/>
      <c r="GV924" s="22"/>
      <c r="GW924" s="22"/>
      <c r="GX924" s="22"/>
      <c r="GY924" s="18"/>
      <c r="GZ924" s="18"/>
      <c r="HA924" s="18"/>
      <c r="HB924" s="18"/>
      <c r="HC924" s="18"/>
      <c r="HD924" s="18"/>
      <c r="HE924" s="18"/>
      <c r="HF924" s="18"/>
      <c r="HG924" s="18"/>
      <c r="HH924" s="18"/>
      <c r="HI924" s="18"/>
      <c r="HJ924" s="18"/>
      <c r="HK924" s="18"/>
      <c r="HL924" s="18"/>
      <c r="HM924" s="18"/>
      <c r="HN924" s="18"/>
      <c r="HO924" s="18"/>
      <c r="HP924" s="18"/>
      <c r="HQ924" s="18"/>
      <c r="HR924" s="18"/>
      <c r="HS924" s="18"/>
      <c r="HT924" s="18"/>
      <c r="HU924" s="18"/>
      <c r="HV924" s="18"/>
      <c r="HW924" s="18"/>
      <c r="HX924" s="18"/>
      <c r="HY924" s="18"/>
      <c r="HZ924" s="18"/>
      <c r="IA924" s="18"/>
      <c r="IB924" s="18"/>
      <c r="IC924" s="18"/>
      <c r="ID924" s="18"/>
      <c r="IE924" s="18"/>
      <c r="IF924" s="18"/>
      <c r="IG924" s="18"/>
      <c r="IH924" s="18"/>
      <c r="II924" s="18"/>
      <c r="IJ924" s="18"/>
      <c r="IK924" s="18"/>
      <c r="IL924" s="18"/>
      <c r="IM924" s="18"/>
      <c r="IN924" s="18"/>
      <c r="IO924" s="18"/>
      <c r="IP924" s="18"/>
      <c r="IQ924" s="18"/>
      <c r="IR924" s="18"/>
      <c r="IS924" s="18"/>
      <c r="IT924" s="18"/>
      <c r="IU924" s="18"/>
      <c r="IV924" s="18"/>
      <c r="IW924" s="18"/>
      <c r="IX924" s="18"/>
      <c r="IY924" s="18"/>
      <c r="IZ924" s="18"/>
      <c r="JA924" s="18"/>
      <c r="JB924" s="18"/>
      <c r="JC924" s="18"/>
      <c r="JD924" s="18"/>
      <c r="JE924" s="18"/>
      <c r="JF924" s="18"/>
    </row>
    <row r="925" spans="36:266" x14ac:dyDescent="0.3">
      <c r="AJ925" s="18"/>
      <c r="AK925" s="18"/>
      <c r="AL925" s="20"/>
      <c r="AM925" s="23"/>
      <c r="AN925" s="18"/>
      <c r="AO925" s="18"/>
      <c r="BB925" s="25"/>
      <c r="BC925" s="21"/>
      <c r="BG925" s="18"/>
      <c r="BN925" s="22"/>
      <c r="BO925" s="22"/>
      <c r="BP925" s="22"/>
      <c r="BQ925" s="22"/>
      <c r="BR925" s="15"/>
      <c r="CF925" s="15"/>
      <c r="CL925" s="22"/>
      <c r="CM925" s="15"/>
      <c r="CR925" s="22"/>
      <c r="CT925" s="15"/>
      <c r="CW925" s="22"/>
      <c r="DA925" s="15"/>
      <c r="DH925" s="15"/>
      <c r="DJ925" s="22"/>
      <c r="DO925" s="15"/>
      <c r="DV925" s="15"/>
      <c r="EC925" s="15"/>
      <c r="EJ925" s="15"/>
      <c r="EQ925" s="15"/>
      <c r="EX925" s="15"/>
      <c r="FE925" s="15"/>
      <c r="FL925" s="15"/>
      <c r="FS925" s="15"/>
      <c r="FZ925" s="15"/>
      <c r="GG925" s="15"/>
      <c r="GN925" s="15"/>
      <c r="GP925" s="22"/>
      <c r="GQ925" s="22"/>
      <c r="GR925" s="22"/>
      <c r="GS925" s="22"/>
      <c r="GT925" s="22"/>
      <c r="GU925" s="15"/>
      <c r="GV925" s="22"/>
      <c r="GW925" s="22"/>
      <c r="GX925" s="22"/>
      <c r="GY925" s="18"/>
      <c r="GZ925" s="18"/>
      <c r="HA925" s="18"/>
      <c r="HB925" s="18"/>
      <c r="HC925" s="18"/>
      <c r="HD925" s="18"/>
      <c r="HE925" s="18"/>
      <c r="HF925" s="18"/>
      <c r="HG925" s="18"/>
      <c r="HH925" s="18"/>
      <c r="HI925" s="18"/>
      <c r="HJ925" s="18"/>
      <c r="HK925" s="18"/>
      <c r="HL925" s="18"/>
      <c r="HM925" s="18"/>
      <c r="HN925" s="18"/>
      <c r="HO925" s="18"/>
      <c r="HP925" s="18"/>
      <c r="HQ925" s="18"/>
      <c r="HR925" s="18"/>
      <c r="HS925" s="18"/>
      <c r="HT925" s="18"/>
      <c r="HU925" s="18"/>
      <c r="HV925" s="18"/>
      <c r="HW925" s="18"/>
      <c r="HX925" s="18"/>
      <c r="HY925" s="18"/>
      <c r="HZ925" s="18"/>
      <c r="IA925" s="18"/>
      <c r="IB925" s="18"/>
      <c r="IC925" s="18"/>
      <c r="ID925" s="18"/>
      <c r="IE925" s="18"/>
      <c r="IF925" s="18"/>
      <c r="IG925" s="18"/>
      <c r="IH925" s="18"/>
      <c r="II925" s="18"/>
      <c r="IJ925" s="18"/>
      <c r="IK925" s="18"/>
      <c r="IL925" s="18"/>
      <c r="IM925" s="18"/>
      <c r="IN925" s="18"/>
      <c r="IO925" s="18"/>
      <c r="IP925" s="18"/>
      <c r="IQ925" s="18"/>
      <c r="IR925" s="18"/>
      <c r="IS925" s="18"/>
      <c r="IT925" s="18"/>
      <c r="IU925" s="18"/>
      <c r="IV925" s="18"/>
      <c r="IW925" s="18"/>
      <c r="IX925" s="18"/>
      <c r="IY925" s="18"/>
      <c r="IZ925" s="18"/>
      <c r="JA925" s="18"/>
      <c r="JB925" s="18"/>
      <c r="JC925" s="18"/>
      <c r="JD925" s="18"/>
      <c r="JE925" s="18"/>
      <c r="JF925" s="18"/>
    </row>
    <row r="926" spans="36:266" x14ac:dyDescent="0.3">
      <c r="AJ926" s="18"/>
      <c r="AK926" s="18"/>
      <c r="AL926" s="20"/>
      <c r="AM926" s="23"/>
      <c r="AN926" s="18"/>
      <c r="AO926" s="18"/>
      <c r="BB926" s="25"/>
      <c r="BC926" s="21"/>
      <c r="BG926" s="18"/>
      <c r="BN926" s="22"/>
      <c r="BO926" s="22"/>
      <c r="BP926" s="22"/>
      <c r="BQ926" s="22"/>
      <c r="BR926" s="15"/>
      <c r="CF926" s="15"/>
      <c r="CL926" s="22"/>
      <c r="CM926" s="15"/>
      <c r="CR926" s="22"/>
      <c r="CT926" s="15"/>
      <c r="CW926" s="22"/>
      <c r="DA926" s="15"/>
      <c r="DH926" s="15"/>
      <c r="DJ926" s="22"/>
      <c r="DO926" s="15"/>
      <c r="DV926" s="15"/>
      <c r="EC926" s="15"/>
      <c r="EJ926" s="15"/>
      <c r="EQ926" s="15"/>
      <c r="EX926" s="15"/>
      <c r="FE926" s="15"/>
      <c r="FL926" s="15"/>
      <c r="FS926" s="15"/>
      <c r="FZ926" s="15"/>
      <c r="GG926" s="15"/>
      <c r="GN926" s="15"/>
      <c r="GP926" s="22"/>
      <c r="GQ926" s="22"/>
      <c r="GR926" s="22"/>
      <c r="GS926" s="22"/>
      <c r="GT926" s="22"/>
      <c r="GU926" s="15"/>
      <c r="GV926" s="22"/>
      <c r="GW926" s="22"/>
      <c r="GX926" s="22"/>
      <c r="GY926" s="18"/>
      <c r="GZ926" s="18"/>
      <c r="HA926" s="18"/>
      <c r="HB926" s="18"/>
      <c r="HC926" s="18"/>
      <c r="HD926" s="18"/>
      <c r="HE926" s="18"/>
      <c r="HF926" s="18"/>
      <c r="HG926" s="18"/>
      <c r="HH926" s="18"/>
      <c r="HI926" s="18"/>
      <c r="HJ926" s="18"/>
      <c r="HK926" s="18"/>
      <c r="HL926" s="18"/>
      <c r="HM926" s="18"/>
      <c r="HN926" s="18"/>
      <c r="HO926" s="18"/>
      <c r="HP926" s="18"/>
      <c r="HQ926" s="18"/>
      <c r="HR926" s="18"/>
      <c r="HS926" s="18"/>
      <c r="HT926" s="18"/>
      <c r="HU926" s="18"/>
      <c r="HV926" s="18"/>
      <c r="HW926" s="18"/>
      <c r="HX926" s="18"/>
      <c r="HY926" s="18"/>
      <c r="HZ926" s="18"/>
      <c r="IA926" s="18"/>
      <c r="IB926" s="18"/>
      <c r="IC926" s="18"/>
      <c r="ID926" s="18"/>
      <c r="IE926" s="18"/>
      <c r="IF926" s="18"/>
      <c r="IG926" s="18"/>
      <c r="IH926" s="18"/>
      <c r="II926" s="18"/>
      <c r="IJ926" s="18"/>
      <c r="IK926" s="18"/>
      <c r="IL926" s="18"/>
      <c r="IM926" s="18"/>
      <c r="IN926" s="18"/>
      <c r="IO926" s="18"/>
      <c r="IP926" s="18"/>
      <c r="IQ926" s="18"/>
      <c r="IR926" s="18"/>
      <c r="IS926" s="18"/>
      <c r="IT926" s="18"/>
      <c r="IU926" s="18"/>
      <c r="IV926" s="18"/>
      <c r="IW926" s="18"/>
      <c r="IX926" s="18"/>
      <c r="IY926" s="18"/>
      <c r="IZ926" s="18"/>
      <c r="JA926" s="18"/>
      <c r="JB926" s="18"/>
      <c r="JC926" s="18"/>
      <c r="JD926" s="18"/>
      <c r="JE926" s="18"/>
      <c r="JF926" s="18"/>
    </row>
    <row r="927" spans="36:266" x14ac:dyDescent="0.3">
      <c r="AJ927" s="18"/>
      <c r="AK927" s="18"/>
      <c r="AL927" s="20"/>
      <c r="AM927" s="23"/>
      <c r="AN927" s="18"/>
      <c r="AO927" s="18"/>
      <c r="BB927" s="25"/>
      <c r="BC927" s="21"/>
      <c r="BG927" s="18"/>
      <c r="BN927" s="22"/>
      <c r="BO927" s="22"/>
      <c r="BP927" s="22"/>
      <c r="BQ927" s="22"/>
      <c r="BR927" s="15"/>
      <c r="CF927" s="15"/>
      <c r="CL927" s="22"/>
      <c r="CM927" s="15"/>
      <c r="CR927" s="22"/>
      <c r="CT927" s="15"/>
      <c r="CW927" s="22"/>
      <c r="DA927" s="15"/>
      <c r="DH927" s="15"/>
      <c r="DJ927" s="22"/>
      <c r="DO927" s="15"/>
      <c r="DV927" s="15"/>
      <c r="EC927" s="15"/>
      <c r="EJ927" s="15"/>
      <c r="EQ927" s="15"/>
      <c r="EX927" s="15"/>
      <c r="FE927" s="15"/>
      <c r="FL927" s="15"/>
      <c r="FS927" s="15"/>
      <c r="FZ927" s="15"/>
      <c r="GG927" s="15"/>
      <c r="GN927" s="15"/>
      <c r="GP927" s="22"/>
      <c r="GQ927" s="22"/>
      <c r="GR927" s="22"/>
      <c r="GS927" s="22"/>
      <c r="GT927" s="22"/>
      <c r="GU927" s="15"/>
      <c r="GV927" s="22"/>
      <c r="GW927" s="22"/>
      <c r="GX927" s="22"/>
      <c r="GY927" s="18"/>
      <c r="GZ927" s="18"/>
      <c r="HA927" s="18"/>
      <c r="HB927" s="18"/>
      <c r="HC927" s="18"/>
      <c r="HD927" s="18"/>
      <c r="HE927" s="18"/>
      <c r="HF927" s="18"/>
      <c r="HG927" s="18"/>
      <c r="HH927" s="18"/>
      <c r="HI927" s="18"/>
      <c r="HJ927" s="18"/>
      <c r="HK927" s="18"/>
      <c r="HL927" s="18"/>
      <c r="HM927" s="18"/>
      <c r="HN927" s="18"/>
      <c r="HO927" s="18"/>
      <c r="HP927" s="18"/>
      <c r="HQ927" s="18"/>
      <c r="HR927" s="18"/>
      <c r="HS927" s="18"/>
      <c r="HT927" s="18"/>
      <c r="HU927" s="18"/>
      <c r="HV927" s="18"/>
      <c r="HW927" s="18"/>
      <c r="HX927" s="18"/>
      <c r="HY927" s="18"/>
      <c r="HZ927" s="18"/>
      <c r="IA927" s="18"/>
      <c r="IB927" s="18"/>
      <c r="IC927" s="18"/>
      <c r="ID927" s="18"/>
      <c r="IE927" s="18"/>
      <c r="IF927" s="18"/>
      <c r="IG927" s="18"/>
      <c r="IH927" s="18"/>
      <c r="II927" s="18"/>
      <c r="IJ927" s="18"/>
      <c r="IK927" s="18"/>
      <c r="IL927" s="18"/>
      <c r="IM927" s="18"/>
      <c r="IN927" s="18"/>
      <c r="IO927" s="18"/>
      <c r="IP927" s="18"/>
      <c r="IQ927" s="18"/>
      <c r="IR927" s="18"/>
      <c r="IS927" s="18"/>
      <c r="IT927" s="18"/>
      <c r="IU927" s="18"/>
      <c r="IV927" s="18"/>
      <c r="IW927" s="18"/>
      <c r="IX927" s="18"/>
      <c r="IY927" s="18"/>
      <c r="IZ927" s="18"/>
      <c r="JA927" s="18"/>
      <c r="JB927" s="18"/>
      <c r="JC927" s="18"/>
      <c r="JD927" s="18"/>
      <c r="JE927" s="18"/>
      <c r="JF927" s="18"/>
    </row>
    <row r="928" spans="36:266" x14ac:dyDescent="0.3">
      <c r="AJ928" s="18"/>
      <c r="AK928" s="18"/>
      <c r="AL928" s="20"/>
      <c r="AM928" s="23"/>
      <c r="AN928" s="18"/>
      <c r="AO928" s="18"/>
      <c r="BB928" s="25"/>
      <c r="BC928" s="21"/>
      <c r="BG928" s="18"/>
      <c r="BN928" s="22"/>
      <c r="BO928" s="22"/>
      <c r="BP928" s="22"/>
      <c r="BQ928" s="22"/>
      <c r="BR928" s="15"/>
      <c r="CF928" s="15"/>
      <c r="CL928" s="22"/>
      <c r="CM928" s="15"/>
      <c r="CR928" s="22"/>
      <c r="CT928" s="15"/>
      <c r="CW928" s="22"/>
      <c r="DA928" s="15"/>
      <c r="DH928" s="15"/>
      <c r="DJ928" s="22"/>
      <c r="DO928" s="15"/>
      <c r="DV928" s="15"/>
      <c r="EC928" s="15"/>
      <c r="EJ928" s="15"/>
      <c r="EQ928" s="15"/>
      <c r="EX928" s="15"/>
      <c r="FE928" s="15"/>
      <c r="FL928" s="15"/>
      <c r="FS928" s="15"/>
      <c r="FZ928" s="15"/>
      <c r="GG928" s="15"/>
      <c r="GN928" s="15"/>
      <c r="GP928" s="22"/>
      <c r="GQ928" s="22"/>
      <c r="GR928" s="22"/>
      <c r="GS928" s="22"/>
      <c r="GT928" s="22"/>
      <c r="GU928" s="15"/>
      <c r="GV928" s="22"/>
      <c r="GW928" s="22"/>
      <c r="GX928" s="22"/>
      <c r="GY928" s="18"/>
      <c r="GZ928" s="18"/>
      <c r="HA928" s="18"/>
      <c r="HB928" s="18"/>
      <c r="HC928" s="18"/>
      <c r="HD928" s="18"/>
      <c r="HE928" s="18"/>
      <c r="HF928" s="18"/>
      <c r="HG928" s="18"/>
      <c r="HH928" s="18"/>
      <c r="HI928" s="18"/>
      <c r="HJ928" s="18"/>
      <c r="HK928" s="18"/>
      <c r="HL928" s="18"/>
      <c r="HM928" s="18"/>
      <c r="HN928" s="18"/>
      <c r="HO928" s="18"/>
      <c r="HP928" s="18"/>
      <c r="HQ928" s="18"/>
      <c r="HR928" s="18"/>
      <c r="HS928" s="18"/>
      <c r="HT928" s="18"/>
      <c r="HU928" s="18"/>
      <c r="HV928" s="18"/>
      <c r="HW928" s="18"/>
      <c r="HX928" s="18"/>
      <c r="HY928" s="18"/>
      <c r="HZ928" s="18"/>
      <c r="IA928" s="18"/>
      <c r="IB928" s="18"/>
      <c r="IC928" s="18"/>
      <c r="ID928" s="18"/>
      <c r="IE928" s="18"/>
      <c r="IF928" s="18"/>
      <c r="IG928" s="18"/>
      <c r="IH928" s="18"/>
      <c r="II928" s="18"/>
      <c r="IJ928" s="18"/>
      <c r="IK928" s="18"/>
      <c r="IL928" s="18"/>
      <c r="IM928" s="18"/>
      <c r="IN928" s="18"/>
      <c r="IO928" s="18"/>
      <c r="IP928" s="18"/>
      <c r="IQ928" s="18"/>
      <c r="IR928" s="18"/>
      <c r="IS928" s="18"/>
      <c r="IT928" s="18"/>
      <c r="IU928" s="18"/>
      <c r="IV928" s="18"/>
      <c r="IW928" s="18"/>
      <c r="IX928" s="18"/>
      <c r="IY928" s="18"/>
      <c r="IZ928" s="18"/>
      <c r="JA928" s="18"/>
      <c r="JB928" s="18"/>
      <c r="JC928" s="18"/>
      <c r="JD928" s="18"/>
      <c r="JE928" s="18"/>
      <c r="JF928" s="18"/>
    </row>
    <row r="929" spans="36:266" x14ac:dyDescent="0.3">
      <c r="AJ929" s="18"/>
      <c r="AK929" s="18"/>
      <c r="AL929" s="20"/>
      <c r="AM929" s="23"/>
      <c r="AN929" s="18"/>
      <c r="AO929" s="18"/>
      <c r="BB929" s="25"/>
      <c r="BC929" s="21"/>
      <c r="BG929" s="18"/>
      <c r="BN929" s="22"/>
      <c r="BO929" s="22"/>
      <c r="BP929" s="22"/>
      <c r="BQ929" s="22"/>
      <c r="BR929" s="15"/>
      <c r="CF929" s="15"/>
      <c r="CL929" s="22"/>
      <c r="CM929" s="15"/>
      <c r="CR929" s="22"/>
      <c r="CT929" s="15"/>
      <c r="CW929" s="22"/>
      <c r="DA929" s="15"/>
      <c r="DH929" s="15"/>
      <c r="DJ929" s="22"/>
      <c r="DO929" s="15"/>
      <c r="DV929" s="15"/>
      <c r="EC929" s="15"/>
      <c r="EJ929" s="15"/>
      <c r="EQ929" s="15"/>
      <c r="EX929" s="15"/>
      <c r="FE929" s="15"/>
      <c r="FL929" s="15"/>
      <c r="FS929" s="15"/>
      <c r="FZ929" s="15"/>
      <c r="GG929" s="15"/>
      <c r="GN929" s="15"/>
      <c r="GP929" s="22"/>
      <c r="GQ929" s="22"/>
      <c r="GR929" s="22"/>
      <c r="GS929" s="22"/>
      <c r="GT929" s="22"/>
      <c r="GU929" s="15"/>
      <c r="GV929" s="22"/>
      <c r="GW929" s="22"/>
      <c r="GX929" s="22"/>
      <c r="GY929" s="18"/>
      <c r="GZ929" s="18"/>
      <c r="HA929" s="18"/>
      <c r="HB929" s="18"/>
      <c r="HC929" s="18"/>
      <c r="HD929" s="18"/>
      <c r="HE929" s="18"/>
      <c r="HF929" s="18"/>
      <c r="HG929" s="18"/>
      <c r="HH929" s="18"/>
      <c r="HI929" s="18"/>
      <c r="HJ929" s="18"/>
      <c r="HK929" s="18"/>
      <c r="HL929" s="18"/>
      <c r="HM929" s="18"/>
      <c r="HN929" s="18"/>
      <c r="HO929" s="18"/>
      <c r="HP929" s="18"/>
      <c r="HQ929" s="18"/>
      <c r="HR929" s="18"/>
      <c r="HS929" s="18"/>
      <c r="HT929" s="18"/>
      <c r="HU929" s="18"/>
      <c r="HV929" s="18"/>
      <c r="HW929" s="18"/>
      <c r="HX929" s="18"/>
      <c r="HY929" s="18"/>
      <c r="HZ929" s="18"/>
      <c r="IA929" s="18"/>
      <c r="IB929" s="18"/>
      <c r="IC929" s="18"/>
      <c r="ID929" s="18"/>
      <c r="IE929" s="18"/>
      <c r="IF929" s="18"/>
      <c r="IG929" s="18"/>
      <c r="IH929" s="18"/>
      <c r="II929" s="18"/>
      <c r="IJ929" s="18"/>
      <c r="IK929" s="18"/>
      <c r="IL929" s="18"/>
      <c r="IM929" s="18"/>
      <c r="IN929" s="18"/>
      <c r="IO929" s="18"/>
      <c r="IP929" s="18"/>
      <c r="IQ929" s="18"/>
      <c r="IR929" s="18"/>
      <c r="IS929" s="18"/>
      <c r="IT929" s="18"/>
      <c r="IU929" s="18"/>
      <c r="IV929" s="18"/>
      <c r="IW929" s="18"/>
      <c r="IX929" s="18"/>
      <c r="IY929" s="18"/>
      <c r="IZ929" s="18"/>
      <c r="JA929" s="18"/>
      <c r="JB929" s="18"/>
      <c r="JC929" s="18"/>
      <c r="JD929" s="18"/>
      <c r="JE929" s="18"/>
      <c r="JF929" s="18"/>
    </row>
    <row r="930" spans="36:266" x14ac:dyDescent="0.3">
      <c r="AJ930" s="18"/>
      <c r="AK930" s="18"/>
      <c r="AL930" s="20"/>
      <c r="AM930" s="23"/>
      <c r="AN930" s="18"/>
      <c r="AO930" s="18"/>
      <c r="BB930" s="25"/>
      <c r="BC930" s="21"/>
      <c r="BG930" s="18"/>
      <c r="BN930" s="22"/>
      <c r="BO930" s="22"/>
      <c r="BP930" s="22"/>
      <c r="BQ930" s="22"/>
      <c r="BR930" s="15"/>
      <c r="CF930" s="15"/>
      <c r="CL930" s="22"/>
      <c r="CM930" s="15"/>
      <c r="CR930" s="22"/>
      <c r="CT930" s="15"/>
      <c r="CW930" s="22"/>
      <c r="DA930" s="15"/>
      <c r="DH930" s="15"/>
      <c r="DJ930" s="22"/>
      <c r="DO930" s="15"/>
      <c r="DV930" s="15"/>
      <c r="EC930" s="15"/>
      <c r="EJ930" s="15"/>
      <c r="EQ930" s="15"/>
      <c r="EX930" s="15"/>
      <c r="FE930" s="15"/>
      <c r="FL930" s="15"/>
      <c r="FS930" s="15"/>
      <c r="FZ930" s="15"/>
      <c r="GG930" s="15"/>
      <c r="GN930" s="15"/>
      <c r="GP930" s="22"/>
      <c r="GQ930" s="22"/>
      <c r="GR930" s="22"/>
      <c r="GS930" s="22"/>
      <c r="GT930" s="22"/>
      <c r="GU930" s="15"/>
      <c r="GV930" s="22"/>
      <c r="GW930" s="22"/>
      <c r="GX930" s="22"/>
      <c r="GY930" s="18"/>
      <c r="GZ930" s="18"/>
      <c r="HA930" s="18"/>
      <c r="HB930" s="18"/>
      <c r="HC930" s="18"/>
      <c r="HD930" s="18"/>
      <c r="HE930" s="18"/>
      <c r="HF930" s="18"/>
      <c r="HG930" s="18"/>
      <c r="HH930" s="18"/>
      <c r="HI930" s="18"/>
      <c r="HJ930" s="18"/>
      <c r="HK930" s="18"/>
      <c r="HL930" s="18"/>
      <c r="HM930" s="18"/>
      <c r="HN930" s="18"/>
      <c r="HO930" s="18"/>
      <c r="HP930" s="18"/>
      <c r="HQ930" s="18"/>
      <c r="HR930" s="18"/>
      <c r="HS930" s="18"/>
      <c r="HT930" s="18"/>
      <c r="HU930" s="18"/>
      <c r="HV930" s="18"/>
      <c r="HW930" s="18"/>
      <c r="HX930" s="18"/>
      <c r="HY930" s="18"/>
      <c r="HZ930" s="18"/>
      <c r="IA930" s="18"/>
      <c r="IB930" s="18"/>
      <c r="IC930" s="18"/>
      <c r="ID930" s="18"/>
      <c r="IE930" s="18"/>
      <c r="IF930" s="18"/>
      <c r="IG930" s="18"/>
      <c r="IH930" s="18"/>
      <c r="II930" s="18"/>
      <c r="IJ930" s="18"/>
      <c r="IK930" s="18"/>
      <c r="IL930" s="18"/>
      <c r="IM930" s="18"/>
      <c r="IN930" s="18"/>
      <c r="IO930" s="18"/>
      <c r="IP930" s="18"/>
      <c r="IQ930" s="18"/>
      <c r="IR930" s="18"/>
      <c r="IS930" s="18"/>
      <c r="IT930" s="18"/>
      <c r="IU930" s="18"/>
      <c r="IV930" s="18"/>
      <c r="IW930" s="18"/>
      <c r="IX930" s="18"/>
      <c r="IY930" s="18"/>
      <c r="IZ930" s="18"/>
      <c r="JA930" s="18"/>
      <c r="JB930" s="18"/>
      <c r="JC930" s="18"/>
      <c r="JD930" s="18"/>
      <c r="JE930" s="18"/>
      <c r="JF930" s="18"/>
    </row>
    <row r="931" spans="36:266" x14ac:dyDescent="0.3">
      <c r="AJ931" s="18"/>
      <c r="AK931" s="18"/>
      <c r="AL931" s="20"/>
      <c r="AM931" s="23"/>
      <c r="AN931" s="18"/>
      <c r="AO931" s="18"/>
      <c r="BB931" s="25"/>
      <c r="BC931" s="21"/>
      <c r="BG931" s="18"/>
      <c r="BN931" s="22"/>
      <c r="BO931" s="22"/>
      <c r="BP931" s="22"/>
      <c r="BQ931" s="22"/>
      <c r="BR931" s="15"/>
      <c r="CF931" s="15"/>
      <c r="CL931" s="22"/>
      <c r="CM931" s="15"/>
      <c r="CR931" s="22"/>
      <c r="CT931" s="15"/>
      <c r="CW931" s="22"/>
      <c r="DA931" s="15"/>
      <c r="DH931" s="15"/>
      <c r="DJ931" s="22"/>
      <c r="DO931" s="15"/>
      <c r="DV931" s="15"/>
      <c r="EC931" s="15"/>
      <c r="EJ931" s="15"/>
      <c r="EQ931" s="15"/>
      <c r="EX931" s="15"/>
      <c r="FE931" s="15"/>
      <c r="FL931" s="15"/>
      <c r="FS931" s="15"/>
      <c r="FZ931" s="15"/>
      <c r="GG931" s="15"/>
      <c r="GN931" s="15"/>
      <c r="GP931" s="22"/>
      <c r="GQ931" s="22"/>
      <c r="GR931" s="22"/>
      <c r="GS931" s="22"/>
      <c r="GT931" s="22"/>
      <c r="GU931" s="15"/>
      <c r="GV931" s="22"/>
      <c r="GW931" s="22"/>
      <c r="GX931" s="22"/>
      <c r="GY931" s="18"/>
      <c r="GZ931" s="18"/>
      <c r="HA931" s="18"/>
      <c r="HB931" s="18"/>
      <c r="HC931" s="18"/>
      <c r="HD931" s="18"/>
      <c r="HE931" s="18"/>
      <c r="HF931" s="18"/>
      <c r="HG931" s="18"/>
      <c r="HH931" s="18"/>
      <c r="HI931" s="18"/>
      <c r="HJ931" s="18"/>
      <c r="HK931" s="18"/>
      <c r="HL931" s="18"/>
      <c r="HM931" s="18"/>
      <c r="HN931" s="18"/>
      <c r="HO931" s="18"/>
      <c r="HP931" s="18"/>
      <c r="HQ931" s="18"/>
      <c r="HR931" s="18"/>
      <c r="HS931" s="18"/>
      <c r="HT931" s="18"/>
      <c r="HU931" s="18"/>
      <c r="HV931" s="18"/>
      <c r="HW931" s="18"/>
      <c r="HX931" s="18"/>
      <c r="HY931" s="18"/>
      <c r="HZ931" s="18"/>
      <c r="IA931" s="18"/>
      <c r="IB931" s="18"/>
      <c r="IC931" s="18"/>
      <c r="ID931" s="18"/>
      <c r="IE931" s="18"/>
      <c r="IF931" s="18"/>
      <c r="IG931" s="18"/>
      <c r="IH931" s="18"/>
      <c r="II931" s="18"/>
      <c r="IJ931" s="18"/>
      <c r="IK931" s="18"/>
      <c r="IL931" s="18"/>
      <c r="IM931" s="18"/>
      <c r="IN931" s="18"/>
      <c r="IO931" s="18"/>
      <c r="IP931" s="18"/>
      <c r="IQ931" s="18"/>
      <c r="IR931" s="18"/>
      <c r="IS931" s="18"/>
      <c r="IT931" s="18"/>
      <c r="IU931" s="18"/>
      <c r="IV931" s="18"/>
      <c r="IW931" s="18"/>
      <c r="IX931" s="18"/>
      <c r="IY931" s="18"/>
      <c r="IZ931" s="18"/>
      <c r="JA931" s="18"/>
      <c r="JB931" s="18"/>
      <c r="JC931" s="18"/>
      <c r="JD931" s="18"/>
      <c r="JE931" s="18"/>
      <c r="JF931" s="18"/>
    </row>
    <row r="932" spans="36:266" x14ac:dyDescent="0.3">
      <c r="AJ932" s="18"/>
      <c r="AK932" s="18"/>
      <c r="AL932" s="20"/>
      <c r="AM932" s="23"/>
      <c r="AN932" s="18"/>
      <c r="AO932" s="18"/>
      <c r="BB932" s="25"/>
      <c r="BC932" s="21"/>
      <c r="BG932" s="18"/>
      <c r="BN932" s="22"/>
      <c r="BO932" s="22"/>
      <c r="BP932" s="22"/>
      <c r="BQ932" s="22"/>
      <c r="BR932" s="15"/>
      <c r="CF932" s="15"/>
      <c r="CL932" s="22"/>
      <c r="CM932" s="15"/>
      <c r="CR932" s="22"/>
      <c r="CT932" s="15"/>
      <c r="CW932" s="22"/>
      <c r="DA932" s="15"/>
      <c r="DH932" s="15"/>
      <c r="DJ932" s="22"/>
      <c r="DO932" s="15"/>
      <c r="DV932" s="15"/>
      <c r="EC932" s="15"/>
      <c r="EJ932" s="15"/>
      <c r="EQ932" s="15"/>
      <c r="EX932" s="15"/>
      <c r="FE932" s="15"/>
      <c r="FL932" s="15"/>
      <c r="FS932" s="15"/>
      <c r="FZ932" s="15"/>
      <c r="GG932" s="15"/>
      <c r="GN932" s="15"/>
      <c r="GP932" s="22"/>
      <c r="GQ932" s="22"/>
      <c r="GR932" s="22"/>
      <c r="GS932" s="22"/>
      <c r="GT932" s="22"/>
      <c r="GU932" s="15"/>
      <c r="GV932" s="22"/>
      <c r="GW932" s="22"/>
      <c r="GX932" s="22"/>
      <c r="GY932" s="18"/>
      <c r="GZ932" s="18"/>
      <c r="HA932" s="18"/>
      <c r="HB932" s="18"/>
      <c r="HC932" s="18"/>
      <c r="HD932" s="18"/>
      <c r="HE932" s="18"/>
      <c r="HF932" s="18"/>
      <c r="HG932" s="18"/>
      <c r="HH932" s="18"/>
      <c r="HI932" s="18"/>
      <c r="HJ932" s="18"/>
      <c r="HK932" s="18"/>
      <c r="HL932" s="18"/>
      <c r="HM932" s="18"/>
      <c r="HN932" s="18"/>
      <c r="HO932" s="18"/>
      <c r="HP932" s="18"/>
      <c r="HQ932" s="18"/>
      <c r="HR932" s="18"/>
      <c r="HS932" s="18"/>
      <c r="HT932" s="18"/>
      <c r="HU932" s="18"/>
      <c r="HV932" s="18"/>
      <c r="HW932" s="18"/>
      <c r="HX932" s="18"/>
      <c r="HY932" s="18"/>
      <c r="HZ932" s="18"/>
      <c r="IA932" s="18"/>
      <c r="IB932" s="18"/>
      <c r="IC932" s="18"/>
      <c r="ID932" s="18"/>
      <c r="IE932" s="18"/>
      <c r="IF932" s="18"/>
      <c r="IG932" s="18"/>
      <c r="IH932" s="18"/>
      <c r="II932" s="18"/>
      <c r="IJ932" s="18"/>
      <c r="IK932" s="18"/>
      <c r="IL932" s="18"/>
      <c r="IM932" s="18"/>
      <c r="IN932" s="18"/>
      <c r="IO932" s="18"/>
      <c r="IP932" s="18"/>
      <c r="IQ932" s="18"/>
      <c r="IR932" s="18"/>
      <c r="IS932" s="18"/>
      <c r="IT932" s="18"/>
      <c r="IU932" s="18"/>
      <c r="IV932" s="18"/>
      <c r="IW932" s="18"/>
      <c r="IX932" s="18"/>
      <c r="IY932" s="18"/>
      <c r="IZ932" s="18"/>
      <c r="JA932" s="18"/>
      <c r="JB932" s="18"/>
      <c r="JC932" s="18"/>
      <c r="JD932" s="18"/>
      <c r="JE932" s="18"/>
      <c r="JF932" s="18"/>
    </row>
    <row r="933" spans="36:266" x14ac:dyDescent="0.3">
      <c r="AJ933" s="18"/>
      <c r="AK933" s="18"/>
      <c r="AL933" s="20"/>
      <c r="AM933" s="23"/>
      <c r="AN933" s="18"/>
      <c r="AO933" s="18"/>
      <c r="BB933" s="25"/>
      <c r="BC933" s="21"/>
      <c r="BG933" s="18"/>
      <c r="BN933" s="22"/>
      <c r="BO933" s="22"/>
      <c r="BP933" s="22"/>
      <c r="BQ933" s="22"/>
      <c r="BR933" s="15"/>
      <c r="CF933" s="15"/>
      <c r="CL933" s="22"/>
      <c r="CM933" s="15"/>
      <c r="CR933" s="22"/>
      <c r="CT933" s="15"/>
      <c r="CW933" s="22"/>
      <c r="DA933" s="15"/>
      <c r="DH933" s="15"/>
      <c r="DJ933" s="22"/>
      <c r="DO933" s="15"/>
      <c r="DV933" s="15"/>
      <c r="EC933" s="15"/>
      <c r="EJ933" s="15"/>
      <c r="EQ933" s="15"/>
      <c r="EX933" s="15"/>
      <c r="FE933" s="15"/>
      <c r="FL933" s="15"/>
      <c r="FS933" s="15"/>
      <c r="FZ933" s="15"/>
      <c r="GG933" s="15"/>
      <c r="GN933" s="15"/>
      <c r="GP933" s="22"/>
      <c r="GQ933" s="22"/>
      <c r="GR933" s="22"/>
      <c r="GS933" s="22"/>
      <c r="GT933" s="22"/>
      <c r="GU933" s="15"/>
      <c r="GV933" s="22"/>
      <c r="GW933" s="22"/>
      <c r="GX933" s="22"/>
      <c r="GY933" s="18"/>
      <c r="GZ933" s="18"/>
      <c r="HA933" s="18"/>
      <c r="HB933" s="18"/>
      <c r="HC933" s="18"/>
      <c r="HD933" s="18"/>
      <c r="HE933" s="18"/>
      <c r="HF933" s="18"/>
      <c r="HG933" s="18"/>
      <c r="HH933" s="18"/>
      <c r="HI933" s="18"/>
      <c r="HJ933" s="18"/>
      <c r="HK933" s="18"/>
      <c r="HL933" s="18"/>
      <c r="HM933" s="18"/>
      <c r="HN933" s="18"/>
      <c r="HO933" s="18"/>
      <c r="HP933" s="18"/>
      <c r="HQ933" s="18"/>
      <c r="HR933" s="18"/>
      <c r="HS933" s="18"/>
      <c r="HT933" s="18"/>
      <c r="HU933" s="18"/>
      <c r="HV933" s="18"/>
      <c r="HW933" s="18"/>
      <c r="HX933" s="18"/>
      <c r="HY933" s="18"/>
      <c r="HZ933" s="18"/>
      <c r="IA933" s="18"/>
      <c r="IB933" s="18"/>
      <c r="IC933" s="18"/>
      <c r="ID933" s="18"/>
      <c r="IE933" s="18"/>
      <c r="IF933" s="18"/>
      <c r="IG933" s="18"/>
      <c r="IH933" s="18"/>
      <c r="II933" s="18"/>
      <c r="IJ933" s="18"/>
      <c r="IK933" s="18"/>
      <c r="IL933" s="18"/>
      <c r="IM933" s="18"/>
      <c r="IN933" s="18"/>
      <c r="IO933" s="18"/>
      <c r="IP933" s="18"/>
      <c r="IQ933" s="18"/>
      <c r="IR933" s="18"/>
      <c r="IS933" s="18"/>
      <c r="IT933" s="18"/>
      <c r="IU933" s="18"/>
      <c r="IV933" s="18"/>
      <c r="IW933" s="18"/>
      <c r="IX933" s="18"/>
      <c r="IY933" s="18"/>
      <c r="IZ933" s="18"/>
      <c r="JA933" s="18"/>
      <c r="JB933" s="18"/>
      <c r="JC933" s="18"/>
      <c r="JD933" s="18"/>
      <c r="JE933" s="18"/>
      <c r="JF933" s="18"/>
    </row>
    <row r="934" spans="36:266" x14ac:dyDescent="0.3">
      <c r="AJ934" s="18"/>
      <c r="AK934" s="18"/>
      <c r="AL934" s="20"/>
      <c r="AM934" s="23"/>
      <c r="AN934" s="18"/>
      <c r="AO934" s="18"/>
      <c r="BB934" s="25"/>
      <c r="BC934" s="21"/>
      <c r="BG934" s="18"/>
      <c r="BN934" s="22"/>
      <c r="BO934" s="22"/>
      <c r="BP934" s="22"/>
      <c r="BQ934" s="22"/>
      <c r="BR934" s="15"/>
      <c r="CF934" s="15"/>
      <c r="CL934" s="22"/>
      <c r="CM934" s="15"/>
      <c r="CR934" s="22"/>
      <c r="CT934" s="15"/>
      <c r="CW934" s="22"/>
      <c r="DA934" s="15"/>
      <c r="DH934" s="15"/>
      <c r="DJ934" s="22"/>
      <c r="DO934" s="15"/>
      <c r="DV934" s="15"/>
      <c r="EC934" s="15"/>
      <c r="EJ934" s="15"/>
      <c r="EQ934" s="15"/>
      <c r="EX934" s="15"/>
      <c r="FE934" s="15"/>
      <c r="FL934" s="15"/>
      <c r="FS934" s="15"/>
      <c r="FZ934" s="15"/>
      <c r="GG934" s="15"/>
      <c r="GN934" s="15"/>
      <c r="GP934" s="22"/>
      <c r="GQ934" s="22"/>
      <c r="GR934" s="22"/>
      <c r="GS934" s="22"/>
      <c r="GT934" s="22"/>
      <c r="GU934" s="15"/>
      <c r="GV934" s="22"/>
      <c r="GW934" s="22"/>
      <c r="GX934" s="22"/>
      <c r="GY934" s="18"/>
      <c r="GZ934" s="18"/>
      <c r="HA934" s="18"/>
      <c r="HB934" s="18"/>
      <c r="HC934" s="18"/>
      <c r="HD934" s="18"/>
      <c r="HE934" s="18"/>
      <c r="HF934" s="18"/>
      <c r="HG934" s="18"/>
      <c r="HH934" s="18"/>
      <c r="HI934" s="18"/>
      <c r="HJ934" s="18"/>
      <c r="HK934" s="18"/>
      <c r="HL934" s="18"/>
      <c r="HM934" s="18"/>
      <c r="HN934" s="18"/>
      <c r="HO934" s="18"/>
      <c r="HP934" s="18"/>
      <c r="HQ934" s="18"/>
      <c r="HR934" s="18"/>
      <c r="HS934" s="18"/>
      <c r="HT934" s="18"/>
      <c r="HU934" s="18"/>
      <c r="HV934" s="18"/>
      <c r="HW934" s="18"/>
      <c r="HX934" s="18"/>
      <c r="HY934" s="18"/>
      <c r="HZ934" s="18"/>
      <c r="IA934" s="18"/>
      <c r="IB934" s="18"/>
      <c r="IC934" s="18"/>
      <c r="ID934" s="18"/>
      <c r="IE934" s="18"/>
      <c r="IF934" s="18"/>
      <c r="IG934" s="18"/>
      <c r="IH934" s="18"/>
      <c r="II934" s="18"/>
      <c r="IJ934" s="18"/>
      <c r="IK934" s="18"/>
      <c r="IL934" s="18"/>
      <c r="IM934" s="18"/>
      <c r="IN934" s="18"/>
      <c r="IO934" s="18"/>
      <c r="IP934" s="18"/>
      <c r="IQ934" s="18"/>
      <c r="IR934" s="18"/>
      <c r="IS934" s="18"/>
      <c r="IT934" s="18"/>
      <c r="IU934" s="18"/>
      <c r="IV934" s="18"/>
      <c r="IW934" s="18"/>
      <c r="IX934" s="18"/>
      <c r="IY934" s="18"/>
      <c r="IZ934" s="18"/>
      <c r="JA934" s="18"/>
      <c r="JB934" s="18"/>
      <c r="JC934" s="18"/>
      <c r="JD934" s="18"/>
      <c r="JE934" s="18"/>
      <c r="JF934" s="18"/>
    </row>
    <row r="935" spans="36:266" x14ac:dyDescent="0.3">
      <c r="AJ935" s="18"/>
      <c r="AK935" s="18"/>
      <c r="AL935" s="20"/>
      <c r="AM935" s="23"/>
      <c r="AN935" s="18"/>
      <c r="AO935" s="18"/>
      <c r="BB935" s="25"/>
      <c r="BC935" s="21"/>
      <c r="BG935" s="18"/>
      <c r="BN935" s="22"/>
      <c r="BO935" s="22"/>
      <c r="BP935" s="22"/>
      <c r="BQ935" s="22"/>
      <c r="BR935" s="15"/>
      <c r="CF935" s="15"/>
      <c r="CL935" s="22"/>
      <c r="CM935" s="15"/>
      <c r="CR935" s="22"/>
      <c r="CT935" s="15"/>
      <c r="CW935" s="22"/>
      <c r="DA935" s="15"/>
      <c r="DH935" s="15"/>
      <c r="DJ935" s="22"/>
      <c r="DO935" s="15"/>
      <c r="DV935" s="15"/>
      <c r="EC935" s="15"/>
      <c r="EJ935" s="15"/>
      <c r="EQ935" s="15"/>
      <c r="EX935" s="15"/>
      <c r="FE935" s="15"/>
      <c r="FL935" s="15"/>
      <c r="FS935" s="15"/>
      <c r="FZ935" s="15"/>
      <c r="GG935" s="15"/>
      <c r="GN935" s="15"/>
      <c r="GP935" s="22"/>
      <c r="GQ935" s="22"/>
      <c r="GR935" s="22"/>
      <c r="GS935" s="22"/>
      <c r="GT935" s="22"/>
      <c r="GU935" s="15"/>
      <c r="GV935" s="22"/>
      <c r="GW935" s="22"/>
      <c r="GX935" s="22"/>
      <c r="GY935" s="18"/>
      <c r="GZ935" s="18"/>
      <c r="HA935" s="18"/>
      <c r="HB935" s="18"/>
      <c r="HC935" s="18"/>
      <c r="HD935" s="18"/>
      <c r="HE935" s="18"/>
      <c r="HF935" s="18"/>
      <c r="HG935" s="18"/>
      <c r="HH935" s="18"/>
      <c r="HI935" s="18"/>
      <c r="HJ935" s="18"/>
      <c r="HK935" s="18"/>
      <c r="HL935" s="18"/>
      <c r="HM935" s="18"/>
      <c r="HN935" s="18"/>
      <c r="HO935" s="18"/>
      <c r="HP935" s="18"/>
      <c r="HQ935" s="18"/>
      <c r="HR935" s="18"/>
      <c r="HS935" s="18"/>
      <c r="HT935" s="18"/>
      <c r="HU935" s="18"/>
      <c r="HV935" s="18"/>
      <c r="HW935" s="18"/>
      <c r="HX935" s="18"/>
      <c r="HY935" s="18"/>
      <c r="HZ935" s="18"/>
      <c r="IA935" s="18"/>
      <c r="IB935" s="18"/>
      <c r="IC935" s="18"/>
      <c r="ID935" s="18"/>
      <c r="IE935" s="18"/>
      <c r="IF935" s="18"/>
      <c r="IG935" s="18"/>
      <c r="IH935" s="18"/>
      <c r="II935" s="18"/>
      <c r="IJ935" s="18"/>
      <c r="IK935" s="18"/>
      <c r="IL935" s="18"/>
      <c r="IM935" s="18"/>
      <c r="IN935" s="18"/>
      <c r="IO935" s="18"/>
      <c r="IP935" s="18"/>
      <c r="IQ935" s="18"/>
      <c r="IR935" s="18"/>
      <c r="IS935" s="18"/>
      <c r="IT935" s="18"/>
      <c r="IU935" s="18"/>
      <c r="IV935" s="18"/>
      <c r="IW935" s="18"/>
      <c r="IX935" s="18"/>
      <c r="IY935" s="18"/>
      <c r="IZ935" s="18"/>
      <c r="JA935" s="18"/>
      <c r="JB935" s="18"/>
      <c r="JC935" s="18"/>
      <c r="JD935" s="18"/>
      <c r="JE935" s="18"/>
      <c r="JF935" s="18"/>
    </row>
    <row r="936" spans="36:266" x14ac:dyDescent="0.3">
      <c r="AJ936" s="18"/>
      <c r="AK936" s="18"/>
      <c r="AL936" s="20"/>
      <c r="AM936" s="23"/>
      <c r="AN936" s="18"/>
      <c r="AO936" s="18"/>
      <c r="BB936" s="25"/>
      <c r="BC936" s="21"/>
      <c r="BG936" s="18"/>
      <c r="BN936" s="22"/>
      <c r="BO936" s="22"/>
      <c r="BP936" s="22"/>
      <c r="BQ936" s="22"/>
      <c r="BR936" s="15"/>
      <c r="CF936" s="15"/>
      <c r="CL936" s="22"/>
      <c r="CM936" s="15"/>
      <c r="CR936" s="22"/>
      <c r="CT936" s="15"/>
      <c r="CW936" s="22"/>
      <c r="DA936" s="15"/>
      <c r="DH936" s="15"/>
      <c r="DJ936" s="22"/>
      <c r="DO936" s="15"/>
      <c r="DV936" s="15"/>
      <c r="EC936" s="15"/>
      <c r="EJ936" s="15"/>
      <c r="EQ936" s="15"/>
      <c r="EX936" s="15"/>
      <c r="FE936" s="15"/>
      <c r="FL936" s="15"/>
      <c r="FS936" s="15"/>
      <c r="FZ936" s="15"/>
      <c r="GG936" s="15"/>
      <c r="GN936" s="15"/>
      <c r="GP936" s="22"/>
      <c r="GQ936" s="22"/>
      <c r="GR936" s="22"/>
      <c r="GS936" s="22"/>
      <c r="GT936" s="22"/>
      <c r="GU936" s="15"/>
      <c r="GV936" s="22"/>
      <c r="GW936" s="22"/>
      <c r="GX936" s="22"/>
      <c r="GY936" s="18"/>
      <c r="GZ936" s="18"/>
      <c r="HA936" s="18"/>
      <c r="HB936" s="18"/>
      <c r="HC936" s="18"/>
      <c r="HD936" s="18"/>
      <c r="HE936" s="18"/>
      <c r="HF936" s="18"/>
      <c r="HG936" s="18"/>
      <c r="HH936" s="18"/>
      <c r="HI936" s="18"/>
      <c r="HJ936" s="18"/>
      <c r="HK936" s="18"/>
      <c r="HL936" s="18"/>
      <c r="HM936" s="18"/>
      <c r="HN936" s="18"/>
      <c r="HO936" s="18"/>
      <c r="HP936" s="18"/>
      <c r="HQ936" s="18"/>
      <c r="HR936" s="18"/>
      <c r="HS936" s="18"/>
      <c r="HT936" s="18"/>
      <c r="HU936" s="18"/>
      <c r="HV936" s="18"/>
      <c r="HW936" s="18"/>
      <c r="HX936" s="18"/>
      <c r="HY936" s="18"/>
      <c r="HZ936" s="18"/>
      <c r="IA936" s="18"/>
      <c r="IB936" s="18"/>
      <c r="IC936" s="18"/>
      <c r="ID936" s="18"/>
      <c r="IE936" s="18"/>
      <c r="IF936" s="18"/>
      <c r="IG936" s="18"/>
      <c r="IH936" s="18"/>
      <c r="II936" s="18"/>
      <c r="IJ936" s="18"/>
      <c r="IK936" s="18"/>
      <c r="IL936" s="18"/>
      <c r="IM936" s="18"/>
      <c r="IN936" s="18"/>
      <c r="IO936" s="18"/>
      <c r="IP936" s="18"/>
      <c r="IQ936" s="18"/>
      <c r="IR936" s="18"/>
      <c r="IS936" s="18"/>
      <c r="IT936" s="18"/>
      <c r="IU936" s="18"/>
      <c r="IV936" s="18"/>
      <c r="IW936" s="18"/>
      <c r="IX936" s="18"/>
      <c r="IY936" s="18"/>
      <c r="IZ936" s="18"/>
      <c r="JA936" s="18"/>
      <c r="JB936" s="18"/>
      <c r="JC936" s="18"/>
      <c r="JD936" s="18"/>
      <c r="JE936" s="18"/>
      <c r="JF936" s="18"/>
    </row>
    <row r="937" spans="36:266" x14ac:dyDescent="0.3">
      <c r="AJ937" s="18"/>
      <c r="AK937" s="18"/>
      <c r="AL937" s="20"/>
      <c r="AM937" s="23"/>
      <c r="AN937" s="18"/>
      <c r="AO937" s="18"/>
      <c r="BB937" s="25"/>
      <c r="BC937" s="21"/>
      <c r="BG937" s="18"/>
      <c r="BN937" s="22"/>
      <c r="BO937" s="22"/>
      <c r="BP937" s="22"/>
      <c r="BQ937" s="22"/>
      <c r="BR937" s="15"/>
      <c r="CF937" s="15"/>
      <c r="CL937" s="22"/>
      <c r="CM937" s="15"/>
      <c r="CR937" s="22"/>
      <c r="CT937" s="15"/>
      <c r="CW937" s="22"/>
      <c r="DA937" s="15"/>
      <c r="DH937" s="15"/>
      <c r="DJ937" s="22"/>
      <c r="DO937" s="15"/>
      <c r="DV937" s="15"/>
      <c r="EC937" s="15"/>
      <c r="EJ937" s="15"/>
      <c r="EQ937" s="15"/>
      <c r="EX937" s="15"/>
      <c r="FE937" s="15"/>
      <c r="FL937" s="15"/>
      <c r="FS937" s="15"/>
      <c r="FZ937" s="15"/>
      <c r="GG937" s="15"/>
      <c r="GN937" s="15"/>
      <c r="GP937" s="22"/>
      <c r="GQ937" s="22"/>
      <c r="GR937" s="22"/>
      <c r="GS937" s="22"/>
      <c r="GT937" s="22"/>
      <c r="GU937" s="15"/>
      <c r="GV937" s="22"/>
      <c r="GW937" s="22"/>
      <c r="GX937" s="22"/>
      <c r="GY937" s="18"/>
      <c r="GZ937" s="18"/>
      <c r="HA937" s="18"/>
      <c r="HB937" s="18"/>
      <c r="HC937" s="18"/>
      <c r="HD937" s="18"/>
      <c r="HE937" s="18"/>
      <c r="HF937" s="18"/>
      <c r="HG937" s="18"/>
      <c r="HH937" s="18"/>
      <c r="HI937" s="18"/>
      <c r="HJ937" s="18"/>
      <c r="HK937" s="18"/>
      <c r="HL937" s="18"/>
      <c r="HM937" s="18"/>
      <c r="HN937" s="18"/>
      <c r="HO937" s="18"/>
      <c r="HP937" s="18"/>
      <c r="HQ937" s="18"/>
      <c r="HR937" s="18"/>
      <c r="HS937" s="18"/>
      <c r="HT937" s="18"/>
      <c r="HU937" s="18"/>
      <c r="HV937" s="18"/>
      <c r="HW937" s="18"/>
      <c r="HX937" s="18"/>
      <c r="HY937" s="18"/>
      <c r="HZ937" s="18"/>
      <c r="IA937" s="18"/>
      <c r="IB937" s="18"/>
      <c r="IC937" s="18"/>
      <c r="ID937" s="18"/>
      <c r="IE937" s="18"/>
      <c r="IF937" s="18"/>
      <c r="IG937" s="18"/>
      <c r="IH937" s="18"/>
      <c r="II937" s="18"/>
      <c r="IJ937" s="18"/>
      <c r="IK937" s="18"/>
      <c r="IL937" s="18"/>
      <c r="IM937" s="18"/>
      <c r="IN937" s="18"/>
      <c r="IO937" s="18"/>
      <c r="IP937" s="18"/>
      <c r="IQ937" s="18"/>
      <c r="IR937" s="18"/>
      <c r="IS937" s="18"/>
      <c r="IT937" s="18"/>
      <c r="IU937" s="18"/>
      <c r="IV937" s="18"/>
      <c r="IW937" s="18"/>
      <c r="IX937" s="18"/>
      <c r="IY937" s="18"/>
      <c r="IZ937" s="18"/>
      <c r="JA937" s="18"/>
      <c r="JB937" s="18"/>
      <c r="JC937" s="18"/>
      <c r="JD937" s="18"/>
      <c r="JE937" s="18"/>
      <c r="JF937" s="18"/>
    </row>
    <row r="938" spans="36:266" x14ac:dyDescent="0.3">
      <c r="AJ938" s="18"/>
      <c r="AK938" s="18"/>
      <c r="AL938" s="20"/>
      <c r="AM938" s="23"/>
      <c r="AN938" s="18"/>
      <c r="AO938" s="18"/>
      <c r="BB938" s="25"/>
      <c r="BC938" s="21"/>
      <c r="BG938" s="18"/>
      <c r="BN938" s="22"/>
      <c r="BO938" s="22"/>
      <c r="BP938" s="22"/>
      <c r="BQ938" s="22"/>
      <c r="BR938" s="15"/>
      <c r="CF938" s="15"/>
      <c r="CL938" s="22"/>
      <c r="CM938" s="15"/>
      <c r="CR938" s="22"/>
      <c r="CT938" s="15"/>
      <c r="CW938" s="22"/>
      <c r="DA938" s="15"/>
      <c r="DH938" s="15"/>
      <c r="DJ938" s="22"/>
      <c r="DO938" s="15"/>
      <c r="DV938" s="15"/>
      <c r="EC938" s="15"/>
      <c r="EJ938" s="15"/>
      <c r="EQ938" s="15"/>
      <c r="EX938" s="15"/>
      <c r="FE938" s="15"/>
      <c r="FL938" s="15"/>
      <c r="FS938" s="15"/>
      <c r="FZ938" s="15"/>
      <c r="GG938" s="15"/>
      <c r="GN938" s="15"/>
      <c r="GP938" s="22"/>
      <c r="GQ938" s="22"/>
      <c r="GR938" s="22"/>
      <c r="GS938" s="22"/>
      <c r="GT938" s="22"/>
      <c r="GU938" s="15"/>
      <c r="GV938" s="22"/>
      <c r="GW938" s="22"/>
      <c r="GX938" s="22"/>
      <c r="GY938" s="18"/>
      <c r="GZ938" s="18"/>
      <c r="HA938" s="18"/>
      <c r="HB938" s="18"/>
      <c r="HC938" s="18"/>
      <c r="HD938" s="18"/>
      <c r="HE938" s="18"/>
      <c r="HF938" s="18"/>
      <c r="HG938" s="18"/>
      <c r="HH938" s="18"/>
      <c r="HI938" s="18"/>
      <c r="HJ938" s="18"/>
      <c r="HK938" s="18"/>
      <c r="HL938" s="18"/>
      <c r="HM938" s="18"/>
      <c r="HN938" s="18"/>
      <c r="HO938" s="18"/>
      <c r="HP938" s="18"/>
      <c r="HQ938" s="18"/>
      <c r="HR938" s="18"/>
      <c r="HS938" s="18"/>
      <c r="HT938" s="18"/>
      <c r="HU938" s="18"/>
      <c r="HV938" s="18"/>
      <c r="HW938" s="18"/>
      <c r="HX938" s="18"/>
      <c r="HY938" s="18"/>
      <c r="HZ938" s="18"/>
      <c r="IA938" s="18"/>
      <c r="IB938" s="18"/>
      <c r="IC938" s="18"/>
      <c r="ID938" s="18"/>
      <c r="IE938" s="18"/>
      <c r="IF938" s="18"/>
      <c r="IG938" s="18"/>
      <c r="IH938" s="18"/>
      <c r="II938" s="18"/>
      <c r="IJ938" s="18"/>
      <c r="IK938" s="18"/>
      <c r="IL938" s="18"/>
      <c r="IM938" s="18"/>
      <c r="IN938" s="18"/>
      <c r="IO938" s="18"/>
      <c r="IP938" s="18"/>
      <c r="IQ938" s="18"/>
      <c r="IR938" s="18"/>
      <c r="IS938" s="18"/>
      <c r="IT938" s="18"/>
      <c r="IU938" s="18"/>
      <c r="IV938" s="18"/>
      <c r="IW938" s="18"/>
      <c r="IX938" s="18"/>
      <c r="IY938" s="18"/>
      <c r="IZ938" s="18"/>
      <c r="JA938" s="18"/>
      <c r="JB938" s="18"/>
      <c r="JC938" s="18"/>
      <c r="JD938" s="18"/>
      <c r="JE938" s="18"/>
      <c r="JF938" s="18"/>
    </row>
    <row r="939" spans="36:266" x14ac:dyDescent="0.3">
      <c r="AJ939" s="18"/>
      <c r="AK939" s="18"/>
      <c r="AL939" s="20"/>
      <c r="AM939" s="23"/>
      <c r="AN939" s="18"/>
      <c r="AO939" s="18"/>
      <c r="BB939" s="25"/>
      <c r="BC939" s="21"/>
      <c r="BG939" s="18"/>
      <c r="BN939" s="22"/>
      <c r="BO939" s="22"/>
      <c r="BP939" s="22"/>
      <c r="BQ939" s="22"/>
      <c r="BR939" s="15"/>
      <c r="CF939" s="15"/>
      <c r="CL939" s="22"/>
      <c r="CM939" s="15"/>
      <c r="CR939" s="22"/>
      <c r="CT939" s="15"/>
      <c r="CW939" s="22"/>
      <c r="DA939" s="15"/>
      <c r="DH939" s="15"/>
      <c r="DJ939" s="22"/>
      <c r="DO939" s="15"/>
      <c r="DV939" s="15"/>
      <c r="EC939" s="15"/>
      <c r="EJ939" s="15"/>
      <c r="EQ939" s="15"/>
      <c r="EX939" s="15"/>
      <c r="FE939" s="15"/>
      <c r="FL939" s="15"/>
      <c r="FS939" s="15"/>
      <c r="FZ939" s="15"/>
      <c r="GG939" s="15"/>
      <c r="GN939" s="15"/>
      <c r="GP939" s="22"/>
      <c r="GQ939" s="22"/>
      <c r="GR939" s="22"/>
      <c r="GS939" s="22"/>
      <c r="GT939" s="22"/>
      <c r="GU939" s="15"/>
      <c r="GV939" s="22"/>
      <c r="GW939" s="22"/>
      <c r="GX939" s="22"/>
      <c r="GY939" s="18"/>
      <c r="GZ939" s="18"/>
      <c r="HA939" s="18"/>
      <c r="HB939" s="18"/>
      <c r="HC939" s="18"/>
      <c r="HD939" s="18"/>
      <c r="HE939" s="18"/>
      <c r="HF939" s="18"/>
      <c r="HG939" s="18"/>
      <c r="HH939" s="18"/>
      <c r="HI939" s="18"/>
      <c r="HJ939" s="18"/>
      <c r="HK939" s="18"/>
      <c r="HL939" s="18"/>
      <c r="HM939" s="18"/>
      <c r="HN939" s="18"/>
      <c r="HO939" s="18"/>
      <c r="HP939" s="18"/>
      <c r="HQ939" s="18"/>
      <c r="HR939" s="18"/>
      <c r="HS939" s="18"/>
      <c r="HT939" s="18"/>
      <c r="HU939" s="18"/>
      <c r="HV939" s="18"/>
      <c r="HW939" s="18"/>
      <c r="HX939" s="18"/>
      <c r="HY939" s="18"/>
      <c r="HZ939" s="18"/>
      <c r="IA939" s="18"/>
      <c r="IB939" s="18"/>
      <c r="IC939" s="18"/>
      <c r="ID939" s="18"/>
      <c r="IE939" s="18"/>
      <c r="IF939" s="18"/>
      <c r="IG939" s="18"/>
      <c r="IH939" s="18"/>
      <c r="II939" s="18"/>
      <c r="IJ939" s="18"/>
      <c r="IK939" s="18"/>
      <c r="IL939" s="18"/>
      <c r="IM939" s="18"/>
      <c r="IN939" s="18"/>
      <c r="IO939" s="18"/>
      <c r="IP939" s="18"/>
      <c r="IQ939" s="18"/>
      <c r="IR939" s="18"/>
      <c r="IS939" s="18"/>
      <c r="IT939" s="18"/>
      <c r="IU939" s="18"/>
      <c r="IV939" s="18"/>
      <c r="IW939" s="18"/>
      <c r="IX939" s="18"/>
      <c r="IY939" s="18"/>
      <c r="IZ939" s="18"/>
      <c r="JA939" s="18"/>
      <c r="JB939" s="18"/>
      <c r="JC939" s="18"/>
      <c r="JD939" s="18"/>
      <c r="JE939" s="18"/>
      <c r="JF939" s="18"/>
    </row>
    <row r="940" spans="36:266" x14ac:dyDescent="0.3">
      <c r="AJ940" s="18"/>
      <c r="AK940" s="18"/>
      <c r="AL940" s="20"/>
      <c r="AM940" s="23"/>
      <c r="AN940" s="18"/>
      <c r="AO940" s="18"/>
      <c r="BB940" s="25"/>
      <c r="BC940" s="21"/>
      <c r="BG940" s="18"/>
      <c r="BN940" s="22"/>
      <c r="BO940" s="22"/>
      <c r="BP940" s="22"/>
      <c r="BQ940" s="22"/>
      <c r="BR940" s="15"/>
      <c r="CF940" s="15"/>
      <c r="CL940" s="22"/>
      <c r="CM940" s="15"/>
      <c r="CR940" s="22"/>
      <c r="CT940" s="15"/>
      <c r="CW940" s="22"/>
      <c r="DA940" s="15"/>
      <c r="DH940" s="15"/>
      <c r="DJ940" s="22"/>
      <c r="DO940" s="15"/>
      <c r="DV940" s="15"/>
      <c r="EC940" s="15"/>
      <c r="EJ940" s="15"/>
      <c r="EQ940" s="15"/>
      <c r="EX940" s="15"/>
      <c r="FE940" s="15"/>
      <c r="FL940" s="15"/>
      <c r="FS940" s="15"/>
      <c r="FZ940" s="15"/>
      <c r="GG940" s="15"/>
      <c r="GN940" s="15"/>
      <c r="GP940" s="22"/>
      <c r="GQ940" s="22"/>
      <c r="GR940" s="22"/>
      <c r="GS940" s="22"/>
      <c r="GT940" s="22"/>
      <c r="GU940" s="15"/>
      <c r="GV940" s="22"/>
      <c r="GW940" s="22"/>
      <c r="GX940" s="22"/>
      <c r="GY940" s="18"/>
      <c r="GZ940" s="18"/>
      <c r="HA940" s="18"/>
      <c r="HB940" s="18"/>
      <c r="HC940" s="18"/>
      <c r="HD940" s="18"/>
      <c r="HE940" s="18"/>
      <c r="HF940" s="18"/>
      <c r="HG940" s="18"/>
      <c r="HH940" s="18"/>
      <c r="HI940" s="18"/>
      <c r="HJ940" s="18"/>
      <c r="HK940" s="18"/>
      <c r="HL940" s="18"/>
      <c r="HM940" s="18"/>
      <c r="HN940" s="18"/>
      <c r="HO940" s="18"/>
      <c r="HP940" s="18"/>
      <c r="HQ940" s="18"/>
      <c r="HR940" s="18"/>
      <c r="HS940" s="18"/>
      <c r="HT940" s="18"/>
      <c r="HU940" s="18"/>
      <c r="HV940" s="18"/>
      <c r="HW940" s="18"/>
      <c r="HX940" s="18"/>
      <c r="HY940" s="18"/>
      <c r="HZ940" s="18"/>
      <c r="IA940" s="18"/>
      <c r="IB940" s="18"/>
      <c r="IC940" s="18"/>
      <c r="ID940" s="18"/>
      <c r="IE940" s="18"/>
      <c r="IF940" s="18"/>
      <c r="IG940" s="18"/>
      <c r="IH940" s="18"/>
      <c r="II940" s="18"/>
      <c r="IJ940" s="18"/>
      <c r="IK940" s="18"/>
      <c r="IL940" s="18"/>
      <c r="IM940" s="18"/>
      <c r="IN940" s="18"/>
      <c r="IO940" s="18"/>
      <c r="IP940" s="18"/>
      <c r="IQ940" s="18"/>
      <c r="IR940" s="18"/>
      <c r="IS940" s="18"/>
      <c r="IT940" s="18"/>
      <c r="IU940" s="18"/>
      <c r="IV940" s="18"/>
      <c r="IW940" s="18"/>
      <c r="IX940" s="18"/>
      <c r="IY940" s="18"/>
      <c r="IZ940" s="18"/>
      <c r="JA940" s="18"/>
      <c r="JB940" s="18"/>
      <c r="JC940" s="18"/>
      <c r="JD940" s="18"/>
      <c r="JE940" s="18"/>
      <c r="JF940" s="18"/>
    </row>
    <row r="941" spans="36:266" x14ac:dyDescent="0.3">
      <c r="AJ941" s="18"/>
      <c r="AK941" s="18"/>
      <c r="AL941" s="20"/>
      <c r="AM941" s="23"/>
      <c r="AN941" s="18"/>
      <c r="AO941" s="18"/>
      <c r="BB941" s="25"/>
      <c r="BC941" s="21"/>
      <c r="BG941" s="18"/>
      <c r="BN941" s="22"/>
      <c r="BO941" s="22"/>
      <c r="BP941" s="22"/>
      <c r="BQ941" s="22"/>
      <c r="BR941" s="15"/>
      <c r="CF941" s="15"/>
      <c r="CL941" s="22"/>
      <c r="CM941" s="15"/>
      <c r="CR941" s="22"/>
      <c r="CT941" s="15"/>
      <c r="CW941" s="22"/>
      <c r="DA941" s="15"/>
      <c r="DH941" s="15"/>
      <c r="DJ941" s="22"/>
      <c r="DO941" s="15"/>
      <c r="DV941" s="15"/>
      <c r="EC941" s="15"/>
      <c r="EJ941" s="15"/>
      <c r="EQ941" s="15"/>
      <c r="EX941" s="15"/>
      <c r="FE941" s="15"/>
      <c r="FL941" s="15"/>
      <c r="FS941" s="15"/>
      <c r="FZ941" s="15"/>
      <c r="GG941" s="15"/>
      <c r="GN941" s="15"/>
      <c r="GP941" s="22"/>
      <c r="GQ941" s="22"/>
      <c r="GR941" s="22"/>
      <c r="GS941" s="22"/>
      <c r="GT941" s="22"/>
      <c r="GU941" s="15"/>
      <c r="GV941" s="22"/>
      <c r="GW941" s="22"/>
      <c r="GX941" s="22"/>
      <c r="GY941" s="18"/>
      <c r="GZ941" s="18"/>
      <c r="HA941" s="18"/>
      <c r="HB941" s="18"/>
      <c r="HC941" s="18"/>
      <c r="HD941" s="18"/>
      <c r="HE941" s="18"/>
      <c r="HF941" s="18"/>
      <c r="HG941" s="18"/>
      <c r="HH941" s="18"/>
      <c r="HI941" s="18"/>
      <c r="HJ941" s="18"/>
      <c r="HK941" s="18"/>
      <c r="HL941" s="18"/>
      <c r="HM941" s="18"/>
      <c r="HN941" s="18"/>
      <c r="HO941" s="18"/>
      <c r="HP941" s="18"/>
      <c r="HQ941" s="18"/>
      <c r="HR941" s="18"/>
      <c r="HS941" s="18"/>
      <c r="HT941" s="18"/>
      <c r="HU941" s="18"/>
      <c r="HV941" s="18"/>
      <c r="HW941" s="18"/>
      <c r="HX941" s="18"/>
      <c r="HY941" s="18"/>
      <c r="HZ941" s="18"/>
      <c r="IA941" s="18"/>
      <c r="IB941" s="18"/>
      <c r="IC941" s="18"/>
      <c r="ID941" s="18"/>
      <c r="IE941" s="18"/>
      <c r="IF941" s="18"/>
      <c r="IG941" s="18"/>
      <c r="IH941" s="18"/>
      <c r="II941" s="18"/>
      <c r="IJ941" s="18"/>
      <c r="IK941" s="18"/>
      <c r="IL941" s="18"/>
      <c r="IM941" s="18"/>
      <c r="IN941" s="18"/>
      <c r="IO941" s="18"/>
      <c r="IP941" s="18"/>
      <c r="IQ941" s="18"/>
      <c r="IR941" s="18"/>
      <c r="IS941" s="18"/>
      <c r="IT941" s="18"/>
      <c r="IU941" s="18"/>
      <c r="IV941" s="18"/>
      <c r="IW941" s="18"/>
      <c r="IX941" s="18"/>
      <c r="IY941" s="18"/>
      <c r="IZ941" s="18"/>
      <c r="JA941" s="18"/>
      <c r="JB941" s="18"/>
      <c r="JC941" s="18"/>
      <c r="JD941" s="18"/>
      <c r="JE941" s="18"/>
      <c r="JF941" s="18"/>
    </row>
    <row r="942" spans="36:266" x14ac:dyDescent="0.3">
      <c r="AJ942" s="18"/>
      <c r="AK942" s="18"/>
      <c r="AL942" s="20"/>
      <c r="AM942" s="23"/>
      <c r="AN942" s="18"/>
      <c r="AO942" s="18"/>
      <c r="BB942" s="25"/>
      <c r="BC942" s="21"/>
      <c r="BG942" s="18"/>
      <c r="BN942" s="22"/>
      <c r="BO942" s="22"/>
      <c r="BP942" s="22"/>
      <c r="BQ942" s="22"/>
      <c r="BR942" s="15"/>
      <c r="CF942" s="15"/>
      <c r="CL942" s="22"/>
      <c r="CM942" s="15"/>
      <c r="CR942" s="22"/>
      <c r="CT942" s="15"/>
      <c r="CW942" s="22"/>
      <c r="DA942" s="15"/>
      <c r="DH942" s="15"/>
      <c r="DJ942" s="22"/>
      <c r="DO942" s="15"/>
      <c r="DV942" s="15"/>
      <c r="EC942" s="15"/>
      <c r="EJ942" s="15"/>
      <c r="EQ942" s="15"/>
      <c r="EX942" s="15"/>
      <c r="FE942" s="15"/>
      <c r="FL942" s="15"/>
      <c r="FS942" s="15"/>
      <c r="FZ942" s="15"/>
      <c r="GG942" s="15"/>
      <c r="GN942" s="15"/>
      <c r="GP942" s="22"/>
      <c r="GQ942" s="22"/>
      <c r="GR942" s="22"/>
      <c r="GS942" s="22"/>
      <c r="GT942" s="22"/>
      <c r="GU942" s="15"/>
      <c r="GV942" s="22"/>
      <c r="GW942" s="22"/>
      <c r="GX942" s="22"/>
      <c r="GY942" s="18"/>
      <c r="GZ942" s="18"/>
      <c r="HA942" s="18"/>
      <c r="HB942" s="18"/>
      <c r="HC942" s="18"/>
      <c r="HD942" s="18"/>
      <c r="HE942" s="18"/>
      <c r="HF942" s="18"/>
      <c r="HG942" s="18"/>
      <c r="HH942" s="18"/>
      <c r="HI942" s="18"/>
      <c r="HJ942" s="18"/>
      <c r="HK942" s="18"/>
      <c r="HL942" s="18"/>
      <c r="HM942" s="18"/>
      <c r="HN942" s="18"/>
      <c r="HO942" s="18"/>
      <c r="HP942" s="18"/>
      <c r="HQ942" s="18"/>
      <c r="HR942" s="18"/>
      <c r="HS942" s="18"/>
      <c r="HT942" s="18"/>
      <c r="HU942" s="18"/>
      <c r="HV942" s="18"/>
      <c r="HW942" s="18"/>
      <c r="HX942" s="18"/>
      <c r="HY942" s="18"/>
      <c r="HZ942" s="18"/>
      <c r="IA942" s="18"/>
      <c r="IB942" s="18"/>
      <c r="IC942" s="18"/>
      <c r="ID942" s="18"/>
      <c r="IE942" s="18"/>
      <c r="IF942" s="18"/>
      <c r="IG942" s="18"/>
      <c r="IH942" s="18"/>
      <c r="II942" s="18"/>
      <c r="IJ942" s="18"/>
      <c r="IK942" s="18"/>
      <c r="IL942" s="18"/>
      <c r="IM942" s="18"/>
      <c r="IN942" s="18"/>
      <c r="IO942" s="18"/>
      <c r="IP942" s="18"/>
      <c r="IQ942" s="18"/>
      <c r="IR942" s="18"/>
      <c r="IS942" s="18"/>
      <c r="IT942" s="18"/>
      <c r="IU942" s="18"/>
      <c r="IV942" s="18"/>
      <c r="IW942" s="18"/>
      <c r="IX942" s="18"/>
      <c r="IY942" s="18"/>
      <c r="IZ942" s="18"/>
      <c r="JA942" s="18"/>
      <c r="JB942" s="18"/>
      <c r="JC942" s="18"/>
      <c r="JD942" s="18"/>
      <c r="JE942" s="18"/>
      <c r="JF942" s="18"/>
    </row>
    <row r="943" spans="36:266" x14ac:dyDescent="0.3">
      <c r="AJ943" s="18"/>
      <c r="AK943" s="18"/>
      <c r="AL943" s="20"/>
      <c r="AM943" s="23"/>
      <c r="AN943" s="18"/>
      <c r="AO943" s="18"/>
      <c r="BB943" s="25"/>
      <c r="BC943" s="21"/>
      <c r="BG943" s="18"/>
      <c r="BN943" s="22"/>
      <c r="BO943" s="22"/>
      <c r="BP943" s="22"/>
      <c r="BQ943" s="22"/>
      <c r="BR943" s="15"/>
      <c r="CF943" s="15"/>
      <c r="CL943" s="22"/>
      <c r="CM943" s="15"/>
      <c r="CR943" s="22"/>
      <c r="CT943" s="15"/>
      <c r="CW943" s="22"/>
      <c r="DA943" s="15"/>
      <c r="DH943" s="15"/>
      <c r="DJ943" s="22"/>
      <c r="DO943" s="15"/>
      <c r="DV943" s="15"/>
      <c r="EC943" s="15"/>
      <c r="EJ943" s="15"/>
      <c r="EQ943" s="15"/>
      <c r="EX943" s="15"/>
      <c r="FE943" s="15"/>
      <c r="FL943" s="15"/>
      <c r="FS943" s="15"/>
      <c r="FZ943" s="15"/>
      <c r="GG943" s="15"/>
      <c r="GN943" s="15"/>
      <c r="GP943" s="22"/>
      <c r="GQ943" s="22"/>
      <c r="GR943" s="22"/>
      <c r="GS943" s="22"/>
      <c r="GT943" s="22"/>
      <c r="GU943" s="15"/>
      <c r="GV943" s="22"/>
      <c r="GW943" s="22"/>
      <c r="GX943" s="22"/>
      <c r="GY943" s="18"/>
      <c r="GZ943" s="18"/>
      <c r="HA943" s="18"/>
      <c r="HB943" s="18"/>
      <c r="HC943" s="18"/>
      <c r="HD943" s="18"/>
      <c r="HE943" s="18"/>
      <c r="HF943" s="18"/>
      <c r="HG943" s="18"/>
      <c r="HH943" s="18"/>
      <c r="HI943" s="18"/>
      <c r="HJ943" s="18"/>
      <c r="HK943" s="18"/>
      <c r="HL943" s="18"/>
      <c r="HM943" s="18"/>
      <c r="HN943" s="18"/>
      <c r="HO943" s="18"/>
      <c r="HP943" s="18"/>
      <c r="HQ943" s="18"/>
      <c r="HR943" s="18"/>
      <c r="HS943" s="18"/>
      <c r="HT943" s="18"/>
      <c r="HU943" s="18"/>
      <c r="HV943" s="18"/>
      <c r="HW943" s="18"/>
      <c r="HX943" s="18"/>
      <c r="HY943" s="18"/>
      <c r="HZ943" s="18"/>
      <c r="IA943" s="18"/>
      <c r="IB943" s="18"/>
      <c r="IC943" s="18"/>
      <c r="ID943" s="18"/>
      <c r="IE943" s="18"/>
      <c r="IF943" s="18"/>
      <c r="IG943" s="18"/>
      <c r="IH943" s="18"/>
      <c r="II943" s="18"/>
      <c r="IJ943" s="18"/>
      <c r="IK943" s="18"/>
      <c r="IL943" s="18"/>
      <c r="IM943" s="18"/>
      <c r="IN943" s="18"/>
      <c r="IO943" s="18"/>
      <c r="IP943" s="18"/>
      <c r="IQ943" s="18"/>
      <c r="IR943" s="18"/>
      <c r="IS943" s="18"/>
      <c r="IT943" s="18"/>
      <c r="IU943" s="18"/>
      <c r="IV943" s="18"/>
      <c r="IW943" s="18"/>
      <c r="IX943" s="18"/>
      <c r="IY943" s="18"/>
      <c r="IZ943" s="18"/>
      <c r="JA943" s="18"/>
      <c r="JB943" s="18"/>
      <c r="JC943" s="18"/>
      <c r="JD943" s="18"/>
      <c r="JE943" s="18"/>
      <c r="JF943" s="18"/>
    </row>
    <row r="944" spans="36:266" x14ac:dyDescent="0.3">
      <c r="AJ944" s="18"/>
      <c r="AK944" s="18"/>
      <c r="AL944" s="20"/>
      <c r="AM944" s="23"/>
      <c r="AN944" s="18"/>
      <c r="AO944" s="18"/>
      <c r="BB944" s="25"/>
      <c r="BC944" s="21"/>
      <c r="BG944" s="18"/>
      <c r="BN944" s="22"/>
      <c r="BO944" s="22"/>
      <c r="BP944" s="22"/>
      <c r="BQ944" s="22"/>
      <c r="BR944" s="15"/>
      <c r="CF944" s="15"/>
      <c r="CL944" s="22"/>
      <c r="CM944" s="15"/>
      <c r="CR944" s="22"/>
      <c r="CT944" s="15"/>
      <c r="CW944" s="22"/>
      <c r="DA944" s="15"/>
      <c r="DH944" s="15"/>
      <c r="DJ944" s="22"/>
      <c r="DO944" s="15"/>
      <c r="DV944" s="15"/>
      <c r="EC944" s="15"/>
      <c r="EJ944" s="15"/>
      <c r="EQ944" s="15"/>
      <c r="EX944" s="15"/>
      <c r="FE944" s="15"/>
      <c r="FL944" s="15"/>
      <c r="FS944" s="15"/>
      <c r="FZ944" s="15"/>
      <c r="GG944" s="15"/>
      <c r="GN944" s="15"/>
      <c r="GP944" s="22"/>
      <c r="GQ944" s="22"/>
      <c r="GR944" s="22"/>
      <c r="GS944" s="22"/>
      <c r="GT944" s="22"/>
      <c r="GU944" s="15"/>
      <c r="GV944" s="22"/>
      <c r="GW944" s="22"/>
      <c r="GX944" s="22"/>
      <c r="GY944" s="18"/>
      <c r="GZ944" s="18"/>
      <c r="HA944" s="18"/>
      <c r="HB944" s="18"/>
      <c r="HC944" s="18"/>
      <c r="HD944" s="18"/>
      <c r="HE944" s="18"/>
      <c r="HF944" s="18"/>
      <c r="HG944" s="18"/>
      <c r="HH944" s="18"/>
      <c r="HI944" s="18"/>
      <c r="HJ944" s="18"/>
      <c r="HK944" s="18"/>
      <c r="HL944" s="18"/>
      <c r="HM944" s="18"/>
      <c r="HN944" s="18"/>
      <c r="HO944" s="18"/>
      <c r="HP944" s="18"/>
      <c r="HQ944" s="18"/>
      <c r="HR944" s="18"/>
      <c r="HS944" s="18"/>
      <c r="HT944" s="18"/>
      <c r="HU944" s="18"/>
      <c r="HV944" s="18"/>
      <c r="HW944" s="18"/>
      <c r="HX944" s="18"/>
      <c r="HY944" s="18"/>
      <c r="HZ944" s="18"/>
      <c r="IA944" s="18"/>
      <c r="IB944" s="18"/>
      <c r="IC944" s="18"/>
      <c r="ID944" s="18"/>
      <c r="IE944" s="18"/>
      <c r="IF944" s="18"/>
      <c r="IG944" s="18"/>
      <c r="IH944" s="18"/>
      <c r="II944" s="18"/>
      <c r="IJ944" s="18"/>
      <c r="IK944" s="18"/>
      <c r="IL944" s="18"/>
      <c r="IM944" s="18"/>
      <c r="IN944" s="18"/>
      <c r="IO944" s="18"/>
      <c r="IP944" s="18"/>
      <c r="IQ944" s="18"/>
      <c r="IR944" s="18"/>
      <c r="IS944" s="18"/>
      <c r="IT944" s="18"/>
      <c r="IU944" s="18"/>
      <c r="IV944" s="18"/>
      <c r="IW944" s="18"/>
      <c r="IX944" s="18"/>
      <c r="IY944" s="18"/>
      <c r="IZ944" s="18"/>
      <c r="JA944" s="18"/>
      <c r="JB944" s="18"/>
      <c r="JC944" s="18"/>
      <c r="JD944" s="18"/>
      <c r="JE944" s="18"/>
      <c r="JF944" s="18"/>
    </row>
    <row r="945" spans="36:266" x14ac:dyDescent="0.3">
      <c r="AJ945" s="18"/>
      <c r="AK945" s="18"/>
      <c r="AL945" s="20"/>
      <c r="AM945" s="23"/>
      <c r="AN945" s="18"/>
      <c r="AO945" s="18"/>
      <c r="BB945" s="25"/>
      <c r="BC945" s="21"/>
      <c r="BG945" s="18"/>
      <c r="BN945" s="22"/>
      <c r="BO945" s="22"/>
      <c r="BP945" s="22"/>
      <c r="BQ945" s="22"/>
      <c r="BR945" s="15"/>
      <c r="CF945" s="15"/>
      <c r="CL945" s="22"/>
      <c r="CM945" s="15"/>
      <c r="CR945" s="22"/>
      <c r="CT945" s="15"/>
      <c r="CW945" s="22"/>
      <c r="DA945" s="15"/>
      <c r="DH945" s="15"/>
      <c r="DJ945" s="22"/>
      <c r="DO945" s="15"/>
      <c r="DV945" s="15"/>
      <c r="EC945" s="15"/>
      <c r="EJ945" s="15"/>
      <c r="EQ945" s="15"/>
      <c r="EX945" s="15"/>
      <c r="FE945" s="15"/>
      <c r="FL945" s="15"/>
      <c r="FS945" s="15"/>
      <c r="FZ945" s="15"/>
      <c r="GG945" s="15"/>
      <c r="GN945" s="15"/>
      <c r="GP945" s="22"/>
      <c r="GQ945" s="22"/>
      <c r="GR945" s="22"/>
      <c r="GS945" s="22"/>
      <c r="GT945" s="22"/>
      <c r="GU945" s="15"/>
      <c r="GV945" s="22"/>
      <c r="GW945" s="22"/>
      <c r="GX945" s="22"/>
      <c r="GY945" s="18"/>
      <c r="GZ945" s="18"/>
      <c r="HA945" s="18"/>
      <c r="HB945" s="18"/>
      <c r="HC945" s="18"/>
      <c r="HD945" s="18"/>
      <c r="HE945" s="18"/>
      <c r="HF945" s="18"/>
      <c r="HG945" s="18"/>
      <c r="HH945" s="18"/>
      <c r="HI945" s="18"/>
      <c r="HJ945" s="18"/>
      <c r="HK945" s="18"/>
      <c r="HL945" s="18"/>
      <c r="HM945" s="18"/>
      <c r="HN945" s="18"/>
      <c r="HO945" s="18"/>
      <c r="HP945" s="18"/>
      <c r="HQ945" s="18"/>
      <c r="HR945" s="18"/>
      <c r="HS945" s="18"/>
      <c r="HT945" s="18"/>
      <c r="HU945" s="18"/>
      <c r="HV945" s="18"/>
      <c r="HW945" s="18"/>
      <c r="HX945" s="18"/>
      <c r="HY945" s="18"/>
      <c r="HZ945" s="18"/>
      <c r="IA945" s="18"/>
      <c r="IB945" s="18"/>
      <c r="IC945" s="18"/>
      <c r="ID945" s="18"/>
      <c r="IE945" s="18"/>
      <c r="IF945" s="18"/>
      <c r="IG945" s="18"/>
      <c r="IH945" s="18"/>
      <c r="II945" s="18"/>
      <c r="IJ945" s="18"/>
      <c r="IK945" s="18"/>
      <c r="IL945" s="18"/>
      <c r="IM945" s="18"/>
      <c r="IN945" s="18"/>
      <c r="IO945" s="18"/>
      <c r="IP945" s="18"/>
      <c r="IQ945" s="18"/>
      <c r="IR945" s="18"/>
      <c r="IS945" s="18"/>
      <c r="IT945" s="18"/>
      <c r="IU945" s="18"/>
      <c r="IV945" s="18"/>
      <c r="IW945" s="18"/>
      <c r="IX945" s="18"/>
      <c r="IY945" s="18"/>
      <c r="IZ945" s="18"/>
      <c r="JA945" s="18"/>
      <c r="JB945" s="18"/>
      <c r="JC945" s="18"/>
      <c r="JD945" s="18"/>
      <c r="JE945" s="18"/>
      <c r="JF945" s="18"/>
    </row>
    <row r="946" spans="36:266" x14ac:dyDescent="0.3">
      <c r="AJ946" s="18"/>
      <c r="AK946" s="18"/>
      <c r="AL946" s="20"/>
      <c r="AM946" s="23"/>
      <c r="AN946" s="18"/>
      <c r="AO946" s="18"/>
      <c r="BB946" s="25"/>
      <c r="BC946" s="21"/>
      <c r="BG946" s="18"/>
      <c r="BN946" s="22"/>
      <c r="BO946" s="22"/>
      <c r="BP946" s="22"/>
      <c r="BQ946" s="22"/>
      <c r="BR946" s="15"/>
      <c r="CF946" s="15"/>
      <c r="CL946" s="22"/>
      <c r="CM946" s="15"/>
      <c r="CR946" s="22"/>
      <c r="CT946" s="15"/>
      <c r="CW946" s="22"/>
      <c r="DA946" s="15"/>
      <c r="DH946" s="15"/>
      <c r="DJ946" s="22"/>
      <c r="DO946" s="15"/>
      <c r="DV946" s="15"/>
      <c r="EC946" s="15"/>
      <c r="EJ946" s="15"/>
      <c r="EQ946" s="15"/>
      <c r="EX946" s="15"/>
      <c r="FE946" s="15"/>
      <c r="FL946" s="15"/>
      <c r="FS946" s="15"/>
      <c r="FZ946" s="15"/>
      <c r="GG946" s="15"/>
      <c r="GN946" s="15"/>
      <c r="GP946" s="22"/>
      <c r="GQ946" s="22"/>
      <c r="GR946" s="22"/>
      <c r="GS946" s="22"/>
      <c r="GT946" s="22"/>
      <c r="GU946" s="15"/>
      <c r="GV946" s="22"/>
      <c r="GW946" s="22"/>
      <c r="GX946" s="22"/>
      <c r="GY946" s="18"/>
      <c r="GZ946" s="18"/>
      <c r="HA946" s="18"/>
      <c r="HB946" s="18"/>
      <c r="HC946" s="18"/>
      <c r="HD946" s="18"/>
      <c r="HE946" s="18"/>
      <c r="HF946" s="18"/>
      <c r="HG946" s="18"/>
      <c r="HH946" s="18"/>
      <c r="HI946" s="18"/>
      <c r="HJ946" s="18"/>
      <c r="HK946" s="18"/>
      <c r="HL946" s="18"/>
      <c r="HM946" s="18"/>
      <c r="HN946" s="18"/>
      <c r="HO946" s="18"/>
      <c r="HP946" s="18"/>
      <c r="HQ946" s="18"/>
      <c r="HR946" s="18"/>
      <c r="HS946" s="18"/>
      <c r="HT946" s="18"/>
      <c r="HU946" s="18"/>
      <c r="HV946" s="18"/>
      <c r="HW946" s="18"/>
      <c r="HX946" s="18"/>
      <c r="HY946" s="18"/>
      <c r="HZ946" s="18"/>
      <c r="IA946" s="18"/>
      <c r="IB946" s="18"/>
      <c r="IC946" s="18"/>
      <c r="ID946" s="18"/>
      <c r="IE946" s="18"/>
      <c r="IF946" s="18"/>
      <c r="IG946" s="18"/>
      <c r="IH946" s="18"/>
      <c r="II946" s="18"/>
      <c r="IJ946" s="18"/>
      <c r="IK946" s="18"/>
      <c r="IL946" s="18"/>
      <c r="IM946" s="18"/>
      <c r="IN946" s="18"/>
      <c r="IO946" s="18"/>
      <c r="IP946" s="18"/>
      <c r="IQ946" s="18"/>
      <c r="IR946" s="18"/>
      <c r="IS946" s="18"/>
      <c r="IT946" s="18"/>
      <c r="IU946" s="18"/>
      <c r="IV946" s="18"/>
      <c r="IW946" s="18"/>
      <c r="IX946" s="18"/>
      <c r="IY946" s="18"/>
      <c r="IZ946" s="18"/>
      <c r="JA946" s="18"/>
      <c r="JB946" s="18"/>
      <c r="JC946" s="18"/>
      <c r="JD946" s="18"/>
      <c r="JE946" s="18"/>
      <c r="JF946" s="18"/>
    </row>
    <row r="947" spans="36:266" x14ac:dyDescent="0.3">
      <c r="AJ947" s="18"/>
      <c r="AK947" s="18"/>
      <c r="AL947" s="20"/>
      <c r="AM947" s="23"/>
      <c r="AN947" s="18"/>
      <c r="AO947" s="18"/>
      <c r="BB947" s="25"/>
      <c r="BC947" s="21"/>
      <c r="BG947" s="18"/>
      <c r="BN947" s="22"/>
      <c r="BO947" s="22"/>
      <c r="BP947" s="22"/>
      <c r="BQ947" s="22"/>
      <c r="BR947" s="15"/>
      <c r="CF947" s="15"/>
      <c r="CL947" s="22"/>
      <c r="CM947" s="15"/>
      <c r="CR947" s="22"/>
      <c r="CT947" s="15"/>
      <c r="CW947" s="22"/>
      <c r="DA947" s="15"/>
      <c r="DH947" s="15"/>
      <c r="DJ947" s="22"/>
      <c r="DO947" s="15"/>
      <c r="DV947" s="15"/>
      <c r="EC947" s="15"/>
      <c r="EJ947" s="15"/>
      <c r="EQ947" s="15"/>
      <c r="EX947" s="15"/>
      <c r="FE947" s="15"/>
      <c r="FL947" s="15"/>
      <c r="FS947" s="15"/>
      <c r="FZ947" s="15"/>
      <c r="GG947" s="15"/>
      <c r="GN947" s="15"/>
      <c r="GP947" s="22"/>
      <c r="GQ947" s="22"/>
      <c r="GR947" s="22"/>
      <c r="GS947" s="22"/>
      <c r="GT947" s="22"/>
      <c r="GU947" s="15"/>
      <c r="GV947" s="22"/>
      <c r="GW947" s="22"/>
      <c r="GX947" s="22"/>
      <c r="GY947" s="18"/>
      <c r="GZ947" s="18"/>
      <c r="HA947" s="18"/>
      <c r="HB947" s="18"/>
      <c r="HC947" s="18"/>
      <c r="HD947" s="18"/>
      <c r="HE947" s="18"/>
      <c r="HF947" s="18"/>
      <c r="HG947" s="18"/>
      <c r="HH947" s="18"/>
      <c r="HI947" s="18"/>
      <c r="HJ947" s="18"/>
      <c r="HK947" s="18"/>
      <c r="HL947" s="18"/>
      <c r="HM947" s="18"/>
      <c r="HN947" s="18"/>
      <c r="HO947" s="18"/>
      <c r="HP947" s="18"/>
      <c r="HQ947" s="18"/>
      <c r="HR947" s="18"/>
      <c r="HS947" s="18"/>
      <c r="HT947" s="18"/>
      <c r="HU947" s="18"/>
      <c r="HV947" s="18"/>
      <c r="HW947" s="18"/>
      <c r="HX947" s="18"/>
      <c r="HY947" s="18"/>
      <c r="HZ947" s="18"/>
      <c r="IA947" s="18"/>
      <c r="IB947" s="18"/>
      <c r="IC947" s="18"/>
      <c r="ID947" s="18"/>
      <c r="IE947" s="18"/>
      <c r="IF947" s="18"/>
      <c r="IG947" s="18"/>
      <c r="IH947" s="18"/>
      <c r="II947" s="18"/>
      <c r="IJ947" s="18"/>
      <c r="IK947" s="18"/>
      <c r="IL947" s="18"/>
      <c r="IM947" s="18"/>
      <c r="IN947" s="18"/>
      <c r="IO947" s="18"/>
      <c r="IP947" s="18"/>
      <c r="IQ947" s="18"/>
      <c r="IR947" s="18"/>
      <c r="IS947" s="18"/>
      <c r="IT947" s="18"/>
      <c r="IU947" s="18"/>
      <c r="IV947" s="18"/>
      <c r="IW947" s="18"/>
      <c r="IX947" s="18"/>
      <c r="IY947" s="18"/>
      <c r="IZ947" s="18"/>
      <c r="JA947" s="18"/>
      <c r="JB947" s="18"/>
      <c r="JC947" s="18"/>
      <c r="JD947" s="18"/>
      <c r="JE947" s="18"/>
      <c r="JF947" s="18"/>
    </row>
    <row r="948" spans="36:266" x14ac:dyDescent="0.3">
      <c r="AJ948" s="18"/>
      <c r="AK948" s="18"/>
      <c r="AL948" s="20"/>
      <c r="AM948" s="23"/>
      <c r="AN948" s="18"/>
      <c r="AO948" s="18"/>
      <c r="BB948" s="25"/>
      <c r="BC948" s="21"/>
      <c r="BG948" s="18"/>
      <c r="BN948" s="22"/>
      <c r="BO948" s="22"/>
      <c r="BP948" s="22"/>
      <c r="BQ948" s="22"/>
      <c r="BR948" s="15"/>
      <c r="CF948" s="15"/>
      <c r="CL948" s="22"/>
      <c r="CM948" s="15"/>
      <c r="CR948" s="22"/>
      <c r="CT948" s="15"/>
      <c r="CW948" s="22"/>
      <c r="DA948" s="15"/>
      <c r="DH948" s="15"/>
      <c r="DJ948" s="22"/>
      <c r="DO948" s="15"/>
      <c r="DV948" s="15"/>
      <c r="EC948" s="15"/>
      <c r="EJ948" s="15"/>
      <c r="EQ948" s="15"/>
      <c r="EX948" s="15"/>
      <c r="FE948" s="15"/>
      <c r="FL948" s="15"/>
      <c r="FS948" s="15"/>
      <c r="FZ948" s="15"/>
      <c r="GG948" s="15"/>
      <c r="GN948" s="15"/>
      <c r="GP948" s="22"/>
      <c r="GQ948" s="22"/>
      <c r="GR948" s="22"/>
      <c r="GS948" s="22"/>
      <c r="GT948" s="22"/>
      <c r="GU948" s="15"/>
      <c r="GV948" s="22"/>
      <c r="GW948" s="22"/>
      <c r="GX948" s="22"/>
      <c r="GY948" s="18"/>
      <c r="GZ948" s="18"/>
      <c r="HA948" s="18"/>
      <c r="HB948" s="18"/>
      <c r="HC948" s="18"/>
      <c r="HD948" s="18"/>
      <c r="HE948" s="18"/>
      <c r="HF948" s="18"/>
      <c r="HG948" s="18"/>
      <c r="HH948" s="18"/>
      <c r="HI948" s="18"/>
      <c r="HJ948" s="18"/>
      <c r="HK948" s="18"/>
      <c r="HL948" s="18"/>
      <c r="HM948" s="18"/>
      <c r="HN948" s="18"/>
      <c r="HO948" s="18"/>
      <c r="HP948" s="18"/>
      <c r="HQ948" s="18"/>
      <c r="HR948" s="18"/>
      <c r="HS948" s="18"/>
      <c r="HT948" s="18"/>
      <c r="HU948" s="18"/>
      <c r="HV948" s="18"/>
      <c r="HW948" s="18"/>
      <c r="HX948" s="18"/>
      <c r="HY948" s="18"/>
      <c r="HZ948" s="18"/>
      <c r="IA948" s="18"/>
      <c r="IB948" s="18"/>
      <c r="IC948" s="18"/>
      <c r="ID948" s="18"/>
      <c r="IE948" s="18"/>
      <c r="IF948" s="18"/>
      <c r="IG948" s="18"/>
      <c r="IH948" s="18"/>
      <c r="II948" s="18"/>
      <c r="IJ948" s="18"/>
      <c r="IK948" s="18"/>
      <c r="IL948" s="18"/>
      <c r="IM948" s="18"/>
      <c r="IN948" s="18"/>
      <c r="IO948" s="18"/>
      <c r="IP948" s="18"/>
      <c r="IQ948" s="18"/>
      <c r="IR948" s="18"/>
      <c r="IS948" s="18"/>
      <c r="IT948" s="18"/>
      <c r="IU948" s="18"/>
      <c r="IV948" s="18"/>
      <c r="IW948" s="18"/>
      <c r="IX948" s="18"/>
      <c r="IY948" s="18"/>
      <c r="IZ948" s="18"/>
      <c r="JA948" s="18"/>
      <c r="JB948" s="18"/>
      <c r="JC948" s="18"/>
      <c r="JD948" s="18"/>
      <c r="JE948" s="18"/>
      <c r="JF948" s="18"/>
    </row>
    <row r="949" spans="36:266" x14ac:dyDescent="0.3">
      <c r="AJ949" s="18"/>
      <c r="AK949" s="18"/>
      <c r="AL949" s="20"/>
      <c r="AM949" s="23"/>
      <c r="AN949" s="18"/>
      <c r="AO949" s="18"/>
      <c r="BB949" s="25"/>
      <c r="BC949" s="21"/>
      <c r="BG949" s="18"/>
      <c r="BN949" s="22"/>
      <c r="BO949" s="22"/>
      <c r="BP949" s="22"/>
      <c r="BQ949" s="22"/>
      <c r="BR949" s="15"/>
      <c r="CF949" s="15"/>
      <c r="CL949" s="22"/>
      <c r="CM949" s="15"/>
      <c r="CR949" s="22"/>
      <c r="CT949" s="15"/>
      <c r="CW949" s="22"/>
      <c r="DA949" s="15"/>
      <c r="DH949" s="15"/>
      <c r="DJ949" s="22"/>
      <c r="DO949" s="15"/>
      <c r="DV949" s="15"/>
      <c r="EC949" s="15"/>
      <c r="EJ949" s="15"/>
      <c r="EQ949" s="15"/>
      <c r="EX949" s="15"/>
      <c r="FE949" s="15"/>
      <c r="FL949" s="15"/>
      <c r="FS949" s="15"/>
      <c r="FZ949" s="15"/>
      <c r="GG949" s="15"/>
      <c r="GN949" s="15"/>
      <c r="GP949" s="22"/>
      <c r="GQ949" s="22"/>
      <c r="GR949" s="22"/>
      <c r="GS949" s="22"/>
      <c r="GT949" s="22"/>
      <c r="GU949" s="15"/>
      <c r="GV949" s="22"/>
      <c r="GW949" s="22"/>
      <c r="GX949" s="22"/>
      <c r="GY949" s="18"/>
      <c r="GZ949" s="18"/>
      <c r="HA949" s="18"/>
      <c r="HB949" s="18"/>
      <c r="HC949" s="18"/>
      <c r="HD949" s="18"/>
      <c r="HE949" s="18"/>
      <c r="HF949" s="18"/>
      <c r="HG949" s="18"/>
      <c r="HH949" s="18"/>
      <c r="HI949" s="18"/>
      <c r="HJ949" s="18"/>
      <c r="HK949" s="18"/>
      <c r="HL949" s="18"/>
      <c r="HM949" s="18"/>
      <c r="HN949" s="18"/>
      <c r="HO949" s="18"/>
      <c r="HP949" s="18"/>
      <c r="HQ949" s="18"/>
      <c r="HR949" s="18"/>
      <c r="HS949" s="18"/>
      <c r="HT949" s="18"/>
      <c r="HU949" s="18"/>
      <c r="HV949" s="18"/>
      <c r="HW949" s="18"/>
      <c r="HX949" s="18"/>
      <c r="HY949" s="18"/>
      <c r="HZ949" s="18"/>
      <c r="IA949" s="18"/>
      <c r="IB949" s="18"/>
      <c r="IC949" s="18"/>
      <c r="ID949" s="18"/>
      <c r="IE949" s="18"/>
      <c r="IF949" s="18"/>
      <c r="IG949" s="18"/>
      <c r="IH949" s="18"/>
      <c r="II949" s="18"/>
      <c r="IJ949" s="18"/>
      <c r="IK949" s="18"/>
      <c r="IL949" s="18"/>
      <c r="IM949" s="18"/>
      <c r="IN949" s="18"/>
      <c r="IO949" s="18"/>
      <c r="IP949" s="18"/>
      <c r="IQ949" s="18"/>
      <c r="IR949" s="18"/>
      <c r="IS949" s="18"/>
      <c r="IT949" s="18"/>
      <c r="IU949" s="18"/>
      <c r="IV949" s="18"/>
      <c r="IW949" s="18"/>
      <c r="IX949" s="18"/>
      <c r="IY949" s="18"/>
      <c r="IZ949" s="18"/>
      <c r="JA949" s="18"/>
      <c r="JB949" s="18"/>
      <c r="JC949" s="18"/>
      <c r="JD949" s="18"/>
      <c r="JE949" s="18"/>
      <c r="JF949" s="18"/>
    </row>
    <row r="950" spans="36:266" x14ac:dyDescent="0.3">
      <c r="AJ950" s="18"/>
      <c r="AK950" s="18"/>
      <c r="AL950" s="20"/>
      <c r="AM950" s="23"/>
      <c r="AN950" s="18"/>
      <c r="AO950" s="18"/>
      <c r="BB950" s="25"/>
      <c r="BC950" s="21"/>
      <c r="BG950" s="18"/>
      <c r="BN950" s="22"/>
      <c r="BO950" s="22"/>
      <c r="BP950" s="22"/>
      <c r="BQ950" s="22"/>
      <c r="BR950" s="15"/>
      <c r="CF950" s="15"/>
      <c r="CL950" s="22"/>
      <c r="CM950" s="15"/>
      <c r="CR950" s="22"/>
      <c r="CT950" s="15"/>
      <c r="CW950" s="22"/>
      <c r="DA950" s="15"/>
      <c r="DH950" s="15"/>
      <c r="DJ950" s="22"/>
      <c r="DO950" s="15"/>
      <c r="DV950" s="15"/>
      <c r="EC950" s="15"/>
      <c r="EJ950" s="15"/>
      <c r="EQ950" s="15"/>
      <c r="EX950" s="15"/>
      <c r="FE950" s="15"/>
      <c r="FL950" s="15"/>
      <c r="FS950" s="15"/>
      <c r="FZ950" s="15"/>
      <c r="GG950" s="15"/>
      <c r="GN950" s="15"/>
      <c r="GP950" s="22"/>
      <c r="GQ950" s="22"/>
      <c r="GR950" s="22"/>
      <c r="GS950" s="22"/>
      <c r="GT950" s="22"/>
      <c r="GU950" s="15"/>
      <c r="GV950" s="22"/>
      <c r="GW950" s="22"/>
      <c r="GX950" s="22"/>
      <c r="GY950" s="18"/>
      <c r="GZ950" s="18"/>
      <c r="HA950" s="18"/>
      <c r="HB950" s="18"/>
      <c r="HC950" s="18"/>
      <c r="HD950" s="18"/>
      <c r="HE950" s="18"/>
      <c r="HF950" s="18"/>
      <c r="HG950" s="18"/>
      <c r="HH950" s="18"/>
      <c r="HI950" s="18"/>
      <c r="HJ950" s="18"/>
      <c r="HK950" s="18"/>
      <c r="HL950" s="18"/>
      <c r="HM950" s="18"/>
      <c r="HN950" s="18"/>
      <c r="HO950" s="18"/>
      <c r="HP950" s="18"/>
      <c r="HQ950" s="18"/>
      <c r="HR950" s="18"/>
      <c r="HS950" s="18"/>
      <c r="HT950" s="18"/>
      <c r="HU950" s="18"/>
      <c r="HV950" s="18"/>
      <c r="HW950" s="18"/>
      <c r="HX950" s="18"/>
      <c r="HY950" s="18"/>
      <c r="HZ950" s="18"/>
      <c r="IA950" s="18"/>
      <c r="IB950" s="18"/>
      <c r="IC950" s="18"/>
      <c r="ID950" s="18"/>
      <c r="IE950" s="18"/>
      <c r="IF950" s="18"/>
      <c r="IG950" s="18"/>
      <c r="IH950" s="18"/>
      <c r="II950" s="18"/>
      <c r="IJ950" s="18"/>
      <c r="IK950" s="18"/>
      <c r="IL950" s="18"/>
      <c r="IM950" s="18"/>
      <c r="IN950" s="18"/>
      <c r="IO950" s="18"/>
      <c r="IP950" s="18"/>
      <c r="IQ950" s="18"/>
      <c r="IR950" s="18"/>
      <c r="IS950" s="18"/>
      <c r="IT950" s="18"/>
      <c r="IU950" s="18"/>
      <c r="IV950" s="18"/>
      <c r="IW950" s="18"/>
      <c r="IX950" s="18"/>
      <c r="IY950" s="18"/>
      <c r="IZ950" s="18"/>
      <c r="JA950" s="18"/>
      <c r="JB950" s="18"/>
      <c r="JC950" s="18"/>
      <c r="JD950" s="18"/>
      <c r="JE950" s="18"/>
      <c r="JF950" s="18"/>
    </row>
    <row r="951" spans="36:266" x14ac:dyDescent="0.3">
      <c r="AJ951" s="18"/>
      <c r="AK951" s="18"/>
      <c r="AL951" s="20"/>
      <c r="AM951" s="23"/>
      <c r="AN951" s="18"/>
      <c r="AO951" s="18"/>
      <c r="BB951" s="25"/>
      <c r="BC951" s="21"/>
      <c r="BG951" s="18"/>
      <c r="BN951" s="22"/>
      <c r="BO951" s="22"/>
      <c r="BP951" s="22"/>
      <c r="BQ951" s="22"/>
      <c r="BR951" s="15"/>
      <c r="CF951" s="15"/>
      <c r="CL951" s="22"/>
      <c r="CM951" s="15"/>
      <c r="CR951" s="22"/>
      <c r="CT951" s="15"/>
      <c r="CW951" s="22"/>
      <c r="DA951" s="15"/>
      <c r="DH951" s="15"/>
      <c r="DJ951" s="22"/>
      <c r="DO951" s="15"/>
      <c r="DV951" s="15"/>
      <c r="EC951" s="15"/>
      <c r="EJ951" s="15"/>
      <c r="EQ951" s="15"/>
      <c r="EX951" s="15"/>
      <c r="FE951" s="15"/>
      <c r="FL951" s="15"/>
      <c r="FS951" s="15"/>
      <c r="FZ951" s="15"/>
      <c r="GG951" s="15"/>
      <c r="GN951" s="15"/>
      <c r="GP951" s="22"/>
      <c r="GQ951" s="22"/>
      <c r="GR951" s="22"/>
      <c r="GS951" s="22"/>
      <c r="GT951" s="22"/>
      <c r="GU951" s="15"/>
      <c r="GV951" s="22"/>
      <c r="GW951" s="22"/>
      <c r="GX951" s="22"/>
      <c r="GY951" s="18"/>
      <c r="GZ951" s="18"/>
      <c r="HA951" s="18"/>
      <c r="HB951" s="18"/>
      <c r="HC951" s="18"/>
      <c r="HD951" s="18"/>
      <c r="HE951" s="18"/>
      <c r="HF951" s="18"/>
      <c r="HG951" s="18"/>
      <c r="HH951" s="18"/>
      <c r="HI951" s="18"/>
      <c r="HJ951" s="18"/>
      <c r="HK951" s="18"/>
      <c r="HL951" s="18"/>
      <c r="HM951" s="18"/>
      <c r="HN951" s="18"/>
      <c r="HO951" s="18"/>
      <c r="HP951" s="18"/>
      <c r="HQ951" s="18"/>
      <c r="HR951" s="18"/>
      <c r="HS951" s="18"/>
      <c r="HT951" s="18"/>
      <c r="HU951" s="18"/>
      <c r="HV951" s="18"/>
      <c r="HW951" s="18"/>
      <c r="HX951" s="18"/>
      <c r="HY951" s="18"/>
      <c r="HZ951" s="18"/>
      <c r="IA951" s="18"/>
      <c r="IB951" s="18"/>
      <c r="IC951" s="18"/>
      <c r="ID951" s="18"/>
      <c r="IE951" s="18"/>
      <c r="IF951" s="18"/>
      <c r="IG951" s="18"/>
      <c r="IH951" s="18"/>
      <c r="II951" s="18"/>
      <c r="IJ951" s="18"/>
      <c r="IK951" s="18"/>
      <c r="IL951" s="18"/>
      <c r="IM951" s="18"/>
      <c r="IN951" s="18"/>
      <c r="IO951" s="18"/>
      <c r="IP951" s="18"/>
      <c r="IQ951" s="18"/>
      <c r="IR951" s="18"/>
      <c r="IS951" s="18"/>
      <c r="IT951" s="18"/>
      <c r="IU951" s="18"/>
      <c r="IV951" s="18"/>
      <c r="IW951" s="18"/>
      <c r="IX951" s="18"/>
      <c r="IY951" s="18"/>
      <c r="IZ951" s="18"/>
      <c r="JA951" s="18"/>
      <c r="JB951" s="18"/>
      <c r="JC951" s="18"/>
      <c r="JD951" s="18"/>
      <c r="JE951" s="18"/>
      <c r="JF951" s="18"/>
    </row>
    <row r="952" spans="36:266" x14ac:dyDescent="0.3">
      <c r="AJ952" s="18"/>
      <c r="AK952" s="18"/>
      <c r="AL952" s="20"/>
      <c r="AM952" s="23"/>
      <c r="AN952" s="18"/>
      <c r="AO952" s="18"/>
      <c r="BB952" s="25"/>
      <c r="BC952" s="21"/>
      <c r="BG952" s="18"/>
      <c r="BN952" s="22"/>
      <c r="BO952" s="22"/>
      <c r="BP952" s="22"/>
      <c r="BQ952" s="22"/>
      <c r="BR952" s="15"/>
      <c r="CF952" s="15"/>
      <c r="CL952" s="22"/>
      <c r="CM952" s="15"/>
      <c r="CR952" s="22"/>
      <c r="CT952" s="15"/>
      <c r="CW952" s="22"/>
      <c r="DA952" s="15"/>
      <c r="DH952" s="15"/>
      <c r="DJ952" s="22"/>
      <c r="DO952" s="15"/>
      <c r="DV952" s="15"/>
      <c r="EC952" s="15"/>
      <c r="EJ952" s="15"/>
      <c r="EQ952" s="15"/>
      <c r="EX952" s="15"/>
      <c r="FE952" s="15"/>
      <c r="FL952" s="15"/>
      <c r="FS952" s="15"/>
      <c r="FZ952" s="15"/>
      <c r="GG952" s="15"/>
      <c r="GN952" s="15"/>
      <c r="GP952" s="22"/>
      <c r="GQ952" s="22"/>
      <c r="GR952" s="22"/>
      <c r="GS952" s="22"/>
      <c r="GT952" s="22"/>
      <c r="GU952" s="15"/>
      <c r="GV952" s="22"/>
      <c r="GW952" s="22"/>
      <c r="GX952" s="22"/>
      <c r="GY952" s="18"/>
      <c r="GZ952" s="18"/>
      <c r="HA952" s="18"/>
      <c r="HB952" s="18"/>
      <c r="HC952" s="18"/>
      <c r="HD952" s="18"/>
      <c r="HE952" s="18"/>
      <c r="HF952" s="18"/>
      <c r="HG952" s="18"/>
      <c r="HH952" s="18"/>
      <c r="HI952" s="18"/>
      <c r="HJ952" s="18"/>
      <c r="HK952" s="18"/>
      <c r="HL952" s="18"/>
      <c r="HM952" s="18"/>
      <c r="HN952" s="18"/>
      <c r="HO952" s="18"/>
      <c r="HP952" s="18"/>
      <c r="HQ952" s="18"/>
      <c r="HR952" s="18"/>
      <c r="HS952" s="18"/>
      <c r="HT952" s="18"/>
      <c r="HU952" s="18"/>
      <c r="HV952" s="18"/>
      <c r="HW952" s="18"/>
      <c r="HX952" s="18"/>
      <c r="HY952" s="18"/>
      <c r="HZ952" s="18"/>
      <c r="IA952" s="18"/>
      <c r="IB952" s="18"/>
      <c r="IC952" s="18"/>
      <c r="ID952" s="18"/>
      <c r="IE952" s="18"/>
      <c r="IF952" s="18"/>
      <c r="IG952" s="18"/>
      <c r="IH952" s="18"/>
      <c r="II952" s="18"/>
      <c r="IJ952" s="18"/>
      <c r="IK952" s="18"/>
      <c r="IL952" s="18"/>
      <c r="IM952" s="18"/>
      <c r="IN952" s="18"/>
      <c r="IO952" s="18"/>
      <c r="IP952" s="18"/>
      <c r="IQ952" s="18"/>
      <c r="IR952" s="18"/>
      <c r="IS952" s="18"/>
      <c r="IT952" s="18"/>
      <c r="IU952" s="18"/>
      <c r="IV952" s="18"/>
      <c r="IW952" s="18"/>
      <c r="IX952" s="18"/>
      <c r="IY952" s="18"/>
      <c r="IZ952" s="18"/>
      <c r="JA952" s="18"/>
      <c r="JB952" s="18"/>
      <c r="JC952" s="18"/>
      <c r="JD952" s="18"/>
      <c r="JE952" s="18"/>
      <c r="JF952" s="18"/>
    </row>
    <row r="953" spans="36:266" x14ac:dyDescent="0.3">
      <c r="AJ953" s="18"/>
      <c r="AK953" s="18"/>
      <c r="AL953" s="20"/>
      <c r="AM953" s="23"/>
      <c r="AN953" s="18"/>
      <c r="AO953" s="18"/>
      <c r="BB953" s="25"/>
      <c r="BC953" s="21"/>
      <c r="BG953" s="18"/>
      <c r="BN953" s="22"/>
      <c r="BO953" s="22"/>
      <c r="BP953" s="22"/>
      <c r="BQ953" s="22"/>
      <c r="BR953" s="15"/>
      <c r="CF953" s="15"/>
      <c r="CL953" s="22"/>
      <c r="CM953" s="15"/>
      <c r="CR953" s="22"/>
      <c r="CT953" s="15"/>
      <c r="CW953" s="22"/>
      <c r="DA953" s="15"/>
      <c r="DH953" s="15"/>
      <c r="DJ953" s="22"/>
      <c r="DO953" s="15"/>
      <c r="DV953" s="15"/>
      <c r="EC953" s="15"/>
      <c r="EJ953" s="15"/>
      <c r="EQ953" s="15"/>
      <c r="EX953" s="15"/>
      <c r="FE953" s="15"/>
      <c r="FL953" s="15"/>
      <c r="FS953" s="15"/>
      <c r="FZ953" s="15"/>
      <c r="GG953" s="15"/>
      <c r="GN953" s="15"/>
      <c r="GP953" s="22"/>
      <c r="GQ953" s="22"/>
      <c r="GR953" s="22"/>
      <c r="GS953" s="22"/>
      <c r="GT953" s="22"/>
      <c r="GU953" s="15"/>
      <c r="GV953" s="22"/>
      <c r="GW953" s="22"/>
      <c r="GX953" s="22"/>
      <c r="GY953" s="18"/>
      <c r="GZ953" s="18"/>
      <c r="HA953" s="18"/>
      <c r="HB953" s="18"/>
      <c r="HC953" s="18"/>
      <c r="HD953" s="18"/>
      <c r="HE953" s="18"/>
      <c r="HF953" s="18"/>
      <c r="HG953" s="18"/>
      <c r="HH953" s="18"/>
      <c r="HI953" s="18"/>
      <c r="HJ953" s="18"/>
      <c r="HK953" s="18"/>
      <c r="HL953" s="18"/>
      <c r="HM953" s="18"/>
      <c r="HN953" s="18"/>
      <c r="HO953" s="18"/>
      <c r="HP953" s="18"/>
      <c r="HQ953" s="18"/>
      <c r="HR953" s="18"/>
      <c r="HS953" s="18"/>
      <c r="HT953" s="18"/>
      <c r="HU953" s="18"/>
      <c r="HV953" s="18"/>
      <c r="HW953" s="18"/>
      <c r="HX953" s="18"/>
      <c r="HY953" s="18"/>
      <c r="HZ953" s="18"/>
      <c r="IA953" s="18"/>
      <c r="IB953" s="18"/>
      <c r="IC953" s="18"/>
      <c r="ID953" s="18"/>
      <c r="IE953" s="18"/>
      <c r="IF953" s="18"/>
      <c r="IG953" s="18"/>
      <c r="IH953" s="18"/>
      <c r="II953" s="18"/>
      <c r="IJ953" s="18"/>
      <c r="IK953" s="18"/>
      <c r="IL953" s="18"/>
      <c r="IM953" s="18"/>
      <c r="IN953" s="18"/>
      <c r="IO953" s="18"/>
      <c r="IP953" s="18"/>
      <c r="IQ953" s="18"/>
      <c r="IR953" s="18"/>
      <c r="IS953" s="18"/>
      <c r="IT953" s="18"/>
      <c r="IU953" s="18"/>
      <c r="IV953" s="18"/>
      <c r="IW953" s="18"/>
      <c r="IX953" s="18"/>
      <c r="IY953" s="18"/>
      <c r="IZ953" s="18"/>
      <c r="JA953" s="18"/>
      <c r="JB953" s="18"/>
      <c r="JC953" s="18"/>
      <c r="JD953" s="18"/>
      <c r="JE953" s="18"/>
      <c r="JF953" s="18"/>
    </row>
    <row r="954" spans="36:266" x14ac:dyDescent="0.3">
      <c r="AJ954" s="18"/>
      <c r="AK954" s="18"/>
      <c r="AL954" s="20"/>
      <c r="AM954" s="23"/>
      <c r="AN954" s="18"/>
      <c r="AO954" s="18"/>
      <c r="BB954" s="25"/>
      <c r="BC954" s="21"/>
      <c r="BG954" s="18"/>
      <c r="BN954" s="22"/>
      <c r="BO954" s="22"/>
      <c r="BP954" s="22"/>
      <c r="BQ954" s="22"/>
      <c r="BR954" s="15"/>
      <c r="CF954" s="15"/>
      <c r="CL954" s="22"/>
      <c r="CM954" s="15"/>
      <c r="CR954" s="22"/>
      <c r="CT954" s="15"/>
      <c r="CW954" s="22"/>
      <c r="DA954" s="15"/>
      <c r="DH954" s="15"/>
      <c r="DJ954" s="22"/>
      <c r="DO954" s="15"/>
      <c r="DV954" s="15"/>
      <c r="EC954" s="15"/>
      <c r="EJ954" s="15"/>
      <c r="EQ954" s="15"/>
      <c r="EX954" s="15"/>
      <c r="FE954" s="15"/>
      <c r="FL954" s="15"/>
      <c r="FS954" s="15"/>
      <c r="FZ954" s="15"/>
      <c r="GG954" s="15"/>
      <c r="GN954" s="15"/>
      <c r="GP954" s="22"/>
      <c r="GQ954" s="22"/>
      <c r="GR954" s="22"/>
      <c r="GS954" s="22"/>
      <c r="GT954" s="22"/>
      <c r="GU954" s="15"/>
      <c r="GV954" s="22"/>
      <c r="GW954" s="22"/>
      <c r="GX954" s="22"/>
      <c r="GY954" s="18"/>
      <c r="GZ954" s="18"/>
      <c r="HA954" s="18"/>
      <c r="HB954" s="18"/>
      <c r="HC954" s="18"/>
      <c r="HD954" s="18"/>
      <c r="HE954" s="18"/>
      <c r="HF954" s="18"/>
      <c r="HG954" s="18"/>
      <c r="HH954" s="18"/>
      <c r="HI954" s="18"/>
      <c r="HJ954" s="18"/>
      <c r="HK954" s="18"/>
      <c r="HL954" s="18"/>
      <c r="HM954" s="18"/>
      <c r="HN954" s="18"/>
      <c r="HO954" s="18"/>
      <c r="HP954" s="18"/>
      <c r="HQ954" s="18"/>
      <c r="HR954" s="18"/>
      <c r="HS954" s="18"/>
      <c r="HT954" s="18"/>
      <c r="HU954" s="18"/>
      <c r="HV954" s="18"/>
      <c r="HW954" s="18"/>
      <c r="HX954" s="18"/>
      <c r="HY954" s="18"/>
      <c r="HZ954" s="18"/>
      <c r="IA954" s="18"/>
      <c r="IB954" s="18"/>
      <c r="IC954" s="18"/>
      <c r="ID954" s="18"/>
      <c r="IE954" s="18"/>
      <c r="IF954" s="18"/>
      <c r="IG954" s="18"/>
      <c r="IH954" s="18"/>
      <c r="II954" s="18"/>
      <c r="IJ954" s="18"/>
      <c r="IK954" s="18"/>
      <c r="IL954" s="18"/>
      <c r="IM954" s="18"/>
      <c r="IN954" s="18"/>
      <c r="IO954" s="18"/>
      <c r="IP954" s="18"/>
      <c r="IQ954" s="18"/>
      <c r="IR954" s="18"/>
      <c r="IS954" s="18"/>
      <c r="IT954" s="18"/>
      <c r="IU954" s="18"/>
      <c r="IV954" s="18"/>
      <c r="IW954" s="18"/>
      <c r="IX954" s="18"/>
      <c r="IY954" s="18"/>
      <c r="IZ954" s="18"/>
      <c r="JA954" s="18"/>
      <c r="JB954" s="18"/>
      <c r="JC954" s="18"/>
      <c r="JD954" s="18"/>
      <c r="JE954" s="18"/>
      <c r="JF954" s="18"/>
    </row>
    <row r="955" spans="36:266" x14ac:dyDescent="0.3">
      <c r="AJ955" s="18"/>
      <c r="AK955" s="18"/>
      <c r="AL955" s="20"/>
      <c r="AM955" s="23"/>
      <c r="AN955" s="18"/>
      <c r="AO955" s="18"/>
      <c r="BB955" s="25"/>
      <c r="BC955" s="21"/>
      <c r="BG955" s="18"/>
      <c r="BN955" s="22"/>
      <c r="BO955" s="22"/>
      <c r="BP955" s="22"/>
      <c r="BQ955" s="22"/>
      <c r="BR955" s="15"/>
      <c r="CF955" s="15"/>
      <c r="CL955" s="22"/>
      <c r="CM955" s="15"/>
      <c r="CR955" s="22"/>
      <c r="CT955" s="15"/>
      <c r="CW955" s="22"/>
      <c r="DA955" s="15"/>
      <c r="DH955" s="15"/>
      <c r="DJ955" s="22"/>
      <c r="DO955" s="15"/>
      <c r="DV955" s="15"/>
      <c r="EC955" s="15"/>
      <c r="EJ955" s="15"/>
      <c r="EQ955" s="15"/>
      <c r="EX955" s="15"/>
      <c r="FE955" s="15"/>
      <c r="FL955" s="15"/>
      <c r="FS955" s="15"/>
      <c r="FZ955" s="15"/>
      <c r="GG955" s="15"/>
      <c r="GN955" s="15"/>
      <c r="GP955" s="22"/>
      <c r="GQ955" s="22"/>
      <c r="GR955" s="22"/>
      <c r="GS955" s="22"/>
      <c r="GT955" s="22"/>
      <c r="GU955" s="15"/>
      <c r="GV955" s="22"/>
      <c r="GW955" s="22"/>
      <c r="GX955" s="22"/>
      <c r="GY955" s="18"/>
      <c r="GZ955" s="18"/>
      <c r="HA955" s="18"/>
      <c r="HB955" s="18"/>
      <c r="HC955" s="18"/>
      <c r="HD955" s="18"/>
      <c r="HE955" s="18"/>
      <c r="HF955" s="18"/>
      <c r="HG955" s="18"/>
      <c r="HH955" s="18"/>
      <c r="HI955" s="18"/>
      <c r="HJ955" s="18"/>
      <c r="HK955" s="18"/>
      <c r="HL955" s="18"/>
      <c r="HM955" s="18"/>
      <c r="HN955" s="18"/>
      <c r="HO955" s="18"/>
      <c r="HP955" s="18"/>
      <c r="HQ955" s="18"/>
      <c r="HR955" s="18"/>
      <c r="HS955" s="18"/>
      <c r="HT955" s="18"/>
      <c r="HU955" s="18"/>
      <c r="HV955" s="18"/>
      <c r="HW955" s="18"/>
      <c r="HX955" s="18"/>
      <c r="HY955" s="18"/>
      <c r="HZ955" s="18"/>
      <c r="IA955" s="18"/>
      <c r="IB955" s="18"/>
      <c r="IC955" s="18"/>
      <c r="ID955" s="18"/>
      <c r="IE955" s="18"/>
      <c r="IF955" s="18"/>
      <c r="IG955" s="18"/>
      <c r="IH955" s="18"/>
      <c r="II955" s="18"/>
      <c r="IJ955" s="18"/>
      <c r="IK955" s="18"/>
      <c r="IL955" s="18"/>
      <c r="IM955" s="18"/>
      <c r="IN955" s="18"/>
      <c r="IO955" s="18"/>
      <c r="IP955" s="18"/>
      <c r="IQ955" s="18"/>
      <c r="IR955" s="18"/>
      <c r="IS955" s="18"/>
      <c r="IT955" s="18"/>
      <c r="IU955" s="18"/>
      <c r="IV955" s="18"/>
      <c r="IW955" s="18"/>
      <c r="IX955" s="18"/>
      <c r="IY955" s="18"/>
      <c r="IZ955" s="18"/>
      <c r="JA955" s="18"/>
      <c r="JB955" s="18"/>
      <c r="JC955" s="18"/>
      <c r="JD955" s="18"/>
      <c r="JE955" s="18"/>
      <c r="JF955" s="18"/>
    </row>
    <row r="956" spans="36:266" x14ac:dyDescent="0.3">
      <c r="AJ956" s="18"/>
      <c r="AK956" s="18"/>
      <c r="AL956" s="20"/>
      <c r="AM956" s="23"/>
      <c r="AN956" s="18"/>
      <c r="AO956" s="18"/>
      <c r="BB956" s="25"/>
      <c r="BC956" s="21"/>
      <c r="BG956" s="18"/>
      <c r="BN956" s="22"/>
      <c r="BO956" s="22"/>
      <c r="BP956" s="22"/>
      <c r="BQ956" s="22"/>
      <c r="BR956" s="15"/>
      <c r="CF956" s="15"/>
      <c r="CL956" s="22"/>
      <c r="CM956" s="15"/>
      <c r="CR956" s="22"/>
      <c r="CT956" s="15"/>
      <c r="CW956" s="22"/>
      <c r="DA956" s="15"/>
      <c r="DH956" s="15"/>
      <c r="DJ956" s="22"/>
      <c r="DO956" s="15"/>
      <c r="DV956" s="15"/>
      <c r="EC956" s="15"/>
      <c r="EJ956" s="15"/>
      <c r="EQ956" s="15"/>
      <c r="EX956" s="15"/>
      <c r="FE956" s="15"/>
      <c r="FL956" s="15"/>
      <c r="FS956" s="15"/>
      <c r="FZ956" s="15"/>
      <c r="GG956" s="15"/>
      <c r="GN956" s="15"/>
      <c r="GP956" s="22"/>
      <c r="GQ956" s="22"/>
      <c r="GR956" s="22"/>
      <c r="GS956" s="22"/>
      <c r="GT956" s="22"/>
      <c r="GU956" s="15"/>
      <c r="GV956" s="22"/>
      <c r="GW956" s="22"/>
      <c r="GX956" s="22"/>
      <c r="GY956" s="18"/>
      <c r="GZ956" s="18"/>
      <c r="HA956" s="18"/>
      <c r="HB956" s="18"/>
      <c r="HC956" s="18"/>
      <c r="HD956" s="18"/>
      <c r="HE956" s="18"/>
      <c r="HF956" s="18"/>
      <c r="HG956" s="18"/>
      <c r="HH956" s="18"/>
      <c r="HI956" s="18"/>
      <c r="HJ956" s="18"/>
      <c r="HK956" s="18"/>
      <c r="HL956" s="18"/>
      <c r="HM956" s="18"/>
      <c r="HN956" s="18"/>
      <c r="HO956" s="18"/>
      <c r="HP956" s="18"/>
      <c r="HQ956" s="18"/>
      <c r="HR956" s="18"/>
      <c r="HS956" s="18"/>
      <c r="HT956" s="18"/>
      <c r="HU956" s="18"/>
      <c r="HV956" s="18"/>
      <c r="HW956" s="18"/>
      <c r="HX956" s="18"/>
      <c r="HY956" s="18"/>
      <c r="HZ956" s="18"/>
      <c r="IA956" s="18"/>
      <c r="IB956" s="18"/>
      <c r="IC956" s="18"/>
      <c r="ID956" s="18"/>
      <c r="IE956" s="18"/>
      <c r="IF956" s="18"/>
      <c r="IG956" s="18"/>
      <c r="IH956" s="18"/>
      <c r="II956" s="18"/>
      <c r="IJ956" s="18"/>
      <c r="IK956" s="18"/>
      <c r="IL956" s="18"/>
      <c r="IM956" s="18"/>
      <c r="IN956" s="18"/>
      <c r="IO956" s="18"/>
      <c r="IP956" s="18"/>
      <c r="IQ956" s="18"/>
      <c r="IR956" s="18"/>
      <c r="IS956" s="18"/>
      <c r="IT956" s="18"/>
      <c r="IU956" s="18"/>
      <c r="IV956" s="18"/>
      <c r="IW956" s="18"/>
      <c r="IX956" s="18"/>
      <c r="IY956" s="18"/>
      <c r="IZ956" s="18"/>
      <c r="JA956" s="18"/>
      <c r="JB956" s="18"/>
      <c r="JC956" s="18"/>
      <c r="JD956" s="18"/>
      <c r="JE956" s="18"/>
      <c r="JF956" s="18"/>
    </row>
    <row r="957" spans="36:266" x14ac:dyDescent="0.3">
      <c r="AJ957" s="18"/>
      <c r="AK957" s="18"/>
      <c r="AL957" s="20"/>
      <c r="AM957" s="23"/>
      <c r="AN957" s="18"/>
      <c r="AO957" s="18"/>
      <c r="BB957" s="25"/>
      <c r="BC957" s="21"/>
      <c r="BG957" s="18"/>
      <c r="BN957" s="22"/>
      <c r="BO957" s="22"/>
      <c r="BP957" s="22"/>
      <c r="BQ957" s="22"/>
      <c r="BR957" s="15"/>
      <c r="CF957" s="15"/>
      <c r="CL957" s="22"/>
      <c r="CM957" s="15"/>
      <c r="CR957" s="22"/>
      <c r="CT957" s="15"/>
      <c r="CW957" s="22"/>
      <c r="DA957" s="15"/>
      <c r="DH957" s="15"/>
      <c r="DJ957" s="22"/>
      <c r="DO957" s="15"/>
      <c r="DV957" s="15"/>
      <c r="EC957" s="15"/>
      <c r="EJ957" s="15"/>
      <c r="EQ957" s="15"/>
      <c r="EX957" s="15"/>
      <c r="FE957" s="15"/>
      <c r="FL957" s="15"/>
      <c r="FS957" s="15"/>
      <c r="FZ957" s="15"/>
      <c r="GG957" s="15"/>
      <c r="GN957" s="15"/>
      <c r="GP957" s="22"/>
      <c r="GQ957" s="22"/>
      <c r="GR957" s="22"/>
      <c r="GS957" s="22"/>
      <c r="GT957" s="22"/>
      <c r="GU957" s="15"/>
      <c r="GV957" s="22"/>
      <c r="GW957" s="22"/>
      <c r="GX957" s="22"/>
      <c r="GY957" s="18"/>
      <c r="GZ957" s="18"/>
      <c r="HA957" s="18"/>
      <c r="HB957" s="18"/>
      <c r="HC957" s="18"/>
      <c r="HD957" s="18"/>
      <c r="HE957" s="18"/>
      <c r="HF957" s="18"/>
      <c r="HG957" s="18"/>
      <c r="HH957" s="18"/>
      <c r="HI957" s="18"/>
      <c r="HJ957" s="18"/>
      <c r="HK957" s="18"/>
      <c r="HL957" s="18"/>
      <c r="HM957" s="18"/>
      <c r="HN957" s="18"/>
      <c r="HO957" s="18"/>
      <c r="HP957" s="18"/>
      <c r="HQ957" s="18"/>
      <c r="HR957" s="18"/>
      <c r="HS957" s="18"/>
      <c r="HT957" s="18"/>
      <c r="HU957" s="18"/>
      <c r="HV957" s="18"/>
      <c r="HW957" s="18"/>
      <c r="HX957" s="18"/>
      <c r="HY957" s="18"/>
      <c r="HZ957" s="18"/>
      <c r="IA957" s="18"/>
      <c r="IB957" s="18"/>
      <c r="IC957" s="18"/>
      <c r="ID957" s="18"/>
      <c r="IE957" s="18"/>
      <c r="IF957" s="18"/>
      <c r="IG957" s="18"/>
      <c r="IH957" s="18"/>
      <c r="II957" s="18"/>
      <c r="IJ957" s="18"/>
      <c r="IK957" s="18"/>
      <c r="IL957" s="18"/>
      <c r="IM957" s="18"/>
      <c r="IN957" s="18"/>
      <c r="IO957" s="18"/>
      <c r="IP957" s="18"/>
      <c r="IQ957" s="18"/>
      <c r="IR957" s="18"/>
      <c r="IS957" s="18"/>
      <c r="IT957" s="18"/>
      <c r="IU957" s="18"/>
      <c r="IV957" s="18"/>
      <c r="IW957" s="18"/>
      <c r="IX957" s="18"/>
      <c r="IY957" s="18"/>
      <c r="IZ957" s="18"/>
      <c r="JA957" s="18"/>
      <c r="JB957" s="18"/>
      <c r="JC957" s="18"/>
      <c r="JD957" s="18"/>
      <c r="JE957" s="18"/>
      <c r="JF957" s="18"/>
    </row>
    <row r="958" spans="36:266" x14ac:dyDescent="0.3">
      <c r="AJ958" s="18"/>
      <c r="AK958" s="18"/>
      <c r="AL958" s="20"/>
      <c r="AM958" s="23"/>
      <c r="AN958" s="18"/>
      <c r="AO958" s="18"/>
      <c r="BB958" s="25"/>
      <c r="BC958" s="21"/>
      <c r="BG958" s="18"/>
      <c r="BN958" s="22"/>
      <c r="BO958" s="22"/>
      <c r="BP958" s="22"/>
      <c r="BQ958" s="22"/>
      <c r="BR958" s="15"/>
      <c r="CF958" s="15"/>
      <c r="CL958" s="22"/>
      <c r="CM958" s="15"/>
      <c r="CR958" s="22"/>
      <c r="CT958" s="15"/>
      <c r="CW958" s="22"/>
      <c r="DA958" s="15"/>
      <c r="DH958" s="15"/>
      <c r="DJ958" s="22"/>
      <c r="DO958" s="15"/>
      <c r="DV958" s="15"/>
      <c r="EC958" s="15"/>
      <c r="EJ958" s="15"/>
      <c r="EQ958" s="15"/>
      <c r="EX958" s="15"/>
      <c r="FE958" s="15"/>
      <c r="FL958" s="15"/>
      <c r="FS958" s="15"/>
      <c r="FZ958" s="15"/>
      <c r="GG958" s="15"/>
      <c r="GN958" s="15"/>
      <c r="GP958" s="22"/>
      <c r="GQ958" s="22"/>
      <c r="GR958" s="22"/>
      <c r="GS958" s="22"/>
      <c r="GT958" s="22"/>
      <c r="GU958" s="15"/>
      <c r="GV958" s="22"/>
      <c r="GW958" s="22"/>
      <c r="GX958" s="22"/>
      <c r="GY958" s="18"/>
      <c r="GZ958" s="18"/>
      <c r="HA958" s="18"/>
      <c r="HB958" s="18"/>
      <c r="HC958" s="18"/>
      <c r="HD958" s="18"/>
      <c r="HE958" s="18"/>
      <c r="HF958" s="18"/>
      <c r="HG958" s="18"/>
      <c r="HH958" s="18"/>
      <c r="HI958" s="18"/>
      <c r="HJ958" s="18"/>
      <c r="HK958" s="18"/>
      <c r="HL958" s="18"/>
      <c r="HM958" s="18"/>
      <c r="HN958" s="18"/>
      <c r="HO958" s="18"/>
      <c r="HP958" s="18"/>
      <c r="HQ958" s="18"/>
      <c r="HR958" s="18"/>
      <c r="HS958" s="18"/>
      <c r="HT958" s="18"/>
      <c r="HU958" s="18"/>
      <c r="HV958" s="18"/>
      <c r="HW958" s="18"/>
      <c r="HX958" s="18"/>
      <c r="HY958" s="18"/>
      <c r="HZ958" s="18"/>
      <c r="IA958" s="18"/>
      <c r="IB958" s="18"/>
      <c r="IC958" s="18"/>
      <c r="ID958" s="18"/>
      <c r="IE958" s="18"/>
      <c r="IF958" s="18"/>
      <c r="IG958" s="18"/>
      <c r="IH958" s="18"/>
      <c r="II958" s="18"/>
      <c r="IJ958" s="18"/>
      <c r="IK958" s="18"/>
      <c r="IL958" s="18"/>
      <c r="IM958" s="18"/>
      <c r="IN958" s="18"/>
      <c r="IO958" s="18"/>
      <c r="IP958" s="18"/>
      <c r="IQ958" s="18"/>
      <c r="IR958" s="18"/>
      <c r="IS958" s="18"/>
      <c r="IT958" s="18"/>
      <c r="IU958" s="18"/>
      <c r="IV958" s="18"/>
      <c r="IW958" s="18"/>
      <c r="IX958" s="18"/>
      <c r="IY958" s="18"/>
      <c r="IZ958" s="18"/>
      <c r="JA958" s="18"/>
      <c r="JB958" s="18"/>
      <c r="JC958" s="18"/>
      <c r="JD958" s="18"/>
      <c r="JE958" s="18"/>
      <c r="JF958" s="18"/>
    </row>
    <row r="959" spans="36:266" x14ac:dyDescent="0.3">
      <c r="AJ959" s="18"/>
      <c r="AK959" s="18"/>
      <c r="AL959" s="20"/>
      <c r="AM959" s="23"/>
      <c r="AN959" s="18"/>
      <c r="AO959" s="18"/>
      <c r="BB959" s="25"/>
      <c r="BC959" s="21"/>
      <c r="BG959" s="18"/>
      <c r="BN959" s="22"/>
      <c r="BO959" s="22"/>
      <c r="BP959" s="22"/>
      <c r="BQ959" s="22"/>
      <c r="BR959" s="15"/>
      <c r="CF959" s="15"/>
      <c r="CL959" s="22"/>
      <c r="CM959" s="15"/>
      <c r="CR959" s="22"/>
      <c r="CT959" s="15"/>
      <c r="CW959" s="22"/>
      <c r="DA959" s="15"/>
      <c r="DH959" s="15"/>
      <c r="DJ959" s="22"/>
      <c r="DO959" s="15"/>
      <c r="DV959" s="15"/>
      <c r="EC959" s="15"/>
      <c r="EJ959" s="15"/>
      <c r="EQ959" s="15"/>
      <c r="EX959" s="15"/>
      <c r="FE959" s="15"/>
      <c r="FL959" s="15"/>
      <c r="FS959" s="15"/>
      <c r="FZ959" s="15"/>
      <c r="GG959" s="15"/>
      <c r="GN959" s="15"/>
      <c r="GP959" s="22"/>
      <c r="GQ959" s="22"/>
      <c r="GR959" s="22"/>
      <c r="GS959" s="22"/>
      <c r="GT959" s="22"/>
      <c r="GU959" s="15"/>
      <c r="GV959" s="22"/>
      <c r="GW959" s="22"/>
      <c r="GX959" s="22"/>
      <c r="GY959" s="18"/>
      <c r="GZ959" s="18"/>
      <c r="HA959" s="18"/>
      <c r="HB959" s="18"/>
      <c r="HC959" s="18"/>
      <c r="HD959" s="18"/>
      <c r="HE959" s="18"/>
      <c r="HF959" s="18"/>
      <c r="HG959" s="18"/>
      <c r="HH959" s="18"/>
      <c r="HI959" s="18"/>
      <c r="HJ959" s="18"/>
      <c r="HK959" s="18"/>
      <c r="HL959" s="18"/>
      <c r="HM959" s="18"/>
      <c r="HN959" s="18"/>
      <c r="HO959" s="18"/>
      <c r="HP959" s="18"/>
      <c r="HQ959" s="18"/>
      <c r="HR959" s="18"/>
      <c r="HS959" s="18"/>
      <c r="HT959" s="18"/>
      <c r="HU959" s="18"/>
      <c r="HV959" s="18"/>
      <c r="HW959" s="18"/>
      <c r="HX959" s="18"/>
      <c r="HY959" s="18"/>
      <c r="HZ959" s="18"/>
      <c r="IA959" s="18"/>
      <c r="IB959" s="18"/>
      <c r="IC959" s="18"/>
      <c r="ID959" s="18"/>
      <c r="IE959" s="18"/>
      <c r="IF959" s="18"/>
      <c r="IG959" s="18"/>
      <c r="IH959" s="18"/>
      <c r="II959" s="18"/>
      <c r="IJ959" s="18"/>
      <c r="IK959" s="18"/>
      <c r="IL959" s="18"/>
      <c r="IM959" s="18"/>
      <c r="IN959" s="18"/>
      <c r="IO959" s="18"/>
      <c r="IP959" s="18"/>
      <c r="IQ959" s="18"/>
      <c r="IR959" s="18"/>
      <c r="IS959" s="18"/>
      <c r="IT959" s="18"/>
      <c r="IU959" s="18"/>
      <c r="IV959" s="18"/>
      <c r="IW959" s="18"/>
      <c r="IX959" s="18"/>
      <c r="IY959" s="18"/>
      <c r="IZ959" s="18"/>
      <c r="JA959" s="18"/>
      <c r="JB959" s="18"/>
      <c r="JC959" s="18"/>
      <c r="JD959" s="18"/>
      <c r="JE959" s="18"/>
      <c r="JF959" s="18"/>
    </row>
    <row r="960" spans="36:266" x14ac:dyDescent="0.3">
      <c r="AJ960" s="18"/>
      <c r="AK960" s="18"/>
      <c r="AL960" s="20"/>
      <c r="AM960" s="23"/>
      <c r="AN960" s="18"/>
      <c r="AO960" s="18"/>
      <c r="BB960" s="25"/>
      <c r="BC960" s="21"/>
      <c r="BG960" s="18"/>
      <c r="BN960" s="22"/>
      <c r="BO960" s="22"/>
      <c r="BP960" s="22"/>
      <c r="BQ960" s="22"/>
      <c r="BR960" s="15"/>
      <c r="CF960" s="15"/>
      <c r="CL960" s="22"/>
      <c r="CM960" s="15"/>
      <c r="CR960" s="22"/>
      <c r="CT960" s="15"/>
      <c r="CW960" s="22"/>
      <c r="DA960" s="15"/>
      <c r="DH960" s="15"/>
      <c r="DJ960" s="22"/>
      <c r="DO960" s="15"/>
      <c r="DV960" s="15"/>
      <c r="EC960" s="15"/>
      <c r="EJ960" s="15"/>
      <c r="EQ960" s="15"/>
      <c r="EX960" s="15"/>
      <c r="FE960" s="15"/>
      <c r="FL960" s="15"/>
      <c r="FS960" s="15"/>
      <c r="FZ960" s="15"/>
      <c r="GG960" s="15"/>
      <c r="GN960" s="15"/>
      <c r="GP960" s="22"/>
      <c r="GQ960" s="22"/>
      <c r="GR960" s="22"/>
      <c r="GS960" s="22"/>
      <c r="GT960" s="22"/>
      <c r="GU960" s="15"/>
      <c r="GV960" s="22"/>
      <c r="GW960" s="22"/>
      <c r="GX960" s="22"/>
      <c r="GY960" s="18"/>
      <c r="GZ960" s="18"/>
      <c r="HA960" s="18"/>
      <c r="HB960" s="18"/>
      <c r="HC960" s="18"/>
      <c r="HD960" s="18"/>
      <c r="HE960" s="18"/>
      <c r="HF960" s="18"/>
      <c r="HG960" s="18"/>
      <c r="HH960" s="18"/>
      <c r="HI960" s="18"/>
      <c r="HJ960" s="18"/>
      <c r="HK960" s="18"/>
      <c r="HL960" s="18"/>
      <c r="HM960" s="18"/>
      <c r="HN960" s="18"/>
      <c r="HO960" s="18"/>
      <c r="HP960" s="18"/>
      <c r="HQ960" s="18"/>
      <c r="HR960" s="18"/>
      <c r="HS960" s="18"/>
      <c r="HT960" s="18"/>
      <c r="HU960" s="18"/>
      <c r="HV960" s="18"/>
      <c r="HW960" s="18"/>
      <c r="HX960" s="18"/>
      <c r="HY960" s="18"/>
      <c r="HZ960" s="18"/>
      <c r="IA960" s="18"/>
      <c r="IB960" s="18"/>
      <c r="IC960" s="18"/>
      <c r="ID960" s="18"/>
      <c r="IE960" s="18"/>
      <c r="IF960" s="18"/>
      <c r="IG960" s="18"/>
      <c r="IH960" s="18"/>
      <c r="II960" s="18"/>
      <c r="IJ960" s="18"/>
      <c r="IK960" s="18"/>
      <c r="IL960" s="18"/>
      <c r="IM960" s="18"/>
      <c r="IN960" s="18"/>
      <c r="IO960" s="18"/>
      <c r="IP960" s="18"/>
      <c r="IQ960" s="18"/>
      <c r="IR960" s="18"/>
      <c r="IS960" s="18"/>
      <c r="IT960" s="18"/>
      <c r="IU960" s="18"/>
      <c r="IV960" s="18"/>
      <c r="IW960" s="18"/>
      <c r="IX960" s="18"/>
      <c r="IY960" s="18"/>
      <c r="IZ960" s="18"/>
      <c r="JA960" s="18"/>
      <c r="JB960" s="18"/>
      <c r="JC960" s="18"/>
      <c r="JD960" s="18"/>
      <c r="JE960" s="18"/>
      <c r="JF960" s="18"/>
    </row>
    <row r="961" spans="36:266" x14ac:dyDescent="0.3">
      <c r="AJ961" s="18"/>
      <c r="AK961" s="18"/>
      <c r="AL961" s="20"/>
      <c r="AM961" s="23"/>
      <c r="AN961" s="18"/>
      <c r="AO961" s="18"/>
      <c r="BB961" s="25"/>
      <c r="BC961" s="21"/>
      <c r="BG961" s="18"/>
      <c r="BN961" s="22"/>
      <c r="BO961" s="22"/>
      <c r="BP961" s="22"/>
      <c r="BQ961" s="22"/>
      <c r="BR961" s="15"/>
      <c r="CF961" s="15"/>
      <c r="CL961" s="22"/>
      <c r="CM961" s="15"/>
      <c r="CR961" s="22"/>
      <c r="CT961" s="15"/>
      <c r="CW961" s="22"/>
      <c r="DA961" s="15"/>
      <c r="DH961" s="15"/>
      <c r="DJ961" s="22"/>
      <c r="DO961" s="15"/>
      <c r="DV961" s="15"/>
      <c r="EC961" s="15"/>
      <c r="EJ961" s="15"/>
      <c r="EQ961" s="15"/>
      <c r="EX961" s="15"/>
      <c r="FE961" s="15"/>
      <c r="FL961" s="15"/>
      <c r="FS961" s="15"/>
      <c r="FZ961" s="15"/>
      <c r="GG961" s="15"/>
      <c r="GN961" s="15"/>
      <c r="GP961" s="22"/>
      <c r="GQ961" s="22"/>
      <c r="GR961" s="22"/>
      <c r="GS961" s="22"/>
      <c r="GT961" s="22"/>
      <c r="GU961" s="15"/>
      <c r="GV961" s="22"/>
      <c r="GW961" s="22"/>
      <c r="GX961" s="22"/>
      <c r="GY961" s="18"/>
      <c r="GZ961" s="18"/>
      <c r="HA961" s="18"/>
      <c r="HB961" s="18"/>
      <c r="HC961" s="18"/>
      <c r="HD961" s="18"/>
      <c r="HE961" s="18"/>
      <c r="HF961" s="18"/>
      <c r="HG961" s="18"/>
      <c r="HH961" s="18"/>
      <c r="HI961" s="18"/>
      <c r="HJ961" s="18"/>
      <c r="HK961" s="18"/>
      <c r="HL961" s="18"/>
      <c r="HM961" s="18"/>
      <c r="HN961" s="18"/>
      <c r="HO961" s="18"/>
      <c r="HP961" s="18"/>
      <c r="HQ961" s="18"/>
      <c r="HR961" s="18"/>
      <c r="HS961" s="18"/>
      <c r="HT961" s="18"/>
      <c r="HU961" s="18"/>
      <c r="HV961" s="18"/>
      <c r="HW961" s="18"/>
      <c r="HX961" s="18"/>
      <c r="HY961" s="18"/>
      <c r="HZ961" s="18"/>
      <c r="IA961" s="18"/>
      <c r="IB961" s="18"/>
      <c r="IC961" s="18"/>
      <c r="ID961" s="18"/>
      <c r="IE961" s="18"/>
      <c r="IF961" s="18"/>
      <c r="IG961" s="18"/>
      <c r="IH961" s="18"/>
      <c r="II961" s="18"/>
      <c r="IJ961" s="18"/>
      <c r="IK961" s="18"/>
      <c r="IL961" s="18"/>
      <c r="IM961" s="18"/>
      <c r="IN961" s="18"/>
      <c r="IO961" s="18"/>
      <c r="IP961" s="18"/>
      <c r="IQ961" s="18"/>
      <c r="IR961" s="18"/>
      <c r="IS961" s="18"/>
      <c r="IT961" s="18"/>
      <c r="IU961" s="18"/>
      <c r="IV961" s="18"/>
      <c r="IW961" s="18"/>
      <c r="IX961" s="18"/>
      <c r="IY961" s="18"/>
      <c r="IZ961" s="18"/>
      <c r="JA961" s="18"/>
      <c r="JB961" s="18"/>
      <c r="JC961" s="18"/>
      <c r="JD961" s="18"/>
      <c r="JE961" s="18"/>
      <c r="JF961" s="18"/>
    </row>
    <row r="962" spans="36:266" x14ac:dyDescent="0.3">
      <c r="AJ962" s="18"/>
      <c r="AK962" s="18"/>
      <c r="AL962" s="20"/>
      <c r="AM962" s="23"/>
      <c r="AN962" s="18"/>
      <c r="AO962" s="18"/>
      <c r="BB962" s="25"/>
      <c r="BC962" s="21"/>
      <c r="BG962" s="18"/>
      <c r="BN962" s="22"/>
      <c r="BO962" s="22"/>
      <c r="BP962" s="22"/>
      <c r="BQ962" s="22"/>
      <c r="BR962" s="15"/>
      <c r="CF962" s="15"/>
      <c r="CL962" s="22"/>
      <c r="CM962" s="15"/>
      <c r="CR962" s="22"/>
      <c r="CT962" s="15"/>
      <c r="CW962" s="22"/>
      <c r="DA962" s="15"/>
      <c r="DH962" s="15"/>
      <c r="DJ962" s="22"/>
      <c r="DO962" s="15"/>
      <c r="DV962" s="15"/>
      <c r="EC962" s="15"/>
      <c r="EJ962" s="15"/>
      <c r="EQ962" s="15"/>
      <c r="EX962" s="15"/>
      <c r="FE962" s="15"/>
      <c r="FL962" s="15"/>
      <c r="FS962" s="15"/>
      <c r="FZ962" s="15"/>
      <c r="GG962" s="15"/>
      <c r="GN962" s="15"/>
      <c r="GP962" s="22"/>
      <c r="GQ962" s="22"/>
      <c r="GR962" s="22"/>
      <c r="GS962" s="22"/>
      <c r="GT962" s="22"/>
      <c r="GU962" s="15"/>
      <c r="GV962" s="22"/>
      <c r="GW962" s="22"/>
      <c r="GX962" s="22"/>
      <c r="GY962" s="18"/>
      <c r="GZ962" s="18"/>
      <c r="HA962" s="18"/>
      <c r="HB962" s="18"/>
      <c r="HC962" s="18"/>
      <c r="HD962" s="18"/>
      <c r="HE962" s="18"/>
      <c r="HF962" s="18"/>
      <c r="HG962" s="18"/>
      <c r="HH962" s="18"/>
      <c r="HI962" s="18"/>
      <c r="HJ962" s="18"/>
      <c r="HK962" s="18"/>
      <c r="HL962" s="18"/>
      <c r="HM962" s="18"/>
      <c r="HN962" s="18"/>
      <c r="HO962" s="18"/>
      <c r="HP962" s="18"/>
      <c r="HQ962" s="18"/>
      <c r="HR962" s="18"/>
      <c r="HS962" s="18"/>
      <c r="HT962" s="18"/>
      <c r="HU962" s="18"/>
      <c r="HV962" s="18"/>
      <c r="HW962" s="18"/>
      <c r="HX962" s="18"/>
      <c r="HY962" s="18"/>
      <c r="HZ962" s="18"/>
      <c r="IA962" s="18"/>
      <c r="IB962" s="18"/>
      <c r="IC962" s="18"/>
      <c r="ID962" s="18"/>
      <c r="IE962" s="18"/>
      <c r="IF962" s="18"/>
      <c r="IG962" s="18"/>
      <c r="IH962" s="18"/>
      <c r="II962" s="18"/>
      <c r="IJ962" s="18"/>
      <c r="IK962" s="18"/>
      <c r="IL962" s="18"/>
      <c r="IM962" s="18"/>
      <c r="IN962" s="18"/>
      <c r="IO962" s="18"/>
      <c r="IP962" s="18"/>
      <c r="IQ962" s="18"/>
      <c r="IR962" s="18"/>
      <c r="IS962" s="18"/>
      <c r="IT962" s="18"/>
      <c r="IU962" s="18"/>
      <c r="IV962" s="18"/>
      <c r="IW962" s="18"/>
      <c r="IX962" s="18"/>
      <c r="IY962" s="18"/>
      <c r="IZ962" s="18"/>
      <c r="JA962" s="18"/>
      <c r="JB962" s="18"/>
      <c r="JC962" s="18"/>
      <c r="JD962" s="18"/>
      <c r="JE962" s="18"/>
      <c r="JF962" s="18"/>
    </row>
    <row r="963" spans="36:266" x14ac:dyDescent="0.3">
      <c r="AJ963" s="18"/>
      <c r="AK963" s="18"/>
      <c r="AL963" s="20"/>
      <c r="AM963" s="23"/>
      <c r="AN963" s="18"/>
      <c r="AO963" s="18"/>
      <c r="BB963" s="25"/>
      <c r="BC963" s="21"/>
      <c r="BG963" s="18"/>
      <c r="BN963" s="22"/>
      <c r="BO963" s="22"/>
      <c r="BP963" s="22"/>
      <c r="BQ963" s="22"/>
      <c r="BR963" s="15"/>
      <c r="CF963" s="15"/>
      <c r="CL963" s="22"/>
      <c r="CM963" s="15"/>
      <c r="CR963" s="22"/>
      <c r="CT963" s="15"/>
      <c r="CW963" s="22"/>
      <c r="DA963" s="15"/>
      <c r="DH963" s="15"/>
      <c r="DJ963" s="22"/>
      <c r="DO963" s="15"/>
      <c r="DV963" s="15"/>
      <c r="EC963" s="15"/>
      <c r="EJ963" s="15"/>
      <c r="EQ963" s="15"/>
      <c r="EX963" s="15"/>
      <c r="FE963" s="15"/>
      <c r="FL963" s="15"/>
      <c r="FS963" s="15"/>
      <c r="FZ963" s="15"/>
      <c r="GG963" s="15"/>
      <c r="GN963" s="15"/>
      <c r="GP963" s="22"/>
      <c r="GQ963" s="22"/>
      <c r="GR963" s="22"/>
      <c r="GS963" s="22"/>
      <c r="GT963" s="22"/>
      <c r="GU963" s="15"/>
      <c r="GV963" s="22"/>
      <c r="GW963" s="22"/>
      <c r="GX963" s="22"/>
      <c r="GY963" s="18"/>
      <c r="GZ963" s="18"/>
      <c r="HA963" s="18"/>
      <c r="HB963" s="18"/>
      <c r="HC963" s="18"/>
      <c r="HD963" s="18"/>
      <c r="HE963" s="18"/>
      <c r="HF963" s="18"/>
      <c r="HG963" s="18"/>
      <c r="HH963" s="18"/>
      <c r="HI963" s="18"/>
      <c r="HJ963" s="18"/>
      <c r="HK963" s="18"/>
      <c r="HL963" s="18"/>
      <c r="HM963" s="18"/>
      <c r="HN963" s="18"/>
      <c r="HO963" s="18"/>
      <c r="HP963" s="18"/>
      <c r="HQ963" s="18"/>
      <c r="HR963" s="18"/>
      <c r="HS963" s="18"/>
      <c r="HT963" s="18"/>
      <c r="HU963" s="18"/>
      <c r="HV963" s="18"/>
      <c r="HW963" s="18"/>
      <c r="HX963" s="18"/>
      <c r="HY963" s="18"/>
      <c r="HZ963" s="18"/>
      <c r="IA963" s="18"/>
      <c r="IB963" s="18"/>
      <c r="IC963" s="18"/>
      <c r="ID963" s="18"/>
      <c r="IE963" s="18"/>
      <c r="IF963" s="18"/>
      <c r="IG963" s="18"/>
      <c r="IH963" s="18"/>
      <c r="II963" s="18"/>
      <c r="IJ963" s="18"/>
      <c r="IK963" s="18"/>
      <c r="IL963" s="18"/>
      <c r="IM963" s="18"/>
      <c r="IN963" s="18"/>
      <c r="IO963" s="18"/>
      <c r="IP963" s="18"/>
      <c r="IQ963" s="18"/>
      <c r="IR963" s="18"/>
      <c r="IS963" s="18"/>
      <c r="IT963" s="18"/>
      <c r="IU963" s="18"/>
      <c r="IV963" s="18"/>
      <c r="IW963" s="18"/>
      <c r="IX963" s="18"/>
      <c r="IY963" s="18"/>
      <c r="IZ963" s="18"/>
      <c r="JA963" s="18"/>
      <c r="JB963" s="18"/>
      <c r="JC963" s="18"/>
      <c r="JD963" s="18"/>
      <c r="JE963" s="18"/>
      <c r="JF963" s="18"/>
    </row>
    <row r="964" spans="36:266" x14ac:dyDescent="0.3">
      <c r="AJ964" s="18"/>
      <c r="AK964" s="18"/>
      <c r="AL964" s="20"/>
      <c r="AM964" s="23"/>
      <c r="AN964" s="18"/>
      <c r="AO964" s="18"/>
      <c r="BB964" s="25"/>
      <c r="BC964" s="21"/>
      <c r="BG964" s="18"/>
      <c r="BN964" s="22"/>
      <c r="BO964" s="22"/>
      <c r="BP964" s="22"/>
      <c r="BQ964" s="22"/>
      <c r="BR964" s="15"/>
      <c r="CF964" s="15"/>
      <c r="CL964" s="22"/>
      <c r="CM964" s="15"/>
      <c r="CR964" s="22"/>
      <c r="CT964" s="15"/>
      <c r="CW964" s="22"/>
      <c r="DA964" s="15"/>
      <c r="DH964" s="15"/>
      <c r="DJ964" s="22"/>
      <c r="DO964" s="15"/>
      <c r="DV964" s="15"/>
      <c r="EC964" s="15"/>
      <c r="EJ964" s="15"/>
      <c r="EQ964" s="15"/>
      <c r="EX964" s="15"/>
      <c r="FE964" s="15"/>
      <c r="FL964" s="15"/>
      <c r="FS964" s="15"/>
      <c r="FZ964" s="15"/>
      <c r="GG964" s="15"/>
      <c r="GN964" s="15"/>
      <c r="GP964" s="22"/>
      <c r="GQ964" s="22"/>
      <c r="GR964" s="22"/>
      <c r="GS964" s="22"/>
      <c r="GT964" s="22"/>
      <c r="GU964" s="15"/>
      <c r="GV964" s="22"/>
      <c r="GW964" s="22"/>
      <c r="GX964" s="22"/>
      <c r="GY964" s="18"/>
      <c r="GZ964" s="18"/>
      <c r="HA964" s="18"/>
      <c r="HB964" s="18"/>
      <c r="HC964" s="18"/>
      <c r="HD964" s="18"/>
      <c r="HE964" s="18"/>
      <c r="HF964" s="18"/>
      <c r="HG964" s="18"/>
      <c r="HH964" s="18"/>
      <c r="HI964" s="18"/>
      <c r="HJ964" s="18"/>
      <c r="HK964" s="18"/>
      <c r="HL964" s="18"/>
      <c r="HM964" s="18"/>
      <c r="HN964" s="18"/>
      <c r="HO964" s="18"/>
      <c r="HP964" s="18"/>
      <c r="HQ964" s="18"/>
      <c r="HR964" s="18"/>
      <c r="HS964" s="18"/>
      <c r="HT964" s="18"/>
      <c r="HU964" s="18"/>
      <c r="HV964" s="18"/>
      <c r="HW964" s="18"/>
      <c r="HX964" s="18"/>
      <c r="HY964" s="18"/>
      <c r="HZ964" s="18"/>
      <c r="IA964" s="18"/>
      <c r="IB964" s="18"/>
      <c r="IC964" s="18"/>
      <c r="ID964" s="18"/>
      <c r="IE964" s="18"/>
      <c r="IF964" s="18"/>
      <c r="IG964" s="18"/>
      <c r="IH964" s="18"/>
      <c r="II964" s="18"/>
      <c r="IJ964" s="18"/>
      <c r="IK964" s="18"/>
      <c r="IL964" s="18"/>
      <c r="IM964" s="18"/>
      <c r="IN964" s="18"/>
      <c r="IO964" s="18"/>
      <c r="IP964" s="18"/>
      <c r="IQ964" s="18"/>
      <c r="IR964" s="18"/>
      <c r="IS964" s="18"/>
      <c r="IT964" s="18"/>
      <c r="IU964" s="18"/>
      <c r="IV964" s="18"/>
      <c r="IW964" s="18"/>
      <c r="IX964" s="18"/>
      <c r="IY964" s="18"/>
      <c r="IZ964" s="18"/>
      <c r="JA964" s="18"/>
      <c r="JB964" s="18"/>
      <c r="JC964" s="18"/>
      <c r="JD964" s="18"/>
      <c r="JE964" s="18"/>
      <c r="JF964" s="18"/>
    </row>
    <row r="965" spans="36:266" x14ac:dyDescent="0.3">
      <c r="AJ965" s="18"/>
      <c r="AK965" s="18"/>
      <c r="AL965" s="20"/>
      <c r="AM965" s="23"/>
      <c r="AN965" s="18"/>
      <c r="AO965" s="18"/>
      <c r="BB965" s="25"/>
      <c r="BC965" s="21"/>
      <c r="BG965" s="18"/>
      <c r="BN965" s="22"/>
      <c r="BO965" s="22"/>
      <c r="BP965" s="22"/>
      <c r="BQ965" s="22"/>
      <c r="BR965" s="15"/>
      <c r="CF965" s="15"/>
      <c r="CL965" s="22"/>
      <c r="CM965" s="15"/>
      <c r="CR965" s="22"/>
      <c r="CT965" s="15"/>
      <c r="CW965" s="22"/>
      <c r="DA965" s="15"/>
      <c r="DH965" s="15"/>
      <c r="DJ965" s="22"/>
      <c r="DO965" s="15"/>
      <c r="DV965" s="15"/>
      <c r="EC965" s="15"/>
      <c r="EJ965" s="15"/>
      <c r="EQ965" s="15"/>
      <c r="EX965" s="15"/>
      <c r="FE965" s="15"/>
      <c r="FL965" s="15"/>
      <c r="FS965" s="15"/>
      <c r="FZ965" s="15"/>
      <c r="GG965" s="15"/>
      <c r="GN965" s="15"/>
      <c r="GP965" s="22"/>
      <c r="GQ965" s="22"/>
      <c r="GR965" s="22"/>
      <c r="GS965" s="22"/>
      <c r="GT965" s="22"/>
      <c r="GU965" s="15"/>
      <c r="GV965" s="22"/>
      <c r="GW965" s="22"/>
      <c r="GX965" s="22"/>
      <c r="GY965" s="18"/>
      <c r="GZ965" s="18"/>
      <c r="HA965" s="18"/>
      <c r="HB965" s="18"/>
      <c r="HC965" s="18"/>
      <c r="HD965" s="18"/>
      <c r="HE965" s="18"/>
      <c r="HF965" s="18"/>
      <c r="HG965" s="18"/>
      <c r="HH965" s="18"/>
      <c r="HI965" s="18"/>
      <c r="HJ965" s="18"/>
      <c r="HK965" s="18"/>
      <c r="HL965" s="18"/>
      <c r="HM965" s="18"/>
      <c r="HN965" s="18"/>
      <c r="HO965" s="18"/>
      <c r="HP965" s="18"/>
      <c r="HQ965" s="18"/>
      <c r="HR965" s="18"/>
      <c r="HS965" s="18"/>
      <c r="HT965" s="18"/>
      <c r="HU965" s="18"/>
      <c r="HV965" s="18"/>
      <c r="HW965" s="18"/>
      <c r="HX965" s="18"/>
      <c r="HY965" s="18"/>
      <c r="HZ965" s="18"/>
      <c r="IA965" s="18"/>
      <c r="IB965" s="18"/>
      <c r="IC965" s="18"/>
      <c r="ID965" s="18"/>
      <c r="IE965" s="18"/>
      <c r="IF965" s="18"/>
      <c r="IG965" s="18"/>
      <c r="IH965" s="18"/>
      <c r="II965" s="18"/>
      <c r="IJ965" s="18"/>
      <c r="IK965" s="18"/>
      <c r="IL965" s="18"/>
      <c r="IM965" s="18"/>
      <c r="IN965" s="18"/>
      <c r="IO965" s="18"/>
      <c r="IP965" s="18"/>
      <c r="IQ965" s="18"/>
      <c r="IR965" s="18"/>
      <c r="IS965" s="18"/>
      <c r="IT965" s="18"/>
      <c r="IU965" s="18"/>
      <c r="IV965" s="18"/>
      <c r="IW965" s="18"/>
      <c r="IX965" s="18"/>
      <c r="IY965" s="18"/>
      <c r="IZ965" s="18"/>
      <c r="JA965" s="18"/>
      <c r="JB965" s="18"/>
      <c r="JC965" s="18"/>
      <c r="JD965" s="18"/>
      <c r="JE965" s="18"/>
      <c r="JF965" s="18"/>
    </row>
    <row r="966" spans="36:266" x14ac:dyDescent="0.3">
      <c r="AJ966" s="18"/>
      <c r="AK966" s="18"/>
      <c r="AL966" s="20"/>
      <c r="AM966" s="23"/>
      <c r="AN966" s="18"/>
      <c r="AO966" s="18"/>
      <c r="BB966" s="25"/>
      <c r="BC966" s="21"/>
      <c r="BG966" s="18"/>
      <c r="BN966" s="22"/>
      <c r="BO966" s="22"/>
      <c r="BP966" s="22"/>
      <c r="BQ966" s="22"/>
      <c r="BR966" s="15"/>
      <c r="CF966" s="15"/>
      <c r="CL966" s="22"/>
      <c r="CM966" s="15"/>
      <c r="CR966" s="22"/>
      <c r="CT966" s="15"/>
      <c r="CW966" s="22"/>
      <c r="DA966" s="15"/>
      <c r="DH966" s="15"/>
      <c r="DJ966" s="22"/>
      <c r="DO966" s="15"/>
      <c r="DV966" s="15"/>
      <c r="EC966" s="15"/>
      <c r="EJ966" s="15"/>
      <c r="EQ966" s="15"/>
      <c r="EX966" s="15"/>
      <c r="FE966" s="15"/>
      <c r="FL966" s="15"/>
      <c r="FS966" s="15"/>
      <c r="FZ966" s="15"/>
      <c r="GG966" s="15"/>
      <c r="GN966" s="15"/>
      <c r="GP966" s="22"/>
      <c r="GQ966" s="22"/>
      <c r="GR966" s="22"/>
      <c r="GS966" s="22"/>
      <c r="GT966" s="22"/>
      <c r="GU966" s="15"/>
      <c r="GV966" s="22"/>
      <c r="GW966" s="22"/>
      <c r="GX966" s="22"/>
      <c r="GY966" s="18"/>
      <c r="GZ966" s="18"/>
      <c r="HA966" s="18"/>
      <c r="HB966" s="18"/>
      <c r="HC966" s="18"/>
      <c r="HD966" s="18"/>
      <c r="HE966" s="18"/>
      <c r="HF966" s="18"/>
      <c r="HG966" s="18"/>
      <c r="HH966" s="18"/>
      <c r="HI966" s="18"/>
      <c r="HJ966" s="18"/>
      <c r="HK966" s="18"/>
      <c r="HL966" s="18"/>
      <c r="HM966" s="18"/>
      <c r="HN966" s="18"/>
      <c r="HO966" s="18"/>
      <c r="HP966" s="18"/>
      <c r="HQ966" s="18"/>
      <c r="HR966" s="18"/>
      <c r="HS966" s="18"/>
      <c r="HT966" s="18"/>
      <c r="HU966" s="18"/>
      <c r="HV966" s="18"/>
      <c r="HW966" s="18"/>
      <c r="HX966" s="18"/>
      <c r="HY966" s="18"/>
      <c r="HZ966" s="18"/>
      <c r="IA966" s="18"/>
      <c r="IB966" s="18"/>
      <c r="IC966" s="18"/>
      <c r="ID966" s="18"/>
      <c r="IE966" s="18"/>
      <c r="IF966" s="18"/>
      <c r="IG966" s="18"/>
      <c r="IH966" s="18"/>
      <c r="II966" s="18"/>
      <c r="IJ966" s="18"/>
      <c r="IK966" s="18"/>
      <c r="IL966" s="18"/>
      <c r="IM966" s="18"/>
      <c r="IN966" s="18"/>
      <c r="IO966" s="18"/>
      <c r="IP966" s="18"/>
      <c r="IQ966" s="18"/>
      <c r="IR966" s="18"/>
      <c r="IS966" s="18"/>
      <c r="IT966" s="18"/>
      <c r="IU966" s="18"/>
      <c r="IV966" s="18"/>
      <c r="IW966" s="18"/>
      <c r="IX966" s="18"/>
      <c r="IY966" s="18"/>
      <c r="IZ966" s="18"/>
      <c r="JA966" s="18"/>
      <c r="JB966" s="18"/>
      <c r="JC966" s="18"/>
      <c r="JD966" s="18"/>
      <c r="JE966" s="18"/>
      <c r="JF966" s="18"/>
    </row>
    <row r="967" spans="36:266" x14ac:dyDescent="0.3">
      <c r="AJ967" s="24"/>
      <c r="AK967" s="24"/>
      <c r="AL967" s="20"/>
      <c r="AM967" s="23"/>
      <c r="AN967" s="18"/>
      <c r="AO967" s="18"/>
      <c r="BB967" s="25"/>
      <c r="BC967" s="21"/>
      <c r="BG967" s="18"/>
      <c r="BN967" s="22"/>
      <c r="BO967" s="22"/>
      <c r="BP967" s="22"/>
      <c r="BQ967" s="22"/>
      <c r="BR967" s="15"/>
      <c r="CF967" s="15"/>
      <c r="CL967" s="22"/>
      <c r="CM967" s="15"/>
      <c r="CR967" s="22"/>
      <c r="CT967" s="15"/>
      <c r="CW967" s="22"/>
      <c r="DA967" s="15"/>
      <c r="DH967" s="15"/>
      <c r="DJ967" s="22"/>
      <c r="DO967" s="15"/>
      <c r="DV967" s="15"/>
      <c r="EC967" s="15"/>
      <c r="EJ967" s="15"/>
      <c r="EQ967" s="15"/>
      <c r="EX967" s="15"/>
      <c r="FE967" s="15"/>
      <c r="FL967" s="15"/>
      <c r="FS967" s="15"/>
      <c r="FZ967" s="15"/>
      <c r="GG967" s="15"/>
      <c r="GN967" s="15"/>
      <c r="GP967" s="22"/>
      <c r="GQ967" s="22"/>
      <c r="GR967" s="22"/>
      <c r="GS967" s="22"/>
      <c r="GT967" s="22"/>
      <c r="GU967" s="15"/>
      <c r="GV967" s="22"/>
      <c r="GW967" s="22"/>
      <c r="GX967" s="22"/>
      <c r="GY967" s="18"/>
      <c r="GZ967" s="18"/>
      <c r="HA967" s="18"/>
      <c r="HB967" s="18"/>
      <c r="HC967" s="18"/>
      <c r="HD967" s="18"/>
      <c r="HE967" s="18"/>
      <c r="HF967" s="18"/>
      <c r="HG967" s="18"/>
      <c r="HH967" s="18"/>
      <c r="HI967" s="18"/>
      <c r="HJ967" s="18"/>
      <c r="HK967" s="18"/>
      <c r="HL967" s="18"/>
      <c r="HM967" s="18"/>
      <c r="HN967" s="18"/>
      <c r="HO967" s="18"/>
      <c r="HP967" s="18"/>
      <c r="HQ967" s="18"/>
      <c r="HR967" s="18"/>
      <c r="HS967" s="18"/>
      <c r="HT967" s="18"/>
      <c r="HU967" s="18"/>
      <c r="HV967" s="18"/>
      <c r="HW967" s="18"/>
      <c r="HX967" s="18"/>
      <c r="HY967" s="18"/>
      <c r="HZ967" s="18"/>
      <c r="IA967" s="18"/>
      <c r="IB967" s="18"/>
      <c r="IC967" s="18"/>
      <c r="ID967" s="18"/>
      <c r="IE967" s="18"/>
      <c r="IF967" s="18"/>
      <c r="IG967" s="18"/>
      <c r="IH967" s="18"/>
      <c r="II967" s="18"/>
      <c r="IJ967" s="18"/>
      <c r="IK967" s="18"/>
      <c r="IL967" s="18"/>
      <c r="IM967" s="18"/>
      <c r="IN967" s="18"/>
      <c r="IO967" s="18"/>
      <c r="IP967" s="18"/>
      <c r="IQ967" s="18"/>
      <c r="IR967" s="18"/>
      <c r="IS967" s="18"/>
      <c r="IT967" s="18"/>
      <c r="IU967" s="18"/>
      <c r="IV967" s="18"/>
      <c r="IW967" s="18"/>
      <c r="IX967" s="18"/>
      <c r="IY967" s="18"/>
      <c r="IZ967" s="18"/>
      <c r="JA967" s="18"/>
      <c r="JB967" s="18"/>
      <c r="JC967" s="18"/>
      <c r="JD967" s="18"/>
      <c r="JE967" s="18"/>
      <c r="JF967" s="18"/>
    </row>
    <row r="968" spans="36:266" x14ac:dyDescent="0.3">
      <c r="AJ968" s="24"/>
      <c r="AK968" s="24"/>
      <c r="AL968" s="20"/>
      <c r="AM968" s="23"/>
      <c r="AN968" s="18"/>
      <c r="AO968" s="18"/>
      <c r="BB968" s="25"/>
      <c r="BC968" s="21"/>
      <c r="BG968" s="18"/>
      <c r="BN968" s="22"/>
      <c r="BO968" s="22"/>
      <c r="BP968" s="22"/>
      <c r="BQ968" s="22"/>
      <c r="BR968" s="15"/>
      <c r="CF968" s="15"/>
      <c r="CL968" s="22"/>
      <c r="CM968" s="15"/>
      <c r="CR968" s="22"/>
      <c r="CT968" s="15"/>
      <c r="CW968" s="22"/>
      <c r="DA968" s="15"/>
      <c r="DH968" s="15"/>
      <c r="DJ968" s="22"/>
      <c r="DO968" s="15"/>
      <c r="DV968" s="15"/>
      <c r="EC968" s="15"/>
      <c r="EJ968" s="15"/>
      <c r="EQ968" s="15"/>
      <c r="EX968" s="15"/>
      <c r="FE968" s="15"/>
      <c r="FL968" s="15"/>
      <c r="FS968" s="15"/>
      <c r="FZ968" s="15"/>
      <c r="GG968" s="15"/>
      <c r="GN968" s="15"/>
      <c r="GP968" s="22"/>
      <c r="GQ968" s="22"/>
      <c r="GR968" s="22"/>
      <c r="GS968" s="22"/>
      <c r="GT968" s="22"/>
      <c r="GU968" s="15"/>
      <c r="GV968" s="22"/>
      <c r="GW968" s="22"/>
      <c r="GX968" s="22"/>
      <c r="GY968" s="18"/>
      <c r="GZ968" s="18"/>
      <c r="HA968" s="18"/>
      <c r="HB968" s="18"/>
      <c r="HC968" s="18"/>
      <c r="HD968" s="18"/>
      <c r="HE968" s="18"/>
      <c r="HF968" s="18"/>
      <c r="HG968" s="18"/>
      <c r="HH968" s="18"/>
      <c r="HI968" s="18"/>
      <c r="HJ968" s="18"/>
      <c r="HK968" s="18"/>
      <c r="HL968" s="18"/>
      <c r="HM968" s="18"/>
      <c r="HN968" s="18"/>
      <c r="HO968" s="18"/>
      <c r="HP968" s="18"/>
      <c r="HQ968" s="18"/>
      <c r="HR968" s="18"/>
      <c r="HS968" s="18"/>
      <c r="HT968" s="18"/>
      <c r="HU968" s="18"/>
      <c r="HV968" s="18"/>
      <c r="HW968" s="18"/>
      <c r="HX968" s="18"/>
      <c r="HY968" s="18"/>
      <c r="HZ968" s="18"/>
      <c r="IA968" s="18"/>
      <c r="IB968" s="18"/>
      <c r="IC968" s="18"/>
      <c r="ID968" s="18"/>
      <c r="IE968" s="18"/>
      <c r="IF968" s="18"/>
      <c r="IG968" s="18"/>
      <c r="IH968" s="18"/>
      <c r="II968" s="18"/>
      <c r="IJ968" s="18"/>
      <c r="IK968" s="18"/>
      <c r="IL968" s="18"/>
      <c r="IM968" s="18"/>
      <c r="IN968" s="18"/>
      <c r="IO968" s="18"/>
      <c r="IP968" s="18"/>
      <c r="IQ968" s="18"/>
      <c r="IR968" s="18"/>
      <c r="IS968" s="18"/>
      <c r="IT968" s="18"/>
      <c r="IU968" s="18"/>
      <c r="IV968" s="18"/>
      <c r="IW968" s="18"/>
      <c r="IX968" s="18"/>
      <c r="IY968" s="18"/>
      <c r="IZ968" s="18"/>
      <c r="JA968" s="18"/>
      <c r="JB968" s="18"/>
      <c r="JC968" s="18"/>
      <c r="JD968" s="18"/>
      <c r="JE968" s="18"/>
      <c r="JF968" s="18"/>
    </row>
    <row r="969" spans="36:266" x14ac:dyDescent="0.3">
      <c r="AJ969" s="24"/>
      <c r="AK969" s="24"/>
      <c r="AL969" s="20"/>
      <c r="AM969" s="23"/>
      <c r="AN969" s="18"/>
      <c r="AO969" s="18"/>
      <c r="BB969" s="25"/>
      <c r="BC969" s="21"/>
      <c r="BG969" s="18"/>
      <c r="BN969" s="22"/>
      <c r="BO969" s="22"/>
      <c r="BP969" s="22"/>
      <c r="BQ969" s="22"/>
      <c r="BR969" s="15"/>
      <c r="CF969" s="15"/>
      <c r="CL969" s="22"/>
      <c r="CM969" s="15"/>
      <c r="CR969" s="22"/>
      <c r="CT969" s="15"/>
      <c r="CW969" s="22"/>
      <c r="DA969" s="15"/>
      <c r="DH969" s="15"/>
      <c r="DJ969" s="22"/>
      <c r="DO969" s="15"/>
      <c r="DV969" s="15"/>
      <c r="EC969" s="15"/>
      <c r="EJ969" s="15"/>
      <c r="EQ969" s="15"/>
      <c r="EX969" s="15"/>
      <c r="FE969" s="15"/>
      <c r="FL969" s="15"/>
      <c r="FS969" s="15"/>
      <c r="FZ969" s="15"/>
      <c r="GG969" s="15"/>
      <c r="GN969" s="15"/>
      <c r="GP969" s="22"/>
      <c r="GQ969" s="22"/>
      <c r="GR969" s="22"/>
      <c r="GS969" s="22"/>
      <c r="GT969" s="22"/>
      <c r="GU969" s="15"/>
      <c r="GV969" s="22"/>
      <c r="GW969" s="22"/>
      <c r="GX969" s="22"/>
      <c r="GY969" s="18"/>
      <c r="GZ969" s="18"/>
      <c r="HA969" s="18"/>
      <c r="HB969" s="18"/>
      <c r="HC969" s="18"/>
      <c r="HD969" s="18"/>
      <c r="HE969" s="18"/>
      <c r="HF969" s="18"/>
      <c r="HG969" s="18"/>
      <c r="HH969" s="18"/>
      <c r="HI969" s="18"/>
      <c r="HJ969" s="18"/>
      <c r="HK969" s="18"/>
      <c r="HL969" s="18"/>
      <c r="HM969" s="18"/>
      <c r="HN969" s="18"/>
      <c r="HO969" s="18"/>
      <c r="HP969" s="18"/>
      <c r="HQ969" s="18"/>
      <c r="HR969" s="18"/>
      <c r="HS969" s="18"/>
      <c r="HT969" s="18"/>
      <c r="HU969" s="18"/>
      <c r="HV969" s="18"/>
      <c r="HW969" s="18"/>
      <c r="HX969" s="18"/>
      <c r="HY969" s="18"/>
      <c r="HZ969" s="18"/>
      <c r="IA969" s="18"/>
      <c r="IB969" s="18"/>
      <c r="IC969" s="18"/>
      <c r="ID969" s="18"/>
      <c r="IE969" s="18"/>
      <c r="IF969" s="18"/>
      <c r="IG969" s="18"/>
      <c r="IH969" s="18"/>
      <c r="II969" s="18"/>
      <c r="IJ969" s="18"/>
      <c r="IK969" s="18"/>
      <c r="IL969" s="18"/>
      <c r="IM969" s="18"/>
      <c r="IN969" s="18"/>
      <c r="IO969" s="18"/>
      <c r="IP969" s="18"/>
      <c r="IQ969" s="18"/>
      <c r="IR969" s="18"/>
      <c r="IS969" s="18"/>
      <c r="IT969" s="18"/>
      <c r="IU969" s="18"/>
      <c r="IV969" s="18"/>
      <c r="IW969" s="18"/>
      <c r="IX969" s="18"/>
      <c r="IY969" s="18"/>
      <c r="IZ969" s="18"/>
      <c r="JA969" s="18"/>
      <c r="JB969" s="18"/>
      <c r="JC969" s="18"/>
      <c r="JD969" s="18"/>
      <c r="JE969" s="18"/>
      <c r="JF969" s="18"/>
    </row>
    <row r="970" spans="36:266" x14ac:dyDescent="0.3">
      <c r="AJ970" s="24"/>
      <c r="AK970" s="24"/>
      <c r="AL970" s="20"/>
      <c r="AM970" s="23"/>
      <c r="AN970" s="18"/>
      <c r="AO970" s="18"/>
      <c r="BB970" s="25"/>
      <c r="BC970" s="21"/>
      <c r="BG970" s="18"/>
      <c r="BN970" s="22"/>
      <c r="BO970" s="22"/>
      <c r="BP970" s="22"/>
      <c r="BQ970" s="22"/>
      <c r="BR970" s="15"/>
      <c r="CF970" s="15"/>
      <c r="CL970" s="22"/>
      <c r="CM970" s="15"/>
      <c r="CR970" s="22"/>
      <c r="CT970" s="15"/>
      <c r="CW970" s="22"/>
      <c r="DA970" s="15"/>
      <c r="DH970" s="15"/>
      <c r="DJ970" s="22"/>
      <c r="DO970" s="15"/>
      <c r="DV970" s="15"/>
      <c r="EC970" s="15"/>
      <c r="EJ970" s="15"/>
      <c r="EQ970" s="15"/>
      <c r="EX970" s="15"/>
      <c r="FE970" s="15"/>
      <c r="FL970" s="15"/>
      <c r="FS970" s="15"/>
      <c r="FZ970" s="15"/>
      <c r="GG970" s="15"/>
      <c r="GN970" s="15"/>
      <c r="GP970" s="22"/>
      <c r="GQ970" s="22"/>
      <c r="GR970" s="22"/>
      <c r="GS970" s="22"/>
      <c r="GT970" s="22"/>
      <c r="GU970" s="15"/>
      <c r="GV970" s="22"/>
      <c r="GW970" s="22"/>
      <c r="GX970" s="22"/>
      <c r="GY970" s="18"/>
      <c r="GZ970" s="18"/>
      <c r="HA970" s="18"/>
      <c r="HB970" s="18"/>
      <c r="HC970" s="18"/>
      <c r="HD970" s="18"/>
      <c r="HE970" s="18"/>
      <c r="HF970" s="18"/>
      <c r="HG970" s="18"/>
      <c r="HH970" s="18"/>
      <c r="HI970" s="18"/>
      <c r="HJ970" s="18"/>
      <c r="HK970" s="18"/>
      <c r="HL970" s="18"/>
      <c r="HM970" s="18"/>
      <c r="HN970" s="18"/>
      <c r="HO970" s="18"/>
      <c r="HP970" s="18"/>
      <c r="HQ970" s="18"/>
      <c r="HR970" s="18"/>
      <c r="HS970" s="18"/>
      <c r="HT970" s="18"/>
      <c r="HU970" s="18"/>
      <c r="HV970" s="18"/>
      <c r="HW970" s="18"/>
      <c r="HX970" s="18"/>
      <c r="HY970" s="18"/>
      <c r="HZ970" s="18"/>
      <c r="IA970" s="18"/>
      <c r="IB970" s="18"/>
      <c r="IC970" s="18"/>
      <c r="ID970" s="18"/>
      <c r="IE970" s="18"/>
      <c r="IF970" s="18"/>
      <c r="IG970" s="18"/>
      <c r="IH970" s="18"/>
      <c r="II970" s="18"/>
      <c r="IJ970" s="18"/>
      <c r="IK970" s="18"/>
      <c r="IL970" s="18"/>
      <c r="IM970" s="18"/>
      <c r="IN970" s="18"/>
      <c r="IO970" s="18"/>
      <c r="IP970" s="18"/>
      <c r="IQ970" s="18"/>
      <c r="IR970" s="18"/>
      <c r="IS970" s="18"/>
      <c r="IT970" s="18"/>
      <c r="IU970" s="18"/>
      <c r="IV970" s="18"/>
      <c r="IW970" s="18"/>
      <c r="IX970" s="18"/>
      <c r="IY970" s="18"/>
      <c r="IZ970" s="18"/>
      <c r="JA970" s="18"/>
      <c r="JB970" s="18"/>
      <c r="JC970" s="18"/>
      <c r="JD970" s="18"/>
      <c r="JE970" s="18"/>
      <c r="JF970" s="18"/>
    </row>
    <row r="971" spans="36:266" x14ac:dyDescent="0.3">
      <c r="AJ971" s="24"/>
      <c r="AK971" s="24"/>
      <c r="AL971" s="20"/>
      <c r="AM971" s="23"/>
      <c r="AN971" s="18"/>
      <c r="AO971" s="18"/>
      <c r="BB971" s="25"/>
      <c r="BC971" s="21"/>
      <c r="BG971" s="18"/>
      <c r="BN971" s="22"/>
      <c r="BO971" s="22"/>
      <c r="BP971" s="22"/>
      <c r="BQ971" s="22"/>
      <c r="BR971" s="15"/>
      <c r="CF971" s="15"/>
      <c r="CL971" s="22"/>
      <c r="CM971" s="15"/>
      <c r="CR971" s="22"/>
      <c r="CT971" s="15"/>
      <c r="CW971" s="22"/>
      <c r="DA971" s="15"/>
      <c r="DH971" s="15"/>
      <c r="DJ971" s="22"/>
      <c r="DO971" s="15"/>
      <c r="DV971" s="15"/>
      <c r="EC971" s="15"/>
      <c r="EJ971" s="15"/>
      <c r="EQ971" s="15"/>
      <c r="EX971" s="15"/>
      <c r="FE971" s="15"/>
      <c r="FL971" s="15"/>
      <c r="FS971" s="15"/>
      <c r="FZ971" s="15"/>
      <c r="GG971" s="15"/>
      <c r="GN971" s="15"/>
      <c r="GP971" s="22"/>
      <c r="GQ971" s="22"/>
      <c r="GR971" s="22"/>
      <c r="GS971" s="22"/>
      <c r="GT971" s="22"/>
      <c r="GU971" s="15"/>
      <c r="GV971" s="22"/>
      <c r="GW971" s="22"/>
      <c r="GX971" s="22"/>
      <c r="GY971" s="18"/>
      <c r="GZ971" s="18"/>
      <c r="HA971" s="18"/>
      <c r="HB971" s="18"/>
      <c r="HC971" s="18"/>
      <c r="HD971" s="18"/>
      <c r="HE971" s="18"/>
      <c r="HF971" s="18"/>
      <c r="HG971" s="18"/>
      <c r="HH971" s="18"/>
      <c r="HI971" s="18"/>
      <c r="HJ971" s="18"/>
      <c r="HK971" s="18"/>
      <c r="HL971" s="18"/>
      <c r="HM971" s="18"/>
      <c r="HN971" s="18"/>
      <c r="HO971" s="18"/>
      <c r="HP971" s="18"/>
      <c r="HQ971" s="18"/>
      <c r="HR971" s="18"/>
      <c r="HS971" s="18"/>
      <c r="HT971" s="18"/>
      <c r="HU971" s="18"/>
      <c r="HV971" s="18"/>
      <c r="HW971" s="18"/>
      <c r="HX971" s="18"/>
      <c r="HY971" s="18"/>
      <c r="HZ971" s="18"/>
      <c r="IA971" s="18"/>
      <c r="IB971" s="18"/>
      <c r="IC971" s="18"/>
      <c r="ID971" s="18"/>
      <c r="IE971" s="18"/>
      <c r="IF971" s="18"/>
      <c r="IG971" s="18"/>
      <c r="IH971" s="18"/>
      <c r="II971" s="18"/>
      <c r="IJ971" s="18"/>
      <c r="IK971" s="18"/>
      <c r="IL971" s="18"/>
      <c r="IM971" s="18"/>
      <c r="IN971" s="18"/>
      <c r="IO971" s="18"/>
      <c r="IP971" s="18"/>
      <c r="IQ971" s="18"/>
      <c r="IR971" s="18"/>
      <c r="IS971" s="18"/>
      <c r="IT971" s="18"/>
      <c r="IU971" s="18"/>
      <c r="IV971" s="18"/>
      <c r="IW971" s="18"/>
      <c r="IX971" s="18"/>
      <c r="IY971" s="18"/>
      <c r="IZ971" s="18"/>
      <c r="JA971" s="18"/>
      <c r="JB971" s="18"/>
      <c r="JC971" s="18"/>
      <c r="JD971" s="18"/>
      <c r="JE971" s="18"/>
      <c r="JF971" s="18"/>
    </row>
    <row r="972" spans="36:266" x14ac:dyDescent="0.3">
      <c r="AJ972" s="24"/>
      <c r="AK972" s="24"/>
      <c r="AL972" s="20"/>
      <c r="AM972" s="23"/>
      <c r="AN972" s="18"/>
      <c r="AO972" s="18"/>
      <c r="BB972" s="25"/>
      <c r="BC972" s="21"/>
      <c r="BG972" s="18"/>
      <c r="BN972" s="22"/>
      <c r="BO972" s="22"/>
      <c r="BP972" s="22"/>
      <c r="BQ972" s="22"/>
      <c r="BR972" s="15"/>
      <c r="CF972" s="15"/>
      <c r="CL972" s="22"/>
      <c r="CM972" s="15"/>
      <c r="CR972" s="22"/>
      <c r="CT972" s="15"/>
      <c r="CW972" s="22"/>
      <c r="DA972" s="15"/>
      <c r="DH972" s="15"/>
      <c r="DJ972" s="22"/>
      <c r="DO972" s="15"/>
      <c r="DV972" s="15"/>
      <c r="EC972" s="15"/>
      <c r="EJ972" s="15"/>
      <c r="EQ972" s="15"/>
      <c r="EX972" s="15"/>
      <c r="FE972" s="15"/>
      <c r="FL972" s="15"/>
      <c r="FS972" s="15"/>
      <c r="FZ972" s="15"/>
      <c r="GG972" s="15"/>
      <c r="GN972" s="15"/>
      <c r="GP972" s="22"/>
      <c r="GQ972" s="22"/>
      <c r="GR972" s="22"/>
      <c r="GS972" s="22"/>
      <c r="GT972" s="22"/>
      <c r="GU972" s="15"/>
      <c r="GV972" s="22"/>
      <c r="GW972" s="22"/>
      <c r="GX972" s="22"/>
      <c r="GY972" s="18"/>
      <c r="GZ972" s="18"/>
      <c r="HA972" s="18"/>
      <c r="HB972" s="18"/>
      <c r="HC972" s="18"/>
      <c r="HD972" s="18"/>
      <c r="HE972" s="18"/>
      <c r="HF972" s="18"/>
      <c r="HG972" s="18"/>
      <c r="HH972" s="18"/>
      <c r="HI972" s="18"/>
      <c r="HJ972" s="18"/>
      <c r="HK972" s="18"/>
      <c r="HL972" s="18"/>
      <c r="HM972" s="18"/>
      <c r="HN972" s="18"/>
      <c r="HO972" s="18"/>
      <c r="HP972" s="18"/>
      <c r="HQ972" s="18"/>
      <c r="HR972" s="18"/>
      <c r="HS972" s="18"/>
      <c r="HT972" s="18"/>
      <c r="HU972" s="18"/>
      <c r="HV972" s="18"/>
      <c r="HW972" s="18"/>
      <c r="HX972" s="18"/>
      <c r="HY972" s="18"/>
      <c r="HZ972" s="18"/>
      <c r="IA972" s="18"/>
      <c r="IB972" s="18"/>
      <c r="IC972" s="18"/>
      <c r="ID972" s="18"/>
      <c r="IE972" s="18"/>
      <c r="IF972" s="18"/>
      <c r="IG972" s="18"/>
      <c r="IH972" s="18"/>
      <c r="II972" s="18"/>
      <c r="IJ972" s="18"/>
      <c r="IK972" s="18"/>
      <c r="IL972" s="18"/>
      <c r="IM972" s="18"/>
      <c r="IN972" s="18"/>
      <c r="IO972" s="18"/>
      <c r="IP972" s="18"/>
      <c r="IQ972" s="18"/>
      <c r="IR972" s="18"/>
      <c r="IS972" s="18"/>
      <c r="IT972" s="18"/>
      <c r="IU972" s="18"/>
      <c r="IV972" s="18"/>
      <c r="IW972" s="18"/>
      <c r="IX972" s="18"/>
      <c r="IY972" s="18"/>
      <c r="IZ972" s="18"/>
      <c r="JA972" s="18"/>
      <c r="JB972" s="18"/>
      <c r="JC972" s="18"/>
      <c r="JD972" s="18"/>
      <c r="JE972" s="18"/>
      <c r="JF972" s="18"/>
    </row>
    <row r="973" spans="36:266" x14ac:dyDescent="0.3">
      <c r="AJ973" s="24"/>
      <c r="AK973" s="24"/>
      <c r="AL973" s="20"/>
      <c r="AM973" s="23"/>
      <c r="AN973" s="18"/>
      <c r="AO973" s="18"/>
      <c r="BB973" s="25"/>
      <c r="BC973" s="21"/>
      <c r="BG973" s="18"/>
      <c r="BN973" s="22"/>
      <c r="BO973" s="22"/>
      <c r="BP973" s="22"/>
      <c r="BQ973" s="22"/>
      <c r="BR973" s="15"/>
      <c r="CF973" s="15"/>
      <c r="CL973" s="22"/>
      <c r="CM973" s="15"/>
      <c r="CR973" s="22"/>
      <c r="CT973" s="15"/>
      <c r="CW973" s="22"/>
      <c r="DA973" s="15"/>
      <c r="DH973" s="15"/>
      <c r="DJ973" s="22"/>
      <c r="DO973" s="15"/>
      <c r="DV973" s="15"/>
      <c r="EC973" s="15"/>
      <c r="EJ973" s="15"/>
      <c r="EQ973" s="15"/>
      <c r="EX973" s="15"/>
      <c r="FE973" s="15"/>
      <c r="FL973" s="15"/>
      <c r="FS973" s="15"/>
      <c r="FZ973" s="15"/>
      <c r="GG973" s="15"/>
      <c r="GN973" s="15"/>
      <c r="GP973" s="22"/>
      <c r="GQ973" s="22"/>
      <c r="GR973" s="22"/>
      <c r="GS973" s="22"/>
      <c r="GT973" s="22"/>
      <c r="GU973" s="15"/>
      <c r="GV973" s="22"/>
      <c r="GW973" s="22"/>
      <c r="GX973" s="22"/>
      <c r="GY973" s="18"/>
      <c r="GZ973" s="18"/>
      <c r="HA973" s="18"/>
      <c r="HB973" s="18"/>
      <c r="HC973" s="18"/>
      <c r="HD973" s="18"/>
      <c r="HE973" s="18"/>
      <c r="HF973" s="18"/>
      <c r="HG973" s="18"/>
      <c r="HH973" s="18"/>
      <c r="HI973" s="18"/>
      <c r="HJ973" s="18"/>
      <c r="HK973" s="18"/>
      <c r="HL973" s="18"/>
      <c r="HM973" s="18"/>
      <c r="HN973" s="18"/>
      <c r="HO973" s="18"/>
      <c r="HP973" s="18"/>
      <c r="HQ973" s="18"/>
      <c r="HR973" s="18"/>
      <c r="HS973" s="18"/>
      <c r="HT973" s="18"/>
      <c r="HU973" s="18"/>
      <c r="HV973" s="18"/>
      <c r="HW973" s="18"/>
      <c r="HX973" s="18"/>
      <c r="HY973" s="18"/>
      <c r="HZ973" s="18"/>
      <c r="IA973" s="18"/>
      <c r="IB973" s="18"/>
      <c r="IC973" s="18"/>
      <c r="ID973" s="18"/>
      <c r="IE973" s="18"/>
      <c r="IF973" s="18"/>
      <c r="IG973" s="18"/>
      <c r="IH973" s="18"/>
      <c r="II973" s="18"/>
      <c r="IJ973" s="18"/>
      <c r="IK973" s="18"/>
      <c r="IL973" s="18"/>
      <c r="IM973" s="18"/>
      <c r="IN973" s="18"/>
      <c r="IO973" s="18"/>
      <c r="IP973" s="18"/>
      <c r="IQ973" s="18"/>
      <c r="IR973" s="18"/>
      <c r="IS973" s="18"/>
      <c r="IT973" s="18"/>
      <c r="IU973" s="18"/>
      <c r="IV973" s="18"/>
      <c r="IW973" s="18"/>
      <c r="IX973" s="18"/>
      <c r="IY973" s="18"/>
      <c r="IZ973" s="18"/>
      <c r="JA973" s="18"/>
      <c r="JB973" s="18"/>
      <c r="JC973" s="18"/>
      <c r="JD973" s="18"/>
      <c r="JE973" s="18"/>
      <c r="JF973" s="18"/>
    </row>
    <row r="974" spans="36:266" x14ac:dyDescent="0.3">
      <c r="AJ974" s="24"/>
      <c r="AK974" s="24"/>
      <c r="AL974" s="20"/>
      <c r="AM974" s="23"/>
      <c r="AN974" s="18"/>
      <c r="AO974" s="18"/>
      <c r="BB974" s="25"/>
      <c r="BC974" s="21"/>
      <c r="BG974" s="18"/>
      <c r="BN974" s="22"/>
      <c r="BO974" s="22"/>
      <c r="BP974" s="22"/>
      <c r="BQ974" s="22"/>
      <c r="BR974" s="15"/>
      <c r="CF974" s="15"/>
      <c r="CL974" s="22"/>
      <c r="CM974" s="15"/>
      <c r="CR974" s="22"/>
      <c r="CT974" s="15"/>
      <c r="CW974" s="22"/>
      <c r="DA974" s="15"/>
      <c r="DH974" s="15"/>
      <c r="DJ974" s="22"/>
      <c r="DO974" s="15"/>
      <c r="DV974" s="15"/>
      <c r="EC974" s="15"/>
      <c r="EJ974" s="15"/>
      <c r="EQ974" s="15"/>
      <c r="EX974" s="15"/>
      <c r="FE974" s="15"/>
      <c r="FL974" s="15"/>
      <c r="FS974" s="15"/>
      <c r="FZ974" s="15"/>
      <c r="GG974" s="15"/>
      <c r="GN974" s="15"/>
      <c r="GP974" s="22"/>
      <c r="GQ974" s="22"/>
      <c r="GR974" s="22"/>
      <c r="GS974" s="22"/>
      <c r="GT974" s="22"/>
      <c r="GU974" s="15"/>
      <c r="GV974" s="22"/>
      <c r="GW974" s="22"/>
      <c r="GX974" s="22"/>
      <c r="GY974" s="18"/>
      <c r="GZ974" s="18"/>
      <c r="HA974" s="18"/>
      <c r="HB974" s="18"/>
      <c r="HC974" s="18"/>
      <c r="HD974" s="18"/>
      <c r="HE974" s="18"/>
      <c r="HF974" s="18"/>
      <c r="HG974" s="18"/>
      <c r="HH974" s="18"/>
      <c r="HI974" s="18"/>
      <c r="HJ974" s="18"/>
      <c r="HK974" s="18"/>
      <c r="HL974" s="18"/>
      <c r="HM974" s="18"/>
      <c r="HN974" s="18"/>
      <c r="HO974" s="18"/>
      <c r="HP974" s="18"/>
      <c r="HQ974" s="18"/>
      <c r="HR974" s="18"/>
      <c r="HS974" s="18"/>
      <c r="HT974" s="18"/>
      <c r="HU974" s="18"/>
      <c r="HV974" s="18"/>
      <c r="HW974" s="18"/>
      <c r="HX974" s="18"/>
      <c r="HY974" s="18"/>
      <c r="HZ974" s="18"/>
      <c r="IA974" s="18"/>
      <c r="IB974" s="18"/>
      <c r="IC974" s="18"/>
      <c r="ID974" s="18"/>
      <c r="IE974" s="18"/>
      <c r="IF974" s="18"/>
      <c r="IG974" s="18"/>
      <c r="IH974" s="18"/>
      <c r="II974" s="18"/>
      <c r="IJ974" s="18"/>
      <c r="IK974" s="18"/>
      <c r="IL974" s="18"/>
      <c r="IM974" s="18"/>
      <c r="IN974" s="18"/>
      <c r="IO974" s="18"/>
      <c r="IP974" s="18"/>
      <c r="IQ974" s="18"/>
      <c r="IR974" s="18"/>
      <c r="IS974" s="18"/>
      <c r="IT974" s="18"/>
      <c r="IU974" s="18"/>
      <c r="IV974" s="18"/>
      <c r="IW974" s="18"/>
      <c r="IX974" s="18"/>
      <c r="IY974" s="18"/>
      <c r="IZ974" s="18"/>
      <c r="JA974" s="18"/>
      <c r="JB974" s="18"/>
      <c r="JC974" s="18"/>
      <c r="JD974" s="18"/>
      <c r="JE974" s="18"/>
      <c r="JF974" s="18"/>
    </row>
    <row r="975" spans="36:266" x14ac:dyDescent="0.3">
      <c r="AJ975" s="24"/>
      <c r="AK975" s="24"/>
      <c r="AL975" s="20"/>
      <c r="AM975" s="23"/>
      <c r="AN975" s="18"/>
      <c r="AO975" s="18"/>
      <c r="BB975" s="25"/>
      <c r="BC975" s="21"/>
      <c r="BG975" s="18"/>
      <c r="BN975" s="22"/>
      <c r="BO975" s="22"/>
      <c r="BP975" s="22"/>
      <c r="BQ975" s="22"/>
      <c r="BR975" s="15"/>
      <c r="CF975" s="15"/>
      <c r="CL975" s="22"/>
      <c r="CM975" s="15"/>
      <c r="CR975" s="22"/>
      <c r="CT975" s="15"/>
      <c r="CW975" s="22"/>
      <c r="DA975" s="15"/>
      <c r="DH975" s="15"/>
      <c r="DJ975" s="22"/>
      <c r="DO975" s="15"/>
      <c r="DV975" s="15"/>
      <c r="EC975" s="15"/>
      <c r="EJ975" s="15"/>
      <c r="EQ975" s="15"/>
      <c r="EX975" s="15"/>
      <c r="FE975" s="15"/>
      <c r="FL975" s="15"/>
      <c r="FS975" s="15"/>
      <c r="FZ975" s="15"/>
      <c r="GG975" s="15"/>
      <c r="GN975" s="15"/>
      <c r="GP975" s="22"/>
      <c r="GQ975" s="22"/>
      <c r="GR975" s="22"/>
      <c r="GS975" s="22"/>
      <c r="GT975" s="22"/>
      <c r="GU975" s="15"/>
      <c r="GV975" s="22"/>
      <c r="GW975" s="22"/>
      <c r="GX975" s="22"/>
      <c r="GY975" s="18"/>
      <c r="GZ975" s="18"/>
      <c r="HA975" s="18"/>
      <c r="HB975" s="18"/>
      <c r="HC975" s="18"/>
      <c r="HD975" s="18"/>
      <c r="HE975" s="18"/>
      <c r="HF975" s="18"/>
      <c r="HG975" s="18"/>
      <c r="HH975" s="18"/>
      <c r="HI975" s="18"/>
      <c r="HJ975" s="18"/>
      <c r="HK975" s="18"/>
      <c r="HL975" s="18"/>
      <c r="HM975" s="18"/>
      <c r="HN975" s="18"/>
      <c r="HO975" s="18"/>
      <c r="HP975" s="18"/>
      <c r="HQ975" s="18"/>
      <c r="HR975" s="18"/>
      <c r="HS975" s="18"/>
      <c r="HT975" s="18"/>
      <c r="HU975" s="18"/>
      <c r="HV975" s="18"/>
      <c r="HW975" s="18"/>
      <c r="HX975" s="18"/>
      <c r="HY975" s="18"/>
      <c r="HZ975" s="18"/>
      <c r="IA975" s="18"/>
      <c r="IB975" s="18"/>
      <c r="IC975" s="18"/>
      <c r="ID975" s="18"/>
      <c r="IE975" s="18"/>
      <c r="IF975" s="18"/>
      <c r="IG975" s="18"/>
      <c r="IH975" s="18"/>
      <c r="II975" s="18"/>
      <c r="IJ975" s="18"/>
      <c r="IK975" s="18"/>
      <c r="IL975" s="18"/>
      <c r="IM975" s="18"/>
      <c r="IN975" s="18"/>
      <c r="IO975" s="18"/>
      <c r="IP975" s="18"/>
      <c r="IQ975" s="18"/>
      <c r="IR975" s="18"/>
      <c r="IS975" s="18"/>
      <c r="IT975" s="18"/>
      <c r="IU975" s="18"/>
      <c r="IV975" s="18"/>
      <c r="IW975" s="18"/>
      <c r="IX975" s="18"/>
      <c r="IY975" s="18"/>
      <c r="IZ975" s="18"/>
      <c r="JA975" s="18"/>
      <c r="JB975" s="18"/>
      <c r="JC975" s="18"/>
      <c r="JD975" s="18"/>
      <c r="JE975" s="18"/>
      <c r="JF975" s="18"/>
    </row>
    <row r="976" spans="36:266" x14ac:dyDescent="0.3">
      <c r="AJ976" s="24"/>
      <c r="AK976" s="24"/>
      <c r="AL976" s="20"/>
      <c r="AM976" s="23"/>
      <c r="AN976" s="18"/>
      <c r="AO976" s="18"/>
      <c r="BB976" s="25"/>
      <c r="BC976" s="21"/>
      <c r="BG976" s="18"/>
      <c r="BN976" s="22"/>
      <c r="BO976" s="22"/>
      <c r="BP976" s="22"/>
      <c r="BQ976" s="22"/>
      <c r="BR976" s="15"/>
      <c r="CF976" s="15"/>
      <c r="CL976" s="22"/>
      <c r="CM976" s="15"/>
      <c r="CR976" s="22"/>
      <c r="CT976" s="15"/>
      <c r="CW976" s="22"/>
      <c r="DA976" s="15"/>
      <c r="DH976" s="15"/>
      <c r="DJ976" s="22"/>
      <c r="DO976" s="15"/>
      <c r="DV976" s="15"/>
      <c r="EC976" s="15"/>
      <c r="EJ976" s="15"/>
      <c r="EQ976" s="15"/>
      <c r="EX976" s="15"/>
      <c r="FE976" s="15"/>
      <c r="FL976" s="15"/>
      <c r="FS976" s="15"/>
      <c r="FZ976" s="15"/>
      <c r="GG976" s="15"/>
      <c r="GN976" s="15"/>
      <c r="GP976" s="22"/>
      <c r="GQ976" s="22"/>
      <c r="GR976" s="22"/>
      <c r="GS976" s="22"/>
      <c r="GT976" s="22"/>
      <c r="GU976" s="15"/>
      <c r="GV976" s="22"/>
      <c r="GW976" s="22"/>
      <c r="GX976" s="22"/>
      <c r="GY976" s="18"/>
      <c r="GZ976" s="18"/>
      <c r="HA976" s="18"/>
      <c r="HB976" s="18"/>
      <c r="HC976" s="18"/>
      <c r="HD976" s="18"/>
      <c r="HE976" s="18"/>
      <c r="HF976" s="18"/>
      <c r="HG976" s="18"/>
      <c r="HH976" s="18"/>
      <c r="HI976" s="18"/>
      <c r="HJ976" s="18"/>
      <c r="HK976" s="18"/>
      <c r="HL976" s="18"/>
      <c r="HM976" s="18"/>
      <c r="HN976" s="18"/>
      <c r="HO976" s="18"/>
      <c r="HP976" s="18"/>
      <c r="HQ976" s="18"/>
      <c r="HR976" s="18"/>
      <c r="HS976" s="18"/>
      <c r="HT976" s="18"/>
      <c r="HU976" s="18"/>
      <c r="HV976" s="18"/>
      <c r="HW976" s="18"/>
      <c r="HX976" s="18"/>
      <c r="HY976" s="18"/>
      <c r="HZ976" s="18"/>
      <c r="IA976" s="18"/>
      <c r="IB976" s="18"/>
      <c r="IC976" s="18"/>
      <c r="ID976" s="18"/>
      <c r="IE976" s="18"/>
      <c r="IF976" s="18"/>
      <c r="IG976" s="18"/>
      <c r="IH976" s="18"/>
      <c r="II976" s="18"/>
      <c r="IJ976" s="18"/>
      <c r="IK976" s="18"/>
      <c r="IL976" s="18"/>
      <c r="IM976" s="18"/>
      <c r="IN976" s="18"/>
      <c r="IO976" s="18"/>
      <c r="IP976" s="18"/>
      <c r="IQ976" s="18"/>
      <c r="IR976" s="18"/>
      <c r="IS976" s="18"/>
      <c r="IT976" s="18"/>
      <c r="IU976" s="18"/>
      <c r="IV976" s="18"/>
      <c r="IW976" s="18"/>
      <c r="IX976" s="18"/>
      <c r="IY976" s="18"/>
      <c r="IZ976" s="18"/>
      <c r="JA976" s="18"/>
      <c r="JB976" s="18"/>
      <c r="JC976" s="18"/>
      <c r="JD976" s="18"/>
      <c r="JE976" s="18"/>
      <c r="JF976" s="18"/>
    </row>
    <row r="977" spans="36:266" x14ac:dyDescent="0.3">
      <c r="AJ977" s="24"/>
      <c r="AK977" s="24"/>
      <c r="AL977" s="20"/>
      <c r="AM977" s="23"/>
      <c r="AN977" s="18"/>
      <c r="AO977" s="18"/>
      <c r="BB977" s="25"/>
      <c r="BC977" s="21"/>
      <c r="BG977" s="18"/>
      <c r="BN977" s="22"/>
      <c r="BO977" s="22"/>
      <c r="BP977" s="22"/>
      <c r="BQ977" s="22"/>
      <c r="BR977" s="15"/>
      <c r="CF977" s="15"/>
      <c r="CL977" s="22"/>
      <c r="CM977" s="15"/>
      <c r="CR977" s="22"/>
      <c r="CT977" s="15"/>
      <c r="CW977" s="22"/>
      <c r="DA977" s="15"/>
      <c r="DH977" s="15"/>
      <c r="DJ977" s="22"/>
      <c r="DO977" s="15"/>
      <c r="DV977" s="15"/>
      <c r="EC977" s="15"/>
      <c r="EJ977" s="15"/>
      <c r="EQ977" s="15"/>
      <c r="EX977" s="15"/>
      <c r="FE977" s="15"/>
      <c r="FL977" s="15"/>
      <c r="FS977" s="15"/>
      <c r="FZ977" s="15"/>
      <c r="GG977" s="15"/>
      <c r="GN977" s="15"/>
      <c r="GP977" s="22"/>
      <c r="GQ977" s="22"/>
      <c r="GR977" s="22"/>
      <c r="GS977" s="22"/>
      <c r="GT977" s="22"/>
      <c r="GU977" s="15"/>
      <c r="GV977" s="22"/>
      <c r="GW977" s="22"/>
      <c r="GX977" s="22"/>
      <c r="GY977" s="18"/>
      <c r="GZ977" s="18"/>
      <c r="HA977" s="18"/>
      <c r="HB977" s="18"/>
      <c r="HC977" s="18"/>
      <c r="HD977" s="18"/>
      <c r="HE977" s="18"/>
      <c r="HF977" s="18"/>
      <c r="HG977" s="18"/>
      <c r="HH977" s="18"/>
      <c r="HI977" s="18"/>
      <c r="HJ977" s="18"/>
      <c r="HK977" s="18"/>
      <c r="HL977" s="18"/>
      <c r="HM977" s="18"/>
      <c r="HN977" s="18"/>
      <c r="HO977" s="18"/>
      <c r="HP977" s="18"/>
      <c r="HQ977" s="18"/>
      <c r="HR977" s="18"/>
      <c r="HS977" s="18"/>
      <c r="HT977" s="18"/>
      <c r="HU977" s="18"/>
      <c r="HV977" s="18"/>
      <c r="HW977" s="18"/>
      <c r="HX977" s="18"/>
      <c r="HY977" s="18"/>
      <c r="HZ977" s="18"/>
      <c r="IA977" s="18"/>
      <c r="IB977" s="18"/>
      <c r="IC977" s="18"/>
      <c r="ID977" s="18"/>
      <c r="IE977" s="18"/>
      <c r="IF977" s="18"/>
      <c r="IG977" s="18"/>
      <c r="IH977" s="18"/>
      <c r="II977" s="18"/>
      <c r="IJ977" s="18"/>
      <c r="IK977" s="18"/>
      <c r="IL977" s="18"/>
      <c r="IM977" s="18"/>
      <c r="IN977" s="18"/>
      <c r="IO977" s="18"/>
      <c r="IP977" s="18"/>
      <c r="IQ977" s="18"/>
      <c r="IR977" s="18"/>
      <c r="IS977" s="18"/>
      <c r="IT977" s="18"/>
      <c r="IU977" s="18"/>
      <c r="IV977" s="18"/>
      <c r="IW977" s="18"/>
      <c r="IX977" s="18"/>
      <c r="IY977" s="18"/>
      <c r="IZ977" s="18"/>
      <c r="JA977" s="18"/>
      <c r="JB977" s="18"/>
      <c r="JC977" s="18"/>
      <c r="JD977" s="18"/>
      <c r="JE977" s="18"/>
      <c r="JF977" s="18"/>
    </row>
    <row r="978" spans="36:266" x14ac:dyDescent="0.3">
      <c r="AJ978" s="24"/>
      <c r="AK978" s="24"/>
      <c r="AL978" s="20"/>
      <c r="AM978" s="23"/>
      <c r="AN978" s="18"/>
      <c r="AO978" s="18"/>
      <c r="BB978" s="25"/>
      <c r="BC978" s="21"/>
      <c r="BG978" s="18"/>
      <c r="BN978" s="22"/>
      <c r="BO978" s="22"/>
      <c r="BP978" s="22"/>
      <c r="BQ978" s="22"/>
      <c r="BR978" s="15"/>
      <c r="CF978" s="15"/>
      <c r="CL978" s="22"/>
      <c r="CM978" s="15"/>
      <c r="CR978" s="22"/>
      <c r="CT978" s="15"/>
      <c r="CW978" s="22"/>
      <c r="DA978" s="15"/>
      <c r="DH978" s="15"/>
      <c r="DJ978" s="22"/>
      <c r="DO978" s="15"/>
      <c r="DV978" s="15"/>
      <c r="EC978" s="15"/>
      <c r="EJ978" s="15"/>
      <c r="EQ978" s="15"/>
      <c r="EX978" s="15"/>
      <c r="FE978" s="15"/>
      <c r="FL978" s="15"/>
      <c r="FS978" s="15"/>
      <c r="FZ978" s="15"/>
      <c r="GG978" s="15"/>
      <c r="GN978" s="15"/>
      <c r="GP978" s="22"/>
      <c r="GQ978" s="22"/>
      <c r="GR978" s="22"/>
      <c r="GS978" s="22"/>
      <c r="GT978" s="22"/>
      <c r="GU978" s="15"/>
      <c r="GV978" s="22"/>
      <c r="GW978" s="22"/>
      <c r="GX978" s="22"/>
      <c r="GY978" s="18"/>
      <c r="GZ978" s="18"/>
      <c r="HA978" s="18"/>
      <c r="HB978" s="18"/>
      <c r="HC978" s="18"/>
      <c r="HD978" s="18"/>
      <c r="HE978" s="18"/>
      <c r="HF978" s="18"/>
      <c r="HG978" s="18"/>
      <c r="HH978" s="18"/>
      <c r="HI978" s="18"/>
      <c r="HJ978" s="18"/>
      <c r="HK978" s="18"/>
      <c r="HL978" s="18"/>
      <c r="HM978" s="18"/>
      <c r="HN978" s="18"/>
      <c r="HO978" s="18"/>
      <c r="HP978" s="18"/>
      <c r="HQ978" s="18"/>
      <c r="HR978" s="18"/>
      <c r="HS978" s="18"/>
      <c r="HT978" s="18"/>
      <c r="HU978" s="18"/>
      <c r="HV978" s="18"/>
      <c r="HW978" s="18"/>
      <c r="HX978" s="18"/>
      <c r="HY978" s="18"/>
      <c r="HZ978" s="18"/>
      <c r="IA978" s="18"/>
      <c r="IB978" s="18"/>
      <c r="IC978" s="18"/>
      <c r="ID978" s="18"/>
      <c r="IE978" s="18"/>
      <c r="IF978" s="18"/>
      <c r="IG978" s="18"/>
      <c r="IH978" s="18"/>
      <c r="II978" s="18"/>
      <c r="IJ978" s="18"/>
      <c r="IK978" s="18"/>
      <c r="IL978" s="18"/>
      <c r="IM978" s="18"/>
      <c r="IN978" s="18"/>
      <c r="IO978" s="18"/>
      <c r="IP978" s="18"/>
      <c r="IQ978" s="18"/>
      <c r="IR978" s="18"/>
      <c r="IS978" s="18"/>
      <c r="IT978" s="18"/>
      <c r="IU978" s="18"/>
      <c r="IV978" s="18"/>
      <c r="IW978" s="18"/>
      <c r="IX978" s="18"/>
      <c r="IY978" s="18"/>
      <c r="IZ978" s="18"/>
      <c r="JA978" s="18"/>
      <c r="JB978" s="18"/>
      <c r="JC978" s="18"/>
      <c r="JD978" s="18"/>
      <c r="JE978" s="18"/>
      <c r="JF978" s="18"/>
    </row>
    <row r="979" spans="36:266" x14ac:dyDescent="0.3">
      <c r="AJ979" s="24"/>
      <c r="AK979" s="24"/>
      <c r="AL979" s="20"/>
      <c r="AM979" s="23"/>
      <c r="AN979" s="18"/>
      <c r="AO979" s="18"/>
      <c r="BB979" s="25"/>
      <c r="BC979" s="21"/>
      <c r="BG979" s="18"/>
      <c r="BN979" s="22"/>
      <c r="BO979" s="22"/>
      <c r="BP979" s="22"/>
      <c r="BQ979" s="22"/>
      <c r="BR979" s="15"/>
      <c r="CF979" s="15"/>
      <c r="CL979" s="22"/>
      <c r="CM979" s="15"/>
      <c r="CR979" s="22"/>
      <c r="CT979" s="15"/>
      <c r="CW979" s="22"/>
      <c r="DA979" s="15"/>
      <c r="DH979" s="15"/>
      <c r="DJ979" s="22"/>
      <c r="DO979" s="15"/>
      <c r="DV979" s="15"/>
      <c r="EC979" s="15"/>
      <c r="EJ979" s="15"/>
      <c r="EQ979" s="15"/>
      <c r="EX979" s="15"/>
      <c r="FE979" s="15"/>
      <c r="FL979" s="15"/>
      <c r="FS979" s="15"/>
      <c r="FZ979" s="15"/>
      <c r="GG979" s="15"/>
      <c r="GN979" s="15"/>
      <c r="GP979" s="22"/>
      <c r="GQ979" s="22"/>
      <c r="GR979" s="22"/>
      <c r="GS979" s="22"/>
      <c r="GT979" s="22"/>
      <c r="GU979" s="15"/>
      <c r="GV979" s="22"/>
      <c r="GW979" s="22"/>
      <c r="GX979" s="22"/>
      <c r="GY979" s="18"/>
      <c r="GZ979" s="18"/>
      <c r="HA979" s="18"/>
      <c r="HB979" s="18"/>
      <c r="HC979" s="18"/>
      <c r="HD979" s="18"/>
      <c r="HE979" s="18"/>
      <c r="HF979" s="18"/>
      <c r="HG979" s="18"/>
      <c r="HH979" s="18"/>
      <c r="HI979" s="18"/>
      <c r="HJ979" s="18"/>
      <c r="HK979" s="18"/>
      <c r="HL979" s="18"/>
      <c r="HM979" s="18"/>
      <c r="HN979" s="18"/>
      <c r="HO979" s="18"/>
      <c r="HP979" s="18"/>
      <c r="HQ979" s="18"/>
      <c r="HR979" s="18"/>
      <c r="HS979" s="18"/>
      <c r="HT979" s="18"/>
      <c r="HU979" s="18"/>
      <c r="HV979" s="18"/>
      <c r="HW979" s="18"/>
      <c r="HX979" s="18"/>
      <c r="HY979" s="18"/>
      <c r="HZ979" s="18"/>
      <c r="IA979" s="18"/>
      <c r="IB979" s="18"/>
      <c r="IC979" s="18"/>
      <c r="ID979" s="18"/>
      <c r="IE979" s="18"/>
      <c r="IF979" s="18"/>
      <c r="IG979" s="18"/>
      <c r="IH979" s="18"/>
      <c r="II979" s="18"/>
      <c r="IJ979" s="18"/>
      <c r="IK979" s="18"/>
      <c r="IL979" s="18"/>
      <c r="IM979" s="18"/>
      <c r="IN979" s="18"/>
      <c r="IO979" s="18"/>
      <c r="IP979" s="18"/>
      <c r="IQ979" s="18"/>
      <c r="IR979" s="18"/>
      <c r="IS979" s="18"/>
      <c r="IT979" s="18"/>
      <c r="IU979" s="18"/>
      <c r="IV979" s="18"/>
      <c r="IW979" s="18"/>
      <c r="IX979" s="18"/>
      <c r="IY979" s="18"/>
      <c r="IZ979" s="18"/>
      <c r="JA979" s="18"/>
      <c r="JB979" s="18"/>
      <c r="JC979" s="18"/>
      <c r="JD979" s="18"/>
      <c r="JE979" s="18"/>
      <c r="JF979" s="18"/>
    </row>
    <row r="980" spans="36:266" x14ac:dyDescent="0.3">
      <c r="AJ980" s="24"/>
      <c r="AK980" s="24"/>
      <c r="AL980" s="20"/>
      <c r="AM980" s="23"/>
      <c r="AN980" s="18"/>
      <c r="AO980" s="18"/>
      <c r="BB980" s="25"/>
      <c r="BC980" s="21"/>
      <c r="BG980" s="18"/>
      <c r="BN980" s="22"/>
      <c r="BO980" s="22"/>
      <c r="BP980" s="22"/>
      <c r="BQ980" s="22"/>
      <c r="BR980" s="15"/>
      <c r="CF980" s="15"/>
      <c r="CL980" s="22"/>
      <c r="CM980" s="15"/>
      <c r="CR980" s="22"/>
      <c r="CT980" s="15"/>
      <c r="CW980" s="22"/>
      <c r="DA980" s="15"/>
      <c r="DH980" s="15"/>
      <c r="DJ980" s="22"/>
      <c r="DO980" s="15"/>
      <c r="DV980" s="15"/>
      <c r="EC980" s="15"/>
      <c r="EJ980" s="15"/>
      <c r="EQ980" s="15"/>
      <c r="EX980" s="15"/>
      <c r="FE980" s="15"/>
      <c r="FL980" s="15"/>
      <c r="FS980" s="15"/>
      <c r="FZ980" s="15"/>
      <c r="GG980" s="15"/>
      <c r="GN980" s="15"/>
      <c r="GP980" s="22"/>
      <c r="GQ980" s="22"/>
      <c r="GR980" s="22"/>
      <c r="GS980" s="22"/>
      <c r="GT980" s="22"/>
      <c r="GU980" s="15"/>
      <c r="GV980" s="22"/>
      <c r="GW980" s="22"/>
      <c r="GX980" s="22"/>
      <c r="GY980" s="18"/>
      <c r="GZ980" s="18"/>
      <c r="HA980" s="18"/>
      <c r="HB980" s="18"/>
      <c r="HC980" s="18"/>
      <c r="HD980" s="18"/>
      <c r="HE980" s="18"/>
      <c r="HF980" s="18"/>
      <c r="HG980" s="18"/>
      <c r="HH980" s="18"/>
      <c r="HI980" s="18"/>
      <c r="HJ980" s="18"/>
      <c r="HK980" s="18"/>
      <c r="HL980" s="18"/>
      <c r="HM980" s="18"/>
      <c r="HN980" s="18"/>
      <c r="HO980" s="18"/>
      <c r="HP980" s="18"/>
      <c r="HQ980" s="18"/>
      <c r="HR980" s="18"/>
      <c r="HS980" s="18"/>
      <c r="HT980" s="18"/>
      <c r="HU980" s="18"/>
      <c r="HV980" s="18"/>
      <c r="HW980" s="18"/>
      <c r="HX980" s="18"/>
      <c r="HY980" s="18"/>
      <c r="HZ980" s="18"/>
      <c r="IA980" s="18"/>
      <c r="IB980" s="18"/>
      <c r="IC980" s="18"/>
      <c r="ID980" s="18"/>
      <c r="IE980" s="18"/>
      <c r="IF980" s="18"/>
      <c r="IG980" s="18"/>
      <c r="IH980" s="18"/>
      <c r="II980" s="18"/>
      <c r="IJ980" s="18"/>
      <c r="IK980" s="18"/>
      <c r="IL980" s="18"/>
      <c r="IM980" s="18"/>
      <c r="IN980" s="18"/>
      <c r="IO980" s="18"/>
      <c r="IP980" s="18"/>
      <c r="IQ980" s="18"/>
      <c r="IR980" s="18"/>
      <c r="IS980" s="18"/>
      <c r="IT980" s="18"/>
      <c r="IU980" s="18"/>
      <c r="IV980" s="18"/>
      <c r="IW980" s="18"/>
      <c r="IX980" s="18"/>
      <c r="IY980" s="18"/>
      <c r="IZ980" s="18"/>
      <c r="JA980" s="18"/>
      <c r="JB980" s="18"/>
      <c r="JC980" s="18"/>
      <c r="JD980" s="18"/>
      <c r="JE980" s="18"/>
      <c r="JF980" s="18"/>
    </row>
    <row r="981" spans="36:266" x14ac:dyDescent="0.3">
      <c r="AJ981" s="24"/>
      <c r="AK981" s="24"/>
      <c r="AL981" s="20"/>
      <c r="AM981" s="23"/>
      <c r="AN981" s="18"/>
      <c r="AO981" s="18"/>
      <c r="BB981" s="25"/>
      <c r="BC981" s="21"/>
      <c r="BG981" s="18"/>
      <c r="BN981" s="22"/>
      <c r="BO981" s="22"/>
      <c r="BP981" s="22"/>
      <c r="BQ981" s="22"/>
      <c r="BR981" s="15"/>
      <c r="CF981" s="15"/>
      <c r="CL981" s="22"/>
      <c r="CM981" s="15"/>
      <c r="CR981" s="22"/>
      <c r="CT981" s="15"/>
      <c r="CW981" s="22"/>
      <c r="DA981" s="15"/>
      <c r="DH981" s="15"/>
      <c r="DJ981" s="22"/>
      <c r="DO981" s="15"/>
      <c r="DV981" s="15"/>
      <c r="EC981" s="15"/>
      <c r="EJ981" s="15"/>
      <c r="EQ981" s="15"/>
      <c r="EX981" s="15"/>
      <c r="FE981" s="15"/>
      <c r="FL981" s="15"/>
      <c r="FS981" s="15"/>
      <c r="FZ981" s="15"/>
      <c r="GG981" s="15"/>
      <c r="GN981" s="15"/>
      <c r="GP981" s="22"/>
      <c r="GQ981" s="22"/>
      <c r="GR981" s="22"/>
      <c r="GS981" s="22"/>
      <c r="GT981" s="22"/>
      <c r="GU981" s="15"/>
      <c r="GV981" s="22"/>
      <c r="GW981" s="22"/>
      <c r="GX981" s="22"/>
      <c r="GY981" s="18"/>
      <c r="GZ981" s="18"/>
      <c r="HA981" s="18"/>
      <c r="HB981" s="18"/>
      <c r="HC981" s="18"/>
      <c r="HD981" s="18"/>
      <c r="HE981" s="18"/>
      <c r="HF981" s="18"/>
      <c r="HG981" s="18"/>
      <c r="HH981" s="18"/>
      <c r="HI981" s="18"/>
      <c r="HJ981" s="18"/>
      <c r="HK981" s="18"/>
      <c r="HL981" s="18"/>
      <c r="HM981" s="18"/>
      <c r="HN981" s="18"/>
      <c r="HO981" s="18"/>
      <c r="HP981" s="18"/>
      <c r="HQ981" s="18"/>
      <c r="HR981" s="18"/>
      <c r="HS981" s="18"/>
      <c r="HT981" s="18"/>
      <c r="HU981" s="18"/>
      <c r="HV981" s="18"/>
      <c r="HW981" s="18"/>
      <c r="HX981" s="18"/>
      <c r="HY981" s="18"/>
      <c r="HZ981" s="18"/>
      <c r="IA981" s="18"/>
      <c r="IB981" s="18"/>
      <c r="IC981" s="18"/>
      <c r="ID981" s="18"/>
      <c r="IE981" s="18"/>
      <c r="IF981" s="18"/>
      <c r="IG981" s="18"/>
      <c r="IH981" s="18"/>
      <c r="II981" s="18"/>
      <c r="IJ981" s="18"/>
      <c r="IK981" s="18"/>
      <c r="IL981" s="18"/>
      <c r="IM981" s="18"/>
      <c r="IN981" s="18"/>
      <c r="IO981" s="18"/>
      <c r="IP981" s="18"/>
      <c r="IQ981" s="18"/>
      <c r="IR981" s="18"/>
      <c r="IS981" s="18"/>
      <c r="IT981" s="18"/>
      <c r="IU981" s="18"/>
      <c r="IV981" s="18"/>
      <c r="IW981" s="18"/>
      <c r="IX981" s="18"/>
      <c r="IY981" s="18"/>
      <c r="IZ981" s="18"/>
      <c r="JA981" s="18"/>
      <c r="JB981" s="18"/>
      <c r="JC981" s="18"/>
      <c r="JD981" s="18"/>
      <c r="JE981" s="18"/>
      <c r="JF981" s="18"/>
    </row>
    <row r="982" spans="36:266" x14ac:dyDescent="0.3">
      <c r="AJ982" s="24"/>
      <c r="AK982" s="24"/>
      <c r="AL982" s="20"/>
      <c r="AM982" s="23"/>
      <c r="AN982" s="18"/>
      <c r="AO982" s="18"/>
      <c r="BB982" s="25"/>
      <c r="BC982" s="21"/>
      <c r="BG982" s="18"/>
      <c r="BN982" s="22"/>
      <c r="BO982" s="22"/>
      <c r="BP982" s="22"/>
      <c r="BQ982" s="22"/>
      <c r="BR982" s="15"/>
      <c r="CF982" s="15"/>
      <c r="CL982" s="22"/>
      <c r="CM982" s="15"/>
      <c r="CR982" s="22"/>
      <c r="CT982" s="15"/>
      <c r="CW982" s="22"/>
      <c r="DA982" s="15"/>
      <c r="DH982" s="15"/>
      <c r="DJ982" s="22"/>
      <c r="DO982" s="15"/>
      <c r="DV982" s="15"/>
      <c r="EC982" s="15"/>
      <c r="EJ982" s="15"/>
      <c r="EQ982" s="15"/>
      <c r="EX982" s="15"/>
      <c r="FE982" s="15"/>
      <c r="FL982" s="15"/>
      <c r="FS982" s="15"/>
      <c r="FZ982" s="15"/>
      <c r="GG982" s="15"/>
      <c r="GN982" s="15"/>
      <c r="GP982" s="22"/>
      <c r="GQ982" s="22"/>
      <c r="GR982" s="22"/>
      <c r="GS982" s="22"/>
      <c r="GT982" s="22"/>
      <c r="GU982" s="15"/>
      <c r="GV982" s="22"/>
      <c r="GW982" s="22"/>
      <c r="GX982" s="22"/>
      <c r="GY982" s="18"/>
      <c r="GZ982" s="18"/>
      <c r="HA982" s="18"/>
      <c r="HB982" s="18"/>
      <c r="HC982" s="18"/>
      <c r="HD982" s="18"/>
      <c r="HE982" s="18"/>
      <c r="HF982" s="18"/>
      <c r="HG982" s="18"/>
      <c r="HH982" s="18"/>
      <c r="HI982" s="18"/>
      <c r="HJ982" s="18"/>
      <c r="HK982" s="18"/>
      <c r="HL982" s="18"/>
      <c r="HM982" s="18"/>
      <c r="HN982" s="18"/>
      <c r="HO982" s="18"/>
      <c r="HP982" s="18"/>
      <c r="HQ982" s="18"/>
      <c r="HR982" s="18"/>
      <c r="HS982" s="18"/>
      <c r="HT982" s="18"/>
      <c r="HU982" s="18"/>
      <c r="HV982" s="18"/>
      <c r="HW982" s="18"/>
      <c r="HX982" s="18"/>
      <c r="HY982" s="18"/>
      <c r="HZ982" s="18"/>
      <c r="IA982" s="18"/>
      <c r="IB982" s="18"/>
      <c r="IC982" s="18"/>
      <c r="ID982" s="18"/>
      <c r="IE982" s="18"/>
      <c r="IF982" s="18"/>
      <c r="IG982" s="18"/>
      <c r="IH982" s="18"/>
      <c r="II982" s="18"/>
      <c r="IJ982" s="18"/>
      <c r="IK982" s="18"/>
      <c r="IL982" s="18"/>
      <c r="IM982" s="18"/>
      <c r="IN982" s="18"/>
      <c r="IO982" s="18"/>
      <c r="IP982" s="18"/>
      <c r="IQ982" s="18"/>
      <c r="IR982" s="18"/>
      <c r="IS982" s="18"/>
      <c r="IT982" s="18"/>
      <c r="IU982" s="18"/>
      <c r="IV982" s="18"/>
      <c r="IW982" s="18"/>
      <c r="IX982" s="18"/>
      <c r="IY982" s="18"/>
      <c r="IZ982" s="18"/>
      <c r="JA982" s="18"/>
      <c r="JB982" s="18"/>
      <c r="JC982" s="18"/>
      <c r="JD982" s="18"/>
      <c r="JE982" s="18"/>
      <c r="JF982" s="18"/>
    </row>
    <row r="983" spans="36:266" x14ac:dyDescent="0.3">
      <c r="AJ983" s="24"/>
      <c r="AK983" s="24"/>
      <c r="AL983" s="20"/>
      <c r="AM983" s="23"/>
      <c r="AN983" s="18"/>
      <c r="AO983" s="18"/>
      <c r="BB983" s="25"/>
      <c r="BC983" s="21"/>
      <c r="BG983" s="18"/>
      <c r="BN983" s="22"/>
      <c r="BO983" s="22"/>
      <c r="BP983" s="22"/>
      <c r="BQ983" s="22"/>
      <c r="BR983" s="15"/>
      <c r="CF983" s="15"/>
      <c r="CL983" s="22"/>
      <c r="CM983" s="15"/>
      <c r="CR983" s="22"/>
      <c r="CT983" s="15"/>
      <c r="CW983" s="22"/>
      <c r="DA983" s="15"/>
      <c r="DH983" s="15"/>
      <c r="DJ983" s="22"/>
      <c r="DO983" s="15"/>
      <c r="DV983" s="15"/>
      <c r="EC983" s="15"/>
      <c r="EJ983" s="15"/>
      <c r="EQ983" s="15"/>
      <c r="EX983" s="15"/>
      <c r="FE983" s="15"/>
      <c r="FL983" s="15"/>
      <c r="FS983" s="15"/>
      <c r="FZ983" s="15"/>
      <c r="GG983" s="15"/>
      <c r="GN983" s="15"/>
      <c r="GP983" s="22"/>
      <c r="GQ983" s="22"/>
      <c r="GR983" s="22"/>
      <c r="GS983" s="22"/>
      <c r="GT983" s="22"/>
      <c r="GU983" s="15"/>
      <c r="GV983" s="22"/>
      <c r="GW983" s="22"/>
      <c r="GX983" s="22"/>
      <c r="GY983" s="18"/>
      <c r="GZ983" s="18"/>
      <c r="HA983" s="18"/>
      <c r="HB983" s="18"/>
      <c r="HC983" s="18"/>
      <c r="HD983" s="18"/>
      <c r="HE983" s="18"/>
      <c r="HF983" s="18"/>
      <c r="HG983" s="18"/>
      <c r="HH983" s="18"/>
      <c r="HI983" s="18"/>
      <c r="HJ983" s="18"/>
      <c r="HK983" s="18"/>
      <c r="HL983" s="18"/>
      <c r="HM983" s="18"/>
      <c r="HN983" s="18"/>
      <c r="HO983" s="18"/>
      <c r="HP983" s="18"/>
      <c r="HQ983" s="18"/>
      <c r="HR983" s="18"/>
      <c r="HS983" s="18"/>
      <c r="HT983" s="18"/>
      <c r="HU983" s="18"/>
      <c r="HV983" s="18"/>
      <c r="HW983" s="18"/>
      <c r="HX983" s="18"/>
      <c r="HY983" s="18"/>
      <c r="HZ983" s="18"/>
      <c r="IA983" s="18"/>
      <c r="IB983" s="18"/>
      <c r="IC983" s="18"/>
      <c r="ID983" s="18"/>
      <c r="IE983" s="18"/>
      <c r="IF983" s="18"/>
      <c r="IG983" s="18"/>
      <c r="IH983" s="18"/>
      <c r="II983" s="18"/>
      <c r="IJ983" s="18"/>
      <c r="IK983" s="18"/>
      <c r="IL983" s="18"/>
      <c r="IM983" s="18"/>
      <c r="IN983" s="18"/>
      <c r="IO983" s="18"/>
      <c r="IP983" s="18"/>
      <c r="IQ983" s="18"/>
      <c r="IR983" s="18"/>
      <c r="IS983" s="18"/>
      <c r="IT983" s="18"/>
      <c r="IU983" s="18"/>
      <c r="IV983" s="18"/>
      <c r="IW983" s="18"/>
      <c r="IX983" s="18"/>
      <c r="IY983" s="18"/>
      <c r="IZ983" s="18"/>
      <c r="JA983" s="18"/>
      <c r="JB983" s="18"/>
      <c r="JC983" s="18"/>
      <c r="JD983" s="18"/>
      <c r="JE983" s="18"/>
      <c r="JF983" s="18"/>
    </row>
    <row r="984" spans="36:266" x14ac:dyDescent="0.3">
      <c r="AJ984" s="24"/>
      <c r="AK984" s="24"/>
      <c r="AL984" s="20"/>
      <c r="AM984" s="23"/>
      <c r="AN984" s="18"/>
      <c r="AO984" s="18"/>
      <c r="BB984" s="25"/>
      <c r="BC984" s="21"/>
      <c r="BG984" s="18"/>
      <c r="BN984" s="22"/>
      <c r="BO984" s="22"/>
      <c r="BP984" s="22"/>
      <c r="BQ984" s="22"/>
      <c r="BR984" s="15"/>
      <c r="CF984" s="15"/>
      <c r="CL984" s="22"/>
      <c r="CM984" s="15"/>
      <c r="CR984" s="22"/>
      <c r="CT984" s="15"/>
      <c r="CW984" s="22"/>
      <c r="DA984" s="15"/>
      <c r="DH984" s="15"/>
      <c r="DJ984" s="22"/>
      <c r="DO984" s="15"/>
      <c r="DV984" s="15"/>
      <c r="EC984" s="15"/>
      <c r="EJ984" s="15"/>
      <c r="EQ984" s="15"/>
      <c r="EX984" s="15"/>
      <c r="FE984" s="15"/>
      <c r="FL984" s="15"/>
      <c r="FS984" s="15"/>
      <c r="FZ984" s="15"/>
      <c r="GG984" s="15"/>
      <c r="GN984" s="15"/>
      <c r="GP984" s="22"/>
      <c r="GQ984" s="22"/>
      <c r="GR984" s="22"/>
      <c r="GS984" s="22"/>
      <c r="GT984" s="22"/>
      <c r="GU984" s="15"/>
      <c r="GV984" s="22"/>
      <c r="GW984" s="22"/>
      <c r="GX984" s="22"/>
      <c r="GY984" s="18"/>
      <c r="GZ984" s="18"/>
      <c r="HA984" s="18"/>
      <c r="HB984" s="18"/>
      <c r="HC984" s="18"/>
      <c r="HD984" s="18"/>
      <c r="HE984" s="18"/>
      <c r="HF984" s="18"/>
      <c r="HG984" s="18"/>
      <c r="HH984" s="18"/>
      <c r="HI984" s="18"/>
      <c r="HJ984" s="18"/>
      <c r="HK984" s="18"/>
      <c r="HL984" s="18"/>
      <c r="HM984" s="18"/>
      <c r="HN984" s="18"/>
      <c r="HO984" s="18"/>
      <c r="HP984" s="18"/>
      <c r="HQ984" s="18"/>
      <c r="HR984" s="18"/>
      <c r="HS984" s="18"/>
      <c r="HT984" s="18"/>
      <c r="HU984" s="18"/>
      <c r="HV984" s="18"/>
      <c r="HW984" s="18"/>
      <c r="HX984" s="18"/>
      <c r="HY984" s="18"/>
      <c r="HZ984" s="18"/>
      <c r="IA984" s="18"/>
      <c r="IB984" s="18"/>
      <c r="IC984" s="18"/>
      <c r="ID984" s="18"/>
      <c r="IE984" s="18"/>
      <c r="IF984" s="18"/>
      <c r="IG984" s="18"/>
      <c r="IH984" s="18"/>
      <c r="II984" s="18"/>
      <c r="IJ984" s="18"/>
      <c r="IK984" s="18"/>
      <c r="IL984" s="18"/>
      <c r="IM984" s="18"/>
      <c r="IN984" s="18"/>
      <c r="IO984" s="18"/>
      <c r="IP984" s="18"/>
      <c r="IQ984" s="18"/>
      <c r="IR984" s="18"/>
      <c r="IS984" s="18"/>
      <c r="IT984" s="18"/>
      <c r="IU984" s="18"/>
      <c r="IV984" s="18"/>
      <c r="IW984" s="18"/>
      <c r="IX984" s="18"/>
      <c r="IY984" s="18"/>
      <c r="IZ984" s="18"/>
      <c r="JA984" s="18"/>
      <c r="JB984" s="18"/>
      <c r="JC984" s="18"/>
      <c r="JD984" s="18"/>
      <c r="JE984" s="18"/>
      <c r="JF984" s="18"/>
    </row>
    <row r="985" spans="36:266" x14ac:dyDescent="0.3">
      <c r="AJ985" s="18"/>
      <c r="AK985" s="18"/>
      <c r="AL985" s="20"/>
      <c r="AM985" s="23"/>
      <c r="AN985" s="18"/>
      <c r="AO985" s="18"/>
      <c r="BB985" s="25"/>
      <c r="BC985" s="21"/>
      <c r="BG985" s="18"/>
      <c r="BN985" s="22"/>
      <c r="BO985" s="22"/>
      <c r="BP985" s="22"/>
      <c r="BQ985" s="22"/>
      <c r="BR985" s="15"/>
      <c r="CF985" s="15"/>
      <c r="CL985" s="22"/>
      <c r="CM985" s="15"/>
      <c r="CR985" s="22"/>
      <c r="CT985" s="15"/>
      <c r="CW985" s="22"/>
      <c r="DA985" s="15"/>
      <c r="DH985" s="15"/>
      <c r="DJ985" s="22"/>
      <c r="DO985" s="15"/>
      <c r="DV985" s="15"/>
      <c r="EC985" s="15"/>
      <c r="EJ985" s="15"/>
      <c r="EQ985" s="15"/>
      <c r="EX985" s="15"/>
      <c r="FE985" s="15"/>
      <c r="FL985" s="15"/>
      <c r="FS985" s="15"/>
      <c r="FZ985" s="15"/>
      <c r="GG985" s="15"/>
      <c r="GN985" s="15"/>
      <c r="GP985" s="22"/>
      <c r="GQ985" s="22"/>
      <c r="GR985" s="22"/>
      <c r="GS985" s="22"/>
      <c r="GT985" s="22"/>
      <c r="GU985" s="15"/>
      <c r="GV985" s="22"/>
      <c r="GW985" s="22"/>
      <c r="GX985" s="22"/>
      <c r="GY985" s="18"/>
      <c r="GZ985" s="18"/>
      <c r="HA985" s="18"/>
      <c r="HB985" s="18"/>
      <c r="HC985" s="18"/>
      <c r="HD985" s="18"/>
      <c r="HE985" s="18"/>
      <c r="HF985" s="18"/>
      <c r="HG985" s="18"/>
      <c r="HH985" s="18"/>
      <c r="HI985" s="18"/>
      <c r="HJ985" s="18"/>
      <c r="HK985" s="18"/>
      <c r="HL985" s="18"/>
      <c r="HM985" s="18"/>
      <c r="HN985" s="18"/>
      <c r="HO985" s="18"/>
      <c r="HP985" s="18"/>
      <c r="HQ985" s="18"/>
      <c r="HR985" s="18"/>
      <c r="HS985" s="18"/>
      <c r="HT985" s="18"/>
      <c r="HU985" s="18"/>
      <c r="HV985" s="18"/>
      <c r="HW985" s="18"/>
      <c r="HX985" s="18"/>
      <c r="HY985" s="18"/>
      <c r="HZ985" s="18"/>
      <c r="IA985" s="18"/>
      <c r="IB985" s="18"/>
      <c r="IC985" s="18"/>
      <c r="ID985" s="18"/>
      <c r="IE985" s="18"/>
      <c r="IF985" s="18"/>
      <c r="IG985" s="18"/>
      <c r="IH985" s="18"/>
      <c r="II985" s="18"/>
      <c r="IJ985" s="18"/>
      <c r="IK985" s="18"/>
      <c r="IL985" s="18"/>
      <c r="IM985" s="18"/>
      <c r="IN985" s="18"/>
      <c r="IO985" s="18"/>
      <c r="IP985" s="18"/>
      <c r="IQ985" s="18"/>
      <c r="IR985" s="18"/>
      <c r="IS985" s="18"/>
      <c r="IT985" s="18"/>
      <c r="IU985" s="18"/>
      <c r="IV985" s="18"/>
      <c r="IW985" s="18"/>
      <c r="IX985" s="18"/>
      <c r="IY985" s="18"/>
      <c r="IZ985" s="18"/>
      <c r="JA985" s="18"/>
      <c r="JB985" s="18"/>
      <c r="JC985" s="18"/>
      <c r="JD985" s="18"/>
      <c r="JE985" s="18"/>
      <c r="JF985" s="18"/>
    </row>
    <row r="986" spans="36:266" x14ac:dyDescent="0.3">
      <c r="AJ986" s="18"/>
      <c r="AK986" s="18"/>
      <c r="AL986" s="20"/>
      <c r="AM986" s="23"/>
      <c r="AN986" s="18"/>
      <c r="AO986" s="18"/>
      <c r="BB986" s="25"/>
      <c r="BC986" s="21"/>
      <c r="BG986" s="18"/>
      <c r="BN986" s="22"/>
      <c r="BO986" s="22"/>
      <c r="BP986" s="22"/>
      <c r="BQ986" s="22"/>
      <c r="BR986" s="15"/>
      <c r="CF986" s="15"/>
      <c r="CL986" s="22"/>
      <c r="CM986" s="15"/>
      <c r="CR986" s="22"/>
      <c r="CT986" s="15"/>
      <c r="CW986" s="22"/>
      <c r="DA986" s="15"/>
      <c r="DH986" s="15"/>
      <c r="DJ986" s="22"/>
      <c r="DO986" s="15"/>
      <c r="DV986" s="15"/>
      <c r="EC986" s="15"/>
      <c r="EJ986" s="15"/>
      <c r="EQ986" s="15"/>
      <c r="EX986" s="15"/>
      <c r="FE986" s="15"/>
      <c r="FL986" s="15"/>
      <c r="FS986" s="15"/>
      <c r="FZ986" s="15"/>
      <c r="GG986" s="15"/>
      <c r="GN986" s="15"/>
      <c r="GP986" s="22"/>
      <c r="GQ986" s="22"/>
      <c r="GR986" s="22"/>
      <c r="GS986" s="22"/>
      <c r="GT986" s="22"/>
      <c r="GU986" s="15"/>
      <c r="GV986" s="22"/>
      <c r="GW986" s="22"/>
      <c r="GX986" s="22"/>
      <c r="GY986" s="18"/>
      <c r="GZ986" s="18"/>
      <c r="HA986" s="18"/>
      <c r="HB986" s="18"/>
      <c r="HC986" s="18"/>
      <c r="HD986" s="18"/>
      <c r="HE986" s="18"/>
      <c r="HF986" s="18"/>
      <c r="HG986" s="18"/>
      <c r="HH986" s="18"/>
      <c r="HI986" s="18"/>
      <c r="HJ986" s="18"/>
      <c r="HK986" s="18"/>
      <c r="HL986" s="18"/>
      <c r="HM986" s="18"/>
      <c r="HN986" s="18"/>
      <c r="HO986" s="18"/>
      <c r="HP986" s="18"/>
      <c r="HQ986" s="18"/>
      <c r="HR986" s="18"/>
      <c r="HS986" s="18"/>
      <c r="HT986" s="18"/>
      <c r="HU986" s="18"/>
      <c r="HV986" s="18"/>
      <c r="HW986" s="18"/>
      <c r="HX986" s="18"/>
      <c r="HY986" s="18"/>
      <c r="HZ986" s="18"/>
      <c r="IA986" s="18"/>
      <c r="IB986" s="18"/>
      <c r="IC986" s="18"/>
      <c r="ID986" s="18"/>
      <c r="IE986" s="18"/>
      <c r="IF986" s="18"/>
      <c r="IG986" s="18"/>
      <c r="IH986" s="18"/>
      <c r="II986" s="18"/>
      <c r="IJ986" s="18"/>
      <c r="IK986" s="18"/>
      <c r="IL986" s="18"/>
      <c r="IM986" s="18"/>
      <c r="IN986" s="18"/>
      <c r="IO986" s="18"/>
      <c r="IP986" s="18"/>
      <c r="IQ986" s="18"/>
      <c r="IR986" s="18"/>
      <c r="IS986" s="18"/>
      <c r="IT986" s="18"/>
      <c r="IU986" s="18"/>
      <c r="IV986" s="18"/>
      <c r="IW986" s="18"/>
      <c r="IX986" s="18"/>
      <c r="IY986" s="18"/>
      <c r="IZ986" s="18"/>
      <c r="JA986" s="18"/>
      <c r="JB986" s="18"/>
      <c r="JC986" s="18"/>
      <c r="JD986" s="18"/>
      <c r="JE986" s="18"/>
      <c r="JF986" s="18"/>
    </row>
    <row r="987" spans="36:266" x14ac:dyDescent="0.3">
      <c r="AJ987" s="18"/>
      <c r="AK987" s="18"/>
      <c r="AL987" s="20"/>
      <c r="AM987" s="23"/>
      <c r="AN987" s="18"/>
      <c r="AO987" s="18"/>
      <c r="BB987" s="25"/>
      <c r="BC987" s="21"/>
      <c r="BG987" s="18"/>
      <c r="BN987" s="22"/>
      <c r="BO987" s="22"/>
      <c r="BP987" s="22"/>
      <c r="BQ987" s="22"/>
      <c r="BR987" s="15"/>
      <c r="CF987" s="15"/>
      <c r="CL987" s="22"/>
      <c r="CM987" s="15"/>
      <c r="CR987" s="22"/>
      <c r="CT987" s="15"/>
      <c r="CW987" s="22"/>
      <c r="DA987" s="15"/>
      <c r="DH987" s="15"/>
      <c r="DJ987" s="22"/>
      <c r="DO987" s="15"/>
      <c r="DV987" s="15"/>
      <c r="EC987" s="15"/>
      <c r="EJ987" s="15"/>
      <c r="EQ987" s="15"/>
      <c r="EX987" s="15"/>
      <c r="FE987" s="15"/>
      <c r="FL987" s="15"/>
      <c r="FS987" s="15"/>
      <c r="FZ987" s="15"/>
      <c r="GG987" s="15"/>
      <c r="GN987" s="15"/>
      <c r="GP987" s="22"/>
      <c r="GQ987" s="22"/>
      <c r="GR987" s="22"/>
      <c r="GS987" s="22"/>
      <c r="GT987" s="22"/>
      <c r="GU987" s="15"/>
      <c r="GV987" s="22"/>
      <c r="GW987" s="22"/>
      <c r="GX987" s="22"/>
      <c r="GY987" s="18"/>
      <c r="GZ987" s="18"/>
      <c r="HA987" s="18"/>
      <c r="HB987" s="18"/>
      <c r="HC987" s="18"/>
      <c r="HD987" s="18"/>
      <c r="HE987" s="18"/>
      <c r="HF987" s="18"/>
      <c r="HG987" s="18"/>
      <c r="HH987" s="18"/>
      <c r="HI987" s="18"/>
      <c r="HJ987" s="18"/>
      <c r="HK987" s="18"/>
      <c r="HL987" s="18"/>
      <c r="HM987" s="18"/>
      <c r="HN987" s="18"/>
      <c r="HO987" s="18"/>
      <c r="HP987" s="18"/>
      <c r="HQ987" s="18"/>
      <c r="HR987" s="18"/>
      <c r="HS987" s="18"/>
      <c r="HT987" s="18"/>
      <c r="HU987" s="18"/>
      <c r="HV987" s="18"/>
      <c r="HW987" s="18"/>
      <c r="HX987" s="18"/>
      <c r="HY987" s="18"/>
      <c r="HZ987" s="18"/>
      <c r="IA987" s="18"/>
      <c r="IB987" s="18"/>
      <c r="IC987" s="18"/>
      <c r="ID987" s="18"/>
      <c r="IE987" s="18"/>
      <c r="IF987" s="18"/>
      <c r="IG987" s="18"/>
      <c r="IH987" s="18"/>
      <c r="II987" s="18"/>
      <c r="IJ987" s="18"/>
      <c r="IK987" s="18"/>
      <c r="IL987" s="18"/>
      <c r="IM987" s="18"/>
      <c r="IN987" s="18"/>
      <c r="IO987" s="18"/>
      <c r="IP987" s="18"/>
      <c r="IQ987" s="18"/>
      <c r="IR987" s="18"/>
      <c r="IS987" s="18"/>
      <c r="IT987" s="18"/>
      <c r="IU987" s="18"/>
      <c r="IV987" s="18"/>
      <c r="IW987" s="18"/>
      <c r="IX987" s="18"/>
      <c r="IY987" s="18"/>
      <c r="IZ987" s="18"/>
      <c r="JA987" s="18"/>
      <c r="JB987" s="18"/>
      <c r="JC987" s="18"/>
      <c r="JD987" s="18"/>
      <c r="JE987" s="18"/>
      <c r="JF987" s="18"/>
    </row>
    <row r="988" spans="36:266" x14ac:dyDescent="0.3">
      <c r="AJ988" s="18"/>
      <c r="AK988" s="18"/>
      <c r="AL988" s="20"/>
      <c r="AM988" s="23"/>
      <c r="AN988" s="18"/>
      <c r="AO988" s="18"/>
      <c r="BB988" s="25"/>
      <c r="BC988" s="21"/>
      <c r="BG988" s="18"/>
      <c r="BN988" s="22"/>
      <c r="BO988" s="22"/>
      <c r="BP988" s="22"/>
      <c r="BQ988" s="22"/>
      <c r="BR988" s="15"/>
      <c r="CF988" s="15"/>
      <c r="CL988" s="22"/>
      <c r="CM988" s="15"/>
      <c r="CR988" s="22"/>
      <c r="CT988" s="15"/>
      <c r="CW988" s="22"/>
      <c r="DA988" s="15"/>
      <c r="DH988" s="15"/>
      <c r="DJ988" s="22"/>
      <c r="DO988" s="15"/>
      <c r="DV988" s="15"/>
      <c r="EC988" s="15"/>
      <c r="EJ988" s="15"/>
      <c r="EQ988" s="15"/>
      <c r="EX988" s="15"/>
      <c r="FE988" s="15"/>
      <c r="FL988" s="15"/>
      <c r="FS988" s="15"/>
      <c r="FZ988" s="15"/>
      <c r="GG988" s="15"/>
      <c r="GN988" s="15"/>
      <c r="GP988" s="22"/>
      <c r="GQ988" s="22"/>
      <c r="GR988" s="22"/>
      <c r="GS988" s="22"/>
      <c r="GT988" s="22"/>
      <c r="GU988" s="15"/>
      <c r="GV988" s="22"/>
      <c r="GW988" s="22"/>
      <c r="GX988" s="22"/>
      <c r="GY988" s="18"/>
      <c r="GZ988" s="18"/>
      <c r="HA988" s="18"/>
      <c r="HB988" s="18"/>
      <c r="HC988" s="18"/>
      <c r="HD988" s="18"/>
      <c r="HE988" s="18"/>
      <c r="HF988" s="18"/>
      <c r="HG988" s="18"/>
      <c r="HH988" s="18"/>
      <c r="HI988" s="18"/>
      <c r="HJ988" s="18"/>
      <c r="HK988" s="18"/>
      <c r="HL988" s="18"/>
      <c r="HM988" s="18"/>
      <c r="HN988" s="18"/>
      <c r="HO988" s="18"/>
      <c r="HP988" s="18"/>
      <c r="HQ988" s="18"/>
      <c r="HR988" s="18"/>
      <c r="HS988" s="18"/>
      <c r="HT988" s="18"/>
      <c r="HU988" s="18"/>
      <c r="HV988" s="18"/>
      <c r="HW988" s="18"/>
      <c r="HX988" s="18"/>
      <c r="HY988" s="18"/>
      <c r="HZ988" s="18"/>
      <c r="IA988" s="18"/>
      <c r="IB988" s="18"/>
      <c r="IC988" s="18"/>
      <c r="ID988" s="18"/>
      <c r="IE988" s="18"/>
      <c r="IF988" s="18"/>
      <c r="IG988" s="18"/>
      <c r="IH988" s="18"/>
      <c r="II988" s="18"/>
      <c r="IJ988" s="18"/>
      <c r="IK988" s="18"/>
      <c r="IL988" s="18"/>
      <c r="IM988" s="18"/>
      <c r="IN988" s="18"/>
      <c r="IO988" s="18"/>
      <c r="IP988" s="18"/>
      <c r="IQ988" s="18"/>
      <c r="IR988" s="18"/>
      <c r="IS988" s="18"/>
      <c r="IT988" s="18"/>
      <c r="IU988" s="18"/>
      <c r="IV988" s="18"/>
      <c r="IW988" s="18"/>
      <c r="IX988" s="18"/>
      <c r="IY988" s="18"/>
      <c r="IZ988" s="18"/>
      <c r="JA988" s="18"/>
      <c r="JB988" s="18"/>
      <c r="JC988" s="18"/>
      <c r="JD988" s="18"/>
      <c r="JE988" s="18"/>
      <c r="JF988" s="18"/>
    </row>
    <row r="989" spans="36:266" x14ac:dyDescent="0.3">
      <c r="AJ989" s="18"/>
      <c r="AK989" s="18"/>
      <c r="AL989" s="20"/>
      <c r="AM989" s="23"/>
      <c r="AN989" s="18"/>
      <c r="AO989" s="18"/>
      <c r="BB989" s="25"/>
      <c r="BC989" s="21"/>
      <c r="BG989" s="18"/>
      <c r="BN989" s="22"/>
      <c r="BO989" s="22"/>
      <c r="BP989" s="22"/>
      <c r="BQ989" s="22"/>
      <c r="BR989" s="15"/>
      <c r="CF989" s="15"/>
      <c r="CL989" s="22"/>
      <c r="CM989" s="15"/>
      <c r="CR989" s="22"/>
      <c r="CT989" s="15"/>
      <c r="CW989" s="22"/>
      <c r="DA989" s="15"/>
      <c r="DH989" s="15"/>
      <c r="DJ989" s="22"/>
      <c r="DO989" s="15"/>
      <c r="DV989" s="15"/>
      <c r="EC989" s="15"/>
      <c r="EJ989" s="15"/>
      <c r="EQ989" s="15"/>
      <c r="EX989" s="15"/>
      <c r="FE989" s="15"/>
      <c r="FL989" s="15"/>
      <c r="FS989" s="15"/>
      <c r="FZ989" s="15"/>
      <c r="GG989" s="15"/>
      <c r="GN989" s="15"/>
      <c r="GP989" s="22"/>
      <c r="GQ989" s="22"/>
      <c r="GR989" s="22"/>
      <c r="GS989" s="22"/>
      <c r="GT989" s="22"/>
      <c r="GU989" s="15"/>
      <c r="GV989" s="22"/>
      <c r="GW989" s="22"/>
      <c r="GX989" s="22"/>
      <c r="GY989" s="18"/>
      <c r="GZ989" s="18"/>
      <c r="HA989" s="18"/>
      <c r="HB989" s="18"/>
      <c r="HC989" s="18"/>
      <c r="HD989" s="18"/>
      <c r="HE989" s="18"/>
      <c r="HF989" s="18"/>
      <c r="HG989" s="18"/>
      <c r="HH989" s="18"/>
      <c r="HI989" s="18"/>
      <c r="HJ989" s="18"/>
      <c r="HK989" s="18"/>
      <c r="HL989" s="18"/>
      <c r="HM989" s="18"/>
      <c r="HN989" s="18"/>
      <c r="HO989" s="18"/>
      <c r="HP989" s="18"/>
      <c r="HQ989" s="18"/>
      <c r="HR989" s="18"/>
      <c r="HS989" s="18"/>
      <c r="HT989" s="18"/>
      <c r="HU989" s="18"/>
      <c r="HV989" s="18"/>
      <c r="HW989" s="18"/>
      <c r="HX989" s="18"/>
      <c r="HY989" s="18"/>
      <c r="HZ989" s="18"/>
      <c r="IA989" s="18"/>
      <c r="IB989" s="18"/>
      <c r="IC989" s="18"/>
      <c r="ID989" s="18"/>
      <c r="IE989" s="18"/>
      <c r="IF989" s="18"/>
      <c r="IG989" s="18"/>
      <c r="IH989" s="18"/>
      <c r="II989" s="18"/>
      <c r="IJ989" s="18"/>
      <c r="IK989" s="18"/>
      <c r="IL989" s="18"/>
      <c r="IM989" s="18"/>
      <c r="IN989" s="18"/>
      <c r="IO989" s="18"/>
      <c r="IP989" s="18"/>
      <c r="IQ989" s="18"/>
      <c r="IR989" s="18"/>
      <c r="IS989" s="18"/>
      <c r="IT989" s="18"/>
      <c r="IU989" s="18"/>
      <c r="IV989" s="18"/>
      <c r="IW989" s="18"/>
      <c r="IX989" s="18"/>
      <c r="IY989" s="18"/>
      <c r="IZ989" s="18"/>
      <c r="JA989" s="18"/>
      <c r="JB989" s="18"/>
      <c r="JC989" s="18"/>
      <c r="JD989" s="18"/>
      <c r="JE989" s="18"/>
      <c r="JF989" s="18"/>
    </row>
    <row r="990" spans="36:266" x14ac:dyDescent="0.3">
      <c r="AJ990" s="18"/>
      <c r="AK990" s="18"/>
      <c r="AL990" s="20"/>
      <c r="AM990" s="23"/>
      <c r="AN990" s="18"/>
      <c r="AO990" s="18"/>
      <c r="BB990" s="25"/>
      <c r="BC990" s="21"/>
      <c r="BG990" s="18"/>
      <c r="BN990" s="22"/>
      <c r="BO990" s="22"/>
      <c r="BP990" s="22"/>
      <c r="BQ990" s="22"/>
      <c r="BR990" s="15"/>
      <c r="CF990" s="15"/>
      <c r="CL990" s="22"/>
      <c r="CM990" s="15"/>
      <c r="CR990" s="22"/>
      <c r="CT990" s="15"/>
      <c r="CW990" s="22"/>
      <c r="DA990" s="15"/>
      <c r="DH990" s="15"/>
      <c r="DJ990" s="22"/>
      <c r="DO990" s="15"/>
      <c r="DV990" s="15"/>
      <c r="EC990" s="15"/>
      <c r="EJ990" s="15"/>
      <c r="EQ990" s="15"/>
      <c r="EX990" s="15"/>
      <c r="FE990" s="15"/>
      <c r="FL990" s="15"/>
      <c r="FS990" s="15"/>
      <c r="FZ990" s="15"/>
      <c r="GG990" s="15"/>
      <c r="GN990" s="15"/>
      <c r="GP990" s="22"/>
      <c r="GQ990" s="22"/>
      <c r="GR990" s="22"/>
      <c r="GS990" s="22"/>
      <c r="GT990" s="22"/>
      <c r="GU990" s="15"/>
      <c r="GV990" s="22"/>
      <c r="GW990" s="22"/>
      <c r="GX990" s="22"/>
      <c r="GY990" s="18"/>
      <c r="GZ990" s="18"/>
      <c r="HA990" s="18"/>
      <c r="HB990" s="18"/>
      <c r="HC990" s="18"/>
      <c r="HD990" s="18"/>
      <c r="HE990" s="18"/>
      <c r="HF990" s="18"/>
      <c r="HG990" s="18"/>
      <c r="HH990" s="18"/>
      <c r="HI990" s="18"/>
      <c r="HJ990" s="18"/>
      <c r="HK990" s="18"/>
      <c r="HL990" s="18"/>
      <c r="HM990" s="18"/>
      <c r="HN990" s="18"/>
      <c r="HO990" s="18"/>
      <c r="HP990" s="18"/>
      <c r="HQ990" s="18"/>
      <c r="HR990" s="18"/>
      <c r="HS990" s="18"/>
      <c r="HT990" s="18"/>
      <c r="HU990" s="18"/>
      <c r="HV990" s="18"/>
      <c r="HW990" s="18"/>
      <c r="HX990" s="18"/>
      <c r="HY990" s="18"/>
      <c r="HZ990" s="18"/>
      <c r="IA990" s="18"/>
      <c r="IB990" s="18"/>
      <c r="IC990" s="18"/>
      <c r="ID990" s="18"/>
      <c r="IE990" s="18"/>
      <c r="IF990" s="18"/>
      <c r="IG990" s="18"/>
      <c r="IH990" s="18"/>
      <c r="II990" s="18"/>
      <c r="IJ990" s="18"/>
      <c r="IK990" s="18"/>
      <c r="IL990" s="18"/>
      <c r="IM990" s="18"/>
      <c r="IN990" s="18"/>
      <c r="IO990" s="18"/>
      <c r="IP990" s="18"/>
      <c r="IQ990" s="18"/>
      <c r="IR990" s="18"/>
      <c r="IS990" s="18"/>
      <c r="IT990" s="18"/>
      <c r="IU990" s="18"/>
      <c r="IV990" s="18"/>
      <c r="IW990" s="18"/>
      <c r="IX990" s="18"/>
      <c r="IY990" s="18"/>
      <c r="IZ990" s="18"/>
      <c r="JA990" s="18"/>
      <c r="JB990" s="18"/>
      <c r="JC990" s="18"/>
      <c r="JD990" s="18"/>
      <c r="JE990" s="18"/>
      <c r="JF990" s="18"/>
    </row>
    <row r="991" spans="36:266" x14ac:dyDescent="0.3">
      <c r="AJ991" s="24"/>
      <c r="AK991" s="24"/>
      <c r="AL991" s="20"/>
      <c r="AM991" s="23"/>
      <c r="AN991" s="18"/>
      <c r="AO991" s="18"/>
      <c r="BB991" s="25"/>
      <c r="BC991" s="21"/>
      <c r="BG991" s="18"/>
      <c r="BN991" s="22"/>
      <c r="BO991" s="22"/>
      <c r="BP991" s="22"/>
      <c r="BQ991" s="22"/>
      <c r="BR991" s="15"/>
      <c r="CF991" s="15"/>
      <c r="CL991" s="22"/>
      <c r="CM991" s="15"/>
      <c r="CR991" s="22"/>
      <c r="CT991" s="15"/>
      <c r="CW991" s="22"/>
      <c r="DA991" s="15"/>
      <c r="DH991" s="15"/>
      <c r="DJ991" s="22"/>
      <c r="DO991" s="15"/>
      <c r="DV991" s="15"/>
      <c r="EC991" s="15"/>
      <c r="EJ991" s="15"/>
      <c r="EQ991" s="15"/>
      <c r="EX991" s="15"/>
      <c r="FE991" s="15"/>
      <c r="FL991" s="15"/>
      <c r="FS991" s="15"/>
      <c r="FZ991" s="15"/>
      <c r="GG991" s="15"/>
      <c r="GN991" s="15"/>
      <c r="GP991" s="22"/>
      <c r="GQ991" s="22"/>
      <c r="GR991" s="22"/>
      <c r="GS991" s="22"/>
      <c r="GT991" s="22"/>
      <c r="GU991" s="15"/>
      <c r="GV991" s="22"/>
      <c r="GW991" s="22"/>
      <c r="GX991" s="22"/>
      <c r="GY991" s="18"/>
      <c r="GZ991" s="18"/>
      <c r="HA991" s="18"/>
      <c r="HB991" s="18"/>
      <c r="HC991" s="18"/>
      <c r="HD991" s="18"/>
      <c r="HE991" s="18"/>
      <c r="HF991" s="18"/>
      <c r="HG991" s="18"/>
      <c r="HH991" s="18"/>
      <c r="HI991" s="18"/>
      <c r="HJ991" s="18"/>
      <c r="HK991" s="18"/>
      <c r="HL991" s="18"/>
      <c r="HM991" s="18"/>
      <c r="HN991" s="18"/>
      <c r="HO991" s="18"/>
      <c r="HP991" s="18"/>
      <c r="HQ991" s="18"/>
      <c r="HR991" s="18"/>
      <c r="HS991" s="18"/>
      <c r="HT991" s="18"/>
      <c r="HU991" s="18"/>
      <c r="HV991" s="18"/>
      <c r="HW991" s="18"/>
      <c r="HX991" s="18"/>
      <c r="HY991" s="18"/>
      <c r="HZ991" s="18"/>
      <c r="IA991" s="18"/>
      <c r="IB991" s="18"/>
      <c r="IC991" s="18"/>
      <c r="ID991" s="18"/>
      <c r="IE991" s="18"/>
      <c r="IF991" s="18"/>
      <c r="IG991" s="18"/>
      <c r="IH991" s="18"/>
      <c r="II991" s="18"/>
      <c r="IJ991" s="18"/>
      <c r="IK991" s="18"/>
      <c r="IL991" s="18"/>
      <c r="IM991" s="18"/>
      <c r="IN991" s="18"/>
      <c r="IO991" s="18"/>
      <c r="IP991" s="18"/>
      <c r="IQ991" s="18"/>
      <c r="IR991" s="18"/>
      <c r="IS991" s="18"/>
      <c r="IT991" s="18"/>
      <c r="IU991" s="18"/>
      <c r="IV991" s="18"/>
      <c r="IW991" s="18"/>
      <c r="IX991" s="18"/>
      <c r="IY991" s="18"/>
      <c r="IZ991" s="18"/>
      <c r="JA991" s="18"/>
      <c r="JB991" s="18"/>
      <c r="JC991" s="18"/>
      <c r="JD991" s="18"/>
      <c r="JE991" s="18"/>
      <c r="JF991" s="18"/>
    </row>
    <row r="992" spans="36:266" x14ac:dyDescent="0.3">
      <c r="AJ992" s="24"/>
      <c r="AK992" s="24"/>
      <c r="AL992" s="20"/>
      <c r="AM992" s="23"/>
      <c r="AN992" s="18"/>
      <c r="AO992" s="18"/>
      <c r="BB992" s="25"/>
      <c r="BC992" s="21"/>
      <c r="BG992" s="18"/>
      <c r="BN992" s="22"/>
      <c r="BO992" s="22"/>
      <c r="BP992" s="22"/>
      <c r="BQ992" s="22"/>
      <c r="BR992" s="15"/>
      <c r="CF992" s="15"/>
      <c r="CL992" s="22"/>
      <c r="CM992" s="15"/>
      <c r="CR992" s="22"/>
      <c r="CT992" s="15"/>
      <c r="CW992" s="22"/>
      <c r="DA992" s="15"/>
      <c r="DH992" s="15"/>
      <c r="DJ992" s="22"/>
      <c r="DO992" s="15"/>
      <c r="DV992" s="15"/>
      <c r="EC992" s="15"/>
      <c r="EJ992" s="15"/>
      <c r="EQ992" s="15"/>
      <c r="EX992" s="15"/>
      <c r="FE992" s="15"/>
      <c r="FL992" s="15"/>
      <c r="FS992" s="15"/>
      <c r="FZ992" s="15"/>
      <c r="GG992" s="15"/>
      <c r="GN992" s="15"/>
      <c r="GP992" s="22"/>
      <c r="GQ992" s="22"/>
      <c r="GR992" s="22"/>
      <c r="GS992" s="22"/>
      <c r="GT992" s="22"/>
      <c r="GU992" s="15"/>
      <c r="GV992" s="22"/>
      <c r="GW992" s="22"/>
      <c r="GX992" s="22"/>
      <c r="GY992" s="18"/>
      <c r="GZ992" s="18"/>
      <c r="HA992" s="18"/>
      <c r="HB992" s="18"/>
      <c r="HC992" s="18"/>
      <c r="HD992" s="18"/>
      <c r="HE992" s="18"/>
      <c r="HF992" s="18"/>
      <c r="HG992" s="18"/>
      <c r="HH992" s="18"/>
      <c r="HI992" s="18"/>
      <c r="HJ992" s="18"/>
      <c r="HK992" s="18"/>
      <c r="HL992" s="18"/>
      <c r="HM992" s="18"/>
      <c r="HN992" s="18"/>
      <c r="HO992" s="18"/>
      <c r="HP992" s="18"/>
      <c r="HQ992" s="18"/>
      <c r="HR992" s="18"/>
      <c r="HS992" s="18"/>
      <c r="HT992" s="18"/>
      <c r="HU992" s="18"/>
      <c r="HV992" s="18"/>
      <c r="HW992" s="18"/>
      <c r="HX992" s="18"/>
      <c r="HY992" s="18"/>
      <c r="HZ992" s="18"/>
      <c r="IA992" s="18"/>
      <c r="IB992" s="18"/>
      <c r="IC992" s="18"/>
      <c r="ID992" s="18"/>
      <c r="IE992" s="18"/>
      <c r="IF992" s="18"/>
      <c r="IG992" s="18"/>
      <c r="IH992" s="18"/>
      <c r="II992" s="18"/>
      <c r="IJ992" s="18"/>
      <c r="IK992" s="18"/>
      <c r="IL992" s="18"/>
      <c r="IM992" s="18"/>
      <c r="IN992" s="18"/>
      <c r="IO992" s="18"/>
      <c r="IP992" s="18"/>
      <c r="IQ992" s="18"/>
      <c r="IR992" s="18"/>
      <c r="IS992" s="18"/>
      <c r="IT992" s="18"/>
      <c r="IU992" s="18"/>
      <c r="IV992" s="18"/>
      <c r="IW992" s="18"/>
      <c r="IX992" s="18"/>
      <c r="IY992" s="18"/>
      <c r="IZ992" s="18"/>
      <c r="JA992" s="18"/>
      <c r="JB992" s="18"/>
      <c r="JC992" s="18"/>
      <c r="JD992" s="18"/>
      <c r="JE992" s="18"/>
      <c r="JF992" s="18"/>
    </row>
    <row r="993" spans="36:266" x14ac:dyDescent="0.3">
      <c r="AJ993" s="24"/>
      <c r="AK993" s="24"/>
      <c r="AL993" s="20"/>
      <c r="AM993" s="23"/>
      <c r="AN993" s="18"/>
      <c r="AO993" s="18"/>
      <c r="BB993" s="25"/>
      <c r="BC993" s="21"/>
      <c r="BG993" s="18"/>
      <c r="BN993" s="22"/>
      <c r="BO993" s="22"/>
      <c r="BP993" s="22"/>
      <c r="BQ993" s="22"/>
      <c r="BR993" s="15"/>
      <c r="CF993" s="15"/>
      <c r="CL993" s="22"/>
      <c r="CM993" s="15"/>
      <c r="CR993" s="22"/>
      <c r="CT993" s="15"/>
      <c r="CW993" s="22"/>
      <c r="DA993" s="15"/>
      <c r="DH993" s="15"/>
      <c r="DJ993" s="22"/>
      <c r="DO993" s="15"/>
      <c r="DV993" s="15"/>
      <c r="EC993" s="15"/>
      <c r="EJ993" s="15"/>
      <c r="EQ993" s="15"/>
      <c r="EX993" s="15"/>
      <c r="FE993" s="15"/>
      <c r="FL993" s="15"/>
      <c r="FS993" s="15"/>
      <c r="FZ993" s="15"/>
      <c r="GG993" s="15"/>
      <c r="GN993" s="15"/>
      <c r="GP993" s="22"/>
      <c r="GQ993" s="22"/>
      <c r="GR993" s="22"/>
      <c r="GS993" s="22"/>
      <c r="GT993" s="22"/>
      <c r="GU993" s="15"/>
      <c r="GV993" s="22"/>
      <c r="GW993" s="22"/>
      <c r="GX993" s="22"/>
      <c r="GY993" s="18"/>
      <c r="GZ993" s="18"/>
      <c r="HA993" s="18"/>
      <c r="HB993" s="18"/>
      <c r="HC993" s="18"/>
      <c r="HD993" s="18"/>
      <c r="HE993" s="18"/>
      <c r="HF993" s="18"/>
      <c r="HG993" s="18"/>
      <c r="HH993" s="18"/>
      <c r="HI993" s="18"/>
      <c r="HJ993" s="18"/>
      <c r="HK993" s="18"/>
      <c r="HL993" s="18"/>
      <c r="HM993" s="18"/>
      <c r="HN993" s="18"/>
      <c r="HO993" s="18"/>
      <c r="HP993" s="18"/>
      <c r="HQ993" s="18"/>
      <c r="HR993" s="18"/>
      <c r="HS993" s="18"/>
      <c r="HT993" s="18"/>
      <c r="HU993" s="18"/>
      <c r="HV993" s="18"/>
      <c r="HW993" s="18"/>
      <c r="HX993" s="18"/>
      <c r="HY993" s="18"/>
      <c r="HZ993" s="18"/>
      <c r="IA993" s="18"/>
      <c r="IB993" s="18"/>
      <c r="IC993" s="18"/>
      <c r="ID993" s="18"/>
      <c r="IE993" s="18"/>
      <c r="IF993" s="18"/>
      <c r="IG993" s="18"/>
      <c r="IH993" s="18"/>
      <c r="II993" s="18"/>
      <c r="IJ993" s="18"/>
      <c r="IK993" s="18"/>
      <c r="IL993" s="18"/>
      <c r="IM993" s="18"/>
      <c r="IN993" s="18"/>
      <c r="IO993" s="18"/>
      <c r="IP993" s="18"/>
      <c r="IQ993" s="18"/>
      <c r="IR993" s="18"/>
      <c r="IS993" s="18"/>
      <c r="IT993" s="18"/>
      <c r="IU993" s="18"/>
      <c r="IV993" s="18"/>
      <c r="IW993" s="18"/>
      <c r="IX993" s="18"/>
      <c r="IY993" s="18"/>
      <c r="IZ993" s="18"/>
      <c r="JA993" s="18"/>
      <c r="JB993" s="18"/>
      <c r="JC993" s="18"/>
      <c r="JD993" s="18"/>
      <c r="JE993" s="18"/>
      <c r="JF993" s="18"/>
    </row>
    <row r="994" spans="36:266" x14ac:dyDescent="0.3">
      <c r="AJ994" s="24"/>
      <c r="AK994" s="24"/>
      <c r="AL994" s="20"/>
      <c r="AM994" s="23"/>
      <c r="AN994" s="18"/>
      <c r="AO994" s="18"/>
      <c r="BB994" s="25"/>
      <c r="BC994" s="21"/>
      <c r="BG994" s="18"/>
      <c r="BN994" s="22"/>
      <c r="BO994" s="22"/>
      <c r="BP994" s="22"/>
      <c r="BQ994" s="22"/>
      <c r="BR994" s="15"/>
      <c r="CF994" s="15"/>
      <c r="CL994" s="22"/>
      <c r="CM994" s="15"/>
      <c r="CR994" s="22"/>
      <c r="CT994" s="15"/>
      <c r="CW994" s="22"/>
      <c r="DA994" s="15"/>
      <c r="DH994" s="15"/>
      <c r="DJ994" s="22"/>
      <c r="DO994" s="15"/>
      <c r="DV994" s="15"/>
      <c r="EC994" s="15"/>
      <c r="EJ994" s="15"/>
      <c r="EQ994" s="15"/>
      <c r="EX994" s="15"/>
      <c r="FE994" s="15"/>
      <c r="FL994" s="15"/>
      <c r="FS994" s="15"/>
      <c r="FZ994" s="15"/>
      <c r="GG994" s="15"/>
      <c r="GN994" s="15"/>
      <c r="GP994" s="22"/>
      <c r="GQ994" s="22"/>
      <c r="GR994" s="22"/>
      <c r="GS994" s="22"/>
      <c r="GT994" s="22"/>
      <c r="GU994" s="15"/>
      <c r="GV994" s="22"/>
      <c r="GW994" s="22"/>
      <c r="GX994" s="22"/>
      <c r="GY994" s="18"/>
      <c r="GZ994" s="18"/>
      <c r="HA994" s="18"/>
      <c r="HB994" s="18"/>
      <c r="HC994" s="18"/>
      <c r="HD994" s="18"/>
      <c r="HE994" s="18"/>
      <c r="HF994" s="18"/>
      <c r="HG994" s="18"/>
      <c r="HH994" s="18"/>
      <c r="HI994" s="18"/>
      <c r="HJ994" s="18"/>
      <c r="HK994" s="18"/>
      <c r="HL994" s="18"/>
      <c r="HM994" s="18"/>
      <c r="HN994" s="18"/>
      <c r="HO994" s="18"/>
      <c r="HP994" s="18"/>
      <c r="HQ994" s="18"/>
      <c r="HR994" s="18"/>
      <c r="HS994" s="18"/>
      <c r="HT994" s="18"/>
      <c r="HU994" s="18"/>
      <c r="HV994" s="18"/>
      <c r="HW994" s="18"/>
      <c r="HX994" s="18"/>
      <c r="HY994" s="18"/>
      <c r="HZ994" s="18"/>
      <c r="IA994" s="18"/>
      <c r="IB994" s="18"/>
      <c r="IC994" s="18"/>
      <c r="ID994" s="18"/>
      <c r="IE994" s="18"/>
      <c r="IF994" s="18"/>
      <c r="IG994" s="18"/>
      <c r="IH994" s="18"/>
      <c r="II994" s="18"/>
      <c r="IJ994" s="18"/>
      <c r="IK994" s="18"/>
      <c r="IL994" s="18"/>
      <c r="IM994" s="18"/>
      <c r="IN994" s="18"/>
      <c r="IO994" s="18"/>
      <c r="IP994" s="18"/>
      <c r="IQ994" s="18"/>
      <c r="IR994" s="18"/>
      <c r="IS994" s="18"/>
      <c r="IT994" s="18"/>
      <c r="IU994" s="18"/>
      <c r="IV994" s="18"/>
      <c r="IW994" s="18"/>
      <c r="IX994" s="18"/>
      <c r="IY994" s="18"/>
      <c r="IZ994" s="18"/>
      <c r="JA994" s="18"/>
      <c r="JB994" s="18"/>
      <c r="JC994" s="18"/>
      <c r="JD994" s="18"/>
      <c r="JE994" s="18"/>
      <c r="JF994" s="18"/>
    </row>
    <row r="995" spans="36:266" x14ac:dyDescent="0.3">
      <c r="AJ995" s="24"/>
      <c r="AK995" s="24"/>
      <c r="AL995" s="20"/>
      <c r="AM995" s="23"/>
      <c r="AN995" s="18"/>
      <c r="AO995" s="18"/>
      <c r="BB995" s="25"/>
      <c r="BC995" s="21"/>
      <c r="BG995" s="18"/>
      <c r="BN995" s="22"/>
      <c r="BO995" s="22"/>
      <c r="BP995" s="22"/>
      <c r="BQ995" s="22"/>
      <c r="BR995" s="15"/>
      <c r="CF995" s="15"/>
      <c r="CL995" s="22"/>
      <c r="CM995" s="15"/>
      <c r="CR995" s="22"/>
      <c r="CT995" s="15"/>
      <c r="CW995" s="22"/>
      <c r="DA995" s="15"/>
      <c r="DH995" s="15"/>
      <c r="DJ995" s="22"/>
      <c r="DO995" s="15"/>
      <c r="DV995" s="15"/>
      <c r="EC995" s="15"/>
      <c r="EJ995" s="15"/>
      <c r="EQ995" s="15"/>
      <c r="EX995" s="15"/>
      <c r="FE995" s="15"/>
      <c r="FL995" s="15"/>
      <c r="FS995" s="15"/>
      <c r="FZ995" s="15"/>
      <c r="GG995" s="15"/>
      <c r="GN995" s="15"/>
      <c r="GP995" s="22"/>
      <c r="GQ995" s="22"/>
      <c r="GR995" s="22"/>
      <c r="GS995" s="22"/>
      <c r="GT995" s="22"/>
      <c r="GU995" s="15"/>
      <c r="GV995" s="22"/>
      <c r="GW995" s="22"/>
      <c r="GX995" s="22"/>
      <c r="GY995" s="18"/>
      <c r="GZ995" s="18"/>
      <c r="HA995" s="18"/>
      <c r="HB995" s="18"/>
      <c r="HC995" s="18"/>
      <c r="HD995" s="18"/>
      <c r="HE995" s="18"/>
      <c r="HF995" s="18"/>
      <c r="HG995" s="18"/>
      <c r="HH995" s="18"/>
      <c r="HI995" s="18"/>
      <c r="HJ995" s="18"/>
      <c r="HK995" s="18"/>
      <c r="HL995" s="18"/>
      <c r="HM995" s="18"/>
      <c r="HN995" s="18"/>
      <c r="HO995" s="18"/>
      <c r="HP995" s="18"/>
      <c r="HQ995" s="18"/>
      <c r="HR995" s="18"/>
      <c r="HS995" s="18"/>
      <c r="HT995" s="18"/>
      <c r="HU995" s="18"/>
      <c r="HV995" s="18"/>
      <c r="HW995" s="18"/>
      <c r="HX995" s="18"/>
      <c r="HY995" s="18"/>
      <c r="HZ995" s="18"/>
      <c r="IA995" s="18"/>
      <c r="IB995" s="18"/>
      <c r="IC995" s="18"/>
      <c r="ID995" s="18"/>
      <c r="IE995" s="18"/>
      <c r="IF995" s="18"/>
      <c r="IG995" s="18"/>
      <c r="IH995" s="18"/>
      <c r="II995" s="18"/>
      <c r="IJ995" s="18"/>
      <c r="IK995" s="18"/>
      <c r="IL995" s="18"/>
      <c r="IM995" s="18"/>
      <c r="IN995" s="18"/>
      <c r="IO995" s="18"/>
      <c r="IP995" s="18"/>
      <c r="IQ995" s="18"/>
      <c r="IR995" s="18"/>
      <c r="IS995" s="18"/>
      <c r="IT995" s="18"/>
      <c r="IU995" s="18"/>
      <c r="IV995" s="18"/>
      <c r="IW995" s="18"/>
      <c r="IX995" s="18"/>
      <c r="IY995" s="18"/>
      <c r="IZ995" s="18"/>
      <c r="JA995" s="18"/>
      <c r="JB995" s="18"/>
      <c r="JC995" s="18"/>
      <c r="JD995" s="18"/>
      <c r="JE995" s="18"/>
      <c r="JF995" s="18"/>
    </row>
    <row r="996" spans="36:266" x14ac:dyDescent="0.3">
      <c r="AJ996" s="24"/>
      <c r="AK996" s="24"/>
      <c r="AL996" s="20"/>
      <c r="AM996" s="23"/>
      <c r="AN996" s="18"/>
      <c r="AO996" s="18"/>
      <c r="BB996" s="25"/>
      <c r="BC996" s="21"/>
      <c r="BG996" s="18"/>
      <c r="BN996" s="22"/>
      <c r="BO996" s="22"/>
      <c r="BP996" s="22"/>
      <c r="BQ996" s="22"/>
      <c r="BR996" s="15"/>
      <c r="CF996" s="15"/>
      <c r="CL996" s="22"/>
      <c r="CM996" s="15"/>
      <c r="CR996" s="22"/>
      <c r="CT996" s="15"/>
      <c r="CW996" s="22"/>
      <c r="DA996" s="15"/>
      <c r="DH996" s="15"/>
      <c r="DJ996" s="22"/>
      <c r="DO996" s="15"/>
      <c r="DV996" s="15"/>
      <c r="EC996" s="15"/>
      <c r="EJ996" s="15"/>
      <c r="EQ996" s="15"/>
      <c r="EX996" s="15"/>
      <c r="FE996" s="15"/>
      <c r="FL996" s="15"/>
      <c r="FS996" s="15"/>
      <c r="FZ996" s="15"/>
      <c r="GG996" s="15"/>
      <c r="GN996" s="15"/>
      <c r="GP996" s="22"/>
      <c r="GQ996" s="22"/>
      <c r="GR996" s="22"/>
      <c r="GS996" s="22"/>
      <c r="GT996" s="22"/>
      <c r="GU996" s="15"/>
      <c r="GV996" s="22"/>
      <c r="GW996" s="22"/>
      <c r="GX996" s="22"/>
      <c r="GY996" s="18"/>
      <c r="GZ996" s="18"/>
      <c r="HA996" s="18"/>
      <c r="HB996" s="18"/>
      <c r="HC996" s="18"/>
      <c r="HD996" s="18"/>
      <c r="HE996" s="18"/>
      <c r="HF996" s="18"/>
      <c r="HG996" s="18"/>
      <c r="HH996" s="18"/>
      <c r="HI996" s="18"/>
      <c r="HJ996" s="18"/>
      <c r="HK996" s="18"/>
      <c r="HL996" s="18"/>
      <c r="HM996" s="18"/>
      <c r="HN996" s="18"/>
      <c r="HO996" s="18"/>
      <c r="HP996" s="18"/>
      <c r="HQ996" s="18"/>
      <c r="HR996" s="18"/>
      <c r="HS996" s="18"/>
      <c r="HT996" s="18"/>
      <c r="HU996" s="18"/>
      <c r="HV996" s="18"/>
      <c r="HW996" s="18"/>
      <c r="HX996" s="18"/>
      <c r="HY996" s="18"/>
      <c r="HZ996" s="18"/>
      <c r="IA996" s="18"/>
      <c r="IB996" s="18"/>
      <c r="IC996" s="18"/>
      <c r="ID996" s="18"/>
      <c r="IE996" s="18"/>
      <c r="IF996" s="18"/>
      <c r="IG996" s="18"/>
      <c r="IH996" s="18"/>
      <c r="II996" s="18"/>
      <c r="IJ996" s="18"/>
      <c r="IK996" s="18"/>
      <c r="IL996" s="18"/>
      <c r="IM996" s="18"/>
      <c r="IN996" s="18"/>
      <c r="IO996" s="18"/>
      <c r="IP996" s="18"/>
      <c r="IQ996" s="18"/>
      <c r="IR996" s="18"/>
      <c r="IS996" s="18"/>
      <c r="IT996" s="18"/>
      <c r="IU996" s="18"/>
      <c r="IV996" s="18"/>
      <c r="IW996" s="18"/>
      <c r="IX996" s="18"/>
      <c r="IY996" s="18"/>
      <c r="IZ996" s="18"/>
      <c r="JA996" s="18"/>
      <c r="JB996" s="18"/>
      <c r="JC996" s="18"/>
      <c r="JD996" s="18"/>
      <c r="JE996" s="18"/>
      <c r="JF996" s="18"/>
    </row>
    <row r="997" spans="36:266" x14ac:dyDescent="0.3">
      <c r="AJ997" s="24"/>
      <c r="AK997" s="24"/>
      <c r="AL997" s="20"/>
      <c r="AM997" s="23"/>
      <c r="AN997" s="18"/>
      <c r="AO997" s="18"/>
      <c r="BB997" s="25"/>
      <c r="BC997" s="21"/>
      <c r="BG997" s="18"/>
      <c r="BN997" s="22"/>
      <c r="BO997" s="22"/>
      <c r="BP997" s="22"/>
      <c r="BQ997" s="22"/>
      <c r="BR997" s="15"/>
      <c r="CF997" s="15"/>
      <c r="CL997" s="22"/>
      <c r="CM997" s="15"/>
      <c r="CR997" s="22"/>
      <c r="CT997" s="15"/>
      <c r="CW997" s="22"/>
      <c r="DA997" s="15"/>
      <c r="DH997" s="15"/>
      <c r="DJ997" s="22"/>
      <c r="DO997" s="15"/>
      <c r="DV997" s="15"/>
      <c r="EC997" s="15"/>
      <c r="EJ997" s="15"/>
      <c r="EQ997" s="15"/>
      <c r="EX997" s="15"/>
      <c r="FE997" s="15"/>
      <c r="FL997" s="15"/>
      <c r="FS997" s="15"/>
      <c r="FZ997" s="15"/>
      <c r="GG997" s="15"/>
      <c r="GN997" s="15"/>
      <c r="GP997" s="22"/>
      <c r="GQ997" s="22"/>
      <c r="GR997" s="22"/>
      <c r="GS997" s="22"/>
      <c r="GT997" s="22"/>
      <c r="GU997" s="15"/>
      <c r="GV997" s="22"/>
      <c r="GW997" s="22"/>
      <c r="GX997" s="22"/>
      <c r="GY997" s="18"/>
      <c r="GZ997" s="18"/>
      <c r="HA997" s="18"/>
      <c r="HB997" s="18"/>
      <c r="HC997" s="18"/>
      <c r="HD997" s="18"/>
      <c r="HE997" s="18"/>
      <c r="HF997" s="18"/>
      <c r="HG997" s="18"/>
      <c r="HH997" s="18"/>
      <c r="HI997" s="18"/>
      <c r="HJ997" s="18"/>
      <c r="HK997" s="18"/>
      <c r="HL997" s="18"/>
      <c r="HM997" s="18"/>
      <c r="HN997" s="18"/>
      <c r="HO997" s="18"/>
      <c r="HP997" s="18"/>
      <c r="HQ997" s="18"/>
      <c r="HR997" s="18"/>
      <c r="HS997" s="18"/>
      <c r="HT997" s="18"/>
      <c r="HU997" s="18"/>
      <c r="HV997" s="18"/>
      <c r="HW997" s="18"/>
      <c r="HX997" s="18"/>
      <c r="HY997" s="18"/>
      <c r="HZ997" s="18"/>
      <c r="IA997" s="18"/>
      <c r="IB997" s="18"/>
      <c r="IC997" s="18"/>
      <c r="ID997" s="18"/>
      <c r="IE997" s="18"/>
      <c r="IF997" s="18"/>
      <c r="IG997" s="18"/>
      <c r="IH997" s="18"/>
      <c r="II997" s="18"/>
      <c r="IJ997" s="18"/>
      <c r="IK997" s="18"/>
      <c r="IL997" s="18"/>
      <c r="IM997" s="18"/>
      <c r="IN997" s="18"/>
      <c r="IO997" s="18"/>
      <c r="IP997" s="18"/>
      <c r="IQ997" s="18"/>
      <c r="IR997" s="18"/>
      <c r="IS997" s="18"/>
      <c r="IT997" s="18"/>
      <c r="IU997" s="18"/>
      <c r="IV997" s="18"/>
      <c r="IW997" s="18"/>
      <c r="IX997" s="18"/>
      <c r="IY997" s="18"/>
      <c r="IZ997" s="18"/>
      <c r="JA997" s="18"/>
      <c r="JB997" s="18"/>
      <c r="JC997" s="18"/>
      <c r="JD997" s="18"/>
      <c r="JE997" s="18"/>
      <c r="JF997" s="18"/>
    </row>
    <row r="998" spans="36:266" x14ac:dyDescent="0.3">
      <c r="AJ998" s="24"/>
      <c r="AK998" s="24"/>
      <c r="AL998" s="20"/>
      <c r="AM998" s="23"/>
      <c r="AN998" s="18"/>
      <c r="AO998" s="18"/>
      <c r="BB998" s="25"/>
      <c r="BC998" s="21"/>
      <c r="BG998" s="18"/>
      <c r="BN998" s="22"/>
      <c r="BO998" s="22"/>
      <c r="BP998" s="22"/>
      <c r="BQ998" s="22"/>
      <c r="BR998" s="15"/>
      <c r="CF998" s="15"/>
      <c r="CL998" s="22"/>
      <c r="CM998" s="15"/>
      <c r="CR998" s="22"/>
      <c r="CT998" s="15"/>
      <c r="CW998" s="22"/>
      <c r="DA998" s="15"/>
      <c r="DH998" s="15"/>
      <c r="DJ998" s="22"/>
      <c r="DO998" s="15"/>
      <c r="DV998" s="15"/>
      <c r="EC998" s="15"/>
      <c r="EJ998" s="15"/>
      <c r="EQ998" s="15"/>
      <c r="EX998" s="15"/>
      <c r="FE998" s="15"/>
      <c r="FL998" s="15"/>
      <c r="FS998" s="15"/>
      <c r="FZ998" s="15"/>
      <c r="GG998" s="15"/>
      <c r="GN998" s="15"/>
      <c r="GP998" s="22"/>
      <c r="GQ998" s="22"/>
      <c r="GR998" s="22"/>
      <c r="GS998" s="22"/>
      <c r="GT998" s="22"/>
      <c r="GU998" s="15"/>
      <c r="GV998" s="22"/>
      <c r="GW998" s="22"/>
      <c r="GX998" s="22"/>
      <c r="GY998" s="18"/>
      <c r="GZ998" s="18"/>
      <c r="HA998" s="18"/>
      <c r="HB998" s="18"/>
      <c r="HC998" s="18"/>
      <c r="HD998" s="18"/>
      <c r="HE998" s="18"/>
      <c r="HF998" s="18"/>
      <c r="HG998" s="18"/>
      <c r="HH998" s="18"/>
      <c r="HI998" s="18"/>
      <c r="HJ998" s="18"/>
      <c r="HK998" s="18"/>
      <c r="HL998" s="18"/>
      <c r="HM998" s="18"/>
      <c r="HN998" s="18"/>
      <c r="HO998" s="18"/>
      <c r="HP998" s="18"/>
      <c r="HQ998" s="18"/>
      <c r="HR998" s="18"/>
      <c r="HS998" s="18"/>
      <c r="HT998" s="18"/>
      <c r="HU998" s="18"/>
      <c r="HV998" s="18"/>
      <c r="HW998" s="18"/>
      <c r="HX998" s="18"/>
      <c r="HY998" s="18"/>
      <c r="HZ998" s="18"/>
      <c r="IA998" s="18"/>
      <c r="IB998" s="18"/>
      <c r="IC998" s="18"/>
      <c r="ID998" s="18"/>
      <c r="IE998" s="18"/>
      <c r="IF998" s="18"/>
      <c r="IG998" s="18"/>
      <c r="IH998" s="18"/>
      <c r="II998" s="18"/>
      <c r="IJ998" s="18"/>
      <c r="IK998" s="18"/>
      <c r="IL998" s="18"/>
      <c r="IM998" s="18"/>
      <c r="IN998" s="18"/>
      <c r="IO998" s="18"/>
      <c r="IP998" s="18"/>
      <c r="IQ998" s="18"/>
      <c r="IR998" s="18"/>
      <c r="IS998" s="18"/>
      <c r="IT998" s="18"/>
      <c r="IU998" s="18"/>
      <c r="IV998" s="18"/>
      <c r="IW998" s="18"/>
      <c r="IX998" s="18"/>
      <c r="IY998" s="18"/>
      <c r="IZ998" s="18"/>
      <c r="JA998" s="18"/>
      <c r="JB998" s="18"/>
      <c r="JC998" s="18"/>
      <c r="JD998" s="18"/>
      <c r="JE998" s="18"/>
      <c r="JF998" s="18"/>
    </row>
    <row r="999" spans="36:266" x14ac:dyDescent="0.3">
      <c r="AJ999" s="24"/>
      <c r="AK999" s="24"/>
      <c r="AL999" s="20"/>
      <c r="AM999" s="23"/>
      <c r="AN999" s="18"/>
      <c r="AO999" s="18"/>
      <c r="BB999" s="25"/>
      <c r="BC999" s="21"/>
      <c r="BG999" s="18"/>
      <c r="BN999" s="22"/>
      <c r="BO999" s="22"/>
      <c r="BP999" s="22"/>
      <c r="BQ999" s="22"/>
      <c r="BR999" s="15"/>
      <c r="CF999" s="15"/>
      <c r="CL999" s="22"/>
      <c r="CM999" s="15"/>
      <c r="CR999" s="22"/>
      <c r="CT999" s="15"/>
      <c r="CW999" s="22"/>
      <c r="DA999" s="15"/>
      <c r="DH999" s="15"/>
      <c r="DJ999" s="22"/>
      <c r="DO999" s="15"/>
      <c r="DV999" s="15"/>
      <c r="EC999" s="15"/>
      <c r="EJ999" s="15"/>
      <c r="EQ999" s="15"/>
      <c r="EX999" s="15"/>
      <c r="FE999" s="15"/>
      <c r="FL999" s="15"/>
      <c r="FS999" s="15"/>
      <c r="FZ999" s="15"/>
      <c r="GG999" s="15"/>
      <c r="GN999" s="15"/>
      <c r="GP999" s="22"/>
      <c r="GQ999" s="22"/>
      <c r="GR999" s="22"/>
      <c r="GS999" s="22"/>
      <c r="GT999" s="22"/>
      <c r="GU999" s="15"/>
      <c r="GV999" s="22"/>
      <c r="GW999" s="22"/>
      <c r="GX999" s="22"/>
      <c r="GY999" s="18"/>
      <c r="GZ999" s="18"/>
      <c r="HA999" s="18"/>
      <c r="HB999" s="18"/>
      <c r="HC999" s="18"/>
      <c r="HD999" s="18"/>
      <c r="HE999" s="18"/>
      <c r="HF999" s="18"/>
      <c r="HG999" s="18"/>
      <c r="HH999" s="18"/>
      <c r="HI999" s="18"/>
      <c r="HJ999" s="18"/>
      <c r="HK999" s="18"/>
      <c r="HL999" s="18"/>
      <c r="HM999" s="18"/>
      <c r="HN999" s="18"/>
      <c r="HO999" s="18"/>
      <c r="HP999" s="18"/>
      <c r="HQ999" s="18"/>
      <c r="HR999" s="18"/>
      <c r="HS999" s="18"/>
      <c r="HT999" s="18"/>
      <c r="HU999" s="18"/>
      <c r="HV999" s="18"/>
      <c r="HW999" s="18"/>
      <c r="HX999" s="18"/>
      <c r="HY999" s="18"/>
      <c r="HZ999" s="18"/>
      <c r="IA999" s="18"/>
      <c r="IB999" s="18"/>
      <c r="IC999" s="18"/>
      <c r="ID999" s="18"/>
      <c r="IE999" s="18"/>
      <c r="IF999" s="18"/>
      <c r="IG999" s="18"/>
      <c r="IH999" s="18"/>
      <c r="II999" s="18"/>
      <c r="IJ999" s="18"/>
      <c r="IK999" s="18"/>
      <c r="IL999" s="18"/>
      <c r="IM999" s="18"/>
      <c r="IN999" s="18"/>
      <c r="IO999" s="18"/>
      <c r="IP999" s="18"/>
      <c r="IQ999" s="18"/>
      <c r="IR999" s="18"/>
      <c r="IS999" s="18"/>
      <c r="IT999" s="18"/>
      <c r="IU999" s="18"/>
      <c r="IV999" s="18"/>
      <c r="IW999" s="18"/>
      <c r="IX999" s="18"/>
      <c r="IY999" s="18"/>
      <c r="IZ999" s="18"/>
      <c r="JA999" s="18"/>
      <c r="JB999" s="18"/>
      <c r="JC999" s="18"/>
      <c r="JD999" s="18"/>
      <c r="JE999" s="18"/>
      <c r="JF999" s="18"/>
    </row>
    <row r="1000" spans="36:266" x14ac:dyDescent="0.3">
      <c r="AJ1000" s="24"/>
      <c r="AK1000" s="24"/>
      <c r="AL1000" s="20"/>
      <c r="AM1000" s="23"/>
      <c r="AN1000" s="18"/>
      <c r="AO1000" s="18"/>
      <c r="BB1000" s="25"/>
      <c r="BC1000" s="21"/>
      <c r="BG1000" s="18"/>
      <c r="BN1000" s="22"/>
      <c r="BO1000" s="22"/>
      <c r="BP1000" s="22"/>
      <c r="BQ1000" s="22"/>
      <c r="BR1000" s="15"/>
      <c r="CF1000" s="15"/>
      <c r="CL1000" s="22"/>
      <c r="CM1000" s="15"/>
      <c r="CR1000" s="22"/>
      <c r="CT1000" s="15"/>
      <c r="CW1000" s="22"/>
      <c r="DA1000" s="15"/>
      <c r="DH1000" s="15"/>
      <c r="DJ1000" s="22"/>
      <c r="DO1000" s="15"/>
      <c r="DV1000" s="15"/>
      <c r="EC1000" s="15"/>
      <c r="EJ1000" s="15"/>
      <c r="EQ1000" s="15"/>
      <c r="EX1000" s="15"/>
      <c r="FE1000" s="15"/>
      <c r="FL1000" s="15"/>
      <c r="FS1000" s="15"/>
      <c r="FZ1000" s="15"/>
      <c r="GG1000" s="15"/>
      <c r="GN1000" s="15"/>
      <c r="GP1000" s="22"/>
      <c r="GQ1000" s="22"/>
      <c r="GR1000" s="22"/>
      <c r="GS1000" s="22"/>
      <c r="GT1000" s="22"/>
      <c r="GU1000" s="15"/>
      <c r="GV1000" s="22"/>
      <c r="GW1000" s="22"/>
      <c r="GX1000" s="22"/>
      <c r="GY1000" s="18"/>
      <c r="GZ1000" s="18"/>
      <c r="HA1000" s="18"/>
      <c r="HB1000" s="18"/>
      <c r="HC1000" s="18"/>
      <c r="HD1000" s="18"/>
      <c r="HE1000" s="18"/>
      <c r="HF1000" s="18"/>
      <c r="HG1000" s="18"/>
      <c r="HH1000" s="18"/>
      <c r="HI1000" s="18"/>
      <c r="HJ1000" s="18"/>
      <c r="HK1000" s="18"/>
      <c r="HL1000" s="18"/>
      <c r="HM1000" s="18"/>
      <c r="HN1000" s="18"/>
      <c r="HO1000" s="18"/>
      <c r="HP1000" s="18"/>
      <c r="HQ1000" s="18"/>
      <c r="HR1000" s="18"/>
      <c r="HS1000" s="18"/>
      <c r="HT1000" s="18"/>
      <c r="HU1000" s="18"/>
      <c r="HV1000" s="18"/>
      <c r="HW1000" s="18"/>
      <c r="HX1000" s="18"/>
      <c r="HY1000" s="18"/>
      <c r="HZ1000" s="18"/>
      <c r="IA1000" s="18"/>
      <c r="IB1000" s="18"/>
      <c r="IC1000" s="18"/>
      <c r="ID1000" s="18"/>
      <c r="IE1000" s="18"/>
      <c r="IF1000" s="18"/>
      <c r="IG1000" s="18"/>
      <c r="IH1000" s="18"/>
      <c r="II1000" s="18"/>
      <c r="IJ1000" s="18"/>
      <c r="IK1000" s="18"/>
      <c r="IL1000" s="18"/>
      <c r="IM1000" s="18"/>
      <c r="IN1000" s="18"/>
      <c r="IO1000" s="18"/>
      <c r="IP1000" s="18"/>
      <c r="IQ1000" s="18"/>
      <c r="IR1000" s="18"/>
      <c r="IS1000" s="18"/>
      <c r="IT1000" s="18"/>
      <c r="IU1000" s="18"/>
      <c r="IV1000" s="18"/>
      <c r="IW1000" s="18"/>
      <c r="IX1000" s="18"/>
      <c r="IY1000" s="18"/>
      <c r="IZ1000" s="18"/>
      <c r="JA1000" s="18"/>
      <c r="JB1000" s="18"/>
      <c r="JC1000" s="18"/>
      <c r="JD1000" s="18"/>
      <c r="JE1000" s="18"/>
      <c r="JF1000" s="18"/>
    </row>
    <row r="1001" spans="36:266" x14ac:dyDescent="0.3">
      <c r="AJ1001" s="24"/>
      <c r="AK1001" s="24"/>
      <c r="AL1001" s="20"/>
      <c r="AM1001" s="23"/>
      <c r="AN1001" s="18"/>
      <c r="AO1001" s="18"/>
      <c r="BB1001" s="25"/>
      <c r="BC1001" s="21"/>
      <c r="BG1001" s="18"/>
      <c r="BN1001" s="22"/>
      <c r="BO1001" s="22"/>
      <c r="BP1001" s="22"/>
      <c r="BQ1001" s="22"/>
      <c r="BR1001" s="15"/>
      <c r="CF1001" s="15"/>
      <c r="CL1001" s="22"/>
      <c r="CM1001" s="15"/>
      <c r="CR1001" s="22"/>
      <c r="CT1001" s="15"/>
      <c r="CW1001" s="22"/>
      <c r="DA1001" s="15"/>
      <c r="DH1001" s="15"/>
      <c r="DJ1001" s="22"/>
      <c r="DO1001" s="15"/>
      <c r="DV1001" s="15"/>
      <c r="EC1001" s="15"/>
      <c r="EJ1001" s="15"/>
      <c r="EQ1001" s="15"/>
      <c r="EX1001" s="15"/>
      <c r="FE1001" s="15"/>
      <c r="FL1001" s="15"/>
      <c r="FS1001" s="15"/>
      <c r="FZ1001" s="15"/>
      <c r="GG1001" s="15"/>
      <c r="GN1001" s="15"/>
      <c r="GP1001" s="22"/>
      <c r="GQ1001" s="22"/>
      <c r="GR1001" s="22"/>
      <c r="GS1001" s="22"/>
      <c r="GT1001" s="22"/>
      <c r="GU1001" s="15"/>
      <c r="GV1001" s="22"/>
      <c r="GW1001" s="22"/>
      <c r="GX1001" s="22"/>
      <c r="GY1001" s="18"/>
      <c r="GZ1001" s="18"/>
      <c r="HA1001" s="18"/>
      <c r="HB1001" s="18"/>
      <c r="HC1001" s="18"/>
      <c r="HD1001" s="18"/>
      <c r="HE1001" s="18"/>
      <c r="HF1001" s="18"/>
      <c r="HG1001" s="18"/>
      <c r="HH1001" s="18"/>
      <c r="HI1001" s="18"/>
      <c r="HJ1001" s="18"/>
      <c r="HK1001" s="18"/>
      <c r="HL1001" s="18"/>
      <c r="HM1001" s="18"/>
      <c r="HN1001" s="18"/>
      <c r="HO1001" s="18"/>
      <c r="HP1001" s="18"/>
      <c r="HQ1001" s="18"/>
      <c r="HR1001" s="18"/>
      <c r="HS1001" s="18"/>
      <c r="HT1001" s="18"/>
      <c r="HU1001" s="18"/>
      <c r="HV1001" s="18"/>
      <c r="HW1001" s="18"/>
      <c r="HX1001" s="18"/>
      <c r="HY1001" s="18"/>
      <c r="HZ1001" s="18"/>
      <c r="IA1001" s="18"/>
      <c r="IB1001" s="18"/>
      <c r="IC1001" s="18"/>
      <c r="ID1001" s="18"/>
      <c r="IE1001" s="18"/>
      <c r="IF1001" s="18"/>
      <c r="IG1001" s="18"/>
      <c r="IH1001" s="18"/>
      <c r="II1001" s="18"/>
      <c r="IJ1001" s="18"/>
      <c r="IK1001" s="18"/>
      <c r="IL1001" s="18"/>
      <c r="IM1001" s="18"/>
      <c r="IN1001" s="18"/>
      <c r="IO1001" s="18"/>
      <c r="IP1001" s="18"/>
      <c r="IQ1001" s="18"/>
      <c r="IR1001" s="18"/>
      <c r="IS1001" s="18"/>
      <c r="IT1001" s="18"/>
      <c r="IU1001" s="18"/>
      <c r="IV1001" s="18"/>
      <c r="IW1001" s="18"/>
      <c r="IX1001" s="18"/>
      <c r="IY1001" s="18"/>
      <c r="IZ1001" s="18"/>
      <c r="JA1001" s="18"/>
      <c r="JB1001" s="18"/>
      <c r="JC1001" s="18"/>
      <c r="JD1001" s="18"/>
      <c r="JE1001" s="18"/>
      <c r="JF1001" s="18"/>
    </row>
    <row r="1002" spans="36:266" x14ac:dyDescent="0.3">
      <c r="AJ1002" s="24"/>
      <c r="AK1002" s="24"/>
      <c r="AL1002" s="20"/>
      <c r="AM1002" s="23"/>
      <c r="AN1002" s="18"/>
      <c r="AO1002" s="18"/>
      <c r="BB1002" s="25"/>
      <c r="BC1002" s="21"/>
      <c r="BG1002" s="18"/>
      <c r="BN1002" s="22"/>
      <c r="BO1002" s="22"/>
      <c r="BP1002" s="22"/>
      <c r="BQ1002" s="22"/>
      <c r="BR1002" s="15"/>
      <c r="CF1002" s="15"/>
      <c r="CL1002" s="22"/>
      <c r="CM1002" s="15"/>
      <c r="CR1002" s="22"/>
      <c r="CT1002" s="15"/>
      <c r="CW1002" s="22"/>
      <c r="DA1002" s="15"/>
      <c r="DH1002" s="15"/>
      <c r="DJ1002" s="22"/>
      <c r="DO1002" s="15"/>
      <c r="DV1002" s="15"/>
      <c r="EC1002" s="15"/>
      <c r="EJ1002" s="15"/>
      <c r="EQ1002" s="15"/>
      <c r="EX1002" s="15"/>
      <c r="FE1002" s="15"/>
      <c r="FL1002" s="15"/>
      <c r="FS1002" s="15"/>
      <c r="FZ1002" s="15"/>
      <c r="GG1002" s="15"/>
      <c r="GN1002" s="15"/>
      <c r="GP1002" s="22"/>
      <c r="GQ1002" s="22"/>
      <c r="GR1002" s="22"/>
      <c r="GS1002" s="22"/>
      <c r="GT1002" s="22"/>
      <c r="GU1002" s="15"/>
      <c r="GV1002" s="22"/>
      <c r="GW1002" s="22"/>
      <c r="GX1002" s="22"/>
      <c r="GY1002" s="18"/>
      <c r="GZ1002" s="18"/>
      <c r="HA1002" s="18"/>
      <c r="HB1002" s="18"/>
      <c r="HC1002" s="18"/>
      <c r="HD1002" s="18"/>
      <c r="HE1002" s="18"/>
      <c r="HF1002" s="18"/>
      <c r="HG1002" s="18"/>
      <c r="HH1002" s="18"/>
      <c r="HI1002" s="18"/>
      <c r="HJ1002" s="18"/>
      <c r="HK1002" s="18"/>
      <c r="HL1002" s="18"/>
      <c r="HM1002" s="18"/>
      <c r="HN1002" s="18"/>
      <c r="HO1002" s="18"/>
      <c r="HP1002" s="18"/>
      <c r="HQ1002" s="18"/>
      <c r="HR1002" s="18"/>
      <c r="HS1002" s="18"/>
      <c r="HT1002" s="18"/>
      <c r="HU1002" s="18"/>
      <c r="HV1002" s="18"/>
      <c r="HW1002" s="18"/>
      <c r="HX1002" s="18"/>
      <c r="HY1002" s="18"/>
      <c r="HZ1002" s="18"/>
      <c r="IA1002" s="18"/>
      <c r="IB1002" s="18"/>
      <c r="IC1002" s="18"/>
      <c r="ID1002" s="18"/>
      <c r="IE1002" s="18"/>
      <c r="IF1002" s="18"/>
      <c r="IG1002" s="18"/>
      <c r="IH1002" s="18"/>
      <c r="II1002" s="18"/>
      <c r="IJ1002" s="18"/>
      <c r="IK1002" s="18"/>
      <c r="IL1002" s="18"/>
      <c r="IM1002" s="18"/>
      <c r="IN1002" s="18"/>
      <c r="IO1002" s="18"/>
      <c r="IP1002" s="18"/>
      <c r="IQ1002" s="18"/>
      <c r="IR1002" s="18"/>
      <c r="IS1002" s="18"/>
      <c r="IT1002" s="18"/>
      <c r="IU1002" s="18"/>
      <c r="IV1002" s="18"/>
      <c r="IW1002" s="18"/>
      <c r="IX1002" s="18"/>
      <c r="IY1002" s="18"/>
      <c r="IZ1002" s="18"/>
      <c r="JA1002" s="18"/>
      <c r="JB1002" s="18"/>
      <c r="JC1002" s="18"/>
      <c r="JD1002" s="18"/>
      <c r="JE1002" s="18"/>
      <c r="JF1002" s="18"/>
    </row>
    <row r="1003" spans="36:266" x14ac:dyDescent="0.3">
      <c r="AJ1003" s="24"/>
      <c r="AK1003" s="24"/>
      <c r="AL1003" s="20"/>
      <c r="AM1003" s="23"/>
      <c r="AN1003" s="18"/>
      <c r="AO1003" s="18"/>
      <c r="BB1003" s="25"/>
      <c r="BC1003" s="21"/>
      <c r="BG1003" s="18"/>
      <c r="BN1003" s="22"/>
      <c r="BO1003" s="22"/>
      <c r="BP1003" s="22"/>
      <c r="BQ1003" s="22"/>
      <c r="BR1003" s="15"/>
      <c r="CF1003" s="15"/>
      <c r="CL1003" s="22"/>
      <c r="CM1003" s="15"/>
      <c r="CR1003" s="22"/>
      <c r="CT1003" s="15"/>
      <c r="CW1003" s="22"/>
      <c r="DA1003" s="15"/>
      <c r="DH1003" s="15"/>
      <c r="DJ1003" s="22"/>
      <c r="DO1003" s="15"/>
      <c r="DV1003" s="15"/>
      <c r="EC1003" s="15"/>
      <c r="EJ1003" s="15"/>
      <c r="EQ1003" s="15"/>
      <c r="EX1003" s="15"/>
      <c r="FE1003" s="15"/>
      <c r="FL1003" s="15"/>
      <c r="FS1003" s="15"/>
      <c r="FZ1003" s="15"/>
      <c r="GG1003" s="15"/>
      <c r="GN1003" s="15"/>
      <c r="GP1003" s="22"/>
      <c r="GQ1003" s="22"/>
      <c r="GR1003" s="22"/>
      <c r="GS1003" s="22"/>
      <c r="GT1003" s="22"/>
      <c r="GU1003" s="15"/>
      <c r="GV1003" s="22"/>
      <c r="GW1003" s="22"/>
      <c r="GX1003" s="22"/>
      <c r="GY1003" s="18"/>
      <c r="GZ1003" s="18"/>
      <c r="HA1003" s="18"/>
      <c r="HB1003" s="18"/>
      <c r="HC1003" s="18"/>
      <c r="HD1003" s="18"/>
      <c r="HE1003" s="18"/>
      <c r="HF1003" s="18"/>
      <c r="HG1003" s="18"/>
      <c r="HH1003" s="18"/>
      <c r="HI1003" s="18"/>
      <c r="HJ1003" s="18"/>
      <c r="HK1003" s="18"/>
      <c r="HL1003" s="18"/>
      <c r="HM1003" s="18"/>
      <c r="HN1003" s="18"/>
      <c r="HO1003" s="18"/>
      <c r="HP1003" s="18"/>
      <c r="HQ1003" s="18"/>
      <c r="HR1003" s="18"/>
      <c r="HS1003" s="18"/>
      <c r="HT1003" s="18"/>
      <c r="HU1003" s="18"/>
      <c r="HV1003" s="18"/>
      <c r="HW1003" s="18"/>
      <c r="HX1003" s="18"/>
      <c r="HY1003" s="18"/>
      <c r="HZ1003" s="18"/>
      <c r="IA1003" s="18"/>
      <c r="IB1003" s="18"/>
      <c r="IC1003" s="18"/>
      <c r="ID1003" s="18"/>
      <c r="IE1003" s="18"/>
      <c r="IF1003" s="18"/>
      <c r="IG1003" s="18"/>
      <c r="IH1003" s="18"/>
      <c r="II1003" s="18"/>
      <c r="IJ1003" s="18"/>
      <c r="IK1003" s="18"/>
      <c r="IL1003" s="18"/>
      <c r="IM1003" s="18"/>
      <c r="IN1003" s="18"/>
      <c r="IO1003" s="18"/>
      <c r="IP1003" s="18"/>
      <c r="IQ1003" s="18"/>
      <c r="IR1003" s="18"/>
      <c r="IS1003" s="18"/>
      <c r="IT1003" s="18"/>
      <c r="IU1003" s="18"/>
      <c r="IV1003" s="18"/>
      <c r="IW1003" s="18"/>
      <c r="IX1003" s="18"/>
      <c r="IY1003" s="18"/>
      <c r="IZ1003" s="18"/>
      <c r="JA1003" s="18"/>
      <c r="JB1003" s="18"/>
      <c r="JC1003" s="18"/>
      <c r="JD1003" s="18"/>
      <c r="JE1003" s="18"/>
      <c r="JF1003" s="18"/>
    </row>
    <row r="1004" spans="36:266" x14ac:dyDescent="0.3">
      <c r="AJ1004" s="24"/>
      <c r="AK1004" s="24"/>
      <c r="AL1004" s="20"/>
      <c r="AM1004" s="23"/>
      <c r="AN1004" s="18"/>
      <c r="AO1004" s="18"/>
      <c r="BB1004" s="25"/>
      <c r="BC1004" s="21"/>
      <c r="BG1004" s="18"/>
      <c r="BN1004" s="22"/>
      <c r="BO1004" s="22"/>
      <c r="BP1004" s="22"/>
      <c r="BQ1004" s="22"/>
      <c r="BR1004" s="15"/>
      <c r="CF1004" s="15"/>
      <c r="CL1004" s="22"/>
      <c r="CM1004" s="15"/>
      <c r="CR1004" s="22"/>
      <c r="CT1004" s="15"/>
      <c r="CW1004" s="22"/>
      <c r="DA1004" s="15"/>
      <c r="DH1004" s="15"/>
      <c r="DJ1004" s="22"/>
      <c r="DO1004" s="15"/>
      <c r="DV1004" s="15"/>
      <c r="EC1004" s="15"/>
      <c r="EJ1004" s="15"/>
      <c r="EQ1004" s="15"/>
      <c r="EX1004" s="15"/>
      <c r="FE1004" s="15"/>
      <c r="FL1004" s="15"/>
      <c r="FS1004" s="15"/>
      <c r="FZ1004" s="15"/>
      <c r="GG1004" s="15"/>
      <c r="GN1004" s="15"/>
      <c r="GP1004" s="22"/>
      <c r="GQ1004" s="22"/>
      <c r="GR1004" s="22"/>
      <c r="GS1004" s="22"/>
      <c r="GT1004" s="22"/>
      <c r="GU1004" s="15"/>
      <c r="GV1004" s="22"/>
      <c r="GW1004" s="22"/>
      <c r="GX1004" s="22"/>
      <c r="GY1004" s="18"/>
      <c r="GZ1004" s="18"/>
      <c r="HA1004" s="18"/>
      <c r="HB1004" s="18"/>
      <c r="HC1004" s="18"/>
      <c r="HD1004" s="18"/>
      <c r="HE1004" s="18"/>
      <c r="HF1004" s="18"/>
      <c r="HG1004" s="18"/>
      <c r="HH1004" s="18"/>
      <c r="HI1004" s="18"/>
      <c r="HJ1004" s="18"/>
      <c r="HK1004" s="18"/>
      <c r="HL1004" s="18"/>
      <c r="HM1004" s="18"/>
      <c r="HN1004" s="18"/>
      <c r="HO1004" s="18"/>
      <c r="HP1004" s="18"/>
      <c r="HQ1004" s="18"/>
      <c r="HR1004" s="18"/>
      <c r="HS1004" s="18"/>
      <c r="HT1004" s="18"/>
      <c r="HU1004" s="18"/>
      <c r="HV1004" s="18"/>
      <c r="HW1004" s="18"/>
      <c r="HX1004" s="18"/>
      <c r="HY1004" s="18"/>
      <c r="HZ1004" s="18"/>
      <c r="IA1004" s="18"/>
      <c r="IB1004" s="18"/>
      <c r="IC1004" s="18"/>
      <c r="ID1004" s="18"/>
      <c r="IE1004" s="18"/>
      <c r="IF1004" s="18"/>
      <c r="IG1004" s="18"/>
      <c r="IH1004" s="18"/>
      <c r="II1004" s="18"/>
      <c r="IJ1004" s="18"/>
      <c r="IK1004" s="18"/>
      <c r="IL1004" s="18"/>
      <c r="IM1004" s="18"/>
      <c r="IN1004" s="18"/>
      <c r="IO1004" s="18"/>
      <c r="IP1004" s="18"/>
      <c r="IQ1004" s="18"/>
      <c r="IR1004" s="18"/>
      <c r="IS1004" s="18"/>
      <c r="IT1004" s="18"/>
      <c r="IU1004" s="18"/>
      <c r="IV1004" s="18"/>
      <c r="IW1004" s="18"/>
      <c r="IX1004" s="18"/>
      <c r="IY1004" s="18"/>
      <c r="IZ1004" s="18"/>
      <c r="JA1004" s="18"/>
      <c r="JB1004" s="18"/>
      <c r="JC1004" s="18"/>
      <c r="JD1004" s="18"/>
      <c r="JE1004" s="18"/>
      <c r="JF1004" s="18"/>
    </row>
    <row r="1005" spans="36:266" x14ac:dyDescent="0.3">
      <c r="AJ1005" s="24"/>
      <c r="AK1005" s="24"/>
      <c r="AL1005" s="20"/>
      <c r="AM1005" s="23"/>
      <c r="AN1005" s="18"/>
      <c r="AO1005" s="18"/>
      <c r="BB1005" s="25"/>
      <c r="BC1005" s="21"/>
      <c r="BG1005" s="18"/>
      <c r="BN1005" s="22"/>
      <c r="BO1005" s="22"/>
      <c r="BP1005" s="22"/>
      <c r="BQ1005" s="22"/>
      <c r="BR1005" s="15"/>
      <c r="CF1005" s="15"/>
      <c r="CL1005" s="22"/>
      <c r="CM1005" s="15"/>
      <c r="CR1005" s="22"/>
      <c r="CT1005" s="15"/>
      <c r="CW1005" s="22"/>
      <c r="DA1005" s="15"/>
      <c r="DH1005" s="15"/>
      <c r="DJ1005" s="22"/>
      <c r="DO1005" s="15"/>
      <c r="DV1005" s="15"/>
      <c r="EC1005" s="15"/>
      <c r="EJ1005" s="15"/>
      <c r="EQ1005" s="15"/>
      <c r="EX1005" s="15"/>
      <c r="FE1005" s="15"/>
      <c r="FL1005" s="15"/>
      <c r="FS1005" s="15"/>
      <c r="FZ1005" s="15"/>
      <c r="GG1005" s="15"/>
      <c r="GN1005" s="15"/>
      <c r="GP1005" s="22"/>
      <c r="GQ1005" s="22"/>
      <c r="GR1005" s="22"/>
      <c r="GS1005" s="22"/>
      <c r="GT1005" s="22"/>
      <c r="GU1005" s="15"/>
      <c r="GV1005" s="22"/>
      <c r="GW1005" s="22"/>
      <c r="GX1005" s="22"/>
      <c r="GY1005" s="18"/>
      <c r="GZ1005" s="18"/>
      <c r="HA1005" s="18"/>
      <c r="HB1005" s="18"/>
      <c r="HC1005" s="18"/>
      <c r="HD1005" s="18"/>
      <c r="HE1005" s="18"/>
      <c r="HF1005" s="18"/>
      <c r="HG1005" s="18"/>
      <c r="HH1005" s="18"/>
      <c r="HI1005" s="18"/>
      <c r="HJ1005" s="18"/>
      <c r="HK1005" s="18"/>
      <c r="HL1005" s="18"/>
      <c r="HM1005" s="18"/>
      <c r="HN1005" s="18"/>
      <c r="HO1005" s="18"/>
      <c r="HP1005" s="18"/>
      <c r="HQ1005" s="18"/>
      <c r="HR1005" s="18"/>
      <c r="HS1005" s="18"/>
      <c r="HT1005" s="18"/>
      <c r="HU1005" s="18"/>
      <c r="HV1005" s="18"/>
      <c r="HW1005" s="18"/>
      <c r="HX1005" s="18"/>
      <c r="HY1005" s="18"/>
      <c r="HZ1005" s="18"/>
      <c r="IA1005" s="18"/>
      <c r="IB1005" s="18"/>
      <c r="IC1005" s="18"/>
      <c r="ID1005" s="18"/>
      <c r="IE1005" s="18"/>
      <c r="IF1005" s="18"/>
      <c r="IG1005" s="18"/>
      <c r="IH1005" s="18"/>
      <c r="II1005" s="18"/>
      <c r="IJ1005" s="18"/>
      <c r="IK1005" s="18"/>
      <c r="IL1005" s="18"/>
      <c r="IM1005" s="18"/>
      <c r="IN1005" s="18"/>
      <c r="IO1005" s="18"/>
      <c r="IP1005" s="18"/>
      <c r="IQ1005" s="18"/>
      <c r="IR1005" s="18"/>
      <c r="IS1005" s="18"/>
      <c r="IT1005" s="18"/>
      <c r="IU1005" s="18"/>
      <c r="IV1005" s="18"/>
      <c r="IW1005" s="18"/>
      <c r="IX1005" s="18"/>
      <c r="IY1005" s="18"/>
      <c r="IZ1005" s="18"/>
      <c r="JA1005" s="18"/>
      <c r="JB1005" s="18"/>
      <c r="JC1005" s="18"/>
      <c r="JD1005" s="18"/>
      <c r="JE1005" s="18"/>
      <c r="JF1005" s="18"/>
    </row>
    <row r="1006" spans="36:266" x14ac:dyDescent="0.3">
      <c r="AJ1006" s="24"/>
      <c r="AK1006" s="24"/>
      <c r="AL1006" s="20"/>
      <c r="AM1006" s="23"/>
      <c r="AN1006" s="18"/>
      <c r="AO1006" s="18"/>
      <c r="BB1006" s="25"/>
      <c r="BC1006" s="21"/>
      <c r="BG1006" s="18"/>
      <c r="BN1006" s="22"/>
      <c r="BO1006" s="22"/>
      <c r="BP1006" s="22"/>
      <c r="BQ1006" s="22"/>
      <c r="BR1006" s="15"/>
      <c r="CF1006" s="15"/>
      <c r="CL1006" s="22"/>
      <c r="CM1006" s="15"/>
      <c r="CR1006" s="22"/>
      <c r="CT1006" s="15"/>
      <c r="CW1006" s="22"/>
      <c r="DA1006" s="15"/>
      <c r="DH1006" s="15"/>
      <c r="DJ1006" s="22"/>
      <c r="DO1006" s="15"/>
      <c r="DV1006" s="15"/>
      <c r="EC1006" s="15"/>
      <c r="EJ1006" s="15"/>
      <c r="EQ1006" s="15"/>
      <c r="EX1006" s="15"/>
      <c r="FE1006" s="15"/>
      <c r="FL1006" s="15"/>
      <c r="FS1006" s="15"/>
      <c r="FZ1006" s="15"/>
      <c r="GG1006" s="15"/>
      <c r="GN1006" s="15"/>
      <c r="GP1006" s="22"/>
      <c r="GQ1006" s="22"/>
      <c r="GR1006" s="22"/>
      <c r="GS1006" s="22"/>
      <c r="GT1006" s="22"/>
      <c r="GU1006" s="15"/>
      <c r="GV1006" s="22"/>
      <c r="GW1006" s="22"/>
      <c r="GX1006" s="22"/>
      <c r="GY1006" s="18"/>
      <c r="GZ1006" s="18"/>
      <c r="HA1006" s="18"/>
      <c r="HB1006" s="18"/>
      <c r="HC1006" s="18"/>
      <c r="HD1006" s="18"/>
      <c r="HE1006" s="18"/>
      <c r="HF1006" s="18"/>
      <c r="HG1006" s="18"/>
      <c r="HH1006" s="18"/>
      <c r="HI1006" s="18"/>
      <c r="HJ1006" s="18"/>
      <c r="HK1006" s="18"/>
      <c r="HL1006" s="18"/>
      <c r="HM1006" s="18"/>
      <c r="HN1006" s="18"/>
      <c r="HO1006" s="18"/>
      <c r="HP1006" s="18"/>
      <c r="HQ1006" s="18"/>
      <c r="HR1006" s="18"/>
      <c r="HS1006" s="18"/>
      <c r="HT1006" s="18"/>
      <c r="HU1006" s="18"/>
      <c r="HV1006" s="18"/>
      <c r="HW1006" s="18"/>
      <c r="HX1006" s="18"/>
      <c r="HY1006" s="18"/>
      <c r="HZ1006" s="18"/>
      <c r="IA1006" s="18"/>
      <c r="IB1006" s="18"/>
      <c r="IC1006" s="18"/>
      <c r="ID1006" s="18"/>
      <c r="IE1006" s="18"/>
      <c r="IF1006" s="18"/>
      <c r="IG1006" s="18"/>
      <c r="IH1006" s="18"/>
      <c r="II1006" s="18"/>
      <c r="IJ1006" s="18"/>
      <c r="IK1006" s="18"/>
      <c r="IL1006" s="18"/>
      <c r="IM1006" s="18"/>
      <c r="IN1006" s="18"/>
      <c r="IO1006" s="18"/>
      <c r="IP1006" s="18"/>
      <c r="IQ1006" s="18"/>
      <c r="IR1006" s="18"/>
      <c r="IS1006" s="18"/>
      <c r="IT1006" s="18"/>
      <c r="IU1006" s="18"/>
      <c r="IV1006" s="18"/>
      <c r="IW1006" s="18"/>
      <c r="IX1006" s="18"/>
      <c r="IY1006" s="18"/>
      <c r="IZ1006" s="18"/>
      <c r="JA1006" s="18"/>
      <c r="JB1006" s="18"/>
      <c r="JC1006" s="18"/>
      <c r="JD1006" s="18"/>
      <c r="JE1006" s="18"/>
      <c r="JF1006" s="18"/>
    </row>
    <row r="1007" spans="36:266" x14ac:dyDescent="0.3">
      <c r="AJ1007" s="24"/>
      <c r="AK1007" s="24"/>
      <c r="AL1007" s="20"/>
      <c r="AM1007" s="23"/>
      <c r="AN1007" s="18"/>
      <c r="AO1007" s="18"/>
      <c r="BB1007" s="25"/>
      <c r="BC1007" s="21"/>
      <c r="BG1007" s="18"/>
      <c r="BN1007" s="22"/>
      <c r="BO1007" s="22"/>
      <c r="BP1007" s="22"/>
      <c r="BQ1007" s="22"/>
      <c r="BR1007" s="15"/>
      <c r="CF1007" s="15"/>
      <c r="CL1007" s="22"/>
      <c r="CM1007" s="15"/>
      <c r="CR1007" s="22"/>
      <c r="CT1007" s="15"/>
      <c r="CW1007" s="22"/>
      <c r="DA1007" s="15"/>
      <c r="DH1007" s="15"/>
      <c r="DJ1007" s="22"/>
      <c r="DO1007" s="15"/>
      <c r="DV1007" s="15"/>
      <c r="EC1007" s="15"/>
      <c r="EJ1007" s="15"/>
      <c r="EQ1007" s="15"/>
      <c r="EX1007" s="15"/>
      <c r="FE1007" s="15"/>
      <c r="FL1007" s="15"/>
      <c r="FS1007" s="15"/>
      <c r="FZ1007" s="15"/>
      <c r="GG1007" s="15"/>
      <c r="GN1007" s="15"/>
      <c r="GP1007" s="22"/>
      <c r="GQ1007" s="22"/>
      <c r="GR1007" s="22"/>
      <c r="GS1007" s="22"/>
      <c r="GT1007" s="22"/>
      <c r="GU1007" s="15"/>
      <c r="GV1007" s="22"/>
      <c r="GW1007" s="22"/>
      <c r="GX1007" s="22"/>
      <c r="GY1007" s="18"/>
      <c r="GZ1007" s="18"/>
      <c r="HA1007" s="18"/>
      <c r="HB1007" s="18"/>
      <c r="HC1007" s="18"/>
      <c r="HD1007" s="18"/>
      <c r="HE1007" s="18"/>
      <c r="HF1007" s="18"/>
      <c r="HG1007" s="18"/>
      <c r="HH1007" s="18"/>
      <c r="HI1007" s="18"/>
      <c r="HJ1007" s="18"/>
      <c r="HK1007" s="18"/>
      <c r="HL1007" s="18"/>
      <c r="HM1007" s="18"/>
      <c r="HN1007" s="18"/>
      <c r="HO1007" s="18"/>
      <c r="HP1007" s="18"/>
      <c r="HQ1007" s="18"/>
      <c r="HR1007" s="18"/>
      <c r="HS1007" s="18"/>
      <c r="HT1007" s="18"/>
      <c r="HU1007" s="18"/>
      <c r="HV1007" s="18"/>
      <c r="HW1007" s="18"/>
      <c r="HX1007" s="18"/>
      <c r="HY1007" s="18"/>
      <c r="HZ1007" s="18"/>
      <c r="IA1007" s="18"/>
      <c r="IB1007" s="18"/>
      <c r="IC1007" s="18"/>
      <c r="ID1007" s="18"/>
      <c r="IE1007" s="18"/>
      <c r="IF1007" s="18"/>
      <c r="IG1007" s="18"/>
      <c r="IH1007" s="18"/>
      <c r="II1007" s="18"/>
      <c r="IJ1007" s="18"/>
      <c r="IK1007" s="18"/>
      <c r="IL1007" s="18"/>
      <c r="IM1007" s="18"/>
      <c r="IN1007" s="18"/>
      <c r="IO1007" s="18"/>
      <c r="IP1007" s="18"/>
      <c r="IQ1007" s="18"/>
      <c r="IR1007" s="18"/>
      <c r="IS1007" s="18"/>
      <c r="IT1007" s="18"/>
      <c r="IU1007" s="18"/>
      <c r="IV1007" s="18"/>
      <c r="IW1007" s="18"/>
      <c r="IX1007" s="18"/>
      <c r="IY1007" s="18"/>
      <c r="IZ1007" s="18"/>
      <c r="JA1007" s="18"/>
      <c r="JB1007" s="18"/>
      <c r="JC1007" s="18"/>
      <c r="JD1007" s="18"/>
      <c r="JE1007" s="18"/>
      <c r="JF1007" s="18"/>
    </row>
    <row r="1008" spans="36:266" x14ac:dyDescent="0.3">
      <c r="AJ1008" s="24"/>
      <c r="AK1008" s="24"/>
      <c r="AL1008" s="20"/>
      <c r="AM1008" s="23"/>
      <c r="AN1008" s="18"/>
      <c r="AO1008" s="18"/>
      <c r="BB1008" s="25"/>
      <c r="BC1008" s="21"/>
      <c r="BG1008" s="18"/>
      <c r="BN1008" s="22"/>
      <c r="BO1008" s="22"/>
      <c r="BP1008" s="22"/>
      <c r="BQ1008" s="22"/>
      <c r="BR1008" s="15"/>
      <c r="CF1008" s="15"/>
      <c r="CL1008" s="22"/>
      <c r="CM1008" s="15"/>
      <c r="CR1008" s="22"/>
      <c r="CT1008" s="15"/>
      <c r="CW1008" s="22"/>
      <c r="DA1008" s="15"/>
      <c r="DH1008" s="15"/>
      <c r="DJ1008" s="22"/>
      <c r="DO1008" s="15"/>
      <c r="DV1008" s="15"/>
      <c r="EC1008" s="15"/>
      <c r="EJ1008" s="15"/>
      <c r="EQ1008" s="15"/>
      <c r="EX1008" s="15"/>
      <c r="FE1008" s="15"/>
      <c r="FL1008" s="15"/>
      <c r="FS1008" s="15"/>
      <c r="FZ1008" s="15"/>
      <c r="GG1008" s="15"/>
      <c r="GN1008" s="15"/>
      <c r="GP1008" s="22"/>
      <c r="GQ1008" s="22"/>
      <c r="GR1008" s="22"/>
      <c r="GS1008" s="22"/>
      <c r="GT1008" s="22"/>
      <c r="GU1008" s="15"/>
      <c r="GV1008" s="22"/>
      <c r="GW1008" s="22"/>
      <c r="GX1008" s="22"/>
      <c r="GY1008" s="18"/>
      <c r="GZ1008" s="18"/>
      <c r="HA1008" s="18"/>
      <c r="HB1008" s="18"/>
      <c r="HC1008" s="18"/>
      <c r="HD1008" s="18"/>
      <c r="HE1008" s="18"/>
      <c r="HF1008" s="18"/>
      <c r="HG1008" s="18"/>
      <c r="HH1008" s="18"/>
      <c r="HI1008" s="18"/>
      <c r="HJ1008" s="18"/>
      <c r="HK1008" s="18"/>
      <c r="HL1008" s="18"/>
      <c r="HM1008" s="18"/>
      <c r="HN1008" s="18"/>
      <c r="HO1008" s="18"/>
      <c r="HP1008" s="18"/>
      <c r="HQ1008" s="18"/>
      <c r="HR1008" s="18"/>
      <c r="HS1008" s="18"/>
      <c r="HT1008" s="18"/>
      <c r="HU1008" s="18"/>
      <c r="HV1008" s="18"/>
      <c r="HW1008" s="18"/>
      <c r="HX1008" s="18"/>
      <c r="HY1008" s="18"/>
      <c r="HZ1008" s="18"/>
      <c r="IA1008" s="18"/>
      <c r="IB1008" s="18"/>
      <c r="IC1008" s="18"/>
      <c r="ID1008" s="18"/>
      <c r="IE1008" s="18"/>
      <c r="IF1008" s="18"/>
      <c r="IG1008" s="18"/>
      <c r="IH1008" s="18"/>
      <c r="II1008" s="18"/>
      <c r="IJ1008" s="18"/>
      <c r="IK1008" s="18"/>
      <c r="IL1008" s="18"/>
      <c r="IM1008" s="18"/>
      <c r="IN1008" s="18"/>
      <c r="IO1008" s="18"/>
      <c r="IP1008" s="18"/>
      <c r="IQ1008" s="18"/>
      <c r="IR1008" s="18"/>
      <c r="IS1008" s="18"/>
      <c r="IT1008" s="18"/>
      <c r="IU1008" s="18"/>
      <c r="IV1008" s="18"/>
      <c r="IW1008" s="18"/>
      <c r="IX1008" s="18"/>
      <c r="IY1008" s="18"/>
      <c r="IZ1008" s="18"/>
      <c r="JA1008" s="18"/>
      <c r="JB1008" s="18"/>
      <c r="JC1008" s="18"/>
      <c r="JD1008" s="18"/>
      <c r="JE1008" s="18"/>
      <c r="JF1008" s="18"/>
    </row>
    <row r="1009" spans="36:266" x14ac:dyDescent="0.3">
      <c r="AJ1009" s="24"/>
      <c r="AK1009" s="24"/>
      <c r="AL1009" s="20"/>
      <c r="AM1009" s="23"/>
      <c r="AN1009" s="18"/>
      <c r="AO1009" s="18"/>
      <c r="BB1009" s="25"/>
      <c r="BC1009" s="21"/>
      <c r="BG1009" s="18"/>
      <c r="BN1009" s="22"/>
      <c r="BO1009" s="22"/>
      <c r="BP1009" s="22"/>
      <c r="BQ1009" s="22"/>
      <c r="BR1009" s="15"/>
      <c r="CF1009" s="15"/>
      <c r="CL1009" s="22"/>
      <c r="CM1009" s="15"/>
      <c r="CR1009" s="22"/>
      <c r="CT1009" s="15"/>
      <c r="CW1009" s="22"/>
      <c r="DA1009" s="15"/>
      <c r="DH1009" s="15"/>
      <c r="DJ1009" s="22"/>
      <c r="DO1009" s="15"/>
      <c r="DV1009" s="15"/>
      <c r="EC1009" s="15"/>
      <c r="EJ1009" s="15"/>
      <c r="EQ1009" s="15"/>
      <c r="EX1009" s="15"/>
      <c r="FE1009" s="15"/>
      <c r="FL1009" s="15"/>
      <c r="FS1009" s="15"/>
      <c r="FZ1009" s="15"/>
      <c r="GG1009" s="15"/>
      <c r="GN1009" s="15"/>
      <c r="GP1009" s="22"/>
      <c r="GQ1009" s="22"/>
      <c r="GR1009" s="22"/>
      <c r="GS1009" s="22"/>
      <c r="GT1009" s="22"/>
      <c r="GU1009" s="15"/>
      <c r="GV1009" s="22"/>
      <c r="GW1009" s="22"/>
      <c r="GX1009" s="22"/>
      <c r="GY1009" s="18"/>
      <c r="GZ1009" s="18"/>
      <c r="HA1009" s="18"/>
      <c r="HB1009" s="18"/>
      <c r="HC1009" s="18"/>
      <c r="HD1009" s="18"/>
      <c r="HE1009" s="18"/>
      <c r="HF1009" s="18"/>
      <c r="HG1009" s="18"/>
      <c r="HH1009" s="18"/>
      <c r="HI1009" s="18"/>
      <c r="HJ1009" s="18"/>
      <c r="HK1009" s="18"/>
      <c r="HL1009" s="18"/>
      <c r="HM1009" s="18"/>
      <c r="HN1009" s="18"/>
      <c r="HO1009" s="18"/>
      <c r="HP1009" s="18"/>
      <c r="HQ1009" s="18"/>
      <c r="HR1009" s="18"/>
      <c r="HS1009" s="18"/>
      <c r="HT1009" s="18"/>
      <c r="HU1009" s="18"/>
      <c r="HV1009" s="18"/>
      <c r="HW1009" s="18"/>
      <c r="HX1009" s="18"/>
      <c r="HY1009" s="18"/>
      <c r="HZ1009" s="18"/>
      <c r="IA1009" s="18"/>
      <c r="IB1009" s="18"/>
      <c r="IC1009" s="18"/>
      <c r="ID1009" s="18"/>
      <c r="IE1009" s="18"/>
      <c r="IF1009" s="18"/>
      <c r="IG1009" s="18"/>
      <c r="IH1009" s="18"/>
      <c r="II1009" s="18"/>
      <c r="IJ1009" s="18"/>
      <c r="IK1009" s="18"/>
      <c r="IL1009" s="18"/>
      <c r="IM1009" s="18"/>
      <c r="IN1009" s="18"/>
      <c r="IO1009" s="18"/>
      <c r="IP1009" s="18"/>
      <c r="IQ1009" s="18"/>
      <c r="IR1009" s="18"/>
      <c r="IS1009" s="18"/>
      <c r="IT1009" s="18"/>
      <c r="IU1009" s="18"/>
      <c r="IV1009" s="18"/>
      <c r="IW1009" s="18"/>
      <c r="IX1009" s="18"/>
      <c r="IY1009" s="18"/>
      <c r="IZ1009" s="18"/>
      <c r="JA1009" s="18"/>
      <c r="JB1009" s="18"/>
      <c r="JC1009" s="18"/>
      <c r="JD1009" s="18"/>
      <c r="JE1009" s="18"/>
      <c r="JF1009" s="18"/>
    </row>
    <row r="1010" spans="36:266" x14ac:dyDescent="0.3">
      <c r="AJ1010" s="24"/>
      <c r="AK1010" s="24"/>
      <c r="AL1010" s="20"/>
      <c r="AM1010" s="23"/>
      <c r="AN1010" s="18"/>
      <c r="AO1010" s="18"/>
      <c r="BB1010" s="25"/>
      <c r="BC1010" s="21"/>
      <c r="BG1010" s="18"/>
      <c r="BN1010" s="22"/>
      <c r="BO1010" s="22"/>
      <c r="BP1010" s="22"/>
      <c r="BQ1010" s="22"/>
      <c r="BR1010" s="15"/>
      <c r="CF1010" s="15"/>
      <c r="CL1010" s="22"/>
      <c r="CM1010" s="15"/>
      <c r="CR1010" s="22"/>
      <c r="CT1010" s="15"/>
      <c r="CW1010" s="22"/>
      <c r="DA1010" s="15"/>
      <c r="DH1010" s="15"/>
      <c r="DJ1010" s="22"/>
      <c r="DO1010" s="15"/>
      <c r="DV1010" s="15"/>
      <c r="EC1010" s="15"/>
      <c r="EJ1010" s="15"/>
      <c r="EQ1010" s="15"/>
      <c r="EX1010" s="15"/>
      <c r="FE1010" s="15"/>
      <c r="FL1010" s="15"/>
      <c r="FS1010" s="15"/>
      <c r="FZ1010" s="15"/>
      <c r="GG1010" s="15"/>
      <c r="GN1010" s="15"/>
      <c r="GP1010" s="22"/>
      <c r="GQ1010" s="22"/>
      <c r="GR1010" s="22"/>
      <c r="GS1010" s="22"/>
      <c r="GT1010" s="22"/>
      <c r="GU1010" s="15"/>
      <c r="GV1010" s="22"/>
      <c r="GW1010" s="22"/>
      <c r="GX1010" s="22"/>
      <c r="GY1010" s="18"/>
      <c r="GZ1010" s="18"/>
      <c r="HA1010" s="18"/>
      <c r="HB1010" s="18"/>
      <c r="HC1010" s="18"/>
      <c r="HD1010" s="18"/>
      <c r="HE1010" s="18"/>
      <c r="HF1010" s="18"/>
      <c r="HG1010" s="18"/>
      <c r="HH1010" s="18"/>
      <c r="HI1010" s="18"/>
      <c r="HJ1010" s="18"/>
      <c r="HK1010" s="18"/>
      <c r="HL1010" s="18"/>
      <c r="HM1010" s="18"/>
      <c r="HN1010" s="18"/>
      <c r="HO1010" s="18"/>
      <c r="HP1010" s="18"/>
      <c r="HQ1010" s="18"/>
      <c r="HR1010" s="18"/>
      <c r="HS1010" s="18"/>
      <c r="HT1010" s="18"/>
      <c r="HU1010" s="18"/>
      <c r="HV1010" s="18"/>
      <c r="HW1010" s="18"/>
      <c r="HX1010" s="18"/>
      <c r="HY1010" s="18"/>
      <c r="HZ1010" s="18"/>
      <c r="IA1010" s="18"/>
      <c r="IB1010" s="18"/>
      <c r="IC1010" s="18"/>
      <c r="ID1010" s="18"/>
      <c r="IE1010" s="18"/>
      <c r="IF1010" s="18"/>
      <c r="IG1010" s="18"/>
      <c r="IH1010" s="18"/>
      <c r="II1010" s="18"/>
      <c r="IJ1010" s="18"/>
      <c r="IK1010" s="18"/>
      <c r="IL1010" s="18"/>
      <c r="IM1010" s="18"/>
      <c r="IN1010" s="18"/>
      <c r="IO1010" s="18"/>
      <c r="IP1010" s="18"/>
      <c r="IQ1010" s="18"/>
      <c r="IR1010" s="18"/>
      <c r="IS1010" s="18"/>
      <c r="IT1010" s="18"/>
      <c r="IU1010" s="18"/>
      <c r="IV1010" s="18"/>
      <c r="IW1010" s="18"/>
      <c r="IX1010" s="18"/>
      <c r="IY1010" s="18"/>
      <c r="IZ1010" s="18"/>
      <c r="JA1010" s="18"/>
      <c r="JB1010" s="18"/>
      <c r="JC1010" s="18"/>
      <c r="JD1010" s="18"/>
      <c r="JE1010" s="18"/>
      <c r="JF1010" s="18"/>
    </row>
    <row r="1011" spans="36:266" x14ac:dyDescent="0.3">
      <c r="AJ1011" s="24"/>
      <c r="AK1011" s="24"/>
      <c r="AL1011" s="20"/>
      <c r="AM1011" s="23"/>
      <c r="AN1011" s="18"/>
      <c r="AO1011" s="18"/>
      <c r="BB1011" s="25"/>
      <c r="BC1011" s="21"/>
      <c r="BG1011" s="18"/>
      <c r="BN1011" s="22"/>
      <c r="BO1011" s="22"/>
      <c r="BP1011" s="22"/>
      <c r="BQ1011" s="22"/>
      <c r="BR1011" s="15"/>
      <c r="CF1011" s="15"/>
      <c r="CL1011" s="22"/>
      <c r="CM1011" s="15"/>
      <c r="CR1011" s="22"/>
      <c r="CT1011" s="15"/>
      <c r="CW1011" s="22"/>
      <c r="DA1011" s="15"/>
      <c r="DH1011" s="15"/>
      <c r="DJ1011" s="22"/>
      <c r="DO1011" s="15"/>
      <c r="DV1011" s="15"/>
      <c r="EC1011" s="15"/>
      <c r="EJ1011" s="15"/>
      <c r="EQ1011" s="15"/>
      <c r="EX1011" s="15"/>
      <c r="FE1011" s="15"/>
      <c r="FL1011" s="15"/>
      <c r="FS1011" s="15"/>
      <c r="FZ1011" s="15"/>
      <c r="GG1011" s="15"/>
      <c r="GN1011" s="15"/>
      <c r="GP1011" s="22"/>
      <c r="GQ1011" s="22"/>
      <c r="GR1011" s="22"/>
      <c r="GS1011" s="22"/>
      <c r="GT1011" s="22"/>
      <c r="GU1011" s="15"/>
      <c r="GV1011" s="22"/>
      <c r="GW1011" s="22"/>
      <c r="GX1011" s="22"/>
      <c r="GY1011" s="18"/>
      <c r="GZ1011" s="18"/>
      <c r="HA1011" s="18"/>
      <c r="HB1011" s="18"/>
      <c r="HC1011" s="18"/>
      <c r="HD1011" s="18"/>
      <c r="HE1011" s="18"/>
      <c r="HF1011" s="18"/>
      <c r="HG1011" s="18"/>
      <c r="HH1011" s="18"/>
      <c r="HI1011" s="18"/>
      <c r="HJ1011" s="18"/>
      <c r="HK1011" s="18"/>
      <c r="HL1011" s="18"/>
      <c r="HM1011" s="18"/>
      <c r="HN1011" s="18"/>
      <c r="HO1011" s="18"/>
      <c r="HP1011" s="18"/>
      <c r="HQ1011" s="18"/>
      <c r="HR1011" s="18"/>
      <c r="HS1011" s="18"/>
      <c r="HT1011" s="18"/>
      <c r="HU1011" s="18"/>
      <c r="HV1011" s="18"/>
      <c r="HW1011" s="18"/>
      <c r="HX1011" s="18"/>
      <c r="HY1011" s="18"/>
      <c r="HZ1011" s="18"/>
      <c r="IA1011" s="18"/>
      <c r="IB1011" s="18"/>
      <c r="IC1011" s="18"/>
      <c r="ID1011" s="18"/>
      <c r="IE1011" s="18"/>
      <c r="IF1011" s="18"/>
      <c r="IG1011" s="18"/>
      <c r="IH1011" s="18"/>
      <c r="II1011" s="18"/>
      <c r="IJ1011" s="18"/>
      <c r="IK1011" s="18"/>
      <c r="IL1011" s="18"/>
      <c r="IM1011" s="18"/>
      <c r="IN1011" s="18"/>
      <c r="IO1011" s="18"/>
      <c r="IP1011" s="18"/>
      <c r="IQ1011" s="18"/>
      <c r="IR1011" s="18"/>
      <c r="IS1011" s="18"/>
      <c r="IT1011" s="18"/>
      <c r="IU1011" s="18"/>
      <c r="IV1011" s="18"/>
      <c r="IW1011" s="18"/>
      <c r="IX1011" s="18"/>
      <c r="IY1011" s="18"/>
      <c r="IZ1011" s="18"/>
      <c r="JA1011" s="18"/>
      <c r="JB1011" s="18"/>
      <c r="JC1011" s="18"/>
      <c r="JD1011" s="18"/>
      <c r="JE1011" s="18"/>
      <c r="JF1011" s="18"/>
    </row>
    <row r="1012" spans="36:266" x14ac:dyDescent="0.3">
      <c r="AJ1012" s="24"/>
      <c r="AK1012" s="24"/>
      <c r="AL1012" s="20"/>
      <c r="AM1012" s="23"/>
      <c r="AN1012" s="18"/>
      <c r="AO1012" s="18"/>
      <c r="BB1012" s="25"/>
      <c r="BC1012" s="21"/>
      <c r="BG1012" s="18"/>
      <c r="BN1012" s="22"/>
      <c r="BO1012" s="22"/>
      <c r="BP1012" s="22"/>
      <c r="BQ1012" s="22"/>
      <c r="BR1012" s="15"/>
      <c r="CF1012" s="15"/>
      <c r="CL1012" s="22"/>
      <c r="CM1012" s="15"/>
      <c r="CR1012" s="22"/>
      <c r="CT1012" s="15"/>
      <c r="CW1012" s="22"/>
      <c r="DA1012" s="15"/>
      <c r="DH1012" s="15"/>
      <c r="DJ1012" s="22"/>
      <c r="DO1012" s="15"/>
      <c r="DV1012" s="15"/>
      <c r="EC1012" s="15"/>
      <c r="EJ1012" s="15"/>
      <c r="EQ1012" s="15"/>
      <c r="EX1012" s="15"/>
      <c r="FE1012" s="15"/>
      <c r="FL1012" s="15"/>
      <c r="FS1012" s="15"/>
      <c r="FZ1012" s="15"/>
      <c r="GG1012" s="15"/>
      <c r="GN1012" s="15"/>
      <c r="GP1012" s="22"/>
      <c r="GQ1012" s="22"/>
      <c r="GR1012" s="22"/>
      <c r="GS1012" s="22"/>
      <c r="GT1012" s="22"/>
      <c r="GU1012" s="15"/>
      <c r="GV1012" s="22"/>
      <c r="GW1012" s="22"/>
      <c r="GX1012" s="22"/>
      <c r="GY1012" s="18"/>
      <c r="GZ1012" s="18"/>
      <c r="HA1012" s="18"/>
      <c r="HB1012" s="18"/>
      <c r="HC1012" s="18"/>
      <c r="HD1012" s="18"/>
      <c r="HE1012" s="18"/>
      <c r="HF1012" s="18"/>
      <c r="HG1012" s="18"/>
      <c r="HH1012" s="18"/>
      <c r="HI1012" s="18"/>
      <c r="HJ1012" s="18"/>
      <c r="HK1012" s="18"/>
      <c r="HL1012" s="18"/>
      <c r="HM1012" s="18"/>
      <c r="HN1012" s="18"/>
      <c r="HO1012" s="18"/>
      <c r="HP1012" s="18"/>
      <c r="HQ1012" s="18"/>
      <c r="HR1012" s="18"/>
      <c r="HS1012" s="18"/>
      <c r="HT1012" s="18"/>
      <c r="HU1012" s="18"/>
      <c r="HV1012" s="18"/>
      <c r="HW1012" s="18"/>
      <c r="HX1012" s="18"/>
      <c r="HY1012" s="18"/>
      <c r="HZ1012" s="18"/>
      <c r="IA1012" s="18"/>
      <c r="IB1012" s="18"/>
      <c r="IC1012" s="18"/>
      <c r="ID1012" s="18"/>
      <c r="IE1012" s="18"/>
      <c r="IF1012" s="18"/>
      <c r="IG1012" s="18"/>
      <c r="IH1012" s="18"/>
      <c r="II1012" s="18"/>
      <c r="IJ1012" s="18"/>
      <c r="IK1012" s="18"/>
      <c r="IL1012" s="18"/>
      <c r="IM1012" s="18"/>
      <c r="IN1012" s="18"/>
      <c r="IO1012" s="18"/>
      <c r="IP1012" s="18"/>
      <c r="IQ1012" s="18"/>
      <c r="IR1012" s="18"/>
      <c r="IS1012" s="18"/>
      <c r="IT1012" s="18"/>
      <c r="IU1012" s="18"/>
      <c r="IV1012" s="18"/>
      <c r="IW1012" s="18"/>
      <c r="IX1012" s="18"/>
      <c r="IY1012" s="18"/>
      <c r="IZ1012" s="18"/>
      <c r="JA1012" s="18"/>
      <c r="JB1012" s="18"/>
      <c r="JC1012" s="18"/>
      <c r="JD1012" s="18"/>
      <c r="JE1012" s="18"/>
      <c r="JF1012" s="18"/>
    </row>
    <row r="1013" spans="36:266" x14ac:dyDescent="0.3">
      <c r="AJ1013" s="24"/>
      <c r="AK1013" s="24"/>
      <c r="AL1013" s="20"/>
      <c r="AM1013" s="23"/>
      <c r="AN1013" s="18"/>
      <c r="AO1013" s="18"/>
      <c r="BB1013" s="25"/>
      <c r="BC1013" s="21"/>
      <c r="BG1013" s="18"/>
      <c r="BN1013" s="22"/>
      <c r="BO1013" s="22"/>
      <c r="BP1013" s="22"/>
      <c r="BQ1013" s="22"/>
      <c r="BR1013" s="15"/>
      <c r="CF1013" s="15"/>
      <c r="CL1013" s="22"/>
      <c r="CM1013" s="15"/>
      <c r="CR1013" s="22"/>
      <c r="CT1013" s="15"/>
      <c r="CW1013" s="22"/>
      <c r="DA1013" s="15"/>
      <c r="DH1013" s="15"/>
      <c r="DJ1013" s="22"/>
      <c r="DO1013" s="15"/>
      <c r="DV1013" s="15"/>
      <c r="EC1013" s="15"/>
      <c r="EJ1013" s="15"/>
      <c r="EQ1013" s="15"/>
      <c r="EX1013" s="15"/>
      <c r="FE1013" s="15"/>
      <c r="FL1013" s="15"/>
      <c r="FS1013" s="15"/>
      <c r="FZ1013" s="15"/>
      <c r="GG1013" s="15"/>
      <c r="GN1013" s="15"/>
      <c r="GP1013" s="22"/>
      <c r="GQ1013" s="22"/>
      <c r="GR1013" s="22"/>
      <c r="GS1013" s="22"/>
      <c r="GT1013" s="22"/>
      <c r="GU1013" s="15"/>
      <c r="GV1013" s="22"/>
      <c r="GW1013" s="22"/>
      <c r="GX1013" s="22"/>
      <c r="GY1013" s="18"/>
      <c r="GZ1013" s="18"/>
      <c r="HA1013" s="18"/>
      <c r="HB1013" s="18"/>
      <c r="HC1013" s="18"/>
      <c r="HD1013" s="18"/>
      <c r="HE1013" s="18"/>
      <c r="HF1013" s="18"/>
      <c r="HG1013" s="18"/>
      <c r="HH1013" s="18"/>
      <c r="HI1013" s="18"/>
      <c r="HJ1013" s="18"/>
      <c r="HK1013" s="18"/>
      <c r="HL1013" s="18"/>
      <c r="HM1013" s="18"/>
      <c r="HN1013" s="18"/>
      <c r="HO1013" s="18"/>
      <c r="HP1013" s="18"/>
      <c r="HQ1013" s="18"/>
      <c r="HR1013" s="18"/>
      <c r="HS1013" s="18"/>
      <c r="HT1013" s="18"/>
      <c r="HU1013" s="18"/>
      <c r="HV1013" s="18"/>
      <c r="HW1013" s="18"/>
      <c r="HX1013" s="18"/>
      <c r="HY1013" s="18"/>
      <c r="HZ1013" s="18"/>
      <c r="IA1013" s="18"/>
      <c r="IB1013" s="18"/>
      <c r="IC1013" s="18"/>
      <c r="ID1013" s="18"/>
      <c r="IE1013" s="18"/>
      <c r="IF1013" s="18"/>
      <c r="IG1013" s="18"/>
      <c r="IH1013" s="18"/>
      <c r="II1013" s="18"/>
      <c r="IJ1013" s="18"/>
      <c r="IK1013" s="18"/>
      <c r="IL1013" s="18"/>
      <c r="IM1013" s="18"/>
      <c r="IN1013" s="18"/>
      <c r="IO1013" s="18"/>
      <c r="IP1013" s="18"/>
      <c r="IQ1013" s="18"/>
      <c r="IR1013" s="18"/>
      <c r="IS1013" s="18"/>
      <c r="IT1013" s="18"/>
      <c r="IU1013" s="18"/>
      <c r="IV1013" s="18"/>
      <c r="IW1013" s="18"/>
      <c r="IX1013" s="18"/>
      <c r="IY1013" s="18"/>
      <c r="IZ1013" s="18"/>
      <c r="JA1013" s="18"/>
      <c r="JB1013" s="18"/>
      <c r="JC1013" s="18"/>
      <c r="JD1013" s="18"/>
      <c r="JE1013" s="18"/>
      <c r="JF1013" s="18"/>
    </row>
    <row r="1014" spans="36:266" x14ac:dyDescent="0.3">
      <c r="AJ1014" s="24"/>
      <c r="AK1014" s="24"/>
      <c r="AL1014" s="20"/>
      <c r="AM1014" s="23"/>
      <c r="AN1014" s="18"/>
      <c r="AO1014" s="18"/>
      <c r="BB1014" s="25"/>
      <c r="BC1014" s="21"/>
      <c r="BG1014" s="18"/>
      <c r="BN1014" s="22"/>
      <c r="BO1014" s="22"/>
      <c r="BP1014" s="22"/>
      <c r="BQ1014" s="22"/>
      <c r="BR1014" s="15"/>
      <c r="CF1014" s="15"/>
      <c r="CL1014" s="22"/>
      <c r="CM1014" s="15"/>
      <c r="CR1014" s="22"/>
      <c r="CT1014" s="15"/>
      <c r="CW1014" s="22"/>
      <c r="DA1014" s="15"/>
      <c r="DH1014" s="15"/>
      <c r="DJ1014" s="22"/>
      <c r="DO1014" s="15"/>
      <c r="DV1014" s="15"/>
      <c r="EC1014" s="15"/>
      <c r="EJ1014" s="15"/>
      <c r="EQ1014" s="15"/>
      <c r="EX1014" s="15"/>
      <c r="FE1014" s="15"/>
      <c r="FL1014" s="15"/>
      <c r="FS1014" s="15"/>
      <c r="FZ1014" s="15"/>
      <c r="GG1014" s="15"/>
      <c r="GN1014" s="15"/>
      <c r="GP1014" s="22"/>
      <c r="GQ1014" s="22"/>
      <c r="GR1014" s="22"/>
      <c r="GS1014" s="22"/>
      <c r="GT1014" s="22"/>
      <c r="GU1014" s="15"/>
      <c r="GV1014" s="22"/>
      <c r="GW1014" s="22"/>
      <c r="GX1014" s="22"/>
      <c r="GY1014" s="18"/>
      <c r="GZ1014" s="18"/>
      <c r="HA1014" s="18"/>
      <c r="HB1014" s="18"/>
      <c r="HC1014" s="18"/>
      <c r="HD1014" s="18"/>
      <c r="HE1014" s="18"/>
      <c r="HF1014" s="18"/>
      <c r="HG1014" s="18"/>
      <c r="HH1014" s="18"/>
      <c r="HI1014" s="18"/>
      <c r="HJ1014" s="18"/>
      <c r="HK1014" s="18"/>
      <c r="HL1014" s="18"/>
      <c r="HM1014" s="18"/>
      <c r="HN1014" s="18"/>
      <c r="HO1014" s="18"/>
      <c r="HP1014" s="18"/>
      <c r="HQ1014" s="18"/>
      <c r="HR1014" s="18"/>
      <c r="HS1014" s="18"/>
      <c r="HT1014" s="18"/>
      <c r="HU1014" s="18"/>
      <c r="HV1014" s="18"/>
      <c r="HW1014" s="18"/>
      <c r="HX1014" s="18"/>
      <c r="HY1014" s="18"/>
      <c r="HZ1014" s="18"/>
      <c r="IA1014" s="18"/>
      <c r="IB1014" s="18"/>
      <c r="IC1014" s="18"/>
      <c r="ID1014" s="18"/>
      <c r="IE1014" s="18"/>
      <c r="IF1014" s="18"/>
      <c r="IG1014" s="18"/>
      <c r="IH1014" s="18"/>
      <c r="II1014" s="18"/>
      <c r="IJ1014" s="18"/>
      <c r="IK1014" s="18"/>
      <c r="IL1014" s="18"/>
      <c r="IM1014" s="18"/>
      <c r="IN1014" s="18"/>
      <c r="IO1014" s="18"/>
      <c r="IP1014" s="18"/>
      <c r="IQ1014" s="18"/>
      <c r="IR1014" s="18"/>
      <c r="IS1014" s="18"/>
      <c r="IT1014" s="18"/>
      <c r="IU1014" s="18"/>
      <c r="IV1014" s="18"/>
      <c r="IW1014" s="18"/>
      <c r="IX1014" s="18"/>
      <c r="IY1014" s="18"/>
      <c r="IZ1014" s="18"/>
      <c r="JA1014" s="18"/>
      <c r="JB1014" s="18"/>
      <c r="JC1014" s="18"/>
      <c r="JD1014" s="18"/>
      <c r="JE1014" s="18"/>
      <c r="JF1014" s="18"/>
    </row>
    <row r="1015" spans="36:266" x14ac:dyDescent="0.3">
      <c r="AJ1015" s="24"/>
      <c r="AK1015" s="24"/>
      <c r="AL1015" s="20"/>
      <c r="AM1015" s="23"/>
      <c r="AN1015" s="18"/>
      <c r="AO1015" s="18"/>
      <c r="BB1015" s="25"/>
      <c r="BC1015" s="21"/>
      <c r="BG1015" s="18"/>
      <c r="BN1015" s="22"/>
      <c r="BO1015" s="22"/>
      <c r="BP1015" s="22"/>
      <c r="BQ1015" s="22"/>
      <c r="BR1015" s="15"/>
      <c r="CF1015" s="15"/>
      <c r="CL1015" s="22"/>
      <c r="CM1015" s="15"/>
      <c r="CR1015" s="22"/>
      <c r="CT1015" s="15"/>
      <c r="CW1015" s="22"/>
      <c r="DA1015" s="15"/>
      <c r="DH1015" s="15"/>
      <c r="DJ1015" s="22"/>
      <c r="DO1015" s="15"/>
      <c r="DV1015" s="15"/>
      <c r="EC1015" s="15"/>
      <c r="EJ1015" s="15"/>
      <c r="EQ1015" s="15"/>
      <c r="EX1015" s="15"/>
      <c r="FE1015" s="15"/>
      <c r="FL1015" s="15"/>
      <c r="FS1015" s="15"/>
      <c r="FZ1015" s="15"/>
      <c r="GG1015" s="15"/>
      <c r="GN1015" s="15"/>
      <c r="GP1015" s="22"/>
      <c r="GQ1015" s="22"/>
      <c r="GR1015" s="22"/>
      <c r="GS1015" s="22"/>
      <c r="GT1015" s="22"/>
      <c r="GU1015" s="15"/>
      <c r="GV1015" s="22"/>
      <c r="GW1015" s="22"/>
      <c r="GX1015" s="22"/>
      <c r="GY1015" s="18"/>
      <c r="GZ1015" s="18"/>
      <c r="HA1015" s="18"/>
      <c r="HB1015" s="18"/>
      <c r="HC1015" s="18"/>
      <c r="HD1015" s="18"/>
      <c r="HE1015" s="18"/>
      <c r="HF1015" s="18"/>
      <c r="HG1015" s="18"/>
      <c r="HH1015" s="18"/>
      <c r="HI1015" s="18"/>
      <c r="HJ1015" s="18"/>
      <c r="HK1015" s="18"/>
      <c r="HL1015" s="18"/>
      <c r="HM1015" s="18"/>
      <c r="HN1015" s="18"/>
      <c r="HO1015" s="18"/>
      <c r="HP1015" s="18"/>
      <c r="HQ1015" s="18"/>
      <c r="HR1015" s="18"/>
      <c r="HS1015" s="18"/>
      <c r="HT1015" s="18"/>
      <c r="HU1015" s="18"/>
      <c r="HV1015" s="18"/>
      <c r="HW1015" s="18"/>
      <c r="HX1015" s="18"/>
      <c r="HY1015" s="18"/>
      <c r="HZ1015" s="18"/>
      <c r="IA1015" s="18"/>
      <c r="IB1015" s="18"/>
      <c r="IC1015" s="18"/>
      <c r="ID1015" s="18"/>
      <c r="IE1015" s="18"/>
      <c r="IF1015" s="18"/>
      <c r="IG1015" s="18"/>
      <c r="IH1015" s="18"/>
      <c r="II1015" s="18"/>
      <c r="IJ1015" s="18"/>
      <c r="IK1015" s="18"/>
      <c r="IL1015" s="18"/>
      <c r="IM1015" s="18"/>
      <c r="IN1015" s="18"/>
      <c r="IO1015" s="18"/>
      <c r="IP1015" s="18"/>
      <c r="IQ1015" s="18"/>
      <c r="IR1015" s="18"/>
      <c r="IS1015" s="18"/>
      <c r="IT1015" s="18"/>
      <c r="IU1015" s="18"/>
      <c r="IV1015" s="18"/>
      <c r="IW1015" s="18"/>
      <c r="IX1015" s="18"/>
      <c r="IY1015" s="18"/>
      <c r="IZ1015" s="18"/>
      <c r="JA1015" s="18"/>
      <c r="JB1015" s="18"/>
      <c r="JC1015" s="18"/>
      <c r="JD1015" s="18"/>
      <c r="JE1015" s="18"/>
      <c r="JF1015" s="18"/>
    </row>
    <row r="1016" spans="36:266" x14ac:dyDescent="0.3">
      <c r="AJ1016" s="24"/>
      <c r="AK1016" s="24"/>
      <c r="AL1016" s="20"/>
      <c r="AM1016" s="23"/>
      <c r="AN1016" s="18"/>
      <c r="AO1016" s="18"/>
      <c r="BB1016" s="25"/>
      <c r="BC1016" s="21"/>
      <c r="BG1016" s="18"/>
      <c r="BN1016" s="22"/>
      <c r="BO1016" s="22"/>
      <c r="BP1016" s="22"/>
      <c r="BQ1016" s="22"/>
      <c r="BR1016" s="15"/>
      <c r="CF1016" s="15"/>
      <c r="CL1016" s="22"/>
      <c r="CM1016" s="15"/>
      <c r="CR1016" s="22"/>
      <c r="CT1016" s="15"/>
      <c r="CW1016" s="22"/>
      <c r="DA1016" s="15"/>
      <c r="DH1016" s="15"/>
      <c r="DJ1016" s="22"/>
      <c r="DO1016" s="15"/>
      <c r="DV1016" s="15"/>
      <c r="EC1016" s="15"/>
      <c r="EJ1016" s="15"/>
      <c r="EQ1016" s="15"/>
      <c r="EX1016" s="15"/>
      <c r="FE1016" s="15"/>
      <c r="FL1016" s="15"/>
      <c r="FS1016" s="15"/>
      <c r="FZ1016" s="15"/>
      <c r="GG1016" s="15"/>
      <c r="GN1016" s="15"/>
      <c r="GP1016" s="22"/>
      <c r="GQ1016" s="22"/>
      <c r="GR1016" s="22"/>
      <c r="GS1016" s="22"/>
      <c r="GT1016" s="22"/>
      <c r="GU1016" s="15"/>
      <c r="GV1016" s="22"/>
      <c r="GW1016" s="22"/>
      <c r="GX1016" s="22"/>
      <c r="GY1016" s="18"/>
      <c r="GZ1016" s="18"/>
      <c r="HA1016" s="18"/>
      <c r="HB1016" s="18"/>
      <c r="HC1016" s="18"/>
      <c r="HD1016" s="18"/>
      <c r="HE1016" s="18"/>
      <c r="HF1016" s="18"/>
      <c r="HG1016" s="18"/>
      <c r="HH1016" s="18"/>
      <c r="HI1016" s="18"/>
      <c r="HJ1016" s="18"/>
      <c r="HK1016" s="18"/>
      <c r="HL1016" s="18"/>
      <c r="HM1016" s="18"/>
      <c r="HN1016" s="18"/>
      <c r="HO1016" s="18"/>
      <c r="HP1016" s="18"/>
      <c r="HQ1016" s="18"/>
      <c r="HR1016" s="18"/>
      <c r="HS1016" s="18"/>
      <c r="HT1016" s="18"/>
      <c r="HU1016" s="18"/>
      <c r="HV1016" s="18"/>
      <c r="HW1016" s="18"/>
      <c r="HX1016" s="18"/>
      <c r="HY1016" s="18"/>
      <c r="HZ1016" s="18"/>
      <c r="IA1016" s="18"/>
      <c r="IB1016" s="18"/>
      <c r="IC1016" s="18"/>
      <c r="ID1016" s="18"/>
      <c r="IE1016" s="18"/>
      <c r="IF1016" s="18"/>
      <c r="IG1016" s="18"/>
      <c r="IH1016" s="18"/>
      <c r="II1016" s="18"/>
      <c r="IJ1016" s="18"/>
      <c r="IK1016" s="18"/>
      <c r="IL1016" s="18"/>
      <c r="IM1016" s="18"/>
      <c r="IN1016" s="18"/>
      <c r="IO1016" s="18"/>
      <c r="IP1016" s="18"/>
      <c r="IQ1016" s="18"/>
      <c r="IR1016" s="18"/>
      <c r="IS1016" s="18"/>
      <c r="IT1016" s="18"/>
      <c r="IU1016" s="18"/>
      <c r="IV1016" s="18"/>
      <c r="IW1016" s="18"/>
      <c r="IX1016" s="18"/>
      <c r="IY1016" s="18"/>
      <c r="IZ1016" s="18"/>
      <c r="JA1016" s="18"/>
      <c r="JB1016" s="18"/>
      <c r="JC1016" s="18"/>
      <c r="JD1016" s="18"/>
      <c r="JE1016" s="18"/>
      <c r="JF1016" s="18"/>
    </row>
    <row r="1017" spans="36:266" x14ac:dyDescent="0.3">
      <c r="AJ1017" s="24"/>
      <c r="AK1017" s="24"/>
      <c r="AL1017" s="20"/>
      <c r="AM1017" s="23"/>
      <c r="AN1017" s="18"/>
      <c r="AO1017" s="18"/>
      <c r="BB1017" s="25"/>
      <c r="BC1017" s="21"/>
      <c r="BG1017" s="18"/>
      <c r="BN1017" s="22"/>
      <c r="BO1017" s="22"/>
      <c r="BP1017" s="22"/>
      <c r="BQ1017" s="22"/>
      <c r="BR1017" s="15"/>
      <c r="CF1017" s="15"/>
      <c r="CL1017" s="22"/>
      <c r="CM1017" s="15"/>
      <c r="CR1017" s="22"/>
      <c r="CT1017" s="15"/>
      <c r="CW1017" s="22"/>
      <c r="DA1017" s="15"/>
      <c r="DH1017" s="15"/>
      <c r="DJ1017" s="22"/>
      <c r="DO1017" s="15"/>
      <c r="DV1017" s="15"/>
      <c r="EC1017" s="15"/>
      <c r="EJ1017" s="15"/>
      <c r="EQ1017" s="15"/>
      <c r="EX1017" s="15"/>
      <c r="FE1017" s="15"/>
      <c r="FL1017" s="15"/>
      <c r="FS1017" s="15"/>
      <c r="FZ1017" s="15"/>
      <c r="GG1017" s="15"/>
      <c r="GN1017" s="15"/>
      <c r="GP1017" s="22"/>
      <c r="GQ1017" s="22"/>
      <c r="GR1017" s="22"/>
      <c r="GS1017" s="22"/>
      <c r="GT1017" s="22"/>
      <c r="GU1017" s="15"/>
      <c r="GV1017" s="22"/>
      <c r="GW1017" s="22"/>
      <c r="GX1017" s="22"/>
      <c r="GY1017" s="18"/>
      <c r="GZ1017" s="18"/>
      <c r="HA1017" s="18"/>
      <c r="HB1017" s="18"/>
      <c r="HC1017" s="18"/>
      <c r="HD1017" s="18"/>
      <c r="HE1017" s="18"/>
      <c r="HF1017" s="18"/>
      <c r="HG1017" s="18"/>
      <c r="HH1017" s="18"/>
      <c r="HI1017" s="18"/>
      <c r="HJ1017" s="18"/>
      <c r="HK1017" s="18"/>
      <c r="HL1017" s="18"/>
      <c r="HM1017" s="18"/>
      <c r="HN1017" s="18"/>
      <c r="HO1017" s="18"/>
      <c r="HP1017" s="18"/>
      <c r="HQ1017" s="18"/>
      <c r="HR1017" s="18"/>
      <c r="HS1017" s="18"/>
      <c r="HT1017" s="18"/>
      <c r="HU1017" s="18"/>
      <c r="HV1017" s="18"/>
      <c r="HW1017" s="18"/>
      <c r="HX1017" s="18"/>
      <c r="HY1017" s="18"/>
      <c r="HZ1017" s="18"/>
      <c r="IA1017" s="18"/>
      <c r="IB1017" s="18"/>
      <c r="IC1017" s="18"/>
      <c r="ID1017" s="18"/>
      <c r="IE1017" s="18"/>
      <c r="IF1017" s="18"/>
      <c r="IG1017" s="18"/>
      <c r="IH1017" s="18"/>
      <c r="II1017" s="18"/>
      <c r="IJ1017" s="18"/>
      <c r="IK1017" s="18"/>
      <c r="IL1017" s="18"/>
      <c r="IM1017" s="18"/>
      <c r="IN1017" s="18"/>
      <c r="IO1017" s="18"/>
      <c r="IP1017" s="18"/>
      <c r="IQ1017" s="18"/>
      <c r="IR1017" s="18"/>
      <c r="IS1017" s="18"/>
      <c r="IT1017" s="18"/>
      <c r="IU1017" s="18"/>
      <c r="IV1017" s="18"/>
      <c r="IW1017" s="18"/>
      <c r="IX1017" s="18"/>
      <c r="IY1017" s="18"/>
      <c r="IZ1017" s="18"/>
      <c r="JA1017" s="18"/>
      <c r="JB1017" s="18"/>
      <c r="JC1017" s="18"/>
      <c r="JD1017" s="18"/>
      <c r="JE1017" s="18"/>
      <c r="JF1017" s="18"/>
    </row>
    <row r="1018" spans="36:266" x14ac:dyDescent="0.3">
      <c r="AJ1018" s="24"/>
      <c r="AK1018" s="24"/>
      <c r="AL1018" s="20"/>
      <c r="AM1018" s="23"/>
      <c r="AN1018" s="18"/>
      <c r="AO1018" s="18"/>
      <c r="BB1018" s="25"/>
      <c r="BC1018" s="21"/>
      <c r="BG1018" s="18"/>
      <c r="BN1018" s="22"/>
      <c r="BO1018" s="22"/>
      <c r="BP1018" s="22"/>
      <c r="BQ1018" s="22"/>
      <c r="BR1018" s="15"/>
      <c r="CF1018" s="15"/>
      <c r="CL1018" s="22"/>
      <c r="CM1018" s="15"/>
      <c r="CR1018" s="22"/>
      <c r="CT1018" s="15"/>
      <c r="CW1018" s="22"/>
      <c r="DA1018" s="15"/>
      <c r="DH1018" s="15"/>
      <c r="DJ1018" s="22"/>
      <c r="DO1018" s="15"/>
      <c r="DV1018" s="15"/>
      <c r="EC1018" s="15"/>
      <c r="EJ1018" s="15"/>
      <c r="EQ1018" s="15"/>
      <c r="EX1018" s="15"/>
      <c r="FE1018" s="15"/>
      <c r="FL1018" s="15"/>
      <c r="FS1018" s="15"/>
      <c r="FZ1018" s="15"/>
      <c r="GG1018" s="15"/>
      <c r="GN1018" s="15"/>
      <c r="GP1018" s="22"/>
      <c r="GQ1018" s="22"/>
      <c r="GR1018" s="22"/>
      <c r="GS1018" s="22"/>
      <c r="GT1018" s="22"/>
      <c r="GU1018" s="15"/>
      <c r="GV1018" s="22"/>
      <c r="GW1018" s="22"/>
      <c r="GX1018" s="22"/>
      <c r="GY1018" s="18"/>
      <c r="GZ1018" s="18"/>
      <c r="HA1018" s="18"/>
      <c r="HB1018" s="18"/>
      <c r="HC1018" s="18"/>
      <c r="HD1018" s="18"/>
      <c r="HE1018" s="18"/>
      <c r="HF1018" s="18"/>
      <c r="HG1018" s="18"/>
      <c r="HH1018" s="18"/>
      <c r="HI1018" s="18"/>
      <c r="HJ1018" s="18"/>
      <c r="HK1018" s="18"/>
      <c r="HL1018" s="18"/>
      <c r="HM1018" s="18"/>
      <c r="HN1018" s="18"/>
      <c r="HO1018" s="18"/>
      <c r="HP1018" s="18"/>
      <c r="HQ1018" s="18"/>
      <c r="HR1018" s="18"/>
      <c r="HS1018" s="18"/>
      <c r="HT1018" s="18"/>
      <c r="HU1018" s="18"/>
      <c r="HV1018" s="18"/>
      <c r="HW1018" s="18"/>
      <c r="HX1018" s="18"/>
      <c r="HY1018" s="18"/>
      <c r="HZ1018" s="18"/>
      <c r="IA1018" s="18"/>
      <c r="IB1018" s="18"/>
      <c r="IC1018" s="18"/>
      <c r="ID1018" s="18"/>
      <c r="IE1018" s="18"/>
      <c r="IF1018" s="18"/>
      <c r="IG1018" s="18"/>
      <c r="IH1018" s="18"/>
      <c r="II1018" s="18"/>
      <c r="IJ1018" s="18"/>
      <c r="IK1018" s="18"/>
      <c r="IL1018" s="18"/>
      <c r="IM1018" s="18"/>
      <c r="IN1018" s="18"/>
      <c r="IO1018" s="18"/>
      <c r="IP1018" s="18"/>
      <c r="IQ1018" s="18"/>
      <c r="IR1018" s="18"/>
      <c r="IS1018" s="18"/>
      <c r="IT1018" s="18"/>
      <c r="IU1018" s="18"/>
      <c r="IV1018" s="18"/>
      <c r="IW1018" s="18"/>
      <c r="IX1018" s="18"/>
      <c r="IY1018" s="18"/>
      <c r="IZ1018" s="18"/>
      <c r="JA1018" s="18"/>
      <c r="JB1018" s="18"/>
      <c r="JC1018" s="18"/>
      <c r="JD1018" s="18"/>
      <c r="JE1018" s="18"/>
      <c r="JF1018" s="18"/>
    </row>
    <row r="1019" spans="36:266" x14ac:dyDescent="0.3">
      <c r="AJ1019" s="24"/>
      <c r="AK1019" s="24"/>
      <c r="AL1019" s="20"/>
      <c r="AM1019" s="23"/>
      <c r="AN1019" s="18"/>
      <c r="AO1019" s="18"/>
      <c r="BB1019" s="25"/>
      <c r="BC1019" s="21"/>
      <c r="BG1019" s="18"/>
      <c r="BN1019" s="22"/>
      <c r="BO1019" s="22"/>
      <c r="BP1019" s="22"/>
      <c r="BQ1019" s="22"/>
      <c r="BR1019" s="15"/>
      <c r="CF1019" s="15"/>
      <c r="CL1019" s="22"/>
      <c r="CM1019" s="15"/>
      <c r="CR1019" s="22"/>
      <c r="CT1019" s="15"/>
      <c r="CW1019" s="22"/>
      <c r="DA1019" s="15"/>
      <c r="DH1019" s="15"/>
      <c r="DJ1019" s="22"/>
      <c r="DO1019" s="15"/>
      <c r="DV1019" s="15"/>
      <c r="EC1019" s="15"/>
      <c r="EJ1019" s="15"/>
      <c r="EQ1019" s="15"/>
      <c r="EX1019" s="15"/>
      <c r="FE1019" s="15"/>
      <c r="FL1019" s="15"/>
      <c r="FS1019" s="15"/>
      <c r="FZ1019" s="15"/>
      <c r="GG1019" s="15"/>
      <c r="GN1019" s="15"/>
      <c r="GP1019" s="22"/>
      <c r="GQ1019" s="22"/>
      <c r="GR1019" s="22"/>
      <c r="GS1019" s="22"/>
      <c r="GT1019" s="22"/>
      <c r="GU1019" s="15"/>
      <c r="GV1019" s="22"/>
      <c r="GW1019" s="22"/>
      <c r="GX1019" s="22"/>
      <c r="GY1019" s="18"/>
      <c r="GZ1019" s="18"/>
      <c r="HA1019" s="18"/>
      <c r="HB1019" s="18"/>
      <c r="HC1019" s="18"/>
      <c r="HD1019" s="18"/>
      <c r="HE1019" s="18"/>
      <c r="HF1019" s="18"/>
      <c r="HG1019" s="18"/>
      <c r="HH1019" s="18"/>
      <c r="HI1019" s="18"/>
      <c r="HJ1019" s="18"/>
      <c r="HK1019" s="18"/>
      <c r="HL1019" s="18"/>
      <c r="HM1019" s="18"/>
      <c r="HN1019" s="18"/>
      <c r="HO1019" s="18"/>
      <c r="HP1019" s="18"/>
      <c r="HQ1019" s="18"/>
      <c r="HR1019" s="18"/>
      <c r="HS1019" s="18"/>
      <c r="HT1019" s="18"/>
      <c r="HU1019" s="18"/>
      <c r="HV1019" s="18"/>
      <c r="HW1019" s="18"/>
      <c r="HX1019" s="18"/>
      <c r="HY1019" s="18"/>
      <c r="HZ1019" s="18"/>
      <c r="IA1019" s="18"/>
      <c r="IB1019" s="18"/>
      <c r="IC1019" s="18"/>
      <c r="ID1019" s="18"/>
      <c r="IE1019" s="18"/>
      <c r="IF1019" s="18"/>
      <c r="IG1019" s="18"/>
      <c r="IH1019" s="18"/>
      <c r="II1019" s="18"/>
      <c r="IJ1019" s="18"/>
      <c r="IK1019" s="18"/>
      <c r="IL1019" s="18"/>
      <c r="IM1019" s="18"/>
      <c r="IN1019" s="18"/>
      <c r="IO1019" s="18"/>
      <c r="IP1019" s="18"/>
      <c r="IQ1019" s="18"/>
      <c r="IR1019" s="18"/>
      <c r="IS1019" s="18"/>
      <c r="IT1019" s="18"/>
      <c r="IU1019" s="18"/>
      <c r="IV1019" s="18"/>
      <c r="IW1019" s="18"/>
      <c r="IX1019" s="18"/>
      <c r="IY1019" s="18"/>
      <c r="IZ1019" s="18"/>
      <c r="JA1019" s="18"/>
      <c r="JB1019" s="18"/>
      <c r="JC1019" s="18"/>
      <c r="JD1019" s="18"/>
      <c r="JE1019" s="18"/>
      <c r="JF1019" s="18"/>
    </row>
    <row r="1020" spans="36:266" x14ac:dyDescent="0.3">
      <c r="AJ1020" s="24"/>
      <c r="AK1020" s="24"/>
      <c r="AL1020" s="20"/>
      <c r="AM1020" s="23"/>
      <c r="AN1020" s="18"/>
      <c r="AO1020" s="18"/>
      <c r="BB1020" s="25"/>
      <c r="BC1020" s="21"/>
      <c r="BG1020" s="18"/>
      <c r="BN1020" s="22"/>
      <c r="BO1020" s="22"/>
      <c r="BP1020" s="22"/>
      <c r="BQ1020" s="22"/>
      <c r="BR1020" s="15"/>
      <c r="CF1020" s="15"/>
      <c r="CL1020" s="22"/>
      <c r="CM1020" s="15"/>
      <c r="CR1020" s="22"/>
      <c r="CT1020" s="15"/>
      <c r="CW1020" s="22"/>
      <c r="DA1020" s="15"/>
      <c r="DH1020" s="15"/>
      <c r="DJ1020" s="22"/>
      <c r="DO1020" s="15"/>
      <c r="DV1020" s="15"/>
      <c r="EC1020" s="15"/>
      <c r="EJ1020" s="15"/>
      <c r="EQ1020" s="15"/>
      <c r="EX1020" s="15"/>
      <c r="FE1020" s="15"/>
      <c r="FL1020" s="15"/>
      <c r="FS1020" s="15"/>
      <c r="FZ1020" s="15"/>
      <c r="GG1020" s="15"/>
      <c r="GN1020" s="15"/>
      <c r="GP1020" s="22"/>
      <c r="GQ1020" s="22"/>
      <c r="GR1020" s="22"/>
      <c r="GS1020" s="22"/>
      <c r="GT1020" s="22"/>
      <c r="GU1020" s="15"/>
      <c r="GV1020" s="22"/>
      <c r="GW1020" s="22"/>
      <c r="GX1020" s="22"/>
      <c r="GY1020" s="18"/>
      <c r="GZ1020" s="18"/>
      <c r="HA1020" s="18"/>
      <c r="HB1020" s="18"/>
      <c r="HC1020" s="18"/>
      <c r="HD1020" s="18"/>
      <c r="HE1020" s="18"/>
      <c r="HF1020" s="18"/>
      <c r="HG1020" s="18"/>
      <c r="HH1020" s="18"/>
      <c r="HI1020" s="18"/>
      <c r="HJ1020" s="18"/>
      <c r="HK1020" s="18"/>
      <c r="HL1020" s="18"/>
      <c r="HM1020" s="18"/>
      <c r="HN1020" s="18"/>
      <c r="HO1020" s="18"/>
      <c r="HP1020" s="18"/>
      <c r="HQ1020" s="18"/>
      <c r="HR1020" s="18"/>
      <c r="HS1020" s="18"/>
      <c r="HT1020" s="18"/>
      <c r="HU1020" s="18"/>
      <c r="HV1020" s="18"/>
      <c r="HW1020" s="18"/>
      <c r="HX1020" s="18"/>
      <c r="HY1020" s="18"/>
      <c r="HZ1020" s="18"/>
      <c r="IA1020" s="18"/>
      <c r="IB1020" s="18"/>
      <c r="IC1020" s="18"/>
      <c r="ID1020" s="18"/>
      <c r="IE1020" s="18"/>
      <c r="IF1020" s="18"/>
      <c r="IG1020" s="18"/>
      <c r="IH1020" s="18"/>
      <c r="II1020" s="18"/>
      <c r="IJ1020" s="18"/>
      <c r="IK1020" s="18"/>
      <c r="IL1020" s="18"/>
      <c r="IM1020" s="18"/>
      <c r="IN1020" s="18"/>
      <c r="IO1020" s="18"/>
      <c r="IP1020" s="18"/>
      <c r="IQ1020" s="18"/>
      <c r="IR1020" s="18"/>
      <c r="IS1020" s="18"/>
      <c r="IT1020" s="18"/>
      <c r="IU1020" s="18"/>
      <c r="IV1020" s="18"/>
      <c r="IW1020" s="18"/>
      <c r="IX1020" s="18"/>
      <c r="IY1020" s="18"/>
      <c r="IZ1020" s="18"/>
      <c r="JA1020" s="18"/>
      <c r="JB1020" s="18"/>
      <c r="JC1020" s="18"/>
      <c r="JD1020" s="18"/>
      <c r="JE1020" s="18"/>
      <c r="JF1020" s="18"/>
    </row>
    <row r="1021" spans="36:266" x14ac:dyDescent="0.3">
      <c r="AJ1021" s="24"/>
      <c r="AK1021" s="24"/>
      <c r="AL1021" s="20"/>
      <c r="AM1021" s="23"/>
      <c r="AN1021" s="18"/>
      <c r="AO1021" s="18"/>
      <c r="BB1021" s="25"/>
      <c r="BC1021" s="21"/>
      <c r="BG1021" s="18"/>
      <c r="BN1021" s="22"/>
      <c r="BO1021" s="22"/>
      <c r="BP1021" s="22"/>
      <c r="BQ1021" s="22"/>
      <c r="BR1021" s="15"/>
      <c r="CF1021" s="15"/>
      <c r="CL1021" s="22"/>
      <c r="CM1021" s="15"/>
      <c r="CR1021" s="22"/>
      <c r="CT1021" s="15"/>
      <c r="CW1021" s="22"/>
      <c r="DA1021" s="15"/>
      <c r="DH1021" s="15"/>
      <c r="DJ1021" s="22"/>
      <c r="DO1021" s="15"/>
      <c r="DV1021" s="15"/>
      <c r="EC1021" s="15"/>
      <c r="EJ1021" s="15"/>
      <c r="EQ1021" s="15"/>
      <c r="EX1021" s="15"/>
      <c r="FE1021" s="15"/>
      <c r="FL1021" s="15"/>
      <c r="FS1021" s="15"/>
      <c r="FZ1021" s="15"/>
      <c r="GG1021" s="15"/>
      <c r="GN1021" s="15"/>
      <c r="GP1021" s="22"/>
      <c r="GQ1021" s="22"/>
      <c r="GR1021" s="22"/>
      <c r="GS1021" s="22"/>
      <c r="GT1021" s="22"/>
      <c r="GU1021" s="15"/>
      <c r="GV1021" s="22"/>
      <c r="GW1021" s="22"/>
      <c r="GX1021" s="22"/>
      <c r="GY1021" s="18"/>
      <c r="GZ1021" s="18"/>
      <c r="HA1021" s="18"/>
      <c r="HB1021" s="18"/>
      <c r="HC1021" s="18"/>
      <c r="HD1021" s="18"/>
      <c r="HE1021" s="18"/>
      <c r="HF1021" s="18"/>
      <c r="HG1021" s="18"/>
      <c r="HH1021" s="18"/>
      <c r="HI1021" s="18"/>
      <c r="HJ1021" s="18"/>
      <c r="HK1021" s="18"/>
      <c r="HL1021" s="18"/>
      <c r="HM1021" s="18"/>
      <c r="HN1021" s="18"/>
      <c r="HO1021" s="18"/>
      <c r="HP1021" s="18"/>
      <c r="HQ1021" s="18"/>
      <c r="HR1021" s="18"/>
      <c r="HS1021" s="18"/>
      <c r="HT1021" s="18"/>
      <c r="HU1021" s="18"/>
      <c r="HV1021" s="18"/>
      <c r="HW1021" s="18"/>
      <c r="HX1021" s="18"/>
      <c r="HY1021" s="18"/>
      <c r="HZ1021" s="18"/>
      <c r="IA1021" s="18"/>
      <c r="IB1021" s="18"/>
      <c r="IC1021" s="18"/>
      <c r="ID1021" s="18"/>
      <c r="IE1021" s="18"/>
      <c r="IF1021" s="18"/>
      <c r="IG1021" s="18"/>
      <c r="IH1021" s="18"/>
      <c r="II1021" s="18"/>
      <c r="IJ1021" s="18"/>
      <c r="IK1021" s="18"/>
      <c r="IL1021" s="18"/>
      <c r="IM1021" s="18"/>
      <c r="IN1021" s="18"/>
      <c r="IO1021" s="18"/>
      <c r="IP1021" s="18"/>
      <c r="IQ1021" s="18"/>
      <c r="IR1021" s="18"/>
      <c r="IS1021" s="18"/>
      <c r="IT1021" s="18"/>
      <c r="IU1021" s="18"/>
      <c r="IV1021" s="18"/>
      <c r="IW1021" s="18"/>
      <c r="IX1021" s="18"/>
      <c r="IY1021" s="18"/>
      <c r="IZ1021" s="18"/>
      <c r="JA1021" s="18"/>
      <c r="JB1021" s="18"/>
      <c r="JC1021" s="18"/>
      <c r="JD1021" s="18"/>
      <c r="JE1021" s="18"/>
      <c r="JF1021" s="18"/>
    </row>
    <row r="1022" spans="36:266" x14ac:dyDescent="0.3">
      <c r="AJ1022" s="24"/>
      <c r="AK1022" s="24"/>
      <c r="AL1022" s="20"/>
      <c r="AM1022" s="23"/>
      <c r="AN1022" s="18"/>
      <c r="AO1022" s="18"/>
      <c r="BB1022" s="25"/>
      <c r="BC1022" s="21"/>
      <c r="BG1022" s="18"/>
      <c r="BN1022" s="22"/>
      <c r="BO1022" s="22"/>
      <c r="BP1022" s="22"/>
      <c r="BQ1022" s="22"/>
      <c r="BR1022" s="15"/>
      <c r="CF1022" s="15"/>
      <c r="CL1022" s="22"/>
      <c r="CM1022" s="15"/>
      <c r="CR1022" s="22"/>
      <c r="CT1022" s="15"/>
      <c r="CW1022" s="22"/>
      <c r="DA1022" s="15"/>
      <c r="DH1022" s="15"/>
      <c r="DJ1022" s="22"/>
      <c r="DO1022" s="15"/>
      <c r="DV1022" s="15"/>
      <c r="EC1022" s="15"/>
      <c r="EJ1022" s="15"/>
      <c r="EQ1022" s="15"/>
      <c r="EX1022" s="15"/>
      <c r="FE1022" s="15"/>
      <c r="FL1022" s="15"/>
      <c r="FS1022" s="15"/>
      <c r="FZ1022" s="15"/>
      <c r="GG1022" s="15"/>
      <c r="GN1022" s="15"/>
      <c r="GP1022" s="22"/>
      <c r="GQ1022" s="22"/>
      <c r="GR1022" s="22"/>
      <c r="GS1022" s="22"/>
      <c r="GT1022" s="22"/>
      <c r="GU1022" s="15"/>
      <c r="GV1022" s="22"/>
      <c r="GW1022" s="22"/>
      <c r="GX1022" s="22"/>
      <c r="GY1022" s="18"/>
      <c r="GZ1022" s="18"/>
      <c r="HA1022" s="18"/>
      <c r="HB1022" s="18"/>
      <c r="HC1022" s="18"/>
      <c r="HD1022" s="18"/>
      <c r="HE1022" s="18"/>
      <c r="HF1022" s="18"/>
      <c r="HG1022" s="18"/>
      <c r="HH1022" s="18"/>
      <c r="HI1022" s="18"/>
      <c r="HJ1022" s="18"/>
      <c r="HK1022" s="18"/>
      <c r="HL1022" s="18"/>
      <c r="HM1022" s="18"/>
      <c r="HN1022" s="18"/>
      <c r="HO1022" s="18"/>
      <c r="HP1022" s="18"/>
      <c r="HQ1022" s="18"/>
      <c r="HR1022" s="18"/>
      <c r="HS1022" s="18"/>
      <c r="HT1022" s="18"/>
      <c r="HU1022" s="18"/>
      <c r="HV1022" s="18"/>
      <c r="HW1022" s="18"/>
      <c r="HX1022" s="18"/>
      <c r="HY1022" s="18"/>
      <c r="HZ1022" s="18"/>
      <c r="IA1022" s="18"/>
      <c r="IB1022" s="18"/>
      <c r="IC1022" s="18"/>
      <c r="ID1022" s="18"/>
      <c r="IE1022" s="18"/>
      <c r="IF1022" s="18"/>
      <c r="IG1022" s="18"/>
      <c r="IH1022" s="18"/>
      <c r="II1022" s="18"/>
      <c r="IJ1022" s="18"/>
      <c r="IK1022" s="18"/>
      <c r="IL1022" s="18"/>
      <c r="IM1022" s="18"/>
      <c r="IN1022" s="18"/>
      <c r="IO1022" s="18"/>
      <c r="IP1022" s="18"/>
      <c r="IQ1022" s="18"/>
      <c r="IR1022" s="18"/>
      <c r="IS1022" s="18"/>
      <c r="IT1022" s="18"/>
      <c r="IU1022" s="18"/>
      <c r="IV1022" s="18"/>
      <c r="IW1022" s="18"/>
      <c r="IX1022" s="18"/>
      <c r="IY1022" s="18"/>
      <c r="IZ1022" s="18"/>
      <c r="JA1022" s="18"/>
      <c r="JB1022" s="18"/>
      <c r="JC1022" s="18"/>
      <c r="JD1022" s="18"/>
      <c r="JE1022" s="18"/>
      <c r="JF1022" s="18"/>
    </row>
    <row r="1023" spans="36:266" x14ac:dyDescent="0.3">
      <c r="AJ1023" s="24"/>
      <c r="AK1023" s="24"/>
      <c r="AL1023" s="20"/>
      <c r="AM1023" s="23"/>
      <c r="AN1023" s="18"/>
      <c r="AO1023" s="18"/>
      <c r="BB1023" s="25"/>
      <c r="BC1023" s="21"/>
      <c r="BG1023" s="18"/>
      <c r="BN1023" s="22"/>
      <c r="BO1023" s="22"/>
      <c r="BP1023" s="22"/>
      <c r="BQ1023" s="22"/>
      <c r="BR1023" s="15"/>
      <c r="CF1023" s="15"/>
      <c r="CL1023" s="22"/>
      <c r="CM1023" s="15"/>
      <c r="CR1023" s="22"/>
      <c r="CT1023" s="15"/>
      <c r="CW1023" s="22"/>
      <c r="DA1023" s="15"/>
      <c r="DH1023" s="15"/>
      <c r="DJ1023" s="22"/>
      <c r="DO1023" s="15"/>
      <c r="DV1023" s="15"/>
      <c r="EC1023" s="15"/>
      <c r="EJ1023" s="15"/>
      <c r="EQ1023" s="15"/>
      <c r="EX1023" s="15"/>
      <c r="FE1023" s="15"/>
      <c r="FL1023" s="15"/>
      <c r="FS1023" s="15"/>
      <c r="FZ1023" s="15"/>
      <c r="GG1023" s="15"/>
      <c r="GN1023" s="15"/>
      <c r="GP1023" s="22"/>
      <c r="GQ1023" s="22"/>
      <c r="GR1023" s="22"/>
      <c r="GS1023" s="22"/>
      <c r="GT1023" s="22"/>
      <c r="GU1023" s="15"/>
      <c r="GV1023" s="22"/>
      <c r="GW1023" s="22"/>
      <c r="GX1023" s="22"/>
      <c r="GY1023" s="18"/>
      <c r="GZ1023" s="18"/>
      <c r="HA1023" s="18"/>
      <c r="HB1023" s="18"/>
      <c r="HC1023" s="18"/>
      <c r="HD1023" s="18"/>
      <c r="HE1023" s="18"/>
      <c r="HF1023" s="18"/>
      <c r="HG1023" s="18"/>
      <c r="HH1023" s="18"/>
      <c r="HI1023" s="18"/>
      <c r="HJ1023" s="18"/>
      <c r="HK1023" s="18"/>
      <c r="HL1023" s="18"/>
      <c r="HM1023" s="18"/>
      <c r="HN1023" s="18"/>
      <c r="HO1023" s="18"/>
      <c r="HP1023" s="18"/>
      <c r="HQ1023" s="18"/>
      <c r="HR1023" s="18"/>
      <c r="HS1023" s="18"/>
      <c r="HT1023" s="18"/>
      <c r="HU1023" s="18"/>
      <c r="HV1023" s="18"/>
      <c r="HW1023" s="18"/>
      <c r="HX1023" s="18"/>
      <c r="HY1023" s="18"/>
      <c r="HZ1023" s="18"/>
      <c r="IA1023" s="18"/>
      <c r="IB1023" s="18"/>
      <c r="IC1023" s="18"/>
      <c r="ID1023" s="18"/>
      <c r="IE1023" s="18"/>
      <c r="IF1023" s="18"/>
      <c r="IG1023" s="18"/>
      <c r="IH1023" s="18"/>
      <c r="II1023" s="18"/>
      <c r="IJ1023" s="18"/>
      <c r="IK1023" s="18"/>
      <c r="IL1023" s="18"/>
      <c r="IM1023" s="18"/>
      <c r="IN1023" s="18"/>
      <c r="IO1023" s="18"/>
      <c r="IP1023" s="18"/>
      <c r="IQ1023" s="18"/>
      <c r="IR1023" s="18"/>
      <c r="IS1023" s="18"/>
      <c r="IT1023" s="18"/>
      <c r="IU1023" s="18"/>
      <c r="IV1023" s="18"/>
      <c r="IW1023" s="18"/>
      <c r="IX1023" s="18"/>
      <c r="IY1023" s="18"/>
      <c r="IZ1023" s="18"/>
      <c r="JA1023" s="18"/>
      <c r="JB1023" s="18"/>
      <c r="JC1023" s="18"/>
      <c r="JD1023" s="18"/>
      <c r="JE1023" s="18"/>
      <c r="JF1023" s="18"/>
    </row>
    <row r="1024" spans="36:266" x14ac:dyDescent="0.3">
      <c r="AJ1024" s="24"/>
      <c r="AK1024" s="24"/>
      <c r="AL1024" s="20"/>
      <c r="AM1024" s="23"/>
      <c r="AN1024" s="18"/>
      <c r="AO1024" s="18"/>
      <c r="BB1024" s="25"/>
      <c r="BC1024" s="21"/>
      <c r="BG1024" s="18"/>
      <c r="BN1024" s="22"/>
      <c r="BO1024" s="22"/>
      <c r="BP1024" s="22"/>
      <c r="BQ1024" s="22"/>
      <c r="BR1024" s="15"/>
      <c r="CF1024" s="15"/>
      <c r="CL1024" s="22"/>
      <c r="CM1024" s="15"/>
      <c r="CR1024" s="22"/>
      <c r="CT1024" s="15"/>
      <c r="CW1024" s="22"/>
      <c r="DA1024" s="15"/>
      <c r="DH1024" s="15"/>
      <c r="DJ1024" s="22"/>
      <c r="DO1024" s="15"/>
      <c r="DV1024" s="15"/>
      <c r="EC1024" s="15"/>
      <c r="EJ1024" s="15"/>
      <c r="EQ1024" s="15"/>
      <c r="EX1024" s="15"/>
      <c r="FE1024" s="15"/>
      <c r="FL1024" s="15"/>
      <c r="FS1024" s="15"/>
      <c r="FZ1024" s="15"/>
      <c r="GG1024" s="15"/>
      <c r="GN1024" s="15"/>
      <c r="GP1024" s="22"/>
      <c r="GQ1024" s="22"/>
      <c r="GR1024" s="22"/>
      <c r="GS1024" s="22"/>
      <c r="GT1024" s="22"/>
      <c r="GU1024" s="15"/>
      <c r="GV1024" s="22"/>
      <c r="GW1024" s="22"/>
      <c r="GX1024" s="22"/>
      <c r="GY1024" s="18"/>
      <c r="GZ1024" s="18"/>
      <c r="HA1024" s="18"/>
      <c r="HB1024" s="18"/>
      <c r="HC1024" s="18"/>
      <c r="HD1024" s="18"/>
      <c r="HE1024" s="18"/>
      <c r="HF1024" s="18"/>
      <c r="HG1024" s="18"/>
      <c r="HH1024" s="18"/>
      <c r="HI1024" s="18"/>
      <c r="HJ1024" s="18"/>
      <c r="HK1024" s="18"/>
      <c r="HL1024" s="18"/>
      <c r="HM1024" s="18"/>
      <c r="HN1024" s="18"/>
      <c r="HO1024" s="18"/>
      <c r="HP1024" s="18"/>
      <c r="HQ1024" s="18"/>
      <c r="HR1024" s="18"/>
      <c r="HS1024" s="18"/>
      <c r="HT1024" s="18"/>
      <c r="HU1024" s="18"/>
      <c r="HV1024" s="18"/>
      <c r="HW1024" s="18"/>
      <c r="HX1024" s="18"/>
      <c r="HY1024" s="18"/>
      <c r="HZ1024" s="18"/>
      <c r="IA1024" s="18"/>
      <c r="IB1024" s="18"/>
      <c r="IC1024" s="18"/>
      <c r="ID1024" s="18"/>
      <c r="IE1024" s="18"/>
      <c r="IF1024" s="18"/>
      <c r="IG1024" s="18"/>
      <c r="IH1024" s="18"/>
      <c r="II1024" s="18"/>
      <c r="IJ1024" s="18"/>
      <c r="IK1024" s="18"/>
      <c r="IL1024" s="18"/>
      <c r="IM1024" s="18"/>
      <c r="IN1024" s="18"/>
      <c r="IO1024" s="18"/>
      <c r="IP1024" s="18"/>
      <c r="IQ1024" s="18"/>
      <c r="IR1024" s="18"/>
      <c r="IS1024" s="18"/>
      <c r="IT1024" s="18"/>
      <c r="IU1024" s="18"/>
      <c r="IV1024" s="18"/>
      <c r="IW1024" s="18"/>
      <c r="IX1024" s="18"/>
      <c r="IY1024" s="18"/>
      <c r="IZ1024" s="18"/>
      <c r="JA1024" s="18"/>
      <c r="JB1024" s="18"/>
      <c r="JC1024" s="18"/>
      <c r="JD1024" s="18"/>
      <c r="JE1024" s="18"/>
      <c r="JF1024" s="18"/>
    </row>
    <row r="1025" spans="36:266" x14ac:dyDescent="0.3">
      <c r="AJ1025" s="24"/>
      <c r="AK1025" s="24"/>
      <c r="AL1025" s="20"/>
      <c r="AM1025" s="23"/>
      <c r="AN1025" s="18"/>
      <c r="AO1025" s="18"/>
      <c r="BB1025" s="25"/>
      <c r="BC1025" s="21"/>
      <c r="BG1025" s="18"/>
      <c r="BN1025" s="22"/>
      <c r="BO1025" s="22"/>
      <c r="BP1025" s="22"/>
      <c r="BQ1025" s="22"/>
      <c r="BR1025" s="15"/>
      <c r="CF1025" s="15"/>
      <c r="CL1025" s="22"/>
      <c r="CM1025" s="15"/>
      <c r="CR1025" s="22"/>
      <c r="CT1025" s="15"/>
      <c r="CW1025" s="22"/>
      <c r="DA1025" s="15"/>
      <c r="DH1025" s="15"/>
      <c r="DJ1025" s="22"/>
      <c r="DO1025" s="15"/>
      <c r="DV1025" s="15"/>
      <c r="EC1025" s="15"/>
      <c r="EJ1025" s="15"/>
      <c r="EQ1025" s="15"/>
      <c r="EX1025" s="15"/>
      <c r="FE1025" s="15"/>
      <c r="FL1025" s="15"/>
      <c r="FS1025" s="15"/>
      <c r="FZ1025" s="15"/>
      <c r="GG1025" s="15"/>
      <c r="GN1025" s="15"/>
      <c r="GP1025" s="22"/>
      <c r="GQ1025" s="22"/>
      <c r="GR1025" s="22"/>
      <c r="GS1025" s="22"/>
      <c r="GT1025" s="22"/>
      <c r="GU1025" s="15"/>
      <c r="GV1025" s="22"/>
      <c r="GW1025" s="22"/>
      <c r="GX1025" s="22"/>
      <c r="GY1025" s="18"/>
      <c r="GZ1025" s="18"/>
      <c r="HA1025" s="18"/>
      <c r="HB1025" s="18"/>
      <c r="HC1025" s="18"/>
      <c r="HD1025" s="18"/>
      <c r="HE1025" s="18"/>
      <c r="HF1025" s="18"/>
      <c r="HG1025" s="18"/>
      <c r="HH1025" s="18"/>
      <c r="HI1025" s="18"/>
      <c r="HJ1025" s="18"/>
      <c r="HK1025" s="18"/>
      <c r="HL1025" s="18"/>
      <c r="HM1025" s="18"/>
      <c r="HN1025" s="18"/>
      <c r="HO1025" s="18"/>
      <c r="HP1025" s="18"/>
      <c r="HQ1025" s="18"/>
      <c r="HR1025" s="18"/>
      <c r="HS1025" s="18"/>
      <c r="HT1025" s="18"/>
      <c r="HU1025" s="18"/>
      <c r="HV1025" s="18"/>
      <c r="HW1025" s="18"/>
      <c r="HX1025" s="18"/>
      <c r="HY1025" s="18"/>
      <c r="HZ1025" s="18"/>
      <c r="IA1025" s="18"/>
      <c r="IB1025" s="18"/>
      <c r="IC1025" s="18"/>
      <c r="ID1025" s="18"/>
      <c r="IE1025" s="18"/>
      <c r="IF1025" s="18"/>
      <c r="IG1025" s="18"/>
      <c r="IH1025" s="18"/>
      <c r="II1025" s="18"/>
      <c r="IJ1025" s="18"/>
      <c r="IK1025" s="18"/>
      <c r="IL1025" s="18"/>
      <c r="IM1025" s="18"/>
      <c r="IN1025" s="18"/>
      <c r="IO1025" s="18"/>
      <c r="IP1025" s="18"/>
      <c r="IQ1025" s="18"/>
      <c r="IR1025" s="18"/>
      <c r="IS1025" s="18"/>
      <c r="IT1025" s="18"/>
      <c r="IU1025" s="18"/>
      <c r="IV1025" s="18"/>
      <c r="IW1025" s="18"/>
      <c r="IX1025" s="18"/>
      <c r="IY1025" s="18"/>
      <c r="IZ1025" s="18"/>
      <c r="JA1025" s="18"/>
      <c r="JB1025" s="18"/>
      <c r="JC1025" s="18"/>
      <c r="JD1025" s="18"/>
      <c r="JE1025" s="18"/>
      <c r="JF1025" s="18"/>
    </row>
  </sheetData>
  <conditionalFormatting sqref="A1:C1">
    <cfRule type="cellIs" dxfId="527" priority="134" operator="greaterThan">
      <formula>0</formula>
    </cfRule>
  </conditionalFormatting>
  <conditionalFormatting sqref="A1:C1">
    <cfRule type="cellIs" dxfId="526" priority="132" operator="lessThan">
      <formula>0</formula>
    </cfRule>
    <cfRule type="cellIs" dxfId="525" priority="133" operator="greaterThan">
      <formula>0</formula>
    </cfRule>
  </conditionalFormatting>
  <conditionalFormatting sqref="BQ1:BQ1048576">
    <cfRule type="cellIs" dxfId="524" priority="91" operator="greaterThan">
      <formula>0</formula>
    </cfRule>
  </conditionalFormatting>
  <conditionalFormatting sqref="BX1 BX3:BX1048576">
    <cfRule type="cellIs" dxfId="523" priority="90" operator="greaterThan">
      <formula>0</formula>
    </cfRule>
  </conditionalFormatting>
  <conditionalFormatting sqref="CE1:CE1048576">
    <cfRule type="cellIs" dxfId="522" priority="89" operator="greaterThan">
      <formula>0</formula>
    </cfRule>
  </conditionalFormatting>
  <conditionalFormatting sqref="CL1:CL1048576">
    <cfRule type="cellIs" dxfId="521" priority="88" operator="greaterThan">
      <formula>0</formula>
    </cfRule>
  </conditionalFormatting>
  <conditionalFormatting sqref="CS1">
    <cfRule type="cellIs" dxfId="520" priority="87" operator="greaterThan">
      <formula>0</formula>
    </cfRule>
  </conditionalFormatting>
  <conditionalFormatting sqref="CZ1">
    <cfRule type="cellIs" dxfId="519" priority="86" operator="greaterThan">
      <formula>0</formula>
    </cfRule>
  </conditionalFormatting>
  <conditionalFormatting sqref="DG1">
    <cfRule type="cellIs" dxfId="518" priority="85" operator="greaterThan">
      <formula>0</formula>
    </cfRule>
  </conditionalFormatting>
  <conditionalFormatting sqref="DN1">
    <cfRule type="cellIs" dxfId="517" priority="84" operator="greaterThan">
      <formula>0</formula>
    </cfRule>
  </conditionalFormatting>
  <conditionalFormatting sqref="DU1">
    <cfRule type="cellIs" dxfId="516" priority="83" operator="greaterThan">
      <formula>0</formula>
    </cfRule>
  </conditionalFormatting>
  <conditionalFormatting sqref="EB1">
    <cfRule type="cellIs" dxfId="515" priority="82" operator="greaterThan">
      <formula>0</formula>
    </cfRule>
  </conditionalFormatting>
  <conditionalFormatting sqref="EI1">
    <cfRule type="cellIs" dxfId="514" priority="81" operator="greaterThan">
      <formula>0</formula>
    </cfRule>
  </conditionalFormatting>
  <conditionalFormatting sqref="EP1">
    <cfRule type="cellIs" dxfId="513" priority="80" operator="greaterThan">
      <formula>0</formula>
    </cfRule>
  </conditionalFormatting>
  <conditionalFormatting sqref="EW1">
    <cfRule type="cellIs" dxfId="512" priority="79" operator="greaterThan">
      <formula>0</formula>
    </cfRule>
  </conditionalFormatting>
  <conditionalFormatting sqref="FD1">
    <cfRule type="cellIs" dxfId="511" priority="78" operator="greaterThan">
      <formula>0</formula>
    </cfRule>
  </conditionalFormatting>
  <conditionalFormatting sqref="FK1">
    <cfRule type="cellIs" dxfId="510" priority="77" operator="greaterThan">
      <formula>0</formula>
    </cfRule>
  </conditionalFormatting>
  <conditionalFormatting sqref="FR1">
    <cfRule type="cellIs" dxfId="509" priority="76" operator="greaterThan">
      <formula>0</formula>
    </cfRule>
  </conditionalFormatting>
  <conditionalFormatting sqref="FY1">
    <cfRule type="cellIs" dxfId="508" priority="75" operator="greaterThan">
      <formula>0</formula>
    </cfRule>
  </conditionalFormatting>
  <conditionalFormatting sqref="GF1">
    <cfRule type="cellIs" dxfId="507" priority="74" operator="greaterThan">
      <formula>0</formula>
    </cfRule>
  </conditionalFormatting>
  <conditionalFormatting sqref="GM1">
    <cfRule type="cellIs" dxfId="506" priority="73" operator="greaterThan">
      <formula>0</formula>
    </cfRule>
  </conditionalFormatting>
  <conditionalFormatting sqref="GT1">
    <cfRule type="cellIs" dxfId="505" priority="72" operator="greaterThan">
      <formula>0</formula>
    </cfRule>
  </conditionalFormatting>
  <conditionalFormatting sqref="KA2:KA1025">
    <cfRule type="expression" dxfId="504" priority="14">
      <formula>LI2=3</formula>
    </cfRule>
  </conditionalFormatting>
  <conditionalFormatting sqref="BB1026:BB1048576 AP1:AP1048576">
    <cfRule type="cellIs" dxfId="503" priority="7" operator="greaterThan">
      <formula>0</formula>
    </cfRule>
  </conditionalFormatting>
  <conditionalFormatting sqref="DK1026:DL1048576">
    <cfRule type="top10" dxfId="502" priority="1695" rank="1"/>
    <cfRule type="cellIs" dxfId="501" priority="1696" operator="greaterThan">
      <formula>0</formula>
    </cfRule>
  </conditionalFormatting>
  <conditionalFormatting sqref="DQ1026:DR1048576">
    <cfRule type="top10" dxfId="500" priority="1703" rank="1"/>
    <cfRule type="cellIs" dxfId="499" priority="1704" operator="greaterThan">
      <formula>0</formula>
    </cfRule>
  </conditionalFormatting>
  <conditionalFormatting sqref="DX1026:DY1048576">
    <cfRule type="top10" dxfId="498" priority="1713" rank="1"/>
    <cfRule type="cellIs" dxfId="497" priority="1714" operator="greaterThan">
      <formula>0</formula>
    </cfRule>
  </conditionalFormatting>
  <conditionalFormatting sqref="EE1026:EF1048576">
    <cfRule type="top10" dxfId="496" priority="1723" rank="1"/>
    <cfRule type="cellIs" dxfId="495" priority="1724" operator="greaterThan">
      <formula>0</formula>
    </cfRule>
  </conditionalFormatting>
  <conditionalFormatting sqref="EL1026:EM1048576">
    <cfRule type="top10" dxfId="494" priority="1733" rank="1"/>
    <cfRule type="cellIs" dxfId="493" priority="1734" operator="greaterThan">
      <formula>0</formula>
    </cfRule>
  </conditionalFormatting>
  <conditionalFormatting sqref="ES1026:ET1048576">
    <cfRule type="top10" dxfId="492" priority="1743" rank="1"/>
    <cfRule type="cellIs" dxfId="491" priority="1744" operator="greaterThan">
      <formula>0</formula>
    </cfRule>
  </conditionalFormatting>
  <conditionalFormatting sqref="EZ1026:FA1048576">
    <cfRule type="top10" dxfId="490" priority="1753" rank="1"/>
    <cfRule type="cellIs" dxfId="489" priority="1754" operator="greaterThan">
      <formula>0</formula>
    </cfRule>
  </conditionalFormatting>
  <conditionalFormatting sqref="FG1026:FH1048576">
    <cfRule type="top10" dxfId="488" priority="1763" rank="1"/>
    <cfRule type="cellIs" dxfId="487" priority="1764" operator="greaterThan">
      <formula>0</formula>
    </cfRule>
  </conditionalFormatting>
  <conditionalFormatting sqref="FN1026:FO1048576">
    <cfRule type="top10" dxfId="486" priority="1773" rank="1"/>
    <cfRule type="cellIs" dxfId="485" priority="1774" operator="greaterThan">
      <formula>0</formula>
    </cfRule>
  </conditionalFormatting>
  <conditionalFormatting sqref="FU1026:FV1048576">
    <cfRule type="top10" dxfId="484" priority="1783" rank="1"/>
    <cfRule type="cellIs" dxfId="483" priority="1784" operator="greaterThan">
      <formula>0</formula>
    </cfRule>
  </conditionalFormatting>
  <conditionalFormatting sqref="GB1026:GC1048576">
    <cfRule type="top10" dxfId="482" priority="1793" rank="1"/>
    <cfRule type="cellIs" dxfId="481" priority="1794" operator="greaterThan">
      <formula>0</formula>
    </cfRule>
  </conditionalFormatting>
  <conditionalFormatting sqref="GI1026:GJ1048576">
    <cfRule type="top10" dxfId="480" priority="1803" rank="1"/>
    <cfRule type="cellIs" dxfId="479" priority="1804" operator="greaterThan">
      <formula>0</formula>
    </cfRule>
  </conditionalFormatting>
  <conditionalFormatting sqref="BI1:BI1048576">
    <cfRule type="top10" dxfId="478" priority="1861" rank="1"/>
    <cfRule type="expression" dxfId="477" priority="1862">
      <formula>AND($AP1&gt;0,$BQ1&gt;0)</formula>
    </cfRule>
    <cfRule type="expression" dxfId="476" priority="1863">
      <formula>AND($BI1&gt;0,$BO1&gt;0)</formula>
    </cfRule>
  </conditionalFormatting>
  <conditionalFormatting sqref="BT2:BX2 BS2:BS1048576">
    <cfRule type="top10" dxfId="475" priority="1864" rank="1"/>
    <cfRule type="expression" dxfId="474" priority="1865">
      <formula>AND($AP2&gt;0,$BX2&gt;0)</formula>
    </cfRule>
    <cfRule type="expression" dxfId="473" priority="1866">
      <formula>AND($BS2&gt;0,$BV2&gt;0)</formula>
    </cfRule>
  </conditionalFormatting>
  <conditionalFormatting sqref="BS1">
    <cfRule type="top10" dxfId="472" priority="1870" rank="1"/>
    <cfRule type="expression" dxfId="471" priority="1871">
      <formula>AND($AP1&gt;0,$BX1&gt;0)</formula>
    </cfRule>
    <cfRule type="expression" dxfId="470" priority="1872">
      <formula>AND($BS1&gt;0,#REF!&gt;0)</formula>
    </cfRule>
  </conditionalFormatting>
  <conditionalFormatting sqref="BZ2:BZ1048576">
    <cfRule type="top10" dxfId="469" priority="1873" rank="1"/>
    <cfRule type="expression" dxfId="468" priority="1874">
      <formula>AND($AP2&gt;0,$CE2&gt;0)</formula>
    </cfRule>
    <cfRule type="expression" dxfId="467" priority="1875">
      <formula>AND($BZ2&gt;0,$CC2&gt;0)</formula>
    </cfRule>
  </conditionalFormatting>
  <conditionalFormatting sqref="BZ1">
    <cfRule type="top10" dxfId="466" priority="1876" rank="1"/>
    <cfRule type="expression" dxfId="465" priority="1877">
      <formula>AND($AP1&gt;0,$CE1&gt;0)</formula>
    </cfRule>
    <cfRule type="expression" dxfId="464" priority="1878">
      <formula>AND($BZ1&gt;0,#REF!&gt;0)</formula>
    </cfRule>
  </conditionalFormatting>
  <conditionalFormatting sqref="CN2:CN1048576">
    <cfRule type="top10" dxfId="463" priority="1879" rank="1"/>
    <cfRule type="expression" dxfId="462" priority="1880">
      <formula>AND($AP2&gt;0,$CS2&gt;0)</formula>
    </cfRule>
    <cfRule type="expression" dxfId="461" priority="1881">
      <formula>AND($CN2&gt;0,$CQ2&gt;0)</formula>
    </cfRule>
  </conditionalFormatting>
  <conditionalFormatting sqref="CN1">
    <cfRule type="top10" dxfId="460" priority="1882" rank="1"/>
    <cfRule type="expression" dxfId="459" priority="1883">
      <formula>AND($AP1&gt;0,$CS1&gt;0)</formula>
    </cfRule>
    <cfRule type="expression" dxfId="458" priority="1884">
      <formula>AND($CN1&gt;0,#REF!&gt;0)</formula>
    </cfRule>
  </conditionalFormatting>
  <conditionalFormatting sqref="CU2:CU1048576">
    <cfRule type="top10" dxfId="457" priority="1885" rank="1"/>
    <cfRule type="expression" dxfId="456" priority="1886">
      <formula>AND($AP2&gt;0,$CZ2&gt;0)</formula>
    </cfRule>
    <cfRule type="expression" dxfId="455" priority="1887">
      <formula>AND($CU2&gt;0,$CX2&gt;0)</formula>
    </cfRule>
  </conditionalFormatting>
  <conditionalFormatting sqref="CU1">
    <cfRule type="top10" dxfId="454" priority="1888" rank="1"/>
    <cfRule type="expression" dxfId="453" priority="1889">
      <formula>AND($AP1&gt;0,$CZ1&gt;0)</formula>
    </cfRule>
    <cfRule type="expression" dxfId="452" priority="1890">
      <formula>AND($CU1&gt;0,#REF!&gt;0)</formula>
    </cfRule>
  </conditionalFormatting>
  <conditionalFormatting sqref="DB2:DB1048576">
    <cfRule type="top10" dxfId="451" priority="1891" rank="1"/>
    <cfRule type="expression" dxfId="450" priority="1892">
      <formula>AND($AP2&gt;0,$DG2&gt;0)</formula>
    </cfRule>
    <cfRule type="expression" dxfId="449" priority="1893">
      <formula>AND($DB2&gt;0,$DE2&gt;0)</formula>
    </cfRule>
  </conditionalFormatting>
  <conditionalFormatting sqref="DB1">
    <cfRule type="top10" dxfId="448" priority="1894" rank="1"/>
    <cfRule type="expression" dxfId="447" priority="1895">
      <formula>AND($AP1&gt;0,$DG1&gt;0)</formula>
    </cfRule>
    <cfRule type="expression" dxfId="446" priority="1896">
      <formula>AND($DB1&gt;0,#REF!&gt;0)</formula>
    </cfRule>
  </conditionalFormatting>
  <conditionalFormatting sqref="CG2:CG1048576">
    <cfRule type="top10" dxfId="445" priority="1897" rank="1"/>
    <cfRule type="expression" dxfId="444" priority="1898">
      <formula>AND($AP2&gt;0,$BZU2&gt;0)</formula>
    </cfRule>
    <cfRule type="expression" dxfId="443" priority="1899">
      <formula>AND($CG2&gt;0,$CJ2&gt;0)</formula>
    </cfRule>
  </conditionalFormatting>
  <conditionalFormatting sqref="CG1">
    <cfRule type="top10" dxfId="442" priority="1900" rank="1"/>
    <cfRule type="expression" dxfId="441" priority="1901">
      <formula>AND($AP1&gt;0,$BZU1&gt;0)</formula>
    </cfRule>
    <cfRule type="expression" dxfId="440" priority="1902">
      <formula>AND($CG1&gt;0,#REF!&gt;0)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590FF-1518-4AEF-96D2-2F44FDD7CA27}">
  <dimension ref="A1:KT1025"/>
  <sheetViews>
    <sheetView topLeftCell="N1" zoomScale="90" zoomScaleNormal="90" workbookViewId="0">
      <pane ySplit="1" topLeftCell="A2" activePane="bottomLeft" state="frozen"/>
      <selection activeCell="CI1" sqref="CI1"/>
      <selection pane="bottomLeft" activeCell="AL2" sqref="AL2"/>
    </sheetView>
  </sheetViews>
  <sheetFormatPr defaultColWidth="13.44140625" defaultRowHeight="17.399999999999999" x14ac:dyDescent="0.3"/>
  <cols>
    <col min="1" max="1" width="10.88671875" style="19" bestFit="1" customWidth="1"/>
    <col min="2" max="2" width="13.6640625" style="19" bestFit="1" customWidth="1"/>
    <col min="3" max="3" width="11.33203125" style="19" customWidth="1"/>
    <col min="4" max="5" width="4.109375" style="19" bestFit="1" customWidth="1"/>
    <col min="6" max="6" width="7.77734375" style="19" bestFit="1" customWidth="1"/>
    <col min="7" max="8" width="7.77734375" style="22" bestFit="1" customWidth="1"/>
    <col min="9" max="9" width="9.44140625" style="22" customWidth="1"/>
    <col min="10" max="10" width="4.44140625" style="19" bestFit="1" customWidth="1"/>
    <col min="11" max="12" width="5.6640625" style="19" bestFit="1" customWidth="1"/>
    <col min="13" max="13" width="5.5546875" style="19" customWidth="1"/>
    <col min="14" max="19" width="2.6640625" style="19" customWidth="1"/>
    <col min="20" max="30" width="4.109375" style="19" customWidth="1"/>
    <col min="31" max="32" width="3.77734375" style="19" customWidth="1"/>
    <col min="33" max="33" width="8.109375" style="19" bestFit="1" customWidth="1"/>
    <col min="34" max="34" width="5.21875" style="19" bestFit="1" customWidth="1"/>
    <col min="35" max="35" width="7.5546875" style="19" bestFit="1" customWidth="1"/>
    <col min="36" max="36" width="13.44140625" style="19"/>
    <col min="37" max="37" width="7.77734375" style="19" bestFit="1" customWidth="1"/>
    <col min="38" max="38" width="14.5546875" style="19" customWidth="1"/>
    <col min="39" max="39" width="7.77734375" style="26" customWidth="1"/>
    <col min="40" max="40" width="7.77734375" style="19" customWidth="1"/>
    <col min="41" max="41" width="7.77734375" style="19" bestFit="1" customWidth="1"/>
    <col min="42" max="42" width="7.77734375" style="18" bestFit="1" customWidth="1"/>
    <col min="43" max="43" width="9.88671875" style="18" bestFit="1" customWidth="1"/>
    <col min="44" max="44" width="9.88671875" style="18" customWidth="1"/>
    <col min="45" max="46" width="3.77734375" style="19" customWidth="1"/>
    <col min="47" max="51" width="8.21875" style="19" customWidth="1"/>
    <col min="52" max="52" width="11.88671875" style="22" bestFit="1" customWidth="1"/>
    <col min="53" max="53" width="7.77734375" style="22" customWidth="1"/>
    <col min="54" max="54" width="7.77734375" style="18" customWidth="1"/>
    <col min="55" max="55" width="19.109375" style="26" customWidth="1"/>
    <col min="56" max="56" width="7" style="22" customWidth="1"/>
    <col min="57" max="57" width="15.33203125" style="18" customWidth="1"/>
    <col min="58" max="58" width="11.88671875" style="18" customWidth="1"/>
    <col min="59" max="59" width="9.21875" style="19" customWidth="1"/>
    <col min="60" max="60" width="11.44140625" style="18" customWidth="1"/>
    <col min="61" max="61" width="9.21875" style="18" customWidth="1"/>
    <col min="62" max="62" width="6.109375" style="22" customWidth="1"/>
    <col min="63" max="63" width="4.5546875" style="22" customWidth="1"/>
    <col min="64" max="64" width="13.44140625" style="33" customWidth="1"/>
    <col min="65" max="65" width="4.5546875" style="22" customWidth="1"/>
    <col min="66" max="66" width="4.5546875" style="18" customWidth="1"/>
    <col min="67" max="67" width="2.6640625" style="18" customWidth="1"/>
    <col min="68" max="68" width="5.5546875" style="18" customWidth="1"/>
    <col min="69" max="69" width="4.5546875" style="18" customWidth="1"/>
    <col min="70" max="70" width="19.109375" style="18" customWidth="1"/>
    <col min="71" max="71" width="9.21875" style="45" customWidth="1"/>
    <col min="72" max="72" width="4.5546875" style="22" customWidth="1"/>
    <col min="73" max="73" width="4.109375" style="22" customWidth="1"/>
    <col min="74" max="75" width="7.109375" style="22" customWidth="1"/>
    <col min="76" max="76" width="4.5546875" style="22" customWidth="1"/>
    <col min="77" max="77" width="17.5546875" style="15" customWidth="1"/>
    <col min="78" max="78" width="6.33203125" style="18" customWidth="1"/>
    <col min="79" max="79" width="4.5546875" style="22" customWidth="1"/>
    <col min="80" max="81" width="2.6640625" style="22" customWidth="1"/>
    <col min="82" max="82" width="5.5546875" style="22" customWidth="1"/>
    <col min="83" max="83" width="4.5546875" style="22" customWidth="1"/>
    <col min="84" max="84" width="14.5546875" style="22" customWidth="1"/>
    <col min="85" max="85" width="6.33203125" style="18" customWidth="1"/>
    <col min="86" max="86" width="4.5546875" style="22" customWidth="1"/>
    <col min="87" max="88" width="2.6640625" style="22" customWidth="1"/>
    <col min="89" max="89" width="5.5546875" style="22" customWidth="1"/>
    <col min="90" max="90" width="4.5546875" style="15" customWidth="1"/>
    <col min="91" max="91" width="14.5546875" style="22" customWidth="1"/>
    <col min="92" max="92" width="6.33203125" style="18" customWidth="1"/>
    <col min="93" max="93" width="4.5546875" style="22" customWidth="1"/>
    <col min="94" max="95" width="2.6640625" style="22" customWidth="1"/>
    <col min="96" max="96" width="5.5546875" style="15" customWidth="1"/>
    <col min="97" max="97" width="4.5546875" style="22" customWidth="1"/>
    <col min="98" max="98" width="14.5546875" style="22" customWidth="1"/>
    <col min="99" max="99" width="6.33203125" style="18" customWidth="1"/>
    <col min="100" max="100" width="4.5546875" style="22" customWidth="1"/>
    <col min="101" max="101" width="2.6640625" style="15" customWidth="1"/>
    <col min="102" max="102" width="2.6640625" style="22" customWidth="1"/>
    <col min="103" max="103" width="5.5546875" style="22" customWidth="1"/>
    <col min="104" max="104" width="4.5546875" style="22" customWidth="1"/>
    <col min="105" max="105" width="14.5546875" style="22" customWidth="1"/>
    <col min="106" max="106" width="6.33203125" style="18" customWidth="1"/>
    <col min="107" max="107" width="4.5546875" style="22" customWidth="1"/>
    <col min="108" max="109" width="2.6640625" style="22" customWidth="1"/>
    <col min="110" max="110" width="5.5546875" style="22" customWidth="1"/>
    <col min="111" max="111" width="4.5546875" style="22" customWidth="1"/>
    <col min="112" max="112" width="14.5546875" style="22" customWidth="1"/>
    <col min="113" max="113" width="6.33203125" style="18" customWidth="1"/>
    <col min="114" max="114" width="4.5546875" style="15" customWidth="1"/>
    <col min="115" max="116" width="2.6640625" style="22" customWidth="1"/>
    <col min="117" max="117" width="5.5546875" style="22" customWidth="1"/>
    <col min="118" max="118" width="4.5546875" style="22" customWidth="1"/>
    <col min="119" max="119" width="14.5546875" style="22" customWidth="1"/>
    <col min="120" max="120" width="6.33203125" style="18" customWidth="1"/>
    <col min="121" max="121" width="4.5546875" style="22" customWidth="1"/>
    <col min="122" max="123" width="2.6640625" style="22" customWidth="1"/>
    <col min="124" max="124" width="5.5546875" style="22" customWidth="1"/>
    <col min="125" max="125" width="4.5546875" style="22" customWidth="1"/>
    <col min="126" max="126" width="14.5546875" style="22" customWidth="1"/>
    <col min="127" max="127" width="6.33203125" style="18" customWidth="1"/>
    <col min="128" max="128" width="4.5546875" style="22" customWidth="1"/>
    <col min="129" max="130" width="2.6640625" style="22" customWidth="1"/>
    <col min="131" max="131" width="5.5546875" style="22" customWidth="1"/>
    <col min="132" max="132" width="4.5546875" style="22" customWidth="1"/>
    <col min="133" max="133" width="14.5546875" style="22" customWidth="1"/>
    <col min="134" max="134" width="6.33203125" style="18" customWidth="1"/>
    <col min="135" max="135" width="4.5546875" style="22" customWidth="1"/>
    <col min="136" max="137" width="2.6640625" style="22" customWidth="1"/>
    <col min="138" max="138" width="5.5546875" style="22" customWidth="1"/>
    <col min="139" max="139" width="4.5546875" style="22" customWidth="1"/>
    <col min="140" max="140" width="14.5546875" style="22" customWidth="1"/>
    <col min="141" max="141" width="6.33203125" style="18" customWidth="1"/>
    <col min="142" max="142" width="4.5546875" style="22" customWidth="1"/>
    <col min="143" max="144" width="2.6640625" style="22" customWidth="1"/>
    <col min="145" max="145" width="5.5546875" style="22" customWidth="1"/>
    <col min="146" max="146" width="4.5546875" style="22" customWidth="1"/>
    <col min="147" max="147" width="14.5546875" style="22" customWidth="1"/>
    <col min="148" max="148" width="4.33203125" style="22" customWidth="1"/>
    <col min="149" max="149" width="4.5546875" style="22" customWidth="1"/>
    <col min="150" max="151" width="2.6640625" style="22" customWidth="1"/>
    <col min="152" max="152" width="5.5546875" style="22" customWidth="1"/>
    <col min="153" max="153" width="4.5546875" style="22" customWidth="1"/>
    <col min="154" max="154" width="14.5546875" style="22" customWidth="1"/>
    <col min="155" max="155" width="4.33203125" style="22" customWidth="1"/>
    <col min="156" max="156" width="4.5546875" style="22" customWidth="1"/>
    <col min="157" max="158" width="2.6640625" style="22" customWidth="1"/>
    <col min="159" max="159" width="5.5546875" style="22" customWidth="1"/>
    <col min="160" max="160" width="4.5546875" style="22" customWidth="1"/>
    <col min="161" max="161" width="14.5546875" style="22" customWidth="1"/>
    <col min="162" max="162" width="4.33203125" style="22" customWidth="1"/>
    <col min="163" max="163" width="4.5546875" style="22" customWidth="1"/>
    <col min="164" max="165" width="2.6640625" style="22" customWidth="1"/>
    <col min="166" max="166" width="5.5546875" style="22" customWidth="1"/>
    <col min="167" max="167" width="4.5546875" style="22" customWidth="1"/>
    <col min="168" max="168" width="14.5546875" style="22" customWidth="1"/>
    <col min="169" max="169" width="4.33203125" style="22" customWidth="1"/>
    <col min="170" max="170" width="4.5546875" style="22" customWidth="1"/>
    <col min="171" max="172" width="2.6640625" style="22" customWidth="1"/>
    <col min="173" max="173" width="5.5546875" style="22" customWidth="1"/>
    <col min="174" max="174" width="4.5546875" style="22" customWidth="1"/>
    <col min="175" max="175" width="14.5546875" style="22" customWidth="1"/>
    <col min="176" max="176" width="4.33203125" style="22" customWidth="1"/>
    <col min="177" max="177" width="4.5546875" style="22" customWidth="1"/>
    <col min="178" max="179" width="2.6640625" style="22" customWidth="1"/>
    <col min="180" max="180" width="5.5546875" style="22" customWidth="1"/>
    <col min="181" max="181" width="4.5546875" style="22" customWidth="1"/>
    <col min="182" max="182" width="14.5546875" style="22" customWidth="1"/>
    <col min="183" max="183" width="4.33203125" style="22" customWidth="1"/>
    <col min="184" max="184" width="4.5546875" style="22" customWidth="1"/>
    <col min="185" max="186" width="2.6640625" style="22" customWidth="1"/>
    <col min="187" max="187" width="5.5546875" style="22" customWidth="1"/>
    <col min="188" max="188" width="4.5546875" style="22" customWidth="1"/>
    <col min="189" max="189" width="14.5546875" style="22" customWidth="1"/>
    <col min="190" max="190" width="4.33203125" style="22" customWidth="1"/>
    <col min="191" max="191" width="4.5546875" style="22" customWidth="1"/>
    <col min="192" max="193" width="2.6640625" style="22" customWidth="1"/>
    <col min="194" max="194" width="5.5546875" style="22" customWidth="1"/>
    <col min="195" max="195" width="4.5546875" style="22" customWidth="1"/>
    <col min="196" max="196" width="14.5546875" style="22" customWidth="1"/>
    <col min="197" max="197" width="4.33203125" style="22" customWidth="1"/>
    <col min="198" max="198" width="4.5546875" style="18" customWidth="1"/>
    <col min="199" max="199" width="2.6640625" style="18" customWidth="1"/>
    <col min="200" max="200" width="2.6640625" style="19" customWidth="1"/>
    <col min="201" max="201" width="5.5546875" style="19" customWidth="1"/>
    <col min="202" max="202" width="4.5546875" style="19" customWidth="1"/>
    <col min="203" max="203" width="14.5546875" style="19" customWidth="1"/>
    <col min="204" max="204" width="7.5546875" style="19" customWidth="1"/>
    <col min="205" max="206" width="2.6640625" style="19" customWidth="1"/>
    <col min="207" max="207" width="9.21875" style="19" customWidth="1"/>
    <col min="208" max="208" width="6.33203125" style="19" customWidth="1"/>
    <col min="209" max="209" width="7.77734375" style="19" customWidth="1"/>
    <col min="210" max="210" width="6.33203125" style="19" customWidth="1"/>
    <col min="211" max="211" width="7.77734375" style="19" customWidth="1"/>
    <col min="212" max="239" width="6.33203125" style="19" customWidth="1"/>
    <col min="240" max="240" width="10.77734375" style="19" customWidth="1"/>
    <col min="241" max="243" width="6.33203125" style="19" customWidth="1"/>
    <col min="244" max="244" width="10.77734375" style="19" customWidth="1"/>
    <col min="245" max="259" width="6.33203125" style="19" customWidth="1"/>
    <col min="260" max="260" width="6.33203125" style="22" customWidth="1"/>
    <col min="261" max="266" width="6.33203125" style="19" customWidth="1"/>
    <col min="267" max="286" width="7.5546875" style="18" customWidth="1"/>
    <col min="287" max="306" width="7.77734375" style="18" bestFit="1" customWidth="1"/>
    <col min="307" max="16384" width="13.44140625" style="19"/>
  </cols>
  <sheetData>
    <row r="1" spans="1:306" s="17" customFormat="1" ht="123.6" customHeight="1" x14ac:dyDescent="0.3">
      <c r="A1" s="1">
        <f>MIN(BF2:BF10000)</f>
        <v>0</v>
      </c>
      <c r="B1" s="2">
        <f>LOOKUP(2,1/(ISNUMBER(BH2:BH10000)),BH2:BH10000)</f>
        <v>0</v>
      </c>
      <c r="C1" s="3" t="e">
        <f>B1/ABS(A1)</f>
        <v>#DIV/0!</v>
      </c>
      <c r="D1" s="5">
        <f>synopsis!E6</f>
        <v>1</v>
      </c>
      <c r="E1" s="5">
        <f>synopsis!F6</f>
        <v>1</v>
      </c>
      <c r="F1" s="24">
        <f>synopsis!G6</f>
        <v>0.01</v>
      </c>
      <c r="G1" s="1">
        <f>synopsis!H6</f>
        <v>0</v>
      </c>
      <c r="H1" s="1">
        <f>synopsis!I6</f>
        <v>0</v>
      </c>
      <c r="I1" s="32">
        <f>BP1</f>
        <v>0</v>
      </c>
      <c r="J1" s="31">
        <f>INDEX(BD:BD,MATCH(MIN(BF:BF),BF:BF,0))</f>
        <v>1</v>
      </c>
      <c r="K1" s="34">
        <f>MAX(BI:BI)</f>
        <v>1</v>
      </c>
      <c r="L1" s="34">
        <f>MAX(BS:BS)</f>
        <v>0</v>
      </c>
      <c r="M1" s="34">
        <f>MAX(BZ:BZ)</f>
        <v>0</v>
      </c>
      <c r="N1" s="34">
        <f>MAX(CG:CG)</f>
        <v>0</v>
      </c>
      <c r="O1" s="34">
        <f>MAX(CN:CN)</f>
        <v>0</v>
      </c>
      <c r="P1" s="34">
        <f>MAX(CU:CU)</f>
        <v>0</v>
      </c>
      <c r="Q1" s="34">
        <f>MAX(DB:DB)</f>
        <v>0</v>
      </c>
      <c r="R1" s="34">
        <f>MAX(DI:DI)</f>
        <v>0</v>
      </c>
      <c r="S1" s="34">
        <f>MAX(DP:DP)</f>
        <v>0</v>
      </c>
      <c r="T1" s="34">
        <f>MAX(DW:DW)</f>
        <v>0</v>
      </c>
      <c r="U1" s="34">
        <f>MAX(ED:ED)</f>
        <v>0</v>
      </c>
      <c r="V1" s="34">
        <f>MAX(EK:EK)</f>
        <v>0</v>
      </c>
      <c r="W1" s="34">
        <f>MAX(ER:ER)</f>
        <v>0</v>
      </c>
      <c r="X1" s="34">
        <f>MAX(EY:EY)</f>
        <v>0</v>
      </c>
      <c r="Y1" s="34">
        <f>MAX(FF:FF)</f>
        <v>0</v>
      </c>
      <c r="Z1" s="34">
        <f>MAX(FM:FM)</f>
        <v>0</v>
      </c>
      <c r="AA1" s="34">
        <f>MAX(FT:FT)</f>
        <v>0</v>
      </c>
      <c r="AB1" s="34">
        <f>MAX(GA:GA)</f>
        <v>0</v>
      </c>
      <c r="AC1" s="34">
        <f>MAX(GH:GH)</f>
        <v>0</v>
      </c>
      <c r="AD1" s="34">
        <f>MAX(GO:GO)</f>
        <v>0</v>
      </c>
      <c r="AE1" s="51" t="e">
        <f>AZ1/AS1</f>
        <v>#DIV/0!</v>
      </c>
      <c r="AF1" s="51" t="e">
        <f>BA1/AT1</f>
        <v>#DIV/0!</v>
      </c>
      <c r="AG1" s="47" t="e">
        <f>AZ1/(AZ1+BA1)</f>
        <v>#DIV/0!</v>
      </c>
      <c r="AH1" s="47" t="e">
        <f>BA1/(AZ1+BA1)</f>
        <v>#DIV/0!</v>
      </c>
      <c r="AI1" s="4" t="s">
        <v>0</v>
      </c>
      <c r="AJ1" s="35"/>
      <c r="AK1" s="55"/>
      <c r="AL1" s="6"/>
      <c r="AM1" s="7"/>
      <c r="AN1" s="36"/>
      <c r="AO1" s="56"/>
      <c r="AP1" s="46">
        <f>(AZ1+BA1)/BD1</f>
        <v>0</v>
      </c>
      <c r="AQ1" s="69" t="s">
        <v>89</v>
      </c>
      <c r="AR1" s="69" t="s">
        <v>90</v>
      </c>
      <c r="AS1" s="50">
        <f>SUM(AS2:AS1000)</f>
        <v>0</v>
      </c>
      <c r="AT1" s="50">
        <f>SUM(AT2:AT1000)</f>
        <v>0</v>
      </c>
      <c r="AU1" s="50"/>
      <c r="AV1" s="50"/>
      <c r="AW1" s="72"/>
      <c r="AX1" s="74"/>
      <c r="AY1" s="73"/>
      <c r="AZ1" s="70">
        <f>SUM(AZ2:AZ1000)</f>
        <v>0</v>
      </c>
      <c r="BA1" s="70">
        <f>SUM(BA2:BA1000)</f>
        <v>0</v>
      </c>
      <c r="BB1" s="44" t="s">
        <v>63</v>
      </c>
      <c r="BC1" s="37">
        <v>0</v>
      </c>
      <c r="BD1" s="38">
        <f>MAX(BD2:BD10000)</f>
        <v>25</v>
      </c>
      <c r="BE1" s="9"/>
      <c r="BF1" s="9"/>
      <c r="BG1" s="39" t="s">
        <v>1</v>
      </c>
      <c r="BH1" s="40"/>
      <c r="BI1" s="9" t="s">
        <v>40</v>
      </c>
      <c r="BJ1" s="41">
        <f>K1</f>
        <v>1</v>
      </c>
      <c r="BK1" s="42">
        <f>K3</f>
        <v>1</v>
      </c>
      <c r="BL1" s="43"/>
      <c r="BM1" s="11">
        <f>SUM(BM2:BM10000)</f>
        <v>1</v>
      </c>
      <c r="BN1" s="27"/>
      <c r="BO1" s="28"/>
      <c r="BP1" s="29">
        <f>MAX(BP2:BP10000)</f>
        <v>0</v>
      </c>
      <c r="BQ1" s="12" t="e">
        <f>SUM(BP2:BP10000)/SUM(BQ2:BQ10000)</f>
        <v>#DIV/0!</v>
      </c>
      <c r="BR1" s="13"/>
      <c r="BS1" s="13" t="s">
        <v>41</v>
      </c>
      <c r="BT1" s="14">
        <f>SUM(BT2:BT10000)</f>
        <v>0</v>
      </c>
      <c r="BU1" s="34">
        <f>L1</f>
        <v>0</v>
      </c>
      <c r="BV1" s="10">
        <f>L3</f>
        <v>2</v>
      </c>
      <c r="BW1" s="29">
        <f>MAX(BW2:BW10000)</f>
        <v>1</v>
      </c>
      <c r="BX1" s="12" t="e">
        <f>SUM(BW2:BW10000)/SUM(BX2:BX10000)</f>
        <v>#DIV/0!</v>
      </c>
      <c r="BY1" s="15"/>
      <c r="BZ1" s="13" t="s">
        <v>42</v>
      </c>
      <c r="CA1" s="14">
        <f>SUM(CA2:CA10000)</f>
        <v>0</v>
      </c>
      <c r="CB1" s="34">
        <f>M1</f>
        <v>0</v>
      </c>
      <c r="CC1" s="10">
        <f>M3</f>
        <v>3</v>
      </c>
      <c r="CD1" s="29">
        <f>MAX(CD2:CD10000)</f>
        <v>1</v>
      </c>
      <c r="CE1" s="12" t="e">
        <f>SUM(CD2:CD10000)/SUM(CE2:CE10000)</f>
        <v>#DIV/0!</v>
      </c>
      <c r="CF1" s="15"/>
      <c r="CG1" s="13" t="s">
        <v>2</v>
      </c>
      <c r="CH1" s="14">
        <f>SUM(CH2:CH10000)</f>
        <v>0</v>
      </c>
      <c r="CI1" s="34">
        <f>N1</f>
        <v>0</v>
      </c>
      <c r="CJ1" s="10">
        <f>N3</f>
        <v>4</v>
      </c>
      <c r="CK1" s="29">
        <f>MAX(CK2:CK10000)</f>
        <v>1</v>
      </c>
      <c r="CL1" s="12" t="e">
        <f>SUM(CI2:CI10000)/SUM(CJ2:CJ10000)</f>
        <v>#DIV/0!</v>
      </c>
      <c r="CM1" s="15"/>
      <c r="CN1" s="13" t="s">
        <v>3</v>
      </c>
      <c r="CO1" s="14">
        <f>SUM(CO2:CO10000)</f>
        <v>0</v>
      </c>
      <c r="CP1" s="34">
        <f>O1</f>
        <v>0</v>
      </c>
      <c r="CQ1" s="10">
        <f>O3</f>
        <v>5</v>
      </c>
      <c r="CR1" s="29">
        <f>MAX(CR2:CR10000)</f>
        <v>1</v>
      </c>
      <c r="CS1" s="12" t="e">
        <f>SUM(CR2:CR10000)/SUM(CS2:CS10001)</f>
        <v>#DIV/0!</v>
      </c>
      <c r="CT1" s="15"/>
      <c r="CU1" s="13" t="s">
        <v>4</v>
      </c>
      <c r="CV1" s="14">
        <f>SUM(CV2:CV10000)</f>
        <v>0</v>
      </c>
      <c r="CW1" s="34">
        <f>P1</f>
        <v>0</v>
      </c>
      <c r="CX1" s="10">
        <f>P3</f>
        <v>6</v>
      </c>
      <c r="CY1" s="29">
        <f>MAX(CY2:CY10000)</f>
        <v>1</v>
      </c>
      <c r="CZ1" s="12" t="e">
        <f>SUM(CY2:CY10000)/SUM(CZ2:CZ10000)</f>
        <v>#DIV/0!</v>
      </c>
      <c r="DA1" s="15"/>
      <c r="DB1" s="13" t="s">
        <v>5</v>
      </c>
      <c r="DC1" s="14">
        <f>SUM(DC2:DC10000)</f>
        <v>0</v>
      </c>
      <c r="DD1" s="34">
        <f>Q1</f>
        <v>0</v>
      </c>
      <c r="DE1" s="10">
        <f>Q3</f>
        <v>7</v>
      </c>
      <c r="DF1" s="29">
        <f>MAX(DF2:DF1000)</f>
        <v>1</v>
      </c>
      <c r="DG1" s="12" t="e">
        <f>SUM(DF2:DF10000)/SUM(DG2:DG10000)</f>
        <v>#DIV/0!</v>
      </c>
      <c r="DH1" s="15"/>
      <c r="DI1" s="13" t="s">
        <v>6</v>
      </c>
      <c r="DJ1" s="14">
        <f>SUM(DJ2:DJ10000)</f>
        <v>0</v>
      </c>
      <c r="DK1" s="34">
        <f>R1</f>
        <v>0</v>
      </c>
      <c r="DL1" s="10">
        <f>R3</f>
        <v>8</v>
      </c>
      <c r="DM1" s="29">
        <f>MAX(DM2:DM1000)</f>
        <v>1</v>
      </c>
      <c r="DN1" s="12" t="e">
        <f>SUM(DM2:DM10000)/SUM(DN2:DN10000)</f>
        <v>#DIV/0!</v>
      </c>
      <c r="DO1" s="15"/>
      <c r="DP1" s="13" t="s">
        <v>7</v>
      </c>
      <c r="DQ1" s="14">
        <f>SUM(DQ2:DQ10000)</f>
        <v>0</v>
      </c>
      <c r="DR1" s="34">
        <f>S1</f>
        <v>0</v>
      </c>
      <c r="DS1" s="10">
        <f>S3</f>
        <v>9</v>
      </c>
      <c r="DT1" s="29">
        <f>MAX(DT2:DT10000)</f>
        <v>1</v>
      </c>
      <c r="DU1" s="12" t="e">
        <f>SUM(DT2:DT10000)/SUM(DU2:DU10000)</f>
        <v>#DIV/0!</v>
      </c>
      <c r="DV1" s="15"/>
      <c r="DW1" s="13" t="s">
        <v>8</v>
      </c>
      <c r="DX1" s="14">
        <f>SUM(DX2:DX10000)</f>
        <v>0</v>
      </c>
      <c r="DY1" s="34">
        <f>T1</f>
        <v>0</v>
      </c>
      <c r="DZ1" s="10">
        <f>T3</f>
        <v>10</v>
      </c>
      <c r="EA1" s="29">
        <f>MAX(EA2:EA10000)</f>
        <v>1</v>
      </c>
      <c r="EB1" s="6" t="e">
        <f>SUM(EB2:EB10000)/SUM(EC2:EC10000)</f>
        <v>#DIV/0!</v>
      </c>
      <c r="EC1" s="15"/>
      <c r="ED1" s="13" t="s">
        <v>9</v>
      </c>
      <c r="EE1" s="14">
        <f>SUM(EE2:EE10000)</f>
        <v>0</v>
      </c>
      <c r="EF1" s="34">
        <f>U1</f>
        <v>0</v>
      </c>
      <c r="EG1" s="10">
        <f>U3</f>
        <v>11</v>
      </c>
      <c r="EH1" s="29">
        <f>MAX(EH2:EH10000)</f>
        <v>1</v>
      </c>
      <c r="EI1" s="12" t="e">
        <f>SUM(EH2:EH10000)/SUM(EI2:EI10000)</f>
        <v>#DIV/0!</v>
      </c>
      <c r="EJ1" s="15"/>
      <c r="EK1" s="13" t="s">
        <v>10</v>
      </c>
      <c r="EL1" s="14">
        <f>SUM(EL2:EL10000)</f>
        <v>0</v>
      </c>
      <c r="EM1" s="34">
        <f>V1</f>
        <v>0</v>
      </c>
      <c r="EN1" s="10">
        <f>V3</f>
        <v>12</v>
      </c>
      <c r="EO1" s="29">
        <f>MAX(EO2:EO10000)</f>
        <v>1</v>
      </c>
      <c r="EP1" s="12" t="e">
        <f>SUM(EO2:EO10000)/SUM(EP2:EP10000)</f>
        <v>#DIV/0!</v>
      </c>
      <c r="EQ1" s="15"/>
      <c r="ER1" s="10" t="s">
        <v>11</v>
      </c>
      <c r="ES1" s="14">
        <f>SUM(ES2:ES10000)</f>
        <v>0</v>
      </c>
      <c r="ET1" s="34">
        <f>W1</f>
        <v>0</v>
      </c>
      <c r="EU1" s="10">
        <f>W3</f>
        <v>13</v>
      </c>
      <c r="EV1" s="29">
        <f>MAX(ER2:ER10000)</f>
        <v>0</v>
      </c>
      <c r="EW1" s="12" t="e">
        <f>SUM(EV2:EV10000)/SUM(EW2:EW10000)</f>
        <v>#DIV/0!</v>
      </c>
      <c r="EX1" s="15"/>
      <c r="EY1" s="10" t="s">
        <v>12</v>
      </c>
      <c r="EZ1" s="14">
        <f>SUM(EZ2:EZ10000)</f>
        <v>0</v>
      </c>
      <c r="FA1" s="34">
        <f>X1</f>
        <v>0</v>
      </c>
      <c r="FB1" s="10">
        <f>X3</f>
        <v>14</v>
      </c>
      <c r="FC1" s="29">
        <f>MAX(EY2:EY10000)</f>
        <v>0</v>
      </c>
      <c r="FD1" s="12" t="e">
        <f>SUM(FC2:FC10000)/SUM(FD2:FD10000)</f>
        <v>#DIV/0!</v>
      </c>
      <c r="FE1" s="15"/>
      <c r="FF1" s="10" t="s">
        <v>13</v>
      </c>
      <c r="FG1" s="14">
        <f>SUM(FG2:FG10000)</f>
        <v>0</v>
      </c>
      <c r="FH1" s="34">
        <f>Y1</f>
        <v>0</v>
      </c>
      <c r="FI1" s="10">
        <f>Y3</f>
        <v>15</v>
      </c>
      <c r="FJ1" s="29">
        <f>MAX(FF2:FF10000)</f>
        <v>0</v>
      </c>
      <c r="FK1" s="12" t="e">
        <f>SUM(FJ2:FJ10000)/SUM(FK2:FK10000)</f>
        <v>#DIV/0!</v>
      </c>
      <c r="FL1" s="15"/>
      <c r="FM1" s="10" t="s">
        <v>14</v>
      </c>
      <c r="FN1" s="14">
        <f>SUM(FN2:FN10000)</f>
        <v>0</v>
      </c>
      <c r="FO1" s="34">
        <f>Z1</f>
        <v>0</v>
      </c>
      <c r="FP1" s="10">
        <f>Z3</f>
        <v>16</v>
      </c>
      <c r="FQ1" s="29">
        <f>MAX(FM2:FM10000)</f>
        <v>0</v>
      </c>
      <c r="FR1" s="12" t="e">
        <f>SUM(FQ2:FQ10000)/SUM(FR2:FR10000)</f>
        <v>#DIV/0!</v>
      </c>
      <c r="FS1" s="15"/>
      <c r="FT1" s="10" t="s">
        <v>15</v>
      </c>
      <c r="FU1" s="14">
        <f>SUM(FU2:FU10000)</f>
        <v>0</v>
      </c>
      <c r="FV1" s="34">
        <f>AA1</f>
        <v>0</v>
      </c>
      <c r="FW1" s="10">
        <f>AA3</f>
        <v>17</v>
      </c>
      <c r="FX1" s="29">
        <f>MAX(FT2:FT10000)</f>
        <v>0</v>
      </c>
      <c r="FY1" s="12" t="e">
        <f>SUM(FX2:FX10000)/SUM(FY2:FY10000)</f>
        <v>#DIV/0!</v>
      </c>
      <c r="FZ1" s="15"/>
      <c r="GA1" s="10" t="s">
        <v>16</v>
      </c>
      <c r="GB1" s="14">
        <f>SUM(GB2:GB10000)</f>
        <v>0</v>
      </c>
      <c r="GC1" s="34">
        <f>AB1</f>
        <v>0</v>
      </c>
      <c r="GD1" s="10">
        <f>AB3</f>
        <v>18</v>
      </c>
      <c r="GE1" s="29">
        <f>MAX(GA2:GA10000)</f>
        <v>0</v>
      </c>
      <c r="GF1" s="12" t="e">
        <f>SUM(GE2:GE10000)/SUM(GF2:GF10000)</f>
        <v>#DIV/0!</v>
      </c>
      <c r="GG1" s="15"/>
      <c r="GH1" s="10" t="s">
        <v>17</v>
      </c>
      <c r="GI1" s="14">
        <f>SUM(GI2:GI10000)</f>
        <v>0</v>
      </c>
      <c r="GJ1" s="34">
        <f>AC1</f>
        <v>0</v>
      </c>
      <c r="GK1" s="10">
        <f>AC3</f>
        <v>19</v>
      </c>
      <c r="GL1" s="29">
        <f>MAX(GH2:GH10000)</f>
        <v>0</v>
      </c>
      <c r="GM1" s="12" t="e">
        <f>SUM(GL2:GL10000)/SUM(GM2:GM10000)</f>
        <v>#DIV/0!</v>
      </c>
      <c r="GN1" s="15"/>
      <c r="GO1" s="10" t="s">
        <v>18</v>
      </c>
      <c r="GP1" s="14">
        <f>SUM(GP2:GP10000)</f>
        <v>0</v>
      </c>
      <c r="GQ1" s="34">
        <f>AD1</f>
        <v>0</v>
      </c>
      <c r="GR1" s="10">
        <f>AD3</f>
        <v>20</v>
      </c>
      <c r="GS1" s="29">
        <f>MAX(GO2:GO10000)</f>
        <v>0</v>
      </c>
      <c r="GT1" s="12" t="e">
        <f>SUM(GS2:GS10000)/SUM(GT2:GT10000)</f>
        <v>#DIV/0!</v>
      </c>
      <c r="GU1" s="15"/>
      <c r="GV1" s="13" t="s">
        <v>19</v>
      </c>
      <c r="GW1" s="13"/>
      <c r="GX1" s="13"/>
      <c r="GY1" s="16"/>
      <c r="GZ1" s="16"/>
      <c r="HA1" s="16"/>
      <c r="HB1" s="16"/>
      <c r="HC1" s="16"/>
      <c r="HD1" s="16"/>
      <c r="HE1" s="16"/>
      <c r="HF1" s="16"/>
      <c r="HG1" s="16"/>
      <c r="HH1" s="16"/>
      <c r="HI1" s="16"/>
      <c r="HJ1" s="16"/>
      <c r="HK1" s="16"/>
      <c r="HL1" s="16"/>
      <c r="HM1" s="16"/>
      <c r="HN1" s="16"/>
      <c r="HO1" s="16"/>
      <c r="HP1" s="16"/>
      <c r="HQ1" s="16"/>
      <c r="HR1" s="16"/>
      <c r="HS1" s="16"/>
      <c r="HT1" s="16"/>
      <c r="HU1" s="16"/>
      <c r="HV1" s="16"/>
      <c r="HW1" s="16"/>
      <c r="HX1" s="16"/>
      <c r="HY1" s="16"/>
      <c r="HZ1" s="16"/>
      <c r="IA1" s="16"/>
      <c r="IB1" s="16"/>
      <c r="IC1" s="16"/>
      <c r="ID1" s="16"/>
      <c r="IE1" s="16"/>
      <c r="IF1" s="16"/>
      <c r="IG1" s="16"/>
      <c r="IH1" s="16"/>
      <c r="II1" s="16"/>
      <c r="IJ1" s="16"/>
      <c r="IK1" s="16"/>
      <c r="IL1" s="16"/>
      <c r="IM1" s="8"/>
      <c r="IN1" s="8"/>
      <c r="IO1" s="8"/>
      <c r="IP1" s="8"/>
      <c r="IQ1" s="8"/>
      <c r="IR1" s="8"/>
      <c r="IS1" s="8"/>
      <c r="IT1" s="8"/>
      <c r="IU1" s="8"/>
      <c r="IV1" s="8"/>
      <c r="IW1" s="8"/>
      <c r="IX1" s="8"/>
      <c r="IY1" s="8"/>
      <c r="IZ1" s="8"/>
      <c r="JA1" s="8"/>
      <c r="JB1" s="8"/>
      <c r="JC1" s="8"/>
      <c r="JD1" s="8"/>
      <c r="JE1" s="8"/>
      <c r="JF1" s="8"/>
      <c r="JG1" s="13" t="s">
        <v>20</v>
      </c>
      <c r="JH1" s="13" t="s">
        <v>21</v>
      </c>
      <c r="JI1" s="13" t="s">
        <v>22</v>
      </c>
      <c r="JJ1" s="13" t="s">
        <v>23</v>
      </c>
      <c r="JK1" s="13" t="s">
        <v>24</v>
      </c>
      <c r="JL1" s="13" t="s">
        <v>25</v>
      </c>
      <c r="JM1" s="13" t="s">
        <v>26</v>
      </c>
      <c r="JN1" s="13" t="s">
        <v>27</v>
      </c>
      <c r="JO1" s="13" t="s">
        <v>28</v>
      </c>
      <c r="JP1" s="13" t="s">
        <v>29</v>
      </c>
      <c r="JQ1" s="13" t="s">
        <v>30</v>
      </c>
      <c r="JR1" s="13" t="s">
        <v>31</v>
      </c>
      <c r="JS1" s="13" t="s">
        <v>32</v>
      </c>
      <c r="JT1" s="13" t="s">
        <v>33</v>
      </c>
      <c r="JU1" s="13" t="s">
        <v>34</v>
      </c>
      <c r="JV1" s="13" t="s">
        <v>35</v>
      </c>
      <c r="JW1" s="13" t="s">
        <v>36</v>
      </c>
      <c r="JX1" s="13" t="s">
        <v>37</v>
      </c>
      <c r="JY1" s="13" t="s">
        <v>38</v>
      </c>
      <c r="JZ1" s="13" t="s">
        <v>39</v>
      </c>
      <c r="KA1" s="9" t="s">
        <v>43</v>
      </c>
      <c r="KB1" s="9" t="s">
        <v>44</v>
      </c>
      <c r="KC1" s="9" t="s">
        <v>45</v>
      </c>
      <c r="KD1" s="9" t="s">
        <v>46</v>
      </c>
      <c r="KE1" s="9" t="s">
        <v>47</v>
      </c>
      <c r="KF1" s="9" t="s">
        <v>48</v>
      </c>
      <c r="KG1" s="9" t="s">
        <v>49</v>
      </c>
      <c r="KH1" s="9" t="s">
        <v>50</v>
      </c>
      <c r="KI1" s="9" t="s">
        <v>51</v>
      </c>
      <c r="KJ1" s="9" t="s">
        <v>52</v>
      </c>
      <c r="KK1" s="9" t="s">
        <v>53</v>
      </c>
      <c r="KL1" s="9" t="s">
        <v>54</v>
      </c>
      <c r="KM1" s="9" t="s">
        <v>55</v>
      </c>
      <c r="KN1" s="9" t="s">
        <v>56</v>
      </c>
      <c r="KO1" s="9" t="s">
        <v>57</v>
      </c>
      <c r="KP1" s="9" t="s">
        <v>58</v>
      </c>
      <c r="KQ1" s="9" t="s">
        <v>59</v>
      </c>
      <c r="KR1" s="9" t="s">
        <v>60</v>
      </c>
      <c r="KS1" s="9" t="s">
        <v>61</v>
      </c>
      <c r="KT1" s="9" t="s">
        <v>62</v>
      </c>
    </row>
    <row r="2" spans="1:306" x14ac:dyDescent="0.3">
      <c r="A2" s="18"/>
      <c r="B2" s="18"/>
      <c r="C2" s="18"/>
      <c r="F2" s="18"/>
      <c r="K2" s="19">
        <v>1</v>
      </c>
      <c r="L2" s="19">
        <v>2</v>
      </c>
      <c r="M2" s="19">
        <v>3</v>
      </c>
      <c r="N2" s="19">
        <v>4</v>
      </c>
      <c r="O2" s="19">
        <v>5</v>
      </c>
      <c r="P2" s="19">
        <v>6</v>
      </c>
      <c r="Q2" s="19">
        <v>7</v>
      </c>
      <c r="R2" s="19">
        <v>8</v>
      </c>
      <c r="S2" s="19">
        <v>9</v>
      </c>
      <c r="T2" s="19">
        <v>10</v>
      </c>
      <c r="U2" s="19">
        <v>11</v>
      </c>
      <c r="V2" s="19">
        <v>12</v>
      </c>
      <c r="W2" s="19">
        <v>13</v>
      </c>
      <c r="X2" s="19">
        <v>14</v>
      </c>
      <c r="Y2" s="19">
        <v>15</v>
      </c>
      <c r="Z2" s="19">
        <v>16</v>
      </c>
      <c r="AA2" s="19">
        <v>17</v>
      </c>
      <c r="AB2" s="19">
        <v>18</v>
      </c>
      <c r="AC2" s="19">
        <v>19</v>
      </c>
      <c r="AD2" s="19">
        <v>20</v>
      </c>
      <c r="AG2" s="48"/>
      <c r="AH2" s="48"/>
      <c r="AI2" s="18"/>
      <c r="AJ2" s="24"/>
      <c r="AK2" s="24"/>
      <c r="AL2" s="20"/>
      <c r="AM2" s="23"/>
      <c r="AN2" s="18"/>
      <c r="AO2" s="24"/>
      <c r="AP2" s="18">
        <v>0</v>
      </c>
      <c r="AQ2" s="18" t="s">
        <v>88</v>
      </c>
      <c r="AR2" s="18" t="str">
        <f>IF(AN2=AJ2,"x",IF(AO2=AK2,"favorite","sup"))</f>
        <v>x</v>
      </c>
      <c r="AS2" s="19">
        <f t="shared" ref="AS2:AS24" si="0">IF(AN2&gt;0,1,0)</f>
        <v>0</v>
      </c>
      <c r="AT2" s="19">
        <f t="shared" ref="AT2:AT24" si="1">IF(AO2&gt;0,1,0)</f>
        <v>0</v>
      </c>
      <c r="AU2" s="19">
        <f>IF(AS2=1,AS2+AU1,AU1)</f>
        <v>0</v>
      </c>
      <c r="AV2" s="19">
        <f>IF(AT2=1,AT2+AV1,AV1)</f>
        <v>0</v>
      </c>
      <c r="AW2" s="71">
        <f>AU2/BD2</f>
        <v>0</v>
      </c>
      <c r="AX2" s="71">
        <f>AV2/BD2</f>
        <v>0</v>
      </c>
      <c r="AY2" s="71">
        <f>1-AW2-AX2</f>
        <v>1</v>
      </c>
      <c r="AZ2" s="22">
        <f>IF(AND(AP2&gt;0,AQ2="x"),1,0)</f>
        <v>0</v>
      </c>
      <c r="BA2" s="22">
        <f>IF(AND(AP2&gt;0,AQ2="favorite"),1,0)</f>
        <v>0</v>
      </c>
      <c r="BB2" s="25">
        <f t="shared" ref="BB2:BB24" si="2">IF(BI2&gt;0,1,IF(BS2&gt;0,2,IF(BZ2&gt;0,3,IF(CG2&gt;0,4,IF(CN2&gt;0,5,IF(CU2&gt;0,6,IF(DB2&gt;0,7,IF(DI2&gt;0,8,IF(DP2&gt;0,9,IF(DW2&gt;0,10,IF(ED2&gt;0,11,IF(EK2&gt;0,12,IF(ER2&gt;0,13,IF(EY2&gt;0,14,IF(FF2&gt;0,15,IF(FM2&gt;0,16,IF(FT2&gt;0,17,IF(GA2&gt;0,18,IF(GH2&gt;0,19,IF(GO2&gt;0,20,0))))))))))))))))))))</f>
        <v>1</v>
      </c>
      <c r="BC2" s="21">
        <f t="shared" ref="BC2:BC24" si="3">AL2+AM2</f>
        <v>0</v>
      </c>
      <c r="BD2" s="22">
        <v>1</v>
      </c>
      <c r="BE2" s="18">
        <f t="shared" ref="BE2:BE24" si="4">IF(BR3&gt;BR2+TIME(1,55,0),GW2,0)</f>
        <v>0</v>
      </c>
      <c r="BF2" s="18">
        <f t="shared" ref="BF2:BF24" si="5">BH1-BE2</f>
        <v>0</v>
      </c>
      <c r="BG2" s="18">
        <f t="shared" ref="BG2:BG24" si="6">IF(BR3&gt;BR2+TIME(1,55,0),SUM(IM2:JF2),0)</f>
        <v>0</v>
      </c>
      <c r="BH2" s="18">
        <f t="shared" ref="BH2:BH24" si="7">BH1-BE2+BG2</f>
        <v>0</v>
      </c>
      <c r="BI2" s="18">
        <v>1</v>
      </c>
      <c r="BJ2" s="22">
        <v>1</v>
      </c>
      <c r="BK2" s="22">
        <v>1</v>
      </c>
      <c r="BL2" s="33">
        <f>BK2/BJ2</f>
        <v>1</v>
      </c>
      <c r="BM2" s="22">
        <f t="shared" ref="BM2:BM24" si="8">IF(BI2&gt;0,1,0)</f>
        <v>1</v>
      </c>
      <c r="BN2" s="22">
        <f>IF(BO2&gt;BP2,BO2,BP2)</f>
        <v>1</v>
      </c>
      <c r="BO2" s="22">
        <f t="shared" ref="BO2:BO24" si="9">IF(AND(AP2&gt;0,BI2&gt;0),0,IF(BI2&gt;0,BO1+1,BO1))</f>
        <v>1</v>
      </c>
      <c r="BP2" s="22">
        <f>IF(BO2=0,BO1+1,0)</f>
        <v>0</v>
      </c>
      <c r="BQ2" s="22">
        <f t="shared" ref="BQ2:BQ24" si="10">IF(AND(AP2&gt;0,BP2&gt;0,BI2&gt;0),1,0)</f>
        <v>0</v>
      </c>
      <c r="BR2" s="15">
        <f t="shared" ref="BR2:BR24" si="11">IF(BI2&lt;&gt;0,BC2,BR1)</f>
        <v>0</v>
      </c>
      <c r="BS2" s="49"/>
      <c r="BT2" s="49"/>
      <c r="BU2" s="49"/>
      <c r="BV2" s="49"/>
      <c r="BW2" s="49"/>
      <c r="BX2" s="49"/>
      <c r="CF2" s="15"/>
      <c r="CL2" s="22"/>
      <c r="CM2" s="15"/>
      <c r="CR2" s="22"/>
      <c r="CT2" s="15"/>
      <c r="CW2" s="22"/>
      <c r="DA2" s="15"/>
      <c r="DH2" s="15"/>
      <c r="DJ2" s="22"/>
      <c r="DO2" s="15"/>
      <c r="DV2" s="15"/>
      <c r="EC2" s="15"/>
      <c r="EJ2" s="15"/>
      <c r="EQ2" s="15"/>
      <c r="EX2" s="15"/>
      <c r="FE2" s="15"/>
      <c r="FL2" s="15"/>
      <c r="FS2" s="15"/>
      <c r="FZ2" s="15"/>
      <c r="GG2" s="15"/>
      <c r="GN2" s="15"/>
      <c r="GP2" s="22"/>
      <c r="GQ2" s="22"/>
      <c r="GR2" s="22"/>
      <c r="GS2" s="22"/>
      <c r="GT2" s="22"/>
      <c r="GU2" s="15"/>
      <c r="GV2" s="22">
        <f t="shared" ref="GV2:GV24" si="12">BI2+BS2+BZ2+CG2+CN2+CU2+DB2+DI2+DP2+DW2+ED2+EK2+ER2+EY2+FF2+FM2+FT2+GA2+GH2+GO2</f>
        <v>1</v>
      </c>
      <c r="GW2" s="22">
        <f t="shared" ref="GW2:GW24" si="13">IF(BR2=BR1,GV2+GW1,GV2)</f>
        <v>1</v>
      </c>
      <c r="GX2" s="22">
        <f t="shared" ref="GX2:GX24" si="14">GY2+HA2+HC2+HE2+HG2+HI2+HK2+HM2+HO2+HQ2+HS2+HU2+HW2+HY2+IA2+IC2+IE2+IG2+II2+IK2</f>
        <v>1</v>
      </c>
      <c r="GY2" s="18">
        <f t="shared" ref="GY2:GY24" si="15">IF(AP2=0,BI2+GY1+GZ2,IF(GY1+GZ2+BI2-IM2&lt;0,0,GY1+BI2+GZ2-IM2))</f>
        <v>1</v>
      </c>
      <c r="GZ2" s="18">
        <v>0</v>
      </c>
      <c r="HA2" s="18">
        <f t="shared" ref="HA2:HA24" si="16">IF(AP2=0,BS2+HA1+HB2,IF(HA1+HB2+BS2-IN2&lt;0,0,HA1+BS2+HB2-IN2))</f>
        <v>0</v>
      </c>
      <c r="HB2" s="18">
        <v>0</v>
      </c>
      <c r="HC2" s="18">
        <f t="shared" ref="HC2:HC24" si="17">IF(AP2=0,BZ2+HC1+HD2,IF(HC1+HD2+BZ2-IO2&lt;0,0,HC1+BZ2+HD2-IO2))</f>
        <v>0</v>
      </c>
      <c r="HD2" s="18">
        <v>0</v>
      </c>
      <c r="HE2" s="18">
        <f t="shared" ref="HE2:HE24" si="18">IF(AP2=0,CG2+HE1+HF2,IF(HE1+HF2+CG2-IP2&lt;0,0,HE1+CG2+HF2-IP2))</f>
        <v>0</v>
      </c>
      <c r="HF2" s="18">
        <v>0</v>
      </c>
      <c r="HG2" s="18">
        <f t="shared" ref="HG2:HG24" si="19">IF(AP2=0,CN2+HG1+HH2,IF(HG1+HH2+CN2-IQ2&lt;0,0,HG1+CN2+HH2-IQ2))</f>
        <v>0</v>
      </c>
      <c r="HH2" s="18">
        <v>0</v>
      </c>
      <c r="HI2" s="18">
        <f t="shared" ref="HI2:HI24" si="20">IF(AP2=0,CU2+HI1+HJ2,IF(HI1+HJ2+CU2-IR2&lt;0,0,HI1+CU2+HJ2-IR2))</f>
        <v>0</v>
      </c>
      <c r="HJ2" s="18">
        <v>0</v>
      </c>
      <c r="HK2" s="18">
        <f t="shared" ref="HK2:HK24" si="21">IF(AP2=0,DB2+HK1+HL2,IF(HK1+HL2+DB2-IS2&lt;0,0,HK1+DB2+HL2-IS2))</f>
        <v>0</v>
      </c>
      <c r="HL2" s="18">
        <v>0</v>
      </c>
      <c r="HM2" s="18">
        <f t="shared" ref="HM2:HM24" si="22">IF(AP2=0,DI2+HM1+HN2,IF(HM1+HN2+DI2-IT2&lt;0,0,HM1+DI2+HN2-IT2))</f>
        <v>0</v>
      </c>
      <c r="HN2" s="18">
        <v>0</v>
      </c>
      <c r="HO2" s="18">
        <f t="shared" ref="HO2:HO24" si="23">IF(AP2=0,DP2+HO1+HP2,IF(HO1+HP2+DP2-IU2&lt;0,0,HO1+DP2+HP2-IU2))</f>
        <v>0</v>
      </c>
      <c r="HP2" s="18">
        <v>0</v>
      </c>
      <c r="HQ2" s="18">
        <f t="shared" ref="HQ2:HQ24" si="24">IF(AP2=0,DW2+HQ1+HR2,IF(HQ1+HR2+DW2-IV2&lt;0,0,HQ1+DW2+HR2-IV2))</f>
        <v>0</v>
      </c>
      <c r="HR2" s="18">
        <v>0</v>
      </c>
      <c r="HS2" s="18">
        <f t="shared" ref="HS2:HS24" si="25">IF(AP2=0,ED2+HS1+HT2,IF(HS1+HT2+ED2-IW2&lt;0,0,HS1+ED2+HT2-IW2))</f>
        <v>0</v>
      </c>
      <c r="HT2" s="18">
        <v>0</v>
      </c>
      <c r="HU2" s="18">
        <f t="shared" ref="HU2:HU24" si="26">IF(AP2=0,EK2+HU1+HV2,IF(HU1+HV2+EK2-IX2&lt;0,0,HU1+EK2+HV2-IX2))</f>
        <v>0</v>
      </c>
      <c r="HV2" s="18">
        <v>0</v>
      </c>
      <c r="HW2" s="18">
        <f t="shared" ref="HW2:HW24" si="27">IF(AP2=0,ER2+HW1+HX2,IF(HW1+HX2+ER2-IY2&lt;0,0,HW1+ER2+HX2-IY2))</f>
        <v>0</v>
      </c>
      <c r="HX2" s="18">
        <v>0</v>
      </c>
      <c r="HY2" s="18">
        <f t="shared" ref="HY2:HY24" si="28">IF(AP2=0,EY2+HY1+HZ2,IF(HY1+HZ2+EY2-IZ2&lt;0,0,HY1+EY2+HZ2-IZ2))</f>
        <v>0</v>
      </c>
      <c r="HZ2" s="18">
        <v>0</v>
      </c>
      <c r="IA2" s="18">
        <f t="shared" ref="IA2:IA24" si="29">IF(AP2=0,FF2+IA1+IB2,IF(IA1+IB2+FF2-JA2&lt;0,0,IA1+FF2+IB2-JA2))</f>
        <v>0</v>
      </c>
      <c r="IB2" s="18">
        <v>0</v>
      </c>
      <c r="IC2" s="18">
        <f t="shared" ref="IC2:IC24" si="30">IF(AP2=0,FM2+IC1+ID2,IF(IC1+ID2+FM2-JB2&lt;0,0,IC1+FM2+ID2-JB2))</f>
        <v>0</v>
      </c>
      <c r="ID2" s="18">
        <v>0</v>
      </c>
      <c r="IE2" s="18">
        <f t="shared" ref="IE2:IE24" si="31">IF(AP2=0,FT2+IE1+IF2,IF(IE1+IF2+FT2-JC2&lt;0,0,IE1+FT2+IF2-JC2))</f>
        <v>0</v>
      </c>
      <c r="IF2" s="18">
        <v>0</v>
      </c>
      <c r="IG2" s="18">
        <f t="shared" ref="IG2:IG24" si="32">IF(AP2=0,GA2+IG1+IH2,IF(IG1+IH2+GA2-JD2&lt;0,0,IG1+GA2+IH2-JD2))</f>
        <v>0</v>
      </c>
      <c r="IH2" s="18">
        <v>0</v>
      </c>
      <c r="II2" s="18">
        <f t="shared" ref="II2:II24" si="33">IF(AP2=0,GH2+II1+IJ2,IF(II1+IJ2+GH2-JE2&lt;0,0,II1+GH2+IJ2-JE2))</f>
        <v>0</v>
      </c>
      <c r="IJ2" s="18">
        <v>0</v>
      </c>
      <c r="IK2" s="18">
        <f t="shared" ref="IK2:IK24" si="34">IF(AP2=0,GO2+IK1+IL2,IF(IK1+IL2+GO2-JF2&lt;0,0,IK1+GO2+IL2-JF2))</f>
        <v>0</v>
      </c>
      <c r="IL2" s="18">
        <v>0</v>
      </c>
      <c r="IM2" s="18">
        <f t="shared" ref="IM2:IM24" si="35">IF(BR2=BR1,IM1,BI2*$AP2)</f>
        <v>0</v>
      </c>
      <c r="IN2" s="18">
        <f t="shared" ref="IN2:IN24" si="36">IF(AND(BY2=BY1,BR2=BR1),IN1,BS2*$AP2)</f>
        <v>0</v>
      </c>
      <c r="IO2" s="18">
        <f t="shared" ref="IO2:IO24" si="37">IF(AND(BR2=BR1,CF2=CF1),IO1,BZ2*$AP2)</f>
        <v>0</v>
      </c>
      <c r="IP2" s="18">
        <f t="shared" ref="IP2:IP24" si="38">IF(AND(BR2=BR1,CM2=CM1),IP1,CG2*$AP2)</f>
        <v>0</v>
      </c>
      <c r="IQ2" s="18">
        <f t="shared" ref="IQ2:IQ24" si="39">IF(AND(BR2=BR1,CT2=CT1),IQ1,CN2*$AP2)</f>
        <v>0</v>
      </c>
      <c r="IR2" s="18">
        <f t="shared" ref="IR2:IR24" si="40">IF(AND(BR2=BR1,DA2=DA1),IR1,CU2*$AP2)</f>
        <v>0</v>
      </c>
      <c r="IS2" s="18">
        <f t="shared" ref="IS2:IS24" si="41">IF(AND(BR2=BR1,DH2=DH1),IS1,DB2*$AP2)</f>
        <v>0</v>
      </c>
      <c r="IT2" s="18">
        <f t="shared" ref="IT2:IT24" si="42">IF(AND(BR2=BR1,DO2=DO1),IT1,DI2*$AP2)</f>
        <v>0</v>
      </c>
      <c r="IU2" s="18">
        <f t="shared" ref="IU2:IU24" si="43">IF(AND(BR2=BR1,DV2=DV1),IU1,DP2*$AP2)</f>
        <v>0</v>
      </c>
      <c r="IV2" s="18">
        <f t="shared" ref="IV2:IV24" si="44">IF(AND(BR2=BR1,EC2=EC1),IV1,DW2*$AP2)</f>
        <v>0</v>
      </c>
      <c r="IW2" s="18">
        <f t="shared" ref="IW2:IW24" si="45">IF(AND(BR2=BR1,EJ2=EJ1),IW1,ED2*$AP2)</f>
        <v>0</v>
      </c>
      <c r="IX2" s="18">
        <f t="shared" ref="IX2:IX24" si="46">IF(AND(BR2=BR1,EQ2=EQ1),IX1,EK2*$AP2)</f>
        <v>0</v>
      </c>
      <c r="IY2" s="18">
        <f t="shared" ref="IY2:IY24" si="47">IF(AND(BR2=BR1,EX2=EX1),IY1,ER2*$AP2)</f>
        <v>0</v>
      </c>
      <c r="IZ2" s="18">
        <f t="shared" ref="IZ2:IZ24" si="48">IF(AND(BR2=BR1,FE2=FE1),IZ1,EY2*$AP2)</f>
        <v>0</v>
      </c>
      <c r="JA2" s="18">
        <f t="shared" ref="JA2:JA24" si="49">IF(AND(BR2=BR1,FL2=FL1),JA1,FF2*$AP2)</f>
        <v>0</v>
      </c>
      <c r="JB2" s="18">
        <f t="shared" ref="JB2:JB24" si="50">IF(AND(BR2=BR1,FS2=FS1),JB1,FM2*$AP2)</f>
        <v>0</v>
      </c>
      <c r="JC2" s="18">
        <f t="shared" ref="JC2:JC24" si="51">IF(AND(BR2=BR1,FZ2=FZ1),JC1,FT2*$AP2)</f>
        <v>0</v>
      </c>
      <c r="JD2" s="18">
        <f t="shared" ref="JD2:JD24" si="52">IF(AND(BR2=BR1,GG2=GG1),JD1,GA2*$AP2)</f>
        <v>0</v>
      </c>
      <c r="JE2" s="18">
        <f t="shared" ref="JE2:JE24" si="53">IF(AND(BR2=BR1,GN2=GN1),JE1,GH2*$AP2)</f>
        <v>0</v>
      </c>
      <c r="JF2" s="18">
        <f t="shared" ref="JF2:JF24" si="54">IF(AND(BR2=BR1,GU2=GU1),JF1,GO2*$AP2)</f>
        <v>0</v>
      </c>
      <c r="JG2" s="18">
        <f t="shared" ref="JG2:JG24" si="55">IF(AND(BO2&gt;$G$1,BQ2=0),IF(BO2&gt;$H$1,$F$1,IF(GY2&lt;&gt;0,ROUNDUP(($E$1/(AK3-1)+(GY2/(AK3-1))),0),$D$1)),IF(GY2&lt;&gt;0,ROUNDUP(($E$1/(AJ3-1)+(GY2/(AJ3-1))),0),$D$1))</f>
        <v>0.01</v>
      </c>
      <c r="JH2" s="18">
        <f t="shared" ref="JH2:JH24" si="56">IF(AND(BV2&gt;$G$1+1,BX2=0),IF(BV2&gt;$H$1,$F$1,IF(HA2&lt;&gt;0,ROUNDUP(($E$1/(AK3-1)+(HA2/(AK3-1))),0),$D$1)),IF(HA2&lt;&gt;0,ROUNDUP(($E$1/(AJ3-1)+(HA2/(AJ3-1))),0),$D$1))</f>
        <v>1</v>
      </c>
      <c r="JI2" s="18">
        <f t="shared" ref="JI2:JI24" si="57">IF(AND(CC2&gt;$G$1+1,CE2=0),IF(CC2&gt;$H$1,$F$1,IF(HC2&lt;&gt;0,ROUNDUP(($E$1/(AK3-1)+(HC2/(AK3-1))),0),$D$1)),IF(HC2&lt;&gt;0,ROUNDUP(($E$1/(AJ3-1)+(HC2/(AJ3-1))),0),$D$1))</f>
        <v>1</v>
      </c>
      <c r="JJ2" s="18">
        <f t="shared" ref="JJ2:JJ24" si="58">IF(AND(CJ2&gt;$G$1+1,CL2=0),IF(CJ2&gt;$H$1,$F$1,IF(HE2&lt;&gt;0,ROUNDUP(($E$1/(AK3-1)+(HE2/(AK3-1))),0),$D$1)),IF(HE2&lt;&gt;0,ROUNDUP(($E$1/(AJ3-1)+(HE2/(AJ3-1))),0),$D$1))</f>
        <v>1</v>
      </c>
      <c r="JK2" s="18">
        <f t="shared" ref="JK2:JK24" si="59">IF(AND(CQ2&gt;$G$1+1,CS2=0),IF(CQ2&gt;$H$1,$F$1,IF(HG2&lt;&gt;0,ROUNDUP(($E$1/(AK3-1)+(HG2/(AK3-1))),0),$D$1)),IF(HG2&lt;&gt;0,ROUNDUP(($E$1/(AJ3-1)+(HG2/(AJ3-1))),0),$D$1))</f>
        <v>1</v>
      </c>
      <c r="JL2" s="18">
        <f t="shared" ref="JL2:JL24" si="60">IF(AND(CX2&gt;$G$1+1,CZ2=0),IF(CX2&gt;$H$1,$F$1,IF(HI2&lt;&gt;0,ROUNDUP(($E$1/(AK3-1)+(HI2/(AK3-1))),0),$D$1)),IF(HI2&lt;&gt;0,ROUNDUP(($E$1/(AJ3-1)+(HI2/(AJ3-1))),0),$D$1))</f>
        <v>1</v>
      </c>
      <c r="JM2" s="18">
        <f t="shared" ref="JM2:JM24" si="61">IF(AND(DE2&gt;$G$1+1,DG2=0),IF(DE2&gt;$H$1,$F$1,IF(HK2&lt;&gt;0,ROUNDUP(($E$1/(AK3-1)+(HK2/(AK3-1))),0),$D$1)),IF(HK2&lt;&gt;0,ROUNDUP(($E$1/(AJ3-1)+(HK2/(AJ3-1))),0),$D$1))</f>
        <v>1</v>
      </c>
      <c r="JN2" s="18">
        <f t="shared" ref="JN2:JN24" si="62">IF(AND(DL2&gt;$G$1+1,DN2=0),IF(DL2&gt;$H$1,$F$1,IF(HM2&lt;&gt;0,ROUNDUP(($E$1/(AK3-1)+(HM2/(AK3-1))),0),$D$1)),IF(HM2&lt;&gt;0,ROUNDUP(($E$1/(AJ3-1)+(HM2/(AJ3-1))),0),$D$1))</f>
        <v>1</v>
      </c>
      <c r="JO2" s="18">
        <f t="shared" ref="JO2:JO24" si="63">IF(AND(DS2&gt;$G$1+1,DU2=0),IF(DS2&gt;$H$1,$F$1,IF(HO2&lt;&gt;0,ROUNDUP(($E$1/(AK3-1)+(HO2/(AK3-1))),0),$D$1)),IF(HO2&lt;&gt;0,ROUNDUP(($E$1/(AJ3-1)+(HO2/(AJ3-1))),0),$D$1))</f>
        <v>1</v>
      </c>
      <c r="JP2" s="18">
        <f t="shared" ref="JP2:JP24" si="64">IF(AND(DZ2&gt;$G$1+1,EB2=0),IF(DZ2&gt;$H$1,$F$1,IF(HQ2&lt;&gt;0,ROUNDUP(($E$1/(AK3-1)+(HQ2/(AK3-1))),0),$D$1)),IF(HQ2&lt;&gt;0,ROUNDUP(($E$1/(AJ3-1)+(HQ2/(AJ3-1))),0),$D$1))</f>
        <v>1</v>
      </c>
      <c r="JQ2" s="18">
        <f t="shared" ref="JQ2:JQ24" si="65">IF(AND(EG2&gt;$G$1+1,EI2=0),IF(EG2&gt;$H$1,$F$1,IF(HS2&lt;&gt;0,ROUNDUP(($E$1/(AK3-1)+(HS2/(AK3-1))),0),$D$1)),IF(HS2&lt;&gt;0,ROUNDUP(($E$1/(AJ3-1)+(HS2/(AJ3-1))),0),$D$1))</f>
        <v>1</v>
      </c>
      <c r="JR2" s="18">
        <f t="shared" ref="JR2:JR24" si="66">IF(AND(EN2&gt;$G$1+1,EP2=0),IF(EN2&gt;$H$1,$F$1,IF(HU2&lt;&gt;0,ROUNDUP(($E$1/(AK3-1)+(HU2/(AK3-1))),0),$D$1)),IF(HU2&lt;&gt;0,ROUNDUP(($E$1/(AJ3-1)+(HU2/(AJ3-1))),0),$D$1))</f>
        <v>1</v>
      </c>
      <c r="JS2" s="18">
        <f t="shared" ref="JS2:JS24" si="67">IF(AND(EU2&gt;$G$1+1,EW2=0),IF(EU2&gt;$H$1,$F$1,IF(HW2&lt;&gt;0,ROUNDUP(($E$1/(AK3-1)+(HW2/(AK3-1))),0),$D$1)),IF(HW2&lt;&gt;0,ROUNDUP(($E$1/(AJ3-1)+(HW2/(AJ3-1))),0),$D$1))</f>
        <v>1</v>
      </c>
      <c r="JT2" s="18">
        <f t="shared" ref="JT2:JT24" si="68">IF(AND(FB2&gt;$G$1+1,FD2=0),IF(FB2&gt;$H$1,$F$1,IF(HY2&lt;&gt;0,ROUNDUP(($E$1/(AK3-1)+(HY2/(AK3-1))),0),$D$1)),IF(HY2&lt;&gt;0,ROUNDUP(($E$1/(AJ3-1)+(HY2/(AJ3-1))),0),$D$1))</f>
        <v>1</v>
      </c>
      <c r="JU2" s="18">
        <f t="shared" ref="JU2:JU24" si="69">IF(AND(FI2&gt;$G$1+1,FK2=0),IF(FI2&gt;$H$1,$F$1,IF(IA2&lt;&gt;0,ROUNDUP(($E$1/(AK3-1)+(IA2/(AK3-1))),0),$D$1)),IF(IA2&lt;&gt;0,ROUNDUP(($E$1/(AJ3-1)+(IA2/(AJ3-1))),0),$D$1))</f>
        <v>1</v>
      </c>
      <c r="JV2" s="18">
        <f t="shared" ref="JV2:JV24" si="70">IF(AND(FP2&gt;$G$1+1,FR2=0),IF(FP2&gt;$H$1,$F$1,IF(IC2&lt;&gt;0,ROUNDUP(($E$1/(AK3-1)+(IC2/(AK3-1))),0),$D$1)),IF(IC2&lt;&gt;0,ROUNDUP(($E$1/(AJ3-1)+(IC2/(AJ3-1))),0),$D$1))</f>
        <v>1</v>
      </c>
      <c r="JW2" s="18">
        <f t="shared" ref="JW2:JW24" si="71">IF(AND(FW2&gt;$G$1+1,FY2=0),IF(FW2&gt;$H$1,$F$1,IF(IE2&lt;&gt;0,ROUNDUP(($E$1/(AK3-1)+(IE2/(AK3-1))),0),$D$1)),IF(IE2&lt;&gt;0,ROUNDUP(($E$1/(AJ3-1)+(IE2/(AJ3-1))),0),$D$1))</f>
        <v>1</v>
      </c>
      <c r="JX2" s="18">
        <f t="shared" ref="JX2:JX24" si="72">IF(AND(GD2&gt;$G$1+1,GF2=0),IF(GD2&gt;$H$1,$F$1,IF(IG2&lt;&gt;0,ROUNDUP(($E$1/(AK3-1)+(IG2/(AK3-1))),0),$D$1)),IF(IG2&lt;&gt;0,ROUNDUP(($E$1/(AJ3-1)+(IG2/(AJ3-1))),0),$D$1))</f>
        <v>1</v>
      </c>
      <c r="JY2" s="18">
        <f t="shared" ref="JY2:JY24" si="73">IF(AND(GK2&gt;$G$1+1,GM2=0),IF(GK2&gt;$H$1,$F$1,IF(II2&lt;&gt;0,ROUNDUP(($E$1/(AK3-1)+(II2/(AK3-1))),0),$D$1)),IF(II2&lt;&gt;0,ROUNDUP(($E$1/(AJ3-1)+(II2/(AJ3-1))),0),$D$1))</f>
        <v>1</v>
      </c>
      <c r="JZ2" s="18">
        <f t="shared" ref="JZ2:JZ24" si="74">IF(AND(GR2&gt;$G$1+1,GT2=0),IF(GR2&gt;$H$1,$F$1,IF(IK2&lt;&gt;0,ROUNDUP(($E$1/(AK3-1)+(IK2/(AK3-1))),0),$D$1)),IF(IK2&lt;&gt;0,ROUNDUP(($E$1/(AJ3-1)+(IK2/(AJ3-1))),0),$D$1))</f>
        <v>1</v>
      </c>
      <c r="KA2" s="18">
        <f t="shared" ref="KA2:KA24" si="75">IF(BB2=1,IF(AND(BN2&gt;$G$1,BQ2=0),IF(GY2&lt;&gt;0,AK3,$D$1),IF(GY2&lt;&gt;0,AJ3,$D$1)),0)</f>
        <v>0</v>
      </c>
      <c r="KB2" s="18">
        <f t="shared" ref="KB2:KB24" si="76">IF(BB2=2,IF(AND(BU2&gt;$G$1,BX2=0),IF(HA2&lt;&gt;0,AK3,$D$1),IF(HA2&lt;&gt;0,AJ3,$D$1)),0)</f>
        <v>0</v>
      </c>
      <c r="KC2" s="18">
        <f t="shared" ref="KC2:KC24" si="77">IF(BB2=3,IF(AND(CB2&gt;$G$1,CE2=0),IF(HC2&lt;&gt;0,AK3,$D$1),IF(HC2&lt;&gt;0,AJ3,$D$1)),0)</f>
        <v>0</v>
      </c>
      <c r="KD2" s="18">
        <f t="shared" ref="KD2:KD24" si="78">IF(BB2=4,IF(AND(CI2&gt;$G$1,CL2=0),IF(HE2&lt;&gt;0,AK3,$D$1),IF(HE2&lt;&gt;0,AJ3,$D$1)),0)</f>
        <v>0</v>
      </c>
      <c r="KE2" s="18">
        <f t="shared" ref="KE2:KE24" si="79">IF(BB2=5,IF(AND(CP2&gt;$G$1,CS2=0),IF(HG2&lt;&gt;0,AK3,$D$1),IF(HG2&lt;&gt;0,AJ3,$D$1)),0)</f>
        <v>0</v>
      </c>
      <c r="KF2" s="18">
        <f t="shared" ref="KF2:KF24" si="80">IF(BB2=6,IF(AND(CW2&gt;$G$1,CZ2=0),IF(HI2&lt;&gt;0,AK3,$D$1),IF(HI2&lt;&gt;0,AJ3,$D$1)),0)</f>
        <v>0</v>
      </c>
      <c r="KG2" s="18">
        <f t="shared" ref="KG2:KG24" si="81">IF(BB2=7,IF(AND(DD2&gt;$G$1,DG2=0),IF(HK2&lt;&gt;0,AK3,$D$1),IF(HK2&lt;&gt;0,AJ3,$D$1)),0)</f>
        <v>0</v>
      </c>
      <c r="KH2" s="18">
        <f t="shared" ref="KH2:KH24" si="82">IF(BB2=8,IF(AND(DK2&gt;$G$1,DN2=0),IF(HM2&lt;&gt;0,AK3,$D$1),IF(HM2&lt;&gt;0,AJ3,$D$1)),0)</f>
        <v>0</v>
      </c>
      <c r="KI2" s="18">
        <f t="shared" ref="KI2:KI24" si="83">IF(BB2=9,IF(AND(DR2&gt;$G$1,DU2=0),IF(HO2&lt;&gt;0,AK3,$D$1),IF(HO2&lt;&gt;0,AJ3,$D$1)),0)</f>
        <v>0</v>
      </c>
      <c r="KJ2" s="18">
        <f t="shared" ref="KJ2:KJ24" si="84">IF(BB2=10,IF(AND(DY2&gt;$G$1,EB2=0),IF(HQ2&lt;&gt;0,AK3,$D$1),IF(HQ2&lt;&gt;0,AJ3,$D$1)),0)</f>
        <v>0</v>
      </c>
      <c r="KK2" s="18">
        <f t="shared" ref="KK2:KK24" si="85">IF(BB2=11,IF(AND(EF2&gt;$G$1,EI2=0),IF(HS2&lt;&gt;0,AK3,$D$1),IF(HS2&lt;&gt;0,AJ3,$D$1)),0)</f>
        <v>0</v>
      </c>
      <c r="KL2" s="18">
        <f t="shared" ref="KL2:KL24" si="86">IF(BB2=12,IF(AND(EM2&gt;$G$1,EP2=0),IF(HU2&lt;&gt;0,AK3,$D$1),IF(HU2&lt;&gt;0,AJ3,$D$1)),0)</f>
        <v>0</v>
      </c>
      <c r="KM2" s="18">
        <f t="shared" ref="KM2:KM24" si="87">IF(BB2=13,IF(AND(ET2&gt;$G$1,EW2=0),IF(HW2&lt;&gt;0,AK3,$D$1),IF(HW2&lt;&gt;0,AJ3,$D$1)),0)</f>
        <v>0</v>
      </c>
      <c r="KN2" s="18">
        <f t="shared" ref="KN2:KN24" si="88">IF(BB2=14,IF(AND(FA2&gt;$G$1,FD2=0),IF(HY2&lt;&gt;0,AK3,$D$1),IF(HY2&lt;&gt;0,AJ3,$D$1)),0)</f>
        <v>0</v>
      </c>
      <c r="KO2" s="18">
        <f t="shared" ref="KO2:KO24" si="89">IF(BB2=15,IF(AND(FH2&gt;$G$1,FK2=0),IF(IA2&lt;&gt;0,AK3,$D$1),IF(IA2&lt;&gt;0,AJ3,$D$1)),0)</f>
        <v>0</v>
      </c>
      <c r="KP2" s="18">
        <f t="shared" ref="KP2:KP24" si="90">IF(BB2=16,IF(AND(FO2&gt;$G$1,FR2=0),IF(IC2&lt;&gt;0,AK3,$D$1),IF(IC2&lt;&gt;0,AJ3,$D$1)),0)</f>
        <v>0</v>
      </c>
      <c r="KQ2" s="18">
        <f t="shared" ref="KQ2:KQ24" si="91">IF(BB2=17,IF(AND(FV2&gt;$G$1,FY2=0),IF(IE2&lt;&gt;0,AK3,$D$1),IF(IE2&lt;&gt;0,AJ3,$D$1)),0)</f>
        <v>0</v>
      </c>
      <c r="KR2" s="18">
        <f t="shared" ref="KR2:KR24" si="92">IF(BB2=18,IF(AND(GC2&gt;$G$1,GF2=0),IF(IG2&lt;&gt;0,AK3,$D$1),IF(IG2&lt;&gt;0,AJ3,$D$1)),0)</f>
        <v>0</v>
      </c>
      <c r="KS2" s="18">
        <f t="shared" ref="KS2:KS24" si="93">IF(BB2=19,IF(AND(GJ2&gt;$G$1,GM2=0),IF(II2&lt;&gt;0,AK3,$D$1),IF(II2&lt;&gt;0,AJ3,$D$1)),0)</f>
        <v>0</v>
      </c>
      <c r="KT2" s="18">
        <f t="shared" ref="KT2:KT24" si="94">IF(BB2=20,IF(AND(GQ2&gt;$G$1,GT2=0),IF(IK2&lt;&gt;0,AK3,$D$1),IF(IK2&lt;&gt;0,AJ3,$D$1)),0)</f>
        <v>0</v>
      </c>
    </row>
    <row r="3" spans="1:306" x14ac:dyDescent="0.3">
      <c r="A3" s="18"/>
      <c r="B3" s="18"/>
      <c r="C3" s="18"/>
      <c r="F3" s="18"/>
      <c r="K3" s="30">
        <f>INDEX(BD:BD,MATCH(MAX(BI:BI),BI:BI,0))</f>
        <v>1</v>
      </c>
      <c r="L3" s="30">
        <f>INDEX(BD:BD,MATCH(MAX(BS:BS),BS:BS,0))</f>
        <v>2</v>
      </c>
      <c r="M3" s="30">
        <f>INDEX(BD:BD,MATCH(MAX(BZ:BZ),BZ:BZ,0))</f>
        <v>3</v>
      </c>
      <c r="N3" s="30">
        <f>INDEX(BD:BD,MATCH(MAX(CG:CG),CG:CG,0))</f>
        <v>4</v>
      </c>
      <c r="O3" s="30">
        <f>INDEX(BD:BD,MATCH(MAX(CN:CN),CN:CN,0))</f>
        <v>5</v>
      </c>
      <c r="P3" s="30">
        <f>INDEX(BD:BD,MATCH(MAX(CU:CU),CU:CU,0))</f>
        <v>6</v>
      </c>
      <c r="Q3" s="30">
        <f>INDEX(BD:BD,MATCH(MAX(DB:DB),DB:DB,0))</f>
        <v>7</v>
      </c>
      <c r="R3" s="30">
        <f>INDEX(BD:BD,MATCH(MAX(DI:DI),DI:DI,0))</f>
        <v>8</v>
      </c>
      <c r="S3" s="30">
        <f>INDEX(BD:BD,MATCH(MAX(DP:DP),DP:DP,0))</f>
        <v>9</v>
      </c>
      <c r="T3" s="30">
        <f>INDEX(BD:BD,MATCH(MAX(DW:DW),DW:DW,0))</f>
        <v>10</v>
      </c>
      <c r="U3" s="30">
        <f>INDEX(BD:BD,MATCH(MAX(ED:ED),ED:ED,0))</f>
        <v>11</v>
      </c>
      <c r="V3" s="30">
        <f>INDEX(BD:BD,MATCH(MAX(EK:EK),EK:EK,0))</f>
        <v>12</v>
      </c>
      <c r="W3" s="30">
        <f>INDEX(BD:BD,MATCH(MAX(ER:ER),ER:ER,0))</f>
        <v>13</v>
      </c>
      <c r="X3" s="30">
        <f>INDEX(BD:BD,MATCH(MAX(EY:EY),EY:EY,0))</f>
        <v>14</v>
      </c>
      <c r="Y3" s="30">
        <f>INDEX(BD:BD,MATCH(MAX(FF:FF),FF:FF,0))</f>
        <v>15</v>
      </c>
      <c r="Z3" s="30">
        <f>INDEX(BD:BD,MATCH(MAX(FM:FM),FM:FM,0))</f>
        <v>16</v>
      </c>
      <c r="AA3" s="30">
        <f>INDEX(BD:BD,MATCH(MAX(FT:FT),FT:FT,0))</f>
        <v>17</v>
      </c>
      <c r="AB3" s="30">
        <f>INDEX(BD:BD,MATCH(MAX(GA:GA),GA:GA,0))</f>
        <v>18</v>
      </c>
      <c r="AC3" s="30">
        <f>INDEX(BD:BD,MATCH(MAX(GH:GH),GH:GH,0))</f>
        <v>19</v>
      </c>
      <c r="AD3" s="30">
        <f>INDEX(BD:BD,MATCH(MAX(GO:GO),GO:GO,0))</f>
        <v>20</v>
      </c>
      <c r="AI3" s="18"/>
      <c r="AJ3" s="24"/>
      <c r="AK3" s="24"/>
      <c r="AL3" s="20"/>
      <c r="AM3" s="23"/>
      <c r="AN3" s="18"/>
      <c r="AO3" s="24"/>
      <c r="AP3" s="18">
        <f t="shared" ref="AP3:AP24" si="95">IF(MAX(KA2:KT2)=AJ3,AN3,IF(MAX(KA2:KT2)=AK3,AO3,AN3))</f>
        <v>0</v>
      </c>
      <c r="AQ3" s="18" t="str">
        <f>IF(MAX(KA2:KT2)=AK3,"favorite",IF(MAX(KA2:KT2)=AJ3,"x","sup"))</f>
        <v>favorite</v>
      </c>
      <c r="AR3" s="18" t="str">
        <f t="shared" ref="AR3:AR24" si="96">IF(AN3=AJ3,"x",IF(AO3=AK3,"favorite","sup"))</f>
        <v>x</v>
      </c>
      <c r="AS3" s="19">
        <f t="shared" si="0"/>
        <v>0</v>
      </c>
      <c r="AT3" s="19">
        <f t="shared" si="1"/>
        <v>0</v>
      </c>
      <c r="AU3" s="19">
        <f t="shared" ref="AU3:AU66" si="97">IF(AS3=1,AS3+AU2,AU2)</f>
        <v>0</v>
      </c>
      <c r="AV3" s="19">
        <f t="shared" ref="AV3:AV66" si="98">IF(AT3=1,AT3+AV2,AV2)</f>
        <v>0</v>
      </c>
      <c r="AW3" s="71">
        <f t="shared" ref="AW3:AW66" si="99">AU3/BD3</f>
        <v>0</v>
      </c>
      <c r="AX3" s="71">
        <f t="shared" ref="AX3:AX66" si="100">AV3/BD3</f>
        <v>0</v>
      </c>
      <c r="AY3" s="71">
        <f t="shared" ref="AY3:AY66" si="101">1-AW3-AX3</f>
        <v>1</v>
      </c>
      <c r="AZ3" s="22">
        <f t="shared" ref="AZ3:AZ24" si="102">IF(AND(AP3&gt;0,AQ3="x"),1,0)</f>
        <v>0</v>
      </c>
      <c r="BA3" s="22">
        <f t="shared" ref="BA3:BA24" si="103">IF(AND(AP3&gt;0,AQ3="favorite"),1,0)</f>
        <v>0</v>
      </c>
      <c r="BB3" s="25">
        <f t="shared" si="2"/>
        <v>0</v>
      </c>
      <c r="BC3" s="21">
        <f t="shared" si="3"/>
        <v>0</v>
      </c>
      <c r="BD3" s="22">
        <v>2</v>
      </c>
      <c r="BE3" s="18">
        <f t="shared" si="4"/>
        <v>0</v>
      </c>
      <c r="BF3" s="18">
        <f t="shared" si="5"/>
        <v>0</v>
      </c>
      <c r="BG3" s="18">
        <f t="shared" si="6"/>
        <v>0</v>
      </c>
      <c r="BH3" s="18">
        <f t="shared" si="7"/>
        <v>0</v>
      </c>
      <c r="BI3" s="18">
        <f t="shared" ref="BI3:BI24" si="104">IF(BC3&gt;=BR2+TIME(1,55,0),JG2,0)</f>
        <v>0</v>
      </c>
      <c r="BJ3" s="22">
        <f>BM3+BJ2</f>
        <v>1</v>
      </c>
      <c r="BK3" s="22">
        <f t="shared" ref="BK3:BK24" si="105">BQ3+BK2</f>
        <v>1</v>
      </c>
      <c r="BL3" s="33">
        <f t="shared" ref="BL3:BL24" si="106">BK3/BJ3</f>
        <v>1</v>
      </c>
      <c r="BM3" s="22">
        <f t="shared" si="8"/>
        <v>0</v>
      </c>
      <c r="BN3" s="22">
        <f t="shared" ref="BN3:BN24" si="107">IF(BO3&gt;BP3,BO3,BP3)</f>
        <v>1</v>
      </c>
      <c r="BO3" s="22">
        <f t="shared" si="9"/>
        <v>1</v>
      </c>
      <c r="BP3" s="22">
        <f t="shared" ref="BP3:BP24" si="108">IF(BO3=0,BO2+1,0)</f>
        <v>0</v>
      </c>
      <c r="BQ3" s="22">
        <f t="shared" si="10"/>
        <v>0</v>
      </c>
      <c r="BR3" s="15">
        <f t="shared" si="11"/>
        <v>0</v>
      </c>
      <c r="BS3" s="45">
        <f t="shared" ref="BS3:BS24" si="109">IF(AND(BI3=0,BC3-BC2&lt;TIME(1,55,0),BC3&gt;BY2+TIME(1,55,0)),JH2,0)</f>
        <v>0</v>
      </c>
      <c r="BT3" s="22">
        <f t="shared" ref="BT3:BT24" si="110">IF(BS3&gt;0,1,0)</f>
        <v>0</v>
      </c>
      <c r="BU3" s="22">
        <f>IF(BV3&gt;BW3,BV3,BW3)</f>
        <v>1</v>
      </c>
      <c r="BV3" s="22">
        <f t="shared" ref="BV3:BV24" si="111">IF(AND(AP3&gt;0,BS3&gt;0),0,IF(BS3&gt;0,BV2+1,BV2))</f>
        <v>0</v>
      </c>
      <c r="BW3" s="22">
        <f t="shared" ref="BW3:BW24" si="112">IF(BV3=0,BV2+1,0)</f>
        <v>1</v>
      </c>
      <c r="BX3" s="22">
        <f t="shared" ref="BX3:BX24" si="113">IF(AND(AP3&gt;0,BW3&gt;0,BS3&gt;0),1,0)</f>
        <v>0</v>
      </c>
      <c r="BY3" s="15">
        <f t="shared" ref="BY3:BY24" si="114">IF(BS3&lt;&gt;0,BC3,BY2)</f>
        <v>0</v>
      </c>
      <c r="CF3" s="15"/>
      <c r="CL3" s="22"/>
      <c r="CM3" s="15"/>
      <c r="CR3" s="22"/>
      <c r="CT3" s="15"/>
      <c r="CW3" s="22"/>
      <c r="DA3" s="15"/>
      <c r="DH3" s="15"/>
      <c r="DJ3" s="22"/>
      <c r="DO3" s="15"/>
      <c r="DV3" s="15"/>
      <c r="EC3" s="15"/>
      <c r="EJ3" s="15"/>
      <c r="EQ3" s="15"/>
      <c r="EX3" s="15"/>
      <c r="FE3" s="15"/>
      <c r="FL3" s="15"/>
      <c r="FS3" s="15"/>
      <c r="FZ3" s="15"/>
      <c r="GG3" s="15"/>
      <c r="GN3" s="15"/>
      <c r="GP3" s="22"/>
      <c r="GQ3" s="22"/>
      <c r="GR3" s="22"/>
      <c r="GS3" s="22"/>
      <c r="GT3" s="22"/>
      <c r="GU3" s="15"/>
      <c r="GV3" s="22">
        <f t="shared" si="12"/>
        <v>0</v>
      </c>
      <c r="GW3" s="22">
        <f t="shared" si="13"/>
        <v>1</v>
      </c>
      <c r="GX3" s="22">
        <f t="shared" si="14"/>
        <v>1</v>
      </c>
      <c r="GY3" s="18">
        <f t="shared" si="15"/>
        <v>1</v>
      </c>
      <c r="GZ3" s="18">
        <v>0</v>
      </c>
      <c r="HA3" s="18">
        <f t="shared" si="16"/>
        <v>0</v>
      </c>
      <c r="HB3" s="18">
        <v>0</v>
      </c>
      <c r="HC3" s="18">
        <f t="shared" si="17"/>
        <v>0</v>
      </c>
      <c r="HD3" s="18">
        <v>0</v>
      </c>
      <c r="HE3" s="18">
        <f t="shared" si="18"/>
        <v>0</v>
      </c>
      <c r="HF3" s="18">
        <v>0</v>
      </c>
      <c r="HG3" s="18">
        <f t="shared" si="19"/>
        <v>0</v>
      </c>
      <c r="HH3" s="18">
        <v>0</v>
      </c>
      <c r="HI3" s="18">
        <f t="shared" si="20"/>
        <v>0</v>
      </c>
      <c r="HJ3" s="18">
        <v>0</v>
      </c>
      <c r="HK3" s="18">
        <f t="shared" si="21"/>
        <v>0</v>
      </c>
      <c r="HL3" s="18">
        <v>0</v>
      </c>
      <c r="HM3" s="18">
        <f t="shared" si="22"/>
        <v>0</v>
      </c>
      <c r="HN3" s="18">
        <v>0</v>
      </c>
      <c r="HO3" s="18">
        <f t="shared" si="23"/>
        <v>0</v>
      </c>
      <c r="HP3" s="18">
        <v>0</v>
      </c>
      <c r="HQ3" s="18">
        <f t="shared" si="24"/>
        <v>0</v>
      </c>
      <c r="HR3" s="18">
        <v>0</v>
      </c>
      <c r="HS3" s="18">
        <f t="shared" si="25"/>
        <v>0</v>
      </c>
      <c r="HT3" s="18">
        <v>0</v>
      </c>
      <c r="HU3" s="18">
        <f t="shared" si="26"/>
        <v>0</v>
      </c>
      <c r="HV3" s="18">
        <v>0</v>
      </c>
      <c r="HW3" s="18">
        <f t="shared" si="27"/>
        <v>0</v>
      </c>
      <c r="HX3" s="18">
        <v>0</v>
      </c>
      <c r="HY3" s="18">
        <f t="shared" si="28"/>
        <v>0</v>
      </c>
      <c r="HZ3" s="18">
        <v>0</v>
      </c>
      <c r="IA3" s="18">
        <f t="shared" si="29"/>
        <v>0</v>
      </c>
      <c r="IB3" s="18">
        <v>0</v>
      </c>
      <c r="IC3" s="18">
        <f t="shared" si="30"/>
        <v>0</v>
      </c>
      <c r="ID3" s="18">
        <v>0</v>
      </c>
      <c r="IE3" s="18">
        <f t="shared" si="31"/>
        <v>0</v>
      </c>
      <c r="IF3" s="18">
        <v>0</v>
      </c>
      <c r="IG3" s="18">
        <f t="shared" si="32"/>
        <v>0</v>
      </c>
      <c r="IH3" s="18">
        <v>0</v>
      </c>
      <c r="II3" s="18">
        <f t="shared" si="33"/>
        <v>0</v>
      </c>
      <c r="IJ3" s="18">
        <v>0</v>
      </c>
      <c r="IK3" s="18">
        <f t="shared" si="34"/>
        <v>0</v>
      </c>
      <c r="IL3" s="18">
        <v>0</v>
      </c>
      <c r="IM3" s="18">
        <f t="shared" si="35"/>
        <v>0</v>
      </c>
      <c r="IN3" s="18">
        <f t="shared" si="36"/>
        <v>0</v>
      </c>
      <c r="IO3" s="18">
        <f t="shared" si="37"/>
        <v>0</v>
      </c>
      <c r="IP3" s="18">
        <f t="shared" si="38"/>
        <v>0</v>
      </c>
      <c r="IQ3" s="18">
        <f t="shared" si="39"/>
        <v>0</v>
      </c>
      <c r="IR3" s="18">
        <f t="shared" si="40"/>
        <v>0</v>
      </c>
      <c r="IS3" s="18">
        <f t="shared" si="41"/>
        <v>0</v>
      </c>
      <c r="IT3" s="18">
        <f t="shared" si="42"/>
        <v>0</v>
      </c>
      <c r="IU3" s="18">
        <f t="shared" si="43"/>
        <v>0</v>
      </c>
      <c r="IV3" s="18">
        <f t="shared" si="44"/>
        <v>0</v>
      </c>
      <c r="IW3" s="18">
        <f t="shared" si="45"/>
        <v>0</v>
      </c>
      <c r="IX3" s="18">
        <f t="shared" si="46"/>
        <v>0</v>
      </c>
      <c r="IY3" s="18">
        <f t="shared" si="47"/>
        <v>0</v>
      </c>
      <c r="IZ3" s="18">
        <f t="shared" si="48"/>
        <v>0</v>
      </c>
      <c r="JA3" s="18">
        <f t="shared" si="49"/>
        <v>0</v>
      </c>
      <c r="JB3" s="18">
        <f t="shared" si="50"/>
        <v>0</v>
      </c>
      <c r="JC3" s="18">
        <f t="shared" si="51"/>
        <v>0</v>
      </c>
      <c r="JD3" s="18">
        <f t="shared" si="52"/>
        <v>0</v>
      </c>
      <c r="JE3" s="18">
        <f t="shared" si="53"/>
        <v>0</v>
      </c>
      <c r="JF3" s="18">
        <f t="shared" si="54"/>
        <v>0</v>
      </c>
      <c r="JG3" s="18">
        <f t="shared" si="55"/>
        <v>0.01</v>
      </c>
      <c r="JH3" s="18">
        <f t="shared" si="56"/>
        <v>1</v>
      </c>
      <c r="JI3" s="18">
        <f t="shared" si="57"/>
        <v>1</v>
      </c>
      <c r="JJ3" s="18">
        <f t="shared" si="58"/>
        <v>1</v>
      </c>
      <c r="JK3" s="18">
        <f t="shared" si="59"/>
        <v>1</v>
      </c>
      <c r="JL3" s="18">
        <f t="shared" si="60"/>
        <v>1</v>
      </c>
      <c r="JM3" s="18">
        <f t="shared" si="61"/>
        <v>1</v>
      </c>
      <c r="JN3" s="18">
        <f t="shared" si="62"/>
        <v>1</v>
      </c>
      <c r="JO3" s="18">
        <f t="shared" si="63"/>
        <v>1</v>
      </c>
      <c r="JP3" s="18">
        <f t="shared" si="64"/>
        <v>1</v>
      </c>
      <c r="JQ3" s="18">
        <f t="shared" si="65"/>
        <v>1</v>
      </c>
      <c r="JR3" s="18">
        <f t="shared" si="66"/>
        <v>1</v>
      </c>
      <c r="JS3" s="18">
        <f t="shared" si="67"/>
        <v>1</v>
      </c>
      <c r="JT3" s="18">
        <f t="shared" si="68"/>
        <v>1</v>
      </c>
      <c r="JU3" s="18">
        <f t="shared" si="69"/>
        <v>1</v>
      </c>
      <c r="JV3" s="18">
        <f t="shared" si="70"/>
        <v>1</v>
      </c>
      <c r="JW3" s="18">
        <f t="shared" si="71"/>
        <v>1</v>
      </c>
      <c r="JX3" s="18">
        <f t="shared" si="72"/>
        <v>1</v>
      </c>
      <c r="JY3" s="18">
        <f t="shared" si="73"/>
        <v>1</v>
      </c>
      <c r="JZ3" s="18">
        <f t="shared" si="74"/>
        <v>1</v>
      </c>
      <c r="KA3" s="18">
        <f t="shared" si="75"/>
        <v>0</v>
      </c>
      <c r="KB3" s="18">
        <f t="shared" si="76"/>
        <v>0</v>
      </c>
      <c r="KC3" s="18">
        <f t="shared" si="77"/>
        <v>0</v>
      </c>
      <c r="KD3" s="18">
        <f t="shared" si="78"/>
        <v>0</v>
      </c>
      <c r="KE3" s="18">
        <f t="shared" si="79"/>
        <v>0</v>
      </c>
      <c r="KF3" s="18">
        <f t="shared" si="80"/>
        <v>0</v>
      </c>
      <c r="KG3" s="18">
        <f t="shared" si="81"/>
        <v>0</v>
      </c>
      <c r="KH3" s="18">
        <f t="shared" si="82"/>
        <v>0</v>
      </c>
      <c r="KI3" s="18">
        <f t="shared" si="83"/>
        <v>0</v>
      </c>
      <c r="KJ3" s="18">
        <f t="shared" si="84"/>
        <v>0</v>
      </c>
      <c r="KK3" s="18">
        <f t="shared" si="85"/>
        <v>0</v>
      </c>
      <c r="KL3" s="18">
        <f t="shared" si="86"/>
        <v>0</v>
      </c>
      <c r="KM3" s="18">
        <f t="shared" si="87"/>
        <v>0</v>
      </c>
      <c r="KN3" s="18">
        <f t="shared" si="88"/>
        <v>0</v>
      </c>
      <c r="KO3" s="18">
        <f t="shared" si="89"/>
        <v>0</v>
      </c>
      <c r="KP3" s="18">
        <f t="shared" si="90"/>
        <v>0</v>
      </c>
      <c r="KQ3" s="18">
        <f t="shared" si="91"/>
        <v>0</v>
      </c>
      <c r="KR3" s="18">
        <f t="shared" si="92"/>
        <v>0</v>
      </c>
      <c r="KS3" s="18">
        <f t="shared" si="93"/>
        <v>0</v>
      </c>
      <c r="KT3" s="18">
        <f t="shared" si="94"/>
        <v>0</v>
      </c>
    </row>
    <row r="4" spans="1:306" x14ac:dyDescent="0.3">
      <c r="A4" s="18"/>
      <c r="B4" s="18"/>
      <c r="C4" s="18"/>
      <c r="F4" s="18"/>
      <c r="AI4" s="18"/>
      <c r="AJ4" s="24"/>
      <c r="AK4" s="24"/>
      <c r="AL4" s="20"/>
      <c r="AM4" s="23"/>
      <c r="AN4" s="18"/>
      <c r="AO4" s="24"/>
      <c r="AP4" s="18">
        <f t="shared" si="95"/>
        <v>0</v>
      </c>
      <c r="AQ4" s="18" t="str">
        <f t="shared" ref="AQ4:AQ67" si="115">IF(MAX(KA3:KT3)=AK4,"favorite",IF(MAX(KA3:KT3)=AJ4,"x","sup"))</f>
        <v>favorite</v>
      </c>
      <c r="AR4" s="18" t="str">
        <f t="shared" si="96"/>
        <v>x</v>
      </c>
      <c r="AS4" s="19">
        <f t="shared" si="0"/>
        <v>0</v>
      </c>
      <c r="AT4" s="19">
        <f t="shared" si="1"/>
        <v>0</v>
      </c>
      <c r="AU4" s="19">
        <f t="shared" si="97"/>
        <v>0</v>
      </c>
      <c r="AV4" s="19">
        <f t="shared" si="98"/>
        <v>0</v>
      </c>
      <c r="AW4" s="71">
        <f t="shared" si="99"/>
        <v>0</v>
      </c>
      <c r="AX4" s="71">
        <f t="shared" si="100"/>
        <v>0</v>
      </c>
      <c r="AY4" s="71">
        <f t="shared" si="101"/>
        <v>1</v>
      </c>
      <c r="AZ4" s="22">
        <f t="shared" si="102"/>
        <v>0</v>
      </c>
      <c r="BA4" s="22">
        <f t="shared" si="103"/>
        <v>0</v>
      </c>
      <c r="BB4" s="25">
        <f t="shared" si="2"/>
        <v>0</v>
      </c>
      <c r="BC4" s="21">
        <f t="shared" si="3"/>
        <v>0</v>
      </c>
      <c r="BD4" s="22">
        <v>3</v>
      </c>
      <c r="BE4" s="18">
        <f t="shared" si="4"/>
        <v>0</v>
      </c>
      <c r="BF4" s="18">
        <f t="shared" si="5"/>
        <v>0</v>
      </c>
      <c r="BG4" s="18">
        <f t="shared" si="6"/>
        <v>0</v>
      </c>
      <c r="BH4" s="18">
        <f t="shared" si="7"/>
        <v>0</v>
      </c>
      <c r="BI4" s="18">
        <f t="shared" si="104"/>
        <v>0</v>
      </c>
      <c r="BJ4" s="22">
        <f t="shared" ref="BJ4:BJ24" si="116">BM4+BJ3</f>
        <v>1</v>
      </c>
      <c r="BK4" s="22">
        <f t="shared" si="105"/>
        <v>1</v>
      </c>
      <c r="BL4" s="33">
        <f t="shared" si="106"/>
        <v>1</v>
      </c>
      <c r="BM4" s="22">
        <f t="shared" si="8"/>
        <v>0</v>
      </c>
      <c r="BN4" s="22">
        <f t="shared" si="107"/>
        <v>1</v>
      </c>
      <c r="BO4" s="22">
        <f t="shared" si="9"/>
        <v>1</v>
      </c>
      <c r="BP4" s="22">
        <f t="shared" si="108"/>
        <v>0</v>
      </c>
      <c r="BQ4" s="22">
        <f t="shared" si="10"/>
        <v>0</v>
      </c>
      <c r="BR4" s="15">
        <f t="shared" si="11"/>
        <v>0</v>
      </c>
      <c r="BS4" s="45">
        <f t="shared" si="109"/>
        <v>0</v>
      </c>
      <c r="BT4" s="22">
        <f t="shared" si="110"/>
        <v>0</v>
      </c>
      <c r="BU4" s="22">
        <f t="shared" ref="BU4:BU24" si="117">IF(BV4&gt;BW4,BV4,BW4)</f>
        <v>1</v>
      </c>
      <c r="BV4" s="22">
        <f t="shared" si="111"/>
        <v>0</v>
      </c>
      <c r="BW4" s="22">
        <f t="shared" si="112"/>
        <v>1</v>
      </c>
      <c r="BX4" s="22">
        <f t="shared" si="113"/>
        <v>0</v>
      </c>
      <c r="BY4" s="15">
        <f t="shared" si="114"/>
        <v>0</v>
      </c>
      <c r="BZ4" s="18">
        <f t="shared" ref="BZ4:BZ24" si="118">IF(AND(BS4=0,BI4=0,BC4-BC3&lt;TIME(1,55,0),BC4&gt;CF3+TIME(1,55,0)),JI3,0)</f>
        <v>0</v>
      </c>
      <c r="CA4" s="22">
        <f t="shared" ref="CA4:CA24" si="119">IF(BZ4&gt;0,1,0)</f>
        <v>0</v>
      </c>
      <c r="CB4" s="22">
        <f>IF(CC4&gt;CD4,CC4,CD4)</f>
        <v>1</v>
      </c>
      <c r="CC4" s="22">
        <f t="shared" ref="CC4:CC24" si="120">IF(AND(AP4&gt;0,BZ4&gt;0),0,IF(BZ4&gt;0,CC3+1,CC3))</f>
        <v>0</v>
      </c>
      <c r="CD4" s="22">
        <f t="shared" ref="CD4:CD24" si="121">IF(CC4=0,CC3+1,0)</f>
        <v>1</v>
      </c>
      <c r="CE4" s="22">
        <f t="shared" ref="CE4:CE24" si="122">IF(AND(AP4&gt;0,CD4&gt;0,BZ4&gt;0),1,0)</f>
        <v>0</v>
      </c>
      <c r="CF4" s="15">
        <f t="shared" ref="CF4:CF24" si="123">IF(BZ4&lt;&gt;0,BC4,CF3)</f>
        <v>0</v>
      </c>
      <c r="CL4" s="22"/>
      <c r="CM4" s="15"/>
      <c r="CR4" s="22"/>
      <c r="CT4" s="15"/>
      <c r="CW4" s="22"/>
      <c r="DA4" s="15"/>
      <c r="DH4" s="15"/>
      <c r="DJ4" s="22"/>
      <c r="DO4" s="15"/>
      <c r="DV4" s="15"/>
      <c r="EC4" s="15"/>
      <c r="EJ4" s="15"/>
      <c r="EQ4" s="15"/>
      <c r="EX4" s="15"/>
      <c r="FE4" s="15"/>
      <c r="FL4" s="15"/>
      <c r="FS4" s="15"/>
      <c r="FZ4" s="15"/>
      <c r="GG4" s="15"/>
      <c r="GN4" s="15"/>
      <c r="GP4" s="22"/>
      <c r="GQ4" s="22"/>
      <c r="GR4" s="22"/>
      <c r="GS4" s="22"/>
      <c r="GT4" s="22"/>
      <c r="GU4" s="15"/>
      <c r="GV4" s="22">
        <f t="shared" si="12"/>
        <v>0</v>
      </c>
      <c r="GW4" s="22">
        <f t="shared" si="13"/>
        <v>1</v>
      </c>
      <c r="GX4" s="22">
        <f t="shared" si="14"/>
        <v>1</v>
      </c>
      <c r="GY4" s="18">
        <f t="shared" si="15"/>
        <v>1</v>
      </c>
      <c r="GZ4" s="18">
        <v>0</v>
      </c>
      <c r="HA4" s="18">
        <f t="shared" si="16"/>
        <v>0</v>
      </c>
      <c r="HB4" s="18">
        <v>0</v>
      </c>
      <c r="HC4" s="18">
        <f t="shared" si="17"/>
        <v>0</v>
      </c>
      <c r="HD4" s="18">
        <v>0</v>
      </c>
      <c r="HE4" s="18">
        <f t="shared" si="18"/>
        <v>0</v>
      </c>
      <c r="HF4" s="18">
        <v>0</v>
      </c>
      <c r="HG4" s="18">
        <f t="shared" si="19"/>
        <v>0</v>
      </c>
      <c r="HH4" s="18">
        <v>0</v>
      </c>
      <c r="HI4" s="18">
        <f t="shared" si="20"/>
        <v>0</v>
      </c>
      <c r="HJ4" s="18">
        <v>0</v>
      </c>
      <c r="HK4" s="18">
        <f t="shared" si="21"/>
        <v>0</v>
      </c>
      <c r="HL4" s="18">
        <v>0</v>
      </c>
      <c r="HM4" s="18">
        <f t="shared" si="22"/>
        <v>0</v>
      </c>
      <c r="HN4" s="18">
        <v>0</v>
      </c>
      <c r="HO4" s="18">
        <f t="shared" si="23"/>
        <v>0</v>
      </c>
      <c r="HP4" s="18">
        <v>0</v>
      </c>
      <c r="HQ4" s="18">
        <f t="shared" si="24"/>
        <v>0</v>
      </c>
      <c r="HR4" s="18">
        <v>0</v>
      </c>
      <c r="HS4" s="18">
        <f t="shared" si="25"/>
        <v>0</v>
      </c>
      <c r="HT4" s="18">
        <v>0</v>
      </c>
      <c r="HU4" s="18">
        <f t="shared" si="26"/>
        <v>0</v>
      </c>
      <c r="HV4" s="18">
        <v>0</v>
      </c>
      <c r="HW4" s="18">
        <f t="shared" si="27"/>
        <v>0</v>
      </c>
      <c r="HX4" s="18">
        <v>0</v>
      </c>
      <c r="HY4" s="18">
        <f t="shared" si="28"/>
        <v>0</v>
      </c>
      <c r="HZ4" s="18">
        <v>0</v>
      </c>
      <c r="IA4" s="18">
        <f t="shared" si="29"/>
        <v>0</v>
      </c>
      <c r="IB4" s="18">
        <v>0</v>
      </c>
      <c r="IC4" s="18">
        <f t="shared" si="30"/>
        <v>0</v>
      </c>
      <c r="ID4" s="18">
        <v>0</v>
      </c>
      <c r="IE4" s="18">
        <f t="shared" si="31"/>
        <v>0</v>
      </c>
      <c r="IF4" s="18">
        <v>0</v>
      </c>
      <c r="IG4" s="18">
        <f t="shared" si="32"/>
        <v>0</v>
      </c>
      <c r="IH4" s="18">
        <v>0</v>
      </c>
      <c r="II4" s="18">
        <f t="shared" si="33"/>
        <v>0</v>
      </c>
      <c r="IJ4" s="18">
        <v>0</v>
      </c>
      <c r="IK4" s="18">
        <f t="shared" si="34"/>
        <v>0</v>
      </c>
      <c r="IL4" s="18">
        <v>0</v>
      </c>
      <c r="IM4" s="18">
        <f t="shared" si="35"/>
        <v>0</v>
      </c>
      <c r="IN4" s="18">
        <f t="shared" si="36"/>
        <v>0</v>
      </c>
      <c r="IO4" s="18">
        <f t="shared" si="37"/>
        <v>0</v>
      </c>
      <c r="IP4" s="18">
        <f t="shared" si="38"/>
        <v>0</v>
      </c>
      <c r="IQ4" s="18">
        <f t="shared" si="39"/>
        <v>0</v>
      </c>
      <c r="IR4" s="18">
        <f t="shared" si="40"/>
        <v>0</v>
      </c>
      <c r="IS4" s="18">
        <f t="shared" si="41"/>
        <v>0</v>
      </c>
      <c r="IT4" s="18">
        <f t="shared" si="42"/>
        <v>0</v>
      </c>
      <c r="IU4" s="18">
        <f t="shared" si="43"/>
        <v>0</v>
      </c>
      <c r="IV4" s="18">
        <f t="shared" si="44"/>
        <v>0</v>
      </c>
      <c r="IW4" s="18">
        <f t="shared" si="45"/>
        <v>0</v>
      </c>
      <c r="IX4" s="18">
        <f t="shared" si="46"/>
        <v>0</v>
      </c>
      <c r="IY4" s="18">
        <f t="shared" si="47"/>
        <v>0</v>
      </c>
      <c r="IZ4" s="18">
        <f t="shared" si="48"/>
        <v>0</v>
      </c>
      <c r="JA4" s="18">
        <f t="shared" si="49"/>
        <v>0</v>
      </c>
      <c r="JB4" s="18">
        <f t="shared" si="50"/>
        <v>0</v>
      </c>
      <c r="JC4" s="18">
        <f t="shared" si="51"/>
        <v>0</v>
      </c>
      <c r="JD4" s="18">
        <f t="shared" si="52"/>
        <v>0</v>
      </c>
      <c r="JE4" s="18">
        <f t="shared" si="53"/>
        <v>0</v>
      </c>
      <c r="JF4" s="18">
        <f t="shared" si="54"/>
        <v>0</v>
      </c>
      <c r="JG4" s="18">
        <f t="shared" si="55"/>
        <v>0.01</v>
      </c>
      <c r="JH4" s="18">
        <f t="shared" si="56"/>
        <v>1</v>
      </c>
      <c r="JI4" s="18">
        <f t="shared" si="57"/>
        <v>1</v>
      </c>
      <c r="JJ4" s="18">
        <f t="shared" si="58"/>
        <v>1</v>
      </c>
      <c r="JK4" s="18">
        <f t="shared" si="59"/>
        <v>1</v>
      </c>
      <c r="JL4" s="18">
        <f t="shared" si="60"/>
        <v>1</v>
      </c>
      <c r="JM4" s="18">
        <f t="shared" si="61"/>
        <v>1</v>
      </c>
      <c r="JN4" s="18">
        <f t="shared" si="62"/>
        <v>1</v>
      </c>
      <c r="JO4" s="18">
        <f t="shared" si="63"/>
        <v>1</v>
      </c>
      <c r="JP4" s="18">
        <f t="shared" si="64"/>
        <v>1</v>
      </c>
      <c r="JQ4" s="18">
        <f t="shared" si="65"/>
        <v>1</v>
      </c>
      <c r="JR4" s="18">
        <f t="shared" si="66"/>
        <v>1</v>
      </c>
      <c r="JS4" s="18">
        <f t="shared" si="67"/>
        <v>1</v>
      </c>
      <c r="JT4" s="18">
        <f t="shared" si="68"/>
        <v>1</v>
      </c>
      <c r="JU4" s="18">
        <f t="shared" si="69"/>
        <v>1</v>
      </c>
      <c r="JV4" s="18">
        <f t="shared" si="70"/>
        <v>1</v>
      </c>
      <c r="JW4" s="18">
        <f t="shared" si="71"/>
        <v>1</v>
      </c>
      <c r="JX4" s="18">
        <f t="shared" si="72"/>
        <v>1</v>
      </c>
      <c r="JY4" s="18">
        <f t="shared" si="73"/>
        <v>1</v>
      </c>
      <c r="JZ4" s="18">
        <f t="shared" si="74"/>
        <v>1</v>
      </c>
      <c r="KA4" s="18">
        <f t="shared" si="75"/>
        <v>0</v>
      </c>
      <c r="KB4" s="18">
        <f t="shared" si="76"/>
        <v>0</v>
      </c>
      <c r="KC4" s="18">
        <f t="shared" si="77"/>
        <v>0</v>
      </c>
      <c r="KD4" s="18">
        <f t="shared" si="78"/>
        <v>0</v>
      </c>
      <c r="KE4" s="18">
        <f t="shared" si="79"/>
        <v>0</v>
      </c>
      <c r="KF4" s="18">
        <f t="shared" si="80"/>
        <v>0</v>
      </c>
      <c r="KG4" s="18">
        <f t="shared" si="81"/>
        <v>0</v>
      </c>
      <c r="KH4" s="18">
        <f t="shared" si="82"/>
        <v>0</v>
      </c>
      <c r="KI4" s="18">
        <f t="shared" si="83"/>
        <v>0</v>
      </c>
      <c r="KJ4" s="18">
        <f t="shared" si="84"/>
        <v>0</v>
      </c>
      <c r="KK4" s="18">
        <f t="shared" si="85"/>
        <v>0</v>
      </c>
      <c r="KL4" s="18">
        <f t="shared" si="86"/>
        <v>0</v>
      </c>
      <c r="KM4" s="18">
        <f t="shared" si="87"/>
        <v>0</v>
      </c>
      <c r="KN4" s="18">
        <f t="shared" si="88"/>
        <v>0</v>
      </c>
      <c r="KO4" s="18">
        <f t="shared" si="89"/>
        <v>0</v>
      </c>
      <c r="KP4" s="18">
        <f t="shared" si="90"/>
        <v>0</v>
      </c>
      <c r="KQ4" s="18">
        <f t="shared" si="91"/>
        <v>0</v>
      </c>
      <c r="KR4" s="18">
        <f t="shared" si="92"/>
        <v>0</v>
      </c>
      <c r="KS4" s="18">
        <f t="shared" si="93"/>
        <v>0</v>
      </c>
      <c r="KT4" s="18">
        <f t="shared" si="94"/>
        <v>0</v>
      </c>
    </row>
    <row r="5" spans="1:306" x14ac:dyDescent="0.3">
      <c r="A5" s="18"/>
      <c r="B5" s="18"/>
      <c r="C5" s="18"/>
      <c r="F5" s="18"/>
      <c r="AI5" s="18"/>
      <c r="AJ5" s="24"/>
      <c r="AK5" s="24"/>
      <c r="AL5" s="20"/>
      <c r="AM5" s="23"/>
      <c r="AN5" s="18"/>
      <c r="AO5" s="24"/>
      <c r="AP5" s="18">
        <f t="shared" si="95"/>
        <v>0</v>
      </c>
      <c r="AQ5" s="18" t="str">
        <f t="shared" si="115"/>
        <v>favorite</v>
      </c>
      <c r="AR5" s="18" t="str">
        <f t="shared" si="96"/>
        <v>x</v>
      </c>
      <c r="AS5" s="19">
        <f t="shared" si="0"/>
        <v>0</v>
      </c>
      <c r="AT5" s="19">
        <f t="shared" si="1"/>
        <v>0</v>
      </c>
      <c r="AU5" s="19">
        <f t="shared" si="97"/>
        <v>0</v>
      </c>
      <c r="AV5" s="19">
        <f t="shared" si="98"/>
        <v>0</v>
      </c>
      <c r="AW5" s="71">
        <f t="shared" si="99"/>
        <v>0</v>
      </c>
      <c r="AX5" s="71">
        <f t="shared" si="100"/>
        <v>0</v>
      </c>
      <c r="AY5" s="71">
        <f t="shared" si="101"/>
        <v>1</v>
      </c>
      <c r="AZ5" s="22">
        <f t="shared" si="102"/>
        <v>0</v>
      </c>
      <c r="BA5" s="22">
        <f t="shared" si="103"/>
        <v>0</v>
      </c>
      <c r="BB5" s="25">
        <f t="shared" si="2"/>
        <v>0</v>
      </c>
      <c r="BC5" s="21">
        <f t="shared" si="3"/>
        <v>0</v>
      </c>
      <c r="BD5" s="22">
        <v>4</v>
      </c>
      <c r="BE5" s="18">
        <f t="shared" si="4"/>
        <v>0</v>
      </c>
      <c r="BF5" s="18">
        <f t="shared" si="5"/>
        <v>0</v>
      </c>
      <c r="BG5" s="18">
        <f t="shared" si="6"/>
        <v>0</v>
      </c>
      <c r="BH5" s="18">
        <f t="shared" si="7"/>
        <v>0</v>
      </c>
      <c r="BI5" s="18">
        <f t="shared" si="104"/>
        <v>0</v>
      </c>
      <c r="BJ5" s="22">
        <f t="shared" si="116"/>
        <v>1</v>
      </c>
      <c r="BK5" s="22">
        <f t="shared" si="105"/>
        <v>1</v>
      </c>
      <c r="BL5" s="33">
        <f t="shared" si="106"/>
        <v>1</v>
      </c>
      <c r="BM5" s="22">
        <f t="shared" si="8"/>
        <v>0</v>
      </c>
      <c r="BN5" s="22">
        <f t="shared" si="107"/>
        <v>1</v>
      </c>
      <c r="BO5" s="22">
        <f t="shared" si="9"/>
        <v>1</v>
      </c>
      <c r="BP5" s="22">
        <f t="shared" si="108"/>
        <v>0</v>
      </c>
      <c r="BQ5" s="22">
        <f t="shared" si="10"/>
        <v>0</v>
      </c>
      <c r="BR5" s="15">
        <f t="shared" si="11"/>
        <v>0</v>
      </c>
      <c r="BS5" s="45">
        <f t="shared" si="109"/>
        <v>0</v>
      </c>
      <c r="BT5" s="22">
        <f t="shared" si="110"/>
        <v>0</v>
      </c>
      <c r="BU5" s="22">
        <f t="shared" si="117"/>
        <v>1</v>
      </c>
      <c r="BV5" s="22">
        <f t="shared" si="111"/>
        <v>0</v>
      </c>
      <c r="BW5" s="22">
        <f t="shared" si="112"/>
        <v>1</v>
      </c>
      <c r="BX5" s="22">
        <f t="shared" si="113"/>
        <v>0</v>
      </c>
      <c r="BY5" s="15">
        <f t="shared" si="114"/>
        <v>0</v>
      </c>
      <c r="BZ5" s="18">
        <f t="shared" si="118"/>
        <v>0</v>
      </c>
      <c r="CA5" s="22">
        <f t="shared" si="119"/>
        <v>0</v>
      </c>
      <c r="CB5" s="22">
        <f t="shared" ref="CB5:CB24" si="124">IF(CC5&gt;CD5,CC5,CD5)</f>
        <v>1</v>
      </c>
      <c r="CC5" s="22">
        <f t="shared" si="120"/>
        <v>0</v>
      </c>
      <c r="CD5" s="22">
        <f t="shared" si="121"/>
        <v>1</v>
      </c>
      <c r="CE5" s="22">
        <f t="shared" si="122"/>
        <v>0</v>
      </c>
      <c r="CF5" s="15">
        <f t="shared" si="123"/>
        <v>0</v>
      </c>
      <c r="CG5" s="18">
        <f t="shared" ref="CG5:CG24" si="125">IF(AND(BZ5=0,BS5=0,BI5=0,BC5-BC4&lt;TIME(1,55,0),BC5&gt;CM4+TIME(1,55,0)),JJ4,0)</f>
        <v>0</v>
      </c>
      <c r="CH5" s="22">
        <f t="shared" ref="CH5:CH24" si="126">IF(CG5&gt;0,1,0)</f>
        <v>0</v>
      </c>
      <c r="CI5" s="22">
        <f t="shared" ref="CI5:CI24" si="127">IF(CJ5&gt;CK5,CJ5,CK5)</f>
        <v>1</v>
      </c>
      <c r="CJ5" s="22">
        <f t="shared" ref="CJ5:CJ24" si="128">IF(AND(AP5&gt;0,CG5&gt;0),0,IF(CG5&gt;0,CJ4+1,CJ4))</f>
        <v>0</v>
      </c>
      <c r="CK5" s="22">
        <f t="shared" ref="CK5:CK24" si="129">IF(CJ5=0,CJ4+1,0)</f>
        <v>1</v>
      </c>
      <c r="CL5" s="22">
        <f t="shared" ref="CL5:CL24" si="130">IF(AND(AP5&gt;0,CK5&gt;0,CG5&gt;0),1,0)</f>
        <v>0</v>
      </c>
      <c r="CM5" s="15">
        <f t="shared" ref="CM5:CM24" si="131">IF(CG5&lt;&gt;0,BC5,CM4)</f>
        <v>0</v>
      </c>
      <c r="CR5" s="22"/>
      <c r="CT5" s="15"/>
      <c r="CW5" s="22"/>
      <c r="DA5" s="15"/>
      <c r="DH5" s="15"/>
      <c r="DJ5" s="22"/>
      <c r="DO5" s="15"/>
      <c r="DV5" s="15"/>
      <c r="EC5" s="15"/>
      <c r="EJ5" s="15"/>
      <c r="EQ5" s="15"/>
      <c r="EX5" s="15"/>
      <c r="FE5" s="15"/>
      <c r="FL5" s="15"/>
      <c r="FS5" s="15"/>
      <c r="FZ5" s="15"/>
      <c r="GG5" s="15"/>
      <c r="GN5" s="15"/>
      <c r="GP5" s="22"/>
      <c r="GQ5" s="22"/>
      <c r="GR5" s="22"/>
      <c r="GS5" s="22"/>
      <c r="GT5" s="22"/>
      <c r="GU5" s="15"/>
      <c r="GV5" s="22">
        <f t="shared" si="12"/>
        <v>0</v>
      </c>
      <c r="GW5" s="22">
        <f t="shared" si="13"/>
        <v>1</v>
      </c>
      <c r="GX5" s="22">
        <f t="shared" si="14"/>
        <v>1</v>
      </c>
      <c r="GY5" s="18">
        <f t="shared" si="15"/>
        <v>1</v>
      </c>
      <c r="GZ5" s="18">
        <v>0</v>
      </c>
      <c r="HA5" s="18">
        <f t="shared" si="16"/>
        <v>0</v>
      </c>
      <c r="HB5" s="18">
        <v>0</v>
      </c>
      <c r="HC5" s="18">
        <f t="shared" si="17"/>
        <v>0</v>
      </c>
      <c r="HD5" s="18">
        <v>0</v>
      </c>
      <c r="HE5" s="18">
        <f t="shared" si="18"/>
        <v>0</v>
      </c>
      <c r="HF5" s="18">
        <v>0</v>
      </c>
      <c r="HG5" s="18">
        <f t="shared" si="19"/>
        <v>0</v>
      </c>
      <c r="HH5" s="18">
        <v>0</v>
      </c>
      <c r="HI5" s="18">
        <f t="shared" si="20"/>
        <v>0</v>
      </c>
      <c r="HJ5" s="18">
        <v>0</v>
      </c>
      <c r="HK5" s="18">
        <f t="shared" si="21"/>
        <v>0</v>
      </c>
      <c r="HL5" s="18">
        <v>0</v>
      </c>
      <c r="HM5" s="18">
        <f t="shared" si="22"/>
        <v>0</v>
      </c>
      <c r="HN5" s="18">
        <v>0</v>
      </c>
      <c r="HO5" s="18">
        <f t="shared" si="23"/>
        <v>0</v>
      </c>
      <c r="HP5" s="18">
        <v>0</v>
      </c>
      <c r="HQ5" s="18">
        <f t="shared" si="24"/>
        <v>0</v>
      </c>
      <c r="HR5" s="18">
        <v>0</v>
      </c>
      <c r="HS5" s="18">
        <f t="shared" si="25"/>
        <v>0</v>
      </c>
      <c r="HT5" s="18">
        <v>0</v>
      </c>
      <c r="HU5" s="18">
        <f t="shared" si="26"/>
        <v>0</v>
      </c>
      <c r="HV5" s="18">
        <v>0</v>
      </c>
      <c r="HW5" s="18">
        <f t="shared" si="27"/>
        <v>0</v>
      </c>
      <c r="HX5" s="18">
        <v>0</v>
      </c>
      <c r="HY5" s="18">
        <f t="shared" si="28"/>
        <v>0</v>
      </c>
      <c r="HZ5" s="18">
        <v>0</v>
      </c>
      <c r="IA5" s="18">
        <f t="shared" si="29"/>
        <v>0</v>
      </c>
      <c r="IB5" s="18">
        <v>0</v>
      </c>
      <c r="IC5" s="18">
        <f t="shared" si="30"/>
        <v>0</v>
      </c>
      <c r="ID5" s="18">
        <v>0</v>
      </c>
      <c r="IE5" s="18">
        <f t="shared" si="31"/>
        <v>0</v>
      </c>
      <c r="IF5" s="18">
        <v>0</v>
      </c>
      <c r="IG5" s="18">
        <f t="shared" si="32"/>
        <v>0</v>
      </c>
      <c r="IH5" s="18">
        <v>0</v>
      </c>
      <c r="II5" s="18">
        <f t="shared" si="33"/>
        <v>0</v>
      </c>
      <c r="IJ5" s="18">
        <v>0</v>
      </c>
      <c r="IK5" s="18">
        <f t="shared" si="34"/>
        <v>0</v>
      </c>
      <c r="IL5" s="18">
        <v>0</v>
      </c>
      <c r="IM5" s="18">
        <f t="shared" si="35"/>
        <v>0</v>
      </c>
      <c r="IN5" s="18">
        <f t="shared" si="36"/>
        <v>0</v>
      </c>
      <c r="IO5" s="18">
        <f t="shared" si="37"/>
        <v>0</v>
      </c>
      <c r="IP5" s="18">
        <f t="shared" si="38"/>
        <v>0</v>
      </c>
      <c r="IQ5" s="18">
        <f t="shared" si="39"/>
        <v>0</v>
      </c>
      <c r="IR5" s="18">
        <f t="shared" si="40"/>
        <v>0</v>
      </c>
      <c r="IS5" s="18">
        <f t="shared" si="41"/>
        <v>0</v>
      </c>
      <c r="IT5" s="18">
        <f t="shared" si="42"/>
        <v>0</v>
      </c>
      <c r="IU5" s="18">
        <f t="shared" si="43"/>
        <v>0</v>
      </c>
      <c r="IV5" s="18">
        <f t="shared" si="44"/>
        <v>0</v>
      </c>
      <c r="IW5" s="18">
        <f t="shared" si="45"/>
        <v>0</v>
      </c>
      <c r="IX5" s="18">
        <f t="shared" si="46"/>
        <v>0</v>
      </c>
      <c r="IY5" s="18">
        <f t="shared" si="47"/>
        <v>0</v>
      </c>
      <c r="IZ5" s="18">
        <f t="shared" si="48"/>
        <v>0</v>
      </c>
      <c r="JA5" s="18">
        <f t="shared" si="49"/>
        <v>0</v>
      </c>
      <c r="JB5" s="18">
        <f t="shared" si="50"/>
        <v>0</v>
      </c>
      <c r="JC5" s="18">
        <f t="shared" si="51"/>
        <v>0</v>
      </c>
      <c r="JD5" s="18">
        <f t="shared" si="52"/>
        <v>0</v>
      </c>
      <c r="JE5" s="18">
        <f t="shared" si="53"/>
        <v>0</v>
      </c>
      <c r="JF5" s="18">
        <f t="shared" si="54"/>
        <v>0</v>
      </c>
      <c r="JG5" s="18">
        <f t="shared" si="55"/>
        <v>0.01</v>
      </c>
      <c r="JH5" s="18">
        <f t="shared" si="56"/>
        <v>1</v>
      </c>
      <c r="JI5" s="18">
        <f t="shared" si="57"/>
        <v>1</v>
      </c>
      <c r="JJ5" s="18">
        <f t="shared" si="58"/>
        <v>1</v>
      </c>
      <c r="JK5" s="18">
        <f t="shared" si="59"/>
        <v>1</v>
      </c>
      <c r="JL5" s="18">
        <f t="shared" si="60"/>
        <v>1</v>
      </c>
      <c r="JM5" s="18">
        <f t="shared" si="61"/>
        <v>1</v>
      </c>
      <c r="JN5" s="18">
        <f t="shared" si="62"/>
        <v>1</v>
      </c>
      <c r="JO5" s="18">
        <f t="shared" si="63"/>
        <v>1</v>
      </c>
      <c r="JP5" s="18">
        <f t="shared" si="64"/>
        <v>1</v>
      </c>
      <c r="JQ5" s="18">
        <f t="shared" si="65"/>
        <v>1</v>
      </c>
      <c r="JR5" s="18">
        <f t="shared" si="66"/>
        <v>1</v>
      </c>
      <c r="JS5" s="18">
        <f t="shared" si="67"/>
        <v>1</v>
      </c>
      <c r="JT5" s="18">
        <f t="shared" si="68"/>
        <v>1</v>
      </c>
      <c r="JU5" s="18">
        <f t="shared" si="69"/>
        <v>1</v>
      </c>
      <c r="JV5" s="18">
        <f t="shared" si="70"/>
        <v>1</v>
      </c>
      <c r="JW5" s="18">
        <f t="shared" si="71"/>
        <v>1</v>
      </c>
      <c r="JX5" s="18">
        <f t="shared" si="72"/>
        <v>1</v>
      </c>
      <c r="JY5" s="18">
        <f t="shared" si="73"/>
        <v>1</v>
      </c>
      <c r="JZ5" s="18">
        <f t="shared" si="74"/>
        <v>1</v>
      </c>
      <c r="KA5" s="18">
        <f t="shared" si="75"/>
        <v>0</v>
      </c>
      <c r="KB5" s="18">
        <f t="shared" si="76"/>
        <v>0</v>
      </c>
      <c r="KC5" s="18">
        <f t="shared" si="77"/>
        <v>0</v>
      </c>
      <c r="KD5" s="18">
        <f t="shared" si="78"/>
        <v>0</v>
      </c>
      <c r="KE5" s="18">
        <f t="shared" si="79"/>
        <v>0</v>
      </c>
      <c r="KF5" s="18">
        <f t="shared" si="80"/>
        <v>0</v>
      </c>
      <c r="KG5" s="18">
        <f t="shared" si="81"/>
        <v>0</v>
      </c>
      <c r="KH5" s="18">
        <f t="shared" si="82"/>
        <v>0</v>
      </c>
      <c r="KI5" s="18">
        <f t="shared" si="83"/>
        <v>0</v>
      </c>
      <c r="KJ5" s="18">
        <f t="shared" si="84"/>
        <v>0</v>
      </c>
      <c r="KK5" s="18">
        <f t="shared" si="85"/>
        <v>0</v>
      </c>
      <c r="KL5" s="18">
        <f t="shared" si="86"/>
        <v>0</v>
      </c>
      <c r="KM5" s="18">
        <f t="shared" si="87"/>
        <v>0</v>
      </c>
      <c r="KN5" s="18">
        <f t="shared" si="88"/>
        <v>0</v>
      </c>
      <c r="KO5" s="18">
        <f t="shared" si="89"/>
        <v>0</v>
      </c>
      <c r="KP5" s="18">
        <f t="shared" si="90"/>
        <v>0</v>
      </c>
      <c r="KQ5" s="18">
        <f t="shared" si="91"/>
        <v>0</v>
      </c>
      <c r="KR5" s="18">
        <f t="shared" si="92"/>
        <v>0</v>
      </c>
      <c r="KS5" s="18">
        <f t="shared" si="93"/>
        <v>0</v>
      </c>
      <c r="KT5" s="18">
        <f t="shared" si="94"/>
        <v>0</v>
      </c>
    </row>
    <row r="6" spans="1:306" x14ac:dyDescent="0.3">
      <c r="A6" s="18"/>
      <c r="B6" s="18"/>
      <c r="C6" s="18"/>
      <c r="F6" s="18"/>
      <c r="AI6" s="18"/>
      <c r="AJ6" s="24"/>
      <c r="AK6" s="24"/>
      <c r="AL6" s="20"/>
      <c r="AM6" s="23"/>
      <c r="AN6" s="18"/>
      <c r="AO6" s="24"/>
      <c r="AP6" s="18">
        <f t="shared" si="95"/>
        <v>0</v>
      </c>
      <c r="AQ6" s="18" t="str">
        <f t="shared" si="115"/>
        <v>favorite</v>
      </c>
      <c r="AR6" s="18" t="str">
        <f t="shared" si="96"/>
        <v>x</v>
      </c>
      <c r="AS6" s="19">
        <f t="shared" si="0"/>
        <v>0</v>
      </c>
      <c r="AT6" s="19">
        <f t="shared" si="1"/>
        <v>0</v>
      </c>
      <c r="AU6" s="19">
        <f t="shared" si="97"/>
        <v>0</v>
      </c>
      <c r="AV6" s="19">
        <f t="shared" si="98"/>
        <v>0</v>
      </c>
      <c r="AW6" s="71">
        <f t="shared" si="99"/>
        <v>0</v>
      </c>
      <c r="AX6" s="71">
        <f t="shared" si="100"/>
        <v>0</v>
      </c>
      <c r="AY6" s="71">
        <f t="shared" si="101"/>
        <v>1</v>
      </c>
      <c r="AZ6" s="22">
        <f t="shared" si="102"/>
        <v>0</v>
      </c>
      <c r="BA6" s="22">
        <f t="shared" si="103"/>
        <v>0</v>
      </c>
      <c r="BB6" s="25">
        <f t="shared" si="2"/>
        <v>0</v>
      </c>
      <c r="BC6" s="21">
        <f t="shared" si="3"/>
        <v>0</v>
      </c>
      <c r="BD6" s="22">
        <v>5</v>
      </c>
      <c r="BE6" s="18">
        <f t="shared" si="4"/>
        <v>0</v>
      </c>
      <c r="BF6" s="18">
        <f t="shared" si="5"/>
        <v>0</v>
      </c>
      <c r="BG6" s="18">
        <f t="shared" si="6"/>
        <v>0</v>
      </c>
      <c r="BH6" s="18">
        <f t="shared" si="7"/>
        <v>0</v>
      </c>
      <c r="BI6" s="18">
        <f t="shared" si="104"/>
        <v>0</v>
      </c>
      <c r="BJ6" s="22">
        <f t="shared" si="116"/>
        <v>1</v>
      </c>
      <c r="BK6" s="22">
        <f t="shared" si="105"/>
        <v>1</v>
      </c>
      <c r="BL6" s="33">
        <f t="shared" si="106"/>
        <v>1</v>
      </c>
      <c r="BM6" s="22">
        <f t="shared" si="8"/>
        <v>0</v>
      </c>
      <c r="BN6" s="22">
        <f t="shared" si="107"/>
        <v>1</v>
      </c>
      <c r="BO6" s="22">
        <f t="shared" si="9"/>
        <v>1</v>
      </c>
      <c r="BP6" s="22">
        <f t="shared" si="108"/>
        <v>0</v>
      </c>
      <c r="BQ6" s="22">
        <f t="shared" si="10"/>
        <v>0</v>
      </c>
      <c r="BR6" s="15">
        <f t="shared" si="11"/>
        <v>0</v>
      </c>
      <c r="BS6" s="45">
        <f t="shared" si="109"/>
        <v>0</v>
      </c>
      <c r="BT6" s="22">
        <f t="shared" si="110"/>
        <v>0</v>
      </c>
      <c r="BU6" s="22">
        <f t="shared" si="117"/>
        <v>1</v>
      </c>
      <c r="BV6" s="22">
        <f t="shared" si="111"/>
        <v>0</v>
      </c>
      <c r="BW6" s="22">
        <f t="shared" si="112"/>
        <v>1</v>
      </c>
      <c r="BX6" s="22">
        <f t="shared" si="113"/>
        <v>0</v>
      </c>
      <c r="BY6" s="15">
        <f t="shared" si="114"/>
        <v>0</v>
      </c>
      <c r="BZ6" s="18">
        <f t="shared" si="118"/>
        <v>0</v>
      </c>
      <c r="CA6" s="22">
        <f t="shared" si="119"/>
        <v>0</v>
      </c>
      <c r="CB6" s="22">
        <f t="shared" si="124"/>
        <v>1</v>
      </c>
      <c r="CC6" s="22">
        <f t="shared" si="120"/>
        <v>0</v>
      </c>
      <c r="CD6" s="22">
        <f t="shared" si="121"/>
        <v>1</v>
      </c>
      <c r="CE6" s="22">
        <f t="shared" si="122"/>
        <v>0</v>
      </c>
      <c r="CF6" s="15">
        <f t="shared" si="123"/>
        <v>0</v>
      </c>
      <c r="CG6" s="18">
        <f t="shared" si="125"/>
        <v>0</v>
      </c>
      <c r="CH6" s="22">
        <f t="shared" si="126"/>
        <v>0</v>
      </c>
      <c r="CI6" s="22">
        <f t="shared" si="127"/>
        <v>1</v>
      </c>
      <c r="CJ6" s="22">
        <f t="shared" si="128"/>
        <v>0</v>
      </c>
      <c r="CK6" s="22">
        <f t="shared" si="129"/>
        <v>1</v>
      </c>
      <c r="CL6" s="22">
        <f t="shared" si="130"/>
        <v>0</v>
      </c>
      <c r="CM6" s="15">
        <f t="shared" si="131"/>
        <v>0</v>
      </c>
      <c r="CN6" s="18">
        <f t="shared" ref="CN6:CN24" si="132">IF(AND(CG6=0,BZ6=0,BS6=0,BI6=0,BC6-BC5&lt;TIME(1,55,0),BC6&gt;CT5+TIME(1,55,0)),JK5,0)</f>
        <v>0</v>
      </c>
      <c r="CO6" s="22">
        <f t="shared" ref="CO6:CO24" si="133">IF(CN6&gt;0,1,0)</f>
        <v>0</v>
      </c>
      <c r="CP6" s="22">
        <f t="shared" ref="CP6:CP24" si="134">IF(CQ6&gt;CR6,CQ6,CR6)</f>
        <v>1</v>
      </c>
      <c r="CQ6" s="22">
        <f t="shared" ref="CQ6:CQ24" si="135">IF(AND(AP6&gt;0,CN6&gt;0),0,IF(CN6&gt;0,CQ5+1,CQ5))</f>
        <v>0</v>
      </c>
      <c r="CR6" s="22">
        <f t="shared" ref="CR6:CR24" si="136">IF(CQ6=0,CQ5+1,0)</f>
        <v>1</v>
      </c>
      <c r="CS6" s="22">
        <f t="shared" ref="CS6:CS24" si="137">IF(AND(AP6&gt;0,CR6&gt;0,CN6&gt;0),1,0)</f>
        <v>0</v>
      </c>
      <c r="CT6" s="15">
        <f t="shared" ref="CT6:CT24" si="138">IF(CN6&lt;&gt;0,BC6,CT5)</f>
        <v>0</v>
      </c>
      <c r="CW6" s="22"/>
      <c r="DA6" s="15"/>
      <c r="DH6" s="15"/>
      <c r="DJ6" s="22"/>
      <c r="DO6" s="15"/>
      <c r="DV6" s="15"/>
      <c r="EC6" s="15"/>
      <c r="EJ6" s="15"/>
      <c r="EQ6" s="15"/>
      <c r="EX6" s="15"/>
      <c r="FE6" s="15"/>
      <c r="FL6" s="15"/>
      <c r="FS6" s="15"/>
      <c r="FZ6" s="15"/>
      <c r="GG6" s="15"/>
      <c r="GN6" s="15"/>
      <c r="GP6" s="22"/>
      <c r="GQ6" s="22"/>
      <c r="GR6" s="22"/>
      <c r="GS6" s="22"/>
      <c r="GT6" s="22"/>
      <c r="GU6" s="15"/>
      <c r="GV6" s="22">
        <f t="shared" si="12"/>
        <v>0</v>
      </c>
      <c r="GW6" s="22">
        <f t="shared" si="13"/>
        <v>1</v>
      </c>
      <c r="GX6" s="22">
        <f t="shared" si="14"/>
        <v>1</v>
      </c>
      <c r="GY6" s="18">
        <f t="shared" si="15"/>
        <v>1</v>
      </c>
      <c r="GZ6" s="18">
        <v>0</v>
      </c>
      <c r="HA6" s="18">
        <f t="shared" si="16"/>
        <v>0</v>
      </c>
      <c r="HB6" s="18">
        <v>0</v>
      </c>
      <c r="HC6" s="18">
        <f t="shared" si="17"/>
        <v>0</v>
      </c>
      <c r="HD6" s="18">
        <v>0</v>
      </c>
      <c r="HE6" s="18">
        <f t="shared" si="18"/>
        <v>0</v>
      </c>
      <c r="HF6" s="18">
        <v>0</v>
      </c>
      <c r="HG6" s="18">
        <f t="shared" si="19"/>
        <v>0</v>
      </c>
      <c r="HH6" s="18">
        <v>0</v>
      </c>
      <c r="HI6" s="18">
        <f t="shared" si="20"/>
        <v>0</v>
      </c>
      <c r="HJ6" s="18">
        <v>0</v>
      </c>
      <c r="HK6" s="18">
        <f t="shared" si="21"/>
        <v>0</v>
      </c>
      <c r="HL6" s="18">
        <v>0</v>
      </c>
      <c r="HM6" s="18">
        <f t="shared" si="22"/>
        <v>0</v>
      </c>
      <c r="HN6" s="18">
        <v>0</v>
      </c>
      <c r="HO6" s="18">
        <f t="shared" si="23"/>
        <v>0</v>
      </c>
      <c r="HP6" s="18">
        <v>0</v>
      </c>
      <c r="HQ6" s="18">
        <f t="shared" si="24"/>
        <v>0</v>
      </c>
      <c r="HR6" s="18">
        <v>0</v>
      </c>
      <c r="HS6" s="18">
        <f t="shared" si="25"/>
        <v>0</v>
      </c>
      <c r="HT6" s="18">
        <v>0</v>
      </c>
      <c r="HU6" s="18">
        <f t="shared" si="26"/>
        <v>0</v>
      </c>
      <c r="HV6" s="18">
        <v>0</v>
      </c>
      <c r="HW6" s="18">
        <f t="shared" si="27"/>
        <v>0</v>
      </c>
      <c r="HX6" s="18">
        <v>0</v>
      </c>
      <c r="HY6" s="18">
        <f t="shared" si="28"/>
        <v>0</v>
      </c>
      <c r="HZ6" s="18">
        <v>0</v>
      </c>
      <c r="IA6" s="18">
        <f t="shared" si="29"/>
        <v>0</v>
      </c>
      <c r="IB6" s="18">
        <v>0</v>
      </c>
      <c r="IC6" s="18">
        <f t="shared" si="30"/>
        <v>0</v>
      </c>
      <c r="ID6" s="18">
        <v>0</v>
      </c>
      <c r="IE6" s="18">
        <f t="shared" si="31"/>
        <v>0</v>
      </c>
      <c r="IF6" s="18">
        <v>0</v>
      </c>
      <c r="IG6" s="18">
        <f t="shared" si="32"/>
        <v>0</v>
      </c>
      <c r="IH6" s="18">
        <v>0</v>
      </c>
      <c r="II6" s="18">
        <f t="shared" si="33"/>
        <v>0</v>
      </c>
      <c r="IJ6" s="18">
        <v>0</v>
      </c>
      <c r="IK6" s="18">
        <f t="shared" si="34"/>
        <v>0</v>
      </c>
      <c r="IL6" s="18">
        <v>0</v>
      </c>
      <c r="IM6" s="18">
        <f t="shared" si="35"/>
        <v>0</v>
      </c>
      <c r="IN6" s="18">
        <f t="shared" si="36"/>
        <v>0</v>
      </c>
      <c r="IO6" s="18">
        <f t="shared" si="37"/>
        <v>0</v>
      </c>
      <c r="IP6" s="18">
        <f t="shared" si="38"/>
        <v>0</v>
      </c>
      <c r="IQ6" s="18">
        <f t="shared" si="39"/>
        <v>0</v>
      </c>
      <c r="IR6" s="18">
        <f t="shared" si="40"/>
        <v>0</v>
      </c>
      <c r="IS6" s="18">
        <f t="shared" si="41"/>
        <v>0</v>
      </c>
      <c r="IT6" s="18">
        <f t="shared" si="42"/>
        <v>0</v>
      </c>
      <c r="IU6" s="18">
        <f t="shared" si="43"/>
        <v>0</v>
      </c>
      <c r="IV6" s="18">
        <f t="shared" si="44"/>
        <v>0</v>
      </c>
      <c r="IW6" s="18">
        <f t="shared" si="45"/>
        <v>0</v>
      </c>
      <c r="IX6" s="18">
        <f t="shared" si="46"/>
        <v>0</v>
      </c>
      <c r="IY6" s="18">
        <f t="shared" si="47"/>
        <v>0</v>
      </c>
      <c r="IZ6" s="18">
        <f t="shared" si="48"/>
        <v>0</v>
      </c>
      <c r="JA6" s="18">
        <f t="shared" si="49"/>
        <v>0</v>
      </c>
      <c r="JB6" s="18">
        <f t="shared" si="50"/>
        <v>0</v>
      </c>
      <c r="JC6" s="18">
        <f t="shared" si="51"/>
        <v>0</v>
      </c>
      <c r="JD6" s="18">
        <f t="shared" si="52"/>
        <v>0</v>
      </c>
      <c r="JE6" s="18">
        <f t="shared" si="53"/>
        <v>0</v>
      </c>
      <c r="JF6" s="18">
        <f t="shared" si="54"/>
        <v>0</v>
      </c>
      <c r="JG6" s="18">
        <f t="shared" si="55"/>
        <v>0.01</v>
      </c>
      <c r="JH6" s="18">
        <f t="shared" si="56"/>
        <v>1</v>
      </c>
      <c r="JI6" s="18">
        <f t="shared" si="57"/>
        <v>1</v>
      </c>
      <c r="JJ6" s="18">
        <f t="shared" si="58"/>
        <v>1</v>
      </c>
      <c r="JK6" s="18">
        <f t="shared" si="59"/>
        <v>1</v>
      </c>
      <c r="JL6" s="18">
        <f t="shared" si="60"/>
        <v>1</v>
      </c>
      <c r="JM6" s="18">
        <f t="shared" si="61"/>
        <v>1</v>
      </c>
      <c r="JN6" s="18">
        <f t="shared" si="62"/>
        <v>1</v>
      </c>
      <c r="JO6" s="18">
        <f t="shared" si="63"/>
        <v>1</v>
      </c>
      <c r="JP6" s="18">
        <f t="shared" si="64"/>
        <v>1</v>
      </c>
      <c r="JQ6" s="18">
        <f t="shared" si="65"/>
        <v>1</v>
      </c>
      <c r="JR6" s="18">
        <f t="shared" si="66"/>
        <v>1</v>
      </c>
      <c r="JS6" s="18">
        <f t="shared" si="67"/>
        <v>1</v>
      </c>
      <c r="JT6" s="18">
        <f t="shared" si="68"/>
        <v>1</v>
      </c>
      <c r="JU6" s="18">
        <f t="shared" si="69"/>
        <v>1</v>
      </c>
      <c r="JV6" s="18">
        <f t="shared" si="70"/>
        <v>1</v>
      </c>
      <c r="JW6" s="18">
        <f t="shared" si="71"/>
        <v>1</v>
      </c>
      <c r="JX6" s="18">
        <f t="shared" si="72"/>
        <v>1</v>
      </c>
      <c r="JY6" s="18">
        <f t="shared" si="73"/>
        <v>1</v>
      </c>
      <c r="JZ6" s="18">
        <f t="shared" si="74"/>
        <v>1</v>
      </c>
      <c r="KA6" s="18">
        <f t="shared" si="75"/>
        <v>0</v>
      </c>
      <c r="KB6" s="18">
        <f t="shared" si="76"/>
        <v>0</v>
      </c>
      <c r="KC6" s="18">
        <f t="shared" si="77"/>
        <v>0</v>
      </c>
      <c r="KD6" s="18">
        <f t="shared" si="78"/>
        <v>0</v>
      </c>
      <c r="KE6" s="18">
        <f t="shared" si="79"/>
        <v>0</v>
      </c>
      <c r="KF6" s="18">
        <f t="shared" si="80"/>
        <v>0</v>
      </c>
      <c r="KG6" s="18">
        <f t="shared" si="81"/>
        <v>0</v>
      </c>
      <c r="KH6" s="18">
        <f t="shared" si="82"/>
        <v>0</v>
      </c>
      <c r="KI6" s="18">
        <f t="shared" si="83"/>
        <v>0</v>
      </c>
      <c r="KJ6" s="18">
        <f t="shared" si="84"/>
        <v>0</v>
      </c>
      <c r="KK6" s="18">
        <f t="shared" si="85"/>
        <v>0</v>
      </c>
      <c r="KL6" s="18">
        <f t="shared" si="86"/>
        <v>0</v>
      </c>
      <c r="KM6" s="18">
        <f t="shared" si="87"/>
        <v>0</v>
      </c>
      <c r="KN6" s="18">
        <f t="shared" si="88"/>
        <v>0</v>
      </c>
      <c r="KO6" s="18">
        <f t="shared" si="89"/>
        <v>0</v>
      </c>
      <c r="KP6" s="18">
        <f t="shared" si="90"/>
        <v>0</v>
      </c>
      <c r="KQ6" s="18">
        <f t="shared" si="91"/>
        <v>0</v>
      </c>
      <c r="KR6" s="18">
        <f t="shared" si="92"/>
        <v>0</v>
      </c>
      <c r="KS6" s="18">
        <f t="shared" si="93"/>
        <v>0</v>
      </c>
      <c r="KT6" s="18">
        <f t="shared" si="94"/>
        <v>0</v>
      </c>
    </row>
    <row r="7" spans="1:306" x14ac:dyDescent="0.3">
      <c r="A7" s="18"/>
      <c r="B7" s="18"/>
      <c r="C7" s="18"/>
      <c r="F7" s="18"/>
      <c r="AI7" s="18"/>
      <c r="AJ7" s="24"/>
      <c r="AK7" s="24"/>
      <c r="AL7" s="20"/>
      <c r="AM7" s="23"/>
      <c r="AN7" s="18"/>
      <c r="AO7" s="24"/>
      <c r="AP7" s="18">
        <f t="shared" si="95"/>
        <v>0</v>
      </c>
      <c r="AQ7" s="18" t="str">
        <f t="shared" si="115"/>
        <v>favorite</v>
      </c>
      <c r="AR7" s="18" t="str">
        <f t="shared" si="96"/>
        <v>x</v>
      </c>
      <c r="AS7" s="19">
        <f t="shared" si="0"/>
        <v>0</v>
      </c>
      <c r="AT7" s="19">
        <f t="shared" si="1"/>
        <v>0</v>
      </c>
      <c r="AU7" s="19">
        <f t="shared" si="97"/>
        <v>0</v>
      </c>
      <c r="AV7" s="19">
        <f t="shared" si="98"/>
        <v>0</v>
      </c>
      <c r="AW7" s="71">
        <f t="shared" si="99"/>
        <v>0</v>
      </c>
      <c r="AX7" s="71">
        <f t="shared" si="100"/>
        <v>0</v>
      </c>
      <c r="AY7" s="71">
        <f t="shared" si="101"/>
        <v>1</v>
      </c>
      <c r="AZ7" s="22">
        <f t="shared" si="102"/>
        <v>0</v>
      </c>
      <c r="BA7" s="22">
        <f t="shared" si="103"/>
        <v>0</v>
      </c>
      <c r="BB7" s="25">
        <f t="shared" si="2"/>
        <v>0</v>
      </c>
      <c r="BC7" s="21">
        <f t="shared" si="3"/>
        <v>0</v>
      </c>
      <c r="BD7" s="22">
        <v>6</v>
      </c>
      <c r="BE7" s="18">
        <f t="shared" si="4"/>
        <v>0</v>
      </c>
      <c r="BF7" s="18">
        <f t="shared" si="5"/>
        <v>0</v>
      </c>
      <c r="BG7" s="18">
        <f t="shared" si="6"/>
        <v>0</v>
      </c>
      <c r="BH7" s="18">
        <f t="shared" si="7"/>
        <v>0</v>
      </c>
      <c r="BI7" s="18">
        <f t="shared" si="104"/>
        <v>0</v>
      </c>
      <c r="BJ7" s="22">
        <f t="shared" si="116"/>
        <v>1</v>
      </c>
      <c r="BK7" s="22">
        <f t="shared" si="105"/>
        <v>1</v>
      </c>
      <c r="BL7" s="33">
        <f t="shared" si="106"/>
        <v>1</v>
      </c>
      <c r="BM7" s="22">
        <f t="shared" si="8"/>
        <v>0</v>
      </c>
      <c r="BN7" s="22">
        <f t="shared" si="107"/>
        <v>1</v>
      </c>
      <c r="BO7" s="22">
        <f t="shared" si="9"/>
        <v>1</v>
      </c>
      <c r="BP7" s="22">
        <f t="shared" si="108"/>
        <v>0</v>
      </c>
      <c r="BQ7" s="22">
        <f t="shared" si="10"/>
        <v>0</v>
      </c>
      <c r="BR7" s="15">
        <f t="shared" si="11"/>
        <v>0</v>
      </c>
      <c r="BS7" s="45">
        <f t="shared" si="109"/>
        <v>0</v>
      </c>
      <c r="BT7" s="22">
        <f t="shared" si="110"/>
        <v>0</v>
      </c>
      <c r="BU7" s="22">
        <f t="shared" si="117"/>
        <v>1</v>
      </c>
      <c r="BV7" s="22">
        <f t="shared" si="111"/>
        <v>0</v>
      </c>
      <c r="BW7" s="22">
        <f t="shared" si="112"/>
        <v>1</v>
      </c>
      <c r="BX7" s="22">
        <f t="shared" si="113"/>
        <v>0</v>
      </c>
      <c r="BY7" s="15">
        <f t="shared" si="114"/>
        <v>0</v>
      </c>
      <c r="BZ7" s="18">
        <f t="shared" si="118"/>
        <v>0</v>
      </c>
      <c r="CA7" s="22">
        <f t="shared" si="119"/>
        <v>0</v>
      </c>
      <c r="CB7" s="22">
        <f t="shared" si="124"/>
        <v>1</v>
      </c>
      <c r="CC7" s="22">
        <f t="shared" si="120"/>
        <v>0</v>
      </c>
      <c r="CD7" s="22">
        <f t="shared" si="121"/>
        <v>1</v>
      </c>
      <c r="CE7" s="22">
        <f t="shared" si="122"/>
        <v>0</v>
      </c>
      <c r="CF7" s="15">
        <f t="shared" si="123"/>
        <v>0</v>
      </c>
      <c r="CG7" s="18">
        <f t="shared" si="125"/>
        <v>0</v>
      </c>
      <c r="CH7" s="22">
        <f t="shared" si="126"/>
        <v>0</v>
      </c>
      <c r="CI7" s="22">
        <f t="shared" si="127"/>
        <v>1</v>
      </c>
      <c r="CJ7" s="22">
        <f t="shared" si="128"/>
        <v>0</v>
      </c>
      <c r="CK7" s="22">
        <f t="shared" si="129"/>
        <v>1</v>
      </c>
      <c r="CL7" s="22">
        <f t="shared" si="130"/>
        <v>0</v>
      </c>
      <c r="CM7" s="15">
        <f t="shared" si="131"/>
        <v>0</v>
      </c>
      <c r="CN7" s="18">
        <f t="shared" si="132"/>
        <v>0</v>
      </c>
      <c r="CO7" s="22">
        <f t="shared" si="133"/>
        <v>0</v>
      </c>
      <c r="CP7" s="22">
        <f t="shared" si="134"/>
        <v>1</v>
      </c>
      <c r="CQ7" s="22">
        <f t="shared" si="135"/>
        <v>0</v>
      </c>
      <c r="CR7" s="22">
        <f t="shared" si="136"/>
        <v>1</v>
      </c>
      <c r="CS7" s="22">
        <f t="shared" si="137"/>
        <v>0</v>
      </c>
      <c r="CT7" s="15">
        <f t="shared" si="138"/>
        <v>0</v>
      </c>
      <c r="CU7" s="18">
        <f t="shared" ref="CU7:CU24" si="139">IF(AND(CN7=0,CG7=0,BZ7=0,BS7=0,BI7=0,BC7-BC6&lt;TIME(1,55,0),BC7&gt;DA6+TIME(1,55,0)),JL6,0)</f>
        <v>0</v>
      </c>
      <c r="CV7" s="22">
        <f t="shared" ref="CV7:CV24" si="140">IF(CU7&gt;0,1,0)</f>
        <v>0</v>
      </c>
      <c r="CW7" s="22">
        <f t="shared" ref="CW7:CW24" si="141">IF(CX7&gt;CY7,CX7,CY7)</f>
        <v>1</v>
      </c>
      <c r="CX7" s="22">
        <f t="shared" ref="CX7:CX24" si="142">IF(AND(AP7&gt;0,CU7&gt;0),0,IF(CU7&gt;0,CX6+1,CX6))</f>
        <v>0</v>
      </c>
      <c r="CY7" s="22">
        <f t="shared" ref="CY7:CY24" si="143">IF(CX7=0,CX6+1,0)</f>
        <v>1</v>
      </c>
      <c r="CZ7" s="22">
        <f t="shared" ref="CZ7:CZ24" si="144">IF(AND(AP7&gt;0,CY7&gt;0,CU7&gt;0),1,0)</f>
        <v>0</v>
      </c>
      <c r="DA7" s="15">
        <f t="shared" ref="DA7:DA24" si="145">IF(CU7&lt;&gt;0,BC7,DA6)</f>
        <v>0</v>
      </c>
      <c r="DH7" s="15"/>
      <c r="DJ7" s="22"/>
      <c r="DO7" s="15"/>
      <c r="DV7" s="15"/>
      <c r="EC7" s="15"/>
      <c r="EJ7" s="15"/>
      <c r="EQ7" s="15"/>
      <c r="EX7" s="15"/>
      <c r="FE7" s="15"/>
      <c r="FL7" s="15"/>
      <c r="FS7" s="15"/>
      <c r="FZ7" s="15"/>
      <c r="GG7" s="15"/>
      <c r="GN7" s="15"/>
      <c r="GP7" s="22"/>
      <c r="GQ7" s="22"/>
      <c r="GR7" s="22"/>
      <c r="GS7" s="22"/>
      <c r="GT7" s="22"/>
      <c r="GU7" s="15"/>
      <c r="GV7" s="22">
        <f t="shared" si="12"/>
        <v>0</v>
      </c>
      <c r="GW7" s="22">
        <f t="shared" si="13"/>
        <v>1</v>
      </c>
      <c r="GX7" s="22">
        <f t="shared" si="14"/>
        <v>1</v>
      </c>
      <c r="GY7" s="18">
        <f t="shared" si="15"/>
        <v>1</v>
      </c>
      <c r="GZ7" s="18">
        <v>0</v>
      </c>
      <c r="HA7" s="18">
        <f t="shared" si="16"/>
        <v>0</v>
      </c>
      <c r="HB7" s="18">
        <v>0</v>
      </c>
      <c r="HC7" s="18">
        <f t="shared" si="17"/>
        <v>0</v>
      </c>
      <c r="HD7" s="18">
        <v>0</v>
      </c>
      <c r="HE7" s="18">
        <f t="shared" si="18"/>
        <v>0</v>
      </c>
      <c r="HF7" s="18">
        <v>0</v>
      </c>
      <c r="HG7" s="18">
        <f t="shared" si="19"/>
        <v>0</v>
      </c>
      <c r="HH7" s="18">
        <v>0</v>
      </c>
      <c r="HI7" s="18">
        <f t="shared" si="20"/>
        <v>0</v>
      </c>
      <c r="HJ7" s="18">
        <v>0</v>
      </c>
      <c r="HK7" s="18">
        <f t="shared" si="21"/>
        <v>0</v>
      </c>
      <c r="HL7" s="18">
        <v>0</v>
      </c>
      <c r="HM7" s="18">
        <f t="shared" si="22"/>
        <v>0</v>
      </c>
      <c r="HN7" s="18">
        <v>0</v>
      </c>
      <c r="HO7" s="18">
        <f t="shared" si="23"/>
        <v>0</v>
      </c>
      <c r="HP7" s="18">
        <v>0</v>
      </c>
      <c r="HQ7" s="18">
        <f t="shared" si="24"/>
        <v>0</v>
      </c>
      <c r="HR7" s="18">
        <v>0</v>
      </c>
      <c r="HS7" s="18">
        <f t="shared" si="25"/>
        <v>0</v>
      </c>
      <c r="HT7" s="18">
        <v>0</v>
      </c>
      <c r="HU7" s="18">
        <f t="shared" si="26"/>
        <v>0</v>
      </c>
      <c r="HV7" s="18">
        <v>0</v>
      </c>
      <c r="HW7" s="18">
        <f t="shared" si="27"/>
        <v>0</v>
      </c>
      <c r="HX7" s="18">
        <v>0</v>
      </c>
      <c r="HY7" s="18">
        <f t="shared" si="28"/>
        <v>0</v>
      </c>
      <c r="HZ7" s="18">
        <v>0</v>
      </c>
      <c r="IA7" s="18">
        <f t="shared" si="29"/>
        <v>0</v>
      </c>
      <c r="IB7" s="18">
        <v>0</v>
      </c>
      <c r="IC7" s="18">
        <f t="shared" si="30"/>
        <v>0</v>
      </c>
      <c r="ID7" s="18">
        <v>0</v>
      </c>
      <c r="IE7" s="18">
        <f t="shared" si="31"/>
        <v>0</v>
      </c>
      <c r="IF7" s="18">
        <v>0</v>
      </c>
      <c r="IG7" s="18">
        <f t="shared" si="32"/>
        <v>0</v>
      </c>
      <c r="IH7" s="18">
        <v>0</v>
      </c>
      <c r="II7" s="18">
        <f t="shared" si="33"/>
        <v>0</v>
      </c>
      <c r="IJ7" s="18">
        <v>0</v>
      </c>
      <c r="IK7" s="18">
        <f t="shared" si="34"/>
        <v>0</v>
      </c>
      <c r="IL7" s="18">
        <v>0</v>
      </c>
      <c r="IM7" s="18">
        <f t="shared" si="35"/>
        <v>0</v>
      </c>
      <c r="IN7" s="18">
        <f t="shared" si="36"/>
        <v>0</v>
      </c>
      <c r="IO7" s="18">
        <f t="shared" si="37"/>
        <v>0</v>
      </c>
      <c r="IP7" s="18">
        <f t="shared" si="38"/>
        <v>0</v>
      </c>
      <c r="IQ7" s="18">
        <f t="shared" si="39"/>
        <v>0</v>
      </c>
      <c r="IR7" s="18">
        <f t="shared" si="40"/>
        <v>0</v>
      </c>
      <c r="IS7" s="18">
        <f t="shared" si="41"/>
        <v>0</v>
      </c>
      <c r="IT7" s="18">
        <f t="shared" si="42"/>
        <v>0</v>
      </c>
      <c r="IU7" s="18">
        <f t="shared" si="43"/>
        <v>0</v>
      </c>
      <c r="IV7" s="18">
        <f t="shared" si="44"/>
        <v>0</v>
      </c>
      <c r="IW7" s="18">
        <f t="shared" si="45"/>
        <v>0</v>
      </c>
      <c r="IX7" s="18">
        <f t="shared" si="46"/>
        <v>0</v>
      </c>
      <c r="IY7" s="18">
        <f t="shared" si="47"/>
        <v>0</v>
      </c>
      <c r="IZ7" s="18">
        <f t="shared" si="48"/>
        <v>0</v>
      </c>
      <c r="JA7" s="18">
        <f t="shared" si="49"/>
        <v>0</v>
      </c>
      <c r="JB7" s="18">
        <f t="shared" si="50"/>
        <v>0</v>
      </c>
      <c r="JC7" s="18">
        <f t="shared" si="51"/>
        <v>0</v>
      </c>
      <c r="JD7" s="18">
        <f t="shared" si="52"/>
        <v>0</v>
      </c>
      <c r="JE7" s="18">
        <f t="shared" si="53"/>
        <v>0</v>
      </c>
      <c r="JF7" s="18">
        <f t="shared" si="54"/>
        <v>0</v>
      </c>
      <c r="JG7" s="18">
        <f t="shared" si="55"/>
        <v>0.01</v>
      </c>
      <c r="JH7" s="18">
        <f t="shared" si="56"/>
        <v>1</v>
      </c>
      <c r="JI7" s="18">
        <f t="shared" si="57"/>
        <v>1</v>
      </c>
      <c r="JJ7" s="18">
        <f t="shared" si="58"/>
        <v>1</v>
      </c>
      <c r="JK7" s="18">
        <f t="shared" si="59"/>
        <v>1</v>
      </c>
      <c r="JL7" s="18">
        <f t="shared" si="60"/>
        <v>1</v>
      </c>
      <c r="JM7" s="18">
        <f t="shared" si="61"/>
        <v>1</v>
      </c>
      <c r="JN7" s="18">
        <f t="shared" si="62"/>
        <v>1</v>
      </c>
      <c r="JO7" s="18">
        <f t="shared" si="63"/>
        <v>1</v>
      </c>
      <c r="JP7" s="18">
        <f t="shared" si="64"/>
        <v>1</v>
      </c>
      <c r="JQ7" s="18">
        <f t="shared" si="65"/>
        <v>1</v>
      </c>
      <c r="JR7" s="18">
        <f t="shared" si="66"/>
        <v>1</v>
      </c>
      <c r="JS7" s="18">
        <f t="shared" si="67"/>
        <v>1</v>
      </c>
      <c r="JT7" s="18">
        <f t="shared" si="68"/>
        <v>1</v>
      </c>
      <c r="JU7" s="18">
        <f t="shared" si="69"/>
        <v>1</v>
      </c>
      <c r="JV7" s="18">
        <f t="shared" si="70"/>
        <v>1</v>
      </c>
      <c r="JW7" s="18">
        <f t="shared" si="71"/>
        <v>1</v>
      </c>
      <c r="JX7" s="18">
        <f t="shared" si="72"/>
        <v>1</v>
      </c>
      <c r="JY7" s="18">
        <f t="shared" si="73"/>
        <v>1</v>
      </c>
      <c r="JZ7" s="18">
        <f t="shared" si="74"/>
        <v>1</v>
      </c>
      <c r="KA7" s="18">
        <f t="shared" si="75"/>
        <v>0</v>
      </c>
      <c r="KB7" s="18">
        <f t="shared" si="76"/>
        <v>0</v>
      </c>
      <c r="KC7" s="18">
        <f t="shared" si="77"/>
        <v>0</v>
      </c>
      <c r="KD7" s="18">
        <f t="shared" si="78"/>
        <v>0</v>
      </c>
      <c r="KE7" s="18">
        <f t="shared" si="79"/>
        <v>0</v>
      </c>
      <c r="KF7" s="18">
        <f t="shared" si="80"/>
        <v>0</v>
      </c>
      <c r="KG7" s="18">
        <f t="shared" si="81"/>
        <v>0</v>
      </c>
      <c r="KH7" s="18">
        <f t="shared" si="82"/>
        <v>0</v>
      </c>
      <c r="KI7" s="18">
        <f t="shared" si="83"/>
        <v>0</v>
      </c>
      <c r="KJ7" s="18">
        <f t="shared" si="84"/>
        <v>0</v>
      </c>
      <c r="KK7" s="18">
        <f t="shared" si="85"/>
        <v>0</v>
      </c>
      <c r="KL7" s="18">
        <f t="shared" si="86"/>
        <v>0</v>
      </c>
      <c r="KM7" s="18">
        <f t="shared" si="87"/>
        <v>0</v>
      </c>
      <c r="KN7" s="18">
        <f t="shared" si="88"/>
        <v>0</v>
      </c>
      <c r="KO7" s="18">
        <f t="shared" si="89"/>
        <v>0</v>
      </c>
      <c r="KP7" s="18">
        <f t="shared" si="90"/>
        <v>0</v>
      </c>
      <c r="KQ7" s="18">
        <f t="shared" si="91"/>
        <v>0</v>
      </c>
      <c r="KR7" s="18">
        <f t="shared" si="92"/>
        <v>0</v>
      </c>
      <c r="KS7" s="18">
        <f t="shared" si="93"/>
        <v>0</v>
      </c>
      <c r="KT7" s="18">
        <f t="shared" si="94"/>
        <v>0</v>
      </c>
    </row>
    <row r="8" spans="1:306" x14ac:dyDescent="0.3">
      <c r="A8" s="18"/>
      <c r="B8" s="18"/>
      <c r="C8" s="18"/>
      <c r="F8" s="18"/>
      <c r="AI8" s="18"/>
      <c r="AJ8" s="24"/>
      <c r="AK8" s="24"/>
      <c r="AL8" s="20"/>
      <c r="AM8" s="23"/>
      <c r="AN8" s="18"/>
      <c r="AO8" s="24"/>
      <c r="AP8" s="18">
        <f t="shared" si="95"/>
        <v>0</v>
      </c>
      <c r="AQ8" s="18" t="str">
        <f t="shared" si="115"/>
        <v>favorite</v>
      </c>
      <c r="AR8" s="18" t="str">
        <f t="shared" si="96"/>
        <v>x</v>
      </c>
      <c r="AS8" s="19">
        <f t="shared" si="0"/>
        <v>0</v>
      </c>
      <c r="AT8" s="19">
        <f t="shared" si="1"/>
        <v>0</v>
      </c>
      <c r="AU8" s="19">
        <f t="shared" si="97"/>
        <v>0</v>
      </c>
      <c r="AV8" s="19">
        <f t="shared" si="98"/>
        <v>0</v>
      </c>
      <c r="AW8" s="71">
        <f t="shared" si="99"/>
        <v>0</v>
      </c>
      <c r="AX8" s="71">
        <f t="shared" si="100"/>
        <v>0</v>
      </c>
      <c r="AY8" s="71">
        <f t="shared" si="101"/>
        <v>1</v>
      </c>
      <c r="AZ8" s="22">
        <f t="shared" si="102"/>
        <v>0</v>
      </c>
      <c r="BA8" s="22">
        <f t="shared" si="103"/>
        <v>0</v>
      </c>
      <c r="BB8" s="25">
        <f t="shared" si="2"/>
        <v>0</v>
      </c>
      <c r="BC8" s="21">
        <f t="shared" si="3"/>
        <v>0</v>
      </c>
      <c r="BD8" s="22">
        <v>7</v>
      </c>
      <c r="BE8" s="18">
        <f t="shared" si="4"/>
        <v>0</v>
      </c>
      <c r="BF8" s="18">
        <f t="shared" si="5"/>
        <v>0</v>
      </c>
      <c r="BG8" s="18">
        <f t="shared" si="6"/>
        <v>0</v>
      </c>
      <c r="BH8" s="18">
        <f t="shared" si="7"/>
        <v>0</v>
      </c>
      <c r="BI8" s="18">
        <f t="shared" si="104"/>
        <v>0</v>
      </c>
      <c r="BJ8" s="22">
        <f t="shared" si="116"/>
        <v>1</v>
      </c>
      <c r="BK8" s="22">
        <f t="shared" si="105"/>
        <v>1</v>
      </c>
      <c r="BL8" s="33">
        <f t="shared" si="106"/>
        <v>1</v>
      </c>
      <c r="BM8" s="22">
        <f t="shared" si="8"/>
        <v>0</v>
      </c>
      <c r="BN8" s="22">
        <f t="shared" si="107"/>
        <v>1</v>
      </c>
      <c r="BO8" s="22">
        <f t="shared" si="9"/>
        <v>1</v>
      </c>
      <c r="BP8" s="22">
        <f t="shared" si="108"/>
        <v>0</v>
      </c>
      <c r="BQ8" s="22">
        <f t="shared" si="10"/>
        <v>0</v>
      </c>
      <c r="BR8" s="15">
        <f t="shared" si="11"/>
        <v>0</v>
      </c>
      <c r="BS8" s="45">
        <f t="shared" si="109"/>
        <v>0</v>
      </c>
      <c r="BT8" s="22">
        <f t="shared" si="110"/>
        <v>0</v>
      </c>
      <c r="BU8" s="22">
        <f t="shared" si="117"/>
        <v>1</v>
      </c>
      <c r="BV8" s="22">
        <f t="shared" si="111"/>
        <v>0</v>
      </c>
      <c r="BW8" s="22">
        <f t="shared" si="112"/>
        <v>1</v>
      </c>
      <c r="BX8" s="22">
        <f t="shared" si="113"/>
        <v>0</v>
      </c>
      <c r="BY8" s="15">
        <f t="shared" si="114"/>
        <v>0</v>
      </c>
      <c r="BZ8" s="18">
        <f t="shared" si="118"/>
        <v>0</v>
      </c>
      <c r="CA8" s="22">
        <f t="shared" si="119"/>
        <v>0</v>
      </c>
      <c r="CB8" s="22">
        <f t="shared" si="124"/>
        <v>1</v>
      </c>
      <c r="CC8" s="22">
        <f t="shared" si="120"/>
        <v>0</v>
      </c>
      <c r="CD8" s="22">
        <f t="shared" si="121"/>
        <v>1</v>
      </c>
      <c r="CE8" s="22">
        <f t="shared" si="122"/>
        <v>0</v>
      </c>
      <c r="CF8" s="15">
        <f t="shared" si="123"/>
        <v>0</v>
      </c>
      <c r="CG8" s="18">
        <f t="shared" si="125"/>
        <v>0</v>
      </c>
      <c r="CH8" s="22">
        <f t="shared" si="126"/>
        <v>0</v>
      </c>
      <c r="CI8" s="22">
        <f t="shared" si="127"/>
        <v>1</v>
      </c>
      <c r="CJ8" s="22">
        <f t="shared" si="128"/>
        <v>0</v>
      </c>
      <c r="CK8" s="22">
        <f t="shared" si="129"/>
        <v>1</v>
      </c>
      <c r="CL8" s="22">
        <f t="shared" si="130"/>
        <v>0</v>
      </c>
      <c r="CM8" s="15">
        <f t="shared" si="131"/>
        <v>0</v>
      </c>
      <c r="CN8" s="18">
        <f t="shared" si="132"/>
        <v>0</v>
      </c>
      <c r="CO8" s="22">
        <f t="shared" si="133"/>
        <v>0</v>
      </c>
      <c r="CP8" s="22">
        <f t="shared" si="134"/>
        <v>1</v>
      </c>
      <c r="CQ8" s="22">
        <f t="shared" si="135"/>
        <v>0</v>
      </c>
      <c r="CR8" s="22">
        <f t="shared" si="136"/>
        <v>1</v>
      </c>
      <c r="CS8" s="22">
        <f t="shared" si="137"/>
        <v>0</v>
      </c>
      <c r="CT8" s="15">
        <f t="shared" si="138"/>
        <v>0</v>
      </c>
      <c r="CU8" s="18">
        <f t="shared" si="139"/>
        <v>0</v>
      </c>
      <c r="CV8" s="22">
        <f t="shared" si="140"/>
        <v>0</v>
      </c>
      <c r="CW8" s="22">
        <f t="shared" si="141"/>
        <v>1</v>
      </c>
      <c r="CX8" s="22">
        <f t="shared" si="142"/>
        <v>0</v>
      </c>
      <c r="CY8" s="22">
        <f t="shared" si="143"/>
        <v>1</v>
      </c>
      <c r="CZ8" s="22">
        <f t="shared" si="144"/>
        <v>0</v>
      </c>
      <c r="DA8" s="15">
        <f t="shared" si="145"/>
        <v>0</v>
      </c>
      <c r="DB8" s="18">
        <f t="shared" ref="DB8:DB24" si="146">IF(AND(CU8=0,CN8=0,CG8=0,BZ8=0,BS8=0,BI8=0,BC8-BC7&lt;TIME(1,55,0),BC8&gt;DH7+TIME(1,55,0)),JM7,0)</f>
        <v>0</v>
      </c>
      <c r="DC8" s="22">
        <f t="shared" ref="DC8:DC24" si="147">IF(DB8&gt;0,1,0)</f>
        <v>0</v>
      </c>
      <c r="DD8" s="22">
        <f t="shared" ref="DD8:DD24" si="148">IF(DE8&gt;DF8,DE8,DF8)</f>
        <v>1</v>
      </c>
      <c r="DE8" s="22">
        <f t="shared" ref="DE8:DE24" si="149">IF(AND(AP8&gt;0,DB8&gt;0),0,IF(DB8&gt;0,DE7+1,DE7))</f>
        <v>0</v>
      </c>
      <c r="DF8" s="22">
        <f t="shared" ref="DF8:DF24" si="150">IF(DE8=0,DE7+1,0)</f>
        <v>1</v>
      </c>
      <c r="DG8" s="22">
        <f t="shared" ref="DG8:DG24" si="151">IF(AND(AP8&gt;0,DF8&gt;0,DB8&gt;0),1,0)</f>
        <v>0</v>
      </c>
      <c r="DH8" s="15">
        <f t="shared" ref="DH8:DH24" si="152">IF(DB8&lt;&gt;0,BC8,DH7)</f>
        <v>0</v>
      </c>
      <c r="DJ8" s="22"/>
      <c r="DO8" s="15"/>
      <c r="DV8" s="15"/>
      <c r="EC8" s="15"/>
      <c r="EJ8" s="15"/>
      <c r="EQ8" s="15"/>
      <c r="EX8" s="15"/>
      <c r="FE8" s="15"/>
      <c r="FL8" s="15"/>
      <c r="FS8" s="15"/>
      <c r="FZ8" s="15"/>
      <c r="GG8" s="15"/>
      <c r="GN8" s="15"/>
      <c r="GP8" s="22"/>
      <c r="GQ8" s="22"/>
      <c r="GR8" s="22"/>
      <c r="GS8" s="22"/>
      <c r="GT8" s="22"/>
      <c r="GU8" s="15"/>
      <c r="GV8" s="22">
        <f t="shared" si="12"/>
        <v>0</v>
      </c>
      <c r="GW8" s="22">
        <f t="shared" si="13"/>
        <v>1</v>
      </c>
      <c r="GX8" s="22">
        <f t="shared" si="14"/>
        <v>1</v>
      </c>
      <c r="GY8" s="18">
        <f t="shared" si="15"/>
        <v>1</v>
      </c>
      <c r="GZ8" s="18">
        <v>0</v>
      </c>
      <c r="HA8" s="18">
        <f t="shared" si="16"/>
        <v>0</v>
      </c>
      <c r="HB8" s="18">
        <v>0</v>
      </c>
      <c r="HC8" s="18">
        <f t="shared" si="17"/>
        <v>0</v>
      </c>
      <c r="HD8" s="18">
        <v>0</v>
      </c>
      <c r="HE8" s="18">
        <f t="shared" si="18"/>
        <v>0</v>
      </c>
      <c r="HF8" s="18">
        <v>0</v>
      </c>
      <c r="HG8" s="18">
        <f t="shared" si="19"/>
        <v>0</v>
      </c>
      <c r="HH8" s="18">
        <v>0</v>
      </c>
      <c r="HI8" s="18">
        <f t="shared" si="20"/>
        <v>0</v>
      </c>
      <c r="HJ8" s="18">
        <v>0</v>
      </c>
      <c r="HK8" s="18">
        <f t="shared" si="21"/>
        <v>0</v>
      </c>
      <c r="HL8" s="18">
        <v>0</v>
      </c>
      <c r="HM8" s="18">
        <f t="shared" si="22"/>
        <v>0</v>
      </c>
      <c r="HN8" s="18">
        <v>0</v>
      </c>
      <c r="HO8" s="18">
        <f t="shared" si="23"/>
        <v>0</v>
      </c>
      <c r="HP8" s="18">
        <v>0</v>
      </c>
      <c r="HQ8" s="18">
        <f t="shared" si="24"/>
        <v>0</v>
      </c>
      <c r="HR8" s="18">
        <v>0</v>
      </c>
      <c r="HS8" s="18">
        <f t="shared" si="25"/>
        <v>0</v>
      </c>
      <c r="HT8" s="18">
        <v>0</v>
      </c>
      <c r="HU8" s="18">
        <f t="shared" si="26"/>
        <v>0</v>
      </c>
      <c r="HV8" s="18">
        <v>0</v>
      </c>
      <c r="HW8" s="18">
        <f t="shared" si="27"/>
        <v>0</v>
      </c>
      <c r="HX8" s="18">
        <v>0</v>
      </c>
      <c r="HY8" s="18">
        <f t="shared" si="28"/>
        <v>0</v>
      </c>
      <c r="HZ8" s="18">
        <v>0</v>
      </c>
      <c r="IA8" s="18">
        <f t="shared" si="29"/>
        <v>0</v>
      </c>
      <c r="IB8" s="18">
        <v>0</v>
      </c>
      <c r="IC8" s="18">
        <f t="shared" si="30"/>
        <v>0</v>
      </c>
      <c r="ID8" s="18">
        <v>0</v>
      </c>
      <c r="IE8" s="18">
        <f t="shared" si="31"/>
        <v>0</v>
      </c>
      <c r="IF8" s="18">
        <v>0</v>
      </c>
      <c r="IG8" s="18">
        <f t="shared" si="32"/>
        <v>0</v>
      </c>
      <c r="IH8" s="18">
        <v>0</v>
      </c>
      <c r="II8" s="18">
        <f t="shared" si="33"/>
        <v>0</v>
      </c>
      <c r="IJ8" s="18">
        <v>0</v>
      </c>
      <c r="IK8" s="18">
        <f t="shared" si="34"/>
        <v>0</v>
      </c>
      <c r="IL8" s="18">
        <v>0</v>
      </c>
      <c r="IM8" s="18">
        <f t="shared" si="35"/>
        <v>0</v>
      </c>
      <c r="IN8" s="18">
        <f t="shared" si="36"/>
        <v>0</v>
      </c>
      <c r="IO8" s="18">
        <f t="shared" si="37"/>
        <v>0</v>
      </c>
      <c r="IP8" s="18">
        <f t="shared" si="38"/>
        <v>0</v>
      </c>
      <c r="IQ8" s="18">
        <f t="shared" si="39"/>
        <v>0</v>
      </c>
      <c r="IR8" s="18">
        <f t="shared" si="40"/>
        <v>0</v>
      </c>
      <c r="IS8" s="18">
        <f t="shared" si="41"/>
        <v>0</v>
      </c>
      <c r="IT8" s="18">
        <f t="shared" si="42"/>
        <v>0</v>
      </c>
      <c r="IU8" s="18">
        <f t="shared" si="43"/>
        <v>0</v>
      </c>
      <c r="IV8" s="18">
        <f t="shared" si="44"/>
        <v>0</v>
      </c>
      <c r="IW8" s="18">
        <f t="shared" si="45"/>
        <v>0</v>
      </c>
      <c r="IX8" s="18">
        <f t="shared" si="46"/>
        <v>0</v>
      </c>
      <c r="IY8" s="18">
        <f t="shared" si="47"/>
        <v>0</v>
      </c>
      <c r="IZ8" s="18">
        <f t="shared" si="48"/>
        <v>0</v>
      </c>
      <c r="JA8" s="18">
        <f t="shared" si="49"/>
        <v>0</v>
      </c>
      <c r="JB8" s="18">
        <f t="shared" si="50"/>
        <v>0</v>
      </c>
      <c r="JC8" s="18">
        <f t="shared" si="51"/>
        <v>0</v>
      </c>
      <c r="JD8" s="18">
        <f t="shared" si="52"/>
        <v>0</v>
      </c>
      <c r="JE8" s="18">
        <f t="shared" si="53"/>
        <v>0</v>
      </c>
      <c r="JF8" s="18">
        <f t="shared" si="54"/>
        <v>0</v>
      </c>
      <c r="JG8" s="18">
        <f t="shared" si="55"/>
        <v>0.01</v>
      </c>
      <c r="JH8" s="18">
        <f t="shared" si="56"/>
        <v>1</v>
      </c>
      <c r="JI8" s="18">
        <f t="shared" si="57"/>
        <v>1</v>
      </c>
      <c r="JJ8" s="18">
        <f t="shared" si="58"/>
        <v>1</v>
      </c>
      <c r="JK8" s="18">
        <f t="shared" si="59"/>
        <v>1</v>
      </c>
      <c r="JL8" s="18">
        <f t="shared" si="60"/>
        <v>1</v>
      </c>
      <c r="JM8" s="18">
        <f t="shared" si="61"/>
        <v>1</v>
      </c>
      <c r="JN8" s="18">
        <f t="shared" si="62"/>
        <v>1</v>
      </c>
      <c r="JO8" s="18">
        <f t="shared" si="63"/>
        <v>1</v>
      </c>
      <c r="JP8" s="18">
        <f t="shared" si="64"/>
        <v>1</v>
      </c>
      <c r="JQ8" s="18">
        <f t="shared" si="65"/>
        <v>1</v>
      </c>
      <c r="JR8" s="18">
        <f t="shared" si="66"/>
        <v>1</v>
      </c>
      <c r="JS8" s="18">
        <f t="shared" si="67"/>
        <v>1</v>
      </c>
      <c r="JT8" s="18">
        <f t="shared" si="68"/>
        <v>1</v>
      </c>
      <c r="JU8" s="18">
        <f t="shared" si="69"/>
        <v>1</v>
      </c>
      <c r="JV8" s="18">
        <f t="shared" si="70"/>
        <v>1</v>
      </c>
      <c r="JW8" s="18">
        <f t="shared" si="71"/>
        <v>1</v>
      </c>
      <c r="JX8" s="18">
        <f t="shared" si="72"/>
        <v>1</v>
      </c>
      <c r="JY8" s="18">
        <f t="shared" si="73"/>
        <v>1</v>
      </c>
      <c r="JZ8" s="18">
        <f t="shared" si="74"/>
        <v>1</v>
      </c>
      <c r="KA8" s="18">
        <f t="shared" si="75"/>
        <v>0</v>
      </c>
      <c r="KB8" s="18">
        <f t="shared" si="76"/>
        <v>0</v>
      </c>
      <c r="KC8" s="18">
        <f t="shared" si="77"/>
        <v>0</v>
      </c>
      <c r="KD8" s="18">
        <f t="shared" si="78"/>
        <v>0</v>
      </c>
      <c r="KE8" s="18">
        <f t="shared" si="79"/>
        <v>0</v>
      </c>
      <c r="KF8" s="18">
        <f t="shared" si="80"/>
        <v>0</v>
      </c>
      <c r="KG8" s="18">
        <f t="shared" si="81"/>
        <v>0</v>
      </c>
      <c r="KH8" s="18">
        <f t="shared" si="82"/>
        <v>0</v>
      </c>
      <c r="KI8" s="18">
        <f t="shared" si="83"/>
        <v>0</v>
      </c>
      <c r="KJ8" s="18">
        <f t="shared" si="84"/>
        <v>0</v>
      </c>
      <c r="KK8" s="18">
        <f t="shared" si="85"/>
        <v>0</v>
      </c>
      <c r="KL8" s="18">
        <f t="shared" si="86"/>
        <v>0</v>
      </c>
      <c r="KM8" s="18">
        <f t="shared" si="87"/>
        <v>0</v>
      </c>
      <c r="KN8" s="18">
        <f t="shared" si="88"/>
        <v>0</v>
      </c>
      <c r="KO8" s="18">
        <f t="shared" si="89"/>
        <v>0</v>
      </c>
      <c r="KP8" s="18">
        <f t="shared" si="90"/>
        <v>0</v>
      </c>
      <c r="KQ8" s="18">
        <f t="shared" si="91"/>
        <v>0</v>
      </c>
      <c r="KR8" s="18">
        <f t="shared" si="92"/>
        <v>0</v>
      </c>
      <c r="KS8" s="18">
        <f t="shared" si="93"/>
        <v>0</v>
      </c>
      <c r="KT8" s="18">
        <f t="shared" si="94"/>
        <v>0</v>
      </c>
    </row>
    <row r="9" spans="1:306" x14ac:dyDescent="0.3">
      <c r="A9" s="18"/>
      <c r="B9" s="18"/>
      <c r="C9" s="18"/>
      <c r="F9" s="18"/>
      <c r="AI9" s="18"/>
      <c r="AJ9" s="24"/>
      <c r="AK9" s="24"/>
      <c r="AL9" s="20"/>
      <c r="AM9" s="23"/>
      <c r="AN9" s="18"/>
      <c r="AO9" s="24"/>
      <c r="AP9" s="18">
        <f t="shared" si="95"/>
        <v>0</v>
      </c>
      <c r="AQ9" s="18" t="str">
        <f t="shared" si="115"/>
        <v>favorite</v>
      </c>
      <c r="AR9" s="18" t="str">
        <f t="shared" si="96"/>
        <v>x</v>
      </c>
      <c r="AS9" s="19">
        <f t="shared" si="0"/>
        <v>0</v>
      </c>
      <c r="AT9" s="19">
        <f t="shared" si="1"/>
        <v>0</v>
      </c>
      <c r="AU9" s="19">
        <f t="shared" si="97"/>
        <v>0</v>
      </c>
      <c r="AV9" s="19">
        <f t="shared" si="98"/>
        <v>0</v>
      </c>
      <c r="AW9" s="71">
        <f t="shared" si="99"/>
        <v>0</v>
      </c>
      <c r="AX9" s="71">
        <f t="shared" si="100"/>
        <v>0</v>
      </c>
      <c r="AY9" s="71">
        <f t="shared" si="101"/>
        <v>1</v>
      </c>
      <c r="AZ9" s="22">
        <f t="shared" si="102"/>
        <v>0</v>
      </c>
      <c r="BA9" s="22">
        <f t="shared" si="103"/>
        <v>0</v>
      </c>
      <c r="BB9" s="25">
        <f t="shared" si="2"/>
        <v>0</v>
      </c>
      <c r="BC9" s="21">
        <f t="shared" si="3"/>
        <v>0</v>
      </c>
      <c r="BD9" s="22">
        <v>8</v>
      </c>
      <c r="BE9" s="18">
        <f t="shared" si="4"/>
        <v>0</v>
      </c>
      <c r="BF9" s="18">
        <f t="shared" si="5"/>
        <v>0</v>
      </c>
      <c r="BG9" s="18">
        <f t="shared" si="6"/>
        <v>0</v>
      </c>
      <c r="BH9" s="18">
        <f t="shared" si="7"/>
        <v>0</v>
      </c>
      <c r="BI9" s="18">
        <f t="shared" si="104"/>
        <v>0</v>
      </c>
      <c r="BJ9" s="22">
        <f t="shared" si="116"/>
        <v>1</v>
      </c>
      <c r="BK9" s="22">
        <f t="shared" si="105"/>
        <v>1</v>
      </c>
      <c r="BL9" s="33">
        <f t="shared" si="106"/>
        <v>1</v>
      </c>
      <c r="BM9" s="22">
        <f t="shared" si="8"/>
        <v>0</v>
      </c>
      <c r="BN9" s="22">
        <f t="shared" si="107"/>
        <v>1</v>
      </c>
      <c r="BO9" s="22">
        <f t="shared" si="9"/>
        <v>1</v>
      </c>
      <c r="BP9" s="22">
        <f t="shared" si="108"/>
        <v>0</v>
      </c>
      <c r="BQ9" s="22">
        <f t="shared" si="10"/>
        <v>0</v>
      </c>
      <c r="BR9" s="15">
        <f t="shared" si="11"/>
        <v>0</v>
      </c>
      <c r="BS9" s="45">
        <f t="shared" si="109"/>
        <v>0</v>
      </c>
      <c r="BT9" s="22">
        <f t="shared" si="110"/>
        <v>0</v>
      </c>
      <c r="BU9" s="22">
        <f t="shared" si="117"/>
        <v>1</v>
      </c>
      <c r="BV9" s="22">
        <f t="shared" si="111"/>
        <v>0</v>
      </c>
      <c r="BW9" s="22">
        <f t="shared" si="112"/>
        <v>1</v>
      </c>
      <c r="BX9" s="22">
        <f t="shared" si="113"/>
        <v>0</v>
      </c>
      <c r="BY9" s="15">
        <f t="shared" si="114"/>
        <v>0</v>
      </c>
      <c r="BZ9" s="18">
        <f t="shared" si="118"/>
        <v>0</v>
      </c>
      <c r="CA9" s="22">
        <f t="shared" si="119"/>
        <v>0</v>
      </c>
      <c r="CB9" s="22">
        <f t="shared" si="124"/>
        <v>1</v>
      </c>
      <c r="CC9" s="22">
        <f t="shared" si="120"/>
        <v>0</v>
      </c>
      <c r="CD9" s="22">
        <f t="shared" si="121"/>
        <v>1</v>
      </c>
      <c r="CE9" s="22">
        <f t="shared" si="122"/>
        <v>0</v>
      </c>
      <c r="CF9" s="15">
        <f t="shared" si="123"/>
        <v>0</v>
      </c>
      <c r="CG9" s="18">
        <f t="shared" si="125"/>
        <v>0</v>
      </c>
      <c r="CH9" s="22">
        <f t="shared" si="126"/>
        <v>0</v>
      </c>
      <c r="CI9" s="22">
        <f t="shared" si="127"/>
        <v>1</v>
      </c>
      <c r="CJ9" s="22">
        <f t="shared" si="128"/>
        <v>0</v>
      </c>
      <c r="CK9" s="22">
        <f t="shared" si="129"/>
        <v>1</v>
      </c>
      <c r="CL9" s="22">
        <f t="shared" si="130"/>
        <v>0</v>
      </c>
      <c r="CM9" s="15">
        <f t="shared" si="131"/>
        <v>0</v>
      </c>
      <c r="CN9" s="18">
        <f t="shared" si="132"/>
        <v>0</v>
      </c>
      <c r="CO9" s="22">
        <f t="shared" si="133"/>
        <v>0</v>
      </c>
      <c r="CP9" s="22">
        <f t="shared" si="134"/>
        <v>1</v>
      </c>
      <c r="CQ9" s="22">
        <f t="shared" si="135"/>
        <v>0</v>
      </c>
      <c r="CR9" s="22">
        <f t="shared" si="136"/>
        <v>1</v>
      </c>
      <c r="CS9" s="22">
        <f t="shared" si="137"/>
        <v>0</v>
      </c>
      <c r="CT9" s="15">
        <f t="shared" si="138"/>
        <v>0</v>
      </c>
      <c r="CU9" s="18">
        <f t="shared" si="139"/>
        <v>0</v>
      </c>
      <c r="CV9" s="22">
        <f t="shared" si="140"/>
        <v>0</v>
      </c>
      <c r="CW9" s="22">
        <f t="shared" si="141"/>
        <v>1</v>
      </c>
      <c r="CX9" s="22">
        <f t="shared" si="142"/>
        <v>0</v>
      </c>
      <c r="CY9" s="22">
        <f t="shared" si="143"/>
        <v>1</v>
      </c>
      <c r="CZ9" s="22">
        <f t="shared" si="144"/>
        <v>0</v>
      </c>
      <c r="DA9" s="15">
        <f t="shared" si="145"/>
        <v>0</v>
      </c>
      <c r="DB9" s="18">
        <f t="shared" si="146"/>
        <v>0</v>
      </c>
      <c r="DC9" s="22">
        <f t="shared" si="147"/>
        <v>0</v>
      </c>
      <c r="DD9" s="22">
        <f t="shared" si="148"/>
        <v>1</v>
      </c>
      <c r="DE9" s="22">
        <f t="shared" si="149"/>
        <v>0</v>
      </c>
      <c r="DF9" s="22">
        <f t="shared" si="150"/>
        <v>1</v>
      </c>
      <c r="DG9" s="22">
        <f t="shared" si="151"/>
        <v>0</v>
      </c>
      <c r="DH9" s="15">
        <f t="shared" si="152"/>
        <v>0</v>
      </c>
      <c r="DI9" s="18">
        <f t="shared" ref="DI9:DI24" si="153">IF(AND(DB9=0,CU9=0,CN9=0,CG9=0,BZ9=0,BS9=0,BI9=0,BC9-BC8&lt;TIME(1,55,0),BC9&gt;DO8+TIME(1,55,0)),JN8,0)</f>
        <v>0</v>
      </c>
      <c r="DJ9" s="22">
        <f t="shared" ref="DJ9:DJ24" si="154">IF(DI9&gt;0,1,0)</f>
        <v>0</v>
      </c>
      <c r="DK9" s="22">
        <f t="shared" ref="DK9:DK24" si="155">IF(DL9&gt;DM9,DL9,DM9)</f>
        <v>1</v>
      </c>
      <c r="DL9" s="22">
        <f t="shared" ref="DL9:DL24" si="156">IF(AND(AP9&gt;0,DI9&gt;0),0,IF(DI9&gt;0,DL8+1,DL8))</f>
        <v>0</v>
      </c>
      <c r="DM9" s="22">
        <f t="shared" ref="DM9:DM24" si="157">IF(DL9=0,DL8+1,0)</f>
        <v>1</v>
      </c>
      <c r="DN9" s="22">
        <f t="shared" ref="DN9:DN24" si="158">IF(AND(AP9&gt;0,DM9&gt;0,DI9&gt;0),1,0)</f>
        <v>0</v>
      </c>
      <c r="DO9" s="15">
        <f t="shared" ref="DO9:DO24" si="159">IF(DI9&lt;&gt;0,BC9,DO8)</f>
        <v>0</v>
      </c>
      <c r="DV9" s="15"/>
      <c r="EC9" s="15"/>
      <c r="EJ9" s="15"/>
      <c r="EQ9" s="15"/>
      <c r="EX9" s="15"/>
      <c r="FE9" s="15"/>
      <c r="FL9" s="15"/>
      <c r="FS9" s="15"/>
      <c r="FZ9" s="15"/>
      <c r="GG9" s="15"/>
      <c r="GN9" s="15"/>
      <c r="GP9" s="22"/>
      <c r="GQ9" s="22"/>
      <c r="GR9" s="22"/>
      <c r="GS9" s="22"/>
      <c r="GT9" s="22"/>
      <c r="GU9" s="15"/>
      <c r="GV9" s="22">
        <f t="shared" si="12"/>
        <v>0</v>
      </c>
      <c r="GW9" s="22">
        <f t="shared" si="13"/>
        <v>1</v>
      </c>
      <c r="GX9" s="22">
        <f t="shared" si="14"/>
        <v>1</v>
      </c>
      <c r="GY9" s="18">
        <f t="shared" si="15"/>
        <v>1</v>
      </c>
      <c r="GZ9" s="18">
        <v>0</v>
      </c>
      <c r="HA9" s="18">
        <f t="shared" si="16"/>
        <v>0</v>
      </c>
      <c r="HB9" s="18">
        <v>0</v>
      </c>
      <c r="HC9" s="18">
        <f t="shared" si="17"/>
        <v>0</v>
      </c>
      <c r="HD9" s="18">
        <v>0</v>
      </c>
      <c r="HE9" s="18">
        <f t="shared" si="18"/>
        <v>0</v>
      </c>
      <c r="HF9" s="18">
        <v>0</v>
      </c>
      <c r="HG9" s="18">
        <f t="shared" si="19"/>
        <v>0</v>
      </c>
      <c r="HH9" s="18">
        <v>0</v>
      </c>
      <c r="HI9" s="18">
        <f t="shared" si="20"/>
        <v>0</v>
      </c>
      <c r="HJ9" s="18">
        <v>0</v>
      </c>
      <c r="HK9" s="18">
        <f t="shared" si="21"/>
        <v>0</v>
      </c>
      <c r="HL9" s="18">
        <v>0</v>
      </c>
      <c r="HM9" s="18">
        <f t="shared" si="22"/>
        <v>0</v>
      </c>
      <c r="HN9" s="18">
        <v>0</v>
      </c>
      <c r="HO9" s="18">
        <f t="shared" si="23"/>
        <v>0</v>
      </c>
      <c r="HP9" s="18">
        <v>0</v>
      </c>
      <c r="HQ9" s="18">
        <f t="shared" si="24"/>
        <v>0</v>
      </c>
      <c r="HR9" s="18">
        <v>0</v>
      </c>
      <c r="HS9" s="18">
        <f t="shared" si="25"/>
        <v>0</v>
      </c>
      <c r="HT9" s="18">
        <v>0</v>
      </c>
      <c r="HU9" s="18">
        <f t="shared" si="26"/>
        <v>0</v>
      </c>
      <c r="HV9" s="18">
        <v>0</v>
      </c>
      <c r="HW9" s="18">
        <f t="shared" si="27"/>
        <v>0</v>
      </c>
      <c r="HX9" s="18">
        <v>0</v>
      </c>
      <c r="HY9" s="18">
        <f t="shared" si="28"/>
        <v>0</v>
      </c>
      <c r="HZ9" s="18">
        <v>0</v>
      </c>
      <c r="IA9" s="18">
        <f t="shared" si="29"/>
        <v>0</v>
      </c>
      <c r="IB9" s="18">
        <v>0</v>
      </c>
      <c r="IC9" s="18">
        <f t="shared" si="30"/>
        <v>0</v>
      </c>
      <c r="ID9" s="18">
        <v>0</v>
      </c>
      <c r="IE9" s="18">
        <f t="shared" si="31"/>
        <v>0</v>
      </c>
      <c r="IF9" s="18">
        <v>0</v>
      </c>
      <c r="IG9" s="18">
        <f t="shared" si="32"/>
        <v>0</v>
      </c>
      <c r="IH9" s="18">
        <v>0</v>
      </c>
      <c r="II9" s="18">
        <f t="shared" si="33"/>
        <v>0</v>
      </c>
      <c r="IJ9" s="18">
        <v>0</v>
      </c>
      <c r="IK9" s="18">
        <f t="shared" si="34"/>
        <v>0</v>
      </c>
      <c r="IL9" s="18">
        <v>0</v>
      </c>
      <c r="IM9" s="18">
        <f t="shared" si="35"/>
        <v>0</v>
      </c>
      <c r="IN9" s="18">
        <f t="shared" si="36"/>
        <v>0</v>
      </c>
      <c r="IO9" s="18">
        <f t="shared" si="37"/>
        <v>0</v>
      </c>
      <c r="IP9" s="18">
        <f t="shared" si="38"/>
        <v>0</v>
      </c>
      <c r="IQ9" s="18">
        <f t="shared" si="39"/>
        <v>0</v>
      </c>
      <c r="IR9" s="18">
        <f t="shared" si="40"/>
        <v>0</v>
      </c>
      <c r="IS9" s="18">
        <f t="shared" si="41"/>
        <v>0</v>
      </c>
      <c r="IT9" s="18">
        <f t="shared" si="42"/>
        <v>0</v>
      </c>
      <c r="IU9" s="18">
        <f t="shared" si="43"/>
        <v>0</v>
      </c>
      <c r="IV9" s="18">
        <f t="shared" si="44"/>
        <v>0</v>
      </c>
      <c r="IW9" s="18">
        <f t="shared" si="45"/>
        <v>0</v>
      </c>
      <c r="IX9" s="18">
        <f t="shared" si="46"/>
        <v>0</v>
      </c>
      <c r="IY9" s="18">
        <f t="shared" si="47"/>
        <v>0</v>
      </c>
      <c r="IZ9" s="18">
        <f t="shared" si="48"/>
        <v>0</v>
      </c>
      <c r="JA9" s="18">
        <f t="shared" si="49"/>
        <v>0</v>
      </c>
      <c r="JB9" s="18">
        <f t="shared" si="50"/>
        <v>0</v>
      </c>
      <c r="JC9" s="18">
        <f t="shared" si="51"/>
        <v>0</v>
      </c>
      <c r="JD9" s="18">
        <f t="shared" si="52"/>
        <v>0</v>
      </c>
      <c r="JE9" s="18">
        <f t="shared" si="53"/>
        <v>0</v>
      </c>
      <c r="JF9" s="18">
        <f t="shared" si="54"/>
        <v>0</v>
      </c>
      <c r="JG9" s="18">
        <f t="shared" si="55"/>
        <v>0.01</v>
      </c>
      <c r="JH9" s="18">
        <f t="shared" si="56"/>
        <v>1</v>
      </c>
      <c r="JI9" s="18">
        <f t="shared" si="57"/>
        <v>1</v>
      </c>
      <c r="JJ9" s="18">
        <f t="shared" si="58"/>
        <v>1</v>
      </c>
      <c r="JK9" s="18">
        <f t="shared" si="59"/>
        <v>1</v>
      </c>
      <c r="JL9" s="18">
        <f t="shared" si="60"/>
        <v>1</v>
      </c>
      <c r="JM9" s="18">
        <f t="shared" si="61"/>
        <v>1</v>
      </c>
      <c r="JN9" s="18">
        <f t="shared" si="62"/>
        <v>1</v>
      </c>
      <c r="JO9" s="18">
        <f t="shared" si="63"/>
        <v>1</v>
      </c>
      <c r="JP9" s="18">
        <f t="shared" si="64"/>
        <v>1</v>
      </c>
      <c r="JQ9" s="18">
        <f t="shared" si="65"/>
        <v>1</v>
      </c>
      <c r="JR9" s="18">
        <f t="shared" si="66"/>
        <v>1</v>
      </c>
      <c r="JS9" s="18">
        <f t="shared" si="67"/>
        <v>1</v>
      </c>
      <c r="JT9" s="18">
        <f t="shared" si="68"/>
        <v>1</v>
      </c>
      <c r="JU9" s="18">
        <f t="shared" si="69"/>
        <v>1</v>
      </c>
      <c r="JV9" s="18">
        <f t="shared" si="70"/>
        <v>1</v>
      </c>
      <c r="JW9" s="18">
        <f t="shared" si="71"/>
        <v>1</v>
      </c>
      <c r="JX9" s="18">
        <f t="shared" si="72"/>
        <v>1</v>
      </c>
      <c r="JY9" s="18">
        <f t="shared" si="73"/>
        <v>1</v>
      </c>
      <c r="JZ9" s="18">
        <f t="shared" si="74"/>
        <v>1</v>
      </c>
      <c r="KA9" s="18">
        <f t="shared" si="75"/>
        <v>0</v>
      </c>
      <c r="KB9" s="18">
        <f t="shared" si="76"/>
        <v>0</v>
      </c>
      <c r="KC9" s="18">
        <f t="shared" si="77"/>
        <v>0</v>
      </c>
      <c r="KD9" s="18">
        <f t="shared" si="78"/>
        <v>0</v>
      </c>
      <c r="KE9" s="18">
        <f t="shared" si="79"/>
        <v>0</v>
      </c>
      <c r="KF9" s="18">
        <f t="shared" si="80"/>
        <v>0</v>
      </c>
      <c r="KG9" s="18">
        <f t="shared" si="81"/>
        <v>0</v>
      </c>
      <c r="KH9" s="18">
        <f t="shared" si="82"/>
        <v>0</v>
      </c>
      <c r="KI9" s="18">
        <f t="shared" si="83"/>
        <v>0</v>
      </c>
      <c r="KJ9" s="18">
        <f t="shared" si="84"/>
        <v>0</v>
      </c>
      <c r="KK9" s="18">
        <f t="shared" si="85"/>
        <v>0</v>
      </c>
      <c r="KL9" s="18">
        <f t="shared" si="86"/>
        <v>0</v>
      </c>
      <c r="KM9" s="18">
        <f t="shared" si="87"/>
        <v>0</v>
      </c>
      <c r="KN9" s="18">
        <f t="shared" si="88"/>
        <v>0</v>
      </c>
      <c r="KO9" s="18">
        <f t="shared" si="89"/>
        <v>0</v>
      </c>
      <c r="KP9" s="18">
        <f t="shared" si="90"/>
        <v>0</v>
      </c>
      <c r="KQ9" s="18">
        <f t="shared" si="91"/>
        <v>0</v>
      </c>
      <c r="KR9" s="18">
        <f t="shared" si="92"/>
        <v>0</v>
      </c>
      <c r="KS9" s="18">
        <f t="shared" si="93"/>
        <v>0</v>
      </c>
      <c r="KT9" s="18">
        <f t="shared" si="94"/>
        <v>0</v>
      </c>
    </row>
    <row r="10" spans="1:306" x14ac:dyDescent="0.3">
      <c r="A10" s="18"/>
      <c r="B10" s="18"/>
      <c r="C10" s="18"/>
      <c r="F10" s="18"/>
      <c r="AI10" s="18"/>
      <c r="AJ10" s="24"/>
      <c r="AK10" s="24"/>
      <c r="AL10" s="20"/>
      <c r="AM10" s="23"/>
      <c r="AN10" s="18"/>
      <c r="AO10" s="24"/>
      <c r="AP10" s="18">
        <f t="shared" si="95"/>
        <v>0</v>
      </c>
      <c r="AQ10" s="18" t="str">
        <f t="shared" si="115"/>
        <v>favorite</v>
      </c>
      <c r="AR10" s="18" t="str">
        <f t="shared" si="96"/>
        <v>x</v>
      </c>
      <c r="AS10" s="19">
        <f t="shared" si="0"/>
        <v>0</v>
      </c>
      <c r="AT10" s="19">
        <f t="shared" si="1"/>
        <v>0</v>
      </c>
      <c r="AU10" s="19">
        <f t="shared" si="97"/>
        <v>0</v>
      </c>
      <c r="AV10" s="19">
        <f t="shared" si="98"/>
        <v>0</v>
      </c>
      <c r="AW10" s="71">
        <f t="shared" si="99"/>
        <v>0</v>
      </c>
      <c r="AX10" s="71">
        <f t="shared" si="100"/>
        <v>0</v>
      </c>
      <c r="AY10" s="71">
        <f t="shared" si="101"/>
        <v>1</v>
      </c>
      <c r="AZ10" s="22">
        <f t="shared" si="102"/>
        <v>0</v>
      </c>
      <c r="BA10" s="22">
        <f t="shared" si="103"/>
        <v>0</v>
      </c>
      <c r="BB10" s="25">
        <f t="shared" si="2"/>
        <v>0</v>
      </c>
      <c r="BC10" s="21">
        <f t="shared" si="3"/>
        <v>0</v>
      </c>
      <c r="BD10" s="22">
        <v>9</v>
      </c>
      <c r="BE10" s="18">
        <f t="shared" si="4"/>
        <v>0</v>
      </c>
      <c r="BF10" s="18">
        <f t="shared" si="5"/>
        <v>0</v>
      </c>
      <c r="BG10" s="18">
        <f t="shared" si="6"/>
        <v>0</v>
      </c>
      <c r="BH10" s="18">
        <f t="shared" si="7"/>
        <v>0</v>
      </c>
      <c r="BI10" s="18">
        <f t="shared" si="104"/>
        <v>0</v>
      </c>
      <c r="BJ10" s="22">
        <f t="shared" si="116"/>
        <v>1</v>
      </c>
      <c r="BK10" s="22">
        <f t="shared" si="105"/>
        <v>1</v>
      </c>
      <c r="BL10" s="33">
        <f t="shared" si="106"/>
        <v>1</v>
      </c>
      <c r="BM10" s="22">
        <f t="shared" si="8"/>
        <v>0</v>
      </c>
      <c r="BN10" s="22">
        <f t="shared" si="107"/>
        <v>1</v>
      </c>
      <c r="BO10" s="22">
        <f t="shared" si="9"/>
        <v>1</v>
      </c>
      <c r="BP10" s="22">
        <f t="shared" si="108"/>
        <v>0</v>
      </c>
      <c r="BQ10" s="22">
        <f t="shared" si="10"/>
        <v>0</v>
      </c>
      <c r="BR10" s="15">
        <f t="shared" si="11"/>
        <v>0</v>
      </c>
      <c r="BS10" s="45">
        <f t="shared" si="109"/>
        <v>0</v>
      </c>
      <c r="BT10" s="22">
        <f t="shared" si="110"/>
        <v>0</v>
      </c>
      <c r="BU10" s="22">
        <f t="shared" si="117"/>
        <v>1</v>
      </c>
      <c r="BV10" s="22">
        <f t="shared" si="111"/>
        <v>0</v>
      </c>
      <c r="BW10" s="22">
        <f t="shared" si="112"/>
        <v>1</v>
      </c>
      <c r="BX10" s="22">
        <f t="shared" si="113"/>
        <v>0</v>
      </c>
      <c r="BY10" s="15">
        <f t="shared" si="114"/>
        <v>0</v>
      </c>
      <c r="BZ10" s="18">
        <f t="shared" si="118"/>
        <v>0</v>
      </c>
      <c r="CA10" s="22">
        <f t="shared" si="119"/>
        <v>0</v>
      </c>
      <c r="CB10" s="22">
        <f t="shared" si="124"/>
        <v>1</v>
      </c>
      <c r="CC10" s="22">
        <f t="shared" si="120"/>
        <v>0</v>
      </c>
      <c r="CD10" s="22">
        <f t="shared" si="121"/>
        <v>1</v>
      </c>
      <c r="CE10" s="22">
        <f t="shared" si="122"/>
        <v>0</v>
      </c>
      <c r="CF10" s="15">
        <f t="shared" si="123"/>
        <v>0</v>
      </c>
      <c r="CG10" s="18">
        <f t="shared" si="125"/>
        <v>0</v>
      </c>
      <c r="CH10" s="22">
        <f t="shared" si="126"/>
        <v>0</v>
      </c>
      <c r="CI10" s="22">
        <f t="shared" si="127"/>
        <v>1</v>
      </c>
      <c r="CJ10" s="22">
        <f t="shared" si="128"/>
        <v>0</v>
      </c>
      <c r="CK10" s="22">
        <f t="shared" si="129"/>
        <v>1</v>
      </c>
      <c r="CL10" s="22">
        <f t="shared" si="130"/>
        <v>0</v>
      </c>
      <c r="CM10" s="15">
        <f t="shared" si="131"/>
        <v>0</v>
      </c>
      <c r="CN10" s="18">
        <f t="shared" si="132"/>
        <v>0</v>
      </c>
      <c r="CO10" s="22">
        <f t="shared" si="133"/>
        <v>0</v>
      </c>
      <c r="CP10" s="22">
        <f t="shared" si="134"/>
        <v>1</v>
      </c>
      <c r="CQ10" s="22">
        <f t="shared" si="135"/>
        <v>0</v>
      </c>
      <c r="CR10" s="22">
        <f t="shared" si="136"/>
        <v>1</v>
      </c>
      <c r="CS10" s="22">
        <f t="shared" si="137"/>
        <v>0</v>
      </c>
      <c r="CT10" s="15">
        <f t="shared" si="138"/>
        <v>0</v>
      </c>
      <c r="CU10" s="18">
        <f t="shared" si="139"/>
        <v>0</v>
      </c>
      <c r="CV10" s="22">
        <f t="shared" si="140"/>
        <v>0</v>
      </c>
      <c r="CW10" s="22">
        <f t="shared" si="141"/>
        <v>1</v>
      </c>
      <c r="CX10" s="22">
        <f t="shared" si="142"/>
        <v>0</v>
      </c>
      <c r="CY10" s="22">
        <f t="shared" si="143"/>
        <v>1</v>
      </c>
      <c r="CZ10" s="22">
        <f t="shared" si="144"/>
        <v>0</v>
      </c>
      <c r="DA10" s="15">
        <f t="shared" si="145"/>
        <v>0</v>
      </c>
      <c r="DB10" s="18">
        <f t="shared" si="146"/>
        <v>0</v>
      </c>
      <c r="DC10" s="22">
        <f t="shared" si="147"/>
        <v>0</v>
      </c>
      <c r="DD10" s="22">
        <f t="shared" si="148"/>
        <v>1</v>
      </c>
      <c r="DE10" s="22">
        <f t="shared" si="149"/>
        <v>0</v>
      </c>
      <c r="DF10" s="22">
        <f t="shared" si="150"/>
        <v>1</v>
      </c>
      <c r="DG10" s="22">
        <f t="shared" si="151"/>
        <v>0</v>
      </c>
      <c r="DH10" s="15">
        <f t="shared" si="152"/>
        <v>0</v>
      </c>
      <c r="DI10" s="18">
        <f t="shared" si="153"/>
        <v>0</v>
      </c>
      <c r="DJ10" s="22">
        <f t="shared" si="154"/>
        <v>0</v>
      </c>
      <c r="DK10" s="22">
        <f t="shared" si="155"/>
        <v>1</v>
      </c>
      <c r="DL10" s="22">
        <f t="shared" si="156"/>
        <v>0</v>
      </c>
      <c r="DM10" s="22">
        <f t="shared" si="157"/>
        <v>1</v>
      </c>
      <c r="DN10" s="22">
        <f t="shared" si="158"/>
        <v>0</v>
      </c>
      <c r="DO10" s="15">
        <f t="shared" si="159"/>
        <v>0</v>
      </c>
      <c r="DP10" s="18">
        <f t="shared" ref="DP10:DP24" si="160">IF(AND(DI10=0,DB10=0,CU10=0,CN10=0,CG10=0,BZ10=0,BS10=0,BI10=0,BC10-BC9&lt;TIME(1,55,0),BC10&gt;DV9+TIME(1,55,0)),JO9,0)</f>
        <v>0</v>
      </c>
      <c r="DQ10" s="22">
        <f t="shared" ref="DQ10:DQ24" si="161">IF(DP10&gt;0,1,0)</f>
        <v>0</v>
      </c>
      <c r="DR10" s="22">
        <f t="shared" ref="DR10:DR24" si="162">IF(DS10&gt;DT10,DS10,DT10)</f>
        <v>1</v>
      </c>
      <c r="DS10" s="22">
        <f t="shared" ref="DS10:DS24" si="163">IF(AND(AP10&gt;0,DP10&gt;0),0,IF(DP10&gt;0,DS9+1,DS9))</f>
        <v>0</v>
      </c>
      <c r="DT10" s="22">
        <f t="shared" ref="DT10:DT24" si="164">IF(DS10=0,DS9+1,0)</f>
        <v>1</v>
      </c>
      <c r="DU10" s="22">
        <f t="shared" ref="DU10:DU24" si="165">IF(AND(AP10&gt;0,DT10&gt;0,DP10&gt;0),1,0)</f>
        <v>0</v>
      </c>
      <c r="DV10" s="15">
        <f t="shared" ref="DV10:DV24" si="166">IF(DP10&lt;&gt;0,BC10,DV9)</f>
        <v>0</v>
      </c>
      <c r="EC10" s="15"/>
      <c r="EJ10" s="15"/>
      <c r="EQ10" s="15"/>
      <c r="EX10" s="15"/>
      <c r="FE10" s="15"/>
      <c r="FL10" s="15"/>
      <c r="FS10" s="15"/>
      <c r="FZ10" s="15"/>
      <c r="GG10" s="15"/>
      <c r="GN10" s="15"/>
      <c r="GP10" s="22"/>
      <c r="GQ10" s="22"/>
      <c r="GR10" s="22"/>
      <c r="GS10" s="22"/>
      <c r="GT10" s="22"/>
      <c r="GU10" s="15"/>
      <c r="GV10" s="22">
        <f t="shared" si="12"/>
        <v>0</v>
      </c>
      <c r="GW10" s="22">
        <f t="shared" si="13"/>
        <v>1</v>
      </c>
      <c r="GX10" s="22">
        <f t="shared" si="14"/>
        <v>1</v>
      </c>
      <c r="GY10" s="18">
        <f t="shared" si="15"/>
        <v>1</v>
      </c>
      <c r="GZ10" s="18">
        <v>0</v>
      </c>
      <c r="HA10" s="18">
        <f t="shared" si="16"/>
        <v>0</v>
      </c>
      <c r="HB10" s="18">
        <v>0</v>
      </c>
      <c r="HC10" s="18">
        <f t="shared" si="17"/>
        <v>0</v>
      </c>
      <c r="HD10" s="18">
        <v>0</v>
      </c>
      <c r="HE10" s="18">
        <f t="shared" si="18"/>
        <v>0</v>
      </c>
      <c r="HF10" s="18">
        <v>0</v>
      </c>
      <c r="HG10" s="18">
        <f t="shared" si="19"/>
        <v>0</v>
      </c>
      <c r="HH10" s="18">
        <v>0</v>
      </c>
      <c r="HI10" s="18">
        <f t="shared" si="20"/>
        <v>0</v>
      </c>
      <c r="HJ10" s="18">
        <v>0</v>
      </c>
      <c r="HK10" s="18">
        <f t="shared" si="21"/>
        <v>0</v>
      </c>
      <c r="HL10" s="18">
        <v>0</v>
      </c>
      <c r="HM10" s="18">
        <f t="shared" si="22"/>
        <v>0</v>
      </c>
      <c r="HN10" s="18">
        <v>0</v>
      </c>
      <c r="HO10" s="18">
        <f t="shared" si="23"/>
        <v>0</v>
      </c>
      <c r="HP10" s="18">
        <v>0</v>
      </c>
      <c r="HQ10" s="18">
        <f t="shared" si="24"/>
        <v>0</v>
      </c>
      <c r="HR10" s="18">
        <v>0</v>
      </c>
      <c r="HS10" s="18">
        <f t="shared" si="25"/>
        <v>0</v>
      </c>
      <c r="HT10" s="18">
        <v>0</v>
      </c>
      <c r="HU10" s="18">
        <f t="shared" si="26"/>
        <v>0</v>
      </c>
      <c r="HV10" s="18">
        <v>0</v>
      </c>
      <c r="HW10" s="18">
        <f t="shared" si="27"/>
        <v>0</v>
      </c>
      <c r="HX10" s="18">
        <v>0</v>
      </c>
      <c r="HY10" s="18">
        <f t="shared" si="28"/>
        <v>0</v>
      </c>
      <c r="HZ10" s="18">
        <v>0</v>
      </c>
      <c r="IA10" s="18">
        <f t="shared" si="29"/>
        <v>0</v>
      </c>
      <c r="IB10" s="18">
        <v>0</v>
      </c>
      <c r="IC10" s="18">
        <f t="shared" si="30"/>
        <v>0</v>
      </c>
      <c r="ID10" s="18">
        <v>0</v>
      </c>
      <c r="IE10" s="18">
        <f t="shared" si="31"/>
        <v>0</v>
      </c>
      <c r="IF10" s="18">
        <v>0</v>
      </c>
      <c r="IG10" s="18">
        <f t="shared" si="32"/>
        <v>0</v>
      </c>
      <c r="IH10" s="18">
        <v>0</v>
      </c>
      <c r="II10" s="18">
        <f t="shared" si="33"/>
        <v>0</v>
      </c>
      <c r="IJ10" s="18">
        <v>0</v>
      </c>
      <c r="IK10" s="18">
        <f t="shared" si="34"/>
        <v>0</v>
      </c>
      <c r="IL10" s="18">
        <v>0</v>
      </c>
      <c r="IM10" s="18">
        <f t="shared" si="35"/>
        <v>0</v>
      </c>
      <c r="IN10" s="18">
        <f t="shared" si="36"/>
        <v>0</v>
      </c>
      <c r="IO10" s="18">
        <f t="shared" si="37"/>
        <v>0</v>
      </c>
      <c r="IP10" s="18">
        <f t="shared" si="38"/>
        <v>0</v>
      </c>
      <c r="IQ10" s="18">
        <f t="shared" si="39"/>
        <v>0</v>
      </c>
      <c r="IR10" s="18">
        <f t="shared" si="40"/>
        <v>0</v>
      </c>
      <c r="IS10" s="18">
        <f t="shared" si="41"/>
        <v>0</v>
      </c>
      <c r="IT10" s="18">
        <f t="shared" si="42"/>
        <v>0</v>
      </c>
      <c r="IU10" s="18">
        <f t="shared" si="43"/>
        <v>0</v>
      </c>
      <c r="IV10" s="18">
        <f t="shared" si="44"/>
        <v>0</v>
      </c>
      <c r="IW10" s="18">
        <f t="shared" si="45"/>
        <v>0</v>
      </c>
      <c r="IX10" s="18">
        <f t="shared" si="46"/>
        <v>0</v>
      </c>
      <c r="IY10" s="18">
        <f t="shared" si="47"/>
        <v>0</v>
      </c>
      <c r="IZ10" s="18">
        <f t="shared" si="48"/>
        <v>0</v>
      </c>
      <c r="JA10" s="18">
        <f t="shared" si="49"/>
        <v>0</v>
      </c>
      <c r="JB10" s="18">
        <f t="shared" si="50"/>
        <v>0</v>
      </c>
      <c r="JC10" s="18">
        <f t="shared" si="51"/>
        <v>0</v>
      </c>
      <c r="JD10" s="18">
        <f t="shared" si="52"/>
        <v>0</v>
      </c>
      <c r="JE10" s="18">
        <f t="shared" si="53"/>
        <v>0</v>
      </c>
      <c r="JF10" s="18">
        <f t="shared" si="54"/>
        <v>0</v>
      </c>
      <c r="JG10" s="18">
        <f t="shared" si="55"/>
        <v>0.01</v>
      </c>
      <c r="JH10" s="18">
        <f t="shared" si="56"/>
        <v>1</v>
      </c>
      <c r="JI10" s="18">
        <f t="shared" si="57"/>
        <v>1</v>
      </c>
      <c r="JJ10" s="18">
        <f t="shared" si="58"/>
        <v>1</v>
      </c>
      <c r="JK10" s="18">
        <f t="shared" si="59"/>
        <v>1</v>
      </c>
      <c r="JL10" s="18">
        <f t="shared" si="60"/>
        <v>1</v>
      </c>
      <c r="JM10" s="18">
        <f t="shared" si="61"/>
        <v>1</v>
      </c>
      <c r="JN10" s="18">
        <f t="shared" si="62"/>
        <v>1</v>
      </c>
      <c r="JO10" s="18">
        <f t="shared" si="63"/>
        <v>1</v>
      </c>
      <c r="JP10" s="18">
        <f t="shared" si="64"/>
        <v>1</v>
      </c>
      <c r="JQ10" s="18">
        <f t="shared" si="65"/>
        <v>1</v>
      </c>
      <c r="JR10" s="18">
        <f t="shared" si="66"/>
        <v>1</v>
      </c>
      <c r="JS10" s="18">
        <f t="shared" si="67"/>
        <v>1</v>
      </c>
      <c r="JT10" s="18">
        <f t="shared" si="68"/>
        <v>1</v>
      </c>
      <c r="JU10" s="18">
        <f t="shared" si="69"/>
        <v>1</v>
      </c>
      <c r="JV10" s="18">
        <f t="shared" si="70"/>
        <v>1</v>
      </c>
      <c r="JW10" s="18">
        <f t="shared" si="71"/>
        <v>1</v>
      </c>
      <c r="JX10" s="18">
        <f t="shared" si="72"/>
        <v>1</v>
      </c>
      <c r="JY10" s="18">
        <f t="shared" si="73"/>
        <v>1</v>
      </c>
      <c r="JZ10" s="18">
        <f t="shared" si="74"/>
        <v>1</v>
      </c>
      <c r="KA10" s="18">
        <f t="shared" si="75"/>
        <v>0</v>
      </c>
      <c r="KB10" s="18">
        <f t="shared" si="76"/>
        <v>0</v>
      </c>
      <c r="KC10" s="18">
        <f t="shared" si="77"/>
        <v>0</v>
      </c>
      <c r="KD10" s="18">
        <f t="shared" si="78"/>
        <v>0</v>
      </c>
      <c r="KE10" s="18">
        <f t="shared" si="79"/>
        <v>0</v>
      </c>
      <c r="KF10" s="18">
        <f t="shared" si="80"/>
        <v>0</v>
      </c>
      <c r="KG10" s="18">
        <f t="shared" si="81"/>
        <v>0</v>
      </c>
      <c r="KH10" s="18">
        <f t="shared" si="82"/>
        <v>0</v>
      </c>
      <c r="KI10" s="18">
        <f t="shared" si="83"/>
        <v>0</v>
      </c>
      <c r="KJ10" s="18">
        <f t="shared" si="84"/>
        <v>0</v>
      </c>
      <c r="KK10" s="18">
        <f t="shared" si="85"/>
        <v>0</v>
      </c>
      <c r="KL10" s="18">
        <f t="shared" si="86"/>
        <v>0</v>
      </c>
      <c r="KM10" s="18">
        <f t="shared" si="87"/>
        <v>0</v>
      </c>
      <c r="KN10" s="18">
        <f t="shared" si="88"/>
        <v>0</v>
      </c>
      <c r="KO10" s="18">
        <f t="shared" si="89"/>
        <v>0</v>
      </c>
      <c r="KP10" s="18">
        <f t="shared" si="90"/>
        <v>0</v>
      </c>
      <c r="KQ10" s="18">
        <f t="shared" si="91"/>
        <v>0</v>
      </c>
      <c r="KR10" s="18">
        <f t="shared" si="92"/>
        <v>0</v>
      </c>
      <c r="KS10" s="18">
        <f t="shared" si="93"/>
        <v>0</v>
      </c>
      <c r="KT10" s="18">
        <f t="shared" si="94"/>
        <v>0</v>
      </c>
    </row>
    <row r="11" spans="1:306" x14ac:dyDescent="0.3">
      <c r="A11" s="18"/>
      <c r="B11" s="18"/>
      <c r="C11" s="18"/>
      <c r="F11" s="18"/>
      <c r="AI11" s="18"/>
      <c r="AJ11" s="24"/>
      <c r="AK11" s="24"/>
      <c r="AL11" s="20"/>
      <c r="AM11" s="23"/>
      <c r="AN11" s="18"/>
      <c r="AO11" s="24"/>
      <c r="AP11" s="18">
        <f t="shared" si="95"/>
        <v>0</v>
      </c>
      <c r="AQ11" s="18" t="str">
        <f t="shared" si="115"/>
        <v>favorite</v>
      </c>
      <c r="AR11" s="18" t="str">
        <f t="shared" si="96"/>
        <v>x</v>
      </c>
      <c r="AS11" s="19">
        <f t="shared" si="0"/>
        <v>0</v>
      </c>
      <c r="AT11" s="19">
        <f t="shared" si="1"/>
        <v>0</v>
      </c>
      <c r="AU11" s="19">
        <f t="shared" si="97"/>
        <v>0</v>
      </c>
      <c r="AV11" s="19">
        <f t="shared" si="98"/>
        <v>0</v>
      </c>
      <c r="AW11" s="71">
        <f t="shared" si="99"/>
        <v>0</v>
      </c>
      <c r="AX11" s="71">
        <f t="shared" si="100"/>
        <v>0</v>
      </c>
      <c r="AY11" s="71">
        <f t="shared" si="101"/>
        <v>1</v>
      </c>
      <c r="AZ11" s="22">
        <f t="shared" si="102"/>
        <v>0</v>
      </c>
      <c r="BA11" s="22">
        <f t="shared" si="103"/>
        <v>0</v>
      </c>
      <c r="BB11" s="25">
        <f t="shared" si="2"/>
        <v>0</v>
      </c>
      <c r="BC11" s="21">
        <f t="shared" si="3"/>
        <v>0</v>
      </c>
      <c r="BD11" s="22">
        <v>10</v>
      </c>
      <c r="BE11" s="18">
        <f t="shared" si="4"/>
        <v>0</v>
      </c>
      <c r="BF11" s="18">
        <f t="shared" si="5"/>
        <v>0</v>
      </c>
      <c r="BG11" s="18">
        <f t="shared" si="6"/>
        <v>0</v>
      </c>
      <c r="BH11" s="18">
        <f t="shared" si="7"/>
        <v>0</v>
      </c>
      <c r="BI11" s="18">
        <f t="shared" si="104"/>
        <v>0</v>
      </c>
      <c r="BJ11" s="22">
        <f t="shared" si="116"/>
        <v>1</v>
      </c>
      <c r="BK11" s="22">
        <f t="shared" si="105"/>
        <v>1</v>
      </c>
      <c r="BL11" s="33">
        <f t="shared" si="106"/>
        <v>1</v>
      </c>
      <c r="BM11" s="22">
        <f t="shared" si="8"/>
        <v>0</v>
      </c>
      <c r="BN11" s="22">
        <f t="shared" si="107"/>
        <v>1</v>
      </c>
      <c r="BO11" s="22">
        <f t="shared" si="9"/>
        <v>1</v>
      </c>
      <c r="BP11" s="22">
        <f t="shared" si="108"/>
        <v>0</v>
      </c>
      <c r="BQ11" s="22">
        <f t="shared" si="10"/>
        <v>0</v>
      </c>
      <c r="BR11" s="15">
        <f t="shared" si="11"/>
        <v>0</v>
      </c>
      <c r="BS11" s="45">
        <f t="shared" si="109"/>
        <v>0</v>
      </c>
      <c r="BT11" s="22">
        <f t="shared" si="110"/>
        <v>0</v>
      </c>
      <c r="BU11" s="22">
        <f t="shared" si="117"/>
        <v>1</v>
      </c>
      <c r="BV11" s="22">
        <f t="shared" si="111"/>
        <v>0</v>
      </c>
      <c r="BW11" s="22">
        <f t="shared" si="112"/>
        <v>1</v>
      </c>
      <c r="BX11" s="22">
        <f t="shared" si="113"/>
        <v>0</v>
      </c>
      <c r="BY11" s="15">
        <f t="shared" si="114"/>
        <v>0</v>
      </c>
      <c r="BZ11" s="18">
        <f t="shared" si="118"/>
        <v>0</v>
      </c>
      <c r="CA11" s="22">
        <f t="shared" si="119"/>
        <v>0</v>
      </c>
      <c r="CB11" s="22">
        <f t="shared" si="124"/>
        <v>1</v>
      </c>
      <c r="CC11" s="22">
        <f t="shared" si="120"/>
        <v>0</v>
      </c>
      <c r="CD11" s="22">
        <f t="shared" si="121"/>
        <v>1</v>
      </c>
      <c r="CE11" s="22">
        <f t="shared" si="122"/>
        <v>0</v>
      </c>
      <c r="CF11" s="15">
        <f t="shared" si="123"/>
        <v>0</v>
      </c>
      <c r="CG11" s="18">
        <f t="shared" si="125"/>
        <v>0</v>
      </c>
      <c r="CH11" s="22">
        <f t="shared" si="126"/>
        <v>0</v>
      </c>
      <c r="CI11" s="22">
        <f t="shared" si="127"/>
        <v>1</v>
      </c>
      <c r="CJ11" s="22">
        <f t="shared" si="128"/>
        <v>0</v>
      </c>
      <c r="CK11" s="22">
        <f t="shared" si="129"/>
        <v>1</v>
      </c>
      <c r="CL11" s="22">
        <f t="shared" si="130"/>
        <v>0</v>
      </c>
      <c r="CM11" s="15">
        <f t="shared" si="131"/>
        <v>0</v>
      </c>
      <c r="CN11" s="18">
        <f t="shared" si="132"/>
        <v>0</v>
      </c>
      <c r="CO11" s="22">
        <f t="shared" si="133"/>
        <v>0</v>
      </c>
      <c r="CP11" s="22">
        <f t="shared" si="134"/>
        <v>1</v>
      </c>
      <c r="CQ11" s="22">
        <f t="shared" si="135"/>
        <v>0</v>
      </c>
      <c r="CR11" s="22">
        <f t="shared" si="136"/>
        <v>1</v>
      </c>
      <c r="CS11" s="22">
        <f t="shared" si="137"/>
        <v>0</v>
      </c>
      <c r="CT11" s="15">
        <f t="shared" si="138"/>
        <v>0</v>
      </c>
      <c r="CU11" s="18">
        <f t="shared" si="139"/>
        <v>0</v>
      </c>
      <c r="CV11" s="22">
        <f t="shared" si="140"/>
        <v>0</v>
      </c>
      <c r="CW11" s="22">
        <f t="shared" si="141"/>
        <v>1</v>
      </c>
      <c r="CX11" s="22">
        <f t="shared" si="142"/>
        <v>0</v>
      </c>
      <c r="CY11" s="22">
        <f t="shared" si="143"/>
        <v>1</v>
      </c>
      <c r="CZ11" s="22">
        <f t="shared" si="144"/>
        <v>0</v>
      </c>
      <c r="DA11" s="15">
        <f t="shared" si="145"/>
        <v>0</v>
      </c>
      <c r="DB11" s="18">
        <f t="shared" si="146"/>
        <v>0</v>
      </c>
      <c r="DC11" s="22">
        <f t="shared" si="147"/>
        <v>0</v>
      </c>
      <c r="DD11" s="22">
        <f t="shared" si="148"/>
        <v>1</v>
      </c>
      <c r="DE11" s="22">
        <f t="shared" si="149"/>
        <v>0</v>
      </c>
      <c r="DF11" s="22">
        <f t="shared" si="150"/>
        <v>1</v>
      </c>
      <c r="DG11" s="22">
        <f t="shared" si="151"/>
        <v>0</v>
      </c>
      <c r="DH11" s="15">
        <f t="shared" si="152"/>
        <v>0</v>
      </c>
      <c r="DI11" s="18">
        <f t="shared" si="153"/>
        <v>0</v>
      </c>
      <c r="DJ11" s="22">
        <f t="shared" si="154"/>
        <v>0</v>
      </c>
      <c r="DK11" s="22">
        <f t="shared" si="155"/>
        <v>1</v>
      </c>
      <c r="DL11" s="22">
        <f t="shared" si="156"/>
        <v>0</v>
      </c>
      <c r="DM11" s="22">
        <f t="shared" si="157"/>
        <v>1</v>
      </c>
      <c r="DN11" s="22">
        <f t="shared" si="158"/>
        <v>0</v>
      </c>
      <c r="DO11" s="15">
        <f t="shared" si="159"/>
        <v>0</v>
      </c>
      <c r="DP11" s="18">
        <f t="shared" si="160"/>
        <v>0</v>
      </c>
      <c r="DQ11" s="22">
        <f t="shared" si="161"/>
        <v>0</v>
      </c>
      <c r="DR11" s="22">
        <f t="shared" si="162"/>
        <v>1</v>
      </c>
      <c r="DS11" s="22">
        <f t="shared" si="163"/>
        <v>0</v>
      </c>
      <c r="DT11" s="22">
        <f t="shared" si="164"/>
        <v>1</v>
      </c>
      <c r="DU11" s="22">
        <f t="shared" si="165"/>
        <v>0</v>
      </c>
      <c r="DV11" s="15">
        <f t="shared" si="166"/>
        <v>0</v>
      </c>
      <c r="DW11" s="18">
        <f t="shared" ref="DW11:DW24" si="167">IF(AND(DP11=0,DI11=0,DB11=0,CU11=0,CN11=0,CG11=0,BZ11=0,BS11=0,BI11=0,BC11-BC10&lt;TIME(1,55,0),BC11&gt;EC10+TIME(1,55,0)),JP10,0)</f>
        <v>0</v>
      </c>
      <c r="DX11" s="22">
        <f t="shared" ref="DX11:DX24" si="168">IF(DW11&gt;0,1,0)</f>
        <v>0</v>
      </c>
      <c r="DY11" s="22">
        <f t="shared" ref="DY11:DY24" si="169">IF(DZ11&gt;EA11,DZ11,EA11)</f>
        <v>1</v>
      </c>
      <c r="DZ11" s="22">
        <f t="shared" ref="DZ11:DZ24" si="170">IF(AND(AP11&gt;0,DW11&gt;0),0,IF(DW11&gt;0,DZ10+1,DZ10))</f>
        <v>0</v>
      </c>
      <c r="EA11" s="22">
        <f t="shared" ref="EA11:EA24" si="171">IF(DZ11=0,DZ10+1,0)</f>
        <v>1</v>
      </c>
      <c r="EB11" s="22">
        <f t="shared" ref="EB11:EB24" si="172">IF(AND(AP11&gt;0,EA11&gt;0,DW11&gt;0),1,0)</f>
        <v>0</v>
      </c>
      <c r="EC11" s="15">
        <f t="shared" ref="EC11:EC24" si="173">IF(DW11&lt;&gt;0,BC11,EC10)</f>
        <v>0</v>
      </c>
      <c r="EJ11" s="15"/>
      <c r="EQ11" s="15"/>
      <c r="EX11" s="15"/>
      <c r="FE11" s="15"/>
      <c r="FL11" s="15"/>
      <c r="FS11" s="15"/>
      <c r="FZ11" s="15"/>
      <c r="GG11" s="15"/>
      <c r="GN11" s="15"/>
      <c r="GP11" s="22"/>
      <c r="GQ11" s="22"/>
      <c r="GR11" s="22"/>
      <c r="GS11" s="22"/>
      <c r="GT11" s="22"/>
      <c r="GU11" s="15"/>
      <c r="GV11" s="22">
        <f t="shared" si="12"/>
        <v>0</v>
      </c>
      <c r="GW11" s="22">
        <f t="shared" si="13"/>
        <v>1</v>
      </c>
      <c r="GX11" s="22">
        <f t="shared" si="14"/>
        <v>1</v>
      </c>
      <c r="GY11" s="18">
        <f t="shared" si="15"/>
        <v>1</v>
      </c>
      <c r="GZ11" s="18">
        <v>0</v>
      </c>
      <c r="HA11" s="18">
        <f t="shared" si="16"/>
        <v>0</v>
      </c>
      <c r="HB11" s="18">
        <v>0</v>
      </c>
      <c r="HC11" s="18">
        <f t="shared" si="17"/>
        <v>0</v>
      </c>
      <c r="HD11" s="18">
        <v>0</v>
      </c>
      <c r="HE11" s="18">
        <f t="shared" si="18"/>
        <v>0</v>
      </c>
      <c r="HF11" s="18">
        <v>0</v>
      </c>
      <c r="HG11" s="18">
        <f t="shared" si="19"/>
        <v>0</v>
      </c>
      <c r="HH11" s="18">
        <v>0</v>
      </c>
      <c r="HI11" s="18">
        <f t="shared" si="20"/>
        <v>0</v>
      </c>
      <c r="HJ11" s="18">
        <v>0</v>
      </c>
      <c r="HK11" s="18">
        <f t="shared" si="21"/>
        <v>0</v>
      </c>
      <c r="HL11" s="18">
        <v>0</v>
      </c>
      <c r="HM11" s="18">
        <f t="shared" si="22"/>
        <v>0</v>
      </c>
      <c r="HN11" s="18">
        <v>0</v>
      </c>
      <c r="HO11" s="18">
        <f t="shared" si="23"/>
        <v>0</v>
      </c>
      <c r="HP11" s="18">
        <v>0</v>
      </c>
      <c r="HQ11" s="18">
        <f t="shared" si="24"/>
        <v>0</v>
      </c>
      <c r="HR11" s="18">
        <v>0</v>
      </c>
      <c r="HS11" s="18">
        <f t="shared" si="25"/>
        <v>0</v>
      </c>
      <c r="HT11" s="18">
        <v>0</v>
      </c>
      <c r="HU11" s="18">
        <f t="shared" si="26"/>
        <v>0</v>
      </c>
      <c r="HV11" s="18">
        <v>0</v>
      </c>
      <c r="HW11" s="18">
        <f t="shared" si="27"/>
        <v>0</v>
      </c>
      <c r="HX11" s="18">
        <v>0</v>
      </c>
      <c r="HY11" s="18">
        <f t="shared" si="28"/>
        <v>0</v>
      </c>
      <c r="HZ11" s="18">
        <v>0</v>
      </c>
      <c r="IA11" s="18">
        <f t="shared" si="29"/>
        <v>0</v>
      </c>
      <c r="IB11" s="18">
        <v>0</v>
      </c>
      <c r="IC11" s="18">
        <f t="shared" si="30"/>
        <v>0</v>
      </c>
      <c r="ID11" s="18">
        <v>0</v>
      </c>
      <c r="IE11" s="18">
        <f t="shared" si="31"/>
        <v>0</v>
      </c>
      <c r="IF11" s="18">
        <v>0</v>
      </c>
      <c r="IG11" s="18">
        <f t="shared" si="32"/>
        <v>0</v>
      </c>
      <c r="IH11" s="18">
        <v>0</v>
      </c>
      <c r="II11" s="18">
        <f t="shared" si="33"/>
        <v>0</v>
      </c>
      <c r="IJ11" s="18">
        <v>0</v>
      </c>
      <c r="IK11" s="18">
        <f t="shared" si="34"/>
        <v>0</v>
      </c>
      <c r="IL11" s="18">
        <v>0</v>
      </c>
      <c r="IM11" s="18">
        <f t="shared" si="35"/>
        <v>0</v>
      </c>
      <c r="IN11" s="18">
        <f t="shared" si="36"/>
        <v>0</v>
      </c>
      <c r="IO11" s="18">
        <f t="shared" si="37"/>
        <v>0</v>
      </c>
      <c r="IP11" s="18">
        <f t="shared" si="38"/>
        <v>0</v>
      </c>
      <c r="IQ11" s="18">
        <f t="shared" si="39"/>
        <v>0</v>
      </c>
      <c r="IR11" s="18">
        <f t="shared" si="40"/>
        <v>0</v>
      </c>
      <c r="IS11" s="18">
        <f t="shared" si="41"/>
        <v>0</v>
      </c>
      <c r="IT11" s="18">
        <f t="shared" si="42"/>
        <v>0</v>
      </c>
      <c r="IU11" s="18">
        <f t="shared" si="43"/>
        <v>0</v>
      </c>
      <c r="IV11" s="18">
        <f t="shared" si="44"/>
        <v>0</v>
      </c>
      <c r="IW11" s="18">
        <f t="shared" si="45"/>
        <v>0</v>
      </c>
      <c r="IX11" s="18">
        <f t="shared" si="46"/>
        <v>0</v>
      </c>
      <c r="IY11" s="18">
        <f t="shared" si="47"/>
        <v>0</v>
      </c>
      <c r="IZ11" s="18">
        <f t="shared" si="48"/>
        <v>0</v>
      </c>
      <c r="JA11" s="18">
        <f t="shared" si="49"/>
        <v>0</v>
      </c>
      <c r="JB11" s="18">
        <f t="shared" si="50"/>
        <v>0</v>
      </c>
      <c r="JC11" s="18">
        <f t="shared" si="51"/>
        <v>0</v>
      </c>
      <c r="JD11" s="18">
        <f t="shared" si="52"/>
        <v>0</v>
      </c>
      <c r="JE11" s="18">
        <f t="shared" si="53"/>
        <v>0</v>
      </c>
      <c r="JF11" s="18">
        <f t="shared" si="54"/>
        <v>0</v>
      </c>
      <c r="JG11" s="18">
        <f t="shared" si="55"/>
        <v>0.01</v>
      </c>
      <c r="JH11" s="18">
        <f t="shared" si="56"/>
        <v>1</v>
      </c>
      <c r="JI11" s="18">
        <f t="shared" si="57"/>
        <v>1</v>
      </c>
      <c r="JJ11" s="18">
        <f t="shared" si="58"/>
        <v>1</v>
      </c>
      <c r="JK11" s="18">
        <f t="shared" si="59"/>
        <v>1</v>
      </c>
      <c r="JL11" s="18">
        <f t="shared" si="60"/>
        <v>1</v>
      </c>
      <c r="JM11" s="18">
        <f t="shared" si="61"/>
        <v>1</v>
      </c>
      <c r="JN11" s="18">
        <f t="shared" si="62"/>
        <v>1</v>
      </c>
      <c r="JO11" s="18">
        <f t="shared" si="63"/>
        <v>1</v>
      </c>
      <c r="JP11" s="18">
        <f t="shared" si="64"/>
        <v>1</v>
      </c>
      <c r="JQ11" s="18">
        <f t="shared" si="65"/>
        <v>1</v>
      </c>
      <c r="JR11" s="18">
        <f t="shared" si="66"/>
        <v>1</v>
      </c>
      <c r="JS11" s="18">
        <f t="shared" si="67"/>
        <v>1</v>
      </c>
      <c r="JT11" s="18">
        <f t="shared" si="68"/>
        <v>1</v>
      </c>
      <c r="JU11" s="18">
        <f t="shared" si="69"/>
        <v>1</v>
      </c>
      <c r="JV11" s="18">
        <f t="shared" si="70"/>
        <v>1</v>
      </c>
      <c r="JW11" s="18">
        <f t="shared" si="71"/>
        <v>1</v>
      </c>
      <c r="JX11" s="18">
        <f t="shared" si="72"/>
        <v>1</v>
      </c>
      <c r="JY11" s="18">
        <f t="shared" si="73"/>
        <v>1</v>
      </c>
      <c r="JZ11" s="18">
        <f t="shared" si="74"/>
        <v>1</v>
      </c>
      <c r="KA11" s="18">
        <f t="shared" si="75"/>
        <v>0</v>
      </c>
      <c r="KB11" s="18">
        <f t="shared" si="76"/>
        <v>0</v>
      </c>
      <c r="KC11" s="18">
        <f t="shared" si="77"/>
        <v>0</v>
      </c>
      <c r="KD11" s="18">
        <f t="shared" si="78"/>
        <v>0</v>
      </c>
      <c r="KE11" s="18">
        <f t="shared" si="79"/>
        <v>0</v>
      </c>
      <c r="KF11" s="18">
        <f t="shared" si="80"/>
        <v>0</v>
      </c>
      <c r="KG11" s="18">
        <f t="shared" si="81"/>
        <v>0</v>
      </c>
      <c r="KH11" s="18">
        <f t="shared" si="82"/>
        <v>0</v>
      </c>
      <c r="KI11" s="18">
        <f t="shared" si="83"/>
        <v>0</v>
      </c>
      <c r="KJ11" s="18">
        <f t="shared" si="84"/>
        <v>0</v>
      </c>
      <c r="KK11" s="18">
        <f t="shared" si="85"/>
        <v>0</v>
      </c>
      <c r="KL11" s="18">
        <f t="shared" si="86"/>
        <v>0</v>
      </c>
      <c r="KM11" s="18">
        <f t="shared" si="87"/>
        <v>0</v>
      </c>
      <c r="KN11" s="18">
        <f t="shared" si="88"/>
        <v>0</v>
      </c>
      <c r="KO11" s="18">
        <f t="shared" si="89"/>
        <v>0</v>
      </c>
      <c r="KP11" s="18">
        <f t="shared" si="90"/>
        <v>0</v>
      </c>
      <c r="KQ11" s="18">
        <f t="shared" si="91"/>
        <v>0</v>
      </c>
      <c r="KR11" s="18">
        <f t="shared" si="92"/>
        <v>0</v>
      </c>
      <c r="KS11" s="18">
        <f t="shared" si="93"/>
        <v>0</v>
      </c>
      <c r="KT11" s="18">
        <f t="shared" si="94"/>
        <v>0</v>
      </c>
    </row>
    <row r="12" spans="1:306" x14ac:dyDescent="0.3">
      <c r="A12" s="18"/>
      <c r="B12" s="18"/>
      <c r="C12" s="18"/>
      <c r="F12" s="18"/>
      <c r="AI12" s="18"/>
      <c r="AJ12" s="24"/>
      <c r="AK12" s="24"/>
      <c r="AL12" s="20"/>
      <c r="AM12" s="23"/>
      <c r="AN12" s="18"/>
      <c r="AO12" s="24"/>
      <c r="AP12" s="18">
        <f t="shared" si="95"/>
        <v>0</v>
      </c>
      <c r="AQ12" s="18" t="str">
        <f t="shared" si="115"/>
        <v>favorite</v>
      </c>
      <c r="AR12" s="18" t="str">
        <f t="shared" si="96"/>
        <v>x</v>
      </c>
      <c r="AS12" s="19">
        <f t="shared" si="0"/>
        <v>0</v>
      </c>
      <c r="AT12" s="19">
        <f t="shared" si="1"/>
        <v>0</v>
      </c>
      <c r="AU12" s="19">
        <f t="shared" si="97"/>
        <v>0</v>
      </c>
      <c r="AV12" s="19">
        <f t="shared" si="98"/>
        <v>0</v>
      </c>
      <c r="AW12" s="71">
        <f t="shared" si="99"/>
        <v>0</v>
      </c>
      <c r="AX12" s="71">
        <f t="shared" si="100"/>
        <v>0</v>
      </c>
      <c r="AY12" s="71">
        <f t="shared" si="101"/>
        <v>1</v>
      </c>
      <c r="AZ12" s="22">
        <f t="shared" si="102"/>
        <v>0</v>
      </c>
      <c r="BA12" s="22">
        <f t="shared" si="103"/>
        <v>0</v>
      </c>
      <c r="BB12" s="25">
        <f t="shared" si="2"/>
        <v>0</v>
      </c>
      <c r="BC12" s="21">
        <f t="shared" si="3"/>
        <v>0</v>
      </c>
      <c r="BD12" s="22">
        <v>11</v>
      </c>
      <c r="BE12" s="18">
        <f t="shared" si="4"/>
        <v>0</v>
      </c>
      <c r="BF12" s="18">
        <f t="shared" si="5"/>
        <v>0</v>
      </c>
      <c r="BG12" s="18">
        <f t="shared" si="6"/>
        <v>0</v>
      </c>
      <c r="BH12" s="18">
        <f t="shared" si="7"/>
        <v>0</v>
      </c>
      <c r="BI12" s="18">
        <f t="shared" si="104"/>
        <v>0</v>
      </c>
      <c r="BJ12" s="22">
        <f t="shared" si="116"/>
        <v>1</v>
      </c>
      <c r="BK12" s="22">
        <f t="shared" si="105"/>
        <v>1</v>
      </c>
      <c r="BL12" s="33">
        <f t="shared" si="106"/>
        <v>1</v>
      </c>
      <c r="BM12" s="22">
        <f t="shared" si="8"/>
        <v>0</v>
      </c>
      <c r="BN12" s="22">
        <f t="shared" si="107"/>
        <v>1</v>
      </c>
      <c r="BO12" s="22">
        <f t="shared" si="9"/>
        <v>1</v>
      </c>
      <c r="BP12" s="22">
        <f t="shared" si="108"/>
        <v>0</v>
      </c>
      <c r="BQ12" s="22">
        <f t="shared" si="10"/>
        <v>0</v>
      </c>
      <c r="BR12" s="15">
        <f t="shared" si="11"/>
        <v>0</v>
      </c>
      <c r="BS12" s="45">
        <f t="shared" si="109"/>
        <v>0</v>
      </c>
      <c r="BT12" s="22">
        <f t="shared" si="110"/>
        <v>0</v>
      </c>
      <c r="BU12" s="22">
        <f t="shared" si="117"/>
        <v>1</v>
      </c>
      <c r="BV12" s="22">
        <f t="shared" si="111"/>
        <v>0</v>
      </c>
      <c r="BW12" s="22">
        <f t="shared" si="112"/>
        <v>1</v>
      </c>
      <c r="BX12" s="22">
        <f t="shared" si="113"/>
        <v>0</v>
      </c>
      <c r="BY12" s="15">
        <f t="shared" si="114"/>
        <v>0</v>
      </c>
      <c r="BZ12" s="18">
        <f t="shared" si="118"/>
        <v>0</v>
      </c>
      <c r="CA12" s="22">
        <f t="shared" si="119"/>
        <v>0</v>
      </c>
      <c r="CB12" s="22">
        <f t="shared" si="124"/>
        <v>1</v>
      </c>
      <c r="CC12" s="22">
        <f t="shared" si="120"/>
        <v>0</v>
      </c>
      <c r="CD12" s="22">
        <f t="shared" si="121"/>
        <v>1</v>
      </c>
      <c r="CE12" s="22">
        <f t="shared" si="122"/>
        <v>0</v>
      </c>
      <c r="CF12" s="15">
        <f t="shared" si="123"/>
        <v>0</v>
      </c>
      <c r="CG12" s="18">
        <f t="shared" si="125"/>
        <v>0</v>
      </c>
      <c r="CH12" s="22">
        <f t="shared" si="126"/>
        <v>0</v>
      </c>
      <c r="CI12" s="22">
        <f t="shared" si="127"/>
        <v>1</v>
      </c>
      <c r="CJ12" s="22">
        <f t="shared" si="128"/>
        <v>0</v>
      </c>
      <c r="CK12" s="22">
        <f t="shared" si="129"/>
        <v>1</v>
      </c>
      <c r="CL12" s="22">
        <f t="shared" si="130"/>
        <v>0</v>
      </c>
      <c r="CM12" s="15">
        <f t="shared" si="131"/>
        <v>0</v>
      </c>
      <c r="CN12" s="18">
        <f t="shared" si="132"/>
        <v>0</v>
      </c>
      <c r="CO12" s="22">
        <f t="shared" si="133"/>
        <v>0</v>
      </c>
      <c r="CP12" s="22">
        <f t="shared" si="134"/>
        <v>1</v>
      </c>
      <c r="CQ12" s="22">
        <f t="shared" si="135"/>
        <v>0</v>
      </c>
      <c r="CR12" s="22">
        <f t="shared" si="136"/>
        <v>1</v>
      </c>
      <c r="CS12" s="22">
        <f t="shared" si="137"/>
        <v>0</v>
      </c>
      <c r="CT12" s="15">
        <f t="shared" si="138"/>
        <v>0</v>
      </c>
      <c r="CU12" s="18">
        <f t="shared" si="139"/>
        <v>0</v>
      </c>
      <c r="CV12" s="22">
        <f t="shared" si="140"/>
        <v>0</v>
      </c>
      <c r="CW12" s="22">
        <f t="shared" si="141"/>
        <v>1</v>
      </c>
      <c r="CX12" s="22">
        <f t="shared" si="142"/>
        <v>0</v>
      </c>
      <c r="CY12" s="22">
        <f t="shared" si="143"/>
        <v>1</v>
      </c>
      <c r="CZ12" s="22">
        <f t="shared" si="144"/>
        <v>0</v>
      </c>
      <c r="DA12" s="15">
        <f t="shared" si="145"/>
        <v>0</v>
      </c>
      <c r="DB12" s="18">
        <f t="shared" si="146"/>
        <v>0</v>
      </c>
      <c r="DC12" s="22">
        <f t="shared" si="147"/>
        <v>0</v>
      </c>
      <c r="DD12" s="22">
        <f t="shared" si="148"/>
        <v>1</v>
      </c>
      <c r="DE12" s="22">
        <f t="shared" si="149"/>
        <v>0</v>
      </c>
      <c r="DF12" s="22">
        <f t="shared" si="150"/>
        <v>1</v>
      </c>
      <c r="DG12" s="22">
        <f t="shared" si="151"/>
        <v>0</v>
      </c>
      <c r="DH12" s="15">
        <f t="shared" si="152"/>
        <v>0</v>
      </c>
      <c r="DI12" s="18">
        <f t="shared" si="153"/>
        <v>0</v>
      </c>
      <c r="DJ12" s="22">
        <f t="shared" si="154"/>
        <v>0</v>
      </c>
      <c r="DK12" s="22">
        <f t="shared" si="155"/>
        <v>1</v>
      </c>
      <c r="DL12" s="22">
        <f t="shared" si="156"/>
        <v>0</v>
      </c>
      <c r="DM12" s="22">
        <f t="shared" si="157"/>
        <v>1</v>
      </c>
      <c r="DN12" s="22">
        <f t="shared" si="158"/>
        <v>0</v>
      </c>
      <c r="DO12" s="15">
        <f t="shared" si="159"/>
        <v>0</v>
      </c>
      <c r="DP12" s="18">
        <f t="shared" si="160"/>
        <v>0</v>
      </c>
      <c r="DQ12" s="22">
        <f t="shared" si="161"/>
        <v>0</v>
      </c>
      <c r="DR12" s="22">
        <f t="shared" si="162"/>
        <v>1</v>
      </c>
      <c r="DS12" s="22">
        <f t="shared" si="163"/>
        <v>0</v>
      </c>
      <c r="DT12" s="22">
        <f t="shared" si="164"/>
        <v>1</v>
      </c>
      <c r="DU12" s="22">
        <f t="shared" si="165"/>
        <v>0</v>
      </c>
      <c r="DV12" s="15">
        <f t="shared" si="166"/>
        <v>0</v>
      </c>
      <c r="DW12" s="18">
        <f t="shared" si="167"/>
        <v>0</v>
      </c>
      <c r="DX12" s="22">
        <f t="shared" si="168"/>
        <v>0</v>
      </c>
      <c r="DY12" s="22">
        <f t="shared" si="169"/>
        <v>1</v>
      </c>
      <c r="DZ12" s="22">
        <f t="shared" si="170"/>
        <v>0</v>
      </c>
      <c r="EA12" s="22">
        <f t="shared" si="171"/>
        <v>1</v>
      </c>
      <c r="EB12" s="22">
        <f t="shared" si="172"/>
        <v>0</v>
      </c>
      <c r="EC12" s="15">
        <f t="shared" si="173"/>
        <v>0</v>
      </c>
      <c r="ED12" s="18">
        <f t="shared" ref="ED12:ED24" si="174">IF(AND(DW12=0,DP12=0,DI12=0,DB12=0,CU12=0,CN12=0,CG12=0,BZ12=0,BS12=0,BI12=0,BC12-BC11&lt;TIME(1,55,0),BC12&gt;EJ11+TIME(1,55,0)),JQ11,0)</f>
        <v>0</v>
      </c>
      <c r="EE12" s="22">
        <f t="shared" ref="EE12:EE24" si="175">IF(ED12&lt;&gt;0,1,0)</f>
        <v>0</v>
      </c>
      <c r="EF12" s="22">
        <f t="shared" ref="EF12:EF24" si="176">IF(EG12&gt;EH12,EG12,EH12)</f>
        <v>1</v>
      </c>
      <c r="EG12" s="22">
        <f t="shared" ref="EG12:EG24" si="177">IF(AND(AP12&gt;0,ED12&gt;0),0,IF(ED12&gt;0,EG11+1,EG11))</f>
        <v>0</v>
      </c>
      <c r="EH12" s="22">
        <f t="shared" ref="EH12:EH24" si="178">IF(EG12=0,EG11+1,0)</f>
        <v>1</v>
      </c>
      <c r="EI12" s="22">
        <f t="shared" ref="EI12:EI24" si="179">IF(AND(AP12&gt;0,EH12&gt;0,ED12&gt;0),1,0)</f>
        <v>0</v>
      </c>
      <c r="EJ12" s="15">
        <f t="shared" ref="EJ12:EJ24" si="180">IF(ED12&lt;&gt;0,BC12,EJ11)</f>
        <v>0</v>
      </c>
      <c r="EQ12" s="15"/>
      <c r="EX12" s="15"/>
      <c r="FE12" s="15"/>
      <c r="FL12" s="15"/>
      <c r="FS12" s="15"/>
      <c r="FZ12" s="15"/>
      <c r="GG12" s="15"/>
      <c r="GN12" s="15"/>
      <c r="GP12" s="22"/>
      <c r="GQ12" s="22"/>
      <c r="GR12" s="22"/>
      <c r="GS12" s="22"/>
      <c r="GT12" s="22"/>
      <c r="GU12" s="15"/>
      <c r="GV12" s="22">
        <f t="shared" si="12"/>
        <v>0</v>
      </c>
      <c r="GW12" s="22">
        <f t="shared" si="13"/>
        <v>1</v>
      </c>
      <c r="GX12" s="22">
        <f t="shared" si="14"/>
        <v>1</v>
      </c>
      <c r="GY12" s="18">
        <f t="shared" si="15"/>
        <v>1</v>
      </c>
      <c r="GZ12" s="18">
        <v>0</v>
      </c>
      <c r="HA12" s="18">
        <f t="shared" si="16"/>
        <v>0</v>
      </c>
      <c r="HB12" s="18">
        <v>0</v>
      </c>
      <c r="HC12" s="18">
        <f t="shared" si="17"/>
        <v>0</v>
      </c>
      <c r="HD12" s="18">
        <v>0</v>
      </c>
      <c r="HE12" s="18">
        <f t="shared" si="18"/>
        <v>0</v>
      </c>
      <c r="HF12" s="18">
        <v>0</v>
      </c>
      <c r="HG12" s="18">
        <f t="shared" si="19"/>
        <v>0</v>
      </c>
      <c r="HH12" s="18">
        <v>0</v>
      </c>
      <c r="HI12" s="18">
        <f t="shared" si="20"/>
        <v>0</v>
      </c>
      <c r="HJ12" s="18">
        <v>0</v>
      </c>
      <c r="HK12" s="18">
        <f t="shared" si="21"/>
        <v>0</v>
      </c>
      <c r="HL12" s="18">
        <v>0</v>
      </c>
      <c r="HM12" s="18">
        <f t="shared" si="22"/>
        <v>0</v>
      </c>
      <c r="HN12" s="18">
        <v>0</v>
      </c>
      <c r="HO12" s="18">
        <f t="shared" si="23"/>
        <v>0</v>
      </c>
      <c r="HP12" s="18">
        <v>0</v>
      </c>
      <c r="HQ12" s="18">
        <f t="shared" si="24"/>
        <v>0</v>
      </c>
      <c r="HR12" s="18">
        <v>0</v>
      </c>
      <c r="HS12" s="18">
        <f t="shared" si="25"/>
        <v>0</v>
      </c>
      <c r="HT12" s="18">
        <v>0</v>
      </c>
      <c r="HU12" s="18">
        <f t="shared" si="26"/>
        <v>0</v>
      </c>
      <c r="HV12" s="18">
        <v>0</v>
      </c>
      <c r="HW12" s="18">
        <f t="shared" si="27"/>
        <v>0</v>
      </c>
      <c r="HX12" s="18">
        <v>0</v>
      </c>
      <c r="HY12" s="18">
        <f t="shared" si="28"/>
        <v>0</v>
      </c>
      <c r="HZ12" s="18">
        <v>0</v>
      </c>
      <c r="IA12" s="18">
        <f t="shared" si="29"/>
        <v>0</v>
      </c>
      <c r="IB12" s="18">
        <v>0</v>
      </c>
      <c r="IC12" s="18">
        <f t="shared" si="30"/>
        <v>0</v>
      </c>
      <c r="ID12" s="18">
        <v>0</v>
      </c>
      <c r="IE12" s="18">
        <f t="shared" si="31"/>
        <v>0</v>
      </c>
      <c r="IF12" s="18">
        <v>0</v>
      </c>
      <c r="IG12" s="18">
        <f t="shared" si="32"/>
        <v>0</v>
      </c>
      <c r="IH12" s="18">
        <v>0</v>
      </c>
      <c r="II12" s="18">
        <f t="shared" si="33"/>
        <v>0</v>
      </c>
      <c r="IJ12" s="18">
        <v>0</v>
      </c>
      <c r="IK12" s="18">
        <f t="shared" si="34"/>
        <v>0</v>
      </c>
      <c r="IL12" s="18">
        <v>0</v>
      </c>
      <c r="IM12" s="18">
        <f t="shared" si="35"/>
        <v>0</v>
      </c>
      <c r="IN12" s="18">
        <f t="shared" si="36"/>
        <v>0</v>
      </c>
      <c r="IO12" s="18">
        <f t="shared" si="37"/>
        <v>0</v>
      </c>
      <c r="IP12" s="18">
        <f t="shared" si="38"/>
        <v>0</v>
      </c>
      <c r="IQ12" s="18">
        <f t="shared" si="39"/>
        <v>0</v>
      </c>
      <c r="IR12" s="18">
        <f t="shared" si="40"/>
        <v>0</v>
      </c>
      <c r="IS12" s="18">
        <f t="shared" si="41"/>
        <v>0</v>
      </c>
      <c r="IT12" s="18">
        <f t="shared" si="42"/>
        <v>0</v>
      </c>
      <c r="IU12" s="18">
        <f t="shared" si="43"/>
        <v>0</v>
      </c>
      <c r="IV12" s="18">
        <f t="shared" si="44"/>
        <v>0</v>
      </c>
      <c r="IW12" s="18">
        <f t="shared" si="45"/>
        <v>0</v>
      </c>
      <c r="IX12" s="18">
        <f t="shared" si="46"/>
        <v>0</v>
      </c>
      <c r="IY12" s="18">
        <f t="shared" si="47"/>
        <v>0</v>
      </c>
      <c r="IZ12" s="18">
        <f t="shared" si="48"/>
        <v>0</v>
      </c>
      <c r="JA12" s="18">
        <f t="shared" si="49"/>
        <v>0</v>
      </c>
      <c r="JB12" s="18">
        <f t="shared" si="50"/>
        <v>0</v>
      </c>
      <c r="JC12" s="18">
        <f t="shared" si="51"/>
        <v>0</v>
      </c>
      <c r="JD12" s="18">
        <f t="shared" si="52"/>
        <v>0</v>
      </c>
      <c r="JE12" s="18">
        <f t="shared" si="53"/>
        <v>0</v>
      </c>
      <c r="JF12" s="18">
        <f t="shared" si="54"/>
        <v>0</v>
      </c>
      <c r="JG12" s="18">
        <f t="shared" si="55"/>
        <v>0.01</v>
      </c>
      <c r="JH12" s="18">
        <f t="shared" si="56"/>
        <v>1</v>
      </c>
      <c r="JI12" s="18">
        <f t="shared" si="57"/>
        <v>1</v>
      </c>
      <c r="JJ12" s="18">
        <f t="shared" si="58"/>
        <v>1</v>
      </c>
      <c r="JK12" s="18">
        <f t="shared" si="59"/>
        <v>1</v>
      </c>
      <c r="JL12" s="18">
        <f t="shared" si="60"/>
        <v>1</v>
      </c>
      <c r="JM12" s="18">
        <f t="shared" si="61"/>
        <v>1</v>
      </c>
      <c r="JN12" s="18">
        <f t="shared" si="62"/>
        <v>1</v>
      </c>
      <c r="JO12" s="18">
        <f t="shared" si="63"/>
        <v>1</v>
      </c>
      <c r="JP12" s="18">
        <f t="shared" si="64"/>
        <v>1</v>
      </c>
      <c r="JQ12" s="18">
        <f t="shared" si="65"/>
        <v>1</v>
      </c>
      <c r="JR12" s="18">
        <f t="shared" si="66"/>
        <v>1</v>
      </c>
      <c r="JS12" s="18">
        <f t="shared" si="67"/>
        <v>1</v>
      </c>
      <c r="JT12" s="18">
        <f t="shared" si="68"/>
        <v>1</v>
      </c>
      <c r="JU12" s="18">
        <f t="shared" si="69"/>
        <v>1</v>
      </c>
      <c r="JV12" s="18">
        <f t="shared" si="70"/>
        <v>1</v>
      </c>
      <c r="JW12" s="18">
        <f t="shared" si="71"/>
        <v>1</v>
      </c>
      <c r="JX12" s="18">
        <f t="shared" si="72"/>
        <v>1</v>
      </c>
      <c r="JY12" s="18">
        <f t="shared" si="73"/>
        <v>1</v>
      </c>
      <c r="JZ12" s="18">
        <f t="shared" si="74"/>
        <v>1</v>
      </c>
      <c r="KA12" s="18">
        <f t="shared" si="75"/>
        <v>0</v>
      </c>
      <c r="KB12" s="18">
        <f t="shared" si="76"/>
        <v>0</v>
      </c>
      <c r="KC12" s="18">
        <f t="shared" si="77"/>
        <v>0</v>
      </c>
      <c r="KD12" s="18">
        <f t="shared" si="78"/>
        <v>0</v>
      </c>
      <c r="KE12" s="18">
        <f t="shared" si="79"/>
        <v>0</v>
      </c>
      <c r="KF12" s="18">
        <f t="shared" si="80"/>
        <v>0</v>
      </c>
      <c r="KG12" s="18">
        <f t="shared" si="81"/>
        <v>0</v>
      </c>
      <c r="KH12" s="18">
        <f t="shared" si="82"/>
        <v>0</v>
      </c>
      <c r="KI12" s="18">
        <f t="shared" si="83"/>
        <v>0</v>
      </c>
      <c r="KJ12" s="18">
        <f t="shared" si="84"/>
        <v>0</v>
      </c>
      <c r="KK12" s="18">
        <f t="shared" si="85"/>
        <v>0</v>
      </c>
      <c r="KL12" s="18">
        <f t="shared" si="86"/>
        <v>0</v>
      </c>
      <c r="KM12" s="18">
        <f t="shared" si="87"/>
        <v>0</v>
      </c>
      <c r="KN12" s="18">
        <f t="shared" si="88"/>
        <v>0</v>
      </c>
      <c r="KO12" s="18">
        <f t="shared" si="89"/>
        <v>0</v>
      </c>
      <c r="KP12" s="18">
        <f t="shared" si="90"/>
        <v>0</v>
      </c>
      <c r="KQ12" s="18">
        <f t="shared" si="91"/>
        <v>0</v>
      </c>
      <c r="KR12" s="18">
        <f t="shared" si="92"/>
        <v>0</v>
      </c>
      <c r="KS12" s="18">
        <f t="shared" si="93"/>
        <v>0</v>
      </c>
      <c r="KT12" s="18">
        <f t="shared" si="94"/>
        <v>0</v>
      </c>
    </row>
    <row r="13" spans="1:306" x14ac:dyDescent="0.3">
      <c r="A13" s="18"/>
      <c r="B13" s="18"/>
      <c r="C13" s="18"/>
      <c r="F13" s="18"/>
      <c r="AI13" s="18"/>
      <c r="AJ13" s="24"/>
      <c r="AK13" s="24"/>
      <c r="AL13" s="20"/>
      <c r="AM13" s="23"/>
      <c r="AN13" s="18"/>
      <c r="AO13" s="24"/>
      <c r="AP13" s="18">
        <f t="shared" si="95"/>
        <v>0</v>
      </c>
      <c r="AQ13" s="18" t="str">
        <f t="shared" si="115"/>
        <v>favorite</v>
      </c>
      <c r="AR13" s="18" t="str">
        <f t="shared" si="96"/>
        <v>x</v>
      </c>
      <c r="AS13" s="19">
        <f t="shared" si="0"/>
        <v>0</v>
      </c>
      <c r="AT13" s="19">
        <f t="shared" si="1"/>
        <v>0</v>
      </c>
      <c r="AU13" s="19">
        <f t="shared" si="97"/>
        <v>0</v>
      </c>
      <c r="AV13" s="19">
        <f t="shared" si="98"/>
        <v>0</v>
      </c>
      <c r="AW13" s="71">
        <f t="shared" si="99"/>
        <v>0</v>
      </c>
      <c r="AX13" s="71">
        <f t="shared" si="100"/>
        <v>0</v>
      </c>
      <c r="AY13" s="71">
        <f t="shared" si="101"/>
        <v>1</v>
      </c>
      <c r="AZ13" s="22">
        <f t="shared" si="102"/>
        <v>0</v>
      </c>
      <c r="BA13" s="22">
        <f t="shared" si="103"/>
        <v>0</v>
      </c>
      <c r="BB13" s="25">
        <f t="shared" si="2"/>
        <v>0</v>
      </c>
      <c r="BC13" s="21">
        <f t="shared" si="3"/>
        <v>0</v>
      </c>
      <c r="BD13" s="22">
        <v>12</v>
      </c>
      <c r="BE13" s="18">
        <f t="shared" si="4"/>
        <v>0</v>
      </c>
      <c r="BF13" s="18">
        <f t="shared" si="5"/>
        <v>0</v>
      </c>
      <c r="BG13" s="18">
        <f t="shared" si="6"/>
        <v>0</v>
      </c>
      <c r="BH13" s="18">
        <f t="shared" si="7"/>
        <v>0</v>
      </c>
      <c r="BI13" s="18">
        <f t="shared" si="104"/>
        <v>0</v>
      </c>
      <c r="BJ13" s="22">
        <f t="shared" si="116"/>
        <v>1</v>
      </c>
      <c r="BK13" s="22">
        <f t="shared" si="105"/>
        <v>1</v>
      </c>
      <c r="BL13" s="33">
        <f t="shared" si="106"/>
        <v>1</v>
      </c>
      <c r="BM13" s="22">
        <f t="shared" si="8"/>
        <v>0</v>
      </c>
      <c r="BN13" s="22">
        <f t="shared" si="107"/>
        <v>1</v>
      </c>
      <c r="BO13" s="22">
        <f t="shared" si="9"/>
        <v>1</v>
      </c>
      <c r="BP13" s="22">
        <f t="shared" si="108"/>
        <v>0</v>
      </c>
      <c r="BQ13" s="22">
        <f t="shared" si="10"/>
        <v>0</v>
      </c>
      <c r="BR13" s="15">
        <f t="shared" si="11"/>
        <v>0</v>
      </c>
      <c r="BS13" s="45">
        <f t="shared" si="109"/>
        <v>0</v>
      </c>
      <c r="BT13" s="22">
        <f t="shared" si="110"/>
        <v>0</v>
      </c>
      <c r="BU13" s="22">
        <f t="shared" si="117"/>
        <v>1</v>
      </c>
      <c r="BV13" s="22">
        <f t="shared" si="111"/>
        <v>0</v>
      </c>
      <c r="BW13" s="22">
        <f t="shared" si="112"/>
        <v>1</v>
      </c>
      <c r="BX13" s="22">
        <f t="shared" si="113"/>
        <v>0</v>
      </c>
      <c r="BY13" s="15">
        <f t="shared" si="114"/>
        <v>0</v>
      </c>
      <c r="BZ13" s="18">
        <f t="shared" si="118"/>
        <v>0</v>
      </c>
      <c r="CA13" s="22">
        <f t="shared" si="119"/>
        <v>0</v>
      </c>
      <c r="CB13" s="22">
        <f t="shared" si="124"/>
        <v>1</v>
      </c>
      <c r="CC13" s="22">
        <f t="shared" si="120"/>
        <v>0</v>
      </c>
      <c r="CD13" s="22">
        <f t="shared" si="121"/>
        <v>1</v>
      </c>
      <c r="CE13" s="22">
        <f t="shared" si="122"/>
        <v>0</v>
      </c>
      <c r="CF13" s="15">
        <f t="shared" si="123"/>
        <v>0</v>
      </c>
      <c r="CG13" s="18">
        <f t="shared" si="125"/>
        <v>0</v>
      </c>
      <c r="CH13" s="22">
        <f t="shared" si="126"/>
        <v>0</v>
      </c>
      <c r="CI13" s="22">
        <f t="shared" si="127"/>
        <v>1</v>
      </c>
      <c r="CJ13" s="22">
        <f t="shared" si="128"/>
        <v>0</v>
      </c>
      <c r="CK13" s="22">
        <f t="shared" si="129"/>
        <v>1</v>
      </c>
      <c r="CL13" s="22">
        <f t="shared" si="130"/>
        <v>0</v>
      </c>
      <c r="CM13" s="15">
        <f t="shared" si="131"/>
        <v>0</v>
      </c>
      <c r="CN13" s="18">
        <f t="shared" si="132"/>
        <v>0</v>
      </c>
      <c r="CO13" s="22">
        <f t="shared" si="133"/>
        <v>0</v>
      </c>
      <c r="CP13" s="22">
        <f t="shared" si="134"/>
        <v>1</v>
      </c>
      <c r="CQ13" s="22">
        <f t="shared" si="135"/>
        <v>0</v>
      </c>
      <c r="CR13" s="22">
        <f t="shared" si="136"/>
        <v>1</v>
      </c>
      <c r="CS13" s="22">
        <f t="shared" si="137"/>
        <v>0</v>
      </c>
      <c r="CT13" s="15">
        <f t="shared" si="138"/>
        <v>0</v>
      </c>
      <c r="CU13" s="18">
        <f t="shared" si="139"/>
        <v>0</v>
      </c>
      <c r="CV13" s="22">
        <f t="shared" si="140"/>
        <v>0</v>
      </c>
      <c r="CW13" s="22">
        <f t="shared" si="141"/>
        <v>1</v>
      </c>
      <c r="CX13" s="22">
        <f t="shared" si="142"/>
        <v>0</v>
      </c>
      <c r="CY13" s="22">
        <f t="shared" si="143"/>
        <v>1</v>
      </c>
      <c r="CZ13" s="22">
        <f t="shared" si="144"/>
        <v>0</v>
      </c>
      <c r="DA13" s="15">
        <f t="shared" si="145"/>
        <v>0</v>
      </c>
      <c r="DB13" s="18">
        <f t="shared" si="146"/>
        <v>0</v>
      </c>
      <c r="DC13" s="22">
        <f t="shared" si="147"/>
        <v>0</v>
      </c>
      <c r="DD13" s="22">
        <f t="shared" si="148"/>
        <v>1</v>
      </c>
      <c r="DE13" s="22">
        <f t="shared" si="149"/>
        <v>0</v>
      </c>
      <c r="DF13" s="22">
        <f t="shared" si="150"/>
        <v>1</v>
      </c>
      <c r="DG13" s="22">
        <f t="shared" si="151"/>
        <v>0</v>
      </c>
      <c r="DH13" s="15">
        <f t="shared" si="152"/>
        <v>0</v>
      </c>
      <c r="DI13" s="18">
        <f t="shared" si="153"/>
        <v>0</v>
      </c>
      <c r="DJ13" s="22">
        <f t="shared" si="154"/>
        <v>0</v>
      </c>
      <c r="DK13" s="22">
        <f t="shared" si="155"/>
        <v>1</v>
      </c>
      <c r="DL13" s="22">
        <f t="shared" si="156"/>
        <v>0</v>
      </c>
      <c r="DM13" s="22">
        <f t="shared" si="157"/>
        <v>1</v>
      </c>
      <c r="DN13" s="22">
        <f t="shared" si="158"/>
        <v>0</v>
      </c>
      <c r="DO13" s="15">
        <f t="shared" si="159"/>
        <v>0</v>
      </c>
      <c r="DP13" s="18">
        <f t="shared" si="160"/>
        <v>0</v>
      </c>
      <c r="DQ13" s="22">
        <f t="shared" si="161"/>
        <v>0</v>
      </c>
      <c r="DR13" s="22">
        <f t="shared" si="162"/>
        <v>1</v>
      </c>
      <c r="DS13" s="22">
        <f t="shared" si="163"/>
        <v>0</v>
      </c>
      <c r="DT13" s="22">
        <f t="shared" si="164"/>
        <v>1</v>
      </c>
      <c r="DU13" s="22">
        <f t="shared" si="165"/>
        <v>0</v>
      </c>
      <c r="DV13" s="15">
        <f t="shared" si="166"/>
        <v>0</v>
      </c>
      <c r="DW13" s="18">
        <f t="shared" si="167"/>
        <v>0</v>
      </c>
      <c r="DX13" s="22">
        <f t="shared" si="168"/>
        <v>0</v>
      </c>
      <c r="DY13" s="22">
        <f t="shared" si="169"/>
        <v>1</v>
      </c>
      <c r="DZ13" s="22">
        <f t="shared" si="170"/>
        <v>0</v>
      </c>
      <c r="EA13" s="22">
        <f t="shared" si="171"/>
        <v>1</v>
      </c>
      <c r="EB13" s="22">
        <f t="shared" si="172"/>
        <v>0</v>
      </c>
      <c r="EC13" s="15">
        <f t="shared" si="173"/>
        <v>0</v>
      </c>
      <c r="ED13" s="18">
        <f t="shared" si="174"/>
        <v>0</v>
      </c>
      <c r="EE13" s="22">
        <f t="shared" si="175"/>
        <v>0</v>
      </c>
      <c r="EF13" s="22">
        <f t="shared" si="176"/>
        <v>1</v>
      </c>
      <c r="EG13" s="22">
        <f t="shared" si="177"/>
        <v>0</v>
      </c>
      <c r="EH13" s="22">
        <f t="shared" si="178"/>
        <v>1</v>
      </c>
      <c r="EI13" s="22">
        <f t="shared" si="179"/>
        <v>0</v>
      </c>
      <c r="EJ13" s="15">
        <f t="shared" si="180"/>
        <v>0</v>
      </c>
      <c r="EK13" s="18">
        <f t="shared" ref="EK13:EK24" si="181">IF(AND(ED13=0,DW13=0,DP13=0,DI13=0,DB13=0,CU13=0,CN13=0,CG13=0,BZ13=0,BS13=0,BI13=0,BC13-BC12&lt;TIME(1,55,0),BC13&gt;EQ12+TIME(1,55,0)),JR12,0)</f>
        <v>0</v>
      </c>
      <c r="EL13" s="22">
        <f t="shared" ref="EL13:EL24" si="182">IF(EK13&lt;&gt;0,1,0)</f>
        <v>0</v>
      </c>
      <c r="EM13" s="22">
        <f t="shared" ref="EM13:EM24" si="183">IF(EN13&gt;EO13,EN13,EO13)</f>
        <v>1</v>
      </c>
      <c r="EN13" s="22">
        <f t="shared" ref="EN13:EN24" si="184">IF(AND(AP13&gt;0,EK13&gt;0),0,IF(EK13&gt;0,EN12+1,EN12))</f>
        <v>0</v>
      </c>
      <c r="EO13" s="22">
        <f t="shared" ref="EO13:EO24" si="185">IF(EN13=0,EN12+1,0)</f>
        <v>1</v>
      </c>
      <c r="EP13" s="22">
        <f t="shared" ref="EP13:EP24" si="186">IF(AND(AP13&gt;0,EO13&gt;0,EK13&gt;0),1,0)</f>
        <v>0</v>
      </c>
      <c r="EQ13" s="15">
        <f t="shared" ref="EQ13:EQ24" si="187">IF(EK13&lt;&gt;0,BC13,EQ12)</f>
        <v>0</v>
      </c>
      <c r="EX13" s="15"/>
      <c r="FE13" s="15"/>
      <c r="FL13" s="15"/>
      <c r="FS13" s="15"/>
      <c r="FZ13" s="15"/>
      <c r="GG13" s="15"/>
      <c r="GN13" s="15"/>
      <c r="GP13" s="22"/>
      <c r="GQ13" s="22"/>
      <c r="GR13" s="22"/>
      <c r="GS13" s="22"/>
      <c r="GT13" s="22"/>
      <c r="GU13" s="15"/>
      <c r="GV13" s="22">
        <f t="shared" si="12"/>
        <v>0</v>
      </c>
      <c r="GW13" s="22">
        <f t="shared" si="13"/>
        <v>1</v>
      </c>
      <c r="GX13" s="22">
        <f t="shared" si="14"/>
        <v>1</v>
      </c>
      <c r="GY13" s="18">
        <f t="shared" si="15"/>
        <v>1</v>
      </c>
      <c r="GZ13" s="18">
        <v>0</v>
      </c>
      <c r="HA13" s="18">
        <f t="shared" si="16"/>
        <v>0</v>
      </c>
      <c r="HB13" s="18">
        <v>0</v>
      </c>
      <c r="HC13" s="18">
        <f t="shared" si="17"/>
        <v>0</v>
      </c>
      <c r="HD13" s="18">
        <v>0</v>
      </c>
      <c r="HE13" s="18">
        <f t="shared" si="18"/>
        <v>0</v>
      </c>
      <c r="HF13" s="18">
        <v>0</v>
      </c>
      <c r="HG13" s="18">
        <f t="shared" si="19"/>
        <v>0</v>
      </c>
      <c r="HH13" s="18">
        <v>0</v>
      </c>
      <c r="HI13" s="18">
        <f t="shared" si="20"/>
        <v>0</v>
      </c>
      <c r="HJ13" s="18">
        <v>0</v>
      </c>
      <c r="HK13" s="18">
        <f t="shared" si="21"/>
        <v>0</v>
      </c>
      <c r="HL13" s="18">
        <v>0</v>
      </c>
      <c r="HM13" s="18">
        <f t="shared" si="22"/>
        <v>0</v>
      </c>
      <c r="HN13" s="18">
        <v>0</v>
      </c>
      <c r="HO13" s="18">
        <f t="shared" si="23"/>
        <v>0</v>
      </c>
      <c r="HP13" s="18">
        <v>0</v>
      </c>
      <c r="HQ13" s="18">
        <f t="shared" si="24"/>
        <v>0</v>
      </c>
      <c r="HR13" s="18">
        <v>0</v>
      </c>
      <c r="HS13" s="18">
        <f t="shared" si="25"/>
        <v>0</v>
      </c>
      <c r="HT13" s="18">
        <v>0</v>
      </c>
      <c r="HU13" s="18">
        <f t="shared" si="26"/>
        <v>0</v>
      </c>
      <c r="HV13" s="18">
        <v>0</v>
      </c>
      <c r="HW13" s="18">
        <f t="shared" si="27"/>
        <v>0</v>
      </c>
      <c r="HX13" s="18">
        <v>0</v>
      </c>
      <c r="HY13" s="18">
        <f t="shared" si="28"/>
        <v>0</v>
      </c>
      <c r="HZ13" s="18">
        <v>0</v>
      </c>
      <c r="IA13" s="18">
        <f t="shared" si="29"/>
        <v>0</v>
      </c>
      <c r="IB13" s="18">
        <v>0</v>
      </c>
      <c r="IC13" s="18">
        <f t="shared" si="30"/>
        <v>0</v>
      </c>
      <c r="ID13" s="18">
        <v>0</v>
      </c>
      <c r="IE13" s="18">
        <f t="shared" si="31"/>
        <v>0</v>
      </c>
      <c r="IF13" s="18">
        <v>0</v>
      </c>
      <c r="IG13" s="18">
        <f t="shared" si="32"/>
        <v>0</v>
      </c>
      <c r="IH13" s="18">
        <v>0</v>
      </c>
      <c r="II13" s="18">
        <f t="shared" si="33"/>
        <v>0</v>
      </c>
      <c r="IJ13" s="18">
        <v>0</v>
      </c>
      <c r="IK13" s="18">
        <f t="shared" si="34"/>
        <v>0</v>
      </c>
      <c r="IL13" s="18">
        <v>0</v>
      </c>
      <c r="IM13" s="18">
        <f t="shared" si="35"/>
        <v>0</v>
      </c>
      <c r="IN13" s="18">
        <f t="shared" si="36"/>
        <v>0</v>
      </c>
      <c r="IO13" s="18">
        <f t="shared" si="37"/>
        <v>0</v>
      </c>
      <c r="IP13" s="18">
        <f t="shared" si="38"/>
        <v>0</v>
      </c>
      <c r="IQ13" s="18">
        <f t="shared" si="39"/>
        <v>0</v>
      </c>
      <c r="IR13" s="18">
        <f t="shared" si="40"/>
        <v>0</v>
      </c>
      <c r="IS13" s="18">
        <f t="shared" si="41"/>
        <v>0</v>
      </c>
      <c r="IT13" s="18">
        <f t="shared" si="42"/>
        <v>0</v>
      </c>
      <c r="IU13" s="18">
        <f t="shared" si="43"/>
        <v>0</v>
      </c>
      <c r="IV13" s="18">
        <f t="shared" si="44"/>
        <v>0</v>
      </c>
      <c r="IW13" s="18">
        <f t="shared" si="45"/>
        <v>0</v>
      </c>
      <c r="IX13" s="18">
        <f t="shared" si="46"/>
        <v>0</v>
      </c>
      <c r="IY13" s="18">
        <f t="shared" si="47"/>
        <v>0</v>
      </c>
      <c r="IZ13" s="18">
        <f t="shared" si="48"/>
        <v>0</v>
      </c>
      <c r="JA13" s="18">
        <f t="shared" si="49"/>
        <v>0</v>
      </c>
      <c r="JB13" s="18">
        <f t="shared" si="50"/>
        <v>0</v>
      </c>
      <c r="JC13" s="18">
        <f t="shared" si="51"/>
        <v>0</v>
      </c>
      <c r="JD13" s="18">
        <f t="shared" si="52"/>
        <v>0</v>
      </c>
      <c r="JE13" s="18">
        <f t="shared" si="53"/>
        <v>0</v>
      </c>
      <c r="JF13" s="18">
        <f t="shared" si="54"/>
        <v>0</v>
      </c>
      <c r="JG13" s="18">
        <f t="shared" si="55"/>
        <v>0.01</v>
      </c>
      <c r="JH13" s="18">
        <f t="shared" si="56"/>
        <v>1</v>
      </c>
      <c r="JI13" s="18">
        <f t="shared" si="57"/>
        <v>1</v>
      </c>
      <c r="JJ13" s="18">
        <f t="shared" si="58"/>
        <v>1</v>
      </c>
      <c r="JK13" s="18">
        <f t="shared" si="59"/>
        <v>1</v>
      </c>
      <c r="JL13" s="18">
        <f t="shared" si="60"/>
        <v>1</v>
      </c>
      <c r="JM13" s="18">
        <f t="shared" si="61"/>
        <v>1</v>
      </c>
      <c r="JN13" s="18">
        <f t="shared" si="62"/>
        <v>1</v>
      </c>
      <c r="JO13" s="18">
        <f t="shared" si="63"/>
        <v>1</v>
      </c>
      <c r="JP13" s="18">
        <f t="shared" si="64"/>
        <v>1</v>
      </c>
      <c r="JQ13" s="18">
        <f t="shared" si="65"/>
        <v>1</v>
      </c>
      <c r="JR13" s="18">
        <f t="shared" si="66"/>
        <v>1</v>
      </c>
      <c r="JS13" s="18">
        <f t="shared" si="67"/>
        <v>1</v>
      </c>
      <c r="JT13" s="18">
        <f t="shared" si="68"/>
        <v>1</v>
      </c>
      <c r="JU13" s="18">
        <f t="shared" si="69"/>
        <v>1</v>
      </c>
      <c r="JV13" s="18">
        <f t="shared" si="70"/>
        <v>1</v>
      </c>
      <c r="JW13" s="18">
        <f t="shared" si="71"/>
        <v>1</v>
      </c>
      <c r="JX13" s="18">
        <f t="shared" si="72"/>
        <v>1</v>
      </c>
      <c r="JY13" s="18">
        <f t="shared" si="73"/>
        <v>1</v>
      </c>
      <c r="JZ13" s="18">
        <f t="shared" si="74"/>
        <v>1</v>
      </c>
      <c r="KA13" s="18">
        <f t="shared" si="75"/>
        <v>0</v>
      </c>
      <c r="KB13" s="18">
        <f t="shared" si="76"/>
        <v>0</v>
      </c>
      <c r="KC13" s="18">
        <f t="shared" si="77"/>
        <v>0</v>
      </c>
      <c r="KD13" s="18">
        <f t="shared" si="78"/>
        <v>0</v>
      </c>
      <c r="KE13" s="18">
        <f t="shared" si="79"/>
        <v>0</v>
      </c>
      <c r="KF13" s="18">
        <f t="shared" si="80"/>
        <v>0</v>
      </c>
      <c r="KG13" s="18">
        <f t="shared" si="81"/>
        <v>0</v>
      </c>
      <c r="KH13" s="18">
        <f t="shared" si="82"/>
        <v>0</v>
      </c>
      <c r="KI13" s="18">
        <f t="shared" si="83"/>
        <v>0</v>
      </c>
      <c r="KJ13" s="18">
        <f t="shared" si="84"/>
        <v>0</v>
      </c>
      <c r="KK13" s="18">
        <f t="shared" si="85"/>
        <v>0</v>
      </c>
      <c r="KL13" s="18">
        <f t="shared" si="86"/>
        <v>0</v>
      </c>
      <c r="KM13" s="18">
        <f t="shared" si="87"/>
        <v>0</v>
      </c>
      <c r="KN13" s="18">
        <f t="shared" si="88"/>
        <v>0</v>
      </c>
      <c r="KO13" s="18">
        <f t="shared" si="89"/>
        <v>0</v>
      </c>
      <c r="KP13" s="18">
        <f t="shared" si="90"/>
        <v>0</v>
      </c>
      <c r="KQ13" s="18">
        <f t="shared" si="91"/>
        <v>0</v>
      </c>
      <c r="KR13" s="18">
        <f t="shared" si="92"/>
        <v>0</v>
      </c>
      <c r="KS13" s="18">
        <f t="shared" si="93"/>
        <v>0</v>
      </c>
      <c r="KT13" s="18">
        <f t="shared" si="94"/>
        <v>0</v>
      </c>
    </row>
    <row r="14" spans="1:306" x14ac:dyDescent="0.3">
      <c r="A14" s="18"/>
      <c r="B14" s="18"/>
      <c r="C14" s="18"/>
      <c r="AJ14" s="24"/>
      <c r="AK14" s="24"/>
      <c r="AL14" s="20"/>
      <c r="AM14" s="23"/>
      <c r="AN14" s="18"/>
      <c r="AO14" s="24"/>
      <c r="AP14" s="18">
        <f t="shared" si="95"/>
        <v>0</v>
      </c>
      <c r="AQ14" s="18" t="str">
        <f t="shared" si="115"/>
        <v>favorite</v>
      </c>
      <c r="AR14" s="18" t="str">
        <f t="shared" si="96"/>
        <v>x</v>
      </c>
      <c r="AS14" s="19">
        <f t="shared" si="0"/>
        <v>0</v>
      </c>
      <c r="AT14" s="19">
        <f t="shared" si="1"/>
        <v>0</v>
      </c>
      <c r="AU14" s="19">
        <f t="shared" si="97"/>
        <v>0</v>
      </c>
      <c r="AV14" s="19">
        <f t="shared" si="98"/>
        <v>0</v>
      </c>
      <c r="AW14" s="71">
        <f t="shared" si="99"/>
        <v>0</v>
      </c>
      <c r="AX14" s="71">
        <f t="shared" si="100"/>
        <v>0</v>
      </c>
      <c r="AY14" s="71">
        <f t="shared" si="101"/>
        <v>1</v>
      </c>
      <c r="AZ14" s="22">
        <f t="shared" si="102"/>
        <v>0</v>
      </c>
      <c r="BA14" s="22">
        <f t="shared" si="103"/>
        <v>0</v>
      </c>
      <c r="BB14" s="25">
        <f t="shared" si="2"/>
        <v>0</v>
      </c>
      <c r="BC14" s="21">
        <f t="shared" si="3"/>
        <v>0</v>
      </c>
      <c r="BD14" s="22">
        <v>13</v>
      </c>
      <c r="BE14" s="18">
        <f t="shared" si="4"/>
        <v>0</v>
      </c>
      <c r="BF14" s="18">
        <f t="shared" si="5"/>
        <v>0</v>
      </c>
      <c r="BG14" s="18">
        <f t="shared" si="6"/>
        <v>0</v>
      </c>
      <c r="BH14" s="18">
        <f t="shared" si="7"/>
        <v>0</v>
      </c>
      <c r="BI14" s="18">
        <f t="shared" si="104"/>
        <v>0</v>
      </c>
      <c r="BJ14" s="22">
        <f t="shared" si="116"/>
        <v>1</v>
      </c>
      <c r="BK14" s="22">
        <f t="shared" si="105"/>
        <v>1</v>
      </c>
      <c r="BL14" s="33">
        <f t="shared" si="106"/>
        <v>1</v>
      </c>
      <c r="BM14" s="22">
        <f t="shared" si="8"/>
        <v>0</v>
      </c>
      <c r="BN14" s="22">
        <f t="shared" si="107"/>
        <v>1</v>
      </c>
      <c r="BO14" s="22">
        <f t="shared" si="9"/>
        <v>1</v>
      </c>
      <c r="BP14" s="22">
        <f t="shared" si="108"/>
        <v>0</v>
      </c>
      <c r="BQ14" s="22">
        <f t="shared" si="10"/>
        <v>0</v>
      </c>
      <c r="BR14" s="15">
        <f t="shared" si="11"/>
        <v>0</v>
      </c>
      <c r="BS14" s="45">
        <f t="shared" si="109"/>
        <v>0</v>
      </c>
      <c r="BT14" s="22">
        <f t="shared" si="110"/>
        <v>0</v>
      </c>
      <c r="BU14" s="22">
        <f t="shared" si="117"/>
        <v>1</v>
      </c>
      <c r="BV14" s="22">
        <f t="shared" si="111"/>
        <v>0</v>
      </c>
      <c r="BW14" s="22">
        <f t="shared" si="112"/>
        <v>1</v>
      </c>
      <c r="BX14" s="22">
        <f t="shared" si="113"/>
        <v>0</v>
      </c>
      <c r="BY14" s="15">
        <f t="shared" si="114"/>
        <v>0</v>
      </c>
      <c r="BZ14" s="18">
        <f t="shared" si="118"/>
        <v>0</v>
      </c>
      <c r="CA14" s="22">
        <f t="shared" si="119"/>
        <v>0</v>
      </c>
      <c r="CB14" s="22">
        <f t="shared" si="124"/>
        <v>1</v>
      </c>
      <c r="CC14" s="22">
        <f t="shared" si="120"/>
        <v>0</v>
      </c>
      <c r="CD14" s="22">
        <f t="shared" si="121"/>
        <v>1</v>
      </c>
      <c r="CE14" s="22">
        <f t="shared" si="122"/>
        <v>0</v>
      </c>
      <c r="CF14" s="15">
        <f t="shared" si="123"/>
        <v>0</v>
      </c>
      <c r="CG14" s="18">
        <f t="shared" si="125"/>
        <v>0</v>
      </c>
      <c r="CH14" s="22">
        <f t="shared" si="126"/>
        <v>0</v>
      </c>
      <c r="CI14" s="22">
        <f t="shared" si="127"/>
        <v>1</v>
      </c>
      <c r="CJ14" s="22">
        <f t="shared" si="128"/>
        <v>0</v>
      </c>
      <c r="CK14" s="22">
        <f t="shared" si="129"/>
        <v>1</v>
      </c>
      <c r="CL14" s="22">
        <f t="shared" si="130"/>
        <v>0</v>
      </c>
      <c r="CM14" s="15">
        <f t="shared" si="131"/>
        <v>0</v>
      </c>
      <c r="CN14" s="18">
        <f t="shared" si="132"/>
        <v>0</v>
      </c>
      <c r="CO14" s="22">
        <f t="shared" si="133"/>
        <v>0</v>
      </c>
      <c r="CP14" s="22">
        <f t="shared" si="134"/>
        <v>1</v>
      </c>
      <c r="CQ14" s="22">
        <f t="shared" si="135"/>
        <v>0</v>
      </c>
      <c r="CR14" s="22">
        <f t="shared" si="136"/>
        <v>1</v>
      </c>
      <c r="CS14" s="22">
        <f t="shared" si="137"/>
        <v>0</v>
      </c>
      <c r="CT14" s="15">
        <f t="shared" si="138"/>
        <v>0</v>
      </c>
      <c r="CU14" s="18">
        <f t="shared" si="139"/>
        <v>0</v>
      </c>
      <c r="CV14" s="22">
        <f t="shared" si="140"/>
        <v>0</v>
      </c>
      <c r="CW14" s="22">
        <f t="shared" si="141"/>
        <v>1</v>
      </c>
      <c r="CX14" s="22">
        <f t="shared" si="142"/>
        <v>0</v>
      </c>
      <c r="CY14" s="22">
        <f t="shared" si="143"/>
        <v>1</v>
      </c>
      <c r="CZ14" s="22">
        <f t="shared" si="144"/>
        <v>0</v>
      </c>
      <c r="DA14" s="15">
        <f t="shared" si="145"/>
        <v>0</v>
      </c>
      <c r="DB14" s="18">
        <f t="shared" si="146"/>
        <v>0</v>
      </c>
      <c r="DC14" s="22">
        <f t="shared" si="147"/>
        <v>0</v>
      </c>
      <c r="DD14" s="22">
        <f t="shared" si="148"/>
        <v>1</v>
      </c>
      <c r="DE14" s="22">
        <f t="shared" si="149"/>
        <v>0</v>
      </c>
      <c r="DF14" s="22">
        <f t="shared" si="150"/>
        <v>1</v>
      </c>
      <c r="DG14" s="22">
        <f t="shared" si="151"/>
        <v>0</v>
      </c>
      <c r="DH14" s="15">
        <f t="shared" si="152"/>
        <v>0</v>
      </c>
      <c r="DI14" s="18">
        <f t="shared" si="153"/>
        <v>0</v>
      </c>
      <c r="DJ14" s="22">
        <f t="shared" si="154"/>
        <v>0</v>
      </c>
      <c r="DK14" s="22">
        <f t="shared" si="155"/>
        <v>1</v>
      </c>
      <c r="DL14" s="22">
        <f t="shared" si="156"/>
        <v>0</v>
      </c>
      <c r="DM14" s="22">
        <f t="shared" si="157"/>
        <v>1</v>
      </c>
      <c r="DN14" s="22">
        <f t="shared" si="158"/>
        <v>0</v>
      </c>
      <c r="DO14" s="15">
        <f t="shared" si="159"/>
        <v>0</v>
      </c>
      <c r="DP14" s="18">
        <f t="shared" si="160"/>
        <v>0</v>
      </c>
      <c r="DQ14" s="22">
        <f t="shared" si="161"/>
        <v>0</v>
      </c>
      <c r="DR14" s="22">
        <f t="shared" si="162"/>
        <v>1</v>
      </c>
      <c r="DS14" s="22">
        <f t="shared" si="163"/>
        <v>0</v>
      </c>
      <c r="DT14" s="22">
        <f t="shared" si="164"/>
        <v>1</v>
      </c>
      <c r="DU14" s="22">
        <f t="shared" si="165"/>
        <v>0</v>
      </c>
      <c r="DV14" s="15">
        <f t="shared" si="166"/>
        <v>0</v>
      </c>
      <c r="DW14" s="18">
        <f t="shared" si="167"/>
        <v>0</v>
      </c>
      <c r="DX14" s="22">
        <f t="shared" si="168"/>
        <v>0</v>
      </c>
      <c r="DY14" s="22">
        <f t="shared" si="169"/>
        <v>1</v>
      </c>
      <c r="DZ14" s="22">
        <f t="shared" si="170"/>
        <v>0</v>
      </c>
      <c r="EA14" s="22">
        <f t="shared" si="171"/>
        <v>1</v>
      </c>
      <c r="EB14" s="22">
        <f t="shared" si="172"/>
        <v>0</v>
      </c>
      <c r="EC14" s="15">
        <f t="shared" si="173"/>
        <v>0</v>
      </c>
      <c r="ED14" s="18">
        <f t="shared" si="174"/>
        <v>0</v>
      </c>
      <c r="EE14" s="22">
        <f t="shared" si="175"/>
        <v>0</v>
      </c>
      <c r="EF14" s="22">
        <f t="shared" si="176"/>
        <v>1</v>
      </c>
      <c r="EG14" s="22">
        <f t="shared" si="177"/>
        <v>0</v>
      </c>
      <c r="EH14" s="22">
        <f t="shared" si="178"/>
        <v>1</v>
      </c>
      <c r="EI14" s="22">
        <f t="shared" si="179"/>
        <v>0</v>
      </c>
      <c r="EJ14" s="15">
        <f t="shared" si="180"/>
        <v>0</v>
      </c>
      <c r="EK14" s="18">
        <f t="shared" si="181"/>
        <v>0</v>
      </c>
      <c r="EL14" s="22">
        <f t="shared" si="182"/>
        <v>0</v>
      </c>
      <c r="EM14" s="22">
        <f t="shared" si="183"/>
        <v>1</v>
      </c>
      <c r="EN14" s="22">
        <f t="shared" si="184"/>
        <v>0</v>
      </c>
      <c r="EO14" s="22">
        <f t="shared" si="185"/>
        <v>1</v>
      </c>
      <c r="EP14" s="22">
        <f t="shared" si="186"/>
        <v>0</v>
      </c>
      <c r="EQ14" s="15">
        <f t="shared" si="187"/>
        <v>0</v>
      </c>
      <c r="ER14" s="22">
        <f t="shared" ref="ER14:ER24" si="188">IF(AND(EK14=0,ED14=0,DW14=0,DP14=0,DI14=0,DB14=0,CU14=0,CN14=0,CG14=0,BZ14=0,BS14=0,BI14=0,BC14-BC13&lt;TIME(1,55,0),BC14&gt;EX13+TIME(1,55,0)),JS13,0)</f>
        <v>0</v>
      </c>
      <c r="ES14" s="22">
        <f t="shared" ref="ES14:ES24" si="189">IF(ER14&lt;&gt;0,1,0)</f>
        <v>0</v>
      </c>
      <c r="ET14" s="22">
        <f t="shared" ref="ET14:ET24" si="190">IF(EU14&gt;EV14,EU14,EV14)</f>
        <v>1</v>
      </c>
      <c r="EU14" s="22">
        <f t="shared" ref="EU14:EU24" si="191">IF(AND(AP14&gt;0,ER14&gt;0),0,IF(ER14&gt;0,EU13+1,EU13))</f>
        <v>0</v>
      </c>
      <c r="EV14" s="22">
        <f t="shared" ref="EV14:EV24" si="192">IF(EU14=0,EU13+1,0)</f>
        <v>1</v>
      </c>
      <c r="EW14" s="22">
        <f t="shared" ref="EW14:EW24" si="193">IF(AND(AP14&gt;0,EV14&gt;0,ER14&gt;0),1,0)</f>
        <v>0</v>
      </c>
      <c r="EX14" s="15">
        <f t="shared" ref="EX14:EX24" si="194">IF(ER14&lt;&gt;0,BC14,EX13)</f>
        <v>0</v>
      </c>
      <c r="FE14" s="15"/>
      <c r="FL14" s="15"/>
      <c r="FS14" s="15"/>
      <c r="FZ14" s="15"/>
      <c r="GG14" s="15"/>
      <c r="GN14" s="15"/>
      <c r="GP14" s="22"/>
      <c r="GQ14" s="22"/>
      <c r="GR14" s="22"/>
      <c r="GS14" s="22"/>
      <c r="GT14" s="22"/>
      <c r="GU14" s="15"/>
      <c r="GV14" s="22">
        <f t="shared" si="12"/>
        <v>0</v>
      </c>
      <c r="GW14" s="22">
        <f t="shared" si="13"/>
        <v>1</v>
      </c>
      <c r="GX14" s="22">
        <f t="shared" si="14"/>
        <v>1</v>
      </c>
      <c r="GY14" s="18">
        <f t="shared" si="15"/>
        <v>1</v>
      </c>
      <c r="GZ14" s="18">
        <v>0</v>
      </c>
      <c r="HA14" s="18">
        <f t="shared" si="16"/>
        <v>0</v>
      </c>
      <c r="HB14" s="18">
        <v>0</v>
      </c>
      <c r="HC14" s="18">
        <f t="shared" si="17"/>
        <v>0</v>
      </c>
      <c r="HD14" s="18">
        <v>0</v>
      </c>
      <c r="HE14" s="18">
        <f t="shared" si="18"/>
        <v>0</v>
      </c>
      <c r="HF14" s="18">
        <v>0</v>
      </c>
      <c r="HG14" s="18">
        <f t="shared" si="19"/>
        <v>0</v>
      </c>
      <c r="HH14" s="18">
        <v>0</v>
      </c>
      <c r="HI14" s="18">
        <f t="shared" si="20"/>
        <v>0</v>
      </c>
      <c r="HJ14" s="18">
        <v>0</v>
      </c>
      <c r="HK14" s="18">
        <f t="shared" si="21"/>
        <v>0</v>
      </c>
      <c r="HL14" s="18">
        <v>0</v>
      </c>
      <c r="HM14" s="18">
        <f t="shared" si="22"/>
        <v>0</v>
      </c>
      <c r="HN14" s="18">
        <v>0</v>
      </c>
      <c r="HO14" s="18">
        <f t="shared" si="23"/>
        <v>0</v>
      </c>
      <c r="HP14" s="18">
        <v>0</v>
      </c>
      <c r="HQ14" s="18">
        <f t="shared" si="24"/>
        <v>0</v>
      </c>
      <c r="HR14" s="18">
        <v>0</v>
      </c>
      <c r="HS14" s="18">
        <f t="shared" si="25"/>
        <v>0</v>
      </c>
      <c r="HT14" s="18">
        <v>0</v>
      </c>
      <c r="HU14" s="18">
        <f t="shared" si="26"/>
        <v>0</v>
      </c>
      <c r="HV14" s="18">
        <v>0</v>
      </c>
      <c r="HW14" s="18">
        <f t="shared" si="27"/>
        <v>0</v>
      </c>
      <c r="HX14" s="18">
        <v>0</v>
      </c>
      <c r="HY14" s="18">
        <f t="shared" si="28"/>
        <v>0</v>
      </c>
      <c r="HZ14" s="18">
        <v>0</v>
      </c>
      <c r="IA14" s="18">
        <f t="shared" si="29"/>
        <v>0</v>
      </c>
      <c r="IB14" s="18">
        <v>0</v>
      </c>
      <c r="IC14" s="18">
        <f t="shared" si="30"/>
        <v>0</v>
      </c>
      <c r="ID14" s="18">
        <v>0</v>
      </c>
      <c r="IE14" s="18">
        <f t="shared" si="31"/>
        <v>0</v>
      </c>
      <c r="IF14" s="18">
        <v>0</v>
      </c>
      <c r="IG14" s="18">
        <f t="shared" si="32"/>
        <v>0</v>
      </c>
      <c r="IH14" s="18">
        <v>0</v>
      </c>
      <c r="II14" s="18">
        <f t="shared" si="33"/>
        <v>0</v>
      </c>
      <c r="IJ14" s="18">
        <v>0</v>
      </c>
      <c r="IK14" s="18">
        <f t="shared" si="34"/>
        <v>0</v>
      </c>
      <c r="IL14" s="18">
        <v>0</v>
      </c>
      <c r="IM14" s="18">
        <f t="shared" si="35"/>
        <v>0</v>
      </c>
      <c r="IN14" s="18">
        <f t="shared" si="36"/>
        <v>0</v>
      </c>
      <c r="IO14" s="18">
        <f t="shared" si="37"/>
        <v>0</v>
      </c>
      <c r="IP14" s="18">
        <f t="shared" si="38"/>
        <v>0</v>
      </c>
      <c r="IQ14" s="18">
        <f t="shared" si="39"/>
        <v>0</v>
      </c>
      <c r="IR14" s="18">
        <f t="shared" si="40"/>
        <v>0</v>
      </c>
      <c r="IS14" s="18">
        <f t="shared" si="41"/>
        <v>0</v>
      </c>
      <c r="IT14" s="18">
        <f t="shared" si="42"/>
        <v>0</v>
      </c>
      <c r="IU14" s="18">
        <f t="shared" si="43"/>
        <v>0</v>
      </c>
      <c r="IV14" s="18">
        <f t="shared" si="44"/>
        <v>0</v>
      </c>
      <c r="IW14" s="18">
        <f t="shared" si="45"/>
        <v>0</v>
      </c>
      <c r="IX14" s="18">
        <f t="shared" si="46"/>
        <v>0</v>
      </c>
      <c r="IY14" s="18">
        <f t="shared" si="47"/>
        <v>0</v>
      </c>
      <c r="IZ14" s="18">
        <f t="shared" si="48"/>
        <v>0</v>
      </c>
      <c r="JA14" s="18">
        <f t="shared" si="49"/>
        <v>0</v>
      </c>
      <c r="JB14" s="18">
        <f t="shared" si="50"/>
        <v>0</v>
      </c>
      <c r="JC14" s="18">
        <f t="shared" si="51"/>
        <v>0</v>
      </c>
      <c r="JD14" s="18">
        <f t="shared" si="52"/>
        <v>0</v>
      </c>
      <c r="JE14" s="18">
        <f t="shared" si="53"/>
        <v>0</v>
      </c>
      <c r="JF14" s="18">
        <f t="shared" si="54"/>
        <v>0</v>
      </c>
      <c r="JG14" s="18">
        <f t="shared" si="55"/>
        <v>0.01</v>
      </c>
      <c r="JH14" s="18">
        <f t="shared" si="56"/>
        <v>1</v>
      </c>
      <c r="JI14" s="18">
        <f t="shared" si="57"/>
        <v>1</v>
      </c>
      <c r="JJ14" s="18">
        <f t="shared" si="58"/>
        <v>1</v>
      </c>
      <c r="JK14" s="18">
        <f t="shared" si="59"/>
        <v>1</v>
      </c>
      <c r="JL14" s="18">
        <f t="shared" si="60"/>
        <v>1</v>
      </c>
      <c r="JM14" s="18">
        <f t="shared" si="61"/>
        <v>1</v>
      </c>
      <c r="JN14" s="18">
        <f t="shared" si="62"/>
        <v>1</v>
      </c>
      <c r="JO14" s="18">
        <f t="shared" si="63"/>
        <v>1</v>
      </c>
      <c r="JP14" s="18">
        <f t="shared" si="64"/>
        <v>1</v>
      </c>
      <c r="JQ14" s="18">
        <f t="shared" si="65"/>
        <v>1</v>
      </c>
      <c r="JR14" s="18">
        <f t="shared" si="66"/>
        <v>1</v>
      </c>
      <c r="JS14" s="18">
        <f t="shared" si="67"/>
        <v>1</v>
      </c>
      <c r="JT14" s="18">
        <f t="shared" si="68"/>
        <v>1</v>
      </c>
      <c r="JU14" s="18">
        <f t="shared" si="69"/>
        <v>1</v>
      </c>
      <c r="JV14" s="18">
        <f t="shared" si="70"/>
        <v>1</v>
      </c>
      <c r="JW14" s="18">
        <f t="shared" si="71"/>
        <v>1</v>
      </c>
      <c r="JX14" s="18">
        <f t="shared" si="72"/>
        <v>1</v>
      </c>
      <c r="JY14" s="18">
        <f t="shared" si="73"/>
        <v>1</v>
      </c>
      <c r="JZ14" s="18">
        <f t="shared" si="74"/>
        <v>1</v>
      </c>
      <c r="KA14" s="18">
        <f t="shared" si="75"/>
        <v>0</v>
      </c>
      <c r="KB14" s="18">
        <f t="shared" si="76"/>
        <v>0</v>
      </c>
      <c r="KC14" s="18">
        <f t="shared" si="77"/>
        <v>0</v>
      </c>
      <c r="KD14" s="18">
        <f t="shared" si="78"/>
        <v>0</v>
      </c>
      <c r="KE14" s="18">
        <f t="shared" si="79"/>
        <v>0</v>
      </c>
      <c r="KF14" s="18">
        <f t="shared" si="80"/>
        <v>0</v>
      </c>
      <c r="KG14" s="18">
        <f t="shared" si="81"/>
        <v>0</v>
      </c>
      <c r="KH14" s="18">
        <f t="shared" si="82"/>
        <v>0</v>
      </c>
      <c r="KI14" s="18">
        <f t="shared" si="83"/>
        <v>0</v>
      </c>
      <c r="KJ14" s="18">
        <f t="shared" si="84"/>
        <v>0</v>
      </c>
      <c r="KK14" s="18">
        <f t="shared" si="85"/>
        <v>0</v>
      </c>
      <c r="KL14" s="18">
        <f t="shared" si="86"/>
        <v>0</v>
      </c>
      <c r="KM14" s="18">
        <f t="shared" si="87"/>
        <v>0</v>
      </c>
      <c r="KN14" s="18">
        <f t="shared" si="88"/>
        <v>0</v>
      </c>
      <c r="KO14" s="18">
        <f t="shared" si="89"/>
        <v>0</v>
      </c>
      <c r="KP14" s="18">
        <f t="shared" si="90"/>
        <v>0</v>
      </c>
      <c r="KQ14" s="18">
        <f t="shared" si="91"/>
        <v>0</v>
      </c>
      <c r="KR14" s="18">
        <f t="shared" si="92"/>
        <v>0</v>
      </c>
      <c r="KS14" s="18">
        <f t="shared" si="93"/>
        <v>0</v>
      </c>
      <c r="KT14" s="18">
        <f t="shared" si="94"/>
        <v>0</v>
      </c>
    </row>
    <row r="15" spans="1:306" x14ac:dyDescent="0.3">
      <c r="A15" s="18"/>
      <c r="B15" s="18"/>
      <c r="C15" s="18"/>
      <c r="AJ15" s="24"/>
      <c r="AK15" s="24"/>
      <c r="AL15" s="20"/>
      <c r="AM15" s="23"/>
      <c r="AN15" s="18"/>
      <c r="AO15" s="24"/>
      <c r="AP15" s="18">
        <f t="shared" si="95"/>
        <v>0</v>
      </c>
      <c r="AQ15" s="18" t="str">
        <f t="shared" si="115"/>
        <v>favorite</v>
      </c>
      <c r="AR15" s="18" t="str">
        <f t="shared" si="96"/>
        <v>x</v>
      </c>
      <c r="AS15" s="19">
        <f t="shared" si="0"/>
        <v>0</v>
      </c>
      <c r="AT15" s="19">
        <f t="shared" si="1"/>
        <v>0</v>
      </c>
      <c r="AU15" s="19">
        <f t="shared" si="97"/>
        <v>0</v>
      </c>
      <c r="AV15" s="19">
        <f t="shared" si="98"/>
        <v>0</v>
      </c>
      <c r="AW15" s="71">
        <f t="shared" si="99"/>
        <v>0</v>
      </c>
      <c r="AX15" s="71">
        <f t="shared" si="100"/>
        <v>0</v>
      </c>
      <c r="AY15" s="71">
        <f t="shared" si="101"/>
        <v>1</v>
      </c>
      <c r="AZ15" s="22">
        <f t="shared" si="102"/>
        <v>0</v>
      </c>
      <c r="BA15" s="22">
        <f t="shared" si="103"/>
        <v>0</v>
      </c>
      <c r="BB15" s="25">
        <f t="shared" si="2"/>
        <v>0</v>
      </c>
      <c r="BC15" s="21">
        <f t="shared" si="3"/>
        <v>0</v>
      </c>
      <c r="BD15" s="22">
        <v>14</v>
      </c>
      <c r="BE15" s="18">
        <f t="shared" si="4"/>
        <v>0</v>
      </c>
      <c r="BF15" s="18">
        <f t="shared" si="5"/>
        <v>0</v>
      </c>
      <c r="BG15" s="18">
        <f t="shared" si="6"/>
        <v>0</v>
      </c>
      <c r="BH15" s="18">
        <f t="shared" si="7"/>
        <v>0</v>
      </c>
      <c r="BI15" s="18">
        <f t="shared" si="104"/>
        <v>0</v>
      </c>
      <c r="BJ15" s="22">
        <f t="shared" si="116"/>
        <v>1</v>
      </c>
      <c r="BK15" s="22">
        <f t="shared" si="105"/>
        <v>1</v>
      </c>
      <c r="BL15" s="33">
        <f t="shared" si="106"/>
        <v>1</v>
      </c>
      <c r="BM15" s="22">
        <f t="shared" si="8"/>
        <v>0</v>
      </c>
      <c r="BN15" s="22">
        <f t="shared" si="107"/>
        <v>1</v>
      </c>
      <c r="BO15" s="22">
        <f t="shared" si="9"/>
        <v>1</v>
      </c>
      <c r="BP15" s="22">
        <f t="shared" si="108"/>
        <v>0</v>
      </c>
      <c r="BQ15" s="22">
        <f t="shared" si="10"/>
        <v>0</v>
      </c>
      <c r="BR15" s="15">
        <f t="shared" si="11"/>
        <v>0</v>
      </c>
      <c r="BS15" s="45">
        <f t="shared" si="109"/>
        <v>0</v>
      </c>
      <c r="BT15" s="22">
        <f t="shared" si="110"/>
        <v>0</v>
      </c>
      <c r="BU15" s="22">
        <f t="shared" si="117"/>
        <v>1</v>
      </c>
      <c r="BV15" s="22">
        <f t="shared" si="111"/>
        <v>0</v>
      </c>
      <c r="BW15" s="22">
        <f t="shared" si="112"/>
        <v>1</v>
      </c>
      <c r="BX15" s="22">
        <f t="shared" si="113"/>
        <v>0</v>
      </c>
      <c r="BY15" s="15">
        <f t="shared" si="114"/>
        <v>0</v>
      </c>
      <c r="BZ15" s="18">
        <f t="shared" si="118"/>
        <v>0</v>
      </c>
      <c r="CA15" s="22">
        <f t="shared" si="119"/>
        <v>0</v>
      </c>
      <c r="CB15" s="22">
        <f t="shared" si="124"/>
        <v>1</v>
      </c>
      <c r="CC15" s="22">
        <f t="shared" si="120"/>
        <v>0</v>
      </c>
      <c r="CD15" s="22">
        <f t="shared" si="121"/>
        <v>1</v>
      </c>
      <c r="CE15" s="22">
        <f t="shared" si="122"/>
        <v>0</v>
      </c>
      <c r="CF15" s="15">
        <f t="shared" si="123"/>
        <v>0</v>
      </c>
      <c r="CG15" s="18">
        <f t="shared" si="125"/>
        <v>0</v>
      </c>
      <c r="CH15" s="22">
        <f t="shared" si="126"/>
        <v>0</v>
      </c>
      <c r="CI15" s="22">
        <f t="shared" si="127"/>
        <v>1</v>
      </c>
      <c r="CJ15" s="22">
        <f t="shared" si="128"/>
        <v>0</v>
      </c>
      <c r="CK15" s="22">
        <f t="shared" si="129"/>
        <v>1</v>
      </c>
      <c r="CL15" s="22">
        <f t="shared" si="130"/>
        <v>0</v>
      </c>
      <c r="CM15" s="15">
        <f t="shared" si="131"/>
        <v>0</v>
      </c>
      <c r="CN15" s="18">
        <f t="shared" si="132"/>
        <v>0</v>
      </c>
      <c r="CO15" s="22">
        <f t="shared" si="133"/>
        <v>0</v>
      </c>
      <c r="CP15" s="22">
        <f t="shared" si="134"/>
        <v>1</v>
      </c>
      <c r="CQ15" s="22">
        <f t="shared" si="135"/>
        <v>0</v>
      </c>
      <c r="CR15" s="22">
        <f t="shared" si="136"/>
        <v>1</v>
      </c>
      <c r="CS15" s="22">
        <f t="shared" si="137"/>
        <v>0</v>
      </c>
      <c r="CT15" s="15">
        <f t="shared" si="138"/>
        <v>0</v>
      </c>
      <c r="CU15" s="18">
        <f t="shared" si="139"/>
        <v>0</v>
      </c>
      <c r="CV15" s="22">
        <f t="shared" si="140"/>
        <v>0</v>
      </c>
      <c r="CW15" s="22">
        <f t="shared" si="141"/>
        <v>1</v>
      </c>
      <c r="CX15" s="22">
        <f t="shared" si="142"/>
        <v>0</v>
      </c>
      <c r="CY15" s="22">
        <f t="shared" si="143"/>
        <v>1</v>
      </c>
      <c r="CZ15" s="22">
        <f t="shared" si="144"/>
        <v>0</v>
      </c>
      <c r="DA15" s="15">
        <f t="shared" si="145"/>
        <v>0</v>
      </c>
      <c r="DB15" s="18">
        <f t="shared" si="146"/>
        <v>0</v>
      </c>
      <c r="DC15" s="22">
        <f t="shared" si="147"/>
        <v>0</v>
      </c>
      <c r="DD15" s="22">
        <f t="shared" si="148"/>
        <v>1</v>
      </c>
      <c r="DE15" s="22">
        <f t="shared" si="149"/>
        <v>0</v>
      </c>
      <c r="DF15" s="22">
        <f t="shared" si="150"/>
        <v>1</v>
      </c>
      <c r="DG15" s="22">
        <f t="shared" si="151"/>
        <v>0</v>
      </c>
      <c r="DH15" s="15">
        <f t="shared" si="152"/>
        <v>0</v>
      </c>
      <c r="DI15" s="18">
        <f t="shared" si="153"/>
        <v>0</v>
      </c>
      <c r="DJ15" s="22">
        <f t="shared" si="154"/>
        <v>0</v>
      </c>
      <c r="DK15" s="22">
        <f t="shared" si="155"/>
        <v>1</v>
      </c>
      <c r="DL15" s="22">
        <f t="shared" si="156"/>
        <v>0</v>
      </c>
      <c r="DM15" s="22">
        <f t="shared" si="157"/>
        <v>1</v>
      </c>
      <c r="DN15" s="22">
        <f t="shared" si="158"/>
        <v>0</v>
      </c>
      <c r="DO15" s="15">
        <f t="shared" si="159"/>
        <v>0</v>
      </c>
      <c r="DP15" s="18">
        <f t="shared" si="160"/>
        <v>0</v>
      </c>
      <c r="DQ15" s="22">
        <f t="shared" si="161"/>
        <v>0</v>
      </c>
      <c r="DR15" s="22">
        <f t="shared" si="162"/>
        <v>1</v>
      </c>
      <c r="DS15" s="22">
        <f t="shared" si="163"/>
        <v>0</v>
      </c>
      <c r="DT15" s="22">
        <f t="shared" si="164"/>
        <v>1</v>
      </c>
      <c r="DU15" s="22">
        <f t="shared" si="165"/>
        <v>0</v>
      </c>
      <c r="DV15" s="15">
        <f t="shared" si="166"/>
        <v>0</v>
      </c>
      <c r="DW15" s="18">
        <f t="shared" si="167"/>
        <v>0</v>
      </c>
      <c r="DX15" s="22">
        <f t="shared" si="168"/>
        <v>0</v>
      </c>
      <c r="DY15" s="22">
        <f t="shared" si="169"/>
        <v>1</v>
      </c>
      <c r="DZ15" s="22">
        <f t="shared" si="170"/>
        <v>0</v>
      </c>
      <c r="EA15" s="22">
        <f t="shared" si="171"/>
        <v>1</v>
      </c>
      <c r="EB15" s="22">
        <f t="shared" si="172"/>
        <v>0</v>
      </c>
      <c r="EC15" s="15">
        <f t="shared" si="173"/>
        <v>0</v>
      </c>
      <c r="ED15" s="18">
        <f t="shared" si="174"/>
        <v>0</v>
      </c>
      <c r="EE15" s="22">
        <f t="shared" si="175"/>
        <v>0</v>
      </c>
      <c r="EF15" s="22">
        <f t="shared" si="176"/>
        <v>1</v>
      </c>
      <c r="EG15" s="22">
        <f t="shared" si="177"/>
        <v>0</v>
      </c>
      <c r="EH15" s="22">
        <f t="shared" si="178"/>
        <v>1</v>
      </c>
      <c r="EI15" s="22">
        <f t="shared" si="179"/>
        <v>0</v>
      </c>
      <c r="EJ15" s="15">
        <f t="shared" si="180"/>
        <v>0</v>
      </c>
      <c r="EK15" s="18">
        <f t="shared" si="181"/>
        <v>0</v>
      </c>
      <c r="EL15" s="22">
        <f t="shared" si="182"/>
        <v>0</v>
      </c>
      <c r="EM15" s="22">
        <f t="shared" si="183"/>
        <v>1</v>
      </c>
      <c r="EN15" s="22">
        <f t="shared" si="184"/>
        <v>0</v>
      </c>
      <c r="EO15" s="22">
        <f t="shared" si="185"/>
        <v>1</v>
      </c>
      <c r="EP15" s="22">
        <f t="shared" si="186"/>
        <v>0</v>
      </c>
      <c r="EQ15" s="15">
        <f t="shared" si="187"/>
        <v>0</v>
      </c>
      <c r="ER15" s="22">
        <f t="shared" si="188"/>
        <v>0</v>
      </c>
      <c r="ES15" s="22">
        <f t="shared" si="189"/>
        <v>0</v>
      </c>
      <c r="ET15" s="22">
        <f t="shared" si="190"/>
        <v>1</v>
      </c>
      <c r="EU15" s="22">
        <f t="shared" si="191"/>
        <v>0</v>
      </c>
      <c r="EV15" s="22">
        <f t="shared" si="192"/>
        <v>1</v>
      </c>
      <c r="EW15" s="22">
        <f t="shared" si="193"/>
        <v>0</v>
      </c>
      <c r="EX15" s="15">
        <f t="shared" si="194"/>
        <v>0</v>
      </c>
      <c r="EY15" s="22">
        <f t="shared" ref="EY15:EY24" si="195">IF(AND(ER15=0,EK15=0,ED15=0,DW15=0,DP15=0,DI15=0,DB15=0,CU15=0,CN15=0,CG15=0,BZ15=0,BS15=0,BI15=0,BC15-BC14&lt;TIME(1,55,0),BC15&gt;FE14+TIME(1,55,0)),JT14,0)</f>
        <v>0</v>
      </c>
      <c r="EZ15" s="22">
        <f t="shared" ref="EZ15:EZ24" si="196">IF(EY15&lt;&gt;0,1,0)</f>
        <v>0</v>
      </c>
      <c r="FA15" s="22">
        <f t="shared" ref="FA15:FA24" si="197">IF(FB15&gt;FC15,FB15,FC15)</f>
        <v>1</v>
      </c>
      <c r="FB15" s="22">
        <f t="shared" ref="FB15:FB24" si="198">IF(AND(AP15&gt;0,EY15&gt;0),0,IF(EY15&gt;0,FB14+1,FB14))</f>
        <v>0</v>
      </c>
      <c r="FC15" s="22">
        <f t="shared" ref="FC15:FC24" si="199">IF(FB15=0,FB14+1,0)</f>
        <v>1</v>
      </c>
      <c r="FD15" s="22">
        <f t="shared" ref="FD15:FD24" si="200">IF(AND(AP15&gt;0,FC15&gt;0,EY15&gt;0),1,0)</f>
        <v>0</v>
      </c>
      <c r="FE15" s="15">
        <f t="shared" ref="FE15:FE24" si="201">IF(EY15&lt;&gt;0,BC15,FE14)</f>
        <v>0</v>
      </c>
      <c r="FL15" s="15"/>
      <c r="FS15" s="15"/>
      <c r="FZ15" s="15"/>
      <c r="GG15" s="15"/>
      <c r="GN15" s="15"/>
      <c r="GP15" s="22"/>
      <c r="GQ15" s="22"/>
      <c r="GR15" s="22"/>
      <c r="GS15" s="22"/>
      <c r="GT15" s="22"/>
      <c r="GU15" s="15"/>
      <c r="GV15" s="22">
        <f t="shared" si="12"/>
        <v>0</v>
      </c>
      <c r="GW15" s="22">
        <f t="shared" si="13"/>
        <v>1</v>
      </c>
      <c r="GX15" s="22">
        <f t="shared" si="14"/>
        <v>1</v>
      </c>
      <c r="GY15" s="18">
        <f t="shared" si="15"/>
        <v>1</v>
      </c>
      <c r="GZ15" s="18">
        <v>0</v>
      </c>
      <c r="HA15" s="18">
        <f t="shared" si="16"/>
        <v>0</v>
      </c>
      <c r="HB15" s="18">
        <v>0</v>
      </c>
      <c r="HC15" s="18">
        <f t="shared" si="17"/>
        <v>0</v>
      </c>
      <c r="HD15" s="18">
        <v>0</v>
      </c>
      <c r="HE15" s="18">
        <f t="shared" si="18"/>
        <v>0</v>
      </c>
      <c r="HF15" s="18">
        <v>0</v>
      </c>
      <c r="HG15" s="18">
        <f t="shared" si="19"/>
        <v>0</v>
      </c>
      <c r="HH15" s="18">
        <v>0</v>
      </c>
      <c r="HI15" s="18">
        <f t="shared" si="20"/>
        <v>0</v>
      </c>
      <c r="HJ15" s="18">
        <v>0</v>
      </c>
      <c r="HK15" s="18">
        <f t="shared" si="21"/>
        <v>0</v>
      </c>
      <c r="HL15" s="18">
        <v>0</v>
      </c>
      <c r="HM15" s="18">
        <f t="shared" si="22"/>
        <v>0</v>
      </c>
      <c r="HN15" s="18">
        <v>0</v>
      </c>
      <c r="HO15" s="18">
        <f t="shared" si="23"/>
        <v>0</v>
      </c>
      <c r="HP15" s="18">
        <v>0</v>
      </c>
      <c r="HQ15" s="18">
        <f t="shared" si="24"/>
        <v>0</v>
      </c>
      <c r="HR15" s="18">
        <v>0</v>
      </c>
      <c r="HS15" s="18">
        <f t="shared" si="25"/>
        <v>0</v>
      </c>
      <c r="HT15" s="18">
        <v>0</v>
      </c>
      <c r="HU15" s="18">
        <f t="shared" si="26"/>
        <v>0</v>
      </c>
      <c r="HV15" s="18">
        <v>0</v>
      </c>
      <c r="HW15" s="18">
        <f t="shared" si="27"/>
        <v>0</v>
      </c>
      <c r="HX15" s="18">
        <v>0</v>
      </c>
      <c r="HY15" s="18">
        <f t="shared" si="28"/>
        <v>0</v>
      </c>
      <c r="HZ15" s="18">
        <v>0</v>
      </c>
      <c r="IA15" s="18">
        <f t="shared" si="29"/>
        <v>0</v>
      </c>
      <c r="IB15" s="18">
        <v>0</v>
      </c>
      <c r="IC15" s="18">
        <f t="shared" si="30"/>
        <v>0</v>
      </c>
      <c r="ID15" s="18">
        <v>0</v>
      </c>
      <c r="IE15" s="18">
        <f t="shared" si="31"/>
        <v>0</v>
      </c>
      <c r="IF15" s="18">
        <v>0</v>
      </c>
      <c r="IG15" s="18">
        <f t="shared" si="32"/>
        <v>0</v>
      </c>
      <c r="IH15" s="18">
        <v>0</v>
      </c>
      <c r="II15" s="18">
        <f t="shared" si="33"/>
        <v>0</v>
      </c>
      <c r="IJ15" s="18">
        <v>0</v>
      </c>
      <c r="IK15" s="18">
        <f t="shared" si="34"/>
        <v>0</v>
      </c>
      <c r="IL15" s="18">
        <v>0</v>
      </c>
      <c r="IM15" s="18">
        <f t="shared" si="35"/>
        <v>0</v>
      </c>
      <c r="IN15" s="18">
        <f t="shared" si="36"/>
        <v>0</v>
      </c>
      <c r="IO15" s="18">
        <f t="shared" si="37"/>
        <v>0</v>
      </c>
      <c r="IP15" s="18">
        <f t="shared" si="38"/>
        <v>0</v>
      </c>
      <c r="IQ15" s="18">
        <f t="shared" si="39"/>
        <v>0</v>
      </c>
      <c r="IR15" s="18">
        <f t="shared" si="40"/>
        <v>0</v>
      </c>
      <c r="IS15" s="18">
        <f t="shared" si="41"/>
        <v>0</v>
      </c>
      <c r="IT15" s="18">
        <f t="shared" si="42"/>
        <v>0</v>
      </c>
      <c r="IU15" s="18">
        <f t="shared" si="43"/>
        <v>0</v>
      </c>
      <c r="IV15" s="18">
        <f t="shared" si="44"/>
        <v>0</v>
      </c>
      <c r="IW15" s="18">
        <f t="shared" si="45"/>
        <v>0</v>
      </c>
      <c r="IX15" s="18">
        <f t="shared" si="46"/>
        <v>0</v>
      </c>
      <c r="IY15" s="18">
        <f t="shared" si="47"/>
        <v>0</v>
      </c>
      <c r="IZ15" s="18">
        <f t="shared" si="48"/>
        <v>0</v>
      </c>
      <c r="JA15" s="18">
        <f t="shared" si="49"/>
        <v>0</v>
      </c>
      <c r="JB15" s="18">
        <f t="shared" si="50"/>
        <v>0</v>
      </c>
      <c r="JC15" s="18">
        <f t="shared" si="51"/>
        <v>0</v>
      </c>
      <c r="JD15" s="18">
        <f t="shared" si="52"/>
        <v>0</v>
      </c>
      <c r="JE15" s="18">
        <f t="shared" si="53"/>
        <v>0</v>
      </c>
      <c r="JF15" s="18">
        <f t="shared" si="54"/>
        <v>0</v>
      </c>
      <c r="JG15" s="18">
        <f t="shared" si="55"/>
        <v>0.01</v>
      </c>
      <c r="JH15" s="18">
        <f t="shared" si="56"/>
        <v>1</v>
      </c>
      <c r="JI15" s="18">
        <f t="shared" si="57"/>
        <v>1</v>
      </c>
      <c r="JJ15" s="18">
        <f t="shared" si="58"/>
        <v>1</v>
      </c>
      <c r="JK15" s="18">
        <f t="shared" si="59"/>
        <v>1</v>
      </c>
      <c r="JL15" s="18">
        <f t="shared" si="60"/>
        <v>1</v>
      </c>
      <c r="JM15" s="18">
        <f t="shared" si="61"/>
        <v>1</v>
      </c>
      <c r="JN15" s="18">
        <f t="shared" si="62"/>
        <v>1</v>
      </c>
      <c r="JO15" s="18">
        <f t="shared" si="63"/>
        <v>1</v>
      </c>
      <c r="JP15" s="18">
        <f t="shared" si="64"/>
        <v>1</v>
      </c>
      <c r="JQ15" s="18">
        <f t="shared" si="65"/>
        <v>1</v>
      </c>
      <c r="JR15" s="18">
        <f t="shared" si="66"/>
        <v>1</v>
      </c>
      <c r="JS15" s="18">
        <f t="shared" si="67"/>
        <v>1</v>
      </c>
      <c r="JT15" s="18">
        <f t="shared" si="68"/>
        <v>1</v>
      </c>
      <c r="JU15" s="18">
        <f t="shared" si="69"/>
        <v>1</v>
      </c>
      <c r="JV15" s="18">
        <f t="shared" si="70"/>
        <v>1</v>
      </c>
      <c r="JW15" s="18">
        <f t="shared" si="71"/>
        <v>1</v>
      </c>
      <c r="JX15" s="18">
        <f t="shared" si="72"/>
        <v>1</v>
      </c>
      <c r="JY15" s="18">
        <f t="shared" si="73"/>
        <v>1</v>
      </c>
      <c r="JZ15" s="18">
        <f t="shared" si="74"/>
        <v>1</v>
      </c>
      <c r="KA15" s="18">
        <f t="shared" si="75"/>
        <v>0</v>
      </c>
      <c r="KB15" s="18">
        <f t="shared" si="76"/>
        <v>0</v>
      </c>
      <c r="KC15" s="18">
        <f t="shared" si="77"/>
        <v>0</v>
      </c>
      <c r="KD15" s="18">
        <f t="shared" si="78"/>
        <v>0</v>
      </c>
      <c r="KE15" s="18">
        <f t="shared" si="79"/>
        <v>0</v>
      </c>
      <c r="KF15" s="18">
        <f t="shared" si="80"/>
        <v>0</v>
      </c>
      <c r="KG15" s="18">
        <f t="shared" si="81"/>
        <v>0</v>
      </c>
      <c r="KH15" s="18">
        <f t="shared" si="82"/>
        <v>0</v>
      </c>
      <c r="KI15" s="18">
        <f t="shared" si="83"/>
        <v>0</v>
      </c>
      <c r="KJ15" s="18">
        <f t="shared" si="84"/>
        <v>0</v>
      </c>
      <c r="KK15" s="18">
        <f t="shared" si="85"/>
        <v>0</v>
      </c>
      <c r="KL15" s="18">
        <f t="shared" si="86"/>
        <v>0</v>
      </c>
      <c r="KM15" s="18">
        <f t="shared" si="87"/>
        <v>0</v>
      </c>
      <c r="KN15" s="18">
        <f t="shared" si="88"/>
        <v>0</v>
      </c>
      <c r="KO15" s="18">
        <f t="shared" si="89"/>
        <v>0</v>
      </c>
      <c r="KP15" s="18">
        <f t="shared" si="90"/>
        <v>0</v>
      </c>
      <c r="KQ15" s="18">
        <f t="shared" si="91"/>
        <v>0</v>
      </c>
      <c r="KR15" s="18">
        <f t="shared" si="92"/>
        <v>0</v>
      </c>
      <c r="KS15" s="18">
        <f t="shared" si="93"/>
        <v>0</v>
      </c>
      <c r="KT15" s="18">
        <f t="shared" si="94"/>
        <v>0</v>
      </c>
    </row>
    <row r="16" spans="1:306" x14ac:dyDescent="0.3">
      <c r="A16" s="18"/>
      <c r="B16" s="18"/>
      <c r="C16" s="18"/>
      <c r="AJ16" s="24"/>
      <c r="AK16" s="24"/>
      <c r="AL16" s="20"/>
      <c r="AM16" s="23"/>
      <c r="AN16" s="18"/>
      <c r="AO16" s="24"/>
      <c r="AP16" s="18">
        <f t="shared" si="95"/>
        <v>0</v>
      </c>
      <c r="AQ16" s="18" t="str">
        <f t="shared" si="115"/>
        <v>favorite</v>
      </c>
      <c r="AR16" s="18" t="str">
        <f t="shared" si="96"/>
        <v>x</v>
      </c>
      <c r="AS16" s="19">
        <f t="shared" si="0"/>
        <v>0</v>
      </c>
      <c r="AT16" s="19">
        <f t="shared" si="1"/>
        <v>0</v>
      </c>
      <c r="AU16" s="19">
        <f t="shared" si="97"/>
        <v>0</v>
      </c>
      <c r="AV16" s="19">
        <f t="shared" si="98"/>
        <v>0</v>
      </c>
      <c r="AW16" s="71">
        <f t="shared" si="99"/>
        <v>0</v>
      </c>
      <c r="AX16" s="71">
        <f t="shared" si="100"/>
        <v>0</v>
      </c>
      <c r="AY16" s="71">
        <f t="shared" si="101"/>
        <v>1</v>
      </c>
      <c r="AZ16" s="22">
        <f t="shared" si="102"/>
        <v>0</v>
      </c>
      <c r="BA16" s="22">
        <f t="shared" si="103"/>
        <v>0</v>
      </c>
      <c r="BB16" s="25">
        <f t="shared" si="2"/>
        <v>0</v>
      </c>
      <c r="BC16" s="21">
        <f t="shared" si="3"/>
        <v>0</v>
      </c>
      <c r="BD16" s="22">
        <v>15</v>
      </c>
      <c r="BE16" s="18">
        <f t="shared" si="4"/>
        <v>0</v>
      </c>
      <c r="BF16" s="18">
        <f t="shared" si="5"/>
        <v>0</v>
      </c>
      <c r="BG16" s="18">
        <f t="shared" si="6"/>
        <v>0</v>
      </c>
      <c r="BH16" s="18">
        <f t="shared" si="7"/>
        <v>0</v>
      </c>
      <c r="BI16" s="18">
        <f t="shared" si="104"/>
        <v>0</v>
      </c>
      <c r="BJ16" s="22">
        <f t="shared" si="116"/>
        <v>1</v>
      </c>
      <c r="BK16" s="22">
        <f t="shared" si="105"/>
        <v>1</v>
      </c>
      <c r="BL16" s="33">
        <f t="shared" si="106"/>
        <v>1</v>
      </c>
      <c r="BM16" s="22">
        <f t="shared" si="8"/>
        <v>0</v>
      </c>
      <c r="BN16" s="22">
        <f t="shared" si="107"/>
        <v>1</v>
      </c>
      <c r="BO16" s="22">
        <f t="shared" si="9"/>
        <v>1</v>
      </c>
      <c r="BP16" s="22">
        <f t="shared" si="108"/>
        <v>0</v>
      </c>
      <c r="BQ16" s="22">
        <f t="shared" si="10"/>
        <v>0</v>
      </c>
      <c r="BR16" s="15">
        <f t="shared" si="11"/>
        <v>0</v>
      </c>
      <c r="BS16" s="45">
        <f t="shared" si="109"/>
        <v>0</v>
      </c>
      <c r="BT16" s="22">
        <f t="shared" si="110"/>
        <v>0</v>
      </c>
      <c r="BU16" s="22">
        <f t="shared" si="117"/>
        <v>1</v>
      </c>
      <c r="BV16" s="22">
        <f t="shared" si="111"/>
        <v>0</v>
      </c>
      <c r="BW16" s="22">
        <f t="shared" si="112"/>
        <v>1</v>
      </c>
      <c r="BX16" s="22">
        <f t="shared" si="113"/>
        <v>0</v>
      </c>
      <c r="BY16" s="15">
        <f t="shared" si="114"/>
        <v>0</v>
      </c>
      <c r="BZ16" s="18">
        <f t="shared" si="118"/>
        <v>0</v>
      </c>
      <c r="CA16" s="22">
        <f t="shared" si="119"/>
        <v>0</v>
      </c>
      <c r="CB16" s="22">
        <f t="shared" si="124"/>
        <v>1</v>
      </c>
      <c r="CC16" s="22">
        <f t="shared" si="120"/>
        <v>0</v>
      </c>
      <c r="CD16" s="22">
        <f t="shared" si="121"/>
        <v>1</v>
      </c>
      <c r="CE16" s="22">
        <f t="shared" si="122"/>
        <v>0</v>
      </c>
      <c r="CF16" s="15">
        <f t="shared" si="123"/>
        <v>0</v>
      </c>
      <c r="CG16" s="18">
        <f t="shared" si="125"/>
        <v>0</v>
      </c>
      <c r="CH16" s="22">
        <f t="shared" si="126"/>
        <v>0</v>
      </c>
      <c r="CI16" s="22">
        <f t="shared" si="127"/>
        <v>1</v>
      </c>
      <c r="CJ16" s="22">
        <f t="shared" si="128"/>
        <v>0</v>
      </c>
      <c r="CK16" s="22">
        <f t="shared" si="129"/>
        <v>1</v>
      </c>
      <c r="CL16" s="22">
        <f t="shared" si="130"/>
        <v>0</v>
      </c>
      <c r="CM16" s="15">
        <f t="shared" si="131"/>
        <v>0</v>
      </c>
      <c r="CN16" s="18">
        <f t="shared" si="132"/>
        <v>0</v>
      </c>
      <c r="CO16" s="22">
        <f t="shared" si="133"/>
        <v>0</v>
      </c>
      <c r="CP16" s="22">
        <f t="shared" si="134"/>
        <v>1</v>
      </c>
      <c r="CQ16" s="22">
        <f t="shared" si="135"/>
        <v>0</v>
      </c>
      <c r="CR16" s="22">
        <f t="shared" si="136"/>
        <v>1</v>
      </c>
      <c r="CS16" s="22">
        <f t="shared" si="137"/>
        <v>0</v>
      </c>
      <c r="CT16" s="15">
        <f t="shared" si="138"/>
        <v>0</v>
      </c>
      <c r="CU16" s="18">
        <f t="shared" si="139"/>
        <v>0</v>
      </c>
      <c r="CV16" s="22">
        <f t="shared" si="140"/>
        <v>0</v>
      </c>
      <c r="CW16" s="22">
        <f t="shared" si="141"/>
        <v>1</v>
      </c>
      <c r="CX16" s="22">
        <f t="shared" si="142"/>
        <v>0</v>
      </c>
      <c r="CY16" s="22">
        <f t="shared" si="143"/>
        <v>1</v>
      </c>
      <c r="CZ16" s="22">
        <f t="shared" si="144"/>
        <v>0</v>
      </c>
      <c r="DA16" s="15">
        <f t="shared" si="145"/>
        <v>0</v>
      </c>
      <c r="DB16" s="18">
        <f t="shared" si="146"/>
        <v>0</v>
      </c>
      <c r="DC16" s="22">
        <f t="shared" si="147"/>
        <v>0</v>
      </c>
      <c r="DD16" s="22">
        <f t="shared" si="148"/>
        <v>1</v>
      </c>
      <c r="DE16" s="22">
        <f t="shared" si="149"/>
        <v>0</v>
      </c>
      <c r="DF16" s="22">
        <f t="shared" si="150"/>
        <v>1</v>
      </c>
      <c r="DG16" s="22">
        <f t="shared" si="151"/>
        <v>0</v>
      </c>
      <c r="DH16" s="15">
        <f t="shared" si="152"/>
        <v>0</v>
      </c>
      <c r="DI16" s="18">
        <f t="shared" si="153"/>
        <v>0</v>
      </c>
      <c r="DJ16" s="22">
        <f t="shared" si="154"/>
        <v>0</v>
      </c>
      <c r="DK16" s="22">
        <f t="shared" si="155"/>
        <v>1</v>
      </c>
      <c r="DL16" s="22">
        <f t="shared" si="156"/>
        <v>0</v>
      </c>
      <c r="DM16" s="22">
        <f t="shared" si="157"/>
        <v>1</v>
      </c>
      <c r="DN16" s="22">
        <f t="shared" si="158"/>
        <v>0</v>
      </c>
      <c r="DO16" s="15">
        <f t="shared" si="159"/>
        <v>0</v>
      </c>
      <c r="DP16" s="18">
        <f t="shared" si="160"/>
        <v>0</v>
      </c>
      <c r="DQ16" s="22">
        <f t="shared" si="161"/>
        <v>0</v>
      </c>
      <c r="DR16" s="22">
        <f t="shared" si="162"/>
        <v>1</v>
      </c>
      <c r="DS16" s="22">
        <f t="shared" si="163"/>
        <v>0</v>
      </c>
      <c r="DT16" s="22">
        <f t="shared" si="164"/>
        <v>1</v>
      </c>
      <c r="DU16" s="22">
        <f t="shared" si="165"/>
        <v>0</v>
      </c>
      <c r="DV16" s="15">
        <f t="shared" si="166"/>
        <v>0</v>
      </c>
      <c r="DW16" s="18">
        <f t="shared" si="167"/>
        <v>0</v>
      </c>
      <c r="DX16" s="22">
        <f t="shared" si="168"/>
        <v>0</v>
      </c>
      <c r="DY16" s="22">
        <f t="shared" si="169"/>
        <v>1</v>
      </c>
      <c r="DZ16" s="22">
        <f t="shared" si="170"/>
        <v>0</v>
      </c>
      <c r="EA16" s="22">
        <f t="shared" si="171"/>
        <v>1</v>
      </c>
      <c r="EB16" s="22">
        <f t="shared" si="172"/>
        <v>0</v>
      </c>
      <c r="EC16" s="15">
        <f t="shared" si="173"/>
        <v>0</v>
      </c>
      <c r="ED16" s="18">
        <f t="shared" si="174"/>
        <v>0</v>
      </c>
      <c r="EE16" s="22">
        <f t="shared" si="175"/>
        <v>0</v>
      </c>
      <c r="EF16" s="22">
        <f t="shared" si="176"/>
        <v>1</v>
      </c>
      <c r="EG16" s="22">
        <f t="shared" si="177"/>
        <v>0</v>
      </c>
      <c r="EH16" s="22">
        <f t="shared" si="178"/>
        <v>1</v>
      </c>
      <c r="EI16" s="22">
        <f t="shared" si="179"/>
        <v>0</v>
      </c>
      <c r="EJ16" s="15">
        <f t="shared" si="180"/>
        <v>0</v>
      </c>
      <c r="EK16" s="18">
        <f t="shared" si="181"/>
        <v>0</v>
      </c>
      <c r="EL16" s="22">
        <f t="shared" si="182"/>
        <v>0</v>
      </c>
      <c r="EM16" s="22">
        <f t="shared" si="183"/>
        <v>1</v>
      </c>
      <c r="EN16" s="22">
        <f t="shared" si="184"/>
        <v>0</v>
      </c>
      <c r="EO16" s="22">
        <f t="shared" si="185"/>
        <v>1</v>
      </c>
      <c r="EP16" s="22">
        <f t="shared" si="186"/>
        <v>0</v>
      </c>
      <c r="EQ16" s="15">
        <f t="shared" si="187"/>
        <v>0</v>
      </c>
      <c r="ER16" s="22">
        <f t="shared" si="188"/>
        <v>0</v>
      </c>
      <c r="ES16" s="22">
        <f t="shared" si="189"/>
        <v>0</v>
      </c>
      <c r="ET16" s="22">
        <f t="shared" si="190"/>
        <v>1</v>
      </c>
      <c r="EU16" s="22">
        <f t="shared" si="191"/>
        <v>0</v>
      </c>
      <c r="EV16" s="22">
        <f t="shared" si="192"/>
        <v>1</v>
      </c>
      <c r="EW16" s="22">
        <f t="shared" si="193"/>
        <v>0</v>
      </c>
      <c r="EX16" s="15">
        <f t="shared" si="194"/>
        <v>0</v>
      </c>
      <c r="EY16" s="22">
        <f t="shared" si="195"/>
        <v>0</v>
      </c>
      <c r="EZ16" s="22">
        <f t="shared" si="196"/>
        <v>0</v>
      </c>
      <c r="FA16" s="22">
        <f t="shared" si="197"/>
        <v>1</v>
      </c>
      <c r="FB16" s="22">
        <f t="shared" si="198"/>
        <v>0</v>
      </c>
      <c r="FC16" s="22">
        <f t="shared" si="199"/>
        <v>1</v>
      </c>
      <c r="FD16" s="22">
        <f t="shared" si="200"/>
        <v>0</v>
      </c>
      <c r="FE16" s="15">
        <f t="shared" si="201"/>
        <v>0</v>
      </c>
      <c r="FF16" s="22">
        <f t="shared" ref="FF16:FF24" si="202">IF(AND(EY16=0,ER16=0,EK16=0,ED16=0,DW16=0,DP16=0,DI16=0,DB16=0,CU16=0,CN16=0,CG16=0,BZ16=0,BS16=0,BI16=0,BC16-BC15&lt;TIME(1,55,0),BC16&gt;FL15+TIME(1,55,0)),JU15,0)</f>
        <v>0</v>
      </c>
      <c r="FG16" s="22">
        <f t="shared" ref="FG16:FG24" si="203">IF(FF16&lt;&gt;0,1,0)</f>
        <v>0</v>
      </c>
      <c r="FH16" s="22">
        <f t="shared" ref="FH16:FH24" si="204">IF(FI16&gt;FJ16,FI16,FJ16)</f>
        <v>1</v>
      </c>
      <c r="FI16" s="22">
        <f t="shared" ref="FI16:FI24" si="205">IF(AND(AP16&gt;0,FF16&gt;0),0,IF(FF16&gt;0,FI15+1,FI15))</f>
        <v>0</v>
      </c>
      <c r="FJ16" s="22">
        <f t="shared" ref="FJ16:FJ24" si="206">IF(FI16=0,FI15+1,0)</f>
        <v>1</v>
      </c>
      <c r="FK16" s="22">
        <f t="shared" ref="FK16:FK24" si="207">IF(AND(AP16&gt;0,FJ16&gt;0,FF16&gt;0),1,0)</f>
        <v>0</v>
      </c>
      <c r="FL16" s="15">
        <f t="shared" ref="FL16:FL24" si="208">IF(FF16&lt;&gt;0,BC16,FL15)</f>
        <v>0</v>
      </c>
      <c r="FS16" s="15"/>
      <c r="FZ16" s="15"/>
      <c r="GG16" s="15"/>
      <c r="GN16" s="15"/>
      <c r="GP16" s="22"/>
      <c r="GQ16" s="22"/>
      <c r="GR16" s="22"/>
      <c r="GS16" s="22"/>
      <c r="GT16" s="22"/>
      <c r="GU16" s="15"/>
      <c r="GV16" s="22">
        <f t="shared" si="12"/>
        <v>0</v>
      </c>
      <c r="GW16" s="22">
        <f t="shared" si="13"/>
        <v>1</v>
      </c>
      <c r="GX16" s="22">
        <f t="shared" si="14"/>
        <v>1</v>
      </c>
      <c r="GY16" s="18">
        <f t="shared" si="15"/>
        <v>1</v>
      </c>
      <c r="GZ16" s="18">
        <v>0</v>
      </c>
      <c r="HA16" s="18">
        <f t="shared" si="16"/>
        <v>0</v>
      </c>
      <c r="HB16" s="18">
        <v>0</v>
      </c>
      <c r="HC16" s="18">
        <f t="shared" si="17"/>
        <v>0</v>
      </c>
      <c r="HD16" s="18">
        <v>0</v>
      </c>
      <c r="HE16" s="18">
        <f t="shared" si="18"/>
        <v>0</v>
      </c>
      <c r="HF16" s="18">
        <v>0</v>
      </c>
      <c r="HG16" s="18">
        <f t="shared" si="19"/>
        <v>0</v>
      </c>
      <c r="HH16" s="18">
        <v>0</v>
      </c>
      <c r="HI16" s="18">
        <f t="shared" si="20"/>
        <v>0</v>
      </c>
      <c r="HJ16" s="18">
        <v>0</v>
      </c>
      <c r="HK16" s="18">
        <f t="shared" si="21"/>
        <v>0</v>
      </c>
      <c r="HL16" s="18">
        <v>0</v>
      </c>
      <c r="HM16" s="18">
        <f t="shared" si="22"/>
        <v>0</v>
      </c>
      <c r="HN16" s="18">
        <v>0</v>
      </c>
      <c r="HO16" s="18">
        <f t="shared" si="23"/>
        <v>0</v>
      </c>
      <c r="HP16" s="18">
        <v>0</v>
      </c>
      <c r="HQ16" s="18">
        <f t="shared" si="24"/>
        <v>0</v>
      </c>
      <c r="HR16" s="18">
        <v>0</v>
      </c>
      <c r="HS16" s="18">
        <f t="shared" si="25"/>
        <v>0</v>
      </c>
      <c r="HT16" s="18">
        <v>0</v>
      </c>
      <c r="HU16" s="18">
        <f t="shared" si="26"/>
        <v>0</v>
      </c>
      <c r="HV16" s="18">
        <v>0</v>
      </c>
      <c r="HW16" s="18">
        <f t="shared" si="27"/>
        <v>0</v>
      </c>
      <c r="HX16" s="18">
        <v>0</v>
      </c>
      <c r="HY16" s="18">
        <f t="shared" si="28"/>
        <v>0</v>
      </c>
      <c r="HZ16" s="18">
        <v>0</v>
      </c>
      <c r="IA16" s="18">
        <f t="shared" si="29"/>
        <v>0</v>
      </c>
      <c r="IB16" s="18">
        <v>0</v>
      </c>
      <c r="IC16" s="18">
        <f t="shared" si="30"/>
        <v>0</v>
      </c>
      <c r="ID16" s="18">
        <v>0</v>
      </c>
      <c r="IE16" s="18">
        <f t="shared" si="31"/>
        <v>0</v>
      </c>
      <c r="IF16" s="18">
        <v>0</v>
      </c>
      <c r="IG16" s="18">
        <f t="shared" si="32"/>
        <v>0</v>
      </c>
      <c r="IH16" s="18">
        <v>0</v>
      </c>
      <c r="II16" s="18">
        <f t="shared" si="33"/>
        <v>0</v>
      </c>
      <c r="IJ16" s="18">
        <v>0</v>
      </c>
      <c r="IK16" s="18">
        <f t="shared" si="34"/>
        <v>0</v>
      </c>
      <c r="IL16" s="18">
        <v>0</v>
      </c>
      <c r="IM16" s="18">
        <f t="shared" si="35"/>
        <v>0</v>
      </c>
      <c r="IN16" s="18">
        <f t="shared" si="36"/>
        <v>0</v>
      </c>
      <c r="IO16" s="18">
        <f t="shared" si="37"/>
        <v>0</v>
      </c>
      <c r="IP16" s="18">
        <f t="shared" si="38"/>
        <v>0</v>
      </c>
      <c r="IQ16" s="18">
        <f t="shared" si="39"/>
        <v>0</v>
      </c>
      <c r="IR16" s="18">
        <f t="shared" si="40"/>
        <v>0</v>
      </c>
      <c r="IS16" s="18">
        <f t="shared" si="41"/>
        <v>0</v>
      </c>
      <c r="IT16" s="18">
        <f t="shared" si="42"/>
        <v>0</v>
      </c>
      <c r="IU16" s="18">
        <f t="shared" si="43"/>
        <v>0</v>
      </c>
      <c r="IV16" s="18">
        <f t="shared" si="44"/>
        <v>0</v>
      </c>
      <c r="IW16" s="18">
        <f t="shared" si="45"/>
        <v>0</v>
      </c>
      <c r="IX16" s="18">
        <f t="shared" si="46"/>
        <v>0</v>
      </c>
      <c r="IY16" s="18">
        <f t="shared" si="47"/>
        <v>0</v>
      </c>
      <c r="IZ16" s="18">
        <f t="shared" si="48"/>
        <v>0</v>
      </c>
      <c r="JA16" s="18">
        <f t="shared" si="49"/>
        <v>0</v>
      </c>
      <c r="JB16" s="18">
        <f t="shared" si="50"/>
        <v>0</v>
      </c>
      <c r="JC16" s="18">
        <f t="shared" si="51"/>
        <v>0</v>
      </c>
      <c r="JD16" s="18">
        <f t="shared" si="52"/>
        <v>0</v>
      </c>
      <c r="JE16" s="18">
        <f t="shared" si="53"/>
        <v>0</v>
      </c>
      <c r="JF16" s="18">
        <f t="shared" si="54"/>
        <v>0</v>
      </c>
      <c r="JG16" s="18">
        <f t="shared" si="55"/>
        <v>0.01</v>
      </c>
      <c r="JH16" s="18">
        <f t="shared" si="56"/>
        <v>1</v>
      </c>
      <c r="JI16" s="18">
        <f t="shared" si="57"/>
        <v>1</v>
      </c>
      <c r="JJ16" s="18">
        <f t="shared" si="58"/>
        <v>1</v>
      </c>
      <c r="JK16" s="18">
        <f t="shared" si="59"/>
        <v>1</v>
      </c>
      <c r="JL16" s="18">
        <f t="shared" si="60"/>
        <v>1</v>
      </c>
      <c r="JM16" s="18">
        <f t="shared" si="61"/>
        <v>1</v>
      </c>
      <c r="JN16" s="18">
        <f t="shared" si="62"/>
        <v>1</v>
      </c>
      <c r="JO16" s="18">
        <f t="shared" si="63"/>
        <v>1</v>
      </c>
      <c r="JP16" s="18">
        <f t="shared" si="64"/>
        <v>1</v>
      </c>
      <c r="JQ16" s="18">
        <f t="shared" si="65"/>
        <v>1</v>
      </c>
      <c r="JR16" s="18">
        <f t="shared" si="66"/>
        <v>1</v>
      </c>
      <c r="JS16" s="18">
        <f t="shared" si="67"/>
        <v>1</v>
      </c>
      <c r="JT16" s="18">
        <f t="shared" si="68"/>
        <v>1</v>
      </c>
      <c r="JU16" s="18">
        <f t="shared" si="69"/>
        <v>1</v>
      </c>
      <c r="JV16" s="18">
        <f t="shared" si="70"/>
        <v>1</v>
      </c>
      <c r="JW16" s="18">
        <f t="shared" si="71"/>
        <v>1</v>
      </c>
      <c r="JX16" s="18">
        <f t="shared" si="72"/>
        <v>1</v>
      </c>
      <c r="JY16" s="18">
        <f t="shared" si="73"/>
        <v>1</v>
      </c>
      <c r="JZ16" s="18">
        <f t="shared" si="74"/>
        <v>1</v>
      </c>
      <c r="KA16" s="18">
        <f t="shared" si="75"/>
        <v>0</v>
      </c>
      <c r="KB16" s="18">
        <f t="shared" si="76"/>
        <v>0</v>
      </c>
      <c r="KC16" s="18">
        <f t="shared" si="77"/>
        <v>0</v>
      </c>
      <c r="KD16" s="18">
        <f t="shared" si="78"/>
        <v>0</v>
      </c>
      <c r="KE16" s="18">
        <f t="shared" si="79"/>
        <v>0</v>
      </c>
      <c r="KF16" s="18">
        <f t="shared" si="80"/>
        <v>0</v>
      </c>
      <c r="KG16" s="18">
        <f t="shared" si="81"/>
        <v>0</v>
      </c>
      <c r="KH16" s="18">
        <f t="shared" si="82"/>
        <v>0</v>
      </c>
      <c r="KI16" s="18">
        <f t="shared" si="83"/>
        <v>0</v>
      </c>
      <c r="KJ16" s="18">
        <f t="shared" si="84"/>
        <v>0</v>
      </c>
      <c r="KK16" s="18">
        <f t="shared" si="85"/>
        <v>0</v>
      </c>
      <c r="KL16" s="18">
        <f t="shared" si="86"/>
        <v>0</v>
      </c>
      <c r="KM16" s="18">
        <f t="shared" si="87"/>
        <v>0</v>
      </c>
      <c r="KN16" s="18">
        <f t="shared" si="88"/>
        <v>0</v>
      </c>
      <c r="KO16" s="18">
        <f t="shared" si="89"/>
        <v>0</v>
      </c>
      <c r="KP16" s="18">
        <f t="shared" si="90"/>
        <v>0</v>
      </c>
      <c r="KQ16" s="18">
        <f t="shared" si="91"/>
        <v>0</v>
      </c>
      <c r="KR16" s="18">
        <f t="shared" si="92"/>
        <v>0</v>
      </c>
      <c r="KS16" s="18">
        <f t="shared" si="93"/>
        <v>0</v>
      </c>
      <c r="KT16" s="18">
        <f t="shared" si="94"/>
        <v>0</v>
      </c>
    </row>
    <row r="17" spans="1:306" x14ac:dyDescent="0.3">
      <c r="A17" s="18"/>
      <c r="B17" s="18"/>
      <c r="C17" s="18"/>
      <c r="AJ17" s="24"/>
      <c r="AK17" s="24"/>
      <c r="AL17" s="20"/>
      <c r="AM17" s="23"/>
      <c r="AN17" s="18"/>
      <c r="AO17" s="24"/>
      <c r="AP17" s="18">
        <f t="shared" si="95"/>
        <v>0</v>
      </c>
      <c r="AQ17" s="18" t="str">
        <f t="shared" si="115"/>
        <v>favorite</v>
      </c>
      <c r="AR17" s="18" t="str">
        <f t="shared" si="96"/>
        <v>x</v>
      </c>
      <c r="AS17" s="19">
        <f t="shared" si="0"/>
        <v>0</v>
      </c>
      <c r="AT17" s="19">
        <f t="shared" si="1"/>
        <v>0</v>
      </c>
      <c r="AU17" s="19">
        <f t="shared" si="97"/>
        <v>0</v>
      </c>
      <c r="AV17" s="19">
        <f t="shared" si="98"/>
        <v>0</v>
      </c>
      <c r="AW17" s="71">
        <f t="shared" si="99"/>
        <v>0</v>
      </c>
      <c r="AX17" s="71">
        <f t="shared" si="100"/>
        <v>0</v>
      </c>
      <c r="AY17" s="71">
        <f t="shared" si="101"/>
        <v>1</v>
      </c>
      <c r="AZ17" s="22">
        <f t="shared" si="102"/>
        <v>0</v>
      </c>
      <c r="BA17" s="22">
        <f t="shared" si="103"/>
        <v>0</v>
      </c>
      <c r="BB17" s="25">
        <f t="shared" si="2"/>
        <v>0</v>
      </c>
      <c r="BC17" s="21">
        <f t="shared" si="3"/>
        <v>0</v>
      </c>
      <c r="BD17" s="22">
        <v>16</v>
      </c>
      <c r="BE17" s="18">
        <f t="shared" si="4"/>
        <v>0</v>
      </c>
      <c r="BF17" s="18">
        <f t="shared" si="5"/>
        <v>0</v>
      </c>
      <c r="BG17" s="18">
        <f t="shared" si="6"/>
        <v>0</v>
      </c>
      <c r="BH17" s="18">
        <f t="shared" si="7"/>
        <v>0</v>
      </c>
      <c r="BI17" s="18">
        <f t="shared" si="104"/>
        <v>0</v>
      </c>
      <c r="BJ17" s="22">
        <f t="shared" si="116"/>
        <v>1</v>
      </c>
      <c r="BK17" s="22">
        <f t="shared" si="105"/>
        <v>1</v>
      </c>
      <c r="BL17" s="33">
        <f t="shared" si="106"/>
        <v>1</v>
      </c>
      <c r="BM17" s="22">
        <f t="shared" si="8"/>
        <v>0</v>
      </c>
      <c r="BN17" s="22">
        <f t="shared" si="107"/>
        <v>1</v>
      </c>
      <c r="BO17" s="22">
        <f t="shared" si="9"/>
        <v>1</v>
      </c>
      <c r="BP17" s="22">
        <f t="shared" si="108"/>
        <v>0</v>
      </c>
      <c r="BQ17" s="22">
        <f t="shared" si="10"/>
        <v>0</v>
      </c>
      <c r="BR17" s="15">
        <f t="shared" si="11"/>
        <v>0</v>
      </c>
      <c r="BS17" s="45">
        <f t="shared" si="109"/>
        <v>0</v>
      </c>
      <c r="BT17" s="22">
        <f t="shared" si="110"/>
        <v>0</v>
      </c>
      <c r="BU17" s="22">
        <f t="shared" si="117"/>
        <v>1</v>
      </c>
      <c r="BV17" s="22">
        <f t="shared" si="111"/>
        <v>0</v>
      </c>
      <c r="BW17" s="22">
        <f t="shared" si="112"/>
        <v>1</v>
      </c>
      <c r="BX17" s="22">
        <f t="shared" si="113"/>
        <v>0</v>
      </c>
      <c r="BY17" s="15">
        <f t="shared" si="114"/>
        <v>0</v>
      </c>
      <c r="BZ17" s="18">
        <f t="shared" si="118"/>
        <v>0</v>
      </c>
      <c r="CA17" s="22">
        <f t="shared" si="119"/>
        <v>0</v>
      </c>
      <c r="CB17" s="22">
        <f t="shared" si="124"/>
        <v>1</v>
      </c>
      <c r="CC17" s="22">
        <f t="shared" si="120"/>
        <v>0</v>
      </c>
      <c r="CD17" s="22">
        <f t="shared" si="121"/>
        <v>1</v>
      </c>
      <c r="CE17" s="22">
        <f t="shared" si="122"/>
        <v>0</v>
      </c>
      <c r="CF17" s="15">
        <f t="shared" si="123"/>
        <v>0</v>
      </c>
      <c r="CG17" s="18">
        <f t="shared" si="125"/>
        <v>0</v>
      </c>
      <c r="CH17" s="22">
        <f t="shared" si="126"/>
        <v>0</v>
      </c>
      <c r="CI17" s="22">
        <f t="shared" si="127"/>
        <v>1</v>
      </c>
      <c r="CJ17" s="22">
        <f t="shared" si="128"/>
        <v>0</v>
      </c>
      <c r="CK17" s="22">
        <f t="shared" si="129"/>
        <v>1</v>
      </c>
      <c r="CL17" s="22">
        <f t="shared" si="130"/>
        <v>0</v>
      </c>
      <c r="CM17" s="15">
        <f t="shared" si="131"/>
        <v>0</v>
      </c>
      <c r="CN17" s="18">
        <f t="shared" si="132"/>
        <v>0</v>
      </c>
      <c r="CO17" s="22">
        <f t="shared" si="133"/>
        <v>0</v>
      </c>
      <c r="CP17" s="22">
        <f t="shared" si="134"/>
        <v>1</v>
      </c>
      <c r="CQ17" s="22">
        <f t="shared" si="135"/>
        <v>0</v>
      </c>
      <c r="CR17" s="22">
        <f t="shared" si="136"/>
        <v>1</v>
      </c>
      <c r="CS17" s="22">
        <f t="shared" si="137"/>
        <v>0</v>
      </c>
      <c r="CT17" s="15">
        <f t="shared" si="138"/>
        <v>0</v>
      </c>
      <c r="CU17" s="18">
        <f t="shared" si="139"/>
        <v>0</v>
      </c>
      <c r="CV17" s="22">
        <f t="shared" si="140"/>
        <v>0</v>
      </c>
      <c r="CW17" s="22">
        <f t="shared" si="141"/>
        <v>1</v>
      </c>
      <c r="CX17" s="22">
        <f t="shared" si="142"/>
        <v>0</v>
      </c>
      <c r="CY17" s="22">
        <f t="shared" si="143"/>
        <v>1</v>
      </c>
      <c r="CZ17" s="22">
        <f t="shared" si="144"/>
        <v>0</v>
      </c>
      <c r="DA17" s="15">
        <f t="shared" si="145"/>
        <v>0</v>
      </c>
      <c r="DB17" s="18">
        <f t="shared" si="146"/>
        <v>0</v>
      </c>
      <c r="DC17" s="22">
        <f t="shared" si="147"/>
        <v>0</v>
      </c>
      <c r="DD17" s="22">
        <f t="shared" si="148"/>
        <v>1</v>
      </c>
      <c r="DE17" s="22">
        <f t="shared" si="149"/>
        <v>0</v>
      </c>
      <c r="DF17" s="22">
        <f t="shared" si="150"/>
        <v>1</v>
      </c>
      <c r="DG17" s="22">
        <f t="shared" si="151"/>
        <v>0</v>
      </c>
      <c r="DH17" s="15">
        <f t="shared" si="152"/>
        <v>0</v>
      </c>
      <c r="DI17" s="18">
        <f t="shared" si="153"/>
        <v>0</v>
      </c>
      <c r="DJ17" s="22">
        <f t="shared" si="154"/>
        <v>0</v>
      </c>
      <c r="DK17" s="22">
        <f t="shared" si="155"/>
        <v>1</v>
      </c>
      <c r="DL17" s="22">
        <f t="shared" si="156"/>
        <v>0</v>
      </c>
      <c r="DM17" s="22">
        <f t="shared" si="157"/>
        <v>1</v>
      </c>
      <c r="DN17" s="22">
        <f t="shared" si="158"/>
        <v>0</v>
      </c>
      <c r="DO17" s="15">
        <f t="shared" si="159"/>
        <v>0</v>
      </c>
      <c r="DP17" s="18">
        <f t="shared" si="160"/>
        <v>0</v>
      </c>
      <c r="DQ17" s="22">
        <f t="shared" si="161"/>
        <v>0</v>
      </c>
      <c r="DR17" s="22">
        <f t="shared" si="162"/>
        <v>1</v>
      </c>
      <c r="DS17" s="22">
        <f t="shared" si="163"/>
        <v>0</v>
      </c>
      <c r="DT17" s="22">
        <f t="shared" si="164"/>
        <v>1</v>
      </c>
      <c r="DU17" s="22">
        <f t="shared" si="165"/>
        <v>0</v>
      </c>
      <c r="DV17" s="15">
        <f t="shared" si="166"/>
        <v>0</v>
      </c>
      <c r="DW17" s="18">
        <f t="shared" si="167"/>
        <v>0</v>
      </c>
      <c r="DX17" s="22">
        <f t="shared" si="168"/>
        <v>0</v>
      </c>
      <c r="DY17" s="22">
        <f t="shared" si="169"/>
        <v>1</v>
      </c>
      <c r="DZ17" s="22">
        <f t="shared" si="170"/>
        <v>0</v>
      </c>
      <c r="EA17" s="22">
        <f t="shared" si="171"/>
        <v>1</v>
      </c>
      <c r="EB17" s="22">
        <f t="shared" si="172"/>
        <v>0</v>
      </c>
      <c r="EC17" s="15">
        <f t="shared" si="173"/>
        <v>0</v>
      </c>
      <c r="ED17" s="18">
        <f t="shared" si="174"/>
        <v>0</v>
      </c>
      <c r="EE17" s="22">
        <f t="shared" si="175"/>
        <v>0</v>
      </c>
      <c r="EF17" s="22">
        <f t="shared" si="176"/>
        <v>1</v>
      </c>
      <c r="EG17" s="22">
        <f t="shared" si="177"/>
        <v>0</v>
      </c>
      <c r="EH17" s="22">
        <f t="shared" si="178"/>
        <v>1</v>
      </c>
      <c r="EI17" s="22">
        <f t="shared" si="179"/>
        <v>0</v>
      </c>
      <c r="EJ17" s="15">
        <f t="shared" si="180"/>
        <v>0</v>
      </c>
      <c r="EK17" s="18">
        <f t="shared" si="181"/>
        <v>0</v>
      </c>
      <c r="EL17" s="22">
        <f t="shared" si="182"/>
        <v>0</v>
      </c>
      <c r="EM17" s="22">
        <f t="shared" si="183"/>
        <v>1</v>
      </c>
      <c r="EN17" s="22">
        <f t="shared" si="184"/>
        <v>0</v>
      </c>
      <c r="EO17" s="22">
        <f t="shared" si="185"/>
        <v>1</v>
      </c>
      <c r="EP17" s="22">
        <f t="shared" si="186"/>
        <v>0</v>
      </c>
      <c r="EQ17" s="15">
        <f t="shared" si="187"/>
        <v>0</v>
      </c>
      <c r="ER17" s="22">
        <f t="shared" si="188"/>
        <v>0</v>
      </c>
      <c r="ES17" s="22">
        <f t="shared" si="189"/>
        <v>0</v>
      </c>
      <c r="ET17" s="22">
        <f t="shared" si="190"/>
        <v>1</v>
      </c>
      <c r="EU17" s="22">
        <f t="shared" si="191"/>
        <v>0</v>
      </c>
      <c r="EV17" s="22">
        <f t="shared" si="192"/>
        <v>1</v>
      </c>
      <c r="EW17" s="22">
        <f t="shared" si="193"/>
        <v>0</v>
      </c>
      <c r="EX17" s="15">
        <f t="shared" si="194"/>
        <v>0</v>
      </c>
      <c r="EY17" s="22">
        <f t="shared" si="195"/>
        <v>0</v>
      </c>
      <c r="EZ17" s="22">
        <f t="shared" si="196"/>
        <v>0</v>
      </c>
      <c r="FA17" s="22">
        <f t="shared" si="197"/>
        <v>1</v>
      </c>
      <c r="FB17" s="22">
        <f t="shared" si="198"/>
        <v>0</v>
      </c>
      <c r="FC17" s="22">
        <f t="shared" si="199"/>
        <v>1</v>
      </c>
      <c r="FD17" s="22">
        <f t="shared" si="200"/>
        <v>0</v>
      </c>
      <c r="FE17" s="15">
        <f t="shared" si="201"/>
        <v>0</v>
      </c>
      <c r="FF17" s="22">
        <f t="shared" si="202"/>
        <v>0</v>
      </c>
      <c r="FG17" s="22">
        <f t="shared" si="203"/>
        <v>0</v>
      </c>
      <c r="FH17" s="22">
        <f t="shared" si="204"/>
        <v>1</v>
      </c>
      <c r="FI17" s="22">
        <f t="shared" si="205"/>
        <v>0</v>
      </c>
      <c r="FJ17" s="22">
        <f t="shared" si="206"/>
        <v>1</v>
      </c>
      <c r="FK17" s="22">
        <f t="shared" si="207"/>
        <v>0</v>
      </c>
      <c r="FL17" s="15">
        <f t="shared" si="208"/>
        <v>0</v>
      </c>
      <c r="FM17" s="22">
        <f t="shared" ref="FM17:FM24" si="209">IF(AND(BI17=0,FF17=0,EY17=0,ER17=0,EK17=0,ED17=0,DW17=0,DP17=0,DI17=0,DB17=0,CU17=0,CN17=0,CG17=0,BZ17=0,BS17=0,BC17-BC16&lt;TIME(1,55,0),BC17&gt;FS16+TIME(1,55,0)),JV16,0)</f>
        <v>0</v>
      </c>
      <c r="FN17" s="22">
        <f t="shared" ref="FN17:FN24" si="210">IF(FM17&lt;&gt;0,1,0)</f>
        <v>0</v>
      </c>
      <c r="FO17" s="22">
        <f t="shared" ref="FO17:FO24" si="211">IF(FP17&gt;FQ17,FP17,FQ17)</f>
        <v>1</v>
      </c>
      <c r="FP17" s="22">
        <f t="shared" ref="FP17:FP24" si="212">IF(AND(AP17&gt;0,FM17&gt;0),0,IF(FM17&gt;0,FP16+1,FP16))</f>
        <v>0</v>
      </c>
      <c r="FQ17" s="22">
        <f t="shared" ref="FQ17:FQ24" si="213">IF(FP17=0,FP16+1,0)</f>
        <v>1</v>
      </c>
      <c r="FR17" s="22">
        <f t="shared" ref="FR17:FR24" si="214">IF(AND(AP17&gt;0,FQ17&gt;0,FM17&gt;0),1,0)</f>
        <v>0</v>
      </c>
      <c r="FS17" s="15">
        <f t="shared" ref="FS17:FS24" si="215">IF(FM17&lt;&gt;0,BC17,FS16)</f>
        <v>0</v>
      </c>
      <c r="FZ17" s="15"/>
      <c r="GG17" s="15"/>
      <c r="GN17" s="15"/>
      <c r="GP17" s="22"/>
      <c r="GQ17" s="22"/>
      <c r="GR17" s="22"/>
      <c r="GS17" s="22"/>
      <c r="GT17" s="22"/>
      <c r="GU17" s="15"/>
      <c r="GV17" s="22">
        <f t="shared" si="12"/>
        <v>0</v>
      </c>
      <c r="GW17" s="22">
        <f t="shared" si="13"/>
        <v>1</v>
      </c>
      <c r="GX17" s="22">
        <f t="shared" si="14"/>
        <v>1</v>
      </c>
      <c r="GY17" s="18">
        <f t="shared" si="15"/>
        <v>1</v>
      </c>
      <c r="GZ17" s="18">
        <v>0</v>
      </c>
      <c r="HA17" s="18">
        <f t="shared" si="16"/>
        <v>0</v>
      </c>
      <c r="HB17" s="18">
        <v>0</v>
      </c>
      <c r="HC17" s="18">
        <f t="shared" si="17"/>
        <v>0</v>
      </c>
      <c r="HD17" s="18">
        <v>0</v>
      </c>
      <c r="HE17" s="18">
        <f t="shared" si="18"/>
        <v>0</v>
      </c>
      <c r="HF17" s="18">
        <v>0</v>
      </c>
      <c r="HG17" s="18">
        <f t="shared" si="19"/>
        <v>0</v>
      </c>
      <c r="HH17" s="18">
        <v>0</v>
      </c>
      <c r="HI17" s="18">
        <f t="shared" si="20"/>
        <v>0</v>
      </c>
      <c r="HJ17" s="18">
        <v>0</v>
      </c>
      <c r="HK17" s="18">
        <f t="shared" si="21"/>
        <v>0</v>
      </c>
      <c r="HL17" s="18">
        <v>0</v>
      </c>
      <c r="HM17" s="18">
        <f t="shared" si="22"/>
        <v>0</v>
      </c>
      <c r="HN17" s="18">
        <v>0</v>
      </c>
      <c r="HO17" s="18">
        <f t="shared" si="23"/>
        <v>0</v>
      </c>
      <c r="HP17" s="18">
        <v>0</v>
      </c>
      <c r="HQ17" s="18">
        <f t="shared" si="24"/>
        <v>0</v>
      </c>
      <c r="HR17" s="18">
        <v>0</v>
      </c>
      <c r="HS17" s="18">
        <f t="shared" si="25"/>
        <v>0</v>
      </c>
      <c r="HT17" s="18">
        <v>0</v>
      </c>
      <c r="HU17" s="18">
        <f t="shared" si="26"/>
        <v>0</v>
      </c>
      <c r="HV17" s="18">
        <v>0</v>
      </c>
      <c r="HW17" s="18">
        <f t="shared" si="27"/>
        <v>0</v>
      </c>
      <c r="HX17" s="18">
        <v>0</v>
      </c>
      <c r="HY17" s="18">
        <f t="shared" si="28"/>
        <v>0</v>
      </c>
      <c r="HZ17" s="18">
        <v>0</v>
      </c>
      <c r="IA17" s="18">
        <f t="shared" si="29"/>
        <v>0</v>
      </c>
      <c r="IB17" s="18">
        <v>0</v>
      </c>
      <c r="IC17" s="18">
        <f t="shared" si="30"/>
        <v>0</v>
      </c>
      <c r="ID17" s="18">
        <v>0</v>
      </c>
      <c r="IE17" s="18">
        <f t="shared" si="31"/>
        <v>0</v>
      </c>
      <c r="IF17" s="18">
        <v>0</v>
      </c>
      <c r="IG17" s="18">
        <f t="shared" si="32"/>
        <v>0</v>
      </c>
      <c r="IH17" s="18">
        <v>0</v>
      </c>
      <c r="II17" s="18">
        <f t="shared" si="33"/>
        <v>0</v>
      </c>
      <c r="IJ17" s="18">
        <v>0</v>
      </c>
      <c r="IK17" s="18">
        <f t="shared" si="34"/>
        <v>0</v>
      </c>
      <c r="IL17" s="18">
        <v>0</v>
      </c>
      <c r="IM17" s="18">
        <f t="shared" si="35"/>
        <v>0</v>
      </c>
      <c r="IN17" s="18">
        <f t="shared" si="36"/>
        <v>0</v>
      </c>
      <c r="IO17" s="18">
        <f t="shared" si="37"/>
        <v>0</v>
      </c>
      <c r="IP17" s="18">
        <f t="shared" si="38"/>
        <v>0</v>
      </c>
      <c r="IQ17" s="18">
        <f t="shared" si="39"/>
        <v>0</v>
      </c>
      <c r="IR17" s="18">
        <f t="shared" si="40"/>
        <v>0</v>
      </c>
      <c r="IS17" s="18">
        <f t="shared" si="41"/>
        <v>0</v>
      </c>
      <c r="IT17" s="18">
        <f t="shared" si="42"/>
        <v>0</v>
      </c>
      <c r="IU17" s="18">
        <f t="shared" si="43"/>
        <v>0</v>
      </c>
      <c r="IV17" s="18">
        <f t="shared" si="44"/>
        <v>0</v>
      </c>
      <c r="IW17" s="18">
        <f t="shared" si="45"/>
        <v>0</v>
      </c>
      <c r="IX17" s="18">
        <f t="shared" si="46"/>
        <v>0</v>
      </c>
      <c r="IY17" s="18">
        <f t="shared" si="47"/>
        <v>0</v>
      </c>
      <c r="IZ17" s="18">
        <f t="shared" si="48"/>
        <v>0</v>
      </c>
      <c r="JA17" s="18">
        <f t="shared" si="49"/>
        <v>0</v>
      </c>
      <c r="JB17" s="18">
        <f t="shared" si="50"/>
        <v>0</v>
      </c>
      <c r="JC17" s="18">
        <f t="shared" si="51"/>
        <v>0</v>
      </c>
      <c r="JD17" s="18">
        <f t="shared" si="52"/>
        <v>0</v>
      </c>
      <c r="JE17" s="18">
        <f t="shared" si="53"/>
        <v>0</v>
      </c>
      <c r="JF17" s="18">
        <f t="shared" si="54"/>
        <v>0</v>
      </c>
      <c r="JG17" s="18">
        <f t="shared" si="55"/>
        <v>0.01</v>
      </c>
      <c r="JH17" s="18">
        <f t="shared" si="56"/>
        <v>1</v>
      </c>
      <c r="JI17" s="18">
        <f t="shared" si="57"/>
        <v>1</v>
      </c>
      <c r="JJ17" s="18">
        <f t="shared" si="58"/>
        <v>1</v>
      </c>
      <c r="JK17" s="18">
        <f t="shared" si="59"/>
        <v>1</v>
      </c>
      <c r="JL17" s="18">
        <f t="shared" si="60"/>
        <v>1</v>
      </c>
      <c r="JM17" s="18">
        <f t="shared" si="61"/>
        <v>1</v>
      </c>
      <c r="JN17" s="18">
        <f t="shared" si="62"/>
        <v>1</v>
      </c>
      <c r="JO17" s="18">
        <f t="shared" si="63"/>
        <v>1</v>
      </c>
      <c r="JP17" s="18">
        <f t="shared" si="64"/>
        <v>1</v>
      </c>
      <c r="JQ17" s="18">
        <f t="shared" si="65"/>
        <v>1</v>
      </c>
      <c r="JR17" s="18">
        <f t="shared" si="66"/>
        <v>1</v>
      </c>
      <c r="JS17" s="18">
        <f t="shared" si="67"/>
        <v>1</v>
      </c>
      <c r="JT17" s="18">
        <f t="shared" si="68"/>
        <v>1</v>
      </c>
      <c r="JU17" s="18">
        <f t="shared" si="69"/>
        <v>1</v>
      </c>
      <c r="JV17" s="18">
        <f t="shared" si="70"/>
        <v>1</v>
      </c>
      <c r="JW17" s="18">
        <f t="shared" si="71"/>
        <v>1</v>
      </c>
      <c r="JX17" s="18">
        <f t="shared" si="72"/>
        <v>1</v>
      </c>
      <c r="JY17" s="18">
        <f t="shared" si="73"/>
        <v>1</v>
      </c>
      <c r="JZ17" s="18">
        <f t="shared" si="74"/>
        <v>1</v>
      </c>
      <c r="KA17" s="18">
        <f t="shared" si="75"/>
        <v>0</v>
      </c>
      <c r="KB17" s="18">
        <f t="shared" si="76"/>
        <v>0</v>
      </c>
      <c r="KC17" s="18">
        <f t="shared" si="77"/>
        <v>0</v>
      </c>
      <c r="KD17" s="18">
        <f t="shared" si="78"/>
        <v>0</v>
      </c>
      <c r="KE17" s="18">
        <f t="shared" si="79"/>
        <v>0</v>
      </c>
      <c r="KF17" s="18">
        <f t="shared" si="80"/>
        <v>0</v>
      </c>
      <c r="KG17" s="18">
        <f t="shared" si="81"/>
        <v>0</v>
      </c>
      <c r="KH17" s="18">
        <f t="shared" si="82"/>
        <v>0</v>
      </c>
      <c r="KI17" s="18">
        <f t="shared" si="83"/>
        <v>0</v>
      </c>
      <c r="KJ17" s="18">
        <f t="shared" si="84"/>
        <v>0</v>
      </c>
      <c r="KK17" s="18">
        <f t="shared" si="85"/>
        <v>0</v>
      </c>
      <c r="KL17" s="18">
        <f t="shared" si="86"/>
        <v>0</v>
      </c>
      <c r="KM17" s="18">
        <f t="shared" si="87"/>
        <v>0</v>
      </c>
      <c r="KN17" s="18">
        <f t="shared" si="88"/>
        <v>0</v>
      </c>
      <c r="KO17" s="18">
        <f t="shared" si="89"/>
        <v>0</v>
      </c>
      <c r="KP17" s="18">
        <f t="shared" si="90"/>
        <v>0</v>
      </c>
      <c r="KQ17" s="18">
        <f t="shared" si="91"/>
        <v>0</v>
      </c>
      <c r="KR17" s="18">
        <f t="shared" si="92"/>
        <v>0</v>
      </c>
      <c r="KS17" s="18">
        <f t="shared" si="93"/>
        <v>0</v>
      </c>
      <c r="KT17" s="18">
        <f t="shared" si="94"/>
        <v>0</v>
      </c>
    </row>
    <row r="18" spans="1:306" x14ac:dyDescent="0.3">
      <c r="A18" s="18"/>
      <c r="B18" s="18"/>
      <c r="C18" s="18"/>
      <c r="AJ18" s="24"/>
      <c r="AK18" s="24"/>
      <c r="AL18" s="20"/>
      <c r="AM18" s="23"/>
      <c r="AN18" s="18"/>
      <c r="AO18" s="24"/>
      <c r="AP18" s="18">
        <f t="shared" si="95"/>
        <v>0</v>
      </c>
      <c r="AQ18" s="18" t="str">
        <f t="shared" si="115"/>
        <v>favorite</v>
      </c>
      <c r="AR18" s="18" t="str">
        <f t="shared" si="96"/>
        <v>x</v>
      </c>
      <c r="AS18" s="19">
        <f t="shared" si="0"/>
        <v>0</v>
      </c>
      <c r="AT18" s="19">
        <f t="shared" si="1"/>
        <v>0</v>
      </c>
      <c r="AU18" s="19">
        <f t="shared" si="97"/>
        <v>0</v>
      </c>
      <c r="AV18" s="19">
        <f t="shared" si="98"/>
        <v>0</v>
      </c>
      <c r="AW18" s="71">
        <f t="shared" si="99"/>
        <v>0</v>
      </c>
      <c r="AX18" s="71">
        <f t="shared" si="100"/>
        <v>0</v>
      </c>
      <c r="AY18" s="71">
        <f t="shared" si="101"/>
        <v>1</v>
      </c>
      <c r="AZ18" s="22">
        <f t="shared" si="102"/>
        <v>0</v>
      </c>
      <c r="BA18" s="22">
        <f t="shared" si="103"/>
        <v>0</v>
      </c>
      <c r="BB18" s="25">
        <f t="shared" si="2"/>
        <v>0</v>
      </c>
      <c r="BC18" s="21">
        <f t="shared" si="3"/>
        <v>0</v>
      </c>
      <c r="BD18" s="22">
        <v>17</v>
      </c>
      <c r="BE18" s="18">
        <f t="shared" si="4"/>
        <v>0</v>
      </c>
      <c r="BF18" s="18">
        <f t="shared" si="5"/>
        <v>0</v>
      </c>
      <c r="BG18" s="18">
        <f t="shared" si="6"/>
        <v>0</v>
      </c>
      <c r="BH18" s="18">
        <f t="shared" si="7"/>
        <v>0</v>
      </c>
      <c r="BI18" s="18">
        <f t="shared" si="104"/>
        <v>0</v>
      </c>
      <c r="BJ18" s="22">
        <f t="shared" si="116"/>
        <v>1</v>
      </c>
      <c r="BK18" s="22">
        <f t="shared" si="105"/>
        <v>1</v>
      </c>
      <c r="BL18" s="33">
        <f t="shared" si="106"/>
        <v>1</v>
      </c>
      <c r="BM18" s="22">
        <f t="shared" si="8"/>
        <v>0</v>
      </c>
      <c r="BN18" s="22">
        <f t="shared" si="107"/>
        <v>1</v>
      </c>
      <c r="BO18" s="22">
        <f t="shared" si="9"/>
        <v>1</v>
      </c>
      <c r="BP18" s="22">
        <f t="shared" si="108"/>
        <v>0</v>
      </c>
      <c r="BQ18" s="22">
        <f t="shared" si="10"/>
        <v>0</v>
      </c>
      <c r="BR18" s="15">
        <f t="shared" si="11"/>
        <v>0</v>
      </c>
      <c r="BS18" s="45">
        <f t="shared" si="109"/>
        <v>0</v>
      </c>
      <c r="BT18" s="22">
        <f t="shared" si="110"/>
        <v>0</v>
      </c>
      <c r="BU18" s="22">
        <f t="shared" si="117"/>
        <v>1</v>
      </c>
      <c r="BV18" s="22">
        <f t="shared" si="111"/>
        <v>0</v>
      </c>
      <c r="BW18" s="22">
        <f t="shared" si="112"/>
        <v>1</v>
      </c>
      <c r="BX18" s="22">
        <f t="shared" si="113"/>
        <v>0</v>
      </c>
      <c r="BY18" s="15">
        <f t="shared" si="114"/>
        <v>0</v>
      </c>
      <c r="BZ18" s="18">
        <f t="shared" si="118"/>
        <v>0</v>
      </c>
      <c r="CA18" s="22">
        <f t="shared" si="119"/>
        <v>0</v>
      </c>
      <c r="CB18" s="22">
        <f t="shared" si="124"/>
        <v>1</v>
      </c>
      <c r="CC18" s="22">
        <f t="shared" si="120"/>
        <v>0</v>
      </c>
      <c r="CD18" s="22">
        <f t="shared" si="121"/>
        <v>1</v>
      </c>
      <c r="CE18" s="22">
        <f t="shared" si="122"/>
        <v>0</v>
      </c>
      <c r="CF18" s="15">
        <f t="shared" si="123"/>
        <v>0</v>
      </c>
      <c r="CG18" s="18">
        <f t="shared" si="125"/>
        <v>0</v>
      </c>
      <c r="CH18" s="22">
        <f t="shared" si="126"/>
        <v>0</v>
      </c>
      <c r="CI18" s="22">
        <f t="shared" si="127"/>
        <v>1</v>
      </c>
      <c r="CJ18" s="22">
        <f t="shared" si="128"/>
        <v>0</v>
      </c>
      <c r="CK18" s="22">
        <f t="shared" si="129"/>
        <v>1</v>
      </c>
      <c r="CL18" s="22">
        <f t="shared" si="130"/>
        <v>0</v>
      </c>
      <c r="CM18" s="15">
        <f t="shared" si="131"/>
        <v>0</v>
      </c>
      <c r="CN18" s="18">
        <f t="shared" si="132"/>
        <v>0</v>
      </c>
      <c r="CO18" s="22">
        <f t="shared" si="133"/>
        <v>0</v>
      </c>
      <c r="CP18" s="22">
        <f t="shared" si="134"/>
        <v>1</v>
      </c>
      <c r="CQ18" s="22">
        <f t="shared" si="135"/>
        <v>0</v>
      </c>
      <c r="CR18" s="22">
        <f t="shared" si="136"/>
        <v>1</v>
      </c>
      <c r="CS18" s="22">
        <f t="shared" si="137"/>
        <v>0</v>
      </c>
      <c r="CT18" s="15">
        <f t="shared" si="138"/>
        <v>0</v>
      </c>
      <c r="CU18" s="18">
        <f t="shared" si="139"/>
        <v>0</v>
      </c>
      <c r="CV18" s="22">
        <f t="shared" si="140"/>
        <v>0</v>
      </c>
      <c r="CW18" s="22">
        <f t="shared" si="141"/>
        <v>1</v>
      </c>
      <c r="CX18" s="22">
        <f t="shared" si="142"/>
        <v>0</v>
      </c>
      <c r="CY18" s="22">
        <f t="shared" si="143"/>
        <v>1</v>
      </c>
      <c r="CZ18" s="22">
        <f t="shared" si="144"/>
        <v>0</v>
      </c>
      <c r="DA18" s="15">
        <f t="shared" si="145"/>
        <v>0</v>
      </c>
      <c r="DB18" s="18">
        <f t="shared" si="146"/>
        <v>0</v>
      </c>
      <c r="DC18" s="22">
        <f t="shared" si="147"/>
        <v>0</v>
      </c>
      <c r="DD18" s="22">
        <f t="shared" si="148"/>
        <v>1</v>
      </c>
      <c r="DE18" s="22">
        <f t="shared" si="149"/>
        <v>0</v>
      </c>
      <c r="DF18" s="22">
        <f t="shared" si="150"/>
        <v>1</v>
      </c>
      <c r="DG18" s="22">
        <f t="shared" si="151"/>
        <v>0</v>
      </c>
      <c r="DH18" s="15">
        <f t="shared" si="152"/>
        <v>0</v>
      </c>
      <c r="DI18" s="18">
        <f t="shared" si="153"/>
        <v>0</v>
      </c>
      <c r="DJ18" s="22">
        <f t="shared" si="154"/>
        <v>0</v>
      </c>
      <c r="DK18" s="22">
        <f t="shared" si="155"/>
        <v>1</v>
      </c>
      <c r="DL18" s="22">
        <f t="shared" si="156"/>
        <v>0</v>
      </c>
      <c r="DM18" s="22">
        <f t="shared" si="157"/>
        <v>1</v>
      </c>
      <c r="DN18" s="22">
        <f t="shared" si="158"/>
        <v>0</v>
      </c>
      <c r="DO18" s="15">
        <f t="shared" si="159"/>
        <v>0</v>
      </c>
      <c r="DP18" s="18">
        <f t="shared" si="160"/>
        <v>0</v>
      </c>
      <c r="DQ18" s="22">
        <f t="shared" si="161"/>
        <v>0</v>
      </c>
      <c r="DR18" s="22">
        <f t="shared" si="162"/>
        <v>1</v>
      </c>
      <c r="DS18" s="22">
        <f t="shared" si="163"/>
        <v>0</v>
      </c>
      <c r="DT18" s="22">
        <f t="shared" si="164"/>
        <v>1</v>
      </c>
      <c r="DU18" s="22">
        <f t="shared" si="165"/>
        <v>0</v>
      </c>
      <c r="DV18" s="15">
        <f t="shared" si="166"/>
        <v>0</v>
      </c>
      <c r="DW18" s="18">
        <f t="shared" si="167"/>
        <v>0</v>
      </c>
      <c r="DX18" s="22">
        <f t="shared" si="168"/>
        <v>0</v>
      </c>
      <c r="DY18" s="22">
        <f t="shared" si="169"/>
        <v>1</v>
      </c>
      <c r="DZ18" s="22">
        <f t="shared" si="170"/>
        <v>0</v>
      </c>
      <c r="EA18" s="22">
        <f t="shared" si="171"/>
        <v>1</v>
      </c>
      <c r="EB18" s="22">
        <f t="shared" si="172"/>
        <v>0</v>
      </c>
      <c r="EC18" s="15">
        <f t="shared" si="173"/>
        <v>0</v>
      </c>
      <c r="ED18" s="18">
        <f t="shared" si="174"/>
        <v>0</v>
      </c>
      <c r="EE18" s="22">
        <f t="shared" si="175"/>
        <v>0</v>
      </c>
      <c r="EF18" s="22">
        <f t="shared" si="176"/>
        <v>1</v>
      </c>
      <c r="EG18" s="22">
        <f t="shared" si="177"/>
        <v>0</v>
      </c>
      <c r="EH18" s="22">
        <f t="shared" si="178"/>
        <v>1</v>
      </c>
      <c r="EI18" s="22">
        <f t="shared" si="179"/>
        <v>0</v>
      </c>
      <c r="EJ18" s="15">
        <f t="shared" si="180"/>
        <v>0</v>
      </c>
      <c r="EK18" s="18">
        <f t="shared" si="181"/>
        <v>0</v>
      </c>
      <c r="EL18" s="22">
        <f t="shared" si="182"/>
        <v>0</v>
      </c>
      <c r="EM18" s="22">
        <f t="shared" si="183"/>
        <v>1</v>
      </c>
      <c r="EN18" s="22">
        <f t="shared" si="184"/>
        <v>0</v>
      </c>
      <c r="EO18" s="22">
        <f t="shared" si="185"/>
        <v>1</v>
      </c>
      <c r="EP18" s="22">
        <f t="shared" si="186"/>
        <v>0</v>
      </c>
      <c r="EQ18" s="15">
        <f t="shared" si="187"/>
        <v>0</v>
      </c>
      <c r="ER18" s="22">
        <f t="shared" si="188"/>
        <v>0</v>
      </c>
      <c r="ES18" s="22">
        <f t="shared" si="189"/>
        <v>0</v>
      </c>
      <c r="ET18" s="22">
        <f t="shared" si="190"/>
        <v>1</v>
      </c>
      <c r="EU18" s="22">
        <f t="shared" si="191"/>
        <v>0</v>
      </c>
      <c r="EV18" s="22">
        <f t="shared" si="192"/>
        <v>1</v>
      </c>
      <c r="EW18" s="22">
        <f t="shared" si="193"/>
        <v>0</v>
      </c>
      <c r="EX18" s="15">
        <f t="shared" si="194"/>
        <v>0</v>
      </c>
      <c r="EY18" s="22">
        <f t="shared" si="195"/>
        <v>0</v>
      </c>
      <c r="EZ18" s="22">
        <f t="shared" si="196"/>
        <v>0</v>
      </c>
      <c r="FA18" s="22">
        <f t="shared" si="197"/>
        <v>1</v>
      </c>
      <c r="FB18" s="22">
        <f t="shared" si="198"/>
        <v>0</v>
      </c>
      <c r="FC18" s="22">
        <f t="shared" si="199"/>
        <v>1</v>
      </c>
      <c r="FD18" s="22">
        <f t="shared" si="200"/>
        <v>0</v>
      </c>
      <c r="FE18" s="15">
        <f t="shared" si="201"/>
        <v>0</v>
      </c>
      <c r="FF18" s="22">
        <f t="shared" si="202"/>
        <v>0</v>
      </c>
      <c r="FG18" s="22">
        <f t="shared" si="203"/>
        <v>0</v>
      </c>
      <c r="FH18" s="22">
        <f t="shared" si="204"/>
        <v>1</v>
      </c>
      <c r="FI18" s="22">
        <f t="shared" si="205"/>
        <v>0</v>
      </c>
      <c r="FJ18" s="22">
        <f t="shared" si="206"/>
        <v>1</v>
      </c>
      <c r="FK18" s="22">
        <f t="shared" si="207"/>
        <v>0</v>
      </c>
      <c r="FL18" s="15">
        <f t="shared" si="208"/>
        <v>0</v>
      </c>
      <c r="FM18" s="22">
        <f t="shared" si="209"/>
        <v>0</v>
      </c>
      <c r="FN18" s="22">
        <f t="shared" si="210"/>
        <v>0</v>
      </c>
      <c r="FO18" s="22">
        <f t="shared" si="211"/>
        <v>1</v>
      </c>
      <c r="FP18" s="22">
        <f t="shared" si="212"/>
        <v>0</v>
      </c>
      <c r="FQ18" s="22">
        <f t="shared" si="213"/>
        <v>1</v>
      </c>
      <c r="FR18" s="22">
        <f t="shared" si="214"/>
        <v>0</v>
      </c>
      <c r="FS18" s="15">
        <f t="shared" si="215"/>
        <v>0</v>
      </c>
      <c r="FT18" s="22">
        <f t="shared" ref="FT18:FT24" si="216">IF(AND(BI18=0,BS18=0,FM18=0,FF18=0,EY18=0,ER18=0,EK18=0,ED18=0,DW18=0,DP18=0,DI18=0,DB18=0,CU18=0,CN18=0,CG18=0,BZ18=0,BC18-BC17&lt;TIME(1,55,0),BC18&gt;FZ17+TIME(1,55,0)),JW17,0)</f>
        <v>0</v>
      </c>
      <c r="FU18" s="22">
        <f t="shared" ref="FU18:FU24" si="217">IF(FT18&lt;&gt;0,1,0)</f>
        <v>0</v>
      </c>
      <c r="FV18" s="22">
        <f t="shared" ref="FV18:FV24" si="218">IF(FW18&gt;FX18,FW18,FX18)</f>
        <v>1</v>
      </c>
      <c r="FW18" s="22">
        <f t="shared" ref="FW18:FW24" si="219">IF(AND(AP18&gt;0,FT18&gt;0),0,IF(FT18&gt;0,FW17+1,FW17))</f>
        <v>0</v>
      </c>
      <c r="FX18" s="22">
        <f t="shared" ref="FX18:FX24" si="220">IF(FW18=0,FW17+1,0)</f>
        <v>1</v>
      </c>
      <c r="FY18" s="22">
        <f t="shared" ref="FY18:FY24" si="221">IF(AND(AP18&gt;0,FX18&gt;0,FT18&gt;0),1,0)</f>
        <v>0</v>
      </c>
      <c r="FZ18" s="15">
        <f t="shared" ref="FZ18:FZ24" si="222">IF(FT18&lt;&gt;0,BC18,FZ17)</f>
        <v>0</v>
      </c>
      <c r="GG18" s="15"/>
      <c r="GN18" s="15"/>
      <c r="GP18" s="22"/>
      <c r="GQ18" s="22"/>
      <c r="GR18" s="22"/>
      <c r="GS18" s="22"/>
      <c r="GT18" s="22"/>
      <c r="GU18" s="15"/>
      <c r="GV18" s="22">
        <f t="shared" si="12"/>
        <v>0</v>
      </c>
      <c r="GW18" s="22">
        <f t="shared" si="13"/>
        <v>1</v>
      </c>
      <c r="GX18" s="22">
        <f t="shared" si="14"/>
        <v>1</v>
      </c>
      <c r="GY18" s="18">
        <f t="shared" si="15"/>
        <v>1</v>
      </c>
      <c r="GZ18" s="18">
        <v>0</v>
      </c>
      <c r="HA18" s="18">
        <f t="shared" si="16"/>
        <v>0</v>
      </c>
      <c r="HB18" s="18">
        <v>0</v>
      </c>
      <c r="HC18" s="18">
        <f t="shared" si="17"/>
        <v>0</v>
      </c>
      <c r="HD18" s="18">
        <v>0</v>
      </c>
      <c r="HE18" s="18">
        <f t="shared" si="18"/>
        <v>0</v>
      </c>
      <c r="HF18" s="18">
        <v>0</v>
      </c>
      <c r="HG18" s="18">
        <f t="shared" si="19"/>
        <v>0</v>
      </c>
      <c r="HH18" s="18">
        <v>0</v>
      </c>
      <c r="HI18" s="18">
        <f t="shared" si="20"/>
        <v>0</v>
      </c>
      <c r="HJ18" s="18">
        <v>0</v>
      </c>
      <c r="HK18" s="18">
        <f t="shared" si="21"/>
        <v>0</v>
      </c>
      <c r="HL18" s="18">
        <v>0</v>
      </c>
      <c r="HM18" s="18">
        <f t="shared" si="22"/>
        <v>0</v>
      </c>
      <c r="HN18" s="18">
        <v>0</v>
      </c>
      <c r="HO18" s="18">
        <f t="shared" si="23"/>
        <v>0</v>
      </c>
      <c r="HP18" s="18">
        <v>0</v>
      </c>
      <c r="HQ18" s="18">
        <f t="shared" si="24"/>
        <v>0</v>
      </c>
      <c r="HR18" s="18">
        <v>0</v>
      </c>
      <c r="HS18" s="18">
        <f t="shared" si="25"/>
        <v>0</v>
      </c>
      <c r="HT18" s="18">
        <v>0</v>
      </c>
      <c r="HU18" s="18">
        <f t="shared" si="26"/>
        <v>0</v>
      </c>
      <c r="HV18" s="18">
        <v>0</v>
      </c>
      <c r="HW18" s="18">
        <f t="shared" si="27"/>
        <v>0</v>
      </c>
      <c r="HX18" s="18">
        <v>0</v>
      </c>
      <c r="HY18" s="18">
        <f t="shared" si="28"/>
        <v>0</v>
      </c>
      <c r="HZ18" s="18">
        <v>0</v>
      </c>
      <c r="IA18" s="18">
        <f t="shared" si="29"/>
        <v>0</v>
      </c>
      <c r="IB18" s="18">
        <v>0</v>
      </c>
      <c r="IC18" s="18">
        <f t="shared" si="30"/>
        <v>0</v>
      </c>
      <c r="ID18" s="18">
        <v>0</v>
      </c>
      <c r="IE18" s="18">
        <f t="shared" si="31"/>
        <v>0</v>
      </c>
      <c r="IF18" s="18">
        <v>0</v>
      </c>
      <c r="IG18" s="18">
        <f t="shared" si="32"/>
        <v>0</v>
      </c>
      <c r="IH18" s="18">
        <v>0</v>
      </c>
      <c r="II18" s="18">
        <f t="shared" si="33"/>
        <v>0</v>
      </c>
      <c r="IJ18" s="18">
        <v>0</v>
      </c>
      <c r="IK18" s="18">
        <f t="shared" si="34"/>
        <v>0</v>
      </c>
      <c r="IL18" s="18">
        <v>0</v>
      </c>
      <c r="IM18" s="18">
        <f t="shared" si="35"/>
        <v>0</v>
      </c>
      <c r="IN18" s="18">
        <f t="shared" si="36"/>
        <v>0</v>
      </c>
      <c r="IO18" s="18">
        <f t="shared" si="37"/>
        <v>0</v>
      </c>
      <c r="IP18" s="18">
        <f t="shared" si="38"/>
        <v>0</v>
      </c>
      <c r="IQ18" s="18">
        <f t="shared" si="39"/>
        <v>0</v>
      </c>
      <c r="IR18" s="18">
        <f t="shared" si="40"/>
        <v>0</v>
      </c>
      <c r="IS18" s="18">
        <f t="shared" si="41"/>
        <v>0</v>
      </c>
      <c r="IT18" s="18">
        <f t="shared" si="42"/>
        <v>0</v>
      </c>
      <c r="IU18" s="18">
        <f t="shared" si="43"/>
        <v>0</v>
      </c>
      <c r="IV18" s="18">
        <f t="shared" si="44"/>
        <v>0</v>
      </c>
      <c r="IW18" s="18">
        <f t="shared" si="45"/>
        <v>0</v>
      </c>
      <c r="IX18" s="18">
        <f t="shared" si="46"/>
        <v>0</v>
      </c>
      <c r="IY18" s="18">
        <f t="shared" si="47"/>
        <v>0</v>
      </c>
      <c r="IZ18" s="18">
        <f t="shared" si="48"/>
        <v>0</v>
      </c>
      <c r="JA18" s="18">
        <f t="shared" si="49"/>
        <v>0</v>
      </c>
      <c r="JB18" s="18">
        <f t="shared" si="50"/>
        <v>0</v>
      </c>
      <c r="JC18" s="18">
        <f t="shared" si="51"/>
        <v>0</v>
      </c>
      <c r="JD18" s="18">
        <f t="shared" si="52"/>
        <v>0</v>
      </c>
      <c r="JE18" s="18">
        <f t="shared" si="53"/>
        <v>0</v>
      </c>
      <c r="JF18" s="18">
        <f t="shared" si="54"/>
        <v>0</v>
      </c>
      <c r="JG18" s="18">
        <f t="shared" si="55"/>
        <v>0.01</v>
      </c>
      <c r="JH18" s="18">
        <f t="shared" si="56"/>
        <v>1</v>
      </c>
      <c r="JI18" s="18">
        <f t="shared" si="57"/>
        <v>1</v>
      </c>
      <c r="JJ18" s="18">
        <f t="shared" si="58"/>
        <v>1</v>
      </c>
      <c r="JK18" s="18">
        <f t="shared" si="59"/>
        <v>1</v>
      </c>
      <c r="JL18" s="18">
        <f t="shared" si="60"/>
        <v>1</v>
      </c>
      <c r="JM18" s="18">
        <f t="shared" si="61"/>
        <v>1</v>
      </c>
      <c r="JN18" s="18">
        <f t="shared" si="62"/>
        <v>1</v>
      </c>
      <c r="JO18" s="18">
        <f t="shared" si="63"/>
        <v>1</v>
      </c>
      <c r="JP18" s="18">
        <f t="shared" si="64"/>
        <v>1</v>
      </c>
      <c r="JQ18" s="18">
        <f t="shared" si="65"/>
        <v>1</v>
      </c>
      <c r="JR18" s="18">
        <f t="shared" si="66"/>
        <v>1</v>
      </c>
      <c r="JS18" s="18">
        <f t="shared" si="67"/>
        <v>1</v>
      </c>
      <c r="JT18" s="18">
        <f t="shared" si="68"/>
        <v>1</v>
      </c>
      <c r="JU18" s="18">
        <f t="shared" si="69"/>
        <v>1</v>
      </c>
      <c r="JV18" s="18">
        <f t="shared" si="70"/>
        <v>1</v>
      </c>
      <c r="JW18" s="18">
        <f t="shared" si="71"/>
        <v>1</v>
      </c>
      <c r="JX18" s="18">
        <f t="shared" si="72"/>
        <v>1</v>
      </c>
      <c r="JY18" s="18">
        <f t="shared" si="73"/>
        <v>1</v>
      </c>
      <c r="JZ18" s="18">
        <f t="shared" si="74"/>
        <v>1</v>
      </c>
      <c r="KA18" s="18">
        <f t="shared" si="75"/>
        <v>0</v>
      </c>
      <c r="KB18" s="18">
        <f t="shared" si="76"/>
        <v>0</v>
      </c>
      <c r="KC18" s="18">
        <f t="shared" si="77"/>
        <v>0</v>
      </c>
      <c r="KD18" s="18">
        <f t="shared" si="78"/>
        <v>0</v>
      </c>
      <c r="KE18" s="18">
        <f t="shared" si="79"/>
        <v>0</v>
      </c>
      <c r="KF18" s="18">
        <f t="shared" si="80"/>
        <v>0</v>
      </c>
      <c r="KG18" s="18">
        <f t="shared" si="81"/>
        <v>0</v>
      </c>
      <c r="KH18" s="18">
        <f t="shared" si="82"/>
        <v>0</v>
      </c>
      <c r="KI18" s="18">
        <f t="shared" si="83"/>
        <v>0</v>
      </c>
      <c r="KJ18" s="18">
        <f t="shared" si="84"/>
        <v>0</v>
      </c>
      <c r="KK18" s="18">
        <f t="shared" si="85"/>
        <v>0</v>
      </c>
      <c r="KL18" s="18">
        <f t="shared" si="86"/>
        <v>0</v>
      </c>
      <c r="KM18" s="18">
        <f t="shared" si="87"/>
        <v>0</v>
      </c>
      <c r="KN18" s="18">
        <f t="shared" si="88"/>
        <v>0</v>
      </c>
      <c r="KO18" s="18">
        <f t="shared" si="89"/>
        <v>0</v>
      </c>
      <c r="KP18" s="18">
        <f t="shared" si="90"/>
        <v>0</v>
      </c>
      <c r="KQ18" s="18">
        <f t="shared" si="91"/>
        <v>0</v>
      </c>
      <c r="KR18" s="18">
        <f t="shared" si="92"/>
        <v>0</v>
      </c>
      <c r="KS18" s="18">
        <f t="shared" si="93"/>
        <v>0</v>
      </c>
      <c r="KT18" s="18">
        <f t="shared" si="94"/>
        <v>0</v>
      </c>
    </row>
    <row r="19" spans="1:306" x14ac:dyDescent="0.3">
      <c r="A19" s="18"/>
      <c r="B19" s="18"/>
      <c r="C19" s="18"/>
      <c r="AJ19" s="24"/>
      <c r="AK19" s="24"/>
      <c r="AL19" s="20"/>
      <c r="AM19" s="23"/>
      <c r="AN19" s="18"/>
      <c r="AO19" s="24"/>
      <c r="AP19" s="18">
        <f t="shared" si="95"/>
        <v>0</v>
      </c>
      <c r="AQ19" s="18" t="str">
        <f t="shared" si="115"/>
        <v>favorite</v>
      </c>
      <c r="AR19" s="18" t="str">
        <f t="shared" si="96"/>
        <v>x</v>
      </c>
      <c r="AS19" s="19">
        <f t="shared" si="0"/>
        <v>0</v>
      </c>
      <c r="AT19" s="19">
        <f t="shared" si="1"/>
        <v>0</v>
      </c>
      <c r="AU19" s="19">
        <f t="shared" si="97"/>
        <v>0</v>
      </c>
      <c r="AV19" s="19">
        <f t="shared" si="98"/>
        <v>0</v>
      </c>
      <c r="AW19" s="71">
        <f t="shared" si="99"/>
        <v>0</v>
      </c>
      <c r="AX19" s="71">
        <f t="shared" si="100"/>
        <v>0</v>
      </c>
      <c r="AY19" s="71">
        <f t="shared" si="101"/>
        <v>1</v>
      </c>
      <c r="AZ19" s="22">
        <f t="shared" si="102"/>
        <v>0</v>
      </c>
      <c r="BA19" s="22">
        <f t="shared" si="103"/>
        <v>0</v>
      </c>
      <c r="BB19" s="25">
        <f t="shared" si="2"/>
        <v>0</v>
      </c>
      <c r="BC19" s="21">
        <f t="shared" si="3"/>
        <v>0</v>
      </c>
      <c r="BD19" s="22">
        <v>18</v>
      </c>
      <c r="BE19" s="18">
        <f t="shared" si="4"/>
        <v>0</v>
      </c>
      <c r="BF19" s="18">
        <f t="shared" si="5"/>
        <v>0</v>
      </c>
      <c r="BG19" s="18">
        <f t="shared" si="6"/>
        <v>0</v>
      </c>
      <c r="BH19" s="18">
        <f t="shared" si="7"/>
        <v>0</v>
      </c>
      <c r="BI19" s="18">
        <f t="shared" si="104"/>
        <v>0</v>
      </c>
      <c r="BJ19" s="22">
        <f t="shared" si="116"/>
        <v>1</v>
      </c>
      <c r="BK19" s="22">
        <f t="shared" si="105"/>
        <v>1</v>
      </c>
      <c r="BL19" s="33">
        <f t="shared" si="106"/>
        <v>1</v>
      </c>
      <c r="BM19" s="22">
        <f t="shared" si="8"/>
        <v>0</v>
      </c>
      <c r="BN19" s="22">
        <f t="shared" si="107"/>
        <v>1</v>
      </c>
      <c r="BO19" s="22">
        <f t="shared" si="9"/>
        <v>1</v>
      </c>
      <c r="BP19" s="22">
        <f t="shared" si="108"/>
        <v>0</v>
      </c>
      <c r="BQ19" s="22">
        <f t="shared" si="10"/>
        <v>0</v>
      </c>
      <c r="BR19" s="15">
        <f t="shared" si="11"/>
        <v>0</v>
      </c>
      <c r="BS19" s="45">
        <f t="shared" si="109"/>
        <v>0</v>
      </c>
      <c r="BT19" s="22">
        <f t="shared" si="110"/>
        <v>0</v>
      </c>
      <c r="BU19" s="22">
        <f t="shared" si="117"/>
        <v>1</v>
      </c>
      <c r="BV19" s="22">
        <f t="shared" si="111"/>
        <v>0</v>
      </c>
      <c r="BW19" s="22">
        <f t="shared" si="112"/>
        <v>1</v>
      </c>
      <c r="BX19" s="22">
        <f t="shared" si="113"/>
        <v>0</v>
      </c>
      <c r="BY19" s="15">
        <f t="shared" si="114"/>
        <v>0</v>
      </c>
      <c r="BZ19" s="18">
        <f t="shared" si="118"/>
        <v>0</v>
      </c>
      <c r="CA19" s="22">
        <f t="shared" si="119"/>
        <v>0</v>
      </c>
      <c r="CB19" s="22">
        <f t="shared" si="124"/>
        <v>1</v>
      </c>
      <c r="CC19" s="22">
        <f t="shared" si="120"/>
        <v>0</v>
      </c>
      <c r="CD19" s="22">
        <f t="shared" si="121"/>
        <v>1</v>
      </c>
      <c r="CE19" s="22">
        <f t="shared" si="122"/>
        <v>0</v>
      </c>
      <c r="CF19" s="15">
        <f t="shared" si="123"/>
        <v>0</v>
      </c>
      <c r="CG19" s="18">
        <f t="shared" si="125"/>
        <v>0</v>
      </c>
      <c r="CH19" s="22">
        <f t="shared" si="126"/>
        <v>0</v>
      </c>
      <c r="CI19" s="22">
        <f t="shared" si="127"/>
        <v>1</v>
      </c>
      <c r="CJ19" s="22">
        <f t="shared" si="128"/>
        <v>0</v>
      </c>
      <c r="CK19" s="22">
        <f t="shared" si="129"/>
        <v>1</v>
      </c>
      <c r="CL19" s="22">
        <f t="shared" si="130"/>
        <v>0</v>
      </c>
      <c r="CM19" s="15">
        <f t="shared" si="131"/>
        <v>0</v>
      </c>
      <c r="CN19" s="18">
        <f t="shared" si="132"/>
        <v>0</v>
      </c>
      <c r="CO19" s="22">
        <f t="shared" si="133"/>
        <v>0</v>
      </c>
      <c r="CP19" s="22">
        <f t="shared" si="134"/>
        <v>1</v>
      </c>
      <c r="CQ19" s="22">
        <f t="shared" si="135"/>
        <v>0</v>
      </c>
      <c r="CR19" s="22">
        <f t="shared" si="136"/>
        <v>1</v>
      </c>
      <c r="CS19" s="22">
        <f t="shared" si="137"/>
        <v>0</v>
      </c>
      <c r="CT19" s="15">
        <f t="shared" si="138"/>
        <v>0</v>
      </c>
      <c r="CU19" s="18">
        <f t="shared" si="139"/>
        <v>0</v>
      </c>
      <c r="CV19" s="22">
        <f t="shared" si="140"/>
        <v>0</v>
      </c>
      <c r="CW19" s="22">
        <f t="shared" si="141"/>
        <v>1</v>
      </c>
      <c r="CX19" s="22">
        <f t="shared" si="142"/>
        <v>0</v>
      </c>
      <c r="CY19" s="22">
        <f t="shared" si="143"/>
        <v>1</v>
      </c>
      <c r="CZ19" s="22">
        <f t="shared" si="144"/>
        <v>0</v>
      </c>
      <c r="DA19" s="15">
        <f t="shared" si="145"/>
        <v>0</v>
      </c>
      <c r="DB19" s="18">
        <f t="shared" si="146"/>
        <v>0</v>
      </c>
      <c r="DC19" s="22">
        <f t="shared" si="147"/>
        <v>0</v>
      </c>
      <c r="DD19" s="22">
        <f t="shared" si="148"/>
        <v>1</v>
      </c>
      <c r="DE19" s="22">
        <f t="shared" si="149"/>
        <v>0</v>
      </c>
      <c r="DF19" s="22">
        <f t="shared" si="150"/>
        <v>1</v>
      </c>
      <c r="DG19" s="22">
        <f t="shared" si="151"/>
        <v>0</v>
      </c>
      <c r="DH19" s="15">
        <f t="shared" si="152"/>
        <v>0</v>
      </c>
      <c r="DI19" s="18">
        <f t="shared" si="153"/>
        <v>0</v>
      </c>
      <c r="DJ19" s="22">
        <f t="shared" si="154"/>
        <v>0</v>
      </c>
      <c r="DK19" s="22">
        <f t="shared" si="155"/>
        <v>1</v>
      </c>
      <c r="DL19" s="22">
        <f t="shared" si="156"/>
        <v>0</v>
      </c>
      <c r="DM19" s="22">
        <f t="shared" si="157"/>
        <v>1</v>
      </c>
      <c r="DN19" s="22">
        <f t="shared" si="158"/>
        <v>0</v>
      </c>
      <c r="DO19" s="15">
        <f t="shared" si="159"/>
        <v>0</v>
      </c>
      <c r="DP19" s="18">
        <f t="shared" si="160"/>
        <v>0</v>
      </c>
      <c r="DQ19" s="22">
        <f t="shared" si="161"/>
        <v>0</v>
      </c>
      <c r="DR19" s="22">
        <f t="shared" si="162"/>
        <v>1</v>
      </c>
      <c r="DS19" s="22">
        <f t="shared" si="163"/>
        <v>0</v>
      </c>
      <c r="DT19" s="22">
        <f t="shared" si="164"/>
        <v>1</v>
      </c>
      <c r="DU19" s="22">
        <f t="shared" si="165"/>
        <v>0</v>
      </c>
      <c r="DV19" s="15">
        <f t="shared" si="166"/>
        <v>0</v>
      </c>
      <c r="DW19" s="18">
        <f t="shared" si="167"/>
        <v>0</v>
      </c>
      <c r="DX19" s="22">
        <f t="shared" si="168"/>
        <v>0</v>
      </c>
      <c r="DY19" s="22">
        <f t="shared" si="169"/>
        <v>1</v>
      </c>
      <c r="DZ19" s="22">
        <f t="shared" si="170"/>
        <v>0</v>
      </c>
      <c r="EA19" s="22">
        <f t="shared" si="171"/>
        <v>1</v>
      </c>
      <c r="EB19" s="22">
        <f t="shared" si="172"/>
        <v>0</v>
      </c>
      <c r="EC19" s="15">
        <f t="shared" si="173"/>
        <v>0</v>
      </c>
      <c r="ED19" s="18">
        <f t="shared" si="174"/>
        <v>0</v>
      </c>
      <c r="EE19" s="22">
        <f t="shared" si="175"/>
        <v>0</v>
      </c>
      <c r="EF19" s="22">
        <f t="shared" si="176"/>
        <v>1</v>
      </c>
      <c r="EG19" s="22">
        <f t="shared" si="177"/>
        <v>0</v>
      </c>
      <c r="EH19" s="22">
        <f t="shared" si="178"/>
        <v>1</v>
      </c>
      <c r="EI19" s="22">
        <f t="shared" si="179"/>
        <v>0</v>
      </c>
      <c r="EJ19" s="15">
        <f t="shared" si="180"/>
        <v>0</v>
      </c>
      <c r="EK19" s="18">
        <f t="shared" si="181"/>
        <v>0</v>
      </c>
      <c r="EL19" s="22">
        <f t="shared" si="182"/>
        <v>0</v>
      </c>
      <c r="EM19" s="22">
        <f t="shared" si="183"/>
        <v>1</v>
      </c>
      <c r="EN19" s="22">
        <f t="shared" si="184"/>
        <v>0</v>
      </c>
      <c r="EO19" s="22">
        <f t="shared" si="185"/>
        <v>1</v>
      </c>
      <c r="EP19" s="22">
        <f t="shared" si="186"/>
        <v>0</v>
      </c>
      <c r="EQ19" s="15">
        <f t="shared" si="187"/>
        <v>0</v>
      </c>
      <c r="ER19" s="22">
        <f t="shared" si="188"/>
        <v>0</v>
      </c>
      <c r="ES19" s="22">
        <f t="shared" si="189"/>
        <v>0</v>
      </c>
      <c r="ET19" s="22">
        <f t="shared" si="190"/>
        <v>1</v>
      </c>
      <c r="EU19" s="22">
        <f t="shared" si="191"/>
        <v>0</v>
      </c>
      <c r="EV19" s="22">
        <f t="shared" si="192"/>
        <v>1</v>
      </c>
      <c r="EW19" s="22">
        <f t="shared" si="193"/>
        <v>0</v>
      </c>
      <c r="EX19" s="15">
        <f t="shared" si="194"/>
        <v>0</v>
      </c>
      <c r="EY19" s="22">
        <f t="shared" si="195"/>
        <v>0</v>
      </c>
      <c r="EZ19" s="22">
        <f t="shared" si="196"/>
        <v>0</v>
      </c>
      <c r="FA19" s="22">
        <f t="shared" si="197"/>
        <v>1</v>
      </c>
      <c r="FB19" s="22">
        <f t="shared" si="198"/>
        <v>0</v>
      </c>
      <c r="FC19" s="22">
        <f t="shared" si="199"/>
        <v>1</v>
      </c>
      <c r="FD19" s="22">
        <f t="shared" si="200"/>
        <v>0</v>
      </c>
      <c r="FE19" s="15">
        <f t="shared" si="201"/>
        <v>0</v>
      </c>
      <c r="FF19" s="22">
        <f t="shared" si="202"/>
        <v>0</v>
      </c>
      <c r="FG19" s="22">
        <f t="shared" si="203"/>
        <v>0</v>
      </c>
      <c r="FH19" s="22">
        <f t="shared" si="204"/>
        <v>1</v>
      </c>
      <c r="FI19" s="22">
        <f t="shared" si="205"/>
        <v>0</v>
      </c>
      <c r="FJ19" s="22">
        <f t="shared" si="206"/>
        <v>1</v>
      </c>
      <c r="FK19" s="22">
        <f t="shared" si="207"/>
        <v>0</v>
      </c>
      <c r="FL19" s="15">
        <f t="shared" si="208"/>
        <v>0</v>
      </c>
      <c r="FM19" s="22">
        <f t="shared" si="209"/>
        <v>0</v>
      </c>
      <c r="FN19" s="22">
        <f t="shared" si="210"/>
        <v>0</v>
      </c>
      <c r="FO19" s="22">
        <f t="shared" si="211"/>
        <v>1</v>
      </c>
      <c r="FP19" s="22">
        <f t="shared" si="212"/>
        <v>0</v>
      </c>
      <c r="FQ19" s="22">
        <f t="shared" si="213"/>
        <v>1</v>
      </c>
      <c r="FR19" s="22">
        <f t="shared" si="214"/>
        <v>0</v>
      </c>
      <c r="FS19" s="15">
        <f t="shared" si="215"/>
        <v>0</v>
      </c>
      <c r="FT19" s="22">
        <f t="shared" si="216"/>
        <v>0</v>
      </c>
      <c r="FU19" s="22">
        <f t="shared" si="217"/>
        <v>0</v>
      </c>
      <c r="FV19" s="22">
        <f t="shared" si="218"/>
        <v>1</v>
      </c>
      <c r="FW19" s="22">
        <f t="shared" si="219"/>
        <v>0</v>
      </c>
      <c r="FX19" s="22">
        <f t="shared" si="220"/>
        <v>1</v>
      </c>
      <c r="FY19" s="22">
        <f t="shared" si="221"/>
        <v>0</v>
      </c>
      <c r="FZ19" s="15">
        <f t="shared" si="222"/>
        <v>0</v>
      </c>
      <c r="GA19" s="22">
        <f t="shared" ref="GA19:GA24" si="223">IF(AND(BI19=0,BS19=0,BZ19=0,FT19=0,FM19=0,FF19=0,EY19=0,ER19=0,EK19=0,ED19=0,DW19=0,DP19=0,DI19=0,DB19=0,CU19=0,CN19=0,CG19=0,BC19-BC18&lt;TIME(1,55,0),AL19&gt;GG18+TIME(1,55,0)),JX18,0)</f>
        <v>0</v>
      </c>
      <c r="GB19" s="22">
        <f t="shared" ref="GB19:GB24" si="224">IF(GA19&lt;&gt;0,1,0)</f>
        <v>0</v>
      </c>
      <c r="GC19" s="22">
        <f t="shared" ref="GC19:GC24" si="225">IF(GD19&gt;GE19,GD19,GE19)</f>
        <v>1</v>
      </c>
      <c r="GD19" s="22">
        <f t="shared" ref="GD19:GD24" si="226">IF(AND(AP19&gt;0,GA19&gt;0),0,IF(GA19&gt;0,GD18+1,GD18))</f>
        <v>0</v>
      </c>
      <c r="GE19" s="22">
        <f t="shared" ref="GE19:GE24" si="227">IF(GD19=0,GD18+1,0)</f>
        <v>1</v>
      </c>
      <c r="GF19" s="22">
        <f t="shared" ref="GF19:GF24" si="228">IF(AND(AP19&gt;0,GE19&gt;0,GA19&gt;0),1,0)</f>
        <v>0</v>
      </c>
      <c r="GG19" s="15">
        <f t="shared" ref="GG19:GG24" si="229">IF(GA19&lt;&gt;0,BC19,GG18)</f>
        <v>0</v>
      </c>
      <c r="GN19" s="15"/>
      <c r="GP19" s="22"/>
      <c r="GQ19" s="22"/>
      <c r="GR19" s="22"/>
      <c r="GS19" s="22"/>
      <c r="GT19" s="22"/>
      <c r="GU19" s="15"/>
      <c r="GV19" s="22">
        <f t="shared" si="12"/>
        <v>0</v>
      </c>
      <c r="GW19" s="22">
        <f t="shared" si="13"/>
        <v>1</v>
      </c>
      <c r="GX19" s="22">
        <f t="shared" si="14"/>
        <v>1</v>
      </c>
      <c r="GY19" s="18">
        <f t="shared" si="15"/>
        <v>1</v>
      </c>
      <c r="GZ19" s="18">
        <v>0</v>
      </c>
      <c r="HA19" s="18">
        <f t="shared" si="16"/>
        <v>0</v>
      </c>
      <c r="HB19" s="18">
        <v>0</v>
      </c>
      <c r="HC19" s="18">
        <f t="shared" si="17"/>
        <v>0</v>
      </c>
      <c r="HD19" s="18">
        <v>0</v>
      </c>
      <c r="HE19" s="18">
        <f t="shared" si="18"/>
        <v>0</v>
      </c>
      <c r="HF19" s="18">
        <v>0</v>
      </c>
      <c r="HG19" s="18">
        <f t="shared" si="19"/>
        <v>0</v>
      </c>
      <c r="HH19" s="18">
        <v>0</v>
      </c>
      <c r="HI19" s="18">
        <f t="shared" si="20"/>
        <v>0</v>
      </c>
      <c r="HJ19" s="18">
        <v>0</v>
      </c>
      <c r="HK19" s="18">
        <f t="shared" si="21"/>
        <v>0</v>
      </c>
      <c r="HL19" s="18">
        <v>0</v>
      </c>
      <c r="HM19" s="18">
        <f t="shared" si="22"/>
        <v>0</v>
      </c>
      <c r="HN19" s="18">
        <v>0</v>
      </c>
      <c r="HO19" s="18">
        <f t="shared" si="23"/>
        <v>0</v>
      </c>
      <c r="HP19" s="18">
        <v>0</v>
      </c>
      <c r="HQ19" s="18">
        <f t="shared" si="24"/>
        <v>0</v>
      </c>
      <c r="HR19" s="18">
        <v>0</v>
      </c>
      <c r="HS19" s="18">
        <f t="shared" si="25"/>
        <v>0</v>
      </c>
      <c r="HT19" s="18">
        <v>0</v>
      </c>
      <c r="HU19" s="18">
        <f t="shared" si="26"/>
        <v>0</v>
      </c>
      <c r="HV19" s="18">
        <v>0</v>
      </c>
      <c r="HW19" s="18">
        <f t="shared" si="27"/>
        <v>0</v>
      </c>
      <c r="HX19" s="18">
        <v>0</v>
      </c>
      <c r="HY19" s="18">
        <f t="shared" si="28"/>
        <v>0</v>
      </c>
      <c r="HZ19" s="18">
        <v>0</v>
      </c>
      <c r="IA19" s="18">
        <f t="shared" si="29"/>
        <v>0</v>
      </c>
      <c r="IB19" s="18">
        <v>0</v>
      </c>
      <c r="IC19" s="18">
        <f t="shared" si="30"/>
        <v>0</v>
      </c>
      <c r="ID19" s="18">
        <v>0</v>
      </c>
      <c r="IE19" s="18">
        <f t="shared" si="31"/>
        <v>0</v>
      </c>
      <c r="IF19" s="18">
        <v>0</v>
      </c>
      <c r="IG19" s="18">
        <f t="shared" si="32"/>
        <v>0</v>
      </c>
      <c r="IH19" s="18">
        <v>0</v>
      </c>
      <c r="II19" s="18">
        <f t="shared" si="33"/>
        <v>0</v>
      </c>
      <c r="IJ19" s="18">
        <v>0</v>
      </c>
      <c r="IK19" s="18">
        <f t="shared" si="34"/>
        <v>0</v>
      </c>
      <c r="IL19" s="18">
        <v>0</v>
      </c>
      <c r="IM19" s="18">
        <f t="shared" si="35"/>
        <v>0</v>
      </c>
      <c r="IN19" s="18">
        <f t="shared" si="36"/>
        <v>0</v>
      </c>
      <c r="IO19" s="18">
        <f t="shared" si="37"/>
        <v>0</v>
      </c>
      <c r="IP19" s="18">
        <f t="shared" si="38"/>
        <v>0</v>
      </c>
      <c r="IQ19" s="18">
        <f t="shared" si="39"/>
        <v>0</v>
      </c>
      <c r="IR19" s="18">
        <f t="shared" si="40"/>
        <v>0</v>
      </c>
      <c r="IS19" s="18">
        <f t="shared" si="41"/>
        <v>0</v>
      </c>
      <c r="IT19" s="18">
        <f t="shared" si="42"/>
        <v>0</v>
      </c>
      <c r="IU19" s="18">
        <f t="shared" si="43"/>
        <v>0</v>
      </c>
      <c r="IV19" s="18">
        <f t="shared" si="44"/>
        <v>0</v>
      </c>
      <c r="IW19" s="18">
        <f t="shared" si="45"/>
        <v>0</v>
      </c>
      <c r="IX19" s="18">
        <f t="shared" si="46"/>
        <v>0</v>
      </c>
      <c r="IY19" s="18">
        <f t="shared" si="47"/>
        <v>0</v>
      </c>
      <c r="IZ19" s="18">
        <f t="shared" si="48"/>
        <v>0</v>
      </c>
      <c r="JA19" s="18">
        <f t="shared" si="49"/>
        <v>0</v>
      </c>
      <c r="JB19" s="18">
        <f t="shared" si="50"/>
        <v>0</v>
      </c>
      <c r="JC19" s="18">
        <f t="shared" si="51"/>
        <v>0</v>
      </c>
      <c r="JD19" s="18">
        <f t="shared" si="52"/>
        <v>0</v>
      </c>
      <c r="JE19" s="18">
        <f t="shared" si="53"/>
        <v>0</v>
      </c>
      <c r="JF19" s="18">
        <f t="shared" si="54"/>
        <v>0</v>
      </c>
      <c r="JG19" s="18">
        <f t="shared" si="55"/>
        <v>0.01</v>
      </c>
      <c r="JH19" s="18">
        <f t="shared" si="56"/>
        <v>1</v>
      </c>
      <c r="JI19" s="18">
        <f t="shared" si="57"/>
        <v>1</v>
      </c>
      <c r="JJ19" s="18">
        <f t="shared" si="58"/>
        <v>1</v>
      </c>
      <c r="JK19" s="18">
        <f t="shared" si="59"/>
        <v>1</v>
      </c>
      <c r="JL19" s="18">
        <f t="shared" si="60"/>
        <v>1</v>
      </c>
      <c r="JM19" s="18">
        <f t="shared" si="61"/>
        <v>1</v>
      </c>
      <c r="JN19" s="18">
        <f t="shared" si="62"/>
        <v>1</v>
      </c>
      <c r="JO19" s="18">
        <f t="shared" si="63"/>
        <v>1</v>
      </c>
      <c r="JP19" s="18">
        <f t="shared" si="64"/>
        <v>1</v>
      </c>
      <c r="JQ19" s="18">
        <f t="shared" si="65"/>
        <v>1</v>
      </c>
      <c r="JR19" s="18">
        <f t="shared" si="66"/>
        <v>1</v>
      </c>
      <c r="JS19" s="18">
        <f t="shared" si="67"/>
        <v>1</v>
      </c>
      <c r="JT19" s="18">
        <f t="shared" si="68"/>
        <v>1</v>
      </c>
      <c r="JU19" s="18">
        <f t="shared" si="69"/>
        <v>1</v>
      </c>
      <c r="JV19" s="18">
        <f t="shared" si="70"/>
        <v>1</v>
      </c>
      <c r="JW19" s="18">
        <f t="shared" si="71"/>
        <v>1</v>
      </c>
      <c r="JX19" s="18">
        <f t="shared" si="72"/>
        <v>1</v>
      </c>
      <c r="JY19" s="18">
        <f t="shared" si="73"/>
        <v>1</v>
      </c>
      <c r="JZ19" s="18">
        <f t="shared" si="74"/>
        <v>1</v>
      </c>
      <c r="KA19" s="18">
        <f t="shared" si="75"/>
        <v>0</v>
      </c>
      <c r="KB19" s="18">
        <f t="shared" si="76"/>
        <v>0</v>
      </c>
      <c r="KC19" s="18">
        <f t="shared" si="77"/>
        <v>0</v>
      </c>
      <c r="KD19" s="18">
        <f t="shared" si="78"/>
        <v>0</v>
      </c>
      <c r="KE19" s="18">
        <f t="shared" si="79"/>
        <v>0</v>
      </c>
      <c r="KF19" s="18">
        <f t="shared" si="80"/>
        <v>0</v>
      </c>
      <c r="KG19" s="18">
        <f t="shared" si="81"/>
        <v>0</v>
      </c>
      <c r="KH19" s="18">
        <f t="shared" si="82"/>
        <v>0</v>
      </c>
      <c r="KI19" s="18">
        <f t="shared" si="83"/>
        <v>0</v>
      </c>
      <c r="KJ19" s="18">
        <f t="shared" si="84"/>
        <v>0</v>
      </c>
      <c r="KK19" s="18">
        <f t="shared" si="85"/>
        <v>0</v>
      </c>
      <c r="KL19" s="18">
        <f t="shared" si="86"/>
        <v>0</v>
      </c>
      <c r="KM19" s="18">
        <f t="shared" si="87"/>
        <v>0</v>
      </c>
      <c r="KN19" s="18">
        <f t="shared" si="88"/>
        <v>0</v>
      </c>
      <c r="KO19" s="18">
        <f t="shared" si="89"/>
        <v>0</v>
      </c>
      <c r="KP19" s="18">
        <f t="shared" si="90"/>
        <v>0</v>
      </c>
      <c r="KQ19" s="18">
        <f t="shared" si="91"/>
        <v>0</v>
      </c>
      <c r="KR19" s="18">
        <f t="shared" si="92"/>
        <v>0</v>
      </c>
      <c r="KS19" s="18">
        <f t="shared" si="93"/>
        <v>0</v>
      </c>
      <c r="KT19" s="18">
        <f t="shared" si="94"/>
        <v>0</v>
      </c>
    </row>
    <row r="20" spans="1:306" x14ac:dyDescent="0.3">
      <c r="A20" s="18"/>
      <c r="B20" s="18"/>
      <c r="C20" s="18"/>
      <c r="AJ20" s="24"/>
      <c r="AK20" s="24"/>
      <c r="AL20" s="20"/>
      <c r="AM20" s="23"/>
      <c r="AN20" s="18"/>
      <c r="AO20" s="24"/>
      <c r="AP20" s="18">
        <f t="shared" si="95"/>
        <v>0</v>
      </c>
      <c r="AQ20" s="18" t="str">
        <f t="shared" si="115"/>
        <v>favorite</v>
      </c>
      <c r="AR20" s="18" t="str">
        <f t="shared" si="96"/>
        <v>x</v>
      </c>
      <c r="AS20" s="19">
        <f t="shared" si="0"/>
        <v>0</v>
      </c>
      <c r="AT20" s="19">
        <f t="shared" si="1"/>
        <v>0</v>
      </c>
      <c r="AU20" s="19">
        <f t="shared" si="97"/>
        <v>0</v>
      </c>
      <c r="AV20" s="19">
        <f t="shared" si="98"/>
        <v>0</v>
      </c>
      <c r="AW20" s="71">
        <f t="shared" si="99"/>
        <v>0</v>
      </c>
      <c r="AX20" s="71">
        <f t="shared" si="100"/>
        <v>0</v>
      </c>
      <c r="AY20" s="71">
        <f t="shared" si="101"/>
        <v>1</v>
      </c>
      <c r="AZ20" s="22">
        <f t="shared" si="102"/>
        <v>0</v>
      </c>
      <c r="BA20" s="22">
        <f t="shared" si="103"/>
        <v>0</v>
      </c>
      <c r="BB20" s="25">
        <f t="shared" si="2"/>
        <v>0</v>
      </c>
      <c r="BC20" s="21">
        <f t="shared" si="3"/>
        <v>0</v>
      </c>
      <c r="BD20" s="22">
        <v>19</v>
      </c>
      <c r="BE20" s="18">
        <f t="shared" si="4"/>
        <v>0</v>
      </c>
      <c r="BF20" s="18">
        <f t="shared" si="5"/>
        <v>0</v>
      </c>
      <c r="BG20" s="18">
        <f t="shared" si="6"/>
        <v>0</v>
      </c>
      <c r="BH20" s="18">
        <f t="shared" si="7"/>
        <v>0</v>
      </c>
      <c r="BI20" s="18">
        <f t="shared" si="104"/>
        <v>0</v>
      </c>
      <c r="BJ20" s="22">
        <f t="shared" si="116"/>
        <v>1</v>
      </c>
      <c r="BK20" s="22">
        <f t="shared" si="105"/>
        <v>1</v>
      </c>
      <c r="BL20" s="33">
        <f t="shared" si="106"/>
        <v>1</v>
      </c>
      <c r="BM20" s="22">
        <f t="shared" si="8"/>
        <v>0</v>
      </c>
      <c r="BN20" s="22">
        <f t="shared" si="107"/>
        <v>1</v>
      </c>
      <c r="BO20" s="22">
        <f t="shared" si="9"/>
        <v>1</v>
      </c>
      <c r="BP20" s="22">
        <f t="shared" si="108"/>
        <v>0</v>
      </c>
      <c r="BQ20" s="22">
        <f t="shared" si="10"/>
        <v>0</v>
      </c>
      <c r="BR20" s="15">
        <f t="shared" si="11"/>
        <v>0</v>
      </c>
      <c r="BS20" s="45">
        <f t="shared" si="109"/>
        <v>0</v>
      </c>
      <c r="BT20" s="22">
        <f t="shared" si="110"/>
        <v>0</v>
      </c>
      <c r="BU20" s="22">
        <f t="shared" si="117"/>
        <v>1</v>
      </c>
      <c r="BV20" s="22">
        <f t="shared" si="111"/>
        <v>0</v>
      </c>
      <c r="BW20" s="22">
        <f t="shared" si="112"/>
        <v>1</v>
      </c>
      <c r="BX20" s="22">
        <f t="shared" si="113"/>
        <v>0</v>
      </c>
      <c r="BY20" s="15">
        <f t="shared" si="114"/>
        <v>0</v>
      </c>
      <c r="BZ20" s="18">
        <f t="shared" si="118"/>
        <v>0</v>
      </c>
      <c r="CA20" s="22">
        <f t="shared" si="119"/>
        <v>0</v>
      </c>
      <c r="CB20" s="22">
        <f t="shared" si="124"/>
        <v>1</v>
      </c>
      <c r="CC20" s="22">
        <f t="shared" si="120"/>
        <v>0</v>
      </c>
      <c r="CD20" s="22">
        <f t="shared" si="121"/>
        <v>1</v>
      </c>
      <c r="CE20" s="22">
        <f t="shared" si="122"/>
        <v>0</v>
      </c>
      <c r="CF20" s="15">
        <f t="shared" si="123"/>
        <v>0</v>
      </c>
      <c r="CG20" s="18">
        <f t="shared" si="125"/>
        <v>0</v>
      </c>
      <c r="CH20" s="22">
        <f t="shared" si="126"/>
        <v>0</v>
      </c>
      <c r="CI20" s="22">
        <f t="shared" si="127"/>
        <v>1</v>
      </c>
      <c r="CJ20" s="22">
        <f t="shared" si="128"/>
        <v>0</v>
      </c>
      <c r="CK20" s="22">
        <f t="shared" si="129"/>
        <v>1</v>
      </c>
      <c r="CL20" s="22">
        <f t="shared" si="130"/>
        <v>0</v>
      </c>
      <c r="CM20" s="15">
        <f t="shared" si="131"/>
        <v>0</v>
      </c>
      <c r="CN20" s="18">
        <f t="shared" si="132"/>
        <v>0</v>
      </c>
      <c r="CO20" s="22">
        <f t="shared" si="133"/>
        <v>0</v>
      </c>
      <c r="CP20" s="22">
        <f t="shared" si="134"/>
        <v>1</v>
      </c>
      <c r="CQ20" s="22">
        <f t="shared" si="135"/>
        <v>0</v>
      </c>
      <c r="CR20" s="22">
        <f t="shared" si="136"/>
        <v>1</v>
      </c>
      <c r="CS20" s="22">
        <f t="shared" si="137"/>
        <v>0</v>
      </c>
      <c r="CT20" s="15">
        <f t="shared" si="138"/>
        <v>0</v>
      </c>
      <c r="CU20" s="18">
        <f t="shared" si="139"/>
        <v>0</v>
      </c>
      <c r="CV20" s="22">
        <f t="shared" si="140"/>
        <v>0</v>
      </c>
      <c r="CW20" s="22">
        <f t="shared" si="141"/>
        <v>1</v>
      </c>
      <c r="CX20" s="22">
        <f t="shared" si="142"/>
        <v>0</v>
      </c>
      <c r="CY20" s="22">
        <f t="shared" si="143"/>
        <v>1</v>
      </c>
      <c r="CZ20" s="22">
        <f t="shared" si="144"/>
        <v>0</v>
      </c>
      <c r="DA20" s="15">
        <f t="shared" si="145"/>
        <v>0</v>
      </c>
      <c r="DB20" s="18">
        <f t="shared" si="146"/>
        <v>0</v>
      </c>
      <c r="DC20" s="22">
        <f t="shared" si="147"/>
        <v>0</v>
      </c>
      <c r="DD20" s="22">
        <f t="shared" si="148"/>
        <v>1</v>
      </c>
      <c r="DE20" s="22">
        <f t="shared" si="149"/>
        <v>0</v>
      </c>
      <c r="DF20" s="22">
        <f t="shared" si="150"/>
        <v>1</v>
      </c>
      <c r="DG20" s="22">
        <f t="shared" si="151"/>
        <v>0</v>
      </c>
      <c r="DH20" s="15">
        <f t="shared" si="152"/>
        <v>0</v>
      </c>
      <c r="DI20" s="18">
        <f t="shared" si="153"/>
        <v>0</v>
      </c>
      <c r="DJ20" s="22">
        <f t="shared" si="154"/>
        <v>0</v>
      </c>
      <c r="DK20" s="22">
        <f t="shared" si="155"/>
        <v>1</v>
      </c>
      <c r="DL20" s="22">
        <f t="shared" si="156"/>
        <v>0</v>
      </c>
      <c r="DM20" s="22">
        <f t="shared" si="157"/>
        <v>1</v>
      </c>
      <c r="DN20" s="22">
        <f t="shared" si="158"/>
        <v>0</v>
      </c>
      <c r="DO20" s="15">
        <f t="shared" si="159"/>
        <v>0</v>
      </c>
      <c r="DP20" s="18">
        <f t="shared" si="160"/>
        <v>0</v>
      </c>
      <c r="DQ20" s="22">
        <f t="shared" si="161"/>
        <v>0</v>
      </c>
      <c r="DR20" s="22">
        <f t="shared" si="162"/>
        <v>1</v>
      </c>
      <c r="DS20" s="22">
        <f t="shared" si="163"/>
        <v>0</v>
      </c>
      <c r="DT20" s="22">
        <f t="shared" si="164"/>
        <v>1</v>
      </c>
      <c r="DU20" s="22">
        <f t="shared" si="165"/>
        <v>0</v>
      </c>
      <c r="DV20" s="15">
        <f t="shared" si="166"/>
        <v>0</v>
      </c>
      <c r="DW20" s="18">
        <f t="shared" si="167"/>
        <v>0</v>
      </c>
      <c r="DX20" s="22">
        <f t="shared" si="168"/>
        <v>0</v>
      </c>
      <c r="DY20" s="22">
        <f t="shared" si="169"/>
        <v>1</v>
      </c>
      <c r="DZ20" s="22">
        <f t="shared" si="170"/>
        <v>0</v>
      </c>
      <c r="EA20" s="22">
        <f t="shared" si="171"/>
        <v>1</v>
      </c>
      <c r="EB20" s="22">
        <f t="shared" si="172"/>
        <v>0</v>
      </c>
      <c r="EC20" s="15">
        <f t="shared" si="173"/>
        <v>0</v>
      </c>
      <c r="ED20" s="18">
        <f t="shared" si="174"/>
        <v>0</v>
      </c>
      <c r="EE20" s="22">
        <f t="shared" si="175"/>
        <v>0</v>
      </c>
      <c r="EF20" s="22">
        <f t="shared" si="176"/>
        <v>1</v>
      </c>
      <c r="EG20" s="22">
        <f t="shared" si="177"/>
        <v>0</v>
      </c>
      <c r="EH20" s="22">
        <f t="shared" si="178"/>
        <v>1</v>
      </c>
      <c r="EI20" s="22">
        <f t="shared" si="179"/>
        <v>0</v>
      </c>
      <c r="EJ20" s="15">
        <f t="shared" si="180"/>
        <v>0</v>
      </c>
      <c r="EK20" s="18">
        <f t="shared" si="181"/>
        <v>0</v>
      </c>
      <c r="EL20" s="22">
        <f t="shared" si="182"/>
        <v>0</v>
      </c>
      <c r="EM20" s="22">
        <f t="shared" si="183"/>
        <v>1</v>
      </c>
      <c r="EN20" s="22">
        <f t="shared" si="184"/>
        <v>0</v>
      </c>
      <c r="EO20" s="22">
        <f t="shared" si="185"/>
        <v>1</v>
      </c>
      <c r="EP20" s="22">
        <f t="shared" si="186"/>
        <v>0</v>
      </c>
      <c r="EQ20" s="15">
        <f t="shared" si="187"/>
        <v>0</v>
      </c>
      <c r="ER20" s="22">
        <f t="shared" si="188"/>
        <v>0</v>
      </c>
      <c r="ES20" s="22">
        <f t="shared" si="189"/>
        <v>0</v>
      </c>
      <c r="ET20" s="22">
        <f t="shared" si="190"/>
        <v>1</v>
      </c>
      <c r="EU20" s="22">
        <f t="shared" si="191"/>
        <v>0</v>
      </c>
      <c r="EV20" s="22">
        <f t="shared" si="192"/>
        <v>1</v>
      </c>
      <c r="EW20" s="22">
        <f t="shared" si="193"/>
        <v>0</v>
      </c>
      <c r="EX20" s="15">
        <f t="shared" si="194"/>
        <v>0</v>
      </c>
      <c r="EY20" s="22">
        <f t="shared" si="195"/>
        <v>0</v>
      </c>
      <c r="EZ20" s="22">
        <f t="shared" si="196"/>
        <v>0</v>
      </c>
      <c r="FA20" s="22">
        <f t="shared" si="197"/>
        <v>1</v>
      </c>
      <c r="FB20" s="22">
        <f t="shared" si="198"/>
        <v>0</v>
      </c>
      <c r="FC20" s="22">
        <f t="shared" si="199"/>
        <v>1</v>
      </c>
      <c r="FD20" s="22">
        <f t="shared" si="200"/>
        <v>0</v>
      </c>
      <c r="FE20" s="15">
        <f t="shared" si="201"/>
        <v>0</v>
      </c>
      <c r="FF20" s="22">
        <f t="shared" si="202"/>
        <v>0</v>
      </c>
      <c r="FG20" s="22">
        <f t="shared" si="203"/>
        <v>0</v>
      </c>
      <c r="FH20" s="22">
        <f t="shared" si="204"/>
        <v>1</v>
      </c>
      <c r="FI20" s="22">
        <f t="shared" si="205"/>
        <v>0</v>
      </c>
      <c r="FJ20" s="22">
        <f t="shared" si="206"/>
        <v>1</v>
      </c>
      <c r="FK20" s="22">
        <f t="shared" si="207"/>
        <v>0</v>
      </c>
      <c r="FL20" s="15">
        <f t="shared" si="208"/>
        <v>0</v>
      </c>
      <c r="FM20" s="22">
        <f t="shared" si="209"/>
        <v>0</v>
      </c>
      <c r="FN20" s="22">
        <f t="shared" si="210"/>
        <v>0</v>
      </c>
      <c r="FO20" s="22">
        <f t="shared" si="211"/>
        <v>1</v>
      </c>
      <c r="FP20" s="22">
        <f t="shared" si="212"/>
        <v>0</v>
      </c>
      <c r="FQ20" s="22">
        <f t="shared" si="213"/>
        <v>1</v>
      </c>
      <c r="FR20" s="22">
        <f t="shared" si="214"/>
        <v>0</v>
      </c>
      <c r="FS20" s="15">
        <f t="shared" si="215"/>
        <v>0</v>
      </c>
      <c r="FT20" s="22">
        <f t="shared" si="216"/>
        <v>0</v>
      </c>
      <c r="FU20" s="22">
        <f t="shared" si="217"/>
        <v>0</v>
      </c>
      <c r="FV20" s="22">
        <f t="shared" si="218"/>
        <v>1</v>
      </c>
      <c r="FW20" s="22">
        <f t="shared" si="219"/>
        <v>0</v>
      </c>
      <c r="FX20" s="22">
        <f t="shared" si="220"/>
        <v>1</v>
      </c>
      <c r="FY20" s="22">
        <f t="shared" si="221"/>
        <v>0</v>
      </c>
      <c r="FZ20" s="15">
        <f t="shared" si="222"/>
        <v>0</v>
      </c>
      <c r="GA20" s="22">
        <f t="shared" si="223"/>
        <v>0</v>
      </c>
      <c r="GB20" s="22">
        <f t="shared" si="224"/>
        <v>0</v>
      </c>
      <c r="GC20" s="22">
        <f t="shared" si="225"/>
        <v>1</v>
      </c>
      <c r="GD20" s="22">
        <f t="shared" si="226"/>
        <v>0</v>
      </c>
      <c r="GE20" s="22">
        <f t="shared" si="227"/>
        <v>1</v>
      </c>
      <c r="GF20" s="22">
        <f t="shared" si="228"/>
        <v>0</v>
      </c>
      <c r="GG20" s="15">
        <f t="shared" si="229"/>
        <v>0</v>
      </c>
      <c r="GH20" s="22">
        <f t="shared" ref="GH20:GH24" si="230">IF(AND(BI20=0,BS20=0,BZ20=0,CG20=0,GA20=0,FT20=0,FM20=0,FF20=0,EY20=0,ER20=0,EK20=0,ED20=0,DW20=0,DP20=0,DI20=0,DB20=0,CU20=0,CN20=0,BC19-BC19&lt;TIME(1,55,0),BC20&gt;GN19+TIME(1,55,0)),JY19,0)</f>
        <v>0</v>
      </c>
      <c r="GI20" s="22">
        <f t="shared" ref="GI20:GI24" si="231">IF(GH20&lt;&gt;0,1,0)</f>
        <v>0</v>
      </c>
      <c r="GJ20" s="22">
        <f t="shared" ref="GJ20:GJ24" si="232">IF(GK20&gt;GL20,GK20,GL20)</f>
        <v>1</v>
      </c>
      <c r="GK20" s="22">
        <f>IF(AND(AP20&gt;0,GH20&gt;0),0,IF(GH20&gt;0,GK19+1,GK19))</f>
        <v>0</v>
      </c>
      <c r="GL20" s="22">
        <f t="shared" ref="GL20:GL24" si="233">IF(GK20=0,GK19+1,0)</f>
        <v>1</v>
      </c>
      <c r="GM20" s="22">
        <f>IF(AND(AP20&gt;0,GL20&gt;0,GH20&gt;0),1,0)</f>
        <v>0</v>
      </c>
      <c r="GN20" s="15">
        <f t="shared" ref="GN20:GN24" si="234">IF(GH20&lt;&gt;0,BC20,GN19)</f>
        <v>0</v>
      </c>
      <c r="GP20" s="22"/>
      <c r="GQ20" s="22"/>
      <c r="GR20" s="22"/>
      <c r="GS20" s="22"/>
      <c r="GT20" s="22"/>
      <c r="GU20" s="15"/>
      <c r="GV20" s="22">
        <f t="shared" si="12"/>
        <v>0</v>
      </c>
      <c r="GW20" s="22">
        <f t="shared" si="13"/>
        <v>1</v>
      </c>
      <c r="GX20" s="22">
        <f t="shared" si="14"/>
        <v>1</v>
      </c>
      <c r="GY20" s="18">
        <f t="shared" si="15"/>
        <v>1</v>
      </c>
      <c r="GZ20" s="18">
        <v>0</v>
      </c>
      <c r="HA20" s="18">
        <f t="shared" si="16"/>
        <v>0</v>
      </c>
      <c r="HB20" s="18">
        <v>0</v>
      </c>
      <c r="HC20" s="18">
        <f t="shared" si="17"/>
        <v>0</v>
      </c>
      <c r="HD20" s="18">
        <v>0</v>
      </c>
      <c r="HE20" s="18">
        <f t="shared" si="18"/>
        <v>0</v>
      </c>
      <c r="HF20" s="18">
        <v>0</v>
      </c>
      <c r="HG20" s="18">
        <f t="shared" si="19"/>
        <v>0</v>
      </c>
      <c r="HH20" s="18">
        <v>0</v>
      </c>
      <c r="HI20" s="18">
        <f t="shared" si="20"/>
        <v>0</v>
      </c>
      <c r="HJ20" s="18">
        <v>0</v>
      </c>
      <c r="HK20" s="18">
        <f t="shared" si="21"/>
        <v>0</v>
      </c>
      <c r="HL20" s="18">
        <v>0</v>
      </c>
      <c r="HM20" s="18">
        <f t="shared" si="22"/>
        <v>0</v>
      </c>
      <c r="HN20" s="18">
        <v>0</v>
      </c>
      <c r="HO20" s="18">
        <f t="shared" si="23"/>
        <v>0</v>
      </c>
      <c r="HP20" s="18">
        <v>0</v>
      </c>
      <c r="HQ20" s="18">
        <f t="shared" si="24"/>
        <v>0</v>
      </c>
      <c r="HR20" s="18">
        <v>0</v>
      </c>
      <c r="HS20" s="18">
        <f t="shared" si="25"/>
        <v>0</v>
      </c>
      <c r="HT20" s="18">
        <v>0</v>
      </c>
      <c r="HU20" s="18">
        <f t="shared" si="26"/>
        <v>0</v>
      </c>
      <c r="HV20" s="18">
        <v>0</v>
      </c>
      <c r="HW20" s="18">
        <f t="shared" si="27"/>
        <v>0</v>
      </c>
      <c r="HX20" s="18">
        <v>0</v>
      </c>
      <c r="HY20" s="18">
        <f t="shared" si="28"/>
        <v>0</v>
      </c>
      <c r="HZ20" s="18">
        <v>0</v>
      </c>
      <c r="IA20" s="18">
        <f t="shared" si="29"/>
        <v>0</v>
      </c>
      <c r="IB20" s="18">
        <v>0</v>
      </c>
      <c r="IC20" s="18">
        <f t="shared" si="30"/>
        <v>0</v>
      </c>
      <c r="ID20" s="18">
        <v>0</v>
      </c>
      <c r="IE20" s="18">
        <f t="shared" si="31"/>
        <v>0</v>
      </c>
      <c r="IF20" s="18">
        <v>0</v>
      </c>
      <c r="IG20" s="18">
        <f t="shared" si="32"/>
        <v>0</v>
      </c>
      <c r="IH20" s="18">
        <v>0</v>
      </c>
      <c r="II20" s="18">
        <f t="shared" si="33"/>
        <v>0</v>
      </c>
      <c r="IJ20" s="18">
        <v>0</v>
      </c>
      <c r="IK20" s="18">
        <f t="shared" si="34"/>
        <v>0</v>
      </c>
      <c r="IL20" s="18">
        <v>0</v>
      </c>
      <c r="IM20" s="18">
        <f t="shared" si="35"/>
        <v>0</v>
      </c>
      <c r="IN20" s="18">
        <f t="shared" si="36"/>
        <v>0</v>
      </c>
      <c r="IO20" s="18">
        <f t="shared" si="37"/>
        <v>0</v>
      </c>
      <c r="IP20" s="18">
        <f t="shared" si="38"/>
        <v>0</v>
      </c>
      <c r="IQ20" s="18">
        <f t="shared" si="39"/>
        <v>0</v>
      </c>
      <c r="IR20" s="18">
        <f t="shared" si="40"/>
        <v>0</v>
      </c>
      <c r="IS20" s="18">
        <f t="shared" si="41"/>
        <v>0</v>
      </c>
      <c r="IT20" s="18">
        <f t="shared" si="42"/>
        <v>0</v>
      </c>
      <c r="IU20" s="18">
        <f t="shared" si="43"/>
        <v>0</v>
      </c>
      <c r="IV20" s="18">
        <f t="shared" si="44"/>
        <v>0</v>
      </c>
      <c r="IW20" s="18">
        <f t="shared" si="45"/>
        <v>0</v>
      </c>
      <c r="IX20" s="18">
        <f t="shared" si="46"/>
        <v>0</v>
      </c>
      <c r="IY20" s="18">
        <f t="shared" si="47"/>
        <v>0</v>
      </c>
      <c r="IZ20" s="18">
        <f t="shared" si="48"/>
        <v>0</v>
      </c>
      <c r="JA20" s="18">
        <f t="shared" si="49"/>
        <v>0</v>
      </c>
      <c r="JB20" s="18">
        <f t="shared" si="50"/>
        <v>0</v>
      </c>
      <c r="JC20" s="18">
        <f t="shared" si="51"/>
        <v>0</v>
      </c>
      <c r="JD20" s="18">
        <f t="shared" si="52"/>
        <v>0</v>
      </c>
      <c r="JE20" s="18">
        <f t="shared" si="53"/>
        <v>0</v>
      </c>
      <c r="JF20" s="18">
        <f t="shared" si="54"/>
        <v>0</v>
      </c>
      <c r="JG20" s="18">
        <f t="shared" si="55"/>
        <v>0.01</v>
      </c>
      <c r="JH20" s="18">
        <f t="shared" si="56"/>
        <v>1</v>
      </c>
      <c r="JI20" s="18">
        <f t="shared" si="57"/>
        <v>1</v>
      </c>
      <c r="JJ20" s="18">
        <f t="shared" si="58"/>
        <v>1</v>
      </c>
      <c r="JK20" s="18">
        <f t="shared" si="59"/>
        <v>1</v>
      </c>
      <c r="JL20" s="18">
        <f t="shared" si="60"/>
        <v>1</v>
      </c>
      <c r="JM20" s="18">
        <f t="shared" si="61"/>
        <v>1</v>
      </c>
      <c r="JN20" s="18">
        <f t="shared" si="62"/>
        <v>1</v>
      </c>
      <c r="JO20" s="18">
        <f t="shared" si="63"/>
        <v>1</v>
      </c>
      <c r="JP20" s="18">
        <f t="shared" si="64"/>
        <v>1</v>
      </c>
      <c r="JQ20" s="18">
        <f t="shared" si="65"/>
        <v>1</v>
      </c>
      <c r="JR20" s="18">
        <f t="shared" si="66"/>
        <v>1</v>
      </c>
      <c r="JS20" s="18">
        <f t="shared" si="67"/>
        <v>1</v>
      </c>
      <c r="JT20" s="18">
        <f t="shared" si="68"/>
        <v>1</v>
      </c>
      <c r="JU20" s="18">
        <f t="shared" si="69"/>
        <v>1</v>
      </c>
      <c r="JV20" s="18">
        <f t="shared" si="70"/>
        <v>1</v>
      </c>
      <c r="JW20" s="18">
        <f t="shared" si="71"/>
        <v>1</v>
      </c>
      <c r="JX20" s="18">
        <f t="shared" si="72"/>
        <v>1</v>
      </c>
      <c r="JY20" s="18">
        <f t="shared" si="73"/>
        <v>1</v>
      </c>
      <c r="JZ20" s="18">
        <f t="shared" si="74"/>
        <v>1</v>
      </c>
      <c r="KA20" s="18">
        <f t="shared" si="75"/>
        <v>0</v>
      </c>
      <c r="KB20" s="18">
        <f t="shared" si="76"/>
        <v>0</v>
      </c>
      <c r="KC20" s="18">
        <f t="shared" si="77"/>
        <v>0</v>
      </c>
      <c r="KD20" s="18">
        <f t="shared" si="78"/>
        <v>0</v>
      </c>
      <c r="KE20" s="18">
        <f t="shared" si="79"/>
        <v>0</v>
      </c>
      <c r="KF20" s="18">
        <f t="shared" si="80"/>
        <v>0</v>
      </c>
      <c r="KG20" s="18">
        <f t="shared" si="81"/>
        <v>0</v>
      </c>
      <c r="KH20" s="18">
        <f t="shared" si="82"/>
        <v>0</v>
      </c>
      <c r="KI20" s="18">
        <f t="shared" si="83"/>
        <v>0</v>
      </c>
      <c r="KJ20" s="18">
        <f t="shared" si="84"/>
        <v>0</v>
      </c>
      <c r="KK20" s="18">
        <f t="shared" si="85"/>
        <v>0</v>
      </c>
      <c r="KL20" s="18">
        <f t="shared" si="86"/>
        <v>0</v>
      </c>
      <c r="KM20" s="18">
        <f t="shared" si="87"/>
        <v>0</v>
      </c>
      <c r="KN20" s="18">
        <f t="shared" si="88"/>
        <v>0</v>
      </c>
      <c r="KO20" s="18">
        <f t="shared" si="89"/>
        <v>0</v>
      </c>
      <c r="KP20" s="18">
        <f t="shared" si="90"/>
        <v>0</v>
      </c>
      <c r="KQ20" s="18">
        <f t="shared" si="91"/>
        <v>0</v>
      </c>
      <c r="KR20" s="18">
        <f t="shared" si="92"/>
        <v>0</v>
      </c>
      <c r="KS20" s="18">
        <f t="shared" si="93"/>
        <v>0</v>
      </c>
      <c r="KT20" s="18">
        <f t="shared" si="94"/>
        <v>0</v>
      </c>
    </row>
    <row r="21" spans="1:306" x14ac:dyDescent="0.3">
      <c r="A21" s="18"/>
      <c r="B21" s="18"/>
      <c r="C21" s="18"/>
      <c r="AJ21" s="24"/>
      <c r="AK21" s="24"/>
      <c r="AL21" s="20"/>
      <c r="AM21" s="23"/>
      <c r="AN21" s="18"/>
      <c r="AO21" s="24"/>
      <c r="AP21" s="18">
        <f t="shared" si="95"/>
        <v>0</v>
      </c>
      <c r="AQ21" s="18" t="str">
        <f t="shared" si="115"/>
        <v>favorite</v>
      </c>
      <c r="AR21" s="18" t="str">
        <f t="shared" si="96"/>
        <v>x</v>
      </c>
      <c r="AS21" s="19">
        <f t="shared" si="0"/>
        <v>0</v>
      </c>
      <c r="AT21" s="19">
        <f t="shared" si="1"/>
        <v>0</v>
      </c>
      <c r="AU21" s="19">
        <f t="shared" si="97"/>
        <v>0</v>
      </c>
      <c r="AV21" s="19">
        <f t="shared" si="98"/>
        <v>0</v>
      </c>
      <c r="AW21" s="71">
        <f t="shared" si="99"/>
        <v>0</v>
      </c>
      <c r="AX21" s="71">
        <f t="shared" si="100"/>
        <v>0</v>
      </c>
      <c r="AY21" s="71">
        <f t="shared" si="101"/>
        <v>1</v>
      </c>
      <c r="AZ21" s="22">
        <f t="shared" si="102"/>
        <v>0</v>
      </c>
      <c r="BA21" s="22">
        <f t="shared" si="103"/>
        <v>0</v>
      </c>
      <c r="BB21" s="25">
        <f t="shared" si="2"/>
        <v>0</v>
      </c>
      <c r="BC21" s="21">
        <f t="shared" si="3"/>
        <v>0</v>
      </c>
      <c r="BD21" s="22">
        <v>20</v>
      </c>
      <c r="BE21" s="18">
        <f t="shared" si="4"/>
        <v>0</v>
      </c>
      <c r="BF21" s="18">
        <f t="shared" si="5"/>
        <v>0</v>
      </c>
      <c r="BG21" s="18">
        <f t="shared" si="6"/>
        <v>0</v>
      </c>
      <c r="BH21" s="18">
        <f t="shared" si="7"/>
        <v>0</v>
      </c>
      <c r="BI21" s="18">
        <f t="shared" si="104"/>
        <v>0</v>
      </c>
      <c r="BJ21" s="22">
        <f t="shared" si="116"/>
        <v>1</v>
      </c>
      <c r="BK21" s="22">
        <f t="shared" si="105"/>
        <v>1</v>
      </c>
      <c r="BL21" s="33">
        <f t="shared" si="106"/>
        <v>1</v>
      </c>
      <c r="BM21" s="22">
        <f t="shared" si="8"/>
        <v>0</v>
      </c>
      <c r="BN21" s="22">
        <f t="shared" si="107"/>
        <v>1</v>
      </c>
      <c r="BO21" s="22">
        <f t="shared" si="9"/>
        <v>1</v>
      </c>
      <c r="BP21" s="22">
        <f t="shared" si="108"/>
        <v>0</v>
      </c>
      <c r="BQ21" s="22">
        <f t="shared" si="10"/>
        <v>0</v>
      </c>
      <c r="BR21" s="15">
        <f t="shared" si="11"/>
        <v>0</v>
      </c>
      <c r="BS21" s="45">
        <f t="shared" si="109"/>
        <v>0</v>
      </c>
      <c r="BT21" s="22">
        <f t="shared" si="110"/>
        <v>0</v>
      </c>
      <c r="BU21" s="22">
        <f t="shared" si="117"/>
        <v>1</v>
      </c>
      <c r="BV21" s="22">
        <f t="shared" si="111"/>
        <v>0</v>
      </c>
      <c r="BW21" s="22">
        <f t="shared" si="112"/>
        <v>1</v>
      </c>
      <c r="BX21" s="22">
        <f t="shared" si="113"/>
        <v>0</v>
      </c>
      <c r="BY21" s="15">
        <f t="shared" si="114"/>
        <v>0</v>
      </c>
      <c r="BZ21" s="18">
        <f t="shared" si="118"/>
        <v>0</v>
      </c>
      <c r="CA21" s="22">
        <f t="shared" si="119"/>
        <v>0</v>
      </c>
      <c r="CB21" s="22">
        <f t="shared" si="124"/>
        <v>1</v>
      </c>
      <c r="CC21" s="22">
        <f t="shared" si="120"/>
        <v>0</v>
      </c>
      <c r="CD21" s="22">
        <f t="shared" si="121"/>
        <v>1</v>
      </c>
      <c r="CE21" s="22">
        <f t="shared" si="122"/>
        <v>0</v>
      </c>
      <c r="CF21" s="15">
        <f t="shared" si="123"/>
        <v>0</v>
      </c>
      <c r="CG21" s="18">
        <f t="shared" si="125"/>
        <v>0</v>
      </c>
      <c r="CH21" s="22">
        <f t="shared" si="126"/>
        <v>0</v>
      </c>
      <c r="CI21" s="22">
        <f t="shared" si="127"/>
        <v>1</v>
      </c>
      <c r="CJ21" s="22">
        <f t="shared" si="128"/>
        <v>0</v>
      </c>
      <c r="CK21" s="22">
        <f t="shared" si="129"/>
        <v>1</v>
      </c>
      <c r="CL21" s="22">
        <f t="shared" si="130"/>
        <v>0</v>
      </c>
      <c r="CM21" s="15">
        <f t="shared" si="131"/>
        <v>0</v>
      </c>
      <c r="CN21" s="18">
        <f t="shared" si="132"/>
        <v>0</v>
      </c>
      <c r="CO21" s="22">
        <f t="shared" si="133"/>
        <v>0</v>
      </c>
      <c r="CP21" s="22">
        <f t="shared" si="134"/>
        <v>1</v>
      </c>
      <c r="CQ21" s="22">
        <f t="shared" si="135"/>
        <v>0</v>
      </c>
      <c r="CR21" s="22">
        <f t="shared" si="136"/>
        <v>1</v>
      </c>
      <c r="CS21" s="22">
        <f t="shared" si="137"/>
        <v>0</v>
      </c>
      <c r="CT21" s="15">
        <f t="shared" si="138"/>
        <v>0</v>
      </c>
      <c r="CU21" s="18">
        <f t="shared" si="139"/>
        <v>0</v>
      </c>
      <c r="CV21" s="22">
        <f t="shared" si="140"/>
        <v>0</v>
      </c>
      <c r="CW21" s="22">
        <f t="shared" si="141"/>
        <v>1</v>
      </c>
      <c r="CX21" s="22">
        <f t="shared" si="142"/>
        <v>0</v>
      </c>
      <c r="CY21" s="22">
        <f t="shared" si="143"/>
        <v>1</v>
      </c>
      <c r="CZ21" s="22">
        <f t="shared" si="144"/>
        <v>0</v>
      </c>
      <c r="DA21" s="15">
        <f t="shared" si="145"/>
        <v>0</v>
      </c>
      <c r="DB21" s="18">
        <f t="shared" si="146"/>
        <v>0</v>
      </c>
      <c r="DC21" s="22">
        <f t="shared" si="147"/>
        <v>0</v>
      </c>
      <c r="DD21" s="22">
        <f t="shared" si="148"/>
        <v>1</v>
      </c>
      <c r="DE21" s="22">
        <f t="shared" si="149"/>
        <v>0</v>
      </c>
      <c r="DF21" s="22">
        <f t="shared" si="150"/>
        <v>1</v>
      </c>
      <c r="DG21" s="22">
        <f t="shared" si="151"/>
        <v>0</v>
      </c>
      <c r="DH21" s="15">
        <f t="shared" si="152"/>
        <v>0</v>
      </c>
      <c r="DI21" s="18">
        <f t="shared" si="153"/>
        <v>0</v>
      </c>
      <c r="DJ21" s="22">
        <f t="shared" si="154"/>
        <v>0</v>
      </c>
      <c r="DK21" s="22">
        <f t="shared" si="155"/>
        <v>1</v>
      </c>
      <c r="DL21" s="22">
        <f t="shared" si="156"/>
        <v>0</v>
      </c>
      <c r="DM21" s="22">
        <f t="shared" si="157"/>
        <v>1</v>
      </c>
      <c r="DN21" s="22">
        <f t="shared" si="158"/>
        <v>0</v>
      </c>
      <c r="DO21" s="15">
        <f t="shared" si="159"/>
        <v>0</v>
      </c>
      <c r="DP21" s="18">
        <f t="shared" si="160"/>
        <v>0</v>
      </c>
      <c r="DQ21" s="22">
        <f t="shared" si="161"/>
        <v>0</v>
      </c>
      <c r="DR21" s="22">
        <f t="shared" si="162"/>
        <v>1</v>
      </c>
      <c r="DS21" s="22">
        <f t="shared" si="163"/>
        <v>0</v>
      </c>
      <c r="DT21" s="22">
        <f t="shared" si="164"/>
        <v>1</v>
      </c>
      <c r="DU21" s="22">
        <f t="shared" si="165"/>
        <v>0</v>
      </c>
      <c r="DV21" s="15">
        <f t="shared" si="166"/>
        <v>0</v>
      </c>
      <c r="DW21" s="18">
        <f t="shared" si="167"/>
        <v>0</v>
      </c>
      <c r="DX21" s="22">
        <f t="shared" si="168"/>
        <v>0</v>
      </c>
      <c r="DY21" s="22">
        <f t="shared" si="169"/>
        <v>1</v>
      </c>
      <c r="DZ21" s="22">
        <f t="shared" si="170"/>
        <v>0</v>
      </c>
      <c r="EA21" s="22">
        <f t="shared" si="171"/>
        <v>1</v>
      </c>
      <c r="EB21" s="22">
        <f t="shared" si="172"/>
        <v>0</v>
      </c>
      <c r="EC21" s="15">
        <f t="shared" si="173"/>
        <v>0</v>
      </c>
      <c r="ED21" s="18">
        <f t="shared" si="174"/>
        <v>0</v>
      </c>
      <c r="EE21" s="22">
        <f t="shared" si="175"/>
        <v>0</v>
      </c>
      <c r="EF21" s="22">
        <f t="shared" si="176"/>
        <v>1</v>
      </c>
      <c r="EG21" s="22">
        <f t="shared" si="177"/>
        <v>0</v>
      </c>
      <c r="EH21" s="22">
        <f t="shared" si="178"/>
        <v>1</v>
      </c>
      <c r="EI21" s="22">
        <f t="shared" si="179"/>
        <v>0</v>
      </c>
      <c r="EJ21" s="15">
        <f t="shared" si="180"/>
        <v>0</v>
      </c>
      <c r="EK21" s="18">
        <f t="shared" si="181"/>
        <v>0</v>
      </c>
      <c r="EL21" s="22">
        <f t="shared" si="182"/>
        <v>0</v>
      </c>
      <c r="EM21" s="22">
        <f t="shared" si="183"/>
        <v>1</v>
      </c>
      <c r="EN21" s="22">
        <f t="shared" si="184"/>
        <v>0</v>
      </c>
      <c r="EO21" s="22">
        <f t="shared" si="185"/>
        <v>1</v>
      </c>
      <c r="EP21" s="22">
        <f t="shared" si="186"/>
        <v>0</v>
      </c>
      <c r="EQ21" s="15">
        <f t="shared" si="187"/>
        <v>0</v>
      </c>
      <c r="ER21" s="22">
        <f t="shared" si="188"/>
        <v>0</v>
      </c>
      <c r="ES21" s="22">
        <f t="shared" si="189"/>
        <v>0</v>
      </c>
      <c r="ET21" s="22">
        <f t="shared" si="190"/>
        <v>1</v>
      </c>
      <c r="EU21" s="22">
        <f t="shared" si="191"/>
        <v>0</v>
      </c>
      <c r="EV21" s="22">
        <f t="shared" si="192"/>
        <v>1</v>
      </c>
      <c r="EW21" s="22">
        <f t="shared" si="193"/>
        <v>0</v>
      </c>
      <c r="EX21" s="15">
        <f t="shared" si="194"/>
        <v>0</v>
      </c>
      <c r="EY21" s="22">
        <f t="shared" si="195"/>
        <v>0</v>
      </c>
      <c r="EZ21" s="22">
        <f t="shared" si="196"/>
        <v>0</v>
      </c>
      <c r="FA21" s="22">
        <f t="shared" si="197"/>
        <v>1</v>
      </c>
      <c r="FB21" s="22">
        <f t="shared" si="198"/>
        <v>0</v>
      </c>
      <c r="FC21" s="22">
        <f t="shared" si="199"/>
        <v>1</v>
      </c>
      <c r="FD21" s="22">
        <f t="shared" si="200"/>
        <v>0</v>
      </c>
      <c r="FE21" s="15">
        <f t="shared" si="201"/>
        <v>0</v>
      </c>
      <c r="FF21" s="22">
        <f t="shared" si="202"/>
        <v>0</v>
      </c>
      <c r="FG21" s="22">
        <f t="shared" si="203"/>
        <v>0</v>
      </c>
      <c r="FH21" s="22">
        <f t="shared" si="204"/>
        <v>1</v>
      </c>
      <c r="FI21" s="22">
        <f t="shared" si="205"/>
        <v>0</v>
      </c>
      <c r="FJ21" s="22">
        <f t="shared" si="206"/>
        <v>1</v>
      </c>
      <c r="FK21" s="22">
        <f t="shared" si="207"/>
        <v>0</v>
      </c>
      <c r="FL21" s="15">
        <f t="shared" si="208"/>
        <v>0</v>
      </c>
      <c r="FM21" s="22">
        <f t="shared" si="209"/>
        <v>0</v>
      </c>
      <c r="FN21" s="22">
        <f t="shared" si="210"/>
        <v>0</v>
      </c>
      <c r="FO21" s="22">
        <f t="shared" si="211"/>
        <v>1</v>
      </c>
      <c r="FP21" s="22">
        <f t="shared" si="212"/>
        <v>0</v>
      </c>
      <c r="FQ21" s="22">
        <f t="shared" si="213"/>
        <v>1</v>
      </c>
      <c r="FR21" s="22">
        <f t="shared" si="214"/>
        <v>0</v>
      </c>
      <c r="FS21" s="15">
        <f t="shared" si="215"/>
        <v>0</v>
      </c>
      <c r="FT21" s="22">
        <f t="shared" si="216"/>
        <v>0</v>
      </c>
      <c r="FU21" s="22">
        <f t="shared" si="217"/>
        <v>0</v>
      </c>
      <c r="FV21" s="22">
        <f t="shared" si="218"/>
        <v>1</v>
      </c>
      <c r="FW21" s="22">
        <f t="shared" si="219"/>
        <v>0</v>
      </c>
      <c r="FX21" s="22">
        <f t="shared" si="220"/>
        <v>1</v>
      </c>
      <c r="FY21" s="22">
        <f t="shared" si="221"/>
        <v>0</v>
      </c>
      <c r="FZ21" s="15">
        <f t="shared" si="222"/>
        <v>0</v>
      </c>
      <c r="GA21" s="22">
        <f t="shared" si="223"/>
        <v>0</v>
      </c>
      <c r="GB21" s="22">
        <f t="shared" si="224"/>
        <v>0</v>
      </c>
      <c r="GC21" s="22">
        <f t="shared" si="225"/>
        <v>1</v>
      </c>
      <c r="GD21" s="22">
        <f t="shared" si="226"/>
        <v>0</v>
      </c>
      <c r="GE21" s="22">
        <f t="shared" si="227"/>
        <v>1</v>
      </c>
      <c r="GF21" s="22">
        <f t="shared" si="228"/>
        <v>0</v>
      </c>
      <c r="GG21" s="15">
        <f t="shared" si="229"/>
        <v>0</v>
      </c>
      <c r="GH21" s="22">
        <f t="shared" si="230"/>
        <v>0</v>
      </c>
      <c r="GI21" s="22">
        <f t="shared" si="231"/>
        <v>0</v>
      </c>
      <c r="GJ21" s="22">
        <f t="shared" si="232"/>
        <v>1</v>
      </c>
      <c r="GK21" s="22">
        <f>IF(AND(AP21&gt;0,GH21&gt;0),0,IF(GH21&gt;0,GK20+1,GK20))</f>
        <v>0</v>
      </c>
      <c r="GL21" s="22">
        <f t="shared" si="233"/>
        <v>1</v>
      </c>
      <c r="GM21" s="22">
        <f>IF(AND(AP21&gt;0,GL21&gt;0,GH21&gt;0),1,0)</f>
        <v>0</v>
      </c>
      <c r="GN21" s="15">
        <f t="shared" si="234"/>
        <v>0</v>
      </c>
      <c r="GO21" s="22">
        <f t="shared" ref="GO21:GO24" si="235">IF(AND(CN21=0,CG21=0,BZ21=0,BS21=0,BI21=0,GH21=0,GA21=0,FT21=0,FM21=0,FF21=0,EY21=0,ER21=0,EK21=0,ED21=0,DW21=0,DP21=0,DI21=0,DB21=0,CU21=0,BC21-BC20&lt;TIME(1,55,0),BC21&gt;GU20+TIME(1,55,0)),JZ20,0)</f>
        <v>0</v>
      </c>
      <c r="GP21" s="22">
        <f t="shared" ref="GP21:GP24" si="236">IF(GO21&lt;&gt;0,1,0)</f>
        <v>0</v>
      </c>
      <c r="GQ21" s="22">
        <f t="shared" ref="GQ21:GQ24" si="237">IF(GR21&gt;GS21,GR21,GS21)</f>
        <v>1</v>
      </c>
      <c r="GR21" s="22">
        <f>IF(AND(AP21&gt;0,GO21&gt;0),0,IF(GO21&gt;0,GR20+1,GR20))</f>
        <v>0</v>
      </c>
      <c r="GS21" s="22">
        <f t="shared" ref="GS21:GS24" si="238">IF(GR21=0,GR20+1,0)</f>
        <v>1</v>
      </c>
      <c r="GT21" s="22">
        <f>IF(AND(AP21&gt;0,GS21&gt;0,GO21&gt;0),1,0)</f>
        <v>0</v>
      </c>
      <c r="GU21" s="15">
        <f t="shared" ref="GU21:GU24" si="239">IF(GO21&lt;&gt;0,BC21,GU20)</f>
        <v>0</v>
      </c>
      <c r="GV21" s="22">
        <f t="shared" si="12"/>
        <v>0</v>
      </c>
      <c r="GW21" s="22">
        <f t="shared" si="13"/>
        <v>1</v>
      </c>
      <c r="GX21" s="22">
        <f t="shared" si="14"/>
        <v>1</v>
      </c>
      <c r="GY21" s="18">
        <f t="shared" si="15"/>
        <v>1</v>
      </c>
      <c r="GZ21" s="18">
        <v>0</v>
      </c>
      <c r="HA21" s="18">
        <f t="shared" si="16"/>
        <v>0</v>
      </c>
      <c r="HB21" s="18">
        <v>0</v>
      </c>
      <c r="HC21" s="18">
        <f t="shared" si="17"/>
        <v>0</v>
      </c>
      <c r="HD21" s="18">
        <v>0</v>
      </c>
      <c r="HE21" s="18">
        <f t="shared" si="18"/>
        <v>0</v>
      </c>
      <c r="HF21" s="18">
        <v>0</v>
      </c>
      <c r="HG21" s="18">
        <f t="shared" si="19"/>
        <v>0</v>
      </c>
      <c r="HH21" s="18">
        <v>0</v>
      </c>
      <c r="HI21" s="18">
        <f t="shared" si="20"/>
        <v>0</v>
      </c>
      <c r="HJ21" s="18">
        <v>0</v>
      </c>
      <c r="HK21" s="18">
        <f t="shared" si="21"/>
        <v>0</v>
      </c>
      <c r="HL21" s="18">
        <v>0</v>
      </c>
      <c r="HM21" s="18">
        <f t="shared" si="22"/>
        <v>0</v>
      </c>
      <c r="HN21" s="18">
        <v>0</v>
      </c>
      <c r="HO21" s="18">
        <f t="shared" si="23"/>
        <v>0</v>
      </c>
      <c r="HP21" s="18">
        <v>0</v>
      </c>
      <c r="HQ21" s="18">
        <f t="shared" si="24"/>
        <v>0</v>
      </c>
      <c r="HR21" s="18">
        <v>0</v>
      </c>
      <c r="HS21" s="18">
        <f t="shared" si="25"/>
        <v>0</v>
      </c>
      <c r="HT21" s="18">
        <v>0</v>
      </c>
      <c r="HU21" s="18">
        <f t="shared" si="26"/>
        <v>0</v>
      </c>
      <c r="HV21" s="18">
        <v>0</v>
      </c>
      <c r="HW21" s="18">
        <f t="shared" si="27"/>
        <v>0</v>
      </c>
      <c r="HX21" s="18">
        <v>0</v>
      </c>
      <c r="HY21" s="18">
        <f t="shared" si="28"/>
        <v>0</v>
      </c>
      <c r="HZ21" s="18">
        <v>0</v>
      </c>
      <c r="IA21" s="18">
        <f t="shared" si="29"/>
        <v>0</v>
      </c>
      <c r="IB21" s="18">
        <v>0</v>
      </c>
      <c r="IC21" s="18">
        <f t="shared" si="30"/>
        <v>0</v>
      </c>
      <c r="ID21" s="18">
        <v>0</v>
      </c>
      <c r="IE21" s="18">
        <f t="shared" si="31"/>
        <v>0</v>
      </c>
      <c r="IF21" s="18">
        <v>0</v>
      </c>
      <c r="IG21" s="18">
        <f t="shared" si="32"/>
        <v>0</v>
      </c>
      <c r="IH21" s="18">
        <v>0</v>
      </c>
      <c r="II21" s="18">
        <f t="shared" si="33"/>
        <v>0</v>
      </c>
      <c r="IJ21" s="18">
        <v>0</v>
      </c>
      <c r="IK21" s="18">
        <f t="shared" si="34"/>
        <v>0</v>
      </c>
      <c r="IL21" s="18">
        <v>0</v>
      </c>
      <c r="IM21" s="18">
        <f t="shared" si="35"/>
        <v>0</v>
      </c>
      <c r="IN21" s="18">
        <f t="shared" si="36"/>
        <v>0</v>
      </c>
      <c r="IO21" s="18">
        <f t="shared" si="37"/>
        <v>0</v>
      </c>
      <c r="IP21" s="18">
        <f t="shared" si="38"/>
        <v>0</v>
      </c>
      <c r="IQ21" s="18">
        <f t="shared" si="39"/>
        <v>0</v>
      </c>
      <c r="IR21" s="18">
        <f t="shared" si="40"/>
        <v>0</v>
      </c>
      <c r="IS21" s="18">
        <f t="shared" si="41"/>
        <v>0</v>
      </c>
      <c r="IT21" s="18">
        <f t="shared" si="42"/>
        <v>0</v>
      </c>
      <c r="IU21" s="18">
        <f t="shared" si="43"/>
        <v>0</v>
      </c>
      <c r="IV21" s="18">
        <f t="shared" si="44"/>
        <v>0</v>
      </c>
      <c r="IW21" s="18">
        <f t="shared" si="45"/>
        <v>0</v>
      </c>
      <c r="IX21" s="18">
        <f t="shared" si="46"/>
        <v>0</v>
      </c>
      <c r="IY21" s="18">
        <f t="shared" si="47"/>
        <v>0</v>
      </c>
      <c r="IZ21" s="18">
        <f t="shared" si="48"/>
        <v>0</v>
      </c>
      <c r="JA21" s="18">
        <f t="shared" si="49"/>
        <v>0</v>
      </c>
      <c r="JB21" s="18">
        <f t="shared" si="50"/>
        <v>0</v>
      </c>
      <c r="JC21" s="18">
        <f t="shared" si="51"/>
        <v>0</v>
      </c>
      <c r="JD21" s="18">
        <f t="shared" si="52"/>
        <v>0</v>
      </c>
      <c r="JE21" s="18">
        <f t="shared" si="53"/>
        <v>0</v>
      </c>
      <c r="JF21" s="18">
        <f t="shared" si="54"/>
        <v>0</v>
      </c>
      <c r="JG21" s="18">
        <f t="shared" si="55"/>
        <v>0.01</v>
      </c>
      <c r="JH21" s="18">
        <f t="shared" si="56"/>
        <v>1</v>
      </c>
      <c r="JI21" s="18">
        <f t="shared" si="57"/>
        <v>1</v>
      </c>
      <c r="JJ21" s="18">
        <f t="shared" si="58"/>
        <v>1</v>
      </c>
      <c r="JK21" s="18">
        <f t="shared" si="59"/>
        <v>1</v>
      </c>
      <c r="JL21" s="18">
        <f t="shared" si="60"/>
        <v>1</v>
      </c>
      <c r="JM21" s="18">
        <f t="shared" si="61"/>
        <v>1</v>
      </c>
      <c r="JN21" s="18">
        <f t="shared" si="62"/>
        <v>1</v>
      </c>
      <c r="JO21" s="18">
        <f t="shared" si="63"/>
        <v>1</v>
      </c>
      <c r="JP21" s="18">
        <f t="shared" si="64"/>
        <v>1</v>
      </c>
      <c r="JQ21" s="18">
        <f t="shared" si="65"/>
        <v>1</v>
      </c>
      <c r="JR21" s="18">
        <f t="shared" si="66"/>
        <v>1</v>
      </c>
      <c r="JS21" s="18">
        <f t="shared" si="67"/>
        <v>1</v>
      </c>
      <c r="JT21" s="18">
        <f t="shared" si="68"/>
        <v>1</v>
      </c>
      <c r="JU21" s="18">
        <f t="shared" si="69"/>
        <v>1</v>
      </c>
      <c r="JV21" s="18">
        <f t="shared" si="70"/>
        <v>1</v>
      </c>
      <c r="JW21" s="18">
        <f t="shared" si="71"/>
        <v>1</v>
      </c>
      <c r="JX21" s="18">
        <f t="shared" si="72"/>
        <v>1</v>
      </c>
      <c r="JY21" s="18">
        <f t="shared" si="73"/>
        <v>1</v>
      </c>
      <c r="JZ21" s="18">
        <f t="shared" si="74"/>
        <v>1</v>
      </c>
      <c r="KA21" s="18">
        <f t="shared" si="75"/>
        <v>0</v>
      </c>
      <c r="KB21" s="18">
        <f t="shared" si="76"/>
        <v>0</v>
      </c>
      <c r="KC21" s="18">
        <f t="shared" si="77"/>
        <v>0</v>
      </c>
      <c r="KD21" s="18">
        <f t="shared" si="78"/>
        <v>0</v>
      </c>
      <c r="KE21" s="18">
        <f t="shared" si="79"/>
        <v>0</v>
      </c>
      <c r="KF21" s="18">
        <f t="shared" si="80"/>
        <v>0</v>
      </c>
      <c r="KG21" s="18">
        <f t="shared" si="81"/>
        <v>0</v>
      </c>
      <c r="KH21" s="18">
        <f t="shared" si="82"/>
        <v>0</v>
      </c>
      <c r="KI21" s="18">
        <f t="shared" si="83"/>
        <v>0</v>
      </c>
      <c r="KJ21" s="18">
        <f t="shared" si="84"/>
        <v>0</v>
      </c>
      <c r="KK21" s="18">
        <f t="shared" si="85"/>
        <v>0</v>
      </c>
      <c r="KL21" s="18">
        <f t="shared" si="86"/>
        <v>0</v>
      </c>
      <c r="KM21" s="18">
        <f t="shared" si="87"/>
        <v>0</v>
      </c>
      <c r="KN21" s="18">
        <f t="shared" si="88"/>
        <v>0</v>
      </c>
      <c r="KO21" s="18">
        <f t="shared" si="89"/>
        <v>0</v>
      </c>
      <c r="KP21" s="18">
        <f t="shared" si="90"/>
        <v>0</v>
      </c>
      <c r="KQ21" s="18">
        <f t="shared" si="91"/>
        <v>0</v>
      </c>
      <c r="KR21" s="18">
        <f t="shared" si="92"/>
        <v>0</v>
      </c>
      <c r="KS21" s="18">
        <f t="shared" si="93"/>
        <v>0</v>
      </c>
      <c r="KT21" s="18">
        <f t="shared" si="94"/>
        <v>0</v>
      </c>
    </row>
    <row r="22" spans="1:306" x14ac:dyDescent="0.3">
      <c r="A22" s="18"/>
      <c r="B22" s="18"/>
      <c r="C22" s="18"/>
      <c r="AJ22" s="24"/>
      <c r="AK22" s="24"/>
      <c r="AL22" s="20"/>
      <c r="AM22" s="23"/>
      <c r="AN22" s="18"/>
      <c r="AO22" s="24"/>
      <c r="AP22" s="18">
        <f t="shared" si="95"/>
        <v>0</v>
      </c>
      <c r="AQ22" s="18" t="str">
        <f t="shared" si="115"/>
        <v>favorite</v>
      </c>
      <c r="AR22" s="18" t="str">
        <f t="shared" si="96"/>
        <v>x</v>
      </c>
      <c r="AS22" s="19">
        <f t="shared" si="0"/>
        <v>0</v>
      </c>
      <c r="AT22" s="19">
        <f t="shared" si="1"/>
        <v>0</v>
      </c>
      <c r="AU22" s="19">
        <f t="shared" si="97"/>
        <v>0</v>
      </c>
      <c r="AV22" s="19">
        <f t="shared" si="98"/>
        <v>0</v>
      </c>
      <c r="AW22" s="71">
        <f t="shared" si="99"/>
        <v>0</v>
      </c>
      <c r="AX22" s="71">
        <f t="shared" si="100"/>
        <v>0</v>
      </c>
      <c r="AY22" s="71">
        <f t="shared" si="101"/>
        <v>1</v>
      </c>
      <c r="AZ22" s="22">
        <f t="shared" si="102"/>
        <v>0</v>
      </c>
      <c r="BA22" s="22">
        <f t="shared" si="103"/>
        <v>0</v>
      </c>
      <c r="BB22" s="25">
        <f t="shared" si="2"/>
        <v>0</v>
      </c>
      <c r="BC22" s="21">
        <f t="shared" si="3"/>
        <v>0</v>
      </c>
      <c r="BD22" s="22">
        <v>21</v>
      </c>
      <c r="BE22" s="18">
        <f t="shared" si="4"/>
        <v>0</v>
      </c>
      <c r="BF22" s="18">
        <f t="shared" si="5"/>
        <v>0</v>
      </c>
      <c r="BG22" s="18">
        <f t="shared" si="6"/>
        <v>0</v>
      </c>
      <c r="BH22" s="18">
        <f t="shared" si="7"/>
        <v>0</v>
      </c>
      <c r="BI22" s="18">
        <f t="shared" si="104"/>
        <v>0</v>
      </c>
      <c r="BJ22" s="22">
        <f t="shared" si="116"/>
        <v>1</v>
      </c>
      <c r="BK22" s="22">
        <f t="shared" si="105"/>
        <v>1</v>
      </c>
      <c r="BL22" s="33">
        <f t="shared" si="106"/>
        <v>1</v>
      </c>
      <c r="BM22" s="22">
        <f t="shared" si="8"/>
        <v>0</v>
      </c>
      <c r="BN22" s="22">
        <f t="shared" si="107"/>
        <v>1</v>
      </c>
      <c r="BO22" s="22">
        <f t="shared" si="9"/>
        <v>1</v>
      </c>
      <c r="BP22" s="22">
        <f t="shared" si="108"/>
        <v>0</v>
      </c>
      <c r="BQ22" s="22">
        <f t="shared" si="10"/>
        <v>0</v>
      </c>
      <c r="BR22" s="15">
        <f t="shared" si="11"/>
        <v>0</v>
      </c>
      <c r="BS22" s="45">
        <f t="shared" si="109"/>
        <v>0</v>
      </c>
      <c r="BT22" s="22">
        <f t="shared" si="110"/>
        <v>0</v>
      </c>
      <c r="BU22" s="22">
        <f t="shared" si="117"/>
        <v>1</v>
      </c>
      <c r="BV22" s="22">
        <f t="shared" si="111"/>
        <v>0</v>
      </c>
      <c r="BW22" s="22">
        <f t="shared" si="112"/>
        <v>1</v>
      </c>
      <c r="BX22" s="22">
        <f t="shared" si="113"/>
        <v>0</v>
      </c>
      <c r="BY22" s="15">
        <f t="shared" si="114"/>
        <v>0</v>
      </c>
      <c r="BZ22" s="18">
        <f t="shared" si="118"/>
        <v>0</v>
      </c>
      <c r="CA22" s="22">
        <f t="shared" si="119"/>
        <v>0</v>
      </c>
      <c r="CB22" s="22">
        <f t="shared" si="124"/>
        <v>1</v>
      </c>
      <c r="CC22" s="22">
        <f t="shared" si="120"/>
        <v>0</v>
      </c>
      <c r="CD22" s="22">
        <f t="shared" si="121"/>
        <v>1</v>
      </c>
      <c r="CE22" s="22">
        <f t="shared" si="122"/>
        <v>0</v>
      </c>
      <c r="CF22" s="15">
        <f t="shared" si="123"/>
        <v>0</v>
      </c>
      <c r="CG22" s="18">
        <f t="shared" si="125"/>
        <v>0</v>
      </c>
      <c r="CH22" s="22">
        <f t="shared" si="126"/>
        <v>0</v>
      </c>
      <c r="CI22" s="22">
        <f t="shared" si="127"/>
        <v>1</v>
      </c>
      <c r="CJ22" s="22">
        <f t="shared" si="128"/>
        <v>0</v>
      </c>
      <c r="CK22" s="22">
        <f t="shared" si="129"/>
        <v>1</v>
      </c>
      <c r="CL22" s="22">
        <f t="shared" si="130"/>
        <v>0</v>
      </c>
      <c r="CM22" s="15">
        <f t="shared" si="131"/>
        <v>0</v>
      </c>
      <c r="CN22" s="18">
        <f t="shared" si="132"/>
        <v>0</v>
      </c>
      <c r="CO22" s="22">
        <f t="shared" si="133"/>
        <v>0</v>
      </c>
      <c r="CP22" s="22">
        <f t="shared" si="134"/>
        <v>1</v>
      </c>
      <c r="CQ22" s="22">
        <f t="shared" si="135"/>
        <v>0</v>
      </c>
      <c r="CR22" s="22">
        <f t="shared" si="136"/>
        <v>1</v>
      </c>
      <c r="CS22" s="22">
        <f t="shared" si="137"/>
        <v>0</v>
      </c>
      <c r="CT22" s="15">
        <f t="shared" si="138"/>
        <v>0</v>
      </c>
      <c r="CU22" s="18">
        <f t="shared" si="139"/>
        <v>0</v>
      </c>
      <c r="CV22" s="22">
        <f t="shared" si="140"/>
        <v>0</v>
      </c>
      <c r="CW22" s="22">
        <f t="shared" si="141"/>
        <v>1</v>
      </c>
      <c r="CX22" s="22">
        <f t="shared" si="142"/>
        <v>0</v>
      </c>
      <c r="CY22" s="22">
        <f t="shared" si="143"/>
        <v>1</v>
      </c>
      <c r="CZ22" s="22">
        <f t="shared" si="144"/>
        <v>0</v>
      </c>
      <c r="DA22" s="15">
        <f t="shared" si="145"/>
        <v>0</v>
      </c>
      <c r="DB22" s="18">
        <f t="shared" si="146"/>
        <v>0</v>
      </c>
      <c r="DC22" s="22">
        <f t="shared" si="147"/>
        <v>0</v>
      </c>
      <c r="DD22" s="22">
        <f t="shared" si="148"/>
        <v>1</v>
      </c>
      <c r="DE22" s="22">
        <f t="shared" si="149"/>
        <v>0</v>
      </c>
      <c r="DF22" s="22">
        <f t="shared" si="150"/>
        <v>1</v>
      </c>
      <c r="DG22" s="22">
        <f t="shared" si="151"/>
        <v>0</v>
      </c>
      <c r="DH22" s="15">
        <f t="shared" si="152"/>
        <v>0</v>
      </c>
      <c r="DI22" s="18">
        <f t="shared" si="153"/>
        <v>0</v>
      </c>
      <c r="DJ22" s="22">
        <f t="shared" si="154"/>
        <v>0</v>
      </c>
      <c r="DK22" s="22">
        <f t="shared" si="155"/>
        <v>1</v>
      </c>
      <c r="DL22" s="22">
        <f t="shared" si="156"/>
        <v>0</v>
      </c>
      <c r="DM22" s="22">
        <f t="shared" si="157"/>
        <v>1</v>
      </c>
      <c r="DN22" s="22">
        <f t="shared" si="158"/>
        <v>0</v>
      </c>
      <c r="DO22" s="15">
        <f t="shared" si="159"/>
        <v>0</v>
      </c>
      <c r="DP22" s="18">
        <f t="shared" si="160"/>
        <v>0</v>
      </c>
      <c r="DQ22" s="22">
        <f t="shared" si="161"/>
        <v>0</v>
      </c>
      <c r="DR22" s="22">
        <f t="shared" si="162"/>
        <v>1</v>
      </c>
      <c r="DS22" s="22">
        <f t="shared" si="163"/>
        <v>0</v>
      </c>
      <c r="DT22" s="22">
        <f t="shared" si="164"/>
        <v>1</v>
      </c>
      <c r="DU22" s="22">
        <f t="shared" si="165"/>
        <v>0</v>
      </c>
      <c r="DV22" s="15">
        <f t="shared" si="166"/>
        <v>0</v>
      </c>
      <c r="DW22" s="18">
        <f t="shared" si="167"/>
        <v>0</v>
      </c>
      <c r="DX22" s="22">
        <f t="shared" si="168"/>
        <v>0</v>
      </c>
      <c r="DY22" s="22">
        <f t="shared" si="169"/>
        <v>1</v>
      </c>
      <c r="DZ22" s="22">
        <f t="shared" si="170"/>
        <v>0</v>
      </c>
      <c r="EA22" s="22">
        <f t="shared" si="171"/>
        <v>1</v>
      </c>
      <c r="EB22" s="22">
        <f t="shared" si="172"/>
        <v>0</v>
      </c>
      <c r="EC22" s="15">
        <f t="shared" si="173"/>
        <v>0</v>
      </c>
      <c r="ED22" s="18">
        <f t="shared" si="174"/>
        <v>0</v>
      </c>
      <c r="EE22" s="22">
        <f t="shared" si="175"/>
        <v>0</v>
      </c>
      <c r="EF22" s="22">
        <f t="shared" si="176"/>
        <v>1</v>
      </c>
      <c r="EG22" s="22">
        <f t="shared" si="177"/>
        <v>0</v>
      </c>
      <c r="EH22" s="22">
        <f t="shared" si="178"/>
        <v>1</v>
      </c>
      <c r="EI22" s="22">
        <f t="shared" si="179"/>
        <v>0</v>
      </c>
      <c r="EJ22" s="15">
        <f t="shared" si="180"/>
        <v>0</v>
      </c>
      <c r="EK22" s="18">
        <f t="shared" si="181"/>
        <v>0</v>
      </c>
      <c r="EL22" s="22">
        <f t="shared" si="182"/>
        <v>0</v>
      </c>
      <c r="EM22" s="22">
        <f t="shared" si="183"/>
        <v>1</v>
      </c>
      <c r="EN22" s="22">
        <f t="shared" si="184"/>
        <v>0</v>
      </c>
      <c r="EO22" s="22">
        <f t="shared" si="185"/>
        <v>1</v>
      </c>
      <c r="EP22" s="22">
        <f t="shared" si="186"/>
        <v>0</v>
      </c>
      <c r="EQ22" s="15">
        <f t="shared" si="187"/>
        <v>0</v>
      </c>
      <c r="ER22" s="22">
        <f t="shared" si="188"/>
        <v>0</v>
      </c>
      <c r="ES22" s="22">
        <f t="shared" si="189"/>
        <v>0</v>
      </c>
      <c r="ET22" s="22">
        <f t="shared" si="190"/>
        <v>1</v>
      </c>
      <c r="EU22" s="22">
        <f t="shared" si="191"/>
        <v>0</v>
      </c>
      <c r="EV22" s="22">
        <f t="shared" si="192"/>
        <v>1</v>
      </c>
      <c r="EW22" s="22">
        <f t="shared" si="193"/>
        <v>0</v>
      </c>
      <c r="EX22" s="15">
        <f t="shared" si="194"/>
        <v>0</v>
      </c>
      <c r="EY22" s="22">
        <f t="shared" si="195"/>
        <v>0</v>
      </c>
      <c r="EZ22" s="22">
        <f t="shared" si="196"/>
        <v>0</v>
      </c>
      <c r="FA22" s="22">
        <f t="shared" si="197"/>
        <v>1</v>
      </c>
      <c r="FB22" s="22">
        <f t="shared" si="198"/>
        <v>0</v>
      </c>
      <c r="FC22" s="22">
        <f t="shared" si="199"/>
        <v>1</v>
      </c>
      <c r="FD22" s="22">
        <f t="shared" si="200"/>
        <v>0</v>
      </c>
      <c r="FE22" s="15">
        <f t="shared" si="201"/>
        <v>0</v>
      </c>
      <c r="FF22" s="22">
        <f t="shared" si="202"/>
        <v>0</v>
      </c>
      <c r="FG22" s="22">
        <f t="shared" si="203"/>
        <v>0</v>
      </c>
      <c r="FH22" s="22">
        <f t="shared" si="204"/>
        <v>1</v>
      </c>
      <c r="FI22" s="22">
        <f t="shared" si="205"/>
        <v>0</v>
      </c>
      <c r="FJ22" s="22">
        <f t="shared" si="206"/>
        <v>1</v>
      </c>
      <c r="FK22" s="22">
        <f t="shared" si="207"/>
        <v>0</v>
      </c>
      <c r="FL22" s="15">
        <f t="shared" si="208"/>
        <v>0</v>
      </c>
      <c r="FM22" s="22">
        <f t="shared" si="209"/>
        <v>0</v>
      </c>
      <c r="FN22" s="22">
        <f t="shared" si="210"/>
        <v>0</v>
      </c>
      <c r="FO22" s="22">
        <f t="shared" si="211"/>
        <v>1</v>
      </c>
      <c r="FP22" s="22">
        <f t="shared" si="212"/>
        <v>0</v>
      </c>
      <c r="FQ22" s="22">
        <f t="shared" si="213"/>
        <v>1</v>
      </c>
      <c r="FR22" s="22">
        <f t="shared" si="214"/>
        <v>0</v>
      </c>
      <c r="FS22" s="15">
        <f t="shared" si="215"/>
        <v>0</v>
      </c>
      <c r="FT22" s="22">
        <f t="shared" si="216"/>
        <v>0</v>
      </c>
      <c r="FU22" s="22">
        <f t="shared" si="217"/>
        <v>0</v>
      </c>
      <c r="FV22" s="22">
        <f t="shared" si="218"/>
        <v>1</v>
      </c>
      <c r="FW22" s="22">
        <f t="shared" si="219"/>
        <v>0</v>
      </c>
      <c r="FX22" s="22">
        <f t="shared" si="220"/>
        <v>1</v>
      </c>
      <c r="FY22" s="22">
        <f t="shared" si="221"/>
        <v>0</v>
      </c>
      <c r="FZ22" s="15">
        <f t="shared" si="222"/>
        <v>0</v>
      </c>
      <c r="GA22" s="22">
        <f t="shared" si="223"/>
        <v>0</v>
      </c>
      <c r="GB22" s="22">
        <f t="shared" si="224"/>
        <v>0</v>
      </c>
      <c r="GC22" s="22">
        <f t="shared" si="225"/>
        <v>1</v>
      </c>
      <c r="GD22" s="22">
        <f t="shared" si="226"/>
        <v>0</v>
      </c>
      <c r="GE22" s="22">
        <f t="shared" si="227"/>
        <v>1</v>
      </c>
      <c r="GF22" s="22">
        <f t="shared" si="228"/>
        <v>0</v>
      </c>
      <c r="GG22" s="15">
        <f t="shared" si="229"/>
        <v>0</v>
      </c>
      <c r="GH22" s="22">
        <f t="shared" si="230"/>
        <v>0</v>
      </c>
      <c r="GI22" s="22">
        <f t="shared" si="231"/>
        <v>0</v>
      </c>
      <c r="GJ22" s="22">
        <f t="shared" si="232"/>
        <v>1</v>
      </c>
      <c r="GK22" s="22">
        <f>IF(AND(AP22&gt;0,GH22&gt;0),0,IF(GH22&gt;0,GK21+1,GK21))</f>
        <v>0</v>
      </c>
      <c r="GL22" s="22">
        <f t="shared" si="233"/>
        <v>1</v>
      </c>
      <c r="GM22" s="22">
        <f>IF(AND(AP22&gt;0,GL22&gt;0,GH22&gt;0),1,0)</f>
        <v>0</v>
      </c>
      <c r="GN22" s="15">
        <f t="shared" si="234"/>
        <v>0</v>
      </c>
      <c r="GO22" s="22">
        <f t="shared" si="235"/>
        <v>0</v>
      </c>
      <c r="GP22" s="22">
        <f t="shared" si="236"/>
        <v>0</v>
      </c>
      <c r="GQ22" s="22">
        <f t="shared" si="237"/>
        <v>1</v>
      </c>
      <c r="GR22" s="22">
        <f>IF(AND(AP22&gt;0,GO22&gt;0),0,IF(GO22&gt;0,GR21+1,GR21))</f>
        <v>0</v>
      </c>
      <c r="GS22" s="22">
        <f t="shared" si="238"/>
        <v>1</v>
      </c>
      <c r="GT22" s="22">
        <f>IF(AND(AP22&gt;0,GS22&gt;0,GO22&gt;0),1,0)</f>
        <v>0</v>
      </c>
      <c r="GU22" s="15">
        <f t="shared" si="239"/>
        <v>0</v>
      </c>
      <c r="GV22" s="22">
        <f t="shared" si="12"/>
        <v>0</v>
      </c>
      <c r="GW22" s="22">
        <f t="shared" si="13"/>
        <v>1</v>
      </c>
      <c r="GX22" s="22">
        <f t="shared" si="14"/>
        <v>1</v>
      </c>
      <c r="GY22" s="18">
        <f t="shared" si="15"/>
        <v>1</v>
      </c>
      <c r="GZ22" s="18">
        <v>0</v>
      </c>
      <c r="HA22" s="18">
        <f t="shared" si="16"/>
        <v>0</v>
      </c>
      <c r="HB22" s="18">
        <v>0</v>
      </c>
      <c r="HC22" s="18">
        <f t="shared" si="17"/>
        <v>0</v>
      </c>
      <c r="HD22" s="18">
        <v>0</v>
      </c>
      <c r="HE22" s="18">
        <f t="shared" si="18"/>
        <v>0</v>
      </c>
      <c r="HF22" s="18">
        <v>0</v>
      </c>
      <c r="HG22" s="18">
        <f t="shared" si="19"/>
        <v>0</v>
      </c>
      <c r="HH22" s="18">
        <v>0</v>
      </c>
      <c r="HI22" s="18">
        <f t="shared" si="20"/>
        <v>0</v>
      </c>
      <c r="HJ22" s="18">
        <v>0</v>
      </c>
      <c r="HK22" s="18">
        <f t="shared" si="21"/>
        <v>0</v>
      </c>
      <c r="HL22" s="18">
        <v>0</v>
      </c>
      <c r="HM22" s="18">
        <f t="shared" si="22"/>
        <v>0</v>
      </c>
      <c r="HN22" s="18">
        <v>0</v>
      </c>
      <c r="HO22" s="18">
        <f t="shared" si="23"/>
        <v>0</v>
      </c>
      <c r="HP22" s="18">
        <v>0</v>
      </c>
      <c r="HQ22" s="18">
        <f t="shared" si="24"/>
        <v>0</v>
      </c>
      <c r="HR22" s="18">
        <v>0</v>
      </c>
      <c r="HS22" s="18">
        <f t="shared" si="25"/>
        <v>0</v>
      </c>
      <c r="HT22" s="18">
        <v>0</v>
      </c>
      <c r="HU22" s="18">
        <f t="shared" si="26"/>
        <v>0</v>
      </c>
      <c r="HV22" s="18">
        <v>0</v>
      </c>
      <c r="HW22" s="18">
        <f t="shared" si="27"/>
        <v>0</v>
      </c>
      <c r="HX22" s="18">
        <v>0</v>
      </c>
      <c r="HY22" s="18">
        <f t="shared" si="28"/>
        <v>0</v>
      </c>
      <c r="HZ22" s="18">
        <v>0</v>
      </c>
      <c r="IA22" s="18">
        <f t="shared" si="29"/>
        <v>0</v>
      </c>
      <c r="IB22" s="18">
        <v>0</v>
      </c>
      <c r="IC22" s="18">
        <f t="shared" si="30"/>
        <v>0</v>
      </c>
      <c r="ID22" s="18">
        <v>0</v>
      </c>
      <c r="IE22" s="18">
        <f t="shared" si="31"/>
        <v>0</v>
      </c>
      <c r="IF22" s="18">
        <v>0</v>
      </c>
      <c r="IG22" s="18">
        <f t="shared" si="32"/>
        <v>0</v>
      </c>
      <c r="IH22" s="18">
        <v>0</v>
      </c>
      <c r="II22" s="18">
        <f t="shared" si="33"/>
        <v>0</v>
      </c>
      <c r="IJ22" s="18">
        <v>0</v>
      </c>
      <c r="IK22" s="18">
        <f t="shared" si="34"/>
        <v>0</v>
      </c>
      <c r="IL22" s="18">
        <v>0</v>
      </c>
      <c r="IM22" s="18">
        <f t="shared" si="35"/>
        <v>0</v>
      </c>
      <c r="IN22" s="18">
        <f t="shared" si="36"/>
        <v>0</v>
      </c>
      <c r="IO22" s="18">
        <f t="shared" si="37"/>
        <v>0</v>
      </c>
      <c r="IP22" s="18">
        <f t="shared" si="38"/>
        <v>0</v>
      </c>
      <c r="IQ22" s="18">
        <f t="shared" si="39"/>
        <v>0</v>
      </c>
      <c r="IR22" s="18">
        <f t="shared" si="40"/>
        <v>0</v>
      </c>
      <c r="IS22" s="18">
        <f t="shared" si="41"/>
        <v>0</v>
      </c>
      <c r="IT22" s="18">
        <f t="shared" si="42"/>
        <v>0</v>
      </c>
      <c r="IU22" s="18">
        <f t="shared" si="43"/>
        <v>0</v>
      </c>
      <c r="IV22" s="18">
        <f t="shared" si="44"/>
        <v>0</v>
      </c>
      <c r="IW22" s="18">
        <f t="shared" si="45"/>
        <v>0</v>
      </c>
      <c r="IX22" s="18">
        <f t="shared" si="46"/>
        <v>0</v>
      </c>
      <c r="IY22" s="18">
        <f t="shared" si="47"/>
        <v>0</v>
      </c>
      <c r="IZ22" s="18">
        <f t="shared" si="48"/>
        <v>0</v>
      </c>
      <c r="JA22" s="18">
        <f t="shared" si="49"/>
        <v>0</v>
      </c>
      <c r="JB22" s="18">
        <f t="shared" si="50"/>
        <v>0</v>
      </c>
      <c r="JC22" s="18">
        <f t="shared" si="51"/>
        <v>0</v>
      </c>
      <c r="JD22" s="18">
        <f t="shared" si="52"/>
        <v>0</v>
      </c>
      <c r="JE22" s="18">
        <f t="shared" si="53"/>
        <v>0</v>
      </c>
      <c r="JF22" s="18">
        <f t="shared" si="54"/>
        <v>0</v>
      </c>
      <c r="JG22" s="18">
        <f t="shared" si="55"/>
        <v>0.01</v>
      </c>
      <c r="JH22" s="18">
        <f t="shared" si="56"/>
        <v>1</v>
      </c>
      <c r="JI22" s="18">
        <f t="shared" si="57"/>
        <v>1</v>
      </c>
      <c r="JJ22" s="18">
        <f t="shared" si="58"/>
        <v>1</v>
      </c>
      <c r="JK22" s="18">
        <f t="shared" si="59"/>
        <v>1</v>
      </c>
      <c r="JL22" s="18">
        <f t="shared" si="60"/>
        <v>1</v>
      </c>
      <c r="JM22" s="18">
        <f t="shared" si="61"/>
        <v>1</v>
      </c>
      <c r="JN22" s="18">
        <f t="shared" si="62"/>
        <v>1</v>
      </c>
      <c r="JO22" s="18">
        <f t="shared" si="63"/>
        <v>1</v>
      </c>
      <c r="JP22" s="18">
        <f t="shared" si="64"/>
        <v>1</v>
      </c>
      <c r="JQ22" s="18">
        <f t="shared" si="65"/>
        <v>1</v>
      </c>
      <c r="JR22" s="18">
        <f t="shared" si="66"/>
        <v>1</v>
      </c>
      <c r="JS22" s="18">
        <f t="shared" si="67"/>
        <v>1</v>
      </c>
      <c r="JT22" s="18">
        <f t="shared" si="68"/>
        <v>1</v>
      </c>
      <c r="JU22" s="18">
        <f t="shared" si="69"/>
        <v>1</v>
      </c>
      <c r="JV22" s="18">
        <f t="shared" si="70"/>
        <v>1</v>
      </c>
      <c r="JW22" s="18">
        <f t="shared" si="71"/>
        <v>1</v>
      </c>
      <c r="JX22" s="18">
        <f t="shared" si="72"/>
        <v>1</v>
      </c>
      <c r="JY22" s="18">
        <f t="shared" si="73"/>
        <v>1</v>
      </c>
      <c r="JZ22" s="18">
        <f t="shared" si="74"/>
        <v>1</v>
      </c>
      <c r="KA22" s="18">
        <f t="shared" si="75"/>
        <v>0</v>
      </c>
      <c r="KB22" s="18">
        <f t="shared" si="76"/>
        <v>0</v>
      </c>
      <c r="KC22" s="18">
        <f t="shared" si="77"/>
        <v>0</v>
      </c>
      <c r="KD22" s="18">
        <f t="shared" si="78"/>
        <v>0</v>
      </c>
      <c r="KE22" s="18">
        <f t="shared" si="79"/>
        <v>0</v>
      </c>
      <c r="KF22" s="18">
        <f t="shared" si="80"/>
        <v>0</v>
      </c>
      <c r="KG22" s="18">
        <f t="shared" si="81"/>
        <v>0</v>
      </c>
      <c r="KH22" s="18">
        <f t="shared" si="82"/>
        <v>0</v>
      </c>
      <c r="KI22" s="18">
        <f t="shared" si="83"/>
        <v>0</v>
      </c>
      <c r="KJ22" s="18">
        <f t="shared" si="84"/>
        <v>0</v>
      </c>
      <c r="KK22" s="18">
        <f t="shared" si="85"/>
        <v>0</v>
      </c>
      <c r="KL22" s="18">
        <f t="shared" si="86"/>
        <v>0</v>
      </c>
      <c r="KM22" s="18">
        <f t="shared" si="87"/>
        <v>0</v>
      </c>
      <c r="KN22" s="18">
        <f t="shared" si="88"/>
        <v>0</v>
      </c>
      <c r="KO22" s="18">
        <f t="shared" si="89"/>
        <v>0</v>
      </c>
      <c r="KP22" s="18">
        <f t="shared" si="90"/>
        <v>0</v>
      </c>
      <c r="KQ22" s="18">
        <f t="shared" si="91"/>
        <v>0</v>
      </c>
      <c r="KR22" s="18">
        <f t="shared" si="92"/>
        <v>0</v>
      </c>
      <c r="KS22" s="18">
        <f t="shared" si="93"/>
        <v>0</v>
      </c>
      <c r="KT22" s="18">
        <f t="shared" si="94"/>
        <v>0</v>
      </c>
    </row>
    <row r="23" spans="1:306" x14ac:dyDescent="0.3">
      <c r="A23" s="18"/>
      <c r="B23" s="18"/>
      <c r="C23" s="18"/>
      <c r="AJ23" s="24"/>
      <c r="AK23" s="24"/>
      <c r="AL23" s="20"/>
      <c r="AM23" s="23"/>
      <c r="AN23" s="18"/>
      <c r="AO23" s="24"/>
      <c r="AP23" s="18">
        <f t="shared" si="95"/>
        <v>0</v>
      </c>
      <c r="AQ23" s="18" t="str">
        <f t="shared" si="115"/>
        <v>favorite</v>
      </c>
      <c r="AR23" s="18" t="str">
        <f t="shared" si="96"/>
        <v>x</v>
      </c>
      <c r="AS23" s="19">
        <f t="shared" si="0"/>
        <v>0</v>
      </c>
      <c r="AT23" s="19">
        <f t="shared" si="1"/>
        <v>0</v>
      </c>
      <c r="AU23" s="19">
        <f t="shared" si="97"/>
        <v>0</v>
      </c>
      <c r="AV23" s="19">
        <f t="shared" si="98"/>
        <v>0</v>
      </c>
      <c r="AW23" s="71">
        <f t="shared" si="99"/>
        <v>0</v>
      </c>
      <c r="AX23" s="71">
        <f t="shared" si="100"/>
        <v>0</v>
      </c>
      <c r="AY23" s="71">
        <f t="shared" si="101"/>
        <v>1</v>
      </c>
      <c r="AZ23" s="22">
        <f t="shared" si="102"/>
        <v>0</v>
      </c>
      <c r="BA23" s="22">
        <f t="shared" si="103"/>
        <v>0</v>
      </c>
      <c r="BB23" s="25">
        <f t="shared" si="2"/>
        <v>0</v>
      </c>
      <c r="BC23" s="21">
        <f t="shared" si="3"/>
        <v>0</v>
      </c>
      <c r="BD23" s="22">
        <v>22</v>
      </c>
      <c r="BE23" s="18">
        <f t="shared" si="4"/>
        <v>0</v>
      </c>
      <c r="BF23" s="18">
        <f t="shared" si="5"/>
        <v>0</v>
      </c>
      <c r="BG23" s="18">
        <f t="shared" si="6"/>
        <v>0</v>
      </c>
      <c r="BH23" s="18">
        <f t="shared" si="7"/>
        <v>0</v>
      </c>
      <c r="BI23" s="18">
        <f t="shared" si="104"/>
        <v>0</v>
      </c>
      <c r="BJ23" s="22">
        <f t="shared" si="116"/>
        <v>1</v>
      </c>
      <c r="BK23" s="22">
        <f t="shared" si="105"/>
        <v>1</v>
      </c>
      <c r="BL23" s="33">
        <f t="shared" si="106"/>
        <v>1</v>
      </c>
      <c r="BM23" s="22">
        <f t="shared" si="8"/>
        <v>0</v>
      </c>
      <c r="BN23" s="22">
        <f t="shared" si="107"/>
        <v>1</v>
      </c>
      <c r="BO23" s="22">
        <f t="shared" si="9"/>
        <v>1</v>
      </c>
      <c r="BP23" s="22">
        <f t="shared" si="108"/>
        <v>0</v>
      </c>
      <c r="BQ23" s="22">
        <f t="shared" si="10"/>
        <v>0</v>
      </c>
      <c r="BR23" s="15">
        <f t="shared" si="11"/>
        <v>0</v>
      </c>
      <c r="BS23" s="45">
        <f t="shared" si="109"/>
        <v>0</v>
      </c>
      <c r="BT23" s="22">
        <f t="shared" si="110"/>
        <v>0</v>
      </c>
      <c r="BU23" s="22">
        <f t="shared" si="117"/>
        <v>1</v>
      </c>
      <c r="BV23" s="22">
        <f t="shared" si="111"/>
        <v>0</v>
      </c>
      <c r="BW23" s="22">
        <f t="shared" si="112"/>
        <v>1</v>
      </c>
      <c r="BX23" s="22">
        <f t="shared" si="113"/>
        <v>0</v>
      </c>
      <c r="BY23" s="15">
        <f t="shared" si="114"/>
        <v>0</v>
      </c>
      <c r="BZ23" s="18">
        <f t="shared" si="118"/>
        <v>0</v>
      </c>
      <c r="CA23" s="22">
        <f t="shared" si="119"/>
        <v>0</v>
      </c>
      <c r="CB23" s="22">
        <f t="shared" si="124"/>
        <v>1</v>
      </c>
      <c r="CC23" s="22">
        <f t="shared" si="120"/>
        <v>0</v>
      </c>
      <c r="CD23" s="22">
        <f t="shared" si="121"/>
        <v>1</v>
      </c>
      <c r="CE23" s="22">
        <f t="shared" si="122"/>
        <v>0</v>
      </c>
      <c r="CF23" s="15">
        <f t="shared" si="123"/>
        <v>0</v>
      </c>
      <c r="CG23" s="18">
        <f t="shared" si="125"/>
        <v>0</v>
      </c>
      <c r="CH23" s="22">
        <f t="shared" si="126"/>
        <v>0</v>
      </c>
      <c r="CI23" s="22">
        <f t="shared" si="127"/>
        <v>1</v>
      </c>
      <c r="CJ23" s="22">
        <f t="shared" si="128"/>
        <v>0</v>
      </c>
      <c r="CK23" s="22">
        <f t="shared" si="129"/>
        <v>1</v>
      </c>
      <c r="CL23" s="22">
        <f t="shared" si="130"/>
        <v>0</v>
      </c>
      <c r="CM23" s="15">
        <f t="shared" si="131"/>
        <v>0</v>
      </c>
      <c r="CN23" s="18">
        <f t="shared" si="132"/>
        <v>0</v>
      </c>
      <c r="CO23" s="22">
        <f t="shared" si="133"/>
        <v>0</v>
      </c>
      <c r="CP23" s="22">
        <f t="shared" si="134"/>
        <v>1</v>
      </c>
      <c r="CQ23" s="22">
        <f t="shared" si="135"/>
        <v>0</v>
      </c>
      <c r="CR23" s="22">
        <f t="shared" si="136"/>
        <v>1</v>
      </c>
      <c r="CS23" s="22">
        <f t="shared" si="137"/>
        <v>0</v>
      </c>
      <c r="CT23" s="15">
        <f t="shared" si="138"/>
        <v>0</v>
      </c>
      <c r="CU23" s="18">
        <f t="shared" si="139"/>
        <v>0</v>
      </c>
      <c r="CV23" s="22">
        <f t="shared" si="140"/>
        <v>0</v>
      </c>
      <c r="CW23" s="22">
        <f t="shared" si="141"/>
        <v>1</v>
      </c>
      <c r="CX23" s="22">
        <f t="shared" si="142"/>
        <v>0</v>
      </c>
      <c r="CY23" s="22">
        <f t="shared" si="143"/>
        <v>1</v>
      </c>
      <c r="CZ23" s="22">
        <f t="shared" si="144"/>
        <v>0</v>
      </c>
      <c r="DA23" s="15">
        <f t="shared" si="145"/>
        <v>0</v>
      </c>
      <c r="DB23" s="18">
        <f t="shared" si="146"/>
        <v>0</v>
      </c>
      <c r="DC23" s="22">
        <f t="shared" si="147"/>
        <v>0</v>
      </c>
      <c r="DD23" s="22">
        <f t="shared" si="148"/>
        <v>1</v>
      </c>
      <c r="DE23" s="22">
        <f t="shared" si="149"/>
        <v>0</v>
      </c>
      <c r="DF23" s="22">
        <f t="shared" si="150"/>
        <v>1</v>
      </c>
      <c r="DG23" s="22">
        <f t="shared" si="151"/>
        <v>0</v>
      </c>
      <c r="DH23" s="15">
        <f t="shared" si="152"/>
        <v>0</v>
      </c>
      <c r="DI23" s="18">
        <f t="shared" si="153"/>
        <v>0</v>
      </c>
      <c r="DJ23" s="22">
        <f t="shared" si="154"/>
        <v>0</v>
      </c>
      <c r="DK23" s="22">
        <f t="shared" si="155"/>
        <v>1</v>
      </c>
      <c r="DL23" s="22">
        <f t="shared" si="156"/>
        <v>0</v>
      </c>
      <c r="DM23" s="22">
        <f t="shared" si="157"/>
        <v>1</v>
      </c>
      <c r="DN23" s="22">
        <f t="shared" si="158"/>
        <v>0</v>
      </c>
      <c r="DO23" s="15">
        <f t="shared" si="159"/>
        <v>0</v>
      </c>
      <c r="DP23" s="18">
        <f t="shared" si="160"/>
        <v>0</v>
      </c>
      <c r="DQ23" s="22">
        <f t="shared" si="161"/>
        <v>0</v>
      </c>
      <c r="DR23" s="22">
        <f t="shared" si="162"/>
        <v>1</v>
      </c>
      <c r="DS23" s="22">
        <f t="shared" si="163"/>
        <v>0</v>
      </c>
      <c r="DT23" s="22">
        <f t="shared" si="164"/>
        <v>1</v>
      </c>
      <c r="DU23" s="22">
        <f t="shared" si="165"/>
        <v>0</v>
      </c>
      <c r="DV23" s="15">
        <f t="shared" si="166"/>
        <v>0</v>
      </c>
      <c r="DW23" s="18">
        <f t="shared" si="167"/>
        <v>0</v>
      </c>
      <c r="DX23" s="22">
        <f t="shared" si="168"/>
        <v>0</v>
      </c>
      <c r="DY23" s="22">
        <f t="shared" si="169"/>
        <v>1</v>
      </c>
      <c r="DZ23" s="22">
        <f t="shared" si="170"/>
        <v>0</v>
      </c>
      <c r="EA23" s="22">
        <f t="shared" si="171"/>
        <v>1</v>
      </c>
      <c r="EB23" s="22">
        <f t="shared" si="172"/>
        <v>0</v>
      </c>
      <c r="EC23" s="15">
        <f t="shared" si="173"/>
        <v>0</v>
      </c>
      <c r="ED23" s="18">
        <f t="shared" si="174"/>
        <v>0</v>
      </c>
      <c r="EE23" s="22">
        <f t="shared" si="175"/>
        <v>0</v>
      </c>
      <c r="EF23" s="22">
        <f t="shared" si="176"/>
        <v>1</v>
      </c>
      <c r="EG23" s="22">
        <f t="shared" si="177"/>
        <v>0</v>
      </c>
      <c r="EH23" s="22">
        <f t="shared" si="178"/>
        <v>1</v>
      </c>
      <c r="EI23" s="22">
        <f t="shared" si="179"/>
        <v>0</v>
      </c>
      <c r="EJ23" s="15">
        <f t="shared" si="180"/>
        <v>0</v>
      </c>
      <c r="EK23" s="18">
        <f t="shared" si="181"/>
        <v>0</v>
      </c>
      <c r="EL23" s="22">
        <f t="shared" si="182"/>
        <v>0</v>
      </c>
      <c r="EM23" s="22">
        <f t="shared" si="183"/>
        <v>1</v>
      </c>
      <c r="EN23" s="22">
        <f t="shared" si="184"/>
        <v>0</v>
      </c>
      <c r="EO23" s="22">
        <f t="shared" si="185"/>
        <v>1</v>
      </c>
      <c r="EP23" s="22">
        <f t="shared" si="186"/>
        <v>0</v>
      </c>
      <c r="EQ23" s="15">
        <f t="shared" si="187"/>
        <v>0</v>
      </c>
      <c r="ER23" s="22">
        <f t="shared" si="188"/>
        <v>0</v>
      </c>
      <c r="ES23" s="22">
        <f t="shared" si="189"/>
        <v>0</v>
      </c>
      <c r="ET23" s="22">
        <f t="shared" si="190"/>
        <v>1</v>
      </c>
      <c r="EU23" s="22">
        <f t="shared" si="191"/>
        <v>0</v>
      </c>
      <c r="EV23" s="22">
        <f t="shared" si="192"/>
        <v>1</v>
      </c>
      <c r="EW23" s="22">
        <f t="shared" si="193"/>
        <v>0</v>
      </c>
      <c r="EX23" s="15">
        <f t="shared" si="194"/>
        <v>0</v>
      </c>
      <c r="EY23" s="22">
        <f t="shared" si="195"/>
        <v>0</v>
      </c>
      <c r="EZ23" s="22">
        <f t="shared" si="196"/>
        <v>0</v>
      </c>
      <c r="FA23" s="22">
        <f t="shared" si="197"/>
        <v>1</v>
      </c>
      <c r="FB23" s="22">
        <f t="shared" si="198"/>
        <v>0</v>
      </c>
      <c r="FC23" s="22">
        <f t="shared" si="199"/>
        <v>1</v>
      </c>
      <c r="FD23" s="22">
        <f t="shared" si="200"/>
        <v>0</v>
      </c>
      <c r="FE23" s="15">
        <f t="shared" si="201"/>
        <v>0</v>
      </c>
      <c r="FF23" s="22">
        <f t="shared" si="202"/>
        <v>0</v>
      </c>
      <c r="FG23" s="22">
        <f t="shared" si="203"/>
        <v>0</v>
      </c>
      <c r="FH23" s="22">
        <f t="shared" si="204"/>
        <v>1</v>
      </c>
      <c r="FI23" s="22">
        <f t="shared" si="205"/>
        <v>0</v>
      </c>
      <c r="FJ23" s="22">
        <f t="shared" si="206"/>
        <v>1</v>
      </c>
      <c r="FK23" s="22">
        <f t="shared" si="207"/>
        <v>0</v>
      </c>
      <c r="FL23" s="15">
        <f t="shared" si="208"/>
        <v>0</v>
      </c>
      <c r="FM23" s="22">
        <f t="shared" si="209"/>
        <v>0</v>
      </c>
      <c r="FN23" s="22">
        <f t="shared" si="210"/>
        <v>0</v>
      </c>
      <c r="FO23" s="22">
        <f t="shared" si="211"/>
        <v>1</v>
      </c>
      <c r="FP23" s="22">
        <f t="shared" si="212"/>
        <v>0</v>
      </c>
      <c r="FQ23" s="22">
        <f t="shared" si="213"/>
        <v>1</v>
      </c>
      <c r="FR23" s="22">
        <f t="shared" si="214"/>
        <v>0</v>
      </c>
      <c r="FS23" s="15">
        <f t="shared" si="215"/>
        <v>0</v>
      </c>
      <c r="FT23" s="22">
        <f t="shared" si="216"/>
        <v>0</v>
      </c>
      <c r="FU23" s="22">
        <f t="shared" si="217"/>
        <v>0</v>
      </c>
      <c r="FV23" s="22">
        <f t="shared" si="218"/>
        <v>1</v>
      </c>
      <c r="FW23" s="22">
        <f t="shared" si="219"/>
        <v>0</v>
      </c>
      <c r="FX23" s="22">
        <f t="shared" si="220"/>
        <v>1</v>
      </c>
      <c r="FY23" s="22">
        <f t="shared" si="221"/>
        <v>0</v>
      </c>
      <c r="FZ23" s="15">
        <f t="shared" si="222"/>
        <v>0</v>
      </c>
      <c r="GA23" s="22">
        <f t="shared" si="223"/>
        <v>0</v>
      </c>
      <c r="GB23" s="22">
        <f t="shared" si="224"/>
        <v>0</v>
      </c>
      <c r="GC23" s="22">
        <f t="shared" si="225"/>
        <v>1</v>
      </c>
      <c r="GD23" s="22">
        <f t="shared" si="226"/>
        <v>0</v>
      </c>
      <c r="GE23" s="22">
        <f t="shared" si="227"/>
        <v>1</v>
      </c>
      <c r="GF23" s="22">
        <f t="shared" si="228"/>
        <v>0</v>
      </c>
      <c r="GG23" s="15">
        <f t="shared" si="229"/>
        <v>0</v>
      </c>
      <c r="GH23" s="22">
        <f t="shared" si="230"/>
        <v>0</v>
      </c>
      <c r="GI23" s="22">
        <f t="shared" si="231"/>
        <v>0</v>
      </c>
      <c r="GJ23" s="22">
        <f t="shared" si="232"/>
        <v>1</v>
      </c>
      <c r="GK23" s="22">
        <f>IF(AND(AP23&gt;0,GH23&gt;0),0,IF(GH23&gt;0,GK22+1,GK22))</f>
        <v>0</v>
      </c>
      <c r="GL23" s="22">
        <f t="shared" si="233"/>
        <v>1</v>
      </c>
      <c r="GM23" s="22">
        <f>IF(AND(AP23&gt;0,GL23&gt;0,GH23&gt;0),1,0)</f>
        <v>0</v>
      </c>
      <c r="GN23" s="15">
        <f t="shared" si="234"/>
        <v>0</v>
      </c>
      <c r="GO23" s="22">
        <f t="shared" si="235"/>
        <v>0</v>
      </c>
      <c r="GP23" s="22">
        <f t="shared" si="236"/>
        <v>0</v>
      </c>
      <c r="GQ23" s="22">
        <f t="shared" si="237"/>
        <v>1</v>
      </c>
      <c r="GR23" s="22">
        <f>IF(AND(AP23&gt;0,GO23&gt;0),0,IF(GO23&gt;0,GR22+1,GR22))</f>
        <v>0</v>
      </c>
      <c r="GS23" s="22">
        <f t="shared" si="238"/>
        <v>1</v>
      </c>
      <c r="GT23" s="22">
        <f>IF(AND(AP23&gt;0,GS23&gt;0,GO23&gt;0),1,0)</f>
        <v>0</v>
      </c>
      <c r="GU23" s="15">
        <f t="shared" si="239"/>
        <v>0</v>
      </c>
      <c r="GV23" s="22">
        <f t="shared" si="12"/>
        <v>0</v>
      </c>
      <c r="GW23" s="22">
        <f t="shared" si="13"/>
        <v>1</v>
      </c>
      <c r="GX23" s="22">
        <f t="shared" si="14"/>
        <v>1</v>
      </c>
      <c r="GY23" s="18">
        <f t="shared" si="15"/>
        <v>1</v>
      </c>
      <c r="GZ23" s="18">
        <v>0</v>
      </c>
      <c r="HA23" s="18">
        <f t="shared" si="16"/>
        <v>0</v>
      </c>
      <c r="HB23" s="18">
        <v>0</v>
      </c>
      <c r="HC23" s="18">
        <f t="shared" si="17"/>
        <v>0</v>
      </c>
      <c r="HD23" s="18">
        <v>0</v>
      </c>
      <c r="HE23" s="18">
        <f t="shared" si="18"/>
        <v>0</v>
      </c>
      <c r="HF23" s="18">
        <v>0</v>
      </c>
      <c r="HG23" s="18">
        <f t="shared" si="19"/>
        <v>0</v>
      </c>
      <c r="HH23" s="18">
        <v>0</v>
      </c>
      <c r="HI23" s="18">
        <f t="shared" si="20"/>
        <v>0</v>
      </c>
      <c r="HJ23" s="18">
        <v>0</v>
      </c>
      <c r="HK23" s="18">
        <f t="shared" si="21"/>
        <v>0</v>
      </c>
      <c r="HL23" s="18">
        <v>0</v>
      </c>
      <c r="HM23" s="18">
        <f t="shared" si="22"/>
        <v>0</v>
      </c>
      <c r="HN23" s="18">
        <v>0</v>
      </c>
      <c r="HO23" s="18">
        <f t="shared" si="23"/>
        <v>0</v>
      </c>
      <c r="HP23" s="18">
        <v>0</v>
      </c>
      <c r="HQ23" s="18">
        <f t="shared" si="24"/>
        <v>0</v>
      </c>
      <c r="HR23" s="18">
        <v>0</v>
      </c>
      <c r="HS23" s="18">
        <f t="shared" si="25"/>
        <v>0</v>
      </c>
      <c r="HT23" s="18">
        <v>0</v>
      </c>
      <c r="HU23" s="18">
        <f t="shared" si="26"/>
        <v>0</v>
      </c>
      <c r="HV23" s="18">
        <v>0</v>
      </c>
      <c r="HW23" s="18">
        <f t="shared" si="27"/>
        <v>0</v>
      </c>
      <c r="HX23" s="18">
        <v>0</v>
      </c>
      <c r="HY23" s="18">
        <f t="shared" si="28"/>
        <v>0</v>
      </c>
      <c r="HZ23" s="18">
        <v>0</v>
      </c>
      <c r="IA23" s="18">
        <f t="shared" si="29"/>
        <v>0</v>
      </c>
      <c r="IB23" s="18">
        <v>0</v>
      </c>
      <c r="IC23" s="18">
        <f t="shared" si="30"/>
        <v>0</v>
      </c>
      <c r="ID23" s="18">
        <v>0</v>
      </c>
      <c r="IE23" s="18">
        <f t="shared" si="31"/>
        <v>0</v>
      </c>
      <c r="IF23" s="18">
        <v>0</v>
      </c>
      <c r="IG23" s="18">
        <f t="shared" si="32"/>
        <v>0</v>
      </c>
      <c r="IH23" s="18">
        <v>0</v>
      </c>
      <c r="II23" s="18">
        <f t="shared" si="33"/>
        <v>0</v>
      </c>
      <c r="IJ23" s="18">
        <v>0</v>
      </c>
      <c r="IK23" s="18">
        <f t="shared" si="34"/>
        <v>0</v>
      </c>
      <c r="IL23" s="18">
        <v>0</v>
      </c>
      <c r="IM23" s="18">
        <f t="shared" si="35"/>
        <v>0</v>
      </c>
      <c r="IN23" s="18">
        <f t="shared" si="36"/>
        <v>0</v>
      </c>
      <c r="IO23" s="18">
        <f t="shared" si="37"/>
        <v>0</v>
      </c>
      <c r="IP23" s="18">
        <f t="shared" si="38"/>
        <v>0</v>
      </c>
      <c r="IQ23" s="18">
        <f t="shared" si="39"/>
        <v>0</v>
      </c>
      <c r="IR23" s="18">
        <f t="shared" si="40"/>
        <v>0</v>
      </c>
      <c r="IS23" s="18">
        <f t="shared" si="41"/>
        <v>0</v>
      </c>
      <c r="IT23" s="18">
        <f t="shared" si="42"/>
        <v>0</v>
      </c>
      <c r="IU23" s="18">
        <f t="shared" si="43"/>
        <v>0</v>
      </c>
      <c r="IV23" s="18">
        <f t="shared" si="44"/>
        <v>0</v>
      </c>
      <c r="IW23" s="18">
        <f t="shared" si="45"/>
        <v>0</v>
      </c>
      <c r="IX23" s="18">
        <f t="shared" si="46"/>
        <v>0</v>
      </c>
      <c r="IY23" s="18">
        <f t="shared" si="47"/>
        <v>0</v>
      </c>
      <c r="IZ23" s="18">
        <f t="shared" si="48"/>
        <v>0</v>
      </c>
      <c r="JA23" s="18">
        <f t="shared" si="49"/>
        <v>0</v>
      </c>
      <c r="JB23" s="18">
        <f t="shared" si="50"/>
        <v>0</v>
      </c>
      <c r="JC23" s="18">
        <f t="shared" si="51"/>
        <v>0</v>
      </c>
      <c r="JD23" s="18">
        <f t="shared" si="52"/>
        <v>0</v>
      </c>
      <c r="JE23" s="18">
        <f t="shared" si="53"/>
        <v>0</v>
      </c>
      <c r="JF23" s="18">
        <f t="shared" si="54"/>
        <v>0</v>
      </c>
      <c r="JG23" s="18">
        <f t="shared" si="55"/>
        <v>0.01</v>
      </c>
      <c r="JH23" s="18">
        <f t="shared" si="56"/>
        <v>1</v>
      </c>
      <c r="JI23" s="18">
        <f t="shared" si="57"/>
        <v>1</v>
      </c>
      <c r="JJ23" s="18">
        <f t="shared" si="58"/>
        <v>1</v>
      </c>
      <c r="JK23" s="18">
        <f t="shared" si="59"/>
        <v>1</v>
      </c>
      <c r="JL23" s="18">
        <f t="shared" si="60"/>
        <v>1</v>
      </c>
      <c r="JM23" s="18">
        <f t="shared" si="61"/>
        <v>1</v>
      </c>
      <c r="JN23" s="18">
        <f t="shared" si="62"/>
        <v>1</v>
      </c>
      <c r="JO23" s="18">
        <f t="shared" si="63"/>
        <v>1</v>
      </c>
      <c r="JP23" s="18">
        <f t="shared" si="64"/>
        <v>1</v>
      </c>
      <c r="JQ23" s="18">
        <f t="shared" si="65"/>
        <v>1</v>
      </c>
      <c r="JR23" s="18">
        <f t="shared" si="66"/>
        <v>1</v>
      </c>
      <c r="JS23" s="18">
        <f t="shared" si="67"/>
        <v>1</v>
      </c>
      <c r="JT23" s="18">
        <f t="shared" si="68"/>
        <v>1</v>
      </c>
      <c r="JU23" s="18">
        <f t="shared" si="69"/>
        <v>1</v>
      </c>
      <c r="JV23" s="18">
        <f t="shared" si="70"/>
        <v>1</v>
      </c>
      <c r="JW23" s="18">
        <f t="shared" si="71"/>
        <v>1</v>
      </c>
      <c r="JX23" s="18">
        <f t="shared" si="72"/>
        <v>1</v>
      </c>
      <c r="JY23" s="18">
        <f t="shared" si="73"/>
        <v>1</v>
      </c>
      <c r="JZ23" s="18">
        <f t="shared" si="74"/>
        <v>1</v>
      </c>
      <c r="KA23" s="18">
        <f t="shared" si="75"/>
        <v>0</v>
      </c>
      <c r="KB23" s="18">
        <f t="shared" si="76"/>
        <v>0</v>
      </c>
      <c r="KC23" s="18">
        <f t="shared" si="77"/>
        <v>0</v>
      </c>
      <c r="KD23" s="18">
        <f t="shared" si="78"/>
        <v>0</v>
      </c>
      <c r="KE23" s="18">
        <f t="shared" si="79"/>
        <v>0</v>
      </c>
      <c r="KF23" s="18">
        <f t="shared" si="80"/>
        <v>0</v>
      </c>
      <c r="KG23" s="18">
        <f t="shared" si="81"/>
        <v>0</v>
      </c>
      <c r="KH23" s="18">
        <f t="shared" si="82"/>
        <v>0</v>
      </c>
      <c r="KI23" s="18">
        <f t="shared" si="83"/>
        <v>0</v>
      </c>
      <c r="KJ23" s="18">
        <f t="shared" si="84"/>
        <v>0</v>
      </c>
      <c r="KK23" s="18">
        <f t="shared" si="85"/>
        <v>0</v>
      </c>
      <c r="KL23" s="18">
        <f t="shared" si="86"/>
        <v>0</v>
      </c>
      <c r="KM23" s="18">
        <f t="shared" si="87"/>
        <v>0</v>
      </c>
      <c r="KN23" s="18">
        <f t="shared" si="88"/>
        <v>0</v>
      </c>
      <c r="KO23" s="18">
        <f t="shared" si="89"/>
        <v>0</v>
      </c>
      <c r="KP23" s="18">
        <f t="shared" si="90"/>
        <v>0</v>
      </c>
      <c r="KQ23" s="18">
        <f t="shared" si="91"/>
        <v>0</v>
      </c>
      <c r="KR23" s="18">
        <f t="shared" si="92"/>
        <v>0</v>
      </c>
      <c r="KS23" s="18">
        <f t="shared" si="93"/>
        <v>0</v>
      </c>
      <c r="KT23" s="18">
        <f t="shared" si="94"/>
        <v>0</v>
      </c>
    </row>
    <row r="24" spans="1:306" x14ac:dyDescent="0.3">
      <c r="A24" s="18"/>
      <c r="B24" s="18"/>
      <c r="C24" s="18"/>
      <c r="AJ24" s="24"/>
      <c r="AK24" s="24"/>
      <c r="AL24" s="20"/>
      <c r="AM24" s="23"/>
      <c r="AN24" s="18"/>
      <c r="AO24" s="24"/>
      <c r="AP24" s="18">
        <f t="shared" si="95"/>
        <v>0</v>
      </c>
      <c r="AQ24" s="18" t="str">
        <f t="shared" si="115"/>
        <v>favorite</v>
      </c>
      <c r="AR24" s="18" t="str">
        <f t="shared" si="96"/>
        <v>x</v>
      </c>
      <c r="AS24" s="19">
        <f t="shared" si="0"/>
        <v>0</v>
      </c>
      <c r="AT24" s="19">
        <f t="shared" si="1"/>
        <v>0</v>
      </c>
      <c r="AU24" s="19">
        <f t="shared" si="97"/>
        <v>0</v>
      </c>
      <c r="AV24" s="19">
        <f t="shared" si="98"/>
        <v>0</v>
      </c>
      <c r="AW24" s="71">
        <f t="shared" si="99"/>
        <v>0</v>
      </c>
      <c r="AX24" s="71">
        <f t="shared" si="100"/>
        <v>0</v>
      </c>
      <c r="AY24" s="71">
        <f t="shared" si="101"/>
        <v>1</v>
      </c>
      <c r="AZ24" s="22">
        <f t="shared" si="102"/>
        <v>0</v>
      </c>
      <c r="BA24" s="22">
        <f t="shared" si="103"/>
        <v>0</v>
      </c>
      <c r="BB24" s="25">
        <f t="shared" si="2"/>
        <v>0</v>
      </c>
      <c r="BC24" s="21">
        <f t="shared" si="3"/>
        <v>0</v>
      </c>
      <c r="BD24" s="22">
        <v>23</v>
      </c>
      <c r="BE24" s="18">
        <f t="shared" si="4"/>
        <v>0</v>
      </c>
      <c r="BF24" s="18">
        <f t="shared" si="5"/>
        <v>0</v>
      </c>
      <c r="BG24" s="18">
        <f t="shared" si="6"/>
        <v>0</v>
      </c>
      <c r="BH24" s="18">
        <f t="shared" si="7"/>
        <v>0</v>
      </c>
      <c r="BI24" s="18">
        <f t="shared" si="104"/>
        <v>0</v>
      </c>
      <c r="BJ24" s="22">
        <f t="shared" si="116"/>
        <v>1</v>
      </c>
      <c r="BK24" s="22">
        <f t="shared" si="105"/>
        <v>1</v>
      </c>
      <c r="BL24" s="33">
        <f t="shared" si="106"/>
        <v>1</v>
      </c>
      <c r="BM24" s="22">
        <f t="shared" si="8"/>
        <v>0</v>
      </c>
      <c r="BN24" s="22">
        <f t="shared" si="107"/>
        <v>1</v>
      </c>
      <c r="BO24" s="22">
        <f t="shared" si="9"/>
        <v>1</v>
      </c>
      <c r="BP24" s="22">
        <f t="shared" si="108"/>
        <v>0</v>
      </c>
      <c r="BQ24" s="22">
        <f t="shared" si="10"/>
        <v>0</v>
      </c>
      <c r="BR24" s="15">
        <f t="shared" si="11"/>
        <v>0</v>
      </c>
      <c r="BS24" s="45">
        <f t="shared" si="109"/>
        <v>0</v>
      </c>
      <c r="BT24" s="22">
        <f t="shared" si="110"/>
        <v>0</v>
      </c>
      <c r="BU24" s="22">
        <f t="shared" si="117"/>
        <v>1</v>
      </c>
      <c r="BV24" s="22">
        <f t="shared" si="111"/>
        <v>0</v>
      </c>
      <c r="BW24" s="22">
        <f t="shared" si="112"/>
        <v>1</v>
      </c>
      <c r="BX24" s="22">
        <f t="shared" si="113"/>
        <v>0</v>
      </c>
      <c r="BY24" s="15">
        <f t="shared" si="114"/>
        <v>0</v>
      </c>
      <c r="BZ24" s="18">
        <f t="shared" si="118"/>
        <v>0</v>
      </c>
      <c r="CA24" s="22">
        <f t="shared" si="119"/>
        <v>0</v>
      </c>
      <c r="CB24" s="22">
        <f t="shared" si="124"/>
        <v>1</v>
      </c>
      <c r="CC24" s="22">
        <f t="shared" si="120"/>
        <v>0</v>
      </c>
      <c r="CD24" s="22">
        <f t="shared" si="121"/>
        <v>1</v>
      </c>
      <c r="CE24" s="22">
        <f t="shared" si="122"/>
        <v>0</v>
      </c>
      <c r="CF24" s="15">
        <f t="shared" si="123"/>
        <v>0</v>
      </c>
      <c r="CG24" s="18">
        <f t="shared" si="125"/>
        <v>0</v>
      </c>
      <c r="CH24" s="22">
        <f t="shared" si="126"/>
        <v>0</v>
      </c>
      <c r="CI24" s="22">
        <f t="shared" si="127"/>
        <v>1</v>
      </c>
      <c r="CJ24" s="22">
        <f t="shared" si="128"/>
        <v>0</v>
      </c>
      <c r="CK24" s="22">
        <f t="shared" si="129"/>
        <v>1</v>
      </c>
      <c r="CL24" s="22">
        <f t="shared" si="130"/>
        <v>0</v>
      </c>
      <c r="CM24" s="15">
        <f t="shared" si="131"/>
        <v>0</v>
      </c>
      <c r="CN24" s="18">
        <f t="shared" si="132"/>
        <v>0</v>
      </c>
      <c r="CO24" s="22">
        <f t="shared" si="133"/>
        <v>0</v>
      </c>
      <c r="CP24" s="22">
        <f t="shared" si="134"/>
        <v>1</v>
      </c>
      <c r="CQ24" s="22">
        <f t="shared" si="135"/>
        <v>0</v>
      </c>
      <c r="CR24" s="22">
        <f t="shared" si="136"/>
        <v>1</v>
      </c>
      <c r="CS24" s="22">
        <f t="shared" si="137"/>
        <v>0</v>
      </c>
      <c r="CT24" s="15">
        <f t="shared" si="138"/>
        <v>0</v>
      </c>
      <c r="CU24" s="18">
        <f t="shared" si="139"/>
        <v>0</v>
      </c>
      <c r="CV24" s="22">
        <f t="shared" si="140"/>
        <v>0</v>
      </c>
      <c r="CW24" s="22">
        <f t="shared" si="141"/>
        <v>1</v>
      </c>
      <c r="CX24" s="22">
        <f t="shared" si="142"/>
        <v>0</v>
      </c>
      <c r="CY24" s="22">
        <f t="shared" si="143"/>
        <v>1</v>
      </c>
      <c r="CZ24" s="22">
        <f t="shared" si="144"/>
        <v>0</v>
      </c>
      <c r="DA24" s="15">
        <f t="shared" si="145"/>
        <v>0</v>
      </c>
      <c r="DB24" s="18">
        <f t="shared" si="146"/>
        <v>0</v>
      </c>
      <c r="DC24" s="22">
        <f t="shared" si="147"/>
        <v>0</v>
      </c>
      <c r="DD24" s="22">
        <f t="shared" si="148"/>
        <v>1</v>
      </c>
      <c r="DE24" s="22">
        <f t="shared" si="149"/>
        <v>0</v>
      </c>
      <c r="DF24" s="22">
        <f t="shared" si="150"/>
        <v>1</v>
      </c>
      <c r="DG24" s="22">
        <f t="shared" si="151"/>
        <v>0</v>
      </c>
      <c r="DH24" s="15">
        <f t="shared" si="152"/>
        <v>0</v>
      </c>
      <c r="DI24" s="18">
        <f t="shared" si="153"/>
        <v>0</v>
      </c>
      <c r="DJ24" s="22">
        <f t="shared" si="154"/>
        <v>0</v>
      </c>
      <c r="DK24" s="22">
        <f t="shared" si="155"/>
        <v>1</v>
      </c>
      <c r="DL24" s="22">
        <f t="shared" si="156"/>
        <v>0</v>
      </c>
      <c r="DM24" s="22">
        <f t="shared" si="157"/>
        <v>1</v>
      </c>
      <c r="DN24" s="22">
        <f t="shared" si="158"/>
        <v>0</v>
      </c>
      <c r="DO24" s="15">
        <f t="shared" si="159"/>
        <v>0</v>
      </c>
      <c r="DP24" s="18">
        <f t="shared" si="160"/>
        <v>0</v>
      </c>
      <c r="DQ24" s="22">
        <f t="shared" si="161"/>
        <v>0</v>
      </c>
      <c r="DR24" s="22">
        <f t="shared" si="162"/>
        <v>1</v>
      </c>
      <c r="DS24" s="22">
        <f t="shared" si="163"/>
        <v>0</v>
      </c>
      <c r="DT24" s="22">
        <f t="shared" si="164"/>
        <v>1</v>
      </c>
      <c r="DU24" s="22">
        <f t="shared" si="165"/>
        <v>0</v>
      </c>
      <c r="DV24" s="15">
        <f t="shared" si="166"/>
        <v>0</v>
      </c>
      <c r="DW24" s="18">
        <f t="shared" si="167"/>
        <v>0</v>
      </c>
      <c r="DX24" s="22">
        <f t="shared" si="168"/>
        <v>0</v>
      </c>
      <c r="DY24" s="22">
        <f t="shared" si="169"/>
        <v>1</v>
      </c>
      <c r="DZ24" s="22">
        <f t="shared" si="170"/>
        <v>0</v>
      </c>
      <c r="EA24" s="22">
        <f t="shared" si="171"/>
        <v>1</v>
      </c>
      <c r="EB24" s="22">
        <f t="shared" si="172"/>
        <v>0</v>
      </c>
      <c r="EC24" s="15">
        <f t="shared" si="173"/>
        <v>0</v>
      </c>
      <c r="ED24" s="18">
        <f t="shared" si="174"/>
        <v>0</v>
      </c>
      <c r="EE24" s="22">
        <f t="shared" si="175"/>
        <v>0</v>
      </c>
      <c r="EF24" s="22">
        <f t="shared" si="176"/>
        <v>1</v>
      </c>
      <c r="EG24" s="22">
        <f t="shared" si="177"/>
        <v>0</v>
      </c>
      <c r="EH24" s="22">
        <f t="shared" si="178"/>
        <v>1</v>
      </c>
      <c r="EI24" s="22">
        <f t="shared" si="179"/>
        <v>0</v>
      </c>
      <c r="EJ24" s="15">
        <f t="shared" si="180"/>
        <v>0</v>
      </c>
      <c r="EK24" s="18">
        <f t="shared" si="181"/>
        <v>0</v>
      </c>
      <c r="EL24" s="22">
        <f t="shared" si="182"/>
        <v>0</v>
      </c>
      <c r="EM24" s="22">
        <f t="shared" si="183"/>
        <v>1</v>
      </c>
      <c r="EN24" s="22">
        <f t="shared" si="184"/>
        <v>0</v>
      </c>
      <c r="EO24" s="22">
        <f t="shared" si="185"/>
        <v>1</v>
      </c>
      <c r="EP24" s="22">
        <f t="shared" si="186"/>
        <v>0</v>
      </c>
      <c r="EQ24" s="15">
        <f t="shared" si="187"/>
        <v>0</v>
      </c>
      <c r="ER24" s="22">
        <f t="shared" si="188"/>
        <v>0</v>
      </c>
      <c r="ES24" s="22">
        <f t="shared" si="189"/>
        <v>0</v>
      </c>
      <c r="ET24" s="22">
        <f t="shared" si="190"/>
        <v>1</v>
      </c>
      <c r="EU24" s="22">
        <f t="shared" si="191"/>
        <v>0</v>
      </c>
      <c r="EV24" s="22">
        <f t="shared" si="192"/>
        <v>1</v>
      </c>
      <c r="EW24" s="22">
        <f t="shared" si="193"/>
        <v>0</v>
      </c>
      <c r="EX24" s="15">
        <f t="shared" si="194"/>
        <v>0</v>
      </c>
      <c r="EY24" s="22">
        <f t="shared" si="195"/>
        <v>0</v>
      </c>
      <c r="EZ24" s="22">
        <f t="shared" si="196"/>
        <v>0</v>
      </c>
      <c r="FA24" s="22">
        <f t="shared" si="197"/>
        <v>1</v>
      </c>
      <c r="FB24" s="22">
        <f t="shared" si="198"/>
        <v>0</v>
      </c>
      <c r="FC24" s="22">
        <f t="shared" si="199"/>
        <v>1</v>
      </c>
      <c r="FD24" s="22">
        <f t="shared" si="200"/>
        <v>0</v>
      </c>
      <c r="FE24" s="15">
        <f t="shared" si="201"/>
        <v>0</v>
      </c>
      <c r="FF24" s="22">
        <f t="shared" si="202"/>
        <v>0</v>
      </c>
      <c r="FG24" s="22">
        <f t="shared" si="203"/>
        <v>0</v>
      </c>
      <c r="FH24" s="22">
        <f t="shared" si="204"/>
        <v>1</v>
      </c>
      <c r="FI24" s="22">
        <f t="shared" si="205"/>
        <v>0</v>
      </c>
      <c r="FJ24" s="22">
        <f t="shared" si="206"/>
        <v>1</v>
      </c>
      <c r="FK24" s="22">
        <f t="shared" si="207"/>
        <v>0</v>
      </c>
      <c r="FL24" s="15">
        <f t="shared" si="208"/>
        <v>0</v>
      </c>
      <c r="FM24" s="22">
        <f t="shared" si="209"/>
        <v>0</v>
      </c>
      <c r="FN24" s="22">
        <f t="shared" si="210"/>
        <v>0</v>
      </c>
      <c r="FO24" s="22">
        <f t="shared" si="211"/>
        <v>1</v>
      </c>
      <c r="FP24" s="22">
        <f t="shared" si="212"/>
        <v>0</v>
      </c>
      <c r="FQ24" s="22">
        <f t="shared" si="213"/>
        <v>1</v>
      </c>
      <c r="FR24" s="22">
        <f t="shared" si="214"/>
        <v>0</v>
      </c>
      <c r="FS24" s="15">
        <f t="shared" si="215"/>
        <v>0</v>
      </c>
      <c r="FT24" s="22">
        <f t="shared" si="216"/>
        <v>0</v>
      </c>
      <c r="FU24" s="22">
        <f t="shared" si="217"/>
        <v>0</v>
      </c>
      <c r="FV24" s="22">
        <f t="shared" si="218"/>
        <v>1</v>
      </c>
      <c r="FW24" s="22">
        <f t="shared" si="219"/>
        <v>0</v>
      </c>
      <c r="FX24" s="22">
        <f t="shared" si="220"/>
        <v>1</v>
      </c>
      <c r="FY24" s="22">
        <f t="shared" si="221"/>
        <v>0</v>
      </c>
      <c r="FZ24" s="15">
        <f t="shared" si="222"/>
        <v>0</v>
      </c>
      <c r="GA24" s="22">
        <f t="shared" si="223"/>
        <v>0</v>
      </c>
      <c r="GB24" s="22">
        <f t="shared" si="224"/>
        <v>0</v>
      </c>
      <c r="GC24" s="22">
        <f t="shared" si="225"/>
        <v>1</v>
      </c>
      <c r="GD24" s="22">
        <f t="shared" si="226"/>
        <v>0</v>
      </c>
      <c r="GE24" s="22">
        <f t="shared" si="227"/>
        <v>1</v>
      </c>
      <c r="GF24" s="22">
        <f t="shared" si="228"/>
        <v>0</v>
      </c>
      <c r="GG24" s="15">
        <f t="shared" si="229"/>
        <v>0</v>
      </c>
      <c r="GH24" s="22">
        <f t="shared" si="230"/>
        <v>0</v>
      </c>
      <c r="GI24" s="22">
        <f t="shared" si="231"/>
        <v>0</v>
      </c>
      <c r="GJ24" s="22">
        <f t="shared" si="232"/>
        <v>1</v>
      </c>
      <c r="GK24" s="22">
        <f>IF(AND(AP24&gt;0,GH24&gt;0),0,IF(GH24&gt;0,GK23+1,GK23))</f>
        <v>0</v>
      </c>
      <c r="GL24" s="22">
        <f t="shared" si="233"/>
        <v>1</v>
      </c>
      <c r="GM24" s="22">
        <f>IF(AND(AP24&gt;0,GL24&gt;0,GH24&gt;0),1,0)</f>
        <v>0</v>
      </c>
      <c r="GN24" s="15">
        <f t="shared" si="234"/>
        <v>0</v>
      </c>
      <c r="GO24" s="22">
        <f t="shared" si="235"/>
        <v>0</v>
      </c>
      <c r="GP24" s="22">
        <f t="shared" si="236"/>
        <v>0</v>
      </c>
      <c r="GQ24" s="22">
        <f t="shared" si="237"/>
        <v>1</v>
      </c>
      <c r="GR24" s="22">
        <f>IF(AND(AP24&gt;0,GO24&gt;0),0,IF(GO24&gt;0,GR23+1,GR23))</f>
        <v>0</v>
      </c>
      <c r="GS24" s="22">
        <f t="shared" si="238"/>
        <v>1</v>
      </c>
      <c r="GT24" s="22">
        <f>IF(AND(AP24&gt;0,GS24&gt;0,GO24&gt;0),1,0)</f>
        <v>0</v>
      </c>
      <c r="GU24" s="15">
        <f t="shared" si="239"/>
        <v>0</v>
      </c>
      <c r="GV24" s="22">
        <f t="shared" si="12"/>
        <v>0</v>
      </c>
      <c r="GW24" s="22">
        <f t="shared" si="13"/>
        <v>1</v>
      </c>
      <c r="GX24" s="22">
        <f t="shared" si="14"/>
        <v>1</v>
      </c>
      <c r="GY24" s="18">
        <f t="shared" si="15"/>
        <v>1</v>
      </c>
      <c r="GZ24" s="18">
        <v>0</v>
      </c>
      <c r="HA24" s="18">
        <f t="shared" si="16"/>
        <v>0</v>
      </c>
      <c r="HB24" s="18">
        <v>0</v>
      </c>
      <c r="HC24" s="18">
        <f t="shared" si="17"/>
        <v>0</v>
      </c>
      <c r="HD24" s="18">
        <v>0</v>
      </c>
      <c r="HE24" s="18">
        <f t="shared" si="18"/>
        <v>0</v>
      </c>
      <c r="HF24" s="18">
        <v>0</v>
      </c>
      <c r="HG24" s="18">
        <f t="shared" si="19"/>
        <v>0</v>
      </c>
      <c r="HH24" s="18">
        <v>0</v>
      </c>
      <c r="HI24" s="18">
        <f t="shared" si="20"/>
        <v>0</v>
      </c>
      <c r="HJ24" s="18">
        <v>0</v>
      </c>
      <c r="HK24" s="18">
        <f t="shared" si="21"/>
        <v>0</v>
      </c>
      <c r="HL24" s="18">
        <v>0</v>
      </c>
      <c r="HM24" s="18">
        <f t="shared" si="22"/>
        <v>0</v>
      </c>
      <c r="HN24" s="18">
        <v>0</v>
      </c>
      <c r="HO24" s="18">
        <f t="shared" si="23"/>
        <v>0</v>
      </c>
      <c r="HP24" s="18">
        <v>0</v>
      </c>
      <c r="HQ24" s="18">
        <f t="shared" si="24"/>
        <v>0</v>
      </c>
      <c r="HR24" s="18">
        <v>0</v>
      </c>
      <c r="HS24" s="18">
        <f t="shared" si="25"/>
        <v>0</v>
      </c>
      <c r="HT24" s="18">
        <v>0</v>
      </c>
      <c r="HU24" s="18">
        <f t="shared" si="26"/>
        <v>0</v>
      </c>
      <c r="HV24" s="18">
        <v>0</v>
      </c>
      <c r="HW24" s="18">
        <f t="shared" si="27"/>
        <v>0</v>
      </c>
      <c r="HX24" s="18">
        <v>0</v>
      </c>
      <c r="HY24" s="18">
        <f t="shared" si="28"/>
        <v>0</v>
      </c>
      <c r="HZ24" s="18">
        <v>0</v>
      </c>
      <c r="IA24" s="18">
        <f t="shared" si="29"/>
        <v>0</v>
      </c>
      <c r="IB24" s="18">
        <v>0</v>
      </c>
      <c r="IC24" s="18">
        <f t="shared" si="30"/>
        <v>0</v>
      </c>
      <c r="ID24" s="18">
        <v>0</v>
      </c>
      <c r="IE24" s="18">
        <f t="shared" si="31"/>
        <v>0</v>
      </c>
      <c r="IF24" s="18">
        <v>0</v>
      </c>
      <c r="IG24" s="18">
        <f t="shared" si="32"/>
        <v>0</v>
      </c>
      <c r="IH24" s="18">
        <v>0</v>
      </c>
      <c r="II24" s="18">
        <f t="shared" si="33"/>
        <v>0</v>
      </c>
      <c r="IJ24" s="18">
        <v>0</v>
      </c>
      <c r="IK24" s="18">
        <f t="shared" si="34"/>
        <v>0</v>
      </c>
      <c r="IL24" s="18">
        <v>0</v>
      </c>
      <c r="IM24" s="18">
        <f t="shared" si="35"/>
        <v>0</v>
      </c>
      <c r="IN24" s="18">
        <f t="shared" si="36"/>
        <v>0</v>
      </c>
      <c r="IO24" s="18">
        <f t="shared" si="37"/>
        <v>0</v>
      </c>
      <c r="IP24" s="18">
        <f t="shared" si="38"/>
        <v>0</v>
      </c>
      <c r="IQ24" s="18">
        <f t="shared" si="39"/>
        <v>0</v>
      </c>
      <c r="IR24" s="18">
        <f t="shared" si="40"/>
        <v>0</v>
      </c>
      <c r="IS24" s="18">
        <f t="shared" si="41"/>
        <v>0</v>
      </c>
      <c r="IT24" s="18">
        <f t="shared" si="42"/>
        <v>0</v>
      </c>
      <c r="IU24" s="18">
        <f t="shared" si="43"/>
        <v>0</v>
      </c>
      <c r="IV24" s="18">
        <f t="shared" si="44"/>
        <v>0</v>
      </c>
      <c r="IW24" s="18">
        <f t="shared" si="45"/>
        <v>0</v>
      </c>
      <c r="IX24" s="18">
        <f t="shared" si="46"/>
        <v>0</v>
      </c>
      <c r="IY24" s="18">
        <f t="shared" si="47"/>
        <v>0</v>
      </c>
      <c r="IZ24" s="18">
        <f t="shared" si="48"/>
        <v>0</v>
      </c>
      <c r="JA24" s="18">
        <f t="shared" si="49"/>
        <v>0</v>
      </c>
      <c r="JB24" s="18">
        <f t="shared" si="50"/>
        <v>0</v>
      </c>
      <c r="JC24" s="18">
        <f t="shared" si="51"/>
        <v>0</v>
      </c>
      <c r="JD24" s="18">
        <f t="shared" si="52"/>
        <v>0</v>
      </c>
      <c r="JE24" s="18">
        <f t="shared" si="53"/>
        <v>0</v>
      </c>
      <c r="JF24" s="18">
        <f t="shared" si="54"/>
        <v>0</v>
      </c>
      <c r="JG24" s="18">
        <f t="shared" si="55"/>
        <v>0.01</v>
      </c>
      <c r="JH24" s="18">
        <f t="shared" si="56"/>
        <v>1</v>
      </c>
      <c r="JI24" s="18">
        <f t="shared" si="57"/>
        <v>1</v>
      </c>
      <c r="JJ24" s="18">
        <f t="shared" si="58"/>
        <v>1</v>
      </c>
      <c r="JK24" s="18">
        <f t="shared" si="59"/>
        <v>1</v>
      </c>
      <c r="JL24" s="18">
        <f t="shared" si="60"/>
        <v>1</v>
      </c>
      <c r="JM24" s="18">
        <f t="shared" si="61"/>
        <v>1</v>
      </c>
      <c r="JN24" s="18">
        <f t="shared" si="62"/>
        <v>1</v>
      </c>
      <c r="JO24" s="18">
        <f t="shared" si="63"/>
        <v>1</v>
      </c>
      <c r="JP24" s="18">
        <f t="shared" si="64"/>
        <v>1</v>
      </c>
      <c r="JQ24" s="18">
        <f t="shared" si="65"/>
        <v>1</v>
      </c>
      <c r="JR24" s="18">
        <f t="shared" si="66"/>
        <v>1</v>
      </c>
      <c r="JS24" s="18">
        <f t="shared" si="67"/>
        <v>1</v>
      </c>
      <c r="JT24" s="18">
        <f t="shared" si="68"/>
        <v>1</v>
      </c>
      <c r="JU24" s="18">
        <f t="shared" si="69"/>
        <v>1</v>
      </c>
      <c r="JV24" s="18">
        <f t="shared" si="70"/>
        <v>1</v>
      </c>
      <c r="JW24" s="18">
        <f t="shared" si="71"/>
        <v>1</v>
      </c>
      <c r="JX24" s="18">
        <f t="shared" si="72"/>
        <v>1</v>
      </c>
      <c r="JY24" s="18">
        <f t="shared" si="73"/>
        <v>1</v>
      </c>
      <c r="JZ24" s="18">
        <f t="shared" si="74"/>
        <v>1</v>
      </c>
      <c r="KA24" s="18">
        <f t="shared" si="75"/>
        <v>0</v>
      </c>
      <c r="KB24" s="18">
        <f t="shared" si="76"/>
        <v>0</v>
      </c>
      <c r="KC24" s="18">
        <f t="shared" si="77"/>
        <v>0</v>
      </c>
      <c r="KD24" s="18">
        <f t="shared" si="78"/>
        <v>0</v>
      </c>
      <c r="KE24" s="18">
        <f t="shared" si="79"/>
        <v>0</v>
      </c>
      <c r="KF24" s="18">
        <f t="shared" si="80"/>
        <v>0</v>
      </c>
      <c r="KG24" s="18">
        <f t="shared" si="81"/>
        <v>0</v>
      </c>
      <c r="KH24" s="18">
        <f t="shared" si="82"/>
        <v>0</v>
      </c>
      <c r="KI24" s="18">
        <f t="shared" si="83"/>
        <v>0</v>
      </c>
      <c r="KJ24" s="18">
        <f t="shared" si="84"/>
        <v>0</v>
      </c>
      <c r="KK24" s="18">
        <f t="shared" si="85"/>
        <v>0</v>
      </c>
      <c r="KL24" s="18">
        <f t="shared" si="86"/>
        <v>0</v>
      </c>
      <c r="KM24" s="18">
        <f t="shared" si="87"/>
        <v>0</v>
      </c>
      <c r="KN24" s="18">
        <f t="shared" si="88"/>
        <v>0</v>
      </c>
      <c r="KO24" s="18">
        <f t="shared" si="89"/>
        <v>0</v>
      </c>
      <c r="KP24" s="18">
        <f t="shared" si="90"/>
        <v>0</v>
      </c>
      <c r="KQ24" s="18">
        <f t="shared" si="91"/>
        <v>0</v>
      </c>
      <c r="KR24" s="18">
        <f t="shared" si="92"/>
        <v>0</v>
      </c>
      <c r="KS24" s="18">
        <f t="shared" si="93"/>
        <v>0</v>
      </c>
      <c r="KT24" s="18">
        <f t="shared" si="94"/>
        <v>0</v>
      </c>
    </row>
    <row r="25" spans="1:306" x14ac:dyDescent="0.3">
      <c r="A25" s="18"/>
      <c r="B25" s="18"/>
      <c r="C25" s="18"/>
      <c r="AJ25" s="24"/>
      <c r="AK25" s="24"/>
      <c r="AL25" s="20"/>
      <c r="AM25" s="23"/>
      <c r="AN25" s="18"/>
      <c r="AO25" s="24"/>
      <c r="AP25" s="18">
        <f t="shared" ref="AP25:AP88" si="240">IF(MAX(KA24:KT24)=AJ25,AN25,IF(MAX(KA24:KT24)=AK25,AO25,AN25))</f>
        <v>0</v>
      </c>
      <c r="AQ25" s="18" t="str">
        <f t="shared" si="115"/>
        <v>favorite</v>
      </c>
      <c r="AR25" s="18" t="str">
        <f t="shared" ref="AR25:AR88" si="241">IF(AN25=AJ25,"x",IF(AO25=AK25,"favorite","sup"))</f>
        <v>x</v>
      </c>
      <c r="AS25" s="19">
        <f t="shared" ref="AS25:AS88" si="242">IF(AN25&gt;0,1,0)</f>
        <v>0</v>
      </c>
      <c r="AT25" s="19">
        <f t="shared" ref="AT25:AT88" si="243">IF(AO25&gt;0,1,0)</f>
        <v>0</v>
      </c>
      <c r="AU25" s="19">
        <f t="shared" si="97"/>
        <v>0</v>
      </c>
      <c r="AV25" s="19">
        <f t="shared" si="98"/>
        <v>0</v>
      </c>
      <c r="AW25" s="71">
        <f t="shared" si="99"/>
        <v>0</v>
      </c>
      <c r="AX25" s="71">
        <f t="shared" si="100"/>
        <v>0</v>
      </c>
      <c r="AY25" s="71">
        <f t="shared" si="101"/>
        <v>1</v>
      </c>
      <c r="AZ25" s="22">
        <f t="shared" ref="AZ25:AZ88" si="244">IF(AND(AP25&gt;0,AQ25="x"),1,0)</f>
        <v>0</v>
      </c>
      <c r="BA25" s="22">
        <f t="shared" ref="BA25:BA88" si="245">IF(AND(AP25&gt;0,AQ25="favorite"),1,0)</f>
        <v>0</v>
      </c>
      <c r="BB25" s="25">
        <f t="shared" ref="BB25:BB88" si="246">IF(BI25&gt;0,1,IF(BS25&gt;0,2,IF(BZ25&gt;0,3,IF(CG25&gt;0,4,IF(CN25&gt;0,5,IF(CU25&gt;0,6,IF(DB25&gt;0,7,IF(DI25&gt;0,8,IF(DP25&gt;0,9,IF(DW25&gt;0,10,IF(ED25&gt;0,11,IF(EK25&gt;0,12,IF(ER25&gt;0,13,IF(EY25&gt;0,14,IF(FF25&gt;0,15,IF(FM25&gt;0,16,IF(FT25&gt;0,17,IF(GA25&gt;0,18,IF(GH25&gt;0,19,IF(GO25&gt;0,20,0))))))))))))))))))))</f>
        <v>0</v>
      </c>
      <c r="BC25" s="21">
        <f t="shared" ref="BC25:BC88" si="247">AL25+AM25</f>
        <v>0</v>
      </c>
      <c r="BD25" s="22">
        <v>24</v>
      </c>
      <c r="BE25" s="18">
        <f t="shared" ref="BE25:BE88" si="248">IF(BR26&gt;BR25+TIME(1,55,0),GW25,0)</f>
        <v>0</v>
      </c>
      <c r="BF25" s="18">
        <f t="shared" ref="BF25:BF88" si="249">BH24-BE25</f>
        <v>0</v>
      </c>
      <c r="BG25" s="18">
        <f t="shared" ref="BG25:BG88" si="250">IF(BR26&gt;BR25+TIME(1,55,0),SUM(IM25:JF25),0)</f>
        <v>0</v>
      </c>
      <c r="BH25" s="18">
        <f t="shared" ref="BH25:BH88" si="251">BH24-BE25+BG25</f>
        <v>0</v>
      </c>
      <c r="BI25" s="18">
        <f t="shared" ref="BI25:BI88" si="252">IF(BC25&gt;=BR24+TIME(1,55,0),JG24,0)</f>
        <v>0</v>
      </c>
      <c r="BJ25" s="22">
        <f t="shared" ref="BJ25:BJ88" si="253">BM25+BJ24</f>
        <v>1</v>
      </c>
      <c r="BK25" s="22">
        <f t="shared" ref="BK25:BK88" si="254">BQ25+BK24</f>
        <v>1</v>
      </c>
      <c r="BL25" s="33">
        <f t="shared" ref="BL25:BL88" si="255">BK25/BJ25</f>
        <v>1</v>
      </c>
      <c r="BM25" s="22">
        <f t="shared" ref="BM25:BM88" si="256">IF(BI25&gt;0,1,0)</f>
        <v>0</v>
      </c>
      <c r="BN25" s="22">
        <f t="shared" ref="BN25:BN88" si="257">IF(BO25&gt;BP25,BO25,BP25)</f>
        <v>1</v>
      </c>
      <c r="BO25" s="22">
        <f t="shared" ref="BO25:BO88" si="258">IF(AND(AP25&gt;0,BI25&gt;0),0,IF(BI25&gt;0,BO24+1,BO24))</f>
        <v>1</v>
      </c>
      <c r="BP25" s="22">
        <f t="shared" ref="BP25:BP88" si="259">IF(BO25=0,BO24+1,0)</f>
        <v>0</v>
      </c>
      <c r="BQ25" s="22">
        <f t="shared" ref="BQ25:BQ88" si="260">IF(AND(AP25&gt;0,BP25&gt;0,BI25&gt;0),1,0)</f>
        <v>0</v>
      </c>
      <c r="BR25" s="15">
        <f t="shared" ref="BR25:BR88" si="261">IF(BI25&lt;&gt;0,BC25,BR24)</f>
        <v>0</v>
      </c>
      <c r="BS25" s="45">
        <f t="shared" ref="BS25:BS88" si="262">IF(AND(BI25=0,BC25-BC24&lt;TIME(1,55,0),BC25&gt;BY24+TIME(1,55,0)),JH24,0)</f>
        <v>0</v>
      </c>
      <c r="BT25" s="22">
        <f t="shared" ref="BT25:BT88" si="263">IF(BS25&gt;0,1,0)</f>
        <v>0</v>
      </c>
      <c r="BU25" s="22">
        <f t="shared" ref="BU25:BU88" si="264">IF(BV25&gt;BW25,BV25,BW25)</f>
        <v>1</v>
      </c>
      <c r="BV25" s="22">
        <f t="shared" ref="BV25:BV88" si="265">IF(AND(AP25&gt;0,BS25&gt;0),0,IF(BS25&gt;0,BV24+1,BV24))</f>
        <v>0</v>
      </c>
      <c r="BW25" s="22">
        <f t="shared" ref="BW25:BW88" si="266">IF(BV25=0,BV24+1,0)</f>
        <v>1</v>
      </c>
      <c r="BX25" s="22">
        <f t="shared" ref="BX25:BX88" si="267">IF(AND(AP25&gt;0,BW25&gt;0,BS25&gt;0),1,0)</f>
        <v>0</v>
      </c>
      <c r="BY25" s="15">
        <f t="shared" ref="BY25:BY88" si="268">IF(BS25&lt;&gt;0,BC25,BY24)</f>
        <v>0</v>
      </c>
      <c r="BZ25" s="18">
        <f t="shared" ref="BZ25:BZ88" si="269">IF(AND(BS25=0,BI25=0,BC25-BC24&lt;TIME(1,55,0),BC25&gt;CF24+TIME(1,55,0)),JI24,0)</f>
        <v>0</v>
      </c>
      <c r="CA25" s="22">
        <f t="shared" ref="CA25:CA88" si="270">IF(BZ25&gt;0,1,0)</f>
        <v>0</v>
      </c>
      <c r="CB25" s="22">
        <f t="shared" ref="CB25:CB88" si="271">IF(CC25&gt;CD25,CC25,CD25)</f>
        <v>1</v>
      </c>
      <c r="CC25" s="22">
        <f t="shared" ref="CC25:CC88" si="272">IF(AND(AP25&gt;0,BZ25&gt;0),0,IF(BZ25&gt;0,CC24+1,CC24))</f>
        <v>0</v>
      </c>
      <c r="CD25" s="22">
        <f t="shared" ref="CD25:CD88" si="273">IF(CC25=0,CC24+1,0)</f>
        <v>1</v>
      </c>
      <c r="CE25" s="22">
        <f t="shared" ref="CE25:CE88" si="274">IF(AND(AP25&gt;0,CD25&gt;0,BZ25&gt;0),1,0)</f>
        <v>0</v>
      </c>
      <c r="CF25" s="15">
        <f t="shared" ref="CF25:CF88" si="275">IF(BZ25&lt;&gt;0,BC25,CF24)</f>
        <v>0</v>
      </c>
      <c r="CG25" s="18">
        <f t="shared" ref="CG25:CG88" si="276">IF(AND(BZ25=0,BS25=0,BI25=0,BC25-BC24&lt;TIME(1,55,0),BC25&gt;CM24+TIME(1,55,0)),JJ24,0)</f>
        <v>0</v>
      </c>
      <c r="CH25" s="22">
        <f t="shared" ref="CH25:CH88" si="277">IF(CG25&gt;0,1,0)</f>
        <v>0</v>
      </c>
      <c r="CI25" s="22">
        <f t="shared" ref="CI25:CI88" si="278">IF(CJ25&gt;CK25,CJ25,CK25)</f>
        <v>1</v>
      </c>
      <c r="CJ25" s="22">
        <f t="shared" ref="CJ25:CJ88" si="279">IF(AND(AP25&gt;0,CG25&gt;0),0,IF(CG25&gt;0,CJ24+1,CJ24))</f>
        <v>0</v>
      </c>
      <c r="CK25" s="22">
        <f t="shared" ref="CK25:CK88" si="280">IF(CJ25=0,CJ24+1,0)</f>
        <v>1</v>
      </c>
      <c r="CL25" s="22">
        <f t="shared" ref="CL25:CL88" si="281">IF(AND(AP25&gt;0,CK25&gt;0,CG25&gt;0),1,0)</f>
        <v>0</v>
      </c>
      <c r="CM25" s="15">
        <f t="shared" ref="CM25:CM88" si="282">IF(CG25&lt;&gt;0,BC25,CM24)</f>
        <v>0</v>
      </c>
      <c r="CN25" s="18">
        <f t="shared" ref="CN25:CN88" si="283">IF(AND(CG25=0,BZ25=0,BS25=0,BI25=0,BC25-BC24&lt;TIME(1,55,0),BC25&gt;CT24+TIME(1,55,0)),JK24,0)</f>
        <v>0</v>
      </c>
      <c r="CO25" s="22">
        <f t="shared" ref="CO25:CO88" si="284">IF(CN25&gt;0,1,0)</f>
        <v>0</v>
      </c>
      <c r="CP25" s="22">
        <f t="shared" ref="CP25:CP88" si="285">IF(CQ25&gt;CR25,CQ25,CR25)</f>
        <v>1</v>
      </c>
      <c r="CQ25" s="22">
        <f t="shared" ref="CQ25:CQ88" si="286">IF(AND(AP25&gt;0,CN25&gt;0),0,IF(CN25&gt;0,CQ24+1,CQ24))</f>
        <v>0</v>
      </c>
      <c r="CR25" s="22">
        <f t="shared" ref="CR25:CR88" si="287">IF(CQ25=0,CQ24+1,0)</f>
        <v>1</v>
      </c>
      <c r="CS25" s="22">
        <f t="shared" ref="CS25:CS88" si="288">IF(AND(AP25&gt;0,CR25&gt;0,CN25&gt;0),1,0)</f>
        <v>0</v>
      </c>
      <c r="CT25" s="15">
        <f t="shared" ref="CT25:CT88" si="289">IF(CN25&lt;&gt;0,BC25,CT24)</f>
        <v>0</v>
      </c>
      <c r="CU25" s="18">
        <f t="shared" ref="CU25:CU88" si="290">IF(AND(CN25=0,CG25=0,BZ25=0,BS25=0,BI25=0,BC25-BC24&lt;TIME(1,55,0),BC25&gt;DA24+TIME(1,55,0)),JL24,0)</f>
        <v>0</v>
      </c>
      <c r="CV25" s="22">
        <f t="shared" ref="CV25:CV88" si="291">IF(CU25&gt;0,1,0)</f>
        <v>0</v>
      </c>
      <c r="CW25" s="22">
        <f t="shared" ref="CW25:CW88" si="292">IF(CX25&gt;CY25,CX25,CY25)</f>
        <v>1</v>
      </c>
      <c r="CX25" s="22">
        <f t="shared" ref="CX25:CX88" si="293">IF(AND(AP25&gt;0,CU25&gt;0),0,IF(CU25&gt;0,CX24+1,CX24))</f>
        <v>0</v>
      </c>
      <c r="CY25" s="22">
        <f t="shared" ref="CY25:CY88" si="294">IF(CX25=0,CX24+1,0)</f>
        <v>1</v>
      </c>
      <c r="CZ25" s="22">
        <f t="shared" ref="CZ25:CZ88" si="295">IF(AND(AP25&gt;0,CY25&gt;0,CU25&gt;0),1,0)</f>
        <v>0</v>
      </c>
      <c r="DA25" s="15">
        <f t="shared" ref="DA25:DA88" si="296">IF(CU25&lt;&gt;0,BC25,DA24)</f>
        <v>0</v>
      </c>
      <c r="DB25" s="18">
        <f t="shared" ref="DB25:DB88" si="297">IF(AND(CU25=0,CN25=0,CG25=0,BZ25=0,BS25=0,BI25=0,BC25-BC24&lt;TIME(1,55,0),BC25&gt;DH24+TIME(1,55,0)),JM24,0)</f>
        <v>0</v>
      </c>
      <c r="DC25" s="22">
        <f t="shared" ref="DC25:DC88" si="298">IF(DB25&gt;0,1,0)</f>
        <v>0</v>
      </c>
      <c r="DD25" s="22">
        <f t="shared" ref="DD25:DD88" si="299">IF(DE25&gt;DF25,DE25,DF25)</f>
        <v>1</v>
      </c>
      <c r="DE25" s="22">
        <f t="shared" ref="DE25:DE88" si="300">IF(AND(AP25&gt;0,DB25&gt;0),0,IF(DB25&gt;0,DE24+1,DE24))</f>
        <v>0</v>
      </c>
      <c r="DF25" s="22">
        <f t="shared" ref="DF25:DF88" si="301">IF(DE25=0,DE24+1,0)</f>
        <v>1</v>
      </c>
      <c r="DG25" s="22">
        <f t="shared" ref="DG25:DG88" si="302">IF(AND(AP25&gt;0,DF25&gt;0,DB25&gt;0),1,0)</f>
        <v>0</v>
      </c>
      <c r="DH25" s="15">
        <f t="shared" ref="DH25:DH88" si="303">IF(DB25&lt;&gt;0,BC25,DH24)</f>
        <v>0</v>
      </c>
      <c r="DI25" s="18">
        <f t="shared" ref="DI25:DI88" si="304">IF(AND(DB25=0,CU25=0,CN25=0,CG25=0,BZ25=0,BS25=0,BI25=0,BC25-BC24&lt;TIME(1,55,0),BC25&gt;DO24+TIME(1,55,0)),JN24,0)</f>
        <v>0</v>
      </c>
      <c r="DJ25" s="22">
        <f t="shared" ref="DJ25:DJ88" si="305">IF(DI25&gt;0,1,0)</f>
        <v>0</v>
      </c>
      <c r="DK25" s="22">
        <f t="shared" ref="DK25:DK88" si="306">IF(DL25&gt;DM25,DL25,DM25)</f>
        <v>1</v>
      </c>
      <c r="DL25" s="22">
        <f t="shared" ref="DL25:DL88" si="307">IF(AND(AP25&gt;0,DI25&gt;0),0,IF(DI25&gt;0,DL24+1,DL24))</f>
        <v>0</v>
      </c>
      <c r="DM25" s="22">
        <f t="shared" ref="DM25:DM88" si="308">IF(DL25=0,DL24+1,0)</f>
        <v>1</v>
      </c>
      <c r="DN25" s="22">
        <f t="shared" ref="DN25:DN88" si="309">IF(AND(AP25&gt;0,DM25&gt;0,DI25&gt;0),1,0)</f>
        <v>0</v>
      </c>
      <c r="DO25" s="15">
        <f t="shared" ref="DO25:DO88" si="310">IF(DI25&lt;&gt;0,BC25,DO24)</f>
        <v>0</v>
      </c>
      <c r="DP25" s="18">
        <f t="shared" ref="DP25:DP88" si="311">IF(AND(DI25=0,DB25=0,CU25=0,CN25=0,CG25=0,BZ25=0,BS25=0,BI25=0,BC25-BC24&lt;TIME(1,55,0),BC25&gt;DV24+TIME(1,55,0)),JO24,0)</f>
        <v>0</v>
      </c>
      <c r="DQ25" s="22">
        <f t="shared" ref="DQ25:DQ88" si="312">IF(DP25&gt;0,1,0)</f>
        <v>0</v>
      </c>
      <c r="DR25" s="22">
        <f t="shared" ref="DR25:DR88" si="313">IF(DS25&gt;DT25,DS25,DT25)</f>
        <v>1</v>
      </c>
      <c r="DS25" s="22">
        <f t="shared" ref="DS25:DS88" si="314">IF(AND(AP25&gt;0,DP25&gt;0),0,IF(DP25&gt;0,DS24+1,DS24))</f>
        <v>0</v>
      </c>
      <c r="DT25" s="22">
        <f t="shared" ref="DT25:DT88" si="315">IF(DS25=0,DS24+1,0)</f>
        <v>1</v>
      </c>
      <c r="DU25" s="22">
        <f t="shared" ref="DU25:DU88" si="316">IF(AND(AP25&gt;0,DT25&gt;0,DP25&gt;0),1,0)</f>
        <v>0</v>
      </c>
      <c r="DV25" s="15">
        <f t="shared" ref="DV25:DV88" si="317">IF(DP25&lt;&gt;0,BC25,DV24)</f>
        <v>0</v>
      </c>
      <c r="DW25" s="18">
        <f t="shared" ref="DW25:DW88" si="318">IF(AND(DP25=0,DI25=0,DB25=0,CU25=0,CN25=0,CG25=0,BZ25=0,BS25=0,BI25=0,BC25-BC24&lt;TIME(1,55,0),BC25&gt;EC24+TIME(1,55,0)),JP24,0)</f>
        <v>0</v>
      </c>
      <c r="DX25" s="22">
        <f t="shared" ref="DX25:DX88" si="319">IF(DW25&gt;0,1,0)</f>
        <v>0</v>
      </c>
      <c r="DY25" s="22">
        <f t="shared" ref="DY25:DY88" si="320">IF(DZ25&gt;EA25,DZ25,EA25)</f>
        <v>1</v>
      </c>
      <c r="DZ25" s="22">
        <f t="shared" ref="DZ25:DZ88" si="321">IF(AND(AP25&gt;0,DW25&gt;0),0,IF(DW25&gt;0,DZ24+1,DZ24))</f>
        <v>0</v>
      </c>
      <c r="EA25" s="22">
        <f t="shared" ref="EA25:EA88" si="322">IF(DZ25=0,DZ24+1,0)</f>
        <v>1</v>
      </c>
      <c r="EB25" s="22">
        <f t="shared" ref="EB25:EB88" si="323">IF(AND(AP25&gt;0,EA25&gt;0,DW25&gt;0),1,0)</f>
        <v>0</v>
      </c>
      <c r="EC25" s="15">
        <f t="shared" ref="EC25:EC88" si="324">IF(DW25&lt;&gt;0,BC25,EC24)</f>
        <v>0</v>
      </c>
      <c r="ED25" s="18">
        <f t="shared" ref="ED25:ED88" si="325">IF(AND(DW25=0,DP25=0,DI25=0,DB25=0,CU25=0,CN25=0,CG25=0,BZ25=0,BS25=0,BI25=0,BC25-BC24&lt;TIME(1,55,0),BC25&gt;EJ24+TIME(1,55,0)),JQ24,0)</f>
        <v>0</v>
      </c>
      <c r="EE25" s="22">
        <f t="shared" ref="EE25:EE88" si="326">IF(ED25&lt;&gt;0,1,0)</f>
        <v>0</v>
      </c>
      <c r="EF25" s="22">
        <f t="shared" ref="EF25:EF88" si="327">IF(EG25&gt;EH25,EG25,EH25)</f>
        <v>1</v>
      </c>
      <c r="EG25" s="22">
        <f t="shared" ref="EG25:EG88" si="328">IF(AND(AP25&gt;0,ED25&gt;0),0,IF(ED25&gt;0,EG24+1,EG24))</f>
        <v>0</v>
      </c>
      <c r="EH25" s="22">
        <f t="shared" ref="EH25:EH88" si="329">IF(EG25=0,EG24+1,0)</f>
        <v>1</v>
      </c>
      <c r="EI25" s="22">
        <f t="shared" ref="EI25:EI88" si="330">IF(AND(AP25&gt;0,EH25&gt;0,ED25&gt;0),1,0)</f>
        <v>0</v>
      </c>
      <c r="EJ25" s="15">
        <f t="shared" ref="EJ25:EJ88" si="331">IF(ED25&lt;&gt;0,BC25,EJ24)</f>
        <v>0</v>
      </c>
      <c r="EK25" s="18">
        <f t="shared" ref="EK25:EK88" si="332">IF(AND(ED25=0,DW25=0,DP25=0,DI25=0,DB25=0,CU25=0,CN25=0,CG25=0,BZ25=0,BS25=0,BI25=0,BC25-BC24&lt;TIME(1,55,0),BC25&gt;EQ24+TIME(1,55,0)),JR24,0)</f>
        <v>0</v>
      </c>
      <c r="EL25" s="22">
        <f t="shared" ref="EL25:EL88" si="333">IF(EK25&lt;&gt;0,1,0)</f>
        <v>0</v>
      </c>
      <c r="EM25" s="22">
        <f t="shared" ref="EM25:EM88" si="334">IF(EN25&gt;EO25,EN25,EO25)</f>
        <v>1</v>
      </c>
      <c r="EN25" s="22">
        <f t="shared" ref="EN25:EN88" si="335">IF(AND(AP25&gt;0,EK25&gt;0),0,IF(EK25&gt;0,EN24+1,EN24))</f>
        <v>0</v>
      </c>
      <c r="EO25" s="22">
        <f t="shared" ref="EO25:EO88" si="336">IF(EN25=0,EN24+1,0)</f>
        <v>1</v>
      </c>
      <c r="EP25" s="22">
        <f t="shared" ref="EP25:EP88" si="337">IF(AND(AP25&gt;0,EO25&gt;0,EK25&gt;0),1,0)</f>
        <v>0</v>
      </c>
      <c r="EQ25" s="15">
        <f t="shared" ref="EQ25:EQ88" si="338">IF(EK25&lt;&gt;0,BC25,EQ24)</f>
        <v>0</v>
      </c>
      <c r="ER25" s="22">
        <f t="shared" ref="ER25:ER88" si="339">IF(AND(EK25=0,ED25=0,DW25=0,DP25=0,DI25=0,DB25=0,CU25=0,CN25=0,CG25=0,BZ25=0,BS25=0,BI25=0,BC25-BC24&lt;TIME(1,55,0),BC25&gt;EX24+TIME(1,55,0)),JS24,0)</f>
        <v>0</v>
      </c>
      <c r="ES25" s="22">
        <f t="shared" ref="ES25:ES88" si="340">IF(ER25&lt;&gt;0,1,0)</f>
        <v>0</v>
      </c>
      <c r="ET25" s="22">
        <f t="shared" ref="ET25:ET88" si="341">IF(EU25&gt;EV25,EU25,EV25)</f>
        <v>1</v>
      </c>
      <c r="EU25" s="22">
        <f t="shared" ref="EU25:EU88" si="342">IF(AND(AP25&gt;0,ER25&gt;0),0,IF(ER25&gt;0,EU24+1,EU24))</f>
        <v>0</v>
      </c>
      <c r="EV25" s="22">
        <f t="shared" ref="EV25:EV88" si="343">IF(EU25=0,EU24+1,0)</f>
        <v>1</v>
      </c>
      <c r="EW25" s="22">
        <f t="shared" ref="EW25:EW88" si="344">IF(AND(AP25&gt;0,EV25&gt;0,ER25&gt;0),1,0)</f>
        <v>0</v>
      </c>
      <c r="EX25" s="15">
        <f t="shared" ref="EX25:EX88" si="345">IF(ER25&lt;&gt;0,BC25,EX24)</f>
        <v>0</v>
      </c>
      <c r="EY25" s="22">
        <f t="shared" ref="EY25:EY88" si="346">IF(AND(ER25=0,EK25=0,ED25=0,DW25=0,DP25=0,DI25=0,DB25=0,CU25=0,CN25=0,CG25=0,BZ25=0,BS25=0,BI25=0,BC25-BC24&lt;TIME(1,55,0),BC25&gt;FE24+TIME(1,55,0)),JT24,0)</f>
        <v>0</v>
      </c>
      <c r="EZ25" s="22">
        <f t="shared" ref="EZ25:EZ88" si="347">IF(EY25&lt;&gt;0,1,0)</f>
        <v>0</v>
      </c>
      <c r="FA25" s="22">
        <f t="shared" ref="FA25:FA88" si="348">IF(FB25&gt;FC25,FB25,FC25)</f>
        <v>1</v>
      </c>
      <c r="FB25" s="22">
        <f t="shared" ref="FB25:FB88" si="349">IF(AND(AP25&gt;0,EY25&gt;0),0,IF(EY25&gt;0,FB24+1,FB24))</f>
        <v>0</v>
      </c>
      <c r="FC25" s="22">
        <f t="shared" ref="FC25:FC88" si="350">IF(FB25=0,FB24+1,0)</f>
        <v>1</v>
      </c>
      <c r="FD25" s="22">
        <f t="shared" ref="FD25:FD88" si="351">IF(AND(AP25&gt;0,FC25&gt;0,EY25&gt;0),1,0)</f>
        <v>0</v>
      </c>
      <c r="FE25" s="15">
        <f t="shared" ref="FE25:FE88" si="352">IF(EY25&lt;&gt;0,BC25,FE24)</f>
        <v>0</v>
      </c>
      <c r="FF25" s="22">
        <f t="shared" ref="FF25:FF88" si="353">IF(AND(EY25=0,ER25=0,EK25=0,ED25=0,DW25=0,DP25=0,DI25=0,DB25=0,CU25=0,CN25=0,CG25=0,BZ25=0,BS25=0,BI25=0,BC25-BC24&lt;TIME(1,55,0),BC25&gt;FL24+TIME(1,55,0)),JU24,0)</f>
        <v>0</v>
      </c>
      <c r="FG25" s="22">
        <f t="shared" ref="FG25:FG88" si="354">IF(FF25&lt;&gt;0,1,0)</f>
        <v>0</v>
      </c>
      <c r="FH25" s="22">
        <f t="shared" ref="FH25:FH88" si="355">IF(FI25&gt;FJ25,FI25,FJ25)</f>
        <v>1</v>
      </c>
      <c r="FI25" s="22">
        <f t="shared" ref="FI25:FI88" si="356">IF(AND(AP25&gt;0,FF25&gt;0),0,IF(FF25&gt;0,FI24+1,FI24))</f>
        <v>0</v>
      </c>
      <c r="FJ25" s="22">
        <f t="shared" ref="FJ25:FJ88" si="357">IF(FI25=0,FI24+1,0)</f>
        <v>1</v>
      </c>
      <c r="FK25" s="22">
        <f t="shared" ref="FK25:FK88" si="358">IF(AND(AP25&gt;0,FJ25&gt;0,FF25&gt;0),1,0)</f>
        <v>0</v>
      </c>
      <c r="FL25" s="15">
        <f t="shared" ref="FL25:FL88" si="359">IF(FF25&lt;&gt;0,BC25,FL24)</f>
        <v>0</v>
      </c>
      <c r="FM25" s="22">
        <f t="shared" ref="FM25:FM88" si="360">IF(AND(BI25=0,FF25=0,EY25=0,ER25=0,EK25=0,ED25=0,DW25=0,DP25=0,DI25=0,DB25=0,CU25=0,CN25=0,CG25=0,BZ25=0,BS25=0,BC25-BC24&lt;TIME(1,55,0),BC25&gt;FS24+TIME(1,55,0)),JV24,0)</f>
        <v>0</v>
      </c>
      <c r="FN25" s="22">
        <f t="shared" ref="FN25:FN88" si="361">IF(FM25&lt;&gt;0,1,0)</f>
        <v>0</v>
      </c>
      <c r="FO25" s="22">
        <f t="shared" ref="FO25:FO88" si="362">IF(FP25&gt;FQ25,FP25,FQ25)</f>
        <v>1</v>
      </c>
      <c r="FP25" s="22">
        <f t="shared" ref="FP25:FP88" si="363">IF(AND(AP25&gt;0,FM25&gt;0),0,IF(FM25&gt;0,FP24+1,FP24))</f>
        <v>0</v>
      </c>
      <c r="FQ25" s="22">
        <f t="shared" ref="FQ25:FQ88" si="364">IF(FP25=0,FP24+1,0)</f>
        <v>1</v>
      </c>
      <c r="FR25" s="22">
        <f t="shared" ref="FR25:FR88" si="365">IF(AND(AP25&gt;0,FQ25&gt;0,FM25&gt;0),1,0)</f>
        <v>0</v>
      </c>
      <c r="FS25" s="15">
        <f t="shared" ref="FS25:FS88" si="366">IF(FM25&lt;&gt;0,BC25,FS24)</f>
        <v>0</v>
      </c>
      <c r="FT25" s="22">
        <f t="shared" ref="FT25:FT88" si="367">IF(AND(BI25=0,BS25=0,FM25=0,FF25=0,EY25=0,ER25=0,EK25=0,ED25=0,DW25=0,DP25=0,DI25=0,DB25=0,CU25=0,CN25=0,CG25=0,BZ25=0,BC25-BC24&lt;TIME(1,55,0),BC25&gt;FZ24+TIME(1,55,0)),JW24,0)</f>
        <v>0</v>
      </c>
      <c r="FU25" s="22">
        <f t="shared" ref="FU25:FU88" si="368">IF(FT25&lt;&gt;0,1,0)</f>
        <v>0</v>
      </c>
      <c r="FV25" s="22">
        <f t="shared" ref="FV25:FV88" si="369">IF(FW25&gt;FX25,FW25,FX25)</f>
        <v>1</v>
      </c>
      <c r="FW25" s="22">
        <f t="shared" ref="FW25:FW88" si="370">IF(AND(AP25&gt;0,FT25&gt;0),0,IF(FT25&gt;0,FW24+1,FW24))</f>
        <v>0</v>
      </c>
      <c r="FX25" s="22">
        <f t="shared" ref="FX25:FX88" si="371">IF(FW25=0,FW24+1,0)</f>
        <v>1</v>
      </c>
      <c r="FY25" s="22">
        <f t="shared" ref="FY25:FY88" si="372">IF(AND(AP25&gt;0,FX25&gt;0,FT25&gt;0),1,0)</f>
        <v>0</v>
      </c>
      <c r="FZ25" s="15">
        <f t="shared" ref="FZ25:FZ88" si="373">IF(FT25&lt;&gt;0,BC25,FZ24)</f>
        <v>0</v>
      </c>
      <c r="GA25" s="22">
        <f t="shared" ref="GA25:GA88" si="374">IF(AND(BI25=0,BS25=0,BZ25=0,FT25=0,FM25=0,FF25=0,EY25=0,ER25=0,EK25=0,ED25=0,DW25=0,DP25=0,DI25=0,DB25=0,CU25=0,CN25=0,CG25=0,BC25-BC24&lt;TIME(1,55,0),AL25&gt;GG24+TIME(1,55,0)),JX24,0)</f>
        <v>0</v>
      </c>
      <c r="GB25" s="22">
        <f t="shared" ref="GB25:GB88" si="375">IF(GA25&lt;&gt;0,1,0)</f>
        <v>0</v>
      </c>
      <c r="GC25" s="22">
        <f t="shared" ref="GC25:GC88" si="376">IF(GD25&gt;GE25,GD25,GE25)</f>
        <v>1</v>
      </c>
      <c r="GD25" s="22">
        <f t="shared" ref="GD25:GD88" si="377">IF(AND(AP25&gt;0,GA25&gt;0),0,IF(GA25&gt;0,GD24+1,GD24))</f>
        <v>0</v>
      </c>
      <c r="GE25" s="22">
        <f t="shared" ref="GE25:GE88" si="378">IF(GD25=0,GD24+1,0)</f>
        <v>1</v>
      </c>
      <c r="GF25" s="22">
        <f t="shared" ref="GF25:GF88" si="379">IF(AND(AP25&gt;0,GE25&gt;0,GA25&gt;0),1,0)</f>
        <v>0</v>
      </c>
      <c r="GG25" s="15">
        <f t="shared" ref="GG25:GG88" si="380">IF(GA25&lt;&gt;0,BC25,GG24)</f>
        <v>0</v>
      </c>
      <c r="GH25" s="22">
        <f t="shared" ref="GH25:GH88" si="381">IF(AND(BI25=0,BS25=0,BZ25=0,CG25=0,GA25=0,FT25=0,FM25=0,FF25=0,EY25=0,ER25=0,EK25=0,ED25=0,DW25=0,DP25=0,DI25=0,DB25=0,CU25=0,CN25=0,BC24-BC24&lt;TIME(1,55,0),BC25&gt;GN24+TIME(1,55,0)),JY24,0)</f>
        <v>0</v>
      </c>
      <c r="GI25" s="22">
        <f t="shared" ref="GI25:GI88" si="382">IF(GH25&lt;&gt;0,1,0)</f>
        <v>0</v>
      </c>
      <c r="GJ25" s="22">
        <f t="shared" ref="GJ25:GJ88" si="383">IF(GK25&gt;GL25,GK25,GL25)</f>
        <v>1</v>
      </c>
      <c r="GK25" s="22">
        <f t="shared" ref="GK25:GK88" si="384">IF(AND(AP25&gt;0,GH25&gt;0),0,IF(GH25&gt;0,GK24+1,GK24))</f>
        <v>0</v>
      </c>
      <c r="GL25" s="22">
        <f t="shared" ref="GL25:GL88" si="385">IF(GK25=0,GK24+1,0)</f>
        <v>1</v>
      </c>
      <c r="GM25" s="22">
        <f t="shared" ref="GM25:GM88" si="386">IF(AND(AP25&gt;0,GL25&gt;0,GH25&gt;0),1,0)</f>
        <v>0</v>
      </c>
      <c r="GN25" s="15">
        <f t="shared" ref="GN25:GN88" si="387">IF(GH25&lt;&gt;0,BC25,GN24)</f>
        <v>0</v>
      </c>
      <c r="GO25" s="22">
        <f t="shared" ref="GO25:GO88" si="388">IF(AND(CN25=0,CG25=0,BZ25=0,BS25=0,BI25=0,GH25=0,GA25=0,FT25=0,FM25=0,FF25=0,EY25=0,ER25=0,EK25=0,ED25=0,DW25=0,DP25=0,DI25=0,DB25=0,CU25=0,BC25-BC24&lt;TIME(1,55,0),BC25&gt;GU24+TIME(1,55,0)),JZ24,0)</f>
        <v>0</v>
      </c>
      <c r="GP25" s="22">
        <f t="shared" ref="GP25:GP88" si="389">IF(GO25&lt;&gt;0,1,0)</f>
        <v>0</v>
      </c>
      <c r="GQ25" s="22">
        <f t="shared" ref="GQ25:GQ88" si="390">IF(GR25&gt;GS25,GR25,GS25)</f>
        <v>1</v>
      </c>
      <c r="GR25" s="22">
        <f t="shared" ref="GR25:GR88" si="391">IF(AND(AP25&gt;0,GO25&gt;0),0,IF(GO25&gt;0,GR24+1,GR24))</f>
        <v>0</v>
      </c>
      <c r="GS25" s="22">
        <f t="shared" ref="GS25:GS88" si="392">IF(GR25=0,GR24+1,0)</f>
        <v>1</v>
      </c>
      <c r="GT25" s="22">
        <f t="shared" ref="GT25:GT88" si="393">IF(AND(AP25&gt;0,GS25&gt;0,GO25&gt;0),1,0)</f>
        <v>0</v>
      </c>
      <c r="GU25" s="15">
        <f t="shared" ref="GU25:GU88" si="394">IF(GO25&lt;&gt;0,BC25,GU24)</f>
        <v>0</v>
      </c>
      <c r="GV25" s="22">
        <f t="shared" ref="GV25:GV88" si="395">BI25+BS25+BZ25+CG25+CN25+CU25+DB25+DI25+DP25+DW25+ED25+EK25+ER25+EY25+FF25+FM25+FT25+GA25+GH25+GO25</f>
        <v>0</v>
      </c>
      <c r="GW25" s="22">
        <f t="shared" ref="GW25:GW88" si="396">IF(BR25=BR24,GV25+GW24,GV25)</f>
        <v>1</v>
      </c>
      <c r="GX25" s="22">
        <f t="shared" ref="GX25:GX88" si="397">GY25+HA25+HC25+HE25+HG25+HI25+HK25+HM25+HO25+HQ25+HS25+HU25+HW25+HY25+IA25+IC25+IE25+IG25+II25+IK25</f>
        <v>1</v>
      </c>
      <c r="GY25" s="18">
        <f t="shared" ref="GY25:GY88" si="398">IF(AP25=0,BI25+GY24+GZ25,IF(GY24+GZ25+BI25-IM25&lt;0,0,GY24+BI25+GZ25-IM25))</f>
        <v>1</v>
      </c>
      <c r="GZ25" s="18">
        <v>0</v>
      </c>
      <c r="HA25" s="18">
        <f t="shared" ref="HA25:HA88" si="399">IF(AP25=0,BS25+HA24+HB25,IF(HA24+HB25+BS25-IN25&lt;0,0,HA24+BS25+HB25-IN25))</f>
        <v>0</v>
      </c>
      <c r="HB25" s="18">
        <v>0</v>
      </c>
      <c r="HC25" s="18">
        <f t="shared" ref="HC25:HC88" si="400">IF(AP25=0,BZ25+HC24+HD25,IF(HC24+HD25+BZ25-IO25&lt;0,0,HC24+BZ25+HD25-IO25))</f>
        <v>0</v>
      </c>
      <c r="HD25" s="18">
        <v>0</v>
      </c>
      <c r="HE25" s="18">
        <f t="shared" ref="HE25:HE88" si="401">IF(AP25=0,CG25+HE24+HF25,IF(HE24+HF25+CG25-IP25&lt;0,0,HE24+CG25+HF25-IP25))</f>
        <v>0</v>
      </c>
      <c r="HF25" s="18">
        <v>0</v>
      </c>
      <c r="HG25" s="18">
        <f t="shared" ref="HG25:HG88" si="402">IF(AP25=0,CN25+HG24+HH25,IF(HG24+HH25+CN25-IQ25&lt;0,0,HG24+CN25+HH25-IQ25))</f>
        <v>0</v>
      </c>
      <c r="HH25" s="18">
        <v>0</v>
      </c>
      <c r="HI25" s="18">
        <f t="shared" ref="HI25:HI88" si="403">IF(AP25=0,CU25+HI24+HJ25,IF(HI24+HJ25+CU25-IR25&lt;0,0,HI24+CU25+HJ25-IR25))</f>
        <v>0</v>
      </c>
      <c r="HJ25" s="18">
        <v>0</v>
      </c>
      <c r="HK25" s="18">
        <f t="shared" ref="HK25:HK88" si="404">IF(AP25=0,DB25+HK24+HL25,IF(HK24+HL25+DB25-IS25&lt;0,0,HK24+DB25+HL25-IS25))</f>
        <v>0</v>
      </c>
      <c r="HL25" s="18">
        <v>0</v>
      </c>
      <c r="HM25" s="18">
        <f t="shared" ref="HM25:HM88" si="405">IF(AP25=0,DI25+HM24+HN25,IF(HM24+HN25+DI25-IT25&lt;0,0,HM24+DI25+HN25-IT25))</f>
        <v>0</v>
      </c>
      <c r="HN25" s="18">
        <v>0</v>
      </c>
      <c r="HO25" s="18">
        <f t="shared" ref="HO25:HO88" si="406">IF(AP25=0,DP25+HO24+HP25,IF(HO24+HP25+DP25-IU25&lt;0,0,HO24+DP25+HP25-IU25))</f>
        <v>0</v>
      </c>
      <c r="HP25" s="18">
        <v>0</v>
      </c>
      <c r="HQ25" s="18">
        <f t="shared" ref="HQ25:HQ88" si="407">IF(AP25=0,DW25+HQ24+HR25,IF(HQ24+HR25+DW25-IV25&lt;0,0,HQ24+DW25+HR25-IV25))</f>
        <v>0</v>
      </c>
      <c r="HR25" s="18">
        <v>0</v>
      </c>
      <c r="HS25" s="18">
        <f t="shared" ref="HS25:HS88" si="408">IF(AP25=0,ED25+HS24+HT25,IF(HS24+HT25+ED25-IW25&lt;0,0,HS24+ED25+HT25-IW25))</f>
        <v>0</v>
      </c>
      <c r="HT25" s="18">
        <v>0</v>
      </c>
      <c r="HU25" s="18">
        <f t="shared" ref="HU25:HU88" si="409">IF(AP25=0,EK25+HU24+HV25,IF(HU24+HV25+EK25-IX25&lt;0,0,HU24+EK25+HV25-IX25))</f>
        <v>0</v>
      </c>
      <c r="HV25" s="18">
        <v>0</v>
      </c>
      <c r="HW25" s="18">
        <f t="shared" ref="HW25:HW88" si="410">IF(AP25=0,ER25+HW24+HX25,IF(HW24+HX25+ER25-IY25&lt;0,0,HW24+ER25+HX25-IY25))</f>
        <v>0</v>
      </c>
      <c r="HX25" s="18">
        <v>0</v>
      </c>
      <c r="HY25" s="18">
        <f t="shared" ref="HY25:HY88" si="411">IF(AP25=0,EY25+HY24+HZ25,IF(HY24+HZ25+EY25-IZ25&lt;0,0,HY24+EY25+HZ25-IZ25))</f>
        <v>0</v>
      </c>
      <c r="HZ25" s="18">
        <v>0</v>
      </c>
      <c r="IA25" s="18">
        <f t="shared" ref="IA25:IA88" si="412">IF(AP25=0,FF25+IA24+IB25,IF(IA24+IB25+FF25-JA25&lt;0,0,IA24+FF25+IB25-JA25))</f>
        <v>0</v>
      </c>
      <c r="IB25" s="18">
        <v>0</v>
      </c>
      <c r="IC25" s="18">
        <f t="shared" ref="IC25:IC88" si="413">IF(AP25=0,FM25+IC24+ID25,IF(IC24+ID25+FM25-JB25&lt;0,0,IC24+FM25+ID25-JB25))</f>
        <v>0</v>
      </c>
      <c r="ID25" s="18">
        <v>0</v>
      </c>
      <c r="IE25" s="18">
        <f t="shared" ref="IE25:IE88" si="414">IF(AP25=0,FT25+IE24+IF25,IF(IE24+IF25+FT25-JC25&lt;0,0,IE24+FT25+IF25-JC25))</f>
        <v>0</v>
      </c>
      <c r="IF25" s="18">
        <v>0</v>
      </c>
      <c r="IG25" s="18">
        <f t="shared" ref="IG25:IG88" si="415">IF(AP25=0,GA25+IG24+IH25,IF(IG24+IH25+GA25-JD25&lt;0,0,IG24+GA25+IH25-JD25))</f>
        <v>0</v>
      </c>
      <c r="IH25" s="18">
        <v>0</v>
      </c>
      <c r="II25" s="18">
        <f t="shared" ref="II25:II88" si="416">IF(AP25=0,GH25+II24+IJ25,IF(II24+IJ25+GH25-JE25&lt;0,0,II24+GH25+IJ25-JE25))</f>
        <v>0</v>
      </c>
      <c r="IJ25" s="18">
        <v>0</v>
      </c>
      <c r="IK25" s="18">
        <f t="shared" ref="IK25:IK88" si="417">IF(AP25=0,GO25+IK24+IL25,IF(IK24+IL25+GO25-JF25&lt;0,0,IK24+GO25+IL25-JF25))</f>
        <v>0</v>
      </c>
      <c r="IL25" s="18">
        <v>0</v>
      </c>
      <c r="IM25" s="18">
        <f t="shared" ref="IM25:IM88" si="418">IF(BR25=BR24,IM24,BI25*$AP25)</f>
        <v>0</v>
      </c>
      <c r="IN25" s="18">
        <f t="shared" ref="IN25:IN88" si="419">IF(AND(BY25=BY24,BR25=BR24),IN24,BS25*$AP25)</f>
        <v>0</v>
      </c>
      <c r="IO25" s="18">
        <f t="shared" ref="IO25:IO88" si="420">IF(AND(BR25=BR24,CF25=CF24),IO24,BZ25*$AP25)</f>
        <v>0</v>
      </c>
      <c r="IP25" s="18">
        <f t="shared" ref="IP25:IP88" si="421">IF(AND(BR25=BR24,CM25=CM24),IP24,CG25*$AP25)</f>
        <v>0</v>
      </c>
      <c r="IQ25" s="18">
        <f t="shared" ref="IQ25:IQ88" si="422">IF(AND(BR25=BR24,CT25=CT24),IQ24,CN25*$AP25)</f>
        <v>0</v>
      </c>
      <c r="IR25" s="18">
        <f t="shared" ref="IR25:IR88" si="423">IF(AND(BR25=BR24,DA25=DA24),IR24,CU25*$AP25)</f>
        <v>0</v>
      </c>
      <c r="IS25" s="18">
        <f t="shared" ref="IS25:IS88" si="424">IF(AND(BR25=BR24,DH25=DH24),IS24,DB25*$AP25)</f>
        <v>0</v>
      </c>
      <c r="IT25" s="18">
        <f t="shared" ref="IT25:IT88" si="425">IF(AND(BR25=BR24,DO25=DO24),IT24,DI25*$AP25)</f>
        <v>0</v>
      </c>
      <c r="IU25" s="18">
        <f t="shared" ref="IU25:IU88" si="426">IF(AND(BR25=BR24,DV25=DV24),IU24,DP25*$AP25)</f>
        <v>0</v>
      </c>
      <c r="IV25" s="18">
        <f t="shared" ref="IV25:IV88" si="427">IF(AND(BR25=BR24,EC25=EC24),IV24,DW25*$AP25)</f>
        <v>0</v>
      </c>
      <c r="IW25" s="18">
        <f t="shared" ref="IW25:IW88" si="428">IF(AND(BR25=BR24,EJ25=EJ24),IW24,ED25*$AP25)</f>
        <v>0</v>
      </c>
      <c r="IX25" s="18">
        <f t="shared" ref="IX25:IX88" si="429">IF(AND(BR25=BR24,EQ25=EQ24),IX24,EK25*$AP25)</f>
        <v>0</v>
      </c>
      <c r="IY25" s="18">
        <f t="shared" ref="IY25:IY88" si="430">IF(AND(BR25=BR24,EX25=EX24),IY24,ER25*$AP25)</f>
        <v>0</v>
      </c>
      <c r="IZ25" s="18">
        <f t="shared" ref="IZ25:IZ88" si="431">IF(AND(BR25=BR24,FE25=FE24),IZ24,EY25*$AP25)</f>
        <v>0</v>
      </c>
      <c r="JA25" s="18">
        <f t="shared" ref="JA25:JA88" si="432">IF(AND(BR25=BR24,FL25=FL24),JA24,FF25*$AP25)</f>
        <v>0</v>
      </c>
      <c r="JB25" s="18">
        <f t="shared" ref="JB25:JB88" si="433">IF(AND(BR25=BR24,FS25=FS24),JB24,FM25*$AP25)</f>
        <v>0</v>
      </c>
      <c r="JC25" s="18">
        <f t="shared" ref="JC25:JC88" si="434">IF(AND(BR25=BR24,FZ25=FZ24),JC24,FT25*$AP25)</f>
        <v>0</v>
      </c>
      <c r="JD25" s="18">
        <f t="shared" ref="JD25:JD88" si="435">IF(AND(BR25=BR24,GG25=GG24),JD24,GA25*$AP25)</f>
        <v>0</v>
      </c>
      <c r="JE25" s="18">
        <f t="shared" ref="JE25:JE88" si="436">IF(AND(BR25=BR24,GN25=GN24),JE24,GH25*$AP25)</f>
        <v>0</v>
      </c>
      <c r="JF25" s="18">
        <f t="shared" ref="JF25:JF88" si="437">IF(AND(BR25=BR24,GU25=GU24),JF24,GO25*$AP25)</f>
        <v>0</v>
      </c>
      <c r="JG25" s="18">
        <f t="shared" ref="JG25:JG88" si="438">IF(AND(BO25&gt;$G$1,BQ25=0),IF(BO25&gt;$H$1,$F$1,IF(GY25&lt;&gt;0,ROUNDUP(($E$1/(AK26-1)+(GY25/(AK26-1))),0),$D$1)),IF(GY25&lt;&gt;0,ROUNDUP(($E$1/(AJ26-1)+(GY25/(AJ26-1))),0),$D$1))</f>
        <v>0.01</v>
      </c>
      <c r="JH25" s="18">
        <f t="shared" ref="JH25:JH88" si="439">IF(AND(BV25&gt;$G$1+1,BX25=0),IF(BV25&gt;$H$1,$F$1,IF(HA25&lt;&gt;0,ROUNDUP(($E$1/(AK26-1)+(HA25/(AK26-1))),0),$D$1)),IF(HA25&lt;&gt;0,ROUNDUP(($E$1/(AJ26-1)+(HA25/(AJ26-1))),0),$D$1))</f>
        <v>1</v>
      </c>
      <c r="JI25" s="18">
        <f t="shared" ref="JI25:JI88" si="440">IF(AND(CC25&gt;$G$1+1,CE25=0),IF(CC25&gt;$H$1,$F$1,IF(HC25&lt;&gt;0,ROUNDUP(($E$1/(AK26-1)+(HC25/(AK26-1))),0),$D$1)),IF(HC25&lt;&gt;0,ROUNDUP(($E$1/(AJ26-1)+(HC25/(AJ26-1))),0),$D$1))</f>
        <v>1</v>
      </c>
      <c r="JJ25" s="18">
        <f t="shared" ref="JJ25:JJ88" si="441">IF(AND(CJ25&gt;$G$1+1,CL25=0),IF(CJ25&gt;$H$1,$F$1,IF(HE25&lt;&gt;0,ROUNDUP(($E$1/(AK26-1)+(HE25/(AK26-1))),0),$D$1)),IF(HE25&lt;&gt;0,ROUNDUP(($E$1/(AJ26-1)+(HE25/(AJ26-1))),0),$D$1))</f>
        <v>1</v>
      </c>
      <c r="JK25" s="18">
        <f t="shared" ref="JK25:JK88" si="442">IF(AND(CQ25&gt;$G$1+1,CS25=0),IF(CQ25&gt;$H$1,$F$1,IF(HG25&lt;&gt;0,ROUNDUP(($E$1/(AK26-1)+(HG25/(AK26-1))),0),$D$1)),IF(HG25&lt;&gt;0,ROUNDUP(($E$1/(AJ26-1)+(HG25/(AJ26-1))),0),$D$1))</f>
        <v>1</v>
      </c>
      <c r="JL25" s="18">
        <f t="shared" ref="JL25:JL88" si="443">IF(AND(CX25&gt;$G$1+1,CZ25=0),IF(CX25&gt;$H$1,$F$1,IF(HI25&lt;&gt;0,ROUNDUP(($E$1/(AK26-1)+(HI25/(AK26-1))),0),$D$1)),IF(HI25&lt;&gt;0,ROUNDUP(($E$1/(AJ26-1)+(HI25/(AJ26-1))),0),$D$1))</f>
        <v>1</v>
      </c>
      <c r="JM25" s="18">
        <f t="shared" ref="JM25:JM88" si="444">IF(AND(DE25&gt;$G$1+1,DG25=0),IF(DE25&gt;$H$1,$F$1,IF(HK25&lt;&gt;0,ROUNDUP(($E$1/(AK26-1)+(HK25/(AK26-1))),0),$D$1)),IF(HK25&lt;&gt;0,ROUNDUP(($E$1/(AJ26-1)+(HK25/(AJ26-1))),0),$D$1))</f>
        <v>1</v>
      </c>
      <c r="JN25" s="18">
        <f t="shared" ref="JN25:JN88" si="445">IF(AND(DL25&gt;$G$1+1,DN25=0),IF(DL25&gt;$H$1,$F$1,IF(HM25&lt;&gt;0,ROUNDUP(($E$1/(AK26-1)+(HM25/(AK26-1))),0),$D$1)),IF(HM25&lt;&gt;0,ROUNDUP(($E$1/(AJ26-1)+(HM25/(AJ26-1))),0),$D$1))</f>
        <v>1</v>
      </c>
      <c r="JO25" s="18">
        <f t="shared" ref="JO25:JO88" si="446">IF(AND(DS25&gt;$G$1+1,DU25=0),IF(DS25&gt;$H$1,$F$1,IF(HO25&lt;&gt;0,ROUNDUP(($E$1/(AK26-1)+(HO25/(AK26-1))),0),$D$1)),IF(HO25&lt;&gt;0,ROUNDUP(($E$1/(AJ26-1)+(HO25/(AJ26-1))),0),$D$1))</f>
        <v>1</v>
      </c>
      <c r="JP25" s="18">
        <f t="shared" ref="JP25:JP88" si="447">IF(AND(DZ25&gt;$G$1+1,EB25=0),IF(DZ25&gt;$H$1,$F$1,IF(HQ25&lt;&gt;0,ROUNDUP(($E$1/(AK26-1)+(HQ25/(AK26-1))),0),$D$1)),IF(HQ25&lt;&gt;0,ROUNDUP(($E$1/(AJ26-1)+(HQ25/(AJ26-1))),0),$D$1))</f>
        <v>1</v>
      </c>
      <c r="JQ25" s="18">
        <f t="shared" ref="JQ25:JQ88" si="448">IF(AND(EG25&gt;$G$1+1,EI25=0),IF(EG25&gt;$H$1,$F$1,IF(HS25&lt;&gt;0,ROUNDUP(($E$1/(AK26-1)+(HS25/(AK26-1))),0),$D$1)),IF(HS25&lt;&gt;0,ROUNDUP(($E$1/(AJ26-1)+(HS25/(AJ26-1))),0),$D$1))</f>
        <v>1</v>
      </c>
      <c r="JR25" s="18">
        <f t="shared" ref="JR25:JR88" si="449">IF(AND(EN25&gt;$G$1+1,EP25=0),IF(EN25&gt;$H$1,$F$1,IF(HU25&lt;&gt;0,ROUNDUP(($E$1/(AK26-1)+(HU25/(AK26-1))),0),$D$1)),IF(HU25&lt;&gt;0,ROUNDUP(($E$1/(AJ26-1)+(HU25/(AJ26-1))),0),$D$1))</f>
        <v>1</v>
      </c>
      <c r="JS25" s="18">
        <f t="shared" ref="JS25:JS88" si="450">IF(AND(EU25&gt;$G$1+1,EW25=0),IF(EU25&gt;$H$1,$F$1,IF(HW25&lt;&gt;0,ROUNDUP(($E$1/(AK26-1)+(HW25/(AK26-1))),0),$D$1)),IF(HW25&lt;&gt;0,ROUNDUP(($E$1/(AJ26-1)+(HW25/(AJ26-1))),0),$D$1))</f>
        <v>1</v>
      </c>
      <c r="JT25" s="18">
        <f t="shared" ref="JT25:JT88" si="451">IF(AND(FB25&gt;$G$1+1,FD25=0),IF(FB25&gt;$H$1,$F$1,IF(HY25&lt;&gt;0,ROUNDUP(($E$1/(AK26-1)+(HY25/(AK26-1))),0),$D$1)),IF(HY25&lt;&gt;0,ROUNDUP(($E$1/(AJ26-1)+(HY25/(AJ26-1))),0),$D$1))</f>
        <v>1</v>
      </c>
      <c r="JU25" s="18">
        <f t="shared" ref="JU25:JU88" si="452">IF(AND(FI25&gt;$G$1+1,FK25=0),IF(FI25&gt;$H$1,$F$1,IF(IA25&lt;&gt;0,ROUNDUP(($E$1/(AK26-1)+(IA25/(AK26-1))),0),$D$1)),IF(IA25&lt;&gt;0,ROUNDUP(($E$1/(AJ26-1)+(IA25/(AJ26-1))),0),$D$1))</f>
        <v>1</v>
      </c>
      <c r="JV25" s="18">
        <f t="shared" ref="JV25:JV88" si="453">IF(AND(FP25&gt;$G$1+1,FR25=0),IF(FP25&gt;$H$1,$F$1,IF(IC25&lt;&gt;0,ROUNDUP(($E$1/(AK26-1)+(IC25/(AK26-1))),0),$D$1)),IF(IC25&lt;&gt;0,ROUNDUP(($E$1/(AJ26-1)+(IC25/(AJ26-1))),0),$D$1))</f>
        <v>1</v>
      </c>
      <c r="JW25" s="18">
        <f t="shared" ref="JW25:JW88" si="454">IF(AND(FW25&gt;$G$1+1,FY25=0),IF(FW25&gt;$H$1,$F$1,IF(IE25&lt;&gt;0,ROUNDUP(($E$1/(AK26-1)+(IE25/(AK26-1))),0),$D$1)),IF(IE25&lt;&gt;0,ROUNDUP(($E$1/(AJ26-1)+(IE25/(AJ26-1))),0),$D$1))</f>
        <v>1</v>
      </c>
      <c r="JX25" s="18">
        <f t="shared" ref="JX25:JX88" si="455">IF(AND(GD25&gt;$G$1+1,GF25=0),IF(GD25&gt;$H$1,$F$1,IF(IG25&lt;&gt;0,ROUNDUP(($E$1/(AK26-1)+(IG25/(AK26-1))),0),$D$1)),IF(IG25&lt;&gt;0,ROUNDUP(($E$1/(AJ26-1)+(IG25/(AJ26-1))),0),$D$1))</f>
        <v>1</v>
      </c>
      <c r="JY25" s="18">
        <f t="shared" ref="JY25:JY88" si="456">IF(AND(GK25&gt;$G$1+1,GM25=0),IF(GK25&gt;$H$1,$F$1,IF(II25&lt;&gt;0,ROUNDUP(($E$1/(AK26-1)+(II25/(AK26-1))),0),$D$1)),IF(II25&lt;&gt;0,ROUNDUP(($E$1/(AJ26-1)+(II25/(AJ26-1))),0),$D$1))</f>
        <v>1</v>
      </c>
      <c r="JZ25" s="18">
        <f t="shared" ref="JZ25:JZ88" si="457">IF(AND(GR25&gt;$G$1+1,GT25=0),IF(GR25&gt;$H$1,$F$1,IF(IK25&lt;&gt;0,ROUNDUP(($E$1/(AK26-1)+(IK25/(AK26-1))),0),$D$1)),IF(IK25&lt;&gt;0,ROUNDUP(($E$1/(AJ26-1)+(IK25/(AJ26-1))),0),$D$1))</f>
        <v>1</v>
      </c>
      <c r="KA25" s="18">
        <f t="shared" ref="KA25:KA88" si="458">IF(BB25=1,IF(AND(BN25&gt;$G$1,BQ25=0),IF(GY25&lt;&gt;0,AK26,$D$1),IF(GY25&lt;&gt;0,AJ26,$D$1)),0)</f>
        <v>0</v>
      </c>
      <c r="KB25" s="18">
        <f t="shared" ref="KB25:KB88" si="459">IF(BB25=2,IF(AND(BU25&gt;$G$1,BX25=0),IF(HA25&lt;&gt;0,AK26,$D$1),IF(HA25&lt;&gt;0,AJ26,$D$1)),0)</f>
        <v>0</v>
      </c>
      <c r="KC25" s="18">
        <f t="shared" ref="KC25:KC88" si="460">IF(BB25=3,IF(AND(CB25&gt;$G$1,CE25=0),IF(HC25&lt;&gt;0,AK26,$D$1),IF(HC25&lt;&gt;0,AJ26,$D$1)),0)</f>
        <v>0</v>
      </c>
      <c r="KD25" s="18">
        <f t="shared" ref="KD25:KD88" si="461">IF(BB25=4,IF(AND(CI25&gt;$G$1,CL25=0),IF(HE25&lt;&gt;0,AK26,$D$1),IF(HE25&lt;&gt;0,AJ26,$D$1)),0)</f>
        <v>0</v>
      </c>
      <c r="KE25" s="18">
        <f t="shared" ref="KE25:KE88" si="462">IF(BB25=5,IF(AND(CP25&gt;$G$1,CS25=0),IF(HG25&lt;&gt;0,AK26,$D$1),IF(HG25&lt;&gt;0,AJ26,$D$1)),0)</f>
        <v>0</v>
      </c>
      <c r="KF25" s="18">
        <f t="shared" ref="KF25:KF88" si="463">IF(BB25=6,IF(AND(CW25&gt;$G$1,CZ25=0),IF(HI25&lt;&gt;0,AK26,$D$1),IF(HI25&lt;&gt;0,AJ26,$D$1)),0)</f>
        <v>0</v>
      </c>
      <c r="KG25" s="18">
        <f t="shared" ref="KG25:KG88" si="464">IF(BB25=7,IF(AND(DD25&gt;$G$1,DG25=0),IF(HK25&lt;&gt;0,AK26,$D$1),IF(HK25&lt;&gt;0,AJ26,$D$1)),0)</f>
        <v>0</v>
      </c>
      <c r="KH25" s="18">
        <f t="shared" ref="KH25:KH88" si="465">IF(BB25=8,IF(AND(DK25&gt;$G$1,DN25=0),IF(HM25&lt;&gt;0,AK26,$D$1),IF(HM25&lt;&gt;0,AJ26,$D$1)),0)</f>
        <v>0</v>
      </c>
      <c r="KI25" s="18">
        <f t="shared" ref="KI25:KI88" si="466">IF(BB25=9,IF(AND(DR25&gt;$G$1,DU25=0),IF(HO25&lt;&gt;0,AK26,$D$1),IF(HO25&lt;&gt;0,AJ26,$D$1)),0)</f>
        <v>0</v>
      </c>
      <c r="KJ25" s="18">
        <f t="shared" ref="KJ25:KJ88" si="467">IF(BB25=10,IF(AND(DY25&gt;$G$1,EB25=0),IF(HQ25&lt;&gt;0,AK26,$D$1),IF(HQ25&lt;&gt;0,AJ26,$D$1)),0)</f>
        <v>0</v>
      </c>
      <c r="KK25" s="18">
        <f t="shared" ref="KK25:KK88" si="468">IF(BB25=11,IF(AND(EF25&gt;$G$1,EI25=0),IF(HS25&lt;&gt;0,AK26,$D$1),IF(HS25&lt;&gt;0,AJ26,$D$1)),0)</f>
        <v>0</v>
      </c>
      <c r="KL25" s="18">
        <f t="shared" ref="KL25:KL88" si="469">IF(BB25=12,IF(AND(EM25&gt;$G$1,EP25=0),IF(HU25&lt;&gt;0,AK26,$D$1),IF(HU25&lt;&gt;0,AJ26,$D$1)),0)</f>
        <v>0</v>
      </c>
      <c r="KM25" s="18">
        <f t="shared" ref="KM25:KM88" si="470">IF(BB25=13,IF(AND(ET25&gt;$G$1,EW25=0),IF(HW25&lt;&gt;0,AK26,$D$1),IF(HW25&lt;&gt;0,AJ26,$D$1)),0)</f>
        <v>0</v>
      </c>
      <c r="KN25" s="18">
        <f t="shared" ref="KN25:KN88" si="471">IF(BB25=14,IF(AND(FA25&gt;$G$1,FD25=0),IF(HY25&lt;&gt;0,AK26,$D$1),IF(HY25&lt;&gt;0,AJ26,$D$1)),0)</f>
        <v>0</v>
      </c>
      <c r="KO25" s="18">
        <f t="shared" ref="KO25:KO88" si="472">IF(BB25=15,IF(AND(FH25&gt;$G$1,FK25=0),IF(IA25&lt;&gt;0,AK26,$D$1),IF(IA25&lt;&gt;0,AJ26,$D$1)),0)</f>
        <v>0</v>
      </c>
      <c r="KP25" s="18">
        <f t="shared" ref="KP25:KP88" si="473">IF(BB25=16,IF(AND(FO25&gt;$G$1,FR25=0),IF(IC25&lt;&gt;0,AK26,$D$1),IF(IC25&lt;&gt;0,AJ26,$D$1)),0)</f>
        <v>0</v>
      </c>
      <c r="KQ25" s="18">
        <f t="shared" ref="KQ25:KQ88" si="474">IF(BB25=17,IF(AND(FV25&gt;$G$1,FY25=0),IF(IE25&lt;&gt;0,AK26,$D$1),IF(IE25&lt;&gt;0,AJ26,$D$1)),0)</f>
        <v>0</v>
      </c>
      <c r="KR25" s="18">
        <f t="shared" ref="KR25:KR88" si="475">IF(BB25=18,IF(AND(GC25&gt;$G$1,GF25=0),IF(IG25&lt;&gt;0,AK26,$D$1),IF(IG25&lt;&gt;0,AJ26,$D$1)),0)</f>
        <v>0</v>
      </c>
      <c r="KS25" s="18">
        <f t="shared" ref="KS25:KS88" si="476">IF(BB25=19,IF(AND(GJ25&gt;$G$1,GM25=0),IF(II25&lt;&gt;0,AK26,$D$1),IF(II25&lt;&gt;0,AJ26,$D$1)),0)</f>
        <v>0</v>
      </c>
      <c r="KT25" s="18">
        <f t="shared" ref="KT25:KT88" si="477">IF(BB25=20,IF(AND(GQ25&gt;$G$1,GT25=0),IF(IK25&lt;&gt;0,AK26,$D$1),IF(IK25&lt;&gt;0,AJ26,$D$1)),0)</f>
        <v>0</v>
      </c>
    </row>
    <row r="26" spans="1:306" x14ac:dyDescent="0.3">
      <c r="A26" s="18"/>
      <c r="B26" s="18"/>
      <c r="C26" s="18"/>
      <c r="AJ26" s="24"/>
      <c r="AK26" s="24"/>
      <c r="AL26" s="20"/>
      <c r="AM26" s="23"/>
      <c r="AN26" s="18"/>
      <c r="AO26" s="24"/>
      <c r="AP26" s="18">
        <f t="shared" si="240"/>
        <v>0</v>
      </c>
      <c r="AQ26" s="18" t="str">
        <f t="shared" si="115"/>
        <v>favorite</v>
      </c>
      <c r="AR26" s="18" t="str">
        <f t="shared" si="241"/>
        <v>x</v>
      </c>
      <c r="AS26" s="19">
        <f t="shared" si="242"/>
        <v>0</v>
      </c>
      <c r="AT26" s="19">
        <f t="shared" si="243"/>
        <v>0</v>
      </c>
      <c r="AU26" s="19">
        <f t="shared" si="97"/>
        <v>0</v>
      </c>
      <c r="AV26" s="19">
        <f t="shared" si="98"/>
        <v>0</v>
      </c>
      <c r="AW26" s="71">
        <f t="shared" si="99"/>
        <v>0</v>
      </c>
      <c r="AX26" s="71">
        <f t="shared" si="100"/>
        <v>0</v>
      </c>
      <c r="AY26" s="71">
        <f t="shared" si="101"/>
        <v>1</v>
      </c>
      <c r="AZ26" s="22">
        <f t="shared" si="244"/>
        <v>0</v>
      </c>
      <c r="BA26" s="22">
        <f t="shared" si="245"/>
        <v>0</v>
      </c>
      <c r="BB26" s="25">
        <f t="shared" si="246"/>
        <v>0</v>
      </c>
      <c r="BC26" s="21">
        <f t="shared" si="247"/>
        <v>0</v>
      </c>
      <c r="BD26" s="22">
        <v>25</v>
      </c>
      <c r="BE26" s="18">
        <f t="shared" si="248"/>
        <v>0</v>
      </c>
      <c r="BF26" s="18">
        <f t="shared" si="249"/>
        <v>0</v>
      </c>
      <c r="BG26" s="18">
        <f t="shared" si="250"/>
        <v>0</v>
      </c>
      <c r="BH26" s="18">
        <f t="shared" si="251"/>
        <v>0</v>
      </c>
      <c r="BI26" s="18">
        <f t="shared" si="252"/>
        <v>0</v>
      </c>
      <c r="BJ26" s="22">
        <f t="shared" si="253"/>
        <v>1</v>
      </c>
      <c r="BK26" s="22">
        <f t="shared" si="254"/>
        <v>1</v>
      </c>
      <c r="BL26" s="33">
        <f t="shared" si="255"/>
        <v>1</v>
      </c>
      <c r="BM26" s="22">
        <f t="shared" si="256"/>
        <v>0</v>
      </c>
      <c r="BN26" s="22">
        <f t="shared" si="257"/>
        <v>1</v>
      </c>
      <c r="BO26" s="22">
        <f t="shared" si="258"/>
        <v>1</v>
      </c>
      <c r="BP26" s="22">
        <f t="shared" si="259"/>
        <v>0</v>
      </c>
      <c r="BQ26" s="22">
        <f t="shared" si="260"/>
        <v>0</v>
      </c>
      <c r="BR26" s="15">
        <f t="shared" si="261"/>
        <v>0</v>
      </c>
      <c r="BS26" s="45">
        <f t="shared" si="262"/>
        <v>0</v>
      </c>
      <c r="BT26" s="22">
        <f t="shared" si="263"/>
        <v>0</v>
      </c>
      <c r="BU26" s="22">
        <f t="shared" si="264"/>
        <v>1</v>
      </c>
      <c r="BV26" s="22">
        <f t="shared" si="265"/>
        <v>0</v>
      </c>
      <c r="BW26" s="22">
        <f t="shared" si="266"/>
        <v>1</v>
      </c>
      <c r="BX26" s="22">
        <f t="shared" si="267"/>
        <v>0</v>
      </c>
      <c r="BY26" s="15">
        <f t="shared" si="268"/>
        <v>0</v>
      </c>
      <c r="BZ26" s="18">
        <f t="shared" si="269"/>
        <v>0</v>
      </c>
      <c r="CA26" s="22">
        <f t="shared" si="270"/>
        <v>0</v>
      </c>
      <c r="CB26" s="22">
        <f t="shared" si="271"/>
        <v>1</v>
      </c>
      <c r="CC26" s="22">
        <f t="shared" si="272"/>
        <v>0</v>
      </c>
      <c r="CD26" s="22">
        <f t="shared" si="273"/>
        <v>1</v>
      </c>
      <c r="CE26" s="22">
        <f t="shared" si="274"/>
        <v>0</v>
      </c>
      <c r="CF26" s="15">
        <f t="shared" si="275"/>
        <v>0</v>
      </c>
      <c r="CG26" s="18">
        <f t="shared" si="276"/>
        <v>0</v>
      </c>
      <c r="CH26" s="22">
        <f t="shared" si="277"/>
        <v>0</v>
      </c>
      <c r="CI26" s="22">
        <f t="shared" si="278"/>
        <v>1</v>
      </c>
      <c r="CJ26" s="22">
        <f t="shared" si="279"/>
        <v>0</v>
      </c>
      <c r="CK26" s="22">
        <f t="shared" si="280"/>
        <v>1</v>
      </c>
      <c r="CL26" s="22">
        <f t="shared" si="281"/>
        <v>0</v>
      </c>
      <c r="CM26" s="15">
        <f t="shared" si="282"/>
        <v>0</v>
      </c>
      <c r="CN26" s="18">
        <f t="shared" si="283"/>
        <v>0</v>
      </c>
      <c r="CO26" s="22">
        <f t="shared" si="284"/>
        <v>0</v>
      </c>
      <c r="CP26" s="22">
        <f t="shared" si="285"/>
        <v>1</v>
      </c>
      <c r="CQ26" s="22">
        <f t="shared" si="286"/>
        <v>0</v>
      </c>
      <c r="CR26" s="22">
        <f t="shared" si="287"/>
        <v>1</v>
      </c>
      <c r="CS26" s="22">
        <f t="shared" si="288"/>
        <v>0</v>
      </c>
      <c r="CT26" s="15">
        <f t="shared" si="289"/>
        <v>0</v>
      </c>
      <c r="CU26" s="18">
        <f t="shared" si="290"/>
        <v>0</v>
      </c>
      <c r="CV26" s="22">
        <f t="shared" si="291"/>
        <v>0</v>
      </c>
      <c r="CW26" s="22">
        <f t="shared" si="292"/>
        <v>1</v>
      </c>
      <c r="CX26" s="22">
        <f t="shared" si="293"/>
        <v>0</v>
      </c>
      <c r="CY26" s="22">
        <f t="shared" si="294"/>
        <v>1</v>
      </c>
      <c r="CZ26" s="22">
        <f t="shared" si="295"/>
        <v>0</v>
      </c>
      <c r="DA26" s="15">
        <f t="shared" si="296"/>
        <v>0</v>
      </c>
      <c r="DB26" s="18">
        <f t="shared" si="297"/>
        <v>0</v>
      </c>
      <c r="DC26" s="22">
        <f t="shared" si="298"/>
        <v>0</v>
      </c>
      <c r="DD26" s="22">
        <f t="shared" si="299"/>
        <v>1</v>
      </c>
      <c r="DE26" s="22">
        <f t="shared" si="300"/>
        <v>0</v>
      </c>
      <c r="DF26" s="22">
        <f t="shared" si="301"/>
        <v>1</v>
      </c>
      <c r="DG26" s="22">
        <f t="shared" si="302"/>
        <v>0</v>
      </c>
      <c r="DH26" s="15">
        <f t="shared" si="303"/>
        <v>0</v>
      </c>
      <c r="DI26" s="18">
        <f t="shared" si="304"/>
        <v>0</v>
      </c>
      <c r="DJ26" s="22">
        <f t="shared" si="305"/>
        <v>0</v>
      </c>
      <c r="DK26" s="22">
        <f t="shared" si="306"/>
        <v>1</v>
      </c>
      <c r="DL26" s="22">
        <f t="shared" si="307"/>
        <v>0</v>
      </c>
      <c r="DM26" s="22">
        <f t="shared" si="308"/>
        <v>1</v>
      </c>
      <c r="DN26" s="22">
        <f t="shared" si="309"/>
        <v>0</v>
      </c>
      <c r="DO26" s="15">
        <f t="shared" si="310"/>
        <v>0</v>
      </c>
      <c r="DP26" s="18">
        <f t="shared" si="311"/>
        <v>0</v>
      </c>
      <c r="DQ26" s="22">
        <f t="shared" si="312"/>
        <v>0</v>
      </c>
      <c r="DR26" s="22">
        <f t="shared" si="313"/>
        <v>1</v>
      </c>
      <c r="DS26" s="22">
        <f t="shared" si="314"/>
        <v>0</v>
      </c>
      <c r="DT26" s="22">
        <f t="shared" si="315"/>
        <v>1</v>
      </c>
      <c r="DU26" s="22">
        <f t="shared" si="316"/>
        <v>0</v>
      </c>
      <c r="DV26" s="15">
        <f t="shared" si="317"/>
        <v>0</v>
      </c>
      <c r="DW26" s="18">
        <f t="shared" si="318"/>
        <v>0</v>
      </c>
      <c r="DX26" s="22">
        <f t="shared" si="319"/>
        <v>0</v>
      </c>
      <c r="DY26" s="22">
        <f t="shared" si="320"/>
        <v>1</v>
      </c>
      <c r="DZ26" s="22">
        <f t="shared" si="321"/>
        <v>0</v>
      </c>
      <c r="EA26" s="22">
        <f t="shared" si="322"/>
        <v>1</v>
      </c>
      <c r="EB26" s="22">
        <f t="shared" si="323"/>
        <v>0</v>
      </c>
      <c r="EC26" s="15">
        <f t="shared" si="324"/>
        <v>0</v>
      </c>
      <c r="ED26" s="18">
        <f t="shared" si="325"/>
        <v>0</v>
      </c>
      <c r="EE26" s="22">
        <f t="shared" si="326"/>
        <v>0</v>
      </c>
      <c r="EF26" s="22">
        <f t="shared" si="327"/>
        <v>1</v>
      </c>
      <c r="EG26" s="22">
        <f t="shared" si="328"/>
        <v>0</v>
      </c>
      <c r="EH26" s="22">
        <f t="shared" si="329"/>
        <v>1</v>
      </c>
      <c r="EI26" s="22">
        <f t="shared" si="330"/>
        <v>0</v>
      </c>
      <c r="EJ26" s="15">
        <f t="shared" si="331"/>
        <v>0</v>
      </c>
      <c r="EK26" s="18">
        <f t="shared" si="332"/>
        <v>0</v>
      </c>
      <c r="EL26" s="22">
        <f t="shared" si="333"/>
        <v>0</v>
      </c>
      <c r="EM26" s="22">
        <f t="shared" si="334"/>
        <v>1</v>
      </c>
      <c r="EN26" s="22">
        <f t="shared" si="335"/>
        <v>0</v>
      </c>
      <c r="EO26" s="22">
        <f t="shared" si="336"/>
        <v>1</v>
      </c>
      <c r="EP26" s="22">
        <f t="shared" si="337"/>
        <v>0</v>
      </c>
      <c r="EQ26" s="15">
        <f t="shared" si="338"/>
        <v>0</v>
      </c>
      <c r="ER26" s="22">
        <f t="shared" si="339"/>
        <v>0</v>
      </c>
      <c r="ES26" s="22">
        <f t="shared" si="340"/>
        <v>0</v>
      </c>
      <c r="ET26" s="22">
        <f t="shared" si="341"/>
        <v>1</v>
      </c>
      <c r="EU26" s="22">
        <f t="shared" si="342"/>
        <v>0</v>
      </c>
      <c r="EV26" s="22">
        <f t="shared" si="343"/>
        <v>1</v>
      </c>
      <c r="EW26" s="22">
        <f t="shared" si="344"/>
        <v>0</v>
      </c>
      <c r="EX26" s="15">
        <f t="shared" si="345"/>
        <v>0</v>
      </c>
      <c r="EY26" s="22">
        <f t="shared" si="346"/>
        <v>0</v>
      </c>
      <c r="EZ26" s="22">
        <f t="shared" si="347"/>
        <v>0</v>
      </c>
      <c r="FA26" s="22">
        <f t="shared" si="348"/>
        <v>1</v>
      </c>
      <c r="FB26" s="22">
        <f t="shared" si="349"/>
        <v>0</v>
      </c>
      <c r="FC26" s="22">
        <f t="shared" si="350"/>
        <v>1</v>
      </c>
      <c r="FD26" s="22">
        <f t="shared" si="351"/>
        <v>0</v>
      </c>
      <c r="FE26" s="15">
        <f t="shared" si="352"/>
        <v>0</v>
      </c>
      <c r="FF26" s="22">
        <f t="shared" si="353"/>
        <v>0</v>
      </c>
      <c r="FG26" s="22">
        <f t="shared" si="354"/>
        <v>0</v>
      </c>
      <c r="FH26" s="22">
        <f t="shared" si="355"/>
        <v>1</v>
      </c>
      <c r="FI26" s="22">
        <f t="shared" si="356"/>
        <v>0</v>
      </c>
      <c r="FJ26" s="22">
        <f t="shared" si="357"/>
        <v>1</v>
      </c>
      <c r="FK26" s="22">
        <f t="shared" si="358"/>
        <v>0</v>
      </c>
      <c r="FL26" s="15">
        <f t="shared" si="359"/>
        <v>0</v>
      </c>
      <c r="FM26" s="22">
        <f t="shared" si="360"/>
        <v>0</v>
      </c>
      <c r="FN26" s="22">
        <f t="shared" si="361"/>
        <v>0</v>
      </c>
      <c r="FO26" s="22">
        <f t="shared" si="362"/>
        <v>1</v>
      </c>
      <c r="FP26" s="22">
        <f t="shared" si="363"/>
        <v>0</v>
      </c>
      <c r="FQ26" s="22">
        <f t="shared" si="364"/>
        <v>1</v>
      </c>
      <c r="FR26" s="22">
        <f t="shared" si="365"/>
        <v>0</v>
      </c>
      <c r="FS26" s="15">
        <f t="shared" si="366"/>
        <v>0</v>
      </c>
      <c r="FT26" s="22">
        <f t="shared" si="367"/>
        <v>0</v>
      </c>
      <c r="FU26" s="22">
        <f t="shared" si="368"/>
        <v>0</v>
      </c>
      <c r="FV26" s="22">
        <f t="shared" si="369"/>
        <v>1</v>
      </c>
      <c r="FW26" s="22">
        <f t="shared" si="370"/>
        <v>0</v>
      </c>
      <c r="FX26" s="22">
        <f t="shared" si="371"/>
        <v>1</v>
      </c>
      <c r="FY26" s="22">
        <f t="shared" si="372"/>
        <v>0</v>
      </c>
      <c r="FZ26" s="15">
        <f t="shared" si="373"/>
        <v>0</v>
      </c>
      <c r="GA26" s="22">
        <f t="shared" si="374"/>
        <v>0</v>
      </c>
      <c r="GB26" s="22">
        <f t="shared" si="375"/>
        <v>0</v>
      </c>
      <c r="GC26" s="22">
        <f t="shared" si="376"/>
        <v>1</v>
      </c>
      <c r="GD26" s="22">
        <f t="shared" si="377"/>
        <v>0</v>
      </c>
      <c r="GE26" s="22">
        <f t="shared" si="378"/>
        <v>1</v>
      </c>
      <c r="GF26" s="22">
        <f t="shared" si="379"/>
        <v>0</v>
      </c>
      <c r="GG26" s="15">
        <f t="shared" si="380"/>
        <v>0</v>
      </c>
      <c r="GH26" s="22">
        <f t="shared" si="381"/>
        <v>0</v>
      </c>
      <c r="GI26" s="22">
        <f t="shared" si="382"/>
        <v>0</v>
      </c>
      <c r="GJ26" s="22">
        <f t="shared" si="383"/>
        <v>1</v>
      </c>
      <c r="GK26" s="22">
        <f t="shared" si="384"/>
        <v>0</v>
      </c>
      <c r="GL26" s="22">
        <f t="shared" si="385"/>
        <v>1</v>
      </c>
      <c r="GM26" s="22">
        <f t="shared" si="386"/>
        <v>0</v>
      </c>
      <c r="GN26" s="15">
        <f t="shared" si="387"/>
        <v>0</v>
      </c>
      <c r="GO26" s="22">
        <f t="shared" si="388"/>
        <v>0</v>
      </c>
      <c r="GP26" s="22">
        <f t="shared" si="389"/>
        <v>0</v>
      </c>
      <c r="GQ26" s="22">
        <f t="shared" si="390"/>
        <v>1</v>
      </c>
      <c r="GR26" s="22">
        <f t="shared" si="391"/>
        <v>0</v>
      </c>
      <c r="GS26" s="22">
        <f t="shared" si="392"/>
        <v>1</v>
      </c>
      <c r="GT26" s="22">
        <f t="shared" si="393"/>
        <v>0</v>
      </c>
      <c r="GU26" s="15">
        <f t="shared" si="394"/>
        <v>0</v>
      </c>
      <c r="GV26" s="22">
        <f t="shared" si="395"/>
        <v>0</v>
      </c>
      <c r="GW26" s="22">
        <f t="shared" si="396"/>
        <v>1</v>
      </c>
      <c r="GX26" s="22">
        <f t="shared" si="397"/>
        <v>1</v>
      </c>
      <c r="GY26" s="18">
        <f t="shared" si="398"/>
        <v>1</v>
      </c>
      <c r="GZ26" s="18">
        <v>0</v>
      </c>
      <c r="HA26" s="18">
        <f t="shared" si="399"/>
        <v>0</v>
      </c>
      <c r="HB26" s="18">
        <v>0</v>
      </c>
      <c r="HC26" s="18">
        <f t="shared" si="400"/>
        <v>0</v>
      </c>
      <c r="HD26" s="18">
        <v>0</v>
      </c>
      <c r="HE26" s="18">
        <f t="shared" si="401"/>
        <v>0</v>
      </c>
      <c r="HF26" s="18">
        <v>0</v>
      </c>
      <c r="HG26" s="18">
        <f t="shared" si="402"/>
        <v>0</v>
      </c>
      <c r="HH26" s="18">
        <v>0</v>
      </c>
      <c r="HI26" s="18">
        <f t="shared" si="403"/>
        <v>0</v>
      </c>
      <c r="HJ26" s="18">
        <v>0</v>
      </c>
      <c r="HK26" s="18">
        <f t="shared" si="404"/>
        <v>0</v>
      </c>
      <c r="HL26" s="18">
        <v>0</v>
      </c>
      <c r="HM26" s="18">
        <f t="shared" si="405"/>
        <v>0</v>
      </c>
      <c r="HN26" s="18">
        <v>0</v>
      </c>
      <c r="HO26" s="18">
        <f t="shared" si="406"/>
        <v>0</v>
      </c>
      <c r="HP26" s="18">
        <v>0</v>
      </c>
      <c r="HQ26" s="18">
        <f t="shared" si="407"/>
        <v>0</v>
      </c>
      <c r="HR26" s="18">
        <v>0</v>
      </c>
      <c r="HS26" s="18">
        <f t="shared" si="408"/>
        <v>0</v>
      </c>
      <c r="HT26" s="18">
        <v>0</v>
      </c>
      <c r="HU26" s="18">
        <f t="shared" si="409"/>
        <v>0</v>
      </c>
      <c r="HV26" s="18">
        <v>0</v>
      </c>
      <c r="HW26" s="18">
        <f t="shared" si="410"/>
        <v>0</v>
      </c>
      <c r="HX26" s="18">
        <v>0</v>
      </c>
      <c r="HY26" s="18">
        <f t="shared" si="411"/>
        <v>0</v>
      </c>
      <c r="HZ26" s="18">
        <v>0</v>
      </c>
      <c r="IA26" s="18">
        <f t="shared" si="412"/>
        <v>0</v>
      </c>
      <c r="IB26" s="18">
        <v>0</v>
      </c>
      <c r="IC26" s="18">
        <f t="shared" si="413"/>
        <v>0</v>
      </c>
      <c r="ID26" s="18">
        <v>0</v>
      </c>
      <c r="IE26" s="18">
        <f t="shared" si="414"/>
        <v>0</v>
      </c>
      <c r="IF26" s="18">
        <v>0</v>
      </c>
      <c r="IG26" s="18">
        <f t="shared" si="415"/>
        <v>0</v>
      </c>
      <c r="IH26" s="18">
        <v>0</v>
      </c>
      <c r="II26" s="18">
        <f t="shared" si="416"/>
        <v>0</v>
      </c>
      <c r="IJ26" s="18">
        <v>0</v>
      </c>
      <c r="IK26" s="18">
        <f t="shared" si="417"/>
        <v>0</v>
      </c>
      <c r="IL26" s="18">
        <v>0</v>
      </c>
      <c r="IM26" s="18">
        <f t="shared" si="418"/>
        <v>0</v>
      </c>
      <c r="IN26" s="18">
        <f t="shared" si="419"/>
        <v>0</v>
      </c>
      <c r="IO26" s="18">
        <f t="shared" si="420"/>
        <v>0</v>
      </c>
      <c r="IP26" s="18">
        <f t="shared" si="421"/>
        <v>0</v>
      </c>
      <c r="IQ26" s="18">
        <f t="shared" si="422"/>
        <v>0</v>
      </c>
      <c r="IR26" s="18">
        <f t="shared" si="423"/>
        <v>0</v>
      </c>
      <c r="IS26" s="18">
        <f t="shared" si="424"/>
        <v>0</v>
      </c>
      <c r="IT26" s="18">
        <f t="shared" si="425"/>
        <v>0</v>
      </c>
      <c r="IU26" s="18">
        <f t="shared" si="426"/>
        <v>0</v>
      </c>
      <c r="IV26" s="18">
        <f t="shared" si="427"/>
        <v>0</v>
      </c>
      <c r="IW26" s="18">
        <f t="shared" si="428"/>
        <v>0</v>
      </c>
      <c r="IX26" s="18">
        <f t="shared" si="429"/>
        <v>0</v>
      </c>
      <c r="IY26" s="18">
        <f t="shared" si="430"/>
        <v>0</v>
      </c>
      <c r="IZ26" s="18">
        <f t="shared" si="431"/>
        <v>0</v>
      </c>
      <c r="JA26" s="18">
        <f t="shared" si="432"/>
        <v>0</v>
      </c>
      <c r="JB26" s="18">
        <f t="shared" si="433"/>
        <v>0</v>
      </c>
      <c r="JC26" s="18">
        <f t="shared" si="434"/>
        <v>0</v>
      </c>
      <c r="JD26" s="18">
        <f t="shared" si="435"/>
        <v>0</v>
      </c>
      <c r="JE26" s="18">
        <f t="shared" si="436"/>
        <v>0</v>
      </c>
      <c r="JF26" s="18">
        <f t="shared" si="437"/>
        <v>0</v>
      </c>
      <c r="JG26" s="18">
        <f t="shared" si="438"/>
        <v>0.01</v>
      </c>
      <c r="JH26" s="18">
        <f t="shared" si="439"/>
        <v>1</v>
      </c>
      <c r="JI26" s="18">
        <f t="shared" si="440"/>
        <v>1</v>
      </c>
      <c r="JJ26" s="18">
        <f t="shared" si="441"/>
        <v>1</v>
      </c>
      <c r="JK26" s="18">
        <f t="shared" si="442"/>
        <v>1</v>
      </c>
      <c r="JL26" s="18">
        <f t="shared" si="443"/>
        <v>1</v>
      </c>
      <c r="JM26" s="18">
        <f t="shared" si="444"/>
        <v>1</v>
      </c>
      <c r="JN26" s="18">
        <f t="shared" si="445"/>
        <v>1</v>
      </c>
      <c r="JO26" s="18">
        <f t="shared" si="446"/>
        <v>1</v>
      </c>
      <c r="JP26" s="18">
        <f t="shared" si="447"/>
        <v>1</v>
      </c>
      <c r="JQ26" s="18">
        <f t="shared" si="448"/>
        <v>1</v>
      </c>
      <c r="JR26" s="18">
        <f t="shared" si="449"/>
        <v>1</v>
      </c>
      <c r="JS26" s="18">
        <f t="shared" si="450"/>
        <v>1</v>
      </c>
      <c r="JT26" s="18">
        <f t="shared" si="451"/>
        <v>1</v>
      </c>
      <c r="JU26" s="18">
        <f t="shared" si="452"/>
        <v>1</v>
      </c>
      <c r="JV26" s="18">
        <f t="shared" si="453"/>
        <v>1</v>
      </c>
      <c r="JW26" s="18">
        <f t="shared" si="454"/>
        <v>1</v>
      </c>
      <c r="JX26" s="18">
        <f t="shared" si="455"/>
        <v>1</v>
      </c>
      <c r="JY26" s="18">
        <f t="shared" si="456"/>
        <v>1</v>
      </c>
      <c r="JZ26" s="18">
        <f t="shared" si="457"/>
        <v>1</v>
      </c>
      <c r="KA26" s="18">
        <f t="shared" si="458"/>
        <v>0</v>
      </c>
      <c r="KB26" s="18">
        <f t="shared" si="459"/>
        <v>0</v>
      </c>
      <c r="KC26" s="18">
        <f t="shared" si="460"/>
        <v>0</v>
      </c>
      <c r="KD26" s="18">
        <f t="shared" si="461"/>
        <v>0</v>
      </c>
      <c r="KE26" s="18">
        <f t="shared" si="462"/>
        <v>0</v>
      </c>
      <c r="KF26" s="18">
        <f t="shared" si="463"/>
        <v>0</v>
      </c>
      <c r="KG26" s="18">
        <f t="shared" si="464"/>
        <v>0</v>
      </c>
      <c r="KH26" s="18">
        <f t="shared" si="465"/>
        <v>0</v>
      </c>
      <c r="KI26" s="18">
        <f t="shared" si="466"/>
        <v>0</v>
      </c>
      <c r="KJ26" s="18">
        <f t="shared" si="467"/>
        <v>0</v>
      </c>
      <c r="KK26" s="18">
        <f t="shared" si="468"/>
        <v>0</v>
      </c>
      <c r="KL26" s="18">
        <f t="shared" si="469"/>
        <v>0</v>
      </c>
      <c r="KM26" s="18">
        <f t="shared" si="470"/>
        <v>0</v>
      </c>
      <c r="KN26" s="18">
        <f t="shared" si="471"/>
        <v>0</v>
      </c>
      <c r="KO26" s="18">
        <f t="shared" si="472"/>
        <v>0</v>
      </c>
      <c r="KP26" s="18">
        <f t="shared" si="473"/>
        <v>0</v>
      </c>
      <c r="KQ26" s="18">
        <f t="shared" si="474"/>
        <v>0</v>
      </c>
      <c r="KR26" s="18">
        <f t="shared" si="475"/>
        <v>0</v>
      </c>
      <c r="KS26" s="18">
        <f t="shared" si="476"/>
        <v>0</v>
      </c>
      <c r="KT26" s="18">
        <f t="shared" si="477"/>
        <v>0</v>
      </c>
    </row>
    <row r="27" spans="1:306" x14ac:dyDescent="0.3">
      <c r="A27" s="18"/>
      <c r="B27" s="18"/>
      <c r="C27" s="18"/>
      <c r="AJ27" s="24"/>
      <c r="AK27" s="24"/>
      <c r="AL27" s="20"/>
      <c r="AM27" s="23"/>
      <c r="AN27" s="18"/>
      <c r="AO27" s="24"/>
      <c r="AW27" s="71"/>
      <c r="AX27" s="71"/>
      <c r="AY27" s="71"/>
      <c r="BB27" s="25"/>
      <c r="BC27" s="21"/>
      <c r="BG27" s="18"/>
      <c r="BN27" s="22"/>
      <c r="BO27" s="22"/>
      <c r="BP27" s="22"/>
      <c r="BQ27" s="22"/>
      <c r="BR27" s="15"/>
      <c r="CF27" s="15"/>
      <c r="CL27" s="22"/>
      <c r="CM27" s="15"/>
      <c r="CR27" s="22"/>
      <c r="CT27" s="15"/>
      <c r="CW27" s="22"/>
      <c r="DA27" s="15"/>
      <c r="DH27" s="15"/>
      <c r="DJ27" s="22"/>
      <c r="DO27" s="15"/>
      <c r="DV27" s="15"/>
      <c r="EC27" s="15"/>
      <c r="EJ27" s="15"/>
      <c r="EQ27" s="15"/>
      <c r="EX27" s="15"/>
      <c r="FE27" s="15"/>
      <c r="FL27" s="15"/>
      <c r="FS27" s="15"/>
      <c r="FZ27" s="15"/>
      <c r="GG27" s="15"/>
      <c r="GN27" s="15"/>
      <c r="GP27" s="22"/>
      <c r="GQ27" s="22"/>
      <c r="GR27" s="22"/>
      <c r="GS27" s="22"/>
      <c r="GT27" s="22"/>
      <c r="GU27" s="15"/>
      <c r="GV27" s="22"/>
      <c r="GW27" s="22"/>
      <c r="GX27" s="22"/>
      <c r="GY27" s="18"/>
      <c r="GZ27" s="18"/>
      <c r="HA27" s="18"/>
      <c r="HB27" s="18"/>
      <c r="HC27" s="18"/>
      <c r="HD27" s="18"/>
      <c r="HE27" s="18"/>
      <c r="HF27" s="18"/>
      <c r="HG27" s="18"/>
      <c r="HH27" s="18"/>
      <c r="HI27" s="18"/>
      <c r="HJ27" s="18"/>
      <c r="HK27" s="18"/>
      <c r="HL27" s="18"/>
      <c r="HM27" s="18"/>
      <c r="HN27" s="18"/>
      <c r="HO27" s="18"/>
      <c r="HP27" s="18"/>
      <c r="HQ27" s="18"/>
      <c r="HR27" s="18"/>
      <c r="HS27" s="18"/>
      <c r="HT27" s="18"/>
      <c r="HU27" s="18"/>
      <c r="HV27" s="18"/>
      <c r="HW27" s="18"/>
      <c r="HX27" s="18"/>
      <c r="HY27" s="18"/>
      <c r="HZ27" s="18"/>
      <c r="IA27" s="18"/>
      <c r="IB27" s="18"/>
      <c r="IC27" s="18"/>
      <c r="ID27" s="18"/>
      <c r="IE27" s="18"/>
      <c r="IF27" s="18"/>
      <c r="IG27" s="18"/>
      <c r="IH27" s="18"/>
      <c r="II27" s="18"/>
      <c r="IJ27" s="18"/>
      <c r="IK27" s="18"/>
      <c r="IL27" s="18"/>
      <c r="IM27" s="18"/>
      <c r="IN27" s="18"/>
      <c r="IO27" s="18"/>
      <c r="IP27" s="18"/>
      <c r="IQ27" s="18"/>
      <c r="IR27" s="18"/>
      <c r="IS27" s="18"/>
      <c r="IT27" s="18"/>
      <c r="IU27" s="18"/>
      <c r="IV27" s="18"/>
      <c r="IW27" s="18"/>
      <c r="IX27" s="18"/>
      <c r="IY27" s="18"/>
      <c r="IZ27" s="18"/>
      <c r="JA27" s="18"/>
      <c r="JB27" s="18"/>
      <c r="JC27" s="18"/>
      <c r="JD27" s="18"/>
      <c r="JE27" s="18"/>
      <c r="JF27" s="18"/>
    </row>
    <row r="28" spans="1:306" x14ac:dyDescent="0.3">
      <c r="A28" s="18"/>
      <c r="B28" s="18"/>
      <c r="C28" s="18"/>
      <c r="AJ28" s="24"/>
      <c r="AK28" s="24"/>
      <c r="AL28" s="20"/>
      <c r="AM28" s="23"/>
      <c r="AN28" s="18"/>
      <c r="AO28" s="24"/>
      <c r="AW28" s="71"/>
      <c r="AX28" s="71"/>
      <c r="AY28" s="71"/>
      <c r="BB28" s="25"/>
      <c r="BC28" s="21"/>
      <c r="BG28" s="18"/>
      <c r="BN28" s="22"/>
      <c r="BO28" s="22"/>
      <c r="BP28" s="22"/>
      <c r="BQ28" s="22"/>
      <c r="BR28" s="15"/>
      <c r="CF28" s="15"/>
      <c r="CL28" s="22"/>
      <c r="CM28" s="15"/>
      <c r="CR28" s="22"/>
      <c r="CT28" s="15"/>
      <c r="CW28" s="22"/>
      <c r="DA28" s="15"/>
      <c r="DH28" s="15"/>
      <c r="DJ28" s="22"/>
      <c r="DO28" s="15"/>
      <c r="DV28" s="15"/>
      <c r="EC28" s="15"/>
      <c r="EJ28" s="15"/>
      <c r="EQ28" s="15"/>
      <c r="EX28" s="15"/>
      <c r="FE28" s="15"/>
      <c r="FL28" s="15"/>
      <c r="FS28" s="15"/>
      <c r="FZ28" s="15"/>
      <c r="GG28" s="15"/>
      <c r="GN28" s="15"/>
      <c r="GP28" s="22"/>
      <c r="GQ28" s="22"/>
      <c r="GR28" s="22"/>
      <c r="GS28" s="22"/>
      <c r="GT28" s="22"/>
      <c r="GU28" s="15"/>
      <c r="GV28" s="22"/>
      <c r="GW28" s="22"/>
      <c r="GX28" s="22"/>
      <c r="GY28" s="18"/>
      <c r="GZ28" s="18"/>
      <c r="HA28" s="18"/>
      <c r="HB28" s="18"/>
      <c r="HC28" s="18"/>
      <c r="HD28" s="18"/>
      <c r="HE28" s="18"/>
      <c r="HF28" s="18"/>
      <c r="HG28" s="18"/>
      <c r="HH28" s="18"/>
      <c r="HI28" s="18"/>
      <c r="HJ28" s="18"/>
      <c r="HK28" s="18"/>
      <c r="HL28" s="18"/>
      <c r="HM28" s="18"/>
      <c r="HN28" s="18"/>
      <c r="HO28" s="18"/>
      <c r="HP28" s="18"/>
      <c r="HQ28" s="18"/>
      <c r="HR28" s="18"/>
      <c r="HS28" s="18"/>
      <c r="HT28" s="18"/>
      <c r="HU28" s="18"/>
      <c r="HV28" s="18"/>
      <c r="HW28" s="18"/>
      <c r="HX28" s="18"/>
      <c r="HY28" s="18"/>
      <c r="HZ28" s="18"/>
      <c r="IA28" s="18"/>
      <c r="IB28" s="18"/>
      <c r="IC28" s="18"/>
      <c r="ID28" s="18"/>
      <c r="IE28" s="18"/>
      <c r="IF28" s="18"/>
      <c r="IG28" s="18"/>
      <c r="IH28" s="18"/>
      <c r="II28" s="18"/>
      <c r="IJ28" s="18"/>
      <c r="IK28" s="18"/>
      <c r="IL28" s="18"/>
      <c r="IM28" s="18"/>
      <c r="IN28" s="18"/>
      <c r="IO28" s="18"/>
      <c r="IP28" s="18"/>
      <c r="IQ28" s="18"/>
      <c r="IR28" s="18"/>
      <c r="IS28" s="18"/>
      <c r="IT28" s="18"/>
      <c r="IU28" s="18"/>
      <c r="IV28" s="18"/>
      <c r="IW28" s="18"/>
      <c r="IX28" s="18"/>
      <c r="IY28" s="18"/>
      <c r="IZ28" s="18"/>
      <c r="JA28" s="18"/>
      <c r="JB28" s="18"/>
      <c r="JC28" s="18"/>
      <c r="JD28" s="18"/>
      <c r="JE28" s="18"/>
      <c r="JF28" s="18"/>
    </row>
    <row r="29" spans="1:306" x14ac:dyDescent="0.3">
      <c r="A29" s="18"/>
      <c r="B29" s="18"/>
      <c r="C29" s="18"/>
      <c r="AJ29" s="24"/>
      <c r="AK29" s="24"/>
      <c r="AL29" s="20"/>
      <c r="AM29" s="23"/>
      <c r="AN29" s="18"/>
      <c r="AO29" s="24"/>
      <c r="AW29" s="71"/>
      <c r="AX29" s="71"/>
      <c r="AY29" s="71"/>
      <c r="BB29" s="25"/>
      <c r="BC29" s="21"/>
      <c r="BG29" s="18"/>
      <c r="BN29" s="22"/>
      <c r="BO29" s="22"/>
      <c r="BP29" s="22"/>
      <c r="BQ29" s="22"/>
      <c r="BR29" s="15"/>
      <c r="CF29" s="15"/>
      <c r="CL29" s="22"/>
      <c r="CM29" s="15"/>
      <c r="CR29" s="22"/>
      <c r="CT29" s="15"/>
      <c r="CW29" s="22"/>
      <c r="DA29" s="15"/>
      <c r="DH29" s="15"/>
      <c r="DJ29" s="22"/>
      <c r="DO29" s="15"/>
      <c r="DV29" s="15"/>
      <c r="EC29" s="15"/>
      <c r="EJ29" s="15"/>
      <c r="EQ29" s="15"/>
      <c r="EX29" s="15"/>
      <c r="FE29" s="15"/>
      <c r="FL29" s="15"/>
      <c r="FS29" s="15"/>
      <c r="FZ29" s="15"/>
      <c r="GG29" s="15"/>
      <c r="GN29" s="15"/>
      <c r="GP29" s="22"/>
      <c r="GQ29" s="22"/>
      <c r="GR29" s="22"/>
      <c r="GS29" s="22"/>
      <c r="GT29" s="22"/>
      <c r="GU29" s="15"/>
      <c r="GV29" s="22"/>
      <c r="GW29" s="22"/>
      <c r="GX29" s="22"/>
      <c r="GY29" s="18"/>
      <c r="GZ29" s="18"/>
      <c r="HA29" s="18"/>
      <c r="HB29" s="18"/>
      <c r="HC29" s="18"/>
      <c r="HD29" s="18"/>
      <c r="HE29" s="18"/>
      <c r="HF29" s="18"/>
      <c r="HG29" s="18"/>
      <c r="HH29" s="18"/>
      <c r="HI29" s="18"/>
      <c r="HJ29" s="18"/>
      <c r="HK29" s="18"/>
      <c r="HL29" s="18"/>
      <c r="HM29" s="18"/>
      <c r="HN29" s="18"/>
      <c r="HO29" s="18"/>
      <c r="HP29" s="18"/>
      <c r="HQ29" s="18"/>
      <c r="HR29" s="18"/>
      <c r="HS29" s="18"/>
      <c r="HT29" s="18"/>
      <c r="HU29" s="18"/>
      <c r="HV29" s="18"/>
      <c r="HW29" s="18"/>
      <c r="HX29" s="18"/>
      <c r="HY29" s="18"/>
      <c r="HZ29" s="18"/>
      <c r="IA29" s="18"/>
      <c r="IB29" s="18"/>
      <c r="IC29" s="18"/>
      <c r="ID29" s="18"/>
      <c r="IE29" s="18"/>
      <c r="IF29" s="18"/>
      <c r="IG29" s="18"/>
      <c r="IH29" s="18"/>
      <c r="II29" s="18"/>
      <c r="IJ29" s="18"/>
      <c r="IK29" s="18"/>
      <c r="IL29" s="18"/>
      <c r="IM29" s="18"/>
      <c r="IN29" s="18"/>
      <c r="IO29" s="18"/>
      <c r="IP29" s="18"/>
      <c r="IQ29" s="18"/>
      <c r="IR29" s="18"/>
      <c r="IS29" s="18"/>
      <c r="IT29" s="18"/>
      <c r="IU29" s="18"/>
      <c r="IV29" s="18"/>
      <c r="IW29" s="18"/>
      <c r="IX29" s="18"/>
      <c r="IY29" s="18"/>
      <c r="IZ29" s="18"/>
      <c r="JA29" s="18"/>
      <c r="JB29" s="18"/>
      <c r="JC29" s="18"/>
      <c r="JD29" s="18"/>
      <c r="JE29" s="18"/>
      <c r="JF29" s="18"/>
    </row>
    <row r="30" spans="1:306" x14ac:dyDescent="0.3">
      <c r="A30" s="18"/>
      <c r="B30" s="18"/>
      <c r="C30" s="18"/>
      <c r="AJ30" s="24"/>
      <c r="AK30" s="24"/>
      <c r="AL30" s="20"/>
      <c r="AM30" s="23"/>
      <c r="AN30" s="18"/>
      <c r="AO30" s="24"/>
      <c r="AW30" s="71"/>
      <c r="AX30" s="71"/>
      <c r="AY30" s="71"/>
      <c r="BB30" s="25"/>
      <c r="BC30" s="21"/>
      <c r="BG30" s="18"/>
      <c r="BN30" s="22"/>
      <c r="BO30" s="22"/>
      <c r="BP30" s="22"/>
      <c r="BQ30" s="22"/>
      <c r="BR30" s="15"/>
      <c r="CF30" s="15"/>
      <c r="CL30" s="22"/>
      <c r="CM30" s="15"/>
      <c r="CR30" s="22"/>
      <c r="CT30" s="15"/>
      <c r="CW30" s="22"/>
      <c r="DA30" s="15"/>
      <c r="DH30" s="15"/>
      <c r="DJ30" s="22"/>
      <c r="DO30" s="15"/>
      <c r="DV30" s="15"/>
      <c r="EC30" s="15"/>
      <c r="EJ30" s="15"/>
      <c r="EQ30" s="15"/>
      <c r="EX30" s="15"/>
      <c r="FE30" s="15"/>
      <c r="FL30" s="15"/>
      <c r="FS30" s="15"/>
      <c r="FZ30" s="15"/>
      <c r="GG30" s="15"/>
      <c r="GN30" s="15"/>
      <c r="GP30" s="22"/>
      <c r="GQ30" s="22"/>
      <c r="GR30" s="22"/>
      <c r="GS30" s="22"/>
      <c r="GT30" s="22"/>
      <c r="GU30" s="15"/>
      <c r="GV30" s="22"/>
      <c r="GW30" s="22"/>
      <c r="GX30" s="22"/>
      <c r="GY30" s="18"/>
      <c r="GZ30" s="18"/>
      <c r="HA30" s="18"/>
      <c r="HB30" s="18"/>
      <c r="HC30" s="18"/>
      <c r="HD30" s="18"/>
      <c r="HE30" s="18"/>
      <c r="HF30" s="18"/>
      <c r="HG30" s="18"/>
      <c r="HH30" s="18"/>
      <c r="HI30" s="18"/>
      <c r="HJ30" s="18"/>
      <c r="HK30" s="18"/>
      <c r="HL30" s="18"/>
      <c r="HM30" s="18"/>
      <c r="HN30" s="18"/>
      <c r="HO30" s="18"/>
      <c r="HP30" s="18"/>
      <c r="HQ30" s="18"/>
      <c r="HR30" s="18"/>
      <c r="HS30" s="18"/>
      <c r="HT30" s="18"/>
      <c r="HU30" s="18"/>
      <c r="HV30" s="18"/>
      <c r="HW30" s="18"/>
      <c r="HX30" s="18"/>
      <c r="HY30" s="18"/>
      <c r="HZ30" s="18"/>
      <c r="IA30" s="18"/>
      <c r="IB30" s="18"/>
      <c r="IC30" s="18"/>
      <c r="ID30" s="18"/>
      <c r="IE30" s="18"/>
      <c r="IF30" s="18"/>
      <c r="IG30" s="18"/>
      <c r="IH30" s="18"/>
      <c r="II30" s="18"/>
      <c r="IJ30" s="18"/>
      <c r="IK30" s="18"/>
      <c r="IL30" s="18"/>
      <c r="IM30" s="18"/>
      <c r="IN30" s="18"/>
      <c r="IO30" s="18"/>
      <c r="IP30" s="18"/>
      <c r="IQ30" s="18"/>
      <c r="IR30" s="18"/>
      <c r="IS30" s="18"/>
      <c r="IT30" s="18"/>
      <c r="IU30" s="18"/>
      <c r="IV30" s="18"/>
      <c r="IW30" s="18"/>
      <c r="IX30" s="18"/>
      <c r="IY30" s="18"/>
      <c r="IZ30" s="18"/>
      <c r="JA30" s="18"/>
      <c r="JB30" s="18"/>
      <c r="JC30" s="18"/>
      <c r="JD30" s="18"/>
      <c r="JE30" s="18"/>
      <c r="JF30" s="18"/>
    </row>
    <row r="31" spans="1:306" x14ac:dyDescent="0.3">
      <c r="A31" s="18"/>
      <c r="B31" s="18"/>
      <c r="C31" s="18"/>
      <c r="AJ31" s="24"/>
      <c r="AK31" s="24"/>
      <c r="AL31" s="20"/>
      <c r="AM31" s="23"/>
      <c r="AN31" s="18"/>
      <c r="AO31" s="24"/>
      <c r="AW31" s="71"/>
      <c r="AX31" s="71"/>
      <c r="AY31" s="71"/>
      <c r="BB31" s="25"/>
      <c r="BC31" s="21"/>
      <c r="BG31" s="18"/>
      <c r="BN31" s="22"/>
      <c r="BO31" s="22"/>
      <c r="BP31" s="22"/>
      <c r="BQ31" s="22"/>
      <c r="BR31" s="15"/>
      <c r="CF31" s="15"/>
      <c r="CL31" s="22"/>
      <c r="CM31" s="15"/>
      <c r="CR31" s="22"/>
      <c r="CT31" s="15"/>
      <c r="CW31" s="22"/>
      <c r="DA31" s="15"/>
      <c r="DH31" s="15"/>
      <c r="DJ31" s="22"/>
      <c r="DO31" s="15"/>
      <c r="DV31" s="15"/>
      <c r="EC31" s="15"/>
      <c r="EJ31" s="15"/>
      <c r="EQ31" s="15"/>
      <c r="EX31" s="15"/>
      <c r="FE31" s="15"/>
      <c r="FL31" s="15"/>
      <c r="FS31" s="15"/>
      <c r="FZ31" s="15"/>
      <c r="GG31" s="15"/>
      <c r="GN31" s="15"/>
      <c r="GP31" s="22"/>
      <c r="GQ31" s="22"/>
      <c r="GR31" s="22"/>
      <c r="GS31" s="22"/>
      <c r="GT31" s="22"/>
      <c r="GU31" s="15"/>
      <c r="GV31" s="22"/>
      <c r="GW31" s="22"/>
      <c r="GX31" s="22"/>
      <c r="GY31" s="18"/>
      <c r="GZ31" s="18"/>
      <c r="HA31" s="18"/>
      <c r="HB31" s="18"/>
      <c r="HC31" s="18"/>
      <c r="HD31" s="18"/>
      <c r="HE31" s="18"/>
      <c r="HF31" s="18"/>
      <c r="HG31" s="18"/>
      <c r="HH31" s="18"/>
      <c r="HI31" s="18"/>
      <c r="HJ31" s="18"/>
      <c r="HK31" s="18"/>
      <c r="HL31" s="18"/>
      <c r="HM31" s="18"/>
      <c r="HN31" s="18"/>
      <c r="HO31" s="18"/>
      <c r="HP31" s="18"/>
      <c r="HQ31" s="18"/>
      <c r="HR31" s="18"/>
      <c r="HS31" s="18"/>
      <c r="HT31" s="18"/>
      <c r="HU31" s="18"/>
      <c r="HV31" s="18"/>
      <c r="HW31" s="18"/>
      <c r="HX31" s="18"/>
      <c r="HY31" s="18"/>
      <c r="HZ31" s="18"/>
      <c r="IA31" s="18"/>
      <c r="IB31" s="18"/>
      <c r="IC31" s="18"/>
      <c r="ID31" s="18"/>
      <c r="IE31" s="18"/>
      <c r="IF31" s="18"/>
      <c r="IG31" s="18"/>
      <c r="IH31" s="18"/>
      <c r="II31" s="18"/>
      <c r="IJ31" s="18"/>
      <c r="IK31" s="18"/>
      <c r="IL31" s="18"/>
      <c r="IM31" s="18"/>
      <c r="IN31" s="18"/>
      <c r="IO31" s="18"/>
      <c r="IP31" s="18"/>
      <c r="IQ31" s="18"/>
      <c r="IR31" s="18"/>
      <c r="IS31" s="18"/>
      <c r="IT31" s="18"/>
      <c r="IU31" s="18"/>
      <c r="IV31" s="18"/>
      <c r="IW31" s="18"/>
      <c r="IX31" s="18"/>
      <c r="IY31" s="18"/>
      <c r="IZ31" s="18"/>
      <c r="JA31" s="18"/>
      <c r="JB31" s="18"/>
      <c r="JC31" s="18"/>
      <c r="JD31" s="18"/>
      <c r="JE31" s="18"/>
      <c r="JF31" s="18"/>
    </row>
    <row r="32" spans="1:306" x14ac:dyDescent="0.3">
      <c r="A32" s="18"/>
      <c r="B32" s="18"/>
      <c r="C32" s="18"/>
      <c r="AJ32" s="24"/>
      <c r="AK32" s="24"/>
      <c r="AL32" s="20"/>
      <c r="AM32" s="23"/>
      <c r="AN32" s="18"/>
      <c r="AO32" s="24"/>
      <c r="AW32" s="71"/>
      <c r="AX32" s="71"/>
      <c r="AY32" s="71"/>
      <c r="BB32" s="25"/>
      <c r="BC32" s="21"/>
      <c r="BG32" s="18"/>
      <c r="BN32" s="22"/>
      <c r="BO32" s="22"/>
      <c r="BP32" s="22"/>
      <c r="BQ32" s="22"/>
      <c r="BR32" s="15"/>
      <c r="CF32" s="15"/>
      <c r="CL32" s="22"/>
      <c r="CM32" s="15"/>
      <c r="CR32" s="22"/>
      <c r="CT32" s="15"/>
      <c r="CW32" s="22"/>
      <c r="DA32" s="15"/>
      <c r="DH32" s="15"/>
      <c r="DJ32" s="22"/>
      <c r="DO32" s="15"/>
      <c r="DV32" s="15"/>
      <c r="EC32" s="15"/>
      <c r="EJ32" s="15"/>
      <c r="EQ32" s="15"/>
      <c r="EX32" s="15"/>
      <c r="FE32" s="15"/>
      <c r="FL32" s="15"/>
      <c r="FS32" s="15"/>
      <c r="FZ32" s="15"/>
      <c r="GG32" s="15"/>
      <c r="GN32" s="15"/>
      <c r="GP32" s="22"/>
      <c r="GQ32" s="22"/>
      <c r="GR32" s="22"/>
      <c r="GS32" s="22"/>
      <c r="GT32" s="22"/>
      <c r="GU32" s="15"/>
      <c r="GV32" s="22"/>
      <c r="GW32" s="22"/>
      <c r="GX32" s="22"/>
      <c r="GY32" s="18"/>
      <c r="GZ32" s="18"/>
      <c r="HA32" s="18"/>
      <c r="HB32" s="18"/>
      <c r="HC32" s="18"/>
      <c r="HD32" s="18"/>
      <c r="HE32" s="18"/>
      <c r="HF32" s="18"/>
      <c r="HG32" s="18"/>
      <c r="HH32" s="18"/>
      <c r="HI32" s="18"/>
      <c r="HJ32" s="18"/>
      <c r="HK32" s="18"/>
      <c r="HL32" s="18"/>
      <c r="HM32" s="18"/>
      <c r="HN32" s="18"/>
      <c r="HO32" s="18"/>
      <c r="HP32" s="18"/>
      <c r="HQ32" s="18"/>
      <c r="HR32" s="18"/>
      <c r="HS32" s="18"/>
      <c r="HT32" s="18"/>
      <c r="HU32" s="18"/>
      <c r="HV32" s="18"/>
      <c r="HW32" s="18"/>
      <c r="HX32" s="18"/>
      <c r="HY32" s="18"/>
      <c r="HZ32" s="18"/>
      <c r="IA32" s="18"/>
      <c r="IB32" s="18"/>
      <c r="IC32" s="18"/>
      <c r="ID32" s="18"/>
      <c r="IE32" s="18"/>
      <c r="IF32" s="18"/>
      <c r="IG32" s="18"/>
      <c r="IH32" s="18"/>
      <c r="II32" s="18"/>
      <c r="IJ32" s="18"/>
      <c r="IK32" s="18"/>
      <c r="IL32" s="18"/>
      <c r="IM32" s="18"/>
      <c r="IN32" s="18"/>
      <c r="IO32" s="18"/>
      <c r="IP32" s="18"/>
      <c r="IQ32" s="18"/>
      <c r="IR32" s="18"/>
      <c r="IS32" s="18"/>
      <c r="IT32" s="18"/>
      <c r="IU32" s="18"/>
      <c r="IV32" s="18"/>
      <c r="IW32" s="18"/>
      <c r="IX32" s="18"/>
      <c r="IY32" s="18"/>
      <c r="IZ32" s="18"/>
      <c r="JA32" s="18"/>
      <c r="JB32" s="18"/>
      <c r="JC32" s="18"/>
      <c r="JD32" s="18"/>
      <c r="JE32" s="18"/>
      <c r="JF32" s="18"/>
    </row>
    <row r="33" spans="1:266" x14ac:dyDescent="0.3">
      <c r="A33" s="18"/>
      <c r="B33" s="18"/>
      <c r="C33" s="18"/>
      <c r="AJ33" s="24"/>
      <c r="AK33" s="24"/>
      <c r="AL33" s="20"/>
      <c r="AM33" s="23"/>
      <c r="AN33" s="18"/>
      <c r="AO33" s="24"/>
      <c r="AW33" s="71"/>
      <c r="AX33" s="71"/>
      <c r="AY33" s="71"/>
      <c r="BB33" s="25"/>
      <c r="BC33" s="21"/>
      <c r="BG33" s="18"/>
      <c r="BN33" s="22"/>
      <c r="BO33" s="22"/>
      <c r="BP33" s="22"/>
      <c r="BQ33" s="22"/>
      <c r="BR33" s="15"/>
      <c r="CF33" s="15"/>
      <c r="CL33" s="22"/>
      <c r="CM33" s="15"/>
      <c r="CR33" s="22"/>
      <c r="CT33" s="15"/>
      <c r="CW33" s="22"/>
      <c r="DA33" s="15"/>
      <c r="DH33" s="15"/>
      <c r="DJ33" s="22"/>
      <c r="DO33" s="15"/>
      <c r="DV33" s="15"/>
      <c r="EC33" s="15"/>
      <c r="EJ33" s="15"/>
      <c r="EQ33" s="15"/>
      <c r="EX33" s="15"/>
      <c r="FE33" s="15"/>
      <c r="FL33" s="15"/>
      <c r="FS33" s="15"/>
      <c r="FZ33" s="15"/>
      <c r="GG33" s="15"/>
      <c r="GN33" s="15"/>
      <c r="GP33" s="22"/>
      <c r="GQ33" s="22"/>
      <c r="GR33" s="22"/>
      <c r="GS33" s="22"/>
      <c r="GT33" s="22"/>
      <c r="GU33" s="15"/>
      <c r="GV33" s="22"/>
      <c r="GW33" s="22"/>
      <c r="GX33" s="22"/>
      <c r="GY33" s="18"/>
      <c r="GZ33" s="18"/>
      <c r="HA33" s="18"/>
      <c r="HB33" s="18"/>
      <c r="HC33" s="18"/>
      <c r="HD33" s="18"/>
      <c r="HE33" s="18"/>
      <c r="HF33" s="18"/>
      <c r="HG33" s="18"/>
      <c r="HH33" s="18"/>
      <c r="HI33" s="18"/>
      <c r="HJ33" s="18"/>
      <c r="HK33" s="18"/>
      <c r="HL33" s="18"/>
      <c r="HM33" s="18"/>
      <c r="HN33" s="18"/>
      <c r="HO33" s="18"/>
      <c r="HP33" s="18"/>
      <c r="HQ33" s="18"/>
      <c r="HR33" s="18"/>
      <c r="HS33" s="18"/>
      <c r="HT33" s="18"/>
      <c r="HU33" s="18"/>
      <c r="HV33" s="18"/>
      <c r="HW33" s="18"/>
      <c r="HX33" s="18"/>
      <c r="HY33" s="18"/>
      <c r="HZ33" s="18"/>
      <c r="IA33" s="18"/>
      <c r="IB33" s="18"/>
      <c r="IC33" s="18"/>
      <c r="ID33" s="18"/>
      <c r="IE33" s="18"/>
      <c r="IF33" s="18"/>
      <c r="IG33" s="18"/>
      <c r="IH33" s="18"/>
      <c r="II33" s="18"/>
      <c r="IJ33" s="18"/>
      <c r="IK33" s="18"/>
      <c r="IL33" s="18"/>
      <c r="IM33" s="18"/>
      <c r="IN33" s="18"/>
      <c r="IO33" s="18"/>
      <c r="IP33" s="18"/>
      <c r="IQ33" s="18"/>
      <c r="IR33" s="18"/>
      <c r="IS33" s="18"/>
      <c r="IT33" s="18"/>
      <c r="IU33" s="18"/>
      <c r="IV33" s="18"/>
      <c r="IW33" s="18"/>
      <c r="IX33" s="18"/>
      <c r="IY33" s="18"/>
      <c r="IZ33" s="18"/>
      <c r="JA33" s="18"/>
      <c r="JB33" s="18"/>
      <c r="JC33" s="18"/>
      <c r="JD33" s="18"/>
      <c r="JE33" s="18"/>
      <c r="JF33" s="18"/>
    </row>
    <row r="34" spans="1:266" x14ac:dyDescent="0.3">
      <c r="A34" s="18"/>
      <c r="B34" s="18"/>
      <c r="C34" s="18"/>
      <c r="AJ34" s="24"/>
      <c r="AK34" s="24"/>
      <c r="AL34" s="20"/>
      <c r="AM34" s="23"/>
      <c r="AN34" s="18"/>
      <c r="AO34" s="24"/>
      <c r="AW34" s="71"/>
      <c r="AX34" s="71"/>
      <c r="AY34" s="71"/>
      <c r="BB34" s="25"/>
      <c r="BC34" s="21"/>
      <c r="BG34" s="18"/>
      <c r="BN34" s="22"/>
      <c r="BO34" s="22"/>
      <c r="BP34" s="22"/>
      <c r="BQ34" s="22"/>
      <c r="BR34" s="15"/>
      <c r="CF34" s="15"/>
      <c r="CL34" s="22"/>
      <c r="CM34" s="15"/>
      <c r="CR34" s="22"/>
      <c r="CT34" s="15"/>
      <c r="CW34" s="22"/>
      <c r="DA34" s="15"/>
      <c r="DH34" s="15"/>
      <c r="DJ34" s="22"/>
      <c r="DO34" s="15"/>
      <c r="DV34" s="15"/>
      <c r="EC34" s="15"/>
      <c r="EJ34" s="15"/>
      <c r="EQ34" s="15"/>
      <c r="EX34" s="15"/>
      <c r="FE34" s="15"/>
      <c r="FL34" s="15"/>
      <c r="FS34" s="15"/>
      <c r="FZ34" s="15"/>
      <c r="GG34" s="15"/>
      <c r="GN34" s="15"/>
      <c r="GP34" s="22"/>
      <c r="GQ34" s="22"/>
      <c r="GR34" s="22"/>
      <c r="GS34" s="22"/>
      <c r="GT34" s="22"/>
      <c r="GU34" s="15"/>
      <c r="GV34" s="22"/>
      <c r="GW34" s="22"/>
      <c r="GX34" s="22"/>
      <c r="GY34" s="18"/>
      <c r="GZ34" s="18"/>
      <c r="HA34" s="18"/>
      <c r="HB34" s="18"/>
      <c r="HC34" s="18"/>
      <c r="HD34" s="18"/>
      <c r="HE34" s="18"/>
      <c r="HF34" s="18"/>
      <c r="HG34" s="18"/>
      <c r="HH34" s="18"/>
      <c r="HI34" s="18"/>
      <c r="HJ34" s="18"/>
      <c r="HK34" s="18"/>
      <c r="HL34" s="18"/>
      <c r="HM34" s="18"/>
      <c r="HN34" s="18"/>
      <c r="HO34" s="18"/>
      <c r="HP34" s="18"/>
      <c r="HQ34" s="18"/>
      <c r="HR34" s="18"/>
      <c r="HS34" s="18"/>
      <c r="HT34" s="18"/>
      <c r="HU34" s="18"/>
      <c r="HV34" s="18"/>
      <c r="HW34" s="18"/>
      <c r="HX34" s="18"/>
      <c r="HY34" s="18"/>
      <c r="HZ34" s="18"/>
      <c r="IA34" s="18"/>
      <c r="IB34" s="18"/>
      <c r="IC34" s="18"/>
      <c r="ID34" s="18"/>
      <c r="IE34" s="18"/>
      <c r="IF34" s="18"/>
      <c r="IG34" s="18"/>
      <c r="IH34" s="18"/>
      <c r="II34" s="18"/>
      <c r="IJ34" s="18"/>
      <c r="IK34" s="18"/>
      <c r="IL34" s="18"/>
      <c r="IM34" s="18"/>
      <c r="IN34" s="18"/>
      <c r="IO34" s="18"/>
      <c r="IP34" s="18"/>
      <c r="IQ34" s="18"/>
      <c r="IR34" s="18"/>
      <c r="IS34" s="18"/>
      <c r="IT34" s="18"/>
      <c r="IU34" s="18"/>
      <c r="IV34" s="18"/>
      <c r="IW34" s="18"/>
      <c r="IX34" s="18"/>
      <c r="IY34" s="18"/>
      <c r="IZ34" s="18"/>
      <c r="JA34" s="18"/>
      <c r="JB34" s="18"/>
      <c r="JC34" s="18"/>
      <c r="JD34" s="18"/>
      <c r="JE34" s="18"/>
      <c r="JF34" s="18"/>
    </row>
    <row r="35" spans="1:266" x14ac:dyDescent="0.3">
      <c r="A35" s="18"/>
      <c r="B35" s="18"/>
      <c r="C35" s="18"/>
      <c r="AJ35" s="24"/>
      <c r="AK35" s="24"/>
      <c r="AL35" s="20"/>
      <c r="AM35" s="23"/>
      <c r="AN35" s="18"/>
      <c r="AO35" s="24"/>
      <c r="AW35" s="71"/>
      <c r="AX35" s="71"/>
      <c r="AY35" s="71"/>
      <c r="BB35" s="25"/>
      <c r="BC35" s="21"/>
      <c r="BG35" s="18"/>
      <c r="BN35" s="22"/>
      <c r="BO35" s="22"/>
      <c r="BP35" s="22"/>
      <c r="BQ35" s="22"/>
      <c r="BR35" s="15"/>
      <c r="CF35" s="15"/>
      <c r="CL35" s="22"/>
      <c r="CM35" s="15"/>
      <c r="CR35" s="22"/>
      <c r="CT35" s="15"/>
      <c r="CW35" s="22"/>
      <c r="DA35" s="15"/>
      <c r="DH35" s="15"/>
      <c r="DJ35" s="22"/>
      <c r="DO35" s="15"/>
      <c r="DV35" s="15"/>
      <c r="EC35" s="15"/>
      <c r="EJ35" s="15"/>
      <c r="EQ35" s="15"/>
      <c r="EX35" s="15"/>
      <c r="FE35" s="15"/>
      <c r="FL35" s="15"/>
      <c r="FS35" s="15"/>
      <c r="FZ35" s="15"/>
      <c r="GG35" s="15"/>
      <c r="GN35" s="15"/>
      <c r="GP35" s="22"/>
      <c r="GQ35" s="22"/>
      <c r="GR35" s="22"/>
      <c r="GS35" s="22"/>
      <c r="GT35" s="22"/>
      <c r="GU35" s="15"/>
      <c r="GV35" s="22"/>
      <c r="GW35" s="22"/>
      <c r="GX35" s="22"/>
      <c r="GY35" s="18"/>
      <c r="GZ35" s="18"/>
      <c r="HA35" s="18"/>
      <c r="HB35" s="18"/>
      <c r="HC35" s="18"/>
      <c r="HD35" s="18"/>
      <c r="HE35" s="18"/>
      <c r="HF35" s="18"/>
      <c r="HG35" s="18"/>
      <c r="HH35" s="18"/>
      <c r="HI35" s="18"/>
      <c r="HJ35" s="18"/>
      <c r="HK35" s="18"/>
      <c r="HL35" s="18"/>
      <c r="HM35" s="18"/>
      <c r="HN35" s="18"/>
      <c r="HO35" s="18"/>
      <c r="HP35" s="18"/>
      <c r="HQ35" s="18"/>
      <c r="HR35" s="18"/>
      <c r="HS35" s="18"/>
      <c r="HT35" s="18"/>
      <c r="HU35" s="18"/>
      <c r="HV35" s="18"/>
      <c r="HW35" s="18"/>
      <c r="HX35" s="18"/>
      <c r="HY35" s="18"/>
      <c r="HZ35" s="18"/>
      <c r="IA35" s="18"/>
      <c r="IB35" s="18"/>
      <c r="IC35" s="18"/>
      <c r="ID35" s="18"/>
      <c r="IE35" s="18"/>
      <c r="IF35" s="18"/>
      <c r="IG35" s="18"/>
      <c r="IH35" s="18"/>
      <c r="II35" s="18"/>
      <c r="IJ35" s="18"/>
      <c r="IK35" s="18"/>
      <c r="IL35" s="18"/>
      <c r="IM35" s="18"/>
      <c r="IN35" s="18"/>
      <c r="IO35" s="18"/>
      <c r="IP35" s="18"/>
      <c r="IQ35" s="18"/>
      <c r="IR35" s="18"/>
      <c r="IS35" s="18"/>
      <c r="IT35" s="18"/>
      <c r="IU35" s="18"/>
      <c r="IV35" s="18"/>
      <c r="IW35" s="18"/>
      <c r="IX35" s="18"/>
      <c r="IY35" s="18"/>
      <c r="IZ35" s="18"/>
      <c r="JA35" s="18"/>
      <c r="JB35" s="18"/>
      <c r="JC35" s="18"/>
      <c r="JD35" s="18"/>
      <c r="JE35" s="18"/>
      <c r="JF35" s="18"/>
    </row>
    <row r="36" spans="1:266" x14ac:dyDescent="0.3">
      <c r="A36" s="18"/>
      <c r="B36" s="18"/>
      <c r="C36" s="18"/>
      <c r="AJ36" s="24"/>
      <c r="AK36" s="24"/>
      <c r="AL36" s="20"/>
      <c r="AM36" s="23"/>
      <c r="AN36" s="18"/>
      <c r="AO36" s="24"/>
      <c r="AW36" s="71"/>
      <c r="AX36" s="71"/>
      <c r="AY36" s="71"/>
      <c r="BB36" s="25"/>
      <c r="BC36" s="21"/>
      <c r="BG36" s="18"/>
      <c r="BN36" s="22"/>
      <c r="BO36" s="22"/>
      <c r="BP36" s="22"/>
      <c r="BQ36" s="22"/>
      <c r="BR36" s="15"/>
      <c r="CF36" s="15"/>
      <c r="CL36" s="22"/>
      <c r="CM36" s="15"/>
      <c r="CR36" s="22"/>
      <c r="CT36" s="15"/>
      <c r="CW36" s="22"/>
      <c r="DA36" s="15"/>
      <c r="DH36" s="15"/>
      <c r="DJ36" s="22"/>
      <c r="DO36" s="15"/>
      <c r="DV36" s="15"/>
      <c r="EC36" s="15"/>
      <c r="EJ36" s="15"/>
      <c r="EQ36" s="15"/>
      <c r="EX36" s="15"/>
      <c r="FE36" s="15"/>
      <c r="FL36" s="15"/>
      <c r="FS36" s="15"/>
      <c r="FZ36" s="15"/>
      <c r="GG36" s="15"/>
      <c r="GN36" s="15"/>
      <c r="GP36" s="22"/>
      <c r="GQ36" s="22"/>
      <c r="GR36" s="22"/>
      <c r="GS36" s="22"/>
      <c r="GT36" s="22"/>
      <c r="GU36" s="15"/>
      <c r="GV36" s="22"/>
      <c r="GW36" s="22"/>
      <c r="GX36" s="22"/>
      <c r="GY36" s="18"/>
      <c r="GZ36" s="18"/>
      <c r="HA36" s="18"/>
      <c r="HB36" s="18"/>
      <c r="HC36" s="18"/>
      <c r="HD36" s="18"/>
      <c r="HE36" s="18"/>
      <c r="HF36" s="18"/>
      <c r="HG36" s="18"/>
      <c r="HH36" s="18"/>
      <c r="HI36" s="18"/>
      <c r="HJ36" s="18"/>
      <c r="HK36" s="18"/>
      <c r="HL36" s="18"/>
      <c r="HM36" s="18"/>
      <c r="HN36" s="18"/>
      <c r="HO36" s="18"/>
      <c r="HP36" s="18"/>
      <c r="HQ36" s="18"/>
      <c r="HR36" s="18"/>
      <c r="HS36" s="18"/>
      <c r="HT36" s="18"/>
      <c r="HU36" s="18"/>
      <c r="HV36" s="18"/>
      <c r="HW36" s="18"/>
      <c r="HX36" s="18"/>
      <c r="HY36" s="18"/>
      <c r="HZ36" s="18"/>
      <c r="IA36" s="18"/>
      <c r="IB36" s="18"/>
      <c r="IC36" s="18"/>
      <c r="ID36" s="18"/>
      <c r="IE36" s="18"/>
      <c r="IF36" s="18"/>
      <c r="IG36" s="18"/>
      <c r="IH36" s="18"/>
      <c r="II36" s="18"/>
      <c r="IJ36" s="18"/>
      <c r="IK36" s="18"/>
      <c r="IL36" s="18"/>
      <c r="IM36" s="18"/>
      <c r="IN36" s="18"/>
      <c r="IO36" s="18"/>
      <c r="IP36" s="18"/>
      <c r="IQ36" s="18"/>
      <c r="IR36" s="18"/>
      <c r="IS36" s="18"/>
      <c r="IT36" s="18"/>
      <c r="IU36" s="18"/>
      <c r="IV36" s="18"/>
      <c r="IW36" s="18"/>
      <c r="IX36" s="18"/>
      <c r="IY36" s="18"/>
      <c r="IZ36" s="18"/>
      <c r="JA36" s="18"/>
      <c r="JB36" s="18"/>
      <c r="JC36" s="18"/>
      <c r="JD36" s="18"/>
      <c r="JE36" s="18"/>
      <c r="JF36" s="18"/>
    </row>
    <row r="37" spans="1:266" x14ac:dyDescent="0.3">
      <c r="A37" s="18"/>
      <c r="B37" s="18"/>
      <c r="C37" s="18"/>
      <c r="AJ37" s="24"/>
      <c r="AK37" s="24"/>
      <c r="AL37" s="20"/>
      <c r="AM37" s="23"/>
      <c r="AN37" s="18"/>
      <c r="AO37" s="24"/>
      <c r="AW37" s="71"/>
      <c r="AX37" s="71"/>
      <c r="AY37" s="71"/>
      <c r="BB37" s="25"/>
      <c r="BC37" s="21"/>
      <c r="BG37" s="18"/>
      <c r="BN37" s="22"/>
      <c r="BO37" s="22"/>
      <c r="BP37" s="22"/>
      <c r="BQ37" s="22"/>
      <c r="BR37" s="15"/>
      <c r="CF37" s="15"/>
      <c r="CL37" s="22"/>
      <c r="CM37" s="15"/>
      <c r="CR37" s="22"/>
      <c r="CT37" s="15"/>
      <c r="CW37" s="22"/>
      <c r="DA37" s="15"/>
      <c r="DH37" s="15"/>
      <c r="DJ37" s="22"/>
      <c r="DO37" s="15"/>
      <c r="DV37" s="15"/>
      <c r="EC37" s="15"/>
      <c r="EJ37" s="15"/>
      <c r="EQ37" s="15"/>
      <c r="EX37" s="15"/>
      <c r="FE37" s="15"/>
      <c r="FL37" s="15"/>
      <c r="FS37" s="15"/>
      <c r="FZ37" s="15"/>
      <c r="GG37" s="15"/>
      <c r="GN37" s="15"/>
      <c r="GP37" s="22"/>
      <c r="GQ37" s="22"/>
      <c r="GR37" s="22"/>
      <c r="GS37" s="22"/>
      <c r="GT37" s="22"/>
      <c r="GU37" s="15"/>
      <c r="GV37" s="22"/>
      <c r="GW37" s="22"/>
      <c r="GX37" s="22"/>
      <c r="GY37" s="18"/>
      <c r="GZ37" s="18"/>
      <c r="HA37" s="18"/>
      <c r="HB37" s="18"/>
      <c r="HC37" s="18"/>
      <c r="HD37" s="18"/>
      <c r="HE37" s="18"/>
      <c r="HF37" s="18"/>
      <c r="HG37" s="18"/>
      <c r="HH37" s="18"/>
      <c r="HI37" s="18"/>
      <c r="HJ37" s="18"/>
      <c r="HK37" s="18"/>
      <c r="HL37" s="18"/>
      <c r="HM37" s="18"/>
      <c r="HN37" s="18"/>
      <c r="HO37" s="18"/>
      <c r="HP37" s="18"/>
      <c r="HQ37" s="18"/>
      <c r="HR37" s="18"/>
      <c r="HS37" s="18"/>
      <c r="HT37" s="18"/>
      <c r="HU37" s="18"/>
      <c r="HV37" s="18"/>
      <c r="HW37" s="18"/>
      <c r="HX37" s="18"/>
      <c r="HY37" s="18"/>
      <c r="HZ37" s="18"/>
      <c r="IA37" s="18"/>
      <c r="IB37" s="18"/>
      <c r="IC37" s="18"/>
      <c r="ID37" s="18"/>
      <c r="IE37" s="18"/>
      <c r="IF37" s="18"/>
      <c r="IG37" s="18"/>
      <c r="IH37" s="18"/>
      <c r="II37" s="18"/>
      <c r="IJ37" s="18"/>
      <c r="IK37" s="18"/>
      <c r="IL37" s="18"/>
      <c r="IM37" s="18"/>
      <c r="IN37" s="18"/>
      <c r="IO37" s="18"/>
      <c r="IP37" s="18"/>
      <c r="IQ37" s="18"/>
      <c r="IR37" s="18"/>
      <c r="IS37" s="18"/>
      <c r="IT37" s="18"/>
      <c r="IU37" s="18"/>
      <c r="IV37" s="18"/>
      <c r="IW37" s="18"/>
      <c r="IX37" s="18"/>
      <c r="IY37" s="18"/>
      <c r="IZ37" s="18"/>
      <c r="JA37" s="18"/>
      <c r="JB37" s="18"/>
      <c r="JC37" s="18"/>
      <c r="JD37" s="18"/>
      <c r="JE37" s="18"/>
      <c r="JF37" s="18"/>
    </row>
    <row r="38" spans="1:266" x14ac:dyDescent="0.3">
      <c r="A38" s="18"/>
      <c r="B38" s="18"/>
      <c r="C38" s="18"/>
      <c r="AJ38" s="24"/>
      <c r="AK38" s="24"/>
      <c r="AL38" s="20"/>
      <c r="AM38" s="23"/>
      <c r="AN38" s="18"/>
      <c r="AO38" s="24"/>
      <c r="AW38" s="71"/>
      <c r="AX38" s="71"/>
      <c r="AY38" s="71"/>
      <c r="BB38" s="25"/>
      <c r="BC38" s="21"/>
      <c r="BG38" s="18"/>
      <c r="BN38" s="22"/>
      <c r="BO38" s="22"/>
      <c r="BP38" s="22"/>
      <c r="BQ38" s="22"/>
      <c r="BR38" s="15"/>
      <c r="CF38" s="15"/>
      <c r="CL38" s="22"/>
      <c r="CM38" s="15"/>
      <c r="CR38" s="22"/>
      <c r="CT38" s="15"/>
      <c r="CW38" s="22"/>
      <c r="DA38" s="15"/>
      <c r="DH38" s="15"/>
      <c r="DJ38" s="22"/>
      <c r="DO38" s="15"/>
      <c r="DV38" s="15"/>
      <c r="EC38" s="15"/>
      <c r="EJ38" s="15"/>
      <c r="EQ38" s="15"/>
      <c r="EX38" s="15"/>
      <c r="FE38" s="15"/>
      <c r="FL38" s="15"/>
      <c r="FS38" s="15"/>
      <c r="FZ38" s="15"/>
      <c r="GG38" s="15"/>
      <c r="GN38" s="15"/>
      <c r="GP38" s="22"/>
      <c r="GQ38" s="22"/>
      <c r="GR38" s="22"/>
      <c r="GS38" s="22"/>
      <c r="GT38" s="22"/>
      <c r="GU38" s="15"/>
      <c r="GV38" s="22"/>
      <c r="GW38" s="22"/>
      <c r="GX38" s="22"/>
      <c r="GY38" s="18"/>
      <c r="GZ38" s="18"/>
      <c r="HA38" s="18"/>
      <c r="HB38" s="18"/>
      <c r="HC38" s="18"/>
      <c r="HD38" s="18"/>
      <c r="HE38" s="18"/>
      <c r="HF38" s="18"/>
      <c r="HG38" s="18"/>
      <c r="HH38" s="18"/>
      <c r="HI38" s="18"/>
      <c r="HJ38" s="18"/>
      <c r="HK38" s="18"/>
      <c r="HL38" s="18"/>
      <c r="HM38" s="18"/>
      <c r="HN38" s="18"/>
      <c r="HO38" s="18"/>
      <c r="HP38" s="18"/>
      <c r="HQ38" s="18"/>
      <c r="HR38" s="18"/>
      <c r="HS38" s="18"/>
      <c r="HT38" s="18"/>
      <c r="HU38" s="18"/>
      <c r="HV38" s="18"/>
      <c r="HW38" s="18"/>
      <c r="HX38" s="18"/>
      <c r="HY38" s="18"/>
      <c r="HZ38" s="18"/>
      <c r="IA38" s="18"/>
      <c r="IB38" s="18"/>
      <c r="IC38" s="18"/>
      <c r="ID38" s="18"/>
      <c r="IE38" s="18"/>
      <c r="IF38" s="18"/>
      <c r="IG38" s="18"/>
      <c r="IH38" s="18"/>
      <c r="II38" s="18"/>
      <c r="IJ38" s="18"/>
      <c r="IK38" s="18"/>
      <c r="IL38" s="18"/>
      <c r="IM38" s="18"/>
      <c r="IN38" s="18"/>
      <c r="IO38" s="18"/>
      <c r="IP38" s="18"/>
      <c r="IQ38" s="18"/>
      <c r="IR38" s="18"/>
      <c r="IS38" s="18"/>
      <c r="IT38" s="18"/>
      <c r="IU38" s="18"/>
      <c r="IV38" s="18"/>
      <c r="IW38" s="18"/>
      <c r="IX38" s="18"/>
      <c r="IY38" s="18"/>
      <c r="IZ38" s="18"/>
      <c r="JA38" s="18"/>
      <c r="JB38" s="18"/>
      <c r="JC38" s="18"/>
      <c r="JD38" s="18"/>
      <c r="JE38" s="18"/>
      <c r="JF38" s="18"/>
    </row>
    <row r="39" spans="1:266" x14ac:dyDescent="0.3">
      <c r="A39" s="18"/>
      <c r="B39" s="18"/>
      <c r="C39" s="18"/>
      <c r="AJ39" s="24"/>
      <c r="AK39" s="24"/>
      <c r="AL39" s="20"/>
      <c r="AM39" s="23"/>
      <c r="AN39" s="18"/>
      <c r="AO39" s="24"/>
      <c r="AW39" s="71"/>
      <c r="AX39" s="71"/>
      <c r="AY39" s="71"/>
      <c r="BB39" s="25"/>
      <c r="BC39" s="21"/>
      <c r="BG39" s="18"/>
      <c r="BN39" s="22"/>
      <c r="BO39" s="22"/>
      <c r="BP39" s="22"/>
      <c r="BQ39" s="22"/>
      <c r="BR39" s="15"/>
      <c r="CF39" s="15"/>
      <c r="CL39" s="22"/>
      <c r="CM39" s="15"/>
      <c r="CR39" s="22"/>
      <c r="CT39" s="15"/>
      <c r="CW39" s="22"/>
      <c r="DA39" s="15"/>
      <c r="DH39" s="15"/>
      <c r="DJ39" s="22"/>
      <c r="DO39" s="15"/>
      <c r="DV39" s="15"/>
      <c r="EC39" s="15"/>
      <c r="EJ39" s="15"/>
      <c r="EQ39" s="15"/>
      <c r="EX39" s="15"/>
      <c r="FE39" s="15"/>
      <c r="FL39" s="15"/>
      <c r="FS39" s="15"/>
      <c r="FZ39" s="15"/>
      <c r="GG39" s="15"/>
      <c r="GN39" s="15"/>
      <c r="GP39" s="22"/>
      <c r="GQ39" s="22"/>
      <c r="GR39" s="22"/>
      <c r="GS39" s="22"/>
      <c r="GT39" s="22"/>
      <c r="GU39" s="15"/>
      <c r="GV39" s="22"/>
      <c r="GW39" s="22"/>
      <c r="GX39" s="22"/>
      <c r="GY39" s="18"/>
      <c r="GZ39" s="18"/>
      <c r="HA39" s="18"/>
      <c r="HB39" s="18"/>
      <c r="HC39" s="18"/>
      <c r="HD39" s="18"/>
      <c r="HE39" s="18"/>
      <c r="HF39" s="18"/>
      <c r="HG39" s="18"/>
      <c r="HH39" s="18"/>
      <c r="HI39" s="18"/>
      <c r="HJ39" s="18"/>
      <c r="HK39" s="18"/>
      <c r="HL39" s="18"/>
      <c r="HM39" s="18"/>
      <c r="HN39" s="18"/>
      <c r="HO39" s="18"/>
      <c r="HP39" s="18"/>
      <c r="HQ39" s="18"/>
      <c r="HR39" s="18"/>
      <c r="HS39" s="18"/>
      <c r="HT39" s="18"/>
      <c r="HU39" s="18"/>
      <c r="HV39" s="18"/>
      <c r="HW39" s="18"/>
      <c r="HX39" s="18"/>
      <c r="HY39" s="18"/>
      <c r="HZ39" s="18"/>
      <c r="IA39" s="18"/>
      <c r="IB39" s="18"/>
      <c r="IC39" s="18"/>
      <c r="ID39" s="18"/>
      <c r="IE39" s="18"/>
      <c r="IF39" s="18"/>
      <c r="IG39" s="18"/>
      <c r="IH39" s="18"/>
      <c r="II39" s="18"/>
      <c r="IJ39" s="18"/>
      <c r="IK39" s="18"/>
      <c r="IL39" s="18"/>
      <c r="IM39" s="18"/>
      <c r="IN39" s="18"/>
      <c r="IO39" s="18"/>
      <c r="IP39" s="18"/>
      <c r="IQ39" s="18"/>
      <c r="IR39" s="18"/>
      <c r="IS39" s="18"/>
      <c r="IT39" s="18"/>
      <c r="IU39" s="18"/>
      <c r="IV39" s="18"/>
      <c r="IW39" s="18"/>
      <c r="IX39" s="18"/>
      <c r="IY39" s="18"/>
      <c r="IZ39" s="18"/>
      <c r="JA39" s="18"/>
      <c r="JB39" s="18"/>
      <c r="JC39" s="18"/>
      <c r="JD39" s="18"/>
      <c r="JE39" s="18"/>
      <c r="JF39" s="18"/>
    </row>
    <row r="40" spans="1:266" x14ac:dyDescent="0.3">
      <c r="A40" s="18"/>
      <c r="B40" s="18"/>
      <c r="C40" s="18"/>
      <c r="AJ40" s="24"/>
      <c r="AK40" s="24"/>
      <c r="AL40" s="20"/>
      <c r="AM40" s="23"/>
      <c r="AN40" s="18"/>
      <c r="AO40" s="24"/>
      <c r="AW40" s="71"/>
      <c r="AX40" s="71"/>
      <c r="AY40" s="71"/>
      <c r="BB40" s="25"/>
      <c r="BC40" s="21"/>
      <c r="BG40" s="18"/>
      <c r="BN40" s="22"/>
      <c r="BO40" s="22"/>
      <c r="BP40" s="22"/>
      <c r="BQ40" s="22"/>
      <c r="BR40" s="15"/>
      <c r="CF40" s="15"/>
      <c r="CL40" s="22"/>
      <c r="CM40" s="15"/>
      <c r="CR40" s="22"/>
      <c r="CT40" s="15"/>
      <c r="CW40" s="22"/>
      <c r="DA40" s="15"/>
      <c r="DH40" s="15"/>
      <c r="DJ40" s="22"/>
      <c r="DO40" s="15"/>
      <c r="DV40" s="15"/>
      <c r="EC40" s="15"/>
      <c r="EJ40" s="15"/>
      <c r="EQ40" s="15"/>
      <c r="EX40" s="15"/>
      <c r="FE40" s="15"/>
      <c r="FL40" s="15"/>
      <c r="FS40" s="15"/>
      <c r="FZ40" s="15"/>
      <c r="GG40" s="15"/>
      <c r="GN40" s="15"/>
      <c r="GP40" s="22"/>
      <c r="GQ40" s="22"/>
      <c r="GR40" s="22"/>
      <c r="GS40" s="22"/>
      <c r="GT40" s="22"/>
      <c r="GU40" s="15"/>
      <c r="GV40" s="22"/>
      <c r="GW40" s="22"/>
      <c r="GX40" s="22"/>
      <c r="GY40" s="18"/>
      <c r="GZ40" s="18"/>
      <c r="HA40" s="18"/>
      <c r="HB40" s="18"/>
      <c r="HC40" s="18"/>
      <c r="HD40" s="18"/>
      <c r="HE40" s="18"/>
      <c r="HF40" s="18"/>
      <c r="HG40" s="18"/>
      <c r="HH40" s="18"/>
      <c r="HI40" s="18"/>
      <c r="HJ40" s="18"/>
      <c r="HK40" s="18"/>
      <c r="HL40" s="18"/>
      <c r="HM40" s="18"/>
      <c r="HN40" s="18"/>
      <c r="HO40" s="18"/>
      <c r="HP40" s="18"/>
      <c r="HQ40" s="18"/>
      <c r="HR40" s="18"/>
      <c r="HS40" s="18"/>
      <c r="HT40" s="18"/>
      <c r="HU40" s="18"/>
      <c r="HV40" s="18"/>
      <c r="HW40" s="18"/>
      <c r="HX40" s="18"/>
      <c r="HY40" s="18"/>
      <c r="HZ40" s="18"/>
      <c r="IA40" s="18"/>
      <c r="IB40" s="18"/>
      <c r="IC40" s="18"/>
      <c r="ID40" s="18"/>
      <c r="IE40" s="18"/>
      <c r="IF40" s="18"/>
      <c r="IG40" s="18"/>
      <c r="IH40" s="18"/>
      <c r="II40" s="18"/>
      <c r="IJ40" s="18"/>
      <c r="IK40" s="18"/>
      <c r="IL40" s="18"/>
      <c r="IM40" s="18"/>
      <c r="IN40" s="18"/>
      <c r="IO40" s="18"/>
      <c r="IP40" s="18"/>
      <c r="IQ40" s="18"/>
      <c r="IR40" s="18"/>
      <c r="IS40" s="18"/>
      <c r="IT40" s="18"/>
      <c r="IU40" s="18"/>
      <c r="IV40" s="18"/>
      <c r="IW40" s="18"/>
      <c r="IX40" s="18"/>
      <c r="IY40" s="18"/>
      <c r="IZ40" s="18"/>
      <c r="JA40" s="18"/>
      <c r="JB40" s="18"/>
      <c r="JC40" s="18"/>
      <c r="JD40" s="18"/>
      <c r="JE40" s="18"/>
      <c r="JF40" s="18"/>
    </row>
    <row r="41" spans="1:266" x14ac:dyDescent="0.3">
      <c r="A41" s="18"/>
      <c r="B41" s="18"/>
      <c r="C41" s="18"/>
      <c r="AJ41" s="24"/>
      <c r="AK41" s="24"/>
      <c r="AL41" s="20"/>
      <c r="AM41" s="23"/>
      <c r="AN41" s="18"/>
      <c r="AO41" s="24"/>
      <c r="AW41" s="71"/>
      <c r="AX41" s="71"/>
      <c r="AY41" s="71"/>
      <c r="BB41" s="25"/>
      <c r="BC41" s="21"/>
      <c r="BG41" s="18"/>
      <c r="BN41" s="22"/>
      <c r="BO41" s="22"/>
      <c r="BP41" s="22"/>
      <c r="BQ41" s="22"/>
      <c r="BR41" s="15"/>
      <c r="CF41" s="15"/>
      <c r="CL41" s="22"/>
      <c r="CM41" s="15"/>
      <c r="CR41" s="22"/>
      <c r="CT41" s="15"/>
      <c r="CW41" s="22"/>
      <c r="DA41" s="15"/>
      <c r="DH41" s="15"/>
      <c r="DJ41" s="22"/>
      <c r="DO41" s="15"/>
      <c r="DV41" s="15"/>
      <c r="EC41" s="15"/>
      <c r="EJ41" s="15"/>
      <c r="EQ41" s="15"/>
      <c r="EX41" s="15"/>
      <c r="FE41" s="15"/>
      <c r="FL41" s="15"/>
      <c r="FS41" s="15"/>
      <c r="FZ41" s="15"/>
      <c r="GG41" s="15"/>
      <c r="GN41" s="15"/>
      <c r="GP41" s="22"/>
      <c r="GQ41" s="22"/>
      <c r="GR41" s="22"/>
      <c r="GS41" s="22"/>
      <c r="GT41" s="22"/>
      <c r="GU41" s="15"/>
      <c r="GV41" s="22"/>
      <c r="GW41" s="22"/>
      <c r="GX41" s="22"/>
      <c r="GY41" s="18"/>
      <c r="GZ41" s="18"/>
      <c r="HA41" s="18"/>
      <c r="HB41" s="18"/>
      <c r="HC41" s="18"/>
      <c r="HD41" s="18"/>
      <c r="HE41" s="18"/>
      <c r="HF41" s="18"/>
      <c r="HG41" s="18"/>
      <c r="HH41" s="18"/>
      <c r="HI41" s="18"/>
      <c r="HJ41" s="18"/>
      <c r="HK41" s="18"/>
      <c r="HL41" s="18"/>
      <c r="HM41" s="18"/>
      <c r="HN41" s="18"/>
      <c r="HO41" s="18"/>
      <c r="HP41" s="18"/>
      <c r="HQ41" s="18"/>
      <c r="HR41" s="18"/>
      <c r="HS41" s="18"/>
      <c r="HT41" s="18"/>
      <c r="HU41" s="18"/>
      <c r="HV41" s="18"/>
      <c r="HW41" s="18"/>
      <c r="HX41" s="18"/>
      <c r="HY41" s="18"/>
      <c r="HZ41" s="18"/>
      <c r="IA41" s="18"/>
      <c r="IB41" s="18"/>
      <c r="IC41" s="18"/>
      <c r="ID41" s="18"/>
      <c r="IE41" s="18"/>
      <c r="IF41" s="18"/>
      <c r="IG41" s="18"/>
      <c r="IH41" s="18"/>
      <c r="II41" s="18"/>
      <c r="IJ41" s="18"/>
      <c r="IK41" s="18"/>
      <c r="IL41" s="18"/>
      <c r="IM41" s="18"/>
      <c r="IN41" s="18"/>
      <c r="IO41" s="18"/>
      <c r="IP41" s="18"/>
      <c r="IQ41" s="18"/>
      <c r="IR41" s="18"/>
      <c r="IS41" s="18"/>
      <c r="IT41" s="18"/>
      <c r="IU41" s="18"/>
      <c r="IV41" s="18"/>
      <c r="IW41" s="18"/>
      <c r="IX41" s="18"/>
      <c r="IY41" s="18"/>
      <c r="IZ41" s="18"/>
      <c r="JA41" s="18"/>
      <c r="JB41" s="18"/>
      <c r="JC41" s="18"/>
      <c r="JD41" s="18"/>
      <c r="JE41" s="18"/>
      <c r="JF41" s="18"/>
    </row>
    <row r="42" spans="1:266" x14ac:dyDescent="0.3">
      <c r="A42" s="18"/>
      <c r="B42" s="18"/>
      <c r="C42" s="18"/>
      <c r="AJ42" s="24"/>
      <c r="AK42" s="24"/>
      <c r="AL42" s="20"/>
      <c r="AM42" s="23"/>
      <c r="AN42" s="18"/>
      <c r="AO42" s="24"/>
      <c r="AW42" s="71"/>
      <c r="AX42" s="71"/>
      <c r="AY42" s="71"/>
      <c r="BB42" s="25"/>
      <c r="BC42" s="21"/>
      <c r="BG42" s="18"/>
      <c r="BN42" s="22"/>
      <c r="BO42" s="22"/>
      <c r="BP42" s="22"/>
      <c r="BQ42" s="22"/>
      <c r="BR42" s="15"/>
      <c r="CF42" s="15"/>
      <c r="CL42" s="22"/>
      <c r="CM42" s="15"/>
      <c r="CR42" s="22"/>
      <c r="CT42" s="15"/>
      <c r="CW42" s="22"/>
      <c r="DA42" s="15"/>
      <c r="DH42" s="15"/>
      <c r="DJ42" s="22"/>
      <c r="DO42" s="15"/>
      <c r="DV42" s="15"/>
      <c r="EC42" s="15"/>
      <c r="EJ42" s="15"/>
      <c r="EQ42" s="15"/>
      <c r="EX42" s="15"/>
      <c r="FE42" s="15"/>
      <c r="FL42" s="15"/>
      <c r="FS42" s="15"/>
      <c r="FZ42" s="15"/>
      <c r="GG42" s="15"/>
      <c r="GN42" s="15"/>
      <c r="GP42" s="22"/>
      <c r="GQ42" s="22"/>
      <c r="GR42" s="22"/>
      <c r="GS42" s="22"/>
      <c r="GT42" s="22"/>
      <c r="GU42" s="15"/>
      <c r="GV42" s="22"/>
      <c r="GW42" s="22"/>
      <c r="GX42" s="22"/>
      <c r="GY42" s="18"/>
      <c r="GZ42" s="18"/>
      <c r="HA42" s="18"/>
      <c r="HB42" s="18"/>
      <c r="HC42" s="18"/>
      <c r="HD42" s="18"/>
      <c r="HE42" s="18"/>
      <c r="HF42" s="18"/>
      <c r="HG42" s="18"/>
      <c r="HH42" s="18"/>
      <c r="HI42" s="18"/>
      <c r="HJ42" s="18"/>
      <c r="HK42" s="18"/>
      <c r="HL42" s="18"/>
      <c r="HM42" s="18"/>
      <c r="HN42" s="18"/>
      <c r="HO42" s="18"/>
      <c r="HP42" s="18"/>
      <c r="HQ42" s="18"/>
      <c r="HR42" s="18"/>
      <c r="HS42" s="18"/>
      <c r="HT42" s="18"/>
      <c r="HU42" s="18"/>
      <c r="HV42" s="18"/>
      <c r="HW42" s="18"/>
      <c r="HX42" s="18"/>
      <c r="HY42" s="18"/>
      <c r="HZ42" s="18"/>
      <c r="IA42" s="18"/>
      <c r="IB42" s="18"/>
      <c r="IC42" s="18"/>
      <c r="ID42" s="18"/>
      <c r="IE42" s="18"/>
      <c r="IF42" s="18"/>
      <c r="IG42" s="18"/>
      <c r="IH42" s="18"/>
      <c r="II42" s="18"/>
      <c r="IJ42" s="18"/>
      <c r="IK42" s="18"/>
      <c r="IL42" s="18"/>
      <c r="IM42" s="18"/>
      <c r="IN42" s="18"/>
      <c r="IO42" s="18"/>
      <c r="IP42" s="18"/>
      <c r="IQ42" s="18"/>
      <c r="IR42" s="18"/>
      <c r="IS42" s="18"/>
      <c r="IT42" s="18"/>
      <c r="IU42" s="18"/>
      <c r="IV42" s="18"/>
      <c r="IW42" s="18"/>
      <c r="IX42" s="18"/>
      <c r="IY42" s="18"/>
      <c r="IZ42" s="18"/>
      <c r="JA42" s="18"/>
      <c r="JB42" s="18"/>
      <c r="JC42" s="18"/>
      <c r="JD42" s="18"/>
      <c r="JE42" s="18"/>
      <c r="JF42" s="18"/>
    </row>
    <row r="43" spans="1:266" x14ac:dyDescent="0.3">
      <c r="A43" s="18"/>
      <c r="B43" s="18"/>
      <c r="C43" s="18"/>
      <c r="AJ43" s="24"/>
      <c r="AK43" s="24"/>
      <c r="AL43" s="20"/>
      <c r="AM43" s="23"/>
      <c r="AN43" s="18"/>
      <c r="AO43" s="24"/>
      <c r="AW43" s="71"/>
      <c r="AX43" s="71"/>
      <c r="AY43" s="71"/>
      <c r="BB43" s="25"/>
      <c r="BC43" s="21"/>
      <c r="BG43" s="18"/>
      <c r="BN43" s="22"/>
      <c r="BO43" s="22"/>
      <c r="BP43" s="22"/>
      <c r="BQ43" s="22"/>
      <c r="BR43" s="15"/>
      <c r="CF43" s="15"/>
      <c r="CL43" s="22"/>
      <c r="CM43" s="15"/>
      <c r="CR43" s="22"/>
      <c r="CT43" s="15"/>
      <c r="CW43" s="22"/>
      <c r="DA43" s="15"/>
      <c r="DH43" s="15"/>
      <c r="DJ43" s="22"/>
      <c r="DO43" s="15"/>
      <c r="DV43" s="15"/>
      <c r="EC43" s="15"/>
      <c r="EJ43" s="15"/>
      <c r="EQ43" s="15"/>
      <c r="EX43" s="15"/>
      <c r="FE43" s="15"/>
      <c r="FL43" s="15"/>
      <c r="FS43" s="15"/>
      <c r="FZ43" s="15"/>
      <c r="GG43" s="15"/>
      <c r="GN43" s="15"/>
      <c r="GP43" s="22"/>
      <c r="GQ43" s="22"/>
      <c r="GR43" s="22"/>
      <c r="GS43" s="22"/>
      <c r="GT43" s="22"/>
      <c r="GU43" s="15"/>
      <c r="GV43" s="22"/>
      <c r="GW43" s="22"/>
      <c r="GX43" s="22"/>
      <c r="GY43" s="18"/>
      <c r="GZ43" s="18"/>
      <c r="HA43" s="18"/>
      <c r="HB43" s="18"/>
      <c r="HC43" s="18"/>
      <c r="HD43" s="18"/>
      <c r="HE43" s="18"/>
      <c r="HF43" s="18"/>
      <c r="HG43" s="18"/>
      <c r="HH43" s="18"/>
      <c r="HI43" s="18"/>
      <c r="HJ43" s="18"/>
      <c r="HK43" s="18"/>
      <c r="HL43" s="18"/>
      <c r="HM43" s="18"/>
      <c r="HN43" s="18"/>
      <c r="HO43" s="18"/>
      <c r="HP43" s="18"/>
      <c r="HQ43" s="18"/>
      <c r="HR43" s="18"/>
      <c r="HS43" s="18"/>
      <c r="HT43" s="18"/>
      <c r="HU43" s="18"/>
      <c r="HV43" s="18"/>
      <c r="HW43" s="18"/>
      <c r="HX43" s="18"/>
      <c r="HY43" s="18"/>
      <c r="HZ43" s="18"/>
      <c r="IA43" s="18"/>
      <c r="IB43" s="18"/>
      <c r="IC43" s="18"/>
      <c r="ID43" s="18"/>
      <c r="IE43" s="18"/>
      <c r="IF43" s="18"/>
      <c r="IG43" s="18"/>
      <c r="IH43" s="18"/>
      <c r="II43" s="18"/>
      <c r="IJ43" s="18"/>
      <c r="IK43" s="18"/>
      <c r="IL43" s="18"/>
      <c r="IM43" s="18"/>
      <c r="IN43" s="18"/>
      <c r="IO43" s="18"/>
      <c r="IP43" s="18"/>
      <c r="IQ43" s="18"/>
      <c r="IR43" s="18"/>
      <c r="IS43" s="18"/>
      <c r="IT43" s="18"/>
      <c r="IU43" s="18"/>
      <c r="IV43" s="18"/>
      <c r="IW43" s="18"/>
      <c r="IX43" s="18"/>
      <c r="IY43" s="18"/>
      <c r="IZ43" s="18"/>
      <c r="JA43" s="18"/>
      <c r="JB43" s="18"/>
      <c r="JC43" s="18"/>
      <c r="JD43" s="18"/>
      <c r="JE43" s="18"/>
      <c r="JF43" s="18"/>
    </row>
    <row r="44" spans="1:266" x14ac:dyDescent="0.3">
      <c r="A44" s="18"/>
      <c r="B44" s="18"/>
      <c r="C44" s="18"/>
      <c r="AJ44" s="24"/>
      <c r="AK44" s="24"/>
      <c r="AL44" s="20"/>
      <c r="AM44" s="23"/>
      <c r="AN44" s="18"/>
      <c r="AO44" s="24"/>
      <c r="AW44" s="71"/>
      <c r="AX44" s="71"/>
      <c r="AY44" s="71"/>
      <c r="BB44" s="25"/>
      <c r="BC44" s="21"/>
      <c r="BG44" s="18"/>
      <c r="BN44" s="22"/>
      <c r="BO44" s="22"/>
      <c r="BP44" s="22"/>
      <c r="BQ44" s="22"/>
      <c r="BR44" s="15"/>
      <c r="CF44" s="15"/>
      <c r="CL44" s="22"/>
      <c r="CM44" s="15"/>
      <c r="CR44" s="22"/>
      <c r="CT44" s="15"/>
      <c r="CW44" s="22"/>
      <c r="DA44" s="15"/>
      <c r="DH44" s="15"/>
      <c r="DJ44" s="22"/>
      <c r="DO44" s="15"/>
      <c r="DV44" s="15"/>
      <c r="EC44" s="15"/>
      <c r="EJ44" s="15"/>
      <c r="EQ44" s="15"/>
      <c r="EX44" s="15"/>
      <c r="FE44" s="15"/>
      <c r="FL44" s="15"/>
      <c r="FS44" s="15"/>
      <c r="FZ44" s="15"/>
      <c r="GG44" s="15"/>
      <c r="GN44" s="15"/>
      <c r="GP44" s="22"/>
      <c r="GQ44" s="22"/>
      <c r="GR44" s="22"/>
      <c r="GS44" s="22"/>
      <c r="GT44" s="22"/>
      <c r="GU44" s="15"/>
      <c r="GV44" s="22"/>
      <c r="GW44" s="22"/>
      <c r="GX44" s="22"/>
      <c r="GY44" s="18"/>
      <c r="GZ44" s="18"/>
      <c r="HA44" s="18"/>
      <c r="HB44" s="18"/>
      <c r="HC44" s="18"/>
      <c r="HD44" s="18"/>
      <c r="HE44" s="18"/>
      <c r="HF44" s="18"/>
      <c r="HG44" s="18"/>
      <c r="HH44" s="18"/>
      <c r="HI44" s="18"/>
      <c r="HJ44" s="18"/>
      <c r="HK44" s="18"/>
      <c r="HL44" s="18"/>
      <c r="HM44" s="18"/>
      <c r="HN44" s="18"/>
      <c r="HO44" s="18"/>
      <c r="HP44" s="18"/>
      <c r="HQ44" s="18"/>
      <c r="HR44" s="18"/>
      <c r="HS44" s="18"/>
      <c r="HT44" s="18"/>
      <c r="HU44" s="18"/>
      <c r="HV44" s="18"/>
      <c r="HW44" s="18"/>
      <c r="HX44" s="18"/>
      <c r="HY44" s="18"/>
      <c r="HZ44" s="18"/>
      <c r="IA44" s="18"/>
      <c r="IB44" s="18"/>
      <c r="IC44" s="18"/>
      <c r="ID44" s="18"/>
      <c r="IE44" s="18"/>
      <c r="IF44" s="18"/>
      <c r="IG44" s="18"/>
      <c r="IH44" s="18"/>
      <c r="II44" s="18"/>
      <c r="IJ44" s="18"/>
      <c r="IK44" s="18"/>
      <c r="IL44" s="18"/>
      <c r="IM44" s="18"/>
      <c r="IN44" s="18"/>
      <c r="IO44" s="18"/>
      <c r="IP44" s="18"/>
      <c r="IQ44" s="18"/>
      <c r="IR44" s="18"/>
      <c r="IS44" s="18"/>
      <c r="IT44" s="18"/>
      <c r="IU44" s="18"/>
      <c r="IV44" s="18"/>
      <c r="IW44" s="18"/>
      <c r="IX44" s="18"/>
      <c r="IY44" s="18"/>
      <c r="IZ44" s="18"/>
      <c r="JA44" s="18"/>
      <c r="JB44" s="18"/>
      <c r="JC44" s="18"/>
      <c r="JD44" s="18"/>
      <c r="JE44" s="18"/>
      <c r="JF44" s="18"/>
    </row>
    <row r="45" spans="1:266" x14ac:dyDescent="0.3">
      <c r="A45" s="18"/>
      <c r="B45" s="18"/>
      <c r="C45" s="18"/>
      <c r="AJ45" s="24"/>
      <c r="AK45" s="24"/>
      <c r="AL45" s="20"/>
      <c r="AM45" s="23"/>
      <c r="AN45" s="18"/>
      <c r="AO45" s="24"/>
      <c r="AW45" s="71"/>
      <c r="AX45" s="71"/>
      <c r="AY45" s="71"/>
      <c r="BB45" s="25"/>
      <c r="BC45" s="21"/>
      <c r="BG45" s="18"/>
      <c r="BN45" s="22"/>
      <c r="BO45" s="22"/>
      <c r="BP45" s="22"/>
      <c r="BQ45" s="22"/>
      <c r="BR45" s="15"/>
      <c r="CF45" s="15"/>
      <c r="CL45" s="22"/>
      <c r="CM45" s="15"/>
      <c r="CR45" s="22"/>
      <c r="CT45" s="15"/>
      <c r="CW45" s="22"/>
      <c r="DA45" s="15"/>
      <c r="DH45" s="15"/>
      <c r="DJ45" s="22"/>
      <c r="DO45" s="15"/>
      <c r="DV45" s="15"/>
      <c r="EC45" s="15"/>
      <c r="EJ45" s="15"/>
      <c r="EQ45" s="15"/>
      <c r="EX45" s="15"/>
      <c r="FE45" s="15"/>
      <c r="FL45" s="15"/>
      <c r="FS45" s="15"/>
      <c r="FZ45" s="15"/>
      <c r="GG45" s="15"/>
      <c r="GN45" s="15"/>
      <c r="GP45" s="22"/>
      <c r="GQ45" s="22"/>
      <c r="GR45" s="22"/>
      <c r="GS45" s="22"/>
      <c r="GT45" s="22"/>
      <c r="GU45" s="15"/>
      <c r="GV45" s="22"/>
      <c r="GW45" s="22"/>
      <c r="GX45" s="22"/>
      <c r="GY45" s="18"/>
      <c r="GZ45" s="18"/>
      <c r="HA45" s="18"/>
      <c r="HB45" s="18"/>
      <c r="HC45" s="18"/>
      <c r="HD45" s="18"/>
      <c r="HE45" s="18"/>
      <c r="HF45" s="18"/>
      <c r="HG45" s="18"/>
      <c r="HH45" s="18"/>
      <c r="HI45" s="18"/>
      <c r="HJ45" s="18"/>
      <c r="HK45" s="18"/>
      <c r="HL45" s="18"/>
      <c r="HM45" s="18"/>
      <c r="HN45" s="18"/>
      <c r="HO45" s="18"/>
      <c r="HP45" s="18"/>
      <c r="HQ45" s="18"/>
      <c r="HR45" s="18"/>
      <c r="HS45" s="18"/>
      <c r="HT45" s="18"/>
      <c r="HU45" s="18"/>
      <c r="HV45" s="18"/>
      <c r="HW45" s="18"/>
      <c r="HX45" s="18"/>
      <c r="HY45" s="18"/>
      <c r="HZ45" s="18"/>
      <c r="IA45" s="18"/>
      <c r="IB45" s="18"/>
      <c r="IC45" s="18"/>
      <c r="ID45" s="18"/>
      <c r="IE45" s="18"/>
      <c r="IF45" s="18"/>
      <c r="IG45" s="18"/>
      <c r="IH45" s="18"/>
      <c r="II45" s="18"/>
      <c r="IJ45" s="18"/>
      <c r="IK45" s="18"/>
      <c r="IL45" s="18"/>
      <c r="IM45" s="18"/>
      <c r="IN45" s="18"/>
      <c r="IO45" s="18"/>
      <c r="IP45" s="18"/>
      <c r="IQ45" s="18"/>
      <c r="IR45" s="18"/>
      <c r="IS45" s="18"/>
      <c r="IT45" s="18"/>
      <c r="IU45" s="18"/>
      <c r="IV45" s="18"/>
      <c r="IW45" s="18"/>
      <c r="IX45" s="18"/>
      <c r="IY45" s="18"/>
      <c r="IZ45" s="18"/>
      <c r="JA45" s="18"/>
      <c r="JB45" s="18"/>
      <c r="JC45" s="18"/>
      <c r="JD45" s="18"/>
      <c r="JE45" s="18"/>
      <c r="JF45" s="18"/>
    </row>
    <row r="46" spans="1:266" x14ac:dyDescent="0.3">
      <c r="A46" s="18"/>
      <c r="B46" s="18"/>
      <c r="C46" s="18"/>
      <c r="AJ46" s="24"/>
      <c r="AK46" s="24"/>
      <c r="AL46" s="20"/>
      <c r="AM46" s="23"/>
      <c r="AN46" s="18"/>
      <c r="AO46" s="24"/>
      <c r="AW46" s="71"/>
      <c r="AX46" s="71"/>
      <c r="AY46" s="71"/>
      <c r="BB46" s="25"/>
      <c r="BC46" s="21"/>
      <c r="BG46" s="18"/>
      <c r="BN46" s="22"/>
      <c r="BO46" s="22"/>
      <c r="BP46" s="22"/>
      <c r="BQ46" s="22"/>
      <c r="BR46" s="15"/>
      <c r="CF46" s="15"/>
      <c r="CL46" s="22"/>
      <c r="CM46" s="15"/>
      <c r="CR46" s="22"/>
      <c r="CT46" s="15"/>
      <c r="CW46" s="22"/>
      <c r="DA46" s="15"/>
      <c r="DH46" s="15"/>
      <c r="DJ46" s="22"/>
      <c r="DO46" s="15"/>
      <c r="DV46" s="15"/>
      <c r="EC46" s="15"/>
      <c r="EJ46" s="15"/>
      <c r="EQ46" s="15"/>
      <c r="EX46" s="15"/>
      <c r="FE46" s="15"/>
      <c r="FL46" s="15"/>
      <c r="FS46" s="15"/>
      <c r="FZ46" s="15"/>
      <c r="GG46" s="15"/>
      <c r="GN46" s="15"/>
      <c r="GP46" s="22"/>
      <c r="GQ46" s="22"/>
      <c r="GR46" s="22"/>
      <c r="GS46" s="22"/>
      <c r="GT46" s="22"/>
      <c r="GU46" s="15"/>
      <c r="GV46" s="22"/>
      <c r="GW46" s="22"/>
      <c r="GX46" s="22"/>
      <c r="GY46" s="18"/>
      <c r="GZ46" s="18"/>
      <c r="HA46" s="18"/>
      <c r="HB46" s="18"/>
      <c r="HC46" s="18"/>
      <c r="HD46" s="18"/>
      <c r="HE46" s="18"/>
      <c r="HF46" s="18"/>
      <c r="HG46" s="18"/>
      <c r="HH46" s="18"/>
      <c r="HI46" s="18"/>
      <c r="HJ46" s="18"/>
      <c r="HK46" s="18"/>
      <c r="HL46" s="18"/>
      <c r="HM46" s="18"/>
      <c r="HN46" s="18"/>
      <c r="HO46" s="18"/>
      <c r="HP46" s="18"/>
      <c r="HQ46" s="18"/>
      <c r="HR46" s="18"/>
      <c r="HS46" s="18"/>
      <c r="HT46" s="18"/>
      <c r="HU46" s="18"/>
      <c r="HV46" s="18"/>
      <c r="HW46" s="18"/>
      <c r="HX46" s="18"/>
      <c r="HY46" s="18"/>
      <c r="HZ46" s="18"/>
      <c r="IA46" s="18"/>
      <c r="IB46" s="18"/>
      <c r="IC46" s="18"/>
      <c r="ID46" s="18"/>
      <c r="IE46" s="18"/>
      <c r="IF46" s="18"/>
      <c r="IG46" s="18"/>
      <c r="IH46" s="18"/>
      <c r="II46" s="18"/>
      <c r="IJ46" s="18"/>
      <c r="IK46" s="18"/>
      <c r="IL46" s="18"/>
      <c r="IM46" s="18"/>
      <c r="IN46" s="18"/>
      <c r="IO46" s="18"/>
      <c r="IP46" s="18"/>
      <c r="IQ46" s="18"/>
      <c r="IR46" s="18"/>
      <c r="IS46" s="18"/>
      <c r="IT46" s="18"/>
      <c r="IU46" s="18"/>
      <c r="IV46" s="18"/>
      <c r="IW46" s="18"/>
      <c r="IX46" s="18"/>
      <c r="IY46" s="18"/>
      <c r="IZ46" s="18"/>
      <c r="JA46" s="18"/>
      <c r="JB46" s="18"/>
      <c r="JC46" s="18"/>
      <c r="JD46" s="18"/>
      <c r="JE46" s="18"/>
      <c r="JF46" s="18"/>
    </row>
    <row r="47" spans="1:266" x14ac:dyDescent="0.3">
      <c r="A47" s="18"/>
      <c r="B47" s="18"/>
      <c r="C47" s="18"/>
      <c r="AJ47" s="24"/>
      <c r="AK47" s="24"/>
      <c r="AL47" s="20"/>
      <c r="AM47" s="23"/>
      <c r="AN47" s="18"/>
      <c r="AO47" s="24"/>
      <c r="AW47" s="71"/>
      <c r="AX47" s="71"/>
      <c r="AY47" s="71"/>
      <c r="BB47" s="25"/>
      <c r="BC47" s="21"/>
      <c r="BG47" s="18"/>
      <c r="BN47" s="22"/>
      <c r="BO47" s="22"/>
      <c r="BP47" s="22"/>
      <c r="BQ47" s="22"/>
      <c r="BR47" s="15"/>
      <c r="CF47" s="15"/>
      <c r="CL47" s="22"/>
      <c r="CM47" s="15"/>
      <c r="CR47" s="22"/>
      <c r="CT47" s="15"/>
      <c r="CW47" s="22"/>
      <c r="DA47" s="15"/>
      <c r="DH47" s="15"/>
      <c r="DJ47" s="22"/>
      <c r="DO47" s="15"/>
      <c r="DV47" s="15"/>
      <c r="EC47" s="15"/>
      <c r="EJ47" s="15"/>
      <c r="EQ47" s="15"/>
      <c r="EX47" s="15"/>
      <c r="FE47" s="15"/>
      <c r="FL47" s="15"/>
      <c r="FS47" s="15"/>
      <c r="FZ47" s="15"/>
      <c r="GG47" s="15"/>
      <c r="GN47" s="15"/>
      <c r="GP47" s="22"/>
      <c r="GQ47" s="22"/>
      <c r="GR47" s="22"/>
      <c r="GS47" s="22"/>
      <c r="GT47" s="22"/>
      <c r="GU47" s="15"/>
      <c r="GV47" s="22"/>
      <c r="GW47" s="22"/>
      <c r="GX47" s="22"/>
      <c r="GY47" s="18"/>
      <c r="GZ47" s="18"/>
      <c r="HA47" s="18"/>
      <c r="HB47" s="18"/>
      <c r="HC47" s="18"/>
      <c r="HD47" s="18"/>
      <c r="HE47" s="18"/>
      <c r="HF47" s="18"/>
      <c r="HG47" s="18"/>
      <c r="HH47" s="18"/>
      <c r="HI47" s="18"/>
      <c r="HJ47" s="18"/>
      <c r="HK47" s="18"/>
      <c r="HL47" s="18"/>
      <c r="HM47" s="18"/>
      <c r="HN47" s="18"/>
      <c r="HO47" s="18"/>
      <c r="HP47" s="18"/>
      <c r="HQ47" s="18"/>
      <c r="HR47" s="18"/>
      <c r="HS47" s="18"/>
      <c r="HT47" s="18"/>
      <c r="HU47" s="18"/>
      <c r="HV47" s="18"/>
      <c r="HW47" s="18"/>
      <c r="HX47" s="18"/>
      <c r="HY47" s="18"/>
      <c r="HZ47" s="18"/>
      <c r="IA47" s="18"/>
      <c r="IB47" s="18"/>
      <c r="IC47" s="18"/>
      <c r="ID47" s="18"/>
      <c r="IE47" s="18"/>
      <c r="IF47" s="18"/>
      <c r="IG47" s="18"/>
      <c r="IH47" s="18"/>
      <c r="II47" s="18"/>
      <c r="IJ47" s="18"/>
      <c r="IK47" s="18"/>
      <c r="IL47" s="18"/>
      <c r="IM47" s="18"/>
      <c r="IN47" s="18"/>
      <c r="IO47" s="18"/>
      <c r="IP47" s="18"/>
      <c r="IQ47" s="18"/>
      <c r="IR47" s="18"/>
      <c r="IS47" s="18"/>
      <c r="IT47" s="18"/>
      <c r="IU47" s="18"/>
      <c r="IV47" s="18"/>
      <c r="IW47" s="18"/>
      <c r="IX47" s="18"/>
      <c r="IY47" s="18"/>
      <c r="IZ47" s="18"/>
      <c r="JA47" s="18"/>
      <c r="JB47" s="18"/>
      <c r="JC47" s="18"/>
      <c r="JD47" s="18"/>
      <c r="JE47" s="18"/>
      <c r="JF47" s="18"/>
    </row>
    <row r="48" spans="1:266" x14ac:dyDescent="0.3">
      <c r="A48" s="18"/>
      <c r="B48" s="18"/>
      <c r="C48" s="18"/>
      <c r="AJ48" s="24"/>
      <c r="AK48" s="24"/>
      <c r="AL48" s="20"/>
      <c r="AM48" s="23"/>
      <c r="AN48" s="18"/>
      <c r="AO48" s="24"/>
      <c r="AW48" s="71"/>
      <c r="AX48" s="71"/>
      <c r="AY48" s="71"/>
      <c r="BB48" s="25"/>
      <c r="BC48" s="21"/>
      <c r="BG48" s="18"/>
      <c r="BN48" s="22"/>
      <c r="BO48" s="22"/>
      <c r="BP48" s="22"/>
      <c r="BQ48" s="22"/>
      <c r="BR48" s="15"/>
      <c r="CF48" s="15"/>
      <c r="CL48" s="22"/>
      <c r="CM48" s="15"/>
      <c r="CR48" s="22"/>
      <c r="CT48" s="15"/>
      <c r="CW48" s="22"/>
      <c r="DA48" s="15"/>
      <c r="DH48" s="15"/>
      <c r="DJ48" s="22"/>
      <c r="DO48" s="15"/>
      <c r="DV48" s="15"/>
      <c r="EC48" s="15"/>
      <c r="EJ48" s="15"/>
      <c r="EQ48" s="15"/>
      <c r="EX48" s="15"/>
      <c r="FE48" s="15"/>
      <c r="FL48" s="15"/>
      <c r="FS48" s="15"/>
      <c r="FZ48" s="15"/>
      <c r="GG48" s="15"/>
      <c r="GN48" s="15"/>
      <c r="GP48" s="22"/>
      <c r="GQ48" s="22"/>
      <c r="GR48" s="22"/>
      <c r="GS48" s="22"/>
      <c r="GT48" s="22"/>
      <c r="GU48" s="15"/>
      <c r="GV48" s="22"/>
      <c r="GW48" s="22"/>
      <c r="GX48" s="22"/>
      <c r="GY48" s="18"/>
      <c r="GZ48" s="18"/>
      <c r="HA48" s="18"/>
      <c r="HB48" s="18"/>
      <c r="HC48" s="18"/>
      <c r="HD48" s="18"/>
      <c r="HE48" s="18"/>
      <c r="HF48" s="18"/>
      <c r="HG48" s="18"/>
      <c r="HH48" s="18"/>
      <c r="HI48" s="18"/>
      <c r="HJ48" s="18"/>
      <c r="HK48" s="18"/>
      <c r="HL48" s="18"/>
      <c r="HM48" s="18"/>
      <c r="HN48" s="18"/>
      <c r="HO48" s="18"/>
      <c r="HP48" s="18"/>
      <c r="HQ48" s="18"/>
      <c r="HR48" s="18"/>
      <c r="HS48" s="18"/>
      <c r="HT48" s="18"/>
      <c r="HU48" s="18"/>
      <c r="HV48" s="18"/>
      <c r="HW48" s="18"/>
      <c r="HX48" s="18"/>
      <c r="HY48" s="18"/>
      <c r="HZ48" s="18"/>
      <c r="IA48" s="18"/>
      <c r="IB48" s="18"/>
      <c r="IC48" s="18"/>
      <c r="ID48" s="18"/>
      <c r="IE48" s="18"/>
      <c r="IF48" s="18"/>
      <c r="IG48" s="18"/>
      <c r="IH48" s="18"/>
      <c r="II48" s="18"/>
      <c r="IJ48" s="18"/>
      <c r="IK48" s="18"/>
      <c r="IL48" s="18"/>
      <c r="IM48" s="18"/>
      <c r="IN48" s="18"/>
      <c r="IO48" s="18"/>
      <c r="IP48" s="18"/>
      <c r="IQ48" s="18"/>
      <c r="IR48" s="18"/>
      <c r="IS48" s="18"/>
      <c r="IT48" s="18"/>
      <c r="IU48" s="18"/>
      <c r="IV48" s="18"/>
      <c r="IW48" s="18"/>
      <c r="IX48" s="18"/>
      <c r="IY48" s="18"/>
      <c r="IZ48" s="18"/>
      <c r="JA48" s="18"/>
      <c r="JB48" s="18"/>
      <c r="JC48" s="18"/>
      <c r="JD48" s="18"/>
      <c r="JE48" s="18"/>
      <c r="JF48" s="18"/>
    </row>
    <row r="49" spans="1:266" x14ac:dyDescent="0.3">
      <c r="A49" s="18"/>
      <c r="B49" s="18"/>
      <c r="C49" s="18"/>
      <c r="AJ49" s="24"/>
      <c r="AK49" s="24"/>
      <c r="AL49" s="20"/>
      <c r="AM49" s="23"/>
      <c r="AN49" s="18"/>
      <c r="AO49" s="24"/>
      <c r="AW49" s="71"/>
      <c r="AX49" s="71"/>
      <c r="AY49" s="71"/>
      <c r="BB49" s="25"/>
      <c r="BC49" s="21"/>
      <c r="BG49" s="18"/>
      <c r="BN49" s="22"/>
      <c r="BO49" s="22"/>
      <c r="BP49" s="22"/>
      <c r="BQ49" s="22"/>
      <c r="BR49" s="15"/>
      <c r="CF49" s="15"/>
      <c r="CL49" s="22"/>
      <c r="CM49" s="15"/>
      <c r="CR49" s="22"/>
      <c r="CT49" s="15"/>
      <c r="CW49" s="22"/>
      <c r="DA49" s="15"/>
      <c r="DH49" s="15"/>
      <c r="DJ49" s="22"/>
      <c r="DO49" s="15"/>
      <c r="DV49" s="15"/>
      <c r="EC49" s="15"/>
      <c r="EJ49" s="15"/>
      <c r="EQ49" s="15"/>
      <c r="EX49" s="15"/>
      <c r="FE49" s="15"/>
      <c r="FL49" s="15"/>
      <c r="FS49" s="15"/>
      <c r="FZ49" s="15"/>
      <c r="GG49" s="15"/>
      <c r="GN49" s="15"/>
      <c r="GP49" s="22"/>
      <c r="GQ49" s="22"/>
      <c r="GR49" s="22"/>
      <c r="GS49" s="22"/>
      <c r="GT49" s="22"/>
      <c r="GU49" s="15"/>
      <c r="GV49" s="22"/>
      <c r="GW49" s="22"/>
      <c r="GX49" s="22"/>
      <c r="GY49" s="18"/>
      <c r="GZ49" s="18"/>
      <c r="HA49" s="18"/>
      <c r="HB49" s="18"/>
      <c r="HC49" s="18"/>
      <c r="HD49" s="18"/>
      <c r="HE49" s="18"/>
      <c r="HF49" s="18"/>
      <c r="HG49" s="18"/>
      <c r="HH49" s="18"/>
      <c r="HI49" s="18"/>
      <c r="HJ49" s="18"/>
      <c r="HK49" s="18"/>
      <c r="HL49" s="18"/>
      <c r="HM49" s="18"/>
      <c r="HN49" s="18"/>
      <c r="HO49" s="18"/>
      <c r="HP49" s="18"/>
      <c r="HQ49" s="18"/>
      <c r="HR49" s="18"/>
      <c r="HS49" s="18"/>
      <c r="HT49" s="18"/>
      <c r="HU49" s="18"/>
      <c r="HV49" s="18"/>
      <c r="HW49" s="18"/>
      <c r="HX49" s="18"/>
      <c r="HY49" s="18"/>
      <c r="HZ49" s="18"/>
      <c r="IA49" s="18"/>
      <c r="IB49" s="18"/>
      <c r="IC49" s="18"/>
      <c r="ID49" s="18"/>
      <c r="IE49" s="18"/>
      <c r="IF49" s="18"/>
      <c r="IG49" s="18"/>
      <c r="IH49" s="18"/>
      <c r="II49" s="18"/>
      <c r="IJ49" s="18"/>
      <c r="IK49" s="18"/>
      <c r="IL49" s="18"/>
      <c r="IM49" s="18"/>
      <c r="IN49" s="18"/>
      <c r="IO49" s="18"/>
      <c r="IP49" s="18"/>
      <c r="IQ49" s="18"/>
      <c r="IR49" s="18"/>
      <c r="IS49" s="18"/>
      <c r="IT49" s="18"/>
      <c r="IU49" s="18"/>
      <c r="IV49" s="18"/>
      <c r="IW49" s="18"/>
      <c r="IX49" s="18"/>
      <c r="IY49" s="18"/>
      <c r="IZ49" s="18"/>
      <c r="JA49" s="18"/>
      <c r="JB49" s="18"/>
      <c r="JC49" s="18"/>
      <c r="JD49" s="18"/>
      <c r="JE49" s="18"/>
      <c r="JF49" s="18"/>
    </row>
    <row r="50" spans="1:266" x14ac:dyDescent="0.3">
      <c r="A50" s="18"/>
      <c r="B50" s="18"/>
      <c r="C50" s="18"/>
      <c r="AJ50" s="24"/>
      <c r="AK50" s="24"/>
      <c r="AL50" s="20"/>
      <c r="AM50" s="23"/>
      <c r="AN50" s="18"/>
      <c r="AO50" s="24"/>
      <c r="AW50" s="71"/>
      <c r="AX50" s="71"/>
      <c r="AY50" s="71"/>
      <c r="BB50" s="25"/>
      <c r="BC50" s="21"/>
      <c r="BG50" s="18"/>
      <c r="BN50" s="22"/>
      <c r="BO50" s="22"/>
      <c r="BP50" s="22"/>
      <c r="BQ50" s="22"/>
      <c r="BR50" s="15"/>
      <c r="CF50" s="15"/>
      <c r="CL50" s="22"/>
      <c r="CM50" s="15"/>
      <c r="CR50" s="22"/>
      <c r="CT50" s="15"/>
      <c r="CW50" s="22"/>
      <c r="DA50" s="15"/>
      <c r="DH50" s="15"/>
      <c r="DJ50" s="22"/>
      <c r="DO50" s="15"/>
      <c r="DV50" s="15"/>
      <c r="EC50" s="15"/>
      <c r="EJ50" s="15"/>
      <c r="EQ50" s="15"/>
      <c r="EX50" s="15"/>
      <c r="FE50" s="15"/>
      <c r="FL50" s="15"/>
      <c r="FS50" s="15"/>
      <c r="FZ50" s="15"/>
      <c r="GG50" s="15"/>
      <c r="GN50" s="15"/>
      <c r="GP50" s="22"/>
      <c r="GQ50" s="22"/>
      <c r="GR50" s="22"/>
      <c r="GS50" s="22"/>
      <c r="GT50" s="22"/>
      <c r="GU50" s="15"/>
      <c r="GV50" s="22"/>
      <c r="GW50" s="22"/>
      <c r="GX50" s="22"/>
      <c r="GY50" s="18"/>
      <c r="GZ50" s="18"/>
      <c r="HA50" s="18"/>
      <c r="HB50" s="18"/>
      <c r="HC50" s="18"/>
      <c r="HD50" s="18"/>
      <c r="HE50" s="18"/>
      <c r="HF50" s="18"/>
      <c r="HG50" s="18"/>
      <c r="HH50" s="18"/>
      <c r="HI50" s="18"/>
      <c r="HJ50" s="18"/>
      <c r="HK50" s="18"/>
      <c r="HL50" s="18"/>
      <c r="HM50" s="18"/>
      <c r="HN50" s="18"/>
      <c r="HO50" s="18"/>
      <c r="HP50" s="18"/>
      <c r="HQ50" s="18"/>
      <c r="HR50" s="18"/>
      <c r="HS50" s="18"/>
      <c r="HT50" s="18"/>
      <c r="HU50" s="18"/>
      <c r="HV50" s="18"/>
      <c r="HW50" s="18"/>
      <c r="HX50" s="18"/>
      <c r="HY50" s="18"/>
      <c r="HZ50" s="18"/>
      <c r="IA50" s="18"/>
      <c r="IB50" s="18"/>
      <c r="IC50" s="18"/>
      <c r="ID50" s="18"/>
      <c r="IE50" s="18"/>
      <c r="IF50" s="18"/>
      <c r="IG50" s="18"/>
      <c r="IH50" s="18"/>
      <c r="II50" s="18"/>
      <c r="IJ50" s="18"/>
      <c r="IK50" s="18"/>
      <c r="IL50" s="18"/>
      <c r="IM50" s="18"/>
      <c r="IN50" s="18"/>
      <c r="IO50" s="18"/>
      <c r="IP50" s="18"/>
      <c r="IQ50" s="18"/>
      <c r="IR50" s="18"/>
      <c r="IS50" s="18"/>
      <c r="IT50" s="18"/>
      <c r="IU50" s="18"/>
      <c r="IV50" s="18"/>
      <c r="IW50" s="18"/>
      <c r="IX50" s="18"/>
      <c r="IY50" s="18"/>
      <c r="IZ50" s="18"/>
      <c r="JA50" s="18"/>
      <c r="JB50" s="18"/>
      <c r="JC50" s="18"/>
      <c r="JD50" s="18"/>
      <c r="JE50" s="18"/>
      <c r="JF50" s="18"/>
    </row>
    <row r="51" spans="1:266" x14ac:dyDescent="0.3">
      <c r="A51" s="18"/>
      <c r="B51" s="18"/>
      <c r="C51" s="18"/>
      <c r="AJ51" s="24"/>
      <c r="AK51" s="24"/>
      <c r="AL51" s="20"/>
      <c r="AM51" s="23"/>
      <c r="AN51" s="18"/>
      <c r="AO51" s="24"/>
      <c r="AW51" s="71"/>
      <c r="AX51" s="71"/>
      <c r="AY51" s="71"/>
      <c r="BB51" s="25"/>
      <c r="BC51" s="21"/>
      <c r="BG51" s="18"/>
      <c r="BN51" s="22"/>
      <c r="BO51" s="22"/>
      <c r="BP51" s="22"/>
      <c r="BQ51" s="22"/>
      <c r="BR51" s="15"/>
      <c r="CF51" s="15"/>
      <c r="CL51" s="22"/>
      <c r="CM51" s="15"/>
      <c r="CR51" s="22"/>
      <c r="CT51" s="15"/>
      <c r="CW51" s="22"/>
      <c r="DA51" s="15"/>
      <c r="DH51" s="15"/>
      <c r="DJ51" s="22"/>
      <c r="DO51" s="15"/>
      <c r="DV51" s="15"/>
      <c r="EC51" s="15"/>
      <c r="EJ51" s="15"/>
      <c r="EQ51" s="15"/>
      <c r="EX51" s="15"/>
      <c r="FE51" s="15"/>
      <c r="FL51" s="15"/>
      <c r="FS51" s="15"/>
      <c r="FZ51" s="15"/>
      <c r="GG51" s="15"/>
      <c r="GN51" s="15"/>
      <c r="GP51" s="22"/>
      <c r="GQ51" s="22"/>
      <c r="GR51" s="22"/>
      <c r="GS51" s="22"/>
      <c r="GT51" s="22"/>
      <c r="GU51" s="15"/>
      <c r="GV51" s="22"/>
      <c r="GW51" s="22"/>
      <c r="GX51" s="22"/>
      <c r="GY51" s="18"/>
      <c r="GZ51" s="18"/>
      <c r="HA51" s="18"/>
      <c r="HB51" s="18"/>
      <c r="HC51" s="18"/>
      <c r="HD51" s="18"/>
      <c r="HE51" s="18"/>
      <c r="HF51" s="18"/>
      <c r="HG51" s="18"/>
      <c r="HH51" s="18"/>
      <c r="HI51" s="18"/>
      <c r="HJ51" s="18"/>
      <c r="HK51" s="18"/>
      <c r="HL51" s="18"/>
      <c r="HM51" s="18"/>
      <c r="HN51" s="18"/>
      <c r="HO51" s="18"/>
      <c r="HP51" s="18"/>
      <c r="HQ51" s="18"/>
      <c r="HR51" s="18"/>
      <c r="HS51" s="18"/>
      <c r="HT51" s="18"/>
      <c r="HU51" s="18"/>
      <c r="HV51" s="18"/>
      <c r="HW51" s="18"/>
      <c r="HX51" s="18"/>
      <c r="HY51" s="18"/>
      <c r="HZ51" s="18"/>
      <c r="IA51" s="18"/>
      <c r="IB51" s="18"/>
      <c r="IC51" s="18"/>
      <c r="ID51" s="18"/>
      <c r="IE51" s="18"/>
      <c r="IF51" s="18"/>
      <c r="IG51" s="18"/>
      <c r="IH51" s="18"/>
      <c r="II51" s="18"/>
      <c r="IJ51" s="18"/>
      <c r="IK51" s="18"/>
      <c r="IL51" s="18"/>
      <c r="IM51" s="18"/>
      <c r="IN51" s="18"/>
      <c r="IO51" s="18"/>
      <c r="IP51" s="18"/>
      <c r="IQ51" s="18"/>
      <c r="IR51" s="18"/>
      <c r="IS51" s="18"/>
      <c r="IT51" s="18"/>
      <c r="IU51" s="18"/>
      <c r="IV51" s="18"/>
      <c r="IW51" s="18"/>
      <c r="IX51" s="18"/>
      <c r="IY51" s="18"/>
      <c r="IZ51" s="18"/>
      <c r="JA51" s="18"/>
      <c r="JB51" s="18"/>
      <c r="JC51" s="18"/>
      <c r="JD51" s="18"/>
      <c r="JE51" s="18"/>
      <c r="JF51" s="18"/>
    </row>
    <row r="52" spans="1:266" x14ac:dyDescent="0.3">
      <c r="A52" s="18"/>
      <c r="B52" s="18"/>
      <c r="C52" s="18"/>
      <c r="AJ52" s="24"/>
      <c r="AK52" s="24"/>
      <c r="AL52" s="20"/>
      <c r="AM52" s="23"/>
      <c r="AN52" s="18"/>
      <c r="AO52" s="24"/>
      <c r="AW52" s="71"/>
      <c r="AX52" s="71"/>
      <c r="AY52" s="71"/>
      <c r="BB52" s="25"/>
      <c r="BC52" s="21"/>
      <c r="BG52" s="18"/>
      <c r="BN52" s="22"/>
      <c r="BO52" s="22"/>
      <c r="BP52" s="22"/>
      <c r="BQ52" s="22"/>
      <c r="BR52" s="15"/>
      <c r="CF52" s="15"/>
      <c r="CL52" s="22"/>
      <c r="CM52" s="15"/>
      <c r="CR52" s="22"/>
      <c r="CT52" s="15"/>
      <c r="CW52" s="22"/>
      <c r="DA52" s="15"/>
      <c r="DH52" s="15"/>
      <c r="DJ52" s="22"/>
      <c r="DO52" s="15"/>
      <c r="DV52" s="15"/>
      <c r="EC52" s="15"/>
      <c r="EJ52" s="15"/>
      <c r="EQ52" s="15"/>
      <c r="EX52" s="15"/>
      <c r="FE52" s="15"/>
      <c r="FL52" s="15"/>
      <c r="FS52" s="15"/>
      <c r="FZ52" s="15"/>
      <c r="GG52" s="15"/>
      <c r="GN52" s="15"/>
      <c r="GP52" s="22"/>
      <c r="GQ52" s="22"/>
      <c r="GR52" s="22"/>
      <c r="GS52" s="22"/>
      <c r="GT52" s="22"/>
      <c r="GU52" s="15"/>
      <c r="GV52" s="22"/>
      <c r="GW52" s="22"/>
      <c r="GX52" s="22"/>
      <c r="GY52" s="18"/>
      <c r="GZ52" s="18"/>
      <c r="HA52" s="18"/>
      <c r="HB52" s="18"/>
      <c r="HC52" s="18"/>
      <c r="HD52" s="18"/>
      <c r="HE52" s="18"/>
      <c r="HF52" s="18"/>
      <c r="HG52" s="18"/>
      <c r="HH52" s="18"/>
      <c r="HI52" s="18"/>
      <c r="HJ52" s="18"/>
      <c r="HK52" s="18"/>
      <c r="HL52" s="18"/>
      <c r="HM52" s="18"/>
      <c r="HN52" s="18"/>
      <c r="HO52" s="18"/>
      <c r="HP52" s="18"/>
      <c r="HQ52" s="18"/>
      <c r="HR52" s="18"/>
      <c r="HS52" s="18"/>
      <c r="HT52" s="18"/>
      <c r="HU52" s="18"/>
      <c r="HV52" s="18"/>
      <c r="HW52" s="18"/>
      <c r="HX52" s="18"/>
      <c r="HY52" s="18"/>
      <c r="HZ52" s="18"/>
      <c r="IA52" s="18"/>
      <c r="IB52" s="18"/>
      <c r="IC52" s="18"/>
      <c r="ID52" s="18"/>
      <c r="IE52" s="18"/>
      <c r="IF52" s="18"/>
      <c r="IG52" s="18"/>
      <c r="IH52" s="18"/>
      <c r="II52" s="18"/>
      <c r="IJ52" s="18"/>
      <c r="IK52" s="18"/>
      <c r="IL52" s="18"/>
      <c r="IM52" s="18"/>
      <c r="IN52" s="18"/>
      <c r="IO52" s="18"/>
      <c r="IP52" s="18"/>
      <c r="IQ52" s="18"/>
      <c r="IR52" s="18"/>
      <c r="IS52" s="18"/>
      <c r="IT52" s="18"/>
      <c r="IU52" s="18"/>
      <c r="IV52" s="18"/>
      <c r="IW52" s="18"/>
      <c r="IX52" s="18"/>
      <c r="IY52" s="18"/>
      <c r="IZ52" s="18"/>
      <c r="JA52" s="18"/>
      <c r="JB52" s="18"/>
      <c r="JC52" s="18"/>
      <c r="JD52" s="18"/>
      <c r="JE52" s="18"/>
      <c r="JF52" s="18"/>
    </row>
    <row r="53" spans="1:266" x14ac:dyDescent="0.3">
      <c r="A53" s="18"/>
      <c r="B53" s="18"/>
      <c r="C53" s="18"/>
      <c r="AJ53" s="24"/>
      <c r="AK53" s="24"/>
      <c r="AL53" s="20"/>
      <c r="AM53" s="23"/>
      <c r="AN53" s="18"/>
      <c r="AO53" s="24"/>
      <c r="AW53" s="71"/>
      <c r="AX53" s="71"/>
      <c r="AY53" s="71"/>
      <c r="BB53" s="25"/>
      <c r="BC53" s="21"/>
      <c r="BG53" s="18"/>
      <c r="BN53" s="22"/>
      <c r="BO53" s="22"/>
      <c r="BP53" s="22"/>
      <c r="BQ53" s="22"/>
      <c r="BR53" s="15"/>
      <c r="CF53" s="15"/>
      <c r="CL53" s="22"/>
      <c r="CM53" s="15"/>
      <c r="CR53" s="22"/>
      <c r="CT53" s="15"/>
      <c r="CW53" s="22"/>
      <c r="DA53" s="15"/>
      <c r="DH53" s="15"/>
      <c r="DJ53" s="22"/>
      <c r="DO53" s="15"/>
      <c r="DV53" s="15"/>
      <c r="EC53" s="15"/>
      <c r="EJ53" s="15"/>
      <c r="EQ53" s="15"/>
      <c r="EX53" s="15"/>
      <c r="FE53" s="15"/>
      <c r="FL53" s="15"/>
      <c r="FS53" s="15"/>
      <c r="FZ53" s="15"/>
      <c r="GG53" s="15"/>
      <c r="GN53" s="15"/>
      <c r="GP53" s="22"/>
      <c r="GQ53" s="22"/>
      <c r="GR53" s="22"/>
      <c r="GS53" s="22"/>
      <c r="GT53" s="22"/>
      <c r="GU53" s="15"/>
      <c r="GV53" s="22"/>
      <c r="GW53" s="22"/>
      <c r="GX53" s="22"/>
      <c r="GY53" s="18"/>
      <c r="GZ53" s="18"/>
      <c r="HA53" s="18"/>
      <c r="HB53" s="18"/>
      <c r="HC53" s="18"/>
      <c r="HD53" s="18"/>
      <c r="HE53" s="18"/>
      <c r="HF53" s="18"/>
      <c r="HG53" s="18"/>
      <c r="HH53" s="18"/>
      <c r="HI53" s="18"/>
      <c r="HJ53" s="18"/>
      <c r="HK53" s="18"/>
      <c r="HL53" s="18"/>
      <c r="HM53" s="18"/>
      <c r="HN53" s="18"/>
      <c r="HO53" s="18"/>
      <c r="HP53" s="18"/>
      <c r="HQ53" s="18"/>
      <c r="HR53" s="18"/>
      <c r="HS53" s="18"/>
      <c r="HT53" s="18"/>
      <c r="HU53" s="18"/>
      <c r="HV53" s="18"/>
      <c r="HW53" s="18"/>
      <c r="HX53" s="18"/>
      <c r="HY53" s="18"/>
      <c r="HZ53" s="18"/>
      <c r="IA53" s="18"/>
      <c r="IB53" s="18"/>
      <c r="IC53" s="18"/>
      <c r="ID53" s="18"/>
      <c r="IE53" s="18"/>
      <c r="IF53" s="18"/>
      <c r="IG53" s="18"/>
      <c r="IH53" s="18"/>
      <c r="II53" s="18"/>
      <c r="IJ53" s="18"/>
      <c r="IK53" s="18"/>
      <c r="IL53" s="18"/>
      <c r="IM53" s="18"/>
      <c r="IN53" s="18"/>
      <c r="IO53" s="18"/>
      <c r="IP53" s="18"/>
      <c r="IQ53" s="18"/>
      <c r="IR53" s="18"/>
      <c r="IS53" s="18"/>
      <c r="IT53" s="18"/>
      <c r="IU53" s="18"/>
      <c r="IV53" s="18"/>
      <c r="IW53" s="18"/>
      <c r="IX53" s="18"/>
      <c r="IY53" s="18"/>
      <c r="IZ53" s="18"/>
      <c r="JA53" s="18"/>
      <c r="JB53" s="18"/>
      <c r="JC53" s="18"/>
      <c r="JD53" s="18"/>
      <c r="JE53" s="18"/>
      <c r="JF53" s="18"/>
    </row>
    <row r="54" spans="1:266" x14ac:dyDescent="0.3">
      <c r="A54" s="18"/>
      <c r="B54" s="18"/>
      <c r="C54" s="18"/>
      <c r="AJ54" s="24"/>
      <c r="AK54" s="24"/>
      <c r="AL54" s="20"/>
      <c r="AM54" s="23"/>
      <c r="AN54" s="18"/>
      <c r="AO54" s="24"/>
      <c r="AW54" s="71"/>
      <c r="AX54" s="71"/>
      <c r="AY54" s="71"/>
      <c r="BB54" s="25"/>
      <c r="BC54" s="21"/>
      <c r="BG54" s="18"/>
      <c r="BN54" s="22"/>
      <c r="BO54" s="22"/>
      <c r="BP54" s="22"/>
      <c r="BQ54" s="22"/>
      <c r="BR54" s="15"/>
      <c r="CF54" s="15"/>
      <c r="CL54" s="22"/>
      <c r="CM54" s="15"/>
      <c r="CR54" s="22"/>
      <c r="CT54" s="15"/>
      <c r="CW54" s="22"/>
      <c r="DA54" s="15"/>
      <c r="DH54" s="15"/>
      <c r="DJ54" s="22"/>
      <c r="DO54" s="15"/>
      <c r="DV54" s="15"/>
      <c r="EC54" s="15"/>
      <c r="EJ54" s="15"/>
      <c r="EQ54" s="15"/>
      <c r="EX54" s="15"/>
      <c r="FE54" s="15"/>
      <c r="FL54" s="15"/>
      <c r="FS54" s="15"/>
      <c r="FZ54" s="15"/>
      <c r="GG54" s="15"/>
      <c r="GN54" s="15"/>
      <c r="GP54" s="22"/>
      <c r="GQ54" s="22"/>
      <c r="GR54" s="22"/>
      <c r="GS54" s="22"/>
      <c r="GT54" s="22"/>
      <c r="GU54" s="15"/>
      <c r="GV54" s="22"/>
      <c r="GW54" s="22"/>
      <c r="GX54" s="22"/>
      <c r="GY54" s="18"/>
      <c r="GZ54" s="18"/>
      <c r="HA54" s="18"/>
      <c r="HB54" s="18"/>
      <c r="HC54" s="18"/>
      <c r="HD54" s="18"/>
      <c r="HE54" s="18"/>
      <c r="HF54" s="18"/>
      <c r="HG54" s="18"/>
      <c r="HH54" s="18"/>
      <c r="HI54" s="18"/>
      <c r="HJ54" s="18"/>
      <c r="HK54" s="18"/>
      <c r="HL54" s="18"/>
      <c r="HM54" s="18"/>
      <c r="HN54" s="18"/>
      <c r="HO54" s="18"/>
      <c r="HP54" s="18"/>
      <c r="HQ54" s="18"/>
      <c r="HR54" s="18"/>
      <c r="HS54" s="18"/>
      <c r="HT54" s="18"/>
      <c r="HU54" s="18"/>
      <c r="HV54" s="18"/>
      <c r="HW54" s="18"/>
      <c r="HX54" s="18"/>
      <c r="HY54" s="18"/>
      <c r="HZ54" s="18"/>
      <c r="IA54" s="18"/>
      <c r="IB54" s="18"/>
      <c r="IC54" s="18"/>
      <c r="ID54" s="18"/>
      <c r="IE54" s="18"/>
      <c r="IF54" s="18"/>
      <c r="IG54" s="18"/>
      <c r="IH54" s="18"/>
      <c r="II54" s="18"/>
      <c r="IJ54" s="18"/>
      <c r="IK54" s="18"/>
      <c r="IL54" s="18"/>
      <c r="IM54" s="18"/>
      <c r="IN54" s="18"/>
      <c r="IO54" s="18"/>
      <c r="IP54" s="18"/>
      <c r="IQ54" s="18"/>
      <c r="IR54" s="18"/>
      <c r="IS54" s="18"/>
      <c r="IT54" s="18"/>
      <c r="IU54" s="18"/>
      <c r="IV54" s="18"/>
      <c r="IW54" s="18"/>
      <c r="IX54" s="18"/>
      <c r="IY54" s="18"/>
      <c r="IZ54" s="18"/>
      <c r="JA54" s="18"/>
      <c r="JB54" s="18"/>
      <c r="JC54" s="18"/>
      <c r="JD54" s="18"/>
      <c r="JE54" s="18"/>
      <c r="JF54" s="18"/>
    </row>
    <row r="55" spans="1:266" x14ac:dyDescent="0.3">
      <c r="A55" s="18"/>
      <c r="B55" s="18"/>
      <c r="C55" s="18"/>
      <c r="AJ55" s="24"/>
      <c r="AK55" s="24"/>
      <c r="AL55" s="20"/>
      <c r="AM55" s="23"/>
      <c r="AN55" s="18"/>
      <c r="AO55" s="24"/>
      <c r="AW55" s="71"/>
      <c r="AX55" s="71"/>
      <c r="AY55" s="71"/>
      <c r="BB55" s="25"/>
      <c r="BC55" s="21"/>
      <c r="BG55" s="18"/>
      <c r="BN55" s="22"/>
      <c r="BO55" s="22"/>
      <c r="BP55" s="22"/>
      <c r="BQ55" s="22"/>
      <c r="BR55" s="15"/>
      <c r="CF55" s="15"/>
      <c r="CL55" s="22"/>
      <c r="CM55" s="15"/>
      <c r="CR55" s="22"/>
      <c r="CT55" s="15"/>
      <c r="CW55" s="22"/>
      <c r="DA55" s="15"/>
      <c r="DH55" s="15"/>
      <c r="DJ55" s="22"/>
      <c r="DO55" s="15"/>
      <c r="DV55" s="15"/>
      <c r="EC55" s="15"/>
      <c r="EJ55" s="15"/>
      <c r="EQ55" s="15"/>
      <c r="EX55" s="15"/>
      <c r="FE55" s="15"/>
      <c r="FL55" s="15"/>
      <c r="FS55" s="15"/>
      <c r="FZ55" s="15"/>
      <c r="GG55" s="15"/>
      <c r="GN55" s="15"/>
      <c r="GP55" s="22"/>
      <c r="GQ55" s="22"/>
      <c r="GR55" s="22"/>
      <c r="GS55" s="22"/>
      <c r="GT55" s="22"/>
      <c r="GU55" s="15"/>
      <c r="GV55" s="22"/>
      <c r="GW55" s="22"/>
      <c r="GX55" s="22"/>
      <c r="GY55" s="18"/>
      <c r="GZ55" s="18"/>
      <c r="HA55" s="18"/>
      <c r="HB55" s="18"/>
      <c r="HC55" s="18"/>
      <c r="HD55" s="18"/>
      <c r="HE55" s="18"/>
      <c r="HF55" s="18"/>
      <c r="HG55" s="18"/>
      <c r="HH55" s="18"/>
      <c r="HI55" s="18"/>
      <c r="HJ55" s="18"/>
      <c r="HK55" s="18"/>
      <c r="HL55" s="18"/>
      <c r="HM55" s="18"/>
      <c r="HN55" s="18"/>
      <c r="HO55" s="18"/>
      <c r="HP55" s="18"/>
      <c r="HQ55" s="18"/>
      <c r="HR55" s="18"/>
      <c r="HS55" s="18"/>
      <c r="HT55" s="18"/>
      <c r="HU55" s="18"/>
      <c r="HV55" s="18"/>
      <c r="HW55" s="18"/>
      <c r="HX55" s="18"/>
      <c r="HY55" s="18"/>
      <c r="HZ55" s="18"/>
      <c r="IA55" s="18"/>
      <c r="IB55" s="18"/>
      <c r="IC55" s="18"/>
      <c r="ID55" s="18"/>
      <c r="IE55" s="18"/>
      <c r="IF55" s="18"/>
      <c r="IG55" s="18"/>
      <c r="IH55" s="18"/>
      <c r="II55" s="18"/>
      <c r="IJ55" s="18"/>
      <c r="IK55" s="18"/>
      <c r="IL55" s="18"/>
      <c r="IM55" s="18"/>
      <c r="IN55" s="18"/>
      <c r="IO55" s="18"/>
      <c r="IP55" s="18"/>
      <c r="IQ55" s="18"/>
      <c r="IR55" s="18"/>
      <c r="IS55" s="18"/>
      <c r="IT55" s="18"/>
      <c r="IU55" s="18"/>
      <c r="IV55" s="18"/>
      <c r="IW55" s="18"/>
      <c r="IX55" s="18"/>
      <c r="IY55" s="18"/>
      <c r="IZ55" s="18"/>
      <c r="JA55" s="18"/>
      <c r="JB55" s="18"/>
      <c r="JC55" s="18"/>
      <c r="JD55" s="18"/>
      <c r="JE55" s="18"/>
      <c r="JF55" s="18"/>
    </row>
    <row r="56" spans="1:266" x14ac:dyDescent="0.3">
      <c r="A56" s="18"/>
      <c r="B56" s="18"/>
      <c r="C56" s="18"/>
      <c r="AJ56" s="24"/>
      <c r="AK56" s="24"/>
      <c r="AL56" s="20"/>
      <c r="AM56" s="23"/>
      <c r="AN56" s="18"/>
      <c r="AO56" s="24"/>
      <c r="AW56" s="71"/>
      <c r="AX56" s="71"/>
      <c r="AY56" s="71"/>
      <c r="BB56" s="25"/>
      <c r="BC56" s="21"/>
      <c r="BG56" s="18"/>
      <c r="BN56" s="22"/>
      <c r="BO56" s="22"/>
      <c r="BP56" s="22"/>
      <c r="BQ56" s="22"/>
      <c r="BR56" s="15"/>
      <c r="CF56" s="15"/>
      <c r="CL56" s="22"/>
      <c r="CM56" s="15"/>
      <c r="CR56" s="22"/>
      <c r="CT56" s="15"/>
      <c r="CW56" s="22"/>
      <c r="DA56" s="15"/>
      <c r="DH56" s="15"/>
      <c r="DJ56" s="22"/>
      <c r="DO56" s="15"/>
      <c r="DV56" s="15"/>
      <c r="EC56" s="15"/>
      <c r="EJ56" s="15"/>
      <c r="EQ56" s="15"/>
      <c r="EX56" s="15"/>
      <c r="FE56" s="15"/>
      <c r="FL56" s="15"/>
      <c r="FS56" s="15"/>
      <c r="FZ56" s="15"/>
      <c r="GG56" s="15"/>
      <c r="GN56" s="15"/>
      <c r="GP56" s="22"/>
      <c r="GQ56" s="22"/>
      <c r="GR56" s="22"/>
      <c r="GS56" s="22"/>
      <c r="GT56" s="22"/>
      <c r="GU56" s="15"/>
      <c r="GV56" s="22"/>
      <c r="GW56" s="22"/>
      <c r="GX56" s="22"/>
      <c r="GY56" s="18"/>
      <c r="GZ56" s="18"/>
      <c r="HA56" s="18"/>
      <c r="HB56" s="18"/>
      <c r="HC56" s="18"/>
      <c r="HD56" s="18"/>
      <c r="HE56" s="18"/>
      <c r="HF56" s="18"/>
      <c r="HG56" s="18"/>
      <c r="HH56" s="18"/>
      <c r="HI56" s="18"/>
      <c r="HJ56" s="18"/>
      <c r="HK56" s="18"/>
      <c r="HL56" s="18"/>
      <c r="HM56" s="18"/>
      <c r="HN56" s="18"/>
      <c r="HO56" s="18"/>
      <c r="HP56" s="18"/>
      <c r="HQ56" s="18"/>
      <c r="HR56" s="18"/>
      <c r="HS56" s="18"/>
      <c r="HT56" s="18"/>
      <c r="HU56" s="18"/>
      <c r="HV56" s="18"/>
      <c r="HW56" s="18"/>
      <c r="HX56" s="18"/>
      <c r="HY56" s="18"/>
      <c r="HZ56" s="18"/>
      <c r="IA56" s="18"/>
      <c r="IB56" s="18"/>
      <c r="IC56" s="18"/>
      <c r="ID56" s="18"/>
      <c r="IE56" s="18"/>
      <c r="IF56" s="18"/>
      <c r="IG56" s="18"/>
      <c r="IH56" s="18"/>
      <c r="II56" s="18"/>
      <c r="IJ56" s="18"/>
      <c r="IK56" s="18"/>
      <c r="IL56" s="18"/>
      <c r="IM56" s="18"/>
      <c r="IN56" s="18"/>
      <c r="IO56" s="18"/>
      <c r="IP56" s="18"/>
      <c r="IQ56" s="18"/>
      <c r="IR56" s="18"/>
      <c r="IS56" s="18"/>
      <c r="IT56" s="18"/>
      <c r="IU56" s="18"/>
      <c r="IV56" s="18"/>
      <c r="IW56" s="18"/>
      <c r="IX56" s="18"/>
      <c r="IY56" s="18"/>
      <c r="IZ56" s="18"/>
      <c r="JA56" s="18"/>
      <c r="JB56" s="18"/>
      <c r="JC56" s="18"/>
      <c r="JD56" s="18"/>
      <c r="JE56" s="18"/>
      <c r="JF56" s="18"/>
    </row>
    <row r="57" spans="1:266" x14ac:dyDescent="0.3">
      <c r="A57" s="18"/>
      <c r="B57" s="18"/>
      <c r="C57" s="18"/>
      <c r="AJ57" s="24"/>
      <c r="AK57" s="24"/>
      <c r="AL57" s="20"/>
      <c r="AM57" s="23"/>
      <c r="AN57" s="18"/>
      <c r="AO57" s="24"/>
      <c r="AW57" s="71"/>
      <c r="AX57" s="71"/>
      <c r="AY57" s="71"/>
      <c r="BB57" s="25"/>
      <c r="BC57" s="21"/>
      <c r="BG57" s="18"/>
      <c r="BN57" s="22"/>
      <c r="BO57" s="22"/>
      <c r="BP57" s="22"/>
      <c r="BQ57" s="22"/>
      <c r="BR57" s="15"/>
      <c r="CF57" s="15"/>
      <c r="CL57" s="22"/>
      <c r="CM57" s="15"/>
      <c r="CR57" s="22"/>
      <c r="CT57" s="15"/>
      <c r="CW57" s="22"/>
      <c r="DA57" s="15"/>
      <c r="DH57" s="15"/>
      <c r="DJ57" s="22"/>
      <c r="DO57" s="15"/>
      <c r="DV57" s="15"/>
      <c r="EC57" s="15"/>
      <c r="EJ57" s="15"/>
      <c r="EQ57" s="15"/>
      <c r="EX57" s="15"/>
      <c r="FE57" s="15"/>
      <c r="FL57" s="15"/>
      <c r="FS57" s="15"/>
      <c r="FZ57" s="15"/>
      <c r="GG57" s="15"/>
      <c r="GN57" s="15"/>
      <c r="GP57" s="22"/>
      <c r="GQ57" s="22"/>
      <c r="GR57" s="22"/>
      <c r="GS57" s="22"/>
      <c r="GT57" s="22"/>
      <c r="GU57" s="15"/>
      <c r="GV57" s="22"/>
      <c r="GW57" s="22"/>
      <c r="GX57" s="22"/>
      <c r="GY57" s="18"/>
      <c r="GZ57" s="18"/>
      <c r="HA57" s="18"/>
      <c r="HB57" s="18"/>
      <c r="HC57" s="18"/>
      <c r="HD57" s="18"/>
      <c r="HE57" s="18"/>
      <c r="HF57" s="18"/>
      <c r="HG57" s="18"/>
      <c r="HH57" s="18"/>
      <c r="HI57" s="18"/>
      <c r="HJ57" s="18"/>
      <c r="HK57" s="18"/>
      <c r="HL57" s="18"/>
      <c r="HM57" s="18"/>
      <c r="HN57" s="18"/>
      <c r="HO57" s="18"/>
      <c r="HP57" s="18"/>
      <c r="HQ57" s="18"/>
      <c r="HR57" s="18"/>
      <c r="HS57" s="18"/>
      <c r="HT57" s="18"/>
      <c r="HU57" s="18"/>
      <c r="HV57" s="18"/>
      <c r="HW57" s="18"/>
      <c r="HX57" s="18"/>
      <c r="HY57" s="18"/>
      <c r="HZ57" s="18"/>
      <c r="IA57" s="18"/>
      <c r="IB57" s="18"/>
      <c r="IC57" s="18"/>
      <c r="ID57" s="18"/>
      <c r="IE57" s="18"/>
      <c r="IF57" s="18"/>
      <c r="IG57" s="18"/>
      <c r="IH57" s="18"/>
      <c r="II57" s="18"/>
      <c r="IJ57" s="18"/>
      <c r="IK57" s="18"/>
      <c r="IL57" s="18"/>
      <c r="IM57" s="18"/>
      <c r="IN57" s="18"/>
      <c r="IO57" s="18"/>
      <c r="IP57" s="18"/>
      <c r="IQ57" s="18"/>
      <c r="IR57" s="18"/>
      <c r="IS57" s="18"/>
      <c r="IT57" s="18"/>
      <c r="IU57" s="18"/>
      <c r="IV57" s="18"/>
      <c r="IW57" s="18"/>
      <c r="IX57" s="18"/>
      <c r="IY57" s="18"/>
      <c r="IZ57" s="18"/>
      <c r="JA57" s="18"/>
      <c r="JB57" s="18"/>
      <c r="JC57" s="18"/>
      <c r="JD57" s="18"/>
      <c r="JE57" s="18"/>
      <c r="JF57" s="18"/>
    </row>
    <row r="58" spans="1:266" x14ac:dyDescent="0.3">
      <c r="A58" s="18"/>
      <c r="B58" s="18"/>
      <c r="C58" s="18"/>
      <c r="AJ58" s="24"/>
      <c r="AK58" s="24"/>
      <c r="AL58" s="20"/>
      <c r="AM58" s="23"/>
      <c r="AN58" s="18"/>
      <c r="AO58" s="24"/>
      <c r="AW58" s="71"/>
      <c r="AX58" s="71"/>
      <c r="AY58" s="71"/>
      <c r="BB58" s="25"/>
      <c r="BC58" s="21"/>
      <c r="BG58" s="18"/>
      <c r="BN58" s="22"/>
      <c r="BO58" s="22"/>
      <c r="BP58" s="22"/>
      <c r="BQ58" s="22"/>
      <c r="BR58" s="15"/>
      <c r="CF58" s="15"/>
      <c r="CL58" s="22"/>
      <c r="CM58" s="15"/>
      <c r="CR58" s="22"/>
      <c r="CT58" s="15"/>
      <c r="CW58" s="22"/>
      <c r="DA58" s="15"/>
      <c r="DH58" s="15"/>
      <c r="DJ58" s="22"/>
      <c r="DO58" s="15"/>
      <c r="DV58" s="15"/>
      <c r="EC58" s="15"/>
      <c r="EJ58" s="15"/>
      <c r="EQ58" s="15"/>
      <c r="EX58" s="15"/>
      <c r="FE58" s="15"/>
      <c r="FL58" s="15"/>
      <c r="FS58" s="15"/>
      <c r="FZ58" s="15"/>
      <c r="GG58" s="15"/>
      <c r="GN58" s="15"/>
      <c r="GP58" s="22"/>
      <c r="GQ58" s="22"/>
      <c r="GR58" s="22"/>
      <c r="GS58" s="22"/>
      <c r="GT58" s="22"/>
      <c r="GU58" s="15"/>
      <c r="GV58" s="22"/>
      <c r="GW58" s="22"/>
      <c r="GX58" s="22"/>
      <c r="GY58" s="18"/>
      <c r="GZ58" s="18"/>
      <c r="HA58" s="18"/>
      <c r="HB58" s="18"/>
      <c r="HC58" s="18"/>
      <c r="HD58" s="18"/>
      <c r="HE58" s="18"/>
      <c r="HF58" s="18"/>
      <c r="HG58" s="18"/>
      <c r="HH58" s="18"/>
      <c r="HI58" s="18"/>
      <c r="HJ58" s="18"/>
      <c r="HK58" s="18"/>
      <c r="HL58" s="18"/>
      <c r="HM58" s="18"/>
      <c r="HN58" s="18"/>
      <c r="HO58" s="18"/>
      <c r="HP58" s="18"/>
      <c r="HQ58" s="18"/>
      <c r="HR58" s="18"/>
      <c r="HS58" s="18"/>
      <c r="HT58" s="18"/>
      <c r="HU58" s="18"/>
      <c r="HV58" s="18"/>
      <c r="HW58" s="18"/>
      <c r="HX58" s="18"/>
      <c r="HY58" s="18"/>
      <c r="HZ58" s="18"/>
      <c r="IA58" s="18"/>
      <c r="IB58" s="18"/>
      <c r="IC58" s="18"/>
      <c r="ID58" s="18"/>
      <c r="IE58" s="18"/>
      <c r="IF58" s="18"/>
      <c r="IG58" s="18"/>
      <c r="IH58" s="18"/>
      <c r="II58" s="18"/>
      <c r="IJ58" s="18"/>
      <c r="IK58" s="18"/>
      <c r="IL58" s="18"/>
      <c r="IM58" s="18"/>
      <c r="IN58" s="18"/>
      <c r="IO58" s="18"/>
      <c r="IP58" s="18"/>
      <c r="IQ58" s="18"/>
      <c r="IR58" s="18"/>
      <c r="IS58" s="18"/>
      <c r="IT58" s="18"/>
      <c r="IU58" s="18"/>
      <c r="IV58" s="18"/>
      <c r="IW58" s="18"/>
      <c r="IX58" s="18"/>
      <c r="IY58" s="18"/>
      <c r="IZ58" s="18"/>
      <c r="JA58" s="18"/>
      <c r="JB58" s="18"/>
      <c r="JC58" s="18"/>
      <c r="JD58" s="18"/>
      <c r="JE58" s="18"/>
      <c r="JF58" s="18"/>
    </row>
    <row r="59" spans="1:266" x14ac:dyDescent="0.3">
      <c r="A59" s="18"/>
      <c r="B59" s="18"/>
      <c r="C59" s="18"/>
      <c r="AJ59" s="24"/>
      <c r="AK59" s="24"/>
      <c r="AL59" s="20"/>
      <c r="AM59" s="23"/>
      <c r="AN59" s="18"/>
      <c r="AO59" s="24"/>
      <c r="AW59" s="71"/>
      <c r="AX59" s="71"/>
      <c r="AY59" s="71"/>
      <c r="BB59" s="25"/>
      <c r="BC59" s="21"/>
      <c r="BG59" s="18"/>
      <c r="BN59" s="22"/>
      <c r="BO59" s="22"/>
      <c r="BP59" s="22"/>
      <c r="BQ59" s="22"/>
      <c r="BR59" s="15"/>
      <c r="CF59" s="15"/>
      <c r="CL59" s="22"/>
      <c r="CM59" s="15"/>
      <c r="CR59" s="22"/>
      <c r="CT59" s="15"/>
      <c r="CW59" s="22"/>
      <c r="DA59" s="15"/>
      <c r="DH59" s="15"/>
      <c r="DJ59" s="22"/>
      <c r="DO59" s="15"/>
      <c r="DV59" s="15"/>
      <c r="EC59" s="15"/>
      <c r="EJ59" s="15"/>
      <c r="EQ59" s="15"/>
      <c r="EX59" s="15"/>
      <c r="FE59" s="15"/>
      <c r="FL59" s="15"/>
      <c r="FS59" s="15"/>
      <c r="FZ59" s="15"/>
      <c r="GG59" s="15"/>
      <c r="GN59" s="15"/>
      <c r="GP59" s="22"/>
      <c r="GQ59" s="22"/>
      <c r="GR59" s="22"/>
      <c r="GS59" s="22"/>
      <c r="GT59" s="22"/>
      <c r="GU59" s="15"/>
      <c r="GV59" s="22"/>
      <c r="GW59" s="22"/>
      <c r="GX59" s="22"/>
      <c r="GY59" s="18"/>
      <c r="GZ59" s="18"/>
      <c r="HA59" s="18"/>
      <c r="HB59" s="18"/>
      <c r="HC59" s="18"/>
      <c r="HD59" s="18"/>
      <c r="HE59" s="18"/>
      <c r="HF59" s="18"/>
      <c r="HG59" s="18"/>
      <c r="HH59" s="18"/>
      <c r="HI59" s="18"/>
      <c r="HJ59" s="18"/>
      <c r="HK59" s="18"/>
      <c r="HL59" s="18"/>
      <c r="HM59" s="18"/>
      <c r="HN59" s="18"/>
      <c r="HO59" s="18"/>
      <c r="HP59" s="18"/>
      <c r="HQ59" s="18"/>
      <c r="HR59" s="18"/>
      <c r="HS59" s="18"/>
      <c r="HT59" s="18"/>
      <c r="HU59" s="18"/>
      <c r="HV59" s="18"/>
      <c r="HW59" s="18"/>
      <c r="HX59" s="18"/>
      <c r="HY59" s="18"/>
      <c r="HZ59" s="18"/>
      <c r="IA59" s="18"/>
      <c r="IB59" s="18"/>
      <c r="IC59" s="18"/>
      <c r="ID59" s="18"/>
      <c r="IE59" s="18"/>
      <c r="IF59" s="18"/>
      <c r="IG59" s="18"/>
      <c r="IH59" s="18"/>
      <c r="II59" s="18"/>
      <c r="IJ59" s="18"/>
      <c r="IK59" s="18"/>
      <c r="IL59" s="18"/>
      <c r="IM59" s="18"/>
      <c r="IN59" s="18"/>
      <c r="IO59" s="18"/>
      <c r="IP59" s="18"/>
      <c r="IQ59" s="18"/>
      <c r="IR59" s="18"/>
      <c r="IS59" s="18"/>
      <c r="IT59" s="18"/>
      <c r="IU59" s="18"/>
      <c r="IV59" s="18"/>
      <c r="IW59" s="18"/>
      <c r="IX59" s="18"/>
      <c r="IY59" s="18"/>
      <c r="IZ59" s="18"/>
      <c r="JA59" s="18"/>
      <c r="JB59" s="18"/>
      <c r="JC59" s="18"/>
      <c r="JD59" s="18"/>
      <c r="JE59" s="18"/>
      <c r="JF59" s="18"/>
    </row>
    <row r="60" spans="1:266" x14ac:dyDescent="0.3">
      <c r="A60" s="18"/>
      <c r="B60" s="18"/>
      <c r="C60" s="18"/>
      <c r="AJ60" s="24"/>
      <c r="AK60" s="24"/>
      <c r="AL60" s="20"/>
      <c r="AM60" s="23"/>
      <c r="AN60" s="18"/>
      <c r="AO60" s="24"/>
      <c r="AW60" s="71"/>
      <c r="AX60" s="71"/>
      <c r="AY60" s="71"/>
      <c r="BB60" s="25"/>
      <c r="BC60" s="21"/>
      <c r="BG60" s="18"/>
      <c r="BN60" s="22"/>
      <c r="BO60" s="22"/>
      <c r="BP60" s="22"/>
      <c r="BQ60" s="22"/>
      <c r="BR60" s="15"/>
      <c r="CF60" s="15"/>
      <c r="CL60" s="22"/>
      <c r="CM60" s="15"/>
      <c r="CR60" s="22"/>
      <c r="CT60" s="15"/>
      <c r="CW60" s="22"/>
      <c r="DA60" s="15"/>
      <c r="DH60" s="15"/>
      <c r="DJ60" s="22"/>
      <c r="DO60" s="15"/>
      <c r="DV60" s="15"/>
      <c r="EC60" s="15"/>
      <c r="EJ60" s="15"/>
      <c r="EQ60" s="15"/>
      <c r="EX60" s="15"/>
      <c r="FE60" s="15"/>
      <c r="FL60" s="15"/>
      <c r="FS60" s="15"/>
      <c r="FZ60" s="15"/>
      <c r="GG60" s="15"/>
      <c r="GN60" s="15"/>
      <c r="GP60" s="22"/>
      <c r="GQ60" s="22"/>
      <c r="GR60" s="22"/>
      <c r="GS60" s="22"/>
      <c r="GT60" s="22"/>
      <c r="GU60" s="15"/>
      <c r="GV60" s="22"/>
      <c r="GW60" s="22"/>
      <c r="GX60" s="22"/>
      <c r="GY60" s="18"/>
      <c r="GZ60" s="18"/>
      <c r="HA60" s="18"/>
      <c r="HB60" s="18"/>
      <c r="HC60" s="18"/>
      <c r="HD60" s="18"/>
      <c r="HE60" s="18"/>
      <c r="HF60" s="18"/>
      <c r="HG60" s="18"/>
      <c r="HH60" s="18"/>
      <c r="HI60" s="18"/>
      <c r="HJ60" s="18"/>
      <c r="HK60" s="18"/>
      <c r="HL60" s="18"/>
      <c r="HM60" s="18"/>
      <c r="HN60" s="18"/>
      <c r="HO60" s="18"/>
      <c r="HP60" s="18"/>
      <c r="HQ60" s="18"/>
      <c r="HR60" s="18"/>
      <c r="HS60" s="18"/>
      <c r="HT60" s="18"/>
      <c r="HU60" s="18"/>
      <c r="HV60" s="18"/>
      <c r="HW60" s="18"/>
      <c r="HX60" s="18"/>
      <c r="HY60" s="18"/>
      <c r="HZ60" s="18"/>
      <c r="IA60" s="18"/>
      <c r="IB60" s="18"/>
      <c r="IC60" s="18"/>
      <c r="ID60" s="18"/>
      <c r="IE60" s="18"/>
      <c r="IF60" s="18"/>
      <c r="IG60" s="18"/>
      <c r="IH60" s="18"/>
      <c r="II60" s="18"/>
      <c r="IJ60" s="18"/>
      <c r="IK60" s="18"/>
      <c r="IL60" s="18"/>
      <c r="IM60" s="18"/>
      <c r="IN60" s="18"/>
      <c r="IO60" s="18"/>
      <c r="IP60" s="18"/>
      <c r="IQ60" s="18"/>
      <c r="IR60" s="18"/>
      <c r="IS60" s="18"/>
      <c r="IT60" s="18"/>
      <c r="IU60" s="18"/>
      <c r="IV60" s="18"/>
      <c r="IW60" s="18"/>
      <c r="IX60" s="18"/>
      <c r="IY60" s="18"/>
      <c r="IZ60" s="18"/>
      <c r="JA60" s="18"/>
      <c r="JB60" s="18"/>
      <c r="JC60" s="18"/>
      <c r="JD60" s="18"/>
      <c r="JE60" s="18"/>
      <c r="JF60" s="18"/>
    </row>
    <row r="61" spans="1:266" x14ac:dyDescent="0.3">
      <c r="A61" s="18"/>
      <c r="B61" s="18"/>
      <c r="C61" s="18"/>
      <c r="AJ61" s="24"/>
      <c r="AK61" s="24"/>
      <c r="AL61" s="20"/>
      <c r="AM61" s="23"/>
      <c r="AN61" s="18"/>
      <c r="AO61" s="24"/>
      <c r="AW61" s="71"/>
      <c r="AX61" s="71"/>
      <c r="AY61" s="71"/>
      <c r="BB61" s="25"/>
      <c r="BC61" s="21"/>
      <c r="BG61" s="18"/>
      <c r="BN61" s="22"/>
      <c r="BO61" s="22"/>
      <c r="BP61" s="22"/>
      <c r="BQ61" s="22"/>
      <c r="BR61" s="15"/>
      <c r="CF61" s="15"/>
      <c r="CL61" s="22"/>
      <c r="CM61" s="15"/>
      <c r="CR61" s="22"/>
      <c r="CT61" s="15"/>
      <c r="CW61" s="22"/>
      <c r="DA61" s="15"/>
      <c r="DH61" s="15"/>
      <c r="DJ61" s="22"/>
      <c r="DO61" s="15"/>
      <c r="DV61" s="15"/>
      <c r="EC61" s="15"/>
      <c r="EJ61" s="15"/>
      <c r="EQ61" s="15"/>
      <c r="EX61" s="15"/>
      <c r="FE61" s="15"/>
      <c r="FL61" s="15"/>
      <c r="FS61" s="15"/>
      <c r="FZ61" s="15"/>
      <c r="GG61" s="15"/>
      <c r="GN61" s="15"/>
      <c r="GP61" s="22"/>
      <c r="GQ61" s="22"/>
      <c r="GR61" s="22"/>
      <c r="GS61" s="22"/>
      <c r="GT61" s="22"/>
      <c r="GU61" s="15"/>
      <c r="GV61" s="22"/>
      <c r="GW61" s="22"/>
      <c r="GX61" s="22"/>
      <c r="GY61" s="18"/>
      <c r="GZ61" s="18"/>
      <c r="HA61" s="18"/>
      <c r="HB61" s="18"/>
      <c r="HC61" s="18"/>
      <c r="HD61" s="18"/>
      <c r="HE61" s="18"/>
      <c r="HF61" s="18"/>
      <c r="HG61" s="18"/>
      <c r="HH61" s="18"/>
      <c r="HI61" s="18"/>
      <c r="HJ61" s="18"/>
      <c r="HK61" s="18"/>
      <c r="HL61" s="18"/>
      <c r="HM61" s="18"/>
      <c r="HN61" s="18"/>
      <c r="HO61" s="18"/>
      <c r="HP61" s="18"/>
      <c r="HQ61" s="18"/>
      <c r="HR61" s="18"/>
      <c r="HS61" s="18"/>
      <c r="HT61" s="18"/>
      <c r="HU61" s="18"/>
      <c r="HV61" s="18"/>
      <c r="HW61" s="18"/>
      <c r="HX61" s="18"/>
      <c r="HY61" s="18"/>
      <c r="HZ61" s="18"/>
      <c r="IA61" s="18"/>
      <c r="IB61" s="18"/>
      <c r="IC61" s="18"/>
      <c r="ID61" s="18"/>
      <c r="IE61" s="18"/>
      <c r="IF61" s="18"/>
      <c r="IG61" s="18"/>
      <c r="IH61" s="18"/>
      <c r="II61" s="18"/>
      <c r="IJ61" s="18"/>
      <c r="IK61" s="18"/>
      <c r="IL61" s="18"/>
      <c r="IM61" s="18"/>
      <c r="IN61" s="18"/>
      <c r="IO61" s="18"/>
      <c r="IP61" s="18"/>
      <c r="IQ61" s="18"/>
      <c r="IR61" s="18"/>
      <c r="IS61" s="18"/>
      <c r="IT61" s="18"/>
      <c r="IU61" s="18"/>
      <c r="IV61" s="18"/>
      <c r="IW61" s="18"/>
      <c r="IX61" s="18"/>
      <c r="IY61" s="18"/>
      <c r="IZ61" s="18"/>
      <c r="JA61" s="18"/>
      <c r="JB61" s="18"/>
      <c r="JC61" s="18"/>
      <c r="JD61" s="18"/>
      <c r="JE61" s="18"/>
      <c r="JF61" s="18"/>
    </row>
    <row r="62" spans="1:266" x14ac:dyDescent="0.3">
      <c r="A62" s="18"/>
      <c r="B62" s="18"/>
      <c r="C62" s="18"/>
      <c r="AJ62" s="24"/>
      <c r="AK62" s="24"/>
      <c r="AL62" s="20"/>
      <c r="AM62" s="23"/>
      <c r="AN62" s="18"/>
      <c r="AO62" s="24"/>
      <c r="AW62" s="71"/>
      <c r="AX62" s="71"/>
      <c r="AY62" s="71"/>
      <c r="BB62" s="25"/>
      <c r="BC62" s="21"/>
      <c r="BG62" s="18"/>
      <c r="BN62" s="22"/>
      <c r="BO62" s="22"/>
      <c r="BP62" s="22"/>
      <c r="BQ62" s="22"/>
      <c r="BR62" s="15"/>
      <c r="CF62" s="15"/>
      <c r="CL62" s="22"/>
      <c r="CM62" s="15"/>
      <c r="CR62" s="22"/>
      <c r="CT62" s="15"/>
      <c r="CW62" s="22"/>
      <c r="DA62" s="15"/>
      <c r="DH62" s="15"/>
      <c r="DJ62" s="22"/>
      <c r="DO62" s="15"/>
      <c r="DV62" s="15"/>
      <c r="EC62" s="15"/>
      <c r="EJ62" s="15"/>
      <c r="EQ62" s="15"/>
      <c r="EX62" s="15"/>
      <c r="FE62" s="15"/>
      <c r="FL62" s="15"/>
      <c r="FS62" s="15"/>
      <c r="FZ62" s="15"/>
      <c r="GG62" s="15"/>
      <c r="GN62" s="15"/>
      <c r="GP62" s="22"/>
      <c r="GQ62" s="22"/>
      <c r="GR62" s="22"/>
      <c r="GS62" s="22"/>
      <c r="GT62" s="22"/>
      <c r="GU62" s="15"/>
      <c r="GV62" s="22"/>
      <c r="GW62" s="22"/>
      <c r="GX62" s="22"/>
      <c r="GY62" s="18"/>
      <c r="GZ62" s="18"/>
      <c r="HA62" s="18"/>
      <c r="HB62" s="18"/>
      <c r="HC62" s="18"/>
      <c r="HD62" s="18"/>
      <c r="HE62" s="18"/>
      <c r="HF62" s="18"/>
      <c r="HG62" s="18"/>
      <c r="HH62" s="18"/>
      <c r="HI62" s="18"/>
      <c r="HJ62" s="18"/>
      <c r="HK62" s="18"/>
      <c r="HL62" s="18"/>
      <c r="HM62" s="18"/>
      <c r="HN62" s="18"/>
      <c r="HO62" s="18"/>
      <c r="HP62" s="18"/>
      <c r="HQ62" s="18"/>
      <c r="HR62" s="18"/>
      <c r="HS62" s="18"/>
      <c r="HT62" s="18"/>
      <c r="HU62" s="18"/>
      <c r="HV62" s="18"/>
      <c r="HW62" s="18"/>
      <c r="HX62" s="18"/>
      <c r="HY62" s="18"/>
      <c r="HZ62" s="18"/>
      <c r="IA62" s="18"/>
      <c r="IB62" s="18"/>
      <c r="IC62" s="18"/>
      <c r="ID62" s="18"/>
      <c r="IE62" s="18"/>
      <c r="IF62" s="18"/>
      <c r="IG62" s="18"/>
      <c r="IH62" s="18"/>
      <c r="II62" s="18"/>
      <c r="IJ62" s="18"/>
      <c r="IK62" s="18"/>
      <c r="IL62" s="18"/>
      <c r="IM62" s="18"/>
      <c r="IN62" s="18"/>
      <c r="IO62" s="18"/>
      <c r="IP62" s="18"/>
      <c r="IQ62" s="18"/>
      <c r="IR62" s="18"/>
      <c r="IS62" s="18"/>
      <c r="IT62" s="18"/>
      <c r="IU62" s="18"/>
      <c r="IV62" s="18"/>
      <c r="IW62" s="18"/>
      <c r="IX62" s="18"/>
      <c r="IY62" s="18"/>
      <c r="IZ62" s="18"/>
      <c r="JA62" s="18"/>
      <c r="JB62" s="18"/>
      <c r="JC62" s="18"/>
      <c r="JD62" s="18"/>
      <c r="JE62" s="18"/>
      <c r="JF62" s="18"/>
    </row>
    <row r="63" spans="1:266" x14ac:dyDescent="0.3">
      <c r="A63" s="18"/>
      <c r="B63" s="18"/>
      <c r="C63" s="18"/>
      <c r="AJ63" s="24"/>
      <c r="AK63" s="24"/>
      <c r="AL63" s="20"/>
      <c r="AM63" s="23"/>
      <c r="AN63" s="18"/>
      <c r="AO63" s="24"/>
      <c r="AW63" s="71"/>
      <c r="AX63" s="71"/>
      <c r="AY63" s="71"/>
      <c r="BB63" s="25"/>
      <c r="BC63" s="21"/>
      <c r="BG63" s="18"/>
      <c r="BN63" s="22"/>
      <c r="BO63" s="22"/>
      <c r="BP63" s="22"/>
      <c r="BQ63" s="22"/>
      <c r="BR63" s="15"/>
      <c r="CF63" s="15"/>
      <c r="CL63" s="22"/>
      <c r="CM63" s="15"/>
      <c r="CR63" s="22"/>
      <c r="CT63" s="15"/>
      <c r="CW63" s="22"/>
      <c r="DA63" s="15"/>
      <c r="DH63" s="15"/>
      <c r="DJ63" s="22"/>
      <c r="DO63" s="15"/>
      <c r="DV63" s="15"/>
      <c r="EC63" s="15"/>
      <c r="EJ63" s="15"/>
      <c r="EQ63" s="15"/>
      <c r="EX63" s="15"/>
      <c r="FE63" s="15"/>
      <c r="FL63" s="15"/>
      <c r="FS63" s="15"/>
      <c r="FZ63" s="15"/>
      <c r="GG63" s="15"/>
      <c r="GN63" s="15"/>
      <c r="GP63" s="22"/>
      <c r="GQ63" s="22"/>
      <c r="GR63" s="22"/>
      <c r="GS63" s="22"/>
      <c r="GT63" s="22"/>
      <c r="GU63" s="15"/>
      <c r="GV63" s="22"/>
      <c r="GW63" s="22"/>
      <c r="GX63" s="22"/>
      <c r="GY63" s="18"/>
      <c r="GZ63" s="18"/>
      <c r="HA63" s="18"/>
      <c r="HB63" s="18"/>
      <c r="HC63" s="18"/>
      <c r="HD63" s="18"/>
      <c r="HE63" s="18"/>
      <c r="HF63" s="18"/>
      <c r="HG63" s="18"/>
      <c r="HH63" s="18"/>
      <c r="HI63" s="18"/>
      <c r="HJ63" s="18"/>
      <c r="HK63" s="18"/>
      <c r="HL63" s="18"/>
      <c r="HM63" s="18"/>
      <c r="HN63" s="18"/>
      <c r="HO63" s="18"/>
      <c r="HP63" s="18"/>
      <c r="HQ63" s="18"/>
      <c r="HR63" s="18"/>
      <c r="HS63" s="18"/>
      <c r="HT63" s="18"/>
      <c r="HU63" s="18"/>
      <c r="HV63" s="18"/>
      <c r="HW63" s="18"/>
      <c r="HX63" s="18"/>
      <c r="HY63" s="18"/>
      <c r="HZ63" s="18"/>
      <c r="IA63" s="18"/>
      <c r="IB63" s="18"/>
      <c r="IC63" s="18"/>
      <c r="ID63" s="18"/>
      <c r="IE63" s="18"/>
      <c r="IF63" s="18"/>
      <c r="IG63" s="18"/>
      <c r="IH63" s="18"/>
      <c r="II63" s="18"/>
      <c r="IJ63" s="18"/>
      <c r="IK63" s="18"/>
      <c r="IL63" s="18"/>
      <c r="IM63" s="18"/>
      <c r="IN63" s="18"/>
      <c r="IO63" s="18"/>
      <c r="IP63" s="18"/>
      <c r="IQ63" s="18"/>
      <c r="IR63" s="18"/>
      <c r="IS63" s="18"/>
      <c r="IT63" s="18"/>
      <c r="IU63" s="18"/>
      <c r="IV63" s="18"/>
      <c r="IW63" s="18"/>
      <c r="IX63" s="18"/>
      <c r="IY63" s="18"/>
      <c r="IZ63" s="18"/>
      <c r="JA63" s="18"/>
      <c r="JB63" s="18"/>
      <c r="JC63" s="18"/>
      <c r="JD63" s="18"/>
      <c r="JE63" s="18"/>
      <c r="JF63" s="18"/>
    </row>
    <row r="64" spans="1:266" x14ac:dyDescent="0.3">
      <c r="A64" s="18"/>
      <c r="B64" s="18"/>
      <c r="C64" s="18"/>
      <c r="AJ64" s="24"/>
      <c r="AK64" s="24"/>
      <c r="AL64" s="20"/>
      <c r="AM64" s="23"/>
      <c r="AN64" s="18"/>
      <c r="AO64" s="24"/>
      <c r="AW64" s="71"/>
      <c r="AX64" s="71"/>
      <c r="AY64" s="71"/>
      <c r="BB64" s="25"/>
      <c r="BC64" s="21"/>
      <c r="BG64" s="18"/>
      <c r="BN64" s="22"/>
      <c r="BO64" s="22"/>
      <c r="BP64" s="22"/>
      <c r="BQ64" s="22"/>
      <c r="BR64" s="15"/>
      <c r="CF64" s="15"/>
      <c r="CL64" s="22"/>
      <c r="CM64" s="15"/>
      <c r="CR64" s="22"/>
      <c r="CT64" s="15"/>
      <c r="CW64" s="22"/>
      <c r="DA64" s="15"/>
      <c r="DH64" s="15"/>
      <c r="DJ64" s="22"/>
      <c r="DO64" s="15"/>
      <c r="DV64" s="15"/>
      <c r="EC64" s="15"/>
      <c r="EJ64" s="15"/>
      <c r="EQ64" s="15"/>
      <c r="EX64" s="15"/>
      <c r="FE64" s="15"/>
      <c r="FL64" s="15"/>
      <c r="FS64" s="15"/>
      <c r="FZ64" s="15"/>
      <c r="GG64" s="15"/>
      <c r="GN64" s="15"/>
      <c r="GP64" s="22"/>
      <c r="GQ64" s="22"/>
      <c r="GR64" s="22"/>
      <c r="GS64" s="22"/>
      <c r="GT64" s="22"/>
      <c r="GU64" s="15"/>
      <c r="GV64" s="22"/>
      <c r="GW64" s="22"/>
      <c r="GX64" s="22"/>
      <c r="GY64" s="18"/>
      <c r="GZ64" s="18"/>
      <c r="HA64" s="18"/>
      <c r="HB64" s="18"/>
      <c r="HC64" s="18"/>
      <c r="HD64" s="18"/>
      <c r="HE64" s="18"/>
      <c r="HF64" s="18"/>
      <c r="HG64" s="18"/>
      <c r="HH64" s="18"/>
      <c r="HI64" s="18"/>
      <c r="HJ64" s="18"/>
      <c r="HK64" s="18"/>
      <c r="HL64" s="18"/>
      <c r="HM64" s="18"/>
      <c r="HN64" s="18"/>
      <c r="HO64" s="18"/>
      <c r="HP64" s="18"/>
      <c r="HQ64" s="18"/>
      <c r="HR64" s="18"/>
      <c r="HS64" s="18"/>
      <c r="HT64" s="18"/>
      <c r="HU64" s="18"/>
      <c r="HV64" s="18"/>
      <c r="HW64" s="18"/>
      <c r="HX64" s="18"/>
      <c r="HY64" s="18"/>
      <c r="HZ64" s="18"/>
      <c r="IA64" s="18"/>
      <c r="IB64" s="18"/>
      <c r="IC64" s="18"/>
      <c r="ID64" s="18"/>
      <c r="IE64" s="18"/>
      <c r="IF64" s="18"/>
      <c r="IG64" s="18"/>
      <c r="IH64" s="18"/>
      <c r="II64" s="18"/>
      <c r="IJ64" s="18"/>
      <c r="IK64" s="18"/>
      <c r="IL64" s="18"/>
      <c r="IM64" s="18"/>
      <c r="IN64" s="18"/>
      <c r="IO64" s="18"/>
      <c r="IP64" s="18"/>
      <c r="IQ64" s="18"/>
      <c r="IR64" s="18"/>
      <c r="IS64" s="18"/>
      <c r="IT64" s="18"/>
      <c r="IU64" s="18"/>
      <c r="IV64" s="18"/>
      <c r="IW64" s="18"/>
      <c r="IX64" s="18"/>
      <c r="IY64" s="18"/>
      <c r="IZ64" s="18"/>
      <c r="JA64" s="18"/>
      <c r="JB64" s="18"/>
      <c r="JC64" s="18"/>
      <c r="JD64" s="18"/>
      <c r="JE64" s="18"/>
      <c r="JF64" s="18"/>
    </row>
    <row r="65" spans="1:266" x14ac:dyDescent="0.3">
      <c r="A65" s="18"/>
      <c r="B65" s="18"/>
      <c r="C65" s="18"/>
      <c r="AJ65" s="24"/>
      <c r="AK65" s="24"/>
      <c r="AL65" s="20"/>
      <c r="AM65" s="23"/>
      <c r="AN65" s="18"/>
      <c r="AO65" s="24"/>
      <c r="AW65" s="71"/>
      <c r="AX65" s="71"/>
      <c r="AY65" s="71"/>
      <c r="BB65" s="25"/>
      <c r="BC65" s="21"/>
      <c r="BG65" s="18"/>
      <c r="BN65" s="22"/>
      <c r="BO65" s="22"/>
      <c r="BP65" s="22"/>
      <c r="BQ65" s="22"/>
      <c r="BR65" s="15"/>
      <c r="CF65" s="15"/>
      <c r="CL65" s="22"/>
      <c r="CM65" s="15"/>
      <c r="CR65" s="22"/>
      <c r="CT65" s="15"/>
      <c r="CW65" s="22"/>
      <c r="DA65" s="15"/>
      <c r="DH65" s="15"/>
      <c r="DJ65" s="22"/>
      <c r="DO65" s="15"/>
      <c r="DV65" s="15"/>
      <c r="EC65" s="15"/>
      <c r="EJ65" s="15"/>
      <c r="EQ65" s="15"/>
      <c r="EX65" s="15"/>
      <c r="FE65" s="15"/>
      <c r="FL65" s="15"/>
      <c r="FS65" s="15"/>
      <c r="FZ65" s="15"/>
      <c r="GG65" s="15"/>
      <c r="GN65" s="15"/>
      <c r="GP65" s="22"/>
      <c r="GQ65" s="22"/>
      <c r="GR65" s="22"/>
      <c r="GS65" s="22"/>
      <c r="GT65" s="22"/>
      <c r="GU65" s="15"/>
      <c r="GV65" s="22"/>
      <c r="GW65" s="22"/>
      <c r="GX65" s="22"/>
      <c r="GY65" s="18"/>
      <c r="GZ65" s="18"/>
      <c r="HA65" s="18"/>
      <c r="HB65" s="18"/>
      <c r="HC65" s="18"/>
      <c r="HD65" s="18"/>
      <c r="HE65" s="18"/>
      <c r="HF65" s="18"/>
      <c r="HG65" s="18"/>
      <c r="HH65" s="18"/>
      <c r="HI65" s="18"/>
      <c r="HJ65" s="18"/>
      <c r="HK65" s="18"/>
      <c r="HL65" s="18"/>
      <c r="HM65" s="18"/>
      <c r="HN65" s="18"/>
      <c r="HO65" s="18"/>
      <c r="HP65" s="18"/>
      <c r="HQ65" s="18"/>
      <c r="HR65" s="18"/>
      <c r="HS65" s="18"/>
      <c r="HT65" s="18"/>
      <c r="HU65" s="18"/>
      <c r="HV65" s="18"/>
      <c r="HW65" s="18"/>
      <c r="HX65" s="18"/>
      <c r="HY65" s="18"/>
      <c r="HZ65" s="18"/>
      <c r="IA65" s="18"/>
      <c r="IB65" s="18"/>
      <c r="IC65" s="18"/>
      <c r="ID65" s="18"/>
      <c r="IE65" s="18"/>
      <c r="IF65" s="18"/>
      <c r="IG65" s="18"/>
      <c r="IH65" s="18"/>
      <c r="II65" s="18"/>
      <c r="IJ65" s="18"/>
      <c r="IK65" s="18"/>
      <c r="IL65" s="18"/>
      <c r="IM65" s="18"/>
      <c r="IN65" s="18"/>
      <c r="IO65" s="18"/>
      <c r="IP65" s="18"/>
      <c r="IQ65" s="18"/>
      <c r="IR65" s="18"/>
      <c r="IS65" s="18"/>
      <c r="IT65" s="18"/>
      <c r="IU65" s="18"/>
      <c r="IV65" s="18"/>
      <c r="IW65" s="18"/>
      <c r="IX65" s="18"/>
      <c r="IY65" s="18"/>
      <c r="IZ65" s="18"/>
      <c r="JA65" s="18"/>
      <c r="JB65" s="18"/>
      <c r="JC65" s="18"/>
      <c r="JD65" s="18"/>
      <c r="JE65" s="18"/>
      <c r="JF65" s="18"/>
    </row>
    <row r="66" spans="1:266" x14ac:dyDescent="0.3">
      <c r="A66" s="18"/>
      <c r="B66" s="18"/>
      <c r="C66" s="18"/>
      <c r="AJ66" s="24"/>
      <c r="AK66" s="24"/>
      <c r="AL66" s="20"/>
      <c r="AM66" s="23"/>
      <c r="AN66" s="18"/>
      <c r="AO66" s="24"/>
      <c r="AW66" s="71"/>
      <c r="AX66" s="71"/>
      <c r="AY66" s="71"/>
      <c r="BB66" s="25"/>
      <c r="BC66" s="21"/>
      <c r="BG66" s="18"/>
      <c r="BN66" s="22"/>
      <c r="BO66" s="22"/>
      <c r="BP66" s="22"/>
      <c r="BQ66" s="22"/>
      <c r="BR66" s="15"/>
      <c r="CF66" s="15"/>
      <c r="CL66" s="22"/>
      <c r="CM66" s="15"/>
      <c r="CR66" s="22"/>
      <c r="CT66" s="15"/>
      <c r="CW66" s="22"/>
      <c r="DA66" s="15"/>
      <c r="DH66" s="15"/>
      <c r="DJ66" s="22"/>
      <c r="DO66" s="15"/>
      <c r="DV66" s="15"/>
      <c r="EC66" s="15"/>
      <c r="EJ66" s="15"/>
      <c r="EQ66" s="15"/>
      <c r="EX66" s="15"/>
      <c r="FE66" s="15"/>
      <c r="FL66" s="15"/>
      <c r="FS66" s="15"/>
      <c r="FZ66" s="15"/>
      <c r="GG66" s="15"/>
      <c r="GN66" s="15"/>
      <c r="GP66" s="22"/>
      <c r="GQ66" s="22"/>
      <c r="GR66" s="22"/>
      <c r="GS66" s="22"/>
      <c r="GT66" s="22"/>
      <c r="GU66" s="15"/>
      <c r="GV66" s="22"/>
      <c r="GW66" s="22"/>
      <c r="GX66" s="22"/>
      <c r="GY66" s="18"/>
      <c r="GZ66" s="18"/>
      <c r="HA66" s="18"/>
      <c r="HB66" s="18"/>
      <c r="HC66" s="18"/>
      <c r="HD66" s="18"/>
      <c r="HE66" s="18"/>
      <c r="HF66" s="18"/>
      <c r="HG66" s="18"/>
      <c r="HH66" s="18"/>
      <c r="HI66" s="18"/>
      <c r="HJ66" s="18"/>
      <c r="HK66" s="18"/>
      <c r="HL66" s="18"/>
      <c r="HM66" s="18"/>
      <c r="HN66" s="18"/>
      <c r="HO66" s="18"/>
      <c r="HP66" s="18"/>
      <c r="HQ66" s="18"/>
      <c r="HR66" s="18"/>
      <c r="HS66" s="18"/>
      <c r="HT66" s="18"/>
      <c r="HU66" s="18"/>
      <c r="HV66" s="18"/>
      <c r="HW66" s="18"/>
      <c r="HX66" s="18"/>
      <c r="HY66" s="18"/>
      <c r="HZ66" s="18"/>
      <c r="IA66" s="18"/>
      <c r="IB66" s="18"/>
      <c r="IC66" s="18"/>
      <c r="ID66" s="18"/>
      <c r="IE66" s="18"/>
      <c r="IF66" s="18"/>
      <c r="IG66" s="18"/>
      <c r="IH66" s="18"/>
      <c r="II66" s="18"/>
      <c r="IJ66" s="18"/>
      <c r="IK66" s="18"/>
      <c r="IL66" s="18"/>
      <c r="IM66" s="18"/>
      <c r="IN66" s="18"/>
      <c r="IO66" s="18"/>
      <c r="IP66" s="18"/>
      <c r="IQ66" s="18"/>
      <c r="IR66" s="18"/>
      <c r="IS66" s="18"/>
      <c r="IT66" s="18"/>
      <c r="IU66" s="18"/>
      <c r="IV66" s="18"/>
      <c r="IW66" s="18"/>
      <c r="IX66" s="18"/>
      <c r="IY66" s="18"/>
      <c r="IZ66" s="18"/>
      <c r="JA66" s="18"/>
      <c r="JB66" s="18"/>
      <c r="JC66" s="18"/>
      <c r="JD66" s="18"/>
      <c r="JE66" s="18"/>
      <c r="JF66" s="18"/>
    </row>
    <row r="67" spans="1:266" x14ac:dyDescent="0.3">
      <c r="A67" s="18"/>
      <c r="B67" s="18"/>
      <c r="C67" s="18"/>
      <c r="AJ67" s="24"/>
      <c r="AK67" s="24"/>
      <c r="AL67" s="20"/>
      <c r="AM67" s="23"/>
      <c r="AN67" s="18"/>
      <c r="AO67" s="24"/>
      <c r="AW67" s="71"/>
      <c r="AX67" s="71"/>
      <c r="AY67" s="71"/>
      <c r="BB67" s="25"/>
      <c r="BC67" s="21"/>
      <c r="BG67" s="18"/>
      <c r="BN67" s="22"/>
      <c r="BO67" s="22"/>
      <c r="BP67" s="22"/>
      <c r="BQ67" s="22"/>
      <c r="BR67" s="15"/>
      <c r="CF67" s="15"/>
      <c r="CL67" s="22"/>
      <c r="CM67" s="15"/>
      <c r="CR67" s="22"/>
      <c r="CT67" s="15"/>
      <c r="CW67" s="22"/>
      <c r="DA67" s="15"/>
      <c r="DH67" s="15"/>
      <c r="DJ67" s="22"/>
      <c r="DO67" s="15"/>
      <c r="DV67" s="15"/>
      <c r="EC67" s="15"/>
      <c r="EJ67" s="15"/>
      <c r="EQ67" s="15"/>
      <c r="EX67" s="15"/>
      <c r="FE67" s="15"/>
      <c r="FL67" s="15"/>
      <c r="FS67" s="15"/>
      <c r="FZ67" s="15"/>
      <c r="GG67" s="15"/>
      <c r="GN67" s="15"/>
      <c r="GP67" s="22"/>
      <c r="GQ67" s="22"/>
      <c r="GR67" s="22"/>
      <c r="GS67" s="22"/>
      <c r="GT67" s="22"/>
      <c r="GU67" s="15"/>
      <c r="GV67" s="22"/>
      <c r="GW67" s="22"/>
      <c r="GX67" s="22"/>
      <c r="GY67" s="18"/>
      <c r="GZ67" s="18"/>
      <c r="HA67" s="18"/>
      <c r="HB67" s="18"/>
      <c r="HC67" s="18"/>
      <c r="HD67" s="18"/>
      <c r="HE67" s="18"/>
      <c r="HF67" s="18"/>
      <c r="HG67" s="18"/>
      <c r="HH67" s="18"/>
      <c r="HI67" s="18"/>
      <c r="HJ67" s="18"/>
      <c r="HK67" s="18"/>
      <c r="HL67" s="18"/>
      <c r="HM67" s="18"/>
      <c r="HN67" s="18"/>
      <c r="HO67" s="18"/>
      <c r="HP67" s="18"/>
      <c r="HQ67" s="18"/>
      <c r="HR67" s="18"/>
      <c r="HS67" s="18"/>
      <c r="HT67" s="18"/>
      <c r="HU67" s="18"/>
      <c r="HV67" s="18"/>
      <c r="HW67" s="18"/>
      <c r="HX67" s="18"/>
      <c r="HY67" s="18"/>
      <c r="HZ67" s="18"/>
      <c r="IA67" s="18"/>
      <c r="IB67" s="18"/>
      <c r="IC67" s="18"/>
      <c r="ID67" s="18"/>
      <c r="IE67" s="18"/>
      <c r="IF67" s="18"/>
      <c r="IG67" s="18"/>
      <c r="IH67" s="18"/>
      <c r="II67" s="18"/>
      <c r="IJ67" s="18"/>
      <c r="IK67" s="18"/>
      <c r="IL67" s="18"/>
      <c r="IM67" s="18"/>
      <c r="IN67" s="18"/>
      <c r="IO67" s="18"/>
      <c r="IP67" s="18"/>
      <c r="IQ67" s="18"/>
      <c r="IR67" s="18"/>
      <c r="IS67" s="18"/>
      <c r="IT67" s="18"/>
      <c r="IU67" s="18"/>
      <c r="IV67" s="18"/>
      <c r="IW67" s="18"/>
      <c r="IX67" s="18"/>
      <c r="IY67" s="18"/>
      <c r="IZ67" s="18"/>
      <c r="JA67" s="18"/>
      <c r="JB67" s="18"/>
      <c r="JC67" s="18"/>
      <c r="JD67" s="18"/>
      <c r="JE67" s="18"/>
      <c r="JF67" s="18"/>
    </row>
    <row r="68" spans="1:266" x14ac:dyDescent="0.3">
      <c r="A68" s="18"/>
      <c r="B68" s="18"/>
      <c r="C68" s="18"/>
      <c r="AJ68" s="24"/>
      <c r="AK68" s="24"/>
      <c r="AL68" s="20"/>
      <c r="AM68" s="23"/>
      <c r="AN68" s="18"/>
      <c r="AO68" s="24"/>
      <c r="AW68" s="71"/>
      <c r="AX68" s="71"/>
      <c r="AY68" s="71"/>
      <c r="BB68" s="25"/>
      <c r="BC68" s="21"/>
      <c r="BG68" s="18"/>
      <c r="BN68" s="22"/>
      <c r="BO68" s="22"/>
      <c r="BP68" s="22"/>
      <c r="BQ68" s="22"/>
      <c r="BR68" s="15"/>
      <c r="CF68" s="15"/>
      <c r="CL68" s="22"/>
      <c r="CM68" s="15"/>
      <c r="CR68" s="22"/>
      <c r="CT68" s="15"/>
      <c r="CW68" s="22"/>
      <c r="DA68" s="15"/>
      <c r="DH68" s="15"/>
      <c r="DJ68" s="22"/>
      <c r="DO68" s="15"/>
      <c r="DV68" s="15"/>
      <c r="EC68" s="15"/>
      <c r="EJ68" s="15"/>
      <c r="EQ68" s="15"/>
      <c r="EX68" s="15"/>
      <c r="FE68" s="15"/>
      <c r="FL68" s="15"/>
      <c r="FS68" s="15"/>
      <c r="FZ68" s="15"/>
      <c r="GG68" s="15"/>
      <c r="GN68" s="15"/>
      <c r="GP68" s="22"/>
      <c r="GQ68" s="22"/>
      <c r="GR68" s="22"/>
      <c r="GS68" s="22"/>
      <c r="GT68" s="22"/>
      <c r="GU68" s="15"/>
      <c r="GV68" s="22"/>
      <c r="GW68" s="22"/>
      <c r="GX68" s="22"/>
      <c r="GY68" s="18"/>
      <c r="GZ68" s="18"/>
      <c r="HA68" s="18"/>
      <c r="HB68" s="18"/>
      <c r="HC68" s="18"/>
      <c r="HD68" s="18"/>
      <c r="HE68" s="18"/>
      <c r="HF68" s="18"/>
      <c r="HG68" s="18"/>
      <c r="HH68" s="18"/>
      <c r="HI68" s="18"/>
      <c r="HJ68" s="18"/>
      <c r="HK68" s="18"/>
      <c r="HL68" s="18"/>
      <c r="HM68" s="18"/>
      <c r="HN68" s="18"/>
      <c r="HO68" s="18"/>
      <c r="HP68" s="18"/>
      <c r="HQ68" s="18"/>
      <c r="HR68" s="18"/>
      <c r="HS68" s="18"/>
      <c r="HT68" s="18"/>
      <c r="HU68" s="18"/>
      <c r="HV68" s="18"/>
      <c r="HW68" s="18"/>
      <c r="HX68" s="18"/>
      <c r="HY68" s="18"/>
      <c r="HZ68" s="18"/>
      <c r="IA68" s="18"/>
      <c r="IB68" s="18"/>
      <c r="IC68" s="18"/>
      <c r="ID68" s="18"/>
      <c r="IE68" s="18"/>
      <c r="IF68" s="18"/>
      <c r="IG68" s="18"/>
      <c r="IH68" s="18"/>
      <c r="II68" s="18"/>
      <c r="IJ68" s="18"/>
      <c r="IK68" s="18"/>
      <c r="IL68" s="18"/>
      <c r="IM68" s="18"/>
      <c r="IN68" s="18"/>
      <c r="IO68" s="18"/>
      <c r="IP68" s="18"/>
      <c r="IQ68" s="18"/>
      <c r="IR68" s="18"/>
      <c r="IS68" s="18"/>
      <c r="IT68" s="18"/>
      <c r="IU68" s="18"/>
      <c r="IV68" s="18"/>
      <c r="IW68" s="18"/>
      <c r="IX68" s="18"/>
      <c r="IY68" s="18"/>
      <c r="IZ68" s="18"/>
      <c r="JA68" s="18"/>
      <c r="JB68" s="18"/>
      <c r="JC68" s="18"/>
      <c r="JD68" s="18"/>
      <c r="JE68" s="18"/>
      <c r="JF68" s="18"/>
    </row>
    <row r="69" spans="1:266" x14ac:dyDescent="0.3">
      <c r="A69" s="18"/>
      <c r="B69" s="18"/>
      <c r="C69" s="18"/>
      <c r="AJ69" s="24"/>
      <c r="AK69" s="24"/>
      <c r="AL69" s="20"/>
      <c r="AM69" s="23"/>
      <c r="AN69" s="18"/>
      <c r="AO69" s="24"/>
      <c r="AW69" s="71"/>
      <c r="AX69" s="71"/>
      <c r="AY69" s="71"/>
      <c r="BB69" s="25"/>
      <c r="BC69" s="21"/>
      <c r="BG69" s="18"/>
      <c r="BN69" s="22"/>
      <c r="BO69" s="22"/>
      <c r="BP69" s="22"/>
      <c r="BQ69" s="22"/>
      <c r="BR69" s="15"/>
      <c r="CF69" s="15"/>
      <c r="CL69" s="22"/>
      <c r="CM69" s="15"/>
      <c r="CR69" s="22"/>
      <c r="CT69" s="15"/>
      <c r="CW69" s="22"/>
      <c r="DA69" s="15"/>
      <c r="DH69" s="15"/>
      <c r="DJ69" s="22"/>
      <c r="DO69" s="15"/>
      <c r="DV69" s="15"/>
      <c r="EC69" s="15"/>
      <c r="EJ69" s="15"/>
      <c r="EQ69" s="15"/>
      <c r="EX69" s="15"/>
      <c r="FE69" s="15"/>
      <c r="FL69" s="15"/>
      <c r="FS69" s="15"/>
      <c r="FZ69" s="15"/>
      <c r="GG69" s="15"/>
      <c r="GN69" s="15"/>
      <c r="GP69" s="22"/>
      <c r="GQ69" s="22"/>
      <c r="GR69" s="22"/>
      <c r="GS69" s="22"/>
      <c r="GT69" s="22"/>
      <c r="GU69" s="15"/>
      <c r="GV69" s="22"/>
      <c r="GW69" s="22"/>
      <c r="GX69" s="22"/>
      <c r="GY69" s="18"/>
      <c r="GZ69" s="18"/>
      <c r="HA69" s="18"/>
      <c r="HB69" s="18"/>
      <c r="HC69" s="18"/>
      <c r="HD69" s="18"/>
      <c r="HE69" s="18"/>
      <c r="HF69" s="18"/>
      <c r="HG69" s="18"/>
      <c r="HH69" s="18"/>
      <c r="HI69" s="18"/>
      <c r="HJ69" s="18"/>
      <c r="HK69" s="18"/>
      <c r="HL69" s="18"/>
      <c r="HM69" s="18"/>
      <c r="HN69" s="18"/>
      <c r="HO69" s="18"/>
      <c r="HP69" s="18"/>
      <c r="HQ69" s="18"/>
      <c r="HR69" s="18"/>
      <c r="HS69" s="18"/>
      <c r="HT69" s="18"/>
      <c r="HU69" s="18"/>
      <c r="HV69" s="18"/>
      <c r="HW69" s="18"/>
      <c r="HX69" s="18"/>
      <c r="HY69" s="18"/>
      <c r="HZ69" s="18"/>
      <c r="IA69" s="18"/>
      <c r="IB69" s="18"/>
      <c r="IC69" s="18"/>
      <c r="ID69" s="18"/>
      <c r="IE69" s="18"/>
      <c r="IF69" s="18"/>
      <c r="IG69" s="18"/>
      <c r="IH69" s="18"/>
      <c r="II69" s="18"/>
      <c r="IJ69" s="18"/>
      <c r="IK69" s="18"/>
      <c r="IL69" s="18"/>
      <c r="IM69" s="18"/>
      <c r="IN69" s="18"/>
      <c r="IO69" s="18"/>
      <c r="IP69" s="18"/>
      <c r="IQ69" s="18"/>
      <c r="IR69" s="18"/>
      <c r="IS69" s="18"/>
      <c r="IT69" s="18"/>
      <c r="IU69" s="18"/>
      <c r="IV69" s="18"/>
      <c r="IW69" s="18"/>
      <c r="IX69" s="18"/>
      <c r="IY69" s="18"/>
      <c r="IZ69" s="18"/>
      <c r="JA69" s="18"/>
      <c r="JB69" s="18"/>
      <c r="JC69" s="18"/>
      <c r="JD69" s="18"/>
      <c r="JE69" s="18"/>
      <c r="JF69" s="18"/>
    </row>
    <row r="70" spans="1:266" x14ac:dyDescent="0.3">
      <c r="A70" s="18"/>
      <c r="B70" s="18"/>
      <c r="C70" s="18"/>
      <c r="AJ70" s="24"/>
      <c r="AK70" s="24"/>
      <c r="AL70" s="20"/>
      <c r="AM70" s="23"/>
      <c r="AN70" s="18"/>
      <c r="AO70" s="24"/>
      <c r="AW70" s="71"/>
      <c r="AX70" s="71"/>
      <c r="AY70" s="71"/>
      <c r="BB70" s="25"/>
      <c r="BC70" s="21"/>
      <c r="BG70" s="18"/>
      <c r="BN70" s="22"/>
      <c r="BO70" s="22"/>
      <c r="BP70" s="22"/>
      <c r="BQ70" s="22"/>
      <c r="BR70" s="15"/>
      <c r="CF70" s="15"/>
      <c r="CL70" s="22"/>
      <c r="CM70" s="15"/>
      <c r="CR70" s="22"/>
      <c r="CT70" s="15"/>
      <c r="CW70" s="22"/>
      <c r="DA70" s="15"/>
      <c r="DH70" s="15"/>
      <c r="DJ70" s="22"/>
      <c r="DO70" s="15"/>
      <c r="DV70" s="15"/>
      <c r="EC70" s="15"/>
      <c r="EJ70" s="15"/>
      <c r="EQ70" s="15"/>
      <c r="EX70" s="15"/>
      <c r="FE70" s="15"/>
      <c r="FL70" s="15"/>
      <c r="FS70" s="15"/>
      <c r="FZ70" s="15"/>
      <c r="GG70" s="15"/>
      <c r="GN70" s="15"/>
      <c r="GP70" s="22"/>
      <c r="GQ70" s="22"/>
      <c r="GR70" s="22"/>
      <c r="GS70" s="22"/>
      <c r="GT70" s="22"/>
      <c r="GU70" s="15"/>
      <c r="GV70" s="22"/>
      <c r="GW70" s="22"/>
      <c r="GX70" s="22"/>
      <c r="GY70" s="18"/>
      <c r="GZ70" s="18"/>
      <c r="HA70" s="18"/>
      <c r="HB70" s="18"/>
      <c r="HC70" s="18"/>
      <c r="HD70" s="18"/>
      <c r="HE70" s="18"/>
      <c r="HF70" s="18"/>
      <c r="HG70" s="18"/>
      <c r="HH70" s="18"/>
      <c r="HI70" s="18"/>
      <c r="HJ70" s="18"/>
      <c r="HK70" s="18"/>
      <c r="HL70" s="18"/>
      <c r="HM70" s="18"/>
      <c r="HN70" s="18"/>
      <c r="HO70" s="18"/>
      <c r="HP70" s="18"/>
      <c r="HQ70" s="18"/>
      <c r="HR70" s="18"/>
      <c r="HS70" s="18"/>
      <c r="HT70" s="18"/>
      <c r="HU70" s="18"/>
      <c r="HV70" s="18"/>
      <c r="HW70" s="18"/>
      <c r="HX70" s="18"/>
      <c r="HY70" s="18"/>
      <c r="HZ70" s="18"/>
      <c r="IA70" s="18"/>
      <c r="IB70" s="18"/>
      <c r="IC70" s="18"/>
      <c r="ID70" s="18"/>
      <c r="IE70" s="18"/>
      <c r="IF70" s="18"/>
      <c r="IG70" s="18"/>
      <c r="IH70" s="18"/>
      <c r="II70" s="18"/>
      <c r="IJ70" s="18"/>
      <c r="IK70" s="18"/>
      <c r="IL70" s="18"/>
      <c r="IM70" s="18"/>
      <c r="IN70" s="18"/>
      <c r="IO70" s="18"/>
      <c r="IP70" s="18"/>
      <c r="IQ70" s="18"/>
      <c r="IR70" s="18"/>
      <c r="IS70" s="18"/>
      <c r="IT70" s="18"/>
      <c r="IU70" s="18"/>
      <c r="IV70" s="18"/>
      <c r="IW70" s="18"/>
      <c r="IX70" s="18"/>
      <c r="IY70" s="18"/>
      <c r="IZ70" s="18"/>
      <c r="JA70" s="18"/>
      <c r="JB70" s="18"/>
      <c r="JC70" s="18"/>
      <c r="JD70" s="18"/>
      <c r="JE70" s="18"/>
      <c r="JF70" s="18"/>
    </row>
    <row r="71" spans="1:266" x14ac:dyDescent="0.3">
      <c r="A71" s="18"/>
      <c r="B71" s="18"/>
      <c r="C71" s="18"/>
      <c r="AJ71" s="24"/>
      <c r="AK71" s="24"/>
      <c r="AL71" s="20"/>
      <c r="AM71" s="23"/>
      <c r="AN71" s="18"/>
      <c r="AO71" s="24"/>
      <c r="AW71" s="71"/>
      <c r="AX71" s="71"/>
      <c r="AY71" s="71"/>
      <c r="BB71" s="25"/>
      <c r="BC71" s="21"/>
      <c r="BG71" s="18"/>
      <c r="BN71" s="22"/>
      <c r="BO71" s="22"/>
      <c r="BP71" s="22"/>
      <c r="BQ71" s="22"/>
      <c r="BR71" s="15"/>
      <c r="CF71" s="15"/>
      <c r="CL71" s="22"/>
      <c r="CM71" s="15"/>
      <c r="CR71" s="22"/>
      <c r="CT71" s="15"/>
      <c r="CW71" s="22"/>
      <c r="DA71" s="15"/>
      <c r="DH71" s="15"/>
      <c r="DJ71" s="22"/>
      <c r="DO71" s="15"/>
      <c r="DV71" s="15"/>
      <c r="EC71" s="15"/>
      <c r="EJ71" s="15"/>
      <c r="EQ71" s="15"/>
      <c r="EX71" s="15"/>
      <c r="FE71" s="15"/>
      <c r="FL71" s="15"/>
      <c r="FS71" s="15"/>
      <c r="FZ71" s="15"/>
      <c r="GG71" s="15"/>
      <c r="GN71" s="15"/>
      <c r="GP71" s="22"/>
      <c r="GQ71" s="22"/>
      <c r="GR71" s="22"/>
      <c r="GS71" s="22"/>
      <c r="GT71" s="22"/>
      <c r="GU71" s="15"/>
      <c r="GV71" s="22"/>
      <c r="GW71" s="22"/>
      <c r="GX71" s="22"/>
      <c r="GY71" s="18"/>
      <c r="GZ71" s="18"/>
      <c r="HA71" s="18"/>
      <c r="HB71" s="18"/>
      <c r="HC71" s="18"/>
      <c r="HD71" s="18"/>
      <c r="HE71" s="18"/>
      <c r="HF71" s="18"/>
      <c r="HG71" s="18"/>
      <c r="HH71" s="18"/>
      <c r="HI71" s="18"/>
      <c r="HJ71" s="18"/>
      <c r="HK71" s="18"/>
      <c r="HL71" s="18"/>
      <c r="HM71" s="18"/>
      <c r="HN71" s="18"/>
      <c r="HO71" s="18"/>
      <c r="HP71" s="18"/>
      <c r="HQ71" s="18"/>
      <c r="HR71" s="18"/>
      <c r="HS71" s="18"/>
      <c r="HT71" s="18"/>
      <c r="HU71" s="18"/>
      <c r="HV71" s="18"/>
      <c r="HW71" s="18"/>
      <c r="HX71" s="18"/>
      <c r="HY71" s="18"/>
      <c r="HZ71" s="18"/>
      <c r="IA71" s="18"/>
      <c r="IB71" s="18"/>
      <c r="IC71" s="18"/>
      <c r="ID71" s="18"/>
      <c r="IE71" s="18"/>
      <c r="IF71" s="18"/>
      <c r="IG71" s="18"/>
      <c r="IH71" s="18"/>
      <c r="II71" s="18"/>
      <c r="IJ71" s="18"/>
      <c r="IK71" s="18"/>
      <c r="IL71" s="18"/>
      <c r="IM71" s="18"/>
      <c r="IN71" s="18"/>
      <c r="IO71" s="18"/>
      <c r="IP71" s="18"/>
      <c r="IQ71" s="18"/>
      <c r="IR71" s="18"/>
      <c r="IS71" s="18"/>
      <c r="IT71" s="18"/>
      <c r="IU71" s="18"/>
      <c r="IV71" s="18"/>
      <c r="IW71" s="18"/>
      <c r="IX71" s="18"/>
      <c r="IY71" s="18"/>
      <c r="IZ71" s="18"/>
      <c r="JA71" s="18"/>
      <c r="JB71" s="18"/>
      <c r="JC71" s="18"/>
      <c r="JD71" s="18"/>
      <c r="JE71" s="18"/>
      <c r="JF71" s="18"/>
    </row>
    <row r="72" spans="1:266" x14ac:dyDescent="0.3">
      <c r="A72" s="18"/>
      <c r="B72" s="18"/>
      <c r="C72" s="18"/>
      <c r="AJ72" s="24"/>
      <c r="AK72" s="24"/>
      <c r="AL72" s="20"/>
      <c r="AM72" s="23"/>
      <c r="AN72" s="18"/>
      <c r="AO72" s="24"/>
      <c r="AW72" s="71"/>
      <c r="AX72" s="71"/>
      <c r="AY72" s="71"/>
      <c r="BB72" s="25"/>
      <c r="BC72" s="21"/>
      <c r="BG72" s="18"/>
      <c r="BN72" s="22"/>
      <c r="BO72" s="22"/>
      <c r="BP72" s="22"/>
      <c r="BQ72" s="22"/>
      <c r="BR72" s="15"/>
      <c r="CF72" s="15"/>
      <c r="CL72" s="22"/>
      <c r="CM72" s="15"/>
      <c r="CR72" s="22"/>
      <c r="CT72" s="15"/>
      <c r="CW72" s="22"/>
      <c r="DA72" s="15"/>
      <c r="DH72" s="15"/>
      <c r="DJ72" s="22"/>
      <c r="DO72" s="15"/>
      <c r="DV72" s="15"/>
      <c r="EC72" s="15"/>
      <c r="EJ72" s="15"/>
      <c r="EQ72" s="15"/>
      <c r="EX72" s="15"/>
      <c r="FE72" s="15"/>
      <c r="FL72" s="15"/>
      <c r="FS72" s="15"/>
      <c r="FZ72" s="15"/>
      <c r="GG72" s="15"/>
      <c r="GN72" s="15"/>
      <c r="GP72" s="22"/>
      <c r="GQ72" s="22"/>
      <c r="GR72" s="22"/>
      <c r="GS72" s="22"/>
      <c r="GT72" s="22"/>
      <c r="GU72" s="15"/>
      <c r="GV72" s="22"/>
      <c r="GW72" s="22"/>
      <c r="GX72" s="22"/>
      <c r="GY72" s="18"/>
      <c r="GZ72" s="18"/>
      <c r="HA72" s="18"/>
      <c r="HB72" s="18"/>
      <c r="HC72" s="18"/>
      <c r="HD72" s="18"/>
      <c r="HE72" s="18"/>
      <c r="HF72" s="18"/>
      <c r="HG72" s="18"/>
      <c r="HH72" s="18"/>
      <c r="HI72" s="18"/>
      <c r="HJ72" s="18"/>
      <c r="HK72" s="18"/>
      <c r="HL72" s="18"/>
      <c r="HM72" s="18"/>
      <c r="HN72" s="18"/>
      <c r="HO72" s="18"/>
      <c r="HP72" s="18"/>
      <c r="HQ72" s="18"/>
      <c r="HR72" s="18"/>
      <c r="HS72" s="18"/>
      <c r="HT72" s="18"/>
      <c r="HU72" s="18"/>
      <c r="HV72" s="18"/>
      <c r="HW72" s="18"/>
      <c r="HX72" s="18"/>
      <c r="HY72" s="18"/>
      <c r="HZ72" s="18"/>
      <c r="IA72" s="18"/>
      <c r="IB72" s="18"/>
      <c r="IC72" s="18"/>
      <c r="ID72" s="18"/>
      <c r="IE72" s="18"/>
      <c r="IF72" s="18"/>
      <c r="IG72" s="18"/>
      <c r="IH72" s="18"/>
      <c r="II72" s="18"/>
      <c r="IJ72" s="18"/>
      <c r="IK72" s="18"/>
      <c r="IL72" s="18"/>
      <c r="IM72" s="18"/>
      <c r="IN72" s="18"/>
      <c r="IO72" s="18"/>
      <c r="IP72" s="18"/>
      <c r="IQ72" s="18"/>
      <c r="IR72" s="18"/>
      <c r="IS72" s="18"/>
      <c r="IT72" s="18"/>
      <c r="IU72" s="18"/>
      <c r="IV72" s="18"/>
      <c r="IW72" s="18"/>
      <c r="IX72" s="18"/>
      <c r="IY72" s="18"/>
      <c r="IZ72" s="18"/>
      <c r="JA72" s="18"/>
      <c r="JB72" s="18"/>
      <c r="JC72" s="18"/>
      <c r="JD72" s="18"/>
      <c r="JE72" s="18"/>
      <c r="JF72" s="18"/>
    </row>
    <row r="73" spans="1:266" x14ac:dyDescent="0.3">
      <c r="A73" s="18"/>
      <c r="B73" s="18"/>
      <c r="C73" s="18"/>
      <c r="AJ73" s="24"/>
      <c r="AK73" s="24"/>
      <c r="AL73" s="20"/>
      <c r="AM73" s="23"/>
      <c r="AN73" s="18"/>
      <c r="AO73" s="24"/>
      <c r="AW73" s="71"/>
      <c r="AX73" s="71"/>
      <c r="AY73" s="71"/>
      <c r="BB73" s="25"/>
      <c r="BC73" s="21"/>
      <c r="BG73" s="18"/>
      <c r="BN73" s="22"/>
      <c r="BO73" s="22"/>
      <c r="BP73" s="22"/>
      <c r="BQ73" s="22"/>
      <c r="BR73" s="15"/>
      <c r="CF73" s="15"/>
      <c r="CL73" s="22"/>
      <c r="CM73" s="15"/>
      <c r="CR73" s="22"/>
      <c r="CT73" s="15"/>
      <c r="CW73" s="22"/>
      <c r="DA73" s="15"/>
      <c r="DH73" s="15"/>
      <c r="DJ73" s="22"/>
      <c r="DO73" s="15"/>
      <c r="DV73" s="15"/>
      <c r="EC73" s="15"/>
      <c r="EJ73" s="15"/>
      <c r="EQ73" s="15"/>
      <c r="EX73" s="15"/>
      <c r="FE73" s="15"/>
      <c r="FL73" s="15"/>
      <c r="FS73" s="15"/>
      <c r="FZ73" s="15"/>
      <c r="GG73" s="15"/>
      <c r="GN73" s="15"/>
      <c r="GP73" s="22"/>
      <c r="GQ73" s="22"/>
      <c r="GR73" s="22"/>
      <c r="GS73" s="22"/>
      <c r="GT73" s="22"/>
      <c r="GU73" s="15"/>
      <c r="GV73" s="22"/>
      <c r="GW73" s="22"/>
      <c r="GX73" s="22"/>
      <c r="GY73" s="18"/>
      <c r="GZ73" s="18"/>
      <c r="HA73" s="18"/>
      <c r="HB73" s="18"/>
      <c r="HC73" s="18"/>
      <c r="HD73" s="18"/>
      <c r="HE73" s="18"/>
      <c r="HF73" s="18"/>
      <c r="HG73" s="18"/>
      <c r="HH73" s="18"/>
      <c r="HI73" s="18"/>
      <c r="HJ73" s="18"/>
      <c r="HK73" s="18"/>
      <c r="HL73" s="18"/>
      <c r="HM73" s="18"/>
      <c r="HN73" s="18"/>
      <c r="HO73" s="18"/>
      <c r="HP73" s="18"/>
      <c r="HQ73" s="18"/>
      <c r="HR73" s="18"/>
      <c r="HS73" s="18"/>
      <c r="HT73" s="18"/>
      <c r="HU73" s="18"/>
      <c r="HV73" s="18"/>
      <c r="HW73" s="18"/>
      <c r="HX73" s="18"/>
      <c r="HY73" s="18"/>
      <c r="HZ73" s="18"/>
      <c r="IA73" s="18"/>
      <c r="IB73" s="18"/>
      <c r="IC73" s="18"/>
      <c r="ID73" s="18"/>
      <c r="IE73" s="18"/>
      <c r="IF73" s="18"/>
      <c r="IG73" s="18"/>
      <c r="IH73" s="18"/>
      <c r="II73" s="18"/>
      <c r="IJ73" s="18"/>
      <c r="IK73" s="18"/>
      <c r="IL73" s="18"/>
      <c r="IM73" s="18"/>
      <c r="IN73" s="18"/>
      <c r="IO73" s="18"/>
      <c r="IP73" s="18"/>
      <c r="IQ73" s="18"/>
      <c r="IR73" s="18"/>
      <c r="IS73" s="18"/>
      <c r="IT73" s="18"/>
      <c r="IU73" s="18"/>
      <c r="IV73" s="18"/>
      <c r="IW73" s="18"/>
      <c r="IX73" s="18"/>
      <c r="IY73" s="18"/>
      <c r="IZ73" s="18"/>
      <c r="JA73" s="18"/>
      <c r="JB73" s="18"/>
      <c r="JC73" s="18"/>
      <c r="JD73" s="18"/>
      <c r="JE73" s="18"/>
      <c r="JF73" s="18"/>
    </row>
    <row r="74" spans="1:266" x14ac:dyDescent="0.3">
      <c r="A74" s="18"/>
      <c r="B74" s="18"/>
      <c r="C74" s="18"/>
      <c r="AJ74" s="24"/>
      <c r="AK74" s="24"/>
      <c r="AL74" s="20"/>
      <c r="AM74" s="23"/>
      <c r="AN74" s="18"/>
      <c r="AO74" s="24"/>
      <c r="AW74" s="71"/>
      <c r="AX74" s="71"/>
      <c r="AY74" s="71"/>
      <c r="BB74" s="25"/>
      <c r="BC74" s="21"/>
      <c r="BG74" s="18"/>
      <c r="BN74" s="22"/>
      <c r="BO74" s="22"/>
      <c r="BP74" s="22"/>
      <c r="BQ74" s="22"/>
      <c r="BR74" s="15"/>
      <c r="CF74" s="15"/>
      <c r="CL74" s="22"/>
      <c r="CM74" s="15"/>
      <c r="CR74" s="22"/>
      <c r="CT74" s="15"/>
      <c r="CW74" s="22"/>
      <c r="DA74" s="15"/>
      <c r="DH74" s="15"/>
      <c r="DJ74" s="22"/>
      <c r="DO74" s="15"/>
      <c r="DV74" s="15"/>
      <c r="EC74" s="15"/>
      <c r="EJ74" s="15"/>
      <c r="EQ74" s="15"/>
      <c r="EX74" s="15"/>
      <c r="FE74" s="15"/>
      <c r="FL74" s="15"/>
      <c r="FS74" s="15"/>
      <c r="FZ74" s="15"/>
      <c r="GG74" s="15"/>
      <c r="GN74" s="15"/>
      <c r="GP74" s="22"/>
      <c r="GQ74" s="22"/>
      <c r="GR74" s="22"/>
      <c r="GS74" s="22"/>
      <c r="GT74" s="22"/>
      <c r="GU74" s="15"/>
      <c r="GV74" s="22"/>
      <c r="GW74" s="22"/>
      <c r="GX74" s="22"/>
      <c r="GY74" s="18"/>
      <c r="GZ74" s="18"/>
      <c r="HA74" s="18"/>
      <c r="HB74" s="18"/>
      <c r="HC74" s="18"/>
      <c r="HD74" s="18"/>
      <c r="HE74" s="18"/>
      <c r="HF74" s="18"/>
      <c r="HG74" s="18"/>
      <c r="HH74" s="18"/>
      <c r="HI74" s="18"/>
      <c r="HJ74" s="18"/>
      <c r="HK74" s="18"/>
      <c r="HL74" s="18"/>
      <c r="HM74" s="18"/>
      <c r="HN74" s="18"/>
      <c r="HO74" s="18"/>
      <c r="HP74" s="18"/>
      <c r="HQ74" s="18"/>
      <c r="HR74" s="18"/>
      <c r="HS74" s="18"/>
      <c r="HT74" s="18"/>
      <c r="HU74" s="18"/>
      <c r="HV74" s="18"/>
      <c r="HW74" s="18"/>
      <c r="HX74" s="18"/>
      <c r="HY74" s="18"/>
      <c r="HZ74" s="18"/>
      <c r="IA74" s="18"/>
      <c r="IB74" s="18"/>
      <c r="IC74" s="18"/>
      <c r="ID74" s="18"/>
      <c r="IE74" s="18"/>
      <c r="IF74" s="18"/>
      <c r="IG74" s="18"/>
      <c r="IH74" s="18"/>
      <c r="II74" s="18"/>
      <c r="IJ74" s="18"/>
      <c r="IK74" s="18"/>
      <c r="IL74" s="18"/>
      <c r="IM74" s="18"/>
      <c r="IN74" s="18"/>
      <c r="IO74" s="18"/>
      <c r="IP74" s="18"/>
      <c r="IQ74" s="18"/>
      <c r="IR74" s="18"/>
      <c r="IS74" s="18"/>
      <c r="IT74" s="18"/>
      <c r="IU74" s="18"/>
      <c r="IV74" s="18"/>
      <c r="IW74" s="18"/>
      <c r="IX74" s="18"/>
      <c r="IY74" s="18"/>
      <c r="IZ74" s="18"/>
      <c r="JA74" s="18"/>
      <c r="JB74" s="18"/>
      <c r="JC74" s="18"/>
      <c r="JD74" s="18"/>
      <c r="JE74" s="18"/>
      <c r="JF74" s="18"/>
    </row>
    <row r="75" spans="1:266" x14ac:dyDescent="0.3">
      <c r="A75" s="18"/>
      <c r="B75" s="18"/>
      <c r="C75" s="18"/>
      <c r="AJ75" s="24"/>
      <c r="AK75" s="24"/>
      <c r="AL75" s="20"/>
      <c r="AM75" s="23"/>
      <c r="AN75" s="18"/>
      <c r="AO75" s="24"/>
      <c r="AW75" s="71"/>
      <c r="AX75" s="71"/>
      <c r="AY75" s="71"/>
      <c r="BB75" s="25"/>
      <c r="BC75" s="21"/>
      <c r="BG75" s="18"/>
      <c r="BN75" s="22"/>
      <c r="BO75" s="22"/>
      <c r="BP75" s="22"/>
      <c r="BQ75" s="22"/>
      <c r="BR75" s="15"/>
      <c r="CF75" s="15"/>
      <c r="CL75" s="22"/>
      <c r="CM75" s="15"/>
      <c r="CR75" s="22"/>
      <c r="CT75" s="15"/>
      <c r="CW75" s="22"/>
      <c r="DA75" s="15"/>
      <c r="DH75" s="15"/>
      <c r="DJ75" s="22"/>
      <c r="DO75" s="15"/>
      <c r="DV75" s="15"/>
      <c r="EC75" s="15"/>
      <c r="EJ75" s="15"/>
      <c r="EQ75" s="15"/>
      <c r="EX75" s="15"/>
      <c r="FE75" s="15"/>
      <c r="FL75" s="15"/>
      <c r="FS75" s="15"/>
      <c r="FZ75" s="15"/>
      <c r="GG75" s="15"/>
      <c r="GN75" s="15"/>
      <c r="GP75" s="22"/>
      <c r="GQ75" s="22"/>
      <c r="GR75" s="22"/>
      <c r="GS75" s="22"/>
      <c r="GT75" s="22"/>
      <c r="GU75" s="15"/>
      <c r="GV75" s="22"/>
      <c r="GW75" s="22"/>
      <c r="GX75" s="22"/>
      <c r="GY75" s="18"/>
      <c r="GZ75" s="18"/>
      <c r="HA75" s="18"/>
      <c r="HB75" s="18"/>
      <c r="HC75" s="18"/>
      <c r="HD75" s="18"/>
      <c r="HE75" s="18"/>
      <c r="HF75" s="18"/>
      <c r="HG75" s="18"/>
      <c r="HH75" s="18"/>
      <c r="HI75" s="18"/>
      <c r="HJ75" s="18"/>
      <c r="HK75" s="18"/>
      <c r="HL75" s="18"/>
      <c r="HM75" s="18"/>
      <c r="HN75" s="18"/>
      <c r="HO75" s="18"/>
      <c r="HP75" s="18"/>
      <c r="HQ75" s="18"/>
      <c r="HR75" s="18"/>
      <c r="HS75" s="18"/>
      <c r="HT75" s="18"/>
      <c r="HU75" s="18"/>
      <c r="HV75" s="18"/>
      <c r="HW75" s="18"/>
      <c r="HX75" s="18"/>
      <c r="HY75" s="18"/>
      <c r="HZ75" s="18"/>
      <c r="IA75" s="18"/>
      <c r="IB75" s="18"/>
      <c r="IC75" s="18"/>
      <c r="ID75" s="18"/>
      <c r="IE75" s="18"/>
      <c r="IF75" s="18"/>
      <c r="IG75" s="18"/>
      <c r="IH75" s="18"/>
      <c r="II75" s="18"/>
      <c r="IJ75" s="18"/>
      <c r="IK75" s="18"/>
      <c r="IL75" s="18"/>
      <c r="IM75" s="18"/>
      <c r="IN75" s="18"/>
      <c r="IO75" s="18"/>
      <c r="IP75" s="18"/>
      <c r="IQ75" s="18"/>
      <c r="IR75" s="18"/>
      <c r="IS75" s="18"/>
      <c r="IT75" s="18"/>
      <c r="IU75" s="18"/>
      <c r="IV75" s="18"/>
      <c r="IW75" s="18"/>
      <c r="IX75" s="18"/>
      <c r="IY75" s="18"/>
      <c r="IZ75" s="18"/>
      <c r="JA75" s="18"/>
      <c r="JB75" s="18"/>
      <c r="JC75" s="18"/>
      <c r="JD75" s="18"/>
      <c r="JE75" s="18"/>
      <c r="JF75" s="18"/>
    </row>
    <row r="76" spans="1:266" x14ac:dyDescent="0.3">
      <c r="A76" s="18"/>
      <c r="B76" s="18"/>
      <c r="C76" s="18"/>
      <c r="AJ76" s="24"/>
      <c r="AK76" s="24"/>
      <c r="AL76" s="20"/>
      <c r="AM76" s="23"/>
      <c r="AN76" s="18"/>
      <c r="AO76" s="24"/>
      <c r="AW76" s="71"/>
      <c r="AX76" s="71"/>
      <c r="AY76" s="71"/>
      <c r="BB76" s="25"/>
      <c r="BC76" s="21"/>
      <c r="BG76" s="18"/>
      <c r="BN76" s="22"/>
      <c r="BO76" s="22"/>
      <c r="BP76" s="22"/>
      <c r="BQ76" s="22"/>
      <c r="BR76" s="15"/>
      <c r="CF76" s="15"/>
      <c r="CL76" s="22"/>
      <c r="CM76" s="15"/>
      <c r="CR76" s="22"/>
      <c r="CT76" s="15"/>
      <c r="CW76" s="22"/>
      <c r="DA76" s="15"/>
      <c r="DH76" s="15"/>
      <c r="DJ76" s="22"/>
      <c r="DO76" s="15"/>
      <c r="DV76" s="15"/>
      <c r="EC76" s="15"/>
      <c r="EJ76" s="15"/>
      <c r="EQ76" s="15"/>
      <c r="EX76" s="15"/>
      <c r="FE76" s="15"/>
      <c r="FL76" s="15"/>
      <c r="FS76" s="15"/>
      <c r="FZ76" s="15"/>
      <c r="GG76" s="15"/>
      <c r="GN76" s="15"/>
      <c r="GP76" s="22"/>
      <c r="GQ76" s="22"/>
      <c r="GR76" s="22"/>
      <c r="GS76" s="22"/>
      <c r="GT76" s="22"/>
      <c r="GU76" s="15"/>
      <c r="GV76" s="22"/>
      <c r="GW76" s="22"/>
      <c r="GX76" s="22"/>
      <c r="GY76" s="18"/>
      <c r="GZ76" s="18"/>
      <c r="HA76" s="18"/>
      <c r="HB76" s="18"/>
      <c r="HC76" s="18"/>
      <c r="HD76" s="18"/>
      <c r="HE76" s="18"/>
      <c r="HF76" s="18"/>
      <c r="HG76" s="18"/>
      <c r="HH76" s="18"/>
      <c r="HI76" s="18"/>
      <c r="HJ76" s="18"/>
      <c r="HK76" s="18"/>
      <c r="HL76" s="18"/>
      <c r="HM76" s="18"/>
      <c r="HN76" s="18"/>
      <c r="HO76" s="18"/>
      <c r="HP76" s="18"/>
      <c r="HQ76" s="18"/>
      <c r="HR76" s="18"/>
      <c r="HS76" s="18"/>
      <c r="HT76" s="18"/>
      <c r="HU76" s="18"/>
      <c r="HV76" s="18"/>
      <c r="HW76" s="18"/>
      <c r="HX76" s="18"/>
      <c r="HY76" s="18"/>
      <c r="HZ76" s="18"/>
      <c r="IA76" s="18"/>
      <c r="IB76" s="18"/>
      <c r="IC76" s="18"/>
      <c r="ID76" s="18"/>
      <c r="IE76" s="18"/>
      <c r="IF76" s="18"/>
      <c r="IG76" s="18"/>
      <c r="IH76" s="18"/>
      <c r="II76" s="18"/>
      <c r="IJ76" s="18"/>
      <c r="IK76" s="18"/>
      <c r="IL76" s="18"/>
      <c r="IM76" s="18"/>
      <c r="IN76" s="18"/>
      <c r="IO76" s="18"/>
      <c r="IP76" s="18"/>
      <c r="IQ76" s="18"/>
      <c r="IR76" s="18"/>
      <c r="IS76" s="18"/>
      <c r="IT76" s="18"/>
      <c r="IU76" s="18"/>
      <c r="IV76" s="18"/>
      <c r="IW76" s="18"/>
      <c r="IX76" s="18"/>
      <c r="IY76" s="18"/>
      <c r="IZ76" s="18"/>
      <c r="JA76" s="18"/>
      <c r="JB76" s="18"/>
      <c r="JC76" s="18"/>
      <c r="JD76" s="18"/>
      <c r="JE76" s="18"/>
      <c r="JF76" s="18"/>
    </row>
    <row r="77" spans="1:266" x14ac:dyDescent="0.3">
      <c r="A77" s="18"/>
      <c r="B77" s="18"/>
      <c r="C77" s="18"/>
      <c r="AJ77" s="24"/>
      <c r="AK77" s="24"/>
      <c r="AL77" s="20"/>
      <c r="AM77" s="23"/>
      <c r="AN77" s="18"/>
      <c r="AO77" s="24"/>
      <c r="AW77" s="71"/>
      <c r="AX77" s="71"/>
      <c r="AY77" s="71"/>
      <c r="BB77" s="25"/>
      <c r="BC77" s="21"/>
      <c r="BG77" s="18"/>
      <c r="BN77" s="22"/>
      <c r="BO77" s="22"/>
      <c r="BP77" s="22"/>
      <c r="BQ77" s="22"/>
      <c r="BR77" s="15"/>
      <c r="CF77" s="15"/>
      <c r="CL77" s="22"/>
      <c r="CM77" s="15"/>
      <c r="CR77" s="22"/>
      <c r="CT77" s="15"/>
      <c r="CW77" s="22"/>
      <c r="DA77" s="15"/>
      <c r="DH77" s="15"/>
      <c r="DJ77" s="22"/>
      <c r="DO77" s="15"/>
      <c r="DV77" s="15"/>
      <c r="EC77" s="15"/>
      <c r="EJ77" s="15"/>
      <c r="EQ77" s="15"/>
      <c r="EX77" s="15"/>
      <c r="FE77" s="15"/>
      <c r="FL77" s="15"/>
      <c r="FS77" s="15"/>
      <c r="FZ77" s="15"/>
      <c r="GG77" s="15"/>
      <c r="GN77" s="15"/>
      <c r="GP77" s="22"/>
      <c r="GQ77" s="22"/>
      <c r="GR77" s="22"/>
      <c r="GS77" s="22"/>
      <c r="GT77" s="22"/>
      <c r="GU77" s="15"/>
      <c r="GV77" s="22"/>
      <c r="GW77" s="22"/>
      <c r="GX77" s="22"/>
      <c r="GY77" s="18"/>
      <c r="GZ77" s="18"/>
      <c r="HA77" s="18"/>
      <c r="HB77" s="18"/>
      <c r="HC77" s="18"/>
      <c r="HD77" s="18"/>
      <c r="HE77" s="18"/>
      <c r="HF77" s="18"/>
      <c r="HG77" s="18"/>
      <c r="HH77" s="18"/>
      <c r="HI77" s="18"/>
      <c r="HJ77" s="18"/>
      <c r="HK77" s="18"/>
      <c r="HL77" s="18"/>
      <c r="HM77" s="18"/>
      <c r="HN77" s="18"/>
      <c r="HO77" s="18"/>
      <c r="HP77" s="18"/>
      <c r="HQ77" s="18"/>
      <c r="HR77" s="18"/>
      <c r="HS77" s="18"/>
      <c r="HT77" s="18"/>
      <c r="HU77" s="18"/>
      <c r="HV77" s="18"/>
      <c r="HW77" s="18"/>
      <c r="HX77" s="18"/>
      <c r="HY77" s="18"/>
      <c r="HZ77" s="18"/>
      <c r="IA77" s="18"/>
      <c r="IB77" s="18"/>
      <c r="IC77" s="18"/>
      <c r="ID77" s="18"/>
      <c r="IE77" s="18"/>
      <c r="IF77" s="18"/>
      <c r="IG77" s="18"/>
      <c r="IH77" s="18"/>
      <c r="II77" s="18"/>
      <c r="IJ77" s="18"/>
      <c r="IK77" s="18"/>
      <c r="IL77" s="18"/>
      <c r="IM77" s="18"/>
      <c r="IN77" s="18"/>
      <c r="IO77" s="18"/>
      <c r="IP77" s="18"/>
      <c r="IQ77" s="18"/>
      <c r="IR77" s="18"/>
      <c r="IS77" s="18"/>
      <c r="IT77" s="18"/>
      <c r="IU77" s="18"/>
      <c r="IV77" s="18"/>
      <c r="IW77" s="18"/>
      <c r="IX77" s="18"/>
      <c r="IY77" s="18"/>
      <c r="IZ77" s="18"/>
      <c r="JA77" s="18"/>
      <c r="JB77" s="18"/>
      <c r="JC77" s="18"/>
      <c r="JD77" s="18"/>
      <c r="JE77" s="18"/>
      <c r="JF77" s="18"/>
    </row>
    <row r="78" spans="1:266" x14ac:dyDescent="0.3">
      <c r="A78" s="18"/>
      <c r="B78" s="18"/>
      <c r="C78" s="18"/>
      <c r="AJ78" s="24"/>
      <c r="AK78" s="24"/>
      <c r="AL78" s="20"/>
      <c r="AM78" s="23"/>
      <c r="AN78" s="18"/>
      <c r="AO78" s="24"/>
      <c r="AW78" s="71"/>
      <c r="AX78" s="71"/>
      <c r="AY78" s="71"/>
      <c r="BB78" s="25"/>
      <c r="BC78" s="21"/>
      <c r="BG78" s="18"/>
      <c r="BN78" s="22"/>
      <c r="BO78" s="22"/>
      <c r="BP78" s="22"/>
      <c r="BQ78" s="22"/>
      <c r="BR78" s="15"/>
      <c r="CF78" s="15"/>
      <c r="CL78" s="22"/>
      <c r="CM78" s="15"/>
      <c r="CR78" s="22"/>
      <c r="CT78" s="15"/>
      <c r="CW78" s="22"/>
      <c r="DA78" s="15"/>
      <c r="DH78" s="15"/>
      <c r="DJ78" s="22"/>
      <c r="DO78" s="15"/>
      <c r="DV78" s="15"/>
      <c r="EC78" s="15"/>
      <c r="EJ78" s="15"/>
      <c r="EQ78" s="15"/>
      <c r="EX78" s="15"/>
      <c r="FE78" s="15"/>
      <c r="FL78" s="15"/>
      <c r="FS78" s="15"/>
      <c r="FZ78" s="15"/>
      <c r="GG78" s="15"/>
      <c r="GN78" s="15"/>
      <c r="GP78" s="22"/>
      <c r="GQ78" s="22"/>
      <c r="GR78" s="22"/>
      <c r="GS78" s="22"/>
      <c r="GT78" s="22"/>
      <c r="GU78" s="15"/>
      <c r="GV78" s="22"/>
      <c r="GW78" s="22"/>
      <c r="GX78" s="22"/>
      <c r="GY78" s="18"/>
      <c r="GZ78" s="18"/>
      <c r="HA78" s="18"/>
      <c r="HB78" s="18"/>
      <c r="HC78" s="18"/>
      <c r="HD78" s="18"/>
      <c r="HE78" s="18"/>
      <c r="HF78" s="18"/>
      <c r="HG78" s="18"/>
      <c r="HH78" s="18"/>
      <c r="HI78" s="18"/>
      <c r="HJ78" s="18"/>
      <c r="HK78" s="18"/>
      <c r="HL78" s="18"/>
      <c r="HM78" s="18"/>
      <c r="HN78" s="18"/>
      <c r="HO78" s="18"/>
      <c r="HP78" s="18"/>
      <c r="HQ78" s="18"/>
      <c r="HR78" s="18"/>
      <c r="HS78" s="18"/>
      <c r="HT78" s="18"/>
      <c r="HU78" s="18"/>
      <c r="HV78" s="18"/>
      <c r="HW78" s="18"/>
      <c r="HX78" s="18"/>
      <c r="HY78" s="18"/>
      <c r="HZ78" s="18"/>
      <c r="IA78" s="18"/>
      <c r="IB78" s="18"/>
      <c r="IC78" s="18"/>
      <c r="ID78" s="18"/>
      <c r="IE78" s="18"/>
      <c r="IF78" s="18"/>
      <c r="IG78" s="18"/>
      <c r="IH78" s="18"/>
      <c r="II78" s="18"/>
      <c r="IJ78" s="18"/>
      <c r="IK78" s="18"/>
      <c r="IL78" s="18"/>
      <c r="IM78" s="18"/>
      <c r="IN78" s="18"/>
      <c r="IO78" s="18"/>
      <c r="IP78" s="18"/>
      <c r="IQ78" s="18"/>
      <c r="IR78" s="18"/>
      <c r="IS78" s="18"/>
      <c r="IT78" s="18"/>
      <c r="IU78" s="18"/>
      <c r="IV78" s="18"/>
      <c r="IW78" s="18"/>
      <c r="IX78" s="18"/>
      <c r="IY78" s="18"/>
      <c r="IZ78" s="18"/>
      <c r="JA78" s="18"/>
      <c r="JB78" s="18"/>
      <c r="JC78" s="18"/>
      <c r="JD78" s="18"/>
      <c r="JE78" s="18"/>
      <c r="JF78" s="18"/>
    </row>
    <row r="79" spans="1:266" x14ac:dyDescent="0.3">
      <c r="A79" s="18"/>
      <c r="B79" s="18"/>
      <c r="C79" s="18"/>
      <c r="AJ79" s="24"/>
      <c r="AK79" s="24"/>
      <c r="AL79" s="20"/>
      <c r="AM79" s="23"/>
      <c r="AN79" s="18"/>
      <c r="AO79" s="24"/>
      <c r="AW79" s="71"/>
      <c r="AX79" s="71"/>
      <c r="AY79" s="71"/>
      <c r="BB79" s="25"/>
      <c r="BC79" s="21"/>
      <c r="BG79" s="18"/>
      <c r="BN79" s="22"/>
      <c r="BO79" s="22"/>
      <c r="BP79" s="22"/>
      <c r="BQ79" s="22"/>
      <c r="BR79" s="15"/>
      <c r="CF79" s="15"/>
      <c r="CL79" s="22"/>
      <c r="CM79" s="15"/>
      <c r="CR79" s="22"/>
      <c r="CT79" s="15"/>
      <c r="CW79" s="22"/>
      <c r="DA79" s="15"/>
      <c r="DH79" s="15"/>
      <c r="DJ79" s="22"/>
      <c r="DO79" s="15"/>
      <c r="DV79" s="15"/>
      <c r="EC79" s="15"/>
      <c r="EJ79" s="15"/>
      <c r="EQ79" s="15"/>
      <c r="EX79" s="15"/>
      <c r="FE79" s="15"/>
      <c r="FL79" s="15"/>
      <c r="FS79" s="15"/>
      <c r="FZ79" s="15"/>
      <c r="GG79" s="15"/>
      <c r="GN79" s="15"/>
      <c r="GP79" s="22"/>
      <c r="GQ79" s="22"/>
      <c r="GR79" s="22"/>
      <c r="GS79" s="22"/>
      <c r="GT79" s="22"/>
      <c r="GU79" s="15"/>
      <c r="GV79" s="22"/>
      <c r="GW79" s="22"/>
      <c r="GX79" s="22"/>
      <c r="GY79" s="18"/>
      <c r="GZ79" s="18"/>
      <c r="HA79" s="18"/>
      <c r="HB79" s="18"/>
      <c r="HC79" s="18"/>
      <c r="HD79" s="18"/>
      <c r="HE79" s="18"/>
      <c r="HF79" s="18"/>
      <c r="HG79" s="18"/>
      <c r="HH79" s="18"/>
      <c r="HI79" s="18"/>
      <c r="HJ79" s="18"/>
      <c r="HK79" s="18"/>
      <c r="HL79" s="18"/>
      <c r="HM79" s="18"/>
      <c r="HN79" s="18"/>
      <c r="HO79" s="18"/>
      <c r="HP79" s="18"/>
      <c r="HQ79" s="18"/>
      <c r="HR79" s="18"/>
      <c r="HS79" s="18"/>
      <c r="HT79" s="18"/>
      <c r="HU79" s="18"/>
      <c r="HV79" s="18"/>
      <c r="HW79" s="18"/>
      <c r="HX79" s="18"/>
      <c r="HY79" s="18"/>
      <c r="HZ79" s="18"/>
      <c r="IA79" s="18"/>
      <c r="IB79" s="18"/>
      <c r="IC79" s="18"/>
      <c r="ID79" s="18"/>
      <c r="IE79" s="18"/>
      <c r="IF79" s="18"/>
      <c r="IG79" s="18"/>
      <c r="IH79" s="18"/>
      <c r="II79" s="18"/>
      <c r="IJ79" s="18"/>
      <c r="IK79" s="18"/>
      <c r="IL79" s="18"/>
      <c r="IM79" s="18"/>
      <c r="IN79" s="18"/>
      <c r="IO79" s="18"/>
      <c r="IP79" s="18"/>
      <c r="IQ79" s="18"/>
      <c r="IR79" s="18"/>
      <c r="IS79" s="18"/>
      <c r="IT79" s="18"/>
      <c r="IU79" s="18"/>
      <c r="IV79" s="18"/>
      <c r="IW79" s="18"/>
      <c r="IX79" s="18"/>
      <c r="IY79" s="18"/>
      <c r="IZ79" s="18"/>
      <c r="JA79" s="18"/>
      <c r="JB79" s="18"/>
      <c r="JC79" s="18"/>
      <c r="JD79" s="18"/>
      <c r="JE79" s="18"/>
      <c r="JF79" s="18"/>
    </row>
    <row r="80" spans="1:266" x14ac:dyDescent="0.3">
      <c r="A80" s="18"/>
      <c r="B80" s="18"/>
      <c r="C80" s="18"/>
      <c r="AJ80" s="24"/>
      <c r="AK80" s="24"/>
      <c r="AL80" s="20"/>
      <c r="AM80" s="23"/>
      <c r="AN80" s="18"/>
      <c r="AO80" s="24"/>
      <c r="AW80" s="71"/>
      <c r="AX80" s="71"/>
      <c r="AY80" s="71"/>
      <c r="BB80" s="25"/>
      <c r="BC80" s="21"/>
      <c r="BG80" s="18"/>
      <c r="BN80" s="22"/>
      <c r="BO80" s="22"/>
      <c r="BP80" s="22"/>
      <c r="BQ80" s="22"/>
      <c r="BR80" s="15"/>
      <c r="CF80" s="15"/>
      <c r="CL80" s="22"/>
      <c r="CM80" s="15"/>
      <c r="CR80" s="22"/>
      <c r="CT80" s="15"/>
      <c r="CW80" s="22"/>
      <c r="DA80" s="15"/>
      <c r="DH80" s="15"/>
      <c r="DJ80" s="22"/>
      <c r="DO80" s="15"/>
      <c r="DV80" s="15"/>
      <c r="EC80" s="15"/>
      <c r="EJ80" s="15"/>
      <c r="EQ80" s="15"/>
      <c r="EX80" s="15"/>
      <c r="FE80" s="15"/>
      <c r="FL80" s="15"/>
      <c r="FS80" s="15"/>
      <c r="FZ80" s="15"/>
      <c r="GG80" s="15"/>
      <c r="GN80" s="15"/>
      <c r="GP80" s="22"/>
      <c r="GQ80" s="22"/>
      <c r="GR80" s="22"/>
      <c r="GS80" s="22"/>
      <c r="GT80" s="22"/>
      <c r="GU80" s="15"/>
      <c r="GV80" s="22"/>
      <c r="GW80" s="22"/>
      <c r="GX80" s="22"/>
      <c r="GY80" s="18"/>
      <c r="GZ80" s="18"/>
      <c r="HA80" s="18"/>
      <c r="HB80" s="18"/>
      <c r="HC80" s="18"/>
      <c r="HD80" s="18"/>
      <c r="HE80" s="18"/>
      <c r="HF80" s="18"/>
      <c r="HG80" s="18"/>
      <c r="HH80" s="18"/>
      <c r="HI80" s="18"/>
      <c r="HJ80" s="18"/>
      <c r="HK80" s="18"/>
      <c r="HL80" s="18"/>
      <c r="HM80" s="18"/>
      <c r="HN80" s="18"/>
      <c r="HO80" s="18"/>
      <c r="HP80" s="18"/>
      <c r="HQ80" s="18"/>
      <c r="HR80" s="18"/>
      <c r="HS80" s="18"/>
      <c r="HT80" s="18"/>
      <c r="HU80" s="18"/>
      <c r="HV80" s="18"/>
      <c r="HW80" s="18"/>
      <c r="HX80" s="18"/>
      <c r="HY80" s="18"/>
      <c r="HZ80" s="18"/>
      <c r="IA80" s="18"/>
      <c r="IB80" s="18"/>
      <c r="IC80" s="18"/>
      <c r="ID80" s="18"/>
      <c r="IE80" s="18"/>
      <c r="IF80" s="18"/>
      <c r="IG80" s="18"/>
      <c r="IH80" s="18"/>
      <c r="II80" s="18"/>
      <c r="IJ80" s="18"/>
      <c r="IK80" s="18"/>
      <c r="IL80" s="18"/>
      <c r="IM80" s="18"/>
      <c r="IN80" s="18"/>
      <c r="IO80" s="18"/>
      <c r="IP80" s="18"/>
      <c r="IQ80" s="18"/>
      <c r="IR80" s="18"/>
      <c r="IS80" s="18"/>
      <c r="IT80" s="18"/>
      <c r="IU80" s="18"/>
      <c r="IV80" s="18"/>
      <c r="IW80" s="18"/>
      <c r="IX80" s="18"/>
      <c r="IY80" s="18"/>
      <c r="IZ80" s="18"/>
      <c r="JA80" s="18"/>
      <c r="JB80" s="18"/>
      <c r="JC80" s="18"/>
      <c r="JD80" s="18"/>
      <c r="JE80" s="18"/>
      <c r="JF80" s="18"/>
    </row>
    <row r="81" spans="1:266" x14ac:dyDescent="0.3">
      <c r="A81" s="18"/>
      <c r="B81" s="18"/>
      <c r="C81" s="18"/>
      <c r="AJ81" s="24"/>
      <c r="AK81" s="24"/>
      <c r="AL81" s="20"/>
      <c r="AM81" s="23"/>
      <c r="AN81" s="18"/>
      <c r="AO81" s="24"/>
      <c r="AW81" s="71"/>
      <c r="AX81" s="71"/>
      <c r="AY81" s="71"/>
      <c r="BB81" s="25"/>
      <c r="BC81" s="21"/>
      <c r="BG81" s="18"/>
      <c r="BN81" s="22"/>
      <c r="BO81" s="22"/>
      <c r="BP81" s="22"/>
      <c r="BQ81" s="22"/>
      <c r="BR81" s="15"/>
      <c r="CF81" s="15"/>
      <c r="CL81" s="22"/>
      <c r="CM81" s="15"/>
      <c r="CR81" s="22"/>
      <c r="CT81" s="15"/>
      <c r="CW81" s="22"/>
      <c r="DA81" s="15"/>
      <c r="DH81" s="15"/>
      <c r="DJ81" s="22"/>
      <c r="DO81" s="15"/>
      <c r="DV81" s="15"/>
      <c r="EC81" s="15"/>
      <c r="EJ81" s="15"/>
      <c r="EQ81" s="15"/>
      <c r="EX81" s="15"/>
      <c r="FE81" s="15"/>
      <c r="FL81" s="15"/>
      <c r="FS81" s="15"/>
      <c r="FZ81" s="15"/>
      <c r="GG81" s="15"/>
      <c r="GN81" s="15"/>
      <c r="GP81" s="22"/>
      <c r="GQ81" s="22"/>
      <c r="GR81" s="22"/>
      <c r="GS81" s="22"/>
      <c r="GT81" s="22"/>
      <c r="GU81" s="15"/>
      <c r="GV81" s="22"/>
      <c r="GW81" s="22"/>
      <c r="GX81" s="22"/>
      <c r="GY81" s="18"/>
      <c r="GZ81" s="18"/>
      <c r="HA81" s="18"/>
      <c r="HB81" s="18"/>
      <c r="HC81" s="18"/>
      <c r="HD81" s="18"/>
      <c r="HE81" s="18"/>
      <c r="HF81" s="18"/>
      <c r="HG81" s="18"/>
      <c r="HH81" s="18"/>
      <c r="HI81" s="18"/>
      <c r="HJ81" s="18"/>
      <c r="HK81" s="18"/>
      <c r="HL81" s="18"/>
      <c r="HM81" s="18"/>
      <c r="HN81" s="18"/>
      <c r="HO81" s="18"/>
      <c r="HP81" s="18"/>
      <c r="HQ81" s="18"/>
      <c r="HR81" s="18"/>
      <c r="HS81" s="18"/>
      <c r="HT81" s="18"/>
      <c r="HU81" s="18"/>
      <c r="HV81" s="18"/>
      <c r="HW81" s="18"/>
      <c r="HX81" s="18"/>
      <c r="HY81" s="18"/>
      <c r="HZ81" s="18"/>
      <c r="IA81" s="18"/>
      <c r="IB81" s="18"/>
      <c r="IC81" s="18"/>
      <c r="ID81" s="18"/>
      <c r="IE81" s="18"/>
      <c r="IF81" s="18"/>
      <c r="IG81" s="18"/>
      <c r="IH81" s="18"/>
      <c r="II81" s="18"/>
      <c r="IJ81" s="18"/>
      <c r="IK81" s="18"/>
      <c r="IL81" s="18"/>
      <c r="IM81" s="18"/>
      <c r="IN81" s="18"/>
      <c r="IO81" s="18"/>
      <c r="IP81" s="18"/>
      <c r="IQ81" s="18"/>
      <c r="IR81" s="18"/>
      <c r="IS81" s="18"/>
      <c r="IT81" s="18"/>
      <c r="IU81" s="18"/>
      <c r="IV81" s="18"/>
      <c r="IW81" s="18"/>
      <c r="IX81" s="18"/>
      <c r="IY81" s="18"/>
      <c r="IZ81" s="18"/>
      <c r="JA81" s="18"/>
      <c r="JB81" s="18"/>
      <c r="JC81" s="18"/>
      <c r="JD81" s="18"/>
      <c r="JE81" s="18"/>
      <c r="JF81" s="18"/>
    </row>
    <row r="82" spans="1:266" x14ac:dyDescent="0.3">
      <c r="A82" s="18"/>
      <c r="B82" s="18"/>
      <c r="C82" s="18"/>
      <c r="AJ82" s="24"/>
      <c r="AK82" s="24"/>
      <c r="AL82" s="20"/>
      <c r="AM82" s="23"/>
      <c r="AN82" s="18"/>
      <c r="AO82" s="24"/>
      <c r="AW82" s="71"/>
      <c r="AX82" s="71"/>
      <c r="AY82" s="71"/>
      <c r="BB82" s="25"/>
      <c r="BC82" s="21"/>
      <c r="BG82" s="18"/>
      <c r="BN82" s="22"/>
      <c r="BO82" s="22"/>
      <c r="BP82" s="22"/>
      <c r="BQ82" s="22"/>
      <c r="BR82" s="15"/>
      <c r="CF82" s="15"/>
      <c r="CL82" s="22"/>
      <c r="CM82" s="15"/>
      <c r="CR82" s="22"/>
      <c r="CT82" s="15"/>
      <c r="CW82" s="22"/>
      <c r="DA82" s="15"/>
      <c r="DH82" s="15"/>
      <c r="DJ82" s="22"/>
      <c r="DO82" s="15"/>
      <c r="DV82" s="15"/>
      <c r="EC82" s="15"/>
      <c r="EJ82" s="15"/>
      <c r="EQ82" s="15"/>
      <c r="EX82" s="15"/>
      <c r="FE82" s="15"/>
      <c r="FL82" s="15"/>
      <c r="FS82" s="15"/>
      <c r="FZ82" s="15"/>
      <c r="GG82" s="15"/>
      <c r="GN82" s="15"/>
      <c r="GP82" s="22"/>
      <c r="GQ82" s="22"/>
      <c r="GR82" s="22"/>
      <c r="GS82" s="22"/>
      <c r="GT82" s="22"/>
      <c r="GU82" s="15"/>
      <c r="GV82" s="22"/>
      <c r="GW82" s="22"/>
      <c r="GX82" s="22"/>
      <c r="GY82" s="18"/>
      <c r="GZ82" s="18"/>
      <c r="HA82" s="18"/>
      <c r="HB82" s="18"/>
      <c r="HC82" s="18"/>
      <c r="HD82" s="18"/>
      <c r="HE82" s="18"/>
      <c r="HF82" s="18"/>
      <c r="HG82" s="18"/>
      <c r="HH82" s="18"/>
      <c r="HI82" s="18"/>
      <c r="HJ82" s="18"/>
      <c r="HK82" s="18"/>
      <c r="HL82" s="18"/>
      <c r="HM82" s="18"/>
      <c r="HN82" s="18"/>
      <c r="HO82" s="18"/>
      <c r="HP82" s="18"/>
      <c r="HQ82" s="18"/>
      <c r="HR82" s="18"/>
      <c r="HS82" s="18"/>
      <c r="HT82" s="18"/>
      <c r="HU82" s="18"/>
      <c r="HV82" s="18"/>
      <c r="HW82" s="18"/>
      <c r="HX82" s="18"/>
      <c r="HY82" s="18"/>
      <c r="HZ82" s="18"/>
      <c r="IA82" s="18"/>
      <c r="IB82" s="18"/>
      <c r="IC82" s="18"/>
      <c r="ID82" s="18"/>
      <c r="IE82" s="18"/>
      <c r="IF82" s="18"/>
      <c r="IG82" s="18"/>
      <c r="IH82" s="18"/>
      <c r="II82" s="18"/>
      <c r="IJ82" s="18"/>
      <c r="IK82" s="18"/>
      <c r="IL82" s="18"/>
      <c r="IM82" s="18"/>
      <c r="IN82" s="18"/>
      <c r="IO82" s="18"/>
      <c r="IP82" s="18"/>
      <c r="IQ82" s="18"/>
      <c r="IR82" s="18"/>
      <c r="IS82" s="18"/>
      <c r="IT82" s="18"/>
      <c r="IU82" s="18"/>
      <c r="IV82" s="18"/>
      <c r="IW82" s="18"/>
      <c r="IX82" s="18"/>
      <c r="IY82" s="18"/>
      <c r="IZ82" s="18"/>
      <c r="JA82" s="18"/>
      <c r="JB82" s="18"/>
      <c r="JC82" s="18"/>
      <c r="JD82" s="18"/>
      <c r="JE82" s="18"/>
      <c r="JF82" s="18"/>
    </row>
    <row r="83" spans="1:266" x14ac:dyDescent="0.3">
      <c r="A83" s="18"/>
      <c r="B83" s="18"/>
      <c r="C83" s="18"/>
      <c r="AJ83" s="24"/>
      <c r="AK83" s="24"/>
      <c r="AL83" s="20"/>
      <c r="AM83" s="23"/>
      <c r="AN83" s="18"/>
      <c r="AO83" s="24"/>
      <c r="AW83" s="71"/>
      <c r="AX83" s="71"/>
      <c r="AY83" s="71"/>
      <c r="BB83" s="25"/>
      <c r="BC83" s="21"/>
      <c r="BG83" s="18"/>
      <c r="BN83" s="22"/>
      <c r="BO83" s="22"/>
      <c r="BP83" s="22"/>
      <c r="BQ83" s="22"/>
      <c r="BR83" s="15"/>
      <c r="CF83" s="15"/>
      <c r="CL83" s="22"/>
      <c r="CM83" s="15"/>
      <c r="CR83" s="22"/>
      <c r="CT83" s="15"/>
      <c r="CW83" s="22"/>
      <c r="DA83" s="15"/>
      <c r="DH83" s="15"/>
      <c r="DJ83" s="22"/>
      <c r="DO83" s="15"/>
      <c r="DV83" s="15"/>
      <c r="EC83" s="15"/>
      <c r="EJ83" s="15"/>
      <c r="EQ83" s="15"/>
      <c r="EX83" s="15"/>
      <c r="FE83" s="15"/>
      <c r="FL83" s="15"/>
      <c r="FS83" s="15"/>
      <c r="FZ83" s="15"/>
      <c r="GG83" s="15"/>
      <c r="GN83" s="15"/>
      <c r="GP83" s="22"/>
      <c r="GQ83" s="22"/>
      <c r="GR83" s="22"/>
      <c r="GS83" s="22"/>
      <c r="GT83" s="22"/>
      <c r="GU83" s="15"/>
      <c r="GV83" s="22"/>
      <c r="GW83" s="22"/>
      <c r="GX83" s="22"/>
      <c r="GY83" s="18"/>
      <c r="GZ83" s="18"/>
      <c r="HA83" s="18"/>
      <c r="HB83" s="18"/>
      <c r="HC83" s="18"/>
      <c r="HD83" s="18"/>
      <c r="HE83" s="18"/>
      <c r="HF83" s="18"/>
      <c r="HG83" s="18"/>
      <c r="HH83" s="18"/>
      <c r="HI83" s="18"/>
      <c r="HJ83" s="18"/>
      <c r="HK83" s="18"/>
      <c r="HL83" s="18"/>
      <c r="HM83" s="18"/>
      <c r="HN83" s="18"/>
      <c r="HO83" s="18"/>
      <c r="HP83" s="18"/>
      <c r="HQ83" s="18"/>
      <c r="HR83" s="18"/>
      <c r="HS83" s="18"/>
      <c r="HT83" s="18"/>
      <c r="HU83" s="18"/>
      <c r="HV83" s="18"/>
      <c r="HW83" s="18"/>
      <c r="HX83" s="18"/>
      <c r="HY83" s="18"/>
      <c r="HZ83" s="18"/>
      <c r="IA83" s="18"/>
      <c r="IB83" s="18"/>
      <c r="IC83" s="18"/>
      <c r="ID83" s="18"/>
      <c r="IE83" s="18"/>
      <c r="IF83" s="18"/>
      <c r="IG83" s="18"/>
      <c r="IH83" s="18"/>
      <c r="II83" s="18"/>
      <c r="IJ83" s="18"/>
      <c r="IK83" s="18"/>
      <c r="IL83" s="18"/>
      <c r="IM83" s="18"/>
      <c r="IN83" s="18"/>
      <c r="IO83" s="18"/>
      <c r="IP83" s="18"/>
      <c r="IQ83" s="18"/>
      <c r="IR83" s="18"/>
      <c r="IS83" s="18"/>
      <c r="IT83" s="18"/>
      <c r="IU83" s="18"/>
      <c r="IV83" s="18"/>
      <c r="IW83" s="18"/>
      <c r="IX83" s="18"/>
      <c r="IY83" s="18"/>
      <c r="IZ83" s="18"/>
      <c r="JA83" s="18"/>
      <c r="JB83" s="18"/>
      <c r="JC83" s="18"/>
      <c r="JD83" s="18"/>
      <c r="JE83" s="18"/>
      <c r="JF83" s="18"/>
    </row>
    <row r="84" spans="1:266" x14ac:dyDescent="0.3">
      <c r="A84" s="18"/>
      <c r="B84" s="18"/>
      <c r="C84" s="18"/>
      <c r="AJ84" s="24"/>
      <c r="AK84" s="24"/>
      <c r="AL84" s="20"/>
      <c r="AM84" s="23"/>
      <c r="AN84" s="18"/>
      <c r="AO84" s="24"/>
      <c r="AW84" s="71"/>
      <c r="AX84" s="71"/>
      <c r="AY84" s="71"/>
      <c r="BB84" s="25"/>
      <c r="BC84" s="21"/>
      <c r="BG84" s="18"/>
      <c r="BN84" s="22"/>
      <c r="BO84" s="22"/>
      <c r="BP84" s="22"/>
      <c r="BQ84" s="22"/>
      <c r="BR84" s="15"/>
      <c r="CF84" s="15"/>
      <c r="CL84" s="22"/>
      <c r="CM84" s="15"/>
      <c r="CR84" s="22"/>
      <c r="CT84" s="15"/>
      <c r="CW84" s="22"/>
      <c r="DA84" s="15"/>
      <c r="DH84" s="15"/>
      <c r="DJ84" s="22"/>
      <c r="DO84" s="15"/>
      <c r="DV84" s="15"/>
      <c r="EC84" s="15"/>
      <c r="EJ84" s="15"/>
      <c r="EQ84" s="15"/>
      <c r="EX84" s="15"/>
      <c r="FE84" s="15"/>
      <c r="FL84" s="15"/>
      <c r="FS84" s="15"/>
      <c r="FZ84" s="15"/>
      <c r="GG84" s="15"/>
      <c r="GN84" s="15"/>
      <c r="GP84" s="22"/>
      <c r="GQ84" s="22"/>
      <c r="GR84" s="22"/>
      <c r="GS84" s="22"/>
      <c r="GT84" s="22"/>
      <c r="GU84" s="15"/>
      <c r="GV84" s="22"/>
      <c r="GW84" s="22"/>
      <c r="GX84" s="22"/>
      <c r="GY84" s="18"/>
      <c r="GZ84" s="18"/>
      <c r="HA84" s="18"/>
      <c r="HB84" s="18"/>
      <c r="HC84" s="18"/>
      <c r="HD84" s="18"/>
      <c r="HE84" s="18"/>
      <c r="HF84" s="18"/>
      <c r="HG84" s="18"/>
      <c r="HH84" s="18"/>
      <c r="HI84" s="18"/>
      <c r="HJ84" s="18"/>
      <c r="HK84" s="18"/>
      <c r="HL84" s="18"/>
      <c r="HM84" s="18"/>
      <c r="HN84" s="18"/>
      <c r="HO84" s="18"/>
      <c r="HP84" s="18"/>
      <c r="HQ84" s="18"/>
      <c r="HR84" s="18"/>
      <c r="HS84" s="18"/>
      <c r="HT84" s="18"/>
      <c r="HU84" s="18"/>
      <c r="HV84" s="18"/>
      <c r="HW84" s="18"/>
      <c r="HX84" s="18"/>
      <c r="HY84" s="18"/>
      <c r="HZ84" s="18"/>
      <c r="IA84" s="18"/>
      <c r="IB84" s="18"/>
      <c r="IC84" s="18"/>
      <c r="ID84" s="18"/>
      <c r="IE84" s="18"/>
      <c r="IF84" s="18"/>
      <c r="IG84" s="18"/>
      <c r="IH84" s="18"/>
      <c r="II84" s="18"/>
      <c r="IJ84" s="18"/>
      <c r="IK84" s="18"/>
      <c r="IL84" s="18"/>
      <c r="IM84" s="18"/>
      <c r="IN84" s="18"/>
      <c r="IO84" s="18"/>
      <c r="IP84" s="18"/>
      <c r="IQ84" s="18"/>
      <c r="IR84" s="18"/>
      <c r="IS84" s="18"/>
      <c r="IT84" s="18"/>
      <c r="IU84" s="18"/>
      <c r="IV84" s="18"/>
      <c r="IW84" s="18"/>
      <c r="IX84" s="18"/>
      <c r="IY84" s="18"/>
      <c r="IZ84" s="18"/>
      <c r="JA84" s="18"/>
      <c r="JB84" s="18"/>
      <c r="JC84" s="18"/>
      <c r="JD84" s="18"/>
      <c r="JE84" s="18"/>
      <c r="JF84" s="18"/>
    </row>
    <row r="85" spans="1:266" x14ac:dyDescent="0.3">
      <c r="A85" s="18"/>
      <c r="B85" s="18"/>
      <c r="C85" s="18"/>
      <c r="AJ85" s="24"/>
      <c r="AK85" s="24"/>
      <c r="AL85" s="20"/>
      <c r="AM85" s="23"/>
      <c r="AN85" s="18"/>
      <c r="AO85" s="24"/>
      <c r="AW85" s="71"/>
      <c r="AX85" s="71"/>
      <c r="AY85" s="71"/>
      <c r="BB85" s="25"/>
      <c r="BC85" s="21"/>
      <c r="BG85" s="18"/>
      <c r="BN85" s="22"/>
      <c r="BO85" s="22"/>
      <c r="BP85" s="22"/>
      <c r="BQ85" s="22"/>
      <c r="BR85" s="15"/>
      <c r="CF85" s="15"/>
      <c r="CL85" s="22"/>
      <c r="CM85" s="15"/>
      <c r="CR85" s="22"/>
      <c r="CT85" s="15"/>
      <c r="CW85" s="22"/>
      <c r="DA85" s="15"/>
      <c r="DH85" s="15"/>
      <c r="DJ85" s="22"/>
      <c r="DO85" s="15"/>
      <c r="DV85" s="15"/>
      <c r="EC85" s="15"/>
      <c r="EJ85" s="15"/>
      <c r="EQ85" s="15"/>
      <c r="EX85" s="15"/>
      <c r="FE85" s="15"/>
      <c r="FL85" s="15"/>
      <c r="FS85" s="15"/>
      <c r="FZ85" s="15"/>
      <c r="GG85" s="15"/>
      <c r="GN85" s="15"/>
      <c r="GP85" s="22"/>
      <c r="GQ85" s="22"/>
      <c r="GR85" s="22"/>
      <c r="GS85" s="22"/>
      <c r="GT85" s="22"/>
      <c r="GU85" s="15"/>
      <c r="GV85" s="22"/>
      <c r="GW85" s="22"/>
      <c r="GX85" s="22"/>
      <c r="GY85" s="18"/>
      <c r="GZ85" s="18"/>
      <c r="HA85" s="18"/>
      <c r="HB85" s="18"/>
      <c r="HC85" s="18"/>
      <c r="HD85" s="18"/>
      <c r="HE85" s="18"/>
      <c r="HF85" s="18"/>
      <c r="HG85" s="18"/>
      <c r="HH85" s="18"/>
      <c r="HI85" s="18"/>
      <c r="HJ85" s="18"/>
      <c r="HK85" s="18"/>
      <c r="HL85" s="18"/>
      <c r="HM85" s="18"/>
      <c r="HN85" s="18"/>
      <c r="HO85" s="18"/>
      <c r="HP85" s="18"/>
      <c r="HQ85" s="18"/>
      <c r="HR85" s="18"/>
      <c r="HS85" s="18"/>
      <c r="HT85" s="18"/>
      <c r="HU85" s="18"/>
      <c r="HV85" s="18"/>
      <c r="HW85" s="18"/>
      <c r="HX85" s="18"/>
      <c r="HY85" s="18"/>
      <c r="HZ85" s="18"/>
      <c r="IA85" s="18"/>
      <c r="IB85" s="18"/>
      <c r="IC85" s="18"/>
      <c r="ID85" s="18"/>
      <c r="IE85" s="18"/>
      <c r="IF85" s="18"/>
      <c r="IG85" s="18"/>
      <c r="IH85" s="18"/>
      <c r="II85" s="18"/>
      <c r="IJ85" s="18"/>
      <c r="IK85" s="18"/>
      <c r="IL85" s="18"/>
      <c r="IM85" s="18"/>
      <c r="IN85" s="18"/>
      <c r="IO85" s="18"/>
      <c r="IP85" s="18"/>
      <c r="IQ85" s="18"/>
      <c r="IR85" s="18"/>
      <c r="IS85" s="18"/>
      <c r="IT85" s="18"/>
      <c r="IU85" s="18"/>
      <c r="IV85" s="18"/>
      <c r="IW85" s="18"/>
      <c r="IX85" s="18"/>
      <c r="IY85" s="18"/>
      <c r="IZ85" s="18"/>
      <c r="JA85" s="18"/>
      <c r="JB85" s="18"/>
      <c r="JC85" s="18"/>
      <c r="JD85" s="18"/>
      <c r="JE85" s="18"/>
      <c r="JF85" s="18"/>
    </row>
    <row r="86" spans="1:266" x14ac:dyDescent="0.3">
      <c r="A86" s="18"/>
      <c r="B86" s="18"/>
      <c r="C86" s="18"/>
      <c r="AJ86" s="24"/>
      <c r="AK86" s="24"/>
      <c r="AL86" s="20"/>
      <c r="AM86" s="23"/>
      <c r="AN86" s="18"/>
      <c r="AO86" s="24"/>
      <c r="AW86" s="71"/>
      <c r="AX86" s="71"/>
      <c r="AY86" s="71"/>
      <c r="BB86" s="25"/>
      <c r="BC86" s="21"/>
      <c r="BG86" s="18"/>
      <c r="BN86" s="22"/>
      <c r="BO86" s="22"/>
      <c r="BP86" s="22"/>
      <c r="BQ86" s="22"/>
      <c r="BR86" s="15"/>
      <c r="CF86" s="15"/>
      <c r="CL86" s="22"/>
      <c r="CM86" s="15"/>
      <c r="CR86" s="22"/>
      <c r="CT86" s="15"/>
      <c r="CW86" s="22"/>
      <c r="DA86" s="15"/>
      <c r="DH86" s="15"/>
      <c r="DJ86" s="22"/>
      <c r="DO86" s="15"/>
      <c r="DV86" s="15"/>
      <c r="EC86" s="15"/>
      <c r="EJ86" s="15"/>
      <c r="EQ86" s="15"/>
      <c r="EX86" s="15"/>
      <c r="FE86" s="15"/>
      <c r="FL86" s="15"/>
      <c r="FS86" s="15"/>
      <c r="FZ86" s="15"/>
      <c r="GG86" s="15"/>
      <c r="GN86" s="15"/>
      <c r="GP86" s="22"/>
      <c r="GQ86" s="22"/>
      <c r="GR86" s="22"/>
      <c r="GS86" s="22"/>
      <c r="GT86" s="22"/>
      <c r="GU86" s="15"/>
      <c r="GV86" s="22"/>
      <c r="GW86" s="22"/>
      <c r="GX86" s="22"/>
      <c r="GY86" s="18"/>
      <c r="GZ86" s="18"/>
      <c r="HA86" s="18"/>
      <c r="HB86" s="18"/>
      <c r="HC86" s="18"/>
      <c r="HD86" s="18"/>
      <c r="HE86" s="18"/>
      <c r="HF86" s="18"/>
      <c r="HG86" s="18"/>
      <c r="HH86" s="18"/>
      <c r="HI86" s="18"/>
      <c r="HJ86" s="18"/>
      <c r="HK86" s="18"/>
      <c r="HL86" s="18"/>
      <c r="HM86" s="18"/>
      <c r="HN86" s="18"/>
      <c r="HO86" s="18"/>
      <c r="HP86" s="18"/>
      <c r="HQ86" s="18"/>
      <c r="HR86" s="18"/>
      <c r="HS86" s="18"/>
      <c r="HT86" s="18"/>
      <c r="HU86" s="18"/>
      <c r="HV86" s="18"/>
      <c r="HW86" s="18"/>
      <c r="HX86" s="18"/>
      <c r="HY86" s="18"/>
      <c r="HZ86" s="18"/>
      <c r="IA86" s="18"/>
      <c r="IB86" s="18"/>
      <c r="IC86" s="18"/>
      <c r="ID86" s="18"/>
      <c r="IE86" s="18"/>
      <c r="IF86" s="18"/>
      <c r="IG86" s="18"/>
      <c r="IH86" s="18"/>
      <c r="II86" s="18"/>
      <c r="IJ86" s="18"/>
      <c r="IK86" s="18"/>
      <c r="IL86" s="18"/>
      <c r="IM86" s="18"/>
      <c r="IN86" s="18"/>
      <c r="IO86" s="18"/>
      <c r="IP86" s="18"/>
      <c r="IQ86" s="18"/>
      <c r="IR86" s="18"/>
      <c r="IS86" s="18"/>
      <c r="IT86" s="18"/>
      <c r="IU86" s="18"/>
      <c r="IV86" s="18"/>
      <c r="IW86" s="18"/>
      <c r="IX86" s="18"/>
      <c r="IY86" s="18"/>
      <c r="IZ86" s="18"/>
      <c r="JA86" s="18"/>
      <c r="JB86" s="18"/>
      <c r="JC86" s="18"/>
      <c r="JD86" s="18"/>
      <c r="JE86" s="18"/>
      <c r="JF86" s="18"/>
    </row>
    <row r="87" spans="1:266" x14ac:dyDescent="0.3">
      <c r="B87" s="18"/>
      <c r="C87" s="18"/>
      <c r="AJ87" s="24"/>
      <c r="AK87" s="24"/>
      <c r="AL87" s="20"/>
      <c r="AM87" s="23"/>
      <c r="AN87" s="18"/>
      <c r="AO87" s="24"/>
      <c r="AW87" s="71"/>
      <c r="AX87" s="71"/>
      <c r="AY87" s="71"/>
      <c r="BB87" s="25"/>
      <c r="BC87" s="21"/>
      <c r="BG87" s="18"/>
      <c r="BN87" s="22"/>
      <c r="BO87" s="22"/>
      <c r="BP87" s="22"/>
      <c r="BQ87" s="22"/>
      <c r="BR87" s="15"/>
      <c r="CF87" s="15"/>
      <c r="CL87" s="22"/>
      <c r="CM87" s="15"/>
      <c r="CR87" s="22"/>
      <c r="CT87" s="15"/>
      <c r="CW87" s="22"/>
      <c r="DA87" s="15"/>
      <c r="DH87" s="15"/>
      <c r="DJ87" s="22"/>
      <c r="DO87" s="15"/>
      <c r="DV87" s="15"/>
      <c r="EC87" s="15"/>
      <c r="EJ87" s="15"/>
      <c r="EQ87" s="15"/>
      <c r="EX87" s="15"/>
      <c r="FE87" s="15"/>
      <c r="FL87" s="15"/>
      <c r="FS87" s="15"/>
      <c r="FZ87" s="15"/>
      <c r="GG87" s="15"/>
      <c r="GN87" s="15"/>
      <c r="GP87" s="22"/>
      <c r="GQ87" s="22"/>
      <c r="GR87" s="22"/>
      <c r="GS87" s="22"/>
      <c r="GT87" s="22"/>
      <c r="GU87" s="15"/>
      <c r="GV87" s="22"/>
      <c r="GW87" s="22"/>
      <c r="GX87" s="22"/>
      <c r="GY87" s="18"/>
      <c r="GZ87" s="18"/>
      <c r="HA87" s="18"/>
      <c r="HB87" s="18"/>
      <c r="HC87" s="18"/>
      <c r="HD87" s="18"/>
      <c r="HE87" s="18"/>
      <c r="HF87" s="18"/>
      <c r="HG87" s="18"/>
      <c r="HH87" s="18"/>
      <c r="HI87" s="18"/>
      <c r="HJ87" s="18"/>
      <c r="HK87" s="18"/>
      <c r="HL87" s="18"/>
      <c r="HM87" s="18"/>
      <c r="HN87" s="18"/>
      <c r="HO87" s="18"/>
      <c r="HP87" s="18"/>
      <c r="HQ87" s="18"/>
      <c r="HR87" s="18"/>
      <c r="HS87" s="18"/>
      <c r="HT87" s="18"/>
      <c r="HU87" s="18"/>
      <c r="HV87" s="18"/>
      <c r="HW87" s="18"/>
      <c r="HX87" s="18"/>
      <c r="HY87" s="18"/>
      <c r="HZ87" s="18"/>
      <c r="IA87" s="18"/>
      <c r="IB87" s="18"/>
      <c r="IC87" s="18"/>
      <c r="ID87" s="18"/>
      <c r="IE87" s="18"/>
      <c r="IF87" s="18"/>
      <c r="IG87" s="18"/>
      <c r="IH87" s="18"/>
      <c r="II87" s="18"/>
      <c r="IJ87" s="18"/>
      <c r="IK87" s="18"/>
      <c r="IL87" s="18"/>
      <c r="IM87" s="18"/>
      <c r="IN87" s="18"/>
      <c r="IO87" s="18"/>
      <c r="IP87" s="18"/>
      <c r="IQ87" s="18"/>
      <c r="IR87" s="18"/>
      <c r="IS87" s="18"/>
      <c r="IT87" s="18"/>
      <c r="IU87" s="18"/>
      <c r="IV87" s="18"/>
      <c r="IW87" s="18"/>
      <c r="IX87" s="18"/>
      <c r="IY87" s="18"/>
      <c r="IZ87" s="18"/>
      <c r="JA87" s="18"/>
      <c r="JB87" s="18"/>
      <c r="JC87" s="18"/>
      <c r="JD87" s="18"/>
      <c r="JE87" s="18"/>
      <c r="JF87" s="18"/>
    </row>
    <row r="88" spans="1:266" x14ac:dyDescent="0.3">
      <c r="AJ88" s="24"/>
      <c r="AK88" s="24"/>
      <c r="AL88" s="20"/>
      <c r="AM88" s="23"/>
      <c r="AN88" s="18"/>
      <c r="AO88" s="24"/>
      <c r="AW88" s="71"/>
      <c r="AX88" s="71"/>
      <c r="AY88" s="71"/>
      <c r="BB88" s="25"/>
      <c r="BC88" s="21"/>
      <c r="BG88" s="18"/>
      <c r="BN88" s="22"/>
      <c r="BO88" s="22"/>
      <c r="BP88" s="22"/>
      <c r="BQ88" s="22"/>
      <c r="BR88" s="15"/>
      <c r="CF88" s="15"/>
      <c r="CL88" s="22"/>
      <c r="CM88" s="15"/>
      <c r="CR88" s="22"/>
      <c r="CT88" s="15"/>
      <c r="CW88" s="22"/>
      <c r="DA88" s="15"/>
      <c r="DH88" s="15"/>
      <c r="DJ88" s="22"/>
      <c r="DO88" s="15"/>
      <c r="DV88" s="15"/>
      <c r="EC88" s="15"/>
      <c r="EJ88" s="15"/>
      <c r="EQ88" s="15"/>
      <c r="EX88" s="15"/>
      <c r="FE88" s="15"/>
      <c r="FL88" s="15"/>
      <c r="FS88" s="15"/>
      <c r="FZ88" s="15"/>
      <c r="GG88" s="15"/>
      <c r="GN88" s="15"/>
      <c r="GP88" s="22"/>
      <c r="GQ88" s="22"/>
      <c r="GR88" s="22"/>
      <c r="GS88" s="22"/>
      <c r="GT88" s="22"/>
      <c r="GU88" s="15"/>
      <c r="GV88" s="22"/>
      <c r="GW88" s="22"/>
      <c r="GX88" s="22"/>
      <c r="GY88" s="18"/>
      <c r="GZ88" s="18"/>
      <c r="HA88" s="18"/>
      <c r="HB88" s="18"/>
      <c r="HC88" s="18"/>
      <c r="HD88" s="18"/>
      <c r="HE88" s="18"/>
      <c r="HF88" s="18"/>
      <c r="HG88" s="18"/>
      <c r="HH88" s="18"/>
      <c r="HI88" s="18"/>
      <c r="HJ88" s="18"/>
      <c r="HK88" s="18"/>
      <c r="HL88" s="18"/>
      <c r="HM88" s="18"/>
      <c r="HN88" s="18"/>
      <c r="HO88" s="18"/>
      <c r="HP88" s="18"/>
      <c r="HQ88" s="18"/>
      <c r="HR88" s="18"/>
      <c r="HS88" s="18"/>
      <c r="HT88" s="18"/>
      <c r="HU88" s="18"/>
      <c r="HV88" s="18"/>
      <c r="HW88" s="18"/>
      <c r="HX88" s="18"/>
      <c r="HY88" s="18"/>
      <c r="HZ88" s="18"/>
      <c r="IA88" s="18"/>
      <c r="IB88" s="18"/>
      <c r="IC88" s="18"/>
      <c r="ID88" s="18"/>
      <c r="IE88" s="18"/>
      <c r="IF88" s="18"/>
      <c r="IG88" s="18"/>
      <c r="IH88" s="18"/>
      <c r="II88" s="18"/>
      <c r="IJ88" s="18"/>
      <c r="IK88" s="18"/>
      <c r="IL88" s="18"/>
      <c r="IM88" s="18"/>
      <c r="IN88" s="18"/>
      <c r="IO88" s="18"/>
      <c r="IP88" s="18"/>
      <c r="IQ88" s="18"/>
      <c r="IR88" s="18"/>
      <c r="IS88" s="18"/>
      <c r="IT88" s="18"/>
      <c r="IU88" s="18"/>
      <c r="IV88" s="18"/>
      <c r="IW88" s="18"/>
      <c r="IX88" s="18"/>
      <c r="IY88" s="18"/>
      <c r="IZ88" s="18"/>
      <c r="JA88" s="18"/>
      <c r="JB88" s="18"/>
      <c r="JC88" s="18"/>
      <c r="JD88" s="18"/>
      <c r="JE88" s="18"/>
      <c r="JF88" s="18"/>
    </row>
    <row r="89" spans="1:266" x14ac:dyDescent="0.3">
      <c r="AJ89" s="24"/>
      <c r="AK89" s="24"/>
      <c r="AL89" s="20"/>
      <c r="AM89" s="23"/>
      <c r="AN89" s="18"/>
      <c r="AO89" s="24"/>
      <c r="AW89" s="71"/>
      <c r="AX89" s="71"/>
      <c r="AY89" s="71"/>
      <c r="BB89" s="25"/>
      <c r="BC89" s="21"/>
      <c r="BG89" s="18"/>
      <c r="BN89" s="22"/>
      <c r="BO89" s="22"/>
      <c r="BP89" s="22"/>
      <c r="BQ89" s="22"/>
      <c r="BR89" s="15"/>
      <c r="CF89" s="15"/>
      <c r="CL89" s="22"/>
      <c r="CM89" s="15"/>
      <c r="CR89" s="22"/>
      <c r="CT89" s="15"/>
      <c r="CW89" s="22"/>
      <c r="DA89" s="15"/>
      <c r="DH89" s="15"/>
      <c r="DJ89" s="22"/>
      <c r="DO89" s="15"/>
      <c r="DV89" s="15"/>
      <c r="EC89" s="15"/>
      <c r="EJ89" s="15"/>
      <c r="EQ89" s="15"/>
      <c r="EX89" s="15"/>
      <c r="FE89" s="15"/>
      <c r="FL89" s="15"/>
      <c r="FS89" s="15"/>
      <c r="FZ89" s="15"/>
      <c r="GG89" s="15"/>
      <c r="GN89" s="15"/>
      <c r="GP89" s="22"/>
      <c r="GQ89" s="22"/>
      <c r="GR89" s="22"/>
      <c r="GS89" s="22"/>
      <c r="GT89" s="22"/>
      <c r="GU89" s="15"/>
      <c r="GV89" s="22"/>
      <c r="GW89" s="22"/>
      <c r="GX89" s="22"/>
      <c r="GY89" s="18"/>
      <c r="GZ89" s="18"/>
      <c r="HA89" s="18"/>
      <c r="HB89" s="18"/>
      <c r="HC89" s="18"/>
      <c r="HD89" s="18"/>
      <c r="HE89" s="18"/>
      <c r="HF89" s="18"/>
      <c r="HG89" s="18"/>
      <c r="HH89" s="18"/>
      <c r="HI89" s="18"/>
      <c r="HJ89" s="18"/>
      <c r="HK89" s="18"/>
      <c r="HL89" s="18"/>
      <c r="HM89" s="18"/>
      <c r="HN89" s="18"/>
      <c r="HO89" s="18"/>
      <c r="HP89" s="18"/>
      <c r="HQ89" s="18"/>
      <c r="HR89" s="18"/>
      <c r="HS89" s="18"/>
      <c r="HT89" s="18"/>
      <c r="HU89" s="18"/>
      <c r="HV89" s="18"/>
      <c r="HW89" s="18"/>
      <c r="HX89" s="18"/>
      <c r="HY89" s="18"/>
      <c r="HZ89" s="18"/>
      <c r="IA89" s="18"/>
      <c r="IB89" s="18"/>
      <c r="IC89" s="18"/>
      <c r="ID89" s="18"/>
      <c r="IE89" s="18"/>
      <c r="IF89" s="18"/>
      <c r="IG89" s="18"/>
      <c r="IH89" s="18"/>
      <c r="II89" s="18"/>
      <c r="IJ89" s="18"/>
      <c r="IK89" s="18"/>
      <c r="IL89" s="18"/>
      <c r="IM89" s="18"/>
      <c r="IN89" s="18"/>
      <c r="IO89" s="18"/>
      <c r="IP89" s="18"/>
      <c r="IQ89" s="18"/>
      <c r="IR89" s="18"/>
      <c r="IS89" s="18"/>
      <c r="IT89" s="18"/>
      <c r="IU89" s="18"/>
      <c r="IV89" s="18"/>
      <c r="IW89" s="18"/>
      <c r="IX89" s="18"/>
      <c r="IY89" s="18"/>
      <c r="IZ89" s="18"/>
      <c r="JA89" s="18"/>
      <c r="JB89" s="18"/>
      <c r="JC89" s="18"/>
      <c r="JD89" s="18"/>
      <c r="JE89" s="18"/>
      <c r="JF89" s="18"/>
    </row>
    <row r="90" spans="1:266" x14ac:dyDescent="0.3">
      <c r="AJ90" s="24"/>
      <c r="AK90" s="24"/>
      <c r="AL90" s="20"/>
      <c r="AM90" s="23"/>
      <c r="AN90" s="18"/>
      <c r="AO90" s="24"/>
      <c r="AW90" s="71"/>
      <c r="AX90" s="71"/>
      <c r="AY90" s="71"/>
      <c r="BB90" s="25"/>
      <c r="BC90" s="21"/>
      <c r="BG90" s="18"/>
      <c r="BN90" s="22"/>
      <c r="BO90" s="22"/>
      <c r="BP90" s="22"/>
      <c r="BQ90" s="22"/>
      <c r="BR90" s="15"/>
      <c r="CF90" s="15"/>
      <c r="CL90" s="22"/>
      <c r="CM90" s="15"/>
      <c r="CR90" s="22"/>
      <c r="CT90" s="15"/>
      <c r="CW90" s="22"/>
      <c r="DA90" s="15"/>
      <c r="DH90" s="15"/>
      <c r="DJ90" s="22"/>
      <c r="DO90" s="15"/>
      <c r="DV90" s="15"/>
      <c r="EC90" s="15"/>
      <c r="EJ90" s="15"/>
      <c r="EQ90" s="15"/>
      <c r="EX90" s="15"/>
      <c r="FE90" s="15"/>
      <c r="FL90" s="15"/>
      <c r="FS90" s="15"/>
      <c r="FZ90" s="15"/>
      <c r="GG90" s="15"/>
      <c r="GN90" s="15"/>
      <c r="GP90" s="22"/>
      <c r="GQ90" s="22"/>
      <c r="GR90" s="22"/>
      <c r="GS90" s="22"/>
      <c r="GT90" s="22"/>
      <c r="GU90" s="15"/>
      <c r="GV90" s="22"/>
      <c r="GW90" s="22"/>
      <c r="GX90" s="22"/>
      <c r="GY90" s="18"/>
      <c r="GZ90" s="18"/>
      <c r="HA90" s="18"/>
      <c r="HB90" s="18"/>
      <c r="HC90" s="18"/>
      <c r="HD90" s="18"/>
      <c r="HE90" s="18"/>
      <c r="HF90" s="18"/>
      <c r="HG90" s="18"/>
      <c r="HH90" s="18"/>
      <c r="HI90" s="18"/>
      <c r="HJ90" s="18"/>
      <c r="HK90" s="18"/>
      <c r="HL90" s="18"/>
      <c r="HM90" s="18"/>
      <c r="HN90" s="18"/>
      <c r="HO90" s="18"/>
      <c r="HP90" s="18"/>
      <c r="HQ90" s="18"/>
      <c r="HR90" s="18"/>
      <c r="HS90" s="18"/>
      <c r="HT90" s="18"/>
      <c r="HU90" s="18"/>
      <c r="HV90" s="18"/>
      <c r="HW90" s="18"/>
      <c r="HX90" s="18"/>
      <c r="HY90" s="18"/>
      <c r="HZ90" s="18"/>
      <c r="IA90" s="18"/>
      <c r="IB90" s="18"/>
      <c r="IC90" s="18"/>
      <c r="ID90" s="18"/>
      <c r="IE90" s="18"/>
      <c r="IF90" s="18"/>
      <c r="IG90" s="18"/>
      <c r="IH90" s="18"/>
      <c r="II90" s="18"/>
      <c r="IJ90" s="18"/>
      <c r="IK90" s="18"/>
      <c r="IL90" s="18"/>
      <c r="IM90" s="18"/>
      <c r="IN90" s="18"/>
      <c r="IO90" s="18"/>
      <c r="IP90" s="18"/>
      <c r="IQ90" s="18"/>
      <c r="IR90" s="18"/>
      <c r="IS90" s="18"/>
      <c r="IT90" s="18"/>
      <c r="IU90" s="18"/>
      <c r="IV90" s="18"/>
      <c r="IW90" s="18"/>
      <c r="IX90" s="18"/>
      <c r="IY90" s="18"/>
      <c r="IZ90" s="18"/>
      <c r="JA90" s="18"/>
      <c r="JB90" s="18"/>
      <c r="JC90" s="18"/>
      <c r="JD90" s="18"/>
      <c r="JE90" s="18"/>
      <c r="JF90" s="18"/>
    </row>
    <row r="91" spans="1:266" x14ac:dyDescent="0.3">
      <c r="AJ91" s="24"/>
      <c r="AK91" s="24"/>
      <c r="AL91" s="20"/>
      <c r="AM91" s="23"/>
      <c r="AN91" s="18"/>
      <c r="AO91" s="24"/>
      <c r="AW91" s="71"/>
      <c r="AX91" s="71"/>
      <c r="AY91" s="71"/>
      <c r="BB91" s="25"/>
      <c r="BC91" s="21"/>
      <c r="BG91" s="18"/>
      <c r="BN91" s="22"/>
      <c r="BO91" s="22"/>
      <c r="BP91" s="22"/>
      <c r="BQ91" s="22"/>
      <c r="BR91" s="15"/>
      <c r="CF91" s="15"/>
      <c r="CL91" s="22"/>
      <c r="CM91" s="15"/>
      <c r="CR91" s="22"/>
      <c r="CT91" s="15"/>
      <c r="CW91" s="22"/>
      <c r="DA91" s="15"/>
      <c r="DH91" s="15"/>
      <c r="DJ91" s="22"/>
      <c r="DO91" s="15"/>
      <c r="DV91" s="15"/>
      <c r="EC91" s="15"/>
      <c r="EJ91" s="15"/>
      <c r="EQ91" s="15"/>
      <c r="EX91" s="15"/>
      <c r="FE91" s="15"/>
      <c r="FL91" s="15"/>
      <c r="FS91" s="15"/>
      <c r="FZ91" s="15"/>
      <c r="GG91" s="15"/>
      <c r="GN91" s="15"/>
      <c r="GP91" s="22"/>
      <c r="GQ91" s="22"/>
      <c r="GR91" s="22"/>
      <c r="GS91" s="22"/>
      <c r="GT91" s="22"/>
      <c r="GU91" s="15"/>
      <c r="GV91" s="22"/>
      <c r="GW91" s="22"/>
      <c r="GX91" s="22"/>
      <c r="GY91" s="18"/>
      <c r="GZ91" s="18"/>
      <c r="HA91" s="18"/>
      <c r="HB91" s="18"/>
      <c r="HC91" s="18"/>
      <c r="HD91" s="18"/>
      <c r="HE91" s="18"/>
      <c r="HF91" s="18"/>
      <c r="HG91" s="18"/>
      <c r="HH91" s="18"/>
      <c r="HI91" s="18"/>
      <c r="HJ91" s="18"/>
      <c r="HK91" s="18"/>
      <c r="HL91" s="18"/>
      <c r="HM91" s="18"/>
      <c r="HN91" s="18"/>
      <c r="HO91" s="18"/>
      <c r="HP91" s="18"/>
      <c r="HQ91" s="18"/>
      <c r="HR91" s="18"/>
      <c r="HS91" s="18"/>
      <c r="HT91" s="18"/>
      <c r="HU91" s="18"/>
      <c r="HV91" s="18"/>
      <c r="HW91" s="18"/>
      <c r="HX91" s="18"/>
      <c r="HY91" s="18"/>
      <c r="HZ91" s="18"/>
      <c r="IA91" s="18"/>
      <c r="IB91" s="18"/>
      <c r="IC91" s="18"/>
      <c r="ID91" s="18"/>
      <c r="IE91" s="18"/>
      <c r="IF91" s="18"/>
      <c r="IG91" s="18"/>
      <c r="IH91" s="18"/>
      <c r="II91" s="18"/>
      <c r="IJ91" s="18"/>
      <c r="IK91" s="18"/>
      <c r="IL91" s="18"/>
      <c r="IM91" s="18"/>
      <c r="IN91" s="18"/>
      <c r="IO91" s="18"/>
      <c r="IP91" s="18"/>
      <c r="IQ91" s="18"/>
      <c r="IR91" s="18"/>
      <c r="IS91" s="18"/>
      <c r="IT91" s="18"/>
      <c r="IU91" s="18"/>
      <c r="IV91" s="18"/>
      <c r="IW91" s="18"/>
      <c r="IX91" s="18"/>
      <c r="IY91" s="18"/>
      <c r="IZ91" s="18"/>
      <c r="JA91" s="18"/>
      <c r="JB91" s="18"/>
      <c r="JC91" s="18"/>
      <c r="JD91" s="18"/>
      <c r="JE91" s="18"/>
      <c r="JF91" s="18"/>
    </row>
    <row r="92" spans="1:266" x14ac:dyDescent="0.3">
      <c r="AJ92" s="24"/>
      <c r="AK92" s="24"/>
      <c r="AL92" s="20"/>
      <c r="AM92" s="23"/>
      <c r="AN92" s="18"/>
      <c r="AO92" s="24"/>
      <c r="AW92" s="71"/>
      <c r="AX92" s="71"/>
      <c r="AY92" s="71"/>
      <c r="BB92" s="25"/>
      <c r="BC92" s="21"/>
      <c r="BG92" s="18"/>
      <c r="BN92" s="22"/>
      <c r="BO92" s="22"/>
      <c r="BP92" s="22"/>
      <c r="BQ92" s="22"/>
      <c r="BR92" s="15"/>
      <c r="CF92" s="15"/>
      <c r="CL92" s="22"/>
      <c r="CM92" s="15"/>
      <c r="CR92" s="22"/>
      <c r="CT92" s="15"/>
      <c r="CW92" s="22"/>
      <c r="DA92" s="15"/>
      <c r="DH92" s="15"/>
      <c r="DJ92" s="22"/>
      <c r="DO92" s="15"/>
      <c r="DV92" s="15"/>
      <c r="EC92" s="15"/>
      <c r="EJ92" s="15"/>
      <c r="EQ92" s="15"/>
      <c r="EX92" s="15"/>
      <c r="FE92" s="15"/>
      <c r="FL92" s="15"/>
      <c r="FS92" s="15"/>
      <c r="FZ92" s="15"/>
      <c r="GG92" s="15"/>
      <c r="GN92" s="15"/>
      <c r="GP92" s="22"/>
      <c r="GQ92" s="22"/>
      <c r="GR92" s="22"/>
      <c r="GS92" s="22"/>
      <c r="GT92" s="22"/>
      <c r="GU92" s="15"/>
      <c r="GV92" s="22"/>
      <c r="GW92" s="22"/>
      <c r="GX92" s="22"/>
      <c r="GY92" s="18"/>
      <c r="GZ92" s="18"/>
      <c r="HA92" s="18"/>
      <c r="HB92" s="18"/>
      <c r="HC92" s="18"/>
      <c r="HD92" s="18"/>
      <c r="HE92" s="18"/>
      <c r="HF92" s="18"/>
      <c r="HG92" s="18"/>
      <c r="HH92" s="18"/>
      <c r="HI92" s="18"/>
      <c r="HJ92" s="18"/>
      <c r="HK92" s="18"/>
      <c r="HL92" s="18"/>
      <c r="HM92" s="18"/>
      <c r="HN92" s="18"/>
      <c r="HO92" s="18"/>
      <c r="HP92" s="18"/>
      <c r="HQ92" s="18"/>
      <c r="HR92" s="18"/>
      <c r="HS92" s="18"/>
      <c r="HT92" s="18"/>
      <c r="HU92" s="18"/>
      <c r="HV92" s="18"/>
      <c r="HW92" s="18"/>
      <c r="HX92" s="18"/>
      <c r="HY92" s="18"/>
      <c r="HZ92" s="18"/>
      <c r="IA92" s="18"/>
      <c r="IB92" s="18"/>
      <c r="IC92" s="18"/>
      <c r="ID92" s="18"/>
      <c r="IE92" s="18"/>
      <c r="IF92" s="18"/>
      <c r="IG92" s="18"/>
      <c r="IH92" s="18"/>
      <c r="II92" s="18"/>
      <c r="IJ92" s="18"/>
      <c r="IK92" s="18"/>
      <c r="IL92" s="18"/>
      <c r="IM92" s="18"/>
      <c r="IN92" s="18"/>
      <c r="IO92" s="18"/>
      <c r="IP92" s="18"/>
      <c r="IQ92" s="18"/>
      <c r="IR92" s="18"/>
      <c r="IS92" s="18"/>
      <c r="IT92" s="18"/>
      <c r="IU92" s="18"/>
      <c r="IV92" s="18"/>
      <c r="IW92" s="18"/>
      <c r="IX92" s="18"/>
      <c r="IY92" s="18"/>
      <c r="IZ92" s="18"/>
      <c r="JA92" s="18"/>
      <c r="JB92" s="18"/>
      <c r="JC92" s="18"/>
      <c r="JD92" s="18"/>
      <c r="JE92" s="18"/>
      <c r="JF92" s="18"/>
    </row>
    <row r="93" spans="1:266" x14ac:dyDescent="0.3">
      <c r="AJ93" s="24"/>
      <c r="AK93" s="24"/>
      <c r="AL93" s="20"/>
      <c r="AM93" s="23"/>
      <c r="AN93" s="18"/>
      <c r="AO93" s="24"/>
      <c r="AW93" s="71"/>
      <c r="AX93" s="71"/>
      <c r="AY93" s="71"/>
      <c r="BB93" s="25"/>
      <c r="BC93" s="21"/>
      <c r="BG93" s="18"/>
      <c r="BN93" s="22"/>
      <c r="BO93" s="22"/>
      <c r="BP93" s="22"/>
      <c r="BQ93" s="22"/>
      <c r="BR93" s="15"/>
      <c r="CF93" s="15"/>
      <c r="CL93" s="22"/>
      <c r="CM93" s="15"/>
      <c r="CR93" s="22"/>
      <c r="CT93" s="15"/>
      <c r="CW93" s="22"/>
      <c r="DA93" s="15"/>
      <c r="DH93" s="15"/>
      <c r="DJ93" s="22"/>
      <c r="DO93" s="15"/>
      <c r="DV93" s="15"/>
      <c r="EC93" s="15"/>
      <c r="EJ93" s="15"/>
      <c r="EQ93" s="15"/>
      <c r="EX93" s="15"/>
      <c r="FE93" s="15"/>
      <c r="FL93" s="15"/>
      <c r="FS93" s="15"/>
      <c r="FZ93" s="15"/>
      <c r="GG93" s="15"/>
      <c r="GN93" s="15"/>
      <c r="GP93" s="22"/>
      <c r="GQ93" s="22"/>
      <c r="GR93" s="22"/>
      <c r="GS93" s="22"/>
      <c r="GT93" s="22"/>
      <c r="GU93" s="15"/>
      <c r="GV93" s="22"/>
      <c r="GW93" s="22"/>
      <c r="GX93" s="22"/>
      <c r="GY93" s="18"/>
      <c r="GZ93" s="18"/>
      <c r="HA93" s="18"/>
      <c r="HB93" s="18"/>
      <c r="HC93" s="18"/>
      <c r="HD93" s="18"/>
      <c r="HE93" s="18"/>
      <c r="HF93" s="18"/>
      <c r="HG93" s="18"/>
      <c r="HH93" s="18"/>
      <c r="HI93" s="18"/>
      <c r="HJ93" s="18"/>
      <c r="HK93" s="18"/>
      <c r="HL93" s="18"/>
      <c r="HM93" s="18"/>
      <c r="HN93" s="18"/>
      <c r="HO93" s="18"/>
      <c r="HP93" s="18"/>
      <c r="HQ93" s="18"/>
      <c r="HR93" s="18"/>
      <c r="HS93" s="18"/>
      <c r="HT93" s="18"/>
      <c r="HU93" s="18"/>
      <c r="HV93" s="18"/>
      <c r="HW93" s="18"/>
      <c r="HX93" s="18"/>
      <c r="HY93" s="18"/>
      <c r="HZ93" s="18"/>
      <c r="IA93" s="18"/>
      <c r="IB93" s="18"/>
      <c r="IC93" s="18"/>
      <c r="ID93" s="18"/>
      <c r="IE93" s="18"/>
      <c r="IF93" s="18"/>
      <c r="IG93" s="18"/>
      <c r="IH93" s="18"/>
      <c r="II93" s="18"/>
      <c r="IJ93" s="18"/>
      <c r="IK93" s="18"/>
      <c r="IL93" s="18"/>
      <c r="IM93" s="18"/>
      <c r="IN93" s="18"/>
      <c r="IO93" s="18"/>
      <c r="IP93" s="18"/>
      <c r="IQ93" s="18"/>
      <c r="IR93" s="18"/>
      <c r="IS93" s="18"/>
      <c r="IT93" s="18"/>
      <c r="IU93" s="18"/>
      <c r="IV93" s="18"/>
      <c r="IW93" s="18"/>
      <c r="IX93" s="18"/>
      <c r="IY93" s="18"/>
      <c r="IZ93" s="18"/>
      <c r="JA93" s="18"/>
      <c r="JB93" s="18"/>
      <c r="JC93" s="18"/>
      <c r="JD93" s="18"/>
      <c r="JE93" s="18"/>
      <c r="JF93" s="18"/>
    </row>
    <row r="94" spans="1:266" x14ac:dyDescent="0.3">
      <c r="AJ94" s="24"/>
      <c r="AK94" s="24"/>
      <c r="AL94" s="20"/>
      <c r="AM94" s="23"/>
      <c r="AN94" s="18"/>
      <c r="AO94" s="24"/>
      <c r="AW94" s="71"/>
      <c r="AX94" s="71"/>
      <c r="AY94" s="71"/>
      <c r="BB94" s="25"/>
      <c r="BC94" s="21"/>
      <c r="BG94" s="18"/>
      <c r="BN94" s="22"/>
      <c r="BO94" s="22"/>
      <c r="BP94" s="22"/>
      <c r="BQ94" s="22"/>
      <c r="BR94" s="15"/>
      <c r="CF94" s="15"/>
      <c r="CL94" s="22"/>
      <c r="CM94" s="15"/>
      <c r="CR94" s="22"/>
      <c r="CT94" s="15"/>
      <c r="CW94" s="22"/>
      <c r="DA94" s="15"/>
      <c r="DH94" s="15"/>
      <c r="DJ94" s="22"/>
      <c r="DO94" s="15"/>
      <c r="DV94" s="15"/>
      <c r="EC94" s="15"/>
      <c r="EJ94" s="15"/>
      <c r="EQ94" s="15"/>
      <c r="EX94" s="15"/>
      <c r="FE94" s="15"/>
      <c r="FL94" s="15"/>
      <c r="FS94" s="15"/>
      <c r="FZ94" s="15"/>
      <c r="GG94" s="15"/>
      <c r="GN94" s="15"/>
      <c r="GP94" s="22"/>
      <c r="GQ94" s="22"/>
      <c r="GR94" s="22"/>
      <c r="GS94" s="22"/>
      <c r="GT94" s="22"/>
      <c r="GU94" s="15"/>
      <c r="GV94" s="22"/>
      <c r="GW94" s="22"/>
      <c r="GX94" s="22"/>
      <c r="GY94" s="18"/>
      <c r="GZ94" s="18"/>
      <c r="HA94" s="18"/>
      <c r="HB94" s="18"/>
      <c r="HC94" s="18"/>
      <c r="HD94" s="18"/>
      <c r="HE94" s="18"/>
      <c r="HF94" s="18"/>
      <c r="HG94" s="18"/>
      <c r="HH94" s="18"/>
      <c r="HI94" s="18"/>
      <c r="HJ94" s="18"/>
      <c r="HK94" s="18"/>
      <c r="HL94" s="18"/>
      <c r="HM94" s="18"/>
      <c r="HN94" s="18"/>
      <c r="HO94" s="18"/>
      <c r="HP94" s="18"/>
      <c r="HQ94" s="18"/>
      <c r="HR94" s="18"/>
      <c r="HS94" s="18"/>
      <c r="HT94" s="18"/>
      <c r="HU94" s="18"/>
      <c r="HV94" s="18"/>
      <c r="HW94" s="18"/>
      <c r="HX94" s="18"/>
      <c r="HY94" s="18"/>
      <c r="HZ94" s="18"/>
      <c r="IA94" s="18"/>
      <c r="IB94" s="18"/>
      <c r="IC94" s="18"/>
      <c r="ID94" s="18"/>
      <c r="IE94" s="18"/>
      <c r="IF94" s="18"/>
      <c r="IG94" s="18"/>
      <c r="IH94" s="18"/>
      <c r="II94" s="18"/>
      <c r="IJ94" s="18"/>
      <c r="IK94" s="18"/>
      <c r="IL94" s="18"/>
      <c r="IM94" s="18"/>
      <c r="IN94" s="18"/>
      <c r="IO94" s="18"/>
      <c r="IP94" s="18"/>
      <c r="IQ94" s="18"/>
      <c r="IR94" s="18"/>
      <c r="IS94" s="18"/>
      <c r="IT94" s="18"/>
      <c r="IU94" s="18"/>
      <c r="IV94" s="18"/>
      <c r="IW94" s="18"/>
      <c r="IX94" s="18"/>
      <c r="IY94" s="18"/>
      <c r="IZ94" s="18"/>
      <c r="JA94" s="18"/>
      <c r="JB94" s="18"/>
      <c r="JC94" s="18"/>
      <c r="JD94" s="18"/>
      <c r="JE94" s="18"/>
      <c r="JF94" s="18"/>
    </row>
    <row r="95" spans="1:266" x14ac:dyDescent="0.3">
      <c r="AJ95" s="24"/>
      <c r="AK95" s="24"/>
      <c r="AL95" s="20"/>
      <c r="AM95" s="23"/>
      <c r="AN95" s="18"/>
      <c r="AO95" s="24"/>
      <c r="AW95" s="71"/>
      <c r="AX95" s="71"/>
      <c r="AY95" s="71"/>
      <c r="BB95" s="25"/>
      <c r="BC95" s="21"/>
      <c r="BG95" s="18"/>
      <c r="BN95" s="22"/>
      <c r="BO95" s="22"/>
      <c r="BP95" s="22"/>
      <c r="BQ95" s="22"/>
      <c r="BR95" s="15"/>
      <c r="CF95" s="15"/>
      <c r="CL95" s="22"/>
      <c r="CM95" s="15"/>
      <c r="CR95" s="22"/>
      <c r="CT95" s="15"/>
      <c r="CW95" s="22"/>
      <c r="DA95" s="15"/>
      <c r="DH95" s="15"/>
      <c r="DJ95" s="22"/>
      <c r="DO95" s="15"/>
      <c r="DV95" s="15"/>
      <c r="EC95" s="15"/>
      <c r="EJ95" s="15"/>
      <c r="EQ95" s="15"/>
      <c r="EX95" s="15"/>
      <c r="FE95" s="15"/>
      <c r="FL95" s="15"/>
      <c r="FS95" s="15"/>
      <c r="FZ95" s="15"/>
      <c r="GG95" s="15"/>
      <c r="GN95" s="15"/>
      <c r="GP95" s="22"/>
      <c r="GQ95" s="22"/>
      <c r="GR95" s="22"/>
      <c r="GS95" s="22"/>
      <c r="GT95" s="22"/>
      <c r="GU95" s="15"/>
      <c r="GV95" s="22"/>
      <c r="GW95" s="22"/>
      <c r="GX95" s="22"/>
      <c r="GY95" s="18"/>
      <c r="GZ95" s="18"/>
      <c r="HA95" s="18"/>
      <c r="HB95" s="18"/>
      <c r="HC95" s="18"/>
      <c r="HD95" s="18"/>
      <c r="HE95" s="18"/>
      <c r="HF95" s="18"/>
      <c r="HG95" s="18"/>
      <c r="HH95" s="18"/>
      <c r="HI95" s="18"/>
      <c r="HJ95" s="18"/>
      <c r="HK95" s="18"/>
      <c r="HL95" s="18"/>
      <c r="HM95" s="18"/>
      <c r="HN95" s="18"/>
      <c r="HO95" s="18"/>
      <c r="HP95" s="18"/>
      <c r="HQ95" s="18"/>
      <c r="HR95" s="18"/>
      <c r="HS95" s="18"/>
      <c r="HT95" s="18"/>
      <c r="HU95" s="18"/>
      <c r="HV95" s="18"/>
      <c r="HW95" s="18"/>
      <c r="HX95" s="18"/>
      <c r="HY95" s="18"/>
      <c r="HZ95" s="18"/>
      <c r="IA95" s="18"/>
      <c r="IB95" s="18"/>
      <c r="IC95" s="18"/>
      <c r="ID95" s="18"/>
      <c r="IE95" s="18"/>
      <c r="IF95" s="18"/>
      <c r="IG95" s="18"/>
      <c r="IH95" s="18"/>
      <c r="II95" s="18"/>
      <c r="IJ95" s="18"/>
      <c r="IK95" s="18"/>
      <c r="IL95" s="18"/>
      <c r="IM95" s="18"/>
      <c r="IN95" s="18"/>
      <c r="IO95" s="18"/>
      <c r="IP95" s="18"/>
      <c r="IQ95" s="18"/>
      <c r="IR95" s="18"/>
      <c r="IS95" s="18"/>
      <c r="IT95" s="18"/>
      <c r="IU95" s="18"/>
      <c r="IV95" s="18"/>
      <c r="IW95" s="18"/>
      <c r="IX95" s="18"/>
      <c r="IY95" s="18"/>
      <c r="IZ95" s="18"/>
      <c r="JA95" s="18"/>
      <c r="JB95" s="18"/>
      <c r="JC95" s="18"/>
      <c r="JD95" s="18"/>
      <c r="JE95" s="18"/>
      <c r="JF95" s="18"/>
    </row>
    <row r="96" spans="1:266" x14ac:dyDescent="0.3">
      <c r="AJ96" s="24"/>
      <c r="AK96" s="24"/>
      <c r="AL96" s="20"/>
      <c r="AM96" s="23"/>
      <c r="AN96" s="18"/>
      <c r="AO96" s="24"/>
      <c r="AW96" s="71"/>
      <c r="AX96" s="71"/>
      <c r="AY96" s="71"/>
      <c r="BB96" s="25"/>
      <c r="BC96" s="21"/>
      <c r="BG96" s="18"/>
      <c r="BN96" s="22"/>
      <c r="BO96" s="22"/>
      <c r="BP96" s="22"/>
      <c r="BQ96" s="22"/>
      <c r="BR96" s="15"/>
      <c r="CF96" s="15"/>
      <c r="CL96" s="22"/>
      <c r="CM96" s="15"/>
      <c r="CR96" s="22"/>
      <c r="CT96" s="15"/>
      <c r="CW96" s="22"/>
      <c r="DA96" s="15"/>
      <c r="DH96" s="15"/>
      <c r="DJ96" s="22"/>
      <c r="DO96" s="15"/>
      <c r="DV96" s="15"/>
      <c r="EC96" s="15"/>
      <c r="EJ96" s="15"/>
      <c r="EQ96" s="15"/>
      <c r="EX96" s="15"/>
      <c r="FE96" s="15"/>
      <c r="FL96" s="15"/>
      <c r="FS96" s="15"/>
      <c r="FZ96" s="15"/>
      <c r="GG96" s="15"/>
      <c r="GN96" s="15"/>
      <c r="GP96" s="22"/>
      <c r="GQ96" s="22"/>
      <c r="GR96" s="22"/>
      <c r="GS96" s="22"/>
      <c r="GT96" s="22"/>
      <c r="GU96" s="15"/>
      <c r="GV96" s="22"/>
      <c r="GW96" s="22"/>
      <c r="GX96" s="22"/>
      <c r="GY96" s="18"/>
      <c r="GZ96" s="18"/>
      <c r="HA96" s="18"/>
      <c r="HB96" s="18"/>
      <c r="HC96" s="18"/>
      <c r="HD96" s="18"/>
      <c r="HE96" s="18"/>
      <c r="HF96" s="18"/>
      <c r="HG96" s="18"/>
      <c r="HH96" s="18"/>
      <c r="HI96" s="18"/>
      <c r="HJ96" s="18"/>
      <c r="HK96" s="18"/>
      <c r="HL96" s="18"/>
      <c r="HM96" s="18"/>
      <c r="HN96" s="18"/>
      <c r="HO96" s="18"/>
      <c r="HP96" s="18"/>
      <c r="HQ96" s="18"/>
      <c r="HR96" s="18"/>
      <c r="HS96" s="18"/>
      <c r="HT96" s="18"/>
      <c r="HU96" s="18"/>
      <c r="HV96" s="18"/>
      <c r="HW96" s="18"/>
      <c r="HX96" s="18"/>
      <c r="HY96" s="18"/>
      <c r="HZ96" s="18"/>
      <c r="IA96" s="18"/>
      <c r="IB96" s="18"/>
      <c r="IC96" s="18"/>
      <c r="ID96" s="18"/>
      <c r="IE96" s="18"/>
      <c r="IF96" s="18"/>
      <c r="IG96" s="18"/>
      <c r="IH96" s="18"/>
      <c r="II96" s="18"/>
      <c r="IJ96" s="18"/>
      <c r="IK96" s="18"/>
      <c r="IL96" s="18"/>
      <c r="IM96" s="18"/>
      <c r="IN96" s="18"/>
      <c r="IO96" s="18"/>
      <c r="IP96" s="18"/>
      <c r="IQ96" s="18"/>
      <c r="IR96" s="18"/>
      <c r="IS96" s="18"/>
      <c r="IT96" s="18"/>
      <c r="IU96" s="18"/>
      <c r="IV96" s="18"/>
      <c r="IW96" s="18"/>
      <c r="IX96" s="18"/>
      <c r="IY96" s="18"/>
      <c r="IZ96" s="18"/>
      <c r="JA96" s="18"/>
      <c r="JB96" s="18"/>
      <c r="JC96" s="18"/>
      <c r="JD96" s="18"/>
      <c r="JE96" s="18"/>
      <c r="JF96" s="18"/>
    </row>
    <row r="97" spans="36:266" x14ac:dyDescent="0.3">
      <c r="AJ97" s="24"/>
      <c r="AK97" s="24"/>
      <c r="AL97" s="20"/>
      <c r="AM97" s="23"/>
      <c r="AN97" s="18"/>
      <c r="AO97" s="24"/>
      <c r="AW97" s="71"/>
      <c r="AX97" s="71"/>
      <c r="AY97" s="71"/>
      <c r="BB97" s="25"/>
      <c r="BC97" s="21"/>
      <c r="BG97" s="18"/>
      <c r="BN97" s="22"/>
      <c r="BO97" s="22"/>
      <c r="BP97" s="22"/>
      <c r="BQ97" s="22"/>
      <c r="BR97" s="15"/>
      <c r="CF97" s="15"/>
      <c r="CL97" s="22"/>
      <c r="CM97" s="15"/>
      <c r="CR97" s="22"/>
      <c r="CT97" s="15"/>
      <c r="CW97" s="22"/>
      <c r="DA97" s="15"/>
      <c r="DH97" s="15"/>
      <c r="DJ97" s="22"/>
      <c r="DO97" s="15"/>
      <c r="DV97" s="15"/>
      <c r="EC97" s="15"/>
      <c r="EJ97" s="15"/>
      <c r="EQ97" s="15"/>
      <c r="EX97" s="15"/>
      <c r="FE97" s="15"/>
      <c r="FL97" s="15"/>
      <c r="FS97" s="15"/>
      <c r="FZ97" s="15"/>
      <c r="GG97" s="15"/>
      <c r="GN97" s="15"/>
      <c r="GP97" s="22"/>
      <c r="GQ97" s="22"/>
      <c r="GR97" s="22"/>
      <c r="GS97" s="22"/>
      <c r="GT97" s="22"/>
      <c r="GU97" s="15"/>
      <c r="GV97" s="22"/>
      <c r="GW97" s="22"/>
      <c r="GX97" s="22"/>
      <c r="GY97" s="18"/>
      <c r="GZ97" s="18"/>
      <c r="HA97" s="18"/>
      <c r="HB97" s="18"/>
      <c r="HC97" s="18"/>
      <c r="HD97" s="18"/>
      <c r="HE97" s="18"/>
      <c r="HF97" s="18"/>
      <c r="HG97" s="18"/>
      <c r="HH97" s="18"/>
      <c r="HI97" s="18"/>
      <c r="HJ97" s="18"/>
      <c r="HK97" s="18"/>
      <c r="HL97" s="18"/>
      <c r="HM97" s="18"/>
      <c r="HN97" s="18"/>
      <c r="HO97" s="18"/>
      <c r="HP97" s="18"/>
      <c r="HQ97" s="18"/>
      <c r="HR97" s="18"/>
      <c r="HS97" s="18"/>
      <c r="HT97" s="18"/>
      <c r="HU97" s="18"/>
      <c r="HV97" s="18"/>
      <c r="HW97" s="18"/>
      <c r="HX97" s="18"/>
      <c r="HY97" s="18"/>
      <c r="HZ97" s="18"/>
      <c r="IA97" s="18"/>
      <c r="IB97" s="18"/>
      <c r="IC97" s="18"/>
      <c r="ID97" s="18"/>
      <c r="IE97" s="18"/>
      <c r="IF97" s="18"/>
      <c r="IG97" s="18"/>
      <c r="IH97" s="18"/>
      <c r="II97" s="18"/>
      <c r="IJ97" s="18"/>
      <c r="IK97" s="18"/>
      <c r="IL97" s="18"/>
      <c r="IM97" s="18"/>
      <c r="IN97" s="18"/>
      <c r="IO97" s="18"/>
      <c r="IP97" s="18"/>
      <c r="IQ97" s="18"/>
      <c r="IR97" s="18"/>
      <c r="IS97" s="18"/>
      <c r="IT97" s="18"/>
      <c r="IU97" s="18"/>
      <c r="IV97" s="18"/>
      <c r="IW97" s="18"/>
      <c r="IX97" s="18"/>
      <c r="IY97" s="18"/>
      <c r="IZ97" s="18"/>
      <c r="JA97" s="18"/>
      <c r="JB97" s="18"/>
      <c r="JC97" s="18"/>
      <c r="JD97" s="18"/>
      <c r="JE97" s="18"/>
      <c r="JF97" s="18"/>
    </row>
    <row r="98" spans="36:266" x14ac:dyDescent="0.3">
      <c r="AJ98" s="24"/>
      <c r="AK98" s="24"/>
      <c r="AL98" s="20"/>
      <c r="AM98" s="23"/>
      <c r="AN98" s="18"/>
      <c r="AO98" s="24"/>
      <c r="AW98" s="71"/>
      <c r="AX98" s="71"/>
      <c r="AY98" s="71"/>
      <c r="BB98" s="25"/>
      <c r="BC98" s="21"/>
      <c r="BG98" s="18"/>
      <c r="BN98" s="22"/>
      <c r="BO98" s="22"/>
      <c r="BP98" s="22"/>
      <c r="BQ98" s="22"/>
      <c r="BR98" s="15"/>
      <c r="CF98" s="15"/>
      <c r="CL98" s="22"/>
      <c r="CM98" s="15"/>
      <c r="CR98" s="22"/>
      <c r="CT98" s="15"/>
      <c r="CW98" s="22"/>
      <c r="DA98" s="15"/>
      <c r="DH98" s="15"/>
      <c r="DJ98" s="22"/>
      <c r="DO98" s="15"/>
      <c r="DV98" s="15"/>
      <c r="EC98" s="15"/>
      <c r="EJ98" s="15"/>
      <c r="EQ98" s="15"/>
      <c r="EX98" s="15"/>
      <c r="FE98" s="15"/>
      <c r="FL98" s="15"/>
      <c r="FS98" s="15"/>
      <c r="FZ98" s="15"/>
      <c r="GG98" s="15"/>
      <c r="GN98" s="15"/>
      <c r="GP98" s="22"/>
      <c r="GQ98" s="22"/>
      <c r="GR98" s="22"/>
      <c r="GS98" s="22"/>
      <c r="GT98" s="22"/>
      <c r="GU98" s="15"/>
      <c r="GV98" s="22"/>
      <c r="GW98" s="22"/>
      <c r="GX98" s="22"/>
      <c r="GY98" s="18"/>
      <c r="GZ98" s="18"/>
      <c r="HA98" s="18"/>
      <c r="HB98" s="18"/>
      <c r="HC98" s="18"/>
      <c r="HD98" s="18"/>
      <c r="HE98" s="18"/>
      <c r="HF98" s="18"/>
      <c r="HG98" s="18"/>
      <c r="HH98" s="18"/>
      <c r="HI98" s="18"/>
      <c r="HJ98" s="18"/>
      <c r="HK98" s="18"/>
      <c r="HL98" s="18"/>
      <c r="HM98" s="18"/>
      <c r="HN98" s="18"/>
      <c r="HO98" s="18"/>
      <c r="HP98" s="18"/>
      <c r="HQ98" s="18"/>
      <c r="HR98" s="18"/>
      <c r="HS98" s="18"/>
      <c r="HT98" s="18"/>
      <c r="HU98" s="18"/>
      <c r="HV98" s="18"/>
      <c r="HW98" s="18"/>
      <c r="HX98" s="18"/>
      <c r="HY98" s="18"/>
      <c r="HZ98" s="18"/>
      <c r="IA98" s="18"/>
      <c r="IB98" s="18"/>
      <c r="IC98" s="18"/>
      <c r="ID98" s="18"/>
      <c r="IE98" s="18"/>
      <c r="IF98" s="18"/>
      <c r="IG98" s="18"/>
      <c r="IH98" s="18"/>
      <c r="II98" s="18"/>
      <c r="IJ98" s="18"/>
      <c r="IK98" s="18"/>
      <c r="IL98" s="18"/>
      <c r="IM98" s="18"/>
      <c r="IN98" s="18"/>
      <c r="IO98" s="18"/>
      <c r="IP98" s="18"/>
      <c r="IQ98" s="18"/>
      <c r="IR98" s="18"/>
      <c r="IS98" s="18"/>
      <c r="IT98" s="18"/>
      <c r="IU98" s="18"/>
      <c r="IV98" s="18"/>
      <c r="IW98" s="18"/>
      <c r="IX98" s="18"/>
      <c r="IY98" s="18"/>
      <c r="IZ98" s="18"/>
      <c r="JA98" s="18"/>
      <c r="JB98" s="18"/>
      <c r="JC98" s="18"/>
      <c r="JD98" s="18"/>
      <c r="JE98" s="18"/>
      <c r="JF98" s="18"/>
    </row>
    <row r="99" spans="36:266" x14ac:dyDescent="0.3">
      <c r="AJ99" s="24"/>
      <c r="AK99" s="24"/>
      <c r="AL99" s="20"/>
      <c r="AM99" s="23"/>
      <c r="AN99" s="18"/>
      <c r="AO99" s="24"/>
      <c r="AW99" s="71"/>
      <c r="AX99" s="71"/>
      <c r="AY99" s="71"/>
      <c r="BB99" s="25"/>
      <c r="BC99" s="21"/>
      <c r="BG99" s="18"/>
      <c r="BN99" s="22"/>
      <c r="BO99" s="22"/>
      <c r="BP99" s="22"/>
      <c r="BQ99" s="22"/>
      <c r="BR99" s="15"/>
      <c r="CF99" s="15"/>
      <c r="CL99" s="22"/>
      <c r="CM99" s="15"/>
      <c r="CR99" s="22"/>
      <c r="CT99" s="15"/>
      <c r="CW99" s="22"/>
      <c r="DA99" s="15"/>
      <c r="DH99" s="15"/>
      <c r="DJ99" s="22"/>
      <c r="DO99" s="15"/>
      <c r="DV99" s="15"/>
      <c r="EC99" s="15"/>
      <c r="EJ99" s="15"/>
      <c r="EQ99" s="15"/>
      <c r="EX99" s="15"/>
      <c r="FE99" s="15"/>
      <c r="FL99" s="15"/>
      <c r="FS99" s="15"/>
      <c r="FZ99" s="15"/>
      <c r="GG99" s="15"/>
      <c r="GN99" s="15"/>
      <c r="GP99" s="22"/>
      <c r="GQ99" s="22"/>
      <c r="GR99" s="22"/>
      <c r="GS99" s="22"/>
      <c r="GT99" s="22"/>
      <c r="GU99" s="15"/>
      <c r="GV99" s="22"/>
      <c r="GW99" s="22"/>
      <c r="GX99" s="22"/>
      <c r="GY99" s="18"/>
      <c r="GZ99" s="18"/>
      <c r="HA99" s="18"/>
      <c r="HB99" s="18"/>
      <c r="HC99" s="18"/>
      <c r="HD99" s="18"/>
      <c r="HE99" s="18"/>
      <c r="HF99" s="18"/>
      <c r="HG99" s="18"/>
      <c r="HH99" s="18"/>
      <c r="HI99" s="18"/>
      <c r="HJ99" s="18"/>
      <c r="HK99" s="18"/>
      <c r="HL99" s="18"/>
      <c r="HM99" s="18"/>
      <c r="HN99" s="18"/>
      <c r="HO99" s="18"/>
      <c r="HP99" s="18"/>
      <c r="HQ99" s="18"/>
      <c r="HR99" s="18"/>
      <c r="HS99" s="18"/>
      <c r="HT99" s="18"/>
      <c r="HU99" s="18"/>
      <c r="HV99" s="18"/>
      <c r="HW99" s="18"/>
      <c r="HX99" s="18"/>
      <c r="HY99" s="18"/>
      <c r="HZ99" s="18"/>
      <c r="IA99" s="18"/>
      <c r="IB99" s="18"/>
      <c r="IC99" s="18"/>
      <c r="ID99" s="18"/>
      <c r="IE99" s="18"/>
      <c r="IF99" s="18"/>
      <c r="IG99" s="18"/>
      <c r="IH99" s="18"/>
      <c r="II99" s="18"/>
      <c r="IJ99" s="18"/>
      <c r="IK99" s="18"/>
      <c r="IL99" s="18"/>
      <c r="IM99" s="18"/>
      <c r="IN99" s="18"/>
      <c r="IO99" s="18"/>
      <c r="IP99" s="18"/>
      <c r="IQ99" s="18"/>
      <c r="IR99" s="18"/>
      <c r="IS99" s="18"/>
      <c r="IT99" s="18"/>
      <c r="IU99" s="18"/>
      <c r="IV99" s="18"/>
      <c r="IW99" s="18"/>
      <c r="IX99" s="18"/>
      <c r="IY99" s="18"/>
      <c r="IZ99" s="18"/>
      <c r="JA99" s="18"/>
      <c r="JB99" s="18"/>
      <c r="JC99" s="18"/>
      <c r="JD99" s="18"/>
      <c r="JE99" s="18"/>
      <c r="JF99" s="18"/>
    </row>
    <row r="100" spans="36:266" x14ac:dyDescent="0.3">
      <c r="AJ100" s="24"/>
      <c r="AK100" s="24"/>
      <c r="AL100" s="20"/>
      <c r="AM100" s="23"/>
      <c r="AN100" s="18"/>
      <c r="AO100" s="24"/>
      <c r="AW100" s="71"/>
      <c r="AX100" s="71"/>
      <c r="AY100" s="71"/>
      <c r="BB100" s="25"/>
      <c r="BC100" s="21"/>
      <c r="BG100" s="18"/>
      <c r="BN100" s="22"/>
      <c r="BO100" s="22"/>
      <c r="BP100" s="22"/>
      <c r="BQ100" s="22"/>
      <c r="BR100" s="15"/>
      <c r="CF100" s="15"/>
      <c r="CL100" s="22"/>
      <c r="CM100" s="15"/>
      <c r="CR100" s="22"/>
      <c r="CT100" s="15"/>
      <c r="CW100" s="22"/>
      <c r="DA100" s="15"/>
      <c r="DH100" s="15"/>
      <c r="DJ100" s="22"/>
      <c r="DO100" s="15"/>
      <c r="DV100" s="15"/>
      <c r="EC100" s="15"/>
      <c r="EJ100" s="15"/>
      <c r="EQ100" s="15"/>
      <c r="EX100" s="15"/>
      <c r="FE100" s="15"/>
      <c r="FL100" s="15"/>
      <c r="FS100" s="15"/>
      <c r="FZ100" s="15"/>
      <c r="GG100" s="15"/>
      <c r="GN100" s="15"/>
      <c r="GP100" s="22"/>
      <c r="GQ100" s="22"/>
      <c r="GR100" s="22"/>
      <c r="GS100" s="22"/>
      <c r="GT100" s="22"/>
      <c r="GU100" s="15"/>
      <c r="GV100" s="22"/>
      <c r="GW100" s="22"/>
      <c r="GX100" s="22"/>
      <c r="GY100" s="18"/>
      <c r="GZ100" s="18"/>
      <c r="HA100" s="18"/>
      <c r="HB100" s="18"/>
      <c r="HC100" s="18"/>
      <c r="HD100" s="18"/>
      <c r="HE100" s="18"/>
      <c r="HF100" s="18"/>
      <c r="HG100" s="18"/>
      <c r="HH100" s="18"/>
      <c r="HI100" s="18"/>
      <c r="HJ100" s="18"/>
      <c r="HK100" s="18"/>
      <c r="HL100" s="18"/>
      <c r="HM100" s="18"/>
      <c r="HN100" s="18"/>
      <c r="HO100" s="18"/>
      <c r="HP100" s="18"/>
      <c r="HQ100" s="18"/>
      <c r="HR100" s="18"/>
      <c r="HS100" s="18"/>
      <c r="HT100" s="18"/>
      <c r="HU100" s="18"/>
      <c r="HV100" s="18"/>
      <c r="HW100" s="18"/>
      <c r="HX100" s="18"/>
      <c r="HY100" s="18"/>
      <c r="HZ100" s="18"/>
      <c r="IA100" s="18"/>
      <c r="IB100" s="18"/>
      <c r="IC100" s="18"/>
      <c r="ID100" s="18"/>
      <c r="IE100" s="18"/>
      <c r="IF100" s="18"/>
      <c r="IG100" s="18"/>
      <c r="IH100" s="18"/>
      <c r="II100" s="18"/>
      <c r="IJ100" s="18"/>
      <c r="IK100" s="18"/>
      <c r="IL100" s="18"/>
      <c r="IM100" s="18"/>
      <c r="IN100" s="18"/>
      <c r="IO100" s="18"/>
      <c r="IP100" s="18"/>
      <c r="IQ100" s="18"/>
      <c r="IR100" s="18"/>
      <c r="IS100" s="18"/>
      <c r="IT100" s="18"/>
      <c r="IU100" s="18"/>
      <c r="IV100" s="18"/>
      <c r="IW100" s="18"/>
      <c r="IX100" s="18"/>
      <c r="IY100" s="18"/>
      <c r="IZ100" s="18"/>
      <c r="JA100" s="18"/>
      <c r="JB100" s="18"/>
      <c r="JC100" s="18"/>
      <c r="JD100" s="18"/>
      <c r="JE100" s="18"/>
      <c r="JF100" s="18"/>
    </row>
    <row r="101" spans="36:266" x14ac:dyDescent="0.3">
      <c r="AJ101" s="24"/>
      <c r="AK101" s="24"/>
      <c r="AL101" s="20"/>
      <c r="AM101" s="23"/>
      <c r="AN101" s="18"/>
      <c r="AO101" s="24"/>
      <c r="AW101" s="71"/>
      <c r="AX101" s="71"/>
      <c r="AY101" s="71"/>
      <c r="BB101" s="25"/>
      <c r="BC101" s="21"/>
      <c r="BG101" s="18"/>
      <c r="BN101" s="22"/>
      <c r="BO101" s="22"/>
      <c r="BP101" s="22"/>
      <c r="BQ101" s="22"/>
      <c r="BR101" s="15"/>
      <c r="CF101" s="15"/>
      <c r="CL101" s="22"/>
      <c r="CM101" s="15"/>
      <c r="CR101" s="22"/>
      <c r="CT101" s="15"/>
      <c r="CW101" s="22"/>
      <c r="DA101" s="15"/>
      <c r="DH101" s="15"/>
      <c r="DJ101" s="22"/>
      <c r="DO101" s="15"/>
      <c r="DV101" s="15"/>
      <c r="EC101" s="15"/>
      <c r="EJ101" s="15"/>
      <c r="EQ101" s="15"/>
      <c r="EX101" s="15"/>
      <c r="FE101" s="15"/>
      <c r="FL101" s="15"/>
      <c r="FS101" s="15"/>
      <c r="FZ101" s="15"/>
      <c r="GG101" s="15"/>
      <c r="GN101" s="15"/>
      <c r="GP101" s="22"/>
      <c r="GQ101" s="22"/>
      <c r="GR101" s="22"/>
      <c r="GS101" s="22"/>
      <c r="GT101" s="22"/>
      <c r="GU101" s="15"/>
      <c r="GV101" s="22"/>
      <c r="GW101" s="22"/>
      <c r="GX101" s="22"/>
      <c r="GY101" s="18"/>
      <c r="GZ101" s="18"/>
      <c r="HA101" s="18"/>
      <c r="HB101" s="18"/>
      <c r="HC101" s="18"/>
      <c r="HD101" s="18"/>
      <c r="HE101" s="18"/>
      <c r="HF101" s="18"/>
      <c r="HG101" s="18"/>
      <c r="HH101" s="18"/>
      <c r="HI101" s="18"/>
      <c r="HJ101" s="18"/>
      <c r="HK101" s="18"/>
      <c r="HL101" s="18"/>
      <c r="HM101" s="18"/>
      <c r="HN101" s="18"/>
      <c r="HO101" s="18"/>
      <c r="HP101" s="18"/>
      <c r="HQ101" s="18"/>
      <c r="HR101" s="18"/>
      <c r="HS101" s="18"/>
      <c r="HT101" s="18"/>
      <c r="HU101" s="18"/>
      <c r="HV101" s="18"/>
      <c r="HW101" s="18"/>
      <c r="HX101" s="18"/>
      <c r="HY101" s="18"/>
      <c r="HZ101" s="18"/>
      <c r="IA101" s="18"/>
      <c r="IB101" s="18"/>
      <c r="IC101" s="18"/>
      <c r="ID101" s="18"/>
      <c r="IE101" s="18"/>
      <c r="IF101" s="18"/>
      <c r="IG101" s="18"/>
      <c r="IH101" s="18"/>
      <c r="II101" s="18"/>
      <c r="IJ101" s="18"/>
      <c r="IK101" s="18"/>
      <c r="IL101" s="18"/>
      <c r="IM101" s="18"/>
      <c r="IN101" s="18"/>
      <c r="IO101" s="18"/>
      <c r="IP101" s="18"/>
      <c r="IQ101" s="18"/>
      <c r="IR101" s="18"/>
      <c r="IS101" s="18"/>
      <c r="IT101" s="18"/>
      <c r="IU101" s="18"/>
      <c r="IV101" s="18"/>
      <c r="IW101" s="18"/>
      <c r="IX101" s="18"/>
      <c r="IY101" s="18"/>
      <c r="IZ101" s="18"/>
      <c r="JA101" s="18"/>
      <c r="JB101" s="18"/>
      <c r="JC101" s="18"/>
      <c r="JD101" s="18"/>
      <c r="JE101" s="18"/>
      <c r="JF101" s="18"/>
    </row>
    <row r="102" spans="36:266" x14ac:dyDescent="0.3">
      <c r="AJ102" s="24"/>
      <c r="AK102" s="24"/>
      <c r="AL102" s="20"/>
      <c r="AM102" s="23"/>
      <c r="AN102" s="18"/>
      <c r="AO102" s="24"/>
      <c r="AW102" s="71"/>
      <c r="AX102" s="71"/>
      <c r="AY102" s="71"/>
      <c r="BB102" s="25"/>
      <c r="BC102" s="21"/>
      <c r="BG102" s="18"/>
      <c r="BN102" s="22"/>
      <c r="BO102" s="22"/>
      <c r="BP102" s="22"/>
      <c r="BQ102" s="22"/>
      <c r="BR102" s="15"/>
      <c r="CF102" s="15"/>
      <c r="CL102" s="22"/>
      <c r="CM102" s="15"/>
      <c r="CR102" s="22"/>
      <c r="CT102" s="15"/>
      <c r="CW102" s="22"/>
      <c r="DA102" s="15"/>
      <c r="DH102" s="15"/>
      <c r="DJ102" s="22"/>
      <c r="DO102" s="15"/>
      <c r="DV102" s="15"/>
      <c r="EC102" s="15"/>
      <c r="EJ102" s="15"/>
      <c r="EQ102" s="15"/>
      <c r="EX102" s="15"/>
      <c r="FE102" s="15"/>
      <c r="FL102" s="15"/>
      <c r="FS102" s="15"/>
      <c r="FZ102" s="15"/>
      <c r="GG102" s="15"/>
      <c r="GN102" s="15"/>
      <c r="GP102" s="22"/>
      <c r="GQ102" s="22"/>
      <c r="GR102" s="22"/>
      <c r="GS102" s="22"/>
      <c r="GT102" s="22"/>
      <c r="GU102" s="15"/>
      <c r="GV102" s="22"/>
      <c r="GW102" s="22"/>
      <c r="GX102" s="22"/>
      <c r="GY102" s="18"/>
      <c r="GZ102" s="18"/>
      <c r="HA102" s="18"/>
      <c r="HB102" s="18"/>
      <c r="HC102" s="18"/>
      <c r="HD102" s="18"/>
      <c r="HE102" s="18"/>
      <c r="HF102" s="18"/>
      <c r="HG102" s="18"/>
      <c r="HH102" s="18"/>
      <c r="HI102" s="18"/>
      <c r="HJ102" s="18"/>
      <c r="HK102" s="18"/>
      <c r="HL102" s="18"/>
      <c r="HM102" s="18"/>
      <c r="HN102" s="18"/>
      <c r="HO102" s="18"/>
      <c r="HP102" s="18"/>
      <c r="HQ102" s="18"/>
      <c r="HR102" s="18"/>
      <c r="HS102" s="18"/>
      <c r="HT102" s="18"/>
      <c r="HU102" s="18"/>
      <c r="HV102" s="18"/>
      <c r="HW102" s="18"/>
      <c r="HX102" s="18"/>
      <c r="HY102" s="18"/>
      <c r="HZ102" s="18"/>
      <c r="IA102" s="18"/>
      <c r="IB102" s="18"/>
      <c r="IC102" s="18"/>
      <c r="ID102" s="18"/>
      <c r="IE102" s="18"/>
      <c r="IF102" s="18"/>
      <c r="IG102" s="18"/>
      <c r="IH102" s="18"/>
      <c r="II102" s="18"/>
      <c r="IJ102" s="18"/>
      <c r="IK102" s="18"/>
      <c r="IL102" s="18"/>
      <c r="IM102" s="18"/>
      <c r="IN102" s="18"/>
      <c r="IO102" s="18"/>
      <c r="IP102" s="18"/>
      <c r="IQ102" s="18"/>
      <c r="IR102" s="18"/>
      <c r="IS102" s="18"/>
      <c r="IT102" s="18"/>
      <c r="IU102" s="18"/>
      <c r="IV102" s="18"/>
      <c r="IW102" s="18"/>
      <c r="IX102" s="18"/>
      <c r="IY102" s="18"/>
      <c r="IZ102" s="18"/>
      <c r="JA102" s="18"/>
      <c r="JB102" s="18"/>
      <c r="JC102" s="18"/>
      <c r="JD102" s="18"/>
      <c r="JE102" s="18"/>
      <c r="JF102" s="18"/>
    </row>
    <row r="103" spans="36:266" x14ac:dyDescent="0.3">
      <c r="AJ103" s="24"/>
      <c r="AK103" s="24"/>
      <c r="AL103" s="20"/>
      <c r="AM103" s="23"/>
      <c r="AN103" s="18"/>
      <c r="AO103" s="24"/>
      <c r="AW103" s="71"/>
      <c r="AX103" s="71"/>
      <c r="AY103" s="71"/>
      <c r="BB103" s="25"/>
      <c r="BC103" s="21"/>
      <c r="BG103" s="18"/>
      <c r="BN103" s="22"/>
      <c r="BO103" s="22"/>
      <c r="BP103" s="22"/>
      <c r="BQ103" s="22"/>
      <c r="BR103" s="15"/>
      <c r="CF103" s="15"/>
      <c r="CL103" s="22"/>
      <c r="CM103" s="15"/>
      <c r="CR103" s="22"/>
      <c r="CT103" s="15"/>
      <c r="CW103" s="22"/>
      <c r="DA103" s="15"/>
      <c r="DH103" s="15"/>
      <c r="DJ103" s="22"/>
      <c r="DO103" s="15"/>
      <c r="DV103" s="15"/>
      <c r="EC103" s="15"/>
      <c r="EJ103" s="15"/>
      <c r="EQ103" s="15"/>
      <c r="EX103" s="15"/>
      <c r="FE103" s="15"/>
      <c r="FL103" s="15"/>
      <c r="FS103" s="15"/>
      <c r="FZ103" s="15"/>
      <c r="GG103" s="15"/>
      <c r="GN103" s="15"/>
      <c r="GP103" s="22"/>
      <c r="GQ103" s="22"/>
      <c r="GR103" s="22"/>
      <c r="GS103" s="22"/>
      <c r="GT103" s="22"/>
      <c r="GU103" s="15"/>
      <c r="GV103" s="22"/>
      <c r="GW103" s="22"/>
      <c r="GX103" s="22"/>
      <c r="GY103" s="18"/>
      <c r="GZ103" s="18"/>
      <c r="HA103" s="18"/>
      <c r="HB103" s="18"/>
      <c r="HC103" s="18"/>
      <c r="HD103" s="18"/>
      <c r="HE103" s="18"/>
      <c r="HF103" s="18"/>
      <c r="HG103" s="18"/>
      <c r="HH103" s="18"/>
      <c r="HI103" s="18"/>
      <c r="HJ103" s="18"/>
      <c r="HK103" s="18"/>
      <c r="HL103" s="18"/>
      <c r="HM103" s="18"/>
      <c r="HN103" s="18"/>
      <c r="HO103" s="18"/>
      <c r="HP103" s="18"/>
      <c r="HQ103" s="18"/>
      <c r="HR103" s="18"/>
      <c r="HS103" s="18"/>
      <c r="HT103" s="18"/>
      <c r="HU103" s="18"/>
      <c r="HV103" s="18"/>
      <c r="HW103" s="18"/>
      <c r="HX103" s="18"/>
      <c r="HY103" s="18"/>
      <c r="HZ103" s="18"/>
      <c r="IA103" s="18"/>
      <c r="IB103" s="18"/>
      <c r="IC103" s="18"/>
      <c r="ID103" s="18"/>
      <c r="IE103" s="18"/>
      <c r="IF103" s="18"/>
      <c r="IG103" s="18"/>
      <c r="IH103" s="18"/>
      <c r="II103" s="18"/>
      <c r="IJ103" s="18"/>
      <c r="IK103" s="18"/>
      <c r="IL103" s="18"/>
      <c r="IM103" s="18"/>
      <c r="IN103" s="18"/>
      <c r="IO103" s="18"/>
      <c r="IP103" s="18"/>
      <c r="IQ103" s="18"/>
      <c r="IR103" s="18"/>
      <c r="IS103" s="18"/>
      <c r="IT103" s="18"/>
      <c r="IU103" s="18"/>
      <c r="IV103" s="18"/>
      <c r="IW103" s="18"/>
      <c r="IX103" s="18"/>
      <c r="IY103" s="18"/>
      <c r="IZ103" s="18"/>
      <c r="JA103" s="18"/>
      <c r="JB103" s="18"/>
      <c r="JC103" s="18"/>
      <c r="JD103" s="18"/>
      <c r="JE103" s="18"/>
      <c r="JF103" s="18"/>
    </row>
    <row r="104" spans="36:266" x14ac:dyDescent="0.3">
      <c r="AJ104" s="24"/>
      <c r="AK104" s="24"/>
      <c r="AL104" s="20"/>
      <c r="AM104" s="23"/>
      <c r="AN104" s="18"/>
      <c r="AO104" s="24"/>
      <c r="AW104" s="71"/>
      <c r="AX104" s="71"/>
      <c r="AY104" s="71"/>
      <c r="BB104" s="25"/>
      <c r="BC104" s="21"/>
      <c r="BG104" s="18"/>
      <c r="BN104" s="22"/>
      <c r="BO104" s="22"/>
      <c r="BP104" s="22"/>
      <c r="BQ104" s="22"/>
      <c r="BR104" s="15"/>
      <c r="CF104" s="15"/>
      <c r="CL104" s="22"/>
      <c r="CM104" s="15"/>
      <c r="CR104" s="22"/>
      <c r="CT104" s="15"/>
      <c r="CW104" s="22"/>
      <c r="DA104" s="15"/>
      <c r="DH104" s="15"/>
      <c r="DJ104" s="22"/>
      <c r="DO104" s="15"/>
      <c r="DV104" s="15"/>
      <c r="EC104" s="15"/>
      <c r="EJ104" s="15"/>
      <c r="EQ104" s="15"/>
      <c r="EX104" s="15"/>
      <c r="FE104" s="15"/>
      <c r="FL104" s="15"/>
      <c r="FS104" s="15"/>
      <c r="FZ104" s="15"/>
      <c r="GG104" s="15"/>
      <c r="GN104" s="15"/>
      <c r="GP104" s="22"/>
      <c r="GQ104" s="22"/>
      <c r="GR104" s="22"/>
      <c r="GS104" s="22"/>
      <c r="GT104" s="22"/>
      <c r="GU104" s="15"/>
      <c r="GV104" s="22"/>
      <c r="GW104" s="22"/>
      <c r="GX104" s="22"/>
      <c r="GY104" s="18"/>
      <c r="GZ104" s="18"/>
      <c r="HA104" s="18"/>
      <c r="HB104" s="18"/>
      <c r="HC104" s="18"/>
      <c r="HD104" s="18"/>
      <c r="HE104" s="18"/>
      <c r="HF104" s="18"/>
      <c r="HG104" s="18"/>
      <c r="HH104" s="18"/>
      <c r="HI104" s="18"/>
      <c r="HJ104" s="18"/>
      <c r="HK104" s="18"/>
      <c r="HL104" s="18"/>
      <c r="HM104" s="18"/>
      <c r="HN104" s="18"/>
      <c r="HO104" s="18"/>
      <c r="HP104" s="18"/>
      <c r="HQ104" s="18"/>
      <c r="HR104" s="18"/>
      <c r="HS104" s="18"/>
      <c r="HT104" s="18"/>
      <c r="HU104" s="18"/>
      <c r="HV104" s="18"/>
      <c r="HW104" s="18"/>
      <c r="HX104" s="18"/>
      <c r="HY104" s="18"/>
      <c r="HZ104" s="18"/>
      <c r="IA104" s="18"/>
      <c r="IB104" s="18"/>
      <c r="IC104" s="18"/>
      <c r="ID104" s="18"/>
      <c r="IE104" s="18"/>
      <c r="IF104" s="18"/>
      <c r="IG104" s="18"/>
      <c r="IH104" s="18"/>
      <c r="II104" s="18"/>
      <c r="IJ104" s="18"/>
      <c r="IK104" s="18"/>
      <c r="IL104" s="18"/>
      <c r="IM104" s="18"/>
      <c r="IN104" s="18"/>
      <c r="IO104" s="18"/>
      <c r="IP104" s="18"/>
      <c r="IQ104" s="18"/>
      <c r="IR104" s="18"/>
      <c r="IS104" s="18"/>
      <c r="IT104" s="18"/>
      <c r="IU104" s="18"/>
      <c r="IV104" s="18"/>
      <c r="IW104" s="18"/>
      <c r="IX104" s="18"/>
      <c r="IY104" s="18"/>
      <c r="IZ104" s="18"/>
      <c r="JA104" s="18"/>
      <c r="JB104" s="18"/>
      <c r="JC104" s="18"/>
      <c r="JD104" s="18"/>
      <c r="JE104" s="18"/>
      <c r="JF104" s="18"/>
    </row>
    <row r="105" spans="36:266" x14ac:dyDescent="0.3">
      <c r="AJ105" s="24"/>
      <c r="AK105" s="24"/>
      <c r="AL105" s="20"/>
      <c r="AM105" s="23"/>
      <c r="AN105" s="18"/>
      <c r="AO105" s="24"/>
      <c r="AW105" s="71"/>
      <c r="AX105" s="71"/>
      <c r="AY105" s="71"/>
      <c r="BB105" s="25"/>
      <c r="BC105" s="21"/>
      <c r="BG105" s="18"/>
      <c r="BN105" s="22"/>
      <c r="BO105" s="22"/>
      <c r="BP105" s="22"/>
      <c r="BQ105" s="22"/>
      <c r="BR105" s="15"/>
      <c r="CF105" s="15"/>
      <c r="CL105" s="22"/>
      <c r="CM105" s="15"/>
      <c r="CR105" s="22"/>
      <c r="CT105" s="15"/>
      <c r="CW105" s="22"/>
      <c r="DA105" s="15"/>
      <c r="DH105" s="15"/>
      <c r="DJ105" s="22"/>
      <c r="DO105" s="15"/>
      <c r="DV105" s="15"/>
      <c r="EC105" s="15"/>
      <c r="EJ105" s="15"/>
      <c r="EQ105" s="15"/>
      <c r="EX105" s="15"/>
      <c r="FE105" s="15"/>
      <c r="FL105" s="15"/>
      <c r="FS105" s="15"/>
      <c r="FZ105" s="15"/>
      <c r="GG105" s="15"/>
      <c r="GN105" s="15"/>
      <c r="GP105" s="22"/>
      <c r="GQ105" s="22"/>
      <c r="GR105" s="22"/>
      <c r="GS105" s="22"/>
      <c r="GT105" s="22"/>
      <c r="GU105" s="15"/>
      <c r="GV105" s="22"/>
      <c r="GW105" s="22"/>
      <c r="GX105" s="22"/>
      <c r="GY105" s="18"/>
      <c r="GZ105" s="18"/>
      <c r="HA105" s="18"/>
      <c r="HB105" s="18"/>
      <c r="HC105" s="18"/>
      <c r="HD105" s="18"/>
      <c r="HE105" s="18"/>
      <c r="HF105" s="18"/>
      <c r="HG105" s="18"/>
      <c r="HH105" s="18"/>
      <c r="HI105" s="18"/>
      <c r="HJ105" s="18"/>
      <c r="HK105" s="18"/>
      <c r="HL105" s="18"/>
      <c r="HM105" s="18"/>
      <c r="HN105" s="18"/>
      <c r="HO105" s="18"/>
      <c r="HP105" s="18"/>
      <c r="HQ105" s="18"/>
      <c r="HR105" s="18"/>
      <c r="HS105" s="18"/>
      <c r="HT105" s="18"/>
      <c r="HU105" s="18"/>
      <c r="HV105" s="18"/>
      <c r="HW105" s="18"/>
      <c r="HX105" s="18"/>
      <c r="HY105" s="18"/>
      <c r="HZ105" s="18"/>
      <c r="IA105" s="18"/>
      <c r="IB105" s="18"/>
      <c r="IC105" s="18"/>
      <c r="ID105" s="18"/>
      <c r="IE105" s="18"/>
      <c r="IF105" s="18"/>
      <c r="IG105" s="18"/>
      <c r="IH105" s="18"/>
      <c r="II105" s="18"/>
      <c r="IJ105" s="18"/>
      <c r="IK105" s="18"/>
      <c r="IL105" s="18"/>
      <c r="IM105" s="18"/>
      <c r="IN105" s="18"/>
      <c r="IO105" s="18"/>
      <c r="IP105" s="18"/>
      <c r="IQ105" s="18"/>
      <c r="IR105" s="18"/>
      <c r="IS105" s="18"/>
      <c r="IT105" s="18"/>
      <c r="IU105" s="18"/>
      <c r="IV105" s="18"/>
      <c r="IW105" s="18"/>
      <c r="IX105" s="18"/>
      <c r="IY105" s="18"/>
      <c r="IZ105" s="18"/>
      <c r="JA105" s="18"/>
      <c r="JB105" s="18"/>
      <c r="JC105" s="18"/>
      <c r="JD105" s="18"/>
      <c r="JE105" s="18"/>
      <c r="JF105" s="18"/>
    </row>
    <row r="106" spans="36:266" x14ac:dyDescent="0.3">
      <c r="AJ106" s="24"/>
      <c r="AK106" s="24"/>
      <c r="AL106" s="20"/>
      <c r="AM106" s="23"/>
      <c r="AN106" s="18"/>
      <c r="AO106" s="24"/>
      <c r="AW106" s="71"/>
      <c r="AX106" s="71"/>
      <c r="AY106" s="71"/>
      <c r="BB106" s="25"/>
      <c r="BC106" s="21"/>
      <c r="BG106" s="18"/>
      <c r="BN106" s="22"/>
      <c r="BO106" s="22"/>
      <c r="BP106" s="22"/>
      <c r="BQ106" s="22"/>
      <c r="BR106" s="15"/>
      <c r="CF106" s="15"/>
      <c r="CL106" s="22"/>
      <c r="CM106" s="15"/>
      <c r="CR106" s="22"/>
      <c r="CT106" s="15"/>
      <c r="CW106" s="22"/>
      <c r="DA106" s="15"/>
      <c r="DH106" s="15"/>
      <c r="DJ106" s="22"/>
      <c r="DO106" s="15"/>
      <c r="DV106" s="15"/>
      <c r="EC106" s="15"/>
      <c r="EJ106" s="15"/>
      <c r="EQ106" s="15"/>
      <c r="EX106" s="15"/>
      <c r="FE106" s="15"/>
      <c r="FL106" s="15"/>
      <c r="FS106" s="15"/>
      <c r="FZ106" s="15"/>
      <c r="GG106" s="15"/>
      <c r="GN106" s="15"/>
      <c r="GP106" s="22"/>
      <c r="GQ106" s="22"/>
      <c r="GR106" s="22"/>
      <c r="GS106" s="22"/>
      <c r="GT106" s="22"/>
      <c r="GU106" s="15"/>
      <c r="GV106" s="22"/>
      <c r="GW106" s="22"/>
      <c r="GX106" s="22"/>
      <c r="GY106" s="18"/>
      <c r="GZ106" s="18"/>
      <c r="HA106" s="18"/>
      <c r="HB106" s="18"/>
      <c r="HC106" s="18"/>
      <c r="HD106" s="18"/>
      <c r="HE106" s="18"/>
      <c r="HF106" s="18"/>
      <c r="HG106" s="18"/>
      <c r="HH106" s="18"/>
      <c r="HI106" s="18"/>
      <c r="HJ106" s="18"/>
      <c r="HK106" s="18"/>
      <c r="HL106" s="18"/>
      <c r="HM106" s="18"/>
      <c r="HN106" s="18"/>
      <c r="HO106" s="18"/>
      <c r="HP106" s="18"/>
      <c r="HQ106" s="18"/>
      <c r="HR106" s="18"/>
      <c r="HS106" s="18"/>
      <c r="HT106" s="18"/>
      <c r="HU106" s="18"/>
      <c r="HV106" s="18"/>
      <c r="HW106" s="18"/>
      <c r="HX106" s="18"/>
      <c r="HY106" s="18"/>
      <c r="HZ106" s="18"/>
      <c r="IA106" s="18"/>
      <c r="IB106" s="18"/>
      <c r="IC106" s="18"/>
      <c r="ID106" s="18"/>
      <c r="IE106" s="18"/>
      <c r="IF106" s="18"/>
      <c r="IG106" s="18"/>
      <c r="IH106" s="18"/>
      <c r="II106" s="18"/>
      <c r="IJ106" s="18"/>
      <c r="IK106" s="18"/>
      <c r="IL106" s="18"/>
      <c r="IM106" s="18"/>
      <c r="IN106" s="18"/>
      <c r="IO106" s="18"/>
      <c r="IP106" s="18"/>
      <c r="IQ106" s="18"/>
      <c r="IR106" s="18"/>
      <c r="IS106" s="18"/>
      <c r="IT106" s="18"/>
      <c r="IU106" s="18"/>
      <c r="IV106" s="18"/>
      <c r="IW106" s="18"/>
      <c r="IX106" s="18"/>
      <c r="IY106" s="18"/>
      <c r="IZ106" s="18"/>
      <c r="JA106" s="18"/>
      <c r="JB106" s="18"/>
      <c r="JC106" s="18"/>
      <c r="JD106" s="18"/>
      <c r="JE106" s="18"/>
      <c r="JF106" s="18"/>
    </row>
    <row r="107" spans="36:266" x14ac:dyDescent="0.3">
      <c r="AJ107" s="24"/>
      <c r="AK107" s="24"/>
      <c r="AL107" s="20"/>
      <c r="AM107" s="23"/>
      <c r="AN107" s="18"/>
      <c r="AO107" s="24"/>
      <c r="AW107" s="71"/>
      <c r="AX107" s="71"/>
      <c r="AY107" s="71"/>
      <c r="BB107" s="25"/>
      <c r="BC107" s="21"/>
      <c r="BG107" s="18"/>
      <c r="BN107" s="22"/>
      <c r="BO107" s="22"/>
      <c r="BP107" s="22"/>
      <c r="BQ107" s="22"/>
      <c r="BR107" s="15"/>
      <c r="CF107" s="15"/>
      <c r="CL107" s="22"/>
      <c r="CM107" s="15"/>
      <c r="CR107" s="22"/>
      <c r="CT107" s="15"/>
      <c r="CW107" s="22"/>
      <c r="DA107" s="15"/>
      <c r="DH107" s="15"/>
      <c r="DJ107" s="22"/>
      <c r="DO107" s="15"/>
      <c r="DV107" s="15"/>
      <c r="EC107" s="15"/>
      <c r="EJ107" s="15"/>
      <c r="EQ107" s="15"/>
      <c r="EX107" s="15"/>
      <c r="FE107" s="15"/>
      <c r="FL107" s="15"/>
      <c r="FS107" s="15"/>
      <c r="FZ107" s="15"/>
      <c r="GG107" s="15"/>
      <c r="GN107" s="15"/>
      <c r="GP107" s="22"/>
      <c r="GQ107" s="22"/>
      <c r="GR107" s="22"/>
      <c r="GS107" s="22"/>
      <c r="GT107" s="22"/>
      <c r="GU107" s="15"/>
      <c r="GV107" s="22"/>
      <c r="GW107" s="22"/>
      <c r="GX107" s="22"/>
      <c r="GY107" s="18"/>
      <c r="GZ107" s="18"/>
      <c r="HA107" s="18"/>
      <c r="HB107" s="18"/>
      <c r="HC107" s="18"/>
      <c r="HD107" s="18"/>
      <c r="HE107" s="18"/>
      <c r="HF107" s="18"/>
      <c r="HG107" s="18"/>
      <c r="HH107" s="18"/>
      <c r="HI107" s="18"/>
      <c r="HJ107" s="18"/>
      <c r="HK107" s="18"/>
      <c r="HL107" s="18"/>
      <c r="HM107" s="18"/>
      <c r="HN107" s="18"/>
      <c r="HO107" s="18"/>
      <c r="HP107" s="18"/>
      <c r="HQ107" s="18"/>
      <c r="HR107" s="18"/>
      <c r="HS107" s="18"/>
      <c r="HT107" s="18"/>
      <c r="HU107" s="18"/>
      <c r="HV107" s="18"/>
      <c r="HW107" s="18"/>
      <c r="HX107" s="18"/>
      <c r="HY107" s="18"/>
      <c r="HZ107" s="18"/>
      <c r="IA107" s="18"/>
      <c r="IB107" s="18"/>
      <c r="IC107" s="18"/>
      <c r="ID107" s="18"/>
      <c r="IE107" s="18"/>
      <c r="IF107" s="18"/>
      <c r="IG107" s="18"/>
      <c r="IH107" s="18"/>
      <c r="II107" s="18"/>
      <c r="IJ107" s="18"/>
      <c r="IK107" s="18"/>
      <c r="IL107" s="18"/>
      <c r="IM107" s="18"/>
      <c r="IN107" s="18"/>
      <c r="IO107" s="18"/>
      <c r="IP107" s="18"/>
      <c r="IQ107" s="18"/>
      <c r="IR107" s="18"/>
      <c r="IS107" s="18"/>
      <c r="IT107" s="18"/>
      <c r="IU107" s="18"/>
      <c r="IV107" s="18"/>
      <c r="IW107" s="18"/>
      <c r="IX107" s="18"/>
      <c r="IY107" s="18"/>
      <c r="IZ107" s="18"/>
      <c r="JA107" s="18"/>
      <c r="JB107" s="18"/>
      <c r="JC107" s="18"/>
      <c r="JD107" s="18"/>
      <c r="JE107" s="18"/>
      <c r="JF107" s="18"/>
    </row>
    <row r="108" spans="36:266" x14ac:dyDescent="0.3">
      <c r="AJ108" s="24"/>
      <c r="AK108" s="24"/>
      <c r="AL108" s="20"/>
      <c r="AM108" s="23"/>
      <c r="AN108" s="18"/>
      <c r="AO108" s="24"/>
      <c r="AW108" s="71"/>
      <c r="AX108" s="71"/>
      <c r="AY108" s="71"/>
      <c r="BB108" s="25"/>
      <c r="BC108" s="21"/>
      <c r="BG108" s="18"/>
      <c r="BN108" s="22"/>
      <c r="BO108" s="22"/>
      <c r="BP108" s="22"/>
      <c r="BQ108" s="22"/>
      <c r="BR108" s="15"/>
      <c r="CF108" s="15"/>
      <c r="CL108" s="22"/>
      <c r="CM108" s="15"/>
      <c r="CR108" s="22"/>
      <c r="CT108" s="15"/>
      <c r="CW108" s="22"/>
      <c r="DA108" s="15"/>
      <c r="DH108" s="15"/>
      <c r="DJ108" s="22"/>
      <c r="DO108" s="15"/>
      <c r="DV108" s="15"/>
      <c r="EC108" s="15"/>
      <c r="EJ108" s="15"/>
      <c r="EQ108" s="15"/>
      <c r="EX108" s="15"/>
      <c r="FE108" s="15"/>
      <c r="FL108" s="15"/>
      <c r="FS108" s="15"/>
      <c r="FZ108" s="15"/>
      <c r="GG108" s="15"/>
      <c r="GN108" s="15"/>
      <c r="GP108" s="22"/>
      <c r="GQ108" s="22"/>
      <c r="GR108" s="22"/>
      <c r="GS108" s="22"/>
      <c r="GT108" s="22"/>
      <c r="GU108" s="15"/>
      <c r="GV108" s="22"/>
      <c r="GW108" s="22"/>
      <c r="GX108" s="22"/>
      <c r="GY108" s="18"/>
      <c r="GZ108" s="18"/>
      <c r="HA108" s="18"/>
      <c r="HB108" s="18"/>
      <c r="HC108" s="18"/>
      <c r="HD108" s="18"/>
      <c r="HE108" s="18"/>
      <c r="HF108" s="18"/>
      <c r="HG108" s="18"/>
      <c r="HH108" s="18"/>
      <c r="HI108" s="18"/>
      <c r="HJ108" s="18"/>
      <c r="HK108" s="18"/>
      <c r="HL108" s="18"/>
      <c r="HM108" s="18"/>
      <c r="HN108" s="18"/>
      <c r="HO108" s="18"/>
      <c r="HP108" s="18"/>
      <c r="HQ108" s="18"/>
      <c r="HR108" s="18"/>
      <c r="HS108" s="18"/>
      <c r="HT108" s="18"/>
      <c r="HU108" s="18"/>
      <c r="HV108" s="18"/>
      <c r="HW108" s="18"/>
      <c r="HX108" s="18"/>
      <c r="HY108" s="18"/>
      <c r="HZ108" s="18"/>
      <c r="IA108" s="18"/>
      <c r="IB108" s="18"/>
      <c r="IC108" s="18"/>
      <c r="ID108" s="18"/>
      <c r="IE108" s="18"/>
      <c r="IF108" s="18"/>
      <c r="IG108" s="18"/>
      <c r="IH108" s="18"/>
      <c r="II108" s="18"/>
      <c r="IJ108" s="18"/>
      <c r="IK108" s="18"/>
      <c r="IL108" s="18"/>
      <c r="IM108" s="18"/>
      <c r="IN108" s="18"/>
      <c r="IO108" s="18"/>
      <c r="IP108" s="18"/>
      <c r="IQ108" s="18"/>
      <c r="IR108" s="18"/>
      <c r="IS108" s="18"/>
      <c r="IT108" s="18"/>
      <c r="IU108" s="18"/>
      <c r="IV108" s="18"/>
      <c r="IW108" s="18"/>
      <c r="IX108" s="18"/>
      <c r="IY108" s="18"/>
      <c r="IZ108" s="18"/>
      <c r="JA108" s="18"/>
      <c r="JB108" s="18"/>
      <c r="JC108" s="18"/>
      <c r="JD108" s="18"/>
      <c r="JE108" s="18"/>
      <c r="JF108" s="18"/>
    </row>
    <row r="109" spans="36:266" x14ac:dyDescent="0.3">
      <c r="AJ109" s="24"/>
      <c r="AK109" s="24"/>
      <c r="AL109" s="20"/>
      <c r="AM109" s="23"/>
      <c r="AN109" s="18"/>
      <c r="AO109" s="24"/>
      <c r="AW109" s="71"/>
      <c r="AX109" s="71"/>
      <c r="AY109" s="71"/>
      <c r="BB109" s="25"/>
      <c r="BC109" s="21"/>
      <c r="BG109" s="18"/>
      <c r="BN109" s="22"/>
      <c r="BO109" s="22"/>
      <c r="BP109" s="22"/>
      <c r="BQ109" s="22"/>
      <c r="BR109" s="15"/>
      <c r="CF109" s="15"/>
      <c r="CL109" s="22"/>
      <c r="CM109" s="15"/>
      <c r="CR109" s="22"/>
      <c r="CT109" s="15"/>
      <c r="CW109" s="22"/>
      <c r="DA109" s="15"/>
      <c r="DH109" s="15"/>
      <c r="DJ109" s="22"/>
      <c r="DO109" s="15"/>
      <c r="DV109" s="15"/>
      <c r="EC109" s="15"/>
      <c r="EJ109" s="15"/>
      <c r="EQ109" s="15"/>
      <c r="EX109" s="15"/>
      <c r="FE109" s="15"/>
      <c r="FL109" s="15"/>
      <c r="FS109" s="15"/>
      <c r="FZ109" s="15"/>
      <c r="GG109" s="15"/>
      <c r="GN109" s="15"/>
      <c r="GP109" s="22"/>
      <c r="GQ109" s="22"/>
      <c r="GR109" s="22"/>
      <c r="GS109" s="22"/>
      <c r="GT109" s="22"/>
      <c r="GU109" s="15"/>
      <c r="GV109" s="22"/>
      <c r="GW109" s="22"/>
      <c r="GX109" s="22"/>
      <c r="GY109" s="18"/>
      <c r="GZ109" s="18"/>
      <c r="HA109" s="18"/>
      <c r="HB109" s="18"/>
      <c r="HC109" s="18"/>
      <c r="HD109" s="18"/>
      <c r="HE109" s="18"/>
      <c r="HF109" s="18"/>
      <c r="HG109" s="18"/>
      <c r="HH109" s="18"/>
      <c r="HI109" s="18"/>
      <c r="HJ109" s="18"/>
      <c r="HK109" s="18"/>
      <c r="HL109" s="18"/>
      <c r="HM109" s="18"/>
      <c r="HN109" s="18"/>
      <c r="HO109" s="18"/>
      <c r="HP109" s="18"/>
      <c r="HQ109" s="18"/>
      <c r="HR109" s="18"/>
      <c r="HS109" s="18"/>
      <c r="HT109" s="18"/>
      <c r="HU109" s="18"/>
      <c r="HV109" s="18"/>
      <c r="HW109" s="18"/>
      <c r="HX109" s="18"/>
      <c r="HY109" s="18"/>
      <c r="HZ109" s="18"/>
      <c r="IA109" s="18"/>
      <c r="IB109" s="18"/>
      <c r="IC109" s="18"/>
      <c r="ID109" s="18"/>
      <c r="IE109" s="18"/>
      <c r="IF109" s="18"/>
      <c r="IG109" s="18"/>
      <c r="IH109" s="18"/>
      <c r="II109" s="18"/>
      <c r="IJ109" s="18"/>
      <c r="IK109" s="18"/>
      <c r="IL109" s="18"/>
      <c r="IM109" s="18"/>
      <c r="IN109" s="18"/>
      <c r="IO109" s="18"/>
      <c r="IP109" s="18"/>
      <c r="IQ109" s="18"/>
      <c r="IR109" s="18"/>
      <c r="IS109" s="18"/>
      <c r="IT109" s="18"/>
      <c r="IU109" s="18"/>
      <c r="IV109" s="18"/>
      <c r="IW109" s="18"/>
      <c r="IX109" s="18"/>
      <c r="IY109" s="18"/>
      <c r="IZ109" s="18"/>
      <c r="JA109" s="18"/>
      <c r="JB109" s="18"/>
      <c r="JC109" s="18"/>
      <c r="JD109" s="18"/>
      <c r="JE109" s="18"/>
      <c r="JF109" s="18"/>
    </row>
    <row r="110" spans="36:266" x14ac:dyDescent="0.3">
      <c r="AJ110" s="24"/>
      <c r="AK110" s="24"/>
      <c r="AL110" s="20"/>
      <c r="AM110" s="23"/>
      <c r="AN110" s="18"/>
      <c r="AO110" s="24"/>
      <c r="AW110" s="71"/>
      <c r="AX110" s="71"/>
      <c r="AY110" s="71"/>
      <c r="BB110" s="25"/>
      <c r="BC110" s="21"/>
      <c r="BG110" s="18"/>
      <c r="BN110" s="22"/>
      <c r="BO110" s="22"/>
      <c r="BP110" s="22"/>
      <c r="BQ110" s="22"/>
      <c r="BR110" s="15"/>
      <c r="CF110" s="15"/>
      <c r="CL110" s="22"/>
      <c r="CM110" s="15"/>
      <c r="CR110" s="22"/>
      <c r="CT110" s="15"/>
      <c r="CW110" s="22"/>
      <c r="DA110" s="15"/>
      <c r="DH110" s="15"/>
      <c r="DJ110" s="22"/>
      <c r="DO110" s="15"/>
      <c r="DV110" s="15"/>
      <c r="EC110" s="15"/>
      <c r="EJ110" s="15"/>
      <c r="EQ110" s="15"/>
      <c r="EX110" s="15"/>
      <c r="FE110" s="15"/>
      <c r="FL110" s="15"/>
      <c r="FS110" s="15"/>
      <c r="FZ110" s="15"/>
      <c r="GG110" s="15"/>
      <c r="GN110" s="15"/>
      <c r="GP110" s="22"/>
      <c r="GQ110" s="22"/>
      <c r="GR110" s="22"/>
      <c r="GS110" s="22"/>
      <c r="GT110" s="22"/>
      <c r="GU110" s="15"/>
      <c r="GV110" s="22"/>
      <c r="GW110" s="22"/>
      <c r="GX110" s="22"/>
      <c r="GY110" s="18"/>
      <c r="GZ110" s="18"/>
      <c r="HA110" s="18"/>
      <c r="HB110" s="18"/>
      <c r="HC110" s="18"/>
      <c r="HD110" s="18"/>
      <c r="HE110" s="18"/>
      <c r="HF110" s="18"/>
      <c r="HG110" s="18"/>
      <c r="HH110" s="18"/>
      <c r="HI110" s="18"/>
      <c r="HJ110" s="18"/>
      <c r="HK110" s="18"/>
      <c r="HL110" s="18"/>
      <c r="HM110" s="18"/>
      <c r="HN110" s="18"/>
      <c r="HO110" s="18"/>
      <c r="HP110" s="18"/>
      <c r="HQ110" s="18"/>
      <c r="HR110" s="18"/>
      <c r="HS110" s="18"/>
      <c r="HT110" s="18"/>
      <c r="HU110" s="18"/>
      <c r="HV110" s="18"/>
      <c r="HW110" s="18"/>
      <c r="HX110" s="18"/>
      <c r="HY110" s="18"/>
      <c r="HZ110" s="18"/>
      <c r="IA110" s="18"/>
      <c r="IB110" s="18"/>
      <c r="IC110" s="18"/>
      <c r="ID110" s="18"/>
      <c r="IE110" s="18"/>
      <c r="IF110" s="18"/>
      <c r="IG110" s="18"/>
      <c r="IH110" s="18"/>
      <c r="II110" s="18"/>
      <c r="IJ110" s="18"/>
      <c r="IK110" s="18"/>
      <c r="IL110" s="18"/>
      <c r="IM110" s="18"/>
      <c r="IN110" s="18"/>
      <c r="IO110" s="18"/>
      <c r="IP110" s="18"/>
      <c r="IQ110" s="18"/>
      <c r="IR110" s="18"/>
      <c r="IS110" s="18"/>
      <c r="IT110" s="18"/>
      <c r="IU110" s="18"/>
      <c r="IV110" s="18"/>
      <c r="IW110" s="18"/>
      <c r="IX110" s="18"/>
      <c r="IY110" s="18"/>
      <c r="IZ110" s="18"/>
      <c r="JA110" s="18"/>
      <c r="JB110" s="18"/>
      <c r="JC110" s="18"/>
      <c r="JD110" s="18"/>
      <c r="JE110" s="18"/>
      <c r="JF110" s="18"/>
    </row>
    <row r="111" spans="36:266" x14ac:dyDescent="0.3">
      <c r="AJ111" s="24"/>
      <c r="AK111" s="24"/>
      <c r="AL111" s="20"/>
      <c r="AM111" s="23"/>
      <c r="AN111" s="18"/>
      <c r="AO111" s="24"/>
      <c r="AW111" s="71"/>
      <c r="AX111" s="71"/>
      <c r="AY111" s="71"/>
      <c r="BB111" s="25"/>
      <c r="BC111" s="21"/>
      <c r="BG111" s="18"/>
      <c r="BN111" s="22"/>
      <c r="BO111" s="22"/>
      <c r="BP111" s="22"/>
      <c r="BQ111" s="22"/>
      <c r="BR111" s="15"/>
      <c r="CF111" s="15"/>
      <c r="CL111" s="22"/>
      <c r="CM111" s="15"/>
      <c r="CR111" s="22"/>
      <c r="CT111" s="15"/>
      <c r="CW111" s="22"/>
      <c r="DA111" s="15"/>
      <c r="DH111" s="15"/>
      <c r="DJ111" s="22"/>
      <c r="DO111" s="15"/>
      <c r="DV111" s="15"/>
      <c r="EC111" s="15"/>
      <c r="EJ111" s="15"/>
      <c r="EQ111" s="15"/>
      <c r="EX111" s="15"/>
      <c r="FE111" s="15"/>
      <c r="FL111" s="15"/>
      <c r="FS111" s="15"/>
      <c r="FZ111" s="15"/>
      <c r="GG111" s="15"/>
      <c r="GN111" s="15"/>
      <c r="GP111" s="22"/>
      <c r="GQ111" s="22"/>
      <c r="GR111" s="22"/>
      <c r="GS111" s="22"/>
      <c r="GT111" s="22"/>
      <c r="GU111" s="15"/>
      <c r="GV111" s="22"/>
      <c r="GW111" s="22"/>
      <c r="GX111" s="22"/>
      <c r="GY111" s="18"/>
      <c r="GZ111" s="18"/>
      <c r="HA111" s="18"/>
      <c r="HB111" s="18"/>
      <c r="HC111" s="18"/>
      <c r="HD111" s="18"/>
      <c r="HE111" s="18"/>
      <c r="HF111" s="18"/>
      <c r="HG111" s="18"/>
      <c r="HH111" s="18"/>
      <c r="HI111" s="18"/>
      <c r="HJ111" s="18"/>
      <c r="HK111" s="18"/>
      <c r="HL111" s="18"/>
      <c r="HM111" s="18"/>
      <c r="HN111" s="18"/>
      <c r="HO111" s="18"/>
      <c r="HP111" s="18"/>
      <c r="HQ111" s="18"/>
      <c r="HR111" s="18"/>
      <c r="HS111" s="18"/>
      <c r="HT111" s="18"/>
      <c r="HU111" s="18"/>
      <c r="HV111" s="18"/>
      <c r="HW111" s="18"/>
      <c r="HX111" s="18"/>
      <c r="HY111" s="18"/>
      <c r="HZ111" s="18"/>
      <c r="IA111" s="18"/>
      <c r="IB111" s="18"/>
      <c r="IC111" s="18"/>
      <c r="ID111" s="18"/>
      <c r="IE111" s="18"/>
      <c r="IF111" s="18"/>
      <c r="IG111" s="18"/>
      <c r="IH111" s="18"/>
      <c r="II111" s="18"/>
      <c r="IJ111" s="18"/>
      <c r="IK111" s="18"/>
      <c r="IL111" s="18"/>
      <c r="IM111" s="18"/>
      <c r="IN111" s="18"/>
      <c r="IO111" s="18"/>
      <c r="IP111" s="18"/>
      <c r="IQ111" s="18"/>
      <c r="IR111" s="18"/>
      <c r="IS111" s="18"/>
      <c r="IT111" s="18"/>
      <c r="IU111" s="18"/>
      <c r="IV111" s="18"/>
      <c r="IW111" s="18"/>
      <c r="IX111" s="18"/>
      <c r="IY111" s="18"/>
      <c r="IZ111" s="18"/>
      <c r="JA111" s="18"/>
      <c r="JB111" s="18"/>
      <c r="JC111" s="18"/>
      <c r="JD111" s="18"/>
      <c r="JE111" s="18"/>
      <c r="JF111" s="18"/>
    </row>
    <row r="112" spans="36:266" x14ac:dyDescent="0.3">
      <c r="AJ112" s="24"/>
      <c r="AK112" s="24"/>
      <c r="AL112" s="20"/>
      <c r="AM112" s="23"/>
      <c r="AN112" s="18"/>
      <c r="AO112" s="24"/>
      <c r="AW112" s="71"/>
      <c r="AX112" s="71"/>
      <c r="AY112" s="71"/>
      <c r="BB112" s="25"/>
      <c r="BC112" s="21"/>
      <c r="BG112" s="18"/>
      <c r="BN112" s="22"/>
      <c r="BO112" s="22"/>
      <c r="BP112" s="22"/>
      <c r="BQ112" s="22"/>
      <c r="BR112" s="15"/>
      <c r="CF112" s="15"/>
      <c r="CL112" s="22"/>
      <c r="CM112" s="15"/>
      <c r="CR112" s="22"/>
      <c r="CT112" s="15"/>
      <c r="CW112" s="22"/>
      <c r="DA112" s="15"/>
      <c r="DH112" s="15"/>
      <c r="DJ112" s="22"/>
      <c r="DO112" s="15"/>
      <c r="DV112" s="15"/>
      <c r="EC112" s="15"/>
      <c r="EJ112" s="15"/>
      <c r="EQ112" s="15"/>
      <c r="EX112" s="15"/>
      <c r="FE112" s="15"/>
      <c r="FL112" s="15"/>
      <c r="FS112" s="15"/>
      <c r="FZ112" s="15"/>
      <c r="GG112" s="15"/>
      <c r="GN112" s="15"/>
      <c r="GP112" s="22"/>
      <c r="GQ112" s="22"/>
      <c r="GR112" s="22"/>
      <c r="GS112" s="22"/>
      <c r="GT112" s="22"/>
      <c r="GU112" s="15"/>
      <c r="GV112" s="22"/>
      <c r="GW112" s="22"/>
      <c r="GX112" s="22"/>
      <c r="GY112" s="18"/>
      <c r="GZ112" s="18"/>
      <c r="HA112" s="18"/>
      <c r="HB112" s="18"/>
      <c r="HC112" s="18"/>
      <c r="HD112" s="18"/>
      <c r="HE112" s="18"/>
      <c r="HF112" s="18"/>
      <c r="HG112" s="18"/>
      <c r="HH112" s="18"/>
      <c r="HI112" s="18"/>
      <c r="HJ112" s="18"/>
      <c r="HK112" s="18"/>
      <c r="HL112" s="18"/>
      <c r="HM112" s="18"/>
      <c r="HN112" s="18"/>
      <c r="HO112" s="18"/>
      <c r="HP112" s="18"/>
      <c r="HQ112" s="18"/>
      <c r="HR112" s="18"/>
      <c r="HS112" s="18"/>
      <c r="HT112" s="18"/>
      <c r="HU112" s="18"/>
      <c r="HV112" s="18"/>
      <c r="HW112" s="18"/>
      <c r="HX112" s="18"/>
      <c r="HY112" s="18"/>
      <c r="HZ112" s="18"/>
      <c r="IA112" s="18"/>
      <c r="IB112" s="18"/>
      <c r="IC112" s="18"/>
      <c r="ID112" s="18"/>
      <c r="IE112" s="18"/>
      <c r="IF112" s="18"/>
      <c r="IG112" s="18"/>
      <c r="IH112" s="18"/>
      <c r="II112" s="18"/>
      <c r="IJ112" s="18"/>
      <c r="IK112" s="18"/>
      <c r="IL112" s="18"/>
      <c r="IM112" s="18"/>
      <c r="IN112" s="18"/>
      <c r="IO112" s="18"/>
      <c r="IP112" s="18"/>
      <c r="IQ112" s="18"/>
      <c r="IR112" s="18"/>
      <c r="IS112" s="18"/>
      <c r="IT112" s="18"/>
      <c r="IU112" s="18"/>
      <c r="IV112" s="18"/>
      <c r="IW112" s="18"/>
      <c r="IX112" s="18"/>
      <c r="IY112" s="18"/>
      <c r="IZ112" s="18"/>
      <c r="JA112" s="18"/>
      <c r="JB112" s="18"/>
      <c r="JC112" s="18"/>
      <c r="JD112" s="18"/>
      <c r="JE112" s="18"/>
      <c r="JF112" s="18"/>
    </row>
    <row r="113" spans="36:266" x14ac:dyDescent="0.3">
      <c r="AJ113" s="24"/>
      <c r="AK113" s="24"/>
      <c r="AL113" s="20"/>
      <c r="AM113" s="23"/>
      <c r="AN113" s="18"/>
      <c r="AO113" s="24"/>
      <c r="AW113" s="71"/>
      <c r="AX113" s="71"/>
      <c r="AY113" s="71"/>
      <c r="BB113" s="25"/>
      <c r="BC113" s="21"/>
      <c r="BG113" s="18"/>
      <c r="BN113" s="22"/>
      <c r="BO113" s="22"/>
      <c r="BP113" s="22"/>
      <c r="BQ113" s="22"/>
      <c r="BR113" s="15"/>
      <c r="CF113" s="15"/>
      <c r="CL113" s="22"/>
      <c r="CM113" s="15"/>
      <c r="CR113" s="22"/>
      <c r="CT113" s="15"/>
      <c r="CW113" s="22"/>
      <c r="DA113" s="15"/>
      <c r="DH113" s="15"/>
      <c r="DJ113" s="22"/>
      <c r="DO113" s="15"/>
      <c r="DV113" s="15"/>
      <c r="EC113" s="15"/>
      <c r="EJ113" s="15"/>
      <c r="EQ113" s="15"/>
      <c r="EX113" s="15"/>
      <c r="FE113" s="15"/>
      <c r="FL113" s="15"/>
      <c r="FS113" s="15"/>
      <c r="FZ113" s="15"/>
      <c r="GG113" s="15"/>
      <c r="GN113" s="15"/>
      <c r="GP113" s="22"/>
      <c r="GQ113" s="22"/>
      <c r="GR113" s="22"/>
      <c r="GS113" s="22"/>
      <c r="GT113" s="22"/>
      <c r="GU113" s="15"/>
      <c r="GV113" s="22"/>
      <c r="GW113" s="22"/>
      <c r="GX113" s="22"/>
      <c r="GY113" s="18"/>
      <c r="GZ113" s="18"/>
      <c r="HA113" s="18"/>
      <c r="HB113" s="18"/>
      <c r="HC113" s="18"/>
      <c r="HD113" s="18"/>
      <c r="HE113" s="18"/>
      <c r="HF113" s="18"/>
      <c r="HG113" s="18"/>
      <c r="HH113" s="18"/>
      <c r="HI113" s="18"/>
      <c r="HJ113" s="18"/>
      <c r="HK113" s="18"/>
      <c r="HL113" s="18"/>
      <c r="HM113" s="18"/>
      <c r="HN113" s="18"/>
      <c r="HO113" s="18"/>
      <c r="HP113" s="18"/>
      <c r="HQ113" s="18"/>
      <c r="HR113" s="18"/>
      <c r="HS113" s="18"/>
      <c r="HT113" s="18"/>
      <c r="HU113" s="18"/>
      <c r="HV113" s="18"/>
      <c r="HW113" s="18"/>
      <c r="HX113" s="18"/>
      <c r="HY113" s="18"/>
      <c r="HZ113" s="18"/>
      <c r="IA113" s="18"/>
      <c r="IB113" s="18"/>
      <c r="IC113" s="18"/>
      <c r="ID113" s="18"/>
      <c r="IE113" s="18"/>
      <c r="IF113" s="18"/>
      <c r="IG113" s="18"/>
      <c r="IH113" s="18"/>
      <c r="II113" s="18"/>
      <c r="IJ113" s="18"/>
      <c r="IK113" s="18"/>
      <c r="IL113" s="18"/>
      <c r="IM113" s="18"/>
      <c r="IN113" s="18"/>
      <c r="IO113" s="18"/>
      <c r="IP113" s="18"/>
      <c r="IQ113" s="18"/>
      <c r="IR113" s="18"/>
      <c r="IS113" s="18"/>
      <c r="IT113" s="18"/>
      <c r="IU113" s="18"/>
      <c r="IV113" s="18"/>
      <c r="IW113" s="18"/>
      <c r="IX113" s="18"/>
      <c r="IY113" s="18"/>
      <c r="IZ113" s="18"/>
      <c r="JA113" s="18"/>
      <c r="JB113" s="18"/>
      <c r="JC113" s="18"/>
      <c r="JD113" s="18"/>
      <c r="JE113" s="18"/>
      <c r="JF113" s="18"/>
    </row>
    <row r="114" spans="36:266" x14ac:dyDescent="0.3">
      <c r="AJ114" s="24"/>
      <c r="AK114" s="24"/>
      <c r="AL114" s="20"/>
      <c r="AM114" s="23"/>
      <c r="AN114" s="18"/>
      <c r="AO114" s="24"/>
      <c r="AW114" s="71"/>
      <c r="AX114" s="71"/>
      <c r="AY114" s="71"/>
      <c r="BB114" s="25"/>
      <c r="BC114" s="21"/>
      <c r="BG114" s="18"/>
      <c r="BN114" s="22"/>
      <c r="BO114" s="22"/>
      <c r="BP114" s="22"/>
      <c r="BQ114" s="22"/>
      <c r="BR114" s="15"/>
      <c r="CF114" s="15"/>
      <c r="CL114" s="22"/>
      <c r="CM114" s="15"/>
      <c r="CR114" s="22"/>
      <c r="CT114" s="15"/>
      <c r="CW114" s="22"/>
      <c r="DA114" s="15"/>
      <c r="DH114" s="15"/>
      <c r="DJ114" s="22"/>
      <c r="DO114" s="15"/>
      <c r="DV114" s="15"/>
      <c r="EC114" s="15"/>
      <c r="EJ114" s="15"/>
      <c r="EQ114" s="15"/>
      <c r="EX114" s="15"/>
      <c r="FE114" s="15"/>
      <c r="FL114" s="15"/>
      <c r="FS114" s="15"/>
      <c r="FZ114" s="15"/>
      <c r="GG114" s="15"/>
      <c r="GN114" s="15"/>
      <c r="GP114" s="22"/>
      <c r="GQ114" s="22"/>
      <c r="GR114" s="22"/>
      <c r="GS114" s="22"/>
      <c r="GT114" s="22"/>
      <c r="GU114" s="15"/>
      <c r="GV114" s="22"/>
      <c r="GW114" s="22"/>
      <c r="GX114" s="22"/>
      <c r="GY114" s="18"/>
      <c r="GZ114" s="18"/>
      <c r="HA114" s="18"/>
      <c r="HB114" s="18"/>
      <c r="HC114" s="18"/>
      <c r="HD114" s="18"/>
      <c r="HE114" s="18"/>
      <c r="HF114" s="18"/>
      <c r="HG114" s="18"/>
      <c r="HH114" s="18"/>
      <c r="HI114" s="18"/>
      <c r="HJ114" s="18"/>
      <c r="HK114" s="18"/>
      <c r="HL114" s="18"/>
      <c r="HM114" s="18"/>
      <c r="HN114" s="18"/>
      <c r="HO114" s="18"/>
      <c r="HP114" s="18"/>
      <c r="HQ114" s="18"/>
      <c r="HR114" s="18"/>
      <c r="HS114" s="18"/>
      <c r="HT114" s="18"/>
      <c r="HU114" s="18"/>
      <c r="HV114" s="18"/>
      <c r="HW114" s="18"/>
      <c r="HX114" s="18"/>
      <c r="HY114" s="18"/>
      <c r="HZ114" s="18"/>
      <c r="IA114" s="18"/>
      <c r="IB114" s="18"/>
      <c r="IC114" s="18"/>
      <c r="ID114" s="18"/>
      <c r="IE114" s="18"/>
      <c r="IF114" s="18"/>
      <c r="IG114" s="18"/>
      <c r="IH114" s="18"/>
      <c r="II114" s="18"/>
      <c r="IJ114" s="18"/>
      <c r="IK114" s="18"/>
      <c r="IL114" s="18"/>
      <c r="IM114" s="18"/>
      <c r="IN114" s="18"/>
      <c r="IO114" s="18"/>
      <c r="IP114" s="18"/>
      <c r="IQ114" s="18"/>
      <c r="IR114" s="18"/>
      <c r="IS114" s="18"/>
      <c r="IT114" s="18"/>
      <c r="IU114" s="18"/>
      <c r="IV114" s="18"/>
      <c r="IW114" s="18"/>
      <c r="IX114" s="18"/>
      <c r="IY114" s="18"/>
      <c r="IZ114" s="18"/>
      <c r="JA114" s="18"/>
      <c r="JB114" s="18"/>
      <c r="JC114" s="18"/>
      <c r="JD114" s="18"/>
      <c r="JE114" s="18"/>
      <c r="JF114" s="18"/>
    </row>
    <row r="115" spans="36:266" x14ac:dyDescent="0.3">
      <c r="AJ115" s="24"/>
      <c r="AK115" s="24"/>
      <c r="AL115" s="20"/>
      <c r="AM115" s="23"/>
      <c r="AN115" s="18"/>
      <c r="AO115" s="24"/>
      <c r="AW115" s="71"/>
      <c r="AX115" s="71"/>
      <c r="AY115" s="71"/>
      <c r="BB115" s="25"/>
      <c r="BC115" s="21"/>
      <c r="BG115" s="18"/>
      <c r="BN115" s="22"/>
      <c r="BO115" s="22"/>
      <c r="BP115" s="22"/>
      <c r="BQ115" s="22"/>
      <c r="BR115" s="15"/>
      <c r="CF115" s="15"/>
      <c r="CL115" s="22"/>
      <c r="CM115" s="15"/>
      <c r="CR115" s="22"/>
      <c r="CT115" s="15"/>
      <c r="CW115" s="22"/>
      <c r="DA115" s="15"/>
      <c r="DH115" s="15"/>
      <c r="DJ115" s="22"/>
      <c r="DO115" s="15"/>
      <c r="DV115" s="15"/>
      <c r="EC115" s="15"/>
      <c r="EJ115" s="15"/>
      <c r="EQ115" s="15"/>
      <c r="EX115" s="15"/>
      <c r="FE115" s="15"/>
      <c r="FL115" s="15"/>
      <c r="FS115" s="15"/>
      <c r="FZ115" s="15"/>
      <c r="GG115" s="15"/>
      <c r="GN115" s="15"/>
      <c r="GP115" s="22"/>
      <c r="GQ115" s="22"/>
      <c r="GR115" s="22"/>
      <c r="GS115" s="22"/>
      <c r="GT115" s="22"/>
      <c r="GU115" s="15"/>
      <c r="GV115" s="22"/>
      <c r="GW115" s="22"/>
      <c r="GX115" s="22"/>
      <c r="GY115" s="18"/>
      <c r="GZ115" s="18"/>
      <c r="HA115" s="18"/>
      <c r="HB115" s="18"/>
      <c r="HC115" s="18"/>
      <c r="HD115" s="18"/>
      <c r="HE115" s="18"/>
      <c r="HF115" s="18"/>
      <c r="HG115" s="18"/>
      <c r="HH115" s="18"/>
      <c r="HI115" s="18"/>
      <c r="HJ115" s="18"/>
      <c r="HK115" s="18"/>
      <c r="HL115" s="18"/>
      <c r="HM115" s="18"/>
      <c r="HN115" s="18"/>
      <c r="HO115" s="18"/>
      <c r="HP115" s="18"/>
      <c r="HQ115" s="18"/>
      <c r="HR115" s="18"/>
      <c r="HS115" s="18"/>
      <c r="HT115" s="18"/>
      <c r="HU115" s="18"/>
      <c r="HV115" s="18"/>
      <c r="HW115" s="18"/>
      <c r="HX115" s="18"/>
      <c r="HY115" s="18"/>
      <c r="HZ115" s="18"/>
      <c r="IA115" s="18"/>
      <c r="IB115" s="18"/>
      <c r="IC115" s="18"/>
      <c r="ID115" s="18"/>
      <c r="IE115" s="18"/>
      <c r="IF115" s="18"/>
      <c r="IG115" s="18"/>
      <c r="IH115" s="18"/>
      <c r="II115" s="18"/>
      <c r="IJ115" s="18"/>
      <c r="IK115" s="18"/>
      <c r="IL115" s="18"/>
      <c r="IM115" s="18"/>
      <c r="IN115" s="18"/>
      <c r="IO115" s="18"/>
      <c r="IP115" s="18"/>
      <c r="IQ115" s="18"/>
      <c r="IR115" s="18"/>
      <c r="IS115" s="18"/>
      <c r="IT115" s="18"/>
      <c r="IU115" s="18"/>
      <c r="IV115" s="18"/>
      <c r="IW115" s="18"/>
      <c r="IX115" s="18"/>
      <c r="IY115" s="18"/>
      <c r="IZ115" s="18"/>
      <c r="JA115" s="18"/>
      <c r="JB115" s="18"/>
      <c r="JC115" s="18"/>
      <c r="JD115" s="18"/>
      <c r="JE115" s="18"/>
      <c r="JF115" s="18"/>
    </row>
    <row r="116" spans="36:266" x14ac:dyDescent="0.3">
      <c r="AJ116" s="24"/>
      <c r="AK116" s="24"/>
      <c r="AL116" s="20"/>
      <c r="AM116" s="23"/>
      <c r="AN116" s="18"/>
      <c r="AO116" s="24"/>
      <c r="AW116" s="71"/>
      <c r="AX116" s="71"/>
      <c r="AY116" s="71"/>
      <c r="BB116" s="25"/>
      <c r="BC116" s="21"/>
      <c r="BG116" s="18"/>
      <c r="BN116" s="22"/>
      <c r="BO116" s="22"/>
      <c r="BP116" s="22"/>
      <c r="BQ116" s="22"/>
      <c r="BR116" s="15"/>
      <c r="CF116" s="15"/>
      <c r="CL116" s="22"/>
      <c r="CM116" s="15"/>
      <c r="CR116" s="22"/>
      <c r="CT116" s="15"/>
      <c r="CW116" s="22"/>
      <c r="DA116" s="15"/>
      <c r="DH116" s="15"/>
      <c r="DJ116" s="22"/>
      <c r="DO116" s="15"/>
      <c r="DV116" s="15"/>
      <c r="EC116" s="15"/>
      <c r="EJ116" s="15"/>
      <c r="EQ116" s="15"/>
      <c r="EX116" s="15"/>
      <c r="FE116" s="15"/>
      <c r="FL116" s="15"/>
      <c r="FS116" s="15"/>
      <c r="FZ116" s="15"/>
      <c r="GG116" s="15"/>
      <c r="GN116" s="15"/>
      <c r="GP116" s="22"/>
      <c r="GQ116" s="22"/>
      <c r="GR116" s="22"/>
      <c r="GS116" s="22"/>
      <c r="GT116" s="22"/>
      <c r="GU116" s="15"/>
      <c r="GV116" s="22"/>
      <c r="GW116" s="22"/>
      <c r="GX116" s="22"/>
      <c r="GY116" s="18"/>
      <c r="GZ116" s="18"/>
      <c r="HA116" s="18"/>
      <c r="HB116" s="18"/>
      <c r="HC116" s="18"/>
      <c r="HD116" s="18"/>
      <c r="HE116" s="18"/>
      <c r="HF116" s="18"/>
      <c r="HG116" s="18"/>
      <c r="HH116" s="18"/>
      <c r="HI116" s="18"/>
      <c r="HJ116" s="18"/>
      <c r="HK116" s="18"/>
      <c r="HL116" s="18"/>
      <c r="HM116" s="18"/>
      <c r="HN116" s="18"/>
      <c r="HO116" s="18"/>
      <c r="HP116" s="18"/>
      <c r="HQ116" s="18"/>
      <c r="HR116" s="18"/>
      <c r="HS116" s="18"/>
      <c r="HT116" s="18"/>
      <c r="HU116" s="18"/>
      <c r="HV116" s="18"/>
      <c r="HW116" s="18"/>
      <c r="HX116" s="18"/>
      <c r="HY116" s="18"/>
      <c r="HZ116" s="18"/>
      <c r="IA116" s="18"/>
      <c r="IB116" s="18"/>
      <c r="IC116" s="18"/>
      <c r="ID116" s="18"/>
      <c r="IE116" s="18"/>
      <c r="IF116" s="18"/>
      <c r="IG116" s="18"/>
      <c r="IH116" s="18"/>
      <c r="II116" s="18"/>
      <c r="IJ116" s="18"/>
      <c r="IK116" s="18"/>
      <c r="IL116" s="18"/>
      <c r="IM116" s="18"/>
      <c r="IN116" s="18"/>
      <c r="IO116" s="18"/>
      <c r="IP116" s="18"/>
      <c r="IQ116" s="18"/>
      <c r="IR116" s="18"/>
      <c r="IS116" s="18"/>
      <c r="IT116" s="18"/>
      <c r="IU116" s="18"/>
      <c r="IV116" s="18"/>
      <c r="IW116" s="18"/>
      <c r="IX116" s="18"/>
      <c r="IY116" s="18"/>
      <c r="IZ116" s="18"/>
      <c r="JA116" s="18"/>
      <c r="JB116" s="18"/>
      <c r="JC116" s="18"/>
      <c r="JD116" s="18"/>
      <c r="JE116" s="18"/>
      <c r="JF116" s="18"/>
    </row>
    <row r="117" spans="36:266" x14ac:dyDescent="0.3">
      <c r="AJ117" s="24"/>
      <c r="AK117" s="24"/>
      <c r="AL117" s="20"/>
      <c r="AM117" s="23"/>
      <c r="AN117" s="18"/>
      <c r="AO117" s="24"/>
      <c r="AW117" s="71"/>
      <c r="AX117" s="71"/>
      <c r="AY117" s="71"/>
      <c r="BB117" s="25"/>
      <c r="BC117" s="21"/>
      <c r="BG117" s="18"/>
      <c r="BN117" s="22"/>
      <c r="BO117" s="22"/>
      <c r="BP117" s="22"/>
      <c r="BQ117" s="22"/>
      <c r="BR117" s="15"/>
      <c r="CF117" s="15"/>
      <c r="CL117" s="22"/>
      <c r="CM117" s="15"/>
      <c r="CR117" s="22"/>
      <c r="CT117" s="15"/>
      <c r="CW117" s="22"/>
      <c r="DA117" s="15"/>
      <c r="DH117" s="15"/>
      <c r="DJ117" s="22"/>
      <c r="DO117" s="15"/>
      <c r="DV117" s="15"/>
      <c r="EC117" s="15"/>
      <c r="EJ117" s="15"/>
      <c r="EQ117" s="15"/>
      <c r="EX117" s="15"/>
      <c r="FE117" s="15"/>
      <c r="FL117" s="15"/>
      <c r="FS117" s="15"/>
      <c r="FZ117" s="15"/>
      <c r="GG117" s="15"/>
      <c r="GN117" s="15"/>
      <c r="GP117" s="22"/>
      <c r="GQ117" s="22"/>
      <c r="GR117" s="22"/>
      <c r="GS117" s="22"/>
      <c r="GT117" s="22"/>
      <c r="GU117" s="15"/>
      <c r="GV117" s="22"/>
      <c r="GW117" s="22"/>
      <c r="GX117" s="22"/>
      <c r="GY117" s="18"/>
      <c r="GZ117" s="18"/>
      <c r="HA117" s="18"/>
      <c r="HB117" s="18"/>
      <c r="HC117" s="18"/>
      <c r="HD117" s="18"/>
      <c r="HE117" s="18"/>
      <c r="HF117" s="18"/>
      <c r="HG117" s="18"/>
      <c r="HH117" s="18"/>
      <c r="HI117" s="18"/>
      <c r="HJ117" s="18"/>
      <c r="HK117" s="18"/>
      <c r="HL117" s="18"/>
      <c r="HM117" s="18"/>
      <c r="HN117" s="18"/>
      <c r="HO117" s="18"/>
      <c r="HP117" s="18"/>
      <c r="HQ117" s="18"/>
      <c r="HR117" s="18"/>
      <c r="HS117" s="18"/>
      <c r="HT117" s="18"/>
      <c r="HU117" s="18"/>
      <c r="HV117" s="18"/>
      <c r="HW117" s="18"/>
      <c r="HX117" s="18"/>
      <c r="HY117" s="18"/>
      <c r="HZ117" s="18"/>
      <c r="IA117" s="18"/>
      <c r="IB117" s="18"/>
      <c r="IC117" s="18"/>
      <c r="ID117" s="18"/>
      <c r="IE117" s="18"/>
      <c r="IF117" s="18"/>
      <c r="IG117" s="18"/>
      <c r="IH117" s="18"/>
      <c r="II117" s="18"/>
      <c r="IJ117" s="18"/>
      <c r="IK117" s="18"/>
      <c r="IL117" s="18"/>
      <c r="IM117" s="18"/>
      <c r="IN117" s="18"/>
      <c r="IO117" s="18"/>
      <c r="IP117" s="18"/>
      <c r="IQ117" s="18"/>
      <c r="IR117" s="18"/>
      <c r="IS117" s="18"/>
      <c r="IT117" s="18"/>
      <c r="IU117" s="18"/>
      <c r="IV117" s="18"/>
      <c r="IW117" s="18"/>
      <c r="IX117" s="18"/>
      <c r="IY117" s="18"/>
      <c r="IZ117" s="18"/>
      <c r="JA117" s="18"/>
      <c r="JB117" s="18"/>
      <c r="JC117" s="18"/>
      <c r="JD117" s="18"/>
      <c r="JE117" s="18"/>
      <c r="JF117" s="18"/>
    </row>
    <row r="118" spans="36:266" x14ac:dyDescent="0.3">
      <c r="AJ118" s="24"/>
      <c r="AK118" s="24"/>
      <c r="AL118" s="20"/>
      <c r="AM118" s="23"/>
      <c r="AN118" s="18"/>
      <c r="AO118" s="24"/>
      <c r="AW118" s="71"/>
      <c r="AX118" s="71"/>
      <c r="AY118" s="71"/>
      <c r="BB118" s="25"/>
      <c r="BC118" s="21"/>
      <c r="BG118" s="18"/>
      <c r="BN118" s="22"/>
      <c r="BO118" s="22"/>
      <c r="BP118" s="22"/>
      <c r="BQ118" s="22"/>
      <c r="BR118" s="15"/>
      <c r="CF118" s="15"/>
      <c r="CL118" s="22"/>
      <c r="CM118" s="15"/>
      <c r="CR118" s="22"/>
      <c r="CT118" s="15"/>
      <c r="CW118" s="22"/>
      <c r="DA118" s="15"/>
      <c r="DH118" s="15"/>
      <c r="DJ118" s="22"/>
      <c r="DO118" s="15"/>
      <c r="DV118" s="15"/>
      <c r="EC118" s="15"/>
      <c r="EJ118" s="15"/>
      <c r="EQ118" s="15"/>
      <c r="EX118" s="15"/>
      <c r="FE118" s="15"/>
      <c r="FL118" s="15"/>
      <c r="FS118" s="15"/>
      <c r="FZ118" s="15"/>
      <c r="GG118" s="15"/>
      <c r="GN118" s="15"/>
      <c r="GP118" s="22"/>
      <c r="GQ118" s="22"/>
      <c r="GR118" s="22"/>
      <c r="GS118" s="22"/>
      <c r="GT118" s="22"/>
      <c r="GU118" s="15"/>
      <c r="GV118" s="22"/>
      <c r="GW118" s="22"/>
      <c r="GX118" s="22"/>
      <c r="GY118" s="18"/>
      <c r="GZ118" s="18"/>
      <c r="HA118" s="18"/>
      <c r="HB118" s="18"/>
      <c r="HC118" s="18"/>
      <c r="HD118" s="18"/>
      <c r="HE118" s="18"/>
      <c r="HF118" s="18"/>
      <c r="HG118" s="18"/>
      <c r="HH118" s="18"/>
      <c r="HI118" s="18"/>
      <c r="HJ118" s="18"/>
      <c r="HK118" s="18"/>
      <c r="HL118" s="18"/>
      <c r="HM118" s="18"/>
      <c r="HN118" s="18"/>
      <c r="HO118" s="18"/>
      <c r="HP118" s="18"/>
      <c r="HQ118" s="18"/>
      <c r="HR118" s="18"/>
      <c r="HS118" s="18"/>
      <c r="HT118" s="18"/>
      <c r="HU118" s="18"/>
      <c r="HV118" s="18"/>
      <c r="HW118" s="18"/>
      <c r="HX118" s="18"/>
      <c r="HY118" s="18"/>
      <c r="HZ118" s="18"/>
      <c r="IA118" s="18"/>
      <c r="IB118" s="18"/>
      <c r="IC118" s="18"/>
      <c r="ID118" s="18"/>
      <c r="IE118" s="18"/>
      <c r="IF118" s="18"/>
      <c r="IG118" s="18"/>
      <c r="IH118" s="18"/>
      <c r="II118" s="18"/>
      <c r="IJ118" s="18"/>
      <c r="IK118" s="18"/>
      <c r="IL118" s="18"/>
      <c r="IM118" s="18"/>
      <c r="IN118" s="18"/>
      <c r="IO118" s="18"/>
      <c r="IP118" s="18"/>
      <c r="IQ118" s="18"/>
      <c r="IR118" s="18"/>
      <c r="IS118" s="18"/>
      <c r="IT118" s="18"/>
      <c r="IU118" s="18"/>
      <c r="IV118" s="18"/>
      <c r="IW118" s="18"/>
      <c r="IX118" s="18"/>
      <c r="IY118" s="18"/>
      <c r="IZ118" s="18"/>
      <c r="JA118" s="18"/>
      <c r="JB118" s="18"/>
      <c r="JC118" s="18"/>
      <c r="JD118" s="18"/>
      <c r="JE118" s="18"/>
      <c r="JF118" s="18"/>
    </row>
    <row r="119" spans="36:266" x14ac:dyDescent="0.3">
      <c r="AJ119" s="24"/>
      <c r="AK119" s="24"/>
      <c r="AL119" s="20"/>
      <c r="AM119" s="23"/>
      <c r="AN119" s="18"/>
      <c r="AO119" s="24"/>
      <c r="AW119" s="71"/>
      <c r="AX119" s="71"/>
      <c r="AY119" s="71"/>
      <c r="BB119" s="25"/>
      <c r="BC119" s="21"/>
      <c r="BG119" s="18"/>
      <c r="BN119" s="22"/>
      <c r="BO119" s="22"/>
      <c r="BP119" s="22"/>
      <c r="BQ119" s="22"/>
      <c r="BR119" s="15"/>
      <c r="CF119" s="15"/>
      <c r="CL119" s="22"/>
      <c r="CM119" s="15"/>
      <c r="CR119" s="22"/>
      <c r="CT119" s="15"/>
      <c r="CW119" s="22"/>
      <c r="DA119" s="15"/>
      <c r="DH119" s="15"/>
      <c r="DJ119" s="22"/>
      <c r="DO119" s="15"/>
      <c r="DV119" s="15"/>
      <c r="EC119" s="15"/>
      <c r="EJ119" s="15"/>
      <c r="EQ119" s="15"/>
      <c r="EX119" s="15"/>
      <c r="FE119" s="15"/>
      <c r="FL119" s="15"/>
      <c r="FS119" s="15"/>
      <c r="FZ119" s="15"/>
      <c r="GG119" s="15"/>
      <c r="GN119" s="15"/>
      <c r="GP119" s="22"/>
      <c r="GQ119" s="22"/>
      <c r="GR119" s="22"/>
      <c r="GS119" s="22"/>
      <c r="GT119" s="22"/>
      <c r="GU119" s="15"/>
      <c r="GV119" s="22"/>
      <c r="GW119" s="22"/>
      <c r="GX119" s="22"/>
      <c r="GY119" s="18"/>
      <c r="GZ119" s="18"/>
      <c r="HA119" s="18"/>
      <c r="HB119" s="18"/>
      <c r="HC119" s="18"/>
      <c r="HD119" s="18"/>
      <c r="HE119" s="18"/>
      <c r="HF119" s="18"/>
      <c r="HG119" s="18"/>
      <c r="HH119" s="18"/>
      <c r="HI119" s="18"/>
      <c r="HJ119" s="18"/>
      <c r="HK119" s="18"/>
      <c r="HL119" s="18"/>
      <c r="HM119" s="18"/>
      <c r="HN119" s="18"/>
      <c r="HO119" s="18"/>
      <c r="HP119" s="18"/>
      <c r="HQ119" s="18"/>
      <c r="HR119" s="18"/>
      <c r="HS119" s="18"/>
      <c r="HT119" s="18"/>
      <c r="HU119" s="18"/>
      <c r="HV119" s="18"/>
      <c r="HW119" s="18"/>
      <c r="HX119" s="18"/>
      <c r="HY119" s="18"/>
      <c r="HZ119" s="18"/>
      <c r="IA119" s="18"/>
      <c r="IB119" s="18"/>
      <c r="IC119" s="18"/>
      <c r="ID119" s="18"/>
      <c r="IE119" s="18"/>
      <c r="IF119" s="18"/>
      <c r="IG119" s="18"/>
      <c r="IH119" s="18"/>
      <c r="II119" s="18"/>
      <c r="IJ119" s="18"/>
      <c r="IK119" s="18"/>
      <c r="IL119" s="18"/>
      <c r="IM119" s="18"/>
      <c r="IN119" s="18"/>
      <c r="IO119" s="18"/>
      <c r="IP119" s="18"/>
      <c r="IQ119" s="18"/>
      <c r="IR119" s="18"/>
      <c r="IS119" s="18"/>
      <c r="IT119" s="18"/>
      <c r="IU119" s="18"/>
      <c r="IV119" s="18"/>
      <c r="IW119" s="18"/>
      <c r="IX119" s="18"/>
      <c r="IY119" s="18"/>
      <c r="IZ119" s="18"/>
      <c r="JA119" s="18"/>
      <c r="JB119" s="18"/>
      <c r="JC119" s="18"/>
      <c r="JD119" s="18"/>
      <c r="JE119" s="18"/>
      <c r="JF119" s="18"/>
    </row>
    <row r="120" spans="36:266" x14ac:dyDescent="0.3">
      <c r="AJ120" s="24"/>
      <c r="AK120" s="24"/>
      <c r="AL120" s="20"/>
      <c r="AM120" s="23"/>
      <c r="AN120" s="18"/>
      <c r="AO120" s="24"/>
      <c r="AW120" s="71"/>
      <c r="AX120" s="71"/>
      <c r="AY120" s="71"/>
      <c r="BB120" s="25"/>
      <c r="BC120" s="21"/>
      <c r="BG120" s="18"/>
      <c r="BN120" s="22"/>
      <c r="BO120" s="22"/>
      <c r="BP120" s="22"/>
      <c r="BQ120" s="22"/>
      <c r="BR120" s="15"/>
      <c r="CF120" s="15"/>
      <c r="CL120" s="22"/>
      <c r="CM120" s="15"/>
      <c r="CR120" s="22"/>
      <c r="CT120" s="15"/>
      <c r="CW120" s="22"/>
      <c r="DA120" s="15"/>
      <c r="DH120" s="15"/>
      <c r="DJ120" s="22"/>
      <c r="DO120" s="15"/>
      <c r="DV120" s="15"/>
      <c r="EC120" s="15"/>
      <c r="EJ120" s="15"/>
      <c r="EQ120" s="15"/>
      <c r="EX120" s="15"/>
      <c r="FE120" s="15"/>
      <c r="FL120" s="15"/>
      <c r="FS120" s="15"/>
      <c r="FZ120" s="15"/>
      <c r="GG120" s="15"/>
      <c r="GN120" s="15"/>
      <c r="GP120" s="22"/>
      <c r="GQ120" s="22"/>
      <c r="GR120" s="22"/>
      <c r="GS120" s="22"/>
      <c r="GT120" s="22"/>
      <c r="GU120" s="15"/>
      <c r="GV120" s="22"/>
      <c r="GW120" s="22"/>
      <c r="GX120" s="22"/>
      <c r="GY120" s="18"/>
      <c r="GZ120" s="18"/>
      <c r="HA120" s="18"/>
      <c r="HB120" s="18"/>
      <c r="HC120" s="18"/>
      <c r="HD120" s="18"/>
      <c r="HE120" s="18"/>
      <c r="HF120" s="18"/>
      <c r="HG120" s="18"/>
      <c r="HH120" s="18"/>
      <c r="HI120" s="18"/>
      <c r="HJ120" s="18"/>
      <c r="HK120" s="18"/>
      <c r="HL120" s="18"/>
      <c r="HM120" s="18"/>
      <c r="HN120" s="18"/>
      <c r="HO120" s="18"/>
      <c r="HP120" s="18"/>
      <c r="HQ120" s="18"/>
      <c r="HR120" s="18"/>
      <c r="HS120" s="18"/>
      <c r="HT120" s="18"/>
      <c r="HU120" s="18"/>
      <c r="HV120" s="18"/>
      <c r="HW120" s="18"/>
      <c r="HX120" s="18"/>
      <c r="HY120" s="18"/>
      <c r="HZ120" s="18"/>
      <c r="IA120" s="18"/>
      <c r="IB120" s="18"/>
      <c r="IC120" s="18"/>
      <c r="ID120" s="18"/>
      <c r="IE120" s="18"/>
      <c r="IF120" s="18"/>
      <c r="IG120" s="18"/>
      <c r="IH120" s="18"/>
      <c r="II120" s="18"/>
      <c r="IJ120" s="18"/>
      <c r="IK120" s="18"/>
      <c r="IL120" s="18"/>
      <c r="IM120" s="18"/>
      <c r="IN120" s="18"/>
      <c r="IO120" s="18"/>
      <c r="IP120" s="18"/>
      <c r="IQ120" s="18"/>
      <c r="IR120" s="18"/>
      <c r="IS120" s="18"/>
      <c r="IT120" s="18"/>
      <c r="IU120" s="18"/>
      <c r="IV120" s="18"/>
      <c r="IW120" s="18"/>
      <c r="IX120" s="18"/>
      <c r="IY120" s="18"/>
      <c r="IZ120" s="18"/>
      <c r="JA120" s="18"/>
      <c r="JB120" s="18"/>
      <c r="JC120" s="18"/>
      <c r="JD120" s="18"/>
      <c r="JE120" s="18"/>
      <c r="JF120" s="18"/>
    </row>
    <row r="121" spans="36:266" x14ac:dyDescent="0.3">
      <c r="AJ121" s="24"/>
      <c r="AK121" s="24"/>
      <c r="AL121" s="20"/>
      <c r="AM121" s="23"/>
      <c r="AN121" s="18"/>
      <c r="AO121" s="24"/>
      <c r="AW121" s="71"/>
      <c r="AX121" s="71"/>
      <c r="AY121" s="71"/>
      <c r="BB121" s="25"/>
      <c r="BC121" s="21"/>
      <c r="BG121" s="18"/>
      <c r="BN121" s="22"/>
      <c r="BO121" s="22"/>
      <c r="BP121" s="22"/>
      <c r="BQ121" s="22"/>
      <c r="BR121" s="15"/>
      <c r="CF121" s="15"/>
      <c r="CL121" s="22"/>
      <c r="CM121" s="15"/>
      <c r="CR121" s="22"/>
      <c r="CT121" s="15"/>
      <c r="CW121" s="22"/>
      <c r="DA121" s="15"/>
      <c r="DH121" s="15"/>
      <c r="DJ121" s="22"/>
      <c r="DO121" s="15"/>
      <c r="DV121" s="15"/>
      <c r="EC121" s="15"/>
      <c r="EJ121" s="15"/>
      <c r="EQ121" s="15"/>
      <c r="EX121" s="15"/>
      <c r="FE121" s="15"/>
      <c r="FL121" s="15"/>
      <c r="FS121" s="15"/>
      <c r="FZ121" s="15"/>
      <c r="GG121" s="15"/>
      <c r="GN121" s="15"/>
      <c r="GP121" s="22"/>
      <c r="GQ121" s="22"/>
      <c r="GR121" s="22"/>
      <c r="GS121" s="22"/>
      <c r="GT121" s="22"/>
      <c r="GU121" s="15"/>
      <c r="GV121" s="22"/>
      <c r="GW121" s="22"/>
      <c r="GX121" s="22"/>
      <c r="GY121" s="18"/>
      <c r="GZ121" s="18"/>
      <c r="HA121" s="18"/>
      <c r="HB121" s="18"/>
      <c r="HC121" s="18"/>
      <c r="HD121" s="18"/>
      <c r="HE121" s="18"/>
      <c r="HF121" s="18"/>
      <c r="HG121" s="18"/>
      <c r="HH121" s="18"/>
      <c r="HI121" s="18"/>
      <c r="HJ121" s="18"/>
      <c r="HK121" s="18"/>
      <c r="HL121" s="18"/>
      <c r="HM121" s="18"/>
      <c r="HN121" s="18"/>
      <c r="HO121" s="18"/>
      <c r="HP121" s="18"/>
      <c r="HQ121" s="18"/>
      <c r="HR121" s="18"/>
      <c r="HS121" s="18"/>
      <c r="HT121" s="18"/>
      <c r="HU121" s="18"/>
      <c r="HV121" s="18"/>
      <c r="HW121" s="18"/>
      <c r="HX121" s="18"/>
      <c r="HY121" s="18"/>
      <c r="HZ121" s="18"/>
      <c r="IA121" s="18"/>
      <c r="IB121" s="18"/>
      <c r="IC121" s="18"/>
      <c r="ID121" s="18"/>
      <c r="IE121" s="18"/>
      <c r="IF121" s="18"/>
      <c r="IG121" s="18"/>
      <c r="IH121" s="18"/>
      <c r="II121" s="18"/>
      <c r="IJ121" s="18"/>
      <c r="IK121" s="18"/>
      <c r="IL121" s="18"/>
      <c r="IM121" s="18"/>
      <c r="IN121" s="18"/>
      <c r="IO121" s="18"/>
      <c r="IP121" s="18"/>
      <c r="IQ121" s="18"/>
      <c r="IR121" s="18"/>
      <c r="IS121" s="18"/>
      <c r="IT121" s="18"/>
      <c r="IU121" s="18"/>
      <c r="IV121" s="18"/>
      <c r="IW121" s="18"/>
      <c r="IX121" s="18"/>
      <c r="IY121" s="18"/>
      <c r="IZ121" s="18"/>
      <c r="JA121" s="18"/>
      <c r="JB121" s="18"/>
      <c r="JC121" s="18"/>
      <c r="JD121" s="18"/>
      <c r="JE121" s="18"/>
      <c r="JF121" s="18"/>
    </row>
    <row r="122" spans="36:266" x14ac:dyDescent="0.3">
      <c r="AJ122" s="24"/>
      <c r="AK122" s="24"/>
      <c r="AL122" s="20"/>
      <c r="AM122" s="23"/>
      <c r="AN122" s="18"/>
      <c r="AO122" s="24"/>
      <c r="AW122" s="71"/>
      <c r="AX122" s="71"/>
      <c r="AY122" s="71"/>
      <c r="BB122" s="25"/>
      <c r="BC122" s="21"/>
      <c r="BG122" s="18"/>
      <c r="BN122" s="22"/>
      <c r="BO122" s="22"/>
      <c r="BP122" s="22"/>
      <c r="BQ122" s="22"/>
      <c r="BR122" s="15"/>
      <c r="CF122" s="15"/>
      <c r="CL122" s="22"/>
      <c r="CM122" s="15"/>
      <c r="CR122" s="22"/>
      <c r="CT122" s="15"/>
      <c r="CW122" s="22"/>
      <c r="DA122" s="15"/>
      <c r="DH122" s="15"/>
      <c r="DJ122" s="22"/>
      <c r="DO122" s="15"/>
      <c r="DV122" s="15"/>
      <c r="EC122" s="15"/>
      <c r="EJ122" s="15"/>
      <c r="EQ122" s="15"/>
      <c r="EX122" s="15"/>
      <c r="FE122" s="15"/>
      <c r="FL122" s="15"/>
      <c r="FS122" s="15"/>
      <c r="FZ122" s="15"/>
      <c r="GG122" s="15"/>
      <c r="GN122" s="15"/>
      <c r="GP122" s="22"/>
      <c r="GQ122" s="22"/>
      <c r="GR122" s="22"/>
      <c r="GS122" s="22"/>
      <c r="GT122" s="22"/>
      <c r="GU122" s="15"/>
      <c r="GV122" s="22"/>
      <c r="GW122" s="22"/>
      <c r="GX122" s="22"/>
      <c r="GY122" s="18"/>
      <c r="GZ122" s="18"/>
      <c r="HA122" s="18"/>
      <c r="HB122" s="18"/>
      <c r="HC122" s="18"/>
      <c r="HD122" s="18"/>
      <c r="HE122" s="18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8"/>
      <c r="IE122" s="18"/>
      <c r="IF122" s="18"/>
      <c r="IG122" s="18"/>
      <c r="IH122" s="18"/>
      <c r="II122" s="18"/>
      <c r="IJ122" s="18"/>
      <c r="IK122" s="18"/>
      <c r="IL122" s="18"/>
      <c r="IM122" s="18"/>
      <c r="IN122" s="18"/>
      <c r="IO122" s="18"/>
      <c r="IP122" s="18"/>
      <c r="IQ122" s="18"/>
      <c r="IR122" s="18"/>
      <c r="IS122" s="18"/>
      <c r="IT122" s="18"/>
      <c r="IU122" s="18"/>
      <c r="IV122" s="18"/>
      <c r="IW122" s="18"/>
      <c r="IX122" s="18"/>
      <c r="IY122" s="18"/>
      <c r="IZ122" s="18"/>
      <c r="JA122" s="18"/>
      <c r="JB122" s="18"/>
      <c r="JC122" s="18"/>
      <c r="JD122" s="18"/>
      <c r="JE122" s="18"/>
      <c r="JF122" s="18"/>
    </row>
    <row r="123" spans="36:266" x14ac:dyDescent="0.3">
      <c r="AJ123" s="24"/>
      <c r="AK123" s="24"/>
      <c r="AL123" s="20"/>
      <c r="AM123" s="23"/>
      <c r="AN123" s="18"/>
      <c r="AO123" s="24"/>
      <c r="AW123" s="71"/>
      <c r="AX123" s="71"/>
      <c r="AY123" s="71"/>
      <c r="BB123" s="25"/>
      <c r="BC123" s="21"/>
      <c r="BG123" s="18"/>
      <c r="BN123" s="22"/>
      <c r="BO123" s="22"/>
      <c r="BP123" s="22"/>
      <c r="BQ123" s="22"/>
      <c r="BR123" s="15"/>
      <c r="CF123" s="15"/>
      <c r="CL123" s="22"/>
      <c r="CM123" s="15"/>
      <c r="CR123" s="22"/>
      <c r="CT123" s="15"/>
      <c r="CW123" s="22"/>
      <c r="DA123" s="15"/>
      <c r="DH123" s="15"/>
      <c r="DJ123" s="22"/>
      <c r="DO123" s="15"/>
      <c r="DV123" s="15"/>
      <c r="EC123" s="15"/>
      <c r="EJ123" s="15"/>
      <c r="EQ123" s="15"/>
      <c r="EX123" s="15"/>
      <c r="FE123" s="15"/>
      <c r="FL123" s="15"/>
      <c r="FS123" s="15"/>
      <c r="FZ123" s="15"/>
      <c r="GG123" s="15"/>
      <c r="GN123" s="15"/>
      <c r="GP123" s="22"/>
      <c r="GQ123" s="22"/>
      <c r="GR123" s="22"/>
      <c r="GS123" s="22"/>
      <c r="GT123" s="22"/>
      <c r="GU123" s="15"/>
      <c r="GV123" s="22"/>
      <c r="GW123" s="22"/>
      <c r="GX123" s="22"/>
      <c r="GY123" s="18"/>
      <c r="GZ123" s="18"/>
      <c r="HA123" s="18"/>
      <c r="HB123" s="18"/>
      <c r="HC123" s="18"/>
      <c r="HD123" s="18"/>
      <c r="HE123" s="18"/>
      <c r="HF123" s="18"/>
      <c r="HG123" s="18"/>
      <c r="HH123" s="18"/>
      <c r="HI123" s="18"/>
      <c r="HJ123" s="18"/>
      <c r="HK123" s="18"/>
      <c r="HL123" s="18"/>
      <c r="HM123" s="18"/>
      <c r="HN123" s="18"/>
      <c r="HO123" s="18"/>
      <c r="HP123" s="18"/>
      <c r="HQ123" s="18"/>
      <c r="HR123" s="18"/>
      <c r="HS123" s="18"/>
      <c r="HT123" s="18"/>
      <c r="HU123" s="18"/>
      <c r="HV123" s="18"/>
      <c r="HW123" s="18"/>
      <c r="HX123" s="18"/>
      <c r="HY123" s="18"/>
      <c r="HZ123" s="18"/>
      <c r="IA123" s="18"/>
      <c r="IB123" s="18"/>
      <c r="IC123" s="18"/>
      <c r="ID123" s="18"/>
      <c r="IE123" s="18"/>
      <c r="IF123" s="18"/>
      <c r="IG123" s="18"/>
      <c r="IH123" s="18"/>
      <c r="II123" s="18"/>
      <c r="IJ123" s="18"/>
      <c r="IK123" s="18"/>
      <c r="IL123" s="18"/>
      <c r="IM123" s="18"/>
      <c r="IN123" s="18"/>
      <c r="IO123" s="18"/>
      <c r="IP123" s="18"/>
      <c r="IQ123" s="18"/>
      <c r="IR123" s="18"/>
      <c r="IS123" s="18"/>
      <c r="IT123" s="18"/>
      <c r="IU123" s="18"/>
      <c r="IV123" s="18"/>
      <c r="IW123" s="18"/>
      <c r="IX123" s="18"/>
      <c r="IY123" s="18"/>
      <c r="IZ123" s="18"/>
      <c r="JA123" s="18"/>
      <c r="JB123" s="18"/>
      <c r="JC123" s="18"/>
      <c r="JD123" s="18"/>
      <c r="JE123" s="18"/>
      <c r="JF123" s="18"/>
    </row>
    <row r="124" spans="36:266" x14ac:dyDescent="0.3">
      <c r="AJ124" s="24"/>
      <c r="AK124" s="24"/>
      <c r="AL124" s="20"/>
      <c r="AM124" s="23"/>
      <c r="AN124" s="18"/>
      <c r="AO124" s="24"/>
      <c r="AW124" s="71"/>
      <c r="AX124" s="71"/>
      <c r="AY124" s="71"/>
      <c r="BB124" s="25"/>
      <c r="BC124" s="21"/>
      <c r="BG124" s="18"/>
      <c r="BN124" s="22"/>
      <c r="BO124" s="22"/>
      <c r="BP124" s="22"/>
      <c r="BQ124" s="22"/>
      <c r="BR124" s="15"/>
      <c r="CF124" s="15"/>
      <c r="CL124" s="22"/>
      <c r="CM124" s="15"/>
      <c r="CR124" s="22"/>
      <c r="CT124" s="15"/>
      <c r="CW124" s="22"/>
      <c r="DA124" s="15"/>
      <c r="DH124" s="15"/>
      <c r="DJ124" s="22"/>
      <c r="DO124" s="15"/>
      <c r="DV124" s="15"/>
      <c r="EC124" s="15"/>
      <c r="EJ124" s="15"/>
      <c r="EQ124" s="15"/>
      <c r="EX124" s="15"/>
      <c r="FE124" s="15"/>
      <c r="FL124" s="15"/>
      <c r="FS124" s="15"/>
      <c r="FZ124" s="15"/>
      <c r="GG124" s="15"/>
      <c r="GN124" s="15"/>
      <c r="GP124" s="22"/>
      <c r="GQ124" s="22"/>
      <c r="GR124" s="22"/>
      <c r="GS124" s="22"/>
      <c r="GT124" s="22"/>
      <c r="GU124" s="15"/>
      <c r="GV124" s="22"/>
      <c r="GW124" s="22"/>
      <c r="GX124" s="22"/>
      <c r="GY124" s="18"/>
      <c r="GZ124" s="18"/>
      <c r="HA124" s="18"/>
      <c r="HB124" s="18"/>
      <c r="HC124" s="18"/>
      <c r="HD124" s="18"/>
      <c r="HE124" s="18"/>
      <c r="HF124" s="18"/>
      <c r="HG124" s="18"/>
      <c r="HH124" s="18"/>
      <c r="HI124" s="18"/>
      <c r="HJ124" s="18"/>
      <c r="HK124" s="18"/>
      <c r="HL124" s="18"/>
      <c r="HM124" s="18"/>
      <c r="HN124" s="18"/>
      <c r="HO124" s="18"/>
      <c r="HP124" s="18"/>
      <c r="HQ124" s="18"/>
      <c r="HR124" s="18"/>
      <c r="HS124" s="18"/>
      <c r="HT124" s="18"/>
      <c r="HU124" s="18"/>
      <c r="HV124" s="18"/>
      <c r="HW124" s="18"/>
      <c r="HX124" s="18"/>
      <c r="HY124" s="18"/>
      <c r="HZ124" s="18"/>
      <c r="IA124" s="18"/>
      <c r="IB124" s="18"/>
      <c r="IC124" s="18"/>
      <c r="ID124" s="18"/>
      <c r="IE124" s="18"/>
      <c r="IF124" s="18"/>
      <c r="IG124" s="18"/>
      <c r="IH124" s="18"/>
      <c r="II124" s="18"/>
      <c r="IJ124" s="18"/>
      <c r="IK124" s="18"/>
      <c r="IL124" s="18"/>
      <c r="IM124" s="18"/>
      <c r="IN124" s="18"/>
      <c r="IO124" s="18"/>
      <c r="IP124" s="18"/>
      <c r="IQ124" s="18"/>
      <c r="IR124" s="18"/>
      <c r="IS124" s="18"/>
      <c r="IT124" s="18"/>
      <c r="IU124" s="18"/>
      <c r="IV124" s="18"/>
      <c r="IW124" s="18"/>
      <c r="IX124" s="18"/>
      <c r="IY124" s="18"/>
      <c r="IZ124" s="18"/>
      <c r="JA124" s="18"/>
      <c r="JB124" s="18"/>
      <c r="JC124" s="18"/>
      <c r="JD124" s="18"/>
      <c r="JE124" s="18"/>
      <c r="JF124" s="18"/>
    </row>
    <row r="125" spans="36:266" x14ac:dyDescent="0.3">
      <c r="AJ125" s="24"/>
      <c r="AK125" s="24"/>
      <c r="AL125" s="20"/>
      <c r="AM125" s="23"/>
      <c r="AN125" s="18"/>
      <c r="AO125" s="24"/>
      <c r="AW125" s="71"/>
      <c r="AX125" s="71"/>
      <c r="AY125" s="71"/>
      <c r="BB125" s="25"/>
      <c r="BC125" s="21"/>
      <c r="BG125" s="18"/>
      <c r="BN125" s="22"/>
      <c r="BO125" s="22"/>
      <c r="BP125" s="22"/>
      <c r="BQ125" s="22"/>
      <c r="BR125" s="15"/>
      <c r="CF125" s="15"/>
      <c r="CL125" s="22"/>
      <c r="CM125" s="15"/>
      <c r="CR125" s="22"/>
      <c r="CT125" s="15"/>
      <c r="CW125" s="22"/>
      <c r="DA125" s="15"/>
      <c r="DH125" s="15"/>
      <c r="DJ125" s="22"/>
      <c r="DO125" s="15"/>
      <c r="DV125" s="15"/>
      <c r="EC125" s="15"/>
      <c r="EJ125" s="15"/>
      <c r="EQ125" s="15"/>
      <c r="EX125" s="15"/>
      <c r="FE125" s="15"/>
      <c r="FL125" s="15"/>
      <c r="FS125" s="15"/>
      <c r="FZ125" s="15"/>
      <c r="GG125" s="15"/>
      <c r="GN125" s="15"/>
      <c r="GP125" s="22"/>
      <c r="GQ125" s="22"/>
      <c r="GR125" s="22"/>
      <c r="GS125" s="22"/>
      <c r="GT125" s="22"/>
      <c r="GU125" s="15"/>
      <c r="GV125" s="22"/>
      <c r="GW125" s="22"/>
      <c r="GX125" s="22"/>
      <c r="GY125" s="18"/>
      <c r="GZ125" s="18"/>
      <c r="HA125" s="18"/>
      <c r="HB125" s="18"/>
      <c r="HC125" s="18"/>
      <c r="HD125" s="18"/>
      <c r="HE125" s="18"/>
      <c r="HF125" s="18"/>
      <c r="HG125" s="18"/>
      <c r="HH125" s="18"/>
      <c r="HI125" s="18"/>
      <c r="HJ125" s="18"/>
      <c r="HK125" s="18"/>
      <c r="HL125" s="18"/>
      <c r="HM125" s="18"/>
      <c r="HN125" s="18"/>
      <c r="HO125" s="18"/>
      <c r="HP125" s="18"/>
      <c r="HQ125" s="18"/>
      <c r="HR125" s="18"/>
      <c r="HS125" s="18"/>
      <c r="HT125" s="18"/>
      <c r="HU125" s="18"/>
      <c r="HV125" s="18"/>
      <c r="HW125" s="18"/>
      <c r="HX125" s="18"/>
      <c r="HY125" s="18"/>
      <c r="HZ125" s="18"/>
      <c r="IA125" s="18"/>
      <c r="IB125" s="18"/>
      <c r="IC125" s="18"/>
      <c r="ID125" s="18"/>
      <c r="IE125" s="18"/>
      <c r="IF125" s="18"/>
      <c r="IG125" s="18"/>
      <c r="IH125" s="18"/>
      <c r="II125" s="18"/>
      <c r="IJ125" s="18"/>
      <c r="IK125" s="18"/>
      <c r="IL125" s="18"/>
      <c r="IM125" s="18"/>
      <c r="IN125" s="18"/>
      <c r="IO125" s="18"/>
      <c r="IP125" s="18"/>
      <c r="IQ125" s="18"/>
      <c r="IR125" s="18"/>
      <c r="IS125" s="18"/>
      <c r="IT125" s="18"/>
      <c r="IU125" s="18"/>
      <c r="IV125" s="18"/>
      <c r="IW125" s="18"/>
      <c r="IX125" s="18"/>
      <c r="IY125" s="18"/>
      <c r="IZ125" s="18"/>
      <c r="JA125" s="18"/>
      <c r="JB125" s="18"/>
      <c r="JC125" s="18"/>
      <c r="JD125" s="18"/>
      <c r="JE125" s="18"/>
      <c r="JF125" s="18"/>
    </row>
    <row r="126" spans="36:266" x14ac:dyDescent="0.3">
      <c r="AJ126" s="24"/>
      <c r="AK126" s="24"/>
      <c r="AL126" s="20"/>
      <c r="AM126" s="23"/>
      <c r="AN126" s="18"/>
      <c r="AO126" s="24"/>
      <c r="AW126" s="71"/>
      <c r="AX126" s="71"/>
      <c r="AY126" s="71"/>
      <c r="BB126" s="25"/>
      <c r="BC126" s="21"/>
      <c r="BG126" s="18"/>
      <c r="BN126" s="22"/>
      <c r="BO126" s="22"/>
      <c r="BP126" s="22"/>
      <c r="BQ126" s="22"/>
      <c r="BR126" s="15"/>
      <c r="CF126" s="15"/>
      <c r="CL126" s="22"/>
      <c r="CM126" s="15"/>
      <c r="CR126" s="22"/>
      <c r="CT126" s="15"/>
      <c r="CW126" s="22"/>
      <c r="DA126" s="15"/>
      <c r="DH126" s="15"/>
      <c r="DJ126" s="22"/>
      <c r="DO126" s="15"/>
      <c r="DV126" s="15"/>
      <c r="EC126" s="15"/>
      <c r="EJ126" s="15"/>
      <c r="EQ126" s="15"/>
      <c r="EX126" s="15"/>
      <c r="FE126" s="15"/>
      <c r="FL126" s="15"/>
      <c r="FS126" s="15"/>
      <c r="FZ126" s="15"/>
      <c r="GG126" s="15"/>
      <c r="GN126" s="15"/>
      <c r="GP126" s="22"/>
      <c r="GQ126" s="22"/>
      <c r="GR126" s="22"/>
      <c r="GS126" s="22"/>
      <c r="GT126" s="22"/>
      <c r="GU126" s="15"/>
      <c r="GV126" s="22"/>
      <c r="GW126" s="22"/>
      <c r="GX126" s="22"/>
      <c r="GY126" s="18"/>
      <c r="GZ126" s="18"/>
      <c r="HA126" s="18"/>
      <c r="HB126" s="18"/>
      <c r="HC126" s="18"/>
      <c r="HD126" s="18"/>
      <c r="HE126" s="18"/>
      <c r="HF126" s="18"/>
      <c r="HG126" s="18"/>
      <c r="HH126" s="18"/>
      <c r="HI126" s="18"/>
      <c r="HJ126" s="18"/>
      <c r="HK126" s="18"/>
      <c r="HL126" s="18"/>
      <c r="HM126" s="18"/>
      <c r="HN126" s="18"/>
      <c r="HO126" s="18"/>
      <c r="HP126" s="18"/>
      <c r="HQ126" s="18"/>
      <c r="HR126" s="18"/>
      <c r="HS126" s="18"/>
      <c r="HT126" s="18"/>
      <c r="HU126" s="18"/>
      <c r="HV126" s="18"/>
      <c r="HW126" s="18"/>
      <c r="HX126" s="18"/>
      <c r="HY126" s="18"/>
      <c r="HZ126" s="18"/>
      <c r="IA126" s="18"/>
      <c r="IB126" s="18"/>
      <c r="IC126" s="18"/>
      <c r="ID126" s="18"/>
      <c r="IE126" s="18"/>
      <c r="IF126" s="18"/>
      <c r="IG126" s="18"/>
      <c r="IH126" s="18"/>
      <c r="II126" s="18"/>
      <c r="IJ126" s="18"/>
      <c r="IK126" s="18"/>
      <c r="IL126" s="18"/>
      <c r="IM126" s="18"/>
      <c r="IN126" s="18"/>
      <c r="IO126" s="18"/>
      <c r="IP126" s="18"/>
      <c r="IQ126" s="18"/>
      <c r="IR126" s="18"/>
      <c r="IS126" s="18"/>
      <c r="IT126" s="18"/>
      <c r="IU126" s="18"/>
      <c r="IV126" s="18"/>
      <c r="IW126" s="18"/>
      <c r="IX126" s="18"/>
      <c r="IY126" s="18"/>
      <c r="IZ126" s="18"/>
      <c r="JA126" s="18"/>
      <c r="JB126" s="18"/>
      <c r="JC126" s="18"/>
      <c r="JD126" s="18"/>
      <c r="JE126" s="18"/>
      <c r="JF126" s="18"/>
    </row>
    <row r="127" spans="36:266" x14ac:dyDescent="0.3">
      <c r="AJ127" s="24"/>
      <c r="AK127" s="24"/>
      <c r="AL127" s="20"/>
      <c r="AM127" s="23"/>
      <c r="AN127" s="18"/>
      <c r="AO127" s="24"/>
      <c r="AW127" s="71"/>
      <c r="AX127" s="71"/>
      <c r="AY127" s="71"/>
      <c r="BB127" s="25"/>
      <c r="BC127" s="21"/>
      <c r="BG127" s="18"/>
      <c r="BN127" s="22"/>
      <c r="BO127" s="22"/>
      <c r="BP127" s="22"/>
      <c r="BQ127" s="22"/>
      <c r="BR127" s="15"/>
      <c r="CF127" s="15"/>
      <c r="CL127" s="22"/>
      <c r="CM127" s="15"/>
      <c r="CR127" s="22"/>
      <c r="CT127" s="15"/>
      <c r="CW127" s="22"/>
      <c r="DA127" s="15"/>
      <c r="DH127" s="15"/>
      <c r="DJ127" s="22"/>
      <c r="DO127" s="15"/>
      <c r="DV127" s="15"/>
      <c r="EC127" s="15"/>
      <c r="EJ127" s="15"/>
      <c r="EQ127" s="15"/>
      <c r="EX127" s="15"/>
      <c r="FE127" s="15"/>
      <c r="FL127" s="15"/>
      <c r="FS127" s="15"/>
      <c r="FZ127" s="15"/>
      <c r="GG127" s="15"/>
      <c r="GN127" s="15"/>
      <c r="GP127" s="22"/>
      <c r="GQ127" s="22"/>
      <c r="GR127" s="22"/>
      <c r="GS127" s="22"/>
      <c r="GT127" s="22"/>
      <c r="GU127" s="15"/>
      <c r="GV127" s="22"/>
      <c r="GW127" s="22"/>
      <c r="GX127" s="22"/>
      <c r="GY127" s="18"/>
      <c r="GZ127" s="18"/>
      <c r="HA127" s="18"/>
      <c r="HB127" s="18"/>
      <c r="HC127" s="18"/>
      <c r="HD127" s="18"/>
      <c r="HE127" s="18"/>
      <c r="HF127" s="18"/>
      <c r="HG127" s="18"/>
      <c r="HH127" s="18"/>
      <c r="HI127" s="18"/>
      <c r="HJ127" s="18"/>
      <c r="HK127" s="18"/>
      <c r="HL127" s="18"/>
      <c r="HM127" s="18"/>
      <c r="HN127" s="18"/>
      <c r="HO127" s="18"/>
      <c r="HP127" s="18"/>
      <c r="HQ127" s="18"/>
      <c r="HR127" s="18"/>
      <c r="HS127" s="18"/>
      <c r="HT127" s="18"/>
      <c r="HU127" s="18"/>
      <c r="HV127" s="18"/>
      <c r="HW127" s="18"/>
      <c r="HX127" s="18"/>
      <c r="HY127" s="18"/>
      <c r="HZ127" s="18"/>
      <c r="IA127" s="18"/>
      <c r="IB127" s="18"/>
      <c r="IC127" s="18"/>
      <c r="ID127" s="18"/>
      <c r="IE127" s="18"/>
      <c r="IF127" s="18"/>
      <c r="IG127" s="18"/>
      <c r="IH127" s="18"/>
      <c r="II127" s="18"/>
      <c r="IJ127" s="18"/>
      <c r="IK127" s="18"/>
      <c r="IL127" s="18"/>
      <c r="IM127" s="18"/>
      <c r="IN127" s="18"/>
      <c r="IO127" s="18"/>
      <c r="IP127" s="18"/>
      <c r="IQ127" s="18"/>
      <c r="IR127" s="18"/>
      <c r="IS127" s="18"/>
      <c r="IT127" s="18"/>
      <c r="IU127" s="18"/>
      <c r="IV127" s="18"/>
      <c r="IW127" s="18"/>
      <c r="IX127" s="18"/>
      <c r="IY127" s="18"/>
      <c r="IZ127" s="18"/>
      <c r="JA127" s="18"/>
      <c r="JB127" s="18"/>
      <c r="JC127" s="18"/>
      <c r="JD127" s="18"/>
      <c r="JE127" s="18"/>
      <c r="JF127" s="18"/>
    </row>
    <row r="128" spans="36:266" x14ac:dyDescent="0.3">
      <c r="AJ128" s="24"/>
      <c r="AK128" s="24"/>
      <c r="AL128" s="20"/>
      <c r="AM128" s="23"/>
      <c r="AN128" s="18"/>
      <c r="AO128" s="24"/>
      <c r="AW128" s="71"/>
      <c r="AX128" s="71"/>
      <c r="AY128" s="71"/>
      <c r="BB128" s="25"/>
      <c r="BC128" s="21"/>
      <c r="BG128" s="18"/>
      <c r="BN128" s="22"/>
      <c r="BO128" s="22"/>
      <c r="BP128" s="22"/>
      <c r="BQ128" s="22"/>
      <c r="BR128" s="15"/>
      <c r="CF128" s="15"/>
      <c r="CL128" s="22"/>
      <c r="CM128" s="15"/>
      <c r="CR128" s="22"/>
      <c r="CT128" s="15"/>
      <c r="CW128" s="22"/>
      <c r="DA128" s="15"/>
      <c r="DH128" s="15"/>
      <c r="DJ128" s="22"/>
      <c r="DO128" s="15"/>
      <c r="DV128" s="15"/>
      <c r="EC128" s="15"/>
      <c r="EJ128" s="15"/>
      <c r="EQ128" s="15"/>
      <c r="EX128" s="15"/>
      <c r="FE128" s="15"/>
      <c r="FL128" s="15"/>
      <c r="FS128" s="15"/>
      <c r="FZ128" s="15"/>
      <c r="GG128" s="15"/>
      <c r="GN128" s="15"/>
      <c r="GP128" s="22"/>
      <c r="GQ128" s="22"/>
      <c r="GR128" s="22"/>
      <c r="GS128" s="22"/>
      <c r="GT128" s="22"/>
      <c r="GU128" s="15"/>
      <c r="GV128" s="22"/>
      <c r="GW128" s="22"/>
      <c r="GX128" s="22"/>
      <c r="GY128" s="18"/>
      <c r="GZ128" s="18"/>
      <c r="HA128" s="18"/>
      <c r="HB128" s="18"/>
      <c r="HC128" s="18"/>
      <c r="HD128" s="18"/>
      <c r="HE128" s="18"/>
      <c r="HF128" s="18"/>
      <c r="HG128" s="18"/>
      <c r="HH128" s="18"/>
      <c r="HI128" s="18"/>
      <c r="HJ128" s="18"/>
      <c r="HK128" s="18"/>
      <c r="HL128" s="18"/>
      <c r="HM128" s="18"/>
      <c r="HN128" s="18"/>
      <c r="HO128" s="18"/>
      <c r="HP128" s="18"/>
      <c r="HQ128" s="18"/>
      <c r="HR128" s="18"/>
      <c r="HS128" s="18"/>
      <c r="HT128" s="18"/>
      <c r="HU128" s="18"/>
      <c r="HV128" s="18"/>
      <c r="HW128" s="18"/>
      <c r="HX128" s="18"/>
      <c r="HY128" s="18"/>
      <c r="HZ128" s="18"/>
      <c r="IA128" s="18"/>
      <c r="IB128" s="18"/>
      <c r="IC128" s="18"/>
      <c r="ID128" s="18"/>
      <c r="IE128" s="18"/>
      <c r="IF128" s="18"/>
      <c r="IG128" s="18"/>
      <c r="IH128" s="18"/>
      <c r="II128" s="18"/>
      <c r="IJ128" s="18"/>
      <c r="IK128" s="18"/>
      <c r="IL128" s="18"/>
      <c r="IM128" s="18"/>
      <c r="IN128" s="18"/>
      <c r="IO128" s="18"/>
      <c r="IP128" s="18"/>
      <c r="IQ128" s="18"/>
      <c r="IR128" s="18"/>
      <c r="IS128" s="18"/>
      <c r="IT128" s="18"/>
      <c r="IU128" s="18"/>
      <c r="IV128" s="18"/>
      <c r="IW128" s="18"/>
      <c r="IX128" s="18"/>
      <c r="IY128" s="18"/>
      <c r="IZ128" s="18"/>
      <c r="JA128" s="18"/>
      <c r="JB128" s="18"/>
      <c r="JC128" s="18"/>
      <c r="JD128" s="18"/>
      <c r="JE128" s="18"/>
      <c r="JF128" s="18"/>
    </row>
    <row r="129" spans="36:266" x14ac:dyDescent="0.3">
      <c r="AJ129" s="24"/>
      <c r="AK129" s="24"/>
      <c r="AL129" s="20"/>
      <c r="AM129" s="23"/>
      <c r="AN129" s="18"/>
      <c r="AO129" s="24"/>
      <c r="AW129" s="71"/>
      <c r="AX129" s="71"/>
      <c r="AY129" s="71"/>
      <c r="BB129" s="25"/>
      <c r="BC129" s="21"/>
      <c r="BG129" s="18"/>
      <c r="BN129" s="22"/>
      <c r="BO129" s="22"/>
      <c r="BP129" s="22"/>
      <c r="BQ129" s="22"/>
      <c r="BR129" s="15"/>
      <c r="CF129" s="15"/>
      <c r="CL129" s="22"/>
      <c r="CM129" s="15"/>
      <c r="CR129" s="22"/>
      <c r="CT129" s="15"/>
      <c r="CW129" s="22"/>
      <c r="DA129" s="15"/>
      <c r="DH129" s="15"/>
      <c r="DJ129" s="22"/>
      <c r="DO129" s="15"/>
      <c r="DV129" s="15"/>
      <c r="EC129" s="15"/>
      <c r="EJ129" s="15"/>
      <c r="EQ129" s="15"/>
      <c r="EX129" s="15"/>
      <c r="FE129" s="15"/>
      <c r="FL129" s="15"/>
      <c r="FS129" s="15"/>
      <c r="FZ129" s="15"/>
      <c r="GG129" s="15"/>
      <c r="GN129" s="15"/>
      <c r="GP129" s="22"/>
      <c r="GQ129" s="22"/>
      <c r="GR129" s="22"/>
      <c r="GS129" s="22"/>
      <c r="GT129" s="22"/>
      <c r="GU129" s="15"/>
      <c r="GV129" s="22"/>
      <c r="GW129" s="22"/>
      <c r="GX129" s="22"/>
      <c r="GY129" s="18"/>
      <c r="GZ129" s="18"/>
      <c r="HA129" s="18"/>
      <c r="HB129" s="18"/>
      <c r="HC129" s="18"/>
      <c r="HD129" s="18"/>
      <c r="HE129" s="18"/>
      <c r="HF129" s="18"/>
      <c r="HG129" s="18"/>
      <c r="HH129" s="18"/>
      <c r="HI129" s="18"/>
      <c r="HJ129" s="18"/>
      <c r="HK129" s="18"/>
      <c r="HL129" s="18"/>
      <c r="HM129" s="18"/>
      <c r="HN129" s="18"/>
      <c r="HO129" s="18"/>
      <c r="HP129" s="18"/>
      <c r="HQ129" s="18"/>
      <c r="HR129" s="18"/>
      <c r="HS129" s="18"/>
      <c r="HT129" s="18"/>
      <c r="HU129" s="18"/>
      <c r="HV129" s="18"/>
      <c r="HW129" s="18"/>
      <c r="HX129" s="18"/>
      <c r="HY129" s="18"/>
      <c r="HZ129" s="18"/>
      <c r="IA129" s="18"/>
      <c r="IB129" s="18"/>
      <c r="IC129" s="18"/>
      <c r="ID129" s="18"/>
      <c r="IE129" s="18"/>
      <c r="IF129" s="18"/>
      <c r="IG129" s="18"/>
      <c r="IH129" s="18"/>
      <c r="II129" s="18"/>
      <c r="IJ129" s="18"/>
      <c r="IK129" s="18"/>
      <c r="IL129" s="18"/>
      <c r="IM129" s="18"/>
      <c r="IN129" s="18"/>
      <c r="IO129" s="18"/>
      <c r="IP129" s="18"/>
      <c r="IQ129" s="18"/>
      <c r="IR129" s="18"/>
      <c r="IS129" s="18"/>
      <c r="IT129" s="18"/>
      <c r="IU129" s="18"/>
      <c r="IV129" s="18"/>
      <c r="IW129" s="18"/>
      <c r="IX129" s="18"/>
      <c r="IY129" s="18"/>
      <c r="IZ129" s="18"/>
      <c r="JA129" s="18"/>
      <c r="JB129" s="18"/>
      <c r="JC129" s="18"/>
      <c r="JD129" s="18"/>
      <c r="JE129" s="18"/>
      <c r="JF129" s="18"/>
    </row>
    <row r="130" spans="36:266" x14ac:dyDescent="0.3">
      <c r="AJ130" s="24"/>
      <c r="AK130" s="24"/>
      <c r="AL130" s="20"/>
      <c r="AM130" s="23"/>
      <c r="AN130" s="18"/>
      <c r="AO130" s="24"/>
      <c r="AW130" s="71"/>
      <c r="AX130" s="71"/>
      <c r="AY130" s="71"/>
      <c r="BB130" s="25"/>
      <c r="BC130" s="21"/>
      <c r="BG130" s="18"/>
      <c r="BN130" s="22"/>
      <c r="BO130" s="22"/>
      <c r="BP130" s="22"/>
      <c r="BQ130" s="22"/>
      <c r="BR130" s="15"/>
      <c r="CF130" s="15"/>
      <c r="CL130" s="22"/>
      <c r="CM130" s="15"/>
      <c r="CR130" s="22"/>
      <c r="CT130" s="15"/>
      <c r="CW130" s="22"/>
      <c r="DA130" s="15"/>
      <c r="DH130" s="15"/>
      <c r="DJ130" s="22"/>
      <c r="DO130" s="15"/>
      <c r="DV130" s="15"/>
      <c r="EC130" s="15"/>
      <c r="EJ130" s="15"/>
      <c r="EQ130" s="15"/>
      <c r="EX130" s="15"/>
      <c r="FE130" s="15"/>
      <c r="FL130" s="15"/>
      <c r="FS130" s="15"/>
      <c r="FZ130" s="15"/>
      <c r="GG130" s="15"/>
      <c r="GN130" s="15"/>
      <c r="GP130" s="22"/>
      <c r="GQ130" s="22"/>
      <c r="GR130" s="22"/>
      <c r="GS130" s="22"/>
      <c r="GT130" s="22"/>
      <c r="GU130" s="15"/>
      <c r="GV130" s="22"/>
      <c r="GW130" s="22"/>
      <c r="GX130" s="22"/>
      <c r="GY130" s="18"/>
      <c r="GZ130" s="18"/>
      <c r="HA130" s="18"/>
      <c r="HB130" s="18"/>
      <c r="HC130" s="18"/>
      <c r="HD130" s="18"/>
      <c r="HE130" s="18"/>
      <c r="HF130" s="18"/>
      <c r="HG130" s="18"/>
      <c r="HH130" s="18"/>
      <c r="HI130" s="18"/>
      <c r="HJ130" s="18"/>
      <c r="HK130" s="18"/>
      <c r="HL130" s="18"/>
      <c r="HM130" s="18"/>
      <c r="HN130" s="18"/>
      <c r="HO130" s="18"/>
      <c r="HP130" s="18"/>
      <c r="HQ130" s="18"/>
      <c r="HR130" s="18"/>
      <c r="HS130" s="18"/>
      <c r="HT130" s="18"/>
      <c r="HU130" s="18"/>
      <c r="HV130" s="18"/>
      <c r="HW130" s="18"/>
      <c r="HX130" s="18"/>
      <c r="HY130" s="18"/>
      <c r="HZ130" s="18"/>
      <c r="IA130" s="18"/>
      <c r="IB130" s="18"/>
      <c r="IC130" s="18"/>
      <c r="ID130" s="18"/>
      <c r="IE130" s="18"/>
      <c r="IF130" s="18"/>
      <c r="IG130" s="18"/>
      <c r="IH130" s="18"/>
      <c r="II130" s="18"/>
      <c r="IJ130" s="18"/>
      <c r="IK130" s="18"/>
      <c r="IL130" s="18"/>
      <c r="IM130" s="18"/>
      <c r="IN130" s="18"/>
      <c r="IO130" s="18"/>
      <c r="IP130" s="18"/>
      <c r="IQ130" s="18"/>
      <c r="IR130" s="18"/>
      <c r="IS130" s="18"/>
      <c r="IT130" s="18"/>
      <c r="IU130" s="18"/>
      <c r="IV130" s="18"/>
      <c r="IW130" s="18"/>
      <c r="IX130" s="18"/>
      <c r="IY130" s="18"/>
      <c r="IZ130" s="18"/>
      <c r="JA130" s="18"/>
      <c r="JB130" s="18"/>
      <c r="JC130" s="18"/>
      <c r="JD130" s="18"/>
      <c r="JE130" s="18"/>
      <c r="JF130" s="18"/>
    </row>
    <row r="131" spans="36:266" x14ac:dyDescent="0.3">
      <c r="AJ131" s="24"/>
      <c r="AK131" s="24"/>
      <c r="AL131" s="20"/>
      <c r="AM131" s="23"/>
      <c r="AN131" s="18"/>
      <c r="AO131" s="24"/>
      <c r="AW131" s="71"/>
      <c r="AX131" s="71"/>
      <c r="AY131" s="71"/>
      <c r="BB131" s="25"/>
      <c r="BC131" s="21"/>
      <c r="BG131" s="18"/>
      <c r="BN131" s="22"/>
      <c r="BO131" s="22"/>
      <c r="BP131" s="22"/>
      <c r="BQ131" s="22"/>
      <c r="BR131" s="15"/>
      <c r="CF131" s="15"/>
      <c r="CL131" s="22"/>
      <c r="CM131" s="15"/>
      <c r="CR131" s="22"/>
      <c r="CT131" s="15"/>
      <c r="CW131" s="22"/>
      <c r="DA131" s="15"/>
      <c r="DH131" s="15"/>
      <c r="DJ131" s="22"/>
      <c r="DO131" s="15"/>
      <c r="DV131" s="15"/>
      <c r="EC131" s="15"/>
      <c r="EJ131" s="15"/>
      <c r="EQ131" s="15"/>
      <c r="EX131" s="15"/>
      <c r="FE131" s="15"/>
      <c r="FL131" s="15"/>
      <c r="FS131" s="15"/>
      <c r="FZ131" s="15"/>
      <c r="GG131" s="15"/>
      <c r="GN131" s="15"/>
      <c r="GP131" s="22"/>
      <c r="GQ131" s="22"/>
      <c r="GR131" s="22"/>
      <c r="GS131" s="22"/>
      <c r="GT131" s="22"/>
      <c r="GU131" s="15"/>
      <c r="GV131" s="22"/>
      <c r="GW131" s="22"/>
      <c r="GX131" s="22"/>
      <c r="GY131" s="18"/>
      <c r="GZ131" s="18"/>
      <c r="HA131" s="18"/>
      <c r="HB131" s="18"/>
      <c r="HC131" s="18"/>
      <c r="HD131" s="18"/>
      <c r="HE131" s="18"/>
      <c r="HF131" s="18"/>
      <c r="HG131" s="18"/>
      <c r="HH131" s="18"/>
      <c r="HI131" s="18"/>
      <c r="HJ131" s="18"/>
      <c r="HK131" s="18"/>
      <c r="HL131" s="18"/>
      <c r="HM131" s="18"/>
      <c r="HN131" s="18"/>
      <c r="HO131" s="18"/>
      <c r="HP131" s="18"/>
      <c r="HQ131" s="18"/>
      <c r="HR131" s="18"/>
      <c r="HS131" s="18"/>
      <c r="HT131" s="18"/>
      <c r="HU131" s="18"/>
      <c r="HV131" s="18"/>
      <c r="HW131" s="18"/>
      <c r="HX131" s="18"/>
      <c r="HY131" s="18"/>
      <c r="HZ131" s="18"/>
      <c r="IA131" s="18"/>
      <c r="IB131" s="18"/>
      <c r="IC131" s="18"/>
      <c r="ID131" s="18"/>
      <c r="IE131" s="18"/>
      <c r="IF131" s="18"/>
      <c r="IG131" s="18"/>
      <c r="IH131" s="18"/>
      <c r="II131" s="18"/>
      <c r="IJ131" s="18"/>
      <c r="IK131" s="18"/>
      <c r="IL131" s="18"/>
      <c r="IM131" s="18"/>
      <c r="IN131" s="18"/>
      <c r="IO131" s="18"/>
      <c r="IP131" s="18"/>
      <c r="IQ131" s="18"/>
      <c r="IR131" s="18"/>
      <c r="IS131" s="18"/>
      <c r="IT131" s="18"/>
      <c r="IU131" s="18"/>
      <c r="IV131" s="18"/>
      <c r="IW131" s="18"/>
      <c r="IX131" s="18"/>
      <c r="IY131" s="18"/>
      <c r="IZ131" s="18"/>
      <c r="JA131" s="18"/>
      <c r="JB131" s="18"/>
      <c r="JC131" s="18"/>
      <c r="JD131" s="18"/>
      <c r="JE131" s="18"/>
      <c r="JF131" s="18"/>
    </row>
    <row r="132" spans="36:266" x14ac:dyDescent="0.3">
      <c r="AJ132" s="24"/>
      <c r="AK132" s="24"/>
      <c r="AL132" s="20"/>
      <c r="AM132" s="23"/>
      <c r="AN132" s="18"/>
      <c r="AO132" s="24"/>
      <c r="AW132" s="71"/>
      <c r="AX132" s="71"/>
      <c r="AY132" s="71"/>
      <c r="BB132" s="25"/>
      <c r="BC132" s="21"/>
      <c r="BG132" s="18"/>
      <c r="BN132" s="22"/>
      <c r="BO132" s="22"/>
      <c r="BP132" s="22"/>
      <c r="BQ132" s="22"/>
      <c r="BR132" s="15"/>
      <c r="CF132" s="15"/>
      <c r="CL132" s="22"/>
      <c r="CM132" s="15"/>
      <c r="CR132" s="22"/>
      <c r="CT132" s="15"/>
      <c r="CW132" s="22"/>
      <c r="DA132" s="15"/>
      <c r="DH132" s="15"/>
      <c r="DJ132" s="22"/>
      <c r="DO132" s="15"/>
      <c r="DV132" s="15"/>
      <c r="EC132" s="15"/>
      <c r="EJ132" s="15"/>
      <c r="EQ132" s="15"/>
      <c r="EX132" s="15"/>
      <c r="FE132" s="15"/>
      <c r="FL132" s="15"/>
      <c r="FS132" s="15"/>
      <c r="FZ132" s="15"/>
      <c r="GG132" s="15"/>
      <c r="GN132" s="15"/>
      <c r="GP132" s="22"/>
      <c r="GQ132" s="22"/>
      <c r="GR132" s="22"/>
      <c r="GS132" s="22"/>
      <c r="GT132" s="22"/>
      <c r="GU132" s="15"/>
      <c r="GV132" s="22"/>
      <c r="GW132" s="22"/>
      <c r="GX132" s="22"/>
      <c r="GY132" s="18"/>
      <c r="GZ132" s="18"/>
      <c r="HA132" s="18"/>
      <c r="HB132" s="18"/>
      <c r="HC132" s="18"/>
      <c r="HD132" s="18"/>
      <c r="HE132" s="18"/>
      <c r="HF132" s="18"/>
      <c r="HG132" s="18"/>
      <c r="HH132" s="18"/>
      <c r="HI132" s="18"/>
      <c r="HJ132" s="18"/>
      <c r="HK132" s="18"/>
      <c r="HL132" s="18"/>
      <c r="HM132" s="18"/>
      <c r="HN132" s="18"/>
      <c r="HO132" s="18"/>
      <c r="HP132" s="18"/>
      <c r="HQ132" s="18"/>
      <c r="HR132" s="18"/>
      <c r="HS132" s="18"/>
      <c r="HT132" s="18"/>
      <c r="HU132" s="18"/>
      <c r="HV132" s="18"/>
      <c r="HW132" s="18"/>
      <c r="HX132" s="18"/>
      <c r="HY132" s="18"/>
      <c r="HZ132" s="18"/>
      <c r="IA132" s="18"/>
      <c r="IB132" s="18"/>
      <c r="IC132" s="18"/>
      <c r="ID132" s="18"/>
      <c r="IE132" s="18"/>
      <c r="IF132" s="18"/>
      <c r="IG132" s="18"/>
      <c r="IH132" s="18"/>
      <c r="II132" s="18"/>
      <c r="IJ132" s="18"/>
      <c r="IK132" s="18"/>
      <c r="IL132" s="18"/>
      <c r="IM132" s="18"/>
      <c r="IN132" s="18"/>
      <c r="IO132" s="18"/>
      <c r="IP132" s="18"/>
      <c r="IQ132" s="18"/>
      <c r="IR132" s="18"/>
      <c r="IS132" s="18"/>
      <c r="IT132" s="18"/>
      <c r="IU132" s="18"/>
      <c r="IV132" s="18"/>
      <c r="IW132" s="18"/>
      <c r="IX132" s="18"/>
      <c r="IY132" s="18"/>
      <c r="IZ132" s="18"/>
      <c r="JA132" s="18"/>
      <c r="JB132" s="18"/>
      <c r="JC132" s="18"/>
      <c r="JD132" s="18"/>
      <c r="JE132" s="18"/>
      <c r="JF132" s="18"/>
    </row>
    <row r="133" spans="36:266" x14ac:dyDescent="0.3">
      <c r="AJ133" s="24"/>
      <c r="AK133" s="24"/>
      <c r="AL133" s="20"/>
      <c r="AM133" s="23"/>
      <c r="AN133" s="18"/>
      <c r="AO133" s="24"/>
      <c r="AW133" s="71"/>
      <c r="AX133" s="71"/>
      <c r="AY133" s="71"/>
      <c r="BB133" s="25"/>
      <c r="BC133" s="21"/>
      <c r="BG133" s="18"/>
      <c r="BN133" s="22"/>
      <c r="BO133" s="22"/>
      <c r="BP133" s="22"/>
      <c r="BQ133" s="22"/>
      <c r="BR133" s="15"/>
      <c r="CF133" s="15"/>
      <c r="CL133" s="22"/>
      <c r="CM133" s="15"/>
      <c r="CR133" s="22"/>
      <c r="CT133" s="15"/>
      <c r="CW133" s="22"/>
      <c r="DA133" s="15"/>
      <c r="DH133" s="15"/>
      <c r="DJ133" s="22"/>
      <c r="DO133" s="15"/>
      <c r="DV133" s="15"/>
      <c r="EC133" s="15"/>
      <c r="EJ133" s="15"/>
      <c r="EQ133" s="15"/>
      <c r="EX133" s="15"/>
      <c r="FE133" s="15"/>
      <c r="FL133" s="15"/>
      <c r="FS133" s="15"/>
      <c r="FZ133" s="15"/>
      <c r="GG133" s="15"/>
      <c r="GN133" s="15"/>
      <c r="GP133" s="22"/>
      <c r="GQ133" s="22"/>
      <c r="GR133" s="22"/>
      <c r="GS133" s="22"/>
      <c r="GT133" s="22"/>
      <c r="GU133" s="15"/>
      <c r="GV133" s="22"/>
      <c r="GW133" s="22"/>
      <c r="GX133" s="22"/>
      <c r="GY133" s="18"/>
      <c r="GZ133" s="18"/>
      <c r="HA133" s="18"/>
      <c r="HB133" s="18"/>
      <c r="HC133" s="18"/>
      <c r="HD133" s="18"/>
      <c r="HE133" s="18"/>
      <c r="HF133" s="18"/>
      <c r="HG133" s="18"/>
      <c r="HH133" s="18"/>
      <c r="HI133" s="18"/>
      <c r="HJ133" s="18"/>
      <c r="HK133" s="18"/>
      <c r="HL133" s="18"/>
      <c r="HM133" s="18"/>
      <c r="HN133" s="18"/>
      <c r="HO133" s="18"/>
      <c r="HP133" s="18"/>
      <c r="HQ133" s="18"/>
      <c r="HR133" s="18"/>
      <c r="HS133" s="18"/>
      <c r="HT133" s="18"/>
      <c r="HU133" s="18"/>
      <c r="HV133" s="18"/>
      <c r="HW133" s="18"/>
      <c r="HX133" s="18"/>
      <c r="HY133" s="18"/>
      <c r="HZ133" s="18"/>
      <c r="IA133" s="18"/>
      <c r="IB133" s="18"/>
      <c r="IC133" s="18"/>
      <c r="ID133" s="18"/>
      <c r="IE133" s="18"/>
      <c r="IF133" s="18"/>
      <c r="IG133" s="18"/>
      <c r="IH133" s="18"/>
      <c r="II133" s="18"/>
      <c r="IJ133" s="18"/>
      <c r="IK133" s="18"/>
      <c r="IL133" s="18"/>
      <c r="IM133" s="18"/>
      <c r="IN133" s="18"/>
      <c r="IO133" s="18"/>
      <c r="IP133" s="18"/>
      <c r="IQ133" s="18"/>
      <c r="IR133" s="18"/>
      <c r="IS133" s="18"/>
      <c r="IT133" s="18"/>
      <c r="IU133" s="18"/>
      <c r="IV133" s="18"/>
      <c r="IW133" s="18"/>
      <c r="IX133" s="18"/>
      <c r="IY133" s="18"/>
      <c r="IZ133" s="18"/>
      <c r="JA133" s="18"/>
      <c r="JB133" s="18"/>
      <c r="JC133" s="18"/>
      <c r="JD133" s="18"/>
      <c r="JE133" s="18"/>
      <c r="JF133" s="18"/>
    </row>
    <row r="134" spans="36:266" x14ac:dyDescent="0.3">
      <c r="AJ134" s="24"/>
      <c r="AK134" s="24"/>
      <c r="AL134" s="20"/>
      <c r="AM134" s="23"/>
      <c r="AN134" s="18"/>
      <c r="AO134" s="24"/>
      <c r="AW134" s="71"/>
      <c r="AX134" s="71"/>
      <c r="AY134" s="71"/>
      <c r="BB134" s="25"/>
      <c r="BC134" s="21"/>
      <c r="BG134" s="18"/>
      <c r="BN134" s="22"/>
      <c r="BO134" s="22"/>
      <c r="BP134" s="22"/>
      <c r="BQ134" s="22"/>
      <c r="BR134" s="15"/>
      <c r="CF134" s="15"/>
      <c r="CL134" s="22"/>
      <c r="CM134" s="15"/>
      <c r="CR134" s="22"/>
      <c r="CT134" s="15"/>
      <c r="CW134" s="22"/>
      <c r="DA134" s="15"/>
      <c r="DH134" s="15"/>
      <c r="DJ134" s="22"/>
      <c r="DO134" s="15"/>
      <c r="DV134" s="15"/>
      <c r="EC134" s="15"/>
      <c r="EJ134" s="15"/>
      <c r="EQ134" s="15"/>
      <c r="EX134" s="15"/>
      <c r="FE134" s="15"/>
      <c r="FL134" s="15"/>
      <c r="FS134" s="15"/>
      <c r="FZ134" s="15"/>
      <c r="GG134" s="15"/>
      <c r="GN134" s="15"/>
      <c r="GP134" s="22"/>
      <c r="GQ134" s="22"/>
      <c r="GR134" s="22"/>
      <c r="GS134" s="22"/>
      <c r="GT134" s="22"/>
      <c r="GU134" s="15"/>
      <c r="GV134" s="22"/>
      <c r="GW134" s="22"/>
      <c r="GX134" s="22"/>
      <c r="GY134" s="18"/>
      <c r="GZ134" s="18"/>
      <c r="HA134" s="18"/>
      <c r="HB134" s="18"/>
      <c r="HC134" s="18"/>
      <c r="HD134" s="18"/>
      <c r="HE134" s="18"/>
      <c r="HF134" s="18"/>
      <c r="HG134" s="18"/>
      <c r="HH134" s="18"/>
      <c r="HI134" s="18"/>
      <c r="HJ134" s="18"/>
      <c r="HK134" s="18"/>
      <c r="HL134" s="18"/>
      <c r="HM134" s="18"/>
      <c r="HN134" s="18"/>
      <c r="HO134" s="18"/>
      <c r="HP134" s="18"/>
      <c r="HQ134" s="18"/>
      <c r="HR134" s="18"/>
      <c r="HS134" s="18"/>
      <c r="HT134" s="18"/>
      <c r="HU134" s="18"/>
      <c r="HV134" s="18"/>
      <c r="HW134" s="18"/>
      <c r="HX134" s="18"/>
      <c r="HY134" s="18"/>
      <c r="HZ134" s="18"/>
      <c r="IA134" s="18"/>
      <c r="IB134" s="18"/>
      <c r="IC134" s="18"/>
      <c r="ID134" s="18"/>
      <c r="IE134" s="18"/>
      <c r="IF134" s="18"/>
      <c r="IG134" s="18"/>
      <c r="IH134" s="18"/>
      <c r="II134" s="18"/>
      <c r="IJ134" s="18"/>
      <c r="IK134" s="18"/>
      <c r="IL134" s="18"/>
      <c r="IM134" s="18"/>
      <c r="IN134" s="18"/>
      <c r="IO134" s="18"/>
      <c r="IP134" s="18"/>
      <c r="IQ134" s="18"/>
      <c r="IR134" s="18"/>
      <c r="IS134" s="18"/>
      <c r="IT134" s="18"/>
      <c r="IU134" s="18"/>
      <c r="IV134" s="18"/>
      <c r="IW134" s="18"/>
      <c r="IX134" s="18"/>
      <c r="IY134" s="18"/>
      <c r="IZ134" s="18"/>
      <c r="JA134" s="18"/>
      <c r="JB134" s="18"/>
      <c r="JC134" s="18"/>
      <c r="JD134" s="18"/>
      <c r="JE134" s="18"/>
      <c r="JF134" s="18"/>
    </row>
    <row r="135" spans="36:266" x14ac:dyDescent="0.3">
      <c r="AJ135" s="24"/>
      <c r="AK135" s="24"/>
      <c r="AL135" s="20"/>
      <c r="AM135" s="23"/>
      <c r="AN135" s="18"/>
      <c r="AO135" s="24"/>
      <c r="AW135" s="71"/>
      <c r="AX135" s="71"/>
      <c r="AY135" s="71"/>
      <c r="BB135" s="25"/>
      <c r="BC135" s="21"/>
      <c r="BG135" s="18"/>
      <c r="BN135" s="22"/>
      <c r="BO135" s="22"/>
      <c r="BP135" s="22"/>
      <c r="BQ135" s="22"/>
      <c r="BR135" s="15"/>
      <c r="CF135" s="15"/>
      <c r="CL135" s="22"/>
      <c r="CM135" s="15"/>
      <c r="CR135" s="22"/>
      <c r="CT135" s="15"/>
      <c r="CW135" s="22"/>
      <c r="DA135" s="15"/>
      <c r="DH135" s="15"/>
      <c r="DJ135" s="22"/>
      <c r="DO135" s="15"/>
      <c r="DV135" s="15"/>
      <c r="EC135" s="15"/>
      <c r="EJ135" s="15"/>
      <c r="EQ135" s="15"/>
      <c r="EX135" s="15"/>
      <c r="FE135" s="15"/>
      <c r="FL135" s="15"/>
      <c r="FS135" s="15"/>
      <c r="FZ135" s="15"/>
      <c r="GG135" s="15"/>
      <c r="GN135" s="15"/>
      <c r="GP135" s="22"/>
      <c r="GQ135" s="22"/>
      <c r="GR135" s="22"/>
      <c r="GS135" s="22"/>
      <c r="GT135" s="22"/>
      <c r="GU135" s="15"/>
      <c r="GV135" s="22"/>
      <c r="GW135" s="22"/>
      <c r="GX135" s="22"/>
      <c r="GY135" s="18"/>
      <c r="GZ135" s="18"/>
      <c r="HA135" s="18"/>
      <c r="HB135" s="18"/>
      <c r="HC135" s="18"/>
      <c r="HD135" s="18"/>
      <c r="HE135" s="18"/>
      <c r="HF135" s="18"/>
      <c r="HG135" s="18"/>
      <c r="HH135" s="18"/>
      <c r="HI135" s="18"/>
      <c r="HJ135" s="18"/>
      <c r="HK135" s="18"/>
      <c r="HL135" s="18"/>
      <c r="HM135" s="18"/>
      <c r="HN135" s="18"/>
      <c r="HO135" s="18"/>
      <c r="HP135" s="18"/>
      <c r="HQ135" s="18"/>
      <c r="HR135" s="18"/>
      <c r="HS135" s="18"/>
      <c r="HT135" s="18"/>
      <c r="HU135" s="18"/>
      <c r="HV135" s="18"/>
      <c r="HW135" s="18"/>
      <c r="HX135" s="18"/>
      <c r="HY135" s="18"/>
      <c r="HZ135" s="18"/>
      <c r="IA135" s="18"/>
      <c r="IB135" s="18"/>
      <c r="IC135" s="18"/>
      <c r="ID135" s="18"/>
      <c r="IE135" s="18"/>
      <c r="IF135" s="18"/>
      <c r="IG135" s="18"/>
      <c r="IH135" s="18"/>
      <c r="II135" s="18"/>
      <c r="IJ135" s="18"/>
      <c r="IK135" s="18"/>
      <c r="IL135" s="18"/>
      <c r="IM135" s="18"/>
      <c r="IN135" s="18"/>
      <c r="IO135" s="18"/>
      <c r="IP135" s="18"/>
      <c r="IQ135" s="18"/>
      <c r="IR135" s="18"/>
      <c r="IS135" s="18"/>
      <c r="IT135" s="18"/>
      <c r="IU135" s="18"/>
      <c r="IV135" s="18"/>
      <c r="IW135" s="18"/>
      <c r="IX135" s="18"/>
      <c r="IY135" s="18"/>
      <c r="IZ135" s="18"/>
      <c r="JA135" s="18"/>
      <c r="JB135" s="18"/>
      <c r="JC135" s="18"/>
      <c r="JD135" s="18"/>
      <c r="JE135" s="18"/>
      <c r="JF135" s="18"/>
    </row>
    <row r="136" spans="36:266" x14ac:dyDescent="0.3">
      <c r="AJ136" s="24"/>
      <c r="AK136" s="24"/>
      <c r="AL136" s="20"/>
      <c r="AM136" s="23"/>
      <c r="AN136" s="18"/>
      <c r="AO136" s="24"/>
      <c r="AW136" s="71"/>
      <c r="AX136" s="71"/>
      <c r="AY136" s="71"/>
      <c r="BB136" s="25"/>
      <c r="BC136" s="21"/>
      <c r="BG136" s="18"/>
      <c r="BN136" s="22"/>
      <c r="BO136" s="22"/>
      <c r="BP136" s="22"/>
      <c r="BQ136" s="22"/>
      <c r="BR136" s="15"/>
      <c r="CF136" s="15"/>
      <c r="CL136" s="22"/>
      <c r="CM136" s="15"/>
      <c r="CR136" s="22"/>
      <c r="CT136" s="15"/>
      <c r="CW136" s="22"/>
      <c r="DA136" s="15"/>
      <c r="DH136" s="15"/>
      <c r="DJ136" s="22"/>
      <c r="DO136" s="15"/>
      <c r="DV136" s="15"/>
      <c r="EC136" s="15"/>
      <c r="EJ136" s="15"/>
      <c r="EQ136" s="15"/>
      <c r="EX136" s="15"/>
      <c r="FE136" s="15"/>
      <c r="FL136" s="15"/>
      <c r="FS136" s="15"/>
      <c r="FZ136" s="15"/>
      <c r="GG136" s="15"/>
      <c r="GN136" s="15"/>
      <c r="GP136" s="22"/>
      <c r="GQ136" s="22"/>
      <c r="GR136" s="22"/>
      <c r="GS136" s="22"/>
      <c r="GT136" s="22"/>
      <c r="GU136" s="15"/>
      <c r="GV136" s="22"/>
      <c r="GW136" s="22"/>
      <c r="GX136" s="22"/>
      <c r="GY136" s="18"/>
      <c r="GZ136" s="18"/>
      <c r="HA136" s="18"/>
      <c r="HB136" s="18"/>
      <c r="HC136" s="18"/>
      <c r="HD136" s="18"/>
      <c r="HE136" s="18"/>
      <c r="HF136" s="18"/>
      <c r="HG136" s="18"/>
      <c r="HH136" s="18"/>
      <c r="HI136" s="18"/>
      <c r="HJ136" s="18"/>
      <c r="HK136" s="18"/>
      <c r="HL136" s="18"/>
      <c r="HM136" s="18"/>
      <c r="HN136" s="18"/>
      <c r="HO136" s="18"/>
      <c r="HP136" s="18"/>
      <c r="HQ136" s="18"/>
      <c r="HR136" s="18"/>
      <c r="HS136" s="18"/>
      <c r="HT136" s="18"/>
      <c r="HU136" s="18"/>
      <c r="HV136" s="18"/>
      <c r="HW136" s="18"/>
      <c r="HX136" s="18"/>
      <c r="HY136" s="18"/>
      <c r="HZ136" s="18"/>
      <c r="IA136" s="18"/>
      <c r="IB136" s="18"/>
      <c r="IC136" s="18"/>
      <c r="ID136" s="18"/>
      <c r="IE136" s="18"/>
      <c r="IF136" s="18"/>
      <c r="IG136" s="18"/>
      <c r="IH136" s="18"/>
      <c r="II136" s="18"/>
      <c r="IJ136" s="18"/>
      <c r="IK136" s="18"/>
      <c r="IL136" s="18"/>
      <c r="IM136" s="18"/>
      <c r="IN136" s="18"/>
      <c r="IO136" s="18"/>
      <c r="IP136" s="18"/>
      <c r="IQ136" s="18"/>
      <c r="IR136" s="18"/>
      <c r="IS136" s="18"/>
      <c r="IT136" s="18"/>
      <c r="IU136" s="18"/>
      <c r="IV136" s="18"/>
      <c r="IW136" s="18"/>
      <c r="IX136" s="18"/>
      <c r="IY136" s="18"/>
      <c r="IZ136" s="18"/>
      <c r="JA136" s="18"/>
      <c r="JB136" s="18"/>
      <c r="JC136" s="18"/>
      <c r="JD136" s="18"/>
      <c r="JE136" s="18"/>
      <c r="JF136" s="18"/>
    </row>
    <row r="137" spans="36:266" x14ac:dyDescent="0.3">
      <c r="AJ137" s="24"/>
      <c r="AK137" s="24"/>
      <c r="AL137" s="20"/>
      <c r="AM137" s="23"/>
      <c r="AN137" s="18"/>
      <c r="AO137" s="24"/>
      <c r="AW137" s="71"/>
      <c r="AX137" s="71"/>
      <c r="AY137" s="71"/>
      <c r="BB137" s="25"/>
      <c r="BC137" s="21"/>
      <c r="BG137" s="18"/>
      <c r="BN137" s="22"/>
      <c r="BO137" s="22"/>
      <c r="BP137" s="22"/>
      <c r="BQ137" s="22"/>
      <c r="BR137" s="15"/>
      <c r="CF137" s="15"/>
      <c r="CL137" s="22"/>
      <c r="CM137" s="15"/>
      <c r="CR137" s="22"/>
      <c r="CT137" s="15"/>
      <c r="CW137" s="22"/>
      <c r="DA137" s="15"/>
      <c r="DH137" s="15"/>
      <c r="DJ137" s="22"/>
      <c r="DO137" s="15"/>
      <c r="DV137" s="15"/>
      <c r="EC137" s="15"/>
      <c r="EJ137" s="15"/>
      <c r="EQ137" s="15"/>
      <c r="EX137" s="15"/>
      <c r="FE137" s="15"/>
      <c r="FL137" s="15"/>
      <c r="FS137" s="15"/>
      <c r="FZ137" s="15"/>
      <c r="GG137" s="15"/>
      <c r="GN137" s="15"/>
      <c r="GP137" s="22"/>
      <c r="GQ137" s="22"/>
      <c r="GR137" s="22"/>
      <c r="GS137" s="22"/>
      <c r="GT137" s="22"/>
      <c r="GU137" s="15"/>
      <c r="GV137" s="22"/>
      <c r="GW137" s="22"/>
      <c r="GX137" s="22"/>
      <c r="GY137" s="18"/>
      <c r="GZ137" s="18"/>
      <c r="HA137" s="18"/>
      <c r="HB137" s="18"/>
      <c r="HC137" s="18"/>
      <c r="HD137" s="18"/>
      <c r="HE137" s="18"/>
      <c r="HF137" s="18"/>
      <c r="HG137" s="18"/>
      <c r="HH137" s="18"/>
      <c r="HI137" s="18"/>
      <c r="HJ137" s="18"/>
      <c r="HK137" s="18"/>
      <c r="HL137" s="18"/>
      <c r="HM137" s="18"/>
      <c r="HN137" s="18"/>
      <c r="HO137" s="18"/>
      <c r="HP137" s="18"/>
      <c r="HQ137" s="18"/>
      <c r="HR137" s="18"/>
      <c r="HS137" s="18"/>
      <c r="HT137" s="18"/>
      <c r="HU137" s="18"/>
      <c r="HV137" s="18"/>
      <c r="HW137" s="18"/>
      <c r="HX137" s="18"/>
      <c r="HY137" s="18"/>
      <c r="HZ137" s="18"/>
      <c r="IA137" s="18"/>
      <c r="IB137" s="18"/>
      <c r="IC137" s="18"/>
      <c r="ID137" s="18"/>
      <c r="IE137" s="18"/>
      <c r="IF137" s="18"/>
      <c r="IG137" s="18"/>
      <c r="IH137" s="18"/>
      <c r="II137" s="18"/>
      <c r="IJ137" s="18"/>
      <c r="IK137" s="18"/>
      <c r="IL137" s="18"/>
      <c r="IM137" s="18"/>
      <c r="IN137" s="18"/>
      <c r="IO137" s="18"/>
      <c r="IP137" s="18"/>
      <c r="IQ137" s="18"/>
      <c r="IR137" s="18"/>
      <c r="IS137" s="18"/>
      <c r="IT137" s="18"/>
      <c r="IU137" s="18"/>
      <c r="IV137" s="18"/>
      <c r="IW137" s="18"/>
      <c r="IX137" s="18"/>
      <c r="IY137" s="18"/>
      <c r="IZ137" s="18"/>
      <c r="JA137" s="18"/>
      <c r="JB137" s="18"/>
      <c r="JC137" s="18"/>
      <c r="JD137" s="18"/>
      <c r="JE137" s="18"/>
      <c r="JF137" s="18"/>
    </row>
    <row r="138" spans="36:266" x14ac:dyDescent="0.3">
      <c r="AJ138" s="24"/>
      <c r="AK138" s="24"/>
      <c r="AL138" s="20"/>
      <c r="AM138" s="23"/>
      <c r="AN138" s="18"/>
      <c r="AO138" s="24"/>
      <c r="AW138" s="71"/>
      <c r="AX138" s="71"/>
      <c r="AY138" s="71"/>
      <c r="BB138" s="25"/>
      <c r="BC138" s="21"/>
      <c r="BG138" s="18"/>
      <c r="BN138" s="22"/>
      <c r="BO138" s="22"/>
      <c r="BP138" s="22"/>
      <c r="BQ138" s="22"/>
      <c r="BR138" s="15"/>
      <c r="CF138" s="15"/>
      <c r="CL138" s="22"/>
      <c r="CM138" s="15"/>
      <c r="CR138" s="22"/>
      <c r="CT138" s="15"/>
      <c r="CW138" s="22"/>
      <c r="DA138" s="15"/>
      <c r="DH138" s="15"/>
      <c r="DJ138" s="22"/>
      <c r="DO138" s="15"/>
      <c r="DV138" s="15"/>
      <c r="EC138" s="15"/>
      <c r="EJ138" s="15"/>
      <c r="EQ138" s="15"/>
      <c r="EX138" s="15"/>
      <c r="FE138" s="15"/>
      <c r="FL138" s="15"/>
      <c r="FS138" s="15"/>
      <c r="FZ138" s="15"/>
      <c r="GG138" s="15"/>
      <c r="GN138" s="15"/>
      <c r="GP138" s="22"/>
      <c r="GQ138" s="22"/>
      <c r="GR138" s="22"/>
      <c r="GS138" s="22"/>
      <c r="GT138" s="22"/>
      <c r="GU138" s="15"/>
      <c r="GV138" s="22"/>
      <c r="GW138" s="22"/>
      <c r="GX138" s="22"/>
      <c r="GY138" s="18"/>
      <c r="GZ138" s="18"/>
      <c r="HA138" s="18"/>
      <c r="HB138" s="18"/>
      <c r="HC138" s="18"/>
      <c r="HD138" s="18"/>
      <c r="HE138" s="18"/>
      <c r="HF138" s="18"/>
      <c r="HG138" s="18"/>
      <c r="HH138" s="18"/>
      <c r="HI138" s="18"/>
      <c r="HJ138" s="18"/>
      <c r="HK138" s="18"/>
      <c r="HL138" s="18"/>
      <c r="HM138" s="18"/>
      <c r="HN138" s="18"/>
      <c r="HO138" s="18"/>
      <c r="HP138" s="18"/>
      <c r="HQ138" s="18"/>
      <c r="HR138" s="18"/>
      <c r="HS138" s="18"/>
      <c r="HT138" s="18"/>
      <c r="HU138" s="18"/>
      <c r="HV138" s="18"/>
      <c r="HW138" s="18"/>
      <c r="HX138" s="18"/>
      <c r="HY138" s="18"/>
      <c r="HZ138" s="18"/>
      <c r="IA138" s="18"/>
      <c r="IB138" s="18"/>
      <c r="IC138" s="18"/>
      <c r="ID138" s="18"/>
      <c r="IE138" s="18"/>
      <c r="IF138" s="18"/>
      <c r="IG138" s="18"/>
      <c r="IH138" s="18"/>
      <c r="II138" s="18"/>
      <c r="IJ138" s="18"/>
      <c r="IK138" s="18"/>
      <c r="IL138" s="18"/>
      <c r="IM138" s="18"/>
      <c r="IN138" s="18"/>
      <c r="IO138" s="18"/>
      <c r="IP138" s="18"/>
      <c r="IQ138" s="18"/>
      <c r="IR138" s="18"/>
      <c r="IS138" s="18"/>
      <c r="IT138" s="18"/>
      <c r="IU138" s="18"/>
      <c r="IV138" s="18"/>
      <c r="IW138" s="18"/>
      <c r="IX138" s="18"/>
      <c r="IY138" s="18"/>
      <c r="IZ138" s="18"/>
      <c r="JA138" s="18"/>
      <c r="JB138" s="18"/>
      <c r="JC138" s="18"/>
      <c r="JD138" s="18"/>
      <c r="JE138" s="18"/>
      <c r="JF138" s="18"/>
    </row>
    <row r="139" spans="36:266" x14ac:dyDescent="0.3">
      <c r="AJ139" s="24"/>
      <c r="AK139" s="24"/>
      <c r="AL139" s="20"/>
      <c r="AM139" s="23"/>
      <c r="AN139" s="18"/>
      <c r="AO139" s="24"/>
      <c r="AW139" s="71"/>
      <c r="AX139" s="71"/>
      <c r="AY139" s="71"/>
      <c r="BB139" s="25"/>
      <c r="BC139" s="21"/>
      <c r="BG139" s="18"/>
      <c r="BN139" s="22"/>
      <c r="BO139" s="22"/>
      <c r="BP139" s="22"/>
      <c r="BQ139" s="22"/>
      <c r="BR139" s="15"/>
      <c r="CF139" s="15"/>
      <c r="CL139" s="22"/>
      <c r="CM139" s="15"/>
      <c r="CR139" s="22"/>
      <c r="CT139" s="15"/>
      <c r="CW139" s="22"/>
      <c r="DA139" s="15"/>
      <c r="DH139" s="15"/>
      <c r="DJ139" s="22"/>
      <c r="DO139" s="15"/>
      <c r="DV139" s="15"/>
      <c r="EC139" s="15"/>
      <c r="EJ139" s="15"/>
      <c r="EQ139" s="15"/>
      <c r="EX139" s="15"/>
      <c r="FE139" s="15"/>
      <c r="FL139" s="15"/>
      <c r="FS139" s="15"/>
      <c r="FZ139" s="15"/>
      <c r="GG139" s="15"/>
      <c r="GN139" s="15"/>
      <c r="GP139" s="22"/>
      <c r="GQ139" s="22"/>
      <c r="GR139" s="22"/>
      <c r="GS139" s="22"/>
      <c r="GT139" s="22"/>
      <c r="GU139" s="15"/>
      <c r="GV139" s="22"/>
      <c r="GW139" s="22"/>
      <c r="GX139" s="22"/>
      <c r="GY139" s="18"/>
      <c r="GZ139" s="18"/>
      <c r="HA139" s="18"/>
      <c r="HB139" s="18"/>
      <c r="HC139" s="18"/>
      <c r="HD139" s="18"/>
      <c r="HE139" s="18"/>
      <c r="HF139" s="18"/>
      <c r="HG139" s="18"/>
      <c r="HH139" s="18"/>
      <c r="HI139" s="18"/>
      <c r="HJ139" s="18"/>
      <c r="HK139" s="18"/>
      <c r="HL139" s="18"/>
      <c r="HM139" s="18"/>
      <c r="HN139" s="18"/>
      <c r="HO139" s="18"/>
      <c r="HP139" s="18"/>
      <c r="HQ139" s="18"/>
      <c r="HR139" s="18"/>
      <c r="HS139" s="18"/>
      <c r="HT139" s="18"/>
      <c r="HU139" s="18"/>
      <c r="HV139" s="18"/>
      <c r="HW139" s="18"/>
      <c r="HX139" s="18"/>
      <c r="HY139" s="18"/>
      <c r="HZ139" s="18"/>
      <c r="IA139" s="18"/>
      <c r="IB139" s="18"/>
      <c r="IC139" s="18"/>
      <c r="ID139" s="18"/>
      <c r="IE139" s="18"/>
      <c r="IF139" s="18"/>
      <c r="IG139" s="18"/>
      <c r="IH139" s="18"/>
      <c r="II139" s="18"/>
      <c r="IJ139" s="18"/>
      <c r="IK139" s="18"/>
      <c r="IL139" s="18"/>
      <c r="IM139" s="18"/>
      <c r="IN139" s="18"/>
      <c r="IO139" s="18"/>
      <c r="IP139" s="18"/>
      <c r="IQ139" s="18"/>
      <c r="IR139" s="18"/>
      <c r="IS139" s="18"/>
      <c r="IT139" s="18"/>
      <c r="IU139" s="18"/>
      <c r="IV139" s="18"/>
      <c r="IW139" s="18"/>
      <c r="IX139" s="18"/>
      <c r="IY139" s="18"/>
      <c r="IZ139" s="18"/>
      <c r="JA139" s="18"/>
      <c r="JB139" s="18"/>
      <c r="JC139" s="18"/>
      <c r="JD139" s="18"/>
      <c r="JE139" s="18"/>
      <c r="JF139" s="18"/>
    </row>
    <row r="140" spans="36:266" x14ac:dyDescent="0.3">
      <c r="AJ140" s="24"/>
      <c r="AK140" s="24"/>
      <c r="AL140" s="20"/>
      <c r="AM140" s="23"/>
      <c r="AN140" s="18"/>
      <c r="AO140" s="24"/>
      <c r="AW140" s="71"/>
      <c r="AX140" s="71"/>
      <c r="AY140" s="71"/>
      <c r="BB140" s="25"/>
      <c r="BC140" s="21"/>
      <c r="BG140" s="18"/>
      <c r="BN140" s="22"/>
      <c r="BO140" s="22"/>
      <c r="BP140" s="22"/>
      <c r="BQ140" s="22"/>
      <c r="BR140" s="15"/>
      <c r="CF140" s="15"/>
      <c r="CL140" s="22"/>
      <c r="CM140" s="15"/>
      <c r="CR140" s="22"/>
      <c r="CT140" s="15"/>
      <c r="CW140" s="22"/>
      <c r="DA140" s="15"/>
      <c r="DH140" s="15"/>
      <c r="DJ140" s="22"/>
      <c r="DO140" s="15"/>
      <c r="DV140" s="15"/>
      <c r="EC140" s="15"/>
      <c r="EJ140" s="15"/>
      <c r="EQ140" s="15"/>
      <c r="EX140" s="15"/>
      <c r="FE140" s="15"/>
      <c r="FL140" s="15"/>
      <c r="FS140" s="15"/>
      <c r="FZ140" s="15"/>
      <c r="GG140" s="15"/>
      <c r="GN140" s="15"/>
      <c r="GP140" s="22"/>
      <c r="GQ140" s="22"/>
      <c r="GR140" s="22"/>
      <c r="GS140" s="22"/>
      <c r="GT140" s="22"/>
      <c r="GU140" s="15"/>
      <c r="GV140" s="22"/>
      <c r="GW140" s="22"/>
      <c r="GX140" s="22"/>
      <c r="GY140" s="18"/>
      <c r="GZ140" s="18"/>
      <c r="HA140" s="18"/>
      <c r="HB140" s="18"/>
      <c r="HC140" s="18"/>
      <c r="HD140" s="18"/>
      <c r="HE140" s="18"/>
      <c r="HF140" s="18"/>
      <c r="HG140" s="18"/>
      <c r="HH140" s="18"/>
      <c r="HI140" s="18"/>
      <c r="HJ140" s="18"/>
      <c r="HK140" s="18"/>
      <c r="HL140" s="18"/>
      <c r="HM140" s="18"/>
      <c r="HN140" s="18"/>
      <c r="HO140" s="18"/>
      <c r="HP140" s="18"/>
      <c r="HQ140" s="18"/>
      <c r="HR140" s="18"/>
      <c r="HS140" s="18"/>
      <c r="HT140" s="18"/>
      <c r="HU140" s="18"/>
      <c r="HV140" s="18"/>
      <c r="HW140" s="18"/>
      <c r="HX140" s="18"/>
      <c r="HY140" s="18"/>
      <c r="HZ140" s="18"/>
      <c r="IA140" s="18"/>
      <c r="IB140" s="18"/>
      <c r="IC140" s="18"/>
      <c r="ID140" s="18"/>
      <c r="IE140" s="18"/>
      <c r="IF140" s="18"/>
      <c r="IG140" s="18"/>
      <c r="IH140" s="18"/>
      <c r="II140" s="18"/>
      <c r="IJ140" s="18"/>
      <c r="IK140" s="18"/>
      <c r="IL140" s="18"/>
      <c r="IM140" s="18"/>
      <c r="IN140" s="18"/>
      <c r="IO140" s="18"/>
      <c r="IP140" s="18"/>
      <c r="IQ140" s="18"/>
      <c r="IR140" s="18"/>
      <c r="IS140" s="18"/>
      <c r="IT140" s="18"/>
      <c r="IU140" s="18"/>
      <c r="IV140" s="18"/>
      <c r="IW140" s="18"/>
      <c r="IX140" s="18"/>
      <c r="IY140" s="18"/>
      <c r="IZ140" s="18"/>
      <c r="JA140" s="18"/>
      <c r="JB140" s="18"/>
      <c r="JC140" s="18"/>
      <c r="JD140" s="18"/>
      <c r="JE140" s="18"/>
      <c r="JF140" s="18"/>
    </row>
    <row r="141" spans="36:266" x14ac:dyDescent="0.3">
      <c r="AJ141" s="24"/>
      <c r="AK141" s="24"/>
      <c r="AL141" s="20"/>
      <c r="AM141" s="23"/>
      <c r="AN141" s="18"/>
      <c r="AO141" s="24"/>
      <c r="AW141" s="71"/>
      <c r="AX141" s="71"/>
      <c r="AY141" s="71"/>
      <c r="BB141" s="25"/>
      <c r="BC141" s="21"/>
      <c r="BG141" s="18"/>
      <c r="BN141" s="22"/>
      <c r="BO141" s="22"/>
      <c r="BP141" s="22"/>
      <c r="BQ141" s="22"/>
      <c r="BR141" s="15"/>
      <c r="CF141" s="15"/>
      <c r="CL141" s="22"/>
      <c r="CM141" s="15"/>
      <c r="CR141" s="22"/>
      <c r="CT141" s="15"/>
      <c r="CW141" s="22"/>
      <c r="DA141" s="15"/>
      <c r="DH141" s="15"/>
      <c r="DJ141" s="22"/>
      <c r="DO141" s="15"/>
      <c r="DV141" s="15"/>
      <c r="EC141" s="15"/>
      <c r="EJ141" s="15"/>
      <c r="EQ141" s="15"/>
      <c r="EX141" s="15"/>
      <c r="FE141" s="15"/>
      <c r="FL141" s="15"/>
      <c r="FS141" s="15"/>
      <c r="FZ141" s="15"/>
      <c r="GG141" s="15"/>
      <c r="GN141" s="15"/>
      <c r="GP141" s="22"/>
      <c r="GQ141" s="22"/>
      <c r="GR141" s="22"/>
      <c r="GS141" s="22"/>
      <c r="GT141" s="22"/>
      <c r="GU141" s="15"/>
      <c r="GV141" s="22"/>
      <c r="GW141" s="22"/>
      <c r="GX141" s="22"/>
      <c r="GY141" s="18"/>
      <c r="GZ141" s="18"/>
      <c r="HA141" s="18"/>
      <c r="HB141" s="18"/>
      <c r="HC141" s="18"/>
      <c r="HD141" s="18"/>
      <c r="HE141" s="18"/>
      <c r="HF141" s="18"/>
      <c r="HG141" s="18"/>
      <c r="HH141" s="18"/>
      <c r="HI141" s="18"/>
      <c r="HJ141" s="18"/>
      <c r="HK141" s="18"/>
      <c r="HL141" s="18"/>
      <c r="HM141" s="18"/>
      <c r="HN141" s="18"/>
      <c r="HO141" s="18"/>
      <c r="HP141" s="18"/>
      <c r="HQ141" s="18"/>
      <c r="HR141" s="18"/>
      <c r="HS141" s="18"/>
      <c r="HT141" s="18"/>
      <c r="HU141" s="18"/>
      <c r="HV141" s="18"/>
      <c r="HW141" s="18"/>
      <c r="HX141" s="18"/>
      <c r="HY141" s="18"/>
      <c r="HZ141" s="18"/>
      <c r="IA141" s="18"/>
      <c r="IB141" s="18"/>
      <c r="IC141" s="18"/>
      <c r="ID141" s="18"/>
      <c r="IE141" s="18"/>
      <c r="IF141" s="18"/>
      <c r="IG141" s="18"/>
      <c r="IH141" s="18"/>
      <c r="II141" s="18"/>
      <c r="IJ141" s="18"/>
      <c r="IK141" s="18"/>
      <c r="IL141" s="18"/>
      <c r="IM141" s="18"/>
      <c r="IN141" s="18"/>
      <c r="IO141" s="18"/>
      <c r="IP141" s="18"/>
      <c r="IQ141" s="18"/>
      <c r="IR141" s="18"/>
      <c r="IS141" s="18"/>
      <c r="IT141" s="18"/>
      <c r="IU141" s="18"/>
      <c r="IV141" s="18"/>
      <c r="IW141" s="18"/>
      <c r="IX141" s="18"/>
      <c r="IY141" s="18"/>
      <c r="IZ141" s="18"/>
      <c r="JA141" s="18"/>
      <c r="JB141" s="18"/>
      <c r="JC141" s="18"/>
      <c r="JD141" s="18"/>
      <c r="JE141" s="18"/>
      <c r="JF141" s="18"/>
    </row>
    <row r="142" spans="36:266" x14ac:dyDescent="0.3">
      <c r="AJ142" s="24"/>
      <c r="AK142" s="24"/>
      <c r="AL142" s="20"/>
      <c r="AM142" s="23"/>
      <c r="AN142" s="18"/>
      <c r="AO142" s="24"/>
      <c r="AW142" s="71"/>
      <c r="AX142" s="71"/>
      <c r="AY142" s="71"/>
      <c r="BB142" s="25"/>
      <c r="BC142" s="21"/>
      <c r="BG142" s="18"/>
      <c r="BN142" s="22"/>
      <c r="BO142" s="22"/>
      <c r="BP142" s="22"/>
      <c r="BQ142" s="22"/>
      <c r="BR142" s="15"/>
      <c r="CF142" s="15"/>
      <c r="CL142" s="22"/>
      <c r="CM142" s="15"/>
      <c r="CR142" s="22"/>
      <c r="CT142" s="15"/>
      <c r="CW142" s="22"/>
      <c r="DA142" s="15"/>
      <c r="DH142" s="15"/>
      <c r="DJ142" s="22"/>
      <c r="DO142" s="15"/>
      <c r="DV142" s="15"/>
      <c r="EC142" s="15"/>
      <c r="EJ142" s="15"/>
      <c r="EQ142" s="15"/>
      <c r="EX142" s="15"/>
      <c r="FE142" s="15"/>
      <c r="FL142" s="15"/>
      <c r="FS142" s="15"/>
      <c r="FZ142" s="15"/>
      <c r="GG142" s="15"/>
      <c r="GN142" s="15"/>
      <c r="GP142" s="22"/>
      <c r="GQ142" s="22"/>
      <c r="GR142" s="22"/>
      <c r="GS142" s="22"/>
      <c r="GT142" s="22"/>
      <c r="GU142" s="15"/>
      <c r="GV142" s="22"/>
      <c r="GW142" s="22"/>
      <c r="GX142" s="22"/>
      <c r="GY142" s="18"/>
      <c r="GZ142" s="18"/>
      <c r="HA142" s="18"/>
      <c r="HB142" s="18"/>
      <c r="HC142" s="18"/>
      <c r="HD142" s="18"/>
      <c r="HE142" s="18"/>
      <c r="HF142" s="18"/>
      <c r="HG142" s="18"/>
      <c r="HH142" s="18"/>
      <c r="HI142" s="18"/>
      <c r="HJ142" s="18"/>
      <c r="HK142" s="18"/>
      <c r="HL142" s="18"/>
      <c r="HM142" s="18"/>
      <c r="HN142" s="18"/>
      <c r="HO142" s="18"/>
      <c r="HP142" s="18"/>
      <c r="HQ142" s="18"/>
      <c r="HR142" s="18"/>
      <c r="HS142" s="18"/>
      <c r="HT142" s="18"/>
      <c r="HU142" s="18"/>
      <c r="HV142" s="18"/>
      <c r="HW142" s="18"/>
      <c r="HX142" s="18"/>
      <c r="HY142" s="18"/>
      <c r="HZ142" s="18"/>
      <c r="IA142" s="18"/>
      <c r="IB142" s="18"/>
      <c r="IC142" s="18"/>
      <c r="ID142" s="18"/>
      <c r="IE142" s="18"/>
      <c r="IF142" s="18"/>
      <c r="IG142" s="18"/>
      <c r="IH142" s="18"/>
      <c r="II142" s="18"/>
      <c r="IJ142" s="18"/>
      <c r="IK142" s="18"/>
      <c r="IL142" s="18"/>
      <c r="IM142" s="18"/>
      <c r="IN142" s="18"/>
      <c r="IO142" s="18"/>
      <c r="IP142" s="18"/>
      <c r="IQ142" s="18"/>
      <c r="IR142" s="18"/>
      <c r="IS142" s="18"/>
      <c r="IT142" s="18"/>
      <c r="IU142" s="18"/>
      <c r="IV142" s="18"/>
      <c r="IW142" s="18"/>
      <c r="IX142" s="18"/>
      <c r="IY142" s="18"/>
      <c r="IZ142" s="18"/>
      <c r="JA142" s="18"/>
      <c r="JB142" s="18"/>
      <c r="JC142" s="18"/>
      <c r="JD142" s="18"/>
      <c r="JE142" s="18"/>
      <c r="JF142" s="18"/>
    </row>
    <row r="143" spans="36:266" x14ac:dyDescent="0.3">
      <c r="AJ143" s="24"/>
      <c r="AK143" s="24"/>
      <c r="AL143" s="20"/>
      <c r="AM143" s="23"/>
      <c r="AN143" s="18"/>
      <c r="AO143" s="24"/>
      <c r="AW143" s="71"/>
      <c r="AX143" s="71"/>
      <c r="AY143" s="71"/>
      <c r="BB143" s="25"/>
      <c r="BC143" s="21"/>
      <c r="BG143" s="18"/>
      <c r="BN143" s="22"/>
      <c r="BO143" s="22"/>
      <c r="BP143" s="22"/>
      <c r="BQ143" s="22"/>
      <c r="BR143" s="15"/>
      <c r="CF143" s="15"/>
      <c r="CL143" s="22"/>
      <c r="CM143" s="15"/>
      <c r="CR143" s="22"/>
      <c r="CT143" s="15"/>
      <c r="CW143" s="22"/>
      <c r="DA143" s="15"/>
      <c r="DH143" s="15"/>
      <c r="DJ143" s="22"/>
      <c r="DO143" s="15"/>
      <c r="DV143" s="15"/>
      <c r="EC143" s="15"/>
      <c r="EJ143" s="15"/>
      <c r="EQ143" s="15"/>
      <c r="EX143" s="15"/>
      <c r="FE143" s="15"/>
      <c r="FL143" s="15"/>
      <c r="FS143" s="15"/>
      <c r="FZ143" s="15"/>
      <c r="GG143" s="15"/>
      <c r="GN143" s="15"/>
      <c r="GP143" s="22"/>
      <c r="GQ143" s="22"/>
      <c r="GR143" s="22"/>
      <c r="GS143" s="22"/>
      <c r="GT143" s="22"/>
      <c r="GU143" s="15"/>
      <c r="GV143" s="22"/>
      <c r="GW143" s="22"/>
      <c r="GX143" s="22"/>
      <c r="GY143" s="18"/>
      <c r="GZ143" s="18"/>
      <c r="HA143" s="18"/>
      <c r="HB143" s="18"/>
      <c r="HC143" s="18"/>
      <c r="HD143" s="18"/>
      <c r="HE143" s="18"/>
      <c r="HF143" s="18"/>
      <c r="HG143" s="18"/>
      <c r="HH143" s="18"/>
      <c r="HI143" s="18"/>
      <c r="HJ143" s="18"/>
      <c r="HK143" s="18"/>
      <c r="HL143" s="18"/>
      <c r="HM143" s="18"/>
      <c r="HN143" s="18"/>
      <c r="HO143" s="18"/>
      <c r="HP143" s="18"/>
      <c r="HQ143" s="18"/>
      <c r="HR143" s="18"/>
      <c r="HS143" s="18"/>
      <c r="HT143" s="18"/>
      <c r="HU143" s="18"/>
      <c r="HV143" s="18"/>
      <c r="HW143" s="18"/>
      <c r="HX143" s="18"/>
      <c r="HY143" s="18"/>
      <c r="HZ143" s="18"/>
      <c r="IA143" s="18"/>
      <c r="IB143" s="18"/>
      <c r="IC143" s="18"/>
      <c r="ID143" s="18"/>
      <c r="IE143" s="18"/>
      <c r="IF143" s="18"/>
      <c r="IG143" s="18"/>
      <c r="IH143" s="18"/>
      <c r="II143" s="18"/>
      <c r="IJ143" s="18"/>
      <c r="IK143" s="18"/>
      <c r="IL143" s="18"/>
      <c r="IM143" s="18"/>
      <c r="IN143" s="18"/>
      <c r="IO143" s="18"/>
      <c r="IP143" s="18"/>
      <c r="IQ143" s="18"/>
      <c r="IR143" s="18"/>
      <c r="IS143" s="18"/>
      <c r="IT143" s="18"/>
      <c r="IU143" s="18"/>
      <c r="IV143" s="18"/>
      <c r="IW143" s="18"/>
      <c r="IX143" s="18"/>
      <c r="IY143" s="18"/>
      <c r="IZ143" s="18"/>
      <c r="JA143" s="18"/>
      <c r="JB143" s="18"/>
      <c r="JC143" s="18"/>
      <c r="JD143" s="18"/>
      <c r="JE143" s="18"/>
      <c r="JF143" s="18"/>
    </row>
    <row r="144" spans="36:266" x14ac:dyDescent="0.3">
      <c r="AJ144" s="24"/>
      <c r="AK144" s="24"/>
      <c r="AL144" s="20"/>
      <c r="AM144" s="23"/>
      <c r="AN144" s="18"/>
      <c r="AO144" s="24"/>
      <c r="AW144" s="71"/>
      <c r="AX144" s="71"/>
      <c r="AY144" s="71"/>
      <c r="BB144" s="25"/>
      <c r="BC144" s="21"/>
      <c r="BG144" s="18"/>
      <c r="BN144" s="22"/>
      <c r="BO144" s="22"/>
      <c r="BP144" s="22"/>
      <c r="BQ144" s="22"/>
      <c r="BR144" s="15"/>
      <c r="CF144" s="15"/>
      <c r="CL144" s="22"/>
      <c r="CM144" s="15"/>
      <c r="CR144" s="22"/>
      <c r="CT144" s="15"/>
      <c r="CW144" s="22"/>
      <c r="DA144" s="15"/>
      <c r="DH144" s="15"/>
      <c r="DJ144" s="22"/>
      <c r="DO144" s="15"/>
      <c r="DV144" s="15"/>
      <c r="EC144" s="15"/>
      <c r="EJ144" s="15"/>
      <c r="EQ144" s="15"/>
      <c r="EX144" s="15"/>
      <c r="FE144" s="15"/>
      <c r="FL144" s="15"/>
      <c r="FS144" s="15"/>
      <c r="FZ144" s="15"/>
      <c r="GG144" s="15"/>
      <c r="GN144" s="15"/>
      <c r="GP144" s="22"/>
      <c r="GQ144" s="22"/>
      <c r="GR144" s="22"/>
      <c r="GS144" s="22"/>
      <c r="GT144" s="22"/>
      <c r="GU144" s="15"/>
      <c r="GV144" s="22"/>
      <c r="GW144" s="22"/>
      <c r="GX144" s="22"/>
      <c r="GY144" s="18"/>
      <c r="GZ144" s="18"/>
      <c r="HA144" s="18"/>
      <c r="HB144" s="18"/>
      <c r="HC144" s="18"/>
      <c r="HD144" s="18"/>
      <c r="HE144" s="18"/>
      <c r="HF144" s="18"/>
      <c r="HG144" s="18"/>
      <c r="HH144" s="18"/>
      <c r="HI144" s="18"/>
      <c r="HJ144" s="18"/>
      <c r="HK144" s="18"/>
      <c r="HL144" s="18"/>
      <c r="HM144" s="18"/>
      <c r="HN144" s="18"/>
      <c r="HO144" s="18"/>
      <c r="HP144" s="18"/>
      <c r="HQ144" s="18"/>
      <c r="HR144" s="18"/>
      <c r="HS144" s="18"/>
      <c r="HT144" s="18"/>
      <c r="HU144" s="18"/>
      <c r="HV144" s="18"/>
      <c r="HW144" s="18"/>
      <c r="HX144" s="18"/>
      <c r="HY144" s="18"/>
      <c r="HZ144" s="18"/>
      <c r="IA144" s="18"/>
      <c r="IB144" s="18"/>
      <c r="IC144" s="18"/>
      <c r="ID144" s="18"/>
      <c r="IE144" s="18"/>
      <c r="IF144" s="18"/>
      <c r="IG144" s="18"/>
      <c r="IH144" s="18"/>
      <c r="II144" s="18"/>
      <c r="IJ144" s="18"/>
      <c r="IK144" s="18"/>
      <c r="IL144" s="18"/>
      <c r="IM144" s="18"/>
      <c r="IN144" s="18"/>
      <c r="IO144" s="18"/>
      <c r="IP144" s="18"/>
      <c r="IQ144" s="18"/>
      <c r="IR144" s="18"/>
      <c r="IS144" s="18"/>
      <c r="IT144" s="18"/>
      <c r="IU144" s="18"/>
      <c r="IV144" s="18"/>
      <c r="IW144" s="18"/>
      <c r="IX144" s="18"/>
      <c r="IY144" s="18"/>
      <c r="IZ144" s="18"/>
      <c r="JA144" s="18"/>
      <c r="JB144" s="18"/>
      <c r="JC144" s="18"/>
      <c r="JD144" s="18"/>
      <c r="JE144" s="18"/>
      <c r="JF144" s="18"/>
    </row>
    <row r="145" spans="36:266" x14ac:dyDescent="0.3">
      <c r="AJ145" s="24"/>
      <c r="AK145" s="24"/>
      <c r="AL145" s="20"/>
      <c r="AM145" s="23"/>
      <c r="AN145" s="18"/>
      <c r="AO145" s="24"/>
      <c r="AW145" s="71"/>
      <c r="AX145" s="71"/>
      <c r="AY145" s="71"/>
      <c r="BB145" s="25"/>
      <c r="BC145" s="21"/>
      <c r="BG145" s="18"/>
      <c r="BN145" s="22"/>
      <c r="BO145" s="22"/>
      <c r="BP145" s="22"/>
      <c r="BQ145" s="22"/>
      <c r="BR145" s="15"/>
      <c r="CF145" s="15"/>
      <c r="CL145" s="22"/>
      <c r="CM145" s="15"/>
      <c r="CR145" s="22"/>
      <c r="CT145" s="15"/>
      <c r="CW145" s="22"/>
      <c r="DA145" s="15"/>
      <c r="DH145" s="15"/>
      <c r="DJ145" s="22"/>
      <c r="DO145" s="15"/>
      <c r="DV145" s="15"/>
      <c r="EC145" s="15"/>
      <c r="EJ145" s="15"/>
      <c r="EQ145" s="15"/>
      <c r="EX145" s="15"/>
      <c r="FE145" s="15"/>
      <c r="FL145" s="15"/>
      <c r="FS145" s="15"/>
      <c r="FZ145" s="15"/>
      <c r="GG145" s="15"/>
      <c r="GN145" s="15"/>
      <c r="GP145" s="22"/>
      <c r="GQ145" s="22"/>
      <c r="GR145" s="22"/>
      <c r="GS145" s="22"/>
      <c r="GT145" s="22"/>
      <c r="GU145" s="15"/>
      <c r="GV145" s="22"/>
      <c r="GW145" s="22"/>
      <c r="GX145" s="22"/>
      <c r="GY145" s="18"/>
      <c r="GZ145" s="18"/>
      <c r="HA145" s="18"/>
      <c r="HB145" s="18"/>
      <c r="HC145" s="18"/>
      <c r="HD145" s="18"/>
      <c r="HE145" s="18"/>
      <c r="HF145" s="18"/>
      <c r="HG145" s="18"/>
      <c r="HH145" s="18"/>
      <c r="HI145" s="18"/>
      <c r="HJ145" s="18"/>
      <c r="HK145" s="18"/>
      <c r="HL145" s="18"/>
      <c r="HM145" s="18"/>
      <c r="HN145" s="18"/>
      <c r="HO145" s="18"/>
      <c r="HP145" s="18"/>
      <c r="HQ145" s="18"/>
      <c r="HR145" s="18"/>
      <c r="HS145" s="18"/>
      <c r="HT145" s="18"/>
      <c r="HU145" s="18"/>
      <c r="HV145" s="18"/>
      <c r="HW145" s="18"/>
      <c r="HX145" s="18"/>
      <c r="HY145" s="18"/>
      <c r="HZ145" s="18"/>
      <c r="IA145" s="18"/>
      <c r="IB145" s="18"/>
      <c r="IC145" s="18"/>
      <c r="ID145" s="18"/>
      <c r="IE145" s="18"/>
      <c r="IF145" s="18"/>
      <c r="IG145" s="18"/>
      <c r="IH145" s="18"/>
      <c r="II145" s="18"/>
      <c r="IJ145" s="18"/>
      <c r="IK145" s="18"/>
      <c r="IL145" s="18"/>
      <c r="IM145" s="18"/>
      <c r="IN145" s="18"/>
      <c r="IO145" s="18"/>
      <c r="IP145" s="18"/>
      <c r="IQ145" s="18"/>
      <c r="IR145" s="18"/>
      <c r="IS145" s="18"/>
      <c r="IT145" s="18"/>
      <c r="IU145" s="18"/>
      <c r="IV145" s="18"/>
      <c r="IW145" s="18"/>
      <c r="IX145" s="18"/>
      <c r="IY145" s="18"/>
      <c r="IZ145" s="18"/>
      <c r="JA145" s="18"/>
      <c r="JB145" s="18"/>
      <c r="JC145" s="18"/>
      <c r="JD145" s="18"/>
      <c r="JE145" s="18"/>
      <c r="JF145" s="18"/>
    </row>
    <row r="146" spans="36:266" x14ac:dyDescent="0.3">
      <c r="AJ146" s="24"/>
      <c r="AK146" s="24"/>
      <c r="AL146" s="20"/>
      <c r="AM146" s="23"/>
      <c r="AN146" s="18"/>
      <c r="AO146" s="24"/>
      <c r="AW146" s="71"/>
      <c r="AX146" s="71"/>
      <c r="AY146" s="71"/>
      <c r="BB146" s="25"/>
      <c r="BC146" s="21"/>
      <c r="BG146" s="18"/>
      <c r="BN146" s="22"/>
      <c r="BO146" s="22"/>
      <c r="BP146" s="22"/>
      <c r="BQ146" s="22"/>
      <c r="BR146" s="15"/>
      <c r="CF146" s="15"/>
      <c r="CL146" s="22"/>
      <c r="CM146" s="15"/>
      <c r="CR146" s="22"/>
      <c r="CT146" s="15"/>
      <c r="CW146" s="22"/>
      <c r="DA146" s="15"/>
      <c r="DH146" s="15"/>
      <c r="DJ146" s="22"/>
      <c r="DO146" s="15"/>
      <c r="DV146" s="15"/>
      <c r="EC146" s="15"/>
      <c r="EJ146" s="15"/>
      <c r="EQ146" s="15"/>
      <c r="EX146" s="15"/>
      <c r="FE146" s="15"/>
      <c r="FL146" s="15"/>
      <c r="FS146" s="15"/>
      <c r="FZ146" s="15"/>
      <c r="GG146" s="15"/>
      <c r="GN146" s="15"/>
      <c r="GP146" s="22"/>
      <c r="GQ146" s="22"/>
      <c r="GR146" s="22"/>
      <c r="GS146" s="22"/>
      <c r="GT146" s="22"/>
      <c r="GU146" s="15"/>
      <c r="GV146" s="22"/>
      <c r="GW146" s="22"/>
      <c r="GX146" s="22"/>
      <c r="GY146" s="18"/>
      <c r="GZ146" s="18"/>
      <c r="HA146" s="18"/>
      <c r="HB146" s="18"/>
      <c r="HC146" s="18"/>
      <c r="HD146" s="18"/>
      <c r="HE146" s="18"/>
      <c r="HF146" s="18"/>
      <c r="HG146" s="18"/>
      <c r="HH146" s="18"/>
      <c r="HI146" s="18"/>
      <c r="HJ146" s="18"/>
      <c r="HK146" s="18"/>
      <c r="HL146" s="18"/>
      <c r="HM146" s="18"/>
      <c r="HN146" s="18"/>
      <c r="HO146" s="18"/>
      <c r="HP146" s="18"/>
      <c r="HQ146" s="18"/>
      <c r="HR146" s="18"/>
      <c r="HS146" s="18"/>
      <c r="HT146" s="18"/>
      <c r="HU146" s="18"/>
      <c r="HV146" s="18"/>
      <c r="HW146" s="18"/>
      <c r="HX146" s="18"/>
      <c r="HY146" s="18"/>
      <c r="HZ146" s="18"/>
      <c r="IA146" s="18"/>
      <c r="IB146" s="18"/>
      <c r="IC146" s="18"/>
      <c r="ID146" s="18"/>
      <c r="IE146" s="18"/>
      <c r="IF146" s="18"/>
      <c r="IG146" s="18"/>
      <c r="IH146" s="18"/>
      <c r="II146" s="18"/>
      <c r="IJ146" s="18"/>
      <c r="IK146" s="18"/>
      <c r="IL146" s="18"/>
      <c r="IM146" s="18"/>
      <c r="IN146" s="18"/>
      <c r="IO146" s="18"/>
      <c r="IP146" s="18"/>
      <c r="IQ146" s="18"/>
      <c r="IR146" s="18"/>
      <c r="IS146" s="18"/>
      <c r="IT146" s="18"/>
      <c r="IU146" s="18"/>
      <c r="IV146" s="18"/>
      <c r="IW146" s="18"/>
      <c r="IX146" s="18"/>
      <c r="IY146" s="18"/>
      <c r="IZ146" s="18"/>
      <c r="JA146" s="18"/>
      <c r="JB146" s="18"/>
      <c r="JC146" s="18"/>
      <c r="JD146" s="18"/>
      <c r="JE146" s="18"/>
      <c r="JF146" s="18"/>
    </row>
    <row r="147" spans="36:266" x14ac:dyDescent="0.3">
      <c r="AJ147" s="24"/>
      <c r="AK147" s="24"/>
      <c r="AL147" s="20"/>
      <c r="AM147" s="23"/>
      <c r="AN147" s="18"/>
      <c r="AO147" s="24"/>
      <c r="AW147" s="71"/>
      <c r="AX147" s="71"/>
      <c r="AY147" s="71"/>
      <c r="BB147" s="25"/>
      <c r="BC147" s="21"/>
      <c r="BG147" s="18"/>
      <c r="BN147" s="22"/>
      <c r="BO147" s="22"/>
      <c r="BP147" s="22"/>
      <c r="BQ147" s="22"/>
      <c r="BR147" s="15"/>
      <c r="CF147" s="15"/>
      <c r="CL147" s="22"/>
      <c r="CM147" s="15"/>
      <c r="CR147" s="22"/>
      <c r="CT147" s="15"/>
      <c r="CW147" s="22"/>
      <c r="DA147" s="15"/>
      <c r="DH147" s="15"/>
      <c r="DJ147" s="22"/>
      <c r="DO147" s="15"/>
      <c r="DV147" s="15"/>
      <c r="EC147" s="15"/>
      <c r="EJ147" s="15"/>
      <c r="EQ147" s="15"/>
      <c r="EX147" s="15"/>
      <c r="FE147" s="15"/>
      <c r="FL147" s="15"/>
      <c r="FS147" s="15"/>
      <c r="FZ147" s="15"/>
      <c r="GG147" s="15"/>
      <c r="GN147" s="15"/>
      <c r="GP147" s="22"/>
      <c r="GQ147" s="22"/>
      <c r="GR147" s="22"/>
      <c r="GS147" s="22"/>
      <c r="GT147" s="22"/>
      <c r="GU147" s="15"/>
      <c r="GV147" s="22"/>
      <c r="GW147" s="22"/>
      <c r="GX147" s="22"/>
      <c r="GY147" s="18"/>
      <c r="GZ147" s="18"/>
      <c r="HA147" s="18"/>
      <c r="HB147" s="18"/>
      <c r="HC147" s="18"/>
      <c r="HD147" s="18"/>
      <c r="HE147" s="18"/>
      <c r="HF147" s="18"/>
      <c r="HG147" s="18"/>
      <c r="HH147" s="18"/>
      <c r="HI147" s="18"/>
      <c r="HJ147" s="18"/>
      <c r="HK147" s="18"/>
      <c r="HL147" s="18"/>
      <c r="HM147" s="18"/>
      <c r="HN147" s="18"/>
      <c r="HO147" s="18"/>
      <c r="HP147" s="18"/>
      <c r="HQ147" s="18"/>
      <c r="HR147" s="18"/>
      <c r="HS147" s="18"/>
      <c r="HT147" s="18"/>
      <c r="HU147" s="18"/>
      <c r="HV147" s="18"/>
      <c r="HW147" s="18"/>
      <c r="HX147" s="18"/>
      <c r="HY147" s="18"/>
      <c r="HZ147" s="18"/>
      <c r="IA147" s="18"/>
      <c r="IB147" s="18"/>
      <c r="IC147" s="18"/>
      <c r="ID147" s="18"/>
      <c r="IE147" s="18"/>
      <c r="IF147" s="18"/>
      <c r="IG147" s="18"/>
      <c r="IH147" s="18"/>
      <c r="II147" s="18"/>
      <c r="IJ147" s="18"/>
      <c r="IK147" s="18"/>
      <c r="IL147" s="18"/>
      <c r="IM147" s="18"/>
      <c r="IN147" s="18"/>
      <c r="IO147" s="18"/>
      <c r="IP147" s="18"/>
      <c r="IQ147" s="18"/>
      <c r="IR147" s="18"/>
      <c r="IS147" s="18"/>
      <c r="IT147" s="18"/>
      <c r="IU147" s="18"/>
      <c r="IV147" s="18"/>
      <c r="IW147" s="18"/>
      <c r="IX147" s="18"/>
      <c r="IY147" s="18"/>
      <c r="IZ147" s="18"/>
      <c r="JA147" s="18"/>
      <c r="JB147" s="18"/>
      <c r="JC147" s="18"/>
      <c r="JD147" s="18"/>
      <c r="JE147" s="18"/>
      <c r="JF147" s="18"/>
    </row>
    <row r="148" spans="36:266" x14ac:dyDescent="0.3">
      <c r="AJ148" s="24"/>
      <c r="AK148" s="24"/>
      <c r="AL148" s="20"/>
      <c r="AM148" s="23"/>
      <c r="AN148" s="18"/>
      <c r="AO148" s="24"/>
      <c r="AW148" s="71"/>
      <c r="AX148" s="71"/>
      <c r="AY148" s="71"/>
      <c r="BB148" s="25"/>
      <c r="BC148" s="21"/>
      <c r="BG148" s="18"/>
      <c r="BN148" s="22"/>
      <c r="BO148" s="22"/>
      <c r="BP148" s="22"/>
      <c r="BQ148" s="22"/>
      <c r="BR148" s="15"/>
      <c r="CF148" s="15"/>
      <c r="CL148" s="22"/>
      <c r="CM148" s="15"/>
      <c r="CR148" s="22"/>
      <c r="CT148" s="15"/>
      <c r="CW148" s="22"/>
      <c r="DA148" s="15"/>
      <c r="DH148" s="15"/>
      <c r="DJ148" s="22"/>
      <c r="DO148" s="15"/>
      <c r="DV148" s="15"/>
      <c r="EC148" s="15"/>
      <c r="EJ148" s="15"/>
      <c r="EQ148" s="15"/>
      <c r="EX148" s="15"/>
      <c r="FE148" s="15"/>
      <c r="FL148" s="15"/>
      <c r="FS148" s="15"/>
      <c r="FZ148" s="15"/>
      <c r="GG148" s="15"/>
      <c r="GN148" s="15"/>
      <c r="GP148" s="22"/>
      <c r="GQ148" s="22"/>
      <c r="GR148" s="22"/>
      <c r="GS148" s="22"/>
      <c r="GT148" s="22"/>
      <c r="GU148" s="15"/>
      <c r="GV148" s="22"/>
      <c r="GW148" s="22"/>
      <c r="GX148" s="22"/>
      <c r="GY148" s="18"/>
      <c r="GZ148" s="18"/>
      <c r="HA148" s="18"/>
      <c r="HB148" s="18"/>
      <c r="HC148" s="18"/>
      <c r="HD148" s="18"/>
      <c r="HE148" s="18"/>
      <c r="HF148" s="18"/>
      <c r="HG148" s="18"/>
      <c r="HH148" s="18"/>
      <c r="HI148" s="18"/>
      <c r="HJ148" s="18"/>
      <c r="HK148" s="18"/>
      <c r="HL148" s="18"/>
      <c r="HM148" s="18"/>
      <c r="HN148" s="18"/>
      <c r="HO148" s="18"/>
      <c r="HP148" s="18"/>
      <c r="HQ148" s="18"/>
      <c r="HR148" s="18"/>
      <c r="HS148" s="18"/>
      <c r="HT148" s="18"/>
      <c r="HU148" s="18"/>
      <c r="HV148" s="18"/>
      <c r="HW148" s="18"/>
      <c r="HX148" s="18"/>
      <c r="HY148" s="18"/>
      <c r="HZ148" s="18"/>
      <c r="IA148" s="18"/>
      <c r="IB148" s="18"/>
      <c r="IC148" s="18"/>
      <c r="ID148" s="18"/>
      <c r="IE148" s="18"/>
      <c r="IF148" s="18"/>
      <c r="IG148" s="18"/>
      <c r="IH148" s="18"/>
      <c r="II148" s="18"/>
      <c r="IJ148" s="18"/>
      <c r="IK148" s="18"/>
      <c r="IL148" s="18"/>
      <c r="IM148" s="18"/>
      <c r="IN148" s="18"/>
      <c r="IO148" s="18"/>
      <c r="IP148" s="18"/>
      <c r="IQ148" s="18"/>
      <c r="IR148" s="18"/>
      <c r="IS148" s="18"/>
      <c r="IT148" s="18"/>
      <c r="IU148" s="18"/>
      <c r="IV148" s="18"/>
      <c r="IW148" s="18"/>
      <c r="IX148" s="18"/>
      <c r="IY148" s="18"/>
      <c r="IZ148" s="18"/>
      <c r="JA148" s="18"/>
      <c r="JB148" s="18"/>
      <c r="JC148" s="18"/>
      <c r="JD148" s="18"/>
      <c r="JE148" s="18"/>
      <c r="JF148" s="18"/>
    </row>
    <row r="149" spans="36:266" x14ac:dyDescent="0.3">
      <c r="AJ149" s="24"/>
      <c r="AK149" s="24"/>
      <c r="AL149" s="20"/>
      <c r="AM149" s="23"/>
      <c r="AN149" s="18"/>
      <c r="AO149" s="24"/>
      <c r="AW149" s="71"/>
      <c r="AX149" s="71"/>
      <c r="AY149" s="71"/>
      <c r="BB149" s="25"/>
      <c r="BC149" s="21"/>
      <c r="BG149" s="18"/>
      <c r="BN149" s="22"/>
      <c r="BO149" s="22"/>
      <c r="BP149" s="22"/>
      <c r="BQ149" s="22"/>
      <c r="BR149" s="15"/>
      <c r="CF149" s="15"/>
      <c r="CL149" s="22"/>
      <c r="CM149" s="15"/>
      <c r="CR149" s="22"/>
      <c r="CT149" s="15"/>
      <c r="CW149" s="22"/>
      <c r="DA149" s="15"/>
      <c r="DH149" s="15"/>
      <c r="DJ149" s="22"/>
      <c r="DO149" s="15"/>
      <c r="DV149" s="15"/>
      <c r="EC149" s="15"/>
      <c r="EJ149" s="15"/>
      <c r="EQ149" s="15"/>
      <c r="EX149" s="15"/>
      <c r="FE149" s="15"/>
      <c r="FL149" s="15"/>
      <c r="FS149" s="15"/>
      <c r="FZ149" s="15"/>
      <c r="GG149" s="15"/>
      <c r="GN149" s="15"/>
      <c r="GP149" s="22"/>
      <c r="GQ149" s="22"/>
      <c r="GR149" s="22"/>
      <c r="GS149" s="22"/>
      <c r="GT149" s="22"/>
      <c r="GU149" s="15"/>
      <c r="GV149" s="22"/>
      <c r="GW149" s="22"/>
      <c r="GX149" s="22"/>
      <c r="GY149" s="18"/>
      <c r="GZ149" s="18"/>
      <c r="HA149" s="18"/>
      <c r="HB149" s="18"/>
      <c r="HC149" s="18"/>
      <c r="HD149" s="18"/>
      <c r="HE149" s="18"/>
      <c r="HF149" s="18"/>
      <c r="HG149" s="18"/>
      <c r="HH149" s="18"/>
      <c r="HI149" s="18"/>
      <c r="HJ149" s="18"/>
      <c r="HK149" s="18"/>
      <c r="HL149" s="18"/>
      <c r="HM149" s="18"/>
      <c r="HN149" s="18"/>
      <c r="HO149" s="18"/>
      <c r="HP149" s="18"/>
      <c r="HQ149" s="18"/>
      <c r="HR149" s="18"/>
      <c r="HS149" s="18"/>
      <c r="HT149" s="18"/>
      <c r="HU149" s="18"/>
      <c r="HV149" s="18"/>
      <c r="HW149" s="18"/>
      <c r="HX149" s="18"/>
      <c r="HY149" s="18"/>
      <c r="HZ149" s="18"/>
      <c r="IA149" s="18"/>
      <c r="IB149" s="18"/>
      <c r="IC149" s="18"/>
      <c r="ID149" s="18"/>
      <c r="IE149" s="18"/>
      <c r="IF149" s="18"/>
      <c r="IG149" s="18"/>
      <c r="IH149" s="18"/>
      <c r="II149" s="18"/>
      <c r="IJ149" s="18"/>
      <c r="IK149" s="18"/>
      <c r="IL149" s="18"/>
      <c r="IM149" s="18"/>
      <c r="IN149" s="18"/>
      <c r="IO149" s="18"/>
      <c r="IP149" s="18"/>
      <c r="IQ149" s="18"/>
      <c r="IR149" s="18"/>
      <c r="IS149" s="18"/>
      <c r="IT149" s="18"/>
      <c r="IU149" s="18"/>
      <c r="IV149" s="18"/>
      <c r="IW149" s="18"/>
      <c r="IX149" s="18"/>
      <c r="IY149" s="18"/>
      <c r="IZ149" s="18"/>
      <c r="JA149" s="18"/>
      <c r="JB149" s="18"/>
      <c r="JC149" s="18"/>
      <c r="JD149" s="18"/>
      <c r="JE149" s="18"/>
      <c r="JF149" s="18"/>
    </row>
    <row r="150" spans="36:266" x14ac:dyDescent="0.3">
      <c r="AJ150" s="24"/>
      <c r="AK150" s="24"/>
      <c r="AL150" s="20"/>
      <c r="AM150" s="23"/>
      <c r="AN150" s="18"/>
      <c r="AO150" s="24"/>
      <c r="AW150" s="71"/>
      <c r="AX150" s="71"/>
      <c r="AY150" s="71"/>
      <c r="BB150" s="25"/>
      <c r="BC150" s="21"/>
      <c r="BG150" s="18"/>
      <c r="BN150" s="22"/>
      <c r="BO150" s="22"/>
      <c r="BP150" s="22"/>
      <c r="BQ150" s="22"/>
      <c r="BR150" s="15"/>
      <c r="CF150" s="15"/>
      <c r="CL150" s="22"/>
      <c r="CM150" s="15"/>
      <c r="CR150" s="22"/>
      <c r="CT150" s="15"/>
      <c r="CW150" s="22"/>
      <c r="DA150" s="15"/>
      <c r="DH150" s="15"/>
      <c r="DJ150" s="22"/>
      <c r="DO150" s="15"/>
      <c r="DV150" s="15"/>
      <c r="EC150" s="15"/>
      <c r="EJ150" s="15"/>
      <c r="EQ150" s="15"/>
      <c r="EX150" s="15"/>
      <c r="FE150" s="15"/>
      <c r="FL150" s="15"/>
      <c r="FS150" s="15"/>
      <c r="FZ150" s="15"/>
      <c r="GG150" s="15"/>
      <c r="GN150" s="15"/>
      <c r="GP150" s="22"/>
      <c r="GQ150" s="22"/>
      <c r="GR150" s="22"/>
      <c r="GS150" s="22"/>
      <c r="GT150" s="22"/>
      <c r="GU150" s="15"/>
      <c r="GV150" s="22"/>
      <c r="GW150" s="22"/>
      <c r="GX150" s="22"/>
      <c r="GY150" s="18"/>
      <c r="GZ150" s="18"/>
      <c r="HA150" s="18"/>
      <c r="HB150" s="18"/>
      <c r="HC150" s="18"/>
      <c r="HD150" s="18"/>
      <c r="HE150" s="18"/>
      <c r="HF150" s="18"/>
      <c r="HG150" s="18"/>
      <c r="HH150" s="18"/>
      <c r="HI150" s="18"/>
      <c r="HJ150" s="18"/>
      <c r="HK150" s="18"/>
      <c r="HL150" s="18"/>
      <c r="HM150" s="18"/>
      <c r="HN150" s="18"/>
      <c r="HO150" s="18"/>
      <c r="HP150" s="18"/>
      <c r="HQ150" s="18"/>
      <c r="HR150" s="18"/>
      <c r="HS150" s="18"/>
      <c r="HT150" s="18"/>
      <c r="HU150" s="18"/>
      <c r="HV150" s="18"/>
      <c r="HW150" s="18"/>
      <c r="HX150" s="18"/>
      <c r="HY150" s="18"/>
      <c r="HZ150" s="18"/>
      <c r="IA150" s="18"/>
      <c r="IB150" s="18"/>
      <c r="IC150" s="18"/>
      <c r="ID150" s="18"/>
      <c r="IE150" s="18"/>
      <c r="IF150" s="18"/>
      <c r="IG150" s="18"/>
      <c r="IH150" s="18"/>
      <c r="II150" s="18"/>
      <c r="IJ150" s="18"/>
      <c r="IK150" s="18"/>
      <c r="IL150" s="18"/>
      <c r="IM150" s="18"/>
      <c r="IN150" s="18"/>
      <c r="IO150" s="18"/>
      <c r="IP150" s="18"/>
      <c r="IQ150" s="18"/>
      <c r="IR150" s="18"/>
      <c r="IS150" s="18"/>
      <c r="IT150" s="18"/>
      <c r="IU150" s="18"/>
      <c r="IV150" s="18"/>
      <c r="IW150" s="18"/>
      <c r="IX150" s="18"/>
      <c r="IY150" s="18"/>
      <c r="IZ150" s="18"/>
      <c r="JA150" s="18"/>
      <c r="JB150" s="18"/>
      <c r="JC150" s="18"/>
      <c r="JD150" s="18"/>
      <c r="JE150" s="18"/>
      <c r="JF150" s="18"/>
    </row>
    <row r="151" spans="36:266" x14ac:dyDescent="0.3">
      <c r="AJ151" s="24"/>
      <c r="AK151" s="24"/>
      <c r="AL151" s="20"/>
      <c r="AM151" s="23"/>
      <c r="AN151" s="18"/>
      <c r="AO151" s="24"/>
      <c r="AW151" s="71"/>
      <c r="AX151" s="71"/>
      <c r="AY151" s="71"/>
      <c r="BB151" s="25"/>
      <c r="BC151" s="21"/>
      <c r="BG151" s="18"/>
      <c r="BN151" s="22"/>
      <c r="BO151" s="22"/>
      <c r="BP151" s="22"/>
      <c r="BQ151" s="22"/>
      <c r="BR151" s="15"/>
      <c r="CF151" s="15"/>
      <c r="CL151" s="22"/>
      <c r="CM151" s="15"/>
      <c r="CR151" s="22"/>
      <c r="CT151" s="15"/>
      <c r="CW151" s="22"/>
      <c r="DA151" s="15"/>
      <c r="DH151" s="15"/>
      <c r="DJ151" s="22"/>
      <c r="DO151" s="15"/>
      <c r="DV151" s="15"/>
      <c r="EC151" s="15"/>
      <c r="EJ151" s="15"/>
      <c r="EQ151" s="15"/>
      <c r="EX151" s="15"/>
      <c r="FE151" s="15"/>
      <c r="FL151" s="15"/>
      <c r="FS151" s="15"/>
      <c r="FZ151" s="15"/>
      <c r="GG151" s="15"/>
      <c r="GN151" s="15"/>
      <c r="GP151" s="22"/>
      <c r="GQ151" s="22"/>
      <c r="GR151" s="22"/>
      <c r="GS151" s="22"/>
      <c r="GT151" s="22"/>
      <c r="GU151" s="15"/>
      <c r="GV151" s="22"/>
      <c r="GW151" s="22"/>
      <c r="GX151" s="22"/>
      <c r="GY151" s="18"/>
      <c r="GZ151" s="18"/>
      <c r="HA151" s="18"/>
      <c r="HB151" s="18"/>
      <c r="HC151" s="18"/>
      <c r="HD151" s="18"/>
      <c r="HE151" s="18"/>
      <c r="HF151" s="18"/>
      <c r="HG151" s="18"/>
      <c r="HH151" s="18"/>
      <c r="HI151" s="18"/>
      <c r="HJ151" s="18"/>
      <c r="HK151" s="18"/>
      <c r="HL151" s="18"/>
      <c r="HM151" s="18"/>
      <c r="HN151" s="18"/>
      <c r="HO151" s="18"/>
      <c r="HP151" s="18"/>
      <c r="HQ151" s="18"/>
      <c r="HR151" s="18"/>
      <c r="HS151" s="18"/>
      <c r="HT151" s="18"/>
      <c r="HU151" s="18"/>
      <c r="HV151" s="18"/>
      <c r="HW151" s="18"/>
      <c r="HX151" s="18"/>
      <c r="HY151" s="18"/>
      <c r="HZ151" s="18"/>
      <c r="IA151" s="18"/>
      <c r="IB151" s="18"/>
      <c r="IC151" s="18"/>
      <c r="ID151" s="18"/>
      <c r="IE151" s="18"/>
      <c r="IF151" s="18"/>
      <c r="IG151" s="18"/>
      <c r="IH151" s="18"/>
      <c r="II151" s="18"/>
      <c r="IJ151" s="18"/>
      <c r="IK151" s="18"/>
      <c r="IL151" s="18"/>
      <c r="IM151" s="18"/>
      <c r="IN151" s="18"/>
      <c r="IO151" s="18"/>
      <c r="IP151" s="18"/>
      <c r="IQ151" s="18"/>
      <c r="IR151" s="18"/>
      <c r="IS151" s="18"/>
      <c r="IT151" s="18"/>
      <c r="IU151" s="18"/>
      <c r="IV151" s="18"/>
      <c r="IW151" s="18"/>
      <c r="IX151" s="18"/>
      <c r="IY151" s="18"/>
      <c r="IZ151" s="18"/>
      <c r="JA151" s="18"/>
      <c r="JB151" s="18"/>
      <c r="JC151" s="18"/>
      <c r="JD151" s="18"/>
      <c r="JE151" s="18"/>
      <c r="JF151" s="18"/>
    </row>
    <row r="152" spans="36:266" x14ac:dyDescent="0.3">
      <c r="AJ152" s="24"/>
      <c r="AK152" s="24"/>
      <c r="AL152" s="20"/>
      <c r="AM152" s="23"/>
      <c r="AN152" s="18"/>
      <c r="AO152" s="24"/>
      <c r="AW152" s="71"/>
      <c r="AX152" s="71"/>
      <c r="AY152" s="71"/>
      <c r="BB152" s="25"/>
      <c r="BC152" s="21"/>
      <c r="BG152" s="18"/>
      <c r="BN152" s="22"/>
      <c r="BO152" s="22"/>
      <c r="BP152" s="22"/>
      <c r="BQ152" s="22"/>
      <c r="BR152" s="15"/>
      <c r="CF152" s="15"/>
      <c r="CL152" s="22"/>
      <c r="CM152" s="15"/>
      <c r="CR152" s="22"/>
      <c r="CT152" s="15"/>
      <c r="CW152" s="22"/>
      <c r="DA152" s="15"/>
      <c r="DH152" s="15"/>
      <c r="DJ152" s="22"/>
      <c r="DO152" s="15"/>
      <c r="DV152" s="15"/>
      <c r="EC152" s="15"/>
      <c r="EJ152" s="15"/>
      <c r="EQ152" s="15"/>
      <c r="EX152" s="15"/>
      <c r="FE152" s="15"/>
      <c r="FL152" s="15"/>
      <c r="FS152" s="15"/>
      <c r="FZ152" s="15"/>
      <c r="GG152" s="15"/>
      <c r="GN152" s="15"/>
      <c r="GP152" s="22"/>
      <c r="GQ152" s="22"/>
      <c r="GR152" s="22"/>
      <c r="GS152" s="22"/>
      <c r="GT152" s="22"/>
      <c r="GU152" s="15"/>
      <c r="GV152" s="22"/>
      <c r="GW152" s="22"/>
      <c r="GX152" s="22"/>
      <c r="GY152" s="18"/>
      <c r="GZ152" s="18"/>
      <c r="HA152" s="18"/>
      <c r="HB152" s="18"/>
      <c r="HC152" s="18"/>
      <c r="HD152" s="18"/>
      <c r="HE152" s="18"/>
      <c r="HF152" s="18"/>
      <c r="HG152" s="18"/>
      <c r="HH152" s="18"/>
      <c r="HI152" s="18"/>
      <c r="HJ152" s="18"/>
      <c r="HK152" s="18"/>
      <c r="HL152" s="18"/>
      <c r="HM152" s="18"/>
      <c r="HN152" s="18"/>
      <c r="HO152" s="18"/>
      <c r="HP152" s="18"/>
      <c r="HQ152" s="18"/>
      <c r="HR152" s="18"/>
      <c r="HS152" s="18"/>
      <c r="HT152" s="18"/>
      <c r="HU152" s="18"/>
      <c r="HV152" s="18"/>
      <c r="HW152" s="18"/>
      <c r="HX152" s="18"/>
      <c r="HY152" s="18"/>
      <c r="HZ152" s="18"/>
      <c r="IA152" s="18"/>
      <c r="IB152" s="18"/>
      <c r="IC152" s="18"/>
      <c r="ID152" s="18"/>
      <c r="IE152" s="18"/>
      <c r="IF152" s="18"/>
      <c r="IG152" s="18"/>
      <c r="IH152" s="18"/>
      <c r="II152" s="18"/>
      <c r="IJ152" s="18"/>
      <c r="IK152" s="18"/>
      <c r="IL152" s="18"/>
      <c r="IM152" s="18"/>
      <c r="IN152" s="18"/>
      <c r="IO152" s="18"/>
      <c r="IP152" s="18"/>
      <c r="IQ152" s="18"/>
      <c r="IR152" s="18"/>
      <c r="IS152" s="18"/>
      <c r="IT152" s="18"/>
      <c r="IU152" s="18"/>
      <c r="IV152" s="18"/>
      <c r="IW152" s="18"/>
      <c r="IX152" s="18"/>
      <c r="IY152" s="18"/>
      <c r="IZ152" s="18"/>
      <c r="JA152" s="18"/>
      <c r="JB152" s="18"/>
      <c r="JC152" s="18"/>
      <c r="JD152" s="18"/>
      <c r="JE152" s="18"/>
      <c r="JF152" s="18"/>
    </row>
    <row r="153" spans="36:266" x14ac:dyDescent="0.3">
      <c r="AJ153" s="24"/>
      <c r="AK153" s="24"/>
      <c r="AL153" s="20"/>
      <c r="AM153" s="23"/>
      <c r="AN153" s="18"/>
      <c r="AO153" s="24"/>
      <c r="AW153" s="71"/>
      <c r="AX153" s="71"/>
      <c r="AY153" s="71"/>
      <c r="BB153" s="25"/>
      <c r="BC153" s="21"/>
      <c r="BG153" s="18"/>
      <c r="BN153" s="22"/>
      <c r="BO153" s="22"/>
      <c r="BP153" s="22"/>
      <c r="BQ153" s="22"/>
      <c r="BR153" s="15"/>
      <c r="CF153" s="15"/>
      <c r="CL153" s="22"/>
      <c r="CM153" s="15"/>
      <c r="CR153" s="22"/>
      <c r="CT153" s="15"/>
      <c r="CW153" s="22"/>
      <c r="DA153" s="15"/>
      <c r="DH153" s="15"/>
      <c r="DJ153" s="22"/>
      <c r="DO153" s="15"/>
      <c r="DV153" s="15"/>
      <c r="EC153" s="15"/>
      <c r="EJ153" s="15"/>
      <c r="EQ153" s="15"/>
      <c r="EX153" s="15"/>
      <c r="FE153" s="15"/>
      <c r="FL153" s="15"/>
      <c r="FS153" s="15"/>
      <c r="FZ153" s="15"/>
      <c r="GG153" s="15"/>
      <c r="GN153" s="15"/>
      <c r="GP153" s="22"/>
      <c r="GQ153" s="22"/>
      <c r="GR153" s="22"/>
      <c r="GS153" s="22"/>
      <c r="GT153" s="22"/>
      <c r="GU153" s="15"/>
      <c r="GV153" s="22"/>
      <c r="GW153" s="22"/>
      <c r="GX153" s="22"/>
      <c r="GY153" s="18"/>
      <c r="GZ153" s="18"/>
      <c r="HA153" s="18"/>
      <c r="HB153" s="18"/>
      <c r="HC153" s="18"/>
      <c r="HD153" s="18"/>
      <c r="HE153" s="18"/>
      <c r="HF153" s="18"/>
      <c r="HG153" s="18"/>
      <c r="HH153" s="18"/>
      <c r="HI153" s="18"/>
      <c r="HJ153" s="18"/>
      <c r="HK153" s="18"/>
      <c r="HL153" s="18"/>
      <c r="HM153" s="18"/>
      <c r="HN153" s="18"/>
      <c r="HO153" s="18"/>
      <c r="HP153" s="18"/>
      <c r="HQ153" s="18"/>
      <c r="HR153" s="18"/>
      <c r="HS153" s="18"/>
      <c r="HT153" s="18"/>
      <c r="HU153" s="18"/>
      <c r="HV153" s="18"/>
      <c r="HW153" s="18"/>
      <c r="HX153" s="18"/>
      <c r="HY153" s="18"/>
      <c r="HZ153" s="18"/>
      <c r="IA153" s="18"/>
      <c r="IB153" s="18"/>
      <c r="IC153" s="18"/>
      <c r="ID153" s="18"/>
      <c r="IE153" s="18"/>
      <c r="IF153" s="18"/>
      <c r="IG153" s="18"/>
      <c r="IH153" s="18"/>
      <c r="II153" s="18"/>
      <c r="IJ153" s="18"/>
      <c r="IK153" s="18"/>
      <c r="IL153" s="18"/>
      <c r="IM153" s="18"/>
      <c r="IN153" s="18"/>
      <c r="IO153" s="18"/>
      <c r="IP153" s="18"/>
      <c r="IQ153" s="18"/>
      <c r="IR153" s="18"/>
      <c r="IS153" s="18"/>
      <c r="IT153" s="18"/>
      <c r="IU153" s="18"/>
      <c r="IV153" s="18"/>
      <c r="IW153" s="18"/>
      <c r="IX153" s="18"/>
      <c r="IY153" s="18"/>
      <c r="IZ153" s="18"/>
      <c r="JA153" s="18"/>
      <c r="JB153" s="18"/>
      <c r="JC153" s="18"/>
      <c r="JD153" s="18"/>
      <c r="JE153" s="18"/>
      <c r="JF153" s="18"/>
    </row>
    <row r="154" spans="36:266" x14ac:dyDescent="0.3">
      <c r="AJ154" s="24"/>
      <c r="AK154" s="24"/>
      <c r="AL154" s="20"/>
      <c r="AM154" s="23"/>
      <c r="AN154" s="18"/>
      <c r="AO154" s="24"/>
      <c r="AW154" s="71"/>
      <c r="AX154" s="71"/>
      <c r="AY154" s="71"/>
      <c r="BB154" s="25"/>
      <c r="BC154" s="21"/>
      <c r="BG154" s="18"/>
      <c r="BN154" s="22"/>
      <c r="BO154" s="22"/>
      <c r="BP154" s="22"/>
      <c r="BQ154" s="22"/>
      <c r="BR154" s="15"/>
      <c r="CF154" s="15"/>
      <c r="CL154" s="22"/>
      <c r="CM154" s="15"/>
      <c r="CR154" s="22"/>
      <c r="CT154" s="15"/>
      <c r="CW154" s="22"/>
      <c r="DA154" s="15"/>
      <c r="DH154" s="15"/>
      <c r="DJ154" s="22"/>
      <c r="DO154" s="15"/>
      <c r="DV154" s="15"/>
      <c r="EC154" s="15"/>
      <c r="EJ154" s="15"/>
      <c r="EQ154" s="15"/>
      <c r="EX154" s="15"/>
      <c r="FE154" s="15"/>
      <c r="FL154" s="15"/>
      <c r="FS154" s="15"/>
      <c r="FZ154" s="15"/>
      <c r="GG154" s="15"/>
      <c r="GN154" s="15"/>
      <c r="GP154" s="22"/>
      <c r="GQ154" s="22"/>
      <c r="GR154" s="22"/>
      <c r="GS154" s="22"/>
      <c r="GT154" s="22"/>
      <c r="GU154" s="15"/>
      <c r="GV154" s="22"/>
      <c r="GW154" s="22"/>
      <c r="GX154" s="22"/>
      <c r="GY154" s="18"/>
      <c r="GZ154" s="18"/>
      <c r="HA154" s="18"/>
      <c r="HB154" s="18"/>
      <c r="HC154" s="18"/>
      <c r="HD154" s="18"/>
      <c r="HE154" s="18"/>
      <c r="HF154" s="18"/>
      <c r="HG154" s="18"/>
      <c r="HH154" s="18"/>
      <c r="HI154" s="18"/>
      <c r="HJ154" s="18"/>
      <c r="HK154" s="18"/>
      <c r="HL154" s="18"/>
      <c r="HM154" s="18"/>
      <c r="HN154" s="18"/>
      <c r="HO154" s="18"/>
      <c r="HP154" s="18"/>
      <c r="HQ154" s="18"/>
      <c r="HR154" s="18"/>
      <c r="HS154" s="18"/>
      <c r="HT154" s="18"/>
      <c r="HU154" s="18"/>
      <c r="HV154" s="18"/>
      <c r="HW154" s="18"/>
      <c r="HX154" s="18"/>
      <c r="HY154" s="18"/>
      <c r="HZ154" s="18"/>
      <c r="IA154" s="18"/>
      <c r="IB154" s="18"/>
      <c r="IC154" s="18"/>
      <c r="ID154" s="18"/>
      <c r="IE154" s="18"/>
      <c r="IF154" s="18"/>
      <c r="IG154" s="18"/>
      <c r="IH154" s="18"/>
      <c r="II154" s="18"/>
      <c r="IJ154" s="18"/>
      <c r="IK154" s="18"/>
      <c r="IL154" s="18"/>
      <c r="IM154" s="18"/>
      <c r="IN154" s="18"/>
      <c r="IO154" s="18"/>
      <c r="IP154" s="18"/>
      <c r="IQ154" s="18"/>
      <c r="IR154" s="18"/>
      <c r="IS154" s="18"/>
      <c r="IT154" s="18"/>
      <c r="IU154" s="18"/>
      <c r="IV154" s="18"/>
      <c r="IW154" s="18"/>
      <c r="IX154" s="18"/>
      <c r="IY154" s="18"/>
      <c r="IZ154" s="18"/>
      <c r="JA154" s="18"/>
      <c r="JB154" s="18"/>
      <c r="JC154" s="18"/>
      <c r="JD154" s="18"/>
      <c r="JE154" s="18"/>
      <c r="JF154" s="18"/>
    </row>
    <row r="155" spans="36:266" x14ac:dyDescent="0.3">
      <c r="AJ155" s="24"/>
      <c r="AK155" s="24"/>
      <c r="AL155" s="20"/>
      <c r="AM155" s="23"/>
      <c r="AN155" s="18"/>
      <c r="AO155" s="24"/>
      <c r="AW155" s="71"/>
      <c r="AX155" s="71"/>
      <c r="AY155" s="71"/>
      <c r="BB155" s="25"/>
      <c r="BC155" s="21"/>
      <c r="BG155" s="18"/>
      <c r="BN155" s="22"/>
      <c r="BO155" s="22"/>
      <c r="BP155" s="22"/>
      <c r="BQ155" s="22"/>
      <c r="BR155" s="15"/>
      <c r="CF155" s="15"/>
      <c r="CL155" s="22"/>
      <c r="CM155" s="15"/>
      <c r="CR155" s="22"/>
      <c r="CT155" s="15"/>
      <c r="CW155" s="22"/>
      <c r="DA155" s="15"/>
      <c r="DH155" s="15"/>
      <c r="DJ155" s="22"/>
      <c r="DO155" s="15"/>
      <c r="DV155" s="15"/>
      <c r="EC155" s="15"/>
      <c r="EJ155" s="15"/>
      <c r="EQ155" s="15"/>
      <c r="EX155" s="15"/>
      <c r="FE155" s="15"/>
      <c r="FL155" s="15"/>
      <c r="FS155" s="15"/>
      <c r="FZ155" s="15"/>
      <c r="GG155" s="15"/>
      <c r="GN155" s="15"/>
      <c r="GP155" s="22"/>
      <c r="GQ155" s="22"/>
      <c r="GR155" s="22"/>
      <c r="GS155" s="22"/>
      <c r="GT155" s="22"/>
      <c r="GU155" s="15"/>
      <c r="GV155" s="22"/>
      <c r="GW155" s="22"/>
      <c r="GX155" s="22"/>
      <c r="GY155" s="18"/>
      <c r="GZ155" s="18"/>
      <c r="HA155" s="18"/>
      <c r="HB155" s="18"/>
      <c r="HC155" s="18"/>
      <c r="HD155" s="18"/>
      <c r="HE155" s="18"/>
      <c r="HF155" s="18"/>
      <c r="HG155" s="18"/>
      <c r="HH155" s="18"/>
      <c r="HI155" s="18"/>
      <c r="HJ155" s="18"/>
      <c r="HK155" s="18"/>
      <c r="HL155" s="18"/>
      <c r="HM155" s="18"/>
      <c r="HN155" s="18"/>
      <c r="HO155" s="18"/>
      <c r="HP155" s="18"/>
      <c r="HQ155" s="18"/>
      <c r="HR155" s="18"/>
      <c r="HS155" s="18"/>
      <c r="HT155" s="18"/>
      <c r="HU155" s="18"/>
      <c r="HV155" s="18"/>
      <c r="HW155" s="18"/>
      <c r="HX155" s="18"/>
      <c r="HY155" s="18"/>
      <c r="HZ155" s="18"/>
      <c r="IA155" s="18"/>
      <c r="IB155" s="18"/>
      <c r="IC155" s="18"/>
      <c r="ID155" s="18"/>
      <c r="IE155" s="18"/>
      <c r="IF155" s="18"/>
      <c r="IG155" s="18"/>
      <c r="IH155" s="18"/>
      <c r="II155" s="18"/>
      <c r="IJ155" s="18"/>
      <c r="IK155" s="18"/>
      <c r="IL155" s="18"/>
      <c r="IM155" s="18"/>
      <c r="IN155" s="18"/>
      <c r="IO155" s="18"/>
      <c r="IP155" s="18"/>
      <c r="IQ155" s="18"/>
      <c r="IR155" s="18"/>
      <c r="IS155" s="18"/>
      <c r="IT155" s="18"/>
      <c r="IU155" s="18"/>
      <c r="IV155" s="18"/>
      <c r="IW155" s="18"/>
      <c r="IX155" s="18"/>
      <c r="IY155" s="18"/>
      <c r="IZ155" s="18"/>
      <c r="JA155" s="18"/>
      <c r="JB155" s="18"/>
      <c r="JC155" s="18"/>
      <c r="JD155" s="18"/>
      <c r="JE155" s="18"/>
      <c r="JF155" s="18"/>
    </row>
    <row r="156" spans="36:266" x14ac:dyDescent="0.3">
      <c r="AJ156" s="24"/>
      <c r="AK156" s="24"/>
      <c r="AL156" s="20"/>
      <c r="AM156" s="23"/>
      <c r="AN156" s="18"/>
      <c r="AO156" s="24"/>
      <c r="AW156" s="71"/>
      <c r="AX156" s="71"/>
      <c r="AY156" s="71"/>
      <c r="BB156" s="25"/>
      <c r="BC156" s="21"/>
      <c r="BG156" s="18"/>
      <c r="BN156" s="22"/>
      <c r="BO156" s="22"/>
      <c r="BP156" s="22"/>
      <c r="BQ156" s="22"/>
      <c r="BR156" s="15"/>
      <c r="CF156" s="15"/>
      <c r="CL156" s="22"/>
      <c r="CM156" s="15"/>
      <c r="CR156" s="22"/>
      <c r="CT156" s="15"/>
      <c r="CW156" s="22"/>
      <c r="DA156" s="15"/>
      <c r="DH156" s="15"/>
      <c r="DJ156" s="22"/>
      <c r="DO156" s="15"/>
      <c r="DV156" s="15"/>
      <c r="EC156" s="15"/>
      <c r="EJ156" s="15"/>
      <c r="EQ156" s="15"/>
      <c r="EX156" s="15"/>
      <c r="FE156" s="15"/>
      <c r="FL156" s="15"/>
      <c r="FS156" s="15"/>
      <c r="FZ156" s="15"/>
      <c r="GG156" s="15"/>
      <c r="GN156" s="15"/>
      <c r="GP156" s="22"/>
      <c r="GQ156" s="22"/>
      <c r="GR156" s="22"/>
      <c r="GS156" s="22"/>
      <c r="GT156" s="22"/>
      <c r="GU156" s="15"/>
      <c r="GV156" s="22"/>
      <c r="GW156" s="22"/>
      <c r="GX156" s="22"/>
      <c r="GY156" s="18"/>
      <c r="GZ156" s="18"/>
      <c r="HA156" s="18"/>
      <c r="HB156" s="18"/>
      <c r="HC156" s="18"/>
      <c r="HD156" s="18"/>
      <c r="HE156" s="18"/>
      <c r="HF156" s="18"/>
      <c r="HG156" s="18"/>
      <c r="HH156" s="18"/>
      <c r="HI156" s="18"/>
      <c r="HJ156" s="18"/>
      <c r="HK156" s="18"/>
      <c r="HL156" s="18"/>
      <c r="HM156" s="18"/>
      <c r="HN156" s="18"/>
      <c r="HO156" s="18"/>
      <c r="HP156" s="18"/>
      <c r="HQ156" s="18"/>
      <c r="HR156" s="18"/>
      <c r="HS156" s="18"/>
      <c r="HT156" s="18"/>
      <c r="HU156" s="18"/>
      <c r="HV156" s="18"/>
      <c r="HW156" s="18"/>
      <c r="HX156" s="18"/>
      <c r="HY156" s="18"/>
      <c r="HZ156" s="18"/>
      <c r="IA156" s="18"/>
      <c r="IB156" s="18"/>
      <c r="IC156" s="18"/>
      <c r="ID156" s="18"/>
      <c r="IE156" s="18"/>
      <c r="IF156" s="18"/>
      <c r="IG156" s="18"/>
      <c r="IH156" s="18"/>
      <c r="II156" s="18"/>
      <c r="IJ156" s="18"/>
      <c r="IK156" s="18"/>
      <c r="IL156" s="18"/>
      <c r="IM156" s="18"/>
      <c r="IN156" s="18"/>
      <c r="IO156" s="18"/>
      <c r="IP156" s="18"/>
      <c r="IQ156" s="18"/>
      <c r="IR156" s="18"/>
      <c r="IS156" s="18"/>
      <c r="IT156" s="18"/>
      <c r="IU156" s="18"/>
      <c r="IV156" s="18"/>
      <c r="IW156" s="18"/>
      <c r="IX156" s="18"/>
      <c r="IY156" s="18"/>
      <c r="IZ156" s="18"/>
      <c r="JA156" s="18"/>
      <c r="JB156" s="18"/>
      <c r="JC156" s="18"/>
      <c r="JD156" s="18"/>
      <c r="JE156" s="18"/>
      <c r="JF156" s="18"/>
    </row>
    <row r="157" spans="36:266" x14ac:dyDescent="0.3">
      <c r="AJ157" s="24"/>
      <c r="AK157" s="24"/>
      <c r="AL157" s="20"/>
      <c r="AM157" s="23"/>
      <c r="AN157" s="18"/>
      <c r="AO157" s="24"/>
      <c r="AW157" s="71"/>
      <c r="AX157" s="71"/>
      <c r="AY157" s="71"/>
      <c r="BB157" s="25"/>
      <c r="BC157" s="21"/>
      <c r="BG157" s="18"/>
      <c r="BN157" s="22"/>
      <c r="BO157" s="22"/>
      <c r="BP157" s="22"/>
      <c r="BQ157" s="22"/>
      <c r="BR157" s="15"/>
      <c r="CF157" s="15"/>
      <c r="CL157" s="22"/>
      <c r="CM157" s="15"/>
      <c r="CR157" s="22"/>
      <c r="CT157" s="15"/>
      <c r="CW157" s="22"/>
      <c r="DA157" s="15"/>
      <c r="DH157" s="15"/>
      <c r="DJ157" s="22"/>
      <c r="DO157" s="15"/>
      <c r="DV157" s="15"/>
      <c r="EC157" s="15"/>
      <c r="EJ157" s="15"/>
      <c r="EQ157" s="15"/>
      <c r="EX157" s="15"/>
      <c r="FE157" s="15"/>
      <c r="FL157" s="15"/>
      <c r="FS157" s="15"/>
      <c r="FZ157" s="15"/>
      <c r="GG157" s="15"/>
      <c r="GN157" s="15"/>
      <c r="GP157" s="22"/>
      <c r="GQ157" s="22"/>
      <c r="GR157" s="22"/>
      <c r="GS157" s="22"/>
      <c r="GT157" s="22"/>
      <c r="GU157" s="15"/>
      <c r="GV157" s="22"/>
      <c r="GW157" s="22"/>
      <c r="GX157" s="22"/>
      <c r="GY157" s="18"/>
      <c r="GZ157" s="18"/>
      <c r="HA157" s="18"/>
      <c r="HB157" s="18"/>
      <c r="HC157" s="18"/>
      <c r="HD157" s="18"/>
      <c r="HE157" s="18"/>
      <c r="HF157" s="18"/>
      <c r="HG157" s="18"/>
      <c r="HH157" s="18"/>
      <c r="HI157" s="18"/>
      <c r="HJ157" s="18"/>
      <c r="HK157" s="18"/>
      <c r="HL157" s="18"/>
      <c r="HM157" s="18"/>
      <c r="HN157" s="18"/>
      <c r="HO157" s="18"/>
      <c r="HP157" s="18"/>
      <c r="HQ157" s="18"/>
      <c r="HR157" s="18"/>
      <c r="HS157" s="18"/>
      <c r="HT157" s="18"/>
      <c r="HU157" s="18"/>
      <c r="HV157" s="18"/>
      <c r="HW157" s="18"/>
      <c r="HX157" s="18"/>
      <c r="HY157" s="18"/>
      <c r="HZ157" s="18"/>
      <c r="IA157" s="18"/>
      <c r="IB157" s="18"/>
      <c r="IC157" s="18"/>
      <c r="ID157" s="18"/>
      <c r="IE157" s="18"/>
      <c r="IF157" s="18"/>
      <c r="IG157" s="18"/>
      <c r="IH157" s="18"/>
      <c r="II157" s="18"/>
      <c r="IJ157" s="18"/>
      <c r="IK157" s="18"/>
      <c r="IL157" s="18"/>
      <c r="IM157" s="18"/>
      <c r="IN157" s="18"/>
      <c r="IO157" s="18"/>
      <c r="IP157" s="18"/>
      <c r="IQ157" s="18"/>
      <c r="IR157" s="18"/>
      <c r="IS157" s="18"/>
      <c r="IT157" s="18"/>
      <c r="IU157" s="18"/>
      <c r="IV157" s="18"/>
      <c r="IW157" s="18"/>
      <c r="IX157" s="18"/>
      <c r="IY157" s="18"/>
      <c r="IZ157" s="18"/>
      <c r="JA157" s="18"/>
      <c r="JB157" s="18"/>
      <c r="JC157" s="18"/>
      <c r="JD157" s="18"/>
      <c r="JE157" s="18"/>
      <c r="JF157" s="18"/>
    </row>
    <row r="158" spans="36:266" x14ac:dyDescent="0.3">
      <c r="AJ158" s="24"/>
      <c r="AK158" s="24"/>
      <c r="AL158" s="20"/>
      <c r="AM158" s="23"/>
      <c r="AN158" s="18"/>
      <c r="AO158" s="24"/>
      <c r="AW158" s="71"/>
      <c r="AX158" s="71"/>
      <c r="AY158" s="71"/>
      <c r="BB158" s="25"/>
      <c r="BC158" s="21"/>
      <c r="BG158" s="18"/>
      <c r="BN158" s="22"/>
      <c r="BO158" s="22"/>
      <c r="BP158" s="22"/>
      <c r="BQ158" s="22"/>
      <c r="BR158" s="15"/>
      <c r="CF158" s="15"/>
      <c r="CL158" s="22"/>
      <c r="CM158" s="15"/>
      <c r="CR158" s="22"/>
      <c r="CT158" s="15"/>
      <c r="CW158" s="22"/>
      <c r="DA158" s="15"/>
      <c r="DH158" s="15"/>
      <c r="DJ158" s="22"/>
      <c r="DO158" s="15"/>
      <c r="DV158" s="15"/>
      <c r="EC158" s="15"/>
      <c r="EJ158" s="15"/>
      <c r="EQ158" s="15"/>
      <c r="EX158" s="15"/>
      <c r="FE158" s="15"/>
      <c r="FL158" s="15"/>
      <c r="FS158" s="15"/>
      <c r="FZ158" s="15"/>
      <c r="GG158" s="15"/>
      <c r="GN158" s="15"/>
      <c r="GP158" s="22"/>
      <c r="GQ158" s="22"/>
      <c r="GR158" s="22"/>
      <c r="GS158" s="22"/>
      <c r="GT158" s="22"/>
      <c r="GU158" s="15"/>
      <c r="GV158" s="22"/>
      <c r="GW158" s="22"/>
      <c r="GX158" s="22"/>
      <c r="GY158" s="18"/>
      <c r="GZ158" s="18"/>
      <c r="HA158" s="18"/>
      <c r="HB158" s="18"/>
      <c r="HC158" s="18"/>
      <c r="HD158" s="18"/>
      <c r="HE158" s="18"/>
      <c r="HF158" s="18"/>
      <c r="HG158" s="18"/>
      <c r="HH158" s="18"/>
      <c r="HI158" s="18"/>
      <c r="HJ158" s="18"/>
      <c r="HK158" s="18"/>
      <c r="HL158" s="18"/>
      <c r="HM158" s="18"/>
      <c r="HN158" s="18"/>
      <c r="HO158" s="18"/>
      <c r="HP158" s="18"/>
      <c r="HQ158" s="18"/>
      <c r="HR158" s="18"/>
      <c r="HS158" s="18"/>
      <c r="HT158" s="18"/>
      <c r="HU158" s="18"/>
      <c r="HV158" s="18"/>
      <c r="HW158" s="18"/>
      <c r="HX158" s="18"/>
      <c r="HY158" s="18"/>
      <c r="HZ158" s="18"/>
      <c r="IA158" s="18"/>
      <c r="IB158" s="18"/>
      <c r="IC158" s="18"/>
      <c r="ID158" s="18"/>
      <c r="IE158" s="18"/>
      <c r="IF158" s="18"/>
      <c r="IG158" s="18"/>
      <c r="IH158" s="18"/>
      <c r="II158" s="18"/>
      <c r="IJ158" s="18"/>
      <c r="IK158" s="18"/>
      <c r="IL158" s="18"/>
      <c r="IM158" s="18"/>
      <c r="IN158" s="18"/>
      <c r="IO158" s="18"/>
      <c r="IP158" s="18"/>
      <c r="IQ158" s="18"/>
      <c r="IR158" s="18"/>
      <c r="IS158" s="18"/>
      <c r="IT158" s="18"/>
      <c r="IU158" s="18"/>
      <c r="IV158" s="18"/>
      <c r="IW158" s="18"/>
      <c r="IX158" s="18"/>
      <c r="IY158" s="18"/>
      <c r="IZ158" s="18"/>
      <c r="JA158" s="18"/>
      <c r="JB158" s="18"/>
      <c r="JC158" s="18"/>
      <c r="JD158" s="18"/>
      <c r="JE158" s="18"/>
      <c r="JF158" s="18"/>
    </row>
    <row r="159" spans="36:266" x14ac:dyDescent="0.3">
      <c r="AJ159" s="24"/>
      <c r="AK159" s="24"/>
      <c r="AL159" s="20"/>
      <c r="AM159" s="23"/>
      <c r="AN159" s="18"/>
      <c r="AO159" s="24"/>
      <c r="AW159" s="71"/>
      <c r="AX159" s="71"/>
      <c r="AY159" s="71"/>
      <c r="BB159" s="25"/>
      <c r="BC159" s="21"/>
      <c r="BG159" s="18"/>
      <c r="BN159" s="22"/>
      <c r="BO159" s="22"/>
      <c r="BP159" s="22"/>
      <c r="BQ159" s="22"/>
      <c r="BR159" s="15"/>
      <c r="CF159" s="15"/>
      <c r="CL159" s="22"/>
      <c r="CM159" s="15"/>
      <c r="CR159" s="22"/>
      <c r="CT159" s="15"/>
      <c r="CW159" s="22"/>
      <c r="DA159" s="15"/>
      <c r="DH159" s="15"/>
      <c r="DJ159" s="22"/>
      <c r="DO159" s="15"/>
      <c r="DV159" s="15"/>
      <c r="EC159" s="15"/>
      <c r="EJ159" s="15"/>
      <c r="EQ159" s="15"/>
      <c r="EX159" s="15"/>
      <c r="FE159" s="15"/>
      <c r="FL159" s="15"/>
      <c r="FS159" s="15"/>
      <c r="FZ159" s="15"/>
      <c r="GG159" s="15"/>
      <c r="GN159" s="15"/>
      <c r="GP159" s="22"/>
      <c r="GQ159" s="22"/>
      <c r="GR159" s="22"/>
      <c r="GS159" s="22"/>
      <c r="GT159" s="22"/>
      <c r="GU159" s="15"/>
      <c r="GV159" s="22"/>
      <c r="GW159" s="22"/>
      <c r="GX159" s="22"/>
      <c r="GY159" s="18"/>
      <c r="GZ159" s="18"/>
      <c r="HA159" s="18"/>
      <c r="HB159" s="18"/>
      <c r="HC159" s="18"/>
      <c r="HD159" s="18"/>
      <c r="HE159" s="18"/>
      <c r="HF159" s="18"/>
      <c r="HG159" s="18"/>
      <c r="HH159" s="18"/>
      <c r="HI159" s="18"/>
      <c r="HJ159" s="18"/>
      <c r="HK159" s="18"/>
      <c r="HL159" s="18"/>
      <c r="HM159" s="18"/>
      <c r="HN159" s="18"/>
      <c r="HO159" s="18"/>
      <c r="HP159" s="18"/>
      <c r="HQ159" s="18"/>
      <c r="HR159" s="18"/>
      <c r="HS159" s="18"/>
      <c r="HT159" s="18"/>
      <c r="HU159" s="18"/>
      <c r="HV159" s="18"/>
      <c r="HW159" s="18"/>
      <c r="HX159" s="18"/>
      <c r="HY159" s="18"/>
      <c r="HZ159" s="18"/>
      <c r="IA159" s="18"/>
      <c r="IB159" s="18"/>
      <c r="IC159" s="18"/>
      <c r="ID159" s="18"/>
      <c r="IE159" s="18"/>
      <c r="IF159" s="18"/>
      <c r="IG159" s="18"/>
      <c r="IH159" s="18"/>
      <c r="II159" s="18"/>
      <c r="IJ159" s="18"/>
      <c r="IK159" s="18"/>
      <c r="IL159" s="18"/>
      <c r="IM159" s="18"/>
      <c r="IN159" s="18"/>
      <c r="IO159" s="18"/>
      <c r="IP159" s="18"/>
      <c r="IQ159" s="18"/>
      <c r="IR159" s="18"/>
      <c r="IS159" s="18"/>
      <c r="IT159" s="18"/>
      <c r="IU159" s="18"/>
      <c r="IV159" s="18"/>
      <c r="IW159" s="18"/>
      <c r="IX159" s="18"/>
      <c r="IY159" s="18"/>
      <c r="IZ159" s="18"/>
      <c r="JA159" s="18"/>
      <c r="JB159" s="18"/>
      <c r="JC159" s="18"/>
      <c r="JD159" s="18"/>
      <c r="JE159" s="18"/>
      <c r="JF159" s="18"/>
    </row>
    <row r="160" spans="36:266" x14ac:dyDescent="0.3">
      <c r="AJ160" s="24"/>
      <c r="AK160" s="24"/>
      <c r="AL160" s="20"/>
      <c r="AM160" s="23"/>
      <c r="AN160" s="18"/>
      <c r="AO160" s="24"/>
      <c r="AW160" s="71"/>
      <c r="AX160" s="71"/>
      <c r="AY160" s="71"/>
      <c r="BB160" s="25"/>
      <c r="BC160" s="21"/>
      <c r="BG160" s="18"/>
      <c r="BN160" s="22"/>
      <c r="BO160" s="22"/>
      <c r="BP160" s="22"/>
      <c r="BQ160" s="22"/>
      <c r="BR160" s="15"/>
      <c r="CF160" s="15"/>
      <c r="CL160" s="22"/>
      <c r="CM160" s="15"/>
      <c r="CR160" s="22"/>
      <c r="CT160" s="15"/>
      <c r="CW160" s="22"/>
      <c r="DA160" s="15"/>
      <c r="DH160" s="15"/>
      <c r="DJ160" s="22"/>
      <c r="DO160" s="15"/>
      <c r="DV160" s="15"/>
      <c r="EC160" s="15"/>
      <c r="EJ160" s="15"/>
      <c r="EQ160" s="15"/>
      <c r="EX160" s="15"/>
      <c r="FE160" s="15"/>
      <c r="FL160" s="15"/>
      <c r="FS160" s="15"/>
      <c r="FZ160" s="15"/>
      <c r="GG160" s="15"/>
      <c r="GN160" s="15"/>
      <c r="GP160" s="22"/>
      <c r="GQ160" s="22"/>
      <c r="GR160" s="22"/>
      <c r="GS160" s="22"/>
      <c r="GT160" s="22"/>
      <c r="GU160" s="15"/>
      <c r="GV160" s="22"/>
      <c r="GW160" s="22"/>
      <c r="GX160" s="22"/>
      <c r="GY160" s="18"/>
      <c r="GZ160" s="18"/>
      <c r="HA160" s="18"/>
      <c r="HB160" s="18"/>
      <c r="HC160" s="18"/>
      <c r="HD160" s="18"/>
      <c r="HE160" s="18"/>
      <c r="HF160" s="18"/>
      <c r="HG160" s="18"/>
      <c r="HH160" s="18"/>
      <c r="HI160" s="18"/>
      <c r="HJ160" s="18"/>
      <c r="HK160" s="18"/>
      <c r="HL160" s="18"/>
      <c r="HM160" s="18"/>
      <c r="HN160" s="18"/>
      <c r="HO160" s="18"/>
      <c r="HP160" s="18"/>
      <c r="HQ160" s="18"/>
      <c r="HR160" s="18"/>
      <c r="HS160" s="18"/>
      <c r="HT160" s="18"/>
      <c r="HU160" s="18"/>
      <c r="HV160" s="18"/>
      <c r="HW160" s="18"/>
      <c r="HX160" s="18"/>
      <c r="HY160" s="18"/>
      <c r="HZ160" s="18"/>
      <c r="IA160" s="18"/>
      <c r="IB160" s="18"/>
      <c r="IC160" s="18"/>
      <c r="ID160" s="18"/>
      <c r="IE160" s="18"/>
      <c r="IF160" s="18"/>
      <c r="IG160" s="18"/>
      <c r="IH160" s="18"/>
      <c r="II160" s="18"/>
      <c r="IJ160" s="18"/>
      <c r="IK160" s="18"/>
      <c r="IL160" s="18"/>
      <c r="IM160" s="18"/>
      <c r="IN160" s="18"/>
      <c r="IO160" s="18"/>
      <c r="IP160" s="18"/>
      <c r="IQ160" s="18"/>
      <c r="IR160" s="18"/>
      <c r="IS160" s="18"/>
      <c r="IT160" s="18"/>
      <c r="IU160" s="18"/>
      <c r="IV160" s="18"/>
      <c r="IW160" s="18"/>
      <c r="IX160" s="18"/>
      <c r="IY160" s="18"/>
      <c r="IZ160" s="18"/>
      <c r="JA160" s="18"/>
      <c r="JB160" s="18"/>
      <c r="JC160" s="18"/>
      <c r="JD160" s="18"/>
      <c r="JE160" s="18"/>
      <c r="JF160" s="18"/>
    </row>
    <row r="161" spans="36:266" x14ac:dyDescent="0.3">
      <c r="AJ161" s="24"/>
      <c r="AK161" s="24"/>
      <c r="AL161" s="20"/>
      <c r="AM161" s="23"/>
      <c r="AN161" s="18"/>
      <c r="AO161" s="24"/>
      <c r="AW161" s="71"/>
      <c r="AX161" s="71"/>
      <c r="AY161" s="71"/>
      <c r="BB161" s="25"/>
      <c r="BC161" s="21"/>
      <c r="BG161" s="18"/>
      <c r="BN161" s="22"/>
      <c r="BO161" s="22"/>
      <c r="BP161" s="22"/>
      <c r="BQ161" s="22"/>
      <c r="BR161" s="15"/>
      <c r="CF161" s="15"/>
      <c r="CL161" s="22"/>
      <c r="CM161" s="15"/>
      <c r="CR161" s="22"/>
      <c r="CT161" s="15"/>
      <c r="CW161" s="22"/>
      <c r="DA161" s="15"/>
      <c r="DH161" s="15"/>
      <c r="DJ161" s="22"/>
      <c r="DO161" s="15"/>
      <c r="DV161" s="15"/>
      <c r="EC161" s="15"/>
      <c r="EJ161" s="15"/>
      <c r="EQ161" s="15"/>
      <c r="EX161" s="15"/>
      <c r="FE161" s="15"/>
      <c r="FL161" s="15"/>
      <c r="FS161" s="15"/>
      <c r="FZ161" s="15"/>
      <c r="GG161" s="15"/>
      <c r="GN161" s="15"/>
      <c r="GP161" s="22"/>
      <c r="GQ161" s="22"/>
      <c r="GR161" s="22"/>
      <c r="GS161" s="22"/>
      <c r="GT161" s="22"/>
      <c r="GU161" s="15"/>
      <c r="GV161" s="22"/>
      <c r="GW161" s="22"/>
      <c r="GX161" s="22"/>
      <c r="GY161" s="18"/>
      <c r="GZ161" s="18"/>
      <c r="HA161" s="18"/>
      <c r="HB161" s="18"/>
      <c r="HC161" s="18"/>
      <c r="HD161" s="18"/>
      <c r="HE161" s="18"/>
      <c r="HF161" s="18"/>
      <c r="HG161" s="18"/>
      <c r="HH161" s="18"/>
      <c r="HI161" s="18"/>
      <c r="HJ161" s="18"/>
      <c r="HK161" s="18"/>
      <c r="HL161" s="18"/>
      <c r="HM161" s="18"/>
      <c r="HN161" s="18"/>
      <c r="HO161" s="18"/>
      <c r="HP161" s="18"/>
      <c r="HQ161" s="18"/>
      <c r="HR161" s="18"/>
      <c r="HS161" s="18"/>
      <c r="HT161" s="18"/>
      <c r="HU161" s="18"/>
      <c r="HV161" s="18"/>
      <c r="HW161" s="18"/>
      <c r="HX161" s="18"/>
      <c r="HY161" s="18"/>
      <c r="HZ161" s="18"/>
      <c r="IA161" s="18"/>
      <c r="IB161" s="18"/>
      <c r="IC161" s="18"/>
      <c r="ID161" s="18"/>
      <c r="IE161" s="18"/>
      <c r="IF161" s="18"/>
      <c r="IG161" s="18"/>
      <c r="IH161" s="18"/>
      <c r="II161" s="18"/>
      <c r="IJ161" s="18"/>
      <c r="IK161" s="18"/>
      <c r="IL161" s="18"/>
      <c r="IM161" s="18"/>
      <c r="IN161" s="18"/>
      <c r="IO161" s="18"/>
      <c r="IP161" s="18"/>
      <c r="IQ161" s="18"/>
      <c r="IR161" s="18"/>
      <c r="IS161" s="18"/>
      <c r="IT161" s="18"/>
      <c r="IU161" s="18"/>
      <c r="IV161" s="18"/>
      <c r="IW161" s="18"/>
      <c r="IX161" s="18"/>
      <c r="IY161" s="18"/>
      <c r="IZ161" s="18"/>
      <c r="JA161" s="18"/>
      <c r="JB161" s="18"/>
      <c r="JC161" s="18"/>
      <c r="JD161" s="18"/>
      <c r="JE161" s="18"/>
      <c r="JF161" s="18"/>
    </row>
    <row r="162" spans="36:266" x14ac:dyDescent="0.3">
      <c r="AJ162" s="24"/>
      <c r="AK162" s="24"/>
      <c r="AL162" s="20"/>
      <c r="AM162" s="23"/>
      <c r="AN162" s="18"/>
      <c r="AO162" s="24"/>
      <c r="AW162" s="71"/>
      <c r="AX162" s="71"/>
      <c r="AY162" s="71"/>
      <c r="BB162" s="25"/>
      <c r="BC162" s="21"/>
      <c r="BG162" s="18"/>
      <c r="BN162" s="22"/>
      <c r="BO162" s="22"/>
      <c r="BP162" s="22"/>
      <c r="BQ162" s="22"/>
      <c r="BR162" s="15"/>
      <c r="CF162" s="15"/>
      <c r="CL162" s="22"/>
      <c r="CM162" s="15"/>
      <c r="CR162" s="22"/>
      <c r="CT162" s="15"/>
      <c r="CW162" s="22"/>
      <c r="DA162" s="15"/>
      <c r="DH162" s="15"/>
      <c r="DJ162" s="22"/>
      <c r="DO162" s="15"/>
      <c r="DV162" s="15"/>
      <c r="EC162" s="15"/>
      <c r="EJ162" s="15"/>
      <c r="EQ162" s="15"/>
      <c r="EX162" s="15"/>
      <c r="FE162" s="15"/>
      <c r="FL162" s="15"/>
      <c r="FS162" s="15"/>
      <c r="FZ162" s="15"/>
      <c r="GG162" s="15"/>
      <c r="GN162" s="15"/>
      <c r="GP162" s="22"/>
      <c r="GQ162" s="22"/>
      <c r="GR162" s="22"/>
      <c r="GS162" s="22"/>
      <c r="GT162" s="22"/>
      <c r="GU162" s="15"/>
      <c r="GV162" s="22"/>
      <c r="GW162" s="22"/>
      <c r="GX162" s="22"/>
      <c r="GY162" s="18"/>
      <c r="GZ162" s="18"/>
      <c r="HA162" s="18"/>
      <c r="HB162" s="18"/>
      <c r="HC162" s="18"/>
      <c r="HD162" s="18"/>
      <c r="HE162" s="18"/>
      <c r="HF162" s="18"/>
      <c r="HG162" s="18"/>
      <c r="HH162" s="18"/>
      <c r="HI162" s="18"/>
      <c r="HJ162" s="18"/>
      <c r="HK162" s="18"/>
      <c r="HL162" s="18"/>
      <c r="HM162" s="18"/>
      <c r="HN162" s="18"/>
      <c r="HO162" s="18"/>
      <c r="HP162" s="18"/>
      <c r="HQ162" s="18"/>
      <c r="HR162" s="18"/>
      <c r="HS162" s="18"/>
      <c r="HT162" s="18"/>
      <c r="HU162" s="18"/>
      <c r="HV162" s="18"/>
      <c r="HW162" s="18"/>
      <c r="HX162" s="18"/>
      <c r="HY162" s="18"/>
      <c r="HZ162" s="18"/>
      <c r="IA162" s="18"/>
      <c r="IB162" s="18"/>
      <c r="IC162" s="18"/>
      <c r="ID162" s="18"/>
      <c r="IE162" s="18"/>
      <c r="IF162" s="18"/>
      <c r="IG162" s="18"/>
      <c r="IH162" s="18"/>
      <c r="II162" s="18"/>
      <c r="IJ162" s="18"/>
      <c r="IK162" s="18"/>
      <c r="IL162" s="18"/>
      <c r="IM162" s="18"/>
      <c r="IN162" s="18"/>
      <c r="IO162" s="18"/>
      <c r="IP162" s="18"/>
      <c r="IQ162" s="18"/>
      <c r="IR162" s="18"/>
      <c r="IS162" s="18"/>
      <c r="IT162" s="18"/>
      <c r="IU162" s="18"/>
      <c r="IV162" s="18"/>
      <c r="IW162" s="18"/>
      <c r="IX162" s="18"/>
      <c r="IY162" s="18"/>
      <c r="IZ162" s="18"/>
      <c r="JA162" s="18"/>
      <c r="JB162" s="18"/>
      <c r="JC162" s="18"/>
      <c r="JD162" s="18"/>
      <c r="JE162" s="18"/>
      <c r="JF162" s="18"/>
    </row>
    <row r="163" spans="36:266" x14ac:dyDescent="0.3">
      <c r="AJ163" s="24"/>
      <c r="AK163" s="24"/>
      <c r="AL163" s="20"/>
      <c r="AM163" s="23"/>
      <c r="AN163" s="18"/>
      <c r="AO163" s="24"/>
      <c r="AW163" s="71"/>
      <c r="AX163" s="71"/>
      <c r="AY163" s="71"/>
      <c r="BB163" s="25"/>
      <c r="BC163" s="21"/>
      <c r="BG163" s="18"/>
      <c r="BN163" s="22"/>
      <c r="BO163" s="22"/>
      <c r="BP163" s="22"/>
      <c r="BQ163" s="22"/>
      <c r="BR163" s="15"/>
      <c r="CF163" s="15"/>
      <c r="CL163" s="22"/>
      <c r="CM163" s="15"/>
      <c r="CR163" s="22"/>
      <c r="CT163" s="15"/>
      <c r="CW163" s="22"/>
      <c r="DA163" s="15"/>
      <c r="DH163" s="15"/>
      <c r="DJ163" s="22"/>
      <c r="DO163" s="15"/>
      <c r="DV163" s="15"/>
      <c r="EC163" s="15"/>
      <c r="EJ163" s="15"/>
      <c r="EQ163" s="15"/>
      <c r="EX163" s="15"/>
      <c r="FE163" s="15"/>
      <c r="FL163" s="15"/>
      <c r="FS163" s="15"/>
      <c r="FZ163" s="15"/>
      <c r="GG163" s="15"/>
      <c r="GN163" s="15"/>
      <c r="GP163" s="22"/>
      <c r="GQ163" s="22"/>
      <c r="GR163" s="22"/>
      <c r="GS163" s="22"/>
      <c r="GT163" s="22"/>
      <c r="GU163" s="15"/>
      <c r="GV163" s="22"/>
      <c r="GW163" s="22"/>
      <c r="GX163" s="22"/>
      <c r="GY163" s="18"/>
      <c r="GZ163" s="18"/>
      <c r="HA163" s="18"/>
      <c r="HB163" s="18"/>
      <c r="HC163" s="18"/>
      <c r="HD163" s="18"/>
      <c r="HE163" s="18"/>
      <c r="HF163" s="18"/>
      <c r="HG163" s="18"/>
      <c r="HH163" s="18"/>
      <c r="HI163" s="18"/>
      <c r="HJ163" s="18"/>
      <c r="HK163" s="18"/>
      <c r="HL163" s="18"/>
      <c r="HM163" s="18"/>
      <c r="HN163" s="18"/>
      <c r="HO163" s="18"/>
      <c r="HP163" s="18"/>
      <c r="HQ163" s="18"/>
      <c r="HR163" s="18"/>
      <c r="HS163" s="18"/>
      <c r="HT163" s="18"/>
      <c r="HU163" s="18"/>
      <c r="HV163" s="18"/>
      <c r="HW163" s="18"/>
      <c r="HX163" s="18"/>
      <c r="HY163" s="18"/>
      <c r="HZ163" s="18"/>
      <c r="IA163" s="18"/>
      <c r="IB163" s="18"/>
      <c r="IC163" s="18"/>
      <c r="ID163" s="18"/>
      <c r="IE163" s="18"/>
      <c r="IF163" s="18"/>
      <c r="IG163" s="18"/>
      <c r="IH163" s="18"/>
      <c r="II163" s="18"/>
      <c r="IJ163" s="18"/>
      <c r="IK163" s="18"/>
      <c r="IL163" s="18"/>
      <c r="IM163" s="18"/>
      <c r="IN163" s="18"/>
      <c r="IO163" s="18"/>
      <c r="IP163" s="18"/>
      <c r="IQ163" s="18"/>
      <c r="IR163" s="18"/>
      <c r="IS163" s="18"/>
      <c r="IT163" s="18"/>
      <c r="IU163" s="18"/>
      <c r="IV163" s="18"/>
      <c r="IW163" s="18"/>
      <c r="IX163" s="18"/>
      <c r="IY163" s="18"/>
      <c r="IZ163" s="18"/>
      <c r="JA163" s="18"/>
      <c r="JB163" s="18"/>
      <c r="JC163" s="18"/>
      <c r="JD163" s="18"/>
      <c r="JE163" s="18"/>
      <c r="JF163" s="18"/>
    </row>
    <row r="164" spans="36:266" x14ac:dyDescent="0.3">
      <c r="AJ164" s="24"/>
      <c r="AK164" s="24"/>
      <c r="AL164" s="20"/>
      <c r="AM164" s="23"/>
      <c r="AN164" s="18"/>
      <c r="AO164" s="24"/>
      <c r="AW164" s="71"/>
      <c r="AX164" s="71"/>
      <c r="AY164" s="71"/>
      <c r="BB164" s="25"/>
      <c r="BC164" s="21"/>
      <c r="BG164" s="18"/>
      <c r="BN164" s="22"/>
      <c r="BO164" s="22"/>
      <c r="BP164" s="22"/>
      <c r="BQ164" s="22"/>
      <c r="BR164" s="15"/>
      <c r="CF164" s="15"/>
      <c r="CL164" s="22"/>
      <c r="CM164" s="15"/>
      <c r="CR164" s="22"/>
      <c r="CT164" s="15"/>
      <c r="CW164" s="22"/>
      <c r="DA164" s="15"/>
      <c r="DH164" s="15"/>
      <c r="DJ164" s="22"/>
      <c r="DO164" s="15"/>
      <c r="DV164" s="15"/>
      <c r="EC164" s="15"/>
      <c r="EJ164" s="15"/>
      <c r="EQ164" s="15"/>
      <c r="EX164" s="15"/>
      <c r="FE164" s="15"/>
      <c r="FL164" s="15"/>
      <c r="FS164" s="15"/>
      <c r="FZ164" s="15"/>
      <c r="GG164" s="15"/>
      <c r="GN164" s="15"/>
      <c r="GP164" s="22"/>
      <c r="GQ164" s="22"/>
      <c r="GR164" s="22"/>
      <c r="GS164" s="22"/>
      <c r="GT164" s="22"/>
      <c r="GU164" s="15"/>
      <c r="GV164" s="22"/>
      <c r="GW164" s="22"/>
      <c r="GX164" s="22"/>
      <c r="GY164" s="18"/>
      <c r="GZ164" s="18"/>
      <c r="HA164" s="18"/>
      <c r="HB164" s="18"/>
      <c r="HC164" s="18"/>
      <c r="HD164" s="18"/>
      <c r="HE164" s="18"/>
      <c r="HF164" s="18"/>
      <c r="HG164" s="18"/>
      <c r="HH164" s="18"/>
      <c r="HI164" s="18"/>
      <c r="HJ164" s="18"/>
      <c r="HK164" s="18"/>
      <c r="HL164" s="18"/>
      <c r="HM164" s="18"/>
      <c r="HN164" s="18"/>
      <c r="HO164" s="18"/>
      <c r="HP164" s="18"/>
      <c r="HQ164" s="18"/>
      <c r="HR164" s="18"/>
      <c r="HS164" s="18"/>
      <c r="HT164" s="18"/>
      <c r="HU164" s="18"/>
      <c r="HV164" s="18"/>
      <c r="HW164" s="18"/>
      <c r="HX164" s="18"/>
      <c r="HY164" s="18"/>
      <c r="HZ164" s="18"/>
      <c r="IA164" s="18"/>
      <c r="IB164" s="18"/>
      <c r="IC164" s="18"/>
      <c r="ID164" s="18"/>
      <c r="IE164" s="18"/>
      <c r="IF164" s="18"/>
      <c r="IG164" s="18"/>
      <c r="IH164" s="18"/>
      <c r="II164" s="18"/>
      <c r="IJ164" s="18"/>
      <c r="IK164" s="18"/>
      <c r="IL164" s="18"/>
      <c r="IM164" s="18"/>
      <c r="IN164" s="18"/>
      <c r="IO164" s="18"/>
      <c r="IP164" s="18"/>
      <c r="IQ164" s="18"/>
      <c r="IR164" s="18"/>
      <c r="IS164" s="18"/>
      <c r="IT164" s="18"/>
      <c r="IU164" s="18"/>
      <c r="IV164" s="18"/>
      <c r="IW164" s="18"/>
      <c r="IX164" s="18"/>
      <c r="IY164" s="18"/>
      <c r="IZ164" s="18"/>
      <c r="JA164" s="18"/>
      <c r="JB164" s="18"/>
      <c r="JC164" s="18"/>
      <c r="JD164" s="18"/>
      <c r="JE164" s="18"/>
      <c r="JF164" s="18"/>
    </row>
    <row r="165" spans="36:266" x14ac:dyDescent="0.3">
      <c r="AJ165" s="24"/>
      <c r="AK165" s="24"/>
      <c r="AL165" s="20"/>
      <c r="AM165" s="23"/>
      <c r="AN165" s="18"/>
      <c r="AO165" s="24"/>
      <c r="AW165" s="71"/>
      <c r="AX165" s="71"/>
      <c r="AY165" s="71"/>
      <c r="BB165" s="25"/>
      <c r="BC165" s="21"/>
      <c r="BG165" s="18"/>
      <c r="BN165" s="22"/>
      <c r="BO165" s="22"/>
      <c r="BP165" s="22"/>
      <c r="BQ165" s="22"/>
      <c r="BR165" s="15"/>
      <c r="CF165" s="15"/>
      <c r="CL165" s="22"/>
      <c r="CM165" s="15"/>
      <c r="CR165" s="22"/>
      <c r="CT165" s="15"/>
      <c r="CW165" s="22"/>
      <c r="DA165" s="15"/>
      <c r="DH165" s="15"/>
      <c r="DJ165" s="22"/>
      <c r="DO165" s="15"/>
      <c r="DV165" s="15"/>
      <c r="EC165" s="15"/>
      <c r="EJ165" s="15"/>
      <c r="EQ165" s="15"/>
      <c r="EX165" s="15"/>
      <c r="FE165" s="15"/>
      <c r="FL165" s="15"/>
      <c r="FS165" s="15"/>
      <c r="FZ165" s="15"/>
      <c r="GG165" s="15"/>
      <c r="GN165" s="15"/>
      <c r="GP165" s="22"/>
      <c r="GQ165" s="22"/>
      <c r="GR165" s="22"/>
      <c r="GS165" s="22"/>
      <c r="GT165" s="22"/>
      <c r="GU165" s="15"/>
      <c r="GV165" s="22"/>
      <c r="GW165" s="22"/>
      <c r="GX165" s="22"/>
      <c r="GY165" s="18"/>
      <c r="GZ165" s="18"/>
      <c r="HA165" s="18"/>
      <c r="HB165" s="18"/>
      <c r="HC165" s="18"/>
      <c r="HD165" s="18"/>
      <c r="HE165" s="18"/>
      <c r="HF165" s="18"/>
      <c r="HG165" s="18"/>
      <c r="HH165" s="18"/>
      <c r="HI165" s="18"/>
      <c r="HJ165" s="18"/>
      <c r="HK165" s="18"/>
      <c r="HL165" s="18"/>
      <c r="HM165" s="18"/>
      <c r="HN165" s="18"/>
      <c r="HO165" s="18"/>
      <c r="HP165" s="18"/>
      <c r="HQ165" s="18"/>
      <c r="HR165" s="18"/>
      <c r="HS165" s="18"/>
      <c r="HT165" s="18"/>
      <c r="HU165" s="18"/>
      <c r="HV165" s="18"/>
      <c r="HW165" s="18"/>
      <c r="HX165" s="18"/>
      <c r="HY165" s="18"/>
      <c r="HZ165" s="18"/>
      <c r="IA165" s="18"/>
      <c r="IB165" s="18"/>
      <c r="IC165" s="18"/>
      <c r="ID165" s="18"/>
      <c r="IE165" s="18"/>
      <c r="IF165" s="18"/>
      <c r="IG165" s="18"/>
      <c r="IH165" s="18"/>
      <c r="II165" s="18"/>
      <c r="IJ165" s="18"/>
      <c r="IK165" s="18"/>
      <c r="IL165" s="18"/>
      <c r="IM165" s="18"/>
      <c r="IN165" s="18"/>
      <c r="IO165" s="18"/>
      <c r="IP165" s="18"/>
      <c r="IQ165" s="18"/>
      <c r="IR165" s="18"/>
      <c r="IS165" s="18"/>
      <c r="IT165" s="18"/>
      <c r="IU165" s="18"/>
      <c r="IV165" s="18"/>
      <c r="IW165" s="18"/>
      <c r="IX165" s="18"/>
      <c r="IY165" s="18"/>
      <c r="IZ165" s="18"/>
      <c r="JA165" s="18"/>
      <c r="JB165" s="18"/>
      <c r="JC165" s="18"/>
      <c r="JD165" s="18"/>
      <c r="JE165" s="18"/>
      <c r="JF165" s="18"/>
    </row>
    <row r="166" spans="36:266" x14ac:dyDescent="0.3">
      <c r="AJ166" s="24"/>
      <c r="AK166" s="24"/>
      <c r="AL166" s="20"/>
      <c r="AM166" s="23"/>
      <c r="AN166" s="18"/>
      <c r="AO166" s="24"/>
      <c r="AW166" s="71"/>
      <c r="AX166" s="71"/>
      <c r="AY166" s="71"/>
      <c r="BB166" s="25"/>
      <c r="BC166" s="21"/>
      <c r="BG166" s="18"/>
      <c r="BN166" s="22"/>
      <c r="BO166" s="22"/>
      <c r="BP166" s="22"/>
      <c r="BQ166" s="22"/>
      <c r="BR166" s="15"/>
      <c r="CF166" s="15"/>
      <c r="CL166" s="22"/>
      <c r="CM166" s="15"/>
      <c r="CR166" s="22"/>
      <c r="CT166" s="15"/>
      <c r="CW166" s="22"/>
      <c r="DA166" s="15"/>
      <c r="DH166" s="15"/>
      <c r="DJ166" s="22"/>
      <c r="DO166" s="15"/>
      <c r="DV166" s="15"/>
      <c r="EC166" s="15"/>
      <c r="EJ166" s="15"/>
      <c r="EQ166" s="15"/>
      <c r="EX166" s="15"/>
      <c r="FE166" s="15"/>
      <c r="FL166" s="15"/>
      <c r="FS166" s="15"/>
      <c r="FZ166" s="15"/>
      <c r="GG166" s="15"/>
      <c r="GN166" s="15"/>
      <c r="GP166" s="22"/>
      <c r="GQ166" s="22"/>
      <c r="GR166" s="22"/>
      <c r="GS166" s="22"/>
      <c r="GT166" s="22"/>
      <c r="GU166" s="15"/>
      <c r="GV166" s="22"/>
      <c r="GW166" s="22"/>
      <c r="GX166" s="22"/>
      <c r="GY166" s="18"/>
      <c r="GZ166" s="18"/>
      <c r="HA166" s="18"/>
      <c r="HB166" s="18"/>
      <c r="HC166" s="18"/>
      <c r="HD166" s="18"/>
      <c r="HE166" s="18"/>
      <c r="HF166" s="18"/>
      <c r="HG166" s="18"/>
      <c r="HH166" s="18"/>
      <c r="HI166" s="18"/>
      <c r="HJ166" s="18"/>
      <c r="HK166" s="18"/>
      <c r="HL166" s="18"/>
      <c r="HM166" s="18"/>
      <c r="HN166" s="18"/>
      <c r="HO166" s="18"/>
      <c r="HP166" s="18"/>
      <c r="HQ166" s="18"/>
      <c r="HR166" s="18"/>
      <c r="HS166" s="18"/>
      <c r="HT166" s="18"/>
      <c r="HU166" s="18"/>
      <c r="HV166" s="18"/>
      <c r="HW166" s="18"/>
      <c r="HX166" s="18"/>
      <c r="HY166" s="18"/>
      <c r="HZ166" s="18"/>
      <c r="IA166" s="18"/>
      <c r="IB166" s="18"/>
      <c r="IC166" s="18"/>
      <c r="ID166" s="18"/>
      <c r="IE166" s="18"/>
      <c r="IF166" s="18"/>
      <c r="IG166" s="18"/>
      <c r="IH166" s="18"/>
      <c r="II166" s="18"/>
      <c r="IJ166" s="18"/>
      <c r="IK166" s="18"/>
      <c r="IL166" s="18"/>
      <c r="IM166" s="18"/>
      <c r="IN166" s="18"/>
      <c r="IO166" s="18"/>
      <c r="IP166" s="18"/>
      <c r="IQ166" s="18"/>
      <c r="IR166" s="18"/>
      <c r="IS166" s="18"/>
      <c r="IT166" s="18"/>
      <c r="IU166" s="18"/>
      <c r="IV166" s="18"/>
      <c r="IW166" s="18"/>
      <c r="IX166" s="18"/>
      <c r="IY166" s="18"/>
      <c r="IZ166" s="18"/>
      <c r="JA166" s="18"/>
      <c r="JB166" s="18"/>
      <c r="JC166" s="18"/>
      <c r="JD166" s="18"/>
      <c r="JE166" s="18"/>
      <c r="JF166" s="18"/>
    </row>
    <row r="167" spans="36:266" x14ac:dyDescent="0.3">
      <c r="AJ167" s="24"/>
      <c r="AK167" s="24"/>
      <c r="AL167" s="20"/>
      <c r="AM167" s="23"/>
      <c r="AN167" s="18"/>
      <c r="AO167" s="24"/>
      <c r="AW167" s="71"/>
      <c r="AX167" s="71"/>
      <c r="AY167" s="71"/>
      <c r="BB167" s="25"/>
      <c r="BC167" s="21"/>
      <c r="BG167" s="18"/>
      <c r="BN167" s="22"/>
      <c r="BO167" s="22"/>
      <c r="BP167" s="22"/>
      <c r="BQ167" s="22"/>
      <c r="BR167" s="15"/>
      <c r="CF167" s="15"/>
      <c r="CL167" s="22"/>
      <c r="CM167" s="15"/>
      <c r="CR167" s="22"/>
      <c r="CT167" s="15"/>
      <c r="CW167" s="22"/>
      <c r="DA167" s="15"/>
      <c r="DH167" s="15"/>
      <c r="DJ167" s="22"/>
      <c r="DO167" s="15"/>
      <c r="DV167" s="15"/>
      <c r="EC167" s="15"/>
      <c r="EJ167" s="15"/>
      <c r="EQ167" s="15"/>
      <c r="EX167" s="15"/>
      <c r="FE167" s="15"/>
      <c r="FL167" s="15"/>
      <c r="FS167" s="15"/>
      <c r="FZ167" s="15"/>
      <c r="GG167" s="15"/>
      <c r="GN167" s="15"/>
      <c r="GP167" s="22"/>
      <c r="GQ167" s="22"/>
      <c r="GR167" s="22"/>
      <c r="GS167" s="22"/>
      <c r="GT167" s="22"/>
      <c r="GU167" s="15"/>
      <c r="GV167" s="22"/>
      <c r="GW167" s="22"/>
      <c r="GX167" s="22"/>
      <c r="GY167" s="18"/>
      <c r="GZ167" s="18"/>
      <c r="HA167" s="18"/>
      <c r="HB167" s="18"/>
      <c r="HC167" s="18"/>
      <c r="HD167" s="18"/>
      <c r="HE167" s="18"/>
      <c r="HF167" s="18"/>
      <c r="HG167" s="18"/>
      <c r="HH167" s="18"/>
      <c r="HI167" s="18"/>
      <c r="HJ167" s="18"/>
      <c r="HK167" s="18"/>
      <c r="HL167" s="18"/>
      <c r="HM167" s="18"/>
      <c r="HN167" s="18"/>
      <c r="HO167" s="18"/>
      <c r="HP167" s="18"/>
      <c r="HQ167" s="18"/>
      <c r="HR167" s="18"/>
      <c r="HS167" s="18"/>
      <c r="HT167" s="18"/>
      <c r="HU167" s="18"/>
      <c r="HV167" s="18"/>
      <c r="HW167" s="18"/>
      <c r="HX167" s="18"/>
      <c r="HY167" s="18"/>
      <c r="HZ167" s="18"/>
      <c r="IA167" s="18"/>
      <c r="IB167" s="18"/>
      <c r="IC167" s="18"/>
      <c r="ID167" s="18"/>
      <c r="IE167" s="18"/>
      <c r="IF167" s="18"/>
      <c r="IG167" s="18"/>
      <c r="IH167" s="18"/>
      <c r="II167" s="18"/>
      <c r="IJ167" s="18"/>
      <c r="IK167" s="18"/>
      <c r="IL167" s="18"/>
      <c r="IM167" s="18"/>
      <c r="IN167" s="18"/>
      <c r="IO167" s="18"/>
      <c r="IP167" s="18"/>
      <c r="IQ167" s="18"/>
      <c r="IR167" s="18"/>
      <c r="IS167" s="18"/>
      <c r="IT167" s="18"/>
      <c r="IU167" s="18"/>
      <c r="IV167" s="18"/>
      <c r="IW167" s="18"/>
      <c r="IX167" s="18"/>
      <c r="IY167" s="18"/>
      <c r="IZ167" s="18"/>
      <c r="JA167" s="18"/>
      <c r="JB167" s="18"/>
      <c r="JC167" s="18"/>
      <c r="JD167" s="18"/>
      <c r="JE167" s="18"/>
      <c r="JF167" s="18"/>
    </row>
    <row r="168" spans="36:266" x14ac:dyDescent="0.3">
      <c r="AJ168" s="24"/>
      <c r="AK168" s="24"/>
      <c r="AL168" s="20"/>
      <c r="AM168" s="23"/>
      <c r="AN168" s="18"/>
      <c r="AO168" s="24"/>
      <c r="AW168" s="71"/>
      <c r="AX168" s="71"/>
      <c r="AY168" s="71"/>
      <c r="BB168" s="25"/>
      <c r="BC168" s="21"/>
      <c r="BG168" s="18"/>
      <c r="BN168" s="22"/>
      <c r="BO168" s="22"/>
      <c r="BP168" s="22"/>
      <c r="BQ168" s="22"/>
      <c r="BR168" s="15"/>
      <c r="CF168" s="15"/>
      <c r="CL168" s="22"/>
      <c r="CM168" s="15"/>
      <c r="CR168" s="22"/>
      <c r="CT168" s="15"/>
      <c r="CW168" s="22"/>
      <c r="DA168" s="15"/>
      <c r="DH168" s="15"/>
      <c r="DJ168" s="22"/>
      <c r="DO168" s="15"/>
      <c r="DV168" s="15"/>
      <c r="EC168" s="15"/>
      <c r="EJ168" s="15"/>
      <c r="EQ168" s="15"/>
      <c r="EX168" s="15"/>
      <c r="FE168" s="15"/>
      <c r="FL168" s="15"/>
      <c r="FS168" s="15"/>
      <c r="FZ168" s="15"/>
      <c r="GG168" s="15"/>
      <c r="GN168" s="15"/>
      <c r="GP168" s="22"/>
      <c r="GQ168" s="22"/>
      <c r="GR168" s="22"/>
      <c r="GS168" s="22"/>
      <c r="GT168" s="22"/>
      <c r="GU168" s="15"/>
      <c r="GV168" s="22"/>
      <c r="GW168" s="22"/>
      <c r="GX168" s="22"/>
      <c r="GY168" s="18"/>
      <c r="GZ168" s="18"/>
      <c r="HA168" s="18"/>
      <c r="HB168" s="18"/>
      <c r="HC168" s="18"/>
      <c r="HD168" s="18"/>
      <c r="HE168" s="18"/>
      <c r="HF168" s="18"/>
      <c r="HG168" s="18"/>
      <c r="HH168" s="18"/>
      <c r="HI168" s="18"/>
      <c r="HJ168" s="18"/>
      <c r="HK168" s="18"/>
      <c r="HL168" s="18"/>
      <c r="HM168" s="18"/>
      <c r="HN168" s="18"/>
      <c r="HO168" s="18"/>
      <c r="HP168" s="18"/>
      <c r="HQ168" s="18"/>
      <c r="HR168" s="18"/>
      <c r="HS168" s="18"/>
      <c r="HT168" s="18"/>
      <c r="HU168" s="18"/>
      <c r="HV168" s="18"/>
      <c r="HW168" s="18"/>
      <c r="HX168" s="18"/>
      <c r="HY168" s="18"/>
      <c r="HZ168" s="18"/>
      <c r="IA168" s="18"/>
      <c r="IB168" s="18"/>
      <c r="IC168" s="18"/>
      <c r="ID168" s="18"/>
      <c r="IE168" s="18"/>
      <c r="IF168" s="18"/>
      <c r="IG168" s="18"/>
      <c r="IH168" s="18"/>
      <c r="II168" s="18"/>
      <c r="IJ168" s="18"/>
      <c r="IK168" s="18"/>
      <c r="IL168" s="18"/>
      <c r="IM168" s="18"/>
      <c r="IN168" s="18"/>
      <c r="IO168" s="18"/>
      <c r="IP168" s="18"/>
      <c r="IQ168" s="18"/>
      <c r="IR168" s="18"/>
      <c r="IS168" s="18"/>
      <c r="IT168" s="18"/>
      <c r="IU168" s="18"/>
      <c r="IV168" s="18"/>
      <c r="IW168" s="18"/>
      <c r="IX168" s="18"/>
      <c r="IY168" s="18"/>
      <c r="IZ168" s="18"/>
      <c r="JA168" s="18"/>
      <c r="JB168" s="18"/>
      <c r="JC168" s="18"/>
      <c r="JD168" s="18"/>
      <c r="JE168" s="18"/>
      <c r="JF168" s="18"/>
    </row>
    <row r="169" spans="36:266" x14ac:dyDescent="0.3">
      <c r="AJ169" s="24"/>
      <c r="AK169" s="24"/>
      <c r="AL169" s="20"/>
      <c r="AM169" s="23"/>
      <c r="AN169" s="18"/>
      <c r="AO169" s="24"/>
      <c r="AW169" s="71"/>
      <c r="AX169" s="71"/>
      <c r="AY169" s="71"/>
      <c r="BB169" s="25"/>
      <c r="BC169" s="21"/>
      <c r="BG169" s="18"/>
      <c r="BN169" s="22"/>
      <c r="BO169" s="22"/>
      <c r="BP169" s="22"/>
      <c r="BQ169" s="22"/>
      <c r="BR169" s="15"/>
      <c r="CF169" s="15"/>
      <c r="CL169" s="22"/>
      <c r="CM169" s="15"/>
      <c r="CR169" s="22"/>
      <c r="CT169" s="15"/>
      <c r="CW169" s="22"/>
      <c r="DA169" s="15"/>
      <c r="DH169" s="15"/>
      <c r="DJ169" s="22"/>
      <c r="DO169" s="15"/>
      <c r="DV169" s="15"/>
      <c r="EC169" s="15"/>
      <c r="EJ169" s="15"/>
      <c r="EQ169" s="15"/>
      <c r="EX169" s="15"/>
      <c r="FE169" s="15"/>
      <c r="FL169" s="15"/>
      <c r="FS169" s="15"/>
      <c r="FZ169" s="15"/>
      <c r="GG169" s="15"/>
      <c r="GN169" s="15"/>
      <c r="GP169" s="22"/>
      <c r="GQ169" s="22"/>
      <c r="GR169" s="22"/>
      <c r="GS169" s="22"/>
      <c r="GT169" s="22"/>
      <c r="GU169" s="15"/>
      <c r="GV169" s="22"/>
      <c r="GW169" s="22"/>
      <c r="GX169" s="22"/>
      <c r="GY169" s="18"/>
      <c r="GZ169" s="18"/>
      <c r="HA169" s="18"/>
      <c r="HB169" s="18"/>
      <c r="HC169" s="18"/>
      <c r="HD169" s="18"/>
      <c r="HE169" s="18"/>
      <c r="HF169" s="18"/>
      <c r="HG169" s="18"/>
      <c r="HH169" s="18"/>
      <c r="HI169" s="18"/>
      <c r="HJ169" s="18"/>
      <c r="HK169" s="18"/>
      <c r="HL169" s="18"/>
      <c r="HM169" s="18"/>
      <c r="HN169" s="18"/>
      <c r="HO169" s="18"/>
      <c r="HP169" s="18"/>
      <c r="HQ169" s="18"/>
      <c r="HR169" s="18"/>
      <c r="HS169" s="18"/>
      <c r="HT169" s="18"/>
      <c r="HU169" s="18"/>
      <c r="HV169" s="18"/>
      <c r="HW169" s="18"/>
      <c r="HX169" s="18"/>
      <c r="HY169" s="18"/>
      <c r="HZ169" s="18"/>
      <c r="IA169" s="18"/>
      <c r="IB169" s="18"/>
      <c r="IC169" s="18"/>
      <c r="ID169" s="18"/>
      <c r="IE169" s="18"/>
      <c r="IF169" s="18"/>
      <c r="IG169" s="18"/>
      <c r="IH169" s="18"/>
      <c r="II169" s="18"/>
      <c r="IJ169" s="18"/>
      <c r="IK169" s="18"/>
      <c r="IL169" s="18"/>
      <c r="IM169" s="18"/>
      <c r="IN169" s="18"/>
      <c r="IO169" s="18"/>
      <c r="IP169" s="18"/>
      <c r="IQ169" s="18"/>
      <c r="IR169" s="18"/>
      <c r="IS169" s="18"/>
      <c r="IT169" s="18"/>
      <c r="IU169" s="18"/>
      <c r="IV169" s="18"/>
      <c r="IW169" s="18"/>
      <c r="IX169" s="18"/>
      <c r="IY169" s="18"/>
      <c r="IZ169" s="18"/>
      <c r="JA169" s="18"/>
      <c r="JB169" s="18"/>
      <c r="JC169" s="18"/>
      <c r="JD169" s="18"/>
      <c r="JE169" s="18"/>
      <c r="JF169" s="18"/>
    </row>
    <row r="170" spans="36:266" x14ac:dyDescent="0.3">
      <c r="AJ170" s="24"/>
      <c r="AK170" s="24"/>
      <c r="AL170" s="20"/>
      <c r="AM170" s="23"/>
      <c r="AN170" s="18"/>
      <c r="AO170" s="24"/>
      <c r="AW170" s="71"/>
      <c r="AX170" s="71"/>
      <c r="AY170" s="71"/>
      <c r="BB170" s="25"/>
      <c r="BC170" s="21"/>
      <c r="BG170" s="18"/>
      <c r="BN170" s="22"/>
      <c r="BO170" s="22"/>
      <c r="BP170" s="22"/>
      <c r="BQ170" s="22"/>
      <c r="BR170" s="15"/>
      <c r="CF170" s="15"/>
      <c r="CL170" s="22"/>
      <c r="CM170" s="15"/>
      <c r="CR170" s="22"/>
      <c r="CT170" s="15"/>
      <c r="CW170" s="22"/>
      <c r="DA170" s="15"/>
      <c r="DH170" s="15"/>
      <c r="DJ170" s="22"/>
      <c r="DO170" s="15"/>
      <c r="DV170" s="15"/>
      <c r="EC170" s="15"/>
      <c r="EJ170" s="15"/>
      <c r="EQ170" s="15"/>
      <c r="EX170" s="15"/>
      <c r="FE170" s="15"/>
      <c r="FL170" s="15"/>
      <c r="FS170" s="15"/>
      <c r="FZ170" s="15"/>
      <c r="GG170" s="15"/>
      <c r="GN170" s="15"/>
      <c r="GP170" s="22"/>
      <c r="GQ170" s="22"/>
      <c r="GR170" s="22"/>
      <c r="GS170" s="22"/>
      <c r="GT170" s="22"/>
      <c r="GU170" s="15"/>
      <c r="GV170" s="22"/>
      <c r="GW170" s="22"/>
      <c r="GX170" s="22"/>
      <c r="GY170" s="18"/>
      <c r="GZ170" s="18"/>
      <c r="HA170" s="18"/>
      <c r="HB170" s="18"/>
      <c r="HC170" s="18"/>
      <c r="HD170" s="18"/>
      <c r="HE170" s="18"/>
      <c r="HF170" s="18"/>
      <c r="HG170" s="18"/>
      <c r="HH170" s="18"/>
      <c r="HI170" s="18"/>
      <c r="HJ170" s="18"/>
      <c r="HK170" s="18"/>
      <c r="HL170" s="18"/>
      <c r="HM170" s="18"/>
      <c r="HN170" s="18"/>
      <c r="HO170" s="18"/>
      <c r="HP170" s="18"/>
      <c r="HQ170" s="18"/>
      <c r="HR170" s="18"/>
      <c r="HS170" s="18"/>
      <c r="HT170" s="18"/>
      <c r="HU170" s="18"/>
      <c r="HV170" s="18"/>
      <c r="HW170" s="18"/>
      <c r="HX170" s="18"/>
      <c r="HY170" s="18"/>
      <c r="HZ170" s="18"/>
      <c r="IA170" s="18"/>
      <c r="IB170" s="18"/>
      <c r="IC170" s="18"/>
      <c r="ID170" s="18"/>
      <c r="IE170" s="18"/>
      <c r="IF170" s="18"/>
      <c r="IG170" s="18"/>
      <c r="IH170" s="18"/>
      <c r="II170" s="18"/>
      <c r="IJ170" s="18"/>
      <c r="IK170" s="18"/>
      <c r="IL170" s="18"/>
      <c r="IM170" s="18"/>
      <c r="IN170" s="18"/>
      <c r="IO170" s="18"/>
      <c r="IP170" s="18"/>
      <c r="IQ170" s="18"/>
      <c r="IR170" s="18"/>
      <c r="IS170" s="18"/>
      <c r="IT170" s="18"/>
      <c r="IU170" s="18"/>
      <c r="IV170" s="18"/>
      <c r="IW170" s="18"/>
      <c r="IX170" s="18"/>
      <c r="IY170" s="18"/>
      <c r="IZ170" s="18"/>
      <c r="JA170" s="18"/>
      <c r="JB170" s="18"/>
      <c r="JC170" s="18"/>
      <c r="JD170" s="18"/>
      <c r="JE170" s="18"/>
      <c r="JF170" s="18"/>
    </row>
    <row r="171" spans="36:266" x14ac:dyDescent="0.3">
      <c r="AJ171" s="24"/>
      <c r="AK171" s="24"/>
      <c r="AL171" s="20"/>
      <c r="AM171" s="23"/>
      <c r="AN171" s="18"/>
      <c r="AO171" s="24"/>
      <c r="AW171" s="71"/>
      <c r="AX171" s="71"/>
      <c r="AY171" s="71"/>
      <c r="BB171" s="25"/>
      <c r="BC171" s="21"/>
      <c r="BG171" s="18"/>
      <c r="BN171" s="22"/>
      <c r="BO171" s="22"/>
      <c r="BP171" s="22"/>
      <c r="BQ171" s="22"/>
      <c r="BR171" s="15"/>
      <c r="CF171" s="15"/>
      <c r="CL171" s="22"/>
      <c r="CM171" s="15"/>
      <c r="CR171" s="22"/>
      <c r="CT171" s="15"/>
      <c r="CW171" s="22"/>
      <c r="DA171" s="15"/>
      <c r="DH171" s="15"/>
      <c r="DJ171" s="22"/>
      <c r="DO171" s="15"/>
      <c r="DV171" s="15"/>
      <c r="EC171" s="15"/>
      <c r="EJ171" s="15"/>
      <c r="EQ171" s="15"/>
      <c r="EX171" s="15"/>
      <c r="FE171" s="15"/>
      <c r="FL171" s="15"/>
      <c r="FS171" s="15"/>
      <c r="FZ171" s="15"/>
      <c r="GG171" s="15"/>
      <c r="GN171" s="15"/>
      <c r="GP171" s="22"/>
      <c r="GQ171" s="22"/>
      <c r="GR171" s="22"/>
      <c r="GS171" s="22"/>
      <c r="GT171" s="22"/>
      <c r="GU171" s="15"/>
      <c r="GV171" s="22"/>
      <c r="GW171" s="22"/>
      <c r="GX171" s="22"/>
      <c r="GY171" s="18"/>
      <c r="GZ171" s="18"/>
      <c r="HA171" s="18"/>
      <c r="HB171" s="18"/>
      <c r="HC171" s="18"/>
      <c r="HD171" s="18"/>
      <c r="HE171" s="18"/>
      <c r="HF171" s="18"/>
      <c r="HG171" s="18"/>
      <c r="HH171" s="18"/>
      <c r="HI171" s="18"/>
      <c r="HJ171" s="18"/>
      <c r="HK171" s="18"/>
      <c r="HL171" s="18"/>
      <c r="HM171" s="18"/>
      <c r="HN171" s="18"/>
      <c r="HO171" s="18"/>
      <c r="HP171" s="18"/>
      <c r="HQ171" s="18"/>
      <c r="HR171" s="18"/>
      <c r="HS171" s="18"/>
      <c r="HT171" s="18"/>
      <c r="HU171" s="18"/>
      <c r="HV171" s="18"/>
      <c r="HW171" s="18"/>
      <c r="HX171" s="18"/>
      <c r="HY171" s="18"/>
      <c r="HZ171" s="18"/>
      <c r="IA171" s="18"/>
      <c r="IB171" s="18"/>
      <c r="IC171" s="18"/>
      <c r="ID171" s="18"/>
      <c r="IE171" s="18"/>
      <c r="IF171" s="18"/>
      <c r="IG171" s="18"/>
      <c r="IH171" s="18"/>
      <c r="II171" s="18"/>
      <c r="IJ171" s="18"/>
      <c r="IK171" s="18"/>
      <c r="IL171" s="18"/>
      <c r="IM171" s="18"/>
      <c r="IN171" s="18"/>
      <c r="IO171" s="18"/>
      <c r="IP171" s="18"/>
      <c r="IQ171" s="18"/>
      <c r="IR171" s="18"/>
      <c r="IS171" s="18"/>
      <c r="IT171" s="18"/>
      <c r="IU171" s="18"/>
      <c r="IV171" s="18"/>
      <c r="IW171" s="18"/>
      <c r="IX171" s="18"/>
      <c r="IY171" s="18"/>
      <c r="IZ171" s="18"/>
      <c r="JA171" s="18"/>
      <c r="JB171" s="18"/>
      <c r="JC171" s="18"/>
      <c r="JD171" s="18"/>
      <c r="JE171" s="18"/>
      <c r="JF171" s="18"/>
    </row>
    <row r="172" spans="36:266" x14ac:dyDescent="0.3">
      <c r="AJ172" s="24"/>
      <c r="AK172" s="24"/>
      <c r="AL172" s="20"/>
      <c r="AM172" s="23"/>
      <c r="AN172" s="18"/>
      <c r="AO172" s="24"/>
      <c r="AW172" s="71"/>
      <c r="AX172" s="71"/>
      <c r="AY172" s="71"/>
      <c r="BB172" s="25"/>
      <c r="BC172" s="21"/>
      <c r="BG172" s="18"/>
      <c r="BN172" s="22"/>
      <c r="BO172" s="22"/>
      <c r="BP172" s="22"/>
      <c r="BQ172" s="22"/>
      <c r="BR172" s="15"/>
      <c r="CF172" s="15"/>
      <c r="CL172" s="22"/>
      <c r="CM172" s="15"/>
      <c r="CR172" s="22"/>
      <c r="CT172" s="15"/>
      <c r="CW172" s="22"/>
      <c r="DA172" s="15"/>
      <c r="DH172" s="15"/>
      <c r="DJ172" s="22"/>
      <c r="DO172" s="15"/>
      <c r="DV172" s="15"/>
      <c r="EC172" s="15"/>
      <c r="EJ172" s="15"/>
      <c r="EQ172" s="15"/>
      <c r="EX172" s="15"/>
      <c r="FE172" s="15"/>
      <c r="FL172" s="15"/>
      <c r="FS172" s="15"/>
      <c r="FZ172" s="15"/>
      <c r="GG172" s="15"/>
      <c r="GN172" s="15"/>
      <c r="GP172" s="22"/>
      <c r="GQ172" s="22"/>
      <c r="GR172" s="22"/>
      <c r="GS172" s="22"/>
      <c r="GT172" s="22"/>
      <c r="GU172" s="15"/>
      <c r="GV172" s="22"/>
      <c r="GW172" s="22"/>
      <c r="GX172" s="22"/>
      <c r="GY172" s="18"/>
      <c r="GZ172" s="18"/>
      <c r="HA172" s="18"/>
      <c r="HB172" s="18"/>
      <c r="HC172" s="18"/>
      <c r="HD172" s="18"/>
      <c r="HE172" s="18"/>
      <c r="HF172" s="18"/>
      <c r="HG172" s="18"/>
      <c r="HH172" s="18"/>
      <c r="HI172" s="18"/>
      <c r="HJ172" s="18"/>
      <c r="HK172" s="18"/>
      <c r="HL172" s="18"/>
      <c r="HM172" s="18"/>
      <c r="HN172" s="18"/>
      <c r="HO172" s="18"/>
      <c r="HP172" s="18"/>
      <c r="HQ172" s="18"/>
      <c r="HR172" s="18"/>
      <c r="HS172" s="18"/>
      <c r="HT172" s="18"/>
      <c r="HU172" s="18"/>
      <c r="HV172" s="18"/>
      <c r="HW172" s="18"/>
      <c r="HX172" s="18"/>
      <c r="HY172" s="18"/>
      <c r="HZ172" s="18"/>
      <c r="IA172" s="18"/>
      <c r="IB172" s="18"/>
      <c r="IC172" s="18"/>
      <c r="ID172" s="18"/>
      <c r="IE172" s="18"/>
      <c r="IF172" s="18"/>
      <c r="IG172" s="18"/>
      <c r="IH172" s="18"/>
      <c r="II172" s="18"/>
      <c r="IJ172" s="18"/>
      <c r="IK172" s="18"/>
      <c r="IL172" s="18"/>
      <c r="IM172" s="18"/>
      <c r="IN172" s="18"/>
      <c r="IO172" s="18"/>
      <c r="IP172" s="18"/>
      <c r="IQ172" s="18"/>
      <c r="IR172" s="18"/>
      <c r="IS172" s="18"/>
      <c r="IT172" s="18"/>
      <c r="IU172" s="18"/>
      <c r="IV172" s="18"/>
      <c r="IW172" s="18"/>
      <c r="IX172" s="18"/>
      <c r="IY172" s="18"/>
      <c r="IZ172" s="18"/>
      <c r="JA172" s="18"/>
      <c r="JB172" s="18"/>
      <c r="JC172" s="18"/>
      <c r="JD172" s="18"/>
      <c r="JE172" s="18"/>
      <c r="JF172" s="18"/>
    </row>
    <row r="173" spans="36:266" x14ac:dyDescent="0.3">
      <c r="AJ173" s="24"/>
      <c r="AK173" s="24"/>
      <c r="AL173" s="20"/>
      <c r="AM173" s="23"/>
      <c r="AN173" s="18"/>
      <c r="AO173" s="24"/>
      <c r="AW173" s="71"/>
      <c r="AX173" s="71"/>
      <c r="AY173" s="71"/>
      <c r="BB173" s="25"/>
      <c r="BC173" s="21"/>
      <c r="BG173" s="18"/>
      <c r="BN173" s="22"/>
      <c r="BO173" s="22"/>
      <c r="BP173" s="22"/>
      <c r="BQ173" s="22"/>
      <c r="BR173" s="15"/>
      <c r="CF173" s="15"/>
      <c r="CL173" s="22"/>
      <c r="CM173" s="15"/>
      <c r="CR173" s="22"/>
      <c r="CT173" s="15"/>
      <c r="CW173" s="22"/>
      <c r="DA173" s="15"/>
      <c r="DH173" s="15"/>
      <c r="DJ173" s="22"/>
      <c r="DO173" s="15"/>
      <c r="DV173" s="15"/>
      <c r="EC173" s="15"/>
      <c r="EJ173" s="15"/>
      <c r="EQ173" s="15"/>
      <c r="EX173" s="15"/>
      <c r="FE173" s="15"/>
      <c r="FL173" s="15"/>
      <c r="FS173" s="15"/>
      <c r="FZ173" s="15"/>
      <c r="GG173" s="15"/>
      <c r="GN173" s="15"/>
      <c r="GP173" s="22"/>
      <c r="GQ173" s="22"/>
      <c r="GR173" s="22"/>
      <c r="GS173" s="22"/>
      <c r="GT173" s="22"/>
      <c r="GU173" s="15"/>
      <c r="GV173" s="22"/>
      <c r="GW173" s="22"/>
      <c r="GX173" s="22"/>
      <c r="GY173" s="18"/>
      <c r="GZ173" s="18"/>
      <c r="HA173" s="18"/>
      <c r="HB173" s="18"/>
      <c r="HC173" s="18"/>
      <c r="HD173" s="18"/>
      <c r="HE173" s="18"/>
      <c r="HF173" s="18"/>
      <c r="HG173" s="18"/>
      <c r="HH173" s="18"/>
      <c r="HI173" s="18"/>
      <c r="HJ173" s="18"/>
      <c r="HK173" s="18"/>
      <c r="HL173" s="18"/>
      <c r="HM173" s="18"/>
      <c r="HN173" s="18"/>
      <c r="HO173" s="18"/>
      <c r="HP173" s="18"/>
      <c r="HQ173" s="18"/>
      <c r="HR173" s="18"/>
      <c r="HS173" s="18"/>
      <c r="HT173" s="18"/>
      <c r="HU173" s="18"/>
      <c r="HV173" s="18"/>
      <c r="HW173" s="18"/>
      <c r="HX173" s="18"/>
      <c r="HY173" s="18"/>
      <c r="HZ173" s="18"/>
      <c r="IA173" s="18"/>
      <c r="IB173" s="18"/>
      <c r="IC173" s="18"/>
      <c r="ID173" s="18"/>
      <c r="IE173" s="18"/>
      <c r="IF173" s="18"/>
      <c r="IG173" s="18"/>
      <c r="IH173" s="18"/>
      <c r="II173" s="18"/>
      <c r="IJ173" s="18"/>
      <c r="IK173" s="18"/>
      <c r="IL173" s="18"/>
      <c r="IM173" s="18"/>
      <c r="IN173" s="18"/>
      <c r="IO173" s="18"/>
      <c r="IP173" s="18"/>
      <c r="IQ173" s="18"/>
      <c r="IR173" s="18"/>
      <c r="IS173" s="18"/>
      <c r="IT173" s="18"/>
      <c r="IU173" s="18"/>
      <c r="IV173" s="18"/>
      <c r="IW173" s="18"/>
      <c r="IX173" s="18"/>
      <c r="IY173" s="18"/>
      <c r="IZ173" s="18"/>
      <c r="JA173" s="18"/>
      <c r="JB173" s="18"/>
      <c r="JC173" s="18"/>
      <c r="JD173" s="18"/>
      <c r="JE173" s="18"/>
      <c r="JF173" s="18"/>
    </row>
    <row r="174" spans="36:266" x14ac:dyDescent="0.3">
      <c r="AJ174" s="24"/>
      <c r="AK174" s="24"/>
      <c r="AL174" s="20"/>
      <c r="AM174" s="23"/>
      <c r="AN174" s="18"/>
      <c r="AO174" s="24"/>
      <c r="AW174" s="71"/>
      <c r="AX174" s="71"/>
      <c r="AY174" s="71"/>
      <c r="BB174" s="25"/>
      <c r="BC174" s="21"/>
      <c r="BG174" s="18"/>
      <c r="BN174" s="22"/>
      <c r="BO174" s="22"/>
      <c r="BP174" s="22"/>
      <c r="BQ174" s="22"/>
      <c r="BR174" s="15"/>
      <c r="CF174" s="15"/>
      <c r="CL174" s="22"/>
      <c r="CM174" s="15"/>
      <c r="CR174" s="22"/>
      <c r="CT174" s="15"/>
      <c r="CW174" s="22"/>
      <c r="DA174" s="15"/>
      <c r="DH174" s="15"/>
      <c r="DJ174" s="22"/>
      <c r="DO174" s="15"/>
      <c r="DV174" s="15"/>
      <c r="EC174" s="15"/>
      <c r="EJ174" s="15"/>
      <c r="EQ174" s="15"/>
      <c r="EX174" s="15"/>
      <c r="FE174" s="15"/>
      <c r="FL174" s="15"/>
      <c r="FS174" s="15"/>
      <c r="FZ174" s="15"/>
      <c r="GG174" s="15"/>
      <c r="GN174" s="15"/>
      <c r="GP174" s="22"/>
      <c r="GQ174" s="22"/>
      <c r="GR174" s="22"/>
      <c r="GS174" s="22"/>
      <c r="GT174" s="22"/>
      <c r="GU174" s="15"/>
      <c r="GV174" s="22"/>
      <c r="GW174" s="22"/>
      <c r="GX174" s="22"/>
      <c r="GY174" s="18"/>
      <c r="GZ174" s="18"/>
      <c r="HA174" s="18"/>
      <c r="HB174" s="18"/>
      <c r="HC174" s="18"/>
      <c r="HD174" s="18"/>
      <c r="HE174" s="18"/>
      <c r="HF174" s="18"/>
      <c r="HG174" s="18"/>
      <c r="HH174" s="18"/>
      <c r="HI174" s="18"/>
      <c r="HJ174" s="18"/>
      <c r="HK174" s="18"/>
      <c r="HL174" s="18"/>
      <c r="HM174" s="18"/>
      <c r="HN174" s="18"/>
      <c r="HO174" s="18"/>
      <c r="HP174" s="18"/>
      <c r="HQ174" s="18"/>
      <c r="HR174" s="18"/>
      <c r="HS174" s="18"/>
      <c r="HT174" s="18"/>
      <c r="HU174" s="18"/>
      <c r="HV174" s="18"/>
      <c r="HW174" s="18"/>
      <c r="HX174" s="18"/>
      <c r="HY174" s="18"/>
      <c r="HZ174" s="18"/>
      <c r="IA174" s="18"/>
      <c r="IB174" s="18"/>
      <c r="IC174" s="18"/>
      <c r="ID174" s="18"/>
      <c r="IE174" s="18"/>
      <c r="IF174" s="18"/>
      <c r="IG174" s="18"/>
      <c r="IH174" s="18"/>
      <c r="II174" s="18"/>
      <c r="IJ174" s="18"/>
      <c r="IK174" s="18"/>
      <c r="IL174" s="18"/>
      <c r="IM174" s="18"/>
      <c r="IN174" s="18"/>
      <c r="IO174" s="18"/>
      <c r="IP174" s="18"/>
      <c r="IQ174" s="18"/>
      <c r="IR174" s="18"/>
      <c r="IS174" s="18"/>
      <c r="IT174" s="18"/>
      <c r="IU174" s="18"/>
      <c r="IV174" s="18"/>
      <c r="IW174" s="18"/>
      <c r="IX174" s="18"/>
      <c r="IY174" s="18"/>
      <c r="IZ174" s="18"/>
      <c r="JA174" s="18"/>
      <c r="JB174" s="18"/>
      <c r="JC174" s="18"/>
      <c r="JD174" s="18"/>
      <c r="JE174" s="18"/>
      <c r="JF174" s="18"/>
    </row>
    <row r="175" spans="36:266" x14ac:dyDescent="0.3">
      <c r="AJ175" s="24"/>
      <c r="AK175" s="24"/>
      <c r="AL175" s="20"/>
      <c r="AM175" s="23"/>
      <c r="AN175" s="18"/>
      <c r="AO175" s="24"/>
      <c r="AW175" s="71"/>
      <c r="AX175" s="71"/>
      <c r="AY175" s="71"/>
      <c r="BB175" s="25"/>
      <c r="BC175" s="21"/>
      <c r="BG175" s="18"/>
      <c r="BN175" s="22"/>
      <c r="BO175" s="22"/>
      <c r="BP175" s="22"/>
      <c r="BQ175" s="22"/>
      <c r="BR175" s="15"/>
      <c r="CF175" s="15"/>
      <c r="CL175" s="22"/>
      <c r="CM175" s="15"/>
      <c r="CR175" s="22"/>
      <c r="CT175" s="15"/>
      <c r="CW175" s="22"/>
      <c r="DA175" s="15"/>
      <c r="DH175" s="15"/>
      <c r="DJ175" s="22"/>
      <c r="DO175" s="15"/>
      <c r="DV175" s="15"/>
      <c r="EC175" s="15"/>
      <c r="EJ175" s="15"/>
      <c r="EQ175" s="15"/>
      <c r="EX175" s="15"/>
      <c r="FE175" s="15"/>
      <c r="FL175" s="15"/>
      <c r="FS175" s="15"/>
      <c r="FZ175" s="15"/>
      <c r="GG175" s="15"/>
      <c r="GN175" s="15"/>
      <c r="GP175" s="22"/>
      <c r="GQ175" s="22"/>
      <c r="GR175" s="22"/>
      <c r="GS175" s="22"/>
      <c r="GT175" s="22"/>
      <c r="GU175" s="15"/>
      <c r="GV175" s="22"/>
      <c r="GW175" s="22"/>
      <c r="GX175" s="22"/>
      <c r="GY175" s="18"/>
      <c r="GZ175" s="18"/>
      <c r="HA175" s="18"/>
      <c r="HB175" s="18"/>
      <c r="HC175" s="18"/>
      <c r="HD175" s="18"/>
      <c r="HE175" s="18"/>
      <c r="HF175" s="18"/>
      <c r="HG175" s="18"/>
      <c r="HH175" s="18"/>
      <c r="HI175" s="18"/>
      <c r="HJ175" s="18"/>
      <c r="HK175" s="18"/>
      <c r="HL175" s="18"/>
      <c r="HM175" s="18"/>
      <c r="HN175" s="18"/>
      <c r="HO175" s="18"/>
      <c r="HP175" s="18"/>
      <c r="HQ175" s="18"/>
      <c r="HR175" s="18"/>
      <c r="HS175" s="18"/>
      <c r="HT175" s="18"/>
      <c r="HU175" s="18"/>
      <c r="HV175" s="18"/>
      <c r="HW175" s="18"/>
      <c r="HX175" s="18"/>
      <c r="HY175" s="18"/>
      <c r="HZ175" s="18"/>
      <c r="IA175" s="18"/>
      <c r="IB175" s="18"/>
      <c r="IC175" s="18"/>
      <c r="ID175" s="18"/>
      <c r="IE175" s="18"/>
      <c r="IF175" s="18"/>
      <c r="IG175" s="18"/>
      <c r="IH175" s="18"/>
      <c r="II175" s="18"/>
      <c r="IJ175" s="18"/>
      <c r="IK175" s="18"/>
      <c r="IL175" s="18"/>
      <c r="IM175" s="18"/>
      <c r="IN175" s="18"/>
      <c r="IO175" s="18"/>
      <c r="IP175" s="18"/>
      <c r="IQ175" s="18"/>
      <c r="IR175" s="18"/>
      <c r="IS175" s="18"/>
      <c r="IT175" s="18"/>
      <c r="IU175" s="18"/>
      <c r="IV175" s="18"/>
      <c r="IW175" s="18"/>
      <c r="IX175" s="18"/>
      <c r="IY175" s="18"/>
      <c r="IZ175" s="18"/>
      <c r="JA175" s="18"/>
      <c r="JB175" s="18"/>
      <c r="JC175" s="18"/>
      <c r="JD175" s="18"/>
      <c r="JE175" s="18"/>
      <c r="JF175" s="18"/>
    </row>
    <row r="176" spans="36:266" x14ac:dyDescent="0.3">
      <c r="AJ176" s="24"/>
      <c r="AK176" s="24"/>
      <c r="AL176" s="20"/>
      <c r="AM176" s="23"/>
      <c r="AN176" s="18"/>
      <c r="AO176" s="24"/>
      <c r="AW176" s="71"/>
      <c r="AX176" s="71"/>
      <c r="AY176" s="71"/>
      <c r="BB176" s="25"/>
      <c r="BC176" s="21"/>
      <c r="BG176" s="18"/>
      <c r="BN176" s="22"/>
      <c r="BO176" s="22"/>
      <c r="BP176" s="22"/>
      <c r="BQ176" s="22"/>
      <c r="BR176" s="15"/>
      <c r="CF176" s="15"/>
      <c r="CL176" s="22"/>
      <c r="CM176" s="15"/>
      <c r="CR176" s="22"/>
      <c r="CT176" s="15"/>
      <c r="CW176" s="22"/>
      <c r="DA176" s="15"/>
      <c r="DH176" s="15"/>
      <c r="DJ176" s="22"/>
      <c r="DO176" s="15"/>
      <c r="DV176" s="15"/>
      <c r="EC176" s="15"/>
      <c r="EJ176" s="15"/>
      <c r="EQ176" s="15"/>
      <c r="EX176" s="15"/>
      <c r="FE176" s="15"/>
      <c r="FL176" s="15"/>
      <c r="FS176" s="15"/>
      <c r="FZ176" s="15"/>
      <c r="GG176" s="15"/>
      <c r="GN176" s="15"/>
      <c r="GP176" s="22"/>
      <c r="GQ176" s="22"/>
      <c r="GR176" s="22"/>
      <c r="GS176" s="22"/>
      <c r="GT176" s="22"/>
      <c r="GU176" s="15"/>
      <c r="GV176" s="22"/>
      <c r="GW176" s="22"/>
      <c r="GX176" s="22"/>
      <c r="GY176" s="18"/>
      <c r="GZ176" s="18"/>
      <c r="HA176" s="18"/>
      <c r="HB176" s="18"/>
      <c r="HC176" s="18"/>
      <c r="HD176" s="18"/>
      <c r="HE176" s="18"/>
      <c r="HF176" s="18"/>
      <c r="HG176" s="18"/>
      <c r="HH176" s="18"/>
      <c r="HI176" s="18"/>
      <c r="HJ176" s="18"/>
      <c r="HK176" s="18"/>
      <c r="HL176" s="18"/>
      <c r="HM176" s="18"/>
      <c r="HN176" s="18"/>
      <c r="HO176" s="18"/>
      <c r="HP176" s="18"/>
      <c r="HQ176" s="18"/>
      <c r="HR176" s="18"/>
      <c r="HS176" s="18"/>
      <c r="HT176" s="18"/>
      <c r="HU176" s="18"/>
      <c r="HV176" s="18"/>
      <c r="HW176" s="18"/>
      <c r="HX176" s="18"/>
      <c r="HY176" s="18"/>
      <c r="HZ176" s="18"/>
      <c r="IA176" s="18"/>
      <c r="IB176" s="18"/>
      <c r="IC176" s="18"/>
      <c r="ID176" s="18"/>
      <c r="IE176" s="18"/>
      <c r="IF176" s="18"/>
      <c r="IG176" s="18"/>
      <c r="IH176" s="18"/>
      <c r="II176" s="18"/>
      <c r="IJ176" s="18"/>
      <c r="IK176" s="18"/>
      <c r="IL176" s="18"/>
      <c r="IM176" s="18"/>
      <c r="IN176" s="18"/>
      <c r="IO176" s="18"/>
      <c r="IP176" s="18"/>
      <c r="IQ176" s="18"/>
      <c r="IR176" s="18"/>
      <c r="IS176" s="18"/>
      <c r="IT176" s="18"/>
      <c r="IU176" s="18"/>
      <c r="IV176" s="18"/>
      <c r="IW176" s="18"/>
      <c r="IX176" s="18"/>
      <c r="IY176" s="18"/>
      <c r="IZ176" s="18"/>
      <c r="JA176" s="18"/>
      <c r="JB176" s="18"/>
      <c r="JC176" s="18"/>
      <c r="JD176" s="18"/>
      <c r="JE176" s="18"/>
      <c r="JF176" s="18"/>
    </row>
    <row r="177" spans="36:266" x14ac:dyDescent="0.3">
      <c r="AJ177" s="24"/>
      <c r="AK177" s="24"/>
      <c r="AL177" s="20"/>
      <c r="AM177" s="23"/>
      <c r="AN177" s="18"/>
      <c r="AO177" s="24"/>
      <c r="AW177" s="71"/>
      <c r="AX177" s="71"/>
      <c r="AY177" s="71"/>
      <c r="BB177" s="25"/>
      <c r="BC177" s="21"/>
      <c r="BG177" s="18"/>
      <c r="BN177" s="22"/>
      <c r="BO177" s="22"/>
      <c r="BP177" s="22"/>
      <c r="BQ177" s="22"/>
      <c r="BR177" s="15"/>
      <c r="CF177" s="15"/>
      <c r="CL177" s="22"/>
      <c r="CM177" s="15"/>
      <c r="CR177" s="22"/>
      <c r="CT177" s="15"/>
      <c r="CW177" s="22"/>
      <c r="DA177" s="15"/>
      <c r="DH177" s="15"/>
      <c r="DJ177" s="22"/>
      <c r="DO177" s="15"/>
      <c r="DV177" s="15"/>
      <c r="EC177" s="15"/>
      <c r="EJ177" s="15"/>
      <c r="EQ177" s="15"/>
      <c r="EX177" s="15"/>
      <c r="FE177" s="15"/>
      <c r="FL177" s="15"/>
      <c r="FS177" s="15"/>
      <c r="FZ177" s="15"/>
      <c r="GG177" s="15"/>
      <c r="GN177" s="15"/>
      <c r="GP177" s="22"/>
      <c r="GQ177" s="22"/>
      <c r="GR177" s="22"/>
      <c r="GS177" s="22"/>
      <c r="GT177" s="22"/>
      <c r="GU177" s="15"/>
      <c r="GV177" s="22"/>
      <c r="GW177" s="22"/>
      <c r="GX177" s="22"/>
      <c r="GY177" s="18"/>
      <c r="GZ177" s="18"/>
      <c r="HA177" s="18"/>
      <c r="HB177" s="18"/>
      <c r="HC177" s="18"/>
      <c r="HD177" s="18"/>
      <c r="HE177" s="18"/>
      <c r="HF177" s="18"/>
      <c r="HG177" s="18"/>
      <c r="HH177" s="18"/>
      <c r="HI177" s="18"/>
      <c r="HJ177" s="18"/>
      <c r="HK177" s="18"/>
      <c r="HL177" s="18"/>
      <c r="HM177" s="18"/>
      <c r="HN177" s="18"/>
      <c r="HO177" s="18"/>
      <c r="HP177" s="18"/>
      <c r="HQ177" s="18"/>
      <c r="HR177" s="18"/>
      <c r="HS177" s="18"/>
      <c r="HT177" s="18"/>
      <c r="HU177" s="18"/>
      <c r="HV177" s="18"/>
      <c r="HW177" s="18"/>
      <c r="HX177" s="18"/>
      <c r="HY177" s="18"/>
      <c r="HZ177" s="18"/>
      <c r="IA177" s="18"/>
      <c r="IB177" s="18"/>
      <c r="IC177" s="18"/>
      <c r="ID177" s="18"/>
      <c r="IE177" s="18"/>
      <c r="IF177" s="18"/>
      <c r="IG177" s="18"/>
      <c r="IH177" s="18"/>
      <c r="II177" s="18"/>
      <c r="IJ177" s="18"/>
      <c r="IK177" s="18"/>
      <c r="IL177" s="18"/>
      <c r="IM177" s="18"/>
      <c r="IN177" s="18"/>
      <c r="IO177" s="18"/>
      <c r="IP177" s="18"/>
      <c r="IQ177" s="18"/>
      <c r="IR177" s="18"/>
      <c r="IS177" s="18"/>
      <c r="IT177" s="18"/>
      <c r="IU177" s="18"/>
      <c r="IV177" s="18"/>
      <c r="IW177" s="18"/>
      <c r="IX177" s="18"/>
      <c r="IY177" s="18"/>
      <c r="IZ177" s="18"/>
      <c r="JA177" s="18"/>
      <c r="JB177" s="18"/>
      <c r="JC177" s="18"/>
      <c r="JD177" s="18"/>
      <c r="JE177" s="18"/>
      <c r="JF177" s="18"/>
    </row>
    <row r="178" spans="36:266" x14ac:dyDescent="0.3">
      <c r="AJ178" s="24"/>
      <c r="AK178" s="24"/>
      <c r="AL178" s="20"/>
      <c r="AM178" s="23"/>
      <c r="AN178" s="18"/>
      <c r="AO178" s="24"/>
      <c r="AW178" s="71"/>
      <c r="AX178" s="71"/>
      <c r="AY178" s="71"/>
      <c r="BB178" s="25"/>
      <c r="BC178" s="21"/>
      <c r="BG178" s="18"/>
      <c r="BN178" s="22"/>
      <c r="BO178" s="22"/>
      <c r="BP178" s="22"/>
      <c r="BQ178" s="22"/>
      <c r="BR178" s="15"/>
      <c r="CF178" s="15"/>
      <c r="CL178" s="22"/>
      <c r="CM178" s="15"/>
      <c r="CR178" s="22"/>
      <c r="CT178" s="15"/>
      <c r="CW178" s="22"/>
      <c r="DA178" s="15"/>
      <c r="DH178" s="15"/>
      <c r="DJ178" s="22"/>
      <c r="DO178" s="15"/>
      <c r="DV178" s="15"/>
      <c r="EC178" s="15"/>
      <c r="EJ178" s="15"/>
      <c r="EQ178" s="15"/>
      <c r="EX178" s="15"/>
      <c r="FE178" s="15"/>
      <c r="FL178" s="15"/>
      <c r="FS178" s="15"/>
      <c r="FZ178" s="15"/>
      <c r="GG178" s="15"/>
      <c r="GN178" s="15"/>
      <c r="GP178" s="22"/>
      <c r="GQ178" s="22"/>
      <c r="GR178" s="22"/>
      <c r="GS178" s="22"/>
      <c r="GT178" s="22"/>
      <c r="GU178" s="15"/>
      <c r="GV178" s="22"/>
      <c r="GW178" s="22"/>
      <c r="GX178" s="22"/>
      <c r="GY178" s="18"/>
      <c r="GZ178" s="18"/>
      <c r="HA178" s="18"/>
      <c r="HB178" s="18"/>
      <c r="HC178" s="18"/>
      <c r="HD178" s="18"/>
      <c r="HE178" s="18"/>
      <c r="HF178" s="18"/>
      <c r="HG178" s="18"/>
      <c r="HH178" s="18"/>
      <c r="HI178" s="18"/>
      <c r="HJ178" s="18"/>
      <c r="HK178" s="18"/>
      <c r="HL178" s="18"/>
      <c r="HM178" s="18"/>
      <c r="HN178" s="18"/>
      <c r="HO178" s="18"/>
      <c r="HP178" s="18"/>
      <c r="HQ178" s="18"/>
      <c r="HR178" s="18"/>
      <c r="HS178" s="18"/>
      <c r="HT178" s="18"/>
      <c r="HU178" s="18"/>
      <c r="HV178" s="18"/>
      <c r="HW178" s="18"/>
      <c r="HX178" s="18"/>
      <c r="HY178" s="18"/>
      <c r="HZ178" s="18"/>
      <c r="IA178" s="18"/>
      <c r="IB178" s="18"/>
      <c r="IC178" s="18"/>
      <c r="ID178" s="18"/>
      <c r="IE178" s="18"/>
      <c r="IF178" s="18"/>
      <c r="IG178" s="18"/>
      <c r="IH178" s="18"/>
      <c r="II178" s="18"/>
      <c r="IJ178" s="18"/>
      <c r="IK178" s="18"/>
      <c r="IL178" s="18"/>
      <c r="IM178" s="18"/>
      <c r="IN178" s="18"/>
      <c r="IO178" s="18"/>
      <c r="IP178" s="18"/>
      <c r="IQ178" s="18"/>
      <c r="IR178" s="18"/>
      <c r="IS178" s="18"/>
      <c r="IT178" s="18"/>
      <c r="IU178" s="18"/>
      <c r="IV178" s="18"/>
      <c r="IW178" s="18"/>
      <c r="IX178" s="18"/>
      <c r="IY178" s="18"/>
      <c r="IZ178" s="18"/>
      <c r="JA178" s="18"/>
      <c r="JB178" s="18"/>
      <c r="JC178" s="18"/>
      <c r="JD178" s="18"/>
      <c r="JE178" s="18"/>
      <c r="JF178" s="18"/>
    </row>
    <row r="179" spans="36:266" x14ac:dyDescent="0.3">
      <c r="AJ179" s="24"/>
      <c r="AK179" s="24"/>
      <c r="AL179" s="20"/>
      <c r="AM179" s="23"/>
      <c r="AN179" s="18"/>
      <c r="AO179" s="24"/>
      <c r="AW179" s="71"/>
      <c r="AX179" s="71"/>
      <c r="AY179" s="71"/>
      <c r="BB179" s="25"/>
      <c r="BC179" s="21"/>
      <c r="BG179" s="18"/>
      <c r="BN179" s="22"/>
      <c r="BO179" s="22"/>
      <c r="BP179" s="22"/>
      <c r="BQ179" s="22"/>
      <c r="BR179" s="15"/>
      <c r="CF179" s="15"/>
      <c r="CL179" s="22"/>
      <c r="CM179" s="15"/>
      <c r="CR179" s="22"/>
      <c r="CT179" s="15"/>
      <c r="CW179" s="22"/>
      <c r="DA179" s="15"/>
      <c r="DH179" s="15"/>
      <c r="DJ179" s="22"/>
      <c r="DO179" s="15"/>
      <c r="DV179" s="15"/>
      <c r="EC179" s="15"/>
      <c r="EJ179" s="15"/>
      <c r="EQ179" s="15"/>
      <c r="EX179" s="15"/>
      <c r="FE179" s="15"/>
      <c r="FL179" s="15"/>
      <c r="FS179" s="15"/>
      <c r="FZ179" s="15"/>
      <c r="GG179" s="15"/>
      <c r="GN179" s="15"/>
      <c r="GP179" s="22"/>
      <c r="GQ179" s="22"/>
      <c r="GR179" s="22"/>
      <c r="GS179" s="22"/>
      <c r="GT179" s="22"/>
      <c r="GU179" s="15"/>
      <c r="GV179" s="22"/>
      <c r="GW179" s="22"/>
      <c r="GX179" s="22"/>
      <c r="GY179" s="18"/>
      <c r="GZ179" s="18"/>
      <c r="HA179" s="18"/>
      <c r="HB179" s="18"/>
      <c r="HC179" s="18"/>
      <c r="HD179" s="18"/>
      <c r="HE179" s="18"/>
      <c r="HF179" s="18"/>
      <c r="HG179" s="18"/>
      <c r="HH179" s="18"/>
      <c r="HI179" s="18"/>
      <c r="HJ179" s="18"/>
      <c r="HK179" s="18"/>
      <c r="HL179" s="18"/>
      <c r="HM179" s="18"/>
      <c r="HN179" s="18"/>
      <c r="HO179" s="18"/>
      <c r="HP179" s="18"/>
      <c r="HQ179" s="18"/>
      <c r="HR179" s="18"/>
      <c r="HS179" s="18"/>
      <c r="HT179" s="18"/>
      <c r="HU179" s="18"/>
      <c r="HV179" s="18"/>
      <c r="HW179" s="18"/>
      <c r="HX179" s="18"/>
      <c r="HY179" s="18"/>
      <c r="HZ179" s="18"/>
      <c r="IA179" s="18"/>
      <c r="IB179" s="18"/>
      <c r="IC179" s="18"/>
      <c r="ID179" s="18"/>
      <c r="IE179" s="18"/>
      <c r="IF179" s="18"/>
      <c r="IG179" s="18"/>
      <c r="IH179" s="18"/>
      <c r="II179" s="18"/>
      <c r="IJ179" s="18"/>
      <c r="IK179" s="18"/>
      <c r="IL179" s="18"/>
      <c r="IM179" s="18"/>
      <c r="IN179" s="18"/>
      <c r="IO179" s="18"/>
      <c r="IP179" s="18"/>
      <c r="IQ179" s="18"/>
      <c r="IR179" s="18"/>
      <c r="IS179" s="18"/>
      <c r="IT179" s="18"/>
      <c r="IU179" s="18"/>
      <c r="IV179" s="18"/>
      <c r="IW179" s="18"/>
      <c r="IX179" s="18"/>
      <c r="IY179" s="18"/>
      <c r="IZ179" s="18"/>
      <c r="JA179" s="18"/>
      <c r="JB179" s="18"/>
      <c r="JC179" s="18"/>
      <c r="JD179" s="18"/>
      <c r="JE179" s="18"/>
      <c r="JF179" s="18"/>
    </row>
    <row r="180" spans="36:266" x14ac:dyDescent="0.3">
      <c r="AJ180" s="24"/>
      <c r="AK180" s="24"/>
      <c r="AL180" s="20"/>
      <c r="AM180" s="23"/>
      <c r="AN180" s="18"/>
      <c r="AO180" s="24"/>
      <c r="AW180" s="71"/>
      <c r="AX180" s="71"/>
      <c r="AY180" s="71"/>
      <c r="BB180" s="25"/>
      <c r="BC180" s="21"/>
      <c r="BG180" s="18"/>
      <c r="BN180" s="22"/>
      <c r="BO180" s="22"/>
      <c r="BP180" s="22"/>
      <c r="BQ180" s="22"/>
      <c r="BR180" s="15"/>
      <c r="CF180" s="15"/>
      <c r="CL180" s="22"/>
      <c r="CM180" s="15"/>
      <c r="CR180" s="22"/>
      <c r="CT180" s="15"/>
      <c r="CW180" s="22"/>
      <c r="DA180" s="15"/>
      <c r="DH180" s="15"/>
      <c r="DJ180" s="22"/>
      <c r="DO180" s="15"/>
      <c r="DV180" s="15"/>
      <c r="EC180" s="15"/>
      <c r="EJ180" s="15"/>
      <c r="EQ180" s="15"/>
      <c r="EX180" s="15"/>
      <c r="FE180" s="15"/>
      <c r="FL180" s="15"/>
      <c r="FS180" s="15"/>
      <c r="FZ180" s="15"/>
      <c r="GG180" s="15"/>
      <c r="GN180" s="15"/>
      <c r="GP180" s="22"/>
      <c r="GQ180" s="22"/>
      <c r="GR180" s="22"/>
      <c r="GS180" s="22"/>
      <c r="GT180" s="22"/>
      <c r="GU180" s="15"/>
      <c r="GV180" s="22"/>
      <c r="GW180" s="22"/>
      <c r="GX180" s="22"/>
      <c r="GY180" s="18"/>
      <c r="GZ180" s="18"/>
      <c r="HA180" s="18"/>
      <c r="HB180" s="18"/>
      <c r="HC180" s="18"/>
      <c r="HD180" s="18"/>
      <c r="HE180" s="18"/>
      <c r="HF180" s="18"/>
      <c r="HG180" s="18"/>
      <c r="HH180" s="18"/>
      <c r="HI180" s="18"/>
      <c r="HJ180" s="18"/>
      <c r="HK180" s="18"/>
      <c r="HL180" s="18"/>
      <c r="HM180" s="18"/>
      <c r="HN180" s="18"/>
      <c r="HO180" s="18"/>
      <c r="HP180" s="18"/>
      <c r="HQ180" s="18"/>
      <c r="HR180" s="18"/>
      <c r="HS180" s="18"/>
      <c r="HT180" s="18"/>
      <c r="HU180" s="18"/>
      <c r="HV180" s="18"/>
      <c r="HW180" s="18"/>
      <c r="HX180" s="18"/>
      <c r="HY180" s="18"/>
      <c r="HZ180" s="18"/>
      <c r="IA180" s="18"/>
      <c r="IB180" s="18"/>
      <c r="IC180" s="18"/>
      <c r="ID180" s="18"/>
      <c r="IE180" s="18"/>
      <c r="IF180" s="18"/>
      <c r="IG180" s="18"/>
      <c r="IH180" s="18"/>
      <c r="II180" s="18"/>
      <c r="IJ180" s="18"/>
      <c r="IK180" s="18"/>
      <c r="IL180" s="18"/>
      <c r="IM180" s="18"/>
      <c r="IN180" s="18"/>
      <c r="IO180" s="18"/>
      <c r="IP180" s="18"/>
      <c r="IQ180" s="18"/>
      <c r="IR180" s="18"/>
      <c r="IS180" s="18"/>
      <c r="IT180" s="18"/>
      <c r="IU180" s="18"/>
      <c r="IV180" s="18"/>
      <c r="IW180" s="18"/>
      <c r="IX180" s="18"/>
      <c r="IY180" s="18"/>
      <c r="IZ180" s="18"/>
      <c r="JA180" s="18"/>
      <c r="JB180" s="18"/>
      <c r="JC180" s="18"/>
      <c r="JD180" s="18"/>
      <c r="JE180" s="18"/>
      <c r="JF180" s="18"/>
    </row>
    <row r="181" spans="36:266" x14ac:dyDescent="0.3">
      <c r="AJ181" s="24"/>
      <c r="AK181" s="24"/>
      <c r="AL181" s="20"/>
      <c r="AM181" s="23"/>
      <c r="AN181" s="18"/>
      <c r="AO181" s="24"/>
      <c r="AW181" s="71"/>
      <c r="AX181" s="71"/>
      <c r="AY181" s="71"/>
      <c r="BB181" s="25"/>
      <c r="BC181" s="21"/>
      <c r="BG181" s="18"/>
      <c r="BN181" s="22"/>
      <c r="BO181" s="22"/>
      <c r="BP181" s="22"/>
      <c r="BQ181" s="22"/>
      <c r="BR181" s="15"/>
      <c r="CF181" s="15"/>
      <c r="CL181" s="22"/>
      <c r="CM181" s="15"/>
      <c r="CR181" s="22"/>
      <c r="CT181" s="15"/>
      <c r="CW181" s="22"/>
      <c r="DA181" s="15"/>
      <c r="DH181" s="15"/>
      <c r="DJ181" s="22"/>
      <c r="DO181" s="15"/>
      <c r="DV181" s="15"/>
      <c r="EC181" s="15"/>
      <c r="EJ181" s="15"/>
      <c r="EQ181" s="15"/>
      <c r="EX181" s="15"/>
      <c r="FE181" s="15"/>
      <c r="FL181" s="15"/>
      <c r="FS181" s="15"/>
      <c r="FZ181" s="15"/>
      <c r="GG181" s="15"/>
      <c r="GN181" s="15"/>
      <c r="GP181" s="22"/>
      <c r="GQ181" s="22"/>
      <c r="GR181" s="22"/>
      <c r="GS181" s="22"/>
      <c r="GT181" s="22"/>
      <c r="GU181" s="15"/>
      <c r="GV181" s="22"/>
      <c r="GW181" s="22"/>
      <c r="GX181" s="22"/>
      <c r="GY181" s="18"/>
      <c r="GZ181" s="18"/>
      <c r="HA181" s="18"/>
      <c r="HB181" s="18"/>
      <c r="HC181" s="18"/>
      <c r="HD181" s="18"/>
      <c r="HE181" s="18"/>
      <c r="HF181" s="18"/>
      <c r="HG181" s="18"/>
      <c r="HH181" s="18"/>
      <c r="HI181" s="18"/>
      <c r="HJ181" s="18"/>
      <c r="HK181" s="18"/>
      <c r="HL181" s="18"/>
      <c r="HM181" s="18"/>
      <c r="HN181" s="18"/>
      <c r="HO181" s="18"/>
      <c r="HP181" s="18"/>
      <c r="HQ181" s="18"/>
      <c r="HR181" s="18"/>
      <c r="HS181" s="18"/>
      <c r="HT181" s="18"/>
      <c r="HU181" s="18"/>
      <c r="HV181" s="18"/>
      <c r="HW181" s="18"/>
      <c r="HX181" s="18"/>
      <c r="HY181" s="18"/>
      <c r="HZ181" s="18"/>
      <c r="IA181" s="18"/>
      <c r="IB181" s="18"/>
      <c r="IC181" s="18"/>
      <c r="ID181" s="18"/>
      <c r="IE181" s="18"/>
      <c r="IF181" s="18"/>
      <c r="IG181" s="18"/>
      <c r="IH181" s="18"/>
      <c r="II181" s="18"/>
      <c r="IJ181" s="18"/>
      <c r="IK181" s="18"/>
      <c r="IL181" s="18"/>
      <c r="IM181" s="18"/>
      <c r="IN181" s="18"/>
      <c r="IO181" s="18"/>
      <c r="IP181" s="18"/>
      <c r="IQ181" s="18"/>
      <c r="IR181" s="18"/>
      <c r="IS181" s="18"/>
      <c r="IT181" s="18"/>
      <c r="IU181" s="18"/>
      <c r="IV181" s="18"/>
      <c r="IW181" s="18"/>
      <c r="IX181" s="18"/>
      <c r="IY181" s="18"/>
      <c r="IZ181" s="18"/>
      <c r="JA181" s="18"/>
      <c r="JB181" s="18"/>
      <c r="JC181" s="18"/>
      <c r="JD181" s="18"/>
      <c r="JE181" s="18"/>
      <c r="JF181" s="18"/>
    </row>
    <row r="182" spans="36:266" x14ac:dyDescent="0.3">
      <c r="AJ182" s="24"/>
      <c r="AK182" s="24"/>
      <c r="AL182" s="20"/>
      <c r="AM182" s="23"/>
      <c r="AN182" s="18"/>
      <c r="AO182" s="24"/>
      <c r="AW182" s="71"/>
      <c r="AX182" s="71"/>
      <c r="AY182" s="71"/>
      <c r="BB182" s="25"/>
      <c r="BC182" s="21"/>
      <c r="BG182" s="18"/>
      <c r="BN182" s="22"/>
      <c r="BO182" s="22"/>
      <c r="BP182" s="22"/>
      <c r="BQ182" s="22"/>
      <c r="BR182" s="15"/>
      <c r="CF182" s="15"/>
      <c r="CL182" s="22"/>
      <c r="CM182" s="15"/>
      <c r="CR182" s="22"/>
      <c r="CT182" s="15"/>
      <c r="CW182" s="22"/>
      <c r="DA182" s="15"/>
      <c r="DH182" s="15"/>
      <c r="DJ182" s="22"/>
      <c r="DO182" s="15"/>
      <c r="DV182" s="15"/>
      <c r="EC182" s="15"/>
      <c r="EJ182" s="15"/>
      <c r="EQ182" s="15"/>
      <c r="EX182" s="15"/>
      <c r="FE182" s="15"/>
      <c r="FL182" s="15"/>
      <c r="FS182" s="15"/>
      <c r="FZ182" s="15"/>
      <c r="GG182" s="15"/>
      <c r="GN182" s="15"/>
      <c r="GP182" s="22"/>
      <c r="GQ182" s="22"/>
      <c r="GR182" s="22"/>
      <c r="GS182" s="22"/>
      <c r="GT182" s="22"/>
      <c r="GU182" s="15"/>
      <c r="GV182" s="22"/>
      <c r="GW182" s="22"/>
      <c r="GX182" s="22"/>
      <c r="GY182" s="18"/>
      <c r="GZ182" s="18"/>
      <c r="HA182" s="18"/>
      <c r="HB182" s="18"/>
      <c r="HC182" s="18"/>
      <c r="HD182" s="18"/>
      <c r="HE182" s="18"/>
      <c r="HF182" s="18"/>
      <c r="HG182" s="18"/>
      <c r="HH182" s="18"/>
      <c r="HI182" s="18"/>
      <c r="HJ182" s="18"/>
      <c r="HK182" s="18"/>
      <c r="HL182" s="18"/>
      <c r="HM182" s="18"/>
      <c r="HN182" s="18"/>
      <c r="HO182" s="18"/>
      <c r="HP182" s="18"/>
      <c r="HQ182" s="18"/>
      <c r="HR182" s="18"/>
      <c r="HS182" s="18"/>
      <c r="HT182" s="18"/>
      <c r="HU182" s="18"/>
      <c r="HV182" s="18"/>
      <c r="HW182" s="18"/>
      <c r="HX182" s="18"/>
      <c r="HY182" s="18"/>
      <c r="HZ182" s="18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18"/>
      <c r="IO182" s="18"/>
      <c r="IP182" s="18"/>
      <c r="IQ182" s="18"/>
      <c r="IR182" s="18"/>
      <c r="IS182" s="18"/>
      <c r="IT182" s="18"/>
      <c r="IU182" s="18"/>
      <c r="IV182" s="18"/>
      <c r="IW182" s="18"/>
      <c r="IX182" s="18"/>
      <c r="IY182" s="18"/>
      <c r="IZ182" s="18"/>
      <c r="JA182" s="18"/>
      <c r="JB182" s="18"/>
      <c r="JC182" s="18"/>
      <c r="JD182" s="18"/>
      <c r="JE182" s="18"/>
      <c r="JF182" s="18"/>
    </row>
    <row r="183" spans="36:266" x14ac:dyDescent="0.3">
      <c r="AJ183" s="24"/>
      <c r="AK183" s="24"/>
      <c r="AL183" s="20"/>
      <c r="AM183" s="23"/>
      <c r="AN183" s="18"/>
      <c r="AO183" s="24"/>
      <c r="AW183" s="71"/>
      <c r="AX183" s="71"/>
      <c r="AY183" s="71"/>
      <c r="BB183" s="25"/>
      <c r="BC183" s="21"/>
      <c r="BG183" s="18"/>
      <c r="BN183" s="22"/>
      <c r="BO183" s="22"/>
      <c r="BP183" s="22"/>
      <c r="BQ183" s="22"/>
      <c r="BR183" s="15"/>
      <c r="CF183" s="15"/>
      <c r="CL183" s="22"/>
      <c r="CM183" s="15"/>
      <c r="CR183" s="22"/>
      <c r="CT183" s="15"/>
      <c r="CW183" s="22"/>
      <c r="DA183" s="15"/>
      <c r="DH183" s="15"/>
      <c r="DJ183" s="22"/>
      <c r="DO183" s="15"/>
      <c r="DV183" s="15"/>
      <c r="EC183" s="15"/>
      <c r="EJ183" s="15"/>
      <c r="EQ183" s="15"/>
      <c r="EX183" s="15"/>
      <c r="FE183" s="15"/>
      <c r="FL183" s="15"/>
      <c r="FS183" s="15"/>
      <c r="FZ183" s="15"/>
      <c r="GG183" s="15"/>
      <c r="GN183" s="15"/>
      <c r="GP183" s="22"/>
      <c r="GQ183" s="22"/>
      <c r="GR183" s="22"/>
      <c r="GS183" s="22"/>
      <c r="GT183" s="22"/>
      <c r="GU183" s="15"/>
      <c r="GV183" s="22"/>
      <c r="GW183" s="22"/>
      <c r="GX183" s="22"/>
      <c r="GY183" s="18"/>
      <c r="GZ183" s="18"/>
      <c r="HA183" s="18"/>
      <c r="HB183" s="18"/>
      <c r="HC183" s="18"/>
      <c r="HD183" s="18"/>
      <c r="HE183" s="18"/>
      <c r="HF183" s="18"/>
      <c r="HG183" s="18"/>
      <c r="HH183" s="18"/>
      <c r="HI183" s="18"/>
      <c r="HJ183" s="18"/>
      <c r="HK183" s="18"/>
      <c r="HL183" s="18"/>
      <c r="HM183" s="18"/>
      <c r="HN183" s="18"/>
      <c r="HO183" s="18"/>
      <c r="HP183" s="18"/>
      <c r="HQ183" s="18"/>
      <c r="HR183" s="18"/>
      <c r="HS183" s="18"/>
      <c r="HT183" s="18"/>
      <c r="HU183" s="18"/>
      <c r="HV183" s="18"/>
      <c r="HW183" s="18"/>
      <c r="HX183" s="18"/>
      <c r="HY183" s="18"/>
      <c r="HZ183" s="18"/>
      <c r="IA183" s="18"/>
      <c r="IB183" s="18"/>
      <c r="IC183" s="18"/>
      <c r="ID183" s="18"/>
      <c r="IE183" s="18"/>
      <c r="IF183" s="18"/>
      <c r="IG183" s="18"/>
      <c r="IH183" s="18"/>
      <c r="II183" s="18"/>
      <c r="IJ183" s="18"/>
      <c r="IK183" s="18"/>
      <c r="IL183" s="18"/>
      <c r="IM183" s="18"/>
      <c r="IN183" s="18"/>
      <c r="IO183" s="18"/>
      <c r="IP183" s="18"/>
      <c r="IQ183" s="18"/>
      <c r="IR183" s="18"/>
      <c r="IS183" s="18"/>
      <c r="IT183" s="18"/>
      <c r="IU183" s="18"/>
      <c r="IV183" s="18"/>
      <c r="IW183" s="18"/>
      <c r="IX183" s="18"/>
      <c r="IY183" s="18"/>
      <c r="IZ183" s="18"/>
      <c r="JA183" s="18"/>
      <c r="JB183" s="18"/>
      <c r="JC183" s="18"/>
      <c r="JD183" s="18"/>
      <c r="JE183" s="18"/>
      <c r="JF183" s="18"/>
    </row>
    <row r="184" spans="36:266" x14ac:dyDescent="0.3">
      <c r="AJ184" s="24"/>
      <c r="AK184" s="24"/>
      <c r="AL184" s="20"/>
      <c r="AM184" s="23"/>
      <c r="AN184" s="18"/>
      <c r="AO184" s="24"/>
      <c r="AW184" s="71"/>
      <c r="AX184" s="71"/>
      <c r="AY184" s="71"/>
      <c r="BB184" s="25"/>
      <c r="BC184" s="21"/>
      <c r="BG184" s="18"/>
      <c r="BN184" s="22"/>
      <c r="BO184" s="22"/>
      <c r="BP184" s="22"/>
      <c r="BQ184" s="22"/>
      <c r="BR184" s="15"/>
      <c r="CF184" s="15"/>
      <c r="CL184" s="22"/>
      <c r="CM184" s="15"/>
      <c r="CR184" s="22"/>
      <c r="CT184" s="15"/>
      <c r="CW184" s="22"/>
      <c r="DA184" s="15"/>
      <c r="DH184" s="15"/>
      <c r="DJ184" s="22"/>
      <c r="DO184" s="15"/>
      <c r="DV184" s="15"/>
      <c r="EC184" s="15"/>
      <c r="EJ184" s="15"/>
      <c r="EQ184" s="15"/>
      <c r="EX184" s="15"/>
      <c r="FE184" s="15"/>
      <c r="FL184" s="15"/>
      <c r="FS184" s="15"/>
      <c r="FZ184" s="15"/>
      <c r="GG184" s="15"/>
      <c r="GN184" s="15"/>
      <c r="GP184" s="22"/>
      <c r="GQ184" s="22"/>
      <c r="GR184" s="22"/>
      <c r="GS184" s="22"/>
      <c r="GT184" s="22"/>
      <c r="GU184" s="15"/>
      <c r="GV184" s="22"/>
      <c r="GW184" s="22"/>
      <c r="GX184" s="22"/>
      <c r="GY184" s="18"/>
      <c r="GZ184" s="18"/>
      <c r="HA184" s="18"/>
      <c r="HB184" s="18"/>
      <c r="HC184" s="18"/>
      <c r="HD184" s="18"/>
      <c r="HE184" s="18"/>
      <c r="HF184" s="18"/>
      <c r="HG184" s="18"/>
      <c r="HH184" s="18"/>
      <c r="HI184" s="18"/>
      <c r="HJ184" s="18"/>
      <c r="HK184" s="18"/>
      <c r="HL184" s="18"/>
      <c r="HM184" s="18"/>
      <c r="HN184" s="18"/>
      <c r="HO184" s="18"/>
      <c r="HP184" s="18"/>
      <c r="HQ184" s="18"/>
      <c r="HR184" s="18"/>
      <c r="HS184" s="18"/>
      <c r="HT184" s="18"/>
      <c r="HU184" s="18"/>
      <c r="HV184" s="18"/>
      <c r="HW184" s="18"/>
      <c r="HX184" s="18"/>
      <c r="HY184" s="18"/>
      <c r="HZ184" s="18"/>
      <c r="IA184" s="18"/>
      <c r="IB184" s="18"/>
      <c r="IC184" s="18"/>
      <c r="ID184" s="18"/>
      <c r="IE184" s="18"/>
      <c r="IF184" s="18"/>
      <c r="IG184" s="18"/>
      <c r="IH184" s="18"/>
      <c r="II184" s="18"/>
      <c r="IJ184" s="18"/>
      <c r="IK184" s="18"/>
      <c r="IL184" s="18"/>
      <c r="IM184" s="18"/>
      <c r="IN184" s="18"/>
      <c r="IO184" s="18"/>
      <c r="IP184" s="18"/>
      <c r="IQ184" s="18"/>
      <c r="IR184" s="18"/>
      <c r="IS184" s="18"/>
      <c r="IT184" s="18"/>
      <c r="IU184" s="18"/>
      <c r="IV184" s="18"/>
      <c r="IW184" s="18"/>
      <c r="IX184" s="18"/>
      <c r="IY184" s="18"/>
      <c r="IZ184" s="18"/>
      <c r="JA184" s="18"/>
      <c r="JB184" s="18"/>
      <c r="JC184" s="18"/>
      <c r="JD184" s="18"/>
      <c r="JE184" s="18"/>
      <c r="JF184" s="18"/>
    </row>
    <row r="185" spans="36:266" x14ac:dyDescent="0.3">
      <c r="AJ185" s="24"/>
      <c r="AK185" s="24"/>
      <c r="AL185" s="20"/>
      <c r="AM185" s="23"/>
      <c r="AN185" s="18"/>
      <c r="AO185" s="24"/>
      <c r="AW185" s="71"/>
      <c r="AX185" s="71"/>
      <c r="AY185" s="71"/>
      <c r="BB185" s="25"/>
      <c r="BC185" s="21"/>
      <c r="BG185" s="18"/>
      <c r="BN185" s="22"/>
      <c r="BO185" s="22"/>
      <c r="BP185" s="22"/>
      <c r="BQ185" s="22"/>
      <c r="BR185" s="15"/>
      <c r="CF185" s="15"/>
      <c r="CL185" s="22"/>
      <c r="CM185" s="15"/>
      <c r="CR185" s="22"/>
      <c r="CT185" s="15"/>
      <c r="CW185" s="22"/>
      <c r="DA185" s="15"/>
      <c r="DH185" s="15"/>
      <c r="DJ185" s="22"/>
      <c r="DO185" s="15"/>
      <c r="DV185" s="15"/>
      <c r="EC185" s="15"/>
      <c r="EJ185" s="15"/>
      <c r="EQ185" s="15"/>
      <c r="EX185" s="15"/>
      <c r="FE185" s="15"/>
      <c r="FL185" s="15"/>
      <c r="FS185" s="15"/>
      <c r="FZ185" s="15"/>
      <c r="GG185" s="15"/>
      <c r="GN185" s="15"/>
      <c r="GP185" s="22"/>
      <c r="GQ185" s="22"/>
      <c r="GR185" s="22"/>
      <c r="GS185" s="22"/>
      <c r="GT185" s="22"/>
      <c r="GU185" s="15"/>
      <c r="GV185" s="22"/>
      <c r="GW185" s="22"/>
      <c r="GX185" s="22"/>
      <c r="GY185" s="18"/>
      <c r="GZ185" s="18"/>
      <c r="HA185" s="18"/>
      <c r="HB185" s="18"/>
      <c r="HC185" s="18"/>
      <c r="HD185" s="18"/>
      <c r="HE185" s="18"/>
      <c r="HF185" s="18"/>
      <c r="HG185" s="18"/>
      <c r="HH185" s="18"/>
      <c r="HI185" s="18"/>
      <c r="HJ185" s="18"/>
      <c r="HK185" s="18"/>
      <c r="HL185" s="18"/>
      <c r="HM185" s="18"/>
      <c r="HN185" s="18"/>
      <c r="HO185" s="18"/>
      <c r="HP185" s="18"/>
      <c r="HQ185" s="18"/>
      <c r="HR185" s="18"/>
      <c r="HS185" s="18"/>
      <c r="HT185" s="18"/>
      <c r="HU185" s="18"/>
      <c r="HV185" s="18"/>
      <c r="HW185" s="18"/>
      <c r="HX185" s="18"/>
      <c r="HY185" s="18"/>
      <c r="HZ185" s="18"/>
      <c r="IA185" s="18"/>
      <c r="IB185" s="18"/>
      <c r="IC185" s="18"/>
      <c r="ID185" s="18"/>
      <c r="IE185" s="18"/>
      <c r="IF185" s="18"/>
      <c r="IG185" s="18"/>
      <c r="IH185" s="18"/>
      <c r="II185" s="18"/>
      <c r="IJ185" s="18"/>
      <c r="IK185" s="18"/>
      <c r="IL185" s="18"/>
      <c r="IM185" s="18"/>
      <c r="IN185" s="18"/>
      <c r="IO185" s="18"/>
      <c r="IP185" s="18"/>
      <c r="IQ185" s="18"/>
      <c r="IR185" s="18"/>
      <c r="IS185" s="18"/>
      <c r="IT185" s="18"/>
      <c r="IU185" s="18"/>
      <c r="IV185" s="18"/>
      <c r="IW185" s="18"/>
      <c r="IX185" s="18"/>
      <c r="IY185" s="18"/>
      <c r="IZ185" s="18"/>
      <c r="JA185" s="18"/>
      <c r="JB185" s="18"/>
      <c r="JC185" s="18"/>
      <c r="JD185" s="18"/>
      <c r="JE185" s="18"/>
      <c r="JF185" s="18"/>
    </row>
    <row r="186" spans="36:266" x14ac:dyDescent="0.3">
      <c r="AJ186" s="24"/>
      <c r="AK186" s="24"/>
      <c r="AL186" s="20"/>
      <c r="AM186" s="23"/>
      <c r="AN186" s="18"/>
      <c r="AO186" s="24"/>
      <c r="AW186" s="71"/>
      <c r="AX186" s="71"/>
      <c r="AY186" s="71"/>
      <c r="BB186" s="25"/>
      <c r="BC186" s="21"/>
      <c r="BG186" s="18"/>
      <c r="BN186" s="22"/>
      <c r="BO186" s="22"/>
      <c r="BP186" s="22"/>
      <c r="BQ186" s="22"/>
      <c r="BR186" s="15"/>
      <c r="CF186" s="15"/>
      <c r="CL186" s="22"/>
      <c r="CM186" s="15"/>
      <c r="CR186" s="22"/>
      <c r="CT186" s="15"/>
      <c r="CW186" s="22"/>
      <c r="DA186" s="15"/>
      <c r="DH186" s="15"/>
      <c r="DJ186" s="22"/>
      <c r="DO186" s="15"/>
      <c r="DV186" s="15"/>
      <c r="EC186" s="15"/>
      <c r="EJ186" s="15"/>
      <c r="EQ186" s="15"/>
      <c r="EX186" s="15"/>
      <c r="FE186" s="15"/>
      <c r="FL186" s="15"/>
      <c r="FS186" s="15"/>
      <c r="FZ186" s="15"/>
      <c r="GG186" s="15"/>
      <c r="GN186" s="15"/>
      <c r="GP186" s="22"/>
      <c r="GQ186" s="22"/>
      <c r="GR186" s="22"/>
      <c r="GS186" s="22"/>
      <c r="GT186" s="22"/>
      <c r="GU186" s="15"/>
      <c r="GV186" s="22"/>
      <c r="GW186" s="22"/>
      <c r="GX186" s="22"/>
      <c r="GY186" s="18"/>
      <c r="GZ186" s="18"/>
      <c r="HA186" s="18"/>
      <c r="HB186" s="18"/>
      <c r="HC186" s="18"/>
      <c r="HD186" s="18"/>
      <c r="HE186" s="18"/>
      <c r="HF186" s="18"/>
      <c r="HG186" s="18"/>
      <c r="HH186" s="18"/>
      <c r="HI186" s="18"/>
      <c r="HJ186" s="18"/>
      <c r="HK186" s="18"/>
      <c r="HL186" s="18"/>
      <c r="HM186" s="18"/>
      <c r="HN186" s="18"/>
      <c r="HO186" s="18"/>
      <c r="HP186" s="18"/>
      <c r="HQ186" s="18"/>
      <c r="HR186" s="18"/>
      <c r="HS186" s="18"/>
      <c r="HT186" s="18"/>
      <c r="HU186" s="18"/>
      <c r="HV186" s="18"/>
      <c r="HW186" s="18"/>
      <c r="HX186" s="18"/>
      <c r="HY186" s="18"/>
      <c r="HZ186" s="18"/>
      <c r="IA186" s="18"/>
      <c r="IB186" s="18"/>
      <c r="IC186" s="18"/>
      <c r="ID186" s="18"/>
      <c r="IE186" s="18"/>
      <c r="IF186" s="18"/>
      <c r="IG186" s="18"/>
      <c r="IH186" s="18"/>
      <c r="II186" s="18"/>
      <c r="IJ186" s="18"/>
      <c r="IK186" s="18"/>
      <c r="IL186" s="18"/>
      <c r="IM186" s="18"/>
      <c r="IN186" s="18"/>
      <c r="IO186" s="18"/>
      <c r="IP186" s="18"/>
      <c r="IQ186" s="18"/>
      <c r="IR186" s="18"/>
      <c r="IS186" s="18"/>
      <c r="IT186" s="18"/>
      <c r="IU186" s="18"/>
      <c r="IV186" s="18"/>
      <c r="IW186" s="18"/>
      <c r="IX186" s="18"/>
      <c r="IY186" s="18"/>
      <c r="IZ186" s="18"/>
      <c r="JA186" s="18"/>
      <c r="JB186" s="18"/>
      <c r="JC186" s="18"/>
      <c r="JD186" s="18"/>
      <c r="JE186" s="18"/>
      <c r="JF186" s="18"/>
    </row>
    <row r="187" spans="36:266" x14ac:dyDescent="0.3">
      <c r="AJ187" s="24"/>
      <c r="AK187" s="24"/>
      <c r="AL187" s="20"/>
      <c r="AM187" s="23"/>
      <c r="AN187" s="18"/>
      <c r="AO187" s="24"/>
      <c r="AW187" s="71"/>
      <c r="AX187" s="71"/>
      <c r="AY187" s="71"/>
      <c r="BB187" s="25"/>
      <c r="BC187" s="21"/>
      <c r="BG187" s="18"/>
      <c r="BN187" s="22"/>
      <c r="BO187" s="22"/>
      <c r="BP187" s="22"/>
      <c r="BQ187" s="22"/>
      <c r="BR187" s="15"/>
      <c r="CF187" s="15"/>
      <c r="CL187" s="22"/>
      <c r="CM187" s="15"/>
      <c r="CR187" s="22"/>
      <c r="CT187" s="15"/>
      <c r="CW187" s="22"/>
      <c r="DA187" s="15"/>
      <c r="DH187" s="15"/>
      <c r="DJ187" s="22"/>
      <c r="DO187" s="15"/>
      <c r="DV187" s="15"/>
      <c r="EC187" s="15"/>
      <c r="EJ187" s="15"/>
      <c r="EQ187" s="15"/>
      <c r="EX187" s="15"/>
      <c r="FE187" s="15"/>
      <c r="FL187" s="15"/>
      <c r="FS187" s="15"/>
      <c r="FZ187" s="15"/>
      <c r="GG187" s="15"/>
      <c r="GN187" s="15"/>
      <c r="GP187" s="22"/>
      <c r="GQ187" s="22"/>
      <c r="GR187" s="22"/>
      <c r="GS187" s="22"/>
      <c r="GT187" s="22"/>
      <c r="GU187" s="15"/>
      <c r="GV187" s="22"/>
      <c r="GW187" s="22"/>
      <c r="GX187" s="22"/>
      <c r="GY187" s="18"/>
      <c r="GZ187" s="18"/>
      <c r="HA187" s="18"/>
      <c r="HB187" s="18"/>
      <c r="HC187" s="18"/>
      <c r="HD187" s="18"/>
      <c r="HE187" s="18"/>
      <c r="HF187" s="18"/>
      <c r="HG187" s="18"/>
      <c r="HH187" s="18"/>
      <c r="HI187" s="18"/>
      <c r="HJ187" s="18"/>
      <c r="HK187" s="18"/>
      <c r="HL187" s="18"/>
      <c r="HM187" s="18"/>
      <c r="HN187" s="18"/>
      <c r="HO187" s="18"/>
      <c r="HP187" s="18"/>
      <c r="HQ187" s="18"/>
      <c r="HR187" s="18"/>
      <c r="HS187" s="18"/>
      <c r="HT187" s="18"/>
      <c r="HU187" s="18"/>
      <c r="HV187" s="18"/>
      <c r="HW187" s="18"/>
      <c r="HX187" s="18"/>
      <c r="HY187" s="18"/>
      <c r="HZ187" s="18"/>
      <c r="IA187" s="18"/>
      <c r="IB187" s="18"/>
      <c r="IC187" s="18"/>
      <c r="ID187" s="18"/>
      <c r="IE187" s="18"/>
      <c r="IF187" s="18"/>
      <c r="IG187" s="18"/>
      <c r="IH187" s="18"/>
      <c r="II187" s="18"/>
      <c r="IJ187" s="18"/>
      <c r="IK187" s="18"/>
      <c r="IL187" s="18"/>
      <c r="IM187" s="18"/>
      <c r="IN187" s="18"/>
      <c r="IO187" s="18"/>
      <c r="IP187" s="18"/>
      <c r="IQ187" s="18"/>
      <c r="IR187" s="18"/>
      <c r="IS187" s="18"/>
      <c r="IT187" s="18"/>
      <c r="IU187" s="18"/>
      <c r="IV187" s="18"/>
      <c r="IW187" s="18"/>
      <c r="IX187" s="18"/>
      <c r="IY187" s="18"/>
      <c r="IZ187" s="18"/>
      <c r="JA187" s="18"/>
      <c r="JB187" s="18"/>
      <c r="JC187" s="18"/>
      <c r="JD187" s="18"/>
      <c r="JE187" s="18"/>
      <c r="JF187" s="18"/>
    </row>
    <row r="188" spans="36:266" x14ac:dyDescent="0.3">
      <c r="AJ188" s="24"/>
      <c r="AK188" s="24"/>
      <c r="AL188" s="20"/>
      <c r="AM188" s="23"/>
      <c r="AN188" s="18"/>
      <c r="AO188" s="24"/>
      <c r="AW188" s="71"/>
      <c r="AX188" s="71"/>
      <c r="AY188" s="71"/>
      <c r="BB188" s="25"/>
      <c r="BC188" s="21"/>
      <c r="BG188" s="18"/>
      <c r="BN188" s="22"/>
      <c r="BO188" s="22"/>
      <c r="BP188" s="22"/>
      <c r="BQ188" s="22"/>
      <c r="BR188" s="15"/>
      <c r="CF188" s="15"/>
      <c r="CL188" s="22"/>
      <c r="CM188" s="15"/>
      <c r="CR188" s="22"/>
      <c r="CT188" s="15"/>
      <c r="CW188" s="22"/>
      <c r="DA188" s="15"/>
      <c r="DH188" s="15"/>
      <c r="DJ188" s="22"/>
      <c r="DO188" s="15"/>
      <c r="DV188" s="15"/>
      <c r="EC188" s="15"/>
      <c r="EJ188" s="15"/>
      <c r="EQ188" s="15"/>
      <c r="EX188" s="15"/>
      <c r="FE188" s="15"/>
      <c r="FL188" s="15"/>
      <c r="FS188" s="15"/>
      <c r="FZ188" s="15"/>
      <c r="GG188" s="15"/>
      <c r="GN188" s="15"/>
      <c r="GP188" s="22"/>
      <c r="GQ188" s="22"/>
      <c r="GR188" s="22"/>
      <c r="GS188" s="22"/>
      <c r="GT188" s="22"/>
      <c r="GU188" s="15"/>
      <c r="GV188" s="22"/>
      <c r="GW188" s="22"/>
      <c r="GX188" s="22"/>
      <c r="GY188" s="18"/>
      <c r="GZ188" s="18"/>
      <c r="HA188" s="18"/>
      <c r="HB188" s="18"/>
      <c r="HC188" s="18"/>
      <c r="HD188" s="18"/>
      <c r="HE188" s="18"/>
      <c r="HF188" s="18"/>
      <c r="HG188" s="18"/>
      <c r="HH188" s="18"/>
      <c r="HI188" s="18"/>
      <c r="HJ188" s="18"/>
      <c r="HK188" s="18"/>
      <c r="HL188" s="18"/>
      <c r="HM188" s="18"/>
      <c r="HN188" s="18"/>
      <c r="HO188" s="18"/>
      <c r="HP188" s="18"/>
      <c r="HQ188" s="18"/>
      <c r="HR188" s="18"/>
      <c r="HS188" s="18"/>
      <c r="HT188" s="18"/>
      <c r="HU188" s="18"/>
      <c r="HV188" s="18"/>
      <c r="HW188" s="18"/>
      <c r="HX188" s="18"/>
      <c r="HY188" s="18"/>
      <c r="HZ188" s="18"/>
      <c r="IA188" s="18"/>
      <c r="IB188" s="18"/>
      <c r="IC188" s="18"/>
      <c r="ID188" s="18"/>
      <c r="IE188" s="18"/>
      <c r="IF188" s="18"/>
      <c r="IG188" s="18"/>
      <c r="IH188" s="18"/>
      <c r="II188" s="18"/>
      <c r="IJ188" s="18"/>
      <c r="IK188" s="18"/>
      <c r="IL188" s="18"/>
      <c r="IM188" s="18"/>
      <c r="IN188" s="18"/>
      <c r="IO188" s="18"/>
      <c r="IP188" s="18"/>
      <c r="IQ188" s="18"/>
      <c r="IR188" s="18"/>
      <c r="IS188" s="18"/>
      <c r="IT188" s="18"/>
      <c r="IU188" s="18"/>
      <c r="IV188" s="18"/>
      <c r="IW188" s="18"/>
      <c r="IX188" s="18"/>
      <c r="IY188" s="18"/>
      <c r="IZ188" s="18"/>
      <c r="JA188" s="18"/>
      <c r="JB188" s="18"/>
      <c r="JC188" s="18"/>
      <c r="JD188" s="18"/>
      <c r="JE188" s="18"/>
      <c r="JF188" s="18"/>
    </row>
    <row r="189" spans="36:266" x14ac:dyDescent="0.3">
      <c r="AJ189" s="24"/>
      <c r="AK189" s="24"/>
      <c r="AL189" s="20"/>
      <c r="AM189" s="23"/>
      <c r="AN189" s="18"/>
      <c r="AO189" s="24"/>
      <c r="AW189" s="71"/>
      <c r="AX189" s="71"/>
      <c r="AY189" s="71"/>
      <c r="BB189" s="25"/>
      <c r="BC189" s="21"/>
      <c r="BG189" s="18"/>
      <c r="BN189" s="22"/>
      <c r="BO189" s="22"/>
      <c r="BP189" s="22"/>
      <c r="BQ189" s="22"/>
      <c r="BR189" s="15"/>
      <c r="CF189" s="15"/>
      <c r="CL189" s="22"/>
      <c r="CM189" s="15"/>
      <c r="CR189" s="22"/>
      <c r="CT189" s="15"/>
      <c r="CW189" s="22"/>
      <c r="DA189" s="15"/>
      <c r="DH189" s="15"/>
      <c r="DJ189" s="22"/>
      <c r="DO189" s="15"/>
      <c r="DV189" s="15"/>
      <c r="EC189" s="15"/>
      <c r="EJ189" s="15"/>
      <c r="EQ189" s="15"/>
      <c r="EX189" s="15"/>
      <c r="FE189" s="15"/>
      <c r="FL189" s="15"/>
      <c r="FS189" s="15"/>
      <c r="FZ189" s="15"/>
      <c r="GG189" s="15"/>
      <c r="GN189" s="15"/>
      <c r="GP189" s="22"/>
      <c r="GQ189" s="22"/>
      <c r="GR189" s="22"/>
      <c r="GS189" s="22"/>
      <c r="GT189" s="22"/>
      <c r="GU189" s="15"/>
      <c r="GV189" s="22"/>
      <c r="GW189" s="22"/>
      <c r="GX189" s="22"/>
      <c r="GY189" s="18"/>
      <c r="GZ189" s="18"/>
      <c r="HA189" s="18"/>
      <c r="HB189" s="18"/>
      <c r="HC189" s="18"/>
      <c r="HD189" s="18"/>
      <c r="HE189" s="18"/>
      <c r="HF189" s="18"/>
      <c r="HG189" s="18"/>
      <c r="HH189" s="18"/>
      <c r="HI189" s="18"/>
      <c r="HJ189" s="18"/>
      <c r="HK189" s="18"/>
      <c r="HL189" s="18"/>
      <c r="HM189" s="18"/>
      <c r="HN189" s="18"/>
      <c r="HO189" s="18"/>
      <c r="HP189" s="18"/>
      <c r="HQ189" s="18"/>
      <c r="HR189" s="18"/>
      <c r="HS189" s="18"/>
      <c r="HT189" s="18"/>
      <c r="HU189" s="18"/>
      <c r="HV189" s="18"/>
      <c r="HW189" s="18"/>
      <c r="HX189" s="18"/>
      <c r="HY189" s="18"/>
      <c r="HZ189" s="18"/>
      <c r="IA189" s="18"/>
      <c r="IB189" s="18"/>
      <c r="IC189" s="18"/>
      <c r="ID189" s="18"/>
      <c r="IE189" s="18"/>
      <c r="IF189" s="18"/>
      <c r="IG189" s="18"/>
      <c r="IH189" s="18"/>
      <c r="II189" s="18"/>
      <c r="IJ189" s="18"/>
      <c r="IK189" s="18"/>
      <c r="IL189" s="18"/>
      <c r="IM189" s="18"/>
      <c r="IN189" s="18"/>
      <c r="IO189" s="18"/>
      <c r="IP189" s="18"/>
      <c r="IQ189" s="18"/>
      <c r="IR189" s="18"/>
      <c r="IS189" s="18"/>
      <c r="IT189" s="18"/>
      <c r="IU189" s="18"/>
      <c r="IV189" s="18"/>
      <c r="IW189" s="18"/>
      <c r="IX189" s="18"/>
      <c r="IY189" s="18"/>
      <c r="IZ189" s="18"/>
      <c r="JA189" s="18"/>
      <c r="JB189" s="18"/>
      <c r="JC189" s="18"/>
      <c r="JD189" s="18"/>
      <c r="JE189" s="18"/>
      <c r="JF189" s="18"/>
    </row>
    <row r="190" spans="36:266" x14ac:dyDescent="0.3">
      <c r="AJ190" s="24"/>
      <c r="AK190" s="24"/>
      <c r="AL190" s="20"/>
      <c r="AM190" s="23"/>
      <c r="AN190" s="18"/>
      <c r="AO190" s="24"/>
      <c r="AW190" s="71"/>
      <c r="AX190" s="71"/>
      <c r="AY190" s="71"/>
      <c r="BB190" s="25"/>
      <c r="BC190" s="21"/>
      <c r="BG190" s="18"/>
      <c r="BN190" s="22"/>
      <c r="BO190" s="22"/>
      <c r="BP190" s="22"/>
      <c r="BQ190" s="22"/>
      <c r="BR190" s="15"/>
      <c r="CF190" s="15"/>
      <c r="CL190" s="22"/>
      <c r="CM190" s="15"/>
      <c r="CR190" s="22"/>
      <c r="CT190" s="15"/>
      <c r="CW190" s="22"/>
      <c r="DA190" s="15"/>
      <c r="DH190" s="15"/>
      <c r="DJ190" s="22"/>
      <c r="DO190" s="15"/>
      <c r="DV190" s="15"/>
      <c r="EC190" s="15"/>
      <c r="EJ190" s="15"/>
      <c r="EQ190" s="15"/>
      <c r="EX190" s="15"/>
      <c r="FE190" s="15"/>
      <c r="FL190" s="15"/>
      <c r="FS190" s="15"/>
      <c r="FZ190" s="15"/>
      <c r="GG190" s="15"/>
      <c r="GN190" s="15"/>
      <c r="GP190" s="22"/>
      <c r="GQ190" s="22"/>
      <c r="GR190" s="22"/>
      <c r="GS190" s="22"/>
      <c r="GT190" s="22"/>
      <c r="GU190" s="15"/>
      <c r="GV190" s="22"/>
      <c r="GW190" s="22"/>
      <c r="GX190" s="22"/>
      <c r="GY190" s="18"/>
      <c r="GZ190" s="18"/>
      <c r="HA190" s="18"/>
      <c r="HB190" s="18"/>
      <c r="HC190" s="18"/>
      <c r="HD190" s="18"/>
      <c r="HE190" s="18"/>
      <c r="HF190" s="18"/>
      <c r="HG190" s="18"/>
      <c r="HH190" s="18"/>
      <c r="HI190" s="18"/>
      <c r="HJ190" s="18"/>
      <c r="HK190" s="18"/>
      <c r="HL190" s="18"/>
      <c r="HM190" s="18"/>
      <c r="HN190" s="18"/>
      <c r="HO190" s="18"/>
      <c r="HP190" s="18"/>
      <c r="HQ190" s="18"/>
      <c r="HR190" s="18"/>
      <c r="HS190" s="18"/>
      <c r="HT190" s="18"/>
      <c r="HU190" s="18"/>
      <c r="HV190" s="18"/>
      <c r="HW190" s="18"/>
      <c r="HX190" s="18"/>
      <c r="HY190" s="18"/>
      <c r="HZ190" s="18"/>
      <c r="IA190" s="18"/>
      <c r="IB190" s="18"/>
      <c r="IC190" s="18"/>
      <c r="ID190" s="18"/>
      <c r="IE190" s="18"/>
      <c r="IF190" s="18"/>
      <c r="IG190" s="18"/>
      <c r="IH190" s="18"/>
      <c r="II190" s="18"/>
      <c r="IJ190" s="18"/>
      <c r="IK190" s="18"/>
      <c r="IL190" s="18"/>
      <c r="IM190" s="18"/>
      <c r="IN190" s="18"/>
      <c r="IO190" s="18"/>
      <c r="IP190" s="18"/>
      <c r="IQ190" s="18"/>
      <c r="IR190" s="18"/>
      <c r="IS190" s="18"/>
      <c r="IT190" s="18"/>
      <c r="IU190" s="18"/>
      <c r="IV190" s="18"/>
      <c r="IW190" s="18"/>
      <c r="IX190" s="18"/>
      <c r="IY190" s="18"/>
      <c r="IZ190" s="18"/>
      <c r="JA190" s="18"/>
      <c r="JB190" s="18"/>
      <c r="JC190" s="18"/>
      <c r="JD190" s="18"/>
      <c r="JE190" s="18"/>
      <c r="JF190" s="18"/>
    </row>
    <row r="191" spans="36:266" x14ac:dyDescent="0.3">
      <c r="AJ191" s="24"/>
      <c r="AK191" s="24"/>
      <c r="AL191" s="20"/>
      <c r="AM191" s="23"/>
      <c r="AN191" s="18"/>
      <c r="AO191" s="24"/>
      <c r="AW191" s="71"/>
      <c r="AX191" s="71"/>
      <c r="AY191" s="71"/>
      <c r="BB191" s="25"/>
      <c r="BC191" s="21"/>
      <c r="BG191" s="18"/>
      <c r="BN191" s="22"/>
      <c r="BO191" s="22"/>
      <c r="BP191" s="22"/>
      <c r="BQ191" s="22"/>
      <c r="BR191" s="15"/>
      <c r="CF191" s="15"/>
      <c r="CL191" s="22"/>
      <c r="CM191" s="15"/>
      <c r="CR191" s="22"/>
      <c r="CT191" s="15"/>
      <c r="CW191" s="22"/>
      <c r="DA191" s="15"/>
      <c r="DH191" s="15"/>
      <c r="DJ191" s="22"/>
      <c r="DO191" s="15"/>
      <c r="DV191" s="15"/>
      <c r="EC191" s="15"/>
      <c r="EJ191" s="15"/>
      <c r="EQ191" s="15"/>
      <c r="EX191" s="15"/>
      <c r="FE191" s="15"/>
      <c r="FL191" s="15"/>
      <c r="FS191" s="15"/>
      <c r="FZ191" s="15"/>
      <c r="GG191" s="15"/>
      <c r="GN191" s="15"/>
      <c r="GP191" s="22"/>
      <c r="GQ191" s="22"/>
      <c r="GR191" s="22"/>
      <c r="GS191" s="22"/>
      <c r="GT191" s="22"/>
      <c r="GU191" s="15"/>
      <c r="GV191" s="22"/>
      <c r="GW191" s="22"/>
      <c r="GX191" s="22"/>
      <c r="GY191" s="18"/>
      <c r="GZ191" s="18"/>
      <c r="HA191" s="18"/>
      <c r="HB191" s="18"/>
      <c r="HC191" s="18"/>
      <c r="HD191" s="18"/>
      <c r="HE191" s="18"/>
      <c r="HF191" s="18"/>
      <c r="HG191" s="18"/>
      <c r="HH191" s="18"/>
      <c r="HI191" s="18"/>
      <c r="HJ191" s="18"/>
      <c r="HK191" s="18"/>
      <c r="HL191" s="18"/>
      <c r="HM191" s="18"/>
      <c r="HN191" s="18"/>
      <c r="HO191" s="18"/>
      <c r="HP191" s="18"/>
      <c r="HQ191" s="18"/>
      <c r="HR191" s="18"/>
      <c r="HS191" s="18"/>
      <c r="HT191" s="18"/>
      <c r="HU191" s="18"/>
      <c r="HV191" s="18"/>
      <c r="HW191" s="18"/>
      <c r="HX191" s="18"/>
      <c r="HY191" s="18"/>
      <c r="HZ191" s="18"/>
      <c r="IA191" s="18"/>
      <c r="IB191" s="18"/>
      <c r="IC191" s="18"/>
      <c r="ID191" s="18"/>
      <c r="IE191" s="18"/>
      <c r="IF191" s="18"/>
      <c r="IG191" s="18"/>
      <c r="IH191" s="18"/>
      <c r="II191" s="18"/>
      <c r="IJ191" s="18"/>
      <c r="IK191" s="18"/>
      <c r="IL191" s="18"/>
      <c r="IM191" s="18"/>
      <c r="IN191" s="18"/>
      <c r="IO191" s="18"/>
      <c r="IP191" s="18"/>
      <c r="IQ191" s="18"/>
      <c r="IR191" s="18"/>
      <c r="IS191" s="18"/>
      <c r="IT191" s="18"/>
      <c r="IU191" s="18"/>
      <c r="IV191" s="18"/>
      <c r="IW191" s="18"/>
      <c r="IX191" s="18"/>
      <c r="IY191" s="18"/>
      <c r="IZ191" s="18"/>
      <c r="JA191" s="18"/>
      <c r="JB191" s="18"/>
      <c r="JC191" s="18"/>
      <c r="JD191" s="18"/>
      <c r="JE191" s="18"/>
      <c r="JF191" s="18"/>
    </row>
    <row r="192" spans="36:266" x14ac:dyDescent="0.3">
      <c r="AJ192" s="24"/>
      <c r="AK192" s="24"/>
      <c r="AL192" s="20"/>
      <c r="AM192" s="23"/>
      <c r="AN192" s="18"/>
      <c r="AO192" s="24"/>
      <c r="AW192" s="71"/>
      <c r="AX192" s="71"/>
      <c r="AY192" s="71"/>
      <c r="BB192" s="25"/>
      <c r="BC192" s="21"/>
      <c r="BG192" s="18"/>
      <c r="BN192" s="22"/>
      <c r="BO192" s="22"/>
      <c r="BP192" s="22"/>
      <c r="BQ192" s="22"/>
      <c r="BR192" s="15"/>
      <c r="CF192" s="15"/>
      <c r="CL192" s="22"/>
      <c r="CM192" s="15"/>
      <c r="CR192" s="22"/>
      <c r="CT192" s="15"/>
      <c r="CW192" s="22"/>
      <c r="DA192" s="15"/>
      <c r="DH192" s="15"/>
      <c r="DJ192" s="22"/>
      <c r="DO192" s="15"/>
      <c r="DV192" s="15"/>
      <c r="EC192" s="15"/>
      <c r="EJ192" s="15"/>
      <c r="EQ192" s="15"/>
      <c r="EX192" s="15"/>
      <c r="FE192" s="15"/>
      <c r="FL192" s="15"/>
      <c r="FS192" s="15"/>
      <c r="FZ192" s="15"/>
      <c r="GG192" s="15"/>
      <c r="GN192" s="15"/>
      <c r="GP192" s="22"/>
      <c r="GQ192" s="22"/>
      <c r="GR192" s="22"/>
      <c r="GS192" s="22"/>
      <c r="GT192" s="22"/>
      <c r="GU192" s="15"/>
      <c r="GV192" s="22"/>
      <c r="GW192" s="22"/>
      <c r="GX192" s="22"/>
      <c r="GY192" s="18"/>
      <c r="GZ192" s="18"/>
      <c r="HA192" s="18"/>
      <c r="HB192" s="18"/>
      <c r="HC192" s="18"/>
      <c r="HD192" s="18"/>
      <c r="HE192" s="18"/>
      <c r="HF192" s="18"/>
      <c r="HG192" s="18"/>
      <c r="HH192" s="18"/>
      <c r="HI192" s="18"/>
      <c r="HJ192" s="18"/>
      <c r="HK192" s="18"/>
      <c r="HL192" s="18"/>
      <c r="HM192" s="18"/>
      <c r="HN192" s="18"/>
      <c r="HO192" s="18"/>
      <c r="HP192" s="18"/>
      <c r="HQ192" s="18"/>
      <c r="HR192" s="18"/>
      <c r="HS192" s="18"/>
      <c r="HT192" s="18"/>
      <c r="HU192" s="18"/>
      <c r="HV192" s="18"/>
      <c r="HW192" s="18"/>
      <c r="HX192" s="18"/>
      <c r="HY192" s="18"/>
      <c r="HZ192" s="18"/>
      <c r="IA192" s="18"/>
      <c r="IB192" s="18"/>
      <c r="IC192" s="18"/>
      <c r="ID192" s="18"/>
      <c r="IE192" s="18"/>
      <c r="IF192" s="18"/>
      <c r="IG192" s="18"/>
      <c r="IH192" s="18"/>
      <c r="II192" s="18"/>
      <c r="IJ192" s="18"/>
      <c r="IK192" s="18"/>
      <c r="IL192" s="18"/>
      <c r="IM192" s="18"/>
      <c r="IN192" s="18"/>
      <c r="IO192" s="18"/>
      <c r="IP192" s="18"/>
      <c r="IQ192" s="18"/>
      <c r="IR192" s="18"/>
      <c r="IS192" s="18"/>
      <c r="IT192" s="18"/>
      <c r="IU192" s="18"/>
      <c r="IV192" s="18"/>
      <c r="IW192" s="18"/>
      <c r="IX192" s="18"/>
      <c r="IY192" s="18"/>
      <c r="IZ192" s="18"/>
      <c r="JA192" s="18"/>
      <c r="JB192" s="18"/>
      <c r="JC192" s="18"/>
      <c r="JD192" s="18"/>
      <c r="JE192" s="18"/>
      <c r="JF192" s="18"/>
    </row>
    <row r="193" spans="36:266" x14ac:dyDescent="0.3">
      <c r="AJ193" s="24"/>
      <c r="AK193" s="24"/>
      <c r="AL193" s="20"/>
      <c r="AM193" s="23"/>
      <c r="AN193" s="18"/>
      <c r="AO193" s="24"/>
      <c r="AW193" s="71"/>
      <c r="AX193" s="71"/>
      <c r="AY193" s="71"/>
      <c r="BB193" s="25"/>
      <c r="BC193" s="21"/>
      <c r="BG193" s="18"/>
      <c r="BN193" s="22"/>
      <c r="BO193" s="22"/>
      <c r="BP193" s="22"/>
      <c r="BQ193" s="22"/>
      <c r="BR193" s="15"/>
      <c r="CF193" s="15"/>
      <c r="CL193" s="22"/>
      <c r="CM193" s="15"/>
      <c r="CR193" s="22"/>
      <c r="CT193" s="15"/>
      <c r="CW193" s="22"/>
      <c r="DA193" s="15"/>
      <c r="DH193" s="15"/>
      <c r="DJ193" s="22"/>
      <c r="DO193" s="15"/>
      <c r="DV193" s="15"/>
      <c r="EC193" s="15"/>
      <c r="EJ193" s="15"/>
      <c r="EQ193" s="15"/>
      <c r="EX193" s="15"/>
      <c r="FE193" s="15"/>
      <c r="FL193" s="15"/>
      <c r="FS193" s="15"/>
      <c r="FZ193" s="15"/>
      <c r="GG193" s="15"/>
      <c r="GN193" s="15"/>
      <c r="GP193" s="22"/>
      <c r="GQ193" s="22"/>
      <c r="GR193" s="22"/>
      <c r="GS193" s="22"/>
      <c r="GT193" s="22"/>
      <c r="GU193" s="15"/>
      <c r="GV193" s="22"/>
      <c r="GW193" s="22"/>
      <c r="GX193" s="22"/>
      <c r="GY193" s="18"/>
      <c r="GZ193" s="18"/>
      <c r="HA193" s="18"/>
      <c r="HB193" s="18"/>
      <c r="HC193" s="18"/>
      <c r="HD193" s="18"/>
      <c r="HE193" s="18"/>
      <c r="HF193" s="18"/>
      <c r="HG193" s="18"/>
      <c r="HH193" s="18"/>
      <c r="HI193" s="18"/>
      <c r="HJ193" s="18"/>
      <c r="HK193" s="18"/>
      <c r="HL193" s="18"/>
      <c r="HM193" s="18"/>
      <c r="HN193" s="18"/>
      <c r="HO193" s="18"/>
      <c r="HP193" s="18"/>
      <c r="HQ193" s="18"/>
      <c r="HR193" s="18"/>
      <c r="HS193" s="18"/>
      <c r="HT193" s="18"/>
      <c r="HU193" s="18"/>
      <c r="HV193" s="18"/>
      <c r="HW193" s="18"/>
      <c r="HX193" s="18"/>
      <c r="HY193" s="18"/>
      <c r="HZ193" s="18"/>
      <c r="IA193" s="18"/>
      <c r="IB193" s="18"/>
      <c r="IC193" s="18"/>
      <c r="ID193" s="18"/>
      <c r="IE193" s="18"/>
      <c r="IF193" s="18"/>
      <c r="IG193" s="18"/>
      <c r="IH193" s="18"/>
      <c r="II193" s="18"/>
      <c r="IJ193" s="18"/>
      <c r="IK193" s="18"/>
      <c r="IL193" s="18"/>
      <c r="IM193" s="18"/>
      <c r="IN193" s="18"/>
      <c r="IO193" s="18"/>
      <c r="IP193" s="18"/>
      <c r="IQ193" s="18"/>
      <c r="IR193" s="18"/>
      <c r="IS193" s="18"/>
      <c r="IT193" s="18"/>
      <c r="IU193" s="18"/>
      <c r="IV193" s="18"/>
      <c r="IW193" s="18"/>
      <c r="IX193" s="18"/>
      <c r="IY193" s="18"/>
      <c r="IZ193" s="18"/>
      <c r="JA193" s="18"/>
      <c r="JB193" s="18"/>
      <c r="JC193" s="18"/>
      <c r="JD193" s="18"/>
      <c r="JE193" s="18"/>
      <c r="JF193" s="18"/>
    </row>
    <row r="194" spans="36:266" x14ac:dyDescent="0.3">
      <c r="AJ194" s="24"/>
      <c r="AK194" s="24"/>
      <c r="AL194" s="20"/>
      <c r="AM194" s="23"/>
      <c r="AN194" s="18"/>
      <c r="AO194" s="24"/>
      <c r="AW194" s="71"/>
      <c r="AX194" s="71"/>
      <c r="AY194" s="71"/>
      <c r="BB194" s="25"/>
      <c r="BC194" s="21"/>
      <c r="BG194" s="18"/>
      <c r="BN194" s="22"/>
      <c r="BO194" s="22"/>
      <c r="BP194" s="22"/>
      <c r="BQ194" s="22"/>
      <c r="BR194" s="15"/>
      <c r="CF194" s="15"/>
      <c r="CL194" s="22"/>
      <c r="CM194" s="15"/>
      <c r="CR194" s="22"/>
      <c r="CT194" s="15"/>
      <c r="CW194" s="22"/>
      <c r="DA194" s="15"/>
      <c r="DH194" s="15"/>
      <c r="DJ194" s="22"/>
      <c r="DO194" s="15"/>
      <c r="DV194" s="15"/>
      <c r="EC194" s="15"/>
      <c r="EJ194" s="15"/>
      <c r="EQ194" s="15"/>
      <c r="EX194" s="15"/>
      <c r="FE194" s="15"/>
      <c r="FL194" s="15"/>
      <c r="FS194" s="15"/>
      <c r="FZ194" s="15"/>
      <c r="GG194" s="15"/>
      <c r="GN194" s="15"/>
      <c r="GP194" s="22"/>
      <c r="GQ194" s="22"/>
      <c r="GR194" s="22"/>
      <c r="GS194" s="22"/>
      <c r="GT194" s="22"/>
      <c r="GU194" s="15"/>
      <c r="GV194" s="22"/>
      <c r="GW194" s="22"/>
      <c r="GX194" s="22"/>
      <c r="GY194" s="18"/>
      <c r="GZ194" s="18"/>
      <c r="HA194" s="18"/>
      <c r="HB194" s="18"/>
      <c r="HC194" s="18"/>
      <c r="HD194" s="18"/>
      <c r="HE194" s="18"/>
      <c r="HF194" s="18"/>
      <c r="HG194" s="18"/>
      <c r="HH194" s="18"/>
      <c r="HI194" s="18"/>
      <c r="HJ194" s="18"/>
      <c r="HK194" s="18"/>
      <c r="HL194" s="18"/>
      <c r="HM194" s="18"/>
      <c r="HN194" s="18"/>
      <c r="HO194" s="18"/>
      <c r="HP194" s="18"/>
      <c r="HQ194" s="18"/>
      <c r="HR194" s="18"/>
      <c r="HS194" s="18"/>
      <c r="HT194" s="18"/>
      <c r="HU194" s="18"/>
      <c r="HV194" s="18"/>
      <c r="HW194" s="18"/>
      <c r="HX194" s="18"/>
      <c r="HY194" s="18"/>
      <c r="HZ194" s="18"/>
      <c r="IA194" s="18"/>
      <c r="IB194" s="18"/>
      <c r="IC194" s="18"/>
      <c r="ID194" s="18"/>
      <c r="IE194" s="18"/>
      <c r="IF194" s="18"/>
      <c r="IG194" s="18"/>
      <c r="IH194" s="18"/>
      <c r="II194" s="18"/>
      <c r="IJ194" s="18"/>
      <c r="IK194" s="18"/>
      <c r="IL194" s="18"/>
      <c r="IM194" s="18"/>
      <c r="IN194" s="18"/>
      <c r="IO194" s="18"/>
      <c r="IP194" s="18"/>
      <c r="IQ194" s="18"/>
      <c r="IR194" s="18"/>
      <c r="IS194" s="18"/>
      <c r="IT194" s="18"/>
      <c r="IU194" s="18"/>
      <c r="IV194" s="18"/>
      <c r="IW194" s="18"/>
      <c r="IX194" s="18"/>
      <c r="IY194" s="18"/>
      <c r="IZ194" s="18"/>
      <c r="JA194" s="18"/>
      <c r="JB194" s="18"/>
      <c r="JC194" s="18"/>
      <c r="JD194" s="18"/>
      <c r="JE194" s="18"/>
      <c r="JF194" s="18"/>
    </row>
    <row r="195" spans="36:266" x14ac:dyDescent="0.3">
      <c r="AJ195" s="24"/>
      <c r="AK195" s="24"/>
      <c r="AL195" s="20"/>
      <c r="AM195" s="23"/>
      <c r="AN195" s="18"/>
      <c r="AO195" s="24"/>
      <c r="AW195" s="71"/>
      <c r="AX195" s="71"/>
      <c r="AY195" s="71"/>
      <c r="BB195" s="25"/>
      <c r="BC195" s="21"/>
      <c r="BG195" s="18"/>
      <c r="BN195" s="22"/>
      <c r="BO195" s="22"/>
      <c r="BP195" s="22"/>
      <c r="BQ195" s="22"/>
      <c r="BR195" s="15"/>
      <c r="CF195" s="15"/>
      <c r="CL195" s="22"/>
      <c r="CM195" s="15"/>
      <c r="CR195" s="22"/>
      <c r="CT195" s="15"/>
      <c r="CW195" s="22"/>
      <c r="DA195" s="15"/>
      <c r="DH195" s="15"/>
      <c r="DJ195" s="22"/>
      <c r="DO195" s="15"/>
      <c r="DV195" s="15"/>
      <c r="EC195" s="15"/>
      <c r="EJ195" s="15"/>
      <c r="EQ195" s="15"/>
      <c r="EX195" s="15"/>
      <c r="FE195" s="15"/>
      <c r="FL195" s="15"/>
      <c r="FS195" s="15"/>
      <c r="FZ195" s="15"/>
      <c r="GG195" s="15"/>
      <c r="GN195" s="15"/>
      <c r="GP195" s="22"/>
      <c r="GQ195" s="22"/>
      <c r="GR195" s="22"/>
      <c r="GS195" s="22"/>
      <c r="GT195" s="22"/>
      <c r="GU195" s="15"/>
      <c r="GV195" s="22"/>
      <c r="GW195" s="22"/>
      <c r="GX195" s="22"/>
      <c r="GY195" s="18"/>
      <c r="GZ195" s="18"/>
      <c r="HA195" s="18"/>
      <c r="HB195" s="18"/>
      <c r="HC195" s="18"/>
      <c r="HD195" s="18"/>
      <c r="HE195" s="18"/>
      <c r="HF195" s="18"/>
      <c r="HG195" s="18"/>
      <c r="HH195" s="18"/>
      <c r="HI195" s="18"/>
      <c r="HJ195" s="18"/>
      <c r="HK195" s="18"/>
      <c r="HL195" s="18"/>
      <c r="HM195" s="18"/>
      <c r="HN195" s="18"/>
      <c r="HO195" s="18"/>
      <c r="HP195" s="18"/>
      <c r="HQ195" s="18"/>
      <c r="HR195" s="18"/>
      <c r="HS195" s="18"/>
      <c r="HT195" s="18"/>
      <c r="HU195" s="18"/>
      <c r="HV195" s="18"/>
      <c r="HW195" s="18"/>
      <c r="HX195" s="18"/>
      <c r="HY195" s="18"/>
      <c r="HZ195" s="18"/>
      <c r="IA195" s="18"/>
      <c r="IB195" s="18"/>
      <c r="IC195" s="18"/>
      <c r="ID195" s="18"/>
      <c r="IE195" s="18"/>
      <c r="IF195" s="18"/>
      <c r="IG195" s="18"/>
      <c r="IH195" s="18"/>
      <c r="II195" s="18"/>
      <c r="IJ195" s="18"/>
      <c r="IK195" s="18"/>
      <c r="IL195" s="18"/>
      <c r="IM195" s="18"/>
      <c r="IN195" s="18"/>
      <c r="IO195" s="18"/>
      <c r="IP195" s="18"/>
      <c r="IQ195" s="18"/>
      <c r="IR195" s="18"/>
      <c r="IS195" s="18"/>
      <c r="IT195" s="18"/>
      <c r="IU195" s="18"/>
      <c r="IV195" s="18"/>
      <c r="IW195" s="18"/>
      <c r="IX195" s="18"/>
      <c r="IY195" s="18"/>
      <c r="IZ195" s="18"/>
      <c r="JA195" s="18"/>
      <c r="JB195" s="18"/>
      <c r="JC195" s="18"/>
      <c r="JD195" s="18"/>
      <c r="JE195" s="18"/>
      <c r="JF195" s="18"/>
    </row>
    <row r="196" spans="36:266" x14ac:dyDescent="0.3">
      <c r="AJ196" s="24"/>
      <c r="AK196" s="24"/>
      <c r="AL196" s="20"/>
      <c r="AM196" s="23"/>
      <c r="AN196" s="18"/>
      <c r="AO196" s="24"/>
      <c r="AW196" s="71"/>
      <c r="AX196" s="71"/>
      <c r="AY196" s="71"/>
      <c r="BB196" s="25"/>
      <c r="BC196" s="21"/>
      <c r="BG196" s="18"/>
      <c r="BN196" s="22"/>
      <c r="BO196" s="22"/>
      <c r="BP196" s="22"/>
      <c r="BQ196" s="22"/>
      <c r="BR196" s="15"/>
      <c r="CF196" s="15"/>
      <c r="CL196" s="22"/>
      <c r="CM196" s="15"/>
      <c r="CR196" s="22"/>
      <c r="CT196" s="15"/>
      <c r="CW196" s="22"/>
      <c r="DA196" s="15"/>
      <c r="DH196" s="15"/>
      <c r="DJ196" s="22"/>
      <c r="DO196" s="15"/>
      <c r="DV196" s="15"/>
      <c r="EC196" s="15"/>
      <c r="EJ196" s="15"/>
      <c r="EQ196" s="15"/>
      <c r="EX196" s="15"/>
      <c r="FE196" s="15"/>
      <c r="FL196" s="15"/>
      <c r="FS196" s="15"/>
      <c r="FZ196" s="15"/>
      <c r="GG196" s="15"/>
      <c r="GN196" s="15"/>
      <c r="GP196" s="22"/>
      <c r="GQ196" s="22"/>
      <c r="GR196" s="22"/>
      <c r="GS196" s="22"/>
      <c r="GT196" s="22"/>
      <c r="GU196" s="15"/>
      <c r="GV196" s="22"/>
      <c r="GW196" s="22"/>
      <c r="GX196" s="22"/>
      <c r="GY196" s="18"/>
      <c r="GZ196" s="18"/>
      <c r="HA196" s="18"/>
      <c r="HB196" s="18"/>
      <c r="HC196" s="18"/>
      <c r="HD196" s="18"/>
      <c r="HE196" s="18"/>
      <c r="HF196" s="18"/>
      <c r="HG196" s="18"/>
      <c r="HH196" s="18"/>
      <c r="HI196" s="18"/>
      <c r="HJ196" s="18"/>
      <c r="HK196" s="18"/>
      <c r="HL196" s="18"/>
      <c r="HM196" s="18"/>
      <c r="HN196" s="18"/>
      <c r="HO196" s="18"/>
      <c r="HP196" s="18"/>
      <c r="HQ196" s="18"/>
      <c r="HR196" s="18"/>
      <c r="HS196" s="18"/>
      <c r="HT196" s="18"/>
      <c r="HU196" s="18"/>
      <c r="HV196" s="18"/>
      <c r="HW196" s="18"/>
      <c r="HX196" s="18"/>
      <c r="HY196" s="18"/>
      <c r="HZ196" s="18"/>
      <c r="IA196" s="18"/>
      <c r="IB196" s="18"/>
      <c r="IC196" s="18"/>
      <c r="ID196" s="18"/>
      <c r="IE196" s="18"/>
      <c r="IF196" s="18"/>
      <c r="IG196" s="18"/>
      <c r="IH196" s="18"/>
      <c r="II196" s="18"/>
      <c r="IJ196" s="18"/>
      <c r="IK196" s="18"/>
      <c r="IL196" s="18"/>
      <c r="IM196" s="18"/>
      <c r="IN196" s="18"/>
      <c r="IO196" s="18"/>
      <c r="IP196" s="18"/>
      <c r="IQ196" s="18"/>
      <c r="IR196" s="18"/>
      <c r="IS196" s="18"/>
      <c r="IT196" s="18"/>
      <c r="IU196" s="18"/>
      <c r="IV196" s="18"/>
      <c r="IW196" s="18"/>
      <c r="IX196" s="18"/>
      <c r="IY196" s="18"/>
      <c r="IZ196" s="18"/>
      <c r="JA196" s="18"/>
      <c r="JB196" s="18"/>
      <c r="JC196" s="18"/>
      <c r="JD196" s="18"/>
      <c r="JE196" s="18"/>
      <c r="JF196" s="18"/>
    </row>
    <row r="197" spans="36:266" x14ac:dyDescent="0.3">
      <c r="AJ197" s="24"/>
      <c r="AK197" s="24"/>
      <c r="AL197" s="20"/>
      <c r="AM197" s="23"/>
      <c r="AN197" s="18"/>
      <c r="AO197" s="24"/>
      <c r="AW197" s="71"/>
      <c r="AX197" s="71"/>
      <c r="AY197" s="71"/>
      <c r="BB197" s="25"/>
      <c r="BC197" s="21"/>
      <c r="BG197" s="18"/>
      <c r="BN197" s="22"/>
      <c r="BO197" s="22"/>
      <c r="BP197" s="22"/>
      <c r="BQ197" s="22"/>
      <c r="BR197" s="15"/>
      <c r="CF197" s="15"/>
      <c r="CL197" s="22"/>
      <c r="CM197" s="15"/>
      <c r="CR197" s="22"/>
      <c r="CT197" s="15"/>
      <c r="CW197" s="22"/>
      <c r="DA197" s="15"/>
      <c r="DH197" s="15"/>
      <c r="DJ197" s="22"/>
      <c r="DO197" s="15"/>
      <c r="DV197" s="15"/>
      <c r="EC197" s="15"/>
      <c r="EJ197" s="15"/>
      <c r="EQ197" s="15"/>
      <c r="EX197" s="15"/>
      <c r="FE197" s="15"/>
      <c r="FL197" s="15"/>
      <c r="FS197" s="15"/>
      <c r="FZ197" s="15"/>
      <c r="GG197" s="15"/>
      <c r="GN197" s="15"/>
      <c r="GP197" s="22"/>
      <c r="GQ197" s="22"/>
      <c r="GR197" s="22"/>
      <c r="GS197" s="22"/>
      <c r="GT197" s="22"/>
      <c r="GU197" s="15"/>
      <c r="GV197" s="22"/>
      <c r="GW197" s="22"/>
      <c r="GX197" s="22"/>
      <c r="GY197" s="18"/>
      <c r="GZ197" s="18"/>
      <c r="HA197" s="18"/>
      <c r="HB197" s="18"/>
      <c r="HC197" s="18"/>
      <c r="HD197" s="18"/>
      <c r="HE197" s="18"/>
      <c r="HF197" s="18"/>
      <c r="HG197" s="18"/>
      <c r="HH197" s="18"/>
      <c r="HI197" s="18"/>
      <c r="HJ197" s="18"/>
      <c r="HK197" s="18"/>
      <c r="HL197" s="18"/>
      <c r="HM197" s="18"/>
      <c r="HN197" s="18"/>
      <c r="HO197" s="18"/>
      <c r="HP197" s="18"/>
      <c r="HQ197" s="18"/>
      <c r="HR197" s="18"/>
      <c r="HS197" s="18"/>
      <c r="HT197" s="18"/>
      <c r="HU197" s="18"/>
      <c r="HV197" s="18"/>
      <c r="HW197" s="18"/>
      <c r="HX197" s="18"/>
      <c r="HY197" s="18"/>
      <c r="HZ197" s="18"/>
      <c r="IA197" s="18"/>
      <c r="IB197" s="18"/>
      <c r="IC197" s="18"/>
      <c r="ID197" s="18"/>
      <c r="IE197" s="18"/>
      <c r="IF197" s="18"/>
      <c r="IG197" s="18"/>
      <c r="IH197" s="18"/>
      <c r="II197" s="18"/>
      <c r="IJ197" s="18"/>
      <c r="IK197" s="18"/>
      <c r="IL197" s="18"/>
      <c r="IM197" s="18"/>
      <c r="IN197" s="18"/>
      <c r="IO197" s="18"/>
      <c r="IP197" s="18"/>
      <c r="IQ197" s="18"/>
      <c r="IR197" s="18"/>
      <c r="IS197" s="18"/>
      <c r="IT197" s="18"/>
      <c r="IU197" s="18"/>
      <c r="IV197" s="18"/>
      <c r="IW197" s="18"/>
      <c r="IX197" s="18"/>
      <c r="IY197" s="18"/>
      <c r="IZ197" s="18"/>
      <c r="JA197" s="18"/>
      <c r="JB197" s="18"/>
      <c r="JC197" s="18"/>
      <c r="JD197" s="18"/>
      <c r="JE197" s="18"/>
      <c r="JF197" s="18"/>
    </row>
    <row r="198" spans="36:266" x14ac:dyDescent="0.3">
      <c r="AJ198" s="24"/>
      <c r="AK198" s="24"/>
      <c r="AL198" s="20"/>
      <c r="AM198" s="23"/>
      <c r="AN198" s="18"/>
      <c r="AO198" s="24"/>
      <c r="AW198" s="71"/>
      <c r="AX198" s="71"/>
      <c r="AY198" s="71"/>
      <c r="BB198" s="25"/>
      <c r="BC198" s="21"/>
      <c r="BG198" s="18"/>
      <c r="BN198" s="22"/>
      <c r="BO198" s="22"/>
      <c r="BP198" s="22"/>
      <c r="BQ198" s="22"/>
      <c r="BR198" s="15"/>
      <c r="CF198" s="15"/>
      <c r="CL198" s="22"/>
      <c r="CM198" s="15"/>
      <c r="CR198" s="22"/>
      <c r="CT198" s="15"/>
      <c r="CW198" s="22"/>
      <c r="DA198" s="15"/>
      <c r="DH198" s="15"/>
      <c r="DJ198" s="22"/>
      <c r="DO198" s="15"/>
      <c r="DV198" s="15"/>
      <c r="EC198" s="15"/>
      <c r="EJ198" s="15"/>
      <c r="EQ198" s="15"/>
      <c r="EX198" s="15"/>
      <c r="FE198" s="15"/>
      <c r="FL198" s="15"/>
      <c r="FS198" s="15"/>
      <c r="FZ198" s="15"/>
      <c r="GG198" s="15"/>
      <c r="GN198" s="15"/>
      <c r="GP198" s="22"/>
      <c r="GQ198" s="22"/>
      <c r="GR198" s="22"/>
      <c r="GS198" s="22"/>
      <c r="GT198" s="22"/>
      <c r="GU198" s="15"/>
      <c r="GV198" s="22"/>
      <c r="GW198" s="22"/>
      <c r="GX198" s="22"/>
      <c r="GY198" s="18"/>
      <c r="GZ198" s="18"/>
      <c r="HA198" s="18"/>
      <c r="HB198" s="18"/>
      <c r="HC198" s="18"/>
      <c r="HD198" s="18"/>
      <c r="HE198" s="18"/>
      <c r="HF198" s="18"/>
      <c r="HG198" s="18"/>
      <c r="HH198" s="18"/>
      <c r="HI198" s="18"/>
      <c r="HJ198" s="18"/>
      <c r="HK198" s="18"/>
      <c r="HL198" s="18"/>
      <c r="HM198" s="18"/>
      <c r="HN198" s="18"/>
      <c r="HO198" s="18"/>
      <c r="HP198" s="18"/>
      <c r="HQ198" s="18"/>
      <c r="HR198" s="18"/>
      <c r="HS198" s="18"/>
      <c r="HT198" s="18"/>
      <c r="HU198" s="18"/>
      <c r="HV198" s="18"/>
      <c r="HW198" s="18"/>
      <c r="HX198" s="18"/>
      <c r="HY198" s="18"/>
      <c r="HZ198" s="18"/>
      <c r="IA198" s="18"/>
      <c r="IB198" s="18"/>
      <c r="IC198" s="18"/>
      <c r="ID198" s="18"/>
      <c r="IE198" s="18"/>
      <c r="IF198" s="18"/>
      <c r="IG198" s="18"/>
      <c r="IH198" s="18"/>
      <c r="II198" s="18"/>
      <c r="IJ198" s="18"/>
      <c r="IK198" s="18"/>
      <c r="IL198" s="18"/>
      <c r="IM198" s="18"/>
      <c r="IN198" s="18"/>
      <c r="IO198" s="18"/>
      <c r="IP198" s="18"/>
      <c r="IQ198" s="18"/>
      <c r="IR198" s="18"/>
      <c r="IS198" s="18"/>
      <c r="IT198" s="18"/>
      <c r="IU198" s="18"/>
      <c r="IV198" s="18"/>
      <c r="IW198" s="18"/>
      <c r="IX198" s="18"/>
      <c r="IY198" s="18"/>
      <c r="IZ198" s="18"/>
      <c r="JA198" s="18"/>
      <c r="JB198" s="18"/>
      <c r="JC198" s="18"/>
      <c r="JD198" s="18"/>
      <c r="JE198" s="18"/>
      <c r="JF198" s="18"/>
    </row>
    <row r="199" spans="36:266" x14ac:dyDescent="0.3">
      <c r="AJ199" s="24"/>
      <c r="AK199" s="24"/>
      <c r="AL199" s="20"/>
      <c r="AM199" s="23"/>
      <c r="AN199" s="18"/>
      <c r="AO199" s="24"/>
      <c r="AW199" s="71"/>
      <c r="AX199" s="71"/>
      <c r="AY199" s="71"/>
      <c r="BB199" s="25"/>
      <c r="BC199" s="21"/>
      <c r="BG199" s="18"/>
      <c r="BN199" s="22"/>
      <c r="BO199" s="22"/>
      <c r="BP199" s="22"/>
      <c r="BQ199" s="22"/>
      <c r="BR199" s="15"/>
      <c r="CF199" s="15"/>
      <c r="CL199" s="22"/>
      <c r="CM199" s="15"/>
      <c r="CR199" s="22"/>
      <c r="CT199" s="15"/>
      <c r="CW199" s="22"/>
      <c r="DA199" s="15"/>
      <c r="DH199" s="15"/>
      <c r="DJ199" s="22"/>
      <c r="DO199" s="15"/>
      <c r="DV199" s="15"/>
      <c r="EC199" s="15"/>
      <c r="EJ199" s="15"/>
      <c r="EQ199" s="15"/>
      <c r="EX199" s="15"/>
      <c r="FE199" s="15"/>
      <c r="FL199" s="15"/>
      <c r="FS199" s="15"/>
      <c r="FZ199" s="15"/>
      <c r="GG199" s="15"/>
      <c r="GN199" s="15"/>
      <c r="GP199" s="22"/>
      <c r="GQ199" s="22"/>
      <c r="GR199" s="22"/>
      <c r="GS199" s="22"/>
      <c r="GT199" s="22"/>
      <c r="GU199" s="15"/>
      <c r="GV199" s="22"/>
      <c r="GW199" s="22"/>
      <c r="GX199" s="22"/>
      <c r="GY199" s="18"/>
      <c r="GZ199" s="18"/>
      <c r="HA199" s="18"/>
      <c r="HB199" s="18"/>
      <c r="HC199" s="18"/>
      <c r="HD199" s="18"/>
      <c r="HE199" s="18"/>
      <c r="HF199" s="18"/>
      <c r="HG199" s="18"/>
      <c r="HH199" s="18"/>
      <c r="HI199" s="18"/>
      <c r="HJ199" s="18"/>
      <c r="HK199" s="18"/>
      <c r="HL199" s="18"/>
      <c r="HM199" s="18"/>
      <c r="HN199" s="18"/>
      <c r="HO199" s="18"/>
      <c r="HP199" s="18"/>
      <c r="HQ199" s="18"/>
      <c r="HR199" s="18"/>
      <c r="HS199" s="18"/>
      <c r="HT199" s="18"/>
      <c r="HU199" s="18"/>
      <c r="HV199" s="18"/>
      <c r="HW199" s="18"/>
      <c r="HX199" s="18"/>
      <c r="HY199" s="18"/>
      <c r="HZ199" s="18"/>
      <c r="IA199" s="18"/>
      <c r="IB199" s="18"/>
      <c r="IC199" s="18"/>
      <c r="ID199" s="18"/>
      <c r="IE199" s="18"/>
      <c r="IF199" s="18"/>
      <c r="IG199" s="18"/>
      <c r="IH199" s="18"/>
      <c r="II199" s="18"/>
      <c r="IJ199" s="18"/>
      <c r="IK199" s="18"/>
      <c r="IL199" s="18"/>
      <c r="IM199" s="18"/>
      <c r="IN199" s="18"/>
      <c r="IO199" s="18"/>
      <c r="IP199" s="18"/>
      <c r="IQ199" s="18"/>
      <c r="IR199" s="18"/>
      <c r="IS199" s="18"/>
      <c r="IT199" s="18"/>
      <c r="IU199" s="18"/>
      <c r="IV199" s="18"/>
      <c r="IW199" s="18"/>
      <c r="IX199" s="18"/>
      <c r="IY199" s="18"/>
      <c r="IZ199" s="18"/>
      <c r="JA199" s="18"/>
      <c r="JB199" s="18"/>
      <c r="JC199" s="18"/>
      <c r="JD199" s="18"/>
      <c r="JE199" s="18"/>
      <c r="JF199" s="18"/>
    </row>
    <row r="200" spans="36:266" x14ac:dyDescent="0.3">
      <c r="AJ200" s="24"/>
      <c r="AK200" s="24"/>
      <c r="AL200" s="20"/>
      <c r="AM200" s="23"/>
      <c r="AN200" s="18"/>
      <c r="AO200" s="24"/>
      <c r="AW200" s="71"/>
      <c r="AX200" s="71"/>
      <c r="AY200" s="71"/>
      <c r="BB200" s="25"/>
      <c r="BC200" s="21"/>
      <c r="BG200" s="18"/>
      <c r="BN200" s="22"/>
      <c r="BO200" s="22"/>
      <c r="BP200" s="22"/>
      <c r="BQ200" s="22"/>
      <c r="BR200" s="15"/>
      <c r="CF200" s="15"/>
      <c r="CL200" s="22"/>
      <c r="CM200" s="15"/>
      <c r="CR200" s="22"/>
      <c r="CT200" s="15"/>
      <c r="CW200" s="22"/>
      <c r="DA200" s="15"/>
      <c r="DH200" s="15"/>
      <c r="DJ200" s="22"/>
      <c r="DO200" s="15"/>
      <c r="DV200" s="15"/>
      <c r="EC200" s="15"/>
      <c r="EJ200" s="15"/>
      <c r="EQ200" s="15"/>
      <c r="EX200" s="15"/>
      <c r="FE200" s="15"/>
      <c r="FL200" s="15"/>
      <c r="FS200" s="15"/>
      <c r="FZ200" s="15"/>
      <c r="GG200" s="15"/>
      <c r="GN200" s="15"/>
      <c r="GP200" s="22"/>
      <c r="GQ200" s="22"/>
      <c r="GR200" s="22"/>
      <c r="GS200" s="22"/>
      <c r="GT200" s="22"/>
      <c r="GU200" s="15"/>
      <c r="GV200" s="22"/>
      <c r="GW200" s="22"/>
      <c r="GX200" s="22"/>
      <c r="GY200" s="18"/>
      <c r="GZ200" s="18"/>
      <c r="HA200" s="18"/>
      <c r="HB200" s="18"/>
      <c r="HC200" s="18"/>
      <c r="HD200" s="18"/>
      <c r="HE200" s="18"/>
      <c r="HF200" s="18"/>
      <c r="HG200" s="18"/>
      <c r="HH200" s="18"/>
      <c r="HI200" s="18"/>
      <c r="HJ200" s="18"/>
      <c r="HK200" s="18"/>
      <c r="HL200" s="18"/>
      <c r="HM200" s="18"/>
      <c r="HN200" s="18"/>
      <c r="HO200" s="18"/>
      <c r="HP200" s="18"/>
      <c r="HQ200" s="18"/>
      <c r="HR200" s="18"/>
      <c r="HS200" s="18"/>
      <c r="HT200" s="18"/>
      <c r="HU200" s="18"/>
      <c r="HV200" s="18"/>
      <c r="HW200" s="18"/>
      <c r="HX200" s="18"/>
      <c r="HY200" s="18"/>
      <c r="HZ200" s="18"/>
      <c r="IA200" s="18"/>
      <c r="IB200" s="18"/>
      <c r="IC200" s="18"/>
      <c r="ID200" s="18"/>
      <c r="IE200" s="18"/>
      <c r="IF200" s="18"/>
      <c r="IG200" s="18"/>
      <c r="IH200" s="18"/>
      <c r="II200" s="18"/>
      <c r="IJ200" s="18"/>
      <c r="IK200" s="18"/>
      <c r="IL200" s="18"/>
      <c r="IM200" s="18"/>
      <c r="IN200" s="18"/>
      <c r="IO200" s="18"/>
      <c r="IP200" s="18"/>
      <c r="IQ200" s="18"/>
      <c r="IR200" s="18"/>
      <c r="IS200" s="18"/>
      <c r="IT200" s="18"/>
      <c r="IU200" s="18"/>
      <c r="IV200" s="18"/>
      <c r="IW200" s="18"/>
      <c r="IX200" s="18"/>
      <c r="IY200" s="18"/>
      <c r="IZ200" s="18"/>
      <c r="JA200" s="18"/>
      <c r="JB200" s="18"/>
      <c r="JC200" s="18"/>
      <c r="JD200" s="18"/>
      <c r="JE200" s="18"/>
      <c r="JF200" s="18"/>
    </row>
    <row r="201" spans="36:266" x14ac:dyDescent="0.3">
      <c r="AJ201" s="24"/>
      <c r="AK201" s="24"/>
      <c r="AL201" s="20"/>
      <c r="AM201" s="23"/>
      <c r="AN201" s="18"/>
      <c r="AO201" s="24"/>
      <c r="AW201" s="71"/>
      <c r="AX201" s="71"/>
      <c r="AY201" s="71"/>
      <c r="BB201" s="25"/>
      <c r="BC201" s="21"/>
      <c r="BG201" s="18"/>
      <c r="BN201" s="22"/>
      <c r="BO201" s="22"/>
      <c r="BP201" s="22"/>
      <c r="BQ201" s="22"/>
      <c r="BR201" s="15"/>
      <c r="CF201" s="15"/>
      <c r="CL201" s="22"/>
      <c r="CM201" s="15"/>
      <c r="CR201" s="22"/>
      <c r="CT201" s="15"/>
      <c r="CW201" s="22"/>
      <c r="DA201" s="15"/>
      <c r="DH201" s="15"/>
      <c r="DJ201" s="22"/>
      <c r="DO201" s="15"/>
      <c r="DV201" s="15"/>
      <c r="EC201" s="15"/>
      <c r="EJ201" s="15"/>
      <c r="EQ201" s="15"/>
      <c r="EX201" s="15"/>
      <c r="FE201" s="15"/>
      <c r="FL201" s="15"/>
      <c r="FS201" s="15"/>
      <c r="FZ201" s="15"/>
      <c r="GG201" s="15"/>
      <c r="GN201" s="15"/>
      <c r="GP201" s="22"/>
      <c r="GQ201" s="22"/>
      <c r="GR201" s="22"/>
      <c r="GS201" s="22"/>
      <c r="GT201" s="22"/>
      <c r="GU201" s="15"/>
      <c r="GV201" s="22"/>
      <c r="GW201" s="22"/>
      <c r="GX201" s="22"/>
      <c r="GY201" s="18"/>
      <c r="GZ201" s="18"/>
      <c r="HA201" s="18"/>
      <c r="HB201" s="18"/>
      <c r="HC201" s="18"/>
      <c r="HD201" s="18"/>
      <c r="HE201" s="18"/>
      <c r="HF201" s="18"/>
      <c r="HG201" s="18"/>
      <c r="HH201" s="18"/>
      <c r="HI201" s="18"/>
      <c r="HJ201" s="18"/>
      <c r="HK201" s="18"/>
      <c r="HL201" s="18"/>
      <c r="HM201" s="18"/>
      <c r="HN201" s="18"/>
      <c r="HO201" s="18"/>
      <c r="HP201" s="18"/>
      <c r="HQ201" s="18"/>
      <c r="HR201" s="18"/>
      <c r="HS201" s="18"/>
      <c r="HT201" s="18"/>
      <c r="HU201" s="18"/>
      <c r="HV201" s="18"/>
      <c r="HW201" s="18"/>
      <c r="HX201" s="18"/>
      <c r="HY201" s="18"/>
      <c r="HZ201" s="18"/>
      <c r="IA201" s="18"/>
      <c r="IB201" s="18"/>
      <c r="IC201" s="18"/>
      <c r="ID201" s="18"/>
      <c r="IE201" s="18"/>
      <c r="IF201" s="18"/>
      <c r="IG201" s="18"/>
      <c r="IH201" s="18"/>
      <c r="II201" s="18"/>
      <c r="IJ201" s="18"/>
      <c r="IK201" s="18"/>
      <c r="IL201" s="18"/>
      <c r="IM201" s="18"/>
      <c r="IN201" s="18"/>
      <c r="IO201" s="18"/>
      <c r="IP201" s="18"/>
      <c r="IQ201" s="18"/>
      <c r="IR201" s="18"/>
      <c r="IS201" s="18"/>
      <c r="IT201" s="18"/>
      <c r="IU201" s="18"/>
      <c r="IV201" s="18"/>
      <c r="IW201" s="18"/>
      <c r="IX201" s="18"/>
      <c r="IY201" s="18"/>
      <c r="IZ201" s="18"/>
      <c r="JA201" s="18"/>
      <c r="JB201" s="18"/>
      <c r="JC201" s="18"/>
      <c r="JD201" s="18"/>
      <c r="JE201" s="18"/>
      <c r="JF201" s="18"/>
    </row>
    <row r="202" spans="36:266" x14ac:dyDescent="0.3">
      <c r="AJ202" s="24"/>
      <c r="AK202" s="24"/>
      <c r="AL202" s="20"/>
      <c r="AM202" s="23"/>
      <c r="AN202" s="18"/>
      <c r="AO202" s="24"/>
      <c r="AW202" s="71"/>
      <c r="AX202" s="71"/>
      <c r="AY202" s="71"/>
      <c r="BB202" s="25"/>
      <c r="BC202" s="21"/>
      <c r="BG202" s="18"/>
      <c r="BN202" s="22"/>
      <c r="BO202" s="22"/>
      <c r="BP202" s="22"/>
      <c r="BQ202" s="22"/>
      <c r="BR202" s="15"/>
      <c r="CF202" s="15"/>
      <c r="CL202" s="22"/>
      <c r="CM202" s="15"/>
      <c r="CR202" s="22"/>
      <c r="CT202" s="15"/>
      <c r="CW202" s="22"/>
      <c r="DA202" s="15"/>
      <c r="DH202" s="15"/>
      <c r="DJ202" s="22"/>
      <c r="DO202" s="15"/>
      <c r="DV202" s="15"/>
      <c r="EC202" s="15"/>
      <c r="EJ202" s="15"/>
      <c r="EQ202" s="15"/>
      <c r="EX202" s="15"/>
      <c r="FE202" s="15"/>
      <c r="FL202" s="15"/>
      <c r="FS202" s="15"/>
      <c r="FZ202" s="15"/>
      <c r="GG202" s="15"/>
      <c r="GN202" s="15"/>
      <c r="GP202" s="22"/>
      <c r="GQ202" s="22"/>
      <c r="GR202" s="22"/>
      <c r="GS202" s="22"/>
      <c r="GT202" s="22"/>
      <c r="GU202" s="15"/>
      <c r="GV202" s="22"/>
      <c r="GW202" s="22"/>
      <c r="GX202" s="22"/>
      <c r="GY202" s="18"/>
      <c r="GZ202" s="18"/>
      <c r="HA202" s="18"/>
      <c r="HB202" s="18"/>
      <c r="HC202" s="18"/>
      <c r="HD202" s="18"/>
      <c r="HE202" s="18"/>
      <c r="HF202" s="18"/>
      <c r="HG202" s="18"/>
      <c r="HH202" s="18"/>
      <c r="HI202" s="18"/>
      <c r="HJ202" s="18"/>
      <c r="HK202" s="18"/>
      <c r="HL202" s="18"/>
      <c r="HM202" s="18"/>
      <c r="HN202" s="18"/>
      <c r="HO202" s="18"/>
      <c r="HP202" s="18"/>
      <c r="HQ202" s="18"/>
      <c r="HR202" s="18"/>
      <c r="HS202" s="18"/>
      <c r="HT202" s="18"/>
      <c r="HU202" s="18"/>
      <c r="HV202" s="18"/>
      <c r="HW202" s="18"/>
      <c r="HX202" s="18"/>
      <c r="HY202" s="18"/>
      <c r="HZ202" s="18"/>
      <c r="IA202" s="18"/>
      <c r="IB202" s="18"/>
      <c r="IC202" s="18"/>
      <c r="ID202" s="18"/>
      <c r="IE202" s="18"/>
      <c r="IF202" s="18"/>
      <c r="IG202" s="18"/>
      <c r="IH202" s="18"/>
      <c r="II202" s="18"/>
      <c r="IJ202" s="18"/>
      <c r="IK202" s="18"/>
      <c r="IL202" s="18"/>
      <c r="IM202" s="18"/>
      <c r="IN202" s="18"/>
      <c r="IO202" s="18"/>
      <c r="IP202" s="18"/>
      <c r="IQ202" s="18"/>
      <c r="IR202" s="18"/>
      <c r="IS202" s="18"/>
      <c r="IT202" s="18"/>
      <c r="IU202" s="18"/>
      <c r="IV202" s="18"/>
      <c r="IW202" s="18"/>
      <c r="IX202" s="18"/>
      <c r="IY202" s="18"/>
      <c r="IZ202" s="18"/>
      <c r="JA202" s="18"/>
      <c r="JB202" s="18"/>
      <c r="JC202" s="18"/>
      <c r="JD202" s="18"/>
      <c r="JE202" s="18"/>
      <c r="JF202" s="18"/>
    </row>
    <row r="203" spans="36:266" x14ac:dyDescent="0.3">
      <c r="AJ203" s="24"/>
      <c r="AK203" s="24"/>
      <c r="AL203" s="20"/>
      <c r="AM203" s="23"/>
      <c r="AN203" s="18"/>
      <c r="AO203" s="24"/>
      <c r="AW203" s="71"/>
      <c r="AX203" s="71"/>
      <c r="AY203" s="71"/>
      <c r="BB203" s="25"/>
      <c r="BC203" s="21"/>
      <c r="BG203" s="18"/>
      <c r="BN203" s="22"/>
      <c r="BO203" s="22"/>
      <c r="BP203" s="22"/>
      <c r="BQ203" s="22"/>
      <c r="BR203" s="15"/>
      <c r="CF203" s="15"/>
      <c r="CL203" s="22"/>
      <c r="CM203" s="15"/>
      <c r="CR203" s="22"/>
      <c r="CT203" s="15"/>
      <c r="CW203" s="22"/>
      <c r="DA203" s="15"/>
      <c r="DH203" s="15"/>
      <c r="DJ203" s="22"/>
      <c r="DO203" s="15"/>
      <c r="DV203" s="15"/>
      <c r="EC203" s="15"/>
      <c r="EJ203" s="15"/>
      <c r="EQ203" s="15"/>
      <c r="EX203" s="15"/>
      <c r="FE203" s="15"/>
      <c r="FL203" s="15"/>
      <c r="FS203" s="15"/>
      <c r="FZ203" s="15"/>
      <c r="GG203" s="15"/>
      <c r="GN203" s="15"/>
      <c r="GP203" s="22"/>
      <c r="GQ203" s="22"/>
      <c r="GR203" s="22"/>
      <c r="GS203" s="22"/>
      <c r="GT203" s="22"/>
      <c r="GU203" s="15"/>
      <c r="GV203" s="22"/>
      <c r="GW203" s="22"/>
      <c r="GX203" s="22"/>
      <c r="GY203" s="18"/>
      <c r="GZ203" s="18"/>
      <c r="HA203" s="18"/>
      <c r="HB203" s="18"/>
      <c r="HC203" s="18"/>
      <c r="HD203" s="18"/>
      <c r="HE203" s="18"/>
      <c r="HF203" s="18"/>
      <c r="HG203" s="18"/>
      <c r="HH203" s="18"/>
      <c r="HI203" s="18"/>
      <c r="HJ203" s="18"/>
      <c r="HK203" s="18"/>
      <c r="HL203" s="18"/>
      <c r="HM203" s="18"/>
      <c r="HN203" s="18"/>
      <c r="HO203" s="18"/>
      <c r="HP203" s="18"/>
      <c r="HQ203" s="18"/>
      <c r="HR203" s="18"/>
      <c r="HS203" s="18"/>
      <c r="HT203" s="18"/>
      <c r="HU203" s="18"/>
      <c r="HV203" s="18"/>
      <c r="HW203" s="18"/>
      <c r="HX203" s="18"/>
      <c r="HY203" s="18"/>
      <c r="HZ203" s="18"/>
      <c r="IA203" s="18"/>
      <c r="IB203" s="18"/>
      <c r="IC203" s="18"/>
      <c r="ID203" s="18"/>
      <c r="IE203" s="18"/>
      <c r="IF203" s="18"/>
      <c r="IG203" s="18"/>
      <c r="IH203" s="18"/>
      <c r="II203" s="18"/>
      <c r="IJ203" s="18"/>
      <c r="IK203" s="18"/>
      <c r="IL203" s="18"/>
      <c r="IM203" s="18"/>
      <c r="IN203" s="18"/>
      <c r="IO203" s="18"/>
      <c r="IP203" s="18"/>
      <c r="IQ203" s="18"/>
      <c r="IR203" s="18"/>
      <c r="IS203" s="18"/>
      <c r="IT203" s="18"/>
      <c r="IU203" s="18"/>
      <c r="IV203" s="18"/>
      <c r="IW203" s="18"/>
      <c r="IX203" s="18"/>
      <c r="IY203" s="18"/>
      <c r="IZ203" s="18"/>
      <c r="JA203" s="18"/>
      <c r="JB203" s="18"/>
      <c r="JC203" s="18"/>
      <c r="JD203" s="18"/>
      <c r="JE203" s="18"/>
      <c r="JF203" s="18"/>
    </row>
    <row r="204" spans="36:266" x14ac:dyDescent="0.3">
      <c r="AJ204" s="24"/>
      <c r="AK204" s="24"/>
      <c r="AL204" s="20"/>
      <c r="AM204" s="23"/>
      <c r="AN204" s="18"/>
      <c r="AO204" s="24"/>
      <c r="AW204" s="71"/>
      <c r="AX204" s="71"/>
      <c r="AY204" s="71"/>
      <c r="BB204" s="25"/>
      <c r="BC204" s="21"/>
      <c r="BG204" s="18"/>
      <c r="BN204" s="22"/>
      <c r="BO204" s="22"/>
      <c r="BP204" s="22"/>
      <c r="BQ204" s="22"/>
      <c r="BR204" s="15"/>
      <c r="CF204" s="15"/>
      <c r="CL204" s="22"/>
      <c r="CM204" s="15"/>
      <c r="CR204" s="22"/>
      <c r="CT204" s="15"/>
      <c r="CW204" s="22"/>
      <c r="DA204" s="15"/>
      <c r="DH204" s="15"/>
      <c r="DJ204" s="22"/>
      <c r="DO204" s="15"/>
      <c r="DV204" s="15"/>
      <c r="EC204" s="15"/>
      <c r="EJ204" s="15"/>
      <c r="EQ204" s="15"/>
      <c r="EX204" s="15"/>
      <c r="FE204" s="15"/>
      <c r="FL204" s="15"/>
      <c r="FS204" s="15"/>
      <c r="FZ204" s="15"/>
      <c r="GG204" s="15"/>
      <c r="GN204" s="15"/>
      <c r="GP204" s="22"/>
      <c r="GQ204" s="22"/>
      <c r="GR204" s="22"/>
      <c r="GS204" s="22"/>
      <c r="GT204" s="22"/>
      <c r="GU204" s="15"/>
      <c r="GV204" s="22"/>
      <c r="GW204" s="22"/>
      <c r="GX204" s="22"/>
      <c r="GY204" s="18"/>
      <c r="GZ204" s="18"/>
      <c r="HA204" s="18"/>
      <c r="HB204" s="18"/>
      <c r="HC204" s="18"/>
      <c r="HD204" s="18"/>
      <c r="HE204" s="18"/>
      <c r="HF204" s="18"/>
      <c r="HG204" s="18"/>
      <c r="HH204" s="18"/>
      <c r="HI204" s="18"/>
      <c r="HJ204" s="18"/>
      <c r="HK204" s="18"/>
      <c r="HL204" s="18"/>
      <c r="HM204" s="18"/>
      <c r="HN204" s="18"/>
      <c r="HO204" s="18"/>
      <c r="HP204" s="18"/>
      <c r="HQ204" s="18"/>
      <c r="HR204" s="18"/>
      <c r="HS204" s="18"/>
      <c r="HT204" s="18"/>
      <c r="HU204" s="18"/>
      <c r="HV204" s="18"/>
      <c r="HW204" s="18"/>
      <c r="HX204" s="18"/>
      <c r="HY204" s="18"/>
      <c r="HZ204" s="18"/>
      <c r="IA204" s="18"/>
      <c r="IB204" s="18"/>
      <c r="IC204" s="18"/>
      <c r="ID204" s="18"/>
      <c r="IE204" s="18"/>
      <c r="IF204" s="18"/>
      <c r="IG204" s="18"/>
      <c r="IH204" s="18"/>
      <c r="II204" s="18"/>
      <c r="IJ204" s="18"/>
      <c r="IK204" s="18"/>
      <c r="IL204" s="18"/>
      <c r="IM204" s="18"/>
      <c r="IN204" s="18"/>
      <c r="IO204" s="18"/>
      <c r="IP204" s="18"/>
      <c r="IQ204" s="18"/>
      <c r="IR204" s="18"/>
      <c r="IS204" s="18"/>
      <c r="IT204" s="18"/>
      <c r="IU204" s="18"/>
      <c r="IV204" s="18"/>
      <c r="IW204" s="18"/>
      <c r="IX204" s="18"/>
      <c r="IY204" s="18"/>
      <c r="IZ204" s="18"/>
      <c r="JA204" s="18"/>
      <c r="JB204" s="18"/>
      <c r="JC204" s="18"/>
      <c r="JD204" s="18"/>
      <c r="JE204" s="18"/>
      <c r="JF204" s="18"/>
    </row>
    <row r="205" spans="36:266" x14ac:dyDescent="0.3">
      <c r="AJ205" s="24"/>
      <c r="AK205" s="24"/>
      <c r="AL205" s="20"/>
      <c r="AM205" s="23"/>
      <c r="AN205" s="18"/>
      <c r="AO205" s="24"/>
      <c r="AW205" s="71"/>
      <c r="AX205" s="71"/>
      <c r="AY205" s="71"/>
      <c r="BB205" s="25"/>
      <c r="BC205" s="21"/>
      <c r="BG205" s="18"/>
      <c r="BN205" s="22"/>
      <c r="BO205" s="22"/>
      <c r="BP205" s="22"/>
      <c r="BQ205" s="22"/>
      <c r="BR205" s="15"/>
      <c r="CF205" s="15"/>
      <c r="CL205" s="22"/>
      <c r="CM205" s="15"/>
      <c r="CR205" s="22"/>
      <c r="CT205" s="15"/>
      <c r="CW205" s="22"/>
      <c r="DA205" s="15"/>
      <c r="DH205" s="15"/>
      <c r="DJ205" s="22"/>
      <c r="DO205" s="15"/>
      <c r="DV205" s="15"/>
      <c r="EC205" s="15"/>
      <c r="EJ205" s="15"/>
      <c r="EQ205" s="15"/>
      <c r="EX205" s="15"/>
      <c r="FE205" s="15"/>
      <c r="FL205" s="15"/>
      <c r="FS205" s="15"/>
      <c r="FZ205" s="15"/>
      <c r="GG205" s="15"/>
      <c r="GN205" s="15"/>
      <c r="GP205" s="22"/>
      <c r="GQ205" s="22"/>
      <c r="GR205" s="22"/>
      <c r="GS205" s="22"/>
      <c r="GT205" s="22"/>
      <c r="GU205" s="15"/>
      <c r="GV205" s="22"/>
      <c r="GW205" s="22"/>
      <c r="GX205" s="22"/>
      <c r="GY205" s="18"/>
      <c r="GZ205" s="18"/>
      <c r="HA205" s="18"/>
      <c r="HB205" s="18"/>
      <c r="HC205" s="18"/>
      <c r="HD205" s="18"/>
      <c r="HE205" s="18"/>
      <c r="HF205" s="18"/>
      <c r="HG205" s="18"/>
      <c r="HH205" s="18"/>
      <c r="HI205" s="18"/>
      <c r="HJ205" s="18"/>
      <c r="HK205" s="18"/>
      <c r="HL205" s="18"/>
      <c r="HM205" s="18"/>
      <c r="HN205" s="18"/>
      <c r="HO205" s="18"/>
      <c r="HP205" s="18"/>
      <c r="HQ205" s="18"/>
      <c r="HR205" s="18"/>
      <c r="HS205" s="18"/>
      <c r="HT205" s="18"/>
      <c r="HU205" s="18"/>
      <c r="HV205" s="18"/>
      <c r="HW205" s="18"/>
      <c r="HX205" s="18"/>
      <c r="HY205" s="18"/>
      <c r="HZ205" s="18"/>
      <c r="IA205" s="18"/>
      <c r="IB205" s="18"/>
      <c r="IC205" s="18"/>
      <c r="ID205" s="18"/>
      <c r="IE205" s="18"/>
      <c r="IF205" s="18"/>
      <c r="IG205" s="18"/>
      <c r="IH205" s="18"/>
      <c r="II205" s="18"/>
      <c r="IJ205" s="18"/>
      <c r="IK205" s="18"/>
      <c r="IL205" s="18"/>
      <c r="IM205" s="18"/>
      <c r="IN205" s="18"/>
      <c r="IO205" s="18"/>
      <c r="IP205" s="18"/>
      <c r="IQ205" s="18"/>
      <c r="IR205" s="18"/>
      <c r="IS205" s="18"/>
      <c r="IT205" s="18"/>
      <c r="IU205" s="18"/>
      <c r="IV205" s="18"/>
      <c r="IW205" s="18"/>
      <c r="IX205" s="18"/>
      <c r="IY205" s="18"/>
      <c r="IZ205" s="18"/>
      <c r="JA205" s="18"/>
      <c r="JB205" s="18"/>
      <c r="JC205" s="18"/>
      <c r="JD205" s="18"/>
      <c r="JE205" s="18"/>
      <c r="JF205" s="18"/>
    </row>
    <row r="206" spans="36:266" x14ac:dyDescent="0.3">
      <c r="AJ206" s="24"/>
      <c r="AK206" s="24"/>
      <c r="AL206" s="20"/>
      <c r="AM206" s="23"/>
      <c r="AN206" s="18"/>
      <c r="AO206" s="24"/>
      <c r="AW206" s="71"/>
      <c r="AX206" s="71"/>
      <c r="AY206" s="71"/>
      <c r="BB206" s="25"/>
      <c r="BC206" s="21"/>
      <c r="BG206" s="18"/>
      <c r="BN206" s="22"/>
      <c r="BO206" s="22"/>
      <c r="BP206" s="22"/>
      <c r="BQ206" s="22"/>
      <c r="BR206" s="15"/>
      <c r="CF206" s="15"/>
      <c r="CL206" s="22"/>
      <c r="CM206" s="15"/>
      <c r="CR206" s="22"/>
      <c r="CT206" s="15"/>
      <c r="CW206" s="22"/>
      <c r="DA206" s="15"/>
      <c r="DH206" s="15"/>
      <c r="DJ206" s="22"/>
      <c r="DO206" s="15"/>
      <c r="DV206" s="15"/>
      <c r="EC206" s="15"/>
      <c r="EJ206" s="15"/>
      <c r="EQ206" s="15"/>
      <c r="EX206" s="15"/>
      <c r="FE206" s="15"/>
      <c r="FL206" s="15"/>
      <c r="FS206" s="15"/>
      <c r="FZ206" s="15"/>
      <c r="GG206" s="15"/>
      <c r="GN206" s="15"/>
      <c r="GP206" s="22"/>
      <c r="GQ206" s="22"/>
      <c r="GR206" s="22"/>
      <c r="GS206" s="22"/>
      <c r="GT206" s="22"/>
      <c r="GU206" s="15"/>
      <c r="GV206" s="22"/>
      <c r="GW206" s="22"/>
      <c r="GX206" s="22"/>
      <c r="GY206" s="18"/>
      <c r="GZ206" s="18"/>
      <c r="HA206" s="18"/>
      <c r="HB206" s="18"/>
      <c r="HC206" s="18"/>
      <c r="HD206" s="18"/>
      <c r="HE206" s="18"/>
      <c r="HF206" s="18"/>
      <c r="HG206" s="18"/>
      <c r="HH206" s="18"/>
      <c r="HI206" s="18"/>
      <c r="HJ206" s="18"/>
      <c r="HK206" s="18"/>
      <c r="HL206" s="18"/>
      <c r="HM206" s="18"/>
      <c r="HN206" s="18"/>
      <c r="HO206" s="18"/>
      <c r="HP206" s="18"/>
      <c r="HQ206" s="18"/>
      <c r="HR206" s="18"/>
      <c r="HS206" s="18"/>
      <c r="HT206" s="18"/>
      <c r="HU206" s="18"/>
      <c r="HV206" s="18"/>
      <c r="HW206" s="18"/>
      <c r="HX206" s="18"/>
      <c r="HY206" s="18"/>
      <c r="HZ206" s="18"/>
      <c r="IA206" s="18"/>
      <c r="IB206" s="18"/>
      <c r="IC206" s="18"/>
      <c r="ID206" s="18"/>
      <c r="IE206" s="18"/>
      <c r="IF206" s="18"/>
      <c r="IG206" s="18"/>
      <c r="IH206" s="18"/>
      <c r="II206" s="18"/>
      <c r="IJ206" s="18"/>
      <c r="IK206" s="18"/>
      <c r="IL206" s="18"/>
      <c r="IM206" s="18"/>
      <c r="IN206" s="18"/>
      <c r="IO206" s="18"/>
      <c r="IP206" s="18"/>
      <c r="IQ206" s="18"/>
      <c r="IR206" s="18"/>
      <c r="IS206" s="18"/>
      <c r="IT206" s="18"/>
      <c r="IU206" s="18"/>
      <c r="IV206" s="18"/>
      <c r="IW206" s="18"/>
      <c r="IX206" s="18"/>
      <c r="IY206" s="18"/>
      <c r="IZ206" s="18"/>
      <c r="JA206" s="18"/>
      <c r="JB206" s="18"/>
      <c r="JC206" s="18"/>
      <c r="JD206" s="18"/>
      <c r="JE206" s="18"/>
      <c r="JF206" s="18"/>
    </row>
    <row r="207" spans="36:266" x14ac:dyDescent="0.3">
      <c r="AJ207" s="24"/>
      <c r="AK207" s="24"/>
      <c r="AL207" s="20"/>
      <c r="AM207" s="23"/>
      <c r="AN207" s="18"/>
      <c r="AO207" s="24"/>
      <c r="AW207" s="71"/>
      <c r="AX207" s="71"/>
      <c r="AY207" s="71"/>
      <c r="BB207" s="25"/>
      <c r="BC207" s="21"/>
      <c r="BG207" s="18"/>
      <c r="BN207" s="22"/>
      <c r="BO207" s="22"/>
      <c r="BP207" s="22"/>
      <c r="BQ207" s="22"/>
      <c r="BR207" s="15"/>
      <c r="CF207" s="15"/>
      <c r="CL207" s="22"/>
      <c r="CM207" s="15"/>
      <c r="CR207" s="22"/>
      <c r="CT207" s="15"/>
      <c r="CW207" s="22"/>
      <c r="DA207" s="15"/>
      <c r="DH207" s="15"/>
      <c r="DJ207" s="22"/>
      <c r="DO207" s="15"/>
      <c r="DV207" s="15"/>
      <c r="EC207" s="15"/>
      <c r="EJ207" s="15"/>
      <c r="EQ207" s="15"/>
      <c r="EX207" s="15"/>
      <c r="FE207" s="15"/>
      <c r="FL207" s="15"/>
      <c r="FS207" s="15"/>
      <c r="FZ207" s="15"/>
      <c r="GG207" s="15"/>
      <c r="GN207" s="15"/>
      <c r="GP207" s="22"/>
      <c r="GQ207" s="22"/>
      <c r="GR207" s="22"/>
      <c r="GS207" s="22"/>
      <c r="GT207" s="22"/>
      <c r="GU207" s="15"/>
      <c r="GV207" s="22"/>
      <c r="GW207" s="22"/>
      <c r="GX207" s="22"/>
      <c r="GY207" s="18"/>
      <c r="GZ207" s="18"/>
      <c r="HA207" s="18"/>
      <c r="HB207" s="18"/>
      <c r="HC207" s="18"/>
      <c r="HD207" s="18"/>
      <c r="HE207" s="18"/>
      <c r="HF207" s="18"/>
      <c r="HG207" s="18"/>
      <c r="HH207" s="18"/>
      <c r="HI207" s="18"/>
      <c r="HJ207" s="18"/>
      <c r="HK207" s="18"/>
      <c r="HL207" s="18"/>
      <c r="HM207" s="18"/>
      <c r="HN207" s="18"/>
      <c r="HO207" s="18"/>
      <c r="HP207" s="18"/>
      <c r="HQ207" s="18"/>
      <c r="HR207" s="18"/>
      <c r="HS207" s="18"/>
      <c r="HT207" s="18"/>
      <c r="HU207" s="18"/>
      <c r="HV207" s="18"/>
      <c r="HW207" s="18"/>
      <c r="HX207" s="18"/>
      <c r="HY207" s="18"/>
      <c r="HZ207" s="18"/>
      <c r="IA207" s="18"/>
      <c r="IB207" s="18"/>
      <c r="IC207" s="18"/>
      <c r="ID207" s="18"/>
      <c r="IE207" s="18"/>
      <c r="IF207" s="18"/>
      <c r="IG207" s="18"/>
      <c r="IH207" s="18"/>
      <c r="II207" s="18"/>
      <c r="IJ207" s="18"/>
      <c r="IK207" s="18"/>
      <c r="IL207" s="18"/>
      <c r="IM207" s="18"/>
      <c r="IN207" s="18"/>
      <c r="IO207" s="18"/>
      <c r="IP207" s="18"/>
      <c r="IQ207" s="18"/>
      <c r="IR207" s="18"/>
      <c r="IS207" s="18"/>
      <c r="IT207" s="18"/>
      <c r="IU207" s="18"/>
      <c r="IV207" s="18"/>
      <c r="IW207" s="18"/>
      <c r="IX207" s="18"/>
      <c r="IY207" s="18"/>
      <c r="IZ207" s="18"/>
      <c r="JA207" s="18"/>
      <c r="JB207" s="18"/>
      <c r="JC207" s="18"/>
      <c r="JD207" s="18"/>
      <c r="JE207" s="18"/>
      <c r="JF207" s="18"/>
    </row>
    <row r="208" spans="36:266" x14ac:dyDescent="0.3">
      <c r="AJ208" s="24"/>
      <c r="AK208" s="24"/>
      <c r="AL208" s="20"/>
      <c r="AM208" s="23"/>
      <c r="AN208" s="18"/>
      <c r="AO208" s="24"/>
      <c r="AW208" s="71"/>
      <c r="AX208" s="71"/>
      <c r="AY208" s="71"/>
      <c r="BB208" s="25"/>
      <c r="BC208" s="21"/>
      <c r="BG208" s="18"/>
      <c r="BN208" s="22"/>
      <c r="BO208" s="22"/>
      <c r="BP208" s="22"/>
      <c r="BQ208" s="22"/>
      <c r="BR208" s="15"/>
      <c r="CF208" s="15"/>
      <c r="CL208" s="22"/>
      <c r="CM208" s="15"/>
      <c r="CR208" s="22"/>
      <c r="CT208" s="15"/>
      <c r="CW208" s="22"/>
      <c r="DA208" s="15"/>
      <c r="DH208" s="15"/>
      <c r="DJ208" s="22"/>
      <c r="DO208" s="15"/>
      <c r="DV208" s="15"/>
      <c r="EC208" s="15"/>
      <c r="EJ208" s="15"/>
      <c r="EQ208" s="15"/>
      <c r="EX208" s="15"/>
      <c r="FE208" s="15"/>
      <c r="FL208" s="15"/>
      <c r="FS208" s="15"/>
      <c r="FZ208" s="15"/>
      <c r="GG208" s="15"/>
      <c r="GN208" s="15"/>
      <c r="GP208" s="22"/>
      <c r="GQ208" s="22"/>
      <c r="GR208" s="22"/>
      <c r="GS208" s="22"/>
      <c r="GT208" s="22"/>
      <c r="GU208" s="15"/>
      <c r="GV208" s="22"/>
      <c r="GW208" s="22"/>
      <c r="GX208" s="22"/>
      <c r="GY208" s="18"/>
      <c r="GZ208" s="18"/>
      <c r="HA208" s="18"/>
      <c r="HB208" s="18"/>
      <c r="HC208" s="18"/>
      <c r="HD208" s="18"/>
      <c r="HE208" s="18"/>
      <c r="HF208" s="18"/>
      <c r="HG208" s="18"/>
      <c r="HH208" s="18"/>
      <c r="HI208" s="18"/>
      <c r="HJ208" s="18"/>
      <c r="HK208" s="18"/>
      <c r="HL208" s="18"/>
      <c r="HM208" s="18"/>
      <c r="HN208" s="18"/>
      <c r="HO208" s="18"/>
      <c r="HP208" s="18"/>
      <c r="HQ208" s="18"/>
      <c r="HR208" s="18"/>
      <c r="HS208" s="18"/>
      <c r="HT208" s="18"/>
      <c r="HU208" s="18"/>
      <c r="HV208" s="18"/>
      <c r="HW208" s="18"/>
      <c r="HX208" s="18"/>
      <c r="HY208" s="18"/>
      <c r="HZ208" s="18"/>
      <c r="IA208" s="18"/>
      <c r="IB208" s="18"/>
      <c r="IC208" s="18"/>
      <c r="ID208" s="18"/>
      <c r="IE208" s="18"/>
      <c r="IF208" s="18"/>
      <c r="IG208" s="18"/>
      <c r="IH208" s="18"/>
      <c r="II208" s="18"/>
      <c r="IJ208" s="18"/>
      <c r="IK208" s="18"/>
      <c r="IL208" s="18"/>
      <c r="IM208" s="18"/>
      <c r="IN208" s="18"/>
      <c r="IO208" s="18"/>
      <c r="IP208" s="18"/>
      <c r="IQ208" s="18"/>
      <c r="IR208" s="18"/>
      <c r="IS208" s="18"/>
      <c r="IT208" s="18"/>
      <c r="IU208" s="18"/>
      <c r="IV208" s="18"/>
      <c r="IW208" s="18"/>
      <c r="IX208" s="18"/>
      <c r="IY208" s="18"/>
      <c r="IZ208" s="18"/>
      <c r="JA208" s="18"/>
      <c r="JB208" s="18"/>
      <c r="JC208" s="18"/>
      <c r="JD208" s="18"/>
      <c r="JE208" s="18"/>
      <c r="JF208" s="18"/>
    </row>
    <row r="209" spans="36:266" x14ac:dyDescent="0.3">
      <c r="AJ209" s="24"/>
      <c r="AK209" s="24"/>
      <c r="AL209" s="20"/>
      <c r="AM209" s="23"/>
      <c r="AN209" s="18"/>
      <c r="AO209" s="24"/>
      <c r="AW209" s="71"/>
      <c r="AX209" s="71"/>
      <c r="AY209" s="71"/>
      <c r="BB209" s="25"/>
      <c r="BC209" s="21"/>
      <c r="BG209" s="18"/>
      <c r="BN209" s="22"/>
      <c r="BO209" s="22"/>
      <c r="BP209" s="22"/>
      <c r="BQ209" s="22"/>
      <c r="BR209" s="15"/>
      <c r="CF209" s="15"/>
      <c r="CL209" s="22"/>
      <c r="CM209" s="15"/>
      <c r="CR209" s="22"/>
      <c r="CT209" s="15"/>
      <c r="CW209" s="22"/>
      <c r="DA209" s="15"/>
      <c r="DH209" s="15"/>
      <c r="DJ209" s="22"/>
      <c r="DO209" s="15"/>
      <c r="DV209" s="15"/>
      <c r="EC209" s="15"/>
      <c r="EJ209" s="15"/>
      <c r="EQ209" s="15"/>
      <c r="EX209" s="15"/>
      <c r="FE209" s="15"/>
      <c r="FL209" s="15"/>
      <c r="FS209" s="15"/>
      <c r="FZ209" s="15"/>
      <c r="GG209" s="15"/>
      <c r="GN209" s="15"/>
      <c r="GP209" s="22"/>
      <c r="GQ209" s="22"/>
      <c r="GR209" s="22"/>
      <c r="GS209" s="22"/>
      <c r="GT209" s="22"/>
      <c r="GU209" s="15"/>
      <c r="GV209" s="22"/>
      <c r="GW209" s="22"/>
      <c r="GX209" s="22"/>
      <c r="GY209" s="18"/>
      <c r="GZ209" s="18"/>
      <c r="HA209" s="18"/>
      <c r="HB209" s="18"/>
      <c r="HC209" s="18"/>
      <c r="HD209" s="18"/>
      <c r="HE209" s="18"/>
      <c r="HF209" s="18"/>
      <c r="HG209" s="18"/>
      <c r="HH209" s="18"/>
      <c r="HI209" s="18"/>
      <c r="HJ209" s="18"/>
      <c r="HK209" s="18"/>
      <c r="HL209" s="18"/>
      <c r="HM209" s="18"/>
      <c r="HN209" s="18"/>
      <c r="HO209" s="18"/>
      <c r="HP209" s="18"/>
      <c r="HQ209" s="18"/>
      <c r="HR209" s="18"/>
      <c r="HS209" s="18"/>
      <c r="HT209" s="18"/>
      <c r="HU209" s="18"/>
      <c r="HV209" s="18"/>
      <c r="HW209" s="18"/>
      <c r="HX209" s="18"/>
      <c r="HY209" s="18"/>
      <c r="HZ209" s="18"/>
      <c r="IA209" s="18"/>
      <c r="IB209" s="18"/>
      <c r="IC209" s="18"/>
      <c r="ID209" s="18"/>
      <c r="IE209" s="18"/>
      <c r="IF209" s="18"/>
      <c r="IG209" s="18"/>
      <c r="IH209" s="18"/>
      <c r="II209" s="18"/>
      <c r="IJ209" s="18"/>
      <c r="IK209" s="18"/>
      <c r="IL209" s="18"/>
      <c r="IM209" s="18"/>
      <c r="IN209" s="18"/>
      <c r="IO209" s="18"/>
      <c r="IP209" s="18"/>
      <c r="IQ209" s="18"/>
      <c r="IR209" s="18"/>
      <c r="IS209" s="18"/>
      <c r="IT209" s="18"/>
      <c r="IU209" s="18"/>
      <c r="IV209" s="18"/>
      <c r="IW209" s="18"/>
      <c r="IX209" s="18"/>
      <c r="IY209" s="18"/>
      <c r="IZ209" s="18"/>
      <c r="JA209" s="18"/>
      <c r="JB209" s="18"/>
      <c r="JC209" s="18"/>
      <c r="JD209" s="18"/>
      <c r="JE209" s="18"/>
      <c r="JF209" s="18"/>
    </row>
    <row r="210" spans="36:266" x14ac:dyDescent="0.3">
      <c r="AJ210" s="24"/>
      <c r="AK210" s="24"/>
      <c r="AL210" s="20"/>
      <c r="AM210" s="23"/>
      <c r="AN210" s="18"/>
      <c r="AO210" s="24"/>
      <c r="AW210" s="71"/>
      <c r="AX210" s="71"/>
      <c r="AY210" s="71"/>
      <c r="BB210" s="25"/>
      <c r="BC210" s="21"/>
      <c r="BG210" s="18"/>
      <c r="BN210" s="22"/>
      <c r="BO210" s="22"/>
      <c r="BP210" s="22"/>
      <c r="BQ210" s="22"/>
      <c r="BR210" s="15"/>
      <c r="CF210" s="15"/>
      <c r="CL210" s="22"/>
      <c r="CM210" s="15"/>
      <c r="CR210" s="22"/>
      <c r="CT210" s="15"/>
      <c r="CW210" s="22"/>
      <c r="DA210" s="15"/>
      <c r="DH210" s="15"/>
      <c r="DJ210" s="22"/>
      <c r="DO210" s="15"/>
      <c r="DV210" s="15"/>
      <c r="EC210" s="15"/>
      <c r="EJ210" s="15"/>
      <c r="EQ210" s="15"/>
      <c r="EX210" s="15"/>
      <c r="FE210" s="15"/>
      <c r="FL210" s="15"/>
      <c r="FS210" s="15"/>
      <c r="FZ210" s="15"/>
      <c r="GG210" s="15"/>
      <c r="GN210" s="15"/>
      <c r="GP210" s="22"/>
      <c r="GQ210" s="22"/>
      <c r="GR210" s="22"/>
      <c r="GS210" s="22"/>
      <c r="GT210" s="22"/>
      <c r="GU210" s="15"/>
      <c r="GV210" s="22"/>
      <c r="GW210" s="22"/>
      <c r="GX210" s="22"/>
      <c r="GY210" s="18"/>
      <c r="GZ210" s="18"/>
      <c r="HA210" s="18"/>
      <c r="HB210" s="18"/>
      <c r="HC210" s="18"/>
      <c r="HD210" s="18"/>
      <c r="HE210" s="18"/>
      <c r="HF210" s="18"/>
      <c r="HG210" s="18"/>
      <c r="HH210" s="18"/>
      <c r="HI210" s="18"/>
      <c r="HJ210" s="18"/>
      <c r="HK210" s="18"/>
      <c r="HL210" s="18"/>
      <c r="HM210" s="18"/>
      <c r="HN210" s="18"/>
      <c r="HO210" s="18"/>
      <c r="HP210" s="18"/>
      <c r="HQ210" s="18"/>
      <c r="HR210" s="18"/>
      <c r="HS210" s="18"/>
      <c r="HT210" s="18"/>
      <c r="HU210" s="18"/>
      <c r="HV210" s="18"/>
      <c r="HW210" s="18"/>
      <c r="HX210" s="18"/>
      <c r="HY210" s="18"/>
      <c r="HZ210" s="18"/>
      <c r="IA210" s="18"/>
      <c r="IB210" s="18"/>
      <c r="IC210" s="18"/>
      <c r="ID210" s="18"/>
      <c r="IE210" s="18"/>
      <c r="IF210" s="18"/>
      <c r="IG210" s="18"/>
      <c r="IH210" s="18"/>
      <c r="II210" s="18"/>
      <c r="IJ210" s="18"/>
      <c r="IK210" s="18"/>
      <c r="IL210" s="18"/>
      <c r="IM210" s="18"/>
      <c r="IN210" s="18"/>
      <c r="IO210" s="18"/>
      <c r="IP210" s="18"/>
      <c r="IQ210" s="18"/>
      <c r="IR210" s="18"/>
      <c r="IS210" s="18"/>
      <c r="IT210" s="18"/>
      <c r="IU210" s="18"/>
      <c r="IV210" s="18"/>
      <c r="IW210" s="18"/>
      <c r="IX210" s="18"/>
      <c r="IY210" s="18"/>
      <c r="IZ210" s="18"/>
      <c r="JA210" s="18"/>
      <c r="JB210" s="18"/>
      <c r="JC210" s="18"/>
      <c r="JD210" s="18"/>
      <c r="JE210" s="18"/>
      <c r="JF210" s="18"/>
    </row>
    <row r="211" spans="36:266" x14ac:dyDescent="0.3">
      <c r="AJ211" s="24"/>
      <c r="AK211" s="24"/>
      <c r="AL211" s="20"/>
      <c r="AM211" s="23"/>
      <c r="AN211" s="18"/>
      <c r="AO211" s="24"/>
      <c r="AW211" s="71"/>
      <c r="AX211" s="71"/>
      <c r="AY211" s="71"/>
      <c r="BB211" s="25"/>
      <c r="BC211" s="21"/>
      <c r="BG211" s="18"/>
      <c r="BN211" s="22"/>
      <c r="BO211" s="22"/>
      <c r="BP211" s="22"/>
      <c r="BQ211" s="22"/>
      <c r="BR211" s="15"/>
      <c r="CF211" s="15"/>
      <c r="CL211" s="22"/>
      <c r="CM211" s="15"/>
      <c r="CR211" s="22"/>
      <c r="CT211" s="15"/>
      <c r="CW211" s="22"/>
      <c r="DA211" s="15"/>
      <c r="DH211" s="15"/>
      <c r="DJ211" s="22"/>
      <c r="DO211" s="15"/>
      <c r="DV211" s="15"/>
      <c r="EC211" s="15"/>
      <c r="EJ211" s="15"/>
      <c r="EQ211" s="15"/>
      <c r="EX211" s="15"/>
      <c r="FE211" s="15"/>
      <c r="FL211" s="15"/>
      <c r="FS211" s="15"/>
      <c r="FZ211" s="15"/>
      <c r="GG211" s="15"/>
      <c r="GN211" s="15"/>
      <c r="GP211" s="22"/>
      <c r="GQ211" s="22"/>
      <c r="GR211" s="22"/>
      <c r="GS211" s="22"/>
      <c r="GT211" s="22"/>
      <c r="GU211" s="15"/>
      <c r="GV211" s="22"/>
      <c r="GW211" s="22"/>
      <c r="GX211" s="22"/>
      <c r="GY211" s="18"/>
      <c r="GZ211" s="18"/>
      <c r="HA211" s="18"/>
      <c r="HB211" s="18"/>
      <c r="HC211" s="18"/>
      <c r="HD211" s="18"/>
      <c r="HE211" s="18"/>
      <c r="HF211" s="18"/>
      <c r="HG211" s="18"/>
      <c r="HH211" s="18"/>
      <c r="HI211" s="18"/>
      <c r="HJ211" s="18"/>
      <c r="HK211" s="18"/>
      <c r="HL211" s="18"/>
      <c r="HM211" s="18"/>
      <c r="HN211" s="18"/>
      <c r="HO211" s="18"/>
      <c r="HP211" s="18"/>
      <c r="HQ211" s="18"/>
      <c r="HR211" s="18"/>
      <c r="HS211" s="18"/>
      <c r="HT211" s="18"/>
      <c r="HU211" s="18"/>
      <c r="HV211" s="18"/>
      <c r="HW211" s="18"/>
      <c r="HX211" s="18"/>
      <c r="HY211" s="18"/>
      <c r="HZ211" s="18"/>
      <c r="IA211" s="18"/>
      <c r="IB211" s="18"/>
      <c r="IC211" s="18"/>
      <c r="ID211" s="18"/>
      <c r="IE211" s="18"/>
      <c r="IF211" s="18"/>
      <c r="IG211" s="18"/>
      <c r="IH211" s="18"/>
      <c r="II211" s="18"/>
      <c r="IJ211" s="18"/>
      <c r="IK211" s="18"/>
      <c r="IL211" s="18"/>
      <c r="IM211" s="18"/>
      <c r="IN211" s="18"/>
      <c r="IO211" s="18"/>
      <c r="IP211" s="18"/>
      <c r="IQ211" s="18"/>
      <c r="IR211" s="18"/>
      <c r="IS211" s="18"/>
      <c r="IT211" s="18"/>
      <c r="IU211" s="18"/>
      <c r="IV211" s="18"/>
      <c r="IW211" s="18"/>
      <c r="IX211" s="18"/>
      <c r="IY211" s="18"/>
      <c r="IZ211" s="18"/>
      <c r="JA211" s="18"/>
      <c r="JB211" s="18"/>
      <c r="JC211" s="18"/>
      <c r="JD211" s="18"/>
      <c r="JE211" s="18"/>
      <c r="JF211" s="18"/>
    </row>
    <row r="212" spans="36:266" x14ac:dyDescent="0.3">
      <c r="AJ212" s="24"/>
      <c r="AK212" s="24"/>
      <c r="AL212" s="20"/>
      <c r="AM212" s="23"/>
      <c r="AN212" s="18"/>
      <c r="AO212" s="24"/>
      <c r="AW212" s="71"/>
      <c r="AX212" s="71"/>
      <c r="AY212" s="71"/>
      <c r="BB212" s="25"/>
      <c r="BC212" s="21"/>
      <c r="BG212" s="18"/>
      <c r="BN212" s="22"/>
      <c r="BO212" s="22"/>
      <c r="BP212" s="22"/>
      <c r="BQ212" s="22"/>
      <c r="BR212" s="15"/>
      <c r="CF212" s="15"/>
      <c r="CL212" s="22"/>
      <c r="CM212" s="15"/>
      <c r="CR212" s="22"/>
      <c r="CT212" s="15"/>
      <c r="CW212" s="22"/>
      <c r="DA212" s="15"/>
      <c r="DH212" s="15"/>
      <c r="DJ212" s="22"/>
      <c r="DO212" s="15"/>
      <c r="DV212" s="15"/>
      <c r="EC212" s="15"/>
      <c r="EJ212" s="15"/>
      <c r="EQ212" s="15"/>
      <c r="EX212" s="15"/>
      <c r="FE212" s="15"/>
      <c r="FL212" s="15"/>
      <c r="FS212" s="15"/>
      <c r="FZ212" s="15"/>
      <c r="GG212" s="15"/>
      <c r="GN212" s="15"/>
      <c r="GP212" s="22"/>
      <c r="GQ212" s="22"/>
      <c r="GR212" s="22"/>
      <c r="GS212" s="22"/>
      <c r="GT212" s="22"/>
      <c r="GU212" s="15"/>
      <c r="GV212" s="22"/>
      <c r="GW212" s="22"/>
      <c r="GX212" s="22"/>
      <c r="GY212" s="18"/>
      <c r="GZ212" s="18"/>
      <c r="HA212" s="18"/>
      <c r="HB212" s="18"/>
      <c r="HC212" s="18"/>
      <c r="HD212" s="18"/>
      <c r="HE212" s="18"/>
      <c r="HF212" s="18"/>
      <c r="HG212" s="18"/>
      <c r="HH212" s="18"/>
      <c r="HI212" s="18"/>
      <c r="HJ212" s="18"/>
      <c r="HK212" s="18"/>
      <c r="HL212" s="18"/>
      <c r="HM212" s="18"/>
      <c r="HN212" s="18"/>
      <c r="HO212" s="18"/>
      <c r="HP212" s="18"/>
      <c r="HQ212" s="18"/>
      <c r="HR212" s="18"/>
      <c r="HS212" s="18"/>
      <c r="HT212" s="18"/>
      <c r="HU212" s="18"/>
      <c r="HV212" s="18"/>
      <c r="HW212" s="18"/>
      <c r="HX212" s="18"/>
      <c r="HY212" s="18"/>
      <c r="HZ212" s="18"/>
      <c r="IA212" s="18"/>
      <c r="IB212" s="18"/>
      <c r="IC212" s="18"/>
      <c r="ID212" s="18"/>
      <c r="IE212" s="18"/>
      <c r="IF212" s="18"/>
      <c r="IG212" s="18"/>
      <c r="IH212" s="18"/>
      <c r="II212" s="18"/>
      <c r="IJ212" s="18"/>
      <c r="IK212" s="18"/>
      <c r="IL212" s="18"/>
      <c r="IM212" s="18"/>
      <c r="IN212" s="18"/>
      <c r="IO212" s="18"/>
      <c r="IP212" s="18"/>
      <c r="IQ212" s="18"/>
      <c r="IR212" s="18"/>
      <c r="IS212" s="18"/>
      <c r="IT212" s="18"/>
      <c r="IU212" s="18"/>
      <c r="IV212" s="18"/>
      <c r="IW212" s="18"/>
      <c r="IX212" s="18"/>
      <c r="IY212" s="18"/>
      <c r="IZ212" s="18"/>
      <c r="JA212" s="18"/>
      <c r="JB212" s="18"/>
      <c r="JC212" s="18"/>
      <c r="JD212" s="18"/>
      <c r="JE212" s="18"/>
      <c r="JF212" s="18"/>
    </row>
    <row r="213" spans="36:266" x14ac:dyDescent="0.3">
      <c r="AJ213" s="24"/>
      <c r="AK213" s="24"/>
      <c r="AL213" s="20"/>
      <c r="AM213" s="23"/>
      <c r="AN213" s="18"/>
      <c r="AO213" s="24"/>
      <c r="AW213" s="71"/>
      <c r="AX213" s="71"/>
      <c r="AY213" s="71"/>
      <c r="BB213" s="25"/>
      <c r="BC213" s="21"/>
      <c r="BG213" s="18"/>
      <c r="BN213" s="22"/>
      <c r="BO213" s="22"/>
      <c r="BP213" s="22"/>
      <c r="BQ213" s="22"/>
      <c r="BR213" s="15"/>
      <c r="CF213" s="15"/>
      <c r="CL213" s="22"/>
      <c r="CM213" s="15"/>
      <c r="CR213" s="22"/>
      <c r="CT213" s="15"/>
      <c r="CW213" s="22"/>
      <c r="DA213" s="15"/>
      <c r="DH213" s="15"/>
      <c r="DJ213" s="22"/>
      <c r="DO213" s="15"/>
      <c r="DV213" s="15"/>
      <c r="EC213" s="15"/>
      <c r="EJ213" s="15"/>
      <c r="EQ213" s="15"/>
      <c r="EX213" s="15"/>
      <c r="FE213" s="15"/>
      <c r="FL213" s="15"/>
      <c r="FS213" s="15"/>
      <c r="FZ213" s="15"/>
      <c r="GG213" s="15"/>
      <c r="GN213" s="15"/>
      <c r="GP213" s="22"/>
      <c r="GQ213" s="22"/>
      <c r="GR213" s="22"/>
      <c r="GS213" s="22"/>
      <c r="GT213" s="22"/>
      <c r="GU213" s="15"/>
      <c r="GV213" s="22"/>
      <c r="GW213" s="22"/>
      <c r="GX213" s="22"/>
      <c r="GY213" s="18"/>
      <c r="GZ213" s="18"/>
      <c r="HA213" s="18"/>
      <c r="HB213" s="18"/>
      <c r="HC213" s="18"/>
      <c r="HD213" s="18"/>
      <c r="HE213" s="18"/>
      <c r="HF213" s="18"/>
      <c r="HG213" s="18"/>
      <c r="HH213" s="18"/>
      <c r="HI213" s="18"/>
      <c r="HJ213" s="18"/>
      <c r="HK213" s="18"/>
      <c r="HL213" s="18"/>
      <c r="HM213" s="18"/>
      <c r="HN213" s="18"/>
      <c r="HO213" s="18"/>
      <c r="HP213" s="18"/>
      <c r="HQ213" s="18"/>
      <c r="HR213" s="18"/>
      <c r="HS213" s="18"/>
      <c r="HT213" s="18"/>
      <c r="HU213" s="18"/>
      <c r="HV213" s="18"/>
      <c r="HW213" s="18"/>
      <c r="HX213" s="18"/>
      <c r="HY213" s="18"/>
      <c r="HZ213" s="18"/>
      <c r="IA213" s="18"/>
      <c r="IB213" s="18"/>
      <c r="IC213" s="18"/>
      <c r="ID213" s="18"/>
      <c r="IE213" s="18"/>
      <c r="IF213" s="18"/>
      <c r="IG213" s="18"/>
      <c r="IH213" s="18"/>
      <c r="II213" s="18"/>
      <c r="IJ213" s="18"/>
      <c r="IK213" s="18"/>
      <c r="IL213" s="18"/>
      <c r="IM213" s="18"/>
      <c r="IN213" s="18"/>
      <c r="IO213" s="18"/>
      <c r="IP213" s="18"/>
      <c r="IQ213" s="18"/>
      <c r="IR213" s="18"/>
      <c r="IS213" s="18"/>
      <c r="IT213" s="18"/>
      <c r="IU213" s="18"/>
      <c r="IV213" s="18"/>
      <c r="IW213" s="18"/>
      <c r="IX213" s="18"/>
      <c r="IY213" s="18"/>
      <c r="IZ213" s="18"/>
      <c r="JA213" s="18"/>
      <c r="JB213" s="18"/>
      <c r="JC213" s="18"/>
      <c r="JD213" s="18"/>
      <c r="JE213" s="18"/>
      <c r="JF213" s="18"/>
    </row>
    <row r="214" spans="36:266" x14ac:dyDescent="0.3">
      <c r="AJ214" s="24"/>
      <c r="AK214" s="24"/>
      <c r="AL214" s="20"/>
      <c r="AM214" s="23"/>
      <c r="AN214" s="18"/>
      <c r="AO214" s="24"/>
      <c r="AW214" s="71"/>
      <c r="AX214" s="71"/>
      <c r="AY214" s="71"/>
      <c r="BB214" s="25"/>
      <c r="BC214" s="21"/>
      <c r="BG214" s="18"/>
      <c r="BN214" s="22"/>
      <c r="BO214" s="22"/>
      <c r="BP214" s="22"/>
      <c r="BQ214" s="22"/>
      <c r="BR214" s="15"/>
      <c r="CF214" s="15"/>
      <c r="CL214" s="22"/>
      <c r="CM214" s="15"/>
      <c r="CR214" s="22"/>
      <c r="CT214" s="15"/>
      <c r="CW214" s="22"/>
      <c r="DA214" s="15"/>
      <c r="DH214" s="15"/>
      <c r="DJ214" s="22"/>
      <c r="DO214" s="15"/>
      <c r="DV214" s="15"/>
      <c r="EC214" s="15"/>
      <c r="EJ214" s="15"/>
      <c r="EQ214" s="15"/>
      <c r="EX214" s="15"/>
      <c r="FE214" s="15"/>
      <c r="FL214" s="15"/>
      <c r="FS214" s="15"/>
      <c r="FZ214" s="15"/>
      <c r="GG214" s="15"/>
      <c r="GN214" s="15"/>
      <c r="GP214" s="22"/>
      <c r="GQ214" s="22"/>
      <c r="GR214" s="22"/>
      <c r="GS214" s="22"/>
      <c r="GT214" s="22"/>
      <c r="GU214" s="15"/>
      <c r="GV214" s="22"/>
      <c r="GW214" s="22"/>
      <c r="GX214" s="22"/>
      <c r="GY214" s="18"/>
      <c r="GZ214" s="18"/>
      <c r="HA214" s="18"/>
      <c r="HB214" s="18"/>
      <c r="HC214" s="18"/>
      <c r="HD214" s="18"/>
      <c r="HE214" s="18"/>
      <c r="HF214" s="18"/>
      <c r="HG214" s="18"/>
      <c r="HH214" s="18"/>
      <c r="HI214" s="18"/>
      <c r="HJ214" s="18"/>
      <c r="HK214" s="18"/>
      <c r="HL214" s="18"/>
      <c r="HM214" s="18"/>
      <c r="HN214" s="18"/>
      <c r="HO214" s="18"/>
      <c r="HP214" s="18"/>
      <c r="HQ214" s="18"/>
      <c r="HR214" s="18"/>
      <c r="HS214" s="18"/>
      <c r="HT214" s="18"/>
      <c r="HU214" s="18"/>
      <c r="HV214" s="18"/>
      <c r="HW214" s="18"/>
      <c r="HX214" s="18"/>
      <c r="HY214" s="18"/>
      <c r="HZ214" s="18"/>
      <c r="IA214" s="18"/>
      <c r="IB214" s="18"/>
      <c r="IC214" s="18"/>
      <c r="ID214" s="18"/>
      <c r="IE214" s="18"/>
      <c r="IF214" s="18"/>
      <c r="IG214" s="18"/>
      <c r="IH214" s="18"/>
      <c r="II214" s="18"/>
      <c r="IJ214" s="18"/>
      <c r="IK214" s="18"/>
      <c r="IL214" s="18"/>
      <c r="IM214" s="18"/>
      <c r="IN214" s="18"/>
      <c r="IO214" s="18"/>
      <c r="IP214" s="18"/>
      <c r="IQ214" s="18"/>
      <c r="IR214" s="18"/>
      <c r="IS214" s="18"/>
      <c r="IT214" s="18"/>
      <c r="IU214" s="18"/>
      <c r="IV214" s="18"/>
      <c r="IW214" s="18"/>
      <c r="IX214" s="18"/>
      <c r="IY214" s="18"/>
      <c r="IZ214" s="18"/>
      <c r="JA214" s="18"/>
      <c r="JB214" s="18"/>
      <c r="JC214" s="18"/>
      <c r="JD214" s="18"/>
      <c r="JE214" s="18"/>
      <c r="JF214" s="18"/>
    </row>
    <row r="215" spans="36:266" x14ac:dyDescent="0.3">
      <c r="AJ215" s="24"/>
      <c r="AK215" s="24"/>
      <c r="AL215" s="20"/>
      <c r="AM215" s="23"/>
      <c r="AN215" s="18"/>
      <c r="AO215" s="24"/>
      <c r="AW215" s="71"/>
      <c r="AX215" s="71"/>
      <c r="AY215" s="71"/>
      <c r="BB215" s="25"/>
      <c r="BC215" s="21"/>
      <c r="BG215" s="18"/>
      <c r="BN215" s="22"/>
      <c r="BO215" s="22"/>
      <c r="BP215" s="22"/>
      <c r="BQ215" s="22"/>
      <c r="BR215" s="15"/>
      <c r="CF215" s="15"/>
      <c r="CL215" s="22"/>
      <c r="CM215" s="15"/>
      <c r="CR215" s="22"/>
      <c r="CT215" s="15"/>
      <c r="CW215" s="22"/>
      <c r="DA215" s="15"/>
      <c r="DH215" s="15"/>
      <c r="DJ215" s="22"/>
      <c r="DO215" s="15"/>
      <c r="DV215" s="15"/>
      <c r="EC215" s="15"/>
      <c r="EJ215" s="15"/>
      <c r="EQ215" s="15"/>
      <c r="EX215" s="15"/>
      <c r="FE215" s="15"/>
      <c r="FL215" s="15"/>
      <c r="FS215" s="15"/>
      <c r="FZ215" s="15"/>
      <c r="GG215" s="15"/>
      <c r="GN215" s="15"/>
      <c r="GP215" s="22"/>
      <c r="GQ215" s="22"/>
      <c r="GR215" s="22"/>
      <c r="GS215" s="22"/>
      <c r="GT215" s="22"/>
      <c r="GU215" s="15"/>
      <c r="GV215" s="22"/>
      <c r="GW215" s="22"/>
      <c r="GX215" s="22"/>
      <c r="GY215" s="18"/>
      <c r="GZ215" s="18"/>
      <c r="HA215" s="18"/>
      <c r="HB215" s="18"/>
      <c r="HC215" s="18"/>
      <c r="HD215" s="18"/>
      <c r="HE215" s="18"/>
      <c r="HF215" s="18"/>
      <c r="HG215" s="18"/>
      <c r="HH215" s="18"/>
      <c r="HI215" s="18"/>
      <c r="HJ215" s="18"/>
      <c r="HK215" s="18"/>
      <c r="HL215" s="18"/>
      <c r="HM215" s="18"/>
      <c r="HN215" s="18"/>
      <c r="HO215" s="18"/>
      <c r="HP215" s="18"/>
      <c r="HQ215" s="18"/>
      <c r="HR215" s="18"/>
      <c r="HS215" s="18"/>
      <c r="HT215" s="18"/>
      <c r="HU215" s="18"/>
      <c r="HV215" s="18"/>
      <c r="HW215" s="18"/>
      <c r="HX215" s="18"/>
      <c r="HY215" s="18"/>
      <c r="HZ215" s="18"/>
      <c r="IA215" s="18"/>
      <c r="IB215" s="18"/>
      <c r="IC215" s="18"/>
      <c r="ID215" s="18"/>
      <c r="IE215" s="18"/>
      <c r="IF215" s="18"/>
      <c r="IG215" s="18"/>
      <c r="IH215" s="18"/>
      <c r="II215" s="18"/>
      <c r="IJ215" s="18"/>
      <c r="IK215" s="18"/>
      <c r="IL215" s="18"/>
      <c r="IM215" s="18"/>
      <c r="IN215" s="18"/>
      <c r="IO215" s="18"/>
      <c r="IP215" s="18"/>
      <c r="IQ215" s="18"/>
      <c r="IR215" s="18"/>
      <c r="IS215" s="18"/>
      <c r="IT215" s="18"/>
      <c r="IU215" s="18"/>
      <c r="IV215" s="18"/>
      <c r="IW215" s="18"/>
      <c r="IX215" s="18"/>
      <c r="IY215" s="18"/>
      <c r="IZ215" s="18"/>
      <c r="JA215" s="18"/>
      <c r="JB215" s="18"/>
      <c r="JC215" s="18"/>
      <c r="JD215" s="18"/>
      <c r="JE215" s="18"/>
      <c r="JF215" s="18"/>
    </row>
    <row r="216" spans="36:266" x14ac:dyDescent="0.3">
      <c r="AJ216" s="24"/>
      <c r="AK216" s="24"/>
      <c r="AL216" s="20"/>
      <c r="AM216" s="23"/>
      <c r="AN216" s="18"/>
      <c r="AO216" s="24"/>
      <c r="AW216" s="71"/>
      <c r="AX216" s="71"/>
      <c r="AY216" s="71"/>
      <c r="BB216" s="25"/>
      <c r="BC216" s="21"/>
      <c r="BG216" s="18"/>
      <c r="BN216" s="22"/>
      <c r="BO216" s="22"/>
      <c r="BP216" s="22"/>
      <c r="BQ216" s="22"/>
      <c r="BR216" s="15"/>
      <c r="CF216" s="15"/>
      <c r="CL216" s="22"/>
      <c r="CM216" s="15"/>
      <c r="CR216" s="22"/>
      <c r="CT216" s="15"/>
      <c r="CW216" s="22"/>
      <c r="DA216" s="15"/>
      <c r="DH216" s="15"/>
      <c r="DJ216" s="22"/>
      <c r="DO216" s="15"/>
      <c r="DV216" s="15"/>
      <c r="EC216" s="15"/>
      <c r="EJ216" s="15"/>
      <c r="EQ216" s="15"/>
      <c r="EX216" s="15"/>
      <c r="FE216" s="15"/>
      <c r="FL216" s="15"/>
      <c r="FS216" s="15"/>
      <c r="FZ216" s="15"/>
      <c r="GG216" s="15"/>
      <c r="GN216" s="15"/>
      <c r="GP216" s="22"/>
      <c r="GQ216" s="22"/>
      <c r="GR216" s="22"/>
      <c r="GS216" s="22"/>
      <c r="GT216" s="22"/>
      <c r="GU216" s="15"/>
      <c r="GV216" s="22"/>
      <c r="GW216" s="22"/>
      <c r="GX216" s="22"/>
      <c r="GY216" s="18"/>
      <c r="GZ216" s="18"/>
      <c r="HA216" s="18"/>
      <c r="HB216" s="18"/>
      <c r="HC216" s="18"/>
      <c r="HD216" s="18"/>
      <c r="HE216" s="18"/>
      <c r="HF216" s="18"/>
      <c r="HG216" s="18"/>
      <c r="HH216" s="18"/>
      <c r="HI216" s="18"/>
      <c r="HJ216" s="18"/>
      <c r="HK216" s="18"/>
      <c r="HL216" s="18"/>
      <c r="HM216" s="18"/>
      <c r="HN216" s="18"/>
      <c r="HO216" s="18"/>
      <c r="HP216" s="18"/>
      <c r="HQ216" s="18"/>
      <c r="HR216" s="18"/>
      <c r="HS216" s="18"/>
      <c r="HT216" s="18"/>
      <c r="HU216" s="18"/>
      <c r="HV216" s="18"/>
      <c r="HW216" s="18"/>
      <c r="HX216" s="18"/>
      <c r="HY216" s="18"/>
      <c r="HZ216" s="18"/>
      <c r="IA216" s="18"/>
      <c r="IB216" s="18"/>
      <c r="IC216" s="18"/>
      <c r="ID216" s="18"/>
      <c r="IE216" s="18"/>
      <c r="IF216" s="18"/>
      <c r="IG216" s="18"/>
      <c r="IH216" s="18"/>
      <c r="II216" s="18"/>
      <c r="IJ216" s="18"/>
      <c r="IK216" s="18"/>
      <c r="IL216" s="18"/>
      <c r="IM216" s="18"/>
      <c r="IN216" s="18"/>
      <c r="IO216" s="18"/>
      <c r="IP216" s="18"/>
      <c r="IQ216" s="18"/>
      <c r="IR216" s="18"/>
      <c r="IS216" s="18"/>
      <c r="IT216" s="18"/>
      <c r="IU216" s="18"/>
      <c r="IV216" s="18"/>
      <c r="IW216" s="18"/>
      <c r="IX216" s="18"/>
      <c r="IY216" s="18"/>
      <c r="IZ216" s="18"/>
      <c r="JA216" s="18"/>
      <c r="JB216" s="18"/>
      <c r="JC216" s="18"/>
      <c r="JD216" s="18"/>
      <c r="JE216" s="18"/>
      <c r="JF216" s="18"/>
    </row>
    <row r="217" spans="36:266" x14ac:dyDescent="0.3">
      <c r="AJ217" s="24"/>
      <c r="AK217" s="24"/>
      <c r="AL217" s="20"/>
      <c r="AM217" s="23"/>
      <c r="AN217" s="18"/>
      <c r="AO217" s="24"/>
      <c r="AW217" s="71"/>
      <c r="AX217" s="71"/>
      <c r="AY217" s="71"/>
      <c r="BB217" s="25"/>
      <c r="BC217" s="21"/>
      <c r="BG217" s="18"/>
      <c r="BN217" s="22"/>
      <c r="BO217" s="22"/>
      <c r="BP217" s="22"/>
      <c r="BQ217" s="22"/>
      <c r="BR217" s="15"/>
      <c r="CF217" s="15"/>
      <c r="CL217" s="22"/>
      <c r="CM217" s="15"/>
      <c r="CR217" s="22"/>
      <c r="CT217" s="15"/>
      <c r="CW217" s="22"/>
      <c r="DA217" s="15"/>
      <c r="DH217" s="15"/>
      <c r="DJ217" s="22"/>
      <c r="DO217" s="15"/>
      <c r="DV217" s="15"/>
      <c r="EC217" s="15"/>
      <c r="EJ217" s="15"/>
      <c r="EQ217" s="15"/>
      <c r="EX217" s="15"/>
      <c r="FE217" s="15"/>
      <c r="FL217" s="15"/>
      <c r="FS217" s="15"/>
      <c r="FZ217" s="15"/>
      <c r="GG217" s="15"/>
      <c r="GN217" s="15"/>
      <c r="GP217" s="22"/>
      <c r="GQ217" s="22"/>
      <c r="GR217" s="22"/>
      <c r="GS217" s="22"/>
      <c r="GT217" s="22"/>
      <c r="GU217" s="15"/>
      <c r="GV217" s="22"/>
      <c r="GW217" s="22"/>
      <c r="GX217" s="22"/>
      <c r="GY217" s="18"/>
      <c r="GZ217" s="18"/>
      <c r="HA217" s="18"/>
      <c r="HB217" s="18"/>
      <c r="HC217" s="18"/>
      <c r="HD217" s="18"/>
      <c r="HE217" s="18"/>
      <c r="HF217" s="18"/>
      <c r="HG217" s="18"/>
      <c r="HH217" s="18"/>
      <c r="HI217" s="18"/>
      <c r="HJ217" s="18"/>
      <c r="HK217" s="18"/>
      <c r="HL217" s="18"/>
      <c r="HM217" s="18"/>
      <c r="HN217" s="18"/>
      <c r="HO217" s="18"/>
      <c r="HP217" s="18"/>
      <c r="HQ217" s="18"/>
      <c r="HR217" s="18"/>
      <c r="HS217" s="18"/>
      <c r="HT217" s="18"/>
      <c r="HU217" s="18"/>
      <c r="HV217" s="18"/>
      <c r="HW217" s="18"/>
      <c r="HX217" s="18"/>
      <c r="HY217" s="18"/>
      <c r="HZ217" s="18"/>
      <c r="IA217" s="18"/>
      <c r="IB217" s="18"/>
      <c r="IC217" s="18"/>
      <c r="ID217" s="18"/>
      <c r="IE217" s="18"/>
      <c r="IF217" s="18"/>
      <c r="IG217" s="18"/>
      <c r="IH217" s="18"/>
      <c r="II217" s="18"/>
      <c r="IJ217" s="18"/>
      <c r="IK217" s="18"/>
      <c r="IL217" s="18"/>
      <c r="IM217" s="18"/>
      <c r="IN217" s="18"/>
      <c r="IO217" s="18"/>
      <c r="IP217" s="18"/>
      <c r="IQ217" s="18"/>
      <c r="IR217" s="18"/>
      <c r="IS217" s="18"/>
      <c r="IT217" s="18"/>
      <c r="IU217" s="18"/>
      <c r="IV217" s="18"/>
      <c r="IW217" s="18"/>
      <c r="IX217" s="18"/>
      <c r="IY217" s="18"/>
      <c r="IZ217" s="18"/>
      <c r="JA217" s="18"/>
      <c r="JB217" s="18"/>
      <c r="JC217" s="18"/>
      <c r="JD217" s="18"/>
      <c r="JE217" s="18"/>
      <c r="JF217" s="18"/>
    </row>
    <row r="218" spans="36:266" x14ac:dyDescent="0.3">
      <c r="AJ218" s="24"/>
      <c r="AK218" s="24"/>
      <c r="AL218" s="20"/>
      <c r="AM218" s="23"/>
      <c r="AN218" s="18"/>
      <c r="AO218" s="24"/>
      <c r="AW218" s="71"/>
      <c r="AX218" s="71"/>
      <c r="AY218" s="71"/>
      <c r="BB218" s="25"/>
      <c r="BC218" s="21"/>
      <c r="BG218" s="18"/>
      <c r="BN218" s="22"/>
      <c r="BO218" s="22"/>
      <c r="BP218" s="22"/>
      <c r="BQ218" s="22"/>
      <c r="BR218" s="15"/>
      <c r="CF218" s="15"/>
      <c r="CL218" s="22"/>
      <c r="CM218" s="15"/>
      <c r="CR218" s="22"/>
      <c r="CT218" s="15"/>
      <c r="CW218" s="22"/>
      <c r="DA218" s="15"/>
      <c r="DH218" s="15"/>
      <c r="DJ218" s="22"/>
      <c r="DO218" s="15"/>
      <c r="DV218" s="15"/>
      <c r="EC218" s="15"/>
      <c r="EJ218" s="15"/>
      <c r="EQ218" s="15"/>
      <c r="EX218" s="15"/>
      <c r="FE218" s="15"/>
      <c r="FL218" s="15"/>
      <c r="FS218" s="15"/>
      <c r="FZ218" s="15"/>
      <c r="GG218" s="15"/>
      <c r="GN218" s="15"/>
      <c r="GP218" s="22"/>
      <c r="GQ218" s="22"/>
      <c r="GR218" s="22"/>
      <c r="GS218" s="22"/>
      <c r="GT218" s="22"/>
      <c r="GU218" s="15"/>
      <c r="GV218" s="22"/>
      <c r="GW218" s="22"/>
      <c r="GX218" s="22"/>
      <c r="GY218" s="18"/>
      <c r="GZ218" s="18"/>
      <c r="HA218" s="18"/>
      <c r="HB218" s="18"/>
      <c r="HC218" s="18"/>
      <c r="HD218" s="18"/>
      <c r="HE218" s="18"/>
      <c r="HF218" s="18"/>
      <c r="HG218" s="18"/>
      <c r="HH218" s="18"/>
      <c r="HI218" s="18"/>
      <c r="HJ218" s="18"/>
      <c r="HK218" s="18"/>
      <c r="HL218" s="18"/>
      <c r="HM218" s="18"/>
      <c r="HN218" s="18"/>
      <c r="HO218" s="18"/>
      <c r="HP218" s="18"/>
      <c r="HQ218" s="18"/>
      <c r="HR218" s="18"/>
      <c r="HS218" s="18"/>
      <c r="HT218" s="18"/>
      <c r="HU218" s="18"/>
      <c r="HV218" s="18"/>
      <c r="HW218" s="18"/>
      <c r="HX218" s="18"/>
      <c r="HY218" s="18"/>
      <c r="HZ218" s="18"/>
      <c r="IA218" s="18"/>
      <c r="IB218" s="18"/>
      <c r="IC218" s="18"/>
      <c r="ID218" s="18"/>
      <c r="IE218" s="18"/>
      <c r="IF218" s="18"/>
      <c r="IG218" s="18"/>
      <c r="IH218" s="18"/>
      <c r="II218" s="18"/>
      <c r="IJ218" s="18"/>
      <c r="IK218" s="18"/>
      <c r="IL218" s="18"/>
      <c r="IM218" s="18"/>
      <c r="IN218" s="18"/>
      <c r="IO218" s="18"/>
      <c r="IP218" s="18"/>
      <c r="IQ218" s="18"/>
      <c r="IR218" s="18"/>
      <c r="IS218" s="18"/>
      <c r="IT218" s="18"/>
      <c r="IU218" s="18"/>
      <c r="IV218" s="18"/>
      <c r="IW218" s="18"/>
      <c r="IX218" s="18"/>
      <c r="IY218" s="18"/>
      <c r="IZ218" s="18"/>
      <c r="JA218" s="18"/>
      <c r="JB218" s="18"/>
      <c r="JC218" s="18"/>
      <c r="JD218" s="18"/>
      <c r="JE218" s="18"/>
      <c r="JF218" s="18"/>
    </row>
    <row r="219" spans="36:266" x14ac:dyDescent="0.3">
      <c r="AJ219" s="24"/>
      <c r="AK219" s="24"/>
      <c r="AL219" s="20"/>
      <c r="AM219" s="23"/>
      <c r="AN219" s="18"/>
      <c r="AO219" s="24"/>
      <c r="AW219" s="71"/>
      <c r="AX219" s="71"/>
      <c r="AY219" s="71"/>
      <c r="BB219" s="25"/>
      <c r="BC219" s="21"/>
      <c r="BG219" s="18"/>
      <c r="BN219" s="22"/>
      <c r="BO219" s="22"/>
      <c r="BP219" s="22"/>
      <c r="BQ219" s="22"/>
      <c r="BR219" s="15"/>
      <c r="CF219" s="15"/>
      <c r="CL219" s="22"/>
      <c r="CM219" s="15"/>
      <c r="CR219" s="22"/>
      <c r="CT219" s="15"/>
      <c r="CW219" s="22"/>
      <c r="DA219" s="15"/>
      <c r="DH219" s="15"/>
      <c r="DJ219" s="22"/>
      <c r="DO219" s="15"/>
      <c r="DV219" s="15"/>
      <c r="EC219" s="15"/>
      <c r="EJ219" s="15"/>
      <c r="EQ219" s="15"/>
      <c r="EX219" s="15"/>
      <c r="FE219" s="15"/>
      <c r="FL219" s="15"/>
      <c r="FS219" s="15"/>
      <c r="FZ219" s="15"/>
      <c r="GG219" s="15"/>
      <c r="GN219" s="15"/>
      <c r="GP219" s="22"/>
      <c r="GQ219" s="22"/>
      <c r="GR219" s="22"/>
      <c r="GS219" s="22"/>
      <c r="GT219" s="22"/>
      <c r="GU219" s="15"/>
      <c r="GV219" s="22"/>
      <c r="GW219" s="22"/>
      <c r="GX219" s="22"/>
      <c r="GY219" s="18"/>
      <c r="GZ219" s="18"/>
      <c r="HA219" s="18"/>
      <c r="HB219" s="18"/>
      <c r="HC219" s="18"/>
      <c r="HD219" s="18"/>
      <c r="HE219" s="18"/>
      <c r="HF219" s="18"/>
      <c r="HG219" s="18"/>
      <c r="HH219" s="18"/>
      <c r="HI219" s="18"/>
      <c r="HJ219" s="18"/>
      <c r="HK219" s="18"/>
      <c r="HL219" s="18"/>
      <c r="HM219" s="18"/>
      <c r="HN219" s="18"/>
      <c r="HO219" s="18"/>
      <c r="HP219" s="18"/>
      <c r="HQ219" s="18"/>
      <c r="HR219" s="18"/>
      <c r="HS219" s="18"/>
      <c r="HT219" s="18"/>
      <c r="HU219" s="18"/>
      <c r="HV219" s="18"/>
      <c r="HW219" s="18"/>
      <c r="HX219" s="18"/>
      <c r="HY219" s="18"/>
      <c r="HZ219" s="18"/>
      <c r="IA219" s="18"/>
      <c r="IB219" s="18"/>
      <c r="IC219" s="18"/>
      <c r="ID219" s="18"/>
      <c r="IE219" s="18"/>
      <c r="IF219" s="18"/>
      <c r="IG219" s="18"/>
      <c r="IH219" s="18"/>
      <c r="II219" s="18"/>
      <c r="IJ219" s="18"/>
      <c r="IK219" s="18"/>
      <c r="IL219" s="18"/>
      <c r="IM219" s="18"/>
      <c r="IN219" s="18"/>
      <c r="IO219" s="18"/>
      <c r="IP219" s="18"/>
      <c r="IQ219" s="18"/>
      <c r="IR219" s="18"/>
      <c r="IS219" s="18"/>
      <c r="IT219" s="18"/>
      <c r="IU219" s="18"/>
      <c r="IV219" s="18"/>
      <c r="IW219" s="18"/>
      <c r="IX219" s="18"/>
      <c r="IY219" s="18"/>
      <c r="IZ219" s="18"/>
      <c r="JA219" s="18"/>
      <c r="JB219" s="18"/>
      <c r="JC219" s="18"/>
      <c r="JD219" s="18"/>
      <c r="JE219" s="18"/>
      <c r="JF219" s="18"/>
    </row>
    <row r="220" spans="36:266" x14ac:dyDescent="0.3">
      <c r="AJ220" s="24"/>
      <c r="AK220" s="24"/>
      <c r="AL220" s="20"/>
      <c r="AM220" s="23"/>
      <c r="AN220" s="18"/>
      <c r="AO220" s="24"/>
      <c r="AW220" s="71"/>
      <c r="AX220" s="71"/>
      <c r="AY220" s="71"/>
      <c r="BB220" s="25"/>
      <c r="BC220" s="21"/>
      <c r="BG220" s="18"/>
      <c r="BN220" s="22"/>
      <c r="BO220" s="22"/>
      <c r="BP220" s="22"/>
      <c r="BQ220" s="22"/>
      <c r="BR220" s="15"/>
      <c r="CF220" s="15"/>
      <c r="CL220" s="22"/>
      <c r="CM220" s="15"/>
      <c r="CR220" s="22"/>
      <c r="CT220" s="15"/>
      <c r="CW220" s="22"/>
      <c r="DA220" s="15"/>
      <c r="DH220" s="15"/>
      <c r="DJ220" s="22"/>
      <c r="DO220" s="15"/>
      <c r="DV220" s="15"/>
      <c r="EC220" s="15"/>
      <c r="EJ220" s="15"/>
      <c r="EQ220" s="15"/>
      <c r="EX220" s="15"/>
      <c r="FE220" s="15"/>
      <c r="FL220" s="15"/>
      <c r="FS220" s="15"/>
      <c r="FZ220" s="15"/>
      <c r="GG220" s="15"/>
      <c r="GN220" s="15"/>
      <c r="GP220" s="22"/>
      <c r="GQ220" s="22"/>
      <c r="GR220" s="22"/>
      <c r="GS220" s="22"/>
      <c r="GT220" s="22"/>
      <c r="GU220" s="15"/>
      <c r="GV220" s="22"/>
      <c r="GW220" s="22"/>
      <c r="GX220" s="22"/>
      <c r="GY220" s="18"/>
      <c r="GZ220" s="18"/>
      <c r="HA220" s="18"/>
      <c r="HB220" s="18"/>
      <c r="HC220" s="18"/>
      <c r="HD220" s="18"/>
      <c r="HE220" s="18"/>
      <c r="HF220" s="18"/>
      <c r="HG220" s="18"/>
      <c r="HH220" s="18"/>
      <c r="HI220" s="18"/>
      <c r="HJ220" s="18"/>
      <c r="HK220" s="18"/>
      <c r="HL220" s="18"/>
      <c r="HM220" s="18"/>
      <c r="HN220" s="18"/>
      <c r="HO220" s="18"/>
      <c r="HP220" s="18"/>
      <c r="HQ220" s="18"/>
      <c r="HR220" s="18"/>
      <c r="HS220" s="18"/>
      <c r="HT220" s="18"/>
      <c r="HU220" s="18"/>
      <c r="HV220" s="18"/>
      <c r="HW220" s="18"/>
      <c r="HX220" s="18"/>
      <c r="HY220" s="18"/>
      <c r="HZ220" s="18"/>
      <c r="IA220" s="18"/>
      <c r="IB220" s="18"/>
      <c r="IC220" s="18"/>
      <c r="ID220" s="18"/>
      <c r="IE220" s="18"/>
      <c r="IF220" s="18"/>
      <c r="IG220" s="18"/>
      <c r="IH220" s="18"/>
      <c r="II220" s="18"/>
      <c r="IJ220" s="18"/>
      <c r="IK220" s="18"/>
      <c r="IL220" s="18"/>
      <c r="IM220" s="18"/>
      <c r="IN220" s="18"/>
      <c r="IO220" s="18"/>
      <c r="IP220" s="18"/>
      <c r="IQ220" s="18"/>
      <c r="IR220" s="18"/>
      <c r="IS220" s="18"/>
      <c r="IT220" s="18"/>
      <c r="IU220" s="18"/>
      <c r="IV220" s="18"/>
      <c r="IW220" s="18"/>
      <c r="IX220" s="18"/>
      <c r="IY220" s="18"/>
      <c r="IZ220" s="18"/>
      <c r="JA220" s="18"/>
      <c r="JB220" s="18"/>
      <c r="JC220" s="18"/>
      <c r="JD220" s="18"/>
      <c r="JE220" s="18"/>
      <c r="JF220" s="18"/>
    </row>
    <row r="221" spans="36:266" x14ac:dyDescent="0.3">
      <c r="AJ221" s="24"/>
      <c r="AK221" s="24"/>
      <c r="AL221" s="20"/>
      <c r="AM221" s="23"/>
      <c r="AN221" s="18"/>
      <c r="AO221" s="24"/>
      <c r="AW221" s="71"/>
      <c r="AX221" s="71"/>
      <c r="AY221" s="71"/>
      <c r="BB221" s="25"/>
      <c r="BC221" s="21"/>
      <c r="BG221" s="18"/>
      <c r="BN221" s="22"/>
      <c r="BO221" s="22"/>
      <c r="BP221" s="22"/>
      <c r="BQ221" s="22"/>
      <c r="BR221" s="15"/>
      <c r="CF221" s="15"/>
      <c r="CL221" s="22"/>
      <c r="CM221" s="15"/>
      <c r="CR221" s="22"/>
      <c r="CT221" s="15"/>
      <c r="CW221" s="22"/>
      <c r="DA221" s="15"/>
      <c r="DH221" s="15"/>
      <c r="DJ221" s="22"/>
      <c r="DO221" s="15"/>
      <c r="DV221" s="15"/>
      <c r="EC221" s="15"/>
      <c r="EJ221" s="15"/>
      <c r="EQ221" s="15"/>
      <c r="EX221" s="15"/>
      <c r="FE221" s="15"/>
      <c r="FL221" s="15"/>
      <c r="FS221" s="15"/>
      <c r="FZ221" s="15"/>
      <c r="GG221" s="15"/>
      <c r="GN221" s="15"/>
      <c r="GP221" s="22"/>
      <c r="GQ221" s="22"/>
      <c r="GR221" s="22"/>
      <c r="GS221" s="22"/>
      <c r="GT221" s="22"/>
      <c r="GU221" s="15"/>
      <c r="GV221" s="22"/>
      <c r="GW221" s="22"/>
      <c r="GX221" s="22"/>
      <c r="GY221" s="18"/>
      <c r="GZ221" s="18"/>
      <c r="HA221" s="18"/>
      <c r="HB221" s="18"/>
      <c r="HC221" s="18"/>
      <c r="HD221" s="18"/>
      <c r="HE221" s="18"/>
      <c r="HF221" s="18"/>
      <c r="HG221" s="18"/>
      <c r="HH221" s="18"/>
      <c r="HI221" s="18"/>
      <c r="HJ221" s="18"/>
      <c r="HK221" s="18"/>
      <c r="HL221" s="18"/>
      <c r="HM221" s="18"/>
      <c r="HN221" s="18"/>
      <c r="HO221" s="18"/>
      <c r="HP221" s="18"/>
      <c r="HQ221" s="18"/>
      <c r="HR221" s="18"/>
      <c r="HS221" s="18"/>
      <c r="HT221" s="18"/>
      <c r="HU221" s="18"/>
      <c r="HV221" s="18"/>
      <c r="HW221" s="18"/>
      <c r="HX221" s="18"/>
      <c r="HY221" s="18"/>
      <c r="HZ221" s="18"/>
      <c r="IA221" s="18"/>
      <c r="IB221" s="18"/>
      <c r="IC221" s="18"/>
      <c r="ID221" s="18"/>
      <c r="IE221" s="18"/>
      <c r="IF221" s="18"/>
      <c r="IG221" s="18"/>
      <c r="IH221" s="18"/>
      <c r="II221" s="18"/>
      <c r="IJ221" s="18"/>
      <c r="IK221" s="18"/>
      <c r="IL221" s="18"/>
      <c r="IM221" s="18"/>
      <c r="IN221" s="18"/>
      <c r="IO221" s="18"/>
      <c r="IP221" s="18"/>
      <c r="IQ221" s="18"/>
      <c r="IR221" s="18"/>
      <c r="IS221" s="18"/>
      <c r="IT221" s="18"/>
      <c r="IU221" s="18"/>
      <c r="IV221" s="18"/>
      <c r="IW221" s="18"/>
      <c r="IX221" s="18"/>
      <c r="IY221" s="18"/>
      <c r="IZ221" s="18"/>
      <c r="JA221" s="18"/>
      <c r="JB221" s="18"/>
      <c r="JC221" s="18"/>
      <c r="JD221" s="18"/>
      <c r="JE221" s="18"/>
      <c r="JF221" s="18"/>
    </row>
    <row r="222" spans="36:266" x14ac:dyDescent="0.3">
      <c r="AJ222" s="24"/>
      <c r="AK222" s="24"/>
      <c r="AL222" s="20"/>
      <c r="AM222" s="23"/>
      <c r="AN222" s="18"/>
      <c r="AO222" s="24"/>
      <c r="AW222" s="71"/>
      <c r="AX222" s="71"/>
      <c r="AY222" s="71"/>
      <c r="BB222" s="25"/>
      <c r="BC222" s="21"/>
      <c r="BG222" s="18"/>
      <c r="BN222" s="22"/>
      <c r="BO222" s="22"/>
      <c r="BP222" s="22"/>
      <c r="BQ222" s="22"/>
      <c r="BR222" s="15"/>
      <c r="CF222" s="15"/>
      <c r="CL222" s="22"/>
      <c r="CM222" s="15"/>
      <c r="CR222" s="22"/>
      <c r="CT222" s="15"/>
      <c r="CW222" s="22"/>
      <c r="DA222" s="15"/>
      <c r="DH222" s="15"/>
      <c r="DJ222" s="22"/>
      <c r="DO222" s="15"/>
      <c r="DV222" s="15"/>
      <c r="EC222" s="15"/>
      <c r="EJ222" s="15"/>
      <c r="EQ222" s="15"/>
      <c r="EX222" s="15"/>
      <c r="FE222" s="15"/>
      <c r="FL222" s="15"/>
      <c r="FS222" s="15"/>
      <c r="FZ222" s="15"/>
      <c r="GG222" s="15"/>
      <c r="GN222" s="15"/>
      <c r="GP222" s="22"/>
      <c r="GQ222" s="22"/>
      <c r="GR222" s="22"/>
      <c r="GS222" s="22"/>
      <c r="GT222" s="22"/>
      <c r="GU222" s="15"/>
      <c r="GV222" s="22"/>
      <c r="GW222" s="22"/>
      <c r="GX222" s="22"/>
      <c r="GY222" s="18"/>
      <c r="GZ222" s="18"/>
      <c r="HA222" s="18"/>
      <c r="HB222" s="18"/>
      <c r="HC222" s="18"/>
      <c r="HD222" s="18"/>
      <c r="HE222" s="18"/>
      <c r="HF222" s="18"/>
      <c r="HG222" s="18"/>
      <c r="HH222" s="18"/>
      <c r="HI222" s="18"/>
      <c r="HJ222" s="18"/>
      <c r="HK222" s="18"/>
      <c r="HL222" s="18"/>
      <c r="HM222" s="18"/>
      <c r="HN222" s="18"/>
      <c r="HO222" s="18"/>
      <c r="HP222" s="18"/>
      <c r="HQ222" s="18"/>
      <c r="HR222" s="18"/>
      <c r="HS222" s="18"/>
      <c r="HT222" s="18"/>
      <c r="HU222" s="18"/>
      <c r="HV222" s="18"/>
      <c r="HW222" s="18"/>
      <c r="HX222" s="18"/>
      <c r="HY222" s="18"/>
      <c r="HZ222" s="18"/>
      <c r="IA222" s="18"/>
      <c r="IB222" s="18"/>
      <c r="IC222" s="18"/>
      <c r="ID222" s="18"/>
      <c r="IE222" s="18"/>
      <c r="IF222" s="18"/>
      <c r="IG222" s="18"/>
      <c r="IH222" s="18"/>
      <c r="II222" s="18"/>
      <c r="IJ222" s="18"/>
      <c r="IK222" s="18"/>
      <c r="IL222" s="18"/>
      <c r="IM222" s="18"/>
      <c r="IN222" s="18"/>
      <c r="IO222" s="18"/>
      <c r="IP222" s="18"/>
      <c r="IQ222" s="18"/>
      <c r="IR222" s="18"/>
      <c r="IS222" s="18"/>
      <c r="IT222" s="18"/>
      <c r="IU222" s="18"/>
      <c r="IV222" s="18"/>
      <c r="IW222" s="18"/>
      <c r="IX222" s="18"/>
      <c r="IY222" s="18"/>
      <c r="IZ222" s="18"/>
      <c r="JA222" s="18"/>
      <c r="JB222" s="18"/>
      <c r="JC222" s="18"/>
      <c r="JD222" s="18"/>
      <c r="JE222" s="18"/>
      <c r="JF222" s="18"/>
    </row>
    <row r="223" spans="36:266" x14ac:dyDescent="0.3">
      <c r="AJ223" s="24"/>
      <c r="AK223" s="24"/>
      <c r="AL223" s="20"/>
      <c r="AM223" s="23"/>
      <c r="AN223" s="18"/>
      <c r="AO223" s="24"/>
      <c r="AW223" s="71"/>
      <c r="AX223" s="71"/>
      <c r="AY223" s="71"/>
      <c r="BB223" s="25"/>
      <c r="BC223" s="21"/>
      <c r="BG223" s="18"/>
      <c r="BN223" s="22"/>
      <c r="BO223" s="22"/>
      <c r="BP223" s="22"/>
      <c r="BQ223" s="22"/>
      <c r="BR223" s="15"/>
      <c r="CF223" s="15"/>
      <c r="CL223" s="22"/>
      <c r="CM223" s="15"/>
      <c r="CR223" s="22"/>
      <c r="CT223" s="15"/>
      <c r="CW223" s="22"/>
      <c r="DA223" s="15"/>
      <c r="DH223" s="15"/>
      <c r="DJ223" s="22"/>
      <c r="DO223" s="15"/>
      <c r="DV223" s="15"/>
      <c r="EC223" s="15"/>
      <c r="EJ223" s="15"/>
      <c r="EQ223" s="15"/>
      <c r="EX223" s="15"/>
      <c r="FE223" s="15"/>
      <c r="FL223" s="15"/>
      <c r="FS223" s="15"/>
      <c r="FZ223" s="15"/>
      <c r="GG223" s="15"/>
      <c r="GN223" s="15"/>
      <c r="GP223" s="22"/>
      <c r="GQ223" s="22"/>
      <c r="GR223" s="22"/>
      <c r="GS223" s="22"/>
      <c r="GT223" s="22"/>
      <c r="GU223" s="15"/>
      <c r="GV223" s="22"/>
      <c r="GW223" s="22"/>
      <c r="GX223" s="22"/>
      <c r="GY223" s="18"/>
      <c r="GZ223" s="18"/>
      <c r="HA223" s="18"/>
      <c r="HB223" s="18"/>
      <c r="HC223" s="18"/>
      <c r="HD223" s="18"/>
      <c r="HE223" s="18"/>
      <c r="HF223" s="18"/>
      <c r="HG223" s="18"/>
      <c r="HH223" s="18"/>
      <c r="HI223" s="18"/>
      <c r="HJ223" s="18"/>
      <c r="HK223" s="18"/>
      <c r="HL223" s="18"/>
      <c r="HM223" s="18"/>
      <c r="HN223" s="18"/>
      <c r="HO223" s="18"/>
      <c r="HP223" s="18"/>
      <c r="HQ223" s="18"/>
      <c r="HR223" s="18"/>
      <c r="HS223" s="18"/>
      <c r="HT223" s="18"/>
      <c r="HU223" s="18"/>
      <c r="HV223" s="18"/>
      <c r="HW223" s="18"/>
      <c r="HX223" s="18"/>
      <c r="HY223" s="18"/>
      <c r="HZ223" s="18"/>
      <c r="IA223" s="18"/>
      <c r="IB223" s="18"/>
      <c r="IC223" s="18"/>
      <c r="ID223" s="18"/>
      <c r="IE223" s="18"/>
      <c r="IF223" s="18"/>
      <c r="IG223" s="18"/>
      <c r="IH223" s="18"/>
      <c r="II223" s="18"/>
      <c r="IJ223" s="18"/>
      <c r="IK223" s="18"/>
      <c r="IL223" s="18"/>
      <c r="IM223" s="18"/>
      <c r="IN223" s="18"/>
      <c r="IO223" s="18"/>
      <c r="IP223" s="18"/>
      <c r="IQ223" s="18"/>
      <c r="IR223" s="18"/>
      <c r="IS223" s="18"/>
      <c r="IT223" s="18"/>
      <c r="IU223" s="18"/>
      <c r="IV223" s="18"/>
      <c r="IW223" s="18"/>
      <c r="IX223" s="18"/>
      <c r="IY223" s="18"/>
      <c r="IZ223" s="18"/>
      <c r="JA223" s="18"/>
      <c r="JB223" s="18"/>
      <c r="JC223" s="18"/>
      <c r="JD223" s="18"/>
      <c r="JE223" s="18"/>
      <c r="JF223" s="18"/>
    </row>
    <row r="224" spans="36:266" x14ac:dyDescent="0.3">
      <c r="AJ224" s="24"/>
      <c r="AK224" s="24"/>
      <c r="AL224" s="20"/>
      <c r="AM224" s="23"/>
      <c r="AN224" s="18"/>
      <c r="AO224" s="24"/>
      <c r="AW224" s="71"/>
      <c r="AX224" s="71"/>
      <c r="AY224" s="71"/>
      <c r="BB224" s="25"/>
      <c r="BC224" s="21"/>
      <c r="BG224" s="18"/>
      <c r="BN224" s="22"/>
      <c r="BO224" s="22"/>
      <c r="BP224" s="22"/>
      <c r="BQ224" s="22"/>
      <c r="BR224" s="15"/>
      <c r="CF224" s="15"/>
      <c r="CL224" s="22"/>
      <c r="CM224" s="15"/>
      <c r="CR224" s="22"/>
      <c r="CT224" s="15"/>
      <c r="CW224" s="22"/>
      <c r="DA224" s="15"/>
      <c r="DH224" s="15"/>
      <c r="DJ224" s="22"/>
      <c r="DO224" s="15"/>
      <c r="DV224" s="15"/>
      <c r="EC224" s="15"/>
      <c r="EJ224" s="15"/>
      <c r="EQ224" s="15"/>
      <c r="EX224" s="15"/>
      <c r="FE224" s="15"/>
      <c r="FL224" s="15"/>
      <c r="FS224" s="15"/>
      <c r="FZ224" s="15"/>
      <c r="GG224" s="15"/>
      <c r="GN224" s="15"/>
      <c r="GP224" s="22"/>
      <c r="GQ224" s="22"/>
      <c r="GR224" s="22"/>
      <c r="GS224" s="22"/>
      <c r="GT224" s="22"/>
      <c r="GU224" s="15"/>
      <c r="GV224" s="22"/>
      <c r="GW224" s="22"/>
      <c r="GX224" s="22"/>
      <c r="GY224" s="18"/>
      <c r="GZ224" s="18"/>
      <c r="HA224" s="18"/>
      <c r="HB224" s="18"/>
      <c r="HC224" s="18"/>
      <c r="HD224" s="18"/>
      <c r="HE224" s="18"/>
      <c r="HF224" s="18"/>
      <c r="HG224" s="18"/>
      <c r="HH224" s="18"/>
      <c r="HI224" s="18"/>
      <c r="HJ224" s="18"/>
      <c r="HK224" s="18"/>
      <c r="HL224" s="18"/>
      <c r="HM224" s="18"/>
      <c r="HN224" s="18"/>
      <c r="HO224" s="18"/>
      <c r="HP224" s="18"/>
      <c r="HQ224" s="18"/>
      <c r="HR224" s="18"/>
      <c r="HS224" s="18"/>
      <c r="HT224" s="18"/>
      <c r="HU224" s="18"/>
      <c r="HV224" s="18"/>
      <c r="HW224" s="18"/>
      <c r="HX224" s="18"/>
      <c r="HY224" s="18"/>
      <c r="HZ224" s="18"/>
      <c r="IA224" s="18"/>
      <c r="IB224" s="18"/>
      <c r="IC224" s="18"/>
      <c r="ID224" s="18"/>
      <c r="IE224" s="18"/>
      <c r="IF224" s="18"/>
      <c r="IG224" s="18"/>
      <c r="IH224" s="18"/>
      <c r="II224" s="18"/>
      <c r="IJ224" s="18"/>
      <c r="IK224" s="18"/>
      <c r="IL224" s="18"/>
      <c r="IM224" s="18"/>
      <c r="IN224" s="18"/>
      <c r="IO224" s="18"/>
      <c r="IP224" s="18"/>
      <c r="IQ224" s="18"/>
      <c r="IR224" s="18"/>
      <c r="IS224" s="18"/>
      <c r="IT224" s="18"/>
      <c r="IU224" s="18"/>
      <c r="IV224" s="18"/>
      <c r="IW224" s="18"/>
      <c r="IX224" s="18"/>
      <c r="IY224" s="18"/>
      <c r="IZ224" s="18"/>
      <c r="JA224" s="18"/>
      <c r="JB224" s="18"/>
      <c r="JC224" s="18"/>
      <c r="JD224" s="18"/>
      <c r="JE224" s="18"/>
      <c r="JF224" s="18"/>
    </row>
    <row r="225" spans="36:266" x14ac:dyDescent="0.3">
      <c r="AJ225" s="24"/>
      <c r="AK225" s="24"/>
      <c r="AL225" s="20"/>
      <c r="AM225" s="23"/>
      <c r="AN225" s="18"/>
      <c r="AO225" s="24"/>
      <c r="AW225" s="71"/>
      <c r="AX225" s="71"/>
      <c r="AY225" s="71"/>
      <c r="BB225" s="25"/>
      <c r="BC225" s="21"/>
      <c r="BG225" s="18"/>
      <c r="BN225" s="22"/>
      <c r="BO225" s="22"/>
      <c r="BP225" s="22"/>
      <c r="BQ225" s="22"/>
      <c r="BR225" s="15"/>
      <c r="CF225" s="15"/>
      <c r="CL225" s="22"/>
      <c r="CM225" s="15"/>
      <c r="CR225" s="22"/>
      <c r="CT225" s="15"/>
      <c r="CW225" s="22"/>
      <c r="DA225" s="15"/>
      <c r="DH225" s="15"/>
      <c r="DJ225" s="22"/>
      <c r="DO225" s="15"/>
      <c r="DV225" s="15"/>
      <c r="EC225" s="15"/>
      <c r="EJ225" s="15"/>
      <c r="EQ225" s="15"/>
      <c r="EX225" s="15"/>
      <c r="FE225" s="15"/>
      <c r="FL225" s="15"/>
      <c r="FS225" s="15"/>
      <c r="FZ225" s="15"/>
      <c r="GG225" s="15"/>
      <c r="GN225" s="15"/>
      <c r="GP225" s="22"/>
      <c r="GQ225" s="22"/>
      <c r="GR225" s="22"/>
      <c r="GS225" s="22"/>
      <c r="GT225" s="22"/>
      <c r="GU225" s="15"/>
      <c r="GV225" s="22"/>
      <c r="GW225" s="22"/>
      <c r="GX225" s="22"/>
      <c r="GY225" s="18"/>
      <c r="GZ225" s="18"/>
      <c r="HA225" s="18"/>
      <c r="HB225" s="18"/>
      <c r="HC225" s="18"/>
      <c r="HD225" s="18"/>
      <c r="HE225" s="18"/>
      <c r="HF225" s="18"/>
      <c r="HG225" s="18"/>
      <c r="HH225" s="18"/>
      <c r="HI225" s="18"/>
      <c r="HJ225" s="18"/>
      <c r="HK225" s="18"/>
      <c r="HL225" s="18"/>
      <c r="HM225" s="18"/>
      <c r="HN225" s="18"/>
      <c r="HO225" s="18"/>
      <c r="HP225" s="18"/>
      <c r="HQ225" s="18"/>
      <c r="HR225" s="18"/>
      <c r="HS225" s="18"/>
      <c r="HT225" s="18"/>
      <c r="HU225" s="18"/>
      <c r="HV225" s="18"/>
      <c r="HW225" s="18"/>
      <c r="HX225" s="18"/>
      <c r="HY225" s="18"/>
      <c r="HZ225" s="18"/>
      <c r="IA225" s="18"/>
      <c r="IB225" s="18"/>
      <c r="IC225" s="18"/>
      <c r="ID225" s="18"/>
      <c r="IE225" s="18"/>
      <c r="IF225" s="18"/>
      <c r="IG225" s="18"/>
      <c r="IH225" s="18"/>
      <c r="II225" s="18"/>
      <c r="IJ225" s="18"/>
      <c r="IK225" s="18"/>
      <c r="IL225" s="18"/>
      <c r="IM225" s="18"/>
      <c r="IN225" s="18"/>
      <c r="IO225" s="18"/>
      <c r="IP225" s="18"/>
      <c r="IQ225" s="18"/>
      <c r="IR225" s="18"/>
      <c r="IS225" s="18"/>
      <c r="IT225" s="18"/>
      <c r="IU225" s="18"/>
      <c r="IV225" s="18"/>
      <c r="IW225" s="18"/>
      <c r="IX225" s="18"/>
      <c r="IY225" s="18"/>
      <c r="IZ225" s="18"/>
      <c r="JA225" s="18"/>
      <c r="JB225" s="18"/>
      <c r="JC225" s="18"/>
      <c r="JD225" s="18"/>
      <c r="JE225" s="18"/>
      <c r="JF225" s="18"/>
    </row>
    <row r="226" spans="36:266" x14ac:dyDescent="0.3">
      <c r="AJ226" s="24"/>
      <c r="AK226" s="24"/>
      <c r="AL226" s="20"/>
      <c r="AM226" s="23"/>
      <c r="AN226" s="18"/>
      <c r="AO226" s="24"/>
      <c r="AW226" s="71"/>
      <c r="AX226" s="71"/>
      <c r="AY226" s="71"/>
      <c r="BB226" s="25"/>
      <c r="BC226" s="21"/>
      <c r="BG226" s="18"/>
      <c r="BN226" s="22"/>
      <c r="BO226" s="22"/>
      <c r="BP226" s="22"/>
      <c r="BQ226" s="22"/>
      <c r="BR226" s="15"/>
      <c r="CF226" s="15"/>
      <c r="CL226" s="22"/>
      <c r="CM226" s="15"/>
      <c r="CR226" s="22"/>
      <c r="CT226" s="15"/>
      <c r="CW226" s="22"/>
      <c r="DA226" s="15"/>
      <c r="DH226" s="15"/>
      <c r="DJ226" s="22"/>
      <c r="DO226" s="15"/>
      <c r="DV226" s="15"/>
      <c r="EC226" s="15"/>
      <c r="EJ226" s="15"/>
      <c r="EQ226" s="15"/>
      <c r="EX226" s="15"/>
      <c r="FE226" s="15"/>
      <c r="FL226" s="15"/>
      <c r="FS226" s="15"/>
      <c r="FZ226" s="15"/>
      <c r="GG226" s="15"/>
      <c r="GN226" s="15"/>
      <c r="GP226" s="22"/>
      <c r="GQ226" s="22"/>
      <c r="GR226" s="22"/>
      <c r="GS226" s="22"/>
      <c r="GT226" s="22"/>
      <c r="GU226" s="15"/>
      <c r="GV226" s="22"/>
      <c r="GW226" s="22"/>
      <c r="GX226" s="22"/>
      <c r="GY226" s="18"/>
      <c r="GZ226" s="18"/>
      <c r="HA226" s="18"/>
      <c r="HB226" s="18"/>
      <c r="HC226" s="18"/>
      <c r="HD226" s="18"/>
      <c r="HE226" s="18"/>
      <c r="HF226" s="18"/>
      <c r="HG226" s="18"/>
      <c r="HH226" s="18"/>
      <c r="HI226" s="18"/>
      <c r="HJ226" s="18"/>
      <c r="HK226" s="18"/>
      <c r="HL226" s="18"/>
      <c r="HM226" s="18"/>
      <c r="HN226" s="18"/>
      <c r="HO226" s="18"/>
      <c r="HP226" s="18"/>
      <c r="HQ226" s="18"/>
      <c r="HR226" s="18"/>
      <c r="HS226" s="18"/>
      <c r="HT226" s="18"/>
      <c r="HU226" s="18"/>
      <c r="HV226" s="18"/>
      <c r="HW226" s="18"/>
      <c r="HX226" s="18"/>
      <c r="HY226" s="18"/>
      <c r="HZ226" s="18"/>
      <c r="IA226" s="18"/>
      <c r="IB226" s="18"/>
      <c r="IC226" s="18"/>
      <c r="ID226" s="18"/>
      <c r="IE226" s="18"/>
      <c r="IF226" s="18"/>
      <c r="IG226" s="18"/>
      <c r="IH226" s="18"/>
      <c r="II226" s="18"/>
      <c r="IJ226" s="18"/>
      <c r="IK226" s="18"/>
      <c r="IL226" s="18"/>
      <c r="IM226" s="18"/>
      <c r="IN226" s="18"/>
      <c r="IO226" s="18"/>
      <c r="IP226" s="18"/>
      <c r="IQ226" s="18"/>
      <c r="IR226" s="18"/>
      <c r="IS226" s="18"/>
      <c r="IT226" s="18"/>
      <c r="IU226" s="18"/>
      <c r="IV226" s="18"/>
      <c r="IW226" s="18"/>
      <c r="IX226" s="18"/>
      <c r="IY226" s="18"/>
      <c r="IZ226" s="18"/>
      <c r="JA226" s="18"/>
      <c r="JB226" s="18"/>
      <c r="JC226" s="18"/>
      <c r="JD226" s="18"/>
      <c r="JE226" s="18"/>
      <c r="JF226" s="18"/>
    </row>
    <row r="227" spans="36:266" x14ac:dyDescent="0.3">
      <c r="AJ227" s="24"/>
      <c r="AK227" s="24"/>
      <c r="AL227" s="20"/>
      <c r="AM227" s="23"/>
      <c r="AN227" s="18"/>
      <c r="AO227" s="24"/>
      <c r="AW227" s="71"/>
      <c r="AX227" s="71"/>
      <c r="AY227" s="71"/>
      <c r="BB227" s="25"/>
      <c r="BC227" s="21"/>
      <c r="BG227" s="18"/>
      <c r="BN227" s="22"/>
      <c r="BO227" s="22"/>
      <c r="BP227" s="22"/>
      <c r="BQ227" s="22"/>
      <c r="BR227" s="15"/>
      <c r="CF227" s="15"/>
      <c r="CL227" s="22"/>
      <c r="CM227" s="15"/>
      <c r="CR227" s="22"/>
      <c r="CT227" s="15"/>
      <c r="CW227" s="22"/>
      <c r="DA227" s="15"/>
      <c r="DH227" s="15"/>
      <c r="DJ227" s="22"/>
      <c r="DO227" s="15"/>
      <c r="DV227" s="15"/>
      <c r="EC227" s="15"/>
      <c r="EJ227" s="15"/>
      <c r="EQ227" s="15"/>
      <c r="EX227" s="15"/>
      <c r="FE227" s="15"/>
      <c r="FL227" s="15"/>
      <c r="FS227" s="15"/>
      <c r="FZ227" s="15"/>
      <c r="GG227" s="15"/>
      <c r="GN227" s="15"/>
      <c r="GP227" s="22"/>
      <c r="GQ227" s="22"/>
      <c r="GR227" s="22"/>
      <c r="GS227" s="22"/>
      <c r="GT227" s="22"/>
      <c r="GU227" s="15"/>
      <c r="GV227" s="22"/>
      <c r="GW227" s="22"/>
      <c r="GX227" s="22"/>
      <c r="GY227" s="18"/>
      <c r="GZ227" s="18"/>
      <c r="HA227" s="18"/>
      <c r="HB227" s="18"/>
      <c r="HC227" s="18"/>
      <c r="HD227" s="18"/>
      <c r="HE227" s="18"/>
      <c r="HF227" s="18"/>
      <c r="HG227" s="18"/>
      <c r="HH227" s="18"/>
      <c r="HI227" s="18"/>
      <c r="HJ227" s="18"/>
      <c r="HK227" s="18"/>
      <c r="HL227" s="18"/>
      <c r="HM227" s="18"/>
      <c r="HN227" s="18"/>
      <c r="HO227" s="18"/>
      <c r="HP227" s="18"/>
      <c r="HQ227" s="18"/>
      <c r="HR227" s="18"/>
      <c r="HS227" s="18"/>
      <c r="HT227" s="18"/>
      <c r="HU227" s="18"/>
      <c r="HV227" s="18"/>
      <c r="HW227" s="18"/>
      <c r="HX227" s="18"/>
      <c r="HY227" s="18"/>
      <c r="HZ227" s="18"/>
      <c r="IA227" s="18"/>
      <c r="IB227" s="18"/>
      <c r="IC227" s="18"/>
      <c r="ID227" s="18"/>
      <c r="IE227" s="18"/>
      <c r="IF227" s="18"/>
      <c r="IG227" s="18"/>
      <c r="IH227" s="18"/>
      <c r="II227" s="18"/>
      <c r="IJ227" s="18"/>
      <c r="IK227" s="18"/>
      <c r="IL227" s="18"/>
      <c r="IM227" s="18"/>
      <c r="IN227" s="18"/>
      <c r="IO227" s="18"/>
      <c r="IP227" s="18"/>
      <c r="IQ227" s="18"/>
      <c r="IR227" s="18"/>
      <c r="IS227" s="18"/>
      <c r="IT227" s="18"/>
      <c r="IU227" s="18"/>
      <c r="IV227" s="18"/>
      <c r="IW227" s="18"/>
      <c r="IX227" s="18"/>
      <c r="IY227" s="18"/>
      <c r="IZ227" s="18"/>
      <c r="JA227" s="18"/>
      <c r="JB227" s="18"/>
      <c r="JC227" s="18"/>
      <c r="JD227" s="18"/>
      <c r="JE227" s="18"/>
      <c r="JF227" s="18"/>
    </row>
    <row r="228" spans="36:266" x14ac:dyDescent="0.3">
      <c r="AJ228" s="24"/>
      <c r="AK228" s="24"/>
      <c r="AL228" s="20"/>
      <c r="AM228" s="23"/>
      <c r="AN228" s="18"/>
      <c r="AO228" s="24"/>
      <c r="AW228" s="71"/>
      <c r="AX228" s="71"/>
      <c r="AY228" s="71"/>
      <c r="BB228" s="25"/>
      <c r="BC228" s="21"/>
      <c r="BG228" s="18"/>
      <c r="BN228" s="22"/>
      <c r="BO228" s="22"/>
      <c r="BP228" s="22"/>
      <c r="BQ228" s="22"/>
      <c r="BR228" s="15"/>
      <c r="CF228" s="15"/>
      <c r="CL228" s="22"/>
      <c r="CM228" s="15"/>
      <c r="CR228" s="22"/>
      <c r="CT228" s="15"/>
      <c r="CW228" s="22"/>
      <c r="DA228" s="15"/>
      <c r="DH228" s="15"/>
      <c r="DJ228" s="22"/>
      <c r="DO228" s="15"/>
      <c r="DV228" s="15"/>
      <c r="EC228" s="15"/>
      <c r="EJ228" s="15"/>
      <c r="EQ228" s="15"/>
      <c r="EX228" s="15"/>
      <c r="FE228" s="15"/>
      <c r="FL228" s="15"/>
      <c r="FS228" s="15"/>
      <c r="FZ228" s="15"/>
      <c r="GG228" s="15"/>
      <c r="GN228" s="15"/>
      <c r="GP228" s="22"/>
      <c r="GQ228" s="22"/>
      <c r="GR228" s="22"/>
      <c r="GS228" s="22"/>
      <c r="GT228" s="22"/>
      <c r="GU228" s="15"/>
      <c r="GV228" s="22"/>
      <c r="GW228" s="22"/>
      <c r="GX228" s="22"/>
      <c r="GY228" s="18"/>
      <c r="GZ228" s="18"/>
      <c r="HA228" s="18"/>
      <c r="HB228" s="18"/>
      <c r="HC228" s="18"/>
      <c r="HD228" s="18"/>
      <c r="HE228" s="18"/>
      <c r="HF228" s="18"/>
      <c r="HG228" s="18"/>
      <c r="HH228" s="18"/>
      <c r="HI228" s="18"/>
      <c r="HJ228" s="18"/>
      <c r="HK228" s="18"/>
      <c r="HL228" s="18"/>
      <c r="HM228" s="18"/>
      <c r="HN228" s="18"/>
      <c r="HO228" s="18"/>
      <c r="HP228" s="18"/>
      <c r="HQ228" s="18"/>
      <c r="HR228" s="18"/>
      <c r="HS228" s="18"/>
      <c r="HT228" s="18"/>
      <c r="HU228" s="18"/>
      <c r="HV228" s="18"/>
      <c r="HW228" s="18"/>
      <c r="HX228" s="18"/>
      <c r="HY228" s="18"/>
      <c r="HZ228" s="18"/>
      <c r="IA228" s="18"/>
      <c r="IB228" s="18"/>
      <c r="IC228" s="18"/>
      <c r="ID228" s="18"/>
      <c r="IE228" s="18"/>
      <c r="IF228" s="18"/>
      <c r="IG228" s="18"/>
      <c r="IH228" s="18"/>
      <c r="II228" s="18"/>
      <c r="IJ228" s="18"/>
      <c r="IK228" s="18"/>
      <c r="IL228" s="18"/>
      <c r="IM228" s="18"/>
      <c r="IN228" s="18"/>
      <c r="IO228" s="18"/>
      <c r="IP228" s="18"/>
      <c r="IQ228" s="18"/>
      <c r="IR228" s="18"/>
      <c r="IS228" s="18"/>
      <c r="IT228" s="18"/>
      <c r="IU228" s="18"/>
      <c r="IV228" s="18"/>
      <c r="IW228" s="18"/>
      <c r="IX228" s="18"/>
      <c r="IY228" s="18"/>
      <c r="IZ228" s="18"/>
      <c r="JA228" s="18"/>
      <c r="JB228" s="18"/>
      <c r="JC228" s="18"/>
      <c r="JD228" s="18"/>
      <c r="JE228" s="18"/>
      <c r="JF228" s="18"/>
    </row>
    <row r="229" spans="36:266" x14ac:dyDescent="0.3">
      <c r="AJ229" s="24"/>
      <c r="AK229" s="24"/>
      <c r="AL229" s="20"/>
      <c r="AM229" s="23"/>
      <c r="AN229" s="18"/>
      <c r="AO229" s="24"/>
      <c r="AW229" s="71"/>
      <c r="AX229" s="71"/>
      <c r="AY229" s="71"/>
      <c r="BB229" s="25"/>
      <c r="BC229" s="21"/>
      <c r="BG229" s="18"/>
      <c r="BN229" s="22"/>
      <c r="BO229" s="22"/>
      <c r="BP229" s="22"/>
      <c r="BQ229" s="22"/>
      <c r="BR229" s="15"/>
      <c r="CF229" s="15"/>
      <c r="CL229" s="22"/>
      <c r="CM229" s="15"/>
      <c r="CR229" s="22"/>
      <c r="CT229" s="15"/>
      <c r="CW229" s="22"/>
      <c r="DA229" s="15"/>
      <c r="DH229" s="15"/>
      <c r="DJ229" s="22"/>
      <c r="DO229" s="15"/>
      <c r="DV229" s="15"/>
      <c r="EC229" s="15"/>
      <c r="EJ229" s="15"/>
      <c r="EQ229" s="15"/>
      <c r="EX229" s="15"/>
      <c r="FE229" s="15"/>
      <c r="FL229" s="15"/>
      <c r="FS229" s="15"/>
      <c r="FZ229" s="15"/>
      <c r="GG229" s="15"/>
      <c r="GN229" s="15"/>
      <c r="GP229" s="22"/>
      <c r="GQ229" s="22"/>
      <c r="GR229" s="22"/>
      <c r="GS229" s="22"/>
      <c r="GT229" s="22"/>
      <c r="GU229" s="15"/>
      <c r="GV229" s="22"/>
      <c r="GW229" s="22"/>
      <c r="GX229" s="22"/>
      <c r="GY229" s="18"/>
      <c r="GZ229" s="18"/>
      <c r="HA229" s="18"/>
      <c r="HB229" s="18"/>
      <c r="HC229" s="18"/>
      <c r="HD229" s="18"/>
      <c r="HE229" s="18"/>
      <c r="HF229" s="18"/>
      <c r="HG229" s="18"/>
      <c r="HH229" s="18"/>
      <c r="HI229" s="18"/>
      <c r="HJ229" s="18"/>
      <c r="HK229" s="18"/>
      <c r="HL229" s="18"/>
      <c r="HM229" s="18"/>
      <c r="HN229" s="18"/>
      <c r="HO229" s="18"/>
      <c r="HP229" s="18"/>
      <c r="HQ229" s="18"/>
      <c r="HR229" s="18"/>
      <c r="HS229" s="18"/>
      <c r="HT229" s="18"/>
      <c r="HU229" s="18"/>
      <c r="HV229" s="18"/>
      <c r="HW229" s="18"/>
      <c r="HX229" s="18"/>
      <c r="HY229" s="18"/>
      <c r="HZ229" s="18"/>
      <c r="IA229" s="18"/>
      <c r="IB229" s="18"/>
      <c r="IC229" s="18"/>
      <c r="ID229" s="18"/>
      <c r="IE229" s="18"/>
      <c r="IF229" s="18"/>
      <c r="IG229" s="18"/>
      <c r="IH229" s="18"/>
      <c r="II229" s="18"/>
      <c r="IJ229" s="18"/>
      <c r="IK229" s="18"/>
      <c r="IL229" s="18"/>
      <c r="IM229" s="18"/>
      <c r="IN229" s="18"/>
      <c r="IO229" s="18"/>
      <c r="IP229" s="18"/>
      <c r="IQ229" s="18"/>
      <c r="IR229" s="18"/>
      <c r="IS229" s="18"/>
      <c r="IT229" s="18"/>
      <c r="IU229" s="18"/>
      <c r="IV229" s="18"/>
      <c r="IW229" s="18"/>
      <c r="IX229" s="18"/>
      <c r="IY229" s="18"/>
      <c r="IZ229" s="18"/>
      <c r="JA229" s="18"/>
      <c r="JB229" s="18"/>
      <c r="JC229" s="18"/>
      <c r="JD229" s="18"/>
      <c r="JE229" s="18"/>
      <c r="JF229" s="18"/>
    </row>
    <row r="230" spans="36:266" x14ac:dyDescent="0.3">
      <c r="AJ230" s="24"/>
      <c r="AK230" s="24"/>
      <c r="AL230" s="20"/>
      <c r="AM230" s="23"/>
      <c r="AN230" s="18"/>
      <c r="AO230" s="24"/>
      <c r="AW230" s="71"/>
      <c r="AX230" s="71"/>
      <c r="AY230" s="71"/>
      <c r="BB230" s="25"/>
      <c r="BC230" s="21"/>
      <c r="BG230" s="18"/>
      <c r="BN230" s="22"/>
      <c r="BO230" s="22"/>
      <c r="BP230" s="22"/>
      <c r="BQ230" s="22"/>
      <c r="BR230" s="15"/>
      <c r="CF230" s="15"/>
      <c r="CL230" s="22"/>
      <c r="CM230" s="15"/>
      <c r="CR230" s="22"/>
      <c r="CT230" s="15"/>
      <c r="CW230" s="22"/>
      <c r="DA230" s="15"/>
      <c r="DH230" s="15"/>
      <c r="DJ230" s="22"/>
      <c r="DO230" s="15"/>
      <c r="DV230" s="15"/>
      <c r="EC230" s="15"/>
      <c r="EJ230" s="15"/>
      <c r="EQ230" s="15"/>
      <c r="EX230" s="15"/>
      <c r="FE230" s="15"/>
      <c r="FL230" s="15"/>
      <c r="FS230" s="15"/>
      <c r="FZ230" s="15"/>
      <c r="GG230" s="15"/>
      <c r="GN230" s="15"/>
      <c r="GP230" s="22"/>
      <c r="GQ230" s="22"/>
      <c r="GR230" s="22"/>
      <c r="GS230" s="22"/>
      <c r="GT230" s="22"/>
      <c r="GU230" s="15"/>
      <c r="GV230" s="22"/>
      <c r="GW230" s="22"/>
      <c r="GX230" s="22"/>
      <c r="GY230" s="18"/>
      <c r="GZ230" s="18"/>
      <c r="HA230" s="18"/>
      <c r="HB230" s="18"/>
      <c r="HC230" s="18"/>
      <c r="HD230" s="18"/>
      <c r="HE230" s="18"/>
      <c r="HF230" s="18"/>
      <c r="HG230" s="18"/>
      <c r="HH230" s="18"/>
      <c r="HI230" s="18"/>
      <c r="HJ230" s="18"/>
      <c r="HK230" s="18"/>
      <c r="HL230" s="18"/>
      <c r="HM230" s="18"/>
      <c r="HN230" s="18"/>
      <c r="HO230" s="18"/>
      <c r="HP230" s="18"/>
      <c r="HQ230" s="18"/>
      <c r="HR230" s="18"/>
      <c r="HS230" s="18"/>
      <c r="HT230" s="18"/>
      <c r="HU230" s="18"/>
      <c r="HV230" s="18"/>
      <c r="HW230" s="18"/>
      <c r="HX230" s="18"/>
      <c r="HY230" s="18"/>
      <c r="HZ230" s="18"/>
      <c r="IA230" s="18"/>
      <c r="IB230" s="18"/>
      <c r="IC230" s="18"/>
      <c r="ID230" s="18"/>
      <c r="IE230" s="18"/>
      <c r="IF230" s="18"/>
      <c r="IG230" s="18"/>
      <c r="IH230" s="18"/>
      <c r="II230" s="18"/>
      <c r="IJ230" s="18"/>
      <c r="IK230" s="18"/>
      <c r="IL230" s="18"/>
      <c r="IM230" s="18"/>
      <c r="IN230" s="18"/>
      <c r="IO230" s="18"/>
      <c r="IP230" s="18"/>
      <c r="IQ230" s="18"/>
      <c r="IR230" s="18"/>
      <c r="IS230" s="18"/>
      <c r="IT230" s="18"/>
      <c r="IU230" s="18"/>
      <c r="IV230" s="18"/>
      <c r="IW230" s="18"/>
      <c r="IX230" s="18"/>
      <c r="IY230" s="18"/>
      <c r="IZ230" s="18"/>
      <c r="JA230" s="18"/>
      <c r="JB230" s="18"/>
      <c r="JC230" s="18"/>
      <c r="JD230" s="18"/>
      <c r="JE230" s="18"/>
      <c r="JF230" s="18"/>
    </row>
    <row r="231" spans="36:266" x14ac:dyDescent="0.3">
      <c r="AJ231" s="24"/>
      <c r="AK231" s="24"/>
      <c r="AL231" s="20"/>
      <c r="AM231" s="23"/>
      <c r="AN231" s="18"/>
      <c r="AO231" s="24"/>
      <c r="AW231" s="71"/>
      <c r="AX231" s="71"/>
      <c r="AY231" s="71"/>
      <c r="BB231" s="25"/>
      <c r="BC231" s="21"/>
      <c r="BG231" s="18"/>
      <c r="BN231" s="22"/>
      <c r="BO231" s="22"/>
      <c r="BP231" s="22"/>
      <c r="BQ231" s="22"/>
      <c r="BR231" s="15"/>
      <c r="CF231" s="15"/>
      <c r="CL231" s="22"/>
      <c r="CM231" s="15"/>
      <c r="CR231" s="22"/>
      <c r="CT231" s="15"/>
      <c r="CW231" s="22"/>
      <c r="DA231" s="15"/>
      <c r="DH231" s="15"/>
      <c r="DJ231" s="22"/>
      <c r="DO231" s="15"/>
      <c r="DV231" s="15"/>
      <c r="EC231" s="15"/>
      <c r="EJ231" s="15"/>
      <c r="EQ231" s="15"/>
      <c r="EX231" s="15"/>
      <c r="FE231" s="15"/>
      <c r="FL231" s="15"/>
      <c r="FS231" s="15"/>
      <c r="FZ231" s="15"/>
      <c r="GG231" s="15"/>
      <c r="GN231" s="15"/>
      <c r="GP231" s="22"/>
      <c r="GQ231" s="22"/>
      <c r="GR231" s="22"/>
      <c r="GS231" s="22"/>
      <c r="GT231" s="22"/>
      <c r="GU231" s="15"/>
      <c r="GV231" s="22"/>
      <c r="GW231" s="22"/>
      <c r="GX231" s="22"/>
      <c r="GY231" s="18"/>
      <c r="GZ231" s="18"/>
      <c r="HA231" s="18"/>
      <c r="HB231" s="18"/>
      <c r="HC231" s="18"/>
      <c r="HD231" s="18"/>
      <c r="HE231" s="18"/>
      <c r="HF231" s="18"/>
      <c r="HG231" s="18"/>
      <c r="HH231" s="18"/>
      <c r="HI231" s="18"/>
      <c r="HJ231" s="18"/>
      <c r="HK231" s="18"/>
      <c r="HL231" s="18"/>
      <c r="HM231" s="18"/>
      <c r="HN231" s="18"/>
      <c r="HO231" s="18"/>
      <c r="HP231" s="18"/>
      <c r="HQ231" s="18"/>
      <c r="HR231" s="18"/>
      <c r="HS231" s="18"/>
      <c r="HT231" s="18"/>
      <c r="HU231" s="18"/>
      <c r="HV231" s="18"/>
      <c r="HW231" s="18"/>
      <c r="HX231" s="18"/>
      <c r="HY231" s="18"/>
      <c r="HZ231" s="18"/>
      <c r="IA231" s="18"/>
      <c r="IB231" s="18"/>
      <c r="IC231" s="18"/>
      <c r="ID231" s="18"/>
      <c r="IE231" s="18"/>
      <c r="IF231" s="18"/>
      <c r="IG231" s="18"/>
      <c r="IH231" s="18"/>
      <c r="II231" s="18"/>
      <c r="IJ231" s="18"/>
      <c r="IK231" s="18"/>
      <c r="IL231" s="18"/>
      <c r="IM231" s="18"/>
      <c r="IN231" s="18"/>
      <c r="IO231" s="18"/>
      <c r="IP231" s="18"/>
      <c r="IQ231" s="18"/>
      <c r="IR231" s="18"/>
      <c r="IS231" s="18"/>
      <c r="IT231" s="18"/>
      <c r="IU231" s="18"/>
      <c r="IV231" s="18"/>
      <c r="IW231" s="18"/>
      <c r="IX231" s="18"/>
      <c r="IY231" s="18"/>
      <c r="IZ231" s="18"/>
      <c r="JA231" s="18"/>
      <c r="JB231" s="18"/>
      <c r="JC231" s="18"/>
      <c r="JD231" s="18"/>
      <c r="JE231" s="18"/>
      <c r="JF231" s="18"/>
    </row>
    <row r="232" spans="36:266" x14ac:dyDescent="0.3">
      <c r="AJ232" s="24"/>
      <c r="AK232" s="24"/>
      <c r="AL232" s="20"/>
      <c r="AM232" s="23"/>
      <c r="AN232" s="18"/>
      <c r="AO232" s="24"/>
      <c r="AW232" s="71"/>
      <c r="AX232" s="71"/>
      <c r="AY232" s="71"/>
      <c r="BB232" s="25"/>
      <c r="BC232" s="21"/>
      <c r="BG232" s="18"/>
      <c r="BN232" s="22"/>
      <c r="BO232" s="22"/>
      <c r="BP232" s="22"/>
      <c r="BQ232" s="22"/>
      <c r="BR232" s="15"/>
      <c r="CF232" s="15"/>
      <c r="CL232" s="22"/>
      <c r="CM232" s="15"/>
      <c r="CR232" s="22"/>
      <c r="CT232" s="15"/>
      <c r="CW232" s="22"/>
      <c r="DA232" s="15"/>
      <c r="DH232" s="15"/>
      <c r="DJ232" s="22"/>
      <c r="DO232" s="15"/>
      <c r="DV232" s="15"/>
      <c r="EC232" s="15"/>
      <c r="EJ232" s="15"/>
      <c r="EQ232" s="15"/>
      <c r="EX232" s="15"/>
      <c r="FE232" s="15"/>
      <c r="FL232" s="15"/>
      <c r="FS232" s="15"/>
      <c r="FZ232" s="15"/>
      <c r="GG232" s="15"/>
      <c r="GN232" s="15"/>
      <c r="GP232" s="22"/>
      <c r="GQ232" s="22"/>
      <c r="GR232" s="22"/>
      <c r="GS232" s="22"/>
      <c r="GT232" s="22"/>
      <c r="GU232" s="15"/>
      <c r="GV232" s="22"/>
      <c r="GW232" s="22"/>
      <c r="GX232" s="22"/>
      <c r="GY232" s="18"/>
      <c r="GZ232" s="18"/>
      <c r="HA232" s="18"/>
      <c r="HB232" s="18"/>
      <c r="HC232" s="18"/>
      <c r="HD232" s="18"/>
      <c r="HE232" s="18"/>
      <c r="HF232" s="18"/>
      <c r="HG232" s="18"/>
      <c r="HH232" s="18"/>
      <c r="HI232" s="18"/>
      <c r="HJ232" s="18"/>
      <c r="HK232" s="18"/>
      <c r="HL232" s="18"/>
      <c r="HM232" s="18"/>
      <c r="HN232" s="18"/>
      <c r="HO232" s="18"/>
      <c r="HP232" s="18"/>
      <c r="HQ232" s="18"/>
      <c r="HR232" s="18"/>
      <c r="HS232" s="18"/>
      <c r="HT232" s="18"/>
      <c r="HU232" s="18"/>
      <c r="HV232" s="18"/>
      <c r="HW232" s="18"/>
      <c r="HX232" s="18"/>
      <c r="HY232" s="18"/>
      <c r="HZ232" s="18"/>
      <c r="IA232" s="18"/>
      <c r="IB232" s="18"/>
      <c r="IC232" s="18"/>
      <c r="ID232" s="18"/>
      <c r="IE232" s="18"/>
      <c r="IF232" s="18"/>
      <c r="IG232" s="18"/>
      <c r="IH232" s="18"/>
      <c r="II232" s="18"/>
      <c r="IJ232" s="18"/>
      <c r="IK232" s="18"/>
      <c r="IL232" s="18"/>
      <c r="IM232" s="18"/>
      <c r="IN232" s="18"/>
      <c r="IO232" s="18"/>
      <c r="IP232" s="18"/>
      <c r="IQ232" s="18"/>
      <c r="IR232" s="18"/>
      <c r="IS232" s="18"/>
      <c r="IT232" s="18"/>
      <c r="IU232" s="18"/>
      <c r="IV232" s="18"/>
      <c r="IW232" s="18"/>
      <c r="IX232" s="18"/>
      <c r="IY232" s="18"/>
      <c r="IZ232" s="18"/>
      <c r="JA232" s="18"/>
      <c r="JB232" s="18"/>
      <c r="JC232" s="18"/>
      <c r="JD232" s="18"/>
      <c r="JE232" s="18"/>
      <c r="JF232" s="18"/>
    </row>
    <row r="233" spans="36:266" x14ac:dyDescent="0.3">
      <c r="AJ233" s="24"/>
      <c r="AK233" s="24"/>
      <c r="AL233" s="20"/>
      <c r="AM233" s="23"/>
      <c r="AN233" s="18"/>
      <c r="AO233" s="24"/>
      <c r="AW233" s="71"/>
      <c r="AX233" s="71"/>
      <c r="AY233" s="71"/>
      <c r="BB233" s="25"/>
      <c r="BC233" s="21"/>
      <c r="BG233" s="18"/>
      <c r="BN233" s="22"/>
      <c r="BO233" s="22"/>
      <c r="BP233" s="22"/>
      <c r="BQ233" s="22"/>
      <c r="BR233" s="15"/>
      <c r="CF233" s="15"/>
      <c r="CL233" s="22"/>
      <c r="CM233" s="15"/>
      <c r="CR233" s="22"/>
      <c r="CT233" s="15"/>
      <c r="CW233" s="22"/>
      <c r="DA233" s="15"/>
      <c r="DH233" s="15"/>
      <c r="DJ233" s="22"/>
      <c r="DO233" s="15"/>
      <c r="DV233" s="15"/>
      <c r="EC233" s="15"/>
      <c r="EJ233" s="15"/>
      <c r="EQ233" s="15"/>
      <c r="EX233" s="15"/>
      <c r="FE233" s="15"/>
      <c r="FL233" s="15"/>
      <c r="FS233" s="15"/>
      <c r="FZ233" s="15"/>
      <c r="GG233" s="15"/>
      <c r="GN233" s="15"/>
      <c r="GP233" s="22"/>
      <c r="GQ233" s="22"/>
      <c r="GR233" s="22"/>
      <c r="GS233" s="22"/>
      <c r="GT233" s="22"/>
      <c r="GU233" s="15"/>
      <c r="GV233" s="22"/>
      <c r="GW233" s="22"/>
      <c r="GX233" s="22"/>
      <c r="GY233" s="18"/>
      <c r="GZ233" s="18"/>
      <c r="HA233" s="18"/>
      <c r="HB233" s="18"/>
      <c r="HC233" s="18"/>
      <c r="HD233" s="18"/>
      <c r="HE233" s="18"/>
      <c r="HF233" s="18"/>
      <c r="HG233" s="18"/>
      <c r="HH233" s="18"/>
      <c r="HI233" s="18"/>
      <c r="HJ233" s="18"/>
      <c r="HK233" s="18"/>
      <c r="HL233" s="18"/>
      <c r="HM233" s="18"/>
      <c r="HN233" s="18"/>
      <c r="HO233" s="18"/>
      <c r="HP233" s="18"/>
      <c r="HQ233" s="18"/>
      <c r="HR233" s="18"/>
      <c r="HS233" s="18"/>
      <c r="HT233" s="18"/>
      <c r="HU233" s="18"/>
      <c r="HV233" s="18"/>
      <c r="HW233" s="18"/>
      <c r="HX233" s="18"/>
      <c r="HY233" s="18"/>
      <c r="HZ233" s="18"/>
      <c r="IA233" s="18"/>
      <c r="IB233" s="18"/>
      <c r="IC233" s="18"/>
      <c r="ID233" s="18"/>
      <c r="IE233" s="18"/>
      <c r="IF233" s="18"/>
      <c r="IG233" s="18"/>
      <c r="IH233" s="18"/>
      <c r="II233" s="18"/>
      <c r="IJ233" s="18"/>
      <c r="IK233" s="18"/>
      <c r="IL233" s="18"/>
      <c r="IM233" s="18"/>
      <c r="IN233" s="18"/>
      <c r="IO233" s="18"/>
      <c r="IP233" s="18"/>
      <c r="IQ233" s="18"/>
      <c r="IR233" s="18"/>
      <c r="IS233" s="18"/>
      <c r="IT233" s="18"/>
      <c r="IU233" s="18"/>
      <c r="IV233" s="18"/>
      <c r="IW233" s="18"/>
      <c r="IX233" s="18"/>
      <c r="IY233" s="18"/>
      <c r="IZ233" s="18"/>
      <c r="JA233" s="18"/>
      <c r="JB233" s="18"/>
      <c r="JC233" s="18"/>
      <c r="JD233" s="18"/>
      <c r="JE233" s="18"/>
      <c r="JF233" s="18"/>
    </row>
    <row r="234" spans="36:266" x14ac:dyDescent="0.3">
      <c r="AJ234" s="24"/>
      <c r="AK234" s="24"/>
      <c r="AL234" s="20"/>
      <c r="AM234" s="23"/>
      <c r="AN234" s="18"/>
      <c r="AO234" s="24"/>
      <c r="AW234" s="71"/>
      <c r="AX234" s="71"/>
      <c r="AY234" s="71"/>
      <c r="BB234" s="25"/>
      <c r="BC234" s="21"/>
      <c r="BG234" s="18"/>
      <c r="BN234" s="22"/>
      <c r="BO234" s="22"/>
      <c r="BP234" s="22"/>
      <c r="BQ234" s="22"/>
      <c r="BR234" s="15"/>
      <c r="CF234" s="15"/>
      <c r="CL234" s="22"/>
      <c r="CM234" s="15"/>
      <c r="CR234" s="22"/>
      <c r="CT234" s="15"/>
      <c r="CW234" s="22"/>
      <c r="DA234" s="15"/>
      <c r="DH234" s="15"/>
      <c r="DJ234" s="22"/>
      <c r="DO234" s="15"/>
      <c r="DV234" s="15"/>
      <c r="EC234" s="15"/>
      <c r="EJ234" s="15"/>
      <c r="EQ234" s="15"/>
      <c r="EX234" s="15"/>
      <c r="FE234" s="15"/>
      <c r="FL234" s="15"/>
      <c r="FS234" s="15"/>
      <c r="FZ234" s="15"/>
      <c r="GG234" s="15"/>
      <c r="GN234" s="15"/>
      <c r="GP234" s="22"/>
      <c r="GQ234" s="22"/>
      <c r="GR234" s="22"/>
      <c r="GS234" s="22"/>
      <c r="GT234" s="22"/>
      <c r="GU234" s="15"/>
      <c r="GV234" s="22"/>
      <c r="GW234" s="22"/>
      <c r="GX234" s="22"/>
      <c r="GY234" s="18"/>
      <c r="GZ234" s="18"/>
      <c r="HA234" s="18"/>
      <c r="HB234" s="18"/>
      <c r="HC234" s="18"/>
      <c r="HD234" s="18"/>
      <c r="HE234" s="18"/>
      <c r="HF234" s="18"/>
      <c r="HG234" s="18"/>
      <c r="HH234" s="18"/>
      <c r="HI234" s="18"/>
      <c r="HJ234" s="18"/>
      <c r="HK234" s="18"/>
      <c r="HL234" s="18"/>
      <c r="HM234" s="18"/>
      <c r="HN234" s="18"/>
      <c r="HO234" s="18"/>
      <c r="HP234" s="18"/>
      <c r="HQ234" s="18"/>
      <c r="HR234" s="18"/>
      <c r="HS234" s="18"/>
      <c r="HT234" s="18"/>
      <c r="HU234" s="18"/>
      <c r="HV234" s="18"/>
      <c r="HW234" s="18"/>
      <c r="HX234" s="18"/>
      <c r="HY234" s="18"/>
      <c r="HZ234" s="18"/>
      <c r="IA234" s="18"/>
      <c r="IB234" s="18"/>
      <c r="IC234" s="18"/>
      <c r="ID234" s="18"/>
      <c r="IE234" s="18"/>
      <c r="IF234" s="18"/>
      <c r="IG234" s="18"/>
      <c r="IH234" s="18"/>
      <c r="II234" s="18"/>
      <c r="IJ234" s="18"/>
      <c r="IK234" s="18"/>
      <c r="IL234" s="18"/>
      <c r="IM234" s="18"/>
      <c r="IN234" s="18"/>
      <c r="IO234" s="18"/>
      <c r="IP234" s="18"/>
      <c r="IQ234" s="18"/>
      <c r="IR234" s="18"/>
      <c r="IS234" s="18"/>
      <c r="IT234" s="18"/>
      <c r="IU234" s="18"/>
      <c r="IV234" s="18"/>
      <c r="IW234" s="18"/>
      <c r="IX234" s="18"/>
      <c r="IY234" s="18"/>
      <c r="IZ234" s="18"/>
      <c r="JA234" s="18"/>
      <c r="JB234" s="18"/>
      <c r="JC234" s="18"/>
      <c r="JD234" s="18"/>
      <c r="JE234" s="18"/>
      <c r="JF234" s="18"/>
    </row>
    <row r="235" spans="36:266" x14ac:dyDescent="0.3">
      <c r="AJ235" s="24"/>
      <c r="AK235" s="24"/>
      <c r="AL235" s="20"/>
      <c r="AM235" s="23"/>
      <c r="AN235" s="18"/>
      <c r="AO235" s="24"/>
      <c r="AW235" s="71"/>
      <c r="AX235" s="71"/>
      <c r="AY235" s="71"/>
      <c r="BB235" s="25"/>
      <c r="BC235" s="21"/>
      <c r="BG235" s="18"/>
      <c r="BN235" s="22"/>
      <c r="BO235" s="22"/>
      <c r="BP235" s="22"/>
      <c r="BQ235" s="22"/>
      <c r="BR235" s="15"/>
      <c r="CF235" s="15"/>
      <c r="CL235" s="22"/>
      <c r="CM235" s="15"/>
      <c r="CR235" s="22"/>
      <c r="CT235" s="15"/>
      <c r="CW235" s="22"/>
      <c r="DA235" s="15"/>
      <c r="DH235" s="15"/>
      <c r="DJ235" s="22"/>
      <c r="DO235" s="15"/>
      <c r="DV235" s="15"/>
      <c r="EC235" s="15"/>
      <c r="EJ235" s="15"/>
      <c r="EQ235" s="15"/>
      <c r="EX235" s="15"/>
      <c r="FE235" s="15"/>
      <c r="FL235" s="15"/>
      <c r="FS235" s="15"/>
      <c r="FZ235" s="15"/>
      <c r="GG235" s="15"/>
      <c r="GN235" s="15"/>
      <c r="GP235" s="22"/>
      <c r="GQ235" s="22"/>
      <c r="GR235" s="22"/>
      <c r="GS235" s="22"/>
      <c r="GT235" s="22"/>
      <c r="GU235" s="15"/>
      <c r="GV235" s="22"/>
      <c r="GW235" s="22"/>
      <c r="GX235" s="22"/>
      <c r="GY235" s="18"/>
      <c r="GZ235" s="18"/>
      <c r="HA235" s="18"/>
      <c r="HB235" s="18"/>
      <c r="HC235" s="18"/>
      <c r="HD235" s="18"/>
      <c r="HE235" s="18"/>
      <c r="HF235" s="18"/>
      <c r="HG235" s="18"/>
      <c r="HH235" s="18"/>
      <c r="HI235" s="18"/>
      <c r="HJ235" s="18"/>
      <c r="HK235" s="18"/>
      <c r="HL235" s="18"/>
      <c r="HM235" s="18"/>
      <c r="HN235" s="18"/>
      <c r="HO235" s="18"/>
      <c r="HP235" s="18"/>
      <c r="HQ235" s="18"/>
      <c r="HR235" s="18"/>
      <c r="HS235" s="18"/>
      <c r="HT235" s="18"/>
      <c r="HU235" s="18"/>
      <c r="HV235" s="18"/>
      <c r="HW235" s="18"/>
      <c r="HX235" s="18"/>
      <c r="HY235" s="18"/>
      <c r="HZ235" s="18"/>
      <c r="IA235" s="18"/>
      <c r="IB235" s="18"/>
      <c r="IC235" s="18"/>
      <c r="ID235" s="18"/>
      <c r="IE235" s="18"/>
      <c r="IF235" s="18"/>
      <c r="IG235" s="18"/>
      <c r="IH235" s="18"/>
      <c r="II235" s="18"/>
      <c r="IJ235" s="18"/>
      <c r="IK235" s="18"/>
      <c r="IL235" s="18"/>
      <c r="IM235" s="18"/>
      <c r="IN235" s="18"/>
      <c r="IO235" s="18"/>
      <c r="IP235" s="18"/>
      <c r="IQ235" s="18"/>
      <c r="IR235" s="18"/>
      <c r="IS235" s="18"/>
      <c r="IT235" s="18"/>
      <c r="IU235" s="18"/>
      <c r="IV235" s="18"/>
      <c r="IW235" s="18"/>
      <c r="IX235" s="18"/>
      <c r="IY235" s="18"/>
      <c r="IZ235" s="18"/>
      <c r="JA235" s="18"/>
      <c r="JB235" s="18"/>
      <c r="JC235" s="18"/>
      <c r="JD235" s="18"/>
      <c r="JE235" s="18"/>
      <c r="JF235" s="18"/>
    </row>
    <row r="236" spans="36:266" x14ac:dyDescent="0.3">
      <c r="AJ236" s="24"/>
      <c r="AK236" s="24"/>
      <c r="AL236" s="20"/>
      <c r="AM236" s="23"/>
      <c r="AN236" s="18"/>
      <c r="AO236" s="24"/>
      <c r="AW236" s="71"/>
      <c r="AX236" s="71"/>
      <c r="AY236" s="71"/>
      <c r="BB236" s="25"/>
      <c r="BC236" s="21"/>
      <c r="BG236" s="18"/>
      <c r="BN236" s="22"/>
      <c r="BO236" s="22"/>
      <c r="BP236" s="22"/>
      <c r="BQ236" s="22"/>
      <c r="BR236" s="15"/>
      <c r="CF236" s="15"/>
      <c r="CL236" s="22"/>
      <c r="CM236" s="15"/>
      <c r="CR236" s="22"/>
      <c r="CT236" s="15"/>
      <c r="CW236" s="22"/>
      <c r="DA236" s="15"/>
      <c r="DH236" s="15"/>
      <c r="DJ236" s="22"/>
      <c r="DO236" s="15"/>
      <c r="DV236" s="15"/>
      <c r="EC236" s="15"/>
      <c r="EJ236" s="15"/>
      <c r="EQ236" s="15"/>
      <c r="EX236" s="15"/>
      <c r="FE236" s="15"/>
      <c r="FL236" s="15"/>
      <c r="FS236" s="15"/>
      <c r="FZ236" s="15"/>
      <c r="GG236" s="15"/>
      <c r="GN236" s="15"/>
      <c r="GP236" s="22"/>
      <c r="GQ236" s="22"/>
      <c r="GR236" s="22"/>
      <c r="GS236" s="22"/>
      <c r="GT236" s="22"/>
      <c r="GU236" s="15"/>
      <c r="GV236" s="22"/>
      <c r="GW236" s="22"/>
      <c r="GX236" s="22"/>
      <c r="GY236" s="18"/>
      <c r="GZ236" s="18"/>
      <c r="HA236" s="18"/>
      <c r="HB236" s="18"/>
      <c r="HC236" s="18"/>
      <c r="HD236" s="18"/>
      <c r="HE236" s="18"/>
      <c r="HF236" s="18"/>
      <c r="HG236" s="18"/>
      <c r="HH236" s="18"/>
      <c r="HI236" s="18"/>
      <c r="HJ236" s="18"/>
      <c r="HK236" s="18"/>
      <c r="HL236" s="18"/>
      <c r="HM236" s="18"/>
      <c r="HN236" s="18"/>
      <c r="HO236" s="18"/>
      <c r="HP236" s="18"/>
      <c r="HQ236" s="18"/>
      <c r="HR236" s="18"/>
      <c r="HS236" s="18"/>
      <c r="HT236" s="18"/>
      <c r="HU236" s="18"/>
      <c r="HV236" s="18"/>
      <c r="HW236" s="18"/>
      <c r="HX236" s="18"/>
      <c r="HY236" s="18"/>
      <c r="HZ236" s="18"/>
      <c r="IA236" s="18"/>
      <c r="IB236" s="18"/>
      <c r="IC236" s="18"/>
      <c r="ID236" s="18"/>
      <c r="IE236" s="18"/>
      <c r="IF236" s="18"/>
      <c r="IG236" s="18"/>
      <c r="IH236" s="18"/>
      <c r="II236" s="18"/>
      <c r="IJ236" s="18"/>
      <c r="IK236" s="18"/>
      <c r="IL236" s="18"/>
      <c r="IM236" s="18"/>
      <c r="IN236" s="18"/>
      <c r="IO236" s="18"/>
      <c r="IP236" s="18"/>
      <c r="IQ236" s="18"/>
      <c r="IR236" s="18"/>
      <c r="IS236" s="18"/>
      <c r="IT236" s="18"/>
      <c r="IU236" s="18"/>
      <c r="IV236" s="18"/>
      <c r="IW236" s="18"/>
      <c r="IX236" s="18"/>
      <c r="IY236" s="18"/>
      <c r="IZ236" s="18"/>
      <c r="JA236" s="18"/>
      <c r="JB236" s="18"/>
      <c r="JC236" s="18"/>
      <c r="JD236" s="18"/>
      <c r="JE236" s="18"/>
      <c r="JF236" s="18"/>
    </row>
    <row r="237" spans="36:266" x14ac:dyDescent="0.3">
      <c r="AJ237" s="24"/>
      <c r="AK237" s="24"/>
      <c r="AL237" s="20"/>
      <c r="AM237" s="23"/>
      <c r="AN237" s="18"/>
      <c r="AO237" s="24"/>
      <c r="AW237" s="71"/>
      <c r="AX237" s="71"/>
      <c r="AY237" s="71"/>
      <c r="BB237" s="25"/>
      <c r="BC237" s="21"/>
      <c r="BG237" s="18"/>
      <c r="BN237" s="22"/>
      <c r="BO237" s="22"/>
      <c r="BP237" s="22"/>
      <c r="BQ237" s="22"/>
      <c r="BR237" s="15"/>
      <c r="CF237" s="15"/>
      <c r="CL237" s="22"/>
      <c r="CM237" s="15"/>
      <c r="CR237" s="22"/>
      <c r="CT237" s="15"/>
      <c r="CW237" s="22"/>
      <c r="DA237" s="15"/>
      <c r="DH237" s="15"/>
      <c r="DJ237" s="22"/>
      <c r="DO237" s="15"/>
      <c r="DV237" s="15"/>
      <c r="EC237" s="15"/>
      <c r="EJ237" s="15"/>
      <c r="EQ237" s="15"/>
      <c r="EX237" s="15"/>
      <c r="FE237" s="15"/>
      <c r="FL237" s="15"/>
      <c r="FS237" s="15"/>
      <c r="FZ237" s="15"/>
      <c r="GG237" s="15"/>
      <c r="GN237" s="15"/>
      <c r="GP237" s="22"/>
      <c r="GQ237" s="22"/>
      <c r="GR237" s="22"/>
      <c r="GS237" s="22"/>
      <c r="GT237" s="22"/>
      <c r="GU237" s="15"/>
      <c r="GV237" s="22"/>
      <c r="GW237" s="22"/>
      <c r="GX237" s="22"/>
      <c r="GY237" s="18"/>
      <c r="GZ237" s="18"/>
      <c r="HA237" s="18"/>
      <c r="HB237" s="18"/>
      <c r="HC237" s="18"/>
      <c r="HD237" s="18"/>
      <c r="HE237" s="18"/>
      <c r="HF237" s="18"/>
      <c r="HG237" s="18"/>
      <c r="HH237" s="18"/>
      <c r="HI237" s="18"/>
      <c r="HJ237" s="18"/>
      <c r="HK237" s="18"/>
      <c r="HL237" s="18"/>
      <c r="HM237" s="18"/>
      <c r="HN237" s="18"/>
      <c r="HO237" s="18"/>
      <c r="HP237" s="18"/>
      <c r="HQ237" s="18"/>
      <c r="HR237" s="18"/>
      <c r="HS237" s="18"/>
      <c r="HT237" s="18"/>
      <c r="HU237" s="18"/>
      <c r="HV237" s="18"/>
      <c r="HW237" s="18"/>
      <c r="HX237" s="18"/>
      <c r="HY237" s="18"/>
      <c r="HZ237" s="18"/>
      <c r="IA237" s="18"/>
      <c r="IB237" s="18"/>
      <c r="IC237" s="18"/>
      <c r="ID237" s="18"/>
      <c r="IE237" s="18"/>
      <c r="IF237" s="18"/>
      <c r="IG237" s="18"/>
      <c r="IH237" s="18"/>
      <c r="II237" s="18"/>
      <c r="IJ237" s="18"/>
      <c r="IK237" s="18"/>
      <c r="IL237" s="18"/>
      <c r="IM237" s="18"/>
      <c r="IN237" s="18"/>
      <c r="IO237" s="18"/>
      <c r="IP237" s="18"/>
      <c r="IQ237" s="18"/>
      <c r="IR237" s="18"/>
      <c r="IS237" s="18"/>
      <c r="IT237" s="18"/>
      <c r="IU237" s="18"/>
      <c r="IV237" s="18"/>
      <c r="IW237" s="18"/>
      <c r="IX237" s="18"/>
      <c r="IY237" s="18"/>
      <c r="IZ237" s="18"/>
      <c r="JA237" s="18"/>
      <c r="JB237" s="18"/>
      <c r="JC237" s="18"/>
      <c r="JD237" s="18"/>
      <c r="JE237" s="18"/>
      <c r="JF237" s="18"/>
    </row>
    <row r="238" spans="36:266" x14ac:dyDescent="0.3">
      <c r="AJ238" s="24"/>
      <c r="AK238" s="24"/>
      <c r="AL238" s="20"/>
      <c r="AM238" s="23"/>
      <c r="AN238" s="18"/>
      <c r="AO238" s="24"/>
      <c r="AW238" s="71"/>
      <c r="AX238" s="71"/>
      <c r="AY238" s="71"/>
      <c r="BB238" s="25"/>
      <c r="BC238" s="21"/>
      <c r="BG238" s="18"/>
      <c r="BN238" s="22"/>
      <c r="BO238" s="22"/>
      <c r="BP238" s="22"/>
      <c r="BQ238" s="22"/>
      <c r="BR238" s="15"/>
      <c r="CF238" s="15"/>
      <c r="CL238" s="22"/>
      <c r="CM238" s="15"/>
      <c r="CR238" s="22"/>
      <c r="CT238" s="15"/>
      <c r="CW238" s="22"/>
      <c r="DA238" s="15"/>
      <c r="DH238" s="15"/>
      <c r="DJ238" s="22"/>
      <c r="DO238" s="15"/>
      <c r="DV238" s="15"/>
      <c r="EC238" s="15"/>
      <c r="EJ238" s="15"/>
      <c r="EQ238" s="15"/>
      <c r="EX238" s="15"/>
      <c r="FE238" s="15"/>
      <c r="FL238" s="15"/>
      <c r="FS238" s="15"/>
      <c r="FZ238" s="15"/>
      <c r="GG238" s="15"/>
      <c r="GN238" s="15"/>
      <c r="GP238" s="22"/>
      <c r="GQ238" s="22"/>
      <c r="GR238" s="22"/>
      <c r="GS238" s="22"/>
      <c r="GT238" s="22"/>
      <c r="GU238" s="15"/>
      <c r="GV238" s="22"/>
      <c r="GW238" s="22"/>
      <c r="GX238" s="22"/>
      <c r="GY238" s="18"/>
      <c r="GZ238" s="18"/>
      <c r="HA238" s="18"/>
      <c r="HB238" s="18"/>
      <c r="HC238" s="18"/>
      <c r="HD238" s="18"/>
      <c r="HE238" s="18"/>
      <c r="HF238" s="18"/>
      <c r="HG238" s="18"/>
      <c r="HH238" s="18"/>
      <c r="HI238" s="18"/>
      <c r="HJ238" s="18"/>
      <c r="HK238" s="18"/>
      <c r="HL238" s="18"/>
      <c r="HM238" s="18"/>
      <c r="HN238" s="18"/>
      <c r="HO238" s="18"/>
      <c r="HP238" s="18"/>
      <c r="HQ238" s="18"/>
      <c r="HR238" s="18"/>
      <c r="HS238" s="18"/>
      <c r="HT238" s="18"/>
      <c r="HU238" s="18"/>
      <c r="HV238" s="18"/>
      <c r="HW238" s="18"/>
      <c r="HX238" s="18"/>
      <c r="HY238" s="18"/>
      <c r="HZ238" s="18"/>
      <c r="IA238" s="18"/>
      <c r="IB238" s="18"/>
      <c r="IC238" s="18"/>
      <c r="ID238" s="18"/>
      <c r="IE238" s="18"/>
      <c r="IF238" s="18"/>
      <c r="IG238" s="18"/>
      <c r="IH238" s="18"/>
      <c r="II238" s="18"/>
      <c r="IJ238" s="18"/>
      <c r="IK238" s="18"/>
      <c r="IL238" s="18"/>
      <c r="IM238" s="18"/>
      <c r="IN238" s="18"/>
      <c r="IO238" s="18"/>
      <c r="IP238" s="18"/>
      <c r="IQ238" s="18"/>
      <c r="IR238" s="18"/>
      <c r="IS238" s="18"/>
      <c r="IT238" s="18"/>
      <c r="IU238" s="18"/>
      <c r="IV238" s="18"/>
      <c r="IW238" s="18"/>
      <c r="IX238" s="18"/>
      <c r="IY238" s="18"/>
      <c r="IZ238" s="18"/>
      <c r="JA238" s="18"/>
      <c r="JB238" s="18"/>
      <c r="JC238" s="18"/>
      <c r="JD238" s="18"/>
      <c r="JE238" s="18"/>
      <c r="JF238" s="18"/>
    </row>
    <row r="239" spans="36:266" x14ac:dyDescent="0.3">
      <c r="AJ239" s="24"/>
      <c r="AK239" s="24"/>
      <c r="AL239" s="20"/>
      <c r="AM239" s="23"/>
      <c r="AN239" s="18"/>
      <c r="AO239" s="24"/>
      <c r="AW239" s="71"/>
      <c r="AX239" s="71"/>
      <c r="AY239" s="71"/>
      <c r="BB239" s="25"/>
      <c r="BC239" s="21"/>
      <c r="BG239" s="18"/>
      <c r="BN239" s="22"/>
      <c r="BO239" s="22"/>
      <c r="BP239" s="22"/>
      <c r="BQ239" s="22"/>
      <c r="BR239" s="15"/>
      <c r="CF239" s="15"/>
      <c r="CL239" s="22"/>
      <c r="CM239" s="15"/>
      <c r="CR239" s="22"/>
      <c r="CT239" s="15"/>
      <c r="CW239" s="22"/>
      <c r="DA239" s="15"/>
      <c r="DH239" s="15"/>
      <c r="DJ239" s="22"/>
      <c r="DO239" s="15"/>
      <c r="DV239" s="15"/>
      <c r="EC239" s="15"/>
      <c r="EJ239" s="15"/>
      <c r="EQ239" s="15"/>
      <c r="EX239" s="15"/>
      <c r="FE239" s="15"/>
      <c r="FL239" s="15"/>
      <c r="FS239" s="15"/>
      <c r="FZ239" s="15"/>
      <c r="GG239" s="15"/>
      <c r="GN239" s="15"/>
      <c r="GP239" s="22"/>
      <c r="GQ239" s="22"/>
      <c r="GR239" s="22"/>
      <c r="GS239" s="22"/>
      <c r="GT239" s="22"/>
      <c r="GU239" s="15"/>
      <c r="GV239" s="22"/>
      <c r="GW239" s="22"/>
      <c r="GX239" s="22"/>
      <c r="GY239" s="18"/>
      <c r="GZ239" s="18"/>
      <c r="HA239" s="18"/>
      <c r="HB239" s="18"/>
      <c r="HC239" s="18"/>
      <c r="HD239" s="18"/>
      <c r="HE239" s="18"/>
      <c r="HF239" s="18"/>
      <c r="HG239" s="18"/>
      <c r="HH239" s="18"/>
      <c r="HI239" s="18"/>
      <c r="HJ239" s="18"/>
      <c r="HK239" s="18"/>
      <c r="HL239" s="18"/>
      <c r="HM239" s="18"/>
      <c r="HN239" s="18"/>
      <c r="HO239" s="18"/>
      <c r="HP239" s="18"/>
      <c r="HQ239" s="18"/>
      <c r="HR239" s="18"/>
      <c r="HS239" s="18"/>
      <c r="HT239" s="18"/>
      <c r="HU239" s="18"/>
      <c r="HV239" s="18"/>
      <c r="HW239" s="18"/>
      <c r="HX239" s="18"/>
      <c r="HY239" s="18"/>
      <c r="HZ239" s="18"/>
      <c r="IA239" s="18"/>
      <c r="IB239" s="18"/>
      <c r="IC239" s="18"/>
      <c r="ID239" s="18"/>
      <c r="IE239" s="18"/>
      <c r="IF239" s="18"/>
      <c r="IG239" s="18"/>
      <c r="IH239" s="18"/>
      <c r="II239" s="18"/>
      <c r="IJ239" s="18"/>
      <c r="IK239" s="18"/>
      <c r="IL239" s="18"/>
      <c r="IM239" s="18"/>
      <c r="IN239" s="18"/>
      <c r="IO239" s="18"/>
      <c r="IP239" s="18"/>
      <c r="IQ239" s="18"/>
      <c r="IR239" s="18"/>
      <c r="IS239" s="18"/>
      <c r="IT239" s="18"/>
      <c r="IU239" s="18"/>
      <c r="IV239" s="18"/>
      <c r="IW239" s="18"/>
      <c r="IX239" s="18"/>
      <c r="IY239" s="18"/>
      <c r="IZ239" s="18"/>
      <c r="JA239" s="18"/>
      <c r="JB239" s="18"/>
      <c r="JC239" s="18"/>
      <c r="JD239" s="18"/>
      <c r="JE239" s="18"/>
      <c r="JF239" s="18"/>
    </row>
    <row r="240" spans="36:266" x14ac:dyDescent="0.3">
      <c r="AJ240" s="24"/>
      <c r="AK240" s="24"/>
      <c r="AL240" s="20"/>
      <c r="AM240" s="23"/>
      <c r="AN240" s="18"/>
      <c r="AO240" s="24"/>
      <c r="AW240" s="71"/>
      <c r="AX240" s="71"/>
      <c r="AY240" s="71"/>
      <c r="BB240" s="25"/>
      <c r="BC240" s="21"/>
      <c r="BG240" s="18"/>
      <c r="BN240" s="22"/>
      <c r="BO240" s="22"/>
      <c r="BP240" s="22"/>
      <c r="BQ240" s="22"/>
      <c r="BR240" s="15"/>
      <c r="CF240" s="15"/>
      <c r="CL240" s="22"/>
      <c r="CM240" s="15"/>
      <c r="CR240" s="22"/>
      <c r="CT240" s="15"/>
      <c r="CW240" s="22"/>
      <c r="DA240" s="15"/>
      <c r="DH240" s="15"/>
      <c r="DJ240" s="22"/>
      <c r="DO240" s="15"/>
      <c r="DV240" s="15"/>
      <c r="EC240" s="15"/>
      <c r="EJ240" s="15"/>
      <c r="EQ240" s="15"/>
      <c r="EX240" s="15"/>
      <c r="FE240" s="15"/>
      <c r="FL240" s="15"/>
      <c r="FS240" s="15"/>
      <c r="FZ240" s="15"/>
      <c r="GG240" s="15"/>
      <c r="GN240" s="15"/>
      <c r="GP240" s="22"/>
      <c r="GQ240" s="22"/>
      <c r="GR240" s="22"/>
      <c r="GS240" s="22"/>
      <c r="GT240" s="22"/>
      <c r="GU240" s="15"/>
      <c r="GV240" s="22"/>
      <c r="GW240" s="22"/>
      <c r="GX240" s="22"/>
      <c r="GY240" s="18"/>
      <c r="GZ240" s="18"/>
      <c r="HA240" s="18"/>
      <c r="HB240" s="18"/>
      <c r="HC240" s="18"/>
      <c r="HD240" s="18"/>
      <c r="HE240" s="18"/>
      <c r="HF240" s="18"/>
      <c r="HG240" s="18"/>
      <c r="HH240" s="18"/>
      <c r="HI240" s="18"/>
      <c r="HJ240" s="18"/>
      <c r="HK240" s="18"/>
      <c r="HL240" s="18"/>
      <c r="HM240" s="18"/>
      <c r="HN240" s="18"/>
      <c r="HO240" s="18"/>
      <c r="HP240" s="18"/>
      <c r="HQ240" s="18"/>
      <c r="HR240" s="18"/>
      <c r="HS240" s="18"/>
      <c r="HT240" s="18"/>
      <c r="HU240" s="18"/>
      <c r="HV240" s="18"/>
      <c r="HW240" s="18"/>
      <c r="HX240" s="18"/>
      <c r="HY240" s="18"/>
      <c r="HZ240" s="18"/>
      <c r="IA240" s="18"/>
      <c r="IB240" s="18"/>
      <c r="IC240" s="18"/>
      <c r="ID240" s="18"/>
      <c r="IE240" s="18"/>
      <c r="IF240" s="18"/>
      <c r="IG240" s="18"/>
      <c r="IH240" s="18"/>
      <c r="II240" s="18"/>
      <c r="IJ240" s="18"/>
      <c r="IK240" s="18"/>
      <c r="IL240" s="18"/>
      <c r="IM240" s="18"/>
      <c r="IN240" s="18"/>
      <c r="IO240" s="18"/>
      <c r="IP240" s="18"/>
      <c r="IQ240" s="18"/>
      <c r="IR240" s="18"/>
      <c r="IS240" s="18"/>
      <c r="IT240" s="18"/>
      <c r="IU240" s="18"/>
      <c r="IV240" s="18"/>
      <c r="IW240" s="18"/>
      <c r="IX240" s="18"/>
      <c r="IY240" s="18"/>
      <c r="IZ240" s="18"/>
      <c r="JA240" s="18"/>
      <c r="JB240" s="18"/>
      <c r="JC240" s="18"/>
      <c r="JD240" s="18"/>
      <c r="JE240" s="18"/>
      <c r="JF240" s="18"/>
    </row>
    <row r="241" spans="36:266" x14ac:dyDescent="0.3">
      <c r="AJ241" s="24"/>
      <c r="AK241" s="24"/>
      <c r="AL241" s="20"/>
      <c r="AM241" s="23"/>
      <c r="AN241" s="18"/>
      <c r="AO241" s="24"/>
      <c r="AW241" s="71"/>
      <c r="AX241" s="71"/>
      <c r="AY241" s="71"/>
      <c r="BB241" s="25"/>
      <c r="BC241" s="21"/>
      <c r="BG241" s="18"/>
      <c r="BN241" s="22"/>
      <c r="BO241" s="22"/>
      <c r="BP241" s="22"/>
      <c r="BQ241" s="22"/>
      <c r="BR241" s="15"/>
      <c r="CF241" s="15"/>
      <c r="CL241" s="22"/>
      <c r="CM241" s="15"/>
      <c r="CR241" s="22"/>
      <c r="CT241" s="15"/>
      <c r="CW241" s="22"/>
      <c r="DA241" s="15"/>
      <c r="DH241" s="15"/>
      <c r="DJ241" s="22"/>
      <c r="DO241" s="15"/>
      <c r="DV241" s="15"/>
      <c r="EC241" s="15"/>
      <c r="EJ241" s="15"/>
      <c r="EQ241" s="15"/>
      <c r="EX241" s="15"/>
      <c r="FE241" s="15"/>
      <c r="FL241" s="15"/>
      <c r="FS241" s="15"/>
      <c r="FZ241" s="15"/>
      <c r="GG241" s="15"/>
      <c r="GN241" s="15"/>
      <c r="GP241" s="22"/>
      <c r="GQ241" s="22"/>
      <c r="GR241" s="22"/>
      <c r="GS241" s="22"/>
      <c r="GT241" s="22"/>
      <c r="GU241" s="15"/>
      <c r="GV241" s="22"/>
      <c r="GW241" s="22"/>
      <c r="GX241" s="22"/>
      <c r="GY241" s="18"/>
      <c r="GZ241" s="18"/>
      <c r="HA241" s="18"/>
      <c r="HB241" s="18"/>
      <c r="HC241" s="18"/>
      <c r="HD241" s="18"/>
      <c r="HE241" s="18"/>
      <c r="HF241" s="18"/>
      <c r="HG241" s="18"/>
      <c r="HH241" s="18"/>
      <c r="HI241" s="18"/>
      <c r="HJ241" s="18"/>
      <c r="HK241" s="18"/>
      <c r="HL241" s="18"/>
      <c r="HM241" s="18"/>
      <c r="HN241" s="18"/>
      <c r="HO241" s="18"/>
      <c r="HP241" s="18"/>
      <c r="HQ241" s="18"/>
      <c r="HR241" s="18"/>
      <c r="HS241" s="18"/>
      <c r="HT241" s="18"/>
      <c r="HU241" s="18"/>
      <c r="HV241" s="18"/>
      <c r="HW241" s="18"/>
      <c r="HX241" s="18"/>
      <c r="HY241" s="18"/>
      <c r="HZ241" s="18"/>
      <c r="IA241" s="18"/>
      <c r="IB241" s="18"/>
      <c r="IC241" s="18"/>
      <c r="ID241" s="18"/>
      <c r="IE241" s="18"/>
      <c r="IF241" s="18"/>
      <c r="IG241" s="18"/>
      <c r="IH241" s="18"/>
      <c r="II241" s="18"/>
      <c r="IJ241" s="18"/>
      <c r="IK241" s="18"/>
      <c r="IL241" s="18"/>
      <c r="IM241" s="18"/>
      <c r="IN241" s="18"/>
      <c r="IO241" s="18"/>
      <c r="IP241" s="18"/>
      <c r="IQ241" s="18"/>
      <c r="IR241" s="18"/>
      <c r="IS241" s="18"/>
      <c r="IT241" s="18"/>
      <c r="IU241" s="18"/>
      <c r="IV241" s="18"/>
      <c r="IW241" s="18"/>
      <c r="IX241" s="18"/>
      <c r="IY241" s="18"/>
      <c r="IZ241" s="18"/>
      <c r="JA241" s="18"/>
      <c r="JB241" s="18"/>
      <c r="JC241" s="18"/>
      <c r="JD241" s="18"/>
      <c r="JE241" s="18"/>
      <c r="JF241" s="18"/>
    </row>
    <row r="242" spans="36:266" x14ac:dyDescent="0.3">
      <c r="AJ242" s="24"/>
      <c r="AK242" s="24"/>
      <c r="AL242" s="20"/>
      <c r="AM242" s="23"/>
      <c r="AN242" s="18"/>
      <c r="AO242" s="24"/>
      <c r="AW242" s="71"/>
      <c r="AX242" s="71"/>
      <c r="AY242" s="71"/>
      <c r="BB242" s="25"/>
      <c r="BC242" s="21"/>
      <c r="BG242" s="18"/>
      <c r="BN242" s="22"/>
      <c r="BO242" s="22"/>
      <c r="BP242" s="22"/>
      <c r="BQ242" s="22"/>
      <c r="BR242" s="15"/>
      <c r="CF242" s="15"/>
      <c r="CL242" s="22"/>
      <c r="CM242" s="15"/>
      <c r="CR242" s="22"/>
      <c r="CT242" s="15"/>
      <c r="CW242" s="22"/>
      <c r="DA242" s="15"/>
      <c r="DH242" s="15"/>
      <c r="DJ242" s="22"/>
      <c r="DO242" s="15"/>
      <c r="DV242" s="15"/>
      <c r="EC242" s="15"/>
      <c r="EJ242" s="15"/>
      <c r="EQ242" s="15"/>
      <c r="EX242" s="15"/>
      <c r="FE242" s="15"/>
      <c r="FL242" s="15"/>
      <c r="FS242" s="15"/>
      <c r="FZ242" s="15"/>
      <c r="GG242" s="15"/>
      <c r="GN242" s="15"/>
      <c r="GP242" s="22"/>
      <c r="GQ242" s="22"/>
      <c r="GR242" s="22"/>
      <c r="GS242" s="22"/>
      <c r="GT242" s="22"/>
      <c r="GU242" s="15"/>
      <c r="GV242" s="22"/>
      <c r="GW242" s="22"/>
      <c r="GX242" s="22"/>
      <c r="GY242" s="18"/>
      <c r="GZ242" s="18"/>
      <c r="HA242" s="18"/>
      <c r="HB242" s="18"/>
      <c r="HC242" s="18"/>
      <c r="HD242" s="18"/>
      <c r="HE242" s="18"/>
      <c r="HF242" s="18"/>
      <c r="HG242" s="18"/>
      <c r="HH242" s="18"/>
      <c r="HI242" s="18"/>
      <c r="HJ242" s="18"/>
      <c r="HK242" s="18"/>
      <c r="HL242" s="18"/>
      <c r="HM242" s="18"/>
      <c r="HN242" s="18"/>
      <c r="HO242" s="18"/>
      <c r="HP242" s="18"/>
      <c r="HQ242" s="18"/>
      <c r="HR242" s="18"/>
      <c r="HS242" s="18"/>
      <c r="HT242" s="18"/>
      <c r="HU242" s="18"/>
      <c r="HV242" s="18"/>
      <c r="HW242" s="18"/>
      <c r="HX242" s="18"/>
      <c r="HY242" s="18"/>
      <c r="HZ242" s="18"/>
      <c r="IA242" s="18"/>
      <c r="IB242" s="18"/>
      <c r="IC242" s="18"/>
      <c r="ID242" s="18"/>
      <c r="IE242" s="18"/>
      <c r="IF242" s="18"/>
      <c r="IG242" s="18"/>
      <c r="IH242" s="18"/>
      <c r="II242" s="18"/>
      <c r="IJ242" s="18"/>
      <c r="IK242" s="18"/>
      <c r="IL242" s="18"/>
      <c r="IM242" s="18"/>
      <c r="IN242" s="18"/>
      <c r="IO242" s="18"/>
      <c r="IP242" s="18"/>
      <c r="IQ242" s="18"/>
      <c r="IR242" s="18"/>
      <c r="IS242" s="18"/>
      <c r="IT242" s="18"/>
      <c r="IU242" s="18"/>
      <c r="IV242" s="18"/>
      <c r="IW242" s="18"/>
      <c r="IX242" s="18"/>
      <c r="IY242" s="18"/>
      <c r="IZ242" s="18"/>
      <c r="JA242" s="18"/>
      <c r="JB242" s="18"/>
      <c r="JC242" s="18"/>
      <c r="JD242" s="18"/>
      <c r="JE242" s="18"/>
      <c r="JF242" s="18"/>
    </row>
    <row r="243" spans="36:266" x14ac:dyDescent="0.3">
      <c r="AJ243" s="24"/>
      <c r="AK243" s="24"/>
      <c r="AL243" s="20"/>
      <c r="AM243" s="23"/>
      <c r="AN243" s="18"/>
      <c r="AO243" s="24"/>
      <c r="AW243" s="71"/>
      <c r="AX243" s="71"/>
      <c r="AY243" s="71"/>
      <c r="BB243" s="25"/>
      <c r="BC243" s="21"/>
      <c r="BG243" s="18"/>
      <c r="BN243" s="22"/>
      <c r="BO243" s="22"/>
      <c r="BP243" s="22"/>
      <c r="BQ243" s="22"/>
      <c r="BR243" s="15"/>
      <c r="CF243" s="15"/>
      <c r="CL243" s="22"/>
      <c r="CM243" s="15"/>
      <c r="CR243" s="22"/>
      <c r="CT243" s="15"/>
      <c r="CW243" s="22"/>
      <c r="DA243" s="15"/>
      <c r="DH243" s="15"/>
      <c r="DJ243" s="22"/>
      <c r="DO243" s="15"/>
      <c r="DV243" s="15"/>
      <c r="EC243" s="15"/>
      <c r="EJ243" s="15"/>
      <c r="EQ243" s="15"/>
      <c r="EX243" s="15"/>
      <c r="FE243" s="15"/>
      <c r="FL243" s="15"/>
      <c r="FS243" s="15"/>
      <c r="FZ243" s="15"/>
      <c r="GG243" s="15"/>
      <c r="GN243" s="15"/>
      <c r="GP243" s="22"/>
      <c r="GQ243" s="22"/>
      <c r="GR243" s="22"/>
      <c r="GS243" s="22"/>
      <c r="GT243" s="22"/>
      <c r="GU243" s="15"/>
      <c r="GV243" s="22"/>
      <c r="GW243" s="22"/>
      <c r="GX243" s="22"/>
      <c r="GY243" s="18"/>
      <c r="GZ243" s="18"/>
      <c r="HA243" s="18"/>
      <c r="HB243" s="18"/>
      <c r="HC243" s="18"/>
      <c r="HD243" s="18"/>
      <c r="HE243" s="18"/>
      <c r="HF243" s="18"/>
      <c r="HG243" s="18"/>
      <c r="HH243" s="18"/>
      <c r="HI243" s="18"/>
      <c r="HJ243" s="18"/>
      <c r="HK243" s="18"/>
      <c r="HL243" s="18"/>
      <c r="HM243" s="18"/>
      <c r="HN243" s="18"/>
      <c r="HO243" s="18"/>
      <c r="HP243" s="18"/>
      <c r="HQ243" s="18"/>
      <c r="HR243" s="18"/>
      <c r="HS243" s="18"/>
      <c r="HT243" s="18"/>
      <c r="HU243" s="18"/>
      <c r="HV243" s="18"/>
      <c r="HW243" s="18"/>
      <c r="HX243" s="18"/>
      <c r="HY243" s="18"/>
      <c r="HZ243" s="18"/>
      <c r="IA243" s="18"/>
      <c r="IB243" s="18"/>
      <c r="IC243" s="18"/>
      <c r="ID243" s="18"/>
      <c r="IE243" s="18"/>
      <c r="IF243" s="18"/>
      <c r="IG243" s="18"/>
      <c r="IH243" s="18"/>
      <c r="II243" s="18"/>
      <c r="IJ243" s="18"/>
      <c r="IK243" s="18"/>
      <c r="IL243" s="18"/>
      <c r="IM243" s="18"/>
      <c r="IN243" s="18"/>
      <c r="IO243" s="18"/>
      <c r="IP243" s="18"/>
      <c r="IQ243" s="18"/>
      <c r="IR243" s="18"/>
      <c r="IS243" s="18"/>
      <c r="IT243" s="18"/>
      <c r="IU243" s="18"/>
      <c r="IV243" s="18"/>
      <c r="IW243" s="18"/>
      <c r="IX243" s="18"/>
      <c r="IY243" s="18"/>
      <c r="IZ243" s="18"/>
      <c r="JA243" s="18"/>
      <c r="JB243" s="18"/>
      <c r="JC243" s="18"/>
      <c r="JD243" s="18"/>
      <c r="JE243" s="18"/>
      <c r="JF243" s="18"/>
    </row>
    <row r="244" spans="36:266" x14ac:dyDescent="0.3">
      <c r="AJ244" s="24"/>
      <c r="AK244" s="24"/>
      <c r="AL244" s="20"/>
      <c r="AM244" s="23"/>
      <c r="AN244" s="18"/>
      <c r="AO244" s="24"/>
      <c r="AW244" s="71"/>
      <c r="AX244" s="71"/>
      <c r="AY244" s="71"/>
      <c r="BB244" s="25"/>
      <c r="BC244" s="21"/>
      <c r="BG244" s="18"/>
      <c r="BN244" s="22"/>
      <c r="BO244" s="22"/>
      <c r="BP244" s="22"/>
      <c r="BQ244" s="22"/>
      <c r="BR244" s="15"/>
      <c r="CF244" s="15"/>
      <c r="CL244" s="22"/>
      <c r="CM244" s="15"/>
      <c r="CR244" s="22"/>
      <c r="CT244" s="15"/>
      <c r="CW244" s="22"/>
      <c r="DA244" s="15"/>
      <c r="DH244" s="15"/>
      <c r="DJ244" s="22"/>
      <c r="DO244" s="15"/>
      <c r="DV244" s="15"/>
      <c r="EC244" s="15"/>
      <c r="EJ244" s="15"/>
      <c r="EQ244" s="15"/>
      <c r="EX244" s="15"/>
      <c r="FE244" s="15"/>
      <c r="FL244" s="15"/>
      <c r="FS244" s="15"/>
      <c r="FZ244" s="15"/>
      <c r="GG244" s="15"/>
      <c r="GN244" s="15"/>
      <c r="GP244" s="22"/>
      <c r="GQ244" s="22"/>
      <c r="GR244" s="22"/>
      <c r="GS244" s="22"/>
      <c r="GT244" s="22"/>
      <c r="GU244" s="15"/>
      <c r="GV244" s="22"/>
      <c r="GW244" s="22"/>
      <c r="GX244" s="22"/>
      <c r="GY244" s="18"/>
      <c r="GZ244" s="18"/>
      <c r="HA244" s="18"/>
      <c r="HB244" s="18"/>
      <c r="HC244" s="18"/>
      <c r="HD244" s="18"/>
      <c r="HE244" s="18"/>
      <c r="HF244" s="18"/>
      <c r="HG244" s="18"/>
      <c r="HH244" s="18"/>
      <c r="HI244" s="18"/>
      <c r="HJ244" s="18"/>
      <c r="HK244" s="18"/>
      <c r="HL244" s="18"/>
      <c r="HM244" s="18"/>
      <c r="HN244" s="18"/>
      <c r="HO244" s="18"/>
      <c r="HP244" s="18"/>
      <c r="HQ244" s="18"/>
      <c r="HR244" s="18"/>
      <c r="HS244" s="18"/>
      <c r="HT244" s="18"/>
      <c r="HU244" s="18"/>
      <c r="HV244" s="18"/>
      <c r="HW244" s="18"/>
      <c r="HX244" s="18"/>
      <c r="HY244" s="18"/>
      <c r="HZ244" s="18"/>
      <c r="IA244" s="18"/>
      <c r="IB244" s="18"/>
      <c r="IC244" s="18"/>
      <c r="ID244" s="18"/>
      <c r="IE244" s="18"/>
      <c r="IF244" s="18"/>
      <c r="IG244" s="18"/>
      <c r="IH244" s="18"/>
      <c r="II244" s="18"/>
      <c r="IJ244" s="18"/>
      <c r="IK244" s="18"/>
      <c r="IL244" s="18"/>
      <c r="IM244" s="18"/>
      <c r="IN244" s="18"/>
      <c r="IO244" s="18"/>
      <c r="IP244" s="18"/>
      <c r="IQ244" s="18"/>
      <c r="IR244" s="18"/>
      <c r="IS244" s="18"/>
      <c r="IT244" s="18"/>
      <c r="IU244" s="18"/>
      <c r="IV244" s="18"/>
      <c r="IW244" s="18"/>
      <c r="IX244" s="18"/>
      <c r="IY244" s="18"/>
      <c r="IZ244" s="18"/>
      <c r="JA244" s="18"/>
      <c r="JB244" s="18"/>
      <c r="JC244" s="18"/>
      <c r="JD244" s="18"/>
      <c r="JE244" s="18"/>
      <c r="JF244" s="18"/>
    </row>
    <row r="245" spans="36:266" x14ac:dyDescent="0.3">
      <c r="AJ245" s="24"/>
      <c r="AK245" s="24"/>
      <c r="AL245" s="20"/>
      <c r="AM245" s="23"/>
      <c r="AN245" s="18"/>
      <c r="AO245" s="24"/>
      <c r="AW245" s="71"/>
      <c r="AX245" s="71"/>
      <c r="AY245" s="71"/>
      <c r="BB245" s="25"/>
      <c r="BC245" s="21"/>
      <c r="BG245" s="18"/>
      <c r="BN245" s="22"/>
      <c r="BO245" s="22"/>
      <c r="BP245" s="22"/>
      <c r="BQ245" s="22"/>
      <c r="BR245" s="15"/>
      <c r="CF245" s="15"/>
      <c r="CL245" s="22"/>
      <c r="CM245" s="15"/>
      <c r="CR245" s="22"/>
      <c r="CT245" s="15"/>
      <c r="CW245" s="22"/>
      <c r="DA245" s="15"/>
      <c r="DH245" s="15"/>
      <c r="DJ245" s="22"/>
      <c r="DO245" s="15"/>
      <c r="DV245" s="15"/>
      <c r="EC245" s="15"/>
      <c r="EJ245" s="15"/>
      <c r="EQ245" s="15"/>
      <c r="EX245" s="15"/>
      <c r="FE245" s="15"/>
      <c r="FL245" s="15"/>
      <c r="FS245" s="15"/>
      <c r="FZ245" s="15"/>
      <c r="GG245" s="15"/>
      <c r="GN245" s="15"/>
      <c r="GP245" s="22"/>
      <c r="GQ245" s="22"/>
      <c r="GR245" s="22"/>
      <c r="GS245" s="22"/>
      <c r="GT245" s="22"/>
      <c r="GU245" s="15"/>
      <c r="GV245" s="22"/>
      <c r="GW245" s="22"/>
      <c r="GX245" s="22"/>
      <c r="GY245" s="18"/>
      <c r="GZ245" s="18"/>
      <c r="HA245" s="18"/>
      <c r="HB245" s="18"/>
      <c r="HC245" s="18"/>
      <c r="HD245" s="18"/>
      <c r="HE245" s="18"/>
      <c r="HF245" s="18"/>
      <c r="HG245" s="18"/>
      <c r="HH245" s="18"/>
      <c r="HI245" s="18"/>
      <c r="HJ245" s="18"/>
      <c r="HK245" s="18"/>
      <c r="HL245" s="18"/>
      <c r="HM245" s="18"/>
      <c r="HN245" s="18"/>
      <c r="HO245" s="18"/>
      <c r="HP245" s="18"/>
      <c r="HQ245" s="18"/>
      <c r="HR245" s="18"/>
      <c r="HS245" s="18"/>
      <c r="HT245" s="18"/>
      <c r="HU245" s="18"/>
      <c r="HV245" s="18"/>
      <c r="HW245" s="18"/>
      <c r="HX245" s="18"/>
      <c r="HY245" s="18"/>
      <c r="HZ245" s="18"/>
      <c r="IA245" s="18"/>
      <c r="IB245" s="18"/>
      <c r="IC245" s="18"/>
      <c r="ID245" s="18"/>
      <c r="IE245" s="18"/>
      <c r="IF245" s="18"/>
      <c r="IG245" s="18"/>
      <c r="IH245" s="18"/>
      <c r="II245" s="18"/>
      <c r="IJ245" s="18"/>
      <c r="IK245" s="18"/>
      <c r="IL245" s="18"/>
      <c r="IM245" s="18"/>
      <c r="IN245" s="18"/>
      <c r="IO245" s="18"/>
      <c r="IP245" s="18"/>
      <c r="IQ245" s="18"/>
      <c r="IR245" s="18"/>
      <c r="IS245" s="18"/>
      <c r="IT245" s="18"/>
      <c r="IU245" s="18"/>
      <c r="IV245" s="18"/>
      <c r="IW245" s="18"/>
      <c r="IX245" s="18"/>
      <c r="IY245" s="18"/>
      <c r="IZ245" s="18"/>
      <c r="JA245" s="18"/>
      <c r="JB245" s="18"/>
      <c r="JC245" s="18"/>
      <c r="JD245" s="18"/>
      <c r="JE245" s="18"/>
      <c r="JF245" s="18"/>
    </row>
    <row r="246" spans="36:266" x14ac:dyDescent="0.3">
      <c r="AJ246" s="24"/>
      <c r="AK246" s="24"/>
      <c r="AL246" s="20"/>
      <c r="AM246" s="23"/>
      <c r="AN246" s="18"/>
      <c r="AO246" s="24"/>
      <c r="AW246" s="71"/>
      <c r="AX246" s="71"/>
      <c r="AY246" s="71"/>
      <c r="BB246" s="25"/>
      <c r="BC246" s="21"/>
      <c r="BG246" s="18"/>
      <c r="BN246" s="22"/>
      <c r="BO246" s="22"/>
      <c r="BP246" s="22"/>
      <c r="BQ246" s="22"/>
      <c r="BR246" s="15"/>
      <c r="CF246" s="15"/>
      <c r="CL246" s="22"/>
      <c r="CM246" s="15"/>
      <c r="CR246" s="22"/>
      <c r="CT246" s="15"/>
      <c r="CW246" s="22"/>
      <c r="DA246" s="15"/>
      <c r="DH246" s="15"/>
      <c r="DJ246" s="22"/>
      <c r="DO246" s="15"/>
      <c r="DV246" s="15"/>
      <c r="EC246" s="15"/>
      <c r="EJ246" s="15"/>
      <c r="EQ246" s="15"/>
      <c r="EX246" s="15"/>
      <c r="FE246" s="15"/>
      <c r="FL246" s="15"/>
      <c r="FS246" s="15"/>
      <c r="FZ246" s="15"/>
      <c r="GG246" s="15"/>
      <c r="GN246" s="15"/>
      <c r="GP246" s="22"/>
      <c r="GQ246" s="22"/>
      <c r="GR246" s="22"/>
      <c r="GS246" s="22"/>
      <c r="GT246" s="22"/>
      <c r="GU246" s="15"/>
      <c r="GV246" s="22"/>
      <c r="GW246" s="22"/>
      <c r="GX246" s="22"/>
      <c r="GY246" s="18"/>
      <c r="GZ246" s="18"/>
      <c r="HA246" s="18"/>
      <c r="HB246" s="18"/>
      <c r="HC246" s="18"/>
      <c r="HD246" s="18"/>
      <c r="HE246" s="18"/>
      <c r="HF246" s="18"/>
      <c r="HG246" s="18"/>
      <c r="HH246" s="18"/>
      <c r="HI246" s="18"/>
      <c r="HJ246" s="18"/>
      <c r="HK246" s="18"/>
      <c r="HL246" s="18"/>
      <c r="HM246" s="18"/>
      <c r="HN246" s="18"/>
      <c r="HO246" s="18"/>
      <c r="HP246" s="18"/>
      <c r="HQ246" s="18"/>
      <c r="HR246" s="18"/>
      <c r="HS246" s="18"/>
      <c r="HT246" s="18"/>
      <c r="HU246" s="18"/>
      <c r="HV246" s="18"/>
      <c r="HW246" s="18"/>
      <c r="HX246" s="18"/>
      <c r="HY246" s="18"/>
      <c r="HZ246" s="18"/>
      <c r="IA246" s="18"/>
      <c r="IB246" s="18"/>
      <c r="IC246" s="18"/>
      <c r="ID246" s="18"/>
      <c r="IE246" s="18"/>
      <c r="IF246" s="18"/>
      <c r="IG246" s="18"/>
      <c r="IH246" s="18"/>
      <c r="II246" s="18"/>
      <c r="IJ246" s="18"/>
      <c r="IK246" s="18"/>
      <c r="IL246" s="18"/>
      <c r="IM246" s="18"/>
      <c r="IN246" s="18"/>
      <c r="IO246" s="18"/>
      <c r="IP246" s="18"/>
      <c r="IQ246" s="18"/>
      <c r="IR246" s="18"/>
      <c r="IS246" s="18"/>
      <c r="IT246" s="18"/>
      <c r="IU246" s="18"/>
      <c r="IV246" s="18"/>
      <c r="IW246" s="18"/>
      <c r="IX246" s="18"/>
      <c r="IY246" s="18"/>
      <c r="IZ246" s="18"/>
      <c r="JA246" s="18"/>
      <c r="JB246" s="18"/>
      <c r="JC246" s="18"/>
      <c r="JD246" s="18"/>
      <c r="JE246" s="18"/>
      <c r="JF246" s="18"/>
    </row>
    <row r="247" spans="36:266" x14ac:dyDescent="0.3">
      <c r="AJ247" s="24"/>
      <c r="AK247" s="24"/>
      <c r="AL247" s="20"/>
      <c r="AM247" s="23"/>
      <c r="AN247" s="18"/>
      <c r="AO247" s="24"/>
      <c r="AW247" s="71"/>
      <c r="AX247" s="71"/>
      <c r="AY247" s="71"/>
      <c r="BB247" s="25"/>
      <c r="BC247" s="21"/>
      <c r="BG247" s="18"/>
      <c r="BN247" s="22"/>
      <c r="BO247" s="22"/>
      <c r="BP247" s="22"/>
      <c r="BQ247" s="22"/>
      <c r="BR247" s="15"/>
      <c r="CF247" s="15"/>
      <c r="CL247" s="22"/>
      <c r="CM247" s="15"/>
      <c r="CR247" s="22"/>
      <c r="CT247" s="15"/>
      <c r="CW247" s="22"/>
      <c r="DA247" s="15"/>
      <c r="DH247" s="15"/>
      <c r="DJ247" s="22"/>
      <c r="DO247" s="15"/>
      <c r="DV247" s="15"/>
      <c r="EC247" s="15"/>
      <c r="EJ247" s="15"/>
      <c r="EQ247" s="15"/>
      <c r="EX247" s="15"/>
      <c r="FE247" s="15"/>
      <c r="FL247" s="15"/>
      <c r="FS247" s="15"/>
      <c r="FZ247" s="15"/>
      <c r="GG247" s="15"/>
      <c r="GN247" s="15"/>
      <c r="GP247" s="22"/>
      <c r="GQ247" s="22"/>
      <c r="GR247" s="22"/>
      <c r="GS247" s="22"/>
      <c r="GT247" s="22"/>
      <c r="GU247" s="15"/>
      <c r="GV247" s="22"/>
      <c r="GW247" s="22"/>
      <c r="GX247" s="22"/>
      <c r="GY247" s="18"/>
      <c r="GZ247" s="18"/>
      <c r="HA247" s="18"/>
      <c r="HB247" s="18"/>
      <c r="HC247" s="18"/>
      <c r="HD247" s="18"/>
      <c r="HE247" s="18"/>
      <c r="HF247" s="18"/>
      <c r="HG247" s="18"/>
      <c r="HH247" s="18"/>
      <c r="HI247" s="18"/>
      <c r="HJ247" s="18"/>
      <c r="HK247" s="18"/>
      <c r="HL247" s="18"/>
      <c r="HM247" s="18"/>
      <c r="HN247" s="18"/>
      <c r="HO247" s="18"/>
      <c r="HP247" s="18"/>
      <c r="HQ247" s="18"/>
      <c r="HR247" s="18"/>
      <c r="HS247" s="18"/>
      <c r="HT247" s="18"/>
      <c r="HU247" s="18"/>
      <c r="HV247" s="18"/>
      <c r="HW247" s="18"/>
      <c r="HX247" s="18"/>
      <c r="HY247" s="18"/>
      <c r="HZ247" s="18"/>
      <c r="IA247" s="18"/>
      <c r="IB247" s="18"/>
      <c r="IC247" s="18"/>
      <c r="ID247" s="18"/>
      <c r="IE247" s="18"/>
      <c r="IF247" s="18"/>
      <c r="IG247" s="18"/>
      <c r="IH247" s="18"/>
      <c r="II247" s="18"/>
      <c r="IJ247" s="18"/>
      <c r="IK247" s="18"/>
      <c r="IL247" s="18"/>
      <c r="IM247" s="18"/>
      <c r="IN247" s="18"/>
      <c r="IO247" s="18"/>
      <c r="IP247" s="18"/>
      <c r="IQ247" s="18"/>
      <c r="IR247" s="18"/>
      <c r="IS247" s="18"/>
      <c r="IT247" s="18"/>
      <c r="IU247" s="18"/>
      <c r="IV247" s="18"/>
      <c r="IW247" s="18"/>
      <c r="IX247" s="18"/>
      <c r="IY247" s="18"/>
      <c r="IZ247" s="18"/>
      <c r="JA247" s="18"/>
      <c r="JB247" s="18"/>
      <c r="JC247" s="18"/>
      <c r="JD247" s="18"/>
      <c r="JE247" s="18"/>
      <c r="JF247" s="18"/>
    </row>
    <row r="248" spans="36:266" x14ac:dyDescent="0.3">
      <c r="AJ248" s="24"/>
      <c r="AK248" s="24"/>
      <c r="AL248" s="20"/>
      <c r="AM248" s="23"/>
      <c r="AN248" s="18"/>
      <c r="AO248" s="24"/>
      <c r="AW248" s="71"/>
      <c r="AX248" s="71"/>
      <c r="AY248" s="71"/>
      <c r="BB248" s="25"/>
      <c r="BC248" s="21"/>
      <c r="BG248" s="18"/>
      <c r="BN248" s="22"/>
      <c r="BO248" s="22"/>
      <c r="BP248" s="22"/>
      <c r="BQ248" s="22"/>
      <c r="BR248" s="15"/>
      <c r="CF248" s="15"/>
      <c r="CL248" s="22"/>
      <c r="CM248" s="15"/>
      <c r="CR248" s="22"/>
      <c r="CT248" s="15"/>
      <c r="CW248" s="22"/>
      <c r="DA248" s="15"/>
      <c r="DH248" s="15"/>
      <c r="DJ248" s="22"/>
      <c r="DO248" s="15"/>
      <c r="DV248" s="15"/>
      <c r="EC248" s="15"/>
      <c r="EJ248" s="15"/>
      <c r="EQ248" s="15"/>
      <c r="EX248" s="15"/>
      <c r="FE248" s="15"/>
      <c r="FL248" s="15"/>
      <c r="FS248" s="15"/>
      <c r="FZ248" s="15"/>
      <c r="GG248" s="15"/>
      <c r="GN248" s="15"/>
      <c r="GP248" s="22"/>
      <c r="GQ248" s="22"/>
      <c r="GR248" s="22"/>
      <c r="GS248" s="22"/>
      <c r="GT248" s="22"/>
      <c r="GU248" s="15"/>
      <c r="GV248" s="22"/>
      <c r="GW248" s="22"/>
      <c r="GX248" s="22"/>
      <c r="GY248" s="18"/>
      <c r="GZ248" s="18"/>
      <c r="HA248" s="18"/>
      <c r="HB248" s="18"/>
      <c r="HC248" s="18"/>
      <c r="HD248" s="18"/>
      <c r="HE248" s="18"/>
      <c r="HF248" s="18"/>
      <c r="HG248" s="18"/>
      <c r="HH248" s="18"/>
      <c r="HI248" s="18"/>
      <c r="HJ248" s="18"/>
      <c r="HK248" s="18"/>
      <c r="HL248" s="18"/>
      <c r="HM248" s="18"/>
      <c r="HN248" s="18"/>
      <c r="HO248" s="18"/>
      <c r="HP248" s="18"/>
      <c r="HQ248" s="18"/>
      <c r="HR248" s="18"/>
      <c r="HS248" s="18"/>
      <c r="HT248" s="18"/>
      <c r="HU248" s="18"/>
      <c r="HV248" s="18"/>
      <c r="HW248" s="18"/>
      <c r="HX248" s="18"/>
      <c r="HY248" s="18"/>
      <c r="HZ248" s="18"/>
      <c r="IA248" s="18"/>
      <c r="IB248" s="18"/>
      <c r="IC248" s="18"/>
      <c r="ID248" s="18"/>
      <c r="IE248" s="18"/>
      <c r="IF248" s="18"/>
      <c r="IG248" s="18"/>
      <c r="IH248" s="18"/>
      <c r="II248" s="18"/>
      <c r="IJ248" s="18"/>
      <c r="IK248" s="18"/>
      <c r="IL248" s="18"/>
      <c r="IM248" s="18"/>
      <c r="IN248" s="18"/>
      <c r="IO248" s="18"/>
      <c r="IP248" s="18"/>
      <c r="IQ248" s="18"/>
      <c r="IR248" s="18"/>
      <c r="IS248" s="18"/>
      <c r="IT248" s="18"/>
      <c r="IU248" s="18"/>
      <c r="IV248" s="18"/>
      <c r="IW248" s="18"/>
      <c r="IX248" s="18"/>
      <c r="IY248" s="18"/>
      <c r="IZ248" s="18"/>
      <c r="JA248" s="18"/>
      <c r="JB248" s="18"/>
      <c r="JC248" s="18"/>
      <c r="JD248" s="18"/>
      <c r="JE248" s="18"/>
      <c r="JF248" s="18"/>
    </row>
    <row r="249" spans="36:266" x14ac:dyDescent="0.3">
      <c r="AJ249" s="24"/>
      <c r="AK249" s="24"/>
      <c r="AL249" s="20"/>
      <c r="AM249" s="23"/>
      <c r="AN249" s="18"/>
      <c r="AO249" s="24"/>
      <c r="AW249" s="71"/>
      <c r="AX249" s="71"/>
      <c r="AY249" s="71"/>
      <c r="BB249" s="25"/>
      <c r="BC249" s="21"/>
      <c r="BG249" s="18"/>
      <c r="BN249" s="22"/>
      <c r="BO249" s="22"/>
      <c r="BP249" s="22"/>
      <c r="BQ249" s="22"/>
      <c r="BR249" s="15"/>
      <c r="CF249" s="15"/>
      <c r="CL249" s="22"/>
      <c r="CM249" s="15"/>
      <c r="CR249" s="22"/>
      <c r="CT249" s="15"/>
      <c r="CW249" s="22"/>
      <c r="DA249" s="15"/>
      <c r="DH249" s="15"/>
      <c r="DJ249" s="22"/>
      <c r="DO249" s="15"/>
      <c r="DV249" s="15"/>
      <c r="EC249" s="15"/>
      <c r="EJ249" s="15"/>
      <c r="EQ249" s="15"/>
      <c r="EX249" s="15"/>
      <c r="FE249" s="15"/>
      <c r="FL249" s="15"/>
      <c r="FS249" s="15"/>
      <c r="FZ249" s="15"/>
      <c r="GG249" s="15"/>
      <c r="GN249" s="15"/>
      <c r="GP249" s="22"/>
      <c r="GQ249" s="22"/>
      <c r="GR249" s="22"/>
      <c r="GS249" s="22"/>
      <c r="GT249" s="22"/>
      <c r="GU249" s="15"/>
      <c r="GV249" s="22"/>
      <c r="GW249" s="22"/>
      <c r="GX249" s="22"/>
      <c r="GY249" s="18"/>
      <c r="GZ249" s="18"/>
      <c r="HA249" s="18"/>
      <c r="HB249" s="18"/>
      <c r="HC249" s="18"/>
      <c r="HD249" s="18"/>
      <c r="HE249" s="18"/>
      <c r="HF249" s="18"/>
      <c r="HG249" s="18"/>
      <c r="HH249" s="18"/>
      <c r="HI249" s="18"/>
      <c r="HJ249" s="18"/>
      <c r="HK249" s="18"/>
      <c r="HL249" s="18"/>
      <c r="HM249" s="18"/>
      <c r="HN249" s="18"/>
      <c r="HO249" s="18"/>
      <c r="HP249" s="18"/>
      <c r="HQ249" s="18"/>
      <c r="HR249" s="18"/>
      <c r="HS249" s="18"/>
      <c r="HT249" s="18"/>
      <c r="HU249" s="18"/>
      <c r="HV249" s="18"/>
      <c r="HW249" s="18"/>
      <c r="HX249" s="18"/>
      <c r="HY249" s="18"/>
      <c r="HZ249" s="18"/>
      <c r="IA249" s="18"/>
      <c r="IB249" s="18"/>
      <c r="IC249" s="18"/>
      <c r="ID249" s="18"/>
      <c r="IE249" s="18"/>
      <c r="IF249" s="18"/>
      <c r="IG249" s="18"/>
      <c r="IH249" s="18"/>
      <c r="II249" s="18"/>
      <c r="IJ249" s="18"/>
      <c r="IK249" s="18"/>
      <c r="IL249" s="18"/>
      <c r="IM249" s="18"/>
      <c r="IN249" s="18"/>
      <c r="IO249" s="18"/>
      <c r="IP249" s="18"/>
      <c r="IQ249" s="18"/>
      <c r="IR249" s="18"/>
      <c r="IS249" s="18"/>
      <c r="IT249" s="18"/>
      <c r="IU249" s="18"/>
      <c r="IV249" s="18"/>
      <c r="IW249" s="18"/>
      <c r="IX249" s="18"/>
      <c r="IY249" s="18"/>
      <c r="IZ249" s="18"/>
      <c r="JA249" s="18"/>
      <c r="JB249" s="18"/>
      <c r="JC249" s="18"/>
      <c r="JD249" s="18"/>
      <c r="JE249" s="18"/>
      <c r="JF249" s="18"/>
    </row>
    <row r="250" spans="36:266" x14ac:dyDescent="0.3">
      <c r="AJ250" s="24"/>
      <c r="AK250" s="24"/>
      <c r="AL250" s="20"/>
      <c r="AM250" s="23"/>
      <c r="AN250" s="18"/>
      <c r="AO250" s="24"/>
      <c r="AW250" s="71"/>
      <c r="AX250" s="71"/>
      <c r="AY250" s="71"/>
      <c r="BB250" s="25"/>
      <c r="BC250" s="21"/>
      <c r="BG250" s="18"/>
      <c r="BN250" s="22"/>
      <c r="BO250" s="22"/>
      <c r="BP250" s="22"/>
      <c r="BQ250" s="22"/>
      <c r="BR250" s="15"/>
      <c r="CF250" s="15"/>
      <c r="CL250" s="22"/>
      <c r="CM250" s="15"/>
      <c r="CR250" s="22"/>
      <c r="CT250" s="15"/>
      <c r="CW250" s="22"/>
      <c r="DA250" s="15"/>
      <c r="DH250" s="15"/>
      <c r="DJ250" s="22"/>
      <c r="DO250" s="15"/>
      <c r="DV250" s="15"/>
      <c r="EC250" s="15"/>
      <c r="EJ250" s="15"/>
      <c r="EQ250" s="15"/>
      <c r="EX250" s="15"/>
      <c r="FE250" s="15"/>
      <c r="FL250" s="15"/>
      <c r="FS250" s="15"/>
      <c r="FZ250" s="15"/>
      <c r="GG250" s="15"/>
      <c r="GN250" s="15"/>
      <c r="GP250" s="22"/>
      <c r="GQ250" s="22"/>
      <c r="GR250" s="22"/>
      <c r="GS250" s="22"/>
      <c r="GT250" s="22"/>
      <c r="GU250" s="15"/>
      <c r="GV250" s="22"/>
      <c r="GW250" s="22"/>
      <c r="GX250" s="22"/>
      <c r="GY250" s="18"/>
      <c r="GZ250" s="18"/>
      <c r="HA250" s="18"/>
      <c r="HB250" s="18"/>
      <c r="HC250" s="18"/>
      <c r="HD250" s="18"/>
      <c r="HE250" s="18"/>
      <c r="HF250" s="18"/>
      <c r="HG250" s="18"/>
      <c r="HH250" s="18"/>
      <c r="HI250" s="18"/>
      <c r="HJ250" s="18"/>
      <c r="HK250" s="18"/>
      <c r="HL250" s="18"/>
      <c r="HM250" s="18"/>
      <c r="HN250" s="18"/>
      <c r="HO250" s="18"/>
      <c r="HP250" s="18"/>
      <c r="HQ250" s="18"/>
      <c r="HR250" s="18"/>
      <c r="HS250" s="18"/>
      <c r="HT250" s="18"/>
      <c r="HU250" s="18"/>
      <c r="HV250" s="18"/>
      <c r="HW250" s="18"/>
      <c r="HX250" s="18"/>
      <c r="HY250" s="18"/>
      <c r="HZ250" s="18"/>
      <c r="IA250" s="18"/>
      <c r="IB250" s="18"/>
      <c r="IC250" s="18"/>
      <c r="ID250" s="18"/>
      <c r="IE250" s="18"/>
      <c r="IF250" s="18"/>
      <c r="IG250" s="18"/>
      <c r="IH250" s="18"/>
      <c r="II250" s="18"/>
      <c r="IJ250" s="18"/>
      <c r="IK250" s="18"/>
      <c r="IL250" s="18"/>
      <c r="IM250" s="18"/>
      <c r="IN250" s="18"/>
      <c r="IO250" s="18"/>
      <c r="IP250" s="18"/>
      <c r="IQ250" s="18"/>
      <c r="IR250" s="18"/>
      <c r="IS250" s="18"/>
      <c r="IT250" s="18"/>
      <c r="IU250" s="18"/>
      <c r="IV250" s="18"/>
      <c r="IW250" s="18"/>
      <c r="IX250" s="18"/>
      <c r="IY250" s="18"/>
      <c r="IZ250" s="18"/>
      <c r="JA250" s="18"/>
      <c r="JB250" s="18"/>
      <c r="JC250" s="18"/>
      <c r="JD250" s="18"/>
      <c r="JE250" s="18"/>
      <c r="JF250" s="18"/>
    </row>
    <row r="251" spans="36:266" x14ac:dyDescent="0.3">
      <c r="AJ251" s="24"/>
      <c r="AK251" s="24"/>
      <c r="AL251" s="20"/>
      <c r="AM251" s="23"/>
      <c r="AN251" s="18"/>
      <c r="AO251" s="24"/>
      <c r="AW251" s="71"/>
      <c r="AX251" s="71"/>
      <c r="AY251" s="71"/>
      <c r="BB251" s="25"/>
      <c r="BC251" s="21"/>
      <c r="BG251" s="18"/>
      <c r="BN251" s="22"/>
      <c r="BO251" s="22"/>
      <c r="BP251" s="22"/>
      <c r="BQ251" s="22"/>
      <c r="BR251" s="15"/>
      <c r="CF251" s="15"/>
      <c r="CL251" s="22"/>
      <c r="CM251" s="15"/>
      <c r="CR251" s="22"/>
      <c r="CT251" s="15"/>
      <c r="CW251" s="22"/>
      <c r="DA251" s="15"/>
      <c r="DH251" s="15"/>
      <c r="DJ251" s="22"/>
      <c r="DO251" s="15"/>
      <c r="DV251" s="15"/>
      <c r="EC251" s="15"/>
      <c r="EJ251" s="15"/>
      <c r="EQ251" s="15"/>
      <c r="EX251" s="15"/>
      <c r="FE251" s="15"/>
      <c r="FL251" s="15"/>
      <c r="FS251" s="15"/>
      <c r="FZ251" s="15"/>
      <c r="GG251" s="15"/>
      <c r="GN251" s="15"/>
      <c r="GP251" s="22"/>
      <c r="GQ251" s="22"/>
      <c r="GR251" s="22"/>
      <c r="GS251" s="22"/>
      <c r="GT251" s="22"/>
      <c r="GU251" s="15"/>
      <c r="GV251" s="22"/>
      <c r="GW251" s="22"/>
      <c r="GX251" s="22"/>
      <c r="GY251" s="18"/>
      <c r="GZ251" s="18"/>
      <c r="HA251" s="18"/>
      <c r="HB251" s="18"/>
      <c r="HC251" s="18"/>
      <c r="HD251" s="18"/>
      <c r="HE251" s="18"/>
      <c r="HF251" s="18"/>
      <c r="HG251" s="18"/>
      <c r="HH251" s="18"/>
      <c r="HI251" s="18"/>
      <c r="HJ251" s="18"/>
      <c r="HK251" s="18"/>
      <c r="HL251" s="18"/>
      <c r="HM251" s="18"/>
      <c r="HN251" s="18"/>
      <c r="HO251" s="18"/>
      <c r="HP251" s="18"/>
      <c r="HQ251" s="18"/>
      <c r="HR251" s="18"/>
      <c r="HS251" s="18"/>
      <c r="HT251" s="18"/>
      <c r="HU251" s="18"/>
      <c r="HV251" s="18"/>
      <c r="HW251" s="18"/>
      <c r="HX251" s="18"/>
      <c r="HY251" s="18"/>
      <c r="HZ251" s="18"/>
      <c r="IA251" s="18"/>
      <c r="IB251" s="18"/>
      <c r="IC251" s="18"/>
      <c r="ID251" s="18"/>
      <c r="IE251" s="18"/>
      <c r="IF251" s="18"/>
      <c r="IG251" s="18"/>
      <c r="IH251" s="18"/>
      <c r="II251" s="18"/>
      <c r="IJ251" s="18"/>
      <c r="IK251" s="18"/>
      <c r="IL251" s="18"/>
      <c r="IM251" s="18"/>
      <c r="IN251" s="18"/>
      <c r="IO251" s="18"/>
      <c r="IP251" s="18"/>
      <c r="IQ251" s="18"/>
      <c r="IR251" s="18"/>
      <c r="IS251" s="18"/>
      <c r="IT251" s="18"/>
      <c r="IU251" s="18"/>
      <c r="IV251" s="18"/>
      <c r="IW251" s="18"/>
      <c r="IX251" s="18"/>
      <c r="IY251" s="18"/>
      <c r="IZ251" s="18"/>
      <c r="JA251" s="18"/>
      <c r="JB251" s="18"/>
      <c r="JC251" s="18"/>
      <c r="JD251" s="18"/>
      <c r="JE251" s="18"/>
      <c r="JF251" s="18"/>
    </row>
    <row r="252" spans="36:266" x14ac:dyDescent="0.3">
      <c r="AJ252" s="24"/>
      <c r="AK252" s="24"/>
      <c r="AL252" s="20"/>
      <c r="AM252" s="23"/>
      <c r="AN252" s="18"/>
      <c r="AO252" s="24"/>
      <c r="AW252" s="71"/>
      <c r="AX252" s="71"/>
      <c r="AY252" s="71"/>
      <c r="BB252" s="25"/>
      <c r="BC252" s="21"/>
      <c r="BG252" s="18"/>
      <c r="BN252" s="22"/>
      <c r="BO252" s="22"/>
      <c r="BP252" s="22"/>
      <c r="BQ252" s="22"/>
      <c r="BR252" s="15"/>
      <c r="CF252" s="15"/>
      <c r="CL252" s="22"/>
      <c r="CM252" s="15"/>
      <c r="CR252" s="22"/>
      <c r="CT252" s="15"/>
      <c r="CW252" s="22"/>
      <c r="DA252" s="15"/>
      <c r="DH252" s="15"/>
      <c r="DJ252" s="22"/>
      <c r="DO252" s="15"/>
      <c r="DV252" s="15"/>
      <c r="EC252" s="15"/>
      <c r="EJ252" s="15"/>
      <c r="EQ252" s="15"/>
      <c r="EX252" s="15"/>
      <c r="FE252" s="15"/>
      <c r="FL252" s="15"/>
      <c r="FS252" s="15"/>
      <c r="FZ252" s="15"/>
      <c r="GG252" s="15"/>
      <c r="GN252" s="15"/>
      <c r="GP252" s="22"/>
      <c r="GQ252" s="22"/>
      <c r="GR252" s="22"/>
      <c r="GS252" s="22"/>
      <c r="GT252" s="22"/>
      <c r="GU252" s="15"/>
      <c r="GV252" s="22"/>
      <c r="GW252" s="22"/>
      <c r="GX252" s="22"/>
      <c r="GY252" s="18"/>
      <c r="GZ252" s="18"/>
      <c r="HA252" s="18"/>
      <c r="HB252" s="18"/>
      <c r="HC252" s="18"/>
      <c r="HD252" s="18"/>
      <c r="HE252" s="18"/>
      <c r="HF252" s="18"/>
      <c r="HG252" s="18"/>
      <c r="HH252" s="18"/>
      <c r="HI252" s="18"/>
      <c r="HJ252" s="18"/>
      <c r="HK252" s="18"/>
      <c r="HL252" s="18"/>
      <c r="HM252" s="18"/>
      <c r="HN252" s="18"/>
      <c r="HO252" s="18"/>
      <c r="HP252" s="18"/>
      <c r="HQ252" s="18"/>
      <c r="HR252" s="18"/>
      <c r="HS252" s="18"/>
      <c r="HT252" s="18"/>
      <c r="HU252" s="18"/>
      <c r="HV252" s="18"/>
      <c r="HW252" s="18"/>
      <c r="HX252" s="18"/>
      <c r="HY252" s="18"/>
      <c r="HZ252" s="18"/>
      <c r="IA252" s="18"/>
      <c r="IB252" s="18"/>
      <c r="IC252" s="18"/>
      <c r="ID252" s="18"/>
      <c r="IE252" s="18"/>
      <c r="IF252" s="18"/>
      <c r="IG252" s="18"/>
      <c r="IH252" s="18"/>
      <c r="II252" s="18"/>
      <c r="IJ252" s="18"/>
      <c r="IK252" s="18"/>
      <c r="IL252" s="18"/>
      <c r="IM252" s="18"/>
      <c r="IN252" s="18"/>
      <c r="IO252" s="18"/>
      <c r="IP252" s="18"/>
      <c r="IQ252" s="18"/>
      <c r="IR252" s="18"/>
      <c r="IS252" s="18"/>
      <c r="IT252" s="18"/>
      <c r="IU252" s="18"/>
      <c r="IV252" s="18"/>
      <c r="IW252" s="18"/>
      <c r="IX252" s="18"/>
      <c r="IY252" s="18"/>
      <c r="IZ252" s="18"/>
      <c r="JA252" s="18"/>
      <c r="JB252" s="18"/>
      <c r="JC252" s="18"/>
      <c r="JD252" s="18"/>
      <c r="JE252" s="18"/>
      <c r="JF252" s="18"/>
    </row>
    <row r="253" spans="36:266" x14ac:dyDescent="0.3">
      <c r="AJ253" s="24"/>
      <c r="AK253" s="24"/>
      <c r="AL253" s="20"/>
      <c r="AM253" s="23"/>
      <c r="AN253" s="18"/>
      <c r="AO253" s="24"/>
      <c r="AW253" s="71"/>
      <c r="AX253" s="71"/>
      <c r="AY253" s="71"/>
      <c r="BB253" s="25"/>
      <c r="BC253" s="21"/>
      <c r="BG253" s="18"/>
      <c r="BN253" s="22"/>
      <c r="BO253" s="22"/>
      <c r="BP253" s="22"/>
      <c r="BQ253" s="22"/>
      <c r="BR253" s="15"/>
      <c r="CF253" s="15"/>
      <c r="CL253" s="22"/>
      <c r="CM253" s="15"/>
      <c r="CR253" s="22"/>
      <c r="CT253" s="15"/>
      <c r="CW253" s="22"/>
      <c r="DA253" s="15"/>
      <c r="DH253" s="15"/>
      <c r="DJ253" s="22"/>
      <c r="DO253" s="15"/>
      <c r="DV253" s="15"/>
      <c r="EC253" s="15"/>
      <c r="EJ253" s="15"/>
      <c r="EQ253" s="15"/>
      <c r="EX253" s="15"/>
      <c r="FE253" s="15"/>
      <c r="FL253" s="15"/>
      <c r="FS253" s="15"/>
      <c r="FZ253" s="15"/>
      <c r="GG253" s="15"/>
      <c r="GN253" s="15"/>
      <c r="GP253" s="22"/>
      <c r="GQ253" s="22"/>
      <c r="GR253" s="22"/>
      <c r="GS253" s="22"/>
      <c r="GT253" s="22"/>
      <c r="GU253" s="15"/>
      <c r="GV253" s="22"/>
      <c r="GW253" s="22"/>
      <c r="GX253" s="22"/>
      <c r="GY253" s="18"/>
      <c r="GZ253" s="18"/>
      <c r="HA253" s="18"/>
      <c r="HB253" s="18"/>
      <c r="HC253" s="18"/>
      <c r="HD253" s="18"/>
      <c r="HE253" s="18"/>
      <c r="HF253" s="18"/>
      <c r="HG253" s="18"/>
      <c r="HH253" s="18"/>
      <c r="HI253" s="18"/>
      <c r="HJ253" s="18"/>
      <c r="HK253" s="18"/>
      <c r="HL253" s="18"/>
      <c r="HM253" s="18"/>
      <c r="HN253" s="18"/>
      <c r="HO253" s="18"/>
      <c r="HP253" s="18"/>
      <c r="HQ253" s="18"/>
      <c r="HR253" s="18"/>
      <c r="HS253" s="18"/>
      <c r="HT253" s="18"/>
      <c r="HU253" s="18"/>
      <c r="HV253" s="18"/>
      <c r="HW253" s="18"/>
      <c r="HX253" s="18"/>
      <c r="HY253" s="18"/>
      <c r="HZ253" s="18"/>
      <c r="IA253" s="18"/>
      <c r="IB253" s="18"/>
      <c r="IC253" s="18"/>
      <c r="ID253" s="18"/>
      <c r="IE253" s="18"/>
      <c r="IF253" s="18"/>
      <c r="IG253" s="18"/>
      <c r="IH253" s="18"/>
      <c r="II253" s="18"/>
      <c r="IJ253" s="18"/>
      <c r="IK253" s="18"/>
      <c r="IL253" s="18"/>
      <c r="IM253" s="18"/>
      <c r="IN253" s="18"/>
      <c r="IO253" s="18"/>
      <c r="IP253" s="18"/>
      <c r="IQ253" s="18"/>
      <c r="IR253" s="18"/>
      <c r="IS253" s="18"/>
      <c r="IT253" s="18"/>
      <c r="IU253" s="18"/>
      <c r="IV253" s="18"/>
      <c r="IW253" s="18"/>
      <c r="IX253" s="18"/>
      <c r="IY253" s="18"/>
      <c r="IZ253" s="18"/>
      <c r="JA253" s="18"/>
      <c r="JB253" s="18"/>
      <c r="JC253" s="18"/>
      <c r="JD253" s="18"/>
      <c r="JE253" s="18"/>
      <c r="JF253" s="18"/>
    </row>
    <row r="254" spans="36:266" x14ac:dyDescent="0.3">
      <c r="AJ254" s="24"/>
      <c r="AK254" s="24"/>
      <c r="AL254" s="20"/>
      <c r="AM254" s="23"/>
      <c r="AN254" s="18"/>
      <c r="AO254" s="24"/>
      <c r="AW254" s="71"/>
      <c r="AX254" s="71"/>
      <c r="AY254" s="71"/>
      <c r="BB254" s="25"/>
      <c r="BC254" s="21"/>
      <c r="BG254" s="18"/>
      <c r="BN254" s="22"/>
      <c r="BO254" s="22"/>
      <c r="BP254" s="22"/>
      <c r="BQ254" s="22"/>
      <c r="BR254" s="15"/>
      <c r="CF254" s="15"/>
      <c r="CL254" s="22"/>
      <c r="CM254" s="15"/>
      <c r="CR254" s="22"/>
      <c r="CT254" s="15"/>
      <c r="CW254" s="22"/>
      <c r="DA254" s="15"/>
      <c r="DH254" s="15"/>
      <c r="DJ254" s="22"/>
      <c r="DO254" s="15"/>
      <c r="DV254" s="15"/>
      <c r="EC254" s="15"/>
      <c r="EJ254" s="15"/>
      <c r="EQ254" s="15"/>
      <c r="EX254" s="15"/>
      <c r="FE254" s="15"/>
      <c r="FL254" s="15"/>
      <c r="FS254" s="15"/>
      <c r="FZ254" s="15"/>
      <c r="GG254" s="15"/>
      <c r="GN254" s="15"/>
      <c r="GP254" s="22"/>
      <c r="GQ254" s="22"/>
      <c r="GR254" s="22"/>
      <c r="GS254" s="22"/>
      <c r="GT254" s="22"/>
      <c r="GU254" s="15"/>
      <c r="GV254" s="22"/>
      <c r="GW254" s="22"/>
      <c r="GX254" s="22"/>
      <c r="GY254" s="18"/>
      <c r="GZ254" s="18"/>
      <c r="HA254" s="18"/>
      <c r="HB254" s="18"/>
      <c r="HC254" s="18"/>
      <c r="HD254" s="18"/>
      <c r="HE254" s="18"/>
      <c r="HF254" s="18"/>
      <c r="HG254" s="18"/>
      <c r="HH254" s="18"/>
      <c r="HI254" s="18"/>
      <c r="HJ254" s="18"/>
      <c r="HK254" s="18"/>
      <c r="HL254" s="18"/>
      <c r="HM254" s="18"/>
      <c r="HN254" s="18"/>
      <c r="HO254" s="18"/>
      <c r="HP254" s="18"/>
      <c r="HQ254" s="18"/>
      <c r="HR254" s="18"/>
      <c r="HS254" s="18"/>
      <c r="HT254" s="18"/>
      <c r="HU254" s="18"/>
      <c r="HV254" s="18"/>
      <c r="HW254" s="18"/>
      <c r="HX254" s="18"/>
      <c r="HY254" s="18"/>
      <c r="HZ254" s="18"/>
      <c r="IA254" s="18"/>
      <c r="IB254" s="18"/>
      <c r="IC254" s="18"/>
      <c r="ID254" s="18"/>
      <c r="IE254" s="18"/>
      <c r="IF254" s="18"/>
      <c r="IG254" s="18"/>
      <c r="IH254" s="18"/>
      <c r="II254" s="18"/>
      <c r="IJ254" s="18"/>
      <c r="IK254" s="18"/>
      <c r="IL254" s="18"/>
      <c r="IM254" s="18"/>
      <c r="IN254" s="18"/>
      <c r="IO254" s="18"/>
      <c r="IP254" s="18"/>
      <c r="IQ254" s="18"/>
      <c r="IR254" s="18"/>
      <c r="IS254" s="18"/>
      <c r="IT254" s="18"/>
      <c r="IU254" s="18"/>
      <c r="IV254" s="18"/>
      <c r="IW254" s="18"/>
      <c r="IX254" s="18"/>
      <c r="IY254" s="18"/>
      <c r="IZ254" s="18"/>
      <c r="JA254" s="18"/>
      <c r="JB254" s="18"/>
      <c r="JC254" s="18"/>
      <c r="JD254" s="18"/>
      <c r="JE254" s="18"/>
      <c r="JF254" s="18"/>
    </row>
    <row r="255" spans="36:266" x14ac:dyDescent="0.3">
      <c r="AJ255" s="24"/>
      <c r="AK255" s="24"/>
      <c r="AL255" s="20"/>
      <c r="AM255" s="23"/>
      <c r="AN255" s="18"/>
      <c r="AO255" s="24"/>
      <c r="AW255" s="71"/>
      <c r="AX255" s="71"/>
      <c r="AY255" s="71"/>
      <c r="BB255" s="25"/>
      <c r="BC255" s="21"/>
      <c r="BG255" s="18"/>
      <c r="BN255" s="22"/>
      <c r="BO255" s="22"/>
      <c r="BP255" s="22"/>
      <c r="BQ255" s="22"/>
      <c r="BR255" s="15"/>
      <c r="CF255" s="15"/>
      <c r="CL255" s="22"/>
      <c r="CM255" s="15"/>
      <c r="CR255" s="22"/>
      <c r="CT255" s="15"/>
      <c r="CW255" s="22"/>
      <c r="DA255" s="15"/>
      <c r="DH255" s="15"/>
      <c r="DJ255" s="22"/>
      <c r="DO255" s="15"/>
      <c r="DV255" s="15"/>
      <c r="EC255" s="15"/>
      <c r="EJ255" s="15"/>
      <c r="EQ255" s="15"/>
      <c r="EX255" s="15"/>
      <c r="FE255" s="15"/>
      <c r="FL255" s="15"/>
      <c r="FS255" s="15"/>
      <c r="FZ255" s="15"/>
      <c r="GG255" s="15"/>
      <c r="GN255" s="15"/>
      <c r="GP255" s="22"/>
      <c r="GQ255" s="22"/>
      <c r="GR255" s="22"/>
      <c r="GS255" s="22"/>
      <c r="GT255" s="22"/>
      <c r="GU255" s="15"/>
      <c r="GV255" s="22"/>
      <c r="GW255" s="22"/>
      <c r="GX255" s="22"/>
      <c r="GY255" s="18"/>
      <c r="GZ255" s="18"/>
      <c r="HA255" s="18"/>
      <c r="HB255" s="18"/>
      <c r="HC255" s="18"/>
      <c r="HD255" s="18"/>
      <c r="HE255" s="18"/>
      <c r="HF255" s="18"/>
      <c r="HG255" s="18"/>
      <c r="HH255" s="18"/>
      <c r="HI255" s="18"/>
      <c r="HJ255" s="18"/>
      <c r="HK255" s="18"/>
      <c r="HL255" s="18"/>
      <c r="HM255" s="18"/>
      <c r="HN255" s="18"/>
      <c r="HO255" s="18"/>
      <c r="HP255" s="18"/>
      <c r="HQ255" s="18"/>
      <c r="HR255" s="18"/>
      <c r="HS255" s="18"/>
      <c r="HT255" s="18"/>
      <c r="HU255" s="18"/>
      <c r="HV255" s="18"/>
      <c r="HW255" s="18"/>
      <c r="HX255" s="18"/>
      <c r="HY255" s="18"/>
      <c r="HZ255" s="18"/>
      <c r="IA255" s="18"/>
      <c r="IB255" s="18"/>
      <c r="IC255" s="18"/>
      <c r="ID255" s="18"/>
      <c r="IE255" s="18"/>
      <c r="IF255" s="18"/>
      <c r="IG255" s="18"/>
      <c r="IH255" s="18"/>
      <c r="II255" s="18"/>
      <c r="IJ255" s="18"/>
      <c r="IK255" s="18"/>
      <c r="IL255" s="18"/>
      <c r="IM255" s="18"/>
      <c r="IN255" s="18"/>
      <c r="IO255" s="18"/>
      <c r="IP255" s="18"/>
      <c r="IQ255" s="18"/>
      <c r="IR255" s="18"/>
      <c r="IS255" s="18"/>
      <c r="IT255" s="18"/>
      <c r="IU255" s="18"/>
      <c r="IV255" s="18"/>
      <c r="IW255" s="18"/>
      <c r="IX255" s="18"/>
      <c r="IY255" s="18"/>
      <c r="IZ255" s="18"/>
      <c r="JA255" s="18"/>
      <c r="JB255" s="18"/>
      <c r="JC255" s="18"/>
      <c r="JD255" s="18"/>
      <c r="JE255" s="18"/>
      <c r="JF255" s="18"/>
    </row>
    <row r="256" spans="36:266" x14ac:dyDescent="0.3">
      <c r="AJ256" s="24"/>
      <c r="AK256" s="24"/>
      <c r="AL256" s="20"/>
      <c r="AM256" s="23"/>
      <c r="AN256" s="18"/>
      <c r="AO256" s="24"/>
      <c r="AW256" s="71"/>
      <c r="AX256" s="71"/>
      <c r="AY256" s="71"/>
      <c r="BB256" s="25"/>
      <c r="BC256" s="21"/>
      <c r="BG256" s="18"/>
      <c r="BN256" s="22"/>
      <c r="BO256" s="22"/>
      <c r="BP256" s="22"/>
      <c r="BQ256" s="22"/>
      <c r="BR256" s="15"/>
      <c r="CF256" s="15"/>
      <c r="CL256" s="22"/>
      <c r="CM256" s="15"/>
      <c r="CR256" s="22"/>
      <c r="CT256" s="15"/>
      <c r="CW256" s="22"/>
      <c r="DA256" s="15"/>
      <c r="DH256" s="15"/>
      <c r="DJ256" s="22"/>
      <c r="DO256" s="15"/>
      <c r="DV256" s="15"/>
      <c r="EC256" s="15"/>
      <c r="EJ256" s="15"/>
      <c r="EQ256" s="15"/>
      <c r="EX256" s="15"/>
      <c r="FE256" s="15"/>
      <c r="FL256" s="15"/>
      <c r="FS256" s="15"/>
      <c r="FZ256" s="15"/>
      <c r="GG256" s="15"/>
      <c r="GN256" s="15"/>
      <c r="GP256" s="22"/>
      <c r="GQ256" s="22"/>
      <c r="GR256" s="22"/>
      <c r="GS256" s="22"/>
      <c r="GT256" s="22"/>
      <c r="GU256" s="15"/>
      <c r="GV256" s="22"/>
      <c r="GW256" s="22"/>
      <c r="GX256" s="22"/>
      <c r="GY256" s="18"/>
      <c r="GZ256" s="18"/>
      <c r="HA256" s="18"/>
      <c r="HB256" s="18"/>
      <c r="HC256" s="18"/>
      <c r="HD256" s="18"/>
      <c r="HE256" s="18"/>
      <c r="HF256" s="18"/>
      <c r="HG256" s="18"/>
      <c r="HH256" s="18"/>
      <c r="HI256" s="18"/>
      <c r="HJ256" s="18"/>
      <c r="HK256" s="18"/>
      <c r="HL256" s="18"/>
      <c r="HM256" s="18"/>
      <c r="HN256" s="18"/>
      <c r="HO256" s="18"/>
      <c r="HP256" s="18"/>
      <c r="HQ256" s="18"/>
      <c r="HR256" s="18"/>
      <c r="HS256" s="18"/>
      <c r="HT256" s="18"/>
      <c r="HU256" s="18"/>
      <c r="HV256" s="18"/>
      <c r="HW256" s="18"/>
      <c r="HX256" s="18"/>
      <c r="HY256" s="18"/>
      <c r="HZ256" s="18"/>
      <c r="IA256" s="18"/>
      <c r="IB256" s="18"/>
      <c r="IC256" s="18"/>
      <c r="ID256" s="18"/>
      <c r="IE256" s="18"/>
      <c r="IF256" s="18"/>
      <c r="IG256" s="18"/>
      <c r="IH256" s="18"/>
      <c r="II256" s="18"/>
      <c r="IJ256" s="18"/>
      <c r="IK256" s="18"/>
      <c r="IL256" s="18"/>
      <c r="IM256" s="18"/>
      <c r="IN256" s="18"/>
      <c r="IO256" s="18"/>
      <c r="IP256" s="18"/>
      <c r="IQ256" s="18"/>
      <c r="IR256" s="18"/>
      <c r="IS256" s="18"/>
      <c r="IT256" s="18"/>
      <c r="IU256" s="18"/>
      <c r="IV256" s="18"/>
      <c r="IW256" s="18"/>
      <c r="IX256" s="18"/>
      <c r="IY256" s="18"/>
      <c r="IZ256" s="18"/>
      <c r="JA256" s="18"/>
      <c r="JB256" s="18"/>
      <c r="JC256" s="18"/>
      <c r="JD256" s="18"/>
      <c r="JE256" s="18"/>
      <c r="JF256" s="18"/>
    </row>
    <row r="257" spans="36:266" x14ac:dyDescent="0.3">
      <c r="AJ257" s="24"/>
      <c r="AK257" s="24"/>
      <c r="AL257" s="20"/>
      <c r="AM257" s="23"/>
      <c r="AN257" s="18"/>
      <c r="AO257" s="24"/>
      <c r="AW257" s="71"/>
      <c r="AX257" s="71"/>
      <c r="AY257" s="71"/>
      <c r="BB257" s="25"/>
      <c r="BC257" s="21"/>
      <c r="BG257" s="18"/>
      <c r="BN257" s="22"/>
      <c r="BO257" s="22"/>
      <c r="BP257" s="22"/>
      <c r="BQ257" s="22"/>
      <c r="BR257" s="15"/>
      <c r="CF257" s="15"/>
      <c r="CL257" s="22"/>
      <c r="CM257" s="15"/>
      <c r="CR257" s="22"/>
      <c r="CT257" s="15"/>
      <c r="CW257" s="22"/>
      <c r="DA257" s="15"/>
      <c r="DH257" s="15"/>
      <c r="DJ257" s="22"/>
      <c r="DO257" s="15"/>
      <c r="DV257" s="15"/>
      <c r="EC257" s="15"/>
      <c r="EJ257" s="15"/>
      <c r="EQ257" s="15"/>
      <c r="EX257" s="15"/>
      <c r="FE257" s="15"/>
      <c r="FL257" s="15"/>
      <c r="FS257" s="15"/>
      <c r="FZ257" s="15"/>
      <c r="GG257" s="15"/>
      <c r="GN257" s="15"/>
      <c r="GP257" s="22"/>
      <c r="GQ257" s="22"/>
      <c r="GR257" s="22"/>
      <c r="GS257" s="22"/>
      <c r="GT257" s="22"/>
      <c r="GU257" s="15"/>
      <c r="GV257" s="22"/>
      <c r="GW257" s="22"/>
      <c r="GX257" s="22"/>
      <c r="GY257" s="18"/>
      <c r="GZ257" s="18"/>
      <c r="HA257" s="18"/>
      <c r="HB257" s="18"/>
      <c r="HC257" s="18"/>
      <c r="HD257" s="18"/>
      <c r="HE257" s="18"/>
      <c r="HF257" s="18"/>
      <c r="HG257" s="18"/>
      <c r="HH257" s="18"/>
      <c r="HI257" s="18"/>
      <c r="HJ257" s="18"/>
      <c r="HK257" s="18"/>
      <c r="HL257" s="18"/>
      <c r="HM257" s="18"/>
      <c r="HN257" s="18"/>
      <c r="HO257" s="18"/>
      <c r="HP257" s="18"/>
      <c r="HQ257" s="18"/>
      <c r="HR257" s="18"/>
      <c r="HS257" s="18"/>
      <c r="HT257" s="18"/>
      <c r="HU257" s="18"/>
      <c r="HV257" s="18"/>
      <c r="HW257" s="18"/>
      <c r="HX257" s="18"/>
      <c r="HY257" s="18"/>
      <c r="HZ257" s="18"/>
      <c r="IA257" s="18"/>
      <c r="IB257" s="18"/>
      <c r="IC257" s="18"/>
      <c r="ID257" s="18"/>
      <c r="IE257" s="18"/>
      <c r="IF257" s="18"/>
      <c r="IG257" s="18"/>
      <c r="IH257" s="18"/>
      <c r="II257" s="18"/>
      <c r="IJ257" s="18"/>
      <c r="IK257" s="18"/>
      <c r="IL257" s="18"/>
      <c r="IM257" s="18"/>
      <c r="IN257" s="18"/>
      <c r="IO257" s="18"/>
      <c r="IP257" s="18"/>
      <c r="IQ257" s="18"/>
      <c r="IR257" s="18"/>
      <c r="IS257" s="18"/>
      <c r="IT257" s="18"/>
      <c r="IU257" s="18"/>
      <c r="IV257" s="18"/>
      <c r="IW257" s="18"/>
      <c r="IX257" s="18"/>
      <c r="IY257" s="18"/>
      <c r="IZ257" s="18"/>
      <c r="JA257" s="18"/>
      <c r="JB257" s="18"/>
      <c r="JC257" s="18"/>
      <c r="JD257" s="18"/>
      <c r="JE257" s="18"/>
      <c r="JF257" s="18"/>
    </row>
    <row r="258" spans="36:266" x14ac:dyDescent="0.3">
      <c r="AJ258" s="24"/>
      <c r="AK258" s="24"/>
      <c r="AL258" s="20"/>
      <c r="AM258" s="23"/>
      <c r="AN258" s="18"/>
      <c r="AO258" s="24"/>
      <c r="AW258" s="71"/>
      <c r="AX258" s="71"/>
      <c r="AY258" s="71"/>
      <c r="BB258" s="25"/>
      <c r="BC258" s="21"/>
      <c r="BG258" s="18"/>
      <c r="BN258" s="22"/>
      <c r="BO258" s="22"/>
      <c r="BP258" s="22"/>
      <c r="BQ258" s="22"/>
      <c r="BR258" s="15"/>
      <c r="CF258" s="15"/>
      <c r="CL258" s="22"/>
      <c r="CM258" s="15"/>
      <c r="CR258" s="22"/>
      <c r="CT258" s="15"/>
      <c r="CW258" s="22"/>
      <c r="DA258" s="15"/>
      <c r="DH258" s="15"/>
      <c r="DJ258" s="22"/>
      <c r="DO258" s="15"/>
      <c r="DV258" s="15"/>
      <c r="EC258" s="15"/>
      <c r="EJ258" s="15"/>
      <c r="EQ258" s="15"/>
      <c r="EX258" s="15"/>
      <c r="FE258" s="15"/>
      <c r="FL258" s="15"/>
      <c r="FS258" s="15"/>
      <c r="FZ258" s="15"/>
      <c r="GG258" s="15"/>
      <c r="GN258" s="15"/>
      <c r="GP258" s="22"/>
      <c r="GQ258" s="22"/>
      <c r="GR258" s="22"/>
      <c r="GS258" s="22"/>
      <c r="GT258" s="22"/>
      <c r="GU258" s="15"/>
      <c r="GV258" s="22"/>
      <c r="GW258" s="22"/>
      <c r="GX258" s="22"/>
      <c r="GY258" s="18"/>
      <c r="GZ258" s="18"/>
      <c r="HA258" s="18"/>
      <c r="HB258" s="18"/>
      <c r="HC258" s="18"/>
      <c r="HD258" s="18"/>
      <c r="HE258" s="18"/>
      <c r="HF258" s="18"/>
      <c r="HG258" s="18"/>
      <c r="HH258" s="18"/>
      <c r="HI258" s="18"/>
      <c r="HJ258" s="18"/>
      <c r="HK258" s="18"/>
      <c r="HL258" s="18"/>
      <c r="HM258" s="18"/>
      <c r="HN258" s="18"/>
      <c r="HO258" s="18"/>
      <c r="HP258" s="18"/>
      <c r="HQ258" s="18"/>
      <c r="HR258" s="18"/>
      <c r="HS258" s="18"/>
      <c r="HT258" s="18"/>
      <c r="HU258" s="18"/>
      <c r="HV258" s="18"/>
      <c r="HW258" s="18"/>
      <c r="HX258" s="18"/>
      <c r="HY258" s="18"/>
      <c r="HZ258" s="18"/>
      <c r="IA258" s="18"/>
      <c r="IB258" s="18"/>
      <c r="IC258" s="18"/>
      <c r="ID258" s="18"/>
      <c r="IE258" s="18"/>
      <c r="IF258" s="18"/>
      <c r="IG258" s="18"/>
      <c r="IH258" s="18"/>
      <c r="II258" s="18"/>
      <c r="IJ258" s="18"/>
      <c r="IK258" s="18"/>
      <c r="IL258" s="18"/>
      <c r="IM258" s="18"/>
      <c r="IN258" s="18"/>
      <c r="IO258" s="18"/>
      <c r="IP258" s="18"/>
      <c r="IQ258" s="18"/>
      <c r="IR258" s="18"/>
      <c r="IS258" s="18"/>
      <c r="IT258" s="18"/>
      <c r="IU258" s="18"/>
      <c r="IV258" s="18"/>
      <c r="IW258" s="18"/>
      <c r="IX258" s="18"/>
      <c r="IY258" s="18"/>
      <c r="IZ258" s="18"/>
      <c r="JA258" s="18"/>
      <c r="JB258" s="18"/>
      <c r="JC258" s="18"/>
      <c r="JD258" s="18"/>
      <c r="JE258" s="18"/>
      <c r="JF258" s="18"/>
    </row>
    <row r="259" spans="36:266" x14ac:dyDescent="0.3">
      <c r="AJ259" s="24"/>
      <c r="AK259" s="24"/>
      <c r="AL259" s="20"/>
      <c r="AM259" s="23"/>
      <c r="AN259" s="18"/>
      <c r="AO259" s="24"/>
      <c r="AW259" s="71"/>
      <c r="AX259" s="71"/>
      <c r="AY259" s="71"/>
      <c r="BB259" s="25"/>
      <c r="BC259" s="21"/>
      <c r="BG259" s="18"/>
      <c r="BN259" s="22"/>
      <c r="BO259" s="22"/>
      <c r="BP259" s="22"/>
      <c r="BQ259" s="22"/>
      <c r="BR259" s="15"/>
      <c r="CF259" s="15"/>
      <c r="CL259" s="22"/>
      <c r="CM259" s="15"/>
      <c r="CR259" s="22"/>
      <c r="CT259" s="15"/>
      <c r="CW259" s="22"/>
      <c r="DA259" s="15"/>
      <c r="DH259" s="15"/>
      <c r="DJ259" s="22"/>
      <c r="DO259" s="15"/>
      <c r="DV259" s="15"/>
      <c r="EC259" s="15"/>
      <c r="EJ259" s="15"/>
      <c r="EQ259" s="15"/>
      <c r="EX259" s="15"/>
      <c r="FE259" s="15"/>
      <c r="FL259" s="15"/>
      <c r="FS259" s="15"/>
      <c r="FZ259" s="15"/>
      <c r="GG259" s="15"/>
      <c r="GN259" s="15"/>
      <c r="GP259" s="22"/>
      <c r="GQ259" s="22"/>
      <c r="GR259" s="22"/>
      <c r="GS259" s="22"/>
      <c r="GT259" s="22"/>
      <c r="GU259" s="15"/>
      <c r="GV259" s="22"/>
      <c r="GW259" s="22"/>
      <c r="GX259" s="22"/>
      <c r="GY259" s="18"/>
      <c r="GZ259" s="18"/>
      <c r="HA259" s="18"/>
      <c r="HB259" s="18"/>
      <c r="HC259" s="18"/>
      <c r="HD259" s="18"/>
      <c r="HE259" s="18"/>
      <c r="HF259" s="18"/>
      <c r="HG259" s="18"/>
      <c r="HH259" s="18"/>
      <c r="HI259" s="18"/>
      <c r="HJ259" s="18"/>
      <c r="HK259" s="18"/>
      <c r="HL259" s="18"/>
      <c r="HM259" s="18"/>
      <c r="HN259" s="18"/>
      <c r="HO259" s="18"/>
      <c r="HP259" s="18"/>
      <c r="HQ259" s="18"/>
      <c r="HR259" s="18"/>
      <c r="HS259" s="18"/>
      <c r="HT259" s="18"/>
      <c r="HU259" s="18"/>
      <c r="HV259" s="18"/>
      <c r="HW259" s="18"/>
      <c r="HX259" s="18"/>
      <c r="HY259" s="18"/>
      <c r="HZ259" s="18"/>
      <c r="IA259" s="18"/>
      <c r="IB259" s="18"/>
      <c r="IC259" s="18"/>
      <c r="ID259" s="18"/>
      <c r="IE259" s="18"/>
      <c r="IF259" s="18"/>
      <c r="IG259" s="18"/>
      <c r="IH259" s="18"/>
      <c r="II259" s="18"/>
      <c r="IJ259" s="18"/>
      <c r="IK259" s="18"/>
      <c r="IL259" s="18"/>
      <c r="IM259" s="18"/>
      <c r="IN259" s="18"/>
      <c r="IO259" s="18"/>
      <c r="IP259" s="18"/>
      <c r="IQ259" s="18"/>
      <c r="IR259" s="18"/>
      <c r="IS259" s="18"/>
      <c r="IT259" s="18"/>
      <c r="IU259" s="18"/>
      <c r="IV259" s="18"/>
      <c r="IW259" s="18"/>
      <c r="IX259" s="18"/>
      <c r="IY259" s="18"/>
      <c r="IZ259" s="18"/>
      <c r="JA259" s="18"/>
      <c r="JB259" s="18"/>
      <c r="JC259" s="18"/>
      <c r="JD259" s="18"/>
      <c r="JE259" s="18"/>
      <c r="JF259" s="18"/>
    </row>
    <row r="260" spans="36:266" x14ac:dyDescent="0.3">
      <c r="AJ260" s="24"/>
      <c r="AK260" s="24"/>
      <c r="AL260" s="20"/>
      <c r="AM260" s="23"/>
      <c r="AN260" s="18"/>
      <c r="AO260" s="24"/>
      <c r="AW260" s="71"/>
      <c r="AX260" s="71"/>
      <c r="AY260" s="71"/>
      <c r="BB260" s="25"/>
      <c r="BC260" s="21"/>
      <c r="BG260" s="18"/>
      <c r="BN260" s="22"/>
      <c r="BO260" s="22"/>
      <c r="BP260" s="22"/>
      <c r="BQ260" s="22"/>
      <c r="BR260" s="15"/>
      <c r="CF260" s="15"/>
      <c r="CL260" s="22"/>
      <c r="CM260" s="15"/>
      <c r="CR260" s="22"/>
      <c r="CT260" s="15"/>
      <c r="CW260" s="22"/>
      <c r="DA260" s="15"/>
      <c r="DH260" s="15"/>
      <c r="DJ260" s="22"/>
      <c r="DO260" s="15"/>
      <c r="DV260" s="15"/>
      <c r="EC260" s="15"/>
      <c r="EJ260" s="15"/>
      <c r="EQ260" s="15"/>
      <c r="EX260" s="15"/>
      <c r="FE260" s="15"/>
      <c r="FL260" s="15"/>
      <c r="FS260" s="15"/>
      <c r="FZ260" s="15"/>
      <c r="GG260" s="15"/>
      <c r="GN260" s="15"/>
      <c r="GP260" s="22"/>
      <c r="GQ260" s="22"/>
      <c r="GR260" s="22"/>
      <c r="GS260" s="22"/>
      <c r="GT260" s="22"/>
      <c r="GU260" s="15"/>
      <c r="GV260" s="22"/>
      <c r="GW260" s="22"/>
      <c r="GX260" s="22"/>
      <c r="GY260" s="18"/>
      <c r="GZ260" s="18"/>
      <c r="HA260" s="18"/>
      <c r="HB260" s="18"/>
      <c r="HC260" s="18"/>
      <c r="HD260" s="18"/>
      <c r="HE260" s="18"/>
      <c r="HF260" s="18"/>
      <c r="HG260" s="18"/>
      <c r="HH260" s="18"/>
      <c r="HI260" s="18"/>
      <c r="HJ260" s="18"/>
      <c r="HK260" s="18"/>
      <c r="HL260" s="18"/>
      <c r="HM260" s="18"/>
      <c r="HN260" s="18"/>
      <c r="HO260" s="18"/>
      <c r="HP260" s="18"/>
      <c r="HQ260" s="18"/>
      <c r="HR260" s="18"/>
      <c r="HS260" s="18"/>
      <c r="HT260" s="18"/>
      <c r="HU260" s="18"/>
      <c r="HV260" s="18"/>
      <c r="HW260" s="18"/>
      <c r="HX260" s="18"/>
      <c r="HY260" s="18"/>
      <c r="HZ260" s="18"/>
      <c r="IA260" s="18"/>
      <c r="IB260" s="18"/>
      <c r="IC260" s="18"/>
      <c r="ID260" s="18"/>
      <c r="IE260" s="18"/>
      <c r="IF260" s="18"/>
      <c r="IG260" s="18"/>
      <c r="IH260" s="18"/>
      <c r="II260" s="18"/>
      <c r="IJ260" s="18"/>
      <c r="IK260" s="18"/>
      <c r="IL260" s="18"/>
      <c r="IM260" s="18"/>
      <c r="IN260" s="18"/>
      <c r="IO260" s="18"/>
      <c r="IP260" s="18"/>
      <c r="IQ260" s="18"/>
      <c r="IR260" s="18"/>
      <c r="IS260" s="18"/>
      <c r="IT260" s="18"/>
      <c r="IU260" s="18"/>
      <c r="IV260" s="18"/>
      <c r="IW260" s="18"/>
      <c r="IX260" s="18"/>
      <c r="IY260" s="18"/>
      <c r="IZ260" s="18"/>
      <c r="JA260" s="18"/>
      <c r="JB260" s="18"/>
      <c r="JC260" s="18"/>
      <c r="JD260" s="18"/>
      <c r="JE260" s="18"/>
      <c r="JF260" s="18"/>
    </row>
    <row r="261" spans="36:266" x14ac:dyDescent="0.3">
      <c r="AJ261" s="24"/>
      <c r="AK261" s="24"/>
      <c r="AL261" s="20"/>
      <c r="AM261" s="23"/>
      <c r="AN261" s="18"/>
      <c r="AO261" s="24"/>
      <c r="AW261" s="71"/>
      <c r="AX261" s="71"/>
      <c r="AY261" s="71"/>
      <c r="BB261" s="25"/>
      <c r="BC261" s="21"/>
      <c r="BG261" s="18"/>
      <c r="BN261" s="22"/>
      <c r="BO261" s="22"/>
      <c r="BP261" s="22"/>
      <c r="BQ261" s="22"/>
      <c r="BR261" s="15"/>
      <c r="CF261" s="15"/>
      <c r="CL261" s="22"/>
      <c r="CM261" s="15"/>
      <c r="CR261" s="22"/>
      <c r="CT261" s="15"/>
      <c r="CW261" s="22"/>
      <c r="DA261" s="15"/>
      <c r="DH261" s="15"/>
      <c r="DJ261" s="22"/>
      <c r="DO261" s="15"/>
      <c r="DV261" s="15"/>
      <c r="EC261" s="15"/>
      <c r="EJ261" s="15"/>
      <c r="EQ261" s="15"/>
      <c r="EX261" s="15"/>
      <c r="FE261" s="15"/>
      <c r="FL261" s="15"/>
      <c r="FS261" s="15"/>
      <c r="FZ261" s="15"/>
      <c r="GG261" s="15"/>
      <c r="GN261" s="15"/>
      <c r="GP261" s="22"/>
      <c r="GQ261" s="22"/>
      <c r="GR261" s="22"/>
      <c r="GS261" s="22"/>
      <c r="GT261" s="22"/>
      <c r="GU261" s="15"/>
      <c r="GV261" s="22"/>
      <c r="GW261" s="22"/>
      <c r="GX261" s="22"/>
      <c r="GY261" s="18"/>
      <c r="GZ261" s="18"/>
      <c r="HA261" s="18"/>
      <c r="HB261" s="18"/>
      <c r="HC261" s="18"/>
      <c r="HD261" s="18"/>
      <c r="HE261" s="18"/>
      <c r="HF261" s="18"/>
      <c r="HG261" s="18"/>
      <c r="HH261" s="18"/>
      <c r="HI261" s="18"/>
      <c r="HJ261" s="18"/>
      <c r="HK261" s="18"/>
      <c r="HL261" s="18"/>
      <c r="HM261" s="18"/>
      <c r="HN261" s="18"/>
      <c r="HO261" s="18"/>
      <c r="HP261" s="18"/>
      <c r="HQ261" s="18"/>
      <c r="HR261" s="18"/>
      <c r="HS261" s="18"/>
      <c r="HT261" s="18"/>
      <c r="HU261" s="18"/>
      <c r="HV261" s="18"/>
      <c r="HW261" s="18"/>
      <c r="HX261" s="18"/>
      <c r="HY261" s="18"/>
      <c r="HZ261" s="18"/>
      <c r="IA261" s="18"/>
      <c r="IB261" s="18"/>
      <c r="IC261" s="18"/>
      <c r="ID261" s="18"/>
      <c r="IE261" s="18"/>
      <c r="IF261" s="18"/>
      <c r="IG261" s="18"/>
      <c r="IH261" s="18"/>
      <c r="II261" s="18"/>
      <c r="IJ261" s="18"/>
      <c r="IK261" s="18"/>
      <c r="IL261" s="18"/>
      <c r="IM261" s="18"/>
      <c r="IN261" s="18"/>
      <c r="IO261" s="18"/>
      <c r="IP261" s="18"/>
      <c r="IQ261" s="18"/>
      <c r="IR261" s="18"/>
      <c r="IS261" s="18"/>
      <c r="IT261" s="18"/>
      <c r="IU261" s="18"/>
      <c r="IV261" s="18"/>
      <c r="IW261" s="18"/>
      <c r="IX261" s="18"/>
      <c r="IY261" s="18"/>
      <c r="IZ261" s="18"/>
      <c r="JA261" s="18"/>
      <c r="JB261" s="18"/>
      <c r="JC261" s="18"/>
      <c r="JD261" s="18"/>
      <c r="JE261" s="18"/>
      <c r="JF261" s="18"/>
    </row>
    <row r="262" spans="36:266" x14ac:dyDescent="0.3">
      <c r="AJ262" s="24"/>
      <c r="AK262" s="24"/>
      <c r="AL262" s="20"/>
      <c r="AM262" s="23"/>
      <c r="AN262" s="18"/>
      <c r="AO262" s="24"/>
      <c r="AW262" s="71"/>
      <c r="AX262" s="71"/>
      <c r="AY262" s="71"/>
      <c r="BB262" s="25"/>
      <c r="BC262" s="21"/>
      <c r="BG262" s="18"/>
      <c r="BN262" s="22"/>
      <c r="BO262" s="22"/>
      <c r="BP262" s="22"/>
      <c r="BQ262" s="22"/>
      <c r="BR262" s="15"/>
      <c r="CF262" s="15"/>
      <c r="CL262" s="22"/>
      <c r="CM262" s="15"/>
      <c r="CR262" s="22"/>
      <c r="CT262" s="15"/>
      <c r="CW262" s="22"/>
      <c r="DA262" s="15"/>
      <c r="DH262" s="15"/>
      <c r="DJ262" s="22"/>
      <c r="DO262" s="15"/>
      <c r="DV262" s="15"/>
      <c r="EC262" s="15"/>
      <c r="EJ262" s="15"/>
      <c r="EQ262" s="15"/>
      <c r="EX262" s="15"/>
      <c r="FE262" s="15"/>
      <c r="FL262" s="15"/>
      <c r="FS262" s="15"/>
      <c r="FZ262" s="15"/>
      <c r="GG262" s="15"/>
      <c r="GN262" s="15"/>
      <c r="GP262" s="22"/>
      <c r="GQ262" s="22"/>
      <c r="GR262" s="22"/>
      <c r="GS262" s="22"/>
      <c r="GT262" s="22"/>
      <c r="GU262" s="15"/>
      <c r="GV262" s="22"/>
      <c r="GW262" s="22"/>
      <c r="GX262" s="22"/>
      <c r="GY262" s="18"/>
      <c r="GZ262" s="18"/>
      <c r="HA262" s="18"/>
      <c r="HB262" s="18"/>
      <c r="HC262" s="18"/>
      <c r="HD262" s="18"/>
      <c r="HE262" s="18"/>
      <c r="HF262" s="18"/>
      <c r="HG262" s="18"/>
      <c r="HH262" s="18"/>
      <c r="HI262" s="18"/>
      <c r="HJ262" s="18"/>
      <c r="HK262" s="18"/>
      <c r="HL262" s="18"/>
      <c r="HM262" s="18"/>
      <c r="HN262" s="18"/>
      <c r="HO262" s="18"/>
      <c r="HP262" s="18"/>
      <c r="HQ262" s="18"/>
      <c r="HR262" s="18"/>
      <c r="HS262" s="18"/>
      <c r="HT262" s="18"/>
      <c r="HU262" s="18"/>
      <c r="HV262" s="18"/>
      <c r="HW262" s="18"/>
      <c r="HX262" s="18"/>
      <c r="HY262" s="18"/>
      <c r="HZ262" s="18"/>
      <c r="IA262" s="18"/>
      <c r="IB262" s="18"/>
      <c r="IC262" s="18"/>
      <c r="ID262" s="18"/>
      <c r="IE262" s="18"/>
      <c r="IF262" s="18"/>
      <c r="IG262" s="18"/>
      <c r="IH262" s="18"/>
      <c r="II262" s="18"/>
      <c r="IJ262" s="18"/>
      <c r="IK262" s="18"/>
      <c r="IL262" s="18"/>
      <c r="IM262" s="18"/>
      <c r="IN262" s="18"/>
      <c r="IO262" s="18"/>
      <c r="IP262" s="18"/>
      <c r="IQ262" s="18"/>
      <c r="IR262" s="18"/>
      <c r="IS262" s="18"/>
      <c r="IT262" s="18"/>
      <c r="IU262" s="18"/>
      <c r="IV262" s="18"/>
      <c r="IW262" s="18"/>
      <c r="IX262" s="18"/>
      <c r="IY262" s="18"/>
      <c r="IZ262" s="18"/>
      <c r="JA262" s="18"/>
      <c r="JB262" s="18"/>
      <c r="JC262" s="18"/>
      <c r="JD262" s="18"/>
      <c r="JE262" s="18"/>
      <c r="JF262" s="18"/>
    </row>
    <row r="263" spans="36:266" x14ac:dyDescent="0.3">
      <c r="AJ263" s="24"/>
      <c r="AK263" s="24"/>
      <c r="AL263" s="20"/>
      <c r="AM263" s="23"/>
      <c r="AN263" s="18"/>
      <c r="AO263" s="24"/>
      <c r="AW263" s="71"/>
      <c r="AX263" s="71"/>
      <c r="AY263" s="71"/>
      <c r="BB263" s="25"/>
      <c r="BC263" s="21"/>
      <c r="BG263" s="18"/>
      <c r="BN263" s="22"/>
      <c r="BO263" s="22"/>
      <c r="BP263" s="22"/>
      <c r="BQ263" s="22"/>
      <c r="BR263" s="15"/>
      <c r="CF263" s="15"/>
      <c r="CL263" s="22"/>
      <c r="CM263" s="15"/>
      <c r="CR263" s="22"/>
      <c r="CT263" s="15"/>
      <c r="CW263" s="22"/>
      <c r="DA263" s="15"/>
      <c r="DH263" s="15"/>
      <c r="DJ263" s="22"/>
      <c r="DO263" s="15"/>
      <c r="DV263" s="15"/>
      <c r="EC263" s="15"/>
      <c r="EJ263" s="15"/>
      <c r="EQ263" s="15"/>
      <c r="EX263" s="15"/>
      <c r="FE263" s="15"/>
      <c r="FL263" s="15"/>
      <c r="FS263" s="15"/>
      <c r="FZ263" s="15"/>
      <c r="GG263" s="15"/>
      <c r="GN263" s="15"/>
      <c r="GP263" s="22"/>
      <c r="GQ263" s="22"/>
      <c r="GR263" s="22"/>
      <c r="GS263" s="22"/>
      <c r="GT263" s="22"/>
      <c r="GU263" s="15"/>
      <c r="GV263" s="22"/>
      <c r="GW263" s="22"/>
      <c r="GX263" s="22"/>
      <c r="GY263" s="18"/>
      <c r="GZ263" s="18"/>
      <c r="HA263" s="18"/>
      <c r="HB263" s="18"/>
      <c r="HC263" s="18"/>
      <c r="HD263" s="18"/>
      <c r="HE263" s="18"/>
      <c r="HF263" s="18"/>
      <c r="HG263" s="18"/>
      <c r="HH263" s="18"/>
      <c r="HI263" s="18"/>
      <c r="HJ263" s="18"/>
      <c r="HK263" s="18"/>
      <c r="HL263" s="18"/>
      <c r="HM263" s="18"/>
      <c r="HN263" s="18"/>
      <c r="HO263" s="18"/>
      <c r="HP263" s="18"/>
      <c r="HQ263" s="18"/>
      <c r="HR263" s="18"/>
      <c r="HS263" s="18"/>
      <c r="HT263" s="18"/>
      <c r="HU263" s="18"/>
      <c r="HV263" s="18"/>
      <c r="HW263" s="18"/>
      <c r="HX263" s="18"/>
      <c r="HY263" s="18"/>
      <c r="HZ263" s="18"/>
      <c r="IA263" s="18"/>
      <c r="IB263" s="18"/>
      <c r="IC263" s="18"/>
      <c r="ID263" s="18"/>
      <c r="IE263" s="18"/>
      <c r="IF263" s="18"/>
      <c r="IG263" s="18"/>
      <c r="IH263" s="18"/>
      <c r="II263" s="18"/>
      <c r="IJ263" s="18"/>
      <c r="IK263" s="18"/>
      <c r="IL263" s="18"/>
      <c r="IM263" s="18"/>
      <c r="IN263" s="18"/>
      <c r="IO263" s="18"/>
      <c r="IP263" s="18"/>
      <c r="IQ263" s="18"/>
      <c r="IR263" s="18"/>
      <c r="IS263" s="18"/>
      <c r="IT263" s="18"/>
      <c r="IU263" s="18"/>
      <c r="IV263" s="18"/>
      <c r="IW263" s="18"/>
      <c r="IX263" s="18"/>
      <c r="IY263" s="18"/>
      <c r="IZ263" s="18"/>
      <c r="JA263" s="18"/>
      <c r="JB263" s="18"/>
      <c r="JC263" s="18"/>
      <c r="JD263" s="18"/>
      <c r="JE263" s="18"/>
      <c r="JF263" s="18"/>
    </row>
    <row r="264" spans="36:266" x14ac:dyDescent="0.3">
      <c r="AJ264" s="24"/>
      <c r="AK264" s="24"/>
      <c r="AL264" s="20"/>
      <c r="AM264" s="23"/>
      <c r="AN264" s="18"/>
      <c r="AO264" s="24"/>
      <c r="AW264" s="71"/>
      <c r="AX264" s="71"/>
      <c r="AY264" s="71"/>
      <c r="BB264" s="25"/>
      <c r="BC264" s="21"/>
      <c r="BG264" s="18"/>
      <c r="BN264" s="22"/>
      <c r="BO264" s="22"/>
      <c r="BP264" s="22"/>
      <c r="BQ264" s="22"/>
      <c r="BR264" s="15"/>
      <c r="CF264" s="15"/>
      <c r="CL264" s="22"/>
      <c r="CM264" s="15"/>
      <c r="CR264" s="22"/>
      <c r="CT264" s="15"/>
      <c r="CW264" s="22"/>
      <c r="DA264" s="15"/>
      <c r="DH264" s="15"/>
      <c r="DJ264" s="22"/>
      <c r="DO264" s="15"/>
      <c r="DV264" s="15"/>
      <c r="EC264" s="15"/>
      <c r="EJ264" s="15"/>
      <c r="EQ264" s="15"/>
      <c r="EX264" s="15"/>
      <c r="FE264" s="15"/>
      <c r="FL264" s="15"/>
      <c r="FS264" s="15"/>
      <c r="FZ264" s="15"/>
      <c r="GG264" s="15"/>
      <c r="GN264" s="15"/>
      <c r="GP264" s="22"/>
      <c r="GQ264" s="22"/>
      <c r="GR264" s="22"/>
      <c r="GS264" s="22"/>
      <c r="GT264" s="22"/>
      <c r="GU264" s="15"/>
      <c r="GV264" s="22"/>
      <c r="GW264" s="22"/>
      <c r="GX264" s="22"/>
      <c r="GY264" s="18"/>
      <c r="GZ264" s="18"/>
      <c r="HA264" s="18"/>
      <c r="HB264" s="18"/>
      <c r="HC264" s="18"/>
      <c r="HD264" s="18"/>
      <c r="HE264" s="18"/>
      <c r="HF264" s="18"/>
      <c r="HG264" s="18"/>
      <c r="HH264" s="18"/>
      <c r="HI264" s="18"/>
      <c r="HJ264" s="18"/>
      <c r="HK264" s="18"/>
      <c r="HL264" s="18"/>
      <c r="HM264" s="18"/>
      <c r="HN264" s="18"/>
      <c r="HO264" s="18"/>
      <c r="HP264" s="18"/>
      <c r="HQ264" s="18"/>
      <c r="HR264" s="18"/>
      <c r="HS264" s="18"/>
      <c r="HT264" s="18"/>
      <c r="HU264" s="18"/>
      <c r="HV264" s="18"/>
      <c r="HW264" s="18"/>
      <c r="HX264" s="18"/>
      <c r="HY264" s="18"/>
      <c r="HZ264" s="18"/>
      <c r="IA264" s="18"/>
      <c r="IB264" s="18"/>
      <c r="IC264" s="18"/>
      <c r="ID264" s="18"/>
      <c r="IE264" s="18"/>
      <c r="IF264" s="18"/>
      <c r="IG264" s="18"/>
      <c r="IH264" s="18"/>
      <c r="II264" s="18"/>
      <c r="IJ264" s="18"/>
      <c r="IK264" s="18"/>
      <c r="IL264" s="18"/>
      <c r="IM264" s="18"/>
      <c r="IN264" s="18"/>
      <c r="IO264" s="18"/>
      <c r="IP264" s="18"/>
      <c r="IQ264" s="18"/>
      <c r="IR264" s="18"/>
      <c r="IS264" s="18"/>
      <c r="IT264" s="18"/>
      <c r="IU264" s="18"/>
      <c r="IV264" s="18"/>
      <c r="IW264" s="18"/>
      <c r="IX264" s="18"/>
      <c r="IY264" s="18"/>
      <c r="IZ264" s="18"/>
      <c r="JA264" s="18"/>
      <c r="JB264" s="18"/>
      <c r="JC264" s="18"/>
      <c r="JD264" s="18"/>
      <c r="JE264" s="18"/>
      <c r="JF264" s="18"/>
    </row>
    <row r="265" spans="36:266" x14ac:dyDescent="0.3">
      <c r="AJ265" s="24"/>
      <c r="AK265" s="24"/>
      <c r="AL265" s="20"/>
      <c r="AM265" s="23"/>
      <c r="AN265" s="18"/>
      <c r="AO265" s="24"/>
      <c r="AW265" s="71"/>
      <c r="AX265" s="71"/>
      <c r="AY265" s="71"/>
      <c r="BB265" s="25"/>
      <c r="BC265" s="21"/>
      <c r="BG265" s="18"/>
      <c r="BN265" s="22"/>
      <c r="BO265" s="22"/>
      <c r="BP265" s="22"/>
      <c r="BQ265" s="22"/>
      <c r="BR265" s="15"/>
      <c r="CF265" s="15"/>
      <c r="CL265" s="22"/>
      <c r="CM265" s="15"/>
      <c r="CR265" s="22"/>
      <c r="CT265" s="15"/>
      <c r="CW265" s="22"/>
      <c r="DA265" s="15"/>
      <c r="DH265" s="15"/>
      <c r="DJ265" s="22"/>
      <c r="DO265" s="15"/>
      <c r="DV265" s="15"/>
      <c r="EC265" s="15"/>
      <c r="EJ265" s="15"/>
      <c r="EQ265" s="15"/>
      <c r="EX265" s="15"/>
      <c r="FE265" s="15"/>
      <c r="FL265" s="15"/>
      <c r="FS265" s="15"/>
      <c r="FZ265" s="15"/>
      <c r="GG265" s="15"/>
      <c r="GN265" s="15"/>
      <c r="GP265" s="22"/>
      <c r="GQ265" s="22"/>
      <c r="GR265" s="22"/>
      <c r="GS265" s="22"/>
      <c r="GT265" s="22"/>
      <c r="GU265" s="15"/>
      <c r="GV265" s="22"/>
      <c r="GW265" s="22"/>
      <c r="GX265" s="22"/>
      <c r="GY265" s="18"/>
      <c r="GZ265" s="18"/>
      <c r="HA265" s="18"/>
      <c r="HB265" s="18"/>
      <c r="HC265" s="18"/>
      <c r="HD265" s="18"/>
      <c r="HE265" s="18"/>
      <c r="HF265" s="18"/>
      <c r="HG265" s="18"/>
      <c r="HH265" s="18"/>
      <c r="HI265" s="18"/>
      <c r="HJ265" s="18"/>
      <c r="HK265" s="18"/>
      <c r="HL265" s="18"/>
      <c r="HM265" s="18"/>
      <c r="HN265" s="18"/>
      <c r="HO265" s="18"/>
      <c r="HP265" s="18"/>
      <c r="HQ265" s="18"/>
      <c r="HR265" s="18"/>
      <c r="HS265" s="18"/>
      <c r="HT265" s="18"/>
      <c r="HU265" s="18"/>
      <c r="HV265" s="18"/>
      <c r="HW265" s="18"/>
      <c r="HX265" s="18"/>
      <c r="HY265" s="18"/>
      <c r="HZ265" s="18"/>
      <c r="IA265" s="18"/>
      <c r="IB265" s="18"/>
      <c r="IC265" s="18"/>
      <c r="ID265" s="18"/>
      <c r="IE265" s="18"/>
      <c r="IF265" s="18"/>
      <c r="IG265" s="18"/>
      <c r="IH265" s="18"/>
      <c r="II265" s="18"/>
      <c r="IJ265" s="18"/>
      <c r="IK265" s="18"/>
      <c r="IL265" s="18"/>
      <c r="IM265" s="18"/>
      <c r="IN265" s="18"/>
      <c r="IO265" s="18"/>
      <c r="IP265" s="18"/>
      <c r="IQ265" s="18"/>
      <c r="IR265" s="18"/>
      <c r="IS265" s="18"/>
      <c r="IT265" s="18"/>
      <c r="IU265" s="18"/>
      <c r="IV265" s="18"/>
      <c r="IW265" s="18"/>
      <c r="IX265" s="18"/>
      <c r="IY265" s="18"/>
      <c r="IZ265" s="18"/>
      <c r="JA265" s="18"/>
      <c r="JB265" s="18"/>
      <c r="JC265" s="18"/>
      <c r="JD265" s="18"/>
      <c r="JE265" s="18"/>
      <c r="JF265" s="18"/>
    </row>
    <row r="266" spans="36:266" x14ac:dyDescent="0.3">
      <c r="AJ266" s="24"/>
      <c r="AK266" s="24"/>
      <c r="AL266" s="20"/>
      <c r="AM266" s="23"/>
      <c r="AN266" s="18"/>
      <c r="AO266" s="24"/>
      <c r="AW266" s="71"/>
      <c r="AX266" s="71"/>
      <c r="AY266" s="71"/>
      <c r="BB266" s="25"/>
      <c r="BC266" s="21"/>
      <c r="BG266" s="18"/>
      <c r="BN266" s="22"/>
      <c r="BO266" s="22"/>
      <c r="BP266" s="22"/>
      <c r="BQ266" s="22"/>
      <c r="BR266" s="15"/>
      <c r="CF266" s="15"/>
      <c r="CL266" s="22"/>
      <c r="CM266" s="15"/>
      <c r="CR266" s="22"/>
      <c r="CT266" s="15"/>
      <c r="CW266" s="22"/>
      <c r="DA266" s="15"/>
      <c r="DH266" s="15"/>
      <c r="DJ266" s="22"/>
      <c r="DO266" s="15"/>
      <c r="DV266" s="15"/>
      <c r="EC266" s="15"/>
      <c r="EJ266" s="15"/>
      <c r="EQ266" s="15"/>
      <c r="EX266" s="15"/>
      <c r="FE266" s="15"/>
      <c r="FL266" s="15"/>
      <c r="FS266" s="15"/>
      <c r="FZ266" s="15"/>
      <c r="GG266" s="15"/>
      <c r="GN266" s="15"/>
      <c r="GP266" s="22"/>
      <c r="GQ266" s="22"/>
      <c r="GR266" s="22"/>
      <c r="GS266" s="22"/>
      <c r="GT266" s="22"/>
      <c r="GU266" s="15"/>
      <c r="GV266" s="22"/>
      <c r="GW266" s="22"/>
      <c r="GX266" s="22"/>
      <c r="GY266" s="18"/>
      <c r="GZ266" s="18"/>
      <c r="HA266" s="18"/>
      <c r="HB266" s="18"/>
      <c r="HC266" s="18"/>
      <c r="HD266" s="18"/>
      <c r="HE266" s="18"/>
      <c r="HF266" s="18"/>
      <c r="HG266" s="18"/>
      <c r="HH266" s="18"/>
      <c r="HI266" s="18"/>
      <c r="HJ266" s="18"/>
      <c r="HK266" s="18"/>
      <c r="HL266" s="18"/>
      <c r="HM266" s="18"/>
      <c r="HN266" s="18"/>
      <c r="HO266" s="18"/>
      <c r="HP266" s="18"/>
      <c r="HQ266" s="18"/>
      <c r="HR266" s="18"/>
      <c r="HS266" s="18"/>
      <c r="HT266" s="18"/>
      <c r="HU266" s="18"/>
      <c r="HV266" s="18"/>
      <c r="HW266" s="18"/>
      <c r="HX266" s="18"/>
      <c r="HY266" s="18"/>
      <c r="HZ266" s="18"/>
      <c r="IA266" s="18"/>
      <c r="IB266" s="18"/>
      <c r="IC266" s="18"/>
      <c r="ID266" s="18"/>
      <c r="IE266" s="18"/>
      <c r="IF266" s="18"/>
      <c r="IG266" s="18"/>
      <c r="IH266" s="18"/>
      <c r="II266" s="18"/>
      <c r="IJ266" s="18"/>
      <c r="IK266" s="18"/>
      <c r="IL266" s="18"/>
      <c r="IM266" s="18"/>
      <c r="IN266" s="18"/>
      <c r="IO266" s="18"/>
      <c r="IP266" s="18"/>
      <c r="IQ266" s="18"/>
      <c r="IR266" s="18"/>
      <c r="IS266" s="18"/>
      <c r="IT266" s="18"/>
      <c r="IU266" s="18"/>
      <c r="IV266" s="18"/>
      <c r="IW266" s="18"/>
      <c r="IX266" s="18"/>
      <c r="IY266" s="18"/>
      <c r="IZ266" s="18"/>
      <c r="JA266" s="18"/>
      <c r="JB266" s="18"/>
      <c r="JC266" s="18"/>
      <c r="JD266" s="18"/>
      <c r="JE266" s="18"/>
      <c r="JF266" s="18"/>
    </row>
    <row r="267" spans="36:266" x14ac:dyDescent="0.3">
      <c r="AJ267" s="24"/>
      <c r="AK267" s="24"/>
      <c r="AL267" s="20"/>
      <c r="AM267" s="23"/>
      <c r="AN267" s="18"/>
      <c r="AO267" s="24"/>
      <c r="AW267" s="71"/>
      <c r="AX267" s="71"/>
      <c r="AY267" s="71"/>
      <c r="BB267" s="25"/>
      <c r="BC267" s="21"/>
      <c r="BG267" s="18"/>
      <c r="BN267" s="22"/>
      <c r="BO267" s="22"/>
      <c r="BP267" s="22"/>
      <c r="BQ267" s="22"/>
      <c r="BR267" s="15"/>
      <c r="CF267" s="15"/>
      <c r="CL267" s="22"/>
      <c r="CM267" s="15"/>
      <c r="CR267" s="22"/>
      <c r="CT267" s="15"/>
      <c r="CW267" s="22"/>
      <c r="DA267" s="15"/>
      <c r="DH267" s="15"/>
      <c r="DJ267" s="22"/>
      <c r="DO267" s="15"/>
      <c r="DV267" s="15"/>
      <c r="EC267" s="15"/>
      <c r="EJ267" s="15"/>
      <c r="EQ267" s="15"/>
      <c r="EX267" s="15"/>
      <c r="FE267" s="15"/>
      <c r="FL267" s="15"/>
      <c r="FS267" s="15"/>
      <c r="FZ267" s="15"/>
      <c r="GG267" s="15"/>
      <c r="GN267" s="15"/>
      <c r="GP267" s="22"/>
      <c r="GQ267" s="22"/>
      <c r="GR267" s="22"/>
      <c r="GS267" s="22"/>
      <c r="GT267" s="22"/>
      <c r="GU267" s="15"/>
      <c r="GV267" s="22"/>
      <c r="GW267" s="22"/>
      <c r="GX267" s="22"/>
      <c r="GY267" s="18"/>
      <c r="GZ267" s="18"/>
      <c r="HA267" s="18"/>
      <c r="HB267" s="18"/>
      <c r="HC267" s="18"/>
      <c r="HD267" s="18"/>
      <c r="HE267" s="18"/>
      <c r="HF267" s="18"/>
      <c r="HG267" s="18"/>
      <c r="HH267" s="18"/>
      <c r="HI267" s="18"/>
      <c r="HJ267" s="18"/>
      <c r="HK267" s="18"/>
      <c r="HL267" s="18"/>
      <c r="HM267" s="18"/>
      <c r="HN267" s="18"/>
      <c r="HO267" s="18"/>
      <c r="HP267" s="18"/>
      <c r="HQ267" s="18"/>
      <c r="HR267" s="18"/>
      <c r="HS267" s="18"/>
      <c r="HT267" s="18"/>
      <c r="HU267" s="18"/>
      <c r="HV267" s="18"/>
      <c r="HW267" s="18"/>
      <c r="HX267" s="18"/>
      <c r="HY267" s="18"/>
      <c r="HZ267" s="18"/>
      <c r="IA267" s="18"/>
      <c r="IB267" s="18"/>
      <c r="IC267" s="18"/>
      <c r="ID267" s="18"/>
      <c r="IE267" s="18"/>
      <c r="IF267" s="18"/>
      <c r="IG267" s="18"/>
      <c r="IH267" s="18"/>
      <c r="II267" s="18"/>
      <c r="IJ267" s="18"/>
      <c r="IK267" s="18"/>
      <c r="IL267" s="18"/>
      <c r="IM267" s="18"/>
      <c r="IN267" s="18"/>
      <c r="IO267" s="18"/>
      <c r="IP267" s="18"/>
      <c r="IQ267" s="18"/>
      <c r="IR267" s="18"/>
      <c r="IS267" s="18"/>
      <c r="IT267" s="18"/>
      <c r="IU267" s="18"/>
      <c r="IV267" s="18"/>
      <c r="IW267" s="18"/>
      <c r="IX267" s="18"/>
      <c r="IY267" s="18"/>
      <c r="IZ267" s="18"/>
      <c r="JA267" s="18"/>
      <c r="JB267" s="18"/>
      <c r="JC267" s="18"/>
      <c r="JD267" s="18"/>
      <c r="JE267" s="18"/>
      <c r="JF267" s="18"/>
    </row>
    <row r="268" spans="36:266" x14ac:dyDescent="0.3">
      <c r="AJ268" s="24"/>
      <c r="AK268" s="24"/>
      <c r="AL268" s="20"/>
      <c r="AM268" s="23"/>
      <c r="AN268" s="18"/>
      <c r="AO268" s="24"/>
      <c r="AW268" s="71"/>
      <c r="AX268" s="71"/>
      <c r="AY268" s="71"/>
      <c r="BB268" s="25"/>
      <c r="BC268" s="21"/>
      <c r="BG268" s="18"/>
      <c r="BN268" s="22"/>
      <c r="BO268" s="22"/>
      <c r="BP268" s="22"/>
      <c r="BQ268" s="22"/>
      <c r="BR268" s="15"/>
      <c r="CF268" s="15"/>
      <c r="CL268" s="22"/>
      <c r="CM268" s="15"/>
      <c r="CR268" s="22"/>
      <c r="CT268" s="15"/>
      <c r="CW268" s="22"/>
      <c r="DA268" s="15"/>
      <c r="DH268" s="15"/>
      <c r="DJ268" s="22"/>
      <c r="DO268" s="15"/>
      <c r="DV268" s="15"/>
      <c r="EC268" s="15"/>
      <c r="EJ268" s="15"/>
      <c r="EQ268" s="15"/>
      <c r="EX268" s="15"/>
      <c r="FE268" s="15"/>
      <c r="FL268" s="15"/>
      <c r="FS268" s="15"/>
      <c r="FZ268" s="15"/>
      <c r="GG268" s="15"/>
      <c r="GN268" s="15"/>
      <c r="GP268" s="22"/>
      <c r="GQ268" s="22"/>
      <c r="GR268" s="22"/>
      <c r="GS268" s="22"/>
      <c r="GT268" s="22"/>
      <c r="GU268" s="15"/>
      <c r="GV268" s="22"/>
      <c r="GW268" s="22"/>
      <c r="GX268" s="22"/>
      <c r="GY268" s="18"/>
      <c r="GZ268" s="18"/>
      <c r="HA268" s="18"/>
      <c r="HB268" s="18"/>
      <c r="HC268" s="18"/>
      <c r="HD268" s="18"/>
      <c r="HE268" s="18"/>
      <c r="HF268" s="18"/>
      <c r="HG268" s="18"/>
      <c r="HH268" s="18"/>
      <c r="HI268" s="18"/>
      <c r="HJ268" s="18"/>
      <c r="HK268" s="18"/>
      <c r="HL268" s="18"/>
      <c r="HM268" s="18"/>
      <c r="HN268" s="18"/>
      <c r="HO268" s="18"/>
      <c r="HP268" s="18"/>
      <c r="HQ268" s="18"/>
      <c r="HR268" s="18"/>
      <c r="HS268" s="18"/>
      <c r="HT268" s="18"/>
      <c r="HU268" s="18"/>
      <c r="HV268" s="18"/>
      <c r="HW268" s="18"/>
      <c r="HX268" s="18"/>
      <c r="HY268" s="18"/>
      <c r="HZ268" s="18"/>
      <c r="IA268" s="18"/>
      <c r="IB268" s="18"/>
      <c r="IC268" s="18"/>
      <c r="ID268" s="18"/>
      <c r="IE268" s="18"/>
      <c r="IF268" s="18"/>
      <c r="IG268" s="18"/>
      <c r="IH268" s="18"/>
      <c r="II268" s="18"/>
      <c r="IJ268" s="18"/>
      <c r="IK268" s="18"/>
      <c r="IL268" s="18"/>
      <c r="IM268" s="18"/>
      <c r="IN268" s="18"/>
      <c r="IO268" s="18"/>
      <c r="IP268" s="18"/>
      <c r="IQ268" s="18"/>
      <c r="IR268" s="18"/>
      <c r="IS268" s="18"/>
      <c r="IT268" s="18"/>
      <c r="IU268" s="18"/>
      <c r="IV268" s="18"/>
      <c r="IW268" s="18"/>
      <c r="IX268" s="18"/>
      <c r="IY268" s="18"/>
      <c r="IZ268" s="18"/>
      <c r="JA268" s="18"/>
      <c r="JB268" s="18"/>
      <c r="JC268" s="18"/>
      <c r="JD268" s="18"/>
      <c r="JE268" s="18"/>
      <c r="JF268" s="18"/>
    </row>
    <row r="269" spans="36:266" x14ac:dyDescent="0.3">
      <c r="AJ269" s="24"/>
      <c r="AK269" s="24"/>
      <c r="AL269" s="20"/>
      <c r="AM269" s="23"/>
      <c r="AN269" s="18"/>
      <c r="AO269" s="24"/>
      <c r="AW269" s="71"/>
      <c r="AX269" s="71"/>
      <c r="AY269" s="71"/>
      <c r="BB269" s="25"/>
      <c r="BC269" s="21"/>
      <c r="BG269" s="18"/>
      <c r="BN269" s="22"/>
      <c r="BO269" s="22"/>
      <c r="BP269" s="22"/>
      <c r="BQ269" s="22"/>
      <c r="BR269" s="15"/>
      <c r="CF269" s="15"/>
      <c r="CL269" s="22"/>
      <c r="CM269" s="15"/>
      <c r="CR269" s="22"/>
      <c r="CT269" s="15"/>
      <c r="CW269" s="22"/>
      <c r="DA269" s="15"/>
      <c r="DH269" s="15"/>
      <c r="DJ269" s="22"/>
      <c r="DO269" s="15"/>
      <c r="DV269" s="15"/>
      <c r="EC269" s="15"/>
      <c r="EJ269" s="15"/>
      <c r="EQ269" s="15"/>
      <c r="EX269" s="15"/>
      <c r="FE269" s="15"/>
      <c r="FL269" s="15"/>
      <c r="FS269" s="15"/>
      <c r="FZ269" s="15"/>
      <c r="GG269" s="15"/>
      <c r="GN269" s="15"/>
      <c r="GP269" s="22"/>
      <c r="GQ269" s="22"/>
      <c r="GR269" s="22"/>
      <c r="GS269" s="22"/>
      <c r="GT269" s="22"/>
      <c r="GU269" s="15"/>
      <c r="GV269" s="22"/>
      <c r="GW269" s="22"/>
      <c r="GX269" s="22"/>
      <c r="GY269" s="18"/>
      <c r="GZ269" s="18"/>
      <c r="HA269" s="18"/>
      <c r="HB269" s="18"/>
      <c r="HC269" s="18"/>
      <c r="HD269" s="18"/>
      <c r="HE269" s="18"/>
      <c r="HF269" s="18"/>
      <c r="HG269" s="18"/>
      <c r="HH269" s="18"/>
      <c r="HI269" s="18"/>
      <c r="HJ269" s="18"/>
      <c r="HK269" s="18"/>
      <c r="HL269" s="18"/>
      <c r="HM269" s="18"/>
      <c r="HN269" s="18"/>
      <c r="HO269" s="18"/>
      <c r="HP269" s="18"/>
      <c r="HQ269" s="18"/>
      <c r="HR269" s="18"/>
      <c r="HS269" s="18"/>
      <c r="HT269" s="18"/>
      <c r="HU269" s="18"/>
      <c r="HV269" s="18"/>
      <c r="HW269" s="18"/>
      <c r="HX269" s="18"/>
      <c r="HY269" s="18"/>
      <c r="HZ269" s="18"/>
      <c r="IA269" s="18"/>
      <c r="IB269" s="18"/>
      <c r="IC269" s="18"/>
      <c r="ID269" s="18"/>
      <c r="IE269" s="18"/>
      <c r="IF269" s="18"/>
      <c r="IG269" s="18"/>
      <c r="IH269" s="18"/>
      <c r="II269" s="18"/>
      <c r="IJ269" s="18"/>
      <c r="IK269" s="18"/>
      <c r="IL269" s="18"/>
      <c r="IM269" s="18"/>
      <c r="IN269" s="18"/>
      <c r="IO269" s="18"/>
      <c r="IP269" s="18"/>
      <c r="IQ269" s="18"/>
      <c r="IR269" s="18"/>
      <c r="IS269" s="18"/>
      <c r="IT269" s="18"/>
      <c r="IU269" s="18"/>
      <c r="IV269" s="18"/>
      <c r="IW269" s="18"/>
      <c r="IX269" s="18"/>
      <c r="IY269" s="18"/>
      <c r="IZ269" s="18"/>
      <c r="JA269" s="18"/>
      <c r="JB269" s="18"/>
      <c r="JC269" s="18"/>
      <c r="JD269" s="18"/>
      <c r="JE269" s="18"/>
      <c r="JF269" s="18"/>
    </row>
    <row r="270" spans="36:266" x14ac:dyDescent="0.3">
      <c r="AJ270" s="24"/>
      <c r="AK270" s="24"/>
      <c r="AL270" s="20"/>
      <c r="AM270" s="23"/>
      <c r="AN270" s="18"/>
      <c r="AO270" s="24"/>
      <c r="AW270" s="71"/>
      <c r="AX270" s="71"/>
      <c r="AY270" s="71"/>
      <c r="BB270" s="25"/>
      <c r="BC270" s="21"/>
      <c r="BG270" s="18"/>
      <c r="BN270" s="22"/>
      <c r="BO270" s="22"/>
      <c r="BP270" s="22"/>
      <c r="BQ270" s="22"/>
      <c r="BR270" s="15"/>
      <c r="CF270" s="15"/>
      <c r="CL270" s="22"/>
      <c r="CM270" s="15"/>
      <c r="CR270" s="22"/>
      <c r="CT270" s="15"/>
      <c r="CW270" s="22"/>
      <c r="DA270" s="15"/>
      <c r="DH270" s="15"/>
      <c r="DJ270" s="22"/>
      <c r="DO270" s="15"/>
      <c r="DV270" s="15"/>
      <c r="EC270" s="15"/>
      <c r="EJ270" s="15"/>
      <c r="EQ270" s="15"/>
      <c r="EX270" s="15"/>
      <c r="FE270" s="15"/>
      <c r="FL270" s="15"/>
      <c r="FS270" s="15"/>
      <c r="FZ270" s="15"/>
      <c r="GG270" s="15"/>
      <c r="GN270" s="15"/>
      <c r="GP270" s="22"/>
      <c r="GQ270" s="22"/>
      <c r="GR270" s="22"/>
      <c r="GS270" s="22"/>
      <c r="GT270" s="22"/>
      <c r="GU270" s="15"/>
      <c r="GV270" s="22"/>
      <c r="GW270" s="22"/>
      <c r="GX270" s="22"/>
      <c r="GY270" s="18"/>
      <c r="GZ270" s="18"/>
      <c r="HA270" s="18"/>
      <c r="HB270" s="18"/>
      <c r="HC270" s="18"/>
      <c r="HD270" s="18"/>
      <c r="HE270" s="18"/>
      <c r="HF270" s="18"/>
      <c r="HG270" s="18"/>
      <c r="HH270" s="18"/>
      <c r="HI270" s="18"/>
      <c r="HJ270" s="18"/>
      <c r="HK270" s="18"/>
      <c r="HL270" s="18"/>
      <c r="HM270" s="18"/>
      <c r="HN270" s="18"/>
      <c r="HO270" s="18"/>
      <c r="HP270" s="18"/>
      <c r="HQ270" s="18"/>
      <c r="HR270" s="18"/>
      <c r="HS270" s="18"/>
      <c r="HT270" s="18"/>
      <c r="HU270" s="18"/>
      <c r="HV270" s="18"/>
      <c r="HW270" s="18"/>
      <c r="HX270" s="18"/>
      <c r="HY270" s="18"/>
      <c r="HZ270" s="18"/>
      <c r="IA270" s="18"/>
      <c r="IB270" s="18"/>
      <c r="IC270" s="18"/>
      <c r="ID270" s="18"/>
      <c r="IE270" s="18"/>
      <c r="IF270" s="18"/>
      <c r="IG270" s="18"/>
      <c r="IH270" s="18"/>
      <c r="II270" s="18"/>
      <c r="IJ270" s="18"/>
      <c r="IK270" s="18"/>
      <c r="IL270" s="18"/>
      <c r="IM270" s="18"/>
      <c r="IN270" s="18"/>
      <c r="IO270" s="18"/>
      <c r="IP270" s="18"/>
      <c r="IQ270" s="18"/>
      <c r="IR270" s="18"/>
      <c r="IS270" s="18"/>
      <c r="IT270" s="18"/>
      <c r="IU270" s="18"/>
      <c r="IV270" s="18"/>
      <c r="IW270" s="18"/>
      <c r="IX270" s="18"/>
      <c r="IY270" s="18"/>
      <c r="IZ270" s="18"/>
      <c r="JA270" s="18"/>
      <c r="JB270" s="18"/>
      <c r="JC270" s="18"/>
      <c r="JD270" s="18"/>
      <c r="JE270" s="18"/>
      <c r="JF270" s="18"/>
    </row>
    <row r="271" spans="36:266" x14ac:dyDescent="0.3">
      <c r="AJ271" s="24"/>
      <c r="AK271" s="24"/>
      <c r="AL271" s="20"/>
      <c r="AM271" s="23"/>
      <c r="AN271" s="18"/>
      <c r="AO271" s="24"/>
      <c r="AW271" s="71"/>
      <c r="AX271" s="71"/>
      <c r="AY271" s="71"/>
      <c r="BB271" s="25"/>
      <c r="BC271" s="21"/>
      <c r="BG271" s="18"/>
      <c r="BN271" s="22"/>
      <c r="BO271" s="22"/>
      <c r="BP271" s="22"/>
      <c r="BQ271" s="22"/>
      <c r="BR271" s="15"/>
      <c r="CF271" s="15"/>
      <c r="CL271" s="22"/>
      <c r="CM271" s="15"/>
      <c r="CR271" s="22"/>
      <c r="CT271" s="15"/>
      <c r="CW271" s="22"/>
      <c r="DA271" s="15"/>
      <c r="DH271" s="15"/>
      <c r="DJ271" s="22"/>
      <c r="DO271" s="15"/>
      <c r="DV271" s="15"/>
      <c r="EC271" s="15"/>
      <c r="EJ271" s="15"/>
      <c r="EQ271" s="15"/>
      <c r="EX271" s="15"/>
      <c r="FE271" s="15"/>
      <c r="FL271" s="15"/>
      <c r="FS271" s="15"/>
      <c r="FZ271" s="15"/>
      <c r="GG271" s="15"/>
      <c r="GN271" s="15"/>
      <c r="GP271" s="22"/>
      <c r="GQ271" s="22"/>
      <c r="GR271" s="22"/>
      <c r="GS271" s="22"/>
      <c r="GT271" s="22"/>
      <c r="GU271" s="15"/>
      <c r="GV271" s="22"/>
      <c r="GW271" s="22"/>
      <c r="GX271" s="22"/>
      <c r="GY271" s="18"/>
      <c r="GZ271" s="18"/>
      <c r="HA271" s="18"/>
      <c r="HB271" s="18"/>
      <c r="HC271" s="18"/>
      <c r="HD271" s="18"/>
      <c r="HE271" s="18"/>
      <c r="HF271" s="18"/>
      <c r="HG271" s="18"/>
      <c r="HH271" s="18"/>
      <c r="HI271" s="18"/>
      <c r="HJ271" s="18"/>
      <c r="HK271" s="18"/>
      <c r="HL271" s="18"/>
      <c r="HM271" s="18"/>
      <c r="HN271" s="18"/>
      <c r="HO271" s="18"/>
      <c r="HP271" s="18"/>
      <c r="HQ271" s="18"/>
      <c r="HR271" s="18"/>
      <c r="HS271" s="18"/>
      <c r="HT271" s="18"/>
      <c r="HU271" s="18"/>
      <c r="HV271" s="18"/>
      <c r="HW271" s="18"/>
      <c r="HX271" s="18"/>
      <c r="HY271" s="18"/>
      <c r="HZ271" s="18"/>
      <c r="IA271" s="18"/>
      <c r="IB271" s="18"/>
      <c r="IC271" s="18"/>
      <c r="ID271" s="18"/>
      <c r="IE271" s="18"/>
      <c r="IF271" s="18"/>
      <c r="IG271" s="18"/>
      <c r="IH271" s="18"/>
      <c r="II271" s="18"/>
      <c r="IJ271" s="18"/>
      <c r="IK271" s="18"/>
      <c r="IL271" s="18"/>
      <c r="IM271" s="18"/>
      <c r="IN271" s="18"/>
      <c r="IO271" s="18"/>
      <c r="IP271" s="18"/>
      <c r="IQ271" s="18"/>
      <c r="IR271" s="18"/>
      <c r="IS271" s="18"/>
      <c r="IT271" s="18"/>
      <c r="IU271" s="18"/>
      <c r="IV271" s="18"/>
      <c r="IW271" s="18"/>
      <c r="IX271" s="18"/>
      <c r="IY271" s="18"/>
      <c r="IZ271" s="18"/>
      <c r="JA271" s="18"/>
      <c r="JB271" s="18"/>
      <c r="JC271" s="18"/>
      <c r="JD271" s="18"/>
      <c r="JE271" s="18"/>
      <c r="JF271" s="18"/>
    </row>
    <row r="272" spans="36:266" x14ac:dyDescent="0.3">
      <c r="AJ272" s="24"/>
      <c r="AK272" s="24"/>
      <c r="AL272" s="20"/>
      <c r="AM272" s="23"/>
      <c r="AN272" s="18"/>
      <c r="AO272" s="24"/>
      <c r="AW272" s="71"/>
      <c r="AX272" s="71"/>
      <c r="AY272" s="71"/>
      <c r="BB272" s="25"/>
      <c r="BC272" s="21"/>
      <c r="BG272" s="18"/>
      <c r="BN272" s="22"/>
      <c r="BO272" s="22"/>
      <c r="BP272" s="22"/>
      <c r="BQ272" s="22"/>
      <c r="BR272" s="15"/>
      <c r="CF272" s="15"/>
      <c r="CL272" s="22"/>
      <c r="CM272" s="15"/>
      <c r="CR272" s="22"/>
      <c r="CT272" s="15"/>
      <c r="CW272" s="22"/>
      <c r="DA272" s="15"/>
      <c r="DH272" s="15"/>
      <c r="DJ272" s="22"/>
      <c r="DO272" s="15"/>
      <c r="DV272" s="15"/>
      <c r="EC272" s="15"/>
      <c r="EJ272" s="15"/>
      <c r="EQ272" s="15"/>
      <c r="EX272" s="15"/>
      <c r="FE272" s="15"/>
      <c r="FL272" s="15"/>
      <c r="FS272" s="15"/>
      <c r="FZ272" s="15"/>
      <c r="GG272" s="15"/>
      <c r="GN272" s="15"/>
      <c r="GP272" s="22"/>
      <c r="GQ272" s="22"/>
      <c r="GR272" s="22"/>
      <c r="GS272" s="22"/>
      <c r="GT272" s="22"/>
      <c r="GU272" s="15"/>
      <c r="GV272" s="22"/>
      <c r="GW272" s="22"/>
      <c r="GX272" s="22"/>
      <c r="GY272" s="18"/>
      <c r="GZ272" s="18"/>
      <c r="HA272" s="18"/>
      <c r="HB272" s="18"/>
      <c r="HC272" s="18"/>
      <c r="HD272" s="18"/>
      <c r="HE272" s="18"/>
      <c r="HF272" s="18"/>
      <c r="HG272" s="18"/>
      <c r="HH272" s="18"/>
      <c r="HI272" s="18"/>
      <c r="HJ272" s="18"/>
      <c r="HK272" s="18"/>
      <c r="HL272" s="18"/>
      <c r="HM272" s="18"/>
      <c r="HN272" s="18"/>
      <c r="HO272" s="18"/>
      <c r="HP272" s="18"/>
      <c r="HQ272" s="18"/>
      <c r="HR272" s="18"/>
      <c r="HS272" s="18"/>
      <c r="HT272" s="18"/>
      <c r="HU272" s="18"/>
      <c r="HV272" s="18"/>
      <c r="HW272" s="18"/>
      <c r="HX272" s="18"/>
      <c r="HY272" s="18"/>
      <c r="HZ272" s="18"/>
      <c r="IA272" s="18"/>
      <c r="IB272" s="18"/>
      <c r="IC272" s="18"/>
      <c r="ID272" s="18"/>
      <c r="IE272" s="18"/>
      <c r="IF272" s="18"/>
      <c r="IG272" s="18"/>
      <c r="IH272" s="18"/>
      <c r="II272" s="18"/>
      <c r="IJ272" s="18"/>
      <c r="IK272" s="18"/>
      <c r="IL272" s="18"/>
      <c r="IM272" s="18"/>
      <c r="IN272" s="18"/>
      <c r="IO272" s="18"/>
      <c r="IP272" s="18"/>
      <c r="IQ272" s="18"/>
      <c r="IR272" s="18"/>
      <c r="IS272" s="18"/>
      <c r="IT272" s="18"/>
      <c r="IU272" s="18"/>
      <c r="IV272" s="18"/>
      <c r="IW272" s="18"/>
      <c r="IX272" s="18"/>
      <c r="IY272" s="18"/>
      <c r="IZ272" s="18"/>
      <c r="JA272" s="18"/>
      <c r="JB272" s="18"/>
      <c r="JC272" s="18"/>
      <c r="JD272" s="18"/>
      <c r="JE272" s="18"/>
      <c r="JF272" s="18"/>
    </row>
    <row r="273" spans="36:266" x14ac:dyDescent="0.3">
      <c r="AJ273" s="24"/>
      <c r="AK273" s="24"/>
      <c r="AL273" s="20"/>
      <c r="AM273" s="23"/>
      <c r="AN273" s="18"/>
      <c r="AO273" s="24"/>
      <c r="AW273" s="71"/>
      <c r="AX273" s="71"/>
      <c r="AY273" s="71"/>
      <c r="BB273" s="25"/>
      <c r="BC273" s="21"/>
      <c r="BG273" s="18"/>
      <c r="BN273" s="22"/>
      <c r="BO273" s="22"/>
      <c r="BP273" s="22"/>
      <c r="BQ273" s="22"/>
      <c r="BR273" s="15"/>
      <c r="CF273" s="15"/>
      <c r="CL273" s="22"/>
      <c r="CM273" s="15"/>
      <c r="CR273" s="22"/>
      <c r="CT273" s="15"/>
      <c r="CW273" s="22"/>
      <c r="DA273" s="15"/>
      <c r="DH273" s="15"/>
      <c r="DJ273" s="22"/>
      <c r="DO273" s="15"/>
      <c r="DV273" s="15"/>
      <c r="EC273" s="15"/>
      <c r="EJ273" s="15"/>
      <c r="EQ273" s="15"/>
      <c r="EX273" s="15"/>
      <c r="FE273" s="15"/>
      <c r="FL273" s="15"/>
      <c r="FS273" s="15"/>
      <c r="FZ273" s="15"/>
      <c r="GG273" s="15"/>
      <c r="GN273" s="15"/>
      <c r="GP273" s="22"/>
      <c r="GQ273" s="22"/>
      <c r="GR273" s="22"/>
      <c r="GS273" s="22"/>
      <c r="GT273" s="22"/>
      <c r="GU273" s="15"/>
      <c r="GV273" s="22"/>
      <c r="GW273" s="22"/>
      <c r="GX273" s="22"/>
      <c r="GY273" s="18"/>
      <c r="GZ273" s="18"/>
      <c r="HA273" s="18"/>
      <c r="HB273" s="18"/>
      <c r="HC273" s="18"/>
      <c r="HD273" s="18"/>
      <c r="HE273" s="18"/>
      <c r="HF273" s="18"/>
      <c r="HG273" s="18"/>
      <c r="HH273" s="18"/>
      <c r="HI273" s="18"/>
      <c r="HJ273" s="18"/>
      <c r="HK273" s="18"/>
      <c r="HL273" s="18"/>
      <c r="HM273" s="18"/>
      <c r="HN273" s="18"/>
      <c r="HO273" s="18"/>
      <c r="HP273" s="18"/>
      <c r="HQ273" s="18"/>
      <c r="HR273" s="18"/>
      <c r="HS273" s="18"/>
      <c r="HT273" s="18"/>
      <c r="HU273" s="18"/>
      <c r="HV273" s="18"/>
      <c r="HW273" s="18"/>
      <c r="HX273" s="18"/>
      <c r="HY273" s="18"/>
      <c r="HZ273" s="18"/>
      <c r="IA273" s="18"/>
      <c r="IB273" s="18"/>
      <c r="IC273" s="18"/>
      <c r="ID273" s="18"/>
      <c r="IE273" s="18"/>
      <c r="IF273" s="18"/>
      <c r="IG273" s="18"/>
      <c r="IH273" s="18"/>
      <c r="II273" s="18"/>
      <c r="IJ273" s="18"/>
      <c r="IK273" s="18"/>
      <c r="IL273" s="18"/>
      <c r="IM273" s="18"/>
      <c r="IN273" s="18"/>
      <c r="IO273" s="18"/>
      <c r="IP273" s="18"/>
      <c r="IQ273" s="18"/>
      <c r="IR273" s="18"/>
      <c r="IS273" s="18"/>
      <c r="IT273" s="18"/>
      <c r="IU273" s="18"/>
      <c r="IV273" s="18"/>
      <c r="IW273" s="18"/>
      <c r="IX273" s="18"/>
      <c r="IY273" s="18"/>
      <c r="IZ273" s="18"/>
      <c r="JA273" s="18"/>
      <c r="JB273" s="18"/>
      <c r="JC273" s="18"/>
      <c r="JD273" s="18"/>
      <c r="JE273" s="18"/>
      <c r="JF273" s="18"/>
    </row>
    <row r="274" spans="36:266" x14ac:dyDescent="0.3">
      <c r="AJ274" s="24"/>
      <c r="AK274" s="24"/>
      <c r="AL274" s="20"/>
      <c r="AM274" s="23"/>
      <c r="AN274" s="18"/>
      <c r="AO274" s="24"/>
      <c r="AW274" s="71"/>
      <c r="AX274" s="71"/>
      <c r="AY274" s="71"/>
      <c r="BB274" s="25"/>
      <c r="BC274" s="21"/>
      <c r="BG274" s="18"/>
      <c r="BN274" s="22"/>
      <c r="BO274" s="22"/>
      <c r="BP274" s="22"/>
      <c r="BQ274" s="22"/>
      <c r="BR274" s="15"/>
      <c r="CF274" s="15"/>
      <c r="CL274" s="22"/>
      <c r="CM274" s="15"/>
      <c r="CR274" s="22"/>
      <c r="CT274" s="15"/>
      <c r="CW274" s="22"/>
      <c r="DA274" s="15"/>
      <c r="DH274" s="15"/>
      <c r="DJ274" s="22"/>
      <c r="DO274" s="15"/>
      <c r="DV274" s="15"/>
      <c r="EC274" s="15"/>
      <c r="EJ274" s="15"/>
      <c r="EQ274" s="15"/>
      <c r="EX274" s="15"/>
      <c r="FE274" s="15"/>
      <c r="FL274" s="15"/>
      <c r="FS274" s="15"/>
      <c r="FZ274" s="15"/>
      <c r="GG274" s="15"/>
      <c r="GN274" s="15"/>
      <c r="GP274" s="22"/>
      <c r="GQ274" s="22"/>
      <c r="GR274" s="22"/>
      <c r="GS274" s="22"/>
      <c r="GT274" s="22"/>
      <c r="GU274" s="15"/>
      <c r="GV274" s="22"/>
      <c r="GW274" s="22"/>
      <c r="GX274" s="22"/>
      <c r="GY274" s="18"/>
      <c r="GZ274" s="18"/>
      <c r="HA274" s="18"/>
      <c r="HB274" s="18"/>
      <c r="HC274" s="18"/>
      <c r="HD274" s="18"/>
      <c r="HE274" s="18"/>
      <c r="HF274" s="18"/>
      <c r="HG274" s="18"/>
      <c r="HH274" s="18"/>
      <c r="HI274" s="18"/>
      <c r="HJ274" s="18"/>
      <c r="HK274" s="18"/>
      <c r="HL274" s="18"/>
      <c r="HM274" s="18"/>
      <c r="HN274" s="18"/>
      <c r="HO274" s="18"/>
      <c r="HP274" s="18"/>
      <c r="HQ274" s="18"/>
      <c r="HR274" s="18"/>
      <c r="HS274" s="18"/>
      <c r="HT274" s="18"/>
      <c r="HU274" s="18"/>
      <c r="HV274" s="18"/>
      <c r="HW274" s="18"/>
      <c r="HX274" s="18"/>
      <c r="HY274" s="18"/>
      <c r="HZ274" s="18"/>
      <c r="IA274" s="18"/>
      <c r="IB274" s="18"/>
      <c r="IC274" s="18"/>
      <c r="ID274" s="18"/>
      <c r="IE274" s="18"/>
      <c r="IF274" s="18"/>
      <c r="IG274" s="18"/>
      <c r="IH274" s="18"/>
      <c r="II274" s="18"/>
      <c r="IJ274" s="18"/>
      <c r="IK274" s="18"/>
      <c r="IL274" s="18"/>
      <c r="IM274" s="18"/>
      <c r="IN274" s="18"/>
      <c r="IO274" s="18"/>
      <c r="IP274" s="18"/>
      <c r="IQ274" s="18"/>
      <c r="IR274" s="18"/>
      <c r="IS274" s="18"/>
      <c r="IT274" s="18"/>
      <c r="IU274" s="18"/>
      <c r="IV274" s="18"/>
      <c r="IW274" s="18"/>
      <c r="IX274" s="18"/>
      <c r="IY274" s="18"/>
      <c r="IZ274" s="18"/>
      <c r="JA274" s="18"/>
      <c r="JB274" s="18"/>
      <c r="JC274" s="18"/>
      <c r="JD274" s="18"/>
      <c r="JE274" s="18"/>
      <c r="JF274" s="18"/>
    </row>
    <row r="275" spans="36:266" x14ac:dyDescent="0.3">
      <c r="AJ275" s="24"/>
      <c r="AK275" s="24"/>
      <c r="AL275" s="20"/>
      <c r="AM275" s="23"/>
      <c r="AN275" s="18"/>
      <c r="AO275" s="24"/>
      <c r="AW275" s="71"/>
      <c r="AX275" s="71"/>
      <c r="AY275" s="71"/>
      <c r="BB275" s="25"/>
      <c r="BC275" s="21"/>
      <c r="BG275" s="18"/>
      <c r="BN275" s="22"/>
      <c r="BO275" s="22"/>
      <c r="BP275" s="22"/>
      <c r="BQ275" s="22"/>
      <c r="BR275" s="15"/>
      <c r="CF275" s="15"/>
      <c r="CL275" s="22"/>
      <c r="CM275" s="15"/>
      <c r="CR275" s="22"/>
      <c r="CT275" s="15"/>
      <c r="CW275" s="22"/>
      <c r="DA275" s="15"/>
      <c r="DH275" s="15"/>
      <c r="DJ275" s="22"/>
      <c r="DO275" s="15"/>
      <c r="DV275" s="15"/>
      <c r="EC275" s="15"/>
      <c r="EJ275" s="15"/>
      <c r="EQ275" s="15"/>
      <c r="EX275" s="15"/>
      <c r="FE275" s="15"/>
      <c r="FL275" s="15"/>
      <c r="FS275" s="15"/>
      <c r="FZ275" s="15"/>
      <c r="GG275" s="15"/>
      <c r="GN275" s="15"/>
      <c r="GP275" s="22"/>
      <c r="GQ275" s="22"/>
      <c r="GR275" s="22"/>
      <c r="GS275" s="22"/>
      <c r="GT275" s="22"/>
      <c r="GU275" s="15"/>
      <c r="GV275" s="22"/>
      <c r="GW275" s="22"/>
      <c r="GX275" s="22"/>
      <c r="GY275" s="18"/>
      <c r="GZ275" s="18"/>
      <c r="HA275" s="18"/>
      <c r="HB275" s="18"/>
      <c r="HC275" s="18"/>
      <c r="HD275" s="18"/>
      <c r="HE275" s="18"/>
      <c r="HF275" s="18"/>
      <c r="HG275" s="18"/>
      <c r="HH275" s="18"/>
      <c r="HI275" s="18"/>
      <c r="HJ275" s="18"/>
      <c r="HK275" s="18"/>
      <c r="HL275" s="18"/>
      <c r="HM275" s="18"/>
      <c r="HN275" s="18"/>
      <c r="HO275" s="18"/>
      <c r="HP275" s="18"/>
      <c r="HQ275" s="18"/>
      <c r="HR275" s="18"/>
      <c r="HS275" s="18"/>
      <c r="HT275" s="18"/>
      <c r="HU275" s="18"/>
      <c r="HV275" s="18"/>
      <c r="HW275" s="18"/>
      <c r="HX275" s="18"/>
      <c r="HY275" s="18"/>
      <c r="HZ275" s="18"/>
      <c r="IA275" s="18"/>
      <c r="IB275" s="18"/>
      <c r="IC275" s="18"/>
      <c r="ID275" s="18"/>
      <c r="IE275" s="18"/>
      <c r="IF275" s="18"/>
      <c r="IG275" s="18"/>
      <c r="IH275" s="18"/>
      <c r="II275" s="18"/>
      <c r="IJ275" s="18"/>
      <c r="IK275" s="18"/>
      <c r="IL275" s="18"/>
      <c r="IM275" s="18"/>
      <c r="IN275" s="18"/>
      <c r="IO275" s="18"/>
      <c r="IP275" s="18"/>
      <c r="IQ275" s="18"/>
      <c r="IR275" s="18"/>
      <c r="IS275" s="18"/>
      <c r="IT275" s="18"/>
      <c r="IU275" s="18"/>
      <c r="IV275" s="18"/>
      <c r="IW275" s="18"/>
      <c r="IX275" s="18"/>
      <c r="IY275" s="18"/>
      <c r="IZ275" s="18"/>
      <c r="JA275" s="18"/>
      <c r="JB275" s="18"/>
      <c r="JC275" s="18"/>
      <c r="JD275" s="18"/>
      <c r="JE275" s="18"/>
      <c r="JF275" s="18"/>
    </row>
    <row r="276" spans="36:266" x14ac:dyDescent="0.3">
      <c r="AJ276" s="24"/>
      <c r="AK276" s="24"/>
      <c r="AL276" s="20"/>
      <c r="AM276" s="23"/>
      <c r="AN276" s="18"/>
      <c r="AO276" s="24"/>
      <c r="AW276" s="71"/>
      <c r="AX276" s="71"/>
      <c r="AY276" s="71"/>
      <c r="BB276" s="25"/>
      <c r="BC276" s="21"/>
      <c r="BG276" s="18"/>
      <c r="BN276" s="22"/>
      <c r="BO276" s="22"/>
      <c r="BP276" s="22"/>
      <c r="BQ276" s="22"/>
      <c r="BR276" s="15"/>
      <c r="CF276" s="15"/>
      <c r="CL276" s="22"/>
      <c r="CM276" s="15"/>
      <c r="CR276" s="22"/>
      <c r="CT276" s="15"/>
      <c r="CW276" s="22"/>
      <c r="DA276" s="15"/>
      <c r="DH276" s="15"/>
      <c r="DJ276" s="22"/>
      <c r="DO276" s="15"/>
      <c r="DV276" s="15"/>
      <c r="EC276" s="15"/>
      <c r="EJ276" s="15"/>
      <c r="EQ276" s="15"/>
      <c r="EX276" s="15"/>
      <c r="FE276" s="15"/>
      <c r="FL276" s="15"/>
      <c r="FS276" s="15"/>
      <c r="FZ276" s="15"/>
      <c r="GG276" s="15"/>
      <c r="GN276" s="15"/>
      <c r="GP276" s="22"/>
      <c r="GQ276" s="22"/>
      <c r="GR276" s="22"/>
      <c r="GS276" s="22"/>
      <c r="GT276" s="22"/>
      <c r="GU276" s="15"/>
      <c r="GV276" s="22"/>
      <c r="GW276" s="22"/>
      <c r="GX276" s="22"/>
      <c r="GY276" s="18"/>
      <c r="GZ276" s="18"/>
      <c r="HA276" s="18"/>
      <c r="HB276" s="18"/>
      <c r="HC276" s="18"/>
      <c r="HD276" s="18"/>
      <c r="HE276" s="18"/>
      <c r="HF276" s="18"/>
      <c r="HG276" s="18"/>
      <c r="HH276" s="18"/>
      <c r="HI276" s="18"/>
      <c r="HJ276" s="18"/>
      <c r="HK276" s="18"/>
      <c r="HL276" s="18"/>
      <c r="HM276" s="18"/>
      <c r="HN276" s="18"/>
      <c r="HO276" s="18"/>
      <c r="HP276" s="18"/>
      <c r="HQ276" s="18"/>
      <c r="HR276" s="18"/>
      <c r="HS276" s="18"/>
      <c r="HT276" s="18"/>
      <c r="HU276" s="18"/>
      <c r="HV276" s="18"/>
      <c r="HW276" s="18"/>
      <c r="HX276" s="18"/>
      <c r="HY276" s="18"/>
      <c r="HZ276" s="18"/>
      <c r="IA276" s="18"/>
      <c r="IB276" s="18"/>
      <c r="IC276" s="18"/>
      <c r="ID276" s="18"/>
      <c r="IE276" s="18"/>
      <c r="IF276" s="18"/>
      <c r="IG276" s="18"/>
      <c r="IH276" s="18"/>
      <c r="II276" s="18"/>
      <c r="IJ276" s="18"/>
      <c r="IK276" s="18"/>
      <c r="IL276" s="18"/>
      <c r="IM276" s="18"/>
      <c r="IN276" s="18"/>
      <c r="IO276" s="18"/>
      <c r="IP276" s="18"/>
      <c r="IQ276" s="18"/>
      <c r="IR276" s="18"/>
      <c r="IS276" s="18"/>
      <c r="IT276" s="18"/>
      <c r="IU276" s="18"/>
      <c r="IV276" s="18"/>
      <c r="IW276" s="18"/>
      <c r="IX276" s="18"/>
      <c r="IY276" s="18"/>
      <c r="IZ276" s="18"/>
      <c r="JA276" s="18"/>
      <c r="JB276" s="18"/>
      <c r="JC276" s="18"/>
      <c r="JD276" s="18"/>
      <c r="JE276" s="18"/>
      <c r="JF276" s="18"/>
    </row>
    <row r="277" spans="36:266" x14ac:dyDescent="0.3">
      <c r="AJ277" s="24"/>
      <c r="AK277" s="24"/>
      <c r="AL277" s="20"/>
      <c r="AM277" s="23"/>
      <c r="AN277" s="18"/>
      <c r="AO277" s="24"/>
      <c r="AW277" s="71"/>
      <c r="AX277" s="71"/>
      <c r="AY277" s="71"/>
      <c r="BB277" s="25"/>
      <c r="BC277" s="21"/>
      <c r="BG277" s="18"/>
      <c r="BN277" s="22"/>
      <c r="BO277" s="22"/>
      <c r="BP277" s="22"/>
      <c r="BQ277" s="22"/>
      <c r="BR277" s="15"/>
      <c r="CF277" s="15"/>
      <c r="CL277" s="22"/>
      <c r="CM277" s="15"/>
      <c r="CR277" s="22"/>
      <c r="CT277" s="15"/>
      <c r="CW277" s="22"/>
      <c r="DA277" s="15"/>
      <c r="DH277" s="15"/>
      <c r="DJ277" s="22"/>
      <c r="DO277" s="15"/>
      <c r="DV277" s="15"/>
      <c r="EC277" s="15"/>
      <c r="EJ277" s="15"/>
      <c r="EQ277" s="15"/>
      <c r="EX277" s="15"/>
      <c r="FE277" s="15"/>
      <c r="FL277" s="15"/>
      <c r="FS277" s="15"/>
      <c r="FZ277" s="15"/>
      <c r="GG277" s="15"/>
      <c r="GN277" s="15"/>
      <c r="GP277" s="22"/>
      <c r="GQ277" s="22"/>
      <c r="GR277" s="22"/>
      <c r="GS277" s="22"/>
      <c r="GT277" s="22"/>
      <c r="GU277" s="15"/>
      <c r="GV277" s="22"/>
      <c r="GW277" s="22"/>
      <c r="GX277" s="22"/>
      <c r="GY277" s="18"/>
      <c r="GZ277" s="18"/>
      <c r="HA277" s="18"/>
      <c r="HB277" s="18"/>
      <c r="HC277" s="18"/>
      <c r="HD277" s="18"/>
      <c r="HE277" s="18"/>
      <c r="HF277" s="18"/>
      <c r="HG277" s="18"/>
      <c r="HH277" s="18"/>
      <c r="HI277" s="18"/>
      <c r="HJ277" s="18"/>
      <c r="HK277" s="18"/>
      <c r="HL277" s="18"/>
      <c r="HM277" s="18"/>
      <c r="HN277" s="18"/>
      <c r="HO277" s="18"/>
      <c r="HP277" s="18"/>
      <c r="HQ277" s="18"/>
      <c r="HR277" s="18"/>
      <c r="HS277" s="18"/>
      <c r="HT277" s="18"/>
      <c r="HU277" s="18"/>
      <c r="HV277" s="18"/>
      <c r="HW277" s="18"/>
      <c r="HX277" s="18"/>
      <c r="HY277" s="18"/>
      <c r="HZ277" s="18"/>
      <c r="IA277" s="18"/>
      <c r="IB277" s="18"/>
      <c r="IC277" s="18"/>
      <c r="ID277" s="18"/>
      <c r="IE277" s="18"/>
      <c r="IF277" s="18"/>
      <c r="IG277" s="18"/>
      <c r="IH277" s="18"/>
      <c r="II277" s="18"/>
      <c r="IJ277" s="18"/>
      <c r="IK277" s="18"/>
      <c r="IL277" s="18"/>
      <c r="IM277" s="18"/>
      <c r="IN277" s="18"/>
      <c r="IO277" s="18"/>
      <c r="IP277" s="18"/>
      <c r="IQ277" s="18"/>
      <c r="IR277" s="18"/>
      <c r="IS277" s="18"/>
      <c r="IT277" s="18"/>
      <c r="IU277" s="18"/>
      <c r="IV277" s="18"/>
      <c r="IW277" s="18"/>
      <c r="IX277" s="18"/>
      <c r="IY277" s="18"/>
      <c r="IZ277" s="18"/>
      <c r="JA277" s="18"/>
      <c r="JB277" s="18"/>
      <c r="JC277" s="18"/>
      <c r="JD277" s="18"/>
      <c r="JE277" s="18"/>
      <c r="JF277" s="18"/>
    </row>
    <row r="278" spans="36:266" x14ac:dyDescent="0.3">
      <c r="AJ278" s="24"/>
      <c r="AK278" s="24"/>
      <c r="AL278" s="20"/>
      <c r="AM278" s="23"/>
      <c r="AN278" s="18"/>
      <c r="AO278" s="24"/>
      <c r="AW278" s="71"/>
      <c r="AX278" s="71"/>
      <c r="AY278" s="71"/>
      <c r="BB278" s="25"/>
      <c r="BC278" s="21"/>
      <c r="BG278" s="18"/>
      <c r="BN278" s="22"/>
      <c r="BO278" s="22"/>
      <c r="BP278" s="22"/>
      <c r="BQ278" s="22"/>
      <c r="BR278" s="15"/>
      <c r="CF278" s="15"/>
      <c r="CL278" s="22"/>
      <c r="CM278" s="15"/>
      <c r="CR278" s="22"/>
      <c r="CT278" s="15"/>
      <c r="CW278" s="22"/>
      <c r="DA278" s="15"/>
      <c r="DH278" s="15"/>
      <c r="DJ278" s="22"/>
      <c r="DO278" s="15"/>
      <c r="DV278" s="15"/>
      <c r="EC278" s="15"/>
      <c r="EJ278" s="15"/>
      <c r="EQ278" s="15"/>
      <c r="EX278" s="15"/>
      <c r="FE278" s="15"/>
      <c r="FL278" s="15"/>
      <c r="FS278" s="15"/>
      <c r="FZ278" s="15"/>
      <c r="GG278" s="15"/>
      <c r="GN278" s="15"/>
      <c r="GP278" s="22"/>
      <c r="GQ278" s="22"/>
      <c r="GR278" s="22"/>
      <c r="GS278" s="22"/>
      <c r="GT278" s="22"/>
      <c r="GU278" s="15"/>
      <c r="GV278" s="22"/>
      <c r="GW278" s="22"/>
      <c r="GX278" s="22"/>
      <c r="GY278" s="18"/>
      <c r="GZ278" s="18"/>
      <c r="HA278" s="18"/>
      <c r="HB278" s="18"/>
      <c r="HC278" s="18"/>
      <c r="HD278" s="18"/>
      <c r="HE278" s="18"/>
      <c r="HF278" s="18"/>
      <c r="HG278" s="18"/>
      <c r="HH278" s="18"/>
      <c r="HI278" s="18"/>
      <c r="HJ278" s="18"/>
      <c r="HK278" s="18"/>
      <c r="HL278" s="18"/>
      <c r="HM278" s="18"/>
      <c r="HN278" s="18"/>
      <c r="HO278" s="18"/>
      <c r="HP278" s="18"/>
      <c r="HQ278" s="18"/>
      <c r="HR278" s="18"/>
      <c r="HS278" s="18"/>
      <c r="HT278" s="18"/>
      <c r="HU278" s="18"/>
      <c r="HV278" s="18"/>
      <c r="HW278" s="18"/>
      <c r="HX278" s="18"/>
      <c r="HY278" s="18"/>
      <c r="HZ278" s="18"/>
      <c r="IA278" s="18"/>
      <c r="IB278" s="18"/>
      <c r="IC278" s="18"/>
      <c r="ID278" s="18"/>
      <c r="IE278" s="18"/>
      <c r="IF278" s="18"/>
      <c r="IG278" s="18"/>
      <c r="IH278" s="18"/>
      <c r="II278" s="18"/>
      <c r="IJ278" s="18"/>
      <c r="IK278" s="18"/>
      <c r="IL278" s="18"/>
      <c r="IM278" s="18"/>
      <c r="IN278" s="18"/>
      <c r="IO278" s="18"/>
      <c r="IP278" s="18"/>
      <c r="IQ278" s="18"/>
      <c r="IR278" s="18"/>
      <c r="IS278" s="18"/>
      <c r="IT278" s="18"/>
      <c r="IU278" s="18"/>
      <c r="IV278" s="18"/>
      <c r="IW278" s="18"/>
      <c r="IX278" s="18"/>
      <c r="IY278" s="18"/>
      <c r="IZ278" s="18"/>
      <c r="JA278" s="18"/>
      <c r="JB278" s="18"/>
      <c r="JC278" s="18"/>
      <c r="JD278" s="18"/>
      <c r="JE278" s="18"/>
      <c r="JF278" s="18"/>
    </row>
    <row r="279" spans="36:266" x14ac:dyDescent="0.3">
      <c r="AJ279" s="24"/>
      <c r="AK279" s="24"/>
      <c r="AL279" s="20"/>
      <c r="AM279" s="23"/>
      <c r="AN279" s="18"/>
      <c r="AO279" s="24"/>
      <c r="AW279" s="71"/>
      <c r="AX279" s="71"/>
      <c r="AY279" s="71"/>
      <c r="BB279" s="25"/>
      <c r="BC279" s="21"/>
      <c r="BG279" s="18"/>
      <c r="BN279" s="22"/>
      <c r="BO279" s="22"/>
      <c r="BP279" s="22"/>
      <c r="BQ279" s="22"/>
      <c r="BR279" s="15"/>
      <c r="CF279" s="15"/>
      <c r="CL279" s="22"/>
      <c r="CM279" s="15"/>
      <c r="CR279" s="22"/>
      <c r="CT279" s="15"/>
      <c r="CW279" s="22"/>
      <c r="DA279" s="15"/>
      <c r="DH279" s="15"/>
      <c r="DJ279" s="22"/>
      <c r="DO279" s="15"/>
      <c r="DV279" s="15"/>
      <c r="EC279" s="15"/>
      <c r="EJ279" s="15"/>
      <c r="EQ279" s="15"/>
      <c r="EX279" s="15"/>
      <c r="FE279" s="15"/>
      <c r="FL279" s="15"/>
      <c r="FS279" s="15"/>
      <c r="FZ279" s="15"/>
      <c r="GG279" s="15"/>
      <c r="GN279" s="15"/>
      <c r="GP279" s="22"/>
      <c r="GQ279" s="22"/>
      <c r="GR279" s="22"/>
      <c r="GS279" s="22"/>
      <c r="GT279" s="22"/>
      <c r="GU279" s="15"/>
      <c r="GV279" s="22"/>
      <c r="GW279" s="22"/>
      <c r="GX279" s="22"/>
      <c r="GY279" s="18"/>
      <c r="GZ279" s="18"/>
      <c r="HA279" s="18"/>
      <c r="HB279" s="18"/>
      <c r="HC279" s="18"/>
      <c r="HD279" s="18"/>
      <c r="HE279" s="18"/>
      <c r="HF279" s="18"/>
      <c r="HG279" s="18"/>
      <c r="HH279" s="18"/>
      <c r="HI279" s="18"/>
      <c r="HJ279" s="18"/>
      <c r="HK279" s="18"/>
      <c r="HL279" s="18"/>
      <c r="HM279" s="18"/>
      <c r="HN279" s="18"/>
      <c r="HO279" s="18"/>
      <c r="HP279" s="18"/>
      <c r="HQ279" s="18"/>
      <c r="HR279" s="18"/>
      <c r="HS279" s="18"/>
      <c r="HT279" s="18"/>
      <c r="HU279" s="18"/>
      <c r="HV279" s="18"/>
      <c r="HW279" s="18"/>
      <c r="HX279" s="18"/>
      <c r="HY279" s="18"/>
      <c r="HZ279" s="18"/>
      <c r="IA279" s="18"/>
      <c r="IB279" s="18"/>
      <c r="IC279" s="18"/>
      <c r="ID279" s="18"/>
      <c r="IE279" s="18"/>
      <c r="IF279" s="18"/>
      <c r="IG279" s="18"/>
      <c r="IH279" s="18"/>
      <c r="II279" s="18"/>
      <c r="IJ279" s="18"/>
      <c r="IK279" s="18"/>
      <c r="IL279" s="18"/>
      <c r="IM279" s="18"/>
      <c r="IN279" s="18"/>
      <c r="IO279" s="18"/>
      <c r="IP279" s="18"/>
      <c r="IQ279" s="18"/>
      <c r="IR279" s="18"/>
      <c r="IS279" s="18"/>
      <c r="IT279" s="18"/>
      <c r="IU279" s="18"/>
      <c r="IV279" s="18"/>
      <c r="IW279" s="18"/>
      <c r="IX279" s="18"/>
      <c r="IY279" s="18"/>
      <c r="IZ279" s="18"/>
      <c r="JA279" s="18"/>
      <c r="JB279" s="18"/>
      <c r="JC279" s="18"/>
      <c r="JD279" s="18"/>
      <c r="JE279" s="18"/>
      <c r="JF279" s="18"/>
    </row>
    <row r="280" spans="36:266" x14ac:dyDescent="0.3">
      <c r="AJ280" s="24"/>
      <c r="AK280" s="24"/>
      <c r="AL280" s="20"/>
      <c r="AM280" s="23"/>
      <c r="AN280" s="18"/>
      <c r="AO280" s="24"/>
      <c r="AW280" s="71"/>
      <c r="AX280" s="71"/>
      <c r="AY280" s="71"/>
      <c r="BB280" s="25"/>
      <c r="BC280" s="21"/>
      <c r="BG280" s="18"/>
      <c r="BN280" s="22"/>
      <c r="BO280" s="22"/>
      <c r="BP280" s="22"/>
      <c r="BQ280" s="22"/>
      <c r="BR280" s="15"/>
      <c r="CF280" s="15"/>
      <c r="CL280" s="22"/>
      <c r="CM280" s="15"/>
      <c r="CR280" s="22"/>
      <c r="CT280" s="15"/>
      <c r="CW280" s="22"/>
      <c r="DA280" s="15"/>
      <c r="DH280" s="15"/>
      <c r="DJ280" s="22"/>
      <c r="DO280" s="15"/>
      <c r="DV280" s="15"/>
      <c r="EC280" s="15"/>
      <c r="EJ280" s="15"/>
      <c r="EQ280" s="15"/>
      <c r="EX280" s="15"/>
      <c r="FE280" s="15"/>
      <c r="FL280" s="15"/>
      <c r="FS280" s="15"/>
      <c r="FZ280" s="15"/>
      <c r="GG280" s="15"/>
      <c r="GN280" s="15"/>
      <c r="GP280" s="22"/>
      <c r="GQ280" s="22"/>
      <c r="GR280" s="22"/>
      <c r="GS280" s="22"/>
      <c r="GT280" s="22"/>
      <c r="GU280" s="15"/>
      <c r="GV280" s="22"/>
      <c r="GW280" s="22"/>
      <c r="GX280" s="22"/>
      <c r="GY280" s="18"/>
      <c r="GZ280" s="18"/>
      <c r="HA280" s="18"/>
      <c r="HB280" s="18"/>
      <c r="HC280" s="18"/>
      <c r="HD280" s="18"/>
      <c r="HE280" s="18"/>
      <c r="HF280" s="18"/>
      <c r="HG280" s="18"/>
      <c r="HH280" s="18"/>
      <c r="HI280" s="18"/>
      <c r="HJ280" s="18"/>
      <c r="HK280" s="18"/>
      <c r="HL280" s="18"/>
      <c r="HM280" s="18"/>
      <c r="HN280" s="18"/>
      <c r="HO280" s="18"/>
      <c r="HP280" s="18"/>
      <c r="HQ280" s="18"/>
      <c r="HR280" s="18"/>
      <c r="HS280" s="18"/>
      <c r="HT280" s="18"/>
      <c r="HU280" s="18"/>
      <c r="HV280" s="18"/>
      <c r="HW280" s="18"/>
      <c r="HX280" s="18"/>
      <c r="HY280" s="18"/>
      <c r="HZ280" s="18"/>
      <c r="IA280" s="18"/>
      <c r="IB280" s="18"/>
      <c r="IC280" s="18"/>
      <c r="ID280" s="18"/>
      <c r="IE280" s="18"/>
      <c r="IF280" s="18"/>
      <c r="IG280" s="18"/>
      <c r="IH280" s="18"/>
      <c r="II280" s="18"/>
      <c r="IJ280" s="18"/>
      <c r="IK280" s="18"/>
      <c r="IL280" s="18"/>
      <c r="IM280" s="18"/>
      <c r="IN280" s="18"/>
      <c r="IO280" s="18"/>
      <c r="IP280" s="18"/>
      <c r="IQ280" s="18"/>
      <c r="IR280" s="18"/>
      <c r="IS280" s="18"/>
      <c r="IT280" s="18"/>
      <c r="IU280" s="18"/>
      <c r="IV280" s="18"/>
      <c r="IW280" s="18"/>
      <c r="IX280" s="18"/>
      <c r="IY280" s="18"/>
      <c r="IZ280" s="18"/>
      <c r="JA280" s="18"/>
      <c r="JB280" s="18"/>
      <c r="JC280" s="18"/>
      <c r="JD280" s="18"/>
      <c r="JE280" s="18"/>
      <c r="JF280" s="18"/>
    </row>
    <row r="281" spans="36:266" x14ac:dyDescent="0.3">
      <c r="AJ281" s="24"/>
      <c r="AK281" s="24"/>
      <c r="AL281" s="20"/>
      <c r="AM281" s="23"/>
      <c r="AN281" s="18"/>
      <c r="AO281" s="24"/>
      <c r="AW281" s="71"/>
      <c r="AX281" s="71"/>
      <c r="AY281" s="71"/>
      <c r="BB281" s="25"/>
      <c r="BC281" s="21"/>
      <c r="BG281" s="18"/>
      <c r="BN281" s="22"/>
      <c r="BO281" s="22"/>
      <c r="BP281" s="22"/>
      <c r="BQ281" s="22"/>
      <c r="BR281" s="15"/>
      <c r="CF281" s="15"/>
      <c r="CL281" s="22"/>
      <c r="CM281" s="15"/>
      <c r="CR281" s="22"/>
      <c r="CT281" s="15"/>
      <c r="CW281" s="22"/>
      <c r="DA281" s="15"/>
      <c r="DH281" s="15"/>
      <c r="DJ281" s="22"/>
      <c r="DO281" s="15"/>
      <c r="DV281" s="15"/>
      <c r="EC281" s="15"/>
      <c r="EJ281" s="15"/>
      <c r="EQ281" s="15"/>
      <c r="EX281" s="15"/>
      <c r="FE281" s="15"/>
      <c r="FL281" s="15"/>
      <c r="FS281" s="15"/>
      <c r="FZ281" s="15"/>
      <c r="GG281" s="15"/>
      <c r="GN281" s="15"/>
      <c r="GP281" s="22"/>
      <c r="GQ281" s="22"/>
      <c r="GR281" s="22"/>
      <c r="GS281" s="22"/>
      <c r="GT281" s="22"/>
      <c r="GU281" s="15"/>
      <c r="GV281" s="22"/>
      <c r="GW281" s="22"/>
      <c r="GX281" s="22"/>
      <c r="GY281" s="18"/>
      <c r="GZ281" s="18"/>
      <c r="HA281" s="18"/>
      <c r="HB281" s="18"/>
      <c r="HC281" s="18"/>
      <c r="HD281" s="18"/>
      <c r="HE281" s="18"/>
      <c r="HF281" s="18"/>
      <c r="HG281" s="18"/>
      <c r="HH281" s="18"/>
      <c r="HI281" s="18"/>
      <c r="HJ281" s="18"/>
      <c r="HK281" s="18"/>
      <c r="HL281" s="18"/>
      <c r="HM281" s="18"/>
      <c r="HN281" s="18"/>
      <c r="HO281" s="18"/>
      <c r="HP281" s="18"/>
      <c r="HQ281" s="18"/>
      <c r="HR281" s="18"/>
      <c r="HS281" s="18"/>
      <c r="HT281" s="18"/>
      <c r="HU281" s="18"/>
      <c r="HV281" s="18"/>
      <c r="HW281" s="18"/>
      <c r="HX281" s="18"/>
      <c r="HY281" s="18"/>
      <c r="HZ281" s="18"/>
      <c r="IA281" s="18"/>
      <c r="IB281" s="18"/>
      <c r="IC281" s="18"/>
      <c r="ID281" s="18"/>
      <c r="IE281" s="18"/>
      <c r="IF281" s="18"/>
      <c r="IG281" s="18"/>
      <c r="IH281" s="18"/>
      <c r="II281" s="18"/>
      <c r="IJ281" s="18"/>
      <c r="IK281" s="18"/>
      <c r="IL281" s="18"/>
      <c r="IM281" s="18"/>
      <c r="IN281" s="18"/>
      <c r="IO281" s="18"/>
      <c r="IP281" s="18"/>
      <c r="IQ281" s="18"/>
      <c r="IR281" s="18"/>
      <c r="IS281" s="18"/>
      <c r="IT281" s="18"/>
      <c r="IU281" s="18"/>
      <c r="IV281" s="18"/>
      <c r="IW281" s="18"/>
      <c r="IX281" s="18"/>
      <c r="IY281" s="18"/>
      <c r="IZ281" s="18"/>
      <c r="JA281" s="18"/>
      <c r="JB281" s="18"/>
      <c r="JC281" s="18"/>
      <c r="JD281" s="18"/>
      <c r="JE281" s="18"/>
      <c r="JF281" s="18"/>
    </row>
    <row r="282" spans="36:266" x14ac:dyDescent="0.3">
      <c r="AJ282" s="24"/>
      <c r="AK282" s="24"/>
      <c r="AL282" s="20"/>
      <c r="AM282" s="23"/>
      <c r="AN282" s="18"/>
      <c r="AO282" s="24"/>
      <c r="AW282" s="71"/>
      <c r="AX282" s="71"/>
      <c r="AY282" s="71"/>
      <c r="BB282" s="25"/>
      <c r="BC282" s="21"/>
      <c r="BG282" s="18"/>
      <c r="BN282" s="22"/>
      <c r="BO282" s="22"/>
      <c r="BP282" s="22"/>
      <c r="BQ282" s="22"/>
      <c r="BR282" s="15"/>
      <c r="CF282" s="15"/>
      <c r="CL282" s="22"/>
      <c r="CM282" s="15"/>
      <c r="CR282" s="22"/>
      <c r="CT282" s="15"/>
      <c r="CW282" s="22"/>
      <c r="DA282" s="15"/>
      <c r="DH282" s="15"/>
      <c r="DJ282" s="22"/>
      <c r="DO282" s="15"/>
      <c r="DV282" s="15"/>
      <c r="EC282" s="15"/>
      <c r="EJ282" s="15"/>
      <c r="EQ282" s="15"/>
      <c r="EX282" s="15"/>
      <c r="FE282" s="15"/>
      <c r="FL282" s="15"/>
      <c r="FS282" s="15"/>
      <c r="FZ282" s="15"/>
      <c r="GG282" s="15"/>
      <c r="GN282" s="15"/>
      <c r="GP282" s="22"/>
      <c r="GQ282" s="22"/>
      <c r="GR282" s="22"/>
      <c r="GS282" s="22"/>
      <c r="GT282" s="22"/>
      <c r="GU282" s="15"/>
      <c r="GV282" s="22"/>
      <c r="GW282" s="22"/>
      <c r="GX282" s="22"/>
      <c r="GY282" s="18"/>
      <c r="GZ282" s="18"/>
      <c r="HA282" s="18"/>
      <c r="HB282" s="18"/>
      <c r="HC282" s="18"/>
      <c r="HD282" s="18"/>
      <c r="HE282" s="18"/>
      <c r="HF282" s="18"/>
      <c r="HG282" s="18"/>
      <c r="HH282" s="18"/>
      <c r="HI282" s="18"/>
      <c r="HJ282" s="18"/>
      <c r="HK282" s="18"/>
      <c r="HL282" s="18"/>
      <c r="HM282" s="18"/>
      <c r="HN282" s="18"/>
      <c r="HO282" s="18"/>
      <c r="HP282" s="18"/>
      <c r="HQ282" s="18"/>
      <c r="HR282" s="18"/>
      <c r="HS282" s="18"/>
      <c r="HT282" s="18"/>
      <c r="HU282" s="18"/>
      <c r="HV282" s="18"/>
      <c r="HW282" s="18"/>
      <c r="HX282" s="18"/>
      <c r="HY282" s="18"/>
      <c r="HZ282" s="18"/>
      <c r="IA282" s="18"/>
      <c r="IB282" s="18"/>
      <c r="IC282" s="18"/>
      <c r="ID282" s="18"/>
      <c r="IE282" s="18"/>
      <c r="IF282" s="18"/>
      <c r="IG282" s="18"/>
      <c r="IH282" s="18"/>
      <c r="II282" s="18"/>
      <c r="IJ282" s="18"/>
      <c r="IK282" s="18"/>
      <c r="IL282" s="18"/>
      <c r="IM282" s="18"/>
      <c r="IN282" s="18"/>
      <c r="IO282" s="18"/>
      <c r="IP282" s="18"/>
      <c r="IQ282" s="18"/>
      <c r="IR282" s="18"/>
      <c r="IS282" s="18"/>
      <c r="IT282" s="18"/>
      <c r="IU282" s="18"/>
      <c r="IV282" s="18"/>
      <c r="IW282" s="18"/>
      <c r="IX282" s="18"/>
      <c r="IY282" s="18"/>
      <c r="IZ282" s="18"/>
      <c r="JA282" s="18"/>
      <c r="JB282" s="18"/>
      <c r="JC282" s="18"/>
      <c r="JD282" s="18"/>
      <c r="JE282" s="18"/>
      <c r="JF282" s="18"/>
    </row>
    <row r="283" spans="36:266" x14ac:dyDescent="0.3">
      <c r="AJ283" s="24"/>
      <c r="AK283" s="24"/>
      <c r="AL283" s="20"/>
      <c r="AM283" s="23"/>
      <c r="AN283" s="18"/>
      <c r="AO283" s="24"/>
      <c r="AW283" s="71"/>
      <c r="AX283" s="71"/>
      <c r="AY283" s="71"/>
      <c r="BB283" s="25"/>
      <c r="BC283" s="21"/>
      <c r="BG283" s="18"/>
      <c r="BN283" s="22"/>
      <c r="BO283" s="22"/>
      <c r="BP283" s="22"/>
      <c r="BQ283" s="22"/>
      <c r="BR283" s="15"/>
      <c r="CF283" s="15"/>
      <c r="CL283" s="22"/>
      <c r="CM283" s="15"/>
      <c r="CR283" s="22"/>
      <c r="CT283" s="15"/>
      <c r="CW283" s="22"/>
      <c r="DA283" s="15"/>
      <c r="DH283" s="15"/>
      <c r="DJ283" s="22"/>
      <c r="DO283" s="15"/>
      <c r="DV283" s="15"/>
      <c r="EC283" s="15"/>
      <c r="EJ283" s="15"/>
      <c r="EQ283" s="15"/>
      <c r="EX283" s="15"/>
      <c r="FE283" s="15"/>
      <c r="FL283" s="15"/>
      <c r="FS283" s="15"/>
      <c r="FZ283" s="15"/>
      <c r="GG283" s="15"/>
      <c r="GN283" s="15"/>
      <c r="GP283" s="22"/>
      <c r="GQ283" s="22"/>
      <c r="GR283" s="22"/>
      <c r="GS283" s="22"/>
      <c r="GT283" s="22"/>
      <c r="GU283" s="15"/>
      <c r="GV283" s="22"/>
      <c r="GW283" s="22"/>
      <c r="GX283" s="22"/>
      <c r="GY283" s="18"/>
      <c r="GZ283" s="18"/>
      <c r="HA283" s="18"/>
      <c r="HB283" s="18"/>
      <c r="HC283" s="18"/>
      <c r="HD283" s="18"/>
      <c r="HE283" s="18"/>
      <c r="HF283" s="18"/>
      <c r="HG283" s="18"/>
      <c r="HH283" s="18"/>
      <c r="HI283" s="18"/>
      <c r="HJ283" s="18"/>
      <c r="HK283" s="18"/>
      <c r="HL283" s="18"/>
      <c r="HM283" s="18"/>
      <c r="HN283" s="18"/>
      <c r="HO283" s="18"/>
      <c r="HP283" s="18"/>
      <c r="HQ283" s="18"/>
      <c r="HR283" s="18"/>
      <c r="HS283" s="18"/>
      <c r="HT283" s="18"/>
      <c r="HU283" s="18"/>
      <c r="HV283" s="18"/>
      <c r="HW283" s="18"/>
      <c r="HX283" s="18"/>
      <c r="HY283" s="18"/>
      <c r="HZ283" s="18"/>
      <c r="IA283" s="18"/>
      <c r="IB283" s="18"/>
      <c r="IC283" s="18"/>
      <c r="ID283" s="18"/>
      <c r="IE283" s="18"/>
      <c r="IF283" s="18"/>
      <c r="IG283" s="18"/>
      <c r="IH283" s="18"/>
      <c r="II283" s="18"/>
      <c r="IJ283" s="18"/>
      <c r="IK283" s="18"/>
      <c r="IL283" s="18"/>
      <c r="IM283" s="18"/>
      <c r="IN283" s="18"/>
      <c r="IO283" s="18"/>
      <c r="IP283" s="18"/>
      <c r="IQ283" s="18"/>
      <c r="IR283" s="18"/>
      <c r="IS283" s="18"/>
      <c r="IT283" s="18"/>
      <c r="IU283" s="18"/>
      <c r="IV283" s="18"/>
      <c r="IW283" s="18"/>
      <c r="IX283" s="18"/>
      <c r="IY283" s="18"/>
      <c r="IZ283" s="18"/>
      <c r="JA283" s="18"/>
      <c r="JB283" s="18"/>
      <c r="JC283" s="18"/>
      <c r="JD283" s="18"/>
      <c r="JE283" s="18"/>
      <c r="JF283" s="18"/>
    </row>
    <row r="284" spans="36:266" x14ac:dyDescent="0.3">
      <c r="AJ284" s="24"/>
      <c r="AK284" s="24"/>
      <c r="AL284" s="20"/>
      <c r="AM284" s="23"/>
      <c r="AN284" s="18"/>
      <c r="AO284" s="24"/>
      <c r="AW284" s="71"/>
      <c r="AX284" s="71"/>
      <c r="AY284" s="71"/>
      <c r="BB284" s="25"/>
      <c r="BC284" s="21"/>
      <c r="BG284" s="18"/>
      <c r="BN284" s="22"/>
      <c r="BO284" s="22"/>
      <c r="BP284" s="22"/>
      <c r="BQ284" s="22"/>
      <c r="BR284" s="15"/>
      <c r="CF284" s="15"/>
      <c r="CL284" s="22"/>
      <c r="CM284" s="15"/>
      <c r="CR284" s="22"/>
      <c r="CT284" s="15"/>
      <c r="CW284" s="22"/>
      <c r="DA284" s="15"/>
      <c r="DH284" s="15"/>
      <c r="DJ284" s="22"/>
      <c r="DO284" s="15"/>
      <c r="DV284" s="15"/>
      <c r="EC284" s="15"/>
      <c r="EJ284" s="15"/>
      <c r="EQ284" s="15"/>
      <c r="EX284" s="15"/>
      <c r="FE284" s="15"/>
      <c r="FL284" s="15"/>
      <c r="FS284" s="15"/>
      <c r="FZ284" s="15"/>
      <c r="GG284" s="15"/>
      <c r="GN284" s="15"/>
      <c r="GP284" s="22"/>
      <c r="GQ284" s="22"/>
      <c r="GR284" s="22"/>
      <c r="GS284" s="22"/>
      <c r="GT284" s="22"/>
      <c r="GU284" s="15"/>
      <c r="GV284" s="22"/>
      <c r="GW284" s="22"/>
      <c r="GX284" s="22"/>
      <c r="GY284" s="18"/>
      <c r="GZ284" s="18"/>
      <c r="HA284" s="18"/>
      <c r="HB284" s="18"/>
      <c r="HC284" s="18"/>
      <c r="HD284" s="18"/>
      <c r="HE284" s="18"/>
      <c r="HF284" s="18"/>
      <c r="HG284" s="18"/>
      <c r="HH284" s="18"/>
      <c r="HI284" s="18"/>
      <c r="HJ284" s="18"/>
      <c r="HK284" s="18"/>
      <c r="HL284" s="18"/>
      <c r="HM284" s="18"/>
      <c r="HN284" s="18"/>
      <c r="HO284" s="18"/>
      <c r="HP284" s="18"/>
      <c r="HQ284" s="18"/>
      <c r="HR284" s="18"/>
      <c r="HS284" s="18"/>
      <c r="HT284" s="18"/>
      <c r="HU284" s="18"/>
      <c r="HV284" s="18"/>
      <c r="HW284" s="18"/>
      <c r="HX284" s="18"/>
      <c r="HY284" s="18"/>
      <c r="HZ284" s="18"/>
      <c r="IA284" s="18"/>
      <c r="IB284" s="18"/>
      <c r="IC284" s="18"/>
      <c r="ID284" s="18"/>
      <c r="IE284" s="18"/>
      <c r="IF284" s="18"/>
      <c r="IG284" s="18"/>
      <c r="IH284" s="18"/>
      <c r="II284" s="18"/>
      <c r="IJ284" s="18"/>
      <c r="IK284" s="18"/>
      <c r="IL284" s="18"/>
      <c r="IM284" s="18"/>
      <c r="IN284" s="18"/>
      <c r="IO284" s="18"/>
      <c r="IP284" s="18"/>
      <c r="IQ284" s="18"/>
      <c r="IR284" s="18"/>
      <c r="IS284" s="18"/>
      <c r="IT284" s="18"/>
      <c r="IU284" s="18"/>
      <c r="IV284" s="18"/>
      <c r="IW284" s="18"/>
      <c r="IX284" s="18"/>
      <c r="IY284" s="18"/>
      <c r="IZ284" s="18"/>
      <c r="JA284" s="18"/>
      <c r="JB284" s="18"/>
      <c r="JC284" s="18"/>
      <c r="JD284" s="18"/>
      <c r="JE284" s="18"/>
      <c r="JF284" s="18"/>
    </row>
    <row r="285" spans="36:266" x14ac:dyDescent="0.3">
      <c r="AJ285" s="24"/>
      <c r="AK285" s="24"/>
      <c r="AL285" s="20"/>
      <c r="AM285" s="23"/>
      <c r="AN285" s="18"/>
      <c r="AO285" s="24"/>
      <c r="AW285" s="71"/>
      <c r="AX285" s="71"/>
      <c r="AY285" s="71"/>
      <c r="BB285" s="25"/>
      <c r="BC285" s="21"/>
      <c r="BG285" s="18"/>
      <c r="BN285" s="22"/>
      <c r="BO285" s="22"/>
      <c r="BP285" s="22"/>
      <c r="BQ285" s="22"/>
      <c r="BR285" s="15"/>
      <c r="CF285" s="15"/>
      <c r="CL285" s="22"/>
      <c r="CM285" s="15"/>
      <c r="CR285" s="22"/>
      <c r="CT285" s="15"/>
      <c r="CW285" s="22"/>
      <c r="DA285" s="15"/>
      <c r="DH285" s="15"/>
      <c r="DJ285" s="22"/>
      <c r="DO285" s="15"/>
      <c r="DV285" s="15"/>
      <c r="EC285" s="15"/>
      <c r="EJ285" s="15"/>
      <c r="EQ285" s="15"/>
      <c r="EX285" s="15"/>
      <c r="FE285" s="15"/>
      <c r="FL285" s="15"/>
      <c r="FS285" s="15"/>
      <c r="FZ285" s="15"/>
      <c r="GG285" s="15"/>
      <c r="GN285" s="15"/>
      <c r="GP285" s="22"/>
      <c r="GQ285" s="22"/>
      <c r="GR285" s="22"/>
      <c r="GS285" s="22"/>
      <c r="GT285" s="22"/>
      <c r="GU285" s="15"/>
      <c r="GV285" s="22"/>
      <c r="GW285" s="22"/>
      <c r="GX285" s="22"/>
      <c r="GY285" s="18"/>
      <c r="GZ285" s="18"/>
      <c r="HA285" s="18"/>
      <c r="HB285" s="18"/>
      <c r="HC285" s="18"/>
      <c r="HD285" s="18"/>
      <c r="HE285" s="18"/>
      <c r="HF285" s="18"/>
      <c r="HG285" s="18"/>
      <c r="HH285" s="18"/>
      <c r="HI285" s="18"/>
      <c r="HJ285" s="18"/>
      <c r="HK285" s="18"/>
      <c r="HL285" s="18"/>
      <c r="HM285" s="18"/>
      <c r="HN285" s="18"/>
      <c r="HO285" s="18"/>
      <c r="HP285" s="18"/>
      <c r="HQ285" s="18"/>
      <c r="HR285" s="18"/>
      <c r="HS285" s="18"/>
      <c r="HT285" s="18"/>
      <c r="HU285" s="18"/>
      <c r="HV285" s="18"/>
      <c r="HW285" s="18"/>
      <c r="HX285" s="18"/>
      <c r="HY285" s="18"/>
      <c r="HZ285" s="18"/>
      <c r="IA285" s="18"/>
      <c r="IB285" s="18"/>
      <c r="IC285" s="18"/>
      <c r="ID285" s="18"/>
      <c r="IE285" s="18"/>
      <c r="IF285" s="18"/>
      <c r="IG285" s="18"/>
      <c r="IH285" s="18"/>
      <c r="II285" s="18"/>
      <c r="IJ285" s="18"/>
      <c r="IK285" s="18"/>
      <c r="IL285" s="18"/>
      <c r="IM285" s="18"/>
      <c r="IN285" s="18"/>
      <c r="IO285" s="18"/>
      <c r="IP285" s="18"/>
      <c r="IQ285" s="18"/>
      <c r="IR285" s="18"/>
      <c r="IS285" s="18"/>
      <c r="IT285" s="18"/>
      <c r="IU285" s="18"/>
      <c r="IV285" s="18"/>
      <c r="IW285" s="18"/>
      <c r="IX285" s="18"/>
      <c r="IY285" s="18"/>
      <c r="IZ285" s="18"/>
      <c r="JA285" s="18"/>
      <c r="JB285" s="18"/>
      <c r="JC285" s="18"/>
      <c r="JD285" s="18"/>
      <c r="JE285" s="18"/>
      <c r="JF285" s="18"/>
    </row>
    <row r="286" spans="36:266" x14ac:dyDescent="0.3">
      <c r="AJ286" s="24"/>
      <c r="AK286" s="24"/>
      <c r="AL286" s="20"/>
      <c r="AM286" s="23"/>
      <c r="AN286" s="18"/>
      <c r="AO286" s="24"/>
      <c r="AW286" s="71"/>
      <c r="AX286" s="71"/>
      <c r="AY286" s="71"/>
      <c r="BB286" s="25"/>
      <c r="BC286" s="21"/>
      <c r="BG286" s="18"/>
      <c r="BN286" s="22"/>
      <c r="BO286" s="22"/>
      <c r="BP286" s="22"/>
      <c r="BQ286" s="22"/>
      <c r="BR286" s="15"/>
      <c r="CF286" s="15"/>
      <c r="CL286" s="22"/>
      <c r="CM286" s="15"/>
      <c r="CR286" s="22"/>
      <c r="CT286" s="15"/>
      <c r="CW286" s="22"/>
      <c r="DA286" s="15"/>
      <c r="DH286" s="15"/>
      <c r="DJ286" s="22"/>
      <c r="DO286" s="15"/>
      <c r="DV286" s="15"/>
      <c r="EC286" s="15"/>
      <c r="EJ286" s="15"/>
      <c r="EQ286" s="15"/>
      <c r="EX286" s="15"/>
      <c r="FE286" s="15"/>
      <c r="FL286" s="15"/>
      <c r="FS286" s="15"/>
      <c r="FZ286" s="15"/>
      <c r="GG286" s="15"/>
      <c r="GN286" s="15"/>
      <c r="GP286" s="22"/>
      <c r="GQ286" s="22"/>
      <c r="GR286" s="22"/>
      <c r="GS286" s="22"/>
      <c r="GT286" s="22"/>
      <c r="GU286" s="15"/>
      <c r="GV286" s="22"/>
      <c r="GW286" s="22"/>
      <c r="GX286" s="22"/>
      <c r="GY286" s="18"/>
      <c r="GZ286" s="18"/>
      <c r="HA286" s="18"/>
      <c r="HB286" s="18"/>
      <c r="HC286" s="18"/>
      <c r="HD286" s="18"/>
      <c r="HE286" s="18"/>
      <c r="HF286" s="18"/>
      <c r="HG286" s="18"/>
      <c r="HH286" s="18"/>
      <c r="HI286" s="18"/>
      <c r="HJ286" s="18"/>
      <c r="HK286" s="18"/>
      <c r="HL286" s="18"/>
      <c r="HM286" s="18"/>
      <c r="HN286" s="18"/>
      <c r="HO286" s="18"/>
      <c r="HP286" s="18"/>
      <c r="HQ286" s="18"/>
      <c r="HR286" s="18"/>
      <c r="HS286" s="18"/>
      <c r="HT286" s="18"/>
      <c r="HU286" s="18"/>
      <c r="HV286" s="18"/>
      <c r="HW286" s="18"/>
      <c r="HX286" s="18"/>
      <c r="HY286" s="18"/>
      <c r="HZ286" s="18"/>
      <c r="IA286" s="18"/>
      <c r="IB286" s="18"/>
      <c r="IC286" s="18"/>
      <c r="ID286" s="18"/>
      <c r="IE286" s="18"/>
      <c r="IF286" s="18"/>
      <c r="IG286" s="18"/>
      <c r="IH286" s="18"/>
      <c r="II286" s="18"/>
      <c r="IJ286" s="18"/>
      <c r="IK286" s="18"/>
      <c r="IL286" s="18"/>
      <c r="IM286" s="18"/>
      <c r="IN286" s="18"/>
      <c r="IO286" s="18"/>
      <c r="IP286" s="18"/>
      <c r="IQ286" s="18"/>
      <c r="IR286" s="18"/>
      <c r="IS286" s="18"/>
      <c r="IT286" s="18"/>
      <c r="IU286" s="18"/>
      <c r="IV286" s="18"/>
      <c r="IW286" s="18"/>
      <c r="IX286" s="18"/>
      <c r="IY286" s="18"/>
      <c r="IZ286" s="18"/>
      <c r="JA286" s="18"/>
      <c r="JB286" s="18"/>
      <c r="JC286" s="18"/>
      <c r="JD286" s="18"/>
      <c r="JE286" s="18"/>
      <c r="JF286" s="18"/>
    </row>
    <row r="287" spans="36:266" x14ac:dyDescent="0.3">
      <c r="AJ287" s="24"/>
      <c r="AK287" s="24"/>
      <c r="AL287" s="20"/>
      <c r="AM287" s="23"/>
      <c r="AN287" s="18"/>
      <c r="AO287" s="24"/>
      <c r="AW287" s="71"/>
      <c r="AX287" s="71"/>
      <c r="AY287" s="71"/>
      <c r="BB287" s="25"/>
      <c r="BC287" s="21"/>
      <c r="BG287" s="18"/>
      <c r="BN287" s="22"/>
      <c r="BO287" s="22"/>
      <c r="BP287" s="22"/>
      <c r="BQ287" s="22"/>
      <c r="BR287" s="15"/>
      <c r="CF287" s="15"/>
      <c r="CL287" s="22"/>
      <c r="CM287" s="15"/>
      <c r="CR287" s="22"/>
      <c r="CT287" s="15"/>
      <c r="CW287" s="22"/>
      <c r="DA287" s="15"/>
      <c r="DH287" s="15"/>
      <c r="DJ287" s="22"/>
      <c r="DO287" s="15"/>
      <c r="DV287" s="15"/>
      <c r="EC287" s="15"/>
      <c r="EJ287" s="15"/>
      <c r="EQ287" s="15"/>
      <c r="EX287" s="15"/>
      <c r="FE287" s="15"/>
      <c r="FL287" s="15"/>
      <c r="FS287" s="15"/>
      <c r="FZ287" s="15"/>
      <c r="GG287" s="15"/>
      <c r="GN287" s="15"/>
      <c r="GP287" s="22"/>
      <c r="GQ287" s="22"/>
      <c r="GR287" s="22"/>
      <c r="GS287" s="22"/>
      <c r="GT287" s="22"/>
      <c r="GU287" s="15"/>
      <c r="GV287" s="22"/>
      <c r="GW287" s="22"/>
      <c r="GX287" s="22"/>
      <c r="GY287" s="18"/>
      <c r="GZ287" s="18"/>
      <c r="HA287" s="18"/>
      <c r="HB287" s="18"/>
      <c r="HC287" s="18"/>
      <c r="HD287" s="18"/>
      <c r="HE287" s="18"/>
      <c r="HF287" s="18"/>
      <c r="HG287" s="18"/>
      <c r="HH287" s="18"/>
      <c r="HI287" s="18"/>
      <c r="HJ287" s="18"/>
      <c r="HK287" s="18"/>
      <c r="HL287" s="18"/>
      <c r="HM287" s="18"/>
      <c r="HN287" s="18"/>
      <c r="HO287" s="18"/>
      <c r="HP287" s="18"/>
      <c r="HQ287" s="18"/>
      <c r="HR287" s="18"/>
      <c r="HS287" s="18"/>
      <c r="HT287" s="18"/>
      <c r="HU287" s="18"/>
      <c r="HV287" s="18"/>
      <c r="HW287" s="18"/>
      <c r="HX287" s="18"/>
      <c r="HY287" s="18"/>
      <c r="HZ287" s="18"/>
      <c r="IA287" s="18"/>
      <c r="IB287" s="18"/>
      <c r="IC287" s="18"/>
      <c r="ID287" s="18"/>
      <c r="IE287" s="18"/>
      <c r="IF287" s="18"/>
      <c r="IG287" s="18"/>
      <c r="IH287" s="18"/>
      <c r="II287" s="18"/>
      <c r="IJ287" s="18"/>
      <c r="IK287" s="18"/>
      <c r="IL287" s="18"/>
      <c r="IM287" s="18"/>
      <c r="IN287" s="18"/>
      <c r="IO287" s="18"/>
      <c r="IP287" s="18"/>
      <c r="IQ287" s="18"/>
      <c r="IR287" s="18"/>
      <c r="IS287" s="18"/>
      <c r="IT287" s="18"/>
      <c r="IU287" s="18"/>
      <c r="IV287" s="18"/>
      <c r="IW287" s="18"/>
      <c r="IX287" s="18"/>
      <c r="IY287" s="18"/>
      <c r="IZ287" s="18"/>
      <c r="JA287" s="18"/>
      <c r="JB287" s="18"/>
      <c r="JC287" s="18"/>
      <c r="JD287" s="18"/>
      <c r="JE287" s="18"/>
      <c r="JF287" s="18"/>
    </row>
    <row r="288" spans="36:266" x14ac:dyDescent="0.3">
      <c r="AJ288" s="24"/>
      <c r="AK288" s="24"/>
      <c r="AL288" s="20"/>
      <c r="AM288" s="23"/>
      <c r="AN288" s="18"/>
      <c r="AO288" s="24"/>
      <c r="AW288" s="71"/>
      <c r="AX288" s="71"/>
      <c r="AY288" s="71"/>
      <c r="BB288" s="25"/>
      <c r="BC288" s="21"/>
      <c r="BG288" s="18"/>
      <c r="BN288" s="22"/>
      <c r="BO288" s="22"/>
      <c r="BP288" s="22"/>
      <c r="BQ288" s="22"/>
      <c r="BR288" s="15"/>
      <c r="CF288" s="15"/>
      <c r="CL288" s="22"/>
      <c r="CM288" s="15"/>
      <c r="CR288" s="22"/>
      <c r="CT288" s="15"/>
      <c r="CW288" s="22"/>
      <c r="DA288" s="15"/>
      <c r="DH288" s="15"/>
      <c r="DJ288" s="22"/>
      <c r="DO288" s="15"/>
      <c r="DV288" s="15"/>
      <c r="EC288" s="15"/>
      <c r="EJ288" s="15"/>
      <c r="EQ288" s="15"/>
      <c r="EX288" s="15"/>
      <c r="FE288" s="15"/>
      <c r="FL288" s="15"/>
      <c r="FS288" s="15"/>
      <c r="FZ288" s="15"/>
      <c r="GG288" s="15"/>
      <c r="GN288" s="15"/>
      <c r="GP288" s="22"/>
      <c r="GQ288" s="22"/>
      <c r="GR288" s="22"/>
      <c r="GS288" s="22"/>
      <c r="GT288" s="22"/>
      <c r="GU288" s="15"/>
      <c r="GV288" s="22"/>
      <c r="GW288" s="22"/>
      <c r="GX288" s="22"/>
      <c r="GY288" s="18"/>
      <c r="GZ288" s="18"/>
      <c r="HA288" s="18"/>
      <c r="HB288" s="18"/>
      <c r="HC288" s="18"/>
      <c r="HD288" s="18"/>
      <c r="HE288" s="18"/>
      <c r="HF288" s="18"/>
      <c r="HG288" s="18"/>
      <c r="HH288" s="18"/>
      <c r="HI288" s="18"/>
      <c r="HJ288" s="18"/>
      <c r="HK288" s="18"/>
      <c r="HL288" s="18"/>
      <c r="HM288" s="18"/>
      <c r="HN288" s="18"/>
      <c r="HO288" s="18"/>
      <c r="HP288" s="18"/>
      <c r="HQ288" s="18"/>
      <c r="HR288" s="18"/>
      <c r="HS288" s="18"/>
      <c r="HT288" s="18"/>
      <c r="HU288" s="18"/>
      <c r="HV288" s="18"/>
      <c r="HW288" s="18"/>
      <c r="HX288" s="18"/>
      <c r="HY288" s="18"/>
      <c r="HZ288" s="18"/>
      <c r="IA288" s="18"/>
      <c r="IB288" s="18"/>
      <c r="IC288" s="18"/>
      <c r="ID288" s="18"/>
      <c r="IE288" s="18"/>
      <c r="IF288" s="18"/>
      <c r="IG288" s="18"/>
      <c r="IH288" s="18"/>
      <c r="II288" s="18"/>
      <c r="IJ288" s="18"/>
      <c r="IK288" s="18"/>
      <c r="IL288" s="18"/>
      <c r="IM288" s="18"/>
      <c r="IN288" s="18"/>
      <c r="IO288" s="18"/>
      <c r="IP288" s="18"/>
      <c r="IQ288" s="18"/>
      <c r="IR288" s="18"/>
      <c r="IS288" s="18"/>
      <c r="IT288" s="18"/>
      <c r="IU288" s="18"/>
      <c r="IV288" s="18"/>
      <c r="IW288" s="18"/>
      <c r="IX288" s="18"/>
      <c r="IY288" s="18"/>
      <c r="IZ288" s="18"/>
      <c r="JA288" s="18"/>
      <c r="JB288" s="18"/>
      <c r="JC288" s="18"/>
      <c r="JD288" s="18"/>
      <c r="JE288" s="18"/>
      <c r="JF288" s="18"/>
    </row>
    <row r="289" spans="36:266" x14ac:dyDescent="0.3">
      <c r="AJ289" s="24"/>
      <c r="AK289" s="24"/>
      <c r="AL289" s="20"/>
      <c r="AM289" s="23"/>
      <c r="AN289" s="18"/>
      <c r="AO289" s="24"/>
      <c r="AW289" s="71"/>
      <c r="AX289" s="71"/>
      <c r="AY289" s="71"/>
      <c r="BB289" s="25"/>
      <c r="BC289" s="21"/>
      <c r="BG289" s="18"/>
      <c r="BN289" s="22"/>
      <c r="BO289" s="22"/>
      <c r="BP289" s="22"/>
      <c r="BQ289" s="22"/>
      <c r="BR289" s="15"/>
      <c r="CF289" s="15"/>
      <c r="CL289" s="22"/>
      <c r="CM289" s="15"/>
      <c r="CR289" s="22"/>
      <c r="CT289" s="15"/>
      <c r="CW289" s="22"/>
      <c r="DA289" s="15"/>
      <c r="DH289" s="15"/>
      <c r="DJ289" s="22"/>
      <c r="DO289" s="15"/>
      <c r="DV289" s="15"/>
      <c r="EC289" s="15"/>
      <c r="EJ289" s="15"/>
      <c r="EQ289" s="15"/>
      <c r="EX289" s="15"/>
      <c r="FE289" s="15"/>
      <c r="FL289" s="15"/>
      <c r="FS289" s="15"/>
      <c r="FZ289" s="15"/>
      <c r="GG289" s="15"/>
      <c r="GN289" s="15"/>
      <c r="GP289" s="22"/>
      <c r="GQ289" s="22"/>
      <c r="GR289" s="22"/>
      <c r="GS289" s="22"/>
      <c r="GT289" s="22"/>
      <c r="GU289" s="15"/>
      <c r="GV289" s="22"/>
      <c r="GW289" s="22"/>
      <c r="GX289" s="22"/>
      <c r="GY289" s="18"/>
      <c r="GZ289" s="18"/>
      <c r="HA289" s="18"/>
      <c r="HB289" s="18"/>
      <c r="HC289" s="18"/>
      <c r="HD289" s="18"/>
      <c r="HE289" s="18"/>
      <c r="HF289" s="18"/>
      <c r="HG289" s="18"/>
      <c r="HH289" s="18"/>
      <c r="HI289" s="18"/>
      <c r="HJ289" s="18"/>
      <c r="HK289" s="18"/>
      <c r="HL289" s="18"/>
      <c r="HM289" s="18"/>
      <c r="HN289" s="18"/>
      <c r="HO289" s="18"/>
      <c r="HP289" s="18"/>
      <c r="HQ289" s="18"/>
      <c r="HR289" s="18"/>
      <c r="HS289" s="18"/>
      <c r="HT289" s="18"/>
      <c r="HU289" s="18"/>
      <c r="HV289" s="18"/>
      <c r="HW289" s="18"/>
      <c r="HX289" s="18"/>
      <c r="HY289" s="18"/>
      <c r="HZ289" s="18"/>
      <c r="IA289" s="18"/>
      <c r="IB289" s="18"/>
      <c r="IC289" s="18"/>
      <c r="ID289" s="18"/>
      <c r="IE289" s="18"/>
      <c r="IF289" s="18"/>
      <c r="IG289" s="18"/>
      <c r="IH289" s="18"/>
      <c r="II289" s="18"/>
      <c r="IJ289" s="18"/>
      <c r="IK289" s="18"/>
      <c r="IL289" s="18"/>
      <c r="IM289" s="18"/>
      <c r="IN289" s="18"/>
      <c r="IO289" s="18"/>
      <c r="IP289" s="18"/>
      <c r="IQ289" s="18"/>
      <c r="IR289" s="18"/>
      <c r="IS289" s="18"/>
      <c r="IT289" s="18"/>
      <c r="IU289" s="18"/>
      <c r="IV289" s="18"/>
      <c r="IW289" s="18"/>
      <c r="IX289" s="18"/>
      <c r="IY289" s="18"/>
      <c r="IZ289" s="18"/>
      <c r="JA289" s="18"/>
      <c r="JB289" s="18"/>
      <c r="JC289" s="18"/>
      <c r="JD289" s="18"/>
      <c r="JE289" s="18"/>
      <c r="JF289" s="18"/>
    </row>
    <row r="290" spans="36:266" x14ac:dyDescent="0.3">
      <c r="AJ290" s="24"/>
      <c r="AK290" s="24"/>
      <c r="AL290" s="20"/>
      <c r="AM290" s="23"/>
      <c r="AN290" s="18"/>
      <c r="AO290" s="24"/>
      <c r="AW290" s="71"/>
      <c r="AX290" s="71"/>
      <c r="AY290" s="71"/>
      <c r="BB290" s="25"/>
      <c r="BC290" s="21"/>
      <c r="BG290" s="18"/>
      <c r="BN290" s="22"/>
      <c r="BO290" s="22"/>
      <c r="BP290" s="22"/>
      <c r="BQ290" s="22"/>
      <c r="BR290" s="15"/>
      <c r="CF290" s="15"/>
      <c r="CL290" s="22"/>
      <c r="CM290" s="15"/>
      <c r="CR290" s="22"/>
      <c r="CT290" s="15"/>
      <c r="CW290" s="22"/>
      <c r="DA290" s="15"/>
      <c r="DH290" s="15"/>
      <c r="DJ290" s="22"/>
      <c r="DO290" s="15"/>
      <c r="DV290" s="15"/>
      <c r="EC290" s="15"/>
      <c r="EJ290" s="15"/>
      <c r="EQ290" s="15"/>
      <c r="EX290" s="15"/>
      <c r="FE290" s="15"/>
      <c r="FL290" s="15"/>
      <c r="FS290" s="15"/>
      <c r="FZ290" s="15"/>
      <c r="GG290" s="15"/>
      <c r="GN290" s="15"/>
      <c r="GP290" s="22"/>
      <c r="GQ290" s="22"/>
      <c r="GR290" s="22"/>
      <c r="GS290" s="22"/>
      <c r="GT290" s="22"/>
      <c r="GU290" s="15"/>
      <c r="GV290" s="22"/>
      <c r="GW290" s="22"/>
      <c r="GX290" s="22"/>
      <c r="GY290" s="18"/>
      <c r="GZ290" s="18"/>
      <c r="HA290" s="18"/>
      <c r="HB290" s="18"/>
      <c r="HC290" s="18"/>
      <c r="HD290" s="18"/>
      <c r="HE290" s="18"/>
      <c r="HF290" s="18"/>
      <c r="HG290" s="18"/>
      <c r="HH290" s="18"/>
      <c r="HI290" s="18"/>
      <c r="HJ290" s="18"/>
      <c r="HK290" s="18"/>
      <c r="HL290" s="18"/>
      <c r="HM290" s="18"/>
      <c r="HN290" s="18"/>
      <c r="HO290" s="18"/>
      <c r="HP290" s="18"/>
      <c r="HQ290" s="18"/>
      <c r="HR290" s="18"/>
      <c r="HS290" s="18"/>
      <c r="HT290" s="18"/>
      <c r="HU290" s="18"/>
      <c r="HV290" s="18"/>
      <c r="HW290" s="18"/>
      <c r="HX290" s="18"/>
      <c r="HY290" s="18"/>
      <c r="HZ290" s="18"/>
      <c r="IA290" s="18"/>
      <c r="IB290" s="18"/>
      <c r="IC290" s="18"/>
      <c r="ID290" s="18"/>
      <c r="IE290" s="18"/>
      <c r="IF290" s="18"/>
      <c r="IG290" s="18"/>
      <c r="IH290" s="18"/>
      <c r="II290" s="18"/>
      <c r="IJ290" s="18"/>
      <c r="IK290" s="18"/>
      <c r="IL290" s="18"/>
      <c r="IM290" s="18"/>
      <c r="IN290" s="18"/>
      <c r="IO290" s="18"/>
      <c r="IP290" s="18"/>
      <c r="IQ290" s="18"/>
      <c r="IR290" s="18"/>
      <c r="IS290" s="18"/>
      <c r="IT290" s="18"/>
      <c r="IU290" s="18"/>
      <c r="IV290" s="18"/>
      <c r="IW290" s="18"/>
      <c r="IX290" s="18"/>
      <c r="IY290" s="18"/>
      <c r="IZ290" s="18"/>
      <c r="JA290" s="18"/>
      <c r="JB290" s="18"/>
      <c r="JC290" s="18"/>
      <c r="JD290" s="18"/>
      <c r="JE290" s="18"/>
      <c r="JF290" s="18"/>
    </row>
    <row r="291" spans="36:266" x14ac:dyDescent="0.3">
      <c r="AJ291" s="24"/>
      <c r="AK291" s="24"/>
      <c r="AL291" s="20"/>
      <c r="AM291" s="23"/>
      <c r="AN291" s="18"/>
      <c r="AO291" s="24"/>
      <c r="AW291" s="71"/>
      <c r="AX291" s="71"/>
      <c r="AY291" s="71"/>
      <c r="BB291" s="25"/>
      <c r="BC291" s="21"/>
      <c r="BG291" s="18"/>
      <c r="BN291" s="22"/>
      <c r="BO291" s="22"/>
      <c r="BP291" s="22"/>
      <c r="BQ291" s="22"/>
      <c r="BR291" s="15"/>
      <c r="CF291" s="15"/>
      <c r="CL291" s="22"/>
      <c r="CM291" s="15"/>
      <c r="CR291" s="22"/>
      <c r="CT291" s="15"/>
      <c r="CW291" s="22"/>
      <c r="DA291" s="15"/>
      <c r="DH291" s="15"/>
      <c r="DJ291" s="22"/>
      <c r="DO291" s="15"/>
      <c r="DV291" s="15"/>
      <c r="EC291" s="15"/>
      <c r="EJ291" s="15"/>
      <c r="EQ291" s="15"/>
      <c r="EX291" s="15"/>
      <c r="FE291" s="15"/>
      <c r="FL291" s="15"/>
      <c r="FS291" s="15"/>
      <c r="FZ291" s="15"/>
      <c r="GG291" s="15"/>
      <c r="GN291" s="15"/>
      <c r="GP291" s="22"/>
      <c r="GQ291" s="22"/>
      <c r="GR291" s="22"/>
      <c r="GS291" s="22"/>
      <c r="GT291" s="22"/>
      <c r="GU291" s="15"/>
      <c r="GV291" s="22"/>
      <c r="GW291" s="22"/>
      <c r="GX291" s="22"/>
      <c r="GY291" s="18"/>
      <c r="GZ291" s="18"/>
      <c r="HA291" s="18"/>
      <c r="HB291" s="18"/>
      <c r="HC291" s="18"/>
      <c r="HD291" s="18"/>
      <c r="HE291" s="18"/>
      <c r="HF291" s="18"/>
      <c r="HG291" s="18"/>
      <c r="HH291" s="18"/>
      <c r="HI291" s="18"/>
      <c r="HJ291" s="18"/>
      <c r="HK291" s="18"/>
      <c r="HL291" s="18"/>
      <c r="HM291" s="18"/>
      <c r="HN291" s="18"/>
      <c r="HO291" s="18"/>
      <c r="HP291" s="18"/>
      <c r="HQ291" s="18"/>
      <c r="HR291" s="18"/>
      <c r="HS291" s="18"/>
      <c r="HT291" s="18"/>
      <c r="HU291" s="18"/>
      <c r="HV291" s="18"/>
      <c r="HW291" s="18"/>
      <c r="HX291" s="18"/>
      <c r="HY291" s="18"/>
      <c r="HZ291" s="18"/>
      <c r="IA291" s="18"/>
      <c r="IB291" s="18"/>
      <c r="IC291" s="18"/>
      <c r="ID291" s="18"/>
      <c r="IE291" s="18"/>
      <c r="IF291" s="18"/>
      <c r="IG291" s="18"/>
      <c r="IH291" s="18"/>
      <c r="II291" s="18"/>
      <c r="IJ291" s="18"/>
      <c r="IK291" s="18"/>
      <c r="IL291" s="18"/>
      <c r="IM291" s="18"/>
      <c r="IN291" s="18"/>
      <c r="IO291" s="18"/>
      <c r="IP291" s="18"/>
      <c r="IQ291" s="18"/>
      <c r="IR291" s="18"/>
      <c r="IS291" s="18"/>
      <c r="IT291" s="18"/>
      <c r="IU291" s="18"/>
      <c r="IV291" s="18"/>
      <c r="IW291" s="18"/>
      <c r="IX291" s="18"/>
      <c r="IY291" s="18"/>
      <c r="IZ291" s="18"/>
      <c r="JA291" s="18"/>
      <c r="JB291" s="18"/>
      <c r="JC291" s="18"/>
      <c r="JD291" s="18"/>
      <c r="JE291" s="18"/>
      <c r="JF291" s="18"/>
    </row>
    <row r="292" spans="36:266" x14ac:dyDescent="0.3">
      <c r="AJ292" s="24"/>
      <c r="AK292" s="24"/>
      <c r="AL292" s="20"/>
      <c r="AM292" s="23"/>
      <c r="AN292" s="18"/>
      <c r="AO292" s="24"/>
      <c r="AW292" s="71"/>
      <c r="AX292" s="71"/>
      <c r="AY292" s="71"/>
      <c r="BB292" s="25"/>
      <c r="BC292" s="21"/>
      <c r="BG292" s="18"/>
      <c r="BN292" s="22"/>
      <c r="BO292" s="22"/>
      <c r="BP292" s="22"/>
      <c r="BQ292" s="22"/>
      <c r="BR292" s="15"/>
      <c r="CF292" s="15"/>
      <c r="CL292" s="22"/>
      <c r="CM292" s="15"/>
      <c r="CR292" s="22"/>
      <c r="CT292" s="15"/>
      <c r="CW292" s="22"/>
      <c r="DA292" s="15"/>
      <c r="DH292" s="15"/>
      <c r="DJ292" s="22"/>
      <c r="DO292" s="15"/>
      <c r="DV292" s="15"/>
      <c r="EC292" s="15"/>
      <c r="EJ292" s="15"/>
      <c r="EQ292" s="15"/>
      <c r="EX292" s="15"/>
      <c r="FE292" s="15"/>
      <c r="FL292" s="15"/>
      <c r="FS292" s="15"/>
      <c r="FZ292" s="15"/>
      <c r="GG292" s="15"/>
      <c r="GN292" s="15"/>
      <c r="GP292" s="22"/>
      <c r="GQ292" s="22"/>
      <c r="GR292" s="22"/>
      <c r="GS292" s="22"/>
      <c r="GT292" s="22"/>
      <c r="GU292" s="15"/>
      <c r="GV292" s="22"/>
      <c r="GW292" s="22"/>
      <c r="GX292" s="22"/>
      <c r="GY292" s="18"/>
      <c r="GZ292" s="18"/>
      <c r="HA292" s="18"/>
      <c r="HB292" s="18"/>
      <c r="HC292" s="18"/>
      <c r="HD292" s="18"/>
      <c r="HE292" s="18"/>
      <c r="HF292" s="18"/>
      <c r="HG292" s="18"/>
      <c r="HH292" s="18"/>
      <c r="HI292" s="18"/>
      <c r="HJ292" s="18"/>
      <c r="HK292" s="18"/>
      <c r="HL292" s="18"/>
      <c r="HM292" s="18"/>
      <c r="HN292" s="18"/>
      <c r="HO292" s="18"/>
      <c r="HP292" s="18"/>
      <c r="HQ292" s="18"/>
      <c r="HR292" s="18"/>
      <c r="HS292" s="18"/>
      <c r="HT292" s="18"/>
      <c r="HU292" s="18"/>
      <c r="HV292" s="18"/>
      <c r="HW292" s="18"/>
      <c r="HX292" s="18"/>
      <c r="HY292" s="18"/>
      <c r="HZ292" s="18"/>
      <c r="IA292" s="18"/>
      <c r="IB292" s="18"/>
      <c r="IC292" s="18"/>
      <c r="ID292" s="18"/>
      <c r="IE292" s="18"/>
      <c r="IF292" s="18"/>
      <c r="IG292" s="18"/>
      <c r="IH292" s="18"/>
      <c r="II292" s="18"/>
      <c r="IJ292" s="18"/>
      <c r="IK292" s="18"/>
      <c r="IL292" s="18"/>
      <c r="IM292" s="18"/>
      <c r="IN292" s="18"/>
      <c r="IO292" s="18"/>
      <c r="IP292" s="18"/>
      <c r="IQ292" s="18"/>
      <c r="IR292" s="18"/>
      <c r="IS292" s="18"/>
      <c r="IT292" s="18"/>
      <c r="IU292" s="18"/>
      <c r="IV292" s="18"/>
      <c r="IW292" s="18"/>
      <c r="IX292" s="18"/>
      <c r="IY292" s="18"/>
      <c r="IZ292" s="18"/>
      <c r="JA292" s="18"/>
      <c r="JB292" s="18"/>
      <c r="JC292" s="18"/>
      <c r="JD292" s="18"/>
      <c r="JE292" s="18"/>
      <c r="JF292" s="18"/>
    </row>
    <row r="293" spans="36:266" x14ac:dyDescent="0.3">
      <c r="AJ293" s="24"/>
      <c r="AK293" s="24"/>
      <c r="AL293" s="20"/>
      <c r="AM293" s="23"/>
      <c r="AN293" s="18"/>
      <c r="AO293" s="24"/>
      <c r="AW293" s="71"/>
      <c r="AX293" s="71"/>
      <c r="AY293" s="71"/>
      <c r="BB293" s="25"/>
      <c r="BC293" s="21"/>
      <c r="BG293" s="18"/>
      <c r="BN293" s="22"/>
      <c r="BO293" s="22"/>
      <c r="BP293" s="22"/>
      <c r="BQ293" s="22"/>
      <c r="BR293" s="15"/>
      <c r="CF293" s="15"/>
      <c r="CL293" s="22"/>
      <c r="CM293" s="15"/>
      <c r="CR293" s="22"/>
      <c r="CT293" s="15"/>
      <c r="CW293" s="22"/>
      <c r="DA293" s="15"/>
      <c r="DH293" s="15"/>
      <c r="DJ293" s="22"/>
      <c r="DO293" s="15"/>
      <c r="DV293" s="15"/>
      <c r="EC293" s="15"/>
      <c r="EJ293" s="15"/>
      <c r="EQ293" s="15"/>
      <c r="EX293" s="15"/>
      <c r="FE293" s="15"/>
      <c r="FL293" s="15"/>
      <c r="FS293" s="15"/>
      <c r="FZ293" s="15"/>
      <c r="GG293" s="15"/>
      <c r="GN293" s="15"/>
      <c r="GP293" s="22"/>
      <c r="GQ293" s="22"/>
      <c r="GR293" s="22"/>
      <c r="GS293" s="22"/>
      <c r="GT293" s="22"/>
      <c r="GU293" s="15"/>
      <c r="GV293" s="22"/>
      <c r="GW293" s="22"/>
      <c r="GX293" s="22"/>
      <c r="GY293" s="18"/>
      <c r="GZ293" s="18"/>
      <c r="HA293" s="18"/>
      <c r="HB293" s="18"/>
      <c r="HC293" s="18"/>
      <c r="HD293" s="18"/>
      <c r="HE293" s="18"/>
      <c r="HF293" s="18"/>
      <c r="HG293" s="18"/>
      <c r="HH293" s="18"/>
      <c r="HI293" s="18"/>
      <c r="HJ293" s="18"/>
      <c r="HK293" s="18"/>
      <c r="HL293" s="18"/>
      <c r="HM293" s="18"/>
      <c r="HN293" s="18"/>
      <c r="HO293" s="18"/>
      <c r="HP293" s="18"/>
      <c r="HQ293" s="18"/>
      <c r="HR293" s="18"/>
      <c r="HS293" s="18"/>
      <c r="HT293" s="18"/>
      <c r="HU293" s="18"/>
      <c r="HV293" s="18"/>
      <c r="HW293" s="18"/>
      <c r="HX293" s="18"/>
      <c r="HY293" s="18"/>
      <c r="HZ293" s="18"/>
      <c r="IA293" s="18"/>
      <c r="IB293" s="18"/>
      <c r="IC293" s="18"/>
      <c r="ID293" s="18"/>
      <c r="IE293" s="18"/>
      <c r="IF293" s="18"/>
      <c r="IG293" s="18"/>
      <c r="IH293" s="18"/>
      <c r="II293" s="18"/>
      <c r="IJ293" s="18"/>
      <c r="IK293" s="18"/>
      <c r="IL293" s="18"/>
      <c r="IM293" s="18"/>
      <c r="IN293" s="18"/>
      <c r="IO293" s="18"/>
      <c r="IP293" s="18"/>
      <c r="IQ293" s="18"/>
      <c r="IR293" s="18"/>
      <c r="IS293" s="18"/>
      <c r="IT293" s="18"/>
      <c r="IU293" s="18"/>
      <c r="IV293" s="18"/>
      <c r="IW293" s="18"/>
      <c r="IX293" s="18"/>
      <c r="IY293" s="18"/>
      <c r="IZ293" s="18"/>
      <c r="JA293" s="18"/>
      <c r="JB293" s="18"/>
      <c r="JC293" s="18"/>
      <c r="JD293" s="18"/>
      <c r="JE293" s="18"/>
      <c r="JF293" s="18"/>
    </row>
    <row r="294" spans="36:266" x14ac:dyDescent="0.3">
      <c r="AJ294" s="24"/>
      <c r="AK294" s="24"/>
      <c r="AL294" s="20"/>
      <c r="AM294" s="23"/>
      <c r="AN294" s="18"/>
      <c r="AO294" s="24"/>
      <c r="AW294" s="71"/>
      <c r="AX294" s="71"/>
      <c r="AY294" s="71"/>
      <c r="BB294" s="25"/>
      <c r="BC294" s="21"/>
      <c r="BG294" s="18"/>
      <c r="BN294" s="22"/>
      <c r="BO294" s="22"/>
      <c r="BP294" s="22"/>
      <c r="BQ294" s="22"/>
      <c r="BR294" s="15"/>
      <c r="CF294" s="15"/>
      <c r="CL294" s="22"/>
      <c r="CM294" s="15"/>
      <c r="CR294" s="22"/>
      <c r="CT294" s="15"/>
      <c r="CW294" s="22"/>
      <c r="DA294" s="15"/>
      <c r="DH294" s="15"/>
      <c r="DJ294" s="22"/>
      <c r="DO294" s="15"/>
      <c r="DV294" s="15"/>
      <c r="EC294" s="15"/>
      <c r="EJ294" s="15"/>
      <c r="EQ294" s="15"/>
      <c r="EX294" s="15"/>
      <c r="FE294" s="15"/>
      <c r="FL294" s="15"/>
      <c r="FS294" s="15"/>
      <c r="FZ294" s="15"/>
      <c r="GG294" s="15"/>
      <c r="GN294" s="15"/>
      <c r="GP294" s="22"/>
      <c r="GQ294" s="22"/>
      <c r="GR294" s="22"/>
      <c r="GS294" s="22"/>
      <c r="GT294" s="22"/>
      <c r="GU294" s="15"/>
      <c r="GV294" s="22"/>
      <c r="GW294" s="22"/>
      <c r="GX294" s="22"/>
      <c r="GY294" s="18"/>
      <c r="GZ294" s="18"/>
      <c r="HA294" s="18"/>
      <c r="HB294" s="18"/>
      <c r="HC294" s="18"/>
      <c r="HD294" s="18"/>
      <c r="HE294" s="18"/>
      <c r="HF294" s="18"/>
      <c r="HG294" s="18"/>
      <c r="HH294" s="18"/>
      <c r="HI294" s="18"/>
      <c r="HJ294" s="18"/>
      <c r="HK294" s="18"/>
      <c r="HL294" s="18"/>
      <c r="HM294" s="18"/>
      <c r="HN294" s="18"/>
      <c r="HO294" s="18"/>
      <c r="HP294" s="18"/>
      <c r="HQ294" s="18"/>
      <c r="HR294" s="18"/>
      <c r="HS294" s="18"/>
      <c r="HT294" s="18"/>
      <c r="HU294" s="18"/>
      <c r="HV294" s="18"/>
      <c r="HW294" s="18"/>
      <c r="HX294" s="18"/>
      <c r="HY294" s="18"/>
      <c r="HZ294" s="18"/>
      <c r="IA294" s="18"/>
      <c r="IB294" s="18"/>
      <c r="IC294" s="18"/>
      <c r="ID294" s="18"/>
      <c r="IE294" s="18"/>
      <c r="IF294" s="18"/>
      <c r="IG294" s="18"/>
      <c r="IH294" s="18"/>
      <c r="II294" s="18"/>
      <c r="IJ294" s="18"/>
      <c r="IK294" s="18"/>
      <c r="IL294" s="18"/>
      <c r="IM294" s="18"/>
      <c r="IN294" s="18"/>
      <c r="IO294" s="18"/>
      <c r="IP294" s="18"/>
      <c r="IQ294" s="18"/>
      <c r="IR294" s="18"/>
      <c r="IS294" s="18"/>
      <c r="IT294" s="18"/>
      <c r="IU294" s="18"/>
      <c r="IV294" s="18"/>
      <c r="IW294" s="18"/>
      <c r="IX294" s="18"/>
      <c r="IY294" s="18"/>
      <c r="IZ294" s="18"/>
      <c r="JA294" s="18"/>
      <c r="JB294" s="18"/>
      <c r="JC294" s="18"/>
      <c r="JD294" s="18"/>
      <c r="JE294" s="18"/>
      <c r="JF294" s="18"/>
    </row>
    <row r="295" spans="36:266" x14ac:dyDescent="0.3">
      <c r="AJ295" s="24"/>
      <c r="AK295" s="24"/>
      <c r="AL295" s="20"/>
      <c r="AM295" s="23"/>
      <c r="AN295" s="18"/>
      <c r="AO295" s="24"/>
      <c r="AW295" s="71"/>
      <c r="AX295" s="71"/>
      <c r="AY295" s="71"/>
      <c r="BB295" s="25"/>
      <c r="BC295" s="21"/>
      <c r="BG295" s="18"/>
      <c r="BN295" s="22"/>
      <c r="BO295" s="22"/>
      <c r="BP295" s="22"/>
      <c r="BQ295" s="22"/>
      <c r="BR295" s="15"/>
      <c r="CF295" s="15"/>
      <c r="CL295" s="22"/>
      <c r="CM295" s="15"/>
      <c r="CR295" s="22"/>
      <c r="CT295" s="15"/>
      <c r="CW295" s="22"/>
      <c r="DA295" s="15"/>
      <c r="DH295" s="15"/>
      <c r="DJ295" s="22"/>
      <c r="DO295" s="15"/>
      <c r="DV295" s="15"/>
      <c r="EC295" s="15"/>
      <c r="EJ295" s="15"/>
      <c r="EQ295" s="15"/>
      <c r="EX295" s="15"/>
      <c r="FE295" s="15"/>
      <c r="FL295" s="15"/>
      <c r="FS295" s="15"/>
      <c r="FZ295" s="15"/>
      <c r="GG295" s="15"/>
      <c r="GN295" s="15"/>
      <c r="GP295" s="22"/>
      <c r="GQ295" s="22"/>
      <c r="GR295" s="22"/>
      <c r="GS295" s="22"/>
      <c r="GT295" s="22"/>
      <c r="GU295" s="15"/>
      <c r="GV295" s="22"/>
      <c r="GW295" s="22"/>
      <c r="GX295" s="22"/>
      <c r="GY295" s="18"/>
      <c r="GZ295" s="18"/>
      <c r="HA295" s="18"/>
      <c r="HB295" s="18"/>
      <c r="HC295" s="18"/>
      <c r="HD295" s="18"/>
      <c r="HE295" s="18"/>
      <c r="HF295" s="18"/>
      <c r="HG295" s="18"/>
      <c r="HH295" s="18"/>
      <c r="HI295" s="18"/>
      <c r="HJ295" s="18"/>
      <c r="HK295" s="18"/>
      <c r="HL295" s="18"/>
      <c r="HM295" s="18"/>
      <c r="HN295" s="18"/>
      <c r="HO295" s="18"/>
      <c r="HP295" s="18"/>
      <c r="HQ295" s="18"/>
      <c r="HR295" s="18"/>
      <c r="HS295" s="18"/>
      <c r="HT295" s="18"/>
      <c r="HU295" s="18"/>
      <c r="HV295" s="18"/>
      <c r="HW295" s="18"/>
      <c r="HX295" s="18"/>
      <c r="HY295" s="18"/>
      <c r="HZ295" s="18"/>
      <c r="IA295" s="18"/>
      <c r="IB295" s="18"/>
      <c r="IC295" s="18"/>
      <c r="ID295" s="18"/>
      <c r="IE295" s="18"/>
      <c r="IF295" s="18"/>
      <c r="IG295" s="18"/>
      <c r="IH295" s="18"/>
      <c r="II295" s="18"/>
      <c r="IJ295" s="18"/>
      <c r="IK295" s="18"/>
      <c r="IL295" s="18"/>
      <c r="IM295" s="18"/>
      <c r="IN295" s="18"/>
      <c r="IO295" s="18"/>
      <c r="IP295" s="18"/>
      <c r="IQ295" s="18"/>
      <c r="IR295" s="18"/>
      <c r="IS295" s="18"/>
      <c r="IT295" s="18"/>
      <c r="IU295" s="18"/>
      <c r="IV295" s="18"/>
      <c r="IW295" s="18"/>
      <c r="IX295" s="18"/>
      <c r="IY295" s="18"/>
      <c r="IZ295" s="18"/>
      <c r="JA295" s="18"/>
      <c r="JB295" s="18"/>
      <c r="JC295" s="18"/>
      <c r="JD295" s="18"/>
      <c r="JE295" s="18"/>
      <c r="JF295" s="18"/>
    </row>
    <row r="296" spans="36:266" x14ac:dyDescent="0.3">
      <c r="AJ296" s="24"/>
      <c r="AK296" s="24"/>
      <c r="AL296" s="20"/>
      <c r="AM296" s="23"/>
      <c r="AN296" s="18"/>
      <c r="AO296" s="24"/>
      <c r="AW296" s="71"/>
      <c r="AX296" s="71"/>
      <c r="AY296" s="71"/>
      <c r="BB296" s="25"/>
      <c r="BC296" s="21"/>
      <c r="BG296" s="18"/>
      <c r="BN296" s="22"/>
      <c r="BO296" s="22"/>
      <c r="BP296" s="22"/>
      <c r="BQ296" s="22"/>
      <c r="BR296" s="15"/>
      <c r="CF296" s="15"/>
      <c r="CL296" s="22"/>
      <c r="CM296" s="15"/>
      <c r="CR296" s="22"/>
      <c r="CT296" s="15"/>
      <c r="CW296" s="22"/>
      <c r="DA296" s="15"/>
      <c r="DH296" s="15"/>
      <c r="DJ296" s="22"/>
      <c r="DO296" s="15"/>
      <c r="DV296" s="15"/>
      <c r="EC296" s="15"/>
      <c r="EJ296" s="15"/>
      <c r="EQ296" s="15"/>
      <c r="EX296" s="15"/>
      <c r="FE296" s="15"/>
      <c r="FL296" s="15"/>
      <c r="FS296" s="15"/>
      <c r="FZ296" s="15"/>
      <c r="GG296" s="15"/>
      <c r="GN296" s="15"/>
      <c r="GP296" s="22"/>
      <c r="GQ296" s="22"/>
      <c r="GR296" s="22"/>
      <c r="GS296" s="22"/>
      <c r="GT296" s="22"/>
      <c r="GU296" s="15"/>
      <c r="GV296" s="22"/>
      <c r="GW296" s="22"/>
      <c r="GX296" s="22"/>
      <c r="GY296" s="18"/>
      <c r="GZ296" s="18"/>
      <c r="HA296" s="18"/>
      <c r="HB296" s="18"/>
      <c r="HC296" s="18"/>
      <c r="HD296" s="18"/>
      <c r="HE296" s="18"/>
      <c r="HF296" s="18"/>
      <c r="HG296" s="18"/>
      <c r="HH296" s="18"/>
      <c r="HI296" s="18"/>
      <c r="HJ296" s="18"/>
      <c r="HK296" s="18"/>
      <c r="HL296" s="18"/>
      <c r="HM296" s="18"/>
      <c r="HN296" s="18"/>
      <c r="HO296" s="18"/>
      <c r="HP296" s="18"/>
      <c r="HQ296" s="18"/>
      <c r="HR296" s="18"/>
      <c r="HS296" s="18"/>
      <c r="HT296" s="18"/>
      <c r="HU296" s="18"/>
      <c r="HV296" s="18"/>
      <c r="HW296" s="18"/>
      <c r="HX296" s="18"/>
      <c r="HY296" s="18"/>
      <c r="HZ296" s="18"/>
      <c r="IA296" s="18"/>
      <c r="IB296" s="18"/>
      <c r="IC296" s="18"/>
      <c r="ID296" s="18"/>
      <c r="IE296" s="18"/>
      <c r="IF296" s="18"/>
      <c r="IG296" s="18"/>
      <c r="IH296" s="18"/>
      <c r="II296" s="18"/>
      <c r="IJ296" s="18"/>
      <c r="IK296" s="18"/>
      <c r="IL296" s="18"/>
      <c r="IM296" s="18"/>
      <c r="IN296" s="18"/>
      <c r="IO296" s="18"/>
      <c r="IP296" s="18"/>
      <c r="IQ296" s="18"/>
      <c r="IR296" s="18"/>
      <c r="IS296" s="18"/>
      <c r="IT296" s="18"/>
      <c r="IU296" s="18"/>
      <c r="IV296" s="18"/>
      <c r="IW296" s="18"/>
      <c r="IX296" s="18"/>
      <c r="IY296" s="18"/>
      <c r="IZ296" s="18"/>
      <c r="JA296" s="18"/>
      <c r="JB296" s="18"/>
      <c r="JC296" s="18"/>
      <c r="JD296" s="18"/>
      <c r="JE296" s="18"/>
      <c r="JF296" s="18"/>
    </row>
    <row r="297" spans="36:266" x14ac:dyDescent="0.3">
      <c r="AJ297" s="24"/>
      <c r="AK297" s="24"/>
      <c r="AL297" s="20"/>
      <c r="AM297" s="23"/>
      <c r="AN297" s="18"/>
      <c r="AO297" s="24"/>
      <c r="AW297" s="71"/>
      <c r="AX297" s="71"/>
      <c r="AY297" s="71"/>
      <c r="BB297" s="25"/>
      <c r="BC297" s="21"/>
      <c r="BG297" s="18"/>
      <c r="BN297" s="22"/>
      <c r="BO297" s="22"/>
      <c r="BP297" s="22"/>
      <c r="BQ297" s="22"/>
      <c r="BR297" s="15"/>
      <c r="CF297" s="15"/>
      <c r="CL297" s="22"/>
      <c r="CM297" s="15"/>
      <c r="CR297" s="22"/>
      <c r="CT297" s="15"/>
      <c r="CW297" s="22"/>
      <c r="DA297" s="15"/>
      <c r="DH297" s="15"/>
      <c r="DJ297" s="22"/>
      <c r="DO297" s="15"/>
      <c r="DV297" s="15"/>
      <c r="EC297" s="15"/>
      <c r="EJ297" s="15"/>
      <c r="EQ297" s="15"/>
      <c r="EX297" s="15"/>
      <c r="FE297" s="15"/>
      <c r="FL297" s="15"/>
      <c r="FS297" s="15"/>
      <c r="FZ297" s="15"/>
      <c r="GG297" s="15"/>
      <c r="GN297" s="15"/>
      <c r="GP297" s="22"/>
      <c r="GQ297" s="22"/>
      <c r="GR297" s="22"/>
      <c r="GS297" s="22"/>
      <c r="GT297" s="22"/>
      <c r="GU297" s="15"/>
      <c r="GV297" s="22"/>
      <c r="GW297" s="22"/>
      <c r="GX297" s="22"/>
      <c r="GY297" s="18"/>
      <c r="GZ297" s="18"/>
      <c r="HA297" s="18"/>
      <c r="HB297" s="18"/>
      <c r="HC297" s="18"/>
      <c r="HD297" s="18"/>
      <c r="HE297" s="18"/>
      <c r="HF297" s="18"/>
      <c r="HG297" s="18"/>
      <c r="HH297" s="18"/>
      <c r="HI297" s="18"/>
      <c r="HJ297" s="18"/>
      <c r="HK297" s="18"/>
      <c r="HL297" s="18"/>
      <c r="HM297" s="18"/>
      <c r="HN297" s="18"/>
      <c r="HO297" s="18"/>
      <c r="HP297" s="18"/>
      <c r="HQ297" s="18"/>
      <c r="HR297" s="18"/>
      <c r="HS297" s="18"/>
      <c r="HT297" s="18"/>
      <c r="HU297" s="18"/>
      <c r="HV297" s="18"/>
      <c r="HW297" s="18"/>
      <c r="HX297" s="18"/>
      <c r="HY297" s="18"/>
      <c r="HZ297" s="18"/>
      <c r="IA297" s="18"/>
      <c r="IB297" s="18"/>
      <c r="IC297" s="18"/>
      <c r="ID297" s="18"/>
      <c r="IE297" s="18"/>
      <c r="IF297" s="18"/>
      <c r="IG297" s="18"/>
      <c r="IH297" s="18"/>
      <c r="II297" s="18"/>
      <c r="IJ297" s="18"/>
      <c r="IK297" s="18"/>
      <c r="IL297" s="18"/>
      <c r="IM297" s="18"/>
      <c r="IN297" s="18"/>
      <c r="IO297" s="18"/>
      <c r="IP297" s="18"/>
      <c r="IQ297" s="18"/>
      <c r="IR297" s="18"/>
      <c r="IS297" s="18"/>
      <c r="IT297" s="18"/>
      <c r="IU297" s="18"/>
      <c r="IV297" s="18"/>
      <c r="IW297" s="18"/>
      <c r="IX297" s="18"/>
      <c r="IY297" s="18"/>
      <c r="IZ297" s="18"/>
      <c r="JA297" s="18"/>
      <c r="JB297" s="18"/>
      <c r="JC297" s="18"/>
      <c r="JD297" s="18"/>
      <c r="JE297" s="18"/>
      <c r="JF297" s="18"/>
    </row>
    <row r="298" spans="36:266" x14ac:dyDescent="0.3">
      <c r="AJ298" s="24"/>
      <c r="AK298" s="24"/>
      <c r="AL298" s="20"/>
      <c r="AM298" s="23"/>
      <c r="AN298" s="18"/>
      <c r="AO298" s="24"/>
      <c r="AW298" s="71"/>
      <c r="AX298" s="71"/>
      <c r="AY298" s="71"/>
      <c r="BB298" s="25"/>
      <c r="BC298" s="21"/>
      <c r="BG298" s="18"/>
      <c r="BN298" s="22"/>
      <c r="BO298" s="22"/>
      <c r="BP298" s="22"/>
      <c r="BQ298" s="22"/>
      <c r="BR298" s="15"/>
      <c r="CF298" s="15"/>
      <c r="CL298" s="22"/>
      <c r="CM298" s="15"/>
      <c r="CR298" s="22"/>
      <c r="CT298" s="15"/>
      <c r="CW298" s="22"/>
      <c r="DA298" s="15"/>
      <c r="DH298" s="15"/>
      <c r="DJ298" s="22"/>
      <c r="DO298" s="15"/>
      <c r="DV298" s="15"/>
      <c r="EC298" s="15"/>
      <c r="EJ298" s="15"/>
      <c r="EQ298" s="15"/>
      <c r="EX298" s="15"/>
      <c r="FE298" s="15"/>
      <c r="FL298" s="15"/>
      <c r="FS298" s="15"/>
      <c r="FZ298" s="15"/>
      <c r="GG298" s="15"/>
      <c r="GN298" s="15"/>
      <c r="GP298" s="22"/>
      <c r="GQ298" s="22"/>
      <c r="GR298" s="22"/>
      <c r="GS298" s="22"/>
      <c r="GT298" s="22"/>
      <c r="GU298" s="15"/>
      <c r="GV298" s="22"/>
      <c r="GW298" s="22"/>
      <c r="GX298" s="22"/>
      <c r="GY298" s="18"/>
      <c r="GZ298" s="18"/>
      <c r="HA298" s="18"/>
      <c r="HB298" s="18"/>
      <c r="HC298" s="18"/>
      <c r="HD298" s="18"/>
      <c r="HE298" s="18"/>
      <c r="HF298" s="18"/>
      <c r="HG298" s="18"/>
      <c r="HH298" s="18"/>
      <c r="HI298" s="18"/>
      <c r="HJ298" s="18"/>
      <c r="HK298" s="18"/>
      <c r="HL298" s="18"/>
      <c r="HM298" s="18"/>
      <c r="HN298" s="18"/>
      <c r="HO298" s="18"/>
      <c r="HP298" s="18"/>
      <c r="HQ298" s="18"/>
      <c r="HR298" s="18"/>
      <c r="HS298" s="18"/>
      <c r="HT298" s="18"/>
      <c r="HU298" s="18"/>
      <c r="HV298" s="18"/>
      <c r="HW298" s="18"/>
      <c r="HX298" s="18"/>
      <c r="HY298" s="18"/>
      <c r="HZ298" s="18"/>
      <c r="IA298" s="18"/>
      <c r="IB298" s="18"/>
      <c r="IC298" s="18"/>
      <c r="ID298" s="18"/>
      <c r="IE298" s="18"/>
      <c r="IF298" s="18"/>
      <c r="IG298" s="18"/>
      <c r="IH298" s="18"/>
      <c r="II298" s="18"/>
      <c r="IJ298" s="18"/>
      <c r="IK298" s="18"/>
      <c r="IL298" s="18"/>
      <c r="IM298" s="18"/>
      <c r="IN298" s="18"/>
      <c r="IO298" s="18"/>
      <c r="IP298" s="18"/>
      <c r="IQ298" s="18"/>
      <c r="IR298" s="18"/>
      <c r="IS298" s="18"/>
      <c r="IT298" s="18"/>
      <c r="IU298" s="18"/>
      <c r="IV298" s="18"/>
      <c r="IW298" s="18"/>
      <c r="IX298" s="18"/>
      <c r="IY298" s="18"/>
      <c r="IZ298" s="18"/>
      <c r="JA298" s="18"/>
      <c r="JB298" s="18"/>
      <c r="JC298" s="18"/>
      <c r="JD298" s="18"/>
      <c r="JE298" s="18"/>
      <c r="JF298" s="18"/>
    </row>
    <row r="299" spans="36:266" x14ac:dyDescent="0.3">
      <c r="AJ299" s="24"/>
      <c r="AK299" s="24"/>
      <c r="AL299" s="20"/>
      <c r="AM299" s="23"/>
      <c r="AN299" s="18"/>
      <c r="AO299" s="24"/>
      <c r="AW299" s="71"/>
      <c r="AX299" s="71"/>
      <c r="AY299" s="71"/>
      <c r="BB299" s="25"/>
      <c r="BC299" s="21"/>
      <c r="BG299" s="18"/>
      <c r="BN299" s="22"/>
      <c r="BO299" s="22"/>
      <c r="BP299" s="22"/>
      <c r="BQ299" s="22"/>
      <c r="BR299" s="15"/>
      <c r="CF299" s="15"/>
      <c r="CL299" s="22"/>
      <c r="CM299" s="15"/>
      <c r="CR299" s="22"/>
      <c r="CT299" s="15"/>
      <c r="CW299" s="22"/>
      <c r="DA299" s="15"/>
      <c r="DH299" s="15"/>
      <c r="DJ299" s="22"/>
      <c r="DO299" s="15"/>
      <c r="DV299" s="15"/>
      <c r="EC299" s="15"/>
      <c r="EJ299" s="15"/>
      <c r="EQ299" s="15"/>
      <c r="EX299" s="15"/>
      <c r="FE299" s="15"/>
      <c r="FL299" s="15"/>
      <c r="FS299" s="15"/>
      <c r="FZ299" s="15"/>
      <c r="GG299" s="15"/>
      <c r="GN299" s="15"/>
      <c r="GP299" s="22"/>
      <c r="GQ299" s="22"/>
      <c r="GR299" s="22"/>
      <c r="GS299" s="22"/>
      <c r="GT299" s="22"/>
      <c r="GU299" s="15"/>
      <c r="GV299" s="22"/>
      <c r="GW299" s="22"/>
      <c r="GX299" s="22"/>
      <c r="GY299" s="18"/>
      <c r="GZ299" s="18"/>
      <c r="HA299" s="18"/>
      <c r="HB299" s="18"/>
      <c r="HC299" s="18"/>
      <c r="HD299" s="18"/>
      <c r="HE299" s="18"/>
      <c r="HF299" s="18"/>
      <c r="HG299" s="18"/>
      <c r="HH299" s="18"/>
      <c r="HI299" s="18"/>
      <c r="HJ299" s="18"/>
      <c r="HK299" s="18"/>
      <c r="HL299" s="18"/>
      <c r="HM299" s="18"/>
      <c r="HN299" s="18"/>
      <c r="HO299" s="18"/>
      <c r="HP299" s="18"/>
      <c r="HQ299" s="18"/>
      <c r="HR299" s="18"/>
      <c r="HS299" s="18"/>
      <c r="HT299" s="18"/>
      <c r="HU299" s="18"/>
      <c r="HV299" s="18"/>
      <c r="HW299" s="18"/>
      <c r="HX299" s="18"/>
      <c r="HY299" s="18"/>
      <c r="HZ299" s="18"/>
      <c r="IA299" s="18"/>
      <c r="IB299" s="18"/>
      <c r="IC299" s="18"/>
      <c r="ID299" s="18"/>
      <c r="IE299" s="18"/>
      <c r="IF299" s="18"/>
      <c r="IG299" s="18"/>
      <c r="IH299" s="18"/>
      <c r="II299" s="18"/>
      <c r="IJ299" s="18"/>
      <c r="IK299" s="18"/>
      <c r="IL299" s="18"/>
      <c r="IM299" s="18"/>
      <c r="IN299" s="18"/>
      <c r="IO299" s="18"/>
      <c r="IP299" s="18"/>
      <c r="IQ299" s="18"/>
      <c r="IR299" s="18"/>
      <c r="IS299" s="18"/>
      <c r="IT299" s="18"/>
      <c r="IU299" s="18"/>
      <c r="IV299" s="18"/>
      <c r="IW299" s="18"/>
      <c r="IX299" s="18"/>
      <c r="IY299" s="18"/>
      <c r="IZ299" s="18"/>
      <c r="JA299" s="18"/>
      <c r="JB299" s="18"/>
      <c r="JC299" s="18"/>
      <c r="JD299" s="18"/>
      <c r="JE299" s="18"/>
      <c r="JF299" s="18"/>
    </row>
    <row r="300" spans="36:266" x14ac:dyDescent="0.3">
      <c r="AJ300" s="24"/>
      <c r="AK300" s="24"/>
      <c r="AL300" s="20"/>
      <c r="AM300" s="23"/>
      <c r="AN300" s="18"/>
      <c r="AO300" s="24"/>
      <c r="AW300" s="71"/>
      <c r="AX300" s="71"/>
      <c r="AY300" s="71"/>
      <c r="BB300" s="25"/>
      <c r="BC300" s="21"/>
      <c r="BG300" s="18"/>
      <c r="BN300" s="22"/>
      <c r="BO300" s="22"/>
      <c r="BP300" s="22"/>
      <c r="BQ300" s="22"/>
      <c r="BR300" s="15"/>
      <c r="CF300" s="15"/>
      <c r="CL300" s="22"/>
      <c r="CM300" s="15"/>
      <c r="CR300" s="22"/>
      <c r="CT300" s="15"/>
      <c r="CW300" s="22"/>
      <c r="DA300" s="15"/>
      <c r="DH300" s="15"/>
      <c r="DJ300" s="22"/>
      <c r="DO300" s="15"/>
      <c r="DV300" s="15"/>
      <c r="EC300" s="15"/>
      <c r="EJ300" s="15"/>
      <c r="EQ300" s="15"/>
      <c r="EX300" s="15"/>
      <c r="FE300" s="15"/>
      <c r="FL300" s="15"/>
      <c r="FS300" s="15"/>
      <c r="FZ300" s="15"/>
      <c r="GG300" s="15"/>
      <c r="GN300" s="15"/>
      <c r="GP300" s="22"/>
      <c r="GQ300" s="22"/>
      <c r="GR300" s="22"/>
      <c r="GS300" s="22"/>
      <c r="GT300" s="22"/>
      <c r="GU300" s="15"/>
      <c r="GV300" s="22"/>
      <c r="GW300" s="22"/>
      <c r="GX300" s="22"/>
      <c r="GY300" s="18"/>
      <c r="GZ300" s="18"/>
      <c r="HA300" s="18"/>
      <c r="HB300" s="18"/>
      <c r="HC300" s="18"/>
      <c r="HD300" s="18"/>
      <c r="HE300" s="18"/>
      <c r="HF300" s="18"/>
      <c r="HG300" s="18"/>
      <c r="HH300" s="18"/>
      <c r="HI300" s="18"/>
      <c r="HJ300" s="18"/>
      <c r="HK300" s="18"/>
      <c r="HL300" s="18"/>
      <c r="HM300" s="18"/>
      <c r="HN300" s="18"/>
      <c r="HO300" s="18"/>
      <c r="HP300" s="18"/>
      <c r="HQ300" s="18"/>
      <c r="HR300" s="18"/>
      <c r="HS300" s="18"/>
      <c r="HT300" s="18"/>
      <c r="HU300" s="18"/>
      <c r="HV300" s="18"/>
      <c r="HW300" s="18"/>
      <c r="HX300" s="18"/>
      <c r="HY300" s="18"/>
      <c r="HZ300" s="18"/>
      <c r="IA300" s="18"/>
      <c r="IB300" s="18"/>
      <c r="IC300" s="18"/>
      <c r="ID300" s="18"/>
      <c r="IE300" s="18"/>
      <c r="IF300" s="18"/>
      <c r="IG300" s="18"/>
      <c r="IH300" s="18"/>
      <c r="II300" s="18"/>
      <c r="IJ300" s="18"/>
      <c r="IK300" s="18"/>
      <c r="IL300" s="18"/>
      <c r="IM300" s="18"/>
      <c r="IN300" s="18"/>
      <c r="IO300" s="18"/>
      <c r="IP300" s="18"/>
      <c r="IQ300" s="18"/>
      <c r="IR300" s="18"/>
      <c r="IS300" s="18"/>
      <c r="IT300" s="18"/>
      <c r="IU300" s="18"/>
      <c r="IV300" s="18"/>
      <c r="IW300" s="18"/>
      <c r="IX300" s="18"/>
      <c r="IY300" s="18"/>
      <c r="IZ300" s="18"/>
      <c r="JA300" s="18"/>
      <c r="JB300" s="18"/>
      <c r="JC300" s="18"/>
      <c r="JD300" s="18"/>
      <c r="JE300" s="18"/>
      <c r="JF300" s="18"/>
    </row>
    <row r="301" spans="36:266" x14ac:dyDescent="0.3">
      <c r="AJ301" s="24"/>
      <c r="AK301" s="24"/>
      <c r="AL301" s="20"/>
      <c r="AM301" s="23"/>
      <c r="AN301" s="18"/>
      <c r="AO301" s="24"/>
      <c r="AW301" s="71"/>
      <c r="AX301" s="71"/>
      <c r="AY301" s="71"/>
      <c r="BB301" s="25"/>
      <c r="BC301" s="21"/>
      <c r="BG301" s="18"/>
      <c r="BN301" s="22"/>
      <c r="BO301" s="22"/>
      <c r="BP301" s="22"/>
      <c r="BQ301" s="22"/>
      <c r="BR301" s="15"/>
      <c r="CF301" s="15"/>
      <c r="CL301" s="22"/>
      <c r="CM301" s="15"/>
      <c r="CR301" s="22"/>
      <c r="CT301" s="15"/>
      <c r="CW301" s="22"/>
      <c r="DA301" s="15"/>
      <c r="DH301" s="15"/>
      <c r="DJ301" s="22"/>
      <c r="DO301" s="15"/>
      <c r="DV301" s="15"/>
      <c r="EC301" s="15"/>
      <c r="EJ301" s="15"/>
      <c r="EQ301" s="15"/>
      <c r="EX301" s="15"/>
      <c r="FE301" s="15"/>
      <c r="FL301" s="15"/>
      <c r="FS301" s="15"/>
      <c r="FZ301" s="15"/>
      <c r="GG301" s="15"/>
      <c r="GN301" s="15"/>
      <c r="GP301" s="22"/>
      <c r="GQ301" s="22"/>
      <c r="GR301" s="22"/>
      <c r="GS301" s="22"/>
      <c r="GT301" s="22"/>
      <c r="GU301" s="15"/>
      <c r="GV301" s="22"/>
      <c r="GW301" s="22"/>
      <c r="GX301" s="22"/>
      <c r="GY301" s="18"/>
      <c r="GZ301" s="18"/>
      <c r="HA301" s="18"/>
      <c r="HB301" s="18"/>
      <c r="HC301" s="18"/>
      <c r="HD301" s="18"/>
      <c r="HE301" s="18"/>
      <c r="HF301" s="18"/>
      <c r="HG301" s="18"/>
      <c r="HH301" s="18"/>
      <c r="HI301" s="18"/>
      <c r="HJ301" s="18"/>
      <c r="HK301" s="18"/>
      <c r="HL301" s="18"/>
      <c r="HM301" s="18"/>
      <c r="HN301" s="18"/>
      <c r="HO301" s="18"/>
      <c r="HP301" s="18"/>
      <c r="HQ301" s="18"/>
      <c r="HR301" s="18"/>
      <c r="HS301" s="18"/>
      <c r="HT301" s="18"/>
      <c r="HU301" s="18"/>
      <c r="HV301" s="18"/>
      <c r="HW301" s="18"/>
      <c r="HX301" s="18"/>
      <c r="HY301" s="18"/>
      <c r="HZ301" s="18"/>
      <c r="IA301" s="18"/>
      <c r="IB301" s="18"/>
      <c r="IC301" s="18"/>
      <c r="ID301" s="18"/>
      <c r="IE301" s="18"/>
      <c r="IF301" s="18"/>
      <c r="IG301" s="18"/>
      <c r="IH301" s="18"/>
      <c r="II301" s="18"/>
      <c r="IJ301" s="18"/>
      <c r="IK301" s="18"/>
      <c r="IL301" s="18"/>
      <c r="IM301" s="18"/>
      <c r="IN301" s="18"/>
      <c r="IO301" s="18"/>
      <c r="IP301" s="18"/>
      <c r="IQ301" s="18"/>
      <c r="IR301" s="18"/>
      <c r="IS301" s="18"/>
      <c r="IT301" s="18"/>
      <c r="IU301" s="18"/>
      <c r="IV301" s="18"/>
      <c r="IW301" s="18"/>
      <c r="IX301" s="18"/>
      <c r="IY301" s="18"/>
      <c r="IZ301" s="18"/>
      <c r="JA301" s="18"/>
      <c r="JB301" s="18"/>
      <c r="JC301" s="18"/>
      <c r="JD301" s="18"/>
      <c r="JE301" s="18"/>
      <c r="JF301" s="18"/>
    </row>
    <row r="302" spans="36:266" x14ac:dyDescent="0.3">
      <c r="AJ302" s="24"/>
      <c r="AK302" s="24"/>
      <c r="AL302" s="20"/>
      <c r="AM302" s="23"/>
      <c r="AN302" s="18"/>
      <c r="AO302" s="24"/>
      <c r="AW302" s="71"/>
      <c r="AX302" s="71"/>
      <c r="AY302" s="71"/>
      <c r="BB302" s="25"/>
      <c r="BC302" s="21"/>
      <c r="BG302" s="18"/>
      <c r="BN302" s="22"/>
      <c r="BO302" s="22"/>
      <c r="BP302" s="22"/>
      <c r="BQ302" s="22"/>
      <c r="BR302" s="15"/>
      <c r="CF302" s="15"/>
      <c r="CL302" s="22"/>
      <c r="CM302" s="15"/>
      <c r="CR302" s="22"/>
      <c r="CT302" s="15"/>
      <c r="CW302" s="22"/>
      <c r="DA302" s="15"/>
      <c r="DH302" s="15"/>
      <c r="DJ302" s="22"/>
      <c r="DO302" s="15"/>
      <c r="DV302" s="15"/>
      <c r="EC302" s="15"/>
      <c r="EJ302" s="15"/>
      <c r="EQ302" s="15"/>
      <c r="EX302" s="15"/>
      <c r="FE302" s="15"/>
      <c r="FL302" s="15"/>
      <c r="FS302" s="15"/>
      <c r="FZ302" s="15"/>
      <c r="GG302" s="15"/>
      <c r="GN302" s="15"/>
      <c r="GP302" s="22"/>
      <c r="GQ302" s="22"/>
      <c r="GR302" s="22"/>
      <c r="GS302" s="22"/>
      <c r="GT302" s="22"/>
      <c r="GU302" s="15"/>
      <c r="GV302" s="22"/>
      <c r="GW302" s="22"/>
      <c r="GX302" s="22"/>
      <c r="GY302" s="18"/>
      <c r="GZ302" s="18"/>
      <c r="HA302" s="18"/>
      <c r="HB302" s="18"/>
      <c r="HC302" s="18"/>
      <c r="HD302" s="18"/>
      <c r="HE302" s="18"/>
      <c r="HF302" s="18"/>
      <c r="HG302" s="18"/>
      <c r="HH302" s="18"/>
      <c r="HI302" s="18"/>
      <c r="HJ302" s="18"/>
      <c r="HK302" s="18"/>
      <c r="HL302" s="18"/>
      <c r="HM302" s="18"/>
      <c r="HN302" s="18"/>
      <c r="HO302" s="18"/>
      <c r="HP302" s="18"/>
      <c r="HQ302" s="18"/>
      <c r="HR302" s="18"/>
      <c r="HS302" s="18"/>
      <c r="HT302" s="18"/>
      <c r="HU302" s="18"/>
      <c r="HV302" s="18"/>
      <c r="HW302" s="18"/>
      <c r="HX302" s="18"/>
      <c r="HY302" s="18"/>
      <c r="HZ302" s="18"/>
      <c r="IA302" s="18"/>
      <c r="IB302" s="18"/>
      <c r="IC302" s="18"/>
      <c r="ID302" s="18"/>
      <c r="IE302" s="18"/>
      <c r="IF302" s="18"/>
      <c r="IG302" s="18"/>
      <c r="IH302" s="18"/>
      <c r="II302" s="18"/>
      <c r="IJ302" s="18"/>
      <c r="IK302" s="18"/>
      <c r="IL302" s="18"/>
      <c r="IM302" s="18"/>
      <c r="IN302" s="18"/>
      <c r="IO302" s="18"/>
      <c r="IP302" s="18"/>
      <c r="IQ302" s="18"/>
      <c r="IR302" s="18"/>
      <c r="IS302" s="18"/>
      <c r="IT302" s="18"/>
      <c r="IU302" s="18"/>
      <c r="IV302" s="18"/>
      <c r="IW302" s="18"/>
      <c r="IX302" s="18"/>
      <c r="IY302" s="18"/>
      <c r="IZ302" s="18"/>
      <c r="JA302" s="18"/>
      <c r="JB302" s="18"/>
      <c r="JC302" s="18"/>
      <c r="JD302" s="18"/>
      <c r="JE302" s="18"/>
      <c r="JF302" s="18"/>
    </row>
    <row r="303" spans="36:266" x14ac:dyDescent="0.3">
      <c r="AJ303" s="24"/>
      <c r="AK303" s="24"/>
      <c r="AL303" s="20"/>
      <c r="AM303" s="23"/>
      <c r="AN303" s="18"/>
      <c r="AO303" s="24"/>
      <c r="AW303" s="71"/>
      <c r="AX303" s="71"/>
      <c r="AY303" s="71"/>
      <c r="BB303" s="25"/>
      <c r="BC303" s="21"/>
      <c r="BG303" s="18"/>
      <c r="BN303" s="22"/>
      <c r="BO303" s="22"/>
      <c r="BP303" s="22"/>
      <c r="BQ303" s="22"/>
      <c r="BR303" s="15"/>
      <c r="CF303" s="15"/>
      <c r="CL303" s="22"/>
      <c r="CM303" s="15"/>
      <c r="CR303" s="22"/>
      <c r="CT303" s="15"/>
      <c r="CW303" s="22"/>
      <c r="DA303" s="15"/>
      <c r="DH303" s="15"/>
      <c r="DJ303" s="22"/>
      <c r="DO303" s="15"/>
      <c r="DV303" s="15"/>
      <c r="EC303" s="15"/>
      <c r="EJ303" s="15"/>
      <c r="EQ303" s="15"/>
      <c r="EX303" s="15"/>
      <c r="FE303" s="15"/>
      <c r="FL303" s="15"/>
      <c r="FS303" s="15"/>
      <c r="FZ303" s="15"/>
      <c r="GG303" s="15"/>
      <c r="GN303" s="15"/>
      <c r="GP303" s="22"/>
      <c r="GQ303" s="22"/>
      <c r="GR303" s="22"/>
      <c r="GS303" s="22"/>
      <c r="GT303" s="22"/>
      <c r="GU303" s="15"/>
      <c r="GV303" s="22"/>
      <c r="GW303" s="22"/>
      <c r="GX303" s="22"/>
      <c r="GY303" s="18"/>
      <c r="GZ303" s="18"/>
      <c r="HA303" s="18"/>
      <c r="HB303" s="18"/>
      <c r="HC303" s="18"/>
      <c r="HD303" s="18"/>
      <c r="HE303" s="18"/>
      <c r="HF303" s="18"/>
      <c r="HG303" s="18"/>
      <c r="HH303" s="18"/>
      <c r="HI303" s="18"/>
      <c r="HJ303" s="18"/>
      <c r="HK303" s="18"/>
      <c r="HL303" s="18"/>
      <c r="HM303" s="18"/>
      <c r="HN303" s="18"/>
      <c r="HO303" s="18"/>
      <c r="HP303" s="18"/>
      <c r="HQ303" s="18"/>
      <c r="HR303" s="18"/>
      <c r="HS303" s="18"/>
      <c r="HT303" s="18"/>
      <c r="HU303" s="18"/>
      <c r="HV303" s="18"/>
      <c r="HW303" s="18"/>
      <c r="HX303" s="18"/>
      <c r="HY303" s="18"/>
      <c r="HZ303" s="18"/>
      <c r="IA303" s="18"/>
      <c r="IB303" s="18"/>
      <c r="IC303" s="18"/>
      <c r="ID303" s="18"/>
      <c r="IE303" s="18"/>
      <c r="IF303" s="18"/>
      <c r="IG303" s="18"/>
      <c r="IH303" s="18"/>
      <c r="II303" s="18"/>
      <c r="IJ303" s="18"/>
      <c r="IK303" s="18"/>
      <c r="IL303" s="18"/>
      <c r="IM303" s="18"/>
      <c r="IN303" s="18"/>
      <c r="IO303" s="18"/>
      <c r="IP303" s="18"/>
      <c r="IQ303" s="18"/>
      <c r="IR303" s="18"/>
      <c r="IS303" s="18"/>
      <c r="IT303" s="18"/>
      <c r="IU303" s="18"/>
      <c r="IV303" s="18"/>
      <c r="IW303" s="18"/>
      <c r="IX303" s="18"/>
      <c r="IY303" s="18"/>
      <c r="IZ303" s="18"/>
      <c r="JA303" s="18"/>
      <c r="JB303" s="18"/>
      <c r="JC303" s="18"/>
      <c r="JD303" s="18"/>
      <c r="JE303" s="18"/>
      <c r="JF303" s="18"/>
    </row>
    <row r="304" spans="36:266" x14ac:dyDescent="0.3">
      <c r="AJ304" s="24"/>
      <c r="AK304" s="24"/>
      <c r="AL304" s="20"/>
      <c r="AM304" s="23"/>
      <c r="AN304" s="18"/>
      <c r="AO304" s="24"/>
      <c r="AW304" s="71"/>
      <c r="AX304" s="71"/>
      <c r="AY304" s="71"/>
      <c r="BB304" s="25"/>
      <c r="BC304" s="21"/>
      <c r="BG304" s="18"/>
      <c r="BN304" s="22"/>
      <c r="BO304" s="22"/>
      <c r="BP304" s="22"/>
      <c r="BQ304" s="22"/>
      <c r="BR304" s="15"/>
      <c r="CF304" s="15"/>
      <c r="CL304" s="22"/>
      <c r="CM304" s="15"/>
      <c r="CR304" s="22"/>
      <c r="CT304" s="15"/>
      <c r="CW304" s="22"/>
      <c r="DA304" s="15"/>
      <c r="DH304" s="15"/>
      <c r="DJ304" s="22"/>
      <c r="DO304" s="15"/>
      <c r="DV304" s="15"/>
      <c r="EC304" s="15"/>
      <c r="EJ304" s="15"/>
      <c r="EQ304" s="15"/>
      <c r="EX304" s="15"/>
      <c r="FE304" s="15"/>
      <c r="FL304" s="15"/>
      <c r="FS304" s="15"/>
      <c r="FZ304" s="15"/>
      <c r="GG304" s="15"/>
      <c r="GN304" s="15"/>
      <c r="GP304" s="22"/>
      <c r="GQ304" s="22"/>
      <c r="GR304" s="22"/>
      <c r="GS304" s="22"/>
      <c r="GT304" s="22"/>
      <c r="GU304" s="15"/>
      <c r="GV304" s="22"/>
      <c r="GW304" s="22"/>
      <c r="GX304" s="22"/>
      <c r="GY304" s="18"/>
      <c r="GZ304" s="18"/>
      <c r="HA304" s="18"/>
      <c r="HB304" s="18"/>
      <c r="HC304" s="18"/>
      <c r="HD304" s="18"/>
      <c r="HE304" s="18"/>
      <c r="HF304" s="18"/>
      <c r="HG304" s="18"/>
      <c r="HH304" s="18"/>
      <c r="HI304" s="18"/>
      <c r="HJ304" s="18"/>
      <c r="HK304" s="18"/>
      <c r="HL304" s="18"/>
      <c r="HM304" s="18"/>
      <c r="HN304" s="18"/>
      <c r="HO304" s="18"/>
      <c r="HP304" s="18"/>
      <c r="HQ304" s="18"/>
      <c r="HR304" s="18"/>
      <c r="HS304" s="18"/>
      <c r="HT304" s="18"/>
      <c r="HU304" s="18"/>
      <c r="HV304" s="18"/>
      <c r="HW304" s="18"/>
      <c r="HX304" s="18"/>
      <c r="HY304" s="18"/>
      <c r="HZ304" s="18"/>
      <c r="IA304" s="18"/>
      <c r="IB304" s="18"/>
      <c r="IC304" s="18"/>
      <c r="ID304" s="18"/>
      <c r="IE304" s="18"/>
      <c r="IF304" s="18"/>
      <c r="IG304" s="18"/>
      <c r="IH304" s="18"/>
      <c r="II304" s="18"/>
      <c r="IJ304" s="18"/>
      <c r="IK304" s="18"/>
      <c r="IL304" s="18"/>
      <c r="IM304" s="18"/>
      <c r="IN304" s="18"/>
      <c r="IO304" s="18"/>
      <c r="IP304" s="18"/>
      <c r="IQ304" s="18"/>
      <c r="IR304" s="18"/>
      <c r="IS304" s="18"/>
      <c r="IT304" s="18"/>
      <c r="IU304" s="18"/>
      <c r="IV304" s="18"/>
      <c r="IW304" s="18"/>
      <c r="IX304" s="18"/>
      <c r="IY304" s="18"/>
      <c r="IZ304" s="18"/>
      <c r="JA304" s="18"/>
      <c r="JB304" s="18"/>
      <c r="JC304" s="18"/>
      <c r="JD304" s="18"/>
      <c r="JE304" s="18"/>
      <c r="JF304" s="18"/>
    </row>
    <row r="305" spans="36:266" x14ac:dyDescent="0.3">
      <c r="AJ305" s="24"/>
      <c r="AK305" s="24"/>
      <c r="AL305" s="20"/>
      <c r="AM305" s="23"/>
      <c r="AN305" s="18"/>
      <c r="AO305" s="24"/>
      <c r="AW305" s="71"/>
      <c r="AX305" s="71"/>
      <c r="AY305" s="71"/>
      <c r="BB305" s="25"/>
      <c r="BC305" s="21"/>
      <c r="BG305" s="18"/>
      <c r="BN305" s="22"/>
      <c r="BO305" s="22"/>
      <c r="BP305" s="22"/>
      <c r="BQ305" s="22"/>
      <c r="BR305" s="15"/>
      <c r="CF305" s="15"/>
      <c r="CL305" s="22"/>
      <c r="CM305" s="15"/>
      <c r="CR305" s="22"/>
      <c r="CT305" s="15"/>
      <c r="CW305" s="22"/>
      <c r="DA305" s="15"/>
      <c r="DH305" s="15"/>
      <c r="DJ305" s="22"/>
      <c r="DO305" s="15"/>
      <c r="DV305" s="15"/>
      <c r="EC305" s="15"/>
      <c r="EJ305" s="15"/>
      <c r="EQ305" s="15"/>
      <c r="EX305" s="15"/>
      <c r="FE305" s="15"/>
      <c r="FL305" s="15"/>
      <c r="FS305" s="15"/>
      <c r="FZ305" s="15"/>
      <c r="GG305" s="15"/>
      <c r="GN305" s="15"/>
      <c r="GP305" s="22"/>
      <c r="GQ305" s="22"/>
      <c r="GR305" s="22"/>
      <c r="GS305" s="22"/>
      <c r="GT305" s="22"/>
      <c r="GU305" s="15"/>
      <c r="GV305" s="22"/>
      <c r="GW305" s="22"/>
      <c r="GX305" s="22"/>
      <c r="GY305" s="18"/>
      <c r="GZ305" s="18"/>
      <c r="HA305" s="18"/>
      <c r="HB305" s="18"/>
      <c r="HC305" s="18"/>
      <c r="HD305" s="18"/>
      <c r="HE305" s="18"/>
      <c r="HF305" s="18"/>
      <c r="HG305" s="18"/>
      <c r="HH305" s="18"/>
      <c r="HI305" s="18"/>
      <c r="HJ305" s="18"/>
      <c r="HK305" s="18"/>
      <c r="HL305" s="18"/>
      <c r="HM305" s="18"/>
      <c r="HN305" s="18"/>
      <c r="HO305" s="18"/>
      <c r="HP305" s="18"/>
      <c r="HQ305" s="18"/>
      <c r="HR305" s="18"/>
      <c r="HS305" s="18"/>
      <c r="HT305" s="18"/>
      <c r="HU305" s="18"/>
      <c r="HV305" s="18"/>
      <c r="HW305" s="18"/>
      <c r="HX305" s="18"/>
      <c r="HY305" s="18"/>
      <c r="HZ305" s="18"/>
      <c r="IA305" s="18"/>
      <c r="IB305" s="18"/>
      <c r="IC305" s="18"/>
      <c r="ID305" s="18"/>
      <c r="IE305" s="18"/>
      <c r="IF305" s="18"/>
      <c r="IG305" s="18"/>
      <c r="IH305" s="18"/>
      <c r="II305" s="18"/>
      <c r="IJ305" s="18"/>
      <c r="IK305" s="18"/>
      <c r="IL305" s="18"/>
      <c r="IM305" s="18"/>
      <c r="IN305" s="18"/>
      <c r="IO305" s="18"/>
      <c r="IP305" s="18"/>
      <c r="IQ305" s="18"/>
      <c r="IR305" s="18"/>
      <c r="IS305" s="18"/>
      <c r="IT305" s="18"/>
      <c r="IU305" s="18"/>
      <c r="IV305" s="18"/>
      <c r="IW305" s="18"/>
      <c r="IX305" s="18"/>
      <c r="IY305" s="18"/>
      <c r="IZ305" s="18"/>
      <c r="JA305" s="18"/>
      <c r="JB305" s="18"/>
      <c r="JC305" s="18"/>
      <c r="JD305" s="18"/>
      <c r="JE305" s="18"/>
      <c r="JF305" s="18"/>
    </row>
    <row r="306" spans="36:266" x14ac:dyDescent="0.3">
      <c r="AJ306" s="24"/>
      <c r="AK306" s="24"/>
      <c r="AL306" s="20"/>
      <c r="AM306" s="23"/>
      <c r="AN306" s="18"/>
      <c r="AO306" s="24"/>
      <c r="AW306" s="71"/>
      <c r="AX306" s="71"/>
      <c r="AY306" s="71"/>
      <c r="BB306" s="25"/>
      <c r="BC306" s="21"/>
      <c r="BG306" s="18"/>
      <c r="BN306" s="22"/>
      <c r="BO306" s="22"/>
      <c r="BP306" s="22"/>
      <c r="BQ306" s="22"/>
      <c r="BR306" s="15"/>
      <c r="CF306" s="15"/>
      <c r="CL306" s="22"/>
      <c r="CM306" s="15"/>
      <c r="CR306" s="22"/>
      <c r="CT306" s="15"/>
      <c r="CW306" s="22"/>
      <c r="DA306" s="15"/>
      <c r="DH306" s="15"/>
      <c r="DJ306" s="22"/>
      <c r="DO306" s="15"/>
      <c r="DV306" s="15"/>
      <c r="EC306" s="15"/>
      <c r="EJ306" s="15"/>
      <c r="EQ306" s="15"/>
      <c r="EX306" s="15"/>
      <c r="FE306" s="15"/>
      <c r="FL306" s="15"/>
      <c r="FS306" s="15"/>
      <c r="FZ306" s="15"/>
      <c r="GG306" s="15"/>
      <c r="GN306" s="15"/>
      <c r="GP306" s="22"/>
      <c r="GQ306" s="22"/>
      <c r="GR306" s="22"/>
      <c r="GS306" s="22"/>
      <c r="GT306" s="22"/>
      <c r="GU306" s="15"/>
      <c r="GV306" s="22"/>
      <c r="GW306" s="22"/>
      <c r="GX306" s="22"/>
      <c r="GY306" s="18"/>
      <c r="GZ306" s="18"/>
      <c r="HA306" s="18"/>
      <c r="HB306" s="18"/>
      <c r="HC306" s="18"/>
      <c r="HD306" s="18"/>
      <c r="HE306" s="18"/>
      <c r="HF306" s="18"/>
      <c r="HG306" s="18"/>
      <c r="HH306" s="18"/>
      <c r="HI306" s="18"/>
      <c r="HJ306" s="18"/>
      <c r="HK306" s="18"/>
      <c r="HL306" s="18"/>
      <c r="HM306" s="18"/>
      <c r="HN306" s="18"/>
      <c r="HO306" s="18"/>
      <c r="HP306" s="18"/>
      <c r="HQ306" s="18"/>
      <c r="HR306" s="18"/>
      <c r="HS306" s="18"/>
      <c r="HT306" s="18"/>
      <c r="HU306" s="18"/>
      <c r="HV306" s="18"/>
      <c r="HW306" s="18"/>
      <c r="HX306" s="18"/>
      <c r="HY306" s="18"/>
      <c r="HZ306" s="18"/>
      <c r="IA306" s="18"/>
      <c r="IB306" s="18"/>
      <c r="IC306" s="18"/>
      <c r="ID306" s="18"/>
      <c r="IE306" s="18"/>
      <c r="IF306" s="18"/>
      <c r="IG306" s="18"/>
      <c r="IH306" s="18"/>
      <c r="II306" s="18"/>
      <c r="IJ306" s="18"/>
      <c r="IK306" s="18"/>
      <c r="IL306" s="18"/>
      <c r="IM306" s="18"/>
      <c r="IN306" s="18"/>
      <c r="IO306" s="18"/>
      <c r="IP306" s="18"/>
      <c r="IQ306" s="18"/>
      <c r="IR306" s="18"/>
      <c r="IS306" s="18"/>
      <c r="IT306" s="18"/>
      <c r="IU306" s="18"/>
      <c r="IV306" s="18"/>
      <c r="IW306" s="18"/>
      <c r="IX306" s="18"/>
      <c r="IY306" s="18"/>
      <c r="IZ306" s="18"/>
      <c r="JA306" s="18"/>
      <c r="JB306" s="18"/>
      <c r="JC306" s="18"/>
      <c r="JD306" s="18"/>
      <c r="JE306" s="18"/>
      <c r="JF306" s="18"/>
    </row>
    <row r="307" spans="36:266" x14ac:dyDescent="0.3">
      <c r="AJ307" s="24"/>
      <c r="AK307" s="24"/>
      <c r="AL307" s="20"/>
      <c r="AM307" s="23"/>
      <c r="AN307" s="18"/>
      <c r="AO307" s="24"/>
      <c r="AW307" s="71"/>
      <c r="AX307" s="71"/>
      <c r="AY307" s="71"/>
      <c r="BB307" s="25"/>
      <c r="BC307" s="21"/>
      <c r="BG307" s="18"/>
      <c r="BN307" s="22"/>
      <c r="BO307" s="22"/>
      <c r="BP307" s="22"/>
      <c r="BQ307" s="22"/>
      <c r="BR307" s="15"/>
      <c r="CF307" s="15"/>
      <c r="CL307" s="22"/>
      <c r="CM307" s="15"/>
      <c r="CR307" s="22"/>
      <c r="CT307" s="15"/>
      <c r="CW307" s="22"/>
      <c r="DA307" s="15"/>
      <c r="DH307" s="15"/>
      <c r="DJ307" s="22"/>
      <c r="DO307" s="15"/>
      <c r="DV307" s="15"/>
      <c r="EC307" s="15"/>
      <c r="EJ307" s="15"/>
      <c r="EQ307" s="15"/>
      <c r="EX307" s="15"/>
      <c r="FE307" s="15"/>
      <c r="FL307" s="15"/>
      <c r="FS307" s="15"/>
      <c r="FZ307" s="15"/>
      <c r="GG307" s="15"/>
      <c r="GN307" s="15"/>
      <c r="GP307" s="22"/>
      <c r="GQ307" s="22"/>
      <c r="GR307" s="22"/>
      <c r="GS307" s="22"/>
      <c r="GT307" s="22"/>
      <c r="GU307" s="15"/>
      <c r="GV307" s="22"/>
      <c r="GW307" s="22"/>
      <c r="GX307" s="22"/>
      <c r="GY307" s="18"/>
      <c r="GZ307" s="18"/>
      <c r="HA307" s="18"/>
      <c r="HB307" s="18"/>
      <c r="HC307" s="18"/>
      <c r="HD307" s="18"/>
      <c r="HE307" s="18"/>
      <c r="HF307" s="18"/>
      <c r="HG307" s="18"/>
      <c r="HH307" s="18"/>
      <c r="HI307" s="18"/>
      <c r="HJ307" s="18"/>
      <c r="HK307" s="18"/>
      <c r="HL307" s="18"/>
      <c r="HM307" s="18"/>
      <c r="HN307" s="18"/>
      <c r="HO307" s="18"/>
      <c r="HP307" s="18"/>
      <c r="HQ307" s="18"/>
      <c r="HR307" s="18"/>
      <c r="HS307" s="18"/>
      <c r="HT307" s="18"/>
      <c r="HU307" s="18"/>
      <c r="HV307" s="18"/>
      <c r="HW307" s="18"/>
      <c r="HX307" s="18"/>
      <c r="HY307" s="18"/>
      <c r="HZ307" s="18"/>
      <c r="IA307" s="18"/>
      <c r="IB307" s="18"/>
      <c r="IC307" s="18"/>
      <c r="ID307" s="18"/>
      <c r="IE307" s="18"/>
      <c r="IF307" s="18"/>
      <c r="IG307" s="18"/>
      <c r="IH307" s="18"/>
      <c r="II307" s="18"/>
      <c r="IJ307" s="18"/>
      <c r="IK307" s="18"/>
      <c r="IL307" s="18"/>
      <c r="IM307" s="18"/>
      <c r="IN307" s="18"/>
      <c r="IO307" s="18"/>
      <c r="IP307" s="18"/>
      <c r="IQ307" s="18"/>
      <c r="IR307" s="18"/>
      <c r="IS307" s="18"/>
      <c r="IT307" s="18"/>
      <c r="IU307" s="18"/>
      <c r="IV307" s="18"/>
      <c r="IW307" s="18"/>
      <c r="IX307" s="18"/>
      <c r="IY307" s="18"/>
      <c r="IZ307" s="18"/>
      <c r="JA307" s="18"/>
      <c r="JB307" s="18"/>
      <c r="JC307" s="18"/>
      <c r="JD307" s="18"/>
      <c r="JE307" s="18"/>
      <c r="JF307" s="18"/>
    </row>
    <row r="308" spans="36:266" x14ac:dyDescent="0.3">
      <c r="AJ308" s="24"/>
      <c r="AK308" s="24"/>
      <c r="AL308" s="20"/>
      <c r="AM308" s="23"/>
      <c r="AN308" s="18"/>
      <c r="AO308" s="24"/>
      <c r="AW308" s="71"/>
      <c r="AX308" s="71"/>
      <c r="AY308" s="71"/>
      <c r="BB308" s="25"/>
      <c r="BC308" s="21"/>
      <c r="BG308" s="18"/>
      <c r="BN308" s="22"/>
      <c r="BO308" s="22"/>
      <c r="BP308" s="22"/>
      <c r="BQ308" s="22"/>
      <c r="BR308" s="15"/>
      <c r="CF308" s="15"/>
      <c r="CL308" s="22"/>
      <c r="CM308" s="15"/>
      <c r="CR308" s="22"/>
      <c r="CT308" s="15"/>
      <c r="CW308" s="22"/>
      <c r="DA308" s="15"/>
      <c r="DH308" s="15"/>
      <c r="DJ308" s="22"/>
      <c r="DO308" s="15"/>
      <c r="DV308" s="15"/>
      <c r="EC308" s="15"/>
      <c r="EJ308" s="15"/>
      <c r="EQ308" s="15"/>
      <c r="EX308" s="15"/>
      <c r="FE308" s="15"/>
      <c r="FL308" s="15"/>
      <c r="FS308" s="15"/>
      <c r="FZ308" s="15"/>
      <c r="GG308" s="15"/>
      <c r="GN308" s="15"/>
      <c r="GP308" s="22"/>
      <c r="GQ308" s="22"/>
      <c r="GR308" s="22"/>
      <c r="GS308" s="22"/>
      <c r="GT308" s="22"/>
      <c r="GU308" s="15"/>
      <c r="GV308" s="22"/>
      <c r="GW308" s="22"/>
      <c r="GX308" s="22"/>
      <c r="GY308" s="18"/>
      <c r="GZ308" s="18"/>
      <c r="HA308" s="18"/>
      <c r="HB308" s="18"/>
      <c r="HC308" s="18"/>
      <c r="HD308" s="18"/>
      <c r="HE308" s="18"/>
      <c r="HF308" s="18"/>
      <c r="HG308" s="18"/>
      <c r="HH308" s="18"/>
      <c r="HI308" s="18"/>
      <c r="HJ308" s="18"/>
      <c r="HK308" s="18"/>
      <c r="HL308" s="18"/>
      <c r="HM308" s="18"/>
      <c r="HN308" s="18"/>
      <c r="HO308" s="18"/>
      <c r="HP308" s="18"/>
      <c r="HQ308" s="18"/>
      <c r="HR308" s="18"/>
      <c r="HS308" s="18"/>
      <c r="HT308" s="18"/>
      <c r="HU308" s="18"/>
      <c r="HV308" s="18"/>
      <c r="HW308" s="18"/>
      <c r="HX308" s="18"/>
      <c r="HY308" s="18"/>
      <c r="HZ308" s="18"/>
      <c r="IA308" s="18"/>
      <c r="IB308" s="18"/>
      <c r="IC308" s="18"/>
      <c r="ID308" s="18"/>
      <c r="IE308" s="18"/>
      <c r="IF308" s="18"/>
      <c r="IG308" s="18"/>
      <c r="IH308" s="18"/>
      <c r="II308" s="18"/>
      <c r="IJ308" s="18"/>
      <c r="IK308" s="18"/>
      <c r="IL308" s="18"/>
      <c r="IM308" s="18"/>
      <c r="IN308" s="18"/>
      <c r="IO308" s="18"/>
      <c r="IP308" s="18"/>
      <c r="IQ308" s="18"/>
      <c r="IR308" s="18"/>
      <c r="IS308" s="18"/>
      <c r="IT308" s="18"/>
      <c r="IU308" s="18"/>
      <c r="IV308" s="18"/>
      <c r="IW308" s="18"/>
      <c r="IX308" s="18"/>
      <c r="IY308" s="18"/>
      <c r="IZ308" s="18"/>
      <c r="JA308" s="18"/>
      <c r="JB308" s="18"/>
      <c r="JC308" s="18"/>
      <c r="JD308" s="18"/>
      <c r="JE308" s="18"/>
      <c r="JF308" s="18"/>
    </row>
    <row r="309" spans="36:266" x14ac:dyDescent="0.3">
      <c r="AJ309" s="24"/>
      <c r="AK309" s="24"/>
      <c r="AL309" s="20"/>
      <c r="AM309" s="23"/>
      <c r="AN309" s="18"/>
      <c r="AO309" s="24"/>
      <c r="AW309" s="71"/>
      <c r="AX309" s="71"/>
      <c r="AY309" s="71"/>
      <c r="BB309" s="25"/>
      <c r="BC309" s="21"/>
      <c r="BG309" s="18"/>
      <c r="BN309" s="22"/>
      <c r="BO309" s="22"/>
      <c r="BP309" s="22"/>
      <c r="BQ309" s="22"/>
      <c r="BR309" s="15"/>
      <c r="CF309" s="15"/>
      <c r="CL309" s="22"/>
      <c r="CM309" s="15"/>
      <c r="CR309" s="22"/>
      <c r="CT309" s="15"/>
      <c r="CW309" s="22"/>
      <c r="DA309" s="15"/>
      <c r="DH309" s="15"/>
      <c r="DJ309" s="22"/>
      <c r="DO309" s="15"/>
      <c r="DV309" s="15"/>
      <c r="EC309" s="15"/>
      <c r="EJ309" s="15"/>
      <c r="EQ309" s="15"/>
      <c r="EX309" s="15"/>
      <c r="FE309" s="15"/>
      <c r="FL309" s="15"/>
      <c r="FS309" s="15"/>
      <c r="FZ309" s="15"/>
      <c r="GG309" s="15"/>
      <c r="GN309" s="15"/>
      <c r="GP309" s="22"/>
      <c r="GQ309" s="22"/>
      <c r="GR309" s="22"/>
      <c r="GS309" s="22"/>
      <c r="GT309" s="22"/>
      <c r="GU309" s="15"/>
      <c r="GV309" s="22"/>
      <c r="GW309" s="22"/>
      <c r="GX309" s="22"/>
      <c r="GY309" s="18"/>
      <c r="GZ309" s="18"/>
      <c r="HA309" s="18"/>
      <c r="HB309" s="18"/>
      <c r="HC309" s="18"/>
      <c r="HD309" s="18"/>
      <c r="HE309" s="18"/>
      <c r="HF309" s="18"/>
      <c r="HG309" s="18"/>
      <c r="HH309" s="18"/>
      <c r="HI309" s="18"/>
      <c r="HJ309" s="18"/>
      <c r="HK309" s="18"/>
      <c r="HL309" s="18"/>
      <c r="HM309" s="18"/>
      <c r="HN309" s="18"/>
      <c r="HO309" s="18"/>
      <c r="HP309" s="18"/>
      <c r="HQ309" s="18"/>
      <c r="HR309" s="18"/>
      <c r="HS309" s="18"/>
      <c r="HT309" s="18"/>
      <c r="HU309" s="18"/>
      <c r="HV309" s="18"/>
      <c r="HW309" s="18"/>
      <c r="HX309" s="18"/>
      <c r="HY309" s="18"/>
      <c r="HZ309" s="18"/>
      <c r="IA309" s="18"/>
      <c r="IB309" s="18"/>
      <c r="IC309" s="18"/>
      <c r="ID309" s="18"/>
      <c r="IE309" s="18"/>
      <c r="IF309" s="18"/>
      <c r="IG309" s="18"/>
      <c r="IH309" s="18"/>
      <c r="II309" s="18"/>
      <c r="IJ309" s="18"/>
      <c r="IK309" s="18"/>
      <c r="IL309" s="18"/>
      <c r="IM309" s="18"/>
      <c r="IN309" s="18"/>
      <c r="IO309" s="18"/>
      <c r="IP309" s="18"/>
      <c r="IQ309" s="18"/>
      <c r="IR309" s="18"/>
      <c r="IS309" s="18"/>
      <c r="IT309" s="18"/>
      <c r="IU309" s="18"/>
      <c r="IV309" s="18"/>
      <c r="IW309" s="18"/>
      <c r="IX309" s="18"/>
      <c r="IY309" s="18"/>
      <c r="IZ309" s="18"/>
      <c r="JA309" s="18"/>
      <c r="JB309" s="18"/>
      <c r="JC309" s="18"/>
      <c r="JD309" s="18"/>
      <c r="JE309" s="18"/>
      <c r="JF309" s="18"/>
    </row>
    <row r="310" spans="36:266" x14ac:dyDescent="0.3">
      <c r="AJ310" s="24"/>
      <c r="AK310" s="24"/>
      <c r="AL310" s="20"/>
      <c r="AM310" s="23"/>
      <c r="AN310" s="18"/>
      <c r="AO310" s="24"/>
      <c r="AW310" s="71"/>
      <c r="AX310" s="71"/>
      <c r="AY310" s="71"/>
      <c r="BB310" s="25"/>
      <c r="BC310" s="21"/>
      <c r="BG310" s="18"/>
      <c r="BN310" s="22"/>
      <c r="BO310" s="22"/>
      <c r="BP310" s="22"/>
      <c r="BQ310" s="22"/>
      <c r="BR310" s="15"/>
      <c r="CF310" s="15"/>
      <c r="CL310" s="22"/>
      <c r="CM310" s="15"/>
      <c r="CR310" s="22"/>
      <c r="CT310" s="15"/>
      <c r="CW310" s="22"/>
      <c r="DA310" s="15"/>
      <c r="DH310" s="15"/>
      <c r="DJ310" s="22"/>
      <c r="DO310" s="15"/>
      <c r="DV310" s="15"/>
      <c r="EC310" s="15"/>
      <c r="EJ310" s="15"/>
      <c r="EQ310" s="15"/>
      <c r="EX310" s="15"/>
      <c r="FE310" s="15"/>
      <c r="FL310" s="15"/>
      <c r="FS310" s="15"/>
      <c r="FZ310" s="15"/>
      <c r="GG310" s="15"/>
      <c r="GN310" s="15"/>
      <c r="GP310" s="22"/>
      <c r="GQ310" s="22"/>
      <c r="GR310" s="22"/>
      <c r="GS310" s="22"/>
      <c r="GT310" s="22"/>
      <c r="GU310" s="15"/>
      <c r="GV310" s="22"/>
      <c r="GW310" s="22"/>
      <c r="GX310" s="22"/>
      <c r="GY310" s="18"/>
      <c r="GZ310" s="18"/>
      <c r="HA310" s="18"/>
      <c r="HB310" s="18"/>
      <c r="HC310" s="18"/>
      <c r="HD310" s="18"/>
      <c r="HE310" s="18"/>
      <c r="HF310" s="18"/>
      <c r="HG310" s="18"/>
      <c r="HH310" s="18"/>
      <c r="HI310" s="18"/>
      <c r="HJ310" s="18"/>
      <c r="HK310" s="18"/>
      <c r="HL310" s="18"/>
      <c r="HM310" s="18"/>
      <c r="HN310" s="18"/>
      <c r="HO310" s="18"/>
      <c r="HP310" s="18"/>
      <c r="HQ310" s="18"/>
      <c r="HR310" s="18"/>
      <c r="HS310" s="18"/>
      <c r="HT310" s="18"/>
      <c r="HU310" s="18"/>
      <c r="HV310" s="18"/>
      <c r="HW310" s="18"/>
      <c r="HX310" s="18"/>
      <c r="HY310" s="18"/>
      <c r="HZ310" s="18"/>
      <c r="IA310" s="18"/>
      <c r="IB310" s="18"/>
      <c r="IC310" s="18"/>
      <c r="ID310" s="18"/>
      <c r="IE310" s="18"/>
      <c r="IF310" s="18"/>
      <c r="IG310" s="18"/>
      <c r="IH310" s="18"/>
      <c r="II310" s="18"/>
      <c r="IJ310" s="18"/>
      <c r="IK310" s="18"/>
      <c r="IL310" s="18"/>
      <c r="IM310" s="18"/>
      <c r="IN310" s="18"/>
      <c r="IO310" s="18"/>
      <c r="IP310" s="18"/>
      <c r="IQ310" s="18"/>
      <c r="IR310" s="18"/>
      <c r="IS310" s="18"/>
      <c r="IT310" s="18"/>
      <c r="IU310" s="18"/>
      <c r="IV310" s="18"/>
      <c r="IW310" s="18"/>
      <c r="IX310" s="18"/>
      <c r="IY310" s="18"/>
      <c r="IZ310" s="18"/>
      <c r="JA310" s="18"/>
      <c r="JB310" s="18"/>
      <c r="JC310" s="18"/>
      <c r="JD310" s="18"/>
      <c r="JE310" s="18"/>
      <c r="JF310" s="18"/>
    </row>
    <row r="311" spans="36:266" x14ac:dyDescent="0.3">
      <c r="AJ311" s="24"/>
      <c r="AK311" s="24"/>
      <c r="AL311" s="20"/>
      <c r="AM311" s="23"/>
      <c r="AN311" s="18"/>
      <c r="AO311" s="24"/>
      <c r="AW311" s="71"/>
      <c r="AX311" s="71"/>
      <c r="AY311" s="71"/>
      <c r="BB311" s="25"/>
      <c r="BC311" s="21"/>
      <c r="BG311" s="18"/>
      <c r="BN311" s="22"/>
      <c r="BO311" s="22"/>
      <c r="BP311" s="22"/>
      <c r="BQ311" s="22"/>
      <c r="BR311" s="15"/>
      <c r="CF311" s="15"/>
      <c r="CL311" s="22"/>
      <c r="CM311" s="15"/>
      <c r="CR311" s="22"/>
      <c r="CT311" s="15"/>
      <c r="CW311" s="22"/>
      <c r="DA311" s="15"/>
      <c r="DH311" s="15"/>
      <c r="DJ311" s="22"/>
      <c r="DO311" s="15"/>
      <c r="DV311" s="15"/>
      <c r="EC311" s="15"/>
      <c r="EJ311" s="15"/>
      <c r="EQ311" s="15"/>
      <c r="EX311" s="15"/>
      <c r="FE311" s="15"/>
      <c r="FL311" s="15"/>
      <c r="FS311" s="15"/>
      <c r="FZ311" s="15"/>
      <c r="GG311" s="15"/>
      <c r="GN311" s="15"/>
      <c r="GP311" s="22"/>
      <c r="GQ311" s="22"/>
      <c r="GR311" s="22"/>
      <c r="GS311" s="22"/>
      <c r="GT311" s="22"/>
      <c r="GU311" s="15"/>
      <c r="GV311" s="22"/>
      <c r="GW311" s="22"/>
      <c r="GX311" s="22"/>
      <c r="GY311" s="18"/>
      <c r="GZ311" s="18"/>
      <c r="HA311" s="18"/>
      <c r="HB311" s="18"/>
      <c r="HC311" s="18"/>
      <c r="HD311" s="18"/>
      <c r="HE311" s="18"/>
      <c r="HF311" s="18"/>
      <c r="HG311" s="18"/>
      <c r="HH311" s="18"/>
      <c r="HI311" s="18"/>
      <c r="HJ311" s="18"/>
      <c r="HK311" s="18"/>
      <c r="HL311" s="18"/>
      <c r="HM311" s="18"/>
      <c r="HN311" s="18"/>
      <c r="HO311" s="18"/>
      <c r="HP311" s="18"/>
      <c r="HQ311" s="18"/>
      <c r="HR311" s="18"/>
      <c r="HS311" s="18"/>
      <c r="HT311" s="18"/>
      <c r="HU311" s="18"/>
      <c r="HV311" s="18"/>
      <c r="HW311" s="18"/>
      <c r="HX311" s="18"/>
      <c r="HY311" s="18"/>
      <c r="HZ311" s="18"/>
      <c r="IA311" s="18"/>
      <c r="IB311" s="18"/>
      <c r="IC311" s="18"/>
      <c r="ID311" s="18"/>
      <c r="IE311" s="18"/>
      <c r="IF311" s="18"/>
      <c r="IG311" s="18"/>
      <c r="IH311" s="18"/>
      <c r="II311" s="18"/>
      <c r="IJ311" s="18"/>
      <c r="IK311" s="18"/>
      <c r="IL311" s="18"/>
      <c r="IM311" s="18"/>
      <c r="IN311" s="18"/>
      <c r="IO311" s="18"/>
      <c r="IP311" s="18"/>
      <c r="IQ311" s="18"/>
      <c r="IR311" s="18"/>
      <c r="IS311" s="18"/>
      <c r="IT311" s="18"/>
      <c r="IU311" s="18"/>
      <c r="IV311" s="18"/>
      <c r="IW311" s="18"/>
      <c r="IX311" s="18"/>
      <c r="IY311" s="18"/>
      <c r="IZ311" s="18"/>
      <c r="JA311" s="18"/>
      <c r="JB311" s="18"/>
      <c r="JC311" s="18"/>
      <c r="JD311" s="18"/>
      <c r="JE311" s="18"/>
      <c r="JF311" s="18"/>
    </row>
    <row r="312" spans="36:266" x14ac:dyDescent="0.3">
      <c r="AJ312" s="24"/>
      <c r="AK312" s="24"/>
      <c r="AL312" s="20"/>
      <c r="AM312" s="23"/>
      <c r="AN312" s="18"/>
      <c r="AO312" s="24"/>
      <c r="AW312" s="71"/>
      <c r="AX312" s="71"/>
      <c r="AY312" s="71"/>
      <c r="BB312" s="25"/>
      <c r="BC312" s="21"/>
      <c r="BG312" s="18"/>
      <c r="BN312" s="22"/>
      <c r="BO312" s="22"/>
      <c r="BP312" s="22"/>
      <c r="BQ312" s="22"/>
      <c r="BR312" s="15"/>
      <c r="CF312" s="15"/>
      <c r="CL312" s="22"/>
      <c r="CM312" s="15"/>
      <c r="CR312" s="22"/>
      <c r="CT312" s="15"/>
      <c r="CW312" s="22"/>
      <c r="DA312" s="15"/>
      <c r="DH312" s="15"/>
      <c r="DJ312" s="22"/>
      <c r="DO312" s="15"/>
      <c r="DV312" s="15"/>
      <c r="EC312" s="15"/>
      <c r="EJ312" s="15"/>
      <c r="EQ312" s="15"/>
      <c r="EX312" s="15"/>
      <c r="FE312" s="15"/>
      <c r="FL312" s="15"/>
      <c r="FS312" s="15"/>
      <c r="FZ312" s="15"/>
      <c r="GG312" s="15"/>
      <c r="GN312" s="15"/>
      <c r="GP312" s="22"/>
      <c r="GQ312" s="22"/>
      <c r="GR312" s="22"/>
      <c r="GS312" s="22"/>
      <c r="GT312" s="22"/>
      <c r="GU312" s="15"/>
      <c r="GV312" s="22"/>
      <c r="GW312" s="22"/>
      <c r="GX312" s="22"/>
      <c r="GY312" s="18"/>
      <c r="GZ312" s="18"/>
      <c r="HA312" s="18"/>
      <c r="HB312" s="18"/>
      <c r="HC312" s="18"/>
      <c r="HD312" s="18"/>
      <c r="HE312" s="18"/>
      <c r="HF312" s="18"/>
      <c r="HG312" s="18"/>
      <c r="HH312" s="18"/>
      <c r="HI312" s="18"/>
      <c r="HJ312" s="18"/>
      <c r="HK312" s="18"/>
      <c r="HL312" s="18"/>
      <c r="HM312" s="18"/>
      <c r="HN312" s="18"/>
      <c r="HO312" s="18"/>
      <c r="HP312" s="18"/>
      <c r="HQ312" s="18"/>
      <c r="HR312" s="18"/>
      <c r="HS312" s="18"/>
      <c r="HT312" s="18"/>
      <c r="HU312" s="18"/>
      <c r="HV312" s="18"/>
      <c r="HW312" s="18"/>
      <c r="HX312" s="18"/>
      <c r="HY312" s="18"/>
      <c r="HZ312" s="18"/>
      <c r="IA312" s="18"/>
      <c r="IB312" s="18"/>
      <c r="IC312" s="18"/>
      <c r="ID312" s="18"/>
      <c r="IE312" s="18"/>
      <c r="IF312" s="18"/>
      <c r="IG312" s="18"/>
      <c r="IH312" s="18"/>
      <c r="II312" s="18"/>
      <c r="IJ312" s="18"/>
      <c r="IK312" s="18"/>
      <c r="IL312" s="18"/>
      <c r="IM312" s="18"/>
      <c r="IN312" s="18"/>
      <c r="IO312" s="18"/>
      <c r="IP312" s="18"/>
      <c r="IQ312" s="18"/>
      <c r="IR312" s="18"/>
      <c r="IS312" s="18"/>
      <c r="IT312" s="18"/>
      <c r="IU312" s="18"/>
      <c r="IV312" s="18"/>
      <c r="IW312" s="18"/>
      <c r="IX312" s="18"/>
      <c r="IY312" s="18"/>
      <c r="IZ312" s="18"/>
      <c r="JA312" s="18"/>
      <c r="JB312" s="18"/>
      <c r="JC312" s="18"/>
      <c r="JD312" s="18"/>
      <c r="JE312" s="18"/>
      <c r="JF312" s="18"/>
    </row>
    <row r="313" spans="36:266" x14ac:dyDescent="0.3">
      <c r="AJ313" s="24"/>
      <c r="AK313" s="24"/>
      <c r="AL313" s="20"/>
      <c r="AM313" s="23"/>
      <c r="AN313" s="18"/>
      <c r="AO313" s="24"/>
      <c r="AW313" s="71"/>
      <c r="AX313" s="71"/>
      <c r="AY313" s="71"/>
      <c r="BB313" s="25"/>
      <c r="BC313" s="21"/>
      <c r="BG313" s="18"/>
      <c r="BN313" s="22"/>
      <c r="BO313" s="22"/>
      <c r="BP313" s="22"/>
      <c r="BQ313" s="22"/>
      <c r="BR313" s="15"/>
      <c r="CF313" s="15"/>
      <c r="CL313" s="22"/>
      <c r="CM313" s="15"/>
      <c r="CR313" s="22"/>
      <c r="CT313" s="15"/>
      <c r="CW313" s="22"/>
      <c r="DA313" s="15"/>
      <c r="DH313" s="15"/>
      <c r="DJ313" s="22"/>
      <c r="DO313" s="15"/>
      <c r="DV313" s="15"/>
      <c r="EC313" s="15"/>
      <c r="EJ313" s="15"/>
      <c r="EQ313" s="15"/>
      <c r="EX313" s="15"/>
      <c r="FE313" s="15"/>
      <c r="FL313" s="15"/>
      <c r="FS313" s="15"/>
      <c r="FZ313" s="15"/>
      <c r="GG313" s="15"/>
      <c r="GN313" s="15"/>
      <c r="GP313" s="22"/>
      <c r="GQ313" s="22"/>
      <c r="GR313" s="22"/>
      <c r="GS313" s="22"/>
      <c r="GT313" s="22"/>
      <c r="GU313" s="15"/>
      <c r="GV313" s="22"/>
      <c r="GW313" s="22"/>
      <c r="GX313" s="22"/>
      <c r="GY313" s="18"/>
      <c r="GZ313" s="18"/>
      <c r="HA313" s="18"/>
      <c r="HB313" s="18"/>
      <c r="HC313" s="18"/>
      <c r="HD313" s="18"/>
      <c r="HE313" s="18"/>
      <c r="HF313" s="18"/>
      <c r="HG313" s="18"/>
      <c r="HH313" s="18"/>
      <c r="HI313" s="18"/>
      <c r="HJ313" s="18"/>
      <c r="HK313" s="18"/>
      <c r="HL313" s="18"/>
      <c r="HM313" s="18"/>
      <c r="HN313" s="18"/>
      <c r="HO313" s="18"/>
      <c r="HP313" s="18"/>
      <c r="HQ313" s="18"/>
      <c r="HR313" s="18"/>
      <c r="HS313" s="18"/>
      <c r="HT313" s="18"/>
      <c r="HU313" s="18"/>
      <c r="HV313" s="18"/>
      <c r="HW313" s="18"/>
      <c r="HX313" s="18"/>
      <c r="HY313" s="18"/>
      <c r="HZ313" s="18"/>
      <c r="IA313" s="18"/>
      <c r="IB313" s="18"/>
      <c r="IC313" s="18"/>
      <c r="ID313" s="18"/>
      <c r="IE313" s="18"/>
      <c r="IF313" s="18"/>
      <c r="IG313" s="18"/>
      <c r="IH313" s="18"/>
      <c r="II313" s="18"/>
      <c r="IJ313" s="18"/>
      <c r="IK313" s="18"/>
      <c r="IL313" s="18"/>
      <c r="IM313" s="18"/>
      <c r="IN313" s="18"/>
      <c r="IO313" s="18"/>
      <c r="IP313" s="18"/>
      <c r="IQ313" s="18"/>
      <c r="IR313" s="18"/>
      <c r="IS313" s="18"/>
      <c r="IT313" s="18"/>
      <c r="IU313" s="18"/>
      <c r="IV313" s="18"/>
      <c r="IW313" s="18"/>
      <c r="IX313" s="18"/>
      <c r="IY313" s="18"/>
      <c r="IZ313" s="18"/>
      <c r="JA313" s="18"/>
      <c r="JB313" s="18"/>
      <c r="JC313" s="18"/>
      <c r="JD313" s="18"/>
      <c r="JE313" s="18"/>
      <c r="JF313" s="18"/>
    </row>
    <row r="314" spans="36:266" x14ac:dyDescent="0.3">
      <c r="AJ314" s="24"/>
      <c r="AK314" s="24"/>
      <c r="AL314" s="20"/>
      <c r="AM314" s="23"/>
      <c r="AN314" s="18"/>
      <c r="AO314" s="24"/>
      <c r="AW314" s="71"/>
      <c r="AX314" s="71"/>
      <c r="AY314" s="71"/>
      <c r="BB314" s="25"/>
      <c r="BC314" s="21"/>
      <c r="BG314" s="18"/>
      <c r="BN314" s="22"/>
      <c r="BO314" s="22"/>
      <c r="BP314" s="22"/>
      <c r="BQ314" s="22"/>
      <c r="BR314" s="15"/>
      <c r="CF314" s="15"/>
      <c r="CL314" s="22"/>
      <c r="CM314" s="15"/>
      <c r="CR314" s="22"/>
      <c r="CT314" s="15"/>
      <c r="CW314" s="22"/>
      <c r="DA314" s="15"/>
      <c r="DH314" s="15"/>
      <c r="DJ314" s="22"/>
      <c r="DO314" s="15"/>
      <c r="DV314" s="15"/>
      <c r="EC314" s="15"/>
      <c r="EJ314" s="15"/>
      <c r="EQ314" s="15"/>
      <c r="EX314" s="15"/>
      <c r="FE314" s="15"/>
      <c r="FL314" s="15"/>
      <c r="FS314" s="15"/>
      <c r="FZ314" s="15"/>
      <c r="GG314" s="15"/>
      <c r="GN314" s="15"/>
      <c r="GP314" s="22"/>
      <c r="GQ314" s="22"/>
      <c r="GR314" s="22"/>
      <c r="GS314" s="22"/>
      <c r="GT314" s="22"/>
      <c r="GU314" s="15"/>
      <c r="GV314" s="22"/>
      <c r="GW314" s="22"/>
      <c r="GX314" s="22"/>
      <c r="GY314" s="18"/>
      <c r="GZ314" s="18"/>
      <c r="HA314" s="18"/>
      <c r="HB314" s="18"/>
      <c r="HC314" s="18"/>
      <c r="HD314" s="18"/>
      <c r="HE314" s="18"/>
      <c r="HF314" s="18"/>
      <c r="HG314" s="18"/>
      <c r="HH314" s="18"/>
      <c r="HI314" s="18"/>
      <c r="HJ314" s="18"/>
      <c r="HK314" s="18"/>
      <c r="HL314" s="18"/>
      <c r="HM314" s="18"/>
      <c r="HN314" s="18"/>
      <c r="HO314" s="18"/>
      <c r="HP314" s="18"/>
      <c r="HQ314" s="18"/>
      <c r="HR314" s="18"/>
      <c r="HS314" s="18"/>
      <c r="HT314" s="18"/>
      <c r="HU314" s="18"/>
      <c r="HV314" s="18"/>
      <c r="HW314" s="18"/>
      <c r="HX314" s="18"/>
      <c r="HY314" s="18"/>
      <c r="HZ314" s="18"/>
      <c r="IA314" s="18"/>
      <c r="IB314" s="18"/>
      <c r="IC314" s="18"/>
      <c r="ID314" s="18"/>
      <c r="IE314" s="18"/>
      <c r="IF314" s="18"/>
      <c r="IG314" s="18"/>
      <c r="IH314" s="18"/>
      <c r="II314" s="18"/>
      <c r="IJ314" s="18"/>
      <c r="IK314" s="18"/>
      <c r="IL314" s="18"/>
      <c r="IM314" s="18"/>
      <c r="IN314" s="18"/>
      <c r="IO314" s="18"/>
      <c r="IP314" s="18"/>
      <c r="IQ314" s="18"/>
      <c r="IR314" s="18"/>
      <c r="IS314" s="18"/>
      <c r="IT314" s="18"/>
      <c r="IU314" s="18"/>
      <c r="IV314" s="18"/>
      <c r="IW314" s="18"/>
      <c r="IX314" s="18"/>
      <c r="IY314" s="18"/>
      <c r="IZ314" s="18"/>
      <c r="JA314" s="18"/>
      <c r="JB314" s="18"/>
      <c r="JC314" s="18"/>
      <c r="JD314" s="18"/>
      <c r="JE314" s="18"/>
      <c r="JF314" s="18"/>
    </row>
    <row r="315" spans="36:266" x14ac:dyDescent="0.3">
      <c r="AJ315" s="24"/>
      <c r="AK315" s="24"/>
      <c r="AL315" s="20"/>
      <c r="AM315" s="23"/>
      <c r="AN315" s="18"/>
      <c r="AO315" s="24"/>
      <c r="AW315" s="71"/>
      <c r="AX315" s="71"/>
      <c r="AY315" s="71"/>
      <c r="BB315" s="25"/>
      <c r="BC315" s="21"/>
      <c r="BG315" s="18"/>
      <c r="BN315" s="22"/>
      <c r="BO315" s="22"/>
      <c r="BP315" s="22"/>
      <c r="BQ315" s="22"/>
      <c r="BR315" s="15"/>
      <c r="CF315" s="15"/>
      <c r="CL315" s="22"/>
      <c r="CM315" s="15"/>
      <c r="CR315" s="22"/>
      <c r="CT315" s="15"/>
      <c r="CW315" s="22"/>
      <c r="DA315" s="15"/>
      <c r="DH315" s="15"/>
      <c r="DJ315" s="22"/>
      <c r="DO315" s="15"/>
      <c r="DV315" s="15"/>
      <c r="EC315" s="15"/>
      <c r="EJ315" s="15"/>
      <c r="EQ315" s="15"/>
      <c r="EX315" s="15"/>
      <c r="FE315" s="15"/>
      <c r="FL315" s="15"/>
      <c r="FS315" s="15"/>
      <c r="FZ315" s="15"/>
      <c r="GG315" s="15"/>
      <c r="GN315" s="15"/>
      <c r="GP315" s="22"/>
      <c r="GQ315" s="22"/>
      <c r="GR315" s="22"/>
      <c r="GS315" s="22"/>
      <c r="GT315" s="22"/>
      <c r="GU315" s="15"/>
      <c r="GV315" s="22"/>
      <c r="GW315" s="22"/>
      <c r="GX315" s="22"/>
      <c r="GY315" s="18"/>
      <c r="GZ315" s="18"/>
      <c r="HA315" s="18"/>
      <c r="HB315" s="18"/>
      <c r="HC315" s="18"/>
      <c r="HD315" s="18"/>
      <c r="HE315" s="18"/>
      <c r="HF315" s="18"/>
      <c r="HG315" s="18"/>
      <c r="HH315" s="18"/>
      <c r="HI315" s="18"/>
      <c r="HJ315" s="18"/>
      <c r="HK315" s="18"/>
      <c r="HL315" s="18"/>
      <c r="HM315" s="18"/>
      <c r="HN315" s="18"/>
      <c r="HO315" s="18"/>
      <c r="HP315" s="18"/>
      <c r="HQ315" s="18"/>
      <c r="HR315" s="18"/>
      <c r="HS315" s="18"/>
      <c r="HT315" s="18"/>
      <c r="HU315" s="18"/>
      <c r="HV315" s="18"/>
      <c r="HW315" s="18"/>
      <c r="HX315" s="18"/>
      <c r="HY315" s="18"/>
      <c r="HZ315" s="18"/>
      <c r="IA315" s="18"/>
      <c r="IB315" s="18"/>
      <c r="IC315" s="18"/>
      <c r="ID315" s="18"/>
      <c r="IE315" s="18"/>
      <c r="IF315" s="18"/>
      <c r="IG315" s="18"/>
      <c r="IH315" s="18"/>
      <c r="II315" s="18"/>
      <c r="IJ315" s="18"/>
      <c r="IK315" s="18"/>
      <c r="IL315" s="18"/>
      <c r="IM315" s="18"/>
      <c r="IN315" s="18"/>
      <c r="IO315" s="18"/>
      <c r="IP315" s="18"/>
      <c r="IQ315" s="18"/>
      <c r="IR315" s="18"/>
      <c r="IS315" s="18"/>
      <c r="IT315" s="18"/>
      <c r="IU315" s="18"/>
      <c r="IV315" s="18"/>
      <c r="IW315" s="18"/>
      <c r="IX315" s="18"/>
      <c r="IY315" s="18"/>
      <c r="IZ315" s="18"/>
      <c r="JA315" s="18"/>
      <c r="JB315" s="18"/>
      <c r="JC315" s="18"/>
      <c r="JD315" s="18"/>
      <c r="JE315" s="18"/>
      <c r="JF315" s="18"/>
    </row>
    <row r="316" spans="36:266" x14ac:dyDescent="0.3">
      <c r="AJ316" s="24"/>
      <c r="AK316" s="24"/>
      <c r="AL316" s="20"/>
      <c r="AM316" s="23"/>
      <c r="AN316" s="18"/>
      <c r="AO316" s="24"/>
      <c r="AW316" s="71"/>
      <c r="AX316" s="71"/>
      <c r="AY316" s="71"/>
      <c r="BB316" s="25"/>
      <c r="BC316" s="21"/>
      <c r="BG316" s="18"/>
      <c r="BN316" s="22"/>
      <c r="BO316" s="22"/>
      <c r="BP316" s="22"/>
      <c r="BQ316" s="22"/>
      <c r="BR316" s="15"/>
      <c r="CF316" s="15"/>
      <c r="CL316" s="22"/>
      <c r="CM316" s="15"/>
      <c r="CR316" s="22"/>
      <c r="CT316" s="15"/>
      <c r="CW316" s="22"/>
      <c r="DA316" s="15"/>
      <c r="DH316" s="15"/>
      <c r="DJ316" s="22"/>
      <c r="DO316" s="15"/>
      <c r="DV316" s="15"/>
      <c r="EC316" s="15"/>
      <c r="EJ316" s="15"/>
      <c r="EQ316" s="15"/>
      <c r="EX316" s="15"/>
      <c r="FE316" s="15"/>
      <c r="FL316" s="15"/>
      <c r="FS316" s="15"/>
      <c r="FZ316" s="15"/>
      <c r="GG316" s="15"/>
      <c r="GN316" s="15"/>
      <c r="GP316" s="22"/>
      <c r="GQ316" s="22"/>
      <c r="GR316" s="22"/>
      <c r="GS316" s="22"/>
      <c r="GT316" s="22"/>
      <c r="GU316" s="15"/>
      <c r="GV316" s="22"/>
      <c r="GW316" s="22"/>
      <c r="GX316" s="22"/>
      <c r="GY316" s="18"/>
      <c r="GZ316" s="18"/>
      <c r="HA316" s="18"/>
      <c r="HB316" s="18"/>
      <c r="HC316" s="18"/>
      <c r="HD316" s="18"/>
      <c r="HE316" s="18"/>
      <c r="HF316" s="18"/>
      <c r="HG316" s="18"/>
      <c r="HH316" s="18"/>
      <c r="HI316" s="18"/>
      <c r="HJ316" s="18"/>
      <c r="HK316" s="18"/>
      <c r="HL316" s="18"/>
      <c r="HM316" s="18"/>
      <c r="HN316" s="18"/>
      <c r="HO316" s="18"/>
      <c r="HP316" s="18"/>
      <c r="HQ316" s="18"/>
      <c r="HR316" s="18"/>
      <c r="HS316" s="18"/>
      <c r="HT316" s="18"/>
      <c r="HU316" s="18"/>
      <c r="HV316" s="18"/>
      <c r="HW316" s="18"/>
      <c r="HX316" s="18"/>
      <c r="HY316" s="18"/>
      <c r="HZ316" s="18"/>
      <c r="IA316" s="18"/>
      <c r="IB316" s="18"/>
      <c r="IC316" s="18"/>
      <c r="ID316" s="18"/>
      <c r="IE316" s="18"/>
      <c r="IF316" s="18"/>
      <c r="IG316" s="18"/>
      <c r="IH316" s="18"/>
      <c r="II316" s="18"/>
      <c r="IJ316" s="18"/>
      <c r="IK316" s="18"/>
      <c r="IL316" s="18"/>
      <c r="IM316" s="18"/>
      <c r="IN316" s="18"/>
      <c r="IO316" s="18"/>
      <c r="IP316" s="18"/>
      <c r="IQ316" s="18"/>
      <c r="IR316" s="18"/>
      <c r="IS316" s="18"/>
      <c r="IT316" s="18"/>
      <c r="IU316" s="18"/>
      <c r="IV316" s="18"/>
      <c r="IW316" s="18"/>
      <c r="IX316" s="18"/>
      <c r="IY316" s="18"/>
      <c r="IZ316" s="18"/>
      <c r="JA316" s="18"/>
      <c r="JB316" s="18"/>
      <c r="JC316" s="18"/>
      <c r="JD316" s="18"/>
      <c r="JE316" s="18"/>
      <c r="JF316" s="18"/>
    </row>
    <row r="317" spans="36:266" x14ac:dyDescent="0.3">
      <c r="AJ317" s="24"/>
      <c r="AK317" s="24"/>
      <c r="AL317" s="20"/>
      <c r="AM317" s="23"/>
      <c r="AN317" s="18"/>
      <c r="AO317" s="24"/>
      <c r="AW317" s="71"/>
      <c r="AX317" s="71"/>
      <c r="AY317" s="71"/>
      <c r="BB317" s="25"/>
      <c r="BC317" s="21"/>
      <c r="BG317" s="18"/>
      <c r="BN317" s="22"/>
      <c r="BO317" s="22"/>
      <c r="BP317" s="22"/>
      <c r="BQ317" s="22"/>
      <c r="BR317" s="15"/>
      <c r="CF317" s="15"/>
      <c r="CL317" s="22"/>
      <c r="CM317" s="15"/>
      <c r="CR317" s="22"/>
      <c r="CT317" s="15"/>
      <c r="CW317" s="22"/>
      <c r="DA317" s="15"/>
      <c r="DH317" s="15"/>
      <c r="DJ317" s="22"/>
      <c r="DO317" s="15"/>
      <c r="DV317" s="15"/>
      <c r="EC317" s="15"/>
      <c r="EJ317" s="15"/>
      <c r="EQ317" s="15"/>
      <c r="EX317" s="15"/>
      <c r="FE317" s="15"/>
      <c r="FL317" s="15"/>
      <c r="FS317" s="15"/>
      <c r="FZ317" s="15"/>
      <c r="GG317" s="15"/>
      <c r="GN317" s="15"/>
      <c r="GP317" s="22"/>
      <c r="GQ317" s="22"/>
      <c r="GR317" s="22"/>
      <c r="GS317" s="22"/>
      <c r="GT317" s="22"/>
      <c r="GU317" s="15"/>
      <c r="GV317" s="22"/>
      <c r="GW317" s="22"/>
      <c r="GX317" s="22"/>
      <c r="GY317" s="18"/>
      <c r="GZ317" s="18"/>
      <c r="HA317" s="18"/>
      <c r="HB317" s="18"/>
      <c r="HC317" s="18"/>
      <c r="HD317" s="18"/>
      <c r="HE317" s="18"/>
      <c r="HF317" s="18"/>
      <c r="HG317" s="18"/>
      <c r="HH317" s="18"/>
      <c r="HI317" s="18"/>
      <c r="HJ317" s="18"/>
      <c r="HK317" s="18"/>
      <c r="HL317" s="18"/>
      <c r="HM317" s="18"/>
      <c r="HN317" s="18"/>
      <c r="HO317" s="18"/>
      <c r="HP317" s="18"/>
      <c r="HQ317" s="18"/>
      <c r="HR317" s="18"/>
      <c r="HS317" s="18"/>
      <c r="HT317" s="18"/>
      <c r="HU317" s="18"/>
      <c r="HV317" s="18"/>
      <c r="HW317" s="18"/>
      <c r="HX317" s="18"/>
      <c r="HY317" s="18"/>
      <c r="HZ317" s="18"/>
      <c r="IA317" s="18"/>
      <c r="IB317" s="18"/>
      <c r="IC317" s="18"/>
      <c r="ID317" s="18"/>
      <c r="IE317" s="18"/>
      <c r="IF317" s="18"/>
      <c r="IG317" s="18"/>
      <c r="IH317" s="18"/>
      <c r="II317" s="18"/>
      <c r="IJ317" s="18"/>
      <c r="IK317" s="18"/>
      <c r="IL317" s="18"/>
      <c r="IM317" s="18"/>
      <c r="IN317" s="18"/>
      <c r="IO317" s="18"/>
      <c r="IP317" s="18"/>
      <c r="IQ317" s="18"/>
      <c r="IR317" s="18"/>
      <c r="IS317" s="18"/>
      <c r="IT317" s="18"/>
      <c r="IU317" s="18"/>
      <c r="IV317" s="18"/>
      <c r="IW317" s="18"/>
      <c r="IX317" s="18"/>
      <c r="IY317" s="18"/>
      <c r="IZ317" s="18"/>
      <c r="JA317" s="18"/>
      <c r="JB317" s="18"/>
      <c r="JC317" s="18"/>
      <c r="JD317" s="18"/>
      <c r="JE317" s="18"/>
      <c r="JF317" s="18"/>
    </row>
    <row r="318" spans="36:266" x14ac:dyDescent="0.3">
      <c r="AJ318" s="24"/>
      <c r="AK318" s="24"/>
      <c r="AL318" s="20"/>
      <c r="AM318" s="23"/>
      <c r="AN318" s="18"/>
      <c r="AO318" s="24"/>
      <c r="AW318" s="71"/>
      <c r="AX318" s="71"/>
      <c r="AY318" s="71"/>
      <c r="BB318" s="25"/>
      <c r="BC318" s="21"/>
      <c r="BG318" s="18"/>
      <c r="BN318" s="22"/>
      <c r="BO318" s="22"/>
      <c r="BP318" s="22"/>
      <c r="BQ318" s="22"/>
      <c r="BR318" s="15"/>
      <c r="CF318" s="15"/>
      <c r="CL318" s="22"/>
      <c r="CM318" s="15"/>
      <c r="CR318" s="22"/>
      <c r="CT318" s="15"/>
      <c r="CW318" s="22"/>
      <c r="DA318" s="15"/>
      <c r="DH318" s="15"/>
      <c r="DJ318" s="22"/>
      <c r="DO318" s="15"/>
      <c r="DV318" s="15"/>
      <c r="EC318" s="15"/>
      <c r="EJ318" s="15"/>
      <c r="EQ318" s="15"/>
      <c r="EX318" s="15"/>
      <c r="FE318" s="15"/>
      <c r="FL318" s="15"/>
      <c r="FS318" s="15"/>
      <c r="FZ318" s="15"/>
      <c r="GG318" s="15"/>
      <c r="GN318" s="15"/>
      <c r="GP318" s="22"/>
      <c r="GQ318" s="22"/>
      <c r="GR318" s="22"/>
      <c r="GS318" s="22"/>
      <c r="GT318" s="22"/>
      <c r="GU318" s="15"/>
      <c r="GV318" s="22"/>
      <c r="GW318" s="22"/>
      <c r="GX318" s="22"/>
      <c r="GY318" s="18"/>
      <c r="GZ318" s="18"/>
      <c r="HA318" s="18"/>
      <c r="HB318" s="18"/>
      <c r="HC318" s="18"/>
      <c r="HD318" s="18"/>
      <c r="HE318" s="18"/>
      <c r="HF318" s="18"/>
      <c r="HG318" s="18"/>
      <c r="HH318" s="18"/>
      <c r="HI318" s="18"/>
      <c r="HJ318" s="18"/>
      <c r="HK318" s="18"/>
      <c r="HL318" s="18"/>
      <c r="HM318" s="18"/>
      <c r="HN318" s="18"/>
      <c r="HO318" s="18"/>
      <c r="HP318" s="18"/>
      <c r="HQ318" s="18"/>
      <c r="HR318" s="18"/>
      <c r="HS318" s="18"/>
      <c r="HT318" s="18"/>
      <c r="HU318" s="18"/>
      <c r="HV318" s="18"/>
      <c r="HW318" s="18"/>
      <c r="HX318" s="18"/>
      <c r="HY318" s="18"/>
      <c r="HZ318" s="18"/>
      <c r="IA318" s="18"/>
      <c r="IB318" s="18"/>
      <c r="IC318" s="18"/>
      <c r="ID318" s="18"/>
      <c r="IE318" s="18"/>
      <c r="IF318" s="18"/>
      <c r="IG318" s="18"/>
      <c r="IH318" s="18"/>
      <c r="II318" s="18"/>
      <c r="IJ318" s="18"/>
      <c r="IK318" s="18"/>
      <c r="IL318" s="18"/>
      <c r="IM318" s="18"/>
      <c r="IN318" s="18"/>
      <c r="IO318" s="18"/>
      <c r="IP318" s="18"/>
      <c r="IQ318" s="18"/>
      <c r="IR318" s="18"/>
      <c r="IS318" s="18"/>
      <c r="IT318" s="18"/>
      <c r="IU318" s="18"/>
      <c r="IV318" s="18"/>
      <c r="IW318" s="18"/>
      <c r="IX318" s="18"/>
      <c r="IY318" s="18"/>
      <c r="IZ318" s="18"/>
      <c r="JA318" s="18"/>
      <c r="JB318" s="18"/>
      <c r="JC318" s="18"/>
      <c r="JD318" s="18"/>
      <c r="JE318" s="18"/>
      <c r="JF318" s="18"/>
    </row>
    <row r="319" spans="36:266" x14ac:dyDescent="0.3">
      <c r="AJ319" s="24"/>
      <c r="AK319" s="24"/>
      <c r="AL319" s="20"/>
      <c r="AM319" s="23"/>
      <c r="AN319" s="18"/>
      <c r="AO319" s="24"/>
      <c r="AW319" s="71"/>
      <c r="AX319" s="71"/>
      <c r="AY319" s="71"/>
      <c r="BB319" s="25"/>
      <c r="BC319" s="21"/>
      <c r="BG319" s="18"/>
      <c r="BN319" s="22"/>
      <c r="BO319" s="22"/>
      <c r="BP319" s="22"/>
      <c r="BQ319" s="22"/>
      <c r="BR319" s="15"/>
      <c r="CF319" s="15"/>
      <c r="CL319" s="22"/>
      <c r="CM319" s="15"/>
      <c r="CR319" s="22"/>
      <c r="CT319" s="15"/>
      <c r="CW319" s="22"/>
      <c r="DA319" s="15"/>
      <c r="DH319" s="15"/>
      <c r="DJ319" s="22"/>
      <c r="DO319" s="15"/>
      <c r="DV319" s="15"/>
      <c r="EC319" s="15"/>
      <c r="EJ319" s="15"/>
      <c r="EQ319" s="15"/>
      <c r="EX319" s="15"/>
      <c r="FE319" s="15"/>
      <c r="FL319" s="15"/>
      <c r="FS319" s="15"/>
      <c r="FZ319" s="15"/>
      <c r="GG319" s="15"/>
      <c r="GN319" s="15"/>
      <c r="GP319" s="22"/>
      <c r="GQ319" s="22"/>
      <c r="GR319" s="22"/>
      <c r="GS319" s="22"/>
      <c r="GT319" s="22"/>
      <c r="GU319" s="15"/>
      <c r="GV319" s="22"/>
      <c r="GW319" s="22"/>
      <c r="GX319" s="22"/>
      <c r="GY319" s="18"/>
      <c r="GZ319" s="18"/>
      <c r="HA319" s="18"/>
      <c r="HB319" s="18"/>
      <c r="HC319" s="18"/>
      <c r="HD319" s="18"/>
      <c r="HE319" s="18"/>
      <c r="HF319" s="18"/>
      <c r="HG319" s="18"/>
      <c r="HH319" s="18"/>
      <c r="HI319" s="18"/>
      <c r="HJ319" s="18"/>
      <c r="HK319" s="18"/>
      <c r="HL319" s="18"/>
      <c r="HM319" s="18"/>
      <c r="HN319" s="18"/>
      <c r="HO319" s="18"/>
      <c r="HP319" s="18"/>
      <c r="HQ319" s="18"/>
      <c r="HR319" s="18"/>
      <c r="HS319" s="18"/>
      <c r="HT319" s="18"/>
      <c r="HU319" s="18"/>
      <c r="HV319" s="18"/>
      <c r="HW319" s="18"/>
      <c r="HX319" s="18"/>
      <c r="HY319" s="18"/>
      <c r="HZ319" s="18"/>
      <c r="IA319" s="18"/>
      <c r="IB319" s="18"/>
      <c r="IC319" s="18"/>
      <c r="ID319" s="18"/>
      <c r="IE319" s="18"/>
      <c r="IF319" s="18"/>
      <c r="IG319" s="18"/>
      <c r="IH319" s="18"/>
      <c r="II319" s="18"/>
      <c r="IJ319" s="18"/>
      <c r="IK319" s="18"/>
      <c r="IL319" s="18"/>
      <c r="IM319" s="18"/>
      <c r="IN319" s="18"/>
      <c r="IO319" s="18"/>
      <c r="IP319" s="18"/>
      <c r="IQ319" s="18"/>
      <c r="IR319" s="18"/>
      <c r="IS319" s="18"/>
      <c r="IT319" s="18"/>
      <c r="IU319" s="18"/>
      <c r="IV319" s="18"/>
      <c r="IW319" s="18"/>
      <c r="IX319" s="18"/>
      <c r="IY319" s="18"/>
      <c r="IZ319" s="18"/>
      <c r="JA319" s="18"/>
      <c r="JB319" s="18"/>
      <c r="JC319" s="18"/>
      <c r="JD319" s="18"/>
      <c r="JE319" s="18"/>
      <c r="JF319" s="18"/>
    </row>
    <row r="320" spans="36:266" x14ac:dyDescent="0.3">
      <c r="AJ320" s="24"/>
      <c r="AK320" s="24"/>
      <c r="AL320" s="20"/>
      <c r="AM320" s="23"/>
      <c r="AN320" s="18"/>
      <c r="AO320" s="24"/>
      <c r="AW320" s="71"/>
      <c r="AX320" s="71"/>
      <c r="AY320" s="71"/>
      <c r="BB320" s="25"/>
      <c r="BC320" s="21"/>
      <c r="BG320" s="18"/>
      <c r="BN320" s="22"/>
      <c r="BO320" s="22"/>
      <c r="BP320" s="22"/>
      <c r="BQ320" s="22"/>
      <c r="BR320" s="15"/>
      <c r="CF320" s="15"/>
      <c r="CL320" s="22"/>
      <c r="CM320" s="15"/>
      <c r="CR320" s="22"/>
      <c r="CT320" s="15"/>
      <c r="CW320" s="22"/>
      <c r="DA320" s="15"/>
      <c r="DH320" s="15"/>
      <c r="DJ320" s="22"/>
      <c r="DO320" s="15"/>
      <c r="DV320" s="15"/>
      <c r="EC320" s="15"/>
      <c r="EJ320" s="15"/>
      <c r="EQ320" s="15"/>
      <c r="EX320" s="15"/>
      <c r="FE320" s="15"/>
      <c r="FL320" s="15"/>
      <c r="FS320" s="15"/>
      <c r="FZ320" s="15"/>
      <c r="GG320" s="15"/>
      <c r="GN320" s="15"/>
      <c r="GP320" s="22"/>
      <c r="GQ320" s="22"/>
      <c r="GR320" s="22"/>
      <c r="GS320" s="22"/>
      <c r="GT320" s="22"/>
      <c r="GU320" s="15"/>
      <c r="GV320" s="22"/>
      <c r="GW320" s="22"/>
      <c r="GX320" s="22"/>
      <c r="GY320" s="18"/>
      <c r="GZ320" s="18"/>
      <c r="HA320" s="18"/>
      <c r="HB320" s="18"/>
      <c r="HC320" s="18"/>
      <c r="HD320" s="18"/>
      <c r="HE320" s="18"/>
      <c r="HF320" s="18"/>
      <c r="HG320" s="18"/>
      <c r="HH320" s="18"/>
      <c r="HI320" s="18"/>
      <c r="HJ320" s="18"/>
      <c r="HK320" s="18"/>
      <c r="HL320" s="18"/>
      <c r="HM320" s="18"/>
      <c r="HN320" s="18"/>
      <c r="HO320" s="18"/>
      <c r="HP320" s="18"/>
      <c r="HQ320" s="18"/>
      <c r="HR320" s="18"/>
      <c r="HS320" s="18"/>
      <c r="HT320" s="18"/>
      <c r="HU320" s="18"/>
      <c r="HV320" s="18"/>
      <c r="HW320" s="18"/>
      <c r="HX320" s="18"/>
      <c r="HY320" s="18"/>
      <c r="HZ320" s="18"/>
      <c r="IA320" s="18"/>
      <c r="IB320" s="18"/>
      <c r="IC320" s="18"/>
      <c r="ID320" s="18"/>
      <c r="IE320" s="18"/>
      <c r="IF320" s="18"/>
      <c r="IG320" s="18"/>
      <c r="IH320" s="18"/>
      <c r="II320" s="18"/>
      <c r="IJ320" s="18"/>
      <c r="IK320" s="18"/>
      <c r="IL320" s="18"/>
      <c r="IM320" s="18"/>
      <c r="IN320" s="18"/>
      <c r="IO320" s="18"/>
      <c r="IP320" s="18"/>
      <c r="IQ320" s="18"/>
      <c r="IR320" s="18"/>
      <c r="IS320" s="18"/>
      <c r="IT320" s="18"/>
      <c r="IU320" s="18"/>
      <c r="IV320" s="18"/>
      <c r="IW320" s="18"/>
      <c r="IX320" s="18"/>
      <c r="IY320" s="18"/>
      <c r="IZ320" s="18"/>
      <c r="JA320" s="18"/>
      <c r="JB320" s="18"/>
      <c r="JC320" s="18"/>
      <c r="JD320" s="18"/>
      <c r="JE320" s="18"/>
      <c r="JF320" s="18"/>
    </row>
    <row r="321" spans="36:266" x14ac:dyDescent="0.3">
      <c r="AJ321" s="24"/>
      <c r="AK321" s="24"/>
      <c r="AL321" s="20"/>
      <c r="AM321" s="23"/>
      <c r="AN321" s="18"/>
      <c r="AO321" s="24"/>
      <c r="AW321" s="71"/>
      <c r="AX321" s="71"/>
      <c r="AY321" s="71"/>
      <c r="BB321" s="25"/>
      <c r="BC321" s="21"/>
      <c r="BG321" s="18"/>
      <c r="BN321" s="22"/>
      <c r="BO321" s="22"/>
      <c r="BP321" s="22"/>
      <c r="BQ321" s="22"/>
      <c r="BR321" s="15"/>
      <c r="CF321" s="15"/>
      <c r="CL321" s="22"/>
      <c r="CM321" s="15"/>
      <c r="CR321" s="22"/>
      <c r="CT321" s="15"/>
      <c r="CW321" s="22"/>
      <c r="DA321" s="15"/>
      <c r="DH321" s="15"/>
      <c r="DJ321" s="22"/>
      <c r="DO321" s="15"/>
      <c r="DV321" s="15"/>
      <c r="EC321" s="15"/>
      <c r="EJ321" s="15"/>
      <c r="EQ321" s="15"/>
      <c r="EX321" s="15"/>
      <c r="FE321" s="15"/>
      <c r="FL321" s="15"/>
      <c r="FS321" s="15"/>
      <c r="FZ321" s="15"/>
      <c r="GG321" s="15"/>
      <c r="GN321" s="15"/>
      <c r="GP321" s="22"/>
      <c r="GQ321" s="22"/>
      <c r="GR321" s="22"/>
      <c r="GS321" s="22"/>
      <c r="GT321" s="22"/>
      <c r="GU321" s="15"/>
      <c r="GV321" s="22"/>
      <c r="GW321" s="22"/>
      <c r="GX321" s="22"/>
      <c r="GY321" s="18"/>
      <c r="GZ321" s="18"/>
      <c r="HA321" s="18"/>
      <c r="HB321" s="18"/>
      <c r="HC321" s="18"/>
      <c r="HD321" s="18"/>
      <c r="HE321" s="18"/>
      <c r="HF321" s="18"/>
      <c r="HG321" s="18"/>
      <c r="HH321" s="18"/>
      <c r="HI321" s="18"/>
      <c r="HJ321" s="18"/>
      <c r="HK321" s="18"/>
      <c r="HL321" s="18"/>
      <c r="HM321" s="18"/>
      <c r="HN321" s="18"/>
      <c r="HO321" s="18"/>
      <c r="HP321" s="18"/>
      <c r="HQ321" s="18"/>
      <c r="HR321" s="18"/>
      <c r="HS321" s="18"/>
      <c r="HT321" s="18"/>
      <c r="HU321" s="18"/>
      <c r="HV321" s="18"/>
      <c r="HW321" s="18"/>
      <c r="HX321" s="18"/>
      <c r="HY321" s="18"/>
      <c r="HZ321" s="18"/>
      <c r="IA321" s="18"/>
      <c r="IB321" s="18"/>
      <c r="IC321" s="18"/>
      <c r="ID321" s="18"/>
      <c r="IE321" s="18"/>
      <c r="IF321" s="18"/>
      <c r="IG321" s="18"/>
      <c r="IH321" s="18"/>
      <c r="II321" s="18"/>
      <c r="IJ321" s="18"/>
      <c r="IK321" s="18"/>
      <c r="IL321" s="18"/>
      <c r="IM321" s="18"/>
      <c r="IN321" s="18"/>
      <c r="IO321" s="18"/>
      <c r="IP321" s="18"/>
      <c r="IQ321" s="18"/>
      <c r="IR321" s="18"/>
      <c r="IS321" s="18"/>
      <c r="IT321" s="18"/>
      <c r="IU321" s="18"/>
      <c r="IV321" s="18"/>
      <c r="IW321" s="18"/>
      <c r="IX321" s="18"/>
      <c r="IY321" s="18"/>
      <c r="IZ321" s="18"/>
      <c r="JA321" s="18"/>
      <c r="JB321" s="18"/>
      <c r="JC321" s="18"/>
      <c r="JD321" s="18"/>
      <c r="JE321" s="18"/>
      <c r="JF321" s="18"/>
    </row>
    <row r="322" spans="36:266" x14ac:dyDescent="0.3">
      <c r="AJ322" s="24"/>
      <c r="AK322" s="24"/>
      <c r="AL322" s="20"/>
      <c r="AM322" s="23"/>
      <c r="AN322" s="18"/>
      <c r="AO322" s="24"/>
      <c r="AW322" s="71"/>
      <c r="AX322" s="71"/>
      <c r="AY322" s="71"/>
      <c r="BB322" s="25"/>
      <c r="BC322" s="21"/>
      <c r="BG322" s="18"/>
      <c r="BN322" s="22"/>
      <c r="BO322" s="22"/>
      <c r="BP322" s="22"/>
      <c r="BQ322" s="22"/>
      <c r="BR322" s="15"/>
      <c r="CF322" s="15"/>
      <c r="CL322" s="22"/>
      <c r="CM322" s="15"/>
      <c r="CR322" s="22"/>
      <c r="CT322" s="15"/>
      <c r="CW322" s="22"/>
      <c r="DA322" s="15"/>
      <c r="DH322" s="15"/>
      <c r="DJ322" s="22"/>
      <c r="DO322" s="15"/>
      <c r="DV322" s="15"/>
      <c r="EC322" s="15"/>
      <c r="EJ322" s="15"/>
      <c r="EQ322" s="15"/>
      <c r="EX322" s="15"/>
      <c r="FE322" s="15"/>
      <c r="FL322" s="15"/>
      <c r="FS322" s="15"/>
      <c r="FZ322" s="15"/>
      <c r="GG322" s="15"/>
      <c r="GN322" s="15"/>
      <c r="GP322" s="22"/>
      <c r="GQ322" s="22"/>
      <c r="GR322" s="22"/>
      <c r="GS322" s="22"/>
      <c r="GT322" s="22"/>
      <c r="GU322" s="15"/>
      <c r="GV322" s="22"/>
      <c r="GW322" s="22"/>
      <c r="GX322" s="22"/>
      <c r="GY322" s="18"/>
      <c r="GZ322" s="18"/>
      <c r="HA322" s="18"/>
      <c r="HB322" s="18"/>
      <c r="HC322" s="18"/>
      <c r="HD322" s="18"/>
      <c r="HE322" s="18"/>
      <c r="HF322" s="18"/>
      <c r="HG322" s="18"/>
      <c r="HH322" s="18"/>
      <c r="HI322" s="18"/>
      <c r="HJ322" s="18"/>
      <c r="HK322" s="18"/>
      <c r="HL322" s="18"/>
      <c r="HM322" s="18"/>
      <c r="HN322" s="18"/>
      <c r="HO322" s="18"/>
      <c r="HP322" s="18"/>
      <c r="HQ322" s="18"/>
      <c r="HR322" s="18"/>
      <c r="HS322" s="18"/>
      <c r="HT322" s="18"/>
      <c r="HU322" s="18"/>
      <c r="HV322" s="18"/>
      <c r="HW322" s="18"/>
      <c r="HX322" s="18"/>
      <c r="HY322" s="18"/>
      <c r="HZ322" s="18"/>
      <c r="IA322" s="18"/>
      <c r="IB322" s="18"/>
      <c r="IC322" s="18"/>
      <c r="ID322" s="18"/>
      <c r="IE322" s="18"/>
      <c r="IF322" s="18"/>
      <c r="IG322" s="18"/>
      <c r="IH322" s="18"/>
      <c r="II322" s="18"/>
      <c r="IJ322" s="18"/>
      <c r="IK322" s="18"/>
      <c r="IL322" s="18"/>
      <c r="IM322" s="18"/>
      <c r="IN322" s="18"/>
      <c r="IO322" s="18"/>
      <c r="IP322" s="18"/>
      <c r="IQ322" s="18"/>
      <c r="IR322" s="18"/>
      <c r="IS322" s="18"/>
      <c r="IT322" s="18"/>
      <c r="IU322" s="18"/>
      <c r="IV322" s="18"/>
      <c r="IW322" s="18"/>
      <c r="IX322" s="18"/>
      <c r="IY322" s="18"/>
      <c r="IZ322" s="18"/>
      <c r="JA322" s="18"/>
      <c r="JB322" s="18"/>
      <c r="JC322" s="18"/>
      <c r="JD322" s="18"/>
      <c r="JE322" s="18"/>
      <c r="JF322" s="18"/>
    </row>
    <row r="323" spans="36:266" x14ac:dyDescent="0.3">
      <c r="AJ323" s="24"/>
      <c r="AK323" s="24"/>
      <c r="AL323" s="20"/>
      <c r="AM323" s="23"/>
      <c r="AN323" s="18"/>
      <c r="AO323" s="24"/>
      <c r="AW323" s="71"/>
      <c r="AX323" s="71"/>
      <c r="AY323" s="71"/>
      <c r="BB323" s="25"/>
      <c r="BC323" s="21"/>
      <c r="BG323" s="18"/>
      <c r="BN323" s="22"/>
      <c r="BO323" s="22"/>
      <c r="BP323" s="22"/>
      <c r="BQ323" s="22"/>
      <c r="BR323" s="15"/>
      <c r="CF323" s="15"/>
      <c r="CL323" s="22"/>
      <c r="CM323" s="15"/>
      <c r="CR323" s="22"/>
      <c r="CT323" s="15"/>
      <c r="CW323" s="22"/>
      <c r="DA323" s="15"/>
      <c r="DH323" s="15"/>
      <c r="DJ323" s="22"/>
      <c r="DO323" s="15"/>
      <c r="DV323" s="15"/>
      <c r="EC323" s="15"/>
      <c r="EJ323" s="15"/>
      <c r="EQ323" s="15"/>
      <c r="EX323" s="15"/>
      <c r="FE323" s="15"/>
      <c r="FL323" s="15"/>
      <c r="FS323" s="15"/>
      <c r="FZ323" s="15"/>
      <c r="GG323" s="15"/>
      <c r="GN323" s="15"/>
      <c r="GP323" s="22"/>
      <c r="GQ323" s="22"/>
      <c r="GR323" s="22"/>
      <c r="GS323" s="22"/>
      <c r="GT323" s="22"/>
      <c r="GU323" s="15"/>
      <c r="GV323" s="22"/>
      <c r="GW323" s="22"/>
      <c r="GX323" s="22"/>
      <c r="GY323" s="18"/>
      <c r="GZ323" s="18"/>
      <c r="HA323" s="18"/>
      <c r="HB323" s="18"/>
      <c r="HC323" s="18"/>
      <c r="HD323" s="18"/>
      <c r="HE323" s="18"/>
      <c r="HF323" s="18"/>
      <c r="HG323" s="18"/>
      <c r="HH323" s="18"/>
      <c r="HI323" s="18"/>
      <c r="HJ323" s="18"/>
      <c r="HK323" s="18"/>
      <c r="HL323" s="18"/>
      <c r="HM323" s="18"/>
      <c r="HN323" s="18"/>
      <c r="HO323" s="18"/>
      <c r="HP323" s="18"/>
      <c r="HQ323" s="18"/>
      <c r="HR323" s="18"/>
      <c r="HS323" s="18"/>
      <c r="HT323" s="18"/>
      <c r="HU323" s="18"/>
      <c r="HV323" s="18"/>
      <c r="HW323" s="18"/>
      <c r="HX323" s="18"/>
      <c r="HY323" s="18"/>
      <c r="HZ323" s="18"/>
      <c r="IA323" s="18"/>
      <c r="IB323" s="18"/>
      <c r="IC323" s="18"/>
      <c r="ID323" s="18"/>
      <c r="IE323" s="18"/>
      <c r="IF323" s="18"/>
      <c r="IG323" s="18"/>
      <c r="IH323" s="18"/>
      <c r="II323" s="18"/>
      <c r="IJ323" s="18"/>
      <c r="IK323" s="18"/>
      <c r="IL323" s="18"/>
      <c r="IM323" s="18"/>
      <c r="IN323" s="18"/>
      <c r="IO323" s="18"/>
      <c r="IP323" s="18"/>
      <c r="IQ323" s="18"/>
      <c r="IR323" s="18"/>
      <c r="IS323" s="18"/>
      <c r="IT323" s="18"/>
      <c r="IU323" s="18"/>
      <c r="IV323" s="18"/>
      <c r="IW323" s="18"/>
      <c r="IX323" s="18"/>
      <c r="IY323" s="18"/>
      <c r="IZ323" s="18"/>
      <c r="JA323" s="18"/>
      <c r="JB323" s="18"/>
      <c r="JC323" s="18"/>
      <c r="JD323" s="18"/>
      <c r="JE323" s="18"/>
      <c r="JF323" s="18"/>
    </row>
    <row r="324" spans="36:266" x14ac:dyDescent="0.3">
      <c r="AJ324" s="24"/>
      <c r="AK324" s="24"/>
      <c r="AL324" s="20"/>
      <c r="AM324" s="23"/>
      <c r="AN324" s="18"/>
      <c r="AO324" s="24"/>
      <c r="AW324" s="71"/>
      <c r="AX324" s="71"/>
      <c r="AY324" s="71"/>
      <c r="BB324" s="25"/>
      <c r="BC324" s="21"/>
      <c r="BG324" s="18"/>
      <c r="BN324" s="22"/>
      <c r="BO324" s="22"/>
      <c r="BP324" s="22"/>
      <c r="BQ324" s="22"/>
      <c r="BR324" s="15"/>
      <c r="CF324" s="15"/>
      <c r="CL324" s="22"/>
      <c r="CM324" s="15"/>
      <c r="CR324" s="22"/>
      <c r="CT324" s="15"/>
      <c r="CW324" s="22"/>
      <c r="DA324" s="15"/>
      <c r="DH324" s="15"/>
      <c r="DJ324" s="22"/>
      <c r="DO324" s="15"/>
      <c r="DV324" s="15"/>
      <c r="EC324" s="15"/>
      <c r="EJ324" s="15"/>
      <c r="EQ324" s="15"/>
      <c r="EX324" s="15"/>
      <c r="FE324" s="15"/>
      <c r="FL324" s="15"/>
      <c r="FS324" s="15"/>
      <c r="FZ324" s="15"/>
      <c r="GG324" s="15"/>
      <c r="GN324" s="15"/>
      <c r="GP324" s="22"/>
      <c r="GQ324" s="22"/>
      <c r="GR324" s="22"/>
      <c r="GS324" s="22"/>
      <c r="GT324" s="22"/>
      <c r="GU324" s="15"/>
      <c r="GV324" s="22"/>
      <c r="GW324" s="22"/>
      <c r="GX324" s="22"/>
      <c r="GY324" s="18"/>
      <c r="GZ324" s="18"/>
      <c r="HA324" s="18"/>
      <c r="HB324" s="18"/>
      <c r="HC324" s="18"/>
      <c r="HD324" s="18"/>
      <c r="HE324" s="18"/>
      <c r="HF324" s="18"/>
      <c r="HG324" s="18"/>
      <c r="HH324" s="18"/>
      <c r="HI324" s="18"/>
      <c r="HJ324" s="18"/>
      <c r="HK324" s="18"/>
      <c r="HL324" s="18"/>
      <c r="HM324" s="18"/>
      <c r="HN324" s="18"/>
      <c r="HO324" s="18"/>
      <c r="HP324" s="18"/>
      <c r="HQ324" s="18"/>
      <c r="HR324" s="18"/>
      <c r="HS324" s="18"/>
      <c r="HT324" s="18"/>
      <c r="HU324" s="18"/>
      <c r="HV324" s="18"/>
      <c r="HW324" s="18"/>
      <c r="HX324" s="18"/>
      <c r="HY324" s="18"/>
      <c r="HZ324" s="18"/>
      <c r="IA324" s="18"/>
      <c r="IB324" s="18"/>
      <c r="IC324" s="18"/>
      <c r="ID324" s="18"/>
      <c r="IE324" s="18"/>
      <c r="IF324" s="18"/>
      <c r="IG324" s="18"/>
      <c r="IH324" s="18"/>
      <c r="II324" s="18"/>
      <c r="IJ324" s="18"/>
      <c r="IK324" s="18"/>
      <c r="IL324" s="18"/>
      <c r="IM324" s="18"/>
      <c r="IN324" s="18"/>
      <c r="IO324" s="18"/>
      <c r="IP324" s="18"/>
      <c r="IQ324" s="18"/>
      <c r="IR324" s="18"/>
      <c r="IS324" s="18"/>
      <c r="IT324" s="18"/>
      <c r="IU324" s="18"/>
      <c r="IV324" s="18"/>
      <c r="IW324" s="18"/>
      <c r="IX324" s="18"/>
      <c r="IY324" s="18"/>
      <c r="IZ324" s="18"/>
      <c r="JA324" s="18"/>
      <c r="JB324" s="18"/>
      <c r="JC324" s="18"/>
      <c r="JD324" s="18"/>
      <c r="JE324" s="18"/>
      <c r="JF324" s="18"/>
    </row>
    <row r="325" spans="36:266" x14ac:dyDescent="0.3">
      <c r="AJ325" s="24"/>
      <c r="AK325" s="24"/>
      <c r="AL325" s="20"/>
      <c r="AM325" s="23"/>
      <c r="AN325" s="18"/>
      <c r="AO325" s="24"/>
      <c r="AW325" s="71"/>
      <c r="AX325" s="71"/>
      <c r="AY325" s="71"/>
      <c r="BB325" s="25"/>
      <c r="BC325" s="21"/>
      <c r="BG325" s="18"/>
      <c r="BN325" s="22"/>
      <c r="BO325" s="22"/>
      <c r="BP325" s="22"/>
      <c r="BQ325" s="22"/>
      <c r="BR325" s="15"/>
      <c r="CF325" s="15"/>
      <c r="CL325" s="22"/>
      <c r="CM325" s="15"/>
      <c r="CR325" s="22"/>
      <c r="CT325" s="15"/>
      <c r="CW325" s="22"/>
      <c r="DA325" s="15"/>
      <c r="DH325" s="15"/>
      <c r="DJ325" s="22"/>
      <c r="DO325" s="15"/>
      <c r="DV325" s="15"/>
      <c r="EC325" s="15"/>
      <c r="EJ325" s="15"/>
      <c r="EQ325" s="15"/>
      <c r="EX325" s="15"/>
      <c r="FE325" s="15"/>
      <c r="FL325" s="15"/>
      <c r="FS325" s="15"/>
      <c r="FZ325" s="15"/>
      <c r="GG325" s="15"/>
      <c r="GN325" s="15"/>
      <c r="GP325" s="22"/>
      <c r="GQ325" s="22"/>
      <c r="GR325" s="22"/>
      <c r="GS325" s="22"/>
      <c r="GT325" s="22"/>
      <c r="GU325" s="15"/>
      <c r="GV325" s="22"/>
      <c r="GW325" s="22"/>
      <c r="GX325" s="22"/>
      <c r="GY325" s="18"/>
      <c r="GZ325" s="18"/>
      <c r="HA325" s="18"/>
      <c r="HB325" s="18"/>
      <c r="HC325" s="18"/>
      <c r="HD325" s="18"/>
      <c r="HE325" s="18"/>
      <c r="HF325" s="18"/>
      <c r="HG325" s="18"/>
      <c r="HH325" s="18"/>
      <c r="HI325" s="18"/>
      <c r="HJ325" s="18"/>
      <c r="HK325" s="18"/>
      <c r="HL325" s="18"/>
      <c r="HM325" s="18"/>
      <c r="HN325" s="18"/>
      <c r="HO325" s="18"/>
      <c r="HP325" s="18"/>
      <c r="HQ325" s="18"/>
      <c r="HR325" s="18"/>
      <c r="HS325" s="18"/>
      <c r="HT325" s="18"/>
      <c r="HU325" s="18"/>
      <c r="HV325" s="18"/>
      <c r="HW325" s="18"/>
      <c r="HX325" s="18"/>
      <c r="HY325" s="18"/>
      <c r="HZ325" s="18"/>
      <c r="IA325" s="18"/>
      <c r="IB325" s="18"/>
      <c r="IC325" s="18"/>
      <c r="ID325" s="18"/>
      <c r="IE325" s="18"/>
      <c r="IF325" s="18"/>
      <c r="IG325" s="18"/>
      <c r="IH325" s="18"/>
      <c r="II325" s="18"/>
      <c r="IJ325" s="18"/>
      <c r="IK325" s="18"/>
      <c r="IL325" s="18"/>
      <c r="IM325" s="18"/>
      <c r="IN325" s="18"/>
      <c r="IO325" s="18"/>
      <c r="IP325" s="18"/>
      <c r="IQ325" s="18"/>
      <c r="IR325" s="18"/>
      <c r="IS325" s="18"/>
      <c r="IT325" s="18"/>
      <c r="IU325" s="18"/>
      <c r="IV325" s="18"/>
      <c r="IW325" s="18"/>
      <c r="IX325" s="18"/>
      <c r="IY325" s="18"/>
      <c r="IZ325" s="18"/>
      <c r="JA325" s="18"/>
      <c r="JB325" s="18"/>
      <c r="JC325" s="18"/>
      <c r="JD325" s="18"/>
      <c r="JE325" s="18"/>
      <c r="JF325" s="18"/>
    </row>
    <row r="326" spans="36:266" x14ac:dyDescent="0.3">
      <c r="AJ326" s="24"/>
      <c r="AK326" s="24"/>
      <c r="AL326" s="20"/>
      <c r="AM326" s="23"/>
      <c r="AN326" s="18"/>
      <c r="AO326" s="24"/>
      <c r="AW326" s="71"/>
      <c r="AX326" s="71"/>
      <c r="AY326" s="71"/>
      <c r="BB326" s="25"/>
      <c r="BC326" s="21"/>
      <c r="BG326" s="18"/>
      <c r="BN326" s="22"/>
      <c r="BO326" s="22"/>
      <c r="BP326" s="22"/>
      <c r="BQ326" s="22"/>
      <c r="BR326" s="15"/>
      <c r="CF326" s="15"/>
      <c r="CL326" s="22"/>
      <c r="CM326" s="15"/>
      <c r="CR326" s="22"/>
      <c r="CT326" s="15"/>
      <c r="CW326" s="22"/>
      <c r="DA326" s="15"/>
      <c r="DH326" s="15"/>
      <c r="DJ326" s="22"/>
      <c r="DO326" s="15"/>
      <c r="DV326" s="15"/>
      <c r="EC326" s="15"/>
      <c r="EJ326" s="15"/>
      <c r="EQ326" s="15"/>
      <c r="EX326" s="15"/>
      <c r="FE326" s="15"/>
      <c r="FL326" s="15"/>
      <c r="FS326" s="15"/>
      <c r="FZ326" s="15"/>
      <c r="GG326" s="15"/>
      <c r="GN326" s="15"/>
      <c r="GP326" s="22"/>
      <c r="GQ326" s="22"/>
      <c r="GR326" s="22"/>
      <c r="GS326" s="22"/>
      <c r="GT326" s="22"/>
      <c r="GU326" s="15"/>
      <c r="GV326" s="22"/>
      <c r="GW326" s="22"/>
      <c r="GX326" s="22"/>
      <c r="GY326" s="18"/>
      <c r="GZ326" s="18"/>
      <c r="HA326" s="18"/>
      <c r="HB326" s="18"/>
      <c r="HC326" s="18"/>
      <c r="HD326" s="18"/>
      <c r="HE326" s="18"/>
      <c r="HF326" s="18"/>
      <c r="HG326" s="18"/>
      <c r="HH326" s="18"/>
      <c r="HI326" s="18"/>
      <c r="HJ326" s="18"/>
      <c r="HK326" s="18"/>
      <c r="HL326" s="18"/>
      <c r="HM326" s="18"/>
      <c r="HN326" s="18"/>
      <c r="HO326" s="18"/>
      <c r="HP326" s="18"/>
      <c r="HQ326" s="18"/>
      <c r="HR326" s="18"/>
      <c r="HS326" s="18"/>
      <c r="HT326" s="18"/>
      <c r="HU326" s="18"/>
      <c r="HV326" s="18"/>
      <c r="HW326" s="18"/>
      <c r="HX326" s="18"/>
      <c r="HY326" s="18"/>
      <c r="HZ326" s="18"/>
      <c r="IA326" s="18"/>
      <c r="IB326" s="18"/>
      <c r="IC326" s="18"/>
      <c r="ID326" s="18"/>
      <c r="IE326" s="18"/>
      <c r="IF326" s="18"/>
      <c r="IG326" s="18"/>
      <c r="IH326" s="18"/>
      <c r="II326" s="18"/>
      <c r="IJ326" s="18"/>
      <c r="IK326" s="18"/>
      <c r="IL326" s="18"/>
      <c r="IM326" s="18"/>
      <c r="IN326" s="18"/>
      <c r="IO326" s="18"/>
      <c r="IP326" s="18"/>
      <c r="IQ326" s="18"/>
      <c r="IR326" s="18"/>
      <c r="IS326" s="18"/>
      <c r="IT326" s="18"/>
      <c r="IU326" s="18"/>
      <c r="IV326" s="18"/>
      <c r="IW326" s="18"/>
      <c r="IX326" s="18"/>
      <c r="IY326" s="18"/>
      <c r="IZ326" s="18"/>
      <c r="JA326" s="18"/>
      <c r="JB326" s="18"/>
      <c r="JC326" s="18"/>
      <c r="JD326" s="18"/>
      <c r="JE326" s="18"/>
      <c r="JF326" s="18"/>
    </row>
    <row r="327" spans="36:266" x14ac:dyDescent="0.3">
      <c r="AJ327" s="24"/>
      <c r="AK327" s="24"/>
      <c r="AL327" s="20"/>
      <c r="AM327" s="23"/>
      <c r="AN327" s="18"/>
      <c r="AO327" s="24"/>
      <c r="AW327" s="71"/>
      <c r="AX327" s="71"/>
      <c r="AY327" s="71"/>
      <c r="BB327" s="25"/>
      <c r="BC327" s="21"/>
      <c r="BG327" s="18"/>
      <c r="BN327" s="22"/>
      <c r="BO327" s="22"/>
      <c r="BP327" s="22"/>
      <c r="BQ327" s="22"/>
      <c r="BR327" s="15"/>
      <c r="CF327" s="15"/>
      <c r="CL327" s="22"/>
      <c r="CM327" s="15"/>
      <c r="CR327" s="22"/>
      <c r="CT327" s="15"/>
      <c r="CW327" s="22"/>
      <c r="DA327" s="15"/>
      <c r="DH327" s="15"/>
      <c r="DJ327" s="22"/>
      <c r="DO327" s="15"/>
      <c r="DV327" s="15"/>
      <c r="EC327" s="15"/>
      <c r="EJ327" s="15"/>
      <c r="EQ327" s="15"/>
      <c r="EX327" s="15"/>
      <c r="FE327" s="15"/>
      <c r="FL327" s="15"/>
      <c r="FS327" s="15"/>
      <c r="FZ327" s="15"/>
      <c r="GG327" s="15"/>
      <c r="GN327" s="15"/>
      <c r="GP327" s="22"/>
      <c r="GQ327" s="22"/>
      <c r="GR327" s="22"/>
      <c r="GS327" s="22"/>
      <c r="GT327" s="22"/>
      <c r="GU327" s="15"/>
      <c r="GV327" s="22"/>
      <c r="GW327" s="22"/>
      <c r="GX327" s="22"/>
      <c r="GY327" s="18"/>
      <c r="GZ327" s="18"/>
      <c r="HA327" s="18"/>
      <c r="HB327" s="18"/>
      <c r="HC327" s="18"/>
      <c r="HD327" s="18"/>
      <c r="HE327" s="18"/>
      <c r="HF327" s="18"/>
      <c r="HG327" s="18"/>
      <c r="HH327" s="18"/>
      <c r="HI327" s="18"/>
      <c r="HJ327" s="18"/>
      <c r="HK327" s="18"/>
      <c r="HL327" s="18"/>
      <c r="HM327" s="18"/>
      <c r="HN327" s="18"/>
      <c r="HO327" s="18"/>
      <c r="HP327" s="18"/>
      <c r="HQ327" s="18"/>
      <c r="HR327" s="18"/>
      <c r="HS327" s="18"/>
      <c r="HT327" s="18"/>
      <c r="HU327" s="18"/>
      <c r="HV327" s="18"/>
      <c r="HW327" s="18"/>
      <c r="HX327" s="18"/>
      <c r="HY327" s="18"/>
      <c r="HZ327" s="18"/>
      <c r="IA327" s="18"/>
      <c r="IB327" s="18"/>
      <c r="IC327" s="18"/>
      <c r="ID327" s="18"/>
      <c r="IE327" s="18"/>
      <c r="IF327" s="18"/>
      <c r="IG327" s="18"/>
      <c r="IH327" s="18"/>
      <c r="II327" s="18"/>
      <c r="IJ327" s="18"/>
      <c r="IK327" s="18"/>
      <c r="IL327" s="18"/>
      <c r="IM327" s="18"/>
      <c r="IN327" s="18"/>
      <c r="IO327" s="18"/>
      <c r="IP327" s="18"/>
      <c r="IQ327" s="18"/>
      <c r="IR327" s="18"/>
      <c r="IS327" s="18"/>
      <c r="IT327" s="18"/>
      <c r="IU327" s="18"/>
      <c r="IV327" s="18"/>
      <c r="IW327" s="18"/>
      <c r="IX327" s="18"/>
      <c r="IY327" s="18"/>
      <c r="IZ327" s="18"/>
      <c r="JA327" s="18"/>
      <c r="JB327" s="18"/>
      <c r="JC327" s="18"/>
      <c r="JD327" s="18"/>
      <c r="JE327" s="18"/>
      <c r="JF327" s="18"/>
    </row>
    <row r="328" spans="36:266" x14ac:dyDescent="0.3">
      <c r="AJ328" s="24"/>
      <c r="AK328" s="24"/>
      <c r="AL328" s="20"/>
      <c r="AM328" s="23"/>
      <c r="AN328" s="18"/>
      <c r="AO328" s="24"/>
      <c r="AW328" s="71"/>
      <c r="AX328" s="71"/>
      <c r="AY328" s="71"/>
      <c r="BB328" s="25"/>
      <c r="BC328" s="21"/>
      <c r="BG328" s="18"/>
      <c r="BN328" s="22"/>
      <c r="BO328" s="22"/>
      <c r="BP328" s="22"/>
      <c r="BQ328" s="22"/>
      <c r="BR328" s="15"/>
      <c r="CF328" s="15"/>
      <c r="CL328" s="22"/>
      <c r="CM328" s="15"/>
      <c r="CR328" s="22"/>
      <c r="CT328" s="15"/>
      <c r="CW328" s="22"/>
      <c r="DA328" s="15"/>
      <c r="DH328" s="15"/>
      <c r="DJ328" s="22"/>
      <c r="DO328" s="15"/>
      <c r="DV328" s="15"/>
      <c r="EC328" s="15"/>
      <c r="EJ328" s="15"/>
      <c r="EQ328" s="15"/>
      <c r="EX328" s="15"/>
      <c r="FE328" s="15"/>
      <c r="FL328" s="15"/>
      <c r="FS328" s="15"/>
      <c r="FZ328" s="15"/>
      <c r="GG328" s="15"/>
      <c r="GN328" s="15"/>
      <c r="GP328" s="22"/>
      <c r="GQ328" s="22"/>
      <c r="GR328" s="22"/>
      <c r="GS328" s="22"/>
      <c r="GT328" s="22"/>
      <c r="GU328" s="15"/>
      <c r="GV328" s="22"/>
      <c r="GW328" s="22"/>
      <c r="GX328" s="22"/>
      <c r="GY328" s="18"/>
      <c r="GZ328" s="18"/>
      <c r="HA328" s="18"/>
      <c r="HB328" s="18"/>
      <c r="HC328" s="18"/>
      <c r="HD328" s="18"/>
      <c r="HE328" s="18"/>
      <c r="HF328" s="18"/>
      <c r="HG328" s="18"/>
      <c r="HH328" s="18"/>
      <c r="HI328" s="18"/>
      <c r="HJ328" s="18"/>
      <c r="HK328" s="18"/>
      <c r="HL328" s="18"/>
      <c r="HM328" s="18"/>
      <c r="HN328" s="18"/>
      <c r="HO328" s="18"/>
      <c r="HP328" s="18"/>
      <c r="HQ328" s="18"/>
      <c r="HR328" s="18"/>
      <c r="HS328" s="18"/>
      <c r="HT328" s="18"/>
      <c r="HU328" s="18"/>
      <c r="HV328" s="18"/>
      <c r="HW328" s="18"/>
      <c r="HX328" s="18"/>
      <c r="HY328" s="18"/>
      <c r="HZ328" s="18"/>
      <c r="IA328" s="18"/>
      <c r="IB328" s="18"/>
      <c r="IC328" s="18"/>
      <c r="ID328" s="18"/>
      <c r="IE328" s="18"/>
      <c r="IF328" s="18"/>
      <c r="IG328" s="18"/>
      <c r="IH328" s="18"/>
      <c r="II328" s="18"/>
      <c r="IJ328" s="18"/>
      <c r="IK328" s="18"/>
      <c r="IL328" s="18"/>
      <c r="IM328" s="18"/>
      <c r="IN328" s="18"/>
      <c r="IO328" s="18"/>
      <c r="IP328" s="18"/>
      <c r="IQ328" s="18"/>
      <c r="IR328" s="18"/>
      <c r="IS328" s="18"/>
      <c r="IT328" s="18"/>
      <c r="IU328" s="18"/>
      <c r="IV328" s="18"/>
      <c r="IW328" s="18"/>
      <c r="IX328" s="18"/>
      <c r="IY328" s="18"/>
      <c r="IZ328" s="18"/>
      <c r="JA328" s="18"/>
      <c r="JB328" s="18"/>
      <c r="JC328" s="18"/>
      <c r="JD328" s="18"/>
      <c r="JE328" s="18"/>
      <c r="JF328" s="18"/>
    </row>
    <row r="329" spans="36:266" x14ac:dyDescent="0.3">
      <c r="AJ329" s="24"/>
      <c r="AK329" s="24"/>
      <c r="AL329" s="20"/>
      <c r="AM329" s="23"/>
      <c r="AN329" s="18"/>
      <c r="AO329" s="24"/>
      <c r="AW329" s="71"/>
      <c r="AX329" s="71"/>
      <c r="AY329" s="71"/>
      <c r="BB329" s="25"/>
      <c r="BC329" s="21"/>
      <c r="BG329" s="18"/>
      <c r="BN329" s="22"/>
      <c r="BO329" s="22"/>
      <c r="BP329" s="22"/>
      <c r="BQ329" s="22"/>
      <c r="BR329" s="15"/>
      <c r="CF329" s="15"/>
      <c r="CL329" s="22"/>
      <c r="CM329" s="15"/>
      <c r="CR329" s="22"/>
      <c r="CT329" s="15"/>
      <c r="CW329" s="22"/>
      <c r="DA329" s="15"/>
      <c r="DH329" s="15"/>
      <c r="DJ329" s="22"/>
      <c r="DO329" s="15"/>
      <c r="DV329" s="15"/>
      <c r="EC329" s="15"/>
      <c r="EJ329" s="15"/>
      <c r="EQ329" s="15"/>
      <c r="EX329" s="15"/>
      <c r="FE329" s="15"/>
      <c r="FL329" s="15"/>
      <c r="FS329" s="15"/>
      <c r="FZ329" s="15"/>
      <c r="GG329" s="15"/>
      <c r="GN329" s="15"/>
      <c r="GP329" s="22"/>
      <c r="GQ329" s="22"/>
      <c r="GR329" s="22"/>
      <c r="GS329" s="22"/>
      <c r="GT329" s="22"/>
      <c r="GU329" s="15"/>
      <c r="GV329" s="22"/>
      <c r="GW329" s="22"/>
      <c r="GX329" s="22"/>
      <c r="GY329" s="18"/>
      <c r="GZ329" s="18"/>
      <c r="HA329" s="18"/>
      <c r="HB329" s="18"/>
      <c r="HC329" s="18"/>
      <c r="HD329" s="18"/>
      <c r="HE329" s="18"/>
      <c r="HF329" s="18"/>
      <c r="HG329" s="18"/>
      <c r="HH329" s="18"/>
      <c r="HI329" s="18"/>
      <c r="HJ329" s="18"/>
      <c r="HK329" s="18"/>
      <c r="HL329" s="18"/>
      <c r="HM329" s="18"/>
      <c r="HN329" s="18"/>
      <c r="HO329" s="18"/>
      <c r="HP329" s="18"/>
      <c r="HQ329" s="18"/>
      <c r="HR329" s="18"/>
      <c r="HS329" s="18"/>
      <c r="HT329" s="18"/>
      <c r="HU329" s="18"/>
      <c r="HV329" s="18"/>
      <c r="HW329" s="18"/>
      <c r="HX329" s="18"/>
      <c r="HY329" s="18"/>
      <c r="HZ329" s="18"/>
      <c r="IA329" s="18"/>
      <c r="IB329" s="18"/>
      <c r="IC329" s="18"/>
      <c r="ID329" s="18"/>
      <c r="IE329" s="18"/>
      <c r="IF329" s="18"/>
      <c r="IG329" s="18"/>
      <c r="IH329" s="18"/>
      <c r="II329" s="18"/>
      <c r="IJ329" s="18"/>
      <c r="IK329" s="18"/>
      <c r="IL329" s="18"/>
      <c r="IM329" s="18"/>
      <c r="IN329" s="18"/>
      <c r="IO329" s="18"/>
      <c r="IP329" s="18"/>
      <c r="IQ329" s="18"/>
      <c r="IR329" s="18"/>
      <c r="IS329" s="18"/>
      <c r="IT329" s="18"/>
      <c r="IU329" s="18"/>
      <c r="IV329" s="18"/>
      <c r="IW329" s="18"/>
      <c r="IX329" s="18"/>
      <c r="IY329" s="18"/>
      <c r="IZ329" s="18"/>
      <c r="JA329" s="18"/>
      <c r="JB329" s="18"/>
      <c r="JC329" s="18"/>
      <c r="JD329" s="18"/>
      <c r="JE329" s="18"/>
      <c r="JF329" s="18"/>
    </row>
    <row r="330" spans="36:266" x14ac:dyDescent="0.3">
      <c r="AJ330" s="24"/>
      <c r="AK330" s="24"/>
      <c r="AL330" s="20"/>
      <c r="AM330" s="23"/>
      <c r="AN330" s="18"/>
      <c r="AO330" s="24"/>
      <c r="AW330" s="71"/>
      <c r="AX330" s="71"/>
      <c r="AY330" s="71"/>
      <c r="BB330" s="25"/>
      <c r="BC330" s="21"/>
      <c r="BG330" s="18"/>
      <c r="BN330" s="22"/>
      <c r="BO330" s="22"/>
      <c r="BP330" s="22"/>
      <c r="BQ330" s="22"/>
      <c r="BR330" s="15"/>
      <c r="CF330" s="15"/>
      <c r="CL330" s="22"/>
      <c r="CM330" s="15"/>
      <c r="CR330" s="22"/>
      <c r="CT330" s="15"/>
      <c r="CW330" s="22"/>
      <c r="DA330" s="15"/>
      <c r="DH330" s="15"/>
      <c r="DJ330" s="22"/>
      <c r="DO330" s="15"/>
      <c r="DV330" s="15"/>
      <c r="EC330" s="15"/>
      <c r="EJ330" s="15"/>
      <c r="EQ330" s="15"/>
      <c r="EX330" s="15"/>
      <c r="FE330" s="15"/>
      <c r="FL330" s="15"/>
      <c r="FS330" s="15"/>
      <c r="FZ330" s="15"/>
      <c r="GG330" s="15"/>
      <c r="GN330" s="15"/>
      <c r="GP330" s="22"/>
      <c r="GQ330" s="22"/>
      <c r="GR330" s="22"/>
      <c r="GS330" s="22"/>
      <c r="GT330" s="22"/>
      <c r="GU330" s="15"/>
      <c r="GV330" s="22"/>
      <c r="GW330" s="22"/>
      <c r="GX330" s="22"/>
      <c r="GY330" s="18"/>
      <c r="GZ330" s="18"/>
      <c r="HA330" s="18"/>
      <c r="HB330" s="18"/>
      <c r="HC330" s="18"/>
      <c r="HD330" s="18"/>
      <c r="HE330" s="18"/>
      <c r="HF330" s="18"/>
      <c r="HG330" s="18"/>
      <c r="HH330" s="18"/>
      <c r="HI330" s="18"/>
      <c r="HJ330" s="18"/>
      <c r="HK330" s="18"/>
      <c r="HL330" s="18"/>
      <c r="HM330" s="18"/>
      <c r="HN330" s="18"/>
      <c r="HO330" s="18"/>
      <c r="HP330" s="18"/>
      <c r="HQ330" s="18"/>
      <c r="HR330" s="18"/>
      <c r="HS330" s="18"/>
      <c r="HT330" s="18"/>
      <c r="HU330" s="18"/>
      <c r="HV330" s="18"/>
      <c r="HW330" s="18"/>
      <c r="HX330" s="18"/>
      <c r="HY330" s="18"/>
      <c r="HZ330" s="18"/>
      <c r="IA330" s="18"/>
      <c r="IB330" s="18"/>
      <c r="IC330" s="18"/>
      <c r="ID330" s="18"/>
      <c r="IE330" s="18"/>
      <c r="IF330" s="18"/>
      <c r="IG330" s="18"/>
      <c r="IH330" s="18"/>
      <c r="II330" s="18"/>
      <c r="IJ330" s="18"/>
      <c r="IK330" s="18"/>
      <c r="IL330" s="18"/>
      <c r="IM330" s="18"/>
      <c r="IN330" s="18"/>
      <c r="IO330" s="18"/>
      <c r="IP330" s="18"/>
      <c r="IQ330" s="18"/>
      <c r="IR330" s="18"/>
      <c r="IS330" s="18"/>
      <c r="IT330" s="18"/>
      <c r="IU330" s="18"/>
      <c r="IV330" s="18"/>
      <c r="IW330" s="18"/>
      <c r="IX330" s="18"/>
      <c r="IY330" s="18"/>
      <c r="IZ330" s="18"/>
      <c r="JA330" s="18"/>
      <c r="JB330" s="18"/>
      <c r="JC330" s="18"/>
      <c r="JD330" s="18"/>
      <c r="JE330" s="18"/>
      <c r="JF330" s="18"/>
    </row>
    <row r="331" spans="36:266" x14ac:dyDescent="0.3">
      <c r="AJ331" s="24"/>
      <c r="AK331" s="24"/>
      <c r="AL331" s="20"/>
      <c r="AM331" s="23"/>
      <c r="AN331" s="18"/>
      <c r="AO331" s="24"/>
      <c r="AW331" s="71"/>
      <c r="AX331" s="71"/>
      <c r="AY331" s="71"/>
      <c r="BB331" s="25"/>
      <c r="BC331" s="21"/>
      <c r="BG331" s="18"/>
      <c r="BN331" s="22"/>
      <c r="BO331" s="22"/>
      <c r="BP331" s="22"/>
      <c r="BQ331" s="22"/>
      <c r="BR331" s="15"/>
      <c r="CF331" s="15"/>
      <c r="CL331" s="22"/>
      <c r="CM331" s="15"/>
      <c r="CR331" s="22"/>
      <c r="CT331" s="15"/>
      <c r="CW331" s="22"/>
      <c r="DA331" s="15"/>
      <c r="DH331" s="15"/>
      <c r="DJ331" s="22"/>
      <c r="DO331" s="15"/>
      <c r="DV331" s="15"/>
      <c r="EC331" s="15"/>
      <c r="EJ331" s="15"/>
      <c r="EQ331" s="15"/>
      <c r="EX331" s="15"/>
      <c r="FE331" s="15"/>
      <c r="FL331" s="15"/>
      <c r="FS331" s="15"/>
      <c r="FZ331" s="15"/>
      <c r="GG331" s="15"/>
      <c r="GN331" s="15"/>
      <c r="GP331" s="22"/>
      <c r="GQ331" s="22"/>
      <c r="GR331" s="22"/>
      <c r="GS331" s="22"/>
      <c r="GT331" s="22"/>
      <c r="GU331" s="15"/>
      <c r="GV331" s="22"/>
      <c r="GW331" s="22"/>
      <c r="GX331" s="22"/>
      <c r="GY331" s="18"/>
      <c r="GZ331" s="18"/>
      <c r="HA331" s="18"/>
      <c r="HB331" s="18"/>
      <c r="HC331" s="18"/>
      <c r="HD331" s="18"/>
      <c r="HE331" s="18"/>
      <c r="HF331" s="18"/>
      <c r="HG331" s="18"/>
      <c r="HH331" s="18"/>
      <c r="HI331" s="18"/>
      <c r="HJ331" s="18"/>
      <c r="HK331" s="18"/>
      <c r="HL331" s="18"/>
      <c r="HM331" s="18"/>
      <c r="HN331" s="18"/>
      <c r="HO331" s="18"/>
      <c r="HP331" s="18"/>
      <c r="HQ331" s="18"/>
      <c r="HR331" s="18"/>
      <c r="HS331" s="18"/>
      <c r="HT331" s="18"/>
      <c r="HU331" s="18"/>
      <c r="HV331" s="18"/>
      <c r="HW331" s="18"/>
      <c r="HX331" s="18"/>
      <c r="HY331" s="18"/>
      <c r="HZ331" s="18"/>
      <c r="IA331" s="18"/>
      <c r="IB331" s="18"/>
      <c r="IC331" s="18"/>
      <c r="ID331" s="18"/>
      <c r="IE331" s="18"/>
      <c r="IF331" s="18"/>
      <c r="IG331" s="18"/>
      <c r="IH331" s="18"/>
      <c r="II331" s="18"/>
      <c r="IJ331" s="18"/>
      <c r="IK331" s="18"/>
      <c r="IL331" s="18"/>
      <c r="IM331" s="18"/>
      <c r="IN331" s="18"/>
      <c r="IO331" s="18"/>
      <c r="IP331" s="18"/>
      <c r="IQ331" s="18"/>
      <c r="IR331" s="18"/>
      <c r="IS331" s="18"/>
      <c r="IT331" s="18"/>
      <c r="IU331" s="18"/>
      <c r="IV331" s="18"/>
      <c r="IW331" s="18"/>
      <c r="IX331" s="18"/>
      <c r="IY331" s="18"/>
      <c r="IZ331" s="18"/>
      <c r="JA331" s="18"/>
      <c r="JB331" s="18"/>
      <c r="JC331" s="18"/>
      <c r="JD331" s="18"/>
      <c r="JE331" s="18"/>
      <c r="JF331" s="18"/>
    </row>
    <row r="332" spans="36:266" x14ac:dyDescent="0.3">
      <c r="AJ332" s="24"/>
      <c r="AK332" s="24"/>
      <c r="AL332" s="20"/>
      <c r="AM332" s="23"/>
      <c r="AN332" s="18"/>
      <c r="AO332" s="24"/>
      <c r="AW332" s="71"/>
      <c r="AX332" s="71"/>
      <c r="AY332" s="71"/>
      <c r="BB332" s="25"/>
      <c r="BC332" s="21"/>
      <c r="BG332" s="18"/>
      <c r="BN332" s="22"/>
      <c r="BO332" s="22"/>
      <c r="BP332" s="22"/>
      <c r="BQ332" s="22"/>
      <c r="BR332" s="15"/>
      <c r="CF332" s="15"/>
      <c r="CL332" s="22"/>
      <c r="CM332" s="15"/>
      <c r="CR332" s="22"/>
      <c r="CT332" s="15"/>
      <c r="CW332" s="22"/>
      <c r="DA332" s="15"/>
      <c r="DH332" s="15"/>
      <c r="DJ332" s="22"/>
      <c r="DO332" s="15"/>
      <c r="DV332" s="15"/>
      <c r="EC332" s="15"/>
      <c r="EJ332" s="15"/>
      <c r="EQ332" s="15"/>
      <c r="EX332" s="15"/>
      <c r="FE332" s="15"/>
      <c r="FL332" s="15"/>
      <c r="FS332" s="15"/>
      <c r="FZ332" s="15"/>
      <c r="GG332" s="15"/>
      <c r="GN332" s="15"/>
      <c r="GP332" s="22"/>
      <c r="GQ332" s="22"/>
      <c r="GR332" s="22"/>
      <c r="GS332" s="22"/>
      <c r="GT332" s="22"/>
      <c r="GU332" s="15"/>
      <c r="GV332" s="22"/>
      <c r="GW332" s="22"/>
      <c r="GX332" s="22"/>
      <c r="GY332" s="18"/>
      <c r="GZ332" s="18"/>
      <c r="HA332" s="18"/>
      <c r="HB332" s="18"/>
      <c r="HC332" s="18"/>
      <c r="HD332" s="18"/>
      <c r="HE332" s="18"/>
      <c r="HF332" s="18"/>
      <c r="HG332" s="18"/>
      <c r="HH332" s="18"/>
      <c r="HI332" s="18"/>
      <c r="HJ332" s="18"/>
      <c r="HK332" s="18"/>
      <c r="HL332" s="18"/>
      <c r="HM332" s="18"/>
      <c r="HN332" s="18"/>
      <c r="HO332" s="18"/>
      <c r="HP332" s="18"/>
      <c r="HQ332" s="18"/>
      <c r="HR332" s="18"/>
      <c r="HS332" s="18"/>
      <c r="HT332" s="18"/>
      <c r="HU332" s="18"/>
      <c r="HV332" s="18"/>
      <c r="HW332" s="18"/>
      <c r="HX332" s="18"/>
      <c r="HY332" s="18"/>
      <c r="HZ332" s="18"/>
      <c r="IA332" s="18"/>
      <c r="IB332" s="18"/>
      <c r="IC332" s="18"/>
      <c r="ID332" s="18"/>
      <c r="IE332" s="18"/>
      <c r="IF332" s="18"/>
      <c r="IG332" s="18"/>
      <c r="IH332" s="18"/>
      <c r="II332" s="18"/>
      <c r="IJ332" s="18"/>
      <c r="IK332" s="18"/>
      <c r="IL332" s="18"/>
      <c r="IM332" s="18"/>
      <c r="IN332" s="18"/>
      <c r="IO332" s="18"/>
      <c r="IP332" s="18"/>
      <c r="IQ332" s="18"/>
      <c r="IR332" s="18"/>
      <c r="IS332" s="18"/>
      <c r="IT332" s="18"/>
      <c r="IU332" s="18"/>
      <c r="IV332" s="18"/>
      <c r="IW332" s="18"/>
      <c r="IX332" s="18"/>
      <c r="IY332" s="18"/>
      <c r="IZ332" s="18"/>
      <c r="JA332" s="18"/>
      <c r="JB332" s="18"/>
      <c r="JC332" s="18"/>
      <c r="JD332" s="18"/>
      <c r="JE332" s="18"/>
      <c r="JF332" s="18"/>
    </row>
    <row r="333" spans="36:266" x14ac:dyDescent="0.3">
      <c r="AJ333" s="24"/>
      <c r="AK333" s="24"/>
      <c r="AL333" s="20"/>
      <c r="AM333" s="23"/>
      <c r="AN333" s="18"/>
      <c r="AO333" s="24"/>
      <c r="AW333" s="71"/>
      <c r="AX333" s="71"/>
      <c r="AY333" s="71"/>
      <c r="BB333" s="25"/>
      <c r="BC333" s="21"/>
      <c r="BG333" s="18"/>
      <c r="BN333" s="22"/>
      <c r="BO333" s="22"/>
      <c r="BP333" s="22"/>
      <c r="BQ333" s="22"/>
      <c r="BR333" s="15"/>
      <c r="CF333" s="15"/>
      <c r="CL333" s="22"/>
      <c r="CM333" s="15"/>
      <c r="CR333" s="22"/>
      <c r="CT333" s="15"/>
      <c r="CW333" s="22"/>
      <c r="DA333" s="15"/>
      <c r="DH333" s="15"/>
      <c r="DJ333" s="22"/>
      <c r="DO333" s="15"/>
      <c r="DV333" s="15"/>
      <c r="EC333" s="15"/>
      <c r="EJ333" s="15"/>
      <c r="EQ333" s="15"/>
      <c r="EX333" s="15"/>
      <c r="FE333" s="15"/>
      <c r="FL333" s="15"/>
      <c r="FS333" s="15"/>
      <c r="FZ333" s="15"/>
      <c r="GG333" s="15"/>
      <c r="GN333" s="15"/>
      <c r="GP333" s="22"/>
      <c r="GQ333" s="22"/>
      <c r="GR333" s="22"/>
      <c r="GS333" s="22"/>
      <c r="GT333" s="22"/>
      <c r="GU333" s="15"/>
      <c r="GV333" s="22"/>
      <c r="GW333" s="22"/>
      <c r="GX333" s="22"/>
      <c r="GY333" s="18"/>
      <c r="GZ333" s="18"/>
      <c r="HA333" s="18"/>
      <c r="HB333" s="18"/>
      <c r="HC333" s="18"/>
      <c r="HD333" s="18"/>
      <c r="HE333" s="18"/>
      <c r="HF333" s="18"/>
      <c r="HG333" s="18"/>
      <c r="HH333" s="18"/>
      <c r="HI333" s="18"/>
      <c r="HJ333" s="18"/>
      <c r="HK333" s="18"/>
      <c r="HL333" s="18"/>
      <c r="HM333" s="18"/>
      <c r="HN333" s="18"/>
      <c r="HO333" s="18"/>
      <c r="HP333" s="18"/>
      <c r="HQ333" s="18"/>
      <c r="HR333" s="18"/>
      <c r="HS333" s="18"/>
      <c r="HT333" s="18"/>
      <c r="HU333" s="18"/>
      <c r="HV333" s="18"/>
      <c r="HW333" s="18"/>
      <c r="HX333" s="18"/>
      <c r="HY333" s="18"/>
      <c r="HZ333" s="18"/>
      <c r="IA333" s="18"/>
      <c r="IB333" s="18"/>
      <c r="IC333" s="18"/>
      <c r="ID333" s="18"/>
      <c r="IE333" s="18"/>
      <c r="IF333" s="18"/>
      <c r="IG333" s="18"/>
      <c r="IH333" s="18"/>
      <c r="II333" s="18"/>
      <c r="IJ333" s="18"/>
      <c r="IK333" s="18"/>
      <c r="IL333" s="18"/>
      <c r="IM333" s="18"/>
      <c r="IN333" s="18"/>
      <c r="IO333" s="18"/>
      <c r="IP333" s="18"/>
      <c r="IQ333" s="18"/>
      <c r="IR333" s="18"/>
      <c r="IS333" s="18"/>
      <c r="IT333" s="18"/>
      <c r="IU333" s="18"/>
      <c r="IV333" s="18"/>
      <c r="IW333" s="18"/>
      <c r="IX333" s="18"/>
      <c r="IY333" s="18"/>
      <c r="IZ333" s="18"/>
      <c r="JA333" s="18"/>
      <c r="JB333" s="18"/>
      <c r="JC333" s="18"/>
      <c r="JD333" s="18"/>
      <c r="JE333" s="18"/>
      <c r="JF333" s="18"/>
    </row>
    <row r="334" spans="36:266" x14ac:dyDescent="0.3">
      <c r="AJ334" s="24"/>
      <c r="AK334" s="24"/>
      <c r="AL334" s="20"/>
      <c r="AM334" s="23"/>
      <c r="AN334" s="18"/>
      <c r="AO334" s="24"/>
      <c r="AW334" s="71"/>
      <c r="AX334" s="71"/>
      <c r="AY334" s="71"/>
      <c r="BB334" s="25"/>
      <c r="BC334" s="21"/>
      <c r="BG334" s="18"/>
      <c r="BN334" s="22"/>
      <c r="BO334" s="22"/>
      <c r="BP334" s="22"/>
      <c r="BQ334" s="22"/>
      <c r="BR334" s="15"/>
      <c r="CF334" s="15"/>
      <c r="CL334" s="22"/>
      <c r="CM334" s="15"/>
      <c r="CR334" s="22"/>
      <c r="CT334" s="15"/>
      <c r="CW334" s="22"/>
      <c r="DA334" s="15"/>
      <c r="DH334" s="15"/>
      <c r="DJ334" s="22"/>
      <c r="DO334" s="15"/>
      <c r="DV334" s="15"/>
      <c r="EC334" s="15"/>
      <c r="EJ334" s="15"/>
      <c r="EQ334" s="15"/>
      <c r="EX334" s="15"/>
      <c r="FE334" s="15"/>
      <c r="FL334" s="15"/>
      <c r="FS334" s="15"/>
      <c r="FZ334" s="15"/>
      <c r="GG334" s="15"/>
      <c r="GN334" s="15"/>
      <c r="GP334" s="22"/>
      <c r="GQ334" s="22"/>
      <c r="GR334" s="22"/>
      <c r="GS334" s="22"/>
      <c r="GT334" s="22"/>
      <c r="GU334" s="15"/>
      <c r="GV334" s="22"/>
      <c r="GW334" s="22"/>
      <c r="GX334" s="22"/>
      <c r="GY334" s="18"/>
      <c r="GZ334" s="18"/>
      <c r="HA334" s="18"/>
      <c r="HB334" s="18"/>
      <c r="HC334" s="18"/>
      <c r="HD334" s="18"/>
      <c r="HE334" s="18"/>
      <c r="HF334" s="18"/>
      <c r="HG334" s="18"/>
      <c r="HH334" s="18"/>
      <c r="HI334" s="18"/>
      <c r="HJ334" s="18"/>
      <c r="HK334" s="18"/>
      <c r="HL334" s="18"/>
      <c r="HM334" s="18"/>
      <c r="HN334" s="18"/>
      <c r="HO334" s="18"/>
      <c r="HP334" s="18"/>
      <c r="HQ334" s="18"/>
      <c r="HR334" s="18"/>
      <c r="HS334" s="18"/>
      <c r="HT334" s="18"/>
      <c r="HU334" s="18"/>
      <c r="HV334" s="18"/>
      <c r="HW334" s="18"/>
      <c r="HX334" s="18"/>
      <c r="HY334" s="18"/>
      <c r="HZ334" s="18"/>
      <c r="IA334" s="18"/>
      <c r="IB334" s="18"/>
      <c r="IC334" s="18"/>
      <c r="ID334" s="18"/>
      <c r="IE334" s="18"/>
      <c r="IF334" s="18"/>
      <c r="IG334" s="18"/>
      <c r="IH334" s="18"/>
      <c r="II334" s="18"/>
      <c r="IJ334" s="18"/>
      <c r="IK334" s="18"/>
      <c r="IL334" s="18"/>
      <c r="IM334" s="18"/>
      <c r="IN334" s="18"/>
      <c r="IO334" s="18"/>
      <c r="IP334" s="18"/>
      <c r="IQ334" s="18"/>
      <c r="IR334" s="18"/>
      <c r="IS334" s="18"/>
      <c r="IT334" s="18"/>
      <c r="IU334" s="18"/>
      <c r="IV334" s="18"/>
      <c r="IW334" s="18"/>
      <c r="IX334" s="18"/>
      <c r="IY334" s="18"/>
      <c r="IZ334" s="18"/>
      <c r="JA334" s="18"/>
      <c r="JB334" s="18"/>
      <c r="JC334" s="18"/>
      <c r="JD334" s="18"/>
      <c r="JE334" s="18"/>
      <c r="JF334" s="18"/>
    </row>
    <row r="335" spans="36:266" x14ac:dyDescent="0.3">
      <c r="AJ335" s="24"/>
      <c r="AK335" s="24"/>
      <c r="AL335" s="20"/>
      <c r="AM335" s="23"/>
      <c r="AN335" s="18"/>
      <c r="AO335" s="24"/>
      <c r="AW335" s="71"/>
      <c r="AX335" s="71"/>
      <c r="AY335" s="71"/>
      <c r="BB335" s="25"/>
      <c r="BC335" s="21"/>
      <c r="BG335" s="18"/>
      <c r="BN335" s="22"/>
      <c r="BO335" s="22"/>
      <c r="BP335" s="22"/>
      <c r="BQ335" s="22"/>
      <c r="BR335" s="15"/>
      <c r="CF335" s="15"/>
      <c r="CL335" s="22"/>
      <c r="CM335" s="15"/>
      <c r="CR335" s="22"/>
      <c r="CT335" s="15"/>
      <c r="CW335" s="22"/>
      <c r="DA335" s="15"/>
      <c r="DH335" s="15"/>
      <c r="DJ335" s="22"/>
      <c r="DO335" s="15"/>
      <c r="DV335" s="15"/>
      <c r="EC335" s="15"/>
      <c r="EJ335" s="15"/>
      <c r="EQ335" s="15"/>
      <c r="EX335" s="15"/>
      <c r="FE335" s="15"/>
      <c r="FL335" s="15"/>
      <c r="FS335" s="15"/>
      <c r="FZ335" s="15"/>
      <c r="GG335" s="15"/>
      <c r="GN335" s="15"/>
      <c r="GP335" s="22"/>
      <c r="GQ335" s="22"/>
      <c r="GR335" s="22"/>
      <c r="GS335" s="22"/>
      <c r="GT335" s="22"/>
      <c r="GU335" s="15"/>
      <c r="GV335" s="22"/>
      <c r="GW335" s="22"/>
      <c r="GX335" s="22"/>
      <c r="GY335" s="18"/>
      <c r="GZ335" s="18"/>
      <c r="HA335" s="18"/>
      <c r="HB335" s="18"/>
      <c r="HC335" s="18"/>
      <c r="HD335" s="18"/>
      <c r="HE335" s="18"/>
      <c r="HF335" s="18"/>
      <c r="HG335" s="18"/>
      <c r="HH335" s="18"/>
      <c r="HI335" s="18"/>
      <c r="HJ335" s="18"/>
      <c r="HK335" s="18"/>
      <c r="HL335" s="18"/>
      <c r="HM335" s="18"/>
      <c r="HN335" s="18"/>
      <c r="HO335" s="18"/>
      <c r="HP335" s="18"/>
      <c r="HQ335" s="18"/>
      <c r="HR335" s="18"/>
      <c r="HS335" s="18"/>
      <c r="HT335" s="18"/>
      <c r="HU335" s="18"/>
      <c r="HV335" s="18"/>
      <c r="HW335" s="18"/>
      <c r="HX335" s="18"/>
      <c r="HY335" s="18"/>
      <c r="HZ335" s="18"/>
      <c r="IA335" s="18"/>
      <c r="IB335" s="18"/>
      <c r="IC335" s="18"/>
      <c r="ID335" s="18"/>
      <c r="IE335" s="18"/>
      <c r="IF335" s="18"/>
      <c r="IG335" s="18"/>
      <c r="IH335" s="18"/>
      <c r="II335" s="18"/>
      <c r="IJ335" s="18"/>
      <c r="IK335" s="18"/>
      <c r="IL335" s="18"/>
      <c r="IM335" s="18"/>
      <c r="IN335" s="18"/>
      <c r="IO335" s="18"/>
      <c r="IP335" s="18"/>
      <c r="IQ335" s="18"/>
      <c r="IR335" s="18"/>
      <c r="IS335" s="18"/>
      <c r="IT335" s="18"/>
      <c r="IU335" s="18"/>
      <c r="IV335" s="18"/>
      <c r="IW335" s="18"/>
      <c r="IX335" s="18"/>
      <c r="IY335" s="18"/>
      <c r="IZ335" s="18"/>
      <c r="JA335" s="18"/>
      <c r="JB335" s="18"/>
      <c r="JC335" s="18"/>
      <c r="JD335" s="18"/>
      <c r="JE335" s="18"/>
      <c r="JF335" s="18"/>
    </row>
    <row r="336" spans="36:266" x14ac:dyDescent="0.3">
      <c r="AJ336" s="24"/>
      <c r="AK336" s="24"/>
      <c r="AL336" s="20"/>
      <c r="AM336" s="23"/>
      <c r="AN336" s="18"/>
      <c r="AO336" s="24"/>
      <c r="AW336" s="71"/>
      <c r="AX336" s="71"/>
      <c r="AY336" s="71"/>
      <c r="BB336" s="25"/>
      <c r="BC336" s="21"/>
      <c r="BG336" s="18"/>
      <c r="BN336" s="22"/>
      <c r="BO336" s="22"/>
      <c r="BP336" s="22"/>
      <c r="BQ336" s="22"/>
      <c r="BR336" s="15"/>
      <c r="CF336" s="15"/>
      <c r="CL336" s="22"/>
      <c r="CM336" s="15"/>
      <c r="CR336" s="22"/>
      <c r="CT336" s="15"/>
      <c r="CW336" s="22"/>
      <c r="DA336" s="15"/>
      <c r="DH336" s="15"/>
      <c r="DJ336" s="22"/>
      <c r="DO336" s="15"/>
      <c r="DV336" s="15"/>
      <c r="EC336" s="15"/>
      <c r="EJ336" s="15"/>
      <c r="EQ336" s="15"/>
      <c r="EX336" s="15"/>
      <c r="FE336" s="15"/>
      <c r="FL336" s="15"/>
      <c r="FS336" s="15"/>
      <c r="FZ336" s="15"/>
      <c r="GG336" s="15"/>
      <c r="GN336" s="15"/>
      <c r="GP336" s="22"/>
      <c r="GQ336" s="22"/>
      <c r="GR336" s="22"/>
      <c r="GS336" s="22"/>
      <c r="GT336" s="22"/>
      <c r="GU336" s="15"/>
      <c r="GV336" s="22"/>
      <c r="GW336" s="22"/>
      <c r="GX336" s="22"/>
      <c r="GY336" s="18"/>
      <c r="GZ336" s="18"/>
      <c r="HA336" s="18"/>
      <c r="HB336" s="18"/>
      <c r="HC336" s="18"/>
      <c r="HD336" s="18"/>
      <c r="HE336" s="18"/>
      <c r="HF336" s="18"/>
      <c r="HG336" s="18"/>
      <c r="HH336" s="18"/>
      <c r="HI336" s="18"/>
      <c r="HJ336" s="18"/>
      <c r="HK336" s="18"/>
      <c r="HL336" s="18"/>
      <c r="HM336" s="18"/>
      <c r="HN336" s="18"/>
      <c r="HO336" s="18"/>
      <c r="HP336" s="18"/>
      <c r="HQ336" s="18"/>
      <c r="HR336" s="18"/>
      <c r="HS336" s="18"/>
      <c r="HT336" s="18"/>
      <c r="HU336" s="18"/>
      <c r="HV336" s="18"/>
      <c r="HW336" s="18"/>
      <c r="HX336" s="18"/>
      <c r="HY336" s="18"/>
      <c r="HZ336" s="18"/>
      <c r="IA336" s="18"/>
      <c r="IB336" s="18"/>
      <c r="IC336" s="18"/>
      <c r="ID336" s="18"/>
      <c r="IE336" s="18"/>
      <c r="IF336" s="18"/>
      <c r="IG336" s="18"/>
      <c r="IH336" s="18"/>
      <c r="II336" s="18"/>
      <c r="IJ336" s="18"/>
      <c r="IK336" s="18"/>
      <c r="IL336" s="18"/>
      <c r="IM336" s="18"/>
      <c r="IN336" s="18"/>
      <c r="IO336" s="18"/>
      <c r="IP336" s="18"/>
      <c r="IQ336" s="18"/>
      <c r="IR336" s="18"/>
      <c r="IS336" s="18"/>
      <c r="IT336" s="18"/>
      <c r="IU336" s="18"/>
      <c r="IV336" s="18"/>
      <c r="IW336" s="18"/>
      <c r="IX336" s="18"/>
      <c r="IY336" s="18"/>
      <c r="IZ336" s="18"/>
      <c r="JA336" s="18"/>
      <c r="JB336" s="18"/>
      <c r="JC336" s="18"/>
      <c r="JD336" s="18"/>
      <c r="JE336" s="18"/>
      <c r="JF336" s="18"/>
    </row>
    <row r="337" spans="36:266" x14ac:dyDescent="0.3">
      <c r="AJ337" s="24"/>
      <c r="AK337" s="24"/>
      <c r="AL337" s="20"/>
      <c r="AM337" s="23"/>
      <c r="AN337" s="18"/>
      <c r="AO337" s="24"/>
      <c r="AW337" s="71"/>
      <c r="AX337" s="71"/>
      <c r="AY337" s="71"/>
      <c r="BB337" s="25"/>
      <c r="BC337" s="21"/>
      <c r="BG337" s="18"/>
      <c r="BN337" s="22"/>
      <c r="BO337" s="22"/>
      <c r="BP337" s="22"/>
      <c r="BQ337" s="22"/>
      <c r="BR337" s="15"/>
      <c r="CF337" s="15"/>
      <c r="CL337" s="22"/>
      <c r="CM337" s="15"/>
      <c r="CR337" s="22"/>
      <c r="CT337" s="15"/>
      <c r="CW337" s="22"/>
      <c r="DA337" s="15"/>
      <c r="DH337" s="15"/>
      <c r="DJ337" s="22"/>
      <c r="DO337" s="15"/>
      <c r="DV337" s="15"/>
      <c r="EC337" s="15"/>
      <c r="EJ337" s="15"/>
      <c r="EQ337" s="15"/>
      <c r="EX337" s="15"/>
      <c r="FE337" s="15"/>
      <c r="FL337" s="15"/>
      <c r="FS337" s="15"/>
      <c r="FZ337" s="15"/>
      <c r="GG337" s="15"/>
      <c r="GN337" s="15"/>
      <c r="GP337" s="22"/>
      <c r="GQ337" s="22"/>
      <c r="GR337" s="22"/>
      <c r="GS337" s="22"/>
      <c r="GT337" s="22"/>
      <c r="GU337" s="15"/>
      <c r="GV337" s="22"/>
      <c r="GW337" s="22"/>
      <c r="GX337" s="22"/>
      <c r="GY337" s="18"/>
      <c r="GZ337" s="18"/>
      <c r="HA337" s="18"/>
      <c r="HB337" s="18"/>
      <c r="HC337" s="18"/>
      <c r="HD337" s="18"/>
      <c r="HE337" s="18"/>
      <c r="HF337" s="18"/>
      <c r="HG337" s="18"/>
      <c r="HH337" s="18"/>
      <c r="HI337" s="18"/>
      <c r="HJ337" s="18"/>
      <c r="HK337" s="18"/>
      <c r="HL337" s="18"/>
      <c r="HM337" s="18"/>
      <c r="HN337" s="18"/>
      <c r="HO337" s="18"/>
      <c r="HP337" s="18"/>
      <c r="HQ337" s="18"/>
      <c r="HR337" s="18"/>
      <c r="HS337" s="18"/>
      <c r="HT337" s="18"/>
      <c r="HU337" s="18"/>
      <c r="HV337" s="18"/>
      <c r="HW337" s="18"/>
      <c r="HX337" s="18"/>
      <c r="HY337" s="18"/>
      <c r="HZ337" s="18"/>
      <c r="IA337" s="18"/>
      <c r="IB337" s="18"/>
      <c r="IC337" s="18"/>
      <c r="ID337" s="18"/>
      <c r="IE337" s="18"/>
      <c r="IF337" s="18"/>
      <c r="IG337" s="18"/>
      <c r="IH337" s="18"/>
      <c r="II337" s="18"/>
      <c r="IJ337" s="18"/>
      <c r="IK337" s="18"/>
      <c r="IL337" s="18"/>
      <c r="IM337" s="18"/>
      <c r="IN337" s="18"/>
      <c r="IO337" s="18"/>
      <c r="IP337" s="18"/>
      <c r="IQ337" s="18"/>
      <c r="IR337" s="18"/>
      <c r="IS337" s="18"/>
      <c r="IT337" s="18"/>
      <c r="IU337" s="18"/>
      <c r="IV337" s="18"/>
      <c r="IW337" s="18"/>
      <c r="IX337" s="18"/>
      <c r="IY337" s="18"/>
      <c r="IZ337" s="18"/>
      <c r="JA337" s="18"/>
      <c r="JB337" s="18"/>
      <c r="JC337" s="18"/>
      <c r="JD337" s="18"/>
      <c r="JE337" s="18"/>
      <c r="JF337" s="18"/>
    </row>
    <row r="338" spans="36:266" x14ac:dyDescent="0.3">
      <c r="AJ338" s="24"/>
      <c r="AK338" s="24"/>
      <c r="AL338" s="20"/>
      <c r="AM338" s="23"/>
      <c r="AN338" s="18"/>
      <c r="AO338" s="24"/>
      <c r="AW338" s="71"/>
      <c r="AX338" s="71"/>
      <c r="AY338" s="71"/>
      <c r="BB338" s="25"/>
      <c r="BC338" s="21"/>
      <c r="BG338" s="18"/>
      <c r="BN338" s="22"/>
      <c r="BO338" s="22"/>
      <c r="BP338" s="22"/>
      <c r="BQ338" s="22"/>
      <c r="BR338" s="15"/>
      <c r="CF338" s="15"/>
      <c r="CL338" s="22"/>
      <c r="CM338" s="15"/>
      <c r="CR338" s="22"/>
      <c r="CT338" s="15"/>
      <c r="CW338" s="22"/>
      <c r="DA338" s="15"/>
      <c r="DH338" s="15"/>
      <c r="DJ338" s="22"/>
      <c r="DO338" s="15"/>
      <c r="DV338" s="15"/>
      <c r="EC338" s="15"/>
      <c r="EJ338" s="15"/>
      <c r="EQ338" s="15"/>
      <c r="EX338" s="15"/>
      <c r="FE338" s="15"/>
      <c r="FL338" s="15"/>
      <c r="FS338" s="15"/>
      <c r="FZ338" s="15"/>
      <c r="GG338" s="15"/>
      <c r="GN338" s="15"/>
      <c r="GP338" s="22"/>
      <c r="GQ338" s="22"/>
      <c r="GR338" s="22"/>
      <c r="GS338" s="22"/>
      <c r="GT338" s="22"/>
      <c r="GU338" s="15"/>
      <c r="GV338" s="22"/>
      <c r="GW338" s="22"/>
      <c r="GX338" s="22"/>
      <c r="GY338" s="18"/>
      <c r="GZ338" s="18"/>
      <c r="HA338" s="18"/>
      <c r="HB338" s="18"/>
      <c r="HC338" s="18"/>
      <c r="HD338" s="18"/>
      <c r="HE338" s="18"/>
      <c r="HF338" s="18"/>
      <c r="HG338" s="18"/>
      <c r="HH338" s="18"/>
      <c r="HI338" s="18"/>
      <c r="HJ338" s="18"/>
      <c r="HK338" s="18"/>
      <c r="HL338" s="18"/>
      <c r="HM338" s="18"/>
      <c r="HN338" s="18"/>
      <c r="HO338" s="18"/>
      <c r="HP338" s="18"/>
      <c r="HQ338" s="18"/>
      <c r="HR338" s="18"/>
      <c r="HS338" s="18"/>
      <c r="HT338" s="18"/>
      <c r="HU338" s="18"/>
      <c r="HV338" s="18"/>
      <c r="HW338" s="18"/>
      <c r="HX338" s="18"/>
      <c r="HY338" s="18"/>
      <c r="HZ338" s="18"/>
      <c r="IA338" s="18"/>
      <c r="IB338" s="18"/>
      <c r="IC338" s="18"/>
      <c r="ID338" s="18"/>
      <c r="IE338" s="18"/>
      <c r="IF338" s="18"/>
      <c r="IG338" s="18"/>
      <c r="IH338" s="18"/>
      <c r="II338" s="18"/>
      <c r="IJ338" s="18"/>
      <c r="IK338" s="18"/>
      <c r="IL338" s="18"/>
      <c r="IM338" s="18"/>
      <c r="IN338" s="18"/>
      <c r="IO338" s="18"/>
      <c r="IP338" s="18"/>
      <c r="IQ338" s="18"/>
      <c r="IR338" s="18"/>
      <c r="IS338" s="18"/>
      <c r="IT338" s="18"/>
      <c r="IU338" s="18"/>
      <c r="IV338" s="18"/>
      <c r="IW338" s="18"/>
      <c r="IX338" s="18"/>
      <c r="IY338" s="18"/>
      <c r="IZ338" s="18"/>
      <c r="JA338" s="18"/>
      <c r="JB338" s="18"/>
      <c r="JC338" s="18"/>
      <c r="JD338" s="18"/>
      <c r="JE338" s="18"/>
      <c r="JF338" s="18"/>
    </row>
    <row r="339" spans="36:266" x14ac:dyDescent="0.3">
      <c r="AJ339" s="24"/>
      <c r="AK339" s="24"/>
      <c r="AL339" s="20"/>
      <c r="AM339" s="23"/>
      <c r="AN339" s="18"/>
      <c r="AO339" s="24"/>
      <c r="AW339" s="71"/>
      <c r="AX339" s="71"/>
      <c r="AY339" s="71"/>
      <c r="BB339" s="25"/>
      <c r="BC339" s="21"/>
      <c r="BG339" s="18"/>
      <c r="BN339" s="22"/>
      <c r="BO339" s="22"/>
      <c r="BP339" s="22"/>
      <c r="BQ339" s="22"/>
      <c r="BR339" s="15"/>
      <c r="CF339" s="15"/>
      <c r="CL339" s="22"/>
      <c r="CM339" s="15"/>
      <c r="CR339" s="22"/>
      <c r="CT339" s="15"/>
      <c r="CW339" s="22"/>
      <c r="DA339" s="15"/>
      <c r="DH339" s="15"/>
      <c r="DJ339" s="22"/>
      <c r="DO339" s="15"/>
      <c r="DV339" s="15"/>
      <c r="EC339" s="15"/>
      <c r="EJ339" s="15"/>
      <c r="EQ339" s="15"/>
      <c r="EX339" s="15"/>
      <c r="FE339" s="15"/>
      <c r="FL339" s="15"/>
      <c r="FS339" s="15"/>
      <c r="FZ339" s="15"/>
      <c r="GG339" s="15"/>
      <c r="GN339" s="15"/>
      <c r="GP339" s="22"/>
      <c r="GQ339" s="22"/>
      <c r="GR339" s="22"/>
      <c r="GS339" s="22"/>
      <c r="GT339" s="22"/>
      <c r="GU339" s="15"/>
      <c r="GV339" s="22"/>
      <c r="GW339" s="22"/>
      <c r="GX339" s="22"/>
      <c r="GY339" s="18"/>
      <c r="GZ339" s="18"/>
      <c r="HA339" s="18"/>
      <c r="HB339" s="18"/>
      <c r="HC339" s="18"/>
      <c r="HD339" s="18"/>
      <c r="HE339" s="18"/>
      <c r="HF339" s="18"/>
      <c r="HG339" s="18"/>
      <c r="HH339" s="18"/>
      <c r="HI339" s="18"/>
      <c r="HJ339" s="18"/>
      <c r="HK339" s="18"/>
      <c r="HL339" s="18"/>
      <c r="HM339" s="18"/>
      <c r="HN339" s="18"/>
      <c r="HO339" s="18"/>
      <c r="HP339" s="18"/>
      <c r="HQ339" s="18"/>
      <c r="HR339" s="18"/>
      <c r="HS339" s="18"/>
      <c r="HT339" s="18"/>
      <c r="HU339" s="18"/>
      <c r="HV339" s="18"/>
      <c r="HW339" s="18"/>
      <c r="HX339" s="18"/>
      <c r="HY339" s="18"/>
      <c r="HZ339" s="18"/>
      <c r="IA339" s="18"/>
      <c r="IB339" s="18"/>
      <c r="IC339" s="18"/>
      <c r="ID339" s="18"/>
      <c r="IE339" s="18"/>
      <c r="IF339" s="18"/>
      <c r="IG339" s="18"/>
      <c r="IH339" s="18"/>
      <c r="II339" s="18"/>
      <c r="IJ339" s="18"/>
      <c r="IK339" s="18"/>
      <c r="IL339" s="18"/>
      <c r="IM339" s="18"/>
      <c r="IN339" s="18"/>
      <c r="IO339" s="18"/>
      <c r="IP339" s="18"/>
      <c r="IQ339" s="18"/>
      <c r="IR339" s="18"/>
      <c r="IS339" s="18"/>
      <c r="IT339" s="18"/>
      <c r="IU339" s="18"/>
      <c r="IV339" s="18"/>
      <c r="IW339" s="18"/>
      <c r="IX339" s="18"/>
      <c r="IY339" s="18"/>
      <c r="IZ339" s="18"/>
      <c r="JA339" s="18"/>
      <c r="JB339" s="18"/>
      <c r="JC339" s="18"/>
      <c r="JD339" s="18"/>
      <c r="JE339" s="18"/>
      <c r="JF339" s="18"/>
    </row>
    <row r="340" spans="36:266" x14ac:dyDescent="0.3">
      <c r="AJ340" s="24"/>
      <c r="AK340" s="24"/>
      <c r="AL340" s="20"/>
      <c r="AM340" s="23"/>
      <c r="AN340" s="18"/>
      <c r="AO340" s="24"/>
      <c r="AW340" s="71"/>
      <c r="AX340" s="71"/>
      <c r="AY340" s="71"/>
      <c r="BB340" s="25"/>
      <c r="BC340" s="21"/>
      <c r="BG340" s="18"/>
      <c r="BN340" s="22"/>
      <c r="BO340" s="22"/>
      <c r="BP340" s="22"/>
      <c r="BQ340" s="22"/>
      <c r="BR340" s="15"/>
      <c r="CF340" s="15"/>
      <c r="CL340" s="22"/>
      <c r="CM340" s="15"/>
      <c r="CR340" s="22"/>
      <c r="CT340" s="15"/>
      <c r="CW340" s="22"/>
      <c r="DA340" s="15"/>
      <c r="DH340" s="15"/>
      <c r="DJ340" s="22"/>
      <c r="DO340" s="15"/>
      <c r="DV340" s="15"/>
      <c r="EC340" s="15"/>
      <c r="EJ340" s="15"/>
      <c r="EQ340" s="15"/>
      <c r="EX340" s="15"/>
      <c r="FE340" s="15"/>
      <c r="FL340" s="15"/>
      <c r="FS340" s="15"/>
      <c r="FZ340" s="15"/>
      <c r="GG340" s="15"/>
      <c r="GN340" s="15"/>
      <c r="GP340" s="22"/>
      <c r="GQ340" s="22"/>
      <c r="GR340" s="22"/>
      <c r="GS340" s="22"/>
      <c r="GT340" s="22"/>
      <c r="GU340" s="15"/>
      <c r="GV340" s="22"/>
      <c r="GW340" s="22"/>
      <c r="GX340" s="22"/>
      <c r="GY340" s="18"/>
      <c r="GZ340" s="18"/>
      <c r="HA340" s="18"/>
      <c r="HB340" s="18"/>
      <c r="HC340" s="18"/>
      <c r="HD340" s="18"/>
      <c r="HE340" s="18"/>
      <c r="HF340" s="18"/>
      <c r="HG340" s="18"/>
      <c r="HH340" s="18"/>
      <c r="HI340" s="18"/>
      <c r="HJ340" s="18"/>
      <c r="HK340" s="18"/>
      <c r="HL340" s="18"/>
      <c r="HM340" s="18"/>
      <c r="HN340" s="18"/>
      <c r="HO340" s="18"/>
      <c r="HP340" s="18"/>
      <c r="HQ340" s="18"/>
      <c r="HR340" s="18"/>
      <c r="HS340" s="18"/>
      <c r="HT340" s="18"/>
      <c r="HU340" s="18"/>
      <c r="HV340" s="18"/>
      <c r="HW340" s="18"/>
      <c r="HX340" s="18"/>
      <c r="HY340" s="18"/>
      <c r="HZ340" s="18"/>
      <c r="IA340" s="18"/>
      <c r="IB340" s="18"/>
      <c r="IC340" s="18"/>
      <c r="ID340" s="18"/>
      <c r="IE340" s="18"/>
      <c r="IF340" s="18"/>
      <c r="IG340" s="18"/>
      <c r="IH340" s="18"/>
      <c r="II340" s="18"/>
      <c r="IJ340" s="18"/>
      <c r="IK340" s="18"/>
      <c r="IL340" s="18"/>
      <c r="IM340" s="18"/>
      <c r="IN340" s="18"/>
      <c r="IO340" s="18"/>
      <c r="IP340" s="18"/>
      <c r="IQ340" s="18"/>
      <c r="IR340" s="18"/>
      <c r="IS340" s="18"/>
      <c r="IT340" s="18"/>
      <c r="IU340" s="18"/>
      <c r="IV340" s="18"/>
      <c r="IW340" s="18"/>
      <c r="IX340" s="18"/>
      <c r="IY340" s="18"/>
      <c r="IZ340" s="18"/>
      <c r="JA340" s="18"/>
      <c r="JB340" s="18"/>
      <c r="JC340" s="18"/>
      <c r="JD340" s="18"/>
      <c r="JE340" s="18"/>
      <c r="JF340" s="18"/>
    </row>
    <row r="341" spans="36:266" x14ac:dyDescent="0.3">
      <c r="AJ341" s="24"/>
      <c r="AK341" s="24"/>
      <c r="AL341" s="20"/>
      <c r="AM341" s="23"/>
      <c r="AN341" s="18"/>
      <c r="AO341" s="24"/>
      <c r="AW341" s="71"/>
      <c r="AX341" s="71"/>
      <c r="AY341" s="71"/>
      <c r="BB341" s="25"/>
      <c r="BC341" s="21"/>
      <c r="BG341" s="18"/>
      <c r="BN341" s="22"/>
      <c r="BO341" s="22"/>
      <c r="BP341" s="22"/>
      <c r="BQ341" s="22"/>
      <c r="BR341" s="15"/>
      <c r="CF341" s="15"/>
      <c r="CL341" s="22"/>
      <c r="CM341" s="15"/>
      <c r="CR341" s="22"/>
      <c r="CT341" s="15"/>
      <c r="CW341" s="22"/>
      <c r="DA341" s="15"/>
      <c r="DH341" s="15"/>
      <c r="DJ341" s="22"/>
      <c r="DO341" s="15"/>
      <c r="DV341" s="15"/>
      <c r="EC341" s="15"/>
      <c r="EJ341" s="15"/>
      <c r="EQ341" s="15"/>
      <c r="EX341" s="15"/>
      <c r="FE341" s="15"/>
      <c r="FL341" s="15"/>
      <c r="FS341" s="15"/>
      <c r="FZ341" s="15"/>
      <c r="GG341" s="15"/>
      <c r="GN341" s="15"/>
      <c r="GP341" s="22"/>
      <c r="GQ341" s="22"/>
      <c r="GR341" s="22"/>
      <c r="GS341" s="22"/>
      <c r="GT341" s="22"/>
      <c r="GU341" s="15"/>
      <c r="GV341" s="22"/>
      <c r="GW341" s="22"/>
      <c r="GX341" s="22"/>
      <c r="GY341" s="18"/>
      <c r="GZ341" s="18"/>
      <c r="HA341" s="18"/>
      <c r="HB341" s="18"/>
      <c r="HC341" s="18"/>
      <c r="HD341" s="18"/>
      <c r="HE341" s="18"/>
      <c r="HF341" s="18"/>
      <c r="HG341" s="18"/>
      <c r="HH341" s="18"/>
      <c r="HI341" s="18"/>
      <c r="HJ341" s="18"/>
      <c r="HK341" s="18"/>
      <c r="HL341" s="18"/>
      <c r="HM341" s="18"/>
      <c r="HN341" s="18"/>
      <c r="HO341" s="18"/>
      <c r="HP341" s="18"/>
      <c r="HQ341" s="18"/>
      <c r="HR341" s="18"/>
      <c r="HS341" s="18"/>
      <c r="HT341" s="18"/>
      <c r="HU341" s="18"/>
      <c r="HV341" s="18"/>
      <c r="HW341" s="18"/>
      <c r="HX341" s="18"/>
      <c r="HY341" s="18"/>
      <c r="HZ341" s="18"/>
      <c r="IA341" s="18"/>
      <c r="IB341" s="18"/>
      <c r="IC341" s="18"/>
      <c r="ID341" s="18"/>
      <c r="IE341" s="18"/>
      <c r="IF341" s="18"/>
      <c r="IG341" s="18"/>
      <c r="IH341" s="18"/>
      <c r="II341" s="18"/>
      <c r="IJ341" s="18"/>
      <c r="IK341" s="18"/>
      <c r="IL341" s="18"/>
      <c r="IM341" s="18"/>
      <c r="IN341" s="18"/>
      <c r="IO341" s="18"/>
      <c r="IP341" s="18"/>
      <c r="IQ341" s="18"/>
      <c r="IR341" s="18"/>
      <c r="IS341" s="18"/>
      <c r="IT341" s="18"/>
      <c r="IU341" s="18"/>
      <c r="IV341" s="18"/>
      <c r="IW341" s="18"/>
      <c r="IX341" s="18"/>
      <c r="IY341" s="18"/>
      <c r="IZ341" s="18"/>
      <c r="JA341" s="18"/>
      <c r="JB341" s="18"/>
      <c r="JC341" s="18"/>
      <c r="JD341" s="18"/>
      <c r="JE341" s="18"/>
      <c r="JF341" s="18"/>
    </row>
    <row r="342" spans="36:266" x14ac:dyDescent="0.3">
      <c r="AJ342" s="24"/>
      <c r="AK342" s="24"/>
      <c r="AL342" s="20"/>
      <c r="AM342" s="23"/>
      <c r="AN342" s="18"/>
      <c r="AO342" s="24"/>
      <c r="AW342" s="71"/>
      <c r="AX342" s="71"/>
      <c r="AY342" s="71"/>
      <c r="BB342" s="25"/>
      <c r="BC342" s="21"/>
      <c r="BG342" s="18"/>
      <c r="BN342" s="22"/>
      <c r="BO342" s="22"/>
      <c r="BP342" s="22"/>
      <c r="BQ342" s="22"/>
      <c r="BR342" s="15"/>
      <c r="CF342" s="15"/>
      <c r="CL342" s="22"/>
      <c r="CM342" s="15"/>
      <c r="CR342" s="22"/>
      <c r="CT342" s="15"/>
      <c r="CW342" s="22"/>
      <c r="DA342" s="15"/>
      <c r="DH342" s="15"/>
      <c r="DJ342" s="22"/>
      <c r="DO342" s="15"/>
      <c r="DV342" s="15"/>
      <c r="EC342" s="15"/>
      <c r="EJ342" s="15"/>
      <c r="EQ342" s="15"/>
      <c r="EX342" s="15"/>
      <c r="FE342" s="15"/>
      <c r="FL342" s="15"/>
      <c r="FS342" s="15"/>
      <c r="FZ342" s="15"/>
      <c r="GG342" s="15"/>
      <c r="GN342" s="15"/>
      <c r="GP342" s="22"/>
      <c r="GQ342" s="22"/>
      <c r="GR342" s="22"/>
      <c r="GS342" s="22"/>
      <c r="GT342" s="22"/>
      <c r="GU342" s="15"/>
      <c r="GV342" s="22"/>
      <c r="GW342" s="22"/>
      <c r="GX342" s="22"/>
      <c r="GY342" s="18"/>
      <c r="GZ342" s="18"/>
      <c r="HA342" s="18"/>
      <c r="HB342" s="18"/>
      <c r="HC342" s="18"/>
      <c r="HD342" s="18"/>
      <c r="HE342" s="18"/>
      <c r="HF342" s="18"/>
      <c r="HG342" s="18"/>
      <c r="HH342" s="18"/>
      <c r="HI342" s="18"/>
      <c r="HJ342" s="18"/>
      <c r="HK342" s="18"/>
      <c r="HL342" s="18"/>
      <c r="HM342" s="18"/>
      <c r="HN342" s="18"/>
      <c r="HO342" s="18"/>
      <c r="HP342" s="18"/>
      <c r="HQ342" s="18"/>
      <c r="HR342" s="18"/>
      <c r="HS342" s="18"/>
      <c r="HT342" s="18"/>
      <c r="HU342" s="18"/>
      <c r="HV342" s="18"/>
      <c r="HW342" s="18"/>
      <c r="HX342" s="18"/>
      <c r="HY342" s="18"/>
      <c r="HZ342" s="18"/>
      <c r="IA342" s="18"/>
      <c r="IB342" s="18"/>
      <c r="IC342" s="18"/>
      <c r="ID342" s="18"/>
      <c r="IE342" s="18"/>
      <c r="IF342" s="18"/>
      <c r="IG342" s="18"/>
      <c r="IH342" s="18"/>
      <c r="II342" s="18"/>
      <c r="IJ342" s="18"/>
      <c r="IK342" s="18"/>
      <c r="IL342" s="18"/>
      <c r="IM342" s="18"/>
      <c r="IN342" s="18"/>
      <c r="IO342" s="18"/>
      <c r="IP342" s="18"/>
      <c r="IQ342" s="18"/>
      <c r="IR342" s="18"/>
      <c r="IS342" s="18"/>
      <c r="IT342" s="18"/>
      <c r="IU342" s="18"/>
      <c r="IV342" s="18"/>
      <c r="IW342" s="18"/>
      <c r="IX342" s="18"/>
      <c r="IY342" s="18"/>
      <c r="IZ342" s="18"/>
      <c r="JA342" s="18"/>
      <c r="JB342" s="18"/>
      <c r="JC342" s="18"/>
      <c r="JD342" s="18"/>
      <c r="JE342" s="18"/>
      <c r="JF342" s="18"/>
    </row>
    <row r="343" spans="36:266" x14ac:dyDescent="0.3">
      <c r="AJ343" s="24"/>
      <c r="AK343" s="24"/>
      <c r="AL343" s="20"/>
      <c r="AM343" s="23"/>
      <c r="AN343" s="18"/>
      <c r="AO343" s="24"/>
      <c r="AW343" s="71"/>
      <c r="AX343" s="71"/>
      <c r="AY343" s="71"/>
      <c r="BB343" s="25"/>
      <c r="BC343" s="21"/>
      <c r="BG343" s="18"/>
      <c r="BN343" s="22"/>
      <c r="BO343" s="22"/>
      <c r="BP343" s="22"/>
      <c r="BQ343" s="22"/>
      <c r="BR343" s="15"/>
      <c r="CF343" s="15"/>
      <c r="CL343" s="22"/>
      <c r="CM343" s="15"/>
      <c r="CR343" s="22"/>
      <c r="CT343" s="15"/>
      <c r="CW343" s="22"/>
      <c r="DA343" s="15"/>
      <c r="DH343" s="15"/>
      <c r="DJ343" s="22"/>
      <c r="DO343" s="15"/>
      <c r="DV343" s="15"/>
      <c r="EC343" s="15"/>
      <c r="EJ343" s="15"/>
      <c r="EQ343" s="15"/>
      <c r="EX343" s="15"/>
      <c r="FE343" s="15"/>
      <c r="FL343" s="15"/>
      <c r="FS343" s="15"/>
      <c r="FZ343" s="15"/>
      <c r="GG343" s="15"/>
      <c r="GN343" s="15"/>
      <c r="GP343" s="22"/>
      <c r="GQ343" s="22"/>
      <c r="GR343" s="22"/>
      <c r="GS343" s="22"/>
      <c r="GT343" s="22"/>
      <c r="GU343" s="15"/>
      <c r="GV343" s="22"/>
      <c r="GW343" s="22"/>
      <c r="GX343" s="22"/>
      <c r="GY343" s="18"/>
      <c r="GZ343" s="18"/>
      <c r="HA343" s="18"/>
      <c r="HB343" s="18"/>
      <c r="HC343" s="18"/>
      <c r="HD343" s="18"/>
      <c r="HE343" s="18"/>
      <c r="HF343" s="18"/>
      <c r="HG343" s="18"/>
      <c r="HH343" s="18"/>
      <c r="HI343" s="18"/>
      <c r="HJ343" s="18"/>
      <c r="HK343" s="18"/>
      <c r="HL343" s="18"/>
      <c r="HM343" s="18"/>
      <c r="HN343" s="18"/>
      <c r="HO343" s="18"/>
      <c r="HP343" s="18"/>
      <c r="HQ343" s="18"/>
      <c r="HR343" s="18"/>
      <c r="HS343" s="18"/>
      <c r="HT343" s="18"/>
      <c r="HU343" s="18"/>
      <c r="HV343" s="18"/>
      <c r="HW343" s="18"/>
      <c r="HX343" s="18"/>
      <c r="HY343" s="18"/>
      <c r="HZ343" s="18"/>
      <c r="IA343" s="18"/>
      <c r="IB343" s="18"/>
      <c r="IC343" s="18"/>
      <c r="ID343" s="18"/>
      <c r="IE343" s="18"/>
      <c r="IF343" s="18"/>
      <c r="IG343" s="18"/>
      <c r="IH343" s="18"/>
      <c r="II343" s="18"/>
      <c r="IJ343" s="18"/>
      <c r="IK343" s="18"/>
      <c r="IL343" s="18"/>
      <c r="IM343" s="18"/>
      <c r="IN343" s="18"/>
      <c r="IO343" s="18"/>
      <c r="IP343" s="18"/>
      <c r="IQ343" s="18"/>
      <c r="IR343" s="18"/>
      <c r="IS343" s="18"/>
      <c r="IT343" s="18"/>
      <c r="IU343" s="18"/>
      <c r="IV343" s="18"/>
      <c r="IW343" s="18"/>
      <c r="IX343" s="18"/>
      <c r="IY343" s="18"/>
      <c r="IZ343" s="18"/>
      <c r="JA343" s="18"/>
      <c r="JB343" s="18"/>
      <c r="JC343" s="18"/>
      <c r="JD343" s="18"/>
      <c r="JE343" s="18"/>
      <c r="JF343" s="18"/>
    </row>
    <row r="344" spans="36:266" x14ac:dyDescent="0.3">
      <c r="AJ344" s="24"/>
      <c r="AK344" s="24"/>
      <c r="AL344" s="20"/>
      <c r="AM344" s="23"/>
      <c r="AN344" s="18"/>
      <c r="AO344" s="24"/>
      <c r="AW344" s="71"/>
      <c r="AX344" s="71"/>
      <c r="AY344" s="71"/>
      <c r="BB344" s="25"/>
      <c r="BC344" s="21"/>
      <c r="BG344" s="18"/>
      <c r="BN344" s="22"/>
      <c r="BO344" s="22"/>
      <c r="BP344" s="22"/>
      <c r="BQ344" s="22"/>
      <c r="BR344" s="15"/>
      <c r="CF344" s="15"/>
      <c r="CL344" s="22"/>
      <c r="CM344" s="15"/>
      <c r="CR344" s="22"/>
      <c r="CT344" s="15"/>
      <c r="CW344" s="22"/>
      <c r="DA344" s="15"/>
      <c r="DH344" s="15"/>
      <c r="DJ344" s="22"/>
      <c r="DO344" s="15"/>
      <c r="DV344" s="15"/>
      <c r="EC344" s="15"/>
      <c r="EJ344" s="15"/>
      <c r="EQ344" s="15"/>
      <c r="EX344" s="15"/>
      <c r="FE344" s="15"/>
      <c r="FL344" s="15"/>
      <c r="FS344" s="15"/>
      <c r="FZ344" s="15"/>
      <c r="GG344" s="15"/>
      <c r="GN344" s="15"/>
      <c r="GP344" s="22"/>
      <c r="GQ344" s="22"/>
      <c r="GR344" s="22"/>
      <c r="GS344" s="22"/>
      <c r="GT344" s="22"/>
      <c r="GU344" s="15"/>
      <c r="GV344" s="22"/>
      <c r="GW344" s="22"/>
      <c r="GX344" s="22"/>
      <c r="GY344" s="18"/>
      <c r="GZ344" s="18"/>
      <c r="HA344" s="18"/>
      <c r="HB344" s="18"/>
      <c r="HC344" s="18"/>
      <c r="HD344" s="18"/>
      <c r="HE344" s="18"/>
      <c r="HF344" s="18"/>
      <c r="HG344" s="18"/>
      <c r="HH344" s="18"/>
      <c r="HI344" s="18"/>
      <c r="HJ344" s="18"/>
      <c r="HK344" s="18"/>
      <c r="HL344" s="18"/>
      <c r="HM344" s="18"/>
      <c r="HN344" s="18"/>
      <c r="HO344" s="18"/>
      <c r="HP344" s="18"/>
      <c r="HQ344" s="18"/>
      <c r="HR344" s="18"/>
      <c r="HS344" s="18"/>
      <c r="HT344" s="18"/>
      <c r="HU344" s="18"/>
      <c r="HV344" s="18"/>
      <c r="HW344" s="18"/>
      <c r="HX344" s="18"/>
      <c r="HY344" s="18"/>
      <c r="HZ344" s="18"/>
      <c r="IA344" s="18"/>
      <c r="IB344" s="18"/>
      <c r="IC344" s="18"/>
      <c r="ID344" s="18"/>
      <c r="IE344" s="18"/>
      <c r="IF344" s="18"/>
      <c r="IG344" s="18"/>
      <c r="IH344" s="18"/>
      <c r="II344" s="18"/>
      <c r="IJ344" s="18"/>
      <c r="IK344" s="18"/>
      <c r="IL344" s="18"/>
      <c r="IM344" s="18"/>
      <c r="IN344" s="18"/>
      <c r="IO344" s="18"/>
      <c r="IP344" s="18"/>
      <c r="IQ344" s="18"/>
      <c r="IR344" s="18"/>
      <c r="IS344" s="18"/>
      <c r="IT344" s="18"/>
      <c r="IU344" s="18"/>
      <c r="IV344" s="18"/>
      <c r="IW344" s="18"/>
      <c r="IX344" s="18"/>
      <c r="IY344" s="18"/>
      <c r="IZ344" s="18"/>
      <c r="JA344" s="18"/>
      <c r="JB344" s="18"/>
      <c r="JC344" s="18"/>
      <c r="JD344" s="18"/>
      <c r="JE344" s="18"/>
      <c r="JF344" s="18"/>
    </row>
    <row r="345" spans="36:266" x14ac:dyDescent="0.3">
      <c r="AJ345" s="24"/>
      <c r="AK345" s="24"/>
      <c r="AL345" s="20"/>
      <c r="AM345" s="23"/>
      <c r="AN345" s="18"/>
      <c r="AO345" s="24"/>
      <c r="AW345" s="71"/>
      <c r="AX345" s="71"/>
      <c r="AY345" s="71"/>
      <c r="BB345" s="25"/>
      <c r="BC345" s="21"/>
      <c r="BG345" s="18"/>
      <c r="BN345" s="22"/>
      <c r="BO345" s="22"/>
      <c r="BP345" s="22"/>
      <c r="BQ345" s="22"/>
      <c r="BR345" s="15"/>
      <c r="CF345" s="15"/>
      <c r="CL345" s="22"/>
      <c r="CM345" s="15"/>
      <c r="CR345" s="22"/>
      <c r="CT345" s="15"/>
      <c r="CW345" s="22"/>
      <c r="DA345" s="15"/>
      <c r="DH345" s="15"/>
      <c r="DJ345" s="22"/>
      <c r="DO345" s="15"/>
      <c r="DV345" s="15"/>
      <c r="EC345" s="15"/>
      <c r="EJ345" s="15"/>
      <c r="EQ345" s="15"/>
      <c r="EX345" s="15"/>
      <c r="FE345" s="15"/>
      <c r="FL345" s="15"/>
      <c r="FS345" s="15"/>
      <c r="FZ345" s="15"/>
      <c r="GG345" s="15"/>
      <c r="GN345" s="15"/>
      <c r="GP345" s="22"/>
      <c r="GQ345" s="22"/>
      <c r="GR345" s="22"/>
      <c r="GS345" s="22"/>
      <c r="GT345" s="22"/>
      <c r="GU345" s="15"/>
      <c r="GV345" s="22"/>
      <c r="GW345" s="22"/>
      <c r="GX345" s="22"/>
      <c r="GY345" s="18"/>
      <c r="GZ345" s="18"/>
      <c r="HA345" s="18"/>
      <c r="HB345" s="18"/>
      <c r="HC345" s="18"/>
      <c r="HD345" s="18"/>
      <c r="HE345" s="18"/>
      <c r="HF345" s="18"/>
      <c r="HG345" s="18"/>
      <c r="HH345" s="18"/>
      <c r="HI345" s="18"/>
      <c r="HJ345" s="18"/>
      <c r="HK345" s="18"/>
      <c r="HL345" s="18"/>
      <c r="HM345" s="18"/>
      <c r="HN345" s="18"/>
      <c r="HO345" s="18"/>
      <c r="HP345" s="18"/>
      <c r="HQ345" s="18"/>
      <c r="HR345" s="18"/>
      <c r="HS345" s="18"/>
      <c r="HT345" s="18"/>
      <c r="HU345" s="18"/>
      <c r="HV345" s="18"/>
      <c r="HW345" s="18"/>
      <c r="HX345" s="18"/>
      <c r="HY345" s="18"/>
      <c r="HZ345" s="18"/>
      <c r="IA345" s="18"/>
      <c r="IB345" s="18"/>
      <c r="IC345" s="18"/>
      <c r="ID345" s="18"/>
      <c r="IE345" s="18"/>
      <c r="IF345" s="18"/>
      <c r="IG345" s="18"/>
      <c r="IH345" s="18"/>
      <c r="II345" s="18"/>
      <c r="IJ345" s="18"/>
      <c r="IK345" s="18"/>
      <c r="IL345" s="18"/>
      <c r="IM345" s="18"/>
      <c r="IN345" s="18"/>
      <c r="IO345" s="18"/>
      <c r="IP345" s="18"/>
      <c r="IQ345" s="18"/>
      <c r="IR345" s="18"/>
      <c r="IS345" s="18"/>
      <c r="IT345" s="18"/>
      <c r="IU345" s="18"/>
      <c r="IV345" s="18"/>
      <c r="IW345" s="18"/>
      <c r="IX345" s="18"/>
      <c r="IY345" s="18"/>
      <c r="IZ345" s="18"/>
      <c r="JA345" s="18"/>
      <c r="JB345" s="18"/>
      <c r="JC345" s="18"/>
      <c r="JD345" s="18"/>
      <c r="JE345" s="18"/>
      <c r="JF345" s="18"/>
    </row>
    <row r="346" spans="36:266" x14ac:dyDescent="0.3">
      <c r="AJ346" s="24"/>
      <c r="AK346" s="24"/>
      <c r="AL346" s="20"/>
      <c r="AM346" s="23"/>
      <c r="AN346" s="18"/>
      <c r="AO346" s="24"/>
      <c r="AW346" s="71"/>
      <c r="AX346" s="71"/>
      <c r="AY346" s="71"/>
      <c r="BB346" s="25"/>
      <c r="BC346" s="21"/>
      <c r="BG346" s="18"/>
      <c r="BN346" s="22"/>
      <c r="BO346" s="22"/>
      <c r="BP346" s="22"/>
      <c r="BQ346" s="22"/>
      <c r="BR346" s="15"/>
      <c r="CF346" s="15"/>
      <c r="CL346" s="22"/>
      <c r="CM346" s="15"/>
      <c r="CR346" s="22"/>
      <c r="CT346" s="15"/>
      <c r="CW346" s="22"/>
      <c r="DA346" s="15"/>
      <c r="DH346" s="15"/>
      <c r="DJ346" s="22"/>
      <c r="DO346" s="15"/>
      <c r="DV346" s="15"/>
      <c r="EC346" s="15"/>
      <c r="EJ346" s="15"/>
      <c r="EQ346" s="15"/>
      <c r="EX346" s="15"/>
      <c r="FE346" s="15"/>
      <c r="FL346" s="15"/>
      <c r="FS346" s="15"/>
      <c r="FZ346" s="15"/>
      <c r="GG346" s="15"/>
      <c r="GN346" s="15"/>
      <c r="GP346" s="22"/>
      <c r="GQ346" s="22"/>
      <c r="GR346" s="22"/>
      <c r="GS346" s="22"/>
      <c r="GT346" s="22"/>
      <c r="GU346" s="15"/>
      <c r="GV346" s="22"/>
      <c r="GW346" s="22"/>
      <c r="GX346" s="22"/>
      <c r="GY346" s="18"/>
      <c r="GZ346" s="18"/>
      <c r="HA346" s="18"/>
      <c r="HB346" s="18"/>
      <c r="HC346" s="18"/>
      <c r="HD346" s="18"/>
      <c r="HE346" s="18"/>
      <c r="HF346" s="18"/>
      <c r="HG346" s="18"/>
      <c r="HH346" s="18"/>
      <c r="HI346" s="18"/>
      <c r="HJ346" s="18"/>
      <c r="HK346" s="18"/>
      <c r="HL346" s="18"/>
      <c r="HM346" s="18"/>
      <c r="HN346" s="18"/>
      <c r="HO346" s="18"/>
      <c r="HP346" s="18"/>
      <c r="HQ346" s="18"/>
      <c r="HR346" s="18"/>
      <c r="HS346" s="18"/>
      <c r="HT346" s="18"/>
      <c r="HU346" s="18"/>
      <c r="HV346" s="18"/>
      <c r="HW346" s="18"/>
      <c r="HX346" s="18"/>
      <c r="HY346" s="18"/>
      <c r="HZ346" s="18"/>
      <c r="IA346" s="18"/>
      <c r="IB346" s="18"/>
      <c r="IC346" s="18"/>
      <c r="ID346" s="18"/>
      <c r="IE346" s="18"/>
      <c r="IF346" s="18"/>
      <c r="IG346" s="18"/>
      <c r="IH346" s="18"/>
      <c r="II346" s="18"/>
      <c r="IJ346" s="18"/>
      <c r="IK346" s="18"/>
      <c r="IL346" s="18"/>
      <c r="IM346" s="18"/>
      <c r="IN346" s="18"/>
      <c r="IO346" s="18"/>
      <c r="IP346" s="18"/>
      <c r="IQ346" s="18"/>
      <c r="IR346" s="18"/>
      <c r="IS346" s="18"/>
      <c r="IT346" s="18"/>
      <c r="IU346" s="18"/>
      <c r="IV346" s="18"/>
      <c r="IW346" s="18"/>
      <c r="IX346" s="18"/>
      <c r="IY346" s="18"/>
      <c r="IZ346" s="18"/>
      <c r="JA346" s="18"/>
      <c r="JB346" s="18"/>
      <c r="JC346" s="18"/>
      <c r="JD346" s="18"/>
      <c r="JE346" s="18"/>
      <c r="JF346" s="18"/>
    </row>
    <row r="347" spans="36:266" x14ac:dyDescent="0.3">
      <c r="AJ347" s="24"/>
      <c r="AK347" s="24"/>
      <c r="AL347" s="20"/>
      <c r="AM347" s="23"/>
      <c r="AN347" s="18"/>
      <c r="AO347" s="24"/>
      <c r="AW347" s="71"/>
      <c r="AX347" s="71"/>
      <c r="AY347" s="71"/>
      <c r="BB347" s="25"/>
      <c r="BC347" s="21"/>
      <c r="BG347" s="18"/>
      <c r="BN347" s="22"/>
      <c r="BO347" s="22"/>
      <c r="BP347" s="22"/>
      <c r="BQ347" s="22"/>
      <c r="BR347" s="15"/>
      <c r="CF347" s="15"/>
      <c r="CL347" s="22"/>
      <c r="CM347" s="15"/>
      <c r="CR347" s="22"/>
      <c r="CT347" s="15"/>
      <c r="CW347" s="22"/>
      <c r="DA347" s="15"/>
      <c r="DH347" s="15"/>
      <c r="DJ347" s="22"/>
      <c r="DO347" s="15"/>
      <c r="DV347" s="15"/>
      <c r="EC347" s="15"/>
      <c r="EJ347" s="15"/>
      <c r="EQ347" s="15"/>
      <c r="EX347" s="15"/>
      <c r="FE347" s="15"/>
      <c r="FL347" s="15"/>
      <c r="FS347" s="15"/>
      <c r="FZ347" s="15"/>
      <c r="GG347" s="15"/>
      <c r="GN347" s="15"/>
      <c r="GP347" s="22"/>
      <c r="GQ347" s="22"/>
      <c r="GR347" s="22"/>
      <c r="GS347" s="22"/>
      <c r="GT347" s="22"/>
      <c r="GU347" s="15"/>
      <c r="GV347" s="22"/>
      <c r="GW347" s="22"/>
      <c r="GX347" s="22"/>
      <c r="GY347" s="18"/>
      <c r="GZ347" s="18"/>
      <c r="HA347" s="18"/>
      <c r="HB347" s="18"/>
      <c r="HC347" s="18"/>
      <c r="HD347" s="18"/>
      <c r="HE347" s="18"/>
      <c r="HF347" s="18"/>
      <c r="HG347" s="18"/>
      <c r="HH347" s="18"/>
      <c r="HI347" s="18"/>
      <c r="HJ347" s="18"/>
      <c r="HK347" s="18"/>
      <c r="HL347" s="18"/>
      <c r="HM347" s="18"/>
      <c r="HN347" s="18"/>
      <c r="HO347" s="18"/>
      <c r="HP347" s="18"/>
      <c r="HQ347" s="18"/>
      <c r="HR347" s="18"/>
      <c r="HS347" s="18"/>
      <c r="HT347" s="18"/>
      <c r="HU347" s="18"/>
      <c r="HV347" s="18"/>
      <c r="HW347" s="18"/>
      <c r="HX347" s="18"/>
      <c r="HY347" s="18"/>
      <c r="HZ347" s="18"/>
      <c r="IA347" s="18"/>
      <c r="IB347" s="18"/>
      <c r="IC347" s="18"/>
      <c r="ID347" s="18"/>
      <c r="IE347" s="18"/>
      <c r="IF347" s="18"/>
      <c r="IG347" s="18"/>
      <c r="IH347" s="18"/>
      <c r="II347" s="18"/>
      <c r="IJ347" s="18"/>
      <c r="IK347" s="18"/>
      <c r="IL347" s="18"/>
      <c r="IM347" s="18"/>
      <c r="IN347" s="18"/>
      <c r="IO347" s="18"/>
      <c r="IP347" s="18"/>
      <c r="IQ347" s="18"/>
      <c r="IR347" s="18"/>
      <c r="IS347" s="18"/>
      <c r="IT347" s="18"/>
      <c r="IU347" s="18"/>
      <c r="IV347" s="18"/>
      <c r="IW347" s="18"/>
      <c r="IX347" s="18"/>
      <c r="IY347" s="18"/>
      <c r="IZ347" s="18"/>
      <c r="JA347" s="18"/>
      <c r="JB347" s="18"/>
      <c r="JC347" s="18"/>
      <c r="JD347" s="18"/>
      <c r="JE347" s="18"/>
      <c r="JF347" s="18"/>
    </row>
    <row r="348" spans="36:266" x14ac:dyDescent="0.3">
      <c r="AJ348" s="24"/>
      <c r="AK348" s="24"/>
      <c r="AL348" s="20"/>
      <c r="AM348" s="23"/>
      <c r="AN348" s="18"/>
      <c r="AO348" s="24"/>
      <c r="AW348" s="71"/>
      <c r="AX348" s="71"/>
      <c r="AY348" s="71"/>
      <c r="BB348" s="25"/>
      <c r="BC348" s="21"/>
      <c r="BG348" s="18"/>
      <c r="BN348" s="22"/>
      <c r="BO348" s="22"/>
      <c r="BP348" s="22"/>
      <c r="BQ348" s="22"/>
      <c r="BR348" s="15"/>
      <c r="CF348" s="15"/>
      <c r="CL348" s="22"/>
      <c r="CM348" s="15"/>
      <c r="CR348" s="22"/>
      <c r="CT348" s="15"/>
      <c r="CW348" s="22"/>
      <c r="DA348" s="15"/>
      <c r="DH348" s="15"/>
      <c r="DJ348" s="22"/>
      <c r="DO348" s="15"/>
      <c r="DV348" s="15"/>
      <c r="EC348" s="15"/>
      <c r="EJ348" s="15"/>
      <c r="EQ348" s="15"/>
      <c r="EX348" s="15"/>
      <c r="FE348" s="15"/>
      <c r="FL348" s="15"/>
      <c r="FS348" s="15"/>
      <c r="FZ348" s="15"/>
      <c r="GG348" s="15"/>
      <c r="GN348" s="15"/>
      <c r="GP348" s="22"/>
      <c r="GQ348" s="22"/>
      <c r="GR348" s="22"/>
      <c r="GS348" s="22"/>
      <c r="GT348" s="22"/>
      <c r="GU348" s="15"/>
      <c r="GV348" s="22"/>
      <c r="GW348" s="22"/>
      <c r="GX348" s="22"/>
      <c r="GY348" s="18"/>
      <c r="GZ348" s="18"/>
      <c r="HA348" s="18"/>
      <c r="HB348" s="18"/>
      <c r="HC348" s="18"/>
      <c r="HD348" s="18"/>
      <c r="HE348" s="18"/>
      <c r="HF348" s="18"/>
      <c r="HG348" s="18"/>
      <c r="HH348" s="18"/>
      <c r="HI348" s="18"/>
      <c r="HJ348" s="18"/>
      <c r="HK348" s="18"/>
      <c r="HL348" s="18"/>
      <c r="HM348" s="18"/>
      <c r="HN348" s="18"/>
      <c r="HO348" s="18"/>
      <c r="HP348" s="18"/>
      <c r="HQ348" s="18"/>
      <c r="HR348" s="18"/>
      <c r="HS348" s="18"/>
      <c r="HT348" s="18"/>
      <c r="HU348" s="18"/>
      <c r="HV348" s="18"/>
      <c r="HW348" s="18"/>
      <c r="HX348" s="18"/>
      <c r="HY348" s="18"/>
      <c r="HZ348" s="18"/>
      <c r="IA348" s="18"/>
      <c r="IB348" s="18"/>
      <c r="IC348" s="18"/>
      <c r="ID348" s="18"/>
      <c r="IE348" s="18"/>
      <c r="IF348" s="18"/>
      <c r="IG348" s="18"/>
      <c r="IH348" s="18"/>
      <c r="II348" s="18"/>
      <c r="IJ348" s="18"/>
      <c r="IK348" s="18"/>
      <c r="IL348" s="18"/>
      <c r="IM348" s="18"/>
      <c r="IN348" s="18"/>
      <c r="IO348" s="18"/>
      <c r="IP348" s="18"/>
      <c r="IQ348" s="18"/>
      <c r="IR348" s="18"/>
      <c r="IS348" s="18"/>
      <c r="IT348" s="18"/>
      <c r="IU348" s="18"/>
      <c r="IV348" s="18"/>
      <c r="IW348" s="18"/>
      <c r="IX348" s="18"/>
      <c r="IY348" s="18"/>
      <c r="IZ348" s="18"/>
      <c r="JA348" s="18"/>
      <c r="JB348" s="18"/>
      <c r="JC348" s="18"/>
      <c r="JD348" s="18"/>
      <c r="JE348" s="18"/>
      <c r="JF348" s="18"/>
    </row>
    <row r="349" spans="36:266" x14ac:dyDescent="0.3">
      <c r="AJ349" s="24"/>
      <c r="AK349" s="24"/>
      <c r="AL349" s="20"/>
      <c r="AM349" s="23"/>
      <c r="AN349" s="18"/>
      <c r="AO349" s="24"/>
      <c r="AW349" s="71"/>
      <c r="AX349" s="71"/>
      <c r="AY349" s="71"/>
      <c r="BB349" s="25"/>
      <c r="BC349" s="21"/>
      <c r="BG349" s="18"/>
      <c r="BN349" s="22"/>
      <c r="BO349" s="22"/>
      <c r="BP349" s="22"/>
      <c r="BQ349" s="22"/>
      <c r="BR349" s="15"/>
      <c r="CF349" s="15"/>
      <c r="CL349" s="22"/>
      <c r="CM349" s="15"/>
      <c r="CR349" s="22"/>
      <c r="CT349" s="15"/>
      <c r="CW349" s="22"/>
      <c r="DA349" s="15"/>
      <c r="DH349" s="15"/>
      <c r="DJ349" s="22"/>
      <c r="DO349" s="15"/>
      <c r="DV349" s="15"/>
      <c r="EC349" s="15"/>
      <c r="EJ349" s="15"/>
      <c r="EQ349" s="15"/>
      <c r="EX349" s="15"/>
      <c r="FE349" s="15"/>
      <c r="FL349" s="15"/>
      <c r="FS349" s="15"/>
      <c r="FZ349" s="15"/>
      <c r="GG349" s="15"/>
      <c r="GN349" s="15"/>
      <c r="GP349" s="22"/>
      <c r="GQ349" s="22"/>
      <c r="GR349" s="22"/>
      <c r="GS349" s="22"/>
      <c r="GT349" s="22"/>
      <c r="GU349" s="15"/>
      <c r="GV349" s="22"/>
      <c r="GW349" s="22"/>
      <c r="GX349" s="22"/>
      <c r="GY349" s="18"/>
      <c r="GZ349" s="18"/>
      <c r="HA349" s="18"/>
      <c r="HB349" s="18"/>
      <c r="HC349" s="18"/>
      <c r="HD349" s="18"/>
      <c r="HE349" s="18"/>
      <c r="HF349" s="18"/>
      <c r="HG349" s="18"/>
      <c r="HH349" s="18"/>
      <c r="HI349" s="18"/>
      <c r="HJ349" s="18"/>
      <c r="HK349" s="18"/>
      <c r="HL349" s="18"/>
      <c r="HM349" s="18"/>
      <c r="HN349" s="18"/>
      <c r="HO349" s="18"/>
      <c r="HP349" s="18"/>
      <c r="HQ349" s="18"/>
      <c r="HR349" s="18"/>
      <c r="HS349" s="18"/>
      <c r="HT349" s="18"/>
      <c r="HU349" s="18"/>
      <c r="HV349" s="18"/>
      <c r="HW349" s="18"/>
      <c r="HX349" s="18"/>
      <c r="HY349" s="18"/>
      <c r="HZ349" s="18"/>
      <c r="IA349" s="18"/>
      <c r="IB349" s="18"/>
      <c r="IC349" s="18"/>
      <c r="ID349" s="18"/>
      <c r="IE349" s="18"/>
      <c r="IF349" s="18"/>
      <c r="IG349" s="18"/>
      <c r="IH349" s="18"/>
      <c r="II349" s="18"/>
      <c r="IJ349" s="18"/>
      <c r="IK349" s="18"/>
      <c r="IL349" s="18"/>
      <c r="IM349" s="18"/>
      <c r="IN349" s="18"/>
      <c r="IO349" s="18"/>
      <c r="IP349" s="18"/>
      <c r="IQ349" s="18"/>
      <c r="IR349" s="18"/>
      <c r="IS349" s="18"/>
      <c r="IT349" s="18"/>
      <c r="IU349" s="18"/>
      <c r="IV349" s="18"/>
      <c r="IW349" s="18"/>
      <c r="IX349" s="18"/>
      <c r="IY349" s="18"/>
      <c r="IZ349" s="18"/>
      <c r="JA349" s="18"/>
      <c r="JB349" s="18"/>
      <c r="JC349" s="18"/>
      <c r="JD349" s="18"/>
      <c r="JE349" s="18"/>
      <c r="JF349" s="18"/>
    </row>
    <row r="350" spans="36:266" x14ac:dyDescent="0.3">
      <c r="AJ350" s="24"/>
      <c r="AK350" s="24"/>
      <c r="AL350" s="20"/>
      <c r="AM350" s="23"/>
      <c r="AN350" s="18"/>
      <c r="AO350" s="24"/>
      <c r="AW350" s="71"/>
      <c r="AX350" s="71"/>
      <c r="AY350" s="71"/>
      <c r="BB350" s="25"/>
      <c r="BC350" s="21"/>
      <c r="BG350" s="18"/>
      <c r="BN350" s="22"/>
      <c r="BO350" s="22"/>
      <c r="BP350" s="22"/>
      <c r="BQ350" s="22"/>
      <c r="BR350" s="15"/>
      <c r="CF350" s="15"/>
      <c r="CL350" s="22"/>
      <c r="CM350" s="15"/>
      <c r="CR350" s="22"/>
      <c r="CT350" s="15"/>
      <c r="CW350" s="22"/>
      <c r="DA350" s="15"/>
      <c r="DH350" s="15"/>
      <c r="DJ350" s="22"/>
      <c r="DO350" s="15"/>
      <c r="DV350" s="15"/>
      <c r="EC350" s="15"/>
      <c r="EJ350" s="15"/>
      <c r="EQ350" s="15"/>
      <c r="EX350" s="15"/>
      <c r="FE350" s="15"/>
      <c r="FL350" s="15"/>
      <c r="FS350" s="15"/>
      <c r="FZ350" s="15"/>
      <c r="GG350" s="15"/>
      <c r="GN350" s="15"/>
      <c r="GP350" s="22"/>
      <c r="GQ350" s="22"/>
      <c r="GR350" s="22"/>
      <c r="GS350" s="22"/>
      <c r="GT350" s="22"/>
      <c r="GU350" s="15"/>
      <c r="GV350" s="22"/>
      <c r="GW350" s="22"/>
      <c r="GX350" s="22"/>
      <c r="GY350" s="18"/>
      <c r="GZ350" s="18"/>
      <c r="HA350" s="18"/>
      <c r="HB350" s="18"/>
      <c r="HC350" s="18"/>
      <c r="HD350" s="18"/>
      <c r="HE350" s="18"/>
      <c r="HF350" s="18"/>
      <c r="HG350" s="18"/>
      <c r="HH350" s="18"/>
      <c r="HI350" s="18"/>
      <c r="HJ350" s="18"/>
      <c r="HK350" s="18"/>
      <c r="HL350" s="18"/>
      <c r="HM350" s="18"/>
      <c r="HN350" s="18"/>
      <c r="HO350" s="18"/>
      <c r="HP350" s="18"/>
      <c r="HQ350" s="18"/>
      <c r="HR350" s="18"/>
      <c r="HS350" s="18"/>
      <c r="HT350" s="18"/>
      <c r="HU350" s="18"/>
      <c r="HV350" s="18"/>
      <c r="HW350" s="18"/>
      <c r="HX350" s="18"/>
      <c r="HY350" s="18"/>
      <c r="HZ350" s="18"/>
      <c r="IA350" s="18"/>
      <c r="IB350" s="18"/>
      <c r="IC350" s="18"/>
      <c r="ID350" s="18"/>
      <c r="IE350" s="18"/>
      <c r="IF350" s="18"/>
      <c r="IG350" s="18"/>
      <c r="IH350" s="18"/>
      <c r="II350" s="18"/>
      <c r="IJ350" s="18"/>
      <c r="IK350" s="18"/>
      <c r="IL350" s="18"/>
      <c r="IM350" s="18"/>
      <c r="IN350" s="18"/>
      <c r="IO350" s="18"/>
      <c r="IP350" s="18"/>
      <c r="IQ350" s="18"/>
      <c r="IR350" s="18"/>
      <c r="IS350" s="18"/>
      <c r="IT350" s="18"/>
      <c r="IU350" s="18"/>
      <c r="IV350" s="18"/>
      <c r="IW350" s="18"/>
      <c r="IX350" s="18"/>
      <c r="IY350" s="18"/>
      <c r="IZ350" s="18"/>
      <c r="JA350" s="18"/>
      <c r="JB350" s="18"/>
      <c r="JC350" s="18"/>
      <c r="JD350" s="18"/>
      <c r="JE350" s="18"/>
      <c r="JF350" s="18"/>
    </row>
    <row r="351" spans="36:266" x14ac:dyDescent="0.3">
      <c r="AJ351" s="24"/>
      <c r="AK351" s="24"/>
      <c r="AL351" s="20"/>
      <c r="AM351" s="23"/>
      <c r="AN351" s="18"/>
      <c r="AO351" s="24"/>
      <c r="AW351" s="71"/>
      <c r="AX351" s="71"/>
      <c r="AY351" s="71"/>
      <c r="BB351" s="25"/>
      <c r="BC351" s="21"/>
      <c r="BG351" s="18"/>
      <c r="BN351" s="22"/>
      <c r="BO351" s="22"/>
      <c r="BP351" s="22"/>
      <c r="BQ351" s="22"/>
      <c r="BR351" s="15"/>
      <c r="CF351" s="15"/>
      <c r="CL351" s="22"/>
      <c r="CM351" s="15"/>
      <c r="CR351" s="22"/>
      <c r="CT351" s="15"/>
      <c r="CW351" s="22"/>
      <c r="DA351" s="15"/>
      <c r="DH351" s="15"/>
      <c r="DJ351" s="22"/>
      <c r="DO351" s="15"/>
      <c r="DV351" s="15"/>
      <c r="EC351" s="15"/>
      <c r="EJ351" s="15"/>
      <c r="EQ351" s="15"/>
      <c r="EX351" s="15"/>
      <c r="FE351" s="15"/>
      <c r="FL351" s="15"/>
      <c r="FS351" s="15"/>
      <c r="FZ351" s="15"/>
      <c r="GG351" s="15"/>
      <c r="GN351" s="15"/>
      <c r="GP351" s="22"/>
      <c r="GQ351" s="22"/>
      <c r="GR351" s="22"/>
      <c r="GS351" s="22"/>
      <c r="GT351" s="22"/>
      <c r="GU351" s="15"/>
      <c r="GV351" s="22"/>
      <c r="GW351" s="22"/>
      <c r="GX351" s="22"/>
      <c r="GY351" s="18"/>
      <c r="GZ351" s="18"/>
      <c r="HA351" s="18"/>
      <c r="HB351" s="18"/>
      <c r="HC351" s="18"/>
      <c r="HD351" s="18"/>
      <c r="HE351" s="18"/>
      <c r="HF351" s="18"/>
      <c r="HG351" s="18"/>
      <c r="HH351" s="18"/>
      <c r="HI351" s="18"/>
      <c r="HJ351" s="18"/>
      <c r="HK351" s="18"/>
      <c r="HL351" s="18"/>
      <c r="HM351" s="18"/>
      <c r="HN351" s="18"/>
      <c r="HO351" s="18"/>
      <c r="HP351" s="18"/>
      <c r="HQ351" s="18"/>
      <c r="HR351" s="18"/>
      <c r="HS351" s="18"/>
      <c r="HT351" s="18"/>
      <c r="HU351" s="18"/>
      <c r="HV351" s="18"/>
      <c r="HW351" s="18"/>
      <c r="HX351" s="18"/>
      <c r="HY351" s="18"/>
      <c r="HZ351" s="18"/>
      <c r="IA351" s="18"/>
      <c r="IB351" s="18"/>
      <c r="IC351" s="18"/>
      <c r="ID351" s="18"/>
      <c r="IE351" s="18"/>
      <c r="IF351" s="18"/>
      <c r="IG351" s="18"/>
      <c r="IH351" s="18"/>
      <c r="II351" s="18"/>
      <c r="IJ351" s="18"/>
      <c r="IK351" s="18"/>
      <c r="IL351" s="18"/>
      <c r="IM351" s="18"/>
      <c r="IN351" s="18"/>
      <c r="IO351" s="18"/>
      <c r="IP351" s="18"/>
      <c r="IQ351" s="18"/>
      <c r="IR351" s="18"/>
      <c r="IS351" s="18"/>
      <c r="IT351" s="18"/>
      <c r="IU351" s="18"/>
      <c r="IV351" s="18"/>
      <c r="IW351" s="18"/>
      <c r="IX351" s="18"/>
      <c r="IY351" s="18"/>
      <c r="IZ351" s="18"/>
      <c r="JA351" s="18"/>
      <c r="JB351" s="18"/>
      <c r="JC351" s="18"/>
      <c r="JD351" s="18"/>
      <c r="JE351" s="18"/>
      <c r="JF351" s="18"/>
    </row>
    <row r="352" spans="36:266" x14ac:dyDescent="0.3">
      <c r="AJ352" s="24"/>
      <c r="AK352" s="24"/>
      <c r="AL352" s="20"/>
      <c r="AM352" s="23"/>
      <c r="AN352" s="18"/>
      <c r="AO352" s="24"/>
      <c r="AW352" s="71"/>
      <c r="AX352" s="71"/>
      <c r="AY352" s="71"/>
      <c r="BB352" s="25"/>
      <c r="BC352" s="21"/>
      <c r="BG352" s="18"/>
      <c r="BN352" s="22"/>
      <c r="BO352" s="22"/>
      <c r="BP352" s="22"/>
      <c r="BQ352" s="22"/>
      <c r="BR352" s="15"/>
      <c r="CF352" s="15"/>
      <c r="CL352" s="22"/>
      <c r="CM352" s="15"/>
      <c r="CR352" s="22"/>
      <c r="CT352" s="15"/>
      <c r="CW352" s="22"/>
      <c r="DA352" s="15"/>
      <c r="DH352" s="15"/>
      <c r="DJ352" s="22"/>
      <c r="DO352" s="15"/>
      <c r="DV352" s="15"/>
      <c r="EC352" s="15"/>
      <c r="EJ352" s="15"/>
      <c r="EQ352" s="15"/>
      <c r="EX352" s="15"/>
      <c r="FE352" s="15"/>
      <c r="FL352" s="15"/>
      <c r="FS352" s="15"/>
      <c r="FZ352" s="15"/>
      <c r="GG352" s="15"/>
      <c r="GN352" s="15"/>
      <c r="GP352" s="22"/>
      <c r="GQ352" s="22"/>
      <c r="GR352" s="22"/>
      <c r="GS352" s="22"/>
      <c r="GT352" s="22"/>
      <c r="GU352" s="15"/>
      <c r="GV352" s="22"/>
      <c r="GW352" s="22"/>
      <c r="GX352" s="22"/>
      <c r="GY352" s="18"/>
      <c r="GZ352" s="18"/>
      <c r="HA352" s="18"/>
      <c r="HB352" s="18"/>
      <c r="HC352" s="18"/>
      <c r="HD352" s="18"/>
      <c r="HE352" s="18"/>
      <c r="HF352" s="18"/>
      <c r="HG352" s="18"/>
      <c r="HH352" s="18"/>
      <c r="HI352" s="18"/>
      <c r="HJ352" s="18"/>
      <c r="HK352" s="18"/>
      <c r="HL352" s="18"/>
      <c r="HM352" s="18"/>
      <c r="HN352" s="18"/>
      <c r="HO352" s="18"/>
      <c r="HP352" s="18"/>
      <c r="HQ352" s="18"/>
      <c r="HR352" s="18"/>
      <c r="HS352" s="18"/>
      <c r="HT352" s="18"/>
      <c r="HU352" s="18"/>
      <c r="HV352" s="18"/>
      <c r="HW352" s="18"/>
      <c r="HX352" s="18"/>
      <c r="HY352" s="18"/>
      <c r="HZ352" s="18"/>
      <c r="IA352" s="18"/>
      <c r="IB352" s="18"/>
      <c r="IC352" s="18"/>
      <c r="ID352" s="18"/>
      <c r="IE352" s="18"/>
      <c r="IF352" s="18"/>
      <c r="IG352" s="18"/>
      <c r="IH352" s="18"/>
      <c r="II352" s="18"/>
      <c r="IJ352" s="18"/>
      <c r="IK352" s="18"/>
      <c r="IL352" s="18"/>
      <c r="IM352" s="18"/>
      <c r="IN352" s="18"/>
      <c r="IO352" s="18"/>
      <c r="IP352" s="18"/>
      <c r="IQ352" s="18"/>
      <c r="IR352" s="18"/>
      <c r="IS352" s="18"/>
      <c r="IT352" s="18"/>
      <c r="IU352" s="18"/>
      <c r="IV352" s="18"/>
      <c r="IW352" s="18"/>
      <c r="IX352" s="18"/>
      <c r="IY352" s="18"/>
      <c r="IZ352" s="18"/>
      <c r="JA352" s="18"/>
      <c r="JB352" s="18"/>
      <c r="JC352" s="18"/>
      <c r="JD352" s="18"/>
      <c r="JE352" s="18"/>
      <c r="JF352" s="18"/>
    </row>
    <row r="353" spans="36:266" x14ac:dyDescent="0.3">
      <c r="AJ353" s="24"/>
      <c r="AK353" s="24"/>
      <c r="AL353" s="20"/>
      <c r="AM353" s="23"/>
      <c r="AN353" s="18"/>
      <c r="AO353" s="24"/>
      <c r="AW353" s="71"/>
      <c r="AX353" s="71"/>
      <c r="AY353" s="71"/>
      <c r="BB353" s="25"/>
      <c r="BC353" s="21"/>
      <c r="BG353" s="18"/>
      <c r="BN353" s="22"/>
      <c r="BO353" s="22"/>
      <c r="BP353" s="22"/>
      <c r="BQ353" s="22"/>
      <c r="BR353" s="15"/>
      <c r="CF353" s="15"/>
      <c r="CL353" s="22"/>
      <c r="CM353" s="15"/>
      <c r="CR353" s="22"/>
      <c r="CT353" s="15"/>
      <c r="CW353" s="22"/>
      <c r="DA353" s="15"/>
      <c r="DH353" s="15"/>
      <c r="DJ353" s="22"/>
      <c r="DO353" s="15"/>
      <c r="DV353" s="15"/>
      <c r="EC353" s="15"/>
      <c r="EJ353" s="15"/>
      <c r="EQ353" s="15"/>
      <c r="EX353" s="15"/>
      <c r="FE353" s="15"/>
      <c r="FL353" s="15"/>
      <c r="FS353" s="15"/>
      <c r="FZ353" s="15"/>
      <c r="GG353" s="15"/>
      <c r="GN353" s="15"/>
      <c r="GP353" s="22"/>
      <c r="GQ353" s="22"/>
      <c r="GR353" s="22"/>
      <c r="GS353" s="22"/>
      <c r="GT353" s="22"/>
      <c r="GU353" s="15"/>
      <c r="GV353" s="22"/>
      <c r="GW353" s="22"/>
      <c r="GX353" s="22"/>
      <c r="GY353" s="18"/>
      <c r="GZ353" s="18"/>
      <c r="HA353" s="18"/>
      <c r="HB353" s="18"/>
      <c r="HC353" s="18"/>
      <c r="HD353" s="18"/>
      <c r="HE353" s="18"/>
      <c r="HF353" s="18"/>
      <c r="HG353" s="18"/>
      <c r="HH353" s="18"/>
      <c r="HI353" s="18"/>
      <c r="HJ353" s="18"/>
      <c r="HK353" s="18"/>
      <c r="HL353" s="18"/>
      <c r="HM353" s="18"/>
      <c r="HN353" s="18"/>
      <c r="HO353" s="18"/>
      <c r="HP353" s="18"/>
      <c r="HQ353" s="18"/>
      <c r="HR353" s="18"/>
      <c r="HS353" s="18"/>
      <c r="HT353" s="18"/>
      <c r="HU353" s="18"/>
      <c r="HV353" s="18"/>
      <c r="HW353" s="18"/>
      <c r="HX353" s="18"/>
      <c r="HY353" s="18"/>
      <c r="HZ353" s="18"/>
      <c r="IA353" s="18"/>
      <c r="IB353" s="18"/>
      <c r="IC353" s="18"/>
      <c r="ID353" s="18"/>
      <c r="IE353" s="18"/>
      <c r="IF353" s="18"/>
      <c r="IG353" s="18"/>
      <c r="IH353" s="18"/>
      <c r="II353" s="18"/>
      <c r="IJ353" s="18"/>
      <c r="IK353" s="18"/>
      <c r="IL353" s="18"/>
      <c r="IM353" s="18"/>
      <c r="IN353" s="18"/>
      <c r="IO353" s="18"/>
      <c r="IP353" s="18"/>
      <c r="IQ353" s="18"/>
      <c r="IR353" s="18"/>
      <c r="IS353" s="18"/>
      <c r="IT353" s="18"/>
      <c r="IU353" s="18"/>
      <c r="IV353" s="18"/>
      <c r="IW353" s="18"/>
      <c r="IX353" s="18"/>
      <c r="IY353" s="18"/>
      <c r="IZ353" s="18"/>
      <c r="JA353" s="18"/>
      <c r="JB353" s="18"/>
      <c r="JC353" s="18"/>
      <c r="JD353" s="18"/>
      <c r="JE353" s="18"/>
      <c r="JF353" s="18"/>
    </row>
    <row r="354" spans="36:266" x14ac:dyDescent="0.3">
      <c r="AJ354" s="24"/>
      <c r="AK354" s="24"/>
      <c r="AL354" s="20"/>
      <c r="AM354" s="23"/>
      <c r="AN354" s="18"/>
      <c r="AO354" s="24"/>
      <c r="AW354" s="71"/>
      <c r="AX354" s="71"/>
      <c r="AY354" s="71"/>
      <c r="BB354" s="25"/>
      <c r="BC354" s="21"/>
      <c r="BG354" s="18"/>
      <c r="BN354" s="22"/>
      <c r="BO354" s="22"/>
      <c r="BP354" s="22"/>
      <c r="BQ354" s="22"/>
      <c r="BR354" s="15"/>
      <c r="CF354" s="15"/>
      <c r="CL354" s="22"/>
      <c r="CM354" s="15"/>
      <c r="CR354" s="22"/>
      <c r="CT354" s="15"/>
      <c r="CW354" s="22"/>
      <c r="DA354" s="15"/>
      <c r="DH354" s="15"/>
      <c r="DJ354" s="22"/>
      <c r="DO354" s="15"/>
      <c r="DV354" s="15"/>
      <c r="EC354" s="15"/>
      <c r="EJ354" s="15"/>
      <c r="EQ354" s="15"/>
      <c r="EX354" s="15"/>
      <c r="FE354" s="15"/>
      <c r="FL354" s="15"/>
      <c r="FS354" s="15"/>
      <c r="FZ354" s="15"/>
      <c r="GG354" s="15"/>
      <c r="GN354" s="15"/>
      <c r="GP354" s="22"/>
      <c r="GQ354" s="22"/>
      <c r="GR354" s="22"/>
      <c r="GS354" s="22"/>
      <c r="GT354" s="22"/>
      <c r="GU354" s="15"/>
      <c r="GV354" s="22"/>
      <c r="GW354" s="22"/>
      <c r="GX354" s="22"/>
      <c r="GY354" s="18"/>
      <c r="GZ354" s="18"/>
      <c r="HA354" s="18"/>
      <c r="HB354" s="18"/>
      <c r="HC354" s="18"/>
      <c r="HD354" s="18"/>
      <c r="HE354" s="18"/>
      <c r="HF354" s="18"/>
      <c r="HG354" s="18"/>
      <c r="HH354" s="18"/>
      <c r="HI354" s="18"/>
      <c r="HJ354" s="18"/>
      <c r="HK354" s="18"/>
      <c r="HL354" s="18"/>
      <c r="HM354" s="18"/>
      <c r="HN354" s="18"/>
      <c r="HO354" s="18"/>
      <c r="HP354" s="18"/>
      <c r="HQ354" s="18"/>
      <c r="HR354" s="18"/>
      <c r="HS354" s="18"/>
      <c r="HT354" s="18"/>
      <c r="HU354" s="18"/>
      <c r="HV354" s="18"/>
      <c r="HW354" s="18"/>
      <c r="HX354" s="18"/>
      <c r="HY354" s="18"/>
      <c r="HZ354" s="18"/>
      <c r="IA354" s="18"/>
      <c r="IB354" s="18"/>
      <c r="IC354" s="18"/>
      <c r="ID354" s="18"/>
      <c r="IE354" s="18"/>
      <c r="IF354" s="18"/>
      <c r="IG354" s="18"/>
      <c r="IH354" s="18"/>
      <c r="II354" s="18"/>
      <c r="IJ354" s="18"/>
      <c r="IK354" s="18"/>
      <c r="IL354" s="18"/>
      <c r="IM354" s="18"/>
      <c r="IN354" s="18"/>
      <c r="IO354" s="18"/>
      <c r="IP354" s="18"/>
      <c r="IQ354" s="18"/>
      <c r="IR354" s="18"/>
      <c r="IS354" s="18"/>
      <c r="IT354" s="18"/>
      <c r="IU354" s="18"/>
      <c r="IV354" s="18"/>
      <c r="IW354" s="18"/>
      <c r="IX354" s="18"/>
      <c r="IY354" s="18"/>
      <c r="IZ354" s="18"/>
      <c r="JA354" s="18"/>
      <c r="JB354" s="18"/>
      <c r="JC354" s="18"/>
      <c r="JD354" s="18"/>
      <c r="JE354" s="18"/>
      <c r="JF354" s="18"/>
    </row>
    <row r="355" spans="36:266" x14ac:dyDescent="0.3">
      <c r="AJ355" s="24"/>
      <c r="AK355" s="24"/>
      <c r="AL355" s="20"/>
      <c r="AM355" s="23"/>
      <c r="AN355" s="18"/>
      <c r="AO355" s="24"/>
      <c r="AW355" s="71"/>
      <c r="AX355" s="71"/>
      <c r="AY355" s="71"/>
      <c r="BB355" s="25"/>
      <c r="BC355" s="21"/>
      <c r="BG355" s="18"/>
      <c r="BN355" s="22"/>
      <c r="BO355" s="22"/>
      <c r="BP355" s="22"/>
      <c r="BQ355" s="22"/>
      <c r="BR355" s="15"/>
      <c r="CF355" s="15"/>
      <c r="CL355" s="22"/>
      <c r="CM355" s="15"/>
      <c r="CR355" s="22"/>
      <c r="CT355" s="15"/>
      <c r="CW355" s="22"/>
      <c r="DA355" s="15"/>
      <c r="DH355" s="15"/>
      <c r="DJ355" s="22"/>
      <c r="DO355" s="15"/>
      <c r="DV355" s="15"/>
      <c r="EC355" s="15"/>
      <c r="EJ355" s="15"/>
      <c r="EQ355" s="15"/>
      <c r="EX355" s="15"/>
      <c r="FE355" s="15"/>
      <c r="FL355" s="15"/>
      <c r="FS355" s="15"/>
      <c r="FZ355" s="15"/>
      <c r="GG355" s="15"/>
      <c r="GN355" s="15"/>
      <c r="GP355" s="22"/>
      <c r="GQ355" s="22"/>
      <c r="GR355" s="22"/>
      <c r="GS355" s="22"/>
      <c r="GT355" s="22"/>
      <c r="GU355" s="15"/>
      <c r="GV355" s="22"/>
      <c r="GW355" s="22"/>
      <c r="GX355" s="22"/>
      <c r="GY355" s="18"/>
      <c r="GZ355" s="18"/>
      <c r="HA355" s="18"/>
      <c r="HB355" s="18"/>
      <c r="HC355" s="18"/>
      <c r="HD355" s="18"/>
      <c r="HE355" s="18"/>
      <c r="HF355" s="18"/>
      <c r="HG355" s="18"/>
      <c r="HH355" s="18"/>
      <c r="HI355" s="18"/>
      <c r="HJ355" s="18"/>
      <c r="HK355" s="18"/>
      <c r="HL355" s="18"/>
      <c r="HM355" s="18"/>
      <c r="HN355" s="18"/>
      <c r="HO355" s="18"/>
      <c r="HP355" s="18"/>
      <c r="HQ355" s="18"/>
      <c r="HR355" s="18"/>
      <c r="HS355" s="18"/>
      <c r="HT355" s="18"/>
      <c r="HU355" s="18"/>
      <c r="HV355" s="18"/>
      <c r="HW355" s="18"/>
      <c r="HX355" s="18"/>
      <c r="HY355" s="18"/>
      <c r="HZ355" s="18"/>
      <c r="IA355" s="18"/>
      <c r="IB355" s="18"/>
      <c r="IC355" s="18"/>
      <c r="ID355" s="18"/>
      <c r="IE355" s="18"/>
      <c r="IF355" s="18"/>
      <c r="IG355" s="18"/>
      <c r="IH355" s="18"/>
      <c r="II355" s="18"/>
      <c r="IJ355" s="18"/>
      <c r="IK355" s="18"/>
      <c r="IL355" s="18"/>
      <c r="IM355" s="18"/>
      <c r="IN355" s="18"/>
      <c r="IO355" s="18"/>
      <c r="IP355" s="18"/>
      <c r="IQ355" s="18"/>
      <c r="IR355" s="18"/>
      <c r="IS355" s="18"/>
      <c r="IT355" s="18"/>
      <c r="IU355" s="18"/>
      <c r="IV355" s="18"/>
      <c r="IW355" s="18"/>
      <c r="IX355" s="18"/>
      <c r="IY355" s="18"/>
      <c r="IZ355" s="18"/>
      <c r="JA355" s="18"/>
      <c r="JB355" s="18"/>
      <c r="JC355" s="18"/>
      <c r="JD355" s="18"/>
      <c r="JE355" s="18"/>
      <c r="JF355" s="18"/>
    </row>
    <row r="356" spans="36:266" x14ac:dyDescent="0.3">
      <c r="AJ356" s="24"/>
      <c r="AK356" s="24"/>
      <c r="AL356" s="20"/>
      <c r="AM356" s="23"/>
      <c r="AN356" s="18"/>
      <c r="AO356" s="24"/>
      <c r="AW356" s="71"/>
      <c r="AX356" s="71"/>
      <c r="AY356" s="71"/>
      <c r="BB356" s="25"/>
      <c r="BC356" s="21"/>
      <c r="BG356" s="18"/>
      <c r="BN356" s="22"/>
      <c r="BO356" s="22"/>
      <c r="BP356" s="22"/>
      <c r="BQ356" s="22"/>
      <c r="BR356" s="15"/>
      <c r="CF356" s="15"/>
      <c r="CL356" s="22"/>
      <c r="CM356" s="15"/>
      <c r="CR356" s="22"/>
      <c r="CT356" s="15"/>
      <c r="CW356" s="22"/>
      <c r="DA356" s="15"/>
      <c r="DH356" s="15"/>
      <c r="DJ356" s="22"/>
      <c r="DO356" s="15"/>
      <c r="DV356" s="15"/>
      <c r="EC356" s="15"/>
      <c r="EJ356" s="15"/>
      <c r="EQ356" s="15"/>
      <c r="EX356" s="15"/>
      <c r="FE356" s="15"/>
      <c r="FL356" s="15"/>
      <c r="FS356" s="15"/>
      <c r="FZ356" s="15"/>
      <c r="GG356" s="15"/>
      <c r="GN356" s="15"/>
      <c r="GP356" s="22"/>
      <c r="GQ356" s="22"/>
      <c r="GR356" s="22"/>
      <c r="GS356" s="22"/>
      <c r="GT356" s="22"/>
      <c r="GU356" s="15"/>
      <c r="GV356" s="22"/>
      <c r="GW356" s="22"/>
      <c r="GX356" s="22"/>
      <c r="GY356" s="18"/>
      <c r="GZ356" s="18"/>
      <c r="HA356" s="18"/>
      <c r="HB356" s="18"/>
      <c r="HC356" s="18"/>
      <c r="HD356" s="18"/>
      <c r="HE356" s="18"/>
      <c r="HF356" s="18"/>
      <c r="HG356" s="18"/>
      <c r="HH356" s="18"/>
      <c r="HI356" s="18"/>
      <c r="HJ356" s="18"/>
      <c r="HK356" s="18"/>
      <c r="HL356" s="18"/>
      <c r="HM356" s="18"/>
      <c r="HN356" s="18"/>
      <c r="HO356" s="18"/>
      <c r="HP356" s="18"/>
      <c r="HQ356" s="18"/>
      <c r="HR356" s="18"/>
      <c r="HS356" s="18"/>
      <c r="HT356" s="18"/>
      <c r="HU356" s="18"/>
      <c r="HV356" s="18"/>
      <c r="HW356" s="18"/>
      <c r="HX356" s="18"/>
      <c r="HY356" s="18"/>
      <c r="HZ356" s="18"/>
      <c r="IA356" s="18"/>
      <c r="IB356" s="18"/>
      <c r="IC356" s="18"/>
      <c r="ID356" s="18"/>
      <c r="IE356" s="18"/>
      <c r="IF356" s="18"/>
      <c r="IG356" s="18"/>
      <c r="IH356" s="18"/>
      <c r="II356" s="18"/>
      <c r="IJ356" s="18"/>
      <c r="IK356" s="18"/>
      <c r="IL356" s="18"/>
      <c r="IM356" s="18"/>
      <c r="IN356" s="18"/>
      <c r="IO356" s="18"/>
      <c r="IP356" s="18"/>
      <c r="IQ356" s="18"/>
      <c r="IR356" s="18"/>
      <c r="IS356" s="18"/>
      <c r="IT356" s="18"/>
      <c r="IU356" s="18"/>
      <c r="IV356" s="18"/>
      <c r="IW356" s="18"/>
      <c r="IX356" s="18"/>
      <c r="IY356" s="18"/>
      <c r="IZ356" s="18"/>
      <c r="JA356" s="18"/>
      <c r="JB356" s="18"/>
      <c r="JC356" s="18"/>
      <c r="JD356" s="18"/>
      <c r="JE356" s="18"/>
      <c r="JF356" s="18"/>
    </row>
    <row r="357" spans="36:266" x14ac:dyDescent="0.3">
      <c r="AJ357" s="24"/>
      <c r="AK357" s="24"/>
      <c r="AL357" s="20"/>
      <c r="AM357" s="23"/>
      <c r="AN357" s="18"/>
      <c r="AO357" s="24"/>
      <c r="AW357" s="71"/>
      <c r="AX357" s="71"/>
      <c r="AY357" s="71"/>
      <c r="BB357" s="25"/>
      <c r="BC357" s="21"/>
      <c r="BG357" s="18"/>
      <c r="BN357" s="22"/>
      <c r="BO357" s="22"/>
      <c r="BP357" s="22"/>
      <c r="BQ357" s="22"/>
      <c r="BR357" s="15"/>
      <c r="CF357" s="15"/>
      <c r="CL357" s="22"/>
      <c r="CM357" s="15"/>
      <c r="CR357" s="22"/>
      <c r="CT357" s="15"/>
      <c r="CW357" s="22"/>
      <c r="DA357" s="15"/>
      <c r="DH357" s="15"/>
      <c r="DJ357" s="22"/>
      <c r="DO357" s="15"/>
      <c r="DV357" s="15"/>
      <c r="EC357" s="15"/>
      <c r="EJ357" s="15"/>
      <c r="EQ357" s="15"/>
      <c r="EX357" s="15"/>
      <c r="FE357" s="15"/>
      <c r="FL357" s="15"/>
      <c r="FS357" s="15"/>
      <c r="FZ357" s="15"/>
      <c r="GG357" s="15"/>
      <c r="GN357" s="15"/>
      <c r="GP357" s="22"/>
      <c r="GQ357" s="22"/>
      <c r="GR357" s="22"/>
      <c r="GS357" s="22"/>
      <c r="GT357" s="22"/>
      <c r="GU357" s="15"/>
      <c r="GV357" s="22"/>
      <c r="GW357" s="22"/>
      <c r="GX357" s="22"/>
      <c r="GY357" s="18"/>
      <c r="GZ357" s="18"/>
      <c r="HA357" s="18"/>
      <c r="HB357" s="18"/>
      <c r="HC357" s="18"/>
      <c r="HD357" s="18"/>
      <c r="HE357" s="18"/>
      <c r="HF357" s="18"/>
      <c r="HG357" s="18"/>
      <c r="HH357" s="18"/>
      <c r="HI357" s="18"/>
      <c r="HJ357" s="18"/>
      <c r="HK357" s="18"/>
      <c r="HL357" s="18"/>
      <c r="HM357" s="18"/>
      <c r="HN357" s="18"/>
      <c r="HO357" s="18"/>
      <c r="HP357" s="18"/>
      <c r="HQ357" s="18"/>
      <c r="HR357" s="18"/>
      <c r="HS357" s="18"/>
      <c r="HT357" s="18"/>
      <c r="HU357" s="18"/>
      <c r="HV357" s="18"/>
      <c r="HW357" s="18"/>
      <c r="HX357" s="18"/>
      <c r="HY357" s="18"/>
      <c r="HZ357" s="18"/>
      <c r="IA357" s="18"/>
      <c r="IB357" s="18"/>
      <c r="IC357" s="18"/>
      <c r="ID357" s="18"/>
      <c r="IE357" s="18"/>
      <c r="IF357" s="18"/>
      <c r="IG357" s="18"/>
      <c r="IH357" s="18"/>
      <c r="II357" s="18"/>
      <c r="IJ357" s="18"/>
      <c r="IK357" s="18"/>
      <c r="IL357" s="18"/>
      <c r="IM357" s="18"/>
      <c r="IN357" s="18"/>
      <c r="IO357" s="18"/>
      <c r="IP357" s="18"/>
      <c r="IQ357" s="18"/>
      <c r="IR357" s="18"/>
      <c r="IS357" s="18"/>
      <c r="IT357" s="18"/>
      <c r="IU357" s="18"/>
      <c r="IV357" s="18"/>
      <c r="IW357" s="18"/>
      <c r="IX357" s="18"/>
      <c r="IY357" s="18"/>
      <c r="IZ357" s="18"/>
      <c r="JA357" s="18"/>
      <c r="JB357" s="18"/>
      <c r="JC357" s="18"/>
      <c r="JD357" s="18"/>
      <c r="JE357" s="18"/>
      <c r="JF357" s="18"/>
    </row>
    <row r="358" spans="36:266" x14ac:dyDescent="0.3">
      <c r="AJ358" s="24"/>
      <c r="AK358" s="24"/>
      <c r="AL358" s="20"/>
      <c r="AM358" s="23"/>
      <c r="AN358" s="18"/>
      <c r="AO358" s="24"/>
      <c r="AW358" s="71"/>
      <c r="AX358" s="71"/>
      <c r="AY358" s="71"/>
      <c r="BB358" s="25"/>
      <c r="BC358" s="21"/>
      <c r="BG358" s="18"/>
      <c r="BN358" s="22"/>
      <c r="BO358" s="22"/>
      <c r="BP358" s="22"/>
      <c r="BQ358" s="22"/>
      <c r="BR358" s="15"/>
      <c r="CF358" s="15"/>
      <c r="CL358" s="22"/>
      <c r="CM358" s="15"/>
      <c r="CR358" s="22"/>
      <c r="CT358" s="15"/>
      <c r="CW358" s="22"/>
      <c r="DA358" s="15"/>
      <c r="DH358" s="15"/>
      <c r="DJ358" s="22"/>
      <c r="DO358" s="15"/>
      <c r="DV358" s="15"/>
      <c r="EC358" s="15"/>
      <c r="EJ358" s="15"/>
      <c r="EQ358" s="15"/>
      <c r="EX358" s="15"/>
      <c r="FE358" s="15"/>
      <c r="FL358" s="15"/>
      <c r="FS358" s="15"/>
      <c r="FZ358" s="15"/>
      <c r="GG358" s="15"/>
      <c r="GN358" s="15"/>
      <c r="GP358" s="22"/>
      <c r="GQ358" s="22"/>
      <c r="GR358" s="22"/>
      <c r="GS358" s="22"/>
      <c r="GT358" s="22"/>
      <c r="GU358" s="15"/>
      <c r="GV358" s="22"/>
      <c r="GW358" s="22"/>
      <c r="GX358" s="22"/>
      <c r="GY358" s="18"/>
      <c r="GZ358" s="18"/>
      <c r="HA358" s="18"/>
      <c r="HB358" s="18"/>
      <c r="HC358" s="18"/>
      <c r="HD358" s="18"/>
      <c r="HE358" s="18"/>
      <c r="HF358" s="18"/>
      <c r="HG358" s="18"/>
      <c r="HH358" s="18"/>
      <c r="HI358" s="18"/>
      <c r="HJ358" s="18"/>
      <c r="HK358" s="18"/>
      <c r="HL358" s="18"/>
      <c r="HM358" s="18"/>
      <c r="HN358" s="18"/>
      <c r="HO358" s="18"/>
      <c r="HP358" s="18"/>
      <c r="HQ358" s="18"/>
      <c r="HR358" s="18"/>
      <c r="HS358" s="18"/>
      <c r="HT358" s="18"/>
      <c r="HU358" s="18"/>
      <c r="HV358" s="18"/>
      <c r="HW358" s="18"/>
      <c r="HX358" s="18"/>
      <c r="HY358" s="18"/>
      <c r="HZ358" s="18"/>
      <c r="IA358" s="18"/>
      <c r="IB358" s="18"/>
      <c r="IC358" s="18"/>
      <c r="ID358" s="18"/>
      <c r="IE358" s="18"/>
      <c r="IF358" s="18"/>
      <c r="IG358" s="18"/>
      <c r="IH358" s="18"/>
      <c r="II358" s="18"/>
      <c r="IJ358" s="18"/>
      <c r="IK358" s="18"/>
      <c r="IL358" s="18"/>
      <c r="IM358" s="18"/>
      <c r="IN358" s="18"/>
      <c r="IO358" s="18"/>
      <c r="IP358" s="18"/>
      <c r="IQ358" s="18"/>
      <c r="IR358" s="18"/>
      <c r="IS358" s="18"/>
      <c r="IT358" s="18"/>
      <c r="IU358" s="18"/>
      <c r="IV358" s="18"/>
      <c r="IW358" s="18"/>
      <c r="IX358" s="18"/>
      <c r="IY358" s="18"/>
      <c r="IZ358" s="18"/>
      <c r="JA358" s="18"/>
      <c r="JB358" s="18"/>
      <c r="JC358" s="18"/>
      <c r="JD358" s="18"/>
      <c r="JE358" s="18"/>
      <c r="JF358" s="18"/>
    </row>
    <row r="359" spans="36:266" x14ac:dyDescent="0.3">
      <c r="AJ359" s="24"/>
      <c r="AK359" s="24"/>
      <c r="AL359" s="20"/>
      <c r="AM359" s="23"/>
      <c r="AN359" s="18"/>
      <c r="AO359" s="24"/>
      <c r="AW359" s="71"/>
      <c r="AX359" s="71"/>
      <c r="AY359" s="71"/>
      <c r="BB359" s="25"/>
      <c r="BC359" s="21"/>
      <c r="BG359" s="18"/>
      <c r="BN359" s="22"/>
      <c r="BO359" s="22"/>
      <c r="BP359" s="22"/>
      <c r="BQ359" s="22"/>
      <c r="BR359" s="15"/>
      <c r="CF359" s="15"/>
      <c r="CL359" s="22"/>
      <c r="CM359" s="15"/>
      <c r="CR359" s="22"/>
      <c r="CT359" s="15"/>
      <c r="CW359" s="22"/>
      <c r="DA359" s="15"/>
      <c r="DH359" s="15"/>
      <c r="DJ359" s="22"/>
      <c r="DO359" s="15"/>
      <c r="DV359" s="15"/>
      <c r="EC359" s="15"/>
      <c r="EJ359" s="15"/>
      <c r="EQ359" s="15"/>
      <c r="EX359" s="15"/>
      <c r="FE359" s="15"/>
      <c r="FL359" s="15"/>
      <c r="FS359" s="15"/>
      <c r="FZ359" s="15"/>
      <c r="GG359" s="15"/>
      <c r="GN359" s="15"/>
      <c r="GP359" s="22"/>
      <c r="GQ359" s="22"/>
      <c r="GR359" s="22"/>
      <c r="GS359" s="22"/>
      <c r="GT359" s="22"/>
      <c r="GU359" s="15"/>
      <c r="GV359" s="22"/>
      <c r="GW359" s="22"/>
      <c r="GX359" s="22"/>
      <c r="GY359" s="18"/>
      <c r="GZ359" s="18"/>
      <c r="HA359" s="18"/>
      <c r="HB359" s="18"/>
      <c r="HC359" s="18"/>
      <c r="HD359" s="18"/>
      <c r="HE359" s="18"/>
      <c r="HF359" s="18"/>
      <c r="HG359" s="18"/>
      <c r="HH359" s="18"/>
      <c r="HI359" s="18"/>
      <c r="HJ359" s="18"/>
      <c r="HK359" s="18"/>
      <c r="HL359" s="18"/>
      <c r="HM359" s="18"/>
      <c r="HN359" s="18"/>
      <c r="HO359" s="18"/>
      <c r="HP359" s="18"/>
      <c r="HQ359" s="18"/>
      <c r="HR359" s="18"/>
      <c r="HS359" s="18"/>
      <c r="HT359" s="18"/>
      <c r="HU359" s="18"/>
      <c r="HV359" s="18"/>
      <c r="HW359" s="18"/>
      <c r="HX359" s="18"/>
      <c r="HY359" s="18"/>
      <c r="HZ359" s="18"/>
      <c r="IA359" s="18"/>
      <c r="IB359" s="18"/>
      <c r="IC359" s="18"/>
      <c r="ID359" s="18"/>
      <c r="IE359" s="18"/>
      <c r="IF359" s="18"/>
      <c r="IG359" s="18"/>
      <c r="IH359" s="18"/>
      <c r="II359" s="18"/>
      <c r="IJ359" s="18"/>
      <c r="IK359" s="18"/>
      <c r="IL359" s="18"/>
      <c r="IM359" s="18"/>
      <c r="IN359" s="18"/>
      <c r="IO359" s="18"/>
      <c r="IP359" s="18"/>
      <c r="IQ359" s="18"/>
      <c r="IR359" s="18"/>
      <c r="IS359" s="18"/>
      <c r="IT359" s="18"/>
      <c r="IU359" s="18"/>
      <c r="IV359" s="18"/>
      <c r="IW359" s="18"/>
      <c r="IX359" s="18"/>
      <c r="IY359" s="18"/>
      <c r="IZ359" s="18"/>
      <c r="JA359" s="18"/>
      <c r="JB359" s="18"/>
      <c r="JC359" s="18"/>
      <c r="JD359" s="18"/>
      <c r="JE359" s="18"/>
      <c r="JF359" s="18"/>
    </row>
    <row r="360" spans="36:266" x14ac:dyDescent="0.3">
      <c r="AJ360" s="24"/>
      <c r="AK360" s="24"/>
      <c r="AL360" s="20"/>
      <c r="AM360" s="23"/>
      <c r="AN360" s="18"/>
      <c r="AO360" s="24"/>
      <c r="AW360" s="71"/>
      <c r="AX360" s="71"/>
      <c r="AY360" s="71"/>
      <c r="BB360" s="25"/>
      <c r="BC360" s="21"/>
      <c r="BG360" s="18"/>
      <c r="BN360" s="22"/>
      <c r="BO360" s="22"/>
      <c r="BP360" s="22"/>
      <c r="BQ360" s="22"/>
      <c r="BR360" s="15"/>
      <c r="CF360" s="15"/>
      <c r="CL360" s="22"/>
      <c r="CM360" s="15"/>
      <c r="CR360" s="22"/>
      <c r="CT360" s="15"/>
      <c r="CW360" s="22"/>
      <c r="DA360" s="15"/>
      <c r="DH360" s="15"/>
      <c r="DJ360" s="22"/>
      <c r="DO360" s="15"/>
      <c r="DV360" s="15"/>
      <c r="EC360" s="15"/>
      <c r="EJ360" s="15"/>
      <c r="EQ360" s="15"/>
      <c r="EX360" s="15"/>
      <c r="FE360" s="15"/>
      <c r="FL360" s="15"/>
      <c r="FS360" s="15"/>
      <c r="FZ360" s="15"/>
      <c r="GG360" s="15"/>
      <c r="GN360" s="15"/>
      <c r="GP360" s="22"/>
      <c r="GQ360" s="22"/>
      <c r="GR360" s="22"/>
      <c r="GS360" s="22"/>
      <c r="GT360" s="22"/>
      <c r="GU360" s="15"/>
      <c r="GV360" s="22"/>
      <c r="GW360" s="22"/>
      <c r="GX360" s="22"/>
      <c r="GY360" s="18"/>
      <c r="GZ360" s="18"/>
      <c r="HA360" s="18"/>
      <c r="HB360" s="18"/>
      <c r="HC360" s="18"/>
      <c r="HD360" s="18"/>
      <c r="HE360" s="18"/>
      <c r="HF360" s="18"/>
      <c r="HG360" s="18"/>
      <c r="HH360" s="18"/>
      <c r="HI360" s="18"/>
      <c r="HJ360" s="18"/>
      <c r="HK360" s="18"/>
      <c r="HL360" s="18"/>
      <c r="HM360" s="18"/>
      <c r="HN360" s="18"/>
      <c r="HO360" s="18"/>
      <c r="HP360" s="18"/>
      <c r="HQ360" s="18"/>
      <c r="HR360" s="18"/>
      <c r="HS360" s="18"/>
      <c r="HT360" s="18"/>
      <c r="HU360" s="18"/>
      <c r="HV360" s="18"/>
      <c r="HW360" s="18"/>
      <c r="HX360" s="18"/>
      <c r="HY360" s="18"/>
      <c r="HZ360" s="18"/>
      <c r="IA360" s="18"/>
      <c r="IB360" s="18"/>
      <c r="IC360" s="18"/>
      <c r="ID360" s="18"/>
      <c r="IE360" s="18"/>
      <c r="IF360" s="18"/>
      <c r="IG360" s="18"/>
      <c r="IH360" s="18"/>
      <c r="II360" s="18"/>
      <c r="IJ360" s="18"/>
      <c r="IK360" s="18"/>
      <c r="IL360" s="18"/>
      <c r="IM360" s="18"/>
      <c r="IN360" s="18"/>
      <c r="IO360" s="18"/>
      <c r="IP360" s="18"/>
      <c r="IQ360" s="18"/>
      <c r="IR360" s="18"/>
      <c r="IS360" s="18"/>
      <c r="IT360" s="18"/>
      <c r="IU360" s="18"/>
      <c r="IV360" s="18"/>
      <c r="IW360" s="18"/>
      <c r="IX360" s="18"/>
      <c r="IY360" s="18"/>
      <c r="IZ360" s="18"/>
      <c r="JA360" s="18"/>
      <c r="JB360" s="18"/>
      <c r="JC360" s="18"/>
      <c r="JD360" s="18"/>
      <c r="JE360" s="18"/>
      <c r="JF360" s="18"/>
    </row>
    <row r="361" spans="36:266" x14ac:dyDescent="0.3">
      <c r="AJ361" s="24"/>
      <c r="AK361" s="24"/>
      <c r="AL361" s="20"/>
      <c r="AM361" s="23"/>
      <c r="AN361" s="18"/>
      <c r="AO361" s="24"/>
      <c r="AW361" s="71"/>
      <c r="AX361" s="71"/>
      <c r="AY361" s="71"/>
      <c r="BB361" s="25"/>
      <c r="BC361" s="21"/>
      <c r="BG361" s="18"/>
      <c r="BN361" s="22"/>
      <c r="BO361" s="22"/>
      <c r="BP361" s="22"/>
      <c r="BQ361" s="22"/>
      <c r="BR361" s="15"/>
      <c r="CF361" s="15"/>
      <c r="CL361" s="22"/>
      <c r="CM361" s="15"/>
      <c r="CR361" s="22"/>
      <c r="CT361" s="15"/>
      <c r="CW361" s="22"/>
      <c r="DA361" s="15"/>
      <c r="DH361" s="15"/>
      <c r="DJ361" s="22"/>
      <c r="DO361" s="15"/>
      <c r="DV361" s="15"/>
      <c r="EC361" s="15"/>
      <c r="EJ361" s="15"/>
      <c r="EQ361" s="15"/>
      <c r="EX361" s="15"/>
      <c r="FE361" s="15"/>
      <c r="FL361" s="15"/>
      <c r="FS361" s="15"/>
      <c r="FZ361" s="15"/>
      <c r="GG361" s="15"/>
      <c r="GN361" s="15"/>
      <c r="GP361" s="22"/>
      <c r="GQ361" s="22"/>
      <c r="GR361" s="22"/>
      <c r="GS361" s="22"/>
      <c r="GT361" s="22"/>
      <c r="GU361" s="15"/>
      <c r="GV361" s="22"/>
      <c r="GW361" s="22"/>
      <c r="GX361" s="22"/>
      <c r="GY361" s="18"/>
      <c r="GZ361" s="18"/>
      <c r="HA361" s="18"/>
      <c r="HB361" s="18"/>
      <c r="HC361" s="18"/>
      <c r="HD361" s="18"/>
      <c r="HE361" s="18"/>
      <c r="HF361" s="18"/>
      <c r="HG361" s="18"/>
      <c r="HH361" s="18"/>
      <c r="HI361" s="18"/>
      <c r="HJ361" s="18"/>
      <c r="HK361" s="18"/>
      <c r="HL361" s="18"/>
      <c r="HM361" s="18"/>
      <c r="HN361" s="18"/>
      <c r="HO361" s="18"/>
      <c r="HP361" s="18"/>
      <c r="HQ361" s="18"/>
      <c r="HR361" s="18"/>
      <c r="HS361" s="18"/>
      <c r="HT361" s="18"/>
      <c r="HU361" s="18"/>
      <c r="HV361" s="18"/>
      <c r="HW361" s="18"/>
      <c r="HX361" s="18"/>
      <c r="HY361" s="18"/>
      <c r="HZ361" s="18"/>
      <c r="IA361" s="18"/>
      <c r="IB361" s="18"/>
      <c r="IC361" s="18"/>
      <c r="ID361" s="18"/>
      <c r="IE361" s="18"/>
      <c r="IF361" s="18"/>
      <c r="IG361" s="18"/>
      <c r="IH361" s="18"/>
      <c r="II361" s="18"/>
      <c r="IJ361" s="18"/>
      <c r="IK361" s="18"/>
      <c r="IL361" s="18"/>
      <c r="IM361" s="18"/>
      <c r="IN361" s="18"/>
      <c r="IO361" s="18"/>
      <c r="IP361" s="18"/>
      <c r="IQ361" s="18"/>
      <c r="IR361" s="18"/>
      <c r="IS361" s="18"/>
      <c r="IT361" s="18"/>
      <c r="IU361" s="18"/>
      <c r="IV361" s="18"/>
      <c r="IW361" s="18"/>
      <c r="IX361" s="18"/>
      <c r="IY361" s="18"/>
      <c r="IZ361" s="18"/>
      <c r="JA361" s="18"/>
      <c r="JB361" s="18"/>
      <c r="JC361" s="18"/>
      <c r="JD361" s="18"/>
      <c r="JE361" s="18"/>
      <c r="JF361" s="18"/>
    </row>
    <row r="362" spans="36:266" x14ac:dyDescent="0.3">
      <c r="AJ362" s="24"/>
      <c r="AK362" s="24"/>
      <c r="AL362" s="20"/>
      <c r="AM362" s="23"/>
      <c r="AN362" s="18"/>
      <c r="AO362" s="24"/>
      <c r="AW362" s="71"/>
      <c r="AX362" s="71"/>
      <c r="AY362" s="71"/>
      <c r="BB362" s="25"/>
      <c r="BC362" s="21"/>
      <c r="BG362" s="18"/>
      <c r="BN362" s="22"/>
      <c r="BO362" s="22"/>
      <c r="BP362" s="22"/>
      <c r="BQ362" s="22"/>
      <c r="BR362" s="15"/>
      <c r="CF362" s="15"/>
      <c r="CL362" s="22"/>
      <c r="CM362" s="15"/>
      <c r="CR362" s="22"/>
      <c r="CT362" s="15"/>
      <c r="CW362" s="22"/>
      <c r="DA362" s="15"/>
      <c r="DH362" s="15"/>
      <c r="DJ362" s="22"/>
      <c r="DO362" s="15"/>
      <c r="DV362" s="15"/>
      <c r="EC362" s="15"/>
      <c r="EJ362" s="15"/>
      <c r="EQ362" s="15"/>
      <c r="EX362" s="15"/>
      <c r="FE362" s="15"/>
      <c r="FL362" s="15"/>
      <c r="FS362" s="15"/>
      <c r="FZ362" s="15"/>
      <c r="GG362" s="15"/>
      <c r="GN362" s="15"/>
      <c r="GP362" s="22"/>
      <c r="GQ362" s="22"/>
      <c r="GR362" s="22"/>
      <c r="GS362" s="22"/>
      <c r="GT362" s="22"/>
      <c r="GU362" s="15"/>
      <c r="GV362" s="22"/>
      <c r="GW362" s="22"/>
      <c r="GX362" s="22"/>
      <c r="GY362" s="18"/>
      <c r="GZ362" s="18"/>
      <c r="HA362" s="18"/>
      <c r="HB362" s="18"/>
      <c r="HC362" s="18"/>
      <c r="HD362" s="18"/>
      <c r="HE362" s="18"/>
      <c r="HF362" s="18"/>
      <c r="HG362" s="18"/>
      <c r="HH362" s="18"/>
      <c r="HI362" s="18"/>
      <c r="HJ362" s="18"/>
      <c r="HK362" s="18"/>
      <c r="HL362" s="18"/>
      <c r="HM362" s="18"/>
      <c r="HN362" s="18"/>
      <c r="HO362" s="18"/>
      <c r="HP362" s="18"/>
      <c r="HQ362" s="18"/>
      <c r="HR362" s="18"/>
      <c r="HS362" s="18"/>
      <c r="HT362" s="18"/>
      <c r="HU362" s="18"/>
      <c r="HV362" s="18"/>
      <c r="HW362" s="18"/>
      <c r="HX362" s="18"/>
      <c r="HY362" s="18"/>
      <c r="HZ362" s="18"/>
      <c r="IA362" s="18"/>
      <c r="IB362" s="18"/>
      <c r="IC362" s="18"/>
      <c r="ID362" s="18"/>
      <c r="IE362" s="18"/>
      <c r="IF362" s="18"/>
      <c r="IG362" s="18"/>
      <c r="IH362" s="18"/>
      <c r="II362" s="18"/>
      <c r="IJ362" s="18"/>
      <c r="IK362" s="18"/>
      <c r="IL362" s="18"/>
      <c r="IM362" s="18"/>
      <c r="IN362" s="18"/>
      <c r="IO362" s="18"/>
      <c r="IP362" s="18"/>
      <c r="IQ362" s="18"/>
      <c r="IR362" s="18"/>
      <c r="IS362" s="18"/>
      <c r="IT362" s="18"/>
      <c r="IU362" s="18"/>
      <c r="IV362" s="18"/>
      <c r="IW362" s="18"/>
      <c r="IX362" s="18"/>
      <c r="IY362" s="18"/>
      <c r="IZ362" s="18"/>
      <c r="JA362" s="18"/>
      <c r="JB362" s="18"/>
      <c r="JC362" s="18"/>
      <c r="JD362" s="18"/>
      <c r="JE362" s="18"/>
      <c r="JF362" s="18"/>
    </row>
    <row r="363" spans="36:266" x14ac:dyDescent="0.3">
      <c r="AJ363" s="24"/>
      <c r="AK363" s="24"/>
      <c r="AL363" s="20"/>
      <c r="AM363" s="23"/>
      <c r="AN363" s="18"/>
      <c r="AO363" s="24"/>
      <c r="AW363" s="71"/>
      <c r="AX363" s="71"/>
      <c r="AY363" s="71"/>
      <c r="BB363" s="25"/>
      <c r="BC363" s="21"/>
      <c r="BG363" s="18"/>
      <c r="BN363" s="22"/>
      <c r="BO363" s="22"/>
      <c r="BP363" s="22"/>
      <c r="BQ363" s="22"/>
      <c r="BR363" s="15"/>
      <c r="CF363" s="15"/>
      <c r="CL363" s="22"/>
      <c r="CM363" s="15"/>
      <c r="CR363" s="22"/>
      <c r="CT363" s="15"/>
      <c r="CW363" s="22"/>
      <c r="DA363" s="15"/>
      <c r="DH363" s="15"/>
      <c r="DJ363" s="22"/>
      <c r="DO363" s="15"/>
      <c r="DV363" s="15"/>
      <c r="EC363" s="15"/>
      <c r="EJ363" s="15"/>
      <c r="EQ363" s="15"/>
      <c r="EX363" s="15"/>
      <c r="FE363" s="15"/>
      <c r="FL363" s="15"/>
      <c r="FS363" s="15"/>
      <c r="FZ363" s="15"/>
      <c r="GG363" s="15"/>
      <c r="GN363" s="15"/>
      <c r="GP363" s="22"/>
      <c r="GQ363" s="22"/>
      <c r="GR363" s="22"/>
      <c r="GS363" s="22"/>
      <c r="GT363" s="22"/>
      <c r="GU363" s="15"/>
      <c r="GV363" s="22"/>
      <c r="GW363" s="22"/>
      <c r="GX363" s="22"/>
      <c r="GY363" s="18"/>
      <c r="GZ363" s="18"/>
      <c r="HA363" s="18"/>
      <c r="HB363" s="18"/>
      <c r="HC363" s="18"/>
      <c r="HD363" s="18"/>
      <c r="HE363" s="18"/>
      <c r="HF363" s="18"/>
      <c r="HG363" s="18"/>
      <c r="HH363" s="18"/>
      <c r="HI363" s="18"/>
      <c r="HJ363" s="18"/>
      <c r="HK363" s="18"/>
      <c r="HL363" s="18"/>
      <c r="HM363" s="18"/>
      <c r="HN363" s="18"/>
      <c r="HO363" s="18"/>
      <c r="HP363" s="18"/>
      <c r="HQ363" s="18"/>
      <c r="HR363" s="18"/>
      <c r="HS363" s="18"/>
      <c r="HT363" s="18"/>
      <c r="HU363" s="18"/>
      <c r="HV363" s="18"/>
      <c r="HW363" s="18"/>
      <c r="HX363" s="18"/>
      <c r="HY363" s="18"/>
      <c r="HZ363" s="18"/>
      <c r="IA363" s="18"/>
      <c r="IB363" s="18"/>
      <c r="IC363" s="18"/>
      <c r="ID363" s="18"/>
      <c r="IE363" s="18"/>
      <c r="IF363" s="18"/>
      <c r="IG363" s="18"/>
      <c r="IH363" s="18"/>
      <c r="II363" s="18"/>
      <c r="IJ363" s="18"/>
      <c r="IK363" s="18"/>
      <c r="IL363" s="18"/>
      <c r="IM363" s="18"/>
      <c r="IN363" s="18"/>
      <c r="IO363" s="18"/>
      <c r="IP363" s="18"/>
      <c r="IQ363" s="18"/>
      <c r="IR363" s="18"/>
      <c r="IS363" s="18"/>
      <c r="IT363" s="18"/>
      <c r="IU363" s="18"/>
      <c r="IV363" s="18"/>
      <c r="IW363" s="18"/>
      <c r="IX363" s="18"/>
      <c r="IY363" s="18"/>
      <c r="IZ363" s="18"/>
      <c r="JA363" s="18"/>
      <c r="JB363" s="18"/>
      <c r="JC363" s="18"/>
      <c r="JD363" s="18"/>
      <c r="JE363" s="18"/>
      <c r="JF363" s="18"/>
    </row>
    <row r="364" spans="36:266" x14ac:dyDescent="0.3">
      <c r="AJ364" s="24"/>
      <c r="AK364" s="24"/>
      <c r="AL364" s="20"/>
      <c r="AM364" s="23"/>
      <c r="AN364" s="18"/>
      <c r="AO364" s="24"/>
      <c r="AW364" s="71"/>
      <c r="AX364" s="71"/>
      <c r="AY364" s="71"/>
      <c r="BB364" s="25"/>
      <c r="BC364" s="21"/>
      <c r="BG364" s="18"/>
      <c r="BN364" s="22"/>
      <c r="BO364" s="22"/>
      <c r="BP364" s="22"/>
      <c r="BQ364" s="22"/>
      <c r="BR364" s="15"/>
      <c r="CF364" s="15"/>
      <c r="CL364" s="22"/>
      <c r="CM364" s="15"/>
      <c r="CR364" s="22"/>
      <c r="CT364" s="15"/>
      <c r="CW364" s="22"/>
      <c r="DA364" s="15"/>
      <c r="DH364" s="15"/>
      <c r="DJ364" s="22"/>
      <c r="DO364" s="15"/>
      <c r="DV364" s="15"/>
      <c r="EC364" s="15"/>
      <c r="EJ364" s="15"/>
      <c r="EQ364" s="15"/>
      <c r="EX364" s="15"/>
      <c r="FE364" s="15"/>
      <c r="FL364" s="15"/>
      <c r="FS364" s="15"/>
      <c r="FZ364" s="15"/>
      <c r="GG364" s="15"/>
      <c r="GN364" s="15"/>
      <c r="GP364" s="22"/>
      <c r="GQ364" s="22"/>
      <c r="GR364" s="22"/>
      <c r="GS364" s="22"/>
      <c r="GT364" s="22"/>
      <c r="GU364" s="15"/>
      <c r="GV364" s="22"/>
      <c r="GW364" s="22"/>
      <c r="GX364" s="22"/>
      <c r="GY364" s="18"/>
      <c r="GZ364" s="18"/>
      <c r="HA364" s="18"/>
      <c r="HB364" s="18"/>
      <c r="HC364" s="18"/>
      <c r="HD364" s="18"/>
      <c r="HE364" s="18"/>
      <c r="HF364" s="18"/>
      <c r="HG364" s="18"/>
      <c r="HH364" s="18"/>
      <c r="HI364" s="18"/>
      <c r="HJ364" s="18"/>
      <c r="HK364" s="18"/>
      <c r="HL364" s="18"/>
      <c r="HM364" s="18"/>
      <c r="HN364" s="18"/>
      <c r="HO364" s="18"/>
      <c r="HP364" s="18"/>
      <c r="HQ364" s="18"/>
      <c r="HR364" s="18"/>
      <c r="HS364" s="18"/>
      <c r="HT364" s="18"/>
      <c r="HU364" s="18"/>
      <c r="HV364" s="18"/>
      <c r="HW364" s="18"/>
      <c r="HX364" s="18"/>
      <c r="HY364" s="18"/>
      <c r="HZ364" s="18"/>
      <c r="IA364" s="18"/>
      <c r="IB364" s="18"/>
      <c r="IC364" s="18"/>
      <c r="ID364" s="18"/>
      <c r="IE364" s="18"/>
      <c r="IF364" s="18"/>
      <c r="IG364" s="18"/>
      <c r="IH364" s="18"/>
      <c r="II364" s="18"/>
      <c r="IJ364" s="18"/>
      <c r="IK364" s="18"/>
      <c r="IL364" s="18"/>
      <c r="IM364" s="18"/>
      <c r="IN364" s="18"/>
      <c r="IO364" s="18"/>
      <c r="IP364" s="18"/>
      <c r="IQ364" s="18"/>
      <c r="IR364" s="18"/>
      <c r="IS364" s="18"/>
      <c r="IT364" s="18"/>
      <c r="IU364" s="18"/>
      <c r="IV364" s="18"/>
      <c r="IW364" s="18"/>
      <c r="IX364" s="18"/>
      <c r="IY364" s="18"/>
      <c r="IZ364" s="18"/>
      <c r="JA364" s="18"/>
      <c r="JB364" s="18"/>
      <c r="JC364" s="18"/>
      <c r="JD364" s="18"/>
      <c r="JE364" s="18"/>
      <c r="JF364" s="18"/>
    </row>
    <row r="365" spans="36:266" x14ac:dyDescent="0.3">
      <c r="AJ365" s="24"/>
      <c r="AK365" s="24"/>
      <c r="AL365" s="20"/>
      <c r="AM365" s="23"/>
      <c r="AN365" s="18"/>
      <c r="AO365" s="24"/>
      <c r="AW365" s="71"/>
      <c r="AX365" s="71"/>
      <c r="AY365" s="71"/>
      <c r="BB365" s="25"/>
      <c r="BC365" s="21"/>
      <c r="BG365" s="18"/>
      <c r="BN365" s="22"/>
      <c r="BO365" s="22"/>
      <c r="BP365" s="22"/>
      <c r="BQ365" s="22"/>
      <c r="BR365" s="15"/>
      <c r="CF365" s="15"/>
      <c r="CL365" s="22"/>
      <c r="CM365" s="15"/>
      <c r="CR365" s="22"/>
      <c r="CT365" s="15"/>
      <c r="CW365" s="22"/>
      <c r="DA365" s="15"/>
      <c r="DH365" s="15"/>
      <c r="DJ365" s="22"/>
      <c r="DO365" s="15"/>
      <c r="DV365" s="15"/>
      <c r="EC365" s="15"/>
      <c r="EJ365" s="15"/>
      <c r="EQ365" s="15"/>
      <c r="EX365" s="15"/>
      <c r="FE365" s="15"/>
      <c r="FL365" s="15"/>
      <c r="FS365" s="15"/>
      <c r="FZ365" s="15"/>
      <c r="GG365" s="15"/>
      <c r="GN365" s="15"/>
      <c r="GP365" s="22"/>
      <c r="GQ365" s="22"/>
      <c r="GR365" s="22"/>
      <c r="GS365" s="22"/>
      <c r="GT365" s="22"/>
      <c r="GU365" s="15"/>
      <c r="GV365" s="22"/>
      <c r="GW365" s="22"/>
      <c r="GX365" s="22"/>
      <c r="GY365" s="18"/>
      <c r="GZ365" s="18"/>
      <c r="HA365" s="18"/>
      <c r="HB365" s="18"/>
      <c r="HC365" s="18"/>
      <c r="HD365" s="18"/>
      <c r="HE365" s="18"/>
      <c r="HF365" s="18"/>
      <c r="HG365" s="18"/>
      <c r="HH365" s="18"/>
      <c r="HI365" s="18"/>
      <c r="HJ365" s="18"/>
      <c r="HK365" s="18"/>
      <c r="HL365" s="18"/>
      <c r="HM365" s="18"/>
      <c r="HN365" s="18"/>
      <c r="HO365" s="18"/>
      <c r="HP365" s="18"/>
      <c r="HQ365" s="18"/>
      <c r="HR365" s="18"/>
      <c r="HS365" s="18"/>
      <c r="HT365" s="18"/>
      <c r="HU365" s="18"/>
      <c r="HV365" s="18"/>
      <c r="HW365" s="18"/>
      <c r="HX365" s="18"/>
      <c r="HY365" s="18"/>
      <c r="HZ365" s="18"/>
      <c r="IA365" s="18"/>
      <c r="IB365" s="18"/>
      <c r="IC365" s="18"/>
      <c r="ID365" s="18"/>
      <c r="IE365" s="18"/>
      <c r="IF365" s="18"/>
      <c r="IG365" s="18"/>
      <c r="IH365" s="18"/>
      <c r="II365" s="18"/>
      <c r="IJ365" s="18"/>
      <c r="IK365" s="18"/>
      <c r="IL365" s="18"/>
      <c r="IM365" s="18"/>
      <c r="IN365" s="18"/>
      <c r="IO365" s="18"/>
      <c r="IP365" s="18"/>
      <c r="IQ365" s="18"/>
      <c r="IR365" s="18"/>
      <c r="IS365" s="18"/>
      <c r="IT365" s="18"/>
      <c r="IU365" s="18"/>
      <c r="IV365" s="18"/>
      <c r="IW365" s="18"/>
      <c r="IX365" s="18"/>
      <c r="IY365" s="18"/>
      <c r="IZ365" s="18"/>
      <c r="JA365" s="18"/>
      <c r="JB365" s="18"/>
      <c r="JC365" s="18"/>
      <c r="JD365" s="18"/>
      <c r="JE365" s="18"/>
      <c r="JF365" s="18"/>
    </row>
    <row r="366" spans="36:266" x14ac:dyDescent="0.3">
      <c r="AJ366" s="24"/>
      <c r="AK366" s="24"/>
      <c r="AL366" s="20"/>
      <c r="AM366" s="23"/>
      <c r="AN366" s="18"/>
      <c r="AO366" s="24"/>
      <c r="AW366" s="71"/>
      <c r="AX366" s="71"/>
      <c r="AY366" s="71"/>
      <c r="BB366" s="25"/>
      <c r="BC366" s="21"/>
      <c r="BG366" s="18"/>
      <c r="BN366" s="22"/>
      <c r="BO366" s="22"/>
      <c r="BP366" s="22"/>
      <c r="BQ366" s="22"/>
      <c r="BR366" s="15"/>
      <c r="CF366" s="15"/>
      <c r="CL366" s="22"/>
      <c r="CM366" s="15"/>
      <c r="CR366" s="22"/>
      <c r="CT366" s="15"/>
      <c r="CW366" s="22"/>
      <c r="DA366" s="15"/>
      <c r="DH366" s="15"/>
      <c r="DJ366" s="22"/>
      <c r="DO366" s="15"/>
      <c r="DV366" s="15"/>
      <c r="EC366" s="15"/>
      <c r="EJ366" s="15"/>
      <c r="EQ366" s="15"/>
      <c r="EX366" s="15"/>
      <c r="FE366" s="15"/>
      <c r="FL366" s="15"/>
      <c r="FS366" s="15"/>
      <c r="FZ366" s="15"/>
      <c r="GG366" s="15"/>
      <c r="GN366" s="15"/>
      <c r="GP366" s="22"/>
      <c r="GQ366" s="22"/>
      <c r="GR366" s="22"/>
      <c r="GS366" s="22"/>
      <c r="GT366" s="22"/>
      <c r="GU366" s="15"/>
      <c r="GV366" s="22"/>
      <c r="GW366" s="22"/>
      <c r="GX366" s="22"/>
      <c r="GY366" s="18"/>
      <c r="GZ366" s="18"/>
      <c r="HA366" s="18"/>
      <c r="HB366" s="18"/>
      <c r="HC366" s="18"/>
      <c r="HD366" s="18"/>
      <c r="HE366" s="18"/>
      <c r="HF366" s="18"/>
      <c r="HG366" s="18"/>
      <c r="HH366" s="18"/>
      <c r="HI366" s="18"/>
      <c r="HJ366" s="18"/>
      <c r="HK366" s="18"/>
      <c r="HL366" s="18"/>
      <c r="HM366" s="18"/>
      <c r="HN366" s="18"/>
      <c r="HO366" s="18"/>
      <c r="HP366" s="18"/>
      <c r="HQ366" s="18"/>
      <c r="HR366" s="18"/>
      <c r="HS366" s="18"/>
      <c r="HT366" s="18"/>
      <c r="HU366" s="18"/>
      <c r="HV366" s="18"/>
      <c r="HW366" s="18"/>
      <c r="HX366" s="18"/>
      <c r="HY366" s="18"/>
      <c r="HZ366" s="18"/>
      <c r="IA366" s="18"/>
      <c r="IB366" s="18"/>
      <c r="IC366" s="18"/>
      <c r="ID366" s="18"/>
      <c r="IE366" s="18"/>
      <c r="IF366" s="18"/>
      <c r="IG366" s="18"/>
      <c r="IH366" s="18"/>
      <c r="II366" s="18"/>
      <c r="IJ366" s="18"/>
      <c r="IK366" s="18"/>
      <c r="IL366" s="18"/>
      <c r="IM366" s="18"/>
      <c r="IN366" s="18"/>
      <c r="IO366" s="18"/>
      <c r="IP366" s="18"/>
      <c r="IQ366" s="18"/>
      <c r="IR366" s="18"/>
      <c r="IS366" s="18"/>
      <c r="IT366" s="18"/>
      <c r="IU366" s="18"/>
      <c r="IV366" s="18"/>
      <c r="IW366" s="18"/>
      <c r="IX366" s="18"/>
      <c r="IY366" s="18"/>
      <c r="IZ366" s="18"/>
      <c r="JA366" s="18"/>
      <c r="JB366" s="18"/>
      <c r="JC366" s="18"/>
      <c r="JD366" s="18"/>
      <c r="JE366" s="18"/>
      <c r="JF366" s="18"/>
    </row>
    <row r="367" spans="36:266" x14ac:dyDescent="0.3">
      <c r="AJ367" s="24"/>
      <c r="AK367" s="24"/>
      <c r="AL367" s="20"/>
      <c r="AM367" s="23"/>
      <c r="AN367" s="18"/>
      <c r="AO367" s="24"/>
      <c r="AW367" s="71"/>
      <c r="AX367" s="71"/>
      <c r="AY367" s="71"/>
      <c r="BB367" s="25"/>
      <c r="BC367" s="21"/>
      <c r="BG367" s="18"/>
      <c r="BN367" s="22"/>
      <c r="BO367" s="22"/>
      <c r="BP367" s="22"/>
      <c r="BQ367" s="22"/>
      <c r="BR367" s="15"/>
      <c r="CF367" s="15"/>
      <c r="CL367" s="22"/>
      <c r="CM367" s="15"/>
      <c r="CR367" s="22"/>
      <c r="CT367" s="15"/>
      <c r="CW367" s="22"/>
      <c r="DA367" s="15"/>
      <c r="DH367" s="15"/>
      <c r="DJ367" s="22"/>
      <c r="DO367" s="15"/>
      <c r="DV367" s="15"/>
      <c r="EC367" s="15"/>
      <c r="EJ367" s="15"/>
      <c r="EQ367" s="15"/>
      <c r="EX367" s="15"/>
      <c r="FE367" s="15"/>
      <c r="FL367" s="15"/>
      <c r="FS367" s="15"/>
      <c r="FZ367" s="15"/>
      <c r="GG367" s="15"/>
      <c r="GN367" s="15"/>
      <c r="GP367" s="22"/>
      <c r="GQ367" s="22"/>
      <c r="GR367" s="22"/>
      <c r="GS367" s="22"/>
      <c r="GT367" s="22"/>
      <c r="GU367" s="15"/>
      <c r="GV367" s="22"/>
      <c r="GW367" s="22"/>
      <c r="GX367" s="22"/>
      <c r="GY367" s="18"/>
      <c r="GZ367" s="18"/>
      <c r="HA367" s="18"/>
      <c r="HB367" s="18"/>
      <c r="HC367" s="18"/>
      <c r="HD367" s="18"/>
      <c r="HE367" s="18"/>
      <c r="HF367" s="18"/>
      <c r="HG367" s="18"/>
      <c r="HH367" s="18"/>
      <c r="HI367" s="18"/>
      <c r="HJ367" s="18"/>
      <c r="HK367" s="18"/>
      <c r="HL367" s="18"/>
      <c r="HM367" s="18"/>
      <c r="HN367" s="18"/>
      <c r="HO367" s="18"/>
      <c r="HP367" s="18"/>
      <c r="HQ367" s="18"/>
      <c r="HR367" s="18"/>
      <c r="HS367" s="18"/>
      <c r="HT367" s="18"/>
      <c r="HU367" s="18"/>
      <c r="HV367" s="18"/>
      <c r="HW367" s="18"/>
      <c r="HX367" s="18"/>
      <c r="HY367" s="18"/>
      <c r="HZ367" s="18"/>
      <c r="IA367" s="18"/>
      <c r="IB367" s="18"/>
      <c r="IC367" s="18"/>
      <c r="ID367" s="18"/>
      <c r="IE367" s="18"/>
      <c r="IF367" s="18"/>
      <c r="IG367" s="18"/>
      <c r="IH367" s="18"/>
      <c r="II367" s="18"/>
      <c r="IJ367" s="18"/>
      <c r="IK367" s="18"/>
      <c r="IL367" s="18"/>
      <c r="IM367" s="18"/>
      <c r="IN367" s="18"/>
      <c r="IO367" s="18"/>
      <c r="IP367" s="18"/>
      <c r="IQ367" s="18"/>
      <c r="IR367" s="18"/>
      <c r="IS367" s="18"/>
      <c r="IT367" s="18"/>
      <c r="IU367" s="18"/>
      <c r="IV367" s="18"/>
      <c r="IW367" s="18"/>
      <c r="IX367" s="18"/>
      <c r="IY367" s="18"/>
      <c r="IZ367" s="18"/>
      <c r="JA367" s="18"/>
      <c r="JB367" s="18"/>
      <c r="JC367" s="18"/>
      <c r="JD367" s="18"/>
      <c r="JE367" s="18"/>
      <c r="JF367" s="18"/>
    </row>
    <row r="368" spans="36:266" x14ac:dyDescent="0.3">
      <c r="AJ368" s="24"/>
      <c r="AK368" s="24"/>
      <c r="AL368" s="20"/>
      <c r="AM368" s="23"/>
      <c r="AN368" s="18"/>
      <c r="AO368" s="24"/>
      <c r="AW368" s="71"/>
      <c r="AX368" s="71"/>
      <c r="AY368" s="71"/>
      <c r="BB368" s="25"/>
      <c r="BC368" s="21"/>
      <c r="BG368" s="18"/>
      <c r="BN368" s="22"/>
      <c r="BO368" s="22"/>
      <c r="BP368" s="22"/>
      <c r="BQ368" s="22"/>
      <c r="BR368" s="15"/>
      <c r="CF368" s="15"/>
      <c r="CL368" s="22"/>
      <c r="CM368" s="15"/>
      <c r="CR368" s="22"/>
      <c r="CT368" s="15"/>
      <c r="CW368" s="22"/>
      <c r="DA368" s="15"/>
      <c r="DH368" s="15"/>
      <c r="DJ368" s="22"/>
      <c r="DO368" s="15"/>
      <c r="DV368" s="15"/>
      <c r="EC368" s="15"/>
      <c r="EJ368" s="15"/>
      <c r="EQ368" s="15"/>
      <c r="EX368" s="15"/>
      <c r="FE368" s="15"/>
      <c r="FL368" s="15"/>
      <c r="FS368" s="15"/>
      <c r="FZ368" s="15"/>
      <c r="GG368" s="15"/>
      <c r="GN368" s="15"/>
      <c r="GP368" s="22"/>
      <c r="GQ368" s="22"/>
      <c r="GR368" s="22"/>
      <c r="GS368" s="22"/>
      <c r="GT368" s="22"/>
      <c r="GU368" s="15"/>
      <c r="GV368" s="22"/>
      <c r="GW368" s="22"/>
      <c r="GX368" s="22"/>
      <c r="GY368" s="18"/>
      <c r="GZ368" s="18"/>
      <c r="HA368" s="18"/>
      <c r="HB368" s="18"/>
      <c r="HC368" s="18"/>
      <c r="HD368" s="18"/>
      <c r="HE368" s="18"/>
      <c r="HF368" s="18"/>
      <c r="HG368" s="18"/>
      <c r="HH368" s="18"/>
      <c r="HI368" s="18"/>
      <c r="HJ368" s="18"/>
      <c r="HK368" s="18"/>
      <c r="HL368" s="18"/>
      <c r="HM368" s="18"/>
      <c r="HN368" s="18"/>
      <c r="HO368" s="18"/>
      <c r="HP368" s="18"/>
      <c r="HQ368" s="18"/>
      <c r="HR368" s="18"/>
      <c r="HS368" s="18"/>
      <c r="HT368" s="18"/>
      <c r="HU368" s="18"/>
      <c r="HV368" s="18"/>
      <c r="HW368" s="18"/>
      <c r="HX368" s="18"/>
      <c r="HY368" s="18"/>
      <c r="HZ368" s="18"/>
      <c r="IA368" s="18"/>
      <c r="IB368" s="18"/>
      <c r="IC368" s="18"/>
      <c r="ID368" s="18"/>
      <c r="IE368" s="18"/>
      <c r="IF368" s="18"/>
      <c r="IG368" s="18"/>
      <c r="IH368" s="18"/>
      <c r="II368" s="18"/>
      <c r="IJ368" s="18"/>
      <c r="IK368" s="18"/>
      <c r="IL368" s="18"/>
      <c r="IM368" s="18"/>
      <c r="IN368" s="18"/>
      <c r="IO368" s="18"/>
      <c r="IP368" s="18"/>
      <c r="IQ368" s="18"/>
      <c r="IR368" s="18"/>
      <c r="IS368" s="18"/>
      <c r="IT368" s="18"/>
      <c r="IU368" s="18"/>
      <c r="IV368" s="18"/>
      <c r="IW368" s="18"/>
      <c r="IX368" s="18"/>
      <c r="IY368" s="18"/>
      <c r="IZ368" s="18"/>
      <c r="JA368" s="18"/>
      <c r="JB368" s="18"/>
      <c r="JC368" s="18"/>
      <c r="JD368" s="18"/>
      <c r="JE368" s="18"/>
      <c r="JF368" s="18"/>
    </row>
    <row r="369" spans="36:266" x14ac:dyDescent="0.3">
      <c r="AJ369" s="24"/>
      <c r="AK369" s="24"/>
      <c r="AL369" s="20"/>
      <c r="AM369" s="23"/>
      <c r="AN369" s="18"/>
      <c r="AO369" s="24"/>
      <c r="AW369" s="71"/>
      <c r="AX369" s="71"/>
      <c r="AY369" s="71"/>
      <c r="BB369" s="25"/>
      <c r="BC369" s="21"/>
      <c r="BG369" s="18"/>
      <c r="BN369" s="22"/>
      <c r="BO369" s="22"/>
      <c r="BP369" s="22"/>
      <c r="BQ369" s="22"/>
      <c r="BR369" s="15"/>
      <c r="CF369" s="15"/>
      <c r="CL369" s="22"/>
      <c r="CM369" s="15"/>
      <c r="CR369" s="22"/>
      <c r="CT369" s="15"/>
      <c r="CW369" s="22"/>
      <c r="DA369" s="15"/>
      <c r="DH369" s="15"/>
      <c r="DJ369" s="22"/>
      <c r="DO369" s="15"/>
      <c r="DV369" s="15"/>
      <c r="EC369" s="15"/>
      <c r="EJ369" s="15"/>
      <c r="EQ369" s="15"/>
      <c r="EX369" s="15"/>
      <c r="FE369" s="15"/>
      <c r="FL369" s="15"/>
      <c r="FS369" s="15"/>
      <c r="FZ369" s="15"/>
      <c r="GG369" s="15"/>
      <c r="GN369" s="15"/>
      <c r="GP369" s="22"/>
      <c r="GQ369" s="22"/>
      <c r="GR369" s="22"/>
      <c r="GS369" s="22"/>
      <c r="GT369" s="22"/>
      <c r="GU369" s="15"/>
      <c r="GV369" s="22"/>
      <c r="GW369" s="22"/>
      <c r="GX369" s="22"/>
      <c r="GY369" s="18"/>
      <c r="GZ369" s="18"/>
      <c r="HA369" s="18"/>
      <c r="HB369" s="18"/>
      <c r="HC369" s="18"/>
      <c r="HD369" s="18"/>
      <c r="HE369" s="18"/>
      <c r="HF369" s="18"/>
      <c r="HG369" s="18"/>
      <c r="HH369" s="18"/>
      <c r="HI369" s="18"/>
      <c r="HJ369" s="18"/>
      <c r="HK369" s="18"/>
      <c r="HL369" s="18"/>
      <c r="HM369" s="18"/>
      <c r="HN369" s="18"/>
      <c r="HO369" s="18"/>
      <c r="HP369" s="18"/>
      <c r="HQ369" s="18"/>
      <c r="HR369" s="18"/>
      <c r="HS369" s="18"/>
      <c r="HT369" s="18"/>
      <c r="HU369" s="18"/>
      <c r="HV369" s="18"/>
      <c r="HW369" s="18"/>
      <c r="HX369" s="18"/>
      <c r="HY369" s="18"/>
      <c r="HZ369" s="18"/>
      <c r="IA369" s="18"/>
      <c r="IB369" s="18"/>
      <c r="IC369" s="18"/>
      <c r="ID369" s="18"/>
      <c r="IE369" s="18"/>
      <c r="IF369" s="18"/>
      <c r="IG369" s="18"/>
      <c r="IH369" s="18"/>
      <c r="II369" s="18"/>
      <c r="IJ369" s="18"/>
      <c r="IK369" s="18"/>
      <c r="IL369" s="18"/>
      <c r="IM369" s="18"/>
      <c r="IN369" s="18"/>
      <c r="IO369" s="18"/>
      <c r="IP369" s="18"/>
      <c r="IQ369" s="18"/>
      <c r="IR369" s="18"/>
      <c r="IS369" s="18"/>
      <c r="IT369" s="18"/>
      <c r="IU369" s="18"/>
      <c r="IV369" s="18"/>
      <c r="IW369" s="18"/>
      <c r="IX369" s="18"/>
      <c r="IY369" s="18"/>
      <c r="IZ369" s="18"/>
      <c r="JA369" s="18"/>
      <c r="JB369" s="18"/>
      <c r="JC369" s="18"/>
      <c r="JD369" s="18"/>
      <c r="JE369" s="18"/>
      <c r="JF369" s="18"/>
    </row>
    <row r="370" spans="36:266" x14ac:dyDescent="0.3">
      <c r="AJ370" s="24"/>
      <c r="AK370" s="24"/>
      <c r="AL370" s="20"/>
      <c r="AM370" s="23"/>
      <c r="AN370" s="18"/>
      <c r="AO370" s="24"/>
      <c r="AW370" s="71"/>
      <c r="AX370" s="71"/>
      <c r="AY370" s="71"/>
      <c r="BB370" s="25"/>
      <c r="BC370" s="21"/>
      <c r="BG370" s="18"/>
      <c r="BN370" s="22"/>
      <c r="BO370" s="22"/>
      <c r="BP370" s="22"/>
      <c r="BQ370" s="22"/>
      <c r="BR370" s="15"/>
      <c r="CF370" s="15"/>
      <c r="CL370" s="22"/>
      <c r="CM370" s="15"/>
      <c r="CR370" s="22"/>
      <c r="CT370" s="15"/>
      <c r="CW370" s="22"/>
      <c r="DA370" s="15"/>
      <c r="DH370" s="15"/>
      <c r="DJ370" s="22"/>
      <c r="DO370" s="15"/>
      <c r="DV370" s="15"/>
      <c r="EC370" s="15"/>
      <c r="EJ370" s="15"/>
      <c r="EQ370" s="15"/>
      <c r="EX370" s="15"/>
      <c r="FE370" s="15"/>
      <c r="FL370" s="15"/>
      <c r="FS370" s="15"/>
      <c r="FZ370" s="15"/>
      <c r="GG370" s="15"/>
      <c r="GN370" s="15"/>
      <c r="GP370" s="22"/>
      <c r="GQ370" s="22"/>
      <c r="GR370" s="22"/>
      <c r="GS370" s="22"/>
      <c r="GT370" s="22"/>
      <c r="GU370" s="15"/>
      <c r="GV370" s="22"/>
      <c r="GW370" s="22"/>
      <c r="GX370" s="22"/>
      <c r="GY370" s="18"/>
      <c r="GZ370" s="18"/>
      <c r="HA370" s="18"/>
      <c r="HB370" s="18"/>
      <c r="HC370" s="18"/>
      <c r="HD370" s="18"/>
      <c r="HE370" s="18"/>
      <c r="HF370" s="18"/>
      <c r="HG370" s="18"/>
      <c r="HH370" s="18"/>
      <c r="HI370" s="18"/>
      <c r="HJ370" s="18"/>
      <c r="HK370" s="18"/>
      <c r="HL370" s="18"/>
      <c r="HM370" s="18"/>
      <c r="HN370" s="18"/>
      <c r="HO370" s="18"/>
      <c r="HP370" s="18"/>
      <c r="HQ370" s="18"/>
      <c r="HR370" s="18"/>
      <c r="HS370" s="18"/>
      <c r="HT370" s="18"/>
      <c r="HU370" s="18"/>
      <c r="HV370" s="18"/>
      <c r="HW370" s="18"/>
      <c r="HX370" s="18"/>
      <c r="HY370" s="18"/>
      <c r="HZ370" s="18"/>
      <c r="IA370" s="18"/>
      <c r="IB370" s="18"/>
      <c r="IC370" s="18"/>
      <c r="ID370" s="18"/>
      <c r="IE370" s="18"/>
      <c r="IF370" s="18"/>
      <c r="IG370" s="18"/>
      <c r="IH370" s="18"/>
      <c r="II370" s="18"/>
      <c r="IJ370" s="18"/>
      <c r="IK370" s="18"/>
      <c r="IL370" s="18"/>
      <c r="IM370" s="18"/>
      <c r="IN370" s="18"/>
      <c r="IO370" s="18"/>
      <c r="IP370" s="18"/>
      <c r="IQ370" s="18"/>
      <c r="IR370" s="18"/>
      <c r="IS370" s="18"/>
      <c r="IT370" s="18"/>
      <c r="IU370" s="18"/>
      <c r="IV370" s="18"/>
      <c r="IW370" s="18"/>
      <c r="IX370" s="18"/>
      <c r="IY370" s="18"/>
      <c r="IZ370" s="18"/>
      <c r="JA370" s="18"/>
      <c r="JB370" s="18"/>
      <c r="JC370" s="18"/>
      <c r="JD370" s="18"/>
      <c r="JE370" s="18"/>
      <c r="JF370" s="18"/>
    </row>
    <row r="371" spans="36:266" x14ac:dyDescent="0.3">
      <c r="AJ371" s="24"/>
      <c r="AK371" s="24"/>
      <c r="AL371" s="20"/>
      <c r="AM371" s="23"/>
      <c r="AN371" s="18"/>
      <c r="AO371" s="24"/>
      <c r="AW371" s="71"/>
      <c r="AX371" s="71"/>
      <c r="AY371" s="71"/>
      <c r="BB371" s="25"/>
      <c r="BC371" s="21"/>
      <c r="BG371" s="18"/>
      <c r="BN371" s="22"/>
      <c r="BO371" s="22"/>
      <c r="BP371" s="22"/>
      <c r="BQ371" s="22"/>
      <c r="BR371" s="15"/>
      <c r="CF371" s="15"/>
      <c r="CL371" s="22"/>
      <c r="CM371" s="15"/>
      <c r="CR371" s="22"/>
      <c r="CT371" s="15"/>
      <c r="CW371" s="22"/>
      <c r="DA371" s="15"/>
      <c r="DH371" s="15"/>
      <c r="DJ371" s="22"/>
      <c r="DO371" s="15"/>
      <c r="DV371" s="15"/>
      <c r="EC371" s="15"/>
      <c r="EJ371" s="15"/>
      <c r="EQ371" s="15"/>
      <c r="EX371" s="15"/>
      <c r="FE371" s="15"/>
      <c r="FL371" s="15"/>
      <c r="FS371" s="15"/>
      <c r="FZ371" s="15"/>
      <c r="GG371" s="15"/>
      <c r="GN371" s="15"/>
      <c r="GP371" s="22"/>
      <c r="GQ371" s="22"/>
      <c r="GR371" s="22"/>
      <c r="GS371" s="22"/>
      <c r="GT371" s="22"/>
      <c r="GU371" s="15"/>
      <c r="GV371" s="22"/>
      <c r="GW371" s="22"/>
      <c r="GX371" s="22"/>
      <c r="GY371" s="18"/>
      <c r="GZ371" s="18"/>
      <c r="HA371" s="18"/>
      <c r="HB371" s="18"/>
      <c r="HC371" s="18"/>
      <c r="HD371" s="18"/>
      <c r="HE371" s="18"/>
      <c r="HF371" s="18"/>
      <c r="HG371" s="18"/>
      <c r="HH371" s="18"/>
      <c r="HI371" s="18"/>
      <c r="HJ371" s="18"/>
      <c r="HK371" s="18"/>
      <c r="HL371" s="18"/>
      <c r="HM371" s="18"/>
      <c r="HN371" s="18"/>
      <c r="HO371" s="18"/>
      <c r="HP371" s="18"/>
      <c r="HQ371" s="18"/>
      <c r="HR371" s="18"/>
      <c r="HS371" s="18"/>
      <c r="HT371" s="18"/>
      <c r="HU371" s="18"/>
      <c r="HV371" s="18"/>
      <c r="HW371" s="18"/>
      <c r="HX371" s="18"/>
      <c r="HY371" s="18"/>
      <c r="HZ371" s="18"/>
      <c r="IA371" s="18"/>
      <c r="IB371" s="18"/>
      <c r="IC371" s="18"/>
      <c r="ID371" s="18"/>
      <c r="IE371" s="18"/>
      <c r="IF371" s="18"/>
      <c r="IG371" s="18"/>
      <c r="IH371" s="18"/>
      <c r="II371" s="18"/>
      <c r="IJ371" s="18"/>
      <c r="IK371" s="18"/>
      <c r="IL371" s="18"/>
      <c r="IM371" s="18"/>
      <c r="IN371" s="18"/>
      <c r="IO371" s="18"/>
      <c r="IP371" s="18"/>
      <c r="IQ371" s="18"/>
      <c r="IR371" s="18"/>
      <c r="IS371" s="18"/>
      <c r="IT371" s="18"/>
      <c r="IU371" s="18"/>
      <c r="IV371" s="18"/>
      <c r="IW371" s="18"/>
      <c r="IX371" s="18"/>
      <c r="IY371" s="18"/>
      <c r="IZ371" s="18"/>
      <c r="JA371" s="18"/>
      <c r="JB371" s="18"/>
      <c r="JC371" s="18"/>
      <c r="JD371" s="18"/>
      <c r="JE371" s="18"/>
      <c r="JF371" s="18"/>
    </row>
    <row r="372" spans="36:266" x14ac:dyDescent="0.3">
      <c r="AJ372" s="24"/>
      <c r="AK372" s="24"/>
      <c r="AL372" s="20"/>
      <c r="AM372" s="23"/>
      <c r="AN372" s="18"/>
      <c r="AO372" s="24"/>
      <c r="AW372" s="71"/>
      <c r="AX372" s="71"/>
      <c r="AY372" s="71"/>
      <c r="BB372" s="25"/>
      <c r="BC372" s="21"/>
      <c r="BG372" s="18"/>
      <c r="BN372" s="22"/>
      <c r="BO372" s="22"/>
      <c r="BP372" s="22"/>
      <c r="BQ372" s="22"/>
      <c r="BR372" s="15"/>
      <c r="CF372" s="15"/>
      <c r="CL372" s="22"/>
      <c r="CM372" s="15"/>
      <c r="CR372" s="22"/>
      <c r="CT372" s="15"/>
      <c r="CW372" s="22"/>
      <c r="DA372" s="15"/>
      <c r="DH372" s="15"/>
      <c r="DJ372" s="22"/>
      <c r="DO372" s="15"/>
      <c r="DV372" s="15"/>
      <c r="EC372" s="15"/>
      <c r="EJ372" s="15"/>
      <c r="EQ372" s="15"/>
      <c r="EX372" s="15"/>
      <c r="FE372" s="15"/>
      <c r="FL372" s="15"/>
      <c r="FS372" s="15"/>
      <c r="FZ372" s="15"/>
      <c r="GG372" s="15"/>
      <c r="GN372" s="15"/>
      <c r="GP372" s="22"/>
      <c r="GQ372" s="22"/>
      <c r="GR372" s="22"/>
      <c r="GS372" s="22"/>
      <c r="GT372" s="22"/>
      <c r="GU372" s="15"/>
      <c r="GV372" s="22"/>
      <c r="GW372" s="22"/>
      <c r="GX372" s="22"/>
      <c r="GY372" s="18"/>
      <c r="GZ372" s="18"/>
      <c r="HA372" s="18"/>
      <c r="HB372" s="18"/>
      <c r="HC372" s="18"/>
      <c r="HD372" s="18"/>
      <c r="HE372" s="18"/>
      <c r="HF372" s="18"/>
      <c r="HG372" s="18"/>
      <c r="HH372" s="18"/>
      <c r="HI372" s="18"/>
      <c r="HJ372" s="18"/>
      <c r="HK372" s="18"/>
      <c r="HL372" s="18"/>
      <c r="HM372" s="18"/>
      <c r="HN372" s="18"/>
      <c r="HO372" s="18"/>
      <c r="HP372" s="18"/>
      <c r="HQ372" s="18"/>
      <c r="HR372" s="18"/>
      <c r="HS372" s="18"/>
      <c r="HT372" s="18"/>
      <c r="HU372" s="18"/>
      <c r="HV372" s="18"/>
      <c r="HW372" s="18"/>
      <c r="HX372" s="18"/>
      <c r="HY372" s="18"/>
      <c r="HZ372" s="18"/>
      <c r="IA372" s="18"/>
      <c r="IB372" s="18"/>
      <c r="IC372" s="18"/>
      <c r="ID372" s="18"/>
      <c r="IE372" s="18"/>
      <c r="IF372" s="18"/>
      <c r="IG372" s="18"/>
      <c r="IH372" s="18"/>
      <c r="II372" s="18"/>
      <c r="IJ372" s="18"/>
      <c r="IK372" s="18"/>
      <c r="IL372" s="18"/>
      <c r="IM372" s="18"/>
      <c r="IN372" s="18"/>
      <c r="IO372" s="18"/>
      <c r="IP372" s="18"/>
      <c r="IQ372" s="18"/>
      <c r="IR372" s="18"/>
      <c r="IS372" s="18"/>
      <c r="IT372" s="18"/>
      <c r="IU372" s="18"/>
      <c r="IV372" s="18"/>
      <c r="IW372" s="18"/>
      <c r="IX372" s="18"/>
      <c r="IY372" s="18"/>
      <c r="IZ372" s="18"/>
      <c r="JA372" s="18"/>
      <c r="JB372" s="18"/>
      <c r="JC372" s="18"/>
      <c r="JD372" s="18"/>
      <c r="JE372" s="18"/>
      <c r="JF372" s="18"/>
    </row>
    <row r="373" spans="36:266" x14ac:dyDescent="0.3">
      <c r="AJ373" s="24"/>
      <c r="AK373" s="24"/>
      <c r="AL373" s="20"/>
      <c r="AM373" s="23"/>
      <c r="AN373" s="18"/>
      <c r="AO373" s="24"/>
      <c r="AW373" s="71"/>
      <c r="AX373" s="71"/>
      <c r="AY373" s="71"/>
      <c r="BB373" s="25"/>
      <c r="BC373" s="21"/>
      <c r="BG373" s="18"/>
      <c r="BN373" s="22"/>
      <c r="BO373" s="22"/>
      <c r="BP373" s="22"/>
      <c r="BQ373" s="22"/>
      <c r="BR373" s="15"/>
      <c r="CF373" s="15"/>
      <c r="CL373" s="22"/>
      <c r="CM373" s="15"/>
      <c r="CR373" s="22"/>
      <c r="CT373" s="15"/>
      <c r="CW373" s="22"/>
      <c r="DA373" s="15"/>
      <c r="DH373" s="15"/>
      <c r="DJ373" s="22"/>
      <c r="DO373" s="15"/>
      <c r="DV373" s="15"/>
      <c r="EC373" s="15"/>
      <c r="EJ373" s="15"/>
      <c r="EQ373" s="15"/>
      <c r="EX373" s="15"/>
      <c r="FE373" s="15"/>
      <c r="FL373" s="15"/>
      <c r="FS373" s="15"/>
      <c r="FZ373" s="15"/>
      <c r="GG373" s="15"/>
      <c r="GN373" s="15"/>
      <c r="GP373" s="22"/>
      <c r="GQ373" s="22"/>
      <c r="GR373" s="22"/>
      <c r="GS373" s="22"/>
      <c r="GT373" s="22"/>
      <c r="GU373" s="15"/>
      <c r="GV373" s="22"/>
      <c r="GW373" s="22"/>
      <c r="GX373" s="22"/>
      <c r="GY373" s="18"/>
      <c r="GZ373" s="18"/>
      <c r="HA373" s="18"/>
      <c r="HB373" s="18"/>
      <c r="HC373" s="18"/>
      <c r="HD373" s="18"/>
      <c r="HE373" s="18"/>
      <c r="HF373" s="18"/>
      <c r="HG373" s="18"/>
      <c r="HH373" s="18"/>
      <c r="HI373" s="18"/>
      <c r="HJ373" s="18"/>
      <c r="HK373" s="18"/>
      <c r="HL373" s="18"/>
      <c r="HM373" s="18"/>
      <c r="HN373" s="18"/>
      <c r="HO373" s="18"/>
      <c r="HP373" s="18"/>
      <c r="HQ373" s="18"/>
      <c r="HR373" s="18"/>
      <c r="HS373" s="18"/>
      <c r="HT373" s="18"/>
      <c r="HU373" s="18"/>
      <c r="HV373" s="18"/>
      <c r="HW373" s="18"/>
      <c r="HX373" s="18"/>
      <c r="HY373" s="18"/>
      <c r="HZ373" s="18"/>
      <c r="IA373" s="18"/>
      <c r="IB373" s="18"/>
      <c r="IC373" s="18"/>
      <c r="ID373" s="18"/>
      <c r="IE373" s="18"/>
      <c r="IF373" s="18"/>
      <c r="IG373" s="18"/>
      <c r="IH373" s="18"/>
      <c r="II373" s="18"/>
      <c r="IJ373" s="18"/>
      <c r="IK373" s="18"/>
      <c r="IL373" s="18"/>
      <c r="IM373" s="18"/>
      <c r="IN373" s="18"/>
      <c r="IO373" s="18"/>
      <c r="IP373" s="18"/>
      <c r="IQ373" s="18"/>
      <c r="IR373" s="18"/>
      <c r="IS373" s="18"/>
      <c r="IT373" s="18"/>
      <c r="IU373" s="18"/>
      <c r="IV373" s="18"/>
      <c r="IW373" s="18"/>
      <c r="IX373" s="18"/>
      <c r="IY373" s="18"/>
      <c r="IZ373" s="18"/>
      <c r="JA373" s="18"/>
      <c r="JB373" s="18"/>
      <c r="JC373" s="18"/>
      <c r="JD373" s="18"/>
      <c r="JE373" s="18"/>
      <c r="JF373" s="18"/>
    </row>
    <row r="374" spans="36:266" x14ac:dyDescent="0.3">
      <c r="AJ374" s="24"/>
      <c r="AK374" s="24"/>
      <c r="AL374" s="20"/>
      <c r="AM374" s="23"/>
      <c r="AN374" s="18"/>
      <c r="AO374" s="24"/>
      <c r="AW374" s="71"/>
      <c r="AX374" s="71"/>
      <c r="AY374" s="71"/>
      <c r="BB374" s="25"/>
      <c r="BC374" s="21"/>
      <c r="BG374" s="18"/>
      <c r="BN374" s="22"/>
      <c r="BO374" s="22"/>
      <c r="BP374" s="22"/>
      <c r="BQ374" s="22"/>
      <c r="BR374" s="15"/>
      <c r="CF374" s="15"/>
      <c r="CL374" s="22"/>
      <c r="CM374" s="15"/>
      <c r="CR374" s="22"/>
      <c r="CT374" s="15"/>
      <c r="CW374" s="22"/>
      <c r="DA374" s="15"/>
      <c r="DH374" s="15"/>
      <c r="DJ374" s="22"/>
      <c r="DO374" s="15"/>
      <c r="DV374" s="15"/>
      <c r="EC374" s="15"/>
      <c r="EJ374" s="15"/>
      <c r="EQ374" s="15"/>
      <c r="EX374" s="15"/>
      <c r="FE374" s="15"/>
      <c r="FL374" s="15"/>
      <c r="FS374" s="15"/>
      <c r="FZ374" s="15"/>
      <c r="GG374" s="15"/>
      <c r="GN374" s="15"/>
      <c r="GP374" s="22"/>
      <c r="GQ374" s="22"/>
      <c r="GR374" s="22"/>
      <c r="GS374" s="22"/>
      <c r="GT374" s="22"/>
      <c r="GU374" s="15"/>
      <c r="GV374" s="22"/>
      <c r="GW374" s="22"/>
      <c r="GX374" s="22"/>
      <c r="GY374" s="18"/>
      <c r="GZ374" s="18"/>
      <c r="HA374" s="18"/>
      <c r="HB374" s="18"/>
      <c r="HC374" s="18"/>
      <c r="HD374" s="18"/>
      <c r="HE374" s="18"/>
      <c r="HF374" s="18"/>
      <c r="HG374" s="18"/>
      <c r="HH374" s="18"/>
      <c r="HI374" s="18"/>
      <c r="HJ374" s="18"/>
      <c r="HK374" s="18"/>
      <c r="HL374" s="18"/>
      <c r="HM374" s="18"/>
      <c r="HN374" s="18"/>
      <c r="HO374" s="18"/>
      <c r="HP374" s="18"/>
      <c r="HQ374" s="18"/>
      <c r="HR374" s="18"/>
      <c r="HS374" s="18"/>
      <c r="HT374" s="18"/>
      <c r="HU374" s="18"/>
      <c r="HV374" s="18"/>
      <c r="HW374" s="18"/>
      <c r="HX374" s="18"/>
      <c r="HY374" s="18"/>
      <c r="HZ374" s="18"/>
      <c r="IA374" s="18"/>
      <c r="IB374" s="18"/>
      <c r="IC374" s="18"/>
      <c r="ID374" s="18"/>
      <c r="IE374" s="18"/>
      <c r="IF374" s="18"/>
      <c r="IG374" s="18"/>
      <c r="IH374" s="18"/>
      <c r="II374" s="18"/>
      <c r="IJ374" s="18"/>
      <c r="IK374" s="18"/>
      <c r="IL374" s="18"/>
      <c r="IM374" s="18"/>
      <c r="IN374" s="18"/>
      <c r="IO374" s="18"/>
      <c r="IP374" s="18"/>
      <c r="IQ374" s="18"/>
      <c r="IR374" s="18"/>
      <c r="IS374" s="18"/>
      <c r="IT374" s="18"/>
      <c r="IU374" s="18"/>
      <c r="IV374" s="18"/>
      <c r="IW374" s="18"/>
      <c r="IX374" s="18"/>
      <c r="IY374" s="18"/>
      <c r="IZ374" s="18"/>
      <c r="JA374" s="18"/>
      <c r="JB374" s="18"/>
      <c r="JC374" s="18"/>
      <c r="JD374" s="18"/>
      <c r="JE374" s="18"/>
      <c r="JF374" s="18"/>
    </row>
    <row r="375" spans="36:266" x14ac:dyDescent="0.3">
      <c r="AJ375" s="24"/>
      <c r="AK375" s="24"/>
      <c r="AL375" s="20"/>
      <c r="AM375" s="23"/>
      <c r="AN375" s="18"/>
      <c r="AO375" s="24"/>
      <c r="AW375" s="71"/>
      <c r="AX375" s="71"/>
      <c r="AY375" s="71"/>
      <c r="BB375" s="25"/>
      <c r="BC375" s="21"/>
      <c r="BG375" s="18"/>
      <c r="BN375" s="22"/>
      <c r="BO375" s="22"/>
      <c r="BP375" s="22"/>
      <c r="BQ375" s="22"/>
      <c r="BR375" s="15"/>
      <c r="CF375" s="15"/>
      <c r="CL375" s="22"/>
      <c r="CM375" s="15"/>
      <c r="CR375" s="22"/>
      <c r="CT375" s="15"/>
      <c r="CW375" s="22"/>
      <c r="DA375" s="15"/>
      <c r="DH375" s="15"/>
      <c r="DJ375" s="22"/>
      <c r="DO375" s="15"/>
      <c r="DV375" s="15"/>
      <c r="EC375" s="15"/>
      <c r="EJ375" s="15"/>
      <c r="EQ375" s="15"/>
      <c r="EX375" s="15"/>
      <c r="FE375" s="15"/>
      <c r="FL375" s="15"/>
      <c r="FS375" s="15"/>
      <c r="FZ375" s="15"/>
      <c r="GG375" s="15"/>
      <c r="GN375" s="15"/>
      <c r="GP375" s="22"/>
      <c r="GQ375" s="22"/>
      <c r="GR375" s="22"/>
      <c r="GS375" s="22"/>
      <c r="GT375" s="22"/>
      <c r="GU375" s="15"/>
      <c r="GV375" s="22"/>
      <c r="GW375" s="22"/>
      <c r="GX375" s="22"/>
      <c r="GY375" s="18"/>
      <c r="GZ375" s="18"/>
      <c r="HA375" s="18"/>
      <c r="HB375" s="18"/>
      <c r="HC375" s="18"/>
      <c r="HD375" s="18"/>
      <c r="HE375" s="18"/>
      <c r="HF375" s="18"/>
      <c r="HG375" s="18"/>
      <c r="HH375" s="18"/>
      <c r="HI375" s="18"/>
      <c r="HJ375" s="18"/>
      <c r="HK375" s="18"/>
      <c r="HL375" s="18"/>
      <c r="HM375" s="18"/>
      <c r="HN375" s="18"/>
      <c r="HO375" s="18"/>
      <c r="HP375" s="18"/>
      <c r="HQ375" s="18"/>
      <c r="HR375" s="18"/>
      <c r="HS375" s="18"/>
      <c r="HT375" s="18"/>
      <c r="HU375" s="18"/>
      <c r="HV375" s="18"/>
      <c r="HW375" s="18"/>
      <c r="HX375" s="18"/>
      <c r="HY375" s="18"/>
      <c r="HZ375" s="18"/>
      <c r="IA375" s="18"/>
      <c r="IB375" s="18"/>
      <c r="IC375" s="18"/>
      <c r="ID375" s="18"/>
      <c r="IE375" s="18"/>
      <c r="IF375" s="18"/>
      <c r="IG375" s="18"/>
      <c r="IH375" s="18"/>
      <c r="II375" s="18"/>
      <c r="IJ375" s="18"/>
      <c r="IK375" s="18"/>
      <c r="IL375" s="18"/>
      <c r="IM375" s="18"/>
      <c r="IN375" s="18"/>
      <c r="IO375" s="18"/>
      <c r="IP375" s="18"/>
      <c r="IQ375" s="18"/>
      <c r="IR375" s="18"/>
      <c r="IS375" s="18"/>
      <c r="IT375" s="18"/>
      <c r="IU375" s="18"/>
      <c r="IV375" s="18"/>
      <c r="IW375" s="18"/>
      <c r="IX375" s="18"/>
      <c r="IY375" s="18"/>
      <c r="IZ375" s="18"/>
      <c r="JA375" s="18"/>
      <c r="JB375" s="18"/>
      <c r="JC375" s="18"/>
      <c r="JD375" s="18"/>
      <c r="JE375" s="18"/>
      <c r="JF375" s="18"/>
    </row>
    <row r="376" spans="36:266" x14ac:dyDescent="0.3">
      <c r="AJ376" s="24"/>
      <c r="AK376" s="24"/>
      <c r="AL376" s="20"/>
      <c r="AM376" s="23"/>
      <c r="AN376" s="18"/>
      <c r="AO376" s="24"/>
      <c r="AW376" s="71"/>
      <c r="AX376" s="71"/>
      <c r="AY376" s="71"/>
      <c r="BB376" s="25"/>
      <c r="BC376" s="21"/>
      <c r="BG376" s="18"/>
      <c r="BN376" s="22"/>
      <c r="BO376" s="22"/>
      <c r="BP376" s="22"/>
      <c r="BQ376" s="22"/>
      <c r="BR376" s="15"/>
      <c r="CF376" s="15"/>
      <c r="CL376" s="22"/>
      <c r="CM376" s="15"/>
      <c r="CR376" s="22"/>
      <c r="CT376" s="15"/>
      <c r="CW376" s="22"/>
      <c r="DA376" s="15"/>
      <c r="DH376" s="15"/>
      <c r="DJ376" s="22"/>
      <c r="DO376" s="15"/>
      <c r="DV376" s="15"/>
      <c r="EC376" s="15"/>
      <c r="EJ376" s="15"/>
      <c r="EQ376" s="15"/>
      <c r="EX376" s="15"/>
      <c r="FE376" s="15"/>
      <c r="FL376" s="15"/>
      <c r="FS376" s="15"/>
      <c r="FZ376" s="15"/>
      <c r="GG376" s="15"/>
      <c r="GN376" s="15"/>
      <c r="GP376" s="22"/>
      <c r="GQ376" s="22"/>
      <c r="GR376" s="22"/>
      <c r="GS376" s="22"/>
      <c r="GT376" s="22"/>
      <c r="GU376" s="15"/>
      <c r="GV376" s="22"/>
      <c r="GW376" s="22"/>
      <c r="GX376" s="22"/>
      <c r="GY376" s="18"/>
      <c r="GZ376" s="18"/>
      <c r="HA376" s="18"/>
      <c r="HB376" s="18"/>
      <c r="HC376" s="18"/>
      <c r="HD376" s="18"/>
      <c r="HE376" s="18"/>
      <c r="HF376" s="18"/>
      <c r="HG376" s="18"/>
      <c r="HH376" s="18"/>
      <c r="HI376" s="18"/>
      <c r="HJ376" s="18"/>
      <c r="HK376" s="18"/>
      <c r="HL376" s="18"/>
      <c r="HM376" s="18"/>
      <c r="HN376" s="18"/>
      <c r="HO376" s="18"/>
      <c r="HP376" s="18"/>
      <c r="HQ376" s="18"/>
      <c r="HR376" s="18"/>
      <c r="HS376" s="18"/>
      <c r="HT376" s="18"/>
      <c r="HU376" s="18"/>
      <c r="HV376" s="18"/>
      <c r="HW376" s="18"/>
      <c r="HX376" s="18"/>
      <c r="HY376" s="18"/>
      <c r="HZ376" s="18"/>
      <c r="IA376" s="18"/>
      <c r="IB376" s="18"/>
      <c r="IC376" s="18"/>
      <c r="ID376" s="18"/>
      <c r="IE376" s="18"/>
      <c r="IF376" s="18"/>
      <c r="IG376" s="18"/>
      <c r="IH376" s="18"/>
      <c r="II376" s="18"/>
      <c r="IJ376" s="18"/>
      <c r="IK376" s="18"/>
      <c r="IL376" s="18"/>
      <c r="IM376" s="18"/>
      <c r="IN376" s="18"/>
      <c r="IO376" s="18"/>
      <c r="IP376" s="18"/>
      <c r="IQ376" s="18"/>
      <c r="IR376" s="18"/>
      <c r="IS376" s="18"/>
      <c r="IT376" s="18"/>
      <c r="IU376" s="18"/>
      <c r="IV376" s="18"/>
      <c r="IW376" s="18"/>
      <c r="IX376" s="18"/>
      <c r="IY376" s="18"/>
      <c r="IZ376" s="18"/>
      <c r="JA376" s="18"/>
      <c r="JB376" s="18"/>
      <c r="JC376" s="18"/>
      <c r="JD376" s="18"/>
      <c r="JE376" s="18"/>
      <c r="JF376" s="18"/>
    </row>
    <row r="377" spans="36:266" x14ac:dyDescent="0.3">
      <c r="AJ377" s="24"/>
      <c r="AK377" s="24"/>
      <c r="AL377" s="20"/>
      <c r="AM377" s="23"/>
      <c r="AN377" s="18"/>
      <c r="AO377" s="24"/>
      <c r="AW377" s="71"/>
      <c r="AX377" s="71"/>
      <c r="AY377" s="71"/>
      <c r="BB377" s="25"/>
      <c r="BC377" s="21"/>
      <c r="BG377" s="18"/>
      <c r="BN377" s="22"/>
      <c r="BO377" s="22"/>
      <c r="BP377" s="22"/>
      <c r="BQ377" s="22"/>
      <c r="BR377" s="15"/>
      <c r="CF377" s="15"/>
      <c r="CL377" s="22"/>
      <c r="CM377" s="15"/>
      <c r="CR377" s="22"/>
      <c r="CT377" s="15"/>
      <c r="CW377" s="22"/>
      <c r="DA377" s="15"/>
      <c r="DH377" s="15"/>
      <c r="DJ377" s="22"/>
      <c r="DO377" s="15"/>
      <c r="DV377" s="15"/>
      <c r="EC377" s="15"/>
      <c r="EJ377" s="15"/>
      <c r="EQ377" s="15"/>
      <c r="EX377" s="15"/>
      <c r="FE377" s="15"/>
      <c r="FL377" s="15"/>
      <c r="FS377" s="15"/>
      <c r="FZ377" s="15"/>
      <c r="GG377" s="15"/>
      <c r="GN377" s="15"/>
      <c r="GP377" s="22"/>
      <c r="GQ377" s="22"/>
      <c r="GR377" s="22"/>
      <c r="GS377" s="22"/>
      <c r="GT377" s="22"/>
      <c r="GU377" s="15"/>
      <c r="GV377" s="22"/>
      <c r="GW377" s="22"/>
      <c r="GX377" s="22"/>
      <c r="GY377" s="18"/>
      <c r="GZ377" s="18"/>
      <c r="HA377" s="18"/>
      <c r="HB377" s="18"/>
      <c r="HC377" s="18"/>
      <c r="HD377" s="18"/>
      <c r="HE377" s="18"/>
      <c r="HF377" s="18"/>
      <c r="HG377" s="18"/>
      <c r="HH377" s="18"/>
      <c r="HI377" s="18"/>
      <c r="HJ377" s="18"/>
      <c r="HK377" s="18"/>
      <c r="HL377" s="18"/>
      <c r="HM377" s="18"/>
      <c r="HN377" s="18"/>
      <c r="HO377" s="18"/>
      <c r="HP377" s="18"/>
      <c r="HQ377" s="18"/>
      <c r="HR377" s="18"/>
      <c r="HS377" s="18"/>
      <c r="HT377" s="18"/>
      <c r="HU377" s="18"/>
      <c r="HV377" s="18"/>
      <c r="HW377" s="18"/>
      <c r="HX377" s="18"/>
      <c r="HY377" s="18"/>
      <c r="HZ377" s="18"/>
      <c r="IA377" s="18"/>
      <c r="IB377" s="18"/>
      <c r="IC377" s="18"/>
      <c r="ID377" s="18"/>
      <c r="IE377" s="18"/>
      <c r="IF377" s="18"/>
      <c r="IG377" s="18"/>
      <c r="IH377" s="18"/>
      <c r="II377" s="18"/>
      <c r="IJ377" s="18"/>
      <c r="IK377" s="18"/>
      <c r="IL377" s="18"/>
      <c r="IM377" s="18"/>
      <c r="IN377" s="18"/>
      <c r="IO377" s="18"/>
      <c r="IP377" s="18"/>
      <c r="IQ377" s="18"/>
      <c r="IR377" s="18"/>
      <c r="IS377" s="18"/>
      <c r="IT377" s="18"/>
      <c r="IU377" s="18"/>
      <c r="IV377" s="18"/>
      <c r="IW377" s="18"/>
      <c r="IX377" s="18"/>
      <c r="IY377" s="18"/>
      <c r="IZ377" s="18"/>
      <c r="JA377" s="18"/>
      <c r="JB377" s="18"/>
      <c r="JC377" s="18"/>
      <c r="JD377" s="18"/>
      <c r="JE377" s="18"/>
      <c r="JF377" s="18"/>
    </row>
    <row r="378" spans="36:266" x14ac:dyDescent="0.3">
      <c r="AJ378" s="24"/>
      <c r="AK378" s="24"/>
      <c r="AL378" s="20"/>
      <c r="AM378" s="23"/>
      <c r="AN378" s="18"/>
      <c r="AO378" s="24"/>
      <c r="AW378" s="71"/>
      <c r="AX378" s="71"/>
      <c r="AY378" s="71"/>
      <c r="BB378" s="25"/>
      <c r="BC378" s="21"/>
      <c r="BG378" s="18"/>
      <c r="BN378" s="22"/>
      <c r="BO378" s="22"/>
      <c r="BP378" s="22"/>
      <c r="BQ378" s="22"/>
      <c r="BR378" s="15"/>
      <c r="CF378" s="15"/>
      <c r="CL378" s="22"/>
      <c r="CM378" s="15"/>
      <c r="CR378" s="22"/>
      <c r="CT378" s="15"/>
      <c r="CW378" s="22"/>
      <c r="DA378" s="15"/>
      <c r="DH378" s="15"/>
      <c r="DJ378" s="22"/>
      <c r="DO378" s="15"/>
      <c r="DV378" s="15"/>
      <c r="EC378" s="15"/>
      <c r="EJ378" s="15"/>
      <c r="EQ378" s="15"/>
      <c r="EX378" s="15"/>
      <c r="FE378" s="15"/>
      <c r="FL378" s="15"/>
      <c r="FS378" s="15"/>
      <c r="FZ378" s="15"/>
      <c r="GG378" s="15"/>
      <c r="GN378" s="15"/>
      <c r="GP378" s="22"/>
      <c r="GQ378" s="22"/>
      <c r="GR378" s="22"/>
      <c r="GS378" s="22"/>
      <c r="GT378" s="22"/>
      <c r="GU378" s="15"/>
      <c r="GV378" s="22"/>
      <c r="GW378" s="22"/>
      <c r="GX378" s="22"/>
      <c r="GY378" s="18"/>
      <c r="GZ378" s="18"/>
      <c r="HA378" s="18"/>
      <c r="HB378" s="18"/>
      <c r="HC378" s="18"/>
      <c r="HD378" s="18"/>
      <c r="HE378" s="18"/>
      <c r="HF378" s="18"/>
      <c r="HG378" s="18"/>
      <c r="HH378" s="18"/>
      <c r="HI378" s="18"/>
      <c r="HJ378" s="18"/>
      <c r="HK378" s="18"/>
      <c r="HL378" s="18"/>
      <c r="HM378" s="18"/>
      <c r="HN378" s="18"/>
      <c r="HO378" s="18"/>
      <c r="HP378" s="18"/>
      <c r="HQ378" s="18"/>
      <c r="HR378" s="18"/>
      <c r="HS378" s="18"/>
      <c r="HT378" s="18"/>
      <c r="HU378" s="18"/>
      <c r="HV378" s="18"/>
      <c r="HW378" s="18"/>
      <c r="HX378" s="18"/>
      <c r="HY378" s="18"/>
      <c r="HZ378" s="18"/>
      <c r="IA378" s="18"/>
      <c r="IB378" s="18"/>
      <c r="IC378" s="18"/>
      <c r="ID378" s="18"/>
      <c r="IE378" s="18"/>
      <c r="IF378" s="18"/>
      <c r="IG378" s="18"/>
      <c r="IH378" s="18"/>
      <c r="II378" s="18"/>
      <c r="IJ378" s="18"/>
      <c r="IK378" s="18"/>
      <c r="IL378" s="18"/>
      <c r="IM378" s="18"/>
      <c r="IN378" s="18"/>
      <c r="IO378" s="18"/>
      <c r="IP378" s="18"/>
      <c r="IQ378" s="18"/>
      <c r="IR378" s="18"/>
      <c r="IS378" s="18"/>
      <c r="IT378" s="18"/>
      <c r="IU378" s="18"/>
      <c r="IV378" s="18"/>
      <c r="IW378" s="18"/>
      <c r="IX378" s="18"/>
      <c r="IY378" s="18"/>
      <c r="IZ378" s="18"/>
      <c r="JA378" s="18"/>
      <c r="JB378" s="18"/>
      <c r="JC378" s="18"/>
      <c r="JD378" s="18"/>
      <c r="JE378" s="18"/>
      <c r="JF378" s="18"/>
    </row>
    <row r="379" spans="36:266" x14ac:dyDescent="0.3">
      <c r="AJ379" s="24"/>
      <c r="AK379" s="24"/>
      <c r="AL379" s="20"/>
      <c r="AM379" s="23"/>
      <c r="AN379" s="18"/>
      <c r="AO379" s="24"/>
      <c r="AW379" s="71"/>
      <c r="AX379" s="71"/>
      <c r="AY379" s="71"/>
      <c r="BB379" s="25"/>
      <c r="BC379" s="21"/>
      <c r="BG379" s="18"/>
      <c r="BN379" s="22"/>
      <c r="BO379" s="22"/>
      <c r="BP379" s="22"/>
      <c r="BQ379" s="22"/>
      <c r="BR379" s="15"/>
      <c r="CF379" s="15"/>
      <c r="CL379" s="22"/>
      <c r="CM379" s="15"/>
      <c r="CR379" s="22"/>
      <c r="CT379" s="15"/>
      <c r="CW379" s="22"/>
      <c r="DA379" s="15"/>
      <c r="DH379" s="15"/>
      <c r="DJ379" s="22"/>
      <c r="DO379" s="15"/>
      <c r="DV379" s="15"/>
      <c r="EC379" s="15"/>
      <c r="EJ379" s="15"/>
      <c r="EQ379" s="15"/>
      <c r="EX379" s="15"/>
      <c r="FE379" s="15"/>
      <c r="FL379" s="15"/>
      <c r="FS379" s="15"/>
      <c r="FZ379" s="15"/>
      <c r="GG379" s="15"/>
      <c r="GN379" s="15"/>
      <c r="GP379" s="22"/>
      <c r="GQ379" s="22"/>
      <c r="GR379" s="22"/>
      <c r="GS379" s="22"/>
      <c r="GT379" s="22"/>
      <c r="GU379" s="15"/>
      <c r="GV379" s="22"/>
      <c r="GW379" s="22"/>
      <c r="GX379" s="22"/>
      <c r="GY379" s="18"/>
      <c r="GZ379" s="18"/>
      <c r="HA379" s="18"/>
      <c r="HB379" s="18"/>
      <c r="HC379" s="18"/>
      <c r="HD379" s="18"/>
      <c r="HE379" s="18"/>
      <c r="HF379" s="18"/>
      <c r="HG379" s="18"/>
      <c r="HH379" s="18"/>
      <c r="HI379" s="18"/>
      <c r="HJ379" s="18"/>
      <c r="HK379" s="18"/>
      <c r="HL379" s="18"/>
      <c r="HM379" s="18"/>
      <c r="HN379" s="18"/>
      <c r="HO379" s="18"/>
      <c r="HP379" s="18"/>
      <c r="HQ379" s="18"/>
      <c r="HR379" s="18"/>
      <c r="HS379" s="18"/>
      <c r="HT379" s="18"/>
      <c r="HU379" s="18"/>
      <c r="HV379" s="18"/>
      <c r="HW379" s="18"/>
      <c r="HX379" s="18"/>
      <c r="HY379" s="18"/>
      <c r="HZ379" s="18"/>
      <c r="IA379" s="18"/>
      <c r="IB379" s="18"/>
      <c r="IC379" s="18"/>
      <c r="ID379" s="18"/>
      <c r="IE379" s="18"/>
      <c r="IF379" s="18"/>
      <c r="IG379" s="18"/>
      <c r="IH379" s="18"/>
      <c r="II379" s="18"/>
      <c r="IJ379" s="18"/>
      <c r="IK379" s="18"/>
      <c r="IL379" s="18"/>
      <c r="IM379" s="18"/>
      <c r="IN379" s="18"/>
      <c r="IO379" s="18"/>
      <c r="IP379" s="18"/>
      <c r="IQ379" s="18"/>
      <c r="IR379" s="18"/>
      <c r="IS379" s="18"/>
      <c r="IT379" s="18"/>
      <c r="IU379" s="18"/>
      <c r="IV379" s="18"/>
      <c r="IW379" s="18"/>
      <c r="IX379" s="18"/>
      <c r="IY379" s="18"/>
      <c r="IZ379" s="18"/>
      <c r="JA379" s="18"/>
      <c r="JB379" s="18"/>
      <c r="JC379" s="18"/>
      <c r="JD379" s="18"/>
      <c r="JE379" s="18"/>
      <c r="JF379" s="18"/>
    </row>
    <row r="380" spans="36:266" x14ac:dyDescent="0.3">
      <c r="AJ380" s="24"/>
      <c r="AK380" s="24"/>
      <c r="AL380" s="20"/>
      <c r="AM380" s="23"/>
      <c r="AN380" s="18"/>
      <c r="AO380" s="24"/>
      <c r="AW380" s="71"/>
      <c r="AX380" s="71"/>
      <c r="AY380" s="71"/>
      <c r="BB380" s="25"/>
      <c r="BC380" s="21"/>
      <c r="BG380" s="18"/>
      <c r="BN380" s="22"/>
      <c r="BO380" s="22"/>
      <c r="BP380" s="22"/>
      <c r="BQ380" s="22"/>
      <c r="BR380" s="15"/>
      <c r="CF380" s="15"/>
      <c r="CL380" s="22"/>
      <c r="CM380" s="15"/>
      <c r="CR380" s="22"/>
      <c r="CT380" s="15"/>
      <c r="CW380" s="22"/>
      <c r="DA380" s="15"/>
      <c r="DH380" s="15"/>
      <c r="DJ380" s="22"/>
      <c r="DO380" s="15"/>
      <c r="DV380" s="15"/>
      <c r="EC380" s="15"/>
      <c r="EJ380" s="15"/>
      <c r="EQ380" s="15"/>
      <c r="EX380" s="15"/>
      <c r="FE380" s="15"/>
      <c r="FL380" s="15"/>
      <c r="FS380" s="15"/>
      <c r="FZ380" s="15"/>
      <c r="GG380" s="15"/>
      <c r="GN380" s="15"/>
      <c r="GP380" s="22"/>
      <c r="GQ380" s="22"/>
      <c r="GR380" s="22"/>
      <c r="GS380" s="22"/>
      <c r="GT380" s="22"/>
      <c r="GU380" s="15"/>
      <c r="GV380" s="22"/>
      <c r="GW380" s="22"/>
      <c r="GX380" s="22"/>
      <c r="GY380" s="18"/>
      <c r="GZ380" s="18"/>
      <c r="HA380" s="18"/>
      <c r="HB380" s="18"/>
      <c r="HC380" s="18"/>
      <c r="HD380" s="18"/>
      <c r="HE380" s="18"/>
      <c r="HF380" s="18"/>
      <c r="HG380" s="18"/>
      <c r="HH380" s="18"/>
      <c r="HI380" s="18"/>
      <c r="HJ380" s="18"/>
      <c r="HK380" s="18"/>
      <c r="HL380" s="18"/>
      <c r="HM380" s="18"/>
      <c r="HN380" s="18"/>
      <c r="HO380" s="18"/>
      <c r="HP380" s="18"/>
      <c r="HQ380" s="18"/>
      <c r="HR380" s="18"/>
      <c r="HS380" s="18"/>
      <c r="HT380" s="18"/>
      <c r="HU380" s="18"/>
      <c r="HV380" s="18"/>
      <c r="HW380" s="18"/>
      <c r="HX380" s="18"/>
      <c r="HY380" s="18"/>
      <c r="HZ380" s="18"/>
      <c r="IA380" s="18"/>
      <c r="IB380" s="18"/>
      <c r="IC380" s="18"/>
      <c r="ID380" s="18"/>
      <c r="IE380" s="18"/>
      <c r="IF380" s="18"/>
      <c r="IG380" s="18"/>
      <c r="IH380" s="18"/>
      <c r="II380" s="18"/>
      <c r="IJ380" s="18"/>
      <c r="IK380" s="18"/>
      <c r="IL380" s="18"/>
      <c r="IM380" s="18"/>
      <c r="IN380" s="18"/>
      <c r="IO380" s="18"/>
      <c r="IP380" s="18"/>
      <c r="IQ380" s="18"/>
      <c r="IR380" s="18"/>
      <c r="IS380" s="18"/>
      <c r="IT380" s="18"/>
      <c r="IU380" s="18"/>
      <c r="IV380" s="18"/>
      <c r="IW380" s="18"/>
      <c r="IX380" s="18"/>
      <c r="IY380" s="18"/>
      <c r="IZ380" s="18"/>
      <c r="JA380" s="18"/>
      <c r="JB380" s="18"/>
      <c r="JC380" s="18"/>
      <c r="JD380" s="18"/>
      <c r="JE380" s="18"/>
      <c r="JF380" s="18"/>
    </row>
    <row r="381" spans="36:266" x14ac:dyDescent="0.3">
      <c r="AJ381" s="24"/>
      <c r="AK381" s="24"/>
      <c r="AL381" s="20"/>
      <c r="AM381" s="23"/>
      <c r="AN381" s="18"/>
      <c r="AO381" s="24"/>
      <c r="AW381" s="71"/>
      <c r="AX381" s="71"/>
      <c r="AY381" s="71"/>
      <c r="BB381" s="25"/>
      <c r="BC381" s="21"/>
      <c r="BG381" s="18"/>
      <c r="BN381" s="22"/>
      <c r="BO381" s="22"/>
      <c r="BP381" s="22"/>
      <c r="BQ381" s="22"/>
      <c r="BR381" s="15"/>
      <c r="CF381" s="15"/>
      <c r="CL381" s="22"/>
      <c r="CM381" s="15"/>
      <c r="CR381" s="22"/>
      <c r="CT381" s="15"/>
      <c r="CW381" s="22"/>
      <c r="DA381" s="15"/>
      <c r="DH381" s="15"/>
      <c r="DJ381" s="22"/>
      <c r="DO381" s="15"/>
      <c r="DV381" s="15"/>
      <c r="EC381" s="15"/>
      <c r="EJ381" s="15"/>
      <c r="EQ381" s="15"/>
      <c r="EX381" s="15"/>
      <c r="FE381" s="15"/>
      <c r="FL381" s="15"/>
      <c r="FS381" s="15"/>
      <c r="FZ381" s="15"/>
      <c r="GG381" s="15"/>
      <c r="GN381" s="15"/>
      <c r="GP381" s="22"/>
      <c r="GQ381" s="22"/>
      <c r="GR381" s="22"/>
      <c r="GS381" s="22"/>
      <c r="GT381" s="22"/>
      <c r="GU381" s="15"/>
      <c r="GV381" s="22"/>
      <c r="GW381" s="22"/>
      <c r="GX381" s="22"/>
      <c r="GY381" s="18"/>
      <c r="GZ381" s="18"/>
      <c r="HA381" s="18"/>
      <c r="HB381" s="18"/>
      <c r="HC381" s="18"/>
      <c r="HD381" s="18"/>
      <c r="HE381" s="18"/>
      <c r="HF381" s="18"/>
      <c r="HG381" s="18"/>
      <c r="HH381" s="18"/>
      <c r="HI381" s="18"/>
      <c r="HJ381" s="18"/>
      <c r="HK381" s="18"/>
      <c r="HL381" s="18"/>
      <c r="HM381" s="18"/>
      <c r="HN381" s="18"/>
      <c r="HO381" s="18"/>
      <c r="HP381" s="18"/>
      <c r="HQ381" s="18"/>
      <c r="HR381" s="18"/>
      <c r="HS381" s="18"/>
      <c r="HT381" s="18"/>
      <c r="HU381" s="18"/>
      <c r="HV381" s="18"/>
      <c r="HW381" s="18"/>
      <c r="HX381" s="18"/>
      <c r="HY381" s="18"/>
      <c r="HZ381" s="18"/>
      <c r="IA381" s="18"/>
      <c r="IB381" s="18"/>
      <c r="IC381" s="18"/>
      <c r="ID381" s="18"/>
      <c r="IE381" s="18"/>
      <c r="IF381" s="18"/>
      <c r="IG381" s="18"/>
      <c r="IH381" s="18"/>
      <c r="II381" s="18"/>
      <c r="IJ381" s="18"/>
      <c r="IK381" s="18"/>
      <c r="IL381" s="18"/>
      <c r="IM381" s="18"/>
      <c r="IN381" s="18"/>
      <c r="IO381" s="18"/>
      <c r="IP381" s="18"/>
      <c r="IQ381" s="18"/>
      <c r="IR381" s="18"/>
      <c r="IS381" s="18"/>
      <c r="IT381" s="18"/>
      <c r="IU381" s="18"/>
      <c r="IV381" s="18"/>
      <c r="IW381" s="18"/>
      <c r="IX381" s="18"/>
      <c r="IY381" s="18"/>
      <c r="IZ381" s="18"/>
      <c r="JA381" s="18"/>
      <c r="JB381" s="18"/>
      <c r="JC381" s="18"/>
      <c r="JD381" s="18"/>
      <c r="JE381" s="18"/>
      <c r="JF381" s="18"/>
    </row>
    <row r="382" spans="36:266" x14ac:dyDescent="0.3">
      <c r="AJ382" s="24"/>
      <c r="AK382" s="24"/>
      <c r="AL382" s="20"/>
      <c r="AM382" s="23"/>
      <c r="AN382" s="18"/>
      <c r="AO382" s="24"/>
      <c r="AW382" s="71"/>
      <c r="AX382" s="71"/>
      <c r="AY382" s="71"/>
      <c r="BB382" s="25"/>
      <c r="BC382" s="21"/>
      <c r="BG382" s="18"/>
      <c r="BN382" s="22"/>
      <c r="BO382" s="22"/>
      <c r="BP382" s="22"/>
      <c r="BQ382" s="22"/>
      <c r="BR382" s="15"/>
      <c r="CF382" s="15"/>
      <c r="CL382" s="22"/>
      <c r="CM382" s="15"/>
      <c r="CR382" s="22"/>
      <c r="CT382" s="15"/>
      <c r="CW382" s="22"/>
      <c r="DA382" s="15"/>
      <c r="DH382" s="15"/>
      <c r="DJ382" s="22"/>
      <c r="DO382" s="15"/>
      <c r="DV382" s="15"/>
      <c r="EC382" s="15"/>
      <c r="EJ382" s="15"/>
      <c r="EQ382" s="15"/>
      <c r="EX382" s="15"/>
      <c r="FE382" s="15"/>
      <c r="FL382" s="15"/>
      <c r="FS382" s="15"/>
      <c r="FZ382" s="15"/>
      <c r="GG382" s="15"/>
      <c r="GN382" s="15"/>
      <c r="GP382" s="22"/>
      <c r="GQ382" s="22"/>
      <c r="GR382" s="22"/>
      <c r="GS382" s="22"/>
      <c r="GT382" s="22"/>
      <c r="GU382" s="15"/>
      <c r="GV382" s="22"/>
      <c r="GW382" s="22"/>
      <c r="GX382" s="22"/>
      <c r="GY382" s="18"/>
      <c r="GZ382" s="18"/>
      <c r="HA382" s="18"/>
      <c r="HB382" s="18"/>
      <c r="HC382" s="18"/>
      <c r="HD382" s="18"/>
      <c r="HE382" s="18"/>
      <c r="HF382" s="18"/>
      <c r="HG382" s="18"/>
      <c r="HH382" s="18"/>
      <c r="HI382" s="18"/>
      <c r="HJ382" s="18"/>
      <c r="HK382" s="18"/>
      <c r="HL382" s="18"/>
      <c r="HM382" s="18"/>
      <c r="HN382" s="18"/>
      <c r="HO382" s="18"/>
      <c r="HP382" s="18"/>
      <c r="HQ382" s="18"/>
      <c r="HR382" s="18"/>
      <c r="HS382" s="18"/>
      <c r="HT382" s="18"/>
      <c r="HU382" s="18"/>
      <c r="HV382" s="18"/>
      <c r="HW382" s="18"/>
      <c r="HX382" s="18"/>
      <c r="HY382" s="18"/>
      <c r="HZ382" s="18"/>
      <c r="IA382" s="18"/>
      <c r="IB382" s="18"/>
      <c r="IC382" s="18"/>
      <c r="ID382" s="18"/>
      <c r="IE382" s="18"/>
      <c r="IF382" s="18"/>
      <c r="IG382" s="18"/>
      <c r="IH382" s="18"/>
      <c r="II382" s="18"/>
      <c r="IJ382" s="18"/>
      <c r="IK382" s="18"/>
      <c r="IL382" s="18"/>
      <c r="IM382" s="18"/>
      <c r="IN382" s="18"/>
      <c r="IO382" s="18"/>
      <c r="IP382" s="18"/>
      <c r="IQ382" s="18"/>
      <c r="IR382" s="18"/>
      <c r="IS382" s="18"/>
      <c r="IT382" s="18"/>
      <c r="IU382" s="18"/>
      <c r="IV382" s="18"/>
      <c r="IW382" s="18"/>
      <c r="IX382" s="18"/>
      <c r="IY382" s="18"/>
      <c r="IZ382" s="18"/>
      <c r="JA382" s="18"/>
      <c r="JB382" s="18"/>
      <c r="JC382" s="18"/>
      <c r="JD382" s="18"/>
      <c r="JE382" s="18"/>
      <c r="JF382" s="18"/>
    </row>
    <row r="383" spans="36:266" x14ac:dyDescent="0.3">
      <c r="AJ383" s="24"/>
      <c r="AK383" s="24"/>
      <c r="AL383" s="20"/>
      <c r="AM383" s="23"/>
      <c r="AN383" s="18"/>
      <c r="AO383" s="24"/>
      <c r="AW383" s="71"/>
      <c r="AX383" s="71"/>
      <c r="AY383" s="71"/>
      <c r="BB383" s="25"/>
      <c r="BC383" s="21"/>
      <c r="BG383" s="18"/>
      <c r="BN383" s="22"/>
      <c r="BO383" s="22"/>
      <c r="BP383" s="22"/>
      <c r="BQ383" s="22"/>
      <c r="BR383" s="15"/>
      <c r="CF383" s="15"/>
      <c r="CL383" s="22"/>
      <c r="CM383" s="15"/>
      <c r="CR383" s="22"/>
      <c r="CT383" s="15"/>
      <c r="CW383" s="22"/>
      <c r="DA383" s="15"/>
      <c r="DH383" s="15"/>
      <c r="DJ383" s="22"/>
      <c r="DO383" s="15"/>
      <c r="DV383" s="15"/>
      <c r="EC383" s="15"/>
      <c r="EJ383" s="15"/>
      <c r="EQ383" s="15"/>
      <c r="EX383" s="15"/>
      <c r="FE383" s="15"/>
      <c r="FL383" s="15"/>
      <c r="FS383" s="15"/>
      <c r="FZ383" s="15"/>
      <c r="GG383" s="15"/>
      <c r="GN383" s="15"/>
      <c r="GP383" s="22"/>
      <c r="GQ383" s="22"/>
      <c r="GR383" s="22"/>
      <c r="GS383" s="22"/>
      <c r="GT383" s="22"/>
      <c r="GU383" s="15"/>
      <c r="GV383" s="22"/>
      <c r="GW383" s="22"/>
      <c r="GX383" s="22"/>
      <c r="GY383" s="18"/>
      <c r="GZ383" s="18"/>
      <c r="HA383" s="18"/>
      <c r="HB383" s="18"/>
      <c r="HC383" s="18"/>
      <c r="HD383" s="18"/>
      <c r="HE383" s="18"/>
      <c r="HF383" s="18"/>
      <c r="HG383" s="18"/>
      <c r="HH383" s="18"/>
      <c r="HI383" s="18"/>
      <c r="HJ383" s="18"/>
      <c r="HK383" s="18"/>
      <c r="HL383" s="18"/>
      <c r="HM383" s="18"/>
      <c r="HN383" s="18"/>
      <c r="HO383" s="18"/>
      <c r="HP383" s="18"/>
      <c r="HQ383" s="18"/>
      <c r="HR383" s="18"/>
      <c r="HS383" s="18"/>
      <c r="HT383" s="18"/>
      <c r="HU383" s="18"/>
      <c r="HV383" s="18"/>
      <c r="HW383" s="18"/>
      <c r="HX383" s="18"/>
      <c r="HY383" s="18"/>
      <c r="HZ383" s="18"/>
      <c r="IA383" s="18"/>
      <c r="IB383" s="18"/>
      <c r="IC383" s="18"/>
      <c r="ID383" s="18"/>
      <c r="IE383" s="18"/>
      <c r="IF383" s="18"/>
      <c r="IG383" s="18"/>
      <c r="IH383" s="18"/>
      <c r="II383" s="18"/>
      <c r="IJ383" s="18"/>
      <c r="IK383" s="18"/>
      <c r="IL383" s="18"/>
      <c r="IM383" s="18"/>
      <c r="IN383" s="18"/>
      <c r="IO383" s="18"/>
      <c r="IP383" s="18"/>
      <c r="IQ383" s="18"/>
      <c r="IR383" s="18"/>
      <c r="IS383" s="18"/>
      <c r="IT383" s="18"/>
      <c r="IU383" s="18"/>
      <c r="IV383" s="18"/>
      <c r="IW383" s="18"/>
      <c r="IX383" s="18"/>
      <c r="IY383" s="18"/>
      <c r="IZ383" s="18"/>
      <c r="JA383" s="18"/>
      <c r="JB383" s="18"/>
      <c r="JC383" s="18"/>
      <c r="JD383" s="18"/>
      <c r="JE383" s="18"/>
      <c r="JF383" s="18"/>
    </row>
    <row r="384" spans="36:266" x14ac:dyDescent="0.3">
      <c r="AJ384" s="24"/>
      <c r="AK384" s="24"/>
      <c r="AL384" s="20"/>
      <c r="AM384" s="23"/>
      <c r="AN384" s="18"/>
      <c r="AO384" s="24"/>
      <c r="AW384" s="71"/>
      <c r="AX384" s="71"/>
      <c r="AY384" s="71"/>
      <c r="BB384" s="25"/>
      <c r="BC384" s="21"/>
      <c r="BG384" s="18"/>
      <c r="BN384" s="22"/>
      <c r="BO384" s="22"/>
      <c r="BP384" s="22"/>
      <c r="BQ384" s="22"/>
      <c r="BR384" s="15"/>
      <c r="CF384" s="15"/>
      <c r="CL384" s="22"/>
      <c r="CM384" s="15"/>
      <c r="CR384" s="22"/>
      <c r="CT384" s="15"/>
      <c r="CW384" s="22"/>
      <c r="DA384" s="15"/>
      <c r="DH384" s="15"/>
      <c r="DJ384" s="22"/>
      <c r="DO384" s="15"/>
      <c r="DV384" s="15"/>
      <c r="EC384" s="15"/>
      <c r="EJ384" s="15"/>
      <c r="EQ384" s="15"/>
      <c r="EX384" s="15"/>
      <c r="FE384" s="15"/>
      <c r="FL384" s="15"/>
      <c r="FS384" s="15"/>
      <c r="FZ384" s="15"/>
      <c r="GG384" s="15"/>
      <c r="GN384" s="15"/>
      <c r="GP384" s="22"/>
      <c r="GQ384" s="22"/>
      <c r="GR384" s="22"/>
      <c r="GS384" s="22"/>
      <c r="GT384" s="22"/>
      <c r="GU384" s="15"/>
      <c r="GV384" s="22"/>
      <c r="GW384" s="22"/>
      <c r="GX384" s="22"/>
      <c r="GY384" s="18"/>
      <c r="GZ384" s="18"/>
      <c r="HA384" s="18"/>
      <c r="HB384" s="18"/>
      <c r="HC384" s="18"/>
      <c r="HD384" s="18"/>
      <c r="HE384" s="18"/>
      <c r="HF384" s="18"/>
      <c r="HG384" s="18"/>
      <c r="HH384" s="18"/>
      <c r="HI384" s="18"/>
      <c r="HJ384" s="18"/>
      <c r="HK384" s="18"/>
      <c r="HL384" s="18"/>
      <c r="HM384" s="18"/>
      <c r="HN384" s="18"/>
      <c r="HO384" s="18"/>
      <c r="HP384" s="18"/>
      <c r="HQ384" s="18"/>
      <c r="HR384" s="18"/>
      <c r="HS384" s="18"/>
      <c r="HT384" s="18"/>
      <c r="HU384" s="18"/>
      <c r="HV384" s="18"/>
      <c r="HW384" s="18"/>
      <c r="HX384" s="18"/>
      <c r="HY384" s="18"/>
      <c r="HZ384" s="18"/>
      <c r="IA384" s="18"/>
      <c r="IB384" s="18"/>
      <c r="IC384" s="18"/>
      <c r="ID384" s="18"/>
      <c r="IE384" s="18"/>
      <c r="IF384" s="18"/>
      <c r="IG384" s="18"/>
      <c r="IH384" s="18"/>
      <c r="II384" s="18"/>
      <c r="IJ384" s="18"/>
      <c r="IK384" s="18"/>
      <c r="IL384" s="18"/>
      <c r="IM384" s="18"/>
      <c r="IN384" s="18"/>
      <c r="IO384" s="18"/>
      <c r="IP384" s="18"/>
      <c r="IQ384" s="18"/>
      <c r="IR384" s="18"/>
      <c r="IS384" s="18"/>
      <c r="IT384" s="18"/>
      <c r="IU384" s="18"/>
      <c r="IV384" s="18"/>
      <c r="IW384" s="18"/>
      <c r="IX384" s="18"/>
      <c r="IY384" s="18"/>
      <c r="IZ384" s="18"/>
      <c r="JA384" s="18"/>
      <c r="JB384" s="18"/>
      <c r="JC384" s="18"/>
      <c r="JD384" s="18"/>
      <c r="JE384" s="18"/>
      <c r="JF384" s="18"/>
    </row>
    <row r="385" spans="36:266" x14ac:dyDescent="0.3">
      <c r="AJ385" s="24"/>
      <c r="AK385" s="24"/>
      <c r="AL385" s="20"/>
      <c r="AM385" s="23"/>
      <c r="AN385" s="18"/>
      <c r="AO385" s="24"/>
      <c r="AW385" s="71"/>
      <c r="AX385" s="71"/>
      <c r="AY385" s="71"/>
      <c r="BB385" s="25"/>
      <c r="BC385" s="21"/>
      <c r="BG385" s="18"/>
      <c r="BN385" s="22"/>
      <c r="BO385" s="22"/>
      <c r="BP385" s="22"/>
      <c r="BQ385" s="22"/>
      <c r="BR385" s="15"/>
      <c r="CF385" s="15"/>
      <c r="CL385" s="22"/>
      <c r="CM385" s="15"/>
      <c r="CR385" s="22"/>
      <c r="CT385" s="15"/>
      <c r="CW385" s="22"/>
      <c r="DA385" s="15"/>
      <c r="DH385" s="15"/>
      <c r="DJ385" s="22"/>
      <c r="DO385" s="15"/>
      <c r="DV385" s="15"/>
      <c r="EC385" s="15"/>
      <c r="EJ385" s="15"/>
      <c r="EQ385" s="15"/>
      <c r="EX385" s="15"/>
      <c r="FE385" s="15"/>
      <c r="FL385" s="15"/>
      <c r="FS385" s="15"/>
      <c r="FZ385" s="15"/>
      <c r="GG385" s="15"/>
      <c r="GN385" s="15"/>
      <c r="GP385" s="22"/>
      <c r="GQ385" s="22"/>
      <c r="GR385" s="22"/>
      <c r="GS385" s="22"/>
      <c r="GT385" s="22"/>
      <c r="GU385" s="15"/>
      <c r="GV385" s="22"/>
      <c r="GW385" s="22"/>
      <c r="GX385" s="22"/>
      <c r="GY385" s="18"/>
      <c r="GZ385" s="18"/>
      <c r="HA385" s="18"/>
      <c r="HB385" s="18"/>
      <c r="HC385" s="18"/>
      <c r="HD385" s="18"/>
      <c r="HE385" s="18"/>
      <c r="HF385" s="18"/>
      <c r="HG385" s="18"/>
      <c r="HH385" s="18"/>
      <c r="HI385" s="18"/>
      <c r="HJ385" s="18"/>
      <c r="HK385" s="18"/>
      <c r="HL385" s="18"/>
      <c r="HM385" s="18"/>
      <c r="HN385" s="18"/>
      <c r="HO385" s="18"/>
      <c r="HP385" s="18"/>
      <c r="HQ385" s="18"/>
      <c r="HR385" s="18"/>
      <c r="HS385" s="18"/>
      <c r="HT385" s="18"/>
      <c r="HU385" s="18"/>
      <c r="HV385" s="18"/>
      <c r="HW385" s="18"/>
      <c r="HX385" s="18"/>
      <c r="HY385" s="18"/>
      <c r="HZ385" s="18"/>
      <c r="IA385" s="18"/>
      <c r="IB385" s="18"/>
      <c r="IC385" s="18"/>
      <c r="ID385" s="18"/>
      <c r="IE385" s="18"/>
      <c r="IF385" s="18"/>
      <c r="IG385" s="18"/>
      <c r="IH385" s="18"/>
      <c r="II385" s="18"/>
      <c r="IJ385" s="18"/>
      <c r="IK385" s="18"/>
      <c r="IL385" s="18"/>
      <c r="IM385" s="18"/>
      <c r="IN385" s="18"/>
      <c r="IO385" s="18"/>
      <c r="IP385" s="18"/>
      <c r="IQ385" s="18"/>
      <c r="IR385" s="18"/>
      <c r="IS385" s="18"/>
      <c r="IT385" s="18"/>
      <c r="IU385" s="18"/>
      <c r="IV385" s="18"/>
      <c r="IW385" s="18"/>
      <c r="IX385" s="18"/>
      <c r="IY385" s="18"/>
      <c r="IZ385" s="18"/>
      <c r="JA385" s="18"/>
      <c r="JB385" s="18"/>
      <c r="JC385" s="18"/>
      <c r="JD385" s="18"/>
      <c r="JE385" s="18"/>
      <c r="JF385" s="18"/>
    </row>
    <row r="386" spans="36:266" x14ac:dyDescent="0.3">
      <c r="AJ386" s="24"/>
      <c r="AK386" s="24"/>
      <c r="AL386" s="20"/>
      <c r="AM386" s="23"/>
      <c r="AN386" s="18"/>
      <c r="AO386" s="24"/>
      <c r="AW386" s="71"/>
      <c r="AX386" s="71"/>
      <c r="AY386" s="71"/>
      <c r="BB386" s="25"/>
      <c r="BC386" s="21"/>
      <c r="BG386" s="18"/>
      <c r="BN386" s="22"/>
      <c r="BO386" s="22"/>
      <c r="BP386" s="22"/>
      <c r="BQ386" s="22"/>
      <c r="BR386" s="15"/>
      <c r="CF386" s="15"/>
      <c r="CL386" s="22"/>
      <c r="CM386" s="15"/>
      <c r="CR386" s="22"/>
      <c r="CT386" s="15"/>
      <c r="CW386" s="22"/>
      <c r="DA386" s="15"/>
      <c r="DH386" s="15"/>
      <c r="DJ386" s="22"/>
      <c r="DO386" s="15"/>
      <c r="DV386" s="15"/>
      <c r="EC386" s="15"/>
      <c r="EJ386" s="15"/>
      <c r="EQ386" s="15"/>
      <c r="EX386" s="15"/>
      <c r="FE386" s="15"/>
      <c r="FL386" s="15"/>
      <c r="FS386" s="15"/>
      <c r="FZ386" s="15"/>
      <c r="GG386" s="15"/>
      <c r="GN386" s="15"/>
      <c r="GP386" s="22"/>
      <c r="GQ386" s="22"/>
      <c r="GR386" s="22"/>
      <c r="GS386" s="22"/>
      <c r="GT386" s="22"/>
      <c r="GU386" s="15"/>
      <c r="GV386" s="22"/>
      <c r="GW386" s="22"/>
      <c r="GX386" s="22"/>
      <c r="GY386" s="18"/>
      <c r="GZ386" s="18"/>
      <c r="HA386" s="18"/>
      <c r="HB386" s="18"/>
      <c r="HC386" s="18"/>
      <c r="HD386" s="18"/>
      <c r="HE386" s="18"/>
      <c r="HF386" s="18"/>
      <c r="HG386" s="18"/>
      <c r="HH386" s="18"/>
      <c r="HI386" s="18"/>
      <c r="HJ386" s="18"/>
      <c r="HK386" s="18"/>
      <c r="HL386" s="18"/>
      <c r="HM386" s="18"/>
      <c r="HN386" s="18"/>
      <c r="HO386" s="18"/>
      <c r="HP386" s="18"/>
      <c r="HQ386" s="18"/>
      <c r="HR386" s="18"/>
      <c r="HS386" s="18"/>
      <c r="HT386" s="18"/>
      <c r="HU386" s="18"/>
      <c r="HV386" s="18"/>
      <c r="HW386" s="18"/>
      <c r="HX386" s="18"/>
      <c r="HY386" s="18"/>
      <c r="HZ386" s="18"/>
      <c r="IA386" s="18"/>
      <c r="IB386" s="18"/>
      <c r="IC386" s="18"/>
      <c r="ID386" s="18"/>
      <c r="IE386" s="18"/>
      <c r="IF386" s="18"/>
      <c r="IG386" s="18"/>
      <c r="IH386" s="18"/>
      <c r="II386" s="18"/>
      <c r="IJ386" s="18"/>
      <c r="IK386" s="18"/>
      <c r="IL386" s="18"/>
      <c r="IM386" s="18"/>
      <c r="IN386" s="18"/>
      <c r="IO386" s="18"/>
      <c r="IP386" s="18"/>
      <c r="IQ386" s="18"/>
      <c r="IR386" s="18"/>
      <c r="IS386" s="18"/>
      <c r="IT386" s="18"/>
      <c r="IU386" s="18"/>
      <c r="IV386" s="18"/>
      <c r="IW386" s="18"/>
      <c r="IX386" s="18"/>
      <c r="IY386" s="18"/>
      <c r="IZ386" s="18"/>
      <c r="JA386" s="18"/>
      <c r="JB386" s="18"/>
      <c r="JC386" s="18"/>
      <c r="JD386" s="18"/>
      <c r="JE386" s="18"/>
      <c r="JF386" s="18"/>
    </row>
    <row r="387" spans="36:266" x14ac:dyDescent="0.3">
      <c r="AJ387" s="24"/>
      <c r="AK387" s="24"/>
      <c r="AL387" s="20"/>
      <c r="AM387" s="23"/>
      <c r="AN387" s="18"/>
      <c r="AO387" s="24"/>
      <c r="AW387" s="71"/>
      <c r="AX387" s="71"/>
      <c r="AY387" s="71"/>
      <c r="BB387" s="25"/>
      <c r="BC387" s="21"/>
      <c r="BG387" s="18"/>
      <c r="BN387" s="22"/>
      <c r="BO387" s="22"/>
      <c r="BP387" s="22"/>
      <c r="BQ387" s="22"/>
      <c r="BR387" s="15"/>
      <c r="CF387" s="15"/>
      <c r="CL387" s="22"/>
      <c r="CM387" s="15"/>
      <c r="CR387" s="22"/>
      <c r="CT387" s="15"/>
      <c r="CW387" s="22"/>
      <c r="DA387" s="15"/>
      <c r="DH387" s="15"/>
      <c r="DJ387" s="22"/>
      <c r="DO387" s="15"/>
      <c r="DV387" s="15"/>
      <c r="EC387" s="15"/>
      <c r="EJ387" s="15"/>
      <c r="EQ387" s="15"/>
      <c r="EX387" s="15"/>
      <c r="FE387" s="15"/>
      <c r="FL387" s="15"/>
      <c r="FS387" s="15"/>
      <c r="FZ387" s="15"/>
      <c r="GG387" s="15"/>
      <c r="GN387" s="15"/>
      <c r="GP387" s="22"/>
      <c r="GQ387" s="22"/>
      <c r="GR387" s="22"/>
      <c r="GS387" s="22"/>
      <c r="GT387" s="22"/>
      <c r="GU387" s="15"/>
      <c r="GV387" s="22"/>
      <c r="GW387" s="22"/>
      <c r="GX387" s="22"/>
      <c r="GY387" s="18"/>
      <c r="GZ387" s="18"/>
      <c r="HA387" s="18"/>
      <c r="HB387" s="18"/>
      <c r="HC387" s="18"/>
      <c r="HD387" s="18"/>
      <c r="HE387" s="18"/>
      <c r="HF387" s="18"/>
      <c r="HG387" s="18"/>
      <c r="HH387" s="18"/>
      <c r="HI387" s="18"/>
      <c r="HJ387" s="18"/>
      <c r="HK387" s="18"/>
      <c r="HL387" s="18"/>
      <c r="HM387" s="18"/>
      <c r="HN387" s="18"/>
      <c r="HO387" s="18"/>
      <c r="HP387" s="18"/>
      <c r="HQ387" s="18"/>
      <c r="HR387" s="18"/>
      <c r="HS387" s="18"/>
      <c r="HT387" s="18"/>
      <c r="HU387" s="18"/>
      <c r="HV387" s="18"/>
      <c r="HW387" s="18"/>
      <c r="HX387" s="18"/>
      <c r="HY387" s="18"/>
      <c r="HZ387" s="18"/>
      <c r="IA387" s="18"/>
      <c r="IB387" s="18"/>
      <c r="IC387" s="18"/>
      <c r="ID387" s="18"/>
      <c r="IE387" s="18"/>
      <c r="IF387" s="18"/>
      <c r="IG387" s="18"/>
      <c r="IH387" s="18"/>
      <c r="II387" s="18"/>
      <c r="IJ387" s="18"/>
      <c r="IK387" s="18"/>
      <c r="IL387" s="18"/>
      <c r="IM387" s="18"/>
      <c r="IN387" s="18"/>
      <c r="IO387" s="18"/>
      <c r="IP387" s="18"/>
      <c r="IQ387" s="18"/>
      <c r="IR387" s="18"/>
      <c r="IS387" s="18"/>
      <c r="IT387" s="18"/>
      <c r="IU387" s="18"/>
      <c r="IV387" s="18"/>
      <c r="IW387" s="18"/>
      <c r="IX387" s="18"/>
      <c r="IY387" s="18"/>
      <c r="IZ387" s="18"/>
      <c r="JA387" s="18"/>
      <c r="JB387" s="18"/>
      <c r="JC387" s="18"/>
      <c r="JD387" s="18"/>
      <c r="JE387" s="18"/>
      <c r="JF387" s="18"/>
    </row>
    <row r="388" spans="36:266" x14ac:dyDescent="0.3">
      <c r="AJ388" s="24"/>
      <c r="AK388" s="24"/>
      <c r="AL388" s="20"/>
      <c r="AM388" s="23"/>
      <c r="AN388" s="18"/>
      <c r="AO388" s="24"/>
      <c r="AW388" s="71"/>
      <c r="AX388" s="71"/>
      <c r="AY388" s="71"/>
      <c r="BB388" s="25"/>
      <c r="BC388" s="21"/>
      <c r="BG388" s="18"/>
      <c r="BN388" s="22"/>
      <c r="BO388" s="22"/>
      <c r="BP388" s="22"/>
      <c r="BQ388" s="22"/>
      <c r="BR388" s="15"/>
      <c r="CF388" s="15"/>
      <c r="CL388" s="22"/>
      <c r="CM388" s="15"/>
      <c r="CR388" s="22"/>
      <c r="CT388" s="15"/>
      <c r="CW388" s="22"/>
      <c r="DA388" s="15"/>
      <c r="DH388" s="15"/>
      <c r="DJ388" s="22"/>
      <c r="DO388" s="15"/>
      <c r="DV388" s="15"/>
      <c r="EC388" s="15"/>
      <c r="EJ388" s="15"/>
      <c r="EQ388" s="15"/>
      <c r="EX388" s="15"/>
      <c r="FE388" s="15"/>
      <c r="FL388" s="15"/>
      <c r="FS388" s="15"/>
      <c r="FZ388" s="15"/>
      <c r="GG388" s="15"/>
      <c r="GN388" s="15"/>
      <c r="GP388" s="22"/>
      <c r="GQ388" s="22"/>
      <c r="GR388" s="22"/>
      <c r="GS388" s="22"/>
      <c r="GT388" s="22"/>
      <c r="GU388" s="15"/>
      <c r="GV388" s="22"/>
      <c r="GW388" s="22"/>
      <c r="GX388" s="22"/>
      <c r="GY388" s="18"/>
      <c r="GZ388" s="18"/>
      <c r="HA388" s="18"/>
      <c r="HB388" s="18"/>
      <c r="HC388" s="18"/>
      <c r="HD388" s="18"/>
      <c r="HE388" s="18"/>
      <c r="HF388" s="18"/>
      <c r="HG388" s="18"/>
      <c r="HH388" s="18"/>
      <c r="HI388" s="18"/>
      <c r="HJ388" s="18"/>
      <c r="HK388" s="18"/>
      <c r="HL388" s="18"/>
      <c r="HM388" s="18"/>
      <c r="HN388" s="18"/>
      <c r="HO388" s="18"/>
      <c r="HP388" s="18"/>
      <c r="HQ388" s="18"/>
      <c r="HR388" s="18"/>
      <c r="HS388" s="18"/>
      <c r="HT388" s="18"/>
      <c r="HU388" s="18"/>
      <c r="HV388" s="18"/>
      <c r="HW388" s="18"/>
      <c r="HX388" s="18"/>
      <c r="HY388" s="18"/>
      <c r="HZ388" s="18"/>
      <c r="IA388" s="18"/>
      <c r="IB388" s="18"/>
      <c r="IC388" s="18"/>
      <c r="ID388" s="18"/>
      <c r="IE388" s="18"/>
      <c r="IF388" s="18"/>
      <c r="IG388" s="18"/>
      <c r="IH388" s="18"/>
      <c r="II388" s="18"/>
      <c r="IJ388" s="18"/>
      <c r="IK388" s="18"/>
      <c r="IL388" s="18"/>
      <c r="IM388" s="18"/>
      <c r="IN388" s="18"/>
      <c r="IO388" s="18"/>
      <c r="IP388" s="18"/>
      <c r="IQ388" s="18"/>
      <c r="IR388" s="18"/>
      <c r="IS388" s="18"/>
      <c r="IT388" s="18"/>
      <c r="IU388" s="18"/>
      <c r="IV388" s="18"/>
      <c r="IW388" s="18"/>
      <c r="IX388" s="18"/>
      <c r="IY388" s="18"/>
      <c r="IZ388" s="18"/>
      <c r="JA388" s="18"/>
      <c r="JB388" s="18"/>
      <c r="JC388" s="18"/>
      <c r="JD388" s="18"/>
      <c r="JE388" s="18"/>
      <c r="JF388" s="18"/>
    </row>
    <row r="389" spans="36:266" x14ac:dyDescent="0.3">
      <c r="AJ389" s="24"/>
      <c r="AK389" s="24"/>
      <c r="AL389" s="20"/>
      <c r="AM389" s="23"/>
      <c r="AN389" s="18"/>
      <c r="AO389" s="24"/>
      <c r="AW389" s="71"/>
      <c r="AX389" s="71"/>
      <c r="AY389" s="71"/>
      <c r="BB389" s="25"/>
      <c r="BC389" s="21"/>
      <c r="BG389" s="18"/>
      <c r="BN389" s="22"/>
      <c r="BO389" s="22"/>
      <c r="BP389" s="22"/>
      <c r="BQ389" s="22"/>
      <c r="BR389" s="15"/>
      <c r="CF389" s="15"/>
      <c r="CL389" s="22"/>
      <c r="CM389" s="15"/>
      <c r="CR389" s="22"/>
      <c r="CT389" s="15"/>
      <c r="CW389" s="22"/>
      <c r="DA389" s="15"/>
      <c r="DH389" s="15"/>
      <c r="DJ389" s="22"/>
      <c r="DO389" s="15"/>
      <c r="DV389" s="15"/>
      <c r="EC389" s="15"/>
      <c r="EJ389" s="15"/>
      <c r="EQ389" s="15"/>
      <c r="EX389" s="15"/>
      <c r="FE389" s="15"/>
      <c r="FL389" s="15"/>
      <c r="FS389" s="15"/>
      <c r="FZ389" s="15"/>
      <c r="GG389" s="15"/>
      <c r="GN389" s="15"/>
      <c r="GP389" s="22"/>
      <c r="GQ389" s="22"/>
      <c r="GR389" s="22"/>
      <c r="GS389" s="22"/>
      <c r="GT389" s="22"/>
      <c r="GU389" s="15"/>
      <c r="GV389" s="22"/>
      <c r="GW389" s="22"/>
      <c r="GX389" s="22"/>
      <c r="GY389" s="18"/>
      <c r="GZ389" s="18"/>
      <c r="HA389" s="18"/>
      <c r="HB389" s="18"/>
      <c r="HC389" s="18"/>
      <c r="HD389" s="18"/>
      <c r="HE389" s="18"/>
      <c r="HF389" s="18"/>
      <c r="HG389" s="18"/>
      <c r="HH389" s="18"/>
      <c r="HI389" s="18"/>
      <c r="HJ389" s="18"/>
      <c r="HK389" s="18"/>
      <c r="HL389" s="18"/>
      <c r="HM389" s="18"/>
      <c r="HN389" s="18"/>
      <c r="HO389" s="18"/>
      <c r="HP389" s="18"/>
      <c r="HQ389" s="18"/>
      <c r="HR389" s="18"/>
      <c r="HS389" s="18"/>
      <c r="HT389" s="18"/>
      <c r="HU389" s="18"/>
      <c r="HV389" s="18"/>
      <c r="HW389" s="18"/>
      <c r="HX389" s="18"/>
      <c r="HY389" s="18"/>
      <c r="HZ389" s="18"/>
      <c r="IA389" s="18"/>
      <c r="IB389" s="18"/>
      <c r="IC389" s="18"/>
      <c r="ID389" s="18"/>
      <c r="IE389" s="18"/>
      <c r="IF389" s="18"/>
      <c r="IG389" s="18"/>
      <c r="IH389" s="18"/>
      <c r="II389" s="18"/>
      <c r="IJ389" s="18"/>
      <c r="IK389" s="18"/>
      <c r="IL389" s="18"/>
      <c r="IM389" s="18"/>
      <c r="IN389" s="18"/>
      <c r="IO389" s="18"/>
      <c r="IP389" s="18"/>
      <c r="IQ389" s="18"/>
      <c r="IR389" s="18"/>
      <c r="IS389" s="18"/>
      <c r="IT389" s="18"/>
      <c r="IU389" s="18"/>
      <c r="IV389" s="18"/>
      <c r="IW389" s="18"/>
      <c r="IX389" s="18"/>
      <c r="IY389" s="18"/>
      <c r="IZ389" s="18"/>
      <c r="JA389" s="18"/>
      <c r="JB389" s="18"/>
      <c r="JC389" s="18"/>
      <c r="JD389" s="18"/>
      <c r="JE389" s="18"/>
      <c r="JF389" s="18"/>
    </row>
    <row r="390" spans="36:266" x14ac:dyDescent="0.3">
      <c r="AJ390" s="24"/>
      <c r="AK390" s="24"/>
      <c r="AL390" s="20"/>
      <c r="AM390" s="23"/>
      <c r="AN390" s="18"/>
      <c r="AO390" s="24"/>
      <c r="AW390" s="71"/>
      <c r="AX390" s="71"/>
      <c r="AY390" s="71"/>
      <c r="BB390" s="25"/>
      <c r="BC390" s="21"/>
      <c r="BG390" s="18"/>
      <c r="BN390" s="22"/>
      <c r="BO390" s="22"/>
      <c r="BP390" s="22"/>
      <c r="BQ390" s="22"/>
      <c r="BR390" s="15"/>
      <c r="CF390" s="15"/>
      <c r="CL390" s="22"/>
      <c r="CM390" s="15"/>
      <c r="CR390" s="22"/>
      <c r="CT390" s="15"/>
      <c r="CW390" s="22"/>
      <c r="DA390" s="15"/>
      <c r="DH390" s="15"/>
      <c r="DJ390" s="22"/>
      <c r="DO390" s="15"/>
      <c r="DV390" s="15"/>
      <c r="EC390" s="15"/>
      <c r="EJ390" s="15"/>
      <c r="EQ390" s="15"/>
      <c r="EX390" s="15"/>
      <c r="FE390" s="15"/>
      <c r="FL390" s="15"/>
      <c r="FS390" s="15"/>
      <c r="FZ390" s="15"/>
      <c r="GG390" s="15"/>
      <c r="GN390" s="15"/>
      <c r="GP390" s="22"/>
      <c r="GQ390" s="22"/>
      <c r="GR390" s="22"/>
      <c r="GS390" s="22"/>
      <c r="GT390" s="22"/>
      <c r="GU390" s="15"/>
      <c r="GV390" s="22"/>
      <c r="GW390" s="22"/>
      <c r="GX390" s="22"/>
      <c r="GY390" s="18"/>
      <c r="GZ390" s="18"/>
      <c r="HA390" s="18"/>
      <c r="HB390" s="18"/>
      <c r="HC390" s="18"/>
      <c r="HD390" s="18"/>
      <c r="HE390" s="18"/>
      <c r="HF390" s="18"/>
      <c r="HG390" s="18"/>
      <c r="HH390" s="18"/>
      <c r="HI390" s="18"/>
      <c r="HJ390" s="18"/>
      <c r="HK390" s="18"/>
      <c r="HL390" s="18"/>
      <c r="HM390" s="18"/>
      <c r="HN390" s="18"/>
      <c r="HO390" s="18"/>
      <c r="HP390" s="18"/>
      <c r="HQ390" s="18"/>
      <c r="HR390" s="18"/>
      <c r="HS390" s="18"/>
      <c r="HT390" s="18"/>
      <c r="HU390" s="18"/>
      <c r="HV390" s="18"/>
      <c r="HW390" s="18"/>
      <c r="HX390" s="18"/>
      <c r="HY390" s="18"/>
      <c r="HZ390" s="18"/>
      <c r="IA390" s="18"/>
      <c r="IB390" s="18"/>
      <c r="IC390" s="18"/>
      <c r="ID390" s="18"/>
      <c r="IE390" s="18"/>
      <c r="IF390" s="18"/>
      <c r="IG390" s="18"/>
      <c r="IH390" s="18"/>
      <c r="II390" s="18"/>
      <c r="IJ390" s="18"/>
      <c r="IK390" s="18"/>
      <c r="IL390" s="18"/>
      <c r="IM390" s="18"/>
      <c r="IN390" s="18"/>
      <c r="IO390" s="18"/>
      <c r="IP390" s="18"/>
      <c r="IQ390" s="18"/>
      <c r="IR390" s="18"/>
      <c r="IS390" s="18"/>
      <c r="IT390" s="18"/>
      <c r="IU390" s="18"/>
      <c r="IV390" s="18"/>
      <c r="IW390" s="18"/>
      <c r="IX390" s="18"/>
      <c r="IY390" s="18"/>
      <c r="IZ390" s="18"/>
      <c r="JA390" s="18"/>
      <c r="JB390" s="18"/>
      <c r="JC390" s="18"/>
      <c r="JD390" s="18"/>
      <c r="JE390" s="18"/>
      <c r="JF390" s="18"/>
    </row>
    <row r="391" spans="36:266" x14ac:dyDescent="0.3">
      <c r="AJ391" s="24"/>
      <c r="AK391" s="24"/>
      <c r="AL391" s="20"/>
      <c r="AM391" s="23"/>
      <c r="AN391" s="18"/>
      <c r="AO391" s="24"/>
      <c r="AW391" s="71"/>
      <c r="AX391" s="71"/>
      <c r="AY391" s="71"/>
      <c r="BB391" s="25"/>
      <c r="BC391" s="21"/>
      <c r="BG391" s="18"/>
      <c r="BN391" s="22"/>
      <c r="BO391" s="22"/>
      <c r="BP391" s="22"/>
      <c r="BQ391" s="22"/>
      <c r="BR391" s="15"/>
      <c r="CF391" s="15"/>
      <c r="CL391" s="22"/>
      <c r="CM391" s="15"/>
      <c r="CR391" s="22"/>
      <c r="CT391" s="15"/>
      <c r="CW391" s="22"/>
      <c r="DA391" s="15"/>
      <c r="DH391" s="15"/>
      <c r="DJ391" s="22"/>
      <c r="DO391" s="15"/>
      <c r="DV391" s="15"/>
      <c r="EC391" s="15"/>
      <c r="EJ391" s="15"/>
      <c r="EQ391" s="15"/>
      <c r="EX391" s="15"/>
      <c r="FE391" s="15"/>
      <c r="FL391" s="15"/>
      <c r="FS391" s="15"/>
      <c r="FZ391" s="15"/>
      <c r="GG391" s="15"/>
      <c r="GN391" s="15"/>
      <c r="GP391" s="22"/>
      <c r="GQ391" s="22"/>
      <c r="GR391" s="22"/>
      <c r="GS391" s="22"/>
      <c r="GT391" s="22"/>
      <c r="GU391" s="15"/>
      <c r="GV391" s="22"/>
      <c r="GW391" s="22"/>
      <c r="GX391" s="22"/>
      <c r="GY391" s="18"/>
      <c r="GZ391" s="18"/>
      <c r="HA391" s="18"/>
      <c r="HB391" s="18"/>
      <c r="HC391" s="18"/>
      <c r="HD391" s="18"/>
      <c r="HE391" s="18"/>
      <c r="HF391" s="18"/>
      <c r="HG391" s="18"/>
      <c r="HH391" s="18"/>
      <c r="HI391" s="18"/>
      <c r="HJ391" s="18"/>
      <c r="HK391" s="18"/>
      <c r="HL391" s="18"/>
      <c r="HM391" s="18"/>
      <c r="HN391" s="18"/>
      <c r="HO391" s="18"/>
      <c r="HP391" s="18"/>
      <c r="HQ391" s="18"/>
      <c r="HR391" s="18"/>
      <c r="HS391" s="18"/>
      <c r="HT391" s="18"/>
      <c r="HU391" s="18"/>
      <c r="HV391" s="18"/>
      <c r="HW391" s="18"/>
      <c r="HX391" s="18"/>
      <c r="HY391" s="18"/>
      <c r="HZ391" s="18"/>
      <c r="IA391" s="18"/>
      <c r="IB391" s="18"/>
      <c r="IC391" s="18"/>
      <c r="ID391" s="18"/>
      <c r="IE391" s="18"/>
      <c r="IF391" s="18"/>
      <c r="IG391" s="18"/>
      <c r="IH391" s="18"/>
      <c r="II391" s="18"/>
      <c r="IJ391" s="18"/>
      <c r="IK391" s="18"/>
      <c r="IL391" s="18"/>
      <c r="IM391" s="18"/>
      <c r="IN391" s="18"/>
      <c r="IO391" s="18"/>
      <c r="IP391" s="18"/>
      <c r="IQ391" s="18"/>
      <c r="IR391" s="18"/>
      <c r="IS391" s="18"/>
      <c r="IT391" s="18"/>
      <c r="IU391" s="18"/>
      <c r="IV391" s="18"/>
      <c r="IW391" s="18"/>
      <c r="IX391" s="18"/>
      <c r="IY391" s="18"/>
      <c r="IZ391" s="18"/>
      <c r="JA391" s="18"/>
      <c r="JB391" s="18"/>
      <c r="JC391" s="18"/>
      <c r="JD391" s="18"/>
      <c r="JE391" s="18"/>
      <c r="JF391" s="18"/>
    </row>
    <row r="392" spans="36:266" x14ac:dyDescent="0.3">
      <c r="AJ392" s="24"/>
      <c r="AK392" s="24"/>
      <c r="AL392" s="20"/>
      <c r="AM392" s="23"/>
      <c r="AN392" s="18"/>
      <c r="AO392" s="24"/>
      <c r="AW392" s="71"/>
      <c r="AX392" s="71"/>
      <c r="AY392" s="71"/>
      <c r="BB392" s="25"/>
      <c r="BC392" s="21"/>
      <c r="BG392" s="18"/>
      <c r="BN392" s="22"/>
      <c r="BO392" s="22"/>
      <c r="BP392" s="22"/>
      <c r="BQ392" s="22"/>
      <c r="BR392" s="15"/>
      <c r="CF392" s="15"/>
      <c r="CL392" s="22"/>
      <c r="CM392" s="15"/>
      <c r="CR392" s="22"/>
      <c r="CT392" s="15"/>
      <c r="CW392" s="22"/>
      <c r="DA392" s="15"/>
      <c r="DH392" s="15"/>
      <c r="DJ392" s="22"/>
      <c r="DO392" s="15"/>
      <c r="DV392" s="15"/>
      <c r="EC392" s="15"/>
      <c r="EJ392" s="15"/>
      <c r="EQ392" s="15"/>
      <c r="EX392" s="15"/>
      <c r="FE392" s="15"/>
      <c r="FL392" s="15"/>
      <c r="FS392" s="15"/>
      <c r="FZ392" s="15"/>
      <c r="GG392" s="15"/>
      <c r="GN392" s="15"/>
      <c r="GP392" s="22"/>
      <c r="GQ392" s="22"/>
      <c r="GR392" s="22"/>
      <c r="GS392" s="22"/>
      <c r="GT392" s="22"/>
      <c r="GU392" s="15"/>
      <c r="GV392" s="22"/>
      <c r="GW392" s="22"/>
      <c r="GX392" s="22"/>
      <c r="GY392" s="18"/>
      <c r="GZ392" s="18"/>
      <c r="HA392" s="18"/>
      <c r="HB392" s="18"/>
      <c r="HC392" s="18"/>
      <c r="HD392" s="18"/>
      <c r="HE392" s="18"/>
      <c r="HF392" s="18"/>
      <c r="HG392" s="18"/>
      <c r="HH392" s="18"/>
      <c r="HI392" s="18"/>
      <c r="HJ392" s="18"/>
      <c r="HK392" s="18"/>
      <c r="HL392" s="18"/>
      <c r="HM392" s="18"/>
      <c r="HN392" s="18"/>
      <c r="HO392" s="18"/>
      <c r="HP392" s="18"/>
      <c r="HQ392" s="18"/>
      <c r="HR392" s="18"/>
      <c r="HS392" s="18"/>
      <c r="HT392" s="18"/>
      <c r="HU392" s="18"/>
      <c r="HV392" s="18"/>
      <c r="HW392" s="18"/>
      <c r="HX392" s="18"/>
      <c r="HY392" s="18"/>
      <c r="HZ392" s="18"/>
      <c r="IA392" s="18"/>
      <c r="IB392" s="18"/>
      <c r="IC392" s="18"/>
      <c r="ID392" s="18"/>
      <c r="IE392" s="18"/>
      <c r="IF392" s="18"/>
      <c r="IG392" s="18"/>
      <c r="IH392" s="18"/>
      <c r="II392" s="18"/>
      <c r="IJ392" s="18"/>
      <c r="IK392" s="18"/>
      <c r="IL392" s="18"/>
      <c r="IM392" s="18"/>
      <c r="IN392" s="18"/>
      <c r="IO392" s="18"/>
      <c r="IP392" s="18"/>
      <c r="IQ392" s="18"/>
      <c r="IR392" s="18"/>
      <c r="IS392" s="18"/>
      <c r="IT392" s="18"/>
      <c r="IU392" s="18"/>
      <c r="IV392" s="18"/>
      <c r="IW392" s="18"/>
      <c r="IX392" s="18"/>
      <c r="IY392" s="18"/>
      <c r="IZ392" s="18"/>
      <c r="JA392" s="18"/>
      <c r="JB392" s="18"/>
      <c r="JC392" s="18"/>
      <c r="JD392" s="18"/>
      <c r="JE392" s="18"/>
      <c r="JF392" s="18"/>
    </row>
    <row r="393" spans="36:266" x14ac:dyDescent="0.3">
      <c r="AJ393" s="24"/>
      <c r="AK393" s="24"/>
      <c r="AL393" s="20"/>
      <c r="AM393" s="23"/>
      <c r="AN393" s="18"/>
      <c r="AO393" s="24"/>
      <c r="AW393" s="71"/>
      <c r="AX393" s="71"/>
      <c r="AY393" s="71"/>
      <c r="BB393" s="25"/>
      <c r="BC393" s="21"/>
      <c r="BG393" s="18"/>
      <c r="BN393" s="22"/>
      <c r="BO393" s="22"/>
      <c r="BP393" s="22"/>
      <c r="BQ393" s="22"/>
      <c r="BR393" s="15"/>
      <c r="CF393" s="15"/>
      <c r="CL393" s="22"/>
      <c r="CM393" s="15"/>
      <c r="CR393" s="22"/>
      <c r="CT393" s="15"/>
      <c r="CW393" s="22"/>
      <c r="DA393" s="15"/>
      <c r="DH393" s="15"/>
      <c r="DJ393" s="22"/>
      <c r="DO393" s="15"/>
      <c r="DV393" s="15"/>
      <c r="EC393" s="15"/>
      <c r="EJ393" s="15"/>
      <c r="EQ393" s="15"/>
      <c r="EX393" s="15"/>
      <c r="FE393" s="15"/>
      <c r="FL393" s="15"/>
      <c r="FS393" s="15"/>
      <c r="FZ393" s="15"/>
      <c r="GG393" s="15"/>
      <c r="GN393" s="15"/>
      <c r="GP393" s="22"/>
      <c r="GQ393" s="22"/>
      <c r="GR393" s="22"/>
      <c r="GS393" s="22"/>
      <c r="GT393" s="22"/>
      <c r="GU393" s="15"/>
      <c r="GV393" s="22"/>
      <c r="GW393" s="22"/>
      <c r="GX393" s="22"/>
      <c r="GY393" s="18"/>
      <c r="GZ393" s="18"/>
      <c r="HA393" s="18"/>
      <c r="HB393" s="18"/>
      <c r="HC393" s="18"/>
      <c r="HD393" s="18"/>
      <c r="HE393" s="18"/>
      <c r="HF393" s="18"/>
      <c r="HG393" s="18"/>
      <c r="HH393" s="18"/>
      <c r="HI393" s="18"/>
      <c r="HJ393" s="18"/>
      <c r="HK393" s="18"/>
      <c r="HL393" s="18"/>
      <c r="HM393" s="18"/>
      <c r="HN393" s="18"/>
      <c r="HO393" s="18"/>
      <c r="HP393" s="18"/>
      <c r="HQ393" s="18"/>
      <c r="HR393" s="18"/>
      <c r="HS393" s="18"/>
      <c r="HT393" s="18"/>
      <c r="HU393" s="18"/>
      <c r="HV393" s="18"/>
      <c r="HW393" s="18"/>
      <c r="HX393" s="18"/>
      <c r="HY393" s="18"/>
      <c r="HZ393" s="18"/>
      <c r="IA393" s="18"/>
      <c r="IB393" s="18"/>
      <c r="IC393" s="18"/>
      <c r="ID393" s="18"/>
      <c r="IE393" s="18"/>
      <c r="IF393" s="18"/>
      <c r="IG393" s="18"/>
      <c r="IH393" s="18"/>
      <c r="II393" s="18"/>
      <c r="IJ393" s="18"/>
      <c r="IK393" s="18"/>
      <c r="IL393" s="18"/>
      <c r="IM393" s="18"/>
      <c r="IN393" s="18"/>
      <c r="IO393" s="18"/>
      <c r="IP393" s="18"/>
      <c r="IQ393" s="18"/>
      <c r="IR393" s="18"/>
      <c r="IS393" s="18"/>
      <c r="IT393" s="18"/>
      <c r="IU393" s="18"/>
      <c r="IV393" s="18"/>
      <c r="IW393" s="18"/>
      <c r="IX393" s="18"/>
      <c r="IY393" s="18"/>
      <c r="IZ393" s="18"/>
      <c r="JA393" s="18"/>
      <c r="JB393" s="18"/>
      <c r="JC393" s="18"/>
      <c r="JD393" s="18"/>
      <c r="JE393" s="18"/>
      <c r="JF393" s="18"/>
    </row>
    <row r="394" spans="36:266" x14ac:dyDescent="0.3">
      <c r="AJ394" s="24"/>
      <c r="AK394" s="24"/>
      <c r="AL394" s="20"/>
      <c r="AM394" s="23"/>
      <c r="AN394" s="18"/>
      <c r="AO394" s="24"/>
      <c r="AW394" s="71"/>
      <c r="AX394" s="71"/>
      <c r="AY394" s="71"/>
      <c r="BB394" s="25"/>
      <c r="BC394" s="21"/>
      <c r="BG394" s="18"/>
      <c r="BN394" s="22"/>
      <c r="BO394" s="22"/>
      <c r="BP394" s="22"/>
      <c r="BQ394" s="22"/>
      <c r="BR394" s="15"/>
      <c r="CF394" s="15"/>
      <c r="CL394" s="22"/>
      <c r="CM394" s="15"/>
      <c r="CR394" s="22"/>
      <c r="CT394" s="15"/>
      <c r="CW394" s="22"/>
      <c r="DA394" s="15"/>
      <c r="DH394" s="15"/>
      <c r="DJ394" s="22"/>
      <c r="DO394" s="15"/>
      <c r="DV394" s="15"/>
      <c r="EC394" s="15"/>
      <c r="EJ394" s="15"/>
      <c r="EQ394" s="15"/>
      <c r="EX394" s="15"/>
      <c r="FE394" s="15"/>
      <c r="FL394" s="15"/>
      <c r="FS394" s="15"/>
      <c r="FZ394" s="15"/>
      <c r="GG394" s="15"/>
      <c r="GN394" s="15"/>
      <c r="GP394" s="22"/>
      <c r="GQ394" s="22"/>
      <c r="GR394" s="22"/>
      <c r="GS394" s="22"/>
      <c r="GT394" s="22"/>
      <c r="GU394" s="15"/>
      <c r="GV394" s="22"/>
      <c r="GW394" s="22"/>
      <c r="GX394" s="22"/>
      <c r="GY394" s="18"/>
      <c r="GZ394" s="18"/>
      <c r="HA394" s="18"/>
      <c r="HB394" s="18"/>
      <c r="HC394" s="18"/>
      <c r="HD394" s="18"/>
      <c r="HE394" s="18"/>
      <c r="HF394" s="18"/>
      <c r="HG394" s="18"/>
      <c r="HH394" s="18"/>
      <c r="HI394" s="18"/>
      <c r="HJ394" s="18"/>
      <c r="HK394" s="18"/>
      <c r="HL394" s="18"/>
      <c r="HM394" s="18"/>
      <c r="HN394" s="18"/>
      <c r="HO394" s="18"/>
      <c r="HP394" s="18"/>
      <c r="HQ394" s="18"/>
      <c r="HR394" s="18"/>
      <c r="HS394" s="18"/>
      <c r="HT394" s="18"/>
      <c r="HU394" s="18"/>
      <c r="HV394" s="18"/>
      <c r="HW394" s="18"/>
      <c r="HX394" s="18"/>
      <c r="HY394" s="18"/>
      <c r="HZ394" s="18"/>
      <c r="IA394" s="18"/>
      <c r="IB394" s="18"/>
      <c r="IC394" s="18"/>
      <c r="ID394" s="18"/>
      <c r="IE394" s="18"/>
      <c r="IF394" s="18"/>
      <c r="IG394" s="18"/>
      <c r="IH394" s="18"/>
      <c r="II394" s="18"/>
      <c r="IJ394" s="18"/>
      <c r="IK394" s="18"/>
      <c r="IL394" s="18"/>
      <c r="IM394" s="18"/>
      <c r="IN394" s="18"/>
      <c r="IO394" s="18"/>
      <c r="IP394" s="18"/>
      <c r="IQ394" s="18"/>
      <c r="IR394" s="18"/>
      <c r="IS394" s="18"/>
      <c r="IT394" s="18"/>
      <c r="IU394" s="18"/>
      <c r="IV394" s="18"/>
      <c r="IW394" s="18"/>
      <c r="IX394" s="18"/>
      <c r="IY394" s="18"/>
      <c r="IZ394" s="18"/>
      <c r="JA394" s="18"/>
      <c r="JB394" s="18"/>
      <c r="JC394" s="18"/>
      <c r="JD394" s="18"/>
      <c r="JE394" s="18"/>
      <c r="JF394" s="18"/>
    </row>
    <row r="395" spans="36:266" x14ac:dyDescent="0.3">
      <c r="AJ395" s="24"/>
      <c r="AK395" s="24"/>
      <c r="AL395" s="20"/>
      <c r="AM395" s="23"/>
      <c r="AN395" s="18"/>
      <c r="AO395" s="24"/>
      <c r="AW395" s="71"/>
      <c r="AX395" s="71"/>
      <c r="AY395" s="71"/>
      <c r="BB395" s="25"/>
      <c r="BC395" s="21"/>
      <c r="BG395" s="18"/>
      <c r="BN395" s="22"/>
      <c r="BO395" s="22"/>
      <c r="BP395" s="22"/>
      <c r="BQ395" s="22"/>
      <c r="BR395" s="15"/>
      <c r="CF395" s="15"/>
      <c r="CL395" s="22"/>
      <c r="CM395" s="15"/>
      <c r="CR395" s="22"/>
      <c r="CT395" s="15"/>
      <c r="CW395" s="22"/>
      <c r="DA395" s="15"/>
      <c r="DH395" s="15"/>
      <c r="DJ395" s="22"/>
      <c r="DO395" s="15"/>
      <c r="DV395" s="15"/>
      <c r="EC395" s="15"/>
      <c r="EJ395" s="15"/>
      <c r="EQ395" s="15"/>
      <c r="EX395" s="15"/>
      <c r="FE395" s="15"/>
      <c r="FL395" s="15"/>
      <c r="FS395" s="15"/>
      <c r="FZ395" s="15"/>
      <c r="GG395" s="15"/>
      <c r="GN395" s="15"/>
      <c r="GP395" s="22"/>
      <c r="GQ395" s="22"/>
      <c r="GR395" s="22"/>
      <c r="GS395" s="22"/>
      <c r="GT395" s="22"/>
      <c r="GU395" s="15"/>
      <c r="GV395" s="22"/>
      <c r="GW395" s="22"/>
      <c r="GX395" s="22"/>
      <c r="GY395" s="18"/>
      <c r="GZ395" s="18"/>
      <c r="HA395" s="18"/>
      <c r="HB395" s="18"/>
      <c r="HC395" s="18"/>
      <c r="HD395" s="18"/>
      <c r="HE395" s="18"/>
      <c r="HF395" s="18"/>
      <c r="HG395" s="18"/>
      <c r="HH395" s="18"/>
      <c r="HI395" s="18"/>
      <c r="HJ395" s="18"/>
      <c r="HK395" s="18"/>
      <c r="HL395" s="18"/>
      <c r="HM395" s="18"/>
      <c r="HN395" s="18"/>
      <c r="HO395" s="18"/>
      <c r="HP395" s="18"/>
      <c r="HQ395" s="18"/>
      <c r="HR395" s="18"/>
      <c r="HS395" s="18"/>
      <c r="HT395" s="18"/>
      <c r="HU395" s="18"/>
      <c r="HV395" s="18"/>
      <c r="HW395" s="18"/>
      <c r="HX395" s="18"/>
      <c r="HY395" s="18"/>
      <c r="HZ395" s="18"/>
      <c r="IA395" s="18"/>
      <c r="IB395" s="18"/>
      <c r="IC395" s="18"/>
      <c r="ID395" s="18"/>
      <c r="IE395" s="18"/>
      <c r="IF395" s="18"/>
      <c r="IG395" s="18"/>
      <c r="IH395" s="18"/>
      <c r="II395" s="18"/>
      <c r="IJ395" s="18"/>
      <c r="IK395" s="18"/>
      <c r="IL395" s="18"/>
      <c r="IM395" s="18"/>
      <c r="IN395" s="18"/>
      <c r="IO395" s="18"/>
      <c r="IP395" s="18"/>
      <c r="IQ395" s="18"/>
      <c r="IR395" s="18"/>
      <c r="IS395" s="18"/>
      <c r="IT395" s="18"/>
      <c r="IU395" s="18"/>
      <c r="IV395" s="18"/>
      <c r="IW395" s="18"/>
      <c r="IX395" s="18"/>
      <c r="IY395" s="18"/>
      <c r="IZ395" s="18"/>
      <c r="JA395" s="18"/>
      <c r="JB395" s="18"/>
      <c r="JC395" s="18"/>
      <c r="JD395" s="18"/>
      <c r="JE395" s="18"/>
      <c r="JF395" s="18"/>
    </row>
    <row r="396" spans="36:266" x14ac:dyDescent="0.3">
      <c r="AJ396" s="24"/>
      <c r="AK396" s="24"/>
      <c r="AL396" s="20"/>
      <c r="AM396" s="23"/>
      <c r="AN396" s="18"/>
      <c r="AO396" s="24"/>
      <c r="AW396" s="71"/>
      <c r="AX396" s="71"/>
      <c r="AY396" s="71"/>
      <c r="BB396" s="25"/>
      <c r="BC396" s="21"/>
      <c r="BG396" s="18"/>
      <c r="BN396" s="22"/>
      <c r="BO396" s="22"/>
      <c r="BP396" s="22"/>
      <c r="BQ396" s="22"/>
      <c r="BR396" s="15"/>
      <c r="CF396" s="15"/>
      <c r="CL396" s="22"/>
      <c r="CM396" s="15"/>
      <c r="CR396" s="22"/>
      <c r="CT396" s="15"/>
      <c r="CW396" s="22"/>
      <c r="DA396" s="15"/>
      <c r="DH396" s="15"/>
      <c r="DJ396" s="22"/>
      <c r="DO396" s="15"/>
      <c r="DV396" s="15"/>
      <c r="EC396" s="15"/>
      <c r="EJ396" s="15"/>
      <c r="EQ396" s="15"/>
      <c r="EX396" s="15"/>
      <c r="FE396" s="15"/>
      <c r="FL396" s="15"/>
      <c r="FS396" s="15"/>
      <c r="FZ396" s="15"/>
      <c r="GG396" s="15"/>
      <c r="GN396" s="15"/>
      <c r="GP396" s="22"/>
      <c r="GQ396" s="22"/>
      <c r="GR396" s="22"/>
      <c r="GS396" s="22"/>
      <c r="GT396" s="22"/>
      <c r="GU396" s="15"/>
      <c r="GV396" s="22"/>
      <c r="GW396" s="22"/>
      <c r="GX396" s="22"/>
      <c r="GY396" s="18"/>
      <c r="GZ396" s="18"/>
      <c r="HA396" s="18"/>
      <c r="HB396" s="18"/>
      <c r="HC396" s="18"/>
      <c r="HD396" s="18"/>
      <c r="HE396" s="18"/>
      <c r="HF396" s="18"/>
      <c r="HG396" s="18"/>
      <c r="HH396" s="18"/>
      <c r="HI396" s="18"/>
      <c r="HJ396" s="18"/>
      <c r="HK396" s="18"/>
      <c r="HL396" s="18"/>
      <c r="HM396" s="18"/>
      <c r="HN396" s="18"/>
      <c r="HO396" s="18"/>
      <c r="HP396" s="18"/>
      <c r="HQ396" s="18"/>
      <c r="HR396" s="18"/>
      <c r="HS396" s="18"/>
      <c r="HT396" s="18"/>
      <c r="HU396" s="18"/>
      <c r="HV396" s="18"/>
      <c r="HW396" s="18"/>
      <c r="HX396" s="18"/>
      <c r="HY396" s="18"/>
      <c r="HZ396" s="18"/>
      <c r="IA396" s="18"/>
      <c r="IB396" s="18"/>
      <c r="IC396" s="18"/>
      <c r="ID396" s="18"/>
      <c r="IE396" s="18"/>
      <c r="IF396" s="18"/>
      <c r="IG396" s="18"/>
      <c r="IH396" s="18"/>
      <c r="II396" s="18"/>
      <c r="IJ396" s="18"/>
      <c r="IK396" s="18"/>
      <c r="IL396" s="18"/>
      <c r="IM396" s="18"/>
      <c r="IN396" s="18"/>
      <c r="IO396" s="18"/>
      <c r="IP396" s="18"/>
      <c r="IQ396" s="18"/>
      <c r="IR396" s="18"/>
      <c r="IS396" s="18"/>
      <c r="IT396" s="18"/>
      <c r="IU396" s="18"/>
      <c r="IV396" s="18"/>
      <c r="IW396" s="18"/>
      <c r="IX396" s="18"/>
      <c r="IY396" s="18"/>
      <c r="IZ396" s="18"/>
      <c r="JA396" s="18"/>
      <c r="JB396" s="18"/>
      <c r="JC396" s="18"/>
      <c r="JD396" s="18"/>
      <c r="JE396" s="18"/>
      <c r="JF396" s="18"/>
    </row>
    <row r="397" spans="36:266" x14ac:dyDescent="0.3">
      <c r="AJ397" s="24"/>
      <c r="AK397" s="24"/>
      <c r="AL397" s="20"/>
      <c r="AM397" s="23"/>
      <c r="AN397" s="18"/>
      <c r="AO397" s="24"/>
      <c r="AW397" s="71"/>
      <c r="AX397" s="71"/>
      <c r="AY397" s="71"/>
      <c r="BB397" s="25"/>
      <c r="BC397" s="21"/>
      <c r="BG397" s="18"/>
      <c r="BN397" s="22"/>
      <c r="BO397" s="22"/>
      <c r="BP397" s="22"/>
      <c r="BQ397" s="22"/>
      <c r="BR397" s="15"/>
      <c r="CF397" s="15"/>
      <c r="CL397" s="22"/>
      <c r="CM397" s="15"/>
      <c r="CR397" s="22"/>
      <c r="CT397" s="15"/>
      <c r="CW397" s="22"/>
      <c r="DA397" s="15"/>
      <c r="DH397" s="15"/>
      <c r="DJ397" s="22"/>
      <c r="DO397" s="15"/>
      <c r="DV397" s="15"/>
      <c r="EC397" s="15"/>
      <c r="EJ397" s="15"/>
      <c r="EQ397" s="15"/>
      <c r="EX397" s="15"/>
      <c r="FE397" s="15"/>
      <c r="FL397" s="15"/>
      <c r="FS397" s="15"/>
      <c r="FZ397" s="15"/>
      <c r="GG397" s="15"/>
      <c r="GN397" s="15"/>
      <c r="GP397" s="22"/>
      <c r="GQ397" s="22"/>
      <c r="GR397" s="22"/>
      <c r="GS397" s="22"/>
      <c r="GT397" s="22"/>
      <c r="GU397" s="15"/>
      <c r="GV397" s="22"/>
      <c r="GW397" s="22"/>
      <c r="GX397" s="22"/>
      <c r="GY397" s="18"/>
      <c r="GZ397" s="18"/>
      <c r="HA397" s="18"/>
      <c r="HB397" s="18"/>
      <c r="HC397" s="18"/>
      <c r="HD397" s="18"/>
      <c r="HE397" s="18"/>
      <c r="HF397" s="18"/>
      <c r="HG397" s="18"/>
      <c r="HH397" s="18"/>
      <c r="HI397" s="18"/>
      <c r="HJ397" s="18"/>
      <c r="HK397" s="18"/>
      <c r="HL397" s="18"/>
      <c r="HM397" s="18"/>
      <c r="HN397" s="18"/>
      <c r="HO397" s="18"/>
      <c r="HP397" s="18"/>
      <c r="HQ397" s="18"/>
      <c r="HR397" s="18"/>
      <c r="HS397" s="18"/>
      <c r="HT397" s="18"/>
      <c r="HU397" s="18"/>
      <c r="HV397" s="18"/>
      <c r="HW397" s="18"/>
      <c r="HX397" s="18"/>
      <c r="HY397" s="18"/>
      <c r="HZ397" s="18"/>
      <c r="IA397" s="18"/>
      <c r="IB397" s="18"/>
      <c r="IC397" s="18"/>
      <c r="ID397" s="18"/>
      <c r="IE397" s="18"/>
      <c r="IF397" s="18"/>
      <c r="IG397" s="18"/>
      <c r="IH397" s="18"/>
      <c r="II397" s="18"/>
      <c r="IJ397" s="18"/>
      <c r="IK397" s="18"/>
      <c r="IL397" s="18"/>
      <c r="IM397" s="18"/>
      <c r="IN397" s="18"/>
      <c r="IO397" s="18"/>
      <c r="IP397" s="18"/>
      <c r="IQ397" s="18"/>
      <c r="IR397" s="18"/>
      <c r="IS397" s="18"/>
      <c r="IT397" s="18"/>
      <c r="IU397" s="18"/>
      <c r="IV397" s="18"/>
      <c r="IW397" s="18"/>
      <c r="IX397" s="18"/>
      <c r="IY397" s="18"/>
      <c r="IZ397" s="18"/>
      <c r="JA397" s="18"/>
      <c r="JB397" s="18"/>
      <c r="JC397" s="18"/>
      <c r="JD397" s="18"/>
      <c r="JE397" s="18"/>
      <c r="JF397" s="18"/>
    </row>
    <row r="398" spans="36:266" x14ac:dyDescent="0.3">
      <c r="AJ398" s="24"/>
      <c r="AK398" s="24"/>
      <c r="AL398" s="20"/>
      <c r="AM398" s="23"/>
      <c r="AN398" s="18"/>
      <c r="AO398" s="24"/>
      <c r="AW398" s="71"/>
      <c r="AX398" s="71"/>
      <c r="AY398" s="71"/>
      <c r="BB398" s="25"/>
      <c r="BC398" s="21"/>
      <c r="BG398" s="18"/>
      <c r="BN398" s="22"/>
      <c r="BO398" s="22"/>
      <c r="BP398" s="22"/>
      <c r="BQ398" s="22"/>
      <c r="BR398" s="15"/>
      <c r="CF398" s="15"/>
      <c r="CL398" s="22"/>
      <c r="CM398" s="15"/>
      <c r="CR398" s="22"/>
      <c r="CT398" s="15"/>
      <c r="CW398" s="22"/>
      <c r="DA398" s="15"/>
      <c r="DH398" s="15"/>
      <c r="DJ398" s="22"/>
      <c r="DO398" s="15"/>
      <c r="DV398" s="15"/>
      <c r="EC398" s="15"/>
      <c r="EJ398" s="15"/>
      <c r="EQ398" s="15"/>
      <c r="EX398" s="15"/>
      <c r="FE398" s="15"/>
      <c r="FL398" s="15"/>
      <c r="FS398" s="15"/>
      <c r="FZ398" s="15"/>
      <c r="GG398" s="15"/>
      <c r="GN398" s="15"/>
      <c r="GP398" s="22"/>
      <c r="GQ398" s="22"/>
      <c r="GR398" s="22"/>
      <c r="GS398" s="22"/>
      <c r="GT398" s="22"/>
      <c r="GU398" s="15"/>
      <c r="GV398" s="22"/>
      <c r="GW398" s="22"/>
      <c r="GX398" s="22"/>
      <c r="GY398" s="18"/>
      <c r="GZ398" s="18"/>
      <c r="HA398" s="18"/>
      <c r="HB398" s="18"/>
      <c r="HC398" s="18"/>
      <c r="HD398" s="18"/>
      <c r="HE398" s="18"/>
      <c r="HF398" s="18"/>
      <c r="HG398" s="18"/>
      <c r="HH398" s="18"/>
      <c r="HI398" s="18"/>
      <c r="HJ398" s="18"/>
      <c r="HK398" s="18"/>
      <c r="HL398" s="18"/>
      <c r="HM398" s="18"/>
      <c r="HN398" s="18"/>
      <c r="HO398" s="18"/>
      <c r="HP398" s="18"/>
      <c r="HQ398" s="18"/>
      <c r="HR398" s="18"/>
      <c r="HS398" s="18"/>
      <c r="HT398" s="18"/>
      <c r="HU398" s="18"/>
      <c r="HV398" s="18"/>
      <c r="HW398" s="18"/>
      <c r="HX398" s="18"/>
      <c r="HY398" s="18"/>
      <c r="HZ398" s="18"/>
      <c r="IA398" s="18"/>
      <c r="IB398" s="18"/>
      <c r="IC398" s="18"/>
      <c r="ID398" s="18"/>
      <c r="IE398" s="18"/>
      <c r="IF398" s="18"/>
      <c r="IG398" s="18"/>
      <c r="IH398" s="18"/>
      <c r="II398" s="18"/>
      <c r="IJ398" s="18"/>
      <c r="IK398" s="18"/>
      <c r="IL398" s="18"/>
      <c r="IM398" s="18"/>
      <c r="IN398" s="18"/>
      <c r="IO398" s="18"/>
      <c r="IP398" s="18"/>
      <c r="IQ398" s="18"/>
      <c r="IR398" s="18"/>
      <c r="IS398" s="18"/>
      <c r="IT398" s="18"/>
      <c r="IU398" s="18"/>
      <c r="IV398" s="18"/>
      <c r="IW398" s="18"/>
      <c r="IX398" s="18"/>
      <c r="IY398" s="18"/>
      <c r="IZ398" s="18"/>
      <c r="JA398" s="18"/>
      <c r="JB398" s="18"/>
      <c r="JC398" s="18"/>
      <c r="JD398" s="18"/>
      <c r="JE398" s="18"/>
      <c r="JF398" s="18"/>
    </row>
    <row r="399" spans="36:266" x14ac:dyDescent="0.3">
      <c r="AJ399" s="24"/>
      <c r="AK399" s="24"/>
      <c r="AL399" s="20"/>
      <c r="AM399" s="23"/>
      <c r="AN399" s="18"/>
      <c r="AO399" s="24"/>
      <c r="AW399" s="71"/>
      <c r="AX399" s="71"/>
      <c r="AY399" s="71"/>
      <c r="BB399" s="25"/>
      <c r="BC399" s="21"/>
      <c r="BG399" s="18"/>
      <c r="BN399" s="22"/>
      <c r="BO399" s="22"/>
      <c r="BP399" s="22"/>
      <c r="BQ399" s="22"/>
      <c r="BR399" s="15"/>
      <c r="CF399" s="15"/>
      <c r="CL399" s="22"/>
      <c r="CM399" s="15"/>
      <c r="CR399" s="22"/>
      <c r="CT399" s="15"/>
      <c r="CW399" s="22"/>
      <c r="DA399" s="15"/>
      <c r="DH399" s="15"/>
      <c r="DJ399" s="22"/>
      <c r="DO399" s="15"/>
      <c r="DV399" s="15"/>
      <c r="EC399" s="15"/>
      <c r="EJ399" s="15"/>
      <c r="EQ399" s="15"/>
      <c r="EX399" s="15"/>
      <c r="FE399" s="15"/>
      <c r="FL399" s="15"/>
      <c r="FS399" s="15"/>
      <c r="FZ399" s="15"/>
      <c r="GG399" s="15"/>
      <c r="GN399" s="15"/>
      <c r="GP399" s="22"/>
      <c r="GQ399" s="22"/>
      <c r="GR399" s="22"/>
      <c r="GS399" s="22"/>
      <c r="GT399" s="22"/>
      <c r="GU399" s="15"/>
      <c r="GV399" s="22"/>
      <c r="GW399" s="22"/>
      <c r="GX399" s="22"/>
      <c r="GY399" s="18"/>
      <c r="GZ399" s="18"/>
      <c r="HA399" s="18"/>
      <c r="HB399" s="18"/>
      <c r="HC399" s="18"/>
      <c r="HD399" s="18"/>
      <c r="HE399" s="18"/>
      <c r="HF399" s="18"/>
      <c r="HG399" s="18"/>
      <c r="HH399" s="18"/>
      <c r="HI399" s="18"/>
      <c r="HJ399" s="18"/>
      <c r="HK399" s="18"/>
      <c r="HL399" s="18"/>
      <c r="HM399" s="18"/>
      <c r="HN399" s="18"/>
      <c r="HO399" s="18"/>
      <c r="HP399" s="18"/>
      <c r="HQ399" s="18"/>
      <c r="HR399" s="18"/>
      <c r="HS399" s="18"/>
      <c r="HT399" s="18"/>
      <c r="HU399" s="18"/>
      <c r="HV399" s="18"/>
      <c r="HW399" s="18"/>
      <c r="HX399" s="18"/>
      <c r="HY399" s="18"/>
      <c r="HZ399" s="18"/>
      <c r="IA399" s="18"/>
      <c r="IB399" s="18"/>
      <c r="IC399" s="18"/>
      <c r="ID399" s="18"/>
      <c r="IE399" s="18"/>
      <c r="IF399" s="18"/>
      <c r="IG399" s="18"/>
      <c r="IH399" s="18"/>
      <c r="II399" s="18"/>
      <c r="IJ399" s="18"/>
      <c r="IK399" s="18"/>
      <c r="IL399" s="18"/>
      <c r="IM399" s="18"/>
      <c r="IN399" s="18"/>
      <c r="IO399" s="18"/>
      <c r="IP399" s="18"/>
      <c r="IQ399" s="18"/>
      <c r="IR399" s="18"/>
      <c r="IS399" s="18"/>
      <c r="IT399" s="18"/>
      <c r="IU399" s="18"/>
      <c r="IV399" s="18"/>
      <c r="IW399" s="18"/>
      <c r="IX399" s="18"/>
      <c r="IY399" s="18"/>
      <c r="IZ399" s="18"/>
      <c r="JA399" s="18"/>
      <c r="JB399" s="18"/>
      <c r="JC399" s="18"/>
      <c r="JD399" s="18"/>
      <c r="JE399" s="18"/>
      <c r="JF399" s="18"/>
    </row>
    <row r="400" spans="36:266" x14ac:dyDescent="0.3">
      <c r="AJ400" s="24"/>
      <c r="AK400" s="24"/>
      <c r="AL400" s="20"/>
      <c r="AM400" s="23"/>
      <c r="AN400" s="18"/>
      <c r="AO400" s="24"/>
      <c r="AW400" s="71"/>
      <c r="AX400" s="71"/>
      <c r="AY400" s="71"/>
      <c r="BB400" s="25"/>
      <c r="BC400" s="21"/>
      <c r="BG400" s="18"/>
      <c r="BN400" s="22"/>
      <c r="BO400" s="22"/>
      <c r="BP400" s="22"/>
      <c r="BQ400" s="22"/>
      <c r="BR400" s="15"/>
      <c r="CF400" s="15"/>
      <c r="CL400" s="22"/>
      <c r="CM400" s="15"/>
      <c r="CR400" s="22"/>
      <c r="CT400" s="15"/>
      <c r="CW400" s="22"/>
      <c r="DA400" s="15"/>
      <c r="DH400" s="15"/>
      <c r="DJ400" s="22"/>
      <c r="DO400" s="15"/>
      <c r="DV400" s="15"/>
      <c r="EC400" s="15"/>
      <c r="EJ400" s="15"/>
      <c r="EQ400" s="15"/>
      <c r="EX400" s="15"/>
      <c r="FE400" s="15"/>
      <c r="FL400" s="15"/>
      <c r="FS400" s="15"/>
      <c r="FZ400" s="15"/>
      <c r="GG400" s="15"/>
      <c r="GN400" s="15"/>
      <c r="GP400" s="22"/>
      <c r="GQ400" s="22"/>
      <c r="GR400" s="22"/>
      <c r="GS400" s="22"/>
      <c r="GT400" s="22"/>
      <c r="GU400" s="15"/>
      <c r="GV400" s="22"/>
      <c r="GW400" s="22"/>
      <c r="GX400" s="22"/>
      <c r="GY400" s="18"/>
      <c r="GZ400" s="18"/>
      <c r="HA400" s="18"/>
      <c r="HB400" s="18"/>
      <c r="HC400" s="18"/>
      <c r="HD400" s="18"/>
      <c r="HE400" s="18"/>
      <c r="HF400" s="18"/>
      <c r="HG400" s="18"/>
      <c r="HH400" s="18"/>
      <c r="HI400" s="18"/>
      <c r="HJ400" s="18"/>
      <c r="HK400" s="18"/>
      <c r="HL400" s="18"/>
      <c r="HM400" s="18"/>
      <c r="HN400" s="18"/>
      <c r="HO400" s="18"/>
      <c r="HP400" s="18"/>
      <c r="HQ400" s="18"/>
      <c r="HR400" s="18"/>
      <c r="HS400" s="18"/>
      <c r="HT400" s="18"/>
      <c r="HU400" s="18"/>
      <c r="HV400" s="18"/>
      <c r="HW400" s="18"/>
      <c r="HX400" s="18"/>
      <c r="HY400" s="18"/>
      <c r="HZ400" s="18"/>
      <c r="IA400" s="18"/>
      <c r="IB400" s="18"/>
      <c r="IC400" s="18"/>
      <c r="ID400" s="18"/>
      <c r="IE400" s="18"/>
      <c r="IF400" s="18"/>
      <c r="IG400" s="18"/>
      <c r="IH400" s="18"/>
      <c r="II400" s="18"/>
      <c r="IJ400" s="18"/>
      <c r="IK400" s="18"/>
      <c r="IL400" s="18"/>
      <c r="IM400" s="18"/>
      <c r="IN400" s="18"/>
      <c r="IO400" s="18"/>
      <c r="IP400" s="18"/>
      <c r="IQ400" s="18"/>
      <c r="IR400" s="18"/>
      <c r="IS400" s="18"/>
      <c r="IT400" s="18"/>
      <c r="IU400" s="18"/>
      <c r="IV400" s="18"/>
      <c r="IW400" s="18"/>
      <c r="IX400" s="18"/>
      <c r="IY400" s="18"/>
      <c r="IZ400" s="18"/>
      <c r="JA400" s="18"/>
      <c r="JB400" s="18"/>
      <c r="JC400" s="18"/>
      <c r="JD400" s="18"/>
      <c r="JE400" s="18"/>
      <c r="JF400" s="18"/>
    </row>
    <row r="401" spans="36:266" x14ac:dyDescent="0.3">
      <c r="AJ401" s="24"/>
      <c r="AK401" s="24"/>
      <c r="AL401" s="20"/>
      <c r="AM401" s="23"/>
      <c r="AN401" s="18"/>
      <c r="AO401" s="24"/>
      <c r="AW401" s="71"/>
      <c r="AX401" s="71"/>
      <c r="AY401" s="71"/>
      <c r="BB401" s="25"/>
      <c r="BC401" s="21"/>
      <c r="BG401" s="18"/>
      <c r="BN401" s="22"/>
      <c r="BO401" s="22"/>
      <c r="BP401" s="22"/>
      <c r="BQ401" s="22"/>
      <c r="BR401" s="15"/>
      <c r="CF401" s="15"/>
      <c r="CL401" s="22"/>
      <c r="CM401" s="15"/>
      <c r="CR401" s="22"/>
      <c r="CT401" s="15"/>
      <c r="CW401" s="22"/>
      <c r="DA401" s="15"/>
      <c r="DH401" s="15"/>
      <c r="DJ401" s="22"/>
      <c r="DO401" s="15"/>
      <c r="DV401" s="15"/>
      <c r="EC401" s="15"/>
      <c r="EJ401" s="15"/>
      <c r="EQ401" s="15"/>
      <c r="EX401" s="15"/>
      <c r="FE401" s="15"/>
      <c r="FL401" s="15"/>
      <c r="FS401" s="15"/>
      <c r="FZ401" s="15"/>
      <c r="GG401" s="15"/>
      <c r="GN401" s="15"/>
      <c r="GP401" s="22"/>
      <c r="GQ401" s="22"/>
      <c r="GR401" s="22"/>
      <c r="GS401" s="22"/>
      <c r="GT401" s="22"/>
      <c r="GU401" s="15"/>
      <c r="GV401" s="22"/>
      <c r="GW401" s="22"/>
      <c r="GX401" s="22"/>
      <c r="GY401" s="18"/>
      <c r="GZ401" s="18"/>
      <c r="HA401" s="18"/>
      <c r="HB401" s="18"/>
      <c r="HC401" s="18"/>
      <c r="HD401" s="18"/>
      <c r="HE401" s="18"/>
      <c r="HF401" s="18"/>
      <c r="HG401" s="18"/>
      <c r="HH401" s="18"/>
      <c r="HI401" s="18"/>
      <c r="HJ401" s="18"/>
      <c r="HK401" s="18"/>
      <c r="HL401" s="18"/>
      <c r="HM401" s="18"/>
      <c r="HN401" s="18"/>
      <c r="HO401" s="18"/>
      <c r="HP401" s="18"/>
      <c r="HQ401" s="18"/>
      <c r="HR401" s="18"/>
      <c r="HS401" s="18"/>
      <c r="HT401" s="18"/>
      <c r="HU401" s="18"/>
      <c r="HV401" s="18"/>
      <c r="HW401" s="18"/>
      <c r="HX401" s="18"/>
      <c r="HY401" s="18"/>
      <c r="HZ401" s="18"/>
      <c r="IA401" s="18"/>
      <c r="IB401" s="18"/>
      <c r="IC401" s="18"/>
      <c r="ID401" s="18"/>
      <c r="IE401" s="18"/>
      <c r="IF401" s="18"/>
      <c r="IG401" s="18"/>
      <c r="IH401" s="18"/>
      <c r="II401" s="18"/>
      <c r="IJ401" s="18"/>
      <c r="IK401" s="18"/>
      <c r="IL401" s="18"/>
      <c r="IM401" s="18"/>
      <c r="IN401" s="18"/>
      <c r="IO401" s="18"/>
      <c r="IP401" s="18"/>
      <c r="IQ401" s="18"/>
      <c r="IR401" s="18"/>
      <c r="IS401" s="18"/>
      <c r="IT401" s="18"/>
      <c r="IU401" s="18"/>
      <c r="IV401" s="18"/>
      <c r="IW401" s="18"/>
      <c r="IX401" s="18"/>
      <c r="IY401" s="18"/>
      <c r="IZ401" s="18"/>
      <c r="JA401" s="18"/>
      <c r="JB401" s="18"/>
      <c r="JC401" s="18"/>
      <c r="JD401" s="18"/>
      <c r="JE401" s="18"/>
      <c r="JF401" s="18"/>
    </row>
    <row r="402" spans="36:266" x14ac:dyDescent="0.3">
      <c r="AJ402" s="24"/>
      <c r="AK402" s="24"/>
      <c r="AL402" s="20"/>
      <c r="AM402" s="23"/>
      <c r="AN402" s="18"/>
      <c r="AO402" s="24"/>
      <c r="AW402" s="71"/>
      <c r="AX402" s="71"/>
      <c r="AY402" s="71"/>
      <c r="BB402" s="25"/>
      <c r="BC402" s="21"/>
      <c r="BG402" s="18"/>
      <c r="BN402" s="22"/>
      <c r="BO402" s="22"/>
      <c r="BP402" s="22"/>
      <c r="BQ402" s="22"/>
      <c r="BR402" s="15"/>
      <c r="CF402" s="15"/>
      <c r="CL402" s="22"/>
      <c r="CM402" s="15"/>
      <c r="CR402" s="22"/>
      <c r="CT402" s="15"/>
      <c r="CW402" s="22"/>
      <c r="DA402" s="15"/>
      <c r="DH402" s="15"/>
      <c r="DJ402" s="22"/>
      <c r="DO402" s="15"/>
      <c r="DV402" s="15"/>
      <c r="EC402" s="15"/>
      <c r="EJ402" s="15"/>
      <c r="EQ402" s="15"/>
      <c r="EX402" s="15"/>
      <c r="FE402" s="15"/>
      <c r="FL402" s="15"/>
      <c r="FS402" s="15"/>
      <c r="FZ402" s="15"/>
      <c r="GG402" s="15"/>
      <c r="GN402" s="15"/>
      <c r="GP402" s="22"/>
      <c r="GQ402" s="22"/>
      <c r="GR402" s="22"/>
      <c r="GS402" s="22"/>
      <c r="GT402" s="22"/>
      <c r="GU402" s="15"/>
      <c r="GV402" s="22"/>
      <c r="GW402" s="22"/>
      <c r="GX402" s="22"/>
      <c r="GY402" s="18"/>
      <c r="GZ402" s="18"/>
      <c r="HA402" s="18"/>
      <c r="HB402" s="18"/>
      <c r="HC402" s="18"/>
      <c r="HD402" s="18"/>
      <c r="HE402" s="18"/>
      <c r="HF402" s="18"/>
      <c r="HG402" s="18"/>
      <c r="HH402" s="18"/>
      <c r="HI402" s="18"/>
      <c r="HJ402" s="18"/>
      <c r="HK402" s="18"/>
      <c r="HL402" s="18"/>
      <c r="HM402" s="18"/>
      <c r="HN402" s="18"/>
      <c r="HO402" s="18"/>
      <c r="HP402" s="18"/>
      <c r="HQ402" s="18"/>
      <c r="HR402" s="18"/>
      <c r="HS402" s="18"/>
      <c r="HT402" s="18"/>
      <c r="HU402" s="18"/>
      <c r="HV402" s="18"/>
      <c r="HW402" s="18"/>
      <c r="HX402" s="18"/>
      <c r="HY402" s="18"/>
      <c r="HZ402" s="18"/>
      <c r="IA402" s="18"/>
      <c r="IB402" s="18"/>
      <c r="IC402" s="18"/>
      <c r="ID402" s="18"/>
      <c r="IE402" s="18"/>
      <c r="IF402" s="18"/>
      <c r="IG402" s="18"/>
      <c r="IH402" s="18"/>
      <c r="II402" s="18"/>
      <c r="IJ402" s="18"/>
      <c r="IK402" s="18"/>
      <c r="IL402" s="18"/>
      <c r="IM402" s="18"/>
      <c r="IN402" s="18"/>
      <c r="IO402" s="18"/>
      <c r="IP402" s="18"/>
      <c r="IQ402" s="18"/>
      <c r="IR402" s="18"/>
      <c r="IS402" s="18"/>
      <c r="IT402" s="18"/>
      <c r="IU402" s="18"/>
      <c r="IV402" s="18"/>
      <c r="IW402" s="18"/>
      <c r="IX402" s="18"/>
      <c r="IY402" s="18"/>
      <c r="IZ402" s="18"/>
      <c r="JA402" s="18"/>
      <c r="JB402" s="18"/>
      <c r="JC402" s="18"/>
      <c r="JD402" s="18"/>
      <c r="JE402" s="18"/>
      <c r="JF402" s="18"/>
    </row>
    <row r="403" spans="36:266" x14ac:dyDescent="0.3">
      <c r="AJ403" s="24"/>
      <c r="AK403" s="24"/>
      <c r="AL403" s="20"/>
      <c r="AM403" s="23"/>
      <c r="AN403" s="18"/>
      <c r="AO403" s="24"/>
      <c r="AW403" s="71"/>
      <c r="AX403" s="71"/>
      <c r="AY403" s="71"/>
      <c r="BB403" s="25"/>
      <c r="BC403" s="21"/>
      <c r="BG403" s="18"/>
      <c r="BN403" s="22"/>
      <c r="BO403" s="22"/>
      <c r="BP403" s="22"/>
      <c r="BQ403" s="22"/>
      <c r="BR403" s="15"/>
      <c r="CF403" s="15"/>
      <c r="CL403" s="22"/>
      <c r="CM403" s="15"/>
      <c r="CR403" s="22"/>
      <c r="CT403" s="15"/>
      <c r="CW403" s="22"/>
      <c r="DA403" s="15"/>
      <c r="DH403" s="15"/>
      <c r="DJ403" s="22"/>
      <c r="DO403" s="15"/>
      <c r="DV403" s="15"/>
      <c r="EC403" s="15"/>
      <c r="EJ403" s="15"/>
      <c r="EQ403" s="15"/>
      <c r="EX403" s="15"/>
      <c r="FE403" s="15"/>
      <c r="FL403" s="15"/>
      <c r="FS403" s="15"/>
      <c r="FZ403" s="15"/>
      <c r="GG403" s="15"/>
      <c r="GN403" s="15"/>
      <c r="GP403" s="22"/>
      <c r="GQ403" s="22"/>
      <c r="GR403" s="22"/>
      <c r="GS403" s="22"/>
      <c r="GT403" s="22"/>
      <c r="GU403" s="15"/>
      <c r="GV403" s="22"/>
      <c r="GW403" s="22"/>
      <c r="GX403" s="22"/>
      <c r="GY403" s="18"/>
      <c r="GZ403" s="18"/>
      <c r="HA403" s="18"/>
      <c r="HB403" s="18"/>
      <c r="HC403" s="18"/>
      <c r="HD403" s="18"/>
      <c r="HE403" s="18"/>
      <c r="HF403" s="18"/>
      <c r="HG403" s="18"/>
      <c r="HH403" s="18"/>
      <c r="HI403" s="18"/>
      <c r="HJ403" s="18"/>
      <c r="HK403" s="18"/>
      <c r="HL403" s="18"/>
      <c r="HM403" s="18"/>
      <c r="HN403" s="18"/>
      <c r="HO403" s="18"/>
      <c r="HP403" s="18"/>
      <c r="HQ403" s="18"/>
      <c r="HR403" s="18"/>
      <c r="HS403" s="18"/>
      <c r="HT403" s="18"/>
      <c r="HU403" s="18"/>
      <c r="HV403" s="18"/>
      <c r="HW403" s="18"/>
      <c r="HX403" s="18"/>
      <c r="HY403" s="18"/>
      <c r="HZ403" s="18"/>
      <c r="IA403" s="18"/>
      <c r="IB403" s="18"/>
      <c r="IC403" s="18"/>
      <c r="ID403" s="18"/>
      <c r="IE403" s="18"/>
      <c r="IF403" s="18"/>
      <c r="IG403" s="18"/>
      <c r="IH403" s="18"/>
      <c r="II403" s="18"/>
      <c r="IJ403" s="18"/>
      <c r="IK403" s="18"/>
      <c r="IL403" s="18"/>
      <c r="IM403" s="18"/>
      <c r="IN403" s="18"/>
      <c r="IO403" s="18"/>
      <c r="IP403" s="18"/>
      <c r="IQ403" s="18"/>
      <c r="IR403" s="18"/>
      <c r="IS403" s="18"/>
      <c r="IT403" s="18"/>
      <c r="IU403" s="18"/>
      <c r="IV403" s="18"/>
      <c r="IW403" s="18"/>
      <c r="IX403" s="18"/>
      <c r="IY403" s="18"/>
      <c r="IZ403" s="18"/>
      <c r="JA403" s="18"/>
      <c r="JB403" s="18"/>
      <c r="JC403" s="18"/>
      <c r="JD403" s="18"/>
      <c r="JE403" s="18"/>
      <c r="JF403" s="18"/>
    </row>
    <row r="404" spans="36:266" x14ac:dyDescent="0.3">
      <c r="AJ404" s="24"/>
      <c r="AK404" s="24"/>
      <c r="AL404" s="20"/>
      <c r="AM404" s="23"/>
      <c r="AN404" s="18"/>
      <c r="AO404" s="24"/>
      <c r="AW404" s="71"/>
      <c r="AX404" s="71"/>
      <c r="AY404" s="71"/>
      <c r="BB404" s="25"/>
      <c r="BC404" s="21"/>
      <c r="BG404" s="18"/>
      <c r="BN404" s="22"/>
      <c r="BO404" s="22"/>
      <c r="BP404" s="22"/>
      <c r="BQ404" s="22"/>
      <c r="BR404" s="15"/>
      <c r="CF404" s="15"/>
      <c r="CL404" s="22"/>
      <c r="CM404" s="15"/>
      <c r="CR404" s="22"/>
      <c r="CT404" s="15"/>
      <c r="CW404" s="22"/>
      <c r="DA404" s="15"/>
      <c r="DH404" s="15"/>
      <c r="DJ404" s="22"/>
      <c r="DO404" s="15"/>
      <c r="DV404" s="15"/>
      <c r="EC404" s="15"/>
      <c r="EJ404" s="15"/>
      <c r="EQ404" s="15"/>
      <c r="EX404" s="15"/>
      <c r="FE404" s="15"/>
      <c r="FL404" s="15"/>
      <c r="FS404" s="15"/>
      <c r="FZ404" s="15"/>
      <c r="GG404" s="15"/>
      <c r="GN404" s="15"/>
      <c r="GP404" s="22"/>
      <c r="GQ404" s="22"/>
      <c r="GR404" s="22"/>
      <c r="GS404" s="22"/>
      <c r="GT404" s="22"/>
      <c r="GU404" s="15"/>
      <c r="GV404" s="22"/>
      <c r="GW404" s="22"/>
      <c r="GX404" s="22"/>
      <c r="GY404" s="18"/>
      <c r="GZ404" s="18"/>
      <c r="HA404" s="18"/>
      <c r="HB404" s="18"/>
      <c r="HC404" s="18"/>
      <c r="HD404" s="18"/>
      <c r="HE404" s="18"/>
      <c r="HF404" s="18"/>
      <c r="HG404" s="18"/>
      <c r="HH404" s="18"/>
      <c r="HI404" s="18"/>
      <c r="HJ404" s="18"/>
      <c r="HK404" s="18"/>
      <c r="HL404" s="18"/>
      <c r="HM404" s="18"/>
      <c r="HN404" s="18"/>
      <c r="HO404" s="18"/>
      <c r="HP404" s="18"/>
      <c r="HQ404" s="18"/>
      <c r="HR404" s="18"/>
      <c r="HS404" s="18"/>
      <c r="HT404" s="18"/>
      <c r="HU404" s="18"/>
      <c r="HV404" s="18"/>
      <c r="HW404" s="18"/>
      <c r="HX404" s="18"/>
      <c r="HY404" s="18"/>
      <c r="HZ404" s="18"/>
      <c r="IA404" s="18"/>
      <c r="IB404" s="18"/>
      <c r="IC404" s="18"/>
      <c r="ID404" s="18"/>
      <c r="IE404" s="18"/>
      <c r="IF404" s="18"/>
      <c r="IG404" s="18"/>
      <c r="IH404" s="18"/>
      <c r="II404" s="18"/>
      <c r="IJ404" s="18"/>
      <c r="IK404" s="18"/>
      <c r="IL404" s="18"/>
      <c r="IM404" s="18"/>
      <c r="IN404" s="18"/>
      <c r="IO404" s="18"/>
      <c r="IP404" s="18"/>
      <c r="IQ404" s="18"/>
      <c r="IR404" s="18"/>
      <c r="IS404" s="18"/>
      <c r="IT404" s="18"/>
      <c r="IU404" s="18"/>
      <c r="IV404" s="18"/>
      <c r="IW404" s="18"/>
      <c r="IX404" s="18"/>
      <c r="IY404" s="18"/>
      <c r="IZ404" s="18"/>
      <c r="JA404" s="18"/>
      <c r="JB404" s="18"/>
      <c r="JC404" s="18"/>
      <c r="JD404" s="18"/>
      <c r="JE404" s="18"/>
      <c r="JF404" s="18"/>
    </row>
    <row r="405" spans="36:266" x14ac:dyDescent="0.3">
      <c r="AJ405" s="24"/>
      <c r="AK405" s="24"/>
      <c r="AL405" s="20"/>
      <c r="AM405" s="23"/>
      <c r="AN405" s="18"/>
      <c r="AO405" s="24"/>
      <c r="AW405" s="71"/>
      <c r="AX405" s="71"/>
      <c r="AY405" s="71"/>
      <c r="BB405" s="25"/>
      <c r="BC405" s="21"/>
      <c r="BG405" s="18"/>
      <c r="BN405" s="22"/>
      <c r="BO405" s="22"/>
      <c r="BP405" s="22"/>
      <c r="BQ405" s="22"/>
      <c r="BR405" s="15"/>
      <c r="CF405" s="15"/>
      <c r="CL405" s="22"/>
      <c r="CM405" s="15"/>
      <c r="CR405" s="22"/>
      <c r="CT405" s="15"/>
      <c r="CW405" s="22"/>
      <c r="DA405" s="15"/>
      <c r="DH405" s="15"/>
      <c r="DJ405" s="22"/>
      <c r="DO405" s="15"/>
      <c r="DV405" s="15"/>
      <c r="EC405" s="15"/>
      <c r="EJ405" s="15"/>
      <c r="EQ405" s="15"/>
      <c r="EX405" s="15"/>
      <c r="FE405" s="15"/>
      <c r="FL405" s="15"/>
      <c r="FS405" s="15"/>
      <c r="FZ405" s="15"/>
      <c r="GG405" s="15"/>
      <c r="GN405" s="15"/>
      <c r="GP405" s="22"/>
      <c r="GQ405" s="22"/>
      <c r="GR405" s="22"/>
      <c r="GS405" s="22"/>
      <c r="GT405" s="22"/>
      <c r="GU405" s="15"/>
      <c r="GV405" s="22"/>
      <c r="GW405" s="22"/>
      <c r="GX405" s="22"/>
      <c r="GY405" s="18"/>
      <c r="GZ405" s="18"/>
      <c r="HA405" s="18"/>
      <c r="HB405" s="18"/>
      <c r="HC405" s="18"/>
      <c r="HD405" s="18"/>
      <c r="HE405" s="18"/>
      <c r="HF405" s="18"/>
      <c r="HG405" s="18"/>
      <c r="HH405" s="18"/>
      <c r="HI405" s="18"/>
      <c r="HJ405" s="18"/>
      <c r="HK405" s="18"/>
      <c r="HL405" s="18"/>
      <c r="HM405" s="18"/>
      <c r="HN405" s="18"/>
      <c r="HO405" s="18"/>
      <c r="HP405" s="18"/>
      <c r="HQ405" s="18"/>
      <c r="HR405" s="18"/>
      <c r="HS405" s="18"/>
      <c r="HT405" s="18"/>
      <c r="HU405" s="18"/>
      <c r="HV405" s="18"/>
      <c r="HW405" s="18"/>
      <c r="HX405" s="18"/>
      <c r="HY405" s="18"/>
      <c r="HZ405" s="18"/>
      <c r="IA405" s="18"/>
      <c r="IB405" s="18"/>
      <c r="IC405" s="18"/>
      <c r="ID405" s="18"/>
      <c r="IE405" s="18"/>
      <c r="IF405" s="18"/>
      <c r="IG405" s="18"/>
      <c r="IH405" s="18"/>
      <c r="II405" s="18"/>
      <c r="IJ405" s="18"/>
      <c r="IK405" s="18"/>
      <c r="IL405" s="18"/>
      <c r="IM405" s="18"/>
      <c r="IN405" s="18"/>
      <c r="IO405" s="18"/>
      <c r="IP405" s="18"/>
      <c r="IQ405" s="18"/>
      <c r="IR405" s="18"/>
      <c r="IS405" s="18"/>
      <c r="IT405" s="18"/>
      <c r="IU405" s="18"/>
      <c r="IV405" s="18"/>
      <c r="IW405" s="18"/>
      <c r="IX405" s="18"/>
      <c r="IY405" s="18"/>
      <c r="IZ405" s="18"/>
      <c r="JA405" s="18"/>
      <c r="JB405" s="18"/>
      <c r="JC405" s="18"/>
      <c r="JD405" s="18"/>
      <c r="JE405" s="18"/>
      <c r="JF405" s="18"/>
    </row>
    <row r="406" spans="36:266" x14ac:dyDescent="0.3">
      <c r="AJ406" s="24"/>
      <c r="AK406" s="24"/>
      <c r="AL406" s="20"/>
      <c r="AM406" s="23"/>
      <c r="AN406" s="18"/>
      <c r="AO406" s="24"/>
      <c r="AW406" s="71"/>
      <c r="AX406" s="71"/>
      <c r="AY406" s="71"/>
      <c r="BB406" s="25"/>
      <c r="BC406" s="21"/>
      <c r="BG406" s="18"/>
      <c r="BN406" s="22"/>
      <c r="BO406" s="22"/>
      <c r="BP406" s="22"/>
      <c r="BQ406" s="22"/>
      <c r="BR406" s="15"/>
      <c r="CF406" s="15"/>
      <c r="CL406" s="22"/>
      <c r="CM406" s="15"/>
      <c r="CR406" s="22"/>
      <c r="CT406" s="15"/>
      <c r="CW406" s="22"/>
      <c r="DA406" s="15"/>
      <c r="DH406" s="15"/>
      <c r="DJ406" s="22"/>
      <c r="DO406" s="15"/>
      <c r="DV406" s="15"/>
      <c r="EC406" s="15"/>
      <c r="EJ406" s="15"/>
      <c r="EQ406" s="15"/>
      <c r="EX406" s="15"/>
      <c r="FE406" s="15"/>
      <c r="FL406" s="15"/>
      <c r="FS406" s="15"/>
      <c r="FZ406" s="15"/>
      <c r="GG406" s="15"/>
      <c r="GN406" s="15"/>
      <c r="GP406" s="22"/>
      <c r="GQ406" s="22"/>
      <c r="GR406" s="22"/>
      <c r="GS406" s="22"/>
      <c r="GT406" s="22"/>
      <c r="GU406" s="15"/>
      <c r="GV406" s="22"/>
      <c r="GW406" s="22"/>
      <c r="GX406" s="22"/>
      <c r="GY406" s="18"/>
      <c r="GZ406" s="18"/>
      <c r="HA406" s="18"/>
      <c r="HB406" s="18"/>
      <c r="HC406" s="18"/>
      <c r="HD406" s="18"/>
      <c r="HE406" s="18"/>
      <c r="HF406" s="18"/>
      <c r="HG406" s="18"/>
      <c r="HH406" s="18"/>
      <c r="HI406" s="18"/>
      <c r="HJ406" s="18"/>
      <c r="HK406" s="18"/>
      <c r="HL406" s="18"/>
      <c r="HM406" s="18"/>
      <c r="HN406" s="18"/>
      <c r="HO406" s="18"/>
      <c r="HP406" s="18"/>
      <c r="HQ406" s="18"/>
      <c r="HR406" s="18"/>
      <c r="HS406" s="18"/>
      <c r="HT406" s="18"/>
      <c r="HU406" s="18"/>
      <c r="HV406" s="18"/>
      <c r="HW406" s="18"/>
      <c r="HX406" s="18"/>
      <c r="HY406" s="18"/>
      <c r="HZ406" s="18"/>
      <c r="IA406" s="18"/>
      <c r="IB406" s="18"/>
      <c r="IC406" s="18"/>
      <c r="ID406" s="18"/>
      <c r="IE406" s="18"/>
      <c r="IF406" s="18"/>
      <c r="IG406" s="18"/>
      <c r="IH406" s="18"/>
      <c r="II406" s="18"/>
      <c r="IJ406" s="18"/>
      <c r="IK406" s="18"/>
      <c r="IL406" s="18"/>
      <c r="IM406" s="18"/>
      <c r="IN406" s="18"/>
      <c r="IO406" s="18"/>
      <c r="IP406" s="18"/>
      <c r="IQ406" s="18"/>
      <c r="IR406" s="18"/>
      <c r="IS406" s="18"/>
      <c r="IT406" s="18"/>
      <c r="IU406" s="18"/>
      <c r="IV406" s="18"/>
      <c r="IW406" s="18"/>
      <c r="IX406" s="18"/>
      <c r="IY406" s="18"/>
      <c r="IZ406" s="18"/>
      <c r="JA406" s="18"/>
      <c r="JB406" s="18"/>
      <c r="JC406" s="18"/>
      <c r="JD406" s="18"/>
      <c r="JE406" s="18"/>
      <c r="JF406" s="18"/>
    </row>
    <row r="407" spans="36:266" x14ac:dyDescent="0.3">
      <c r="AJ407" s="24"/>
      <c r="AK407" s="24"/>
      <c r="AL407" s="20"/>
      <c r="AM407" s="23"/>
      <c r="AN407" s="18"/>
      <c r="AO407" s="24"/>
      <c r="AW407" s="71"/>
      <c r="AX407" s="71"/>
      <c r="AY407" s="71"/>
      <c r="BB407" s="25"/>
      <c r="BC407" s="21"/>
      <c r="BG407" s="18"/>
      <c r="BN407" s="22"/>
      <c r="BO407" s="22"/>
      <c r="BP407" s="22"/>
      <c r="BQ407" s="22"/>
      <c r="BR407" s="15"/>
      <c r="CF407" s="15"/>
      <c r="CL407" s="22"/>
      <c r="CM407" s="15"/>
      <c r="CR407" s="22"/>
      <c r="CT407" s="15"/>
      <c r="CW407" s="22"/>
      <c r="DA407" s="15"/>
      <c r="DH407" s="15"/>
      <c r="DJ407" s="22"/>
      <c r="DO407" s="15"/>
      <c r="DV407" s="15"/>
      <c r="EC407" s="15"/>
      <c r="EJ407" s="15"/>
      <c r="EQ407" s="15"/>
      <c r="EX407" s="15"/>
      <c r="FE407" s="15"/>
      <c r="FL407" s="15"/>
      <c r="FS407" s="15"/>
      <c r="FZ407" s="15"/>
      <c r="GG407" s="15"/>
      <c r="GN407" s="15"/>
      <c r="GP407" s="22"/>
      <c r="GQ407" s="22"/>
      <c r="GR407" s="22"/>
      <c r="GS407" s="22"/>
      <c r="GT407" s="22"/>
      <c r="GU407" s="15"/>
      <c r="GV407" s="22"/>
      <c r="GW407" s="22"/>
      <c r="GX407" s="22"/>
      <c r="GY407" s="18"/>
      <c r="GZ407" s="18"/>
      <c r="HA407" s="18"/>
      <c r="HB407" s="18"/>
      <c r="HC407" s="18"/>
      <c r="HD407" s="18"/>
      <c r="HE407" s="18"/>
      <c r="HF407" s="18"/>
      <c r="HG407" s="18"/>
      <c r="HH407" s="18"/>
      <c r="HI407" s="18"/>
      <c r="HJ407" s="18"/>
      <c r="HK407" s="18"/>
      <c r="HL407" s="18"/>
      <c r="HM407" s="18"/>
      <c r="HN407" s="18"/>
      <c r="HO407" s="18"/>
      <c r="HP407" s="18"/>
      <c r="HQ407" s="18"/>
      <c r="HR407" s="18"/>
      <c r="HS407" s="18"/>
      <c r="HT407" s="18"/>
      <c r="HU407" s="18"/>
      <c r="HV407" s="18"/>
      <c r="HW407" s="18"/>
      <c r="HX407" s="18"/>
      <c r="HY407" s="18"/>
      <c r="HZ407" s="18"/>
      <c r="IA407" s="18"/>
      <c r="IB407" s="18"/>
      <c r="IC407" s="18"/>
      <c r="ID407" s="18"/>
      <c r="IE407" s="18"/>
      <c r="IF407" s="18"/>
      <c r="IG407" s="18"/>
      <c r="IH407" s="18"/>
      <c r="II407" s="18"/>
      <c r="IJ407" s="18"/>
      <c r="IK407" s="18"/>
      <c r="IL407" s="18"/>
      <c r="IM407" s="18"/>
      <c r="IN407" s="18"/>
      <c r="IO407" s="18"/>
      <c r="IP407" s="18"/>
      <c r="IQ407" s="18"/>
      <c r="IR407" s="18"/>
      <c r="IS407" s="18"/>
      <c r="IT407" s="18"/>
      <c r="IU407" s="18"/>
      <c r="IV407" s="18"/>
      <c r="IW407" s="18"/>
      <c r="IX407" s="18"/>
      <c r="IY407" s="18"/>
      <c r="IZ407" s="18"/>
      <c r="JA407" s="18"/>
      <c r="JB407" s="18"/>
      <c r="JC407" s="18"/>
      <c r="JD407" s="18"/>
      <c r="JE407" s="18"/>
      <c r="JF407" s="18"/>
    </row>
    <row r="408" spans="36:266" x14ac:dyDescent="0.3">
      <c r="AJ408" s="24"/>
      <c r="AK408" s="24"/>
      <c r="AL408" s="20"/>
      <c r="AM408" s="23"/>
      <c r="AN408" s="18"/>
      <c r="AO408" s="24"/>
      <c r="AW408" s="71"/>
      <c r="AX408" s="71"/>
      <c r="AY408" s="71"/>
      <c r="BB408" s="25"/>
      <c r="BC408" s="21"/>
      <c r="BG408" s="18"/>
      <c r="BN408" s="22"/>
      <c r="BO408" s="22"/>
      <c r="BP408" s="22"/>
      <c r="BQ408" s="22"/>
      <c r="BR408" s="15"/>
      <c r="CF408" s="15"/>
      <c r="CL408" s="22"/>
      <c r="CM408" s="15"/>
      <c r="CR408" s="22"/>
      <c r="CT408" s="15"/>
      <c r="CW408" s="22"/>
      <c r="DA408" s="15"/>
      <c r="DH408" s="15"/>
      <c r="DJ408" s="22"/>
      <c r="DO408" s="15"/>
      <c r="DV408" s="15"/>
      <c r="EC408" s="15"/>
      <c r="EJ408" s="15"/>
      <c r="EQ408" s="15"/>
      <c r="EX408" s="15"/>
      <c r="FE408" s="15"/>
      <c r="FL408" s="15"/>
      <c r="FS408" s="15"/>
      <c r="FZ408" s="15"/>
      <c r="GG408" s="15"/>
      <c r="GN408" s="15"/>
      <c r="GP408" s="22"/>
      <c r="GQ408" s="22"/>
      <c r="GR408" s="22"/>
      <c r="GS408" s="22"/>
      <c r="GT408" s="22"/>
      <c r="GU408" s="15"/>
      <c r="GV408" s="22"/>
      <c r="GW408" s="22"/>
      <c r="GX408" s="22"/>
      <c r="GY408" s="18"/>
      <c r="GZ408" s="18"/>
      <c r="HA408" s="18"/>
      <c r="HB408" s="18"/>
      <c r="HC408" s="18"/>
      <c r="HD408" s="18"/>
      <c r="HE408" s="18"/>
      <c r="HF408" s="18"/>
      <c r="HG408" s="18"/>
      <c r="HH408" s="18"/>
      <c r="HI408" s="18"/>
      <c r="HJ408" s="18"/>
      <c r="HK408" s="18"/>
      <c r="HL408" s="18"/>
      <c r="HM408" s="18"/>
      <c r="HN408" s="18"/>
      <c r="HO408" s="18"/>
      <c r="HP408" s="18"/>
      <c r="HQ408" s="18"/>
      <c r="HR408" s="18"/>
      <c r="HS408" s="18"/>
      <c r="HT408" s="18"/>
      <c r="HU408" s="18"/>
      <c r="HV408" s="18"/>
      <c r="HW408" s="18"/>
      <c r="HX408" s="18"/>
      <c r="HY408" s="18"/>
      <c r="HZ408" s="18"/>
      <c r="IA408" s="18"/>
      <c r="IB408" s="18"/>
      <c r="IC408" s="18"/>
      <c r="ID408" s="18"/>
      <c r="IE408" s="18"/>
      <c r="IF408" s="18"/>
      <c r="IG408" s="18"/>
      <c r="IH408" s="18"/>
      <c r="II408" s="18"/>
      <c r="IJ408" s="18"/>
      <c r="IK408" s="18"/>
      <c r="IL408" s="18"/>
      <c r="IM408" s="18"/>
      <c r="IN408" s="18"/>
      <c r="IO408" s="18"/>
      <c r="IP408" s="18"/>
      <c r="IQ408" s="18"/>
      <c r="IR408" s="18"/>
      <c r="IS408" s="18"/>
      <c r="IT408" s="18"/>
      <c r="IU408" s="18"/>
      <c r="IV408" s="18"/>
      <c r="IW408" s="18"/>
      <c r="IX408" s="18"/>
      <c r="IY408" s="18"/>
      <c r="IZ408" s="18"/>
      <c r="JA408" s="18"/>
      <c r="JB408" s="18"/>
      <c r="JC408" s="18"/>
      <c r="JD408" s="18"/>
      <c r="JE408" s="18"/>
      <c r="JF408" s="18"/>
    </row>
    <row r="409" spans="36:266" x14ac:dyDescent="0.3">
      <c r="AJ409" s="24"/>
      <c r="AK409" s="24"/>
      <c r="AL409" s="20"/>
      <c r="AM409" s="23"/>
      <c r="AN409" s="18"/>
      <c r="AO409" s="24"/>
      <c r="AW409" s="71"/>
      <c r="AX409" s="71"/>
      <c r="AY409" s="71"/>
      <c r="BB409" s="25"/>
      <c r="BC409" s="21"/>
      <c r="BG409" s="18"/>
      <c r="BN409" s="22"/>
      <c r="BO409" s="22"/>
      <c r="BP409" s="22"/>
      <c r="BQ409" s="22"/>
      <c r="BR409" s="15"/>
      <c r="CF409" s="15"/>
      <c r="CL409" s="22"/>
      <c r="CM409" s="15"/>
      <c r="CR409" s="22"/>
      <c r="CT409" s="15"/>
      <c r="CW409" s="22"/>
      <c r="DA409" s="15"/>
      <c r="DH409" s="15"/>
      <c r="DJ409" s="22"/>
      <c r="DO409" s="15"/>
      <c r="DV409" s="15"/>
      <c r="EC409" s="15"/>
      <c r="EJ409" s="15"/>
      <c r="EQ409" s="15"/>
      <c r="EX409" s="15"/>
      <c r="FE409" s="15"/>
      <c r="FL409" s="15"/>
      <c r="FS409" s="15"/>
      <c r="FZ409" s="15"/>
      <c r="GG409" s="15"/>
      <c r="GN409" s="15"/>
      <c r="GP409" s="22"/>
      <c r="GQ409" s="22"/>
      <c r="GR409" s="22"/>
      <c r="GS409" s="22"/>
      <c r="GT409" s="22"/>
      <c r="GU409" s="15"/>
      <c r="GV409" s="22"/>
      <c r="GW409" s="22"/>
      <c r="GX409" s="22"/>
      <c r="GY409" s="18"/>
      <c r="GZ409" s="18"/>
      <c r="HA409" s="18"/>
      <c r="HB409" s="18"/>
      <c r="HC409" s="18"/>
      <c r="HD409" s="18"/>
      <c r="HE409" s="18"/>
      <c r="HF409" s="18"/>
      <c r="HG409" s="18"/>
      <c r="HH409" s="18"/>
      <c r="HI409" s="18"/>
      <c r="HJ409" s="18"/>
      <c r="HK409" s="18"/>
      <c r="HL409" s="18"/>
      <c r="HM409" s="18"/>
      <c r="HN409" s="18"/>
      <c r="HO409" s="18"/>
      <c r="HP409" s="18"/>
      <c r="HQ409" s="18"/>
      <c r="HR409" s="18"/>
      <c r="HS409" s="18"/>
      <c r="HT409" s="18"/>
      <c r="HU409" s="18"/>
      <c r="HV409" s="18"/>
      <c r="HW409" s="18"/>
      <c r="HX409" s="18"/>
      <c r="HY409" s="18"/>
      <c r="HZ409" s="18"/>
      <c r="IA409" s="18"/>
      <c r="IB409" s="18"/>
      <c r="IC409" s="18"/>
      <c r="ID409" s="18"/>
      <c r="IE409" s="18"/>
      <c r="IF409" s="18"/>
      <c r="IG409" s="18"/>
      <c r="IH409" s="18"/>
      <c r="II409" s="18"/>
      <c r="IJ409" s="18"/>
      <c r="IK409" s="18"/>
      <c r="IL409" s="18"/>
      <c r="IM409" s="18"/>
      <c r="IN409" s="18"/>
      <c r="IO409" s="18"/>
      <c r="IP409" s="18"/>
      <c r="IQ409" s="18"/>
      <c r="IR409" s="18"/>
      <c r="IS409" s="18"/>
      <c r="IT409" s="18"/>
      <c r="IU409" s="18"/>
      <c r="IV409" s="18"/>
      <c r="IW409" s="18"/>
      <c r="IX409" s="18"/>
      <c r="IY409" s="18"/>
      <c r="IZ409" s="18"/>
      <c r="JA409" s="18"/>
      <c r="JB409" s="18"/>
      <c r="JC409" s="18"/>
      <c r="JD409" s="18"/>
      <c r="JE409" s="18"/>
      <c r="JF409" s="18"/>
    </row>
    <row r="410" spans="36:266" x14ac:dyDescent="0.3">
      <c r="AJ410" s="24"/>
      <c r="AK410" s="24"/>
      <c r="AL410" s="20"/>
      <c r="AM410" s="23"/>
      <c r="AN410" s="18"/>
      <c r="AO410" s="24"/>
      <c r="AW410" s="71"/>
      <c r="AX410" s="71"/>
      <c r="AY410" s="71"/>
      <c r="BB410" s="25"/>
      <c r="BC410" s="21"/>
      <c r="BG410" s="18"/>
      <c r="BN410" s="22"/>
      <c r="BO410" s="22"/>
      <c r="BP410" s="22"/>
      <c r="BQ410" s="22"/>
      <c r="BR410" s="15"/>
      <c r="CF410" s="15"/>
      <c r="CL410" s="22"/>
      <c r="CM410" s="15"/>
      <c r="CR410" s="22"/>
      <c r="CT410" s="15"/>
      <c r="CW410" s="22"/>
      <c r="DA410" s="15"/>
      <c r="DH410" s="15"/>
      <c r="DJ410" s="22"/>
      <c r="DO410" s="15"/>
      <c r="DV410" s="15"/>
      <c r="EC410" s="15"/>
      <c r="EJ410" s="15"/>
      <c r="EQ410" s="15"/>
      <c r="EX410" s="15"/>
      <c r="FE410" s="15"/>
      <c r="FL410" s="15"/>
      <c r="FS410" s="15"/>
      <c r="FZ410" s="15"/>
      <c r="GG410" s="15"/>
      <c r="GN410" s="15"/>
      <c r="GP410" s="22"/>
      <c r="GQ410" s="22"/>
      <c r="GR410" s="22"/>
      <c r="GS410" s="22"/>
      <c r="GT410" s="22"/>
      <c r="GU410" s="15"/>
      <c r="GV410" s="22"/>
      <c r="GW410" s="22"/>
      <c r="GX410" s="22"/>
      <c r="GY410" s="18"/>
      <c r="GZ410" s="18"/>
      <c r="HA410" s="18"/>
      <c r="HB410" s="18"/>
      <c r="HC410" s="18"/>
      <c r="HD410" s="18"/>
      <c r="HE410" s="18"/>
      <c r="HF410" s="18"/>
      <c r="HG410" s="18"/>
      <c r="HH410" s="18"/>
      <c r="HI410" s="18"/>
      <c r="HJ410" s="18"/>
      <c r="HK410" s="18"/>
      <c r="HL410" s="18"/>
      <c r="HM410" s="18"/>
      <c r="HN410" s="18"/>
      <c r="HO410" s="18"/>
      <c r="HP410" s="18"/>
      <c r="HQ410" s="18"/>
      <c r="HR410" s="18"/>
      <c r="HS410" s="18"/>
      <c r="HT410" s="18"/>
      <c r="HU410" s="18"/>
      <c r="HV410" s="18"/>
      <c r="HW410" s="18"/>
      <c r="HX410" s="18"/>
      <c r="HY410" s="18"/>
      <c r="HZ410" s="18"/>
      <c r="IA410" s="18"/>
      <c r="IB410" s="18"/>
      <c r="IC410" s="18"/>
      <c r="ID410" s="18"/>
      <c r="IE410" s="18"/>
      <c r="IF410" s="18"/>
      <c r="IG410" s="18"/>
      <c r="IH410" s="18"/>
      <c r="II410" s="18"/>
      <c r="IJ410" s="18"/>
      <c r="IK410" s="18"/>
      <c r="IL410" s="18"/>
      <c r="IM410" s="18"/>
      <c r="IN410" s="18"/>
      <c r="IO410" s="18"/>
      <c r="IP410" s="18"/>
      <c r="IQ410" s="18"/>
      <c r="IR410" s="18"/>
      <c r="IS410" s="18"/>
      <c r="IT410" s="18"/>
      <c r="IU410" s="18"/>
      <c r="IV410" s="18"/>
      <c r="IW410" s="18"/>
      <c r="IX410" s="18"/>
      <c r="IY410" s="18"/>
      <c r="IZ410" s="18"/>
      <c r="JA410" s="18"/>
      <c r="JB410" s="18"/>
      <c r="JC410" s="18"/>
      <c r="JD410" s="18"/>
      <c r="JE410" s="18"/>
      <c r="JF410" s="18"/>
    </row>
    <row r="411" spans="36:266" x14ac:dyDescent="0.3">
      <c r="AJ411" s="24"/>
      <c r="AK411" s="24"/>
      <c r="AL411" s="20"/>
      <c r="AM411" s="23"/>
      <c r="AN411" s="18"/>
      <c r="AO411" s="24"/>
      <c r="AW411" s="71"/>
      <c r="AX411" s="71"/>
      <c r="AY411" s="71"/>
      <c r="BB411" s="25"/>
      <c r="BC411" s="21"/>
      <c r="BG411" s="18"/>
      <c r="BN411" s="22"/>
      <c r="BO411" s="22"/>
      <c r="BP411" s="22"/>
      <c r="BQ411" s="22"/>
      <c r="BR411" s="15"/>
      <c r="CF411" s="15"/>
      <c r="CL411" s="22"/>
      <c r="CM411" s="15"/>
      <c r="CR411" s="22"/>
      <c r="CT411" s="15"/>
      <c r="CW411" s="22"/>
      <c r="DA411" s="15"/>
      <c r="DH411" s="15"/>
      <c r="DJ411" s="22"/>
      <c r="DO411" s="15"/>
      <c r="DV411" s="15"/>
      <c r="EC411" s="15"/>
      <c r="EJ411" s="15"/>
      <c r="EQ411" s="15"/>
      <c r="EX411" s="15"/>
      <c r="FE411" s="15"/>
      <c r="FL411" s="15"/>
      <c r="FS411" s="15"/>
      <c r="FZ411" s="15"/>
      <c r="GG411" s="15"/>
      <c r="GN411" s="15"/>
      <c r="GP411" s="22"/>
      <c r="GQ411" s="22"/>
      <c r="GR411" s="22"/>
      <c r="GS411" s="22"/>
      <c r="GT411" s="22"/>
      <c r="GU411" s="15"/>
      <c r="GV411" s="22"/>
      <c r="GW411" s="22"/>
      <c r="GX411" s="22"/>
      <c r="GY411" s="18"/>
      <c r="GZ411" s="18"/>
      <c r="HA411" s="18"/>
      <c r="HB411" s="18"/>
      <c r="HC411" s="18"/>
      <c r="HD411" s="18"/>
      <c r="HE411" s="18"/>
      <c r="HF411" s="18"/>
      <c r="HG411" s="18"/>
      <c r="HH411" s="18"/>
      <c r="HI411" s="18"/>
      <c r="HJ411" s="18"/>
      <c r="HK411" s="18"/>
      <c r="HL411" s="18"/>
      <c r="HM411" s="18"/>
      <c r="HN411" s="18"/>
      <c r="HO411" s="18"/>
      <c r="HP411" s="18"/>
      <c r="HQ411" s="18"/>
      <c r="HR411" s="18"/>
      <c r="HS411" s="18"/>
      <c r="HT411" s="18"/>
      <c r="HU411" s="18"/>
      <c r="HV411" s="18"/>
      <c r="HW411" s="18"/>
      <c r="HX411" s="18"/>
      <c r="HY411" s="18"/>
      <c r="HZ411" s="18"/>
      <c r="IA411" s="18"/>
      <c r="IB411" s="18"/>
      <c r="IC411" s="18"/>
      <c r="ID411" s="18"/>
      <c r="IE411" s="18"/>
      <c r="IF411" s="18"/>
      <c r="IG411" s="18"/>
      <c r="IH411" s="18"/>
      <c r="II411" s="18"/>
      <c r="IJ411" s="18"/>
      <c r="IK411" s="18"/>
      <c r="IL411" s="18"/>
      <c r="IM411" s="18"/>
      <c r="IN411" s="18"/>
      <c r="IO411" s="18"/>
      <c r="IP411" s="18"/>
      <c r="IQ411" s="18"/>
      <c r="IR411" s="18"/>
      <c r="IS411" s="18"/>
      <c r="IT411" s="18"/>
      <c r="IU411" s="18"/>
      <c r="IV411" s="18"/>
      <c r="IW411" s="18"/>
      <c r="IX411" s="18"/>
      <c r="IY411" s="18"/>
      <c r="IZ411" s="18"/>
      <c r="JA411" s="18"/>
      <c r="JB411" s="18"/>
      <c r="JC411" s="18"/>
      <c r="JD411" s="18"/>
      <c r="JE411" s="18"/>
      <c r="JF411" s="18"/>
    </row>
    <row r="412" spans="36:266" x14ac:dyDescent="0.3">
      <c r="AJ412" s="24"/>
      <c r="AK412" s="24"/>
      <c r="AL412" s="20"/>
      <c r="AM412" s="23"/>
      <c r="AN412" s="18"/>
      <c r="AO412" s="24"/>
      <c r="AW412" s="71"/>
      <c r="AX412" s="71"/>
      <c r="AY412" s="71"/>
      <c r="BB412" s="25"/>
      <c r="BC412" s="21"/>
      <c r="BG412" s="18"/>
      <c r="BN412" s="22"/>
      <c r="BO412" s="22"/>
      <c r="BP412" s="22"/>
      <c r="BQ412" s="22"/>
      <c r="BR412" s="15"/>
      <c r="CF412" s="15"/>
      <c r="CL412" s="22"/>
      <c r="CM412" s="15"/>
      <c r="CR412" s="22"/>
      <c r="CT412" s="15"/>
      <c r="CW412" s="22"/>
      <c r="DA412" s="15"/>
      <c r="DH412" s="15"/>
      <c r="DJ412" s="22"/>
      <c r="DO412" s="15"/>
      <c r="DV412" s="15"/>
      <c r="EC412" s="15"/>
      <c r="EJ412" s="15"/>
      <c r="EQ412" s="15"/>
      <c r="EX412" s="15"/>
      <c r="FE412" s="15"/>
      <c r="FL412" s="15"/>
      <c r="FS412" s="15"/>
      <c r="FZ412" s="15"/>
      <c r="GG412" s="15"/>
      <c r="GN412" s="15"/>
      <c r="GP412" s="22"/>
      <c r="GQ412" s="22"/>
      <c r="GR412" s="22"/>
      <c r="GS412" s="22"/>
      <c r="GT412" s="22"/>
      <c r="GU412" s="15"/>
      <c r="GV412" s="22"/>
      <c r="GW412" s="22"/>
      <c r="GX412" s="22"/>
      <c r="GY412" s="18"/>
      <c r="GZ412" s="18"/>
      <c r="HA412" s="18"/>
      <c r="HB412" s="18"/>
      <c r="HC412" s="18"/>
      <c r="HD412" s="18"/>
      <c r="HE412" s="18"/>
      <c r="HF412" s="18"/>
      <c r="HG412" s="18"/>
      <c r="HH412" s="18"/>
      <c r="HI412" s="18"/>
      <c r="HJ412" s="18"/>
      <c r="HK412" s="18"/>
      <c r="HL412" s="18"/>
      <c r="HM412" s="18"/>
      <c r="HN412" s="18"/>
      <c r="HO412" s="18"/>
      <c r="HP412" s="18"/>
      <c r="HQ412" s="18"/>
      <c r="HR412" s="18"/>
      <c r="HS412" s="18"/>
      <c r="HT412" s="18"/>
      <c r="HU412" s="18"/>
      <c r="HV412" s="18"/>
      <c r="HW412" s="18"/>
      <c r="HX412" s="18"/>
      <c r="HY412" s="18"/>
      <c r="HZ412" s="18"/>
      <c r="IA412" s="18"/>
      <c r="IB412" s="18"/>
      <c r="IC412" s="18"/>
      <c r="ID412" s="18"/>
      <c r="IE412" s="18"/>
      <c r="IF412" s="18"/>
      <c r="IG412" s="18"/>
      <c r="IH412" s="18"/>
      <c r="II412" s="18"/>
      <c r="IJ412" s="18"/>
      <c r="IK412" s="18"/>
      <c r="IL412" s="18"/>
      <c r="IM412" s="18"/>
      <c r="IN412" s="18"/>
      <c r="IO412" s="18"/>
      <c r="IP412" s="18"/>
      <c r="IQ412" s="18"/>
      <c r="IR412" s="18"/>
      <c r="IS412" s="18"/>
      <c r="IT412" s="18"/>
      <c r="IU412" s="18"/>
      <c r="IV412" s="18"/>
      <c r="IW412" s="18"/>
      <c r="IX412" s="18"/>
      <c r="IY412" s="18"/>
      <c r="IZ412" s="18"/>
      <c r="JA412" s="18"/>
      <c r="JB412" s="18"/>
      <c r="JC412" s="18"/>
      <c r="JD412" s="18"/>
      <c r="JE412" s="18"/>
      <c r="JF412" s="18"/>
    </row>
    <row r="413" spans="36:266" x14ac:dyDescent="0.3">
      <c r="AJ413" s="24"/>
      <c r="AK413" s="24"/>
      <c r="AL413" s="20"/>
      <c r="AM413" s="23"/>
      <c r="AN413" s="18"/>
      <c r="AO413" s="24"/>
      <c r="AW413" s="71"/>
      <c r="AX413" s="71"/>
      <c r="AY413" s="71"/>
      <c r="BB413" s="25"/>
      <c r="BC413" s="21"/>
      <c r="BG413" s="18"/>
      <c r="BN413" s="22"/>
      <c r="BO413" s="22"/>
      <c r="BP413" s="22"/>
      <c r="BQ413" s="22"/>
      <c r="BR413" s="15"/>
      <c r="CF413" s="15"/>
      <c r="CL413" s="22"/>
      <c r="CM413" s="15"/>
      <c r="CR413" s="22"/>
      <c r="CT413" s="15"/>
      <c r="CW413" s="22"/>
      <c r="DA413" s="15"/>
      <c r="DH413" s="15"/>
      <c r="DJ413" s="22"/>
      <c r="DO413" s="15"/>
      <c r="DV413" s="15"/>
      <c r="EC413" s="15"/>
      <c r="EJ413" s="15"/>
      <c r="EQ413" s="15"/>
      <c r="EX413" s="15"/>
      <c r="FE413" s="15"/>
      <c r="FL413" s="15"/>
      <c r="FS413" s="15"/>
      <c r="FZ413" s="15"/>
      <c r="GG413" s="15"/>
      <c r="GN413" s="15"/>
      <c r="GP413" s="22"/>
      <c r="GQ413" s="22"/>
      <c r="GR413" s="22"/>
      <c r="GS413" s="22"/>
      <c r="GT413" s="22"/>
      <c r="GU413" s="15"/>
      <c r="GV413" s="22"/>
      <c r="GW413" s="22"/>
      <c r="GX413" s="22"/>
      <c r="GY413" s="18"/>
      <c r="GZ413" s="18"/>
      <c r="HA413" s="18"/>
      <c r="HB413" s="18"/>
      <c r="HC413" s="18"/>
      <c r="HD413" s="18"/>
      <c r="HE413" s="18"/>
      <c r="HF413" s="18"/>
      <c r="HG413" s="18"/>
      <c r="HH413" s="18"/>
      <c r="HI413" s="18"/>
      <c r="HJ413" s="18"/>
      <c r="HK413" s="18"/>
      <c r="HL413" s="18"/>
      <c r="HM413" s="18"/>
      <c r="HN413" s="18"/>
      <c r="HO413" s="18"/>
      <c r="HP413" s="18"/>
      <c r="HQ413" s="18"/>
      <c r="HR413" s="18"/>
      <c r="HS413" s="18"/>
      <c r="HT413" s="18"/>
      <c r="HU413" s="18"/>
      <c r="HV413" s="18"/>
      <c r="HW413" s="18"/>
      <c r="HX413" s="18"/>
      <c r="HY413" s="18"/>
      <c r="HZ413" s="18"/>
      <c r="IA413" s="18"/>
      <c r="IB413" s="18"/>
      <c r="IC413" s="18"/>
      <c r="ID413" s="18"/>
      <c r="IE413" s="18"/>
      <c r="IF413" s="18"/>
      <c r="IG413" s="18"/>
      <c r="IH413" s="18"/>
      <c r="II413" s="18"/>
      <c r="IJ413" s="18"/>
      <c r="IK413" s="18"/>
      <c r="IL413" s="18"/>
      <c r="IM413" s="18"/>
      <c r="IN413" s="18"/>
      <c r="IO413" s="18"/>
      <c r="IP413" s="18"/>
      <c r="IQ413" s="18"/>
      <c r="IR413" s="18"/>
      <c r="IS413" s="18"/>
      <c r="IT413" s="18"/>
      <c r="IU413" s="18"/>
      <c r="IV413" s="18"/>
      <c r="IW413" s="18"/>
      <c r="IX413" s="18"/>
      <c r="IY413" s="18"/>
      <c r="IZ413" s="18"/>
      <c r="JA413" s="18"/>
      <c r="JB413" s="18"/>
      <c r="JC413" s="18"/>
      <c r="JD413" s="18"/>
      <c r="JE413" s="18"/>
      <c r="JF413" s="18"/>
    </row>
    <row r="414" spans="36:266" x14ac:dyDescent="0.3">
      <c r="AJ414" s="24"/>
      <c r="AK414" s="24"/>
      <c r="AL414" s="20"/>
      <c r="AM414" s="23"/>
      <c r="AN414" s="18"/>
      <c r="AO414" s="24"/>
      <c r="AW414" s="71"/>
      <c r="AX414" s="71"/>
      <c r="AY414" s="71"/>
      <c r="BB414" s="25"/>
      <c r="BC414" s="21"/>
      <c r="BG414" s="18"/>
      <c r="BN414" s="22"/>
      <c r="BO414" s="22"/>
      <c r="BP414" s="22"/>
      <c r="BQ414" s="22"/>
      <c r="BR414" s="15"/>
      <c r="CF414" s="15"/>
      <c r="CL414" s="22"/>
      <c r="CM414" s="15"/>
      <c r="CR414" s="22"/>
      <c r="CT414" s="15"/>
      <c r="CW414" s="22"/>
      <c r="DA414" s="15"/>
      <c r="DH414" s="15"/>
      <c r="DJ414" s="22"/>
      <c r="DO414" s="15"/>
      <c r="DV414" s="15"/>
      <c r="EC414" s="15"/>
      <c r="EJ414" s="15"/>
      <c r="EQ414" s="15"/>
      <c r="EX414" s="15"/>
      <c r="FE414" s="15"/>
      <c r="FL414" s="15"/>
      <c r="FS414" s="15"/>
      <c r="FZ414" s="15"/>
      <c r="GG414" s="15"/>
      <c r="GN414" s="15"/>
      <c r="GP414" s="22"/>
      <c r="GQ414" s="22"/>
      <c r="GR414" s="22"/>
      <c r="GS414" s="22"/>
      <c r="GT414" s="22"/>
      <c r="GU414" s="15"/>
      <c r="GV414" s="22"/>
      <c r="GW414" s="22"/>
      <c r="GX414" s="22"/>
      <c r="GY414" s="18"/>
      <c r="GZ414" s="18"/>
      <c r="HA414" s="18"/>
      <c r="HB414" s="18"/>
      <c r="HC414" s="18"/>
      <c r="HD414" s="18"/>
      <c r="HE414" s="18"/>
      <c r="HF414" s="18"/>
      <c r="HG414" s="18"/>
      <c r="HH414" s="18"/>
      <c r="HI414" s="18"/>
      <c r="HJ414" s="18"/>
      <c r="HK414" s="18"/>
      <c r="HL414" s="18"/>
      <c r="HM414" s="18"/>
      <c r="HN414" s="18"/>
      <c r="HO414" s="18"/>
      <c r="HP414" s="18"/>
      <c r="HQ414" s="18"/>
      <c r="HR414" s="18"/>
      <c r="HS414" s="18"/>
      <c r="HT414" s="18"/>
      <c r="HU414" s="18"/>
      <c r="HV414" s="18"/>
      <c r="HW414" s="18"/>
      <c r="HX414" s="18"/>
      <c r="HY414" s="18"/>
      <c r="HZ414" s="18"/>
      <c r="IA414" s="18"/>
      <c r="IB414" s="18"/>
      <c r="IC414" s="18"/>
      <c r="ID414" s="18"/>
      <c r="IE414" s="18"/>
      <c r="IF414" s="18"/>
      <c r="IG414" s="18"/>
      <c r="IH414" s="18"/>
      <c r="II414" s="18"/>
      <c r="IJ414" s="18"/>
      <c r="IK414" s="18"/>
      <c r="IL414" s="18"/>
      <c r="IM414" s="18"/>
      <c r="IN414" s="18"/>
      <c r="IO414" s="18"/>
      <c r="IP414" s="18"/>
      <c r="IQ414" s="18"/>
      <c r="IR414" s="18"/>
      <c r="IS414" s="18"/>
      <c r="IT414" s="18"/>
      <c r="IU414" s="18"/>
      <c r="IV414" s="18"/>
      <c r="IW414" s="18"/>
      <c r="IX414" s="18"/>
      <c r="IY414" s="18"/>
      <c r="IZ414" s="18"/>
      <c r="JA414" s="18"/>
      <c r="JB414" s="18"/>
      <c r="JC414" s="18"/>
      <c r="JD414" s="18"/>
      <c r="JE414" s="18"/>
      <c r="JF414" s="18"/>
    </row>
    <row r="415" spans="36:266" x14ac:dyDescent="0.3">
      <c r="AJ415" s="24"/>
      <c r="AK415" s="24"/>
      <c r="AL415" s="20"/>
      <c r="AM415" s="23"/>
      <c r="AN415" s="18"/>
      <c r="AO415" s="24"/>
      <c r="AW415" s="71"/>
      <c r="AX415" s="71"/>
      <c r="AY415" s="71"/>
      <c r="BB415" s="25"/>
      <c r="BC415" s="21"/>
      <c r="BG415" s="18"/>
      <c r="BN415" s="22"/>
      <c r="BO415" s="22"/>
      <c r="BP415" s="22"/>
      <c r="BQ415" s="22"/>
      <c r="BR415" s="15"/>
      <c r="CF415" s="15"/>
      <c r="CL415" s="22"/>
      <c r="CM415" s="15"/>
      <c r="CR415" s="22"/>
      <c r="CT415" s="15"/>
      <c r="CW415" s="22"/>
      <c r="DA415" s="15"/>
      <c r="DH415" s="15"/>
      <c r="DJ415" s="22"/>
      <c r="DO415" s="15"/>
      <c r="DV415" s="15"/>
      <c r="EC415" s="15"/>
      <c r="EJ415" s="15"/>
      <c r="EQ415" s="15"/>
      <c r="EX415" s="15"/>
      <c r="FE415" s="15"/>
      <c r="FL415" s="15"/>
      <c r="FS415" s="15"/>
      <c r="FZ415" s="15"/>
      <c r="GG415" s="15"/>
      <c r="GN415" s="15"/>
      <c r="GP415" s="22"/>
      <c r="GQ415" s="22"/>
      <c r="GR415" s="22"/>
      <c r="GS415" s="22"/>
      <c r="GT415" s="22"/>
      <c r="GU415" s="15"/>
      <c r="GV415" s="22"/>
      <c r="GW415" s="22"/>
      <c r="GX415" s="22"/>
      <c r="GY415" s="18"/>
      <c r="GZ415" s="18"/>
      <c r="HA415" s="18"/>
      <c r="HB415" s="18"/>
      <c r="HC415" s="18"/>
      <c r="HD415" s="18"/>
      <c r="HE415" s="18"/>
      <c r="HF415" s="18"/>
      <c r="HG415" s="18"/>
      <c r="HH415" s="18"/>
      <c r="HI415" s="18"/>
      <c r="HJ415" s="18"/>
      <c r="HK415" s="18"/>
      <c r="HL415" s="18"/>
      <c r="HM415" s="18"/>
      <c r="HN415" s="18"/>
      <c r="HO415" s="18"/>
      <c r="HP415" s="18"/>
      <c r="HQ415" s="18"/>
      <c r="HR415" s="18"/>
      <c r="HS415" s="18"/>
      <c r="HT415" s="18"/>
      <c r="HU415" s="18"/>
      <c r="HV415" s="18"/>
      <c r="HW415" s="18"/>
      <c r="HX415" s="18"/>
      <c r="HY415" s="18"/>
      <c r="HZ415" s="18"/>
      <c r="IA415" s="18"/>
      <c r="IB415" s="18"/>
      <c r="IC415" s="18"/>
      <c r="ID415" s="18"/>
      <c r="IE415" s="18"/>
      <c r="IF415" s="18"/>
      <c r="IG415" s="18"/>
      <c r="IH415" s="18"/>
      <c r="II415" s="18"/>
      <c r="IJ415" s="18"/>
      <c r="IK415" s="18"/>
      <c r="IL415" s="18"/>
      <c r="IM415" s="18"/>
      <c r="IN415" s="18"/>
      <c r="IO415" s="18"/>
      <c r="IP415" s="18"/>
      <c r="IQ415" s="18"/>
      <c r="IR415" s="18"/>
      <c r="IS415" s="18"/>
      <c r="IT415" s="18"/>
      <c r="IU415" s="18"/>
      <c r="IV415" s="18"/>
      <c r="IW415" s="18"/>
      <c r="IX415" s="18"/>
      <c r="IY415" s="18"/>
      <c r="IZ415" s="18"/>
      <c r="JA415" s="18"/>
      <c r="JB415" s="18"/>
      <c r="JC415" s="18"/>
      <c r="JD415" s="18"/>
      <c r="JE415" s="18"/>
      <c r="JF415" s="18"/>
    </row>
    <row r="416" spans="36:266" x14ac:dyDescent="0.3">
      <c r="AJ416" s="24"/>
      <c r="AK416" s="24"/>
      <c r="AL416" s="20"/>
      <c r="AM416" s="23"/>
      <c r="AN416" s="18"/>
      <c r="AO416" s="24"/>
      <c r="AW416" s="71"/>
      <c r="AX416" s="71"/>
      <c r="AY416" s="71"/>
      <c r="BB416" s="25"/>
      <c r="BC416" s="21"/>
      <c r="BG416" s="18"/>
      <c r="BN416" s="22"/>
      <c r="BO416" s="22"/>
      <c r="BP416" s="22"/>
      <c r="BQ416" s="22"/>
      <c r="BR416" s="15"/>
      <c r="CF416" s="15"/>
      <c r="CL416" s="22"/>
      <c r="CM416" s="15"/>
      <c r="CR416" s="22"/>
      <c r="CT416" s="15"/>
      <c r="CW416" s="22"/>
      <c r="DA416" s="15"/>
      <c r="DH416" s="15"/>
      <c r="DJ416" s="22"/>
      <c r="DO416" s="15"/>
      <c r="DV416" s="15"/>
      <c r="EC416" s="15"/>
      <c r="EJ416" s="15"/>
      <c r="EQ416" s="15"/>
      <c r="EX416" s="15"/>
      <c r="FE416" s="15"/>
      <c r="FL416" s="15"/>
      <c r="FS416" s="15"/>
      <c r="FZ416" s="15"/>
      <c r="GG416" s="15"/>
      <c r="GN416" s="15"/>
      <c r="GP416" s="22"/>
      <c r="GQ416" s="22"/>
      <c r="GR416" s="22"/>
      <c r="GS416" s="22"/>
      <c r="GT416" s="22"/>
      <c r="GU416" s="15"/>
      <c r="GV416" s="22"/>
      <c r="GW416" s="22"/>
      <c r="GX416" s="22"/>
      <c r="GY416" s="18"/>
      <c r="GZ416" s="18"/>
      <c r="HA416" s="18"/>
      <c r="HB416" s="18"/>
      <c r="HC416" s="18"/>
      <c r="HD416" s="18"/>
      <c r="HE416" s="18"/>
      <c r="HF416" s="18"/>
      <c r="HG416" s="18"/>
      <c r="HH416" s="18"/>
      <c r="HI416" s="18"/>
      <c r="HJ416" s="18"/>
      <c r="HK416" s="18"/>
      <c r="HL416" s="18"/>
      <c r="HM416" s="18"/>
      <c r="HN416" s="18"/>
      <c r="HO416" s="18"/>
      <c r="HP416" s="18"/>
      <c r="HQ416" s="18"/>
      <c r="HR416" s="18"/>
      <c r="HS416" s="18"/>
      <c r="HT416" s="18"/>
      <c r="HU416" s="18"/>
      <c r="HV416" s="18"/>
      <c r="HW416" s="18"/>
      <c r="HX416" s="18"/>
      <c r="HY416" s="18"/>
      <c r="HZ416" s="18"/>
      <c r="IA416" s="18"/>
      <c r="IB416" s="18"/>
      <c r="IC416" s="18"/>
      <c r="ID416" s="18"/>
      <c r="IE416" s="18"/>
      <c r="IF416" s="18"/>
      <c r="IG416" s="18"/>
      <c r="IH416" s="18"/>
      <c r="II416" s="18"/>
      <c r="IJ416" s="18"/>
      <c r="IK416" s="18"/>
      <c r="IL416" s="18"/>
      <c r="IM416" s="18"/>
      <c r="IN416" s="18"/>
      <c r="IO416" s="18"/>
      <c r="IP416" s="18"/>
      <c r="IQ416" s="18"/>
      <c r="IR416" s="18"/>
      <c r="IS416" s="18"/>
      <c r="IT416" s="18"/>
      <c r="IU416" s="18"/>
      <c r="IV416" s="18"/>
      <c r="IW416" s="18"/>
      <c r="IX416" s="18"/>
      <c r="IY416" s="18"/>
      <c r="IZ416" s="18"/>
      <c r="JA416" s="18"/>
      <c r="JB416" s="18"/>
      <c r="JC416" s="18"/>
      <c r="JD416" s="18"/>
      <c r="JE416" s="18"/>
      <c r="JF416" s="18"/>
    </row>
    <row r="417" spans="36:266" x14ac:dyDescent="0.3">
      <c r="AJ417" s="24"/>
      <c r="AK417" s="24"/>
      <c r="AL417" s="20"/>
      <c r="AM417" s="23"/>
      <c r="AN417" s="18"/>
      <c r="AO417" s="24"/>
      <c r="AW417" s="71"/>
      <c r="AX417" s="71"/>
      <c r="AY417" s="71"/>
      <c r="BB417" s="25"/>
      <c r="BC417" s="21"/>
      <c r="BG417" s="18"/>
      <c r="BN417" s="22"/>
      <c r="BO417" s="22"/>
      <c r="BP417" s="22"/>
      <c r="BQ417" s="22"/>
      <c r="BR417" s="15"/>
      <c r="CF417" s="15"/>
      <c r="CL417" s="22"/>
      <c r="CM417" s="15"/>
      <c r="CR417" s="22"/>
      <c r="CT417" s="15"/>
      <c r="CW417" s="22"/>
      <c r="DA417" s="15"/>
      <c r="DH417" s="15"/>
      <c r="DJ417" s="22"/>
      <c r="DO417" s="15"/>
      <c r="DV417" s="15"/>
      <c r="EC417" s="15"/>
      <c r="EJ417" s="15"/>
      <c r="EQ417" s="15"/>
      <c r="EX417" s="15"/>
      <c r="FE417" s="15"/>
      <c r="FL417" s="15"/>
      <c r="FS417" s="15"/>
      <c r="FZ417" s="15"/>
      <c r="GG417" s="15"/>
      <c r="GN417" s="15"/>
      <c r="GP417" s="22"/>
      <c r="GQ417" s="22"/>
      <c r="GR417" s="22"/>
      <c r="GS417" s="22"/>
      <c r="GT417" s="22"/>
      <c r="GU417" s="15"/>
      <c r="GV417" s="22"/>
      <c r="GW417" s="22"/>
      <c r="GX417" s="22"/>
      <c r="GY417" s="18"/>
      <c r="GZ417" s="18"/>
      <c r="HA417" s="18"/>
      <c r="HB417" s="18"/>
      <c r="HC417" s="18"/>
      <c r="HD417" s="18"/>
      <c r="HE417" s="18"/>
      <c r="HF417" s="18"/>
      <c r="HG417" s="18"/>
      <c r="HH417" s="18"/>
      <c r="HI417" s="18"/>
      <c r="HJ417" s="18"/>
      <c r="HK417" s="18"/>
      <c r="HL417" s="18"/>
      <c r="HM417" s="18"/>
      <c r="HN417" s="18"/>
      <c r="HO417" s="18"/>
      <c r="HP417" s="18"/>
      <c r="HQ417" s="18"/>
      <c r="HR417" s="18"/>
      <c r="HS417" s="18"/>
      <c r="HT417" s="18"/>
      <c r="HU417" s="18"/>
      <c r="HV417" s="18"/>
      <c r="HW417" s="18"/>
      <c r="HX417" s="18"/>
      <c r="HY417" s="18"/>
      <c r="HZ417" s="18"/>
      <c r="IA417" s="18"/>
      <c r="IB417" s="18"/>
      <c r="IC417" s="18"/>
      <c r="ID417" s="18"/>
      <c r="IE417" s="18"/>
      <c r="IF417" s="18"/>
      <c r="IG417" s="18"/>
      <c r="IH417" s="18"/>
      <c r="II417" s="18"/>
      <c r="IJ417" s="18"/>
      <c r="IK417" s="18"/>
      <c r="IL417" s="18"/>
      <c r="IM417" s="18"/>
      <c r="IN417" s="18"/>
      <c r="IO417" s="18"/>
      <c r="IP417" s="18"/>
      <c r="IQ417" s="18"/>
      <c r="IR417" s="18"/>
      <c r="IS417" s="18"/>
      <c r="IT417" s="18"/>
      <c r="IU417" s="18"/>
      <c r="IV417" s="18"/>
      <c r="IW417" s="18"/>
      <c r="IX417" s="18"/>
      <c r="IY417" s="18"/>
      <c r="IZ417" s="18"/>
      <c r="JA417" s="18"/>
      <c r="JB417" s="18"/>
      <c r="JC417" s="18"/>
      <c r="JD417" s="18"/>
      <c r="JE417" s="18"/>
      <c r="JF417" s="18"/>
    </row>
    <row r="418" spans="36:266" x14ac:dyDescent="0.3">
      <c r="AJ418" s="24"/>
      <c r="AK418" s="24"/>
      <c r="AL418" s="20"/>
      <c r="AM418" s="23"/>
      <c r="AN418" s="18"/>
      <c r="AO418" s="24"/>
      <c r="AW418" s="71"/>
      <c r="AX418" s="71"/>
      <c r="AY418" s="71"/>
      <c r="BB418" s="25"/>
      <c r="BC418" s="21"/>
      <c r="BG418" s="18"/>
      <c r="BN418" s="22"/>
      <c r="BO418" s="22"/>
      <c r="BP418" s="22"/>
      <c r="BQ418" s="22"/>
      <c r="BR418" s="15"/>
      <c r="CF418" s="15"/>
      <c r="CL418" s="22"/>
      <c r="CM418" s="15"/>
      <c r="CR418" s="22"/>
      <c r="CT418" s="15"/>
      <c r="CW418" s="22"/>
      <c r="DA418" s="15"/>
      <c r="DH418" s="15"/>
      <c r="DJ418" s="22"/>
      <c r="DO418" s="15"/>
      <c r="DV418" s="15"/>
      <c r="EC418" s="15"/>
      <c r="EJ418" s="15"/>
      <c r="EQ418" s="15"/>
      <c r="EX418" s="15"/>
      <c r="FE418" s="15"/>
      <c r="FL418" s="15"/>
      <c r="FS418" s="15"/>
      <c r="FZ418" s="15"/>
      <c r="GG418" s="15"/>
      <c r="GN418" s="15"/>
      <c r="GP418" s="22"/>
      <c r="GQ418" s="22"/>
      <c r="GR418" s="22"/>
      <c r="GS418" s="22"/>
      <c r="GT418" s="22"/>
      <c r="GU418" s="15"/>
      <c r="GV418" s="22"/>
      <c r="GW418" s="22"/>
      <c r="GX418" s="22"/>
      <c r="GY418" s="18"/>
      <c r="GZ418" s="18"/>
      <c r="HA418" s="18"/>
      <c r="HB418" s="18"/>
      <c r="HC418" s="18"/>
      <c r="HD418" s="18"/>
      <c r="HE418" s="18"/>
      <c r="HF418" s="18"/>
      <c r="HG418" s="18"/>
      <c r="HH418" s="18"/>
      <c r="HI418" s="18"/>
      <c r="HJ418" s="18"/>
      <c r="HK418" s="18"/>
      <c r="HL418" s="18"/>
      <c r="HM418" s="18"/>
      <c r="HN418" s="18"/>
      <c r="HO418" s="18"/>
      <c r="HP418" s="18"/>
      <c r="HQ418" s="18"/>
      <c r="HR418" s="18"/>
      <c r="HS418" s="18"/>
      <c r="HT418" s="18"/>
      <c r="HU418" s="18"/>
      <c r="HV418" s="18"/>
      <c r="HW418" s="18"/>
      <c r="HX418" s="18"/>
      <c r="HY418" s="18"/>
      <c r="HZ418" s="18"/>
      <c r="IA418" s="18"/>
      <c r="IB418" s="18"/>
      <c r="IC418" s="18"/>
      <c r="ID418" s="18"/>
      <c r="IE418" s="18"/>
      <c r="IF418" s="18"/>
      <c r="IG418" s="18"/>
      <c r="IH418" s="18"/>
      <c r="II418" s="18"/>
      <c r="IJ418" s="18"/>
      <c r="IK418" s="18"/>
      <c r="IL418" s="18"/>
      <c r="IM418" s="18"/>
      <c r="IN418" s="18"/>
      <c r="IO418" s="18"/>
      <c r="IP418" s="18"/>
      <c r="IQ418" s="18"/>
      <c r="IR418" s="18"/>
      <c r="IS418" s="18"/>
      <c r="IT418" s="18"/>
      <c r="IU418" s="18"/>
      <c r="IV418" s="18"/>
      <c r="IW418" s="18"/>
      <c r="IX418" s="18"/>
      <c r="IY418" s="18"/>
      <c r="IZ418" s="18"/>
      <c r="JA418" s="18"/>
      <c r="JB418" s="18"/>
      <c r="JC418" s="18"/>
      <c r="JD418" s="18"/>
      <c r="JE418" s="18"/>
      <c r="JF418" s="18"/>
    </row>
    <row r="419" spans="36:266" x14ac:dyDescent="0.3">
      <c r="AJ419" s="24"/>
      <c r="AK419" s="24"/>
      <c r="AL419" s="20"/>
      <c r="AM419" s="23"/>
      <c r="AN419" s="18"/>
      <c r="AO419" s="24"/>
      <c r="AW419" s="71"/>
      <c r="AX419" s="71"/>
      <c r="AY419" s="71"/>
      <c r="BB419" s="25"/>
      <c r="BC419" s="21"/>
      <c r="BG419" s="18"/>
      <c r="BN419" s="22"/>
      <c r="BO419" s="22"/>
      <c r="BP419" s="22"/>
      <c r="BQ419" s="22"/>
      <c r="BR419" s="15"/>
      <c r="CF419" s="15"/>
      <c r="CL419" s="22"/>
      <c r="CM419" s="15"/>
      <c r="CR419" s="22"/>
      <c r="CT419" s="15"/>
      <c r="CW419" s="22"/>
      <c r="DA419" s="15"/>
      <c r="DH419" s="15"/>
      <c r="DJ419" s="22"/>
      <c r="DO419" s="15"/>
      <c r="DV419" s="15"/>
      <c r="EC419" s="15"/>
      <c r="EJ419" s="15"/>
      <c r="EQ419" s="15"/>
      <c r="EX419" s="15"/>
      <c r="FE419" s="15"/>
      <c r="FL419" s="15"/>
      <c r="FS419" s="15"/>
      <c r="FZ419" s="15"/>
      <c r="GG419" s="15"/>
      <c r="GN419" s="15"/>
      <c r="GP419" s="22"/>
      <c r="GQ419" s="22"/>
      <c r="GR419" s="22"/>
      <c r="GS419" s="22"/>
      <c r="GT419" s="22"/>
      <c r="GU419" s="15"/>
      <c r="GV419" s="22"/>
      <c r="GW419" s="22"/>
      <c r="GX419" s="22"/>
      <c r="GY419" s="18"/>
      <c r="GZ419" s="18"/>
      <c r="HA419" s="18"/>
      <c r="HB419" s="18"/>
      <c r="HC419" s="18"/>
      <c r="HD419" s="18"/>
      <c r="HE419" s="18"/>
      <c r="HF419" s="18"/>
      <c r="HG419" s="18"/>
      <c r="HH419" s="18"/>
      <c r="HI419" s="18"/>
      <c r="HJ419" s="18"/>
      <c r="HK419" s="18"/>
      <c r="HL419" s="18"/>
      <c r="HM419" s="18"/>
      <c r="HN419" s="18"/>
      <c r="HO419" s="18"/>
      <c r="HP419" s="18"/>
      <c r="HQ419" s="18"/>
      <c r="HR419" s="18"/>
      <c r="HS419" s="18"/>
      <c r="HT419" s="18"/>
      <c r="HU419" s="18"/>
      <c r="HV419" s="18"/>
      <c r="HW419" s="18"/>
      <c r="HX419" s="18"/>
      <c r="HY419" s="18"/>
      <c r="HZ419" s="18"/>
      <c r="IA419" s="18"/>
      <c r="IB419" s="18"/>
      <c r="IC419" s="18"/>
      <c r="ID419" s="18"/>
      <c r="IE419" s="18"/>
      <c r="IF419" s="18"/>
      <c r="IG419" s="18"/>
      <c r="IH419" s="18"/>
      <c r="II419" s="18"/>
      <c r="IJ419" s="18"/>
      <c r="IK419" s="18"/>
      <c r="IL419" s="18"/>
      <c r="IM419" s="18"/>
      <c r="IN419" s="18"/>
      <c r="IO419" s="18"/>
      <c r="IP419" s="18"/>
      <c r="IQ419" s="18"/>
      <c r="IR419" s="18"/>
      <c r="IS419" s="18"/>
      <c r="IT419" s="18"/>
      <c r="IU419" s="18"/>
      <c r="IV419" s="18"/>
      <c r="IW419" s="18"/>
      <c r="IX419" s="18"/>
      <c r="IY419" s="18"/>
      <c r="IZ419" s="18"/>
      <c r="JA419" s="18"/>
      <c r="JB419" s="18"/>
      <c r="JC419" s="18"/>
      <c r="JD419" s="18"/>
      <c r="JE419" s="18"/>
      <c r="JF419" s="18"/>
    </row>
    <row r="420" spans="36:266" x14ac:dyDescent="0.3">
      <c r="AJ420" s="24"/>
      <c r="AK420" s="24"/>
      <c r="AL420" s="20"/>
      <c r="AM420" s="23"/>
      <c r="AN420" s="18"/>
      <c r="AO420" s="24"/>
      <c r="AW420" s="71"/>
      <c r="AX420" s="71"/>
      <c r="AY420" s="71"/>
      <c r="BB420" s="25"/>
      <c r="BC420" s="21"/>
      <c r="BG420" s="18"/>
      <c r="BN420" s="22"/>
      <c r="BO420" s="22"/>
      <c r="BP420" s="22"/>
      <c r="BQ420" s="22"/>
      <c r="BR420" s="15"/>
      <c r="CF420" s="15"/>
      <c r="CL420" s="22"/>
      <c r="CM420" s="15"/>
      <c r="CR420" s="22"/>
      <c r="CT420" s="15"/>
      <c r="CW420" s="22"/>
      <c r="DA420" s="15"/>
      <c r="DH420" s="15"/>
      <c r="DJ420" s="22"/>
      <c r="DO420" s="15"/>
      <c r="DV420" s="15"/>
      <c r="EC420" s="15"/>
      <c r="EJ420" s="15"/>
      <c r="EQ420" s="15"/>
      <c r="EX420" s="15"/>
      <c r="FE420" s="15"/>
      <c r="FL420" s="15"/>
      <c r="FS420" s="15"/>
      <c r="FZ420" s="15"/>
      <c r="GG420" s="15"/>
      <c r="GN420" s="15"/>
      <c r="GP420" s="22"/>
      <c r="GQ420" s="22"/>
      <c r="GR420" s="22"/>
      <c r="GS420" s="22"/>
      <c r="GT420" s="22"/>
      <c r="GU420" s="15"/>
      <c r="GV420" s="22"/>
      <c r="GW420" s="22"/>
      <c r="GX420" s="22"/>
      <c r="GY420" s="18"/>
      <c r="GZ420" s="18"/>
      <c r="HA420" s="18"/>
      <c r="HB420" s="18"/>
      <c r="HC420" s="18"/>
      <c r="HD420" s="18"/>
      <c r="HE420" s="18"/>
      <c r="HF420" s="18"/>
      <c r="HG420" s="18"/>
      <c r="HH420" s="18"/>
      <c r="HI420" s="18"/>
      <c r="HJ420" s="18"/>
      <c r="HK420" s="18"/>
      <c r="HL420" s="18"/>
      <c r="HM420" s="18"/>
      <c r="HN420" s="18"/>
      <c r="HO420" s="18"/>
      <c r="HP420" s="18"/>
      <c r="HQ420" s="18"/>
      <c r="HR420" s="18"/>
      <c r="HS420" s="18"/>
      <c r="HT420" s="18"/>
      <c r="HU420" s="18"/>
      <c r="HV420" s="18"/>
      <c r="HW420" s="18"/>
      <c r="HX420" s="18"/>
      <c r="HY420" s="18"/>
      <c r="HZ420" s="18"/>
      <c r="IA420" s="18"/>
      <c r="IB420" s="18"/>
      <c r="IC420" s="18"/>
      <c r="ID420" s="18"/>
      <c r="IE420" s="18"/>
      <c r="IF420" s="18"/>
      <c r="IG420" s="18"/>
      <c r="IH420" s="18"/>
      <c r="II420" s="18"/>
      <c r="IJ420" s="18"/>
      <c r="IK420" s="18"/>
      <c r="IL420" s="18"/>
      <c r="IM420" s="18"/>
      <c r="IN420" s="18"/>
      <c r="IO420" s="18"/>
      <c r="IP420" s="18"/>
      <c r="IQ420" s="18"/>
      <c r="IR420" s="18"/>
      <c r="IS420" s="18"/>
      <c r="IT420" s="18"/>
      <c r="IU420" s="18"/>
      <c r="IV420" s="18"/>
      <c r="IW420" s="18"/>
      <c r="IX420" s="18"/>
      <c r="IY420" s="18"/>
      <c r="IZ420" s="18"/>
      <c r="JA420" s="18"/>
      <c r="JB420" s="18"/>
      <c r="JC420" s="18"/>
      <c r="JD420" s="18"/>
      <c r="JE420" s="18"/>
      <c r="JF420" s="18"/>
    </row>
    <row r="421" spans="36:266" x14ac:dyDescent="0.3">
      <c r="AJ421" s="24"/>
      <c r="AK421" s="24"/>
      <c r="AL421" s="20"/>
      <c r="AM421" s="23"/>
      <c r="AN421" s="18"/>
      <c r="AO421" s="24"/>
      <c r="AW421" s="71"/>
      <c r="AX421" s="71"/>
      <c r="AY421" s="71"/>
      <c r="BB421" s="25"/>
      <c r="BC421" s="21"/>
      <c r="BG421" s="18"/>
      <c r="BN421" s="22"/>
      <c r="BO421" s="22"/>
      <c r="BP421" s="22"/>
      <c r="BQ421" s="22"/>
      <c r="BR421" s="15"/>
      <c r="CF421" s="15"/>
      <c r="CL421" s="22"/>
      <c r="CM421" s="15"/>
      <c r="CR421" s="22"/>
      <c r="CT421" s="15"/>
      <c r="CW421" s="22"/>
      <c r="DA421" s="15"/>
      <c r="DH421" s="15"/>
      <c r="DJ421" s="22"/>
      <c r="DO421" s="15"/>
      <c r="DV421" s="15"/>
      <c r="EC421" s="15"/>
      <c r="EJ421" s="15"/>
      <c r="EQ421" s="15"/>
      <c r="EX421" s="15"/>
      <c r="FE421" s="15"/>
      <c r="FL421" s="15"/>
      <c r="FS421" s="15"/>
      <c r="FZ421" s="15"/>
      <c r="GG421" s="15"/>
      <c r="GN421" s="15"/>
      <c r="GP421" s="22"/>
      <c r="GQ421" s="22"/>
      <c r="GR421" s="22"/>
      <c r="GS421" s="22"/>
      <c r="GT421" s="22"/>
      <c r="GU421" s="15"/>
      <c r="GV421" s="22"/>
      <c r="GW421" s="22"/>
      <c r="GX421" s="22"/>
      <c r="GY421" s="18"/>
      <c r="GZ421" s="18"/>
      <c r="HA421" s="18"/>
      <c r="HB421" s="18"/>
      <c r="HC421" s="18"/>
      <c r="HD421" s="18"/>
      <c r="HE421" s="18"/>
      <c r="HF421" s="18"/>
      <c r="HG421" s="18"/>
      <c r="HH421" s="18"/>
      <c r="HI421" s="18"/>
      <c r="HJ421" s="18"/>
      <c r="HK421" s="18"/>
      <c r="HL421" s="18"/>
      <c r="HM421" s="18"/>
      <c r="HN421" s="18"/>
      <c r="HO421" s="18"/>
      <c r="HP421" s="18"/>
      <c r="HQ421" s="18"/>
      <c r="HR421" s="18"/>
      <c r="HS421" s="18"/>
      <c r="HT421" s="18"/>
      <c r="HU421" s="18"/>
      <c r="HV421" s="18"/>
      <c r="HW421" s="18"/>
      <c r="HX421" s="18"/>
      <c r="HY421" s="18"/>
      <c r="HZ421" s="18"/>
      <c r="IA421" s="18"/>
      <c r="IB421" s="18"/>
      <c r="IC421" s="18"/>
      <c r="ID421" s="18"/>
      <c r="IE421" s="18"/>
      <c r="IF421" s="18"/>
      <c r="IG421" s="18"/>
      <c r="IH421" s="18"/>
      <c r="II421" s="18"/>
      <c r="IJ421" s="18"/>
      <c r="IK421" s="18"/>
      <c r="IL421" s="18"/>
      <c r="IM421" s="18"/>
      <c r="IN421" s="18"/>
      <c r="IO421" s="18"/>
      <c r="IP421" s="18"/>
      <c r="IQ421" s="18"/>
      <c r="IR421" s="18"/>
      <c r="IS421" s="18"/>
      <c r="IT421" s="18"/>
      <c r="IU421" s="18"/>
      <c r="IV421" s="18"/>
      <c r="IW421" s="18"/>
      <c r="IX421" s="18"/>
      <c r="IY421" s="18"/>
      <c r="IZ421" s="18"/>
      <c r="JA421" s="18"/>
      <c r="JB421" s="18"/>
      <c r="JC421" s="18"/>
      <c r="JD421" s="18"/>
      <c r="JE421" s="18"/>
      <c r="JF421" s="18"/>
    </row>
    <row r="422" spans="36:266" x14ac:dyDescent="0.3">
      <c r="AJ422" s="24"/>
      <c r="AK422" s="24"/>
      <c r="AL422" s="20"/>
      <c r="AM422" s="23"/>
      <c r="AN422" s="18"/>
      <c r="AO422" s="24"/>
      <c r="AW422" s="71"/>
      <c r="AX422" s="71"/>
      <c r="AY422" s="71"/>
      <c r="BB422" s="25"/>
      <c r="BC422" s="21"/>
      <c r="BG422" s="18"/>
      <c r="BN422" s="22"/>
      <c r="BO422" s="22"/>
      <c r="BP422" s="22"/>
      <c r="BQ422" s="22"/>
      <c r="BR422" s="15"/>
      <c r="CF422" s="15"/>
      <c r="CL422" s="22"/>
      <c r="CM422" s="15"/>
      <c r="CR422" s="22"/>
      <c r="CT422" s="15"/>
      <c r="CW422" s="22"/>
      <c r="DA422" s="15"/>
      <c r="DH422" s="15"/>
      <c r="DJ422" s="22"/>
      <c r="DO422" s="15"/>
      <c r="DV422" s="15"/>
      <c r="EC422" s="15"/>
      <c r="EJ422" s="15"/>
      <c r="EQ422" s="15"/>
      <c r="EX422" s="15"/>
      <c r="FE422" s="15"/>
      <c r="FL422" s="15"/>
      <c r="FS422" s="15"/>
      <c r="FZ422" s="15"/>
      <c r="GG422" s="15"/>
      <c r="GN422" s="15"/>
      <c r="GP422" s="22"/>
      <c r="GQ422" s="22"/>
      <c r="GR422" s="22"/>
      <c r="GS422" s="22"/>
      <c r="GT422" s="22"/>
      <c r="GU422" s="15"/>
      <c r="GV422" s="22"/>
      <c r="GW422" s="22"/>
      <c r="GX422" s="22"/>
      <c r="GY422" s="18"/>
      <c r="GZ422" s="18"/>
      <c r="HA422" s="18"/>
      <c r="HB422" s="18"/>
      <c r="HC422" s="18"/>
      <c r="HD422" s="18"/>
      <c r="HE422" s="18"/>
      <c r="HF422" s="18"/>
      <c r="HG422" s="18"/>
      <c r="HH422" s="18"/>
      <c r="HI422" s="18"/>
      <c r="HJ422" s="18"/>
      <c r="HK422" s="18"/>
      <c r="HL422" s="18"/>
      <c r="HM422" s="18"/>
      <c r="HN422" s="18"/>
      <c r="HO422" s="18"/>
      <c r="HP422" s="18"/>
      <c r="HQ422" s="18"/>
      <c r="HR422" s="18"/>
      <c r="HS422" s="18"/>
      <c r="HT422" s="18"/>
      <c r="HU422" s="18"/>
      <c r="HV422" s="18"/>
      <c r="HW422" s="18"/>
      <c r="HX422" s="18"/>
      <c r="HY422" s="18"/>
      <c r="HZ422" s="18"/>
      <c r="IA422" s="18"/>
      <c r="IB422" s="18"/>
      <c r="IC422" s="18"/>
      <c r="ID422" s="18"/>
      <c r="IE422" s="18"/>
      <c r="IF422" s="18"/>
      <c r="IG422" s="18"/>
      <c r="IH422" s="18"/>
      <c r="II422" s="18"/>
      <c r="IJ422" s="18"/>
      <c r="IK422" s="18"/>
      <c r="IL422" s="18"/>
      <c r="IM422" s="18"/>
      <c r="IN422" s="18"/>
      <c r="IO422" s="18"/>
      <c r="IP422" s="18"/>
      <c r="IQ422" s="18"/>
      <c r="IR422" s="18"/>
      <c r="IS422" s="18"/>
      <c r="IT422" s="18"/>
      <c r="IU422" s="18"/>
      <c r="IV422" s="18"/>
      <c r="IW422" s="18"/>
      <c r="IX422" s="18"/>
      <c r="IY422" s="18"/>
      <c r="IZ422" s="18"/>
      <c r="JA422" s="18"/>
      <c r="JB422" s="18"/>
      <c r="JC422" s="18"/>
      <c r="JD422" s="18"/>
      <c r="JE422" s="18"/>
      <c r="JF422" s="18"/>
    </row>
    <row r="423" spans="36:266" x14ac:dyDescent="0.3">
      <c r="AJ423" s="24"/>
      <c r="AK423" s="24"/>
      <c r="AL423" s="20"/>
      <c r="AM423" s="23"/>
      <c r="AN423" s="18"/>
      <c r="AO423" s="24"/>
      <c r="AW423" s="71"/>
      <c r="AX423" s="71"/>
      <c r="AY423" s="71"/>
      <c r="BB423" s="25"/>
      <c r="BC423" s="21"/>
      <c r="BG423" s="18"/>
      <c r="BN423" s="22"/>
      <c r="BO423" s="22"/>
      <c r="BP423" s="22"/>
      <c r="BQ423" s="22"/>
      <c r="BR423" s="15"/>
      <c r="CF423" s="15"/>
      <c r="CL423" s="22"/>
      <c r="CM423" s="15"/>
      <c r="CR423" s="22"/>
      <c r="CT423" s="15"/>
      <c r="CW423" s="22"/>
      <c r="DA423" s="15"/>
      <c r="DH423" s="15"/>
      <c r="DJ423" s="22"/>
      <c r="DO423" s="15"/>
      <c r="DV423" s="15"/>
      <c r="EC423" s="15"/>
      <c r="EJ423" s="15"/>
      <c r="EQ423" s="15"/>
      <c r="EX423" s="15"/>
      <c r="FE423" s="15"/>
      <c r="FL423" s="15"/>
      <c r="FS423" s="15"/>
      <c r="FZ423" s="15"/>
      <c r="GG423" s="15"/>
      <c r="GN423" s="15"/>
      <c r="GP423" s="22"/>
      <c r="GQ423" s="22"/>
      <c r="GR423" s="22"/>
      <c r="GS423" s="22"/>
      <c r="GT423" s="22"/>
      <c r="GU423" s="15"/>
      <c r="GV423" s="22"/>
      <c r="GW423" s="22"/>
      <c r="GX423" s="22"/>
      <c r="GY423" s="18"/>
      <c r="GZ423" s="18"/>
      <c r="HA423" s="18"/>
      <c r="HB423" s="18"/>
      <c r="HC423" s="18"/>
      <c r="HD423" s="18"/>
      <c r="HE423" s="18"/>
      <c r="HF423" s="18"/>
      <c r="HG423" s="18"/>
      <c r="HH423" s="18"/>
      <c r="HI423" s="18"/>
      <c r="HJ423" s="18"/>
      <c r="HK423" s="18"/>
      <c r="HL423" s="18"/>
      <c r="HM423" s="18"/>
      <c r="HN423" s="18"/>
      <c r="HO423" s="18"/>
      <c r="HP423" s="18"/>
      <c r="HQ423" s="18"/>
      <c r="HR423" s="18"/>
      <c r="HS423" s="18"/>
      <c r="HT423" s="18"/>
      <c r="HU423" s="18"/>
      <c r="HV423" s="18"/>
      <c r="HW423" s="18"/>
      <c r="HX423" s="18"/>
      <c r="HY423" s="18"/>
      <c r="HZ423" s="18"/>
      <c r="IA423" s="18"/>
      <c r="IB423" s="18"/>
      <c r="IC423" s="18"/>
      <c r="ID423" s="18"/>
      <c r="IE423" s="18"/>
      <c r="IF423" s="18"/>
      <c r="IG423" s="18"/>
      <c r="IH423" s="18"/>
      <c r="II423" s="18"/>
      <c r="IJ423" s="18"/>
      <c r="IK423" s="18"/>
      <c r="IL423" s="18"/>
      <c r="IM423" s="18"/>
      <c r="IN423" s="18"/>
      <c r="IO423" s="18"/>
      <c r="IP423" s="18"/>
      <c r="IQ423" s="18"/>
      <c r="IR423" s="18"/>
      <c r="IS423" s="18"/>
      <c r="IT423" s="18"/>
      <c r="IU423" s="18"/>
      <c r="IV423" s="18"/>
      <c r="IW423" s="18"/>
      <c r="IX423" s="18"/>
      <c r="IY423" s="18"/>
      <c r="IZ423" s="18"/>
      <c r="JA423" s="18"/>
      <c r="JB423" s="18"/>
      <c r="JC423" s="18"/>
      <c r="JD423" s="18"/>
      <c r="JE423" s="18"/>
      <c r="JF423" s="18"/>
    </row>
    <row r="424" spans="36:266" x14ac:dyDescent="0.3">
      <c r="AJ424" s="24"/>
      <c r="AK424" s="24"/>
      <c r="AL424" s="20"/>
      <c r="AM424" s="23"/>
      <c r="AN424" s="18"/>
      <c r="AO424" s="24"/>
      <c r="AW424" s="71"/>
      <c r="AX424" s="71"/>
      <c r="AY424" s="71"/>
      <c r="BB424" s="25"/>
      <c r="BC424" s="21"/>
      <c r="BG424" s="18"/>
      <c r="BN424" s="22"/>
      <c r="BO424" s="22"/>
      <c r="BP424" s="22"/>
      <c r="BQ424" s="22"/>
      <c r="BR424" s="15"/>
      <c r="CF424" s="15"/>
      <c r="CL424" s="22"/>
      <c r="CM424" s="15"/>
      <c r="CR424" s="22"/>
      <c r="CT424" s="15"/>
      <c r="CW424" s="22"/>
      <c r="DA424" s="15"/>
      <c r="DH424" s="15"/>
      <c r="DJ424" s="22"/>
      <c r="DO424" s="15"/>
      <c r="DV424" s="15"/>
      <c r="EC424" s="15"/>
      <c r="EJ424" s="15"/>
      <c r="EQ424" s="15"/>
      <c r="EX424" s="15"/>
      <c r="FE424" s="15"/>
      <c r="FL424" s="15"/>
      <c r="FS424" s="15"/>
      <c r="FZ424" s="15"/>
      <c r="GG424" s="15"/>
      <c r="GN424" s="15"/>
      <c r="GP424" s="22"/>
      <c r="GQ424" s="22"/>
      <c r="GR424" s="22"/>
      <c r="GS424" s="22"/>
      <c r="GT424" s="22"/>
      <c r="GU424" s="15"/>
      <c r="GV424" s="22"/>
      <c r="GW424" s="22"/>
      <c r="GX424" s="22"/>
      <c r="GY424" s="18"/>
      <c r="GZ424" s="18"/>
      <c r="HA424" s="18"/>
      <c r="HB424" s="18"/>
      <c r="HC424" s="18"/>
      <c r="HD424" s="18"/>
      <c r="HE424" s="18"/>
      <c r="HF424" s="18"/>
      <c r="HG424" s="18"/>
      <c r="HH424" s="18"/>
      <c r="HI424" s="18"/>
      <c r="HJ424" s="18"/>
      <c r="HK424" s="18"/>
      <c r="HL424" s="18"/>
      <c r="HM424" s="18"/>
      <c r="HN424" s="18"/>
      <c r="HO424" s="18"/>
      <c r="HP424" s="18"/>
      <c r="HQ424" s="18"/>
      <c r="HR424" s="18"/>
      <c r="HS424" s="18"/>
      <c r="HT424" s="18"/>
      <c r="HU424" s="18"/>
      <c r="HV424" s="18"/>
      <c r="HW424" s="18"/>
      <c r="HX424" s="18"/>
      <c r="HY424" s="18"/>
      <c r="HZ424" s="18"/>
      <c r="IA424" s="18"/>
      <c r="IB424" s="18"/>
      <c r="IC424" s="18"/>
      <c r="ID424" s="18"/>
      <c r="IE424" s="18"/>
      <c r="IF424" s="18"/>
      <c r="IG424" s="18"/>
      <c r="IH424" s="18"/>
      <c r="II424" s="18"/>
      <c r="IJ424" s="18"/>
      <c r="IK424" s="18"/>
      <c r="IL424" s="18"/>
      <c r="IM424" s="18"/>
      <c r="IN424" s="18"/>
      <c r="IO424" s="18"/>
      <c r="IP424" s="18"/>
      <c r="IQ424" s="18"/>
      <c r="IR424" s="18"/>
      <c r="IS424" s="18"/>
      <c r="IT424" s="18"/>
      <c r="IU424" s="18"/>
      <c r="IV424" s="18"/>
      <c r="IW424" s="18"/>
      <c r="IX424" s="18"/>
      <c r="IY424" s="18"/>
      <c r="IZ424" s="18"/>
      <c r="JA424" s="18"/>
      <c r="JB424" s="18"/>
      <c r="JC424" s="18"/>
      <c r="JD424" s="18"/>
      <c r="JE424" s="18"/>
      <c r="JF424" s="18"/>
    </row>
    <row r="425" spans="36:266" x14ac:dyDescent="0.3">
      <c r="AJ425" s="24"/>
      <c r="AK425" s="24"/>
      <c r="AL425" s="20"/>
      <c r="AM425" s="23"/>
      <c r="AN425" s="18"/>
      <c r="AO425" s="24"/>
      <c r="AW425" s="71"/>
      <c r="AX425" s="71"/>
      <c r="AY425" s="71"/>
      <c r="BB425" s="25"/>
      <c r="BC425" s="21"/>
      <c r="BG425" s="18"/>
      <c r="BN425" s="22"/>
      <c r="BO425" s="22"/>
      <c r="BP425" s="22"/>
      <c r="BQ425" s="22"/>
      <c r="BR425" s="15"/>
      <c r="CF425" s="15"/>
      <c r="CL425" s="22"/>
      <c r="CM425" s="15"/>
      <c r="CR425" s="22"/>
      <c r="CT425" s="15"/>
      <c r="CW425" s="22"/>
      <c r="DA425" s="15"/>
      <c r="DH425" s="15"/>
      <c r="DJ425" s="22"/>
      <c r="DO425" s="15"/>
      <c r="DV425" s="15"/>
      <c r="EC425" s="15"/>
      <c r="EJ425" s="15"/>
      <c r="EQ425" s="15"/>
      <c r="EX425" s="15"/>
      <c r="FE425" s="15"/>
      <c r="FL425" s="15"/>
      <c r="FS425" s="15"/>
      <c r="FZ425" s="15"/>
      <c r="GG425" s="15"/>
      <c r="GN425" s="15"/>
      <c r="GP425" s="22"/>
      <c r="GQ425" s="22"/>
      <c r="GR425" s="22"/>
      <c r="GS425" s="22"/>
      <c r="GT425" s="22"/>
      <c r="GU425" s="15"/>
      <c r="GV425" s="22"/>
      <c r="GW425" s="22"/>
      <c r="GX425" s="22"/>
      <c r="GY425" s="18"/>
      <c r="GZ425" s="18"/>
      <c r="HA425" s="18"/>
      <c r="HB425" s="18"/>
      <c r="HC425" s="18"/>
      <c r="HD425" s="18"/>
      <c r="HE425" s="18"/>
      <c r="HF425" s="18"/>
      <c r="HG425" s="18"/>
      <c r="HH425" s="18"/>
      <c r="HI425" s="18"/>
      <c r="HJ425" s="18"/>
      <c r="HK425" s="18"/>
      <c r="HL425" s="18"/>
      <c r="HM425" s="18"/>
      <c r="HN425" s="18"/>
      <c r="HO425" s="18"/>
      <c r="HP425" s="18"/>
      <c r="HQ425" s="18"/>
      <c r="HR425" s="18"/>
      <c r="HS425" s="18"/>
      <c r="HT425" s="18"/>
      <c r="HU425" s="18"/>
      <c r="HV425" s="18"/>
      <c r="HW425" s="18"/>
      <c r="HX425" s="18"/>
      <c r="HY425" s="18"/>
      <c r="HZ425" s="18"/>
      <c r="IA425" s="18"/>
      <c r="IB425" s="18"/>
      <c r="IC425" s="18"/>
      <c r="ID425" s="18"/>
      <c r="IE425" s="18"/>
      <c r="IF425" s="18"/>
      <c r="IG425" s="18"/>
      <c r="IH425" s="18"/>
      <c r="II425" s="18"/>
      <c r="IJ425" s="18"/>
      <c r="IK425" s="18"/>
      <c r="IL425" s="18"/>
      <c r="IM425" s="18"/>
      <c r="IN425" s="18"/>
      <c r="IO425" s="18"/>
      <c r="IP425" s="18"/>
      <c r="IQ425" s="18"/>
      <c r="IR425" s="18"/>
      <c r="IS425" s="18"/>
      <c r="IT425" s="18"/>
      <c r="IU425" s="18"/>
      <c r="IV425" s="18"/>
      <c r="IW425" s="18"/>
      <c r="IX425" s="18"/>
      <c r="IY425" s="18"/>
      <c r="IZ425" s="18"/>
      <c r="JA425" s="18"/>
      <c r="JB425" s="18"/>
      <c r="JC425" s="18"/>
      <c r="JD425" s="18"/>
      <c r="JE425" s="18"/>
      <c r="JF425" s="18"/>
    </row>
    <row r="426" spans="36:266" x14ac:dyDescent="0.3">
      <c r="AJ426" s="24"/>
      <c r="AK426" s="24"/>
      <c r="AL426" s="20"/>
      <c r="AM426" s="23"/>
      <c r="AN426" s="18"/>
      <c r="AO426" s="24"/>
      <c r="AW426" s="71"/>
      <c r="AX426" s="71"/>
      <c r="AY426" s="71"/>
      <c r="BB426" s="25"/>
      <c r="BC426" s="21"/>
      <c r="BG426" s="18"/>
      <c r="BN426" s="22"/>
      <c r="BO426" s="22"/>
      <c r="BP426" s="22"/>
      <c r="BQ426" s="22"/>
      <c r="BR426" s="15"/>
      <c r="CF426" s="15"/>
      <c r="CL426" s="22"/>
      <c r="CM426" s="15"/>
      <c r="CR426" s="22"/>
      <c r="CT426" s="15"/>
      <c r="CW426" s="22"/>
      <c r="DA426" s="15"/>
      <c r="DH426" s="15"/>
      <c r="DJ426" s="22"/>
      <c r="DO426" s="15"/>
      <c r="DV426" s="15"/>
      <c r="EC426" s="15"/>
      <c r="EJ426" s="15"/>
      <c r="EQ426" s="15"/>
      <c r="EX426" s="15"/>
      <c r="FE426" s="15"/>
      <c r="FL426" s="15"/>
      <c r="FS426" s="15"/>
      <c r="FZ426" s="15"/>
      <c r="GG426" s="15"/>
      <c r="GN426" s="15"/>
      <c r="GP426" s="22"/>
      <c r="GQ426" s="22"/>
      <c r="GR426" s="22"/>
      <c r="GS426" s="22"/>
      <c r="GT426" s="22"/>
      <c r="GU426" s="15"/>
      <c r="GV426" s="22"/>
      <c r="GW426" s="22"/>
      <c r="GX426" s="22"/>
      <c r="GY426" s="18"/>
      <c r="GZ426" s="18"/>
      <c r="HA426" s="18"/>
      <c r="HB426" s="18"/>
      <c r="HC426" s="18"/>
      <c r="HD426" s="18"/>
      <c r="HE426" s="18"/>
      <c r="HF426" s="18"/>
      <c r="HG426" s="18"/>
      <c r="HH426" s="18"/>
      <c r="HI426" s="18"/>
      <c r="HJ426" s="18"/>
      <c r="HK426" s="18"/>
      <c r="HL426" s="18"/>
      <c r="HM426" s="18"/>
      <c r="HN426" s="18"/>
      <c r="HO426" s="18"/>
      <c r="HP426" s="18"/>
      <c r="HQ426" s="18"/>
      <c r="HR426" s="18"/>
      <c r="HS426" s="18"/>
      <c r="HT426" s="18"/>
      <c r="HU426" s="18"/>
      <c r="HV426" s="18"/>
      <c r="HW426" s="18"/>
      <c r="HX426" s="18"/>
      <c r="HY426" s="18"/>
      <c r="HZ426" s="18"/>
      <c r="IA426" s="18"/>
      <c r="IB426" s="18"/>
      <c r="IC426" s="18"/>
      <c r="ID426" s="18"/>
      <c r="IE426" s="18"/>
      <c r="IF426" s="18"/>
      <c r="IG426" s="18"/>
      <c r="IH426" s="18"/>
      <c r="II426" s="18"/>
      <c r="IJ426" s="18"/>
      <c r="IK426" s="18"/>
      <c r="IL426" s="18"/>
      <c r="IM426" s="18"/>
      <c r="IN426" s="18"/>
      <c r="IO426" s="18"/>
      <c r="IP426" s="18"/>
      <c r="IQ426" s="18"/>
      <c r="IR426" s="18"/>
      <c r="IS426" s="18"/>
      <c r="IT426" s="18"/>
      <c r="IU426" s="18"/>
      <c r="IV426" s="18"/>
      <c r="IW426" s="18"/>
      <c r="IX426" s="18"/>
      <c r="IY426" s="18"/>
      <c r="IZ426" s="18"/>
      <c r="JA426" s="18"/>
      <c r="JB426" s="18"/>
      <c r="JC426" s="18"/>
      <c r="JD426" s="18"/>
      <c r="JE426" s="18"/>
      <c r="JF426" s="18"/>
    </row>
    <row r="427" spans="36:266" x14ac:dyDescent="0.3">
      <c r="AJ427" s="24"/>
      <c r="AK427" s="24"/>
      <c r="AL427" s="20"/>
      <c r="AM427" s="23"/>
      <c r="AN427" s="18"/>
      <c r="AO427" s="24"/>
      <c r="AW427" s="71"/>
      <c r="AX427" s="71"/>
      <c r="AY427" s="71"/>
      <c r="BB427" s="25"/>
      <c r="BC427" s="21"/>
      <c r="BG427" s="18"/>
      <c r="BN427" s="22"/>
      <c r="BO427" s="22"/>
      <c r="BP427" s="22"/>
      <c r="BQ427" s="22"/>
      <c r="BR427" s="15"/>
      <c r="CF427" s="15"/>
      <c r="CL427" s="22"/>
      <c r="CM427" s="15"/>
      <c r="CR427" s="22"/>
      <c r="CT427" s="15"/>
      <c r="CW427" s="22"/>
      <c r="DA427" s="15"/>
      <c r="DH427" s="15"/>
      <c r="DJ427" s="22"/>
      <c r="DO427" s="15"/>
      <c r="DV427" s="15"/>
      <c r="EC427" s="15"/>
      <c r="EJ427" s="15"/>
      <c r="EQ427" s="15"/>
      <c r="EX427" s="15"/>
      <c r="FE427" s="15"/>
      <c r="FL427" s="15"/>
      <c r="FS427" s="15"/>
      <c r="FZ427" s="15"/>
      <c r="GG427" s="15"/>
      <c r="GN427" s="15"/>
      <c r="GP427" s="22"/>
      <c r="GQ427" s="22"/>
      <c r="GR427" s="22"/>
      <c r="GS427" s="22"/>
      <c r="GT427" s="22"/>
      <c r="GU427" s="15"/>
      <c r="GV427" s="22"/>
      <c r="GW427" s="22"/>
      <c r="GX427" s="22"/>
      <c r="GY427" s="18"/>
      <c r="GZ427" s="18"/>
      <c r="HA427" s="18"/>
      <c r="HB427" s="18"/>
      <c r="HC427" s="18"/>
      <c r="HD427" s="18"/>
      <c r="HE427" s="18"/>
      <c r="HF427" s="18"/>
      <c r="HG427" s="18"/>
      <c r="HH427" s="18"/>
      <c r="HI427" s="18"/>
      <c r="HJ427" s="18"/>
      <c r="HK427" s="18"/>
      <c r="HL427" s="18"/>
      <c r="HM427" s="18"/>
      <c r="HN427" s="18"/>
      <c r="HO427" s="18"/>
      <c r="HP427" s="18"/>
      <c r="HQ427" s="18"/>
      <c r="HR427" s="18"/>
      <c r="HS427" s="18"/>
      <c r="HT427" s="18"/>
      <c r="HU427" s="18"/>
      <c r="HV427" s="18"/>
      <c r="HW427" s="18"/>
      <c r="HX427" s="18"/>
      <c r="HY427" s="18"/>
      <c r="HZ427" s="18"/>
      <c r="IA427" s="18"/>
      <c r="IB427" s="18"/>
      <c r="IC427" s="18"/>
      <c r="ID427" s="18"/>
      <c r="IE427" s="18"/>
      <c r="IF427" s="18"/>
      <c r="IG427" s="18"/>
      <c r="IH427" s="18"/>
      <c r="II427" s="18"/>
      <c r="IJ427" s="18"/>
      <c r="IK427" s="18"/>
      <c r="IL427" s="18"/>
      <c r="IM427" s="18"/>
      <c r="IN427" s="18"/>
      <c r="IO427" s="18"/>
      <c r="IP427" s="18"/>
      <c r="IQ427" s="18"/>
      <c r="IR427" s="18"/>
      <c r="IS427" s="18"/>
      <c r="IT427" s="18"/>
      <c r="IU427" s="18"/>
      <c r="IV427" s="18"/>
      <c r="IW427" s="18"/>
      <c r="IX427" s="18"/>
      <c r="IY427" s="18"/>
      <c r="IZ427" s="18"/>
      <c r="JA427" s="18"/>
      <c r="JB427" s="18"/>
      <c r="JC427" s="18"/>
      <c r="JD427" s="18"/>
      <c r="JE427" s="18"/>
      <c r="JF427" s="18"/>
    </row>
    <row r="428" spans="36:266" x14ac:dyDescent="0.3">
      <c r="AJ428" s="24"/>
      <c r="AK428" s="24"/>
      <c r="AL428" s="20"/>
      <c r="AM428" s="23"/>
      <c r="AN428" s="18"/>
      <c r="AO428" s="24"/>
      <c r="AW428" s="71"/>
      <c r="AX428" s="71"/>
      <c r="AY428" s="71"/>
      <c r="BB428" s="25"/>
      <c r="BC428" s="21"/>
      <c r="BG428" s="18"/>
      <c r="BN428" s="22"/>
      <c r="BO428" s="22"/>
      <c r="BP428" s="22"/>
      <c r="BQ428" s="22"/>
      <c r="BR428" s="15"/>
      <c r="CF428" s="15"/>
      <c r="CL428" s="22"/>
      <c r="CM428" s="15"/>
      <c r="CR428" s="22"/>
      <c r="CT428" s="15"/>
      <c r="CW428" s="22"/>
      <c r="DA428" s="15"/>
      <c r="DH428" s="15"/>
      <c r="DJ428" s="22"/>
      <c r="DO428" s="15"/>
      <c r="DV428" s="15"/>
      <c r="EC428" s="15"/>
      <c r="EJ428" s="15"/>
      <c r="EQ428" s="15"/>
      <c r="EX428" s="15"/>
      <c r="FE428" s="15"/>
      <c r="FL428" s="15"/>
      <c r="FS428" s="15"/>
      <c r="FZ428" s="15"/>
      <c r="GG428" s="15"/>
      <c r="GN428" s="15"/>
      <c r="GP428" s="22"/>
      <c r="GQ428" s="22"/>
      <c r="GR428" s="22"/>
      <c r="GS428" s="22"/>
      <c r="GT428" s="22"/>
      <c r="GU428" s="15"/>
      <c r="GV428" s="22"/>
      <c r="GW428" s="22"/>
      <c r="GX428" s="22"/>
      <c r="GY428" s="18"/>
      <c r="GZ428" s="18"/>
      <c r="HA428" s="18"/>
      <c r="HB428" s="18"/>
      <c r="HC428" s="18"/>
      <c r="HD428" s="18"/>
      <c r="HE428" s="18"/>
      <c r="HF428" s="18"/>
      <c r="HG428" s="18"/>
      <c r="HH428" s="18"/>
      <c r="HI428" s="18"/>
      <c r="HJ428" s="18"/>
      <c r="HK428" s="18"/>
      <c r="HL428" s="18"/>
      <c r="HM428" s="18"/>
      <c r="HN428" s="18"/>
      <c r="HO428" s="18"/>
      <c r="HP428" s="18"/>
      <c r="HQ428" s="18"/>
      <c r="HR428" s="18"/>
      <c r="HS428" s="18"/>
      <c r="HT428" s="18"/>
      <c r="HU428" s="18"/>
      <c r="HV428" s="18"/>
      <c r="HW428" s="18"/>
      <c r="HX428" s="18"/>
      <c r="HY428" s="18"/>
      <c r="HZ428" s="18"/>
      <c r="IA428" s="18"/>
      <c r="IB428" s="18"/>
      <c r="IC428" s="18"/>
      <c r="ID428" s="18"/>
      <c r="IE428" s="18"/>
      <c r="IF428" s="18"/>
      <c r="IG428" s="18"/>
      <c r="IH428" s="18"/>
      <c r="II428" s="18"/>
      <c r="IJ428" s="18"/>
      <c r="IK428" s="18"/>
      <c r="IL428" s="18"/>
      <c r="IM428" s="18"/>
      <c r="IN428" s="18"/>
      <c r="IO428" s="18"/>
      <c r="IP428" s="18"/>
      <c r="IQ428" s="18"/>
      <c r="IR428" s="18"/>
      <c r="IS428" s="18"/>
      <c r="IT428" s="18"/>
      <c r="IU428" s="18"/>
      <c r="IV428" s="18"/>
      <c r="IW428" s="18"/>
      <c r="IX428" s="18"/>
      <c r="IY428" s="18"/>
      <c r="IZ428" s="18"/>
      <c r="JA428" s="18"/>
      <c r="JB428" s="18"/>
      <c r="JC428" s="18"/>
      <c r="JD428" s="18"/>
      <c r="JE428" s="18"/>
      <c r="JF428" s="18"/>
    </row>
    <row r="429" spans="36:266" x14ac:dyDescent="0.3">
      <c r="AJ429" s="24"/>
      <c r="AK429" s="24"/>
      <c r="AL429" s="20"/>
      <c r="AM429" s="23"/>
      <c r="AN429" s="18"/>
      <c r="AO429" s="24"/>
      <c r="AW429" s="71"/>
      <c r="AX429" s="71"/>
      <c r="AY429" s="71"/>
      <c r="BB429" s="25"/>
      <c r="BC429" s="21"/>
      <c r="BG429" s="18"/>
      <c r="BN429" s="22"/>
      <c r="BO429" s="22"/>
      <c r="BP429" s="22"/>
      <c r="BQ429" s="22"/>
      <c r="BR429" s="15"/>
      <c r="CF429" s="15"/>
      <c r="CL429" s="22"/>
      <c r="CM429" s="15"/>
      <c r="CR429" s="22"/>
      <c r="CT429" s="15"/>
      <c r="CW429" s="22"/>
      <c r="DA429" s="15"/>
      <c r="DH429" s="15"/>
      <c r="DJ429" s="22"/>
      <c r="DO429" s="15"/>
      <c r="DV429" s="15"/>
      <c r="EC429" s="15"/>
      <c r="EJ429" s="15"/>
      <c r="EQ429" s="15"/>
      <c r="EX429" s="15"/>
      <c r="FE429" s="15"/>
      <c r="FL429" s="15"/>
      <c r="FS429" s="15"/>
      <c r="FZ429" s="15"/>
      <c r="GG429" s="15"/>
      <c r="GN429" s="15"/>
      <c r="GP429" s="22"/>
      <c r="GQ429" s="22"/>
      <c r="GR429" s="22"/>
      <c r="GS429" s="22"/>
      <c r="GT429" s="22"/>
      <c r="GU429" s="15"/>
      <c r="GV429" s="22"/>
      <c r="GW429" s="22"/>
      <c r="GX429" s="22"/>
      <c r="GY429" s="18"/>
      <c r="GZ429" s="18"/>
      <c r="HA429" s="18"/>
      <c r="HB429" s="18"/>
      <c r="HC429" s="18"/>
      <c r="HD429" s="18"/>
      <c r="HE429" s="18"/>
      <c r="HF429" s="18"/>
      <c r="HG429" s="18"/>
      <c r="HH429" s="18"/>
      <c r="HI429" s="18"/>
      <c r="HJ429" s="18"/>
      <c r="HK429" s="18"/>
      <c r="HL429" s="18"/>
      <c r="HM429" s="18"/>
      <c r="HN429" s="18"/>
      <c r="HO429" s="18"/>
      <c r="HP429" s="18"/>
      <c r="HQ429" s="18"/>
      <c r="HR429" s="18"/>
      <c r="HS429" s="18"/>
      <c r="HT429" s="18"/>
      <c r="HU429" s="18"/>
      <c r="HV429" s="18"/>
      <c r="HW429" s="18"/>
      <c r="HX429" s="18"/>
      <c r="HY429" s="18"/>
      <c r="HZ429" s="18"/>
      <c r="IA429" s="18"/>
      <c r="IB429" s="18"/>
      <c r="IC429" s="18"/>
      <c r="ID429" s="18"/>
      <c r="IE429" s="18"/>
      <c r="IF429" s="18"/>
      <c r="IG429" s="18"/>
      <c r="IH429" s="18"/>
      <c r="II429" s="18"/>
      <c r="IJ429" s="18"/>
      <c r="IK429" s="18"/>
      <c r="IL429" s="18"/>
      <c r="IM429" s="18"/>
      <c r="IN429" s="18"/>
      <c r="IO429" s="18"/>
      <c r="IP429" s="18"/>
      <c r="IQ429" s="18"/>
      <c r="IR429" s="18"/>
      <c r="IS429" s="18"/>
      <c r="IT429" s="18"/>
      <c r="IU429" s="18"/>
      <c r="IV429" s="18"/>
      <c r="IW429" s="18"/>
      <c r="IX429" s="18"/>
      <c r="IY429" s="18"/>
      <c r="IZ429" s="18"/>
      <c r="JA429" s="18"/>
      <c r="JB429" s="18"/>
      <c r="JC429" s="18"/>
      <c r="JD429" s="18"/>
      <c r="JE429" s="18"/>
      <c r="JF429" s="18"/>
    </row>
    <row r="430" spans="36:266" x14ac:dyDescent="0.3">
      <c r="AJ430" s="24"/>
      <c r="AK430" s="24"/>
      <c r="AL430" s="20"/>
      <c r="AM430" s="23"/>
      <c r="AN430" s="18"/>
      <c r="AO430" s="24"/>
      <c r="AW430" s="71"/>
      <c r="AX430" s="71"/>
      <c r="AY430" s="71"/>
      <c r="BB430" s="25"/>
      <c r="BC430" s="21"/>
      <c r="BG430" s="18"/>
      <c r="BN430" s="22"/>
      <c r="BO430" s="22"/>
      <c r="BP430" s="22"/>
      <c r="BQ430" s="22"/>
      <c r="BR430" s="15"/>
      <c r="CF430" s="15"/>
      <c r="CL430" s="22"/>
      <c r="CM430" s="15"/>
      <c r="CR430" s="22"/>
      <c r="CT430" s="15"/>
      <c r="CW430" s="22"/>
      <c r="DA430" s="15"/>
      <c r="DH430" s="15"/>
      <c r="DJ430" s="22"/>
      <c r="DO430" s="15"/>
      <c r="DV430" s="15"/>
      <c r="EC430" s="15"/>
      <c r="EJ430" s="15"/>
      <c r="EQ430" s="15"/>
      <c r="EX430" s="15"/>
      <c r="FE430" s="15"/>
      <c r="FL430" s="15"/>
      <c r="FS430" s="15"/>
      <c r="FZ430" s="15"/>
      <c r="GG430" s="15"/>
      <c r="GN430" s="15"/>
      <c r="GP430" s="22"/>
      <c r="GQ430" s="22"/>
      <c r="GR430" s="22"/>
      <c r="GS430" s="22"/>
      <c r="GT430" s="22"/>
      <c r="GU430" s="15"/>
      <c r="GV430" s="22"/>
      <c r="GW430" s="22"/>
      <c r="GX430" s="22"/>
      <c r="GY430" s="18"/>
      <c r="GZ430" s="18"/>
      <c r="HA430" s="18"/>
      <c r="HB430" s="18"/>
      <c r="HC430" s="18"/>
      <c r="HD430" s="18"/>
      <c r="HE430" s="18"/>
      <c r="HF430" s="18"/>
      <c r="HG430" s="18"/>
      <c r="HH430" s="18"/>
      <c r="HI430" s="18"/>
      <c r="HJ430" s="18"/>
      <c r="HK430" s="18"/>
      <c r="HL430" s="18"/>
      <c r="HM430" s="18"/>
      <c r="HN430" s="18"/>
      <c r="HO430" s="18"/>
      <c r="HP430" s="18"/>
      <c r="HQ430" s="18"/>
      <c r="HR430" s="18"/>
      <c r="HS430" s="18"/>
      <c r="HT430" s="18"/>
      <c r="HU430" s="18"/>
      <c r="HV430" s="18"/>
      <c r="HW430" s="18"/>
      <c r="HX430" s="18"/>
      <c r="HY430" s="18"/>
      <c r="HZ430" s="18"/>
      <c r="IA430" s="18"/>
      <c r="IB430" s="18"/>
      <c r="IC430" s="18"/>
      <c r="ID430" s="18"/>
      <c r="IE430" s="18"/>
      <c r="IF430" s="18"/>
      <c r="IG430" s="18"/>
      <c r="IH430" s="18"/>
      <c r="II430" s="18"/>
      <c r="IJ430" s="18"/>
      <c r="IK430" s="18"/>
      <c r="IL430" s="18"/>
      <c r="IM430" s="18"/>
      <c r="IN430" s="18"/>
      <c r="IO430" s="18"/>
      <c r="IP430" s="18"/>
      <c r="IQ430" s="18"/>
      <c r="IR430" s="18"/>
      <c r="IS430" s="18"/>
      <c r="IT430" s="18"/>
      <c r="IU430" s="18"/>
      <c r="IV430" s="18"/>
      <c r="IW430" s="18"/>
      <c r="IX430" s="18"/>
      <c r="IY430" s="18"/>
      <c r="IZ430" s="18"/>
      <c r="JA430" s="18"/>
      <c r="JB430" s="18"/>
      <c r="JC430" s="18"/>
      <c r="JD430" s="18"/>
      <c r="JE430" s="18"/>
      <c r="JF430" s="18"/>
    </row>
    <row r="431" spans="36:266" x14ac:dyDescent="0.3">
      <c r="AJ431" s="24"/>
      <c r="AK431" s="24"/>
      <c r="AL431" s="20"/>
      <c r="AM431" s="23"/>
      <c r="AN431" s="18"/>
      <c r="AO431" s="24"/>
      <c r="AW431" s="71"/>
      <c r="AX431" s="71"/>
      <c r="AY431" s="71"/>
      <c r="BB431" s="25"/>
      <c r="BC431" s="21"/>
      <c r="BG431" s="18"/>
      <c r="BN431" s="22"/>
      <c r="BO431" s="22"/>
      <c r="BP431" s="22"/>
      <c r="BQ431" s="22"/>
      <c r="BR431" s="15"/>
      <c r="CF431" s="15"/>
      <c r="CL431" s="22"/>
      <c r="CM431" s="15"/>
      <c r="CR431" s="22"/>
      <c r="CT431" s="15"/>
      <c r="CW431" s="22"/>
      <c r="DA431" s="15"/>
      <c r="DH431" s="15"/>
      <c r="DJ431" s="22"/>
      <c r="DO431" s="15"/>
      <c r="DV431" s="15"/>
      <c r="EC431" s="15"/>
      <c r="EJ431" s="15"/>
      <c r="EQ431" s="15"/>
      <c r="EX431" s="15"/>
      <c r="FE431" s="15"/>
      <c r="FL431" s="15"/>
      <c r="FS431" s="15"/>
      <c r="FZ431" s="15"/>
      <c r="GG431" s="15"/>
      <c r="GN431" s="15"/>
      <c r="GP431" s="22"/>
      <c r="GQ431" s="22"/>
      <c r="GR431" s="22"/>
      <c r="GS431" s="22"/>
      <c r="GT431" s="22"/>
      <c r="GU431" s="15"/>
      <c r="GV431" s="22"/>
      <c r="GW431" s="22"/>
      <c r="GX431" s="22"/>
      <c r="GY431" s="18"/>
      <c r="GZ431" s="18"/>
      <c r="HA431" s="18"/>
      <c r="HB431" s="18"/>
      <c r="HC431" s="18"/>
      <c r="HD431" s="18"/>
      <c r="HE431" s="18"/>
      <c r="HF431" s="18"/>
      <c r="HG431" s="18"/>
      <c r="HH431" s="18"/>
      <c r="HI431" s="18"/>
      <c r="HJ431" s="18"/>
      <c r="HK431" s="18"/>
      <c r="HL431" s="18"/>
      <c r="HM431" s="18"/>
      <c r="HN431" s="18"/>
      <c r="HO431" s="18"/>
      <c r="HP431" s="18"/>
      <c r="HQ431" s="18"/>
      <c r="HR431" s="18"/>
      <c r="HS431" s="18"/>
      <c r="HT431" s="18"/>
      <c r="HU431" s="18"/>
      <c r="HV431" s="18"/>
      <c r="HW431" s="18"/>
      <c r="HX431" s="18"/>
      <c r="HY431" s="18"/>
      <c r="HZ431" s="18"/>
      <c r="IA431" s="18"/>
      <c r="IB431" s="18"/>
      <c r="IC431" s="18"/>
      <c r="ID431" s="18"/>
      <c r="IE431" s="18"/>
      <c r="IF431" s="18"/>
      <c r="IG431" s="18"/>
      <c r="IH431" s="18"/>
      <c r="II431" s="18"/>
      <c r="IJ431" s="18"/>
      <c r="IK431" s="18"/>
      <c r="IL431" s="18"/>
      <c r="IM431" s="18"/>
      <c r="IN431" s="18"/>
      <c r="IO431" s="18"/>
      <c r="IP431" s="18"/>
      <c r="IQ431" s="18"/>
      <c r="IR431" s="18"/>
      <c r="IS431" s="18"/>
      <c r="IT431" s="18"/>
      <c r="IU431" s="18"/>
      <c r="IV431" s="18"/>
      <c r="IW431" s="18"/>
      <c r="IX431" s="18"/>
      <c r="IY431" s="18"/>
      <c r="IZ431" s="18"/>
      <c r="JA431" s="18"/>
      <c r="JB431" s="18"/>
      <c r="JC431" s="18"/>
      <c r="JD431" s="18"/>
      <c r="JE431" s="18"/>
      <c r="JF431" s="18"/>
    </row>
    <row r="432" spans="36:266" x14ac:dyDescent="0.3">
      <c r="AJ432" s="24"/>
      <c r="AK432" s="24"/>
      <c r="AL432" s="20"/>
      <c r="AM432" s="23"/>
      <c r="AN432" s="18"/>
      <c r="AO432" s="24"/>
      <c r="AW432" s="71"/>
      <c r="AX432" s="71"/>
      <c r="AY432" s="71"/>
      <c r="BB432" s="25"/>
      <c r="BC432" s="21"/>
      <c r="BG432" s="18"/>
      <c r="BN432" s="22"/>
      <c r="BO432" s="22"/>
      <c r="BP432" s="22"/>
      <c r="BQ432" s="22"/>
      <c r="BR432" s="15"/>
      <c r="CF432" s="15"/>
      <c r="CL432" s="22"/>
      <c r="CM432" s="15"/>
      <c r="CR432" s="22"/>
      <c r="CT432" s="15"/>
      <c r="CW432" s="22"/>
      <c r="DA432" s="15"/>
      <c r="DH432" s="15"/>
      <c r="DJ432" s="22"/>
      <c r="DO432" s="15"/>
      <c r="DV432" s="15"/>
      <c r="EC432" s="15"/>
      <c r="EJ432" s="15"/>
      <c r="EQ432" s="15"/>
      <c r="EX432" s="15"/>
      <c r="FE432" s="15"/>
      <c r="FL432" s="15"/>
      <c r="FS432" s="15"/>
      <c r="FZ432" s="15"/>
      <c r="GG432" s="15"/>
      <c r="GN432" s="15"/>
      <c r="GP432" s="22"/>
      <c r="GQ432" s="22"/>
      <c r="GR432" s="22"/>
      <c r="GS432" s="22"/>
      <c r="GT432" s="22"/>
      <c r="GU432" s="15"/>
      <c r="GV432" s="22"/>
      <c r="GW432" s="22"/>
      <c r="GX432" s="22"/>
      <c r="GY432" s="18"/>
      <c r="GZ432" s="18"/>
      <c r="HA432" s="18"/>
      <c r="HB432" s="18"/>
      <c r="HC432" s="18"/>
      <c r="HD432" s="18"/>
      <c r="HE432" s="18"/>
      <c r="HF432" s="18"/>
      <c r="HG432" s="18"/>
      <c r="HH432" s="18"/>
      <c r="HI432" s="18"/>
      <c r="HJ432" s="18"/>
      <c r="HK432" s="18"/>
      <c r="HL432" s="18"/>
      <c r="HM432" s="18"/>
      <c r="HN432" s="18"/>
      <c r="HO432" s="18"/>
      <c r="HP432" s="18"/>
      <c r="HQ432" s="18"/>
      <c r="HR432" s="18"/>
      <c r="HS432" s="18"/>
      <c r="HT432" s="18"/>
      <c r="HU432" s="18"/>
      <c r="HV432" s="18"/>
      <c r="HW432" s="18"/>
      <c r="HX432" s="18"/>
      <c r="HY432" s="18"/>
      <c r="HZ432" s="18"/>
      <c r="IA432" s="18"/>
      <c r="IB432" s="18"/>
      <c r="IC432" s="18"/>
      <c r="ID432" s="18"/>
      <c r="IE432" s="18"/>
      <c r="IF432" s="18"/>
      <c r="IG432" s="18"/>
      <c r="IH432" s="18"/>
      <c r="II432" s="18"/>
      <c r="IJ432" s="18"/>
      <c r="IK432" s="18"/>
      <c r="IL432" s="18"/>
      <c r="IM432" s="18"/>
      <c r="IN432" s="18"/>
      <c r="IO432" s="18"/>
      <c r="IP432" s="18"/>
      <c r="IQ432" s="18"/>
      <c r="IR432" s="18"/>
      <c r="IS432" s="18"/>
      <c r="IT432" s="18"/>
      <c r="IU432" s="18"/>
      <c r="IV432" s="18"/>
      <c r="IW432" s="18"/>
      <c r="IX432" s="18"/>
      <c r="IY432" s="18"/>
      <c r="IZ432" s="18"/>
      <c r="JA432" s="18"/>
      <c r="JB432" s="18"/>
      <c r="JC432" s="18"/>
      <c r="JD432" s="18"/>
      <c r="JE432" s="18"/>
      <c r="JF432" s="18"/>
    </row>
    <row r="433" spans="36:266" x14ac:dyDescent="0.3">
      <c r="AJ433" s="24"/>
      <c r="AK433" s="24"/>
      <c r="AL433" s="20"/>
      <c r="AM433" s="23"/>
      <c r="AN433" s="18"/>
      <c r="AO433" s="24"/>
      <c r="AW433" s="71"/>
      <c r="AX433" s="71"/>
      <c r="AY433" s="71"/>
      <c r="BB433" s="25"/>
      <c r="BC433" s="21"/>
      <c r="BG433" s="18"/>
      <c r="BN433" s="22"/>
      <c r="BO433" s="22"/>
      <c r="BP433" s="22"/>
      <c r="BQ433" s="22"/>
      <c r="BR433" s="15"/>
      <c r="CF433" s="15"/>
      <c r="CL433" s="22"/>
      <c r="CM433" s="15"/>
      <c r="CR433" s="22"/>
      <c r="CT433" s="15"/>
      <c r="CW433" s="22"/>
      <c r="DA433" s="15"/>
      <c r="DH433" s="15"/>
      <c r="DJ433" s="22"/>
      <c r="DO433" s="15"/>
      <c r="DV433" s="15"/>
      <c r="EC433" s="15"/>
      <c r="EJ433" s="15"/>
      <c r="EQ433" s="15"/>
      <c r="EX433" s="15"/>
      <c r="FE433" s="15"/>
      <c r="FL433" s="15"/>
      <c r="FS433" s="15"/>
      <c r="FZ433" s="15"/>
      <c r="GG433" s="15"/>
      <c r="GN433" s="15"/>
      <c r="GP433" s="22"/>
      <c r="GQ433" s="22"/>
      <c r="GR433" s="22"/>
      <c r="GS433" s="22"/>
      <c r="GT433" s="22"/>
      <c r="GU433" s="15"/>
      <c r="GV433" s="22"/>
      <c r="GW433" s="22"/>
      <c r="GX433" s="22"/>
      <c r="GY433" s="18"/>
      <c r="GZ433" s="18"/>
      <c r="HA433" s="18"/>
      <c r="HB433" s="18"/>
      <c r="HC433" s="18"/>
      <c r="HD433" s="18"/>
      <c r="HE433" s="18"/>
      <c r="HF433" s="18"/>
      <c r="HG433" s="18"/>
      <c r="HH433" s="18"/>
      <c r="HI433" s="18"/>
      <c r="HJ433" s="18"/>
      <c r="HK433" s="18"/>
      <c r="HL433" s="18"/>
      <c r="HM433" s="18"/>
      <c r="HN433" s="18"/>
      <c r="HO433" s="18"/>
      <c r="HP433" s="18"/>
      <c r="HQ433" s="18"/>
      <c r="HR433" s="18"/>
      <c r="HS433" s="18"/>
      <c r="HT433" s="18"/>
      <c r="HU433" s="18"/>
      <c r="HV433" s="18"/>
      <c r="HW433" s="18"/>
      <c r="HX433" s="18"/>
      <c r="HY433" s="18"/>
      <c r="HZ433" s="18"/>
      <c r="IA433" s="18"/>
      <c r="IB433" s="18"/>
      <c r="IC433" s="18"/>
      <c r="ID433" s="18"/>
      <c r="IE433" s="18"/>
      <c r="IF433" s="18"/>
      <c r="IG433" s="18"/>
      <c r="IH433" s="18"/>
      <c r="II433" s="18"/>
      <c r="IJ433" s="18"/>
      <c r="IK433" s="18"/>
      <c r="IL433" s="18"/>
      <c r="IM433" s="18"/>
      <c r="IN433" s="18"/>
      <c r="IO433" s="18"/>
      <c r="IP433" s="18"/>
      <c r="IQ433" s="18"/>
      <c r="IR433" s="18"/>
      <c r="IS433" s="18"/>
      <c r="IT433" s="18"/>
      <c r="IU433" s="18"/>
      <c r="IV433" s="18"/>
      <c r="IW433" s="18"/>
      <c r="IX433" s="18"/>
      <c r="IY433" s="18"/>
      <c r="IZ433" s="18"/>
      <c r="JA433" s="18"/>
      <c r="JB433" s="18"/>
      <c r="JC433" s="18"/>
      <c r="JD433" s="18"/>
      <c r="JE433" s="18"/>
      <c r="JF433" s="18"/>
    </row>
    <row r="434" spans="36:266" x14ac:dyDescent="0.3">
      <c r="AJ434" s="24"/>
      <c r="AK434" s="24"/>
      <c r="AL434" s="20"/>
      <c r="AM434" s="23"/>
      <c r="AN434" s="18"/>
      <c r="AO434" s="24"/>
      <c r="AW434" s="71"/>
      <c r="AX434" s="71"/>
      <c r="AY434" s="71"/>
      <c r="BB434" s="25"/>
      <c r="BC434" s="21"/>
      <c r="BG434" s="18"/>
      <c r="BN434" s="22"/>
      <c r="BO434" s="22"/>
      <c r="BP434" s="22"/>
      <c r="BQ434" s="22"/>
      <c r="BR434" s="15"/>
      <c r="CF434" s="15"/>
      <c r="CL434" s="22"/>
      <c r="CM434" s="15"/>
      <c r="CR434" s="22"/>
      <c r="CT434" s="15"/>
      <c r="CW434" s="22"/>
      <c r="DA434" s="15"/>
      <c r="DH434" s="15"/>
      <c r="DJ434" s="22"/>
      <c r="DO434" s="15"/>
      <c r="DV434" s="15"/>
      <c r="EC434" s="15"/>
      <c r="EJ434" s="15"/>
      <c r="EQ434" s="15"/>
      <c r="EX434" s="15"/>
      <c r="FE434" s="15"/>
      <c r="FL434" s="15"/>
      <c r="FS434" s="15"/>
      <c r="FZ434" s="15"/>
      <c r="GG434" s="15"/>
      <c r="GN434" s="15"/>
      <c r="GP434" s="22"/>
      <c r="GQ434" s="22"/>
      <c r="GR434" s="22"/>
      <c r="GS434" s="22"/>
      <c r="GT434" s="22"/>
      <c r="GU434" s="15"/>
      <c r="GV434" s="22"/>
      <c r="GW434" s="22"/>
      <c r="GX434" s="22"/>
      <c r="GY434" s="18"/>
      <c r="GZ434" s="18"/>
      <c r="HA434" s="18"/>
      <c r="HB434" s="18"/>
      <c r="HC434" s="18"/>
      <c r="HD434" s="18"/>
      <c r="HE434" s="18"/>
      <c r="HF434" s="18"/>
      <c r="HG434" s="18"/>
      <c r="HH434" s="18"/>
      <c r="HI434" s="18"/>
      <c r="HJ434" s="18"/>
      <c r="HK434" s="18"/>
      <c r="HL434" s="18"/>
      <c r="HM434" s="18"/>
      <c r="HN434" s="18"/>
      <c r="HO434" s="18"/>
      <c r="HP434" s="18"/>
      <c r="HQ434" s="18"/>
      <c r="HR434" s="18"/>
      <c r="HS434" s="18"/>
      <c r="HT434" s="18"/>
      <c r="HU434" s="18"/>
      <c r="HV434" s="18"/>
      <c r="HW434" s="18"/>
      <c r="HX434" s="18"/>
      <c r="HY434" s="18"/>
      <c r="HZ434" s="18"/>
      <c r="IA434" s="18"/>
      <c r="IB434" s="18"/>
      <c r="IC434" s="18"/>
      <c r="ID434" s="18"/>
      <c r="IE434" s="18"/>
      <c r="IF434" s="18"/>
      <c r="IG434" s="18"/>
      <c r="IH434" s="18"/>
      <c r="II434" s="18"/>
      <c r="IJ434" s="18"/>
      <c r="IK434" s="18"/>
      <c r="IL434" s="18"/>
      <c r="IM434" s="18"/>
      <c r="IN434" s="18"/>
      <c r="IO434" s="18"/>
      <c r="IP434" s="18"/>
      <c r="IQ434" s="18"/>
      <c r="IR434" s="18"/>
      <c r="IS434" s="18"/>
      <c r="IT434" s="18"/>
      <c r="IU434" s="18"/>
      <c r="IV434" s="18"/>
      <c r="IW434" s="18"/>
      <c r="IX434" s="18"/>
      <c r="IY434" s="18"/>
      <c r="IZ434" s="18"/>
      <c r="JA434" s="18"/>
      <c r="JB434" s="18"/>
      <c r="JC434" s="18"/>
      <c r="JD434" s="18"/>
      <c r="JE434" s="18"/>
      <c r="JF434" s="18"/>
    </row>
    <row r="435" spans="36:266" x14ac:dyDescent="0.3">
      <c r="AJ435" s="24"/>
      <c r="AK435" s="24"/>
      <c r="AL435" s="20"/>
      <c r="AM435" s="23"/>
      <c r="AN435" s="18"/>
      <c r="AO435" s="24"/>
      <c r="AW435" s="71"/>
      <c r="AX435" s="71"/>
      <c r="AY435" s="71"/>
      <c r="BB435" s="25"/>
      <c r="BC435" s="21"/>
      <c r="BG435" s="18"/>
      <c r="BN435" s="22"/>
      <c r="BO435" s="22"/>
      <c r="BP435" s="22"/>
      <c r="BQ435" s="22"/>
      <c r="BR435" s="15"/>
      <c r="CF435" s="15"/>
      <c r="CL435" s="22"/>
      <c r="CM435" s="15"/>
      <c r="CR435" s="22"/>
      <c r="CT435" s="15"/>
      <c r="CW435" s="22"/>
      <c r="DA435" s="15"/>
      <c r="DH435" s="15"/>
      <c r="DJ435" s="22"/>
      <c r="DO435" s="15"/>
      <c r="DV435" s="15"/>
      <c r="EC435" s="15"/>
      <c r="EJ435" s="15"/>
      <c r="EQ435" s="15"/>
      <c r="EX435" s="15"/>
      <c r="FE435" s="15"/>
      <c r="FL435" s="15"/>
      <c r="FS435" s="15"/>
      <c r="FZ435" s="15"/>
      <c r="GG435" s="15"/>
      <c r="GN435" s="15"/>
      <c r="GP435" s="22"/>
      <c r="GQ435" s="22"/>
      <c r="GR435" s="22"/>
      <c r="GS435" s="22"/>
      <c r="GT435" s="22"/>
      <c r="GU435" s="15"/>
      <c r="GV435" s="22"/>
      <c r="GW435" s="22"/>
      <c r="GX435" s="22"/>
      <c r="GY435" s="18"/>
      <c r="GZ435" s="18"/>
      <c r="HA435" s="18"/>
      <c r="HB435" s="18"/>
      <c r="HC435" s="18"/>
      <c r="HD435" s="18"/>
      <c r="HE435" s="18"/>
      <c r="HF435" s="18"/>
      <c r="HG435" s="18"/>
      <c r="HH435" s="18"/>
      <c r="HI435" s="18"/>
      <c r="HJ435" s="18"/>
      <c r="HK435" s="18"/>
      <c r="HL435" s="18"/>
      <c r="HM435" s="18"/>
      <c r="HN435" s="18"/>
      <c r="HO435" s="18"/>
      <c r="HP435" s="18"/>
      <c r="HQ435" s="18"/>
      <c r="HR435" s="18"/>
      <c r="HS435" s="18"/>
      <c r="HT435" s="18"/>
      <c r="HU435" s="18"/>
      <c r="HV435" s="18"/>
      <c r="HW435" s="18"/>
      <c r="HX435" s="18"/>
      <c r="HY435" s="18"/>
      <c r="HZ435" s="18"/>
      <c r="IA435" s="18"/>
      <c r="IB435" s="18"/>
      <c r="IC435" s="18"/>
      <c r="ID435" s="18"/>
      <c r="IE435" s="18"/>
      <c r="IF435" s="18"/>
      <c r="IG435" s="18"/>
      <c r="IH435" s="18"/>
      <c r="II435" s="18"/>
      <c r="IJ435" s="18"/>
      <c r="IK435" s="18"/>
      <c r="IL435" s="18"/>
      <c r="IM435" s="18"/>
      <c r="IN435" s="18"/>
      <c r="IO435" s="18"/>
      <c r="IP435" s="18"/>
      <c r="IQ435" s="18"/>
      <c r="IR435" s="18"/>
      <c r="IS435" s="18"/>
      <c r="IT435" s="18"/>
      <c r="IU435" s="18"/>
      <c r="IV435" s="18"/>
      <c r="IW435" s="18"/>
      <c r="IX435" s="18"/>
      <c r="IY435" s="18"/>
      <c r="IZ435" s="18"/>
      <c r="JA435" s="18"/>
      <c r="JB435" s="18"/>
      <c r="JC435" s="18"/>
      <c r="JD435" s="18"/>
      <c r="JE435" s="18"/>
      <c r="JF435" s="18"/>
    </row>
    <row r="436" spans="36:266" x14ac:dyDescent="0.3">
      <c r="AJ436" s="24"/>
      <c r="AK436" s="24"/>
      <c r="AL436" s="20"/>
      <c r="AM436" s="23"/>
      <c r="AN436" s="18"/>
      <c r="AO436" s="24"/>
      <c r="AW436" s="71"/>
      <c r="AX436" s="71"/>
      <c r="AY436" s="71"/>
      <c r="BB436" s="25"/>
      <c r="BC436" s="21"/>
      <c r="BG436" s="18"/>
      <c r="BN436" s="22"/>
      <c r="BO436" s="22"/>
      <c r="BP436" s="22"/>
      <c r="BQ436" s="22"/>
      <c r="BR436" s="15"/>
      <c r="CF436" s="15"/>
      <c r="CL436" s="22"/>
      <c r="CM436" s="15"/>
      <c r="CR436" s="22"/>
      <c r="CT436" s="15"/>
      <c r="CW436" s="22"/>
      <c r="DA436" s="15"/>
      <c r="DH436" s="15"/>
      <c r="DJ436" s="22"/>
      <c r="DO436" s="15"/>
      <c r="DV436" s="15"/>
      <c r="EC436" s="15"/>
      <c r="EJ436" s="15"/>
      <c r="EQ436" s="15"/>
      <c r="EX436" s="15"/>
      <c r="FE436" s="15"/>
      <c r="FL436" s="15"/>
      <c r="FS436" s="15"/>
      <c r="FZ436" s="15"/>
      <c r="GG436" s="15"/>
      <c r="GN436" s="15"/>
      <c r="GP436" s="22"/>
      <c r="GQ436" s="22"/>
      <c r="GR436" s="22"/>
      <c r="GS436" s="22"/>
      <c r="GT436" s="22"/>
      <c r="GU436" s="15"/>
      <c r="GV436" s="22"/>
      <c r="GW436" s="22"/>
      <c r="GX436" s="22"/>
      <c r="GY436" s="18"/>
      <c r="GZ436" s="18"/>
      <c r="HA436" s="18"/>
      <c r="HB436" s="18"/>
      <c r="HC436" s="18"/>
      <c r="HD436" s="18"/>
      <c r="HE436" s="18"/>
      <c r="HF436" s="18"/>
      <c r="HG436" s="18"/>
      <c r="HH436" s="18"/>
      <c r="HI436" s="18"/>
      <c r="HJ436" s="18"/>
      <c r="HK436" s="18"/>
      <c r="HL436" s="18"/>
      <c r="HM436" s="18"/>
      <c r="HN436" s="18"/>
      <c r="HO436" s="18"/>
      <c r="HP436" s="18"/>
      <c r="HQ436" s="18"/>
      <c r="HR436" s="18"/>
      <c r="HS436" s="18"/>
      <c r="HT436" s="18"/>
      <c r="HU436" s="18"/>
      <c r="HV436" s="18"/>
      <c r="HW436" s="18"/>
      <c r="HX436" s="18"/>
      <c r="HY436" s="18"/>
      <c r="HZ436" s="18"/>
      <c r="IA436" s="18"/>
      <c r="IB436" s="18"/>
      <c r="IC436" s="18"/>
      <c r="ID436" s="18"/>
      <c r="IE436" s="18"/>
      <c r="IF436" s="18"/>
      <c r="IG436" s="18"/>
      <c r="IH436" s="18"/>
      <c r="II436" s="18"/>
      <c r="IJ436" s="18"/>
      <c r="IK436" s="18"/>
      <c r="IL436" s="18"/>
      <c r="IM436" s="18"/>
      <c r="IN436" s="18"/>
      <c r="IO436" s="18"/>
      <c r="IP436" s="18"/>
      <c r="IQ436" s="18"/>
      <c r="IR436" s="18"/>
      <c r="IS436" s="18"/>
      <c r="IT436" s="18"/>
      <c r="IU436" s="18"/>
      <c r="IV436" s="18"/>
      <c r="IW436" s="18"/>
      <c r="IX436" s="18"/>
      <c r="IY436" s="18"/>
      <c r="IZ436" s="18"/>
      <c r="JA436" s="18"/>
      <c r="JB436" s="18"/>
      <c r="JC436" s="18"/>
      <c r="JD436" s="18"/>
      <c r="JE436" s="18"/>
      <c r="JF436" s="18"/>
    </row>
    <row r="437" spans="36:266" x14ac:dyDescent="0.3">
      <c r="AJ437" s="24"/>
      <c r="AK437" s="24"/>
      <c r="AL437" s="20"/>
      <c r="AM437" s="23"/>
      <c r="AN437" s="18"/>
      <c r="AO437" s="24"/>
      <c r="AW437" s="71"/>
      <c r="AX437" s="71"/>
      <c r="AY437" s="71"/>
      <c r="BB437" s="25"/>
      <c r="BC437" s="21"/>
      <c r="BG437" s="18"/>
      <c r="BN437" s="22"/>
      <c r="BO437" s="22"/>
      <c r="BP437" s="22"/>
      <c r="BQ437" s="22"/>
      <c r="BR437" s="15"/>
      <c r="CF437" s="15"/>
      <c r="CL437" s="22"/>
      <c r="CM437" s="15"/>
      <c r="CR437" s="22"/>
      <c r="CT437" s="15"/>
      <c r="CW437" s="22"/>
      <c r="DA437" s="15"/>
      <c r="DH437" s="15"/>
      <c r="DJ437" s="22"/>
      <c r="DO437" s="15"/>
      <c r="DV437" s="15"/>
      <c r="EC437" s="15"/>
      <c r="EJ437" s="15"/>
      <c r="EQ437" s="15"/>
      <c r="EX437" s="15"/>
      <c r="FE437" s="15"/>
      <c r="FL437" s="15"/>
      <c r="FS437" s="15"/>
      <c r="FZ437" s="15"/>
      <c r="GG437" s="15"/>
      <c r="GN437" s="15"/>
      <c r="GP437" s="22"/>
      <c r="GQ437" s="22"/>
      <c r="GR437" s="22"/>
      <c r="GS437" s="22"/>
      <c r="GT437" s="22"/>
      <c r="GU437" s="15"/>
      <c r="GV437" s="22"/>
      <c r="GW437" s="22"/>
      <c r="GX437" s="22"/>
      <c r="GY437" s="18"/>
      <c r="GZ437" s="18"/>
      <c r="HA437" s="18"/>
      <c r="HB437" s="18"/>
      <c r="HC437" s="18"/>
      <c r="HD437" s="18"/>
      <c r="HE437" s="18"/>
      <c r="HF437" s="18"/>
      <c r="HG437" s="18"/>
      <c r="HH437" s="18"/>
      <c r="HI437" s="18"/>
      <c r="HJ437" s="18"/>
      <c r="HK437" s="18"/>
      <c r="HL437" s="18"/>
      <c r="HM437" s="18"/>
      <c r="HN437" s="18"/>
      <c r="HO437" s="18"/>
      <c r="HP437" s="18"/>
      <c r="HQ437" s="18"/>
      <c r="HR437" s="18"/>
      <c r="HS437" s="18"/>
      <c r="HT437" s="18"/>
      <c r="HU437" s="18"/>
      <c r="HV437" s="18"/>
      <c r="HW437" s="18"/>
      <c r="HX437" s="18"/>
      <c r="HY437" s="18"/>
      <c r="HZ437" s="18"/>
      <c r="IA437" s="18"/>
      <c r="IB437" s="18"/>
      <c r="IC437" s="18"/>
      <c r="ID437" s="18"/>
      <c r="IE437" s="18"/>
      <c r="IF437" s="18"/>
      <c r="IG437" s="18"/>
      <c r="IH437" s="18"/>
      <c r="II437" s="18"/>
      <c r="IJ437" s="18"/>
      <c r="IK437" s="18"/>
      <c r="IL437" s="18"/>
      <c r="IM437" s="18"/>
      <c r="IN437" s="18"/>
      <c r="IO437" s="18"/>
      <c r="IP437" s="18"/>
      <c r="IQ437" s="18"/>
      <c r="IR437" s="18"/>
      <c r="IS437" s="18"/>
      <c r="IT437" s="18"/>
      <c r="IU437" s="18"/>
      <c r="IV437" s="18"/>
      <c r="IW437" s="18"/>
      <c r="IX437" s="18"/>
      <c r="IY437" s="18"/>
      <c r="IZ437" s="18"/>
      <c r="JA437" s="18"/>
      <c r="JB437" s="18"/>
      <c r="JC437" s="18"/>
      <c r="JD437" s="18"/>
      <c r="JE437" s="18"/>
      <c r="JF437" s="18"/>
    </row>
    <row r="438" spans="36:266" x14ac:dyDescent="0.3">
      <c r="AJ438" s="24"/>
      <c r="AK438" s="24"/>
      <c r="AL438" s="20"/>
      <c r="AM438" s="23"/>
      <c r="AN438" s="18"/>
      <c r="AO438" s="24"/>
      <c r="AW438" s="71"/>
      <c r="AX438" s="71"/>
      <c r="AY438" s="71"/>
      <c r="BB438" s="25"/>
      <c r="BC438" s="21"/>
      <c r="BG438" s="18"/>
      <c r="BN438" s="22"/>
      <c r="BO438" s="22"/>
      <c r="BP438" s="22"/>
      <c r="BQ438" s="22"/>
      <c r="BR438" s="15"/>
      <c r="CF438" s="15"/>
      <c r="CL438" s="22"/>
      <c r="CM438" s="15"/>
      <c r="CR438" s="22"/>
      <c r="CT438" s="15"/>
      <c r="CW438" s="22"/>
      <c r="DA438" s="15"/>
      <c r="DH438" s="15"/>
      <c r="DJ438" s="22"/>
      <c r="DO438" s="15"/>
      <c r="DV438" s="15"/>
      <c r="EC438" s="15"/>
      <c r="EJ438" s="15"/>
      <c r="EQ438" s="15"/>
      <c r="EX438" s="15"/>
      <c r="FE438" s="15"/>
      <c r="FL438" s="15"/>
      <c r="FS438" s="15"/>
      <c r="FZ438" s="15"/>
      <c r="GG438" s="15"/>
      <c r="GN438" s="15"/>
      <c r="GP438" s="22"/>
      <c r="GQ438" s="22"/>
      <c r="GR438" s="22"/>
      <c r="GS438" s="22"/>
      <c r="GT438" s="22"/>
      <c r="GU438" s="15"/>
      <c r="GV438" s="22"/>
      <c r="GW438" s="22"/>
      <c r="GX438" s="22"/>
      <c r="GY438" s="18"/>
      <c r="GZ438" s="18"/>
      <c r="HA438" s="18"/>
      <c r="HB438" s="18"/>
      <c r="HC438" s="18"/>
      <c r="HD438" s="18"/>
      <c r="HE438" s="18"/>
      <c r="HF438" s="18"/>
      <c r="HG438" s="18"/>
      <c r="HH438" s="18"/>
      <c r="HI438" s="18"/>
      <c r="HJ438" s="18"/>
      <c r="HK438" s="18"/>
      <c r="HL438" s="18"/>
      <c r="HM438" s="18"/>
      <c r="HN438" s="18"/>
      <c r="HO438" s="18"/>
      <c r="HP438" s="18"/>
      <c r="HQ438" s="18"/>
      <c r="HR438" s="18"/>
      <c r="HS438" s="18"/>
      <c r="HT438" s="18"/>
      <c r="HU438" s="18"/>
      <c r="HV438" s="18"/>
      <c r="HW438" s="18"/>
      <c r="HX438" s="18"/>
      <c r="HY438" s="18"/>
      <c r="HZ438" s="18"/>
      <c r="IA438" s="18"/>
      <c r="IB438" s="18"/>
      <c r="IC438" s="18"/>
      <c r="ID438" s="18"/>
      <c r="IE438" s="18"/>
      <c r="IF438" s="18"/>
      <c r="IG438" s="18"/>
      <c r="IH438" s="18"/>
      <c r="II438" s="18"/>
      <c r="IJ438" s="18"/>
      <c r="IK438" s="18"/>
      <c r="IL438" s="18"/>
      <c r="IM438" s="18"/>
      <c r="IN438" s="18"/>
      <c r="IO438" s="18"/>
      <c r="IP438" s="18"/>
      <c r="IQ438" s="18"/>
      <c r="IR438" s="18"/>
      <c r="IS438" s="18"/>
      <c r="IT438" s="18"/>
      <c r="IU438" s="18"/>
      <c r="IV438" s="18"/>
      <c r="IW438" s="18"/>
      <c r="IX438" s="18"/>
      <c r="IY438" s="18"/>
      <c r="IZ438" s="18"/>
      <c r="JA438" s="18"/>
      <c r="JB438" s="18"/>
      <c r="JC438" s="18"/>
      <c r="JD438" s="18"/>
      <c r="JE438" s="18"/>
      <c r="JF438" s="18"/>
    </row>
    <row r="439" spans="36:266" x14ac:dyDescent="0.3">
      <c r="AJ439" s="24"/>
      <c r="AK439" s="24"/>
      <c r="AL439" s="20"/>
      <c r="AM439" s="23"/>
      <c r="AN439" s="18"/>
      <c r="AO439" s="24"/>
      <c r="AW439" s="71"/>
      <c r="AX439" s="71"/>
      <c r="AY439" s="71"/>
      <c r="BB439" s="25"/>
      <c r="BC439" s="21"/>
      <c r="BG439" s="18"/>
      <c r="BN439" s="22"/>
      <c r="BO439" s="22"/>
      <c r="BP439" s="22"/>
      <c r="BQ439" s="22"/>
      <c r="BR439" s="15"/>
      <c r="CF439" s="15"/>
      <c r="CL439" s="22"/>
      <c r="CM439" s="15"/>
      <c r="CR439" s="22"/>
      <c r="CT439" s="15"/>
      <c r="CW439" s="22"/>
      <c r="DA439" s="15"/>
      <c r="DH439" s="15"/>
      <c r="DJ439" s="22"/>
      <c r="DO439" s="15"/>
      <c r="DV439" s="15"/>
      <c r="EC439" s="15"/>
      <c r="EJ439" s="15"/>
      <c r="EQ439" s="15"/>
      <c r="EX439" s="15"/>
      <c r="FE439" s="15"/>
      <c r="FL439" s="15"/>
      <c r="FS439" s="15"/>
      <c r="FZ439" s="15"/>
      <c r="GG439" s="15"/>
      <c r="GN439" s="15"/>
      <c r="GP439" s="22"/>
      <c r="GQ439" s="22"/>
      <c r="GR439" s="22"/>
      <c r="GS439" s="22"/>
      <c r="GT439" s="22"/>
      <c r="GU439" s="15"/>
      <c r="GV439" s="22"/>
      <c r="GW439" s="22"/>
      <c r="GX439" s="22"/>
      <c r="GY439" s="18"/>
      <c r="GZ439" s="18"/>
      <c r="HA439" s="18"/>
      <c r="HB439" s="18"/>
      <c r="HC439" s="18"/>
      <c r="HD439" s="18"/>
      <c r="HE439" s="18"/>
      <c r="HF439" s="18"/>
      <c r="HG439" s="18"/>
      <c r="HH439" s="18"/>
      <c r="HI439" s="18"/>
      <c r="HJ439" s="18"/>
      <c r="HK439" s="18"/>
      <c r="HL439" s="18"/>
      <c r="HM439" s="18"/>
      <c r="HN439" s="18"/>
      <c r="HO439" s="18"/>
      <c r="HP439" s="18"/>
      <c r="HQ439" s="18"/>
      <c r="HR439" s="18"/>
      <c r="HS439" s="18"/>
      <c r="HT439" s="18"/>
      <c r="HU439" s="18"/>
      <c r="HV439" s="18"/>
      <c r="HW439" s="18"/>
      <c r="HX439" s="18"/>
      <c r="HY439" s="18"/>
      <c r="HZ439" s="18"/>
      <c r="IA439" s="18"/>
      <c r="IB439" s="18"/>
      <c r="IC439" s="18"/>
      <c r="ID439" s="18"/>
      <c r="IE439" s="18"/>
      <c r="IF439" s="18"/>
      <c r="IG439" s="18"/>
      <c r="IH439" s="18"/>
      <c r="II439" s="18"/>
      <c r="IJ439" s="18"/>
      <c r="IK439" s="18"/>
      <c r="IL439" s="18"/>
      <c r="IM439" s="18"/>
      <c r="IN439" s="18"/>
      <c r="IO439" s="18"/>
      <c r="IP439" s="18"/>
      <c r="IQ439" s="18"/>
      <c r="IR439" s="18"/>
      <c r="IS439" s="18"/>
      <c r="IT439" s="18"/>
      <c r="IU439" s="18"/>
      <c r="IV439" s="18"/>
      <c r="IW439" s="18"/>
      <c r="IX439" s="18"/>
      <c r="IY439" s="18"/>
      <c r="IZ439" s="18"/>
      <c r="JA439" s="18"/>
      <c r="JB439" s="18"/>
      <c r="JC439" s="18"/>
      <c r="JD439" s="18"/>
      <c r="JE439" s="18"/>
      <c r="JF439" s="18"/>
    </row>
    <row r="440" spans="36:266" x14ac:dyDescent="0.3">
      <c r="AJ440" s="24"/>
      <c r="AK440" s="24"/>
      <c r="AL440" s="20"/>
      <c r="AM440" s="23"/>
      <c r="AN440" s="18"/>
      <c r="AO440" s="24"/>
      <c r="AW440" s="71"/>
      <c r="AX440" s="71"/>
      <c r="AY440" s="71"/>
      <c r="BB440" s="25"/>
      <c r="BC440" s="21"/>
      <c r="BG440" s="18"/>
      <c r="BN440" s="22"/>
      <c r="BO440" s="22"/>
      <c r="BP440" s="22"/>
      <c r="BQ440" s="22"/>
      <c r="BR440" s="15"/>
      <c r="CF440" s="15"/>
      <c r="CL440" s="22"/>
      <c r="CM440" s="15"/>
      <c r="CR440" s="22"/>
      <c r="CT440" s="15"/>
      <c r="CW440" s="22"/>
      <c r="DA440" s="15"/>
      <c r="DH440" s="15"/>
      <c r="DJ440" s="22"/>
      <c r="DO440" s="15"/>
      <c r="DV440" s="15"/>
      <c r="EC440" s="15"/>
      <c r="EJ440" s="15"/>
      <c r="EQ440" s="15"/>
      <c r="EX440" s="15"/>
      <c r="FE440" s="15"/>
      <c r="FL440" s="15"/>
      <c r="FS440" s="15"/>
      <c r="FZ440" s="15"/>
      <c r="GG440" s="15"/>
      <c r="GN440" s="15"/>
      <c r="GP440" s="22"/>
      <c r="GQ440" s="22"/>
      <c r="GR440" s="22"/>
      <c r="GS440" s="22"/>
      <c r="GT440" s="22"/>
      <c r="GU440" s="15"/>
      <c r="GV440" s="22"/>
      <c r="GW440" s="22"/>
      <c r="GX440" s="22"/>
      <c r="GY440" s="18"/>
      <c r="GZ440" s="18"/>
      <c r="HA440" s="18"/>
      <c r="HB440" s="18"/>
      <c r="HC440" s="18"/>
      <c r="HD440" s="18"/>
      <c r="HE440" s="18"/>
      <c r="HF440" s="18"/>
      <c r="HG440" s="18"/>
      <c r="HH440" s="18"/>
      <c r="HI440" s="18"/>
      <c r="HJ440" s="18"/>
      <c r="HK440" s="18"/>
      <c r="HL440" s="18"/>
      <c r="HM440" s="18"/>
      <c r="HN440" s="18"/>
      <c r="HO440" s="18"/>
      <c r="HP440" s="18"/>
      <c r="HQ440" s="18"/>
      <c r="HR440" s="18"/>
      <c r="HS440" s="18"/>
      <c r="HT440" s="18"/>
      <c r="HU440" s="18"/>
      <c r="HV440" s="18"/>
      <c r="HW440" s="18"/>
      <c r="HX440" s="18"/>
      <c r="HY440" s="18"/>
      <c r="HZ440" s="18"/>
      <c r="IA440" s="18"/>
      <c r="IB440" s="18"/>
      <c r="IC440" s="18"/>
      <c r="ID440" s="18"/>
      <c r="IE440" s="18"/>
      <c r="IF440" s="18"/>
      <c r="IG440" s="18"/>
      <c r="IH440" s="18"/>
      <c r="II440" s="18"/>
      <c r="IJ440" s="18"/>
      <c r="IK440" s="18"/>
      <c r="IL440" s="18"/>
      <c r="IM440" s="18"/>
      <c r="IN440" s="18"/>
      <c r="IO440" s="18"/>
      <c r="IP440" s="18"/>
      <c r="IQ440" s="18"/>
      <c r="IR440" s="18"/>
      <c r="IS440" s="18"/>
      <c r="IT440" s="18"/>
      <c r="IU440" s="18"/>
      <c r="IV440" s="18"/>
      <c r="IW440" s="18"/>
      <c r="IX440" s="18"/>
      <c r="IY440" s="18"/>
      <c r="IZ440" s="18"/>
      <c r="JA440" s="18"/>
      <c r="JB440" s="18"/>
      <c r="JC440" s="18"/>
      <c r="JD440" s="18"/>
      <c r="JE440" s="18"/>
      <c r="JF440" s="18"/>
    </row>
    <row r="441" spans="36:266" x14ac:dyDescent="0.3">
      <c r="AJ441" s="24"/>
      <c r="AK441" s="24"/>
      <c r="AL441" s="20"/>
      <c r="AM441" s="23"/>
      <c r="AN441" s="18"/>
      <c r="AO441" s="24"/>
      <c r="AW441" s="71"/>
      <c r="AX441" s="71"/>
      <c r="AY441" s="71"/>
      <c r="BB441" s="25"/>
      <c r="BC441" s="21"/>
      <c r="BG441" s="18"/>
      <c r="BN441" s="22"/>
      <c r="BO441" s="22"/>
      <c r="BP441" s="22"/>
      <c r="BQ441" s="22"/>
      <c r="BR441" s="15"/>
      <c r="CF441" s="15"/>
      <c r="CL441" s="22"/>
      <c r="CM441" s="15"/>
      <c r="CR441" s="22"/>
      <c r="CT441" s="15"/>
      <c r="CW441" s="22"/>
      <c r="DA441" s="15"/>
      <c r="DH441" s="15"/>
      <c r="DJ441" s="22"/>
      <c r="DO441" s="15"/>
      <c r="DV441" s="15"/>
      <c r="EC441" s="15"/>
      <c r="EJ441" s="15"/>
      <c r="EQ441" s="15"/>
      <c r="EX441" s="15"/>
      <c r="FE441" s="15"/>
      <c r="FL441" s="15"/>
      <c r="FS441" s="15"/>
      <c r="FZ441" s="15"/>
      <c r="GG441" s="15"/>
      <c r="GN441" s="15"/>
      <c r="GP441" s="22"/>
      <c r="GQ441" s="22"/>
      <c r="GR441" s="22"/>
      <c r="GS441" s="22"/>
      <c r="GT441" s="22"/>
      <c r="GU441" s="15"/>
      <c r="GV441" s="22"/>
      <c r="GW441" s="22"/>
      <c r="GX441" s="22"/>
      <c r="GY441" s="18"/>
      <c r="GZ441" s="18"/>
      <c r="HA441" s="18"/>
      <c r="HB441" s="18"/>
      <c r="HC441" s="18"/>
      <c r="HD441" s="18"/>
      <c r="HE441" s="18"/>
      <c r="HF441" s="18"/>
      <c r="HG441" s="18"/>
      <c r="HH441" s="18"/>
      <c r="HI441" s="18"/>
      <c r="HJ441" s="18"/>
      <c r="HK441" s="18"/>
      <c r="HL441" s="18"/>
      <c r="HM441" s="18"/>
      <c r="HN441" s="18"/>
      <c r="HO441" s="18"/>
      <c r="HP441" s="18"/>
      <c r="HQ441" s="18"/>
      <c r="HR441" s="18"/>
      <c r="HS441" s="18"/>
      <c r="HT441" s="18"/>
      <c r="HU441" s="18"/>
      <c r="HV441" s="18"/>
      <c r="HW441" s="18"/>
      <c r="HX441" s="18"/>
      <c r="HY441" s="18"/>
      <c r="HZ441" s="18"/>
      <c r="IA441" s="18"/>
      <c r="IB441" s="18"/>
      <c r="IC441" s="18"/>
      <c r="ID441" s="18"/>
      <c r="IE441" s="18"/>
      <c r="IF441" s="18"/>
      <c r="IG441" s="18"/>
      <c r="IH441" s="18"/>
      <c r="II441" s="18"/>
      <c r="IJ441" s="18"/>
      <c r="IK441" s="18"/>
      <c r="IL441" s="18"/>
      <c r="IM441" s="18"/>
      <c r="IN441" s="18"/>
      <c r="IO441" s="18"/>
      <c r="IP441" s="18"/>
      <c r="IQ441" s="18"/>
      <c r="IR441" s="18"/>
      <c r="IS441" s="18"/>
      <c r="IT441" s="18"/>
      <c r="IU441" s="18"/>
      <c r="IV441" s="18"/>
      <c r="IW441" s="18"/>
      <c r="IX441" s="18"/>
      <c r="IY441" s="18"/>
      <c r="IZ441" s="18"/>
      <c r="JA441" s="18"/>
      <c r="JB441" s="18"/>
      <c r="JC441" s="18"/>
      <c r="JD441" s="18"/>
      <c r="JE441" s="18"/>
      <c r="JF441" s="18"/>
    </row>
    <row r="442" spans="36:266" x14ac:dyDescent="0.3">
      <c r="AJ442" s="24"/>
      <c r="AK442" s="24"/>
      <c r="AL442" s="20"/>
      <c r="AM442" s="23"/>
      <c r="AN442" s="18"/>
      <c r="AO442" s="24"/>
      <c r="AW442" s="71"/>
      <c r="AX442" s="71"/>
      <c r="AY442" s="71"/>
      <c r="BB442" s="25"/>
      <c r="BC442" s="21"/>
      <c r="BG442" s="18"/>
      <c r="BN442" s="22"/>
      <c r="BO442" s="22"/>
      <c r="BP442" s="22"/>
      <c r="BQ442" s="22"/>
      <c r="BR442" s="15"/>
      <c r="CF442" s="15"/>
      <c r="CL442" s="22"/>
      <c r="CM442" s="15"/>
      <c r="CR442" s="22"/>
      <c r="CT442" s="15"/>
      <c r="CW442" s="22"/>
      <c r="DA442" s="15"/>
      <c r="DH442" s="15"/>
      <c r="DJ442" s="22"/>
      <c r="DO442" s="15"/>
      <c r="DV442" s="15"/>
      <c r="EC442" s="15"/>
      <c r="EJ442" s="15"/>
      <c r="EQ442" s="15"/>
      <c r="EX442" s="15"/>
      <c r="FE442" s="15"/>
      <c r="FL442" s="15"/>
      <c r="FS442" s="15"/>
      <c r="FZ442" s="15"/>
      <c r="GG442" s="15"/>
      <c r="GN442" s="15"/>
      <c r="GP442" s="22"/>
      <c r="GQ442" s="22"/>
      <c r="GR442" s="22"/>
      <c r="GS442" s="22"/>
      <c r="GT442" s="22"/>
      <c r="GU442" s="15"/>
      <c r="GV442" s="22"/>
      <c r="GW442" s="22"/>
      <c r="GX442" s="22"/>
      <c r="GY442" s="18"/>
      <c r="GZ442" s="18"/>
      <c r="HA442" s="18"/>
      <c r="HB442" s="18"/>
      <c r="HC442" s="18"/>
      <c r="HD442" s="18"/>
      <c r="HE442" s="18"/>
      <c r="HF442" s="18"/>
      <c r="HG442" s="18"/>
      <c r="HH442" s="18"/>
      <c r="HI442" s="18"/>
      <c r="HJ442" s="18"/>
      <c r="HK442" s="18"/>
      <c r="HL442" s="18"/>
      <c r="HM442" s="18"/>
      <c r="HN442" s="18"/>
      <c r="HO442" s="18"/>
      <c r="HP442" s="18"/>
      <c r="HQ442" s="18"/>
      <c r="HR442" s="18"/>
      <c r="HS442" s="18"/>
      <c r="HT442" s="18"/>
      <c r="HU442" s="18"/>
      <c r="HV442" s="18"/>
      <c r="HW442" s="18"/>
      <c r="HX442" s="18"/>
      <c r="HY442" s="18"/>
      <c r="HZ442" s="18"/>
      <c r="IA442" s="18"/>
      <c r="IB442" s="18"/>
      <c r="IC442" s="18"/>
      <c r="ID442" s="18"/>
      <c r="IE442" s="18"/>
      <c r="IF442" s="18"/>
      <c r="IG442" s="18"/>
      <c r="IH442" s="18"/>
      <c r="II442" s="18"/>
      <c r="IJ442" s="18"/>
      <c r="IK442" s="18"/>
      <c r="IL442" s="18"/>
      <c r="IM442" s="18"/>
      <c r="IN442" s="18"/>
      <c r="IO442" s="18"/>
      <c r="IP442" s="18"/>
      <c r="IQ442" s="18"/>
      <c r="IR442" s="18"/>
      <c r="IS442" s="18"/>
      <c r="IT442" s="18"/>
      <c r="IU442" s="18"/>
      <c r="IV442" s="18"/>
      <c r="IW442" s="18"/>
      <c r="IX442" s="18"/>
      <c r="IY442" s="18"/>
      <c r="IZ442" s="18"/>
      <c r="JA442" s="18"/>
      <c r="JB442" s="18"/>
      <c r="JC442" s="18"/>
      <c r="JD442" s="18"/>
      <c r="JE442" s="18"/>
      <c r="JF442" s="18"/>
    </row>
    <row r="443" spans="36:266" x14ac:dyDescent="0.3">
      <c r="AJ443" s="24"/>
      <c r="AK443" s="24"/>
      <c r="AL443" s="20"/>
      <c r="AM443" s="23"/>
      <c r="AN443" s="18"/>
      <c r="AO443" s="24"/>
      <c r="AW443" s="71"/>
      <c r="AX443" s="71"/>
      <c r="AY443" s="71"/>
      <c r="BB443" s="25"/>
      <c r="BC443" s="21"/>
      <c r="BG443" s="18"/>
      <c r="BN443" s="22"/>
      <c r="BO443" s="22"/>
      <c r="BP443" s="22"/>
      <c r="BQ443" s="22"/>
      <c r="BR443" s="15"/>
      <c r="CF443" s="15"/>
      <c r="CL443" s="22"/>
      <c r="CM443" s="15"/>
      <c r="CR443" s="22"/>
      <c r="CT443" s="15"/>
      <c r="CW443" s="22"/>
      <c r="DA443" s="15"/>
      <c r="DH443" s="15"/>
      <c r="DJ443" s="22"/>
      <c r="DO443" s="15"/>
      <c r="DV443" s="15"/>
      <c r="EC443" s="15"/>
      <c r="EJ443" s="15"/>
      <c r="EQ443" s="15"/>
      <c r="EX443" s="15"/>
      <c r="FE443" s="15"/>
      <c r="FL443" s="15"/>
      <c r="FS443" s="15"/>
      <c r="FZ443" s="15"/>
      <c r="GG443" s="15"/>
      <c r="GN443" s="15"/>
      <c r="GP443" s="22"/>
      <c r="GQ443" s="22"/>
      <c r="GR443" s="22"/>
      <c r="GS443" s="22"/>
      <c r="GT443" s="22"/>
      <c r="GU443" s="15"/>
      <c r="GV443" s="22"/>
      <c r="GW443" s="22"/>
      <c r="GX443" s="22"/>
      <c r="GY443" s="18"/>
      <c r="GZ443" s="18"/>
      <c r="HA443" s="18"/>
      <c r="HB443" s="18"/>
      <c r="HC443" s="18"/>
      <c r="HD443" s="18"/>
      <c r="HE443" s="18"/>
      <c r="HF443" s="18"/>
      <c r="HG443" s="18"/>
      <c r="HH443" s="18"/>
      <c r="HI443" s="18"/>
      <c r="HJ443" s="18"/>
      <c r="HK443" s="18"/>
      <c r="HL443" s="18"/>
      <c r="HM443" s="18"/>
      <c r="HN443" s="18"/>
      <c r="HO443" s="18"/>
      <c r="HP443" s="18"/>
      <c r="HQ443" s="18"/>
      <c r="HR443" s="18"/>
      <c r="HS443" s="18"/>
      <c r="HT443" s="18"/>
      <c r="HU443" s="18"/>
      <c r="HV443" s="18"/>
      <c r="HW443" s="18"/>
      <c r="HX443" s="18"/>
      <c r="HY443" s="18"/>
      <c r="HZ443" s="18"/>
      <c r="IA443" s="18"/>
      <c r="IB443" s="18"/>
      <c r="IC443" s="18"/>
      <c r="ID443" s="18"/>
      <c r="IE443" s="18"/>
      <c r="IF443" s="18"/>
      <c r="IG443" s="18"/>
      <c r="IH443" s="18"/>
      <c r="II443" s="18"/>
      <c r="IJ443" s="18"/>
      <c r="IK443" s="18"/>
      <c r="IL443" s="18"/>
      <c r="IM443" s="18"/>
      <c r="IN443" s="18"/>
      <c r="IO443" s="18"/>
      <c r="IP443" s="18"/>
      <c r="IQ443" s="18"/>
      <c r="IR443" s="18"/>
      <c r="IS443" s="18"/>
      <c r="IT443" s="18"/>
      <c r="IU443" s="18"/>
      <c r="IV443" s="18"/>
      <c r="IW443" s="18"/>
      <c r="IX443" s="18"/>
      <c r="IY443" s="18"/>
      <c r="IZ443" s="18"/>
      <c r="JA443" s="18"/>
      <c r="JB443" s="18"/>
      <c r="JC443" s="18"/>
      <c r="JD443" s="18"/>
      <c r="JE443" s="18"/>
      <c r="JF443" s="18"/>
    </row>
    <row r="444" spans="36:266" x14ac:dyDescent="0.3">
      <c r="AJ444" s="24"/>
      <c r="AK444" s="24"/>
      <c r="AL444" s="20"/>
      <c r="AM444" s="23"/>
      <c r="AN444" s="18"/>
      <c r="AO444" s="24"/>
      <c r="AW444" s="71"/>
      <c r="AX444" s="71"/>
      <c r="AY444" s="71"/>
      <c r="BB444" s="25"/>
      <c r="BC444" s="21"/>
      <c r="BG444" s="18"/>
      <c r="BN444" s="22"/>
      <c r="BO444" s="22"/>
      <c r="BP444" s="22"/>
      <c r="BQ444" s="22"/>
      <c r="BR444" s="15"/>
      <c r="CF444" s="15"/>
      <c r="CL444" s="22"/>
      <c r="CM444" s="15"/>
      <c r="CR444" s="22"/>
      <c r="CT444" s="15"/>
      <c r="CW444" s="22"/>
      <c r="DA444" s="15"/>
      <c r="DH444" s="15"/>
      <c r="DJ444" s="22"/>
      <c r="DO444" s="15"/>
      <c r="DV444" s="15"/>
      <c r="EC444" s="15"/>
      <c r="EJ444" s="15"/>
      <c r="EQ444" s="15"/>
      <c r="EX444" s="15"/>
      <c r="FE444" s="15"/>
      <c r="FL444" s="15"/>
      <c r="FS444" s="15"/>
      <c r="FZ444" s="15"/>
      <c r="GG444" s="15"/>
      <c r="GN444" s="15"/>
      <c r="GP444" s="22"/>
      <c r="GQ444" s="22"/>
      <c r="GR444" s="22"/>
      <c r="GS444" s="22"/>
      <c r="GT444" s="22"/>
      <c r="GU444" s="15"/>
      <c r="GV444" s="22"/>
      <c r="GW444" s="22"/>
      <c r="GX444" s="22"/>
      <c r="GY444" s="18"/>
      <c r="GZ444" s="18"/>
      <c r="HA444" s="18"/>
      <c r="HB444" s="18"/>
      <c r="HC444" s="18"/>
      <c r="HD444" s="18"/>
      <c r="HE444" s="18"/>
      <c r="HF444" s="18"/>
      <c r="HG444" s="18"/>
      <c r="HH444" s="18"/>
      <c r="HI444" s="18"/>
      <c r="HJ444" s="18"/>
      <c r="HK444" s="18"/>
      <c r="HL444" s="18"/>
      <c r="HM444" s="18"/>
      <c r="HN444" s="18"/>
      <c r="HO444" s="18"/>
      <c r="HP444" s="18"/>
      <c r="HQ444" s="18"/>
      <c r="HR444" s="18"/>
      <c r="HS444" s="18"/>
      <c r="HT444" s="18"/>
      <c r="HU444" s="18"/>
      <c r="HV444" s="18"/>
      <c r="HW444" s="18"/>
      <c r="HX444" s="18"/>
      <c r="HY444" s="18"/>
      <c r="HZ444" s="18"/>
      <c r="IA444" s="18"/>
      <c r="IB444" s="18"/>
      <c r="IC444" s="18"/>
      <c r="ID444" s="18"/>
      <c r="IE444" s="18"/>
      <c r="IF444" s="18"/>
      <c r="IG444" s="18"/>
      <c r="IH444" s="18"/>
      <c r="II444" s="18"/>
      <c r="IJ444" s="18"/>
      <c r="IK444" s="18"/>
      <c r="IL444" s="18"/>
      <c r="IM444" s="18"/>
      <c r="IN444" s="18"/>
      <c r="IO444" s="18"/>
      <c r="IP444" s="18"/>
      <c r="IQ444" s="18"/>
      <c r="IR444" s="18"/>
      <c r="IS444" s="18"/>
      <c r="IT444" s="18"/>
      <c r="IU444" s="18"/>
      <c r="IV444" s="18"/>
      <c r="IW444" s="18"/>
      <c r="IX444" s="18"/>
      <c r="IY444" s="18"/>
      <c r="IZ444" s="18"/>
      <c r="JA444" s="18"/>
      <c r="JB444" s="18"/>
      <c r="JC444" s="18"/>
      <c r="JD444" s="18"/>
      <c r="JE444" s="18"/>
      <c r="JF444" s="18"/>
    </row>
    <row r="445" spans="36:266" x14ac:dyDescent="0.3">
      <c r="AJ445" s="24"/>
      <c r="AK445" s="24"/>
      <c r="AL445" s="20"/>
      <c r="AM445" s="23"/>
      <c r="AN445" s="18"/>
      <c r="AO445" s="24"/>
      <c r="AW445" s="71"/>
      <c r="AX445" s="71"/>
      <c r="AY445" s="71"/>
      <c r="BB445" s="25"/>
      <c r="BC445" s="21"/>
      <c r="BG445" s="18"/>
      <c r="BN445" s="22"/>
      <c r="BO445" s="22"/>
      <c r="BP445" s="22"/>
      <c r="BQ445" s="22"/>
      <c r="BR445" s="15"/>
      <c r="CF445" s="15"/>
      <c r="CL445" s="22"/>
      <c r="CM445" s="15"/>
      <c r="CR445" s="22"/>
      <c r="CT445" s="15"/>
      <c r="CW445" s="22"/>
      <c r="DA445" s="15"/>
      <c r="DH445" s="15"/>
      <c r="DJ445" s="22"/>
      <c r="DO445" s="15"/>
      <c r="DV445" s="15"/>
      <c r="EC445" s="15"/>
      <c r="EJ445" s="15"/>
      <c r="EQ445" s="15"/>
      <c r="EX445" s="15"/>
      <c r="FE445" s="15"/>
      <c r="FL445" s="15"/>
      <c r="FS445" s="15"/>
      <c r="FZ445" s="15"/>
      <c r="GG445" s="15"/>
      <c r="GN445" s="15"/>
      <c r="GP445" s="22"/>
      <c r="GQ445" s="22"/>
      <c r="GR445" s="22"/>
      <c r="GS445" s="22"/>
      <c r="GT445" s="22"/>
      <c r="GU445" s="15"/>
      <c r="GV445" s="22"/>
      <c r="GW445" s="22"/>
      <c r="GX445" s="22"/>
      <c r="GY445" s="18"/>
      <c r="GZ445" s="18"/>
      <c r="HA445" s="18"/>
      <c r="HB445" s="18"/>
      <c r="HC445" s="18"/>
      <c r="HD445" s="18"/>
      <c r="HE445" s="18"/>
      <c r="HF445" s="18"/>
      <c r="HG445" s="18"/>
      <c r="HH445" s="18"/>
      <c r="HI445" s="18"/>
      <c r="HJ445" s="18"/>
      <c r="HK445" s="18"/>
      <c r="HL445" s="18"/>
      <c r="HM445" s="18"/>
      <c r="HN445" s="18"/>
      <c r="HO445" s="18"/>
      <c r="HP445" s="18"/>
      <c r="HQ445" s="18"/>
      <c r="HR445" s="18"/>
      <c r="HS445" s="18"/>
      <c r="HT445" s="18"/>
      <c r="HU445" s="18"/>
      <c r="HV445" s="18"/>
      <c r="HW445" s="18"/>
      <c r="HX445" s="18"/>
      <c r="HY445" s="18"/>
      <c r="HZ445" s="18"/>
      <c r="IA445" s="18"/>
      <c r="IB445" s="18"/>
      <c r="IC445" s="18"/>
      <c r="ID445" s="18"/>
      <c r="IE445" s="18"/>
      <c r="IF445" s="18"/>
      <c r="IG445" s="18"/>
      <c r="IH445" s="18"/>
      <c r="II445" s="18"/>
      <c r="IJ445" s="18"/>
      <c r="IK445" s="18"/>
      <c r="IL445" s="18"/>
      <c r="IM445" s="18"/>
      <c r="IN445" s="18"/>
      <c r="IO445" s="18"/>
      <c r="IP445" s="18"/>
      <c r="IQ445" s="18"/>
      <c r="IR445" s="18"/>
      <c r="IS445" s="18"/>
      <c r="IT445" s="18"/>
      <c r="IU445" s="18"/>
      <c r="IV445" s="18"/>
      <c r="IW445" s="18"/>
      <c r="IX445" s="18"/>
      <c r="IY445" s="18"/>
      <c r="IZ445" s="18"/>
      <c r="JA445" s="18"/>
      <c r="JB445" s="18"/>
      <c r="JC445" s="18"/>
      <c r="JD445" s="18"/>
      <c r="JE445" s="18"/>
      <c r="JF445" s="18"/>
    </row>
    <row r="446" spans="36:266" x14ac:dyDescent="0.3">
      <c r="AJ446" s="24"/>
      <c r="AK446" s="24"/>
      <c r="AL446" s="20"/>
      <c r="AM446" s="23"/>
      <c r="AN446" s="18"/>
      <c r="AO446" s="24"/>
      <c r="AW446" s="71"/>
      <c r="AX446" s="71"/>
      <c r="AY446" s="71"/>
      <c r="BB446" s="25"/>
      <c r="BC446" s="21"/>
      <c r="BG446" s="18"/>
      <c r="BN446" s="22"/>
      <c r="BO446" s="22"/>
      <c r="BP446" s="22"/>
      <c r="BQ446" s="22"/>
      <c r="BR446" s="15"/>
      <c r="CF446" s="15"/>
      <c r="CL446" s="22"/>
      <c r="CM446" s="15"/>
      <c r="CR446" s="22"/>
      <c r="CT446" s="15"/>
      <c r="CW446" s="22"/>
      <c r="DA446" s="15"/>
      <c r="DH446" s="15"/>
      <c r="DJ446" s="22"/>
      <c r="DO446" s="15"/>
      <c r="DV446" s="15"/>
      <c r="EC446" s="15"/>
      <c r="EJ446" s="15"/>
      <c r="EQ446" s="15"/>
      <c r="EX446" s="15"/>
      <c r="FE446" s="15"/>
      <c r="FL446" s="15"/>
      <c r="FS446" s="15"/>
      <c r="FZ446" s="15"/>
      <c r="GG446" s="15"/>
      <c r="GN446" s="15"/>
      <c r="GP446" s="22"/>
      <c r="GQ446" s="22"/>
      <c r="GR446" s="22"/>
      <c r="GS446" s="22"/>
      <c r="GT446" s="22"/>
      <c r="GU446" s="15"/>
      <c r="GV446" s="22"/>
      <c r="GW446" s="22"/>
      <c r="GX446" s="22"/>
      <c r="GY446" s="18"/>
      <c r="GZ446" s="18"/>
      <c r="HA446" s="18"/>
      <c r="HB446" s="18"/>
      <c r="HC446" s="18"/>
      <c r="HD446" s="18"/>
      <c r="HE446" s="18"/>
      <c r="HF446" s="18"/>
      <c r="HG446" s="18"/>
      <c r="HH446" s="18"/>
      <c r="HI446" s="18"/>
      <c r="HJ446" s="18"/>
      <c r="HK446" s="18"/>
      <c r="HL446" s="18"/>
      <c r="HM446" s="18"/>
      <c r="HN446" s="18"/>
      <c r="HO446" s="18"/>
      <c r="HP446" s="18"/>
      <c r="HQ446" s="18"/>
      <c r="HR446" s="18"/>
      <c r="HS446" s="18"/>
      <c r="HT446" s="18"/>
      <c r="HU446" s="18"/>
      <c r="HV446" s="18"/>
      <c r="HW446" s="18"/>
      <c r="HX446" s="18"/>
      <c r="HY446" s="18"/>
      <c r="HZ446" s="18"/>
      <c r="IA446" s="18"/>
      <c r="IB446" s="18"/>
      <c r="IC446" s="18"/>
      <c r="ID446" s="18"/>
      <c r="IE446" s="18"/>
      <c r="IF446" s="18"/>
      <c r="IG446" s="18"/>
      <c r="IH446" s="18"/>
      <c r="II446" s="18"/>
      <c r="IJ446" s="18"/>
      <c r="IK446" s="18"/>
      <c r="IL446" s="18"/>
      <c r="IM446" s="18"/>
      <c r="IN446" s="18"/>
      <c r="IO446" s="18"/>
      <c r="IP446" s="18"/>
      <c r="IQ446" s="18"/>
      <c r="IR446" s="18"/>
      <c r="IS446" s="18"/>
      <c r="IT446" s="18"/>
      <c r="IU446" s="18"/>
      <c r="IV446" s="18"/>
      <c r="IW446" s="18"/>
      <c r="IX446" s="18"/>
      <c r="IY446" s="18"/>
      <c r="IZ446" s="18"/>
      <c r="JA446" s="18"/>
      <c r="JB446" s="18"/>
      <c r="JC446" s="18"/>
      <c r="JD446" s="18"/>
      <c r="JE446" s="18"/>
      <c r="JF446" s="18"/>
    </row>
    <row r="447" spans="36:266" x14ac:dyDescent="0.3">
      <c r="AJ447" s="24"/>
      <c r="AK447" s="24"/>
      <c r="AL447" s="20"/>
      <c r="AM447" s="23"/>
      <c r="AN447" s="18"/>
      <c r="AO447" s="24"/>
      <c r="AW447" s="71"/>
      <c r="AX447" s="71"/>
      <c r="AY447" s="71"/>
      <c r="BB447" s="25"/>
      <c r="BC447" s="21"/>
      <c r="BG447" s="18"/>
      <c r="BN447" s="22"/>
      <c r="BO447" s="22"/>
      <c r="BP447" s="22"/>
      <c r="BQ447" s="22"/>
      <c r="BR447" s="15"/>
      <c r="CF447" s="15"/>
      <c r="CL447" s="22"/>
      <c r="CM447" s="15"/>
      <c r="CR447" s="22"/>
      <c r="CT447" s="15"/>
      <c r="CW447" s="22"/>
      <c r="DA447" s="15"/>
      <c r="DH447" s="15"/>
      <c r="DJ447" s="22"/>
      <c r="DO447" s="15"/>
      <c r="DV447" s="15"/>
      <c r="EC447" s="15"/>
      <c r="EJ447" s="15"/>
      <c r="EQ447" s="15"/>
      <c r="EX447" s="15"/>
      <c r="FE447" s="15"/>
      <c r="FL447" s="15"/>
      <c r="FS447" s="15"/>
      <c r="FZ447" s="15"/>
      <c r="GG447" s="15"/>
      <c r="GN447" s="15"/>
      <c r="GP447" s="22"/>
      <c r="GQ447" s="22"/>
      <c r="GR447" s="22"/>
      <c r="GS447" s="22"/>
      <c r="GT447" s="22"/>
      <c r="GU447" s="15"/>
      <c r="GV447" s="22"/>
      <c r="GW447" s="22"/>
      <c r="GX447" s="22"/>
      <c r="GY447" s="18"/>
      <c r="GZ447" s="18"/>
      <c r="HA447" s="18"/>
      <c r="HB447" s="18"/>
      <c r="HC447" s="18"/>
      <c r="HD447" s="18"/>
      <c r="HE447" s="18"/>
      <c r="HF447" s="18"/>
      <c r="HG447" s="18"/>
      <c r="HH447" s="18"/>
      <c r="HI447" s="18"/>
      <c r="HJ447" s="18"/>
      <c r="HK447" s="18"/>
      <c r="HL447" s="18"/>
      <c r="HM447" s="18"/>
      <c r="HN447" s="18"/>
      <c r="HO447" s="18"/>
      <c r="HP447" s="18"/>
      <c r="HQ447" s="18"/>
      <c r="HR447" s="18"/>
      <c r="HS447" s="18"/>
      <c r="HT447" s="18"/>
      <c r="HU447" s="18"/>
      <c r="HV447" s="18"/>
      <c r="HW447" s="18"/>
      <c r="HX447" s="18"/>
      <c r="HY447" s="18"/>
      <c r="HZ447" s="18"/>
      <c r="IA447" s="18"/>
      <c r="IB447" s="18"/>
      <c r="IC447" s="18"/>
      <c r="ID447" s="18"/>
      <c r="IE447" s="18"/>
      <c r="IF447" s="18"/>
      <c r="IG447" s="18"/>
      <c r="IH447" s="18"/>
      <c r="II447" s="18"/>
      <c r="IJ447" s="18"/>
      <c r="IK447" s="18"/>
      <c r="IL447" s="18"/>
      <c r="IM447" s="18"/>
      <c r="IN447" s="18"/>
      <c r="IO447" s="18"/>
      <c r="IP447" s="18"/>
      <c r="IQ447" s="18"/>
      <c r="IR447" s="18"/>
      <c r="IS447" s="18"/>
      <c r="IT447" s="18"/>
      <c r="IU447" s="18"/>
      <c r="IV447" s="18"/>
      <c r="IW447" s="18"/>
      <c r="IX447" s="18"/>
      <c r="IY447" s="18"/>
      <c r="IZ447" s="18"/>
      <c r="JA447" s="18"/>
      <c r="JB447" s="18"/>
      <c r="JC447" s="18"/>
      <c r="JD447" s="18"/>
      <c r="JE447" s="18"/>
      <c r="JF447" s="18"/>
    </row>
    <row r="448" spans="36:266" x14ac:dyDescent="0.3">
      <c r="AJ448" s="24"/>
      <c r="AK448" s="24"/>
      <c r="AL448" s="20"/>
      <c r="AM448" s="23"/>
      <c r="AN448" s="18"/>
      <c r="AO448" s="24"/>
      <c r="AW448" s="71"/>
      <c r="AX448" s="71"/>
      <c r="AY448" s="71"/>
      <c r="BB448" s="25"/>
      <c r="BC448" s="21"/>
      <c r="BG448" s="18"/>
      <c r="BN448" s="22"/>
      <c r="BO448" s="22"/>
      <c r="BP448" s="22"/>
      <c r="BQ448" s="22"/>
      <c r="BR448" s="15"/>
      <c r="CF448" s="15"/>
      <c r="CL448" s="22"/>
      <c r="CM448" s="15"/>
      <c r="CR448" s="22"/>
      <c r="CT448" s="15"/>
      <c r="CW448" s="22"/>
      <c r="DA448" s="15"/>
      <c r="DH448" s="15"/>
      <c r="DJ448" s="22"/>
      <c r="DO448" s="15"/>
      <c r="DV448" s="15"/>
      <c r="EC448" s="15"/>
      <c r="EJ448" s="15"/>
      <c r="EQ448" s="15"/>
      <c r="EX448" s="15"/>
      <c r="FE448" s="15"/>
      <c r="FL448" s="15"/>
      <c r="FS448" s="15"/>
      <c r="FZ448" s="15"/>
      <c r="GG448" s="15"/>
      <c r="GN448" s="15"/>
      <c r="GP448" s="22"/>
      <c r="GQ448" s="22"/>
      <c r="GR448" s="22"/>
      <c r="GS448" s="22"/>
      <c r="GT448" s="22"/>
      <c r="GU448" s="15"/>
      <c r="GV448" s="22"/>
      <c r="GW448" s="22"/>
      <c r="GX448" s="22"/>
      <c r="GY448" s="18"/>
      <c r="GZ448" s="18"/>
      <c r="HA448" s="18"/>
      <c r="HB448" s="18"/>
      <c r="HC448" s="18"/>
      <c r="HD448" s="18"/>
      <c r="HE448" s="18"/>
      <c r="HF448" s="18"/>
      <c r="HG448" s="18"/>
      <c r="HH448" s="18"/>
      <c r="HI448" s="18"/>
      <c r="HJ448" s="18"/>
      <c r="HK448" s="18"/>
      <c r="HL448" s="18"/>
      <c r="HM448" s="18"/>
      <c r="HN448" s="18"/>
      <c r="HO448" s="18"/>
      <c r="HP448" s="18"/>
      <c r="HQ448" s="18"/>
      <c r="HR448" s="18"/>
      <c r="HS448" s="18"/>
      <c r="HT448" s="18"/>
      <c r="HU448" s="18"/>
      <c r="HV448" s="18"/>
      <c r="HW448" s="18"/>
      <c r="HX448" s="18"/>
      <c r="HY448" s="18"/>
      <c r="HZ448" s="18"/>
      <c r="IA448" s="18"/>
      <c r="IB448" s="18"/>
      <c r="IC448" s="18"/>
      <c r="ID448" s="18"/>
      <c r="IE448" s="18"/>
      <c r="IF448" s="18"/>
      <c r="IG448" s="18"/>
      <c r="IH448" s="18"/>
      <c r="II448" s="18"/>
      <c r="IJ448" s="18"/>
      <c r="IK448" s="18"/>
      <c r="IL448" s="18"/>
      <c r="IM448" s="18"/>
      <c r="IN448" s="18"/>
      <c r="IO448" s="18"/>
      <c r="IP448" s="18"/>
      <c r="IQ448" s="18"/>
      <c r="IR448" s="18"/>
      <c r="IS448" s="18"/>
      <c r="IT448" s="18"/>
      <c r="IU448" s="18"/>
      <c r="IV448" s="18"/>
      <c r="IW448" s="18"/>
      <c r="IX448" s="18"/>
      <c r="IY448" s="18"/>
      <c r="IZ448" s="18"/>
      <c r="JA448" s="18"/>
      <c r="JB448" s="18"/>
      <c r="JC448" s="18"/>
      <c r="JD448" s="18"/>
      <c r="JE448" s="18"/>
      <c r="JF448" s="18"/>
    </row>
    <row r="449" spans="36:266" x14ac:dyDescent="0.3">
      <c r="AJ449" s="24"/>
      <c r="AK449" s="24"/>
      <c r="AL449" s="20"/>
      <c r="AM449" s="23"/>
      <c r="AN449" s="18"/>
      <c r="AO449" s="24"/>
      <c r="AW449" s="71"/>
      <c r="AX449" s="71"/>
      <c r="AY449" s="71"/>
      <c r="BB449" s="25"/>
      <c r="BC449" s="21"/>
      <c r="BG449" s="18"/>
      <c r="BN449" s="22"/>
      <c r="BO449" s="22"/>
      <c r="BP449" s="22"/>
      <c r="BQ449" s="22"/>
      <c r="BR449" s="15"/>
      <c r="CF449" s="15"/>
      <c r="CL449" s="22"/>
      <c r="CM449" s="15"/>
      <c r="CR449" s="22"/>
      <c r="CT449" s="15"/>
      <c r="CW449" s="22"/>
      <c r="DA449" s="15"/>
      <c r="DH449" s="15"/>
      <c r="DJ449" s="22"/>
      <c r="DO449" s="15"/>
      <c r="DV449" s="15"/>
      <c r="EC449" s="15"/>
      <c r="EJ449" s="15"/>
      <c r="EQ449" s="15"/>
      <c r="EX449" s="15"/>
      <c r="FE449" s="15"/>
      <c r="FL449" s="15"/>
      <c r="FS449" s="15"/>
      <c r="FZ449" s="15"/>
      <c r="GG449" s="15"/>
      <c r="GN449" s="15"/>
      <c r="GP449" s="22"/>
      <c r="GQ449" s="22"/>
      <c r="GR449" s="22"/>
      <c r="GS449" s="22"/>
      <c r="GT449" s="22"/>
      <c r="GU449" s="15"/>
      <c r="GV449" s="22"/>
      <c r="GW449" s="22"/>
      <c r="GX449" s="22"/>
      <c r="GY449" s="18"/>
      <c r="GZ449" s="18"/>
      <c r="HA449" s="18"/>
      <c r="HB449" s="18"/>
      <c r="HC449" s="18"/>
      <c r="HD449" s="18"/>
      <c r="HE449" s="18"/>
      <c r="HF449" s="18"/>
      <c r="HG449" s="18"/>
      <c r="HH449" s="18"/>
      <c r="HI449" s="18"/>
      <c r="HJ449" s="18"/>
      <c r="HK449" s="18"/>
      <c r="HL449" s="18"/>
      <c r="HM449" s="18"/>
      <c r="HN449" s="18"/>
      <c r="HO449" s="18"/>
      <c r="HP449" s="18"/>
      <c r="HQ449" s="18"/>
      <c r="HR449" s="18"/>
      <c r="HS449" s="18"/>
      <c r="HT449" s="18"/>
      <c r="HU449" s="18"/>
      <c r="HV449" s="18"/>
      <c r="HW449" s="18"/>
      <c r="HX449" s="18"/>
      <c r="HY449" s="18"/>
      <c r="HZ449" s="18"/>
      <c r="IA449" s="18"/>
      <c r="IB449" s="18"/>
      <c r="IC449" s="18"/>
      <c r="ID449" s="18"/>
      <c r="IE449" s="18"/>
      <c r="IF449" s="18"/>
      <c r="IG449" s="18"/>
      <c r="IH449" s="18"/>
      <c r="II449" s="18"/>
      <c r="IJ449" s="18"/>
      <c r="IK449" s="18"/>
      <c r="IL449" s="18"/>
      <c r="IM449" s="18"/>
      <c r="IN449" s="18"/>
      <c r="IO449" s="18"/>
      <c r="IP449" s="18"/>
      <c r="IQ449" s="18"/>
      <c r="IR449" s="18"/>
      <c r="IS449" s="18"/>
      <c r="IT449" s="18"/>
      <c r="IU449" s="18"/>
      <c r="IV449" s="18"/>
      <c r="IW449" s="18"/>
      <c r="IX449" s="18"/>
      <c r="IY449" s="18"/>
      <c r="IZ449" s="18"/>
      <c r="JA449" s="18"/>
      <c r="JB449" s="18"/>
      <c r="JC449" s="18"/>
      <c r="JD449" s="18"/>
      <c r="JE449" s="18"/>
      <c r="JF449" s="18"/>
    </row>
    <row r="450" spans="36:266" x14ac:dyDescent="0.3">
      <c r="AJ450" s="24"/>
      <c r="AK450" s="24"/>
      <c r="AL450" s="20"/>
      <c r="AM450" s="23"/>
      <c r="AN450" s="18"/>
      <c r="AO450" s="24"/>
      <c r="AW450" s="71"/>
      <c r="AX450" s="71"/>
      <c r="AY450" s="71"/>
      <c r="BB450" s="25"/>
      <c r="BC450" s="21"/>
      <c r="BG450" s="18"/>
      <c r="BN450" s="22"/>
      <c r="BO450" s="22"/>
      <c r="BP450" s="22"/>
      <c r="BQ450" s="22"/>
      <c r="BR450" s="15"/>
      <c r="CF450" s="15"/>
      <c r="CL450" s="22"/>
      <c r="CM450" s="15"/>
      <c r="CR450" s="22"/>
      <c r="CT450" s="15"/>
      <c r="CW450" s="22"/>
      <c r="DA450" s="15"/>
      <c r="DH450" s="15"/>
      <c r="DJ450" s="22"/>
      <c r="DO450" s="15"/>
      <c r="DV450" s="15"/>
      <c r="EC450" s="15"/>
      <c r="EJ450" s="15"/>
      <c r="EQ450" s="15"/>
      <c r="EX450" s="15"/>
      <c r="FE450" s="15"/>
      <c r="FL450" s="15"/>
      <c r="FS450" s="15"/>
      <c r="FZ450" s="15"/>
      <c r="GG450" s="15"/>
      <c r="GN450" s="15"/>
      <c r="GP450" s="22"/>
      <c r="GQ450" s="22"/>
      <c r="GR450" s="22"/>
      <c r="GS450" s="22"/>
      <c r="GT450" s="22"/>
      <c r="GU450" s="15"/>
      <c r="GV450" s="22"/>
      <c r="GW450" s="22"/>
      <c r="GX450" s="22"/>
      <c r="GY450" s="18"/>
      <c r="GZ450" s="18"/>
      <c r="HA450" s="18"/>
      <c r="HB450" s="18"/>
      <c r="HC450" s="18"/>
      <c r="HD450" s="18"/>
      <c r="HE450" s="18"/>
      <c r="HF450" s="18"/>
      <c r="HG450" s="18"/>
      <c r="HH450" s="18"/>
      <c r="HI450" s="18"/>
      <c r="HJ450" s="18"/>
      <c r="HK450" s="18"/>
      <c r="HL450" s="18"/>
      <c r="HM450" s="18"/>
      <c r="HN450" s="18"/>
      <c r="HO450" s="18"/>
      <c r="HP450" s="18"/>
      <c r="HQ450" s="18"/>
      <c r="HR450" s="18"/>
      <c r="HS450" s="18"/>
      <c r="HT450" s="18"/>
      <c r="HU450" s="18"/>
      <c r="HV450" s="18"/>
      <c r="HW450" s="18"/>
      <c r="HX450" s="18"/>
      <c r="HY450" s="18"/>
      <c r="HZ450" s="18"/>
      <c r="IA450" s="18"/>
      <c r="IB450" s="18"/>
      <c r="IC450" s="18"/>
      <c r="ID450" s="18"/>
      <c r="IE450" s="18"/>
      <c r="IF450" s="18"/>
      <c r="IG450" s="18"/>
      <c r="IH450" s="18"/>
      <c r="II450" s="18"/>
      <c r="IJ450" s="18"/>
      <c r="IK450" s="18"/>
      <c r="IL450" s="18"/>
      <c r="IM450" s="18"/>
      <c r="IN450" s="18"/>
      <c r="IO450" s="18"/>
      <c r="IP450" s="18"/>
      <c r="IQ450" s="18"/>
      <c r="IR450" s="18"/>
      <c r="IS450" s="18"/>
      <c r="IT450" s="18"/>
      <c r="IU450" s="18"/>
      <c r="IV450" s="18"/>
      <c r="IW450" s="18"/>
      <c r="IX450" s="18"/>
      <c r="IY450" s="18"/>
      <c r="IZ450" s="18"/>
      <c r="JA450" s="18"/>
      <c r="JB450" s="18"/>
      <c r="JC450" s="18"/>
      <c r="JD450" s="18"/>
      <c r="JE450" s="18"/>
      <c r="JF450" s="18"/>
    </row>
    <row r="451" spans="36:266" x14ac:dyDescent="0.3">
      <c r="AJ451" s="24"/>
      <c r="AK451" s="24"/>
      <c r="AL451" s="20"/>
      <c r="AM451" s="23"/>
      <c r="AN451" s="18"/>
      <c r="AO451" s="24"/>
      <c r="AW451" s="71"/>
      <c r="AX451" s="71"/>
      <c r="AY451" s="71"/>
      <c r="BB451" s="25"/>
      <c r="BC451" s="21"/>
      <c r="BG451" s="18"/>
      <c r="BN451" s="22"/>
      <c r="BO451" s="22"/>
      <c r="BP451" s="22"/>
      <c r="BQ451" s="22"/>
      <c r="BR451" s="15"/>
      <c r="CF451" s="15"/>
      <c r="CL451" s="22"/>
      <c r="CM451" s="15"/>
      <c r="CR451" s="22"/>
      <c r="CT451" s="15"/>
      <c r="CW451" s="22"/>
      <c r="DA451" s="15"/>
      <c r="DH451" s="15"/>
      <c r="DJ451" s="22"/>
      <c r="DO451" s="15"/>
      <c r="DV451" s="15"/>
      <c r="EC451" s="15"/>
      <c r="EJ451" s="15"/>
      <c r="EQ451" s="15"/>
      <c r="EX451" s="15"/>
      <c r="FE451" s="15"/>
      <c r="FL451" s="15"/>
      <c r="FS451" s="15"/>
      <c r="FZ451" s="15"/>
      <c r="GG451" s="15"/>
      <c r="GN451" s="15"/>
      <c r="GP451" s="22"/>
      <c r="GQ451" s="22"/>
      <c r="GR451" s="22"/>
      <c r="GS451" s="22"/>
      <c r="GT451" s="22"/>
      <c r="GU451" s="15"/>
      <c r="GV451" s="22"/>
      <c r="GW451" s="22"/>
      <c r="GX451" s="22"/>
      <c r="GY451" s="18"/>
      <c r="GZ451" s="18"/>
      <c r="HA451" s="18"/>
      <c r="HB451" s="18"/>
      <c r="HC451" s="18"/>
      <c r="HD451" s="18"/>
      <c r="HE451" s="18"/>
      <c r="HF451" s="18"/>
      <c r="HG451" s="18"/>
      <c r="HH451" s="18"/>
      <c r="HI451" s="18"/>
      <c r="HJ451" s="18"/>
      <c r="HK451" s="18"/>
      <c r="HL451" s="18"/>
      <c r="HM451" s="18"/>
      <c r="HN451" s="18"/>
      <c r="HO451" s="18"/>
      <c r="HP451" s="18"/>
      <c r="HQ451" s="18"/>
      <c r="HR451" s="18"/>
      <c r="HS451" s="18"/>
      <c r="HT451" s="18"/>
      <c r="HU451" s="18"/>
      <c r="HV451" s="18"/>
      <c r="HW451" s="18"/>
      <c r="HX451" s="18"/>
      <c r="HY451" s="18"/>
      <c r="HZ451" s="18"/>
      <c r="IA451" s="18"/>
      <c r="IB451" s="18"/>
      <c r="IC451" s="18"/>
      <c r="ID451" s="18"/>
      <c r="IE451" s="18"/>
      <c r="IF451" s="18"/>
      <c r="IG451" s="18"/>
      <c r="IH451" s="18"/>
      <c r="II451" s="18"/>
      <c r="IJ451" s="18"/>
      <c r="IK451" s="18"/>
      <c r="IL451" s="18"/>
      <c r="IM451" s="18"/>
      <c r="IN451" s="18"/>
      <c r="IO451" s="18"/>
      <c r="IP451" s="18"/>
      <c r="IQ451" s="18"/>
      <c r="IR451" s="18"/>
      <c r="IS451" s="18"/>
      <c r="IT451" s="18"/>
      <c r="IU451" s="18"/>
      <c r="IV451" s="18"/>
      <c r="IW451" s="18"/>
      <c r="IX451" s="18"/>
      <c r="IY451" s="18"/>
      <c r="IZ451" s="18"/>
      <c r="JA451" s="18"/>
      <c r="JB451" s="18"/>
      <c r="JC451" s="18"/>
      <c r="JD451" s="18"/>
      <c r="JE451" s="18"/>
      <c r="JF451" s="18"/>
    </row>
    <row r="452" spans="36:266" x14ac:dyDescent="0.3">
      <c r="AJ452" s="24"/>
      <c r="AK452" s="24"/>
      <c r="AL452" s="20"/>
      <c r="AM452" s="23"/>
      <c r="AN452" s="18"/>
      <c r="AO452" s="24"/>
      <c r="AW452" s="71"/>
      <c r="AX452" s="71"/>
      <c r="AY452" s="71"/>
      <c r="BB452" s="25"/>
      <c r="BC452" s="21"/>
      <c r="BG452" s="18"/>
      <c r="BN452" s="22"/>
      <c r="BO452" s="22"/>
      <c r="BP452" s="22"/>
      <c r="BQ452" s="22"/>
      <c r="BR452" s="15"/>
      <c r="CF452" s="15"/>
      <c r="CL452" s="22"/>
      <c r="CM452" s="15"/>
      <c r="CR452" s="22"/>
      <c r="CT452" s="15"/>
      <c r="CW452" s="22"/>
      <c r="DA452" s="15"/>
      <c r="DH452" s="15"/>
      <c r="DJ452" s="22"/>
      <c r="DO452" s="15"/>
      <c r="DV452" s="15"/>
      <c r="EC452" s="15"/>
      <c r="EJ452" s="15"/>
      <c r="EQ452" s="15"/>
      <c r="EX452" s="15"/>
      <c r="FE452" s="15"/>
      <c r="FL452" s="15"/>
      <c r="FS452" s="15"/>
      <c r="FZ452" s="15"/>
      <c r="GG452" s="15"/>
      <c r="GN452" s="15"/>
      <c r="GP452" s="22"/>
      <c r="GQ452" s="22"/>
      <c r="GR452" s="22"/>
      <c r="GS452" s="22"/>
      <c r="GT452" s="22"/>
      <c r="GU452" s="15"/>
      <c r="GV452" s="22"/>
      <c r="GW452" s="22"/>
      <c r="GX452" s="22"/>
      <c r="GY452" s="18"/>
      <c r="GZ452" s="18"/>
      <c r="HA452" s="18"/>
      <c r="HB452" s="18"/>
      <c r="HC452" s="18"/>
      <c r="HD452" s="18"/>
      <c r="HE452" s="18"/>
      <c r="HF452" s="18"/>
      <c r="HG452" s="18"/>
      <c r="HH452" s="18"/>
      <c r="HI452" s="18"/>
      <c r="HJ452" s="18"/>
      <c r="HK452" s="18"/>
      <c r="HL452" s="18"/>
      <c r="HM452" s="18"/>
      <c r="HN452" s="18"/>
      <c r="HO452" s="18"/>
      <c r="HP452" s="18"/>
      <c r="HQ452" s="18"/>
      <c r="HR452" s="18"/>
      <c r="HS452" s="18"/>
      <c r="HT452" s="18"/>
      <c r="HU452" s="18"/>
      <c r="HV452" s="18"/>
      <c r="HW452" s="18"/>
      <c r="HX452" s="18"/>
      <c r="HY452" s="18"/>
      <c r="HZ452" s="18"/>
      <c r="IA452" s="18"/>
      <c r="IB452" s="18"/>
      <c r="IC452" s="18"/>
      <c r="ID452" s="18"/>
      <c r="IE452" s="18"/>
      <c r="IF452" s="18"/>
      <c r="IG452" s="18"/>
      <c r="IH452" s="18"/>
      <c r="II452" s="18"/>
      <c r="IJ452" s="18"/>
      <c r="IK452" s="18"/>
      <c r="IL452" s="18"/>
      <c r="IM452" s="18"/>
      <c r="IN452" s="18"/>
      <c r="IO452" s="18"/>
      <c r="IP452" s="18"/>
      <c r="IQ452" s="18"/>
      <c r="IR452" s="18"/>
      <c r="IS452" s="18"/>
      <c r="IT452" s="18"/>
      <c r="IU452" s="18"/>
      <c r="IV452" s="18"/>
      <c r="IW452" s="18"/>
      <c r="IX452" s="18"/>
      <c r="IY452" s="18"/>
      <c r="IZ452" s="18"/>
      <c r="JA452" s="18"/>
      <c r="JB452" s="18"/>
      <c r="JC452" s="18"/>
      <c r="JD452" s="18"/>
      <c r="JE452" s="18"/>
      <c r="JF452" s="18"/>
    </row>
    <row r="453" spans="36:266" x14ac:dyDescent="0.3">
      <c r="AJ453" s="24"/>
      <c r="AK453" s="24"/>
      <c r="AL453" s="20"/>
      <c r="AM453" s="23"/>
      <c r="AN453" s="18"/>
      <c r="AO453" s="24"/>
      <c r="AW453" s="71"/>
      <c r="AX453" s="71"/>
      <c r="AY453" s="71"/>
      <c r="BB453" s="25"/>
      <c r="BC453" s="21"/>
      <c r="BG453" s="18"/>
      <c r="BN453" s="22"/>
      <c r="BO453" s="22"/>
      <c r="BP453" s="22"/>
      <c r="BQ453" s="22"/>
      <c r="BR453" s="15"/>
      <c r="CF453" s="15"/>
      <c r="CL453" s="22"/>
      <c r="CM453" s="15"/>
      <c r="CR453" s="22"/>
      <c r="CT453" s="15"/>
      <c r="CW453" s="22"/>
      <c r="DA453" s="15"/>
      <c r="DH453" s="15"/>
      <c r="DJ453" s="22"/>
      <c r="DO453" s="15"/>
      <c r="DV453" s="15"/>
      <c r="EC453" s="15"/>
      <c r="EJ453" s="15"/>
      <c r="EQ453" s="15"/>
      <c r="EX453" s="15"/>
      <c r="FE453" s="15"/>
      <c r="FL453" s="15"/>
      <c r="FS453" s="15"/>
      <c r="FZ453" s="15"/>
      <c r="GG453" s="15"/>
      <c r="GN453" s="15"/>
      <c r="GP453" s="22"/>
      <c r="GQ453" s="22"/>
      <c r="GR453" s="22"/>
      <c r="GS453" s="22"/>
      <c r="GT453" s="22"/>
      <c r="GU453" s="15"/>
      <c r="GV453" s="22"/>
      <c r="GW453" s="22"/>
      <c r="GX453" s="22"/>
      <c r="GY453" s="18"/>
      <c r="GZ453" s="18"/>
      <c r="HA453" s="18"/>
      <c r="HB453" s="18"/>
      <c r="HC453" s="18"/>
      <c r="HD453" s="18"/>
      <c r="HE453" s="18"/>
      <c r="HF453" s="18"/>
      <c r="HG453" s="18"/>
      <c r="HH453" s="18"/>
      <c r="HI453" s="18"/>
      <c r="HJ453" s="18"/>
      <c r="HK453" s="18"/>
      <c r="HL453" s="18"/>
      <c r="HM453" s="18"/>
      <c r="HN453" s="18"/>
      <c r="HO453" s="18"/>
      <c r="HP453" s="18"/>
      <c r="HQ453" s="18"/>
      <c r="HR453" s="18"/>
      <c r="HS453" s="18"/>
      <c r="HT453" s="18"/>
      <c r="HU453" s="18"/>
      <c r="HV453" s="18"/>
      <c r="HW453" s="18"/>
      <c r="HX453" s="18"/>
      <c r="HY453" s="18"/>
      <c r="HZ453" s="18"/>
      <c r="IA453" s="18"/>
      <c r="IB453" s="18"/>
      <c r="IC453" s="18"/>
      <c r="ID453" s="18"/>
      <c r="IE453" s="18"/>
      <c r="IF453" s="18"/>
      <c r="IG453" s="18"/>
      <c r="IH453" s="18"/>
      <c r="II453" s="18"/>
      <c r="IJ453" s="18"/>
      <c r="IK453" s="18"/>
      <c r="IL453" s="18"/>
      <c r="IM453" s="18"/>
      <c r="IN453" s="18"/>
      <c r="IO453" s="18"/>
      <c r="IP453" s="18"/>
      <c r="IQ453" s="18"/>
      <c r="IR453" s="18"/>
      <c r="IS453" s="18"/>
      <c r="IT453" s="18"/>
      <c r="IU453" s="18"/>
      <c r="IV453" s="18"/>
      <c r="IW453" s="18"/>
      <c r="IX453" s="18"/>
      <c r="IY453" s="18"/>
      <c r="IZ453" s="18"/>
      <c r="JA453" s="18"/>
      <c r="JB453" s="18"/>
      <c r="JC453" s="18"/>
      <c r="JD453" s="18"/>
      <c r="JE453" s="18"/>
      <c r="JF453" s="18"/>
    </row>
    <row r="454" spans="36:266" x14ac:dyDescent="0.3">
      <c r="AJ454" s="24"/>
      <c r="AK454" s="24"/>
      <c r="AL454" s="20"/>
      <c r="AM454" s="23"/>
      <c r="AN454" s="18"/>
      <c r="AO454" s="24"/>
      <c r="AW454" s="71"/>
      <c r="AX454" s="71"/>
      <c r="AY454" s="71"/>
      <c r="BB454" s="25"/>
      <c r="BC454" s="21"/>
      <c r="BG454" s="18"/>
      <c r="BN454" s="22"/>
      <c r="BO454" s="22"/>
      <c r="BP454" s="22"/>
      <c r="BQ454" s="22"/>
      <c r="BR454" s="15"/>
      <c r="CF454" s="15"/>
      <c r="CL454" s="22"/>
      <c r="CM454" s="15"/>
      <c r="CR454" s="22"/>
      <c r="CT454" s="15"/>
      <c r="CW454" s="22"/>
      <c r="DA454" s="15"/>
      <c r="DH454" s="15"/>
      <c r="DJ454" s="22"/>
      <c r="DO454" s="15"/>
      <c r="DV454" s="15"/>
      <c r="EC454" s="15"/>
      <c r="EJ454" s="15"/>
      <c r="EQ454" s="15"/>
      <c r="EX454" s="15"/>
      <c r="FE454" s="15"/>
      <c r="FL454" s="15"/>
      <c r="FS454" s="15"/>
      <c r="FZ454" s="15"/>
      <c r="GG454" s="15"/>
      <c r="GN454" s="15"/>
      <c r="GP454" s="22"/>
      <c r="GQ454" s="22"/>
      <c r="GR454" s="22"/>
      <c r="GS454" s="22"/>
      <c r="GT454" s="22"/>
      <c r="GU454" s="15"/>
      <c r="GV454" s="22"/>
      <c r="GW454" s="22"/>
      <c r="GX454" s="22"/>
      <c r="GY454" s="18"/>
      <c r="GZ454" s="18"/>
      <c r="HA454" s="18"/>
      <c r="HB454" s="18"/>
      <c r="HC454" s="18"/>
      <c r="HD454" s="18"/>
      <c r="HE454" s="18"/>
      <c r="HF454" s="18"/>
      <c r="HG454" s="18"/>
      <c r="HH454" s="18"/>
      <c r="HI454" s="18"/>
      <c r="HJ454" s="18"/>
      <c r="HK454" s="18"/>
      <c r="HL454" s="18"/>
      <c r="HM454" s="18"/>
      <c r="HN454" s="18"/>
      <c r="HO454" s="18"/>
      <c r="HP454" s="18"/>
      <c r="HQ454" s="18"/>
      <c r="HR454" s="18"/>
      <c r="HS454" s="18"/>
      <c r="HT454" s="18"/>
      <c r="HU454" s="18"/>
      <c r="HV454" s="18"/>
      <c r="HW454" s="18"/>
      <c r="HX454" s="18"/>
      <c r="HY454" s="18"/>
      <c r="HZ454" s="18"/>
      <c r="IA454" s="18"/>
      <c r="IB454" s="18"/>
      <c r="IC454" s="18"/>
      <c r="ID454" s="18"/>
      <c r="IE454" s="18"/>
      <c r="IF454" s="18"/>
      <c r="IG454" s="18"/>
      <c r="IH454" s="18"/>
      <c r="II454" s="18"/>
      <c r="IJ454" s="18"/>
      <c r="IK454" s="18"/>
      <c r="IL454" s="18"/>
      <c r="IM454" s="18"/>
      <c r="IN454" s="18"/>
      <c r="IO454" s="18"/>
      <c r="IP454" s="18"/>
      <c r="IQ454" s="18"/>
      <c r="IR454" s="18"/>
      <c r="IS454" s="18"/>
      <c r="IT454" s="18"/>
      <c r="IU454" s="18"/>
      <c r="IV454" s="18"/>
      <c r="IW454" s="18"/>
      <c r="IX454" s="18"/>
      <c r="IY454" s="18"/>
      <c r="IZ454" s="18"/>
      <c r="JA454" s="18"/>
      <c r="JB454" s="18"/>
      <c r="JC454" s="18"/>
      <c r="JD454" s="18"/>
      <c r="JE454" s="18"/>
      <c r="JF454" s="18"/>
    </row>
    <row r="455" spans="36:266" x14ac:dyDescent="0.3">
      <c r="AJ455" s="24"/>
      <c r="AK455" s="24"/>
      <c r="AL455" s="20"/>
      <c r="AM455" s="23"/>
      <c r="AN455" s="18"/>
      <c r="AO455" s="24"/>
      <c r="AW455" s="71"/>
      <c r="AX455" s="71"/>
      <c r="AY455" s="71"/>
      <c r="BB455" s="25"/>
      <c r="BC455" s="21"/>
      <c r="BG455" s="18"/>
      <c r="BN455" s="22"/>
      <c r="BO455" s="22"/>
      <c r="BP455" s="22"/>
      <c r="BQ455" s="22"/>
      <c r="BR455" s="15"/>
      <c r="CF455" s="15"/>
      <c r="CL455" s="22"/>
      <c r="CM455" s="15"/>
      <c r="CR455" s="22"/>
      <c r="CT455" s="15"/>
      <c r="CW455" s="22"/>
      <c r="DA455" s="15"/>
      <c r="DH455" s="15"/>
      <c r="DJ455" s="22"/>
      <c r="DO455" s="15"/>
      <c r="DV455" s="15"/>
      <c r="EC455" s="15"/>
      <c r="EJ455" s="15"/>
      <c r="EQ455" s="15"/>
      <c r="EX455" s="15"/>
      <c r="FE455" s="15"/>
      <c r="FL455" s="15"/>
      <c r="FS455" s="15"/>
      <c r="FZ455" s="15"/>
      <c r="GG455" s="15"/>
      <c r="GN455" s="15"/>
      <c r="GP455" s="22"/>
      <c r="GQ455" s="22"/>
      <c r="GR455" s="22"/>
      <c r="GS455" s="22"/>
      <c r="GT455" s="22"/>
      <c r="GU455" s="15"/>
      <c r="GV455" s="22"/>
      <c r="GW455" s="22"/>
      <c r="GX455" s="22"/>
      <c r="GY455" s="18"/>
      <c r="GZ455" s="18"/>
      <c r="HA455" s="18"/>
      <c r="HB455" s="18"/>
      <c r="HC455" s="18"/>
      <c r="HD455" s="18"/>
      <c r="HE455" s="18"/>
      <c r="HF455" s="18"/>
      <c r="HG455" s="18"/>
      <c r="HH455" s="18"/>
      <c r="HI455" s="18"/>
      <c r="HJ455" s="18"/>
      <c r="HK455" s="18"/>
      <c r="HL455" s="18"/>
      <c r="HM455" s="18"/>
      <c r="HN455" s="18"/>
      <c r="HO455" s="18"/>
      <c r="HP455" s="18"/>
      <c r="HQ455" s="18"/>
      <c r="HR455" s="18"/>
      <c r="HS455" s="18"/>
      <c r="HT455" s="18"/>
      <c r="HU455" s="18"/>
      <c r="HV455" s="18"/>
      <c r="HW455" s="18"/>
      <c r="HX455" s="18"/>
      <c r="HY455" s="18"/>
      <c r="HZ455" s="18"/>
      <c r="IA455" s="18"/>
      <c r="IB455" s="18"/>
      <c r="IC455" s="18"/>
      <c r="ID455" s="18"/>
      <c r="IE455" s="18"/>
      <c r="IF455" s="18"/>
      <c r="IG455" s="18"/>
      <c r="IH455" s="18"/>
      <c r="II455" s="18"/>
      <c r="IJ455" s="18"/>
      <c r="IK455" s="18"/>
      <c r="IL455" s="18"/>
      <c r="IM455" s="18"/>
      <c r="IN455" s="18"/>
      <c r="IO455" s="18"/>
      <c r="IP455" s="18"/>
      <c r="IQ455" s="18"/>
      <c r="IR455" s="18"/>
      <c r="IS455" s="18"/>
      <c r="IT455" s="18"/>
      <c r="IU455" s="18"/>
      <c r="IV455" s="18"/>
      <c r="IW455" s="18"/>
      <c r="IX455" s="18"/>
      <c r="IY455" s="18"/>
      <c r="IZ455" s="18"/>
      <c r="JA455" s="18"/>
      <c r="JB455" s="18"/>
      <c r="JC455" s="18"/>
      <c r="JD455" s="18"/>
      <c r="JE455" s="18"/>
      <c r="JF455" s="18"/>
    </row>
    <row r="456" spans="36:266" x14ac:dyDescent="0.3">
      <c r="AJ456" s="24"/>
      <c r="AK456" s="24"/>
      <c r="AL456" s="20"/>
      <c r="AM456" s="23"/>
      <c r="AN456" s="18"/>
      <c r="AO456" s="24"/>
      <c r="AW456" s="71"/>
      <c r="AX456" s="71"/>
      <c r="AY456" s="71"/>
      <c r="BB456" s="25"/>
      <c r="BC456" s="21"/>
      <c r="BG456" s="18"/>
      <c r="BN456" s="22"/>
      <c r="BO456" s="22"/>
      <c r="BP456" s="22"/>
      <c r="BQ456" s="22"/>
      <c r="BR456" s="15"/>
      <c r="CF456" s="15"/>
      <c r="CL456" s="22"/>
      <c r="CM456" s="15"/>
      <c r="CR456" s="22"/>
      <c r="CT456" s="15"/>
      <c r="CW456" s="22"/>
      <c r="DA456" s="15"/>
      <c r="DH456" s="15"/>
      <c r="DJ456" s="22"/>
      <c r="DO456" s="15"/>
      <c r="DV456" s="15"/>
      <c r="EC456" s="15"/>
      <c r="EJ456" s="15"/>
      <c r="EQ456" s="15"/>
      <c r="EX456" s="15"/>
      <c r="FE456" s="15"/>
      <c r="FL456" s="15"/>
      <c r="FS456" s="15"/>
      <c r="FZ456" s="15"/>
      <c r="GG456" s="15"/>
      <c r="GN456" s="15"/>
      <c r="GP456" s="22"/>
      <c r="GQ456" s="22"/>
      <c r="GR456" s="22"/>
      <c r="GS456" s="22"/>
      <c r="GT456" s="22"/>
      <c r="GU456" s="15"/>
      <c r="GV456" s="22"/>
      <c r="GW456" s="22"/>
      <c r="GX456" s="22"/>
      <c r="GY456" s="18"/>
      <c r="GZ456" s="18"/>
      <c r="HA456" s="18"/>
      <c r="HB456" s="18"/>
      <c r="HC456" s="18"/>
      <c r="HD456" s="18"/>
      <c r="HE456" s="18"/>
      <c r="HF456" s="18"/>
      <c r="HG456" s="18"/>
      <c r="HH456" s="18"/>
      <c r="HI456" s="18"/>
      <c r="HJ456" s="18"/>
      <c r="HK456" s="18"/>
      <c r="HL456" s="18"/>
      <c r="HM456" s="18"/>
      <c r="HN456" s="18"/>
      <c r="HO456" s="18"/>
      <c r="HP456" s="18"/>
      <c r="HQ456" s="18"/>
      <c r="HR456" s="18"/>
      <c r="HS456" s="18"/>
      <c r="HT456" s="18"/>
      <c r="HU456" s="18"/>
      <c r="HV456" s="18"/>
      <c r="HW456" s="18"/>
      <c r="HX456" s="18"/>
      <c r="HY456" s="18"/>
      <c r="HZ456" s="18"/>
      <c r="IA456" s="18"/>
      <c r="IB456" s="18"/>
      <c r="IC456" s="18"/>
      <c r="ID456" s="18"/>
      <c r="IE456" s="18"/>
      <c r="IF456" s="18"/>
      <c r="IG456" s="18"/>
      <c r="IH456" s="18"/>
      <c r="II456" s="18"/>
      <c r="IJ456" s="18"/>
      <c r="IK456" s="18"/>
      <c r="IL456" s="18"/>
      <c r="IM456" s="18"/>
      <c r="IN456" s="18"/>
      <c r="IO456" s="18"/>
      <c r="IP456" s="18"/>
      <c r="IQ456" s="18"/>
      <c r="IR456" s="18"/>
      <c r="IS456" s="18"/>
      <c r="IT456" s="18"/>
      <c r="IU456" s="18"/>
      <c r="IV456" s="18"/>
      <c r="IW456" s="18"/>
      <c r="IX456" s="18"/>
      <c r="IY456" s="18"/>
      <c r="IZ456" s="18"/>
      <c r="JA456" s="18"/>
      <c r="JB456" s="18"/>
      <c r="JC456" s="18"/>
      <c r="JD456" s="18"/>
      <c r="JE456" s="18"/>
      <c r="JF456" s="18"/>
    </row>
    <row r="457" spans="36:266" x14ac:dyDescent="0.3">
      <c r="AJ457" s="24"/>
      <c r="AK457" s="24"/>
      <c r="AL457" s="20"/>
      <c r="AM457" s="23"/>
      <c r="AN457" s="18"/>
      <c r="AO457" s="24"/>
      <c r="AW457" s="71"/>
      <c r="AX457" s="71"/>
      <c r="AY457" s="71"/>
      <c r="BB457" s="25"/>
      <c r="BC457" s="21"/>
      <c r="BG457" s="18"/>
      <c r="BN457" s="22"/>
      <c r="BO457" s="22"/>
      <c r="BP457" s="22"/>
      <c r="BQ457" s="22"/>
      <c r="BR457" s="15"/>
      <c r="CF457" s="15"/>
      <c r="CL457" s="22"/>
      <c r="CM457" s="15"/>
      <c r="CR457" s="22"/>
      <c r="CT457" s="15"/>
      <c r="CW457" s="22"/>
      <c r="DA457" s="15"/>
      <c r="DH457" s="15"/>
      <c r="DJ457" s="22"/>
      <c r="DO457" s="15"/>
      <c r="DV457" s="15"/>
      <c r="EC457" s="15"/>
      <c r="EJ457" s="15"/>
      <c r="EQ457" s="15"/>
      <c r="EX457" s="15"/>
      <c r="FE457" s="15"/>
      <c r="FL457" s="15"/>
      <c r="FS457" s="15"/>
      <c r="FZ457" s="15"/>
      <c r="GG457" s="15"/>
      <c r="GN457" s="15"/>
      <c r="GP457" s="22"/>
      <c r="GQ457" s="22"/>
      <c r="GR457" s="22"/>
      <c r="GS457" s="22"/>
      <c r="GT457" s="22"/>
      <c r="GU457" s="15"/>
      <c r="GV457" s="22"/>
      <c r="GW457" s="22"/>
      <c r="GX457" s="22"/>
      <c r="GY457" s="18"/>
      <c r="GZ457" s="18"/>
      <c r="HA457" s="18"/>
      <c r="HB457" s="18"/>
      <c r="HC457" s="18"/>
      <c r="HD457" s="18"/>
      <c r="HE457" s="18"/>
      <c r="HF457" s="18"/>
      <c r="HG457" s="18"/>
      <c r="HH457" s="18"/>
      <c r="HI457" s="18"/>
      <c r="HJ457" s="18"/>
      <c r="HK457" s="18"/>
      <c r="HL457" s="18"/>
      <c r="HM457" s="18"/>
      <c r="HN457" s="18"/>
      <c r="HO457" s="18"/>
      <c r="HP457" s="18"/>
      <c r="HQ457" s="18"/>
      <c r="HR457" s="18"/>
      <c r="HS457" s="18"/>
      <c r="HT457" s="18"/>
      <c r="HU457" s="18"/>
      <c r="HV457" s="18"/>
      <c r="HW457" s="18"/>
      <c r="HX457" s="18"/>
      <c r="HY457" s="18"/>
      <c r="HZ457" s="18"/>
      <c r="IA457" s="18"/>
      <c r="IB457" s="18"/>
      <c r="IC457" s="18"/>
      <c r="ID457" s="18"/>
      <c r="IE457" s="18"/>
      <c r="IF457" s="18"/>
      <c r="IG457" s="18"/>
      <c r="IH457" s="18"/>
      <c r="II457" s="18"/>
      <c r="IJ457" s="18"/>
      <c r="IK457" s="18"/>
      <c r="IL457" s="18"/>
      <c r="IM457" s="18"/>
      <c r="IN457" s="18"/>
      <c r="IO457" s="18"/>
      <c r="IP457" s="18"/>
      <c r="IQ457" s="18"/>
      <c r="IR457" s="18"/>
      <c r="IS457" s="18"/>
      <c r="IT457" s="18"/>
      <c r="IU457" s="18"/>
      <c r="IV457" s="18"/>
      <c r="IW457" s="18"/>
      <c r="IX457" s="18"/>
      <c r="IY457" s="18"/>
      <c r="IZ457" s="18"/>
      <c r="JA457" s="18"/>
      <c r="JB457" s="18"/>
      <c r="JC457" s="18"/>
      <c r="JD457" s="18"/>
      <c r="JE457" s="18"/>
      <c r="JF457" s="18"/>
    </row>
    <row r="458" spans="36:266" x14ac:dyDescent="0.3">
      <c r="AJ458" s="24"/>
      <c r="AK458" s="24"/>
      <c r="AL458" s="20"/>
      <c r="AM458" s="23"/>
      <c r="AN458" s="18"/>
      <c r="AO458" s="24"/>
      <c r="AW458" s="71"/>
      <c r="AX458" s="71"/>
      <c r="AY458" s="71"/>
      <c r="BB458" s="25"/>
      <c r="BC458" s="21"/>
      <c r="BG458" s="18"/>
      <c r="BN458" s="22"/>
      <c r="BO458" s="22"/>
      <c r="BP458" s="22"/>
      <c r="BQ458" s="22"/>
      <c r="BR458" s="15"/>
      <c r="CF458" s="15"/>
      <c r="CL458" s="22"/>
      <c r="CM458" s="15"/>
      <c r="CR458" s="22"/>
      <c r="CT458" s="15"/>
      <c r="CW458" s="22"/>
      <c r="DA458" s="15"/>
      <c r="DH458" s="15"/>
      <c r="DJ458" s="22"/>
      <c r="DO458" s="15"/>
      <c r="DV458" s="15"/>
      <c r="EC458" s="15"/>
      <c r="EJ458" s="15"/>
      <c r="EQ458" s="15"/>
      <c r="EX458" s="15"/>
      <c r="FE458" s="15"/>
      <c r="FL458" s="15"/>
      <c r="FS458" s="15"/>
      <c r="FZ458" s="15"/>
      <c r="GG458" s="15"/>
      <c r="GN458" s="15"/>
      <c r="GP458" s="22"/>
      <c r="GQ458" s="22"/>
      <c r="GR458" s="22"/>
      <c r="GS458" s="22"/>
      <c r="GT458" s="22"/>
      <c r="GU458" s="15"/>
      <c r="GV458" s="22"/>
      <c r="GW458" s="22"/>
      <c r="GX458" s="22"/>
      <c r="GY458" s="18"/>
      <c r="GZ458" s="18"/>
      <c r="HA458" s="18"/>
      <c r="HB458" s="18"/>
      <c r="HC458" s="18"/>
      <c r="HD458" s="18"/>
      <c r="HE458" s="18"/>
      <c r="HF458" s="18"/>
      <c r="HG458" s="18"/>
      <c r="HH458" s="18"/>
      <c r="HI458" s="18"/>
      <c r="HJ458" s="18"/>
      <c r="HK458" s="18"/>
      <c r="HL458" s="18"/>
      <c r="HM458" s="18"/>
      <c r="HN458" s="18"/>
      <c r="HO458" s="18"/>
      <c r="HP458" s="18"/>
      <c r="HQ458" s="18"/>
      <c r="HR458" s="18"/>
      <c r="HS458" s="18"/>
      <c r="HT458" s="18"/>
      <c r="HU458" s="18"/>
      <c r="HV458" s="18"/>
      <c r="HW458" s="18"/>
      <c r="HX458" s="18"/>
      <c r="HY458" s="18"/>
      <c r="HZ458" s="18"/>
      <c r="IA458" s="18"/>
      <c r="IB458" s="18"/>
      <c r="IC458" s="18"/>
      <c r="ID458" s="18"/>
      <c r="IE458" s="18"/>
      <c r="IF458" s="18"/>
      <c r="IG458" s="18"/>
      <c r="IH458" s="18"/>
      <c r="II458" s="18"/>
      <c r="IJ458" s="18"/>
      <c r="IK458" s="18"/>
      <c r="IL458" s="18"/>
      <c r="IM458" s="18"/>
      <c r="IN458" s="18"/>
      <c r="IO458" s="18"/>
      <c r="IP458" s="18"/>
      <c r="IQ458" s="18"/>
      <c r="IR458" s="18"/>
      <c r="IS458" s="18"/>
      <c r="IT458" s="18"/>
      <c r="IU458" s="18"/>
      <c r="IV458" s="18"/>
      <c r="IW458" s="18"/>
      <c r="IX458" s="18"/>
      <c r="IY458" s="18"/>
      <c r="IZ458" s="18"/>
      <c r="JA458" s="18"/>
      <c r="JB458" s="18"/>
      <c r="JC458" s="18"/>
      <c r="JD458" s="18"/>
      <c r="JE458" s="18"/>
      <c r="JF458" s="18"/>
    </row>
    <row r="459" spans="36:266" x14ac:dyDescent="0.3">
      <c r="AJ459" s="24"/>
      <c r="AK459" s="24"/>
      <c r="AL459" s="20"/>
      <c r="AM459" s="23"/>
      <c r="AN459" s="18"/>
      <c r="AO459" s="24"/>
      <c r="AW459" s="71"/>
      <c r="AX459" s="71"/>
      <c r="AY459" s="71"/>
      <c r="BB459" s="25"/>
      <c r="BC459" s="21"/>
      <c r="BG459" s="18"/>
      <c r="BN459" s="22"/>
      <c r="BO459" s="22"/>
      <c r="BP459" s="22"/>
      <c r="BQ459" s="22"/>
      <c r="BR459" s="15"/>
      <c r="CF459" s="15"/>
      <c r="CL459" s="22"/>
      <c r="CM459" s="15"/>
      <c r="CR459" s="22"/>
      <c r="CT459" s="15"/>
      <c r="CW459" s="22"/>
      <c r="DA459" s="15"/>
      <c r="DH459" s="15"/>
      <c r="DJ459" s="22"/>
      <c r="DO459" s="15"/>
      <c r="DV459" s="15"/>
      <c r="EC459" s="15"/>
      <c r="EJ459" s="15"/>
      <c r="EQ459" s="15"/>
      <c r="EX459" s="15"/>
      <c r="FE459" s="15"/>
      <c r="FL459" s="15"/>
      <c r="FS459" s="15"/>
      <c r="FZ459" s="15"/>
      <c r="GG459" s="15"/>
      <c r="GN459" s="15"/>
      <c r="GP459" s="22"/>
      <c r="GQ459" s="22"/>
      <c r="GR459" s="22"/>
      <c r="GS459" s="22"/>
      <c r="GT459" s="22"/>
      <c r="GU459" s="15"/>
      <c r="GV459" s="22"/>
      <c r="GW459" s="22"/>
      <c r="GX459" s="22"/>
      <c r="GY459" s="18"/>
      <c r="GZ459" s="18"/>
      <c r="HA459" s="18"/>
      <c r="HB459" s="18"/>
      <c r="HC459" s="18"/>
      <c r="HD459" s="18"/>
      <c r="HE459" s="18"/>
      <c r="HF459" s="18"/>
      <c r="HG459" s="18"/>
      <c r="HH459" s="18"/>
      <c r="HI459" s="18"/>
      <c r="HJ459" s="18"/>
      <c r="HK459" s="18"/>
      <c r="HL459" s="18"/>
      <c r="HM459" s="18"/>
      <c r="HN459" s="18"/>
      <c r="HO459" s="18"/>
      <c r="HP459" s="18"/>
      <c r="HQ459" s="18"/>
      <c r="HR459" s="18"/>
      <c r="HS459" s="18"/>
      <c r="HT459" s="18"/>
      <c r="HU459" s="18"/>
      <c r="HV459" s="18"/>
      <c r="HW459" s="18"/>
      <c r="HX459" s="18"/>
      <c r="HY459" s="18"/>
      <c r="HZ459" s="18"/>
      <c r="IA459" s="18"/>
      <c r="IB459" s="18"/>
      <c r="IC459" s="18"/>
      <c r="ID459" s="18"/>
      <c r="IE459" s="18"/>
      <c r="IF459" s="18"/>
      <c r="IG459" s="18"/>
      <c r="IH459" s="18"/>
      <c r="II459" s="18"/>
      <c r="IJ459" s="18"/>
      <c r="IK459" s="18"/>
      <c r="IL459" s="18"/>
      <c r="IM459" s="18"/>
      <c r="IN459" s="18"/>
      <c r="IO459" s="18"/>
      <c r="IP459" s="18"/>
      <c r="IQ459" s="18"/>
      <c r="IR459" s="18"/>
      <c r="IS459" s="18"/>
      <c r="IT459" s="18"/>
      <c r="IU459" s="18"/>
      <c r="IV459" s="18"/>
      <c r="IW459" s="18"/>
      <c r="IX459" s="18"/>
      <c r="IY459" s="18"/>
      <c r="IZ459" s="18"/>
      <c r="JA459" s="18"/>
      <c r="JB459" s="18"/>
      <c r="JC459" s="18"/>
      <c r="JD459" s="18"/>
      <c r="JE459" s="18"/>
      <c r="JF459" s="18"/>
    </row>
    <row r="460" spans="36:266" x14ac:dyDescent="0.3">
      <c r="AJ460" s="24"/>
      <c r="AK460" s="24"/>
      <c r="AL460" s="20"/>
      <c r="AM460" s="23"/>
      <c r="AN460" s="18"/>
      <c r="AO460" s="24"/>
      <c r="AW460" s="71"/>
      <c r="AX460" s="71"/>
      <c r="AY460" s="71"/>
      <c r="BB460" s="25"/>
      <c r="BC460" s="21"/>
      <c r="BG460" s="18"/>
      <c r="BN460" s="22"/>
      <c r="BO460" s="22"/>
      <c r="BP460" s="22"/>
      <c r="BQ460" s="22"/>
      <c r="BR460" s="15"/>
      <c r="CF460" s="15"/>
      <c r="CL460" s="22"/>
      <c r="CM460" s="15"/>
      <c r="CR460" s="22"/>
      <c r="CT460" s="15"/>
      <c r="CW460" s="22"/>
      <c r="DA460" s="15"/>
      <c r="DH460" s="15"/>
      <c r="DJ460" s="22"/>
      <c r="DO460" s="15"/>
      <c r="DV460" s="15"/>
      <c r="EC460" s="15"/>
      <c r="EJ460" s="15"/>
      <c r="EQ460" s="15"/>
      <c r="EX460" s="15"/>
      <c r="FE460" s="15"/>
      <c r="FL460" s="15"/>
      <c r="FS460" s="15"/>
      <c r="FZ460" s="15"/>
      <c r="GG460" s="15"/>
      <c r="GN460" s="15"/>
      <c r="GP460" s="22"/>
      <c r="GQ460" s="22"/>
      <c r="GR460" s="22"/>
      <c r="GS460" s="22"/>
      <c r="GT460" s="22"/>
      <c r="GU460" s="15"/>
      <c r="GV460" s="22"/>
      <c r="GW460" s="22"/>
      <c r="GX460" s="22"/>
      <c r="GY460" s="18"/>
      <c r="GZ460" s="18"/>
      <c r="HA460" s="18"/>
      <c r="HB460" s="18"/>
      <c r="HC460" s="18"/>
      <c r="HD460" s="18"/>
      <c r="HE460" s="18"/>
      <c r="HF460" s="18"/>
      <c r="HG460" s="18"/>
      <c r="HH460" s="18"/>
      <c r="HI460" s="18"/>
      <c r="HJ460" s="18"/>
      <c r="HK460" s="18"/>
      <c r="HL460" s="18"/>
      <c r="HM460" s="18"/>
      <c r="HN460" s="18"/>
      <c r="HO460" s="18"/>
      <c r="HP460" s="18"/>
      <c r="HQ460" s="18"/>
      <c r="HR460" s="18"/>
      <c r="HS460" s="18"/>
      <c r="HT460" s="18"/>
      <c r="HU460" s="18"/>
      <c r="HV460" s="18"/>
      <c r="HW460" s="18"/>
      <c r="HX460" s="18"/>
      <c r="HY460" s="18"/>
      <c r="HZ460" s="18"/>
      <c r="IA460" s="18"/>
      <c r="IB460" s="18"/>
      <c r="IC460" s="18"/>
      <c r="ID460" s="18"/>
      <c r="IE460" s="18"/>
      <c r="IF460" s="18"/>
      <c r="IG460" s="18"/>
      <c r="IH460" s="18"/>
      <c r="II460" s="18"/>
      <c r="IJ460" s="18"/>
      <c r="IK460" s="18"/>
      <c r="IL460" s="18"/>
      <c r="IM460" s="18"/>
      <c r="IN460" s="18"/>
      <c r="IO460" s="18"/>
      <c r="IP460" s="18"/>
      <c r="IQ460" s="18"/>
      <c r="IR460" s="18"/>
      <c r="IS460" s="18"/>
      <c r="IT460" s="18"/>
      <c r="IU460" s="18"/>
      <c r="IV460" s="18"/>
      <c r="IW460" s="18"/>
      <c r="IX460" s="18"/>
      <c r="IY460" s="18"/>
      <c r="IZ460" s="18"/>
      <c r="JA460" s="18"/>
      <c r="JB460" s="18"/>
      <c r="JC460" s="18"/>
      <c r="JD460" s="18"/>
      <c r="JE460" s="18"/>
      <c r="JF460" s="18"/>
    </row>
    <row r="461" spans="36:266" x14ac:dyDescent="0.3">
      <c r="AJ461" s="24"/>
      <c r="AK461" s="24"/>
      <c r="AL461" s="20"/>
      <c r="AM461" s="23"/>
      <c r="AN461" s="18"/>
      <c r="AO461" s="24"/>
      <c r="AW461" s="71"/>
      <c r="AX461" s="71"/>
      <c r="AY461" s="71"/>
      <c r="BB461" s="25"/>
      <c r="BC461" s="21"/>
      <c r="BG461" s="18"/>
      <c r="BN461" s="22"/>
      <c r="BO461" s="22"/>
      <c r="BP461" s="22"/>
      <c r="BQ461" s="22"/>
      <c r="BR461" s="15"/>
      <c r="CF461" s="15"/>
      <c r="CL461" s="22"/>
      <c r="CM461" s="15"/>
      <c r="CR461" s="22"/>
      <c r="CT461" s="15"/>
      <c r="CW461" s="22"/>
      <c r="DA461" s="15"/>
      <c r="DH461" s="15"/>
      <c r="DJ461" s="22"/>
      <c r="DO461" s="15"/>
      <c r="DV461" s="15"/>
      <c r="EC461" s="15"/>
      <c r="EJ461" s="15"/>
      <c r="EQ461" s="15"/>
      <c r="EX461" s="15"/>
      <c r="FE461" s="15"/>
      <c r="FL461" s="15"/>
      <c r="FS461" s="15"/>
      <c r="FZ461" s="15"/>
      <c r="GG461" s="15"/>
      <c r="GN461" s="15"/>
      <c r="GP461" s="22"/>
      <c r="GQ461" s="22"/>
      <c r="GR461" s="22"/>
      <c r="GS461" s="22"/>
      <c r="GT461" s="22"/>
      <c r="GU461" s="15"/>
      <c r="GV461" s="22"/>
      <c r="GW461" s="22"/>
      <c r="GX461" s="22"/>
      <c r="GY461" s="18"/>
      <c r="GZ461" s="18"/>
      <c r="HA461" s="18"/>
      <c r="HB461" s="18"/>
      <c r="HC461" s="18"/>
      <c r="HD461" s="18"/>
      <c r="HE461" s="18"/>
      <c r="HF461" s="18"/>
      <c r="HG461" s="18"/>
      <c r="HH461" s="18"/>
      <c r="HI461" s="18"/>
      <c r="HJ461" s="18"/>
      <c r="HK461" s="18"/>
      <c r="HL461" s="18"/>
      <c r="HM461" s="18"/>
      <c r="HN461" s="18"/>
      <c r="HO461" s="18"/>
      <c r="HP461" s="18"/>
      <c r="HQ461" s="18"/>
      <c r="HR461" s="18"/>
      <c r="HS461" s="18"/>
      <c r="HT461" s="18"/>
      <c r="HU461" s="18"/>
      <c r="HV461" s="18"/>
      <c r="HW461" s="18"/>
      <c r="HX461" s="18"/>
      <c r="HY461" s="18"/>
      <c r="HZ461" s="18"/>
      <c r="IA461" s="18"/>
      <c r="IB461" s="18"/>
      <c r="IC461" s="18"/>
      <c r="ID461" s="18"/>
      <c r="IE461" s="18"/>
      <c r="IF461" s="18"/>
      <c r="IG461" s="18"/>
      <c r="IH461" s="18"/>
      <c r="II461" s="18"/>
      <c r="IJ461" s="18"/>
      <c r="IK461" s="18"/>
      <c r="IL461" s="18"/>
      <c r="IM461" s="18"/>
      <c r="IN461" s="18"/>
      <c r="IO461" s="18"/>
      <c r="IP461" s="18"/>
      <c r="IQ461" s="18"/>
      <c r="IR461" s="18"/>
      <c r="IS461" s="18"/>
      <c r="IT461" s="18"/>
      <c r="IU461" s="18"/>
      <c r="IV461" s="18"/>
      <c r="IW461" s="18"/>
      <c r="IX461" s="18"/>
      <c r="IY461" s="18"/>
      <c r="IZ461" s="18"/>
      <c r="JA461" s="18"/>
      <c r="JB461" s="18"/>
      <c r="JC461" s="18"/>
      <c r="JD461" s="18"/>
      <c r="JE461" s="18"/>
      <c r="JF461" s="18"/>
    </row>
    <row r="462" spans="36:266" x14ac:dyDescent="0.3">
      <c r="AJ462" s="24"/>
      <c r="AK462" s="24"/>
      <c r="AL462" s="20"/>
      <c r="AM462" s="23"/>
      <c r="AN462" s="18"/>
      <c r="AO462" s="24"/>
      <c r="AW462" s="71"/>
      <c r="AX462" s="71"/>
      <c r="AY462" s="71"/>
      <c r="BB462" s="25"/>
      <c r="BC462" s="21"/>
      <c r="BG462" s="18"/>
      <c r="BN462" s="22"/>
      <c r="BO462" s="22"/>
      <c r="BP462" s="22"/>
      <c r="BQ462" s="22"/>
      <c r="BR462" s="15"/>
      <c r="CF462" s="15"/>
      <c r="CL462" s="22"/>
      <c r="CM462" s="15"/>
      <c r="CR462" s="22"/>
      <c r="CT462" s="15"/>
      <c r="CW462" s="22"/>
      <c r="DA462" s="15"/>
      <c r="DH462" s="15"/>
      <c r="DJ462" s="22"/>
      <c r="DO462" s="15"/>
      <c r="DV462" s="15"/>
      <c r="EC462" s="15"/>
      <c r="EJ462" s="15"/>
      <c r="EQ462" s="15"/>
      <c r="EX462" s="15"/>
      <c r="FE462" s="15"/>
      <c r="FL462" s="15"/>
      <c r="FS462" s="15"/>
      <c r="FZ462" s="15"/>
      <c r="GG462" s="15"/>
      <c r="GN462" s="15"/>
      <c r="GP462" s="22"/>
      <c r="GQ462" s="22"/>
      <c r="GR462" s="22"/>
      <c r="GS462" s="22"/>
      <c r="GT462" s="22"/>
      <c r="GU462" s="15"/>
      <c r="GV462" s="22"/>
      <c r="GW462" s="22"/>
      <c r="GX462" s="22"/>
      <c r="GY462" s="18"/>
      <c r="GZ462" s="18"/>
      <c r="HA462" s="18"/>
      <c r="HB462" s="18"/>
      <c r="HC462" s="18"/>
      <c r="HD462" s="18"/>
      <c r="HE462" s="18"/>
      <c r="HF462" s="18"/>
      <c r="HG462" s="18"/>
      <c r="HH462" s="18"/>
      <c r="HI462" s="18"/>
      <c r="HJ462" s="18"/>
      <c r="HK462" s="18"/>
      <c r="HL462" s="18"/>
      <c r="HM462" s="18"/>
      <c r="HN462" s="18"/>
      <c r="HO462" s="18"/>
      <c r="HP462" s="18"/>
      <c r="HQ462" s="18"/>
      <c r="HR462" s="18"/>
      <c r="HS462" s="18"/>
      <c r="HT462" s="18"/>
      <c r="HU462" s="18"/>
      <c r="HV462" s="18"/>
      <c r="HW462" s="18"/>
      <c r="HX462" s="18"/>
      <c r="HY462" s="18"/>
      <c r="HZ462" s="18"/>
      <c r="IA462" s="18"/>
      <c r="IB462" s="18"/>
      <c r="IC462" s="18"/>
      <c r="ID462" s="18"/>
      <c r="IE462" s="18"/>
      <c r="IF462" s="18"/>
      <c r="IG462" s="18"/>
      <c r="IH462" s="18"/>
      <c r="II462" s="18"/>
      <c r="IJ462" s="18"/>
      <c r="IK462" s="18"/>
      <c r="IL462" s="18"/>
      <c r="IM462" s="18"/>
      <c r="IN462" s="18"/>
      <c r="IO462" s="18"/>
      <c r="IP462" s="18"/>
      <c r="IQ462" s="18"/>
      <c r="IR462" s="18"/>
      <c r="IS462" s="18"/>
      <c r="IT462" s="18"/>
      <c r="IU462" s="18"/>
      <c r="IV462" s="18"/>
      <c r="IW462" s="18"/>
      <c r="IX462" s="18"/>
      <c r="IY462" s="18"/>
      <c r="IZ462" s="18"/>
      <c r="JA462" s="18"/>
      <c r="JB462" s="18"/>
      <c r="JC462" s="18"/>
      <c r="JD462" s="18"/>
      <c r="JE462" s="18"/>
      <c r="JF462" s="18"/>
    </row>
    <row r="463" spans="36:266" x14ac:dyDescent="0.3">
      <c r="AJ463" s="24"/>
      <c r="AK463" s="24"/>
      <c r="AL463" s="20"/>
      <c r="AM463" s="23"/>
      <c r="AN463" s="18"/>
      <c r="AO463" s="24"/>
      <c r="AW463" s="71"/>
      <c r="AX463" s="71"/>
      <c r="AY463" s="71"/>
      <c r="BB463" s="25"/>
      <c r="BC463" s="21"/>
      <c r="BG463" s="18"/>
      <c r="BN463" s="22"/>
      <c r="BO463" s="22"/>
      <c r="BP463" s="22"/>
      <c r="BQ463" s="22"/>
      <c r="BR463" s="15"/>
      <c r="CF463" s="15"/>
      <c r="CL463" s="22"/>
      <c r="CM463" s="15"/>
      <c r="CR463" s="22"/>
      <c r="CT463" s="15"/>
      <c r="CW463" s="22"/>
      <c r="DA463" s="15"/>
      <c r="DH463" s="15"/>
      <c r="DJ463" s="22"/>
      <c r="DO463" s="15"/>
      <c r="DV463" s="15"/>
      <c r="EC463" s="15"/>
      <c r="EJ463" s="15"/>
      <c r="EQ463" s="15"/>
      <c r="EX463" s="15"/>
      <c r="FE463" s="15"/>
      <c r="FL463" s="15"/>
      <c r="FS463" s="15"/>
      <c r="FZ463" s="15"/>
      <c r="GG463" s="15"/>
      <c r="GN463" s="15"/>
      <c r="GP463" s="22"/>
      <c r="GQ463" s="22"/>
      <c r="GR463" s="22"/>
      <c r="GS463" s="22"/>
      <c r="GT463" s="22"/>
      <c r="GU463" s="15"/>
      <c r="GV463" s="22"/>
      <c r="GW463" s="22"/>
      <c r="GX463" s="22"/>
      <c r="GY463" s="18"/>
      <c r="GZ463" s="18"/>
      <c r="HA463" s="18"/>
      <c r="HB463" s="18"/>
      <c r="HC463" s="18"/>
      <c r="HD463" s="18"/>
      <c r="HE463" s="18"/>
      <c r="HF463" s="18"/>
      <c r="HG463" s="18"/>
      <c r="HH463" s="18"/>
      <c r="HI463" s="18"/>
      <c r="HJ463" s="18"/>
      <c r="HK463" s="18"/>
      <c r="HL463" s="18"/>
      <c r="HM463" s="18"/>
      <c r="HN463" s="18"/>
      <c r="HO463" s="18"/>
      <c r="HP463" s="18"/>
      <c r="HQ463" s="18"/>
      <c r="HR463" s="18"/>
      <c r="HS463" s="18"/>
      <c r="HT463" s="18"/>
      <c r="HU463" s="18"/>
      <c r="HV463" s="18"/>
      <c r="HW463" s="18"/>
      <c r="HX463" s="18"/>
      <c r="HY463" s="18"/>
      <c r="HZ463" s="18"/>
      <c r="IA463" s="18"/>
      <c r="IB463" s="18"/>
      <c r="IC463" s="18"/>
      <c r="ID463" s="18"/>
      <c r="IE463" s="18"/>
      <c r="IF463" s="18"/>
      <c r="IG463" s="18"/>
      <c r="IH463" s="18"/>
      <c r="II463" s="18"/>
      <c r="IJ463" s="18"/>
      <c r="IK463" s="18"/>
      <c r="IL463" s="18"/>
      <c r="IM463" s="18"/>
      <c r="IN463" s="18"/>
      <c r="IO463" s="18"/>
      <c r="IP463" s="18"/>
      <c r="IQ463" s="18"/>
      <c r="IR463" s="18"/>
      <c r="IS463" s="18"/>
      <c r="IT463" s="18"/>
      <c r="IU463" s="18"/>
      <c r="IV463" s="18"/>
      <c r="IW463" s="18"/>
      <c r="IX463" s="18"/>
      <c r="IY463" s="18"/>
      <c r="IZ463" s="18"/>
      <c r="JA463" s="18"/>
      <c r="JB463" s="18"/>
      <c r="JC463" s="18"/>
      <c r="JD463" s="18"/>
      <c r="JE463" s="18"/>
      <c r="JF463" s="18"/>
    </row>
    <row r="464" spans="36:266" x14ac:dyDescent="0.3">
      <c r="AJ464" s="24"/>
      <c r="AK464" s="24"/>
      <c r="AL464" s="20"/>
      <c r="AM464" s="23"/>
      <c r="AN464" s="18"/>
      <c r="AO464" s="24"/>
      <c r="AW464" s="71"/>
      <c r="AX464" s="71"/>
      <c r="AY464" s="71"/>
      <c r="BB464" s="25"/>
      <c r="BC464" s="21"/>
      <c r="BG464" s="18"/>
      <c r="BN464" s="22"/>
      <c r="BO464" s="22"/>
      <c r="BP464" s="22"/>
      <c r="BQ464" s="22"/>
      <c r="BR464" s="15"/>
      <c r="CF464" s="15"/>
      <c r="CL464" s="22"/>
      <c r="CM464" s="15"/>
      <c r="CR464" s="22"/>
      <c r="CT464" s="15"/>
      <c r="CW464" s="22"/>
      <c r="DA464" s="15"/>
      <c r="DH464" s="15"/>
      <c r="DJ464" s="22"/>
      <c r="DO464" s="15"/>
      <c r="DV464" s="15"/>
      <c r="EC464" s="15"/>
      <c r="EJ464" s="15"/>
      <c r="EQ464" s="15"/>
      <c r="EX464" s="15"/>
      <c r="FE464" s="15"/>
      <c r="FL464" s="15"/>
      <c r="FS464" s="15"/>
      <c r="FZ464" s="15"/>
      <c r="GG464" s="15"/>
      <c r="GN464" s="15"/>
      <c r="GP464" s="22"/>
      <c r="GQ464" s="22"/>
      <c r="GR464" s="22"/>
      <c r="GS464" s="22"/>
      <c r="GT464" s="22"/>
      <c r="GU464" s="15"/>
      <c r="GV464" s="22"/>
      <c r="GW464" s="22"/>
      <c r="GX464" s="22"/>
      <c r="GY464" s="18"/>
      <c r="GZ464" s="18"/>
      <c r="HA464" s="18"/>
      <c r="HB464" s="18"/>
      <c r="HC464" s="18"/>
      <c r="HD464" s="18"/>
      <c r="HE464" s="18"/>
      <c r="HF464" s="18"/>
      <c r="HG464" s="18"/>
      <c r="HH464" s="18"/>
      <c r="HI464" s="18"/>
      <c r="HJ464" s="18"/>
      <c r="HK464" s="18"/>
      <c r="HL464" s="18"/>
      <c r="HM464" s="18"/>
      <c r="HN464" s="18"/>
      <c r="HO464" s="18"/>
      <c r="HP464" s="18"/>
      <c r="HQ464" s="18"/>
      <c r="HR464" s="18"/>
      <c r="HS464" s="18"/>
      <c r="HT464" s="18"/>
      <c r="HU464" s="18"/>
      <c r="HV464" s="18"/>
      <c r="HW464" s="18"/>
      <c r="HX464" s="18"/>
      <c r="HY464" s="18"/>
      <c r="HZ464" s="18"/>
      <c r="IA464" s="18"/>
      <c r="IB464" s="18"/>
      <c r="IC464" s="18"/>
      <c r="ID464" s="18"/>
      <c r="IE464" s="18"/>
      <c r="IF464" s="18"/>
      <c r="IG464" s="18"/>
      <c r="IH464" s="18"/>
      <c r="II464" s="18"/>
      <c r="IJ464" s="18"/>
      <c r="IK464" s="18"/>
      <c r="IL464" s="18"/>
      <c r="IM464" s="18"/>
      <c r="IN464" s="18"/>
      <c r="IO464" s="18"/>
      <c r="IP464" s="18"/>
      <c r="IQ464" s="18"/>
      <c r="IR464" s="18"/>
      <c r="IS464" s="18"/>
      <c r="IT464" s="18"/>
      <c r="IU464" s="18"/>
      <c r="IV464" s="18"/>
      <c r="IW464" s="18"/>
      <c r="IX464" s="18"/>
      <c r="IY464" s="18"/>
      <c r="IZ464" s="18"/>
      <c r="JA464" s="18"/>
      <c r="JB464" s="18"/>
      <c r="JC464" s="18"/>
      <c r="JD464" s="18"/>
      <c r="JE464" s="18"/>
      <c r="JF464" s="18"/>
    </row>
    <row r="465" spans="36:266" x14ac:dyDescent="0.3">
      <c r="AJ465" s="24"/>
      <c r="AK465" s="24"/>
      <c r="AL465" s="20"/>
      <c r="AM465" s="23"/>
      <c r="AN465" s="18"/>
      <c r="AO465" s="24"/>
      <c r="AW465" s="71"/>
      <c r="AX465" s="71"/>
      <c r="AY465" s="71"/>
      <c r="BB465" s="25"/>
      <c r="BC465" s="21"/>
      <c r="BG465" s="18"/>
      <c r="BN465" s="22"/>
      <c r="BO465" s="22"/>
      <c r="BP465" s="22"/>
      <c r="BQ465" s="22"/>
      <c r="BR465" s="15"/>
      <c r="CF465" s="15"/>
      <c r="CL465" s="22"/>
      <c r="CM465" s="15"/>
      <c r="CR465" s="22"/>
      <c r="CT465" s="15"/>
      <c r="CW465" s="22"/>
      <c r="DA465" s="15"/>
      <c r="DH465" s="15"/>
      <c r="DJ465" s="22"/>
      <c r="DO465" s="15"/>
      <c r="DV465" s="15"/>
      <c r="EC465" s="15"/>
      <c r="EJ465" s="15"/>
      <c r="EQ465" s="15"/>
      <c r="EX465" s="15"/>
      <c r="FE465" s="15"/>
      <c r="FL465" s="15"/>
      <c r="FS465" s="15"/>
      <c r="FZ465" s="15"/>
      <c r="GG465" s="15"/>
      <c r="GN465" s="15"/>
      <c r="GP465" s="22"/>
      <c r="GQ465" s="22"/>
      <c r="GR465" s="22"/>
      <c r="GS465" s="22"/>
      <c r="GT465" s="22"/>
      <c r="GU465" s="15"/>
      <c r="GV465" s="22"/>
      <c r="GW465" s="22"/>
      <c r="GX465" s="22"/>
      <c r="GY465" s="18"/>
      <c r="GZ465" s="18"/>
      <c r="HA465" s="18"/>
      <c r="HB465" s="18"/>
      <c r="HC465" s="18"/>
      <c r="HD465" s="18"/>
      <c r="HE465" s="18"/>
      <c r="HF465" s="18"/>
      <c r="HG465" s="18"/>
      <c r="HH465" s="18"/>
      <c r="HI465" s="18"/>
      <c r="HJ465" s="18"/>
      <c r="HK465" s="18"/>
      <c r="HL465" s="18"/>
      <c r="HM465" s="18"/>
      <c r="HN465" s="18"/>
      <c r="HO465" s="18"/>
      <c r="HP465" s="18"/>
      <c r="HQ465" s="18"/>
      <c r="HR465" s="18"/>
      <c r="HS465" s="18"/>
      <c r="HT465" s="18"/>
      <c r="HU465" s="18"/>
      <c r="HV465" s="18"/>
      <c r="HW465" s="18"/>
      <c r="HX465" s="18"/>
      <c r="HY465" s="18"/>
      <c r="HZ465" s="18"/>
      <c r="IA465" s="18"/>
      <c r="IB465" s="18"/>
      <c r="IC465" s="18"/>
      <c r="ID465" s="18"/>
      <c r="IE465" s="18"/>
      <c r="IF465" s="18"/>
      <c r="IG465" s="18"/>
      <c r="IH465" s="18"/>
      <c r="II465" s="18"/>
      <c r="IJ465" s="18"/>
      <c r="IK465" s="18"/>
      <c r="IL465" s="18"/>
      <c r="IM465" s="18"/>
      <c r="IN465" s="18"/>
      <c r="IO465" s="18"/>
      <c r="IP465" s="18"/>
      <c r="IQ465" s="18"/>
      <c r="IR465" s="18"/>
      <c r="IS465" s="18"/>
      <c r="IT465" s="18"/>
      <c r="IU465" s="18"/>
      <c r="IV465" s="18"/>
      <c r="IW465" s="18"/>
      <c r="IX465" s="18"/>
      <c r="IY465" s="18"/>
      <c r="IZ465" s="18"/>
      <c r="JA465" s="18"/>
      <c r="JB465" s="18"/>
      <c r="JC465" s="18"/>
      <c r="JD465" s="18"/>
      <c r="JE465" s="18"/>
      <c r="JF465" s="18"/>
    </row>
    <row r="466" spans="36:266" x14ac:dyDescent="0.3">
      <c r="AJ466" s="24"/>
      <c r="AK466" s="24"/>
      <c r="AL466" s="20"/>
      <c r="AM466" s="23"/>
      <c r="AN466" s="18"/>
      <c r="AO466" s="24"/>
      <c r="AW466" s="71"/>
      <c r="AX466" s="71"/>
      <c r="AY466" s="71"/>
      <c r="BB466" s="25"/>
      <c r="BC466" s="21"/>
      <c r="BG466" s="18"/>
      <c r="BN466" s="22"/>
      <c r="BO466" s="22"/>
      <c r="BP466" s="22"/>
      <c r="BQ466" s="22"/>
      <c r="BR466" s="15"/>
      <c r="CF466" s="15"/>
      <c r="CL466" s="22"/>
      <c r="CM466" s="15"/>
      <c r="CR466" s="22"/>
      <c r="CT466" s="15"/>
      <c r="CW466" s="22"/>
      <c r="DA466" s="15"/>
      <c r="DH466" s="15"/>
      <c r="DJ466" s="22"/>
      <c r="DO466" s="15"/>
      <c r="DV466" s="15"/>
      <c r="EC466" s="15"/>
      <c r="EJ466" s="15"/>
      <c r="EQ466" s="15"/>
      <c r="EX466" s="15"/>
      <c r="FE466" s="15"/>
      <c r="FL466" s="15"/>
      <c r="FS466" s="15"/>
      <c r="FZ466" s="15"/>
      <c r="GG466" s="15"/>
      <c r="GN466" s="15"/>
      <c r="GP466" s="22"/>
      <c r="GQ466" s="22"/>
      <c r="GR466" s="22"/>
      <c r="GS466" s="22"/>
      <c r="GT466" s="22"/>
      <c r="GU466" s="15"/>
      <c r="GV466" s="22"/>
      <c r="GW466" s="22"/>
      <c r="GX466" s="22"/>
      <c r="GY466" s="18"/>
      <c r="GZ466" s="18"/>
      <c r="HA466" s="18"/>
      <c r="HB466" s="18"/>
      <c r="HC466" s="18"/>
      <c r="HD466" s="18"/>
      <c r="HE466" s="18"/>
      <c r="HF466" s="18"/>
      <c r="HG466" s="18"/>
      <c r="HH466" s="18"/>
      <c r="HI466" s="18"/>
      <c r="HJ466" s="18"/>
      <c r="HK466" s="18"/>
      <c r="HL466" s="18"/>
      <c r="HM466" s="18"/>
      <c r="HN466" s="18"/>
      <c r="HO466" s="18"/>
      <c r="HP466" s="18"/>
      <c r="HQ466" s="18"/>
      <c r="HR466" s="18"/>
      <c r="HS466" s="18"/>
      <c r="HT466" s="18"/>
      <c r="HU466" s="18"/>
      <c r="HV466" s="18"/>
      <c r="HW466" s="18"/>
      <c r="HX466" s="18"/>
      <c r="HY466" s="18"/>
      <c r="HZ466" s="18"/>
      <c r="IA466" s="18"/>
      <c r="IB466" s="18"/>
      <c r="IC466" s="18"/>
      <c r="ID466" s="18"/>
      <c r="IE466" s="18"/>
      <c r="IF466" s="18"/>
      <c r="IG466" s="18"/>
      <c r="IH466" s="18"/>
      <c r="II466" s="18"/>
      <c r="IJ466" s="18"/>
      <c r="IK466" s="18"/>
      <c r="IL466" s="18"/>
      <c r="IM466" s="18"/>
      <c r="IN466" s="18"/>
      <c r="IO466" s="18"/>
      <c r="IP466" s="18"/>
      <c r="IQ466" s="18"/>
      <c r="IR466" s="18"/>
      <c r="IS466" s="18"/>
      <c r="IT466" s="18"/>
      <c r="IU466" s="18"/>
      <c r="IV466" s="18"/>
      <c r="IW466" s="18"/>
      <c r="IX466" s="18"/>
      <c r="IY466" s="18"/>
      <c r="IZ466" s="18"/>
      <c r="JA466" s="18"/>
      <c r="JB466" s="18"/>
      <c r="JC466" s="18"/>
      <c r="JD466" s="18"/>
      <c r="JE466" s="18"/>
      <c r="JF466" s="18"/>
    </row>
    <row r="467" spans="36:266" x14ac:dyDescent="0.3">
      <c r="AJ467" s="24"/>
      <c r="AK467" s="24"/>
      <c r="AL467" s="20"/>
      <c r="AM467" s="23"/>
      <c r="AN467" s="18"/>
      <c r="AO467" s="24"/>
      <c r="AW467" s="71"/>
      <c r="AX467" s="71"/>
      <c r="AY467" s="71"/>
      <c r="BB467" s="25"/>
      <c r="BC467" s="21"/>
      <c r="BG467" s="18"/>
      <c r="BN467" s="22"/>
      <c r="BO467" s="22"/>
      <c r="BP467" s="22"/>
      <c r="BQ467" s="22"/>
      <c r="BR467" s="15"/>
      <c r="CF467" s="15"/>
      <c r="CL467" s="22"/>
      <c r="CM467" s="15"/>
      <c r="CR467" s="22"/>
      <c r="CT467" s="15"/>
      <c r="CW467" s="22"/>
      <c r="DA467" s="15"/>
      <c r="DH467" s="15"/>
      <c r="DJ467" s="22"/>
      <c r="DO467" s="15"/>
      <c r="DV467" s="15"/>
      <c r="EC467" s="15"/>
      <c r="EJ467" s="15"/>
      <c r="EQ467" s="15"/>
      <c r="EX467" s="15"/>
      <c r="FE467" s="15"/>
      <c r="FL467" s="15"/>
      <c r="FS467" s="15"/>
      <c r="FZ467" s="15"/>
      <c r="GG467" s="15"/>
      <c r="GN467" s="15"/>
      <c r="GP467" s="22"/>
      <c r="GQ467" s="22"/>
      <c r="GR467" s="22"/>
      <c r="GS467" s="22"/>
      <c r="GT467" s="22"/>
      <c r="GU467" s="15"/>
      <c r="GV467" s="22"/>
      <c r="GW467" s="22"/>
      <c r="GX467" s="22"/>
      <c r="GY467" s="18"/>
      <c r="GZ467" s="18"/>
      <c r="HA467" s="18"/>
      <c r="HB467" s="18"/>
      <c r="HC467" s="18"/>
      <c r="HD467" s="18"/>
      <c r="HE467" s="18"/>
      <c r="HF467" s="18"/>
      <c r="HG467" s="18"/>
      <c r="HH467" s="18"/>
      <c r="HI467" s="18"/>
      <c r="HJ467" s="18"/>
      <c r="HK467" s="18"/>
      <c r="HL467" s="18"/>
      <c r="HM467" s="18"/>
      <c r="HN467" s="18"/>
      <c r="HO467" s="18"/>
      <c r="HP467" s="18"/>
      <c r="HQ467" s="18"/>
      <c r="HR467" s="18"/>
      <c r="HS467" s="18"/>
      <c r="HT467" s="18"/>
      <c r="HU467" s="18"/>
      <c r="HV467" s="18"/>
      <c r="HW467" s="18"/>
      <c r="HX467" s="18"/>
      <c r="HY467" s="18"/>
      <c r="HZ467" s="18"/>
      <c r="IA467" s="18"/>
      <c r="IB467" s="18"/>
      <c r="IC467" s="18"/>
      <c r="ID467" s="18"/>
      <c r="IE467" s="18"/>
      <c r="IF467" s="18"/>
      <c r="IG467" s="18"/>
      <c r="IH467" s="18"/>
      <c r="II467" s="18"/>
      <c r="IJ467" s="18"/>
      <c r="IK467" s="18"/>
      <c r="IL467" s="18"/>
      <c r="IM467" s="18"/>
      <c r="IN467" s="18"/>
      <c r="IO467" s="18"/>
      <c r="IP467" s="18"/>
      <c r="IQ467" s="18"/>
      <c r="IR467" s="18"/>
      <c r="IS467" s="18"/>
      <c r="IT467" s="18"/>
      <c r="IU467" s="18"/>
      <c r="IV467" s="18"/>
      <c r="IW467" s="18"/>
      <c r="IX467" s="18"/>
      <c r="IY467" s="18"/>
      <c r="IZ467" s="18"/>
      <c r="JA467" s="18"/>
      <c r="JB467" s="18"/>
      <c r="JC467" s="18"/>
      <c r="JD467" s="18"/>
      <c r="JE467" s="18"/>
      <c r="JF467" s="18"/>
    </row>
    <row r="468" spans="36:266" x14ac:dyDescent="0.3">
      <c r="AJ468" s="24"/>
      <c r="AK468" s="24"/>
      <c r="AL468" s="20"/>
      <c r="AM468" s="23"/>
      <c r="AN468" s="18"/>
      <c r="AO468" s="24"/>
      <c r="AW468" s="71"/>
      <c r="AX468" s="71"/>
      <c r="AY468" s="71"/>
      <c r="BB468" s="25"/>
      <c r="BC468" s="21"/>
      <c r="BG468" s="18"/>
      <c r="BN468" s="22"/>
      <c r="BO468" s="22"/>
      <c r="BP468" s="22"/>
      <c r="BQ468" s="22"/>
      <c r="BR468" s="15"/>
      <c r="CF468" s="15"/>
      <c r="CL468" s="22"/>
      <c r="CM468" s="15"/>
      <c r="CR468" s="22"/>
      <c r="CT468" s="15"/>
      <c r="CW468" s="22"/>
      <c r="DA468" s="15"/>
      <c r="DH468" s="15"/>
      <c r="DJ468" s="22"/>
      <c r="DO468" s="15"/>
      <c r="DV468" s="15"/>
      <c r="EC468" s="15"/>
      <c r="EJ468" s="15"/>
      <c r="EQ468" s="15"/>
      <c r="EX468" s="15"/>
      <c r="FE468" s="15"/>
      <c r="FL468" s="15"/>
      <c r="FS468" s="15"/>
      <c r="FZ468" s="15"/>
      <c r="GG468" s="15"/>
      <c r="GN468" s="15"/>
      <c r="GP468" s="22"/>
      <c r="GQ468" s="22"/>
      <c r="GR468" s="22"/>
      <c r="GS468" s="22"/>
      <c r="GT468" s="22"/>
      <c r="GU468" s="15"/>
      <c r="GV468" s="22"/>
      <c r="GW468" s="22"/>
      <c r="GX468" s="22"/>
      <c r="GY468" s="18"/>
      <c r="GZ468" s="18"/>
      <c r="HA468" s="18"/>
      <c r="HB468" s="18"/>
      <c r="HC468" s="18"/>
      <c r="HD468" s="18"/>
      <c r="HE468" s="18"/>
      <c r="HF468" s="18"/>
      <c r="HG468" s="18"/>
      <c r="HH468" s="18"/>
      <c r="HI468" s="18"/>
      <c r="HJ468" s="18"/>
      <c r="HK468" s="18"/>
      <c r="HL468" s="18"/>
      <c r="HM468" s="18"/>
      <c r="HN468" s="18"/>
      <c r="HO468" s="18"/>
      <c r="HP468" s="18"/>
      <c r="HQ468" s="18"/>
      <c r="HR468" s="18"/>
      <c r="HS468" s="18"/>
      <c r="HT468" s="18"/>
      <c r="HU468" s="18"/>
      <c r="HV468" s="18"/>
      <c r="HW468" s="18"/>
      <c r="HX468" s="18"/>
      <c r="HY468" s="18"/>
      <c r="HZ468" s="18"/>
      <c r="IA468" s="18"/>
      <c r="IB468" s="18"/>
      <c r="IC468" s="18"/>
      <c r="ID468" s="18"/>
      <c r="IE468" s="18"/>
      <c r="IF468" s="18"/>
      <c r="IG468" s="18"/>
      <c r="IH468" s="18"/>
      <c r="II468" s="18"/>
      <c r="IJ468" s="18"/>
      <c r="IK468" s="18"/>
      <c r="IL468" s="18"/>
      <c r="IM468" s="18"/>
      <c r="IN468" s="18"/>
      <c r="IO468" s="18"/>
      <c r="IP468" s="18"/>
      <c r="IQ468" s="18"/>
      <c r="IR468" s="18"/>
      <c r="IS468" s="18"/>
      <c r="IT468" s="18"/>
      <c r="IU468" s="18"/>
      <c r="IV468" s="18"/>
      <c r="IW468" s="18"/>
      <c r="IX468" s="18"/>
      <c r="IY468" s="18"/>
      <c r="IZ468" s="18"/>
      <c r="JA468" s="18"/>
      <c r="JB468" s="18"/>
      <c r="JC468" s="18"/>
      <c r="JD468" s="18"/>
      <c r="JE468" s="18"/>
      <c r="JF468" s="18"/>
    </row>
    <row r="469" spans="36:266" x14ac:dyDescent="0.3">
      <c r="AJ469" s="24"/>
      <c r="AK469" s="24"/>
      <c r="AL469" s="20"/>
      <c r="AM469" s="23"/>
      <c r="AN469" s="18"/>
      <c r="AO469" s="24"/>
      <c r="AW469" s="71"/>
      <c r="AX469" s="71"/>
      <c r="AY469" s="71"/>
      <c r="BB469" s="25"/>
      <c r="BC469" s="21"/>
      <c r="BG469" s="18"/>
      <c r="BN469" s="22"/>
      <c r="BO469" s="22"/>
      <c r="BP469" s="22"/>
      <c r="BQ469" s="22"/>
      <c r="BR469" s="15"/>
      <c r="CF469" s="15"/>
      <c r="CL469" s="22"/>
      <c r="CM469" s="15"/>
      <c r="CR469" s="22"/>
      <c r="CT469" s="15"/>
      <c r="CW469" s="22"/>
      <c r="DA469" s="15"/>
      <c r="DH469" s="15"/>
      <c r="DJ469" s="22"/>
      <c r="DO469" s="15"/>
      <c r="DV469" s="15"/>
      <c r="EC469" s="15"/>
      <c r="EJ469" s="15"/>
      <c r="EQ469" s="15"/>
      <c r="EX469" s="15"/>
      <c r="FE469" s="15"/>
      <c r="FL469" s="15"/>
      <c r="FS469" s="15"/>
      <c r="FZ469" s="15"/>
      <c r="GG469" s="15"/>
      <c r="GN469" s="15"/>
      <c r="GP469" s="22"/>
      <c r="GQ469" s="22"/>
      <c r="GR469" s="22"/>
      <c r="GS469" s="22"/>
      <c r="GT469" s="22"/>
      <c r="GU469" s="15"/>
      <c r="GV469" s="22"/>
      <c r="GW469" s="22"/>
      <c r="GX469" s="22"/>
      <c r="GY469" s="18"/>
      <c r="GZ469" s="18"/>
      <c r="HA469" s="18"/>
      <c r="HB469" s="18"/>
      <c r="HC469" s="18"/>
      <c r="HD469" s="18"/>
      <c r="HE469" s="18"/>
      <c r="HF469" s="18"/>
      <c r="HG469" s="18"/>
      <c r="HH469" s="18"/>
      <c r="HI469" s="18"/>
      <c r="HJ469" s="18"/>
      <c r="HK469" s="18"/>
      <c r="HL469" s="18"/>
      <c r="HM469" s="18"/>
      <c r="HN469" s="18"/>
      <c r="HO469" s="18"/>
      <c r="HP469" s="18"/>
      <c r="HQ469" s="18"/>
      <c r="HR469" s="18"/>
      <c r="HS469" s="18"/>
      <c r="HT469" s="18"/>
      <c r="HU469" s="18"/>
      <c r="HV469" s="18"/>
      <c r="HW469" s="18"/>
      <c r="HX469" s="18"/>
      <c r="HY469" s="18"/>
      <c r="HZ469" s="18"/>
      <c r="IA469" s="18"/>
      <c r="IB469" s="18"/>
      <c r="IC469" s="18"/>
      <c r="ID469" s="18"/>
      <c r="IE469" s="18"/>
      <c r="IF469" s="18"/>
      <c r="IG469" s="18"/>
      <c r="IH469" s="18"/>
      <c r="II469" s="18"/>
      <c r="IJ469" s="18"/>
      <c r="IK469" s="18"/>
      <c r="IL469" s="18"/>
      <c r="IM469" s="18"/>
      <c r="IN469" s="18"/>
      <c r="IO469" s="18"/>
      <c r="IP469" s="18"/>
      <c r="IQ469" s="18"/>
      <c r="IR469" s="18"/>
      <c r="IS469" s="18"/>
      <c r="IT469" s="18"/>
      <c r="IU469" s="18"/>
      <c r="IV469" s="18"/>
      <c r="IW469" s="18"/>
      <c r="IX469" s="18"/>
      <c r="IY469" s="18"/>
      <c r="IZ469" s="18"/>
      <c r="JA469" s="18"/>
      <c r="JB469" s="18"/>
      <c r="JC469" s="18"/>
      <c r="JD469" s="18"/>
      <c r="JE469" s="18"/>
      <c r="JF469" s="18"/>
    </row>
    <row r="470" spans="36:266" x14ac:dyDescent="0.3">
      <c r="AJ470" s="24"/>
      <c r="AK470" s="24"/>
      <c r="AL470" s="20"/>
      <c r="AM470" s="23"/>
      <c r="AN470" s="18"/>
      <c r="AO470" s="24"/>
      <c r="AW470" s="71"/>
      <c r="AX470" s="71"/>
      <c r="AY470" s="71"/>
      <c r="BB470" s="25"/>
      <c r="BC470" s="21"/>
      <c r="BG470" s="18"/>
      <c r="BN470" s="22"/>
      <c r="BO470" s="22"/>
      <c r="BP470" s="22"/>
      <c r="BQ470" s="22"/>
      <c r="BR470" s="15"/>
      <c r="CF470" s="15"/>
      <c r="CL470" s="22"/>
      <c r="CM470" s="15"/>
      <c r="CR470" s="22"/>
      <c r="CT470" s="15"/>
      <c r="CW470" s="22"/>
      <c r="DA470" s="15"/>
      <c r="DH470" s="15"/>
      <c r="DJ470" s="22"/>
      <c r="DO470" s="15"/>
      <c r="DV470" s="15"/>
      <c r="EC470" s="15"/>
      <c r="EJ470" s="15"/>
      <c r="EQ470" s="15"/>
      <c r="EX470" s="15"/>
      <c r="FE470" s="15"/>
      <c r="FL470" s="15"/>
      <c r="FS470" s="15"/>
      <c r="FZ470" s="15"/>
      <c r="GG470" s="15"/>
      <c r="GN470" s="15"/>
      <c r="GP470" s="22"/>
      <c r="GQ470" s="22"/>
      <c r="GR470" s="22"/>
      <c r="GS470" s="22"/>
      <c r="GT470" s="22"/>
      <c r="GU470" s="15"/>
      <c r="GV470" s="22"/>
      <c r="GW470" s="22"/>
      <c r="GX470" s="22"/>
      <c r="GY470" s="18"/>
      <c r="GZ470" s="18"/>
      <c r="HA470" s="18"/>
      <c r="HB470" s="18"/>
      <c r="HC470" s="18"/>
      <c r="HD470" s="18"/>
      <c r="HE470" s="18"/>
      <c r="HF470" s="18"/>
      <c r="HG470" s="18"/>
      <c r="HH470" s="18"/>
      <c r="HI470" s="18"/>
      <c r="HJ470" s="18"/>
      <c r="HK470" s="18"/>
      <c r="HL470" s="18"/>
      <c r="HM470" s="18"/>
      <c r="HN470" s="18"/>
      <c r="HO470" s="18"/>
      <c r="HP470" s="18"/>
      <c r="HQ470" s="18"/>
      <c r="HR470" s="18"/>
      <c r="HS470" s="18"/>
      <c r="HT470" s="18"/>
      <c r="HU470" s="18"/>
      <c r="HV470" s="18"/>
      <c r="HW470" s="18"/>
      <c r="HX470" s="18"/>
      <c r="HY470" s="18"/>
      <c r="HZ470" s="18"/>
      <c r="IA470" s="18"/>
      <c r="IB470" s="18"/>
      <c r="IC470" s="18"/>
      <c r="ID470" s="18"/>
      <c r="IE470" s="18"/>
      <c r="IF470" s="18"/>
      <c r="IG470" s="18"/>
      <c r="IH470" s="18"/>
      <c r="II470" s="18"/>
      <c r="IJ470" s="18"/>
      <c r="IK470" s="18"/>
      <c r="IL470" s="18"/>
      <c r="IM470" s="18"/>
      <c r="IN470" s="18"/>
      <c r="IO470" s="18"/>
      <c r="IP470" s="18"/>
      <c r="IQ470" s="18"/>
      <c r="IR470" s="18"/>
      <c r="IS470" s="18"/>
      <c r="IT470" s="18"/>
      <c r="IU470" s="18"/>
      <c r="IV470" s="18"/>
      <c r="IW470" s="18"/>
      <c r="IX470" s="18"/>
      <c r="IY470" s="18"/>
      <c r="IZ470" s="18"/>
      <c r="JA470" s="18"/>
      <c r="JB470" s="18"/>
      <c r="JC470" s="18"/>
      <c r="JD470" s="18"/>
      <c r="JE470" s="18"/>
      <c r="JF470" s="18"/>
    </row>
    <row r="471" spans="36:266" x14ac:dyDescent="0.3">
      <c r="AJ471" s="24"/>
      <c r="AK471" s="24"/>
      <c r="AL471" s="20"/>
      <c r="AM471" s="23"/>
      <c r="AN471" s="18"/>
      <c r="AO471" s="24"/>
      <c r="AW471" s="71"/>
      <c r="AX471" s="71"/>
      <c r="AY471" s="71"/>
      <c r="BB471" s="25"/>
      <c r="BC471" s="21"/>
      <c r="BG471" s="18"/>
      <c r="BN471" s="22"/>
      <c r="BO471" s="22"/>
      <c r="BP471" s="22"/>
      <c r="BQ471" s="22"/>
      <c r="BR471" s="15"/>
      <c r="CF471" s="15"/>
      <c r="CL471" s="22"/>
      <c r="CM471" s="15"/>
      <c r="CR471" s="22"/>
      <c r="CT471" s="15"/>
      <c r="CW471" s="22"/>
      <c r="DA471" s="15"/>
      <c r="DH471" s="15"/>
      <c r="DJ471" s="22"/>
      <c r="DO471" s="15"/>
      <c r="DV471" s="15"/>
      <c r="EC471" s="15"/>
      <c r="EJ471" s="15"/>
      <c r="EQ471" s="15"/>
      <c r="EX471" s="15"/>
      <c r="FE471" s="15"/>
      <c r="FL471" s="15"/>
      <c r="FS471" s="15"/>
      <c r="FZ471" s="15"/>
      <c r="GG471" s="15"/>
      <c r="GN471" s="15"/>
      <c r="GP471" s="22"/>
      <c r="GQ471" s="22"/>
      <c r="GR471" s="22"/>
      <c r="GS471" s="22"/>
      <c r="GT471" s="22"/>
      <c r="GU471" s="15"/>
      <c r="GV471" s="22"/>
      <c r="GW471" s="22"/>
      <c r="GX471" s="22"/>
      <c r="GY471" s="18"/>
      <c r="GZ471" s="18"/>
      <c r="HA471" s="18"/>
      <c r="HB471" s="18"/>
      <c r="HC471" s="18"/>
      <c r="HD471" s="18"/>
      <c r="HE471" s="18"/>
      <c r="HF471" s="18"/>
      <c r="HG471" s="18"/>
      <c r="HH471" s="18"/>
      <c r="HI471" s="18"/>
      <c r="HJ471" s="18"/>
      <c r="HK471" s="18"/>
      <c r="HL471" s="18"/>
      <c r="HM471" s="18"/>
      <c r="HN471" s="18"/>
      <c r="HO471" s="18"/>
      <c r="HP471" s="18"/>
      <c r="HQ471" s="18"/>
      <c r="HR471" s="18"/>
      <c r="HS471" s="18"/>
      <c r="HT471" s="18"/>
      <c r="HU471" s="18"/>
      <c r="HV471" s="18"/>
      <c r="HW471" s="18"/>
      <c r="HX471" s="18"/>
      <c r="HY471" s="18"/>
      <c r="HZ471" s="18"/>
      <c r="IA471" s="18"/>
      <c r="IB471" s="18"/>
      <c r="IC471" s="18"/>
      <c r="ID471" s="18"/>
      <c r="IE471" s="18"/>
      <c r="IF471" s="18"/>
      <c r="IG471" s="18"/>
      <c r="IH471" s="18"/>
      <c r="II471" s="18"/>
      <c r="IJ471" s="18"/>
      <c r="IK471" s="18"/>
      <c r="IL471" s="18"/>
      <c r="IM471" s="18"/>
      <c r="IN471" s="18"/>
      <c r="IO471" s="18"/>
      <c r="IP471" s="18"/>
      <c r="IQ471" s="18"/>
      <c r="IR471" s="18"/>
      <c r="IS471" s="18"/>
      <c r="IT471" s="18"/>
      <c r="IU471" s="18"/>
      <c r="IV471" s="18"/>
      <c r="IW471" s="18"/>
      <c r="IX471" s="18"/>
      <c r="IY471" s="18"/>
      <c r="IZ471" s="18"/>
      <c r="JA471" s="18"/>
      <c r="JB471" s="18"/>
      <c r="JC471" s="18"/>
      <c r="JD471" s="18"/>
      <c r="JE471" s="18"/>
      <c r="JF471" s="18"/>
    </row>
    <row r="472" spans="36:266" x14ac:dyDescent="0.3">
      <c r="AJ472" s="24"/>
      <c r="AK472" s="24"/>
      <c r="AL472" s="20"/>
      <c r="AM472" s="23"/>
      <c r="AN472" s="18"/>
      <c r="AO472" s="24"/>
      <c r="AW472" s="71"/>
      <c r="AX472" s="71"/>
      <c r="AY472" s="71"/>
      <c r="BB472" s="25"/>
      <c r="BC472" s="21"/>
      <c r="BG472" s="18"/>
      <c r="BN472" s="22"/>
      <c r="BO472" s="22"/>
      <c r="BP472" s="22"/>
      <c r="BQ472" s="22"/>
      <c r="BR472" s="15"/>
      <c r="CF472" s="15"/>
      <c r="CL472" s="22"/>
      <c r="CM472" s="15"/>
      <c r="CR472" s="22"/>
      <c r="CT472" s="15"/>
      <c r="CW472" s="22"/>
      <c r="DA472" s="15"/>
      <c r="DH472" s="15"/>
      <c r="DJ472" s="22"/>
      <c r="DO472" s="15"/>
      <c r="DV472" s="15"/>
      <c r="EC472" s="15"/>
      <c r="EJ472" s="15"/>
      <c r="EQ472" s="15"/>
      <c r="EX472" s="15"/>
      <c r="FE472" s="15"/>
      <c r="FL472" s="15"/>
      <c r="FS472" s="15"/>
      <c r="FZ472" s="15"/>
      <c r="GG472" s="15"/>
      <c r="GN472" s="15"/>
      <c r="GP472" s="22"/>
      <c r="GQ472" s="22"/>
      <c r="GR472" s="22"/>
      <c r="GS472" s="22"/>
      <c r="GT472" s="22"/>
      <c r="GU472" s="15"/>
      <c r="GV472" s="22"/>
      <c r="GW472" s="22"/>
      <c r="GX472" s="22"/>
      <c r="GY472" s="18"/>
      <c r="GZ472" s="18"/>
      <c r="HA472" s="18"/>
      <c r="HB472" s="18"/>
      <c r="HC472" s="18"/>
      <c r="HD472" s="18"/>
      <c r="HE472" s="18"/>
      <c r="HF472" s="18"/>
      <c r="HG472" s="18"/>
      <c r="HH472" s="18"/>
      <c r="HI472" s="18"/>
      <c r="HJ472" s="18"/>
      <c r="HK472" s="18"/>
      <c r="HL472" s="18"/>
      <c r="HM472" s="18"/>
      <c r="HN472" s="18"/>
      <c r="HO472" s="18"/>
      <c r="HP472" s="18"/>
      <c r="HQ472" s="18"/>
      <c r="HR472" s="18"/>
      <c r="HS472" s="18"/>
      <c r="HT472" s="18"/>
      <c r="HU472" s="18"/>
      <c r="HV472" s="18"/>
      <c r="HW472" s="18"/>
      <c r="HX472" s="18"/>
      <c r="HY472" s="18"/>
      <c r="HZ472" s="18"/>
      <c r="IA472" s="18"/>
      <c r="IB472" s="18"/>
      <c r="IC472" s="18"/>
      <c r="ID472" s="18"/>
      <c r="IE472" s="18"/>
      <c r="IF472" s="18"/>
      <c r="IG472" s="18"/>
      <c r="IH472" s="18"/>
      <c r="II472" s="18"/>
      <c r="IJ472" s="18"/>
      <c r="IK472" s="18"/>
      <c r="IL472" s="18"/>
      <c r="IM472" s="18"/>
      <c r="IN472" s="18"/>
      <c r="IO472" s="18"/>
      <c r="IP472" s="18"/>
      <c r="IQ472" s="18"/>
      <c r="IR472" s="18"/>
      <c r="IS472" s="18"/>
      <c r="IT472" s="18"/>
      <c r="IU472" s="18"/>
      <c r="IV472" s="18"/>
      <c r="IW472" s="18"/>
      <c r="IX472" s="18"/>
      <c r="IY472" s="18"/>
      <c r="IZ472" s="18"/>
      <c r="JA472" s="18"/>
      <c r="JB472" s="18"/>
      <c r="JC472" s="18"/>
      <c r="JD472" s="18"/>
      <c r="JE472" s="18"/>
      <c r="JF472" s="18"/>
    </row>
    <row r="473" spans="36:266" x14ac:dyDescent="0.3">
      <c r="AJ473" s="24"/>
      <c r="AK473" s="24"/>
      <c r="AL473" s="20"/>
      <c r="AM473" s="23"/>
      <c r="AN473" s="18"/>
      <c r="AO473" s="24"/>
      <c r="AW473" s="71"/>
      <c r="AX473" s="71"/>
      <c r="AY473" s="71"/>
      <c r="BB473" s="25"/>
      <c r="BC473" s="21"/>
      <c r="BG473" s="18"/>
      <c r="BN473" s="22"/>
      <c r="BO473" s="22"/>
      <c r="BP473" s="22"/>
      <c r="BQ473" s="22"/>
      <c r="BR473" s="15"/>
      <c r="CF473" s="15"/>
      <c r="CL473" s="22"/>
      <c r="CM473" s="15"/>
      <c r="CR473" s="22"/>
      <c r="CT473" s="15"/>
      <c r="CW473" s="22"/>
      <c r="DA473" s="15"/>
      <c r="DH473" s="15"/>
      <c r="DJ473" s="22"/>
      <c r="DO473" s="15"/>
      <c r="DV473" s="15"/>
      <c r="EC473" s="15"/>
      <c r="EJ473" s="15"/>
      <c r="EQ473" s="15"/>
      <c r="EX473" s="15"/>
      <c r="FE473" s="15"/>
      <c r="FL473" s="15"/>
      <c r="FS473" s="15"/>
      <c r="FZ473" s="15"/>
      <c r="GG473" s="15"/>
      <c r="GN473" s="15"/>
      <c r="GP473" s="22"/>
      <c r="GQ473" s="22"/>
      <c r="GR473" s="22"/>
      <c r="GS473" s="22"/>
      <c r="GT473" s="22"/>
      <c r="GU473" s="15"/>
      <c r="GV473" s="22"/>
      <c r="GW473" s="22"/>
      <c r="GX473" s="22"/>
      <c r="GY473" s="18"/>
      <c r="GZ473" s="18"/>
      <c r="HA473" s="18"/>
      <c r="HB473" s="18"/>
      <c r="HC473" s="18"/>
      <c r="HD473" s="18"/>
      <c r="HE473" s="18"/>
      <c r="HF473" s="18"/>
      <c r="HG473" s="18"/>
      <c r="HH473" s="18"/>
      <c r="HI473" s="18"/>
      <c r="HJ473" s="18"/>
      <c r="HK473" s="18"/>
      <c r="HL473" s="18"/>
      <c r="HM473" s="18"/>
      <c r="HN473" s="18"/>
      <c r="HO473" s="18"/>
      <c r="HP473" s="18"/>
      <c r="HQ473" s="18"/>
      <c r="HR473" s="18"/>
      <c r="HS473" s="18"/>
      <c r="HT473" s="18"/>
      <c r="HU473" s="18"/>
      <c r="HV473" s="18"/>
      <c r="HW473" s="18"/>
      <c r="HX473" s="18"/>
      <c r="HY473" s="18"/>
      <c r="HZ473" s="18"/>
      <c r="IA473" s="18"/>
      <c r="IB473" s="18"/>
      <c r="IC473" s="18"/>
      <c r="ID473" s="18"/>
      <c r="IE473" s="18"/>
      <c r="IF473" s="18"/>
      <c r="IG473" s="18"/>
      <c r="IH473" s="18"/>
      <c r="II473" s="18"/>
      <c r="IJ473" s="18"/>
      <c r="IK473" s="18"/>
      <c r="IL473" s="18"/>
      <c r="IM473" s="18"/>
      <c r="IN473" s="18"/>
      <c r="IO473" s="18"/>
      <c r="IP473" s="18"/>
      <c r="IQ473" s="18"/>
      <c r="IR473" s="18"/>
      <c r="IS473" s="18"/>
      <c r="IT473" s="18"/>
      <c r="IU473" s="18"/>
      <c r="IV473" s="18"/>
      <c r="IW473" s="18"/>
      <c r="IX473" s="18"/>
      <c r="IY473" s="18"/>
      <c r="IZ473" s="18"/>
      <c r="JA473" s="18"/>
      <c r="JB473" s="18"/>
      <c r="JC473" s="18"/>
      <c r="JD473" s="18"/>
      <c r="JE473" s="18"/>
      <c r="JF473" s="18"/>
    </row>
    <row r="474" spans="36:266" x14ac:dyDescent="0.3">
      <c r="AJ474" s="24"/>
      <c r="AK474" s="24"/>
      <c r="AL474" s="20"/>
      <c r="AM474" s="23"/>
      <c r="AN474" s="18"/>
      <c r="AO474" s="24"/>
      <c r="AW474" s="71"/>
      <c r="AX474" s="71"/>
      <c r="AY474" s="71"/>
      <c r="BB474" s="25"/>
      <c r="BC474" s="21"/>
      <c r="BG474" s="18"/>
      <c r="BN474" s="22"/>
      <c r="BO474" s="22"/>
      <c r="BP474" s="22"/>
      <c r="BQ474" s="22"/>
      <c r="BR474" s="15"/>
      <c r="CF474" s="15"/>
      <c r="CL474" s="22"/>
      <c r="CM474" s="15"/>
      <c r="CR474" s="22"/>
      <c r="CT474" s="15"/>
      <c r="CW474" s="22"/>
      <c r="DA474" s="15"/>
      <c r="DH474" s="15"/>
      <c r="DJ474" s="22"/>
      <c r="DO474" s="15"/>
      <c r="DV474" s="15"/>
      <c r="EC474" s="15"/>
      <c r="EJ474" s="15"/>
      <c r="EQ474" s="15"/>
      <c r="EX474" s="15"/>
      <c r="FE474" s="15"/>
      <c r="FL474" s="15"/>
      <c r="FS474" s="15"/>
      <c r="FZ474" s="15"/>
      <c r="GG474" s="15"/>
      <c r="GN474" s="15"/>
      <c r="GP474" s="22"/>
      <c r="GQ474" s="22"/>
      <c r="GR474" s="22"/>
      <c r="GS474" s="22"/>
      <c r="GT474" s="22"/>
      <c r="GU474" s="15"/>
      <c r="GV474" s="22"/>
      <c r="GW474" s="22"/>
      <c r="GX474" s="22"/>
      <c r="GY474" s="18"/>
      <c r="GZ474" s="18"/>
      <c r="HA474" s="18"/>
      <c r="HB474" s="18"/>
      <c r="HC474" s="18"/>
      <c r="HD474" s="18"/>
      <c r="HE474" s="18"/>
      <c r="HF474" s="18"/>
      <c r="HG474" s="18"/>
      <c r="HH474" s="18"/>
      <c r="HI474" s="18"/>
      <c r="HJ474" s="18"/>
      <c r="HK474" s="18"/>
      <c r="HL474" s="18"/>
      <c r="HM474" s="18"/>
      <c r="HN474" s="18"/>
      <c r="HO474" s="18"/>
      <c r="HP474" s="18"/>
      <c r="HQ474" s="18"/>
      <c r="HR474" s="18"/>
      <c r="HS474" s="18"/>
      <c r="HT474" s="18"/>
      <c r="HU474" s="18"/>
      <c r="HV474" s="18"/>
      <c r="HW474" s="18"/>
      <c r="HX474" s="18"/>
      <c r="HY474" s="18"/>
      <c r="HZ474" s="18"/>
      <c r="IA474" s="18"/>
      <c r="IB474" s="18"/>
      <c r="IC474" s="18"/>
      <c r="ID474" s="18"/>
      <c r="IE474" s="18"/>
      <c r="IF474" s="18"/>
      <c r="IG474" s="18"/>
      <c r="IH474" s="18"/>
      <c r="II474" s="18"/>
      <c r="IJ474" s="18"/>
      <c r="IK474" s="18"/>
      <c r="IL474" s="18"/>
      <c r="IM474" s="18"/>
      <c r="IN474" s="18"/>
      <c r="IO474" s="18"/>
      <c r="IP474" s="18"/>
      <c r="IQ474" s="18"/>
      <c r="IR474" s="18"/>
      <c r="IS474" s="18"/>
      <c r="IT474" s="18"/>
      <c r="IU474" s="18"/>
      <c r="IV474" s="18"/>
      <c r="IW474" s="18"/>
      <c r="IX474" s="18"/>
      <c r="IY474" s="18"/>
      <c r="IZ474" s="18"/>
      <c r="JA474" s="18"/>
      <c r="JB474" s="18"/>
      <c r="JC474" s="18"/>
      <c r="JD474" s="18"/>
      <c r="JE474" s="18"/>
      <c r="JF474" s="18"/>
    </row>
    <row r="475" spans="36:266" x14ac:dyDescent="0.3">
      <c r="AJ475" s="24"/>
      <c r="AK475" s="24"/>
      <c r="AL475" s="20"/>
      <c r="AM475" s="23"/>
      <c r="AN475" s="18"/>
      <c r="AO475" s="24"/>
      <c r="AW475" s="71"/>
      <c r="AX475" s="71"/>
      <c r="AY475" s="71"/>
      <c r="BB475" s="25"/>
      <c r="BC475" s="21"/>
      <c r="BG475" s="18"/>
      <c r="BN475" s="22"/>
      <c r="BO475" s="22"/>
      <c r="BP475" s="22"/>
      <c r="BQ475" s="22"/>
      <c r="BR475" s="15"/>
      <c r="CF475" s="15"/>
      <c r="CL475" s="22"/>
      <c r="CM475" s="15"/>
      <c r="CR475" s="22"/>
      <c r="CT475" s="15"/>
      <c r="CW475" s="22"/>
      <c r="DA475" s="15"/>
      <c r="DH475" s="15"/>
      <c r="DJ475" s="22"/>
      <c r="DO475" s="15"/>
      <c r="DV475" s="15"/>
      <c r="EC475" s="15"/>
      <c r="EJ475" s="15"/>
      <c r="EQ475" s="15"/>
      <c r="EX475" s="15"/>
      <c r="FE475" s="15"/>
      <c r="FL475" s="15"/>
      <c r="FS475" s="15"/>
      <c r="FZ475" s="15"/>
      <c r="GG475" s="15"/>
      <c r="GN475" s="15"/>
      <c r="GP475" s="22"/>
      <c r="GQ475" s="22"/>
      <c r="GR475" s="22"/>
      <c r="GS475" s="22"/>
      <c r="GT475" s="22"/>
      <c r="GU475" s="15"/>
      <c r="GV475" s="22"/>
      <c r="GW475" s="22"/>
      <c r="GX475" s="22"/>
      <c r="GY475" s="18"/>
      <c r="GZ475" s="18"/>
      <c r="HA475" s="18"/>
      <c r="HB475" s="18"/>
      <c r="HC475" s="18"/>
      <c r="HD475" s="18"/>
      <c r="HE475" s="18"/>
      <c r="HF475" s="18"/>
      <c r="HG475" s="18"/>
      <c r="HH475" s="18"/>
      <c r="HI475" s="18"/>
      <c r="HJ475" s="18"/>
      <c r="HK475" s="18"/>
      <c r="HL475" s="18"/>
      <c r="HM475" s="18"/>
      <c r="HN475" s="18"/>
      <c r="HO475" s="18"/>
      <c r="HP475" s="18"/>
      <c r="HQ475" s="18"/>
      <c r="HR475" s="18"/>
      <c r="HS475" s="18"/>
      <c r="HT475" s="18"/>
      <c r="HU475" s="18"/>
      <c r="HV475" s="18"/>
      <c r="HW475" s="18"/>
      <c r="HX475" s="18"/>
      <c r="HY475" s="18"/>
      <c r="HZ475" s="18"/>
      <c r="IA475" s="18"/>
      <c r="IB475" s="18"/>
      <c r="IC475" s="18"/>
      <c r="ID475" s="18"/>
      <c r="IE475" s="18"/>
      <c r="IF475" s="18"/>
      <c r="IG475" s="18"/>
      <c r="IH475" s="18"/>
      <c r="II475" s="18"/>
      <c r="IJ475" s="18"/>
      <c r="IK475" s="18"/>
      <c r="IL475" s="18"/>
      <c r="IM475" s="18"/>
      <c r="IN475" s="18"/>
      <c r="IO475" s="18"/>
      <c r="IP475" s="18"/>
      <c r="IQ475" s="18"/>
      <c r="IR475" s="18"/>
      <c r="IS475" s="18"/>
      <c r="IT475" s="18"/>
      <c r="IU475" s="18"/>
      <c r="IV475" s="18"/>
      <c r="IW475" s="18"/>
      <c r="IX475" s="18"/>
      <c r="IY475" s="18"/>
      <c r="IZ475" s="18"/>
      <c r="JA475" s="18"/>
      <c r="JB475" s="18"/>
      <c r="JC475" s="18"/>
      <c r="JD475" s="18"/>
      <c r="JE475" s="18"/>
      <c r="JF475" s="18"/>
    </row>
    <row r="476" spans="36:266" x14ac:dyDescent="0.3">
      <c r="AJ476" s="24"/>
      <c r="AK476" s="24"/>
      <c r="AL476" s="20"/>
      <c r="AM476" s="23"/>
      <c r="AN476" s="18"/>
      <c r="AO476" s="24"/>
      <c r="AW476" s="71"/>
      <c r="AX476" s="71"/>
      <c r="AY476" s="71"/>
      <c r="BB476" s="25"/>
      <c r="BC476" s="21"/>
      <c r="BG476" s="18"/>
      <c r="BN476" s="22"/>
      <c r="BO476" s="22"/>
      <c r="BP476" s="22"/>
      <c r="BQ476" s="22"/>
      <c r="BR476" s="15"/>
      <c r="CF476" s="15"/>
      <c r="CL476" s="22"/>
      <c r="CM476" s="15"/>
      <c r="CR476" s="22"/>
      <c r="CT476" s="15"/>
      <c r="CW476" s="22"/>
      <c r="DA476" s="15"/>
      <c r="DH476" s="15"/>
      <c r="DJ476" s="22"/>
      <c r="DO476" s="15"/>
      <c r="DV476" s="15"/>
      <c r="EC476" s="15"/>
      <c r="EJ476" s="15"/>
      <c r="EQ476" s="15"/>
      <c r="EX476" s="15"/>
      <c r="FE476" s="15"/>
      <c r="FL476" s="15"/>
      <c r="FS476" s="15"/>
      <c r="FZ476" s="15"/>
      <c r="GG476" s="15"/>
      <c r="GN476" s="15"/>
      <c r="GP476" s="22"/>
      <c r="GQ476" s="22"/>
      <c r="GR476" s="22"/>
      <c r="GS476" s="22"/>
      <c r="GT476" s="22"/>
      <c r="GU476" s="15"/>
      <c r="GV476" s="22"/>
      <c r="GW476" s="22"/>
      <c r="GX476" s="22"/>
      <c r="GY476" s="18"/>
      <c r="GZ476" s="18"/>
      <c r="HA476" s="18"/>
      <c r="HB476" s="18"/>
      <c r="HC476" s="18"/>
      <c r="HD476" s="18"/>
      <c r="HE476" s="18"/>
      <c r="HF476" s="18"/>
      <c r="HG476" s="18"/>
      <c r="HH476" s="18"/>
      <c r="HI476" s="18"/>
      <c r="HJ476" s="18"/>
      <c r="HK476" s="18"/>
      <c r="HL476" s="18"/>
      <c r="HM476" s="18"/>
      <c r="HN476" s="18"/>
      <c r="HO476" s="18"/>
      <c r="HP476" s="18"/>
      <c r="HQ476" s="18"/>
      <c r="HR476" s="18"/>
      <c r="HS476" s="18"/>
      <c r="HT476" s="18"/>
      <c r="HU476" s="18"/>
      <c r="HV476" s="18"/>
      <c r="HW476" s="18"/>
      <c r="HX476" s="18"/>
      <c r="HY476" s="18"/>
      <c r="HZ476" s="18"/>
      <c r="IA476" s="18"/>
      <c r="IB476" s="18"/>
      <c r="IC476" s="18"/>
      <c r="ID476" s="18"/>
      <c r="IE476" s="18"/>
      <c r="IF476" s="18"/>
      <c r="IG476" s="18"/>
      <c r="IH476" s="18"/>
      <c r="II476" s="18"/>
      <c r="IJ476" s="18"/>
      <c r="IK476" s="18"/>
      <c r="IL476" s="18"/>
      <c r="IM476" s="18"/>
      <c r="IN476" s="18"/>
      <c r="IO476" s="18"/>
      <c r="IP476" s="18"/>
      <c r="IQ476" s="18"/>
      <c r="IR476" s="18"/>
      <c r="IS476" s="18"/>
      <c r="IT476" s="18"/>
      <c r="IU476" s="18"/>
      <c r="IV476" s="18"/>
      <c r="IW476" s="18"/>
      <c r="IX476" s="18"/>
      <c r="IY476" s="18"/>
      <c r="IZ476" s="18"/>
      <c r="JA476" s="18"/>
      <c r="JB476" s="18"/>
      <c r="JC476" s="18"/>
      <c r="JD476" s="18"/>
      <c r="JE476" s="18"/>
      <c r="JF476" s="18"/>
    </row>
    <row r="477" spans="36:266" x14ac:dyDescent="0.3">
      <c r="AJ477" s="24"/>
      <c r="AK477" s="24"/>
      <c r="AL477" s="20"/>
      <c r="AM477" s="23"/>
      <c r="AN477" s="18"/>
      <c r="AO477" s="24"/>
      <c r="AW477" s="71"/>
      <c r="AX477" s="71"/>
      <c r="AY477" s="71"/>
      <c r="BB477" s="25"/>
      <c r="BC477" s="21"/>
      <c r="BG477" s="18"/>
      <c r="BN477" s="22"/>
      <c r="BO477" s="22"/>
      <c r="BP477" s="22"/>
      <c r="BQ477" s="22"/>
      <c r="BR477" s="15"/>
      <c r="CF477" s="15"/>
      <c r="CL477" s="22"/>
      <c r="CM477" s="15"/>
      <c r="CR477" s="22"/>
      <c r="CT477" s="15"/>
      <c r="CW477" s="22"/>
      <c r="DA477" s="15"/>
      <c r="DH477" s="15"/>
      <c r="DJ477" s="22"/>
      <c r="DO477" s="15"/>
      <c r="DV477" s="15"/>
      <c r="EC477" s="15"/>
      <c r="EJ477" s="15"/>
      <c r="EQ477" s="15"/>
      <c r="EX477" s="15"/>
      <c r="FE477" s="15"/>
      <c r="FL477" s="15"/>
      <c r="FS477" s="15"/>
      <c r="FZ477" s="15"/>
      <c r="GG477" s="15"/>
      <c r="GN477" s="15"/>
      <c r="GP477" s="22"/>
      <c r="GQ477" s="22"/>
      <c r="GR477" s="22"/>
      <c r="GS477" s="22"/>
      <c r="GT477" s="22"/>
      <c r="GU477" s="15"/>
      <c r="GV477" s="22"/>
      <c r="GW477" s="22"/>
      <c r="GX477" s="22"/>
      <c r="GY477" s="18"/>
      <c r="GZ477" s="18"/>
      <c r="HA477" s="18"/>
      <c r="HB477" s="18"/>
      <c r="HC477" s="18"/>
      <c r="HD477" s="18"/>
      <c r="HE477" s="18"/>
      <c r="HF477" s="18"/>
      <c r="HG477" s="18"/>
      <c r="HH477" s="18"/>
      <c r="HI477" s="18"/>
      <c r="HJ477" s="18"/>
      <c r="HK477" s="18"/>
      <c r="HL477" s="18"/>
      <c r="HM477" s="18"/>
      <c r="HN477" s="18"/>
      <c r="HO477" s="18"/>
      <c r="HP477" s="18"/>
      <c r="HQ477" s="18"/>
      <c r="HR477" s="18"/>
      <c r="HS477" s="18"/>
      <c r="HT477" s="18"/>
      <c r="HU477" s="18"/>
      <c r="HV477" s="18"/>
      <c r="HW477" s="18"/>
      <c r="HX477" s="18"/>
      <c r="HY477" s="18"/>
      <c r="HZ477" s="18"/>
      <c r="IA477" s="18"/>
      <c r="IB477" s="18"/>
      <c r="IC477" s="18"/>
      <c r="ID477" s="18"/>
      <c r="IE477" s="18"/>
      <c r="IF477" s="18"/>
      <c r="IG477" s="18"/>
      <c r="IH477" s="18"/>
      <c r="II477" s="18"/>
      <c r="IJ477" s="18"/>
      <c r="IK477" s="18"/>
      <c r="IL477" s="18"/>
      <c r="IM477" s="18"/>
      <c r="IN477" s="18"/>
      <c r="IO477" s="18"/>
      <c r="IP477" s="18"/>
      <c r="IQ477" s="18"/>
      <c r="IR477" s="18"/>
      <c r="IS477" s="18"/>
      <c r="IT477" s="18"/>
      <c r="IU477" s="18"/>
      <c r="IV477" s="18"/>
      <c r="IW477" s="18"/>
      <c r="IX477" s="18"/>
      <c r="IY477" s="18"/>
      <c r="IZ477" s="18"/>
      <c r="JA477" s="18"/>
      <c r="JB477" s="18"/>
      <c r="JC477" s="18"/>
      <c r="JD477" s="18"/>
      <c r="JE477" s="18"/>
      <c r="JF477" s="18"/>
    </row>
    <row r="478" spans="36:266" x14ac:dyDescent="0.3">
      <c r="AJ478" s="24"/>
      <c r="AK478" s="24"/>
      <c r="AL478" s="20"/>
      <c r="AM478" s="23"/>
      <c r="AN478" s="18"/>
      <c r="AO478" s="24"/>
      <c r="AW478" s="71"/>
      <c r="AX478" s="71"/>
      <c r="AY478" s="71"/>
      <c r="BB478" s="25"/>
      <c r="BC478" s="21"/>
      <c r="BG478" s="18"/>
      <c r="BN478" s="22"/>
      <c r="BO478" s="22"/>
      <c r="BP478" s="22"/>
      <c r="BQ478" s="22"/>
      <c r="BR478" s="15"/>
      <c r="CF478" s="15"/>
      <c r="CL478" s="22"/>
      <c r="CM478" s="15"/>
      <c r="CR478" s="22"/>
      <c r="CT478" s="15"/>
      <c r="CW478" s="22"/>
      <c r="DA478" s="15"/>
      <c r="DH478" s="15"/>
      <c r="DJ478" s="22"/>
      <c r="DO478" s="15"/>
      <c r="DV478" s="15"/>
      <c r="EC478" s="15"/>
      <c r="EJ478" s="15"/>
      <c r="EQ478" s="15"/>
      <c r="EX478" s="15"/>
      <c r="FE478" s="15"/>
      <c r="FL478" s="15"/>
      <c r="FS478" s="15"/>
      <c r="FZ478" s="15"/>
      <c r="GG478" s="15"/>
      <c r="GN478" s="15"/>
      <c r="GP478" s="22"/>
      <c r="GQ478" s="22"/>
      <c r="GR478" s="22"/>
      <c r="GS478" s="22"/>
      <c r="GT478" s="22"/>
      <c r="GU478" s="15"/>
      <c r="GV478" s="22"/>
      <c r="GW478" s="22"/>
      <c r="GX478" s="22"/>
      <c r="GY478" s="18"/>
      <c r="GZ478" s="18"/>
      <c r="HA478" s="18"/>
      <c r="HB478" s="18"/>
      <c r="HC478" s="18"/>
      <c r="HD478" s="18"/>
      <c r="HE478" s="18"/>
      <c r="HF478" s="18"/>
      <c r="HG478" s="18"/>
      <c r="HH478" s="18"/>
      <c r="HI478" s="18"/>
      <c r="HJ478" s="18"/>
      <c r="HK478" s="18"/>
      <c r="HL478" s="18"/>
      <c r="HM478" s="18"/>
      <c r="HN478" s="18"/>
      <c r="HO478" s="18"/>
      <c r="HP478" s="18"/>
      <c r="HQ478" s="18"/>
      <c r="HR478" s="18"/>
      <c r="HS478" s="18"/>
      <c r="HT478" s="18"/>
      <c r="HU478" s="18"/>
      <c r="HV478" s="18"/>
      <c r="HW478" s="18"/>
      <c r="HX478" s="18"/>
      <c r="HY478" s="18"/>
      <c r="HZ478" s="18"/>
      <c r="IA478" s="18"/>
      <c r="IB478" s="18"/>
      <c r="IC478" s="18"/>
      <c r="ID478" s="18"/>
      <c r="IE478" s="18"/>
      <c r="IF478" s="18"/>
      <c r="IG478" s="18"/>
      <c r="IH478" s="18"/>
      <c r="II478" s="18"/>
      <c r="IJ478" s="18"/>
      <c r="IK478" s="18"/>
      <c r="IL478" s="18"/>
      <c r="IM478" s="18"/>
      <c r="IN478" s="18"/>
      <c r="IO478" s="18"/>
      <c r="IP478" s="18"/>
      <c r="IQ478" s="18"/>
      <c r="IR478" s="18"/>
      <c r="IS478" s="18"/>
      <c r="IT478" s="18"/>
      <c r="IU478" s="18"/>
      <c r="IV478" s="18"/>
      <c r="IW478" s="18"/>
      <c r="IX478" s="18"/>
      <c r="IY478" s="18"/>
      <c r="IZ478" s="18"/>
      <c r="JA478" s="18"/>
      <c r="JB478" s="18"/>
      <c r="JC478" s="18"/>
      <c r="JD478" s="18"/>
      <c r="JE478" s="18"/>
      <c r="JF478" s="18"/>
    </row>
    <row r="479" spans="36:266" x14ac:dyDescent="0.3">
      <c r="AJ479" s="24"/>
      <c r="AK479" s="24"/>
      <c r="AL479" s="20"/>
      <c r="AM479" s="23"/>
      <c r="AN479" s="18"/>
      <c r="AO479" s="24"/>
      <c r="AW479" s="71"/>
      <c r="AX479" s="71"/>
      <c r="AY479" s="71"/>
      <c r="BB479" s="25"/>
      <c r="BC479" s="21"/>
      <c r="BG479" s="18"/>
      <c r="BN479" s="22"/>
      <c r="BO479" s="22"/>
      <c r="BP479" s="22"/>
      <c r="BQ479" s="22"/>
      <c r="BR479" s="15"/>
      <c r="CF479" s="15"/>
      <c r="CL479" s="22"/>
      <c r="CM479" s="15"/>
      <c r="CR479" s="22"/>
      <c r="CT479" s="15"/>
      <c r="CW479" s="22"/>
      <c r="DA479" s="15"/>
      <c r="DH479" s="15"/>
      <c r="DJ479" s="22"/>
      <c r="DO479" s="15"/>
      <c r="DV479" s="15"/>
      <c r="EC479" s="15"/>
      <c r="EJ479" s="15"/>
      <c r="EQ479" s="15"/>
      <c r="EX479" s="15"/>
      <c r="FE479" s="15"/>
      <c r="FL479" s="15"/>
      <c r="FS479" s="15"/>
      <c r="FZ479" s="15"/>
      <c r="GG479" s="15"/>
      <c r="GN479" s="15"/>
      <c r="GP479" s="22"/>
      <c r="GQ479" s="22"/>
      <c r="GR479" s="22"/>
      <c r="GS479" s="22"/>
      <c r="GT479" s="22"/>
      <c r="GU479" s="15"/>
      <c r="GV479" s="22"/>
      <c r="GW479" s="22"/>
      <c r="GX479" s="22"/>
      <c r="GY479" s="18"/>
      <c r="GZ479" s="18"/>
      <c r="HA479" s="18"/>
      <c r="HB479" s="18"/>
      <c r="HC479" s="18"/>
      <c r="HD479" s="18"/>
      <c r="HE479" s="18"/>
      <c r="HF479" s="18"/>
      <c r="HG479" s="18"/>
      <c r="HH479" s="18"/>
      <c r="HI479" s="18"/>
      <c r="HJ479" s="18"/>
      <c r="HK479" s="18"/>
      <c r="HL479" s="18"/>
      <c r="HM479" s="18"/>
      <c r="HN479" s="18"/>
      <c r="HO479" s="18"/>
      <c r="HP479" s="18"/>
      <c r="HQ479" s="18"/>
      <c r="HR479" s="18"/>
      <c r="HS479" s="18"/>
      <c r="HT479" s="18"/>
      <c r="HU479" s="18"/>
      <c r="HV479" s="18"/>
      <c r="HW479" s="18"/>
      <c r="HX479" s="18"/>
      <c r="HY479" s="18"/>
      <c r="HZ479" s="18"/>
      <c r="IA479" s="18"/>
      <c r="IB479" s="18"/>
      <c r="IC479" s="18"/>
      <c r="ID479" s="18"/>
      <c r="IE479" s="18"/>
      <c r="IF479" s="18"/>
      <c r="IG479" s="18"/>
      <c r="IH479" s="18"/>
      <c r="II479" s="18"/>
      <c r="IJ479" s="18"/>
      <c r="IK479" s="18"/>
      <c r="IL479" s="18"/>
      <c r="IM479" s="18"/>
      <c r="IN479" s="18"/>
      <c r="IO479" s="18"/>
      <c r="IP479" s="18"/>
      <c r="IQ479" s="18"/>
      <c r="IR479" s="18"/>
      <c r="IS479" s="18"/>
      <c r="IT479" s="18"/>
      <c r="IU479" s="18"/>
      <c r="IV479" s="18"/>
      <c r="IW479" s="18"/>
      <c r="IX479" s="18"/>
      <c r="IY479" s="18"/>
      <c r="IZ479" s="18"/>
      <c r="JA479" s="18"/>
      <c r="JB479" s="18"/>
      <c r="JC479" s="18"/>
      <c r="JD479" s="18"/>
      <c r="JE479" s="18"/>
      <c r="JF479" s="18"/>
    </row>
    <row r="480" spans="36:266" x14ac:dyDescent="0.3">
      <c r="AJ480" s="24"/>
      <c r="AK480" s="24"/>
      <c r="AL480" s="20"/>
      <c r="AM480" s="23"/>
      <c r="AN480" s="18"/>
      <c r="AO480" s="24"/>
      <c r="AW480" s="71"/>
      <c r="AX480" s="71"/>
      <c r="AY480" s="71"/>
      <c r="BB480" s="25"/>
      <c r="BC480" s="21"/>
      <c r="BG480" s="18"/>
      <c r="BN480" s="22"/>
      <c r="BO480" s="22"/>
      <c r="BP480" s="22"/>
      <c r="BQ480" s="22"/>
      <c r="BR480" s="15"/>
      <c r="CF480" s="15"/>
      <c r="CL480" s="22"/>
      <c r="CM480" s="15"/>
      <c r="CR480" s="22"/>
      <c r="CT480" s="15"/>
      <c r="CW480" s="22"/>
      <c r="DA480" s="15"/>
      <c r="DH480" s="15"/>
      <c r="DJ480" s="22"/>
      <c r="DO480" s="15"/>
      <c r="DV480" s="15"/>
      <c r="EC480" s="15"/>
      <c r="EJ480" s="15"/>
      <c r="EQ480" s="15"/>
      <c r="EX480" s="15"/>
      <c r="FE480" s="15"/>
      <c r="FL480" s="15"/>
      <c r="FS480" s="15"/>
      <c r="FZ480" s="15"/>
      <c r="GG480" s="15"/>
      <c r="GN480" s="15"/>
      <c r="GP480" s="22"/>
      <c r="GQ480" s="22"/>
      <c r="GR480" s="22"/>
      <c r="GS480" s="22"/>
      <c r="GT480" s="22"/>
      <c r="GU480" s="15"/>
      <c r="GV480" s="22"/>
      <c r="GW480" s="22"/>
      <c r="GX480" s="22"/>
      <c r="GY480" s="18"/>
      <c r="GZ480" s="18"/>
      <c r="HA480" s="18"/>
      <c r="HB480" s="18"/>
      <c r="HC480" s="18"/>
      <c r="HD480" s="18"/>
      <c r="HE480" s="18"/>
      <c r="HF480" s="18"/>
      <c r="HG480" s="18"/>
      <c r="HH480" s="18"/>
      <c r="HI480" s="18"/>
      <c r="HJ480" s="18"/>
      <c r="HK480" s="18"/>
      <c r="HL480" s="18"/>
      <c r="HM480" s="18"/>
      <c r="HN480" s="18"/>
      <c r="HO480" s="18"/>
      <c r="HP480" s="18"/>
      <c r="HQ480" s="18"/>
      <c r="HR480" s="18"/>
      <c r="HS480" s="18"/>
      <c r="HT480" s="18"/>
      <c r="HU480" s="18"/>
      <c r="HV480" s="18"/>
      <c r="HW480" s="18"/>
      <c r="HX480" s="18"/>
      <c r="HY480" s="18"/>
      <c r="HZ480" s="18"/>
      <c r="IA480" s="18"/>
      <c r="IB480" s="18"/>
      <c r="IC480" s="18"/>
      <c r="ID480" s="18"/>
      <c r="IE480" s="18"/>
      <c r="IF480" s="18"/>
      <c r="IG480" s="18"/>
      <c r="IH480" s="18"/>
      <c r="II480" s="18"/>
      <c r="IJ480" s="18"/>
      <c r="IK480" s="18"/>
      <c r="IL480" s="18"/>
      <c r="IM480" s="18"/>
      <c r="IN480" s="18"/>
      <c r="IO480" s="18"/>
      <c r="IP480" s="18"/>
      <c r="IQ480" s="18"/>
      <c r="IR480" s="18"/>
      <c r="IS480" s="18"/>
      <c r="IT480" s="18"/>
      <c r="IU480" s="18"/>
      <c r="IV480" s="18"/>
      <c r="IW480" s="18"/>
      <c r="IX480" s="18"/>
      <c r="IY480" s="18"/>
      <c r="IZ480" s="18"/>
      <c r="JA480" s="18"/>
      <c r="JB480" s="18"/>
      <c r="JC480" s="18"/>
      <c r="JD480" s="18"/>
      <c r="JE480" s="18"/>
      <c r="JF480" s="18"/>
    </row>
    <row r="481" spans="36:266" x14ac:dyDescent="0.3">
      <c r="AJ481" s="24"/>
      <c r="AK481" s="24"/>
      <c r="AL481" s="20"/>
      <c r="AM481" s="23"/>
      <c r="AN481" s="18"/>
      <c r="AO481" s="24"/>
      <c r="AW481" s="71"/>
      <c r="AX481" s="71"/>
      <c r="AY481" s="71"/>
      <c r="BB481" s="25"/>
      <c r="BC481" s="21"/>
      <c r="BG481" s="18"/>
      <c r="BN481" s="22"/>
      <c r="BO481" s="22"/>
      <c r="BP481" s="22"/>
      <c r="BQ481" s="22"/>
      <c r="BR481" s="15"/>
      <c r="CF481" s="15"/>
      <c r="CL481" s="22"/>
      <c r="CM481" s="15"/>
      <c r="CR481" s="22"/>
      <c r="CT481" s="15"/>
      <c r="CW481" s="22"/>
      <c r="DA481" s="15"/>
      <c r="DH481" s="15"/>
      <c r="DJ481" s="22"/>
      <c r="DO481" s="15"/>
      <c r="DV481" s="15"/>
      <c r="EC481" s="15"/>
      <c r="EJ481" s="15"/>
      <c r="EQ481" s="15"/>
      <c r="EX481" s="15"/>
      <c r="FE481" s="15"/>
      <c r="FL481" s="15"/>
      <c r="FS481" s="15"/>
      <c r="FZ481" s="15"/>
      <c r="GG481" s="15"/>
      <c r="GN481" s="15"/>
      <c r="GP481" s="22"/>
      <c r="GQ481" s="22"/>
      <c r="GR481" s="22"/>
      <c r="GS481" s="22"/>
      <c r="GT481" s="22"/>
      <c r="GU481" s="15"/>
      <c r="GV481" s="22"/>
      <c r="GW481" s="22"/>
      <c r="GX481" s="22"/>
      <c r="GY481" s="18"/>
      <c r="GZ481" s="18"/>
      <c r="HA481" s="18"/>
      <c r="HB481" s="18"/>
      <c r="HC481" s="18"/>
      <c r="HD481" s="18"/>
      <c r="HE481" s="18"/>
      <c r="HF481" s="18"/>
      <c r="HG481" s="18"/>
      <c r="HH481" s="18"/>
      <c r="HI481" s="18"/>
      <c r="HJ481" s="18"/>
      <c r="HK481" s="18"/>
      <c r="HL481" s="18"/>
      <c r="HM481" s="18"/>
      <c r="HN481" s="18"/>
      <c r="HO481" s="18"/>
      <c r="HP481" s="18"/>
      <c r="HQ481" s="18"/>
      <c r="HR481" s="18"/>
      <c r="HS481" s="18"/>
      <c r="HT481" s="18"/>
      <c r="HU481" s="18"/>
      <c r="HV481" s="18"/>
      <c r="HW481" s="18"/>
      <c r="HX481" s="18"/>
      <c r="HY481" s="18"/>
      <c r="HZ481" s="18"/>
      <c r="IA481" s="18"/>
      <c r="IB481" s="18"/>
      <c r="IC481" s="18"/>
      <c r="ID481" s="18"/>
      <c r="IE481" s="18"/>
      <c r="IF481" s="18"/>
      <c r="IG481" s="18"/>
      <c r="IH481" s="18"/>
      <c r="II481" s="18"/>
      <c r="IJ481" s="18"/>
      <c r="IK481" s="18"/>
      <c r="IL481" s="18"/>
      <c r="IM481" s="18"/>
      <c r="IN481" s="18"/>
      <c r="IO481" s="18"/>
      <c r="IP481" s="18"/>
      <c r="IQ481" s="18"/>
      <c r="IR481" s="18"/>
      <c r="IS481" s="18"/>
      <c r="IT481" s="18"/>
      <c r="IU481" s="18"/>
      <c r="IV481" s="18"/>
      <c r="IW481" s="18"/>
      <c r="IX481" s="18"/>
      <c r="IY481" s="18"/>
      <c r="IZ481" s="18"/>
      <c r="JA481" s="18"/>
      <c r="JB481" s="18"/>
      <c r="JC481" s="18"/>
      <c r="JD481" s="18"/>
      <c r="JE481" s="18"/>
      <c r="JF481" s="18"/>
    </row>
    <row r="482" spans="36:266" x14ac:dyDescent="0.3">
      <c r="AJ482" s="24"/>
      <c r="AK482" s="24"/>
      <c r="AL482" s="20"/>
      <c r="AM482" s="23"/>
      <c r="AN482" s="18"/>
      <c r="AO482" s="24"/>
      <c r="AW482" s="71"/>
      <c r="AX482" s="71"/>
      <c r="AY482" s="71"/>
      <c r="BB482" s="25"/>
      <c r="BC482" s="21"/>
      <c r="BG482" s="18"/>
      <c r="BN482" s="22"/>
      <c r="BO482" s="22"/>
      <c r="BP482" s="22"/>
      <c r="BQ482" s="22"/>
      <c r="BR482" s="15"/>
      <c r="CF482" s="15"/>
      <c r="CL482" s="22"/>
      <c r="CM482" s="15"/>
      <c r="CR482" s="22"/>
      <c r="CT482" s="15"/>
      <c r="CW482" s="22"/>
      <c r="DA482" s="15"/>
      <c r="DH482" s="15"/>
      <c r="DJ482" s="22"/>
      <c r="DO482" s="15"/>
      <c r="DV482" s="15"/>
      <c r="EC482" s="15"/>
      <c r="EJ482" s="15"/>
      <c r="EQ482" s="15"/>
      <c r="EX482" s="15"/>
      <c r="FE482" s="15"/>
      <c r="FL482" s="15"/>
      <c r="FS482" s="15"/>
      <c r="FZ482" s="15"/>
      <c r="GG482" s="15"/>
      <c r="GN482" s="15"/>
      <c r="GP482" s="22"/>
      <c r="GQ482" s="22"/>
      <c r="GR482" s="22"/>
      <c r="GS482" s="22"/>
      <c r="GT482" s="22"/>
      <c r="GU482" s="15"/>
      <c r="GV482" s="22"/>
      <c r="GW482" s="22"/>
      <c r="GX482" s="22"/>
      <c r="GY482" s="18"/>
      <c r="GZ482" s="18"/>
      <c r="HA482" s="18"/>
      <c r="HB482" s="18"/>
      <c r="HC482" s="18"/>
      <c r="HD482" s="18"/>
      <c r="HE482" s="18"/>
      <c r="HF482" s="18"/>
      <c r="HG482" s="18"/>
      <c r="HH482" s="18"/>
      <c r="HI482" s="18"/>
      <c r="HJ482" s="18"/>
      <c r="HK482" s="18"/>
      <c r="HL482" s="18"/>
      <c r="HM482" s="18"/>
      <c r="HN482" s="18"/>
      <c r="HO482" s="18"/>
      <c r="HP482" s="18"/>
      <c r="HQ482" s="18"/>
      <c r="HR482" s="18"/>
      <c r="HS482" s="18"/>
      <c r="HT482" s="18"/>
      <c r="HU482" s="18"/>
      <c r="HV482" s="18"/>
      <c r="HW482" s="18"/>
      <c r="HX482" s="18"/>
      <c r="HY482" s="18"/>
      <c r="HZ482" s="18"/>
      <c r="IA482" s="18"/>
      <c r="IB482" s="18"/>
      <c r="IC482" s="18"/>
      <c r="ID482" s="18"/>
      <c r="IE482" s="18"/>
      <c r="IF482" s="18"/>
      <c r="IG482" s="18"/>
      <c r="IH482" s="18"/>
      <c r="II482" s="18"/>
      <c r="IJ482" s="18"/>
      <c r="IK482" s="18"/>
      <c r="IL482" s="18"/>
      <c r="IM482" s="18"/>
      <c r="IN482" s="18"/>
      <c r="IO482" s="18"/>
      <c r="IP482" s="18"/>
      <c r="IQ482" s="18"/>
      <c r="IR482" s="18"/>
      <c r="IS482" s="18"/>
      <c r="IT482" s="18"/>
      <c r="IU482" s="18"/>
      <c r="IV482" s="18"/>
      <c r="IW482" s="18"/>
      <c r="IX482" s="18"/>
      <c r="IY482" s="18"/>
      <c r="IZ482" s="18"/>
      <c r="JA482" s="18"/>
      <c r="JB482" s="18"/>
      <c r="JC482" s="18"/>
      <c r="JD482" s="18"/>
      <c r="JE482" s="18"/>
      <c r="JF482" s="18"/>
    </row>
    <row r="483" spans="36:266" x14ac:dyDescent="0.3">
      <c r="AJ483" s="24"/>
      <c r="AK483" s="24"/>
      <c r="AL483" s="20"/>
      <c r="AM483" s="23"/>
      <c r="AN483" s="18"/>
      <c r="AO483" s="24"/>
      <c r="AW483" s="71"/>
      <c r="AX483" s="71"/>
      <c r="AY483" s="71"/>
      <c r="BB483" s="25"/>
      <c r="BC483" s="21"/>
      <c r="BG483" s="18"/>
      <c r="BN483" s="22"/>
      <c r="BO483" s="22"/>
      <c r="BP483" s="22"/>
      <c r="BQ483" s="22"/>
      <c r="BR483" s="15"/>
      <c r="CF483" s="15"/>
      <c r="CL483" s="22"/>
      <c r="CM483" s="15"/>
      <c r="CR483" s="22"/>
      <c r="CT483" s="15"/>
      <c r="CW483" s="22"/>
      <c r="DA483" s="15"/>
      <c r="DH483" s="15"/>
      <c r="DJ483" s="22"/>
      <c r="DO483" s="15"/>
      <c r="DV483" s="15"/>
      <c r="EC483" s="15"/>
      <c r="EJ483" s="15"/>
      <c r="EQ483" s="15"/>
      <c r="EX483" s="15"/>
      <c r="FE483" s="15"/>
      <c r="FL483" s="15"/>
      <c r="FS483" s="15"/>
      <c r="FZ483" s="15"/>
      <c r="GG483" s="15"/>
      <c r="GN483" s="15"/>
      <c r="GP483" s="22"/>
      <c r="GQ483" s="22"/>
      <c r="GR483" s="22"/>
      <c r="GS483" s="22"/>
      <c r="GT483" s="22"/>
      <c r="GU483" s="15"/>
      <c r="GV483" s="22"/>
      <c r="GW483" s="22"/>
      <c r="GX483" s="22"/>
      <c r="GY483" s="18"/>
      <c r="GZ483" s="18"/>
      <c r="HA483" s="18"/>
      <c r="HB483" s="18"/>
      <c r="HC483" s="18"/>
      <c r="HD483" s="18"/>
      <c r="HE483" s="18"/>
      <c r="HF483" s="18"/>
      <c r="HG483" s="18"/>
      <c r="HH483" s="18"/>
      <c r="HI483" s="18"/>
      <c r="HJ483" s="18"/>
      <c r="HK483" s="18"/>
      <c r="HL483" s="18"/>
      <c r="HM483" s="18"/>
      <c r="HN483" s="18"/>
      <c r="HO483" s="18"/>
      <c r="HP483" s="18"/>
      <c r="HQ483" s="18"/>
      <c r="HR483" s="18"/>
      <c r="HS483" s="18"/>
      <c r="HT483" s="18"/>
      <c r="HU483" s="18"/>
      <c r="HV483" s="18"/>
      <c r="HW483" s="18"/>
      <c r="HX483" s="18"/>
      <c r="HY483" s="18"/>
      <c r="HZ483" s="18"/>
      <c r="IA483" s="18"/>
      <c r="IB483" s="18"/>
      <c r="IC483" s="18"/>
      <c r="ID483" s="18"/>
      <c r="IE483" s="18"/>
      <c r="IF483" s="18"/>
      <c r="IG483" s="18"/>
      <c r="IH483" s="18"/>
      <c r="II483" s="18"/>
      <c r="IJ483" s="18"/>
      <c r="IK483" s="18"/>
      <c r="IL483" s="18"/>
      <c r="IM483" s="18"/>
      <c r="IN483" s="18"/>
      <c r="IO483" s="18"/>
      <c r="IP483" s="18"/>
      <c r="IQ483" s="18"/>
      <c r="IR483" s="18"/>
      <c r="IS483" s="18"/>
      <c r="IT483" s="18"/>
      <c r="IU483" s="18"/>
      <c r="IV483" s="18"/>
      <c r="IW483" s="18"/>
      <c r="IX483" s="18"/>
      <c r="IY483" s="18"/>
      <c r="IZ483" s="18"/>
      <c r="JA483" s="18"/>
      <c r="JB483" s="18"/>
      <c r="JC483" s="18"/>
      <c r="JD483" s="18"/>
      <c r="JE483" s="18"/>
      <c r="JF483" s="18"/>
    </row>
    <row r="484" spans="36:266" x14ac:dyDescent="0.3">
      <c r="AJ484" s="24"/>
      <c r="AK484" s="24"/>
      <c r="AL484" s="20"/>
      <c r="AM484" s="23"/>
      <c r="AN484" s="18"/>
      <c r="AO484" s="24"/>
      <c r="AW484" s="71"/>
      <c r="AX484" s="71"/>
      <c r="AY484" s="71"/>
      <c r="BB484" s="25"/>
      <c r="BC484" s="21"/>
      <c r="BG484" s="18"/>
      <c r="BN484" s="22"/>
      <c r="BO484" s="22"/>
      <c r="BP484" s="22"/>
      <c r="BQ484" s="22"/>
      <c r="BR484" s="15"/>
      <c r="CF484" s="15"/>
      <c r="CL484" s="22"/>
      <c r="CM484" s="15"/>
      <c r="CR484" s="22"/>
      <c r="CT484" s="15"/>
      <c r="CW484" s="22"/>
      <c r="DA484" s="15"/>
      <c r="DH484" s="15"/>
      <c r="DJ484" s="22"/>
      <c r="DO484" s="15"/>
      <c r="DV484" s="15"/>
      <c r="EC484" s="15"/>
      <c r="EJ484" s="15"/>
      <c r="EQ484" s="15"/>
      <c r="EX484" s="15"/>
      <c r="FE484" s="15"/>
      <c r="FL484" s="15"/>
      <c r="FS484" s="15"/>
      <c r="FZ484" s="15"/>
      <c r="GG484" s="15"/>
      <c r="GN484" s="15"/>
      <c r="GP484" s="22"/>
      <c r="GQ484" s="22"/>
      <c r="GR484" s="22"/>
      <c r="GS484" s="22"/>
      <c r="GT484" s="22"/>
      <c r="GU484" s="15"/>
      <c r="GV484" s="22"/>
      <c r="GW484" s="22"/>
      <c r="GX484" s="22"/>
      <c r="GY484" s="18"/>
      <c r="GZ484" s="18"/>
      <c r="HA484" s="18"/>
      <c r="HB484" s="18"/>
      <c r="HC484" s="18"/>
      <c r="HD484" s="18"/>
      <c r="HE484" s="18"/>
      <c r="HF484" s="18"/>
      <c r="HG484" s="18"/>
      <c r="HH484" s="18"/>
      <c r="HI484" s="18"/>
      <c r="HJ484" s="18"/>
      <c r="HK484" s="18"/>
      <c r="HL484" s="18"/>
      <c r="HM484" s="18"/>
      <c r="HN484" s="18"/>
      <c r="HO484" s="18"/>
      <c r="HP484" s="18"/>
      <c r="HQ484" s="18"/>
      <c r="HR484" s="18"/>
      <c r="HS484" s="18"/>
      <c r="HT484" s="18"/>
      <c r="HU484" s="18"/>
      <c r="HV484" s="18"/>
      <c r="HW484" s="18"/>
      <c r="HX484" s="18"/>
      <c r="HY484" s="18"/>
      <c r="HZ484" s="18"/>
      <c r="IA484" s="18"/>
      <c r="IB484" s="18"/>
      <c r="IC484" s="18"/>
      <c r="ID484" s="18"/>
      <c r="IE484" s="18"/>
      <c r="IF484" s="18"/>
      <c r="IG484" s="18"/>
      <c r="IH484" s="18"/>
      <c r="II484" s="18"/>
      <c r="IJ484" s="18"/>
      <c r="IK484" s="18"/>
      <c r="IL484" s="18"/>
      <c r="IM484" s="18"/>
      <c r="IN484" s="18"/>
      <c r="IO484" s="18"/>
      <c r="IP484" s="18"/>
      <c r="IQ484" s="18"/>
      <c r="IR484" s="18"/>
      <c r="IS484" s="18"/>
      <c r="IT484" s="18"/>
      <c r="IU484" s="18"/>
      <c r="IV484" s="18"/>
      <c r="IW484" s="18"/>
      <c r="IX484" s="18"/>
      <c r="IY484" s="18"/>
      <c r="IZ484" s="18"/>
      <c r="JA484" s="18"/>
      <c r="JB484" s="18"/>
      <c r="JC484" s="18"/>
      <c r="JD484" s="18"/>
      <c r="JE484" s="18"/>
      <c r="JF484" s="18"/>
    </row>
    <row r="485" spans="36:266" x14ac:dyDescent="0.3">
      <c r="AJ485" s="24"/>
      <c r="AK485" s="24"/>
      <c r="AL485" s="20"/>
      <c r="AM485" s="23"/>
      <c r="AN485" s="18"/>
      <c r="AO485" s="24"/>
      <c r="AW485" s="71"/>
      <c r="AX485" s="71"/>
      <c r="AY485" s="71"/>
      <c r="BB485" s="25"/>
      <c r="BC485" s="21"/>
      <c r="BG485" s="18"/>
      <c r="BN485" s="22"/>
      <c r="BO485" s="22"/>
      <c r="BP485" s="22"/>
      <c r="BQ485" s="22"/>
      <c r="BR485" s="15"/>
      <c r="CF485" s="15"/>
      <c r="CL485" s="22"/>
      <c r="CM485" s="15"/>
      <c r="CR485" s="22"/>
      <c r="CT485" s="15"/>
      <c r="CW485" s="22"/>
      <c r="DA485" s="15"/>
      <c r="DH485" s="15"/>
      <c r="DJ485" s="22"/>
      <c r="DO485" s="15"/>
      <c r="DV485" s="15"/>
      <c r="EC485" s="15"/>
      <c r="EJ485" s="15"/>
      <c r="EQ485" s="15"/>
      <c r="EX485" s="15"/>
      <c r="FE485" s="15"/>
      <c r="FL485" s="15"/>
      <c r="FS485" s="15"/>
      <c r="FZ485" s="15"/>
      <c r="GG485" s="15"/>
      <c r="GN485" s="15"/>
      <c r="GP485" s="22"/>
      <c r="GQ485" s="22"/>
      <c r="GR485" s="22"/>
      <c r="GS485" s="22"/>
      <c r="GT485" s="22"/>
      <c r="GU485" s="15"/>
      <c r="GV485" s="22"/>
      <c r="GW485" s="22"/>
      <c r="GX485" s="22"/>
      <c r="GY485" s="18"/>
      <c r="GZ485" s="18"/>
      <c r="HA485" s="18"/>
      <c r="HB485" s="18"/>
      <c r="HC485" s="18"/>
      <c r="HD485" s="18"/>
      <c r="HE485" s="18"/>
      <c r="HF485" s="18"/>
      <c r="HG485" s="18"/>
      <c r="HH485" s="18"/>
      <c r="HI485" s="18"/>
      <c r="HJ485" s="18"/>
      <c r="HK485" s="18"/>
      <c r="HL485" s="18"/>
      <c r="HM485" s="18"/>
      <c r="HN485" s="18"/>
      <c r="HO485" s="18"/>
      <c r="HP485" s="18"/>
      <c r="HQ485" s="18"/>
      <c r="HR485" s="18"/>
      <c r="HS485" s="18"/>
      <c r="HT485" s="18"/>
      <c r="HU485" s="18"/>
      <c r="HV485" s="18"/>
      <c r="HW485" s="18"/>
      <c r="HX485" s="18"/>
      <c r="HY485" s="18"/>
      <c r="HZ485" s="18"/>
      <c r="IA485" s="18"/>
      <c r="IB485" s="18"/>
      <c r="IC485" s="18"/>
      <c r="ID485" s="18"/>
      <c r="IE485" s="18"/>
      <c r="IF485" s="18"/>
      <c r="IG485" s="18"/>
      <c r="IH485" s="18"/>
      <c r="II485" s="18"/>
      <c r="IJ485" s="18"/>
      <c r="IK485" s="18"/>
      <c r="IL485" s="18"/>
      <c r="IM485" s="18"/>
      <c r="IN485" s="18"/>
      <c r="IO485" s="18"/>
      <c r="IP485" s="18"/>
      <c r="IQ485" s="18"/>
      <c r="IR485" s="18"/>
      <c r="IS485" s="18"/>
      <c r="IT485" s="18"/>
      <c r="IU485" s="18"/>
      <c r="IV485" s="18"/>
      <c r="IW485" s="18"/>
      <c r="IX485" s="18"/>
      <c r="IY485" s="18"/>
      <c r="IZ485" s="18"/>
      <c r="JA485" s="18"/>
      <c r="JB485" s="18"/>
      <c r="JC485" s="18"/>
      <c r="JD485" s="18"/>
      <c r="JE485" s="18"/>
      <c r="JF485" s="18"/>
    </row>
    <row r="486" spans="36:266" x14ac:dyDescent="0.3">
      <c r="AJ486" s="24"/>
      <c r="AK486" s="24"/>
      <c r="AL486" s="20"/>
      <c r="AM486" s="23"/>
      <c r="AN486" s="18"/>
      <c r="AO486" s="24"/>
      <c r="AW486" s="71"/>
      <c r="AX486" s="71"/>
      <c r="AY486" s="71"/>
      <c r="BB486" s="25"/>
      <c r="BC486" s="21"/>
      <c r="BG486" s="18"/>
      <c r="BN486" s="22"/>
      <c r="BO486" s="22"/>
      <c r="BP486" s="22"/>
      <c r="BQ486" s="22"/>
      <c r="BR486" s="15"/>
      <c r="CF486" s="15"/>
      <c r="CL486" s="22"/>
      <c r="CM486" s="15"/>
      <c r="CR486" s="22"/>
      <c r="CT486" s="15"/>
      <c r="CW486" s="22"/>
      <c r="DA486" s="15"/>
      <c r="DH486" s="15"/>
      <c r="DJ486" s="22"/>
      <c r="DO486" s="15"/>
      <c r="DV486" s="15"/>
      <c r="EC486" s="15"/>
      <c r="EJ486" s="15"/>
      <c r="EQ486" s="15"/>
      <c r="EX486" s="15"/>
      <c r="FE486" s="15"/>
      <c r="FL486" s="15"/>
      <c r="FS486" s="15"/>
      <c r="FZ486" s="15"/>
      <c r="GG486" s="15"/>
      <c r="GN486" s="15"/>
      <c r="GP486" s="22"/>
      <c r="GQ486" s="22"/>
      <c r="GR486" s="22"/>
      <c r="GS486" s="22"/>
      <c r="GT486" s="22"/>
      <c r="GU486" s="15"/>
      <c r="GV486" s="22"/>
      <c r="GW486" s="22"/>
      <c r="GX486" s="22"/>
      <c r="GY486" s="18"/>
      <c r="GZ486" s="18"/>
      <c r="HA486" s="18"/>
      <c r="HB486" s="18"/>
      <c r="HC486" s="18"/>
      <c r="HD486" s="18"/>
      <c r="HE486" s="18"/>
      <c r="HF486" s="18"/>
      <c r="HG486" s="18"/>
      <c r="HH486" s="18"/>
      <c r="HI486" s="18"/>
      <c r="HJ486" s="18"/>
      <c r="HK486" s="18"/>
      <c r="HL486" s="18"/>
      <c r="HM486" s="18"/>
      <c r="HN486" s="18"/>
      <c r="HO486" s="18"/>
      <c r="HP486" s="18"/>
      <c r="HQ486" s="18"/>
      <c r="HR486" s="18"/>
      <c r="HS486" s="18"/>
      <c r="HT486" s="18"/>
      <c r="HU486" s="18"/>
      <c r="HV486" s="18"/>
      <c r="HW486" s="18"/>
      <c r="HX486" s="18"/>
      <c r="HY486" s="18"/>
      <c r="HZ486" s="18"/>
      <c r="IA486" s="18"/>
      <c r="IB486" s="18"/>
      <c r="IC486" s="18"/>
      <c r="ID486" s="18"/>
      <c r="IE486" s="18"/>
      <c r="IF486" s="18"/>
      <c r="IG486" s="18"/>
      <c r="IH486" s="18"/>
      <c r="II486" s="18"/>
      <c r="IJ486" s="18"/>
      <c r="IK486" s="18"/>
      <c r="IL486" s="18"/>
      <c r="IM486" s="18"/>
      <c r="IN486" s="18"/>
      <c r="IO486" s="18"/>
      <c r="IP486" s="18"/>
      <c r="IQ486" s="18"/>
      <c r="IR486" s="18"/>
      <c r="IS486" s="18"/>
      <c r="IT486" s="18"/>
      <c r="IU486" s="18"/>
      <c r="IV486" s="18"/>
      <c r="IW486" s="18"/>
      <c r="IX486" s="18"/>
      <c r="IY486" s="18"/>
      <c r="IZ486" s="18"/>
      <c r="JA486" s="18"/>
      <c r="JB486" s="18"/>
      <c r="JC486" s="18"/>
      <c r="JD486" s="18"/>
      <c r="JE486" s="18"/>
      <c r="JF486" s="18"/>
    </row>
    <row r="487" spans="36:266" x14ac:dyDescent="0.3">
      <c r="AJ487" s="24"/>
      <c r="AK487" s="24"/>
      <c r="AL487" s="20"/>
      <c r="AM487" s="23"/>
      <c r="AN487" s="18"/>
      <c r="AO487" s="24"/>
      <c r="AW487" s="71"/>
      <c r="AX487" s="71"/>
      <c r="AY487" s="71"/>
      <c r="BB487" s="25"/>
      <c r="BC487" s="21"/>
      <c r="BG487" s="18"/>
      <c r="BN487" s="22"/>
      <c r="BO487" s="22"/>
      <c r="BP487" s="22"/>
      <c r="BQ487" s="22"/>
      <c r="BR487" s="15"/>
      <c r="CF487" s="15"/>
      <c r="CL487" s="22"/>
      <c r="CM487" s="15"/>
      <c r="CR487" s="22"/>
      <c r="CT487" s="15"/>
      <c r="CW487" s="22"/>
      <c r="DA487" s="15"/>
      <c r="DH487" s="15"/>
      <c r="DJ487" s="22"/>
      <c r="DO487" s="15"/>
      <c r="DV487" s="15"/>
      <c r="EC487" s="15"/>
      <c r="EJ487" s="15"/>
      <c r="EQ487" s="15"/>
      <c r="EX487" s="15"/>
      <c r="FE487" s="15"/>
      <c r="FL487" s="15"/>
      <c r="FS487" s="15"/>
      <c r="FZ487" s="15"/>
      <c r="GG487" s="15"/>
      <c r="GN487" s="15"/>
      <c r="GP487" s="22"/>
      <c r="GQ487" s="22"/>
      <c r="GR487" s="22"/>
      <c r="GS487" s="22"/>
      <c r="GT487" s="22"/>
      <c r="GU487" s="15"/>
      <c r="GV487" s="22"/>
      <c r="GW487" s="22"/>
      <c r="GX487" s="22"/>
      <c r="GY487" s="18"/>
      <c r="GZ487" s="18"/>
      <c r="HA487" s="18"/>
      <c r="HB487" s="18"/>
      <c r="HC487" s="18"/>
      <c r="HD487" s="18"/>
      <c r="HE487" s="18"/>
      <c r="HF487" s="18"/>
      <c r="HG487" s="18"/>
      <c r="HH487" s="18"/>
      <c r="HI487" s="18"/>
      <c r="HJ487" s="18"/>
      <c r="HK487" s="18"/>
      <c r="HL487" s="18"/>
      <c r="HM487" s="18"/>
      <c r="HN487" s="18"/>
      <c r="HO487" s="18"/>
      <c r="HP487" s="18"/>
      <c r="HQ487" s="18"/>
      <c r="HR487" s="18"/>
      <c r="HS487" s="18"/>
      <c r="HT487" s="18"/>
      <c r="HU487" s="18"/>
      <c r="HV487" s="18"/>
      <c r="HW487" s="18"/>
      <c r="HX487" s="18"/>
      <c r="HY487" s="18"/>
      <c r="HZ487" s="18"/>
      <c r="IA487" s="18"/>
      <c r="IB487" s="18"/>
      <c r="IC487" s="18"/>
      <c r="ID487" s="18"/>
      <c r="IE487" s="18"/>
      <c r="IF487" s="18"/>
      <c r="IG487" s="18"/>
      <c r="IH487" s="18"/>
      <c r="II487" s="18"/>
      <c r="IJ487" s="18"/>
      <c r="IK487" s="18"/>
      <c r="IL487" s="18"/>
      <c r="IM487" s="18"/>
      <c r="IN487" s="18"/>
      <c r="IO487" s="18"/>
      <c r="IP487" s="18"/>
      <c r="IQ487" s="18"/>
      <c r="IR487" s="18"/>
      <c r="IS487" s="18"/>
      <c r="IT487" s="18"/>
      <c r="IU487" s="18"/>
      <c r="IV487" s="18"/>
      <c r="IW487" s="18"/>
      <c r="IX487" s="18"/>
      <c r="IY487" s="18"/>
      <c r="IZ487" s="18"/>
      <c r="JA487" s="18"/>
      <c r="JB487" s="18"/>
      <c r="JC487" s="18"/>
      <c r="JD487" s="18"/>
      <c r="JE487" s="18"/>
      <c r="JF487" s="18"/>
    </row>
    <row r="488" spans="36:266" x14ac:dyDescent="0.3">
      <c r="AJ488" s="24"/>
      <c r="AK488" s="24"/>
      <c r="AL488" s="20"/>
      <c r="AM488" s="23"/>
      <c r="AN488" s="18"/>
      <c r="AO488" s="24"/>
      <c r="AW488" s="71"/>
      <c r="AX488" s="71"/>
      <c r="AY488" s="71"/>
      <c r="BB488" s="25"/>
      <c r="BC488" s="21"/>
      <c r="BG488" s="18"/>
      <c r="BN488" s="22"/>
      <c r="BO488" s="22"/>
      <c r="BP488" s="22"/>
      <c r="BQ488" s="22"/>
      <c r="BR488" s="15"/>
      <c r="CF488" s="15"/>
      <c r="CL488" s="22"/>
      <c r="CM488" s="15"/>
      <c r="CR488" s="22"/>
      <c r="CT488" s="15"/>
      <c r="CW488" s="22"/>
      <c r="DA488" s="15"/>
      <c r="DH488" s="15"/>
      <c r="DJ488" s="22"/>
      <c r="DO488" s="15"/>
      <c r="DV488" s="15"/>
      <c r="EC488" s="15"/>
      <c r="EJ488" s="15"/>
      <c r="EQ488" s="15"/>
      <c r="EX488" s="15"/>
      <c r="FE488" s="15"/>
      <c r="FL488" s="15"/>
      <c r="FS488" s="15"/>
      <c r="FZ488" s="15"/>
      <c r="GG488" s="15"/>
      <c r="GN488" s="15"/>
      <c r="GP488" s="22"/>
      <c r="GQ488" s="22"/>
      <c r="GR488" s="22"/>
      <c r="GS488" s="22"/>
      <c r="GT488" s="22"/>
      <c r="GU488" s="15"/>
      <c r="GV488" s="22"/>
      <c r="GW488" s="22"/>
      <c r="GX488" s="22"/>
      <c r="GY488" s="18"/>
      <c r="GZ488" s="18"/>
      <c r="HA488" s="18"/>
      <c r="HB488" s="18"/>
      <c r="HC488" s="18"/>
      <c r="HD488" s="18"/>
      <c r="HE488" s="18"/>
      <c r="HF488" s="18"/>
      <c r="HG488" s="18"/>
      <c r="HH488" s="18"/>
      <c r="HI488" s="18"/>
      <c r="HJ488" s="18"/>
      <c r="HK488" s="18"/>
      <c r="HL488" s="18"/>
      <c r="HM488" s="18"/>
      <c r="HN488" s="18"/>
      <c r="HO488" s="18"/>
      <c r="HP488" s="18"/>
      <c r="HQ488" s="18"/>
      <c r="HR488" s="18"/>
      <c r="HS488" s="18"/>
      <c r="HT488" s="18"/>
      <c r="HU488" s="18"/>
      <c r="HV488" s="18"/>
      <c r="HW488" s="18"/>
      <c r="HX488" s="18"/>
      <c r="HY488" s="18"/>
      <c r="HZ488" s="18"/>
      <c r="IA488" s="18"/>
      <c r="IB488" s="18"/>
      <c r="IC488" s="18"/>
      <c r="ID488" s="18"/>
      <c r="IE488" s="18"/>
      <c r="IF488" s="18"/>
      <c r="IG488" s="18"/>
      <c r="IH488" s="18"/>
      <c r="II488" s="18"/>
      <c r="IJ488" s="18"/>
      <c r="IK488" s="18"/>
      <c r="IL488" s="18"/>
      <c r="IM488" s="18"/>
      <c r="IN488" s="18"/>
      <c r="IO488" s="18"/>
      <c r="IP488" s="18"/>
      <c r="IQ488" s="18"/>
      <c r="IR488" s="18"/>
      <c r="IS488" s="18"/>
      <c r="IT488" s="18"/>
      <c r="IU488" s="18"/>
      <c r="IV488" s="18"/>
      <c r="IW488" s="18"/>
      <c r="IX488" s="18"/>
      <c r="IY488" s="18"/>
      <c r="IZ488" s="18"/>
      <c r="JA488" s="18"/>
      <c r="JB488" s="18"/>
      <c r="JC488" s="18"/>
      <c r="JD488" s="18"/>
      <c r="JE488" s="18"/>
      <c r="JF488" s="18"/>
    </row>
    <row r="489" spans="36:266" x14ac:dyDescent="0.3">
      <c r="AJ489" s="24"/>
      <c r="AK489" s="24"/>
      <c r="AL489" s="20"/>
      <c r="AM489" s="23"/>
      <c r="AN489" s="18"/>
      <c r="AO489" s="24"/>
      <c r="AW489" s="71"/>
      <c r="AX489" s="71"/>
      <c r="AY489" s="71"/>
      <c r="BB489" s="25"/>
      <c r="BC489" s="21"/>
      <c r="BG489" s="18"/>
      <c r="BN489" s="22"/>
      <c r="BO489" s="22"/>
      <c r="BP489" s="22"/>
      <c r="BQ489" s="22"/>
      <c r="BR489" s="15"/>
      <c r="CF489" s="15"/>
      <c r="CL489" s="22"/>
      <c r="CM489" s="15"/>
      <c r="CR489" s="22"/>
      <c r="CT489" s="15"/>
      <c r="CW489" s="22"/>
      <c r="DA489" s="15"/>
      <c r="DH489" s="15"/>
      <c r="DJ489" s="22"/>
      <c r="DO489" s="15"/>
      <c r="DV489" s="15"/>
      <c r="EC489" s="15"/>
      <c r="EJ489" s="15"/>
      <c r="EQ489" s="15"/>
      <c r="EX489" s="15"/>
      <c r="FE489" s="15"/>
      <c r="FL489" s="15"/>
      <c r="FS489" s="15"/>
      <c r="FZ489" s="15"/>
      <c r="GG489" s="15"/>
      <c r="GN489" s="15"/>
      <c r="GP489" s="22"/>
      <c r="GQ489" s="22"/>
      <c r="GR489" s="22"/>
      <c r="GS489" s="22"/>
      <c r="GT489" s="22"/>
      <c r="GU489" s="15"/>
      <c r="GV489" s="22"/>
      <c r="GW489" s="22"/>
      <c r="GX489" s="22"/>
      <c r="GY489" s="18"/>
      <c r="GZ489" s="18"/>
      <c r="HA489" s="18"/>
      <c r="HB489" s="18"/>
      <c r="HC489" s="18"/>
      <c r="HD489" s="18"/>
      <c r="HE489" s="18"/>
      <c r="HF489" s="18"/>
      <c r="HG489" s="18"/>
      <c r="HH489" s="18"/>
      <c r="HI489" s="18"/>
      <c r="HJ489" s="18"/>
      <c r="HK489" s="18"/>
      <c r="HL489" s="18"/>
      <c r="HM489" s="18"/>
      <c r="HN489" s="18"/>
      <c r="HO489" s="18"/>
      <c r="HP489" s="18"/>
      <c r="HQ489" s="18"/>
      <c r="HR489" s="18"/>
      <c r="HS489" s="18"/>
      <c r="HT489" s="18"/>
      <c r="HU489" s="18"/>
      <c r="HV489" s="18"/>
      <c r="HW489" s="18"/>
      <c r="HX489" s="18"/>
      <c r="HY489" s="18"/>
      <c r="HZ489" s="18"/>
      <c r="IA489" s="18"/>
      <c r="IB489" s="18"/>
      <c r="IC489" s="18"/>
      <c r="ID489" s="18"/>
      <c r="IE489" s="18"/>
      <c r="IF489" s="18"/>
      <c r="IG489" s="18"/>
      <c r="IH489" s="18"/>
      <c r="II489" s="18"/>
      <c r="IJ489" s="18"/>
      <c r="IK489" s="18"/>
      <c r="IL489" s="18"/>
      <c r="IM489" s="18"/>
      <c r="IN489" s="18"/>
      <c r="IO489" s="18"/>
      <c r="IP489" s="18"/>
      <c r="IQ489" s="18"/>
      <c r="IR489" s="18"/>
      <c r="IS489" s="18"/>
      <c r="IT489" s="18"/>
      <c r="IU489" s="18"/>
      <c r="IV489" s="18"/>
      <c r="IW489" s="18"/>
      <c r="IX489" s="18"/>
      <c r="IY489" s="18"/>
      <c r="IZ489" s="18"/>
      <c r="JA489" s="18"/>
      <c r="JB489" s="18"/>
      <c r="JC489" s="18"/>
      <c r="JD489" s="18"/>
      <c r="JE489" s="18"/>
      <c r="JF489" s="18"/>
    </row>
    <row r="490" spans="36:266" x14ac:dyDescent="0.3">
      <c r="AJ490" s="24"/>
      <c r="AK490" s="24"/>
      <c r="AL490" s="20"/>
      <c r="AM490" s="23"/>
      <c r="AN490" s="18"/>
      <c r="AO490" s="24"/>
      <c r="AW490" s="71"/>
      <c r="AX490" s="71"/>
      <c r="AY490" s="71"/>
      <c r="BB490" s="25"/>
      <c r="BC490" s="21"/>
      <c r="BG490" s="18"/>
      <c r="BN490" s="22"/>
      <c r="BO490" s="22"/>
      <c r="BP490" s="22"/>
      <c r="BQ490" s="22"/>
      <c r="BR490" s="15"/>
      <c r="CF490" s="15"/>
      <c r="CL490" s="22"/>
      <c r="CM490" s="15"/>
      <c r="CR490" s="22"/>
      <c r="CT490" s="15"/>
      <c r="CW490" s="22"/>
      <c r="DA490" s="15"/>
      <c r="DH490" s="15"/>
      <c r="DJ490" s="22"/>
      <c r="DO490" s="15"/>
      <c r="DV490" s="15"/>
      <c r="EC490" s="15"/>
      <c r="EJ490" s="15"/>
      <c r="EQ490" s="15"/>
      <c r="EX490" s="15"/>
      <c r="FE490" s="15"/>
      <c r="FL490" s="15"/>
      <c r="FS490" s="15"/>
      <c r="FZ490" s="15"/>
      <c r="GG490" s="15"/>
      <c r="GN490" s="15"/>
      <c r="GP490" s="22"/>
      <c r="GQ490" s="22"/>
      <c r="GR490" s="22"/>
      <c r="GS490" s="22"/>
      <c r="GT490" s="22"/>
      <c r="GU490" s="15"/>
      <c r="GV490" s="22"/>
      <c r="GW490" s="22"/>
      <c r="GX490" s="22"/>
      <c r="GY490" s="18"/>
      <c r="GZ490" s="18"/>
      <c r="HA490" s="18"/>
      <c r="HB490" s="18"/>
      <c r="HC490" s="18"/>
      <c r="HD490" s="18"/>
      <c r="HE490" s="18"/>
      <c r="HF490" s="18"/>
      <c r="HG490" s="18"/>
      <c r="HH490" s="18"/>
      <c r="HI490" s="18"/>
      <c r="HJ490" s="18"/>
      <c r="HK490" s="18"/>
      <c r="HL490" s="18"/>
      <c r="HM490" s="18"/>
      <c r="HN490" s="18"/>
      <c r="HO490" s="18"/>
      <c r="HP490" s="18"/>
      <c r="HQ490" s="18"/>
      <c r="HR490" s="18"/>
      <c r="HS490" s="18"/>
      <c r="HT490" s="18"/>
      <c r="HU490" s="18"/>
      <c r="HV490" s="18"/>
      <c r="HW490" s="18"/>
      <c r="HX490" s="18"/>
      <c r="HY490" s="18"/>
      <c r="HZ490" s="18"/>
      <c r="IA490" s="18"/>
      <c r="IB490" s="18"/>
      <c r="IC490" s="18"/>
      <c r="ID490" s="18"/>
      <c r="IE490" s="18"/>
      <c r="IF490" s="18"/>
      <c r="IG490" s="18"/>
      <c r="IH490" s="18"/>
      <c r="II490" s="18"/>
      <c r="IJ490" s="18"/>
      <c r="IK490" s="18"/>
      <c r="IL490" s="18"/>
      <c r="IM490" s="18"/>
      <c r="IN490" s="18"/>
      <c r="IO490" s="18"/>
      <c r="IP490" s="18"/>
      <c r="IQ490" s="18"/>
      <c r="IR490" s="18"/>
      <c r="IS490" s="18"/>
      <c r="IT490" s="18"/>
      <c r="IU490" s="18"/>
      <c r="IV490" s="18"/>
      <c r="IW490" s="18"/>
      <c r="IX490" s="18"/>
      <c r="IY490" s="18"/>
      <c r="IZ490" s="18"/>
      <c r="JA490" s="18"/>
      <c r="JB490" s="18"/>
      <c r="JC490" s="18"/>
      <c r="JD490" s="18"/>
      <c r="JE490" s="18"/>
      <c r="JF490" s="18"/>
    </row>
    <row r="491" spans="36:266" x14ac:dyDescent="0.3">
      <c r="AJ491" s="24"/>
      <c r="AK491" s="24"/>
      <c r="AL491" s="20"/>
      <c r="AM491" s="23"/>
      <c r="AN491" s="18"/>
      <c r="AO491" s="24"/>
      <c r="AW491" s="71"/>
      <c r="AX491" s="71"/>
      <c r="AY491" s="71"/>
      <c r="BB491" s="25"/>
      <c r="BC491" s="21"/>
      <c r="BG491" s="18"/>
      <c r="BN491" s="22"/>
      <c r="BO491" s="22"/>
      <c r="BP491" s="22"/>
      <c r="BQ491" s="22"/>
      <c r="BR491" s="15"/>
      <c r="CF491" s="15"/>
      <c r="CL491" s="22"/>
      <c r="CM491" s="15"/>
      <c r="CR491" s="22"/>
      <c r="CT491" s="15"/>
      <c r="CW491" s="22"/>
      <c r="DA491" s="15"/>
      <c r="DH491" s="15"/>
      <c r="DJ491" s="22"/>
      <c r="DO491" s="15"/>
      <c r="DV491" s="15"/>
      <c r="EC491" s="15"/>
      <c r="EJ491" s="15"/>
      <c r="EQ491" s="15"/>
      <c r="EX491" s="15"/>
      <c r="FE491" s="15"/>
      <c r="FL491" s="15"/>
      <c r="FS491" s="15"/>
      <c r="FZ491" s="15"/>
      <c r="GG491" s="15"/>
      <c r="GN491" s="15"/>
      <c r="GP491" s="22"/>
      <c r="GQ491" s="22"/>
      <c r="GR491" s="22"/>
      <c r="GS491" s="22"/>
      <c r="GT491" s="22"/>
      <c r="GU491" s="15"/>
      <c r="GV491" s="22"/>
      <c r="GW491" s="22"/>
      <c r="GX491" s="22"/>
      <c r="GY491" s="18"/>
      <c r="GZ491" s="18"/>
      <c r="HA491" s="18"/>
      <c r="HB491" s="18"/>
      <c r="HC491" s="18"/>
      <c r="HD491" s="18"/>
      <c r="HE491" s="18"/>
      <c r="HF491" s="18"/>
      <c r="HG491" s="18"/>
      <c r="HH491" s="18"/>
      <c r="HI491" s="18"/>
      <c r="HJ491" s="18"/>
      <c r="HK491" s="18"/>
      <c r="HL491" s="18"/>
      <c r="HM491" s="18"/>
      <c r="HN491" s="18"/>
      <c r="HO491" s="18"/>
      <c r="HP491" s="18"/>
      <c r="HQ491" s="18"/>
      <c r="HR491" s="18"/>
      <c r="HS491" s="18"/>
      <c r="HT491" s="18"/>
      <c r="HU491" s="18"/>
      <c r="HV491" s="18"/>
      <c r="HW491" s="18"/>
      <c r="HX491" s="18"/>
      <c r="HY491" s="18"/>
      <c r="HZ491" s="18"/>
      <c r="IA491" s="18"/>
      <c r="IB491" s="18"/>
      <c r="IC491" s="18"/>
      <c r="ID491" s="18"/>
      <c r="IE491" s="18"/>
      <c r="IF491" s="18"/>
      <c r="IG491" s="18"/>
      <c r="IH491" s="18"/>
      <c r="II491" s="18"/>
      <c r="IJ491" s="18"/>
      <c r="IK491" s="18"/>
      <c r="IL491" s="18"/>
      <c r="IM491" s="18"/>
      <c r="IN491" s="18"/>
      <c r="IO491" s="18"/>
      <c r="IP491" s="18"/>
      <c r="IQ491" s="18"/>
      <c r="IR491" s="18"/>
      <c r="IS491" s="18"/>
      <c r="IT491" s="18"/>
      <c r="IU491" s="18"/>
      <c r="IV491" s="18"/>
      <c r="IW491" s="18"/>
      <c r="IX491" s="18"/>
      <c r="IY491" s="18"/>
      <c r="IZ491" s="18"/>
      <c r="JA491" s="18"/>
      <c r="JB491" s="18"/>
      <c r="JC491" s="18"/>
      <c r="JD491" s="18"/>
      <c r="JE491" s="18"/>
      <c r="JF491" s="18"/>
    </row>
    <row r="492" spans="36:266" x14ac:dyDescent="0.3">
      <c r="AJ492" s="24"/>
      <c r="AK492" s="24"/>
      <c r="AL492" s="20"/>
      <c r="AM492" s="23"/>
      <c r="AN492" s="18"/>
      <c r="AO492" s="24"/>
      <c r="AW492" s="71"/>
      <c r="AX492" s="71"/>
      <c r="AY492" s="71"/>
      <c r="BB492" s="25"/>
      <c r="BC492" s="21"/>
      <c r="BG492" s="18"/>
      <c r="BN492" s="22"/>
      <c r="BO492" s="22"/>
      <c r="BP492" s="22"/>
      <c r="BQ492" s="22"/>
      <c r="BR492" s="15"/>
      <c r="CF492" s="15"/>
      <c r="CL492" s="22"/>
      <c r="CM492" s="15"/>
      <c r="CR492" s="22"/>
      <c r="CT492" s="15"/>
      <c r="CW492" s="22"/>
      <c r="DA492" s="15"/>
      <c r="DH492" s="15"/>
      <c r="DJ492" s="22"/>
      <c r="DO492" s="15"/>
      <c r="DV492" s="15"/>
      <c r="EC492" s="15"/>
      <c r="EJ492" s="15"/>
      <c r="EQ492" s="15"/>
      <c r="EX492" s="15"/>
      <c r="FE492" s="15"/>
      <c r="FL492" s="15"/>
      <c r="FS492" s="15"/>
      <c r="FZ492" s="15"/>
      <c r="GG492" s="15"/>
      <c r="GN492" s="15"/>
      <c r="GP492" s="22"/>
      <c r="GQ492" s="22"/>
      <c r="GR492" s="22"/>
      <c r="GS492" s="22"/>
      <c r="GT492" s="22"/>
      <c r="GU492" s="15"/>
      <c r="GV492" s="22"/>
      <c r="GW492" s="22"/>
      <c r="GX492" s="22"/>
      <c r="GY492" s="18"/>
      <c r="GZ492" s="18"/>
      <c r="HA492" s="18"/>
      <c r="HB492" s="18"/>
      <c r="HC492" s="18"/>
      <c r="HD492" s="18"/>
      <c r="HE492" s="18"/>
      <c r="HF492" s="18"/>
      <c r="HG492" s="18"/>
      <c r="HH492" s="18"/>
      <c r="HI492" s="18"/>
      <c r="HJ492" s="18"/>
      <c r="HK492" s="18"/>
      <c r="HL492" s="18"/>
      <c r="HM492" s="18"/>
      <c r="HN492" s="18"/>
      <c r="HO492" s="18"/>
      <c r="HP492" s="18"/>
      <c r="HQ492" s="18"/>
      <c r="HR492" s="18"/>
      <c r="HS492" s="18"/>
      <c r="HT492" s="18"/>
      <c r="HU492" s="18"/>
      <c r="HV492" s="18"/>
      <c r="HW492" s="18"/>
      <c r="HX492" s="18"/>
      <c r="HY492" s="18"/>
      <c r="HZ492" s="18"/>
      <c r="IA492" s="18"/>
      <c r="IB492" s="18"/>
      <c r="IC492" s="18"/>
      <c r="ID492" s="18"/>
      <c r="IE492" s="18"/>
      <c r="IF492" s="18"/>
      <c r="IG492" s="18"/>
      <c r="IH492" s="18"/>
      <c r="II492" s="18"/>
      <c r="IJ492" s="18"/>
      <c r="IK492" s="18"/>
      <c r="IL492" s="18"/>
      <c r="IM492" s="18"/>
      <c r="IN492" s="18"/>
      <c r="IO492" s="18"/>
      <c r="IP492" s="18"/>
      <c r="IQ492" s="18"/>
      <c r="IR492" s="18"/>
      <c r="IS492" s="18"/>
      <c r="IT492" s="18"/>
      <c r="IU492" s="18"/>
      <c r="IV492" s="18"/>
      <c r="IW492" s="18"/>
      <c r="IX492" s="18"/>
      <c r="IY492" s="18"/>
      <c r="IZ492" s="18"/>
      <c r="JA492" s="18"/>
      <c r="JB492" s="18"/>
      <c r="JC492" s="18"/>
      <c r="JD492" s="18"/>
      <c r="JE492" s="18"/>
      <c r="JF492" s="18"/>
    </row>
    <row r="493" spans="36:266" x14ac:dyDescent="0.3">
      <c r="AJ493" s="24"/>
      <c r="AK493" s="24"/>
      <c r="AL493" s="20"/>
      <c r="AM493" s="23"/>
      <c r="AN493" s="18"/>
      <c r="AO493" s="24"/>
      <c r="AW493" s="71"/>
      <c r="AX493" s="71"/>
      <c r="AY493" s="71"/>
      <c r="BB493" s="25"/>
      <c r="BC493" s="21"/>
      <c r="BG493" s="18"/>
      <c r="BN493" s="22"/>
      <c r="BO493" s="22"/>
      <c r="BP493" s="22"/>
      <c r="BQ493" s="22"/>
      <c r="BR493" s="15"/>
      <c r="CF493" s="15"/>
      <c r="CL493" s="22"/>
      <c r="CM493" s="15"/>
      <c r="CR493" s="22"/>
      <c r="CT493" s="15"/>
      <c r="CW493" s="22"/>
      <c r="DA493" s="15"/>
      <c r="DH493" s="15"/>
      <c r="DJ493" s="22"/>
      <c r="DO493" s="15"/>
      <c r="DV493" s="15"/>
      <c r="EC493" s="15"/>
      <c r="EJ493" s="15"/>
      <c r="EQ493" s="15"/>
      <c r="EX493" s="15"/>
      <c r="FE493" s="15"/>
      <c r="FL493" s="15"/>
      <c r="FS493" s="15"/>
      <c r="FZ493" s="15"/>
      <c r="GG493" s="15"/>
      <c r="GN493" s="15"/>
      <c r="GP493" s="22"/>
      <c r="GQ493" s="22"/>
      <c r="GR493" s="22"/>
      <c r="GS493" s="22"/>
      <c r="GT493" s="22"/>
      <c r="GU493" s="15"/>
      <c r="GV493" s="22"/>
      <c r="GW493" s="22"/>
      <c r="GX493" s="22"/>
      <c r="GY493" s="18"/>
      <c r="GZ493" s="18"/>
      <c r="HA493" s="18"/>
      <c r="HB493" s="18"/>
      <c r="HC493" s="18"/>
      <c r="HD493" s="18"/>
      <c r="HE493" s="18"/>
      <c r="HF493" s="18"/>
      <c r="HG493" s="18"/>
      <c r="HH493" s="18"/>
      <c r="HI493" s="18"/>
      <c r="HJ493" s="18"/>
      <c r="HK493" s="18"/>
      <c r="HL493" s="18"/>
      <c r="HM493" s="18"/>
      <c r="HN493" s="18"/>
      <c r="HO493" s="18"/>
      <c r="HP493" s="18"/>
      <c r="HQ493" s="18"/>
      <c r="HR493" s="18"/>
      <c r="HS493" s="18"/>
      <c r="HT493" s="18"/>
      <c r="HU493" s="18"/>
      <c r="HV493" s="18"/>
      <c r="HW493" s="18"/>
      <c r="HX493" s="18"/>
      <c r="HY493" s="18"/>
      <c r="HZ493" s="18"/>
      <c r="IA493" s="18"/>
      <c r="IB493" s="18"/>
      <c r="IC493" s="18"/>
      <c r="ID493" s="18"/>
      <c r="IE493" s="18"/>
      <c r="IF493" s="18"/>
      <c r="IG493" s="18"/>
      <c r="IH493" s="18"/>
      <c r="II493" s="18"/>
      <c r="IJ493" s="18"/>
      <c r="IK493" s="18"/>
      <c r="IL493" s="18"/>
      <c r="IM493" s="18"/>
      <c r="IN493" s="18"/>
      <c r="IO493" s="18"/>
      <c r="IP493" s="18"/>
      <c r="IQ493" s="18"/>
      <c r="IR493" s="18"/>
      <c r="IS493" s="18"/>
      <c r="IT493" s="18"/>
      <c r="IU493" s="18"/>
      <c r="IV493" s="18"/>
      <c r="IW493" s="18"/>
      <c r="IX493" s="18"/>
      <c r="IY493" s="18"/>
      <c r="IZ493" s="18"/>
      <c r="JA493" s="18"/>
      <c r="JB493" s="18"/>
      <c r="JC493" s="18"/>
      <c r="JD493" s="18"/>
      <c r="JE493" s="18"/>
      <c r="JF493" s="18"/>
    </row>
    <row r="494" spans="36:266" x14ac:dyDescent="0.3">
      <c r="AJ494" s="24"/>
      <c r="AK494" s="24"/>
      <c r="AL494" s="20"/>
      <c r="AM494" s="23"/>
      <c r="AN494" s="18"/>
      <c r="AO494" s="24"/>
      <c r="AW494" s="71"/>
      <c r="AX494" s="71"/>
      <c r="AY494" s="71"/>
      <c r="BB494" s="25"/>
      <c r="BC494" s="21"/>
      <c r="BG494" s="18"/>
      <c r="BN494" s="22"/>
      <c r="BO494" s="22"/>
      <c r="BP494" s="22"/>
      <c r="BQ494" s="22"/>
      <c r="BR494" s="15"/>
      <c r="CF494" s="15"/>
      <c r="CL494" s="22"/>
      <c r="CM494" s="15"/>
      <c r="CR494" s="22"/>
      <c r="CT494" s="15"/>
      <c r="CW494" s="22"/>
      <c r="DA494" s="15"/>
      <c r="DH494" s="15"/>
      <c r="DJ494" s="22"/>
      <c r="DO494" s="15"/>
      <c r="DV494" s="15"/>
      <c r="EC494" s="15"/>
      <c r="EJ494" s="15"/>
      <c r="EQ494" s="15"/>
      <c r="EX494" s="15"/>
      <c r="FE494" s="15"/>
      <c r="FL494" s="15"/>
      <c r="FS494" s="15"/>
      <c r="FZ494" s="15"/>
      <c r="GG494" s="15"/>
      <c r="GN494" s="15"/>
      <c r="GP494" s="22"/>
      <c r="GQ494" s="22"/>
      <c r="GR494" s="22"/>
      <c r="GS494" s="22"/>
      <c r="GT494" s="22"/>
      <c r="GU494" s="15"/>
      <c r="GV494" s="22"/>
      <c r="GW494" s="22"/>
      <c r="GX494" s="22"/>
      <c r="GY494" s="18"/>
      <c r="GZ494" s="18"/>
      <c r="HA494" s="18"/>
      <c r="HB494" s="18"/>
      <c r="HC494" s="18"/>
      <c r="HD494" s="18"/>
      <c r="HE494" s="18"/>
      <c r="HF494" s="18"/>
      <c r="HG494" s="18"/>
      <c r="HH494" s="18"/>
      <c r="HI494" s="18"/>
      <c r="HJ494" s="18"/>
      <c r="HK494" s="18"/>
      <c r="HL494" s="18"/>
      <c r="HM494" s="18"/>
      <c r="HN494" s="18"/>
      <c r="HO494" s="18"/>
      <c r="HP494" s="18"/>
      <c r="HQ494" s="18"/>
      <c r="HR494" s="18"/>
      <c r="HS494" s="18"/>
      <c r="HT494" s="18"/>
      <c r="HU494" s="18"/>
      <c r="HV494" s="18"/>
      <c r="HW494" s="18"/>
      <c r="HX494" s="18"/>
      <c r="HY494" s="18"/>
      <c r="HZ494" s="18"/>
      <c r="IA494" s="18"/>
      <c r="IB494" s="18"/>
      <c r="IC494" s="18"/>
      <c r="ID494" s="18"/>
      <c r="IE494" s="18"/>
      <c r="IF494" s="18"/>
      <c r="IG494" s="18"/>
      <c r="IH494" s="18"/>
      <c r="II494" s="18"/>
      <c r="IJ494" s="18"/>
      <c r="IK494" s="18"/>
      <c r="IL494" s="18"/>
      <c r="IM494" s="18"/>
      <c r="IN494" s="18"/>
      <c r="IO494" s="18"/>
      <c r="IP494" s="18"/>
      <c r="IQ494" s="18"/>
      <c r="IR494" s="18"/>
      <c r="IS494" s="18"/>
      <c r="IT494" s="18"/>
      <c r="IU494" s="18"/>
      <c r="IV494" s="18"/>
      <c r="IW494" s="18"/>
      <c r="IX494" s="18"/>
      <c r="IY494" s="18"/>
      <c r="IZ494" s="18"/>
      <c r="JA494" s="18"/>
      <c r="JB494" s="18"/>
      <c r="JC494" s="18"/>
      <c r="JD494" s="18"/>
      <c r="JE494" s="18"/>
      <c r="JF494" s="18"/>
    </row>
    <row r="495" spans="36:266" x14ac:dyDescent="0.3">
      <c r="AJ495" s="24"/>
      <c r="AK495" s="24"/>
      <c r="AL495" s="20"/>
      <c r="AM495" s="23"/>
      <c r="AN495" s="18"/>
      <c r="AO495" s="24"/>
      <c r="AW495" s="71"/>
      <c r="AX495" s="71"/>
      <c r="AY495" s="71"/>
      <c r="BB495" s="25"/>
      <c r="BC495" s="21"/>
      <c r="BG495" s="18"/>
      <c r="BN495" s="22"/>
      <c r="BO495" s="22"/>
      <c r="BP495" s="22"/>
      <c r="BQ495" s="22"/>
      <c r="BR495" s="15"/>
      <c r="CF495" s="15"/>
      <c r="CL495" s="22"/>
      <c r="CM495" s="15"/>
      <c r="CR495" s="22"/>
      <c r="CT495" s="15"/>
      <c r="CW495" s="22"/>
      <c r="DA495" s="15"/>
      <c r="DH495" s="15"/>
      <c r="DJ495" s="22"/>
      <c r="DO495" s="15"/>
      <c r="DV495" s="15"/>
      <c r="EC495" s="15"/>
      <c r="EJ495" s="15"/>
      <c r="EQ495" s="15"/>
      <c r="EX495" s="15"/>
      <c r="FE495" s="15"/>
      <c r="FL495" s="15"/>
      <c r="FS495" s="15"/>
      <c r="FZ495" s="15"/>
      <c r="GG495" s="15"/>
      <c r="GN495" s="15"/>
      <c r="GP495" s="22"/>
      <c r="GQ495" s="22"/>
      <c r="GR495" s="22"/>
      <c r="GS495" s="22"/>
      <c r="GT495" s="22"/>
      <c r="GU495" s="15"/>
      <c r="GV495" s="22"/>
      <c r="GW495" s="22"/>
      <c r="GX495" s="22"/>
      <c r="GY495" s="18"/>
      <c r="GZ495" s="18"/>
      <c r="HA495" s="18"/>
      <c r="HB495" s="18"/>
      <c r="HC495" s="18"/>
      <c r="HD495" s="18"/>
      <c r="HE495" s="18"/>
      <c r="HF495" s="18"/>
      <c r="HG495" s="18"/>
      <c r="HH495" s="18"/>
      <c r="HI495" s="18"/>
      <c r="HJ495" s="18"/>
      <c r="HK495" s="18"/>
      <c r="HL495" s="18"/>
      <c r="HM495" s="18"/>
      <c r="HN495" s="18"/>
      <c r="HO495" s="18"/>
      <c r="HP495" s="18"/>
      <c r="HQ495" s="18"/>
      <c r="HR495" s="18"/>
      <c r="HS495" s="18"/>
      <c r="HT495" s="18"/>
      <c r="HU495" s="18"/>
      <c r="HV495" s="18"/>
      <c r="HW495" s="18"/>
      <c r="HX495" s="18"/>
      <c r="HY495" s="18"/>
      <c r="HZ495" s="18"/>
      <c r="IA495" s="18"/>
      <c r="IB495" s="18"/>
      <c r="IC495" s="18"/>
      <c r="ID495" s="18"/>
      <c r="IE495" s="18"/>
      <c r="IF495" s="18"/>
      <c r="IG495" s="18"/>
      <c r="IH495" s="18"/>
      <c r="II495" s="18"/>
      <c r="IJ495" s="18"/>
      <c r="IK495" s="18"/>
      <c r="IL495" s="18"/>
      <c r="IM495" s="18"/>
      <c r="IN495" s="18"/>
      <c r="IO495" s="18"/>
      <c r="IP495" s="18"/>
      <c r="IQ495" s="18"/>
      <c r="IR495" s="18"/>
      <c r="IS495" s="18"/>
      <c r="IT495" s="18"/>
      <c r="IU495" s="18"/>
      <c r="IV495" s="18"/>
      <c r="IW495" s="18"/>
      <c r="IX495" s="18"/>
      <c r="IY495" s="18"/>
      <c r="IZ495" s="18"/>
      <c r="JA495" s="18"/>
      <c r="JB495" s="18"/>
      <c r="JC495" s="18"/>
      <c r="JD495" s="18"/>
      <c r="JE495" s="18"/>
      <c r="JF495" s="18"/>
    </row>
    <row r="496" spans="36:266" x14ac:dyDescent="0.3">
      <c r="AJ496" s="24"/>
      <c r="AK496" s="24"/>
      <c r="AL496" s="20"/>
      <c r="AM496" s="23"/>
      <c r="AN496" s="18"/>
      <c r="AO496" s="24"/>
      <c r="AW496" s="71"/>
      <c r="AX496" s="71"/>
      <c r="AY496" s="71"/>
      <c r="BB496" s="25"/>
      <c r="BC496" s="21"/>
      <c r="BG496" s="18"/>
      <c r="BN496" s="22"/>
      <c r="BO496" s="22"/>
      <c r="BP496" s="22"/>
      <c r="BQ496" s="22"/>
      <c r="BR496" s="15"/>
      <c r="CF496" s="15"/>
      <c r="CL496" s="22"/>
      <c r="CM496" s="15"/>
      <c r="CR496" s="22"/>
      <c r="CT496" s="15"/>
      <c r="CW496" s="22"/>
      <c r="DA496" s="15"/>
      <c r="DH496" s="15"/>
      <c r="DJ496" s="22"/>
      <c r="DO496" s="15"/>
      <c r="DV496" s="15"/>
      <c r="EC496" s="15"/>
      <c r="EJ496" s="15"/>
      <c r="EQ496" s="15"/>
      <c r="EX496" s="15"/>
      <c r="FE496" s="15"/>
      <c r="FL496" s="15"/>
      <c r="FS496" s="15"/>
      <c r="FZ496" s="15"/>
      <c r="GG496" s="15"/>
      <c r="GN496" s="15"/>
      <c r="GP496" s="22"/>
      <c r="GQ496" s="22"/>
      <c r="GR496" s="22"/>
      <c r="GS496" s="22"/>
      <c r="GT496" s="22"/>
      <c r="GU496" s="15"/>
      <c r="GV496" s="22"/>
      <c r="GW496" s="22"/>
      <c r="GX496" s="22"/>
      <c r="GY496" s="18"/>
      <c r="GZ496" s="18"/>
      <c r="HA496" s="18"/>
      <c r="HB496" s="18"/>
      <c r="HC496" s="18"/>
      <c r="HD496" s="18"/>
      <c r="HE496" s="18"/>
      <c r="HF496" s="18"/>
      <c r="HG496" s="18"/>
      <c r="HH496" s="18"/>
      <c r="HI496" s="18"/>
      <c r="HJ496" s="18"/>
      <c r="HK496" s="18"/>
      <c r="HL496" s="18"/>
      <c r="HM496" s="18"/>
      <c r="HN496" s="18"/>
      <c r="HO496" s="18"/>
      <c r="HP496" s="18"/>
      <c r="HQ496" s="18"/>
      <c r="HR496" s="18"/>
      <c r="HS496" s="18"/>
      <c r="HT496" s="18"/>
      <c r="HU496" s="18"/>
      <c r="HV496" s="18"/>
      <c r="HW496" s="18"/>
      <c r="HX496" s="18"/>
      <c r="HY496" s="18"/>
      <c r="HZ496" s="18"/>
      <c r="IA496" s="18"/>
      <c r="IB496" s="18"/>
      <c r="IC496" s="18"/>
      <c r="ID496" s="18"/>
      <c r="IE496" s="18"/>
      <c r="IF496" s="18"/>
      <c r="IG496" s="18"/>
      <c r="IH496" s="18"/>
      <c r="II496" s="18"/>
      <c r="IJ496" s="18"/>
      <c r="IK496" s="18"/>
      <c r="IL496" s="18"/>
      <c r="IM496" s="18"/>
      <c r="IN496" s="18"/>
      <c r="IO496" s="18"/>
      <c r="IP496" s="18"/>
      <c r="IQ496" s="18"/>
      <c r="IR496" s="18"/>
      <c r="IS496" s="18"/>
      <c r="IT496" s="18"/>
      <c r="IU496" s="18"/>
      <c r="IV496" s="18"/>
      <c r="IW496" s="18"/>
      <c r="IX496" s="18"/>
      <c r="IY496" s="18"/>
      <c r="IZ496" s="18"/>
      <c r="JA496" s="18"/>
      <c r="JB496" s="18"/>
      <c r="JC496" s="18"/>
      <c r="JD496" s="18"/>
      <c r="JE496" s="18"/>
      <c r="JF496" s="18"/>
    </row>
    <row r="497" spans="36:266" x14ac:dyDescent="0.3">
      <c r="AJ497" s="24"/>
      <c r="AK497" s="24"/>
      <c r="AL497" s="20"/>
      <c r="AM497" s="23"/>
      <c r="AN497" s="18"/>
      <c r="AO497" s="24"/>
      <c r="AW497" s="71"/>
      <c r="AX497" s="71"/>
      <c r="AY497" s="71"/>
      <c r="BB497" s="25"/>
      <c r="BC497" s="21"/>
      <c r="BG497" s="18"/>
      <c r="BN497" s="22"/>
      <c r="BO497" s="22"/>
      <c r="BP497" s="22"/>
      <c r="BQ497" s="22"/>
      <c r="BR497" s="15"/>
      <c r="CF497" s="15"/>
      <c r="CL497" s="22"/>
      <c r="CM497" s="15"/>
      <c r="CR497" s="22"/>
      <c r="CT497" s="15"/>
      <c r="CW497" s="22"/>
      <c r="DA497" s="15"/>
      <c r="DH497" s="15"/>
      <c r="DJ497" s="22"/>
      <c r="DO497" s="15"/>
      <c r="DV497" s="15"/>
      <c r="EC497" s="15"/>
      <c r="EJ497" s="15"/>
      <c r="EQ497" s="15"/>
      <c r="EX497" s="15"/>
      <c r="FE497" s="15"/>
      <c r="FL497" s="15"/>
      <c r="FS497" s="15"/>
      <c r="FZ497" s="15"/>
      <c r="GG497" s="15"/>
      <c r="GN497" s="15"/>
      <c r="GP497" s="22"/>
      <c r="GQ497" s="22"/>
      <c r="GR497" s="22"/>
      <c r="GS497" s="22"/>
      <c r="GT497" s="22"/>
      <c r="GU497" s="15"/>
      <c r="GV497" s="22"/>
      <c r="GW497" s="22"/>
      <c r="GX497" s="22"/>
      <c r="GY497" s="18"/>
      <c r="GZ497" s="18"/>
      <c r="HA497" s="18"/>
      <c r="HB497" s="18"/>
      <c r="HC497" s="18"/>
      <c r="HD497" s="18"/>
      <c r="HE497" s="18"/>
      <c r="HF497" s="18"/>
      <c r="HG497" s="18"/>
      <c r="HH497" s="18"/>
      <c r="HI497" s="18"/>
      <c r="HJ497" s="18"/>
      <c r="HK497" s="18"/>
      <c r="HL497" s="18"/>
      <c r="HM497" s="18"/>
      <c r="HN497" s="18"/>
      <c r="HO497" s="18"/>
      <c r="HP497" s="18"/>
      <c r="HQ497" s="18"/>
      <c r="HR497" s="18"/>
      <c r="HS497" s="18"/>
      <c r="HT497" s="18"/>
      <c r="HU497" s="18"/>
      <c r="HV497" s="18"/>
      <c r="HW497" s="18"/>
      <c r="HX497" s="18"/>
      <c r="HY497" s="18"/>
      <c r="HZ497" s="18"/>
      <c r="IA497" s="18"/>
      <c r="IB497" s="18"/>
      <c r="IC497" s="18"/>
      <c r="ID497" s="18"/>
      <c r="IE497" s="18"/>
      <c r="IF497" s="18"/>
      <c r="IG497" s="18"/>
      <c r="IH497" s="18"/>
      <c r="II497" s="18"/>
      <c r="IJ497" s="18"/>
      <c r="IK497" s="18"/>
      <c r="IL497" s="18"/>
      <c r="IM497" s="18"/>
      <c r="IN497" s="18"/>
      <c r="IO497" s="18"/>
      <c r="IP497" s="18"/>
      <c r="IQ497" s="18"/>
      <c r="IR497" s="18"/>
      <c r="IS497" s="18"/>
      <c r="IT497" s="18"/>
      <c r="IU497" s="18"/>
      <c r="IV497" s="18"/>
      <c r="IW497" s="18"/>
      <c r="IX497" s="18"/>
      <c r="IY497" s="18"/>
      <c r="IZ497" s="18"/>
      <c r="JA497" s="18"/>
      <c r="JB497" s="18"/>
      <c r="JC497" s="18"/>
      <c r="JD497" s="18"/>
      <c r="JE497" s="18"/>
      <c r="JF497" s="18"/>
    </row>
    <row r="498" spans="36:266" x14ac:dyDescent="0.3">
      <c r="AJ498" s="24"/>
      <c r="AK498" s="24"/>
      <c r="AL498" s="20"/>
      <c r="AM498" s="23"/>
      <c r="AN498" s="18"/>
      <c r="AO498" s="24"/>
      <c r="AW498" s="71"/>
      <c r="AX498" s="71"/>
      <c r="AY498" s="71"/>
      <c r="BB498" s="25"/>
      <c r="BC498" s="21"/>
      <c r="BG498" s="18"/>
      <c r="BN498" s="22"/>
      <c r="BO498" s="22"/>
      <c r="BP498" s="22"/>
      <c r="BQ498" s="22"/>
      <c r="BR498" s="15"/>
      <c r="CF498" s="15"/>
      <c r="CL498" s="22"/>
      <c r="CM498" s="15"/>
      <c r="CR498" s="22"/>
      <c r="CT498" s="15"/>
      <c r="CW498" s="22"/>
      <c r="DA498" s="15"/>
      <c r="DH498" s="15"/>
      <c r="DJ498" s="22"/>
      <c r="DO498" s="15"/>
      <c r="DV498" s="15"/>
      <c r="EC498" s="15"/>
      <c r="EJ498" s="15"/>
      <c r="EQ498" s="15"/>
      <c r="EX498" s="15"/>
      <c r="FE498" s="15"/>
      <c r="FL498" s="15"/>
      <c r="FS498" s="15"/>
      <c r="FZ498" s="15"/>
      <c r="GG498" s="15"/>
      <c r="GN498" s="15"/>
      <c r="GP498" s="22"/>
      <c r="GQ498" s="22"/>
      <c r="GR498" s="22"/>
      <c r="GS498" s="22"/>
      <c r="GT498" s="22"/>
      <c r="GU498" s="15"/>
      <c r="GV498" s="22"/>
      <c r="GW498" s="22"/>
      <c r="GX498" s="22"/>
      <c r="GY498" s="18"/>
      <c r="GZ498" s="18"/>
      <c r="HA498" s="18"/>
      <c r="HB498" s="18"/>
      <c r="HC498" s="18"/>
      <c r="HD498" s="18"/>
      <c r="HE498" s="18"/>
      <c r="HF498" s="18"/>
      <c r="HG498" s="18"/>
      <c r="HH498" s="18"/>
      <c r="HI498" s="18"/>
      <c r="HJ498" s="18"/>
      <c r="HK498" s="18"/>
      <c r="HL498" s="18"/>
      <c r="HM498" s="18"/>
      <c r="HN498" s="18"/>
      <c r="HO498" s="18"/>
      <c r="HP498" s="18"/>
      <c r="HQ498" s="18"/>
      <c r="HR498" s="18"/>
      <c r="HS498" s="18"/>
      <c r="HT498" s="18"/>
      <c r="HU498" s="18"/>
      <c r="HV498" s="18"/>
      <c r="HW498" s="18"/>
      <c r="HX498" s="18"/>
      <c r="HY498" s="18"/>
      <c r="HZ498" s="18"/>
      <c r="IA498" s="18"/>
      <c r="IB498" s="18"/>
      <c r="IC498" s="18"/>
      <c r="ID498" s="18"/>
      <c r="IE498" s="18"/>
      <c r="IF498" s="18"/>
      <c r="IG498" s="18"/>
      <c r="IH498" s="18"/>
      <c r="II498" s="18"/>
      <c r="IJ498" s="18"/>
      <c r="IK498" s="18"/>
      <c r="IL498" s="18"/>
      <c r="IM498" s="18"/>
      <c r="IN498" s="18"/>
      <c r="IO498" s="18"/>
      <c r="IP498" s="18"/>
      <c r="IQ498" s="18"/>
      <c r="IR498" s="18"/>
      <c r="IS498" s="18"/>
      <c r="IT498" s="18"/>
      <c r="IU498" s="18"/>
      <c r="IV498" s="18"/>
      <c r="IW498" s="18"/>
      <c r="IX498" s="18"/>
      <c r="IY498" s="18"/>
      <c r="IZ498" s="18"/>
      <c r="JA498" s="18"/>
      <c r="JB498" s="18"/>
      <c r="JC498" s="18"/>
      <c r="JD498" s="18"/>
      <c r="JE498" s="18"/>
      <c r="JF498" s="18"/>
    </row>
    <row r="499" spans="36:266" x14ac:dyDescent="0.3">
      <c r="AJ499" s="24"/>
      <c r="AK499" s="24"/>
      <c r="AL499" s="20"/>
      <c r="AM499" s="23"/>
      <c r="AN499" s="18"/>
      <c r="AO499" s="24"/>
      <c r="AW499" s="71"/>
      <c r="AX499" s="71"/>
      <c r="AY499" s="71"/>
      <c r="BB499" s="25"/>
      <c r="BC499" s="21"/>
      <c r="BG499" s="18"/>
      <c r="BN499" s="22"/>
      <c r="BO499" s="22"/>
      <c r="BP499" s="22"/>
      <c r="BQ499" s="22"/>
      <c r="BR499" s="15"/>
      <c r="CF499" s="15"/>
      <c r="CL499" s="22"/>
      <c r="CM499" s="15"/>
      <c r="CR499" s="22"/>
      <c r="CT499" s="15"/>
      <c r="CW499" s="22"/>
      <c r="DA499" s="15"/>
      <c r="DH499" s="15"/>
      <c r="DJ499" s="22"/>
      <c r="DO499" s="15"/>
      <c r="DV499" s="15"/>
      <c r="EC499" s="15"/>
      <c r="EJ499" s="15"/>
      <c r="EQ499" s="15"/>
      <c r="EX499" s="15"/>
      <c r="FE499" s="15"/>
      <c r="FL499" s="15"/>
      <c r="FS499" s="15"/>
      <c r="FZ499" s="15"/>
      <c r="GG499" s="15"/>
      <c r="GN499" s="15"/>
      <c r="GP499" s="22"/>
      <c r="GQ499" s="22"/>
      <c r="GR499" s="22"/>
      <c r="GS499" s="22"/>
      <c r="GT499" s="22"/>
      <c r="GU499" s="15"/>
      <c r="GV499" s="22"/>
      <c r="GW499" s="22"/>
      <c r="GX499" s="22"/>
      <c r="GY499" s="18"/>
      <c r="GZ499" s="18"/>
      <c r="HA499" s="18"/>
      <c r="HB499" s="18"/>
      <c r="HC499" s="18"/>
      <c r="HD499" s="18"/>
      <c r="HE499" s="18"/>
      <c r="HF499" s="18"/>
      <c r="HG499" s="18"/>
      <c r="HH499" s="18"/>
      <c r="HI499" s="18"/>
      <c r="HJ499" s="18"/>
      <c r="HK499" s="18"/>
      <c r="HL499" s="18"/>
      <c r="HM499" s="18"/>
      <c r="HN499" s="18"/>
      <c r="HO499" s="18"/>
      <c r="HP499" s="18"/>
      <c r="HQ499" s="18"/>
      <c r="HR499" s="18"/>
      <c r="HS499" s="18"/>
      <c r="HT499" s="18"/>
      <c r="HU499" s="18"/>
      <c r="HV499" s="18"/>
      <c r="HW499" s="18"/>
      <c r="HX499" s="18"/>
      <c r="HY499" s="18"/>
      <c r="HZ499" s="18"/>
      <c r="IA499" s="18"/>
      <c r="IB499" s="18"/>
      <c r="IC499" s="18"/>
      <c r="ID499" s="18"/>
      <c r="IE499" s="18"/>
      <c r="IF499" s="18"/>
      <c r="IG499" s="18"/>
      <c r="IH499" s="18"/>
      <c r="II499" s="18"/>
      <c r="IJ499" s="18"/>
      <c r="IK499" s="18"/>
      <c r="IL499" s="18"/>
      <c r="IM499" s="18"/>
      <c r="IN499" s="18"/>
      <c r="IO499" s="18"/>
      <c r="IP499" s="18"/>
      <c r="IQ499" s="18"/>
      <c r="IR499" s="18"/>
      <c r="IS499" s="18"/>
      <c r="IT499" s="18"/>
      <c r="IU499" s="18"/>
      <c r="IV499" s="18"/>
      <c r="IW499" s="18"/>
      <c r="IX499" s="18"/>
      <c r="IY499" s="18"/>
      <c r="IZ499" s="18"/>
      <c r="JA499" s="18"/>
      <c r="JB499" s="18"/>
      <c r="JC499" s="18"/>
      <c r="JD499" s="18"/>
      <c r="JE499" s="18"/>
      <c r="JF499" s="18"/>
    </row>
    <row r="500" spans="36:266" x14ac:dyDescent="0.3">
      <c r="AJ500" s="24"/>
      <c r="AK500" s="24"/>
      <c r="AL500" s="20"/>
      <c r="AM500" s="23"/>
      <c r="AN500" s="18"/>
      <c r="AO500" s="24"/>
      <c r="AW500" s="71"/>
      <c r="AX500" s="71"/>
      <c r="AY500" s="71"/>
      <c r="BB500" s="25"/>
      <c r="BC500" s="21"/>
      <c r="BG500" s="18"/>
      <c r="BN500" s="22"/>
      <c r="BO500" s="22"/>
      <c r="BP500" s="22"/>
      <c r="BQ500" s="22"/>
      <c r="BR500" s="15"/>
      <c r="CF500" s="15"/>
      <c r="CL500" s="22"/>
      <c r="CM500" s="15"/>
      <c r="CR500" s="22"/>
      <c r="CT500" s="15"/>
      <c r="CW500" s="22"/>
      <c r="DA500" s="15"/>
      <c r="DH500" s="15"/>
      <c r="DJ500" s="22"/>
      <c r="DO500" s="15"/>
      <c r="DV500" s="15"/>
      <c r="EC500" s="15"/>
      <c r="EJ500" s="15"/>
      <c r="EQ500" s="15"/>
      <c r="EX500" s="15"/>
      <c r="FE500" s="15"/>
      <c r="FL500" s="15"/>
      <c r="FS500" s="15"/>
      <c r="FZ500" s="15"/>
      <c r="GG500" s="15"/>
      <c r="GN500" s="15"/>
      <c r="GP500" s="22"/>
      <c r="GQ500" s="22"/>
      <c r="GR500" s="22"/>
      <c r="GS500" s="22"/>
      <c r="GT500" s="22"/>
      <c r="GU500" s="15"/>
      <c r="GV500" s="22"/>
      <c r="GW500" s="22"/>
      <c r="GX500" s="22"/>
      <c r="GY500" s="18"/>
      <c r="GZ500" s="18"/>
      <c r="HA500" s="18"/>
      <c r="HB500" s="18"/>
      <c r="HC500" s="18"/>
      <c r="HD500" s="18"/>
      <c r="HE500" s="18"/>
      <c r="HF500" s="18"/>
      <c r="HG500" s="18"/>
      <c r="HH500" s="18"/>
      <c r="HI500" s="18"/>
      <c r="HJ500" s="18"/>
      <c r="HK500" s="18"/>
      <c r="HL500" s="18"/>
      <c r="HM500" s="18"/>
      <c r="HN500" s="18"/>
      <c r="HO500" s="18"/>
      <c r="HP500" s="18"/>
      <c r="HQ500" s="18"/>
      <c r="HR500" s="18"/>
      <c r="HS500" s="18"/>
      <c r="HT500" s="18"/>
      <c r="HU500" s="18"/>
      <c r="HV500" s="18"/>
      <c r="HW500" s="18"/>
      <c r="HX500" s="18"/>
      <c r="HY500" s="18"/>
      <c r="HZ500" s="18"/>
      <c r="IA500" s="18"/>
      <c r="IB500" s="18"/>
      <c r="IC500" s="18"/>
      <c r="ID500" s="18"/>
      <c r="IE500" s="18"/>
      <c r="IF500" s="18"/>
      <c r="IG500" s="18"/>
      <c r="IH500" s="18"/>
      <c r="II500" s="18"/>
      <c r="IJ500" s="18"/>
      <c r="IK500" s="18"/>
      <c r="IL500" s="18"/>
      <c r="IM500" s="18"/>
      <c r="IN500" s="18"/>
      <c r="IO500" s="18"/>
      <c r="IP500" s="18"/>
      <c r="IQ500" s="18"/>
      <c r="IR500" s="18"/>
      <c r="IS500" s="18"/>
      <c r="IT500" s="18"/>
      <c r="IU500" s="18"/>
      <c r="IV500" s="18"/>
      <c r="IW500" s="18"/>
      <c r="IX500" s="18"/>
      <c r="IY500" s="18"/>
      <c r="IZ500" s="18"/>
      <c r="JA500" s="18"/>
      <c r="JB500" s="18"/>
      <c r="JC500" s="18"/>
      <c r="JD500" s="18"/>
      <c r="JE500" s="18"/>
      <c r="JF500" s="18"/>
    </row>
    <row r="501" spans="36:266" x14ac:dyDescent="0.3">
      <c r="AJ501" s="24"/>
      <c r="AK501" s="24"/>
      <c r="AL501" s="20"/>
      <c r="AM501" s="23"/>
      <c r="AN501" s="18"/>
      <c r="AO501" s="24"/>
      <c r="AW501" s="71"/>
      <c r="AX501" s="71"/>
      <c r="AY501" s="71"/>
      <c r="BB501" s="25"/>
      <c r="BC501" s="21"/>
      <c r="BG501" s="18"/>
      <c r="BN501" s="22"/>
      <c r="BO501" s="22"/>
      <c r="BP501" s="22"/>
      <c r="BQ501" s="22"/>
      <c r="BR501" s="15"/>
      <c r="CF501" s="15"/>
      <c r="CL501" s="22"/>
      <c r="CM501" s="15"/>
      <c r="CR501" s="22"/>
      <c r="CT501" s="15"/>
      <c r="CW501" s="22"/>
      <c r="DA501" s="15"/>
      <c r="DH501" s="15"/>
      <c r="DJ501" s="22"/>
      <c r="DO501" s="15"/>
      <c r="DV501" s="15"/>
      <c r="EC501" s="15"/>
      <c r="EJ501" s="15"/>
      <c r="EQ501" s="15"/>
      <c r="EX501" s="15"/>
      <c r="FE501" s="15"/>
      <c r="FL501" s="15"/>
      <c r="FS501" s="15"/>
      <c r="FZ501" s="15"/>
      <c r="GG501" s="15"/>
      <c r="GN501" s="15"/>
      <c r="GP501" s="22"/>
      <c r="GQ501" s="22"/>
      <c r="GR501" s="22"/>
      <c r="GS501" s="22"/>
      <c r="GT501" s="22"/>
      <c r="GU501" s="15"/>
      <c r="GV501" s="22"/>
      <c r="GW501" s="22"/>
      <c r="GX501" s="22"/>
      <c r="GY501" s="18"/>
      <c r="GZ501" s="18"/>
      <c r="HA501" s="18"/>
      <c r="HB501" s="18"/>
      <c r="HC501" s="18"/>
      <c r="HD501" s="18"/>
      <c r="HE501" s="18"/>
      <c r="HF501" s="18"/>
      <c r="HG501" s="18"/>
      <c r="HH501" s="18"/>
      <c r="HI501" s="18"/>
      <c r="HJ501" s="18"/>
      <c r="HK501" s="18"/>
      <c r="HL501" s="18"/>
      <c r="HM501" s="18"/>
      <c r="HN501" s="18"/>
      <c r="HO501" s="18"/>
      <c r="HP501" s="18"/>
      <c r="HQ501" s="18"/>
      <c r="HR501" s="18"/>
      <c r="HS501" s="18"/>
      <c r="HT501" s="18"/>
      <c r="HU501" s="18"/>
      <c r="HV501" s="18"/>
      <c r="HW501" s="18"/>
      <c r="HX501" s="18"/>
      <c r="HY501" s="18"/>
      <c r="HZ501" s="18"/>
      <c r="IA501" s="18"/>
      <c r="IB501" s="18"/>
      <c r="IC501" s="18"/>
      <c r="ID501" s="18"/>
      <c r="IE501" s="18"/>
      <c r="IF501" s="18"/>
      <c r="IG501" s="18"/>
      <c r="IH501" s="18"/>
      <c r="II501" s="18"/>
      <c r="IJ501" s="18"/>
      <c r="IK501" s="18"/>
      <c r="IL501" s="18"/>
      <c r="IM501" s="18"/>
      <c r="IN501" s="18"/>
      <c r="IO501" s="18"/>
      <c r="IP501" s="18"/>
      <c r="IQ501" s="18"/>
      <c r="IR501" s="18"/>
      <c r="IS501" s="18"/>
      <c r="IT501" s="18"/>
      <c r="IU501" s="18"/>
      <c r="IV501" s="18"/>
      <c r="IW501" s="18"/>
      <c r="IX501" s="18"/>
      <c r="IY501" s="18"/>
      <c r="IZ501" s="18"/>
      <c r="JA501" s="18"/>
      <c r="JB501" s="18"/>
      <c r="JC501" s="18"/>
      <c r="JD501" s="18"/>
      <c r="JE501" s="18"/>
      <c r="JF501" s="18"/>
    </row>
    <row r="502" spans="36:266" x14ac:dyDescent="0.3">
      <c r="AJ502" s="24"/>
      <c r="AK502" s="24"/>
      <c r="AL502" s="20"/>
      <c r="AM502" s="23"/>
      <c r="AN502" s="18"/>
      <c r="AO502" s="24"/>
      <c r="AW502" s="71"/>
      <c r="AX502" s="71"/>
      <c r="AY502" s="71"/>
      <c r="BB502" s="25"/>
      <c r="BC502" s="21"/>
      <c r="BG502" s="18"/>
      <c r="BN502" s="22"/>
      <c r="BO502" s="22"/>
      <c r="BP502" s="22"/>
      <c r="BQ502" s="22"/>
      <c r="BR502" s="15"/>
      <c r="CF502" s="15"/>
      <c r="CL502" s="22"/>
      <c r="CM502" s="15"/>
      <c r="CR502" s="22"/>
      <c r="CT502" s="15"/>
      <c r="CW502" s="22"/>
      <c r="DA502" s="15"/>
      <c r="DH502" s="15"/>
      <c r="DJ502" s="22"/>
      <c r="DO502" s="15"/>
      <c r="DV502" s="15"/>
      <c r="EC502" s="15"/>
      <c r="EJ502" s="15"/>
      <c r="EQ502" s="15"/>
      <c r="EX502" s="15"/>
      <c r="FE502" s="15"/>
      <c r="FL502" s="15"/>
      <c r="FS502" s="15"/>
      <c r="FZ502" s="15"/>
      <c r="GG502" s="15"/>
      <c r="GN502" s="15"/>
      <c r="GP502" s="22"/>
      <c r="GQ502" s="22"/>
      <c r="GR502" s="22"/>
      <c r="GS502" s="22"/>
      <c r="GT502" s="22"/>
      <c r="GU502" s="15"/>
      <c r="GV502" s="22"/>
      <c r="GW502" s="22"/>
      <c r="GX502" s="22"/>
      <c r="GY502" s="18"/>
      <c r="GZ502" s="18"/>
      <c r="HA502" s="18"/>
      <c r="HB502" s="18"/>
      <c r="HC502" s="18"/>
      <c r="HD502" s="18"/>
      <c r="HE502" s="18"/>
      <c r="HF502" s="18"/>
      <c r="HG502" s="18"/>
      <c r="HH502" s="18"/>
      <c r="HI502" s="18"/>
      <c r="HJ502" s="18"/>
      <c r="HK502" s="18"/>
      <c r="HL502" s="18"/>
      <c r="HM502" s="18"/>
      <c r="HN502" s="18"/>
      <c r="HO502" s="18"/>
      <c r="HP502" s="18"/>
      <c r="HQ502" s="18"/>
      <c r="HR502" s="18"/>
      <c r="HS502" s="18"/>
      <c r="HT502" s="18"/>
      <c r="HU502" s="18"/>
      <c r="HV502" s="18"/>
      <c r="HW502" s="18"/>
      <c r="HX502" s="18"/>
      <c r="HY502" s="18"/>
      <c r="HZ502" s="18"/>
      <c r="IA502" s="18"/>
      <c r="IB502" s="18"/>
      <c r="IC502" s="18"/>
      <c r="ID502" s="18"/>
      <c r="IE502" s="18"/>
      <c r="IF502" s="18"/>
      <c r="IG502" s="18"/>
      <c r="IH502" s="18"/>
      <c r="II502" s="18"/>
      <c r="IJ502" s="18"/>
      <c r="IK502" s="18"/>
      <c r="IL502" s="18"/>
      <c r="IM502" s="18"/>
      <c r="IN502" s="18"/>
      <c r="IO502" s="18"/>
      <c r="IP502" s="18"/>
      <c r="IQ502" s="18"/>
      <c r="IR502" s="18"/>
      <c r="IS502" s="18"/>
      <c r="IT502" s="18"/>
      <c r="IU502" s="18"/>
      <c r="IV502" s="18"/>
      <c r="IW502" s="18"/>
      <c r="IX502" s="18"/>
      <c r="IY502" s="18"/>
      <c r="IZ502" s="18"/>
      <c r="JA502" s="18"/>
      <c r="JB502" s="18"/>
      <c r="JC502" s="18"/>
      <c r="JD502" s="18"/>
      <c r="JE502" s="18"/>
      <c r="JF502" s="18"/>
    </row>
    <row r="503" spans="36:266" x14ac:dyDescent="0.3">
      <c r="AJ503" s="24"/>
      <c r="AK503" s="24"/>
      <c r="AL503" s="20"/>
      <c r="AM503" s="23"/>
      <c r="AN503" s="18"/>
      <c r="AO503" s="24"/>
      <c r="AW503" s="71"/>
      <c r="AX503" s="71"/>
      <c r="AY503" s="71"/>
      <c r="BB503" s="25"/>
      <c r="BC503" s="21"/>
      <c r="BG503" s="18"/>
      <c r="BN503" s="22"/>
      <c r="BO503" s="22"/>
      <c r="BP503" s="22"/>
      <c r="BQ503" s="22"/>
      <c r="BR503" s="15"/>
      <c r="CF503" s="15"/>
      <c r="CL503" s="22"/>
      <c r="CM503" s="15"/>
      <c r="CR503" s="22"/>
      <c r="CT503" s="15"/>
      <c r="CW503" s="22"/>
      <c r="DA503" s="15"/>
      <c r="DH503" s="15"/>
      <c r="DJ503" s="22"/>
      <c r="DO503" s="15"/>
      <c r="DV503" s="15"/>
      <c r="EC503" s="15"/>
      <c r="EJ503" s="15"/>
      <c r="EQ503" s="15"/>
      <c r="EX503" s="15"/>
      <c r="FE503" s="15"/>
      <c r="FL503" s="15"/>
      <c r="FS503" s="15"/>
      <c r="FZ503" s="15"/>
      <c r="GG503" s="15"/>
      <c r="GN503" s="15"/>
      <c r="GP503" s="22"/>
      <c r="GQ503" s="22"/>
      <c r="GR503" s="22"/>
      <c r="GS503" s="22"/>
      <c r="GT503" s="22"/>
      <c r="GU503" s="15"/>
      <c r="GV503" s="22"/>
      <c r="GW503" s="22"/>
      <c r="GX503" s="22"/>
      <c r="GY503" s="18"/>
      <c r="GZ503" s="18"/>
      <c r="HA503" s="18"/>
      <c r="HB503" s="18"/>
      <c r="HC503" s="18"/>
      <c r="HD503" s="18"/>
      <c r="HE503" s="18"/>
      <c r="HF503" s="18"/>
      <c r="HG503" s="18"/>
      <c r="HH503" s="18"/>
      <c r="HI503" s="18"/>
      <c r="HJ503" s="18"/>
      <c r="HK503" s="18"/>
      <c r="HL503" s="18"/>
      <c r="HM503" s="18"/>
      <c r="HN503" s="18"/>
      <c r="HO503" s="18"/>
      <c r="HP503" s="18"/>
      <c r="HQ503" s="18"/>
      <c r="HR503" s="18"/>
      <c r="HS503" s="18"/>
      <c r="HT503" s="18"/>
      <c r="HU503" s="18"/>
      <c r="HV503" s="18"/>
      <c r="HW503" s="18"/>
      <c r="HX503" s="18"/>
      <c r="HY503" s="18"/>
      <c r="HZ503" s="18"/>
      <c r="IA503" s="18"/>
      <c r="IB503" s="18"/>
      <c r="IC503" s="18"/>
      <c r="ID503" s="18"/>
      <c r="IE503" s="18"/>
      <c r="IF503" s="18"/>
      <c r="IG503" s="18"/>
      <c r="IH503" s="18"/>
      <c r="II503" s="18"/>
      <c r="IJ503" s="18"/>
      <c r="IK503" s="18"/>
      <c r="IL503" s="18"/>
      <c r="IM503" s="18"/>
      <c r="IN503" s="18"/>
      <c r="IO503" s="18"/>
      <c r="IP503" s="18"/>
      <c r="IQ503" s="18"/>
      <c r="IR503" s="18"/>
      <c r="IS503" s="18"/>
      <c r="IT503" s="18"/>
      <c r="IU503" s="18"/>
      <c r="IV503" s="18"/>
      <c r="IW503" s="18"/>
      <c r="IX503" s="18"/>
      <c r="IY503" s="18"/>
      <c r="IZ503" s="18"/>
      <c r="JA503" s="18"/>
      <c r="JB503" s="18"/>
      <c r="JC503" s="18"/>
      <c r="JD503" s="18"/>
      <c r="JE503" s="18"/>
      <c r="JF503" s="18"/>
    </row>
    <row r="504" spans="36:266" x14ac:dyDescent="0.3">
      <c r="AJ504" s="24"/>
      <c r="AK504" s="24"/>
      <c r="AL504" s="20"/>
      <c r="AM504" s="23"/>
      <c r="AN504" s="18"/>
      <c r="AO504" s="24"/>
      <c r="AW504" s="71"/>
      <c r="AX504" s="71"/>
      <c r="AY504" s="71"/>
      <c r="BB504" s="25"/>
      <c r="BC504" s="21"/>
      <c r="BG504" s="18"/>
      <c r="BN504" s="22"/>
      <c r="BO504" s="22"/>
      <c r="BP504" s="22"/>
      <c r="BQ504" s="22"/>
      <c r="BR504" s="15"/>
      <c r="CF504" s="15"/>
      <c r="CL504" s="22"/>
      <c r="CM504" s="15"/>
      <c r="CR504" s="22"/>
      <c r="CT504" s="15"/>
      <c r="CW504" s="22"/>
      <c r="DA504" s="15"/>
      <c r="DH504" s="15"/>
      <c r="DJ504" s="22"/>
      <c r="DO504" s="15"/>
      <c r="DV504" s="15"/>
      <c r="EC504" s="15"/>
      <c r="EJ504" s="15"/>
      <c r="EQ504" s="15"/>
      <c r="EX504" s="15"/>
      <c r="FE504" s="15"/>
      <c r="FL504" s="15"/>
      <c r="FS504" s="15"/>
      <c r="FZ504" s="15"/>
      <c r="GG504" s="15"/>
      <c r="GN504" s="15"/>
      <c r="GP504" s="22"/>
      <c r="GQ504" s="22"/>
      <c r="GR504" s="22"/>
      <c r="GS504" s="22"/>
      <c r="GT504" s="22"/>
      <c r="GU504" s="15"/>
      <c r="GV504" s="22"/>
      <c r="GW504" s="22"/>
      <c r="GX504" s="22"/>
      <c r="GY504" s="18"/>
      <c r="GZ504" s="18"/>
      <c r="HA504" s="18"/>
      <c r="HB504" s="18"/>
      <c r="HC504" s="18"/>
      <c r="HD504" s="18"/>
      <c r="HE504" s="18"/>
      <c r="HF504" s="18"/>
      <c r="HG504" s="18"/>
      <c r="HH504" s="18"/>
      <c r="HI504" s="18"/>
      <c r="HJ504" s="18"/>
      <c r="HK504" s="18"/>
      <c r="HL504" s="18"/>
      <c r="HM504" s="18"/>
      <c r="HN504" s="18"/>
      <c r="HO504" s="18"/>
      <c r="HP504" s="18"/>
      <c r="HQ504" s="18"/>
      <c r="HR504" s="18"/>
      <c r="HS504" s="18"/>
      <c r="HT504" s="18"/>
      <c r="HU504" s="18"/>
      <c r="HV504" s="18"/>
      <c r="HW504" s="18"/>
      <c r="HX504" s="18"/>
      <c r="HY504" s="18"/>
      <c r="HZ504" s="18"/>
      <c r="IA504" s="18"/>
      <c r="IB504" s="18"/>
      <c r="IC504" s="18"/>
      <c r="ID504" s="18"/>
      <c r="IE504" s="18"/>
      <c r="IF504" s="18"/>
      <c r="IG504" s="18"/>
      <c r="IH504" s="18"/>
      <c r="II504" s="18"/>
      <c r="IJ504" s="18"/>
      <c r="IK504" s="18"/>
      <c r="IL504" s="18"/>
      <c r="IM504" s="18"/>
      <c r="IN504" s="18"/>
      <c r="IO504" s="18"/>
      <c r="IP504" s="18"/>
      <c r="IQ504" s="18"/>
      <c r="IR504" s="18"/>
      <c r="IS504" s="18"/>
      <c r="IT504" s="18"/>
      <c r="IU504" s="18"/>
      <c r="IV504" s="18"/>
      <c r="IW504" s="18"/>
      <c r="IX504" s="18"/>
      <c r="IY504" s="18"/>
      <c r="IZ504" s="18"/>
      <c r="JA504" s="18"/>
      <c r="JB504" s="18"/>
      <c r="JC504" s="18"/>
      <c r="JD504" s="18"/>
      <c r="JE504" s="18"/>
      <c r="JF504" s="18"/>
    </row>
    <row r="505" spans="36:266" x14ac:dyDescent="0.3">
      <c r="AJ505" s="24"/>
      <c r="AK505" s="24"/>
      <c r="AL505" s="20"/>
      <c r="AM505" s="23"/>
      <c r="AN505" s="18"/>
      <c r="AO505" s="24"/>
      <c r="AW505" s="71"/>
      <c r="AX505" s="71"/>
      <c r="AY505" s="71"/>
      <c r="BB505" s="25"/>
      <c r="BC505" s="21"/>
      <c r="BG505" s="18"/>
      <c r="BN505" s="22"/>
      <c r="BO505" s="22"/>
      <c r="BP505" s="22"/>
      <c r="BQ505" s="22"/>
      <c r="BR505" s="15"/>
      <c r="CF505" s="15"/>
      <c r="CL505" s="22"/>
      <c r="CM505" s="15"/>
      <c r="CR505" s="22"/>
      <c r="CT505" s="15"/>
      <c r="CW505" s="22"/>
      <c r="DA505" s="15"/>
      <c r="DH505" s="15"/>
      <c r="DJ505" s="22"/>
      <c r="DO505" s="15"/>
      <c r="DV505" s="15"/>
      <c r="EC505" s="15"/>
      <c r="EJ505" s="15"/>
      <c r="EQ505" s="15"/>
      <c r="EX505" s="15"/>
      <c r="FE505" s="15"/>
      <c r="FL505" s="15"/>
      <c r="FS505" s="15"/>
      <c r="FZ505" s="15"/>
      <c r="GG505" s="15"/>
      <c r="GN505" s="15"/>
      <c r="GP505" s="22"/>
      <c r="GQ505" s="22"/>
      <c r="GR505" s="22"/>
      <c r="GS505" s="22"/>
      <c r="GT505" s="22"/>
      <c r="GU505" s="15"/>
      <c r="GV505" s="22"/>
      <c r="GW505" s="22"/>
      <c r="GX505" s="22"/>
      <c r="GY505" s="18"/>
      <c r="GZ505" s="18"/>
      <c r="HA505" s="18"/>
      <c r="HB505" s="18"/>
      <c r="HC505" s="18"/>
      <c r="HD505" s="18"/>
      <c r="HE505" s="18"/>
      <c r="HF505" s="18"/>
      <c r="HG505" s="18"/>
      <c r="HH505" s="18"/>
      <c r="HI505" s="18"/>
      <c r="HJ505" s="18"/>
      <c r="HK505" s="18"/>
      <c r="HL505" s="18"/>
      <c r="HM505" s="18"/>
      <c r="HN505" s="18"/>
      <c r="HO505" s="18"/>
      <c r="HP505" s="18"/>
      <c r="HQ505" s="18"/>
      <c r="HR505" s="18"/>
      <c r="HS505" s="18"/>
      <c r="HT505" s="18"/>
      <c r="HU505" s="18"/>
      <c r="HV505" s="18"/>
      <c r="HW505" s="18"/>
      <c r="HX505" s="18"/>
      <c r="HY505" s="18"/>
      <c r="HZ505" s="18"/>
      <c r="IA505" s="18"/>
      <c r="IB505" s="18"/>
      <c r="IC505" s="18"/>
      <c r="ID505" s="18"/>
      <c r="IE505" s="18"/>
      <c r="IF505" s="18"/>
      <c r="IG505" s="18"/>
      <c r="IH505" s="18"/>
      <c r="II505" s="18"/>
      <c r="IJ505" s="18"/>
      <c r="IK505" s="18"/>
      <c r="IL505" s="18"/>
      <c r="IM505" s="18"/>
      <c r="IN505" s="18"/>
      <c r="IO505" s="18"/>
      <c r="IP505" s="18"/>
      <c r="IQ505" s="18"/>
      <c r="IR505" s="18"/>
      <c r="IS505" s="18"/>
      <c r="IT505" s="18"/>
      <c r="IU505" s="18"/>
      <c r="IV505" s="18"/>
      <c r="IW505" s="18"/>
      <c r="IX505" s="18"/>
      <c r="IY505" s="18"/>
      <c r="IZ505" s="18"/>
      <c r="JA505" s="18"/>
      <c r="JB505" s="18"/>
      <c r="JC505" s="18"/>
      <c r="JD505" s="18"/>
      <c r="JE505" s="18"/>
      <c r="JF505" s="18"/>
    </row>
    <row r="506" spans="36:266" x14ac:dyDescent="0.3">
      <c r="AJ506" s="24"/>
      <c r="AK506" s="24"/>
      <c r="AL506" s="20"/>
      <c r="AM506" s="23"/>
      <c r="AN506" s="18"/>
      <c r="AO506" s="24"/>
      <c r="AW506" s="71"/>
      <c r="AX506" s="71"/>
      <c r="AY506" s="71"/>
      <c r="BB506" s="25"/>
      <c r="BC506" s="21"/>
      <c r="BG506" s="18"/>
      <c r="BN506" s="22"/>
      <c r="BO506" s="22"/>
      <c r="BP506" s="22"/>
      <c r="BQ506" s="22"/>
      <c r="BR506" s="15"/>
      <c r="CF506" s="15"/>
      <c r="CL506" s="22"/>
      <c r="CM506" s="15"/>
      <c r="CR506" s="22"/>
      <c r="CT506" s="15"/>
      <c r="CW506" s="22"/>
      <c r="DA506" s="15"/>
      <c r="DH506" s="15"/>
      <c r="DJ506" s="22"/>
      <c r="DO506" s="15"/>
      <c r="DV506" s="15"/>
      <c r="EC506" s="15"/>
      <c r="EJ506" s="15"/>
      <c r="EQ506" s="15"/>
      <c r="EX506" s="15"/>
      <c r="FE506" s="15"/>
      <c r="FL506" s="15"/>
      <c r="FS506" s="15"/>
      <c r="FZ506" s="15"/>
      <c r="GG506" s="15"/>
      <c r="GN506" s="15"/>
      <c r="GP506" s="22"/>
      <c r="GQ506" s="22"/>
      <c r="GR506" s="22"/>
      <c r="GS506" s="22"/>
      <c r="GT506" s="22"/>
      <c r="GU506" s="15"/>
      <c r="GV506" s="22"/>
      <c r="GW506" s="22"/>
      <c r="GX506" s="22"/>
      <c r="GY506" s="18"/>
      <c r="GZ506" s="18"/>
      <c r="HA506" s="18"/>
      <c r="HB506" s="18"/>
      <c r="HC506" s="18"/>
      <c r="HD506" s="18"/>
      <c r="HE506" s="18"/>
      <c r="HF506" s="18"/>
      <c r="HG506" s="18"/>
      <c r="HH506" s="18"/>
      <c r="HI506" s="18"/>
      <c r="HJ506" s="18"/>
      <c r="HK506" s="18"/>
      <c r="HL506" s="18"/>
      <c r="HM506" s="18"/>
      <c r="HN506" s="18"/>
      <c r="HO506" s="18"/>
      <c r="HP506" s="18"/>
      <c r="HQ506" s="18"/>
      <c r="HR506" s="18"/>
      <c r="HS506" s="18"/>
      <c r="HT506" s="18"/>
      <c r="HU506" s="18"/>
      <c r="HV506" s="18"/>
      <c r="HW506" s="18"/>
      <c r="HX506" s="18"/>
      <c r="HY506" s="18"/>
      <c r="HZ506" s="18"/>
      <c r="IA506" s="18"/>
      <c r="IB506" s="18"/>
      <c r="IC506" s="18"/>
      <c r="ID506" s="18"/>
      <c r="IE506" s="18"/>
      <c r="IF506" s="18"/>
      <c r="IG506" s="18"/>
      <c r="IH506" s="18"/>
      <c r="II506" s="18"/>
      <c r="IJ506" s="18"/>
      <c r="IK506" s="18"/>
      <c r="IL506" s="18"/>
      <c r="IM506" s="18"/>
      <c r="IN506" s="18"/>
      <c r="IO506" s="18"/>
      <c r="IP506" s="18"/>
      <c r="IQ506" s="18"/>
      <c r="IR506" s="18"/>
      <c r="IS506" s="18"/>
      <c r="IT506" s="18"/>
      <c r="IU506" s="18"/>
      <c r="IV506" s="18"/>
      <c r="IW506" s="18"/>
      <c r="IX506" s="18"/>
      <c r="IY506" s="18"/>
      <c r="IZ506" s="18"/>
      <c r="JA506" s="18"/>
      <c r="JB506" s="18"/>
      <c r="JC506" s="18"/>
      <c r="JD506" s="18"/>
      <c r="JE506" s="18"/>
      <c r="JF506" s="18"/>
    </row>
    <row r="507" spans="36:266" x14ac:dyDescent="0.3">
      <c r="AJ507" s="24"/>
      <c r="AK507" s="24"/>
      <c r="AL507" s="20"/>
      <c r="AM507" s="23"/>
      <c r="AN507" s="18"/>
      <c r="AO507" s="24"/>
      <c r="AW507" s="71"/>
      <c r="AX507" s="71"/>
      <c r="AY507" s="71"/>
      <c r="BB507" s="25"/>
      <c r="BC507" s="21"/>
      <c r="BG507" s="18"/>
      <c r="BN507" s="22"/>
      <c r="BO507" s="22"/>
      <c r="BP507" s="22"/>
      <c r="BQ507" s="22"/>
      <c r="BR507" s="15"/>
      <c r="CF507" s="15"/>
      <c r="CL507" s="22"/>
      <c r="CM507" s="15"/>
      <c r="CR507" s="22"/>
      <c r="CT507" s="15"/>
      <c r="CW507" s="22"/>
      <c r="DA507" s="15"/>
      <c r="DH507" s="15"/>
      <c r="DJ507" s="22"/>
      <c r="DO507" s="15"/>
      <c r="DV507" s="15"/>
      <c r="EC507" s="15"/>
      <c r="EJ507" s="15"/>
      <c r="EQ507" s="15"/>
      <c r="EX507" s="15"/>
      <c r="FE507" s="15"/>
      <c r="FL507" s="15"/>
      <c r="FS507" s="15"/>
      <c r="FZ507" s="15"/>
      <c r="GG507" s="15"/>
      <c r="GN507" s="15"/>
      <c r="GP507" s="22"/>
      <c r="GQ507" s="22"/>
      <c r="GR507" s="22"/>
      <c r="GS507" s="22"/>
      <c r="GT507" s="22"/>
      <c r="GU507" s="15"/>
      <c r="GV507" s="22"/>
      <c r="GW507" s="22"/>
      <c r="GX507" s="22"/>
      <c r="GY507" s="18"/>
      <c r="GZ507" s="18"/>
      <c r="HA507" s="18"/>
      <c r="HB507" s="18"/>
      <c r="HC507" s="18"/>
      <c r="HD507" s="18"/>
      <c r="HE507" s="18"/>
      <c r="HF507" s="18"/>
      <c r="HG507" s="18"/>
      <c r="HH507" s="18"/>
      <c r="HI507" s="18"/>
      <c r="HJ507" s="18"/>
      <c r="HK507" s="18"/>
      <c r="HL507" s="18"/>
      <c r="HM507" s="18"/>
      <c r="HN507" s="18"/>
      <c r="HO507" s="18"/>
      <c r="HP507" s="18"/>
      <c r="HQ507" s="18"/>
      <c r="HR507" s="18"/>
      <c r="HS507" s="18"/>
      <c r="HT507" s="18"/>
      <c r="HU507" s="18"/>
      <c r="HV507" s="18"/>
      <c r="HW507" s="18"/>
      <c r="HX507" s="18"/>
      <c r="HY507" s="18"/>
      <c r="HZ507" s="18"/>
      <c r="IA507" s="18"/>
      <c r="IB507" s="18"/>
      <c r="IC507" s="18"/>
      <c r="ID507" s="18"/>
      <c r="IE507" s="18"/>
      <c r="IF507" s="18"/>
      <c r="IG507" s="18"/>
      <c r="IH507" s="18"/>
      <c r="II507" s="18"/>
      <c r="IJ507" s="18"/>
      <c r="IK507" s="18"/>
      <c r="IL507" s="18"/>
      <c r="IM507" s="18"/>
      <c r="IN507" s="18"/>
      <c r="IO507" s="18"/>
      <c r="IP507" s="18"/>
      <c r="IQ507" s="18"/>
      <c r="IR507" s="18"/>
      <c r="IS507" s="18"/>
      <c r="IT507" s="18"/>
      <c r="IU507" s="18"/>
      <c r="IV507" s="18"/>
      <c r="IW507" s="18"/>
      <c r="IX507" s="18"/>
      <c r="IY507" s="18"/>
      <c r="IZ507" s="18"/>
      <c r="JA507" s="18"/>
      <c r="JB507" s="18"/>
      <c r="JC507" s="18"/>
      <c r="JD507" s="18"/>
      <c r="JE507" s="18"/>
      <c r="JF507" s="18"/>
    </row>
    <row r="508" spans="36:266" x14ac:dyDescent="0.3">
      <c r="AJ508" s="24"/>
      <c r="AK508" s="24"/>
      <c r="AL508" s="20"/>
      <c r="AM508" s="23"/>
      <c r="AN508" s="18"/>
      <c r="AO508" s="24"/>
      <c r="AW508" s="71"/>
      <c r="AX508" s="71"/>
      <c r="AY508" s="71"/>
      <c r="BB508" s="25"/>
      <c r="BC508" s="21"/>
      <c r="BG508" s="18"/>
      <c r="BN508" s="22"/>
      <c r="BO508" s="22"/>
      <c r="BP508" s="22"/>
      <c r="BQ508" s="22"/>
      <c r="BR508" s="15"/>
      <c r="CF508" s="15"/>
      <c r="CL508" s="22"/>
      <c r="CM508" s="15"/>
      <c r="CR508" s="22"/>
      <c r="CT508" s="15"/>
      <c r="CW508" s="22"/>
      <c r="DA508" s="15"/>
      <c r="DH508" s="15"/>
      <c r="DJ508" s="22"/>
      <c r="DO508" s="15"/>
      <c r="DV508" s="15"/>
      <c r="EC508" s="15"/>
      <c r="EJ508" s="15"/>
      <c r="EQ508" s="15"/>
      <c r="EX508" s="15"/>
      <c r="FE508" s="15"/>
      <c r="FL508" s="15"/>
      <c r="FS508" s="15"/>
      <c r="FZ508" s="15"/>
      <c r="GG508" s="15"/>
      <c r="GN508" s="15"/>
      <c r="GP508" s="22"/>
      <c r="GQ508" s="22"/>
      <c r="GR508" s="22"/>
      <c r="GS508" s="22"/>
      <c r="GT508" s="22"/>
      <c r="GU508" s="15"/>
      <c r="GV508" s="22"/>
      <c r="GW508" s="22"/>
      <c r="GX508" s="22"/>
      <c r="GY508" s="18"/>
      <c r="GZ508" s="18"/>
      <c r="HA508" s="18"/>
      <c r="HB508" s="18"/>
      <c r="HC508" s="18"/>
      <c r="HD508" s="18"/>
      <c r="HE508" s="18"/>
      <c r="HF508" s="18"/>
      <c r="HG508" s="18"/>
      <c r="HH508" s="18"/>
      <c r="HI508" s="18"/>
      <c r="HJ508" s="18"/>
      <c r="HK508" s="18"/>
      <c r="HL508" s="18"/>
      <c r="HM508" s="18"/>
      <c r="HN508" s="18"/>
      <c r="HO508" s="18"/>
      <c r="HP508" s="18"/>
      <c r="HQ508" s="18"/>
      <c r="HR508" s="18"/>
      <c r="HS508" s="18"/>
      <c r="HT508" s="18"/>
      <c r="HU508" s="18"/>
      <c r="HV508" s="18"/>
      <c r="HW508" s="18"/>
      <c r="HX508" s="18"/>
      <c r="HY508" s="18"/>
      <c r="HZ508" s="18"/>
      <c r="IA508" s="18"/>
      <c r="IB508" s="18"/>
      <c r="IC508" s="18"/>
      <c r="ID508" s="18"/>
      <c r="IE508" s="18"/>
      <c r="IF508" s="18"/>
      <c r="IG508" s="18"/>
      <c r="IH508" s="18"/>
      <c r="II508" s="18"/>
      <c r="IJ508" s="18"/>
      <c r="IK508" s="18"/>
      <c r="IL508" s="18"/>
      <c r="IM508" s="18"/>
      <c r="IN508" s="18"/>
      <c r="IO508" s="18"/>
      <c r="IP508" s="18"/>
      <c r="IQ508" s="18"/>
      <c r="IR508" s="18"/>
      <c r="IS508" s="18"/>
      <c r="IT508" s="18"/>
      <c r="IU508" s="18"/>
      <c r="IV508" s="18"/>
      <c r="IW508" s="18"/>
      <c r="IX508" s="18"/>
      <c r="IY508" s="18"/>
      <c r="IZ508" s="18"/>
      <c r="JA508" s="18"/>
      <c r="JB508" s="18"/>
      <c r="JC508" s="18"/>
      <c r="JD508" s="18"/>
      <c r="JE508" s="18"/>
      <c r="JF508" s="18"/>
    </row>
    <row r="509" spans="36:266" x14ac:dyDescent="0.3">
      <c r="AJ509" s="24"/>
      <c r="AK509" s="24"/>
      <c r="AL509" s="20"/>
      <c r="AM509" s="23"/>
      <c r="AN509" s="18"/>
      <c r="AO509" s="24"/>
      <c r="AW509" s="71"/>
      <c r="AX509" s="71"/>
      <c r="AY509" s="71"/>
      <c r="BB509" s="25"/>
      <c r="BC509" s="21"/>
      <c r="BG509" s="18"/>
      <c r="BN509" s="22"/>
      <c r="BO509" s="22"/>
      <c r="BP509" s="22"/>
      <c r="BQ509" s="22"/>
      <c r="BR509" s="15"/>
      <c r="CF509" s="15"/>
      <c r="CL509" s="22"/>
      <c r="CM509" s="15"/>
      <c r="CR509" s="22"/>
      <c r="CT509" s="15"/>
      <c r="CW509" s="22"/>
      <c r="DA509" s="15"/>
      <c r="DH509" s="15"/>
      <c r="DJ509" s="22"/>
      <c r="DO509" s="15"/>
      <c r="DV509" s="15"/>
      <c r="EC509" s="15"/>
      <c r="EJ509" s="15"/>
      <c r="EQ509" s="15"/>
      <c r="EX509" s="15"/>
      <c r="FE509" s="15"/>
      <c r="FL509" s="15"/>
      <c r="FS509" s="15"/>
      <c r="FZ509" s="15"/>
      <c r="GG509" s="15"/>
      <c r="GN509" s="15"/>
      <c r="GP509" s="22"/>
      <c r="GQ509" s="22"/>
      <c r="GR509" s="22"/>
      <c r="GS509" s="22"/>
      <c r="GT509" s="22"/>
      <c r="GU509" s="15"/>
      <c r="GV509" s="22"/>
      <c r="GW509" s="22"/>
      <c r="GX509" s="22"/>
      <c r="GY509" s="18"/>
      <c r="GZ509" s="18"/>
      <c r="HA509" s="18"/>
      <c r="HB509" s="18"/>
      <c r="HC509" s="18"/>
      <c r="HD509" s="18"/>
      <c r="HE509" s="18"/>
      <c r="HF509" s="18"/>
      <c r="HG509" s="18"/>
      <c r="HH509" s="18"/>
      <c r="HI509" s="18"/>
      <c r="HJ509" s="18"/>
      <c r="HK509" s="18"/>
      <c r="HL509" s="18"/>
      <c r="HM509" s="18"/>
      <c r="HN509" s="18"/>
      <c r="HO509" s="18"/>
      <c r="HP509" s="18"/>
      <c r="HQ509" s="18"/>
      <c r="HR509" s="18"/>
      <c r="HS509" s="18"/>
      <c r="HT509" s="18"/>
      <c r="HU509" s="18"/>
      <c r="HV509" s="18"/>
      <c r="HW509" s="18"/>
      <c r="HX509" s="18"/>
      <c r="HY509" s="18"/>
      <c r="HZ509" s="18"/>
      <c r="IA509" s="18"/>
      <c r="IB509" s="18"/>
      <c r="IC509" s="18"/>
      <c r="ID509" s="18"/>
      <c r="IE509" s="18"/>
      <c r="IF509" s="18"/>
      <c r="IG509" s="18"/>
      <c r="IH509" s="18"/>
      <c r="II509" s="18"/>
      <c r="IJ509" s="18"/>
      <c r="IK509" s="18"/>
      <c r="IL509" s="18"/>
      <c r="IM509" s="18"/>
      <c r="IN509" s="18"/>
      <c r="IO509" s="18"/>
      <c r="IP509" s="18"/>
      <c r="IQ509" s="18"/>
      <c r="IR509" s="18"/>
      <c r="IS509" s="18"/>
      <c r="IT509" s="18"/>
      <c r="IU509" s="18"/>
      <c r="IV509" s="18"/>
      <c r="IW509" s="18"/>
      <c r="IX509" s="18"/>
      <c r="IY509" s="18"/>
      <c r="IZ509" s="18"/>
      <c r="JA509" s="18"/>
      <c r="JB509" s="18"/>
      <c r="JC509" s="18"/>
      <c r="JD509" s="18"/>
      <c r="JE509" s="18"/>
      <c r="JF509" s="18"/>
    </row>
    <row r="510" spans="36:266" x14ac:dyDescent="0.3">
      <c r="AJ510" s="24"/>
      <c r="AK510" s="24"/>
      <c r="AL510" s="20"/>
      <c r="AM510" s="23"/>
      <c r="AN510" s="18"/>
      <c r="AO510" s="24"/>
      <c r="AW510" s="71"/>
      <c r="AX510" s="71"/>
      <c r="AY510" s="71"/>
      <c r="BB510" s="25"/>
      <c r="BC510" s="21"/>
      <c r="BG510" s="18"/>
      <c r="BN510" s="22"/>
      <c r="BO510" s="22"/>
      <c r="BP510" s="22"/>
      <c r="BQ510" s="22"/>
      <c r="BR510" s="15"/>
      <c r="CF510" s="15"/>
      <c r="CL510" s="22"/>
      <c r="CM510" s="15"/>
      <c r="CR510" s="22"/>
      <c r="CT510" s="15"/>
      <c r="CW510" s="22"/>
      <c r="DA510" s="15"/>
      <c r="DH510" s="15"/>
      <c r="DJ510" s="22"/>
      <c r="DO510" s="15"/>
      <c r="DV510" s="15"/>
      <c r="EC510" s="15"/>
      <c r="EJ510" s="15"/>
      <c r="EQ510" s="15"/>
      <c r="EX510" s="15"/>
      <c r="FE510" s="15"/>
      <c r="FL510" s="15"/>
      <c r="FS510" s="15"/>
      <c r="FZ510" s="15"/>
      <c r="GG510" s="15"/>
      <c r="GN510" s="15"/>
      <c r="GP510" s="22"/>
      <c r="GQ510" s="22"/>
      <c r="GR510" s="22"/>
      <c r="GS510" s="22"/>
      <c r="GT510" s="22"/>
      <c r="GU510" s="15"/>
      <c r="GV510" s="22"/>
      <c r="GW510" s="22"/>
      <c r="GX510" s="22"/>
      <c r="GY510" s="18"/>
      <c r="GZ510" s="18"/>
      <c r="HA510" s="18"/>
      <c r="HB510" s="18"/>
      <c r="HC510" s="18"/>
      <c r="HD510" s="18"/>
      <c r="HE510" s="18"/>
      <c r="HF510" s="18"/>
      <c r="HG510" s="18"/>
      <c r="HH510" s="18"/>
      <c r="HI510" s="18"/>
      <c r="HJ510" s="18"/>
      <c r="HK510" s="18"/>
      <c r="HL510" s="18"/>
      <c r="HM510" s="18"/>
      <c r="HN510" s="18"/>
      <c r="HO510" s="18"/>
      <c r="HP510" s="18"/>
      <c r="HQ510" s="18"/>
      <c r="HR510" s="18"/>
      <c r="HS510" s="18"/>
      <c r="HT510" s="18"/>
      <c r="HU510" s="18"/>
      <c r="HV510" s="18"/>
      <c r="HW510" s="18"/>
      <c r="HX510" s="18"/>
      <c r="HY510" s="18"/>
      <c r="HZ510" s="18"/>
      <c r="IA510" s="18"/>
      <c r="IB510" s="18"/>
      <c r="IC510" s="18"/>
      <c r="ID510" s="18"/>
      <c r="IE510" s="18"/>
      <c r="IF510" s="18"/>
      <c r="IG510" s="18"/>
      <c r="IH510" s="18"/>
      <c r="II510" s="18"/>
      <c r="IJ510" s="18"/>
      <c r="IK510" s="18"/>
      <c r="IL510" s="18"/>
      <c r="IM510" s="18"/>
      <c r="IN510" s="18"/>
      <c r="IO510" s="18"/>
      <c r="IP510" s="18"/>
      <c r="IQ510" s="18"/>
      <c r="IR510" s="18"/>
      <c r="IS510" s="18"/>
      <c r="IT510" s="18"/>
      <c r="IU510" s="18"/>
      <c r="IV510" s="18"/>
      <c r="IW510" s="18"/>
      <c r="IX510" s="18"/>
      <c r="IY510" s="18"/>
      <c r="IZ510" s="18"/>
      <c r="JA510" s="18"/>
      <c r="JB510" s="18"/>
      <c r="JC510" s="18"/>
      <c r="JD510" s="18"/>
      <c r="JE510" s="18"/>
      <c r="JF510" s="18"/>
    </row>
    <row r="511" spans="36:266" x14ac:dyDescent="0.3">
      <c r="AJ511" s="24"/>
      <c r="AK511" s="24"/>
      <c r="AL511" s="20"/>
      <c r="AM511" s="23"/>
      <c r="AN511" s="18"/>
      <c r="AO511" s="24"/>
      <c r="AW511" s="71"/>
      <c r="AX511" s="71"/>
      <c r="AY511" s="71"/>
      <c r="BB511" s="25"/>
      <c r="BC511" s="21"/>
      <c r="BG511" s="18"/>
      <c r="BN511" s="22"/>
      <c r="BO511" s="22"/>
      <c r="BP511" s="22"/>
      <c r="BQ511" s="22"/>
      <c r="BR511" s="15"/>
      <c r="CF511" s="15"/>
      <c r="CL511" s="22"/>
      <c r="CM511" s="15"/>
      <c r="CR511" s="22"/>
      <c r="CT511" s="15"/>
      <c r="CW511" s="22"/>
      <c r="DA511" s="15"/>
      <c r="DH511" s="15"/>
      <c r="DJ511" s="22"/>
      <c r="DO511" s="15"/>
      <c r="DV511" s="15"/>
      <c r="EC511" s="15"/>
      <c r="EJ511" s="15"/>
      <c r="EQ511" s="15"/>
      <c r="EX511" s="15"/>
      <c r="FE511" s="15"/>
      <c r="FL511" s="15"/>
      <c r="FS511" s="15"/>
      <c r="FZ511" s="15"/>
      <c r="GG511" s="15"/>
      <c r="GN511" s="15"/>
      <c r="GP511" s="22"/>
      <c r="GQ511" s="22"/>
      <c r="GR511" s="22"/>
      <c r="GS511" s="22"/>
      <c r="GT511" s="22"/>
      <c r="GU511" s="15"/>
      <c r="GV511" s="22"/>
      <c r="GW511" s="22"/>
      <c r="GX511" s="22"/>
      <c r="GY511" s="18"/>
      <c r="GZ511" s="18"/>
      <c r="HA511" s="18"/>
      <c r="HB511" s="18"/>
      <c r="HC511" s="18"/>
      <c r="HD511" s="18"/>
      <c r="HE511" s="18"/>
      <c r="HF511" s="18"/>
      <c r="HG511" s="18"/>
      <c r="HH511" s="18"/>
      <c r="HI511" s="18"/>
      <c r="HJ511" s="18"/>
      <c r="HK511" s="18"/>
      <c r="HL511" s="18"/>
      <c r="HM511" s="18"/>
      <c r="HN511" s="18"/>
      <c r="HO511" s="18"/>
      <c r="HP511" s="18"/>
      <c r="HQ511" s="18"/>
      <c r="HR511" s="18"/>
      <c r="HS511" s="18"/>
      <c r="HT511" s="18"/>
      <c r="HU511" s="18"/>
      <c r="HV511" s="18"/>
      <c r="HW511" s="18"/>
      <c r="HX511" s="18"/>
      <c r="HY511" s="18"/>
      <c r="HZ511" s="18"/>
      <c r="IA511" s="18"/>
      <c r="IB511" s="18"/>
      <c r="IC511" s="18"/>
      <c r="ID511" s="18"/>
      <c r="IE511" s="18"/>
      <c r="IF511" s="18"/>
      <c r="IG511" s="18"/>
      <c r="IH511" s="18"/>
      <c r="II511" s="18"/>
      <c r="IJ511" s="18"/>
      <c r="IK511" s="18"/>
      <c r="IL511" s="18"/>
      <c r="IM511" s="18"/>
      <c r="IN511" s="18"/>
      <c r="IO511" s="18"/>
      <c r="IP511" s="18"/>
      <c r="IQ511" s="18"/>
      <c r="IR511" s="18"/>
      <c r="IS511" s="18"/>
      <c r="IT511" s="18"/>
      <c r="IU511" s="18"/>
      <c r="IV511" s="18"/>
      <c r="IW511" s="18"/>
      <c r="IX511" s="18"/>
      <c r="IY511" s="18"/>
      <c r="IZ511" s="18"/>
      <c r="JA511" s="18"/>
      <c r="JB511" s="18"/>
      <c r="JC511" s="18"/>
      <c r="JD511" s="18"/>
      <c r="JE511" s="18"/>
      <c r="JF511" s="18"/>
    </row>
    <row r="512" spans="36:266" x14ac:dyDescent="0.3">
      <c r="AJ512" s="24"/>
      <c r="AK512" s="24"/>
      <c r="AL512" s="20"/>
      <c r="AM512" s="23"/>
      <c r="AN512" s="18"/>
      <c r="AO512" s="24"/>
      <c r="AW512" s="71"/>
      <c r="AX512" s="71"/>
      <c r="AY512" s="71"/>
      <c r="BB512" s="25"/>
      <c r="BC512" s="21"/>
      <c r="BG512" s="18"/>
      <c r="BN512" s="22"/>
      <c r="BO512" s="22"/>
      <c r="BP512" s="22"/>
      <c r="BQ512" s="22"/>
      <c r="BR512" s="15"/>
      <c r="CF512" s="15"/>
      <c r="CL512" s="22"/>
      <c r="CM512" s="15"/>
      <c r="CR512" s="22"/>
      <c r="CT512" s="15"/>
      <c r="CW512" s="22"/>
      <c r="DA512" s="15"/>
      <c r="DH512" s="15"/>
      <c r="DJ512" s="22"/>
      <c r="DO512" s="15"/>
      <c r="DV512" s="15"/>
      <c r="EC512" s="15"/>
      <c r="EJ512" s="15"/>
      <c r="EQ512" s="15"/>
      <c r="EX512" s="15"/>
      <c r="FE512" s="15"/>
      <c r="FL512" s="15"/>
      <c r="FS512" s="15"/>
      <c r="FZ512" s="15"/>
      <c r="GG512" s="15"/>
      <c r="GN512" s="15"/>
      <c r="GP512" s="22"/>
      <c r="GQ512" s="22"/>
      <c r="GR512" s="22"/>
      <c r="GS512" s="22"/>
      <c r="GT512" s="22"/>
      <c r="GU512" s="15"/>
      <c r="GV512" s="22"/>
      <c r="GW512" s="22"/>
      <c r="GX512" s="22"/>
      <c r="GY512" s="18"/>
      <c r="GZ512" s="18"/>
      <c r="HA512" s="18"/>
      <c r="HB512" s="18"/>
      <c r="HC512" s="18"/>
      <c r="HD512" s="18"/>
      <c r="HE512" s="18"/>
      <c r="HF512" s="18"/>
      <c r="HG512" s="18"/>
      <c r="HH512" s="18"/>
      <c r="HI512" s="18"/>
      <c r="HJ512" s="18"/>
      <c r="HK512" s="18"/>
      <c r="HL512" s="18"/>
      <c r="HM512" s="18"/>
      <c r="HN512" s="18"/>
      <c r="HO512" s="18"/>
      <c r="HP512" s="18"/>
      <c r="HQ512" s="18"/>
      <c r="HR512" s="18"/>
      <c r="HS512" s="18"/>
      <c r="HT512" s="18"/>
      <c r="HU512" s="18"/>
      <c r="HV512" s="18"/>
      <c r="HW512" s="18"/>
      <c r="HX512" s="18"/>
      <c r="HY512" s="18"/>
      <c r="HZ512" s="18"/>
      <c r="IA512" s="18"/>
      <c r="IB512" s="18"/>
      <c r="IC512" s="18"/>
      <c r="ID512" s="18"/>
      <c r="IE512" s="18"/>
      <c r="IF512" s="18"/>
      <c r="IG512" s="18"/>
      <c r="IH512" s="18"/>
      <c r="II512" s="18"/>
      <c r="IJ512" s="18"/>
      <c r="IK512" s="18"/>
      <c r="IL512" s="18"/>
      <c r="IM512" s="18"/>
      <c r="IN512" s="18"/>
      <c r="IO512" s="18"/>
      <c r="IP512" s="18"/>
      <c r="IQ512" s="18"/>
      <c r="IR512" s="18"/>
      <c r="IS512" s="18"/>
      <c r="IT512" s="18"/>
      <c r="IU512" s="18"/>
      <c r="IV512" s="18"/>
      <c r="IW512" s="18"/>
      <c r="IX512" s="18"/>
      <c r="IY512" s="18"/>
      <c r="IZ512" s="18"/>
      <c r="JA512" s="18"/>
      <c r="JB512" s="18"/>
      <c r="JC512" s="18"/>
      <c r="JD512" s="18"/>
      <c r="JE512" s="18"/>
      <c r="JF512" s="18"/>
    </row>
    <row r="513" spans="36:266" x14ac:dyDescent="0.3">
      <c r="AJ513" s="24"/>
      <c r="AK513" s="24"/>
      <c r="AL513" s="20"/>
      <c r="AM513" s="23"/>
      <c r="AN513" s="18"/>
      <c r="AO513" s="24"/>
      <c r="AW513" s="71"/>
      <c r="AX513" s="71"/>
      <c r="AY513" s="71"/>
      <c r="BB513" s="25"/>
      <c r="BC513" s="21"/>
      <c r="BG513" s="18"/>
      <c r="BN513" s="22"/>
      <c r="BO513" s="22"/>
      <c r="BP513" s="22"/>
      <c r="BQ513" s="22"/>
      <c r="BR513" s="15"/>
      <c r="CF513" s="15"/>
      <c r="CL513" s="22"/>
      <c r="CM513" s="15"/>
      <c r="CR513" s="22"/>
      <c r="CT513" s="15"/>
      <c r="CW513" s="22"/>
      <c r="DA513" s="15"/>
      <c r="DH513" s="15"/>
      <c r="DJ513" s="22"/>
      <c r="DO513" s="15"/>
      <c r="DV513" s="15"/>
      <c r="EC513" s="15"/>
      <c r="EJ513" s="15"/>
      <c r="EQ513" s="15"/>
      <c r="EX513" s="15"/>
      <c r="FE513" s="15"/>
      <c r="FL513" s="15"/>
      <c r="FS513" s="15"/>
      <c r="FZ513" s="15"/>
      <c r="GG513" s="15"/>
      <c r="GN513" s="15"/>
      <c r="GP513" s="22"/>
      <c r="GQ513" s="22"/>
      <c r="GR513" s="22"/>
      <c r="GS513" s="22"/>
      <c r="GT513" s="22"/>
      <c r="GU513" s="15"/>
      <c r="GV513" s="22"/>
      <c r="GW513" s="22"/>
      <c r="GX513" s="22"/>
      <c r="GY513" s="18"/>
      <c r="GZ513" s="18"/>
      <c r="HA513" s="18"/>
      <c r="HB513" s="18"/>
      <c r="HC513" s="18"/>
      <c r="HD513" s="18"/>
      <c r="HE513" s="18"/>
      <c r="HF513" s="18"/>
      <c r="HG513" s="18"/>
      <c r="HH513" s="18"/>
      <c r="HI513" s="18"/>
      <c r="HJ513" s="18"/>
      <c r="HK513" s="18"/>
      <c r="HL513" s="18"/>
      <c r="HM513" s="18"/>
      <c r="HN513" s="18"/>
      <c r="HO513" s="18"/>
      <c r="HP513" s="18"/>
      <c r="HQ513" s="18"/>
      <c r="HR513" s="18"/>
      <c r="HS513" s="18"/>
      <c r="HT513" s="18"/>
      <c r="HU513" s="18"/>
      <c r="HV513" s="18"/>
      <c r="HW513" s="18"/>
      <c r="HX513" s="18"/>
      <c r="HY513" s="18"/>
      <c r="HZ513" s="18"/>
      <c r="IA513" s="18"/>
      <c r="IB513" s="18"/>
      <c r="IC513" s="18"/>
      <c r="ID513" s="18"/>
      <c r="IE513" s="18"/>
      <c r="IF513" s="18"/>
      <c r="IG513" s="18"/>
      <c r="IH513" s="18"/>
      <c r="II513" s="18"/>
      <c r="IJ513" s="18"/>
      <c r="IK513" s="18"/>
      <c r="IL513" s="18"/>
      <c r="IM513" s="18"/>
      <c r="IN513" s="18"/>
      <c r="IO513" s="18"/>
      <c r="IP513" s="18"/>
      <c r="IQ513" s="18"/>
      <c r="IR513" s="18"/>
      <c r="IS513" s="18"/>
      <c r="IT513" s="18"/>
      <c r="IU513" s="18"/>
      <c r="IV513" s="18"/>
      <c r="IW513" s="18"/>
      <c r="IX513" s="18"/>
      <c r="IY513" s="18"/>
      <c r="IZ513" s="18"/>
      <c r="JA513" s="18"/>
      <c r="JB513" s="18"/>
      <c r="JC513" s="18"/>
      <c r="JD513" s="18"/>
      <c r="JE513" s="18"/>
      <c r="JF513" s="18"/>
    </row>
    <row r="514" spans="36:266" x14ac:dyDescent="0.3">
      <c r="AJ514" s="24"/>
      <c r="AK514" s="24"/>
      <c r="AL514" s="20"/>
      <c r="AM514" s="23"/>
      <c r="AN514" s="18"/>
      <c r="AO514" s="24"/>
      <c r="AW514" s="71"/>
      <c r="AX514" s="71"/>
      <c r="AY514" s="71"/>
      <c r="BB514" s="25"/>
      <c r="BC514" s="21"/>
      <c r="BG514" s="18"/>
      <c r="BN514" s="22"/>
      <c r="BO514" s="22"/>
      <c r="BP514" s="22"/>
      <c r="BQ514" s="22"/>
      <c r="BR514" s="15"/>
      <c r="CF514" s="15"/>
      <c r="CL514" s="22"/>
      <c r="CM514" s="15"/>
      <c r="CR514" s="22"/>
      <c r="CT514" s="15"/>
      <c r="CW514" s="22"/>
      <c r="DA514" s="15"/>
      <c r="DH514" s="15"/>
      <c r="DJ514" s="22"/>
      <c r="DO514" s="15"/>
      <c r="DV514" s="15"/>
      <c r="EC514" s="15"/>
      <c r="EJ514" s="15"/>
      <c r="EQ514" s="15"/>
      <c r="EX514" s="15"/>
      <c r="FE514" s="15"/>
      <c r="FL514" s="15"/>
      <c r="FS514" s="15"/>
      <c r="FZ514" s="15"/>
      <c r="GG514" s="15"/>
      <c r="GN514" s="15"/>
      <c r="GP514" s="22"/>
      <c r="GQ514" s="22"/>
      <c r="GR514" s="22"/>
      <c r="GS514" s="22"/>
      <c r="GT514" s="22"/>
      <c r="GU514" s="15"/>
      <c r="GV514" s="22"/>
      <c r="GW514" s="22"/>
      <c r="GX514" s="22"/>
      <c r="GY514" s="18"/>
      <c r="GZ514" s="18"/>
      <c r="HA514" s="18"/>
      <c r="HB514" s="18"/>
      <c r="HC514" s="18"/>
      <c r="HD514" s="18"/>
      <c r="HE514" s="18"/>
      <c r="HF514" s="18"/>
      <c r="HG514" s="18"/>
      <c r="HH514" s="18"/>
      <c r="HI514" s="18"/>
      <c r="HJ514" s="18"/>
      <c r="HK514" s="18"/>
      <c r="HL514" s="18"/>
      <c r="HM514" s="18"/>
      <c r="HN514" s="18"/>
      <c r="HO514" s="18"/>
      <c r="HP514" s="18"/>
      <c r="HQ514" s="18"/>
      <c r="HR514" s="18"/>
      <c r="HS514" s="18"/>
      <c r="HT514" s="18"/>
      <c r="HU514" s="18"/>
      <c r="HV514" s="18"/>
      <c r="HW514" s="18"/>
      <c r="HX514" s="18"/>
      <c r="HY514" s="18"/>
      <c r="HZ514" s="18"/>
      <c r="IA514" s="18"/>
      <c r="IB514" s="18"/>
      <c r="IC514" s="18"/>
      <c r="ID514" s="18"/>
      <c r="IE514" s="18"/>
      <c r="IF514" s="18"/>
      <c r="IG514" s="18"/>
      <c r="IH514" s="18"/>
      <c r="II514" s="18"/>
      <c r="IJ514" s="18"/>
      <c r="IK514" s="18"/>
      <c r="IL514" s="18"/>
      <c r="IM514" s="18"/>
      <c r="IN514" s="18"/>
      <c r="IO514" s="18"/>
      <c r="IP514" s="18"/>
      <c r="IQ514" s="18"/>
      <c r="IR514" s="18"/>
      <c r="IS514" s="18"/>
      <c r="IT514" s="18"/>
      <c r="IU514" s="18"/>
      <c r="IV514" s="18"/>
      <c r="IW514" s="18"/>
      <c r="IX514" s="18"/>
      <c r="IY514" s="18"/>
      <c r="IZ514" s="18"/>
      <c r="JA514" s="18"/>
      <c r="JB514" s="18"/>
      <c r="JC514" s="18"/>
      <c r="JD514" s="18"/>
      <c r="JE514" s="18"/>
      <c r="JF514" s="18"/>
    </row>
    <row r="515" spans="36:266" x14ac:dyDescent="0.3">
      <c r="AJ515" s="24"/>
      <c r="AK515" s="24"/>
      <c r="AL515" s="20"/>
      <c r="AM515" s="23"/>
      <c r="AN515" s="18"/>
      <c r="AO515" s="24"/>
      <c r="AW515" s="71"/>
      <c r="AX515" s="71"/>
      <c r="AY515" s="71"/>
      <c r="BB515" s="25"/>
      <c r="BC515" s="21"/>
      <c r="BG515" s="18"/>
      <c r="BN515" s="22"/>
      <c r="BO515" s="22"/>
      <c r="BP515" s="22"/>
      <c r="BQ515" s="22"/>
      <c r="BR515" s="15"/>
      <c r="CF515" s="15"/>
      <c r="CL515" s="22"/>
      <c r="CM515" s="15"/>
      <c r="CR515" s="22"/>
      <c r="CT515" s="15"/>
      <c r="CW515" s="22"/>
      <c r="DA515" s="15"/>
      <c r="DH515" s="15"/>
      <c r="DJ515" s="22"/>
      <c r="DO515" s="15"/>
      <c r="DV515" s="15"/>
      <c r="EC515" s="15"/>
      <c r="EJ515" s="15"/>
      <c r="EQ515" s="15"/>
      <c r="EX515" s="15"/>
      <c r="FE515" s="15"/>
      <c r="FL515" s="15"/>
      <c r="FS515" s="15"/>
      <c r="FZ515" s="15"/>
      <c r="GG515" s="15"/>
      <c r="GN515" s="15"/>
      <c r="GP515" s="22"/>
      <c r="GQ515" s="22"/>
      <c r="GR515" s="22"/>
      <c r="GS515" s="22"/>
      <c r="GT515" s="22"/>
      <c r="GU515" s="15"/>
      <c r="GV515" s="22"/>
      <c r="GW515" s="22"/>
      <c r="GX515" s="22"/>
      <c r="GY515" s="18"/>
      <c r="GZ515" s="18"/>
      <c r="HA515" s="18"/>
      <c r="HB515" s="18"/>
      <c r="HC515" s="18"/>
      <c r="HD515" s="18"/>
      <c r="HE515" s="18"/>
      <c r="HF515" s="18"/>
      <c r="HG515" s="18"/>
      <c r="HH515" s="18"/>
      <c r="HI515" s="18"/>
      <c r="HJ515" s="18"/>
      <c r="HK515" s="18"/>
      <c r="HL515" s="18"/>
      <c r="HM515" s="18"/>
      <c r="HN515" s="18"/>
      <c r="HO515" s="18"/>
      <c r="HP515" s="18"/>
      <c r="HQ515" s="18"/>
      <c r="HR515" s="18"/>
      <c r="HS515" s="18"/>
      <c r="HT515" s="18"/>
      <c r="HU515" s="18"/>
      <c r="HV515" s="18"/>
      <c r="HW515" s="18"/>
      <c r="HX515" s="18"/>
      <c r="HY515" s="18"/>
      <c r="HZ515" s="18"/>
      <c r="IA515" s="18"/>
      <c r="IB515" s="18"/>
      <c r="IC515" s="18"/>
      <c r="ID515" s="18"/>
      <c r="IE515" s="18"/>
      <c r="IF515" s="18"/>
      <c r="IG515" s="18"/>
      <c r="IH515" s="18"/>
      <c r="II515" s="18"/>
      <c r="IJ515" s="18"/>
      <c r="IK515" s="18"/>
      <c r="IL515" s="18"/>
      <c r="IM515" s="18"/>
      <c r="IN515" s="18"/>
      <c r="IO515" s="18"/>
      <c r="IP515" s="18"/>
      <c r="IQ515" s="18"/>
      <c r="IR515" s="18"/>
      <c r="IS515" s="18"/>
      <c r="IT515" s="18"/>
      <c r="IU515" s="18"/>
      <c r="IV515" s="18"/>
      <c r="IW515" s="18"/>
      <c r="IX515" s="18"/>
      <c r="IY515" s="18"/>
      <c r="IZ515" s="18"/>
      <c r="JA515" s="18"/>
      <c r="JB515" s="18"/>
      <c r="JC515" s="18"/>
      <c r="JD515" s="18"/>
      <c r="JE515" s="18"/>
      <c r="JF515" s="18"/>
    </row>
    <row r="516" spans="36:266" x14ac:dyDescent="0.3">
      <c r="AJ516" s="24"/>
      <c r="AK516" s="24"/>
      <c r="AL516" s="20"/>
      <c r="AM516" s="23"/>
      <c r="AN516" s="18"/>
      <c r="AO516" s="24"/>
      <c r="AW516" s="71"/>
      <c r="AX516" s="71"/>
      <c r="AY516" s="71"/>
      <c r="BB516" s="25"/>
      <c r="BC516" s="21"/>
      <c r="BG516" s="18"/>
      <c r="BN516" s="22"/>
      <c r="BO516" s="22"/>
      <c r="BP516" s="22"/>
      <c r="BQ516" s="22"/>
      <c r="BR516" s="15"/>
      <c r="CF516" s="15"/>
      <c r="CL516" s="22"/>
      <c r="CM516" s="15"/>
      <c r="CR516" s="22"/>
      <c r="CT516" s="15"/>
      <c r="CW516" s="22"/>
      <c r="DA516" s="15"/>
      <c r="DH516" s="15"/>
      <c r="DJ516" s="22"/>
      <c r="DO516" s="15"/>
      <c r="DV516" s="15"/>
      <c r="EC516" s="15"/>
      <c r="EJ516" s="15"/>
      <c r="EQ516" s="15"/>
      <c r="EX516" s="15"/>
      <c r="FE516" s="15"/>
      <c r="FL516" s="15"/>
      <c r="FS516" s="15"/>
      <c r="FZ516" s="15"/>
      <c r="GG516" s="15"/>
      <c r="GN516" s="15"/>
      <c r="GP516" s="22"/>
      <c r="GQ516" s="22"/>
      <c r="GR516" s="22"/>
      <c r="GS516" s="22"/>
      <c r="GT516" s="22"/>
      <c r="GU516" s="15"/>
      <c r="GV516" s="22"/>
      <c r="GW516" s="22"/>
      <c r="GX516" s="22"/>
      <c r="GY516" s="18"/>
      <c r="GZ516" s="18"/>
      <c r="HA516" s="18"/>
      <c r="HB516" s="18"/>
      <c r="HC516" s="18"/>
      <c r="HD516" s="18"/>
      <c r="HE516" s="18"/>
      <c r="HF516" s="18"/>
      <c r="HG516" s="18"/>
      <c r="HH516" s="18"/>
      <c r="HI516" s="18"/>
      <c r="HJ516" s="18"/>
      <c r="HK516" s="18"/>
      <c r="HL516" s="18"/>
      <c r="HM516" s="18"/>
      <c r="HN516" s="18"/>
      <c r="HO516" s="18"/>
      <c r="HP516" s="18"/>
      <c r="HQ516" s="18"/>
      <c r="HR516" s="18"/>
      <c r="HS516" s="18"/>
      <c r="HT516" s="18"/>
      <c r="HU516" s="18"/>
      <c r="HV516" s="18"/>
      <c r="HW516" s="18"/>
      <c r="HX516" s="18"/>
      <c r="HY516" s="18"/>
      <c r="HZ516" s="18"/>
      <c r="IA516" s="18"/>
      <c r="IB516" s="18"/>
      <c r="IC516" s="18"/>
      <c r="ID516" s="18"/>
      <c r="IE516" s="18"/>
      <c r="IF516" s="18"/>
      <c r="IG516" s="18"/>
      <c r="IH516" s="18"/>
      <c r="II516" s="18"/>
      <c r="IJ516" s="18"/>
      <c r="IK516" s="18"/>
      <c r="IL516" s="18"/>
      <c r="IM516" s="18"/>
      <c r="IN516" s="18"/>
      <c r="IO516" s="18"/>
      <c r="IP516" s="18"/>
      <c r="IQ516" s="18"/>
      <c r="IR516" s="18"/>
      <c r="IS516" s="18"/>
      <c r="IT516" s="18"/>
      <c r="IU516" s="18"/>
      <c r="IV516" s="18"/>
      <c r="IW516" s="18"/>
      <c r="IX516" s="18"/>
      <c r="IY516" s="18"/>
      <c r="IZ516" s="18"/>
      <c r="JA516" s="18"/>
      <c r="JB516" s="18"/>
      <c r="JC516" s="18"/>
      <c r="JD516" s="18"/>
      <c r="JE516" s="18"/>
      <c r="JF516" s="18"/>
    </row>
    <row r="517" spans="36:266" x14ac:dyDescent="0.3">
      <c r="AJ517" s="24"/>
      <c r="AK517" s="24"/>
      <c r="AL517" s="20"/>
      <c r="AM517" s="23"/>
      <c r="AN517" s="18"/>
      <c r="AO517" s="24"/>
      <c r="AW517" s="71"/>
      <c r="AX517" s="71"/>
      <c r="AY517" s="71"/>
      <c r="BB517" s="25"/>
      <c r="BC517" s="21"/>
      <c r="BG517" s="18"/>
      <c r="BN517" s="22"/>
      <c r="BO517" s="22"/>
      <c r="BP517" s="22"/>
      <c r="BQ517" s="22"/>
      <c r="BR517" s="15"/>
      <c r="CF517" s="15"/>
      <c r="CL517" s="22"/>
      <c r="CM517" s="15"/>
      <c r="CR517" s="22"/>
      <c r="CT517" s="15"/>
      <c r="CW517" s="22"/>
      <c r="DA517" s="15"/>
      <c r="DH517" s="15"/>
      <c r="DJ517" s="22"/>
      <c r="DO517" s="15"/>
      <c r="DV517" s="15"/>
      <c r="EC517" s="15"/>
      <c r="EJ517" s="15"/>
      <c r="EQ517" s="15"/>
      <c r="EX517" s="15"/>
      <c r="FE517" s="15"/>
      <c r="FL517" s="15"/>
      <c r="FS517" s="15"/>
      <c r="FZ517" s="15"/>
      <c r="GG517" s="15"/>
      <c r="GN517" s="15"/>
      <c r="GP517" s="22"/>
      <c r="GQ517" s="22"/>
      <c r="GR517" s="22"/>
      <c r="GS517" s="22"/>
      <c r="GT517" s="22"/>
      <c r="GU517" s="15"/>
      <c r="GV517" s="22"/>
      <c r="GW517" s="22"/>
      <c r="GX517" s="22"/>
      <c r="GY517" s="18"/>
      <c r="GZ517" s="18"/>
      <c r="HA517" s="18"/>
      <c r="HB517" s="18"/>
      <c r="HC517" s="18"/>
      <c r="HD517" s="18"/>
      <c r="HE517" s="18"/>
      <c r="HF517" s="18"/>
      <c r="HG517" s="18"/>
      <c r="HH517" s="18"/>
      <c r="HI517" s="18"/>
      <c r="HJ517" s="18"/>
      <c r="HK517" s="18"/>
      <c r="HL517" s="18"/>
      <c r="HM517" s="18"/>
      <c r="HN517" s="18"/>
      <c r="HO517" s="18"/>
      <c r="HP517" s="18"/>
      <c r="HQ517" s="18"/>
      <c r="HR517" s="18"/>
      <c r="HS517" s="18"/>
      <c r="HT517" s="18"/>
      <c r="HU517" s="18"/>
      <c r="HV517" s="18"/>
      <c r="HW517" s="18"/>
      <c r="HX517" s="18"/>
      <c r="HY517" s="18"/>
      <c r="HZ517" s="18"/>
      <c r="IA517" s="18"/>
      <c r="IB517" s="18"/>
      <c r="IC517" s="18"/>
      <c r="ID517" s="18"/>
      <c r="IE517" s="18"/>
      <c r="IF517" s="18"/>
      <c r="IG517" s="18"/>
      <c r="IH517" s="18"/>
      <c r="II517" s="18"/>
      <c r="IJ517" s="18"/>
      <c r="IK517" s="18"/>
      <c r="IL517" s="18"/>
      <c r="IM517" s="18"/>
      <c r="IN517" s="18"/>
      <c r="IO517" s="18"/>
      <c r="IP517" s="18"/>
      <c r="IQ517" s="18"/>
      <c r="IR517" s="18"/>
      <c r="IS517" s="18"/>
      <c r="IT517" s="18"/>
      <c r="IU517" s="18"/>
      <c r="IV517" s="18"/>
      <c r="IW517" s="18"/>
      <c r="IX517" s="18"/>
      <c r="IY517" s="18"/>
      <c r="IZ517" s="18"/>
      <c r="JA517" s="18"/>
      <c r="JB517" s="18"/>
      <c r="JC517" s="18"/>
      <c r="JD517" s="18"/>
      <c r="JE517" s="18"/>
      <c r="JF517" s="18"/>
    </row>
    <row r="518" spans="36:266" x14ac:dyDescent="0.3">
      <c r="AJ518" s="24"/>
      <c r="AK518" s="24"/>
      <c r="AL518" s="20"/>
      <c r="AM518" s="23"/>
      <c r="AN518" s="18"/>
      <c r="AO518" s="24"/>
      <c r="AW518" s="71"/>
      <c r="AX518" s="71"/>
      <c r="AY518" s="71"/>
      <c r="BB518" s="25"/>
      <c r="BC518" s="21"/>
      <c r="BG518" s="18"/>
      <c r="BN518" s="22"/>
      <c r="BO518" s="22"/>
      <c r="BP518" s="22"/>
      <c r="BQ518" s="22"/>
      <c r="BR518" s="15"/>
      <c r="CF518" s="15"/>
      <c r="CL518" s="22"/>
      <c r="CM518" s="15"/>
      <c r="CR518" s="22"/>
      <c r="CT518" s="15"/>
      <c r="CW518" s="22"/>
      <c r="DA518" s="15"/>
      <c r="DH518" s="15"/>
      <c r="DJ518" s="22"/>
      <c r="DO518" s="15"/>
      <c r="DV518" s="15"/>
      <c r="EC518" s="15"/>
      <c r="EJ518" s="15"/>
      <c r="EQ518" s="15"/>
      <c r="EX518" s="15"/>
      <c r="FE518" s="15"/>
      <c r="FL518" s="15"/>
      <c r="FS518" s="15"/>
      <c r="FZ518" s="15"/>
      <c r="GG518" s="15"/>
      <c r="GN518" s="15"/>
      <c r="GP518" s="22"/>
      <c r="GQ518" s="22"/>
      <c r="GR518" s="22"/>
      <c r="GS518" s="22"/>
      <c r="GT518" s="22"/>
      <c r="GU518" s="15"/>
      <c r="GV518" s="22"/>
      <c r="GW518" s="22"/>
      <c r="GX518" s="22"/>
      <c r="GY518" s="18"/>
      <c r="GZ518" s="18"/>
      <c r="HA518" s="18"/>
      <c r="HB518" s="18"/>
      <c r="HC518" s="18"/>
      <c r="HD518" s="18"/>
      <c r="HE518" s="18"/>
      <c r="HF518" s="18"/>
      <c r="HG518" s="18"/>
      <c r="HH518" s="18"/>
      <c r="HI518" s="18"/>
      <c r="HJ518" s="18"/>
      <c r="HK518" s="18"/>
      <c r="HL518" s="18"/>
      <c r="HM518" s="18"/>
      <c r="HN518" s="18"/>
      <c r="HO518" s="18"/>
      <c r="HP518" s="18"/>
      <c r="HQ518" s="18"/>
      <c r="HR518" s="18"/>
      <c r="HS518" s="18"/>
      <c r="HT518" s="18"/>
      <c r="HU518" s="18"/>
      <c r="HV518" s="18"/>
      <c r="HW518" s="18"/>
      <c r="HX518" s="18"/>
      <c r="HY518" s="18"/>
      <c r="HZ518" s="18"/>
      <c r="IA518" s="18"/>
      <c r="IB518" s="18"/>
      <c r="IC518" s="18"/>
      <c r="ID518" s="18"/>
      <c r="IE518" s="18"/>
      <c r="IF518" s="18"/>
      <c r="IG518" s="18"/>
      <c r="IH518" s="18"/>
      <c r="II518" s="18"/>
      <c r="IJ518" s="18"/>
      <c r="IK518" s="18"/>
      <c r="IL518" s="18"/>
      <c r="IM518" s="18"/>
      <c r="IN518" s="18"/>
      <c r="IO518" s="18"/>
      <c r="IP518" s="18"/>
      <c r="IQ518" s="18"/>
      <c r="IR518" s="18"/>
      <c r="IS518" s="18"/>
      <c r="IT518" s="18"/>
      <c r="IU518" s="18"/>
      <c r="IV518" s="18"/>
      <c r="IW518" s="18"/>
      <c r="IX518" s="18"/>
      <c r="IY518" s="18"/>
      <c r="IZ518" s="18"/>
      <c r="JA518" s="18"/>
      <c r="JB518" s="18"/>
      <c r="JC518" s="18"/>
      <c r="JD518" s="18"/>
      <c r="JE518" s="18"/>
      <c r="JF518" s="18"/>
    </row>
    <row r="519" spans="36:266" x14ac:dyDescent="0.3">
      <c r="AJ519" s="24"/>
      <c r="AK519" s="24"/>
      <c r="AL519" s="20"/>
      <c r="AM519" s="23"/>
      <c r="AN519" s="18"/>
      <c r="AO519" s="24"/>
      <c r="AW519" s="71"/>
      <c r="AX519" s="71"/>
      <c r="AY519" s="71"/>
      <c r="BB519" s="25"/>
      <c r="BC519" s="21"/>
      <c r="BG519" s="18"/>
      <c r="BN519" s="22"/>
      <c r="BO519" s="22"/>
      <c r="BP519" s="22"/>
      <c r="BQ519" s="22"/>
      <c r="BR519" s="15"/>
      <c r="CF519" s="15"/>
      <c r="CL519" s="22"/>
      <c r="CM519" s="15"/>
      <c r="CR519" s="22"/>
      <c r="CT519" s="15"/>
      <c r="CW519" s="22"/>
      <c r="DA519" s="15"/>
      <c r="DH519" s="15"/>
      <c r="DJ519" s="22"/>
      <c r="DO519" s="15"/>
      <c r="DV519" s="15"/>
      <c r="EC519" s="15"/>
      <c r="EJ519" s="15"/>
      <c r="EQ519" s="15"/>
      <c r="EX519" s="15"/>
      <c r="FE519" s="15"/>
      <c r="FL519" s="15"/>
      <c r="FS519" s="15"/>
      <c r="FZ519" s="15"/>
      <c r="GG519" s="15"/>
      <c r="GN519" s="15"/>
      <c r="GP519" s="22"/>
      <c r="GQ519" s="22"/>
      <c r="GR519" s="22"/>
      <c r="GS519" s="22"/>
      <c r="GT519" s="22"/>
      <c r="GU519" s="15"/>
      <c r="GV519" s="22"/>
      <c r="GW519" s="22"/>
      <c r="GX519" s="22"/>
      <c r="GY519" s="18"/>
      <c r="GZ519" s="18"/>
      <c r="HA519" s="18"/>
      <c r="HB519" s="18"/>
      <c r="HC519" s="18"/>
      <c r="HD519" s="18"/>
      <c r="HE519" s="18"/>
      <c r="HF519" s="18"/>
      <c r="HG519" s="18"/>
      <c r="HH519" s="18"/>
      <c r="HI519" s="18"/>
      <c r="HJ519" s="18"/>
      <c r="HK519" s="18"/>
      <c r="HL519" s="18"/>
      <c r="HM519" s="18"/>
      <c r="HN519" s="18"/>
      <c r="HO519" s="18"/>
      <c r="HP519" s="18"/>
      <c r="HQ519" s="18"/>
      <c r="HR519" s="18"/>
      <c r="HS519" s="18"/>
      <c r="HT519" s="18"/>
      <c r="HU519" s="18"/>
      <c r="HV519" s="18"/>
      <c r="HW519" s="18"/>
      <c r="HX519" s="18"/>
      <c r="HY519" s="18"/>
      <c r="HZ519" s="18"/>
      <c r="IA519" s="18"/>
      <c r="IB519" s="18"/>
      <c r="IC519" s="18"/>
      <c r="ID519" s="18"/>
      <c r="IE519" s="18"/>
      <c r="IF519" s="18"/>
      <c r="IG519" s="18"/>
      <c r="IH519" s="18"/>
      <c r="II519" s="18"/>
      <c r="IJ519" s="18"/>
      <c r="IK519" s="18"/>
      <c r="IL519" s="18"/>
      <c r="IM519" s="18"/>
      <c r="IN519" s="18"/>
      <c r="IO519" s="18"/>
      <c r="IP519" s="18"/>
      <c r="IQ519" s="18"/>
      <c r="IR519" s="18"/>
      <c r="IS519" s="18"/>
      <c r="IT519" s="18"/>
      <c r="IU519" s="18"/>
      <c r="IV519" s="18"/>
      <c r="IW519" s="18"/>
      <c r="IX519" s="18"/>
      <c r="IY519" s="18"/>
      <c r="IZ519" s="18"/>
      <c r="JA519" s="18"/>
      <c r="JB519" s="18"/>
      <c r="JC519" s="18"/>
      <c r="JD519" s="18"/>
      <c r="JE519" s="18"/>
      <c r="JF519" s="18"/>
    </row>
    <row r="520" spans="36:266" x14ac:dyDescent="0.3">
      <c r="AJ520" s="24"/>
      <c r="AK520" s="24"/>
      <c r="AL520" s="20"/>
      <c r="AM520" s="23"/>
      <c r="AN520" s="18"/>
      <c r="AO520" s="24"/>
      <c r="AW520" s="71"/>
      <c r="AX520" s="71"/>
      <c r="AY520" s="71"/>
      <c r="BB520" s="25"/>
      <c r="BC520" s="21"/>
      <c r="BG520" s="18"/>
      <c r="BN520" s="22"/>
      <c r="BO520" s="22"/>
      <c r="BP520" s="22"/>
      <c r="BQ520" s="22"/>
      <c r="BR520" s="15"/>
      <c r="CF520" s="15"/>
      <c r="CL520" s="22"/>
      <c r="CM520" s="15"/>
      <c r="CR520" s="22"/>
      <c r="CT520" s="15"/>
      <c r="CW520" s="22"/>
      <c r="DA520" s="15"/>
      <c r="DH520" s="15"/>
      <c r="DJ520" s="22"/>
      <c r="DO520" s="15"/>
      <c r="DV520" s="15"/>
      <c r="EC520" s="15"/>
      <c r="EJ520" s="15"/>
      <c r="EQ520" s="15"/>
      <c r="EX520" s="15"/>
      <c r="FE520" s="15"/>
      <c r="FL520" s="15"/>
      <c r="FS520" s="15"/>
      <c r="FZ520" s="15"/>
      <c r="GG520" s="15"/>
      <c r="GN520" s="15"/>
      <c r="GP520" s="22"/>
      <c r="GQ520" s="22"/>
      <c r="GR520" s="22"/>
      <c r="GS520" s="22"/>
      <c r="GT520" s="22"/>
      <c r="GU520" s="15"/>
      <c r="GV520" s="22"/>
      <c r="GW520" s="22"/>
      <c r="GX520" s="22"/>
      <c r="GY520" s="18"/>
      <c r="GZ520" s="18"/>
      <c r="HA520" s="18"/>
      <c r="HB520" s="18"/>
      <c r="HC520" s="18"/>
      <c r="HD520" s="18"/>
      <c r="HE520" s="18"/>
      <c r="HF520" s="18"/>
      <c r="HG520" s="18"/>
      <c r="HH520" s="18"/>
      <c r="HI520" s="18"/>
      <c r="HJ520" s="18"/>
      <c r="HK520" s="18"/>
      <c r="HL520" s="18"/>
      <c r="HM520" s="18"/>
      <c r="HN520" s="18"/>
      <c r="HO520" s="18"/>
      <c r="HP520" s="18"/>
      <c r="HQ520" s="18"/>
      <c r="HR520" s="18"/>
      <c r="HS520" s="18"/>
      <c r="HT520" s="18"/>
      <c r="HU520" s="18"/>
      <c r="HV520" s="18"/>
      <c r="HW520" s="18"/>
      <c r="HX520" s="18"/>
      <c r="HY520" s="18"/>
      <c r="HZ520" s="18"/>
      <c r="IA520" s="18"/>
      <c r="IB520" s="18"/>
      <c r="IC520" s="18"/>
      <c r="ID520" s="18"/>
      <c r="IE520" s="18"/>
      <c r="IF520" s="18"/>
      <c r="IG520" s="18"/>
      <c r="IH520" s="18"/>
      <c r="II520" s="18"/>
      <c r="IJ520" s="18"/>
      <c r="IK520" s="18"/>
      <c r="IL520" s="18"/>
      <c r="IM520" s="18"/>
      <c r="IN520" s="18"/>
      <c r="IO520" s="18"/>
      <c r="IP520" s="18"/>
      <c r="IQ520" s="18"/>
      <c r="IR520" s="18"/>
      <c r="IS520" s="18"/>
      <c r="IT520" s="18"/>
      <c r="IU520" s="18"/>
      <c r="IV520" s="18"/>
      <c r="IW520" s="18"/>
      <c r="IX520" s="18"/>
      <c r="IY520" s="18"/>
      <c r="IZ520" s="18"/>
      <c r="JA520" s="18"/>
      <c r="JB520" s="18"/>
      <c r="JC520" s="18"/>
      <c r="JD520" s="18"/>
      <c r="JE520" s="18"/>
      <c r="JF520" s="18"/>
    </row>
    <row r="521" spans="36:266" x14ac:dyDescent="0.3">
      <c r="AJ521" s="24"/>
      <c r="AK521" s="24"/>
      <c r="AL521" s="20"/>
      <c r="AM521" s="23"/>
      <c r="AN521" s="18"/>
      <c r="AO521" s="24"/>
      <c r="AW521" s="71"/>
      <c r="AX521" s="71"/>
      <c r="AY521" s="71"/>
      <c r="BB521" s="25"/>
      <c r="BC521" s="21"/>
      <c r="BG521" s="18"/>
      <c r="BN521" s="22"/>
      <c r="BO521" s="22"/>
      <c r="BP521" s="22"/>
      <c r="BQ521" s="22"/>
      <c r="BR521" s="15"/>
      <c r="CF521" s="15"/>
      <c r="CL521" s="22"/>
      <c r="CM521" s="15"/>
      <c r="CR521" s="22"/>
      <c r="CT521" s="15"/>
      <c r="CW521" s="22"/>
      <c r="DA521" s="15"/>
      <c r="DH521" s="15"/>
      <c r="DJ521" s="22"/>
      <c r="DO521" s="15"/>
      <c r="DV521" s="15"/>
      <c r="EC521" s="15"/>
      <c r="EJ521" s="15"/>
      <c r="EQ521" s="15"/>
      <c r="EX521" s="15"/>
      <c r="FE521" s="15"/>
      <c r="FL521" s="15"/>
      <c r="FS521" s="15"/>
      <c r="FZ521" s="15"/>
      <c r="GG521" s="15"/>
      <c r="GN521" s="15"/>
      <c r="GP521" s="22"/>
      <c r="GQ521" s="22"/>
      <c r="GR521" s="22"/>
      <c r="GS521" s="22"/>
      <c r="GT521" s="22"/>
      <c r="GU521" s="15"/>
      <c r="GV521" s="22"/>
      <c r="GW521" s="22"/>
      <c r="GX521" s="22"/>
      <c r="GY521" s="18"/>
      <c r="GZ521" s="18"/>
      <c r="HA521" s="18"/>
      <c r="HB521" s="18"/>
      <c r="HC521" s="18"/>
      <c r="HD521" s="18"/>
      <c r="HE521" s="18"/>
      <c r="HF521" s="18"/>
      <c r="HG521" s="18"/>
      <c r="HH521" s="18"/>
      <c r="HI521" s="18"/>
      <c r="HJ521" s="18"/>
      <c r="HK521" s="18"/>
      <c r="HL521" s="18"/>
      <c r="HM521" s="18"/>
      <c r="HN521" s="18"/>
      <c r="HO521" s="18"/>
      <c r="HP521" s="18"/>
      <c r="HQ521" s="18"/>
      <c r="HR521" s="18"/>
      <c r="HS521" s="18"/>
      <c r="HT521" s="18"/>
      <c r="HU521" s="18"/>
      <c r="HV521" s="18"/>
      <c r="HW521" s="18"/>
      <c r="HX521" s="18"/>
      <c r="HY521" s="18"/>
      <c r="HZ521" s="18"/>
      <c r="IA521" s="18"/>
      <c r="IB521" s="18"/>
      <c r="IC521" s="18"/>
      <c r="ID521" s="18"/>
      <c r="IE521" s="18"/>
      <c r="IF521" s="18"/>
      <c r="IG521" s="18"/>
      <c r="IH521" s="18"/>
      <c r="II521" s="18"/>
      <c r="IJ521" s="18"/>
      <c r="IK521" s="18"/>
      <c r="IL521" s="18"/>
      <c r="IM521" s="18"/>
      <c r="IN521" s="18"/>
      <c r="IO521" s="18"/>
      <c r="IP521" s="18"/>
      <c r="IQ521" s="18"/>
      <c r="IR521" s="18"/>
      <c r="IS521" s="18"/>
      <c r="IT521" s="18"/>
      <c r="IU521" s="18"/>
      <c r="IV521" s="18"/>
      <c r="IW521" s="18"/>
      <c r="IX521" s="18"/>
      <c r="IY521" s="18"/>
      <c r="IZ521" s="18"/>
      <c r="JA521" s="18"/>
      <c r="JB521" s="18"/>
      <c r="JC521" s="18"/>
      <c r="JD521" s="18"/>
      <c r="JE521" s="18"/>
      <c r="JF521" s="18"/>
    </row>
    <row r="522" spans="36:266" x14ac:dyDescent="0.3">
      <c r="AJ522" s="24"/>
      <c r="AK522" s="24"/>
      <c r="AL522" s="20"/>
      <c r="AM522" s="23"/>
      <c r="AN522" s="18"/>
      <c r="AO522" s="24"/>
      <c r="AW522" s="71"/>
      <c r="AX522" s="71"/>
      <c r="AY522" s="71"/>
      <c r="BB522" s="25"/>
      <c r="BC522" s="21"/>
      <c r="BG522" s="18"/>
      <c r="BN522" s="22"/>
      <c r="BO522" s="22"/>
      <c r="BP522" s="22"/>
      <c r="BQ522" s="22"/>
      <c r="BR522" s="15"/>
      <c r="CF522" s="15"/>
      <c r="CL522" s="22"/>
      <c r="CM522" s="15"/>
      <c r="CR522" s="22"/>
      <c r="CT522" s="15"/>
      <c r="CW522" s="22"/>
      <c r="DA522" s="15"/>
      <c r="DH522" s="15"/>
      <c r="DJ522" s="22"/>
      <c r="DO522" s="15"/>
      <c r="DV522" s="15"/>
      <c r="EC522" s="15"/>
      <c r="EJ522" s="15"/>
      <c r="EQ522" s="15"/>
      <c r="EX522" s="15"/>
      <c r="FE522" s="15"/>
      <c r="FL522" s="15"/>
      <c r="FS522" s="15"/>
      <c r="FZ522" s="15"/>
      <c r="GG522" s="15"/>
      <c r="GN522" s="15"/>
      <c r="GP522" s="22"/>
      <c r="GQ522" s="22"/>
      <c r="GR522" s="22"/>
      <c r="GS522" s="22"/>
      <c r="GT522" s="22"/>
      <c r="GU522" s="15"/>
      <c r="GV522" s="22"/>
      <c r="GW522" s="22"/>
      <c r="GX522" s="22"/>
      <c r="GY522" s="18"/>
      <c r="GZ522" s="18"/>
      <c r="HA522" s="18"/>
      <c r="HB522" s="18"/>
      <c r="HC522" s="18"/>
      <c r="HD522" s="18"/>
      <c r="HE522" s="18"/>
      <c r="HF522" s="18"/>
      <c r="HG522" s="18"/>
      <c r="HH522" s="18"/>
      <c r="HI522" s="18"/>
      <c r="HJ522" s="18"/>
      <c r="HK522" s="18"/>
      <c r="HL522" s="18"/>
      <c r="HM522" s="18"/>
      <c r="HN522" s="18"/>
      <c r="HO522" s="18"/>
      <c r="HP522" s="18"/>
      <c r="HQ522" s="18"/>
      <c r="HR522" s="18"/>
      <c r="HS522" s="18"/>
      <c r="HT522" s="18"/>
      <c r="HU522" s="18"/>
      <c r="HV522" s="18"/>
      <c r="HW522" s="18"/>
      <c r="HX522" s="18"/>
      <c r="HY522" s="18"/>
      <c r="HZ522" s="18"/>
      <c r="IA522" s="18"/>
      <c r="IB522" s="18"/>
      <c r="IC522" s="18"/>
      <c r="ID522" s="18"/>
      <c r="IE522" s="18"/>
      <c r="IF522" s="18"/>
      <c r="IG522" s="18"/>
      <c r="IH522" s="18"/>
      <c r="II522" s="18"/>
      <c r="IJ522" s="18"/>
      <c r="IK522" s="18"/>
      <c r="IL522" s="18"/>
      <c r="IM522" s="18"/>
      <c r="IN522" s="18"/>
      <c r="IO522" s="18"/>
      <c r="IP522" s="18"/>
      <c r="IQ522" s="18"/>
      <c r="IR522" s="18"/>
      <c r="IS522" s="18"/>
      <c r="IT522" s="18"/>
      <c r="IU522" s="18"/>
      <c r="IV522" s="18"/>
      <c r="IW522" s="18"/>
      <c r="IX522" s="18"/>
      <c r="IY522" s="18"/>
      <c r="IZ522" s="18"/>
      <c r="JA522" s="18"/>
      <c r="JB522" s="18"/>
      <c r="JC522" s="18"/>
      <c r="JD522" s="18"/>
      <c r="JE522" s="18"/>
      <c r="JF522" s="18"/>
    </row>
    <row r="523" spans="36:266" x14ac:dyDescent="0.3">
      <c r="AJ523" s="24"/>
      <c r="AK523" s="24"/>
      <c r="AL523" s="20"/>
      <c r="AM523" s="23"/>
      <c r="AN523" s="18"/>
      <c r="AO523" s="24"/>
      <c r="AW523" s="71"/>
      <c r="AX523" s="71"/>
      <c r="AY523" s="71"/>
      <c r="BB523" s="25"/>
      <c r="BC523" s="21"/>
      <c r="BG523" s="18"/>
      <c r="BN523" s="22"/>
      <c r="BO523" s="22"/>
      <c r="BP523" s="22"/>
      <c r="BQ523" s="22"/>
      <c r="BR523" s="15"/>
      <c r="CF523" s="15"/>
      <c r="CL523" s="22"/>
      <c r="CM523" s="15"/>
      <c r="CR523" s="22"/>
      <c r="CT523" s="15"/>
      <c r="CW523" s="22"/>
      <c r="DA523" s="15"/>
      <c r="DH523" s="15"/>
      <c r="DJ523" s="22"/>
      <c r="DO523" s="15"/>
      <c r="DV523" s="15"/>
      <c r="EC523" s="15"/>
      <c r="EJ523" s="15"/>
      <c r="EQ523" s="15"/>
      <c r="EX523" s="15"/>
      <c r="FE523" s="15"/>
      <c r="FL523" s="15"/>
      <c r="FS523" s="15"/>
      <c r="FZ523" s="15"/>
      <c r="GG523" s="15"/>
      <c r="GN523" s="15"/>
      <c r="GP523" s="22"/>
      <c r="GQ523" s="22"/>
      <c r="GR523" s="22"/>
      <c r="GS523" s="22"/>
      <c r="GT523" s="22"/>
      <c r="GU523" s="15"/>
      <c r="GV523" s="22"/>
      <c r="GW523" s="22"/>
      <c r="GX523" s="22"/>
      <c r="GY523" s="18"/>
      <c r="GZ523" s="18"/>
      <c r="HA523" s="18"/>
      <c r="HB523" s="18"/>
      <c r="HC523" s="18"/>
      <c r="HD523" s="18"/>
      <c r="HE523" s="18"/>
      <c r="HF523" s="18"/>
      <c r="HG523" s="18"/>
      <c r="HH523" s="18"/>
      <c r="HI523" s="18"/>
      <c r="HJ523" s="18"/>
      <c r="HK523" s="18"/>
      <c r="HL523" s="18"/>
      <c r="HM523" s="18"/>
      <c r="HN523" s="18"/>
      <c r="HO523" s="18"/>
      <c r="HP523" s="18"/>
      <c r="HQ523" s="18"/>
      <c r="HR523" s="18"/>
      <c r="HS523" s="18"/>
      <c r="HT523" s="18"/>
      <c r="HU523" s="18"/>
      <c r="HV523" s="18"/>
      <c r="HW523" s="18"/>
      <c r="HX523" s="18"/>
      <c r="HY523" s="18"/>
      <c r="HZ523" s="18"/>
      <c r="IA523" s="18"/>
      <c r="IB523" s="18"/>
      <c r="IC523" s="18"/>
      <c r="ID523" s="18"/>
      <c r="IE523" s="18"/>
      <c r="IF523" s="18"/>
      <c r="IG523" s="18"/>
      <c r="IH523" s="18"/>
      <c r="II523" s="18"/>
      <c r="IJ523" s="18"/>
      <c r="IK523" s="18"/>
      <c r="IL523" s="18"/>
      <c r="IM523" s="18"/>
      <c r="IN523" s="18"/>
      <c r="IO523" s="18"/>
      <c r="IP523" s="18"/>
      <c r="IQ523" s="18"/>
      <c r="IR523" s="18"/>
      <c r="IS523" s="18"/>
      <c r="IT523" s="18"/>
      <c r="IU523" s="18"/>
      <c r="IV523" s="18"/>
      <c r="IW523" s="18"/>
      <c r="IX523" s="18"/>
      <c r="IY523" s="18"/>
      <c r="IZ523" s="18"/>
      <c r="JA523" s="18"/>
      <c r="JB523" s="18"/>
      <c r="JC523" s="18"/>
      <c r="JD523" s="18"/>
      <c r="JE523" s="18"/>
      <c r="JF523" s="18"/>
    </row>
    <row r="524" spans="36:266" x14ac:dyDescent="0.3">
      <c r="AJ524" s="24"/>
      <c r="AK524" s="24"/>
      <c r="AL524" s="20"/>
      <c r="AM524" s="23"/>
      <c r="AN524" s="18"/>
      <c r="AO524" s="24"/>
      <c r="AW524" s="71"/>
      <c r="AX524" s="71"/>
      <c r="AY524" s="71"/>
      <c r="BB524" s="25"/>
      <c r="BC524" s="21"/>
      <c r="BG524" s="18"/>
      <c r="BN524" s="22"/>
      <c r="BO524" s="22"/>
      <c r="BP524" s="22"/>
      <c r="BQ524" s="22"/>
      <c r="BR524" s="15"/>
      <c r="CF524" s="15"/>
      <c r="CL524" s="22"/>
      <c r="CM524" s="15"/>
      <c r="CR524" s="22"/>
      <c r="CT524" s="15"/>
      <c r="CW524" s="22"/>
      <c r="DA524" s="15"/>
      <c r="DH524" s="15"/>
      <c r="DJ524" s="22"/>
      <c r="DO524" s="15"/>
      <c r="DV524" s="15"/>
      <c r="EC524" s="15"/>
      <c r="EJ524" s="15"/>
      <c r="EQ524" s="15"/>
      <c r="EX524" s="15"/>
      <c r="FE524" s="15"/>
      <c r="FL524" s="15"/>
      <c r="FS524" s="15"/>
      <c r="FZ524" s="15"/>
      <c r="GG524" s="15"/>
      <c r="GN524" s="15"/>
      <c r="GP524" s="22"/>
      <c r="GQ524" s="22"/>
      <c r="GR524" s="22"/>
      <c r="GS524" s="22"/>
      <c r="GT524" s="22"/>
      <c r="GU524" s="15"/>
      <c r="GV524" s="22"/>
      <c r="GW524" s="22"/>
      <c r="GX524" s="22"/>
      <c r="GY524" s="18"/>
      <c r="GZ524" s="18"/>
      <c r="HA524" s="18"/>
      <c r="HB524" s="18"/>
      <c r="HC524" s="18"/>
      <c r="HD524" s="18"/>
      <c r="HE524" s="18"/>
      <c r="HF524" s="18"/>
      <c r="HG524" s="18"/>
      <c r="HH524" s="18"/>
      <c r="HI524" s="18"/>
      <c r="HJ524" s="18"/>
      <c r="HK524" s="18"/>
      <c r="HL524" s="18"/>
      <c r="HM524" s="18"/>
      <c r="HN524" s="18"/>
      <c r="HO524" s="18"/>
      <c r="HP524" s="18"/>
      <c r="HQ524" s="18"/>
      <c r="HR524" s="18"/>
      <c r="HS524" s="18"/>
      <c r="HT524" s="18"/>
      <c r="HU524" s="18"/>
      <c r="HV524" s="18"/>
      <c r="HW524" s="18"/>
      <c r="HX524" s="18"/>
      <c r="HY524" s="18"/>
      <c r="HZ524" s="18"/>
      <c r="IA524" s="18"/>
      <c r="IB524" s="18"/>
      <c r="IC524" s="18"/>
      <c r="ID524" s="18"/>
      <c r="IE524" s="18"/>
      <c r="IF524" s="18"/>
      <c r="IG524" s="18"/>
      <c r="IH524" s="18"/>
      <c r="II524" s="18"/>
      <c r="IJ524" s="18"/>
      <c r="IK524" s="18"/>
      <c r="IL524" s="18"/>
      <c r="IM524" s="18"/>
      <c r="IN524" s="18"/>
      <c r="IO524" s="18"/>
      <c r="IP524" s="18"/>
      <c r="IQ524" s="18"/>
      <c r="IR524" s="18"/>
      <c r="IS524" s="18"/>
      <c r="IT524" s="18"/>
      <c r="IU524" s="18"/>
      <c r="IV524" s="18"/>
      <c r="IW524" s="18"/>
      <c r="IX524" s="18"/>
      <c r="IY524" s="18"/>
      <c r="IZ524" s="18"/>
      <c r="JA524" s="18"/>
      <c r="JB524" s="18"/>
      <c r="JC524" s="18"/>
      <c r="JD524" s="18"/>
      <c r="JE524" s="18"/>
      <c r="JF524" s="18"/>
    </row>
    <row r="525" spans="36:266" x14ac:dyDescent="0.3">
      <c r="AJ525" s="24"/>
      <c r="AK525" s="24"/>
      <c r="AL525" s="20"/>
      <c r="AM525" s="23"/>
      <c r="AN525" s="18"/>
      <c r="AO525" s="24"/>
      <c r="AW525" s="71"/>
      <c r="AX525" s="71"/>
      <c r="AY525" s="71"/>
      <c r="BB525" s="25"/>
      <c r="BC525" s="21"/>
      <c r="BG525" s="18"/>
      <c r="BN525" s="22"/>
      <c r="BO525" s="22"/>
      <c r="BP525" s="22"/>
      <c r="BQ525" s="22"/>
      <c r="BR525" s="15"/>
      <c r="CF525" s="15"/>
      <c r="CL525" s="22"/>
      <c r="CM525" s="15"/>
      <c r="CR525" s="22"/>
      <c r="CT525" s="15"/>
      <c r="CW525" s="22"/>
      <c r="DA525" s="15"/>
      <c r="DH525" s="15"/>
      <c r="DJ525" s="22"/>
      <c r="DO525" s="15"/>
      <c r="DV525" s="15"/>
      <c r="EC525" s="15"/>
      <c r="EJ525" s="15"/>
      <c r="EQ525" s="15"/>
      <c r="EX525" s="15"/>
      <c r="FE525" s="15"/>
      <c r="FL525" s="15"/>
      <c r="FS525" s="15"/>
      <c r="FZ525" s="15"/>
      <c r="GG525" s="15"/>
      <c r="GN525" s="15"/>
      <c r="GP525" s="22"/>
      <c r="GQ525" s="22"/>
      <c r="GR525" s="22"/>
      <c r="GS525" s="22"/>
      <c r="GT525" s="22"/>
      <c r="GU525" s="15"/>
      <c r="GV525" s="22"/>
      <c r="GW525" s="22"/>
      <c r="GX525" s="22"/>
      <c r="GY525" s="18"/>
      <c r="GZ525" s="18"/>
      <c r="HA525" s="18"/>
      <c r="HB525" s="18"/>
      <c r="HC525" s="18"/>
      <c r="HD525" s="18"/>
      <c r="HE525" s="18"/>
      <c r="HF525" s="18"/>
      <c r="HG525" s="18"/>
      <c r="HH525" s="18"/>
      <c r="HI525" s="18"/>
      <c r="HJ525" s="18"/>
      <c r="HK525" s="18"/>
      <c r="HL525" s="18"/>
      <c r="HM525" s="18"/>
      <c r="HN525" s="18"/>
      <c r="HO525" s="18"/>
      <c r="HP525" s="18"/>
      <c r="HQ525" s="18"/>
      <c r="HR525" s="18"/>
      <c r="HS525" s="18"/>
      <c r="HT525" s="18"/>
      <c r="HU525" s="18"/>
      <c r="HV525" s="18"/>
      <c r="HW525" s="18"/>
      <c r="HX525" s="18"/>
      <c r="HY525" s="18"/>
      <c r="HZ525" s="18"/>
      <c r="IA525" s="18"/>
      <c r="IB525" s="18"/>
      <c r="IC525" s="18"/>
      <c r="ID525" s="18"/>
      <c r="IE525" s="18"/>
      <c r="IF525" s="18"/>
      <c r="IG525" s="18"/>
      <c r="IH525" s="18"/>
      <c r="II525" s="18"/>
      <c r="IJ525" s="18"/>
      <c r="IK525" s="18"/>
      <c r="IL525" s="18"/>
      <c r="IM525" s="18"/>
      <c r="IN525" s="18"/>
      <c r="IO525" s="18"/>
      <c r="IP525" s="18"/>
      <c r="IQ525" s="18"/>
      <c r="IR525" s="18"/>
      <c r="IS525" s="18"/>
      <c r="IT525" s="18"/>
      <c r="IU525" s="18"/>
      <c r="IV525" s="18"/>
      <c r="IW525" s="18"/>
      <c r="IX525" s="18"/>
      <c r="IY525" s="18"/>
      <c r="IZ525" s="18"/>
      <c r="JA525" s="18"/>
      <c r="JB525" s="18"/>
      <c r="JC525" s="18"/>
      <c r="JD525" s="18"/>
      <c r="JE525" s="18"/>
      <c r="JF525" s="18"/>
    </row>
    <row r="526" spans="36:266" x14ac:dyDescent="0.3">
      <c r="AJ526" s="24"/>
      <c r="AK526" s="24"/>
      <c r="AL526" s="20"/>
      <c r="AM526" s="23"/>
      <c r="AN526" s="18"/>
      <c r="AO526" s="24"/>
      <c r="AW526" s="71"/>
      <c r="AX526" s="71"/>
      <c r="AY526" s="71"/>
      <c r="BB526" s="25"/>
      <c r="BC526" s="21"/>
      <c r="BG526" s="18"/>
      <c r="BN526" s="22"/>
      <c r="BO526" s="22"/>
      <c r="BP526" s="22"/>
      <c r="BQ526" s="22"/>
      <c r="BR526" s="15"/>
      <c r="CF526" s="15"/>
      <c r="CL526" s="22"/>
      <c r="CM526" s="15"/>
      <c r="CR526" s="22"/>
      <c r="CT526" s="15"/>
      <c r="CW526" s="22"/>
      <c r="DA526" s="15"/>
      <c r="DH526" s="15"/>
      <c r="DJ526" s="22"/>
      <c r="DO526" s="15"/>
      <c r="DV526" s="15"/>
      <c r="EC526" s="15"/>
      <c r="EJ526" s="15"/>
      <c r="EQ526" s="15"/>
      <c r="EX526" s="15"/>
      <c r="FE526" s="15"/>
      <c r="FL526" s="15"/>
      <c r="FS526" s="15"/>
      <c r="FZ526" s="15"/>
      <c r="GG526" s="15"/>
      <c r="GN526" s="15"/>
      <c r="GP526" s="22"/>
      <c r="GQ526" s="22"/>
      <c r="GR526" s="22"/>
      <c r="GS526" s="22"/>
      <c r="GT526" s="22"/>
      <c r="GU526" s="15"/>
      <c r="GV526" s="22"/>
      <c r="GW526" s="22"/>
      <c r="GX526" s="22"/>
      <c r="GY526" s="18"/>
      <c r="GZ526" s="18"/>
      <c r="HA526" s="18"/>
      <c r="HB526" s="18"/>
      <c r="HC526" s="18"/>
      <c r="HD526" s="18"/>
      <c r="HE526" s="18"/>
      <c r="HF526" s="18"/>
      <c r="HG526" s="18"/>
      <c r="HH526" s="18"/>
      <c r="HI526" s="18"/>
      <c r="HJ526" s="18"/>
      <c r="HK526" s="18"/>
      <c r="HL526" s="18"/>
      <c r="HM526" s="18"/>
      <c r="HN526" s="18"/>
      <c r="HO526" s="18"/>
      <c r="HP526" s="18"/>
      <c r="HQ526" s="18"/>
      <c r="HR526" s="18"/>
      <c r="HS526" s="18"/>
      <c r="HT526" s="18"/>
      <c r="HU526" s="18"/>
      <c r="HV526" s="18"/>
      <c r="HW526" s="18"/>
      <c r="HX526" s="18"/>
      <c r="HY526" s="18"/>
      <c r="HZ526" s="18"/>
      <c r="IA526" s="18"/>
      <c r="IB526" s="18"/>
      <c r="IC526" s="18"/>
      <c r="ID526" s="18"/>
      <c r="IE526" s="18"/>
      <c r="IF526" s="18"/>
      <c r="IG526" s="18"/>
      <c r="IH526" s="18"/>
      <c r="II526" s="18"/>
      <c r="IJ526" s="18"/>
      <c r="IK526" s="18"/>
      <c r="IL526" s="18"/>
      <c r="IM526" s="18"/>
      <c r="IN526" s="18"/>
      <c r="IO526" s="18"/>
      <c r="IP526" s="18"/>
      <c r="IQ526" s="18"/>
      <c r="IR526" s="18"/>
      <c r="IS526" s="18"/>
      <c r="IT526" s="18"/>
      <c r="IU526" s="18"/>
      <c r="IV526" s="18"/>
      <c r="IW526" s="18"/>
      <c r="IX526" s="18"/>
      <c r="IY526" s="18"/>
      <c r="IZ526" s="18"/>
      <c r="JA526" s="18"/>
      <c r="JB526" s="18"/>
      <c r="JC526" s="18"/>
      <c r="JD526" s="18"/>
      <c r="JE526" s="18"/>
      <c r="JF526" s="18"/>
    </row>
    <row r="527" spans="36:266" x14ac:dyDescent="0.3">
      <c r="AJ527" s="24"/>
      <c r="AK527" s="24"/>
      <c r="AL527" s="20"/>
      <c r="AM527" s="23"/>
      <c r="AN527" s="18"/>
      <c r="AO527" s="24"/>
      <c r="AW527" s="71"/>
      <c r="AX527" s="71"/>
      <c r="AY527" s="71"/>
      <c r="BB527" s="25"/>
      <c r="BC527" s="21"/>
      <c r="BG527" s="18"/>
      <c r="BN527" s="22"/>
      <c r="BO527" s="22"/>
      <c r="BP527" s="22"/>
      <c r="BQ527" s="22"/>
      <c r="BR527" s="15"/>
      <c r="CF527" s="15"/>
      <c r="CL527" s="22"/>
      <c r="CM527" s="15"/>
      <c r="CR527" s="22"/>
      <c r="CT527" s="15"/>
      <c r="CW527" s="22"/>
      <c r="DA527" s="15"/>
      <c r="DH527" s="15"/>
      <c r="DJ527" s="22"/>
      <c r="DO527" s="15"/>
      <c r="DV527" s="15"/>
      <c r="EC527" s="15"/>
      <c r="EJ527" s="15"/>
      <c r="EQ527" s="15"/>
      <c r="EX527" s="15"/>
      <c r="FE527" s="15"/>
      <c r="FL527" s="15"/>
      <c r="FS527" s="15"/>
      <c r="FZ527" s="15"/>
      <c r="GG527" s="15"/>
      <c r="GN527" s="15"/>
      <c r="GP527" s="22"/>
      <c r="GQ527" s="22"/>
      <c r="GR527" s="22"/>
      <c r="GS527" s="22"/>
      <c r="GT527" s="22"/>
      <c r="GU527" s="15"/>
      <c r="GV527" s="22"/>
      <c r="GW527" s="22"/>
      <c r="GX527" s="22"/>
      <c r="GY527" s="18"/>
      <c r="GZ527" s="18"/>
      <c r="HA527" s="18"/>
      <c r="HB527" s="18"/>
      <c r="HC527" s="18"/>
      <c r="HD527" s="18"/>
      <c r="HE527" s="18"/>
      <c r="HF527" s="18"/>
      <c r="HG527" s="18"/>
      <c r="HH527" s="18"/>
      <c r="HI527" s="18"/>
      <c r="HJ527" s="18"/>
      <c r="HK527" s="18"/>
      <c r="HL527" s="18"/>
      <c r="HM527" s="18"/>
      <c r="HN527" s="18"/>
      <c r="HO527" s="18"/>
      <c r="HP527" s="18"/>
      <c r="HQ527" s="18"/>
      <c r="HR527" s="18"/>
      <c r="HS527" s="18"/>
      <c r="HT527" s="18"/>
      <c r="HU527" s="18"/>
      <c r="HV527" s="18"/>
      <c r="HW527" s="18"/>
      <c r="HX527" s="18"/>
      <c r="HY527" s="18"/>
      <c r="HZ527" s="18"/>
      <c r="IA527" s="18"/>
      <c r="IB527" s="18"/>
      <c r="IC527" s="18"/>
      <c r="ID527" s="18"/>
      <c r="IE527" s="18"/>
      <c r="IF527" s="18"/>
      <c r="IG527" s="18"/>
      <c r="IH527" s="18"/>
      <c r="II527" s="18"/>
      <c r="IJ527" s="18"/>
      <c r="IK527" s="18"/>
      <c r="IL527" s="18"/>
      <c r="IM527" s="18"/>
      <c r="IN527" s="18"/>
      <c r="IO527" s="18"/>
      <c r="IP527" s="18"/>
      <c r="IQ527" s="18"/>
      <c r="IR527" s="18"/>
      <c r="IS527" s="18"/>
      <c r="IT527" s="18"/>
      <c r="IU527" s="18"/>
      <c r="IV527" s="18"/>
      <c r="IW527" s="18"/>
      <c r="IX527" s="18"/>
      <c r="IY527" s="18"/>
      <c r="IZ527" s="18"/>
      <c r="JA527" s="18"/>
      <c r="JB527" s="18"/>
      <c r="JC527" s="18"/>
      <c r="JD527" s="18"/>
      <c r="JE527" s="18"/>
      <c r="JF527" s="18"/>
    </row>
    <row r="528" spans="36:266" x14ac:dyDescent="0.3">
      <c r="AJ528" s="24"/>
      <c r="AK528" s="24"/>
      <c r="AL528" s="20"/>
      <c r="AM528" s="23"/>
      <c r="AN528" s="18"/>
      <c r="AO528" s="24"/>
      <c r="AW528" s="71"/>
      <c r="AX528" s="71"/>
      <c r="AY528" s="71"/>
      <c r="BB528" s="25"/>
      <c r="BC528" s="21"/>
      <c r="BG528" s="18"/>
      <c r="BN528" s="22"/>
      <c r="BO528" s="22"/>
      <c r="BP528" s="22"/>
      <c r="BQ528" s="22"/>
      <c r="BR528" s="15"/>
      <c r="CF528" s="15"/>
      <c r="CL528" s="22"/>
      <c r="CM528" s="15"/>
      <c r="CR528" s="22"/>
      <c r="CT528" s="15"/>
      <c r="CW528" s="22"/>
      <c r="DA528" s="15"/>
      <c r="DH528" s="15"/>
      <c r="DJ528" s="22"/>
      <c r="DO528" s="15"/>
      <c r="DV528" s="15"/>
      <c r="EC528" s="15"/>
      <c r="EJ528" s="15"/>
      <c r="EQ528" s="15"/>
      <c r="EX528" s="15"/>
      <c r="FE528" s="15"/>
      <c r="FL528" s="15"/>
      <c r="FS528" s="15"/>
      <c r="FZ528" s="15"/>
      <c r="GG528" s="15"/>
      <c r="GN528" s="15"/>
      <c r="GP528" s="22"/>
      <c r="GQ528" s="22"/>
      <c r="GR528" s="22"/>
      <c r="GS528" s="22"/>
      <c r="GT528" s="22"/>
      <c r="GU528" s="15"/>
      <c r="GV528" s="22"/>
      <c r="GW528" s="22"/>
      <c r="GX528" s="22"/>
      <c r="GY528" s="18"/>
      <c r="GZ528" s="18"/>
      <c r="HA528" s="18"/>
      <c r="HB528" s="18"/>
      <c r="HC528" s="18"/>
      <c r="HD528" s="18"/>
      <c r="HE528" s="18"/>
      <c r="HF528" s="18"/>
      <c r="HG528" s="18"/>
      <c r="HH528" s="18"/>
      <c r="HI528" s="18"/>
      <c r="HJ528" s="18"/>
      <c r="HK528" s="18"/>
      <c r="HL528" s="18"/>
      <c r="HM528" s="18"/>
      <c r="HN528" s="18"/>
      <c r="HO528" s="18"/>
      <c r="HP528" s="18"/>
      <c r="HQ528" s="18"/>
      <c r="HR528" s="18"/>
      <c r="HS528" s="18"/>
      <c r="HT528" s="18"/>
      <c r="HU528" s="18"/>
      <c r="HV528" s="18"/>
      <c r="HW528" s="18"/>
      <c r="HX528" s="18"/>
      <c r="HY528" s="18"/>
      <c r="HZ528" s="18"/>
      <c r="IA528" s="18"/>
      <c r="IB528" s="18"/>
      <c r="IC528" s="18"/>
      <c r="ID528" s="18"/>
      <c r="IE528" s="18"/>
      <c r="IF528" s="18"/>
      <c r="IG528" s="18"/>
      <c r="IH528" s="18"/>
      <c r="II528" s="18"/>
      <c r="IJ528" s="18"/>
      <c r="IK528" s="18"/>
      <c r="IL528" s="18"/>
      <c r="IM528" s="18"/>
      <c r="IN528" s="18"/>
      <c r="IO528" s="18"/>
      <c r="IP528" s="18"/>
      <c r="IQ528" s="18"/>
      <c r="IR528" s="18"/>
      <c r="IS528" s="18"/>
      <c r="IT528" s="18"/>
      <c r="IU528" s="18"/>
      <c r="IV528" s="18"/>
      <c r="IW528" s="18"/>
      <c r="IX528" s="18"/>
      <c r="IY528" s="18"/>
      <c r="IZ528" s="18"/>
      <c r="JA528" s="18"/>
      <c r="JB528" s="18"/>
      <c r="JC528" s="18"/>
      <c r="JD528" s="18"/>
      <c r="JE528" s="18"/>
      <c r="JF528" s="18"/>
    </row>
    <row r="529" spans="36:266" x14ac:dyDescent="0.3">
      <c r="AJ529" s="24"/>
      <c r="AK529" s="24"/>
      <c r="AL529" s="20"/>
      <c r="AM529" s="23"/>
      <c r="AN529" s="18"/>
      <c r="AO529" s="24"/>
      <c r="AW529" s="71"/>
      <c r="AX529" s="71"/>
      <c r="AY529" s="71"/>
      <c r="BB529" s="25"/>
      <c r="BC529" s="21"/>
      <c r="BG529" s="18"/>
      <c r="BN529" s="22"/>
      <c r="BO529" s="22"/>
      <c r="BP529" s="22"/>
      <c r="BQ529" s="22"/>
      <c r="BR529" s="15"/>
      <c r="CF529" s="15"/>
      <c r="CL529" s="22"/>
      <c r="CM529" s="15"/>
      <c r="CR529" s="22"/>
      <c r="CT529" s="15"/>
      <c r="CW529" s="22"/>
      <c r="DA529" s="15"/>
      <c r="DH529" s="15"/>
      <c r="DJ529" s="22"/>
      <c r="DO529" s="15"/>
      <c r="DV529" s="15"/>
      <c r="EC529" s="15"/>
      <c r="EJ529" s="15"/>
      <c r="EQ529" s="15"/>
      <c r="EX529" s="15"/>
      <c r="FE529" s="15"/>
      <c r="FL529" s="15"/>
      <c r="FS529" s="15"/>
      <c r="FZ529" s="15"/>
      <c r="GG529" s="15"/>
      <c r="GN529" s="15"/>
      <c r="GP529" s="22"/>
      <c r="GQ529" s="22"/>
      <c r="GR529" s="22"/>
      <c r="GS529" s="22"/>
      <c r="GT529" s="22"/>
      <c r="GU529" s="15"/>
      <c r="GV529" s="22"/>
      <c r="GW529" s="22"/>
      <c r="GX529" s="22"/>
      <c r="GY529" s="18"/>
      <c r="GZ529" s="18"/>
      <c r="HA529" s="18"/>
      <c r="HB529" s="18"/>
      <c r="HC529" s="18"/>
      <c r="HD529" s="18"/>
      <c r="HE529" s="18"/>
      <c r="HF529" s="18"/>
      <c r="HG529" s="18"/>
      <c r="HH529" s="18"/>
      <c r="HI529" s="18"/>
      <c r="HJ529" s="18"/>
      <c r="HK529" s="18"/>
      <c r="HL529" s="18"/>
      <c r="HM529" s="18"/>
      <c r="HN529" s="18"/>
      <c r="HO529" s="18"/>
      <c r="HP529" s="18"/>
      <c r="HQ529" s="18"/>
      <c r="HR529" s="18"/>
      <c r="HS529" s="18"/>
      <c r="HT529" s="18"/>
      <c r="HU529" s="18"/>
      <c r="HV529" s="18"/>
      <c r="HW529" s="18"/>
      <c r="HX529" s="18"/>
      <c r="HY529" s="18"/>
      <c r="HZ529" s="18"/>
      <c r="IA529" s="18"/>
      <c r="IB529" s="18"/>
      <c r="IC529" s="18"/>
      <c r="ID529" s="18"/>
      <c r="IE529" s="18"/>
      <c r="IF529" s="18"/>
      <c r="IG529" s="18"/>
      <c r="IH529" s="18"/>
      <c r="II529" s="18"/>
      <c r="IJ529" s="18"/>
      <c r="IK529" s="18"/>
      <c r="IL529" s="18"/>
      <c r="IM529" s="18"/>
      <c r="IN529" s="18"/>
      <c r="IO529" s="18"/>
      <c r="IP529" s="18"/>
      <c r="IQ529" s="18"/>
      <c r="IR529" s="18"/>
      <c r="IS529" s="18"/>
      <c r="IT529" s="18"/>
      <c r="IU529" s="18"/>
      <c r="IV529" s="18"/>
      <c r="IW529" s="18"/>
      <c r="IX529" s="18"/>
      <c r="IY529" s="18"/>
      <c r="IZ529" s="18"/>
      <c r="JA529" s="18"/>
      <c r="JB529" s="18"/>
      <c r="JC529" s="18"/>
      <c r="JD529" s="18"/>
      <c r="JE529" s="18"/>
      <c r="JF529" s="18"/>
    </row>
    <row r="530" spans="36:266" x14ac:dyDescent="0.3">
      <c r="AJ530" s="24"/>
      <c r="AK530" s="24"/>
      <c r="AL530" s="20"/>
      <c r="AM530" s="23"/>
      <c r="AN530" s="18"/>
      <c r="AO530" s="24"/>
      <c r="AW530" s="71"/>
      <c r="AX530" s="71"/>
      <c r="AY530" s="71"/>
      <c r="BB530" s="25"/>
      <c r="BC530" s="21"/>
      <c r="BG530" s="18"/>
      <c r="BN530" s="22"/>
      <c r="BO530" s="22"/>
      <c r="BP530" s="22"/>
      <c r="BQ530" s="22"/>
      <c r="BR530" s="15"/>
      <c r="CF530" s="15"/>
      <c r="CL530" s="22"/>
      <c r="CM530" s="15"/>
      <c r="CR530" s="22"/>
      <c r="CT530" s="15"/>
      <c r="CW530" s="22"/>
      <c r="DA530" s="15"/>
      <c r="DH530" s="15"/>
      <c r="DJ530" s="22"/>
      <c r="DO530" s="15"/>
      <c r="DV530" s="15"/>
      <c r="EC530" s="15"/>
      <c r="EJ530" s="15"/>
      <c r="EQ530" s="15"/>
      <c r="EX530" s="15"/>
      <c r="FE530" s="15"/>
      <c r="FL530" s="15"/>
      <c r="FS530" s="15"/>
      <c r="FZ530" s="15"/>
      <c r="GG530" s="15"/>
      <c r="GN530" s="15"/>
      <c r="GP530" s="22"/>
      <c r="GQ530" s="22"/>
      <c r="GR530" s="22"/>
      <c r="GS530" s="22"/>
      <c r="GT530" s="22"/>
      <c r="GU530" s="15"/>
      <c r="GV530" s="22"/>
      <c r="GW530" s="22"/>
      <c r="GX530" s="22"/>
      <c r="GY530" s="18"/>
      <c r="GZ530" s="18"/>
      <c r="HA530" s="18"/>
      <c r="HB530" s="18"/>
      <c r="HC530" s="18"/>
      <c r="HD530" s="18"/>
      <c r="HE530" s="18"/>
      <c r="HF530" s="18"/>
      <c r="HG530" s="18"/>
      <c r="HH530" s="18"/>
      <c r="HI530" s="18"/>
      <c r="HJ530" s="18"/>
      <c r="HK530" s="18"/>
      <c r="HL530" s="18"/>
      <c r="HM530" s="18"/>
      <c r="HN530" s="18"/>
      <c r="HO530" s="18"/>
      <c r="HP530" s="18"/>
      <c r="HQ530" s="18"/>
      <c r="HR530" s="18"/>
      <c r="HS530" s="18"/>
      <c r="HT530" s="18"/>
      <c r="HU530" s="18"/>
      <c r="HV530" s="18"/>
      <c r="HW530" s="18"/>
      <c r="HX530" s="18"/>
      <c r="HY530" s="18"/>
      <c r="HZ530" s="18"/>
      <c r="IA530" s="18"/>
      <c r="IB530" s="18"/>
      <c r="IC530" s="18"/>
      <c r="ID530" s="18"/>
      <c r="IE530" s="18"/>
      <c r="IF530" s="18"/>
      <c r="IG530" s="18"/>
      <c r="IH530" s="18"/>
      <c r="II530" s="18"/>
      <c r="IJ530" s="18"/>
      <c r="IK530" s="18"/>
      <c r="IL530" s="18"/>
      <c r="IM530" s="18"/>
      <c r="IN530" s="18"/>
      <c r="IO530" s="18"/>
      <c r="IP530" s="18"/>
      <c r="IQ530" s="18"/>
      <c r="IR530" s="18"/>
      <c r="IS530" s="18"/>
      <c r="IT530" s="18"/>
      <c r="IU530" s="18"/>
      <c r="IV530" s="18"/>
      <c r="IW530" s="18"/>
      <c r="IX530" s="18"/>
      <c r="IY530" s="18"/>
      <c r="IZ530" s="18"/>
      <c r="JA530" s="18"/>
      <c r="JB530" s="18"/>
      <c r="JC530" s="18"/>
      <c r="JD530" s="18"/>
      <c r="JE530" s="18"/>
      <c r="JF530" s="18"/>
    </row>
    <row r="531" spans="36:266" x14ac:dyDescent="0.3">
      <c r="AJ531" s="24"/>
      <c r="AK531" s="24"/>
      <c r="AL531" s="20"/>
      <c r="AM531" s="23"/>
      <c r="AN531" s="18"/>
      <c r="AO531" s="24"/>
      <c r="AW531" s="71"/>
      <c r="AX531" s="71"/>
      <c r="AY531" s="71"/>
      <c r="BB531" s="25"/>
      <c r="BC531" s="21"/>
      <c r="BG531" s="18"/>
      <c r="BN531" s="22"/>
      <c r="BO531" s="22"/>
      <c r="BP531" s="22"/>
      <c r="BQ531" s="22"/>
      <c r="BR531" s="15"/>
      <c r="CF531" s="15"/>
      <c r="CL531" s="22"/>
      <c r="CM531" s="15"/>
      <c r="CR531" s="22"/>
      <c r="CT531" s="15"/>
      <c r="CW531" s="22"/>
      <c r="DA531" s="15"/>
      <c r="DH531" s="15"/>
      <c r="DJ531" s="22"/>
      <c r="DO531" s="15"/>
      <c r="DV531" s="15"/>
      <c r="EC531" s="15"/>
      <c r="EJ531" s="15"/>
      <c r="EQ531" s="15"/>
      <c r="EX531" s="15"/>
      <c r="FE531" s="15"/>
      <c r="FL531" s="15"/>
      <c r="FS531" s="15"/>
      <c r="FZ531" s="15"/>
      <c r="GG531" s="15"/>
      <c r="GN531" s="15"/>
      <c r="GP531" s="22"/>
      <c r="GQ531" s="22"/>
      <c r="GR531" s="22"/>
      <c r="GS531" s="22"/>
      <c r="GT531" s="22"/>
      <c r="GU531" s="15"/>
      <c r="GV531" s="22"/>
      <c r="GW531" s="22"/>
      <c r="GX531" s="22"/>
      <c r="GY531" s="18"/>
      <c r="GZ531" s="18"/>
      <c r="HA531" s="18"/>
      <c r="HB531" s="18"/>
      <c r="HC531" s="18"/>
      <c r="HD531" s="18"/>
      <c r="HE531" s="18"/>
      <c r="HF531" s="18"/>
      <c r="HG531" s="18"/>
      <c r="HH531" s="18"/>
      <c r="HI531" s="18"/>
      <c r="HJ531" s="18"/>
      <c r="HK531" s="18"/>
      <c r="HL531" s="18"/>
      <c r="HM531" s="18"/>
      <c r="HN531" s="18"/>
      <c r="HO531" s="18"/>
      <c r="HP531" s="18"/>
      <c r="HQ531" s="18"/>
      <c r="HR531" s="18"/>
      <c r="HS531" s="18"/>
      <c r="HT531" s="18"/>
      <c r="HU531" s="18"/>
      <c r="HV531" s="18"/>
      <c r="HW531" s="18"/>
      <c r="HX531" s="18"/>
      <c r="HY531" s="18"/>
      <c r="HZ531" s="18"/>
      <c r="IA531" s="18"/>
      <c r="IB531" s="18"/>
      <c r="IC531" s="18"/>
      <c r="ID531" s="18"/>
      <c r="IE531" s="18"/>
      <c r="IF531" s="18"/>
      <c r="IG531" s="18"/>
      <c r="IH531" s="18"/>
      <c r="II531" s="18"/>
      <c r="IJ531" s="18"/>
      <c r="IK531" s="18"/>
      <c r="IL531" s="18"/>
      <c r="IM531" s="18"/>
      <c r="IN531" s="18"/>
      <c r="IO531" s="18"/>
      <c r="IP531" s="18"/>
      <c r="IQ531" s="18"/>
      <c r="IR531" s="18"/>
      <c r="IS531" s="18"/>
      <c r="IT531" s="18"/>
      <c r="IU531" s="18"/>
      <c r="IV531" s="18"/>
      <c r="IW531" s="18"/>
      <c r="IX531" s="18"/>
      <c r="IY531" s="18"/>
      <c r="IZ531" s="18"/>
      <c r="JA531" s="18"/>
      <c r="JB531" s="18"/>
      <c r="JC531" s="18"/>
      <c r="JD531" s="18"/>
      <c r="JE531" s="18"/>
      <c r="JF531" s="18"/>
    </row>
    <row r="532" spans="36:266" x14ac:dyDescent="0.3">
      <c r="AJ532" s="24"/>
      <c r="AK532" s="24"/>
      <c r="AL532" s="20"/>
      <c r="AM532" s="23"/>
      <c r="AN532" s="18"/>
      <c r="AO532" s="24"/>
      <c r="AW532" s="71"/>
      <c r="AX532" s="71"/>
      <c r="AY532" s="71"/>
      <c r="BB532" s="25"/>
      <c r="BC532" s="21"/>
      <c r="BG532" s="18"/>
      <c r="BN532" s="22"/>
      <c r="BO532" s="22"/>
      <c r="BP532" s="22"/>
      <c r="BQ532" s="22"/>
      <c r="BR532" s="15"/>
      <c r="CF532" s="15"/>
      <c r="CL532" s="22"/>
      <c r="CM532" s="15"/>
      <c r="CR532" s="22"/>
      <c r="CT532" s="15"/>
      <c r="CW532" s="22"/>
      <c r="DA532" s="15"/>
      <c r="DH532" s="15"/>
      <c r="DJ532" s="22"/>
      <c r="DO532" s="15"/>
      <c r="DV532" s="15"/>
      <c r="EC532" s="15"/>
      <c r="EJ532" s="15"/>
      <c r="EQ532" s="15"/>
      <c r="EX532" s="15"/>
      <c r="FE532" s="15"/>
      <c r="FL532" s="15"/>
      <c r="FS532" s="15"/>
      <c r="FZ532" s="15"/>
      <c r="GG532" s="15"/>
      <c r="GN532" s="15"/>
      <c r="GP532" s="22"/>
      <c r="GQ532" s="22"/>
      <c r="GR532" s="22"/>
      <c r="GS532" s="22"/>
      <c r="GT532" s="22"/>
      <c r="GU532" s="15"/>
      <c r="GV532" s="22"/>
      <c r="GW532" s="22"/>
      <c r="GX532" s="22"/>
      <c r="GY532" s="18"/>
      <c r="GZ532" s="18"/>
      <c r="HA532" s="18"/>
      <c r="HB532" s="18"/>
      <c r="HC532" s="18"/>
      <c r="HD532" s="18"/>
      <c r="HE532" s="18"/>
      <c r="HF532" s="18"/>
      <c r="HG532" s="18"/>
      <c r="HH532" s="18"/>
      <c r="HI532" s="18"/>
      <c r="HJ532" s="18"/>
      <c r="HK532" s="18"/>
      <c r="HL532" s="18"/>
      <c r="HM532" s="18"/>
      <c r="HN532" s="18"/>
      <c r="HO532" s="18"/>
      <c r="HP532" s="18"/>
      <c r="HQ532" s="18"/>
      <c r="HR532" s="18"/>
      <c r="HS532" s="18"/>
      <c r="HT532" s="18"/>
      <c r="HU532" s="18"/>
      <c r="HV532" s="18"/>
      <c r="HW532" s="18"/>
      <c r="HX532" s="18"/>
      <c r="HY532" s="18"/>
      <c r="HZ532" s="18"/>
      <c r="IA532" s="18"/>
      <c r="IB532" s="18"/>
      <c r="IC532" s="18"/>
      <c r="ID532" s="18"/>
      <c r="IE532" s="18"/>
      <c r="IF532" s="18"/>
      <c r="IG532" s="18"/>
      <c r="IH532" s="18"/>
      <c r="II532" s="18"/>
      <c r="IJ532" s="18"/>
      <c r="IK532" s="18"/>
      <c r="IL532" s="18"/>
      <c r="IM532" s="18"/>
      <c r="IN532" s="18"/>
      <c r="IO532" s="18"/>
      <c r="IP532" s="18"/>
      <c r="IQ532" s="18"/>
      <c r="IR532" s="18"/>
      <c r="IS532" s="18"/>
      <c r="IT532" s="18"/>
      <c r="IU532" s="18"/>
      <c r="IV532" s="18"/>
      <c r="IW532" s="18"/>
      <c r="IX532" s="18"/>
      <c r="IY532" s="18"/>
      <c r="IZ532" s="18"/>
      <c r="JA532" s="18"/>
      <c r="JB532" s="18"/>
      <c r="JC532" s="18"/>
      <c r="JD532" s="18"/>
      <c r="JE532" s="18"/>
      <c r="JF532" s="18"/>
    </row>
    <row r="533" spans="36:266" x14ac:dyDescent="0.3">
      <c r="AJ533" s="24"/>
      <c r="AK533" s="24"/>
      <c r="AL533" s="20"/>
      <c r="AM533" s="23"/>
      <c r="AN533" s="18"/>
      <c r="AO533" s="24"/>
      <c r="AW533" s="71"/>
      <c r="AX533" s="71"/>
      <c r="AY533" s="71"/>
      <c r="BB533" s="25"/>
      <c r="BC533" s="21"/>
      <c r="BG533" s="18"/>
      <c r="BN533" s="22"/>
      <c r="BO533" s="22"/>
      <c r="BP533" s="22"/>
      <c r="BQ533" s="22"/>
      <c r="BR533" s="15"/>
      <c r="CF533" s="15"/>
      <c r="CL533" s="22"/>
      <c r="CM533" s="15"/>
      <c r="CR533" s="22"/>
      <c r="CT533" s="15"/>
      <c r="CW533" s="22"/>
      <c r="DA533" s="15"/>
      <c r="DH533" s="15"/>
      <c r="DJ533" s="22"/>
      <c r="DO533" s="15"/>
      <c r="DV533" s="15"/>
      <c r="EC533" s="15"/>
      <c r="EJ533" s="15"/>
      <c r="EQ533" s="15"/>
      <c r="EX533" s="15"/>
      <c r="FE533" s="15"/>
      <c r="FL533" s="15"/>
      <c r="FS533" s="15"/>
      <c r="FZ533" s="15"/>
      <c r="GG533" s="15"/>
      <c r="GN533" s="15"/>
      <c r="GP533" s="22"/>
      <c r="GQ533" s="22"/>
      <c r="GR533" s="22"/>
      <c r="GS533" s="22"/>
      <c r="GT533" s="22"/>
      <c r="GU533" s="15"/>
      <c r="GV533" s="22"/>
      <c r="GW533" s="22"/>
      <c r="GX533" s="22"/>
      <c r="GY533" s="18"/>
      <c r="GZ533" s="18"/>
      <c r="HA533" s="18"/>
      <c r="HB533" s="18"/>
      <c r="HC533" s="18"/>
      <c r="HD533" s="18"/>
      <c r="HE533" s="18"/>
      <c r="HF533" s="18"/>
      <c r="HG533" s="18"/>
      <c r="HH533" s="18"/>
      <c r="HI533" s="18"/>
      <c r="HJ533" s="18"/>
      <c r="HK533" s="18"/>
      <c r="HL533" s="18"/>
      <c r="HM533" s="18"/>
      <c r="HN533" s="18"/>
      <c r="HO533" s="18"/>
      <c r="HP533" s="18"/>
      <c r="HQ533" s="18"/>
      <c r="HR533" s="18"/>
      <c r="HS533" s="18"/>
      <c r="HT533" s="18"/>
      <c r="HU533" s="18"/>
      <c r="HV533" s="18"/>
      <c r="HW533" s="18"/>
      <c r="HX533" s="18"/>
      <c r="HY533" s="18"/>
      <c r="HZ533" s="18"/>
      <c r="IA533" s="18"/>
      <c r="IB533" s="18"/>
      <c r="IC533" s="18"/>
      <c r="ID533" s="18"/>
      <c r="IE533" s="18"/>
      <c r="IF533" s="18"/>
      <c r="IG533" s="18"/>
      <c r="IH533" s="18"/>
      <c r="II533" s="18"/>
      <c r="IJ533" s="18"/>
      <c r="IK533" s="18"/>
      <c r="IL533" s="18"/>
      <c r="IM533" s="18"/>
      <c r="IN533" s="18"/>
      <c r="IO533" s="18"/>
      <c r="IP533" s="18"/>
      <c r="IQ533" s="18"/>
      <c r="IR533" s="18"/>
      <c r="IS533" s="18"/>
      <c r="IT533" s="18"/>
      <c r="IU533" s="18"/>
      <c r="IV533" s="18"/>
      <c r="IW533" s="18"/>
      <c r="IX533" s="18"/>
      <c r="IY533" s="18"/>
      <c r="IZ533" s="18"/>
      <c r="JA533" s="18"/>
      <c r="JB533" s="18"/>
      <c r="JC533" s="18"/>
      <c r="JD533" s="18"/>
      <c r="JE533" s="18"/>
      <c r="JF533" s="18"/>
    </row>
    <row r="534" spans="36:266" x14ac:dyDescent="0.3">
      <c r="AJ534" s="24"/>
      <c r="AK534" s="24"/>
      <c r="AL534" s="20"/>
      <c r="AM534" s="23"/>
      <c r="AN534" s="18"/>
      <c r="AO534" s="24"/>
      <c r="AW534" s="71"/>
      <c r="AX534" s="71"/>
      <c r="AY534" s="71"/>
      <c r="BB534" s="25"/>
      <c r="BC534" s="21"/>
      <c r="BG534" s="18"/>
      <c r="BN534" s="22"/>
      <c r="BO534" s="22"/>
      <c r="BP534" s="22"/>
      <c r="BQ534" s="22"/>
      <c r="BR534" s="15"/>
      <c r="CF534" s="15"/>
      <c r="CL534" s="22"/>
      <c r="CM534" s="15"/>
      <c r="CR534" s="22"/>
      <c r="CT534" s="15"/>
      <c r="CW534" s="22"/>
      <c r="DA534" s="15"/>
      <c r="DH534" s="15"/>
      <c r="DJ534" s="22"/>
      <c r="DO534" s="15"/>
      <c r="DV534" s="15"/>
      <c r="EC534" s="15"/>
      <c r="EJ534" s="15"/>
      <c r="EQ534" s="15"/>
      <c r="EX534" s="15"/>
      <c r="FE534" s="15"/>
      <c r="FL534" s="15"/>
      <c r="FS534" s="15"/>
      <c r="FZ534" s="15"/>
      <c r="GG534" s="15"/>
      <c r="GN534" s="15"/>
      <c r="GP534" s="22"/>
      <c r="GQ534" s="22"/>
      <c r="GR534" s="22"/>
      <c r="GS534" s="22"/>
      <c r="GT534" s="22"/>
      <c r="GU534" s="15"/>
      <c r="GV534" s="22"/>
      <c r="GW534" s="22"/>
      <c r="GX534" s="22"/>
      <c r="GY534" s="18"/>
      <c r="GZ534" s="18"/>
      <c r="HA534" s="18"/>
      <c r="HB534" s="18"/>
      <c r="HC534" s="18"/>
      <c r="HD534" s="18"/>
      <c r="HE534" s="18"/>
      <c r="HF534" s="18"/>
      <c r="HG534" s="18"/>
      <c r="HH534" s="18"/>
      <c r="HI534" s="18"/>
      <c r="HJ534" s="18"/>
      <c r="HK534" s="18"/>
      <c r="HL534" s="18"/>
      <c r="HM534" s="18"/>
      <c r="HN534" s="18"/>
      <c r="HO534" s="18"/>
      <c r="HP534" s="18"/>
      <c r="HQ534" s="18"/>
      <c r="HR534" s="18"/>
      <c r="HS534" s="18"/>
      <c r="HT534" s="18"/>
      <c r="HU534" s="18"/>
      <c r="HV534" s="18"/>
      <c r="HW534" s="18"/>
      <c r="HX534" s="18"/>
      <c r="HY534" s="18"/>
      <c r="HZ534" s="18"/>
      <c r="IA534" s="18"/>
      <c r="IB534" s="18"/>
      <c r="IC534" s="18"/>
      <c r="ID534" s="18"/>
      <c r="IE534" s="18"/>
      <c r="IF534" s="18"/>
      <c r="IG534" s="18"/>
      <c r="IH534" s="18"/>
      <c r="II534" s="18"/>
      <c r="IJ534" s="18"/>
      <c r="IK534" s="18"/>
      <c r="IL534" s="18"/>
      <c r="IM534" s="18"/>
      <c r="IN534" s="18"/>
      <c r="IO534" s="18"/>
      <c r="IP534" s="18"/>
      <c r="IQ534" s="18"/>
      <c r="IR534" s="18"/>
      <c r="IS534" s="18"/>
      <c r="IT534" s="18"/>
      <c r="IU534" s="18"/>
      <c r="IV534" s="18"/>
      <c r="IW534" s="18"/>
      <c r="IX534" s="18"/>
      <c r="IY534" s="18"/>
      <c r="IZ534" s="18"/>
      <c r="JA534" s="18"/>
      <c r="JB534" s="18"/>
      <c r="JC534" s="18"/>
      <c r="JD534" s="18"/>
      <c r="JE534" s="18"/>
      <c r="JF534" s="18"/>
    </row>
    <row r="535" spans="36:266" x14ac:dyDescent="0.3">
      <c r="AJ535" s="24"/>
      <c r="AK535" s="24"/>
      <c r="AL535" s="20"/>
      <c r="AM535" s="23"/>
      <c r="AN535" s="18"/>
      <c r="AO535" s="24"/>
      <c r="AW535" s="71"/>
      <c r="AX535" s="71"/>
      <c r="AY535" s="71"/>
      <c r="BB535" s="25"/>
      <c r="BC535" s="21"/>
      <c r="BG535" s="18"/>
      <c r="BN535" s="22"/>
      <c r="BO535" s="22"/>
      <c r="BP535" s="22"/>
      <c r="BQ535" s="22"/>
      <c r="BR535" s="15"/>
      <c r="CF535" s="15"/>
      <c r="CL535" s="22"/>
      <c r="CM535" s="15"/>
      <c r="CR535" s="22"/>
      <c r="CT535" s="15"/>
      <c r="CW535" s="22"/>
      <c r="DA535" s="15"/>
      <c r="DH535" s="15"/>
      <c r="DJ535" s="22"/>
      <c r="DO535" s="15"/>
      <c r="DV535" s="15"/>
      <c r="EC535" s="15"/>
      <c r="EJ535" s="15"/>
      <c r="EQ535" s="15"/>
      <c r="EX535" s="15"/>
      <c r="FE535" s="15"/>
      <c r="FL535" s="15"/>
      <c r="FS535" s="15"/>
      <c r="FZ535" s="15"/>
      <c r="GG535" s="15"/>
      <c r="GN535" s="15"/>
      <c r="GP535" s="22"/>
      <c r="GQ535" s="22"/>
      <c r="GR535" s="22"/>
      <c r="GS535" s="22"/>
      <c r="GT535" s="22"/>
      <c r="GU535" s="15"/>
      <c r="GV535" s="22"/>
      <c r="GW535" s="22"/>
      <c r="GX535" s="22"/>
      <c r="GY535" s="18"/>
      <c r="GZ535" s="18"/>
      <c r="HA535" s="18"/>
      <c r="HB535" s="18"/>
      <c r="HC535" s="18"/>
      <c r="HD535" s="18"/>
      <c r="HE535" s="18"/>
      <c r="HF535" s="18"/>
      <c r="HG535" s="18"/>
      <c r="HH535" s="18"/>
      <c r="HI535" s="18"/>
      <c r="HJ535" s="18"/>
      <c r="HK535" s="18"/>
      <c r="HL535" s="18"/>
      <c r="HM535" s="18"/>
      <c r="HN535" s="18"/>
      <c r="HO535" s="18"/>
      <c r="HP535" s="18"/>
      <c r="HQ535" s="18"/>
      <c r="HR535" s="18"/>
      <c r="HS535" s="18"/>
      <c r="HT535" s="18"/>
      <c r="HU535" s="18"/>
      <c r="HV535" s="18"/>
      <c r="HW535" s="18"/>
      <c r="HX535" s="18"/>
      <c r="HY535" s="18"/>
      <c r="HZ535" s="18"/>
      <c r="IA535" s="18"/>
      <c r="IB535" s="18"/>
      <c r="IC535" s="18"/>
      <c r="ID535" s="18"/>
      <c r="IE535" s="18"/>
      <c r="IF535" s="18"/>
      <c r="IG535" s="18"/>
      <c r="IH535" s="18"/>
      <c r="II535" s="18"/>
      <c r="IJ535" s="18"/>
      <c r="IK535" s="18"/>
      <c r="IL535" s="18"/>
      <c r="IM535" s="18"/>
      <c r="IN535" s="18"/>
      <c r="IO535" s="18"/>
      <c r="IP535" s="18"/>
      <c r="IQ535" s="18"/>
      <c r="IR535" s="18"/>
      <c r="IS535" s="18"/>
      <c r="IT535" s="18"/>
      <c r="IU535" s="18"/>
      <c r="IV535" s="18"/>
      <c r="IW535" s="18"/>
      <c r="IX535" s="18"/>
      <c r="IY535" s="18"/>
      <c r="IZ535" s="18"/>
      <c r="JA535" s="18"/>
      <c r="JB535" s="18"/>
      <c r="JC535" s="18"/>
      <c r="JD535" s="18"/>
      <c r="JE535" s="18"/>
      <c r="JF535" s="18"/>
    </row>
    <row r="536" spans="36:266" x14ac:dyDescent="0.3">
      <c r="AJ536" s="24"/>
      <c r="AK536" s="24"/>
      <c r="AL536" s="20"/>
      <c r="AM536" s="23"/>
      <c r="AN536" s="18"/>
      <c r="AO536" s="24"/>
      <c r="AW536" s="71"/>
      <c r="AX536" s="71"/>
      <c r="AY536" s="71"/>
      <c r="BB536" s="25"/>
      <c r="BC536" s="21"/>
      <c r="BG536" s="18"/>
      <c r="BN536" s="22"/>
      <c r="BO536" s="22"/>
      <c r="BP536" s="22"/>
      <c r="BQ536" s="22"/>
      <c r="BR536" s="15"/>
      <c r="CF536" s="15"/>
      <c r="CL536" s="22"/>
      <c r="CM536" s="15"/>
      <c r="CR536" s="22"/>
      <c r="CT536" s="15"/>
      <c r="CW536" s="22"/>
      <c r="DA536" s="15"/>
      <c r="DH536" s="15"/>
      <c r="DJ536" s="22"/>
      <c r="DO536" s="15"/>
      <c r="DV536" s="15"/>
      <c r="EC536" s="15"/>
      <c r="EJ536" s="15"/>
      <c r="EQ536" s="15"/>
      <c r="EX536" s="15"/>
      <c r="FE536" s="15"/>
      <c r="FL536" s="15"/>
      <c r="FS536" s="15"/>
      <c r="FZ536" s="15"/>
      <c r="GG536" s="15"/>
      <c r="GN536" s="15"/>
      <c r="GP536" s="22"/>
      <c r="GQ536" s="22"/>
      <c r="GR536" s="22"/>
      <c r="GS536" s="22"/>
      <c r="GT536" s="22"/>
      <c r="GU536" s="15"/>
      <c r="GV536" s="22"/>
      <c r="GW536" s="22"/>
      <c r="GX536" s="22"/>
      <c r="GY536" s="18"/>
      <c r="GZ536" s="18"/>
      <c r="HA536" s="18"/>
      <c r="HB536" s="18"/>
      <c r="HC536" s="18"/>
      <c r="HD536" s="18"/>
      <c r="HE536" s="18"/>
      <c r="HF536" s="18"/>
      <c r="HG536" s="18"/>
      <c r="HH536" s="18"/>
      <c r="HI536" s="18"/>
      <c r="HJ536" s="18"/>
      <c r="HK536" s="18"/>
      <c r="HL536" s="18"/>
      <c r="HM536" s="18"/>
      <c r="HN536" s="18"/>
      <c r="HO536" s="18"/>
      <c r="HP536" s="18"/>
      <c r="HQ536" s="18"/>
      <c r="HR536" s="18"/>
      <c r="HS536" s="18"/>
      <c r="HT536" s="18"/>
      <c r="HU536" s="18"/>
      <c r="HV536" s="18"/>
      <c r="HW536" s="18"/>
      <c r="HX536" s="18"/>
      <c r="HY536" s="18"/>
      <c r="HZ536" s="18"/>
      <c r="IA536" s="18"/>
      <c r="IB536" s="18"/>
      <c r="IC536" s="18"/>
      <c r="ID536" s="18"/>
      <c r="IE536" s="18"/>
      <c r="IF536" s="18"/>
      <c r="IG536" s="18"/>
      <c r="IH536" s="18"/>
      <c r="II536" s="18"/>
      <c r="IJ536" s="18"/>
      <c r="IK536" s="18"/>
      <c r="IL536" s="18"/>
      <c r="IM536" s="18"/>
      <c r="IN536" s="18"/>
      <c r="IO536" s="18"/>
      <c r="IP536" s="18"/>
      <c r="IQ536" s="18"/>
      <c r="IR536" s="18"/>
      <c r="IS536" s="18"/>
      <c r="IT536" s="18"/>
      <c r="IU536" s="18"/>
      <c r="IV536" s="18"/>
      <c r="IW536" s="18"/>
      <c r="IX536" s="18"/>
      <c r="IY536" s="18"/>
      <c r="IZ536" s="18"/>
      <c r="JA536" s="18"/>
      <c r="JB536" s="18"/>
      <c r="JC536" s="18"/>
      <c r="JD536" s="18"/>
      <c r="JE536" s="18"/>
      <c r="JF536" s="18"/>
    </row>
    <row r="537" spans="36:266" x14ac:dyDescent="0.3">
      <c r="AJ537" s="24"/>
      <c r="AK537" s="24"/>
      <c r="AL537" s="20"/>
      <c r="AM537" s="23"/>
      <c r="AN537" s="18"/>
      <c r="AO537" s="24"/>
      <c r="AW537" s="71"/>
      <c r="AX537" s="71"/>
      <c r="AY537" s="71"/>
      <c r="BB537" s="25"/>
      <c r="BC537" s="21"/>
      <c r="BG537" s="18"/>
      <c r="BN537" s="22"/>
      <c r="BO537" s="22"/>
      <c r="BP537" s="22"/>
      <c r="BQ537" s="22"/>
      <c r="BR537" s="15"/>
      <c r="CF537" s="15"/>
      <c r="CL537" s="22"/>
      <c r="CM537" s="15"/>
      <c r="CR537" s="22"/>
      <c r="CT537" s="15"/>
      <c r="CW537" s="22"/>
      <c r="DA537" s="15"/>
      <c r="DH537" s="15"/>
      <c r="DJ537" s="22"/>
      <c r="DO537" s="15"/>
      <c r="DV537" s="15"/>
      <c r="EC537" s="15"/>
      <c r="EJ537" s="15"/>
      <c r="EQ537" s="15"/>
      <c r="EX537" s="15"/>
      <c r="FE537" s="15"/>
      <c r="FL537" s="15"/>
      <c r="FS537" s="15"/>
      <c r="FZ537" s="15"/>
      <c r="GG537" s="15"/>
      <c r="GN537" s="15"/>
      <c r="GP537" s="22"/>
      <c r="GQ537" s="22"/>
      <c r="GR537" s="22"/>
      <c r="GS537" s="22"/>
      <c r="GT537" s="22"/>
      <c r="GU537" s="15"/>
      <c r="GV537" s="22"/>
      <c r="GW537" s="22"/>
      <c r="GX537" s="22"/>
      <c r="GY537" s="18"/>
      <c r="GZ537" s="18"/>
      <c r="HA537" s="18"/>
      <c r="HB537" s="18"/>
      <c r="HC537" s="18"/>
      <c r="HD537" s="18"/>
      <c r="HE537" s="18"/>
      <c r="HF537" s="18"/>
      <c r="HG537" s="18"/>
      <c r="HH537" s="18"/>
      <c r="HI537" s="18"/>
      <c r="HJ537" s="18"/>
      <c r="HK537" s="18"/>
      <c r="HL537" s="18"/>
      <c r="HM537" s="18"/>
      <c r="HN537" s="18"/>
      <c r="HO537" s="18"/>
      <c r="HP537" s="18"/>
      <c r="HQ537" s="18"/>
      <c r="HR537" s="18"/>
      <c r="HS537" s="18"/>
      <c r="HT537" s="18"/>
      <c r="HU537" s="18"/>
      <c r="HV537" s="18"/>
      <c r="HW537" s="18"/>
      <c r="HX537" s="18"/>
      <c r="HY537" s="18"/>
      <c r="HZ537" s="18"/>
      <c r="IA537" s="18"/>
      <c r="IB537" s="18"/>
      <c r="IC537" s="18"/>
      <c r="ID537" s="18"/>
      <c r="IE537" s="18"/>
      <c r="IF537" s="18"/>
      <c r="IG537" s="18"/>
      <c r="IH537" s="18"/>
      <c r="II537" s="18"/>
      <c r="IJ537" s="18"/>
      <c r="IK537" s="18"/>
      <c r="IL537" s="18"/>
      <c r="IM537" s="18"/>
      <c r="IN537" s="18"/>
      <c r="IO537" s="18"/>
      <c r="IP537" s="18"/>
      <c r="IQ537" s="18"/>
      <c r="IR537" s="18"/>
      <c r="IS537" s="18"/>
      <c r="IT537" s="18"/>
      <c r="IU537" s="18"/>
      <c r="IV537" s="18"/>
      <c r="IW537" s="18"/>
      <c r="IX537" s="18"/>
      <c r="IY537" s="18"/>
      <c r="IZ537" s="18"/>
      <c r="JA537" s="18"/>
      <c r="JB537" s="18"/>
      <c r="JC537" s="18"/>
      <c r="JD537" s="18"/>
      <c r="JE537" s="18"/>
      <c r="JF537" s="18"/>
    </row>
    <row r="538" spans="36:266" x14ac:dyDescent="0.3">
      <c r="AJ538" s="24"/>
      <c r="AK538" s="24"/>
      <c r="AL538" s="20"/>
      <c r="AM538" s="23"/>
      <c r="AN538" s="18"/>
      <c r="AO538" s="24"/>
      <c r="AW538" s="71"/>
      <c r="AX538" s="71"/>
      <c r="AY538" s="71"/>
      <c r="BB538" s="25"/>
      <c r="BC538" s="21"/>
      <c r="BG538" s="18"/>
      <c r="BN538" s="22"/>
      <c r="BO538" s="22"/>
      <c r="BP538" s="22"/>
      <c r="BQ538" s="22"/>
      <c r="BR538" s="15"/>
      <c r="CF538" s="15"/>
      <c r="CL538" s="22"/>
      <c r="CM538" s="15"/>
      <c r="CR538" s="22"/>
      <c r="CT538" s="15"/>
      <c r="CW538" s="22"/>
      <c r="DA538" s="15"/>
      <c r="DH538" s="15"/>
      <c r="DJ538" s="22"/>
      <c r="DO538" s="15"/>
      <c r="DV538" s="15"/>
      <c r="EC538" s="15"/>
      <c r="EJ538" s="15"/>
      <c r="EQ538" s="15"/>
      <c r="EX538" s="15"/>
      <c r="FE538" s="15"/>
      <c r="FL538" s="15"/>
      <c r="FS538" s="15"/>
      <c r="FZ538" s="15"/>
      <c r="GG538" s="15"/>
      <c r="GN538" s="15"/>
      <c r="GP538" s="22"/>
      <c r="GQ538" s="22"/>
      <c r="GR538" s="22"/>
      <c r="GS538" s="22"/>
      <c r="GT538" s="22"/>
      <c r="GU538" s="15"/>
      <c r="GV538" s="22"/>
      <c r="GW538" s="22"/>
      <c r="GX538" s="22"/>
      <c r="GY538" s="18"/>
      <c r="GZ538" s="18"/>
      <c r="HA538" s="18"/>
      <c r="HB538" s="18"/>
      <c r="HC538" s="18"/>
      <c r="HD538" s="18"/>
      <c r="HE538" s="18"/>
      <c r="HF538" s="18"/>
      <c r="HG538" s="18"/>
      <c r="HH538" s="18"/>
      <c r="HI538" s="18"/>
      <c r="HJ538" s="18"/>
      <c r="HK538" s="18"/>
      <c r="HL538" s="18"/>
      <c r="HM538" s="18"/>
      <c r="HN538" s="18"/>
      <c r="HO538" s="18"/>
      <c r="HP538" s="18"/>
      <c r="HQ538" s="18"/>
      <c r="HR538" s="18"/>
      <c r="HS538" s="18"/>
      <c r="HT538" s="18"/>
      <c r="HU538" s="18"/>
      <c r="HV538" s="18"/>
      <c r="HW538" s="18"/>
      <c r="HX538" s="18"/>
      <c r="HY538" s="18"/>
      <c r="HZ538" s="18"/>
      <c r="IA538" s="18"/>
      <c r="IB538" s="18"/>
      <c r="IC538" s="18"/>
      <c r="ID538" s="18"/>
      <c r="IE538" s="18"/>
      <c r="IF538" s="18"/>
      <c r="IG538" s="18"/>
      <c r="IH538" s="18"/>
      <c r="II538" s="18"/>
      <c r="IJ538" s="18"/>
      <c r="IK538" s="18"/>
      <c r="IL538" s="18"/>
      <c r="IM538" s="18"/>
      <c r="IN538" s="18"/>
      <c r="IO538" s="18"/>
      <c r="IP538" s="18"/>
      <c r="IQ538" s="18"/>
      <c r="IR538" s="18"/>
      <c r="IS538" s="18"/>
      <c r="IT538" s="18"/>
      <c r="IU538" s="18"/>
      <c r="IV538" s="18"/>
      <c r="IW538" s="18"/>
      <c r="IX538" s="18"/>
      <c r="IY538" s="18"/>
      <c r="IZ538" s="18"/>
      <c r="JA538" s="18"/>
      <c r="JB538" s="18"/>
      <c r="JC538" s="18"/>
      <c r="JD538" s="18"/>
      <c r="JE538" s="18"/>
      <c r="JF538" s="18"/>
    </row>
    <row r="539" spans="36:266" x14ac:dyDescent="0.3">
      <c r="AJ539" s="24"/>
      <c r="AK539" s="24"/>
      <c r="AL539" s="20"/>
      <c r="AM539" s="23"/>
      <c r="AN539" s="18"/>
      <c r="AO539" s="24"/>
      <c r="AW539" s="71"/>
      <c r="AX539" s="71"/>
      <c r="AY539" s="71"/>
      <c r="BB539" s="25"/>
      <c r="BC539" s="21"/>
      <c r="BG539" s="18"/>
      <c r="BN539" s="22"/>
      <c r="BO539" s="22"/>
      <c r="BP539" s="22"/>
      <c r="BQ539" s="22"/>
      <c r="BR539" s="15"/>
      <c r="CF539" s="15"/>
      <c r="CL539" s="22"/>
      <c r="CM539" s="15"/>
      <c r="CR539" s="22"/>
      <c r="CT539" s="15"/>
      <c r="CW539" s="22"/>
      <c r="DA539" s="15"/>
      <c r="DH539" s="15"/>
      <c r="DJ539" s="22"/>
      <c r="DO539" s="15"/>
      <c r="DV539" s="15"/>
      <c r="EC539" s="15"/>
      <c r="EJ539" s="15"/>
      <c r="EQ539" s="15"/>
      <c r="EX539" s="15"/>
      <c r="FE539" s="15"/>
      <c r="FL539" s="15"/>
      <c r="FS539" s="15"/>
      <c r="FZ539" s="15"/>
      <c r="GG539" s="15"/>
      <c r="GN539" s="15"/>
      <c r="GP539" s="22"/>
      <c r="GQ539" s="22"/>
      <c r="GR539" s="22"/>
      <c r="GS539" s="22"/>
      <c r="GT539" s="22"/>
      <c r="GU539" s="15"/>
      <c r="GV539" s="22"/>
      <c r="GW539" s="22"/>
      <c r="GX539" s="22"/>
      <c r="GY539" s="18"/>
      <c r="GZ539" s="18"/>
      <c r="HA539" s="18"/>
      <c r="HB539" s="18"/>
      <c r="HC539" s="18"/>
      <c r="HD539" s="18"/>
      <c r="HE539" s="18"/>
      <c r="HF539" s="18"/>
      <c r="HG539" s="18"/>
      <c r="HH539" s="18"/>
      <c r="HI539" s="18"/>
      <c r="HJ539" s="18"/>
      <c r="HK539" s="18"/>
      <c r="HL539" s="18"/>
      <c r="HM539" s="18"/>
      <c r="HN539" s="18"/>
      <c r="HO539" s="18"/>
      <c r="HP539" s="18"/>
      <c r="HQ539" s="18"/>
      <c r="HR539" s="18"/>
      <c r="HS539" s="18"/>
      <c r="HT539" s="18"/>
      <c r="HU539" s="18"/>
      <c r="HV539" s="18"/>
      <c r="HW539" s="18"/>
      <c r="HX539" s="18"/>
      <c r="HY539" s="18"/>
      <c r="HZ539" s="18"/>
      <c r="IA539" s="18"/>
      <c r="IB539" s="18"/>
      <c r="IC539" s="18"/>
      <c r="ID539" s="18"/>
      <c r="IE539" s="18"/>
      <c r="IF539" s="18"/>
      <c r="IG539" s="18"/>
      <c r="IH539" s="18"/>
      <c r="II539" s="18"/>
      <c r="IJ539" s="18"/>
      <c r="IK539" s="18"/>
      <c r="IL539" s="18"/>
      <c r="IM539" s="18"/>
      <c r="IN539" s="18"/>
      <c r="IO539" s="18"/>
      <c r="IP539" s="18"/>
      <c r="IQ539" s="18"/>
      <c r="IR539" s="18"/>
      <c r="IS539" s="18"/>
      <c r="IT539" s="18"/>
      <c r="IU539" s="18"/>
      <c r="IV539" s="18"/>
      <c r="IW539" s="18"/>
      <c r="IX539" s="18"/>
      <c r="IY539" s="18"/>
      <c r="IZ539" s="18"/>
      <c r="JA539" s="18"/>
      <c r="JB539" s="18"/>
      <c r="JC539" s="18"/>
      <c r="JD539" s="18"/>
      <c r="JE539" s="18"/>
      <c r="JF539" s="18"/>
    </row>
    <row r="540" spans="36:266" x14ac:dyDescent="0.3">
      <c r="AJ540" s="24"/>
      <c r="AK540" s="24"/>
      <c r="AL540" s="20"/>
      <c r="AM540" s="23"/>
      <c r="AN540" s="18"/>
      <c r="AO540" s="24"/>
      <c r="AW540" s="71"/>
      <c r="AX540" s="71"/>
      <c r="AY540" s="71"/>
      <c r="BB540" s="25"/>
      <c r="BC540" s="21"/>
      <c r="BG540" s="18"/>
      <c r="BN540" s="22"/>
      <c r="BO540" s="22"/>
      <c r="BP540" s="22"/>
      <c r="BQ540" s="22"/>
      <c r="BR540" s="15"/>
      <c r="CF540" s="15"/>
      <c r="CL540" s="22"/>
      <c r="CM540" s="15"/>
      <c r="CR540" s="22"/>
      <c r="CT540" s="15"/>
      <c r="CW540" s="22"/>
      <c r="DA540" s="15"/>
      <c r="DH540" s="15"/>
      <c r="DJ540" s="22"/>
      <c r="DO540" s="15"/>
      <c r="DV540" s="15"/>
      <c r="EC540" s="15"/>
      <c r="EJ540" s="15"/>
      <c r="EQ540" s="15"/>
      <c r="EX540" s="15"/>
      <c r="FE540" s="15"/>
      <c r="FL540" s="15"/>
      <c r="FS540" s="15"/>
      <c r="FZ540" s="15"/>
      <c r="GG540" s="15"/>
      <c r="GN540" s="15"/>
      <c r="GP540" s="22"/>
      <c r="GQ540" s="22"/>
      <c r="GR540" s="22"/>
      <c r="GS540" s="22"/>
      <c r="GT540" s="22"/>
      <c r="GU540" s="15"/>
      <c r="GV540" s="22"/>
      <c r="GW540" s="22"/>
      <c r="GX540" s="22"/>
      <c r="GY540" s="18"/>
      <c r="GZ540" s="18"/>
      <c r="HA540" s="18"/>
      <c r="HB540" s="18"/>
      <c r="HC540" s="18"/>
      <c r="HD540" s="18"/>
      <c r="HE540" s="18"/>
      <c r="HF540" s="18"/>
      <c r="HG540" s="18"/>
      <c r="HH540" s="18"/>
      <c r="HI540" s="18"/>
      <c r="HJ540" s="18"/>
      <c r="HK540" s="18"/>
      <c r="HL540" s="18"/>
      <c r="HM540" s="18"/>
      <c r="HN540" s="18"/>
      <c r="HO540" s="18"/>
      <c r="HP540" s="18"/>
      <c r="HQ540" s="18"/>
      <c r="HR540" s="18"/>
      <c r="HS540" s="18"/>
      <c r="HT540" s="18"/>
      <c r="HU540" s="18"/>
      <c r="HV540" s="18"/>
      <c r="HW540" s="18"/>
      <c r="HX540" s="18"/>
      <c r="HY540" s="18"/>
      <c r="HZ540" s="18"/>
      <c r="IA540" s="18"/>
      <c r="IB540" s="18"/>
      <c r="IC540" s="18"/>
      <c r="ID540" s="18"/>
      <c r="IE540" s="18"/>
      <c r="IF540" s="18"/>
      <c r="IG540" s="18"/>
      <c r="IH540" s="18"/>
      <c r="II540" s="18"/>
      <c r="IJ540" s="18"/>
      <c r="IK540" s="18"/>
      <c r="IL540" s="18"/>
      <c r="IM540" s="18"/>
      <c r="IN540" s="18"/>
      <c r="IO540" s="18"/>
      <c r="IP540" s="18"/>
      <c r="IQ540" s="18"/>
      <c r="IR540" s="18"/>
      <c r="IS540" s="18"/>
      <c r="IT540" s="18"/>
      <c r="IU540" s="18"/>
      <c r="IV540" s="18"/>
      <c r="IW540" s="18"/>
      <c r="IX540" s="18"/>
      <c r="IY540" s="18"/>
      <c r="IZ540" s="18"/>
      <c r="JA540" s="18"/>
      <c r="JB540" s="18"/>
      <c r="JC540" s="18"/>
      <c r="JD540" s="18"/>
      <c r="JE540" s="18"/>
      <c r="JF540" s="18"/>
    </row>
    <row r="541" spans="36:266" x14ac:dyDescent="0.3">
      <c r="AJ541" s="24"/>
      <c r="AK541" s="24"/>
      <c r="AL541" s="20"/>
      <c r="AM541" s="23"/>
      <c r="AN541" s="18"/>
      <c r="AO541" s="24"/>
      <c r="AW541" s="71"/>
      <c r="AX541" s="71"/>
      <c r="AY541" s="71"/>
      <c r="BB541" s="25"/>
      <c r="BC541" s="21"/>
      <c r="BG541" s="18"/>
      <c r="BN541" s="22"/>
      <c r="BO541" s="22"/>
      <c r="BP541" s="22"/>
      <c r="BQ541" s="22"/>
      <c r="BR541" s="15"/>
      <c r="CF541" s="15"/>
      <c r="CL541" s="22"/>
      <c r="CM541" s="15"/>
      <c r="CR541" s="22"/>
      <c r="CT541" s="15"/>
      <c r="CW541" s="22"/>
      <c r="DA541" s="15"/>
      <c r="DH541" s="15"/>
      <c r="DJ541" s="22"/>
      <c r="DO541" s="15"/>
      <c r="DV541" s="15"/>
      <c r="EC541" s="15"/>
      <c r="EJ541" s="15"/>
      <c r="EQ541" s="15"/>
      <c r="EX541" s="15"/>
      <c r="FE541" s="15"/>
      <c r="FL541" s="15"/>
      <c r="FS541" s="15"/>
      <c r="FZ541" s="15"/>
      <c r="GG541" s="15"/>
      <c r="GN541" s="15"/>
      <c r="GP541" s="22"/>
      <c r="GQ541" s="22"/>
      <c r="GR541" s="22"/>
      <c r="GS541" s="22"/>
      <c r="GT541" s="22"/>
      <c r="GU541" s="15"/>
      <c r="GV541" s="22"/>
      <c r="GW541" s="22"/>
      <c r="GX541" s="22"/>
      <c r="GY541" s="18"/>
      <c r="GZ541" s="18"/>
      <c r="HA541" s="18"/>
      <c r="HB541" s="18"/>
      <c r="HC541" s="18"/>
      <c r="HD541" s="18"/>
      <c r="HE541" s="18"/>
      <c r="HF541" s="18"/>
      <c r="HG541" s="18"/>
      <c r="HH541" s="18"/>
      <c r="HI541" s="18"/>
      <c r="HJ541" s="18"/>
      <c r="HK541" s="18"/>
      <c r="HL541" s="18"/>
      <c r="HM541" s="18"/>
      <c r="HN541" s="18"/>
      <c r="HO541" s="18"/>
      <c r="HP541" s="18"/>
      <c r="HQ541" s="18"/>
      <c r="HR541" s="18"/>
      <c r="HS541" s="18"/>
      <c r="HT541" s="18"/>
      <c r="HU541" s="18"/>
      <c r="HV541" s="18"/>
      <c r="HW541" s="18"/>
      <c r="HX541" s="18"/>
      <c r="HY541" s="18"/>
      <c r="HZ541" s="18"/>
      <c r="IA541" s="18"/>
      <c r="IB541" s="18"/>
      <c r="IC541" s="18"/>
      <c r="ID541" s="18"/>
      <c r="IE541" s="18"/>
      <c r="IF541" s="18"/>
      <c r="IG541" s="18"/>
      <c r="IH541" s="18"/>
      <c r="II541" s="18"/>
      <c r="IJ541" s="18"/>
      <c r="IK541" s="18"/>
      <c r="IL541" s="18"/>
      <c r="IM541" s="18"/>
      <c r="IN541" s="18"/>
      <c r="IO541" s="18"/>
      <c r="IP541" s="18"/>
      <c r="IQ541" s="18"/>
      <c r="IR541" s="18"/>
      <c r="IS541" s="18"/>
      <c r="IT541" s="18"/>
      <c r="IU541" s="18"/>
      <c r="IV541" s="18"/>
      <c r="IW541" s="18"/>
      <c r="IX541" s="18"/>
      <c r="IY541" s="18"/>
      <c r="IZ541" s="18"/>
      <c r="JA541" s="18"/>
      <c r="JB541" s="18"/>
      <c r="JC541" s="18"/>
      <c r="JD541" s="18"/>
      <c r="JE541" s="18"/>
      <c r="JF541" s="18"/>
    </row>
    <row r="542" spans="36:266" x14ac:dyDescent="0.3">
      <c r="AJ542" s="24"/>
      <c r="AK542" s="24"/>
      <c r="AL542" s="20"/>
      <c r="AM542" s="23"/>
      <c r="AN542" s="18"/>
      <c r="AO542" s="24"/>
      <c r="AW542" s="71"/>
      <c r="AX542" s="71"/>
      <c r="AY542" s="71"/>
      <c r="BB542" s="25"/>
      <c r="BC542" s="21"/>
      <c r="BG542" s="18"/>
      <c r="BN542" s="22"/>
      <c r="BO542" s="22"/>
      <c r="BP542" s="22"/>
      <c r="BQ542" s="22"/>
      <c r="BR542" s="15"/>
      <c r="CF542" s="15"/>
      <c r="CL542" s="22"/>
      <c r="CM542" s="15"/>
      <c r="CR542" s="22"/>
      <c r="CT542" s="15"/>
      <c r="CW542" s="22"/>
      <c r="DA542" s="15"/>
      <c r="DH542" s="15"/>
      <c r="DJ542" s="22"/>
      <c r="DO542" s="15"/>
      <c r="DV542" s="15"/>
      <c r="EC542" s="15"/>
      <c r="EJ542" s="15"/>
      <c r="EQ542" s="15"/>
      <c r="EX542" s="15"/>
      <c r="FE542" s="15"/>
      <c r="FL542" s="15"/>
      <c r="FS542" s="15"/>
      <c r="FZ542" s="15"/>
      <c r="GG542" s="15"/>
      <c r="GN542" s="15"/>
      <c r="GP542" s="22"/>
      <c r="GQ542" s="22"/>
      <c r="GR542" s="22"/>
      <c r="GS542" s="22"/>
      <c r="GT542" s="22"/>
      <c r="GU542" s="15"/>
      <c r="GV542" s="22"/>
      <c r="GW542" s="22"/>
      <c r="GX542" s="22"/>
      <c r="GY542" s="18"/>
      <c r="GZ542" s="18"/>
      <c r="HA542" s="18"/>
      <c r="HB542" s="18"/>
      <c r="HC542" s="18"/>
      <c r="HD542" s="18"/>
      <c r="HE542" s="18"/>
      <c r="HF542" s="18"/>
      <c r="HG542" s="18"/>
      <c r="HH542" s="18"/>
      <c r="HI542" s="18"/>
      <c r="HJ542" s="18"/>
      <c r="HK542" s="18"/>
      <c r="HL542" s="18"/>
      <c r="HM542" s="18"/>
      <c r="HN542" s="18"/>
      <c r="HO542" s="18"/>
      <c r="HP542" s="18"/>
      <c r="HQ542" s="18"/>
      <c r="HR542" s="18"/>
      <c r="HS542" s="18"/>
      <c r="HT542" s="18"/>
      <c r="HU542" s="18"/>
      <c r="HV542" s="18"/>
      <c r="HW542" s="18"/>
      <c r="HX542" s="18"/>
      <c r="HY542" s="18"/>
      <c r="HZ542" s="18"/>
      <c r="IA542" s="18"/>
      <c r="IB542" s="18"/>
      <c r="IC542" s="18"/>
      <c r="ID542" s="18"/>
      <c r="IE542" s="18"/>
      <c r="IF542" s="18"/>
      <c r="IG542" s="18"/>
      <c r="IH542" s="18"/>
      <c r="II542" s="18"/>
      <c r="IJ542" s="18"/>
      <c r="IK542" s="18"/>
      <c r="IL542" s="18"/>
      <c r="IM542" s="18"/>
      <c r="IN542" s="18"/>
      <c r="IO542" s="18"/>
      <c r="IP542" s="18"/>
      <c r="IQ542" s="18"/>
      <c r="IR542" s="18"/>
      <c r="IS542" s="18"/>
      <c r="IT542" s="18"/>
      <c r="IU542" s="18"/>
      <c r="IV542" s="18"/>
      <c r="IW542" s="18"/>
      <c r="IX542" s="18"/>
      <c r="IY542" s="18"/>
      <c r="IZ542" s="18"/>
      <c r="JA542" s="18"/>
      <c r="JB542" s="18"/>
      <c r="JC542" s="18"/>
      <c r="JD542" s="18"/>
      <c r="JE542" s="18"/>
      <c r="JF542" s="18"/>
    </row>
    <row r="543" spans="36:266" x14ac:dyDescent="0.3">
      <c r="AJ543" s="24"/>
      <c r="AK543" s="24"/>
      <c r="AL543" s="20"/>
      <c r="AM543" s="23"/>
      <c r="AN543" s="18"/>
      <c r="AO543" s="24"/>
      <c r="AW543" s="71"/>
      <c r="AX543" s="71"/>
      <c r="AY543" s="71"/>
      <c r="BB543" s="25"/>
      <c r="BC543" s="21"/>
      <c r="BG543" s="18"/>
      <c r="BN543" s="22"/>
      <c r="BO543" s="22"/>
      <c r="BP543" s="22"/>
      <c r="BQ543" s="22"/>
      <c r="BR543" s="15"/>
      <c r="CF543" s="15"/>
      <c r="CL543" s="22"/>
      <c r="CM543" s="15"/>
      <c r="CR543" s="22"/>
      <c r="CT543" s="15"/>
      <c r="CW543" s="22"/>
      <c r="DA543" s="15"/>
      <c r="DH543" s="15"/>
      <c r="DJ543" s="22"/>
      <c r="DO543" s="15"/>
      <c r="DV543" s="15"/>
      <c r="EC543" s="15"/>
      <c r="EJ543" s="15"/>
      <c r="EQ543" s="15"/>
      <c r="EX543" s="15"/>
      <c r="FE543" s="15"/>
      <c r="FL543" s="15"/>
      <c r="FS543" s="15"/>
      <c r="FZ543" s="15"/>
      <c r="GG543" s="15"/>
      <c r="GN543" s="15"/>
      <c r="GP543" s="22"/>
      <c r="GQ543" s="22"/>
      <c r="GR543" s="22"/>
      <c r="GS543" s="22"/>
      <c r="GT543" s="22"/>
      <c r="GU543" s="15"/>
      <c r="GV543" s="22"/>
      <c r="GW543" s="22"/>
      <c r="GX543" s="22"/>
      <c r="GY543" s="18"/>
      <c r="GZ543" s="18"/>
      <c r="HA543" s="18"/>
      <c r="HB543" s="18"/>
      <c r="HC543" s="18"/>
      <c r="HD543" s="18"/>
      <c r="HE543" s="18"/>
      <c r="HF543" s="18"/>
      <c r="HG543" s="18"/>
      <c r="HH543" s="18"/>
      <c r="HI543" s="18"/>
      <c r="HJ543" s="18"/>
      <c r="HK543" s="18"/>
      <c r="HL543" s="18"/>
      <c r="HM543" s="18"/>
      <c r="HN543" s="18"/>
      <c r="HO543" s="18"/>
      <c r="HP543" s="18"/>
      <c r="HQ543" s="18"/>
      <c r="HR543" s="18"/>
      <c r="HS543" s="18"/>
      <c r="HT543" s="18"/>
      <c r="HU543" s="18"/>
      <c r="HV543" s="18"/>
      <c r="HW543" s="18"/>
      <c r="HX543" s="18"/>
      <c r="HY543" s="18"/>
      <c r="HZ543" s="18"/>
      <c r="IA543" s="18"/>
      <c r="IB543" s="18"/>
      <c r="IC543" s="18"/>
      <c r="ID543" s="18"/>
      <c r="IE543" s="18"/>
      <c r="IF543" s="18"/>
      <c r="IG543" s="18"/>
      <c r="IH543" s="18"/>
      <c r="II543" s="18"/>
      <c r="IJ543" s="18"/>
      <c r="IK543" s="18"/>
      <c r="IL543" s="18"/>
      <c r="IM543" s="18"/>
      <c r="IN543" s="18"/>
      <c r="IO543" s="18"/>
      <c r="IP543" s="18"/>
      <c r="IQ543" s="18"/>
      <c r="IR543" s="18"/>
      <c r="IS543" s="18"/>
      <c r="IT543" s="18"/>
      <c r="IU543" s="18"/>
      <c r="IV543" s="18"/>
      <c r="IW543" s="18"/>
      <c r="IX543" s="18"/>
      <c r="IY543" s="18"/>
      <c r="IZ543" s="18"/>
      <c r="JA543" s="18"/>
      <c r="JB543" s="18"/>
      <c r="JC543" s="18"/>
      <c r="JD543" s="18"/>
      <c r="JE543" s="18"/>
      <c r="JF543" s="18"/>
    </row>
    <row r="544" spans="36:266" x14ac:dyDescent="0.3">
      <c r="AJ544" s="24"/>
      <c r="AK544" s="24"/>
      <c r="AL544" s="20"/>
      <c r="AM544" s="23"/>
      <c r="AN544" s="18"/>
      <c r="AO544" s="24"/>
      <c r="AW544" s="71"/>
      <c r="AX544" s="71"/>
      <c r="AY544" s="71"/>
      <c r="BB544" s="25"/>
      <c r="BC544" s="21"/>
      <c r="BG544" s="18"/>
      <c r="BN544" s="22"/>
      <c r="BO544" s="22"/>
      <c r="BP544" s="22"/>
      <c r="BQ544" s="22"/>
      <c r="BR544" s="15"/>
      <c r="CF544" s="15"/>
      <c r="CL544" s="22"/>
      <c r="CM544" s="15"/>
      <c r="CR544" s="22"/>
      <c r="CT544" s="15"/>
      <c r="CW544" s="22"/>
      <c r="DA544" s="15"/>
      <c r="DH544" s="15"/>
      <c r="DJ544" s="22"/>
      <c r="DO544" s="15"/>
      <c r="DV544" s="15"/>
      <c r="EC544" s="15"/>
      <c r="EJ544" s="15"/>
      <c r="EQ544" s="15"/>
      <c r="EX544" s="15"/>
      <c r="FE544" s="15"/>
      <c r="FL544" s="15"/>
      <c r="FS544" s="15"/>
      <c r="FZ544" s="15"/>
      <c r="GG544" s="15"/>
      <c r="GN544" s="15"/>
      <c r="GP544" s="22"/>
      <c r="GQ544" s="22"/>
      <c r="GR544" s="22"/>
      <c r="GS544" s="22"/>
      <c r="GT544" s="22"/>
      <c r="GU544" s="15"/>
      <c r="GV544" s="22"/>
      <c r="GW544" s="22"/>
      <c r="GX544" s="22"/>
      <c r="GY544" s="18"/>
      <c r="GZ544" s="18"/>
      <c r="HA544" s="18"/>
      <c r="HB544" s="18"/>
      <c r="HC544" s="18"/>
      <c r="HD544" s="18"/>
      <c r="HE544" s="18"/>
      <c r="HF544" s="18"/>
      <c r="HG544" s="18"/>
      <c r="HH544" s="18"/>
      <c r="HI544" s="18"/>
      <c r="HJ544" s="18"/>
      <c r="HK544" s="18"/>
      <c r="HL544" s="18"/>
      <c r="HM544" s="18"/>
      <c r="HN544" s="18"/>
      <c r="HO544" s="18"/>
      <c r="HP544" s="18"/>
      <c r="HQ544" s="18"/>
      <c r="HR544" s="18"/>
      <c r="HS544" s="18"/>
      <c r="HT544" s="18"/>
      <c r="HU544" s="18"/>
      <c r="HV544" s="18"/>
      <c r="HW544" s="18"/>
      <c r="HX544" s="18"/>
      <c r="HY544" s="18"/>
      <c r="HZ544" s="18"/>
      <c r="IA544" s="18"/>
      <c r="IB544" s="18"/>
      <c r="IC544" s="18"/>
      <c r="ID544" s="18"/>
      <c r="IE544" s="18"/>
      <c r="IF544" s="18"/>
      <c r="IG544" s="18"/>
      <c r="IH544" s="18"/>
      <c r="II544" s="18"/>
      <c r="IJ544" s="18"/>
      <c r="IK544" s="18"/>
      <c r="IL544" s="18"/>
      <c r="IM544" s="18"/>
      <c r="IN544" s="18"/>
      <c r="IO544" s="18"/>
      <c r="IP544" s="18"/>
      <c r="IQ544" s="18"/>
      <c r="IR544" s="18"/>
      <c r="IS544" s="18"/>
      <c r="IT544" s="18"/>
      <c r="IU544" s="18"/>
      <c r="IV544" s="18"/>
      <c r="IW544" s="18"/>
      <c r="IX544" s="18"/>
      <c r="IY544" s="18"/>
      <c r="IZ544" s="18"/>
      <c r="JA544" s="18"/>
      <c r="JB544" s="18"/>
      <c r="JC544" s="18"/>
      <c r="JD544" s="18"/>
      <c r="JE544" s="18"/>
      <c r="JF544" s="18"/>
    </row>
    <row r="545" spans="36:266" x14ac:dyDescent="0.3">
      <c r="AJ545" s="24"/>
      <c r="AK545" s="24"/>
      <c r="AL545" s="20"/>
      <c r="AM545" s="23"/>
      <c r="AN545" s="18"/>
      <c r="AO545" s="24"/>
      <c r="AW545" s="71"/>
      <c r="AX545" s="71"/>
      <c r="AY545" s="71"/>
      <c r="BB545" s="25"/>
      <c r="BC545" s="21"/>
      <c r="BG545" s="18"/>
      <c r="BN545" s="22"/>
      <c r="BO545" s="22"/>
      <c r="BP545" s="22"/>
      <c r="BQ545" s="22"/>
      <c r="BR545" s="15"/>
      <c r="CF545" s="15"/>
      <c r="CL545" s="22"/>
      <c r="CM545" s="15"/>
      <c r="CR545" s="22"/>
      <c r="CT545" s="15"/>
      <c r="CW545" s="22"/>
      <c r="DA545" s="15"/>
      <c r="DH545" s="15"/>
      <c r="DJ545" s="22"/>
      <c r="DO545" s="15"/>
      <c r="DV545" s="15"/>
      <c r="EC545" s="15"/>
      <c r="EJ545" s="15"/>
      <c r="EQ545" s="15"/>
      <c r="EX545" s="15"/>
      <c r="FE545" s="15"/>
      <c r="FL545" s="15"/>
      <c r="FS545" s="15"/>
      <c r="FZ545" s="15"/>
      <c r="GG545" s="15"/>
      <c r="GN545" s="15"/>
      <c r="GP545" s="22"/>
      <c r="GQ545" s="22"/>
      <c r="GR545" s="22"/>
      <c r="GS545" s="22"/>
      <c r="GT545" s="22"/>
      <c r="GU545" s="15"/>
      <c r="GV545" s="22"/>
      <c r="GW545" s="22"/>
      <c r="GX545" s="22"/>
      <c r="GY545" s="18"/>
      <c r="GZ545" s="18"/>
      <c r="HA545" s="18"/>
      <c r="HB545" s="18"/>
      <c r="HC545" s="18"/>
      <c r="HD545" s="18"/>
      <c r="HE545" s="18"/>
      <c r="HF545" s="18"/>
      <c r="HG545" s="18"/>
      <c r="HH545" s="18"/>
      <c r="HI545" s="18"/>
      <c r="HJ545" s="18"/>
      <c r="HK545" s="18"/>
      <c r="HL545" s="18"/>
      <c r="HM545" s="18"/>
      <c r="HN545" s="18"/>
      <c r="HO545" s="18"/>
      <c r="HP545" s="18"/>
      <c r="HQ545" s="18"/>
      <c r="HR545" s="18"/>
      <c r="HS545" s="18"/>
      <c r="HT545" s="18"/>
      <c r="HU545" s="18"/>
      <c r="HV545" s="18"/>
      <c r="HW545" s="18"/>
      <c r="HX545" s="18"/>
      <c r="HY545" s="18"/>
      <c r="HZ545" s="18"/>
      <c r="IA545" s="18"/>
      <c r="IB545" s="18"/>
      <c r="IC545" s="18"/>
      <c r="ID545" s="18"/>
      <c r="IE545" s="18"/>
      <c r="IF545" s="18"/>
      <c r="IG545" s="18"/>
      <c r="IH545" s="18"/>
      <c r="II545" s="18"/>
      <c r="IJ545" s="18"/>
      <c r="IK545" s="18"/>
      <c r="IL545" s="18"/>
      <c r="IM545" s="18"/>
      <c r="IN545" s="18"/>
      <c r="IO545" s="18"/>
      <c r="IP545" s="18"/>
      <c r="IQ545" s="18"/>
      <c r="IR545" s="18"/>
      <c r="IS545" s="18"/>
      <c r="IT545" s="18"/>
      <c r="IU545" s="18"/>
      <c r="IV545" s="18"/>
      <c r="IW545" s="18"/>
      <c r="IX545" s="18"/>
      <c r="IY545" s="18"/>
      <c r="IZ545" s="18"/>
      <c r="JA545" s="18"/>
      <c r="JB545" s="18"/>
      <c r="JC545" s="18"/>
      <c r="JD545" s="18"/>
      <c r="JE545" s="18"/>
      <c r="JF545" s="18"/>
    </row>
    <row r="546" spans="36:266" x14ac:dyDescent="0.3">
      <c r="AJ546" s="24"/>
      <c r="AK546" s="24"/>
      <c r="AL546" s="20"/>
      <c r="AM546" s="23"/>
      <c r="AN546" s="18"/>
      <c r="AO546" s="24"/>
      <c r="AW546" s="71"/>
      <c r="AX546" s="71"/>
      <c r="AY546" s="71"/>
      <c r="BB546" s="25"/>
      <c r="BC546" s="21"/>
      <c r="BG546" s="18"/>
      <c r="BN546" s="22"/>
      <c r="BO546" s="22"/>
      <c r="BP546" s="22"/>
      <c r="BQ546" s="22"/>
      <c r="BR546" s="15"/>
      <c r="CF546" s="15"/>
      <c r="CL546" s="22"/>
      <c r="CM546" s="15"/>
      <c r="CR546" s="22"/>
      <c r="CT546" s="15"/>
      <c r="CW546" s="22"/>
      <c r="DA546" s="15"/>
      <c r="DH546" s="15"/>
      <c r="DJ546" s="22"/>
      <c r="DO546" s="15"/>
      <c r="DV546" s="15"/>
      <c r="EC546" s="15"/>
      <c r="EJ546" s="15"/>
      <c r="EQ546" s="15"/>
      <c r="EX546" s="15"/>
      <c r="FE546" s="15"/>
      <c r="FL546" s="15"/>
      <c r="FS546" s="15"/>
      <c r="FZ546" s="15"/>
      <c r="GG546" s="15"/>
      <c r="GN546" s="15"/>
      <c r="GP546" s="22"/>
      <c r="GQ546" s="22"/>
      <c r="GR546" s="22"/>
      <c r="GS546" s="22"/>
      <c r="GT546" s="22"/>
      <c r="GU546" s="15"/>
      <c r="GV546" s="22"/>
      <c r="GW546" s="22"/>
      <c r="GX546" s="22"/>
      <c r="GY546" s="18"/>
      <c r="GZ546" s="18"/>
      <c r="HA546" s="18"/>
      <c r="HB546" s="18"/>
      <c r="HC546" s="18"/>
      <c r="HD546" s="18"/>
      <c r="HE546" s="18"/>
      <c r="HF546" s="18"/>
      <c r="HG546" s="18"/>
      <c r="HH546" s="18"/>
      <c r="HI546" s="18"/>
      <c r="HJ546" s="18"/>
      <c r="HK546" s="18"/>
      <c r="HL546" s="18"/>
      <c r="HM546" s="18"/>
      <c r="HN546" s="18"/>
      <c r="HO546" s="18"/>
      <c r="HP546" s="18"/>
      <c r="HQ546" s="18"/>
      <c r="HR546" s="18"/>
      <c r="HS546" s="18"/>
      <c r="HT546" s="18"/>
      <c r="HU546" s="18"/>
      <c r="HV546" s="18"/>
      <c r="HW546" s="18"/>
      <c r="HX546" s="18"/>
      <c r="HY546" s="18"/>
      <c r="HZ546" s="18"/>
      <c r="IA546" s="18"/>
      <c r="IB546" s="18"/>
      <c r="IC546" s="18"/>
      <c r="ID546" s="18"/>
      <c r="IE546" s="18"/>
      <c r="IF546" s="18"/>
      <c r="IG546" s="18"/>
      <c r="IH546" s="18"/>
      <c r="II546" s="18"/>
      <c r="IJ546" s="18"/>
      <c r="IK546" s="18"/>
      <c r="IL546" s="18"/>
      <c r="IM546" s="18"/>
      <c r="IN546" s="18"/>
      <c r="IO546" s="18"/>
      <c r="IP546" s="18"/>
      <c r="IQ546" s="18"/>
      <c r="IR546" s="18"/>
      <c r="IS546" s="18"/>
      <c r="IT546" s="18"/>
      <c r="IU546" s="18"/>
      <c r="IV546" s="18"/>
      <c r="IW546" s="18"/>
      <c r="IX546" s="18"/>
      <c r="IY546" s="18"/>
      <c r="IZ546" s="18"/>
      <c r="JA546" s="18"/>
      <c r="JB546" s="18"/>
      <c r="JC546" s="18"/>
      <c r="JD546" s="18"/>
      <c r="JE546" s="18"/>
      <c r="JF546" s="18"/>
    </row>
    <row r="547" spans="36:266" x14ac:dyDescent="0.3">
      <c r="AJ547" s="24"/>
      <c r="AK547" s="24"/>
      <c r="AL547" s="20"/>
      <c r="AM547" s="23"/>
      <c r="AN547" s="18"/>
      <c r="AO547" s="24"/>
      <c r="AW547" s="71"/>
      <c r="AX547" s="71"/>
      <c r="AY547" s="71"/>
      <c r="BB547" s="25"/>
      <c r="BC547" s="21"/>
      <c r="BG547" s="18"/>
      <c r="BN547" s="22"/>
      <c r="BO547" s="22"/>
      <c r="BP547" s="22"/>
      <c r="BQ547" s="22"/>
      <c r="BR547" s="15"/>
      <c r="CF547" s="15"/>
      <c r="CL547" s="22"/>
      <c r="CM547" s="15"/>
      <c r="CR547" s="22"/>
      <c r="CT547" s="15"/>
      <c r="CW547" s="22"/>
      <c r="DA547" s="15"/>
      <c r="DH547" s="15"/>
      <c r="DJ547" s="22"/>
      <c r="DO547" s="15"/>
      <c r="DV547" s="15"/>
      <c r="EC547" s="15"/>
      <c r="EJ547" s="15"/>
      <c r="EQ547" s="15"/>
      <c r="EX547" s="15"/>
      <c r="FE547" s="15"/>
      <c r="FL547" s="15"/>
      <c r="FS547" s="15"/>
      <c r="FZ547" s="15"/>
      <c r="GG547" s="15"/>
      <c r="GN547" s="15"/>
      <c r="GP547" s="22"/>
      <c r="GQ547" s="22"/>
      <c r="GR547" s="22"/>
      <c r="GS547" s="22"/>
      <c r="GT547" s="22"/>
      <c r="GU547" s="15"/>
      <c r="GV547" s="22"/>
      <c r="GW547" s="22"/>
      <c r="GX547" s="22"/>
      <c r="GY547" s="18"/>
      <c r="GZ547" s="18"/>
      <c r="HA547" s="18"/>
      <c r="HB547" s="18"/>
      <c r="HC547" s="18"/>
      <c r="HD547" s="18"/>
      <c r="HE547" s="18"/>
      <c r="HF547" s="18"/>
      <c r="HG547" s="18"/>
      <c r="HH547" s="18"/>
      <c r="HI547" s="18"/>
      <c r="HJ547" s="18"/>
      <c r="HK547" s="18"/>
      <c r="HL547" s="18"/>
      <c r="HM547" s="18"/>
      <c r="HN547" s="18"/>
      <c r="HO547" s="18"/>
      <c r="HP547" s="18"/>
      <c r="HQ547" s="18"/>
      <c r="HR547" s="18"/>
      <c r="HS547" s="18"/>
      <c r="HT547" s="18"/>
      <c r="HU547" s="18"/>
      <c r="HV547" s="18"/>
      <c r="HW547" s="18"/>
      <c r="HX547" s="18"/>
      <c r="HY547" s="18"/>
      <c r="HZ547" s="18"/>
      <c r="IA547" s="18"/>
      <c r="IB547" s="18"/>
      <c r="IC547" s="18"/>
      <c r="ID547" s="18"/>
      <c r="IE547" s="18"/>
      <c r="IF547" s="18"/>
      <c r="IG547" s="18"/>
      <c r="IH547" s="18"/>
      <c r="II547" s="18"/>
      <c r="IJ547" s="18"/>
      <c r="IK547" s="18"/>
      <c r="IL547" s="18"/>
      <c r="IM547" s="18"/>
      <c r="IN547" s="18"/>
      <c r="IO547" s="18"/>
      <c r="IP547" s="18"/>
      <c r="IQ547" s="18"/>
      <c r="IR547" s="18"/>
      <c r="IS547" s="18"/>
      <c r="IT547" s="18"/>
      <c r="IU547" s="18"/>
      <c r="IV547" s="18"/>
      <c r="IW547" s="18"/>
      <c r="IX547" s="18"/>
      <c r="IY547" s="18"/>
      <c r="IZ547" s="18"/>
      <c r="JA547" s="18"/>
      <c r="JB547" s="18"/>
      <c r="JC547" s="18"/>
      <c r="JD547" s="18"/>
      <c r="JE547" s="18"/>
      <c r="JF547" s="18"/>
    </row>
    <row r="548" spans="36:266" x14ac:dyDescent="0.3">
      <c r="AJ548" s="24"/>
      <c r="AK548" s="24"/>
      <c r="AL548" s="20"/>
      <c r="AM548" s="23"/>
      <c r="AN548" s="18"/>
      <c r="AO548" s="24"/>
      <c r="AW548" s="71"/>
      <c r="AX548" s="71"/>
      <c r="AY548" s="71"/>
      <c r="BB548" s="25"/>
      <c r="BC548" s="21"/>
      <c r="BG548" s="18"/>
      <c r="BN548" s="22"/>
      <c r="BO548" s="22"/>
      <c r="BP548" s="22"/>
      <c r="BQ548" s="22"/>
      <c r="BR548" s="15"/>
      <c r="CF548" s="15"/>
      <c r="CL548" s="22"/>
      <c r="CM548" s="15"/>
      <c r="CR548" s="22"/>
      <c r="CT548" s="15"/>
      <c r="CW548" s="22"/>
      <c r="DA548" s="15"/>
      <c r="DH548" s="15"/>
      <c r="DJ548" s="22"/>
      <c r="DO548" s="15"/>
      <c r="DV548" s="15"/>
      <c r="EC548" s="15"/>
      <c r="EJ548" s="15"/>
      <c r="EQ548" s="15"/>
      <c r="EX548" s="15"/>
      <c r="FE548" s="15"/>
      <c r="FL548" s="15"/>
      <c r="FS548" s="15"/>
      <c r="FZ548" s="15"/>
      <c r="GG548" s="15"/>
      <c r="GN548" s="15"/>
      <c r="GP548" s="22"/>
      <c r="GQ548" s="22"/>
      <c r="GR548" s="22"/>
      <c r="GS548" s="22"/>
      <c r="GT548" s="22"/>
      <c r="GU548" s="15"/>
      <c r="GV548" s="22"/>
      <c r="GW548" s="22"/>
      <c r="GX548" s="22"/>
      <c r="GY548" s="18"/>
      <c r="GZ548" s="18"/>
      <c r="HA548" s="18"/>
      <c r="HB548" s="18"/>
      <c r="HC548" s="18"/>
      <c r="HD548" s="18"/>
      <c r="HE548" s="18"/>
      <c r="HF548" s="18"/>
      <c r="HG548" s="18"/>
      <c r="HH548" s="18"/>
      <c r="HI548" s="18"/>
      <c r="HJ548" s="18"/>
      <c r="HK548" s="18"/>
      <c r="HL548" s="18"/>
      <c r="HM548" s="18"/>
      <c r="HN548" s="18"/>
      <c r="HO548" s="18"/>
      <c r="HP548" s="18"/>
      <c r="HQ548" s="18"/>
      <c r="HR548" s="18"/>
      <c r="HS548" s="18"/>
      <c r="HT548" s="18"/>
      <c r="HU548" s="18"/>
      <c r="HV548" s="18"/>
      <c r="HW548" s="18"/>
      <c r="HX548" s="18"/>
      <c r="HY548" s="18"/>
      <c r="HZ548" s="18"/>
      <c r="IA548" s="18"/>
      <c r="IB548" s="18"/>
      <c r="IC548" s="18"/>
      <c r="ID548" s="18"/>
      <c r="IE548" s="18"/>
      <c r="IF548" s="18"/>
      <c r="IG548" s="18"/>
      <c r="IH548" s="18"/>
      <c r="II548" s="18"/>
      <c r="IJ548" s="18"/>
      <c r="IK548" s="18"/>
      <c r="IL548" s="18"/>
      <c r="IM548" s="18"/>
      <c r="IN548" s="18"/>
      <c r="IO548" s="18"/>
      <c r="IP548" s="18"/>
      <c r="IQ548" s="18"/>
      <c r="IR548" s="18"/>
      <c r="IS548" s="18"/>
      <c r="IT548" s="18"/>
      <c r="IU548" s="18"/>
      <c r="IV548" s="18"/>
      <c r="IW548" s="18"/>
      <c r="IX548" s="18"/>
      <c r="IY548" s="18"/>
      <c r="IZ548" s="18"/>
      <c r="JA548" s="18"/>
      <c r="JB548" s="18"/>
      <c r="JC548" s="18"/>
      <c r="JD548" s="18"/>
      <c r="JE548" s="18"/>
      <c r="JF548" s="18"/>
    </row>
    <row r="549" spans="36:266" x14ac:dyDescent="0.3">
      <c r="AJ549" s="24"/>
      <c r="AK549" s="24"/>
      <c r="AL549" s="20"/>
      <c r="AM549" s="23"/>
      <c r="AN549" s="18"/>
      <c r="AO549" s="24"/>
      <c r="AW549" s="71"/>
      <c r="AX549" s="71"/>
      <c r="AY549" s="71"/>
      <c r="BB549" s="25"/>
      <c r="BC549" s="21"/>
      <c r="BG549" s="18"/>
      <c r="BN549" s="22"/>
      <c r="BO549" s="22"/>
      <c r="BP549" s="22"/>
      <c r="BQ549" s="22"/>
      <c r="BR549" s="15"/>
      <c r="CF549" s="15"/>
      <c r="CL549" s="22"/>
      <c r="CM549" s="15"/>
      <c r="CR549" s="22"/>
      <c r="CT549" s="15"/>
      <c r="CW549" s="22"/>
      <c r="DA549" s="15"/>
      <c r="DH549" s="15"/>
      <c r="DJ549" s="22"/>
      <c r="DO549" s="15"/>
      <c r="DV549" s="15"/>
      <c r="EC549" s="15"/>
      <c r="EJ549" s="15"/>
      <c r="EQ549" s="15"/>
      <c r="EX549" s="15"/>
      <c r="FE549" s="15"/>
      <c r="FL549" s="15"/>
      <c r="FS549" s="15"/>
      <c r="FZ549" s="15"/>
      <c r="GG549" s="15"/>
      <c r="GN549" s="15"/>
      <c r="GP549" s="22"/>
      <c r="GQ549" s="22"/>
      <c r="GR549" s="22"/>
      <c r="GS549" s="22"/>
      <c r="GT549" s="22"/>
      <c r="GU549" s="15"/>
      <c r="GV549" s="22"/>
      <c r="GW549" s="22"/>
      <c r="GX549" s="22"/>
      <c r="GY549" s="18"/>
      <c r="GZ549" s="18"/>
      <c r="HA549" s="18"/>
      <c r="HB549" s="18"/>
      <c r="HC549" s="18"/>
      <c r="HD549" s="18"/>
      <c r="HE549" s="18"/>
      <c r="HF549" s="18"/>
      <c r="HG549" s="18"/>
      <c r="HH549" s="18"/>
      <c r="HI549" s="18"/>
      <c r="HJ549" s="18"/>
      <c r="HK549" s="18"/>
      <c r="HL549" s="18"/>
      <c r="HM549" s="18"/>
      <c r="HN549" s="18"/>
      <c r="HO549" s="18"/>
      <c r="HP549" s="18"/>
      <c r="HQ549" s="18"/>
      <c r="HR549" s="18"/>
      <c r="HS549" s="18"/>
      <c r="HT549" s="18"/>
      <c r="HU549" s="18"/>
      <c r="HV549" s="18"/>
      <c r="HW549" s="18"/>
      <c r="HX549" s="18"/>
      <c r="HY549" s="18"/>
      <c r="HZ549" s="18"/>
      <c r="IA549" s="18"/>
      <c r="IB549" s="18"/>
      <c r="IC549" s="18"/>
      <c r="ID549" s="18"/>
      <c r="IE549" s="18"/>
      <c r="IF549" s="18"/>
      <c r="IG549" s="18"/>
      <c r="IH549" s="18"/>
      <c r="II549" s="18"/>
      <c r="IJ549" s="18"/>
      <c r="IK549" s="18"/>
      <c r="IL549" s="18"/>
      <c r="IM549" s="18"/>
      <c r="IN549" s="18"/>
      <c r="IO549" s="18"/>
      <c r="IP549" s="18"/>
      <c r="IQ549" s="18"/>
      <c r="IR549" s="18"/>
      <c r="IS549" s="18"/>
      <c r="IT549" s="18"/>
      <c r="IU549" s="18"/>
      <c r="IV549" s="18"/>
      <c r="IW549" s="18"/>
      <c r="IX549" s="18"/>
      <c r="IY549" s="18"/>
      <c r="IZ549" s="18"/>
      <c r="JA549" s="18"/>
      <c r="JB549" s="18"/>
      <c r="JC549" s="18"/>
      <c r="JD549" s="18"/>
      <c r="JE549" s="18"/>
      <c r="JF549" s="18"/>
    </row>
    <row r="550" spans="36:266" x14ac:dyDescent="0.3">
      <c r="AJ550" s="24"/>
      <c r="AK550" s="24"/>
      <c r="AL550" s="20"/>
      <c r="AM550" s="23"/>
      <c r="AN550" s="18"/>
      <c r="AO550" s="24"/>
      <c r="AW550" s="71"/>
      <c r="AX550" s="71"/>
      <c r="AY550" s="71"/>
      <c r="BB550" s="25"/>
      <c r="BC550" s="21"/>
      <c r="BG550" s="18"/>
      <c r="BN550" s="22"/>
      <c r="BO550" s="22"/>
      <c r="BP550" s="22"/>
      <c r="BQ550" s="22"/>
      <c r="BR550" s="15"/>
      <c r="CF550" s="15"/>
      <c r="CL550" s="22"/>
      <c r="CM550" s="15"/>
      <c r="CR550" s="22"/>
      <c r="CT550" s="15"/>
      <c r="CW550" s="22"/>
      <c r="DA550" s="15"/>
      <c r="DH550" s="15"/>
      <c r="DJ550" s="22"/>
      <c r="DO550" s="15"/>
      <c r="DV550" s="15"/>
      <c r="EC550" s="15"/>
      <c r="EJ550" s="15"/>
      <c r="EQ550" s="15"/>
      <c r="EX550" s="15"/>
      <c r="FE550" s="15"/>
      <c r="FL550" s="15"/>
      <c r="FS550" s="15"/>
      <c r="FZ550" s="15"/>
      <c r="GG550" s="15"/>
      <c r="GN550" s="15"/>
      <c r="GP550" s="22"/>
      <c r="GQ550" s="22"/>
      <c r="GR550" s="22"/>
      <c r="GS550" s="22"/>
      <c r="GT550" s="22"/>
      <c r="GU550" s="15"/>
      <c r="GV550" s="22"/>
      <c r="GW550" s="22"/>
      <c r="GX550" s="22"/>
      <c r="GY550" s="18"/>
      <c r="GZ550" s="18"/>
      <c r="HA550" s="18"/>
      <c r="HB550" s="18"/>
      <c r="HC550" s="18"/>
      <c r="HD550" s="18"/>
      <c r="HE550" s="18"/>
      <c r="HF550" s="18"/>
      <c r="HG550" s="18"/>
      <c r="HH550" s="18"/>
      <c r="HI550" s="18"/>
      <c r="HJ550" s="18"/>
      <c r="HK550" s="18"/>
      <c r="HL550" s="18"/>
      <c r="HM550" s="18"/>
      <c r="HN550" s="18"/>
      <c r="HO550" s="18"/>
      <c r="HP550" s="18"/>
      <c r="HQ550" s="18"/>
      <c r="HR550" s="18"/>
      <c r="HS550" s="18"/>
      <c r="HT550" s="18"/>
      <c r="HU550" s="18"/>
      <c r="HV550" s="18"/>
      <c r="HW550" s="18"/>
      <c r="HX550" s="18"/>
      <c r="HY550" s="18"/>
      <c r="HZ550" s="18"/>
      <c r="IA550" s="18"/>
      <c r="IB550" s="18"/>
      <c r="IC550" s="18"/>
      <c r="ID550" s="18"/>
      <c r="IE550" s="18"/>
      <c r="IF550" s="18"/>
      <c r="IG550" s="18"/>
      <c r="IH550" s="18"/>
      <c r="II550" s="18"/>
      <c r="IJ550" s="18"/>
      <c r="IK550" s="18"/>
      <c r="IL550" s="18"/>
      <c r="IM550" s="18"/>
      <c r="IN550" s="18"/>
      <c r="IO550" s="18"/>
      <c r="IP550" s="18"/>
      <c r="IQ550" s="18"/>
      <c r="IR550" s="18"/>
      <c r="IS550" s="18"/>
      <c r="IT550" s="18"/>
      <c r="IU550" s="18"/>
      <c r="IV550" s="18"/>
      <c r="IW550" s="18"/>
      <c r="IX550" s="18"/>
      <c r="IY550" s="18"/>
      <c r="IZ550" s="18"/>
      <c r="JA550" s="18"/>
      <c r="JB550" s="18"/>
      <c r="JC550" s="18"/>
      <c r="JD550" s="18"/>
      <c r="JE550" s="18"/>
      <c r="JF550" s="18"/>
    </row>
    <row r="551" spans="36:266" x14ac:dyDescent="0.3">
      <c r="AJ551" s="24"/>
      <c r="AK551" s="24"/>
      <c r="AL551" s="20"/>
      <c r="AM551" s="23"/>
      <c r="AN551" s="18"/>
      <c r="AO551" s="24"/>
      <c r="AW551" s="71"/>
      <c r="AX551" s="71"/>
      <c r="AY551" s="71"/>
      <c r="BB551" s="25"/>
      <c r="BC551" s="21"/>
      <c r="BG551" s="18"/>
      <c r="BN551" s="22"/>
      <c r="BO551" s="22"/>
      <c r="BP551" s="22"/>
      <c r="BQ551" s="22"/>
      <c r="BR551" s="15"/>
      <c r="CF551" s="15"/>
      <c r="CL551" s="22"/>
      <c r="CM551" s="15"/>
      <c r="CR551" s="22"/>
      <c r="CT551" s="15"/>
      <c r="CW551" s="22"/>
      <c r="DA551" s="15"/>
      <c r="DH551" s="15"/>
      <c r="DJ551" s="22"/>
      <c r="DO551" s="15"/>
      <c r="DV551" s="15"/>
      <c r="EC551" s="15"/>
      <c r="EJ551" s="15"/>
      <c r="EQ551" s="15"/>
      <c r="EX551" s="15"/>
      <c r="FE551" s="15"/>
      <c r="FL551" s="15"/>
      <c r="FS551" s="15"/>
      <c r="FZ551" s="15"/>
      <c r="GG551" s="15"/>
      <c r="GN551" s="15"/>
      <c r="GP551" s="22"/>
      <c r="GQ551" s="22"/>
      <c r="GR551" s="22"/>
      <c r="GS551" s="22"/>
      <c r="GT551" s="22"/>
      <c r="GU551" s="15"/>
      <c r="GV551" s="22"/>
      <c r="GW551" s="22"/>
      <c r="GX551" s="22"/>
      <c r="GY551" s="18"/>
      <c r="GZ551" s="18"/>
      <c r="HA551" s="18"/>
      <c r="HB551" s="18"/>
      <c r="HC551" s="18"/>
      <c r="HD551" s="18"/>
      <c r="HE551" s="18"/>
      <c r="HF551" s="18"/>
      <c r="HG551" s="18"/>
      <c r="HH551" s="18"/>
      <c r="HI551" s="18"/>
      <c r="HJ551" s="18"/>
      <c r="HK551" s="18"/>
      <c r="HL551" s="18"/>
      <c r="HM551" s="18"/>
      <c r="HN551" s="18"/>
      <c r="HO551" s="18"/>
      <c r="HP551" s="18"/>
      <c r="HQ551" s="18"/>
      <c r="HR551" s="18"/>
      <c r="HS551" s="18"/>
      <c r="HT551" s="18"/>
      <c r="HU551" s="18"/>
      <c r="HV551" s="18"/>
      <c r="HW551" s="18"/>
      <c r="HX551" s="18"/>
      <c r="HY551" s="18"/>
      <c r="HZ551" s="18"/>
      <c r="IA551" s="18"/>
      <c r="IB551" s="18"/>
      <c r="IC551" s="18"/>
      <c r="ID551" s="18"/>
      <c r="IE551" s="18"/>
      <c r="IF551" s="18"/>
      <c r="IG551" s="18"/>
      <c r="IH551" s="18"/>
      <c r="II551" s="18"/>
      <c r="IJ551" s="18"/>
      <c r="IK551" s="18"/>
      <c r="IL551" s="18"/>
      <c r="IM551" s="18"/>
      <c r="IN551" s="18"/>
      <c r="IO551" s="18"/>
      <c r="IP551" s="18"/>
      <c r="IQ551" s="18"/>
      <c r="IR551" s="18"/>
      <c r="IS551" s="18"/>
      <c r="IT551" s="18"/>
      <c r="IU551" s="18"/>
      <c r="IV551" s="18"/>
      <c r="IW551" s="18"/>
      <c r="IX551" s="18"/>
      <c r="IY551" s="18"/>
      <c r="IZ551" s="18"/>
      <c r="JA551" s="18"/>
      <c r="JB551" s="18"/>
      <c r="JC551" s="18"/>
      <c r="JD551" s="18"/>
      <c r="JE551" s="18"/>
      <c r="JF551" s="18"/>
    </row>
    <row r="552" spans="36:266" x14ac:dyDescent="0.3">
      <c r="AJ552" s="24"/>
      <c r="AK552" s="24"/>
      <c r="AL552" s="20"/>
      <c r="AM552" s="23"/>
      <c r="AN552" s="18"/>
      <c r="AO552" s="24"/>
      <c r="AW552" s="71"/>
      <c r="AX552" s="71"/>
      <c r="AY552" s="71"/>
      <c r="BB552" s="25"/>
      <c r="BC552" s="21"/>
      <c r="BG552" s="18"/>
      <c r="BN552" s="22"/>
      <c r="BO552" s="22"/>
      <c r="BP552" s="22"/>
      <c r="BQ552" s="22"/>
      <c r="BR552" s="15"/>
      <c r="CF552" s="15"/>
      <c r="CL552" s="22"/>
      <c r="CM552" s="15"/>
      <c r="CR552" s="22"/>
      <c r="CT552" s="15"/>
      <c r="CW552" s="22"/>
      <c r="DA552" s="15"/>
      <c r="DH552" s="15"/>
      <c r="DJ552" s="22"/>
      <c r="DO552" s="15"/>
      <c r="DV552" s="15"/>
      <c r="EC552" s="15"/>
      <c r="EJ552" s="15"/>
      <c r="EQ552" s="15"/>
      <c r="EX552" s="15"/>
      <c r="FE552" s="15"/>
      <c r="FL552" s="15"/>
      <c r="FS552" s="15"/>
      <c r="FZ552" s="15"/>
      <c r="GG552" s="15"/>
      <c r="GN552" s="15"/>
      <c r="GP552" s="22"/>
      <c r="GQ552" s="22"/>
      <c r="GR552" s="22"/>
      <c r="GS552" s="22"/>
      <c r="GT552" s="22"/>
      <c r="GU552" s="15"/>
      <c r="GV552" s="22"/>
      <c r="GW552" s="22"/>
      <c r="GX552" s="22"/>
      <c r="GY552" s="18"/>
      <c r="GZ552" s="18"/>
      <c r="HA552" s="18"/>
      <c r="HB552" s="18"/>
      <c r="HC552" s="18"/>
      <c r="HD552" s="18"/>
      <c r="HE552" s="18"/>
      <c r="HF552" s="18"/>
      <c r="HG552" s="18"/>
      <c r="HH552" s="18"/>
      <c r="HI552" s="18"/>
      <c r="HJ552" s="18"/>
      <c r="HK552" s="18"/>
      <c r="HL552" s="18"/>
      <c r="HM552" s="18"/>
      <c r="HN552" s="18"/>
      <c r="HO552" s="18"/>
      <c r="HP552" s="18"/>
      <c r="HQ552" s="18"/>
      <c r="HR552" s="18"/>
      <c r="HS552" s="18"/>
      <c r="HT552" s="18"/>
      <c r="HU552" s="18"/>
      <c r="HV552" s="18"/>
      <c r="HW552" s="18"/>
      <c r="HX552" s="18"/>
      <c r="HY552" s="18"/>
      <c r="HZ552" s="18"/>
      <c r="IA552" s="18"/>
      <c r="IB552" s="18"/>
      <c r="IC552" s="18"/>
      <c r="ID552" s="18"/>
      <c r="IE552" s="18"/>
      <c r="IF552" s="18"/>
      <c r="IG552" s="18"/>
      <c r="IH552" s="18"/>
      <c r="II552" s="18"/>
      <c r="IJ552" s="18"/>
      <c r="IK552" s="18"/>
      <c r="IL552" s="18"/>
      <c r="IM552" s="18"/>
      <c r="IN552" s="18"/>
      <c r="IO552" s="18"/>
      <c r="IP552" s="18"/>
      <c r="IQ552" s="18"/>
      <c r="IR552" s="18"/>
      <c r="IS552" s="18"/>
      <c r="IT552" s="18"/>
      <c r="IU552" s="18"/>
      <c r="IV552" s="18"/>
      <c r="IW552" s="18"/>
      <c r="IX552" s="18"/>
      <c r="IY552" s="18"/>
      <c r="IZ552" s="18"/>
      <c r="JA552" s="18"/>
      <c r="JB552" s="18"/>
      <c r="JC552" s="18"/>
      <c r="JD552" s="18"/>
      <c r="JE552" s="18"/>
      <c r="JF552" s="18"/>
    </row>
    <row r="553" spans="36:266" x14ac:dyDescent="0.3">
      <c r="AJ553" s="24"/>
      <c r="AK553" s="24"/>
      <c r="AL553" s="20"/>
      <c r="AM553" s="23"/>
      <c r="AN553" s="18"/>
      <c r="AO553" s="24"/>
      <c r="AW553" s="71"/>
      <c r="AX553" s="71"/>
      <c r="AY553" s="71"/>
      <c r="BB553" s="25"/>
      <c r="BC553" s="21"/>
      <c r="BG553" s="18"/>
      <c r="BN553" s="22"/>
      <c r="BO553" s="22"/>
      <c r="BP553" s="22"/>
      <c r="BQ553" s="22"/>
      <c r="BR553" s="15"/>
      <c r="CF553" s="15"/>
      <c r="CL553" s="22"/>
      <c r="CM553" s="15"/>
      <c r="CR553" s="22"/>
      <c r="CT553" s="15"/>
      <c r="CW553" s="22"/>
      <c r="DA553" s="15"/>
      <c r="DH553" s="15"/>
      <c r="DJ553" s="22"/>
      <c r="DO553" s="15"/>
      <c r="DV553" s="15"/>
      <c r="EC553" s="15"/>
      <c r="EJ553" s="15"/>
      <c r="EQ553" s="15"/>
      <c r="EX553" s="15"/>
      <c r="FE553" s="15"/>
      <c r="FL553" s="15"/>
      <c r="FS553" s="15"/>
      <c r="FZ553" s="15"/>
      <c r="GG553" s="15"/>
      <c r="GN553" s="15"/>
      <c r="GP553" s="22"/>
      <c r="GQ553" s="22"/>
      <c r="GR553" s="22"/>
      <c r="GS553" s="22"/>
      <c r="GT553" s="22"/>
      <c r="GU553" s="15"/>
      <c r="GV553" s="22"/>
      <c r="GW553" s="22"/>
      <c r="GX553" s="22"/>
      <c r="GY553" s="18"/>
      <c r="GZ553" s="18"/>
      <c r="HA553" s="18"/>
      <c r="HB553" s="18"/>
      <c r="HC553" s="18"/>
      <c r="HD553" s="18"/>
      <c r="HE553" s="18"/>
      <c r="HF553" s="18"/>
      <c r="HG553" s="18"/>
      <c r="HH553" s="18"/>
      <c r="HI553" s="18"/>
      <c r="HJ553" s="18"/>
      <c r="HK553" s="18"/>
      <c r="HL553" s="18"/>
      <c r="HM553" s="18"/>
      <c r="HN553" s="18"/>
      <c r="HO553" s="18"/>
      <c r="HP553" s="18"/>
      <c r="HQ553" s="18"/>
      <c r="HR553" s="18"/>
      <c r="HS553" s="18"/>
      <c r="HT553" s="18"/>
      <c r="HU553" s="18"/>
      <c r="HV553" s="18"/>
      <c r="HW553" s="18"/>
      <c r="HX553" s="18"/>
      <c r="HY553" s="18"/>
      <c r="HZ553" s="18"/>
      <c r="IA553" s="18"/>
      <c r="IB553" s="18"/>
      <c r="IC553" s="18"/>
      <c r="ID553" s="18"/>
      <c r="IE553" s="18"/>
      <c r="IF553" s="18"/>
      <c r="IG553" s="18"/>
      <c r="IH553" s="18"/>
      <c r="II553" s="18"/>
      <c r="IJ553" s="18"/>
      <c r="IK553" s="18"/>
      <c r="IL553" s="18"/>
      <c r="IM553" s="18"/>
      <c r="IN553" s="18"/>
      <c r="IO553" s="18"/>
      <c r="IP553" s="18"/>
      <c r="IQ553" s="18"/>
      <c r="IR553" s="18"/>
      <c r="IS553" s="18"/>
      <c r="IT553" s="18"/>
      <c r="IU553" s="18"/>
      <c r="IV553" s="18"/>
      <c r="IW553" s="18"/>
      <c r="IX553" s="18"/>
      <c r="IY553" s="18"/>
      <c r="IZ553" s="18"/>
      <c r="JA553" s="18"/>
      <c r="JB553" s="18"/>
      <c r="JC553" s="18"/>
      <c r="JD553" s="18"/>
      <c r="JE553" s="18"/>
      <c r="JF553" s="18"/>
    </row>
    <row r="554" spans="36:266" x14ac:dyDescent="0.3">
      <c r="AJ554" s="24"/>
      <c r="AK554" s="24"/>
      <c r="AL554" s="20"/>
      <c r="AM554" s="23"/>
      <c r="AN554" s="18"/>
      <c r="AO554" s="24"/>
      <c r="AW554" s="71"/>
      <c r="AX554" s="71"/>
      <c r="AY554" s="71"/>
      <c r="BB554" s="25"/>
      <c r="BC554" s="21"/>
      <c r="BG554" s="18"/>
      <c r="BN554" s="22"/>
      <c r="BO554" s="22"/>
      <c r="BP554" s="22"/>
      <c r="BQ554" s="22"/>
      <c r="BR554" s="15"/>
      <c r="CF554" s="15"/>
      <c r="CL554" s="22"/>
      <c r="CM554" s="15"/>
      <c r="CR554" s="22"/>
      <c r="CT554" s="15"/>
      <c r="CW554" s="22"/>
      <c r="DA554" s="15"/>
      <c r="DH554" s="15"/>
      <c r="DJ554" s="22"/>
      <c r="DO554" s="15"/>
      <c r="DV554" s="15"/>
      <c r="EC554" s="15"/>
      <c r="EJ554" s="15"/>
      <c r="EQ554" s="15"/>
      <c r="EX554" s="15"/>
      <c r="FE554" s="15"/>
      <c r="FL554" s="15"/>
      <c r="FS554" s="15"/>
      <c r="FZ554" s="15"/>
      <c r="GG554" s="15"/>
      <c r="GN554" s="15"/>
      <c r="GP554" s="22"/>
      <c r="GQ554" s="22"/>
      <c r="GR554" s="22"/>
      <c r="GS554" s="22"/>
      <c r="GT554" s="22"/>
      <c r="GU554" s="15"/>
      <c r="GV554" s="22"/>
      <c r="GW554" s="22"/>
      <c r="GX554" s="22"/>
      <c r="GY554" s="18"/>
      <c r="GZ554" s="18"/>
      <c r="HA554" s="18"/>
      <c r="HB554" s="18"/>
      <c r="HC554" s="18"/>
      <c r="HD554" s="18"/>
      <c r="HE554" s="18"/>
      <c r="HF554" s="18"/>
      <c r="HG554" s="18"/>
      <c r="HH554" s="18"/>
      <c r="HI554" s="18"/>
      <c r="HJ554" s="18"/>
      <c r="HK554" s="18"/>
      <c r="HL554" s="18"/>
      <c r="HM554" s="18"/>
      <c r="HN554" s="18"/>
      <c r="HO554" s="18"/>
      <c r="HP554" s="18"/>
      <c r="HQ554" s="18"/>
      <c r="HR554" s="18"/>
      <c r="HS554" s="18"/>
      <c r="HT554" s="18"/>
      <c r="HU554" s="18"/>
      <c r="HV554" s="18"/>
      <c r="HW554" s="18"/>
      <c r="HX554" s="18"/>
      <c r="HY554" s="18"/>
      <c r="HZ554" s="18"/>
      <c r="IA554" s="18"/>
      <c r="IB554" s="18"/>
      <c r="IC554" s="18"/>
      <c r="ID554" s="18"/>
      <c r="IE554" s="18"/>
      <c r="IF554" s="18"/>
      <c r="IG554" s="18"/>
      <c r="IH554" s="18"/>
      <c r="II554" s="18"/>
      <c r="IJ554" s="18"/>
      <c r="IK554" s="18"/>
      <c r="IL554" s="18"/>
      <c r="IM554" s="18"/>
      <c r="IN554" s="18"/>
      <c r="IO554" s="18"/>
      <c r="IP554" s="18"/>
      <c r="IQ554" s="18"/>
      <c r="IR554" s="18"/>
      <c r="IS554" s="18"/>
      <c r="IT554" s="18"/>
      <c r="IU554" s="18"/>
      <c r="IV554" s="18"/>
      <c r="IW554" s="18"/>
      <c r="IX554" s="18"/>
      <c r="IY554" s="18"/>
      <c r="IZ554" s="18"/>
      <c r="JA554" s="18"/>
      <c r="JB554" s="18"/>
      <c r="JC554" s="18"/>
      <c r="JD554" s="18"/>
      <c r="JE554" s="18"/>
      <c r="JF554" s="18"/>
    </row>
    <row r="555" spans="36:266" x14ac:dyDescent="0.3">
      <c r="AJ555" s="24"/>
      <c r="AK555" s="24"/>
      <c r="AL555" s="20"/>
      <c r="AM555" s="23"/>
      <c r="AN555" s="18"/>
      <c r="AO555" s="24"/>
      <c r="AW555" s="71"/>
      <c r="AX555" s="71"/>
      <c r="AY555" s="71"/>
      <c r="BB555" s="25"/>
      <c r="BC555" s="21"/>
      <c r="BG555" s="18"/>
      <c r="BN555" s="22"/>
      <c r="BO555" s="22"/>
      <c r="BP555" s="22"/>
      <c r="BQ555" s="22"/>
      <c r="BR555" s="15"/>
      <c r="CF555" s="15"/>
      <c r="CL555" s="22"/>
      <c r="CM555" s="15"/>
      <c r="CR555" s="22"/>
      <c r="CT555" s="15"/>
      <c r="CW555" s="22"/>
      <c r="DA555" s="15"/>
      <c r="DH555" s="15"/>
      <c r="DJ555" s="22"/>
      <c r="DO555" s="15"/>
      <c r="DV555" s="15"/>
      <c r="EC555" s="15"/>
      <c r="EJ555" s="15"/>
      <c r="EQ555" s="15"/>
      <c r="EX555" s="15"/>
      <c r="FE555" s="15"/>
      <c r="FL555" s="15"/>
      <c r="FS555" s="15"/>
      <c r="FZ555" s="15"/>
      <c r="GG555" s="15"/>
      <c r="GN555" s="15"/>
      <c r="GP555" s="22"/>
      <c r="GQ555" s="22"/>
      <c r="GR555" s="22"/>
      <c r="GS555" s="22"/>
      <c r="GT555" s="22"/>
      <c r="GU555" s="15"/>
      <c r="GV555" s="22"/>
      <c r="GW555" s="22"/>
      <c r="GX555" s="22"/>
      <c r="GY555" s="18"/>
      <c r="GZ555" s="18"/>
      <c r="HA555" s="18"/>
      <c r="HB555" s="18"/>
      <c r="HC555" s="18"/>
      <c r="HD555" s="18"/>
      <c r="HE555" s="18"/>
      <c r="HF555" s="18"/>
      <c r="HG555" s="18"/>
      <c r="HH555" s="18"/>
      <c r="HI555" s="18"/>
      <c r="HJ555" s="18"/>
      <c r="HK555" s="18"/>
      <c r="HL555" s="18"/>
      <c r="HM555" s="18"/>
      <c r="HN555" s="18"/>
      <c r="HO555" s="18"/>
      <c r="HP555" s="18"/>
      <c r="HQ555" s="18"/>
      <c r="HR555" s="18"/>
      <c r="HS555" s="18"/>
      <c r="HT555" s="18"/>
      <c r="HU555" s="18"/>
      <c r="HV555" s="18"/>
      <c r="HW555" s="18"/>
      <c r="HX555" s="18"/>
      <c r="HY555" s="18"/>
      <c r="HZ555" s="18"/>
      <c r="IA555" s="18"/>
      <c r="IB555" s="18"/>
      <c r="IC555" s="18"/>
      <c r="ID555" s="18"/>
      <c r="IE555" s="18"/>
      <c r="IF555" s="18"/>
      <c r="IG555" s="18"/>
      <c r="IH555" s="18"/>
      <c r="II555" s="18"/>
      <c r="IJ555" s="18"/>
      <c r="IK555" s="18"/>
      <c r="IL555" s="18"/>
      <c r="IM555" s="18"/>
      <c r="IN555" s="18"/>
      <c r="IO555" s="18"/>
      <c r="IP555" s="18"/>
      <c r="IQ555" s="18"/>
      <c r="IR555" s="18"/>
      <c r="IS555" s="18"/>
      <c r="IT555" s="18"/>
      <c r="IU555" s="18"/>
      <c r="IV555" s="18"/>
      <c r="IW555" s="18"/>
      <c r="IX555" s="18"/>
      <c r="IY555" s="18"/>
      <c r="IZ555" s="18"/>
      <c r="JA555" s="18"/>
      <c r="JB555" s="18"/>
      <c r="JC555" s="18"/>
      <c r="JD555" s="18"/>
      <c r="JE555" s="18"/>
      <c r="JF555" s="18"/>
    </row>
    <row r="556" spans="36:266" x14ac:dyDescent="0.3">
      <c r="AJ556" s="24"/>
      <c r="AK556" s="24"/>
      <c r="AL556" s="20"/>
      <c r="AM556" s="23"/>
      <c r="AN556" s="18"/>
      <c r="AO556" s="24"/>
      <c r="AW556" s="71"/>
      <c r="AX556" s="71"/>
      <c r="AY556" s="71"/>
      <c r="BB556" s="25"/>
      <c r="BC556" s="21"/>
      <c r="BG556" s="18"/>
      <c r="BN556" s="22"/>
      <c r="BO556" s="22"/>
      <c r="BP556" s="22"/>
      <c r="BQ556" s="22"/>
      <c r="BR556" s="15"/>
      <c r="CF556" s="15"/>
      <c r="CL556" s="22"/>
      <c r="CM556" s="15"/>
      <c r="CR556" s="22"/>
      <c r="CT556" s="15"/>
      <c r="CW556" s="22"/>
      <c r="DA556" s="15"/>
      <c r="DH556" s="15"/>
      <c r="DJ556" s="22"/>
      <c r="DO556" s="15"/>
      <c r="DV556" s="15"/>
      <c r="EC556" s="15"/>
      <c r="EJ556" s="15"/>
      <c r="EQ556" s="15"/>
      <c r="EX556" s="15"/>
      <c r="FE556" s="15"/>
      <c r="FL556" s="15"/>
      <c r="FS556" s="15"/>
      <c r="FZ556" s="15"/>
      <c r="GG556" s="15"/>
      <c r="GN556" s="15"/>
      <c r="GP556" s="22"/>
      <c r="GQ556" s="22"/>
      <c r="GR556" s="22"/>
      <c r="GS556" s="22"/>
      <c r="GT556" s="22"/>
      <c r="GU556" s="15"/>
      <c r="GV556" s="22"/>
      <c r="GW556" s="22"/>
      <c r="GX556" s="22"/>
      <c r="GY556" s="18"/>
      <c r="GZ556" s="18"/>
      <c r="HA556" s="18"/>
      <c r="HB556" s="18"/>
      <c r="HC556" s="18"/>
      <c r="HD556" s="18"/>
      <c r="HE556" s="18"/>
      <c r="HF556" s="18"/>
      <c r="HG556" s="18"/>
      <c r="HH556" s="18"/>
      <c r="HI556" s="18"/>
      <c r="HJ556" s="18"/>
      <c r="HK556" s="18"/>
      <c r="HL556" s="18"/>
      <c r="HM556" s="18"/>
      <c r="HN556" s="18"/>
      <c r="HO556" s="18"/>
      <c r="HP556" s="18"/>
      <c r="HQ556" s="18"/>
      <c r="HR556" s="18"/>
      <c r="HS556" s="18"/>
      <c r="HT556" s="18"/>
      <c r="HU556" s="18"/>
      <c r="HV556" s="18"/>
      <c r="HW556" s="18"/>
      <c r="HX556" s="18"/>
      <c r="HY556" s="18"/>
      <c r="HZ556" s="18"/>
      <c r="IA556" s="18"/>
      <c r="IB556" s="18"/>
      <c r="IC556" s="18"/>
      <c r="ID556" s="18"/>
      <c r="IE556" s="18"/>
      <c r="IF556" s="18"/>
      <c r="IG556" s="18"/>
      <c r="IH556" s="18"/>
      <c r="II556" s="18"/>
      <c r="IJ556" s="18"/>
      <c r="IK556" s="18"/>
      <c r="IL556" s="18"/>
      <c r="IM556" s="18"/>
      <c r="IN556" s="18"/>
      <c r="IO556" s="18"/>
      <c r="IP556" s="18"/>
      <c r="IQ556" s="18"/>
      <c r="IR556" s="18"/>
      <c r="IS556" s="18"/>
      <c r="IT556" s="18"/>
      <c r="IU556" s="18"/>
      <c r="IV556" s="18"/>
      <c r="IW556" s="18"/>
      <c r="IX556" s="18"/>
      <c r="IY556" s="18"/>
      <c r="IZ556" s="18"/>
      <c r="JA556" s="18"/>
      <c r="JB556" s="18"/>
      <c r="JC556" s="18"/>
      <c r="JD556" s="18"/>
      <c r="JE556" s="18"/>
      <c r="JF556" s="18"/>
    </row>
    <row r="557" spans="36:266" x14ac:dyDescent="0.3">
      <c r="AJ557" s="24"/>
      <c r="AK557" s="24"/>
      <c r="AL557" s="20"/>
      <c r="AM557" s="23"/>
      <c r="AN557" s="18"/>
      <c r="AO557" s="24"/>
      <c r="AW557" s="71"/>
      <c r="AX557" s="71"/>
      <c r="AY557" s="71"/>
      <c r="BB557" s="25"/>
      <c r="BC557" s="21"/>
      <c r="BG557" s="18"/>
      <c r="BN557" s="22"/>
      <c r="BO557" s="22"/>
      <c r="BP557" s="22"/>
      <c r="BQ557" s="22"/>
      <c r="BR557" s="15"/>
      <c r="CF557" s="15"/>
      <c r="CL557" s="22"/>
      <c r="CM557" s="15"/>
      <c r="CR557" s="22"/>
      <c r="CT557" s="15"/>
      <c r="CW557" s="22"/>
      <c r="DA557" s="15"/>
      <c r="DH557" s="15"/>
      <c r="DJ557" s="22"/>
      <c r="DO557" s="15"/>
      <c r="DV557" s="15"/>
      <c r="EC557" s="15"/>
      <c r="EJ557" s="15"/>
      <c r="EQ557" s="15"/>
      <c r="EX557" s="15"/>
      <c r="FE557" s="15"/>
      <c r="FL557" s="15"/>
      <c r="FS557" s="15"/>
      <c r="FZ557" s="15"/>
      <c r="GG557" s="15"/>
      <c r="GN557" s="15"/>
      <c r="GP557" s="22"/>
      <c r="GQ557" s="22"/>
      <c r="GR557" s="22"/>
      <c r="GS557" s="22"/>
      <c r="GT557" s="22"/>
      <c r="GU557" s="15"/>
      <c r="GV557" s="22"/>
      <c r="GW557" s="22"/>
      <c r="GX557" s="22"/>
      <c r="GY557" s="18"/>
      <c r="GZ557" s="18"/>
      <c r="HA557" s="18"/>
      <c r="HB557" s="18"/>
      <c r="HC557" s="18"/>
      <c r="HD557" s="18"/>
      <c r="HE557" s="18"/>
      <c r="HF557" s="18"/>
      <c r="HG557" s="18"/>
      <c r="HH557" s="18"/>
      <c r="HI557" s="18"/>
      <c r="HJ557" s="18"/>
      <c r="HK557" s="18"/>
      <c r="HL557" s="18"/>
      <c r="HM557" s="18"/>
      <c r="HN557" s="18"/>
      <c r="HO557" s="18"/>
      <c r="HP557" s="18"/>
      <c r="HQ557" s="18"/>
      <c r="HR557" s="18"/>
      <c r="HS557" s="18"/>
      <c r="HT557" s="18"/>
      <c r="HU557" s="18"/>
      <c r="HV557" s="18"/>
      <c r="HW557" s="18"/>
      <c r="HX557" s="18"/>
      <c r="HY557" s="18"/>
      <c r="HZ557" s="18"/>
      <c r="IA557" s="18"/>
      <c r="IB557" s="18"/>
      <c r="IC557" s="18"/>
      <c r="ID557" s="18"/>
      <c r="IE557" s="18"/>
      <c r="IF557" s="18"/>
      <c r="IG557" s="18"/>
      <c r="IH557" s="18"/>
      <c r="II557" s="18"/>
      <c r="IJ557" s="18"/>
      <c r="IK557" s="18"/>
      <c r="IL557" s="18"/>
      <c r="IM557" s="18"/>
      <c r="IN557" s="18"/>
      <c r="IO557" s="18"/>
      <c r="IP557" s="18"/>
      <c r="IQ557" s="18"/>
      <c r="IR557" s="18"/>
      <c r="IS557" s="18"/>
      <c r="IT557" s="18"/>
      <c r="IU557" s="18"/>
      <c r="IV557" s="18"/>
      <c r="IW557" s="18"/>
      <c r="IX557" s="18"/>
      <c r="IY557" s="18"/>
      <c r="IZ557" s="18"/>
      <c r="JA557" s="18"/>
      <c r="JB557" s="18"/>
      <c r="JC557" s="18"/>
      <c r="JD557" s="18"/>
      <c r="JE557" s="18"/>
      <c r="JF557" s="18"/>
    </row>
    <row r="558" spans="36:266" x14ac:dyDescent="0.3">
      <c r="AJ558" s="24"/>
      <c r="AK558" s="24"/>
      <c r="AL558" s="20"/>
      <c r="AM558" s="23"/>
      <c r="AN558" s="18"/>
      <c r="AO558" s="24"/>
      <c r="AW558" s="71"/>
      <c r="AX558" s="71"/>
      <c r="AY558" s="71"/>
      <c r="BB558" s="25"/>
      <c r="BC558" s="21"/>
      <c r="BG558" s="18"/>
      <c r="BN558" s="22"/>
      <c r="BO558" s="22"/>
      <c r="BP558" s="22"/>
      <c r="BQ558" s="22"/>
      <c r="BR558" s="15"/>
      <c r="CF558" s="15"/>
      <c r="CL558" s="22"/>
      <c r="CM558" s="15"/>
      <c r="CR558" s="22"/>
      <c r="CT558" s="15"/>
      <c r="CW558" s="22"/>
      <c r="DA558" s="15"/>
      <c r="DH558" s="15"/>
      <c r="DJ558" s="22"/>
      <c r="DO558" s="15"/>
      <c r="DV558" s="15"/>
      <c r="EC558" s="15"/>
      <c r="EJ558" s="15"/>
      <c r="EQ558" s="15"/>
      <c r="EX558" s="15"/>
      <c r="FE558" s="15"/>
      <c r="FL558" s="15"/>
      <c r="FS558" s="15"/>
      <c r="FZ558" s="15"/>
      <c r="GG558" s="15"/>
      <c r="GN558" s="15"/>
      <c r="GP558" s="22"/>
      <c r="GQ558" s="22"/>
      <c r="GR558" s="22"/>
      <c r="GS558" s="22"/>
      <c r="GT558" s="22"/>
      <c r="GU558" s="15"/>
      <c r="GV558" s="22"/>
      <c r="GW558" s="22"/>
      <c r="GX558" s="22"/>
      <c r="GY558" s="18"/>
      <c r="GZ558" s="18"/>
      <c r="HA558" s="18"/>
      <c r="HB558" s="18"/>
      <c r="HC558" s="18"/>
      <c r="HD558" s="18"/>
      <c r="HE558" s="18"/>
      <c r="HF558" s="18"/>
      <c r="HG558" s="18"/>
      <c r="HH558" s="18"/>
      <c r="HI558" s="18"/>
      <c r="HJ558" s="18"/>
      <c r="HK558" s="18"/>
      <c r="HL558" s="18"/>
      <c r="HM558" s="18"/>
      <c r="HN558" s="18"/>
      <c r="HO558" s="18"/>
      <c r="HP558" s="18"/>
      <c r="HQ558" s="18"/>
      <c r="HR558" s="18"/>
      <c r="HS558" s="18"/>
      <c r="HT558" s="18"/>
      <c r="HU558" s="18"/>
      <c r="HV558" s="18"/>
      <c r="HW558" s="18"/>
      <c r="HX558" s="18"/>
      <c r="HY558" s="18"/>
      <c r="HZ558" s="18"/>
      <c r="IA558" s="18"/>
      <c r="IB558" s="18"/>
      <c r="IC558" s="18"/>
      <c r="ID558" s="18"/>
      <c r="IE558" s="18"/>
      <c r="IF558" s="18"/>
      <c r="IG558" s="18"/>
      <c r="IH558" s="18"/>
      <c r="II558" s="18"/>
      <c r="IJ558" s="18"/>
      <c r="IK558" s="18"/>
      <c r="IL558" s="18"/>
      <c r="IM558" s="18"/>
      <c r="IN558" s="18"/>
      <c r="IO558" s="18"/>
      <c r="IP558" s="18"/>
      <c r="IQ558" s="18"/>
      <c r="IR558" s="18"/>
      <c r="IS558" s="18"/>
      <c r="IT558" s="18"/>
      <c r="IU558" s="18"/>
      <c r="IV558" s="18"/>
      <c r="IW558" s="18"/>
      <c r="IX558" s="18"/>
      <c r="IY558" s="18"/>
      <c r="IZ558" s="18"/>
      <c r="JA558" s="18"/>
      <c r="JB558" s="18"/>
      <c r="JC558" s="18"/>
      <c r="JD558" s="18"/>
      <c r="JE558" s="18"/>
      <c r="JF558" s="18"/>
    </row>
    <row r="559" spans="36:266" x14ac:dyDescent="0.3">
      <c r="AJ559" s="24"/>
      <c r="AK559" s="24"/>
      <c r="AL559" s="20"/>
      <c r="AM559" s="23"/>
      <c r="AN559" s="18"/>
      <c r="AO559" s="24"/>
      <c r="AW559" s="71"/>
      <c r="AX559" s="71"/>
      <c r="AY559" s="71"/>
      <c r="BB559" s="25"/>
      <c r="BC559" s="21"/>
      <c r="BG559" s="18"/>
      <c r="BN559" s="22"/>
      <c r="BO559" s="22"/>
      <c r="BP559" s="22"/>
      <c r="BQ559" s="22"/>
      <c r="BR559" s="15"/>
      <c r="CF559" s="15"/>
      <c r="CL559" s="22"/>
      <c r="CM559" s="15"/>
      <c r="CR559" s="22"/>
      <c r="CT559" s="15"/>
      <c r="CW559" s="22"/>
      <c r="DA559" s="15"/>
      <c r="DH559" s="15"/>
      <c r="DJ559" s="22"/>
      <c r="DO559" s="15"/>
      <c r="DV559" s="15"/>
      <c r="EC559" s="15"/>
      <c r="EJ559" s="15"/>
      <c r="EQ559" s="15"/>
      <c r="EX559" s="15"/>
      <c r="FE559" s="15"/>
      <c r="FL559" s="15"/>
      <c r="FS559" s="15"/>
      <c r="FZ559" s="15"/>
      <c r="GG559" s="15"/>
      <c r="GN559" s="15"/>
      <c r="GP559" s="22"/>
      <c r="GQ559" s="22"/>
      <c r="GR559" s="22"/>
      <c r="GS559" s="22"/>
      <c r="GT559" s="22"/>
      <c r="GU559" s="15"/>
      <c r="GV559" s="22"/>
      <c r="GW559" s="22"/>
      <c r="GX559" s="22"/>
      <c r="GY559" s="18"/>
      <c r="GZ559" s="18"/>
      <c r="HA559" s="18"/>
      <c r="HB559" s="18"/>
      <c r="HC559" s="18"/>
      <c r="HD559" s="18"/>
      <c r="HE559" s="18"/>
      <c r="HF559" s="18"/>
      <c r="HG559" s="18"/>
      <c r="HH559" s="18"/>
      <c r="HI559" s="18"/>
      <c r="HJ559" s="18"/>
      <c r="HK559" s="18"/>
      <c r="HL559" s="18"/>
      <c r="HM559" s="18"/>
      <c r="HN559" s="18"/>
      <c r="HO559" s="18"/>
      <c r="HP559" s="18"/>
      <c r="HQ559" s="18"/>
      <c r="HR559" s="18"/>
      <c r="HS559" s="18"/>
      <c r="HT559" s="18"/>
      <c r="HU559" s="18"/>
      <c r="HV559" s="18"/>
      <c r="HW559" s="18"/>
      <c r="HX559" s="18"/>
      <c r="HY559" s="18"/>
      <c r="HZ559" s="18"/>
      <c r="IA559" s="18"/>
      <c r="IB559" s="18"/>
      <c r="IC559" s="18"/>
      <c r="ID559" s="18"/>
      <c r="IE559" s="18"/>
      <c r="IF559" s="18"/>
      <c r="IG559" s="18"/>
      <c r="IH559" s="18"/>
      <c r="II559" s="18"/>
      <c r="IJ559" s="18"/>
      <c r="IK559" s="18"/>
      <c r="IL559" s="18"/>
      <c r="IM559" s="18"/>
      <c r="IN559" s="18"/>
      <c r="IO559" s="18"/>
      <c r="IP559" s="18"/>
      <c r="IQ559" s="18"/>
      <c r="IR559" s="18"/>
      <c r="IS559" s="18"/>
      <c r="IT559" s="18"/>
      <c r="IU559" s="18"/>
      <c r="IV559" s="18"/>
      <c r="IW559" s="18"/>
      <c r="IX559" s="18"/>
      <c r="IY559" s="18"/>
      <c r="IZ559" s="18"/>
      <c r="JA559" s="18"/>
      <c r="JB559" s="18"/>
      <c r="JC559" s="18"/>
      <c r="JD559" s="18"/>
      <c r="JE559" s="18"/>
      <c r="JF559" s="18"/>
    </row>
    <row r="560" spans="36:266" x14ac:dyDescent="0.3">
      <c r="AJ560" s="24"/>
      <c r="AK560" s="24"/>
      <c r="AL560" s="20"/>
      <c r="AM560" s="23"/>
      <c r="AN560" s="18"/>
      <c r="AO560" s="24"/>
      <c r="AW560" s="71"/>
      <c r="AX560" s="71"/>
      <c r="AY560" s="71"/>
      <c r="BB560" s="25"/>
      <c r="BC560" s="21"/>
      <c r="BG560" s="18"/>
      <c r="BN560" s="22"/>
      <c r="BO560" s="22"/>
      <c r="BP560" s="22"/>
      <c r="BQ560" s="22"/>
      <c r="BR560" s="15"/>
      <c r="CF560" s="15"/>
      <c r="CL560" s="22"/>
      <c r="CM560" s="15"/>
      <c r="CR560" s="22"/>
      <c r="CT560" s="15"/>
      <c r="CW560" s="22"/>
      <c r="DA560" s="15"/>
      <c r="DH560" s="15"/>
      <c r="DJ560" s="22"/>
      <c r="DO560" s="15"/>
      <c r="DV560" s="15"/>
      <c r="EC560" s="15"/>
      <c r="EJ560" s="15"/>
      <c r="EQ560" s="15"/>
      <c r="EX560" s="15"/>
      <c r="FE560" s="15"/>
      <c r="FL560" s="15"/>
      <c r="FS560" s="15"/>
      <c r="FZ560" s="15"/>
      <c r="GG560" s="15"/>
      <c r="GN560" s="15"/>
      <c r="GP560" s="22"/>
      <c r="GQ560" s="22"/>
      <c r="GR560" s="22"/>
      <c r="GS560" s="22"/>
      <c r="GT560" s="22"/>
      <c r="GU560" s="15"/>
      <c r="GV560" s="22"/>
      <c r="GW560" s="22"/>
      <c r="GX560" s="22"/>
      <c r="GY560" s="18"/>
      <c r="GZ560" s="18"/>
      <c r="HA560" s="18"/>
      <c r="HB560" s="18"/>
      <c r="HC560" s="18"/>
      <c r="HD560" s="18"/>
      <c r="HE560" s="18"/>
      <c r="HF560" s="18"/>
      <c r="HG560" s="18"/>
      <c r="HH560" s="18"/>
      <c r="HI560" s="18"/>
      <c r="HJ560" s="18"/>
      <c r="HK560" s="18"/>
      <c r="HL560" s="18"/>
      <c r="HM560" s="18"/>
      <c r="HN560" s="18"/>
      <c r="HO560" s="18"/>
      <c r="HP560" s="18"/>
      <c r="HQ560" s="18"/>
      <c r="HR560" s="18"/>
      <c r="HS560" s="18"/>
      <c r="HT560" s="18"/>
      <c r="HU560" s="18"/>
      <c r="HV560" s="18"/>
      <c r="HW560" s="18"/>
      <c r="HX560" s="18"/>
      <c r="HY560" s="18"/>
      <c r="HZ560" s="18"/>
      <c r="IA560" s="18"/>
      <c r="IB560" s="18"/>
      <c r="IC560" s="18"/>
      <c r="ID560" s="18"/>
      <c r="IE560" s="18"/>
      <c r="IF560" s="18"/>
      <c r="IG560" s="18"/>
      <c r="IH560" s="18"/>
      <c r="II560" s="18"/>
      <c r="IJ560" s="18"/>
      <c r="IK560" s="18"/>
      <c r="IL560" s="18"/>
      <c r="IM560" s="18"/>
      <c r="IN560" s="18"/>
      <c r="IO560" s="18"/>
      <c r="IP560" s="18"/>
      <c r="IQ560" s="18"/>
      <c r="IR560" s="18"/>
      <c r="IS560" s="18"/>
      <c r="IT560" s="18"/>
      <c r="IU560" s="18"/>
      <c r="IV560" s="18"/>
      <c r="IW560" s="18"/>
      <c r="IX560" s="18"/>
      <c r="IY560" s="18"/>
      <c r="IZ560" s="18"/>
      <c r="JA560" s="18"/>
      <c r="JB560" s="18"/>
      <c r="JC560" s="18"/>
      <c r="JD560" s="18"/>
      <c r="JE560" s="18"/>
      <c r="JF560" s="18"/>
    </row>
    <row r="561" spans="36:266" x14ac:dyDescent="0.3">
      <c r="AJ561" s="24"/>
      <c r="AK561" s="24"/>
      <c r="AL561" s="20"/>
      <c r="AM561" s="23"/>
      <c r="AN561" s="18"/>
      <c r="AO561" s="24"/>
      <c r="AW561" s="71"/>
      <c r="AX561" s="71"/>
      <c r="AY561" s="71"/>
      <c r="BB561" s="25"/>
      <c r="BC561" s="21"/>
      <c r="BG561" s="18"/>
      <c r="BN561" s="22"/>
      <c r="BO561" s="22"/>
      <c r="BP561" s="22"/>
      <c r="BQ561" s="22"/>
      <c r="BR561" s="15"/>
      <c r="CF561" s="15"/>
      <c r="CL561" s="22"/>
      <c r="CM561" s="15"/>
      <c r="CR561" s="22"/>
      <c r="CT561" s="15"/>
      <c r="CW561" s="22"/>
      <c r="DA561" s="15"/>
      <c r="DH561" s="15"/>
      <c r="DJ561" s="22"/>
      <c r="DO561" s="15"/>
      <c r="DV561" s="15"/>
      <c r="EC561" s="15"/>
      <c r="EJ561" s="15"/>
      <c r="EQ561" s="15"/>
      <c r="EX561" s="15"/>
      <c r="FE561" s="15"/>
      <c r="FL561" s="15"/>
      <c r="FS561" s="15"/>
      <c r="FZ561" s="15"/>
      <c r="GG561" s="15"/>
      <c r="GN561" s="15"/>
      <c r="GP561" s="22"/>
      <c r="GQ561" s="22"/>
      <c r="GR561" s="22"/>
      <c r="GS561" s="22"/>
      <c r="GT561" s="22"/>
      <c r="GU561" s="15"/>
      <c r="GV561" s="22"/>
      <c r="GW561" s="22"/>
      <c r="GX561" s="22"/>
      <c r="GY561" s="18"/>
      <c r="GZ561" s="18"/>
      <c r="HA561" s="18"/>
      <c r="HB561" s="18"/>
      <c r="HC561" s="18"/>
      <c r="HD561" s="18"/>
      <c r="HE561" s="18"/>
      <c r="HF561" s="18"/>
      <c r="HG561" s="18"/>
      <c r="HH561" s="18"/>
      <c r="HI561" s="18"/>
      <c r="HJ561" s="18"/>
      <c r="HK561" s="18"/>
      <c r="HL561" s="18"/>
      <c r="HM561" s="18"/>
      <c r="HN561" s="18"/>
      <c r="HO561" s="18"/>
      <c r="HP561" s="18"/>
      <c r="HQ561" s="18"/>
      <c r="HR561" s="18"/>
      <c r="HS561" s="18"/>
      <c r="HT561" s="18"/>
      <c r="HU561" s="18"/>
      <c r="HV561" s="18"/>
      <c r="HW561" s="18"/>
      <c r="HX561" s="18"/>
      <c r="HY561" s="18"/>
      <c r="HZ561" s="18"/>
      <c r="IA561" s="18"/>
      <c r="IB561" s="18"/>
      <c r="IC561" s="18"/>
      <c r="ID561" s="18"/>
      <c r="IE561" s="18"/>
      <c r="IF561" s="18"/>
      <c r="IG561" s="18"/>
      <c r="IH561" s="18"/>
      <c r="II561" s="18"/>
      <c r="IJ561" s="18"/>
      <c r="IK561" s="18"/>
      <c r="IL561" s="18"/>
      <c r="IM561" s="18"/>
      <c r="IN561" s="18"/>
      <c r="IO561" s="18"/>
      <c r="IP561" s="18"/>
      <c r="IQ561" s="18"/>
      <c r="IR561" s="18"/>
      <c r="IS561" s="18"/>
      <c r="IT561" s="18"/>
      <c r="IU561" s="18"/>
      <c r="IV561" s="18"/>
      <c r="IW561" s="18"/>
      <c r="IX561" s="18"/>
      <c r="IY561" s="18"/>
      <c r="IZ561" s="18"/>
      <c r="JA561" s="18"/>
      <c r="JB561" s="18"/>
      <c r="JC561" s="18"/>
      <c r="JD561" s="18"/>
      <c r="JE561" s="18"/>
      <c r="JF561" s="18"/>
    </row>
    <row r="562" spans="36:266" x14ac:dyDescent="0.3">
      <c r="AJ562" s="24"/>
      <c r="AK562" s="24"/>
      <c r="AL562" s="20"/>
      <c r="AM562" s="23"/>
      <c r="AN562" s="18"/>
      <c r="AO562" s="24"/>
      <c r="AW562" s="71"/>
      <c r="AX562" s="71"/>
      <c r="AY562" s="71"/>
      <c r="BB562" s="25"/>
      <c r="BC562" s="21"/>
      <c r="BG562" s="18"/>
      <c r="BN562" s="22"/>
      <c r="BO562" s="22"/>
      <c r="BP562" s="22"/>
      <c r="BQ562" s="22"/>
      <c r="BR562" s="15"/>
      <c r="CF562" s="15"/>
      <c r="CL562" s="22"/>
      <c r="CM562" s="15"/>
      <c r="CR562" s="22"/>
      <c r="CT562" s="15"/>
      <c r="CW562" s="22"/>
      <c r="DA562" s="15"/>
      <c r="DH562" s="15"/>
      <c r="DJ562" s="22"/>
      <c r="DO562" s="15"/>
      <c r="DV562" s="15"/>
      <c r="EC562" s="15"/>
      <c r="EJ562" s="15"/>
      <c r="EQ562" s="15"/>
      <c r="EX562" s="15"/>
      <c r="FE562" s="15"/>
      <c r="FL562" s="15"/>
      <c r="FS562" s="15"/>
      <c r="FZ562" s="15"/>
      <c r="GG562" s="15"/>
      <c r="GN562" s="15"/>
      <c r="GP562" s="22"/>
      <c r="GQ562" s="22"/>
      <c r="GR562" s="22"/>
      <c r="GS562" s="22"/>
      <c r="GT562" s="22"/>
      <c r="GU562" s="15"/>
      <c r="GV562" s="22"/>
      <c r="GW562" s="22"/>
      <c r="GX562" s="22"/>
      <c r="GY562" s="18"/>
      <c r="GZ562" s="18"/>
      <c r="HA562" s="18"/>
      <c r="HB562" s="18"/>
      <c r="HC562" s="18"/>
      <c r="HD562" s="18"/>
      <c r="HE562" s="18"/>
      <c r="HF562" s="18"/>
      <c r="HG562" s="18"/>
      <c r="HH562" s="18"/>
      <c r="HI562" s="18"/>
      <c r="HJ562" s="18"/>
      <c r="HK562" s="18"/>
      <c r="HL562" s="18"/>
      <c r="HM562" s="18"/>
      <c r="HN562" s="18"/>
      <c r="HO562" s="18"/>
      <c r="HP562" s="18"/>
      <c r="HQ562" s="18"/>
      <c r="HR562" s="18"/>
      <c r="HS562" s="18"/>
      <c r="HT562" s="18"/>
      <c r="HU562" s="18"/>
      <c r="HV562" s="18"/>
      <c r="HW562" s="18"/>
      <c r="HX562" s="18"/>
      <c r="HY562" s="18"/>
      <c r="HZ562" s="18"/>
      <c r="IA562" s="18"/>
      <c r="IB562" s="18"/>
      <c r="IC562" s="18"/>
      <c r="ID562" s="18"/>
      <c r="IE562" s="18"/>
      <c r="IF562" s="18"/>
      <c r="IG562" s="18"/>
      <c r="IH562" s="18"/>
      <c r="II562" s="18"/>
      <c r="IJ562" s="18"/>
      <c r="IK562" s="18"/>
      <c r="IL562" s="18"/>
      <c r="IM562" s="18"/>
      <c r="IN562" s="18"/>
      <c r="IO562" s="18"/>
      <c r="IP562" s="18"/>
      <c r="IQ562" s="18"/>
      <c r="IR562" s="18"/>
      <c r="IS562" s="18"/>
      <c r="IT562" s="18"/>
      <c r="IU562" s="18"/>
      <c r="IV562" s="18"/>
      <c r="IW562" s="18"/>
      <c r="IX562" s="18"/>
      <c r="IY562" s="18"/>
      <c r="IZ562" s="18"/>
      <c r="JA562" s="18"/>
      <c r="JB562" s="18"/>
      <c r="JC562" s="18"/>
      <c r="JD562" s="18"/>
      <c r="JE562" s="18"/>
      <c r="JF562" s="18"/>
    </row>
    <row r="563" spans="36:266" x14ac:dyDescent="0.3">
      <c r="AJ563" s="24"/>
      <c r="AK563" s="24"/>
      <c r="AL563" s="20"/>
      <c r="AM563" s="23"/>
      <c r="AN563" s="18"/>
      <c r="AO563" s="24"/>
      <c r="AW563" s="71"/>
      <c r="AX563" s="71"/>
      <c r="AY563" s="71"/>
      <c r="BB563" s="25"/>
      <c r="BC563" s="21"/>
      <c r="BG563" s="18"/>
      <c r="BN563" s="22"/>
      <c r="BO563" s="22"/>
      <c r="BP563" s="22"/>
      <c r="BQ563" s="22"/>
      <c r="BR563" s="15"/>
      <c r="CF563" s="15"/>
      <c r="CL563" s="22"/>
      <c r="CM563" s="15"/>
      <c r="CR563" s="22"/>
      <c r="CT563" s="15"/>
      <c r="CW563" s="22"/>
      <c r="DA563" s="15"/>
      <c r="DH563" s="15"/>
      <c r="DJ563" s="22"/>
      <c r="DO563" s="15"/>
      <c r="DV563" s="15"/>
      <c r="EC563" s="15"/>
      <c r="EJ563" s="15"/>
      <c r="EQ563" s="15"/>
      <c r="EX563" s="15"/>
      <c r="FE563" s="15"/>
      <c r="FL563" s="15"/>
      <c r="FS563" s="15"/>
      <c r="FZ563" s="15"/>
      <c r="GG563" s="15"/>
      <c r="GN563" s="15"/>
      <c r="GP563" s="22"/>
      <c r="GQ563" s="22"/>
      <c r="GR563" s="22"/>
      <c r="GS563" s="22"/>
      <c r="GT563" s="22"/>
      <c r="GU563" s="15"/>
      <c r="GV563" s="22"/>
      <c r="GW563" s="22"/>
      <c r="GX563" s="22"/>
      <c r="GY563" s="18"/>
      <c r="GZ563" s="18"/>
      <c r="HA563" s="18"/>
      <c r="HB563" s="18"/>
      <c r="HC563" s="18"/>
      <c r="HD563" s="18"/>
      <c r="HE563" s="18"/>
      <c r="HF563" s="18"/>
      <c r="HG563" s="18"/>
      <c r="HH563" s="18"/>
      <c r="HI563" s="18"/>
      <c r="HJ563" s="18"/>
      <c r="HK563" s="18"/>
      <c r="HL563" s="18"/>
      <c r="HM563" s="18"/>
      <c r="HN563" s="18"/>
      <c r="HO563" s="18"/>
      <c r="HP563" s="18"/>
      <c r="HQ563" s="18"/>
      <c r="HR563" s="18"/>
      <c r="HS563" s="18"/>
      <c r="HT563" s="18"/>
      <c r="HU563" s="18"/>
      <c r="HV563" s="18"/>
      <c r="HW563" s="18"/>
      <c r="HX563" s="18"/>
      <c r="HY563" s="18"/>
      <c r="HZ563" s="18"/>
      <c r="IA563" s="18"/>
      <c r="IB563" s="18"/>
      <c r="IC563" s="18"/>
      <c r="ID563" s="18"/>
      <c r="IE563" s="18"/>
      <c r="IF563" s="18"/>
      <c r="IG563" s="18"/>
      <c r="IH563" s="18"/>
      <c r="II563" s="18"/>
      <c r="IJ563" s="18"/>
      <c r="IK563" s="18"/>
      <c r="IL563" s="18"/>
      <c r="IM563" s="18"/>
      <c r="IN563" s="18"/>
      <c r="IO563" s="18"/>
      <c r="IP563" s="18"/>
      <c r="IQ563" s="18"/>
      <c r="IR563" s="18"/>
      <c r="IS563" s="18"/>
      <c r="IT563" s="18"/>
      <c r="IU563" s="18"/>
      <c r="IV563" s="18"/>
      <c r="IW563" s="18"/>
      <c r="IX563" s="18"/>
      <c r="IY563" s="18"/>
      <c r="IZ563" s="18"/>
      <c r="JA563" s="18"/>
      <c r="JB563" s="18"/>
      <c r="JC563" s="18"/>
      <c r="JD563" s="18"/>
      <c r="JE563" s="18"/>
      <c r="JF563" s="18"/>
    </row>
    <row r="564" spans="36:266" x14ac:dyDescent="0.3">
      <c r="AJ564" s="24"/>
      <c r="AK564" s="24"/>
      <c r="AL564" s="20"/>
      <c r="AM564" s="23"/>
      <c r="AN564" s="18"/>
      <c r="AO564" s="24"/>
      <c r="AW564" s="71"/>
      <c r="AX564" s="71"/>
      <c r="AY564" s="71"/>
      <c r="BB564" s="25"/>
      <c r="BC564" s="21"/>
      <c r="BG564" s="18"/>
      <c r="BN564" s="22"/>
      <c r="BO564" s="22"/>
      <c r="BP564" s="22"/>
      <c r="BQ564" s="22"/>
      <c r="BR564" s="15"/>
      <c r="CF564" s="15"/>
      <c r="CL564" s="22"/>
      <c r="CM564" s="15"/>
      <c r="CR564" s="22"/>
      <c r="CT564" s="15"/>
      <c r="CW564" s="22"/>
      <c r="DA564" s="15"/>
      <c r="DH564" s="15"/>
      <c r="DJ564" s="22"/>
      <c r="DO564" s="15"/>
      <c r="DV564" s="15"/>
      <c r="EC564" s="15"/>
      <c r="EJ564" s="15"/>
      <c r="EQ564" s="15"/>
      <c r="EX564" s="15"/>
      <c r="FE564" s="15"/>
      <c r="FL564" s="15"/>
      <c r="FS564" s="15"/>
      <c r="FZ564" s="15"/>
      <c r="GG564" s="15"/>
      <c r="GN564" s="15"/>
      <c r="GP564" s="22"/>
      <c r="GQ564" s="22"/>
      <c r="GR564" s="22"/>
      <c r="GS564" s="22"/>
      <c r="GT564" s="22"/>
      <c r="GU564" s="15"/>
      <c r="GV564" s="22"/>
      <c r="GW564" s="22"/>
      <c r="GX564" s="22"/>
      <c r="GY564" s="18"/>
      <c r="GZ564" s="18"/>
      <c r="HA564" s="18"/>
      <c r="HB564" s="18"/>
      <c r="HC564" s="18"/>
      <c r="HD564" s="18"/>
      <c r="HE564" s="18"/>
      <c r="HF564" s="18"/>
      <c r="HG564" s="18"/>
      <c r="HH564" s="18"/>
      <c r="HI564" s="18"/>
      <c r="HJ564" s="18"/>
      <c r="HK564" s="18"/>
      <c r="HL564" s="18"/>
      <c r="HM564" s="18"/>
      <c r="HN564" s="18"/>
      <c r="HO564" s="18"/>
      <c r="HP564" s="18"/>
      <c r="HQ564" s="18"/>
      <c r="HR564" s="18"/>
      <c r="HS564" s="18"/>
      <c r="HT564" s="18"/>
      <c r="HU564" s="18"/>
      <c r="HV564" s="18"/>
      <c r="HW564" s="18"/>
      <c r="HX564" s="18"/>
      <c r="HY564" s="18"/>
      <c r="HZ564" s="18"/>
      <c r="IA564" s="18"/>
      <c r="IB564" s="18"/>
      <c r="IC564" s="18"/>
      <c r="ID564" s="18"/>
      <c r="IE564" s="18"/>
      <c r="IF564" s="18"/>
      <c r="IG564" s="18"/>
      <c r="IH564" s="18"/>
      <c r="II564" s="18"/>
      <c r="IJ564" s="18"/>
      <c r="IK564" s="18"/>
      <c r="IL564" s="18"/>
      <c r="IM564" s="18"/>
      <c r="IN564" s="18"/>
      <c r="IO564" s="18"/>
      <c r="IP564" s="18"/>
      <c r="IQ564" s="18"/>
      <c r="IR564" s="18"/>
      <c r="IS564" s="18"/>
      <c r="IT564" s="18"/>
      <c r="IU564" s="18"/>
      <c r="IV564" s="18"/>
      <c r="IW564" s="18"/>
      <c r="IX564" s="18"/>
      <c r="IY564" s="18"/>
      <c r="IZ564" s="18"/>
      <c r="JA564" s="18"/>
      <c r="JB564" s="18"/>
      <c r="JC564" s="18"/>
      <c r="JD564" s="18"/>
      <c r="JE564" s="18"/>
      <c r="JF564" s="18"/>
    </row>
    <row r="565" spans="36:266" x14ac:dyDescent="0.3">
      <c r="AJ565" s="24"/>
      <c r="AK565" s="24"/>
      <c r="AL565" s="20"/>
      <c r="AM565" s="23"/>
      <c r="AN565" s="18"/>
      <c r="AO565" s="24"/>
      <c r="AW565" s="71"/>
      <c r="AX565" s="71"/>
      <c r="AY565" s="71"/>
      <c r="BB565" s="25"/>
      <c r="BC565" s="21"/>
      <c r="BG565" s="18"/>
      <c r="BN565" s="22"/>
      <c r="BO565" s="22"/>
      <c r="BP565" s="22"/>
      <c r="BQ565" s="22"/>
      <c r="BR565" s="15"/>
      <c r="CF565" s="15"/>
      <c r="CL565" s="22"/>
      <c r="CM565" s="15"/>
      <c r="CR565" s="22"/>
      <c r="CT565" s="15"/>
      <c r="CW565" s="22"/>
      <c r="DA565" s="15"/>
      <c r="DH565" s="15"/>
      <c r="DJ565" s="22"/>
      <c r="DO565" s="15"/>
      <c r="DV565" s="15"/>
      <c r="EC565" s="15"/>
      <c r="EJ565" s="15"/>
      <c r="EQ565" s="15"/>
      <c r="EX565" s="15"/>
      <c r="FE565" s="15"/>
      <c r="FL565" s="15"/>
      <c r="FS565" s="15"/>
      <c r="FZ565" s="15"/>
      <c r="GG565" s="15"/>
      <c r="GN565" s="15"/>
      <c r="GP565" s="22"/>
      <c r="GQ565" s="22"/>
      <c r="GR565" s="22"/>
      <c r="GS565" s="22"/>
      <c r="GT565" s="22"/>
      <c r="GU565" s="15"/>
      <c r="GV565" s="22"/>
      <c r="GW565" s="22"/>
      <c r="GX565" s="22"/>
      <c r="GY565" s="18"/>
      <c r="GZ565" s="18"/>
      <c r="HA565" s="18"/>
      <c r="HB565" s="18"/>
      <c r="HC565" s="18"/>
      <c r="HD565" s="18"/>
      <c r="HE565" s="18"/>
      <c r="HF565" s="18"/>
      <c r="HG565" s="18"/>
      <c r="HH565" s="18"/>
      <c r="HI565" s="18"/>
      <c r="HJ565" s="18"/>
      <c r="HK565" s="18"/>
      <c r="HL565" s="18"/>
      <c r="HM565" s="18"/>
      <c r="HN565" s="18"/>
      <c r="HO565" s="18"/>
      <c r="HP565" s="18"/>
      <c r="HQ565" s="18"/>
      <c r="HR565" s="18"/>
      <c r="HS565" s="18"/>
      <c r="HT565" s="18"/>
      <c r="HU565" s="18"/>
      <c r="HV565" s="18"/>
      <c r="HW565" s="18"/>
      <c r="HX565" s="18"/>
      <c r="HY565" s="18"/>
      <c r="HZ565" s="18"/>
      <c r="IA565" s="18"/>
      <c r="IB565" s="18"/>
      <c r="IC565" s="18"/>
      <c r="ID565" s="18"/>
      <c r="IE565" s="18"/>
      <c r="IF565" s="18"/>
      <c r="IG565" s="18"/>
      <c r="IH565" s="18"/>
      <c r="II565" s="18"/>
      <c r="IJ565" s="18"/>
      <c r="IK565" s="18"/>
      <c r="IL565" s="18"/>
      <c r="IM565" s="18"/>
      <c r="IN565" s="18"/>
      <c r="IO565" s="18"/>
      <c r="IP565" s="18"/>
      <c r="IQ565" s="18"/>
      <c r="IR565" s="18"/>
      <c r="IS565" s="18"/>
      <c r="IT565" s="18"/>
      <c r="IU565" s="18"/>
      <c r="IV565" s="18"/>
      <c r="IW565" s="18"/>
      <c r="IX565" s="18"/>
      <c r="IY565" s="18"/>
      <c r="IZ565" s="18"/>
      <c r="JA565" s="18"/>
      <c r="JB565" s="18"/>
      <c r="JC565" s="18"/>
      <c r="JD565" s="18"/>
      <c r="JE565" s="18"/>
      <c r="JF565" s="18"/>
    </row>
    <row r="566" spans="36:266" x14ac:dyDescent="0.3">
      <c r="AJ566" s="24"/>
      <c r="AK566" s="24"/>
      <c r="AL566" s="20"/>
      <c r="AM566" s="23"/>
      <c r="AN566" s="18"/>
      <c r="AO566" s="24"/>
      <c r="AW566" s="71"/>
      <c r="AX566" s="71"/>
      <c r="AY566" s="71"/>
      <c r="BB566" s="25"/>
      <c r="BC566" s="21"/>
      <c r="BG566" s="18"/>
      <c r="BN566" s="22"/>
      <c r="BO566" s="22"/>
      <c r="BP566" s="22"/>
      <c r="BQ566" s="22"/>
      <c r="BR566" s="15"/>
      <c r="CF566" s="15"/>
      <c r="CL566" s="22"/>
      <c r="CM566" s="15"/>
      <c r="CR566" s="22"/>
      <c r="CT566" s="15"/>
      <c r="CW566" s="22"/>
      <c r="DA566" s="15"/>
      <c r="DH566" s="15"/>
      <c r="DJ566" s="22"/>
      <c r="DO566" s="15"/>
      <c r="DV566" s="15"/>
      <c r="EC566" s="15"/>
      <c r="EJ566" s="15"/>
      <c r="EQ566" s="15"/>
      <c r="EX566" s="15"/>
      <c r="FE566" s="15"/>
      <c r="FL566" s="15"/>
      <c r="FS566" s="15"/>
      <c r="FZ566" s="15"/>
      <c r="GG566" s="15"/>
      <c r="GN566" s="15"/>
      <c r="GP566" s="22"/>
      <c r="GQ566" s="22"/>
      <c r="GR566" s="22"/>
      <c r="GS566" s="22"/>
      <c r="GT566" s="22"/>
      <c r="GU566" s="15"/>
      <c r="GV566" s="22"/>
      <c r="GW566" s="22"/>
      <c r="GX566" s="22"/>
      <c r="GY566" s="18"/>
      <c r="GZ566" s="18"/>
      <c r="HA566" s="18"/>
      <c r="HB566" s="18"/>
      <c r="HC566" s="18"/>
      <c r="HD566" s="18"/>
      <c r="HE566" s="18"/>
      <c r="HF566" s="18"/>
      <c r="HG566" s="18"/>
      <c r="HH566" s="18"/>
      <c r="HI566" s="18"/>
      <c r="HJ566" s="18"/>
      <c r="HK566" s="18"/>
      <c r="HL566" s="18"/>
      <c r="HM566" s="18"/>
      <c r="HN566" s="18"/>
      <c r="HO566" s="18"/>
      <c r="HP566" s="18"/>
      <c r="HQ566" s="18"/>
      <c r="HR566" s="18"/>
      <c r="HS566" s="18"/>
      <c r="HT566" s="18"/>
      <c r="HU566" s="18"/>
      <c r="HV566" s="18"/>
      <c r="HW566" s="18"/>
      <c r="HX566" s="18"/>
      <c r="HY566" s="18"/>
      <c r="HZ566" s="18"/>
      <c r="IA566" s="18"/>
      <c r="IB566" s="18"/>
      <c r="IC566" s="18"/>
      <c r="ID566" s="18"/>
      <c r="IE566" s="18"/>
      <c r="IF566" s="18"/>
      <c r="IG566" s="18"/>
      <c r="IH566" s="18"/>
      <c r="II566" s="18"/>
      <c r="IJ566" s="18"/>
      <c r="IK566" s="18"/>
      <c r="IL566" s="18"/>
      <c r="IM566" s="18"/>
      <c r="IN566" s="18"/>
      <c r="IO566" s="18"/>
      <c r="IP566" s="18"/>
      <c r="IQ566" s="18"/>
      <c r="IR566" s="18"/>
      <c r="IS566" s="18"/>
      <c r="IT566" s="18"/>
      <c r="IU566" s="18"/>
      <c r="IV566" s="18"/>
      <c r="IW566" s="18"/>
      <c r="IX566" s="18"/>
      <c r="IY566" s="18"/>
      <c r="IZ566" s="18"/>
      <c r="JA566" s="18"/>
      <c r="JB566" s="18"/>
      <c r="JC566" s="18"/>
      <c r="JD566" s="18"/>
      <c r="JE566" s="18"/>
      <c r="JF566" s="18"/>
    </row>
    <row r="567" spans="36:266" x14ac:dyDescent="0.3">
      <c r="AJ567" s="24"/>
      <c r="AK567" s="24"/>
      <c r="AL567" s="20"/>
      <c r="AM567" s="23"/>
      <c r="AN567" s="18"/>
      <c r="AO567" s="24"/>
      <c r="AW567" s="71"/>
      <c r="AX567" s="71"/>
      <c r="AY567" s="71"/>
      <c r="BB567" s="25"/>
      <c r="BC567" s="21"/>
      <c r="BG567" s="18"/>
      <c r="BN567" s="22"/>
      <c r="BO567" s="22"/>
      <c r="BP567" s="22"/>
      <c r="BQ567" s="22"/>
      <c r="BR567" s="15"/>
      <c r="CF567" s="15"/>
      <c r="CL567" s="22"/>
      <c r="CM567" s="15"/>
      <c r="CR567" s="22"/>
      <c r="CT567" s="15"/>
      <c r="CW567" s="22"/>
      <c r="DA567" s="15"/>
      <c r="DH567" s="15"/>
      <c r="DJ567" s="22"/>
      <c r="DO567" s="15"/>
      <c r="DV567" s="15"/>
      <c r="EC567" s="15"/>
      <c r="EJ567" s="15"/>
      <c r="EQ567" s="15"/>
      <c r="EX567" s="15"/>
      <c r="FE567" s="15"/>
      <c r="FL567" s="15"/>
      <c r="FS567" s="15"/>
      <c r="FZ567" s="15"/>
      <c r="GG567" s="15"/>
      <c r="GN567" s="15"/>
      <c r="GP567" s="22"/>
      <c r="GQ567" s="22"/>
      <c r="GR567" s="22"/>
      <c r="GS567" s="22"/>
      <c r="GT567" s="22"/>
      <c r="GU567" s="15"/>
      <c r="GV567" s="22"/>
      <c r="GW567" s="22"/>
      <c r="GX567" s="22"/>
      <c r="GY567" s="18"/>
      <c r="GZ567" s="18"/>
      <c r="HA567" s="18"/>
      <c r="HB567" s="18"/>
      <c r="HC567" s="18"/>
      <c r="HD567" s="18"/>
      <c r="HE567" s="18"/>
      <c r="HF567" s="18"/>
      <c r="HG567" s="18"/>
      <c r="HH567" s="18"/>
      <c r="HI567" s="18"/>
      <c r="HJ567" s="18"/>
      <c r="HK567" s="18"/>
      <c r="HL567" s="18"/>
      <c r="HM567" s="18"/>
      <c r="HN567" s="18"/>
      <c r="HO567" s="18"/>
      <c r="HP567" s="18"/>
      <c r="HQ567" s="18"/>
      <c r="HR567" s="18"/>
      <c r="HS567" s="18"/>
      <c r="HT567" s="18"/>
      <c r="HU567" s="18"/>
      <c r="HV567" s="18"/>
      <c r="HW567" s="18"/>
      <c r="HX567" s="18"/>
      <c r="HY567" s="18"/>
      <c r="HZ567" s="18"/>
      <c r="IA567" s="18"/>
      <c r="IB567" s="18"/>
      <c r="IC567" s="18"/>
      <c r="ID567" s="18"/>
      <c r="IE567" s="18"/>
      <c r="IF567" s="18"/>
      <c r="IG567" s="18"/>
      <c r="IH567" s="18"/>
      <c r="II567" s="18"/>
      <c r="IJ567" s="18"/>
      <c r="IK567" s="18"/>
      <c r="IL567" s="18"/>
      <c r="IM567" s="18"/>
      <c r="IN567" s="18"/>
      <c r="IO567" s="18"/>
      <c r="IP567" s="18"/>
      <c r="IQ567" s="18"/>
      <c r="IR567" s="18"/>
      <c r="IS567" s="18"/>
      <c r="IT567" s="18"/>
      <c r="IU567" s="18"/>
      <c r="IV567" s="18"/>
      <c r="IW567" s="18"/>
      <c r="IX567" s="18"/>
      <c r="IY567" s="18"/>
      <c r="IZ567" s="18"/>
      <c r="JA567" s="18"/>
      <c r="JB567" s="18"/>
      <c r="JC567" s="18"/>
      <c r="JD567" s="18"/>
      <c r="JE567" s="18"/>
      <c r="JF567" s="18"/>
    </row>
    <row r="568" spans="36:266" x14ac:dyDescent="0.3">
      <c r="AJ568" s="24"/>
      <c r="AK568" s="24"/>
      <c r="AL568" s="20"/>
      <c r="AM568" s="23"/>
      <c r="AN568" s="18"/>
      <c r="AO568" s="24"/>
      <c r="AW568" s="71"/>
      <c r="AX568" s="71"/>
      <c r="AY568" s="71"/>
      <c r="BB568" s="25"/>
      <c r="BC568" s="21"/>
      <c r="BG568" s="18"/>
      <c r="BN568" s="22"/>
      <c r="BO568" s="22"/>
      <c r="BP568" s="22"/>
      <c r="BQ568" s="22"/>
      <c r="BR568" s="15"/>
      <c r="CF568" s="15"/>
      <c r="CL568" s="22"/>
      <c r="CM568" s="15"/>
      <c r="CR568" s="22"/>
      <c r="CT568" s="15"/>
      <c r="CW568" s="22"/>
      <c r="DA568" s="15"/>
      <c r="DH568" s="15"/>
      <c r="DJ568" s="22"/>
      <c r="DO568" s="15"/>
      <c r="DV568" s="15"/>
      <c r="EC568" s="15"/>
      <c r="EJ568" s="15"/>
      <c r="EQ568" s="15"/>
      <c r="EX568" s="15"/>
      <c r="FE568" s="15"/>
      <c r="FL568" s="15"/>
      <c r="FS568" s="15"/>
      <c r="FZ568" s="15"/>
      <c r="GG568" s="15"/>
      <c r="GN568" s="15"/>
      <c r="GP568" s="22"/>
      <c r="GQ568" s="22"/>
      <c r="GR568" s="22"/>
      <c r="GS568" s="22"/>
      <c r="GT568" s="22"/>
      <c r="GU568" s="15"/>
      <c r="GV568" s="22"/>
      <c r="GW568" s="22"/>
      <c r="GX568" s="22"/>
      <c r="GY568" s="18"/>
      <c r="GZ568" s="18"/>
      <c r="HA568" s="18"/>
      <c r="HB568" s="18"/>
      <c r="HC568" s="18"/>
      <c r="HD568" s="18"/>
      <c r="HE568" s="18"/>
      <c r="HF568" s="18"/>
      <c r="HG568" s="18"/>
      <c r="HH568" s="18"/>
      <c r="HI568" s="18"/>
      <c r="HJ568" s="18"/>
      <c r="HK568" s="18"/>
      <c r="HL568" s="18"/>
      <c r="HM568" s="18"/>
      <c r="HN568" s="18"/>
      <c r="HO568" s="18"/>
      <c r="HP568" s="18"/>
      <c r="HQ568" s="18"/>
      <c r="HR568" s="18"/>
      <c r="HS568" s="18"/>
      <c r="HT568" s="18"/>
      <c r="HU568" s="18"/>
      <c r="HV568" s="18"/>
      <c r="HW568" s="18"/>
      <c r="HX568" s="18"/>
      <c r="HY568" s="18"/>
      <c r="HZ568" s="18"/>
      <c r="IA568" s="18"/>
      <c r="IB568" s="18"/>
      <c r="IC568" s="18"/>
      <c r="ID568" s="18"/>
      <c r="IE568" s="18"/>
      <c r="IF568" s="18"/>
      <c r="IG568" s="18"/>
      <c r="IH568" s="18"/>
      <c r="II568" s="18"/>
      <c r="IJ568" s="18"/>
      <c r="IK568" s="18"/>
      <c r="IL568" s="18"/>
      <c r="IM568" s="18"/>
      <c r="IN568" s="18"/>
      <c r="IO568" s="18"/>
      <c r="IP568" s="18"/>
      <c r="IQ568" s="18"/>
      <c r="IR568" s="18"/>
      <c r="IS568" s="18"/>
      <c r="IT568" s="18"/>
      <c r="IU568" s="18"/>
      <c r="IV568" s="18"/>
      <c r="IW568" s="18"/>
      <c r="IX568" s="18"/>
      <c r="IY568" s="18"/>
      <c r="IZ568" s="18"/>
      <c r="JA568" s="18"/>
      <c r="JB568" s="18"/>
      <c r="JC568" s="18"/>
      <c r="JD568" s="18"/>
      <c r="JE568" s="18"/>
      <c r="JF568" s="18"/>
    </row>
    <row r="569" spans="36:266" x14ac:dyDescent="0.3">
      <c r="AJ569" s="24"/>
      <c r="AK569" s="24"/>
      <c r="AL569" s="20"/>
      <c r="AM569" s="23"/>
      <c r="AN569" s="18"/>
      <c r="AO569" s="24"/>
      <c r="AW569" s="71"/>
      <c r="AX569" s="71"/>
      <c r="AY569" s="71"/>
      <c r="BB569" s="25"/>
      <c r="BC569" s="21"/>
      <c r="BG569" s="18"/>
      <c r="BN569" s="22"/>
      <c r="BO569" s="22"/>
      <c r="BP569" s="22"/>
      <c r="BQ569" s="22"/>
      <c r="BR569" s="15"/>
      <c r="CF569" s="15"/>
      <c r="CL569" s="22"/>
      <c r="CM569" s="15"/>
      <c r="CR569" s="22"/>
      <c r="CT569" s="15"/>
      <c r="CW569" s="22"/>
      <c r="DA569" s="15"/>
      <c r="DH569" s="15"/>
      <c r="DJ569" s="22"/>
      <c r="DO569" s="15"/>
      <c r="DV569" s="15"/>
      <c r="EC569" s="15"/>
      <c r="EJ569" s="15"/>
      <c r="EQ569" s="15"/>
      <c r="EX569" s="15"/>
      <c r="FE569" s="15"/>
      <c r="FL569" s="15"/>
      <c r="FS569" s="15"/>
      <c r="FZ569" s="15"/>
      <c r="GG569" s="15"/>
      <c r="GN569" s="15"/>
      <c r="GP569" s="22"/>
      <c r="GQ569" s="22"/>
      <c r="GR569" s="22"/>
      <c r="GS569" s="22"/>
      <c r="GT569" s="22"/>
      <c r="GU569" s="15"/>
      <c r="GV569" s="22"/>
      <c r="GW569" s="22"/>
      <c r="GX569" s="22"/>
      <c r="GY569" s="18"/>
      <c r="GZ569" s="18"/>
      <c r="HA569" s="18"/>
      <c r="HB569" s="18"/>
      <c r="HC569" s="18"/>
      <c r="HD569" s="18"/>
      <c r="HE569" s="18"/>
      <c r="HF569" s="18"/>
      <c r="HG569" s="18"/>
      <c r="HH569" s="18"/>
      <c r="HI569" s="18"/>
      <c r="HJ569" s="18"/>
      <c r="HK569" s="18"/>
      <c r="HL569" s="18"/>
      <c r="HM569" s="18"/>
      <c r="HN569" s="18"/>
      <c r="HO569" s="18"/>
      <c r="HP569" s="18"/>
      <c r="HQ569" s="18"/>
      <c r="HR569" s="18"/>
      <c r="HS569" s="18"/>
      <c r="HT569" s="18"/>
      <c r="HU569" s="18"/>
      <c r="HV569" s="18"/>
      <c r="HW569" s="18"/>
      <c r="HX569" s="18"/>
      <c r="HY569" s="18"/>
      <c r="HZ569" s="18"/>
      <c r="IA569" s="18"/>
      <c r="IB569" s="18"/>
      <c r="IC569" s="18"/>
      <c r="ID569" s="18"/>
      <c r="IE569" s="18"/>
      <c r="IF569" s="18"/>
      <c r="IG569" s="18"/>
      <c r="IH569" s="18"/>
      <c r="II569" s="18"/>
      <c r="IJ569" s="18"/>
      <c r="IK569" s="18"/>
      <c r="IL569" s="18"/>
      <c r="IM569" s="18"/>
      <c r="IN569" s="18"/>
      <c r="IO569" s="18"/>
      <c r="IP569" s="18"/>
      <c r="IQ569" s="18"/>
      <c r="IR569" s="18"/>
      <c r="IS569" s="18"/>
      <c r="IT569" s="18"/>
      <c r="IU569" s="18"/>
      <c r="IV569" s="18"/>
      <c r="IW569" s="18"/>
      <c r="IX569" s="18"/>
      <c r="IY569" s="18"/>
      <c r="IZ569" s="18"/>
      <c r="JA569" s="18"/>
      <c r="JB569" s="18"/>
      <c r="JC569" s="18"/>
      <c r="JD569" s="18"/>
      <c r="JE569" s="18"/>
      <c r="JF569" s="18"/>
    </row>
    <row r="570" spans="36:266" x14ac:dyDescent="0.3">
      <c r="AJ570" s="24"/>
      <c r="AK570" s="24"/>
      <c r="AL570" s="20"/>
      <c r="AM570" s="23"/>
      <c r="AN570" s="18"/>
      <c r="AO570" s="24"/>
      <c r="AW570" s="71"/>
      <c r="AX570" s="71"/>
      <c r="AY570" s="71"/>
      <c r="BB570" s="25"/>
      <c r="BC570" s="21"/>
      <c r="BG570" s="18"/>
      <c r="BN570" s="22"/>
      <c r="BO570" s="22"/>
      <c r="BP570" s="22"/>
      <c r="BQ570" s="22"/>
      <c r="BR570" s="15"/>
      <c r="CF570" s="15"/>
      <c r="CL570" s="22"/>
      <c r="CM570" s="15"/>
      <c r="CR570" s="22"/>
      <c r="CT570" s="15"/>
      <c r="CW570" s="22"/>
      <c r="DA570" s="15"/>
      <c r="DH570" s="15"/>
      <c r="DJ570" s="22"/>
      <c r="DO570" s="15"/>
      <c r="DV570" s="15"/>
      <c r="EC570" s="15"/>
      <c r="EJ570" s="15"/>
      <c r="EQ570" s="15"/>
      <c r="EX570" s="15"/>
      <c r="FE570" s="15"/>
      <c r="FL570" s="15"/>
      <c r="FS570" s="15"/>
      <c r="FZ570" s="15"/>
      <c r="GG570" s="15"/>
      <c r="GN570" s="15"/>
      <c r="GP570" s="22"/>
      <c r="GQ570" s="22"/>
      <c r="GR570" s="22"/>
      <c r="GS570" s="22"/>
      <c r="GT570" s="22"/>
      <c r="GU570" s="15"/>
      <c r="GV570" s="22"/>
      <c r="GW570" s="22"/>
      <c r="GX570" s="22"/>
      <c r="GY570" s="18"/>
      <c r="GZ570" s="18"/>
      <c r="HA570" s="18"/>
      <c r="HB570" s="18"/>
      <c r="HC570" s="18"/>
      <c r="HD570" s="18"/>
      <c r="HE570" s="18"/>
      <c r="HF570" s="18"/>
      <c r="HG570" s="18"/>
      <c r="HH570" s="18"/>
      <c r="HI570" s="18"/>
      <c r="HJ570" s="18"/>
      <c r="HK570" s="18"/>
      <c r="HL570" s="18"/>
      <c r="HM570" s="18"/>
      <c r="HN570" s="18"/>
      <c r="HO570" s="18"/>
      <c r="HP570" s="18"/>
      <c r="HQ570" s="18"/>
      <c r="HR570" s="18"/>
      <c r="HS570" s="18"/>
      <c r="HT570" s="18"/>
      <c r="HU570" s="18"/>
      <c r="HV570" s="18"/>
      <c r="HW570" s="18"/>
      <c r="HX570" s="18"/>
      <c r="HY570" s="18"/>
      <c r="HZ570" s="18"/>
      <c r="IA570" s="18"/>
      <c r="IB570" s="18"/>
      <c r="IC570" s="18"/>
      <c r="ID570" s="18"/>
      <c r="IE570" s="18"/>
      <c r="IF570" s="18"/>
      <c r="IG570" s="18"/>
      <c r="IH570" s="18"/>
      <c r="II570" s="18"/>
      <c r="IJ570" s="18"/>
      <c r="IK570" s="18"/>
      <c r="IL570" s="18"/>
      <c r="IM570" s="18"/>
      <c r="IN570" s="18"/>
      <c r="IO570" s="18"/>
      <c r="IP570" s="18"/>
      <c r="IQ570" s="18"/>
      <c r="IR570" s="18"/>
      <c r="IS570" s="18"/>
      <c r="IT570" s="18"/>
      <c r="IU570" s="18"/>
      <c r="IV570" s="18"/>
      <c r="IW570" s="18"/>
      <c r="IX570" s="18"/>
      <c r="IY570" s="18"/>
      <c r="IZ570" s="18"/>
      <c r="JA570" s="18"/>
      <c r="JB570" s="18"/>
      <c r="JC570" s="18"/>
      <c r="JD570" s="18"/>
      <c r="JE570" s="18"/>
      <c r="JF570" s="18"/>
    </row>
    <row r="571" spans="36:266" x14ac:dyDescent="0.3">
      <c r="AJ571" s="24"/>
      <c r="AK571" s="24"/>
      <c r="AL571" s="20"/>
      <c r="AM571" s="23"/>
      <c r="AN571" s="18"/>
      <c r="AO571" s="24"/>
      <c r="AW571" s="71"/>
      <c r="AX571" s="71"/>
      <c r="AY571" s="71"/>
      <c r="BB571" s="25"/>
      <c r="BC571" s="21"/>
      <c r="BG571" s="18"/>
      <c r="BN571" s="22"/>
      <c r="BO571" s="22"/>
      <c r="BP571" s="22"/>
      <c r="BQ571" s="22"/>
      <c r="BR571" s="15"/>
      <c r="CF571" s="15"/>
      <c r="CL571" s="22"/>
      <c r="CM571" s="15"/>
      <c r="CR571" s="22"/>
      <c r="CT571" s="15"/>
      <c r="CW571" s="22"/>
      <c r="DA571" s="15"/>
      <c r="DH571" s="15"/>
      <c r="DJ571" s="22"/>
      <c r="DO571" s="15"/>
      <c r="DV571" s="15"/>
      <c r="EC571" s="15"/>
      <c r="EJ571" s="15"/>
      <c r="EQ571" s="15"/>
      <c r="EX571" s="15"/>
      <c r="FE571" s="15"/>
      <c r="FL571" s="15"/>
      <c r="FS571" s="15"/>
      <c r="FZ571" s="15"/>
      <c r="GG571" s="15"/>
      <c r="GN571" s="15"/>
      <c r="GP571" s="22"/>
      <c r="GQ571" s="22"/>
      <c r="GR571" s="22"/>
      <c r="GS571" s="22"/>
      <c r="GT571" s="22"/>
      <c r="GU571" s="15"/>
      <c r="GV571" s="22"/>
      <c r="GW571" s="22"/>
      <c r="GX571" s="22"/>
      <c r="GY571" s="18"/>
      <c r="GZ571" s="18"/>
      <c r="HA571" s="18"/>
      <c r="HB571" s="18"/>
      <c r="HC571" s="18"/>
      <c r="HD571" s="18"/>
      <c r="HE571" s="18"/>
      <c r="HF571" s="18"/>
      <c r="HG571" s="18"/>
      <c r="HH571" s="18"/>
      <c r="HI571" s="18"/>
      <c r="HJ571" s="18"/>
      <c r="HK571" s="18"/>
      <c r="HL571" s="18"/>
      <c r="HM571" s="18"/>
      <c r="HN571" s="18"/>
      <c r="HO571" s="18"/>
      <c r="HP571" s="18"/>
      <c r="HQ571" s="18"/>
      <c r="HR571" s="18"/>
      <c r="HS571" s="18"/>
      <c r="HT571" s="18"/>
      <c r="HU571" s="18"/>
      <c r="HV571" s="18"/>
      <c r="HW571" s="18"/>
      <c r="HX571" s="18"/>
      <c r="HY571" s="18"/>
      <c r="HZ571" s="18"/>
      <c r="IA571" s="18"/>
      <c r="IB571" s="18"/>
      <c r="IC571" s="18"/>
      <c r="ID571" s="18"/>
      <c r="IE571" s="18"/>
      <c r="IF571" s="18"/>
      <c r="IG571" s="18"/>
      <c r="IH571" s="18"/>
      <c r="II571" s="18"/>
      <c r="IJ571" s="18"/>
      <c r="IK571" s="18"/>
      <c r="IL571" s="18"/>
      <c r="IM571" s="18"/>
      <c r="IN571" s="18"/>
      <c r="IO571" s="18"/>
      <c r="IP571" s="18"/>
      <c r="IQ571" s="18"/>
      <c r="IR571" s="18"/>
      <c r="IS571" s="18"/>
      <c r="IT571" s="18"/>
      <c r="IU571" s="18"/>
      <c r="IV571" s="18"/>
      <c r="IW571" s="18"/>
      <c r="IX571" s="18"/>
      <c r="IY571" s="18"/>
      <c r="IZ571" s="18"/>
      <c r="JA571" s="18"/>
      <c r="JB571" s="18"/>
      <c r="JC571" s="18"/>
      <c r="JD571" s="18"/>
      <c r="JE571" s="18"/>
      <c r="JF571" s="18"/>
    </row>
    <row r="572" spans="36:266" x14ac:dyDescent="0.3">
      <c r="AJ572" s="24"/>
      <c r="AK572" s="24"/>
      <c r="AL572" s="20"/>
      <c r="AM572" s="23"/>
      <c r="AN572" s="18"/>
      <c r="AO572" s="24"/>
      <c r="AW572" s="71"/>
      <c r="AX572" s="71"/>
      <c r="AY572" s="71"/>
      <c r="BB572" s="25"/>
      <c r="BC572" s="21"/>
      <c r="BG572" s="18"/>
      <c r="BN572" s="22"/>
      <c r="BO572" s="22"/>
      <c r="BP572" s="22"/>
      <c r="BQ572" s="22"/>
      <c r="BR572" s="15"/>
      <c r="CF572" s="15"/>
      <c r="CL572" s="22"/>
      <c r="CM572" s="15"/>
      <c r="CR572" s="22"/>
      <c r="CT572" s="15"/>
      <c r="CW572" s="22"/>
      <c r="DA572" s="15"/>
      <c r="DH572" s="15"/>
      <c r="DJ572" s="22"/>
      <c r="DO572" s="15"/>
      <c r="DV572" s="15"/>
      <c r="EC572" s="15"/>
      <c r="EJ572" s="15"/>
      <c r="EQ572" s="15"/>
      <c r="EX572" s="15"/>
      <c r="FE572" s="15"/>
      <c r="FL572" s="15"/>
      <c r="FS572" s="15"/>
      <c r="FZ572" s="15"/>
      <c r="GG572" s="15"/>
      <c r="GN572" s="15"/>
      <c r="GP572" s="22"/>
      <c r="GQ572" s="22"/>
      <c r="GR572" s="22"/>
      <c r="GS572" s="22"/>
      <c r="GT572" s="22"/>
      <c r="GU572" s="15"/>
      <c r="GV572" s="22"/>
      <c r="GW572" s="22"/>
      <c r="GX572" s="22"/>
      <c r="GY572" s="18"/>
      <c r="GZ572" s="18"/>
      <c r="HA572" s="18"/>
      <c r="HB572" s="18"/>
      <c r="HC572" s="18"/>
      <c r="HD572" s="18"/>
      <c r="HE572" s="18"/>
      <c r="HF572" s="18"/>
      <c r="HG572" s="18"/>
      <c r="HH572" s="18"/>
      <c r="HI572" s="18"/>
      <c r="HJ572" s="18"/>
      <c r="HK572" s="18"/>
      <c r="HL572" s="18"/>
      <c r="HM572" s="18"/>
      <c r="HN572" s="18"/>
      <c r="HO572" s="18"/>
      <c r="HP572" s="18"/>
      <c r="HQ572" s="18"/>
      <c r="HR572" s="18"/>
      <c r="HS572" s="18"/>
      <c r="HT572" s="18"/>
      <c r="HU572" s="18"/>
      <c r="HV572" s="18"/>
      <c r="HW572" s="18"/>
      <c r="HX572" s="18"/>
      <c r="HY572" s="18"/>
      <c r="HZ572" s="18"/>
      <c r="IA572" s="18"/>
      <c r="IB572" s="18"/>
      <c r="IC572" s="18"/>
      <c r="ID572" s="18"/>
      <c r="IE572" s="18"/>
      <c r="IF572" s="18"/>
      <c r="IG572" s="18"/>
      <c r="IH572" s="18"/>
      <c r="II572" s="18"/>
      <c r="IJ572" s="18"/>
      <c r="IK572" s="18"/>
      <c r="IL572" s="18"/>
      <c r="IM572" s="18"/>
      <c r="IN572" s="18"/>
      <c r="IO572" s="18"/>
      <c r="IP572" s="18"/>
      <c r="IQ572" s="18"/>
      <c r="IR572" s="18"/>
      <c r="IS572" s="18"/>
      <c r="IT572" s="18"/>
      <c r="IU572" s="18"/>
      <c r="IV572" s="18"/>
      <c r="IW572" s="18"/>
      <c r="IX572" s="18"/>
      <c r="IY572" s="18"/>
      <c r="IZ572" s="18"/>
      <c r="JA572" s="18"/>
      <c r="JB572" s="18"/>
      <c r="JC572" s="18"/>
      <c r="JD572" s="18"/>
      <c r="JE572" s="18"/>
      <c r="JF572" s="18"/>
    </row>
    <row r="573" spans="36:266" x14ac:dyDescent="0.3">
      <c r="AJ573" s="24"/>
      <c r="AK573" s="24"/>
      <c r="AL573" s="20"/>
      <c r="AM573" s="23"/>
      <c r="AN573" s="18"/>
      <c r="AO573" s="24"/>
      <c r="AW573" s="71"/>
      <c r="AX573" s="71"/>
      <c r="AY573" s="71"/>
      <c r="BB573" s="25"/>
      <c r="BC573" s="21"/>
      <c r="BG573" s="18"/>
      <c r="BN573" s="22"/>
      <c r="BO573" s="22"/>
      <c r="BP573" s="22"/>
      <c r="BQ573" s="22"/>
      <c r="BR573" s="15"/>
      <c r="CF573" s="15"/>
      <c r="CL573" s="22"/>
      <c r="CM573" s="15"/>
      <c r="CR573" s="22"/>
      <c r="CT573" s="15"/>
      <c r="CW573" s="22"/>
      <c r="DA573" s="15"/>
      <c r="DH573" s="15"/>
      <c r="DJ573" s="22"/>
      <c r="DO573" s="15"/>
      <c r="DV573" s="15"/>
      <c r="EC573" s="15"/>
      <c r="EJ573" s="15"/>
      <c r="EQ573" s="15"/>
      <c r="EX573" s="15"/>
      <c r="FE573" s="15"/>
      <c r="FL573" s="15"/>
      <c r="FS573" s="15"/>
      <c r="FZ573" s="15"/>
      <c r="GG573" s="15"/>
      <c r="GN573" s="15"/>
      <c r="GP573" s="22"/>
      <c r="GQ573" s="22"/>
      <c r="GR573" s="22"/>
      <c r="GS573" s="22"/>
      <c r="GT573" s="22"/>
      <c r="GU573" s="15"/>
      <c r="GV573" s="22"/>
      <c r="GW573" s="22"/>
      <c r="GX573" s="22"/>
      <c r="GY573" s="18"/>
      <c r="GZ573" s="18"/>
      <c r="HA573" s="18"/>
      <c r="HB573" s="18"/>
      <c r="HC573" s="18"/>
      <c r="HD573" s="18"/>
      <c r="HE573" s="18"/>
      <c r="HF573" s="18"/>
      <c r="HG573" s="18"/>
      <c r="HH573" s="18"/>
      <c r="HI573" s="18"/>
      <c r="HJ573" s="18"/>
      <c r="HK573" s="18"/>
      <c r="HL573" s="18"/>
      <c r="HM573" s="18"/>
      <c r="HN573" s="18"/>
      <c r="HO573" s="18"/>
      <c r="HP573" s="18"/>
      <c r="HQ573" s="18"/>
      <c r="HR573" s="18"/>
      <c r="HS573" s="18"/>
      <c r="HT573" s="18"/>
      <c r="HU573" s="18"/>
      <c r="HV573" s="18"/>
      <c r="HW573" s="18"/>
      <c r="HX573" s="18"/>
      <c r="HY573" s="18"/>
      <c r="HZ573" s="18"/>
      <c r="IA573" s="18"/>
      <c r="IB573" s="18"/>
      <c r="IC573" s="18"/>
      <c r="ID573" s="18"/>
      <c r="IE573" s="18"/>
      <c r="IF573" s="18"/>
      <c r="IG573" s="18"/>
      <c r="IH573" s="18"/>
      <c r="II573" s="18"/>
      <c r="IJ573" s="18"/>
      <c r="IK573" s="18"/>
      <c r="IL573" s="18"/>
      <c r="IM573" s="18"/>
      <c r="IN573" s="18"/>
      <c r="IO573" s="18"/>
      <c r="IP573" s="18"/>
      <c r="IQ573" s="18"/>
      <c r="IR573" s="18"/>
      <c r="IS573" s="18"/>
      <c r="IT573" s="18"/>
      <c r="IU573" s="18"/>
      <c r="IV573" s="18"/>
      <c r="IW573" s="18"/>
      <c r="IX573" s="18"/>
      <c r="IY573" s="18"/>
      <c r="IZ573" s="18"/>
      <c r="JA573" s="18"/>
      <c r="JB573" s="18"/>
      <c r="JC573" s="18"/>
      <c r="JD573" s="18"/>
      <c r="JE573" s="18"/>
      <c r="JF573" s="18"/>
    </row>
    <row r="574" spans="36:266" x14ac:dyDescent="0.3">
      <c r="AJ574" s="24"/>
      <c r="AK574" s="24"/>
      <c r="AL574" s="20"/>
      <c r="AM574" s="23"/>
      <c r="AN574" s="18"/>
      <c r="AO574" s="24"/>
      <c r="AW574" s="71"/>
      <c r="AX574" s="71"/>
      <c r="AY574" s="71"/>
      <c r="BB574" s="25"/>
      <c r="BC574" s="21"/>
      <c r="BG574" s="18"/>
      <c r="BN574" s="22"/>
      <c r="BO574" s="22"/>
      <c r="BP574" s="22"/>
      <c r="BQ574" s="22"/>
      <c r="BR574" s="15"/>
      <c r="CF574" s="15"/>
      <c r="CL574" s="22"/>
      <c r="CM574" s="15"/>
      <c r="CR574" s="22"/>
      <c r="CT574" s="15"/>
      <c r="CW574" s="22"/>
      <c r="DA574" s="15"/>
      <c r="DH574" s="15"/>
      <c r="DJ574" s="22"/>
      <c r="DO574" s="15"/>
      <c r="DV574" s="15"/>
      <c r="EC574" s="15"/>
      <c r="EJ574" s="15"/>
      <c r="EQ574" s="15"/>
      <c r="EX574" s="15"/>
      <c r="FE574" s="15"/>
      <c r="FL574" s="15"/>
      <c r="FS574" s="15"/>
      <c r="FZ574" s="15"/>
      <c r="GG574" s="15"/>
      <c r="GN574" s="15"/>
      <c r="GP574" s="22"/>
      <c r="GQ574" s="22"/>
      <c r="GR574" s="22"/>
      <c r="GS574" s="22"/>
      <c r="GT574" s="22"/>
      <c r="GU574" s="15"/>
      <c r="GV574" s="22"/>
      <c r="GW574" s="22"/>
      <c r="GX574" s="22"/>
      <c r="GY574" s="18"/>
      <c r="GZ574" s="18"/>
      <c r="HA574" s="18"/>
      <c r="HB574" s="18"/>
      <c r="HC574" s="18"/>
      <c r="HD574" s="18"/>
      <c r="HE574" s="18"/>
      <c r="HF574" s="18"/>
      <c r="HG574" s="18"/>
      <c r="HH574" s="18"/>
      <c r="HI574" s="18"/>
      <c r="HJ574" s="18"/>
      <c r="HK574" s="18"/>
      <c r="HL574" s="18"/>
      <c r="HM574" s="18"/>
      <c r="HN574" s="18"/>
      <c r="HO574" s="18"/>
      <c r="HP574" s="18"/>
      <c r="HQ574" s="18"/>
      <c r="HR574" s="18"/>
      <c r="HS574" s="18"/>
      <c r="HT574" s="18"/>
      <c r="HU574" s="18"/>
      <c r="HV574" s="18"/>
      <c r="HW574" s="18"/>
      <c r="HX574" s="18"/>
      <c r="HY574" s="18"/>
      <c r="HZ574" s="18"/>
      <c r="IA574" s="18"/>
      <c r="IB574" s="18"/>
      <c r="IC574" s="18"/>
      <c r="ID574" s="18"/>
      <c r="IE574" s="18"/>
      <c r="IF574" s="18"/>
      <c r="IG574" s="18"/>
      <c r="IH574" s="18"/>
      <c r="II574" s="18"/>
      <c r="IJ574" s="18"/>
      <c r="IK574" s="18"/>
      <c r="IL574" s="18"/>
      <c r="IM574" s="18"/>
      <c r="IN574" s="18"/>
      <c r="IO574" s="18"/>
      <c r="IP574" s="18"/>
      <c r="IQ574" s="18"/>
      <c r="IR574" s="18"/>
      <c r="IS574" s="18"/>
      <c r="IT574" s="18"/>
      <c r="IU574" s="18"/>
      <c r="IV574" s="18"/>
      <c r="IW574" s="18"/>
      <c r="IX574" s="18"/>
      <c r="IY574" s="18"/>
      <c r="IZ574" s="18"/>
      <c r="JA574" s="18"/>
      <c r="JB574" s="18"/>
      <c r="JC574" s="18"/>
      <c r="JD574" s="18"/>
      <c r="JE574" s="18"/>
      <c r="JF574" s="18"/>
    </row>
    <row r="575" spans="36:266" x14ac:dyDescent="0.3">
      <c r="AJ575" s="24"/>
      <c r="AK575" s="24"/>
      <c r="AL575" s="20"/>
      <c r="AM575" s="23"/>
      <c r="AN575" s="18"/>
      <c r="AO575" s="24"/>
      <c r="AW575" s="71"/>
      <c r="AX575" s="71"/>
      <c r="AY575" s="71"/>
      <c r="BB575" s="25"/>
      <c r="BC575" s="21"/>
      <c r="BG575" s="18"/>
      <c r="BN575" s="22"/>
      <c r="BO575" s="22"/>
      <c r="BP575" s="22"/>
      <c r="BQ575" s="22"/>
      <c r="BR575" s="15"/>
      <c r="CF575" s="15"/>
      <c r="CL575" s="22"/>
      <c r="CM575" s="15"/>
      <c r="CR575" s="22"/>
      <c r="CT575" s="15"/>
      <c r="CW575" s="22"/>
      <c r="DA575" s="15"/>
      <c r="DH575" s="15"/>
      <c r="DJ575" s="22"/>
      <c r="DO575" s="15"/>
      <c r="DV575" s="15"/>
      <c r="EC575" s="15"/>
      <c r="EJ575" s="15"/>
      <c r="EQ575" s="15"/>
      <c r="EX575" s="15"/>
      <c r="FE575" s="15"/>
      <c r="FL575" s="15"/>
      <c r="FS575" s="15"/>
      <c r="FZ575" s="15"/>
      <c r="GG575" s="15"/>
      <c r="GN575" s="15"/>
      <c r="GP575" s="22"/>
      <c r="GQ575" s="22"/>
      <c r="GR575" s="22"/>
      <c r="GS575" s="22"/>
      <c r="GT575" s="22"/>
      <c r="GU575" s="15"/>
      <c r="GV575" s="22"/>
      <c r="GW575" s="22"/>
      <c r="GX575" s="22"/>
      <c r="GY575" s="18"/>
      <c r="GZ575" s="18"/>
      <c r="HA575" s="18"/>
      <c r="HB575" s="18"/>
      <c r="HC575" s="18"/>
      <c r="HD575" s="18"/>
      <c r="HE575" s="18"/>
      <c r="HF575" s="18"/>
      <c r="HG575" s="18"/>
      <c r="HH575" s="18"/>
      <c r="HI575" s="18"/>
      <c r="HJ575" s="18"/>
      <c r="HK575" s="18"/>
      <c r="HL575" s="18"/>
      <c r="HM575" s="18"/>
      <c r="HN575" s="18"/>
      <c r="HO575" s="18"/>
      <c r="HP575" s="18"/>
      <c r="HQ575" s="18"/>
      <c r="HR575" s="18"/>
      <c r="HS575" s="18"/>
      <c r="HT575" s="18"/>
      <c r="HU575" s="18"/>
      <c r="HV575" s="18"/>
      <c r="HW575" s="18"/>
      <c r="HX575" s="18"/>
      <c r="HY575" s="18"/>
      <c r="HZ575" s="18"/>
      <c r="IA575" s="18"/>
      <c r="IB575" s="18"/>
      <c r="IC575" s="18"/>
      <c r="ID575" s="18"/>
      <c r="IE575" s="18"/>
      <c r="IF575" s="18"/>
      <c r="IG575" s="18"/>
      <c r="IH575" s="18"/>
      <c r="II575" s="18"/>
      <c r="IJ575" s="18"/>
      <c r="IK575" s="18"/>
      <c r="IL575" s="18"/>
      <c r="IM575" s="18"/>
      <c r="IN575" s="18"/>
      <c r="IO575" s="18"/>
      <c r="IP575" s="18"/>
      <c r="IQ575" s="18"/>
      <c r="IR575" s="18"/>
      <c r="IS575" s="18"/>
      <c r="IT575" s="18"/>
      <c r="IU575" s="18"/>
      <c r="IV575" s="18"/>
      <c r="IW575" s="18"/>
      <c r="IX575" s="18"/>
      <c r="IY575" s="18"/>
      <c r="IZ575" s="18"/>
      <c r="JA575" s="18"/>
      <c r="JB575" s="18"/>
      <c r="JC575" s="18"/>
      <c r="JD575" s="18"/>
      <c r="JE575" s="18"/>
      <c r="JF575" s="18"/>
    </row>
    <row r="576" spans="36:266" x14ac:dyDescent="0.3">
      <c r="AJ576" s="24"/>
      <c r="AK576" s="24"/>
      <c r="AL576" s="20"/>
      <c r="AM576" s="23"/>
      <c r="AN576" s="18"/>
      <c r="AO576" s="24"/>
      <c r="AW576" s="71"/>
      <c r="AX576" s="71"/>
      <c r="AY576" s="71"/>
      <c r="BB576" s="25"/>
      <c r="BC576" s="21"/>
      <c r="BG576" s="18"/>
      <c r="BN576" s="22"/>
      <c r="BO576" s="22"/>
      <c r="BP576" s="22"/>
      <c r="BQ576" s="22"/>
      <c r="BR576" s="15"/>
      <c r="CF576" s="15"/>
      <c r="CL576" s="22"/>
      <c r="CM576" s="15"/>
      <c r="CR576" s="22"/>
      <c r="CT576" s="15"/>
      <c r="CW576" s="22"/>
      <c r="DA576" s="15"/>
      <c r="DH576" s="15"/>
      <c r="DJ576" s="22"/>
      <c r="DO576" s="15"/>
      <c r="DV576" s="15"/>
      <c r="EC576" s="15"/>
      <c r="EJ576" s="15"/>
      <c r="EQ576" s="15"/>
      <c r="EX576" s="15"/>
      <c r="FE576" s="15"/>
      <c r="FL576" s="15"/>
      <c r="FS576" s="15"/>
      <c r="FZ576" s="15"/>
      <c r="GG576" s="15"/>
      <c r="GN576" s="15"/>
      <c r="GP576" s="22"/>
      <c r="GQ576" s="22"/>
      <c r="GR576" s="22"/>
      <c r="GS576" s="22"/>
      <c r="GT576" s="22"/>
      <c r="GU576" s="15"/>
      <c r="GV576" s="22"/>
      <c r="GW576" s="22"/>
      <c r="GX576" s="22"/>
      <c r="GY576" s="18"/>
      <c r="GZ576" s="18"/>
      <c r="HA576" s="18"/>
      <c r="HB576" s="18"/>
      <c r="HC576" s="18"/>
      <c r="HD576" s="18"/>
      <c r="HE576" s="18"/>
      <c r="HF576" s="18"/>
      <c r="HG576" s="18"/>
      <c r="HH576" s="18"/>
      <c r="HI576" s="18"/>
      <c r="HJ576" s="18"/>
      <c r="HK576" s="18"/>
      <c r="HL576" s="18"/>
      <c r="HM576" s="18"/>
      <c r="HN576" s="18"/>
      <c r="HO576" s="18"/>
      <c r="HP576" s="18"/>
      <c r="HQ576" s="18"/>
      <c r="HR576" s="18"/>
      <c r="HS576" s="18"/>
      <c r="HT576" s="18"/>
      <c r="HU576" s="18"/>
      <c r="HV576" s="18"/>
      <c r="HW576" s="18"/>
      <c r="HX576" s="18"/>
      <c r="HY576" s="18"/>
      <c r="HZ576" s="18"/>
      <c r="IA576" s="18"/>
      <c r="IB576" s="18"/>
      <c r="IC576" s="18"/>
      <c r="ID576" s="18"/>
      <c r="IE576" s="18"/>
      <c r="IF576" s="18"/>
      <c r="IG576" s="18"/>
      <c r="IH576" s="18"/>
      <c r="II576" s="18"/>
      <c r="IJ576" s="18"/>
      <c r="IK576" s="18"/>
      <c r="IL576" s="18"/>
      <c r="IM576" s="18"/>
      <c r="IN576" s="18"/>
      <c r="IO576" s="18"/>
      <c r="IP576" s="18"/>
      <c r="IQ576" s="18"/>
      <c r="IR576" s="18"/>
      <c r="IS576" s="18"/>
      <c r="IT576" s="18"/>
      <c r="IU576" s="18"/>
      <c r="IV576" s="18"/>
      <c r="IW576" s="18"/>
      <c r="IX576" s="18"/>
      <c r="IY576" s="18"/>
      <c r="IZ576" s="18"/>
      <c r="JA576" s="18"/>
      <c r="JB576" s="18"/>
      <c r="JC576" s="18"/>
      <c r="JD576" s="18"/>
      <c r="JE576" s="18"/>
      <c r="JF576" s="18"/>
    </row>
    <row r="577" spans="36:266" x14ac:dyDescent="0.3">
      <c r="AJ577" s="24"/>
      <c r="AK577" s="24"/>
      <c r="AL577" s="20"/>
      <c r="AM577" s="23"/>
      <c r="AN577" s="18"/>
      <c r="AO577" s="24"/>
      <c r="AW577" s="71"/>
      <c r="AX577" s="71"/>
      <c r="AY577" s="71"/>
      <c r="BB577" s="25"/>
      <c r="BC577" s="21"/>
      <c r="BG577" s="18"/>
      <c r="BN577" s="22"/>
      <c r="BO577" s="22"/>
      <c r="BP577" s="22"/>
      <c r="BQ577" s="22"/>
      <c r="BR577" s="15"/>
      <c r="CF577" s="15"/>
      <c r="CL577" s="22"/>
      <c r="CM577" s="15"/>
      <c r="CR577" s="22"/>
      <c r="CT577" s="15"/>
      <c r="CW577" s="22"/>
      <c r="DA577" s="15"/>
      <c r="DH577" s="15"/>
      <c r="DJ577" s="22"/>
      <c r="DO577" s="15"/>
      <c r="DV577" s="15"/>
      <c r="EC577" s="15"/>
      <c r="EJ577" s="15"/>
      <c r="EQ577" s="15"/>
      <c r="EX577" s="15"/>
      <c r="FE577" s="15"/>
      <c r="FL577" s="15"/>
      <c r="FS577" s="15"/>
      <c r="FZ577" s="15"/>
      <c r="GG577" s="15"/>
      <c r="GN577" s="15"/>
      <c r="GP577" s="22"/>
      <c r="GQ577" s="22"/>
      <c r="GR577" s="22"/>
      <c r="GS577" s="22"/>
      <c r="GT577" s="22"/>
      <c r="GU577" s="15"/>
      <c r="GV577" s="22"/>
      <c r="GW577" s="22"/>
      <c r="GX577" s="22"/>
      <c r="GY577" s="18"/>
      <c r="GZ577" s="18"/>
      <c r="HA577" s="18"/>
      <c r="HB577" s="18"/>
      <c r="HC577" s="18"/>
      <c r="HD577" s="18"/>
      <c r="HE577" s="18"/>
      <c r="HF577" s="18"/>
      <c r="HG577" s="18"/>
      <c r="HH577" s="18"/>
      <c r="HI577" s="18"/>
      <c r="HJ577" s="18"/>
      <c r="HK577" s="18"/>
      <c r="HL577" s="18"/>
      <c r="HM577" s="18"/>
      <c r="HN577" s="18"/>
      <c r="HO577" s="18"/>
      <c r="HP577" s="18"/>
      <c r="HQ577" s="18"/>
      <c r="HR577" s="18"/>
      <c r="HS577" s="18"/>
      <c r="HT577" s="18"/>
      <c r="HU577" s="18"/>
      <c r="HV577" s="18"/>
      <c r="HW577" s="18"/>
      <c r="HX577" s="18"/>
      <c r="HY577" s="18"/>
      <c r="HZ577" s="18"/>
      <c r="IA577" s="18"/>
      <c r="IB577" s="18"/>
      <c r="IC577" s="18"/>
      <c r="ID577" s="18"/>
      <c r="IE577" s="18"/>
      <c r="IF577" s="18"/>
      <c r="IG577" s="18"/>
      <c r="IH577" s="18"/>
      <c r="II577" s="18"/>
      <c r="IJ577" s="18"/>
      <c r="IK577" s="18"/>
      <c r="IL577" s="18"/>
      <c r="IM577" s="18"/>
      <c r="IN577" s="18"/>
      <c r="IO577" s="18"/>
      <c r="IP577" s="18"/>
      <c r="IQ577" s="18"/>
      <c r="IR577" s="18"/>
      <c r="IS577" s="18"/>
      <c r="IT577" s="18"/>
      <c r="IU577" s="18"/>
      <c r="IV577" s="18"/>
      <c r="IW577" s="18"/>
      <c r="IX577" s="18"/>
      <c r="IY577" s="18"/>
      <c r="IZ577" s="18"/>
      <c r="JA577" s="18"/>
      <c r="JB577" s="18"/>
      <c r="JC577" s="18"/>
      <c r="JD577" s="18"/>
      <c r="JE577" s="18"/>
      <c r="JF577" s="18"/>
    </row>
    <row r="578" spans="36:266" x14ac:dyDescent="0.3">
      <c r="AJ578" s="24"/>
      <c r="AK578" s="24"/>
      <c r="AL578" s="20"/>
      <c r="AM578" s="23"/>
      <c r="AN578" s="18"/>
      <c r="AO578" s="24"/>
      <c r="AW578" s="71"/>
      <c r="AX578" s="71"/>
      <c r="AY578" s="71"/>
      <c r="BB578" s="25"/>
      <c r="BC578" s="21"/>
      <c r="BG578" s="18"/>
      <c r="BN578" s="22"/>
      <c r="BO578" s="22"/>
      <c r="BP578" s="22"/>
      <c r="BQ578" s="22"/>
      <c r="BR578" s="15"/>
      <c r="CF578" s="15"/>
      <c r="CL578" s="22"/>
      <c r="CM578" s="15"/>
      <c r="CR578" s="22"/>
      <c r="CT578" s="15"/>
      <c r="CW578" s="22"/>
      <c r="DA578" s="15"/>
      <c r="DH578" s="15"/>
      <c r="DJ578" s="22"/>
      <c r="DO578" s="15"/>
      <c r="DV578" s="15"/>
      <c r="EC578" s="15"/>
      <c r="EJ578" s="15"/>
      <c r="EQ578" s="15"/>
      <c r="EX578" s="15"/>
      <c r="FE578" s="15"/>
      <c r="FL578" s="15"/>
      <c r="FS578" s="15"/>
      <c r="FZ578" s="15"/>
      <c r="GG578" s="15"/>
      <c r="GN578" s="15"/>
      <c r="GP578" s="22"/>
      <c r="GQ578" s="22"/>
      <c r="GR578" s="22"/>
      <c r="GS578" s="22"/>
      <c r="GT578" s="22"/>
      <c r="GU578" s="15"/>
      <c r="GV578" s="22"/>
      <c r="GW578" s="22"/>
      <c r="GX578" s="22"/>
      <c r="GY578" s="18"/>
      <c r="GZ578" s="18"/>
      <c r="HA578" s="18"/>
      <c r="HB578" s="18"/>
      <c r="HC578" s="18"/>
      <c r="HD578" s="18"/>
      <c r="HE578" s="18"/>
      <c r="HF578" s="18"/>
      <c r="HG578" s="18"/>
      <c r="HH578" s="18"/>
      <c r="HI578" s="18"/>
      <c r="HJ578" s="18"/>
      <c r="HK578" s="18"/>
      <c r="HL578" s="18"/>
      <c r="HM578" s="18"/>
      <c r="HN578" s="18"/>
      <c r="HO578" s="18"/>
      <c r="HP578" s="18"/>
      <c r="HQ578" s="18"/>
      <c r="HR578" s="18"/>
      <c r="HS578" s="18"/>
      <c r="HT578" s="18"/>
      <c r="HU578" s="18"/>
      <c r="HV578" s="18"/>
      <c r="HW578" s="18"/>
      <c r="HX578" s="18"/>
      <c r="HY578" s="18"/>
      <c r="HZ578" s="18"/>
      <c r="IA578" s="18"/>
      <c r="IB578" s="18"/>
      <c r="IC578" s="18"/>
      <c r="ID578" s="18"/>
      <c r="IE578" s="18"/>
      <c r="IF578" s="18"/>
      <c r="IG578" s="18"/>
      <c r="IH578" s="18"/>
      <c r="II578" s="18"/>
      <c r="IJ578" s="18"/>
      <c r="IK578" s="18"/>
      <c r="IL578" s="18"/>
      <c r="IM578" s="18"/>
      <c r="IN578" s="18"/>
      <c r="IO578" s="18"/>
      <c r="IP578" s="18"/>
      <c r="IQ578" s="18"/>
      <c r="IR578" s="18"/>
      <c r="IS578" s="18"/>
      <c r="IT578" s="18"/>
      <c r="IU578" s="18"/>
      <c r="IV578" s="18"/>
      <c r="IW578" s="18"/>
      <c r="IX578" s="18"/>
      <c r="IY578" s="18"/>
      <c r="IZ578" s="18"/>
      <c r="JA578" s="18"/>
      <c r="JB578" s="18"/>
      <c r="JC578" s="18"/>
      <c r="JD578" s="18"/>
      <c r="JE578" s="18"/>
      <c r="JF578" s="18"/>
    </row>
    <row r="579" spans="36:266" x14ac:dyDescent="0.3">
      <c r="AJ579" s="24"/>
      <c r="AK579" s="24"/>
      <c r="AL579" s="20"/>
      <c r="AM579" s="23"/>
      <c r="AN579" s="18"/>
      <c r="AO579" s="24"/>
      <c r="AW579" s="71"/>
      <c r="AX579" s="71"/>
      <c r="AY579" s="71"/>
      <c r="BB579" s="25"/>
      <c r="BC579" s="21"/>
      <c r="BG579" s="18"/>
      <c r="BN579" s="22"/>
      <c r="BO579" s="22"/>
      <c r="BP579" s="22"/>
      <c r="BQ579" s="22"/>
      <c r="BR579" s="15"/>
      <c r="CF579" s="15"/>
      <c r="CL579" s="22"/>
      <c r="CM579" s="15"/>
      <c r="CR579" s="22"/>
      <c r="CT579" s="15"/>
      <c r="CW579" s="22"/>
      <c r="DA579" s="15"/>
      <c r="DH579" s="15"/>
      <c r="DJ579" s="22"/>
      <c r="DO579" s="15"/>
      <c r="DV579" s="15"/>
      <c r="EC579" s="15"/>
      <c r="EJ579" s="15"/>
      <c r="EQ579" s="15"/>
      <c r="EX579" s="15"/>
      <c r="FE579" s="15"/>
      <c r="FL579" s="15"/>
      <c r="FS579" s="15"/>
      <c r="FZ579" s="15"/>
      <c r="GG579" s="15"/>
      <c r="GN579" s="15"/>
      <c r="GP579" s="22"/>
      <c r="GQ579" s="22"/>
      <c r="GR579" s="22"/>
      <c r="GS579" s="22"/>
      <c r="GT579" s="22"/>
      <c r="GU579" s="15"/>
      <c r="GV579" s="22"/>
      <c r="GW579" s="22"/>
      <c r="GX579" s="22"/>
      <c r="GY579" s="18"/>
      <c r="GZ579" s="18"/>
      <c r="HA579" s="18"/>
      <c r="HB579" s="18"/>
      <c r="HC579" s="18"/>
      <c r="HD579" s="18"/>
      <c r="HE579" s="18"/>
      <c r="HF579" s="18"/>
      <c r="HG579" s="18"/>
      <c r="HH579" s="18"/>
      <c r="HI579" s="18"/>
      <c r="HJ579" s="18"/>
      <c r="HK579" s="18"/>
      <c r="HL579" s="18"/>
      <c r="HM579" s="18"/>
      <c r="HN579" s="18"/>
      <c r="HO579" s="18"/>
      <c r="HP579" s="18"/>
      <c r="HQ579" s="18"/>
      <c r="HR579" s="18"/>
      <c r="HS579" s="18"/>
      <c r="HT579" s="18"/>
      <c r="HU579" s="18"/>
      <c r="HV579" s="18"/>
      <c r="HW579" s="18"/>
      <c r="HX579" s="18"/>
      <c r="HY579" s="18"/>
      <c r="HZ579" s="18"/>
      <c r="IA579" s="18"/>
      <c r="IB579" s="18"/>
      <c r="IC579" s="18"/>
      <c r="ID579" s="18"/>
      <c r="IE579" s="18"/>
      <c r="IF579" s="18"/>
      <c r="IG579" s="18"/>
      <c r="IH579" s="18"/>
      <c r="II579" s="18"/>
      <c r="IJ579" s="18"/>
      <c r="IK579" s="18"/>
      <c r="IL579" s="18"/>
      <c r="IM579" s="18"/>
      <c r="IN579" s="18"/>
      <c r="IO579" s="18"/>
      <c r="IP579" s="18"/>
      <c r="IQ579" s="18"/>
      <c r="IR579" s="18"/>
      <c r="IS579" s="18"/>
      <c r="IT579" s="18"/>
      <c r="IU579" s="18"/>
      <c r="IV579" s="18"/>
      <c r="IW579" s="18"/>
      <c r="IX579" s="18"/>
      <c r="IY579" s="18"/>
      <c r="IZ579" s="18"/>
      <c r="JA579" s="18"/>
      <c r="JB579" s="18"/>
      <c r="JC579" s="18"/>
      <c r="JD579" s="18"/>
      <c r="JE579" s="18"/>
      <c r="JF579" s="18"/>
    </row>
    <row r="580" spans="36:266" x14ac:dyDescent="0.3">
      <c r="AJ580" s="24"/>
      <c r="AK580" s="24"/>
      <c r="AL580" s="20"/>
      <c r="AM580" s="23"/>
      <c r="AN580" s="18"/>
      <c r="AO580" s="24"/>
      <c r="AW580" s="71"/>
      <c r="AX580" s="71"/>
      <c r="AY580" s="71"/>
      <c r="BB580" s="25"/>
      <c r="BC580" s="21"/>
      <c r="BG580" s="18"/>
      <c r="BN580" s="22"/>
      <c r="BO580" s="22"/>
      <c r="BP580" s="22"/>
      <c r="BQ580" s="22"/>
      <c r="BR580" s="15"/>
      <c r="CF580" s="15"/>
      <c r="CL580" s="22"/>
      <c r="CM580" s="15"/>
      <c r="CR580" s="22"/>
      <c r="CT580" s="15"/>
      <c r="CW580" s="22"/>
      <c r="DA580" s="15"/>
      <c r="DH580" s="15"/>
      <c r="DJ580" s="22"/>
      <c r="DO580" s="15"/>
      <c r="DV580" s="15"/>
      <c r="EC580" s="15"/>
      <c r="EJ580" s="15"/>
      <c r="EQ580" s="15"/>
      <c r="EX580" s="15"/>
      <c r="FE580" s="15"/>
      <c r="FL580" s="15"/>
      <c r="FS580" s="15"/>
      <c r="FZ580" s="15"/>
      <c r="GG580" s="15"/>
      <c r="GN580" s="15"/>
      <c r="GP580" s="22"/>
      <c r="GQ580" s="22"/>
      <c r="GR580" s="22"/>
      <c r="GS580" s="22"/>
      <c r="GT580" s="22"/>
      <c r="GU580" s="15"/>
      <c r="GV580" s="22"/>
      <c r="GW580" s="22"/>
      <c r="GX580" s="22"/>
      <c r="GY580" s="18"/>
      <c r="GZ580" s="18"/>
      <c r="HA580" s="18"/>
      <c r="HB580" s="18"/>
      <c r="HC580" s="18"/>
      <c r="HD580" s="18"/>
      <c r="HE580" s="18"/>
      <c r="HF580" s="18"/>
      <c r="HG580" s="18"/>
      <c r="HH580" s="18"/>
      <c r="HI580" s="18"/>
      <c r="HJ580" s="18"/>
      <c r="HK580" s="18"/>
      <c r="HL580" s="18"/>
      <c r="HM580" s="18"/>
      <c r="HN580" s="18"/>
      <c r="HO580" s="18"/>
      <c r="HP580" s="18"/>
      <c r="HQ580" s="18"/>
      <c r="HR580" s="18"/>
      <c r="HS580" s="18"/>
      <c r="HT580" s="18"/>
      <c r="HU580" s="18"/>
      <c r="HV580" s="18"/>
      <c r="HW580" s="18"/>
      <c r="HX580" s="18"/>
      <c r="HY580" s="18"/>
      <c r="HZ580" s="18"/>
      <c r="IA580" s="18"/>
      <c r="IB580" s="18"/>
      <c r="IC580" s="18"/>
      <c r="ID580" s="18"/>
      <c r="IE580" s="18"/>
      <c r="IF580" s="18"/>
      <c r="IG580" s="18"/>
      <c r="IH580" s="18"/>
      <c r="II580" s="18"/>
      <c r="IJ580" s="18"/>
      <c r="IK580" s="18"/>
      <c r="IL580" s="18"/>
      <c r="IM580" s="18"/>
      <c r="IN580" s="18"/>
      <c r="IO580" s="18"/>
      <c r="IP580" s="18"/>
      <c r="IQ580" s="18"/>
      <c r="IR580" s="18"/>
      <c r="IS580" s="18"/>
      <c r="IT580" s="18"/>
      <c r="IU580" s="18"/>
      <c r="IV580" s="18"/>
      <c r="IW580" s="18"/>
      <c r="IX580" s="18"/>
      <c r="IY580" s="18"/>
      <c r="IZ580" s="18"/>
      <c r="JA580" s="18"/>
      <c r="JB580" s="18"/>
      <c r="JC580" s="18"/>
      <c r="JD580" s="18"/>
      <c r="JE580" s="18"/>
      <c r="JF580" s="18"/>
    </row>
    <row r="581" spans="36:266" x14ac:dyDescent="0.3">
      <c r="AJ581" s="24"/>
      <c r="AK581" s="24"/>
      <c r="AL581" s="20"/>
      <c r="AM581" s="23"/>
      <c r="AN581" s="18"/>
      <c r="AO581" s="24"/>
      <c r="AW581" s="71"/>
      <c r="AX581" s="71"/>
      <c r="AY581" s="71"/>
      <c r="BB581" s="25"/>
      <c r="BC581" s="21"/>
      <c r="BG581" s="18"/>
      <c r="BN581" s="22"/>
      <c r="BO581" s="22"/>
      <c r="BP581" s="22"/>
      <c r="BQ581" s="22"/>
      <c r="BR581" s="15"/>
      <c r="CF581" s="15"/>
      <c r="CL581" s="22"/>
      <c r="CM581" s="15"/>
      <c r="CR581" s="22"/>
      <c r="CT581" s="15"/>
      <c r="CW581" s="22"/>
      <c r="DA581" s="15"/>
      <c r="DH581" s="15"/>
      <c r="DJ581" s="22"/>
      <c r="DO581" s="15"/>
      <c r="DV581" s="15"/>
      <c r="EC581" s="15"/>
      <c r="EJ581" s="15"/>
      <c r="EQ581" s="15"/>
      <c r="EX581" s="15"/>
      <c r="FE581" s="15"/>
      <c r="FL581" s="15"/>
      <c r="FS581" s="15"/>
      <c r="FZ581" s="15"/>
      <c r="GG581" s="15"/>
      <c r="GN581" s="15"/>
      <c r="GP581" s="22"/>
      <c r="GQ581" s="22"/>
      <c r="GR581" s="22"/>
      <c r="GS581" s="22"/>
      <c r="GT581" s="22"/>
      <c r="GU581" s="15"/>
      <c r="GV581" s="22"/>
      <c r="GW581" s="22"/>
      <c r="GX581" s="22"/>
      <c r="GY581" s="18"/>
      <c r="GZ581" s="18"/>
      <c r="HA581" s="18"/>
      <c r="HB581" s="18"/>
      <c r="HC581" s="18"/>
      <c r="HD581" s="18"/>
      <c r="HE581" s="18"/>
      <c r="HF581" s="18"/>
      <c r="HG581" s="18"/>
      <c r="HH581" s="18"/>
      <c r="HI581" s="18"/>
      <c r="HJ581" s="18"/>
      <c r="HK581" s="18"/>
      <c r="HL581" s="18"/>
      <c r="HM581" s="18"/>
      <c r="HN581" s="18"/>
      <c r="HO581" s="18"/>
      <c r="HP581" s="18"/>
      <c r="HQ581" s="18"/>
      <c r="HR581" s="18"/>
      <c r="HS581" s="18"/>
      <c r="HT581" s="18"/>
      <c r="HU581" s="18"/>
      <c r="HV581" s="18"/>
      <c r="HW581" s="18"/>
      <c r="HX581" s="18"/>
      <c r="HY581" s="18"/>
      <c r="HZ581" s="18"/>
      <c r="IA581" s="18"/>
      <c r="IB581" s="18"/>
      <c r="IC581" s="18"/>
      <c r="ID581" s="18"/>
      <c r="IE581" s="18"/>
      <c r="IF581" s="18"/>
      <c r="IG581" s="18"/>
      <c r="IH581" s="18"/>
      <c r="II581" s="18"/>
      <c r="IJ581" s="18"/>
      <c r="IK581" s="18"/>
      <c r="IL581" s="18"/>
      <c r="IM581" s="18"/>
      <c r="IN581" s="18"/>
      <c r="IO581" s="18"/>
      <c r="IP581" s="18"/>
      <c r="IQ581" s="18"/>
      <c r="IR581" s="18"/>
      <c r="IS581" s="18"/>
      <c r="IT581" s="18"/>
      <c r="IU581" s="18"/>
      <c r="IV581" s="18"/>
      <c r="IW581" s="18"/>
      <c r="IX581" s="18"/>
      <c r="IY581" s="18"/>
      <c r="IZ581" s="18"/>
      <c r="JA581" s="18"/>
      <c r="JB581" s="18"/>
      <c r="JC581" s="18"/>
      <c r="JD581" s="18"/>
      <c r="JE581" s="18"/>
      <c r="JF581" s="18"/>
    </row>
    <row r="582" spans="36:266" x14ac:dyDescent="0.3">
      <c r="AJ582" s="24"/>
      <c r="AK582" s="24"/>
      <c r="AL582" s="20"/>
      <c r="AM582" s="23"/>
      <c r="AN582" s="18"/>
      <c r="AO582" s="24"/>
      <c r="AW582" s="71"/>
      <c r="AX582" s="71"/>
      <c r="AY582" s="71"/>
      <c r="BB582" s="25"/>
      <c r="BC582" s="21"/>
      <c r="BG582" s="18"/>
      <c r="BN582" s="22"/>
      <c r="BO582" s="22"/>
      <c r="BP582" s="22"/>
      <c r="BQ582" s="22"/>
      <c r="BR582" s="15"/>
      <c r="CF582" s="15"/>
      <c r="CL582" s="22"/>
      <c r="CM582" s="15"/>
      <c r="CR582" s="22"/>
      <c r="CT582" s="15"/>
      <c r="CW582" s="22"/>
      <c r="DA582" s="15"/>
      <c r="DH582" s="15"/>
      <c r="DJ582" s="22"/>
      <c r="DO582" s="15"/>
      <c r="DV582" s="15"/>
      <c r="EC582" s="15"/>
      <c r="EJ582" s="15"/>
      <c r="EQ582" s="15"/>
      <c r="EX582" s="15"/>
      <c r="FE582" s="15"/>
      <c r="FL582" s="15"/>
      <c r="FS582" s="15"/>
      <c r="FZ582" s="15"/>
      <c r="GG582" s="15"/>
      <c r="GN582" s="15"/>
      <c r="GP582" s="22"/>
      <c r="GQ582" s="22"/>
      <c r="GR582" s="22"/>
      <c r="GS582" s="22"/>
      <c r="GT582" s="22"/>
      <c r="GU582" s="15"/>
      <c r="GV582" s="22"/>
      <c r="GW582" s="22"/>
      <c r="GX582" s="22"/>
      <c r="GY582" s="18"/>
      <c r="GZ582" s="18"/>
      <c r="HA582" s="18"/>
      <c r="HB582" s="18"/>
      <c r="HC582" s="18"/>
      <c r="HD582" s="18"/>
      <c r="HE582" s="18"/>
      <c r="HF582" s="18"/>
      <c r="HG582" s="18"/>
      <c r="HH582" s="18"/>
      <c r="HI582" s="18"/>
      <c r="HJ582" s="18"/>
      <c r="HK582" s="18"/>
      <c r="HL582" s="18"/>
      <c r="HM582" s="18"/>
      <c r="HN582" s="18"/>
      <c r="HO582" s="18"/>
      <c r="HP582" s="18"/>
      <c r="HQ582" s="18"/>
      <c r="HR582" s="18"/>
      <c r="HS582" s="18"/>
      <c r="HT582" s="18"/>
      <c r="HU582" s="18"/>
      <c r="HV582" s="18"/>
      <c r="HW582" s="18"/>
      <c r="HX582" s="18"/>
      <c r="HY582" s="18"/>
      <c r="HZ582" s="18"/>
      <c r="IA582" s="18"/>
      <c r="IB582" s="18"/>
      <c r="IC582" s="18"/>
      <c r="ID582" s="18"/>
      <c r="IE582" s="18"/>
      <c r="IF582" s="18"/>
      <c r="IG582" s="18"/>
      <c r="IH582" s="18"/>
      <c r="II582" s="18"/>
      <c r="IJ582" s="18"/>
      <c r="IK582" s="18"/>
      <c r="IL582" s="18"/>
      <c r="IM582" s="18"/>
      <c r="IN582" s="18"/>
      <c r="IO582" s="18"/>
      <c r="IP582" s="18"/>
      <c r="IQ582" s="18"/>
      <c r="IR582" s="18"/>
      <c r="IS582" s="18"/>
      <c r="IT582" s="18"/>
      <c r="IU582" s="18"/>
      <c r="IV582" s="18"/>
      <c r="IW582" s="18"/>
      <c r="IX582" s="18"/>
      <c r="IY582" s="18"/>
      <c r="IZ582" s="18"/>
      <c r="JA582" s="18"/>
      <c r="JB582" s="18"/>
      <c r="JC582" s="18"/>
      <c r="JD582" s="18"/>
      <c r="JE582" s="18"/>
      <c r="JF582" s="18"/>
    </row>
    <row r="583" spans="36:266" x14ac:dyDescent="0.3">
      <c r="AJ583" s="24"/>
      <c r="AK583" s="24"/>
      <c r="AL583" s="20"/>
      <c r="AM583" s="23"/>
      <c r="AN583" s="18"/>
      <c r="AO583" s="24"/>
      <c r="AW583" s="71"/>
      <c r="AX583" s="71"/>
      <c r="AY583" s="71"/>
      <c r="BB583" s="25"/>
      <c r="BC583" s="21"/>
      <c r="BG583" s="18"/>
      <c r="BN583" s="22"/>
      <c r="BO583" s="22"/>
      <c r="BP583" s="22"/>
      <c r="BQ583" s="22"/>
      <c r="BR583" s="15"/>
      <c r="CF583" s="15"/>
      <c r="CL583" s="22"/>
      <c r="CM583" s="15"/>
      <c r="CR583" s="22"/>
      <c r="CT583" s="15"/>
      <c r="CW583" s="22"/>
      <c r="DA583" s="15"/>
      <c r="DH583" s="15"/>
      <c r="DJ583" s="22"/>
      <c r="DO583" s="15"/>
      <c r="DV583" s="15"/>
      <c r="EC583" s="15"/>
      <c r="EJ583" s="15"/>
      <c r="EQ583" s="15"/>
      <c r="EX583" s="15"/>
      <c r="FE583" s="15"/>
      <c r="FL583" s="15"/>
      <c r="FS583" s="15"/>
      <c r="FZ583" s="15"/>
      <c r="GG583" s="15"/>
      <c r="GN583" s="15"/>
      <c r="GP583" s="22"/>
      <c r="GQ583" s="22"/>
      <c r="GR583" s="22"/>
      <c r="GS583" s="22"/>
      <c r="GT583" s="22"/>
      <c r="GU583" s="15"/>
      <c r="GV583" s="22"/>
      <c r="GW583" s="22"/>
      <c r="GX583" s="22"/>
      <c r="GY583" s="18"/>
      <c r="GZ583" s="18"/>
      <c r="HA583" s="18"/>
      <c r="HB583" s="18"/>
      <c r="HC583" s="18"/>
      <c r="HD583" s="18"/>
      <c r="HE583" s="18"/>
      <c r="HF583" s="18"/>
      <c r="HG583" s="18"/>
      <c r="HH583" s="18"/>
      <c r="HI583" s="18"/>
      <c r="HJ583" s="18"/>
      <c r="HK583" s="18"/>
      <c r="HL583" s="18"/>
      <c r="HM583" s="18"/>
      <c r="HN583" s="18"/>
      <c r="HO583" s="18"/>
      <c r="HP583" s="18"/>
      <c r="HQ583" s="18"/>
      <c r="HR583" s="18"/>
      <c r="HS583" s="18"/>
      <c r="HT583" s="18"/>
      <c r="HU583" s="18"/>
      <c r="HV583" s="18"/>
      <c r="HW583" s="18"/>
      <c r="HX583" s="18"/>
      <c r="HY583" s="18"/>
      <c r="HZ583" s="18"/>
      <c r="IA583" s="18"/>
      <c r="IB583" s="18"/>
      <c r="IC583" s="18"/>
      <c r="ID583" s="18"/>
      <c r="IE583" s="18"/>
      <c r="IF583" s="18"/>
      <c r="IG583" s="18"/>
      <c r="IH583" s="18"/>
      <c r="II583" s="18"/>
      <c r="IJ583" s="18"/>
      <c r="IK583" s="18"/>
      <c r="IL583" s="18"/>
      <c r="IM583" s="18"/>
      <c r="IN583" s="18"/>
      <c r="IO583" s="18"/>
      <c r="IP583" s="18"/>
      <c r="IQ583" s="18"/>
      <c r="IR583" s="18"/>
      <c r="IS583" s="18"/>
      <c r="IT583" s="18"/>
      <c r="IU583" s="18"/>
      <c r="IV583" s="18"/>
      <c r="IW583" s="18"/>
      <c r="IX583" s="18"/>
      <c r="IY583" s="18"/>
      <c r="IZ583" s="18"/>
      <c r="JA583" s="18"/>
      <c r="JB583" s="18"/>
      <c r="JC583" s="18"/>
      <c r="JD583" s="18"/>
      <c r="JE583" s="18"/>
      <c r="JF583" s="18"/>
    </row>
    <row r="584" spans="36:266" x14ac:dyDescent="0.3">
      <c r="AJ584" s="24"/>
      <c r="AK584" s="24"/>
      <c r="AL584" s="20"/>
      <c r="AM584" s="23"/>
      <c r="AN584" s="18"/>
      <c r="AO584" s="24"/>
      <c r="AW584" s="71"/>
      <c r="AX584" s="71"/>
      <c r="AY584" s="71"/>
      <c r="BB584" s="25"/>
      <c r="BC584" s="21"/>
      <c r="BG584" s="18"/>
      <c r="BN584" s="22"/>
      <c r="BO584" s="22"/>
      <c r="BP584" s="22"/>
      <c r="BQ584" s="22"/>
      <c r="BR584" s="15"/>
      <c r="CF584" s="15"/>
      <c r="CL584" s="22"/>
      <c r="CM584" s="15"/>
      <c r="CR584" s="22"/>
      <c r="CT584" s="15"/>
      <c r="CW584" s="22"/>
      <c r="DA584" s="15"/>
      <c r="DH584" s="15"/>
      <c r="DJ584" s="22"/>
      <c r="DO584" s="15"/>
      <c r="DV584" s="15"/>
      <c r="EC584" s="15"/>
      <c r="EJ584" s="15"/>
      <c r="EQ584" s="15"/>
      <c r="EX584" s="15"/>
      <c r="FE584" s="15"/>
      <c r="FL584" s="15"/>
      <c r="FS584" s="15"/>
      <c r="FZ584" s="15"/>
      <c r="GG584" s="15"/>
      <c r="GN584" s="15"/>
      <c r="GP584" s="22"/>
      <c r="GQ584" s="22"/>
      <c r="GR584" s="22"/>
      <c r="GS584" s="22"/>
      <c r="GT584" s="22"/>
      <c r="GU584" s="15"/>
      <c r="GV584" s="22"/>
      <c r="GW584" s="22"/>
      <c r="GX584" s="22"/>
      <c r="GY584" s="18"/>
      <c r="GZ584" s="18"/>
      <c r="HA584" s="18"/>
      <c r="HB584" s="18"/>
      <c r="HC584" s="18"/>
      <c r="HD584" s="18"/>
      <c r="HE584" s="18"/>
      <c r="HF584" s="18"/>
      <c r="HG584" s="18"/>
      <c r="HH584" s="18"/>
      <c r="HI584" s="18"/>
      <c r="HJ584" s="18"/>
      <c r="HK584" s="18"/>
      <c r="HL584" s="18"/>
      <c r="HM584" s="18"/>
      <c r="HN584" s="18"/>
      <c r="HO584" s="18"/>
      <c r="HP584" s="18"/>
      <c r="HQ584" s="18"/>
      <c r="HR584" s="18"/>
      <c r="HS584" s="18"/>
      <c r="HT584" s="18"/>
      <c r="HU584" s="18"/>
      <c r="HV584" s="18"/>
      <c r="HW584" s="18"/>
      <c r="HX584" s="18"/>
      <c r="HY584" s="18"/>
      <c r="HZ584" s="18"/>
      <c r="IA584" s="18"/>
      <c r="IB584" s="18"/>
      <c r="IC584" s="18"/>
      <c r="ID584" s="18"/>
      <c r="IE584" s="18"/>
      <c r="IF584" s="18"/>
      <c r="IG584" s="18"/>
      <c r="IH584" s="18"/>
      <c r="II584" s="18"/>
      <c r="IJ584" s="18"/>
      <c r="IK584" s="18"/>
      <c r="IL584" s="18"/>
      <c r="IM584" s="18"/>
      <c r="IN584" s="18"/>
      <c r="IO584" s="18"/>
      <c r="IP584" s="18"/>
      <c r="IQ584" s="18"/>
      <c r="IR584" s="18"/>
      <c r="IS584" s="18"/>
      <c r="IT584" s="18"/>
      <c r="IU584" s="18"/>
      <c r="IV584" s="18"/>
      <c r="IW584" s="18"/>
      <c r="IX584" s="18"/>
      <c r="IY584" s="18"/>
      <c r="IZ584" s="18"/>
      <c r="JA584" s="18"/>
      <c r="JB584" s="18"/>
      <c r="JC584" s="18"/>
      <c r="JD584" s="18"/>
      <c r="JE584" s="18"/>
      <c r="JF584" s="18"/>
    </row>
    <row r="585" spans="36:266" x14ac:dyDescent="0.3">
      <c r="AJ585" s="24"/>
      <c r="AK585" s="24"/>
      <c r="AL585" s="20"/>
      <c r="AM585" s="23"/>
      <c r="AN585" s="18"/>
      <c r="AO585" s="24"/>
      <c r="AW585" s="71"/>
      <c r="AX585" s="71"/>
      <c r="AY585" s="71"/>
      <c r="BB585" s="25"/>
      <c r="BC585" s="21"/>
      <c r="BG585" s="18"/>
      <c r="BN585" s="22"/>
      <c r="BO585" s="22"/>
      <c r="BP585" s="22"/>
      <c r="BQ585" s="22"/>
      <c r="BR585" s="15"/>
      <c r="CF585" s="15"/>
      <c r="CL585" s="22"/>
      <c r="CM585" s="15"/>
      <c r="CR585" s="22"/>
      <c r="CT585" s="15"/>
      <c r="CW585" s="22"/>
      <c r="DA585" s="15"/>
      <c r="DH585" s="15"/>
      <c r="DJ585" s="22"/>
      <c r="DO585" s="15"/>
      <c r="DV585" s="15"/>
      <c r="EC585" s="15"/>
      <c r="EJ585" s="15"/>
      <c r="EQ585" s="15"/>
      <c r="EX585" s="15"/>
      <c r="FE585" s="15"/>
      <c r="FL585" s="15"/>
      <c r="FS585" s="15"/>
      <c r="FZ585" s="15"/>
      <c r="GG585" s="15"/>
      <c r="GN585" s="15"/>
      <c r="GP585" s="22"/>
      <c r="GQ585" s="22"/>
      <c r="GR585" s="22"/>
      <c r="GS585" s="22"/>
      <c r="GT585" s="22"/>
      <c r="GU585" s="15"/>
      <c r="GV585" s="22"/>
      <c r="GW585" s="22"/>
      <c r="GX585" s="22"/>
      <c r="GY585" s="18"/>
      <c r="GZ585" s="18"/>
      <c r="HA585" s="18"/>
      <c r="HB585" s="18"/>
      <c r="HC585" s="18"/>
      <c r="HD585" s="18"/>
      <c r="HE585" s="18"/>
      <c r="HF585" s="18"/>
      <c r="HG585" s="18"/>
      <c r="HH585" s="18"/>
      <c r="HI585" s="18"/>
      <c r="HJ585" s="18"/>
      <c r="HK585" s="18"/>
      <c r="HL585" s="18"/>
      <c r="HM585" s="18"/>
      <c r="HN585" s="18"/>
      <c r="HO585" s="18"/>
      <c r="HP585" s="18"/>
      <c r="HQ585" s="18"/>
      <c r="HR585" s="18"/>
      <c r="HS585" s="18"/>
      <c r="HT585" s="18"/>
      <c r="HU585" s="18"/>
      <c r="HV585" s="18"/>
      <c r="HW585" s="18"/>
      <c r="HX585" s="18"/>
      <c r="HY585" s="18"/>
      <c r="HZ585" s="18"/>
      <c r="IA585" s="18"/>
      <c r="IB585" s="18"/>
      <c r="IC585" s="18"/>
      <c r="ID585" s="18"/>
      <c r="IE585" s="18"/>
      <c r="IF585" s="18"/>
      <c r="IG585" s="18"/>
      <c r="IH585" s="18"/>
      <c r="II585" s="18"/>
      <c r="IJ585" s="18"/>
      <c r="IK585" s="18"/>
      <c r="IL585" s="18"/>
      <c r="IM585" s="18"/>
      <c r="IN585" s="18"/>
      <c r="IO585" s="18"/>
      <c r="IP585" s="18"/>
      <c r="IQ585" s="18"/>
      <c r="IR585" s="18"/>
      <c r="IS585" s="18"/>
      <c r="IT585" s="18"/>
      <c r="IU585" s="18"/>
      <c r="IV585" s="18"/>
      <c r="IW585" s="18"/>
      <c r="IX585" s="18"/>
      <c r="IY585" s="18"/>
      <c r="IZ585" s="18"/>
      <c r="JA585" s="18"/>
      <c r="JB585" s="18"/>
      <c r="JC585" s="18"/>
      <c r="JD585" s="18"/>
      <c r="JE585" s="18"/>
      <c r="JF585" s="18"/>
    </row>
    <row r="586" spans="36:266" x14ac:dyDescent="0.3">
      <c r="AJ586" s="24"/>
      <c r="AK586" s="24"/>
      <c r="AL586" s="20"/>
      <c r="AM586" s="23"/>
      <c r="AN586" s="18"/>
      <c r="AO586" s="24"/>
      <c r="AW586" s="71"/>
      <c r="AX586" s="71"/>
      <c r="AY586" s="71"/>
      <c r="BB586" s="25"/>
      <c r="BC586" s="21"/>
      <c r="BG586" s="18"/>
      <c r="BN586" s="22"/>
      <c r="BO586" s="22"/>
      <c r="BP586" s="22"/>
      <c r="BQ586" s="22"/>
      <c r="BR586" s="15"/>
      <c r="CF586" s="15"/>
      <c r="CL586" s="22"/>
      <c r="CM586" s="15"/>
      <c r="CR586" s="22"/>
      <c r="CT586" s="15"/>
      <c r="CW586" s="22"/>
      <c r="DA586" s="15"/>
      <c r="DH586" s="15"/>
      <c r="DJ586" s="22"/>
      <c r="DO586" s="15"/>
      <c r="DV586" s="15"/>
      <c r="EC586" s="15"/>
      <c r="EJ586" s="15"/>
      <c r="EQ586" s="15"/>
      <c r="EX586" s="15"/>
      <c r="FE586" s="15"/>
      <c r="FL586" s="15"/>
      <c r="FS586" s="15"/>
      <c r="FZ586" s="15"/>
      <c r="GG586" s="15"/>
      <c r="GN586" s="15"/>
      <c r="GP586" s="22"/>
      <c r="GQ586" s="22"/>
      <c r="GR586" s="22"/>
      <c r="GS586" s="22"/>
      <c r="GT586" s="22"/>
      <c r="GU586" s="15"/>
      <c r="GV586" s="22"/>
      <c r="GW586" s="22"/>
      <c r="GX586" s="22"/>
      <c r="GY586" s="18"/>
      <c r="GZ586" s="18"/>
      <c r="HA586" s="18"/>
      <c r="HB586" s="18"/>
      <c r="HC586" s="18"/>
      <c r="HD586" s="18"/>
      <c r="HE586" s="18"/>
      <c r="HF586" s="18"/>
      <c r="HG586" s="18"/>
      <c r="HH586" s="18"/>
      <c r="HI586" s="18"/>
      <c r="HJ586" s="18"/>
      <c r="HK586" s="18"/>
      <c r="HL586" s="18"/>
      <c r="HM586" s="18"/>
      <c r="HN586" s="18"/>
      <c r="HO586" s="18"/>
      <c r="HP586" s="18"/>
      <c r="HQ586" s="18"/>
      <c r="HR586" s="18"/>
      <c r="HS586" s="18"/>
      <c r="HT586" s="18"/>
      <c r="HU586" s="18"/>
      <c r="HV586" s="18"/>
      <c r="HW586" s="18"/>
      <c r="HX586" s="18"/>
      <c r="HY586" s="18"/>
      <c r="HZ586" s="18"/>
      <c r="IA586" s="18"/>
      <c r="IB586" s="18"/>
      <c r="IC586" s="18"/>
      <c r="ID586" s="18"/>
      <c r="IE586" s="18"/>
      <c r="IF586" s="18"/>
      <c r="IG586" s="18"/>
      <c r="IH586" s="18"/>
      <c r="II586" s="18"/>
      <c r="IJ586" s="18"/>
      <c r="IK586" s="18"/>
      <c r="IL586" s="18"/>
      <c r="IM586" s="18"/>
      <c r="IN586" s="18"/>
      <c r="IO586" s="18"/>
      <c r="IP586" s="18"/>
      <c r="IQ586" s="18"/>
      <c r="IR586" s="18"/>
      <c r="IS586" s="18"/>
      <c r="IT586" s="18"/>
      <c r="IU586" s="18"/>
      <c r="IV586" s="18"/>
      <c r="IW586" s="18"/>
      <c r="IX586" s="18"/>
      <c r="IY586" s="18"/>
      <c r="IZ586" s="18"/>
      <c r="JA586" s="18"/>
      <c r="JB586" s="18"/>
      <c r="JC586" s="18"/>
      <c r="JD586" s="18"/>
      <c r="JE586" s="18"/>
      <c r="JF586" s="18"/>
    </row>
    <row r="587" spans="36:266" x14ac:dyDescent="0.3">
      <c r="AJ587" s="24"/>
      <c r="AK587" s="24"/>
      <c r="AL587" s="20"/>
      <c r="AM587" s="23"/>
      <c r="AN587" s="18"/>
      <c r="AO587" s="24"/>
      <c r="AW587" s="71"/>
      <c r="AX587" s="71"/>
      <c r="AY587" s="71"/>
      <c r="BB587" s="25"/>
      <c r="BC587" s="21"/>
      <c r="BG587" s="18"/>
      <c r="BN587" s="22"/>
      <c r="BO587" s="22"/>
      <c r="BP587" s="22"/>
      <c r="BQ587" s="22"/>
      <c r="BR587" s="15"/>
      <c r="CF587" s="15"/>
      <c r="CL587" s="22"/>
      <c r="CM587" s="15"/>
      <c r="CR587" s="22"/>
      <c r="CT587" s="15"/>
      <c r="CW587" s="22"/>
      <c r="DA587" s="15"/>
      <c r="DH587" s="15"/>
      <c r="DJ587" s="22"/>
      <c r="DO587" s="15"/>
      <c r="DV587" s="15"/>
      <c r="EC587" s="15"/>
      <c r="EJ587" s="15"/>
      <c r="EQ587" s="15"/>
      <c r="EX587" s="15"/>
      <c r="FE587" s="15"/>
      <c r="FL587" s="15"/>
      <c r="FS587" s="15"/>
      <c r="FZ587" s="15"/>
      <c r="GG587" s="15"/>
      <c r="GN587" s="15"/>
      <c r="GP587" s="22"/>
      <c r="GQ587" s="22"/>
      <c r="GR587" s="22"/>
      <c r="GS587" s="22"/>
      <c r="GT587" s="22"/>
      <c r="GU587" s="15"/>
      <c r="GV587" s="22"/>
      <c r="GW587" s="22"/>
      <c r="GX587" s="22"/>
      <c r="GY587" s="18"/>
      <c r="GZ587" s="18"/>
      <c r="HA587" s="18"/>
      <c r="HB587" s="18"/>
      <c r="HC587" s="18"/>
      <c r="HD587" s="18"/>
      <c r="HE587" s="18"/>
      <c r="HF587" s="18"/>
      <c r="HG587" s="18"/>
      <c r="HH587" s="18"/>
      <c r="HI587" s="18"/>
      <c r="HJ587" s="18"/>
      <c r="HK587" s="18"/>
      <c r="HL587" s="18"/>
      <c r="HM587" s="18"/>
      <c r="HN587" s="18"/>
      <c r="HO587" s="18"/>
      <c r="HP587" s="18"/>
      <c r="HQ587" s="18"/>
      <c r="HR587" s="18"/>
      <c r="HS587" s="18"/>
      <c r="HT587" s="18"/>
      <c r="HU587" s="18"/>
      <c r="HV587" s="18"/>
      <c r="HW587" s="18"/>
      <c r="HX587" s="18"/>
      <c r="HY587" s="18"/>
      <c r="HZ587" s="18"/>
      <c r="IA587" s="18"/>
      <c r="IB587" s="18"/>
      <c r="IC587" s="18"/>
      <c r="ID587" s="18"/>
      <c r="IE587" s="18"/>
      <c r="IF587" s="18"/>
      <c r="IG587" s="18"/>
      <c r="IH587" s="18"/>
      <c r="II587" s="18"/>
      <c r="IJ587" s="18"/>
      <c r="IK587" s="18"/>
      <c r="IL587" s="18"/>
      <c r="IM587" s="18"/>
      <c r="IN587" s="18"/>
      <c r="IO587" s="18"/>
      <c r="IP587" s="18"/>
      <c r="IQ587" s="18"/>
      <c r="IR587" s="18"/>
      <c r="IS587" s="18"/>
      <c r="IT587" s="18"/>
      <c r="IU587" s="18"/>
      <c r="IV587" s="18"/>
      <c r="IW587" s="18"/>
      <c r="IX587" s="18"/>
      <c r="IY587" s="18"/>
      <c r="IZ587" s="18"/>
      <c r="JA587" s="18"/>
      <c r="JB587" s="18"/>
      <c r="JC587" s="18"/>
      <c r="JD587" s="18"/>
      <c r="JE587" s="18"/>
      <c r="JF587" s="18"/>
    </row>
    <row r="588" spans="36:266" x14ac:dyDescent="0.3">
      <c r="AJ588" s="24"/>
      <c r="AK588" s="24"/>
      <c r="AL588" s="20"/>
      <c r="AM588" s="23"/>
      <c r="AN588" s="18"/>
      <c r="AO588" s="24"/>
      <c r="AW588" s="71"/>
      <c r="AX588" s="71"/>
      <c r="AY588" s="71"/>
      <c r="BB588" s="25"/>
      <c r="BC588" s="21"/>
      <c r="BG588" s="18"/>
      <c r="BN588" s="22"/>
      <c r="BO588" s="22"/>
      <c r="BP588" s="22"/>
      <c r="BQ588" s="22"/>
      <c r="BR588" s="15"/>
      <c r="CF588" s="15"/>
      <c r="CL588" s="22"/>
      <c r="CM588" s="15"/>
      <c r="CR588" s="22"/>
      <c r="CT588" s="15"/>
      <c r="CW588" s="22"/>
      <c r="DA588" s="15"/>
      <c r="DH588" s="15"/>
      <c r="DJ588" s="22"/>
      <c r="DO588" s="15"/>
      <c r="DV588" s="15"/>
      <c r="EC588" s="15"/>
      <c r="EJ588" s="15"/>
      <c r="EQ588" s="15"/>
      <c r="EX588" s="15"/>
      <c r="FE588" s="15"/>
      <c r="FL588" s="15"/>
      <c r="FS588" s="15"/>
      <c r="FZ588" s="15"/>
      <c r="GG588" s="15"/>
      <c r="GN588" s="15"/>
      <c r="GP588" s="22"/>
      <c r="GQ588" s="22"/>
      <c r="GR588" s="22"/>
      <c r="GS588" s="22"/>
      <c r="GT588" s="22"/>
      <c r="GU588" s="15"/>
      <c r="GV588" s="22"/>
      <c r="GW588" s="22"/>
      <c r="GX588" s="22"/>
      <c r="GY588" s="18"/>
      <c r="GZ588" s="18"/>
      <c r="HA588" s="18"/>
      <c r="HB588" s="18"/>
      <c r="HC588" s="18"/>
      <c r="HD588" s="18"/>
      <c r="HE588" s="18"/>
      <c r="HF588" s="18"/>
      <c r="HG588" s="18"/>
      <c r="HH588" s="18"/>
      <c r="HI588" s="18"/>
      <c r="HJ588" s="18"/>
      <c r="HK588" s="18"/>
      <c r="HL588" s="18"/>
      <c r="HM588" s="18"/>
      <c r="HN588" s="18"/>
      <c r="HO588" s="18"/>
      <c r="HP588" s="18"/>
      <c r="HQ588" s="18"/>
      <c r="HR588" s="18"/>
      <c r="HS588" s="18"/>
      <c r="HT588" s="18"/>
      <c r="HU588" s="18"/>
      <c r="HV588" s="18"/>
      <c r="HW588" s="18"/>
      <c r="HX588" s="18"/>
      <c r="HY588" s="18"/>
      <c r="HZ588" s="18"/>
      <c r="IA588" s="18"/>
      <c r="IB588" s="18"/>
      <c r="IC588" s="18"/>
      <c r="ID588" s="18"/>
      <c r="IE588" s="18"/>
      <c r="IF588" s="18"/>
      <c r="IG588" s="18"/>
      <c r="IH588" s="18"/>
      <c r="II588" s="18"/>
      <c r="IJ588" s="18"/>
      <c r="IK588" s="18"/>
      <c r="IL588" s="18"/>
      <c r="IM588" s="18"/>
      <c r="IN588" s="18"/>
      <c r="IO588" s="18"/>
      <c r="IP588" s="18"/>
      <c r="IQ588" s="18"/>
      <c r="IR588" s="18"/>
      <c r="IS588" s="18"/>
      <c r="IT588" s="18"/>
      <c r="IU588" s="18"/>
      <c r="IV588" s="18"/>
      <c r="IW588" s="18"/>
      <c r="IX588" s="18"/>
      <c r="IY588" s="18"/>
      <c r="IZ588" s="18"/>
      <c r="JA588" s="18"/>
      <c r="JB588" s="18"/>
      <c r="JC588" s="18"/>
      <c r="JD588" s="18"/>
      <c r="JE588" s="18"/>
      <c r="JF588" s="18"/>
    </row>
    <row r="589" spans="36:266" x14ac:dyDescent="0.3">
      <c r="AJ589" s="24"/>
      <c r="AK589" s="24"/>
      <c r="AL589" s="20"/>
      <c r="AM589" s="23"/>
      <c r="AN589" s="18"/>
      <c r="AO589" s="24"/>
      <c r="AW589" s="71"/>
      <c r="AX589" s="71"/>
      <c r="AY589" s="71"/>
      <c r="BB589" s="25"/>
      <c r="BC589" s="21"/>
      <c r="BG589" s="18"/>
      <c r="BN589" s="22"/>
      <c r="BO589" s="22"/>
      <c r="BP589" s="22"/>
      <c r="BQ589" s="22"/>
      <c r="BR589" s="15"/>
      <c r="CF589" s="15"/>
      <c r="CL589" s="22"/>
      <c r="CM589" s="15"/>
      <c r="CR589" s="22"/>
      <c r="CT589" s="15"/>
      <c r="CW589" s="22"/>
      <c r="DA589" s="15"/>
      <c r="DH589" s="15"/>
      <c r="DJ589" s="22"/>
      <c r="DO589" s="15"/>
      <c r="DV589" s="15"/>
      <c r="EC589" s="15"/>
      <c r="EJ589" s="15"/>
      <c r="EQ589" s="15"/>
      <c r="EX589" s="15"/>
      <c r="FE589" s="15"/>
      <c r="FL589" s="15"/>
      <c r="FS589" s="15"/>
      <c r="FZ589" s="15"/>
      <c r="GG589" s="15"/>
      <c r="GN589" s="15"/>
      <c r="GP589" s="22"/>
      <c r="GQ589" s="22"/>
      <c r="GR589" s="22"/>
      <c r="GS589" s="22"/>
      <c r="GT589" s="22"/>
      <c r="GU589" s="15"/>
      <c r="GV589" s="22"/>
      <c r="GW589" s="22"/>
      <c r="GX589" s="22"/>
      <c r="GY589" s="18"/>
      <c r="GZ589" s="18"/>
      <c r="HA589" s="18"/>
      <c r="HB589" s="18"/>
      <c r="HC589" s="18"/>
      <c r="HD589" s="18"/>
      <c r="HE589" s="18"/>
      <c r="HF589" s="18"/>
      <c r="HG589" s="18"/>
      <c r="HH589" s="18"/>
      <c r="HI589" s="18"/>
      <c r="HJ589" s="18"/>
      <c r="HK589" s="18"/>
      <c r="HL589" s="18"/>
      <c r="HM589" s="18"/>
      <c r="HN589" s="18"/>
      <c r="HO589" s="18"/>
      <c r="HP589" s="18"/>
      <c r="HQ589" s="18"/>
      <c r="HR589" s="18"/>
      <c r="HS589" s="18"/>
      <c r="HT589" s="18"/>
      <c r="HU589" s="18"/>
      <c r="HV589" s="18"/>
      <c r="HW589" s="18"/>
      <c r="HX589" s="18"/>
      <c r="HY589" s="18"/>
      <c r="HZ589" s="18"/>
      <c r="IA589" s="18"/>
      <c r="IB589" s="18"/>
      <c r="IC589" s="18"/>
      <c r="ID589" s="18"/>
      <c r="IE589" s="18"/>
      <c r="IF589" s="18"/>
      <c r="IG589" s="18"/>
      <c r="IH589" s="18"/>
      <c r="II589" s="18"/>
      <c r="IJ589" s="18"/>
      <c r="IK589" s="18"/>
      <c r="IL589" s="18"/>
      <c r="IM589" s="18"/>
      <c r="IN589" s="18"/>
      <c r="IO589" s="18"/>
      <c r="IP589" s="18"/>
      <c r="IQ589" s="18"/>
      <c r="IR589" s="18"/>
      <c r="IS589" s="18"/>
      <c r="IT589" s="18"/>
      <c r="IU589" s="18"/>
      <c r="IV589" s="18"/>
      <c r="IW589" s="18"/>
      <c r="IX589" s="18"/>
      <c r="IY589" s="18"/>
      <c r="IZ589" s="18"/>
      <c r="JA589" s="18"/>
      <c r="JB589" s="18"/>
      <c r="JC589" s="18"/>
      <c r="JD589" s="18"/>
      <c r="JE589" s="18"/>
      <c r="JF589" s="18"/>
    </row>
    <row r="590" spans="36:266" x14ac:dyDescent="0.3">
      <c r="AJ590" s="24"/>
      <c r="AK590" s="24"/>
      <c r="AL590" s="20"/>
      <c r="AM590" s="23"/>
      <c r="AN590" s="18"/>
      <c r="AO590" s="24"/>
      <c r="AW590" s="71"/>
      <c r="AX590" s="71"/>
      <c r="AY590" s="71"/>
      <c r="BB590" s="25"/>
      <c r="BC590" s="21"/>
      <c r="BG590" s="18"/>
      <c r="BN590" s="22"/>
      <c r="BO590" s="22"/>
      <c r="BP590" s="22"/>
      <c r="BQ590" s="22"/>
      <c r="BR590" s="15"/>
      <c r="CF590" s="15"/>
      <c r="CL590" s="22"/>
      <c r="CM590" s="15"/>
      <c r="CR590" s="22"/>
      <c r="CT590" s="15"/>
      <c r="CW590" s="22"/>
      <c r="DA590" s="15"/>
      <c r="DH590" s="15"/>
      <c r="DJ590" s="22"/>
      <c r="DO590" s="15"/>
      <c r="DV590" s="15"/>
      <c r="EC590" s="15"/>
      <c r="EJ590" s="15"/>
      <c r="EQ590" s="15"/>
      <c r="EX590" s="15"/>
      <c r="FE590" s="15"/>
      <c r="FL590" s="15"/>
      <c r="FS590" s="15"/>
      <c r="FZ590" s="15"/>
      <c r="GG590" s="15"/>
      <c r="GN590" s="15"/>
      <c r="GP590" s="22"/>
      <c r="GQ590" s="22"/>
      <c r="GR590" s="22"/>
      <c r="GS590" s="22"/>
      <c r="GT590" s="22"/>
      <c r="GU590" s="15"/>
      <c r="GV590" s="22"/>
      <c r="GW590" s="22"/>
      <c r="GX590" s="22"/>
      <c r="GY590" s="18"/>
      <c r="GZ590" s="18"/>
      <c r="HA590" s="18"/>
      <c r="HB590" s="18"/>
      <c r="HC590" s="18"/>
      <c r="HD590" s="18"/>
      <c r="HE590" s="18"/>
      <c r="HF590" s="18"/>
      <c r="HG590" s="18"/>
      <c r="HH590" s="18"/>
      <c r="HI590" s="18"/>
      <c r="HJ590" s="18"/>
      <c r="HK590" s="18"/>
      <c r="HL590" s="18"/>
      <c r="HM590" s="18"/>
      <c r="HN590" s="18"/>
      <c r="HO590" s="18"/>
      <c r="HP590" s="18"/>
      <c r="HQ590" s="18"/>
      <c r="HR590" s="18"/>
      <c r="HS590" s="18"/>
      <c r="HT590" s="18"/>
      <c r="HU590" s="18"/>
      <c r="HV590" s="18"/>
      <c r="HW590" s="18"/>
      <c r="HX590" s="18"/>
      <c r="HY590" s="18"/>
      <c r="HZ590" s="18"/>
      <c r="IA590" s="18"/>
      <c r="IB590" s="18"/>
      <c r="IC590" s="18"/>
      <c r="ID590" s="18"/>
      <c r="IE590" s="18"/>
      <c r="IF590" s="18"/>
      <c r="IG590" s="18"/>
      <c r="IH590" s="18"/>
      <c r="II590" s="18"/>
      <c r="IJ590" s="18"/>
      <c r="IK590" s="18"/>
      <c r="IL590" s="18"/>
      <c r="IM590" s="18"/>
      <c r="IN590" s="18"/>
      <c r="IO590" s="18"/>
      <c r="IP590" s="18"/>
      <c r="IQ590" s="18"/>
      <c r="IR590" s="18"/>
      <c r="IS590" s="18"/>
      <c r="IT590" s="18"/>
      <c r="IU590" s="18"/>
      <c r="IV590" s="18"/>
      <c r="IW590" s="18"/>
      <c r="IX590" s="18"/>
      <c r="IY590" s="18"/>
      <c r="IZ590" s="18"/>
      <c r="JA590" s="18"/>
      <c r="JB590" s="18"/>
      <c r="JC590" s="18"/>
      <c r="JD590" s="18"/>
      <c r="JE590" s="18"/>
      <c r="JF590" s="18"/>
    </row>
    <row r="591" spans="36:266" x14ac:dyDescent="0.3">
      <c r="AJ591" s="24"/>
      <c r="AK591" s="24"/>
      <c r="AL591" s="20"/>
      <c r="AM591" s="23"/>
      <c r="AN591" s="18"/>
      <c r="AO591" s="24"/>
      <c r="AW591" s="71"/>
      <c r="AX591" s="71"/>
      <c r="AY591" s="71"/>
      <c r="BB591" s="25"/>
      <c r="BC591" s="21"/>
      <c r="BG591" s="18"/>
      <c r="BN591" s="22"/>
      <c r="BO591" s="22"/>
      <c r="BP591" s="22"/>
      <c r="BQ591" s="22"/>
      <c r="BR591" s="15"/>
      <c r="CF591" s="15"/>
      <c r="CL591" s="22"/>
      <c r="CM591" s="15"/>
      <c r="CR591" s="22"/>
      <c r="CT591" s="15"/>
      <c r="CW591" s="22"/>
      <c r="DA591" s="15"/>
      <c r="DH591" s="15"/>
      <c r="DJ591" s="22"/>
      <c r="DO591" s="15"/>
      <c r="DV591" s="15"/>
      <c r="EC591" s="15"/>
      <c r="EJ591" s="15"/>
      <c r="EQ591" s="15"/>
      <c r="EX591" s="15"/>
      <c r="FE591" s="15"/>
      <c r="FL591" s="15"/>
      <c r="FS591" s="15"/>
      <c r="FZ591" s="15"/>
      <c r="GG591" s="15"/>
      <c r="GN591" s="15"/>
      <c r="GP591" s="22"/>
      <c r="GQ591" s="22"/>
      <c r="GR591" s="22"/>
      <c r="GS591" s="22"/>
      <c r="GT591" s="22"/>
      <c r="GU591" s="15"/>
      <c r="GV591" s="22"/>
      <c r="GW591" s="22"/>
      <c r="GX591" s="22"/>
      <c r="GY591" s="18"/>
      <c r="GZ591" s="18"/>
      <c r="HA591" s="18"/>
      <c r="HB591" s="18"/>
      <c r="HC591" s="18"/>
      <c r="HD591" s="18"/>
      <c r="HE591" s="18"/>
      <c r="HF591" s="18"/>
      <c r="HG591" s="18"/>
      <c r="HH591" s="18"/>
      <c r="HI591" s="18"/>
      <c r="HJ591" s="18"/>
      <c r="HK591" s="18"/>
      <c r="HL591" s="18"/>
      <c r="HM591" s="18"/>
      <c r="HN591" s="18"/>
      <c r="HO591" s="18"/>
      <c r="HP591" s="18"/>
      <c r="HQ591" s="18"/>
      <c r="HR591" s="18"/>
      <c r="HS591" s="18"/>
      <c r="HT591" s="18"/>
      <c r="HU591" s="18"/>
      <c r="HV591" s="18"/>
      <c r="HW591" s="18"/>
      <c r="HX591" s="18"/>
      <c r="HY591" s="18"/>
      <c r="HZ591" s="18"/>
      <c r="IA591" s="18"/>
      <c r="IB591" s="18"/>
      <c r="IC591" s="18"/>
      <c r="ID591" s="18"/>
      <c r="IE591" s="18"/>
      <c r="IF591" s="18"/>
      <c r="IG591" s="18"/>
      <c r="IH591" s="18"/>
      <c r="II591" s="18"/>
      <c r="IJ591" s="18"/>
      <c r="IK591" s="18"/>
      <c r="IL591" s="18"/>
      <c r="IM591" s="18"/>
      <c r="IN591" s="18"/>
      <c r="IO591" s="18"/>
      <c r="IP591" s="18"/>
      <c r="IQ591" s="18"/>
      <c r="IR591" s="18"/>
      <c r="IS591" s="18"/>
      <c r="IT591" s="18"/>
      <c r="IU591" s="18"/>
      <c r="IV591" s="18"/>
      <c r="IW591" s="18"/>
      <c r="IX591" s="18"/>
      <c r="IY591" s="18"/>
      <c r="IZ591" s="18"/>
      <c r="JA591" s="18"/>
      <c r="JB591" s="18"/>
      <c r="JC591" s="18"/>
      <c r="JD591" s="18"/>
      <c r="JE591" s="18"/>
      <c r="JF591" s="18"/>
    </row>
    <row r="592" spans="36:266" x14ac:dyDescent="0.3">
      <c r="AJ592" s="24"/>
      <c r="AK592" s="24"/>
      <c r="AL592" s="20"/>
      <c r="AM592" s="23"/>
      <c r="AN592" s="18"/>
      <c r="AO592" s="24"/>
      <c r="AW592" s="71"/>
      <c r="AX592" s="71"/>
      <c r="AY592" s="71"/>
      <c r="BB592" s="25"/>
      <c r="BC592" s="21"/>
      <c r="BG592" s="18"/>
      <c r="BN592" s="22"/>
      <c r="BO592" s="22"/>
      <c r="BP592" s="22"/>
      <c r="BQ592" s="22"/>
      <c r="BR592" s="15"/>
      <c r="CF592" s="15"/>
      <c r="CL592" s="22"/>
      <c r="CM592" s="15"/>
      <c r="CR592" s="22"/>
      <c r="CT592" s="15"/>
      <c r="CW592" s="22"/>
      <c r="DA592" s="15"/>
      <c r="DH592" s="15"/>
      <c r="DJ592" s="22"/>
      <c r="DO592" s="15"/>
      <c r="DV592" s="15"/>
      <c r="EC592" s="15"/>
      <c r="EJ592" s="15"/>
      <c r="EQ592" s="15"/>
      <c r="EX592" s="15"/>
      <c r="FE592" s="15"/>
      <c r="FL592" s="15"/>
      <c r="FS592" s="15"/>
      <c r="FZ592" s="15"/>
      <c r="GG592" s="15"/>
      <c r="GN592" s="15"/>
      <c r="GP592" s="22"/>
      <c r="GQ592" s="22"/>
      <c r="GR592" s="22"/>
      <c r="GS592" s="22"/>
      <c r="GT592" s="22"/>
      <c r="GU592" s="15"/>
      <c r="GV592" s="22"/>
      <c r="GW592" s="22"/>
      <c r="GX592" s="22"/>
      <c r="GY592" s="18"/>
      <c r="GZ592" s="18"/>
      <c r="HA592" s="18"/>
      <c r="HB592" s="18"/>
      <c r="HC592" s="18"/>
      <c r="HD592" s="18"/>
      <c r="HE592" s="18"/>
      <c r="HF592" s="18"/>
      <c r="HG592" s="18"/>
      <c r="HH592" s="18"/>
      <c r="HI592" s="18"/>
      <c r="HJ592" s="18"/>
      <c r="HK592" s="18"/>
      <c r="HL592" s="18"/>
      <c r="HM592" s="18"/>
      <c r="HN592" s="18"/>
      <c r="HO592" s="18"/>
      <c r="HP592" s="18"/>
      <c r="HQ592" s="18"/>
      <c r="HR592" s="18"/>
      <c r="HS592" s="18"/>
      <c r="HT592" s="18"/>
      <c r="HU592" s="18"/>
      <c r="HV592" s="18"/>
      <c r="HW592" s="18"/>
      <c r="HX592" s="18"/>
      <c r="HY592" s="18"/>
      <c r="HZ592" s="18"/>
      <c r="IA592" s="18"/>
      <c r="IB592" s="18"/>
      <c r="IC592" s="18"/>
      <c r="ID592" s="18"/>
      <c r="IE592" s="18"/>
      <c r="IF592" s="18"/>
      <c r="IG592" s="18"/>
      <c r="IH592" s="18"/>
      <c r="II592" s="18"/>
      <c r="IJ592" s="18"/>
      <c r="IK592" s="18"/>
      <c r="IL592" s="18"/>
      <c r="IM592" s="18"/>
      <c r="IN592" s="18"/>
      <c r="IO592" s="18"/>
      <c r="IP592" s="18"/>
      <c r="IQ592" s="18"/>
      <c r="IR592" s="18"/>
      <c r="IS592" s="18"/>
      <c r="IT592" s="18"/>
      <c r="IU592" s="18"/>
      <c r="IV592" s="18"/>
      <c r="IW592" s="18"/>
      <c r="IX592" s="18"/>
      <c r="IY592" s="18"/>
      <c r="IZ592" s="18"/>
      <c r="JA592" s="18"/>
      <c r="JB592" s="18"/>
      <c r="JC592" s="18"/>
      <c r="JD592" s="18"/>
      <c r="JE592" s="18"/>
      <c r="JF592" s="18"/>
    </row>
    <row r="593" spans="36:266" x14ac:dyDescent="0.3">
      <c r="AJ593" s="24"/>
      <c r="AK593" s="24"/>
      <c r="AL593" s="20"/>
      <c r="AM593" s="23"/>
      <c r="AN593" s="18"/>
      <c r="AO593" s="24"/>
      <c r="AW593" s="71"/>
      <c r="AX593" s="71"/>
      <c r="AY593" s="71"/>
      <c r="BB593" s="25"/>
      <c r="BC593" s="21"/>
      <c r="BG593" s="18"/>
      <c r="BN593" s="22"/>
      <c r="BO593" s="22"/>
      <c r="BP593" s="22"/>
      <c r="BQ593" s="22"/>
      <c r="BR593" s="15"/>
      <c r="CF593" s="15"/>
      <c r="CL593" s="22"/>
      <c r="CM593" s="15"/>
      <c r="CR593" s="22"/>
      <c r="CT593" s="15"/>
      <c r="CW593" s="22"/>
      <c r="DA593" s="15"/>
      <c r="DH593" s="15"/>
      <c r="DJ593" s="22"/>
      <c r="DO593" s="15"/>
      <c r="DV593" s="15"/>
      <c r="EC593" s="15"/>
      <c r="EJ593" s="15"/>
      <c r="EQ593" s="15"/>
      <c r="EX593" s="15"/>
      <c r="FE593" s="15"/>
      <c r="FL593" s="15"/>
      <c r="FS593" s="15"/>
      <c r="FZ593" s="15"/>
      <c r="GG593" s="15"/>
      <c r="GN593" s="15"/>
      <c r="GP593" s="22"/>
      <c r="GQ593" s="22"/>
      <c r="GR593" s="22"/>
      <c r="GS593" s="22"/>
      <c r="GT593" s="22"/>
      <c r="GU593" s="15"/>
      <c r="GV593" s="22"/>
      <c r="GW593" s="22"/>
      <c r="GX593" s="22"/>
      <c r="GY593" s="18"/>
      <c r="GZ593" s="18"/>
      <c r="HA593" s="18"/>
      <c r="HB593" s="18"/>
      <c r="HC593" s="18"/>
      <c r="HD593" s="18"/>
      <c r="HE593" s="18"/>
      <c r="HF593" s="18"/>
      <c r="HG593" s="18"/>
      <c r="HH593" s="18"/>
      <c r="HI593" s="18"/>
      <c r="HJ593" s="18"/>
      <c r="HK593" s="18"/>
      <c r="HL593" s="18"/>
      <c r="HM593" s="18"/>
      <c r="HN593" s="18"/>
      <c r="HO593" s="18"/>
      <c r="HP593" s="18"/>
      <c r="HQ593" s="18"/>
      <c r="HR593" s="18"/>
      <c r="HS593" s="18"/>
      <c r="HT593" s="18"/>
      <c r="HU593" s="18"/>
      <c r="HV593" s="18"/>
      <c r="HW593" s="18"/>
      <c r="HX593" s="18"/>
      <c r="HY593" s="18"/>
      <c r="HZ593" s="18"/>
      <c r="IA593" s="18"/>
      <c r="IB593" s="18"/>
      <c r="IC593" s="18"/>
      <c r="ID593" s="18"/>
      <c r="IE593" s="18"/>
      <c r="IF593" s="18"/>
      <c r="IG593" s="18"/>
      <c r="IH593" s="18"/>
      <c r="II593" s="18"/>
      <c r="IJ593" s="18"/>
      <c r="IK593" s="18"/>
      <c r="IL593" s="18"/>
      <c r="IM593" s="18"/>
      <c r="IN593" s="18"/>
      <c r="IO593" s="18"/>
      <c r="IP593" s="18"/>
      <c r="IQ593" s="18"/>
      <c r="IR593" s="18"/>
      <c r="IS593" s="18"/>
      <c r="IT593" s="18"/>
      <c r="IU593" s="18"/>
      <c r="IV593" s="18"/>
      <c r="IW593" s="18"/>
      <c r="IX593" s="18"/>
      <c r="IY593" s="18"/>
      <c r="IZ593" s="18"/>
      <c r="JA593" s="18"/>
      <c r="JB593" s="18"/>
      <c r="JC593" s="18"/>
      <c r="JD593" s="18"/>
      <c r="JE593" s="18"/>
      <c r="JF593" s="18"/>
    </row>
    <row r="594" spans="36:266" x14ac:dyDescent="0.3">
      <c r="AJ594" s="24"/>
      <c r="AK594" s="24"/>
      <c r="AL594" s="20"/>
      <c r="AM594" s="23"/>
      <c r="AN594" s="18"/>
      <c r="AO594" s="24"/>
      <c r="AW594" s="71"/>
      <c r="AX594" s="71"/>
      <c r="AY594" s="71"/>
      <c r="BB594" s="25"/>
      <c r="BC594" s="21"/>
      <c r="BG594" s="18"/>
      <c r="BN594" s="22"/>
      <c r="BO594" s="22"/>
      <c r="BP594" s="22"/>
      <c r="BQ594" s="22"/>
      <c r="BR594" s="15"/>
      <c r="CF594" s="15"/>
      <c r="CL594" s="22"/>
      <c r="CM594" s="15"/>
      <c r="CR594" s="22"/>
      <c r="CT594" s="15"/>
      <c r="CW594" s="22"/>
      <c r="DA594" s="15"/>
      <c r="DH594" s="15"/>
      <c r="DJ594" s="22"/>
      <c r="DO594" s="15"/>
      <c r="DV594" s="15"/>
      <c r="EC594" s="15"/>
      <c r="EJ594" s="15"/>
      <c r="EQ594" s="15"/>
      <c r="EX594" s="15"/>
      <c r="FE594" s="15"/>
      <c r="FL594" s="15"/>
      <c r="FS594" s="15"/>
      <c r="FZ594" s="15"/>
      <c r="GG594" s="15"/>
      <c r="GN594" s="15"/>
      <c r="GP594" s="22"/>
      <c r="GQ594" s="22"/>
      <c r="GR594" s="22"/>
      <c r="GS594" s="22"/>
      <c r="GT594" s="22"/>
      <c r="GU594" s="15"/>
      <c r="GV594" s="22"/>
      <c r="GW594" s="22"/>
      <c r="GX594" s="22"/>
      <c r="GY594" s="18"/>
      <c r="GZ594" s="18"/>
      <c r="HA594" s="18"/>
      <c r="HB594" s="18"/>
      <c r="HC594" s="18"/>
      <c r="HD594" s="18"/>
      <c r="HE594" s="18"/>
      <c r="HF594" s="18"/>
      <c r="HG594" s="18"/>
      <c r="HH594" s="18"/>
      <c r="HI594" s="18"/>
      <c r="HJ594" s="18"/>
      <c r="HK594" s="18"/>
      <c r="HL594" s="18"/>
      <c r="HM594" s="18"/>
      <c r="HN594" s="18"/>
      <c r="HO594" s="18"/>
      <c r="HP594" s="18"/>
      <c r="HQ594" s="18"/>
      <c r="HR594" s="18"/>
      <c r="HS594" s="18"/>
      <c r="HT594" s="18"/>
      <c r="HU594" s="18"/>
      <c r="HV594" s="18"/>
      <c r="HW594" s="18"/>
      <c r="HX594" s="18"/>
      <c r="HY594" s="18"/>
      <c r="HZ594" s="18"/>
      <c r="IA594" s="18"/>
      <c r="IB594" s="18"/>
      <c r="IC594" s="18"/>
      <c r="ID594" s="18"/>
      <c r="IE594" s="18"/>
      <c r="IF594" s="18"/>
      <c r="IG594" s="18"/>
      <c r="IH594" s="18"/>
      <c r="II594" s="18"/>
      <c r="IJ594" s="18"/>
      <c r="IK594" s="18"/>
      <c r="IL594" s="18"/>
      <c r="IM594" s="18"/>
      <c r="IN594" s="18"/>
      <c r="IO594" s="18"/>
      <c r="IP594" s="18"/>
      <c r="IQ594" s="18"/>
      <c r="IR594" s="18"/>
      <c r="IS594" s="18"/>
      <c r="IT594" s="18"/>
      <c r="IU594" s="18"/>
      <c r="IV594" s="18"/>
      <c r="IW594" s="18"/>
      <c r="IX594" s="18"/>
      <c r="IY594" s="18"/>
      <c r="IZ594" s="18"/>
      <c r="JA594" s="18"/>
      <c r="JB594" s="18"/>
      <c r="JC594" s="18"/>
      <c r="JD594" s="18"/>
      <c r="JE594" s="18"/>
      <c r="JF594" s="18"/>
    </row>
    <row r="595" spans="36:266" x14ac:dyDescent="0.3">
      <c r="AJ595" s="24"/>
      <c r="AK595" s="24"/>
      <c r="AL595" s="20"/>
      <c r="AM595" s="23"/>
      <c r="AN595" s="18"/>
      <c r="AO595" s="24"/>
      <c r="AW595" s="71"/>
      <c r="AX595" s="71"/>
      <c r="AY595" s="71"/>
      <c r="BB595" s="25"/>
      <c r="BC595" s="21"/>
      <c r="BG595" s="18"/>
      <c r="BN595" s="22"/>
      <c r="BO595" s="22"/>
      <c r="BP595" s="22"/>
      <c r="BQ595" s="22"/>
      <c r="BR595" s="15"/>
      <c r="CF595" s="15"/>
      <c r="CL595" s="22"/>
      <c r="CM595" s="15"/>
      <c r="CR595" s="22"/>
      <c r="CT595" s="15"/>
      <c r="CW595" s="22"/>
      <c r="DA595" s="15"/>
      <c r="DH595" s="15"/>
      <c r="DJ595" s="22"/>
      <c r="DO595" s="15"/>
      <c r="DV595" s="15"/>
      <c r="EC595" s="15"/>
      <c r="EJ595" s="15"/>
      <c r="EQ595" s="15"/>
      <c r="EX595" s="15"/>
      <c r="FE595" s="15"/>
      <c r="FL595" s="15"/>
      <c r="FS595" s="15"/>
      <c r="FZ595" s="15"/>
      <c r="GG595" s="15"/>
      <c r="GN595" s="15"/>
      <c r="GP595" s="22"/>
      <c r="GQ595" s="22"/>
      <c r="GR595" s="22"/>
      <c r="GS595" s="22"/>
      <c r="GT595" s="22"/>
      <c r="GU595" s="15"/>
      <c r="GV595" s="22"/>
      <c r="GW595" s="22"/>
      <c r="GX595" s="22"/>
      <c r="GY595" s="18"/>
      <c r="GZ595" s="18"/>
      <c r="HA595" s="18"/>
      <c r="HB595" s="18"/>
      <c r="HC595" s="18"/>
      <c r="HD595" s="18"/>
      <c r="HE595" s="18"/>
      <c r="HF595" s="18"/>
      <c r="HG595" s="18"/>
      <c r="HH595" s="18"/>
      <c r="HI595" s="18"/>
      <c r="HJ595" s="18"/>
      <c r="HK595" s="18"/>
      <c r="HL595" s="18"/>
      <c r="HM595" s="18"/>
      <c r="HN595" s="18"/>
      <c r="HO595" s="18"/>
      <c r="HP595" s="18"/>
      <c r="HQ595" s="18"/>
      <c r="HR595" s="18"/>
      <c r="HS595" s="18"/>
      <c r="HT595" s="18"/>
      <c r="HU595" s="18"/>
      <c r="HV595" s="18"/>
      <c r="HW595" s="18"/>
      <c r="HX595" s="18"/>
      <c r="HY595" s="18"/>
      <c r="HZ595" s="18"/>
      <c r="IA595" s="18"/>
      <c r="IB595" s="18"/>
      <c r="IC595" s="18"/>
      <c r="ID595" s="18"/>
      <c r="IE595" s="18"/>
      <c r="IF595" s="18"/>
      <c r="IG595" s="18"/>
      <c r="IH595" s="18"/>
      <c r="II595" s="18"/>
      <c r="IJ595" s="18"/>
      <c r="IK595" s="18"/>
      <c r="IL595" s="18"/>
      <c r="IM595" s="18"/>
      <c r="IN595" s="18"/>
      <c r="IO595" s="18"/>
      <c r="IP595" s="18"/>
      <c r="IQ595" s="18"/>
      <c r="IR595" s="18"/>
      <c r="IS595" s="18"/>
      <c r="IT595" s="18"/>
      <c r="IU595" s="18"/>
      <c r="IV595" s="18"/>
      <c r="IW595" s="18"/>
      <c r="IX595" s="18"/>
      <c r="IY595" s="18"/>
      <c r="IZ595" s="18"/>
      <c r="JA595" s="18"/>
      <c r="JB595" s="18"/>
      <c r="JC595" s="18"/>
      <c r="JD595" s="18"/>
      <c r="JE595" s="18"/>
      <c r="JF595" s="18"/>
    </row>
    <row r="596" spans="36:266" x14ac:dyDescent="0.3">
      <c r="AJ596" s="24"/>
      <c r="AK596" s="24"/>
      <c r="AL596" s="20"/>
      <c r="AM596" s="23"/>
      <c r="AN596" s="18"/>
      <c r="AO596" s="24"/>
      <c r="AW596" s="71"/>
      <c r="AX596" s="71"/>
      <c r="AY596" s="71"/>
      <c r="BB596" s="25"/>
      <c r="BC596" s="21"/>
      <c r="BG596" s="18"/>
      <c r="BN596" s="22"/>
      <c r="BO596" s="22"/>
      <c r="BP596" s="22"/>
      <c r="BQ596" s="22"/>
      <c r="BR596" s="15"/>
      <c r="CF596" s="15"/>
      <c r="CL596" s="22"/>
      <c r="CM596" s="15"/>
      <c r="CR596" s="22"/>
      <c r="CT596" s="15"/>
      <c r="CW596" s="22"/>
      <c r="DA596" s="15"/>
      <c r="DH596" s="15"/>
      <c r="DJ596" s="22"/>
      <c r="DO596" s="15"/>
      <c r="DV596" s="15"/>
      <c r="EC596" s="15"/>
      <c r="EJ596" s="15"/>
      <c r="EQ596" s="15"/>
      <c r="EX596" s="15"/>
      <c r="FE596" s="15"/>
      <c r="FL596" s="15"/>
      <c r="FS596" s="15"/>
      <c r="FZ596" s="15"/>
      <c r="GG596" s="15"/>
      <c r="GN596" s="15"/>
      <c r="GP596" s="22"/>
      <c r="GQ596" s="22"/>
      <c r="GR596" s="22"/>
      <c r="GS596" s="22"/>
      <c r="GT596" s="22"/>
      <c r="GU596" s="15"/>
      <c r="GV596" s="22"/>
      <c r="GW596" s="22"/>
      <c r="GX596" s="22"/>
      <c r="GY596" s="18"/>
      <c r="GZ596" s="18"/>
      <c r="HA596" s="18"/>
      <c r="HB596" s="18"/>
      <c r="HC596" s="18"/>
      <c r="HD596" s="18"/>
      <c r="HE596" s="18"/>
      <c r="HF596" s="18"/>
      <c r="HG596" s="18"/>
      <c r="HH596" s="18"/>
      <c r="HI596" s="18"/>
      <c r="HJ596" s="18"/>
      <c r="HK596" s="18"/>
      <c r="HL596" s="18"/>
      <c r="HM596" s="18"/>
      <c r="HN596" s="18"/>
      <c r="HO596" s="18"/>
      <c r="HP596" s="18"/>
      <c r="HQ596" s="18"/>
      <c r="HR596" s="18"/>
      <c r="HS596" s="18"/>
      <c r="HT596" s="18"/>
      <c r="HU596" s="18"/>
      <c r="HV596" s="18"/>
      <c r="HW596" s="18"/>
      <c r="HX596" s="18"/>
      <c r="HY596" s="18"/>
      <c r="HZ596" s="18"/>
      <c r="IA596" s="18"/>
      <c r="IB596" s="18"/>
      <c r="IC596" s="18"/>
      <c r="ID596" s="18"/>
      <c r="IE596" s="18"/>
      <c r="IF596" s="18"/>
      <c r="IG596" s="18"/>
      <c r="IH596" s="18"/>
      <c r="II596" s="18"/>
      <c r="IJ596" s="18"/>
      <c r="IK596" s="18"/>
      <c r="IL596" s="18"/>
      <c r="IM596" s="18"/>
      <c r="IN596" s="18"/>
      <c r="IO596" s="18"/>
      <c r="IP596" s="18"/>
      <c r="IQ596" s="18"/>
      <c r="IR596" s="18"/>
      <c r="IS596" s="18"/>
      <c r="IT596" s="18"/>
      <c r="IU596" s="18"/>
      <c r="IV596" s="18"/>
      <c r="IW596" s="18"/>
      <c r="IX596" s="18"/>
      <c r="IY596" s="18"/>
      <c r="IZ596" s="18"/>
      <c r="JA596" s="18"/>
      <c r="JB596" s="18"/>
      <c r="JC596" s="18"/>
      <c r="JD596" s="18"/>
      <c r="JE596" s="18"/>
      <c r="JF596" s="18"/>
    </row>
    <row r="597" spans="36:266" x14ac:dyDescent="0.3">
      <c r="AJ597" s="24"/>
      <c r="AK597" s="24"/>
      <c r="AL597" s="20"/>
      <c r="AM597" s="23"/>
      <c r="AN597" s="18"/>
      <c r="AO597" s="24"/>
      <c r="AW597" s="71"/>
      <c r="AX597" s="71"/>
      <c r="AY597" s="71"/>
      <c r="BB597" s="25"/>
      <c r="BC597" s="21"/>
      <c r="BG597" s="18"/>
      <c r="BN597" s="22"/>
      <c r="BO597" s="22"/>
      <c r="BP597" s="22"/>
      <c r="BQ597" s="22"/>
      <c r="BR597" s="15"/>
      <c r="CF597" s="15"/>
      <c r="CL597" s="22"/>
      <c r="CM597" s="15"/>
      <c r="CR597" s="22"/>
      <c r="CT597" s="15"/>
      <c r="CW597" s="22"/>
      <c r="DA597" s="15"/>
      <c r="DH597" s="15"/>
      <c r="DJ597" s="22"/>
      <c r="DO597" s="15"/>
      <c r="DV597" s="15"/>
      <c r="EC597" s="15"/>
      <c r="EJ597" s="15"/>
      <c r="EQ597" s="15"/>
      <c r="EX597" s="15"/>
      <c r="FE597" s="15"/>
      <c r="FL597" s="15"/>
      <c r="FS597" s="15"/>
      <c r="FZ597" s="15"/>
      <c r="GG597" s="15"/>
      <c r="GN597" s="15"/>
      <c r="GP597" s="22"/>
      <c r="GQ597" s="22"/>
      <c r="GR597" s="22"/>
      <c r="GS597" s="22"/>
      <c r="GT597" s="22"/>
      <c r="GU597" s="15"/>
      <c r="GV597" s="22"/>
      <c r="GW597" s="22"/>
      <c r="GX597" s="22"/>
      <c r="GY597" s="18"/>
      <c r="GZ597" s="18"/>
      <c r="HA597" s="18"/>
      <c r="HB597" s="18"/>
      <c r="HC597" s="18"/>
      <c r="HD597" s="18"/>
      <c r="HE597" s="18"/>
      <c r="HF597" s="18"/>
      <c r="HG597" s="18"/>
      <c r="HH597" s="18"/>
      <c r="HI597" s="18"/>
      <c r="HJ597" s="18"/>
      <c r="HK597" s="18"/>
      <c r="HL597" s="18"/>
      <c r="HM597" s="18"/>
      <c r="HN597" s="18"/>
      <c r="HO597" s="18"/>
      <c r="HP597" s="18"/>
      <c r="HQ597" s="18"/>
      <c r="HR597" s="18"/>
      <c r="HS597" s="18"/>
      <c r="HT597" s="18"/>
      <c r="HU597" s="18"/>
      <c r="HV597" s="18"/>
      <c r="HW597" s="18"/>
      <c r="HX597" s="18"/>
      <c r="HY597" s="18"/>
      <c r="HZ597" s="18"/>
      <c r="IA597" s="18"/>
      <c r="IB597" s="18"/>
      <c r="IC597" s="18"/>
      <c r="ID597" s="18"/>
      <c r="IE597" s="18"/>
      <c r="IF597" s="18"/>
      <c r="IG597" s="18"/>
      <c r="IH597" s="18"/>
      <c r="II597" s="18"/>
      <c r="IJ597" s="18"/>
      <c r="IK597" s="18"/>
      <c r="IL597" s="18"/>
      <c r="IM597" s="18"/>
      <c r="IN597" s="18"/>
      <c r="IO597" s="18"/>
      <c r="IP597" s="18"/>
      <c r="IQ597" s="18"/>
      <c r="IR597" s="18"/>
      <c r="IS597" s="18"/>
      <c r="IT597" s="18"/>
      <c r="IU597" s="18"/>
      <c r="IV597" s="18"/>
      <c r="IW597" s="18"/>
      <c r="IX597" s="18"/>
      <c r="IY597" s="18"/>
      <c r="IZ597" s="18"/>
      <c r="JA597" s="18"/>
      <c r="JB597" s="18"/>
      <c r="JC597" s="18"/>
      <c r="JD597" s="18"/>
      <c r="JE597" s="18"/>
      <c r="JF597" s="18"/>
    </row>
    <row r="598" spans="36:266" x14ac:dyDescent="0.3">
      <c r="AJ598" s="24"/>
      <c r="AK598" s="24"/>
      <c r="AL598" s="20"/>
      <c r="AM598" s="23"/>
      <c r="AN598" s="18"/>
      <c r="AO598" s="24"/>
      <c r="AW598" s="71"/>
      <c r="AX598" s="71"/>
      <c r="AY598" s="71"/>
      <c r="BB598" s="25"/>
      <c r="BC598" s="21"/>
      <c r="BG598" s="18"/>
      <c r="BN598" s="22"/>
      <c r="BO598" s="22"/>
      <c r="BP598" s="22"/>
      <c r="BQ598" s="22"/>
      <c r="BR598" s="15"/>
      <c r="CF598" s="15"/>
      <c r="CL598" s="22"/>
      <c r="CM598" s="15"/>
      <c r="CR598" s="22"/>
      <c r="CT598" s="15"/>
      <c r="CW598" s="22"/>
      <c r="DA598" s="15"/>
      <c r="DH598" s="15"/>
      <c r="DJ598" s="22"/>
      <c r="DO598" s="15"/>
      <c r="DV598" s="15"/>
      <c r="EC598" s="15"/>
      <c r="EJ598" s="15"/>
      <c r="EQ598" s="15"/>
      <c r="EX598" s="15"/>
      <c r="FE598" s="15"/>
      <c r="FL598" s="15"/>
      <c r="FS598" s="15"/>
      <c r="FZ598" s="15"/>
      <c r="GG598" s="15"/>
      <c r="GN598" s="15"/>
      <c r="GP598" s="22"/>
      <c r="GQ598" s="22"/>
      <c r="GR598" s="22"/>
      <c r="GS598" s="22"/>
      <c r="GT598" s="22"/>
      <c r="GU598" s="15"/>
      <c r="GV598" s="22"/>
      <c r="GW598" s="22"/>
      <c r="GX598" s="22"/>
      <c r="GY598" s="18"/>
      <c r="GZ598" s="18"/>
      <c r="HA598" s="18"/>
      <c r="HB598" s="18"/>
      <c r="HC598" s="18"/>
      <c r="HD598" s="18"/>
      <c r="HE598" s="18"/>
      <c r="HF598" s="18"/>
      <c r="HG598" s="18"/>
      <c r="HH598" s="18"/>
      <c r="HI598" s="18"/>
      <c r="HJ598" s="18"/>
      <c r="HK598" s="18"/>
      <c r="HL598" s="18"/>
      <c r="HM598" s="18"/>
      <c r="HN598" s="18"/>
      <c r="HO598" s="18"/>
      <c r="HP598" s="18"/>
      <c r="HQ598" s="18"/>
      <c r="HR598" s="18"/>
      <c r="HS598" s="18"/>
      <c r="HT598" s="18"/>
      <c r="HU598" s="18"/>
      <c r="HV598" s="18"/>
      <c r="HW598" s="18"/>
      <c r="HX598" s="18"/>
      <c r="HY598" s="18"/>
      <c r="HZ598" s="18"/>
      <c r="IA598" s="18"/>
      <c r="IB598" s="18"/>
      <c r="IC598" s="18"/>
      <c r="ID598" s="18"/>
      <c r="IE598" s="18"/>
      <c r="IF598" s="18"/>
      <c r="IG598" s="18"/>
      <c r="IH598" s="18"/>
      <c r="II598" s="18"/>
      <c r="IJ598" s="18"/>
      <c r="IK598" s="18"/>
      <c r="IL598" s="18"/>
      <c r="IM598" s="18"/>
      <c r="IN598" s="18"/>
      <c r="IO598" s="18"/>
      <c r="IP598" s="18"/>
      <c r="IQ598" s="18"/>
      <c r="IR598" s="18"/>
      <c r="IS598" s="18"/>
      <c r="IT598" s="18"/>
      <c r="IU598" s="18"/>
      <c r="IV598" s="18"/>
      <c r="IW598" s="18"/>
      <c r="IX598" s="18"/>
      <c r="IY598" s="18"/>
      <c r="IZ598" s="18"/>
      <c r="JA598" s="18"/>
      <c r="JB598" s="18"/>
      <c r="JC598" s="18"/>
      <c r="JD598" s="18"/>
      <c r="JE598" s="18"/>
      <c r="JF598" s="18"/>
    </row>
    <row r="599" spans="36:266" x14ac:dyDescent="0.3">
      <c r="AJ599" s="24"/>
      <c r="AK599" s="24"/>
      <c r="AL599" s="20"/>
      <c r="AM599" s="23"/>
      <c r="AN599" s="18"/>
      <c r="AO599" s="24"/>
      <c r="AW599" s="71"/>
      <c r="AX599" s="71"/>
      <c r="AY599" s="71"/>
      <c r="BB599" s="25"/>
      <c r="BC599" s="21"/>
      <c r="BG599" s="18"/>
      <c r="BN599" s="22"/>
      <c r="BO599" s="22"/>
      <c r="BP599" s="22"/>
      <c r="BQ599" s="22"/>
      <c r="BR599" s="15"/>
      <c r="CF599" s="15"/>
      <c r="CL599" s="22"/>
      <c r="CM599" s="15"/>
      <c r="CR599" s="22"/>
      <c r="CT599" s="15"/>
      <c r="CW599" s="22"/>
      <c r="DA599" s="15"/>
      <c r="DH599" s="15"/>
      <c r="DJ599" s="22"/>
      <c r="DO599" s="15"/>
      <c r="DV599" s="15"/>
      <c r="EC599" s="15"/>
      <c r="EJ599" s="15"/>
      <c r="EQ599" s="15"/>
      <c r="EX599" s="15"/>
      <c r="FE599" s="15"/>
      <c r="FL599" s="15"/>
      <c r="FS599" s="15"/>
      <c r="FZ599" s="15"/>
      <c r="GG599" s="15"/>
      <c r="GN599" s="15"/>
      <c r="GP599" s="22"/>
      <c r="GQ599" s="22"/>
      <c r="GR599" s="22"/>
      <c r="GS599" s="22"/>
      <c r="GT599" s="22"/>
      <c r="GU599" s="15"/>
      <c r="GV599" s="22"/>
      <c r="GW599" s="22"/>
      <c r="GX599" s="22"/>
      <c r="GY599" s="18"/>
      <c r="GZ599" s="18"/>
      <c r="HA599" s="18"/>
      <c r="HB599" s="18"/>
      <c r="HC599" s="18"/>
      <c r="HD599" s="18"/>
      <c r="HE599" s="18"/>
      <c r="HF599" s="18"/>
      <c r="HG599" s="18"/>
      <c r="HH599" s="18"/>
      <c r="HI599" s="18"/>
      <c r="HJ599" s="18"/>
      <c r="HK599" s="18"/>
      <c r="HL599" s="18"/>
      <c r="HM599" s="18"/>
      <c r="HN599" s="18"/>
      <c r="HO599" s="18"/>
      <c r="HP599" s="18"/>
      <c r="HQ599" s="18"/>
      <c r="HR599" s="18"/>
      <c r="HS599" s="18"/>
      <c r="HT599" s="18"/>
      <c r="HU599" s="18"/>
      <c r="HV599" s="18"/>
      <c r="HW599" s="18"/>
      <c r="HX599" s="18"/>
      <c r="HY599" s="18"/>
      <c r="HZ599" s="18"/>
      <c r="IA599" s="18"/>
      <c r="IB599" s="18"/>
      <c r="IC599" s="18"/>
      <c r="ID599" s="18"/>
      <c r="IE599" s="18"/>
      <c r="IF599" s="18"/>
      <c r="IG599" s="18"/>
      <c r="IH599" s="18"/>
      <c r="II599" s="18"/>
      <c r="IJ599" s="18"/>
      <c r="IK599" s="18"/>
      <c r="IL599" s="18"/>
      <c r="IM599" s="18"/>
      <c r="IN599" s="18"/>
      <c r="IO599" s="18"/>
      <c r="IP599" s="18"/>
      <c r="IQ599" s="18"/>
      <c r="IR599" s="18"/>
      <c r="IS599" s="18"/>
      <c r="IT599" s="18"/>
      <c r="IU599" s="18"/>
      <c r="IV599" s="18"/>
      <c r="IW599" s="18"/>
      <c r="IX599" s="18"/>
      <c r="IY599" s="18"/>
      <c r="IZ599" s="18"/>
      <c r="JA599" s="18"/>
      <c r="JB599" s="18"/>
      <c r="JC599" s="18"/>
      <c r="JD599" s="18"/>
      <c r="JE599" s="18"/>
      <c r="JF599" s="18"/>
    </row>
    <row r="600" spans="36:266" x14ac:dyDescent="0.3">
      <c r="AJ600" s="24"/>
      <c r="AK600" s="24"/>
      <c r="AL600" s="20"/>
      <c r="AM600" s="23"/>
      <c r="AN600" s="18"/>
      <c r="AO600" s="24"/>
      <c r="AW600" s="71"/>
      <c r="AX600" s="71"/>
      <c r="AY600" s="71"/>
      <c r="BB600" s="25"/>
      <c r="BC600" s="21"/>
      <c r="BG600" s="18"/>
      <c r="BN600" s="22"/>
      <c r="BO600" s="22"/>
      <c r="BP600" s="22"/>
      <c r="BQ600" s="22"/>
      <c r="BR600" s="15"/>
      <c r="CF600" s="15"/>
      <c r="CL600" s="22"/>
      <c r="CM600" s="15"/>
      <c r="CR600" s="22"/>
      <c r="CT600" s="15"/>
      <c r="CW600" s="22"/>
      <c r="DA600" s="15"/>
      <c r="DH600" s="15"/>
      <c r="DJ600" s="22"/>
      <c r="DO600" s="15"/>
      <c r="DV600" s="15"/>
      <c r="EC600" s="15"/>
      <c r="EJ600" s="15"/>
      <c r="EQ600" s="15"/>
      <c r="EX600" s="15"/>
      <c r="FE600" s="15"/>
      <c r="FL600" s="15"/>
      <c r="FS600" s="15"/>
      <c r="FZ600" s="15"/>
      <c r="GG600" s="15"/>
      <c r="GN600" s="15"/>
      <c r="GP600" s="22"/>
      <c r="GQ600" s="22"/>
      <c r="GR600" s="22"/>
      <c r="GS600" s="22"/>
      <c r="GT600" s="22"/>
      <c r="GU600" s="15"/>
      <c r="GV600" s="22"/>
      <c r="GW600" s="22"/>
      <c r="GX600" s="22"/>
      <c r="GY600" s="18"/>
      <c r="GZ600" s="18"/>
      <c r="HA600" s="18"/>
      <c r="HB600" s="18"/>
      <c r="HC600" s="18"/>
      <c r="HD600" s="18"/>
      <c r="HE600" s="18"/>
      <c r="HF600" s="18"/>
      <c r="HG600" s="18"/>
      <c r="HH600" s="18"/>
      <c r="HI600" s="18"/>
      <c r="HJ600" s="18"/>
      <c r="HK600" s="18"/>
      <c r="HL600" s="18"/>
      <c r="HM600" s="18"/>
      <c r="HN600" s="18"/>
      <c r="HO600" s="18"/>
      <c r="HP600" s="18"/>
      <c r="HQ600" s="18"/>
      <c r="HR600" s="18"/>
      <c r="HS600" s="18"/>
      <c r="HT600" s="18"/>
      <c r="HU600" s="18"/>
      <c r="HV600" s="18"/>
      <c r="HW600" s="18"/>
      <c r="HX600" s="18"/>
      <c r="HY600" s="18"/>
      <c r="HZ600" s="18"/>
      <c r="IA600" s="18"/>
      <c r="IB600" s="18"/>
      <c r="IC600" s="18"/>
      <c r="ID600" s="18"/>
      <c r="IE600" s="18"/>
      <c r="IF600" s="18"/>
      <c r="IG600" s="18"/>
      <c r="IH600" s="18"/>
      <c r="II600" s="18"/>
      <c r="IJ600" s="18"/>
      <c r="IK600" s="18"/>
      <c r="IL600" s="18"/>
      <c r="IM600" s="18"/>
      <c r="IN600" s="18"/>
      <c r="IO600" s="18"/>
      <c r="IP600" s="18"/>
      <c r="IQ600" s="18"/>
      <c r="IR600" s="18"/>
      <c r="IS600" s="18"/>
      <c r="IT600" s="18"/>
      <c r="IU600" s="18"/>
      <c r="IV600" s="18"/>
      <c r="IW600" s="18"/>
      <c r="IX600" s="18"/>
      <c r="IY600" s="18"/>
      <c r="IZ600" s="18"/>
      <c r="JA600" s="18"/>
      <c r="JB600" s="18"/>
      <c r="JC600" s="18"/>
      <c r="JD600" s="18"/>
      <c r="JE600" s="18"/>
      <c r="JF600" s="18"/>
    </row>
    <row r="601" spans="36:266" x14ac:dyDescent="0.3">
      <c r="AJ601" s="24"/>
      <c r="AK601" s="24"/>
      <c r="AL601" s="20"/>
      <c r="AM601" s="23"/>
      <c r="AN601" s="18"/>
      <c r="AO601" s="24"/>
      <c r="AW601" s="71"/>
      <c r="AX601" s="71"/>
      <c r="AY601" s="71"/>
      <c r="BB601" s="25"/>
      <c r="BC601" s="21"/>
      <c r="BG601" s="18"/>
      <c r="BN601" s="22"/>
      <c r="BO601" s="22"/>
      <c r="BP601" s="22"/>
      <c r="BQ601" s="22"/>
      <c r="BR601" s="15"/>
      <c r="CF601" s="15"/>
      <c r="CL601" s="22"/>
      <c r="CM601" s="15"/>
      <c r="CR601" s="22"/>
      <c r="CT601" s="15"/>
      <c r="CW601" s="22"/>
      <c r="DA601" s="15"/>
      <c r="DH601" s="15"/>
      <c r="DJ601" s="22"/>
      <c r="DO601" s="15"/>
      <c r="DV601" s="15"/>
      <c r="EC601" s="15"/>
      <c r="EJ601" s="15"/>
      <c r="EQ601" s="15"/>
      <c r="EX601" s="15"/>
      <c r="FE601" s="15"/>
      <c r="FL601" s="15"/>
      <c r="FS601" s="15"/>
      <c r="FZ601" s="15"/>
      <c r="GG601" s="15"/>
      <c r="GN601" s="15"/>
      <c r="GP601" s="22"/>
      <c r="GQ601" s="22"/>
      <c r="GR601" s="22"/>
      <c r="GS601" s="22"/>
      <c r="GT601" s="22"/>
      <c r="GU601" s="15"/>
      <c r="GV601" s="22"/>
      <c r="GW601" s="22"/>
      <c r="GX601" s="22"/>
      <c r="GY601" s="18"/>
      <c r="GZ601" s="18"/>
      <c r="HA601" s="18"/>
      <c r="HB601" s="18"/>
      <c r="HC601" s="18"/>
      <c r="HD601" s="18"/>
      <c r="HE601" s="18"/>
      <c r="HF601" s="18"/>
      <c r="HG601" s="18"/>
      <c r="HH601" s="18"/>
      <c r="HI601" s="18"/>
      <c r="HJ601" s="18"/>
      <c r="HK601" s="18"/>
      <c r="HL601" s="18"/>
      <c r="HM601" s="18"/>
      <c r="HN601" s="18"/>
      <c r="HO601" s="18"/>
      <c r="HP601" s="18"/>
      <c r="HQ601" s="18"/>
      <c r="HR601" s="18"/>
      <c r="HS601" s="18"/>
      <c r="HT601" s="18"/>
      <c r="HU601" s="18"/>
      <c r="HV601" s="18"/>
      <c r="HW601" s="18"/>
      <c r="HX601" s="18"/>
      <c r="HY601" s="18"/>
      <c r="HZ601" s="18"/>
      <c r="IA601" s="18"/>
      <c r="IB601" s="18"/>
      <c r="IC601" s="18"/>
      <c r="ID601" s="18"/>
      <c r="IE601" s="18"/>
      <c r="IF601" s="18"/>
      <c r="IG601" s="18"/>
      <c r="IH601" s="18"/>
      <c r="II601" s="18"/>
      <c r="IJ601" s="18"/>
      <c r="IK601" s="18"/>
      <c r="IL601" s="18"/>
      <c r="IM601" s="18"/>
      <c r="IN601" s="18"/>
      <c r="IO601" s="18"/>
      <c r="IP601" s="18"/>
      <c r="IQ601" s="18"/>
      <c r="IR601" s="18"/>
      <c r="IS601" s="18"/>
      <c r="IT601" s="18"/>
      <c r="IU601" s="18"/>
      <c r="IV601" s="18"/>
      <c r="IW601" s="18"/>
      <c r="IX601" s="18"/>
      <c r="IY601" s="18"/>
      <c r="IZ601" s="18"/>
      <c r="JA601" s="18"/>
      <c r="JB601" s="18"/>
      <c r="JC601" s="18"/>
      <c r="JD601" s="18"/>
      <c r="JE601" s="18"/>
      <c r="JF601" s="18"/>
    </row>
    <row r="602" spans="36:266" x14ac:dyDescent="0.3">
      <c r="AJ602" s="24"/>
      <c r="AK602" s="24"/>
      <c r="AL602" s="20"/>
      <c r="AM602" s="23"/>
      <c r="AN602" s="18"/>
      <c r="AO602" s="24"/>
      <c r="AW602" s="71"/>
      <c r="AX602" s="71"/>
      <c r="AY602" s="71"/>
      <c r="BB602" s="25"/>
      <c r="BC602" s="21"/>
      <c r="BG602" s="18"/>
      <c r="BN602" s="22"/>
      <c r="BO602" s="22"/>
      <c r="BP602" s="22"/>
      <c r="BQ602" s="22"/>
      <c r="BR602" s="15"/>
      <c r="CF602" s="15"/>
      <c r="CL602" s="22"/>
      <c r="CM602" s="15"/>
      <c r="CR602" s="22"/>
      <c r="CT602" s="15"/>
      <c r="CW602" s="22"/>
      <c r="DA602" s="15"/>
      <c r="DH602" s="15"/>
      <c r="DJ602" s="22"/>
      <c r="DO602" s="15"/>
      <c r="DV602" s="15"/>
      <c r="EC602" s="15"/>
      <c r="EJ602" s="15"/>
      <c r="EQ602" s="15"/>
      <c r="EX602" s="15"/>
      <c r="FE602" s="15"/>
      <c r="FL602" s="15"/>
      <c r="FS602" s="15"/>
      <c r="FZ602" s="15"/>
      <c r="GG602" s="15"/>
      <c r="GN602" s="15"/>
      <c r="GP602" s="22"/>
      <c r="GQ602" s="22"/>
      <c r="GR602" s="22"/>
      <c r="GS602" s="22"/>
      <c r="GT602" s="22"/>
      <c r="GU602" s="15"/>
      <c r="GV602" s="22"/>
      <c r="GW602" s="22"/>
      <c r="GX602" s="22"/>
      <c r="GY602" s="18"/>
      <c r="GZ602" s="18"/>
      <c r="HA602" s="18"/>
      <c r="HB602" s="18"/>
      <c r="HC602" s="18"/>
      <c r="HD602" s="18"/>
      <c r="HE602" s="18"/>
      <c r="HF602" s="18"/>
      <c r="HG602" s="18"/>
      <c r="HH602" s="18"/>
      <c r="HI602" s="18"/>
      <c r="HJ602" s="18"/>
      <c r="HK602" s="18"/>
      <c r="HL602" s="18"/>
      <c r="HM602" s="18"/>
      <c r="HN602" s="18"/>
      <c r="HO602" s="18"/>
      <c r="HP602" s="18"/>
      <c r="HQ602" s="18"/>
      <c r="HR602" s="18"/>
      <c r="HS602" s="18"/>
      <c r="HT602" s="18"/>
      <c r="HU602" s="18"/>
      <c r="HV602" s="18"/>
      <c r="HW602" s="18"/>
      <c r="HX602" s="18"/>
      <c r="HY602" s="18"/>
      <c r="HZ602" s="18"/>
      <c r="IA602" s="18"/>
      <c r="IB602" s="18"/>
      <c r="IC602" s="18"/>
      <c r="ID602" s="18"/>
      <c r="IE602" s="18"/>
      <c r="IF602" s="18"/>
      <c r="IG602" s="18"/>
      <c r="IH602" s="18"/>
      <c r="II602" s="18"/>
      <c r="IJ602" s="18"/>
      <c r="IK602" s="18"/>
      <c r="IL602" s="18"/>
      <c r="IM602" s="18"/>
      <c r="IN602" s="18"/>
      <c r="IO602" s="18"/>
      <c r="IP602" s="18"/>
      <c r="IQ602" s="18"/>
      <c r="IR602" s="18"/>
      <c r="IS602" s="18"/>
      <c r="IT602" s="18"/>
      <c r="IU602" s="18"/>
      <c r="IV602" s="18"/>
      <c r="IW602" s="18"/>
      <c r="IX602" s="18"/>
      <c r="IY602" s="18"/>
      <c r="IZ602" s="18"/>
      <c r="JA602" s="18"/>
      <c r="JB602" s="18"/>
      <c r="JC602" s="18"/>
      <c r="JD602" s="18"/>
      <c r="JE602" s="18"/>
      <c r="JF602" s="18"/>
    </row>
    <row r="603" spans="36:266" x14ac:dyDescent="0.3">
      <c r="AJ603" s="24"/>
      <c r="AK603" s="24"/>
      <c r="AL603" s="20"/>
      <c r="AM603" s="23"/>
      <c r="AN603" s="18"/>
      <c r="AO603" s="24"/>
      <c r="AW603" s="71"/>
      <c r="AX603" s="71"/>
      <c r="AY603" s="71"/>
      <c r="BB603" s="25"/>
      <c r="BC603" s="21"/>
      <c r="BG603" s="18"/>
      <c r="BN603" s="22"/>
      <c r="BO603" s="22"/>
      <c r="BP603" s="22"/>
      <c r="BQ603" s="22"/>
      <c r="BR603" s="15"/>
      <c r="CF603" s="15"/>
      <c r="CL603" s="22"/>
      <c r="CM603" s="15"/>
      <c r="CR603" s="22"/>
      <c r="CT603" s="15"/>
      <c r="CW603" s="22"/>
      <c r="DA603" s="15"/>
      <c r="DH603" s="15"/>
      <c r="DJ603" s="22"/>
      <c r="DO603" s="15"/>
      <c r="DV603" s="15"/>
      <c r="EC603" s="15"/>
      <c r="EJ603" s="15"/>
      <c r="EQ603" s="15"/>
      <c r="EX603" s="15"/>
      <c r="FE603" s="15"/>
      <c r="FL603" s="15"/>
      <c r="FS603" s="15"/>
      <c r="FZ603" s="15"/>
      <c r="GG603" s="15"/>
      <c r="GN603" s="15"/>
      <c r="GP603" s="22"/>
      <c r="GQ603" s="22"/>
      <c r="GR603" s="22"/>
      <c r="GS603" s="22"/>
      <c r="GT603" s="22"/>
      <c r="GU603" s="15"/>
      <c r="GV603" s="22"/>
      <c r="GW603" s="22"/>
      <c r="GX603" s="22"/>
      <c r="GY603" s="18"/>
      <c r="GZ603" s="18"/>
      <c r="HA603" s="18"/>
      <c r="HB603" s="18"/>
      <c r="HC603" s="18"/>
      <c r="HD603" s="18"/>
      <c r="HE603" s="18"/>
      <c r="HF603" s="18"/>
      <c r="HG603" s="18"/>
      <c r="HH603" s="18"/>
      <c r="HI603" s="18"/>
      <c r="HJ603" s="18"/>
      <c r="HK603" s="18"/>
      <c r="HL603" s="18"/>
      <c r="HM603" s="18"/>
      <c r="HN603" s="18"/>
      <c r="HO603" s="18"/>
      <c r="HP603" s="18"/>
      <c r="HQ603" s="18"/>
      <c r="HR603" s="18"/>
      <c r="HS603" s="18"/>
      <c r="HT603" s="18"/>
      <c r="HU603" s="18"/>
      <c r="HV603" s="18"/>
      <c r="HW603" s="18"/>
      <c r="HX603" s="18"/>
      <c r="HY603" s="18"/>
      <c r="HZ603" s="18"/>
      <c r="IA603" s="18"/>
      <c r="IB603" s="18"/>
      <c r="IC603" s="18"/>
      <c r="ID603" s="18"/>
      <c r="IE603" s="18"/>
      <c r="IF603" s="18"/>
      <c r="IG603" s="18"/>
      <c r="IH603" s="18"/>
      <c r="II603" s="18"/>
      <c r="IJ603" s="18"/>
      <c r="IK603" s="18"/>
      <c r="IL603" s="18"/>
      <c r="IM603" s="18"/>
      <c r="IN603" s="18"/>
      <c r="IO603" s="18"/>
      <c r="IP603" s="18"/>
      <c r="IQ603" s="18"/>
      <c r="IR603" s="18"/>
      <c r="IS603" s="18"/>
      <c r="IT603" s="18"/>
      <c r="IU603" s="18"/>
      <c r="IV603" s="18"/>
      <c r="IW603" s="18"/>
      <c r="IX603" s="18"/>
      <c r="IY603" s="18"/>
      <c r="IZ603" s="18"/>
      <c r="JA603" s="18"/>
      <c r="JB603" s="18"/>
      <c r="JC603" s="18"/>
      <c r="JD603" s="18"/>
      <c r="JE603" s="18"/>
      <c r="JF603" s="18"/>
    </row>
    <row r="604" spans="36:266" x14ac:dyDescent="0.3">
      <c r="AJ604" s="24"/>
      <c r="AK604" s="24"/>
      <c r="AL604" s="20"/>
      <c r="AM604" s="23"/>
      <c r="AN604" s="18"/>
      <c r="AO604" s="24"/>
      <c r="AW604" s="71"/>
      <c r="AX604" s="71"/>
      <c r="AY604" s="71"/>
      <c r="BB604" s="25"/>
      <c r="BC604" s="21"/>
      <c r="BG604" s="18"/>
      <c r="BN604" s="22"/>
      <c r="BO604" s="22"/>
      <c r="BP604" s="22"/>
      <c r="BQ604" s="22"/>
      <c r="BR604" s="15"/>
      <c r="CF604" s="15"/>
      <c r="CL604" s="22"/>
      <c r="CM604" s="15"/>
      <c r="CR604" s="22"/>
      <c r="CT604" s="15"/>
      <c r="CW604" s="22"/>
      <c r="DA604" s="15"/>
      <c r="DH604" s="15"/>
      <c r="DJ604" s="22"/>
      <c r="DO604" s="15"/>
      <c r="DV604" s="15"/>
      <c r="EC604" s="15"/>
      <c r="EJ604" s="15"/>
      <c r="EQ604" s="15"/>
      <c r="EX604" s="15"/>
      <c r="FE604" s="15"/>
      <c r="FL604" s="15"/>
      <c r="FS604" s="15"/>
      <c r="FZ604" s="15"/>
      <c r="GG604" s="15"/>
      <c r="GN604" s="15"/>
      <c r="GP604" s="22"/>
      <c r="GQ604" s="22"/>
      <c r="GR604" s="22"/>
      <c r="GS604" s="22"/>
      <c r="GT604" s="22"/>
      <c r="GU604" s="15"/>
      <c r="GV604" s="22"/>
      <c r="GW604" s="22"/>
      <c r="GX604" s="22"/>
      <c r="GY604" s="18"/>
      <c r="GZ604" s="18"/>
      <c r="HA604" s="18"/>
      <c r="HB604" s="18"/>
      <c r="HC604" s="18"/>
      <c r="HD604" s="18"/>
      <c r="HE604" s="18"/>
      <c r="HF604" s="18"/>
      <c r="HG604" s="18"/>
      <c r="HH604" s="18"/>
      <c r="HI604" s="18"/>
      <c r="HJ604" s="18"/>
      <c r="HK604" s="18"/>
      <c r="HL604" s="18"/>
      <c r="HM604" s="18"/>
      <c r="HN604" s="18"/>
      <c r="HO604" s="18"/>
      <c r="HP604" s="18"/>
      <c r="HQ604" s="18"/>
      <c r="HR604" s="18"/>
      <c r="HS604" s="18"/>
      <c r="HT604" s="18"/>
      <c r="HU604" s="18"/>
      <c r="HV604" s="18"/>
      <c r="HW604" s="18"/>
      <c r="HX604" s="18"/>
      <c r="HY604" s="18"/>
      <c r="HZ604" s="18"/>
      <c r="IA604" s="18"/>
      <c r="IB604" s="18"/>
      <c r="IC604" s="18"/>
      <c r="ID604" s="18"/>
      <c r="IE604" s="18"/>
      <c r="IF604" s="18"/>
      <c r="IG604" s="18"/>
      <c r="IH604" s="18"/>
      <c r="II604" s="18"/>
      <c r="IJ604" s="18"/>
      <c r="IK604" s="18"/>
      <c r="IL604" s="18"/>
      <c r="IM604" s="18"/>
      <c r="IN604" s="18"/>
      <c r="IO604" s="18"/>
      <c r="IP604" s="18"/>
      <c r="IQ604" s="18"/>
      <c r="IR604" s="18"/>
      <c r="IS604" s="18"/>
      <c r="IT604" s="18"/>
      <c r="IU604" s="18"/>
      <c r="IV604" s="18"/>
      <c r="IW604" s="18"/>
      <c r="IX604" s="18"/>
      <c r="IY604" s="18"/>
      <c r="IZ604" s="18"/>
      <c r="JA604" s="18"/>
      <c r="JB604" s="18"/>
      <c r="JC604" s="18"/>
      <c r="JD604" s="18"/>
      <c r="JE604" s="18"/>
      <c r="JF604" s="18"/>
    </row>
    <row r="605" spans="36:266" x14ac:dyDescent="0.3">
      <c r="AJ605" s="24"/>
      <c r="AK605" s="24"/>
      <c r="AL605" s="20"/>
      <c r="AM605" s="23"/>
      <c r="AN605" s="18"/>
      <c r="AO605" s="24"/>
      <c r="AW605" s="71"/>
      <c r="AX605" s="71"/>
      <c r="AY605" s="71"/>
      <c r="BB605" s="25"/>
      <c r="BC605" s="21"/>
      <c r="BG605" s="18"/>
      <c r="BN605" s="22"/>
      <c r="BO605" s="22"/>
      <c r="BP605" s="22"/>
      <c r="BQ605" s="22"/>
      <c r="BR605" s="15"/>
      <c r="CF605" s="15"/>
      <c r="CL605" s="22"/>
      <c r="CM605" s="15"/>
      <c r="CR605" s="22"/>
      <c r="CT605" s="15"/>
      <c r="CW605" s="22"/>
      <c r="DA605" s="15"/>
      <c r="DH605" s="15"/>
      <c r="DJ605" s="22"/>
      <c r="DO605" s="15"/>
      <c r="DV605" s="15"/>
      <c r="EC605" s="15"/>
      <c r="EJ605" s="15"/>
      <c r="EQ605" s="15"/>
      <c r="EX605" s="15"/>
      <c r="FE605" s="15"/>
      <c r="FL605" s="15"/>
      <c r="FS605" s="15"/>
      <c r="FZ605" s="15"/>
      <c r="GG605" s="15"/>
      <c r="GN605" s="15"/>
      <c r="GP605" s="22"/>
      <c r="GQ605" s="22"/>
      <c r="GR605" s="22"/>
      <c r="GS605" s="22"/>
      <c r="GT605" s="22"/>
      <c r="GU605" s="15"/>
      <c r="GV605" s="22"/>
      <c r="GW605" s="22"/>
      <c r="GX605" s="22"/>
      <c r="GY605" s="18"/>
      <c r="GZ605" s="18"/>
      <c r="HA605" s="18"/>
      <c r="HB605" s="18"/>
      <c r="HC605" s="18"/>
      <c r="HD605" s="18"/>
      <c r="HE605" s="18"/>
      <c r="HF605" s="18"/>
      <c r="HG605" s="18"/>
      <c r="HH605" s="18"/>
      <c r="HI605" s="18"/>
      <c r="HJ605" s="18"/>
      <c r="HK605" s="18"/>
      <c r="HL605" s="18"/>
      <c r="HM605" s="18"/>
      <c r="HN605" s="18"/>
      <c r="HO605" s="18"/>
      <c r="HP605" s="18"/>
      <c r="HQ605" s="18"/>
      <c r="HR605" s="18"/>
      <c r="HS605" s="18"/>
      <c r="HT605" s="18"/>
      <c r="HU605" s="18"/>
      <c r="HV605" s="18"/>
      <c r="HW605" s="18"/>
      <c r="HX605" s="18"/>
      <c r="HY605" s="18"/>
      <c r="HZ605" s="18"/>
      <c r="IA605" s="18"/>
      <c r="IB605" s="18"/>
      <c r="IC605" s="18"/>
      <c r="ID605" s="18"/>
      <c r="IE605" s="18"/>
      <c r="IF605" s="18"/>
      <c r="IG605" s="18"/>
      <c r="IH605" s="18"/>
      <c r="II605" s="18"/>
      <c r="IJ605" s="18"/>
      <c r="IK605" s="18"/>
      <c r="IL605" s="18"/>
      <c r="IM605" s="18"/>
      <c r="IN605" s="18"/>
      <c r="IO605" s="18"/>
      <c r="IP605" s="18"/>
      <c r="IQ605" s="18"/>
      <c r="IR605" s="18"/>
      <c r="IS605" s="18"/>
      <c r="IT605" s="18"/>
      <c r="IU605" s="18"/>
      <c r="IV605" s="18"/>
      <c r="IW605" s="18"/>
      <c r="IX605" s="18"/>
      <c r="IY605" s="18"/>
      <c r="IZ605" s="18"/>
      <c r="JA605" s="18"/>
      <c r="JB605" s="18"/>
      <c r="JC605" s="18"/>
      <c r="JD605" s="18"/>
      <c r="JE605" s="18"/>
      <c r="JF605" s="18"/>
    </row>
    <row r="606" spans="36:266" x14ac:dyDescent="0.3">
      <c r="AJ606" s="24"/>
      <c r="AK606" s="24"/>
      <c r="AL606" s="20"/>
      <c r="AM606" s="23"/>
      <c r="AN606" s="18"/>
      <c r="AO606" s="24"/>
      <c r="AW606" s="71"/>
      <c r="AX606" s="71"/>
      <c r="AY606" s="71"/>
      <c r="BB606" s="25"/>
      <c r="BC606" s="21"/>
      <c r="BG606" s="18"/>
      <c r="BN606" s="22"/>
      <c r="BO606" s="22"/>
      <c r="BP606" s="22"/>
      <c r="BQ606" s="22"/>
      <c r="BR606" s="15"/>
      <c r="CF606" s="15"/>
      <c r="CL606" s="22"/>
      <c r="CM606" s="15"/>
      <c r="CR606" s="22"/>
      <c r="CT606" s="15"/>
      <c r="CW606" s="22"/>
      <c r="DA606" s="15"/>
      <c r="DH606" s="15"/>
      <c r="DJ606" s="22"/>
      <c r="DO606" s="15"/>
      <c r="DV606" s="15"/>
      <c r="EC606" s="15"/>
      <c r="EJ606" s="15"/>
      <c r="EQ606" s="15"/>
      <c r="EX606" s="15"/>
      <c r="FE606" s="15"/>
      <c r="FL606" s="15"/>
      <c r="FS606" s="15"/>
      <c r="FZ606" s="15"/>
      <c r="GG606" s="15"/>
      <c r="GN606" s="15"/>
      <c r="GP606" s="22"/>
      <c r="GQ606" s="22"/>
      <c r="GR606" s="22"/>
      <c r="GS606" s="22"/>
      <c r="GT606" s="22"/>
      <c r="GU606" s="15"/>
      <c r="GV606" s="22"/>
      <c r="GW606" s="22"/>
      <c r="GX606" s="22"/>
      <c r="GY606" s="18"/>
      <c r="GZ606" s="18"/>
      <c r="HA606" s="18"/>
      <c r="HB606" s="18"/>
      <c r="HC606" s="18"/>
      <c r="HD606" s="18"/>
      <c r="HE606" s="18"/>
      <c r="HF606" s="18"/>
      <c r="HG606" s="18"/>
      <c r="HH606" s="18"/>
      <c r="HI606" s="18"/>
      <c r="HJ606" s="18"/>
      <c r="HK606" s="18"/>
      <c r="HL606" s="18"/>
      <c r="HM606" s="18"/>
      <c r="HN606" s="18"/>
      <c r="HO606" s="18"/>
      <c r="HP606" s="18"/>
      <c r="HQ606" s="18"/>
      <c r="HR606" s="18"/>
      <c r="HS606" s="18"/>
      <c r="HT606" s="18"/>
      <c r="HU606" s="18"/>
      <c r="HV606" s="18"/>
      <c r="HW606" s="18"/>
      <c r="HX606" s="18"/>
      <c r="HY606" s="18"/>
      <c r="HZ606" s="18"/>
      <c r="IA606" s="18"/>
      <c r="IB606" s="18"/>
      <c r="IC606" s="18"/>
      <c r="ID606" s="18"/>
      <c r="IE606" s="18"/>
      <c r="IF606" s="18"/>
      <c r="IG606" s="18"/>
      <c r="IH606" s="18"/>
      <c r="II606" s="18"/>
      <c r="IJ606" s="18"/>
      <c r="IK606" s="18"/>
      <c r="IL606" s="18"/>
      <c r="IM606" s="18"/>
      <c r="IN606" s="18"/>
      <c r="IO606" s="18"/>
      <c r="IP606" s="18"/>
      <c r="IQ606" s="18"/>
      <c r="IR606" s="18"/>
      <c r="IS606" s="18"/>
      <c r="IT606" s="18"/>
      <c r="IU606" s="18"/>
      <c r="IV606" s="18"/>
      <c r="IW606" s="18"/>
      <c r="IX606" s="18"/>
      <c r="IY606" s="18"/>
      <c r="IZ606" s="18"/>
      <c r="JA606" s="18"/>
      <c r="JB606" s="18"/>
      <c r="JC606" s="18"/>
      <c r="JD606" s="18"/>
      <c r="JE606" s="18"/>
      <c r="JF606" s="18"/>
    </row>
    <row r="607" spans="36:266" x14ac:dyDescent="0.3">
      <c r="AJ607" s="24"/>
      <c r="AK607" s="24"/>
      <c r="AL607" s="20"/>
      <c r="AM607" s="23"/>
      <c r="AN607" s="18"/>
      <c r="AO607" s="24"/>
      <c r="AW607" s="71"/>
      <c r="AX607" s="71"/>
      <c r="AY607" s="71"/>
      <c r="BB607" s="25"/>
      <c r="BC607" s="21"/>
      <c r="BG607" s="18"/>
      <c r="BN607" s="22"/>
      <c r="BO607" s="22"/>
      <c r="BP607" s="22"/>
      <c r="BQ607" s="22"/>
      <c r="BR607" s="15"/>
      <c r="CF607" s="15"/>
      <c r="CL607" s="22"/>
      <c r="CM607" s="15"/>
      <c r="CR607" s="22"/>
      <c r="CT607" s="15"/>
      <c r="CW607" s="22"/>
      <c r="DA607" s="15"/>
      <c r="DH607" s="15"/>
      <c r="DJ607" s="22"/>
      <c r="DO607" s="15"/>
      <c r="DV607" s="15"/>
      <c r="EC607" s="15"/>
      <c r="EJ607" s="15"/>
      <c r="EQ607" s="15"/>
      <c r="EX607" s="15"/>
      <c r="FE607" s="15"/>
      <c r="FL607" s="15"/>
      <c r="FS607" s="15"/>
      <c r="FZ607" s="15"/>
      <c r="GG607" s="15"/>
      <c r="GN607" s="15"/>
      <c r="GP607" s="22"/>
      <c r="GQ607" s="22"/>
      <c r="GR607" s="22"/>
      <c r="GS607" s="22"/>
      <c r="GT607" s="22"/>
      <c r="GU607" s="15"/>
      <c r="GV607" s="22"/>
      <c r="GW607" s="22"/>
      <c r="GX607" s="22"/>
      <c r="GY607" s="18"/>
      <c r="GZ607" s="18"/>
      <c r="HA607" s="18"/>
      <c r="HB607" s="18"/>
      <c r="HC607" s="18"/>
      <c r="HD607" s="18"/>
      <c r="HE607" s="18"/>
      <c r="HF607" s="18"/>
      <c r="HG607" s="18"/>
      <c r="HH607" s="18"/>
      <c r="HI607" s="18"/>
      <c r="HJ607" s="18"/>
      <c r="HK607" s="18"/>
      <c r="HL607" s="18"/>
      <c r="HM607" s="18"/>
      <c r="HN607" s="18"/>
      <c r="HO607" s="18"/>
      <c r="HP607" s="18"/>
      <c r="HQ607" s="18"/>
      <c r="HR607" s="18"/>
      <c r="HS607" s="18"/>
      <c r="HT607" s="18"/>
      <c r="HU607" s="18"/>
      <c r="HV607" s="18"/>
      <c r="HW607" s="18"/>
      <c r="HX607" s="18"/>
      <c r="HY607" s="18"/>
      <c r="HZ607" s="18"/>
      <c r="IA607" s="18"/>
      <c r="IB607" s="18"/>
      <c r="IC607" s="18"/>
      <c r="ID607" s="18"/>
      <c r="IE607" s="18"/>
      <c r="IF607" s="18"/>
      <c r="IG607" s="18"/>
      <c r="IH607" s="18"/>
      <c r="II607" s="18"/>
      <c r="IJ607" s="18"/>
      <c r="IK607" s="18"/>
      <c r="IL607" s="18"/>
      <c r="IM607" s="18"/>
      <c r="IN607" s="18"/>
      <c r="IO607" s="18"/>
      <c r="IP607" s="18"/>
      <c r="IQ607" s="18"/>
      <c r="IR607" s="18"/>
      <c r="IS607" s="18"/>
      <c r="IT607" s="18"/>
      <c r="IU607" s="18"/>
      <c r="IV607" s="18"/>
      <c r="IW607" s="18"/>
      <c r="IX607" s="18"/>
      <c r="IY607" s="18"/>
      <c r="IZ607" s="18"/>
      <c r="JA607" s="18"/>
      <c r="JB607" s="18"/>
      <c r="JC607" s="18"/>
      <c r="JD607" s="18"/>
      <c r="JE607" s="18"/>
      <c r="JF607" s="18"/>
    </row>
    <row r="608" spans="36:266" x14ac:dyDescent="0.3">
      <c r="AJ608" s="24"/>
      <c r="AK608" s="24"/>
      <c r="AL608" s="20"/>
      <c r="AM608" s="23"/>
      <c r="AN608" s="18"/>
      <c r="AO608" s="24"/>
      <c r="AW608" s="71"/>
      <c r="AX608" s="71"/>
      <c r="AY608" s="71"/>
      <c r="BB608" s="25"/>
      <c r="BC608" s="21"/>
      <c r="BG608" s="18"/>
      <c r="BN608" s="22"/>
      <c r="BO608" s="22"/>
      <c r="BP608" s="22"/>
      <c r="BQ608" s="22"/>
      <c r="BR608" s="15"/>
      <c r="CF608" s="15"/>
      <c r="CL608" s="22"/>
      <c r="CM608" s="15"/>
      <c r="CR608" s="22"/>
      <c r="CT608" s="15"/>
      <c r="CW608" s="22"/>
      <c r="DA608" s="15"/>
      <c r="DH608" s="15"/>
      <c r="DJ608" s="22"/>
      <c r="DO608" s="15"/>
      <c r="DV608" s="15"/>
      <c r="EC608" s="15"/>
      <c r="EJ608" s="15"/>
      <c r="EQ608" s="15"/>
      <c r="EX608" s="15"/>
      <c r="FE608" s="15"/>
      <c r="FL608" s="15"/>
      <c r="FS608" s="15"/>
      <c r="FZ608" s="15"/>
      <c r="GG608" s="15"/>
      <c r="GN608" s="15"/>
      <c r="GP608" s="22"/>
      <c r="GQ608" s="22"/>
      <c r="GR608" s="22"/>
      <c r="GS608" s="22"/>
      <c r="GT608" s="22"/>
      <c r="GU608" s="15"/>
      <c r="GV608" s="22"/>
      <c r="GW608" s="22"/>
      <c r="GX608" s="22"/>
      <c r="GY608" s="18"/>
      <c r="GZ608" s="18"/>
      <c r="HA608" s="18"/>
      <c r="HB608" s="18"/>
      <c r="HC608" s="18"/>
      <c r="HD608" s="18"/>
      <c r="HE608" s="18"/>
      <c r="HF608" s="18"/>
      <c r="HG608" s="18"/>
      <c r="HH608" s="18"/>
      <c r="HI608" s="18"/>
      <c r="HJ608" s="18"/>
      <c r="HK608" s="18"/>
      <c r="HL608" s="18"/>
      <c r="HM608" s="18"/>
      <c r="HN608" s="18"/>
      <c r="HO608" s="18"/>
      <c r="HP608" s="18"/>
      <c r="HQ608" s="18"/>
      <c r="HR608" s="18"/>
      <c r="HS608" s="18"/>
      <c r="HT608" s="18"/>
      <c r="HU608" s="18"/>
      <c r="HV608" s="18"/>
      <c r="HW608" s="18"/>
      <c r="HX608" s="18"/>
      <c r="HY608" s="18"/>
      <c r="HZ608" s="18"/>
      <c r="IA608" s="18"/>
      <c r="IB608" s="18"/>
      <c r="IC608" s="18"/>
      <c r="ID608" s="18"/>
      <c r="IE608" s="18"/>
      <c r="IF608" s="18"/>
      <c r="IG608" s="18"/>
      <c r="IH608" s="18"/>
      <c r="II608" s="18"/>
      <c r="IJ608" s="18"/>
      <c r="IK608" s="18"/>
      <c r="IL608" s="18"/>
      <c r="IM608" s="18"/>
      <c r="IN608" s="18"/>
      <c r="IO608" s="18"/>
      <c r="IP608" s="18"/>
      <c r="IQ608" s="18"/>
      <c r="IR608" s="18"/>
      <c r="IS608" s="18"/>
      <c r="IT608" s="18"/>
      <c r="IU608" s="18"/>
      <c r="IV608" s="18"/>
      <c r="IW608" s="18"/>
      <c r="IX608" s="18"/>
      <c r="IY608" s="18"/>
      <c r="IZ608" s="18"/>
      <c r="JA608" s="18"/>
      <c r="JB608" s="18"/>
      <c r="JC608" s="18"/>
      <c r="JD608" s="18"/>
      <c r="JE608" s="18"/>
      <c r="JF608" s="18"/>
    </row>
    <row r="609" spans="36:266" x14ac:dyDescent="0.3">
      <c r="AJ609" s="24"/>
      <c r="AK609" s="24"/>
      <c r="AL609" s="20"/>
      <c r="AM609" s="23"/>
      <c r="AN609" s="18"/>
      <c r="AO609" s="24"/>
      <c r="AW609" s="71"/>
      <c r="AX609" s="71"/>
      <c r="AY609" s="71"/>
      <c r="BB609" s="25"/>
      <c r="BC609" s="21"/>
      <c r="BG609" s="18"/>
      <c r="BN609" s="22"/>
      <c r="BO609" s="22"/>
      <c r="BP609" s="22"/>
      <c r="BQ609" s="22"/>
      <c r="BR609" s="15"/>
      <c r="CF609" s="15"/>
      <c r="CL609" s="22"/>
      <c r="CM609" s="15"/>
      <c r="CR609" s="22"/>
      <c r="CT609" s="15"/>
      <c r="CW609" s="22"/>
      <c r="DA609" s="15"/>
      <c r="DH609" s="15"/>
      <c r="DJ609" s="22"/>
      <c r="DO609" s="15"/>
      <c r="DV609" s="15"/>
      <c r="EC609" s="15"/>
      <c r="EJ609" s="15"/>
      <c r="EQ609" s="15"/>
      <c r="EX609" s="15"/>
      <c r="FE609" s="15"/>
      <c r="FL609" s="15"/>
      <c r="FS609" s="15"/>
      <c r="FZ609" s="15"/>
      <c r="GG609" s="15"/>
      <c r="GN609" s="15"/>
      <c r="GP609" s="22"/>
      <c r="GQ609" s="22"/>
      <c r="GR609" s="22"/>
      <c r="GS609" s="22"/>
      <c r="GT609" s="22"/>
      <c r="GU609" s="15"/>
      <c r="GV609" s="22"/>
      <c r="GW609" s="22"/>
      <c r="GX609" s="22"/>
      <c r="GY609" s="18"/>
      <c r="GZ609" s="18"/>
      <c r="HA609" s="18"/>
      <c r="HB609" s="18"/>
      <c r="HC609" s="18"/>
      <c r="HD609" s="18"/>
      <c r="HE609" s="18"/>
      <c r="HF609" s="18"/>
      <c r="HG609" s="18"/>
      <c r="HH609" s="18"/>
      <c r="HI609" s="18"/>
      <c r="HJ609" s="18"/>
      <c r="HK609" s="18"/>
      <c r="HL609" s="18"/>
      <c r="HM609" s="18"/>
      <c r="HN609" s="18"/>
      <c r="HO609" s="18"/>
      <c r="HP609" s="18"/>
      <c r="HQ609" s="18"/>
      <c r="HR609" s="18"/>
      <c r="HS609" s="18"/>
      <c r="HT609" s="18"/>
      <c r="HU609" s="18"/>
      <c r="HV609" s="18"/>
      <c r="HW609" s="18"/>
      <c r="HX609" s="18"/>
      <c r="HY609" s="18"/>
      <c r="HZ609" s="18"/>
      <c r="IA609" s="18"/>
      <c r="IB609" s="18"/>
      <c r="IC609" s="18"/>
      <c r="ID609" s="18"/>
      <c r="IE609" s="18"/>
      <c r="IF609" s="18"/>
      <c r="IG609" s="18"/>
      <c r="IH609" s="18"/>
      <c r="II609" s="18"/>
      <c r="IJ609" s="18"/>
      <c r="IK609" s="18"/>
      <c r="IL609" s="18"/>
      <c r="IM609" s="18"/>
      <c r="IN609" s="18"/>
      <c r="IO609" s="18"/>
      <c r="IP609" s="18"/>
      <c r="IQ609" s="18"/>
      <c r="IR609" s="18"/>
      <c r="IS609" s="18"/>
      <c r="IT609" s="18"/>
      <c r="IU609" s="18"/>
      <c r="IV609" s="18"/>
      <c r="IW609" s="18"/>
      <c r="IX609" s="18"/>
      <c r="IY609" s="18"/>
      <c r="IZ609" s="18"/>
      <c r="JA609" s="18"/>
      <c r="JB609" s="18"/>
      <c r="JC609" s="18"/>
      <c r="JD609" s="18"/>
      <c r="JE609" s="18"/>
      <c r="JF609" s="18"/>
    </row>
    <row r="610" spans="36:266" x14ac:dyDescent="0.3">
      <c r="AJ610" s="24"/>
      <c r="AK610" s="24"/>
      <c r="AL610" s="20"/>
      <c r="AM610" s="23"/>
      <c r="AN610" s="18"/>
      <c r="AO610" s="24"/>
      <c r="AW610" s="71"/>
      <c r="AX610" s="71"/>
      <c r="AY610" s="71"/>
      <c r="BB610" s="25"/>
      <c r="BC610" s="21"/>
      <c r="BG610" s="18"/>
      <c r="BN610" s="22"/>
      <c r="BO610" s="22"/>
      <c r="BP610" s="22"/>
      <c r="BQ610" s="22"/>
      <c r="BR610" s="15"/>
      <c r="CF610" s="15"/>
      <c r="CL610" s="22"/>
      <c r="CM610" s="15"/>
      <c r="CR610" s="22"/>
      <c r="CT610" s="15"/>
      <c r="CW610" s="22"/>
      <c r="DA610" s="15"/>
      <c r="DH610" s="15"/>
      <c r="DJ610" s="22"/>
      <c r="DO610" s="15"/>
      <c r="DV610" s="15"/>
      <c r="EC610" s="15"/>
      <c r="EJ610" s="15"/>
      <c r="EQ610" s="15"/>
      <c r="EX610" s="15"/>
      <c r="FE610" s="15"/>
      <c r="FL610" s="15"/>
      <c r="FS610" s="15"/>
      <c r="FZ610" s="15"/>
      <c r="GG610" s="15"/>
      <c r="GN610" s="15"/>
      <c r="GP610" s="22"/>
      <c r="GQ610" s="22"/>
      <c r="GR610" s="22"/>
      <c r="GS610" s="22"/>
      <c r="GT610" s="22"/>
      <c r="GU610" s="15"/>
      <c r="GV610" s="22"/>
      <c r="GW610" s="22"/>
      <c r="GX610" s="22"/>
      <c r="GY610" s="18"/>
      <c r="GZ610" s="18"/>
      <c r="HA610" s="18"/>
      <c r="HB610" s="18"/>
      <c r="HC610" s="18"/>
      <c r="HD610" s="18"/>
      <c r="HE610" s="18"/>
      <c r="HF610" s="18"/>
      <c r="HG610" s="18"/>
      <c r="HH610" s="18"/>
      <c r="HI610" s="18"/>
      <c r="HJ610" s="18"/>
      <c r="HK610" s="18"/>
      <c r="HL610" s="18"/>
      <c r="HM610" s="18"/>
      <c r="HN610" s="18"/>
      <c r="HO610" s="18"/>
      <c r="HP610" s="18"/>
      <c r="HQ610" s="18"/>
      <c r="HR610" s="18"/>
      <c r="HS610" s="18"/>
      <c r="HT610" s="18"/>
      <c r="HU610" s="18"/>
      <c r="HV610" s="18"/>
      <c r="HW610" s="18"/>
      <c r="HX610" s="18"/>
      <c r="HY610" s="18"/>
      <c r="HZ610" s="18"/>
      <c r="IA610" s="18"/>
      <c r="IB610" s="18"/>
      <c r="IC610" s="18"/>
      <c r="ID610" s="18"/>
      <c r="IE610" s="18"/>
      <c r="IF610" s="18"/>
      <c r="IG610" s="18"/>
      <c r="IH610" s="18"/>
      <c r="II610" s="18"/>
      <c r="IJ610" s="18"/>
      <c r="IK610" s="18"/>
      <c r="IL610" s="18"/>
      <c r="IM610" s="18"/>
      <c r="IN610" s="18"/>
      <c r="IO610" s="18"/>
      <c r="IP610" s="18"/>
      <c r="IQ610" s="18"/>
      <c r="IR610" s="18"/>
      <c r="IS610" s="18"/>
      <c r="IT610" s="18"/>
      <c r="IU610" s="18"/>
      <c r="IV610" s="18"/>
      <c r="IW610" s="18"/>
      <c r="IX610" s="18"/>
      <c r="IY610" s="18"/>
      <c r="IZ610" s="18"/>
      <c r="JA610" s="18"/>
      <c r="JB610" s="18"/>
      <c r="JC610" s="18"/>
      <c r="JD610" s="18"/>
      <c r="JE610" s="18"/>
      <c r="JF610" s="18"/>
    </row>
    <row r="611" spans="36:266" x14ac:dyDescent="0.3">
      <c r="AJ611" s="24"/>
      <c r="AK611" s="24"/>
      <c r="AL611" s="20"/>
      <c r="AM611" s="23"/>
      <c r="AN611" s="18"/>
      <c r="AO611" s="24"/>
      <c r="AW611" s="71"/>
      <c r="AX611" s="71"/>
      <c r="AY611" s="71"/>
      <c r="BB611" s="25"/>
      <c r="BC611" s="21"/>
      <c r="BG611" s="18"/>
      <c r="BN611" s="22"/>
      <c r="BO611" s="22"/>
      <c r="BP611" s="22"/>
      <c r="BQ611" s="22"/>
      <c r="BR611" s="15"/>
      <c r="CF611" s="15"/>
      <c r="CL611" s="22"/>
      <c r="CM611" s="15"/>
      <c r="CR611" s="22"/>
      <c r="CT611" s="15"/>
      <c r="CW611" s="22"/>
      <c r="DA611" s="15"/>
      <c r="DH611" s="15"/>
      <c r="DJ611" s="22"/>
      <c r="DO611" s="15"/>
      <c r="DV611" s="15"/>
      <c r="EC611" s="15"/>
      <c r="EJ611" s="15"/>
      <c r="EQ611" s="15"/>
      <c r="EX611" s="15"/>
      <c r="FE611" s="15"/>
      <c r="FL611" s="15"/>
      <c r="FS611" s="15"/>
      <c r="FZ611" s="15"/>
      <c r="GG611" s="15"/>
      <c r="GN611" s="15"/>
      <c r="GP611" s="22"/>
      <c r="GQ611" s="22"/>
      <c r="GR611" s="22"/>
      <c r="GS611" s="22"/>
      <c r="GT611" s="22"/>
      <c r="GU611" s="15"/>
      <c r="GV611" s="22"/>
      <c r="GW611" s="22"/>
      <c r="GX611" s="22"/>
      <c r="GY611" s="18"/>
      <c r="GZ611" s="18"/>
      <c r="HA611" s="18"/>
      <c r="HB611" s="18"/>
      <c r="HC611" s="18"/>
      <c r="HD611" s="18"/>
      <c r="HE611" s="18"/>
      <c r="HF611" s="18"/>
      <c r="HG611" s="18"/>
      <c r="HH611" s="18"/>
      <c r="HI611" s="18"/>
      <c r="HJ611" s="18"/>
      <c r="HK611" s="18"/>
      <c r="HL611" s="18"/>
      <c r="HM611" s="18"/>
      <c r="HN611" s="18"/>
      <c r="HO611" s="18"/>
      <c r="HP611" s="18"/>
      <c r="HQ611" s="18"/>
      <c r="HR611" s="18"/>
      <c r="HS611" s="18"/>
      <c r="HT611" s="18"/>
      <c r="HU611" s="18"/>
      <c r="HV611" s="18"/>
      <c r="HW611" s="18"/>
      <c r="HX611" s="18"/>
      <c r="HY611" s="18"/>
      <c r="HZ611" s="18"/>
      <c r="IA611" s="18"/>
      <c r="IB611" s="18"/>
      <c r="IC611" s="18"/>
      <c r="ID611" s="18"/>
      <c r="IE611" s="18"/>
      <c r="IF611" s="18"/>
      <c r="IG611" s="18"/>
      <c r="IH611" s="18"/>
      <c r="II611" s="18"/>
      <c r="IJ611" s="18"/>
      <c r="IK611" s="18"/>
      <c r="IL611" s="18"/>
      <c r="IM611" s="18"/>
      <c r="IN611" s="18"/>
      <c r="IO611" s="18"/>
      <c r="IP611" s="18"/>
      <c r="IQ611" s="18"/>
      <c r="IR611" s="18"/>
      <c r="IS611" s="18"/>
      <c r="IT611" s="18"/>
      <c r="IU611" s="18"/>
      <c r="IV611" s="18"/>
      <c r="IW611" s="18"/>
      <c r="IX611" s="18"/>
      <c r="IY611" s="18"/>
      <c r="IZ611" s="18"/>
      <c r="JA611" s="18"/>
      <c r="JB611" s="18"/>
      <c r="JC611" s="18"/>
      <c r="JD611" s="18"/>
      <c r="JE611" s="18"/>
      <c r="JF611" s="18"/>
    </row>
    <row r="612" spans="36:266" x14ac:dyDescent="0.3">
      <c r="AJ612" s="24"/>
      <c r="AK612" s="24"/>
      <c r="AL612" s="20"/>
      <c r="AM612" s="23"/>
      <c r="AN612" s="18"/>
      <c r="AO612" s="24"/>
      <c r="AW612" s="71"/>
      <c r="AX612" s="71"/>
      <c r="AY612" s="71"/>
      <c r="BB612" s="25"/>
      <c r="BC612" s="21"/>
      <c r="BG612" s="18"/>
      <c r="BN612" s="22"/>
      <c r="BO612" s="22"/>
      <c r="BP612" s="22"/>
      <c r="BQ612" s="22"/>
      <c r="BR612" s="15"/>
      <c r="CF612" s="15"/>
      <c r="CL612" s="22"/>
      <c r="CM612" s="15"/>
      <c r="CR612" s="22"/>
      <c r="CT612" s="15"/>
      <c r="CW612" s="22"/>
      <c r="DA612" s="15"/>
      <c r="DH612" s="15"/>
      <c r="DJ612" s="22"/>
      <c r="DO612" s="15"/>
      <c r="DV612" s="15"/>
      <c r="EC612" s="15"/>
      <c r="EJ612" s="15"/>
      <c r="EQ612" s="15"/>
      <c r="EX612" s="15"/>
      <c r="FE612" s="15"/>
      <c r="FL612" s="15"/>
      <c r="FS612" s="15"/>
      <c r="FZ612" s="15"/>
      <c r="GG612" s="15"/>
      <c r="GN612" s="15"/>
      <c r="GP612" s="22"/>
      <c r="GQ612" s="22"/>
      <c r="GR612" s="22"/>
      <c r="GS612" s="22"/>
      <c r="GT612" s="22"/>
      <c r="GU612" s="15"/>
      <c r="GV612" s="22"/>
      <c r="GW612" s="22"/>
      <c r="GX612" s="22"/>
      <c r="GY612" s="18"/>
      <c r="GZ612" s="18"/>
      <c r="HA612" s="18"/>
      <c r="HB612" s="18"/>
      <c r="HC612" s="18"/>
      <c r="HD612" s="18"/>
      <c r="HE612" s="18"/>
      <c r="HF612" s="18"/>
      <c r="HG612" s="18"/>
      <c r="HH612" s="18"/>
      <c r="HI612" s="18"/>
      <c r="HJ612" s="18"/>
      <c r="HK612" s="18"/>
      <c r="HL612" s="18"/>
      <c r="HM612" s="18"/>
      <c r="HN612" s="18"/>
      <c r="HO612" s="18"/>
      <c r="HP612" s="18"/>
      <c r="HQ612" s="18"/>
      <c r="HR612" s="18"/>
      <c r="HS612" s="18"/>
      <c r="HT612" s="18"/>
      <c r="HU612" s="18"/>
      <c r="HV612" s="18"/>
      <c r="HW612" s="18"/>
      <c r="HX612" s="18"/>
      <c r="HY612" s="18"/>
      <c r="HZ612" s="18"/>
      <c r="IA612" s="18"/>
      <c r="IB612" s="18"/>
      <c r="IC612" s="18"/>
      <c r="ID612" s="18"/>
      <c r="IE612" s="18"/>
      <c r="IF612" s="18"/>
      <c r="IG612" s="18"/>
      <c r="IH612" s="18"/>
      <c r="II612" s="18"/>
      <c r="IJ612" s="18"/>
      <c r="IK612" s="18"/>
      <c r="IL612" s="18"/>
      <c r="IM612" s="18"/>
      <c r="IN612" s="18"/>
      <c r="IO612" s="18"/>
      <c r="IP612" s="18"/>
      <c r="IQ612" s="18"/>
      <c r="IR612" s="18"/>
      <c r="IS612" s="18"/>
      <c r="IT612" s="18"/>
      <c r="IU612" s="18"/>
      <c r="IV612" s="18"/>
      <c r="IW612" s="18"/>
      <c r="IX612" s="18"/>
      <c r="IY612" s="18"/>
      <c r="IZ612" s="18"/>
      <c r="JA612" s="18"/>
      <c r="JB612" s="18"/>
      <c r="JC612" s="18"/>
      <c r="JD612" s="18"/>
      <c r="JE612" s="18"/>
      <c r="JF612" s="18"/>
    </row>
    <row r="613" spans="36:266" x14ac:dyDescent="0.3">
      <c r="AJ613" s="24"/>
      <c r="AK613" s="24"/>
      <c r="AL613" s="20"/>
      <c r="AM613" s="23"/>
      <c r="AN613" s="18"/>
      <c r="AO613" s="24"/>
      <c r="AW613" s="71"/>
      <c r="AX613" s="71"/>
      <c r="AY613" s="71"/>
      <c r="BB613" s="25"/>
      <c r="BC613" s="21"/>
      <c r="BG613" s="18"/>
      <c r="BN613" s="22"/>
      <c r="BO613" s="22"/>
      <c r="BP613" s="22"/>
      <c r="BQ613" s="22"/>
      <c r="BR613" s="15"/>
      <c r="CF613" s="15"/>
      <c r="CL613" s="22"/>
      <c r="CM613" s="15"/>
      <c r="CR613" s="22"/>
      <c r="CT613" s="15"/>
      <c r="CW613" s="22"/>
      <c r="DA613" s="15"/>
      <c r="DH613" s="15"/>
      <c r="DJ613" s="22"/>
      <c r="DO613" s="15"/>
      <c r="DV613" s="15"/>
      <c r="EC613" s="15"/>
      <c r="EJ613" s="15"/>
      <c r="EQ613" s="15"/>
      <c r="EX613" s="15"/>
      <c r="FE613" s="15"/>
      <c r="FL613" s="15"/>
      <c r="FS613" s="15"/>
      <c r="FZ613" s="15"/>
      <c r="GG613" s="15"/>
      <c r="GN613" s="15"/>
      <c r="GP613" s="22"/>
      <c r="GQ613" s="22"/>
      <c r="GR613" s="22"/>
      <c r="GS613" s="22"/>
      <c r="GT613" s="22"/>
      <c r="GU613" s="15"/>
      <c r="GV613" s="22"/>
      <c r="GW613" s="22"/>
      <c r="GX613" s="22"/>
      <c r="GY613" s="18"/>
      <c r="GZ613" s="18"/>
      <c r="HA613" s="18"/>
      <c r="HB613" s="18"/>
      <c r="HC613" s="18"/>
      <c r="HD613" s="18"/>
      <c r="HE613" s="18"/>
      <c r="HF613" s="18"/>
      <c r="HG613" s="18"/>
      <c r="HH613" s="18"/>
      <c r="HI613" s="18"/>
      <c r="HJ613" s="18"/>
      <c r="HK613" s="18"/>
      <c r="HL613" s="18"/>
      <c r="HM613" s="18"/>
      <c r="HN613" s="18"/>
      <c r="HO613" s="18"/>
      <c r="HP613" s="18"/>
      <c r="HQ613" s="18"/>
      <c r="HR613" s="18"/>
      <c r="HS613" s="18"/>
      <c r="HT613" s="18"/>
      <c r="HU613" s="18"/>
      <c r="HV613" s="18"/>
      <c r="HW613" s="18"/>
      <c r="HX613" s="18"/>
      <c r="HY613" s="18"/>
      <c r="HZ613" s="18"/>
      <c r="IA613" s="18"/>
      <c r="IB613" s="18"/>
      <c r="IC613" s="18"/>
      <c r="ID613" s="18"/>
      <c r="IE613" s="18"/>
      <c r="IF613" s="18"/>
      <c r="IG613" s="18"/>
      <c r="IH613" s="18"/>
      <c r="II613" s="18"/>
      <c r="IJ613" s="18"/>
      <c r="IK613" s="18"/>
      <c r="IL613" s="18"/>
      <c r="IM613" s="18"/>
      <c r="IN613" s="18"/>
      <c r="IO613" s="18"/>
      <c r="IP613" s="18"/>
      <c r="IQ613" s="18"/>
      <c r="IR613" s="18"/>
      <c r="IS613" s="18"/>
      <c r="IT613" s="18"/>
      <c r="IU613" s="18"/>
      <c r="IV613" s="18"/>
      <c r="IW613" s="18"/>
      <c r="IX613" s="18"/>
      <c r="IY613" s="18"/>
      <c r="IZ613" s="18"/>
      <c r="JA613" s="18"/>
      <c r="JB613" s="18"/>
      <c r="JC613" s="18"/>
      <c r="JD613" s="18"/>
      <c r="JE613" s="18"/>
      <c r="JF613" s="18"/>
    </row>
    <row r="614" spans="36:266" x14ac:dyDescent="0.3">
      <c r="AJ614" s="24"/>
      <c r="AK614" s="24"/>
      <c r="AL614" s="20"/>
      <c r="AM614" s="23"/>
      <c r="AN614" s="18"/>
      <c r="AO614" s="24"/>
      <c r="AW614" s="71"/>
      <c r="AX614" s="71"/>
      <c r="AY614" s="71"/>
      <c r="BB614" s="25"/>
      <c r="BC614" s="21"/>
      <c r="BG614" s="18"/>
      <c r="BN614" s="22"/>
      <c r="BO614" s="22"/>
      <c r="BP614" s="22"/>
      <c r="BQ614" s="22"/>
      <c r="BR614" s="15"/>
      <c r="CF614" s="15"/>
      <c r="CL614" s="22"/>
      <c r="CM614" s="15"/>
      <c r="CR614" s="22"/>
      <c r="CT614" s="15"/>
      <c r="CW614" s="22"/>
      <c r="DA614" s="15"/>
      <c r="DH614" s="15"/>
      <c r="DJ614" s="22"/>
      <c r="DO614" s="15"/>
      <c r="DV614" s="15"/>
      <c r="EC614" s="15"/>
      <c r="EJ614" s="15"/>
      <c r="EQ614" s="15"/>
      <c r="EX614" s="15"/>
      <c r="FE614" s="15"/>
      <c r="FL614" s="15"/>
      <c r="FS614" s="15"/>
      <c r="FZ614" s="15"/>
      <c r="GG614" s="15"/>
      <c r="GN614" s="15"/>
      <c r="GP614" s="22"/>
      <c r="GQ614" s="22"/>
      <c r="GR614" s="22"/>
      <c r="GS614" s="22"/>
      <c r="GT614" s="22"/>
      <c r="GU614" s="15"/>
      <c r="GV614" s="22"/>
      <c r="GW614" s="22"/>
      <c r="GX614" s="22"/>
      <c r="GY614" s="18"/>
      <c r="GZ614" s="18"/>
      <c r="HA614" s="18"/>
      <c r="HB614" s="18"/>
      <c r="HC614" s="18"/>
      <c r="HD614" s="18"/>
      <c r="HE614" s="18"/>
      <c r="HF614" s="18"/>
      <c r="HG614" s="18"/>
      <c r="HH614" s="18"/>
      <c r="HI614" s="18"/>
      <c r="HJ614" s="18"/>
      <c r="HK614" s="18"/>
      <c r="HL614" s="18"/>
      <c r="HM614" s="18"/>
      <c r="HN614" s="18"/>
      <c r="HO614" s="18"/>
      <c r="HP614" s="18"/>
      <c r="HQ614" s="18"/>
      <c r="HR614" s="18"/>
      <c r="HS614" s="18"/>
      <c r="HT614" s="18"/>
      <c r="HU614" s="18"/>
      <c r="HV614" s="18"/>
      <c r="HW614" s="18"/>
      <c r="HX614" s="18"/>
      <c r="HY614" s="18"/>
      <c r="HZ614" s="18"/>
      <c r="IA614" s="18"/>
      <c r="IB614" s="18"/>
      <c r="IC614" s="18"/>
      <c r="ID614" s="18"/>
      <c r="IE614" s="18"/>
      <c r="IF614" s="18"/>
      <c r="IG614" s="18"/>
      <c r="IH614" s="18"/>
      <c r="II614" s="18"/>
      <c r="IJ614" s="18"/>
      <c r="IK614" s="18"/>
      <c r="IL614" s="18"/>
      <c r="IM614" s="18"/>
      <c r="IN614" s="18"/>
      <c r="IO614" s="18"/>
      <c r="IP614" s="18"/>
      <c r="IQ614" s="18"/>
      <c r="IR614" s="18"/>
      <c r="IS614" s="18"/>
      <c r="IT614" s="18"/>
      <c r="IU614" s="18"/>
      <c r="IV614" s="18"/>
      <c r="IW614" s="18"/>
      <c r="IX614" s="18"/>
      <c r="IY614" s="18"/>
      <c r="IZ614" s="18"/>
      <c r="JA614" s="18"/>
      <c r="JB614" s="18"/>
      <c r="JC614" s="18"/>
      <c r="JD614" s="18"/>
      <c r="JE614" s="18"/>
      <c r="JF614" s="18"/>
    </row>
    <row r="615" spans="36:266" x14ac:dyDescent="0.3">
      <c r="AJ615" s="24"/>
      <c r="AK615" s="24"/>
      <c r="AL615" s="20"/>
      <c r="AM615" s="23"/>
      <c r="AN615" s="18"/>
      <c r="AO615" s="24"/>
      <c r="AW615" s="71"/>
      <c r="AX615" s="71"/>
      <c r="AY615" s="71"/>
      <c r="BB615" s="25"/>
      <c r="BC615" s="21"/>
      <c r="BG615" s="18"/>
      <c r="BN615" s="22"/>
      <c r="BO615" s="22"/>
      <c r="BP615" s="22"/>
      <c r="BQ615" s="22"/>
      <c r="BR615" s="15"/>
      <c r="CF615" s="15"/>
      <c r="CL615" s="22"/>
      <c r="CM615" s="15"/>
      <c r="CR615" s="22"/>
      <c r="CT615" s="15"/>
      <c r="CW615" s="22"/>
      <c r="DA615" s="15"/>
      <c r="DH615" s="15"/>
      <c r="DJ615" s="22"/>
      <c r="DO615" s="15"/>
      <c r="DV615" s="15"/>
      <c r="EC615" s="15"/>
      <c r="EJ615" s="15"/>
      <c r="EQ615" s="15"/>
      <c r="EX615" s="15"/>
      <c r="FE615" s="15"/>
      <c r="FL615" s="15"/>
      <c r="FS615" s="15"/>
      <c r="FZ615" s="15"/>
      <c r="GG615" s="15"/>
      <c r="GN615" s="15"/>
      <c r="GP615" s="22"/>
      <c r="GQ615" s="22"/>
      <c r="GR615" s="22"/>
      <c r="GS615" s="22"/>
      <c r="GT615" s="22"/>
      <c r="GU615" s="15"/>
      <c r="GV615" s="22"/>
      <c r="GW615" s="22"/>
      <c r="GX615" s="22"/>
      <c r="GY615" s="18"/>
      <c r="GZ615" s="18"/>
      <c r="HA615" s="18"/>
      <c r="HB615" s="18"/>
      <c r="HC615" s="18"/>
      <c r="HD615" s="18"/>
      <c r="HE615" s="18"/>
      <c r="HF615" s="18"/>
      <c r="HG615" s="18"/>
      <c r="HH615" s="18"/>
      <c r="HI615" s="18"/>
      <c r="HJ615" s="18"/>
      <c r="HK615" s="18"/>
      <c r="HL615" s="18"/>
      <c r="HM615" s="18"/>
      <c r="HN615" s="18"/>
      <c r="HO615" s="18"/>
      <c r="HP615" s="18"/>
      <c r="HQ615" s="18"/>
      <c r="HR615" s="18"/>
      <c r="HS615" s="18"/>
      <c r="HT615" s="18"/>
      <c r="HU615" s="18"/>
      <c r="HV615" s="18"/>
      <c r="HW615" s="18"/>
      <c r="HX615" s="18"/>
      <c r="HY615" s="18"/>
      <c r="HZ615" s="18"/>
      <c r="IA615" s="18"/>
      <c r="IB615" s="18"/>
      <c r="IC615" s="18"/>
      <c r="ID615" s="18"/>
      <c r="IE615" s="18"/>
      <c r="IF615" s="18"/>
      <c r="IG615" s="18"/>
      <c r="IH615" s="18"/>
      <c r="II615" s="18"/>
      <c r="IJ615" s="18"/>
      <c r="IK615" s="18"/>
      <c r="IL615" s="18"/>
      <c r="IM615" s="18"/>
      <c r="IN615" s="18"/>
      <c r="IO615" s="18"/>
      <c r="IP615" s="18"/>
      <c r="IQ615" s="18"/>
      <c r="IR615" s="18"/>
      <c r="IS615" s="18"/>
      <c r="IT615" s="18"/>
      <c r="IU615" s="18"/>
      <c r="IV615" s="18"/>
      <c r="IW615" s="18"/>
      <c r="IX615" s="18"/>
      <c r="IY615" s="18"/>
      <c r="IZ615" s="18"/>
      <c r="JA615" s="18"/>
      <c r="JB615" s="18"/>
      <c r="JC615" s="18"/>
      <c r="JD615" s="18"/>
      <c r="JE615" s="18"/>
      <c r="JF615" s="18"/>
    </row>
    <row r="616" spans="36:266" x14ac:dyDescent="0.3">
      <c r="AJ616" s="24"/>
      <c r="AK616" s="24"/>
      <c r="AL616" s="20"/>
      <c r="AM616" s="23"/>
      <c r="AN616" s="18"/>
      <c r="AO616" s="24"/>
      <c r="AW616" s="71"/>
      <c r="AX616" s="71"/>
      <c r="AY616" s="71"/>
      <c r="BB616" s="25"/>
      <c r="BC616" s="21"/>
      <c r="BG616" s="18"/>
      <c r="BN616" s="22"/>
      <c r="BO616" s="22"/>
      <c r="BP616" s="22"/>
      <c r="BQ616" s="22"/>
      <c r="BR616" s="15"/>
      <c r="CF616" s="15"/>
      <c r="CL616" s="22"/>
      <c r="CM616" s="15"/>
      <c r="CR616" s="22"/>
      <c r="CT616" s="15"/>
      <c r="CW616" s="22"/>
      <c r="DA616" s="15"/>
      <c r="DH616" s="15"/>
      <c r="DJ616" s="22"/>
      <c r="DO616" s="15"/>
      <c r="DV616" s="15"/>
      <c r="EC616" s="15"/>
      <c r="EJ616" s="15"/>
      <c r="EQ616" s="15"/>
      <c r="EX616" s="15"/>
      <c r="FE616" s="15"/>
      <c r="FL616" s="15"/>
      <c r="FS616" s="15"/>
      <c r="FZ616" s="15"/>
      <c r="GG616" s="15"/>
      <c r="GN616" s="15"/>
      <c r="GP616" s="22"/>
      <c r="GQ616" s="22"/>
      <c r="GR616" s="22"/>
      <c r="GS616" s="22"/>
      <c r="GT616" s="22"/>
      <c r="GU616" s="15"/>
      <c r="GV616" s="22"/>
      <c r="GW616" s="22"/>
      <c r="GX616" s="22"/>
      <c r="GY616" s="18"/>
      <c r="GZ616" s="18"/>
      <c r="HA616" s="18"/>
      <c r="HB616" s="18"/>
      <c r="HC616" s="18"/>
      <c r="HD616" s="18"/>
      <c r="HE616" s="18"/>
      <c r="HF616" s="18"/>
      <c r="HG616" s="18"/>
      <c r="HH616" s="18"/>
      <c r="HI616" s="18"/>
      <c r="HJ616" s="18"/>
      <c r="HK616" s="18"/>
      <c r="HL616" s="18"/>
      <c r="HM616" s="18"/>
      <c r="HN616" s="18"/>
      <c r="HO616" s="18"/>
      <c r="HP616" s="18"/>
      <c r="HQ616" s="18"/>
      <c r="HR616" s="18"/>
      <c r="HS616" s="18"/>
      <c r="HT616" s="18"/>
      <c r="HU616" s="18"/>
      <c r="HV616" s="18"/>
      <c r="HW616" s="18"/>
      <c r="HX616" s="18"/>
      <c r="HY616" s="18"/>
      <c r="HZ616" s="18"/>
      <c r="IA616" s="18"/>
      <c r="IB616" s="18"/>
      <c r="IC616" s="18"/>
      <c r="ID616" s="18"/>
      <c r="IE616" s="18"/>
      <c r="IF616" s="18"/>
      <c r="IG616" s="18"/>
      <c r="IH616" s="18"/>
      <c r="II616" s="18"/>
      <c r="IJ616" s="18"/>
      <c r="IK616" s="18"/>
      <c r="IL616" s="18"/>
      <c r="IM616" s="18"/>
      <c r="IN616" s="18"/>
      <c r="IO616" s="18"/>
      <c r="IP616" s="18"/>
      <c r="IQ616" s="18"/>
      <c r="IR616" s="18"/>
      <c r="IS616" s="18"/>
      <c r="IT616" s="18"/>
      <c r="IU616" s="18"/>
      <c r="IV616" s="18"/>
      <c r="IW616" s="18"/>
      <c r="IX616" s="18"/>
      <c r="IY616" s="18"/>
      <c r="IZ616" s="18"/>
      <c r="JA616" s="18"/>
      <c r="JB616" s="18"/>
      <c r="JC616" s="18"/>
      <c r="JD616" s="18"/>
      <c r="JE616" s="18"/>
      <c r="JF616" s="18"/>
    </row>
    <row r="617" spans="36:266" x14ac:dyDescent="0.3">
      <c r="AJ617" s="24"/>
      <c r="AK617" s="24"/>
      <c r="AL617" s="20"/>
      <c r="AM617" s="23"/>
      <c r="AN617" s="18"/>
      <c r="AO617" s="24"/>
      <c r="AW617" s="71"/>
      <c r="AX617" s="71"/>
      <c r="AY617" s="71"/>
      <c r="BB617" s="25"/>
      <c r="BC617" s="21"/>
      <c r="BG617" s="18"/>
      <c r="BN617" s="22"/>
      <c r="BO617" s="22"/>
      <c r="BP617" s="22"/>
      <c r="BQ617" s="22"/>
      <c r="BR617" s="15"/>
      <c r="CF617" s="15"/>
      <c r="CL617" s="22"/>
      <c r="CM617" s="15"/>
      <c r="CR617" s="22"/>
      <c r="CT617" s="15"/>
      <c r="CW617" s="22"/>
      <c r="DA617" s="15"/>
      <c r="DH617" s="15"/>
      <c r="DJ617" s="22"/>
      <c r="DO617" s="15"/>
      <c r="DV617" s="15"/>
      <c r="EC617" s="15"/>
      <c r="EJ617" s="15"/>
      <c r="EQ617" s="15"/>
      <c r="EX617" s="15"/>
      <c r="FE617" s="15"/>
      <c r="FL617" s="15"/>
      <c r="FS617" s="15"/>
      <c r="FZ617" s="15"/>
      <c r="GG617" s="15"/>
      <c r="GN617" s="15"/>
      <c r="GP617" s="22"/>
      <c r="GQ617" s="22"/>
      <c r="GR617" s="22"/>
      <c r="GS617" s="22"/>
      <c r="GT617" s="22"/>
      <c r="GU617" s="15"/>
      <c r="GV617" s="22"/>
      <c r="GW617" s="22"/>
      <c r="GX617" s="22"/>
      <c r="GY617" s="18"/>
      <c r="GZ617" s="18"/>
      <c r="HA617" s="18"/>
      <c r="HB617" s="18"/>
      <c r="HC617" s="18"/>
      <c r="HD617" s="18"/>
      <c r="HE617" s="18"/>
      <c r="HF617" s="18"/>
      <c r="HG617" s="18"/>
      <c r="HH617" s="18"/>
      <c r="HI617" s="18"/>
      <c r="HJ617" s="18"/>
      <c r="HK617" s="18"/>
      <c r="HL617" s="18"/>
      <c r="HM617" s="18"/>
      <c r="HN617" s="18"/>
      <c r="HO617" s="18"/>
      <c r="HP617" s="18"/>
      <c r="HQ617" s="18"/>
      <c r="HR617" s="18"/>
      <c r="HS617" s="18"/>
      <c r="HT617" s="18"/>
      <c r="HU617" s="18"/>
      <c r="HV617" s="18"/>
      <c r="HW617" s="18"/>
      <c r="HX617" s="18"/>
      <c r="HY617" s="18"/>
      <c r="HZ617" s="18"/>
      <c r="IA617" s="18"/>
      <c r="IB617" s="18"/>
      <c r="IC617" s="18"/>
      <c r="ID617" s="18"/>
      <c r="IE617" s="18"/>
      <c r="IF617" s="18"/>
      <c r="IG617" s="18"/>
      <c r="IH617" s="18"/>
      <c r="II617" s="18"/>
      <c r="IJ617" s="18"/>
      <c r="IK617" s="18"/>
      <c r="IL617" s="18"/>
      <c r="IM617" s="18"/>
      <c r="IN617" s="18"/>
      <c r="IO617" s="18"/>
      <c r="IP617" s="18"/>
      <c r="IQ617" s="18"/>
      <c r="IR617" s="18"/>
      <c r="IS617" s="18"/>
      <c r="IT617" s="18"/>
      <c r="IU617" s="18"/>
      <c r="IV617" s="18"/>
      <c r="IW617" s="18"/>
      <c r="IX617" s="18"/>
      <c r="IY617" s="18"/>
      <c r="IZ617" s="18"/>
      <c r="JA617" s="18"/>
      <c r="JB617" s="18"/>
      <c r="JC617" s="18"/>
      <c r="JD617" s="18"/>
      <c r="JE617" s="18"/>
      <c r="JF617" s="18"/>
    </row>
    <row r="618" spans="36:266" x14ac:dyDescent="0.3">
      <c r="AJ618" s="24"/>
      <c r="AK618" s="24"/>
      <c r="AL618" s="20"/>
      <c r="AM618" s="23"/>
      <c r="AN618" s="18"/>
      <c r="AO618" s="24"/>
      <c r="AW618" s="71"/>
      <c r="AX618" s="71"/>
      <c r="AY618" s="71"/>
      <c r="BB618" s="25"/>
      <c r="BC618" s="21"/>
      <c r="BG618" s="18"/>
      <c r="BN618" s="22"/>
      <c r="BO618" s="22"/>
      <c r="BP618" s="22"/>
      <c r="BQ618" s="22"/>
      <c r="BR618" s="15"/>
      <c r="CF618" s="15"/>
      <c r="CL618" s="22"/>
      <c r="CM618" s="15"/>
      <c r="CR618" s="22"/>
      <c r="CT618" s="15"/>
      <c r="CW618" s="22"/>
      <c r="DA618" s="15"/>
      <c r="DH618" s="15"/>
      <c r="DJ618" s="22"/>
      <c r="DO618" s="15"/>
      <c r="DV618" s="15"/>
      <c r="EC618" s="15"/>
      <c r="EJ618" s="15"/>
      <c r="EQ618" s="15"/>
      <c r="EX618" s="15"/>
      <c r="FE618" s="15"/>
      <c r="FL618" s="15"/>
      <c r="FS618" s="15"/>
      <c r="FZ618" s="15"/>
      <c r="GG618" s="15"/>
      <c r="GN618" s="15"/>
      <c r="GP618" s="22"/>
      <c r="GQ618" s="22"/>
      <c r="GR618" s="22"/>
      <c r="GS618" s="22"/>
      <c r="GT618" s="22"/>
      <c r="GU618" s="15"/>
      <c r="GV618" s="22"/>
      <c r="GW618" s="22"/>
      <c r="GX618" s="22"/>
      <c r="GY618" s="18"/>
      <c r="GZ618" s="18"/>
      <c r="HA618" s="18"/>
      <c r="HB618" s="18"/>
      <c r="HC618" s="18"/>
      <c r="HD618" s="18"/>
      <c r="HE618" s="18"/>
      <c r="HF618" s="18"/>
      <c r="HG618" s="18"/>
      <c r="HH618" s="18"/>
      <c r="HI618" s="18"/>
      <c r="HJ618" s="18"/>
      <c r="HK618" s="18"/>
      <c r="HL618" s="18"/>
      <c r="HM618" s="18"/>
      <c r="HN618" s="18"/>
      <c r="HO618" s="18"/>
      <c r="HP618" s="18"/>
      <c r="HQ618" s="18"/>
      <c r="HR618" s="18"/>
      <c r="HS618" s="18"/>
      <c r="HT618" s="18"/>
      <c r="HU618" s="18"/>
      <c r="HV618" s="18"/>
      <c r="HW618" s="18"/>
      <c r="HX618" s="18"/>
      <c r="HY618" s="18"/>
      <c r="HZ618" s="18"/>
      <c r="IA618" s="18"/>
      <c r="IB618" s="18"/>
      <c r="IC618" s="18"/>
      <c r="ID618" s="18"/>
      <c r="IE618" s="18"/>
      <c r="IF618" s="18"/>
      <c r="IG618" s="18"/>
      <c r="IH618" s="18"/>
      <c r="II618" s="18"/>
      <c r="IJ618" s="18"/>
      <c r="IK618" s="18"/>
      <c r="IL618" s="18"/>
      <c r="IM618" s="18"/>
      <c r="IN618" s="18"/>
      <c r="IO618" s="18"/>
      <c r="IP618" s="18"/>
      <c r="IQ618" s="18"/>
      <c r="IR618" s="18"/>
      <c r="IS618" s="18"/>
      <c r="IT618" s="18"/>
      <c r="IU618" s="18"/>
      <c r="IV618" s="18"/>
      <c r="IW618" s="18"/>
      <c r="IX618" s="18"/>
      <c r="IY618" s="18"/>
      <c r="IZ618" s="18"/>
      <c r="JA618" s="18"/>
      <c r="JB618" s="18"/>
      <c r="JC618" s="18"/>
      <c r="JD618" s="18"/>
      <c r="JE618" s="18"/>
      <c r="JF618" s="18"/>
    </row>
    <row r="619" spans="36:266" x14ac:dyDescent="0.3">
      <c r="AJ619" s="24"/>
      <c r="AK619" s="24"/>
      <c r="AL619" s="20"/>
      <c r="AM619" s="23"/>
      <c r="AN619" s="18"/>
      <c r="AO619" s="24"/>
      <c r="AW619" s="71"/>
      <c r="AX619" s="71"/>
      <c r="AY619" s="71"/>
      <c r="BB619" s="25"/>
      <c r="BC619" s="21"/>
      <c r="BG619" s="18"/>
      <c r="BN619" s="22"/>
      <c r="BO619" s="22"/>
      <c r="BP619" s="22"/>
      <c r="BQ619" s="22"/>
      <c r="BR619" s="15"/>
      <c r="CF619" s="15"/>
      <c r="CL619" s="22"/>
      <c r="CM619" s="15"/>
      <c r="CR619" s="22"/>
      <c r="CT619" s="15"/>
      <c r="CW619" s="22"/>
      <c r="DA619" s="15"/>
      <c r="DH619" s="15"/>
      <c r="DJ619" s="22"/>
      <c r="DO619" s="15"/>
      <c r="DV619" s="15"/>
      <c r="EC619" s="15"/>
      <c r="EJ619" s="15"/>
      <c r="EQ619" s="15"/>
      <c r="EX619" s="15"/>
      <c r="FE619" s="15"/>
      <c r="FL619" s="15"/>
      <c r="FS619" s="15"/>
      <c r="FZ619" s="15"/>
      <c r="GG619" s="15"/>
      <c r="GN619" s="15"/>
      <c r="GP619" s="22"/>
      <c r="GQ619" s="22"/>
      <c r="GR619" s="22"/>
      <c r="GS619" s="22"/>
      <c r="GT619" s="22"/>
      <c r="GU619" s="15"/>
      <c r="GV619" s="22"/>
      <c r="GW619" s="22"/>
      <c r="GX619" s="22"/>
      <c r="GY619" s="18"/>
      <c r="GZ619" s="18"/>
      <c r="HA619" s="18"/>
      <c r="HB619" s="18"/>
      <c r="HC619" s="18"/>
      <c r="HD619" s="18"/>
      <c r="HE619" s="18"/>
      <c r="HF619" s="18"/>
      <c r="HG619" s="18"/>
      <c r="HH619" s="18"/>
      <c r="HI619" s="18"/>
      <c r="HJ619" s="18"/>
      <c r="HK619" s="18"/>
      <c r="HL619" s="18"/>
      <c r="HM619" s="18"/>
      <c r="HN619" s="18"/>
      <c r="HO619" s="18"/>
      <c r="HP619" s="18"/>
      <c r="HQ619" s="18"/>
      <c r="HR619" s="18"/>
      <c r="HS619" s="18"/>
      <c r="HT619" s="18"/>
      <c r="HU619" s="18"/>
      <c r="HV619" s="18"/>
      <c r="HW619" s="18"/>
      <c r="HX619" s="18"/>
      <c r="HY619" s="18"/>
      <c r="HZ619" s="18"/>
      <c r="IA619" s="18"/>
      <c r="IB619" s="18"/>
      <c r="IC619" s="18"/>
      <c r="ID619" s="18"/>
      <c r="IE619" s="18"/>
      <c r="IF619" s="18"/>
      <c r="IG619" s="18"/>
      <c r="IH619" s="18"/>
      <c r="II619" s="18"/>
      <c r="IJ619" s="18"/>
      <c r="IK619" s="18"/>
      <c r="IL619" s="18"/>
      <c r="IM619" s="18"/>
      <c r="IN619" s="18"/>
      <c r="IO619" s="18"/>
      <c r="IP619" s="18"/>
      <c r="IQ619" s="18"/>
      <c r="IR619" s="18"/>
      <c r="IS619" s="18"/>
      <c r="IT619" s="18"/>
      <c r="IU619" s="18"/>
      <c r="IV619" s="18"/>
      <c r="IW619" s="18"/>
      <c r="IX619" s="18"/>
      <c r="IY619" s="18"/>
      <c r="IZ619" s="18"/>
      <c r="JA619" s="18"/>
      <c r="JB619" s="18"/>
      <c r="JC619" s="18"/>
      <c r="JD619" s="18"/>
      <c r="JE619" s="18"/>
      <c r="JF619" s="18"/>
    </row>
    <row r="620" spans="36:266" x14ac:dyDescent="0.3">
      <c r="AJ620" s="24"/>
      <c r="AK620" s="24"/>
      <c r="AL620" s="20"/>
      <c r="AM620" s="23"/>
      <c r="AN620" s="18"/>
      <c r="AO620" s="24"/>
      <c r="AW620" s="71"/>
      <c r="AX620" s="71"/>
      <c r="AY620" s="71"/>
      <c r="BB620" s="25"/>
      <c r="BC620" s="21"/>
      <c r="BG620" s="18"/>
      <c r="BN620" s="22"/>
      <c r="BO620" s="22"/>
      <c r="BP620" s="22"/>
      <c r="BQ620" s="22"/>
      <c r="BR620" s="15"/>
      <c r="CF620" s="15"/>
      <c r="CL620" s="22"/>
      <c r="CM620" s="15"/>
      <c r="CR620" s="22"/>
      <c r="CT620" s="15"/>
      <c r="CW620" s="22"/>
      <c r="DA620" s="15"/>
      <c r="DH620" s="15"/>
      <c r="DJ620" s="22"/>
      <c r="DO620" s="15"/>
      <c r="DV620" s="15"/>
      <c r="EC620" s="15"/>
      <c r="EJ620" s="15"/>
      <c r="EQ620" s="15"/>
      <c r="EX620" s="15"/>
      <c r="FE620" s="15"/>
      <c r="FL620" s="15"/>
      <c r="FS620" s="15"/>
      <c r="FZ620" s="15"/>
      <c r="GG620" s="15"/>
      <c r="GN620" s="15"/>
      <c r="GP620" s="22"/>
      <c r="GQ620" s="22"/>
      <c r="GR620" s="22"/>
      <c r="GS620" s="22"/>
      <c r="GT620" s="22"/>
      <c r="GU620" s="15"/>
      <c r="GV620" s="22"/>
      <c r="GW620" s="22"/>
      <c r="GX620" s="22"/>
      <c r="GY620" s="18"/>
      <c r="GZ620" s="18"/>
      <c r="HA620" s="18"/>
      <c r="HB620" s="18"/>
      <c r="HC620" s="18"/>
      <c r="HD620" s="18"/>
      <c r="HE620" s="18"/>
      <c r="HF620" s="18"/>
      <c r="HG620" s="18"/>
      <c r="HH620" s="18"/>
      <c r="HI620" s="18"/>
      <c r="HJ620" s="18"/>
      <c r="HK620" s="18"/>
      <c r="HL620" s="18"/>
      <c r="HM620" s="18"/>
      <c r="HN620" s="18"/>
      <c r="HO620" s="18"/>
      <c r="HP620" s="18"/>
      <c r="HQ620" s="18"/>
      <c r="HR620" s="18"/>
      <c r="HS620" s="18"/>
      <c r="HT620" s="18"/>
      <c r="HU620" s="18"/>
      <c r="HV620" s="18"/>
      <c r="HW620" s="18"/>
      <c r="HX620" s="18"/>
      <c r="HY620" s="18"/>
      <c r="HZ620" s="18"/>
      <c r="IA620" s="18"/>
      <c r="IB620" s="18"/>
      <c r="IC620" s="18"/>
      <c r="ID620" s="18"/>
      <c r="IE620" s="18"/>
      <c r="IF620" s="18"/>
      <c r="IG620" s="18"/>
      <c r="IH620" s="18"/>
      <c r="II620" s="18"/>
      <c r="IJ620" s="18"/>
      <c r="IK620" s="18"/>
      <c r="IL620" s="18"/>
      <c r="IM620" s="18"/>
      <c r="IN620" s="18"/>
      <c r="IO620" s="18"/>
      <c r="IP620" s="18"/>
      <c r="IQ620" s="18"/>
      <c r="IR620" s="18"/>
      <c r="IS620" s="18"/>
      <c r="IT620" s="18"/>
      <c r="IU620" s="18"/>
      <c r="IV620" s="18"/>
      <c r="IW620" s="18"/>
      <c r="IX620" s="18"/>
      <c r="IY620" s="18"/>
      <c r="IZ620" s="18"/>
      <c r="JA620" s="18"/>
      <c r="JB620" s="18"/>
      <c r="JC620" s="18"/>
      <c r="JD620" s="18"/>
      <c r="JE620" s="18"/>
      <c r="JF620" s="18"/>
    </row>
    <row r="621" spans="36:266" x14ac:dyDescent="0.3">
      <c r="AJ621" s="24"/>
      <c r="AK621" s="24"/>
      <c r="AL621" s="20"/>
      <c r="AM621" s="23"/>
      <c r="AN621" s="18"/>
      <c r="AO621" s="24"/>
      <c r="AW621" s="71"/>
      <c r="AX621" s="71"/>
      <c r="AY621" s="71"/>
      <c r="BB621" s="25"/>
      <c r="BC621" s="21"/>
      <c r="BG621" s="18"/>
      <c r="BN621" s="22"/>
      <c r="BO621" s="22"/>
      <c r="BP621" s="22"/>
      <c r="BQ621" s="22"/>
      <c r="BR621" s="15"/>
      <c r="CF621" s="15"/>
      <c r="CL621" s="22"/>
      <c r="CM621" s="15"/>
      <c r="CR621" s="22"/>
      <c r="CT621" s="15"/>
      <c r="CW621" s="22"/>
      <c r="DA621" s="15"/>
      <c r="DH621" s="15"/>
      <c r="DJ621" s="22"/>
      <c r="DO621" s="15"/>
      <c r="DV621" s="15"/>
      <c r="EC621" s="15"/>
      <c r="EJ621" s="15"/>
      <c r="EQ621" s="15"/>
      <c r="EX621" s="15"/>
      <c r="FE621" s="15"/>
      <c r="FL621" s="15"/>
      <c r="FS621" s="15"/>
      <c r="FZ621" s="15"/>
      <c r="GG621" s="15"/>
      <c r="GN621" s="15"/>
      <c r="GP621" s="22"/>
      <c r="GQ621" s="22"/>
      <c r="GR621" s="22"/>
      <c r="GS621" s="22"/>
      <c r="GT621" s="22"/>
      <c r="GU621" s="15"/>
      <c r="GV621" s="22"/>
      <c r="GW621" s="22"/>
      <c r="GX621" s="22"/>
      <c r="GY621" s="18"/>
      <c r="GZ621" s="18"/>
      <c r="HA621" s="18"/>
      <c r="HB621" s="18"/>
      <c r="HC621" s="18"/>
      <c r="HD621" s="18"/>
      <c r="HE621" s="18"/>
      <c r="HF621" s="18"/>
      <c r="HG621" s="18"/>
      <c r="HH621" s="18"/>
      <c r="HI621" s="18"/>
      <c r="HJ621" s="18"/>
      <c r="HK621" s="18"/>
      <c r="HL621" s="18"/>
      <c r="HM621" s="18"/>
      <c r="HN621" s="18"/>
      <c r="HO621" s="18"/>
      <c r="HP621" s="18"/>
      <c r="HQ621" s="18"/>
      <c r="HR621" s="18"/>
      <c r="HS621" s="18"/>
      <c r="HT621" s="18"/>
      <c r="HU621" s="18"/>
      <c r="HV621" s="18"/>
      <c r="HW621" s="18"/>
      <c r="HX621" s="18"/>
      <c r="HY621" s="18"/>
      <c r="HZ621" s="18"/>
      <c r="IA621" s="18"/>
      <c r="IB621" s="18"/>
      <c r="IC621" s="18"/>
      <c r="ID621" s="18"/>
      <c r="IE621" s="18"/>
      <c r="IF621" s="18"/>
      <c r="IG621" s="18"/>
      <c r="IH621" s="18"/>
      <c r="II621" s="18"/>
      <c r="IJ621" s="18"/>
      <c r="IK621" s="18"/>
      <c r="IL621" s="18"/>
      <c r="IM621" s="18"/>
      <c r="IN621" s="18"/>
      <c r="IO621" s="18"/>
      <c r="IP621" s="18"/>
      <c r="IQ621" s="18"/>
      <c r="IR621" s="18"/>
      <c r="IS621" s="18"/>
      <c r="IT621" s="18"/>
      <c r="IU621" s="18"/>
      <c r="IV621" s="18"/>
      <c r="IW621" s="18"/>
      <c r="IX621" s="18"/>
      <c r="IY621" s="18"/>
      <c r="IZ621" s="18"/>
      <c r="JA621" s="18"/>
      <c r="JB621" s="18"/>
      <c r="JC621" s="18"/>
      <c r="JD621" s="18"/>
      <c r="JE621" s="18"/>
      <c r="JF621" s="18"/>
    </row>
    <row r="622" spans="36:266" x14ac:dyDescent="0.3">
      <c r="AJ622" s="24"/>
      <c r="AK622" s="24"/>
      <c r="AL622" s="20"/>
      <c r="AM622" s="23"/>
      <c r="AN622" s="18"/>
      <c r="AO622" s="24"/>
      <c r="AW622" s="71"/>
      <c r="AX622" s="71"/>
      <c r="AY622" s="71"/>
      <c r="BB622" s="25"/>
      <c r="BC622" s="21"/>
      <c r="BG622" s="18"/>
      <c r="BN622" s="22"/>
      <c r="BO622" s="22"/>
      <c r="BP622" s="22"/>
      <c r="BQ622" s="22"/>
      <c r="BR622" s="15"/>
      <c r="CF622" s="15"/>
      <c r="CL622" s="22"/>
      <c r="CM622" s="15"/>
      <c r="CR622" s="22"/>
      <c r="CT622" s="15"/>
      <c r="CW622" s="22"/>
      <c r="DA622" s="15"/>
      <c r="DH622" s="15"/>
      <c r="DJ622" s="22"/>
      <c r="DO622" s="15"/>
      <c r="DV622" s="15"/>
      <c r="EC622" s="15"/>
      <c r="EJ622" s="15"/>
      <c r="EQ622" s="15"/>
      <c r="EX622" s="15"/>
      <c r="FE622" s="15"/>
      <c r="FL622" s="15"/>
      <c r="FS622" s="15"/>
      <c r="FZ622" s="15"/>
      <c r="GG622" s="15"/>
      <c r="GN622" s="15"/>
      <c r="GP622" s="22"/>
      <c r="GQ622" s="22"/>
      <c r="GR622" s="22"/>
      <c r="GS622" s="22"/>
      <c r="GT622" s="22"/>
      <c r="GU622" s="15"/>
      <c r="GV622" s="22"/>
      <c r="GW622" s="22"/>
      <c r="GX622" s="22"/>
      <c r="GY622" s="18"/>
      <c r="GZ622" s="18"/>
      <c r="HA622" s="18"/>
      <c r="HB622" s="18"/>
      <c r="HC622" s="18"/>
      <c r="HD622" s="18"/>
      <c r="HE622" s="18"/>
      <c r="HF622" s="18"/>
      <c r="HG622" s="18"/>
      <c r="HH622" s="18"/>
      <c r="HI622" s="18"/>
      <c r="HJ622" s="18"/>
      <c r="HK622" s="18"/>
      <c r="HL622" s="18"/>
      <c r="HM622" s="18"/>
      <c r="HN622" s="18"/>
      <c r="HO622" s="18"/>
      <c r="HP622" s="18"/>
      <c r="HQ622" s="18"/>
      <c r="HR622" s="18"/>
      <c r="HS622" s="18"/>
      <c r="HT622" s="18"/>
      <c r="HU622" s="18"/>
      <c r="HV622" s="18"/>
      <c r="HW622" s="18"/>
      <c r="HX622" s="18"/>
      <c r="HY622" s="18"/>
      <c r="HZ622" s="18"/>
      <c r="IA622" s="18"/>
      <c r="IB622" s="18"/>
      <c r="IC622" s="18"/>
      <c r="ID622" s="18"/>
      <c r="IE622" s="18"/>
      <c r="IF622" s="18"/>
      <c r="IG622" s="18"/>
      <c r="IH622" s="18"/>
      <c r="II622" s="18"/>
      <c r="IJ622" s="18"/>
      <c r="IK622" s="18"/>
      <c r="IL622" s="18"/>
      <c r="IM622" s="18"/>
      <c r="IN622" s="18"/>
      <c r="IO622" s="18"/>
      <c r="IP622" s="18"/>
      <c r="IQ622" s="18"/>
      <c r="IR622" s="18"/>
      <c r="IS622" s="18"/>
      <c r="IT622" s="18"/>
      <c r="IU622" s="18"/>
      <c r="IV622" s="18"/>
      <c r="IW622" s="18"/>
      <c r="IX622" s="18"/>
      <c r="IY622" s="18"/>
      <c r="IZ622" s="18"/>
      <c r="JA622" s="18"/>
      <c r="JB622" s="18"/>
      <c r="JC622" s="18"/>
      <c r="JD622" s="18"/>
      <c r="JE622" s="18"/>
      <c r="JF622" s="18"/>
    </row>
    <row r="623" spans="36:266" x14ac:dyDescent="0.3">
      <c r="AJ623" s="24"/>
      <c r="AK623" s="24"/>
      <c r="AL623" s="20"/>
      <c r="AM623" s="23"/>
      <c r="AN623" s="18"/>
      <c r="AO623" s="24"/>
      <c r="AW623" s="71"/>
      <c r="AX623" s="71"/>
      <c r="AY623" s="71"/>
      <c r="BB623" s="25"/>
      <c r="BC623" s="21"/>
      <c r="BG623" s="18"/>
      <c r="BN623" s="22"/>
      <c r="BO623" s="22"/>
      <c r="BP623" s="22"/>
      <c r="BQ623" s="22"/>
      <c r="BR623" s="15"/>
      <c r="CF623" s="15"/>
      <c r="CL623" s="22"/>
      <c r="CM623" s="15"/>
      <c r="CR623" s="22"/>
      <c r="CT623" s="15"/>
      <c r="CW623" s="22"/>
      <c r="DA623" s="15"/>
      <c r="DH623" s="15"/>
      <c r="DJ623" s="22"/>
      <c r="DO623" s="15"/>
      <c r="DV623" s="15"/>
      <c r="EC623" s="15"/>
      <c r="EJ623" s="15"/>
      <c r="EQ623" s="15"/>
      <c r="EX623" s="15"/>
      <c r="FE623" s="15"/>
      <c r="FL623" s="15"/>
      <c r="FS623" s="15"/>
      <c r="FZ623" s="15"/>
      <c r="GG623" s="15"/>
      <c r="GN623" s="15"/>
      <c r="GP623" s="22"/>
      <c r="GQ623" s="22"/>
      <c r="GR623" s="22"/>
      <c r="GS623" s="22"/>
      <c r="GT623" s="22"/>
      <c r="GU623" s="15"/>
      <c r="GV623" s="22"/>
      <c r="GW623" s="22"/>
      <c r="GX623" s="22"/>
      <c r="GY623" s="18"/>
      <c r="GZ623" s="18"/>
      <c r="HA623" s="18"/>
      <c r="HB623" s="18"/>
      <c r="HC623" s="18"/>
      <c r="HD623" s="18"/>
      <c r="HE623" s="18"/>
      <c r="HF623" s="18"/>
      <c r="HG623" s="18"/>
      <c r="HH623" s="18"/>
      <c r="HI623" s="18"/>
      <c r="HJ623" s="18"/>
      <c r="HK623" s="18"/>
      <c r="HL623" s="18"/>
      <c r="HM623" s="18"/>
      <c r="HN623" s="18"/>
      <c r="HO623" s="18"/>
      <c r="HP623" s="18"/>
      <c r="HQ623" s="18"/>
      <c r="HR623" s="18"/>
      <c r="HS623" s="18"/>
      <c r="HT623" s="18"/>
      <c r="HU623" s="18"/>
      <c r="HV623" s="18"/>
      <c r="HW623" s="18"/>
      <c r="HX623" s="18"/>
      <c r="HY623" s="18"/>
      <c r="HZ623" s="18"/>
      <c r="IA623" s="18"/>
      <c r="IB623" s="18"/>
      <c r="IC623" s="18"/>
      <c r="ID623" s="18"/>
      <c r="IE623" s="18"/>
      <c r="IF623" s="18"/>
      <c r="IG623" s="18"/>
      <c r="IH623" s="18"/>
      <c r="II623" s="18"/>
      <c r="IJ623" s="18"/>
      <c r="IK623" s="18"/>
      <c r="IL623" s="18"/>
      <c r="IM623" s="18"/>
      <c r="IN623" s="18"/>
      <c r="IO623" s="18"/>
      <c r="IP623" s="18"/>
      <c r="IQ623" s="18"/>
      <c r="IR623" s="18"/>
      <c r="IS623" s="18"/>
      <c r="IT623" s="18"/>
      <c r="IU623" s="18"/>
      <c r="IV623" s="18"/>
      <c r="IW623" s="18"/>
      <c r="IX623" s="18"/>
      <c r="IY623" s="18"/>
      <c r="IZ623" s="18"/>
      <c r="JA623" s="18"/>
      <c r="JB623" s="18"/>
      <c r="JC623" s="18"/>
      <c r="JD623" s="18"/>
      <c r="JE623" s="18"/>
      <c r="JF623" s="18"/>
    </row>
    <row r="624" spans="36:266" x14ac:dyDescent="0.3">
      <c r="AJ624" s="24"/>
      <c r="AK624" s="24"/>
      <c r="AL624" s="20"/>
      <c r="AM624" s="23"/>
      <c r="AN624" s="18"/>
      <c r="AO624" s="24"/>
      <c r="AW624" s="71"/>
      <c r="AX624" s="71"/>
      <c r="AY624" s="71"/>
      <c r="BB624" s="25"/>
      <c r="BC624" s="21"/>
      <c r="BG624" s="18"/>
      <c r="BN624" s="22"/>
      <c r="BO624" s="22"/>
      <c r="BP624" s="22"/>
      <c r="BQ624" s="22"/>
      <c r="BR624" s="15"/>
      <c r="CF624" s="15"/>
      <c r="CL624" s="22"/>
      <c r="CM624" s="15"/>
      <c r="CR624" s="22"/>
      <c r="CT624" s="15"/>
      <c r="CW624" s="22"/>
      <c r="DA624" s="15"/>
      <c r="DH624" s="15"/>
      <c r="DJ624" s="22"/>
      <c r="DO624" s="15"/>
      <c r="DV624" s="15"/>
      <c r="EC624" s="15"/>
      <c r="EJ624" s="15"/>
      <c r="EQ624" s="15"/>
      <c r="EX624" s="15"/>
      <c r="FE624" s="15"/>
      <c r="FL624" s="15"/>
      <c r="FS624" s="15"/>
      <c r="FZ624" s="15"/>
      <c r="GG624" s="15"/>
      <c r="GN624" s="15"/>
      <c r="GP624" s="22"/>
      <c r="GQ624" s="22"/>
      <c r="GR624" s="22"/>
      <c r="GS624" s="22"/>
      <c r="GT624" s="22"/>
      <c r="GU624" s="15"/>
      <c r="GV624" s="22"/>
      <c r="GW624" s="22"/>
      <c r="GX624" s="22"/>
      <c r="GY624" s="18"/>
      <c r="GZ624" s="18"/>
      <c r="HA624" s="18"/>
      <c r="HB624" s="18"/>
      <c r="HC624" s="18"/>
      <c r="HD624" s="18"/>
      <c r="HE624" s="18"/>
      <c r="HF624" s="18"/>
      <c r="HG624" s="18"/>
      <c r="HH624" s="18"/>
      <c r="HI624" s="18"/>
      <c r="HJ624" s="18"/>
      <c r="HK624" s="18"/>
      <c r="HL624" s="18"/>
      <c r="HM624" s="18"/>
      <c r="HN624" s="18"/>
      <c r="HO624" s="18"/>
      <c r="HP624" s="18"/>
      <c r="HQ624" s="18"/>
      <c r="HR624" s="18"/>
      <c r="HS624" s="18"/>
      <c r="HT624" s="18"/>
      <c r="HU624" s="18"/>
      <c r="HV624" s="18"/>
      <c r="HW624" s="18"/>
      <c r="HX624" s="18"/>
      <c r="HY624" s="18"/>
      <c r="HZ624" s="18"/>
      <c r="IA624" s="18"/>
      <c r="IB624" s="18"/>
      <c r="IC624" s="18"/>
      <c r="ID624" s="18"/>
      <c r="IE624" s="18"/>
      <c r="IF624" s="18"/>
      <c r="IG624" s="18"/>
      <c r="IH624" s="18"/>
      <c r="II624" s="18"/>
      <c r="IJ624" s="18"/>
      <c r="IK624" s="18"/>
      <c r="IL624" s="18"/>
      <c r="IM624" s="18"/>
      <c r="IN624" s="18"/>
      <c r="IO624" s="18"/>
      <c r="IP624" s="18"/>
      <c r="IQ624" s="18"/>
      <c r="IR624" s="18"/>
      <c r="IS624" s="18"/>
      <c r="IT624" s="18"/>
      <c r="IU624" s="18"/>
      <c r="IV624" s="18"/>
      <c r="IW624" s="18"/>
      <c r="IX624" s="18"/>
      <c r="IY624" s="18"/>
      <c r="IZ624" s="18"/>
      <c r="JA624" s="18"/>
      <c r="JB624" s="18"/>
      <c r="JC624" s="18"/>
      <c r="JD624" s="18"/>
      <c r="JE624" s="18"/>
      <c r="JF624" s="18"/>
    </row>
    <row r="625" spans="36:266" x14ac:dyDescent="0.3">
      <c r="AJ625" s="24"/>
      <c r="AK625" s="24"/>
      <c r="AL625" s="20"/>
      <c r="AM625" s="23"/>
      <c r="AN625" s="18"/>
      <c r="AO625" s="24"/>
      <c r="AW625" s="71"/>
      <c r="AX625" s="71"/>
      <c r="AY625" s="71"/>
      <c r="BB625" s="25"/>
      <c r="BC625" s="21"/>
      <c r="BG625" s="18"/>
      <c r="BN625" s="22"/>
      <c r="BO625" s="22"/>
      <c r="BP625" s="22"/>
      <c r="BQ625" s="22"/>
      <c r="BR625" s="15"/>
      <c r="CF625" s="15"/>
      <c r="CL625" s="22"/>
      <c r="CM625" s="15"/>
      <c r="CR625" s="22"/>
      <c r="CT625" s="15"/>
      <c r="CW625" s="22"/>
      <c r="DA625" s="15"/>
      <c r="DH625" s="15"/>
      <c r="DJ625" s="22"/>
      <c r="DO625" s="15"/>
      <c r="DV625" s="15"/>
      <c r="EC625" s="15"/>
      <c r="EJ625" s="15"/>
      <c r="EQ625" s="15"/>
      <c r="EX625" s="15"/>
      <c r="FE625" s="15"/>
      <c r="FL625" s="15"/>
      <c r="FS625" s="15"/>
      <c r="FZ625" s="15"/>
      <c r="GG625" s="15"/>
      <c r="GN625" s="15"/>
      <c r="GP625" s="22"/>
      <c r="GQ625" s="22"/>
      <c r="GR625" s="22"/>
      <c r="GS625" s="22"/>
      <c r="GT625" s="22"/>
      <c r="GU625" s="15"/>
      <c r="GV625" s="22"/>
      <c r="GW625" s="22"/>
      <c r="GX625" s="22"/>
      <c r="GY625" s="18"/>
      <c r="GZ625" s="18"/>
      <c r="HA625" s="18"/>
      <c r="HB625" s="18"/>
      <c r="HC625" s="18"/>
      <c r="HD625" s="18"/>
      <c r="HE625" s="18"/>
      <c r="HF625" s="18"/>
      <c r="HG625" s="18"/>
      <c r="HH625" s="18"/>
      <c r="HI625" s="18"/>
      <c r="HJ625" s="18"/>
      <c r="HK625" s="18"/>
      <c r="HL625" s="18"/>
      <c r="HM625" s="18"/>
      <c r="HN625" s="18"/>
      <c r="HO625" s="18"/>
      <c r="HP625" s="18"/>
      <c r="HQ625" s="18"/>
      <c r="HR625" s="18"/>
      <c r="HS625" s="18"/>
      <c r="HT625" s="18"/>
      <c r="HU625" s="18"/>
      <c r="HV625" s="18"/>
      <c r="HW625" s="18"/>
      <c r="HX625" s="18"/>
      <c r="HY625" s="18"/>
      <c r="HZ625" s="18"/>
      <c r="IA625" s="18"/>
      <c r="IB625" s="18"/>
      <c r="IC625" s="18"/>
      <c r="ID625" s="18"/>
      <c r="IE625" s="18"/>
      <c r="IF625" s="18"/>
      <c r="IG625" s="18"/>
      <c r="IH625" s="18"/>
      <c r="II625" s="18"/>
      <c r="IJ625" s="18"/>
      <c r="IK625" s="18"/>
      <c r="IL625" s="18"/>
      <c r="IM625" s="18"/>
      <c r="IN625" s="18"/>
      <c r="IO625" s="18"/>
      <c r="IP625" s="18"/>
      <c r="IQ625" s="18"/>
      <c r="IR625" s="18"/>
      <c r="IS625" s="18"/>
      <c r="IT625" s="18"/>
      <c r="IU625" s="18"/>
      <c r="IV625" s="18"/>
      <c r="IW625" s="18"/>
      <c r="IX625" s="18"/>
      <c r="IY625" s="18"/>
      <c r="IZ625" s="18"/>
      <c r="JA625" s="18"/>
      <c r="JB625" s="18"/>
      <c r="JC625" s="18"/>
      <c r="JD625" s="18"/>
      <c r="JE625" s="18"/>
      <c r="JF625" s="18"/>
    </row>
    <row r="626" spans="36:266" x14ac:dyDescent="0.3">
      <c r="AJ626" s="24"/>
      <c r="AK626" s="24"/>
      <c r="AL626" s="20"/>
      <c r="AM626" s="23"/>
      <c r="AN626" s="18"/>
      <c r="AO626" s="24"/>
      <c r="AW626" s="71"/>
      <c r="AX626" s="71"/>
      <c r="AY626" s="71"/>
      <c r="BB626" s="25"/>
      <c r="BC626" s="21"/>
      <c r="BG626" s="18"/>
      <c r="BN626" s="22"/>
      <c r="BO626" s="22"/>
      <c r="BP626" s="22"/>
      <c r="BQ626" s="22"/>
      <c r="BR626" s="15"/>
      <c r="CF626" s="15"/>
      <c r="CL626" s="22"/>
      <c r="CM626" s="15"/>
      <c r="CR626" s="22"/>
      <c r="CT626" s="15"/>
      <c r="CW626" s="22"/>
      <c r="DA626" s="15"/>
      <c r="DH626" s="15"/>
      <c r="DJ626" s="22"/>
      <c r="DO626" s="15"/>
      <c r="DV626" s="15"/>
      <c r="EC626" s="15"/>
      <c r="EJ626" s="15"/>
      <c r="EQ626" s="15"/>
      <c r="EX626" s="15"/>
      <c r="FE626" s="15"/>
      <c r="FL626" s="15"/>
      <c r="FS626" s="15"/>
      <c r="FZ626" s="15"/>
      <c r="GG626" s="15"/>
      <c r="GN626" s="15"/>
      <c r="GP626" s="22"/>
      <c r="GQ626" s="22"/>
      <c r="GR626" s="22"/>
      <c r="GS626" s="22"/>
      <c r="GT626" s="22"/>
      <c r="GU626" s="15"/>
      <c r="GV626" s="22"/>
      <c r="GW626" s="22"/>
      <c r="GX626" s="22"/>
      <c r="GY626" s="18"/>
      <c r="GZ626" s="18"/>
      <c r="HA626" s="18"/>
      <c r="HB626" s="18"/>
      <c r="HC626" s="18"/>
      <c r="HD626" s="18"/>
      <c r="HE626" s="18"/>
      <c r="HF626" s="18"/>
      <c r="HG626" s="18"/>
      <c r="HH626" s="18"/>
      <c r="HI626" s="18"/>
      <c r="HJ626" s="18"/>
      <c r="HK626" s="18"/>
      <c r="HL626" s="18"/>
      <c r="HM626" s="18"/>
      <c r="HN626" s="18"/>
      <c r="HO626" s="18"/>
      <c r="HP626" s="18"/>
      <c r="HQ626" s="18"/>
      <c r="HR626" s="18"/>
      <c r="HS626" s="18"/>
      <c r="HT626" s="18"/>
      <c r="HU626" s="18"/>
      <c r="HV626" s="18"/>
      <c r="HW626" s="18"/>
      <c r="HX626" s="18"/>
      <c r="HY626" s="18"/>
      <c r="HZ626" s="18"/>
      <c r="IA626" s="18"/>
      <c r="IB626" s="18"/>
      <c r="IC626" s="18"/>
      <c r="ID626" s="18"/>
      <c r="IE626" s="18"/>
      <c r="IF626" s="18"/>
      <c r="IG626" s="18"/>
      <c r="IH626" s="18"/>
      <c r="II626" s="18"/>
      <c r="IJ626" s="18"/>
      <c r="IK626" s="18"/>
      <c r="IL626" s="18"/>
      <c r="IM626" s="18"/>
      <c r="IN626" s="18"/>
      <c r="IO626" s="18"/>
      <c r="IP626" s="18"/>
      <c r="IQ626" s="18"/>
      <c r="IR626" s="18"/>
      <c r="IS626" s="18"/>
      <c r="IT626" s="18"/>
      <c r="IU626" s="18"/>
      <c r="IV626" s="18"/>
      <c r="IW626" s="18"/>
      <c r="IX626" s="18"/>
      <c r="IY626" s="18"/>
      <c r="IZ626" s="18"/>
      <c r="JA626" s="18"/>
      <c r="JB626" s="18"/>
      <c r="JC626" s="18"/>
      <c r="JD626" s="18"/>
      <c r="JE626" s="18"/>
      <c r="JF626" s="18"/>
    </row>
    <row r="627" spans="36:266" x14ac:dyDescent="0.3">
      <c r="AJ627" s="24"/>
      <c r="AK627" s="24"/>
      <c r="AL627" s="20"/>
      <c r="AM627" s="23"/>
      <c r="AN627" s="18"/>
      <c r="AO627" s="24"/>
      <c r="AW627" s="71"/>
      <c r="AX627" s="71"/>
      <c r="AY627" s="71"/>
      <c r="BB627" s="25"/>
      <c r="BC627" s="21"/>
      <c r="BG627" s="18"/>
      <c r="BN627" s="22"/>
      <c r="BO627" s="22"/>
      <c r="BP627" s="22"/>
      <c r="BQ627" s="22"/>
      <c r="BR627" s="15"/>
      <c r="CF627" s="15"/>
      <c r="CL627" s="22"/>
      <c r="CM627" s="15"/>
      <c r="CR627" s="22"/>
      <c r="CT627" s="15"/>
      <c r="CW627" s="22"/>
      <c r="DA627" s="15"/>
      <c r="DH627" s="15"/>
      <c r="DJ627" s="22"/>
      <c r="DO627" s="15"/>
      <c r="DV627" s="15"/>
      <c r="EC627" s="15"/>
      <c r="EJ627" s="15"/>
      <c r="EQ627" s="15"/>
      <c r="EX627" s="15"/>
      <c r="FE627" s="15"/>
      <c r="FL627" s="15"/>
      <c r="FS627" s="15"/>
      <c r="FZ627" s="15"/>
      <c r="GG627" s="15"/>
      <c r="GN627" s="15"/>
      <c r="GP627" s="22"/>
      <c r="GQ627" s="22"/>
      <c r="GR627" s="22"/>
      <c r="GS627" s="22"/>
      <c r="GT627" s="22"/>
      <c r="GU627" s="15"/>
      <c r="GV627" s="22"/>
      <c r="GW627" s="22"/>
      <c r="GX627" s="22"/>
      <c r="GY627" s="18"/>
      <c r="GZ627" s="18"/>
      <c r="HA627" s="18"/>
      <c r="HB627" s="18"/>
      <c r="HC627" s="18"/>
      <c r="HD627" s="18"/>
      <c r="HE627" s="18"/>
      <c r="HF627" s="18"/>
      <c r="HG627" s="18"/>
      <c r="HH627" s="18"/>
      <c r="HI627" s="18"/>
      <c r="HJ627" s="18"/>
      <c r="HK627" s="18"/>
      <c r="HL627" s="18"/>
      <c r="HM627" s="18"/>
      <c r="HN627" s="18"/>
      <c r="HO627" s="18"/>
      <c r="HP627" s="18"/>
      <c r="HQ627" s="18"/>
      <c r="HR627" s="18"/>
      <c r="HS627" s="18"/>
      <c r="HT627" s="18"/>
      <c r="HU627" s="18"/>
      <c r="HV627" s="18"/>
      <c r="HW627" s="18"/>
      <c r="HX627" s="18"/>
      <c r="HY627" s="18"/>
      <c r="HZ627" s="18"/>
      <c r="IA627" s="18"/>
      <c r="IB627" s="18"/>
      <c r="IC627" s="18"/>
      <c r="ID627" s="18"/>
      <c r="IE627" s="18"/>
      <c r="IF627" s="18"/>
      <c r="IG627" s="18"/>
      <c r="IH627" s="18"/>
      <c r="II627" s="18"/>
      <c r="IJ627" s="18"/>
      <c r="IK627" s="18"/>
      <c r="IL627" s="18"/>
      <c r="IM627" s="18"/>
      <c r="IN627" s="18"/>
      <c r="IO627" s="18"/>
      <c r="IP627" s="18"/>
      <c r="IQ627" s="18"/>
      <c r="IR627" s="18"/>
      <c r="IS627" s="18"/>
      <c r="IT627" s="18"/>
      <c r="IU627" s="18"/>
      <c r="IV627" s="18"/>
      <c r="IW627" s="18"/>
      <c r="IX627" s="18"/>
      <c r="IY627" s="18"/>
      <c r="IZ627" s="18"/>
      <c r="JA627" s="18"/>
      <c r="JB627" s="18"/>
      <c r="JC627" s="18"/>
      <c r="JD627" s="18"/>
      <c r="JE627" s="18"/>
      <c r="JF627" s="18"/>
    </row>
    <row r="628" spans="36:266" x14ac:dyDescent="0.3">
      <c r="AJ628" s="24"/>
      <c r="AK628" s="24"/>
      <c r="AL628" s="20"/>
      <c r="AM628" s="23"/>
      <c r="AN628" s="18"/>
      <c r="AO628" s="24"/>
      <c r="AW628" s="71"/>
      <c r="AX628" s="71"/>
      <c r="AY628" s="71"/>
      <c r="BB628" s="25"/>
      <c r="BC628" s="21"/>
      <c r="BG628" s="18"/>
      <c r="BN628" s="22"/>
      <c r="BO628" s="22"/>
      <c r="BP628" s="22"/>
      <c r="BQ628" s="22"/>
      <c r="BR628" s="15"/>
      <c r="CF628" s="15"/>
      <c r="CL628" s="22"/>
      <c r="CM628" s="15"/>
      <c r="CR628" s="22"/>
      <c r="CT628" s="15"/>
      <c r="CW628" s="22"/>
      <c r="DA628" s="15"/>
      <c r="DH628" s="15"/>
      <c r="DJ628" s="22"/>
      <c r="DO628" s="15"/>
      <c r="DV628" s="15"/>
      <c r="EC628" s="15"/>
      <c r="EJ628" s="15"/>
      <c r="EQ628" s="15"/>
      <c r="EX628" s="15"/>
      <c r="FE628" s="15"/>
      <c r="FL628" s="15"/>
      <c r="FS628" s="15"/>
      <c r="FZ628" s="15"/>
      <c r="GG628" s="15"/>
      <c r="GN628" s="15"/>
      <c r="GP628" s="22"/>
      <c r="GQ628" s="22"/>
      <c r="GR628" s="22"/>
      <c r="GS628" s="22"/>
      <c r="GT628" s="22"/>
      <c r="GU628" s="15"/>
      <c r="GV628" s="22"/>
      <c r="GW628" s="22"/>
      <c r="GX628" s="22"/>
      <c r="GY628" s="18"/>
      <c r="GZ628" s="18"/>
      <c r="HA628" s="18"/>
      <c r="HB628" s="18"/>
      <c r="HC628" s="18"/>
      <c r="HD628" s="18"/>
      <c r="HE628" s="18"/>
      <c r="HF628" s="18"/>
      <c r="HG628" s="18"/>
      <c r="HH628" s="18"/>
      <c r="HI628" s="18"/>
      <c r="HJ628" s="18"/>
      <c r="HK628" s="18"/>
      <c r="HL628" s="18"/>
      <c r="HM628" s="18"/>
      <c r="HN628" s="18"/>
      <c r="HO628" s="18"/>
      <c r="HP628" s="18"/>
      <c r="HQ628" s="18"/>
      <c r="HR628" s="18"/>
      <c r="HS628" s="18"/>
      <c r="HT628" s="18"/>
      <c r="HU628" s="18"/>
      <c r="HV628" s="18"/>
      <c r="HW628" s="18"/>
      <c r="HX628" s="18"/>
      <c r="HY628" s="18"/>
      <c r="HZ628" s="18"/>
      <c r="IA628" s="18"/>
      <c r="IB628" s="18"/>
      <c r="IC628" s="18"/>
      <c r="ID628" s="18"/>
      <c r="IE628" s="18"/>
      <c r="IF628" s="18"/>
      <c r="IG628" s="18"/>
      <c r="IH628" s="18"/>
      <c r="II628" s="18"/>
      <c r="IJ628" s="18"/>
      <c r="IK628" s="18"/>
      <c r="IL628" s="18"/>
      <c r="IM628" s="18"/>
      <c r="IN628" s="18"/>
      <c r="IO628" s="18"/>
      <c r="IP628" s="18"/>
      <c r="IQ628" s="18"/>
      <c r="IR628" s="18"/>
      <c r="IS628" s="18"/>
      <c r="IT628" s="18"/>
      <c r="IU628" s="18"/>
      <c r="IV628" s="18"/>
      <c r="IW628" s="18"/>
      <c r="IX628" s="18"/>
      <c r="IY628" s="18"/>
      <c r="IZ628" s="18"/>
      <c r="JA628" s="18"/>
      <c r="JB628" s="18"/>
      <c r="JC628" s="18"/>
      <c r="JD628" s="18"/>
      <c r="JE628" s="18"/>
      <c r="JF628" s="18"/>
    </row>
    <row r="629" spans="36:266" x14ac:dyDescent="0.3">
      <c r="AJ629" s="24"/>
      <c r="AK629" s="24"/>
      <c r="AL629" s="20"/>
      <c r="AM629" s="23"/>
      <c r="AN629" s="18"/>
      <c r="AO629" s="24"/>
      <c r="AW629" s="71"/>
      <c r="AX629" s="71"/>
      <c r="AY629" s="71"/>
      <c r="BB629" s="25"/>
      <c r="BC629" s="21"/>
      <c r="BG629" s="18"/>
      <c r="BN629" s="22"/>
      <c r="BO629" s="22"/>
      <c r="BP629" s="22"/>
      <c r="BQ629" s="22"/>
      <c r="BR629" s="15"/>
      <c r="CF629" s="15"/>
      <c r="CL629" s="22"/>
      <c r="CM629" s="15"/>
      <c r="CR629" s="22"/>
      <c r="CT629" s="15"/>
      <c r="CW629" s="22"/>
      <c r="DA629" s="15"/>
      <c r="DH629" s="15"/>
      <c r="DJ629" s="22"/>
      <c r="DO629" s="15"/>
      <c r="DV629" s="15"/>
      <c r="EC629" s="15"/>
      <c r="EJ629" s="15"/>
      <c r="EQ629" s="15"/>
      <c r="EX629" s="15"/>
      <c r="FE629" s="15"/>
      <c r="FL629" s="15"/>
      <c r="FS629" s="15"/>
      <c r="FZ629" s="15"/>
      <c r="GG629" s="15"/>
      <c r="GN629" s="15"/>
      <c r="GP629" s="22"/>
      <c r="GQ629" s="22"/>
      <c r="GR629" s="22"/>
      <c r="GS629" s="22"/>
      <c r="GT629" s="22"/>
      <c r="GU629" s="15"/>
      <c r="GV629" s="22"/>
      <c r="GW629" s="22"/>
      <c r="GX629" s="22"/>
      <c r="GY629" s="18"/>
      <c r="GZ629" s="18"/>
      <c r="HA629" s="18"/>
      <c r="HB629" s="18"/>
      <c r="HC629" s="18"/>
      <c r="HD629" s="18"/>
      <c r="HE629" s="18"/>
      <c r="HF629" s="18"/>
      <c r="HG629" s="18"/>
      <c r="HH629" s="18"/>
      <c r="HI629" s="18"/>
      <c r="HJ629" s="18"/>
      <c r="HK629" s="18"/>
      <c r="HL629" s="18"/>
      <c r="HM629" s="18"/>
      <c r="HN629" s="18"/>
      <c r="HO629" s="18"/>
      <c r="HP629" s="18"/>
      <c r="HQ629" s="18"/>
      <c r="HR629" s="18"/>
      <c r="HS629" s="18"/>
      <c r="HT629" s="18"/>
      <c r="HU629" s="18"/>
      <c r="HV629" s="18"/>
      <c r="HW629" s="18"/>
      <c r="HX629" s="18"/>
      <c r="HY629" s="18"/>
      <c r="HZ629" s="18"/>
      <c r="IA629" s="18"/>
      <c r="IB629" s="18"/>
      <c r="IC629" s="18"/>
      <c r="ID629" s="18"/>
      <c r="IE629" s="18"/>
      <c r="IF629" s="18"/>
      <c r="IG629" s="18"/>
      <c r="IH629" s="18"/>
      <c r="II629" s="18"/>
      <c r="IJ629" s="18"/>
      <c r="IK629" s="18"/>
      <c r="IL629" s="18"/>
      <c r="IM629" s="18"/>
      <c r="IN629" s="18"/>
      <c r="IO629" s="18"/>
      <c r="IP629" s="18"/>
      <c r="IQ629" s="18"/>
      <c r="IR629" s="18"/>
      <c r="IS629" s="18"/>
      <c r="IT629" s="18"/>
      <c r="IU629" s="18"/>
      <c r="IV629" s="18"/>
      <c r="IW629" s="18"/>
      <c r="IX629" s="18"/>
      <c r="IY629" s="18"/>
      <c r="IZ629" s="18"/>
      <c r="JA629" s="18"/>
      <c r="JB629" s="18"/>
      <c r="JC629" s="18"/>
      <c r="JD629" s="18"/>
      <c r="JE629" s="18"/>
      <c r="JF629" s="18"/>
    </row>
    <row r="630" spans="36:266" x14ac:dyDescent="0.3">
      <c r="AJ630" s="24"/>
      <c r="AK630" s="24"/>
      <c r="AL630" s="20"/>
      <c r="AM630" s="23"/>
      <c r="AN630" s="18"/>
      <c r="AO630" s="24"/>
      <c r="AW630" s="71"/>
      <c r="AX630" s="71"/>
      <c r="AY630" s="71"/>
      <c r="BB630" s="25"/>
      <c r="BC630" s="21"/>
      <c r="BG630" s="18"/>
      <c r="BN630" s="22"/>
      <c r="BO630" s="22"/>
      <c r="BP630" s="22"/>
      <c r="BQ630" s="22"/>
      <c r="BR630" s="15"/>
      <c r="CF630" s="15"/>
      <c r="CL630" s="22"/>
      <c r="CM630" s="15"/>
      <c r="CR630" s="22"/>
      <c r="CT630" s="15"/>
      <c r="CW630" s="22"/>
      <c r="DA630" s="15"/>
      <c r="DH630" s="15"/>
      <c r="DJ630" s="22"/>
      <c r="DO630" s="15"/>
      <c r="DV630" s="15"/>
      <c r="EC630" s="15"/>
      <c r="EJ630" s="15"/>
      <c r="EQ630" s="15"/>
      <c r="EX630" s="15"/>
      <c r="FE630" s="15"/>
      <c r="FL630" s="15"/>
      <c r="FS630" s="15"/>
      <c r="FZ630" s="15"/>
      <c r="GG630" s="15"/>
      <c r="GN630" s="15"/>
      <c r="GP630" s="22"/>
      <c r="GQ630" s="22"/>
      <c r="GR630" s="22"/>
      <c r="GS630" s="22"/>
      <c r="GT630" s="22"/>
      <c r="GU630" s="15"/>
      <c r="GV630" s="22"/>
      <c r="GW630" s="22"/>
      <c r="GX630" s="22"/>
      <c r="GY630" s="18"/>
      <c r="GZ630" s="18"/>
      <c r="HA630" s="18"/>
      <c r="HB630" s="18"/>
      <c r="HC630" s="18"/>
      <c r="HD630" s="18"/>
      <c r="HE630" s="18"/>
      <c r="HF630" s="18"/>
      <c r="HG630" s="18"/>
      <c r="HH630" s="18"/>
      <c r="HI630" s="18"/>
      <c r="HJ630" s="18"/>
      <c r="HK630" s="18"/>
      <c r="HL630" s="18"/>
      <c r="HM630" s="18"/>
      <c r="HN630" s="18"/>
      <c r="HO630" s="18"/>
      <c r="HP630" s="18"/>
      <c r="HQ630" s="18"/>
      <c r="HR630" s="18"/>
      <c r="HS630" s="18"/>
      <c r="HT630" s="18"/>
      <c r="HU630" s="18"/>
      <c r="HV630" s="18"/>
      <c r="HW630" s="18"/>
      <c r="HX630" s="18"/>
      <c r="HY630" s="18"/>
      <c r="HZ630" s="18"/>
      <c r="IA630" s="18"/>
      <c r="IB630" s="18"/>
      <c r="IC630" s="18"/>
      <c r="ID630" s="18"/>
      <c r="IE630" s="18"/>
      <c r="IF630" s="18"/>
      <c r="IG630" s="18"/>
      <c r="IH630" s="18"/>
      <c r="II630" s="18"/>
      <c r="IJ630" s="18"/>
      <c r="IK630" s="18"/>
      <c r="IL630" s="18"/>
      <c r="IM630" s="18"/>
      <c r="IN630" s="18"/>
      <c r="IO630" s="18"/>
      <c r="IP630" s="18"/>
      <c r="IQ630" s="18"/>
      <c r="IR630" s="18"/>
      <c r="IS630" s="18"/>
      <c r="IT630" s="18"/>
      <c r="IU630" s="18"/>
      <c r="IV630" s="18"/>
      <c r="IW630" s="18"/>
      <c r="IX630" s="18"/>
      <c r="IY630" s="18"/>
      <c r="IZ630" s="18"/>
      <c r="JA630" s="18"/>
      <c r="JB630" s="18"/>
      <c r="JC630" s="18"/>
      <c r="JD630" s="18"/>
      <c r="JE630" s="18"/>
      <c r="JF630" s="18"/>
    </row>
    <row r="631" spans="36:266" x14ac:dyDescent="0.3">
      <c r="AJ631" s="24"/>
      <c r="AK631" s="24"/>
      <c r="AL631" s="20"/>
      <c r="AM631" s="23"/>
      <c r="AN631" s="18"/>
      <c r="AO631" s="24"/>
      <c r="AW631" s="71"/>
      <c r="AX631" s="71"/>
      <c r="AY631" s="71"/>
      <c r="BB631" s="25"/>
      <c r="BC631" s="21"/>
      <c r="BG631" s="18"/>
      <c r="BN631" s="22"/>
      <c r="BO631" s="22"/>
      <c r="BP631" s="22"/>
      <c r="BQ631" s="22"/>
      <c r="BR631" s="15"/>
      <c r="CF631" s="15"/>
      <c r="CL631" s="22"/>
      <c r="CM631" s="15"/>
      <c r="CR631" s="22"/>
      <c r="CT631" s="15"/>
      <c r="CW631" s="22"/>
      <c r="DA631" s="15"/>
      <c r="DH631" s="15"/>
      <c r="DJ631" s="22"/>
      <c r="DO631" s="15"/>
      <c r="DV631" s="15"/>
      <c r="EC631" s="15"/>
      <c r="EJ631" s="15"/>
      <c r="EQ631" s="15"/>
      <c r="EX631" s="15"/>
      <c r="FE631" s="15"/>
      <c r="FL631" s="15"/>
      <c r="FS631" s="15"/>
      <c r="FZ631" s="15"/>
      <c r="GG631" s="15"/>
      <c r="GN631" s="15"/>
      <c r="GP631" s="22"/>
      <c r="GQ631" s="22"/>
      <c r="GR631" s="22"/>
      <c r="GS631" s="22"/>
      <c r="GT631" s="22"/>
      <c r="GU631" s="15"/>
      <c r="GV631" s="22"/>
      <c r="GW631" s="22"/>
      <c r="GX631" s="22"/>
      <c r="GY631" s="18"/>
      <c r="GZ631" s="18"/>
      <c r="HA631" s="18"/>
      <c r="HB631" s="18"/>
      <c r="HC631" s="18"/>
      <c r="HD631" s="18"/>
      <c r="HE631" s="18"/>
      <c r="HF631" s="18"/>
      <c r="HG631" s="18"/>
      <c r="HH631" s="18"/>
      <c r="HI631" s="18"/>
      <c r="HJ631" s="18"/>
      <c r="HK631" s="18"/>
      <c r="HL631" s="18"/>
      <c r="HM631" s="18"/>
      <c r="HN631" s="18"/>
      <c r="HO631" s="18"/>
      <c r="HP631" s="18"/>
      <c r="HQ631" s="18"/>
      <c r="HR631" s="18"/>
      <c r="HS631" s="18"/>
      <c r="HT631" s="18"/>
      <c r="HU631" s="18"/>
      <c r="HV631" s="18"/>
      <c r="HW631" s="18"/>
      <c r="HX631" s="18"/>
      <c r="HY631" s="18"/>
      <c r="HZ631" s="18"/>
      <c r="IA631" s="18"/>
      <c r="IB631" s="18"/>
      <c r="IC631" s="18"/>
      <c r="ID631" s="18"/>
      <c r="IE631" s="18"/>
      <c r="IF631" s="18"/>
      <c r="IG631" s="18"/>
      <c r="IH631" s="18"/>
      <c r="II631" s="18"/>
      <c r="IJ631" s="18"/>
      <c r="IK631" s="18"/>
      <c r="IL631" s="18"/>
      <c r="IM631" s="18"/>
      <c r="IN631" s="18"/>
      <c r="IO631" s="18"/>
      <c r="IP631" s="18"/>
      <c r="IQ631" s="18"/>
      <c r="IR631" s="18"/>
      <c r="IS631" s="18"/>
      <c r="IT631" s="18"/>
      <c r="IU631" s="18"/>
      <c r="IV631" s="18"/>
      <c r="IW631" s="18"/>
      <c r="IX631" s="18"/>
      <c r="IY631" s="18"/>
      <c r="IZ631" s="18"/>
      <c r="JA631" s="18"/>
      <c r="JB631" s="18"/>
      <c r="JC631" s="18"/>
      <c r="JD631" s="18"/>
      <c r="JE631" s="18"/>
      <c r="JF631" s="18"/>
    </row>
    <row r="632" spans="36:266" x14ac:dyDescent="0.3">
      <c r="AJ632" s="24"/>
      <c r="AK632" s="24"/>
      <c r="AL632" s="20"/>
      <c r="AM632" s="23"/>
      <c r="AN632" s="18"/>
      <c r="AO632" s="24"/>
      <c r="AW632" s="71"/>
      <c r="AX632" s="71"/>
      <c r="AY632" s="71"/>
      <c r="BB632" s="25"/>
      <c r="BC632" s="21"/>
      <c r="BG632" s="18"/>
      <c r="BN632" s="22"/>
      <c r="BO632" s="22"/>
      <c r="BP632" s="22"/>
      <c r="BQ632" s="22"/>
      <c r="BR632" s="15"/>
      <c r="CF632" s="15"/>
      <c r="CL632" s="22"/>
      <c r="CM632" s="15"/>
      <c r="CR632" s="22"/>
      <c r="CT632" s="15"/>
      <c r="CW632" s="22"/>
      <c r="DA632" s="15"/>
      <c r="DH632" s="15"/>
      <c r="DJ632" s="22"/>
      <c r="DO632" s="15"/>
      <c r="DV632" s="15"/>
      <c r="EC632" s="15"/>
      <c r="EJ632" s="15"/>
      <c r="EQ632" s="15"/>
      <c r="EX632" s="15"/>
      <c r="FE632" s="15"/>
      <c r="FL632" s="15"/>
      <c r="FS632" s="15"/>
      <c r="FZ632" s="15"/>
      <c r="GG632" s="15"/>
      <c r="GN632" s="15"/>
      <c r="GP632" s="22"/>
      <c r="GQ632" s="22"/>
      <c r="GR632" s="22"/>
      <c r="GS632" s="22"/>
      <c r="GT632" s="22"/>
      <c r="GU632" s="15"/>
      <c r="GV632" s="22"/>
      <c r="GW632" s="22"/>
      <c r="GX632" s="22"/>
      <c r="GY632" s="18"/>
      <c r="GZ632" s="18"/>
      <c r="HA632" s="18"/>
      <c r="HB632" s="18"/>
      <c r="HC632" s="18"/>
      <c r="HD632" s="18"/>
      <c r="HE632" s="18"/>
      <c r="HF632" s="18"/>
      <c r="HG632" s="18"/>
      <c r="HH632" s="18"/>
      <c r="HI632" s="18"/>
      <c r="HJ632" s="18"/>
      <c r="HK632" s="18"/>
      <c r="HL632" s="18"/>
      <c r="HM632" s="18"/>
      <c r="HN632" s="18"/>
      <c r="HO632" s="18"/>
      <c r="HP632" s="18"/>
      <c r="HQ632" s="18"/>
      <c r="HR632" s="18"/>
      <c r="HS632" s="18"/>
      <c r="HT632" s="18"/>
      <c r="HU632" s="18"/>
      <c r="HV632" s="18"/>
      <c r="HW632" s="18"/>
      <c r="HX632" s="18"/>
      <c r="HY632" s="18"/>
      <c r="HZ632" s="18"/>
      <c r="IA632" s="18"/>
      <c r="IB632" s="18"/>
      <c r="IC632" s="18"/>
      <c r="ID632" s="18"/>
      <c r="IE632" s="18"/>
      <c r="IF632" s="18"/>
      <c r="IG632" s="18"/>
      <c r="IH632" s="18"/>
      <c r="II632" s="18"/>
      <c r="IJ632" s="18"/>
      <c r="IK632" s="18"/>
      <c r="IL632" s="18"/>
      <c r="IM632" s="18"/>
      <c r="IN632" s="18"/>
      <c r="IO632" s="18"/>
      <c r="IP632" s="18"/>
      <c r="IQ632" s="18"/>
      <c r="IR632" s="18"/>
      <c r="IS632" s="18"/>
      <c r="IT632" s="18"/>
      <c r="IU632" s="18"/>
      <c r="IV632" s="18"/>
      <c r="IW632" s="18"/>
      <c r="IX632" s="18"/>
      <c r="IY632" s="18"/>
      <c r="IZ632" s="18"/>
      <c r="JA632" s="18"/>
      <c r="JB632" s="18"/>
      <c r="JC632" s="18"/>
      <c r="JD632" s="18"/>
      <c r="JE632" s="18"/>
      <c r="JF632" s="18"/>
    </row>
    <row r="633" spans="36:266" x14ac:dyDescent="0.3">
      <c r="AJ633" s="24"/>
      <c r="AK633" s="24"/>
      <c r="AL633" s="20"/>
      <c r="AM633" s="23"/>
      <c r="AN633" s="18"/>
      <c r="AO633" s="24"/>
      <c r="AW633" s="71"/>
      <c r="AX633" s="71"/>
      <c r="AY633" s="71"/>
      <c r="BB633" s="25"/>
      <c r="BC633" s="21"/>
      <c r="BG633" s="18"/>
      <c r="BN633" s="22"/>
      <c r="BO633" s="22"/>
      <c r="BP633" s="22"/>
      <c r="BQ633" s="22"/>
      <c r="BR633" s="15"/>
      <c r="CF633" s="15"/>
      <c r="CL633" s="22"/>
      <c r="CM633" s="15"/>
      <c r="CR633" s="22"/>
      <c r="CT633" s="15"/>
      <c r="CW633" s="22"/>
      <c r="DA633" s="15"/>
      <c r="DH633" s="15"/>
      <c r="DJ633" s="22"/>
      <c r="DO633" s="15"/>
      <c r="DV633" s="15"/>
      <c r="EC633" s="15"/>
      <c r="EJ633" s="15"/>
      <c r="EQ633" s="15"/>
      <c r="EX633" s="15"/>
      <c r="FE633" s="15"/>
      <c r="FL633" s="15"/>
      <c r="FS633" s="15"/>
      <c r="FZ633" s="15"/>
      <c r="GG633" s="15"/>
      <c r="GN633" s="15"/>
      <c r="GP633" s="22"/>
      <c r="GQ633" s="22"/>
      <c r="GR633" s="22"/>
      <c r="GS633" s="22"/>
      <c r="GT633" s="22"/>
      <c r="GU633" s="15"/>
      <c r="GV633" s="22"/>
      <c r="GW633" s="22"/>
      <c r="GX633" s="22"/>
      <c r="GY633" s="18"/>
      <c r="GZ633" s="18"/>
      <c r="HA633" s="18"/>
      <c r="HB633" s="18"/>
      <c r="HC633" s="18"/>
      <c r="HD633" s="18"/>
      <c r="HE633" s="18"/>
      <c r="HF633" s="18"/>
      <c r="HG633" s="18"/>
      <c r="HH633" s="18"/>
      <c r="HI633" s="18"/>
      <c r="HJ633" s="18"/>
      <c r="HK633" s="18"/>
      <c r="HL633" s="18"/>
      <c r="HM633" s="18"/>
      <c r="HN633" s="18"/>
      <c r="HO633" s="18"/>
      <c r="HP633" s="18"/>
      <c r="HQ633" s="18"/>
      <c r="HR633" s="18"/>
      <c r="HS633" s="18"/>
      <c r="HT633" s="18"/>
      <c r="HU633" s="18"/>
      <c r="HV633" s="18"/>
      <c r="HW633" s="18"/>
      <c r="HX633" s="18"/>
      <c r="HY633" s="18"/>
      <c r="HZ633" s="18"/>
      <c r="IA633" s="18"/>
      <c r="IB633" s="18"/>
      <c r="IC633" s="18"/>
      <c r="ID633" s="18"/>
      <c r="IE633" s="18"/>
      <c r="IF633" s="18"/>
      <c r="IG633" s="18"/>
      <c r="IH633" s="18"/>
      <c r="II633" s="18"/>
      <c r="IJ633" s="18"/>
      <c r="IK633" s="18"/>
      <c r="IL633" s="18"/>
      <c r="IM633" s="18"/>
      <c r="IN633" s="18"/>
      <c r="IO633" s="18"/>
      <c r="IP633" s="18"/>
      <c r="IQ633" s="18"/>
      <c r="IR633" s="18"/>
      <c r="IS633" s="18"/>
      <c r="IT633" s="18"/>
      <c r="IU633" s="18"/>
      <c r="IV633" s="18"/>
      <c r="IW633" s="18"/>
      <c r="IX633" s="18"/>
      <c r="IY633" s="18"/>
      <c r="IZ633" s="18"/>
      <c r="JA633" s="18"/>
      <c r="JB633" s="18"/>
      <c r="JC633" s="18"/>
      <c r="JD633" s="18"/>
      <c r="JE633" s="18"/>
      <c r="JF633" s="18"/>
    </row>
    <row r="634" spans="36:266" x14ac:dyDescent="0.3">
      <c r="AJ634" s="24"/>
      <c r="AK634" s="24"/>
      <c r="AL634" s="20"/>
      <c r="AM634" s="23"/>
      <c r="AN634" s="18"/>
      <c r="AO634" s="24"/>
      <c r="AW634" s="71"/>
      <c r="AX634" s="71"/>
      <c r="AY634" s="71"/>
      <c r="BB634" s="25"/>
      <c r="BC634" s="21"/>
      <c r="BG634" s="18"/>
      <c r="BN634" s="22"/>
      <c r="BO634" s="22"/>
      <c r="BP634" s="22"/>
      <c r="BQ634" s="22"/>
      <c r="BR634" s="15"/>
      <c r="CF634" s="15"/>
      <c r="CL634" s="22"/>
      <c r="CM634" s="15"/>
      <c r="CR634" s="22"/>
      <c r="CT634" s="15"/>
      <c r="CW634" s="22"/>
      <c r="DA634" s="15"/>
      <c r="DH634" s="15"/>
      <c r="DJ634" s="22"/>
      <c r="DO634" s="15"/>
      <c r="DV634" s="15"/>
      <c r="EC634" s="15"/>
      <c r="EJ634" s="15"/>
      <c r="EQ634" s="15"/>
      <c r="EX634" s="15"/>
      <c r="FE634" s="15"/>
      <c r="FL634" s="15"/>
      <c r="FS634" s="15"/>
      <c r="FZ634" s="15"/>
      <c r="GG634" s="15"/>
      <c r="GN634" s="15"/>
      <c r="GP634" s="22"/>
      <c r="GQ634" s="22"/>
      <c r="GR634" s="22"/>
      <c r="GS634" s="22"/>
      <c r="GT634" s="22"/>
      <c r="GU634" s="15"/>
      <c r="GV634" s="22"/>
      <c r="GW634" s="22"/>
      <c r="GX634" s="22"/>
      <c r="GY634" s="18"/>
      <c r="GZ634" s="18"/>
      <c r="HA634" s="18"/>
      <c r="HB634" s="18"/>
      <c r="HC634" s="18"/>
      <c r="HD634" s="18"/>
      <c r="HE634" s="18"/>
      <c r="HF634" s="18"/>
      <c r="HG634" s="18"/>
      <c r="HH634" s="18"/>
      <c r="HI634" s="18"/>
      <c r="HJ634" s="18"/>
      <c r="HK634" s="18"/>
      <c r="HL634" s="18"/>
      <c r="HM634" s="18"/>
      <c r="HN634" s="18"/>
      <c r="HO634" s="18"/>
      <c r="HP634" s="18"/>
      <c r="HQ634" s="18"/>
      <c r="HR634" s="18"/>
      <c r="HS634" s="18"/>
      <c r="HT634" s="18"/>
      <c r="HU634" s="18"/>
      <c r="HV634" s="18"/>
      <c r="HW634" s="18"/>
      <c r="HX634" s="18"/>
      <c r="HY634" s="18"/>
      <c r="HZ634" s="18"/>
      <c r="IA634" s="18"/>
      <c r="IB634" s="18"/>
      <c r="IC634" s="18"/>
      <c r="ID634" s="18"/>
      <c r="IE634" s="18"/>
      <c r="IF634" s="18"/>
      <c r="IG634" s="18"/>
      <c r="IH634" s="18"/>
      <c r="II634" s="18"/>
      <c r="IJ634" s="18"/>
      <c r="IK634" s="18"/>
      <c r="IL634" s="18"/>
      <c r="IM634" s="18"/>
      <c r="IN634" s="18"/>
      <c r="IO634" s="18"/>
      <c r="IP634" s="18"/>
      <c r="IQ634" s="18"/>
      <c r="IR634" s="18"/>
      <c r="IS634" s="18"/>
      <c r="IT634" s="18"/>
      <c r="IU634" s="18"/>
      <c r="IV634" s="18"/>
      <c r="IW634" s="18"/>
      <c r="IX634" s="18"/>
      <c r="IY634" s="18"/>
      <c r="IZ634" s="18"/>
      <c r="JA634" s="18"/>
      <c r="JB634" s="18"/>
      <c r="JC634" s="18"/>
      <c r="JD634" s="18"/>
      <c r="JE634" s="18"/>
      <c r="JF634" s="18"/>
    </row>
    <row r="635" spans="36:266" x14ac:dyDescent="0.3">
      <c r="AJ635" s="24"/>
      <c r="AK635" s="24"/>
      <c r="AL635" s="20"/>
      <c r="AM635" s="23"/>
      <c r="AN635" s="18"/>
      <c r="AO635" s="24"/>
      <c r="AW635" s="71"/>
      <c r="AX635" s="71"/>
      <c r="AY635" s="71"/>
      <c r="BB635" s="25"/>
      <c r="BC635" s="21"/>
      <c r="BG635" s="18"/>
      <c r="BN635" s="22"/>
      <c r="BO635" s="22"/>
      <c r="BP635" s="22"/>
      <c r="BQ635" s="22"/>
      <c r="BR635" s="15"/>
      <c r="CF635" s="15"/>
      <c r="CL635" s="22"/>
      <c r="CM635" s="15"/>
      <c r="CR635" s="22"/>
      <c r="CT635" s="15"/>
      <c r="CW635" s="22"/>
      <c r="DA635" s="15"/>
      <c r="DH635" s="15"/>
      <c r="DJ635" s="22"/>
      <c r="DO635" s="15"/>
      <c r="DV635" s="15"/>
      <c r="EC635" s="15"/>
      <c r="EJ635" s="15"/>
      <c r="EQ635" s="15"/>
      <c r="EX635" s="15"/>
      <c r="FE635" s="15"/>
      <c r="FL635" s="15"/>
      <c r="FS635" s="15"/>
      <c r="FZ635" s="15"/>
      <c r="GG635" s="15"/>
      <c r="GN635" s="15"/>
      <c r="GP635" s="22"/>
      <c r="GQ635" s="22"/>
      <c r="GR635" s="22"/>
      <c r="GS635" s="22"/>
      <c r="GT635" s="22"/>
      <c r="GU635" s="15"/>
      <c r="GV635" s="22"/>
      <c r="GW635" s="22"/>
      <c r="GX635" s="22"/>
      <c r="GY635" s="18"/>
      <c r="GZ635" s="18"/>
      <c r="HA635" s="18"/>
      <c r="HB635" s="18"/>
      <c r="HC635" s="18"/>
      <c r="HD635" s="18"/>
      <c r="HE635" s="18"/>
      <c r="HF635" s="18"/>
      <c r="HG635" s="18"/>
      <c r="HH635" s="18"/>
      <c r="HI635" s="18"/>
      <c r="HJ635" s="18"/>
      <c r="HK635" s="18"/>
      <c r="HL635" s="18"/>
      <c r="HM635" s="18"/>
      <c r="HN635" s="18"/>
      <c r="HO635" s="18"/>
      <c r="HP635" s="18"/>
      <c r="HQ635" s="18"/>
      <c r="HR635" s="18"/>
      <c r="HS635" s="18"/>
      <c r="HT635" s="18"/>
      <c r="HU635" s="18"/>
      <c r="HV635" s="18"/>
      <c r="HW635" s="18"/>
      <c r="HX635" s="18"/>
      <c r="HY635" s="18"/>
      <c r="HZ635" s="18"/>
      <c r="IA635" s="18"/>
      <c r="IB635" s="18"/>
      <c r="IC635" s="18"/>
      <c r="ID635" s="18"/>
      <c r="IE635" s="18"/>
      <c r="IF635" s="18"/>
      <c r="IG635" s="18"/>
      <c r="IH635" s="18"/>
      <c r="II635" s="18"/>
      <c r="IJ635" s="18"/>
      <c r="IK635" s="18"/>
      <c r="IL635" s="18"/>
      <c r="IM635" s="18"/>
      <c r="IN635" s="18"/>
      <c r="IO635" s="18"/>
      <c r="IP635" s="18"/>
      <c r="IQ635" s="18"/>
      <c r="IR635" s="18"/>
      <c r="IS635" s="18"/>
      <c r="IT635" s="18"/>
      <c r="IU635" s="18"/>
      <c r="IV635" s="18"/>
      <c r="IW635" s="18"/>
      <c r="IX635" s="18"/>
      <c r="IY635" s="18"/>
      <c r="IZ635" s="18"/>
      <c r="JA635" s="18"/>
      <c r="JB635" s="18"/>
      <c r="JC635" s="18"/>
      <c r="JD635" s="18"/>
      <c r="JE635" s="18"/>
      <c r="JF635" s="18"/>
    </row>
    <row r="636" spans="36:266" x14ac:dyDescent="0.3">
      <c r="AJ636" s="24"/>
      <c r="AK636" s="24"/>
      <c r="AL636" s="20"/>
      <c r="AM636" s="23"/>
      <c r="AN636" s="18"/>
      <c r="AO636" s="24"/>
      <c r="AW636" s="71"/>
      <c r="AX636" s="71"/>
      <c r="AY636" s="71"/>
      <c r="BB636" s="25"/>
      <c r="BC636" s="21"/>
      <c r="BG636" s="18"/>
      <c r="BN636" s="22"/>
      <c r="BO636" s="22"/>
      <c r="BP636" s="22"/>
      <c r="BQ636" s="22"/>
      <c r="BR636" s="15"/>
      <c r="CF636" s="15"/>
      <c r="CL636" s="22"/>
      <c r="CM636" s="15"/>
      <c r="CR636" s="22"/>
      <c r="CT636" s="15"/>
      <c r="CW636" s="22"/>
      <c r="DA636" s="15"/>
      <c r="DH636" s="15"/>
      <c r="DJ636" s="22"/>
      <c r="DO636" s="15"/>
      <c r="DV636" s="15"/>
      <c r="EC636" s="15"/>
      <c r="EJ636" s="15"/>
      <c r="EQ636" s="15"/>
      <c r="EX636" s="15"/>
      <c r="FE636" s="15"/>
      <c r="FL636" s="15"/>
      <c r="FS636" s="15"/>
      <c r="FZ636" s="15"/>
      <c r="GG636" s="15"/>
      <c r="GN636" s="15"/>
      <c r="GP636" s="22"/>
      <c r="GQ636" s="22"/>
      <c r="GR636" s="22"/>
      <c r="GS636" s="22"/>
      <c r="GT636" s="22"/>
      <c r="GU636" s="15"/>
      <c r="GV636" s="22"/>
      <c r="GW636" s="22"/>
      <c r="GX636" s="22"/>
      <c r="GY636" s="18"/>
      <c r="GZ636" s="18"/>
      <c r="HA636" s="18"/>
      <c r="HB636" s="18"/>
      <c r="HC636" s="18"/>
      <c r="HD636" s="18"/>
      <c r="HE636" s="18"/>
      <c r="HF636" s="18"/>
      <c r="HG636" s="18"/>
      <c r="HH636" s="18"/>
      <c r="HI636" s="18"/>
      <c r="HJ636" s="18"/>
      <c r="HK636" s="18"/>
      <c r="HL636" s="18"/>
      <c r="HM636" s="18"/>
      <c r="HN636" s="18"/>
      <c r="HO636" s="18"/>
      <c r="HP636" s="18"/>
      <c r="HQ636" s="18"/>
      <c r="HR636" s="18"/>
      <c r="HS636" s="18"/>
      <c r="HT636" s="18"/>
      <c r="HU636" s="18"/>
      <c r="HV636" s="18"/>
      <c r="HW636" s="18"/>
      <c r="HX636" s="18"/>
      <c r="HY636" s="18"/>
      <c r="HZ636" s="18"/>
      <c r="IA636" s="18"/>
      <c r="IB636" s="18"/>
      <c r="IC636" s="18"/>
      <c r="ID636" s="18"/>
      <c r="IE636" s="18"/>
      <c r="IF636" s="18"/>
      <c r="IG636" s="18"/>
      <c r="IH636" s="18"/>
      <c r="II636" s="18"/>
      <c r="IJ636" s="18"/>
      <c r="IK636" s="18"/>
      <c r="IL636" s="18"/>
      <c r="IM636" s="18"/>
      <c r="IN636" s="18"/>
      <c r="IO636" s="18"/>
      <c r="IP636" s="18"/>
      <c r="IQ636" s="18"/>
      <c r="IR636" s="18"/>
      <c r="IS636" s="18"/>
      <c r="IT636" s="18"/>
      <c r="IU636" s="18"/>
      <c r="IV636" s="18"/>
      <c r="IW636" s="18"/>
      <c r="IX636" s="18"/>
      <c r="IY636" s="18"/>
      <c r="IZ636" s="18"/>
      <c r="JA636" s="18"/>
      <c r="JB636" s="18"/>
      <c r="JC636" s="18"/>
      <c r="JD636" s="18"/>
      <c r="JE636" s="18"/>
      <c r="JF636" s="18"/>
    </row>
    <row r="637" spans="36:266" x14ac:dyDescent="0.3">
      <c r="AJ637" s="24"/>
      <c r="AK637" s="24"/>
      <c r="AL637" s="20"/>
      <c r="AM637" s="23"/>
      <c r="AN637" s="18"/>
      <c r="AO637" s="24"/>
      <c r="AW637" s="71"/>
      <c r="AX637" s="71"/>
      <c r="AY637" s="71"/>
      <c r="BB637" s="25"/>
      <c r="BC637" s="21"/>
      <c r="BG637" s="18"/>
      <c r="BN637" s="22"/>
      <c r="BO637" s="22"/>
      <c r="BP637" s="22"/>
      <c r="BQ637" s="22"/>
      <c r="BR637" s="15"/>
      <c r="CF637" s="15"/>
      <c r="CL637" s="22"/>
      <c r="CM637" s="15"/>
      <c r="CR637" s="22"/>
      <c r="CT637" s="15"/>
      <c r="CW637" s="22"/>
      <c r="DA637" s="15"/>
      <c r="DH637" s="15"/>
      <c r="DJ637" s="22"/>
      <c r="DO637" s="15"/>
      <c r="DV637" s="15"/>
      <c r="EC637" s="15"/>
      <c r="EJ637" s="15"/>
      <c r="EQ637" s="15"/>
      <c r="EX637" s="15"/>
      <c r="FE637" s="15"/>
      <c r="FL637" s="15"/>
      <c r="FS637" s="15"/>
      <c r="FZ637" s="15"/>
      <c r="GG637" s="15"/>
      <c r="GN637" s="15"/>
      <c r="GP637" s="22"/>
      <c r="GQ637" s="22"/>
      <c r="GR637" s="22"/>
      <c r="GS637" s="22"/>
      <c r="GT637" s="22"/>
      <c r="GU637" s="15"/>
      <c r="GV637" s="22"/>
      <c r="GW637" s="22"/>
      <c r="GX637" s="22"/>
      <c r="GY637" s="18"/>
      <c r="GZ637" s="18"/>
      <c r="HA637" s="18"/>
      <c r="HB637" s="18"/>
      <c r="HC637" s="18"/>
      <c r="HD637" s="18"/>
      <c r="HE637" s="18"/>
      <c r="HF637" s="18"/>
      <c r="HG637" s="18"/>
      <c r="HH637" s="18"/>
      <c r="HI637" s="18"/>
      <c r="HJ637" s="18"/>
      <c r="HK637" s="18"/>
      <c r="HL637" s="18"/>
      <c r="HM637" s="18"/>
      <c r="HN637" s="18"/>
      <c r="HO637" s="18"/>
      <c r="HP637" s="18"/>
      <c r="HQ637" s="18"/>
      <c r="HR637" s="18"/>
      <c r="HS637" s="18"/>
      <c r="HT637" s="18"/>
      <c r="HU637" s="18"/>
      <c r="HV637" s="18"/>
      <c r="HW637" s="18"/>
      <c r="HX637" s="18"/>
      <c r="HY637" s="18"/>
      <c r="HZ637" s="18"/>
      <c r="IA637" s="18"/>
      <c r="IB637" s="18"/>
      <c r="IC637" s="18"/>
      <c r="ID637" s="18"/>
      <c r="IE637" s="18"/>
      <c r="IF637" s="18"/>
      <c r="IG637" s="18"/>
      <c r="IH637" s="18"/>
      <c r="II637" s="18"/>
      <c r="IJ637" s="18"/>
      <c r="IK637" s="18"/>
      <c r="IL637" s="18"/>
      <c r="IM637" s="18"/>
      <c r="IN637" s="18"/>
      <c r="IO637" s="18"/>
      <c r="IP637" s="18"/>
      <c r="IQ637" s="18"/>
      <c r="IR637" s="18"/>
      <c r="IS637" s="18"/>
      <c r="IT637" s="18"/>
      <c r="IU637" s="18"/>
      <c r="IV637" s="18"/>
      <c r="IW637" s="18"/>
      <c r="IX637" s="18"/>
      <c r="IY637" s="18"/>
      <c r="IZ637" s="18"/>
      <c r="JA637" s="18"/>
      <c r="JB637" s="18"/>
      <c r="JC637" s="18"/>
      <c r="JD637" s="18"/>
      <c r="JE637" s="18"/>
      <c r="JF637" s="18"/>
    </row>
    <row r="638" spans="36:266" x14ac:dyDescent="0.3">
      <c r="AJ638" s="24"/>
      <c r="AK638" s="24"/>
      <c r="AL638" s="20"/>
      <c r="AM638" s="23"/>
      <c r="AN638" s="18"/>
      <c r="AO638" s="24"/>
      <c r="AW638" s="71"/>
      <c r="AX638" s="71"/>
      <c r="AY638" s="71"/>
      <c r="BB638" s="25"/>
      <c r="BC638" s="21"/>
      <c r="BG638" s="18"/>
      <c r="BN638" s="22"/>
      <c r="BO638" s="22"/>
      <c r="BP638" s="22"/>
      <c r="BQ638" s="22"/>
      <c r="BR638" s="15"/>
      <c r="CF638" s="15"/>
      <c r="CL638" s="22"/>
      <c r="CM638" s="15"/>
      <c r="CR638" s="22"/>
      <c r="CT638" s="15"/>
      <c r="CW638" s="22"/>
      <c r="DA638" s="15"/>
      <c r="DH638" s="15"/>
      <c r="DJ638" s="22"/>
      <c r="DO638" s="15"/>
      <c r="DV638" s="15"/>
      <c r="EC638" s="15"/>
      <c r="EJ638" s="15"/>
      <c r="EQ638" s="15"/>
      <c r="EX638" s="15"/>
      <c r="FE638" s="15"/>
      <c r="FL638" s="15"/>
      <c r="FS638" s="15"/>
      <c r="FZ638" s="15"/>
      <c r="GG638" s="15"/>
      <c r="GN638" s="15"/>
      <c r="GP638" s="22"/>
      <c r="GQ638" s="22"/>
      <c r="GR638" s="22"/>
      <c r="GS638" s="22"/>
      <c r="GT638" s="22"/>
      <c r="GU638" s="15"/>
      <c r="GV638" s="22"/>
      <c r="GW638" s="22"/>
      <c r="GX638" s="22"/>
      <c r="GY638" s="18"/>
      <c r="GZ638" s="18"/>
      <c r="HA638" s="18"/>
      <c r="HB638" s="18"/>
      <c r="HC638" s="18"/>
      <c r="HD638" s="18"/>
      <c r="HE638" s="18"/>
      <c r="HF638" s="18"/>
      <c r="HG638" s="18"/>
      <c r="HH638" s="18"/>
      <c r="HI638" s="18"/>
      <c r="HJ638" s="18"/>
      <c r="HK638" s="18"/>
      <c r="HL638" s="18"/>
      <c r="HM638" s="18"/>
      <c r="HN638" s="18"/>
      <c r="HO638" s="18"/>
      <c r="HP638" s="18"/>
      <c r="HQ638" s="18"/>
      <c r="HR638" s="18"/>
      <c r="HS638" s="18"/>
      <c r="HT638" s="18"/>
      <c r="HU638" s="18"/>
      <c r="HV638" s="18"/>
      <c r="HW638" s="18"/>
      <c r="HX638" s="18"/>
      <c r="HY638" s="18"/>
      <c r="HZ638" s="18"/>
      <c r="IA638" s="18"/>
      <c r="IB638" s="18"/>
      <c r="IC638" s="18"/>
      <c r="ID638" s="18"/>
      <c r="IE638" s="18"/>
      <c r="IF638" s="18"/>
      <c r="IG638" s="18"/>
      <c r="IH638" s="18"/>
      <c r="II638" s="18"/>
      <c r="IJ638" s="18"/>
      <c r="IK638" s="18"/>
      <c r="IL638" s="18"/>
      <c r="IM638" s="18"/>
      <c r="IN638" s="18"/>
      <c r="IO638" s="18"/>
      <c r="IP638" s="18"/>
      <c r="IQ638" s="18"/>
      <c r="IR638" s="18"/>
      <c r="IS638" s="18"/>
      <c r="IT638" s="18"/>
      <c r="IU638" s="18"/>
      <c r="IV638" s="18"/>
      <c r="IW638" s="18"/>
      <c r="IX638" s="18"/>
      <c r="IY638" s="18"/>
      <c r="IZ638" s="18"/>
      <c r="JA638" s="18"/>
      <c r="JB638" s="18"/>
      <c r="JC638" s="18"/>
      <c r="JD638" s="18"/>
      <c r="JE638" s="18"/>
      <c r="JF638" s="18"/>
    </row>
    <row r="639" spans="36:266" x14ac:dyDescent="0.3">
      <c r="AJ639" s="24"/>
      <c r="AK639" s="24"/>
      <c r="AL639" s="20"/>
      <c r="AM639" s="23"/>
      <c r="AN639" s="18"/>
      <c r="AO639" s="24"/>
      <c r="AW639" s="71"/>
      <c r="AX639" s="71"/>
      <c r="AY639" s="71"/>
      <c r="BB639" s="25"/>
      <c r="BC639" s="21"/>
      <c r="BG639" s="18"/>
      <c r="BN639" s="22"/>
      <c r="BO639" s="22"/>
      <c r="BP639" s="22"/>
      <c r="BQ639" s="22"/>
      <c r="BR639" s="15"/>
      <c r="CF639" s="15"/>
      <c r="CL639" s="22"/>
      <c r="CM639" s="15"/>
      <c r="CR639" s="22"/>
      <c r="CT639" s="15"/>
      <c r="CW639" s="22"/>
      <c r="DA639" s="15"/>
      <c r="DH639" s="15"/>
      <c r="DJ639" s="22"/>
      <c r="DO639" s="15"/>
      <c r="DV639" s="15"/>
      <c r="EC639" s="15"/>
      <c r="EJ639" s="15"/>
      <c r="EQ639" s="15"/>
      <c r="EX639" s="15"/>
      <c r="FE639" s="15"/>
      <c r="FL639" s="15"/>
      <c r="FS639" s="15"/>
      <c r="FZ639" s="15"/>
      <c r="GG639" s="15"/>
      <c r="GN639" s="15"/>
      <c r="GP639" s="22"/>
      <c r="GQ639" s="22"/>
      <c r="GR639" s="22"/>
      <c r="GS639" s="22"/>
      <c r="GT639" s="22"/>
      <c r="GU639" s="15"/>
      <c r="GV639" s="22"/>
      <c r="GW639" s="22"/>
      <c r="GX639" s="22"/>
      <c r="GY639" s="18"/>
      <c r="GZ639" s="18"/>
      <c r="HA639" s="18"/>
      <c r="HB639" s="18"/>
      <c r="HC639" s="18"/>
      <c r="HD639" s="18"/>
      <c r="HE639" s="18"/>
      <c r="HF639" s="18"/>
      <c r="HG639" s="18"/>
      <c r="HH639" s="18"/>
      <c r="HI639" s="18"/>
      <c r="HJ639" s="18"/>
      <c r="HK639" s="18"/>
      <c r="HL639" s="18"/>
      <c r="HM639" s="18"/>
      <c r="HN639" s="18"/>
      <c r="HO639" s="18"/>
      <c r="HP639" s="18"/>
      <c r="HQ639" s="18"/>
      <c r="HR639" s="18"/>
      <c r="HS639" s="18"/>
      <c r="HT639" s="18"/>
      <c r="HU639" s="18"/>
      <c r="HV639" s="18"/>
      <c r="HW639" s="18"/>
      <c r="HX639" s="18"/>
      <c r="HY639" s="18"/>
      <c r="HZ639" s="18"/>
      <c r="IA639" s="18"/>
      <c r="IB639" s="18"/>
      <c r="IC639" s="18"/>
      <c r="ID639" s="18"/>
      <c r="IE639" s="18"/>
      <c r="IF639" s="18"/>
      <c r="IG639" s="18"/>
      <c r="IH639" s="18"/>
      <c r="II639" s="18"/>
      <c r="IJ639" s="18"/>
      <c r="IK639" s="18"/>
      <c r="IL639" s="18"/>
      <c r="IM639" s="18"/>
      <c r="IN639" s="18"/>
      <c r="IO639" s="18"/>
      <c r="IP639" s="18"/>
      <c r="IQ639" s="18"/>
      <c r="IR639" s="18"/>
      <c r="IS639" s="18"/>
      <c r="IT639" s="18"/>
      <c r="IU639" s="18"/>
      <c r="IV639" s="18"/>
      <c r="IW639" s="18"/>
      <c r="IX639" s="18"/>
      <c r="IY639" s="18"/>
      <c r="IZ639" s="18"/>
      <c r="JA639" s="18"/>
      <c r="JB639" s="18"/>
      <c r="JC639" s="18"/>
      <c r="JD639" s="18"/>
      <c r="JE639" s="18"/>
      <c r="JF639" s="18"/>
    </row>
    <row r="640" spans="36:266" x14ac:dyDescent="0.3">
      <c r="AJ640" s="24"/>
      <c r="AK640" s="24"/>
      <c r="AL640" s="20"/>
      <c r="AM640" s="23"/>
      <c r="AN640" s="18"/>
      <c r="AO640" s="24"/>
      <c r="AW640" s="71"/>
      <c r="AX640" s="71"/>
      <c r="AY640" s="71"/>
      <c r="BB640" s="25"/>
      <c r="BC640" s="21"/>
      <c r="BG640" s="18"/>
      <c r="BN640" s="22"/>
      <c r="BO640" s="22"/>
      <c r="BP640" s="22"/>
      <c r="BQ640" s="22"/>
      <c r="BR640" s="15"/>
      <c r="CF640" s="15"/>
      <c r="CL640" s="22"/>
      <c r="CM640" s="15"/>
      <c r="CR640" s="22"/>
      <c r="CT640" s="15"/>
      <c r="CW640" s="22"/>
      <c r="DA640" s="15"/>
      <c r="DH640" s="15"/>
      <c r="DJ640" s="22"/>
      <c r="DO640" s="15"/>
      <c r="DV640" s="15"/>
      <c r="EC640" s="15"/>
      <c r="EJ640" s="15"/>
      <c r="EQ640" s="15"/>
      <c r="EX640" s="15"/>
      <c r="FE640" s="15"/>
      <c r="FL640" s="15"/>
      <c r="FS640" s="15"/>
      <c r="FZ640" s="15"/>
      <c r="GG640" s="15"/>
      <c r="GN640" s="15"/>
      <c r="GP640" s="22"/>
      <c r="GQ640" s="22"/>
      <c r="GR640" s="22"/>
      <c r="GS640" s="22"/>
      <c r="GT640" s="22"/>
      <c r="GU640" s="15"/>
      <c r="GV640" s="22"/>
      <c r="GW640" s="22"/>
      <c r="GX640" s="22"/>
      <c r="GY640" s="18"/>
      <c r="GZ640" s="18"/>
      <c r="HA640" s="18"/>
      <c r="HB640" s="18"/>
      <c r="HC640" s="18"/>
      <c r="HD640" s="18"/>
      <c r="HE640" s="18"/>
      <c r="HF640" s="18"/>
      <c r="HG640" s="18"/>
      <c r="HH640" s="18"/>
      <c r="HI640" s="18"/>
      <c r="HJ640" s="18"/>
      <c r="HK640" s="18"/>
      <c r="HL640" s="18"/>
      <c r="HM640" s="18"/>
      <c r="HN640" s="18"/>
      <c r="HO640" s="18"/>
      <c r="HP640" s="18"/>
      <c r="HQ640" s="18"/>
      <c r="HR640" s="18"/>
      <c r="HS640" s="18"/>
      <c r="HT640" s="18"/>
      <c r="HU640" s="18"/>
      <c r="HV640" s="18"/>
      <c r="HW640" s="18"/>
      <c r="HX640" s="18"/>
      <c r="HY640" s="18"/>
      <c r="HZ640" s="18"/>
      <c r="IA640" s="18"/>
      <c r="IB640" s="18"/>
      <c r="IC640" s="18"/>
      <c r="ID640" s="18"/>
      <c r="IE640" s="18"/>
      <c r="IF640" s="18"/>
      <c r="IG640" s="18"/>
      <c r="IH640" s="18"/>
      <c r="II640" s="18"/>
      <c r="IJ640" s="18"/>
      <c r="IK640" s="18"/>
      <c r="IL640" s="18"/>
      <c r="IM640" s="18"/>
      <c r="IN640" s="18"/>
      <c r="IO640" s="18"/>
      <c r="IP640" s="18"/>
      <c r="IQ640" s="18"/>
      <c r="IR640" s="18"/>
      <c r="IS640" s="18"/>
      <c r="IT640" s="18"/>
      <c r="IU640" s="18"/>
      <c r="IV640" s="18"/>
      <c r="IW640" s="18"/>
      <c r="IX640" s="18"/>
      <c r="IY640" s="18"/>
      <c r="IZ640" s="18"/>
      <c r="JA640" s="18"/>
      <c r="JB640" s="18"/>
      <c r="JC640" s="18"/>
      <c r="JD640" s="18"/>
      <c r="JE640" s="18"/>
      <c r="JF640" s="18"/>
    </row>
    <row r="641" spans="36:266" x14ac:dyDescent="0.3">
      <c r="AJ641" s="24"/>
      <c r="AK641" s="24"/>
      <c r="AL641" s="20"/>
      <c r="AM641" s="23"/>
      <c r="AN641" s="18"/>
      <c r="AO641" s="24"/>
      <c r="AW641" s="71"/>
      <c r="AX641" s="71"/>
      <c r="AY641" s="71"/>
      <c r="BB641" s="25"/>
      <c r="BC641" s="21"/>
      <c r="BG641" s="18"/>
      <c r="BN641" s="22"/>
      <c r="BO641" s="22"/>
      <c r="BP641" s="22"/>
      <c r="BQ641" s="22"/>
      <c r="BR641" s="15"/>
      <c r="CF641" s="15"/>
      <c r="CL641" s="22"/>
      <c r="CM641" s="15"/>
      <c r="CR641" s="22"/>
      <c r="CT641" s="15"/>
      <c r="CW641" s="22"/>
      <c r="DA641" s="15"/>
      <c r="DH641" s="15"/>
      <c r="DJ641" s="22"/>
      <c r="DO641" s="15"/>
      <c r="DV641" s="15"/>
      <c r="EC641" s="15"/>
      <c r="EJ641" s="15"/>
      <c r="EQ641" s="15"/>
      <c r="EX641" s="15"/>
      <c r="FE641" s="15"/>
      <c r="FL641" s="15"/>
      <c r="FS641" s="15"/>
      <c r="FZ641" s="15"/>
      <c r="GG641" s="15"/>
      <c r="GN641" s="15"/>
      <c r="GP641" s="22"/>
      <c r="GQ641" s="22"/>
      <c r="GR641" s="22"/>
      <c r="GS641" s="22"/>
      <c r="GT641" s="22"/>
      <c r="GU641" s="15"/>
      <c r="GV641" s="22"/>
      <c r="GW641" s="22"/>
      <c r="GX641" s="22"/>
      <c r="GY641" s="18"/>
      <c r="GZ641" s="18"/>
      <c r="HA641" s="18"/>
      <c r="HB641" s="18"/>
      <c r="HC641" s="18"/>
      <c r="HD641" s="18"/>
      <c r="HE641" s="18"/>
      <c r="HF641" s="18"/>
      <c r="HG641" s="18"/>
      <c r="HH641" s="18"/>
      <c r="HI641" s="18"/>
      <c r="HJ641" s="18"/>
      <c r="HK641" s="18"/>
      <c r="HL641" s="18"/>
      <c r="HM641" s="18"/>
      <c r="HN641" s="18"/>
      <c r="HO641" s="18"/>
      <c r="HP641" s="18"/>
      <c r="HQ641" s="18"/>
      <c r="HR641" s="18"/>
      <c r="HS641" s="18"/>
      <c r="HT641" s="18"/>
      <c r="HU641" s="18"/>
      <c r="HV641" s="18"/>
      <c r="HW641" s="18"/>
      <c r="HX641" s="18"/>
      <c r="HY641" s="18"/>
      <c r="HZ641" s="18"/>
      <c r="IA641" s="18"/>
      <c r="IB641" s="18"/>
      <c r="IC641" s="18"/>
      <c r="ID641" s="18"/>
      <c r="IE641" s="18"/>
      <c r="IF641" s="18"/>
      <c r="IG641" s="18"/>
      <c r="IH641" s="18"/>
      <c r="II641" s="18"/>
      <c r="IJ641" s="18"/>
      <c r="IK641" s="18"/>
      <c r="IL641" s="18"/>
      <c r="IM641" s="18"/>
      <c r="IN641" s="18"/>
      <c r="IO641" s="18"/>
      <c r="IP641" s="18"/>
      <c r="IQ641" s="18"/>
      <c r="IR641" s="18"/>
      <c r="IS641" s="18"/>
      <c r="IT641" s="18"/>
      <c r="IU641" s="18"/>
      <c r="IV641" s="18"/>
      <c r="IW641" s="18"/>
      <c r="IX641" s="18"/>
      <c r="IY641" s="18"/>
      <c r="IZ641" s="18"/>
      <c r="JA641" s="18"/>
      <c r="JB641" s="18"/>
      <c r="JC641" s="18"/>
      <c r="JD641" s="18"/>
      <c r="JE641" s="18"/>
      <c r="JF641" s="18"/>
    </row>
    <row r="642" spans="36:266" x14ac:dyDescent="0.3">
      <c r="AJ642" s="24"/>
      <c r="AK642" s="24"/>
      <c r="AL642" s="20"/>
      <c r="AM642" s="23"/>
      <c r="AN642" s="18"/>
      <c r="AO642" s="24"/>
      <c r="AW642" s="71"/>
      <c r="AX642" s="71"/>
      <c r="AY642" s="71"/>
      <c r="BB642" s="25"/>
      <c r="BC642" s="21"/>
      <c r="BG642" s="18"/>
      <c r="BN642" s="22"/>
      <c r="BO642" s="22"/>
      <c r="BP642" s="22"/>
      <c r="BQ642" s="22"/>
      <c r="BR642" s="15"/>
      <c r="CF642" s="15"/>
      <c r="CL642" s="22"/>
      <c r="CM642" s="15"/>
      <c r="CR642" s="22"/>
      <c r="CT642" s="15"/>
      <c r="CW642" s="22"/>
      <c r="DA642" s="15"/>
      <c r="DH642" s="15"/>
      <c r="DJ642" s="22"/>
      <c r="DO642" s="15"/>
      <c r="DV642" s="15"/>
      <c r="EC642" s="15"/>
      <c r="EJ642" s="15"/>
      <c r="EQ642" s="15"/>
      <c r="EX642" s="15"/>
      <c r="FE642" s="15"/>
      <c r="FL642" s="15"/>
      <c r="FS642" s="15"/>
      <c r="FZ642" s="15"/>
      <c r="GG642" s="15"/>
      <c r="GN642" s="15"/>
      <c r="GP642" s="22"/>
      <c r="GQ642" s="22"/>
      <c r="GR642" s="22"/>
      <c r="GS642" s="22"/>
      <c r="GT642" s="22"/>
      <c r="GU642" s="15"/>
      <c r="GV642" s="22"/>
      <c r="GW642" s="22"/>
      <c r="GX642" s="22"/>
      <c r="GY642" s="18"/>
      <c r="GZ642" s="18"/>
      <c r="HA642" s="18"/>
      <c r="HB642" s="18"/>
      <c r="HC642" s="18"/>
      <c r="HD642" s="18"/>
      <c r="HE642" s="18"/>
      <c r="HF642" s="18"/>
      <c r="HG642" s="18"/>
      <c r="HH642" s="18"/>
      <c r="HI642" s="18"/>
      <c r="HJ642" s="18"/>
      <c r="HK642" s="18"/>
      <c r="HL642" s="18"/>
      <c r="HM642" s="18"/>
      <c r="HN642" s="18"/>
      <c r="HO642" s="18"/>
      <c r="HP642" s="18"/>
      <c r="HQ642" s="18"/>
      <c r="HR642" s="18"/>
      <c r="HS642" s="18"/>
      <c r="HT642" s="18"/>
      <c r="HU642" s="18"/>
      <c r="HV642" s="18"/>
      <c r="HW642" s="18"/>
      <c r="HX642" s="18"/>
      <c r="HY642" s="18"/>
      <c r="HZ642" s="18"/>
      <c r="IA642" s="18"/>
      <c r="IB642" s="18"/>
      <c r="IC642" s="18"/>
      <c r="ID642" s="18"/>
      <c r="IE642" s="18"/>
      <c r="IF642" s="18"/>
      <c r="IG642" s="18"/>
      <c r="IH642" s="18"/>
      <c r="II642" s="18"/>
      <c r="IJ642" s="18"/>
      <c r="IK642" s="18"/>
      <c r="IL642" s="18"/>
      <c r="IM642" s="18"/>
      <c r="IN642" s="18"/>
      <c r="IO642" s="18"/>
      <c r="IP642" s="18"/>
      <c r="IQ642" s="18"/>
      <c r="IR642" s="18"/>
      <c r="IS642" s="18"/>
      <c r="IT642" s="18"/>
      <c r="IU642" s="18"/>
      <c r="IV642" s="18"/>
      <c r="IW642" s="18"/>
      <c r="IX642" s="18"/>
      <c r="IY642" s="18"/>
      <c r="IZ642" s="18"/>
      <c r="JA642" s="18"/>
      <c r="JB642" s="18"/>
      <c r="JC642" s="18"/>
      <c r="JD642" s="18"/>
      <c r="JE642" s="18"/>
      <c r="JF642" s="18"/>
    </row>
    <row r="643" spans="36:266" x14ac:dyDescent="0.3">
      <c r="AJ643" s="24"/>
      <c r="AK643" s="24"/>
      <c r="AL643" s="20"/>
      <c r="AM643" s="23"/>
      <c r="AN643" s="18"/>
      <c r="AO643" s="24"/>
      <c r="AW643" s="71"/>
      <c r="AX643" s="71"/>
      <c r="AY643" s="71"/>
      <c r="BB643" s="25"/>
      <c r="BC643" s="21"/>
      <c r="BG643" s="18"/>
      <c r="BN643" s="22"/>
      <c r="BO643" s="22"/>
      <c r="BP643" s="22"/>
      <c r="BQ643" s="22"/>
      <c r="BR643" s="15"/>
      <c r="CF643" s="15"/>
      <c r="CL643" s="22"/>
      <c r="CM643" s="15"/>
      <c r="CR643" s="22"/>
      <c r="CT643" s="15"/>
      <c r="CW643" s="22"/>
      <c r="DA643" s="15"/>
      <c r="DH643" s="15"/>
      <c r="DJ643" s="22"/>
      <c r="DO643" s="15"/>
      <c r="DV643" s="15"/>
      <c r="EC643" s="15"/>
      <c r="EJ643" s="15"/>
      <c r="EQ643" s="15"/>
      <c r="EX643" s="15"/>
      <c r="FE643" s="15"/>
      <c r="FL643" s="15"/>
      <c r="FS643" s="15"/>
      <c r="FZ643" s="15"/>
      <c r="GG643" s="15"/>
      <c r="GN643" s="15"/>
      <c r="GP643" s="22"/>
      <c r="GQ643" s="22"/>
      <c r="GR643" s="22"/>
      <c r="GS643" s="22"/>
      <c r="GT643" s="22"/>
      <c r="GU643" s="15"/>
      <c r="GV643" s="22"/>
      <c r="GW643" s="22"/>
      <c r="GX643" s="22"/>
      <c r="GY643" s="18"/>
      <c r="GZ643" s="18"/>
      <c r="HA643" s="18"/>
      <c r="HB643" s="18"/>
      <c r="HC643" s="18"/>
      <c r="HD643" s="18"/>
      <c r="HE643" s="18"/>
      <c r="HF643" s="18"/>
      <c r="HG643" s="18"/>
      <c r="HH643" s="18"/>
      <c r="HI643" s="18"/>
      <c r="HJ643" s="18"/>
      <c r="HK643" s="18"/>
      <c r="HL643" s="18"/>
      <c r="HM643" s="18"/>
      <c r="HN643" s="18"/>
      <c r="HO643" s="18"/>
      <c r="HP643" s="18"/>
      <c r="HQ643" s="18"/>
      <c r="HR643" s="18"/>
      <c r="HS643" s="18"/>
      <c r="HT643" s="18"/>
      <c r="HU643" s="18"/>
      <c r="HV643" s="18"/>
      <c r="HW643" s="18"/>
      <c r="HX643" s="18"/>
      <c r="HY643" s="18"/>
      <c r="HZ643" s="18"/>
      <c r="IA643" s="18"/>
      <c r="IB643" s="18"/>
      <c r="IC643" s="18"/>
      <c r="ID643" s="18"/>
      <c r="IE643" s="18"/>
      <c r="IF643" s="18"/>
      <c r="IG643" s="18"/>
      <c r="IH643" s="18"/>
      <c r="II643" s="18"/>
      <c r="IJ643" s="18"/>
      <c r="IK643" s="18"/>
      <c r="IL643" s="18"/>
      <c r="IM643" s="18"/>
      <c r="IN643" s="18"/>
      <c r="IO643" s="18"/>
      <c r="IP643" s="18"/>
      <c r="IQ643" s="18"/>
      <c r="IR643" s="18"/>
      <c r="IS643" s="18"/>
      <c r="IT643" s="18"/>
      <c r="IU643" s="18"/>
      <c r="IV643" s="18"/>
      <c r="IW643" s="18"/>
      <c r="IX643" s="18"/>
      <c r="IY643" s="18"/>
      <c r="IZ643" s="18"/>
      <c r="JA643" s="18"/>
      <c r="JB643" s="18"/>
      <c r="JC643" s="18"/>
      <c r="JD643" s="18"/>
      <c r="JE643" s="18"/>
      <c r="JF643" s="18"/>
    </row>
    <row r="644" spans="36:266" x14ac:dyDescent="0.3">
      <c r="AJ644" s="24"/>
      <c r="AK644" s="24"/>
      <c r="AL644" s="20"/>
      <c r="AM644" s="23"/>
      <c r="AN644" s="18"/>
      <c r="AO644" s="24"/>
      <c r="AW644" s="71"/>
      <c r="AX644" s="71"/>
      <c r="AY644" s="71"/>
      <c r="BB644" s="25"/>
      <c r="BC644" s="21"/>
      <c r="BG644" s="18"/>
      <c r="BN644" s="22"/>
      <c r="BO644" s="22"/>
      <c r="BP644" s="22"/>
      <c r="BQ644" s="22"/>
      <c r="BR644" s="15"/>
      <c r="CF644" s="15"/>
      <c r="CL644" s="22"/>
      <c r="CM644" s="15"/>
      <c r="CR644" s="22"/>
      <c r="CT644" s="15"/>
      <c r="CW644" s="22"/>
      <c r="DA644" s="15"/>
      <c r="DH644" s="15"/>
      <c r="DJ644" s="22"/>
      <c r="DO644" s="15"/>
      <c r="DV644" s="15"/>
      <c r="EC644" s="15"/>
      <c r="EJ644" s="15"/>
      <c r="EQ644" s="15"/>
      <c r="EX644" s="15"/>
      <c r="FE644" s="15"/>
      <c r="FL644" s="15"/>
      <c r="FS644" s="15"/>
      <c r="FZ644" s="15"/>
      <c r="GG644" s="15"/>
      <c r="GN644" s="15"/>
      <c r="GP644" s="22"/>
      <c r="GQ644" s="22"/>
      <c r="GR644" s="22"/>
      <c r="GS644" s="22"/>
      <c r="GT644" s="22"/>
      <c r="GU644" s="15"/>
      <c r="GV644" s="22"/>
      <c r="GW644" s="22"/>
      <c r="GX644" s="22"/>
      <c r="GY644" s="18"/>
      <c r="GZ644" s="18"/>
      <c r="HA644" s="18"/>
      <c r="HB644" s="18"/>
      <c r="HC644" s="18"/>
      <c r="HD644" s="18"/>
      <c r="HE644" s="18"/>
      <c r="HF644" s="18"/>
      <c r="HG644" s="18"/>
      <c r="HH644" s="18"/>
      <c r="HI644" s="18"/>
      <c r="HJ644" s="18"/>
      <c r="HK644" s="18"/>
      <c r="HL644" s="18"/>
      <c r="HM644" s="18"/>
      <c r="HN644" s="18"/>
      <c r="HO644" s="18"/>
      <c r="HP644" s="18"/>
      <c r="HQ644" s="18"/>
      <c r="HR644" s="18"/>
      <c r="HS644" s="18"/>
      <c r="HT644" s="18"/>
      <c r="HU644" s="18"/>
      <c r="HV644" s="18"/>
      <c r="HW644" s="18"/>
      <c r="HX644" s="18"/>
      <c r="HY644" s="18"/>
      <c r="HZ644" s="18"/>
      <c r="IA644" s="18"/>
      <c r="IB644" s="18"/>
      <c r="IC644" s="18"/>
      <c r="ID644" s="18"/>
      <c r="IE644" s="18"/>
      <c r="IF644" s="18"/>
      <c r="IG644" s="18"/>
      <c r="IH644" s="18"/>
      <c r="II644" s="18"/>
      <c r="IJ644" s="18"/>
      <c r="IK644" s="18"/>
      <c r="IL644" s="18"/>
      <c r="IM644" s="18"/>
      <c r="IN644" s="18"/>
      <c r="IO644" s="18"/>
      <c r="IP644" s="18"/>
      <c r="IQ644" s="18"/>
      <c r="IR644" s="18"/>
      <c r="IS644" s="18"/>
      <c r="IT644" s="18"/>
      <c r="IU644" s="18"/>
      <c r="IV644" s="18"/>
      <c r="IW644" s="18"/>
      <c r="IX644" s="18"/>
      <c r="IY644" s="18"/>
      <c r="IZ644" s="18"/>
      <c r="JA644" s="18"/>
      <c r="JB644" s="18"/>
      <c r="JC644" s="18"/>
      <c r="JD644" s="18"/>
      <c r="JE644" s="18"/>
      <c r="JF644" s="18"/>
    </row>
    <row r="645" spans="36:266" x14ac:dyDescent="0.3">
      <c r="AJ645" s="24"/>
      <c r="AK645" s="24"/>
      <c r="AL645" s="20"/>
      <c r="AM645" s="23"/>
      <c r="AN645" s="18"/>
      <c r="AO645" s="24"/>
      <c r="AW645" s="71"/>
      <c r="AX645" s="71"/>
      <c r="AY645" s="71"/>
      <c r="BB645" s="25"/>
      <c r="BC645" s="21"/>
      <c r="BG645" s="18"/>
      <c r="BN645" s="22"/>
      <c r="BO645" s="22"/>
      <c r="BP645" s="22"/>
      <c r="BQ645" s="22"/>
      <c r="BR645" s="15"/>
      <c r="CF645" s="15"/>
      <c r="CL645" s="22"/>
      <c r="CM645" s="15"/>
      <c r="CR645" s="22"/>
      <c r="CT645" s="15"/>
      <c r="CW645" s="22"/>
      <c r="DA645" s="15"/>
      <c r="DH645" s="15"/>
      <c r="DJ645" s="22"/>
      <c r="DO645" s="15"/>
      <c r="DV645" s="15"/>
      <c r="EC645" s="15"/>
      <c r="EJ645" s="15"/>
      <c r="EQ645" s="15"/>
      <c r="EX645" s="15"/>
      <c r="FE645" s="15"/>
      <c r="FL645" s="15"/>
      <c r="FS645" s="15"/>
      <c r="FZ645" s="15"/>
      <c r="GG645" s="15"/>
      <c r="GN645" s="15"/>
      <c r="GP645" s="22"/>
      <c r="GQ645" s="22"/>
      <c r="GR645" s="22"/>
      <c r="GS645" s="22"/>
      <c r="GT645" s="22"/>
      <c r="GU645" s="15"/>
      <c r="GV645" s="22"/>
      <c r="GW645" s="22"/>
      <c r="GX645" s="22"/>
      <c r="GY645" s="18"/>
      <c r="GZ645" s="18"/>
      <c r="HA645" s="18"/>
      <c r="HB645" s="18"/>
      <c r="HC645" s="18"/>
      <c r="HD645" s="18"/>
      <c r="HE645" s="18"/>
      <c r="HF645" s="18"/>
      <c r="HG645" s="18"/>
      <c r="HH645" s="18"/>
      <c r="HI645" s="18"/>
      <c r="HJ645" s="18"/>
      <c r="HK645" s="18"/>
      <c r="HL645" s="18"/>
      <c r="HM645" s="18"/>
      <c r="HN645" s="18"/>
      <c r="HO645" s="18"/>
      <c r="HP645" s="18"/>
      <c r="HQ645" s="18"/>
      <c r="HR645" s="18"/>
      <c r="HS645" s="18"/>
      <c r="HT645" s="18"/>
      <c r="HU645" s="18"/>
      <c r="HV645" s="18"/>
      <c r="HW645" s="18"/>
      <c r="HX645" s="18"/>
      <c r="HY645" s="18"/>
      <c r="HZ645" s="18"/>
      <c r="IA645" s="18"/>
      <c r="IB645" s="18"/>
      <c r="IC645" s="18"/>
      <c r="ID645" s="18"/>
      <c r="IE645" s="18"/>
      <c r="IF645" s="18"/>
      <c r="IG645" s="18"/>
      <c r="IH645" s="18"/>
      <c r="II645" s="18"/>
      <c r="IJ645" s="18"/>
      <c r="IK645" s="18"/>
      <c r="IL645" s="18"/>
      <c r="IM645" s="18"/>
      <c r="IN645" s="18"/>
      <c r="IO645" s="18"/>
      <c r="IP645" s="18"/>
      <c r="IQ645" s="18"/>
      <c r="IR645" s="18"/>
      <c r="IS645" s="18"/>
      <c r="IT645" s="18"/>
      <c r="IU645" s="18"/>
      <c r="IV645" s="18"/>
      <c r="IW645" s="18"/>
      <c r="IX645" s="18"/>
      <c r="IY645" s="18"/>
      <c r="IZ645" s="18"/>
      <c r="JA645" s="18"/>
      <c r="JB645" s="18"/>
      <c r="JC645" s="18"/>
      <c r="JD645" s="18"/>
      <c r="JE645" s="18"/>
      <c r="JF645" s="18"/>
    </row>
    <row r="646" spans="36:266" x14ac:dyDescent="0.3">
      <c r="AJ646" s="24"/>
      <c r="AK646" s="24"/>
      <c r="AL646" s="20"/>
      <c r="AM646" s="23"/>
      <c r="AN646" s="18"/>
      <c r="AO646" s="24"/>
      <c r="AW646" s="71"/>
      <c r="AX646" s="71"/>
      <c r="AY646" s="71"/>
      <c r="BB646" s="25"/>
      <c r="BC646" s="21"/>
      <c r="BG646" s="18"/>
      <c r="BN646" s="22"/>
      <c r="BO646" s="22"/>
      <c r="BP646" s="22"/>
      <c r="BQ646" s="22"/>
      <c r="BR646" s="15"/>
      <c r="CF646" s="15"/>
      <c r="CL646" s="22"/>
      <c r="CM646" s="15"/>
      <c r="CR646" s="22"/>
      <c r="CT646" s="15"/>
      <c r="CW646" s="22"/>
      <c r="DA646" s="15"/>
      <c r="DH646" s="15"/>
      <c r="DJ646" s="22"/>
      <c r="DO646" s="15"/>
      <c r="DV646" s="15"/>
      <c r="EC646" s="15"/>
      <c r="EJ646" s="15"/>
      <c r="EQ646" s="15"/>
      <c r="EX646" s="15"/>
      <c r="FE646" s="15"/>
      <c r="FL646" s="15"/>
      <c r="FS646" s="15"/>
      <c r="FZ646" s="15"/>
      <c r="GG646" s="15"/>
      <c r="GN646" s="15"/>
      <c r="GP646" s="22"/>
      <c r="GQ646" s="22"/>
      <c r="GR646" s="22"/>
      <c r="GS646" s="22"/>
      <c r="GT646" s="22"/>
      <c r="GU646" s="15"/>
      <c r="GV646" s="22"/>
      <c r="GW646" s="22"/>
      <c r="GX646" s="22"/>
      <c r="GY646" s="18"/>
      <c r="GZ646" s="18"/>
      <c r="HA646" s="18"/>
      <c r="HB646" s="18"/>
      <c r="HC646" s="18"/>
      <c r="HD646" s="18"/>
      <c r="HE646" s="18"/>
      <c r="HF646" s="18"/>
      <c r="HG646" s="18"/>
      <c r="HH646" s="18"/>
      <c r="HI646" s="18"/>
      <c r="HJ646" s="18"/>
      <c r="HK646" s="18"/>
      <c r="HL646" s="18"/>
      <c r="HM646" s="18"/>
      <c r="HN646" s="18"/>
      <c r="HO646" s="18"/>
      <c r="HP646" s="18"/>
      <c r="HQ646" s="18"/>
      <c r="HR646" s="18"/>
      <c r="HS646" s="18"/>
      <c r="HT646" s="18"/>
      <c r="HU646" s="18"/>
      <c r="HV646" s="18"/>
      <c r="HW646" s="18"/>
      <c r="HX646" s="18"/>
      <c r="HY646" s="18"/>
      <c r="HZ646" s="18"/>
      <c r="IA646" s="18"/>
      <c r="IB646" s="18"/>
      <c r="IC646" s="18"/>
      <c r="ID646" s="18"/>
      <c r="IE646" s="18"/>
      <c r="IF646" s="18"/>
      <c r="IG646" s="18"/>
      <c r="IH646" s="18"/>
      <c r="II646" s="18"/>
      <c r="IJ646" s="18"/>
      <c r="IK646" s="18"/>
      <c r="IL646" s="18"/>
      <c r="IM646" s="18"/>
      <c r="IN646" s="18"/>
      <c r="IO646" s="18"/>
      <c r="IP646" s="18"/>
      <c r="IQ646" s="18"/>
      <c r="IR646" s="18"/>
      <c r="IS646" s="18"/>
      <c r="IT646" s="18"/>
      <c r="IU646" s="18"/>
      <c r="IV646" s="18"/>
      <c r="IW646" s="18"/>
      <c r="IX646" s="18"/>
      <c r="IY646" s="18"/>
      <c r="IZ646" s="18"/>
      <c r="JA646" s="18"/>
      <c r="JB646" s="18"/>
      <c r="JC646" s="18"/>
      <c r="JD646" s="18"/>
      <c r="JE646" s="18"/>
      <c r="JF646" s="18"/>
    </row>
    <row r="647" spans="36:266" x14ac:dyDescent="0.3">
      <c r="AJ647" s="24"/>
      <c r="AK647" s="24"/>
      <c r="AL647" s="20"/>
      <c r="AM647" s="23"/>
      <c r="AN647" s="18"/>
      <c r="AO647" s="24"/>
      <c r="AW647" s="71"/>
      <c r="AX647" s="71"/>
      <c r="AY647" s="71"/>
      <c r="BB647" s="25"/>
      <c r="BC647" s="21"/>
      <c r="BG647" s="18"/>
      <c r="BN647" s="22"/>
      <c r="BO647" s="22"/>
      <c r="BP647" s="22"/>
      <c r="BQ647" s="22"/>
      <c r="BR647" s="15"/>
      <c r="CF647" s="15"/>
      <c r="CL647" s="22"/>
      <c r="CM647" s="15"/>
      <c r="CR647" s="22"/>
      <c r="CT647" s="15"/>
      <c r="CW647" s="22"/>
      <c r="DA647" s="15"/>
      <c r="DH647" s="15"/>
      <c r="DJ647" s="22"/>
      <c r="DO647" s="15"/>
      <c r="DV647" s="15"/>
      <c r="EC647" s="15"/>
      <c r="EJ647" s="15"/>
      <c r="EQ647" s="15"/>
      <c r="EX647" s="15"/>
      <c r="FE647" s="15"/>
      <c r="FL647" s="15"/>
      <c r="FS647" s="15"/>
      <c r="FZ647" s="15"/>
      <c r="GG647" s="15"/>
      <c r="GN647" s="15"/>
      <c r="GP647" s="22"/>
      <c r="GQ647" s="22"/>
      <c r="GR647" s="22"/>
      <c r="GS647" s="22"/>
      <c r="GT647" s="22"/>
      <c r="GU647" s="15"/>
      <c r="GV647" s="22"/>
      <c r="GW647" s="22"/>
      <c r="GX647" s="22"/>
      <c r="GY647" s="18"/>
      <c r="GZ647" s="18"/>
      <c r="HA647" s="18"/>
      <c r="HB647" s="18"/>
      <c r="HC647" s="18"/>
      <c r="HD647" s="18"/>
      <c r="HE647" s="18"/>
      <c r="HF647" s="18"/>
      <c r="HG647" s="18"/>
      <c r="HH647" s="18"/>
      <c r="HI647" s="18"/>
      <c r="HJ647" s="18"/>
      <c r="HK647" s="18"/>
      <c r="HL647" s="18"/>
      <c r="HM647" s="18"/>
      <c r="HN647" s="18"/>
      <c r="HO647" s="18"/>
      <c r="HP647" s="18"/>
      <c r="HQ647" s="18"/>
      <c r="HR647" s="18"/>
      <c r="HS647" s="18"/>
      <c r="HT647" s="18"/>
      <c r="HU647" s="18"/>
      <c r="HV647" s="18"/>
      <c r="HW647" s="18"/>
      <c r="HX647" s="18"/>
      <c r="HY647" s="18"/>
      <c r="HZ647" s="18"/>
      <c r="IA647" s="18"/>
      <c r="IB647" s="18"/>
      <c r="IC647" s="18"/>
      <c r="ID647" s="18"/>
      <c r="IE647" s="18"/>
      <c r="IF647" s="18"/>
      <c r="IG647" s="18"/>
      <c r="IH647" s="18"/>
      <c r="II647" s="18"/>
      <c r="IJ647" s="18"/>
      <c r="IK647" s="18"/>
      <c r="IL647" s="18"/>
      <c r="IM647" s="18"/>
      <c r="IN647" s="18"/>
      <c r="IO647" s="18"/>
      <c r="IP647" s="18"/>
      <c r="IQ647" s="18"/>
      <c r="IR647" s="18"/>
      <c r="IS647" s="18"/>
      <c r="IT647" s="18"/>
      <c r="IU647" s="18"/>
      <c r="IV647" s="18"/>
      <c r="IW647" s="18"/>
      <c r="IX647" s="18"/>
      <c r="IY647" s="18"/>
      <c r="IZ647" s="18"/>
      <c r="JA647" s="18"/>
      <c r="JB647" s="18"/>
      <c r="JC647" s="18"/>
      <c r="JD647" s="18"/>
      <c r="JE647" s="18"/>
      <c r="JF647" s="18"/>
    </row>
    <row r="648" spans="36:266" x14ac:dyDescent="0.3">
      <c r="AJ648" s="24"/>
      <c r="AK648" s="24"/>
      <c r="AL648" s="20"/>
      <c r="AM648" s="23"/>
      <c r="AN648" s="18"/>
      <c r="AO648" s="24"/>
      <c r="AW648" s="71"/>
      <c r="AX648" s="71"/>
      <c r="AY648" s="71"/>
      <c r="BB648" s="25"/>
      <c r="BC648" s="21"/>
      <c r="BG648" s="18"/>
      <c r="BN648" s="22"/>
      <c r="BO648" s="22"/>
      <c r="BP648" s="22"/>
      <c r="BQ648" s="22"/>
      <c r="BR648" s="15"/>
      <c r="CF648" s="15"/>
      <c r="CL648" s="22"/>
      <c r="CM648" s="15"/>
      <c r="CR648" s="22"/>
      <c r="CT648" s="15"/>
      <c r="CW648" s="22"/>
      <c r="DA648" s="15"/>
      <c r="DH648" s="15"/>
      <c r="DJ648" s="22"/>
      <c r="DO648" s="15"/>
      <c r="DV648" s="15"/>
      <c r="EC648" s="15"/>
      <c r="EJ648" s="15"/>
      <c r="EQ648" s="15"/>
      <c r="EX648" s="15"/>
      <c r="FE648" s="15"/>
      <c r="FL648" s="15"/>
      <c r="FS648" s="15"/>
      <c r="FZ648" s="15"/>
      <c r="GG648" s="15"/>
      <c r="GN648" s="15"/>
      <c r="GP648" s="22"/>
      <c r="GQ648" s="22"/>
      <c r="GR648" s="22"/>
      <c r="GS648" s="22"/>
      <c r="GT648" s="22"/>
      <c r="GU648" s="15"/>
      <c r="GV648" s="22"/>
      <c r="GW648" s="22"/>
      <c r="GX648" s="22"/>
      <c r="GY648" s="18"/>
      <c r="GZ648" s="18"/>
      <c r="HA648" s="18"/>
      <c r="HB648" s="18"/>
      <c r="HC648" s="18"/>
      <c r="HD648" s="18"/>
      <c r="HE648" s="18"/>
      <c r="HF648" s="18"/>
      <c r="HG648" s="18"/>
      <c r="HH648" s="18"/>
      <c r="HI648" s="18"/>
      <c r="HJ648" s="18"/>
      <c r="HK648" s="18"/>
      <c r="HL648" s="18"/>
      <c r="HM648" s="18"/>
      <c r="HN648" s="18"/>
      <c r="HO648" s="18"/>
      <c r="HP648" s="18"/>
      <c r="HQ648" s="18"/>
      <c r="HR648" s="18"/>
      <c r="HS648" s="18"/>
      <c r="HT648" s="18"/>
      <c r="HU648" s="18"/>
      <c r="HV648" s="18"/>
      <c r="HW648" s="18"/>
      <c r="HX648" s="18"/>
      <c r="HY648" s="18"/>
      <c r="HZ648" s="18"/>
      <c r="IA648" s="18"/>
      <c r="IB648" s="18"/>
      <c r="IC648" s="18"/>
      <c r="ID648" s="18"/>
      <c r="IE648" s="18"/>
      <c r="IF648" s="18"/>
      <c r="IG648" s="18"/>
      <c r="IH648" s="18"/>
      <c r="II648" s="18"/>
      <c r="IJ648" s="18"/>
      <c r="IK648" s="18"/>
      <c r="IL648" s="18"/>
      <c r="IM648" s="18"/>
      <c r="IN648" s="18"/>
      <c r="IO648" s="18"/>
      <c r="IP648" s="18"/>
      <c r="IQ648" s="18"/>
      <c r="IR648" s="18"/>
      <c r="IS648" s="18"/>
      <c r="IT648" s="18"/>
      <c r="IU648" s="18"/>
      <c r="IV648" s="18"/>
      <c r="IW648" s="18"/>
      <c r="IX648" s="18"/>
      <c r="IY648" s="18"/>
      <c r="IZ648" s="18"/>
      <c r="JA648" s="18"/>
      <c r="JB648" s="18"/>
      <c r="JC648" s="18"/>
      <c r="JD648" s="18"/>
      <c r="JE648" s="18"/>
      <c r="JF648" s="18"/>
    </row>
    <row r="649" spans="36:266" x14ac:dyDescent="0.3">
      <c r="AJ649" s="24"/>
      <c r="AK649" s="24"/>
      <c r="AL649" s="20"/>
      <c r="AM649" s="23"/>
      <c r="AN649" s="18"/>
      <c r="AO649" s="24"/>
      <c r="AW649" s="71"/>
      <c r="AX649" s="71"/>
      <c r="AY649" s="71"/>
      <c r="BB649" s="25"/>
      <c r="BC649" s="21"/>
      <c r="BG649" s="18"/>
      <c r="BN649" s="22"/>
      <c r="BO649" s="22"/>
      <c r="BP649" s="22"/>
      <c r="BQ649" s="22"/>
      <c r="BR649" s="15"/>
      <c r="CF649" s="15"/>
      <c r="CL649" s="22"/>
      <c r="CM649" s="15"/>
      <c r="CR649" s="22"/>
      <c r="CT649" s="15"/>
      <c r="CW649" s="22"/>
      <c r="DA649" s="15"/>
      <c r="DH649" s="15"/>
      <c r="DJ649" s="22"/>
      <c r="DO649" s="15"/>
      <c r="DV649" s="15"/>
      <c r="EC649" s="15"/>
      <c r="EJ649" s="15"/>
      <c r="EQ649" s="15"/>
      <c r="EX649" s="15"/>
      <c r="FE649" s="15"/>
      <c r="FL649" s="15"/>
      <c r="FS649" s="15"/>
      <c r="FZ649" s="15"/>
      <c r="GG649" s="15"/>
      <c r="GN649" s="15"/>
      <c r="GP649" s="22"/>
      <c r="GQ649" s="22"/>
      <c r="GR649" s="22"/>
      <c r="GS649" s="22"/>
      <c r="GT649" s="22"/>
      <c r="GU649" s="15"/>
      <c r="GV649" s="22"/>
      <c r="GW649" s="22"/>
      <c r="GX649" s="22"/>
      <c r="GY649" s="18"/>
      <c r="GZ649" s="18"/>
      <c r="HA649" s="18"/>
      <c r="HB649" s="18"/>
      <c r="HC649" s="18"/>
      <c r="HD649" s="18"/>
      <c r="HE649" s="18"/>
      <c r="HF649" s="18"/>
      <c r="HG649" s="18"/>
      <c r="HH649" s="18"/>
      <c r="HI649" s="18"/>
      <c r="HJ649" s="18"/>
      <c r="HK649" s="18"/>
      <c r="HL649" s="18"/>
      <c r="HM649" s="18"/>
      <c r="HN649" s="18"/>
      <c r="HO649" s="18"/>
      <c r="HP649" s="18"/>
      <c r="HQ649" s="18"/>
      <c r="HR649" s="18"/>
      <c r="HS649" s="18"/>
      <c r="HT649" s="18"/>
      <c r="HU649" s="18"/>
      <c r="HV649" s="18"/>
      <c r="HW649" s="18"/>
      <c r="HX649" s="18"/>
      <c r="HY649" s="18"/>
      <c r="HZ649" s="18"/>
      <c r="IA649" s="18"/>
      <c r="IB649" s="18"/>
      <c r="IC649" s="18"/>
      <c r="ID649" s="18"/>
      <c r="IE649" s="18"/>
      <c r="IF649" s="18"/>
      <c r="IG649" s="18"/>
      <c r="IH649" s="18"/>
      <c r="II649" s="18"/>
      <c r="IJ649" s="18"/>
      <c r="IK649" s="18"/>
      <c r="IL649" s="18"/>
      <c r="IM649" s="18"/>
      <c r="IN649" s="18"/>
      <c r="IO649" s="18"/>
      <c r="IP649" s="18"/>
      <c r="IQ649" s="18"/>
      <c r="IR649" s="18"/>
      <c r="IS649" s="18"/>
      <c r="IT649" s="18"/>
      <c r="IU649" s="18"/>
      <c r="IV649" s="18"/>
      <c r="IW649" s="18"/>
      <c r="IX649" s="18"/>
      <c r="IY649" s="18"/>
      <c r="IZ649" s="18"/>
      <c r="JA649" s="18"/>
      <c r="JB649" s="18"/>
      <c r="JC649" s="18"/>
      <c r="JD649" s="18"/>
      <c r="JE649" s="18"/>
      <c r="JF649" s="18"/>
    </row>
    <row r="650" spans="36:266" x14ac:dyDescent="0.3">
      <c r="AJ650" s="24"/>
      <c r="AK650" s="24"/>
      <c r="AL650" s="20"/>
      <c r="AM650" s="23"/>
      <c r="AN650" s="18"/>
      <c r="AO650" s="24"/>
      <c r="AW650" s="71"/>
      <c r="AX650" s="71"/>
      <c r="AY650" s="71"/>
      <c r="BB650" s="25"/>
      <c r="BC650" s="21"/>
      <c r="BG650" s="18"/>
      <c r="BN650" s="22"/>
      <c r="BO650" s="22"/>
      <c r="BP650" s="22"/>
      <c r="BQ650" s="22"/>
      <c r="BR650" s="15"/>
      <c r="CF650" s="15"/>
      <c r="CL650" s="22"/>
      <c r="CM650" s="15"/>
      <c r="CR650" s="22"/>
      <c r="CT650" s="15"/>
      <c r="CW650" s="22"/>
      <c r="DA650" s="15"/>
      <c r="DH650" s="15"/>
      <c r="DJ650" s="22"/>
      <c r="DO650" s="15"/>
      <c r="DV650" s="15"/>
      <c r="EC650" s="15"/>
      <c r="EJ650" s="15"/>
      <c r="EQ650" s="15"/>
      <c r="EX650" s="15"/>
      <c r="FE650" s="15"/>
      <c r="FL650" s="15"/>
      <c r="FS650" s="15"/>
      <c r="FZ650" s="15"/>
      <c r="GG650" s="15"/>
      <c r="GN650" s="15"/>
      <c r="GP650" s="22"/>
      <c r="GQ650" s="22"/>
      <c r="GR650" s="22"/>
      <c r="GS650" s="22"/>
      <c r="GT650" s="22"/>
      <c r="GU650" s="15"/>
      <c r="GV650" s="22"/>
      <c r="GW650" s="22"/>
      <c r="GX650" s="22"/>
      <c r="GY650" s="18"/>
      <c r="GZ650" s="18"/>
      <c r="HA650" s="18"/>
      <c r="HB650" s="18"/>
      <c r="HC650" s="18"/>
      <c r="HD650" s="18"/>
      <c r="HE650" s="18"/>
      <c r="HF650" s="18"/>
      <c r="HG650" s="18"/>
      <c r="HH650" s="18"/>
      <c r="HI650" s="18"/>
      <c r="HJ650" s="18"/>
      <c r="HK650" s="18"/>
      <c r="HL650" s="18"/>
      <c r="HM650" s="18"/>
      <c r="HN650" s="18"/>
      <c r="HO650" s="18"/>
      <c r="HP650" s="18"/>
      <c r="HQ650" s="18"/>
      <c r="HR650" s="18"/>
      <c r="HS650" s="18"/>
      <c r="HT650" s="18"/>
      <c r="HU650" s="18"/>
      <c r="HV650" s="18"/>
      <c r="HW650" s="18"/>
      <c r="HX650" s="18"/>
      <c r="HY650" s="18"/>
      <c r="HZ650" s="18"/>
      <c r="IA650" s="18"/>
      <c r="IB650" s="18"/>
      <c r="IC650" s="18"/>
      <c r="ID650" s="18"/>
      <c r="IE650" s="18"/>
      <c r="IF650" s="18"/>
      <c r="IG650" s="18"/>
      <c r="IH650" s="18"/>
      <c r="II650" s="18"/>
      <c r="IJ650" s="18"/>
      <c r="IK650" s="18"/>
      <c r="IL650" s="18"/>
      <c r="IM650" s="18"/>
      <c r="IN650" s="18"/>
      <c r="IO650" s="18"/>
      <c r="IP650" s="18"/>
      <c r="IQ650" s="18"/>
      <c r="IR650" s="18"/>
      <c r="IS650" s="18"/>
      <c r="IT650" s="18"/>
      <c r="IU650" s="18"/>
      <c r="IV650" s="18"/>
      <c r="IW650" s="18"/>
      <c r="IX650" s="18"/>
      <c r="IY650" s="18"/>
      <c r="IZ650" s="18"/>
      <c r="JA650" s="18"/>
      <c r="JB650" s="18"/>
      <c r="JC650" s="18"/>
      <c r="JD650" s="18"/>
      <c r="JE650" s="18"/>
      <c r="JF650" s="18"/>
    </row>
    <row r="651" spans="36:266" x14ac:dyDescent="0.3">
      <c r="AJ651" s="24"/>
      <c r="AK651" s="24"/>
      <c r="AL651" s="20"/>
      <c r="AM651" s="23"/>
      <c r="AN651" s="18"/>
      <c r="AO651" s="24"/>
      <c r="AW651" s="71"/>
      <c r="AX651" s="71"/>
      <c r="AY651" s="71"/>
      <c r="BB651" s="25"/>
      <c r="BC651" s="21"/>
      <c r="BG651" s="18"/>
      <c r="BN651" s="22"/>
      <c r="BO651" s="22"/>
      <c r="BP651" s="22"/>
      <c r="BQ651" s="22"/>
      <c r="BR651" s="15"/>
      <c r="CF651" s="15"/>
      <c r="CL651" s="22"/>
      <c r="CM651" s="15"/>
      <c r="CR651" s="22"/>
      <c r="CT651" s="15"/>
      <c r="CW651" s="22"/>
      <c r="DA651" s="15"/>
      <c r="DH651" s="15"/>
      <c r="DJ651" s="22"/>
      <c r="DO651" s="15"/>
      <c r="DV651" s="15"/>
      <c r="EC651" s="15"/>
      <c r="EJ651" s="15"/>
      <c r="EQ651" s="15"/>
      <c r="EX651" s="15"/>
      <c r="FE651" s="15"/>
      <c r="FL651" s="15"/>
      <c r="FS651" s="15"/>
      <c r="FZ651" s="15"/>
      <c r="GG651" s="15"/>
      <c r="GN651" s="15"/>
      <c r="GP651" s="22"/>
      <c r="GQ651" s="22"/>
      <c r="GR651" s="22"/>
      <c r="GS651" s="22"/>
      <c r="GT651" s="22"/>
      <c r="GU651" s="15"/>
      <c r="GV651" s="22"/>
      <c r="GW651" s="22"/>
      <c r="GX651" s="22"/>
      <c r="GY651" s="18"/>
      <c r="GZ651" s="18"/>
      <c r="HA651" s="18"/>
      <c r="HB651" s="18"/>
      <c r="HC651" s="18"/>
      <c r="HD651" s="18"/>
      <c r="HE651" s="18"/>
      <c r="HF651" s="18"/>
      <c r="HG651" s="18"/>
      <c r="HH651" s="18"/>
      <c r="HI651" s="18"/>
      <c r="HJ651" s="18"/>
      <c r="HK651" s="18"/>
      <c r="HL651" s="18"/>
      <c r="HM651" s="18"/>
      <c r="HN651" s="18"/>
      <c r="HO651" s="18"/>
      <c r="HP651" s="18"/>
      <c r="HQ651" s="18"/>
      <c r="HR651" s="18"/>
      <c r="HS651" s="18"/>
      <c r="HT651" s="18"/>
      <c r="HU651" s="18"/>
      <c r="HV651" s="18"/>
      <c r="HW651" s="18"/>
      <c r="HX651" s="18"/>
      <c r="HY651" s="18"/>
      <c r="HZ651" s="18"/>
      <c r="IA651" s="18"/>
      <c r="IB651" s="18"/>
      <c r="IC651" s="18"/>
      <c r="ID651" s="18"/>
      <c r="IE651" s="18"/>
      <c r="IF651" s="18"/>
      <c r="IG651" s="18"/>
      <c r="IH651" s="18"/>
      <c r="II651" s="18"/>
      <c r="IJ651" s="18"/>
      <c r="IK651" s="18"/>
      <c r="IL651" s="18"/>
      <c r="IM651" s="18"/>
      <c r="IN651" s="18"/>
      <c r="IO651" s="18"/>
      <c r="IP651" s="18"/>
      <c r="IQ651" s="18"/>
      <c r="IR651" s="18"/>
      <c r="IS651" s="18"/>
      <c r="IT651" s="18"/>
      <c r="IU651" s="18"/>
      <c r="IV651" s="18"/>
      <c r="IW651" s="18"/>
      <c r="IX651" s="18"/>
      <c r="IY651" s="18"/>
      <c r="IZ651" s="18"/>
      <c r="JA651" s="18"/>
      <c r="JB651" s="18"/>
      <c r="JC651" s="18"/>
      <c r="JD651" s="18"/>
      <c r="JE651" s="18"/>
      <c r="JF651" s="18"/>
    </row>
    <row r="652" spans="36:266" x14ac:dyDescent="0.3">
      <c r="AJ652" s="24"/>
      <c r="AK652" s="24"/>
      <c r="AL652" s="20"/>
      <c r="AM652" s="23"/>
      <c r="AN652" s="18"/>
      <c r="AO652" s="24"/>
      <c r="AW652" s="71"/>
      <c r="AX652" s="71"/>
      <c r="AY652" s="71"/>
      <c r="BB652" s="25"/>
      <c r="BC652" s="21"/>
      <c r="BG652" s="18"/>
      <c r="BN652" s="22"/>
      <c r="BO652" s="22"/>
      <c r="BP652" s="22"/>
      <c r="BQ652" s="22"/>
      <c r="BR652" s="15"/>
      <c r="CF652" s="15"/>
      <c r="CL652" s="22"/>
      <c r="CM652" s="15"/>
      <c r="CR652" s="22"/>
      <c r="CT652" s="15"/>
      <c r="CW652" s="22"/>
      <c r="DA652" s="15"/>
      <c r="DH652" s="15"/>
      <c r="DJ652" s="22"/>
      <c r="DO652" s="15"/>
      <c r="DV652" s="15"/>
      <c r="EC652" s="15"/>
      <c r="EJ652" s="15"/>
      <c r="EQ652" s="15"/>
      <c r="EX652" s="15"/>
      <c r="FE652" s="15"/>
      <c r="FL652" s="15"/>
      <c r="FS652" s="15"/>
      <c r="FZ652" s="15"/>
      <c r="GG652" s="15"/>
      <c r="GN652" s="15"/>
      <c r="GP652" s="22"/>
      <c r="GQ652" s="22"/>
      <c r="GR652" s="22"/>
      <c r="GS652" s="22"/>
      <c r="GT652" s="22"/>
      <c r="GU652" s="15"/>
      <c r="GV652" s="22"/>
      <c r="GW652" s="22"/>
      <c r="GX652" s="22"/>
      <c r="GY652" s="18"/>
      <c r="GZ652" s="18"/>
      <c r="HA652" s="18"/>
      <c r="HB652" s="18"/>
      <c r="HC652" s="18"/>
      <c r="HD652" s="18"/>
      <c r="HE652" s="18"/>
      <c r="HF652" s="18"/>
      <c r="HG652" s="18"/>
      <c r="HH652" s="18"/>
      <c r="HI652" s="18"/>
      <c r="HJ652" s="18"/>
      <c r="HK652" s="18"/>
      <c r="HL652" s="18"/>
      <c r="HM652" s="18"/>
      <c r="HN652" s="18"/>
      <c r="HO652" s="18"/>
      <c r="HP652" s="18"/>
      <c r="HQ652" s="18"/>
      <c r="HR652" s="18"/>
      <c r="HS652" s="18"/>
      <c r="HT652" s="18"/>
      <c r="HU652" s="18"/>
      <c r="HV652" s="18"/>
      <c r="HW652" s="18"/>
      <c r="HX652" s="18"/>
      <c r="HY652" s="18"/>
      <c r="HZ652" s="18"/>
      <c r="IA652" s="18"/>
      <c r="IB652" s="18"/>
      <c r="IC652" s="18"/>
      <c r="ID652" s="18"/>
      <c r="IE652" s="18"/>
      <c r="IF652" s="18"/>
      <c r="IG652" s="18"/>
      <c r="IH652" s="18"/>
      <c r="II652" s="18"/>
      <c r="IJ652" s="18"/>
      <c r="IK652" s="18"/>
      <c r="IL652" s="18"/>
      <c r="IM652" s="18"/>
      <c r="IN652" s="18"/>
      <c r="IO652" s="18"/>
      <c r="IP652" s="18"/>
      <c r="IQ652" s="18"/>
      <c r="IR652" s="18"/>
      <c r="IS652" s="18"/>
      <c r="IT652" s="18"/>
      <c r="IU652" s="18"/>
      <c r="IV652" s="18"/>
      <c r="IW652" s="18"/>
      <c r="IX652" s="18"/>
      <c r="IY652" s="18"/>
      <c r="IZ652" s="18"/>
      <c r="JA652" s="18"/>
      <c r="JB652" s="18"/>
      <c r="JC652" s="18"/>
      <c r="JD652" s="18"/>
      <c r="JE652" s="18"/>
      <c r="JF652" s="18"/>
    </row>
    <row r="653" spans="36:266" x14ac:dyDescent="0.3">
      <c r="AJ653" s="24"/>
      <c r="AK653" s="24"/>
      <c r="AL653" s="20"/>
      <c r="AM653" s="23"/>
      <c r="AN653" s="18"/>
      <c r="AO653" s="24"/>
      <c r="AW653" s="71"/>
      <c r="AX653" s="71"/>
      <c r="AY653" s="71"/>
      <c r="BB653" s="25"/>
      <c r="BC653" s="21"/>
      <c r="BG653" s="18"/>
      <c r="BN653" s="22"/>
      <c r="BO653" s="22"/>
      <c r="BP653" s="22"/>
      <c r="BQ653" s="22"/>
      <c r="BR653" s="15"/>
      <c r="CF653" s="15"/>
      <c r="CL653" s="22"/>
      <c r="CM653" s="15"/>
      <c r="CR653" s="22"/>
      <c r="CT653" s="15"/>
      <c r="CW653" s="22"/>
      <c r="DA653" s="15"/>
      <c r="DH653" s="15"/>
      <c r="DJ653" s="22"/>
      <c r="DO653" s="15"/>
      <c r="DV653" s="15"/>
      <c r="EC653" s="15"/>
      <c r="EJ653" s="15"/>
      <c r="EQ653" s="15"/>
      <c r="EX653" s="15"/>
      <c r="FE653" s="15"/>
      <c r="FL653" s="15"/>
      <c r="FS653" s="15"/>
      <c r="FZ653" s="15"/>
      <c r="GG653" s="15"/>
      <c r="GN653" s="15"/>
      <c r="GP653" s="22"/>
      <c r="GQ653" s="22"/>
      <c r="GR653" s="22"/>
      <c r="GS653" s="22"/>
      <c r="GT653" s="22"/>
      <c r="GU653" s="15"/>
      <c r="GV653" s="22"/>
      <c r="GW653" s="22"/>
      <c r="GX653" s="22"/>
      <c r="GY653" s="18"/>
      <c r="GZ653" s="18"/>
      <c r="HA653" s="18"/>
      <c r="HB653" s="18"/>
      <c r="HC653" s="18"/>
      <c r="HD653" s="18"/>
      <c r="HE653" s="18"/>
      <c r="HF653" s="18"/>
      <c r="HG653" s="18"/>
      <c r="HH653" s="18"/>
      <c r="HI653" s="18"/>
      <c r="HJ653" s="18"/>
      <c r="HK653" s="18"/>
      <c r="HL653" s="18"/>
      <c r="HM653" s="18"/>
      <c r="HN653" s="18"/>
      <c r="HO653" s="18"/>
      <c r="HP653" s="18"/>
      <c r="HQ653" s="18"/>
      <c r="HR653" s="18"/>
      <c r="HS653" s="18"/>
      <c r="HT653" s="18"/>
      <c r="HU653" s="18"/>
      <c r="HV653" s="18"/>
      <c r="HW653" s="18"/>
      <c r="HX653" s="18"/>
      <c r="HY653" s="18"/>
      <c r="HZ653" s="18"/>
      <c r="IA653" s="18"/>
      <c r="IB653" s="18"/>
      <c r="IC653" s="18"/>
      <c r="ID653" s="18"/>
      <c r="IE653" s="18"/>
      <c r="IF653" s="18"/>
      <c r="IG653" s="18"/>
      <c r="IH653" s="18"/>
      <c r="II653" s="18"/>
      <c r="IJ653" s="18"/>
      <c r="IK653" s="18"/>
      <c r="IL653" s="18"/>
      <c r="IM653" s="18"/>
      <c r="IN653" s="18"/>
      <c r="IO653" s="18"/>
      <c r="IP653" s="18"/>
      <c r="IQ653" s="18"/>
      <c r="IR653" s="18"/>
      <c r="IS653" s="18"/>
      <c r="IT653" s="18"/>
      <c r="IU653" s="18"/>
      <c r="IV653" s="18"/>
      <c r="IW653" s="18"/>
      <c r="IX653" s="18"/>
      <c r="IY653" s="18"/>
      <c r="IZ653" s="18"/>
      <c r="JA653" s="18"/>
      <c r="JB653" s="18"/>
      <c r="JC653" s="18"/>
      <c r="JD653" s="18"/>
      <c r="JE653" s="18"/>
      <c r="JF653" s="18"/>
    </row>
    <row r="654" spans="36:266" x14ac:dyDescent="0.3">
      <c r="AJ654" s="24"/>
      <c r="AK654" s="24"/>
      <c r="AL654" s="20"/>
      <c r="AM654" s="23"/>
      <c r="AN654" s="18"/>
      <c r="AO654" s="24"/>
      <c r="AW654" s="71"/>
      <c r="AX654" s="71"/>
      <c r="AY654" s="71"/>
      <c r="BB654" s="25"/>
      <c r="BC654" s="21"/>
      <c r="BG654" s="18"/>
      <c r="BN654" s="22"/>
      <c r="BO654" s="22"/>
      <c r="BP654" s="22"/>
      <c r="BQ654" s="22"/>
      <c r="BR654" s="15"/>
      <c r="CF654" s="15"/>
      <c r="CL654" s="22"/>
      <c r="CM654" s="15"/>
      <c r="CR654" s="22"/>
      <c r="CT654" s="15"/>
      <c r="CW654" s="22"/>
      <c r="DA654" s="15"/>
      <c r="DH654" s="15"/>
      <c r="DJ654" s="22"/>
      <c r="DO654" s="15"/>
      <c r="DV654" s="15"/>
      <c r="EC654" s="15"/>
      <c r="EJ654" s="15"/>
      <c r="EQ654" s="15"/>
      <c r="EX654" s="15"/>
      <c r="FE654" s="15"/>
      <c r="FL654" s="15"/>
      <c r="FS654" s="15"/>
      <c r="FZ654" s="15"/>
      <c r="GG654" s="15"/>
      <c r="GN654" s="15"/>
      <c r="GP654" s="22"/>
      <c r="GQ654" s="22"/>
      <c r="GR654" s="22"/>
      <c r="GS654" s="22"/>
      <c r="GT654" s="22"/>
      <c r="GU654" s="15"/>
      <c r="GV654" s="22"/>
      <c r="GW654" s="22"/>
      <c r="GX654" s="22"/>
      <c r="GY654" s="18"/>
      <c r="GZ654" s="18"/>
      <c r="HA654" s="18"/>
      <c r="HB654" s="18"/>
      <c r="HC654" s="18"/>
      <c r="HD654" s="18"/>
      <c r="HE654" s="18"/>
      <c r="HF654" s="18"/>
      <c r="HG654" s="18"/>
      <c r="HH654" s="18"/>
      <c r="HI654" s="18"/>
      <c r="HJ654" s="18"/>
      <c r="HK654" s="18"/>
      <c r="HL654" s="18"/>
      <c r="HM654" s="18"/>
      <c r="HN654" s="18"/>
      <c r="HO654" s="18"/>
      <c r="HP654" s="18"/>
      <c r="HQ654" s="18"/>
      <c r="HR654" s="18"/>
      <c r="HS654" s="18"/>
      <c r="HT654" s="18"/>
      <c r="HU654" s="18"/>
      <c r="HV654" s="18"/>
      <c r="HW654" s="18"/>
      <c r="HX654" s="18"/>
      <c r="HY654" s="18"/>
      <c r="HZ654" s="18"/>
      <c r="IA654" s="18"/>
      <c r="IB654" s="18"/>
      <c r="IC654" s="18"/>
      <c r="ID654" s="18"/>
      <c r="IE654" s="18"/>
      <c r="IF654" s="18"/>
      <c r="IG654" s="18"/>
      <c r="IH654" s="18"/>
      <c r="II654" s="18"/>
      <c r="IJ654" s="18"/>
      <c r="IK654" s="18"/>
      <c r="IL654" s="18"/>
      <c r="IM654" s="18"/>
      <c r="IN654" s="18"/>
      <c r="IO654" s="18"/>
      <c r="IP654" s="18"/>
      <c r="IQ654" s="18"/>
      <c r="IR654" s="18"/>
      <c r="IS654" s="18"/>
      <c r="IT654" s="18"/>
      <c r="IU654" s="18"/>
      <c r="IV654" s="18"/>
      <c r="IW654" s="18"/>
      <c r="IX654" s="18"/>
      <c r="IY654" s="18"/>
      <c r="IZ654" s="18"/>
      <c r="JA654" s="18"/>
      <c r="JB654" s="18"/>
      <c r="JC654" s="18"/>
      <c r="JD654" s="18"/>
      <c r="JE654" s="18"/>
      <c r="JF654" s="18"/>
    </row>
    <row r="655" spans="36:266" x14ac:dyDescent="0.3">
      <c r="AJ655" s="24"/>
      <c r="AK655" s="24"/>
      <c r="AL655" s="20"/>
      <c r="AM655" s="23"/>
      <c r="AN655" s="18"/>
      <c r="AO655" s="24"/>
      <c r="AW655" s="71"/>
      <c r="AX655" s="71"/>
      <c r="AY655" s="71"/>
      <c r="BB655" s="25"/>
      <c r="BC655" s="21"/>
      <c r="BG655" s="18"/>
      <c r="BN655" s="22"/>
      <c r="BO655" s="22"/>
      <c r="BP655" s="22"/>
      <c r="BQ655" s="22"/>
      <c r="BR655" s="15"/>
      <c r="CF655" s="15"/>
      <c r="CL655" s="22"/>
      <c r="CM655" s="15"/>
      <c r="CR655" s="22"/>
      <c r="CT655" s="15"/>
      <c r="CW655" s="22"/>
      <c r="DA655" s="15"/>
      <c r="DH655" s="15"/>
      <c r="DJ655" s="22"/>
      <c r="DO655" s="15"/>
      <c r="DV655" s="15"/>
      <c r="EC655" s="15"/>
      <c r="EJ655" s="15"/>
      <c r="EQ655" s="15"/>
      <c r="EX655" s="15"/>
      <c r="FE655" s="15"/>
      <c r="FL655" s="15"/>
      <c r="FS655" s="15"/>
      <c r="FZ655" s="15"/>
      <c r="GG655" s="15"/>
      <c r="GN655" s="15"/>
      <c r="GP655" s="22"/>
      <c r="GQ655" s="22"/>
      <c r="GR655" s="22"/>
      <c r="GS655" s="22"/>
      <c r="GT655" s="22"/>
      <c r="GU655" s="15"/>
      <c r="GV655" s="22"/>
      <c r="GW655" s="22"/>
      <c r="GX655" s="22"/>
      <c r="GY655" s="18"/>
      <c r="GZ655" s="18"/>
      <c r="HA655" s="18"/>
      <c r="HB655" s="18"/>
      <c r="HC655" s="18"/>
      <c r="HD655" s="18"/>
      <c r="HE655" s="18"/>
      <c r="HF655" s="18"/>
      <c r="HG655" s="18"/>
      <c r="HH655" s="18"/>
      <c r="HI655" s="18"/>
      <c r="HJ655" s="18"/>
      <c r="HK655" s="18"/>
      <c r="HL655" s="18"/>
      <c r="HM655" s="18"/>
      <c r="HN655" s="18"/>
      <c r="HO655" s="18"/>
      <c r="HP655" s="18"/>
      <c r="HQ655" s="18"/>
      <c r="HR655" s="18"/>
      <c r="HS655" s="18"/>
      <c r="HT655" s="18"/>
      <c r="HU655" s="18"/>
      <c r="HV655" s="18"/>
      <c r="HW655" s="18"/>
      <c r="HX655" s="18"/>
      <c r="HY655" s="18"/>
      <c r="HZ655" s="18"/>
      <c r="IA655" s="18"/>
      <c r="IB655" s="18"/>
      <c r="IC655" s="18"/>
      <c r="ID655" s="18"/>
      <c r="IE655" s="18"/>
      <c r="IF655" s="18"/>
      <c r="IG655" s="18"/>
      <c r="IH655" s="18"/>
      <c r="II655" s="18"/>
      <c r="IJ655" s="18"/>
      <c r="IK655" s="18"/>
      <c r="IL655" s="18"/>
      <c r="IM655" s="18"/>
      <c r="IN655" s="18"/>
      <c r="IO655" s="18"/>
      <c r="IP655" s="18"/>
      <c r="IQ655" s="18"/>
      <c r="IR655" s="18"/>
      <c r="IS655" s="18"/>
      <c r="IT655" s="18"/>
      <c r="IU655" s="18"/>
      <c r="IV655" s="18"/>
      <c r="IW655" s="18"/>
      <c r="IX655" s="18"/>
      <c r="IY655" s="18"/>
      <c r="IZ655" s="18"/>
      <c r="JA655" s="18"/>
      <c r="JB655" s="18"/>
      <c r="JC655" s="18"/>
      <c r="JD655" s="18"/>
      <c r="JE655" s="18"/>
      <c r="JF655" s="18"/>
    </row>
    <row r="656" spans="36:266" x14ac:dyDescent="0.3">
      <c r="AJ656" s="24"/>
      <c r="AK656" s="24"/>
      <c r="AL656" s="20"/>
      <c r="AM656" s="23"/>
      <c r="AN656" s="18"/>
      <c r="AO656" s="24"/>
      <c r="AW656" s="71"/>
      <c r="AX656" s="71"/>
      <c r="AY656" s="71"/>
      <c r="BB656" s="25"/>
      <c r="BC656" s="21"/>
      <c r="BG656" s="18"/>
      <c r="BN656" s="22"/>
      <c r="BO656" s="22"/>
      <c r="BP656" s="22"/>
      <c r="BQ656" s="22"/>
      <c r="BR656" s="15"/>
      <c r="CF656" s="15"/>
      <c r="CL656" s="22"/>
      <c r="CM656" s="15"/>
      <c r="CR656" s="22"/>
      <c r="CT656" s="15"/>
      <c r="CW656" s="22"/>
      <c r="DA656" s="15"/>
      <c r="DH656" s="15"/>
      <c r="DJ656" s="22"/>
      <c r="DO656" s="15"/>
      <c r="DV656" s="15"/>
      <c r="EC656" s="15"/>
      <c r="EJ656" s="15"/>
      <c r="EQ656" s="15"/>
      <c r="EX656" s="15"/>
      <c r="FE656" s="15"/>
      <c r="FL656" s="15"/>
      <c r="FS656" s="15"/>
      <c r="FZ656" s="15"/>
      <c r="GG656" s="15"/>
      <c r="GN656" s="15"/>
      <c r="GP656" s="22"/>
      <c r="GQ656" s="22"/>
      <c r="GR656" s="22"/>
      <c r="GS656" s="22"/>
      <c r="GT656" s="22"/>
      <c r="GU656" s="15"/>
      <c r="GV656" s="22"/>
      <c r="GW656" s="22"/>
      <c r="GX656" s="22"/>
      <c r="GY656" s="18"/>
      <c r="GZ656" s="18"/>
      <c r="HA656" s="18"/>
      <c r="HB656" s="18"/>
      <c r="HC656" s="18"/>
      <c r="HD656" s="18"/>
      <c r="HE656" s="18"/>
      <c r="HF656" s="18"/>
      <c r="HG656" s="18"/>
      <c r="HH656" s="18"/>
      <c r="HI656" s="18"/>
      <c r="HJ656" s="18"/>
      <c r="HK656" s="18"/>
      <c r="HL656" s="18"/>
      <c r="HM656" s="18"/>
      <c r="HN656" s="18"/>
      <c r="HO656" s="18"/>
      <c r="HP656" s="18"/>
      <c r="HQ656" s="18"/>
      <c r="HR656" s="18"/>
      <c r="HS656" s="18"/>
      <c r="HT656" s="18"/>
      <c r="HU656" s="18"/>
      <c r="HV656" s="18"/>
      <c r="HW656" s="18"/>
      <c r="HX656" s="18"/>
      <c r="HY656" s="18"/>
      <c r="HZ656" s="18"/>
      <c r="IA656" s="18"/>
      <c r="IB656" s="18"/>
      <c r="IC656" s="18"/>
      <c r="ID656" s="18"/>
      <c r="IE656" s="18"/>
      <c r="IF656" s="18"/>
      <c r="IG656" s="18"/>
      <c r="IH656" s="18"/>
      <c r="II656" s="18"/>
      <c r="IJ656" s="18"/>
      <c r="IK656" s="18"/>
      <c r="IL656" s="18"/>
      <c r="IM656" s="18"/>
      <c r="IN656" s="18"/>
      <c r="IO656" s="18"/>
      <c r="IP656" s="18"/>
      <c r="IQ656" s="18"/>
      <c r="IR656" s="18"/>
      <c r="IS656" s="18"/>
      <c r="IT656" s="18"/>
      <c r="IU656" s="18"/>
      <c r="IV656" s="18"/>
      <c r="IW656" s="18"/>
      <c r="IX656" s="18"/>
      <c r="IY656" s="18"/>
      <c r="IZ656" s="18"/>
      <c r="JA656" s="18"/>
      <c r="JB656" s="18"/>
      <c r="JC656" s="18"/>
      <c r="JD656" s="18"/>
      <c r="JE656" s="18"/>
      <c r="JF656" s="18"/>
    </row>
    <row r="657" spans="36:266" x14ac:dyDescent="0.3">
      <c r="AJ657" s="24"/>
      <c r="AK657" s="24"/>
      <c r="AL657" s="20"/>
      <c r="AM657" s="23"/>
      <c r="AN657" s="18"/>
      <c r="AO657" s="24"/>
      <c r="AW657" s="71"/>
      <c r="AX657" s="71"/>
      <c r="AY657" s="71"/>
      <c r="BB657" s="25"/>
      <c r="BC657" s="21"/>
      <c r="BG657" s="18"/>
      <c r="BN657" s="22"/>
      <c r="BO657" s="22"/>
      <c r="BP657" s="22"/>
      <c r="BQ657" s="22"/>
      <c r="BR657" s="15"/>
      <c r="CF657" s="15"/>
      <c r="CL657" s="22"/>
      <c r="CM657" s="15"/>
      <c r="CR657" s="22"/>
      <c r="CT657" s="15"/>
      <c r="CW657" s="22"/>
      <c r="DA657" s="15"/>
      <c r="DH657" s="15"/>
      <c r="DJ657" s="22"/>
      <c r="DO657" s="15"/>
      <c r="DV657" s="15"/>
      <c r="EC657" s="15"/>
      <c r="EJ657" s="15"/>
      <c r="EQ657" s="15"/>
      <c r="EX657" s="15"/>
      <c r="FE657" s="15"/>
      <c r="FL657" s="15"/>
      <c r="FS657" s="15"/>
      <c r="FZ657" s="15"/>
      <c r="GG657" s="15"/>
      <c r="GN657" s="15"/>
      <c r="GP657" s="22"/>
      <c r="GQ657" s="22"/>
      <c r="GR657" s="22"/>
      <c r="GS657" s="22"/>
      <c r="GT657" s="22"/>
      <c r="GU657" s="15"/>
      <c r="GV657" s="22"/>
      <c r="GW657" s="22"/>
      <c r="GX657" s="22"/>
      <c r="GY657" s="18"/>
      <c r="GZ657" s="18"/>
      <c r="HA657" s="18"/>
      <c r="HB657" s="18"/>
      <c r="HC657" s="18"/>
      <c r="HD657" s="18"/>
      <c r="HE657" s="18"/>
      <c r="HF657" s="18"/>
      <c r="HG657" s="18"/>
      <c r="HH657" s="18"/>
      <c r="HI657" s="18"/>
      <c r="HJ657" s="18"/>
      <c r="HK657" s="18"/>
      <c r="HL657" s="18"/>
      <c r="HM657" s="18"/>
      <c r="HN657" s="18"/>
      <c r="HO657" s="18"/>
      <c r="HP657" s="18"/>
      <c r="HQ657" s="18"/>
      <c r="HR657" s="18"/>
      <c r="HS657" s="18"/>
      <c r="HT657" s="18"/>
      <c r="HU657" s="18"/>
      <c r="HV657" s="18"/>
      <c r="HW657" s="18"/>
      <c r="HX657" s="18"/>
      <c r="HY657" s="18"/>
      <c r="HZ657" s="18"/>
      <c r="IA657" s="18"/>
      <c r="IB657" s="18"/>
      <c r="IC657" s="18"/>
      <c r="ID657" s="18"/>
      <c r="IE657" s="18"/>
      <c r="IF657" s="18"/>
      <c r="IG657" s="18"/>
      <c r="IH657" s="18"/>
      <c r="II657" s="18"/>
      <c r="IJ657" s="18"/>
      <c r="IK657" s="18"/>
      <c r="IL657" s="18"/>
      <c r="IM657" s="18"/>
      <c r="IN657" s="18"/>
      <c r="IO657" s="18"/>
      <c r="IP657" s="18"/>
      <c r="IQ657" s="18"/>
      <c r="IR657" s="18"/>
      <c r="IS657" s="18"/>
      <c r="IT657" s="18"/>
      <c r="IU657" s="18"/>
      <c r="IV657" s="18"/>
      <c r="IW657" s="18"/>
      <c r="IX657" s="18"/>
      <c r="IY657" s="18"/>
      <c r="IZ657" s="18"/>
      <c r="JA657" s="18"/>
      <c r="JB657" s="18"/>
      <c r="JC657" s="18"/>
      <c r="JD657" s="18"/>
      <c r="JE657" s="18"/>
      <c r="JF657" s="18"/>
    </row>
    <row r="658" spans="36:266" x14ac:dyDescent="0.3">
      <c r="AJ658" s="24"/>
      <c r="AK658" s="24"/>
      <c r="AL658" s="20"/>
      <c r="AM658" s="23"/>
      <c r="AN658" s="18"/>
      <c r="AO658" s="24"/>
      <c r="AW658" s="71"/>
      <c r="AX658" s="71"/>
      <c r="AY658" s="71"/>
      <c r="BB658" s="25"/>
      <c r="BC658" s="21"/>
      <c r="BG658" s="18"/>
      <c r="BN658" s="22"/>
      <c r="BO658" s="22"/>
      <c r="BP658" s="22"/>
      <c r="BQ658" s="22"/>
      <c r="BR658" s="15"/>
      <c r="CF658" s="15"/>
      <c r="CL658" s="22"/>
      <c r="CM658" s="15"/>
      <c r="CR658" s="22"/>
      <c r="CT658" s="15"/>
      <c r="CW658" s="22"/>
      <c r="DA658" s="15"/>
      <c r="DH658" s="15"/>
      <c r="DJ658" s="22"/>
      <c r="DO658" s="15"/>
      <c r="DV658" s="15"/>
      <c r="EC658" s="15"/>
      <c r="EJ658" s="15"/>
      <c r="EQ658" s="15"/>
      <c r="EX658" s="15"/>
      <c r="FE658" s="15"/>
      <c r="FL658" s="15"/>
      <c r="FS658" s="15"/>
      <c r="FZ658" s="15"/>
      <c r="GG658" s="15"/>
      <c r="GN658" s="15"/>
      <c r="GP658" s="22"/>
      <c r="GQ658" s="22"/>
      <c r="GR658" s="22"/>
      <c r="GS658" s="22"/>
      <c r="GT658" s="22"/>
      <c r="GU658" s="15"/>
      <c r="GV658" s="22"/>
      <c r="GW658" s="22"/>
      <c r="GX658" s="22"/>
      <c r="GY658" s="18"/>
      <c r="GZ658" s="18"/>
      <c r="HA658" s="18"/>
      <c r="HB658" s="18"/>
      <c r="HC658" s="18"/>
      <c r="HD658" s="18"/>
      <c r="HE658" s="18"/>
      <c r="HF658" s="18"/>
      <c r="HG658" s="18"/>
      <c r="HH658" s="18"/>
      <c r="HI658" s="18"/>
      <c r="HJ658" s="18"/>
      <c r="HK658" s="18"/>
      <c r="HL658" s="18"/>
      <c r="HM658" s="18"/>
      <c r="HN658" s="18"/>
      <c r="HO658" s="18"/>
      <c r="HP658" s="18"/>
      <c r="HQ658" s="18"/>
      <c r="HR658" s="18"/>
      <c r="HS658" s="18"/>
      <c r="HT658" s="18"/>
      <c r="HU658" s="18"/>
      <c r="HV658" s="18"/>
      <c r="HW658" s="18"/>
      <c r="HX658" s="18"/>
      <c r="HY658" s="18"/>
      <c r="HZ658" s="18"/>
      <c r="IA658" s="18"/>
      <c r="IB658" s="18"/>
      <c r="IC658" s="18"/>
      <c r="ID658" s="18"/>
      <c r="IE658" s="18"/>
      <c r="IF658" s="18"/>
      <c r="IG658" s="18"/>
      <c r="IH658" s="18"/>
      <c r="II658" s="18"/>
      <c r="IJ658" s="18"/>
      <c r="IK658" s="18"/>
      <c r="IL658" s="18"/>
      <c r="IM658" s="18"/>
      <c r="IN658" s="18"/>
      <c r="IO658" s="18"/>
      <c r="IP658" s="18"/>
      <c r="IQ658" s="18"/>
      <c r="IR658" s="18"/>
      <c r="IS658" s="18"/>
      <c r="IT658" s="18"/>
      <c r="IU658" s="18"/>
      <c r="IV658" s="18"/>
      <c r="IW658" s="18"/>
      <c r="IX658" s="18"/>
      <c r="IY658" s="18"/>
      <c r="IZ658" s="18"/>
      <c r="JA658" s="18"/>
      <c r="JB658" s="18"/>
      <c r="JC658" s="18"/>
      <c r="JD658" s="18"/>
      <c r="JE658" s="18"/>
      <c r="JF658" s="18"/>
    </row>
    <row r="659" spans="36:266" x14ac:dyDescent="0.3">
      <c r="AJ659" s="24"/>
      <c r="AK659" s="24"/>
      <c r="AL659" s="20"/>
      <c r="AM659" s="23"/>
      <c r="AN659" s="18"/>
      <c r="AO659" s="24"/>
      <c r="AW659" s="71"/>
      <c r="AX659" s="71"/>
      <c r="AY659" s="71"/>
      <c r="BB659" s="25"/>
      <c r="BC659" s="21"/>
      <c r="BG659" s="18"/>
      <c r="BN659" s="22"/>
      <c r="BO659" s="22"/>
      <c r="BP659" s="22"/>
      <c r="BQ659" s="22"/>
      <c r="BR659" s="15"/>
      <c r="CF659" s="15"/>
      <c r="CL659" s="22"/>
      <c r="CM659" s="15"/>
      <c r="CR659" s="22"/>
      <c r="CT659" s="15"/>
      <c r="CW659" s="22"/>
      <c r="DA659" s="15"/>
      <c r="DH659" s="15"/>
      <c r="DJ659" s="22"/>
      <c r="DO659" s="15"/>
      <c r="DV659" s="15"/>
      <c r="EC659" s="15"/>
      <c r="EJ659" s="15"/>
      <c r="EQ659" s="15"/>
      <c r="EX659" s="15"/>
      <c r="FE659" s="15"/>
      <c r="FL659" s="15"/>
      <c r="FS659" s="15"/>
      <c r="FZ659" s="15"/>
      <c r="GG659" s="15"/>
      <c r="GN659" s="15"/>
      <c r="GP659" s="22"/>
      <c r="GQ659" s="22"/>
      <c r="GR659" s="22"/>
      <c r="GS659" s="22"/>
      <c r="GT659" s="22"/>
      <c r="GU659" s="15"/>
      <c r="GV659" s="22"/>
      <c r="GW659" s="22"/>
      <c r="GX659" s="22"/>
      <c r="GY659" s="18"/>
      <c r="GZ659" s="18"/>
      <c r="HA659" s="18"/>
      <c r="HB659" s="18"/>
      <c r="HC659" s="18"/>
      <c r="HD659" s="18"/>
      <c r="HE659" s="18"/>
      <c r="HF659" s="18"/>
      <c r="HG659" s="18"/>
      <c r="HH659" s="18"/>
      <c r="HI659" s="18"/>
      <c r="HJ659" s="18"/>
      <c r="HK659" s="18"/>
      <c r="HL659" s="18"/>
      <c r="HM659" s="18"/>
      <c r="HN659" s="18"/>
      <c r="HO659" s="18"/>
      <c r="HP659" s="18"/>
      <c r="HQ659" s="18"/>
      <c r="HR659" s="18"/>
      <c r="HS659" s="18"/>
      <c r="HT659" s="18"/>
      <c r="HU659" s="18"/>
      <c r="HV659" s="18"/>
      <c r="HW659" s="18"/>
      <c r="HX659" s="18"/>
      <c r="HY659" s="18"/>
      <c r="HZ659" s="18"/>
      <c r="IA659" s="18"/>
      <c r="IB659" s="18"/>
      <c r="IC659" s="18"/>
      <c r="ID659" s="18"/>
      <c r="IE659" s="18"/>
      <c r="IF659" s="18"/>
      <c r="IG659" s="18"/>
      <c r="IH659" s="18"/>
      <c r="II659" s="18"/>
      <c r="IJ659" s="18"/>
      <c r="IK659" s="18"/>
      <c r="IL659" s="18"/>
      <c r="IM659" s="18"/>
      <c r="IN659" s="18"/>
      <c r="IO659" s="18"/>
      <c r="IP659" s="18"/>
      <c r="IQ659" s="18"/>
      <c r="IR659" s="18"/>
      <c r="IS659" s="18"/>
      <c r="IT659" s="18"/>
      <c r="IU659" s="18"/>
      <c r="IV659" s="18"/>
      <c r="IW659" s="18"/>
      <c r="IX659" s="18"/>
      <c r="IY659" s="18"/>
      <c r="IZ659" s="18"/>
      <c r="JA659" s="18"/>
      <c r="JB659" s="18"/>
      <c r="JC659" s="18"/>
      <c r="JD659" s="18"/>
      <c r="JE659" s="18"/>
      <c r="JF659" s="18"/>
    </row>
    <row r="660" spans="36:266" x14ac:dyDescent="0.3">
      <c r="AJ660" s="24"/>
      <c r="AK660" s="24"/>
      <c r="AL660" s="20"/>
      <c r="AM660" s="23"/>
      <c r="AN660" s="18"/>
      <c r="AO660" s="24"/>
      <c r="AW660" s="71"/>
      <c r="AX660" s="71"/>
      <c r="AY660" s="71"/>
      <c r="BB660" s="25"/>
      <c r="BC660" s="21"/>
      <c r="BG660" s="18"/>
      <c r="BN660" s="22"/>
      <c r="BO660" s="22"/>
      <c r="BP660" s="22"/>
      <c r="BQ660" s="22"/>
      <c r="BR660" s="15"/>
      <c r="CF660" s="15"/>
      <c r="CL660" s="22"/>
      <c r="CM660" s="15"/>
      <c r="CR660" s="22"/>
      <c r="CT660" s="15"/>
      <c r="CW660" s="22"/>
      <c r="DA660" s="15"/>
      <c r="DH660" s="15"/>
      <c r="DJ660" s="22"/>
      <c r="DO660" s="15"/>
      <c r="DV660" s="15"/>
      <c r="EC660" s="15"/>
      <c r="EJ660" s="15"/>
      <c r="EQ660" s="15"/>
      <c r="EX660" s="15"/>
      <c r="FE660" s="15"/>
      <c r="FL660" s="15"/>
      <c r="FS660" s="15"/>
      <c r="FZ660" s="15"/>
      <c r="GG660" s="15"/>
      <c r="GN660" s="15"/>
      <c r="GP660" s="22"/>
      <c r="GQ660" s="22"/>
      <c r="GR660" s="22"/>
      <c r="GS660" s="22"/>
      <c r="GT660" s="22"/>
      <c r="GU660" s="15"/>
      <c r="GV660" s="22"/>
      <c r="GW660" s="22"/>
      <c r="GX660" s="22"/>
      <c r="GY660" s="18"/>
      <c r="GZ660" s="18"/>
      <c r="HA660" s="18"/>
      <c r="HB660" s="18"/>
      <c r="HC660" s="18"/>
      <c r="HD660" s="18"/>
      <c r="HE660" s="18"/>
      <c r="HF660" s="18"/>
      <c r="HG660" s="18"/>
      <c r="HH660" s="18"/>
      <c r="HI660" s="18"/>
      <c r="HJ660" s="18"/>
      <c r="HK660" s="18"/>
      <c r="HL660" s="18"/>
      <c r="HM660" s="18"/>
      <c r="HN660" s="18"/>
      <c r="HO660" s="18"/>
      <c r="HP660" s="18"/>
      <c r="HQ660" s="18"/>
      <c r="HR660" s="18"/>
      <c r="HS660" s="18"/>
      <c r="HT660" s="18"/>
      <c r="HU660" s="18"/>
      <c r="HV660" s="18"/>
      <c r="HW660" s="18"/>
      <c r="HX660" s="18"/>
      <c r="HY660" s="18"/>
      <c r="HZ660" s="18"/>
      <c r="IA660" s="18"/>
      <c r="IB660" s="18"/>
      <c r="IC660" s="18"/>
      <c r="ID660" s="18"/>
      <c r="IE660" s="18"/>
      <c r="IF660" s="18"/>
      <c r="IG660" s="18"/>
      <c r="IH660" s="18"/>
      <c r="II660" s="18"/>
      <c r="IJ660" s="18"/>
      <c r="IK660" s="18"/>
      <c r="IL660" s="18"/>
      <c r="IM660" s="18"/>
      <c r="IN660" s="18"/>
      <c r="IO660" s="18"/>
      <c r="IP660" s="18"/>
      <c r="IQ660" s="18"/>
      <c r="IR660" s="18"/>
      <c r="IS660" s="18"/>
      <c r="IT660" s="18"/>
      <c r="IU660" s="18"/>
      <c r="IV660" s="18"/>
      <c r="IW660" s="18"/>
      <c r="IX660" s="18"/>
      <c r="IY660" s="18"/>
      <c r="IZ660" s="18"/>
      <c r="JA660" s="18"/>
      <c r="JB660" s="18"/>
      <c r="JC660" s="18"/>
      <c r="JD660" s="18"/>
      <c r="JE660" s="18"/>
      <c r="JF660" s="18"/>
    </row>
    <row r="661" spans="36:266" x14ac:dyDescent="0.3">
      <c r="AJ661" s="24"/>
      <c r="AK661" s="24"/>
      <c r="AL661" s="20"/>
      <c r="AM661" s="23"/>
      <c r="AN661" s="18"/>
      <c r="AO661" s="24"/>
      <c r="AW661" s="71"/>
      <c r="AX661" s="71"/>
      <c r="AY661" s="71"/>
      <c r="BB661" s="25"/>
      <c r="BC661" s="21"/>
      <c r="BG661" s="18"/>
      <c r="BN661" s="22"/>
      <c r="BO661" s="22"/>
      <c r="BP661" s="22"/>
      <c r="BQ661" s="22"/>
      <c r="BR661" s="15"/>
      <c r="CF661" s="15"/>
      <c r="CL661" s="22"/>
      <c r="CM661" s="15"/>
      <c r="CR661" s="22"/>
      <c r="CT661" s="15"/>
      <c r="CW661" s="22"/>
      <c r="DA661" s="15"/>
      <c r="DH661" s="15"/>
      <c r="DJ661" s="22"/>
      <c r="DO661" s="15"/>
      <c r="DV661" s="15"/>
      <c r="EC661" s="15"/>
      <c r="EJ661" s="15"/>
      <c r="EQ661" s="15"/>
      <c r="EX661" s="15"/>
      <c r="FE661" s="15"/>
      <c r="FL661" s="15"/>
      <c r="FS661" s="15"/>
      <c r="FZ661" s="15"/>
      <c r="GG661" s="15"/>
      <c r="GN661" s="15"/>
      <c r="GP661" s="22"/>
      <c r="GQ661" s="22"/>
      <c r="GR661" s="22"/>
      <c r="GS661" s="22"/>
      <c r="GT661" s="22"/>
      <c r="GU661" s="15"/>
      <c r="GV661" s="22"/>
      <c r="GW661" s="22"/>
      <c r="GX661" s="22"/>
      <c r="GY661" s="18"/>
      <c r="GZ661" s="18"/>
      <c r="HA661" s="18"/>
      <c r="HB661" s="18"/>
      <c r="HC661" s="18"/>
      <c r="HD661" s="18"/>
      <c r="HE661" s="18"/>
      <c r="HF661" s="18"/>
      <c r="HG661" s="18"/>
      <c r="HH661" s="18"/>
      <c r="HI661" s="18"/>
      <c r="HJ661" s="18"/>
      <c r="HK661" s="18"/>
      <c r="HL661" s="18"/>
      <c r="HM661" s="18"/>
      <c r="HN661" s="18"/>
      <c r="HO661" s="18"/>
      <c r="HP661" s="18"/>
      <c r="HQ661" s="18"/>
      <c r="HR661" s="18"/>
      <c r="HS661" s="18"/>
      <c r="HT661" s="18"/>
      <c r="HU661" s="18"/>
      <c r="HV661" s="18"/>
      <c r="HW661" s="18"/>
      <c r="HX661" s="18"/>
      <c r="HY661" s="18"/>
      <c r="HZ661" s="18"/>
      <c r="IA661" s="18"/>
      <c r="IB661" s="18"/>
      <c r="IC661" s="18"/>
      <c r="ID661" s="18"/>
      <c r="IE661" s="18"/>
      <c r="IF661" s="18"/>
      <c r="IG661" s="18"/>
      <c r="IH661" s="18"/>
      <c r="II661" s="18"/>
      <c r="IJ661" s="18"/>
      <c r="IK661" s="18"/>
      <c r="IL661" s="18"/>
      <c r="IM661" s="18"/>
      <c r="IN661" s="18"/>
      <c r="IO661" s="18"/>
      <c r="IP661" s="18"/>
      <c r="IQ661" s="18"/>
      <c r="IR661" s="18"/>
      <c r="IS661" s="18"/>
      <c r="IT661" s="18"/>
      <c r="IU661" s="18"/>
      <c r="IV661" s="18"/>
      <c r="IW661" s="18"/>
      <c r="IX661" s="18"/>
      <c r="IY661" s="18"/>
      <c r="IZ661" s="18"/>
      <c r="JA661" s="18"/>
      <c r="JB661" s="18"/>
      <c r="JC661" s="18"/>
      <c r="JD661" s="18"/>
      <c r="JE661" s="18"/>
      <c r="JF661" s="18"/>
    </row>
    <row r="662" spans="36:266" x14ac:dyDescent="0.3">
      <c r="AJ662" s="24"/>
      <c r="AK662" s="24"/>
      <c r="AL662" s="20"/>
      <c r="AM662" s="23"/>
      <c r="AN662" s="18"/>
      <c r="AO662" s="24"/>
      <c r="AW662" s="71"/>
      <c r="AX662" s="71"/>
      <c r="AY662" s="71"/>
      <c r="BB662" s="25"/>
      <c r="BC662" s="21"/>
      <c r="BG662" s="18"/>
      <c r="BN662" s="22"/>
      <c r="BO662" s="22"/>
      <c r="BP662" s="22"/>
      <c r="BQ662" s="22"/>
      <c r="BR662" s="15"/>
      <c r="CF662" s="15"/>
      <c r="CL662" s="22"/>
      <c r="CM662" s="15"/>
      <c r="CR662" s="22"/>
      <c r="CT662" s="15"/>
      <c r="CW662" s="22"/>
      <c r="DA662" s="15"/>
      <c r="DH662" s="15"/>
      <c r="DJ662" s="22"/>
      <c r="DO662" s="15"/>
      <c r="DV662" s="15"/>
      <c r="EC662" s="15"/>
      <c r="EJ662" s="15"/>
      <c r="EQ662" s="15"/>
      <c r="EX662" s="15"/>
      <c r="FE662" s="15"/>
      <c r="FL662" s="15"/>
      <c r="FS662" s="15"/>
      <c r="FZ662" s="15"/>
      <c r="GG662" s="15"/>
      <c r="GN662" s="15"/>
      <c r="GP662" s="22"/>
      <c r="GQ662" s="22"/>
      <c r="GR662" s="22"/>
      <c r="GS662" s="22"/>
      <c r="GT662" s="22"/>
      <c r="GU662" s="15"/>
      <c r="GV662" s="22"/>
      <c r="GW662" s="22"/>
      <c r="GX662" s="22"/>
      <c r="GY662" s="18"/>
      <c r="GZ662" s="18"/>
      <c r="HA662" s="18"/>
      <c r="HB662" s="18"/>
      <c r="HC662" s="18"/>
      <c r="HD662" s="18"/>
      <c r="HE662" s="18"/>
      <c r="HF662" s="18"/>
      <c r="HG662" s="18"/>
      <c r="HH662" s="18"/>
      <c r="HI662" s="18"/>
      <c r="HJ662" s="18"/>
      <c r="HK662" s="18"/>
      <c r="HL662" s="18"/>
      <c r="HM662" s="18"/>
      <c r="HN662" s="18"/>
      <c r="HO662" s="18"/>
      <c r="HP662" s="18"/>
      <c r="HQ662" s="18"/>
      <c r="HR662" s="18"/>
      <c r="HS662" s="18"/>
      <c r="HT662" s="18"/>
      <c r="HU662" s="18"/>
      <c r="HV662" s="18"/>
      <c r="HW662" s="18"/>
      <c r="HX662" s="18"/>
      <c r="HY662" s="18"/>
      <c r="HZ662" s="18"/>
      <c r="IA662" s="18"/>
      <c r="IB662" s="18"/>
      <c r="IC662" s="18"/>
      <c r="ID662" s="18"/>
      <c r="IE662" s="18"/>
      <c r="IF662" s="18"/>
      <c r="IG662" s="18"/>
      <c r="IH662" s="18"/>
      <c r="II662" s="18"/>
      <c r="IJ662" s="18"/>
      <c r="IK662" s="18"/>
      <c r="IL662" s="18"/>
      <c r="IM662" s="18"/>
      <c r="IN662" s="18"/>
      <c r="IO662" s="18"/>
      <c r="IP662" s="18"/>
      <c r="IQ662" s="18"/>
      <c r="IR662" s="18"/>
      <c r="IS662" s="18"/>
      <c r="IT662" s="18"/>
      <c r="IU662" s="18"/>
      <c r="IV662" s="18"/>
      <c r="IW662" s="18"/>
      <c r="IX662" s="18"/>
      <c r="IY662" s="18"/>
      <c r="IZ662" s="18"/>
      <c r="JA662" s="18"/>
      <c r="JB662" s="18"/>
      <c r="JC662" s="18"/>
      <c r="JD662" s="18"/>
      <c r="JE662" s="18"/>
      <c r="JF662" s="18"/>
    </row>
    <row r="663" spans="36:266" x14ac:dyDescent="0.3">
      <c r="AJ663" s="24"/>
      <c r="AK663" s="24"/>
      <c r="AL663" s="20"/>
      <c r="AM663" s="23"/>
      <c r="AN663" s="18"/>
      <c r="AO663" s="24"/>
      <c r="AW663" s="71"/>
      <c r="AX663" s="71"/>
      <c r="AY663" s="71"/>
      <c r="BB663" s="25"/>
      <c r="BC663" s="21"/>
      <c r="BG663" s="18"/>
      <c r="BN663" s="22"/>
      <c r="BO663" s="22"/>
      <c r="BP663" s="22"/>
      <c r="BQ663" s="22"/>
      <c r="BR663" s="15"/>
      <c r="CF663" s="15"/>
      <c r="CL663" s="22"/>
      <c r="CM663" s="15"/>
      <c r="CR663" s="22"/>
      <c r="CT663" s="15"/>
      <c r="CW663" s="22"/>
      <c r="DA663" s="15"/>
      <c r="DH663" s="15"/>
      <c r="DJ663" s="22"/>
      <c r="DO663" s="15"/>
      <c r="DV663" s="15"/>
      <c r="EC663" s="15"/>
      <c r="EJ663" s="15"/>
      <c r="EQ663" s="15"/>
      <c r="EX663" s="15"/>
      <c r="FE663" s="15"/>
      <c r="FL663" s="15"/>
      <c r="FS663" s="15"/>
      <c r="FZ663" s="15"/>
      <c r="GG663" s="15"/>
      <c r="GN663" s="15"/>
      <c r="GP663" s="22"/>
      <c r="GQ663" s="22"/>
      <c r="GR663" s="22"/>
      <c r="GS663" s="22"/>
      <c r="GT663" s="22"/>
      <c r="GU663" s="15"/>
      <c r="GV663" s="22"/>
      <c r="GW663" s="22"/>
      <c r="GX663" s="22"/>
      <c r="GY663" s="18"/>
      <c r="GZ663" s="18"/>
      <c r="HA663" s="18"/>
      <c r="HB663" s="18"/>
      <c r="HC663" s="18"/>
      <c r="HD663" s="18"/>
      <c r="HE663" s="18"/>
      <c r="HF663" s="18"/>
      <c r="HG663" s="18"/>
      <c r="HH663" s="18"/>
      <c r="HI663" s="18"/>
      <c r="HJ663" s="18"/>
      <c r="HK663" s="18"/>
      <c r="HL663" s="18"/>
      <c r="HM663" s="18"/>
      <c r="HN663" s="18"/>
      <c r="HO663" s="18"/>
      <c r="HP663" s="18"/>
      <c r="HQ663" s="18"/>
      <c r="HR663" s="18"/>
      <c r="HS663" s="18"/>
      <c r="HT663" s="18"/>
      <c r="HU663" s="18"/>
      <c r="HV663" s="18"/>
      <c r="HW663" s="18"/>
      <c r="HX663" s="18"/>
      <c r="HY663" s="18"/>
      <c r="HZ663" s="18"/>
      <c r="IA663" s="18"/>
      <c r="IB663" s="18"/>
      <c r="IC663" s="18"/>
      <c r="ID663" s="18"/>
      <c r="IE663" s="18"/>
      <c r="IF663" s="18"/>
      <c r="IG663" s="18"/>
      <c r="IH663" s="18"/>
      <c r="II663" s="18"/>
      <c r="IJ663" s="18"/>
      <c r="IK663" s="18"/>
      <c r="IL663" s="18"/>
      <c r="IM663" s="18"/>
      <c r="IN663" s="18"/>
      <c r="IO663" s="18"/>
      <c r="IP663" s="18"/>
      <c r="IQ663" s="18"/>
      <c r="IR663" s="18"/>
      <c r="IS663" s="18"/>
      <c r="IT663" s="18"/>
      <c r="IU663" s="18"/>
      <c r="IV663" s="18"/>
      <c r="IW663" s="18"/>
      <c r="IX663" s="18"/>
      <c r="IY663" s="18"/>
      <c r="IZ663" s="18"/>
      <c r="JA663" s="18"/>
      <c r="JB663" s="18"/>
      <c r="JC663" s="18"/>
      <c r="JD663" s="18"/>
      <c r="JE663" s="18"/>
      <c r="JF663" s="18"/>
    </row>
    <row r="664" spans="36:266" x14ac:dyDescent="0.3">
      <c r="AJ664" s="24"/>
      <c r="AK664" s="24"/>
      <c r="AL664" s="20"/>
      <c r="AM664" s="23"/>
      <c r="AN664" s="18"/>
      <c r="AO664" s="24"/>
      <c r="AW664" s="71"/>
      <c r="AX664" s="71"/>
      <c r="AY664" s="71"/>
      <c r="BB664" s="25"/>
      <c r="BC664" s="21"/>
      <c r="BG664" s="18"/>
      <c r="BN664" s="22"/>
      <c r="BO664" s="22"/>
      <c r="BP664" s="22"/>
      <c r="BQ664" s="22"/>
      <c r="BR664" s="15"/>
      <c r="CF664" s="15"/>
      <c r="CL664" s="22"/>
      <c r="CM664" s="15"/>
      <c r="CR664" s="22"/>
      <c r="CT664" s="15"/>
      <c r="CW664" s="22"/>
      <c r="DA664" s="15"/>
      <c r="DH664" s="15"/>
      <c r="DJ664" s="22"/>
      <c r="DO664" s="15"/>
      <c r="DV664" s="15"/>
      <c r="EC664" s="15"/>
      <c r="EJ664" s="15"/>
      <c r="EQ664" s="15"/>
      <c r="EX664" s="15"/>
      <c r="FE664" s="15"/>
      <c r="FL664" s="15"/>
      <c r="FS664" s="15"/>
      <c r="FZ664" s="15"/>
      <c r="GG664" s="15"/>
      <c r="GN664" s="15"/>
      <c r="GP664" s="22"/>
      <c r="GQ664" s="22"/>
      <c r="GR664" s="22"/>
      <c r="GS664" s="22"/>
      <c r="GT664" s="22"/>
      <c r="GU664" s="15"/>
      <c r="GV664" s="22"/>
      <c r="GW664" s="22"/>
      <c r="GX664" s="22"/>
      <c r="GY664" s="18"/>
      <c r="GZ664" s="18"/>
      <c r="HA664" s="18"/>
      <c r="HB664" s="18"/>
      <c r="HC664" s="18"/>
      <c r="HD664" s="18"/>
      <c r="HE664" s="18"/>
      <c r="HF664" s="18"/>
      <c r="HG664" s="18"/>
      <c r="HH664" s="18"/>
      <c r="HI664" s="18"/>
      <c r="HJ664" s="18"/>
      <c r="HK664" s="18"/>
      <c r="HL664" s="18"/>
      <c r="HM664" s="18"/>
      <c r="HN664" s="18"/>
      <c r="HO664" s="18"/>
      <c r="HP664" s="18"/>
      <c r="HQ664" s="18"/>
      <c r="HR664" s="18"/>
      <c r="HS664" s="18"/>
      <c r="HT664" s="18"/>
      <c r="HU664" s="18"/>
      <c r="HV664" s="18"/>
      <c r="HW664" s="18"/>
      <c r="HX664" s="18"/>
      <c r="HY664" s="18"/>
      <c r="HZ664" s="18"/>
      <c r="IA664" s="18"/>
      <c r="IB664" s="18"/>
      <c r="IC664" s="18"/>
      <c r="ID664" s="18"/>
      <c r="IE664" s="18"/>
      <c r="IF664" s="18"/>
      <c r="IG664" s="18"/>
      <c r="IH664" s="18"/>
      <c r="II664" s="18"/>
      <c r="IJ664" s="18"/>
      <c r="IK664" s="18"/>
      <c r="IL664" s="18"/>
      <c r="IM664" s="18"/>
      <c r="IN664" s="18"/>
      <c r="IO664" s="18"/>
      <c r="IP664" s="18"/>
      <c r="IQ664" s="18"/>
      <c r="IR664" s="18"/>
      <c r="IS664" s="18"/>
      <c r="IT664" s="18"/>
      <c r="IU664" s="18"/>
      <c r="IV664" s="18"/>
      <c r="IW664" s="18"/>
      <c r="IX664" s="18"/>
      <c r="IY664" s="18"/>
      <c r="IZ664" s="18"/>
      <c r="JA664" s="18"/>
      <c r="JB664" s="18"/>
      <c r="JC664" s="18"/>
      <c r="JD664" s="18"/>
      <c r="JE664" s="18"/>
      <c r="JF664" s="18"/>
    </row>
    <row r="665" spans="36:266" x14ac:dyDescent="0.3">
      <c r="AJ665" s="24"/>
      <c r="AK665" s="24"/>
      <c r="AL665" s="20"/>
      <c r="AM665" s="23"/>
      <c r="AN665" s="18"/>
      <c r="AO665" s="24"/>
      <c r="AW665" s="71"/>
      <c r="AX665" s="71"/>
      <c r="AY665" s="71"/>
      <c r="BB665" s="25"/>
      <c r="BC665" s="21"/>
      <c r="BG665" s="18"/>
      <c r="BN665" s="22"/>
      <c r="BO665" s="22"/>
      <c r="BP665" s="22"/>
      <c r="BQ665" s="22"/>
      <c r="BR665" s="15"/>
      <c r="CF665" s="15"/>
      <c r="CL665" s="22"/>
      <c r="CM665" s="15"/>
      <c r="CR665" s="22"/>
      <c r="CT665" s="15"/>
      <c r="CW665" s="22"/>
      <c r="DA665" s="15"/>
      <c r="DH665" s="15"/>
      <c r="DJ665" s="22"/>
      <c r="DO665" s="15"/>
      <c r="DV665" s="15"/>
      <c r="EC665" s="15"/>
      <c r="EJ665" s="15"/>
      <c r="EQ665" s="15"/>
      <c r="EX665" s="15"/>
      <c r="FE665" s="15"/>
      <c r="FL665" s="15"/>
      <c r="FS665" s="15"/>
      <c r="FZ665" s="15"/>
      <c r="GG665" s="15"/>
      <c r="GN665" s="15"/>
      <c r="GP665" s="22"/>
      <c r="GQ665" s="22"/>
      <c r="GR665" s="22"/>
      <c r="GS665" s="22"/>
      <c r="GT665" s="22"/>
      <c r="GU665" s="15"/>
      <c r="GV665" s="22"/>
      <c r="GW665" s="22"/>
      <c r="GX665" s="22"/>
      <c r="GY665" s="18"/>
      <c r="GZ665" s="18"/>
      <c r="HA665" s="18"/>
      <c r="HB665" s="18"/>
      <c r="HC665" s="18"/>
      <c r="HD665" s="18"/>
      <c r="HE665" s="18"/>
      <c r="HF665" s="18"/>
      <c r="HG665" s="18"/>
      <c r="HH665" s="18"/>
      <c r="HI665" s="18"/>
      <c r="HJ665" s="18"/>
      <c r="HK665" s="18"/>
      <c r="HL665" s="18"/>
      <c r="HM665" s="18"/>
      <c r="HN665" s="18"/>
      <c r="HO665" s="18"/>
      <c r="HP665" s="18"/>
      <c r="HQ665" s="18"/>
      <c r="HR665" s="18"/>
      <c r="HS665" s="18"/>
      <c r="HT665" s="18"/>
      <c r="HU665" s="18"/>
      <c r="HV665" s="18"/>
      <c r="HW665" s="18"/>
      <c r="HX665" s="18"/>
      <c r="HY665" s="18"/>
      <c r="HZ665" s="18"/>
      <c r="IA665" s="18"/>
      <c r="IB665" s="18"/>
      <c r="IC665" s="18"/>
      <c r="ID665" s="18"/>
      <c r="IE665" s="18"/>
      <c r="IF665" s="18"/>
      <c r="IG665" s="18"/>
      <c r="IH665" s="18"/>
      <c r="II665" s="18"/>
      <c r="IJ665" s="18"/>
      <c r="IK665" s="18"/>
      <c r="IL665" s="18"/>
      <c r="IM665" s="18"/>
      <c r="IN665" s="18"/>
      <c r="IO665" s="18"/>
      <c r="IP665" s="18"/>
      <c r="IQ665" s="18"/>
      <c r="IR665" s="18"/>
      <c r="IS665" s="18"/>
      <c r="IT665" s="18"/>
      <c r="IU665" s="18"/>
      <c r="IV665" s="18"/>
      <c r="IW665" s="18"/>
      <c r="IX665" s="18"/>
      <c r="IY665" s="18"/>
      <c r="IZ665" s="18"/>
      <c r="JA665" s="18"/>
      <c r="JB665" s="18"/>
      <c r="JC665" s="18"/>
      <c r="JD665" s="18"/>
      <c r="JE665" s="18"/>
      <c r="JF665" s="18"/>
    </row>
    <row r="666" spans="36:266" x14ac:dyDescent="0.3">
      <c r="AJ666" s="24"/>
      <c r="AK666" s="24"/>
      <c r="AL666" s="20"/>
      <c r="AM666" s="23"/>
      <c r="AN666" s="18"/>
      <c r="AO666" s="24"/>
      <c r="AW666" s="71"/>
      <c r="AX666" s="71"/>
      <c r="AY666" s="71"/>
      <c r="BB666" s="25"/>
      <c r="BC666" s="21"/>
      <c r="BG666" s="18"/>
      <c r="BN666" s="22"/>
      <c r="BO666" s="22"/>
      <c r="BP666" s="22"/>
      <c r="BQ666" s="22"/>
      <c r="BR666" s="15"/>
      <c r="CF666" s="15"/>
      <c r="CL666" s="22"/>
      <c r="CM666" s="15"/>
      <c r="CR666" s="22"/>
      <c r="CT666" s="15"/>
      <c r="CW666" s="22"/>
      <c r="DA666" s="15"/>
      <c r="DH666" s="15"/>
      <c r="DJ666" s="22"/>
      <c r="DO666" s="15"/>
      <c r="DV666" s="15"/>
      <c r="EC666" s="15"/>
      <c r="EJ666" s="15"/>
      <c r="EQ666" s="15"/>
      <c r="EX666" s="15"/>
      <c r="FE666" s="15"/>
      <c r="FL666" s="15"/>
      <c r="FS666" s="15"/>
      <c r="FZ666" s="15"/>
      <c r="GG666" s="15"/>
      <c r="GN666" s="15"/>
      <c r="GP666" s="22"/>
      <c r="GQ666" s="22"/>
      <c r="GR666" s="22"/>
      <c r="GS666" s="22"/>
      <c r="GT666" s="22"/>
      <c r="GU666" s="15"/>
      <c r="GV666" s="22"/>
      <c r="GW666" s="22"/>
      <c r="GX666" s="22"/>
      <c r="GY666" s="18"/>
      <c r="GZ666" s="18"/>
      <c r="HA666" s="18"/>
      <c r="HB666" s="18"/>
      <c r="HC666" s="18"/>
      <c r="HD666" s="18"/>
      <c r="HE666" s="18"/>
      <c r="HF666" s="18"/>
      <c r="HG666" s="18"/>
      <c r="HH666" s="18"/>
      <c r="HI666" s="18"/>
      <c r="HJ666" s="18"/>
      <c r="HK666" s="18"/>
      <c r="HL666" s="18"/>
      <c r="HM666" s="18"/>
      <c r="HN666" s="18"/>
      <c r="HO666" s="18"/>
      <c r="HP666" s="18"/>
      <c r="HQ666" s="18"/>
      <c r="HR666" s="18"/>
      <c r="HS666" s="18"/>
      <c r="HT666" s="18"/>
      <c r="HU666" s="18"/>
      <c r="HV666" s="18"/>
      <c r="HW666" s="18"/>
      <c r="HX666" s="18"/>
      <c r="HY666" s="18"/>
      <c r="HZ666" s="18"/>
      <c r="IA666" s="18"/>
      <c r="IB666" s="18"/>
      <c r="IC666" s="18"/>
      <c r="ID666" s="18"/>
      <c r="IE666" s="18"/>
      <c r="IF666" s="18"/>
      <c r="IG666" s="18"/>
      <c r="IH666" s="18"/>
      <c r="II666" s="18"/>
      <c r="IJ666" s="18"/>
      <c r="IK666" s="18"/>
      <c r="IL666" s="18"/>
      <c r="IM666" s="18"/>
      <c r="IN666" s="18"/>
      <c r="IO666" s="18"/>
      <c r="IP666" s="18"/>
      <c r="IQ666" s="18"/>
      <c r="IR666" s="18"/>
      <c r="IS666" s="18"/>
      <c r="IT666" s="18"/>
      <c r="IU666" s="18"/>
      <c r="IV666" s="18"/>
      <c r="IW666" s="18"/>
      <c r="IX666" s="18"/>
      <c r="IY666" s="18"/>
      <c r="IZ666" s="18"/>
      <c r="JA666" s="18"/>
      <c r="JB666" s="18"/>
      <c r="JC666" s="18"/>
      <c r="JD666" s="18"/>
      <c r="JE666" s="18"/>
      <c r="JF666" s="18"/>
    </row>
    <row r="667" spans="36:266" x14ac:dyDescent="0.3">
      <c r="AJ667" s="24"/>
      <c r="AK667" s="24"/>
      <c r="AL667" s="20"/>
      <c r="AM667" s="23"/>
      <c r="AN667" s="18"/>
      <c r="AO667" s="24"/>
      <c r="AW667" s="71"/>
      <c r="AX667" s="71"/>
      <c r="AY667" s="71"/>
      <c r="BB667" s="25"/>
      <c r="BC667" s="21"/>
      <c r="BG667" s="18"/>
      <c r="BN667" s="22"/>
      <c r="BO667" s="22"/>
      <c r="BP667" s="22"/>
      <c r="BQ667" s="22"/>
      <c r="BR667" s="15"/>
      <c r="CF667" s="15"/>
      <c r="CL667" s="22"/>
      <c r="CM667" s="15"/>
      <c r="CR667" s="22"/>
      <c r="CT667" s="15"/>
      <c r="CW667" s="22"/>
      <c r="DA667" s="15"/>
      <c r="DH667" s="15"/>
      <c r="DJ667" s="22"/>
      <c r="DO667" s="15"/>
      <c r="DV667" s="15"/>
      <c r="EC667" s="15"/>
      <c r="EJ667" s="15"/>
      <c r="EQ667" s="15"/>
      <c r="EX667" s="15"/>
      <c r="FE667" s="15"/>
      <c r="FL667" s="15"/>
      <c r="FS667" s="15"/>
      <c r="FZ667" s="15"/>
      <c r="GG667" s="15"/>
      <c r="GN667" s="15"/>
      <c r="GP667" s="22"/>
      <c r="GQ667" s="22"/>
      <c r="GR667" s="22"/>
      <c r="GS667" s="22"/>
      <c r="GT667" s="22"/>
      <c r="GU667" s="15"/>
      <c r="GV667" s="22"/>
      <c r="GW667" s="22"/>
      <c r="GX667" s="22"/>
      <c r="GY667" s="18"/>
      <c r="GZ667" s="18"/>
      <c r="HA667" s="18"/>
      <c r="HB667" s="18"/>
      <c r="HC667" s="18"/>
      <c r="HD667" s="18"/>
      <c r="HE667" s="18"/>
      <c r="HF667" s="18"/>
      <c r="HG667" s="18"/>
      <c r="HH667" s="18"/>
      <c r="HI667" s="18"/>
      <c r="HJ667" s="18"/>
      <c r="HK667" s="18"/>
      <c r="HL667" s="18"/>
      <c r="HM667" s="18"/>
      <c r="HN667" s="18"/>
      <c r="HO667" s="18"/>
      <c r="HP667" s="18"/>
      <c r="HQ667" s="18"/>
      <c r="HR667" s="18"/>
      <c r="HS667" s="18"/>
      <c r="HT667" s="18"/>
      <c r="HU667" s="18"/>
      <c r="HV667" s="18"/>
      <c r="HW667" s="18"/>
      <c r="HX667" s="18"/>
      <c r="HY667" s="18"/>
      <c r="HZ667" s="18"/>
      <c r="IA667" s="18"/>
      <c r="IB667" s="18"/>
      <c r="IC667" s="18"/>
      <c r="ID667" s="18"/>
      <c r="IE667" s="18"/>
      <c r="IF667" s="18"/>
      <c r="IG667" s="18"/>
      <c r="IH667" s="18"/>
      <c r="II667" s="18"/>
      <c r="IJ667" s="18"/>
      <c r="IK667" s="18"/>
      <c r="IL667" s="18"/>
      <c r="IM667" s="18"/>
      <c r="IN667" s="18"/>
      <c r="IO667" s="18"/>
      <c r="IP667" s="18"/>
      <c r="IQ667" s="18"/>
      <c r="IR667" s="18"/>
      <c r="IS667" s="18"/>
      <c r="IT667" s="18"/>
      <c r="IU667" s="18"/>
      <c r="IV667" s="18"/>
      <c r="IW667" s="18"/>
      <c r="IX667" s="18"/>
      <c r="IY667" s="18"/>
      <c r="IZ667" s="18"/>
      <c r="JA667" s="18"/>
      <c r="JB667" s="18"/>
      <c r="JC667" s="18"/>
      <c r="JD667" s="18"/>
      <c r="JE667" s="18"/>
      <c r="JF667" s="18"/>
    </row>
    <row r="668" spans="36:266" x14ac:dyDescent="0.3">
      <c r="AJ668" s="24"/>
      <c r="AK668" s="24"/>
      <c r="AL668" s="20"/>
      <c r="AM668" s="23"/>
      <c r="AN668" s="18"/>
      <c r="AO668" s="24"/>
      <c r="AW668" s="71"/>
      <c r="AX668" s="71"/>
      <c r="AY668" s="71"/>
      <c r="BB668" s="25"/>
      <c r="BC668" s="21"/>
      <c r="BG668" s="18"/>
      <c r="BN668" s="22"/>
      <c r="BO668" s="22"/>
      <c r="BP668" s="22"/>
      <c r="BQ668" s="22"/>
      <c r="BR668" s="15"/>
      <c r="CF668" s="15"/>
      <c r="CL668" s="22"/>
      <c r="CM668" s="15"/>
      <c r="CR668" s="22"/>
      <c r="CT668" s="15"/>
      <c r="CW668" s="22"/>
      <c r="DA668" s="15"/>
      <c r="DH668" s="15"/>
      <c r="DJ668" s="22"/>
      <c r="DO668" s="15"/>
      <c r="DV668" s="15"/>
      <c r="EC668" s="15"/>
      <c r="EJ668" s="15"/>
      <c r="EQ668" s="15"/>
      <c r="EX668" s="15"/>
      <c r="FE668" s="15"/>
      <c r="FL668" s="15"/>
      <c r="FS668" s="15"/>
      <c r="FZ668" s="15"/>
      <c r="GG668" s="15"/>
      <c r="GN668" s="15"/>
      <c r="GP668" s="22"/>
      <c r="GQ668" s="22"/>
      <c r="GR668" s="22"/>
      <c r="GS668" s="22"/>
      <c r="GT668" s="22"/>
      <c r="GU668" s="15"/>
      <c r="GV668" s="22"/>
      <c r="GW668" s="22"/>
      <c r="GX668" s="22"/>
      <c r="GY668" s="18"/>
      <c r="GZ668" s="18"/>
      <c r="HA668" s="18"/>
      <c r="HB668" s="18"/>
      <c r="HC668" s="18"/>
      <c r="HD668" s="18"/>
      <c r="HE668" s="18"/>
      <c r="HF668" s="18"/>
      <c r="HG668" s="18"/>
      <c r="HH668" s="18"/>
      <c r="HI668" s="18"/>
      <c r="HJ668" s="18"/>
      <c r="HK668" s="18"/>
      <c r="HL668" s="18"/>
      <c r="HM668" s="18"/>
      <c r="HN668" s="18"/>
      <c r="HO668" s="18"/>
      <c r="HP668" s="18"/>
      <c r="HQ668" s="18"/>
      <c r="HR668" s="18"/>
      <c r="HS668" s="18"/>
      <c r="HT668" s="18"/>
      <c r="HU668" s="18"/>
      <c r="HV668" s="18"/>
      <c r="HW668" s="18"/>
      <c r="HX668" s="18"/>
      <c r="HY668" s="18"/>
      <c r="HZ668" s="18"/>
      <c r="IA668" s="18"/>
      <c r="IB668" s="18"/>
      <c r="IC668" s="18"/>
      <c r="ID668" s="18"/>
      <c r="IE668" s="18"/>
      <c r="IF668" s="18"/>
      <c r="IG668" s="18"/>
      <c r="IH668" s="18"/>
      <c r="II668" s="18"/>
      <c r="IJ668" s="18"/>
      <c r="IK668" s="18"/>
      <c r="IL668" s="18"/>
      <c r="IM668" s="18"/>
      <c r="IN668" s="18"/>
      <c r="IO668" s="18"/>
      <c r="IP668" s="18"/>
      <c r="IQ668" s="18"/>
      <c r="IR668" s="18"/>
      <c r="IS668" s="18"/>
      <c r="IT668" s="18"/>
      <c r="IU668" s="18"/>
      <c r="IV668" s="18"/>
      <c r="IW668" s="18"/>
      <c r="IX668" s="18"/>
      <c r="IY668" s="18"/>
      <c r="IZ668" s="18"/>
      <c r="JA668" s="18"/>
      <c r="JB668" s="18"/>
      <c r="JC668" s="18"/>
      <c r="JD668" s="18"/>
      <c r="JE668" s="18"/>
      <c r="JF668" s="18"/>
    </row>
    <row r="669" spans="36:266" x14ac:dyDescent="0.3">
      <c r="AJ669" s="24"/>
      <c r="AK669" s="24"/>
      <c r="AL669" s="20"/>
      <c r="AM669" s="23"/>
      <c r="AN669" s="18"/>
      <c r="AO669" s="24"/>
      <c r="AW669" s="71"/>
      <c r="AX669" s="71"/>
      <c r="AY669" s="71"/>
      <c r="BB669" s="25"/>
      <c r="BC669" s="21"/>
      <c r="BG669" s="18"/>
      <c r="BN669" s="22"/>
      <c r="BO669" s="22"/>
      <c r="BP669" s="22"/>
      <c r="BQ669" s="22"/>
      <c r="BR669" s="15"/>
      <c r="CF669" s="15"/>
      <c r="CL669" s="22"/>
      <c r="CM669" s="15"/>
      <c r="CR669" s="22"/>
      <c r="CT669" s="15"/>
      <c r="CW669" s="22"/>
      <c r="DA669" s="15"/>
      <c r="DH669" s="15"/>
      <c r="DJ669" s="22"/>
      <c r="DO669" s="15"/>
      <c r="DV669" s="15"/>
      <c r="EC669" s="15"/>
      <c r="EJ669" s="15"/>
      <c r="EQ669" s="15"/>
      <c r="EX669" s="15"/>
      <c r="FE669" s="15"/>
      <c r="FL669" s="15"/>
      <c r="FS669" s="15"/>
      <c r="FZ669" s="15"/>
      <c r="GG669" s="15"/>
      <c r="GN669" s="15"/>
      <c r="GP669" s="22"/>
      <c r="GQ669" s="22"/>
      <c r="GR669" s="22"/>
      <c r="GS669" s="22"/>
      <c r="GT669" s="22"/>
      <c r="GU669" s="15"/>
      <c r="GV669" s="22"/>
      <c r="GW669" s="22"/>
      <c r="GX669" s="22"/>
      <c r="GY669" s="18"/>
      <c r="GZ669" s="18"/>
      <c r="HA669" s="18"/>
      <c r="HB669" s="18"/>
      <c r="HC669" s="18"/>
      <c r="HD669" s="18"/>
      <c r="HE669" s="18"/>
      <c r="HF669" s="18"/>
      <c r="HG669" s="18"/>
      <c r="HH669" s="18"/>
      <c r="HI669" s="18"/>
      <c r="HJ669" s="18"/>
      <c r="HK669" s="18"/>
      <c r="HL669" s="18"/>
      <c r="HM669" s="18"/>
      <c r="HN669" s="18"/>
      <c r="HO669" s="18"/>
      <c r="HP669" s="18"/>
      <c r="HQ669" s="18"/>
      <c r="HR669" s="18"/>
      <c r="HS669" s="18"/>
      <c r="HT669" s="18"/>
      <c r="HU669" s="18"/>
      <c r="HV669" s="18"/>
      <c r="HW669" s="18"/>
      <c r="HX669" s="18"/>
      <c r="HY669" s="18"/>
      <c r="HZ669" s="18"/>
      <c r="IA669" s="18"/>
      <c r="IB669" s="18"/>
      <c r="IC669" s="18"/>
      <c r="ID669" s="18"/>
      <c r="IE669" s="18"/>
      <c r="IF669" s="18"/>
      <c r="IG669" s="18"/>
      <c r="IH669" s="18"/>
      <c r="II669" s="18"/>
      <c r="IJ669" s="18"/>
      <c r="IK669" s="18"/>
      <c r="IL669" s="18"/>
      <c r="IM669" s="18"/>
      <c r="IN669" s="18"/>
      <c r="IO669" s="18"/>
      <c r="IP669" s="18"/>
      <c r="IQ669" s="18"/>
      <c r="IR669" s="18"/>
      <c r="IS669" s="18"/>
      <c r="IT669" s="18"/>
      <c r="IU669" s="18"/>
      <c r="IV669" s="18"/>
      <c r="IW669" s="18"/>
      <c r="IX669" s="18"/>
      <c r="IY669" s="18"/>
      <c r="IZ669" s="18"/>
      <c r="JA669" s="18"/>
      <c r="JB669" s="18"/>
      <c r="JC669" s="18"/>
      <c r="JD669" s="18"/>
      <c r="JE669" s="18"/>
      <c r="JF669" s="18"/>
    </row>
    <row r="670" spans="36:266" x14ac:dyDescent="0.3">
      <c r="AJ670" s="24"/>
      <c r="AK670" s="24"/>
      <c r="AL670" s="20"/>
      <c r="AM670" s="23"/>
      <c r="AN670" s="24"/>
      <c r="AO670" s="24"/>
      <c r="AW670" s="71"/>
      <c r="AX670" s="71"/>
      <c r="AY670" s="71"/>
      <c r="BB670" s="25"/>
      <c r="BC670" s="21"/>
      <c r="BG670" s="18"/>
      <c r="BN670" s="22"/>
      <c r="BO670" s="22"/>
      <c r="BP670" s="22"/>
      <c r="BQ670" s="22"/>
      <c r="BR670" s="15"/>
      <c r="CF670" s="15"/>
      <c r="CL670" s="22"/>
      <c r="CM670" s="15"/>
      <c r="CR670" s="22"/>
      <c r="CT670" s="15"/>
      <c r="CW670" s="22"/>
      <c r="DA670" s="15"/>
      <c r="DH670" s="15"/>
      <c r="DJ670" s="22"/>
      <c r="DO670" s="15"/>
      <c r="DV670" s="15"/>
      <c r="EC670" s="15"/>
      <c r="EJ670" s="15"/>
      <c r="EQ670" s="15"/>
      <c r="EX670" s="15"/>
      <c r="FE670" s="15"/>
      <c r="FL670" s="15"/>
      <c r="FS670" s="15"/>
      <c r="FZ670" s="15"/>
      <c r="GG670" s="15"/>
      <c r="GN670" s="15"/>
      <c r="GP670" s="22"/>
      <c r="GQ670" s="22"/>
      <c r="GR670" s="22"/>
      <c r="GS670" s="22"/>
      <c r="GT670" s="22"/>
      <c r="GU670" s="15"/>
      <c r="GV670" s="22"/>
      <c r="GW670" s="22"/>
      <c r="GX670" s="22"/>
      <c r="GY670" s="18"/>
      <c r="GZ670" s="18"/>
      <c r="HA670" s="18"/>
      <c r="HB670" s="18"/>
      <c r="HC670" s="18"/>
      <c r="HD670" s="18"/>
      <c r="HE670" s="18"/>
      <c r="HF670" s="18"/>
      <c r="HG670" s="18"/>
      <c r="HH670" s="18"/>
      <c r="HI670" s="18"/>
      <c r="HJ670" s="18"/>
      <c r="HK670" s="18"/>
      <c r="HL670" s="18"/>
      <c r="HM670" s="18"/>
      <c r="HN670" s="18"/>
      <c r="HO670" s="18"/>
      <c r="HP670" s="18"/>
      <c r="HQ670" s="18"/>
      <c r="HR670" s="18"/>
      <c r="HS670" s="18"/>
      <c r="HT670" s="18"/>
      <c r="HU670" s="18"/>
      <c r="HV670" s="18"/>
      <c r="HW670" s="18"/>
      <c r="HX670" s="18"/>
      <c r="HY670" s="18"/>
      <c r="HZ670" s="18"/>
      <c r="IA670" s="18"/>
      <c r="IB670" s="18"/>
      <c r="IC670" s="18"/>
      <c r="ID670" s="18"/>
      <c r="IE670" s="18"/>
      <c r="IF670" s="18"/>
      <c r="IG670" s="18"/>
      <c r="IH670" s="18"/>
      <c r="II670" s="18"/>
      <c r="IJ670" s="18"/>
      <c r="IK670" s="18"/>
      <c r="IL670" s="18"/>
      <c r="IM670" s="18"/>
      <c r="IN670" s="18"/>
      <c r="IO670" s="18"/>
      <c r="IP670" s="18"/>
      <c r="IQ670" s="18"/>
      <c r="IR670" s="18"/>
      <c r="IS670" s="18"/>
      <c r="IT670" s="18"/>
      <c r="IU670" s="18"/>
      <c r="IV670" s="18"/>
      <c r="IW670" s="18"/>
      <c r="IX670" s="18"/>
      <c r="IY670" s="18"/>
      <c r="IZ670" s="18"/>
      <c r="JA670" s="18"/>
      <c r="JB670" s="18"/>
      <c r="JC670" s="18"/>
      <c r="JD670" s="18"/>
      <c r="JE670" s="18"/>
      <c r="JF670" s="18"/>
    </row>
    <row r="671" spans="36:266" x14ac:dyDescent="0.3">
      <c r="AJ671" s="24"/>
      <c r="AK671" s="24"/>
      <c r="AL671" s="20"/>
      <c r="AM671" s="23"/>
      <c r="AN671" s="24"/>
      <c r="AO671" s="24"/>
      <c r="AW671" s="71"/>
      <c r="AX671" s="71"/>
      <c r="AY671" s="71"/>
      <c r="BB671" s="25"/>
      <c r="BC671" s="21"/>
      <c r="BG671" s="18"/>
      <c r="BN671" s="22"/>
      <c r="BO671" s="22"/>
      <c r="BP671" s="22"/>
      <c r="BQ671" s="22"/>
      <c r="BR671" s="15"/>
      <c r="CF671" s="15"/>
      <c r="CL671" s="22"/>
      <c r="CM671" s="15"/>
      <c r="CR671" s="22"/>
      <c r="CT671" s="15"/>
      <c r="CW671" s="22"/>
      <c r="DA671" s="15"/>
      <c r="DH671" s="15"/>
      <c r="DJ671" s="22"/>
      <c r="DO671" s="15"/>
      <c r="DV671" s="15"/>
      <c r="EC671" s="15"/>
      <c r="EJ671" s="15"/>
      <c r="EQ671" s="15"/>
      <c r="EX671" s="15"/>
      <c r="FE671" s="15"/>
      <c r="FL671" s="15"/>
      <c r="FS671" s="15"/>
      <c r="FZ671" s="15"/>
      <c r="GG671" s="15"/>
      <c r="GN671" s="15"/>
      <c r="GP671" s="22"/>
      <c r="GQ671" s="22"/>
      <c r="GR671" s="22"/>
      <c r="GS671" s="22"/>
      <c r="GT671" s="22"/>
      <c r="GU671" s="15"/>
      <c r="GV671" s="22"/>
      <c r="GW671" s="22"/>
      <c r="GX671" s="22"/>
      <c r="GY671" s="18"/>
      <c r="GZ671" s="18"/>
      <c r="HA671" s="18"/>
      <c r="HB671" s="18"/>
      <c r="HC671" s="18"/>
      <c r="HD671" s="18"/>
      <c r="HE671" s="18"/>
      <c r="HF671" s="18"/>
      <c r="HG671" s="18"/>
      <c r="HH671" s="18"/>
      <c r="HI671" s="18"/>
      <c r="HJ671" s="18"/>
      <c r="HK671" s="18"/>
      <c r="HL671" s="18"/>
      <c r="HM671" s="18"/>
      <c r="HN671" s="18"/>
      <c r="HO671" s="18"/>
      <c r="HP671" s="18"/>
      <c r="HQ671" s="18"/>
      <c r="HR671" s="18"/>
      <c r="HS671" s="18"/>
      <c r="HT671" s="18"/>
      <c r="HU671" s="18"/>
      <c r="HV671" s="18"/>
      <c r="HW671" s="18"/>
      <c r="HX671" s="18"/>
      <c r="HY671" s="18"/>
      <c r="HZ671" s="18"/>
      <c r="IA671" s="18"/>
      <c r="IB671" s="18"/>
      <c r="IC671" s="18"/>
      <c r="ID671" s="18"/>
      <c r="IE671" s="18"/>
      <c r="IF671" s="18"/>
      <c r="IG671" s="18"/>
      <c r="IH671" s="18"/>
      <c r="II671" s="18"/>
      <c r="IJ671" s="18"/>
      <c r="IK671" s="18"/>
      <c r="IL671" s="18"/>
      <c r="IM671" s="18"/>
      <c r="IN671" s="18"/>
      <c r="IO671" s="18"/>
      <c r="IP671" s="18"/>
      <c r="IQ671" s="18"/>
      <c r="IR671" s="18"/>
      <c r="IS671" s="18"/>
      <c r="IT671" s="18"/>
      <c r="IU671" s="18"/>
      <c r="IV671" s="18"/>
      <c r="IW671" s="18"/>
      <c r="IX671" s="18"/>
      <c r="IY671" s="18"/>
      <c r="IZ671" s="18"/>
      <c r="JA671" s="18"/>
      <c r="JB671" s="18"/>
      <c r="JC671" s="18"/>
      <c r="JD671" s="18"/>
      <c r="JE671" s="18"/>
      <c r="JF671" s="18"/>
    </row>
    <row r="672" spans="36:266" x14ac:dyDescent="0.3">
      <c r="AJ672" s="24"/>
      <c r="AK672" s="24"/>
      <c r="AL672" s="20"/>
      <c r="AM672" s="23"/>
      <c r="AN672" s="24"/>
      <c r="AO672" s="24"/>
      <c r="AW672" s="71"/>
      <c r="AX672" s="71"/>
      <c r="AY672" s="71"/>
      <c r="BB672" s="25"/>
      <c r="BC672" s="21"/>
      <c r="BG672" s="18"/>
      <c r="BN672" s="22"/>
      <c r="BO672" s="22"/>
      <c r="BP672" s="22"/>
      <c r="BQ672" s="22"/>
      <c r="BR672" s="15"/>
      <c r="CF672" s="15"/>
      <c r="CL672" s="22"/>
      <c r="CM672" s="15"/>
      <c r="CR672" s="22"/>
      <c r="CT672" s="15"/>
      <c r="CW672" s="22"/>
      <c r="DA672" s="15"/>
      <c r="DH672" s="15"/>
      <c r="DJ672" s="22"/>
      <c r="DO672" s="15"/>
      <c r="DV672" s="15"/>
      <c r="EC672" s="15"/>
      <c r="EJ672" s="15"/>
      <c r="EQ672" s="15"/>
      <c r="EX672" s="15"/>
      <c r="FE672" s="15"/>
      <c r="FL672" s="15"/>
      <c r="FS672" s="15"/>
      <c r="FZ672" s="15"/>
      <c r="GG672" s="15"/>
      <c r="GN672" s="15"/>
      <c r="GP672" s="22"/>
      <c r="GQ672" s="22"/>
      <c r="GR672" s="22"/>
      <c r="GS672" s="22"/>
      <c r="GT672" s="22"/>
      <c r="GU672" s="15"/>
      <c r="GV672" s="22"/>
      <c r="GW672" s="22"/>
      <c r="GX672" s="22"/>
      <c r="GY672" s="18"/>
      <c r="GZ672" s="18"/>
      <c r="HA672" s="18"/>
      <c r="HB672" s="18"/>
      <c r="HC672" s="18"/>
      <c r="HD672" s="18"/>
      <c r="HE672" s="18"/>
      <c r="HF672" s="18"/>
      <c r="HG672" s="18"/>
      <c r="HH672" s="18"/>
      <c r="HI672" s="18"/>
      <c r="HJ672" s="18"/>
      <c r="HK672" s="18"/>
      <c r="HL672" s="18"/>
      <c r="HM672" s="18"/>
      <c r="HN672" s="18"/>
      <c r="HO672" s="18"/>
      <c r="HP672" s="18"/>
      <c r="HQ672" s="18"/>
      <c r="HR672" s="18"/>
      <c r="HS672" s="18"/>
      <c r="HT672" s="18"/>
      <c r="HU672" s="18"/>
      <c r="HV672" s="18"/>
      <c r="HW672" s="18"/>
      <c r="HX672" s="18"/>
      <c r="HY672" s="18"/>
      <c r="HZ672" s="18"/>
      <c r="IA672" s="18"/>
      <c r="IB672" s="18"/>
      <c r="IC672" s="18"/>
      <c r="ID672" s="18"/>
      <c r="IE672" s="18"/>
      <c r="IF672" s="18"/>
      <c r="IG672" s="18"/>
      <c r="IH672" s="18"/>
      <c r="II672" s="18"/>
      <c r="IJ672" s="18"/>
      <c r="IK672" s="18"/>
      <c r="IL672" s="18"/>
      <c r="IM672" s="18"/>
      <c r="IN672" s="18"/>
      <c r="IO672" s="18"/>
      <c r="IP672" s="18"/>
      <c r="IQ672" s="18"/>
      <c r="IR672" s="18"/>
      <c r="IS672" s="18"/>
      <c r="IT672" s="18"/>
      <c r="IU672" s="18"/>
      <c r="IV672" s="18"/>
      <c r="IW672" s="18"/>
      <c r="IX672" s="18"/>
      <c r="IY672" s="18"/>
      <c r="IZ672" s="18"/>
      <c r="JA672" s="18"/>
      <c r="JB672" s="18"/>
      <c r="JC672" s="18"/>
      <c r="JD672" s="18"/>
      <c r="JE672" s="18"/>
      <c r="JF672" s="18"/>
    </row>
    <row r="673" spans="36:266" x14ac:dyDescent="0.3">
      <c r="AJ673" s="24"/>
      <c r="AK673" s="24"/>
      <c r="AL673" s="20"/>
      <c r="AM673" s="23"/>
      <c r="AN673" s="24"/>
      <c r="AO673" s="24"/>
      <c r="AW673" s="71"/>
      <c r="AX673" s="71"/>
      <c r="AY673" s="71"/>
      <c r="BB673" s="25"/>
      <c r="BC673" s="21"/>
      <c r="BG673" s="18"/>
      <c r="BN673" s="22"/>
      <c r="BO673" s="22"/>
      <c r="BP673" s="22"/>
      <c r="BQ673" s="22"/>
      <c r="BR673" s="15"/>
      <c r="CF673" s="15"/>
      <c r="CL673" s="22"/>
      <c r="CM673" s="15"/>
      <c r="CR673" s="22"/>
      <c r="CT673" s="15"/>
      <c r="CW673" s="22"/>
      <c r="DA673" s="15"/>
      <c r="DH673" s="15"/>
      <c r="DJ673" s="22"/>
      <c r="DO673" s="15"/>
      <c r="DV673" s="15"/>
      <c r="EC673" s="15"/>
      <c r="EJ673" s="15"/>
      <c r="EQ673" s="15"/>
      <c r="EX673" s="15"/>
      <c r="FE673" s="15"/>
      <c r="FL673" s="15"/>
      <c r="FS673" s="15"/>
      <c r="FZ673" s="15"/>
      <c r="GG673" s="15"/>
      <c r="GN673" s="15"/>
      <c r="GP673" s="22"/>
      <c r="GQ673" s="22"/>
      <c r="GR673" s="22"/>
      <c r="GS673" s="22"/>
      <c r="GT673" s="22"/>
      <c r="GU673" s="15"/>
      <c r="GV673" s="22"/>
      <c r="GW673" s="22"/>
      <c r="GX673" s="22"/>
      <c r="GY673" s="18"/>
      <c r="GZ673" s="18"/>
      <c r="HA673" s="18"/>
      <c r="HB673" s="18"/>
      <c r="HC673" s="18"/>
      <c r="HD673" s="18"/>
      <c r="HE673" s="18"/>
      <c r="HF673" s="18"/>
      <c r="HG673" s="18"/>
      <c r="HH673" s="18"/>
      <c r="HI673" s="18"/>
      <c r="HJ673" s="18"/>
      <c r="HK673" s="18"/>
      <c r="HL673" s="18"/>
      <c r="HM673" s="18"/>
      <c r="HN673" s="18"/>
      <c r="HO673" s="18"/>
      <c r="HP673" s="18"/>
      <c r="HQ673" s="18"/>
      <c r="HR673" s="18"/>
      <c r="HS673" s="18"/>
      <c r="HT673" s="18"/>
      <c r="HU673" s="18"/>
      <c r="HV673" s="18"/>
      <c r="HW673" s="18"/>
      <c r="HX673" s="18"/>
      <c r="HY673" s="18"/>
      <c r="HZ673" s="18"/>
      <c r="IA673" s="18"/>
      <c r="IB673" s="18"/>
      <c r="IC673" s="18"/>
      <c r="ID673" s="18"/>
      <c r="IE673" s="18"/>
      <c r="IF673" s="18"/>
      <c r="IG673" s="18"/>
      <c r="IH673" s="18"/>
      <c r="II673" s="18"/>
      <c r="IJ673" s="18"/>
      <c r="IK673" s="18"/>
      <c r="IL673" s="18"/>
      <c r="IM673" s="18"/>
      <c r="IN673" s="18"/>
      <c r="IO673" s="18"/>
      <c r="IP673" s="18"/>
      <c r="IQ673" s="18"/>
      <c r="IR673" s="18"/>
      <c r="IS673" s="18"/>
      <c r="IT673" s="18"/>
      <c r="IU673" s="18"/>
      <c r="IV673" s="18"/>
      <c r="IW673" s="18"/>
      <c r="IX673" s="18"/>
      <c r="IY673" s="18"/>
      <c r="IZ673" s="18"/>
      <c r="JA673" s="18"/>
      <c r="JB673" s="18"/>
      <c r="JC673" s="18"/>
      <c r="JD673" s="18"/>
      <c r="JE673" s="18"/>
      <c r="JF673" s="18"/>
    </row>
    <row r="674" spans="36:266" x14ac:dyDescent="0.3">
      <c r="AJ674" s="24"/>
      <c r="AK674" s="24"/>
      <c r="AL674" s="20"/>
      <c r="AM674" s="23"/>
      <c r="AN674" s="24"/>
      <c r="AO674" s="24"/>
      <c r="AW674" s="71"/>
      <c r="AX674" s="71"/>
      <c r="AY674" s="71"/>
      <c r="BB674" s="25"/>
      <c r="BC674" s="21"/>
      <c r="BG674" s="18"/>
      <c r="BN674" s="22"/>
      <c r="BO674" s="22"/>
      <c r="BP674" s="22"/>
      <c r="BQ674" s="22"/>
      <c r="BR674" s="15"/>
      <c r="CF674" s="15"/>
      <c r="CL674" s="22"/>
      <c r="CM674" s="15"/>
      <c r="CR674" s="22"/>
      <c r="CT674" s="15"/>
      <c r="CW674" s="22"/>
      <c r="DA674" s="15"/>
      <c r="DH674" s="15"/>
      <c r="DJ674" s="22"/>
      <c r="DO674" s="15"/>
      <c r="DV674" s="15"/>
      <c r="EC674" s="15"/>
      <c r="EJ674" s="15"/>
      <c r="EQ674" s="15"/>
      <c r="EX674" s="15"/>
      <c r="FE674" s="15"/>
      <c r="FL674" s="15"/>
      <c r="FS674" s="15"/>
      <c r="FZ674" s="15"/>
      <c r="GG674" s="15"/>
      <c r="GN674" s="15"/>
      <c r="GP674" s="22"/>
      <c r="GQ674" s="22"/>
      <c r="GR674" s="22"/>
      <c r="GS674" s="22"/>
      <c r="GT674" s="22"/>
      <c r="GU674" s="15"/>
      <c r="GV674" s="22"/>
      <c r="GW674" s="22"/>
      <c r="GX674" s="22"/>
      <c r="GY674" s="18"/>
      <c r="GZ674" s="18"/>
      <c r="HA674" s="18"/>
      <c r="HB674" s="18"/>
      <c r="HC674" s="18"/>
      <c r="HD674" s="18"/>
      <c r="HE674" s="18"/>
      <c r="HF674" s="18"/>
      <c r="HG674" s="18"/>
      <c r="HH674" s="18"/>
      <c r="HI674" s="18"/>
      <c r="HJ674" s="18"/>
      <c r="HK674" s="18"/>
      <c r="HL674" s="18"/>
      <c r="HM674" s="18"/>
      <c r="HN674" s="18"/>
      <c r="HO674" s="18"/>
      <c r="HP674" s="18"/>
      <c r="HQ674" s="18"/>
      <c r="HR674" s="18"/>
      <c r="HS674" s="18"/>
      <c r="HT674" s="18"/>
      <c r="HU674" s="18"/>
      <c r="HV674" s="18"/>
      <c r="HW674" s="18"/>
      <c r="HX674" s="18"/>
      <c r="HY674" s="18"/>
      <c r="HZ674" s="18"/>
      <c r="IA674" s="18"/>
      <c r="IB674" s="18"/>
      <c r="IC674" s="18"/>
      <c r="ID674" s="18"/>
      <c r="IE674" s="18"/>
      <c r="IF674" s="18"/>
      <c r="IG674" s="18"/>
      <c r="IH674" s="18"/>
      <c r="II674" s="18"/>
      <c r="IJ674" s="18"/>
      <c r="IK674" s="18"/>
      <c r="IL674" s="18"/>
      <c r="IM674" s="18"/>
      <c r="IN674" s="18"/>
      <c r="IO674" s="18"/>
      <c r="IP674" s="18"/>
      <c r="IQ674" s="18"/>
      <c r="IR674" s="18"/>
      <c r="IS674" s="18"/>
      <c r="IT674" s="18"/>
      <c r="IU674" s="18"/>
      <c r="IV674" s="18"/>
      <c r="IW674" s="18"/>
      <c r="IX674" s="18"/>
      <c r="IY674" s="18"/>
      <c r="IZ674" s="18"/>
      <c r="JA674" s="18"/>
      <c r="JB674" s="18"/>
      <c r="JC674" s="18"/>
      <c r="JD674" s="18"/>
      <c r="JE674" s="18"/>
      <c r="JF674" s="18"/>
    </row>
    <row r="675" spans="36:266" x14ac:dyDescent="0.3">
      <c r="AJ675" s="24"/>
      <c r="AK675" s="24"/>
      <c r="AL675" s="20"/>
      <c r="AM675" s="23"/>
      <c r="AN675" s="24"/>
      <c r="AO675" s="24"/>
      <c r="AW675" s="71"/>
      <c r="AX675" s="71"/>
      <c r="AY675" s="71"/>
      <c r="BB675" s="25"/>
      <c r="BC675" s="21"/>
      <c r="BG675" s="18"/>
      <c r="BN675" s="22"/>
      <c r="BO675" s="22"/>
      <c r="BP675" s="22"/>
      <c r="BQ675" s="22"/>
      <c r="BR675" s="15"/>
      <c r="CF675" s="15"/>
      <c r="CL675" s="22"/>
      <c r="CM675" s="15"/>
      <c r="CR675" s="22"/>
      <c r="CT675" s="15"/>
      <c r="CW675" s="22"/>
      <c r="DA675" s="15"/>
      <c r="DH675" s="15"/>
      <c r="DJ675" s="22"/>
      <c r="DO675" s="15"/>
      <c r="DV675" s="15"/>
      <c r="EC675" s="15"/>
      <c r="EJ675" s="15"/>
      <c r="EQ675" s="15"/>
      <c r="EX675" s="15"/>
      <c r="FE675" s="15"/>
      <c r="FL675" s="15"/>
      <c r="FS675" s="15"/>
      <c r="FZ675" s="15"/>
      <c r="GG675" s="15"/>
      <c r="GN675" s="15"/>
      <c r="GP675" s="22"/>
      <c r="GQ675" s="22"/>
      <c r="GR675" s="22"/>
      <c r="GS675" s="22"/>
      <c r="GT675" s="22"/>
      <c r="GU675" s="15"/>
      <c r="GV675" s="22"/>
      <c r="GW675" s="22"/>
      <c r="GX675" s="22"/>
      <c r="GY675" s="18"/>
      <c r="GZ675" s="18"/>
      <c r="HA675" s="18"/>
      <c r="HB675" s="18"/>
      <c r="HC675" s="18"/>
      <c r="HD675" s="18"/>
      <c r="HE675" s="18"/>
      <c r="HF675" s="18"/>
      <c r="HG675" s="18"/>
      <c r="HH675" s="18"/>
      <c r="HI675" s="18"/>
      <c r="HJ675" s="18"/>
      <c r="HK675" s="18"/>
      <c r="HL675" s="18"/>
      <c r="HM675" s="18"/>
      <c r="HN675" s="18"/>
      <c r="HO675" s="18"/>
      <c r="HP675" s="18"/>
      <c r="HQ675" s="18"/>
      <c r="HR675" s="18"/>
      <c r="HS675" s="18"/>
      <c r="HT675" s="18"/>
      <c r="HU675" s="18"/>
      <c r="HV675" s="18"/>
      <c r="HW675" s="18"/>
      <c r="HX675" s="18"/>
      <c r="HY675" s="18"/>
      <c r="HZ675" s="18"/>
      <c r="IA675" s="18"/>
      <c r="IB675" s="18"/>
      <c r="IC675" s="18"/>
      <c r="ID675" s="18"/>
      <c r="IE675" s="18"/>
      <c r="IF675" s="18"/>
      <c r="IG675" s="18"/>
      <c r="IH675" s="18"/>
      <c r="II675" s="18"/>
      <c r="IJ675" s="18"/>
      <c r="IK675" s="18"/>
      <c r="IL675" s="18"/>
      <c r="IM675" s="18"/>
      <c r="IN675" s="18"/>
      <c r="IO675" s="18"/>
      <c r="IP675" s="18"/>
      <c r="IQ675" s="18"/>
      <c r="IR675" s="18"/>
      <c r="IS675" s="18"/>
      <c r="IT675" s="18"/>
      <c r="IU675" s="18"/>
      <c r="IV675" s="18"/>
      <c r="IW675" s="18"/>
      <c r="IX675" s="18"/>
      <c r="IY675" s="18"/>
      <c r="IZ675" s="18"/>
      <c r="JA675" s="18"/>
      <c r="JB675" s="18"/>
      <c r="JC675" s="18"/>
      <c r="JD675" s="18"/>
      <c r="JE675" s="18"/>
      <c r="JF675" s="18"/>
    </row>
    <row r="676" spans="36:266" x14ac:dyDescent="0.3">
      <c r="AJ676" s="24"/>
      <c r="AK676" s="24"/>
      <c r="AL676" s="20"/>
      <c r="AM676" s="23"/>
      <c r="AN676" s="24"/>
      <c r="AO676" s="24"/>
      <c r="AW676" s="71"/>
      <c r="AX676" s="71"/>
      <c r="AY676" s="71"/>
      <c r="BB676" s="25"/>
      <c r="BC676" s="21"/>
      <c r="BG676" s="18"/>
      <c r="BN676" s="22"/>
      <c r="BO676" s="22"/>
      <c r="BP676" s="22"/>
      <c r="BQ676" s="22"/>
      <c r="BR676" s="15"/>
      <c r="CF676" s="15"/>
      <c r="CL676" s="22"/>
      <c r="CM676" s="15"/>
      <c r="CR676" s="22"/>
      <c r="CT676" s="15"/>
      <c r="CW676" s="22"/>
      <c r="DA676" s="15"/>
      <c r="DH676" s="15"/>
      <c r="DJ676" s="22"/>
      <c r="DO676" s="15"/>
      <c r="DV676" s="15"/>
      <c r="EC676" s="15"/>
      <c r="EJ676" s="15"/>
      <c r="EQ676" s="15"/>
      <c r="EX676" s="15"/>
      <c r="FE676" s="15"/>
      <c r="FL676" s="15"/>
      <c r="FS676" s="15"/>
      <c r="FZ676" s="15"/>
      <c r="GG676" s="15"/>
      <c r="GN676" s="15"/>
      <c r="GP676" s="22"/>
      <c r="GQ676" s="22"/>
      <c r="GR676" s="22"/>
      <c r="GS676" s="22"/>
      <c r="GT676" s="22"/>
      <c r="GU676" s="15"/>
      <c r="GV676" s="22"/>
      <c r="GW676" s="22"/>
      <c r="GX676" s="22"/>
      <c r="GY676" s="18"/>
      <c r="GZ676" s="18"/>
      <c r="HA676" s="18"/>
      <c r="HB676" s="18"/>
      <c r="HC676" s="18"/>
      <c r="HD676" s="18"/>
      <c r="HE676" s="18"/>
      <c r="HF676" s="18"/>
      <c r="HG676" s="18"/>
      <c r="HH676" s="18"/>
      <c r="HI676" s="18"/>
      <c r="HJ676" s="18"/>
      <c r="HK676" s="18"/>
      <c r="HL676" s="18"/>
      <c r="HM676" s="18"/>
      <c r="HN676" s="18"/>
      <c r="HO676" s="18"/>
      <c r="HP676" s="18"/>
      <c r="HQ676" s="18"/>
      <c r="HR676" s="18"/>
      <c r="HS676" s="18"/>
      <c r="HT676" s="18"/>
      <c r="HU676" s="18"/>
      <c r="HV676" s="18"/>
      <c r="HW676" s="18"/>
      <c r="HX676" s="18"/>
      <c r="HY676" s="18"/>
      <c r="HZ676" s="18"/>
      <c r="IA676" s="18"/>
      <c r="IB676" s="18"/>
      <c r="IC676" s="18"/>
      <c r="ID676" s="18"/>
      <c r="IE676" s="18"/>
      <c r="IF676" s="18"/>
      <c r="IG676" s="18"/>
      <c r="IH676" s="18"/>
      <c r="II676" s="18"/>
      <c r="IJ676" s="18"/>
      <c r="IK676" s="18"/>
      <c r="IL676" s="18"/>
      <c r="IM676" s="18"/>
      <c r="IN676" s="18"/>
      <c r="IO676" s="18"/>
      <c r="IP676" s="18"/>
      <c r="IQ676" s="18"/>
      <c r="IR676" s="18"/>
      <c r="IS676" s="18"/>
      <c r="IT676" s="18"/>
      <c r="IU676" s="18"/>
      <c r="IV676" s="18"/>
      <c r="IW676" s="18"/>
      <c r="IX676" s="18"/>
      <c r="IY676" s="18"/>
      <c r="IZ676" s="18"/>
      <c r="JA676" s="18"/>
      <c r="JB676" s="18"/>
      <c r="JC676" s="18"/>
      <c r="JD676" s="18"/>
      <c r="JE676" s="18"/>
      <c r="JF676" s="18"/>
    </row>
    <row r="677" spans="36:266" x14ac:dyDescent="0.3">
      <c r="AJ677" s="24"/>
      <c r="AK677" s="24"/>
      <c r="AL677" s="20"/>
      <c r="AM677" s="23"/>
      <c r="AN677" s="24"/>
      <c r="AO677" s="24"/>
      <c r="AW677" s="71"/>
      <c r="AX677" s="71"/>
      <c r="AY677" s="71"/>
      <c r="BB677" s="25"/>
      <c r="BC677" s="21"/>
      <c r="BG677" s="18"/>
      <c r="BN677" s="22"/>
      <c r="BO677" s="22"/>
      <c r="BP677" s="22"/>
      <c r="BQ677" s="22"/>
      <c r="BR677" s="15"/>
      <c r="CF677" s="15"/>
      <c r="CL677" s="22"/>
      <c r="CM677" s="15"/>
      <c r="CR677" s="22"/>
      <c r="CT677" s="15"/>
      <c r="CW677" s="22"/>
      <c r="DA677" s="15"/>
      <c r="DH677" s="15"/>
      <c r="DJ677" s="22"/>
      <c r="DO677" s="15"/>
      <c r="DV677" s="15"/>
      <c r="EC677" s="15"/>
      <c r="EJ677" s="15"/>
      <c r="EQ677" s="15"/>
      <c r="EX677" s="15"/>
      <c r="FE677" s="15"/>
      <c r="FL677" s="15"/>
      <c r="FS677" s="15"/>
      <c r="FZ677" s="15"/>
      <c r="GG677" s="15"/>
      <c r="GN677" s="15"/>
      <c r="GP677" s="22"/>
      <c r="GQ677" s="22"/>
      <c r="GR677" s="22"/>
      <c r="GS677" s="22"/>
      <c r="GT677" s="22"/>
      <c r="GU677" s="15"/>
      <c r="GV677" s="22"/>
      <c r="GW677" s="22"/>
      <c r="GX677" s="22"/>
      <c r="GY677" s="18"/>
      <c r="GZ677" s="18"/>
      <c r="HA677" s="18"/>
      <c r="HB677" s="18"/>
      <c r="HC677" s="18"/>
      <c r="HD677" s="18"/>
      <c r="HE677" s="18"/>
      <c r="HF677" s="18"/>
      <c r="HG677" s="18"/>
      <c r="HH677" s="18"/>
      <c r="HI677" s="18"/>
      <c r="HJ677" s="18"/>
      <c r="HK677" s="18"/>
      <c r="HL677" s="18"/>
      <c r="HM677" s="18"/>
      <c r="HN677" s="18"/>
      <c r="HO677" s="18"/>
      <c r="HP677" s="18"/>
      <c r="HQ677" s="18"/>
      <c r="HR677" s="18"/>
      <c r="HS677" s="18"/>
      <c r="HT677" s="18"/>
      <c r="HU677" s="18"/>
      <c r="HV677" s="18"/>
      <c r="HW677" s="18"/>
      <c r="HX677" s="18"/>
      <c r="HY677" s="18"/>
      <c r="HZ677" s="18"/>
      <c r="IA677" s="18"/>
      <c r="IB677" s="18"/>
      <c r="IC677" s="18"/>
      <c r="ID677" s="18"/>
      <c r="IE677" s="18"/>
      <c r="IF677" s="18"/>
      <c r="IG677" s="18"/>
      <c r="IH677" s="18"/>
      <c r="II677" s="18"/>
      <c r="IJ677" s="18"/>
      <c r="IK677" s="18"/>
      <c r="IL677" s="18"/>
      <c r="IM677" s="18"/>
      <c r="IN677" s="18"/>
      <c r="IO677" s="18"/>
      <c r="IP677" s="18"/>
      <c r="IQ677" s="18"/>
      <c r="IR677" s="18"/>
      <c r="IS677" s="18"/>
      <c r="IT677" s="18"/>
      <c r="IU677" s="18"/>
      <c r="IV677" s="18"/>
      <c r="IW677" s="18"/>
      <c r="IX677" s="18"/>
      <c r="IY677" s="18"/>
      <c r="IZ677" s="18"/>
      <c r="JA677" s="18"/>
      <c r="JB677" s="18"/>
      <c r="JC677" s="18"/>
      <c r="JD677" s="18"/>
      <c r="JE677" s="18"/>
      <c r="JF677" s="18"/>
    </row>
    <row r="678" spans="36:266" x14ac:dyDescent="0.3">
      <c r="AJ678" s="24"/>
      <c r="AK678" s="24"/>
      <c r="AL678" s="20"/>
      <c r="AM678" s="23"/>
      <c r="AN678" s="24"/>
      <c r="AO678" s="24"/>
      <c r="AW678" s="71"/>
      <c r="AX678" s="71"/>
      <c r="AY678" s="71"/>
      <c r="BB678" s="25"/>
      <c r="BC678" s="21"/>
      <c r="BG678" s="18"/>
      <c r="BN678" s="22"/>
      <c r="BO678" s="22"/>
      <c r="BP678" s="22"/>
      <c r="BQ678" s="22"/>
      <c r="BR678" s="15"/>
      <c r="CF678" s="15"/>
      <c r="CL678" s="22"/>
      <c r="CM678" s="15"/>
      <c r="CR678" s="22"/>
      <c r="CT678" s="15"/>
      <c r="CW678" s="22"/>
      <c r="DA678" s="15"/>
      <c r="DH678" s="15"/>
      <c r="DJ678" s="22"/>
      <c r="DO678" s="15"/>
      <c r="DV678" s="15"/>
      <c r="EC678" s="15"/>
      <c r="EJ678" s="15"/>
      <c r="EQ678" s="15"/>
      <c r="EX678" s="15"/>
      <c r="FE678" s="15"/>
      <c r="FL678" s="15"/>
      <c r="FS678" s="15"/>
      <c r="FZ678" s="15"/>
      <c r="GG678" s="15"/>
      <c r="GN678" s="15"/>
      <c r="GP678" s="22"/>
      <c r="GQ678" s="22"/>
      <c r="GR678" s="22"/>
      <c r="GS678" s="22"/>
      <c r="GT678" s="22"/>
      <c r="GU678" s="15"/>
      <c r="GV678" s="22"/>
      <c r="GW678" s="22"/>
      <c r="GX678" s="22"/>
      <c r="GY678" s="18"/>
      <c r="GZ678" s="18"/>
      <c r="HA678" s="18"/>
      <c r="HB678" s="18"/>
      <c r="HC678" s="18"/>
      <c r="HD678" s="18"/>
      <c r="HE678" s="18"/>
      <c r="HF678" s="18"/>
      <c r="HG678" s="18"/>
      <c r="HH678" s="18"/>
      <c r="HI678" s="18"/>
      <c r="HJ678" s="18"/>
      <c r="HK678" s="18"/>
      <c r="HL678" s="18"/>
      <c r="HM678" s="18"/>
      <c r="HN678" s="18"/>
      <c r="HO678" s="18"/>
      <c r="HP678" s="18"/>
      <c r="HQ678" s="18"/>
      <c r="HR678" s="18"/>
      <c r="HS678" s="18"/>
      <c r="HT678" s="18"/>
      <c r="HU678" s="18"/>
      <c r="HV678" s="18"/>
      <c r="HW678" s="18"/>
      <c r="HX678" s="18"/>
      <c r="HY678" s="18"/>
      <c r="HZ678" s="18"/>
      <c r="IA678" s="18"/>
      <c r="IB678" s="18"/>
      <c r="IC678" s="18"/>
      <c r="ID678" s="18"/>
      <c r="IE678" s="18"/>
      <c r="IF678" s="18"/>
      <c r="IG678" s="18"/>
      <c r="IH678" s="18"/>
      <c r="II678" s="18"/>
      <c r="IJ678" s="18"/>
      <c r="IK678" s="18"/>
      <c r="IL678" s="18"/>
      <c r="IM678" s="18"/>
      <c r="IN678" s="18"/>
      <c r="IO678" s="18"/>
      <c r="IP678" s="18"/>
      <c r="IQ678" s="18"/>
      <c r="IR678" s="18"/>
      <c r="IS678" s="18"/>
      <c r="IT678" s="18"/>
      <c r="IU678" s="18"/>
      <c r="IV678" s="18"/>
      <c r="IW678" s="18"/>
      <c r="IX678" s="18"/>
      <c r="IY678" s="18"/>
      <c r="IZ678" s="18"/>
      <c r="JA678" s="18"/>
      <c r="JB678" s="18"/>
      <c r="JC678" s="18"/>
      <c r="JD678" s="18"/>
      <c r="JE678" s="18"/>
      <c r="JF678" s="18"/>
    </row>
    <row r="679" spans="36:266" x14ac:dyDescent="0.3">
      <c r="AJ679" s="24"/>
      <c r="AK679" s="24"/>
      <c r="AL679" s="20"/>
      <c r="AM679" s="23"/>
      <c r="AN679" s="24"/>
      <c r="AO679" s="24"/>
      <c r="AW679" s="71"/>
      <c r="AX679" s="71"/>
      <c r="AY679" s="71"/>
      <c r="BB679" s="25"/>
      <c r="BC679" s="21"/>
      <c r="BG679" s="18"/>
      <c r="BN679" s="22"/>
      <c r="BO679" s="22"/>
      <c r="BP679" s="22"/>
      <c r="BQ679" s="22"/>
      <c r="BR679" s="15"/>
      <c r="CF679" s="15"/>
      <c r="CL679" s="22"/>
      <c r="CM679" s="15"/>
      <c r="CR679" s="22"/>
      <c r="CT679" s="15"/>
      <c r="CW679" s="22"/>
      <c r="DA679" s="15"/>
      <c r="DH679" s="15"/>
      <c r="DJ679" s="22"/>
      <c r="DO679" s="15"/>
      <c r="DV679" s="15"/>
      <c r="EC679" s="15"/>
      <c r="EJ679" s="15"/>
      <c r="EQ679" s="15"/>
      <c r="EX679" s="15"/>
      <c r="FE679" s="15"/>
      <c r="FL679" s="15"/>
      <c r="FS679" s="15"/>
      <c r="FZ679" s="15"/>
      <c r="GG679" s="15"/>
      <c r="GN679" s="15"/>
      <c r="GP679" s="22"/>
      <c r="GQ679" s="22"/>
      <c r="GR679" s="22"/>
      <c r="GS679" s="22"/>
      <c r="GT679" s="22"/>
      <c r="GU679" s="15"/>
      <c r="GV679" s="22"/>
      <c r="GW679" s="22"/>
      <c r="GX679" s="22"/>
      <c r="GY679" s="18"/>
      <c r="GZ679" s="18"/>
      <c r="HA679" s="18"/>
      <c r="HB679" s="18"/>
      <c r="HC679" s="18"/>
      <c r="HD679" s="18"/>
      <c r="HE679" s="18"/>
      <c r="HF679" s="18"/>
      <c r="HG679" s="18"/>
      <c r="HH679" s="18"/>
      <c r="HI679" s="18"/>
      <c r="HJ679" s="18"/>
      <c r="HK679" s="18"/>
      <c r="HL679" s="18"/>
      <c r="HM679" s="18"/>
      <c r="HN679" s="18"/>
      <c r="HO679" s="18"/>
      <c r="HP679" s="18"/>
      <c r="HQ679" s="18"/>
      <c r="HR679" s="18"/>
      <c r="HS679" s="18"/>
      <c r="HT679" s="18"/>
      <c r="HU679" s="18"/>
      <c r="HV679" s="18"/>
      <c r="HW679" s="18"/>
      <c r="HX679" s="18"/>
      <c r="HY679" s="18"/>
      <c r="HZ679" s="18"/>
      <c r="IA679" s="18"/>
      <c r="IB679" s="18"/>
      <c r="IC679" s="18"/>
      <c r="ID679" s="18"/>
      <c r="IE679" s="18"/>
      <c r="IF679" s="18"/>
      <c r="IG679" s="18"/>
      <c r="IH679" s="18"/>
      <c r="II679" s="18"/>
      <c r="IJ679" s="18"/>
      <c r="IK679" s="18"/>
      <c r="IL679" s="18"/>
      <c r="IM679" s="18"/>
      <c r="IN679" s="18"/>
      <c r="IO679" s="18"/>
      <c r="IP679" s="18"/>
      <c r="IQ679" s="18"/>
      <c r="IR679" s="18"/>
      <c r="IS679" s="18"/>
      <c r="IT679" s="18"/>
      <c r="IU679" s="18"/>
      <c r="IV679" s="18"/>
      <c r="IW679" s="18"/>
      <c r="IX679" s="18"/>
      <c r="IY679" s="18"/>
      <c r="IZ679" s="18"/>
      <c r="JA679" s="18"/>
      <c r="JB679" s="18"/>
      <c r="JC679" s="18"/>
      <c r="JD679" s="18"/>
      <c r="JE679" s="18"/>
      <c r="JF679" s="18"/>
    </row>
    <row r="680" spans="36:266" x14ac:dyDescent="0.3">
      <c r="AJ680" s="24"/>
      <c r="AK680" s="24"/>
      <c r="AL680" s="20"/>
      <c r="AM680" s="23"/>
      <c r="AN680" s="24"/>
      <c r="AO680" s="24"/>
      <c r="AW680" s="71"/>
      <c r="AX680" s="71"/>
      <c r="AY680" s="71"/>
      <c r="BB680" s="25"/>
      <c r="BC680" s="21"/>
      <c r="BG680" s="18"/>
      <c r="BN680" s="22"/>
      <c r="BO680" s="22"/>
      <c r="BP680" s="22"/>
      <c r="BQ680" s="22"/>
      <c r="BR680" s="15"/>
      <c r="CF680" s="15"/>
      <c r="CL680" s="22"/>
      <c r="CM680" s="15"/>
      <c r="CR680" s="22"/>
      <c r="CT680" s="15"/>
      <c r="CW680" s="22"/>
      <c r="DA680" s="15"/>
      <c r="DH680" s="15"/>
      <c r="DJ680" s="22"/>
      <c r="DO680" s="15"/>
      <c r="DV680" s="15"/>
      <c r="EC680" s="15"/>
      <c r="EJ680" s="15"/>
      <c r="EQ680" s="15"/>
      <c r="EX680" s="15"/>
      <c r="FE680" s="15"/>
      <c r="FL680" s="15"/>
      <c r="FS680" s="15"/>
      <c r="FZ680" s="15"/>
      <c r="GG680" s="15"/>
      <c r="GN680" s="15"/>
      <c r="GP680" s="22"/>
      <c r="GQ680" s="22"/>
      <c r="GR680" s="22"/>
      <c r="GS680" s="22"/>
      <c r="GT680" s="22"/>
      <c r="GU680" s="15"/>
      <c r="GV680" s="22"/>
      <c r="GW680" s="22"/>
      <c r="GX680" s="22"/>
      <c r="GY680" s="18"/>
      <c r="GZ680" s="18"/>
      <c r="HA680" s="18"/>
      <c r="HB680" s="18"/>
      <c r="HC680" s="18"/>
      <c r="HD680" s="18"/>
      <c r="HE680" s="18"/>
      <c r="HF680" s="18"/>
      <c r="HG680" s="18"/>
      <c r="HH680" s="18"/>
      <c r="HI680" s="18"/>
      <c r="HJ680" s="18"/>
      <c r="HK680" s="18"/>
      <c r="HL680" s="18"/>
      <c r="HM680" s="18"/>
      <c r="HN680" s="18"/>
      <c r="HO680" s="18"/>
      <c r="HP680" s="18"/>
      <c r="HQ680" s="18"/>
      <c r="HR680" s="18"/>
      <c r="HS680" s="18"/>
      <c r="HT680" s="18"/>
      <c r="HU680" s="18"/>
      <c r="HV680" s="18"/>
      <c r="HW680" s="18"/>
      <c r="HX680" s="18"/>
      <c r="HY680" s="18"/>
      <c r="HZ680" s="18"/>
      <c r="IA680" s="18"/>
      <c r="IB680" s="18"/>
      <c r="IC680" s="18"/>
      <c r="ID680" s="18"/>
      <c r="IE680" s="18"/>
      <c r="IF680" s="18"/>
      <c r="IG680" s="18"/>
      <c r="IH680" s="18"/>
      <c r="II680" s="18"/>
      <c r="IJ680" s="18"/>
      <c r="IK680" s="18"/>
      <c r="IL680" s="18"/>
      <c r="IM680" s="18"/>
      <c r="IN680" s="18"/>
      <c r="IO680" s="18"/>
      <c r="IP680" s="18"/>
      <c r="IQ680" s="18"/>
      <c r="IR680" s="18"/>
      <c r="IS680" s="18"/>
      <c r="IT680" s="18"/>
      <c r="IU680" s="18"/>
      <c r="IV680" s="18"/>
      <c r="IW680" s="18"/>
      <c r="IX680" s="18"/>
      <c r="IY680" s="18"/>
      <c r="IZ680" s="18"/>
      <c r="JA680" s="18"/>
      <c r="JB680" s="18"/>
      <c r="JC680" s="18"/>
      <c r="JD680" s="18"/>
      <c r="JE680" s="18"/>
      <c r="JF680" s="18"/>
    </row>
    <row r="681" spans="36:266" x14ac:dyDescent="0.3">
      <c r="AJ681" s="24"/>
      <c r="AK681" s="24"/>
      <c r="AL681" s="20"/>
      <c r="AM681" s="23"/>
      <c r="AN681" s="24"/>
      <c r="AO681" s="24"/>
      <c r="AW681" s="71"/>
      <c r="AX681" s="71"/>
      <c r="AY681" s="71"/>
      <c r="BB681" s="25"/>
      <c r="BC681" s="21"/>
      <c r="BG681" s="18"/>
      <c r="BN681" s="22"/>
      <c r="BO681" s="22"/>
      <c r="BP681" s="22"/>
      <c r="BQ681" s="22"/>
      <c r="BR681" s="15"/>
      <c r="CF681" s="15"/>
      <c r="CL681" s="22"/>
      <c r="CM681" s="15"/>
      <c r="CR681" s="22"/>
      <c r="CT681" s="15"/>
      <c r="CW681" s="22"/>
      <c r="DA681" s="15"/>
      <c r="DH681" s="15"/>
      <c r="DJ681" s="22"/>
      <c r="DO681" s="15"/>
      <c r="DV681" s="15"/>
      <c r="EC681" s="15"/>
      <c r="EJ681" s="15"/>
      <c r="EQ681" s="15"/>
      <c r="EX681" s="15"/>
      <c r="FE681" s="15"/>
      <c r="FL681" s="15"/>
      <c r="FS681" s="15"/>
      <c r="FZ681" s="15"/>
      <c r="GG681" s="15"/>
      <c r="GN681" s="15"/>
      <c r="GP681" s="22"/>
      <c r="GQ681" s="22"/>
      <c r="GR681" s="22"/>
      <c r="GS681" s="22"/>
      <c r="GT681" s="22"/>
      <c r="GU681" s="15"/>
      <c r="GV681" s="22"/>
      <c r="GW681" s="22"/>
      <c r="GX681" s="22"/>
      <c r="GY681" s="18"/>
      <c r="GZ681" s="18"/>
      <c r="HA681" s="18"/>
      <c r="HB681" s="18"/>
      <c r="HC681" s="18"/>
      <c r="HD681" s="18"/>
      <c r="HE681" s="18"/>
      <c r="HF681" s="18"/>
      <c r="HG681" s="18"/>
      <c r="HH681" s="18"/>
      <c r="HI681" s="18"/>
      <c r="HJ681" s="18"/>
      <c r="HK681" s="18"/>
      <c r="HL681" s="18"/>
      <c r="HM681" s="18"/>
      <c r="HN681" s="18"/>
      <c r="HO681" s="18"/>
      <c r="HP681" s="18"/>
      <c r="HQ681" s="18"/>
      <c r="HR681" s="18"/>
      <c r="HS681" s="18"/>
      <c r="HT681" s="18"/>
      <c r="HU681" s="18"/>
      <c r="HV681" s="18"/>
      <c r="HW681" s="18"/>
      <c r="HX681" s="18"/>
      <c r="HY681" s="18"/>
      <c r="HZ681" s="18"/>
      <c r="IA681" s="18"/>
      <c r="IB681" s="18"/>
      <c r="IC681" s="18"/>
      <c r="ID681" s="18"/>
      <c r="IE681" s="18"/>
      <c r="IF681" s="18"/>
      <c r="IG681" s="18"/>
      <c r="IH681" s="18"/>
      <c r="II681" s="18"/>
      <c r="IJ681" s="18"/>
      <c r="IK681" s="18"/>
      <c r="IL681" s="18"/>
      <c r="IM681" s="18"/>
      <c r="IN681" s="18"/>
      <c r="IO681" s="18"/>
      <c r="IP681" s="18"/>
      <c r="IQ681" s="18"/>
      <c r="IR681" s="18"/>
      <c r="IS681" s="18"/>
      <c r="IT681" s="18"/>
      <c r="IU681" s="18"/>
      <c r="IV681" s="18"/>
      <c r="IW681" s="18"/>
      <c r="IX681" s="18"/>
      <c r="IY681" s="18"/>
      <c r="IZ681" s="18"/>
      <c r="JA681" s="18"/>
      <c r="JB681" s="18"/>
      <c r="JC681" s="18"/>
      <c r="JD681" s="18"/>
      <c r="JE681" s="18"/>
      <c r="JF681" s="18"/>
    </row>
    <row r="682" spans="36:266" x14ac:dyDescent="0.3">
      <c r="AJ682" s="24"/>
      <c r="AK682" s="24"/>
      <c r="AL682" s="20"/>
      <c r="AM682" s="23"/>
      <c r="AN682" s="24"/>
      <c r="AO682" s="24"/>
      <c r="AW682" s="71"/>
      <c r="AX682" s="71"/>
      <c r="AY682" s="71"/>
      <c r="BB682" s="25"/>
      <c r="BC682" s="21"/>
      <c r="BG682" s="18"/>
      <c r="BN682" s="22"/>
      <c r="BO682" s="22"/>
      <c r="BP682" s="22"/>
      <c r="BQ682" s="22"/>
      <c r="BR682" s="15"/>
      <c r="CF682" s="15"/>
      <c r="CL682" s="22"/>
      <c r="CM682" s="15"/>
      <c r="CR682" s="22"/>
      <c r="CT682" s="15"/>
      <c r="CW682" s="22"/>
      <c r="DA682" s="15"/>
      <c r="DH682" s="15"/>
      <c r="DJ682" s="22"/>
      <c r="DO682" s="15"/>
      <c r="DV682" s="15"/>
      <c r="EC682" s="15"/>
      <c r="EJ682" s="15"/>
      <c r="EQ682" s="15"/>
      <c r="EX682" s="15"/>
      <c r="FE682" s="15"/>
      <c r="FL682" s="15"/>
      <c r="FS682" s="15"/>
      <c r="FZ682" s="15"/>
      <c r="GG682" s="15"/>
      <c r="GN682" s="15"/>
      <c r="GP682" s="22"/>
      <c r="GQ682" s="22"/>
      <c r="GR682" s="22"/>
      <c r="GS682" s="22"/>
      <c r="GT682" s="22"/>
      <c r="GU682" s="15"/>
      <c r="GV682" s="22"/>
      <c r="GW682" s="22"/>
      <c r="GX682" s="22"/>
      <c r="GY682" s="18"/>
      <c r="GZ682" s="18"/>
      <c r="HA682" s="18"/>
      <c r="HB682" s="18"/>
      <c r="HC682" s="18"/>
      <c r="HD682" s="18"/>
      <c r="HE682" s="18"/>
      <c r="HF682" s="18"/>
      <c r="HG682" s="18"/>
      <c r="HH682" s="18"/>
      <c r="HI682" s="18"/>
      <c r="HJ682" s="18"/>
      <c r="HK682" s="18"/>
      <c r="HL682" s="18"/>
      <c r="HM682" s="18"/>
      <c r="HN682" s="18"/>
      <c r="HO682" s="18"/>
      <c r="HP682" s="18"/>
      <c r="HQ682" s="18"/>
      <c r="HR682" s="18"/>
      <c r="HS682" s="18"/>
      <c r="HT682" s="18"/>
      <c r="HU682" s="18"/>
      <c r="HV682" s="18"/>
      <c r="HW682" s="18"/>
      <c r="HX682" s="18"/>
      <c r="HY682" s="18"/>
      <c r="HZ682" s="18"/>
      <c r="IA682" s="18"/>
      <c r="IB682" s="18"/>
      <c r="IC682" s="18"/>
      <c r="ID682" s="18"/>
      <c r="IE682" s="18"/>
      <c r="IF682" s="18"/>
      <c r="IG682" s="18"/>
      <c r="IH682" s="18"/>
      <c r="II682" s="18"/>
      <c r="IJ682" s="18"/>
      <c r="IK682" s="18"/>
      <c r="IL682" s="18"/>
      <c r="IM682" s="18"/>
      <c r="IN682" s="18"/>
      <c r="IO682" s="18"/>
      <c r="IP682" s="18"/>
      <c r="IQ682" s="18"/>
      <c r="IR682" s="18"/>
      <c r="IS682" s="18"/>
      <c r="IT682" s="18"/>
      <c r="IU682" s="18"/>
      <c r="IV682" s="18"/>
      <c r="IW682" s="18"/>
      <c r="IX682" s="18"/>
      <c r="IY682" s="18"/>
      <c r="IZ682" s="18"/>
      <c r="JA682" s="18"/>
      <c r="JB682" s="18"/>
      <c r="JC682" s="18"/>
      <c r="JD682" s="18"/>
      <c r="JE682" s="18"/>
      <c r="JF682" s="18"/>
    </row>
    <row r="683" spans="36:266" x14ac:dyDescent="0.3">
      <c r="AJ683" s="24"/>
      <c r="AK683" s="24"/>
      <c r="AL683" s="20"/>
      <c r="AM683" s="23"/>
      <c r="AN683" s="24"/>
      <c r="AO683" s="24"/>
      <c r="AW683" s="71"/>
      <c r="AX683" s="71"/>
      <c r="AY683" s="71"/>
      <c r="BB683" s="25"/>
      <c r="BC683" s="21"/>
      <c r="BG683" s="18"/>
      <c r="BN683" s="22"/>
      <c r="BO683" s="22"/>
      <c r="BP683" s="22"/>
      <c r="BQ683" s="22"/>
      <c r="BR683" s="15"/>
      <c r="CF683" s="15"/>
      <c r="CL683" s="22"/>
      <c r="CM683" s="15"/>
      <c r="CR683" s="22"/>
      <c r="CT683" s="15"/>
      <c r="CW683" s="22"/>
      <c r="DA683" s="15"/>
      <c r="DH683" s="15"/>
      <c r="DJ683" s="22"/>
      <c r="DO683" s="15"/>
      <c r="DV683" s="15"/>
      <c r="EC683" s="15"/>
      <c r="EJ683" s="15"/>
      <c r="EQ683" s="15"/>
      <c r="EX683" s="15"/>
      <c r="FE683" s="15"/>
      <c r="FL683" s="15"/>
      <c r="FS683" s="15"/>
      <c r="FZ683" s="15"/>
      <c r="GG683" s="15"/>
      <c r="GN683" s="15"/>
      <c r="GP683" s="22"/>
      <c r="GQ683" s="22"/>
      <c r="GR683" s="22"/>
      <c r="GS683" s="22"/>
      <c r="GT683" s="22"/>
      <c r="GU683" s="15"/>
      <c r="GV683" s="22"/>
      <c r="GW683" s="22"/>
      <c r="GX683" s="22"/>
      <c r="GY683" s="18"/>
      <c r="GZ683" s="18"/>
      <c r="HA683" s="18"/>
      <c r="HB683" s="18"/>
      <c r="HC683" s="18"/>
      <c r="HD683" s="18"/>
      <c r="HE683" s="18"/>
      <c r="HF683" s="18"/>
      <c r="HG683" s="18"/>
      <c r="HH683" s="18"/>
      <c r="HI683" s="18"/>
      <c r="HJ683" s="18"/>
      <c r="HK683" s="18"/>
      <c r="HL683" s="18"/>
      <c r="HM683" s="18"/>
      <c r="HN683" s="18"/>
      <c r="HO683" s="18"/>
      <c r="HP683" s="18"/>
      <c r="HQ683" s="18"/>
      <c r="HR683" s="18"/>
      <c r="HS683" s="18"/>
      <c r="HT683" s="18"/>
      <c r="HU683" s="18"/>
      <c r="HV683" s="18"/>
      <c r="HW683" s="18"/>
      <c r="HX683" s="18"/>
      <c r="HY683" s="18"/>
      <c r="HZ683" s="18"/>
      <c r="IA683" s="18"/>
      <c r="IB683" s="18"/>
      <c r="IC683" s="18"/>
      <c r="ID683" s="18"/>
      <c r="IE683" s="18"/>
      <c r="IF683" s="18"/>
      <c r="IG683" s="18"/>
      <c r="IH683" s="18"/>
      <c r="II683" s="18"/>
      <c r="IJ683" s="18"/>
      <c r="IK683" s="18"/>
      <c r="IL683" s="18"/>
      <c r="IM683" s="18"/>
      <c r="IN683" s="18"/>
      <c r="IO683" s="18"/>
      <c r="IP683" s="18"/>
      <c r="IQ683" s="18"/>
      <c r="IR683" s="18"/>
      <c r="IS683" s="18"/>
      <c r="IT683" s="18"/>
      <c r="IU683" s="18"/>
      <c r="IV683" s="18"/>
      <c r="IW683" s="18"/>
      <c r="IX683" s="18"/>
      <c r="IY683" s="18"/>
      <c r="IZ683" s="18"/>
      <c r="JA683" s="18"/>
      <c r="JB683" s="18"/>
      <c r="JC683" s="18"/>
      <c r="JD683" s="18"/>
      <c r="JE683" s="18"/>
      <c r="JF683" s="18"/>
    </row>
    <row r="684" spans="36:266" x14ac:dyDescent="0.3">
      <c r="AJ684" s="24"/>
      <c r="AK684" s="24"/>
      <c r="AL684" s="20"/>
      <c r="AM684" s="23"/>
      <c r="AN684" s="24"/>
      <c r="AO684" s="24"/>
      <c r="AW684" s="71"/>
      <c r="AX684" s="71"/>
      <c r="AY684" s="71"/>
      <c r="BB684" s="25"/>
      <c r="BC684" s="21"/>
      <c r="BG684" s="18"/>
      <c r="BN684" s="22"/>
      <c r="BO684" s="22"/>
      <c r="BP684" s="22"/>
      <c r="BQ684" s="22"/>
      <c r="BR684" s="15"/>
      <c r="CF684" s="15"/>
      <c r="CL684" s="22"/>
      <c r="CM684" s="15"/>
      <c r="CR684" s="22"/>
      <c r="CT684" s="15"/>
      <c r="CW684" s="22"/>
      <c r="DA684" s="15"/>
      <c r="DH684" s="15"/>
      <c r="DJ684" s="22"/>
      <c r="DO684" s="15"/>
      <c r="DV684" s="15"/>
      <c r="EC684" s="15"/>
      <c r="EJ684" s="15"/>
      <c r="EQ684" s="15"/>
      <c r="EX684" s="15"/>
      <c r="FE684" s="15"/>
      <c r="FL684" s="15"/>
      <c r="FS684" s="15"/>
      <c r="FZ684" s="15"/>
      <c r="GG684" s="15"/>
      <c r="GN684" s="15"/>
      <c r="GP684" s="22"/>
      <c r="GQ684" s="22"/>
      <c r="GR684" s="22"/>
      <c r="GS684" s="22"/>
      <c r="GT684" s="22"/>
      <c r="GU684" s="15"/>
      <c r="GV684" s="22"/>
      <c r="GW684" s="22"/>
      <c r="GX684" s="22"/>
      <c r="GY684" s="18"/>
      <c r="GZ684" s="18"/>
      <c r="HA684" s="18"/>
      <c r="HB684" s="18"/>
      <c r="HC684" s="18"/>
      <c r="HD684" s="18"/>
      <c r="HE684" s="18"/>
      <c r="HF684" s="18"/>
      <c r="HG684" s="18"/>
      <c r="HH684" s="18"/>
      <c r="HI684" s="18"/>
      <c r="HJ684" s="18"/>
      <c r="HK684" s="18"/>
      <c r="HL684" s="18"/>
      <c r="HM684" s="18"/>
      <c r="HN684" s="18"/>
      <c r="HO684" s="18"/>
      <c r="HP684" s="18"/>
      <c r="HQ684" s="18"/>
      <c r="HR684" s="18"/>
      <c r="HS684" s="18"/>
      <c r="HT684" s="18"/>
      <c r="HU684" s="18"/>
      <c r="HV684" s="18"/>
      <c r="HW684" s="18"/>
      <c r="HX684" s="18"/>
      <c r="HY684" s="18"/>
      <c r="HZ684" s="18"/>
      <c r="IA684" s="18"/>
      <c r="IB684" s="18"/>
      <c r="IC684" s="18"/>
      <c r="ID684" s="18"/>
      <c r="IE684" s="18"/>
      <c r="IF684" s="18"/>
      <c r="IG684" s="18"/>
      <c r="IH684" s="18"/>
      <c r="II684" s="18"/>
      <c r="IJ684" s="18"/>
      <c r="IK684" s="18"/>
      <c r="IL684" s="18"/>
      <c r="IM684" s="18"/>
      <c r="IN684" s="18"/>
      <c r="IO684" s="18"/>
      <c r="IP684" s="18"/>
      <c r="IQ684" s="18"/>
      <c r="IR684" s="18"/>
      <c r="IS684" s="18"/>
      <c r="IT684" s="18"/>
      <c r="IU684" s="18"/>
      <c r="IV684" s="18"/>
      <c r="IW684" s="18"/>
      <c r="IX684" s="18"/>
      <c r="IY684" s="18"/>
      <c r="IZ684" s="18"/>
      <c r="JA684" s="18"/>
      <c r="JB684" s="18"/>
      <c r="JC684" s="18"/>
      <c r="JD684" s="18"/>
      <c r="JE684" s="18"/>
      <c r="JF684" s="18"/>
    </row>
    <row r="685" spans="36:266" x14ac:dyDescent="0.3">
      <c r="AJ685" s="24"/>
      <c r="AK685" s="24"/>
      <c r="AL685" s="20"/>
      <c r="AM685" s="23"/>
      <c r="AN685" s="24"/>
      <c r="AO685" s="24"/>
      <c r="AW685" s="71"/>
      <c r="AX685" s="71"/>
      <c r="AY685" s="71"/>
      <c r="BB685" s="25"/>
      <c r="BC685" s="21"/>
      <c r="BG685" s="18"/>
      <c r="BN685" s="22"/>
      <c r="BO685" s="22"/>
      <c r="BP685" s="22"/>
      <c r="BQ685" s="22"/>
      <c r="BR685" s="15"/>
      <c r="CF685" s="15"/>
      <c r="CL685" s="22"/>
      <c r="CM685" s="15"/>
      <c r="CR685" s="22"/>
      <c r="CT685" s="15"/>
      <c r="CW685" s="22"/>
      <c r="DA685" s="15"/>
      <c r="DH685" s="15"/>
      <c r="DJ685" s="22"/>
      <c r="DO685" s="15"/>
      <c r="DV685" s="15"/>
      <c r="EC685" s="15"/>
      <c r="EJ685" s="15"/>
      <c r="EQ685" s="15"/>
      <c r="EX685" s="15"/>
      <c r="FE685" s="15"/>
      <c r="FL685" s="15"/>
      <c r="FS685" s="15"/>
      <c r="FZ685" s="15"/>
      <c r="GG685" s="15"/>
      <c r="GN685" s="15"/>
      <c r="GP685" s="22"/>
      <c r="GQ685" s="22"/>
      <c r="GR685" s="22"/>
      <c r="GS685" s="22"/>
      <c r="GT685" s="22"/>
      <c r="GU685" s="15"/>
      <c r="GV685" s="22"/>
      <c r="GW685" s="22"/>
      <c r="GX685" s="22"/>
      <c r="GY685" s="18"/>
      <c r="GZ685" s="18"/>
      <c r="HA685" s="18"/>
      <c r="HB685" s="18"/>
      <c r="HC685" s="18"/>
      <c r="HD685" s="18"/>
      <c r="HE685" s="18"/>
      <c r="HF685" s="18"/>
      <c r="HG685" s="18"/>
      <c r="HH685" s="18"/>
      <c r="HI685" s="18"/>
      <c r="HJ685" s="18"/>
      <c r="HK685" s="18"/>
      <c r="HL685" s="18"/>
      <c r="HM685" s="18"/>
      <c r="HN685" s="18"/>
      <c r="HO685" s="18"/>
      <c r="HP685" s="18"/>
      <c r="HQ685" s="18"/>
      <c r="HR685" s="18"/>
      <c r="HS685" s="18"/>
      <c r="HT685" s="18"/>
      <c r="HU685" s="18"/>
      <c r="HV685" s="18"/>
      <c r="HW685" s="18"/>
      <c r="HX685" s="18"/>
      <c r="HY685" s="18"/>
      <c r="HZ685" s="18"/>
      <c r="IA685" s="18"/>
      <c r="IB685" s="18"/>
      <c r="IC685" s="18"/>
      <c r="ID685" s="18"/>
      <c r="IE685" s="18"/>
      <c r="IF685" s="18"/>
      <c r="IG685" s="18"/>
      <c r="IH685" s="18"/>
      <c r="II685" s="18"/>
      <c r="IJ685" s="18"/>
      <c r="IK685" s="18"/>
      <c r="IL685" s="18"/>
      <c r="IM685" s="18"/>
      <c r="IN685" s="18"/>
      <c r="IO685" s="18"/>
      <c r="IP685" s="18"/>
      <c r="IQ685" s="18"/>
      <c r="IR685" s="18"/>
      <c r="IS685" s="18"/>
      <c r="IT685" s="18"/>
      <c r="IU685" s="18"/>
      <c r="IV685" s="18"/>
      <c r="IW685" s="18"/>
      <c r="IX685" s="18"/>
      <c r="IY685" s="18"/>
      <c r="IZ685" s="18"/>
      <c r="JA685" s="18"/>
      <c r="JB685" s="18"/>
      <c r="JC685" s="18"/>
      <c r="JD685" s="18"/>
      <c r="JE685" s="18"/>
      <c r="JF685" s="18"/>
    </row>
    <row r="686" spans="36:266" x14ac:dyDescent="0.3">
      <c r="AJ686" s="24"/>
      <c r="AK686" s="24"/>
      <c r="AL686" s="20"/>
      <c r="AM686" s="23"/>
      <c r="AN686" s="24"/>
      <c r="AO686" s="24"/>
      <c r="AW686" s="71"/>
      <c r="AX686" s="71"/>
      <c r="AY686" s="71"/>
      <c r="BB686" s="25"/>
      <c r="BC686" s="21"/>
      <c r="BG686" s="18"/>
      <c r="BN686" s="22"/>
      <c r="BO686" s="22"/>
      <c r="BP686" s="22"/>
      <c r="BQ686" s="22"/>
      <c r="BR686" s="15"/>
      <c r="CF686" s="15"/>
      <c r="CL686" s="22"/>
      <c r="CM686" s="15"/>
      <c r="CR686" s="22"/>
      <c r="CT686" s="15"/>
      <c r="CW686" s="22"/>
      <c r="DA686" s="15"/>
      <c r="DH686" s="15"/>
      <c r="DJ686" s="22"/>
      <c r="DO686" s="15"/>
      <c r="DV686" s="15"/>
      <c r="EC686" s="15"/>
      <c r="EJ686" s="15"/>
      <c r="EQ686" s="15"/>
      <c r="EX686" s="15"/>
      <c r="FE686" s="15"/>
      <c r="FL686" s="15"/>
      <c r="FS686" s="15"/>
      <c r="FZ686" s="15"/>
      <c r="GG686" s="15"/>
      <c r="GN686" s="15"/>
      <c r="GP686" s="22"/>
      <c r="GQ686" s="22"/>
      <c r="GR686" s="22"/>
      <c r="GS686" s="22"/>
      <c r="GT686" s="22"/>
      <c r="GU686" s="15"/>
      <c r="GV686" s="22"/>
      <c r="GW686" s="22"/>
      <c r="GX686" s="22"/>
      <c r="GY686" s="18"/>
      <c r="GZ686" s="18"/>
      <c r="HA686" s="18"/>
      <c r="HB686" s="18"/>
      <c r="HC686" s="18"/>
      <c r="HD686" s="18"/>
      <c r="HE686" s="18"/>
      <c r="HF686" s="18"/>
      <c r="HG686" s="18"/>
      <c r="HH686" s="18"/>
      <c r="HI686" s="18"/>
      <c r="HJ686" s="18"/>
      <c r="HK686" s="18"/>
      <c r="HL686" s="18"/>
      <c r="HM686" s="18"/>
      <c r="HN686" s="18"/>
      <c r="HO686" s="18"/>
      <c r="HP686" s="18"/>
      <c r="HQ686" s="18"/>
      <c r="HR686" s="18"/>
      <c r="HS686" s="18"/>
      <c r="HT686" s="18"/>
      <c r="HU686" s="18"/>
      <c r="HV686" s="18"/>
      <c r="HW686" s="18"/>
      <c r="HX686" s="18"/>
      <c r="HY686" s="18"/>
      <c r="HZ686" s="18"/>
      <c r="IA686" s="18"/>
      <c r="IB686" s="18"/>
      <c r="IC686" s="18"/>
      <c r="ID686" s="18"/>
      <c r="IE686" s="18"/>
      <c r="IF686" s="18"/>
      <c r="IG686" s="18"/>
      <c r="IH686" s="18"/>
      <c r="II686" s="18"/>
      <c r="IJ686" s="18"/>
      <c r="IK686" s="18"/>
      <c r="IL686" s="18"/>
      <c r="IM686" s="18"/>
      <c r="IN686" s="18"/>
      <c r="IO686" s="18"/>
      <c r="IP686" s="18"/>
      <c r="IQ686" s="18"/>
      <c r="IR686" s="18"/>
      <c r="IS686" s="18"/>
      <c r="IT686" s="18"/>
      <c r="IU686" s="18"/>
      <c r="IV686" s="18"/>
      <c r="IW686" s="18"/>
      <c r="IX686" s="18"/>
      <c r="IY686" s="18"/>
      <c r="IZ686" s="18"/>
      <c r="JA686" s="18"/>
      <c r="JB686" s="18"/>
      <c r="JC686" s="18"/>
      <c r="JD686" s="18"/>
      <c r="JE686" s="18"/>
      <c r="JF686" s="18"/>
    </row>
    <row r="687" spans="36:266" x14ac:dyDescent="0.3">
      <c r="AJ687" s="24"/>
      <c r="AK687" s="24"/>
      <c r="AL687" s="20"/>
      <c r="AM687" s="23"/>
      <c r="AN687" s="24"/>
      <c r="AO687" s="24"/>
      <c r="AW687" s="71"/>
      <c r="AX687" s="71"/>
      <c r="AY687" s="71"/>
      <c r="BB687" s="25"/>
      <c r="BC687" s="21"/>
      <c r="BG687" s="18"/>
      <c r="BN687" s="22"/>
      <c r="BO687" s="22"/>
      <c r="BP687" s="22"/>
      <c r="BQ687" s="22"/>
      <c r="BR687" s="15"/>
      <c r="CF687" s="15"/>
      <c r="CL687" s="22"/>
      <c r="CM687" s="15"/>
      <c r="CR687" s="22"/>
      <c r="CT687" s="15"/>
      <c r="CW687" s="22"/>
      <c r="DA687" s="15"/>
      <c r="DH687" s="15"/>
      <c r="DJ687" s="22"/>
      <c r="DO687" s="15"/>
      <c r="DV687" s="15"/>
      <c r="EC687" s="15"/>
      <c r="EJ687" s="15"/>
      <c r="EQ687" s="15"/>
      <c r="EX687" s="15"/>
      <c r="FE687" s="15"/>
      <c r="FL687" s="15"/>
      <c r="FS687" s="15"/>
      <c r="FZ687" s="15"/>
      <c r="GG687" s="15"/>
      <c r="GN687" s="15"/>
      <c r="GP687" s="22"/>
      <c r="GQ687" s="22"/>
      <c r="GR687" s="22"/>
      <c r="GS687" s="22"/>
      <c r="GT687" s="22"/>
      <c r="GU687" s="15"/>
      <c r="GV687" s="22"/>
      <c r="GW687" s="22"/>
      <c r="GX687" s="22"/>
      <c r="GY687" s="18"/>
      <c r="GZ687" s="18"/>
      <c r="HA687" s="18"/>
      <c r="HB687" s="18"/>
      <c r="HC687" s="18"/>
      <c r="HD687" s="18"/>
      <c r="HE687" s="18"/>
      <c r="HF687" s="18"/>
      <c r="HG687" s="18"/>
      <c r="HH687" s="18"/>
      <c r="HI687" s="18"/>
      <c r="HJ687" s="18"/>
      <c r="HK687" s="18"/>
      <c r="HL687" s="18"/>
      <c r="HM687" s="18"/>
      <c r="HN687" s="18"/>
      <c r="HO687" s="18"/>
      <c r="HP687" s="18"/>
      <c r="HQ687" s="18"/>
      <c r="HR687" s="18"/>
      <c r="HS687" s="18"/>
      <c r="HT687" s="18"/>
      <c r="HU687" s="18"/>
      <c r="HV687" s="18"/>
      <c r="HW687" s="18"/>
      <c r="HX687" s="18"/>
      <c r="HY687" s="18"/>
      <c r="HZ687" s="18"/>
      <c r="IA687" s="18"/>
      <c r="IB687" s="18"/>
      <c r="IC687" s="18"/>
      <c r="ID687" s="18"/>
      <c r="IE687" s="18"/>
      <c r="IF687" s="18"/>
      <c r="IG687" s="18"/>
      <c r="IH687" s="18"/>
      <c r="II687" s="18"/>
      <c r="IJ687" s="18"/>
      <c r="IK687" s="18"/>
      <c r="IL687" s="18"/>
      <c r="IM687" s="18"/>
      <c r="IN687" s="18"/>
      <c r="IO687" s="18"/>
      <c r="IP687" s="18"/>
      <c r="IQ687" s="18"/>
      <c r="IR687" s="18"/>
      <c r="IS687" s="18"/>
      <c r="IT687" s="18"/>
      <c r="IU687" s="18"/>
      <c r="IV687" s="18"/>
      <c r="IW687" s="18"/>
      <c r="IX687" s="18"/>
      <c r="IY687" s="18"/>
      <c r="IZ687" s="18"/>
      <c r="JA687" s="18"/>
      <c r="JB687" s="18"/>
      <c r="JC687" s="18"/>
      <c r="JD687" s="18"/>
      <c r="JE687" s="18"/>
      <c r="JF687" s="18"/>
    </row>
    <row r="688" spans="36:266" x14ac:dyDescent="0.3">
      <c r="AJ688" s="24"/>
      <c r="AK688" s="24"/>
      <c r="AL688" s="20"/>
      <c r="AM688" s="23"/>
      <c r="AN688" s="24"/>
      <c r="AO688" s="24"/>
      <c r="AW688" s="71"/>
      <c r="AX688" s="71"/>
      <c r="AY688" s="71"/>
      <c r="BB688" s="25"/>
      <c r="BC688" s="21"/>
      <c r="BG688" s="18"/>
      <c r="BN688" s="22"/>
      <c r="BO688" s="22"/>
      <c r="BP688" s="22"/>
      <c r="BQ688" s="22"/>
      <c r="BR688" s="15"/>
      <c r="CF688" s="15"/>
      <c r="CL688" s="22"/>
      <c r="CM688" s="15"/>
      <c r="CR688" s="22"/>
      <c r="CT688" s="15"/>
      <c r="CW688" s="22"/>
      <c r="DA688" s="15"/>
      <c r="DH688" s="15"/>
      <c r="DJ688" s="22"/>
      <c r="DO688" s="15"/>
      <c r="DV688" s="15"/>
      <c r="EC688" s="15"/>
      <c r="EJ688" s="15"/>
      <c r="EQ688" s="15"/>
      <c r="EX688" s="15"/>
      <c r="FE688" s="15"/>
      <c r="FL688" s="15"/>
      <c r="FS688" s="15"/>
      <c r="FZ688" s="15"/>
      <c r="GG688" s="15"/>
      <c r="GN688" s="15"/>
      <c r="GP688" s="22"/>
      <c r="GQ688" s="22"/>
      <c r="GR688" s="22"/>
      <c r="GS688" s="22"/>
      <c r="GT688" s="22"/>
      <c r="GU688" s="15"/>
      <c r="GV688" s="22"/>
      <c r="GW688" s="22"/>
      <c r="GX688" s="22"/>
      <c r="GY688" s="18"/>
      <c r="GZ688" s="18"/>
      <c r="HA688" s="18"/>
      <c r="HB688" s="18"/>
      <c r="HC688" s="18"/>
      <c r="HD688" s="18"/>
      <c r="HE688" s="18"/>
      <c r="HF688" s="18"/>
      <c r="HG688" s="18"/>
      <c r="HH688" s="18"/>
      <c r="HI688" s="18"/>
      <c r="HJ688" s="18"/>
      <c r="HK688" s="18"/>
      <c r="HL688" s="18"/>
      <c r="HM688" s="18"/>
      <c r="HN688" s="18"/>
      <c r="HO688" s="18"/>
      <c r="HP688" s="18"/>
      <c r="HQ688" s="18"/>
      <c r="HR688" s="18"/>
      <c r="HS688" s="18"/>
      <c r="HT688" s="18"/>
      <c r="HU688" s="18"/>
      <c r="HV688" s="18"/>
      <c r="HW688" s="18"/>
      <c r="HX688" s="18"/>
      <c r="HY688" s="18"/>
      <c r="HZ688" s="18"/>
      <c r="IA688" s="18"/>
      <c r="IB688" s="18"/>
      <c r="IC688" s="18"/>
      <c r="ID688" s="18"/>
      <c r="IE688" s="18"/>
      <c r="IF688" s="18"/>
      <c r="IG688" s="18"/>
      <c r="IH688" s="18"/>
      <c r="II688" s="18"/>
      <c r="IJ688" s="18"/>
      <c r="IK688" s="18"/>
      <c r="IL688" s="18"/>
      <c r="IM688" s="18"/>
      <c r="IN688" s="18"/>
      <c r="IO688" s="18"/>
      <c r="IP688" s="18"/>
      <c r="IQ688" s="18"/>
      <c r="IR688" s="18"/>
      <c r="IS688" s="18"/>
      <c r="IT688" s="18"/>
      <c r="IU688" s="18"/>
      <c r="IV688" s="18"/>
      <c r="IW688" s="18"/>
      <c r="IX688" s="18"/>
      <c r="IY688" s="18"/>
      <c r="IZ688" s="18"/>
      <c r="JA688" s="18"/>
      <c r="JB688" s="18"/>
      <c r="JC688" s="18"/>
      <c r="JD688" s="18"/>
      <c r="JE688" s="18"/>
      <c r="JF688" s="18"/>
    </row>
    <row r="689" spans="36:266" x14ac:dyDescent="0.3">
      <c r="AJ689" s="24"/>
      <c r="AK689" s="24"/>
      <c r="AL689" s="20"/>
      <c r="AM689" s="23"/>
      <c r="AN689" s="24"/>
      <c r="AO689" s="24"/>
      <c r="AW689" s="71"/>
      <c r="AX689" s="71"/>
      <c r="AY689" s="71"/>
      <c r="BB689" s="25"/>
      <c r="BC689" s="21"/>
      <c r="BG689" s="18"/>
      <c r="BN689" s="22"/>
      <c r="BO689" s="22"/>
      <c r="BP689" s="22"/>
      <c r="BQ689" s="22"/>
      <c r="BR689" s="15"/>
      <c r="CF689" s="15"/>
      <c r="CL689" s="22"/>
      <c r="CM689" s="15"/>
      <c r="CR689" s="22"/>
      <c r="CT689" s="15"/>
      <c r="CW689" s="22"/>
      <c r="DA689" s="15"/>
      <c r="DH689" s="15"/>
      <c r="DJ689" s="22"/>
      <c r="DO689" s="15"/>
      <c r="DV689" s="15"/>
      <c r="EC689" s="15"/>
      <c r="EJ689" s="15"/>
      <c r="EQ689" s="15"/>
      <c r="EX689" s="15"/>
      <c r="FE689" s="15"/>
      <c r="FL689" s="15"/>
      <c r="FS689" s="15"/>
      <c r="FZ689" s="15"/>
      <c r="GG689" s="15"/>
      <c r="GN689" s="15"/>
      <c r="GP689" s="22"/>
      <c r="GQ689" s="22"/>
      <c r="GR689" s="22"/>
      <c r="GS689" s="22"/>
      <c r="GT689" s="22"/>
      <c r="GU689" s="15"/>
      <c r="GV689" s="22"/>
      <c r="GW689" s="22"/>
      <c r="GX689" s="22"/>
      <c r="GY689" s="18"/>
      <c r="GZ689" s="18"/>
      <c r="HA689" s="18"/>
      <c r="HB689" s="18"/>
      <c r="HC689" s="18"/>
      <c r="HD689" s="18"/>
      <c r="HE689" s="18"/>
      <c r="HF689" s="18"/>
      <c r="HG689" s="18"/>
      <c r="HH689" s="18"/>
      <c r="HI689" s="18"/>
      <c r="HJ689" s="18"/>
      <c r="HK689" s="18"/>
      <c r="HL689" s="18"/>
      <c r="HM689" s="18"/>
      <c r="HN689" s="18"/>
      <c r="HO689" s="18"/>
      <c r="HP689" s="18"/>
      <c r="HQ689" s="18"/>
      <c r="HR689" s="18"/>
      <c r="HS689" s="18"/>
      <c r="HT689" s="18"/>
      <c r="HU689" s="18"/>
      <c r="HV689" s="18"/>
      <c r="HW689" s="18"/>
      <c r="HX689" s="18"/>
      <c r="HY689" s="18"/>
      <c r="HZ689" s="18"/>
      <c r="IA689" s="18"/>
      <c r="IB689" s="18"/>
      <c r="IC689" s="18"/>
      <c r="ID689" s="18"/>
      <c r="IE689" s="18"/>
      <c r="IF689" s="18"/>
      <c r="IG689" s="18"/>
      <c r="IH689" s="18"/>
      <c r="II689" s="18"/>
      <c r="IJ689" s="18"/>
      <c r="IK689" s="18"/>
      <c r="IL689" s="18"/>
      <c r="IM689" s="18"/>
      <c r="IN689" s="18"/>
      <c r="IO689" s="18"/>
      <c r="IP689" s="18"/>
      <c r="IQ689" s="18"/>
      <c r="IR689" s="18"/>
      <c r="IS689" s="18"/>
      <c r="IT689" s="18"/>
      <c r="IU689" s="18"/>
      <c r="IV689" s="18"/>
      <c r="IW689" s="18"/>
      <c r="IX689" s="18"/>
      <c r="IY689" s="18"/>
      <c r="IZ689" s="18"/>
      <c r="JA689" s="18"/>
      <c r="JB689" s="18"/>
      <c r="JC689" s="18"/>
      <c r="JD689" s="18"/>
      <c r="JE689" s="18"/>
      <c r="JF689" s="18"/>
    </row>
    <row r="690" spans="36:266" x14ac:dyDescent="0.3">
      <c r="AJ690" s="24"/>
      <c r="AK690" s="24"/>
      <c r="AL690" s="20"/>
      <c r="AM690" s="23"/>
      <c r="AN690" s="24"/>
      <c r="AO690" s="24"/>
      <c r="AW690" s="71"/>
      <c r="AX690" s="71"/>
      <c r="AY690" s="71"/>
      <c r="BB690" s="25"/>
      <c r="BC690" s="21"/>
      <c r="BG690" s="18"/>
      <c r="BN690" s="22"/>
      <c r="BO690" s="22"/>
      <c r="BP690" s="22"/>
      <c r="BQ690" s="22"/>
      <c r="BR690" s="15"/>
      <c r="CF690" s="15"/>
      <c r="CL690" s="22"/>
      <c r="CM690" s="15"/>
      <c r="CR690" s="22"/>
      <c r="CT690" s="15"/>
      <c r="CW690" s="22"/>
      <c r="DA690" s="15"/>
      <c r="DH690" s="15"/>
      <c r="DJ690" s="22"/>
      <c r="DO690" s="15"/>
      <c r="DV690" s="15"/>
      <c r="EC690" s="15"/>
      <c r="EJ690" s="15"/>
      <c r="EQ690" s="15"/>
      <c r="EX690" s="15"/>
      <c r="FE690" s="15"/>
      <c r="FL690" s="15"/>
      <c r="FS690" s="15"/>
      <c r="FZ690" s="15"/>
      <c r="GG690" s="15"/>
      <c r="GN690" s="15"/>
      <c r="GP690" s="22"/>
      <c r="GQ690" s="22"/>
      <c r="GR690" s="22"/>
      <c r="GS690" s="22"/>
      <c r="GT690" s="22"/>
      <c r="GU690" s="15"/>
      <c r="GV690" s="22"/>
      <c r="GW690" s="22"/>
      <c r="GX690" s="22"/>
      <c r="GY690" s="18"/>
      <c r="GZ690" s="18"/>
      <c r="HA690" s="18"/>
      <c r="HB690" s="18"/>
      <c r="HC690" s="18"/>
      <c r="HD690" s="18"/>
      <c r="HE690" s="18"/>
      <c r="HF690" s="18"/>
      <c r="HG690" s="18"/>
      <c r="HH690" s="18"/>
      <c r="HI690" s="18"/>
      <c r="HJ690" s="18"/>
      <c r="HK690" s="18"/>
      <c r="HL690" s="18"/>
      <c r="HM690" s="18"/>
      <c r="HN690" s="18"/>
      <c r="HO690" s="18"/>
      <c r="HP690" s="18"/>
      <c r="HQ690" s="18"/>
      <c r="HR690" s="18"/>
      <c r="HS690" s="18"/>
      <c r="HT690" s="18"/>
      <c r="HU690" s="18"/>
      <c r="HV690" s="18"/>
      <c r="HW690" s="18"/>
      <c r="HX690" s="18"/>
      <c r="HY690" s="18"/>
      <c r="HZ690" s="18"/>
      <c r="IA690" s="18"/>
      <c r="IB690" s="18"/>
      <c r="IC690" s="18"/>
      <c r="ID690" s="18"/>
      <c r="IE690" s="18"/>
      <c r="IF690" s="18"/>
      <c r="IG690" s="18"/>
      <c r="IH690" s="18"/>
      <c r="II690" s="18"/>
      <c r="IJ690" s="18"/>
      <c r="IK690" s="18"/>
      <c r="IL690" s="18"/>
      <c r="IM690" s="18"/>
      <c r="IN690" s="18"/>
      <c r="IO690" s="18"/>
      <c r="IP690" s="18"/>
      <c r="IQ690" s="18"/>
      <c r="IR690" s="18"/>
      <c r="IS690" s="18"/>
      <c r="IT690" s="18"/>
      <c r="IU690" s="18"/>
      <c r="IV690" s="18"/>
      <c r="IW690" s="18"/>
      <c r="IX690" s="18"/>
      <c r="IY690" s="18"/>
      <c r="IZ690" s="18"/>
      <c r="JA690" s="18"/>
      <c r="JB690" s="18"/>
      <c r="JC690" s="18"/>
      <c r="JD690" s="18"/>
      <c r="JE690" s="18"/>
      <c r="JF690" s="18"/>
    </row>
    <row r="691" spans="36:266" x14ac:dyDescent="0.3">
      <c r="AJ691" s="24"/>
      <c r="AK691" s="24"/>
      <c r="AL691" s="20"/>
      <c r="AM691" s="23"/>
      <c r="AN691" s="24"/>
      <c r="AO691" s="24"/>
      <c r="AW691" s="71"/>
      <c r="AX691" s="71"/>
      <c r="AY691" s="71"/>
      <c r="BB691" s="25"/>
      <c r="BC691" s="21"/>
      <c r="BG691" s="18"/>
      <c r="BN691" s="22"/>
      <c r="BO691" s="22"/>
      <c r="BP691" s="22"/>
      <c r="BQ691" s="22"/>
      <c r="BR691" s="15"/>
      <c r="CF691" s="15"/>
      <c r="CL691" s="22"/>
      <c r="CM691" s="15"/>
      <c r="CR691" s="22"/>
      <c r="CT691" s="15"/>
      <c r="CW691" s="22"/>
      <c r="DA691" s="15"/>
      <c r="DH691" s="15"/>
      <c r="DJ691" s="22"/>
      <c r="DO691" s="15"/>
      <c r="DV691" s="15"/>
      <c r="EC691" s="15"/>
      <c r="EJ691" s="15"/>
      <c r="EQ691" s="15"/>
      <c r="EX691" s="15"/>
      <c r="FE691" s="15"/>
      <c r="FL691" s="15"/>
      <c r="FS691" s="15"/>
      <c r="FZ691" s="15"/>
      <c r="GG691" s="15"/>
      <c r="GN691" s="15"/>
      <c r="GP691" s="22"/>
      <c r="GQ691" s="22"/>
      <c r="GR691" s="22"/>
      <c r="GS691" s="22"/>
      <c r="GT691" s="22"/>
      <c r="GU691" s="15"/>
      <c r="GV691" s="22"/>
      <c r="GW691" s="22"/>
      <c r="GX691" s="22"/>
      <c r="GY691" s="18"/>
      <c r="GZ691" s="18"/>
      <c r="HA691" s="18"/>
      <c r="HB691" s="18"/>
      <c r="HC691" s="18"/>
      <c r="HD691" s="18"/>
      <c r="HE691" s="18"/>
      <c r="HF691" s="18"/>
      <c r="HG691" s="18"/>
      <c r="HH691" s="18"/>
      <c r="HI691" s="18"/>
      <c r="HJ691" s="18"/>
      <c r="HK691" s="18"/>
      <c r="HL691" s="18"/>
      <c r="HM691" s="18"/>
      <c r="HN691" s="18"/>
      <c r="HO691" s="18"/>
      <c r="HP691" s="18"/>
      <c r="HQ691" s="18"/>
      <c r="HR691" s="18"/>
      <c r="HS691" s="18"/>
      <c r="HT691" s="18"/>
      <c r="HU691" s="18"/>
      <c r="HV691" s="18"/>
      <c r="HW691" s="18"/>
      <c r="HX691" s="18"/>
      <c r="HY691" s="18"/>
      <c r="HZ691" s="18"/>
      <c r="IA691" s="18"/>
      <c r="IB691" s="18"/>
      <c r="IC691" s="18"/>
      <c r="ID691" s="18"/>
      <c r="IE691" s="18"/>
      <c r="IF691" s="18"/>
      <c r="IG691" s="18"/>
      <c r="IH691" s="18"/>
      <c r="II691" s="18"/>
      <c r="IJ691" s="18"/>
      <c r="IK691" s="18"/>
      <c r="IL691" s="18"/>
      <c r="IM691" s="18"/>
      <c r="IN691" s="18"/>
      <c r="IO691" s="18"/>
      <c r="IP691" s="18"/>
      <c r="IQ691" s="18"/>
      <c r="IR691" s="18"/>
      <c r="IS691" s="18"/>
      <c r="IT691" s="18"/>
      <c r="IU691" s="18"/>
      <c r="IV691" s="18"/>
      <c r="IW691" s="18"/>
      <c r="IX691" s="18"/>
      <c r="IY691" s="18"/>
      <c r="IZ691" s="18"/>
      <c r="JA691" s="18"/>
      <c r="JB691" s="18"/>
      <c r="JC691" s="18"/>
      <c r="JD691" s="18"/>
      <c r="JE691" s="18"/>
      <c r="JF691" s="18"/>
    </row>
    <row r="692" spans="36:266" x14ac:dyDescent="0.3">
      <c r="AJ692" s="24"/>
      <c r="AK692" s="24"/>
      <c r="AL692" s="20"/>
      <c r="AM692" s="23"/>
      <c r="AN692" s="24"/>
      <c r="AO692" s="24"/>
      <c r="AW692" s="71"/>
      <c r="AX692" s="71"/>
      <c r="AY692" s="71"/>
      <c r="BB692" s="25"/>
      <c r="BC692" s="21"/>
      <c r="BG692" s="18"/>
      <c r="BN692" s="22"/>
      <c r="BO692" s="22"/>
      <c r="BP692" s="22"/>
      <c r="BQ692" s="22"/>
      <c r="BR692" s="15"/>
      <c r="CF692" s="15"/>
      <c r="CL692" s="22"/>
      <c r="CM692" s="15"/>
      <c r="CR692" s="22"/>
      <c r="CT692" s="15"/>
      <c r="CW692" s="22"/>
      <c r="DA692" s="15"/>
      <c r="DH692" s="15"/>
      <c r="DJ692" s="22"/>
      <c r="DO692" s="15"/>
      <c r="DV692" s="15"/>
      <c r="EC692" s="15"/>
      <c r="EJ692" s="15"/>
      <c r="EQ692" s="15"/>
      <c r="EX692" s="15"/>
      <c r="FE692" s="15"/>
      <c r="FL692" s="15"/>
      <c r="FS692" s="15"/>
      <c r="FZ692" s="15"/>
      <c r="GG692" s="15"/>
      <c r="GN692" s="15"/>
      <c r="GP692" s="22"/>
      <c r="GQ692" s="22"/>
      <c r="GR692" s="22"/>
      <c r="GS692" s="22"/>
      <c r="GT692" s="22"/>
      <c r="GU692" s="15"/>
      <c r="GV692" s="22"/>
      <c r="GW692" s="22"/>
      <c r="GX692" s="22"/>
      <c r="GY692" s="18"/>
      <c r="GZ692" s="18"/>
      <c r="HA692" s="18"/>
      <c r="HB692" s="18"/>
      <c r="HC692" s="18"/>
      <c r="HD692" s="18"/>
      <c r="HE692" s="18"/>
      <c r="HF692" s="18"/>
      <c r="HG692" s="18"/>
      <c r="HH692" s="18"/>
      <c r="HI692" s="18"/>
      <c r="HJ692" s="18"/>
      <c r="HK692" s="18"/>
      <c r="HL692" s="18"/>
      <c r="HM692" s="18"/>
      <c r="HN692" s="18"/>
      <c r="HO692" s="18"/>
      <c r="HP692" s="18"/>
      <c r="HQ692" s="18"/>
      <c r="HR692" s="18"/>
      <c r="HS692" s="18"/>
      <c r="HT692" s="18"/>
      <c r="HU692" s="18"/>
      <c r="HV692" s="18"/>
      <c r="HW692" s="18"/>
      <c r="HX692" s="18"/>
      <c r="HY692" s="18"/>
      <c r="HZ692" s="18"/>
      <c r="IA692" s="18"/>
      <c r="IB692" s="18"/>
      <c r="IC692" s="18"/>
      <c r="ID692" s="18"/>
      <c r="IE692" s="18"/>
      <c r="IF692" s="18"/>
      <c r="IG692" s="18"/>
      <c r="IH692" s="18"/>
      <c r="II692" s="18"/>
      <c r="IJ692" s="18"/>
      <c r="IK692" s="18"/>
      <c r="IL692" s="18"/>
      <c r="IM692" s="18"/>
      <c r="IN692" s="18"/>
      <c r="IO692" s="18"/>
      <c r="IP692" s="18"/>
      <c r="IQ692" s="18"/>
      <c r="IR692" s="18"/>
      <c r="IS692" s="18"/>
      <c r="IT692" s="18"/>
      <c r="IU692" s="18"/>
      <c r="IV692" s="18"/>
      <c r="IW692" s="18"/>
      <c r="IX692" s="18"/>
      <c r="IY692" s="18"/>
      <c r="IZ692" s="18"/>
      <c r="JA692" s="18"/>
      <c r="JB692" s="18"/>
      <c r="JC692" s="18"/>
      <c r="JD692" s="18"/>
      <c r="JE692" s="18"/>
      <c r="JF692" s="18"/>
    </row>
    <row r="693" spans="36:266" x14ac:dyDescent="0.3">
      <c r="AJ693" s="24"/>
      <c r="AK693" s="24"/>
      <c r="AL693" s="20"/>
      <c r="AM693" s="23"/>
      <c r="AN693" s="24"/>
      <c r="AO693" s="24"/>
      <c r="AW693" s="71"/>
      <c r="AX693" s="71"/>
      <c r="AY693" s="71"/>
      <c r="BB693" s="25"/>
      <c r="BC693" s="21"/>
      <c r="BG693" s="18"/>
      <c r="BN693" s="22"/>
      <c r="BO693" s="22"/>
      <c r="BP693" s="22"/>
      <c r="BQ693" s="22"/>
      <c r="BR693" s="15"/>
      <c r="CF693" s="15"/>
      <c r="CL693" s="22"/>
      <c r="CM693" s="15"/>
      <c r="CR693" s="22"/>
      <c r="CT693" s="15"/>
      <c r="CW693" s="22"/>
      <c r="DA693" s="15"/>
      <c r="DH693" s="15"/>
      <c r="DJ693" s="22"/>
      <c r="DO693" s="15"/>
      <c r="DV693" s="15"/>
      <c r="EC693" s="15"/>
      <c r="EJ693" s="15"/>
      <c r="EQ693" s="15"/>
      <c r="EX693" s="15"/>
      <c r="FE693" s="15"/>
      <c r="FL693" s="15"/>
      <c r="FS693" s="15"/>
      <c r="FZ693" s="15"/>
      <c r="GG693" s="15"/>
      <c r="GN693" s="15"/>
      <c r="GP693" s="22"/>
      <c r="GQ693" s="22"/>
      <c r="GR693" s="22"/>
      <c r="GS693" s="22"/>
      <c r="GT693" s="22"/>
      <c r="GU693" s="15"/>
      <c r="GV693" s="22"/>
      <c r="GW693" s="22"/>
      <c r="GX693" s="22"/>
      <c r="GY693" s="18"/>
      <c r="GZ693" s="18"/>
      <c r="HA693" s="18"/>
      <c r="HB693" s="18"/>
      <c r="HC693" s="18"/>
      <c r="HD693" s="18"/>
      <c r="HE693" s="18"/>
      <c r="HF693" s="18"/>
      <c r="HG693" s="18"/>
      <c r="HH693" s="18"/>
      <c r="HI693" s="18"/>
      <c r="HJ693" s="18"/>
      <c r="HK693" s="18"/>
      <c r="HL693" s="18"/>
      <c r="HM693" s="18"/>
      <c r="HN693" s="18"/>
      <c r="HO693" s="18"/>
      <c r="HP693" s="18"/>
      <c r="HQ693" s="18"/>
      <c r="HR693" s="18"/>
      <c r="HS693" s="18"/>
      <c r="HT693" s="18"/>
      <c r="HU693" s="18"/>
      <c r="HV693" s="18"/>
      <c r="HW693" s="18"/>
      <c r="HX693" s="18"/>
      <c r="HY693" s="18"/>
      <c r="HZ693" s="18"/>
      <c r="IA693" s="18"/>
      <c r="IB693" s="18"/>
      <c r="IC693" s="18"/>
      <c r="ID693" s="18"/>
      <c r="IE693" s="18"/>
      <c r="IF693" s="18"/>
      <c r="IG693" s="18"/>
      <c r="IH693" s="18"/>
      <c r="II693" s="18"/>
      <c r="IJ693" s="18"/>
      <c r="IK693" s="18"/>
      <c r="IL693" s="18"/>
      <c r="IM693" s="18"/>
      <c r="IN693" s="18"/>
      <c r="IO693" s="18"/>
      <c r="IP693" s="18"/>
      <c r="IQ693" s="18"/>
      <c r="IR693" s="18"/>
      <c r="IS693" s="18"/>
      <c r="IT693" s="18"/>
      <c r="IU693" s="18"/>
      <c r="IV693" s="18"/>
      <c r="IW693" s="18"/>
      <c r="IX693" s="18"/>
      <c r="IY693" s="18"/>
      <c r="IZ693" s="18"/>
      <c r="JA693" s="18"/>
      <c r="JB693" s="18"/>
      <c r="JC693" s="18"/>
      <c r="JD693" s="18"/>
      <c r="JE693" s="18"/>
      <c r="JF693" s="18"/>
    </row>
    <row r="694" spans="36:266" x14ac:dyDescent="0.3">
      <c r="AJ694" s="24"/>
      <c r="AK694" s="24"/>
      <c r="AL694" s="20"/>
      <c r="AM694" s="23"/>
      <c r="AN694" s="24"/>
      <c r="AO694" s="24"/>
      <c r="AW694" s="71"/>
      <c r="AX694" s="71"/>
      <c r="AY694" s="71"/>
      <c r="BB694" s="25"/>
      <c r="BC694" s="21"/>
      <c r="BG694" s="18"/>
      <c r="BN694" s="22"/>
      <c r="BO694" s="22"/>
      <c r="BP694" s="22"/>
      <c r="BQ694" s="22"/>
      <c r="BR694" s="15"/>
      <c r="CF694" s="15"/>
      <c r="CL694" s="22"/>
      <c r="CM694" s="15"/>
      <c r="CR694" s="22"/>
      <c r="CT694" s="15"/>
      <c r="CW694" s="22"/>
      <c r="DA694" s="15"/>
      <c r="DH694" s="15"/>
      <c r="DJ694" s="22"/>
      <c r="DO694" s="15"/>
      <c r="DV694" s="15"/>
      <c r="EC694" s="15"/>
      <c r="EJ694" s="15"/>
      <c r="EQ694" s="15"/>
      <c r="EX694" s="15"/>
      <c r="FE694" s="15"/>
      <c r="FL694" s="15"/>
      <c r="FS694" s="15"/>
      <c r="FZ694" s="15"/>
      <c r="GG694" s="15"/>
      <c r="GN694" s="15"/>
      <c r="GP694" s="22"/>
      <c r="GQ694" s="22"/>
      <c r="GR694" s="22"/>
      <c r="GS694" s="22"/>
      <c r="GT694" s="22"/>
      <c r="GU694" s="15"/>
      <c r="GV694" s="22"/>
      <c r="GW694" s="22"/>
      <c r="GX694" s="22"/>
      <c r="GY694" s="18"/>
      <c r="GZ694" s="18"/>
      <c r="HA694" s="18"/>
      <c r="HB694" s="18"/>
      <c r="HC694" s="18"/>
      <c r="HD694" s="18"/>
      <c r="HE694" s="18"/>
      <c r="HF694" s="18"/>
      <c r="HG694" s="18"/>
      <c r="HH694" s="18"/>
      <c r="HI694" s="18"/>
      <c r="HJ694" s="18"/>
      <c r="HK694" s="18"/>
      <c r="HL694" s="18"/>
      <c r="HM694" s="18"/>
      <c r="HN694" s="18"/>
      <c r="HO694" s="18"/>
      <c r="HP694" s="18"/>
      <c r="HQ694" s="18"/>
      <c r="HR694" s="18"/>
      <c r="HS694" s="18"/>
      <c r="HT694" s="18"/>
      <c r="HU694" s="18"/>
      <c r="HV694" s="18"/>
      <c r="HW694" s="18"/>
      <c r="HX694" s="18"/>
      <c r="HY694" s="18"/>
      <c r="HZ694" s="18"/>
      <c r="IA694" s="18"/>
      <c r="IB694" s="18"/>
      <c r="IC694" s="18"/>
      <c r="ID694" s="18"/>
      <c r="IE694" s="18"/>
      <c r="IF694" s="18"/>
      <c r="IG694" s="18"/>
      <c r="IH694" s="18"/>
      <c r="II694" s="18"/>
      <c r="IJ694" s="18"/>
      <c r="IK694" s="18"/>
      <c r="IL694" s="18"/>
      <c r="IM694" s="18"/>
      <c r="IN694" s="18"/>
      <c r="IO694" s="18"/>
      <c r="IP694" s="18"/>
      <c r="IQ694" s="18"/>
      <c r="IR694" s="18"/>
      <c r="IS694" s="18"/>
      <c r="IT694" s="18"/>
      <c r="IU694" s="18"/>
      <c r="IV694" s="18"/>
      <c r="IW694" s="18"/>
      <c r="IX694" s="18"/>
      <c r="IY694" s="18"/>
      <c r="IZ694" s="18"/>
      <c r="JA694" s="18"/>
      <c r="JB694" s="18"/>
      <c r="JC694" s="18"/>
      <c r="JD694" s="18"/>
      <c r="JE694" s="18"/>
      <c r="JF694" s="18"/>
    </row>
    <row r="695" spans="36:266" x14ac:dyDescent="0.3">
      <c r="AJ695" s="24"/>
      <c r="AK695" s="24"/>
      <c r="AL695" s="20"/>
      <c r="AM695" s="23"/>
      <c r="AN695" s="24"/>
      <c r="AO695" s="24"/>
      <c r="AW695" s="71"/>
      <c r="AX695" s="71"/>
      <c r="AY695" s="71"/>
      <c r="BB695" s="25"/>
      <c r="BC695" s="21"/>
      <c r="BG695" s="18"/>
      <c r="BN695" s="22"/>
      <c r="BO695" s="22"/>
      <c r="BP695" s="22"/>
      <c r="BQ695" s="22"/>
      <c r="BR695" s="15"/>
      <c r="CF695" s="15"/>
      <c r="CL695" s="22"/>
      <c r="CM695" s="15"/>
      <c r="CR695" s="22"/>
      <c r="CT695" s="15"/>
      <c r="CW695" s="22"/>
      <c r="DA695" s="15"/>
      <c r="DH695" s="15"/>
      <c r="DJ695" s="22"/>
      <c r="DO695" s="15"/>
      <c r="DV695" s="15"/>
      <c r="EC695" s="15"/>
      <c r="EJ695" s="15"/>
      <c r="EQ695" s="15"/>
      <c r="EX695" s="15"/>
      <c r="FE695" s="15"/>
      <c r="FL695" s="15"/>
      <c r="FS695" s="15"/>
      <c r="FZ695" s="15"/>
      <c r="GG695" s="15"/>
      <c r="GN695" s="15"/>
      <c r="GP695" s="22"/>
      <c r="GQ695" s="22"/>
      <c r="GR695" s="22"/>
      <c r="GS695" s="22"/>
      <c r="GT695" s="22"/>
      <c r="GU695" s="15"/>
      <c r="GV695" s="22"/>
      <c r="GW695" s="22"/>
      <c r="GX695" s="22"/>
      <c r="GY695" s="18"/>
      <c r="GZ695" s="18"/>
      <c r="HA695" s="18"/>
      <c r="HB695" s="18"/>
      <c r="HC695" s="18"/>
      <c r="HD695" s="18"/>
      <c r="HE695" s="18"/>
      <c r="HF695" s="18"/>
      <c r="HG695" s="18"/>
      <c r="HH695" s="18"/>
      <c r="HI695" s="18"/>
      <c r="HJ695" s="18"/>
      <c r="HK695" s="18"/>
      <c r="HL695" s="18"/>
      <c r="HM695" s="18"/>
      <c r="HN695" s="18"/>
      <c r="HO695" s="18"/>
      <c r="HP695" s="18"/>
      <c r="HQ695" s="18"/>
      <c r="HR695" s="18"/>
      <c r="HS695" s="18"/>
      <c r="HT695" s="18"/>
      <c r="HU695" s="18"/>
      <c r="HV695" s="18"/>
      <c r="HW695" s="18"/>
      <c r="HX695" s="18"/>
      <c r="HY695" s="18"/>
      <c r="HZ695" s="18"/>
      <c r="IA695" s="18"/>
      <c r="IB695" s="18"/>
      <c r="IC695" s="18"/>
      <c r="ID695" s="18"/>
      <c r="IE695" s="18"/>
      <c r="IF695" s="18"/>
      <c r="IG695" s="18"/>
      <c r="IH695" s="18"/>
      <c r="II695" s="18"/>
      <c r="IJ695" s="18"/>
      <c r="IK695" s="18"/>
      <c r="IL695" s="18"/>
      <c r="IM695" s="18"/>
      <c r="IN695" s="18"/>
      <c r="IO695" s="18"/>
      <c r="IP695" s="18"/>
      <c r="IQ695" s="18"/>
      <c r="IR695" s="18"/>
      <c r="IS695" s="18"/>
      <c r="IT695" s="18"/>
      <c r="IU695" s="18"/>
      <c r="IV695" s="18"/>
      <c r="IW695" s="18"/>
      <c r="IX695" s="18"/>
      <c r="IY695" s="18"/>
      <c r="IZ695" s="18"/>
      <c r="JA695" s="18"/>
      <c r="JB695" s="18"/>
      <c r="JC695" s="18"/>
      <c r="JD695" s="18"/>
      <c r="JE695" s="18"/>
      <c r="JF695" s="18"/>
    </row>
    <row r="696" spans="36:266" x14ac:dyDescent="0.3">
      <c r="AJ696" s="24"/>
      <c r="AK696" s="24"/>
      <c r="AL696" s="20"/>
      <c r="AM696" s="23"/>
      <c r="AN696" s="24"/>
      <c r="AO696" s="24"/>
      <c r="AW696" s="71"/>
      <c r="AX696" s="71"/>
      <c r="AY696" s="71"/>
      <c r="BB696" s="25"/>
      <c r="BC696" s="21"/>
      <c r="BG696" s="18"/>
      <c r="BN696" s="22"/>
      <c r="BO696" s="22"/>
      <c r="BP696" s="22"/>
      <c r="BQ696" s="22"/>
      <c r="BR696" s="15"/>
      <c r="CF696" s="15"/>
      <c r="CL696" s="22"/>
      <c r="CM696" s="15"/>
      <c r="CR696" s="22"/>
      <c r="CT696" s="15"/>
      <c r="CW696" s="22"/>
      <c r="DA696" s="15"/>
      <c r="DH696" s="15"/>
      <c r="DJ696" s="22"/>
      <c r="DO696" s="15"/>
      <c r="DV696" s="15"/>
      <c r="EC696" s="15"/>
      <c r="EJ696" s="15"/>
      <c r="EQ696" s="15"/>
      <c r="EX696" s="15"/>
      <c r="FE696" s="15"/>
      <c r="FL696" s="15"/>
      <c r="FS696" s="15"/>
      <c r="FZ696" s="15"/>
      <c r="GG696" s="15"/>
      <c r="GN696" s="15"/>
      <c r="GP696" s="22"/>
      <c r="GQ696" s="22"/>
      <c r="GR696" s="22"/>
      <c r="GS696" s="22"/>
      <c r="GT696" s="22"/>
      <c r="GU696" s="15"/>
      <c r="GV696" s="22"/>
      <c r="GW696" s="22"/>
      <c r="GX696" s="22"/>
      <c r="GY696" s="18"/>
      <c r="GZ696" s="18"/>
      <c r="HA696" s="18"/>
      <c r="HB696" s="18"/>
      <c r="HC696" s="18"/>
      <c r="HD696" s="18"/>
      <c r="HE696" s="18"/>
      <c r="HF696" s="18"/>
      <c r="HG696" s="18"/>
      <c r="HH696" s="18"/>
      <c r="HI696" s="18"/>
      <c r="HJ696" s="18"/>
      <c r="HK696" s="18"/>
      <c r="HL696" s="18"/>
      <c r="HM696" s="18"/>
      <c r="HN696" s="18"/>
      <c r="HO696" s="18"/>
      <c r="HP696" s="18"/>
      <c r="HQ696" s="18"/>
      <c r="HR696" s="18"/>
      <c r="HS696" s="18"/>
      <c r="HT696" s="18"/>
      <c r="HU696" s="18"/>
      <c r="HV696" s="18"/>
      <c r="HW696" s="18"/>
      <c r="HX696" s="18"/>
      <c r="HY696" s="18"/>
      <c r="HZ696" s="18"/>
      <c r="IA696" s="18"/>
      <c r="IB696" s="18"/>
      <c r="IC696" s="18"/>
      <c r="ID696" s="18"/>
      <c r="IE696" s="18"/>
      <c r="IF696" s="18"/>
      <c r="IG696" s="18"/>
      <c r="IH696" s="18"/>
      <c r="II696" s="18"/>
      <c r="IJ696" s="18"/>
      <c r="IK696" s="18"/>
      <c r="IL696" s="18"/>
      <c r="IM696" s="18"/>
      <c r="IN696" s="18"/>
      <c r="IO696" s="18"/>
      <c r="IP696" s="18"/>
      <c r="IQ696" s="18"/>
      <c r="IR696" s="18"/>
      <c r="IS696" s="18"/>
      <c r="IT696" s="18"/>
      <c r="IU696" s="18"/>
      <c r="IV696" s="18"/>
      <c r="IW696" s="18"/>
      <c r="IX696" s="18"/>
      <c r="IY696" s="18"/>
      <c r="IZ696" s="18"/>
      <c r="JA696" s="18"/>
      <c r="JB696" s="18"/>
      <c r="JC696" s="18"/>
      <c r="JD696" s="18"/>
      <c r="JE696" s="18"/>
      <c r="JF696" s="18"/>
    </row>
    <row r="697" spans="36:266" x14ac:dyDescent="0.3">
      <c r="AJ697" s="24"/>
      <c r="AK697" s="24"/>
      <c r="AL697" s="20"/>
      <c r="AM697" s="23"/>
      <c r="AN697" s="24"/>
      <c r="AO697" s="24"/>
      <c r="AW697" s="71"/>
      <c r="AX697" s="71"/>
      <c r="AY697" s="71"/>
      <c r="BB697" s="25"/>
      <c r="BC697" s="21"/>
      <c r="BG697" s="18"/>
      <c r="BN697" s="22"/>
      <c r="BO697" s="22"/>
      <c r="BP697" s="22"/>
      <c r="BQ697" s="22"/>
      <c r="BR697" s="15"/>
      <c r="CF697" s="15"/>
      <c r="CL697" s="22"/>
      <c r="CM697" s="15"/>
      <c r="CR697" s="22"/>
      <c r="CT697" s="15"/>
      <c r="CW697" s="22"/>
      <c r="DA697" s="15"/>
      <c r="DH697" s="15"/>
      <c r="DJ697" s="22"/>
      <c r="DO697" s="15"/>
      <c r="DV697" s="15"/>
      <c r="EC697" s="15"/>
      <c r="EJ697" s="15"/>
      <c r="EQ697" s="15"/>
      <c r="EX697" s="15"/>
      <c r="FE697" s="15"/>
      <c r="FL697" s="15"/>
      <c r="FS697" s="15"/>
      <c r="FZ697" s="15"/>
      <c r="GG697" s="15"/>
      <c r="GN697" s="15"/>
      <c r="GP697" s="22"/>
      <c r="GQ697" s="22"/>
      <c r="GR697" s="22"/>
      <c r="GS697" s="22"/>
      <c r="GT697" s="22"/>
      <c r="GU697" s="15"/>
      <c r="GV697" s="22"/>
      <c r="GW697" s="22"/>
      <c r="GX697" s="22"/>
      <c r="GY697" s="18"/>
      <c r="GZ697" s="18"/>
      <c r="HA697" s="18"/>
      <c r="HB697" s="18"/>
      <c r="HC697" s="18"/>
      <c r="HD697" s="18"/>
      <c r="HE697" s="18"/>
      <c r="HF697" s="18"/>
      <c r="HG697" s="18"/>
      <c r="HH697" s="18"/>
      <c r="HI697" s="18"/>
      <c r="HJ697" s="18"/>
      <c r="HK697" s="18"/>
      <c r="HL697" s="18"/>
      <c r="HM697" s="18"/>
      <c r="HN697" s="18"/>
      <c r="HO697" s="18"/>
      <c r="HP697" s="18"/>
      <c r="HQ697" s="18"/>
      <c r="HR697" s="18"/>
      <c r="HS697" s="18"/>
      <c r="HT697" s="18"/>
      <c r="HU697" s="18"/>
      <c r="HV697" s="18"/>
      <c r="HW697" s="18"/>
      <c r="HX697" s="18"/>
      <c r="HY697" s="18"/>
      <c r="HZ697" s="18"/>
      <c r="IA697" s="18"/>
      <c r="IB697" s="18"/>
      <c r="IC697" s="18"/>
      <c r="ID697" s="18"/>
      <c r="IE697" s="18"/>
      <c r="IF697" s="18"/>
      <c r="IG697" s="18"/>
      <c r="IH697" s="18"/>
      <c r="II697" s="18"/>
      <c r="IJ697" s="18"/>
      <c r="IK697" s="18"/>
      <c r="IL697" s="18"/>
      <c r="IM697" s="18"/>
      <c r="IN697" s="18"/>
      <c r="IO697" s="18"/>
      <c r="IP697" s="18"/>
      <c r="IQ697" s="18"/>
      <c r="IR697" s="18"/>
      <c r="IS697" s="18"/>
      <c r="IT697" s="18"/>
      <c r="IU697" s="18"/>
      <c r="IV697" s="18"/>
      <c r="IW697" s="18"/>
      <c r="IX697" s="18"/>
      <c r="IY697" s="18"/>
      <c r="IZ697" s="18"/>
      <c r="JA697" s="18"/>
      <c r="JB697" s="18"/>
      <c r="JC697" s="18"/>
      <c r="JD697" s="18"/>
      <c r="JE697" s="18"/>
      <c r="JF697" s="18"/>
    </row>
    <row r="698" spans="36:266" x14ac:dyDescent="0.3">
      <c r="AJ698" s="24"/>
      <c r="AK698" s="24"/>
      <c r="AL698" s="20"/>
      <c r="AM698" s="23"/>
      <c r="AN698" s="24"/>
      <c r="AO698" s="24"/>
      <c r="AW698" s="71"/>
      <c r="AX698" s="71"/>
      <c r="AY698" s="71"/>
      <c r="BB698" s="25"/>
      <c r="BC698" s="21"/>
      <c r="BG698" s="18"/>
      <c r="BN698" s="22"/>
      <c r="BO698" s="22"/>
      <c r="BP698" s="22"/>
      <c r="BQ698" s="22"/>
      <c r="BR698" s="15"/>
      <c r="CF698" s="15"/>
      <c r="CL698" s="22"/>
      <c r="CM698" s="15"/>
      <c r="CR698" s="22"/>
      <c r="CT698" s="15"/>
      <c r="CW698" s="22"/>
      <c r="DA698" s="15"/>
      <c r="DH698" s="15"/>
      <c r="DJ698" s="22"/>
      <c r="DO698" s="15"/>
      <c r="DV698" s="15"/>
      <c r="EC698" s="15"/>
      <c r="EJ698" s="15"/>
      <c r="EQ698" s="15"/>
      <c r="EX698" s="15"/>
      <c r="FE698" s="15"/>
      <c r="FL698" s="15"/>
      <c r="FS698" s="15"/>
      <c r="FZ698" s="15"/>
      <c r="GG698" s="15"/>
      <c r="GN698" s="15"/>
      <c r="GP698" s="22"/>
      <c r="GQ698" s="22"/>
      <c r="GR698" s="22"/>
      <c r="GS698" s="22"/>
      <c r="GT698" s="22"/>
      <c r="GU698" s="15"/>
      <c r="GV698" s="22"/>
      <c r="GW698" s="22"/>
      <c r="GX698" s="22"/>
      <c r="GY698" s="18"/>
      <c r="GZ698" s="18"/>
      <c r="HA698" s="18"/>
      <c r="HB698" s="18"/>
      <c r="HC698" s="18"/>
      <c r="HD698" s="18"/>
      <c r="HE698" s="18"/>
      <c r="HF698" s="18"/>
      <c r="HG698" s="18"/>
      <c r="HH698" s="18"/>
      <c r="HI698" s="18"/>
      <c r="HJ698" s="18"/>
      <c r="HK698" s="18"/>
      <c r="HL698" s="18"/>
      <c r="HM698" s="18"/>
      <c r="HN698" s="18"/>
      <c r="HO698" s="18"/>
      <c r="HP698" s="18"/>
      <c r="HQ698" s="18"/>
      <c r="HR698" s="18"/>
      <c r="HS698" s="18"/>
      <c r="HT698" s="18"/>
      <c r="HU698" s="18"/>
      <c r="HV698" s="18"/>
      <c r="HW698" s="18"/>
      <c r="HX698" s="18"/>
      <c r="HY698" s="18"/>
      <c r="HZ698" s="18"/>
      <c r="IA698" s="18"/>
      <c r="IB698" s="18"/>
      <c r="IC698" s="18"/>
      <c r="ID698" s="18"/>
      <c r="IE698" s="18"/>
      <c r="IF698" s="18"/>
      <c r="IG698" s="18"/>
      <c r="IH698" s="18"/>
      <c r="II698" s="18"/>
      <c r="IJ698" s="18"/>
      <c r="IK698" s="18"/>
      <c r="IL698" s="18"/>
      <c r="IM698" s="18"/>
      <c r="IN698" s="18"/>
      <c r="IO698" s="18"/>
      <c r="IP698" s="18"/>
      <c r="IQ698" s="18"/>
      <c r="IR698" s="18"/>
      <c r="IS698" s="18"/>
      <c r="IT698" s="18"/>
      <c r="IU698" s="18"/>
      <c r="IV698" s="18"/>
      <c r="IW698" s="18"/>
      <c r="IX698" s="18"/>
      <c r="IY698" s="18"/>
      <c r="IZ698" s="18"/>
      <c r="JA698" s="18"/>
      <c r="JB698" s="18"/>
      <c r="JC698" s="18"/>
      <c r="JD698" s="18"/>
      <c r="JE698" s="18"/>
      <c r="JF698" s="18"/>
    </row>
    <row r="699" spans="36:266" x14ac:dyDescent="0.3">
      <c r="AJ699" s="24"/>
      <c r="AK699" s="24"/>
      <c r="AL699" s="20"/>
      <c r="AM699" s="23"/>
      <c r="AN699" s="24"/>
      <c r="AO699" s="24"/>
      <c r="AW699" s="71"/>
      <c r="AX699" s="71"/>
      <c r="AY699" s="71"/>
      <c r="BB699" s="25"/>
      <c r="BC699" s="21"/>
      <c r="BG699" s="18"/>
      <c r="BN699" s="22"/>
      <c r="BO699" s="22"/>
      <c r="BP699" s="22"/>
      <c r="BQ699" s="22"/>
      <c r="BR699" s="15"/>
      <c r="CF699" s="15"/>
      <c r="CL699" s="22"/>
      <c r="CM699" s="15"/>
      <c r="CR699" s="22"/>
      <c r="CT699" s="15"/>
      <c r="CW699" s="22"/>
      <c r="DA699" s="15"/>
      <c r="DH699" s="15"/>
      <c r="DJ699" s="22"/>
      <c r="DO699" s="15"/>
      <c r="DV699" s="15"/>
      <c r="EC699" s="15"/>
      <c r="EJ699" s="15"/>
      <c r="EQ699" s="15"/>
      <c r="EX699" s="15"/>
      <c r="FE699" s="15"/>
      <c r="FL699" s="15"/>
      <c r="FS699" s="15"/>
      <c r="FZ699" s="15"/>
      <c r="GG699" s="15"/>
      <c r="GN699" s="15"/>
      <c r="GP699" s="22"/>
      <c r="GQ699" s="22"/>
      <c r="GR699" s="22"/>
      <c r="GS699" s="22"/>
      <c r="GT699" s="22"/>
      <c r="GU699" s="15"/>
      <c r="GV699" s="22"/>
      <c r="GW699" s="22"/>
      <c r="GX699" s="22"/>
      <c r="GY699" s="18"/>
      <c r="GZ699" s="18"/>
      <c r="HA699" s="18"/>
      <c r="HB699" s="18"/>
      <c r="HC699" s="18"/>
      <c r="HD699" s="18"/>
      <c r="HE699" s="18"/>
      <c r="HF699" s="18"/>
      <c r="HG699" s="18"/>
      <c r="HH699" s="18"/>
      <c r="HI699" s="18"/>
      <c r="HJ699" s="18"/>
      <c r="HK699" s="18"/>
      <c r="HL699" s="18"/>
      <c r="HM699" s="18"/>
      <c r="HN699" s="18"/>
      <c r="HO699" s="18"/>
      <c r="HP699" s="18"/>
      <c r="HQ699" s="18"/>
      <c r="HR699" s="18"/>
      <c r="HS699" s="18"/>
      <c r="HT699" s="18"/>
      <c r="HU699" s="18"/>
      <c r="HV699" s="18"/>
      <c r="HW699" s="18"/>
      <c r="HX699" s="18"/>
      <c r="HY699" s="18"/>
      <c r="HZ699" s="18"/>
      <c r="IA699" s="18"/>
      <c r="IB699" s="18"/>
      <c r="IC699" s="18"/>
      <c r="ID699" s="18"/>
      <c r="IE699" s="18"/>
      <c r="IF699" s="18"/>
      <c r="IG699" s="18"/>
      <c r="IH699" s="18"/>
      <c r="II699" s="18"/>
      <c r="IJ699" s="18"/>
      <c r="IK699" s="18"/>
      <c r="IL699" s="18"/>
      <c r="IM699" s="18"/>
      <c r="IN699" s="18"/>
      <c r="IO699" s="18"/>
      <c r="IP699" s="18"/>
      <c r="IQ699" s="18"/>
      <c r="IR699" s="18"/>
      <c r="IS699" s="18"/>
      <c r="IT699" s="18"/>
      <c r="IU699" s="18"/>
      <c r="IV699" s="18"/>
      <c r="IW699" s="18"/>
      <c r="IX699" s="18"/>
      <c r="IY699" s="18"/>
      <c r="IZ699" s="18"/>
      <c r="JA699" s="18"/>
      <c r="JB699" s="18"/>
      <c r="JC699" s="18"/>
      <c r="JD699" s="18"/>
      <c r="JE699" s="18"/>
      <c r="JF699" s="18"/>
    </row>
    <row r="700" spans="36:266" x14ac:dyDescent="0.3">
      <c r="AJ700" s="24"/>
      <c r="AK700" s="24"/>
      <c r="AL700" s="20"/>
      <c r="AM700" s="23"/>
      <c r="AN700" s="24"/>
      <c r="AO700" s="24"/>
      <c r="AW700" s="71"/>
      <c r="AX700" s="71"/>
      <c r="AY700" s="71"/>
      <c r="BB700" s="25"/>
      <c r="BC700" s="21"/>
      <c r="BG700" s="18"/>
      <c r="BN700" s="22"/>
      <c r="BO700" s="22"/>
      <c r="BP700" s="22"/>
      <c r="BQ700" s="22"/>
      <c r="BR700" s="15"/>
      <c r="CF700" s="15"/>
      <c r="CL700" s="22"/>
      <c r="CM700" s="15"/>
      <c r="CR700" s="22"/>
      <c r="CT700" s="15"/>
      <c r="CW700" s="22"/>
      <c r="DA700" s="15"/>
      <c r="DH700" s="15"/>
      <c r="DJ700" s="22"/>
      <c r="DO700" s="15"/>
      <c r="DV700" s="15"/>
      <c r="EC700" s="15"/>
      <c r="EJ700" s="15"/>
      <c r="EQ700" s="15"/>
      <c r="EX700" s="15"/>
      <c r="FE700" s="15"/>
      <c r="FL700" s="15"/>
      <c r="FS700" s="15"/>
      <c r="FZ700" s="15"/>
      <c r="GG700" s="15"/>
      <c r="GN700" s="15"/>
      <c r="GP700" s="22"/>
      <c r="GQ700" s="22"/>
      <c r="GR700" s="22"/>
      <c r="GS700" s="22"/>
      <c r="GT700" s="22"/>
      <c r="GU700" s="15"/>
      <c r="GV700" s="22"/>
      <c r="GW700" s="22"/>
      <c r="GX700" s="22"/>
      <c r="GY700" s="18"/>
      <c r="GZ700" s="18"/>
      <c r="HA700" s="18"/>
      <c r="HB700" s="18"/>
      <c r="HC700" s="18"/>
      <c r="HD700" s="18"/>
      <c r="HE700" s="18"/>
      <c r="HF700" s="18"/>
      <c r="HG700" s="18"/>
      <c r="HH700" s="18"/>
      <c r="HI700" s="18"/>
      <c r="HJ700" s="18"/>
      <c r="HK700" s="18"/>
      <c r="HL700" s="18"/>
      <c r="HM700" s="18"/>
      <c r="HN700" s="18"/>
      <c r="HO700" s="18"/>
      <c r="HP700" s="18"/>
      <c r="HQ700" s="18"/>
      <c r="HR700" s="18"/>
      <c r="HS700" s="18"/>
      <c r="HT700" s="18"/>
      <c r="HU700" s="18"/>
      <c r="HV700" s="18"/>
      <c r="HW700" s="18"/>
      <c r="HX700" s="18"/>
      <c r="HY700" s="18"/>
      <c r="HZ700" s="18"/>
      <c r="IA700" s="18"/>
      <c r="IB700" s="18"/>
      <c r="IC700" s="18"/>
      <c r="ID700" s="18"/>
      <c r="IE700" s="18"/>
      <c r="IF700" s="18"/>
      <c r="IG700" s="18"/>
      <c r="IH700" s="18"/>
      <c r="II700" s="18"/>
      <c r="IJ700" s="18"/>
      <c r="IK700" s="18"/>
      <c r="IL700" s="18"/>
      <c r="IM700" s="18"/>
      <c r="IN700" s="18"/>
      <c r="IO700" s="18"/>
      <c r="IP700" s="18"/>
      <c r="IQ700" s="18"/>
      <c r="IR700" s="18"/>
      <c r="IS700" s="18"/>
      <c r="IT700" s="18"/>
      <c r="IU700" s="18"/>
      <c r="IV700" s="18"/>
      <c r="IW700" s="18"/>
      <c r="IX700" s="18"/>
      <c r="IY700" s="18"/>
      <c r="IZ700" s="18"/>
      <c r="JA700" s="18"/>
      <c r="JB700" s="18"/>
      <c r="JC700" s="18"/>
      <c r="JD700" s="18"/>
      <c r="JE700" s="18"/>
      <c r="JF700" s="18"/>
    </row>
    <row r="701" spans="36:266" x14ac:dyDescent="0.3">
      <c r="AJ701" s="24"/>
      <c r="AK701" s="24"/>
      <c r="AL701" s="20"/>
      <c r="AM701" s="23"/>
      <c r="AN701" s="24"/>
      <c r="AO701" s="24"/>
      <c r="AW701" s="71"/>
      <c r="AX701" s="71"/>
      <c r="AY701" s="71"/>
      <c r="BB701" s="25"/>
      <c r="BC701" s="21"/>
      <c r="BG701" s="18"/>
      <c r="BN701" s="22"/>
      <c r="BO701" s="22"/>
      <c r="BP701" s="22"/>
      <c r="BQ701" s="22"/>
      <c r="BR701" s="15"/>
      <c r="CF701" s="15"/>
      <c r="CL701" s="22"/>
      <c r="CM701" s="15"/>
      <c r="CR701" s="22"/>
      <c r="CT701" s="15"/>
      <c r="CW701" s="22"/>
      <c r="DA701" s="15"/>
      <c r="DH701" s="15"/>
      <c r="DJ701" s="22"/>
      <c r="DO701" s="15"/>
      <c r="DV701" s="15"/>
      <c r="EC701" s="15"/>
      <c r="EJ701" s="15"/>
      <c r="EQ701" s="15"/>
      <c r="EX701" s="15"/>
      <c r="FE701" s="15"/>
      <c r="FL701" s="15"/>
      <c r="FS701" s="15"/>
      <c r="FZ701" s="15"/>
      <c r="GG701" s="15"/>
      <c r="GN701" s="15"/>
      <c r="GP701" s="22"/>
      <c r="GQ701" s="22"/>
      <c r="GR701" s="22"/>
      <c r="GS701" s="22"/>
      <c r="GT701" s="22"/>
      <c r="GU701" s="15"/>
      <c r="GV701" s="22"/>
      <c r="GW701" s="22"/>
      <c r="GX701" s="22"/>
      <c r="GY701" s="18"/>
      <c r="GZ701" s="18"/>
      <c r="HA701" s="18"/>
      <c r="HB701" s="18"/>
      <c r="HC701" s="18"/>
      <c r="HD701" s="18"/>
      <c r="HE701" s="18"/>
      <c r="HF701" s="18"/>
      <c r="HG701" s="18"/>
      <c r="HH701" s="18"/>
      <c r="HI701" s="18"/>
      <c r="HJ701" s="18"/>
      <c r="HK701" s="18"/>
      <c r="HL701" s="18"/>
      <c r="HM701" s="18"/>
      <c r="HN701" s="18"/>
      <c r="HO701" s="18"/>
      <c r="HP701" s="18"/>
      <c r="HQ701" s="18"/>
      <c r="HR701" s="18"/>
      <c r="HS701" s="18"/>
      <c r="HT701" s="18"/>
      <c r="HU701" s="18"/>
      <c r="HV701" s="18"/>
      <c r="HW701" s="18"/>
      <c r="HX701" s="18"/>
      <c r="HY701" s="18"/>
      <c r="HZ701" s="18"/>
      <c r="IA701" s="18"/>
      <c r="IB701" s="18"/>
      <c r="IC701" s="18"/>
      <c r="ID701" s="18"/>
      <c r="IE701" s="18"/>
      <c r="IF701" s="18"/>
      <c r="IG701" s="18"/>
      <c r="IH701" s="18"/>
      <c r="II701" s="18"/>
      <c r="IJ701" s="18"/>
      <c r="IK701" s="18"/>
      <c r="IL701" s="18"/>
      <c r="IM701" s="18"/>
      <c r="IN701" s="18"/>
      <c r="IO701" s="18"/>
      <c r="IP701" s="18"/>
      <c r="IQ701" s="18"/>
      <c r="IR701" s="18"/>
      <c r="IS701" s="18"/>
      <c r="IT701" s="18"/>
      <c r="IU701" s="18"/>
      <c r="IV701" s="18"/>
      <c r="IW701" s="18"/>
      <c r="IX701" s="18"/>
      <c r="IY701" s="18"/>
      <c r="IZ701" s="18"/>
      <c r="JA701" s="18"/>
      <c r="JB701" s="18"/>
      <c r="JC701" s="18"/>
      <c r="JD701" s="18"/>
      <c r="JE701" s="18"/>
      <c r="JF701" s="18"/>
    </row>
    <row r="702" spans="36:266" x14ac:dyDescent="0.3">
      <c r="AJ702" s="24"/>
      <c r="AK702" s="24"/>
      <c r="AL702" s="20"/>
      <c r="AM702" s="23"/>
      <c r="AN702" s="24"/>
      <c r="AO702" s="24"/>
      <c r="AW702" s="71"/>
      <c r="AX702" s="71"/>
      <c r="AY702" s="71"/>
      <c r="BB702" s="25"/>
      <c r="BC702" s="21"/>
      <c r="BG702" s="18"/>
      <c r="BN702" s="22"/>
      <c r="BO702" s="22"/>
      <c r="BP702" s="22"/>
      <c r="BQ702" s="22"/>
      <c r="BR702" s="15"/>
      <c r="CF702" s="15"/>
      <c r="CL702" s="22"/>
      <c r="CM702" s="15"/>
      <c r="CR702" s="22"/>
      <c r="CT702" s="15"/>
      <c r="CW702" s="22"/>
      <c r="DA702" s="15"/>
      <c r="DH702" s="15"/>
      <c r="DJ702" s="22"/>
      <c r="DO702" s="15"/>
      <c r="DV702" s="15"/>
      <c r="EC702" s="15"/>
      <c r="EJ702" s="15"/>
      <c r="EQ702" s="15"/>
      <c r="EX702" s="15"/>
      <c r="FE702" s="15"/>
      <c r="FL702" s="15"/>
      <c r="FS702" s="15"/>
      <c r="FZ702" s="15"/>
      <c r="GG702" s="15"/>
      <c r="GN702" s="15"/>
      <c r="GP702" s="22"/>
      <c r="GQ702" s="22"/>
      <c r="GR702" s="22"/>
      <c r="GS702" s="22"/>
      <c r="GT702" s="22"/>
      <c r="GU702" s="15"/>
      <c r="GV702" s="22"/>
      <c r="GW702" s="22"/>
      <c r="GX702" s="22"/>
      <c r="GY702" s="18"/>
      <c r="GZ702" s="18"/>
      <c r="HA702" s="18"/>
      <c r="HB702" s="18"/>
      <c r="HC702" s="18"/>
      <c r="HD702" s="18"/>
      <c r="HE702" s="18"/>
      <c r="HF702" s="18"/>
      <c r="HG702" s="18"/>
      <c r="HH702" s="18"/>
      <c r="HI702" s="18"/>
      <c r="HJ702" s="18"/>
      <c r="HK702" s="18"/>
      <c r="HL702" s="18"/>
      <c r="HM702" s="18"/>
      <c r="HN702" s="18"/>
      <c r="HO702" s="18"/>
      <c r="HP702" s="18"/>
      <c r="HQ702" s="18"/>
      <c r="HR702" s="18"/>
      <c r="HS702" s="18"/>
      <c r="HT702" s="18"/>
      <c r="HU702" s="18"/>
      <c r="HV702" s="18"/>
      <c r="HW702" s="18"/>
      <c r="HX702" s="18"/>
      <c r="HY702" s="18"/>
      <c r="HZ702" s="18"/>
      <c r="IA702" s="18"/>
      <c r="IB702" s="18"/>
      <c r="IC702" s="18"/>
      <c r="ID702" s="18"/>
      <c r="IE702" s="18"/>
      <c r="IF702" s="18"/>
      <c r="IG702" s="18"/>
      <c r="IH702" s="18"/>
      <c r="II702" s="18"/>
      <c r="IJ702" s="18"/>
      <c r="IK702" s="18"/>
      <c r="IL702" s="18"/>
      <c r="IM702" s="18"/>
      <c r="IN702" s="18"/>
      <c r="IO702" s="18"/>
      <c r="IP702" s="18"/>
      <c r="IQ702" s="18"/>
      <c r="IR702" s="18"/>
      <c r="IS702" s="18"/>
      <c r="IT702" s="18"/>
      <c r="IU702" s="18"/>
      <c r="IV702" s="18"/>
      <c r="IW702" s="18"/>
      <c r="IX702" s="18"/>
      <c r="IY702" s="18"/>
      <c r="IZ702" s="18"/>
      <c r="JA702" s="18"/>
      <c r="JB702" s="18"/>
      <c r="JC702" s="18"/>
      <c r="JD702" s="18"/>
      <c r="JE702" s="18"/>
      <c r="JF702" s="18"/>
    </row>
    <row r="703" spans="36:266" x14ac:dyDescent="0.3">
      <c r="AJ703" s="24"/>
      <c r="AK703" s="24"/>
      <c r="AL703" s="20"/>
      <c r="AM703" s="23"/>
      <c r="AN703" s="24"/>
      <c r="AO703" s="24"/>
      <c r="AW703" s="71"/>
      <c r="AX703" s="71"/>
      <c r="AY703" s="71"/>
      <c r="BB703" s="25"/>
      <c r="BC703" s="21"/>
      <c r="BG703" s="18"/>
      <c r="BN703" s="22"/>
      <c r="BO703" s="22"/>
      <c r="BP703" s="22"/>
      <c r="BQ703" s="22"/>
      <c r="BR703" s="15"/>
      <c r="CF703" s="15"/>
      <c r="CL703" s="22"/>
      <c r="CM703" s="15"/>
      <c r="CR703" s="22"/>
      <c r="CT703" s="15"/>
      <c r="CW703" s="22"/>
      <c r="DA703" s="15"/>
      <c r="DH703" s="15"/>
      <c r="DJ703" s="22"/>
      <c r="DO703" s="15"/>
      <c r="DV703" s="15"/>
      <c r="EC703" s="15"/>
      <c r="EJ703" s="15"/>
      <c r="EQ703" s="15"/>
      <c r="EX703" s="15"/>
      <c r="FE703" s="15"/>
      <c r="FL703" s="15"/>
      <c r="FS703" s="15"/>
      <c r="FZ703" s="15"/>
      <c r="GG703" s="15"/>
      <c r="GN703" s="15"/>
      <c r="GP703" s="22"/>
      <c r="GQ703" s="22"/>
      <c r="GR703" s="22"/>
      <c r="GS703" s="22"/>
      <c r="GT703" s="22"/>
      <c r="GU703" s="15"/>
      <c r="GV703" s="22"/>
      <c r="GW703" s="22"/>
      <c r="GX703" s="22"/>
      <c r="GY703" s="18"/>
      <c r="GZ703" s="18"/>
      <c r="HA703" s="18"/>
      <c r="HB703" s="18"/>
      <c r="HC703" s="18"/>
      <c r="HD703" s="18"/>
      <c r="HE703" s="18"/>
      <c r="HF703" s="18"/>
      <c r="HG703" s="18"/>
      <c r="HH703" s="18"/>
      <c r="HI703" s="18"/>
      <c r="HJ703" s="18"/>
      <c r="HK703" s="18"/>
      <c r="HL703" s="18"/>
      <c r="HM703" s="18"/>
      <c r="HN703" s="18"/>
      <c r="HO703" s="18"/>
      <c r="HP703" s="18"/>
      <c r="HQ703" s="18"/>
      <c r="HR703" s="18"/>
      <c r="HS703" s="18"/>
      <c r="HT703" s="18"/>
      <c r="HU703" s="18"/>
      <c r="HV703" s="18"/>
      <c r="HW703" s="18"/>
      <c r="HX703" s="18"/>
      <c r="HY703" s="18"/>
      <c r="HZ703" s="18"/>
      <c r="IA703" s="18"/>
      <c r="IB703" s="18"/>
      <c r="IC703" s="18"/>
      <c r="ID703" s="18"/>
      <c r="IE703" s="18"/>
      <c r="IF703" s="18"/>
      <c r="IG703" s="18"/>
      <c r="IH703" s="18"/>
      <c r="II703" s="18"/>
      <c r="IJ703" s="18"/>
      <c r="IK703" s="18"/>
      <c r="IL703" s="18"/>
      <c r="IM703" s="18"/>
      <c r="IN703" s="18"/>
      <c r="IO703" s="18"/>
      <c r="IP703" s="18"/>
      <c r="IQ703" s="18"/>
      <c r="IR703" s="18"/>
      <c r="IS703" s="18"/>
      <c r="IT703" s="18"/>
      <c r="IU703" s="18"/>
      <c r="IV703" s="18"/>
      <c r="IW703" s="18"/>
      <c r="IX703" s="18"/>
      <c r="IY703" s="18"/>
      <c r="IZ703" s="18"/>
      <c r="JA703" s="18"/>
      <c r="JB703" s="18"/>
      <c r="JC703" s="18"/>
      <c r="JD703" s="18"/>
      <c r="JE703" s="18"/>
      <c r="JF703" s="18"/>
    </row>
    <row r="704" spans="36:266" x14ac:dyDescent="0.3">
      <c r="AJ704" s="24"/>
      <c r="AK704" s="24"/>
      <c r="AL704" s="20"/>
      <c r="AM704" s="23"/>
      <c r="AN704" s="24"/>
      <c r="AO704" s="24"/>
      <c r="AW704" s="71"/>
      <c r="AX704" s="71"/>
      <c r="AY704" s="71"/>
      <c r="BB704" s="25"/>
      <c r="BC704" s="21"/>
      <c r="BG704" s="18"/>
      <c r="BN704" s="22"/>
      <c r="BO704" s="22"/>
      <c r="BP704" s="22"/>
      <c r="BQ704" s="22"/>
      <c r="BR704" s="15"/>
      <c r="CF704" s="15"/>
      <c r="CL704" s="22"/>
      <c r="CM704" s="15"/>
      <c r="CR704" s="22"/>
      <c r="CT704" s="15"/>
      <c r="CW704" s="22"/>
      <c r="DA704" s="15"/>
      <c r="DH704" s="15"/>
      <c r="DJ704" s="22"/>
      <c r="DO704" s="15"/>
      <c r="DV704" s="15"/>
      <c r="EC704" s="15"/>
      <c r="EJ704" s="15"/>
      <c r="EQ704" s="15"/>
      <c r="EX704" s="15"/>
      <c r="FE704" s="15"/>
      <c r="FL704" s="15"/>
      <c r="FS704" s="15"/>
      <c r="FZ704" s="15"/>
      <c r="GG704" s="15"/>
      <c r="GN704" s="15"/>
      <c r="GP704" s="22"/>
      <c r="GQ704" s="22"/>
      <c r="GR704" s="22"/>
      <c r="GS704" s="22"/>
      <c r="GT704" s="22"/>
      <c r="GU704" s="15"/>
      <c r="GV704" s="22"/>
      <c r="GW704" s="22"/>
      <c r="GX704" s="22"/>
      <c r="GY704" s="18"/>
      <c r="GZ704" s="18"/>
      <c r="HA704" s="18"/>
      <c r="HB704" s="18"/>
      <c r="HC704" s="18"/>
      <c r="HD704" s="18"/>
      <c r="HE704" s="18"/>
      <c r="HF704" s="18"/>
      <c r="HG704" s="18"/>
      <c r="HH704" s="18"/>
      <c r="HI704" s="18"/>
      <c r="HJ704" s="18"/>
      <c r="HK704" s="18"/>
      <c r="HL704" s="18"/>
      <c r="HM704" s="18"/>
      <c r="HN704" s="18"/>
      <c r="HO704" s="18"/>
      <c r="HP704" s="18"/>
      <c r="HQ704" s="18"/>
      <c r="HR704" s="18"/>
      <c r="HS704" s="18"/>
      <c r="HT704" s="18"/>
      <c r="HU704" s="18"/>
      <c r="HV704" s="18"/>
      <c r="HW704" s="18"/>
      <c r="HX704" s="18"/>
      <c r="HY704" s="18"/>
      <c r="HZ704" s="18"/>
      <c r="IA704" s="18"/>
      <c r="IB704" s="18"/>
      <c r="IC704" s="18"/>
      <c r="ID704" s="18"/>
      <c r="IE704" s="18"/>
      <c r="IF704" s="18"/>
      <c r="IG704" s="18"/>
      <c r="IH704" s="18"/>
      <c r="II704" s="18"/>
      <c r="IJ704" s="18"/>
      <c r="IK704" s="18"/>
      <c r="IL704" s="18"/>
      <c r="IM704" s="18"/>
      <c r="IN704" s="18"/>
      <c r="IO704" s="18"/>
      <c r="IP704" s="18"/>
      <c r="IQ704" s="18"/>
      <c r="IR704" s="18"/>
      <c r="IS704" s="18"/>
      <c r="IT704" s="18"/>
      <c r="IU704" s="18"/>
      <c r="IV704" s="18"/>
      <c r="IW704" s="18"/>
      <c r="IX704" s="18"/>
      <c r="IY704" s="18"/>
      <c r="IZ704" s="18"/>
      <c r="JA704" s="18"/>
      <c r="JB704" s="18"/>
      <c r="JC704" s="18"/>
      <c r="JD704" s="18"/>
      <c r="JE704" s="18"/>
      <c r="JF704" s="18"/>
    </row>
    <row r="705" spans="36:266" x14ac:dyDescent="0.3">
      <c r="AJ705" s="24"/>
      <c r="AK705" s="24"/>
      <c r="AL705" s="20"/>
      <c r="AM705" s="23"/>
      <c r="AN705" s="24"/>
      <c r="AO705" s="24"/>
      <c r="AW705" s="71"/>
      <c r="AX705" s="71"/>
      <c r="AY705" s="71"/>
      <c r="BB705" s="25"/>
      <c r="BC705" s="21"/>
      <c r="BG705" s="18"/>
      <c r="BN705" s="22"/>
      <c r="BO705" s="22"/>
      <c r="BP705" s="22"/>
      <c r="BQ705" s="22"/>
      <c r="BR705" s="15"/>
      <c r="CF705" s="15"/>
      <c r="CL705" s="22"/>
      <c r="CM705" s="15"/>
      <c r="CR705" s="22"/>
      <c r="CT705" s="15"/>
      <c r="CW705" s="22"/>
      <c r="DA705" s="15"/>
      <c r="DH705" s="15"/>
      <c r="DJ705" s="22"/>
      <c r="DO705" s="15"/>
      <c r="DV705" s="15"/>
      <c r="EC705" s="15"/>
      <c r="EJ705" s="15"/>
      <c r="EQ705" s="15"/>
      <c r="EX705" s="15"/>
      <c r="FE705" s="15"/>
      <c r="FL705" s="15"/>
      <c r="FS705" s="15"/>
      <c r="FZ705" s="15"/>
      <c r="GG705" s="15"/>
      <c r="GN705" s="15"/>
      <c r="GP705" s="22"/>
      <c r="GQ705" s="22"/>
      <c r="GR705" s="22"/>
      <c r="GS705" s="22"/>
      <c r="GT705" s="22"/>
      <c r="GU705" s="15"/>
      <c r="GV705" s="22"/>
      <c r="GW705" s="22"/>
      <c r="GX705" s="22"/>
      <c r="GY705" s="18"/>
      <c r="GZ705" s="18"/>
      <c r="HA705" s="18"/>
      <c r="HB705" s="18"/>
      <c r="HC705" s="18"/>
      <c r="HD705" s="18"/>
      <c r="HE705" s="18"/>
      <c r="HF705" s="18"/>
      <c r="HG705" s="18"/>
      <c r="HH705" s="18"/>
      <c r="HI705" s="18"/>
      <c r="HJ705" s="18"/>
      <c r="HK705" s="18"/>
      <c r="HL705" s="18"/>
      <c r="HM705" s="18"/>
      <c r="HN705" s="18"/>
      <c r="HO705" s="18"/>
      <c r="HP705" s="18"/>
      <c r="HQ705" s="18"/>
      <c r="HR705" s="18"/>
      <c r="HS705" s="18"/>
      <c r="HT705" s="18"/>
      <c r="HU705" s="18"/>
      <c r="HV705" s="18"/>
      <c r="HW705" s="18"/>
      <c r="HX705" s="18"/>
      <c r="HY705" s="18"/>
      <c r="HZ705" s="18"/>
      <c r="IA705" s="18"/>
      <c r="IB705" s="18"/>
      <c r="IC705" s="18"/>
      <c r="ID705" s="18"/>
      <c r="IE705" s="18"/>
      <c r="IF705" s="18"/>
      <c r="IG705" s="18"/>
      <c r="IH705" s="18"/>
      <c r="II705" s="18"/>
      <c r="IJ705" s="18"/>
      <c r="IK705" s="18"/>
      <c r="IL705" s="18"/>
      <c r="IM705" s="18"/>
      <c r="IN705" s="18"/>
      <c r="IO705" s="18"/>
      <c r="IP705" s="18"/>
      <c r="IQ705" s="18"/>
      <c r="IR705" s="18"/>
      <c r="IS705" s="18"/>
      <c r="IT705" s="18"/>
      <c r="IU705" s="18"/>
      <c r="IV705" s="18"/>
      <c r="IW705" s="18"/>
      <c r="IX705" s="18"/>
      <c r="IY705" s="18"/>
      <c r="IZ705" s="18"/>
      <c r="JA705" s="18"/>
      <c r="JB705" s="18"/>
      <c r="JC705" s="18"/>
      <c r="JD705" s="18"/>
      <c r="JE705" s="18"/>
      <c r="JF705" s="18"/>
    </row>
    <row r="706" spans="36:266" x14ac:dyDescent="0.3">
      <c r="AJ706" s="24"/>
      <c r="AK706" s="24"/>
      <c r="AL706" s="20"/>
      <c r="AM706" s="23"/>
      <c r="AN706" s="18"/>
      <c r="AO706" s="24"/>
      <c r="AW706" s="71"/>
      <c r="AX706" s="71"/>
      <c r="AY706" s="71"/>
      <c r="BB706" s="25"/>
      <c r="BC706" s="21"/>
      <c r="BG706" s="18"/>
      <c r="BN706" s="22"/>
      <c r="BO706" s="22"/>
      <c r="BP706" s="22"/>
      <c r="BQ706" s="22"/>
      <c r="BR706" s="15"/>
      <c r="CF706" s="15"/>
      <c r="CL706" s="22"/>
      <c r="CM706" s="15"/>
      <c r="CR706" s="22"/>
      <c r="CT706" s="15"/>
      <c r="CW706" s="22"/>
      <c r="DA706" s="15"/>
      <c r="DH706" s="15"/>
      <c r="DJ706" s="22"/>
      <c r="DO706" s="15"/>
      <c r="DV706" s="15"/>
      <c r="EC706" s="15"/>
      <c r="EJ706" s="15"/>
      <c r="EQ706" s="15"/>
      <c r="EX706" s="15"/>
      <c r="FE706" s="15"/>
      <c r="FL706" s="15"/>
      <c r="FS706" s="15"/>
      <c r="FZ706" s="15"/>
      <c r="GG706" s="15"/>
      <c r="GN706" s="15"/>
      <c r="GP706" s="22"/>
      <c r="GQ706" s="22"/>
      <c r="GR706" s="22"/>
      <c r="GS706" s="22"/>
      <c r="GT706" s="22"/>
      <c r="GU706" s="15"/>
      <c r="GV706" s="22"/>
      <c r="GW706" s="22"/>
      <c r="GX706" s="22"/>
      <c r="GY706" s="18"/>
      <c r="GZ706" s="18"/>
      <c r="HA706" s="18"/>
      <c r="HB706" s="18"/>
      <c r="HC706" s="18"/>
      <c r="HD706" s="18"/>
      <c r="HE706" s="18"/>
      <c r="HF706" s="18"/>
      <c r="HG706" s="18"/>
      <c r="HH706" s="18"/>
      <c r="HI706" s="18"/>
      <c r="HJ706" s="18"/>
      <c r="HK706" s="18"/>
      <c r="HL706" s="18"/>
      <c r="HM706" s="18"/>
      <c r="HN706" s="18"/>
      <c r="HO706" s="18"/>
      <c r="HP706" s="18"/>
      <c r="HQ706" s="18"/>
      <c r="HR706" s="18"/>
      <c r="HS706" s="18"/>
      <c r="HT706" s="18"/>
      <c r="HU706" s="18"/>
      <c r="HV706" s="18"/>
      <c r="HW706" s="18"/>
      <c r="HX706" s="18"/>
      <c r="HY706" s="18"/>
      <c r="HZ706" s="18"/>
      <c r="IA706" s="18"/>
      <c r="IB706" s="18"/>
      <c r="IC706" s="18"/>
      <c r="ID706" s="18"/>
      <c r="IE706" s="18"/>
      <c r="IF706" s="18"/>
      <c r="IG706" s="18"/>
      <c r="IH706" s="18"/>
      <c r="II706" s="18"/>
      <c r="IJ706" s="18"/>
      <c r="IK706" s="18"/>
      <c r="IL706" s="18"/>
      <c r="IM706" s="18"/>
      <c r="IN706" s="18"/>
      <c r="IO706" s="18"/>
      <c r="IP706" s="18"/>
      <c r="IQ706" s="18"/>
      <c r="IR706" s="18"/>
      <c r="IS706" s="18"/>
      <c r="IT706" s="18"/>
      <c r="IU706" s="18"/>
      <c r="IV706" s="18"/>
      <c r="IW706" s="18"/>
      <c r="IX706" s="18"/>
      <c r="IY706" s="18"/>
      <c r="IZ706" s="18"/>
      <c r="JA706" s="18"/>
      <c r="JB706" s="18"/>
      <c r="JC706" s="18"/>
      <c r="JD706" s="18"/>
      <c r="JE706" s="18"/>
      <c r="JF706" s="18"/>
    </row>
    <row r="707" spans="36:266" x14ac:dyDescent="0.3">
      <c r="AJ707" s="24"/>
      <c r="AK707" s="24"/>
      <c r="AL707" s="20"/>
      <c r="AM707" s="23"/>
      <c r="AN707" s="18"/>
      <c r="AO707" s="24"/>
      <c r="AW707" s="71"/>
      <c r="AX707" s="71"/>
      <c r="AY707" s="71"/>
      <c r="BB707" s="25"/>
      <c r="BC707" s="21"/>
      <c r="BG707" s="18"/>
      <c r="BN707" s="22"/>
      <c r="BO707" s="22"/>
      <c r="BP707" s="22"/>
      <c r="BQ707" s="22"/>
      <c r="BR707" s="15"/>
      <c r="CF707" s="15"/>
      <c r="CL707" s="22"/>
      <c r="CM707" s="15"/>
      <c r="CR707" s="22"/>
      <c r="CT707" s="15"/>
      <c r="CW707" s="22"/>
      <c r="DA707" s="15"/>
      <c r="DH707" s="15"/>
      <c r="DJ707" s="22"/>
      <c r="DO707" s="15"/>
      <c r="DV707" s="15"/>
      <c r="EC707" s="15"/>
      <c r="EJ707" s="15"/>
      <c r="EQ707" s="15"/>
      <c r="EX707" s="15"/>
      <c r="FE707" s="15"/>
      <c r="FL707" s="15"/>
      <c r="FS707" s="15"/>
      <c r="FZ707" s="15"/>
      <c r="GG707" s="15"/>
      <c r="GN707" s="15"/>
      <c r="GP707" s="22"/>
      <c r="GQ707" s="22"/>
      <c r="GR707" s="22"/>
      <c r="GS707" s="22"/>
      <c r="GT707" s="22"/>
      <c r="GU707" s="15"/>
      <c r="GV707" s="22"/>
      <c r="GW707" s="22"/>
      <c r="GX707" s="22"/>
      <c r="GY707" s="18"/>
      <c r="GZ707" s="18"/>
      <c r="HA707" s="18"/>
      <c r="HB707" s="18"/>
      <c r="HC707" s="18"/>
      <c r="HD707" s="18"/>
      <c r="HE707" s="18"/>
      <c r="HF707" s="18"/>
      <c r="HG707" s="18"/>
      <c r="HH707" s="18"/>
      <c r="HI707" s="18"/>
      <c r="HJ707" s="18"/>
      <c r="HK707" s="18"/>
      <c r="HL707" s="18"/>
      <c r="HM707" s="18"/>
      <c r="HN707" s="18"/>
      <c r="HO707" s="18"/>
      <c r="HP707" s="18"/>
      <c r="HQ707" s="18"/>
      <c r="HR707" s="18"/>
      <c r="HS707" s="18"/>
      <c r="HT707" s="18"/>
      <c r="HU707" s="18"/>
      <c r="HV707" s="18"/>
      <c r="HW707" s="18"/>
      <c r="HX707" s="18"/>
      <c r="HY707" s="18"/>
      <c r="HZ707" s="18"/>
      <c r="IA707" s="18"/>
      <c r="IB707" s="18"/>
      <c r="IC707" s="18"/>
      <c r="ID707" s="18"/>
      <c r="IE707" s="18"/>
      <c r="IF707" s="18"/>
      <c r="IG707" s="18"/>
      <c r="IH707" s="18"/>
      <c r="II707" s="18"/>
      <c r="IJ707" s="18"/>
      <c r="IK707" s="18"/>
      <c r="IL707" s="18"/>
      <c r="IM707" s="18"/>
      <c r="IN707" s="18"/>
      <c r="IO707" s="18"/>
      <c r="IP707" s="18"/>
      <c r="IQ707" s="18"/>
      <c r="IR707" s="18"/>
      <c r="IS707" s="18"/>
      <c r="IT707" s="18"/>
      <c r="IU707" s="18"/>
      <c r="IV707" s="18"/>
      <c r="IW707" s="18"/>
      <c r="IX707" s="18"/>
      <c r="IY707" s="18"/>
      <c r="IZ707" s="18"/>
      <c r="JA707" s="18"/>
      <c r="JB707" s="18"/>
      <c r="JC707" s="18"/>
      <c r="JD707" s="18"/>
      <c r="JE707" s="18"/>
      <c r="JF707" s="18"/>
    </row>
    <row r="708" spans="36:266" x14ac:dyDescent="0.3">
      <c r="AJ708" s="24"/>
      <c r="AK708" s="24"/>
      <c r="AL708" s="20"/>
      <c r="AM708" s="23"/>
      <c r="AN708" s="18"/>
      <c r="AO708" s="24"/>
      <c r="AW708" s="71"/>
      <c r="AX708" s="71"/>
      <c r="AY708" s="71"/>
      <c r="BB708" s="25"/>
      <c r="BC708" s="21"/>
      <c r="BG708" s="18"/>
      <c r="BN708" s="22"/>
      <c r="BO708" s="22"/>
      <c r="BP708" s="22"/>
      <c r="BQ708" s="22"/>
      <c r="BR708" s="15"/>
      <c r="CF708" s="15"/>
      <c r="CL708" s="22"/>
      <c r="CM708" s="15"/>
      <c r="CR708" s="22"/>
      <c r="CT708" s="15"/>
      <c r="CW708" s="22"/>
      <c r="DA708" s="15"/>
      <c r="DH708" s="15"/>
      <c r="DJ708" s="22"/>
      <c r="DO708" s="15"/>
      <c r="DV708" s="15"/>
      <c r="EC708" s="15"/>
      <c r="EJ708" s="15"/>
      <c r="EQ708" s="15"/>
      <c r="EX708" s="15"/>
      <c r="FE708" s="15"/>
      <c r="FL708" s="15"/>
      <c r="FS708" s="15"/>
      <c r="FZ708" s="15"/>
      <c r="GG708" s="15"/>
      <c r="GN708" s="15"/>
      <c r="GP708" s="22"/>
      <c r="GQ708" s="22"/>
      <c r="GR708" s="22"/>
      <c r="GS708" s="22"/>
      <c r="GT708" s="22"/>
      <c r="GU708" s="15"/>
      <c r="GV708" s="22"/>
      <c r="GW708" s="22"/>
      <c r="GX708" s="22"/>
      <c r="GY708" s="18"/>
      <c r="GZ708" s="18"/>
      <c r="HA708" s="18"/>
      <c r="HB708" s="18"/>
      <c r="HC708" s="18"/>
      <c r="HD708" s="18"/>
      <c r="HE708" s="18"/>
      <c r="HF708" s="18"/>
      <c r="HG708" s="18"/>
      <c r="HH708" s="18"/>
      <c r="HI708" s="18"/>
      <c r="HJ708" s="18"/>
      <c r="HK708" s="18"/>
      <c r="HL708" s="18"/>
      <c r="HM708" s="18"/>
      <c r="HN708" s="18"/>
      <c r="HO708" s="18"/>
      <c r="HP708" s="18"/>
      <c r="HQ708" s="18"/>
      <c r="HR708" s="18"/>
      <c r="HS708" s="18"/>
      <c r="HT708" s="18"/>
      <c r="HU708" s="18"/>
      <c r="HV708" s="18"/>
      <c r="HW708" s="18"/>
      <c r="HX708" s="18"/>
      <c r="HY708" s="18"/>
      <c r="HZ708" s="18"/>
      <c r="IA708" s="18"/>
      <c r="IB708" s="18"/>
      <c r="IC708" s="18"/>
      <c r="ID708" s="18"/>
      <c r="IE708" s="18"/>
      <c r="IF708" s="18"/>
      <c r="IG708" s="18"/>
      <c r="IH708" s="18"/>
      <c r="II708" s="18"/>
      <c r="IJ708" s="18"/>
      <c r="IK708" s="18"/>
      <c r="IL708" s="18"/>
      <c r="IM708" s="18"/>
      <c r="IN708" s="18"/>
      <c r="IO708" s="18"/>
      <c r="IP708" s="18"/>
      <c r="IQ708" s="18"/>
      <c r="IR708" s="18"/>
      <c r="IS708" s="18"/>
      <c r="IT708" s="18"/>
      <c r="IU708" s="18"/>
      <c r="IV708" s="18"/>
      <c r="IW708" s="18"/>
      <c r="IX708" s="18"/>
      <c r="IY708" s="18"/>
      <c r="IZ708" s="18"/>
      <c r="JA708" s="18"/>
      <c r="JB708" s="18"/>
      <c r="JC708" s="18"/>
      <c r="JD708" s="18"/>
      <c r="JE708" s="18"/>
      <c r="JF708" s="18"/>
    </row>
    <row r="709" spans="36:266" x14ac:dyDescent="0.3">
      <c r="AJ709" s="24"/>
      <c r="AK709" s="24"/>
      <c r="AL709" s="20"/>
      <c r="AM709" s="23"/>
      <c r="AN709" s="24"/>
      <c r="AO709" s="24"/>
      <c r="BB709" s="25"/>
      <c r="BC709" s="21"/>
      <c r="BG709" s="18"/>
      <c r="BN709" s="22"/>
      <c r="BO709" s="22"/>
      <c r="BP709" s="22"/>
      <c r="BQ709" s="22"/>
      <c r="BR709" s="15"/>
      <c r="CF709" s="15"/>
      <c r="CL709" s="22"/>
      <c r="CM709" s="15"/>
      <c r="CR709" s="22"/>
      <c r="CT709" s="15"/>
      <c r="CW709" s="22"/>
      <c r="DA709" s="15"/>
      <c r="DH709" s="15"/>
      <c r="DJ709" s="22"/>
      <c r="DO709" s="15"/>
      <c r="DV709" s="15"/>
      <c r="EC709" s="15"/>
      <c r="EJ709" s="15"/>
      <c r="EQ709" s="15"/>
      <c r="EX709" s="15"/>
      <c r="FE709" s="15"/>
      <c r="FL709" s="15"/>
      <c r="FS709" s="15"/>
      <c r="FZ709" s="15"/>
      <c r="GG709" s="15"/>
      <c r="GN709" s="15"/>
      <c r="GP709" s="22"/>
      <c r="GQ709" s="22"/>
      <c r="GR709" s="22"/>
      <c r="GS709" s="22"/>
      <c r="GT709" s="22"/>
      <c r="GU709" s="15"/>
      <c r="GV709" s="22"/>
      <c r="GW709" s="22"/>
      <c r="GX709" s="22"/>
      <c r="GY709" s="18"/>
      <c r="GZ709" s="18"/>
      <c r="HA709" s="18"/>
      <c r="HB709" s="18"/>
      <c r="HC709" s="18"/>
      <c r="HD709" s="18"/>
      <c r="HE709" s="18"/>
      <c r="HF709" s="18"/>
      <c r="HG709" s="18"/>
      <c r="HH709" s="18"/>
      <c r="HI709" s="18"/>
      <c r="HJ709" s="18"/>
      <c r="HK709" s="18"/>
      <c r="HL709" s="18"/>
      <c r="HM709" s="18"/>
      <c r="HN709" s="18"/>
      <c r="HO709" s="18"/>
      <c r="HP709" s="18"/>
      <c r="HQ709" s="18"/>
      <c r="HR709" s="18"/>
      <c r="HS709" s="18"/>
      <c r="HT709" s="18"/>
      <c r="HU709" s="18"/>
      <c r="HV709" s="18"/>
      <c r="HW709" s="18"/>
      <c r="HX709" s="18"/>
      <c r="HY709" s="18"/>
      <c r="HZ709" s="18"/>
      <c r="IA709" s="18"/>
      <c r="IB709" s="18"/>
      <c r="IC709" s="18"/>
      <c r="ID709" s="18"/>
      <c r="IE709" s="18"/>
      <c r="IF709" s="18"/>
      <c r="IG709" s="18"/>
      <c r="IH709" s="18"/>
      <c r="II709" s="18"/>
      <c r="IJ709" s="18"/>
      <c r="IK709" s="18"/>
      <c r="IL709" s="18"/>
      <c r="IM709" s="18"/>
      <c r="IN709" s="18"/>
      <c r="IO709" s="18"/>
      <c r="IP709" s="18"/>
      <c r="IQ709" s="18"/>
      <c r="IR709" s="18"/>
      <c r="IS709" s="18"/>
      <c r="IT709" s="18"/>
      <c r="IU709" s="18"/>
      <c r="IV709" s="18"/>
      <c r="IW709" s="18"/>
      <c r="IX709" s="18"/>
      <c r="IY709" s="18"/>
      <c r="IZ709" s="18"/>
      <c r="JA709" s="18"/>
      <c r="JB709" s="18"/>
      <c r="JC709" s="18"/>
      <c r="JD709" s="18"/>
      <c r="JE709" s="18"/>
      <c r="JF709" s="18"/>
    </row>
    <row r="710" spans="36:266" x14ac:dyDescent="0.3">
      <c r="AJ710" s="24"/>
      <c r="AK710" s="24"/>
      <c r="AL710" s="20"/>
      <c r="AM710" s="23"/>
      <c r="AN710" s="24"/>
      <c r="AO710" s="24"/>
      <c r="BB710" s="25"/>
      <c r="BC710" s="21"/>
      <c r="BG710" s="18"/>
      <c r="BN710" s="22"/>
      <c r="BO710" s="22"/>
      <c r="BP710" s="22"/>
      <c r="BQ710" s="22"/>
      <c r="BR710" s="15"/>
      <c r="CF710" s="15"/>
      <c r="CL710" s="22"/>
      <c r="CM710" s="15"/>
      <c r="CR710" s="22"/>
      <c r="CT710" s="15"/>
      <c r="CW710" s="22"/>
      <c r="DA710" s="15"/>
      <c r="DH710" s="15"/>
      <c r="DJ710" s="22"/>
      <c r="DO710" s="15"/>
      <c r="DV710" s="15"/>
      <c r="EC710" s="15"/>
      <c r="EJ710" s="15"/>
      <c r="EQ710" s="15"/>
      <c r="EX710" s="15"/>
      <c r="FE710" s="15"/>
      <c r="FL710" s="15"/>
      <c r="FS710" s="15"/>
      <c r="FZ710" s="15"/>
      <c r="GG710" s="15"/>
      <c r="GN710" s="15"/>
      <c r="GP710" s="22"/>
      <c r="GQ710" s="22"/>
      <c r="GR710" s="22"/>
      <c r="GS710" s="22"/>
      <c r="GT710" s="22"/>
      <c r="GU710" s="15"/>
      <c r="GV710" s="22"/>
      <c r="GW710" s="22"/>
      <c r="GX710" s="22"/>
      <c r="GY710" s="18"/>
      <c r="GZ710" s="18"/>
      <c r="HA710" s="18"/>
      <c r="HB710" s="18"/>
      <c r="HC710" s="18"/>
      <c r="HD710" s="18"/>
      <c r="HE710" s="18"/>
      <c r="HF710" s="18"/>
      <c r="HG710" s="18"/>
      <c r="HH710" s="18"/>
      <c r="HI710" s="18"/>
      <c r="HJ710" s="18"/>
      <c r="HK710" s="18"/>
      <c r="HL710" s="18"/>
      <c r="HM710" s="18"/>
      <c r="HN710" s="18"/>
      <c r="HO710" s="18"/>
      <c r="HP710" s="18"/>
      <c r="HQ710" s="18"/>
      <c r="HR710" s="18"/>
      <c r="HS710" s="18"/>
      <c r="HT710" s="18"/>
      <c r="HU710" s="18"/>
      <c r="HV710" s="18"/>
      <c r="HW710" s="18"/>
      <c r="HX710" s="18"/>
      <c r="HY710" s="18"/>
      <c r="HZ710" s="18"/>
      <c r="IA710" s="18"/>
      <c r="IB710" s="18"/>
      <c r="IC710" s="18"/>
      <c r="ID710" s="18"/>
      <c r="IE710" s="18"/>
      <c r="IF710" s="18"/>
      <c r="IG710" s="18"/>
      <c r="IH710" s="18"/>
      <c r="II710" s="18"/>
      <c r="IJ710" s="18"/>
      <c r="IK710" s="18"/>
      <c r="IL710" s="18"/>
      <c r="IM710" s="18"/>
      <c r="IN710" s="18"/>
      <c r="IO710" s="18"/>
      <c r="IP710" s="18"/>
      <c r="IQ710" s="18"/>
      <c r="IR710" s="18"/>
      <c r="IS710" s="18"/>
      <c r="IT710" s="18"/>
      <c r="IU710" s="18"/>
      <c r="IV710" s="18"/>
      <c r="IW710" s="18"/>
      <c r="IX710" s="18"/>
      <c r="IY710" s="18"/>
      <c r="IZ710" s="18"/>
      <c r="JA710" s="18"/>
      <c r="JB710" s="18"/>
      <c r="JC710" s="18"/>
      <c r="JD710" s="18"/>
      <c r="JE710" s="18"/>
      <c r="JF710" s="18"/>
    </row>
    <row r="711" spans="36:266" x14ac:dyDescent="0.3">
      <c r="AJ711" s="24"/>
      <c r="AK711" s="24"/>
      <c r="AL711" s="20"/>
      <c r="AM711" s="23"/>
      <c r="AN711" s="24"/>
      <c r="AO711" s="24"/>
      <c r="BB711" s="25"/>
      <c r="BC711" s="21"/>
      <c r="BG711" s="18"/>
      <c r="BN711" s="22"/>
      <c r="BO711" s="22"/>
      <c r="BP711" s="22"/>
      <c r="BQ711" s="22"/>
      <c r="BR711" s="15"/>
      <c r="CF711" s="15"/>
      <c r="CL711" s="22"/>
      <c r="CM711" s="15"/>
      <c r="CR711" s="22"/>
      <c r="CT711" s="15"/>
      <c r="CW711" s="22"/>
      <c r="DA711" s="15"/>
      <c r="DH711" s="15"/>
      <c r="DJ711" s="22"/>
      <c r="DO711" s="15"/>
      <c r="DV711" s="15"/>
      <c r="EC711" s="15"/>
      <c r="EJ711" s="15"/>
      <c r="EQ711" s="15"/>
      <c r="EX711" s="15"/>
      <c r="FE711" s="15"/>
      <c r="FL711" s="15"/>
      <c r="FS711" s="15"/>
      <c r="FZ711" s="15"/>
      <c r="GG711" s="15"/>
      <c r="GN711" s="15"/>
      <c r="GP711" s="22"/>
      <c r="GQ711" s="22"/>
      <c r="GR711" s="22"/>
      <c r="GS711" s="22"/>
      <c r="GT711" s="22"/>
      <c r="GU711" s="15"/>
      <c r="GV711" s="22"/>
      <c r="GW711" s="22"/>
      <c r="GX711" s="22"/>
      <c r="GY711" s="18"/>
      <c r="GZ711" s="18"/>
      <c r="HA711" s="18"/>
      <c r="HB711" s="18"/>
      <c r="HC711" s="18"/>
      <c r="HD711" s="18"/>
      <c r="HE711" s="18"/>
      <c r="HF711" s="18"/>
      <c r="HG711" s="18"/>
      <c r="HH711" s="18"/>
      <c r="HI711" s="18"/>
      <c r="HJ711" s="18"/>
      <c r="HK711" s="18"/>
      <c r="HL711" s="18"/>
      <c r="HM711" s="18"/>
      <c r="HN711" s="18"/>
      <c r="HO711" s="18"/>
      <c r="HP711" s="18"/>
      <c r="HQ711" s="18"/>
      <c r="HR711" s="18"/>
      <c r="HS711" s="18"/>
      <c r="HT711" s="18"/>
      <c r="HU711" s="18"/>
      <c r="HV711" s="18"/>
      <c r="HW711" s="18"/>
      <c r="HX711" s="18"/>
      <c r="HY711" s="18"/>
      <c r="HZ711" s="18"/>
      <c r="IA711" s="18"/>
      <c r="IB711" s="18"/>
      <c r="IC711" s="18"/>
      <c r="ID711" s="18"/>
      <c r="IE711" s="18"/>
      <c r="IF711" s="18"/>
      <c r="IG711" s="18"/>
      <c r="IH711" s="18"/>
      <c r="II711" s="18"/>
      <c r="IJ711" s="18"/>
      <c r="IK711" s="18"/>
      <c r="IL711" s="18"/>
      <c r="IM711" s="18"/>
      <c r="IN711" s="18"/>
      <c r="IO711" s="18"/>
      <c r="IP711" s="18"/>
      <c r="IQ711" s="18"/>
      <c r="IR711" s="18"/>
      <c r="IS711" s="18"/>
      <c r="IT711" s="18"/>
      <c r="IU711" s="18"/>
      <c r="IV711" s="18"/>
      <c r="IW711" s="18"/>
      <c r="IX711" s="18"/>
      <c r="IY711" s="18"/>
      <c r="IZ711" s="18"/>
      <c r="JA711" s="18"/>
      <c r="JB711" s="18"/>
      <c r="JC711" s="18"/>
      <c r="JD711" s="18"/>
      <c r="JE711" s="18"/>
      <c r="JF711" s="18"/>
    </row>
    <row r="712" spans="36:266" x14ac:dyDescent="0.3">
      <c r="AJ712" s="24"/>
      <c r="AK712" s="24"/>
      <c r="AL712" s="20"/>
      <c r="AM712" s="23"/>
      <c r="AN712" s="24"/>
      <c r="AO712" s="24"/>
      <c r="BB712" s="25"/>
      <c r="BC712" s="21"/>
      <c r="BG712" s="18"/>
      <c r="BN712" s="22"/>
      <c r="BO712" s="22"/>
      <c r="BP712" s="22"/>
      <c r="BQ712" s="22"/>
      <c r="BR712" s="15"/>
      <c r="CF712" s="15"/>
      <c r="CL712" s="22"/>
      <c r="CM712" s="15"/>
      <c r="CR712" s="22"/>
      <c r="CT712" s="15"/>
      <c r="CW712" s="22"/>
      <c r="DA712" s="15"/>
      <c r="DH712" s="15"/>
      <c r="DJ712" s="22"/>
      <c r="DO712" s="15"/>
      <c r="DV712" s="15"/>
      <c r="EC712" s="15"/>
      <c r="EJ712" s="15"/>
      <c r="EQ712" s="15"/>
      <c r="EX712" s="15"/>
      <c r="FE712" s="15"/>
      <c r="FL712" s="15"/>
      <c r="FS712" s="15"/>
      <c r="FZ712" s="15"/>
      <c r="GG712" s="15"/>
      <c r="GN712" s="15"/>
      <c r="GP712" s="22"/>
      <c r="GQ712" s="22"/>
      <c r="GR712" s="22"/>
      <c r="GS712" s="22"/>
      <c r="GT712" s="22"/>
      <c r="GU712" s="15"/>
      <c r="GV712" s="22"/>
      <c r="GW712" s="22"/>
      <c r="GX712" s="22"/>
      <c r="GY712" s="18"/>
      <c r="GZ712" s="18"/>
      <c r="HA712" s="18"/>
      <c r="HB712" s="18"/>
      <c r="HC712" s="18"/>
      <c r="HD712" s="18"/>
      <c r="HE712" s="18"/>
      <c r="HF712" s="18"/>
      <c r="HG712" s="18"/>
      <c r="HH712" s="18"/>
      <c r="HI712" s="18"/>
      <c r="HJ712" s="18"/>
      <c r="HK712" s="18"/>
      <c r="HL712" s="18"/>
      <c r="HM712" s="18"/>
      <c r="HN712" s="18"/>
      <c r="HO712" s="18"/>
      <c r="HP712" s="18"/>
      <c r="HQ712" s="18"/>
      <c r="HR712" s="18"/>
      <c r="HS712" s="18"/>
      <c r="HT712" s="18"/>
      <c r="HU712" s="18"/>
      <c r="HV712" s="18"/>
      <c r="HW712" s="18"/>
      <c r="HX712" s="18"/>
      <c r="HY712" s="18"/>
      <c r="HZ712" s="18"/>
      <c r="IA712" s="18"/>
      <c r="IB712" s="18"/>
      <c r="IC712" s="18"/>
      <c r="ID712" s="18"/>
      <c r="IE712" s="18"/>
      <c r="IF712" s="18"/>
      <c r="IG712" s="18"/>
      <c r="IH712" s="18"/>
      <c r="II712" s="18"/>
      <c r="IJ712" s="18"/>
      <c r="IK712" s="18"/>
      <c r="IL712" s="18"/>
      <c r="IM712" s="18"/>
      <c r="IN712" s="18"/>
      <c r="IO712" s="18"/>
      <c r="IP712" s="18"/>
      <c r="IQ712" s="18"/>
      <c r="IR712" s="18"/>
      <c r="IS712" s="18"/>
      <c r="IT712" s="18"/>
      <c r="IU712" s="18"/>
      <c r="IV712" s="18"/>
      <c r="IW712" s="18"/>
      <c r="IX712" s="18"/>
      <c r="IY712" s="18"/>
      <c r="IZ712" s="18"/>
      <c r="JA712" s="18"/>
      <c r="JB712" s="18"/>
      <c r="JC712" s="18"/>
      <c r="JD712" s="18"/>
      <c r="JE712" s="18"/>
      <c r="JF712" s="18"/>
    </row>
    <row r="713" spans="36:266" x14ac:dyDescent="0.3">
      <c r="AJ713" s="24"/>
      <c r="AK713" s="24"/>
      <c r="AL713" s="20"/>
      <c r="AM713" s="23"/>
      <c r="AN713" s="24"/>
      <c r="AO713" s="24"/>
      <c r="BB713" s="25"/>
      <c r="BC713" s="21"/>
      <c r="BG713" s="18"/>
      <c r="BN713" s="22"/>
      <c r="BO713" s="22"/>
      <c r="BP713" s="22"/>
      <c r="BQ713" s="22"/>
      <c r="BR713" s="15"/>
      <c r="CF713" s="15"/>
      <c r="CL713" s="22"/>
      <c r="CM713" s="15"/>
      <c r="CR713" s="22"/>
      <c r="CT713" s="15"/>
      <c r="CW713" s="22"/>
      <c r="DA713" s="15"/>
      <c r="DH713" s="15"/>
      <c r="DJ713" s="22"/>
      <c r="DO713" s="15"/>
      <c r="DV713" s="15"/>
      <c r="EC713" s="15"/>
      <c r="EJ713" s="15"/>
      <c r="EQ713" s="15"/>
      <c r="EX713" s="15"/>
      <c r="FE713" s="15"/>
      <c r="FL713" s="15"/>
      <c r="FS713" s="15"/>
      <c r="FZ713" s="15"/>
      <c r="GG713" s="15"/>
      <c r="GN713" s="15"/>
      <c r="GP713" s="22"/>
      <c r="GQ713" s="22"/>
      <c r="GR713" s="22"/>
      <c r="GS713" s="22"/>
      <c r="GT713" s="22"/>
      <c r="GU713" s="15"/>
      <c r="GV713" s="22"/>
      <c r="GW713" s="22"/>
      <c r="GX713" s="22"/>
      <c r="GY713" s="18"/>
      <c r="GZ713" s="18"/>
      <c r="HA713" s="18"/>
      <c r="HB713" s="18"/>
      <c r="HC713" s="18"/>
      <c r="HD713" s="18"/>
      <c r="HE713" s="18"/>
      <c r="HF713" s="18"/>
      <c r="HG713" s="18"/>
      <c r="HH713" s="18"/>
      <c r="HI713" s="18"/>
      <c r="HJ713" s="18"/>
      <c r="HK713" s="18"/>
      <c r="HL713" s="18"/>
      <c r="HM713" s="18"/>
      <c r="HN713" s="18"/>
      <c r="HO713" s="18"/>
      <c r="HP713" s="18"/>
      <c r="HQ713" s="18"/>
      <c r="HR713" s="18"/>
      <c r="HS713" s="18"/>
      <c r="HT713" s="18"/>
      <c r="HU713" s="18"/>
      <c r="HV713" s="18"/>
      <c r="HW713" s="18"/>
      <c r="HX713" s="18"/>
      <c r="HY713" s="18"/>
      <c r="HZ713" s="18"/>
      <c r="IA713" s="18"/>
      <c r="IB713" s="18"/>
      <c r="IC713" s="18"/>
      <c r="ID713" s="18"/>
      <c r="IE713" s="18"/>
      <c r="IF713" s="18"/>
      <c r="IG713" s="18"/>
      <c r="IH713" s="18"/>
      <c r="II713" s="18"/>
      <c r="IJ713" s="18"/>
      <c r="IK713" s="18"/>
      <c r="IL713" s="18"/>
      <c r="IM713" s="18"/>
      <c r="IN713" s="18"/>
      <c r="IO713" s="18"/>
      <c r="IP713" s="18"/>
      <c r="IQ713" s="18"/>
      <c r="IR713" s="18"/>
      <c r="IS713" s="18"/>
      <c r="IT713" s="18"/>
      <c r="IU713" s="18"/>
      <c r="IV713" s="18"/>
      <c r="IW713" s="18"/>
      <c r="IX713" s="18"/>
      <c r="IY713" s="18"/>
      <c r="IZ713" s="18"/>
      <c r="JA713" s="18"/>
      <c r="JB713" s="18"/>
      <c r="JC713" s="18"/>
      <c r="JD713" s="18"/>
      <c r="JE713" s="18"/>
      <c r="JF713" s="18"/>
    </row>
    <row r="714" spans="36:266" x14ac:dyDescent="0.3">
      <c r="AJ714" s="24"/>
      <c r="AK714" s="24"/>
      <c r="AL714" s="20"/>
      <c r="AM714" s="23"/>
      <c r="AN714" s="24"/>
      <c r="AO714" s="24"/>
      <c r="BB714" s="25"/>
      <c r="BC714" s="21"/>
      <c r="BG714" s="18"/>
      <c r="BN714" s="22"/>
      <c r="BO714" s="22"/>
      <c r="BP714" s="22"/>
      <c r="BQ714" s="22"/>
      <c r="BR714" s="15"/>
      <c r="CF714" s="15"/>
      <c r="CL714" s="22"/>
      <c r="CM714" s="15"/>
      <c r="CR714" s="22"/>
      <c r="CT714" s="15"/>
      <c r="CW714" s="22"/>
      <c r="DA714" s="15"/>
      <c r="DH714" s="15"/>
      <c r="DJ714" s="22"/>
      <c r="DO714" s="15"/>
      <c r="DV714" s="15"/>
      <c r="EC714" s="15"/>
      <c r="EJ714" s="15"/>
      <c r="EQ714" s="15"/>
      <c r="EX714" s="15"/>
      <c r="FE714" s="15"/>
      <c r="FL714" s="15"/>
      <c r="FS714" s="15"/>
      <c r="FZ714" s="15"/>
      <c r="GG714" s="15"/>
      <c r="GN714" s="15"/>
      <c r="GP714" s="22"/>
      <c r="GQ714" s="22"/>
      <c r="GR714" s="22"/>
      <c r="GS714" s="22"/>
      <c r="GT714" s="22"/>
      <c r="GU714" s="15"/>
      <c r="GV714" s="22"/>
      <c r="GW714" s="22"/>
      <c r="GX714" s="22"/>
      <c r="GY714" s="18"/>
      <c r="GZ714" s="18"/>
      <c r="HA714" s="18"/>
      <c r="HB714" s="18"/>
      <c r="HC714" s="18"/>
      <c r="HD714" s="18"/>
      <c r="HE714" s="18"/>
      <c r="HF714" s="18"/>
      <c r="HG714" s="18"/>
      <c r="HH714" s="18"/>
      <c r="HI714" s="18"/>
      <c r="HJ714" s="18"/>
      <c r="HK714" s="18"/>
      <c r="HL714" s="18"/>
      <c r="HM714" s="18"/>
      <c r="HN714" s="18"/>
      <c r="HO714" s="18"/>
      <c r="HP714" s="18"/>
      <c r="HQ714" s="18"/>
      <c r="HR714" s="18"/>
      <c r="HS714" s="18"/>
      <c r="HT714" s="18"/>
      <c r="HU714" s="18"/>
      <c r="HV714" s="18"/>
      <c r="HW714" s="18"/>
      <c r="HX714" s="18"/>
      <c r="HY714" s="18"/>
      <c r="HZ714" s="18"/>
      <c r="IA714" s="18"/>
      <c r="IB714" s="18"/>
      <c r="IC714" s="18"/>
      <c r="ID714" s="18"/>
      <c r="IE714" s="18"/>
      <c r="IF714" s="18"/>
      <c r="IG714" s="18"/>
      <c r="IH714" s="18"/>
      <c r="II714" s="18"/>
      <c r="IJ714" s="18"/>
      <c r="IK714" s="18"/>
      <c r="IL714" s="18"/>
      <c r="IM714" s="18"/>
      <c r="IN714" s="18"/>
      <c r="IO714" s="18"/>
      <c r="IP714" s="18"/>
      <c r="IQ714" s="18"/>
      <c r="IR714" s="18"/>
      <c r="IS714" s="18"/>
      <c r="IT714" s="18"/>
      <c r="IU714" s="18"/>
      <c r="IV714" s="18"/>
      <c r="IW714" s="18"/>
      <c r="IX714" s="18"/>
      <c r="IY714" s="18"/>
      <c r="IZ714" s="18"/>
      <c r="JA714" s="18"/>
      <c r="JB714" s="18"/>
      <c r="JC714" s="18"/>
      <c r="JD714" s="18"/>
      <c r="JE714" s="18"/>
      <c r="JF714" s="18"/>
    </row>
    <row r="715" spans="36:266" x14ac:dyDescent="0.3">
      <c r="AJ715" s="24"/>
      <c r="AK715" s="24"/>
      <c r="AL715" s="20"/>
      <c r="AM715" s="23"/>
      <c r="AN715" s="24"/>
      <c r="AO715" s="24"/>
      <c r="BB715" s="25"/>
      <c r="BC715" s="21"/>
      <c r="BG715" s="18"/>
      <c r="BN715" s="22"/>
      <c r="BO715" s="22"/>
      <c r="BP715" s="22"/>
      <c r="BQ715" s="22"/>
      <c r="BR715" s="15"/>
      <c r="CF715" s="15"/>
      <c r="CL715" s="22"/>
      <c r="CM715" s="15"/>
      <c r="CR715" s="22"/>
      <c r="CT715" s="15"/>
      <c r="CW715" s="22"/>
      <c r="DA715" s="15"/>
      <c r="DH715" s="15"/>
      <c r="DJ715" s="22"/>
      <c r="DO715" s="15"/>
      <c r="DV715" s="15"/>
      <c r="EC715" s="15"/>
      <c r="EJ715" s="15"/>
      <c r="EQ715" s="15"/>
      <c r="EX715" s="15"/>
      <c r="FE715" s="15"/>
      <c r="FL715" s="15"/>
      <c r="FS715" s="15"/>
      <c r="FZ715" s="15"/>
      <c r="GG715" s="15"/>
      <c r="GN715" s="15"/>
      <c r="GP715" s="22"/>
      <c r="GQ715" s="22"/>
      <c r="GR715" s="22"/>
      <c r="GS715" s="22"/>
      <c r="GT715" s="22"/>
      <c r="GU715" s="15"/>
      <c r="GV715" s="22"/>
      <c r="GW715" s="22"/>
      <c r="GX715" s="22"/>
      <c r="GY715" s="18"/>
      <c r="GZ715" s="18"/>
      <c r="HA715" s="18"/>
      <c r="HB715" s="18"/>
      <c r="HC715" s="18"/>
      <c r="HD715" s="18"/>
      <c r="HE715" s="18"/>
      <c r="HF715" s="18"/>
      <c r="HG715" s="18"/>
      <c r="HH715" s="18"/>
      <c r="HI715" s="18"/>
      <c r="HJ715" s="18"/>
      <c r="HK715" s="18"/>
      <c r="HL715" s="18"/>
      <c r="HM715" s="18"/>
      <c r="HN715" s="18"/>
      <c r="HO715" s="18"/>
      <c r="HP715" s="18"/>
      <c r="HQ715" s="18"/>
      <c r="HR715" s="18"/>
      <c r="HS715" s="18"/>
      <c r="HT715" s="18"/>
      <c r="HU715" s="18"/>
      <c r="HV715" s="18"/>
      <c r="HW715" s="18"/>
      <c r="HX715" s="18"/>
      <c r="HY715" s="18"/>
      <c r="HZ715" s="18"/>
      <c r="IA715" s="18"/>
      <c r="IB715" s="18"/>
      <c r="IC715" s="18"/>
      <c r="ID715" s="18"/>
      <c r="IE715" s="18"/>
      <c r="IF715" s="18"/>
      <c r="IG715" s="18"/>
      <c r="IH715" s="18"/>
      <c r="II715" s="18"/>
      <c r="IJ715" s="18"/>
      <c r="IK715" s="18"/>
      <c r="IL715" s="18"/>
      <c r="IM715" s="18"/>
      <c r="IN715" s="18"/>
      <c r="IO715" s="18"/>
      <c r="IP715" s="18"/>
      <c r="IQ715" s="18"/>
      <c r="IR715" s="18"/>
      <c r="IS715" s="18"/>
      <c r="IT715" s="18"/>
      <c r="IU715" s="18"/>
      <c r="IV715" s="18"/>
      <c r="IW715" s="18"/>
      <c r="IX715" s="18"/>
      <c r="IY715" s="18"/>
      <c r="IZ715" s="18"/>
      <c r="JA715" s="18"/>
      <c r="JB715" s="18"/>
      <c r="JC715" s="18"/>
      <c r="JD715" s="18"/>
      <c r="JE715" s="18"/>
      <c r="JF715" s="18"/>
    </row>
    <row r="716" spans="36:266" x14ac:dyDescent="0.3">
      <c r="AJ716" s="24"/>
      <c r="AK716" s="24"/>
      <c r="AL716" s="20"/>
      <c r="AM716" s="23"/>
      <c r="AN716" s="24"/>
      <c r="AO716" s="24"/>
      <c r="BB716" s="25"/>
      <c r="BC716" s="21"/>
      <c r="BG716" s="18"/>
      <c r="BN716" s="22"/>
      <c r="BO716" s="22"/>
      <c r="BP716" s="22"/>
      <c r="BQ716" s="22"/>
      <c r="BR716" s="15"/>
      <c r="CF716" s="15"/>
      <c r="CL716" s="22"/>
      <c r="CM716" s="15"/>
      <c r="CR716" s="22"/>
      <c r="CT716" s="15"/>
      <c r="CW716" s="22"/>
      <c r="DA716" s="15"/>
      <c r="DH716" s="15"/>
      <c r="DJ716" s="22"/>
      <c r="DO716" s="15"/>
      <c r="DV716" s="15"/>
      <c r="EC716" s="15"/>
      <c r="EJ716" s="15"/>
      <c r="EQ716" s="15"/>
      <c r="EX716" s="15"/>
      <c r="FE716" s="15"/>
      <c r="FL716" s="15"/>
      <c r="FS716" s="15"/>
      <c r="FZ716" s="15"/>
      <c r="GG716" s="15"/>
      <c r="GN716" s="15"/>
      <c r="GP716" s="22"/>
      <c r="GQ716" s="22"/>
      <c r="GR716" s="22"/>
      <c r="GS716" s="22"/>
      <c r="GT716" s="22"/>
      <c r="GU716" s="15"/>
      <c r="GV716" s="22"/>
      <c r="GW716" s="22"/>
      <c r="GX716" s="22"/>
      <c r="GY716" s="18"/>
      <c r="GZ716" s="18"/>
      <c r="HA716" s="18"/>
      <c r="HB716" s="18"/>
      <c r="HC716" s="18"/>
      <c r="HD716" s="18"/>
      <c r="HE716" s="18"/>
      <c r="HF716" s="18"/>
      <c r="HG716" s="18"/>
      <c r="HH716" s="18"/>
      <c r="HI716" s="18"/>
      <c r="HJ716" s="18"/>
      <c r="HK716" s="18"/>
      <c r="HL716" s="18"/>
      <c r="HM716" s="18"/>
      <c r="HN716" s="18"/>
      <c r="HO716" s="18"/>
      <c r="HP716" s="18"/>
      <c r="HQ716" s="18"/>
      <c r="HR716" s="18"/>
      <c r="HS716" s="18"/>
      <c r="HT716" s="18"/>
      <c r="HU716" s="18"/>
      <c r="HV716" s="18"/>
      <c r="HW716" s="18"/>
      <c r="HX716" s="18"/>
      <c r="HY716" s="18"/>
      <c r="HZ716" s="18"/>
      <c r="IA716" s="18"/>
      <c r="IB716" s="18"/>
      <c r="IC716" s="18"/>
      <c r="ID716" s="18"/>
      <c r="IE716" s="18"/>
      <c r="IF716" s="18"/>
      <c r="IG716" s="18"/>
      <c r="IH716" s="18"/>
      <c r="II716" s="18"/>
      <c r="IJ716" s="18"/>
      <c r="IK716" s="18"/>
      <c r="IL716" s="18"/>
      <c r="IM716" s="18"/>
      <c r="IN716" s="18"/>
      <c r="IO716" s="18"/>
      <c r="IP716" s="18"/>
      <c r="IQ716" s="18"/>
      <c r="IR716" s="18"/>
      <c r="IS716" s="18"/>
      <c r="IT716" s="18"/>
      <c r="IU716" s="18"/>
      <c r="IV716" s="18"/>
      <c r="IW716" s="18"/>
      <c r="IX716" s="18"/>
      <c r="IY716" s="18"/>
      <c r="IZ716" s="18"/>
      <c r="JA716" s="18"/>
      <c r="JB716" s="18"/>
      <c r="JC716" s="18"/>
      <c r="JD716" s="18"/>
      <c r="JE716" s="18"/>
      <c r="JF716" s="18"/>
    </row>
    <row r="717" spans="36:266" x14ac:dyDescent="0.3">
      <c r="AJ717" s="24"/>
      <c r="AK717" s="24"/>
      <c r="AL717" s="20"/>
      <c r="AM717" s="23"/>
      <c r="AN717" s="24"/>
      <c r="AO717" s="24"/>
      <c r="BB717" s="25"/>
      <c r="BC717" s="21"/>
      <c r="BG717" s="18"/>
      <c r="BN717" s="22"/>
      <c r="BO717" s="22"/>
      <c r="BP717" s="22"/>
      <c r="BQ717" s="22"/>
      <c r="BR717" s="15"/>
      <c r="CF717" s="15"/>
      <c r="CL717" s="22"/>
      <c r="CM717" s="15"/>
      <c r="CR717" s="22"/>
      <c r="CT717" s="15"/>
      <c r="CW717" s="22"/>
      <c r="DA717" s="15"/>
      <c r="DH717" s="15"/>
      <c r="DJ717" s="22"/>
      <c r="DO717" s="15"/>
      <c r="DV717" s="15"/>
      <c r="EC717" s="15"/>
      <c r="EJ717" s="15"/>
      <c r="EQ717" s="15"/>
      <c r="EX717" s="15"/>
      <c r="FE717" s="15"/>
      <c r="FL717" s="15"/>
      <c r="FS717" s="15"/>
      <c r="FZ717" s="15"/>
      <c r="GG717" s="15"/>
      <c r="GN717" s="15"/>
      <c r="GP717" s="22"/>
      <c r="GQ717" s="22"/>
      <c r="GR717" s="22"/>
      <c r="GS717" s="22"/>
      <c r="GT717" s="22"/>
      <c r="GU717" s="15"/>
      <c r="GV717" s="22"/>
      <c r="GW717" s="22"/>
      <c r="GX717" s="22"/>
      <c r="GY717" s="18"/>
      <c r="GZ717" s="18"/>
      <c r="HA717" s="18"/>
      <c r="HB717" s="18"/>
      <c r="HC717" s="18"/>
      <c r="HD717" s="18"/>
      <c r="HE717" s="18"/>
      <c r="HF717" s="18"/>
      <c r="HG717" s="18"/>
      <c r="HH717" s="18"/>
      <c r="HI717" s="18"/>
      <c r="HJ717" s="18"/>
      <c r="HK717" s="18"/>
      <c r="HL717" s="18"/>
      <c r="HM717" s="18"/>
      <c r="HN717" s="18"/>
      <c r="HO717" s="18"/>
      <c r="HP717" s="18"/>
      <c r="HQ717" s="18"/>
      <c r="HR717" s="18"/>
      <c r="HS717" s="18"/>
      <c r="HT717" s="18"/>
      <c r="HU717" s="18"/>
      <c r="HV717" s="18"/>
      <c r="HW717" s="18"/>
      <c r="HX717" s="18"/>
      <c r="HY717" s="18"/>
      <c r="HZ717" s="18"/>
      <c r="IA717" s="18"/>
      <c r="IB717" s="18"/>
      <c r="IC717" s="18"/>
      <c r="ID717" s="18"/>
      <c r="IE717" s="18"/>
      <c r="IF717" s="18"/>
      <c r="IG717" s="18"/>
      <c r="IH717" s="18"/>
      <c r="II717" s="18"/>
      <c r="IJ717" s="18"/>
      <c r="IK717" s="18"/>
      <c r="IL717" s="18"/>
      <c r="IM717" s="18"/>
      <c r="IN717" s="18"/>
      <c r="IO717" s="18"/>
      <c r="IP717" s="18"/>
      <c r="IQ717" s="18"/>
      <c r="IR717" s="18"/>
      <c r="IS717" s="18"/>
      <c r="IT717" s="18"/>
      <c r="IU717" s="18"/>
      <c r="IV717" s="18"/>
      <c r="IW717" s="18"/>
      <c r="IX717" s="18"/>
      <c r="IY717" s="18"/>
      <c r="IZ717" s="18"/>
      <c r="JA717" s="18"/>
      <c r="JB717" s="18"/>
      <c r="JC717" s="18"/>
      <c r="JD717" s="18"/>
      <c r="JE717" s="18"/>
      <c r="JF717" s="18"/>
    </row>
    <row r="718" spans="36:266" x14ac:dyDescent="0.3">
      <c r="AJ718" s="24"/>
      <c r="AK718" s="24"/>
      <c r="AL718" s="20"/>
      <c r="AM718" s="23"/>
      <c r="AN718" s="24"/>
      <c r="AO718" s="24"/>
      <c r="BB718" s="25"/>
      <c r="BC718" s="21"/>
      <c r="BG718" s="18"/>
      <c r="BN718" s="22"/>
      <c r="BO718" s="22"/>
      <c r="BP718" s="22"/>
      <c r="BQ718" s="22"/>
      <c r="BR718" s="15"/>
      <c r="CF718" s="15"/>
      <c r="CL718" s="22"/>
      <c r="CM718" s="15"/>
      <c r="CR718" s="22"/>
      <c r="CT718" s="15"/>
      <c r="CW718" s="22"/>
      <c r="DA718" s="15"/>
      <c r="DH718" s="15"/>
      <c r="DJ718" s="22"/>
      <c r="DO718" s="15"/>
      <c r="DV718" s="15"/>
      <c r="EC718" s="15"/>
      <c r="EJ718" s="15"/>
      <c r="EQ718" s="15"/>
      <c r="EX718" s="15"/>
      <c r="FE718" s="15"/>
      <c r="FL718" s="15"/>
      <c r="FS718" s="15"/>
      <c r="FZ718" s="15"/>
      <c r="GG718" s="15"/>
      <c r="GN718" s="15"/>
      <c r="GP718" s="22"/>
      <c r="GQ718" s="22"/>
      <c r="GR718" s="22"/>
      <c r="GS718" s="22"/>
      <c r="GT718" s="22"/>
      <c r="GU718" s="15"/>
      <c r="GV718" s="22"/>
      <c r="GW718" s="22"/>
      <c r="GX718" s="22"/>
      <c r="GY718" s="18"/>
      <c r="GZ718" s="18"/>
      <c r="HA718" s="18"/>
      <c r="HB718" s="18"/>
      <c r="HC718" s="18"/>
      <c r="HD718" s="18"/>
      <c r="HE718" s="18"/>
      <c r="HF718" s="18"/>
      <c r="HG718" s="18"/>
      <c r="HH718" s="18"/>
      <c r="HI718" s="18"/>
      <c r="HJ718" s="18"/>
      <c r="HK718" s="18"/>
      <c r="HL718" s="18"/>
      <c r="HM718" s="18"/>
      <c r="HN718" s="18"/>
      <c r="HO718" s="18"/>
      <c r="HP718" s="18"/>
      <c r="HQ718" s="18"/>
      <c r="HR718" s="18"/>
      <c r="HS718" s="18"/>
      <c r="HT718" s="18"/>
      <c r="HU718" s="18"/>
      <c r="HV718" s="18"/>
      <c r="HW718" s="18"/>
      <c r="HX718" s="18"/>
      <c r="HY718" s="18"/>
      <c r="HZ718" s="18"/>
      <c r="IA718" s="18"/>
      <c r="IB718" s="18"/>
      <c r="IC718" s="18"/>
      <c r="ID718" s="18"/>
      <c r="IE718" s="18"/>
      <c r="IF718" s="18"/>
      <c r="IG718" s="18"/>
      <c r="IH718" s="18"/>
      <c r="II718" s="18"/>
      <c r="IJ718" s="18"/>
      <c r="IK718" s="18"/>
      <c r="IL718" s="18"/>
      <c r="IM718" s="18"/>
      <c r="IN718" s="18"/>
      <c r="IO718" s="18"/>
      <c r="IP718" s="18"/>
      <c r="IQ718" s="18"/>
      <c r="IR718" s="18"/>
      <c r="IS718" s="18"/>
      <c r="IT718" s="18"/>
      <c r="IU718" s="18"/>
      <c r="IV718" s="18"/>
      <c r="IW718" s="18"/>
      <c r="IX718" s="18"/>
      <c r="IY718" s="18"/>
      <c r="IZ718" s="18"/>
      <c r="JA718" s="18"/>
      <c r="JB718" s="18"/>
      <c r="JC718" s="18"/>
      <c r="JD718" s="18"/>
      <c r="JE718" s="18"/>
      <c r="JF718" s="18"/>
    </row>
    <row r="719" spans="36:266" x14ac:dyDescent="0.3">
      <c r="AJ719" s="24"/>
      <c r="AK719" s="24"/>
      <c r="AL719" s="20"/>
      <c r="AM719" s="23"/>
      <c r="AN719" s="24"/>
      <c r="AO719" s="24"/>
      <c r="BB719" s="25"/>
      <c r="BC719" s="21"/>
      <c r="BG719" s="18"/>
      <c r="BN719" s="22"/>
      <c r="BO719" s="22"/>
      <c r="BP719" s="22"/>
      <c r="BQ719" s="22"/>
      <c r="BR719" s="15"/>
      <c r="CF719" s="15"/>
      <c r="CL719" s="22"/>
      <c r="CM719" s="15"/>
      <c r="CR719" s="22"/>
      <c r="CT719" s="15"/>
      <c r="CW719" s="22"/>
      <c r="DA719" s="15"/>
      <c r="DH719" s="15"/>
      <c r="DJ719" s="22"/>
      <c r="DO719" s="15"/>
      <c r="DV719" s="15"/>
      <c r="EC719" s="15"/>
      <c r="EJ719" s="15"/>
      <c r="EQ719" s="15"/>
      <c r="EX719" s="15"/>
      <c r="FE719" s="15"/>
      <c r="FL719" s="15"/>
      <c r="FS719" s="15"/>
      <c r="FZ719" s="15"/>
      <c r="GG719" s="15"/>
      <c r="GN719" s="15"/>
      <c r="GP719" s="22"/>
      <c r="GQ719" s="22"/>
      <c r="GR719" s="22"/>
      <c r="GS719" s="22"/>
      <c r="GT719" s="22"/>
      <c r="GU719" s="15"/>
      <c r="GV719" s="22"/>
      <c r="GW719" s="22"/>
      <c r="GX719" s="22"/>
      <c r="GY719" s="18"/>
      <c r="GZ719" s="18"/>
      <c r="HA719" s="18"/>
      <c r="HB719" s="18"/>
      <c r="HC719" s="18"/>
      <c r="HD719" s="18"/>
      <c r="HE719" s="18"/>
      <c r="HF719" s="18"/>
      <c r="HG719" s="18"/>
      <c r="HH719" s="18"/>
      <c r="HI719" s="18"/>
      <c r="HJ719" s="18"/>
      <c r="HK719" s="18"/>
      <c r="HL719" s="18"/>
      <c r="HM719" s="18"/>
      <c r="HN719" s="18"/>
      <c r="HO719" s="18"/>
      <c r="HP719" s="18"/>
      <c r="HQ719" s="18"/>
      <c r="HR719" s="18"/>
      <c r="HS719" s="18"/>
      <c r="HT719" s="18"/>
      <c r="HU719" s="18"/>
      <c r="HV719" s="18"/>
      <c r="HW719" s="18"/>
      <c r="HX719" s="18"/>
      <c r="HY719" s="18"/>
      <c r="HZ719" s="18"/>
      <c r="IA719" s="18"/>
      <c r="IB719" s="18"/>
      <c r="IC719" s="18"/>
      <c r="ID719" s="18"/>
      <c r="IE719" s="18"/>
      <c r="IF719" s="18"/>
      <c r="IG719" s="18"/>
      <c r="IH719" s="18"/>
      <c r="II719" s="18"/>
      <c r="IJ719" s="18"/>
      <c r="IK719" s="18"/>
      <c r="IL719" s="18"/>
      <c r="IM719" s="18"/>
      <c r="IN719" s="18"/>
      <c r="IO719" s="18"/>
      <c r="IP719" s="18"/>
      <c r="IQ719" s="18"/>
      <c r="IR719" s="18"/>
      <c r="IS719" s="18"/>
      <c r="IT719" s="18"/>
      <c r="IU719" s="18"/>
      <c r="IV719" s="18"/>
      <c r="IW719" s="18"/>
      <c r="IX719" s="18"/>
      <c r="IY719" s="18"/>
      <c r="IZ719" s="18"/>
      <c r="JA719" s="18"/>
      <c r="JB719" s="18"/>
      <c r="JC719" s="18"/>
      <c r="JD719" s="18"/>
      <c r="JE719" s="18"/>
      <c r="JF719" s="18"/>
    </row>
    <row r="720" spans="36:266" x14ac:dyDescent="0.3">
      <c r="AJ720" s="24"/>
      <c r="AK720" s="24"/>
      <c r="AL720" s="20"/>
      <c r="AM720" s="23"/>
      <c r="AN720" s="24"/>
      <c r="AO720" s="24"/>
      <c r="BB720" s="25"/>
      <c r="BC720" s="21"/>
      <c r="BG720" s="18"/>
      <c r="BN720" s="22"/>
      <c r="BO720" s="22"/>
      <c r="BP720" s="22"/>
      <c r="BQ720" s="22"/>
      <c r="BR720" s="15"/>
      <c r="CF720" s="15"/>
      <c r="CL720" s="22"/>
      <c r="CM720" s="15"/>
      <c r="CR720" s="22"/>
      <c r="CT720" s="15"/>
      <c r="CW720" s="22"/>
      <c r="DA720" s="15"/>
      <c r="DH720" s="15"/>
      <c r="DJ720" s="22"/>
      <c r="DO720" s="15"/>
      <c r="DV720" s="15"/>
      <c r="EC720" s="15"/>
      <c r="EJ720" s="15"/>
      <c r="EQ720" s="15"/>
      <c r="EX720" s="15"/>
      <c r="FE720" s="15"/>
      <c r="FL720" s="15"/>
      <c r="FS720" s="15"/>
      <c r="FZ720" s="15"/>
      <c r="GG720" s="15"/>
      <c r="GN720" s="15"/>
      <c r="GP720" s="22"/>
      <c r="GQ720" s="22"/>
      <c r="GR720" s="22"/>
      <c r="GS720" s="22"/>
      <c r="GT720" s="22"/>
      <c r="GU720" s="15"/>
      <c r="GV720" s="22"/>
      <c r="GW720" s="22"/>
      <c r="GX720" s="22"/>
      <c r="GY720" s="18"/>
      <c r="GZ720" s="18"/>
      <c r="HA720" s="18"/>
      <c r="HB720" s="18"/>
      <c r="HC720" s="18"/>
      <c r="HD720" s="18"/>
      <c r="HE720" s="18"/>
      <c r="HF720" s="18"/>
      <c r="HG720" s="18"/>
      <c r="HH720" s="18"/>
      <c r="HI720" s="18"/>
      <c r="HJ720" s="18"/>
      <c r="HK720" s="18"/>
      <c r="HL720" s="18"/>
      <c r="HM720" s="18"/>
      <c r="HN720" s="18"/>
      <c r="HO720" s="18"/>
      <c r="HP720" s="18"/>
      <c r="HQ720" s="18"/>
      <c r="HR720" s="18"/>
      <c r="HS720" s="18"/>
      <c r="HT720" s="18"/>
      <c r="HU720" s="18"/>
      <c r="HV720" s="18"/>
      <c r="HW720" s="18"/>
      <c r="HX720" s="18"/>
      <c r="HY720" s="18"/>
      <c r="HZ720" s="18"/>
      <c r="IA720" s="18"/>
      <c r="IB720" s="18"/>
      <c r="IC720" s="18"/>
      <c r="ID720" s="18"/>
      <c r="IE720" s="18"/>
      <c r="IF720" s="18"/>
      <c r="IG720" s="18"/>
      <c r="IH720" s="18"/>
      <c r="II720" s="18"/>
      <c r="IJ720" s="18"/>
      <c r="IK720" s="18"/>
      <c r="IL720" s="18"/>
      <c r="IM720" s="18"/>
      <c r="IN720" s="18"/>
      <c r="IO720" s="18"/>
      <c r="IP720" s="18"/>
      <c r="IQ720" s="18"/>
      <c r="IR720" s="18"/>
      <c r="IS720" s="18"/>
      <c r="IT720" s="18"/>
      <c r="IU720" s="18"/>
      <c r="IV720" s="18"/>
      <c r="IW720" s="18"/>
      <c r="IX720" s="18"/>
      <c r="IY720" s="18"/>
      <c r="IZ720" s="18"/>
      <c r="JA720" s="18"/>
      <c r="JB720" s="18"/>
      <c r="JC720" s="18"/>
      <c r="JD720" s="18"/>
      <c r="JE720" s="18"/>
      <c r="JF720" s="18"/>
    </row>
    <row r="721" spans="36:266" x14ac:dyDescent="0.3">
      <c r="AJ721" s="24"/>
      <c r="AK721" s="24"/>
      <c r="AL721" s="20"/>
      <c r="AM721" s="23"/>
      <c r="AN721" s="24"/>
      <c r="AO721" s="24"/>
      <c r="BB721" s="25"/>
      <c r="BC721" s="21"/>
      <c r="BG721" s="18"/>
      <c r="BN721" s="22"/>
      <c r="BO721" s="22"/>
      <c r="BP721" s="22"/>
      <c r="BQ721" s="22"/>
      <c r="BR721" s="15"/>
      <c r="CF721" s="15"/>
      <c r="CL721" s="22"/>
      <c r="CM721" s="15"/>
      <c r="CR721" s="22"/>
      <c r="CT721" s="15"/>
      <c r="CW721" s="22"/>
      <c r="DA721" s="15"/>
      <c r="DH721" s="15"/>
      <c r="DJ721" s="22"/>
      <c r="DO721" s="15"/>
      <c r="DV721" s="15"/>
      <c r="EC721" s="15"/>
      <c r="EJ721" s="15"/>
      <c r="EQ721" s="15"/>
      <c r="EX721" s="15"/>
      <c r="FE721" s="15"/>
      <c r="FL721" s="15"/>
      <c r="FS721" s="15"/>
      <c r="FZ721" s="15"/>
      <c r="GG721" s="15"/>
      <c r="GN721" s="15"/>
      <c r="GP721" s="22"/>
      <c r="GQ721" s="22"/>
      <c r="GR721" s="22"/>
      <c r="GS721" s="22"/>
      <c r="GT721" s="22"/>
      <c r="GU721" s="15"/>
      <c r="GV721" s="22"/>
      <c r="GW721" s="22"/>
      <c r="GX721" s="22"/>
      <c r="GY721" s="18"/>
      <c r="GZ721" s="18"/>
      <c r="HA721" s="18"/>
      <c r="HB721" s="18"/>
      <c r="HC721" s="18"/>
      <c r="HD721" s="18"/>
      <c r="HE721" s="18"/>
      <c r="HF721" s="18"/>
      <c r="HG721" s="18"/>
      <c r="HH721" s="18"/>
      <c r="HI721" s="18"/>
      <c r="HJ721" s="18"/>
      <c r="HK721" s="18"/>
      <c r="HL721" s="18"/>
      <c r="HM721" s="18"/>
      <c r="HN721" s="18"/>
      <c r="HO721" s="18"/>
      <c r="HP721" s="18"/>
      <c r="HQ721" s="18"/>
      <c r="HR721" s="18"/>
      <c r="HS721" s="18"/>
      <c r="HT721" s="18"/>
      <c r="HU721" s="18"/>
      <c r="HV721" s="18"/>
      <c r="HW721" s="18"/>
      <c r="HX721" s="18"/>
      <c r="HY721" s="18"/>
      <c r="HZ721" s="18"/>
      <c r="IA721" s="18"/>
      <c r="IB721" s="18"/>
      <c r="IC721" s="18"/>
      <c r="ID721" s="18"/>
      <c r="IE721" s="18"/>
      <c r="IF721" s="18"/>
      <c r="IG721" s="18"/>
      <c r="IH721" s="18"/>
      <c r="II721" s="18"/>
      <c r="IJ721" s="18"/>
      <c r="IK721" s="18"/>
      <c r="IL721" s="18"/>
      <c r="IM721" s="18"/>
      <c r="IN721" s="18"/>
      <c r="IO721" s="18"/>
      <c r="IP721" s="18"/>
      <c r="IQ721" s="18"/>
      <c r="IR721" s="18"/>
      <c r="IS721" s="18"/>
      <c r="IT721" s="18"/>
      <c r="IU721" s="18"/>
      <c r="IV721" s="18"/>
      <c r="IW721" s="18"/>
      <c r="IX721" s="18"/>
      <c r="IY721" s="18"/>
      <c r="IZ721" s="18"/>
      <c r="JA721" s="18"/>
      <c r="JB721" s="18"/>
      <c r="JC721" s="18"/>
      <c r="JD721" s="18"/>
      <c r="JE721" s="18"/>
      <c r="JF721" s="18"/>
    </row>
    <row r="722" spans="36:266" x14ac:dyDescent="0.3">
      <c r="AJ722" s="24"/>
      <c r="AK722" s="24"/>
      <c r="AL722" s="20"/>
      <c r="AM722" s="23"/>
      <c r="AN722" s="24"/>
      <c r="AO722" s="24"/>
      <c r="BB722" s="25"/>
      <c r="BC722" s="21"/>
      <c r="BG722" s="18"/>
      <c r="BN722" s="22"/>
      <c r="BO722" s="22"/>
      <c r="BP722" s="22"/>
      <c r="BQ722" s="22"/>
      <c r="BR722" s="15"/>
      <c r="CF722" s="15"/>
      <c r="CL722" s="22"/>
      <c r="CM722" s="15"/>
      <c r="CR722" s="22"/>
      <c r="CT722" s="15"/>
      <c r="CW722" s="22"/>
      <c r="DA722" s="15"/>
      <c r="DH722" s="15"/>
      <c r="DJ722" s="22"/>
      <c r="DO722" s="15"/>
      <c r="DV722" s="15"/>
      <c r="EC722" s="15"/>
      <c r="EJ722" s="15"/>
      <c r="EQ722" s="15"/>
      <c r="EX722" s="15"/>
      <c r="FE722" s="15"/>
      <c r="FL722" s="15"/>
      <c r="FS722" s="15"/>
      <c r="FZ722" s="15"/>
      <c r="GG722" s="15"/>
      <c r="GN722" s="15"/>
      <c r="GP722" s="22"/>
      <c r="GQ722" s="22"/>
      <c r="GR722" s="22"/>
      <c r="GS722" s="22"/>
      <c r="GT722" s="22"/>
      <c r="GU722" s="15"/>
      <c r="GV722" s="22"/>
      <c r="GW722" s="22"/>
      <c r="GX722" s="22"/>
      <c r="GY722" s="18"/>
      <c r="GZ722" s="18"/>
      <c r="HA722" s="18"/>
      <c r="HB722" s="18"/>
      <c r="HC722" s="18"/>
      <c r="HD722" s="18"/>
      <c r="HE722" s="18"/>
      <c r="HF722" s="18"/>
      <c r="HG722" s="18"/>
      <c r="HH722" s="18"/>
      <c r="HI722" s="18"/>
      <c r="HJ722" s="18"/>
      <c r="HK722" s="18"/>
      <c r="HL722" s="18"/>
      <c r="HM722" s="18"/>
      <c r="HN722" s="18"/>
      <c r="HO722" s="18"/>
      <c r="HP722" s="18"/>
      <c r="HQ722" s="18"/>
      <c r="HR722" s="18"/>
      <c r="HS722" s="18"/>
      <c r="HT722" s="18"/>
      <c r="HU722" s="18"/>
      <c r="HV722" s="18"/>
      <c r="HW722" s="18"/>
      <c r="HX722" s="18"/>
      <c r="HY722" s="18"/>
      <c r="HZ722" s="18"/>
      <c r="IA722" s="18"/>
      <c r="IB722" s="18"/>
      <c r="IC722" s="18"/>
      <c r="ID722" s="18"/>
      <c r="IE722" s="18"/>
      <c r="IF722" s="18"/>
      <c r="IG722" s="18"/>
      <c r="IH722" s="18"/>
      <c r="II722" s="18"/>
      <c r="IJ722" s="18"/>
      <c r="IK722" s="18"/>
      <c r="IL722" s="18"/>
      <c r="IM722" s="18"/>
      <c r="IN722" s="18"/>
      <c r="IO722" s="18"/>
      <c r="IP722" s="18"/>
      <c r="IQ722" s="18"/>
      <c r="IR722" s="18"/>
      <c r="IS722" s="18"/>
      <c r="IT722" s="18"/>
      <c r="IU722" s="18"/>
      <c r="IV722" s="18"/>
      <c r="IW722" s="18"/>
      <c r="IX722" s="18"/>
      <c r="IY722" s="18"/>
      <c r="IZ722" s="18"/>
      <c r="JA722" s="18"/>
      <c r="JB722" s="18"/>
      <c r="JC722" s="18"/>
      <c r="JD722" s="18"/>
      <c r="JE722" s="18"/>
      <c r="JF722" s="18"/>
    </row>
    <row r="723" spans="36:266" x14ac:dyDescent="0.3">
      <c r="AJ723" s="24"/>
      <c r="AK723" s="24"/>
      <c r="AL723" s="20"/>
      <c r="AM723" s="23"/>
      <c r="AN723" s="24"/>
      <c r="AO723" s="24"/>
      <c r="BB723" s="25"/>
      <c r="BC723" s="21"/>
      <c r="BG723" s="18"/>
      <c r="BN723" s="22"/>
      <c r="BO723" s="22"/>
      <c r="BP723" s="22"/>
      <c r="BQ723" s="22"/>
      <c r="BR723" s="15"/>
      <c r="CF723" s="15"/>
      <c r="CL723" s="22"/>
      <c r="CM723" s="15"/>
      <c r="CR723" s="22"/>
      <c r="CT723" s="15"/>
      <c r="CW723" s="22"/>
      <c r="DA723" s="15"/>
      <c r="DH723" s="15"/>
      <c r="DJ723" s="22"/>
      <c r="DO723" s="15"/>
      <c r="DV723" s="15"/>
      <c r="EC723" s="15"/>
      <c r="EJ723" s="15"/>
      <c r="EQ723" s="15"/>
      <c r="EX723" s="15"/>
      <c r="FE723" s="15"/>
      <c r="FL723" s="15"/>
      <c r="FS723" s="15"/>
      <c r="FZ723" s="15"/>
      <c r="GG723" s="15"/>
      <c r="GN723" s="15"/>
      <c r="GP723" s="22"/>
      <c r="GQ723" s="22"/>
      <c r="GR723" s="22"/>
      <c r="GS723" s="22"/>
      <c r="GT723" s="22"/>
      <c r="GU723" s="15"/>
      <c r="GV723" s="22"/>
      <c r="GW723" s="22"/>
      <c r="GX723" s="22"/>
      <c r="GY723" s="18"/>
      <c r="GZ723" s="18"/>
      <c r="HA723" s="18"/>
      <c r="HB723" s="18"/>
      <c r="HC723" s="18"/>
      <c r="HD723" s="18"/>
      <c r="HE723" s="18"/>
      <c r="HF723" s="18"/>
      <c r="HG723" s="18"/>
      <c r="HH723" s="18"/>
      <c r="HI723" s="18"/>
      <c r="HJ723" s="18"/>
      <c r="HK723" s="18"/>
      <c r="HL723" s="18"/>
      <c r="HM723" s="18"/>
      <c r="HN723" s="18"/>
      <c r="HO723" s="18"/>
      <c r="HP723" s="18"/>
      <c r="HQ723" s="18"/>
      <c r="HR723" s="18"/>
      <c r="HS723" s="18"/>
      <c r="HT723" s="18"/>
      <c r="HU723" s="18"/>
      <c r="HV723" s="18"/>
      <c r="HW723" s="18"/>
      <c r="HX723" s="18"/>
      <c r="HY723" s="18"/>
      <c r="HZ723" s="18"/>
      <c r="IA723" s="18"/>
      <c r="IB723" s="18"/>
      <c r="IC723" s="18"/>
      <c r="ID723" s="18"/>
      <c r="IE723" s="18"/>
      <c r="IF723" s="18"/>
      <c r="IG723" s="18"/>
      <c r="IH723" s="18"/>
      <c r="II723" s="18"/>
      <c r="IJ723" s="18"/>
      <c r="IK723" s="18"/>
      <c r="IL723" s="18"/>
      <c r="IM723" s="18"/>
      <c r="IN723" s="18"/>
      <c r="IO723" s="18"/>
      <c r="IP723" s="18"/>
      <c r="IQ723" s="18"/>
      <c r="IR723" s="18"/>
      <c r="IS723" s="18"/>
      <c r="IT723" s="18"/>
      <c r="IU723" s="18"/>
      <c r="IV723" s="18"/>
      <c r="IW723" s="18"/>
      <c r="IX723" s="18"/>
      <c r="IY723" s="18"/>
      <c r="IZ723" s="18"/>
      <c r="JA723" s="18"/>
      <c r="JB723" s="18"/>
      <c r="JC723" s="18"/>
      <c r="JD723" s="18"/>
      <c r="JE723" s="18"/>
      <c r="JF723" s="18"/>
    </row>
    <row r="724" spans="36:266" x14ac:dyDescent="0.3">
      <c r="AJ724" s="24"/>
      <c r="AK724" s="24"/>
      <c r="AL724" s="20"/>
      <c r="AM724" s="23"/>
      <c r="AN724" s="24"/>
      <c r="AO724" s="24"/>
      <c r="BB724" s="25"/>
      <c r="BC724" s="21"/>
      <c r="BG724" s="18"/>
      <c r="BN724" s="22"/>
      <c r="BO724" s="22"/>
      <c r="BP724" s="22"/>
      <c r="BQ724" s="22"/>
      <c r="BR724" s="15"/>
      <c r="CF724" s="15"/>
      <c r="CL724" s="22"/>
      <c r="CM724" s="15"/>
      <c r="CR724" s="22"/>
      <c r="CT724" s="15"/>
      <c r="CW724" s="22"/>
      <c r="DA724" s="15"/>
      <c r="DH724" s="15"/>
      <c r="DJ724" s="22"/>
      <c r="DO724" s="15"/>
      <c r="DV724" s="15"/>
      <c r="EC724" s="15"/>
      <c r="EJ724" s="15"/>
      <c r="EQ724" s="15"/>
      <c r="EX724" s="15"/>
      <c r="FE724" s="15"/>
      <c r="FL724" s="15"/>
      <c r="FS724" s="15"/>
      <c r="FZ724" s="15"/>
      <c r="GG724" s="15"/>
      <c r="GN724" s="15"/>
      <c r="GP724" s="22"/>
      <c r="GQ724" s="22"/>
      <c r="GR724" s="22"/>
      <c r="GS724" s="22"/>
      <c r="GT724" s="22"/>
      <c r="GU724" s="15"/>
      <c r="GV724" s="22"/>
      <c r="GW724" s="22"/>
      <c r="GX724" s="22"/>
      <c r="GY724" s="18"/>
      <c r="GZ724" s="18"/>
      <c r="HA724" s="18"/>
      <c r="HB724" s="18"/>
      <c r="HC724" s="18"/>
      <c r="HD724" s="18"/>
      <c r="HE724" s="18"/>
      <c r="HF724" s="18"/>
      <c r="HG724" s="18"/>
      <c r="HH724" s="18"/>
      <c r="HI724" s="18"/>
      <c r="HJ724" s="18"/>
      <c r="HK724" s="18"/>
      <c r="HL724" s="18"/>
      <c r="HM724" s="18"/>
      <c r="HN724" s="18"/>
      <c r="HO724" s="18"/>
      <c r="HP724" s="18"/>
      <c r="HQ724" s="18"/>
      <c r="HR724" s="18"/>
      <c r="HS724" s="18"/>
      <c r="HT724" s="18"/>
      <c r="HU724" s="18"/>
      <c r="HV724" s="18"/>
      <c r="HW724" s="18"/>
      <c r="HX724" s="18"/>
      <c r="HY724" s="18"/>
      <c r="HZ724" s="18"/>
      <c r="IA724" s="18"/>
      <c r="IB724" s="18"/>
      <c r="IC724" s="18"/>
      <c r="ID724" s="18"/>
      <c r="IE724" s="18"/>
      <c r="IF724" s="18"/>
      <c r="IG724" s="18"/>
      <c r="IH724" s="18"/>
      <c r="II724" s="18"/>
      <c r="IJ724" s="18"/>
      <c r="IK724" s="18"/>
      <c r="IL724" s="18"/>
      <c r="IM724" s="18"/>
      <c r="IN724" s="18"/>
      <c r="IO724" s="18"/>
      <c r="IP724" s="18"/>
      <c r="IQ724" s="18"/>
      <c r="IR724" s="18"/>
      <c r="IS724" s="18"/>
      <c r="IT724" s="18"/>
      <c r="IU724" s="18"/>
      <c r="IV724" s="18"/>
      <c r="IW724" s="18"/>
      <c r="IX724" s="18"/>
      <c r="IY724" s="18"/>
      <c r="IZ724" s="18"/>
      <c r="JA724" s="18"/>
      <c r="JB724" s="18"/>
      <c r="JC724" s="18"/>
      <c r="JD724" s="18"/>
      <c r="JE724" s="18"/>
      <c r="JF724" s="18"/>
    </row>
    <row r="725" spans="36:266" x14ac:dyDescent="0.3">
      <c r="AJ725" s="24"/>
      <c r="AK725" s="24"/>
      <c r="AL725" s="20"/>
      <c r="AM725" s="23"/>
      <c r="AN725" s="24"/>
      <c r="AO725" s="24"/>
      <c r="BB725" s="25"/>
      <c r="BC725" s="21"/>
      <c r="BG725" s="18"/>
      <c r="BN725" s="22"/>
      <c r="BO725" s="22"/>
      <c r="BP725" s="22"/>
      <c r="BQ725" s="22"/>
      <c r="BR725" s="15"/>
      <c r="CF725" s="15"/>
      <c r="CL725" s="22"/>
      <c r="CM725" s="15"/>
      <c r="CR725" s="22"/>
      <c r="CT725" s="15"/>
      <c r="CW725" s="22"/>
      <c r="DA725" s="15"/>
      <c r="DH725" s="15"/>
      <c r="DJ725" s="22"/>
      <c r="DO725" s="15"/>
      <c r="DV725" s="15"/>
      <c r="EC725" s="15"/>
      <c r="EJ725" s="15"/>
      <c r="EQ725" s="15"/>
      <c r="EX725" s="15"/>
      <c r="FE725" s="15"/>
      <c r="FL725" s="15"/>
      <c r="FS725" s="15"/>
      <c r="FZ725" s="15"/>
      <c r="GG725" s="15"/>
      <c r="GN725" s="15"/>
      <c r="GP725" s="22"/>
      <c r="GQ725" s="22"/>
      <c r="GR725" s="22"/>
      <c r="GS725" s="22"/>
      <c r="GT725" s="22"/>
      <c r="GU725" s="15"/>
      <c r="GV725" s="22"/>
      <c r="GW725" s="22"/>
      <c r="GX725" s="22"/>
      <c r="GY725" s="18"/>
      <c r="GZ725" s="18"/>
      <c r="HA725" s="18"/>
      <c r="HB725" s="18"/>
      <c r="HC725" s="18"/>
      <c r="HD725" s="18"/>
      <c r="HE725" s="18"/>
      <c r="HF725" s="18"/>
      <c r="HG725" s="18"/>
      <c r="HH725" s="18"/>
      <c r="HI725" s="18"/>
      <c r="HJ725" s="18"/>
      <c r="HK725" s="18"/>
      <c r="HL725" s="18"/>
      <c r="HM725" s="18"/>
      <c r="HN725" s="18"/>
      <c r="HO725" s="18"/>
      <c r="HP725" s="18"/>
      <c r="HQ725" s="18"/>
      <c r="HR725" s="18"/>
      <c r="HS725" s="18"/>
      <c r="HT725" s="18"/>
      <c r="HU725" s="18"/>
      <c r="HV725" s="18"/>
      <c r="HW725" s="18"/>
      <c r="HX725" s="18"/>
      <c r="HY725" s="18"/>
      <c r="HZ725" s="18"/>
      <c r="IA725" s="18"/>
      <c r="IB725" s="18"/>
      <c r="IC725" s="18"/>
      <c r="ID725" s="18"/>
      <c r="IE725" s="18"/>
      <c r="IF725" s="18"/>
      <c r="IG725" s="18"/>
      <c r="IH725" s="18"/>
      <c r="II725" s="18"/>
      <c r="IJ725" s="18"/>
      <c r="IK725" s="18"/>
      <c r="IL725" s="18"/>
      <c r="IM725" s="18"/>
      <c r="IN725" s="18"/>
      <c r="IO725" s="18"/>
      <c r="IP725" s="18"/>
      <c r="IQ725" s="18"/>
      <c r="IR725" s="18"/>
      <c r="IS725" s="18"/>
      <c r="IT725" s="18"/>
      <c r="IU725" s="18"/>
      <c r="IV725" s="18"/>
      <c r="IW725" s="18"/>
      <c r="IX725" s="18"/>
      <c r="IY725" s="18"/>
      <c r="IZ725" s="18"/>
      <c r="JA725" s="18"/>
      <c r="JB725" s="18"/>
      <c r="JC725" s="18"/>
      <c r="JD725" s="18"/>
      <c r="JE725" s="18"/>
      <c r="JF725" s="18"/>
    </row>
    <row r="726" spans="36:266" x14ac:dyDescent="0.3">
      <c r="AJ726" s="24"/>
      <c r="AK726" s="24"/>
      <c r="AL726" s="20"/>
      <c r="AM726" s="23"/>
      <c r="AN726" s="24"/>
      <c r="AO726" s="24"/>
      <c r="BB726" s="25"/>
      <c r="BC726" s="21"/>
      <c r="BG726" s="18"/>
      <c r="BN726" s="22"/>
      <c r="BO726" s="22"/>
      <c r="BP726" s="22"/>
      <c r="BQ726" s="22"/>
      <c r="BR726" s="15"/>
      <c r="CF726" s="15"/>
      <c r="CL726" s="22"/>
      <c r="CM726" s="15"/>
      <c r="CR726" s="22"/>
      <c r="CT726" s="15"/>
      <c r="CW726" s="22"/>
      <c r="DA726" s="15"/>
      <c r="DH726" s="15"/>
      <c r="DJ726" s="22"/>
      <c r="DO726" s="15"/>
      <c r="DV726" s="15"/>
      <c r="EC726" s="15"/>
      <c r="EJ726" s="15"/>
      <c r="EQ726" s="15"/>
      <c r="EX726" s="15"/>
      <c r="FE726" s="15"/>
      <c r="FL726" s="15"/>
      <c r="FS726" s="15"/>
      <c r="FZ726" s="15"/>
      <c r="GG726" s="15"/>
      <c r="GN726" s="15"/>
      <c r="GP726" s="22"/>
      <c r="GQ726" s="22"/>
      <c r="GR726" s="22"/>
      <c r="GS726" s="22"/>
      <c r="GT726" s="22"/>
      <c r="GU726" s="15"/>
      <c r="GV726" s="22"/>
      <c r="GW726" s="22"/>
      <c r="GX726" s="22"/>
      <c r="GY726" s="18"/>
      <c r="GZ726" s="18"/>
      <c r="HA726" s="18"/>
      <c r="HB726" s="18"/>
      <c r="HC726" s="18"/>
      <c r="HD726" s="18"/>
      <c r="HE726" s="18"/>
      <c r="HF726" s="18"/>
      <c r="HG726" s="18"/>
      <c r="HH726" s="18"/>
      <c r="HI726" s="18"/>
      <c r="HJ726" s="18"/>
      <c r="HK726" s="18"/>
      <c r="HL726" s="18"/>
      <c r="HM726" s="18"/>
      <c r="HN726" s="18"/>
      <c r="HO726" s="18"/>
      <c r="HP726" s="18"/>
      <c r="HQ726" s="18"/>
      <c r="HR726" s="18"/>
      <c r="HS726" s="18"/>
      <c r="HT726" s="18"/>
      <c r="HU726" s="18"/>
      <c r="HV726" s="18"/>
      <c r="HW726" s="18"/>
      <c r="HX726" s="18"/>
      <c r="HY726" s="18"/>
      <c r="HZ726" s="18"/>
      <c r="IA726" s="18"/>
      <c r="IB726" s="18"/>
      <c r="IC726" s="18"/>
      <c r="ID726" s="18"/>
      <c r="IE726" s="18"/>
      <c r="IF726" s="18"/>
      <c r="IG726" s="18"/>
      <c r="IH726" s="18"/>
      <c r="II726" s="18"/>
      <c r="IJ726" s="18"/>
      <c r="IK726" s="18"/>
      <c r="IL726" s="18"/>
      <c r="IM726" s="18"/>
      <c r="IN726" s="18"/>
      <c r="IO726" s="18"/>
      <c r="IP726" s="18"/>
      <c r="IQ726" s="18"/>
      <c r="IR726" s="18"/>
      <c r="IS726" s="18"/>
      <c r="IT726" s="18"/>
      <c r="IU726" s="18"/>
      <c r="IV726" s="18"/>
      <c r="IW726" s="18"/>
      <c r="IX726" s="18"/>
      <c r="IY726" s="18"/>
      <c r="IZ726" s="18"/>
      <c r="JA726" s="18"/>
      <c r="JB726" s="18"/>
      <c r="JC726" s="18"/>
      <c r="JD726" s="18"/>
      <c r="JE726" s="18"/>
      <c r="JF726" s="18"/>
    </row>
    <row r="727" spans="36:266" x14ac:dyDescent="0.3">
      <c r="AJ727" s="24"/>
      <c r="AK727" s="24"/>
      <c r="AL727" s="20"/>
      <c r="AM727" s="23"/>
      <c r="AN727" s="24"/>
      <c r="AO727" s="24"/>
      <c r="BB727" s="25"/>
      <c r="BC727" s="21"/>
      <c r="BG727" s="18"/>
      <c r="BN727" s="22"/>
      <c r="BO727" s="22"/>
      <c r="BP727" s="22"/>
      <c r="BQ727" s="22"/>
      <c r="BR727" s="15"/>
      <c r="CF727" s="15"/>
      <c r="CL727" s="22"/>
      <c r="CM727" s="15"/>
      <c r="CR727" s="22"/>
      <c r="CT727" s="15"/>
      <c r="CW727" s="22"/>
      <c r="DA727" s="15"/>
      <c r="DH727" s="15"/>
      <c r="DJ727" s="22"/>
      <c r="DO727" s="15"/>
      <c r="DV727" s="15"/>
      <c r="EC727" s="15"/>
      <c r="EJ727" s="15"/>
      <c r="EQ727" s="15"/>
      <c r="EX727" s="15"/>
      <c r="FE727" s="15"/>
      <c r="FL727" s="15"/>
      <c r="FS727" s="15"/>
      <c r="FZ727" s="15"/>
      <c r="GG727" s="15"/>
      <c r="GN727" s="15"/>
      <c r="GP727" s="22"/>
      <c r="GQ727" s="22"/>
      <c r="GR727" s="22"/>
      <c r="GS727" s="22"/>
      <c r="GT727" s="22"/>
      <c r="GU727" s="15"/>
      <c r="GV727" s="22"/>
      <c r="GW727" s="22"/>
      <c r="GX727" s="22"/>
      <c r="GY727" s="18"/>
      <c r="GZ727" s="18"/>
      <c r="HA727" s="18"/>
      <c r="HB727" s="18"/>
      <c r="HC727" s="18"/>
      <c r="HD727" s="18"/>
      <c r="HE727" s="18"/>
      <c r="HF727" s="18"/>
      <c r="HG727" s="18"/>
      <c r="HH727" s="18"/>
      <c r="HI727" s="18"/>
      <c r="HJ727" s="18"/>
      <c r="HK727" s="18"/>
      <c r="HL727" s="18"/>
      <c r="HM727" s="18"/>
      <c r="HN727" s="18"/>
      <c r="HO727" s="18"/>
      <c r="HP727" s="18"/>
      <c r="HQ727" s="18"/>
      <c r="HR727" s="18"/>
      <c r="HS727" s="18"/>
      <c r="HT727" s="18"/>
      <c r="HU727" s="18"/>
      <c r="HV727" s="18"/>
      <c r="HW727" s="18"/>
      <c r="HX727" s="18"/>
      <c r="HY727" s="18"/>
      <c r="HZ727" s="18"/>
      <c r="IA727" s="18"/>
      <c r="IB727" s="18"/>
      <c r="IC727" s="18"/>
      <c r="ID727" s="18"/>
      <c r="IE727" s="18"/>
      <c r="IF727" s="18"/>
      <c r="IG727" s="18"/>
      <c r="IH727" s="18"/>
      <c r="II727" s="18"/>
      <c r="IJ727" s="18"/>
      <c r="IK727" s="18"/>
      <c r="IL727" s="18"/>
      <c r="IM727" s="18"/>
      <c r="IN727" s="18"/>
      <c r="IO727" s="18"/>
      <c r="IP727" s="18"/>
      <c r="IQ727" s="18"/>
      <c r="IR727" s="18"/>
      <c r="IS727" s="18"/>
      <c r="IT727" s="18"/>
      <c r="IU727" s="18"/>
      <c r="IV727" s="18"/>
      <c r="IW727" s="18"/>
      <c r="IX727" s="18"/>
      <c r="IY727" s="18"/>
      <c r="IZ727" s="18"/>
      <c r="JA727" s="18"/>
      <c r="JB727" s="18"/>
      <c r="JC727" s="18"/>
      <c r="JD727" s="18"/>
      <c r="JE727" s="18"/>
      <c r="JF727" s="18"/>
    </row>
    <row r="728" spans="36:266" x14ac:dyDescent="0.3">
      <c r="AJ728" s="24"/>
      <c r="AK728" s="24"/>
      <c r="AL728" s="20"/>
      <c r="AM728" s="23"/>
      <c r="AN728" s="24"/>
      <c r="AO728" s="24"/>
      <c r="BB728" s="25"/>
      <c r="BC728" s="21"/>
      <c r="BG728" s="18"/>
      <c r="BN728" s="22"/>
      <c r="BO728" s="22"/>
      <c r="BP728" s="22"/>
      <c r="BQ728" s="22"/>
      <c r="BR728" s="15"/>
      <c r="CF728" s="15"/>
      <c r="CL728" s="22"/>
      <c r="CM728" s="15"/>
      <c r="CR728" s="22"/>
      <c r="CT728" s="15"/>
      <c r="CW728" s="22"/>
      <c r="DA728" s="15"/>
      <c r="DH728" s="15"/>
      <c r="DJ728" s="22"/>
      <c r="DO728" s="15"/>
      <c r="DV728" s="15"/>
      <c r="EC728" s="15"/>
      <c r="EJ728" s="15"/>
      <c r="EQ728" s="15"/>
      <c r="EX728" s="15"/>
      <c r="FE728" s="15"/>
      <c r="FL728" s="15"/>
      <c r="FS728" s="15"/>
      <c r="FZ728" s="15"/>
      <c r="GG728" s="15"/>
      <c r="GN728" s="15"/>
      <c r="GP728" s="22"/>
      <c r="GQ728" s="22"/>
      <c r="GR728" s="22"/>
      <c r="GS728" s="22"/>
      <c r="GT728" s="22"/>
      <c r="GU728" s="15"/>
      <c r="GV728" s="22"/>
      <c r="GW728" s="22"/>
      <c r="GX728" s="22"/>
      <c r="GY728" s="18"/>
      <c r="GZ728" s="18"/>
      <c r="HA728" s="18"/>
      <c r="HB728" s="18"/>
      <c r="HC728" s="18"/>
      <c r="HD728" s="18"/>
      <c r="HE728" s="18"/>
      <c r="HF728" s="18"/>
      <c r="HG728" s="18"/>
      <c r="HH728" s="18"/>
      <c r="HI728" s="18"/>
      <c r="HJ728" s="18"/>
      <c r="HK728" s="18"/>
      <c r="HL728" s="18"/>
      <c r="HM728" s="18"/>
      <c r="HN728" s="18"/>
      <c r="HO728" s="18"/>
      <c r="HP728" s="18"/>
      <c r="HQ728" s="18"/>
      <c r="HR728" s="18"/>
      <c r="HS728" s="18"/>
      <c r="HT728" s="18"/>
      <c r="HU728" s="18"/>
      <c r="HV728" s="18"/>
      <c r="HW728" s="18"/>
      <c r="HX728" s="18"/>
      <c r="HY728" s="18"/>
      <c r="HZ728" s="18"/>
      <c r="IA728" s="18"/>
      <c r="IB728" s="18"/>
      <c r="IC728" s="18"/>
      <c r="ID728" s="18"/>
      <c r="IE728" s="18"/>
      <c r="IF728" s="18"/>
      <c r="IG728" s="18"/>
      <c r="IH728" s="18"/>
      <c r="II728" s="18"/>
      <c r="IJ728" s="18"/>
      <c r="IK728" s="18"/>
      <c r="IL728" s="18"/>
      <c r="IM728" s="18"/>
      <c r="IN728" s="18"/>
      <c r="IO728" s="18"/>
      <c r="IP728" s="18"/>
      <c r="IQ728" s="18"/>
      <c r="IR728" s="18"/>
      <c r="IS728" s="18"/>
      <c r="IT728" s="18"/>
      <c r="IU728" s="18"/>
      <c r="IV728" s="18"/>
      <c r="IW728" s="18"/>
      <c r="IX728" s="18"/>
      <c r="IY728" s="18"/>
      <c r="IZ728" s="18"/>
      <c r="JA728" s="18"/>
      <c r="JB728" s="18"/>
      <c r="JC728" s="18"/>
      <c r="JD728" s="18"/>
      <c r="JE728" s="18"/>
      <c r="JF728" s="18"/>
    </row>
    <row r="729" spans="36:266" x14ac:dyDescent="0.3">
      <c r="AJ729" s="24"/>
      <c r="AK729" s="24"/>
      <c r="AL729" s="20"/>
      <c r="AM729" s="23"/>
      <c r="AN729" s="24"/>
      <c r="AO729" s="24"/>
      <c r="BB729" s="25"/>
      <c r="BC729" s="21"/>
      <c r="BG729" s="18"/>
      <c r="BN729" s="22"/>
      <c r="BO729" s="22"/>
      <c r="BP729" s="22"/>
      <c r="BQ729" s="22"/>
      <c r="BR729" s="15"/>
      <c r="CF729" s="15"/>
      <c r="CL729" s="22"/>
      <c r="CM729" s="15"/>
      <c r="CR729" s="22"/>
      <c r="CT729" s="15"/>
      <c r="CW729" s="22"/>
      <c r="DA729" s="15"/>
      <c r="DH729" s="15"/>
      <c r="DJ729" s="22"/>
      <c r="DO729" s="15"/>
      <c r="DV729" s="15"/>
      <c r="EC729" s="15"/>
      <c r="EJ729" s="15"/>
      <c r="EQ729" s="15"/>
      <c r="EX729" s="15"/>
      <c r="FE729" s="15"/>
      <c r="FL729" s="15"/>
      <c r="FS729" s="15"/>
      <c r="FZ729" s="15"/>
      <c r="GG729" s="15"/>
      <c r="GN729" s="15"/>
      <c r="GP729" s="22"/>
      <c r="GQ729" s="22"/>
      <c r="GR729" s="22"/>
      <c r="GS729" s="22"/>
      <c r="GT729" s="22"/>
      <c r="GU729" s="15"/>
      <c r="GV729" s="22"/>
      <c r="GW729" s="22"/>
      <c r="GX729" s="22"/>
      <c r="GY729" s="18"/>
      <c r="GZ729" s="18"/>
      <c r="HA729" s="18"/>
      <c r="HB729" s="18"/>
      <c r="HC729" s="18"/>
      <c r="HD729" s="18"/>
      <c r="HE729" s="18"/>
      <c r="HF729" s="18"/>
      <c r="HG729" s="18"/>
      <c r="HH729" s="18"/>
      <c r="HI729" s="18"/>
      <c r="HJ729" s="18"/>
      <c r="HK729" s="18"/>
      <c r="HL729" s="18"/>
      <c r="HM729" s="18"/>
      <c r="HN729" s="18"/>
      <c r="HO729" s="18"/>
      <c r="HP729" s="18"/>
      <c r="HQ729" s="18"/>
      <c r="HR729" s="18"/>
      <c r="HS729" s="18"/>
      <c r="HT729" s="18"/>
      <c r="HU729" s="18"/>
      <c r="HV729" s="18"/>
      <c r="HW729" s="18"/>
      <c r="HX729" s="18"/>
      <c r="HY729" s="18"/>
      <c r="HZ729" s="18"/>
      <c r="IA729" s="18"/>
      <c r="IB729" s="18"/>
      <c r="IC729" s="18"/>
      <c r="ID729" s="18"/>
      <c r="IE729" s="18"/>
      <c r="IF729" s="18"/>
      <c r="IG729" s="18"/>
      <c r="IH729" s="18"/>
      <c r="II729" s="18"/>
      <c r="IJ729" s="18"/>
      <c r="IK729" s="18"/>
      <c r="IL729" s="18"/>
      <c r="IM729" s="18"/>
      <c r="IN729" s="18"/>
      <c r="IO729" s="18"/>
      <c r="IP729" s="18"/>
      <c r="IQ729" s="18"/>
      <c r="IR729" s="18"/>
      <c r="IS729" s="18"/>
      <c r="IT729" s="18"/>
      <c r="IU729" s="18"/>
      <c r="IV729" s="18"/>
      <c r="IW729" s="18"/>
      <c r="IX729" s="18"/>
      <c r="IY729" s="18"/>
      <c r="IZ729" s="18"/>
      <c r="JA729" s="18"/>
      <c r="JB729" s="18"/>
      <c r="JC729" s="18"/>
      <c r="JD729" s="18"/>
      <c r="JE729" s="18"/>
      <c r="JF729" s="18"/>
    </row>
    <row r="730" spans="36:266" x14ac:dyDescent="0.3">
      <c r="AJ730" s="24"/>
      <c r="AK730" s="24"/>
      <c r="AL730" s="20"/>
      <c r="AM730" s="23"/>
      <c r="AN730" s="24"/>
      <c r="AO730" s="24"/>
      <c r="BB730" s="25"/>
      <c r="BC730" s="21"/>
      <c r="BG730" s="18"/>
      <c r="BN730" s="22"/>
      <c r="BO730" s="22"/>
      <c r="BP730" s="22"/>
      <c r="BQ730" s="22"/>
      <c r="BR730" s="15"/>
      <c r="CF730" s="15"/>
      <c r="CL730" s="22"/>
      <c r="CM730" s="15"/>
      <c r="CR730" s="22"/>
      <c r="CT730" s="15"/>
      <c r="CW730" s="22"/>
      <c r="DA730" s="15"/>
      <c r="DH730" s="15"/>
      <c r="DJ730" s="22"/>
      <c r="DO730" s="15"/>
      <c r="DV730" s="15"/>
      <c r="EC730" s="15"/>
      <c r="EJ730" s="15"/>
      <c r="EQ730" s="15"/>
      <c r="EX730" s="15"/>
      <c r="FE730" s="15"/>
      <c r="FL730" s="15"/>
      <c r="FS730" s="15"/>
      <c r="FZ730" s="15"/>
      <c r="GG730" s="15"/>
      <c r="GN730" s="15"/>
      <c r="GP730" s="22"/>
      <c r="GQ730" s="22"/>
      <c r="GR730" s="22"/>
      <c r="GS730" s="22"/>
      <c r="GT730" s="22"/>
      <c r="GU730" s="15"/>
      <c r="GV730" s="22"/>
      <c r="GW730" s="22"/>
      <c r="GX730" s="22"/>
      <c r="GY730" s="18"/>
      <c r="GZ730" s="18"/>
      <c r="HA730" s="18"/>
      <c r="HB730" s="18"/>
      <c r="HC730" s="18"/>
      <c r="HD730" s="18"/>
      <c r="HE730" s="18"/>
      <c r="HF730" s="18"/>
      <c r="HG730" s="18"/>
      <c r="HH730" s="18"/>
      <c r="HI730" s="18"/>
      <c r="HJ730" s="18"/>
      <c r="HK730" s="18"/>
      <c r="HL730" s="18"/>
      <c r="HM730" s="18"/>
      <c r="HN730" s="18"/>
      <c r="HO730" s="18"/>
      <c r="HP730" s="18"/>
      <c r="HQ730" s="18"/>
      <c r="HR730" s="18"/>
      <c r="HS730" s="18"/>
      <c r="HT730" s="18"/>
      <c r="HU730" s="18"/>
      <c r="HV730" s="18"/>
      <c r="HW730" s="18"/>
      <c r="HX730" s="18"/>
      <c r="HY730" s="18"/>
      <c r="HZ730" s="18"/>
      <c r="IA730" s="18"/>
      <c r="IB730" s="18"/>
      <c r="IC730" s="18"/>
      <c r="ID730" s="18"/>
      <c r="IE730" s="18"/>
      <c r="IF730" s="18"/>
      <c r="IG730" s="18"/>
      <c r="IH730" s="18"/>
      <c r="II730" s="18"/>
      <c r="IJ730" s="18"/>
      <c r="IK730" s="18"/>
      <c r="IL730" s="18"/>
      <c r="IM730" s="18"/>
      <c r="IN730" s="18"/>
      <c r="IO730" s="18"/>
      <c r="IP730" s="18"/>
      <c r="IQ730" s="18"/>
      <c r="IR730" s="18"/>
      <c r="IS730" s="18"/>
      <c r="IT730" s="18"/>
      <c r="IU730" s="18"/>
      <c r="IV730" s="18"/>
      <c r="IW730" s="18"/>
      <c r="IX730" s="18"/>
      <c r="IY730" s="18"/>
      <c r="IZ730" s="18"/>
      <c r="JA730" s="18"/>
      <c r="JB730" s="18"/>
      <c r="JC730" s="18"/>
      <c r="JD730" s="18"/>
      <c r="JE730" s="18"/>
      <c r="JF730" s="18"/>
    </row>
    <row r="731" spans="36:266" x14ac:dyDescent="0.3">
      <c r="AJ731" s="24"/>
      <c r="AK731" s="24"/>
      <c r="AL731" s="20"/>
      <c r="AM731" s="23"/>
      <c r="AN731" s="24"/>
      <c r="AO731" s="24"/>
      <c r="BB731" s="25"/>
      <c r="BC731" s="21"/>
      <c r="BG731" s="18"/>
      <c r="BN731" s="22"/>
      <c r="BO731" s="22"/>
      <c r="BP731" s="22"/>
      <c r="BQ731" s="22"/>
      <c r="BR731" s="15"/>
      <c r="CF731" s="15"/>
      <c r="CL731" s="22"/>
      <c r="CM731" s="15"/>
      <c r="CR731" s="22"/>
      <c r="CT731" s="15"/>
      <c r="CW731" s="22"/>
      <c r="DA731" s="15"/>
      <c r="DH731" s="15"/>
      <c r="DJ731" s="22"/>
      <c r="DO731" s="15"/>
      <c r="DV731" s="15"/>
      <c r="EC731" s="15"/>
      <c r="EJ731" s="15"/>
      <c r="EQ731" s="15"/>
      <c r="EX731" s="15"/>
      <c r="FE731" s="15"/>
      <c r="FL731" s="15"/>
      <c r="FS731" s="15"/>
      <c r="FZ731" s="15"/>
      <c r="GG731" s="15"/>
      <c r="GN731" s="15"/>
      <c r="GP731" s="22"/>
      <c r="GQ731" s="22"/>
      <c r="GR731" s="22"/>
      <c r="GS731" s="22"/>
      <c r="GT731" s="22"/>
      <c r="GU731" s="15"/>
      <c r="GV731" s="22"/>
      <c r="GW731" s="22"/>
      <c r="GX731" s="22"/>
      <c r="GY731" s="18"/>
      <c r="GZ731" s="18"/>
      <c r="HA731" s="18"/>
      <c r="HB731" s="18"/>
      <c r="HC731" s="18"/>
      <c r="HD731" s="18"/>
      <c r="HE731" s="18"/>
      <c r="HF731" s="18"/>
      <c r="HG731" s="18"/>
      <c r="HH731" s="18"/>
      <c r="HI731" s="18"/>
      <c r="HJ731" s="18"/>
      <c r="HK731" s="18"/>
      <c r="HL731" s="18"/>
      <c r="HM731" s="18"/>
      <c r="HN731" s="18"/>
      <c r="HO731" s="18"/>
      <c r="HP731" s="18"/>
      <c r="HQ731" s="18"/>
      <c r="HR731" s="18"/>
      <c r="HS731" s="18"/>
      <c r="HT731" s="18"/>
      <c r="HU731" s="18"/>
      <c r="HV731" s="18"/>
      <c r="HW731" s="18"/>
      <c r="HX731" s="18"/>
      <c r="HY731" s="18"/>
      <c r="HZ731" s="18"/>
      <c r="IA731" s="18"/>
      <c r="IB731" s="18"/>
      <c r="IC731" s="18"/>
      <c r="ID731" s="18"/>
      <c r="IE731" s="18"/>
      <c r="IF731" s="18"/>
      <c r="IG731" s="18"/>
      <c r="IH731" s="18"/>
      <c r="II731" s="18"/>
      <c r="IJ731" s="18"/>
      <c r="IK731" s="18"/>
      <c r="IL731" s="18"/>
      <c r="IM731" s="18"/>
      <c r="IN731" s="18"/>
      <c r="IO731" s="18"/>
      <c r="IP731" s="18"/>
      <c r="IQ731" s="18"/>
      <c r="IR731" s="18"/>
      <c r="IS731" s="18"/>
      <c r="IT731" s="18"/>
      <c r="IU731" s="18"/>
      <c r="IV731" s="18"/>
      <c r="IW731" s="18"/>
      <c r="IX731" s="18"/>
      <c r="IY731" s="18"/>
      <c r="IZ731" s="18"/>
      <c r="JA731" s="18"/>
      <c r="JB731" s="18"/>
      <c r="JC731" s="18"/>
      <c r="JD731" s="18"/>
      <c r="JE731" s="18"/>
      <c r="JF731" s="18"/>
    </row>
    <row r="732" spans="36:266" x14ac:dyDescent="0.3">
      <c r="AJ732" s="24"/>
      <c r="AK732" s="24"/>
      <c r="AL732" s="20"/>
      <c r="AM732" s="23"/>
      <c r="AN732" s="24"/>
      <c r="AO732" s="24"/>
      <c r="BB732" s="25"/>
      <c r="BC732" s="21"/>
      <c r="BG732" s="18"/>
      <c r="BN732" s="22"/>
      <c r="BO732" s="22"/>
      <c r="BP732" s="22"/>
      <c r="BQ732" s="22"/>
      <c r="BR732" s="15"/>
      <c r="CF732" s="15"/>
      <c r="CL732" s="22"/>
      <c r="CM732" s="15"/>
      <c r="CR732" s="22"/>
      <c r="CT732" s="15"/>
      <c r="CW732" s="22"/>
      <c r="DA732" s="15"/>
      <c r="DH732" s="15"/>
      <c r="DJ732" s="22"/>
      <c r="DO732" s="15"/>
      <c r="DV732" s="15"/>
      <c r="EC732" s="15"/>
      <c r="EJ732" s="15"/>
      <c r="EQ732" s="15"/>
      <c r="EX732" s="15"/>
      <c r="FE732" s="15"/>
      <c r="FL732" s="15"/>
      <c r="FS732" s="15"/>
      <c r="FZ732" s="15"/>
      <c r="GG732" s="15"/>
      <c r="GN732" s="15"/>
      <c r="GP732" s="22"/>
      <c r="GQ732" s="22"/>
      <c r="GR732" s="22"/>
      <c r="GS732" s="22"/>
      <c r="GT732" s="22"/>
      <c r="GU732" s="15"/>
      <c r="GV732" s="22"/>
      <c r="GW732" s="22"/>
      <c r="GX732" s="22"/>
      <c r="GY732" s="18"/>
      <c r="GZ732" s="18"/>
      <c r="HA732" s="18"/>
      <c r="HB732" s="18"/>
      <c r="HC732" s="18"/>
      <c r="HD732" s="18"/>
      <c r="HE732" s="18"/>
      <c r="HF732" s="18"/>
      <c r="HG732" s="18"/>
      <c r="HH732" s="18"/>
      <c r="HI732" s="18"/>
      <c r="HJ732" s="18"/>
      <c r="HK732" s="18"/>
      <c r="HL732" s="18"/>
      <c r="HM732" s="18"/>
      <c r="HN732" s="18"/>
      <c r="HO732" s="18"/>
      <c r="HP732" s="18"/>
      <c r="HQ732" s="18"/>
      <c r="HR732" s="18"/>
      <c r="HS732" s="18"/>
      <c r="HT732" s="18"/>
      <c r="HU732" s="18"/>
      <c r="HV732" s="18"/>
      <c r="HW732" s="18"/>
      <c r="HX732" s="18"/>
      <c r="HY732" s="18"/>
      <c r="HZ732" s="18"/>
      <c r="IA732" s="18"/>
      <c r="IB732" s="18"/>
      <c r="IC732" s="18"/>
      <c r="ID732" s="18"/>
      <c r="IE732" s="18"/>
      <c r="IF732" s="18"/>
      <c r="IG732" s="18"/>
      <c r="IH732" s="18"/>
      <c r="II732" s="18"/>
      <c r="IJ732" s="18"/>
      <c r="IK732" s="18"/>
      <c r="IL732" s="18"/>
      <c r="IM732" s="18"/>
      <c r="IN732" s="18"/>
      <c r="IO732" s="18"/>
      <c r="IP732" s="18"/>
      <c r="IQ732" s="18"/>
      <c r="IR732" s="18"/>
      <c r="IS732" s="18"/>
      <c r="IT732" s="18"/>
      <c r="IU732" s="18"/>
      <c r="IV732" s="18"/>
      <c r="IW732" s="18"/>
      <c r="IX732" s="18"/>
      <c r="IY732" s="18"/>
      <c r="IZ732" s="18"/>
      <c r="JA732" s="18"/>
      <c r="JB732" s="18"/>
      <c r="JC732" s="18"/>
      <c r="JD732" s="18"/>
      <c r="JE732" s="18"/>
      <c r="JF732" s="18"/>
    </row>
    <row r="733" spans="36:266" x14ac:dyDescent="0.3">
      <c r="AJ733" s="24"/>
      <c r="AK733" s="24"/>
      <c r="AL733" s="20"/>
      <c r="AM733" s="23"/>
      <c r="AN733" s="24"/>
      <c r="AO733" s="24"/>
      <c r="BB733" s="25"/>
      <c r="BC733" s="21"/>
      <c r="BG733" s="18"/>
      <c r="BN733" s="22"/>
      <c r="BO733" s="22"/>
      <c r="BP733" s="22"/>
      <c r="BQ733" s="22"/>
      <c r="BR733" s="15"/>
      <c r="CF733" s="15"/>
      <c r="CL733" s="22"/>
      <c r="CM733" s="15"/>
      <c r="CR733" s="22"/>
      <c r="CT733" s="15"/>
      <c r="CW733" s="22"/>
      <c r="DA733" s="15"/>
      <c r="DH733" s="15"/>
      <c r="DJ733" s="22"/>
      <c r="DO733" s="15"/>
      <c r="DV733" s="15"/>
      <c r="EC733" s="15"/>
      <c r="EJ733" s="15"/>
      <c r="EQ733" s="15"/>
      <c r="EX733" s="15"/>
      <c r="FE733" s="15"/>
      <c r="FL733" s="15"/>
      <c r="FS733" s="15"/>
      <c r="FZ733" s="15"/>
      <c r="GG733" s="15"/>
      <c r="GN733" s="15"/>
      <c r="GP733" s="22"/>
      <c r="GQ733" s="22"/>
      <c r="GR733" s="22"/>
      <c r="GS733" s="22"/>
      <c r="GT733" s="22"/>
      <c r="GU733" s="15"/>
      <c r="GV733" s="22"/>
      <c r="GW733" s="22"/>
      <c r="GX733" s="22"/>
      <c r="GY733" s="18"/>
      <c r="GZ733" s="18"/>
      <c r="HA733" s="18"/>
      <c r="HB733" s="18"/>
      <c r="HC733" s="18"/>
      <c r="HD733" s="18"/>
      <c r="HE733" s="18"/>
      <c r="HF733" s="18"/>
      <c r="HG733" s="18"/>
      <c r="HH733" s="18"/>
      <c r="HI733" s="18"/>
      <c r="HJ733" s="18"/>
      <c r="HK733" s="18"/>
      <c r="HL733" s="18"/>
      <c r="HM733" s="18"/>
      <c r="HN733" s="18"/>
      <c r="HO733" s="18"/>
      <c r="HP733" s="18"/>
      <c r="HQ733" s="18"/>
      <c r="HR733" s="18"/>
      <c r="HS733" s="18"/>
      <c r="HT733" s="18"/>
      <c r="HU733" s="18"/>
      <c r="HV733" s="18"/>
      <c r="HW733" s="18"/>
      <c r="HX733" s="18"/>
      <c r="HY733" s="18"/>
      <c r="HZ733" s="18"/>
      <c r="IA733" s="18"/>
      <c r="IB733" s="18"/>
      <c r="IC733" s="18"/>
      <c r="ID733" s="18"/>
      <c r="IE733" s="18"/>
      <c r="IF733" s="18"/>
      <c r="IG733" s="18"/>
      <c r="IH733" s="18"/>
      <c r="II733" s="18"/>
      <c r="IJ733" s="18"/>
      <c r="IK733" s="18"/>
      <c r="IL733" s="18"/>
      <c r="IM733" s="18"/>
      <c r="IN733" s="18"/>
      <c r="IO733" s="18"/>
      <c r="IP733" s="18"/>
      <c r="IQ733" s="18"/>
      <c r="IR733" s="18"/>
      <c r="IS733" s="18"/>
      <c r="IT733" s="18"/>
      <c r="IU733" s="18"/>
      <c r="IV733" s="18"/>
      <c r="IW733" s="18"/>
      <c r="IX733" s="18"/>
      <c r="IY733" s="18"/>
      <c r="IZ733" s="18"/>
      <c r="JA733" s="18"/>
      <c r="JB733" s="18"/>
      <c r="JC733" s="18"/>
      <c r="JD733" s="18"/>
      <c r="JE733" s="18"/>
      <c r="JF733" s="18"/>
    </row>
    <row r="734" spans="36:266" x14ac:dyDescent="0.3">
      <c r="AJ734" s="24"/>
      <c r="AK734" s="24"/>
      <c r="AL734" s="20"/>
      <c r="AM734" s="23"/>
      <c r="AN734" s="24"/>
      <c r="AO734" s="24"/>
      <c r="BB734" s="25"/>
      <c r="BC734" s="21"/>
      <c r="BG734" s="18"/>
      <c r="BN734" s="22"/>
      <c r="BO734" s="22"/>
      <c r="BP734" s="22"/>
      <c r="BQ734" s="22"/>
      <c r="BR734" s="15"/>
      <c r="CF734" s="15"/>
      <c r="CL734" s="22"/>
      <c r="CM734" s="15"/>
      <c r="CR734" s="22"/>
      <c r="CT734" s="15"/>
      <c r="CW734" s="22"/>
      <c r="DA734" s="15"/>
      <c r="DH734" s="15"/>
      <c r="DJ734" s="22"/>
      <c r="DO734" s="15"/>
      <c r="DV734" s="15"/>
      <c r="EC734" s="15"/>
      <c r="EJ734" s="15"/>
      <c r="EQ734" s="15"/>
      <c r="EX734" s="15"/>
      <c r="FE734" s="15"/>
      <c r="FL734" s="15"/>
      <c r="FS734" s="15"/>
      <c r="FZ734" s="15"/>
      <c r="GG734" s="15"/>
      <c r="GN734" s="15"/>
      <c r="GP734" s="22"/>
      <c r="GQ734" s="22"/>
      <c r="GR734" s="22"/>
      <c r="GS734" s="22"/>
      <c r="GT734" s="22"/>
      <c r="GU734" s="15"/>
      <c r="GV734" s="22"/>
      <c r="GW734" s="22"/>
      <c r="GX734" s="22"/>
      <c r="GY734" s="18"/>
      <c r="GZ734" s="18"/>
      <c r="HA734" s="18"/>
      <c r="HB734" s="18"/>
      <c r="HC734" s="18"/>
      <c r="HD734" s="18"/>
      <c r="HE734" s="18"/>
      <c r="HF734" s="18"/>
      <c r="HG734" s="18"/>
      <c r="HH734" s="18"/>
      <c r="HI734" s="18"/>
      <c r="HJ734" s="18"/>
      <c r="HK734" s="18"/>
      <c r="HL734" s="18"/>
      <c r="HM734" s="18"/>
      <c r="HN734" s="18"/>
      <c r="HO734" s="18"/>
      <c r="HP734" s="18"/>
      <c r="HQ734" s="18"/>
      <c r="HR734" s="18"/>
      <c r="HS734" s="18"/>
      <c r="HT734" s="18"/>
      <c r="HU734" s="18"/>
      <c r="HV734" s="18"/>
      <c r="HW734" s="18"/>
      <c r="HX734" s="18"/>
      <c r="HY734" s="18"/>
      <c r="HZ734" s="18"/>
      <c r="IA734" s="18"/>
      <c r="IB734" s="18"/>
      <c r="IC734" s="18"/>
      <c r="ID734" s="18"/>
      <c r="IE734" s="18"/>
      <c r="IF734" s="18"/>
      <c r="IG734" s="18"/>
      <c r="IH734" s="18"/>
      <c r="II734" s="18"/>
      <c r="IJ734" s="18"/>
      <c r="IK734" s="18"/>
      <c r="IL734" s="18"/>
      <c r="IM734" s="18"/>
      <c r="IN734" s="18"/>
      <c r="IO734" s="18"/>
      <c r="IP734" s="18"/>
      <c r="IQ734" s="18"/>
      <c r="IR734" s="18"/>
      <c r="IS734" s="18"/>
      <c r="IT734" s="18"/>
      <c r="IU734" s="18"/>
      <c r="IV734" s="18"/>
      <c r="IW734" s="18"/>
      <c r="IX734" s="18"/>
      <c r="IY734" s="18"/>
      <c r="IZ734" s="18"/>
      <c r="JA734" s="18"/>
      <c r="JB734" s="18"/>
      <c r="JC734" s="18"/>
      <c r="JD734" s="18"/>
      <c r="JE734" s="18"/>
      <c r="JF734" s="18"/>
    </row>
    <row r="735" spans="36:266" x14ac:dyDescent="0.3">
      <c r="AJ735" s="24"/>
      <c r="AK735" s="24"/>
      <c r="AL735" s="20"/>
      <c r="AM735" s="23"/>
      <c r="AN735" s="24"/>
      <c r="AO735" s="24"/>
      <c r="BB735" s="25"/>
      <c r="BC735" s="21"/>
      <c r="BG735" s="18"/>
      <c r="BN735" s="22"/>
      <c r="BO735" s="22"/>
      <c r="BP735" s="22"/>
      <c r="BQ735" s="22"/>
      <c r="BR735" s="15"/>
      <c r="CF735" s="15"/>
      <c r="CL735" s="22"/>
      <c r="CM735" s="15"/>
      <c r="CR735" s="22"/>
      <c r="CT735" s="15"/>
      <c r="CW735" s="22"/>
      <c r="DA735" s="15"/>
      <c r="DH735" s="15"/>
      <c r="DJ735" s="22"/>
      <c r="DO735" s="15"/>
      <c r="DV735" s="15"/>
      <c r="EC735" s="15"/>
      <c r="EJ735" s="15"/>
      <c r="EQ735" s="15"/>
      <c r="EX735" s="15"/>
      <c r="FE735" s="15"/>
      <c r="FL735" s="15"/>
      <c r="FS735" s="15"/>
      <c r="FZ735" s="15"/>
      <c r="GG735" s="15"/>
      <c r="GN735" s="15"/>
      <c r="GP735" s="22"/>
      <c r="GQ735" s="22"/>
      <c r="GR735" s="22"/>
      <c r="GS735" s="22"/>
      <c r="GT735" s="22"/>
      <c r="GU735" s="15"/>
      <c r="GV735" s="22"/>
      <c r="GW735" s="22"/>
      <c r="GX735" s="22"/>
      <c r="GY735" s="18"/>
      <c r="GZ735" s="18"/>
      <c r="HA735" s="18"/>
      <c r="HB735" s="18"/>
      <c r="HC735" s="18"/>
      <c r="HD735" s="18"/>
      <c r="HE735" s="18"/>
      <c r="HF735" s="18"/>
      <c r="HG735" s="18"/>
      <c r="HH735" s="18"/>
      <c r="HI735" s="18"/>
      <c r="HJ735" s="18"/>
      <c r="HK735" s="18"/>
      <c r="HL735" s="18"/>
      <c r="HM735" s="18"/>
      <c r="HN735" s="18"/>
      <c r="HO735" s="18"/>
      <c r="HP735" s="18"/>
      <c r="HQ735" s="18"/>
      <c r="HR735" s="18"/>
      <c r="HS735" s="18"/>
      <c r="HT735" s="18"/>
      <c r="HU735" s="18"/>
      <c r="HV735" s="18"/>
      <c r="HW735" s="18"/>
      <c r="HX735" s="18"/>
      <c r="HY735" s="18"/>
      <c r="HZ735" s="18"/>
      <c r="IA735" s="18"/>
      <c r="IB735" s="18"/>
      <c r="IC735" s="18"/>
      <c r="ID735" s="18"/>
      <c r="IE735" s="18"/>
      <c r="IF735" s="18"/>
      <c r="IG735" s="18"/>
      <c r="IH735" s="18"/>
      <c r="II735" s="18"/>
      <c r="IJ735" s="18"/>
      <c r="IK735" s="18"/>
      <c r="IL735" s="18"/>
      <c r="IM735" s="18"/>
      <c r="IN735" s="18"/>
      <c r="IO735" s="18"/>
      <c r="IP735" s="18"/>
      <c r="IQ735" s="18"/>
      <c r="IR735" s="18"/>
      <c r="IS735" s="18"/>
      <c r="IT735" s="18"/>
      <c r="IU735" s="18"/>
      <c r="IV735" s="18"/>
      <c r="IW735" s="18"/>
      <c r="IX735" s="18"/>
      <c r="IY735" s="18"/>
      <c r="IZ735" s="18"/>
      <c r="JA735" s="18"/>
      <c r="JB735" s="18"/>
      <c r="JC735" s="18"/>
      <c r="JD735" s="18"/>
      <c r="JE735" s="18"/>
      <c r="JF735" s="18"/>
    </row>
    <row r="736" spans="36:266" x14ac:dyDescent="0.3">
      <c r="AJ736" s="24"/>
      <c r="AK736" s="24"/>
      <c r="AL736" s="20"/>
      <c r="AM736" s="23"/>
      <c r="AN736" s="24"/>
      <c r="AO736" s="24"/>
      <c r="BB736" s="25"/>
      <c r="BC736" s="21"/>
      <c r="BG736" s="18"/>
      <c r="BN736" s="22"/>
      <c r="BO736" s="22"/>
      <c r="BP736" s="22"/>
      <c r="BQ736" s="22"/>
      <c r="BR736" s="15"/>
      <c r="CF736" s="15"/>
      <c r="CL736" s="22"/>
      <c r="CM736" s="15"/>
      <c r="CR736" s="22"/>
      <c r="CT736" s="15"/>
      <c r="CW736" s="22"/>
      <c r="DA736" s="15"/>
      <c r="DH736" s="15"/>
      <c r="DJ736" s="22"/>
      <c r="DO736" s="15"/>
      <c r="DV736" s="15"/>
      <c r="EC736" s="15"/>
      <c r="EJ736" s="15"/>
      <c r="EQ736" s="15"/>
      <c r="EX736" s="15"/>
      <c r="FE736" s="15"/>
      <c r="FL736" s="15"/>
      <c r="FS736" s="15"/>
      <c r="FZ736" s="15"/>
      <c r="GG736" s="15"/>
      <c r="GN736" s="15"/>
      <c r="GP736" s="22"/>
      <c r="GQ736" s="22"/>
      <c r="GR736" s="22"/>
      <c r="GS736" s="22"/>
      <c r="GT736" s="22"/>
      <c r="GU736" s="15"/>
      <c r="GV736" s="22"/>
      <c r="GW736" s="22"/>
      <c r="GX736" s="22"/>
      <c r="GY736" s="18"/>
      <c r="GZ736" s="18"/>
      <c r="HA736" s="18"/>
      <c r="HB736" s="18"/>
      <c r="HC736" s="18"/>
      <c r="HD736" s="18"/>
      <c r="HE736" s="18"/>
      <c r="HF736" s="18"/>
      <c r="HG736" s="18"/>
      <c r="HH736" s="18"/>
      <c r="HI736" s="18"/>
      <c r="HJ736" s="18"/>
      <c r="HK736" s="18"/>
      <c r="HL736" s="18"/>
      <c r="HM736" s="18"/>
      <c r="HN736" s="18"/>
      <c r="HO736" s="18"/>
      <c r="HP736" s="18"/>
      <c r="HQ736" s="18"/>
      <c r="HR736" s="18"/>
      <c r="HS736" s="18"/>
      <c r="HT736" s="18"/>
      <c r="HU736" s="18"/>
      <c r="HV736" s="18"/>
      <c r="HW736" s="18"/>
      <c r="HX736" s="18"/>
      <c r="HY736" s="18"/>
      <c r="HZ736" s="18"/>
      <c r="IA736" s="18"/>
      <c r="IB736" s="18"/>
      <c r="IC736" s="18"/>
      <c r="ID736" s="18"/>
      <c r="IE736" s="18"/>
      <c r="IF736" s="18"/>
      <c r="IG736" s="18"/>
      <c r="IH736" s="18"/>
      <c r="II736" s="18"/>
      <c r="IJ736" s="18"/>
      <c r="IK736" s="18"/>
      <c r="IL736" s="18"/>
      <c r="IM736" s="18"/>
      <c r="IN736" s="18"/>
      <c r="IO736" s="18"/>
      <c r="IP736" s="18"/>
      <c r="IQ736" s="18"/>
      <c r="IR736" s="18"/>
      <c r="IS736" s="18"/>
      <c r="IT736" s="18"/>
      <c r="IU736" s="18"/>
      <c r="IV736" s="18"/>
      <c r="IW736" s="18"/>
      <c r="IX736" s="18"/>
      <c r="IY736" s="18"/>
      <c r="IZ736" s="18"/>
      <c r="JA736" s="18"/>
      <c r="JB736" s="18"/>
      <c r="JC736" s="18"/>
      <c r="JD736" s="18"/>
      <c r="JE736" s="18"/>
      <c r="JF736" s="18"/>
    </row>
    <row r="737" spans="36:266" x14ac:dyDescent="0.3">
      <c r="AJ737" s="24"/>
      <c r="AK737" s="24"/>
      <c r="AL737" s="20"/>
      <c r="AM737" s="23"/>
      <c r="AN737" s="24"/>
      <c r="AO737" s="24"/>
      <c r="BB737" s="25"/>
      <c r="BC737" s="21"/>
      <c r="BG737" s="18"/>
      <c r="BN737" s="22"/>
      <c r="BO737" s="22"/>
      <c r="BP737" s="22"/>
      <c r="BQ737" s="22"/>
      <c r="BR737" s="15"/>
      <c r="CF737" s="15"/>
      <c r="CL737" s="22"/>
      <c r="CM737" s="15"/>
      <c r="CR737" s="22"/>
      <c r="CT737" s="15"/>
      <c r="CW737" s="22"/>
      <c r="DA737" s="15"/>
      <c r="DH737" s="15"/>
      <c r="DJ737" s="22"/>
      <c r="DO737" s="15"/>
      <c r="DV737" s="15"/>
      <c r="EC737" s="15"/>
      <c r="EJ737" s="15"/>
      <c r="EQ737" s="15"/>
      <c r="EX737" s="15"/>
      <c r="FE737" s="15"/>
      <c r="FL737" s="15"/>
      <c r="FS737" s="15"/>
      <c r="FZ737" s="15"/>
      <c r="GG737" s="15"/>
      <c r="GN737" s="15"/>
      <c r="GP737" s="22"/>
      <c r="GQ737" s="22"/>
      <c r="GR737" s="22"/>
      <c r="GS737" s="22"/>
      <c r="GT737" s="22"/>
      <c r="GU737" s="15"/>
      <c r="GV737" s="22"/>
      <c r="GW737" s="22"/>
      <c r="GX737" s="22"/>
      <c r="GY737" s="18"/>
      <c r="GZ737" s="18"/>
      <c r="HA737" s="18"/>
      <c r="HB737" s="18"/>
      <c r="HC737" s="18"/>
      <c r="HD737" s="18"/>
      <c r="HE737" s="18"/>
      <c r="HF737" s="18"/>
      <c r="HG737" s="18"/>
      <c r="HH737" s="18"/>
      <c r="HI737" s="18"/>
      <c r="HJ737" s="18"/>
      <c r="HK737" s="18"/>
      <c r="HL737" s="18"/>
      <c r="HM737" s="18"/>
      <c r="HN737" s="18"/>
      <c r="HO737" s="18"/>
      <c r="HP737" s="18"/>
      <c r="HQ737" s="18"/>
      <c r="HR737" s="18"/>
      <c r="HS737" s="18"/>
      <c r="HT737" s="18"/>
      <c r="HU737" s="18"/>
      <c r="HV737" s="18"/>
      <c r="HW737" s="18"/>
      <c r="HX737" s="18"/>
      <c r="HY737" s="18"/>
      <c r="HZ737" s="18"/>
      <c r="IA737" s="18"/>
      <c r="IB737" s="18"/>
      <c r="IC737" s="18"/>
      <c r="ID737" s="18"/>
      <c r="IE737" s="18"/>
      <c r="IF737" s="18"/>
      <c r="IG737" s="18"/>
      <c r="IH737" s="18"/>
      <c r="II737" s="18"/>
      <c r="IJ737" s="18"/>
      <c r="IK737" s="18"/>
      <c r="IL737" s="18"/>
      <c r="IM737" s="18"/>
      <c r="IN737" s="18"/>
      <c r="IO737" s="18"/>
      <c r="IP737" s="18"/>
      <c r="IQ737" s="18"/>
      <c r="IR737" s="18"/>
      <c r="IS737" s="18"/>
      <c r="IT737" s="18"/>
      <c r="IU737" s="18"/>
      <c r="IV737" s="18"/>
      <c r="IW737" s="18"/>
      <c r="IX737" s="18"/>
      <c r="IY737" s="18"/>
      <c r="IZ737" s="18"/>
      <c r="JA737" s="18"/>
      <c r="JB737" s="18"/>
      <c r="JC737" s="18"/>
      <c r="JD737" s="18"/>
      <c r="JE737" s="18"/>
      <c r="JF737" s="18"/>
    </row>
    <row r="738" spans="36:266" x14ac:dyDescent="0.3">
      <c r="AJ738" s="24"/>
      <c r="AK738" s="24"/>
      <c r="AL738" s="20"/>
      <c r="AM738" s="23"/>
      <c r="AN738" s="24"/>
      <c r="AO738" s="24"/>
      <c r="BB738" s="25"/>
      <c r="BC738" s="21"/>
      <c r="BG738" s="18"/>
      <c r="BN738" s="22"/>
      <c r="BO738" s="22"/>
      <c r="BP738" s="22"/>
      <c r="BQ738" s="22"/>
      <c r="BR738" s="15"/>
      <c r="CF738" s="15"/>
      <c r="CL738" s="22"/>
      <c r="CM738" s="15"/>
      <c r="CR738" s="22"/>
      <c r="CT738" s="15"/>
      <c r="CW738" s="22"/>
      <c r="DA738" s="15"/>
      <c r="DH738" s="15"/>
      <c r="DJ738" s="22"/>
      <c r="DO738" s="15"/>
      <c r="DV738" s="15"/>
      <c r="EC738" s="15"/>
      <c r="EJ738" s="15"/>
      <c r="EQ738" s="15"/>
      <c r="EX738" s="15"/>
      <c r="FE738" s="15"/>
      <c r="FL738" s="15"/>
      <c r="FS738" s="15"/>
      <c r="FZ738" s="15"/>
      <c r="GG738" s="15"/>
      <c r="GN738" s="15"/>
      <c r="GP738" s="22"/>
      <c r="GQ738" s="22"/>
      <c r="GR738" s="22"/>
      <c r="GS738" s="22"/>
      <c r="GT738" s="22"/>
      <c r="GU738" s="15"/>
      <c r="GV738" s="22"/>
      <c r="GW738" s="22"/>
      <c r="GX738" s="22"/>
      <c r="GY738" s="18"/>
      <c r="GZ738" s="18"/>
      <c r="HA738" s="18"/>
      <c r="HB738" s="18"/>
      <c r="HC738" s="18"/>
      <c r="HD738" s="18"/>
      <c r="HE738" s="18"/>
      <c r="HF738" s="18"/>
      <c r="HG738" s="18"/>
      <c r="HH738" s="18"/>
      <c r="HI738" s="18"/>
      <c r="HJ738" s="18"/>
      <c r="HK738" s="18"/>
      <c r="HL738" s="18"/>
      <c r="HM738" s="18"/>
      <c r="HN738" s="18"/>
      <c r="HO738" s="18"/>
      <c r="HP738" s="18"/>
      <c r="HQ738" s="18"/>
      <c r="HR738" s="18"/>
      <c r="HS738" s="18"/>
      <c r="HT738" s="18"/>
      <c r="HU738" s="18"/>
      <c r="HV738" s="18"/>
      <c r="HW738" s="18"/>
      <c r="HX738" s="18"/>
      <c r="HY738" s="18"/>
      <c r="HZ738" s="18"/>
      <c r="IA738" s="18"/>
      <c r="IB738" s="18"/>
      <c r="IC738" s="18"/>
      <c r="ID738" s="18"/>
      <c r="IE738" s="18"/>
      <c r="IF738" s="18"/>
      <c r="IG738" s="18"/>
      <c r="IH738" s="18"/>
      <c r="II738" s="18"/>
      <c r="IJ738" s="18"/>
      <c r="IK738" s="18"/>
      <c r="IL738" s="18"/>
      <c r="IM738" s="18"/>
      <c r="IN738" s="18"/>
      <c r="IO738" s="18"/>
      <c r="IP738" s="18"/>
      <c r="IQ738" s="18"/>
      <c r="IR738" s="18"/>
      <c r="IS738" s="18"/>
      <c r="IT738" s="18"/>
      <c r="IU738" s="18"/>
      <c r="IV738" s="18"/>
      <c r="IW738" s="18"/>
      <c r="IX738" s="18"/>
      <c r="IY738" s="18"/>
      <c r="IZ738" s="18"/>
      <c r="JA738" s="18"/>
      <c r="JB738" s="18"/>
      <c r="JC738" s="18"/>
      <c r="JD738" s="18"/>
      <c r="JE738" s="18"/>
      <c r="JF738" s="18"/>
    </row>
    <row r="739" spans="36:266" x14ac:dyDescent="0.3">
      <c r="AJ739" s="24"/>
      <c r="AK739" s="24"/>
      <c r="AL739" s="20"/>
      <c r="AM739" s="23"/>
      <c r="AN739" s="24"/>
      <c r="AO739" s="24"/>
      <c r="BB739" s="25"/>
      <c r="BC739" s="21"/>
      <c r="BG739" s="18"/>
      <c r="BN739" s="22"/>
      <c r="BO739" s="22"/>
      <c r="BP739" s="22"/>
      <c r="BQ739" s="22"/>
      <c r="BR739" s="15"/>
      <c r="CF739" s="15"/>
      <c r="CL739" s="22"/>
      <c r="CM739" s="15"/>
      <c r="CR739" s="22"/>
      <c r="CT739" s="15"/>
      <c r="CW739" s="22"/>
      <c r="DA739" s="15"/>
      <c r="DH739" s="15"/>
      <c r="DJ739" s="22"/>
      <c r="DO739" s="15"/>
      <c r="DV739" s="15"/>
      <c r="EC739" s="15"/>
      <c r="EJ739" s="15"/>
      <c r="EQ739" s="15"/>
      <c r="EX739" s="15"/>
      <c r="FE739" s="15"/>
      <c r="FL739" s="15"/>
      <c r="FS739" s="15"/>
      <c r="FZ739" s="15"/>
      <c r="GG739" s="15"/>
      <c r="GN739" s="15"/>
      <c r="GP739" s="22"/>
      <c r="GQ739" s="22"/>
      <c r="GR739" s="22"/>
      <c r="GS739" s="22"/>
      <c r="GT739" s="22"/>
      <c r="GU739" s="15"/>
      <c r="GV739" s="22"/>
      <c r="GW739" s="22"/>
      <c r="GX739" s="22"/>
      <c r="GY739" s="18"/>
      <c r="GZ739" s="18"/>
      <c r="HA739" s="18"/>
      <c r="HB739" s="18"/>
      <c r="HC739" s="18"/>
      <c r="HD739" s="18"/>
      <c r="HE739" s="18"/>
      <c r="HF739" s="18"/>
      <c r="HG739" s="18"/>
      <c r="HH739" s="18"/>
      <c r="HI739" s="18"/>
      <c r="HJ739" s="18"/>
      <c r="HK739" s="18"/>
      <c r="HL739" s="18"/>
      <c r="HM739" s="18"/>
      <c r="HN739" s="18"/>
      <c r="HO739" s="18"/>
      <c r="HP739" s="18"/>
      <c r="HQ739" s="18"/>
      <c r="HR739" s="18"/>
      <c r="HS739" s="18"/>
      <c r="HT739" s="18"/>
      <c r="HU739" s="18"/>
      <c r="HV739" s="18"/>
      <c r="HW739" s="18"/>
      <c r="HX739" s="18"/>
      <c r="HY739" s="18"/>
      <c r="HZ739" s="18"/>
      <c r="IA739" s="18"/>
      <c r="IB739" s="18"/>
      <c r="IC739" s="18"/>
      <c r="ID739" s="18"/>
      <c r="IE739" s="18"/>
      <c r="IF739" s="18"/>
      <c r="IG739" s="18"/>
      <c r="IH739" s="18"/>
      <c r="II739" s="18"/>
      <c r="IJ739" s="18"/>
      <c r="IK739" s="18"/>
      <c r="IL739" s="18"/>
      <c r="IM739" s="18"/>
      <c r="IN739" s="18"/>
      <c r="IO739" s="18"/>
      <c r="IP739" s="18"/>
      <c r="IQ739" s="18"/>
      <c r="IR739" s="18"/>
      <c r="IS739" s="18"/>
      <c r="IT739" s="18"/>
      <c r="IU739" s="18"/>
      <c r="IV739" s="18"/>
      <c r="IW739" s="18"/>
      <c r="IX739" s="18"/>
      <c r="IY739" s="18"/>
      <c r="IZ739" s="18"/>
      <c r="JA739" s="18"/>
      <c r="JB739" s="18"/>
      <c r="JC739" s="18"/>
      <c r="JD739" s="18"/>
      <c r="JE739" s="18"/>
      <c r="JF739" s="18"/>
    </row>
    <row r="740" spans="36:266" x14ac:dyDescent="0.3">
      <c r="AJ740" s="24"/>
      <c r="AK740" s="24"/>
      <c r="AL740" s="20"/>
      <c r="AM740" s="23"/>
      <c r="AN740" s="24"/>
      <c r="AO740" s="24"/>
      <c r="BB740" s="25"/>
      <c r="BC740" s="21"/>
      <c r="BG740" s="18"/>
      <c r="BN740" s="22"/>
      <c r="BO740" s="22"/>
      <c r="BP740" s="22"/>
      <c r="BQ740" s="22"/>
      <c r="BR740" s="15"/>
      <c r="CF740" s="15"/>
      <c r="CL740" s="22"/>
      <c r="CM740" s="15"/>
      <c r="CR740" s="22"/>
      <c r="CT740" s="15"/>
      <c r="CW740" s="22"/>
      <c r="DA740" s="15"/>
      <c r="DH740" s="15"/>
      <c r="DJ740" s="22"/>
      <c r="DO740" s="15"/>
      <c r="DV740" s="15"/>
      <c r="EC740" s="15"/>
      <c r="EJ740" s="15"/>
      <c r="EQ740" s="15"/>
      <c r="EX740" s="15"/>
      <c r="FE740" s="15"/>
      <c r="FL740" s="15"/>
      <c r="FS740" s="15"/>
      <c r="FZ740" s="15"/>
      <c r="GG740" s="15"/>
      <c r="GN740" s="15"/>
      <c r="GP740" s="22"/>
      <c r="GQ740" s="22"/>
      <c r="GR740" s="22"/>
      <c r="GS740" s="22"/>
      <c r="GT740" s="22"/>
      <c r="GU740" s="15"/>
      <c r="GV740" s="22"/>
      <c r="GW740" s="22"/>
      <c r="GX740" s="22"/>
      <c r="GY740" s="18"/>
      <c r="GZ740" s="18"/>
      <c r="HA740" s="18"/>
      <c r="HB740" s="18"/>
      <c r="HC740" s="18"/>
      <c r="HD740" s="18"/>
      <c r="HE740" s="18"/>
      <c r="HF740" s="18"/>
      <c r="HG740" s="18"/>
      <c r="HH740" s="18"/>
      <c r="HI740" s="18"/>
      <c r="HJ740" s="18"/>
      <c r="HK740" s="18"/>
      <c r="HL740" s="18"/>
      <c r="HM740" s="18"/>
      <c r="HN740" s="18"/>
      <c r="HO740" s="18"/>
      <c r="HP740" s="18"/>
      <c r="HQ740" s="18"/>
      <c r="HR740" s="18"/>
      <c r="HS740" s="18"/>
      <c r="HT740" s="18"/>
      <c r="HU740" s="18"/>
      <c r="HV740" s="18"/>
      <c r="HW740" s="18"/>
      <c r="HX740" s="18"/>
      <c r="HY740" s="18"/>
      <c r="HZ740" s="18"/>
      <c r="IA740" s="18"/>
      <c r="IB740" s="18"/>
      <c r="IC740" s="18"/>
      <c r="ID740" s="18"/>
      <c r="IE740" s="18"/>
      <c r="IF740" s="18"/>
      <c r="IG740" s="18"/>
      <c r="IH740" s="18"/>
      <c r="II740" s="18"/>
      <c r="IJ740" s="18"/>
      <c r="IK740" s="18"/>
      <c r="IL740" s="18"/>
      <c r="IM740" s="18"/>
      <c r="IN740" s="18"/>
      <c r="IO740" s="18"/>
      <c r="IP740" s="18"/>
      <c r="IQ740" s="18"/>
      <c r="IR740" s="18"/>
      <c r="IS740" s="18"/>
      <c r="IT740" s="18"/>
      <c r="IU740" s="18"/>
      <c r="IV740" s="18"/>
      <c r="IW740" s="18"/>
      <c r="IX740" s="18"/>
      <c r="IY740" s="18"/>
      <c r="IZ740" s="18"/>
      <c r="JA740" s="18"/>
      <c r="JB740" s="18"/>
      <c r="JC740" s="18"/>
      <c r="JD740" s="18"/>
      <c r="JE740" s="18"/>
      <c r="JF740" s="18"/>
    </row>
    <row r="741" spans="36:266" x14ac:dyDescent="0.3">
      <c r="AJ741" s="24"/>
      <c r="AK741" s="24"/>
      <c r="AL741" s="20"/>
      <c r="AM741" s="23"/>
      <c r="AN741" s="24"/>
      <c r="AO741" s="24"/>
      <c r="BB741" s="25"/>
      <c r="BC741" s="21"/>
      <c r="BG741" s="18"/>
      <c r="BN741" s="22"/>
      <c r="BO741" s="22"/>
      <c r="BP741" s="22"/>
      <c r="BQ741" s="22"/>
      <c r="BR741" s="15"/>
      <c r="CF741" s="15"/>
      <c r="CL741" s="22"/>
      <c r="CM741" s="15"/>
      <c r="CR741" s="22"/>
      <c r="CT741" s="15"/>
      <c r="CW741" s="22"/>
      <c r="DA741" s="15"/>
      <c r="DH741" s="15"/>
      <c r="DJ741" s="22"/>
      <c r="DO741" s="15"/>
      <c r="DV741" s="15"/>
      <c r="EC741" s="15"/>
      <c r="EJ741" s="15"/>
      <c r="EQ741" s="15"/>
      <c r="EX741" s="15"/>
      <c r="FE741" s="15"/>
      <c r="FL741" s="15"/>
      <c r="FS741" s="15"/>
      <c r="FZ741" s="15"/>
      <c r="GG741" s="15"/>
      <c r="GN741" s="15"/>
      <c r="GP741" s="22"/>
      <c r="GQ741" s="22"/>
      <c r="GR741" s="22"/>
      <c r="GS741" s="22"/>
      <c r="GT741" s="22"/>
      <c r="GU741" s="15"/>
      <c r="GV741" s="22"/>
      <c r="GW741" s="22"/>
      <c r="GX741" s="22"/>
      <c r="GY741" s="18"/>
      <c r="GZ741" s="18"/>
      <c r="HA741" s="18"/>
      <c r="HB741" s="18"/>
      <c r="HC741" s="18"/>
      <c r="HD741" s="18"/>
      <c r="HE741" s="18"/>
      <c r="HF741" s="18"/>
      <c r="HG741" s="18"/>
      <c r="HH741" s="18"/>
      <c r="HI741" s="18"/>
      <c r="HJ741" s="18"/>
      <c r="HK741" s="18"/>
      <c r="HL741" s="18"/>
      <c r="HM741" s="18"/>
      <c r="HN741" s="18"/>
      <c r="HO741" s="18"/>
      <c r="HP741" s="18"/>
      <c r="HQ741" s="18"/>
      <c r="HR741" s="18"/>
      <c r="HS741" s="18"/>
      <c r="HT741" s="18"/>
      <c r="HU741" s="18"/>
      <c r="HV741" s="18"/>
      <c r="HW741" s="18"/>
      <c r="HX741" s="18"/>
      <c r="HY741" s="18"/>
      <c r="HZ741" s="18"/>
      <c r="IA741" s="18"/>
      <c r="IB741" s="18"/>
      <c r="IC741" s="18"/>
      <c r="ID741" s="18"/>
      <c r="IE741" s="18"/>
      <c r="IF741" s="18"/>
      <c r="IG741" s="18"/>
      <c r="IH741" s="18"/>
      <c r="II741" s="18"/>
      <c r="IJ741" s="18"/>
      <c r="IK741" s="18"/>
      <c r="IL741" s="18"/>
      <c r="IM741" s="18"/>
      <c r="IN741" s="18"/>
      <c r="IO741" s="18"/>
      <c r="IP741" s="18"/>
      <c r="IQ741" s="18"/>
      <c r="IR741" s="18"/>
      <c r="IS741" s="18"/>
      <c r="IT741" s="18"/>
      <c r="IU741" s="18"/>
      <c r="IV741" s="18"/>
      <c r="IW741" s="18"/>
      <c r="IX741" s="18"/>
      <c r="IY741" s="18"/>
      <c r="IZ741" s="18"/>
      <c r="JA741" s="18"/>
      <c r="JB741" s="18"/>
      <c r="JC741" s="18"/>
      <c r="JD741" s="18"/>
      <c r="JE741" s="18"/>
      <c r="JF741" s="18"/>
    </row>
    <row r="742" spans="36:266" x14ac:dyDescent="0.3">
      <c r="AJ742" s="24"/>
      <c r="AK742" s="24"/>
      <c r="AL742" s="20"/>
      <c r="AM742" s="23"/>
      <c r="AN742" s="24"/>
      <c r="AO742" s="24"/>
      <c r="BB742" s="25"/>
      <c r="BC742" s="21"/>
      <c r="BG742" s="18"/>
      <c r="BN742" s="22"/>
      <c r="BO742" s="22"/>
      <c r="BP742" s="22"/>
      <c r="BQ742" s="22"/>
      <c r="BR742" s="15"/>
      <c r="CF742" s="15"/>
      <c r="CL742" s="22"/>
      <c r="CM742" s="15"/>
      <c r="CR742" s="22"/>
      <c r="CT742" s="15"/>
      <c r="CW742" s="22"/>
      <c r="DA742" s="15"/>
      <c r="DH742" s="15"/>
      <c r="DJ742" s="22"/>
      <c r="DO742" s="15"/>
      <c r="DV742" s="15"/>
      <c r="EC742" s="15"/>
      <c r="EJ742" s="15"/>
      <c r="EQ742" s="15"/>
      <c r="EX742" s="15"/>
      <c r="FE742" s="15"/>
      <c r="FL742" s="15"/>
      <c r="FS742" s="15"/>
      <c r="FZ742" s="15"/>
      <c r="GG742" s="15"/>
      <c r="GN742" s="15"/>
      <c r="GP742" s="22"/>
      <c r="GQ742" s="22"/>
      <c r="GR742" s="22"/>
      <c r="GS742" s="22"/>
      <c r="GT742" s="22"/>
      <c r="GU742" s="15"/>
      <c r="GV742" s="22"/>
      <c r="GW742" s="22"/>
      <c r="GX742" s="22"/>
      <c r="GY742" s="18"/>
      <c r="GZ742" s="18"/>
      <c r="HA742" s="18"/>
      <c r="HB742" s="18"/>
      <c r="HC742" s="18"/>
      <c r="HD742" s="18"/>
      <c r="HE742" s="18"/>
      <c r="HF742" s="18"/>
      <c r="HG742" s="18"/>
      <c r="HH742" s="18"/>
      <c r="HI742" s="18"/>
      <c r="HJ742" s="18"/>
      <c r="HK742" s="18"/>
      <c r="HL742" s="18"/>
      <c r="HM742" s="18"/>
      <c r="HN742" s="18"/>
      <c r="HO742" s="18"/>
      <c r="HP742" s="18"/>
      <c r="HQ742" s="18"/>
      <c r="HR742" s="18"/>
      <c r="HS742" s="18"/>
      <c r="HT742" s="18"/>
      <c r="HU742" s="18"/>
      <c r="HV742" s="18"/>
      <c r="HW742" s="18"/>
      <c r="HX742" s="18"/>
      <c r="HY742" s="18"/>
      <c r="HZ742" s="18"/>
      <c r="IA742" s="18"/>
      <c r="IB742" s="18"/>
      <c r="IC742" s="18"/>
      <c r="ID742" s="18"/>
      <c r="IE742" s="18"/>
      <c r="IF742" s="18"/>
      <c r="IG742" s="18"/>
      <c r="IH742" s="18"/>
      <c r="II742" s="18"/>
      <c r="IJ742" s="18"/>
      <c r="IK742" s="18"/>
      <c r="IL742" s="18"/>
      <c r="IM742" s="18"/>
      <c r="IN742" s="18"/>
      <c r="IO742" s="18"/>
      <c r="IP742" s="18"/>
      <c r="IQ742" s="18"/>
      <c r="IR742" s="18"/>
      <c r="IS742" s="18"/>
      <c r="IT742" s="18"/>
      <c r="IU742" s="18"/>
      <c r="IV742" s="18"/>
      <c r="IW742" s="18"/>
      <c r="IX742" s="18"/>
      <c r="IY742" s="18"/>
      <c r="IZ742" s="18"/>
      <c r="JA742" s="18"/>
      <c r="JB742" s="18"/>
      <c r="JC742" s="18"/>
      <c r="JD742" s="18"/>
      <c r="JE742" s="18"/>
      <c r="JF742" s="18"/>
    </row>
    <row r="743" spans="36:266" x14ac:dyDescent="0.3">
      <c r="AJ743" s="24"/>
      <c r="AK743" s="24"/>
      <c r="AL743" s="20"/>
      <c r="AM743" s="23"/>
      <c r="AN743" s="24"/>
      <c r="AO743" s="24"/>
      <c r="BB743" s="25"/>
      <c r="BC743" s="21"/>
      <c r="BG743" s="18"/>
      <c r="BN743" s="22"/>
      <c r="BO743" s="22"/>
      <c r="BP743" s="22"/>
      <c r="BQ743" s="22"/>
      <c r="BR743" s="15"/>
      <c r="CF743" s="15"/>
      <c r="CL743" s="22"/>
      <c r="CM743" s="15"/>
      <c r="CR743" s="22"/>
      <c r="CT743" s="15"/>
      <c r="CW743" s="22"/>
      <c r="DA743" s="15"/>
      <c r="DH743" s="15"/>
      <c r="DJ743" s="22"/>
      <c r="DO743" s="15"/>
      <c r="DV743" s="15"/>
      <c r="EC743" s="15"/>
      <c r="EJ743" s="15"/>
      <c r="EQ743" s="15"/>
      <c r="EX743" s="15"/>
      <c r="FE743" s="15"/>
      <c r="FL743" s="15"/>
      <c r="FS743" s="15"/>
      <c r="FZ743" s="15"/>
      <c r="GG743" s="15"/>
      <c r="GN743" s="15"/>
      <c r="GP743" s="22"/>
      <c r="GQ743" s="22"/>
      <c r="GR743" s="22"/>
      <c r="GS743" s="22"/>
      <c r="GT743" s="22"/>
      <c r="GU743" s="15"/>
      <c r="GV743" s="22"/>
      <c r="GW743" s="22"/>
      <c r="GX743" s="22"/>
      <c r="GY743" s="18"/>
      <c r="GZ743" s="18"/>
      <c r="HA743" s="18"/>
      <c r="HB743" s="18"/>
      <c r="HC743" s="18"/>
      <c r="HD743" s="18"/>
      <c r="HE743" s="18"/>
      <c r="HF743" s="18"/>
      <c r="HG743" s="18"/>
      <c r="HH743" s="18"/>
      <c r="HI743" s="18"/>
      <c r="HJ743" s="18"/>
      <c r="HK743" s="18"/>
      <c r="HL743" s="18"/>
      <c r="HM743" s="18"/>
      <c r="HN743" s="18"/>
      <c r="HO743" s="18"/>
      <c r="HP743" s="18"/>
      <c r="HQ743" s="18"/>
      <c r="HR743" s="18"/>
      <c r="HS743" s="18"/>
      <c r="HT743" s="18"/>
      <c r="HU743" s="18"/>
      <c r="HV743" s="18"/>
      <c r="HW743" s="18"/>
      <c r="HX743" s="18"/>
      <c r="HY743" s="18"/>
      <c r="HZ743" s="18"/>
      <c r="IA743" s="18"/>
      <c r="IB743" s="18"/>
      <c r="IC743" s="18"/>
      <c r="ID743" s="18"/>
      <c r="IE743" s="18"/>
      <c r="IF743" s="18"/>
      <c r="IG743" s="18"/>
      <c r="IH743" s="18"/>
      <c r="II743" s="18"/>
      <c r="IJ743" s="18"/>
      <c r="IK743" s="18"/>
      <c r="IL743" s="18"/>
      <c r="IM743" s="18"/>
      <c r="IN743" s="18"/>
      <c r="IO743" s="18"/>
      <c r="IP743" s="18"/>
      <c r="IQ743" s="18"/>
      <c r="IR743" s="18"/>
      <c r="IS743" s="18"/>
      <c r="IT743" s="18"/>
      <c r="IU743" s="18"/>
      <c r="IV743" s="18"/>
      <c r="IW743" s="18"/>
      <c r="IX743" s="18"/>
      <c r="IY743" s="18"/>
      <c r="IZ743" s="18"/>
      <c r="JA743" s="18"/>
      <c r="JB743" s="18"/>
      <c r="JC743" s="18"/>
      <c r="JD743" s="18"/>
      <c r="JE743" s="18"/>
      <c r="JF743" s="18"/>
    </row>
    <row r="744" spans="36:266" x14ac:dyDescent="0.3">
      <c r="AJ744" s="24"/>
      <c r="AK744" s="24"/>
      <c r="AL744" s="20"/>
      <c r="AM744" s="23"/>
      <c r="AN744" s="24"/>
      <c r="AO744" s="24"/>
      <c r="BB744" s="25"/>
      <c r="BC744" s="21"/>
      <c r="BG744" s="18"/>
      <c r="BN744" s="22"/>
      <c r="BO744" s="22"/>
      <c r="BP744" s="22"/>
      <c r="BQ744" s="22"/>
      <c r="BR744" s="15"/>
      <c r="CF744" s="15"/>
      <c r="CL744" s="22"/>
      <c r="CM744" s="15"/>
      <c r="CR744" s="22"/>
      <c r="CT744" s="15"/>
      <c r="CW744" s="22"/>
      <c r="DA744" s="15"/>
      <c r="DH744" s="15"/>
      <c r="DJ744" s="22"/>
      <c r="DO744" s="15"/>
      <c r="DV744" s="15"/>
      <c r="EC744" s="15"/>
      <c r="EJ744" s="15"/>
      <c r="EQ744" s="15"/>
      <c r="EX744" s="15"/>
      <c r="FE744" s="15"/>
      <c r="FL744" s="15"/>
      <c r="FS744" s="15"/>
      <c r="FZ744" s="15"/>
      <c r="GG744" s="15"/>
      <c r="GN744" s="15"/>
      <c r="GP744" s="22"/>
      <c r="GQ744" s="22"/>
      <c r="GR744" s="22"/>
      <c r="GS744" s="22"/>
      <c r="GT744" s="22"/>
      <c r="GU744" s="15"/>
      <c r="GV744" s="22"/>
      <c r="GW744" s="22"/>
      <c r="GX744" s="22"/>
      <c r="GY744" s="18"/>
      <c r="GZ744" s="18"/>
      <c r="HA744" s="18"/>
      <c r="HB744" s="18"/>
      <c r="HC744" s="18"/>
      <c r="HD744" s="18"/>
      <c r="HE744" s="18"/>
      <c r="HF744" s="18"/>
      <c r="HG744" s="18"/>
      <c r="HH744" s="18"/>
      <c r="HI744" s="18"/>
      <c r="HJ744" s="18"/>
      <c r="HK744" s="18"/>
      <c r="HL744" s="18"/>
      <c r="HM744" s="18"/>
      <c r="HN744" s="18"/>
      <c r="HO744" s="18"/>
      <c r="HP744" s="18"/>
      <c r="HQ744" s="18"/>
      <c r="HR744" s="18"/>
      <c r="HS744" s="18"/>
      <c r="HT744" s="18"/>
      <c r="HU744" s="18"/>
      <c r="HV744" s="18"/>
      <c r="HW744" s="18"/>
      <c r="HX744" s="18"/>
      <c r="HY744" s="18"/>
      <c r="HZ744" s="18"/>
      <c r="IA744" s="18"/>
      <c r="IB744" s="18"/>
      <c r="IC744" s="18"/>
      <c r="ID744" s="18"/>
      <c r="IE744" s="18"/>
      <c r="IF744" s="18"/>
      <c r="IG744" s="18"/>
      <c r="IH744" s="18"/>
      <c r="II744" s="18"/>
      <c r="IJ744" s="18"/>
      <c r="IK744" s="18"/>
      <c r="IL744" s="18"/>
      <c r="IM744" s="18"/>
      <c r="IN744" s="18"/>
      <c r="IO744" s="18"/>
      <c r="IP744" s="18"/>
      <c r="IQ744" s="18"/>
      <c r="IR744" s="18"/>
      <c r="IS744" s="18"/>
      <c r="IT744" s="18"/>
      <c r="IU744" s="18"/>
      <c r="IV744" s="18"/>
      <c r="IW744" s="18"/>
      <c r="IX744" s="18"/>
      <c r="IY744" s="18"/>
      <c r="IZ744" s="18"/>
      <c r="JA744" s="18"/>
      <c r="JB744" s="18"/>
      <c r="JC744" s="18"/>
      <c r="JD744" s="18"/>
      <c r="JE744" s="18"/>
      <c r="JF744" s="18"/>
    </row>
    <row r="745" spans="36:266" x14ac:dyDescent="0.3">
      <c r="AJ745" s="24"/>
      <c r="AK745" s="24"/>
      <c r="AL745" s="20"/>
      <c r="AM745" s="23"/>
      <c r="AN745" s="24"/>
      <c r="AO745" s="24"/>
      <c r="BB745" s="25"/>
      <c r="BC745" s="21"/>
      <c r="BG745" s="18"/>
      <c r="BN745" s="22"/>
      <c r="BO745" s="22"/>
      <c r="BP745" s="22"/>
      <c r="BQ745" s="22"/>
      <c r="BR745" s="15"/>
      <c r="CF745" s="15"/>
      <c r="CL745" s="22"/>
      <c r="CM745" s="15"/>
      <c r="CR745" s="22"/>
      <c r="CT745" s="15"/>
      <c r="CW745" s="22"/>
      <c r="DA745" s="15"/>
      <c r="DH745" s="15"/>
      <c r="DJ745" s="22"/>
      <c r="DO745" s="15"/>
      <c r="DV745" s="15"/>
      <c r="EC745" s="15"/>
      <c r="EJ745" s="15"/>
      <c r="EQ745" s="15"/>
      <c r="EX745" s="15"/>
      <c r="FE745" s="15"/>
      <c r="FL745" s="15"/>
      <c r="FS745" s="15"/>
      <c r="FZ745" s="15"/>
      <c r="GG745" s="15"/>
      <c r="GN745" s="15"/>
      <c r="GP745" s="22"/>
      <c r="GQ745" s="22"/>
      <c r="GR745" s="22"/>
      <c r="GS745" s="22"/>
      <c r="GT745" s="22"/>
      <c r="GU745" s="15"/>
      <c r="GV745" s="22"/>
      <c r="GW745" s="22"/>
      <c r="GX745" s="22"/>
      <c r="GY745" s="18"/>
      <c r="GZ745" s="18"/>
      <c r="HA745" s="18"/>
      <c r="HB745" s="18"/>
      <c r="HC745" s="18"/>
      <c r="HD745" s="18"/>
      <c r="HE745" s="18"/>
      <c r="HF745" s="18"/>
      <c r="HG745" s="18"/>
      <c r="HH745" s="18"/>
      <c r="HI745" s="18"/>
      <c r="HJ745" s="18"/>
      <c r="HK745" s="18"/>
      <c r="HL745" s="18"/>
      <c r="HM745" s="18"/>
      <c r="HN745" s="18"/>
      <c r="HO745" s="18"/>
      <c r="HP745" s="18"/>
      <c r="HQ745" s="18"/>
      <c r="HR745" s="18"/>
      <c r="HS745" s="18"/>
      <c r="HT745" s="18"/>
      <c r="HU745" s="18"/>
      <c r="HV745" s="18"/>
      <c r="HW745" s="18"/>
      <c r="HX745" s="18"/>
      <c r="HY745" s="18"/>
      <c r="HZ745" s="18"/>
      <c r="IA745" s="18"/>
      <c r="IB745" s="18"/>
      <c r="IC745" s="18"/>
      <c r="ID745" s="18"/>
      <c r="IE745" s="18"/>
      <c r="IF745" s="18"/>
      <c r="IG745" s="18"/>
      <c r="IH745" s="18"/>
      <c r="II745" s="18"/>
      <c r="IJ745" s="18"/>
      <c r="IK745" s="18"/>
      <c r="IL745" s="18"/>
      <c r="IM745" s="18"/>
      <c r="IN745" s="18"/>
      <c r="IO745" s="18"/>
      <c r="IP745" s="18"/>
      <c r="IQ745" s="18"/>
      <c r="IR745" s="18"/>
      <c r="IS745" s="18"/>
      <c r="IT745" s="18"/>
      <c r="IU745" s="18"/>
      <c r="IV745" s="18"/>
      <c r="IW745" s="18"/>
      <c r="IX745" s="18"/>
      <c r="IY745" s="18"/>
      <c r="IZ745" s="18"/>
      <c r="JA745" s="18"/>
      <c r="JB745" s="18"/>
      <c r="JC745" s="18"/>
      <c r="JD745" s="18"/>
      <c r="JE745" s="18"/>
      <c r="JF745" s="18"/>
    </row>
    <row r="746" spans="36:266" x14ac:dyDescent="0.3">
      <c r="AJ746" s="24"/>
      <c r="AK746" s="24"/>
      <c r="AL746" s="20"/>
      <c r="AM746" s="23"/>
      <c r="AN746" s="24"/>
      <c r="AO746" s="24"/>
      <c r="BB746" s="25"/>
      <c r="BC746" s="21"/>
      <c r="BG746" s="18"/>
      <c r="BN746" s="22"/>
      <c r="BO746" s="22"/>
      <c r="BP746" s="22"/>
      <c r="BQ746" s="22"/>
      <c r="BR746" s="15"/>
      <c r="CF746" s="15"/>
      <c r="CL746" s="22"/>
      <c r="CM746" s="15"/>
      <c r="CR746" s="22"/>
      <c r="CT746" s="15"/>
      <c r="CW746" s="22"/>
      <c r="DA746" s="15"/>
      <c r="DH746" s="15"/>
      <c r="DJ746" s="22"/>
      <c r="DO746" s="15"/>
      <c r="DV746" s="15"/>
      <c r="EC746" s="15"/>
      <c r="EJ746" s="15"/>
      <c r="EQ746" s="15"/>
      <c r="EX746" s="15"/>
      <c r="FE746" s="15"/>
      <c r="FL746" s="15"/>
      <c r="FS746" s="15"/>
      <c r="FZ746" s="15"/>
      <c r="GG746" s="15"/>
      <c r="GN746" s="15"/>
      <c r="GP746" s="22"/>
      <c r="GQ746" s="22"/>
      <c r="GR746" s="22"/>
      <c r="GS746" s="22"/>
      <c r="GT746" s="22"/>
      <c r="GU746" s="15"/>
      <c r="GV746" s="22"/>
      <c r="GW746" s="22"/>
      <c r="GX746" s="22"/>
      <c r="GY746" s="18"/>
      <c r="GZ746" s="18"/>
      <c r="HA746" s="18"/>
      <c r="HB746" s="18"/>
      <c r="HC746" s="18"/>
      <c r="HD746" s="18"/>
      <c r="HE746" s="18"/>
      <c r="HF746" s="18"/>
      <c r="HG746" s="18"/>
      <c r="HH746" s="18"/>
      <c r="HI746" s="18"/>
      <c r="HJ746" s="18"/>
      <c r="HK746" s="18"/>
      <c r="HL746" s="18"/>
      <c r="HM746" s="18"/>
      <c r="HN746" s="18"/>
      <c r="HO746" s="18"/>
      <c r="HP746" s="18"/>
      <c r="HQ746" s="18"/>
      <c r="HR746" s="18"/>
      <c r="HS746" s="18"/>
      <c r="HT746" s="18"/>
      <c r="HU746" s="18"/>
      <c r="HV746" s="18"/>
      <c r="HW746" s="18"/>
      <c r="HX746" s="18"/>
      <c r="HY746" s="18"/>
      <c r="HZ746" s="18"/>
      <c r="IA746" s="18"/>
      <c r="IB746" s="18"/>
      <c r="IC746" s="18"/>
      <c r="ID746" s="18"/>
      <c r="IE746" s="18"/>
      <c r="IF746" s="18"/>
      <c r="IG746" s="18"/>
      <c r="IH746" s="18"/>
      <c r="II746" s="18"/>
      <c r="IJ746" s="18"/>
      <c r="IK746" s="18"/>
      <c r="IL746" s="18"/>
      <c r="IM746" s="18"/>
      <c r="IN746" s="18"/>
      <c r="IO746" s="18"/>
      <c r="IP746" s="18"/>
      <c r="IQ746" s="18"/>
      <c r="IR746" s="18"/>
      <c r="IS746" s="18"/>
      <c r="IT746" s="18"/>
      <c r="IU746" s="18"/>
      <c r="IV746" s="18"/>
      <c r="IW746" s="18"/>
      <c r="IX746" s="18"/>
      <c r="IY746" s="18"/>
      <c r="IZ746" s="18"/>
      <c r="JA746" s="18"/>
      <c r="JB746" s="18"/>
      <c r="JC746" s="18"/>
      <c r="JD746" s="18"/>
      <c r="JE746" s="18"/>
      <c r="JF746" s="18"/>
    </row>
    <row r="747" spans="36:266" x14ac:dyDescent="0.3">
      <c r="AJ747" s="24"/>
      <c r="AK747" s="24"/>
      <c r="AL747" s="20"/>
      <c r="AM747" s="23"/>
      <c r="AN747" s="24"/>
      <c r="AO747" s="24"/>
      <c r="BB747" s="25"/>
      <c r="BC747" s="21"/>
      <c r="BG747" s="18"/>
      <c r="BN747" s="22"/>
      <c r="BO747" s="22"/>
      <c r="BP747" s="22"/>
      <c r="BQ747" s="22"/>
      <c r="BR747" s="15"/>
      <c r="CF747" s="15"/>
      <c r="CL747" s="22"/>
      <c r="CM747" s="15"/>
      <c r="CR747" s="22"/>
      <c r="CT747" s="15"/>
      <c r="CW747" s="22"/>
      <c r="DA747" s="15"/>
      <c r="DH747" s="15"/>
      <c r="DJ747" s="22"/>
      <c r="DO747" s="15"/>
      <c r="DV747" s="15"/>
      <c r="EC747" s="15"/>
      <c r="EJ747" s="15"/>
      <c r="EQ747" s="15"/>
      <c r="EX747" s="15"/>
      <c r="FE747" s="15"/>
      <c r="FL747" s="15"/>
      <c r="FS747" s="15"/>
      <c r="FZ747" s="15"/>
      <c r="GG747" s="15"/>
      <c r="GN747" s="15"/>
      <c r="GP747" s="22"/>
      <c r="GQ747" s="22"/>
      <c r="GR747" s="22"/>
      <c r="GS747" s="22"/>
      <c r="GT747" s="22"/>
      <c r="GU747" s="15"/>
      <c r="GV747" s="22"/>
      <c r="GW747" s="22"/>
      <c r="GX747" s="22"/>
      <c r="GY747" s="18"/>
      <c r="GZ747" s="18"/>
      <c r="HA747" s="18"/>
      <c r="HB747" s="18"/>
      <c r="HC747" s="18"/>
      <c r="HD747" s="18"/>
      <c r="HE747" s="18"/>
      <c r="HF747" s="18"/>
      <c r="HG747" s="18"/>
      <c r="HH747" s="18"/>
      <c r="HI747" s="18"/>
      <c r="HJ747" s="18"/>
      <c r="HK747" s="18"/>
      <c r="HL747" s="18"/>
      <c r="HM747" s="18"/>
      <c r="HN747" s="18"/>
      <c r="HO747" s="18"/>
      <c r="HP747" s="18"/>
      <c r="HQ747" s="18"/>
      <c r="HR747" s="18"/>
      <c r="HS747" s="18"/>
      <c r="HT747" s="18"/>
      <c r="HU747" s="18"/>
      <c r="HV747" s="18"/>
      <c r="HW747" s="18"/>
      <c r="HX747" s="18"/>
      <c r="HY747" s="18"/>
      <c r="HZ747" s="18"/>
      <c r="IA747" s="18"/>
      <c r="IB747" s="18"/>
      <c r="IC747" s="18"/>
      <c r="ID747" s="18"/>
      <c r="IE747" s="18"/>
      <c r="IF747" s="18"/>
      <c r="IG747" s="18"/>
      <c r="IH747" s="18"/>
      <c r="II747" s="18"/>
      <c r="IJ747" s="18"/>
      <c r="IK747" s="18"/>
      <c r="IL747" s="18"/>
      <c r="IM747" s="18"/>
      <c r="IN747" s="18"/>
      <c r="IO747" s="18"/>
      <c r="IP747" s="18"/>
      <c r="IQ747" s="18"/>
      <c r="IR747" s="18"/>
      <c r="IS747" s="18"/>
      <c r="IT747" s="18"/>
      <c r="IU747" s="18"/>
      <c r="IV747" s="18"/>
      <c r="IW747" s="18"/>
      <c r="IX747" s="18"/>
      <c r="IY747" s="18"/>
      <c r="IZ747" s="18"/>
      <c r="JA747" s="18"/>
      <c r="JB747" s="18"/>
      <c r="JC747" s="18"/>
      <c r="JD747" s="18"/>
      <c r="JE747" s="18"/>
      <c r="JF747" s="18"/>
    </row>
    <row r="748" spans="36:266" x14ac:dyDescent="0.3">
      <c r="AJ748" s="24"/>
      <c r="AK748" s="24"/>
      <c r="AL748" s="20"/>
      <c r="AM748" s="23"/>
      <c r="AN748" s="24"/>
      <c r="AO748" s="24"/>
      <c r="BB748" s="25"/>
      <c r="BC748" s="21"/>
      <c r="BG748" s="18"/>
      <c r="BN748" s="22"/>
      <c r="BO748" s="22"/>
      <c r="BP748" s="22"/>
      <c r="BQ748" s="22"/>
      <c r="BR748" s="15"/>
      <c r="CF748" s="15"/>
      <c r="CL748" s="22"/>
      <c r="CM748" s="15"/>
      <c r="CR748" s="22"/>
      <c r="CT748" s="15"/>
      <c r="CW748" s="22"/>
      <c r="DA748" s="15"/>
      <c r="DH748" s="15"/>
      <c r="DJ748" s="22"/>
      <c r="DO748" s="15"/>
      <c r="DV748" s="15"/>
      <c r="EC748" s="15"/>
      <c r="EJ748" s="15"/>
      <c r="EQ748" s="15"/>
      <c r="EX748" s="15"/>
      <c r="FE748" s="15"/>
      <c r="FL748" s="15"/>
      <c r="FS748" s="15"/>
      <c r="FZ748" s="15"/>
      <c r="GG748" s="15"/>
      <c r="GN748" s="15"/>
      <c r="GP748" s="22"/>
      <c r="GQ748" s="22"/>
      <c r="GR748" s="22"/>
      <c r="GS748" s="22"/>
      <c r="GT748" s="22"/>
      <c r="GU748" s="15"/>
      <c r="GV748" s="22"/>
      <c r="GW748" s="22"/>
      <c r="GX748" s="22"/>
      <c r="GY748" s="18"/>
      <c r="GZ748" s="18"/>
      <c r="HA748" s="18"/>
      <c r="HB748" s="18"/>
      <c r="HC748" s="18"/>
      <c r="HD748" s="18"/>
      <c r="HE748" s="18"/>
      <c r="HF748" s="18"/>
      <c r="HG748" s="18"/>
      <c r="HH748" s="18"/>
      <c r="HI748" s="18"/>
      <c r="HJ748" s="18"/>
      <c r="HK748" s="18"/>
      <c r="HL748" s="18"/>
      <c r="HM748" s="18"/>
      <c r="HN748" s="18"/>
      <c r="HO748" s="18"/>
      <c r="HP748" s="18"/>
      <c r="HQ748" s="18"/>
      <c r="HR748" s="18"/>
      <c r="HS748" s="18"/>
      <c r="HT748" s="18"/>
      <c r="HU748" s="18"/>
      <c r="HV748" s="18"/>
      <c r="HW748" s="18"/>
      <c r="HX748" s="18"/>
      <c r="HY748" s="18"/>
      <c r="HZ748" s="18"/>
      <c r="IA748" s="18"/>
      <c r="IB748" s="18"/>
      <c r="IC748" s="18"/>
      <c r="ID748" s="18"/>
      <c r="IE748" s="18"/>
      <c r="IF748" s="18"/>
      <c r="IG748" s="18"/>
      <c r="IH748" s="18"/>
      <c r="II748" s="18"/>
      <c r="IJ748" s="18"/>
      <c r="IK748" s="18"/>
      <c r="IL748" s="18"/>
      <c r="IM748" s="18"/>
      <c r="IN748" s="18"/>
      <c r="IO748" s="18"/>
      <c r="IP748" s="18"/>
      <c r="IQ748" s="18"/>
      <c r="IR748" s="18"/>
      <c r="IS748" s="18"/>
      <c r="IT748" s="18"/>
      <c r="IU748" s="18"/>
      <c r="IV748" s="18"/>
      <c r="IW748" s="18"/>
      <c r="IX748" s="18"/>
      <c r="IY748" s="18"/>
      <c r="IZ748" s="18"/>
      <c r="JA748" s="18"/>
      <c r="JB748" s="18"/>
      <c r="JC748" s="18"/>
      <c r="JD748" s="18"/>
      <c r="JE748" s="18"/>
      <c r="JF748" s="18"/>
    </row>
    <row r="749" spans="36:266" x14ac:dyDescent="0.3">
      <c r="AJ749" s="24"/>
      <c r="AK749" s="24"/>
      <c r="AL749" s="20"/>
      <c r="AM749" s="23"/>
      <c r="AN749" s="24"/>
      <c r="AO749" s="24"/>
      <c r="BB749" s="25"/>
      <c r="BC749" s="21"/>
      <c r="BG749" s="18"/>
      <c r="BN749" s="22"/>
      <c r="BO749" s="22"/>
      <c r="BP749" s="22"/>
      <c r="BQ749" s="22"/>
      <c r="BR749" s="15"/>
      <c r="CF749" s="15"/>
      <c r="CL749" s="22"/>
      <c r="CM749" s="15"/>
      <c r="CR749" s="22"/>
      <c r="CT749" s="15"/>
      <c r="CW749" s="22"/>
      <c r="DA749" s="15"/>
      <c r="DH749" s="15"/>
      <c r="DJ749" s="22"/>
      <c r="DO749" s="15"/>
      <c r="DV749" s="15"/>
      <c r="EC749" s="15"/>
      <c r="EJ749" s="15"/>
      <c r="EQ749" s="15"/>
      <c r="EX749" s="15"/>
      <c r="FE749" s="15"/>
      <c r="FL749" s="15"/>
      <c r="FS749" s="15"/>
      <c r="FZ749" s="15"/>
      <c r="GG749" s="15"/>
      <c r="GN749" s="15"/>
      <c r="GP749" s="22"/>
      <c r="GQ749" s="22"/>
      <c r="GR749" s="22"/>
      <c r="GS749" s="22"/>
      <c r="GT749" s="22"/>
      <c r="GU749" s="15"/>
      <c r="GV749" s="22"/>
      <c r="GW749" s="22"/>
      <c r="GX749" s="22"/>
      <c r="GY749" s="18"/>
      <c r="GZ749" s="18"/>
      <c r="HA749" s="18"/>
      <c r="HB749" s="18"/>
      <c r="HC749" s="18"/>
      <c r="HD749" s="18"/>
      <c r="HE749" s="18"/>
      <c r="HF749" s="18"/>
      <c r="HG749" s="18"/>
      <c r="HH749" s="18"/>
      <c r="HI749" s="18"/>
      <c r="HJ749" s="18"/>
      <c r="HK749" s="18"/>
      <c r="HL749" s="18"/>
      <c r="HM749" s="18"/>
      <c r="HN749" s="18"/>
      <c r="HO749" s="18"/>
      <c r="HP749" s="18"/>
      <c r="HQ749" s="18"/>
      <c r="HR749" s="18"/>
      <c r="HS749" s="18"/>
      <c r="HT749" s="18"/>
      <c r="HU749" s="18"/>
      <c r="HV749" s="18"/>
      <c r="HW749" s="18"/>
      <c r="HX749" s="18"/>
      <c r="HY749" s="18"/>
      <c r="HZ749" s="18"/>
      <c r="IA749" s="18"/>
      <c r="IB749" s="18"/>
      <c r="IC749" s="18"/>
      <c r="ID749" s="18"/>
      <c r="IE749" s="18"/>
      <c r="IF749" s="18"/>
      <c r="IG749" s="18"/>
      <c r="IH749" s="18"/>
      <c r="II749" s="18"/>
      <c r="IJ749" s="18"/>
      <c r="IK749" s="18"/>
      <c r="IL749" s="18"/>
      <c r="IM749" s="18"/>
      <c r="IN749" s="18"/>
      <c r="IO749" s="18"/>
      <c r="IP749" s="18"/>
      <c r="IQ749" s="18"/>
      <c r="IR749" s="18"/>
      <c r="IS749" s="18"/>
      <c r="IT749" s="18"/>
      <c r="IU749" s="18"/>
      <c r="IV749" s="18"/>
      <c r="IW749" s="18"/>
      <c r="IX749" s="18"/>
      <c r="IY749" s="18"/>
      <c r="IZ749" s="18"/>
      <c r="JA749" s="18"/>
      <c r="JB749" s="18"/>
      <c r="JC749" s="18"/>
      <c r="JD749" s="18"/>
      <c r="JE749" s="18"/>
      <c r="JF749" s="18"/>
    </row>
    <row r="750" spans="36:266" x14ac:dyDescent="0.3">
      <c r="AJ750" s="24"/>
      <c r="AK750" s="24"/>
      <c r="AL750" s="20"/>
      <c r="AM750" s="23"/>
      <c r="AN750" s="24"/>
      <c r="AO750" s="24"/>
      <c r="BB750" s="25"/>
      <c r="BC750" s="21"/>
      <c r="BG750" s="18"/>
      <c r="BN750" s="22"/>
      <c r="BO750" s="22"/>
      <c r="BP750" s="22"/>
      <c r="BQ750" s="22"/>
      <c r="BR750" s="15"/>
      <c r="CF750" s="15"/>
      <c r="CL750" s="22"/>
      <c r="CM750" s="15"/>
      <c r="CR750" s="22"/>
      <c r="CT750" s="15"/>
      <c r="CW750" s="22"/>
      <c r="DA750" s="15"/>
      <c r="DH750" s="15"/>
      <c r="DJ750" s="22"/>
      <c r="DO750" s="15"/>
      <c r="DV750" s="15"/>
      <c r="EC750" s="15"/>
      <c r="EJ750" s="15"/>
      <c r="EQ750" s="15"/>
      <c r="EX750" s="15"/>
      <c r="FE750" s="15"/>
      <c r="FL750" s="15"/>
      <c r="FS750" s="15"/>
      <c r="FZ750" s="15"/>
      <c r="GG750" s="15"/>
      <c r="GN750" s="15"/>
      <c r="GP750" s="22"/>
      <c r="GQ750" s="22"/>
      <c r="GR750" s="22"/>
      <c r="GS750" s="22"/>
      <c r="GT750" s="22"/>
      <c r="GU750" s="15"/>
      <c r="GV750" s="22"/>
      <c r="GW750" s="22"/>
      <c r="GX750" s="22"/>
      <c r="GY750" s="18"/>
      <c r="GZ750" s="18"/>
      <c r="HA750" s="18"/>
      <c r="HB750" s="18"/>
      <c r="HC750" s="18"/>
      <c r="HD750" s="18"/>
      <c r="HE750" s="18"/>
      <c r="HF750" s="18"/>
      <c r="HG750" s="18"/>
      <c r="HH750" s="18"/>
      <c r="HI750" s="18"/>
      <c r="HJ750" s="18"/>
      <c r="HK750" s="18"/>
      <c r="HL750" s="18"/>
      <c r="HM750" s="18"/>
      <c r="HN750" s="18"/>
      <c r="HO750" s="18"/>
      <c r="HP750" s="18"/>
      <c r="HQ750" s="18"/>
      <c r="HR750" s="18"/>
      <c r="HS750" s="18"/>
      <c r="HT750" s="18"/>
      <c r="HU750" s="18"/>
      <c r="HV750" s="18"/>
      <c r="HW750" s="18"/>
      <c r="HX750" s="18"/>
      <c r="HY750" s="18"/>
      <c r="HZ750" s="18"/>
      <c r="IA750" s="18"/>
      <c r="IB750" s="18"/>
      <c r="IC750" s="18"/>
      <c r="ID750" s="18"/>
      <c r="IE750" s="18"/>
      <c r="IF750" s="18"/>
      <c r="IG750" s="18"/>
      <c r="IH750" s="18"/>
      <c r="II750" s="18"/>
      <c r="IJ750" s="18"/>
      <c r="IK750" s="18"/>
      <c r="IL750" s="18"/>
      <c r="IM750" s="18"/>
      <c r="IN750" s="18"/>
      <c r="IO750" s="18"/>
      <c r="IP750" s="18"/>
      <c r="IQ750" s="18"/>
      <c r="IR750" s="18"/>
      <c r="IS750" s="18"/>
      <c r="IT750" s="18"/>
      <c r="IU750" s="18"/>
      <c r="IV750" s="18"/>
      <c r="IW750" s="18"/>
      <c r="IX750" s="18"/>
      <c r="IY750" s="18"/>
      <c r="IZ750" s="18"/>
      <c r="JA750" s="18"/>
      <c r="JB750" s="18"/>
      <c r="JC750" s="18"/>
      <c r="JD750" s="18"/>
      <c r="JE750" s="18"/>
      <c r="JF750" s="18"/>
    </row>
    <row r="751" spans="36:266" x14ac:dyDescent="0.3">
      <c r="AJ751" s="24"/>
      <c r="AK751" s="24"/>
      <c r="AL751" s="20"/>
      <c r="AM751" s="23"/>
      <c r="AN751" s="24"/>
      <c r="AO751" s="24"/>
      <c r="BB751" s="25"/>
      <c r="BC751" s="21"/>
      <c r="BG751" s="18"/>
      <c r="BN751" s="22"/>
      <c r="BO751" s="22"/>
      <c r="BP751" s="22"/>
      <c r="BQ751" s="22"/>
      <c r="BR751" s="15"/>
      <c r="CF751" s="15"/>
      <c r="CL751" s="22"/>
      <c r="CM751" s="15"/>
      <c r="CR751" s="22"/>
      <c r="CT751" s="15"/>
      <c r="CW751" s="22"/>
      <c r="DA751" s="15"/>
      <c r="DH751" s="15"/>
      <c r="DJ751" s="22"/>
      <c r="DO751" s="15"/>
      <c r="DV751" s="15"/>
      <c r="EC751" s="15"/>
      <c r="EJ751" s="15"/>
      <c r="EQ751" s="15"/>
      <c r="EX751" s="15"/>
      <c r="FE751" s="15"/>
      <c r="FL751" s="15"/>
      <c r="FS751" s="15"/>
      <c r="FZ751" s="15"/>
      <c r="GG751" s="15"/>
      <c r="GN751" s="15"/>
      <c r="GP751" s="22"/>
      <c r="GQ751" s="22"/>
      <c r="GR751" s="22"/>
      <c r="GS751" s="22"/>
      <c r="GT751" s="22"/>
      <c r="GU751" s="15"/>
      <c r="GV751" s="22"/>
      <c r="GW751" s="22"/>
      <c r="GX751" s="22"/>
      <c r="GY751" s="18"/>
      <c r="GZ751" s="18"/>
      <c r="HA751" s="18"/>
      <c r="HB751" s="18"/>
      <c r="HC751" s="18"/>
      <c r="HD751" s="18"/>
      <c r="HE751" s="18"/>
      <c r="HF751" s="18"/>
      <c r="HG751" s="18"/>
      <c r="HH751" s="18"/>
      <c r="HI751" s="18"/>
      <c r="HJ751" s="18"/>
      <c r="HK751" s="18"/>
      <c r="HL751" s="18"/>
      <c r="HM751" s="18"/>
      <c r="HN751" s="18"/>
      <c r="HO751" s="18"/>
      <c r="HP751" s="18"/>
      <c r="HQ751" s="18"/>
      <c r="HR751" s="18"/>
      <c r="HS751" s="18"/>
      <c r="HT751" s="18"/>
      <c r="HU751" s="18"/>
      <c r="HV751" s="18"/>
      <c r="HW751" s="18"/>
      <c r="HX751" s="18"/>
      <c r="HY751" s="18"/>
      <c r="HZ751" s="18"/>
      <c r="IA751" s="18"/>
      <c r="IB751" s="18"/>
      <c r="IC751" s="18"/>
      <c r="ID751" s="18"/>
      <c r="IE751" s="18"/>
      <c r="IF751" s="18"/>
      <c r="IG751" s="18"/>
      <c r="IH751" s="18"/>
      <c r="II751" s="18"/>
      <c r="IJ751" s="18"/>
      <c r="IK751" s="18"/>
      <c r="IL751" s="18"/>
      <c r="IM751" s="18"/>
      <c r="IN751" s="18"/>
      <c r="IO751" s="18"/>
      <c r="IP751" s="18"/>
      <c r="IQ751" s="18"/>
      <c r="IR751" s="18"/>
      <c r="IS751" s="18"/>
      <c r="IT751" s="18"/>
      <c r="IU751" s="18"/>
      <c r="IV751" s="18"/>
      <c r="IW751" s="18"/>
      <c r="IX751" s="18"/>
      <c r="IY751" s="18"/>
      <c r="IZ751" s="18"/>
      <c r="JA751" s="18"/>
      <c r="JB751" s="18"/>
      <c r="JC751" s="18"/>
      <c r="JD751" s="18"/>
      <c r="JE751" s="18"/>
      <c r="JF751" s="18"/>
    </row>
    <row r="752" spans="36:266" x14ac:dyDescent="0.3">
      <c r="AJ752" s="24"/>
      <c r="AK752" s="24"/>
      <c r="AL752" s="20"/>
      <c r="AM752" s="23"/>
      <c r="AN752" s="24"/>
      <c r="AO752" s="24"/>
      <c r="BB752" s="25"/>
      <c r="BC752" s="21"/>
      <c r="BG752" s="18"/>
      <c r="BN752" s="22"/>
      <c r="BO752" s="22"/>
      <c r="BP752" s="22"/>
      <c r="BQ752" s="22"/>
      <c r="BR752" s="15"/>
      <c r="CF752" s="15"/>
      <c r="CL752" s="22"/>
      <c r="CM752" s="15"/>
      <c r="CR752" s="22"/>
      <c r="CT752" s="15"/>
      <c r="CW752" s="22"/>
      <c r="DA752" s="15"/>
      <c r="DH752" s="15"/>
      <c r="DJ752" s="22"/>
      <c r="DO752" s="15"/>
      <c r="DV752" s="15"/>
      <c r="EC752" s="15"/>
      <c r="EJ752" s="15"/>
      <c r="EQ752" s="15"/>
      <c r="EX752" s="15"/>
      <c r="FE752" s="15"/>
      <c r="FL752" s="15"/>
      <c r="FS752" s="15"/>
      <c r="FZ752" s="15"/>
      <c r="GG752" s="15"/>
      <c r="GN752" s="15"/>
      <c r="GP752" s="22"/>
      <c r="GQ752" s="22"/>
      <c r="GR752" s="22"/>
      <c r="GS752" s="22"/>
      <c r="GT752" s="22"/>
      <c r="GU752" s="15"/>
      <c r="GV752" s="22"/>
      <c r="GW752" s="22"/>
      <c r="GX752" s="22"/>
      <c r="GY752" s="18"/>
      <c r="GZ752" s="18"/>
      <c r="HA752" s="18"/>
      <c r="HB752" s="18"/>
      <c r="HC752" s="18"/>
      <c r="HD752" s="18"/>
      <c r="HE752" s="18"/>
      <c r="HF752" s="18"/>
      <c r="HG752" s="18"/>
      <c r="HH752" s="18"/>
      <c r="HI752" s="18"/>
      <c r="HJ752" s="18"/>
      <c r="HK752" s="18"/>
      <c r="HL752" s="18"/>
      <c r="HM752" s="18"/>
      <c r="HN752" s="18"/>
      <c r="HO752" s="18"/>
      <c r="HP752" s="18"/>
      <c r="HQ752" s="18"/>
      <c r="HR752" s="18"/>
      <c r="HS752" s="18"/>
      <c r="HT752" s="18"/>
      <c r="HU752" s="18"/>
      <c r="HV752" s="18"/>
      <c r="HW752" s="18"/>
      <c r="HX752" s="18"/>
      <c r="HY752" s="18"/>
      <c r="HZ752" s="18"/>
      <c r="IA752" s="18"/>
      <c r="IB752" s="18"/>
      <c r="IC752" s="18"/>
      <c r="ID752" s="18"/>
      <c r="IE752" s="18"/>
      <c r="IF752" s="18"/>
      <c r="IG752" s="18"/>
      <c r="IH752" s="18"/>
      <c r="II752" s="18"/>
      <c r="IJ752" s="18"/>
      <c r="IK752" s="18"/>
      <c r="IL752" s="18"/>
      <c r="IM752" s="18"/>
      <c r="IN752" s="18"/>
      <c r="IO752" s="18"/>
      <c r="IP752" s="18"/>
      <c r="IQ752" s="18"/>
      <c r="IR752" s="18"/>
      <c r="IS752" s="18"/>
      <c r="IT752" s="18"/>
      <c r="IU752" s="18"/>
      <c r="IV752" s="18"/>
      <c r="IW752" s="18"/>
      <c r="IX752" s="18"/>
      <c r="IY752" s="18"/>
      <c r="IZ752" s="18"/>
      <c r="JA752" s="18"/>
      <c r="JB752" s="18"/>
      <c r="JC752" s="18"/>
      <c r="JD752" s="18"/>
      <c r="JE752" s="18"/>
      <c r="JF752" s="18"/>
    </row>
    <row r="753" spans="36:266" x14ac:dyDescent="0.3">
      <c r="AJ753" s="24"/>
      <c r="AK753" s="24"/>
      <c r="AL753" s="20"/>
      <c r="AM753" s="23"/>
      <c r="AN753" s="24"/>
      <c r="AO753" s="24"/>
      <c r="BB753" s="25"/>
      <c r="BC753" s="21"/>
      <c r="BG753" s="18"/>
      <c r="BN753" s="22"/>
      <c r="BO753" s="22"/>
      <c r="BP753" s="22"/>
      <c r="BQ753" s="22"/>
      <c r="BR753" s="15"/>
      <c r="CF753" s="15"/>
      <c r="CL753" s="22"/>
      <c r="CM753" s="15"/>
      <c r="CR753" s="22"/>
      <c r="CT753" s="15"/>
      <c r="CW753" s="22"/>
      <c r="DA753" s="15"/>
      <c r="DH753" s="15"/>
      <c r="DJ753" s="22"/>
      <c r="DO753" s="15"/>
      <c r="DV753" s="15"/>
      <c r="EC753" s="15"/>
      <c r="EJ753" s="15"/>
      <c r="EQ753" s="15"/>
      <c r="EX753" s="15"/>
      <c r="FE753" s="15"/>
      <c r="FL753" s="15"/>
      <c r="FS753" s="15"/>
      <c r="FZ753" s="15"/>
      <c r="GG753" s="15"/>
      <c r="GN753" s="15"/>
      <c r="GP753" s="22"/>
      <c r="GQ753" s="22"/>
      <c r="GR753" s="22"/>
      <c r="GS753" s="22"/>
      <c r="GT753" s="22"/>
      <c r="GU753" s="15"/>
      <c r="GV753" s="22"/>
      <c r="GW753" s="22"/>
      <c r="GX753" s="22"/>
      <c r="GY753" s="18"/>
      <c r="GZ753" s="18"/>
      <c r="HA753" s="18"/>
      <c r="HB753" s="18"/>
      <c r="HC753" s="18"/>
      <c r="HD753" s="18"/>
      <c r="HE753" s="18"/>
      <c r="HF753" s="18"/>
      <c r="HG753" s="18"/>
      <c r="HH753" s="18"/>
      <c r="HI753" s="18"/>
      <c r="HJ753" s="18"/>
      <c r="HK753" s="18"/>
      <c r="HL753" s="18"/>
      <c r="HM753" s="18"/>
      <c r="HN753" s="18"/>
      <c r="HO753" s="18"/>
      <c r="HP753" s="18"/>
      <c r="HQ753" s="18"/>
      <c r="HR753" s="18"/>
      <c r="HS753" s="18"/>
      <c r="HT753" s="18"/>
      <c r="HU753" s="18"/>
      <c r="HV753" s="18"/>
      <c r="HW753" s="18"/>
      <c r="HX753" s="18"/>
      <c r="HY753" s="18"/>
      <c r="HZ753" s="18"/>
      <c r="IA753" s="18"/>
      <c r="IB753" s="18"/>
      <c r="IC753" s="18"/>
      <c r="ID753" s="18"/>
      <c r="IE753" s="18"/>
      <c r="IF753" s="18"/>
      <c r="IG753" s="18"/>
      <c r="IH753" s="18"/>
      <c r="II753" s="18"/>
      <c r="IJ753" s="18"/>
      <c r="IK753" s="18"/>
      <c r="IL753" s="18"/>
      <c r="IM753" s="18"/>
      <c r="IN753" s="18"/>
      <c r="IO753" s="18"/>
      <c r="IP753" s="18"/>
      <c r="IQ753" s="18"/>
      <c r="IR753" s="18"/>
      <c r="IS753" s="18"/>
      <c r="IT753" s="18"/>
      <c r="IU753" s="18"/>
      <c r="IV753" s="18"/>
      <c r="IW753" s="18"/>
      <c r="IX753" s="18"/>
      <c r="IY753" s="18"/>
      <c r="IZ753" s="18"/>
      <c r="JA753" s="18"/>
      <c r="JB753" s="18"/>
      <c r="JC753" s="18"/>
      <c r="JD753" s="18"/>
      <c r="JE753" s="18"/>
      <c r="JF753" s="18"/>
    </row>
    <row r="754" spans="36:266" x14ac:dyDescent="0.3">
      <c r="AJ754" s="24"/>
      <c r="AK754" s="24"/>
      <c r="AL754" s="20"/>
      <c r="AM754" s="23"/>
      <c r="AN754" s="24"/>
      <c r="AO754" s="24"/>
      <c r="BB754" s="25"/>
      <c r="BC754" s="21"/>
      <c r="BG754" s="18"/>
      <c r="BN754" s="22"/>
      <c r="BO754" s="22"/>
      <c r="BP754" s="22"/>
      <c r="BQ754" s="22"/>
      <c r="BR754" s="15"/>
      <c r="CF754" s="15"/>
      <c r="CL754" s="22"/>
      <c r="CM754" s="15"/>
      <c r="CR754" s="22"/>
      <c r="CT754" s="15"/>
      <c r="CW754" s="22"/>
      <c r="DA754" s="15"/>
      <c r="DH754" s="15"/>
      <c r="DJ754" s="22"/>
      <c r="DO754" s="15"/>
      <c r="DV754" s="15"/>
      <c r="EC754" s="15"/>
      <c r="EJ754" s="15"/>
      <c r="EQ754" s="15"/>
      <c r="EX754" s="15"/>
      <c r="FE754" s="15"/>
      <c r="FL754" s="15"/>
      <c r="FS754" s="15"/>
      <c r="FZ754" s="15"/>
      <c r="GG754" s="15"/>
      <c r="GN754" s="15"/>
      <c r="GP754" s="22"/>
      <c r="GQ754" s="22"/>
      <c r="GR754" s="22"/>
      <c r="GS754" s="22"/>
      <c r="GT754" s="22"/>
      <c r="GU754" s="15"/>
      <c r="GV754" s="22"/>
      <c r="GW754" s="22"/>
      <c r="GX754" s="22"/>
      <c r="GY754" s="18"/>
      <c r="GZ754" s="18"/>
      <c r="HA754" s="18"/>
      <c r="HB754" s="18"/>
      <c r="HC754" s="18"/>
      <c r="HD754" s="18"/>
      <c r="HE754" s="18"/>
      <c r="HF754" s="18"/>
      <c r="HG754" s="18"/>
      <c r="HH754" s="18"/>
      <c r="HI754" s="18"/>
      <c r="HJ754" s="18"/>
      <c r="HK754" s="18"/>
      <c r="HL754" s="18"/>
      <c r="HM754" s="18"/>
      <c r="HN754" s="18"/>
      <c r="HO754" s="18"/>
      <c r="HP754" s="18"/>
      <c r="HQ754" s="18"/>
      <c r="HR754" s="18"/>
      <c r="HS754" s="18"/>
      <c r="HT754" s="18"/>
      <c r="HU754" s="18"/>
      <c r="HV754" s="18"/>
      <c r="HW754" s="18"/>
      <c r="HX754" s="18"/>
      <c r="HY754" s="18"/>
      <c r="HZ754" s="18"/>
      <c r="IA754" s="18"/>
      <c r="IB754" s="18"/>
      <c r="IC754" s="18"/>
      <c r="ID754" s="18"/>
      <c r="IE754" s="18"/>
      <c r="IF754" s="18"/>
      <c r="IG754" s="18"/>
      <c r="IH754" s="18"/>
      <c r="II754" s="18"/>
      <c r="IJ754" s="18"/>
      <c r="IK754" s="18"/>
      <c r="IL754" s="18"/>
      <c r="IM754" s="18"/>
      <c r="IN754" s="18"/>
      <c r="IO754" s="18"/>
      <c r="IP754" s="18"/>
      <c r="IQ754" s="18"/>
      <c r="IR754" s="18"/>
      <c r="IS754" s="18"/>
      <c r="IT754" s="18"/>
      <c r="IU754" s="18"/>
      <c r="IV754" s="18"/>
      <c r="IW754" s="18"/>
      <c r="IX754" s="18"/>
      <c r="IY754" s="18"/>
      <c r="IZ754" s="18"/>
      <c r="JA754" s="18"/>
      <c r="JB754" s="18"/>
      <c r="JC754" s="18"/>
      <c r="JD754" s="18"/>
      <c r="JE754" s="18"/>
      <c r="JF754" s="18"/>
    </row>
    <row r="755" spans="36:266" x14ac:dyDescent="0.3">
      <c r="AJ755" s="24"/>
      <c r="AK755" s="24"/>
      <c r="AL755" s="20"/>
      <c r="AM755" s="23"/>
      <c r="AN755" s="24"/>
      <c r="AO755" s="24"/>
      <c r="BB755" s="25"/>
      <c r="BC755" s="21"/>
      <c r="BG755" s="18"/>
      <c r="BN755" s="22"/>
      <c r="BO755" s="22"/>
      <c r="BP755" s="22"/>
      <c r="BQ755" s="22"/>
      <c r="BR755" s="15"/>
      <c r="CF755" s="15"/>
      <c r="CL755" s="22"/>
      <c r="CM755" s="15"/>
      <c r="CR755" s="22"/>
      <c r="CT755" s="15"/>
      <c r="CW755" s="22"/>
      <c r="DA755" s="15"/>
      <c r="DH755" s="15"/>
      <c r="DJ755" s="22"/>
      <c r="DO755" s="15"/>
      <c r="DV755" s="15"/>
      <c r="EC755" s="15"/>
      <c r="EJ755" s="15"/>
      <c r="EQ755" s="15"/>
      <c r="EX755" s="15"/>
      <c r="FE755" s="15"/>
      <c r="FL755" s="15"/>
      <c r="FS755" s="15"/>
      <c r="FZ755" s="15"/>
      <c r="GG755" s="15"/>
      <c r="GN755" s="15"/>
      <c r="GP755" s="22"/>
      <c r="GQ755" s="22"/>
      <c r="GR755" s="22"/>
      <c r="GS755" s="22"/>
      <c r="GT755" s="22"/>
      <c r="GU755" s="15"/>
      <c r="GV755" s="22"/>
      <c r="GW755" s="22"/>
      <c r="GX755" s="22"/>
      <c r="GY755" s="18"/>
      <c r="GZ755" s="18"/>
      <c r="HA755" s="18"/>
      <c r="HB755" s="18"/>
      <c r="HC755" s="18"/>
      <c r="HD755" s="18"/>
      <c r="HE755" s="18"/>
      <c r="HF755" s="18"/>
      <c r="HG755" s="18"/>
      <c r="HH755" s="18"/>
      <c r="HI755" s="18"/>
      <c r="HJ755" s="18"/>
      <c r="HK755" s="18"/>
      <c r="HL755" s="18"/>
      <c r="HM755" s="18"/>
      <c r="HN755" s="18"/>
      <c r="HO755" s="18"/>
      <c r="HP755" s="18"/>
      <c r="HQ755" s="18"/>
      <c r="HR755" s="18"/>
      <c r="HS755" s="18"/>
      <c r="HT755" s="18"/>
      <c r="HU755" s="18"/>
      <c r="HV755" s="18"/>
      <c r="HW755" s="18"/>
      <c r="HX755" s="18"/>
      <c r="HY755" s="18"/>
      <c r="HZ755" s="18"/>
      <c r="IA755" s="18"/>
      <c r="IB755" s="18"/>
      <c r="IC755" s="18"/>
      <c r="ID755" s="18"/>
      <c r="IE755" s="18"/>
      <c r="IF755" s="18"/>
      <c r="IG755" s="18"/>
      <c r="IH755" s="18"/>
      <c r="II755" s="18"/>
      <c r="IJ755" s="18"/>
      <c r="IK755" s="18"/>
      <c r="IL755" s="18"/>
      <c r="IM755" s="18"/>
      <c r="IN755" s="18"/>
      <c r="IO755" s="18"/>
      <c r="IP755" s="18"/>
      <c r="IQ755" s="18"/>
      <c r="IR755" s="18"/>
      <c r="IS755" s="18"/>
      <c r="IT755" s="18"/>
      <c r="IU755" s="18"/>
      <c r="IV755" s="18"/>
      <c r="IW755" s="18"/>
      <c r="IX755" s="18"/>
      <c r="IY755" s="18"/>
      <c r="IZ755" s="18"/>
      <c r="JA755" s="18"/>
      <c r="JB755" s="18"/>
      <c r="JC755" s="18"/>
      <c r="JD755" s="18"/>
      <c r="JE755" s="18"/>
      <c r="JF755" s="18"/>
    </row>
    <row r="756" spans="36:266" x14ac:dyDescent="0.3">
      <c r="AJ756" s="24"/>
      <c r="AK756" s="24"/>
      <c r="AL756" s="20"/>
      <c r="AM756" s="23"/>
      <c r="AN756" s="24"/>
      <c r="AO756" s="24"/>
      <c r="BB756" s="25"/>
      <c r="BC756" s="21"/>
      <c r="BG756" s="18"/>
      <c r="BN756" s="22"/>
      <c r="BO756" s="22"/>
      <c r="BP756" s="22"/>
      <c r="BQ756" s="22"/>
      <c r="BR756" s="15"/>
      <c r="CF756" s="15"/>
      <c r="CL756" s="22"/>
      <c r="CM756" s="15"/>
      <c r="CR756" s="22"/>
      <c r="CT756" s="15"/>
      <c r="CW756" s="22"/>
      <c r="DA756" s="15"/>
      <c r="DH756" s="15"/>
      <c r="DJ756" s="22"/>
      <c r="DO756" s="15"/>
      <c r="DV756" s="15"/>
      <c r="EC756" s="15"/>
      <c r="EJ756" s="15"/>
      <c r="EQ756" s="15"/>
      <c r="EX756" s="15"/>
      <c r="FE756" s="15"/>
      <c r="FL756" s="15"/>
      <c r="FS756" s="15"/>
      <c r="FZ756" s="15"/>
      <c r="GG756" s="15"/>
      <c r="GN756" s="15"/>
      <c r="GP756" s="22"/>
      <c r="GQ756" s="22"/>
      <c r="GR756" s="22"/>
      <c r="GS756" s="22"/>
      <c r="GT756" s="22"/>
      <c r="GU756" s="15"/>
      <c r="GV756" s="22"/>
      <c r="GW756" s="22"/>
      <c r="GX756" s="22"/>
      <c r="GY756" s="18"/>
      <c r="GZ756" s="18"/>
      <c r="HA756" s="18"/>
      <c r="HB756" s="18"/>
      <c r="HC756" s="18"/>
      <c r="HD756" s="18"/>
      <c r="HE756" s="18"/>
      <c r="HF756" s="18"/>
      <c r="HG756" s="18"/>
      <c r="HH756" s="18"/>
      <c r="HI756" s="18"/>
      <c r="HJ756" s="18"/>
      <c r="HK756" s="18"/>
      <c r="HL756" s="18"/>
      <c r="HM756" s="18"/>
      <c r="HN756" s="18"/>
      <c r="HO756" s="18"/>
      <c r="HP756" s="18"/>
      <c r="HQ756" s="18"/>
      <c r="HR756" s="18"/>
      <c r="HS756" s="18"/>
      <c r="HT756" s="18"/>
      <c r="HU756" s="18"/>
      <c r="HV756" s="18"/>
      <c r="HW756" s="18"/>
      <c r="HX756" s="18"/>
      <c r="HY756" s="18"/>
      <c r="HZ756" s="18"/>
      <c r="IA756" s="18"/>
      <c r="IB756" s="18"/>
      <c r="IC756" s="18"/>
      <c r="ID756" s="18"/>
      <c r="IE756" s="18"/>
      <c r="IF756" s="18"/>
      <c r="IG756" s="18"/>
      <c r="IH756" s="18"/>
      <c r="II756" s="18"/>
      <c r="IJ756" s="18"/>
      <c r="IK756" s="18"/>
      <c r="IL756" s="18"/>
      <c r="IM756" s="18"/>
      <c r="IN756" s="18"/>
      <c r="IO756" s="18"/>
      <c r="IP756" s="18"/>
      <c r="IQ756" s="18"/>
      <c r="IR756" s="18"/>
      <c r="IS756" s="18"/>
      <c r="IT756" s="18"/>
      <c r="IU756" s="18"/>
      <c r="IV756" s="18"/>
      <c r="IW756" s="18"/>
      <c r="IX756" s="18"/>
      <c r="IY756" s="18"/>
      <c r="IZ756" s="18"/>
      <c r="JA756" s="18"/>
      <c r="JB756" s="18"/>
      <c r="JC756" s="18"/>
      <c r="JD756" s="18"/>
      <c r="JE756" s="18"/>
      <c r="JF756" s="18"/>
    </row>
    <row r="757" spans="36:266" x14ac:dyDescent="0.3">
      <c r="AJ757" s="24"/>
      <c r="AK757" s="24"/>
      <c r="AL757" s="20"/>
      <c r="AM757" s="23"/>
      <c r="AN757" s="24"/>
      <c r="AO757" s="24"/>
      <c r="BB757" s="25"/>
      <c r="BC757" s="21"/>
      <c r="BG757" s="18"/>
      <c r="BN757" s="22"/>
      <c r="BO757" s="22"/>
      <c r="BP757" s="22"/>
      <c r="BQ757" s="22"/>
      <c r="BR757" s="15"/>
      <c r="CF757" s="15"/>
      <c r="CL757" s="22"/>
      <c r="CM757" s="15"/>
      <c r="CR757" s="22"/>
      <c r="CT757" s="15"/>
      <c r="CW757" s="22"/>
      <c r="DA757" s="15"/>
      <c r="DH757" s="15"/>
      <c r="DJ757" s="22"/>
      <c r="DO757" s="15"/>
      <c r="DV757" s="15"/>
      <c r="EC757" s="15"/>
      <c r="EJ757" s="15"/>
      <c r="EQ757" s="15"/>
      <c r="EX757" s="15"/>
      <c r="FE757" s="15"/>
      <c r="FL757" s="15"/>
      <c r="FS757" s="15"/>
      <c r="FZ757" s="15"/>
      <c r="GG757" s="15"/>
      <c r="GN757" s="15"/>
      <c r="GP757" s="22"/>
      <c r="GQ757" s="22"/>
      <c r="GR757" s="22"/>
      <c r="GS757" s="22"/>
      <c r="GT757" s="22"/>
      <c r="GU757" s="15"/>
      <c r="GV757" s="22"/>
      <c r="GW757" s="22"/>
      <c r="GX757" s="22"/>
      <c r="GY757" s="18"/>
      <c r="GZ757" s="18"/>
      <c r="HA757" s="18"/>
      <c r="HB757" s="18"/>
      <c r="HC757" s="18"/>
      <c r="HD757" s="18"/>
      <c r="HE757" s="18"/>
      <c r="HF757" s="18"/>
      <c r="HG757" s="18"/>
      <c r="HH757" s="18"/>
      <c r="HI757" s="18"/>
      <c r="HJ757" s="18"/>
      <c r="HK757" s="18"/>
      <c r="HL757" s="18"/>
      <c r="HM757" s="18"/>
      <c r="HN757" s="18"/>
      <c r="HO757" s="18"/>
      <c r="HP757" s="18"/>
      <c r="HQ757" s="18"/>
      <c r="HR757" s="18"/>
      <c r="HS757" s="18"/>
      <c r="HT757" s="18"/>
      <c r="HU757" s="18"/>
      <c r="HV757" s="18"/>
      <c r="HW757" s="18"/>
      <c r="HX757" s="18"/>
      <c r="HY757" s="18"/>
      <c r="HZ757" s="18"/>
      <c r="IA757" s="18"/>
      <c r="IB757" s="18"/>
      <c r="IC757" s="18"/>
      <c r="ID757" s="18"/>
      <c r="IE757" s="18"/>
      <c r="IF757" s="18"/>
      <c r="IG757" s="18"/>
      <c r="IH757" s="18"/>
      <c r="II757" s="18"/>
      <c r="IJ757" s="18"/>
      <c r="IK757" s="18"/>
      <c r="IL757" s="18"/>
      <c r="IM757" s="18"/>
      <c r="IN757" s="18"/>
      <c r="IO757" s="18"/>
      <c r="IP757" s="18"/>
      <c r="IQ757" s="18"/>
      <c r="IR757" s="18"/>
      <c r="IS757" s="18"/>
      <c r="IT757" s="18"/>
      <c r="IU757" s="18"/>
      <c r="IV757" s="18"/>
      <c r="IW757" s="18"/>
      <c r="IX757" s="18"/>
      <c r="IY757" s="18"/>
      <c r="IZ757" s="18"/>
      <c r="JA757" s="18"/>
      <c r="JB757" s="18"/>
      <c r="JC757" s="18"/>
      <c r="JD757" s="18"/>
      <c r="JE757" s="18"/>
      <c r="JF757" s="18"/>
    </row>
    <row r="758" spans="36:266" x14ac:dyDescent="0.3">
      <c r="AJ758" s="24"/>
      <c r="AK758" s="24"/>
      <c r="AL758" s="20"/>
      <c r="AM758" s="23"/>
      <c r="AN758" s="24"/>
      <c r="AO758" s="24"/>
      <c r="BB758" s="25"/>
      <c r="BC758" s="21"/>
      <c r="BG758" s="18"/>
      <c r="BN758" s="22"/>
      <c r="BO758" s="22"/>
      <c r="BP758" s="22"/>
      <c r="BQ758" s="22"/>
      <c r="BR758" s="15"/>
      <c r="CF758" s="15"/>
      <c r="CL758" s="22"/>
      <c r="CM758" s="15"/>
      <c r="CR758" s="22"/>
      <c r="CT758" s="15"/>
      <c r="CW758" s="22"/>
      <c r="DA758" s="15"/>
      <c r="DH758" s="15"/>
      <c r="DJ758" s="22"/>
      <c r="DO758" s="15"/>
      <c r="DV758" s="15"/>
      <c r="EC758" s="15"/>
      <c r="EJ758" s="15"/>
      <c r="EQ758" s="15"/>
      <c r="EX758" s="15"/>
      <c r="FE758" s="15"/>
      <c r="FL758" s="15"/>
      <c r="FS758" s="15"/>
      <c r="FZ758" s="15"/>
      <c r="GG758" s="15"/>
      <c r="GN758" s="15"/>
      <c r="GP758" s="22"/>
      <c r="GQ758" s="22"/>
      <c r="GR758" s="22"/>
      <c r="GS758" s="22"/>
      <c r="GT758" s="22"/>
      <c r="GU758" s="15"/>
      <c r="GV758" s="22"/>
      <c r="GW758" s="22"/>
      <c r="GX758" s="22"/>
      <c r="GY758" s="18"/>
      <c r="GZ758" s="18"/>
      <c r="HA758" s="18"/>
      <c r="HB758" s="18"/>
      <c r="HC758" s="18"/>
      <c r="HD758" s="18"/>
      <c r="HE758" s="18"/>
      <c r="HF758" s="18"/>
      <c r="HG758" s="18"/>
      <c r="HH758" s="18"/>
      <c r="HI758" s="18"/>
      <c r="HJ758" s="18"/>
      <c r="HK758" s="18"/>
      <c r="HL758" s="18"/>
      <c r="HM758" s="18"/>
      <c r="HN758" s="18"/>
      <c r="HO758" s="18"/>
      <c r="HP758" s="18"/>
      <c r="HQ758" s="18"/>
      <c r="HR758" s="18"/>
      <c r="HS758" s="18"/>
      <c r="HT758" s="18"/>
      <c r="HU758" s="18"/>
      <c r="HV758" s="18"/>
      <c r="HW758" s="18"/>
      <c r="HX758" s="18"/>
      <c r="HY758" s="18"/>
      <c r="HZ758" s="18"/>
      <c r="IA758" s="18"/>
      <c r="IB758" s="18"/>
      <c r="IC758" s="18"/>
      <c r="ID758" s="18"/>
      <c r="IE758" s="18"/>
      <c r="IF758" s="18"/>
      <c r="IG758" s="18"/>
      <c r="IH758" s="18"/>
      <c r="II758" s="18"/>
      <c r="IJ758" s="18"/>
      <c r="IK758" s="18"/>
      <c r="IL758" s="18"/>
      <c r="IM758" s="18"/>
      <c r="IN758" s="18"/>
      <c r="IO758" s="18"/>
      <c r="IP758" s="18"/>
      <c r="IQ758" s="18"/>
      <c r="IR758" s="18"/>
      <c r="IS758" s="18"/>
      <c r="IT758" s="18"/>
      <c r="IU758" s="18"/>
      <c r="IV758" s="18"/>
      <c r="IW758" s="18"/>
      <c r="IX758" s="18"/>
      <c r="IY758" s="18"/>
      <c r="IZ758" s="18"/>
      <c r="JA758" s="18"/>
      <c r="JB758" s="18"/>
      <c r="JC758" s="18"/>
      <c r="JD758" s="18"/>
      <c r="JE758" s="18"/>
      <c r="JF758" s="18"/>
    </row>
    <row r="759" spans="36:266" x14ac:dyDescent="0.3">
      <c r="AJ759" s="24"/>
      <c r="AK759" s="24"/>
      <c r="AL759" s="20"/>
      <c r="AM759" s="23"/>
      <c r="AN759" s="24"/>
      <c r="AO759" s="24"/>
      <c r="BB759" s="25"/>
      <c r="BC759" s="21"/>
      <c r="BG759" s="18"/>
      <c r="BN759" s="22"/>
      <c r="BO759" s="22"/>
      <c r="BP759" s="22"/>
      <c r="BQ759" s="22"/>
      <c r="BR759" s="15"/>
      <c r="CF759" s="15"/>
      <c r="CL759" s="22"/>
      <c r="CM759" s="15"/>
      <c r="CR759" s="22"/>
      <c r="CT759" s="15"/>
      <c r="CW759" s="22"/>
      <c r="DA759" s="15"/>
      <c r="DH759" s="15"/>
      <c r="DJ759" s="22"/>
      <c r="DO759" s="15"/>
      <c r="DV759" s="15"/>
      <c r="EC759" s="15"/>
      <c r="EJ759" s="15"/>
      <c r="EQ759" s="15"/>
      <c r="EX759" s="15"/>
      <c r="FE759" s="15"/>
      <c r="FL759" s="15"/>
      <c r="FS759" s="15"/>
      <c r="FZ759" s="15"/>
      <c r="GG759" s="15"/>
      <c r="GN759" s="15"/>
      <c r="GP759" s="22"/>
      <c r="GQ759" s="22"/>
      <c r="GR759" s="22"/>
      <c r="GS759" s="22"/>
      <c r="GT759" s="22"/>
      <c r="GU759" s="15"/>
      <c r="GV759" s="22"/>
      <c r="GW759" s="22"/>
      <c r="GX759" s="22"/>
      <c r="GY759" s="18"/>
      <c r="GZ759" s="18"/>
      <c r="HA759" s="18"/>
      <c r="HB759" s="18"/>
      <c r="HC759" s="18"/>
      <c r="HD759" s="18"/>
      <c r="HE759" s="18"/>
      <c r="HF759" s="18"/>
      <c r="HG759" s="18"/>
      <c r="HH759" s="18"/>
      <c r="HI759" s="18"/>
      <c r="HJ759" s="18"/>
      <c r="HK759" s="18"/>
      <c r="HL759" s="18"/>
      <c r="HM759" s="18"/>
      <c r="HN759" s="18"/>
      <c r="HO759" s="18"/>
      <c r="HP759" s="18"/>
      <c r="HQ759" s="18"/>
      <c r="HR759" s="18"/>
      <c r="HS759" s="18"/>
      <c r="HT759" s="18"/>
      <c r="HU759" s="18"/>
      <c r="HV759" s="18"/>
      <c r="HW759" s="18"/>
      <c r="HX759" s="18"/>
      <c r="HY759" s="18"/>
      <c r="HZ759" s="18"/>
      <c r="IA759" s="18"/>
      <c r="IB759" s="18"/>
      <c r="IC759" s="18"/>
      <c r="ID759" s="18"/>
      <c r="IE759" s="18"/>
      <c r="IF759" s="18"/>
      <c r="IG759" s="18"/>
      <c r="IH759" s="18"/>
      <c r="II759" s="18"/>
      <c r="IJ759" s="18"/>
      <c r="IK759" s="18"/>
      <c r="IL759" s="18"/>
      <c r="IM759" s="18"/>
      <c r="IN759" s="18"/>
      <c r="IO759" s="18"/>
      <c r="IP759" s="18"/>
      <c r="IQ759" s="18"/>
      <c r="IR759" s="18"/>
      <c r="IS759" s="18"/>
      <c r="IT759" s="18"/>
      <c r="IU759" s="18"/>
      <c r="IV759" s="18"/>
      <c r="IW759" s="18"/>
      <c r="IX759" s="18"/>
      <c r="IY759" s="18"/>
      <c r="IZ759" s="18"/>
      <c r="JA759" s="18"/>
      <c r="JB759" s="18"/>
      <c r="JC759" s="18"/>
      <c r="JD759" s="18"/>
      <c r="JE759" s="18"/>
      <c r="JF759" s="18"/>
    </row>
    <row r="760" spans="36:266" x14ac:dyDescent="0.3">
      <c r="AJ760" s="24"/>
      <c r="AK760" s="24"/>
      <c r="AL760" s="20"/>
      <c r="AM760" s="23"/>
      <c r="AN760" s="24"/>
      <c r="AO760" s="24"/>
      <c r="BB760" s="25"/>
      <c r="BC760" s="21"/>
      <c r="BG760" s="18"/>
      <c r="BN760" s="22"/>
      <c r="BO760" s="22"/>
      <c r="BP760" s="22"/>
      <c r="BQ760" s="22"/>
      <c r="BR760" s="15"/>
      <c r="CF760" s="15"/>
      <c r="CL760" s="22"/>
      <c r="CM760" s="15"/>
      <c r="CR760" s="22"/>
      <c r="CT760" s="15"/>
      <c r="CW760" s="22"/>
      <c r="DA760" s="15"/>
      <c r="DH760" s="15"/>
      <c r="DJ760" s="22"/>
      <c r="DO760" s="15"/>
      <c r="DV760" s="15"/>
      <c r="EC760" s="15"/>
      <c r="EJ760" s="15"/>
      <c r="EQ760" s="15"/>
      <c r="EX760" s="15"/>
      <c r="FE760" s="15"/>
      <c r="FL760" s="15"/>
      <c r="FS760" s="15"/>
      <c r="FZ760" s="15"/>
      <c r="GG760" s="15"/>
      <c r="GN760" s="15"/>
      <c r="GP760" s="22"/>
      <c r="GQ760" s="22"/>
      <c r="GR760" s="22"/>
      <c r="GS760" s="22"/>
      <c r="GT760" s="22"/>
      <c r="GU760" s="15"/>
      <c r="GV760" s="22"/>
      <c r="GW760" s="22"/>
      <c r="GX760" s="22"/>
      <c r="GY760" s="18"/>
      <c r="GZ760" s="18"/>
      <c r="HA760" s="18"/>
      <c r="HB760" s="18"/>
      <c r="HC760" s="18"/>
      <c r="HD760" s="18"/>
      <c r="HE760" s="18"/>
      <c r="HF760" s="18"/>
      <c r="HG760" s="18"/>
      <c r="HH760" s="18"/>
      <c r="HI760" s="18"/>
      <c r="HJ760" s="18"/>
      <c r="HK760" s="18"/>
      <c r="HL760" s="18"/>
      <c r="HM760" s="18"/>
      <c r="HN760" s="18"/>
      <c r="HO760" s="18"/>
      <c r="HP760" s="18"/>
      <c r="HQ760" s="18"/>
      <c r="HR760" s="18"/>
      <c r="HS760" s="18"/>
      <c r="HT760" s="18"/>
      <c r="HU760" s="18"/>
      <c r="HV760" s="18"/>
      <c r="HW760" s="18"/>
      <c r="HX760" s="18"/>
      <c r="HY760" s="18"/>
      <c r="HZ760" s="18"/>
      <c r="IA760" s="18"/>
      <c r="IB760" s="18"/>
      <c r="IC760" s="18"/>
      <c r="ID760" s="18"/>
      <c r="IE760" s="18"/>
      <c r="IF760" s="18"/>
      <c r="IG760" s="18"/>
      <c r="IH760" s="18"/>
      <c r="II760" s="18"/>
      <c r="IJ760" s="18"/>
      <c r="IK760" s="18"/>
      <c r="IL760" s="18"/>
      <c r="IM760" s="18"/>
      <c r="IN760" s="18"/>
      <c r="IO760" s="18"/>
      <c r="IP760" s="18"/>
      <c r="IQ760" s="18"/>
      <c r="IR760" s="18"/>
      <c r="IS760" s="18"/>
      <c r="IT760" s="18"/>
      <c r="IU760" s="18"/>
      <c r="IV760" s="18"/>
      <c r="IW760" s="18"/>
      <c r="IX760" s="18"/>
      <c r="IY760" s="18"/>
      <c r="IZ760" s="18"/>
      <c r="JA760" s="18"/>
      <c r="JB760" s="18"/>
      <c r="JC760" s="18"/>
      <c r="JD760" s="18"/>
      <c r="JE760" s="18"/>
      <c r="JF760" s="18"/>
    </row>
    <row r="761" spans="36:266" x14ac:dyDescent="0.3">
      <c r="AJ761" s="24"/>
      <c r="AK761" s="24"/>
      <c r="AL761" s="20"/>
      <c r="AM761" s="23"/>
      <c r="AN761" s="24"/>
      <c r="AO761" s="24"/>
      <c r="BB761" s="25"/>
      <c r="BC761" s="21"/>
      <c r="BG761" s="18"/>
      <c r="BN761" s="22"/>
      <c r="BO761" s="22"/>
      <c r="BP761" s="22"/>
      <c r="BQ761" s="22"/>
      <c r="BR761" s="15"/>
      <c r="CF761" s="15"/>
      <c r="CL761" s="22"/>
      <c r="CM761" s="15"/>
      <c r="CR761" s="22"/>
      <c r="CT761" s="15"/>
      <c r="CW761" s="22"/>
      <c r="DA761" s="15"/>
      <c r="DH761" s="15"/>
      <c r="DJ761" s="22"/>
      <c r="DO761" s="15"/>
      <c r="DV761" s="15"/>
      <c r="EC761" s="15"/>
      <c r="EJ761" s="15"/>
      <c r="EQ761" s="15"/>
      <c r="EX761" s="15"/>
      <c r="FE761" s="15"/>
      <c r="FL761" s="15"/>
      <c r="FS761" s="15"/>
      <c r="FZ761" s="15"/>
      <c r="GG761" s="15"/>
      <c r="GN761" s="15"/>
      <c r="GP761" s="22"/>
      <c r="GQ761" s="22"/>
      <c r="GR761" s="22"/>
      <c r="GS761" s="22"/>
      <c r="GT761" s="22"/>
      <c r="GU761" s="15"/>
      <c r="GV761" s="22"/>
      <c r="GW761" s="22"/>
      <c r="GX761" s="22"/>
      <c r="GY761" s="18"/>
      <c r="GZ761" s="18"/>
      <c r="HA761" s="18"/>
      <c r="HB761" s="18"/>
      <c r="HC761" s="18"/>
      <c r="HD761" s="18"/>
      <c r="HE761" s="18"/>
      <c r="HF761" s="18"/>
      <c r="HG761" s="18"/>
      <c r="HH761" s="18"/>
      <c r="HI761" s="18"/>
      <c r="HJ761" s="18"/>
      <c r="HK761" s="18"/>
      <c r="HL761" s="18"/>
      <c r="HM761" s="18"/>
      <c r="HN761" s="18"/>
      <c r="HO761" s="18"/>
      <c r="HP761" s="18"/>
      <c r="HQ761" s="18"/>
      <c r="HR761" s="18"/>
      <c r="HS761" s="18"/>
      <c r="HT761" s="18"/>
      <c r="HU761" s="18"/>
      <c r="HV761" s="18"/>
      <c r="HW761" s="18"/>
      <c r="HX761" s="18"/>
      <c r="HY761" s="18"/>
      <c r="HZ761" s="18"/>
      <c r="IA761" s="18"/>
      <c r="IB761" s="18"/>
      <c r="IC761" s="18"/>
      <c r="ID761" s="18"/>
      <c r="IE761" s="18"/>
      <c r="IF761" s="18"/>
      <c r="IG761" s="18"/>
      <c r="IH761" s="18"/>
      <c r="II761" s="18"/>
      <c r="IJ761" s="18"/>
      <c r="IK761" s="18"/>
      <c r="IL761" s="18"/>
      <c r="IM761" s="18"/>
      <c r="IN761" s="18"/>
      <c r="IO761" s="18"/>
      <c r="IP761" s="18"/>
      <c r="IQ761" s="18"/>
      <c r="IR761" s="18"/>
      <c r="IS761" s="18"/>
      <c r="IT761" s="18"/>
      <c r="IU761" s="18"/>
      <c r="IV761" s="18"/>
      <c r="IW761" s="18"/>
      <c r="IX761" s="18"/>
      <c r="IY761" s="18"/>
      <c r="IZ761" s="18"/>
      <c r="JA761" s="18"/>
      <c r="JB761" s="18"/>
      <c r="JC761" s="18"/>
      <c r="JD761" s="18"/>
      <c r="JE761" s="18"/>
      <c r="JF761" s="18"/>
    </row>
    <row r="762" spans="36:266" x14ac:dyDescent="0.3">
      <c r="AJ762" s="24"/>
      <c r="AK762" s="24"/>
      <c r="AL762" s="20"/>
      <c r="AM762" s="23"/>
      <c r="AN762" s="24"/>
      <c r="AO762" s="24"/>
      <c r="BB762" s="25"/>
      <c r="BC762" s="21"/>
      <c r="BG762" s="18"/>
      <c r="BN762" s="22"/>
      <c r="BO762" s="22"/>
      <c r="BP762" s="22"/>
      <c r="BQ762" s="22"/>
      <c r="BR762" s="15"/>
      <c r="CF762" s="15"/>
      <c r="CL762" s="22"/>
      <c r="CM762" s="15"/>
      <c r="CR762" s="22"/>
      <c r="CT762" s="15"/>
      <c r="CW762" s="22"/>
      <c r="DA762" s="15"/>
      <c r="DH762" s="15"/>
      <c r="DJ762" s="22"/>
      <c r="DO762" s="15"/>
      <c r="DV762" s="15"/>
      <c r="EC762" s="15"/>
      <c r="EJ762" s="15"/>
      <c r="EQ762" s="15"/>
      <c r="EX762" s="15"/>
      <c r="FE762" s="15"/>
      <c r="FL762" s="15"/>
      <c r="FS762" s="15"/>
      <c r="FZ762" s="15"/>
      <c r="GG762" s="15"/>
      <c r="GN762" s="15"/>
      <c r="GP762" s="22"/>
      <c r="GQ762" s="22"/>
      <c r="GR762" s="22"/>
      <c r="GS762" s="22"/>
      <c r="GT762" s="22"/>
      <c r="GU762" s="15"/>
      <c r="GV762" s="22"/>
      <c r="GW762" s="22"/>
      <c r="GX762" s="22"/>
      <c r="GY762" s="18"/>
      <c r="GZ762" s="18"/>
      <c r="HA762" s="18"/>
      <c r="HB762" s="18"/>
      <c r="HC762" s="18"/>
      <c r="HD762" s="18"/>
      <c r="HE762" s="18"/>
      <c r="HF762" s="18"/>
      <c r="HG762" s="18"/>
      <c r="HH762" s="18"/>
      <c r="HI762" s="18"/>
      <c r="HJ762" s="18"/>
      <c r="HK762" s="18"/>
      <c r="HL762" s="18"/>
      <c r="HM762" s="18"/>
      <c r="HN762" s="18"/>
      <c r="HO762" s="18"/>
      <c r="HP762" s="18"/>
      <c r="HQ762" s="18"/>
      <c r="HR762" s="18"/>
      <c r="HS762" s="18"/>
      <c r="HT762" s="18"/>
      <c r="HU762" s="18"/>
      <c r="HV762" s="18"/>
      <c r="HW762" s="18"/>
      <c r="HX762" s="18"/>
      <c r="HY762" s="18"/>
      <c r="HZ762" s="18"/>
      <c r="IA762" s="18"/>
      <c r="IB762" s="18"/>
      <c r="IC762" s="18"/>
      <c r="ID762" s="18"/>
      <c r="IE762" s="18"/>
      <c r="IF762" s="18"/>
      <c r="IG762" s="18"/>
      <c r="IH762" s="18"/>
      <c r="II762" s="18"/>
      <c r="IJ762" s="18"/>
      <c r="IK762" s="18"/>
      <c r="IL762" s="18"/>
      <c r="IM762" s="18"/>
      <c r="IN762" s="18"/>
      <c r="IO762" s="18"/>
      <c r="IP762" s="18"/>
      <c r="IQ762" s="18"/>
      <c r="IR762" s="18"/>
      <c r="IS762" s="18"/>
      <c r="IT762" s="18"/>
      <c r="IU762" s="18"/>
      <c r="IV762" s="18"/>
      <c r="IW762" s="18"/>
      <c r="IX762" s="18"/>
      <c r="IY762" s="18"/>
      <c r="IZ762" s="18"/>
      <c r="JA762" s="18"/>
      <c r="JB762" s="18"/>
      <c r="JC762" s="18"/>
      <c r="JD762" s="18"/>
      <c r="JE762" s="18"/>
      <c r="JF762" s="18"/>
    </row>
    <row r="763" spans="36:266" x14ac:dyDescent="0.3">
      <c r="AJ763" s="24"/>
      <c r="AK763" s="24"/>
      <c r="AL763" s="20"/>
      <c r="AM763" s="23"/>
      <c r="AN763" s="24"/>
      <c r="AO763" s="24"/>
      <c r="BB763" s="25"/>
      <c r="BC763" s="21"/>
      <c r="BG763" s="18"/>
      <c r="BN763" s="22"/>
      <c r="BO763" s="22"/>
      <c r="BP763" s="22"/>
      <c r="BQ763" s="22"/>
      <c r="BR763" s="15"/>
      <c r="CF763" s="15"/>
      <c r="CL763" s="22"/>
      <c r="CM763" s="15"/>
      <c r="CR763" s="22"/>
      <c r="CT763" s="15"/>
      <c r="CW763" s="22"/>
      <c r="DA763" s="15"/>
      <c r="DH763" s="15"/>
      <c r="DJ763" s="22"/>
      <c r="DO763" s="15"/>
      <c r="DV763" s="15"/>
      <c r="EC763" s="15"/>
      <c r="EJ763" s="15"/>
      <c r="EQ763" s="15"/>
      <c r="EX763" s="15"/>
      <c r="FE763" s="15"/>
      <c r="FL763" s="15"/>
      <c r="FS763" s="15"/>
      <c r="FZ763" s="15"/>
      <c r="GG763" s="15"/>
      <c r="GN763" s="15"/>
      <c r="GP763" s="22"/>
      <c r="GQ763" s="22"/>
      <c r="GR763" s="22"/>
      <c r="GS763" s="22"/>
      <c r="GT763" s="22"/>
      <c r="GU763" s="15"/>
      <c r="GV763" s="22"/>
      <c r="GW763" s="22"/>
      <c r="GX763" s="22"/>
      <c r="GY763" s="18"/>
      <c r="GZ763" s="18"/>
      <c r="HA763" s="18"/>
      <c r="HB763" s="18"/>
      <c r="HC763" s="18"/>
      <c r="HD763" s="18"/>
      <c r="HE763" s="18"/>
      <c r="HF763" s="18"/>
      <c r="HG763" s="18"/>
      <c r="HH763" s="18"/>
      <c r="HI763" s="18"/>
      <c r="HJ763" s="18"/>
      <c r="HK763" s="18"/>
      <c r="HL763" s="18"/>
      <c r="HM763" s="18"/>
      <c r="HN763" s="18"/>
      <c r="HO763" s="18"/>
      <c r="HP763" s="18"/>
      <c r="HQ763" s="18"/>
      <c r="HR763" s="18"/>
      <c r="HS763" s="18"/>
      <c r="HT763" s="18"/>
      <c r="HU763" s="18"/>
      <c r="HV763" s="18"/>
      <c r="HW763" s="18"/>
      <c r="HX763" s="18"/>
      <c r="HY763" s="18"/>
      <c r="HZ763" s="18"/>
      <c r="IA763" s="18"/>
      <c r="IB763" s="18"/>
      <c r="IC763" s="18"/>
      <c r="ID763" s="18"/>
      <c r="IE763" s="18"/>
      <c r="IF763" s="18"/>
      <c r="IG763" s="18"/>
      <c r="IH763" s="18"/>
      <c r="II763" s="18"/>
      <c r="IJ763" s="18"/>
      <c r="IK763" s="18"/>
      <c r="IL763" s="18"/>
      <c r="IM763" s="18"/>
      <c r="IN763" s="18"/>
      <c r="IO763" s="18"/>
      <c r="IP763" s="18"/>
      <c r="IQ763" s="18"/>
      <c r="IR763" s="18"/>
      <c r="IS763" s="18"/>
      <c r="IT763" s="18"/>
      <c r="IU763" s="18"/>
      <c r="IV763" s="18"/>
      <c r="IW763" s="18"/>
      <c r="IX763" s="18"/>
      <c r="IY763" s="18"/>
      <c r="IZ763" s="18"/>
      <c r="JA763" s="18"/>
      <c r="JB763" s="18"/>
      <c r="JC763" s="18"/>
      <c r="JD763" s="18"/>
      <c r="JE763" s="18"/>
      <c r="JF763" s="18"/>
    </row>
    <row r="764" spans="36:266" x14ac:dyDescent="0.3">
      <c r="AJ764" s="24"/>
      <c r="AK764" s="24"/>
      <c r="AL764" s="20"/>
      <c r="AM764" s="23"/>
      <c r="AN764" s="24"/>
      <c r="AO764" s="24"/>
      <c r="BB764" s="25"/>
      <c r="BC764" s="21"/>
      <c r="BG764" s="18"/>
      <c r="BN764" s="22"/>
      <c r="BO764" s="22"/>
      <c r="BP764" s="22"/>
      <c r="BQ764" s="22"/>
      <c r="BR764" s="15"/>
      <c r="CF764" s="15"/>
      <c r="CL764" s="22"/>
      <c r="CM764" s="15"/>
      <c r="CR764" s="22"/>
      <c r="CT764" s="15"/>
      <c r="CW764" s="22"/>
      <c r="DA764" s="15"/>
      <c r="DH764" s="15"/>
      <c r="DJ764" s="22"/>
      <c r="DO764" s="15"/>
      <c r="DV764" s="15"/>
      <c r="EC764" s="15"/>
      <c r="EJ764" s="15"/>
      <c r="EQ764" s="15"/>
      <c r="EX764" s="15"/>
      <c r="FE764" s="15"/>
      <c r="FL764" s="15"/>
      <c r="FS764" s="15"/>
      <c r="FZ764" s="15"/>
      <c r="GG764" s="15"/>
      <c r="GN764" s="15"/>
      <c r="GP764" s="22"/>
      <c r="GQ764" s="22"/>
      <c r="GR764" s="22"/>
      <c r="GS764" s="22"/>
      <c r="GT764" s="22"/>
      <c r="GU764" s="15"/>
      <c r="GV764" s="22"/>
      <c r="GW764" s="22"/>
      <c r="GX764" s="22"/>
      <c r="GY764" s="18"/>
      <c r="GZ764" s="18"/>
      <c r="HA764" s="18"/>
      <c r="HB764" s="18"/>
      <c r="HC764" s="18"/>
      <c r="HD764" s="18"/>
      <c r="HE764" s="18"/>
      <c r="HF764" s="18"/>
      <c r="HG764" s="18"/>
      <c r="HH764" s="18"/>
      <c r="HI764" s="18"/>
      <c r="HJ764" s="18"/>
      <c r="HK764" s="18"/>
      <c r="HL764" s="18"/>
      <c r="HM764" s="18"/>
      <c r="HN764" s="18"/>
      <c r="HO764" s="18"/>
      <c r="HP764" s="18"/>
      <c r="HQ764" s="18"/>
      <c r="HR764" s="18"/>
      <c r="HS764" s="18"/>
      <c r="HT764" s="18"/>
      <c r="HU764" s="18"/>
      <c r="HV764" s="18"/>
      <c r="HW764" s="18"/>
      <c r="HX764" s="18"/>
      <c r="HY764" s="18"/>
      <c r="HZ764" s="18"/>
      <c r="IA764" s="18"/>
      <c r="IB764" s="18"/>
      <c r="IC764" s="18"/>
      <c r="ID764" s="18"/>
      <c r="IE764" s="18"/>
      <c r="IF764" s="18"/>
      <c r="IG764" s="18"/>
      <c r="IH764" s="18"/>
      <c r="II764" s="18"/>
      <c r="IJ764" s="18"/>
      <c r="IK764" s="18"/>
      <c r="IL764" s="18"/>
      <c r="IM764" s="18"/>
      <c r="IN764" s="18"/>
      <c r="IO764" s="18"/>
      <c r="IP764" s="18"/>
      <c r="IQ764" s="18"/>
      <c r="IR764" s="18"/>
      <c r="IS764" s="18"/>
      <c r="IT764" s="18"/>
      <c r="IU764" s="18"/>
      <c r="IV764" s="18"/>
      <c r="IW764" s="18"/>
      <c r="IX764" s="18"/>
      <c r="IY764" s="18"/>
      <c r="IZ764" s="18"/>
      <c r="JA764" s="18"/>
      <c r="JB764" s="18"/>
      <c r="JC764" s="18"/>
      <c r="JD764" s="18"/>
      <c r="JE764" s="18"/>
      <c r="JF764" s="18"/>
    </row>
    <row r="765" spans="36:266" x14ac:dyDescent="0.3">
      <c r="AJ765" s="24"/>
      <c r="AK765" s="24"/>
      <c r="AL765" s="20"/>
      <c r="AM765" s="23"/>
      <c r="AN765" s="24"/>
      <c r="AO765" s="24"/>
      <c r="BB765" s="25"/>
      <c r="BC765" s="21"/>
      <c r="BG765" s="18"/>
      <c r="BN765" s="22"/>
      <c r="BO765" s="22"/>
      <c r="BP765" s="22"/>
      <c r="BQ765" s="22"/>
      <c r="BR765" s="15"/>
      <c r="CF765" s="15"/>
      <c r="CL765" s="22"/>
      <c r="CM765" s="15"/>
      <c r="CR765" s="22"/>
      <c r="CT765" s="15"/>
      <c r="CW765" s="22"/>
      <c r="DA765" s="15"/>
      <c r="DH765" s="15"/>
      <c r="DJ765" s="22"/>
      <c r="DO765" s="15"/>
      <c r="DV765" s="15"/>
      <c r="EC765" s="15"/>
      <c r="EJ765" s="15"/>
      <c r="EQ765" s="15"/>
      <c r="EX765" s="15"/>
      <c r="FE765" s="15"/>
      <c r="FL765" s="15"/>
      <c r="FS765" s="15"/>
      <c r="FZ765" s="15"/>
      <c r="GG765" s="15"/>
      <c r="GN765" s="15"/>
      <c r="GP765" s="22"/>
      <c r="GQ765" s="22"/>
      <c r="GR765" s="22"/>
      <c r="GS765" s="22"/>
      <c r="GT765" s="22"/>
      <c r="GU765" s="15"/>
      <c r="GV765" s="22"/>
      <c r="GW765" s="22"/>
      <c r="GX765" s="22"/>
      <c r="GY765" s="18"/>
      <c r="GZ765" s="18"/>
      <c r="HA765" s="18"/>
      <c r="HB765" s="18"/>
      <c r="HC765" s="18"/>
      <c r="HD765" s="18"/>
      <c r="HE765" s="18"/>
      <c r="HF765" s="18"/>
      <c r="HG765" s="18"/>
      <c r="HH765" s="18"/>
      <c r="HI765" s="18"/>
      <c r="HJ765" s="18"/>
      <c r="HK765" s="18"/>
      <c r="HL765" s="18"/>
      <c r="HM765" s="18"/>
      <c r="HN765" s="18"/>
      <c r="HO765" s="18"/>
      <c r="HP765" s="18"/>
      <c r="HQ765" s="18"/>
      <c r="HR765" s="18"/>
      <c r="HS765" s="18"/>
      <c r="HT765" s="18"/>
      <c r="HU765" s="18"/>
      <c r="HV765" s="18"/>
      <c r="HW765" s="18"/>
      <c r="HX765" s="18"/>
      <c r="HY765" s="18"/>
      <c r="HZ765" s="18"/>
      <c r="IA765" s="18"/>
      <c r="IB765" s="18"/>
      <c r="IC765" s="18"/>
      <c r="ID765" s="18"/>
      <c r="IE765" s="18"/>
      <c r="IF765" s="18"/>
      <c r="IG765" s="18"/>
      <c r="IH765" s="18"/>
      <c r="II765" s="18"/>
      <c r="IJ765" s="18"/>
      <c r="IK765" s="18"/>
      <c r="IL765" s="18"/>
      <c r="IM765" s="18"/>
      <c r="IN765" s="18"/>
      <c r="IO765" s="18"/>
      <c r="IP765" s="18"/>
      <c r="IQ765" s="18"/>
      <c r="IR765" s="18"/>
      <c r="IS765" s="18"/>
      <c r="IT765" s="18"/>
      <c r="IU765" s="18"/>
      <c r="IV765" s="18"/>
      <c r="IW765" s="18"/>
      <c r="IX765" s="18"/>
      <c r="IY765" s="18"/>
      <c r="IZ765" s="18"/>
      <c r="JA765" s="18"/>
      <c r="JB765" s="18"/>
      <c r="JC765" s="18"/>
      <c r="JD765" s="18"/>
      <c r="JE765" s="18"/>
      <c r="JF765" s="18"/>
    </row>
    <row r="766" spans="36:266" x14ac:dyDescent="0.3">
      <c r="AJ766" s="24"/>
      <c r="AK766" s="24"/>
      <c r="AL766" s="20"/>
      <c r="AM766" s="23"/>
      <c r="AN766" s="24"/>
      <c r="AO766" s="24"/>
      <c r="BB766" s="25"/>
      <c r="BC766" s="21"/>
      <c r="BG766" s="18"/>
      <c r="BN766" s="22"/>
      <c r="BO766" s="22"/>
      <c r="BP766" s="22"/>
      <c r="BQ766" s="22"/>
      <c r="BR766" s="15"/>
      <c r="CF766" s="15"/>
      <c r="CL766" s="22"/>
      <c r="CM766" s="15"/>
      <c r="CR766" s="22"/>
      <c r="CT766" s="15"/>
      <c r="CW766" s="22"/>
      <c r="DA766" s="15"/>
      <c r="DH766" s="15"/>
      <c r="DJ766" s="22"/>
      <c r="DO766" s="15"/>
      <c r="DV766" s="15"/>
      <c r="EC766" s="15"/>
      <c r="EJ766" s="15"/>
      <c r="EQ766" s="15"/>
      <c r="EX766" s="15"/>
      <c r="FE766" s="15"/>
      <c r="FL766" s="15"/>
      <c r="FS766" s="15"/>
      <c r="FZ766" s="15"/>
      <c r="GG766" s="15"/>
      <c r="GN766" s="15"/>
      <c r="GP766" s="22"/>
      <c r="GQ766" s="22"/>
      <c r="GR766" s="22"/>
      <c r="GS766" s="22"/>
      <c r="GT766" s="22"/>
      <c r="GU766" s="15"/>
      <c r="GV766" s="22"/>
      <c r="GW766" s="22"/>
      <c r="GX766" s="22"/>
      <c r="GY766" s="18"/>
      <c r="GZ766" s="18"/>
      <c r="HA766" s="18"/>
      <c r="HB766" s="18"/>
      <c r="HC766" s="18"/>
      <c r="HD766" s="18"/>
      <c r="HE766" s="18"/>
      <c r="HF766" s="18"/>
      <c r="HG766" s="18"/>
      <c r="HH766" s="18"/>
      <c r="HI766" s="18"/>
      <c r="HJ766" s="18"/>
      <c r="HK766" s="18"/>
      <c r="HL766" s="18"/>
      <c r="HM766" s="18"/>
      <c r="HN766" s="18"/>
      <c r="HO766" s="18"/>
      <c r="HP766" s="18"/>
      <c r="HQ766" s="18"/>
      <c r="HR766" s="18"/>
      <c r="HS766" s="18"/>
      <c r="HT766" s="18"/>
      <c r="HU766" s="18"/>
      <c r="HV766" s="18"/>
      <c r="HW766" s="18"/>
      <c r="HX766" s="18"/>
      <c r="HY766" s="18"/>
      <c r="HZ766" s="18"/>
      <c r="IA766" s="18"/>
      <c r="IB766" s="18"/>
      <c r="IC766" s="18"/>
      <c r="ID766" s="18"/>
      <c r="IE766" s="18"/>
      <c r="IF766" s="18"/>
      <c r="IG766" s="18"/>
      <c r="IH766" s="18"/>
      <c r="II766" s="18"/>
      <c r="IJ766" s="18"/>
      <c r="IK766" s="18"/>
      <c r="IL766" s="18"/>
      <c r="IM766" s="18"/>
      <c r="IN766" s="18"/>
      <c r="IO766" s="18"/>
      <c r="IP766" s="18"/>
      <c r="IQ766" s="18"/>
      <c r="IR766" s="18"/>
      <c r="IS766" s="18"/>
      <c r="IT766" s="18"/>
      <c r="IU766" s="18"/>
      <c r="IV766" s="18"/>
      <c r="IW766" s="18"/>
      <c r="IX766" s="18"/>
      <c r="IY766" s="18"/>
      <c r="IZ766" s="18"/>
      <c r="JA766" s="18"/>
      <c r="JB766" s="18"/>
      <c r="JC766" s="18"/>
      <c r="JD766" s="18"/>
      <c r="JE766" s="18"/>
      <c r="JF766" s="18"/>
    </row>
    <row r="767" spans="36:266" x14ac:dyDescent="0.3">
      <c r="AJ767" s="24"/>
      <c r="AK767" s="24"/>
      <c r="AL767" s="20"/>
      <c r="AM767" s="23"/>
      <c r="AN767" s="24"/>
      <c r="AO767" s="24"/>
      <c r="BB767" s="25"/>
      <c r="BC767" s="21"/>
      <c r="BG767" s="18"/>
      <c r="BN767" s="22"/>
      <c r="BO767" s="22"/>
      <c r="BP767" s="22"/>
      <c r="BQ767" s="22"/>
      <c r="BR767" s="15"/>
      <c r="CF767" s="15"/>
      <c r="CL767" s="22"/>
      <c r="CM767" s="15"/>
      <c r="CR767" s="22"/>
      <c r="CT767" s="15"/>
      <c r="CW767" s="22"/>
      <c r="DA767" s="15"/>
      <c r="DH767" s="15"/>
      <c r="DJ767" s="22"/>
      <c r="DO767" s="15"/>
      <c r="DV767" s="15"/>
      <c r="EC767" s="15"/>
      <c r="EJ767" s="15"/>
      <c r="EQ767" s="15"/>
      <c r="EX767" s="15"/>
      <c r="FE767" s="15"/>
      <c r="FL767" s="15"/>
      <c r="FS767" s="15"/>
      <c r="FZ767" s="15"/>
      <c r="GG767" s="15"/>
      <c r="GN767" s="15"/>
      <c r="GP767" s="22"/>
      <c r="GQ767" s="22"/>
      <c r="GR767" s="22"/>
      <c r="GS767" s="22"/>
      <c r="GT767" s="22"/>
      <c r="GU767" s="15"/>
      <c r="GV767" s="22"/>
      <c r="GW767" s="22"/>
      <c r="GX767" s="22"/>
      <c r="GY767" s="18"/>
      <c r="GZ767" s="18"/>
      <c r="HA767" s="18"/>
      <c r="HB767" s="18"/>
      <c r="HC767" s="18"/>
      <c r="HD767" s="18"/>
      <c r="HE767" s="18"/>
      <c r="HF767" s="18"/>
      <c r="HG767" s="18"/>
      <c r="HH767" s="18"/>
      <c r="HI767" s="18"/>
      <c r="HJ767" s="18"/>
      <c r="HK767" s="18"/>
      <c r="HL767" s="18"/>
      <c r="HM767" s="18"/>
      <c r="HN767" s="18"/>
      <c r="HO767" s="18"/>
      <c r="HP767" s="18"/>
      <c r="HQ767" s="18"/>
      <c r="HR767" s="18"/>
      <c r="HS767" s="18"/>
      <c r="HT767" s="18"/>
      <c r="HU767" s="18"/>
      <c r="HV767" s="18"/>
      <c r="HW767" s="18"/>
      <c r="HX767" s="18"/>
      <c r="HY767" s="18"/>
      <c r="HZ767" s="18"/>
      <c r="IA767" s="18"/>
      <c r="IB767" s="18"/>
      <c r="IC767" s="18"/>
      <c r="ID767" s="18"/>
      <c r="IE767" s="18"/>
      <c r="IF767" s="18"/>
      <c r="IG767" s="18"/>
      <c r="IH767" s="18"/>
      <c r="II767" s="18"/>
      <c r="IJ767" s="18"/>
      <c r="IK767" s="18"/>
      <c r="IL767" s="18"/>
      <c r="IM767" s="18"/>
      <c r="IN767" s="18"/>
      <c r="IO767" s="18"/>
      <c r="IP767" s="18"/>
      <c r="IQ767" s="18"/>
      <c r="IR767" s="18"/>
      <c r="IS767" s="18"/>
      <c r="IT767" s="18"/>
      <c r="IU767" s="18"/>
      <c r="IV767" s="18"/>
      <c r="IW767" s="18"/>
      <c r="IX767" s="18"/>
      <c r="IY767" s="18"/>
      <c r="IZ767" s="18"/>
      <c r="JA767" s="18"/>
      <c r="JB767" s="18"/>
      <c r="JC767" s="18"/>
      <c r="JD767" s="18"/>
      <c r="JE767" s="18"/>
      <c r="JF767" s="18"/>
    </row>
    <row r="768" spans="36:266" x14ac:dyDescent="0.3">
      <c r="AJ768" s="24"/>
      <c r="AK768" s="24"/>
      <c r="AL768" s="20"/>
      <c r="AM768" s="23"/>
      <c r="AN768" s="24"/>
      <c r="AO768" s="24"/>
      <c r="BB768" s="25"/>
      <c r="BC768" s="21"/>
      <c r="BG768" s="18"/>
      <c r="BN768" s="22"/>
      <c r="BO768" s="22"/>
      <c r="BP768" s="22"/>
      <c r="BQ768" s="22"/>
      <c r="BR768" s="15"/>
      <c r="CF768" s="15"/>
      <c r="CL768" s="22"/>
      <c r="CM768" s="15"/>
      <c r="CR768" s="22"/>
      <c r="CT768" s="15"/>
      <c r="CW768" s="22"/>
      <c r="DA768" s="15"/>
      <c r="DH768" s="15"/>
      <c r="DJ768" s="22"/>
      <c r="DO768" s="15"/>
      <c r="DV768" s="15"/>
      <c r="EC768" s="15"/>
      <c r="EJ768" s="15"/>
      <c r="EQ768" s="15"/>
      <c r="EX768" s="15"/>
      <c r="FE768" s="15"/>
      <c r="FL768" s="15"/>
      <c r="FS768" s="15"/>
      <c r="FZ768" s="15"/>
      <c r="GG768" s="15"/>
      <c r="GN768" s="15"/>
      <c r="GP768" s="22"/>
      <c r="GQ768" s="22"/>
      <c r="GR768" s="22"/>
      <c r="GS768" s="22"/>
      <c r="GT768" s="22"/>
      <c r="GU768" s="15"/>
      <c r="GV768" s="22"/>
      <c r="GW768" s="22"/>
      <c r="GX768" s="22"/>
      <c r="GY768" s="18"/>
      <c r="GZ768" s="18"/>
      <c r="HA768" s="18"/>
      <c r="HB768" s="18"/>
      <c r="HC768" s="18"/>
      <c r="HD768" s="18"/>
      <c r="HE768" s="18"/>
      <c r="HF768" s="18"/>
      <c r="HG768" s="18"/>
      <c r="HH768" s="18"/>
      <c r="HI768" s="18"/>
      <c r="HJ768" s="18"/>
      <c r="HK768" s="18"/>
      <c r="HL768" s="18"/>
      <c r="HM768" s="18"/>
      <c r="HN768" s="18"/>
      <c r="HO768" s="18"/>
      <c r="HP768" s="18"/>
      <c r="HQ768" s="18"/>
      <c r="HR768" s="18"/>
      <c r="HS768" s="18"/>
      <c r="HT768" s="18"/>
      <c r="HU768" s="18"/>
      <c r="HV768" s="18"/>
      <c r="HW768" s="18"/>
      <c r="HX768" s="18"/>
      <c r="HY768" s="18"/>
      <c r="HZ768" s="18"/>
      <c r="IA768" s="18"/>
      <c r="IB768" s="18"/>
      <c r="IC768" s="18"/>
      <c r="ID768" s="18"/>
      <c r="IE768" s="18"/>
      <c r="IF768" s="18"/>
      <c r="IG768" s="18"/>
      <c r="IH768" s="18"/>
      <c r="II768" s="18"/>
      <c r="IJ768" s="18"/>
      <c r="IK768" s="18"/>
      <c r="IL768" s="18"/>
      <c r="IM768" s="18"/>
      <c r="IN768" s="18"/>
      <c r="IO768" s="18"/>
      <c r="IP768" s="18"/>
      <c r="IQ768" s="18"/>
      <c r="IR768" s="18"/>
      <c r="IS768" s="18"/>
      <c r="IT768" s="18"/>
      <c r="IU768" s="18"/>
      <c r="IV768" s="18"/>
      <c r="IW768" s="18"/>
      <c r="IX768" s="18"/>
      <c r="IY768" s="18"/>
      <c r="IZ768" s="18"/>
      <c r="JA768" s="18"/>
      <c r="JB768" s="18"/>
      <c r="JC768" s="18"/>
      <c r="JD768" s="18"/>
      <c r="JE768" s="18"/>
      <c r="JF768" s="18"/>
    </row>
    <row r="769" spans="36:266" x14ac:dyDescent="0.3">
      <c r="AJ769" s="24"/>
      <c r="AK769" s="24"/>
      <c r="AL769" s="20"/>
      <c r="AM769" s="23"/>
      <c r="AN769" s="24"/>
      <c r="AO769" s="24"/>
      <c r="BB769" s="25"/>
      <c r="BC769" s="21"/>
      <c r="BG769" s="18"/>
      <c r="BN769" s="22"/>
      <c r="BO769" s="22"/>
      <c r="BP769" s="22"/>
      <c r="BQ769" s="22"/>
      <c r="BR769" s="15"/>
      <c r="CF769" s="15"/>
      <c r="CL769" s="22"/>
      <c r="CM769" s="15"/>
      <c r="CR769" s="22"/>
      <c r="CT769" s="15"/>
      <c r="CW769" s="22"/>
      <c r="DA769" s="15"/>
      <c r="DH769" s="15"/>
      <c r="DJ769" s="22"/>
      <c r="DO769" s="15"/>
      <c r="DV769" s="15"/>
      <c r="EC769" s="15"/>
      <c r="EJ769" s="15"/>
      <c r="EQ769" s="15"/>
      <c r="EX769" s="15"/>
      <c r="FE769" s="15"/>
      <c r="FL769" s="15"/>
      <c r="FS769" s="15"/>
      <c r="FZ769" s="15"/>
      <c r="GG769" s="15"/>
      <c r="GN769" s="15"/>
      <c r="GP769" s="22"/>
      <c r="GQ769" s="22"/>
      <c r="GR769" s="22"/>
      <c r="GS769" s="22"/>
      <c r="GT769" s="22"/>
      <c r="GU769" s="15"/>
      <c r="GV769" s="22"/>
      <c r="GW769" s="22"/>
      <c r="GX769" s="22"/>
      <c r="GY769" s="18"/>
      <c r="GZ769" s="18"/>
      <c r="HA769" s="18"/>
      <c r="HB769" s="18"/>
      <c r="HC769" s="18"/>
      <c r="HD769" s="18"/>
      <c r="HE769" s="18"/>
      <c r="HF769" s="18"/>
      <c r="HG769" s="18"/>
      <c r="HH769" s="18"/>
      <c r="HI769" s="18"/>
      <c r="HJ769" s="18"/>
      <c r="HK769" s="18"/>
      <c r="HL769" s="18"/>
      <c r="HM769" s="18"/>
      <c r="HN769" s="18"/>
      <c r="HO769" s="18"/>
      <c r="HP769" s="18"/>
      <c r="HQ769" s="18"/>
      <c r="HR769" s="18"/>
      <c r="HS769" s="18"/>
      <c r="HT769" s="18"/>
      <c r="HU769" s="18"/>
      <c r="HV769" s="18"/>
      <c r="HW769" s="18"/>
      <c r="HX769" s="18"/>
      <c r="HY769" s="18"/>
      <c r="HZ769" s="18"/>
      <c r="IA769" s="18"/>
      <c r="IB769" s="18"/>
      <c r="IC769" s="18"/>
      <c r="ID769" s="18"/>
      <c r="IE769" s="18"/>
      <c r="IF769" s="18"/>
      <c r="IG769" s="18"/>
      <c r="IH769" s="18"/>
      <c r="II769" s="18"/>
      <c r="IJ769" s="18"/>
      <c r="IK769" s="18"/>
      <c r="IL769" s="18"/>
      <c r="IM769" s="18"/>
      <c r="IN769" s="18"/>
      <c r="IO769" s="18"/>
      <c r="IP769" s="18"/>
      <c r="IQ769" s="18"/>
      <c r="IR769" s="18"/>
      <c r="IS769" s="18"/>
      <c r="IT769" s="18"/>
      <c r="IU769" s="18"/>
      <c r="IV769" s="18"/>
      <c r="IW769" s="18"/>
      <c r="IX769" s="18"/>
      <c r="IY769" s="18"/>
      <c r="IZ769" s="18"/>
      <c r="JA769" s="18"/>
      <c r="JB769" s="18"/>
      <c r="JC769" s="18"/>
      <c r="JD769" s="18"/>
      <c r="JE769" s="18"/>
      <c r="JF769" s="18"/>
    </row>
    <row r="770" spans="36:266" x14ac:dyDescent="0.3">
      <c r="AJ770" s="24"/>
      <c r="AK770" s="24"/>
      <c r="AL770" s="20"/>
      <c r="AM770" s="23"/>
      <c r="AN770" s="24"/>
      <c r="AO770" s="24"/>
      <c r="BB770" s="25"/>
      <c r="BC770" s="21"/>
      <c r="BG770" s="18"/>
      <c r="BN770" s="22"/>
      <c r="BO770" s="22"/>
      <c r="BP770" s="22"/>
      <c r="BQ770" s="22"/>
      <c r="BR770" s="15"/>
      <c r="CF770" s="15"/>
      <c r="CL770" s="22"/>
      <c r="CM770" s="15"/>
      <c r="CR770" s="22"/>
      <c r="CT770" s="15"/>
      <c r="CW770" s="22"/>
      <c r="DA770" s="15"/>
      <c r="DH770" s="15"/>
      <c r="DJ770" s="22"/>
      <c r="DO770" s="15"/>
      <c r="DV770" s="15"/>
      <c r="EC770" s="15"/>
      <c r="EJ770" s="15"/>
      <c r="EQ770" s="15"/>
      <c r="EX770" s="15"/>
      <c r="FE770" s="15"/>
      <c r="FL770" s="15"/>
      <c r="FS770" s="15"/>
      <c r="FZ770" s="15"/>
      <c r="GG770" s="15"/>
      <c r="GN770" s="15"/>
      <c r="GP770" s="22"/>
      <c r="GQ770" s="22"/>
      <c r="GR770" s="22"/>
      <c r="GS770" s="22"/>
      <c r="GT770" s="22"/>
      <c r="GU770" s="15"/>
      <c r="GV770" s="22"/>
      <c r="GW770" s="22"/>
      <c r="GX770" s="22"/>
      <c r="GY770" s="18"/>
      <c r="GZ770" s="18"/>
      <c r="HA770" s="18"/>
      <c r="HB770" s="18"/>
      <c r="HC770" s="18"/>
      <c r="HD770" s="18"/>
      <c r="HE770" s="18"/>
      <c r="HF770" s="18"/>
      <c r="HG770" s="18"/>
      <c r="HH770" s="18"/>
      <c r="HI770" s="18"/>
      <c r="HJ770" s="18"/>
      <c r="HK770" s="18"/>
      <c r="HL770" s="18"/>
      <c r="HM770" s="18"/>
      <c r="HN770" s="18"/>
      <c r="HO770" s="18"/>
      <c r="HP770" s="18"/>
      <c r="HQ770" s="18"/>
      <c r="HR770" s="18"/>
      <c r="HS770" s="18"/>
      <c r="HT770" s="18"/>
      <c r="HU770" s="18"/>
      <c r="HV770" s="18"/>
      <c r="HW770" s="18"/>
      <c r="HX770" s="18"/>
      <c r="HY770" s="18"/>
      <c r="HZ770" s="18"/>
      <c r="IA770" s="18"/>
      <c r="IB770" s="18"/>
      <c r="IC770" s="18"/>
      <c r="ID770" s="18"/>
      <c r="IE770" s="18"/>
      <c r="IF770" s="18"/>
      <c r="IG770" s="18"/>
      <c r="IH770" s="18"/>
      <c r="II770" s="18"/>
      <c r="IJ770" s="18"/>
      <c r="IK770" s="18"/>
      <c r="IL770" s="18"/>
      <c r="IM770" s="18"/>
      <c r="IN770" s="18"/>
      <c r="IO770" s="18"/>
      <c r="IP770" s="18"/>
      <c r="IQ770" s="18"/>
      <c r="IR770" s="18"/>
      <c r="IS770" s="18"/>
      <c r="IT770" s="18"/>
      <c r="IU770" s="18"/>
      <c r="IV770" s="18"/>
      <c r="IW770" s="18"/>
      <c r="IX770" s="18"/>
      <c r="IY770" s="18"/>
      <c r="IZ770" s="18"/>
      <c r="JA770" s="18"/>
      <c r="JB770" s="18"/>
      <c r="JC770" s="18"/>
      <c r="JD770" s="18"/>
      <c r="JE770" s="18"/>
      <c r="JF770" s="18"/>
    </row>
    <row r="771" spans="36:266" x14ac:dyDescent="0.3">
      <c r="AJ771" s="24"/>
      <c r="AK771" s="24"/>
      <c r="AL771" s="20"/>
      <c r="AM771" s="23"/>
      <c r="AN771" s="24"/>
      <c r="AO771" s="24"/>
      <c r="BB771" s="25"/>
      <c r="BC771" s="21"/>
      <c r="BG771" s="18"/>
      <c r="BN771" s="22"/>
      <c r="BO771" s="22"/>
      <c r="BP771" s="22"/>
      <c r="BQ771" s="22"/>
      <c r="BR771" s="15"/>
      <c r="CF771" s="15"/>
      <c r="CL771" s="22"/>
      <c r="CM771" s="15"/>
      <c r="CR771" s="22"/>
      <c r="CT771" s="15"/>
      <c r="CW771" s="22"/>
      <c r="DA771" s="15"/>
      <c r="DH771" s="15"/>
      <c r="DJ771" s="22"/>
      <c r="DO771" s="15"/>
      <c r="DV771" s="15"/>
      <c r="EC771" s="15"/>
      <c r="EJ771" s="15"/>
      <c r="EQ771" s="15"/>
      <c r="EX771" s="15"/>
      <c r="FE771" s="15"/>
      <c r="FL771" s="15"/>
      <c r="FS771" s="15"/>
      <c r="FZ771" s="15"/>
      <c r="GG771" s="15"/>
      <c r="GN771" s="15"/>
      <c r="GP771" s="22"/>
      <c r="GQ771" s="22"/>
      <c r="GR771" s="22"/>
      <c r="GS771" s="22"/>
      <c r="GT771" s="22"/>
      <c r="GU771" s="15"/>
      <c r="GV771" s="22"/>
      <c r="GW771" s="22"/>
      <c r="GX771" s="22"/>
      <c r="GY771" s="18"/>
      <c r="GZ771" s="18"/>
      <c r="HA771" s="18"/>
      <c r="HB771" s="18"/>
      <c r="HC771" s="18"/>
      <c r="HD771" s="18"/>
      <c r="HE771" s="18"/>
      <c r="HF771" s="18"/>
      <c r="HG771" s="18"/>
      <c r="HH771" s="18"/>
      <c r="HI771" s="18"/>
      <c r="HJ771" s="18"/>
      <c r="HK771" s="18"/>
      <c r="HL771" s="18"/>
      <c r="HM771" s="18"/>
      <c r="HN771" s="18"/>
      <c r="HO771" s="18"/>
      <c r="HP771" s="18"/>
      <c r="HQ771" s="18"/>
      <c r="HR771" s="18"/>
      <c r="HS771" s="18"/>
      <c r="HT771" s="18"/>
      <c r="HU771" s="18"/>
      <c r="HV771" s="18"/>
      <c r="HW771" s="18"/>
      <c r="HX771" s="18"/>
      <c r="HY771" s="18"/>
      <c r="HZ771" s="18"/>
      <c r="IA771" s="18"/>
      <c r="IB771" s="18"/>
      <c r="IC771" s="18"/>
      <c r="ID771" s="18"/>
      <c r="IE771" s="18"/>
      <c r="IF771" s="18"/>
      <c r="IG771" s="18"/>
      <c r="IH771" s="18"/>
      <c r="II771" s="18"/>
      <c r="IJ771" s="18"/>
      <c r="IK771" s="18"/>
      <c r="IL771" s="18"/>
      <c r="IM771" s="18"/>
      <c r="IN771" s="18"/>
      <c r="IO771" s="18"/>
      <c r="IP771" s="18"/>
      <c r="IQ771" s="18"/>
      <c r="IR771" s="18"/>
      <c r="IS771" s="18"/>
      <c r="IT771" s="18"/>
      <c r="IU771" s="18"/>
      <c r="IV771" s="18"/>
      <c r="IW771" s="18"/>
      <c r="IX771" s="18"/>
      <c r="IY771" s="18"/>
      <c r="IZ771" s="18"/>
      <c r="JA771" s="18"/>
      <c r="JB771" s="18"/>
      <c r="JC771" s="18"/>
      <c r="JD771" s="18"/>
      <c r="JE771" s="18"/>
      <c r="JF771" s="18"/>
    </row>
    <row r="772" spans="36:266" x14ac:dyDescent="0.3">
      <c r="AJ772" s="24"/>
      <c r="AK772" s="24"/>
      <c r="AL772" s="20"/>
      <c r="AM772" s="23"/>
      <c r="AN772" s="24"/>
      <c r="AO772" s="24"/>
      <c r="BB772" s="25"/>
      <c r="BC772" s="21"/>
      <c r="BG772" s="18"/>
      <c r="BN772" s="22"/>
      <c r="BO772" s="22"/>
      <c r="BP772" s="22"/>
      <c r="BQ772" s="22"/>
      <c r="BR772" s="15"/>
      <c r="CF772" s="15"/>
      <c r="CL772" s="22"/>
      <c r="CM772" s="15"/>
      <c r="CR772" s="22"/>
      <c r="CT772" s="15"/>
      <c r="CW772" s="22"/>
      <c r="DA772" s="15"/>
      <c r="DH772" s="15"/>
      <c r="DJ772" s="22"/>
      <c r="DO772" s="15"/>
      <c r="DV772" s="15"/>
      <c r="EC772" s="15"/>
      <c r="EJ772" s="15"/>
      <c r="EQ772" s="15"/>
      <c r="EX772" s="15"/>
      <c r="FE772" s="15"/>
      <c r="FL772" s="15"/>
      <c r="FS772" s="15"/>
      <c r="FZ772" s="15"/>
      <c r="GG772" s="15"/>
      <c r="GN772" s="15"/>
      <c r="GP772" s="22"/>
      <c r="GQ772" s="22"/>
      <c r="GR772" s="22"/>
      <c r="GS772" s="22"/>
      <c r="GT772" s="22"/>
      <c r="GU772" s="15"/>
      <c r="GV772" s="22"/>
      <c r="GW772" s="22"/>
      <c r="GX772" s="22"/>
      <c r="GY772" s="18"/>
      <c r="GZ772" s="18"/>
      <c r="HA772" s="18"/>
      <c r="HB772" s="18"/>
      <c r="HC772" s="18"/>
      <c r="HD772" s="18"/>
      <c r="HE772" s="18"/>
      <c r="HF772" s="18"/>
      <c r="HG772" s="18"/>
      <c r="HH772" s="18"/>
      <c r="HI772" s="18"/>
      <c r="HJ772" s="18"/>
      <c r="HK772" s="18"/>
      <c r="HL772" s="18"/>
      <c r="HM772" s="18"/>
      <c r="HN772" s="18"/>
      <c r="HO772" s="18"/>
      <c r="HP772" s="18"/>
      <c r="HQ772" s="18"/>
      <c r="HR772" s="18"/>
      <c r="HS772" s="18"/>
      <c r="HT772" s="18"/>
      <c r="HU772" s="18"/>
      <c r="HV772" s="18"/>
      <c r="HW772" s="18"/>
      <c r="HX772" s="18"/>
      <c r="HY772" s="18"/>
      <c r="HZ772" s="18"/>
      <c r="IA772" s="18"/>
      <c r="IB772" s="18"/>
      <c r="IC772" s="18"/>
      <c r="ID772" s="18"/>
      <c r="IE772" s="18"/>
      <c r="IF772" s="18"/>
      <c r="IG772" s="18"/>
      <c r="IH772" s="18"/>
      <c r="II772" s="18"/>
      <c r="IJ772" s="18"/>
      <c r="IK772" s="18"/>
      <c r="IL772" s="18"/>
      <c r="IM772" s="18"/>
      <c r="IN772" s="18"/>
      <c r="IO772" s="18"/>
      <c r="IP772" s="18"/>
      <c r="IQ772" s="18"/>
      <c r="IR772" s="18"/>
      <c r="IS772" s="18"/>
      <c r="IT772" s="18"/>
      <c r="IU772" s="18"/>
      <c r="IV772" s="18"/>
      <c r="IW772" s="18"/>
      <c r="IX772" s="18"/>
      <c r="IY772" s="18"/>
      <c r="IZ772" s="18"/>
      <c r="JA772" s="18"/>
      <c r="JB772" s="18"/>
      <c r="JC772" s="18"/>
      <c r="JD772" s="18"/>
      <c r="JE772" s="18"/>
      <c r="JF772" s="18"/>
    </row>
    <row r="773" spans="36:266" x14ac:dyDescent="0.3">
      <c r="AJ773" s="24"/>
      <c r="AK773" s="24"/>
      <c r="AL773" s="20"/>
      <c r="AM773" s="23"/>
      <c r="AN773" s="24"/>
      <c r="AO773" s="24"/>
      <c r="BB773" s="25"/>
      <c r="BC773" s="21"/>
      <c r="BG773" s="18"/>
      <c r="BN773" s="22"/>
      <c r="BO773" s="22"/>
      <c r="BP773" s="22"/>
      <c r="BQ773" s="22"/>
      <c r="BR773" s="15"/>
      <c r="CF773" s="15"/>
      <c r="CL773" s="22"/>
      <c r="CM773" s="15"/>
      <c r="CR773" s="22"/>
      <c r="CT773" s="15"/>
      <c r="CW773" s="22"/>
      <c r="DA773" s="15"/>
      <c r="DH773" s="15"/>
      <c r="DJ773" s="22"/>
      <c r="DO773" s="15"/>
      <c r="DV773" s="15"/>
      <c r="EC773" s="15"/>
      <c r="EJ773" s="15"/>
      <c r="EQ773" s="15"/>
      <c r="EX773" s="15"/>
      <c r="FE773" s="15"/>
      <c r="FL773" s="15"/>
      <c r="FS773" s="15"/>
      <c r="FZ773" s="15"/>
      <c r="GG773" s="15"/>
      <c r="GN773" s="15"/>
      <c r="GP773" s="22"/>
      <c r="GQ773" s="22"/>
      <c r="GR773" s="22"/>
      <c r="GS773" s="22"/>
      <c r="GT773" s="22"/>
      <c r="GU773" s="15"/>
      <c r="GV773" s="22"/>
      <c r="GW773" s="22"/>
      <c r="GX773" s="22"/>
      <c r="GY773" s="18"/>
      <c r="GZ773" s="18"/>
      <c r="HA773" s="18"/>
      <c r="HB773" s="18"/>
      <c r="HC773" s="18"/>
      <c r="HD773" s="18"/>
      <c r="HE773" s="18"/>
      <c r="HF773" s="18"/>
      <c r="HG773" s="18"/>
      <c r="HH773" s="18"/>
      <c r="HI773" s="18"/>
      <c r="HJ773" s="18"/>
      <c r="HK773" s="18"/>
      <c r="HL773" s="18"/>
      <c r="HM773" s="18"/>
      <c r="HN773" s="18"/>
      <c r="HO773" s="18"/>
      <c r="HP773" s="18"/>
      <c r="HQ773" s="18"/>
      <c r="HR773" s="18"/>
      <c r="HS773" s="18"/>
      <c r="HT773" s="18"/>
      <c r="HU773" s="18"/>
      <c r="HV773" s="18"/>
      <c r="HW773" s="18"/>
      <c r="HX773" s="18"/>
      <c r="HY773" s="18"/>
      <c r="HZ773" s="18"/>
      <c r="IA773" s="18"/>
      <c r="IB773" s="18"/>
      <c r="IC773" s="18"/>
      <c r="ID773" s="18"/>
      <c r="IE773" s="18"/>
      <c r="IF773" s="18"/>
      <c r="IG773" s="18"/>
      <c r="IH773" s="18"/>
      <c r="II773" s="18"/>
      <c r="IJ773" s="18"/>
      <c r="IK773" s="18"/>
      <c r="IL773" s="18"/>
      <c r="IM773" s="18"/>
      <c r="IN773" s="18"/>
      <c r="IO773" s="18"/>
      <c r="IP773" s="18"/>
      <c r="IQ773" s="18"/>
      <c r="IR773" s="18"/>
      <c r="IS773" s="18"/>
      <c r="IT773" s="18"/>
      <c r="IU773" s="18"/>
      <c r="IV773" s="18"/>
      <c r="IW773" s="18"/>
      <c r="IX773" s="18"/>
      <c r="IY773" s="18"/>
      <c r="IZ773" s="18"/>
      <c r="JA773" s="18"/>
      <c r="JB773" s="18"/>
      <c r="JC773" s="18"/>
      <c r="JD773" s="18"/>
      <c r="JE773" s="18"/>
      <c r="JF773" s="18"/>
    </row>
    <row r="774" spans="36:266" x14ac:dyDescent="0.3">
      <c r="AJ774" s="24"/>
      <c r="AK774" s="24"/>
      <c r="AL774" s="20"/>
      <c r="AM774" s="23"/>
      <c r="AN774" s="24"/>
      <c r="AO774" s="24"/>
      <c r="BB774" s="25"/>
      <c r="BC774" s="21"/>
      <c r="BG774" s="18"/>
      <c r="BN774" s="22"/>
      <c r="BO774" s="22"/>
      <c r="BP774" s="22"/>
      <c r="BQ774" s="22"/>
      <c r="BR774" s="15"/>
      <c r="CF774" s="15"/>
      <c r="CL774" s="22"/>
      <c r="CM774" s="15"/>
      <c r="CR774" s="22"/>
      <c r="CT774" s="15"/>
      <c r="CW774" s="22"/>
      <c r="DA774" s="15"/>
      <c r="DH774" s="15"/>
      <c r="DJ774" s="22"/>
      <c r="DO774" s="15"/>
      <c r="DV774" s="15"/>
      <c r="EC774" s="15"/>
      <c r="EJ774" s="15"/>
      <c r="EQ774" s="15"/>
      <c r="EX774" s="15"/>
      <c r="FE774" s="15"/>
      <c r="FL774" s="15"/>
      <c r="FS774" s="15"/>
      <c r="FZ774" s="15"/>
      <c r="GG774" s="15"/>
      <c r="GN774" s="15"/>
      <c r="GP774" s="22"/>
      <c r="GQ774" s="22"/>
      <c r="GR774" s="22"/>
      <c r="GS774" s="22"/>
      <c r="GT774" s="22"/>
      <c r="GU774" s="15"/>
      <c r="GV774" s="22"/>
      <c r="GW774" s="22"/>
      <c r="GX774" s="22"/>
      <c r="GY774" s="18"/>
      <c r="GZ774" s="18"/>
      <c r="HA774" s="18"/>
      <c r="HB774" s="18"/>
      <c r="HC774" s="18"/>
      <c r="HD774" s="18"/>
      <c r="HE774" s="18"/>
      <c r="HF774" s="18"/>
      <c r="HG774" s="18"/>
      <c r="HH774" s="18"/>
      <c r="HI774" s="18"/>
      <c r="HJ774" s="18"/>
      <c r="HK774" s="18"/>
      <c r="HL774" s="18"/>
      <c r="HM774" s="18"/>
      <c r="HN774" s="18"/>
      <c r="HO774" s="18"/>
      <c r="HP774" s="18"/>
      <c r="HQ774" s="18"/>
      <c r="HR774" s="18"/>
      <c r="HS774" s="18"/>
      <c r="HT774" s="18"/>
      <c r="HU774" s="18"/>
      <c r="HV774" s="18"/>
      <c r="HW774" s="18"/>
      <c r="HX774" s="18"/>
      <c r="HY774" s="18"/>
      <c r="HZ774" s="18"/>
      <c r="IA774" s="18"/>
      <c r="IB774" s="18"/>
      <c r="IC774" s="18"/>
      <c r="ID774" s="18"/>
      <c r="IE774" s="18"/>
      <c r="IF774" s="18"/>
      <c r="IG774" s="18"/>
      <c r="IH774" s="18"/>
      <c r="II774" s="18"/>
      <c r="IJ774" s="18"/>
      <c r="IK774" s="18"/>
      <c r="IL774" s="18"/>
      <c r="IM774" s="18"/>
      <c r="IN774" s="18"/>
      <c r="IO774" s="18"/>
      <c r="IP774" s="18"/>
      <c r="IQ774" s="18"/>
      <c r="IR774" s="18"/>
      <c r="IS774" s="18"/>
      <c r="IT774" s="18"/>
      <c r="IU774" s="18"/>
      <c r="IV774" s="18"/>
      <c r="IW774" s="18"/>
      <c r="IX774" s="18"/>
      <c r="IY774" s="18"/>
      <c r="IZ774" s="18"/>
      <c r="JA774" s="18"/>
      <c r="JB774" s="18"/>
      <c r="JC774" s="18"/>
      <c r="JD774" s="18"/>
      <c r="JE774" s="18"/>
      <c r="JF774" s="18"/>
    </row>
    <row r="775" spans="36:266" x14ac:dyDescent="0.3">
      <c r="AJ775" s="24"/>
      <c r="AK775" s="24"/>
      <c r="AL775" s="20"/>
      <c r="AM775" s="23"/>
      <c r="AN775" s="24"/>
      <c r="AO775" s="24"/>
      <c r="BB775" s="25"/>
      <c r="BC775" s="21"/>
      <c r="BG775" s="18"/>
      <c r="BN775" s="22"/>
      <c r="BO775" s="22"/>
      <c r="BP775" s="22"/>
      <c r="BQ775" s="22"/>
      <c r="BR775" s="15"/>
      <c r="CF775" s="15"/>
      <c r="CL775" s="22"/>
      <c r="CM775" s="15"/>
      <c r="CR775" s="22"/>
      <c r="CT775" s="15"/>
      <c r="CW775" s="22"/>
      <c r="DA775" s="15"/>
      <c r="DH775" s="15"/>
      <c r="DJ775" s="22"/>
      <c r="DO775" s="15"/>
      <c r="DV775" s="15"/>
      <c r="EC775" s="15"/>
      <c r="EJ775" s="15"/>
      <c r="EQ775" s="15"/>
      <c r="EX775" s="15"/>
      <c r="FE775" s="15"/>
      <c r="FL775" s="15"/>
      <c r="FS775" s="15"/>
      <c r="FZ775" s="15"/>
      <c r="GG775" s="15"/>
      <c r="GN775" s="15"/>
      <c r="GP775" s="22"/>
      <c r="GQ775" s="22"/>
      <c r="GR775" s="22"/>
      <c r="GS775" s="22"/>
      <c r="GT775" s="22"/>
      <c r="GU775" s="15"/>
      <c r="GV775" s="22"/>
      <c r="GW775" s="22"/>
      <c r="GX775" s="22"/>
      <c r="GY775" s="18"/>
      <c r="GZ775" s="18"/>
      <c r="HA775" s="18"/>
      <c r="HB775" s="18"/>
      <c r="HC775" s="18"/>
      <c r="HD775" s="18"/>
      <c r="HE775" s="18"/>
      <c r="HF775" s="18"/>
      <c r="HG775" s="18"/>
      <c r="HH775" s="18"/>
      <c r="HI775" s="18"/>
      <c r="HJ775" s="18"/>
      <c r="HK775" s="18"/>
      <c r="HL775" s="18"/>
      <c r="HM775" s="18"/>
      <c r="HN775" s="18"/>
      <c r="HO775" s="18"/>
      <c r="HP775" s="18"/>
      <c r="HQ775" s="18"/>
      <c r="HR775" s="18"/>
      <c r="HS775" s="18"/>
      <c r="HT775" s="18"/>
      <c r="HU775" s="18"/>
      <c r="HV775" s="18"/>
      <c r="HW775" s="18"/>
      <c r="HX775" s="18"/>
      <c r="HY775" s="18"/>
      <c r="HZ775" s="18"/>
      <c r="IA775" s="18"/>
      <c r="IB775" s="18"/>
      <c r="IC775" s="18"/>
      <c r="ID775" s="18"/>
      <c r="IE775" s="18"/>
      <c r="IF775" s="18"/>
      <c r="IG775" s="18"/>
      <c r="IH775" s="18"/>
      <c r="II775" s="18"/>
      <c r="IJ775" s="18"/>
      <c r="IK775" s="18"/>
      <c r="IL775" s="18"/>
      <c r="IM775" s="18"/>
      <c r="IN775" s="18"/>
      <c r="IO775" s="18"/>
      <c r="IP775" s="18"/>
      <c r="IQ775" s="18"/>
      <c r="IR775" s="18"/>
      <c r="IS775" s="18"/>
      <c r="IT775" s="18"/>
      <c r="IU775" s="18"/>
      <c r="IV775" s="18"/>
      <c r="IW775" s="18"/>
      <c r="IX775" s="18"/>
      <c r="IY775" s="18"/>
      <c r="IZ775" s="18"/>
      <c r="JA775" s="18"/>
      <c r="JB775" s="18"/>
      <c r="JC775" s="18"/>
      <c r="JD775" s="18"/>
      <c r="JE775" s="18"/>
      <c r="JF775" s="18"/>
    </row>
    <row r="776" spans="36:266" x14ac:dyDescent="0.3">
      <c r="AJ776" s="24"/>
      <c r="AK776" s="24"/>
      <c r="AL776" s="20"/>
      <c r="AM776" s="23"/>
      <c r="AN776" s="24"/>
      <c r="AO776" s="24"/>
      <c r="BB776" s="25"/>
      <c r="BC776" s="21"/>
      <c r="BG776" s="18"/>
      <c r="BN776" s="22"/>
      <c r="BO776" s="22"/>
      <c r="BP776" s="22"/>
      <c r="BQ776" s="22"/>
      <c r="BR776" s="15"/>
      <c r="CF776" s="15"/>
      <c r="CL776" s="22"/>
      <c r="CM776" s="15"/>
      <c r="CR776" s="22"/>
      <c r="CT776" s="15"/>
      <c r="CW776" s="22"/>
      <c r="DA776" s="15"/>
      <c r="DH776" s="15"/>
      <c r="DJ776" s="22"/>
      <c r="DO776" s="15"/>
      <c r="DV776" s="15"/>
      <c r="EC776" s="15"/>
      <c r="EJ776" s="15"/>
      <c r="EQ776" s="15"/>
      <c r="EX776" s="15"/>
      <c r="FE776" s="15"/>
      <c r="FL776" s="15"/>
      <c r="FS776" s="15"/>
      <c r="FZ776" s="15"/>
      <c r="GG776" s="15"/>
      <c r="GN776" s="15"/>
      <c r="GP776" s="22"/>
      <c r="GQ776" s="22"/>
      <c r="GR776" s="22"/>
      <c r="GS776" s="22"/>
      <c r="GT776" s="22"/>
      <c r="GU776" s="15"/>
      <c r="GV776" s="22"/>
      <c r="GW776" s="22"/>
      <c r="GX776" s="22"/>
      <c r="GY776" s="18"/>
      <c r="GZ776" s="18"/>
      <c r="HA776" s="18"/>
      <c r="HB776" s="18"/>
      <c r="HC776" s="18"/>
      <c r="HD776" s="18"/>
      <c r="HE776" s="18"/>
      <c r="HF776" s="18"/>
      <c r="HG776" s="18"/>
      <c r="HH776" s="18"/>
      <c r="HI776" s="18"/>
      <c r="HJ776" s="18"/>
      <c r="HK776" s="18"/>
      <c r="HL776" s="18"/>
      <c r="HM776" s="18"/>
      <c r="HN776" s="18"/>
      <c r="HO776" s="18"/>
      <c r="HP776" s="18"/>
      <c r="HQ776" s="18"/>
      <c r="HR776" s="18"/>
      <c r="HS776" s="18"/>
      <c r="HT776" s="18"/>
      <c r="HU776" s="18"/>
      <c r="HV776" s="18"/>
      <c r="HW776" s="18"/>
      <c r="HX776" s="18"/>
      <c r="HY776" s="18"/>
      <c r="HZ776" s="18"/>
      <c r="IA776" s="18"/>
      <c r="IB776" s="18"/>
      <c r="IC776" s="18"/>
      <c r="ID776" s="18"/>
      <c r="IE776" s="18"/>
      <c r="IF776" s="18"/>
      <c r="IG776" s="18"/>
      <c r="IH776" s="18"/>
      <c r="II776" s="18"/>
      <c r="IJ776" s="18"/>
      <c r="IK776" s="18"/>
      <c r="IL776" s="18"/>
      <c r="IM776" s="18"/>
      <c r="IN776" s="18"/>
      <c r="IO776" s="18"/>
      <c r="IP776" s="18"/>
      <c r="IQ776" s="18"/>
      <c r="IR776" s="18"/>
      <c r="IS776" s="18"/>
      <c r="IT776" s="18"/>
      <c r="IU776" s="18"/>
      <c r="IV776" s="18"/>
      <c r="IW776" s="18"/>
      <c r="IX776" s="18"/>
      <c r="IY776" s="18"/>
      <c r="IZ776" s="18"/>
      <c r="JA776" s="18"/>
      <c r="JB776" s="18"/>
      <c r="JC776" s="18"/>
      <c r="JD776" s="18"/>
      <c r="JE776" s="18"/>
      <c r="JF776" s="18"/>
    </row>
    <row r="777" spans="36:266" x14ac:dyDescent="0.3">
      <c r="AJ777" s="24"/>
      <c r="AK777" s="24"/>
      <c r="AL777" s="20"/>
      <c r="AM777" s="23"/>
      <c r="AN777" s="24"/>
      <c r="AO777" s="24"/>
      <c r="BB777" s="25"/>
      <c r="BC777" s="21"/>
      <c r="BG777" s="18"/>
      <c r="BN777" s="22"/>
      <c r="BO777" s="22"/>
      <c r="BP777" s="22"/>
      <c r="BQ777" s="22"/>
      <c r="BR777" s="15"/>
      <c r="CF777" s="15"/>
      <c r="CL777" s="22"/>
      <c r="CM777" s="15"/>
      <c r="CR777" s="22"/>
      <c r="CT777" s="15"/>
      <c r="CW777" s="22"/>
      <c r="DA777" s="15"/>
      <c r="DH777" s="15"/>
      <c r="DJ777" s="22"/>
      <c r="DO777" s="15"/>
      <c r="DV777" s="15"/>
      <c r="EC777" s="15"/>
      <c r="EJ777" s="15"/>
      <c r="EQ777" s="15"/>
      <c r="EX777" s="15"/>
      <c r="FE777" s="15"/>
      <c r="FL777" s="15"/>
      <c r="FS777" s="15"/>
      <c r="FZ777" s="15"/>
      <c r="GG777" s="15"/>
      <c r="GN777" s="15"/>
      <c r="GP777" s="22"/>
      <c r="GQ777" s="22"/>
      <c r="GR777" s="22"/>
      <c r="GS777" s="22"/>
      <c r="GT777" s="22"/>
      <c r="GU777" s="15"/>
      <c r="GV777" s="22"/>
      <c r="GW777" s="22"/>
      <c r="GX777" s="22"/>
      <c r="GY777" s="18"/>
      <c r="GZ777" s="18"/>
      <c r="HA777" s="18"/>
      <c r="HB777" s="18"/>
      <c r="HC777" s="18"/>
      <c r="HD777" s="18"/>
      <c r="HE777" s="18"/>
      <c r="HF777" s="18"/>
      <c r="HG777" s="18"/>
      <c r="HH777" s="18"/>
      <c r="HI777" s="18"/>
      <c r="HJ777" s="18"/>
      <c r="HK777" s="18"/>
      <c r="HL777" s="18"/>
      <c r="HM777" s="18"/>
      <c r="HN777" s="18"/>
      <c r="HO777" s="18"/>
      <c r="HP777" s="18"/>
      <c r="HQ777" s="18"/>
      <c r="HR777" s="18"/>
      <c r="HS777" s="18"/>
      <c r="HT777" s="18"/>
      <c r="HU777" s="18"/>
      <c r="HV777" s="18"/>
      <c r="HW777" s="18"/>
      <c r="HX777" s="18"/>
      <c r="HY777" s="18"/>
      <c r="HZ777" s="18"/>
      <c r="IA777" s="18"/>
      <c r="IB777" s="18"/>
      <c r="IC777" s="18"/>
      <c r="ID777" s="18"/>
      <c r="IE777" s="18"/>
      <c r="IF777" s="18"/>
      <c r="IG777" s="18"/>
      <c r="IH777" s="18"/>
      <c r="II777" s="18"/>
      <c r="IJ777" s="18"/>
      <c r="IK777" s="18"/>
      <c r="IL777" s="18"/>
      <c r="IM777" s="18"/>
      <c r="IN777" s="18"/>
      <c r="IO777" s="18"/>
      <c r="IP777" s="18"/>
      <c r="IQ777" s="18"/>
      <c r="IR777" s="18"/>
      <c r="IS777" s="18"/>
      <c r="IT777" s="18"/>
      <c r="IU777" s="18"/>
      <c r="IV777" s="18"/>
      <c r="IW777" s="18"/>
      <c r="IX777" s="18"/>
      <c r="IY777" s="18"/>
      <c r="IZ777" s="18"/>
      <c r="JA777" s="18"/>
      <c r="JB777" s="18"/>
      <c r="JC777" s="18"/>
      <c r="JD777" s="18"/>
      <c r="JE777" s="18"/>
      <c r="JF777" s="18"/>
    </row>
    <row r="778" spans="36:266" x14ac:dyDescent="0.3">
      <c r="AJ778" s="24"/>
      <c r="AK778" s="24"/>
      <c r="AL778" s="20"/>
      <c r="AM778" s="23"/>
      <c r="AN778" s="24"/>
      <c r="AO778" s="24"/>
      <c r="BB778" s="25"/>
      <c r="BC778" s="21"/>
      <c r="BG778" s="18"/>
      <c r="BN778" s="22"/>
      <c r="BO778" s="22"/>
      <c r="BP778" s="22"/>
      <c r="BQ778" s="22"/>
      <c r="BR778" s="15"/>
      <c r="CF778" s="15"/>
      <c r="CL778" s="22"/>
      <c r="CM778" s="15"/>
      <c r="CR778" s="22"/>
      <c r="CT778" s="15"/>
      <c r="CW778" s="22"/>
      <c r="DA778" s="15"/>
      <c r="DH778" s="15"/>
      <c r="DJ778" s="22"/>
      <c r="DO778" s="15"/>
      <c r="DV778" s="15"/>
      <c r="EC778" s="15"/>
      <c r="EJ778" s="15"/>
      <c r="EQ778" s="15"/>
      <c r="EX778" s="15"/>
      <c r="FE778" s="15"/>
      <c r="FL778" s="15"/>
      <c r="FS778" s="15"/>
      <c r="FZ778" s="15"/>
      <c r="GG778" s="15"/>
      <c r="GN778" s="15"/>
      <c r="GP778" s="22"/>
      <c r="GQ778" s="22"/>
      <c r="GR778" s="22"/>
      <c r="GS778" s="22"/>
      <c r="GT778" s="22"/>
      <c r="GU778" s="15"/>
      <c r="GV778" s="22"/>
      <c r="GW778" s="22"/>
      <c r="GX778" s="22"/>
      <c r="GY778" s="18"/>
      <c r="GZ778" s="18"/>
      <c r="HA778" s="18"/>
      <c r="HB778" s="18"/>
      <c r="HC778" s="18"/>
      <c r="HD778" s="18"/>
      <c r="HE778" s="18"/>
      <c r="HF778" s="18"/>
      <c r="HG778" s="18"/>
      <c r="HH778" s="18"/>
      <c r="HI778" s="18"/>
      <c r="HJ778" s="18"/>
      <c r="HK778" s="18"/>
      <c r="HL778" s="18"/>
      <c r="HM778" s="18"/>
      <c r="HN778" s="18"/>
      <c r="HO778" s="18"/>
      <c r="HP778" s="18"/>
      <c r="HQ778" s="18"/>
      <c r="HR778" s="18"/>
      <c r="HS778" s="18"/>
      <c r="HT778" s="18"/>
      <c r="HU778" s="18"/>
      <c r="HV778" s="18"/>
      <c r="HW778" s="18"/>
      <c r="HX778" s="18"/>
      <c r="HY778" s="18"/>
      <c r="HZ778" s="18"/>
      <c r="IA778" s="18"/>
      <c r="IB778" s="18"/>
      <c r="IC778" s="18"/>
      <c r="ID778" s="18"/>
      <c r="IE778" s="18"/>
      <c r="IF778" s="18"/>
      <c r="IG778" s="18"/>
      <c r="IH778" s="18"/>
      <c r="II778" s="18"/>
      <c r="IJ778" s="18"/>
      <c r="IK778" s="18"/>
      <c r="IL778" s="18"/>
      <c r="IM778" s="18"/>
      <c r="IN778" s="18"/>
      <c r="IO778" s="18"/>
      <c r="IP778" s="18"/>
      <c r="IQ778" s="18"/>
      <c r="IR778" s="18"/>
      <c r="IS778" s="18"/>
      <c r="IT778" s="18"/>
      <c r="IU778" s="18"/>
      <c r="IV778" s="18"/>
      <c r="IW778" s="18"/>
      <c r="IX778" s="18"/>
      <c r="IY778" s="18"/>
      <c r="IZ778" s="18"/>
      <c r="JA778" s="18"/>
      <c r="JB778" s="18"/>
      <c r="JC778" s="18"/>
      <c r="JD778" s="18"/>
      <c r="JE778" s="18"/>
      <c r="JF778" s="18"/>
    </row>
    <row r="779" spans="36:266" x14ac:dyDescent="0.3">
      <c r="AJ779" s="24"/>
      <c r="AK779" s="24"/>
      <c r="AL779" s="20"/>
      <c r="AM779" s="23"/>
      <c r="AN779" s="24"/>
      <c r="AO779" s="24"/>
      <c r="BB779" s="25"/>
      <c r="BC779" s="21"/>
      <c r="BG779" s="18"/>
      <c r="BN779" s="22"/>
      <c r="BO779" s="22"/>
      <c r="BP779" s="22"/>
      <c r="BQ779" s="22"/>
      <c r="BR779" s="15"/>
      <c r="CF779" s="15"/>
      <c r="CL779" s="22"/>
      <c r="CM779" s="15"/>
      <c r="CR779" s="22"/>
      <c r="CT779" s="15"/>
      <c r="CW779" s="22"/>
      <c r="DA779" s="15"/>
      <c r="DH779" s="15"/>
      <c r="DJ779" s="22"/>
      <c r="DO779" s="15"/>
      <c r="DV779" s="15"/>
      <c r="EC779" s="15"/>
      <c r="EJ779" s="15"/>
      <c r="EQ779" s="15"/>
      <c r="EX779" s="15"/>
      <c r="FE779" s="15"/>
      <c r="FL779" s="15"/>
      <c r="FS779" s="15"/>
      <c r="FZ779" s="15"/>
      <c r="GG779" s="15"/>
      <c r="GN779" s="15"/>
      <c r="GP779" s="22"/>
      <c r="GQ779" s="22"/>
      <c r="GR779" s="22"/>
      <c r="GS779" s="22"/>
      <c r="GT779" s="22"/>
      <c r="GU779" s="15"/>
      <c r="GV779" s="22"/>
      <c r="GW779" s="22"/>
      <c r="GX779" s="22"/>
      <c r="GY779" s="18"/>
      <c r="GZ779" s="18"/>
      <c r="HA779" s="18"/>
      <c r="HB779" s="18"/>
      <c r="HC779" s="18"/>
      <c r="HD779" s="18"/>
      <c r="HE779" s="18"/>
      <c r="HF779" s="18"/>
      <c r="HG779" s="18"/>
      <c r="HH779" s="18"/>
      <c r="HI779" s="18"/>
      <c r="HJ779" s="18"/>
      <c r="HK779" s="18"/>
      <c r="HL779" s="18"/>
      <c r="HM779" s="18"/>
      <c r="HN779" s="18"/>
      <c r="HO779" s="18"/>
      <c r="HP779" s="18"/>
      <c r="HQ779" s="18"/>
      <c r="HR779" s="18"/>
      <c r="HS779" s="18"/>
      <c r="HT779" s="18"/>
      <c r="HU779" s="18"/>
      <c r="HV779" s="18"/>
      <c r="HW779" s="18"/>
      <c r="HX779" s="18"/>
      <c r="HY779" s="18"/>
      <c r="HZ779" s="18"/>
      <c r="IA779" s="18"/>
      <c r="IB779" s="18"/>
      <c r="IC779" s="18"/>
      <c r="ID779" s="18"/>
      <c r="IE779" s="18"/>
      <c r="IF779" s="18"/>
      <c r="IG779" s="18"/>
      <c r="IH779" s="18"/>
      <c r="II779" s="18"/>
      <c r="IJ779" s="18"/>
      <c r="IK779" s="18"/>
      <c r="IL779" s="18"/>
      <c r="IM779" s="18"/>
      <c r="IN779" s="18"/>
      <c r="IO779" s="18"/>
      <c r="IP779" s="18"/>
      <c r="IQ779" s="18"/>
      <c r="IR779" s="18"/>
      <c r="IS779" s="18"/>
      <c r="IT779" s="18"/>
      <c r="IU779" s="18"/>
      <c r="IV779" s="18"/>
      <c r="IW779" s="18"/>
      <c r="IX779" s="18"/>
      <c r="IY779" s="18"/>
      <c r="IZ779" s="18"/>
      <c r="JA779" s="18"/>
      <c r="JB779" s="18"/>
      <c r="JC779" s="18"/>
      <c r="JD779" s="18"/>
      <c r="JE779" s="18"/>
      <c r="JF779" s="18"/>
    </row>
    <row r="780" spans="36:266" x14ac:dyDescent="0.3">
      <c r="AJ780" s="24"/>
      <c r="AK780" s="24"/>
      <c r="AL780" s="20"/>
      <c r="AM780" s="23"/>
      <c r="AN780" s="24"/>
      <c r="AO780" s="24"/>
      <c r="BB780" s="25"/>
      <c r="BC780" s="21"/>
      <c r="BG780" s="18"/>
      <c r="BN780" s="22"/>
      <c r="BO780" s="22"/>
      <c r="BP780" s="22"/>
      <c r="BQ780" s="22"/>
      <c r="BR780" s="15"/>
      <c r="CF780" s="15"/>
      <c r="CL780" s="22"/>
      <c r="CM780" s="15"/>
      <c r="CR780" s="22"/>
      <c r="CT780" s="15"/>
      <c r="CW780" s="22"/>
      <c r="DA780" s="15"/>
      <c r="DH780" s="15"/>
      <c r="DJ780" s="22"/>
      <c r="DO780" s="15"/>
      <c r="DV780" s="15"/>
      <c r="EC780" s="15"/>
      <c r="EJ780" s="15"/>
      <c r="EQ780" s="15"/>
      <c r="EX780" s="15"/>
      <c r="FE780" s="15"/>
      <c r="FL780" s="15"/>
      <c r="FS780" s="15"/>
      <c r="FZ780" s="15"/>
      <c r="GG780" s="15"/>
      <c r="GN780" s="15"/>
      <c r="GP780" s="22"/>
      <c r="GQ780" s="22"/>
      <c r="GR780" s="22"/>
      <c r="GS780" s="22"/>
      <c r="GT780" s="22"/>
      <c r="GU780" s="15"/>
      <c r="GV780" s="22"/>
      <c r="GW780" s="22"/>
      <c r="GX780" s="22"/>
      <c r="GY780" s="18"/>
      <c r="GZ780" s="18"/>
      <c r="HA780" s="18"/>
      <c r="HB780" s="18"/>
      <c r="HC780" s="18"/>
      <c r="HD780" s="18"/>
      <c r="HE780" s="18"/>
      <c r="HF780" s="18"/>
      <c r="HG780" s="18"/>
      <c r="HH780" s="18"/>
      <c r="HI780" s="18"/>
      <c r="HJ780" s="18"/>
      <c r="HK780" s="18"/>
      <c r="HL780" s="18"/>
      <c r="HM780" s="18"/>
      <c r="HN780" s="18"/>
      <c r="HO780" s="18"/>
      <c r="HP780" s="18"/>
      <c r="HQ780" s="18"/>
      <c r="HR780" s="18"/>
      <c r="HS780" s="18"/>
      <c r="HT780" s="18"/>
      <c r="HU780" s="18"/>
      <c r="HV780" s="18"/>
      <c r="HW780" s="18"/>
      <c r="HX780" s="18"/>
      <c r="HY780" s="18"/>
      <c r="HZ780" s="18"/>
      <c r="IA780" s="18"/>
      <c r="IB780" s="18"/>
      <c r="IC780" s="18"/>
      <c r="ID780" s="18"/>
      <c r="IE780" s="18"/>
      <c r="IF780" s="18"/>
      <c r="IG780" s="18"/>
      <c r="IH780" s="18"/>
      <c r="II780" s="18"/>
      <c r="IJ780" s="18"/>
      <c r="IK780" s="18"/>
      <c r="IL780" s="18"/>
      <c r="IM780" s="18"/>
      <c r="IN780" s="18"/>
      <c r="IO780" s="18"/>
      <c r="IP780" s="18"/>
      <c r="IQ780" s="18"/>
      <c r="IR780" s="18"/>
      <c r="IS780" s="18"/>
      <c r="IT780" s="18"/>
      <c r="IU780" s="18"/>
      <c r="IV780" s="18"/>
      <c r="IW780" s="18"/>
      <c r="IX780" s="18"/>
      <c r="IY780" s="18"/>
      <c r="IZ780" s="18"/>
      <c r="JA780" s="18"/>
      <c r="JB780" s="18"/>
      <c r="JC780" s="18"/>
      <c r="JD780" s="18"/>
      <c r="JE780" s="18"/>
      <c r="JF780" s="18"/>
    </row>
    <row r="781" spans="36:266" x14ac:dyDescent="0.3">
      <c r="AJ781" s="24"/>
      <c r="AK781" s="24"/>
      <c r="AL781" s="20"/>
      <c r="AM781" s="23"/>
      <c r="AN781" s="24"/>
      <c r="AO781" s="24"/>
      <c r="BB781" s="25"/>
      <c r="BC781" s="21"/>
      <c r="BG781" s="18"/>
      <c r="BN781" s="22"/>
      <c r="BO781" s="22"/>
      <c r="BP781" s="22"/>
      <c r="BQ781" s="22"/>
      <c r="BR781" s="15"/>
      <c r="CF781" s="15"/>
      <c r="CL781" s="22"/>
      <c r="CM781" s="15"/>
      <c r="CR781" s="22"/>
      <c r="CT781" s="15"/>
      <c r="CW781" s="22"/>
      <c r="DA781" s="15"/>
      <c r="DH781" s="15"/>
      <c r="DJ781" s="22"/>
      <c r="DO781" s="15"/>
      <c r="DV781" s="15"/>
      <c r="EC781" s="15"/>
      <c r="EJ781" s="15"/>
      <c r="EQ781" s="15"/>
      <c r="EX781" s="15"/>
      <c r="FE781" s="15"/>
      <c r="FL781" s="15"/>
      <c r="FS781" s="15"/>
      <c r="FZ781" s="15"/>
      <c r="GG781" s="15"/>
      <c r="GN781" s="15"/>
      <c r="GP781" s="22"/>
      <c r="GQ781" s="22"/>
      <c r="GR781" s="22"/>
      <c r="GS781" s="22"/>
      <c r="GT781" s="22"/>
      <c r="GU781" s="15"/>
      <c r="GV781" s="22"/>
      <c r="GW781" s="22"/>
      <c r="GX781" s="22"/>
      <c r="GY781" s="18"/>
      <c r="GZ781" s="18"/>
      <c r="HA781" s="18"/>
      <c r="HB781" s="18"/>
      <c r="HC781" s="18"/>
      <c r="HD781" s="18"/>
      <c r="HE781" s="18"/>
      <c r="HF781" s="18"/>
      <c r="HG781" s="18"/>
      <c r="HH781" s="18"/>
      <c r="HI781" s="18"/>
      <c r="HJ781" s="18"/>
      <c r="HK781" s="18"/>
      <c r="HL781" s="18"/>
      <c r="HM781" s="18"/>
      <c r="HN781" s="18"/>
      <c r="HO781" s="18"/>
      <c r="HP781" s="18"/>
      <c r="HQ781" s="18"/>
      <c r="HR781" s="18"/>
      <c r="HS781" s="18"/>
      <c r="HT781" s="18"/>
      <c r="HU781" s="18"/>
      <c r="HV781" s="18"/>
      <c r="HW781" s="18"/>
      <c r="HX781" s="18"/>
      <c r="HY781" s="18"/>
      <c r="HZ781" s="18"/>
      <c r="IA781" s="18"/>
      <c r="IB781" s="18"/>
      <c r="IC781" s="18"/>
      <c r="ID781" s="18"/>
      <c r="IE781" s="18"/>
      <c r="IF781" s="18"/>
      <c r="IG781" s="18"/>
      <c r="IH781" s="18"/>
      <c r="II781" s="18"/>
      <c r="IJ781" s="18"/>
      <c r="IK781" s="18"/>
      <c r="IL781" s="18"/>
      <c r="IM781" s="18"/>
      <c r="IN781" s="18"/>
      <c r="IO781" s="18"/>
      <c r="IP781" s="18"/>
      <c r="IQ781" s="18"/>
      <c r="IR781" s="18"/>
      <c r="IS781" s="18"/>
      <c r="IT781" s="18"/>
      <c r="IU781" s="18"/>
      <c r="IV781" s="18"/>
      <c r="IW781" s="18"/>
      <c r="IX781" s="18"/>
      <c r="IY781" s="18"/>
      <c r="IZ781" s="18"/>
      <c r="JA781" s="18"/>
      <c r="JB781" s="18"/>
      <c r="JC781" s="18"/>
      <c r="JD781" s="18"/>
      <c r="JE781" s="18"/>
      <c r="JF781" s="18"/>
    </row>
    <row r="782" spans="36:266" x14ac:dyDescent="0.3">
      <c r="AJ782" s="24"/>
      <c r="AK782" s="24"/>
      <c r="AL782" s="20"/>
      <c r="AM782" s="23"/>
      <c r="AN782" s="24"/>
      <c r="AO782" s="24"/>
      <c r="BB782" s="25"/>
      <c r="BC782" s="21"/>
      <c r="BG782" s="18"/>
      <c r="BN782" s="22"/>
      <c r="BO782" s="22"/>
      <c r="BP782" s="22"/>
      <c r="BQ782" s="22"/>
      <c r="BR782" s="15"/>
      <c r="CF782" s="15"/>
      <c r="CL782" s="22"/>
      <c r="CM782" s="15"/>
      <c r="CR782" s="22"/>
      <c r="CT782" s="15"/>
      <c r="CW782" s="22"/>
      <c r="DA782" s="15"/>
      <c r="DH782" s="15"/>
      <c r="DJ782" s="22"/>
      <c r="DO782" s="15"/>
      <c r="DV782" s="15"/>
      <c r="EC782" s="15"/>
      <c r="EJ782" s="15"/>
      <c r="EQ782" s="15"/>
      <c r="EX782" s="15"/>
      <c r="FE782" s="15"/>
      <c r="FL782" s="15"/>
      <c r="FS782" s="15"/>
      <c r="FZ782" s="15"/>
      <c r="GG782" s="15"/>
      <c r="GN782" s="15"/>
      <c r="GP782" s="22"/>
      <c r="GQ782" s="22"/>
      <c r="GR782" s="22"/>
      <c r="GS782" s="22"/>
      <c r="GT782" s="22"/>
      <c r="GU782" s="15"/>
      <c r="GV782" s="22"/>
      <c r="GW782" s="22"/>
      <c r="GX782" s="22"/>
      <c r="GY782" s="18"/>
      <c r="GZ782" s="18"/>
      <c r="HA782" s="18"/>
      <c r="HB782" s="18"/>
      <c r="HC782" s="18"/>
      <c r="HD782" s="18"/>
      <c r="HE782" s="18"/>
      <c r="HF782" s="18"/>
      <c r="HG782" s="18"/>
      <c r="HH782" s="18"/>
      <c r="HI782" s="18"/>
      <c r="HJ782" s="18"/>
      <c r="HK782" s="18"/>
      <c r="HL782" s="18"/>
      <c r="HM782" s="18"/>
      <c r="HN782" s="18"/>
      <c r="HO782" s="18"/>
      <c r="HP782" s="18"/>
      <c r="HQ782" s="18"/>
      <c r="HR782" s="18"/>
      <c r="HS782" s="18"/>
      <c r="HT782" s="18"/>
      <c r="HU782" s="18"/>
      <c r="HV782" s="18"/>
      <c r="HW782" s="18"/>
      <c r="HX782" s="18"/>
      <c r="HY782" s="18"/>
      <c r="HZ782" s="18"/>
      <c r="IA782" s="18"/>
      <c r="IB782" s="18"/>
      <c r="IC782" s="18"/>
      <c r="ID782" s="18"/>
      <c r="IE782" s="18"/>
      <c r="IF782" s="18"/>
      <c r="IG782" s="18"/>
      <c r="IH782" s="18"/>
      <c r="II782" s="18"/>
      <c r="IJ782" s="18"/>
      <c r="IK782" s="18"/>
      <c r="IL782" s="18"/>
      <c r="IM782" s="18"/>
      <c r="IN782" s="18"/>
      <c r="IO782" s="18"/>
      <c r="IP782" s="18"/>
      <c r="IQ782" s="18"/>
      <c r="IR782" s="18"/>
      <c r="IS782" s="18"/>
      <c r="IT782" s="18"/>
      <c r="IU782" s="18"/>
      <c r="IV782" s="18"/>
      <c r="IW782" s="18"/>
      <c r="IX782" s="18"/>
      <c r="IY782" s="18"/>
      <c r="IZ782" s="18"/>
      <c r="JA782" s="18"/>
      <c r="JB782" s="18"/>
      <c r="JC782" s="18"/>
      <c r="JD782" s="18"/>
      <c r="JE782" s="18"/>
      <c r="JF782" s="18"/>
    </row>
    <row r="783" spans="36:266" x14ac:dyDescent="0.3">
      <c r="AJ783" s="24"/>
      <c r="AK783" s="24"/>
      <c r="AL783" s="20"/>
      <c r="AM783" s="23"/>
      <c r="AN783" s="24"/>
      <c r="AO783" s="24"/>
      <c r="BB783" s="25"/>
      <c r="BC783" s="21"/>
      <c r="BG783" s="18"/>
      <c r="BN783" s="22"/>
      <c r="BO783" s="22"/>
      <c r="BP783" s="22"/>
      <c r="BQ783" s="22"/>
      <c r="BR783" s="15"/>
      <c r="CF783" s="15"/>
      <c r="CL783" s="22"/>
      <c r="CM783" s="15"/>
      <c r="CR783" s="22"/>
      <c r="CT783" s="15"/>
      <c r="CW783" s="22"/>
      <c r="DA783" s="15"/>
      <c r="DH783" s="15"/>
      <c r="DJ783" s="22"/>
      <c r="DO783" s="15"/>
      <c r="DV783" s="15"/>
      <c r="EC783" s="15"/>
      <c r="EJ783" s="15"/>
      <c r="EQ783" s="15"/>
      <c r="EX783" s="15"/>
      <c r="FE783" s="15"/>
      <c r="FL783" s="15"/>
      <c r="FS783" s="15"/>
      <c r="FZ783" s="15"/>
      <c r="GG783" s="15"/>
      <c r="GN783" s="15"/>
      <c r="GP783" s="22"/>
      <c r="GQ783" s="22"/>
      <c r="GR783" s="22"/>
      <c r="GS783" s="22"/>
      <c r="GT783" s="22"/>
      <c r="GU783" s="15"/>
      <c r="GV783" s="22"/>
      <c r="GW783" s="22"/>
      <c r="GX783" s="22"/>
      <c r="GY783" s="18"/>
      <c r="GZ783" s="18"/>
      <c r="HA783" s="18"/>
      <c r="HB783" s="18"/>
      <c r="HC783" s="18"/>
      <c r="HD783" s="18"/>
      <c r="HE783" s="18"/>
      <c r="HF783" s="18"/>
      <c r="HG783" s="18"/>
      <c r="HH783" s="18"/>
      <c r="HI783" s="18"/>
      <c r="HJ783" s="18"/>
      <c r="HK783" s="18"/>
      <c r="HL783" s="18"/>
      <c r="HM783" s="18"/>
      <c r="HN783" s="18"/>
      <c r="HO783" s="18"/>
      <c r="HP783" s="18"/>
      <c r="HQ783" s="18"/>
      <c r="HR783" s="18"/>
      <c r="HS783" s="18"/>
      <c r="HT783" s="18"/>
      <c r="HU783" s="18"/>
      <c r="HV783" s="18"/>
      <c r="HW783" s="18"/>
      <c r="HX783" s="18"/>
      <c r="HY783" s="18"/>
      <c r="HZ783" s="18"/>
      <c r="IA783" s="18"/>
      <c r="IB783" s="18"/>
      <c r="IC783" s="18"/>
      <c r="ID783" s="18"/>
      <c r="IE783" s="18"/>
      <c r="IF783" s="18"/>
      <c r="IG783" s="18"/>
      <c r="IH783" s="18"/>
      <c r="II783" s="18"/>
      <c r="IJ783" s="18"/>
      <c r="IK783" s="18"/>
      <c r="IL783" s="18"/>
      <c r="IM783" s="18"/>
      <c r="IN783" s="18"/>
      <c r="IO783" s="18"/>
      <c r="IP783" s="18"/>
      <c r="IQ783" s="18"/>
      <c r="IR783" s="18"/>
      <c r="IS783" s="18"/>
      <c r="IT783" s="18"/>
      <c r="IU783" s="18"/>
      <c r="IV783" s="18"/>
      <c r="IW783" s="18"/>
      <c r="IX783" s="18"/>
      <c r="IY783" s="18"/>
      <c r="IZ783" s="18"/>
      <c r="JA783" s="18"/>
      <c r="JB783" s="18"/>
      <c r="JC783" s="18"/>
      <c r="JD783" s="18"/>
      <c r="JE783" s="18"/>
      <c r="JF783" s="18"/>
    </row>
    <row r="784" spans="36:266" x14ac:dyDescent="0.3">
      <c r="AJ784" s="24"/>
      <c r="AK784" s="24"/>
      <c r="AL784" s="20"/>
      <c r="AM784" s="23"/>
      <c r="AN784" s="24"/>
      <c r="AO784" s="24"/>
      <c r="BB784" s="25"/>
      <c r="BC784" s="21"/>
      <c r="BG784" s="18"/>
      <c r="BN784" s="22"/>
      <c r="BO784" s="22"/>
      <c r="BP784" s="22"/>
      <c r="BQ784" s="22"/>
      <c r="BR784" s="15"/>
      <c r="CF784" s="15"/>
      <c r="CL784" s="22"/>
      <c r="CM784" s="15"/>
      <c r="CR784" s="22"/>
      <c r="CT784" s="15"/>
      <c r="CW784" s="22"/>
      <c r="DA784" s="15"/>
      <c r="DH784" s="15"/>
      <c r="DJ784" s="22"/>
      <c r="DO784" s="15"/>
      <c r="DV784" s="15"/>
      <c r="EC784" s="15"/>
      <c r="EJ784" s="15"/>
      <c r="EQ784" s="15"/>
      <c r="EX784" s="15"/>
      <c r="FE784" s="15"/>
      <c r="FL784" s="15"/>
      <c r="FS784" s="15"/>
      <c r="FZ784" s="15"/>
      <c r="GG784" s="15"/>
      <c r="GN784" s="15"/>
      <c r="GP784" s="22"/>
      <c r="GQ784" s="22"/>
      <c r="GR784" s="22"/>
      <c r="GS784" s="22"/>
      <c r="GT784" s="22"/>
      <c r="GU784" s="15"/>
      <c r="GV784" s="22"/>
      <c r="GW784" s="22"/>
      <c r="GX784" s="22"/>
      <c r="GY784" s="18"/>
      <c r="GZ784" s="18"/>
      <c r="HA784" s="18"/>
      <c r="HB784" s="18"/>
      <c r="HC784" s="18"/>
      <c r="HD784" s="18"/>
      <c r="HE784" s="18"/>
      <c r="HF784" s="18"/>
      <c r="HG784" s="18"/>
      <c r="HH784" s="18"/>
      <c r="HI784" s="18"/>
      <c r="HJ784" s="18"/>
      <c r="HK784" s="18"/>
      <c r="HL784" s="18"/>
      <c r="HM784" s="18"/>
      <c r="HN784" s="18"/>
      <c r="HO784" s="18"/>
      <c r="HP784" s="18"/>
      <c r="HQ784" s="18"/>
      <c r="HR784" s="18"/>
      <c r="HS784" s="18"/>
      <c r="HT784" s="18"/>
      <c r="HU784" s="18"/>
      <c r="HV784" s="18"/>
      <c r="HW784" s="18"/>
      <c r="HX784" s="18"/>
      <c r="HY784" s="18"/>
      <c r="HZ784" s="18"/>
      <c r="IA784" s="18"/>
      <c r="IB784" s="18"/>
      <c r="IC784" s="18"/>
      <c r="ID784" s="18"/>
      <c r="IE784" s="18"/>
      <c r="IF784" s="18"/>
      <c r="IG784" s="18"/>
      <c r="IH784" s="18"/>
      <c r="II784" s="18"/>
      <c r="IJ784" s="18"/>
      <c r="IK784" s="18"/>
      <c r="IL784" s="18"/>
      <c r="IM784" s="18"/>
      <c r="IN784" s="18"/>
      <c r="IO784" s="18"/>
      <c r="IP784" s="18"/>
      <c r="IQ784" s="18"/>
      <c r="IR784" s="18"/>
      <c r="IS784" s="18"/>
      <c r="IT784" s="18"/>
      <c r="IU784" s="18"/>
      <c r="IV784" s="18"/>
      <c r="IW784" s="18"/>
      <c r="IX784" s="18"/>
      <c r="IY784" s="18"/>
      <c r="IZ784" s="18"/>
      <c r="JA784" s="18"/>
      <c r="JB784" s="18"/>
      <c r="JC784" s="18"/>
      <c r="JD784" s="18"/>
      <c r="JE784" s="18"/>
      <c r="JF784" s="18"/>
    </row>
    <row r="785" spans="36:266" x14ac:dyDescent="0.3">
      <c r="AJ785" s="24"/>
      <c r="AK785" s="24"/>
      <c r="AL785" s="20"/>
      <c r="AM785" s="23"/>
      <c r="AN785" s="24"/>
      <c r="AO785" s="24"/>
      <c r="BB785" s="25"/>
      <c r="BC785" s="21"/>
      <c r="BG785" s="18"/>
      <c r="BN785" s="22"/>
      <c r="BO785" s="22"/>
      <c r="BP785" s="22"/>
      <c r="BQ785" s="22"/>
      <c r="BR785" s="15"/>
      <c r="CF785" s="15"/>
      <c r="CL785" s="22"/>
      <c r="CM785" s="15"/>
      <c r="CR785" s="22"/>
      <c r="CT785" s="15"/>
      <c r="CW785" s="22"/>
      <c r="DA785" s="15"/>
      <c r="DH785" s="15"/>
      <c r="DJ785" s="22"/>
      <c r="DO785" s="15"/>
      <c r="DV785" s="15"/>
      <c r="EC785" s="15"/>
      <c r="EJ785" s="15"/>
      <c r="EQ785" s="15"/>
      <c r="EX785" s="15"/>
      <c r="FE785" s="15"/>
      <c r="FL785" s="15"/>
      <c r="FS785" s="15"/>
      <c r="FZ785" s="15"/>
      <c r="GG785" s="15"/>
      <c r="GN785" s="15"/>
      <c r="GP785" s="22"/>
      <c r="GQ785" s="22"/>
      <c r="GR785" s="22"/>
      <c r="GS785" s="22"/>
      <c r="GT785" s="22"/>
      <c r="GU785" s="15"/>
      <c r="GV785" s="22"/>
      <c r="GW785" s="22"/>
      <c r="GX785" s="22"/>
      <c r="GY785" s="18"/>
      <c r="GZ785" s="18"/>
      <c r="HA785" s="18"/>
      <c r="HB785" s="18"/>
      <c r="HC785" s="18"/>
      <c r="HD785" s="18"/>
      <c r="HE785" s="18"/>
      <c r="HF785" s="18"/>
      <c r="HG785" s="18"/>
      <c r="HH785" s="18"/>
      <c r="HI785" s="18"/>
      <c r="HJ785" s="18"/>
      <c r="HK785" s="18"/>
      <c r="HL785" s="18"/>
      <c r="HM785" s="18"/>
      <c r="HN785" s="18"/>
      <c r="HO785" s="18"/>
      <c r="HP785" s="18"/>
      <c r="HQ785" s="18"/>
      <c r="HR785" s="18"/>
      <c r="HS785" s="18"/>
      <c r="HT785" s="18"/>
      <c r="HU785" s="18"/>
      <c r="HV785" s="18"/>
      <c r="HW785" s="18"/>
      <c r="HX785" s="18"/>
      <c r="HY785" s="18"/>
      <c r="HZ785" s="18"/>
      <c r="IA785" s="18"/>
      <c r="IB785" s="18"/>
      <c r="IC785" s="18"/>
      <c r="ID785" s="18"/>
      <c r="IE785" s="18"/>
      <c r="IF785" s="18"/>
      <c r="IG785" s="18"/>
      <c r="IH785" s="18"/>
      <c r="II785" s="18"/>
      <c r="IJ785" s="18"/>
      <c r="IK785" s="18"/>
      <c r="IL785" s="18"/>
      <c r="IM785" s="18"/>
      <c r="IN785" s="18"/>
      <c r="IO785" s="18"/>
      <c r="IP785" s="18"/>
      <c r="IQ785" s="18"/>
      <c r="IR785" s="18"/>
      <c r="IS785" s="18"/>
      <c r="IT785" s="18"/>
      <c r="IU785" s="18"/>
      <c r="IV785" s="18"/>
      <c r="IW785" s="18"/>
      <c r="IX785" s="18"/>
      <c r="IY785" s="18"/>
      <c r="IZ785" s="18"/>
      <c r="JA785" s="18"/>
      <c r="JB785" s="18"/>
      <c r="JC785" s="18"/>
      <c r="JD785" s="18"/>
      <c r="JE785" s="18"/>
      <c r="JF785" s="18"/>
    </row>
    <row r="786" spans="36:266" x14ac:dyDescent="0.3">
      <c r="AJ786" s="24"/>
      <c r="AK786" s="24"/>
      <c r="AL786" s="20"/>
      <c r="AM786" s="23"/>
      <c r="AN786" s="24"/>
      <c r="AO786" s="24"/>
      <c r="BB786" s="25"/>
      <c r="BC786" s="21"/>
      <c r="BG786" s="18"/>
      <c r="BN786" s="22"/>
      <c r="BO786" s="22"/>
      <c r="BP786" s="22"/>
      <c r="BQ786" s="22"/>
      <c r="BR786" s="15"/>
      <c r="CF786" s="15"/>
      <c r="CL786" s="22"/>
      <c r="CM786" s="15"/>
      <c r="CR786" s="22"/>
      <c r="CT786" s="15"/>
      <c r="CW786" s="22"/>
      <c r="DA786" s="15"/>
      <c r="DH786" s="15"/>
      <c r="DJ786" s="22"/>
      <c r="DO786" s="15"/>
      <c r="DV786" s="15"/>
      <c r="EC786" s="15"/>
      <c r="EJ786" s="15"/>
      <c r="EQ786" s="15"/>
      <c r="EX786" s="15"/>
      <c r="FE786" s="15"/>
      <c r="FL786" s="15"/>
      <c r="FS786" s="15"/>
      <c r="FZ786" s="15"/>
      <c r="GG786" s="15"/>
      <c r="GN786" s="15"/>
      <c r="GP786" s="22"/>
      <c r="GQ786" s="22"/>
      <c r="GR786" s="22"/>
      <c r="GS786" s="22"/>
      <c r="GT786" s="22"/>
      <c r="GU786" s="15"/>
      <c r="GV786" s="22"/>
      <c r="GW786" s="22"/>
      <c r="GX786" s="22"/>
      <c r="GY786" s="18"/>
      <c r="GZ786" s="18"/>
      <c r="HA786" s="18"/>
      <c r="HB786" s="18"/>
      <c r="HC786" s="18"/>
      <c r="HD786" s="18"/>
      <c r="HE786" s="18"/>
      <c r="HF786" s="18"/>
      <c r="HG786" s="18"/>
      <c r="HH786" s="18"/>
      <c r="HI786" s="18"/>
      <c r="HJ786" s="18"/>
      <c r="HK786" s="18"/>
      <c r="HL786" s="18"/>
      <c r="HM786" s="18"/>
      <c r="HN786" s="18"/>
      <c r="HO786" s="18"/>
      <c r="HP786" s="18"/>
      <c r="HQ786" s="18"/>
      <c r="HR786" s="18"/>
      <c r="HS786" s="18"/>
      <c r="HT786" s="18"/>
      <c r="HU786" s="18"/>
      <c r="HV786" s="18"/>
      <c r="HW786" s="18"/>
      <c r="HX786" s="18"/>
      <c r="HY786" s="18"/>
      <c r="HZ786" s="18"/>
      <c r="IA786" s="18"/>
      <c r="IB786" s="18"/>
      <c r="IC786" s="18"/>
      <c r="ID786" s="18"/>
      <c r="IE786" s="18"/>
      <c r="IF786" s="18"/>
      <c r="IG786" s="18"/>
      <c r="IH786" s="18"/>
      <c r="II786" s="18"/>
      <c r="IJ786" s="18"/>
      <c r="IK786" s="18"/>
      <c r="IL786" s="18"/>
      <c r="IM786" s="18"/>
      <c r="IN786" s="18"/>
      <c r="IO786" s="18"/>
      <c r="IP786" s="18"/>
      <c r="IQ786" s="18"/>
      <c r="IR786" s="18"/>
      <c r="IS786" s="18"/>
      <c r="IT786" s="18"/>
      <c r="IU786" s="18"/>
      <c r="IV786" s="18"/>
      <c r="IW786" s="18"/>
      <c r="IX786" s="18"/>
      <c r="IY786" s="18"/>
      <c r="IZ786" s="18"/>
      <c r="JA786" s="18"/>
      <c r="JB786" s="18"/>
      <c r="JC786" s="18"/>
      <c r="JD786" s="18"/>
      <c r="JE786" s="18"/>
      <c r="JF786" s="18"/>
    </row>
    <row r="787" spans="36:266" x14ac:dyDescent="0.3">
      <c r="AJ787" s="24"/>
      <c r="AK787" s="24"/>
      <c r="AL787" s="20"/>
      <c r="AM787" s="23"/>
      <c r="AN787" s="24"/>
      <c r="AO787" s="24"/>
      <c r="BB787" s="25"/>
      <c r="BC787" s="21"/>
      <c r="BG787" s="18"/>
      <c r="BN787" s="22"/>
      <c r="BO787" s="22"/>
      <c r="BP787" s="22"/>
      <c r="BQ787" s="22"/>
      <c r="BR787" s="15"/>
      <c r="CF787" s="15"/>
      <c r="CL787" s="22"/>
      <c r="CM787" s="15"/>
      <c r="CR787" s="22"/>
      <c r="CT787" s="15"/>
      <c r="CW787" s="22"/>
      <c r="DA787" s="15"/>
      <c r="DH787" s="15"/>
      <c r="DJ787" s="22"/>
      <c r="DO787" s="15"/>
      <c r="DV787" s="15"/>
      <c r="EC787" s="15"/>
      <c r="EJ787" s="15"/>
      <c r="EQ787" s="15"/>
      <c r="EX787" s="15"/>
      <c r="FE787" s="15"/>
      <c r="FL787" s="15"/>
      <c r="FS787" s="15"/>
      <c r="FZ787" s="15"/>
      <c r="GG787" s="15"/>
      <c r="GN787" s="15"/>
      <c r="GP787" s="22"/>
      <c r="GQ787" s="22"/>
      <c r="GR787" s="22"/>
      <c r="GS787" s="22"/>
      <c r="GT787" s="22"/>
      <c r="GU787" s="15"/>
      <c r="GV787" s="22"/>
      <c r="GW787" s="22"/>
      <c r="GX787" s="22"/>
      <c r="GY787" s="18"/>
      <c r="GZ787" s="18"/>
      <c r="HA787" s="18"/>
      <c r="HB787" s="18"/>
      <c r="HC787" s="18"/>
      <c r="HD787" s="18"/>
      <c r="HE787" s="18"/>
      <c r="HF787" s="18"/>
      <c r="HG787" s="18"/>
      <c r="HH787" s="18"/>
      <c r="HI787" s="18"/>
      <c r="HJ787" s="18"/>
      <c r="HK787" s="18"/>
      <c r="HL787" s="18"/>
      <c r="HM787" s="18"/>
      <c r="HN787" s="18"/>
      <c r="HO787" s="18"/>
      <c r="HP787" s="18"/>
      <c r="HQ787" s="18"/>
      <c r="HR787" s="18"/>
      <c r="HS787" s="18"/>
      <c r="HT787" s="18"/>
      <c r="HU787" s="18"/>
      <c r="HV787" s="18"/>
      <c r="HW787" s="18"/>
      <c r="HX787" s="18"/>
      <c r="HY787" s="18"/>
      <c r="HZ787" s="18"/>
      <c r="IA787" s="18"/>
      <c r="IB787" s="18"/>
      <c r="IC787" s="18"/>
      <c r="ID787" s="18"/>
      <c r="IE787" s="18"/>
      <c r="IF787" s="18"/>
      <c r="IG787" s="18"/>
      <c r="IH787" s="18"/>
      <c r="II787" s="18"/>
      <c r="IJ787" s="18"/>
      <c r="IK787" s="18"/>
      <c r="IL787" s="18"/>
      <c r="IM787" s="18"/>
      <c r="IN787" s="18"/>
      <c r="IO787" s="18"/>
      <c r="IP787" s="18"/>
      <c r="IQ787" s="18"/>
      <c r="IR787" s="18"/>
      <c r="IS787" s="18"/>
      <c r="IT787" s="18"/>
      <c r="IU787" s="18"/>
      <c r="IV787" s="18"/>
      <c r="IW787" s="18"/>
      <c r="IX787" s="18"/>
      <c r="IY787" s="18"/>
      <c r="IZ787" s="18"/>
      <c r="JA787" s="18"/>
      <c r="JB787" s="18"/>
      <c r="JC787" s="18"/>
      <c r="JD787" s="18"/>
      <c r="JE787" s="18"/>
      <c r="JF787" s="18"/>
    </row>
    <row r="788" spans="36:266" x14ac:dyDescent="0.3">
      <c r="AJ788" s="24"/>
      <c r="AK788" s="24"/>
      <c r="AL788" s="20"/>
      <c r="AM788" s="23"/>
      <c r="AN788" s="24"/>
      <c r="AO788" s="24"/>
      <c r="BB788" s="25"/>
      <c r="BC788" s="21"/>
      <c r="BG788" s="18"/>
      <c r="BN788" s="22"/>
      <c r="BO788" s="22"/>
      <c r="BP788" s="22"/>
      <c r="BQ788" s="22"/>
      <c r="BR788" s="15"/>
      <c r="CF788" s="15"/>
      <c r="CL788" s="22"/>
      <c r="CM788" s="15"/>
      <c r="CR788" s="22"/>
      <c r="CT788" s="15"/>
      <c r="CW788" s="22"/>
      <c r="DA788" s="15"/>
      <c r="DH788" s="15"/>
      <c r="DJ788" s="22"/>
      <c r="DO788" s="15"/>
      <c r="DV788" s="15"/>
      <c r="EC788" s="15"/>
      <c r="EJ788" s="15"/>
      <c r="EQ788" s="15"/>
      <c r="EX788" s="15"/>
      <c r="FE788" s="15"/>
      <c r="FL788" s="15"/>
      <c r="FS788" s="15"/>
      <c r="FZ788" s="15"/>
      <c r="GG788" s="15"/>
      <c r="GN788" s="15"/>
      <c r="GP788" s="22"/>
      <c r="GQ788" s="22"/>
      <c r="GR788" s="22"/>
      <c r="GS788" s="22"/>
      <c r="GT788" s="22"/>
      <c r="GU788" s="15"/>
      <c r="GV788" s="22"/>
      <c r="GW788" s="22"/>
      <c r="GX788" s="22"/>
      <c r="GY788" s="18"/>
      <c r="GZ788" s="18"/>
      <c r="HA788" s="18"/>
      <c r="HB788" s="18"/>
      <c r="HC788" s="18"/>
      <c r="HD788" s="18"/>
      <c r="HE788" s="18"/>
      <c r="HF788" s="18"/>
      <c r="HG788" s="18"/>
      <c r="HH788" s="18"/>
      <c r="HI788" s="18"/>
      <c r="HJ788" s="18"/>
      <c r="HK788" s="18"/>
      <c r="HL788" s="18"/>
      <c r="HM788" s="18"/>
      <c r="HN788" s="18"/>
      <c r="HO788" s="18"/>
      <c r="HP788" s="18"/>
      <c r="HQ788" s="18"/>
      <c r="HR788" s="18"/>
      <c r="HS788" s="18"/>
      <c r="HT788" s="18"/>
      <c r="HU788" s="18"/>
      <c r="HV788" s="18"/>
      <c r="HW788" s="18"/>
      <c r="HX788" s="18"/>
      <c r="HY788" s="18"/>
      <c r="HZ788" s="18"/>
      <c r="IA788" s="18"/>
      <c r="IB788" s="18"/>
      <c r="IC788" s="18"/>
      <c r="ID788" s="18"/>
      <c r="IE788" s="18"/>
      <c r="IF788" s="18"/>
      <c r="IG788" s="18"/>
      <c r="IH788" s="18"/>
      <c r="II788" s="18"/>
      <c r="IJ788" s="18"/>
      <c r="IK788" s="18"/>
      <c r="IL788" s="18"/>
      <c r="IM788" s="18"/>
      <c r="IN788" s="18"/>
      <c r="IO788" s="18"/>
      <c r="IP788" s="18"/>
      <c r="IQ788" s="18"/>
      <c r="IR788" s="18"/>
      <c r="IS788" s="18"/>
      <c r="IT788" s="18"/>
      <c r="IU788" s="18"/>
      <c r="IV788" s="18"/>
      <c r="IW788" s="18"/>
      <c r="IX788" s="18"/>
      <c r="IY788" s="18"/>
      <c r="IZ788" s="18"/>
      <c r="JA788" s="18"/>
      <c r="JB788" s="18"/>
      <c r="JC788" s="18"/>
      <c r="JD788" s="18"/>
      <c r="JE788" s="18"/>
      <c r="JF788" s="18"/>
    </row>
    <row r="789" spans="36:266" x14ac:dyDescent="0.3">
      <c r="AJ789" s="24"/>
      <c r="AK789" s="24"/>
      <c r="AL789" s="20"/>
      <c r="AM789" s="23"/>
      <c r="AN789" s="24"/>
      <c r="AO789" s="24"/>
      <c r="BB789" s="25"/>
      <c r="BC789" s="21"/>
      <c r="BG789" s="18"/>
      <c r="BN789" s="22"/>
      <c r="BO789" s="22"/>
      <c r="BP789" s="22"/>
      <c r="BQ789" s="22"/>
      <c r="BR789" s="15"/>
      <c r="CF789" s="15"/>
      <c r="CL789" s="22"/>
      <c r="CM789" s="15"/>
      <c r="CR789" s="22"/>
      <c r="CT789" s="15"/>
      <c r="CW789" s="22"/>
      <c r="DA789" s="15"/>
      <c r="DH789" s="15"/>
      <c r="DJ789" s="22"/>
      <c r="DO789" s="15"/>
      <c r="DV789" s="15"/>
      <c r="EC789" s="15"/>
      <c r="EJ789" s="15"/>
      <c r="EQ789" s="15"/>
      <c r="EX789" s="15"/>
      <c r="FE789" s="15"/>
      <c r="FL789" s="15"/>
      <c r="FS789" s="15"/>
      <c r="FZ789" s="15"/>
      <c r="GG789" s="15"/>
      <c r="GN789" s="15"/>
      <c r="GP789" s="22"/>
      <c r="GQ789" s="22"/>
      <c r="GR789" s="22"/>
      <c r="GS789" s="22"/>
      <c r="GT789" s="22"/>
      <c r="GU789" s="15"/>
      <c r="GV789" s="22"/>
      <c r="GW789" s="22"/>
      <c r="GX789" s="22"/>
      <c r="GY789" s="18"/>
      <c r="GZ789" s="18"/>
      <c r="HA789" s="18"/>
      <c r="HB789" s="18"/>
      <c r="HC789" s="18"/>
      <c r="HD789" s="18"/>
      <c r="HE789" s="18"/>
      <c r="HF789" s="18"/>
      <c r="HG789" s="18"/>
      <c r="HH789" s="18"/>
      <c r="HI789" s="18"/>
      <c r="HJ789" s="18"/>
      <c r="HK789" s="18"/>
      <c r="HL789" s="18"/>
      <c r="HM789" s="18"/>
      <c r="HN789" s="18"/>
      <c r="HO789" s="18"/>
      <c r="HP789" s="18"/>
      <c r="HQ789" s="18"/>
      <c r="HR789" s="18"/>
      <c r="HS789" s="18"/>
      <c r="HT789" s="18"/>
      <c r="HU789" s="18"/>
      <c r="HV789" s="18"/>
      <c r="HW789" s="18"/>
      <c r="HX789" s="18"/>
      <c r="HY789" s="18"/>
      <c r="HZ789" s="18"/>
      <c r="IA789" s="18"/>
      <c r="IB789" s="18"/>
      <c r="IC789" s="18"/>
      <c r="ID789" s="18"/>
      <c r="IE789" s="18"/>
      <c r="IF789" s="18"/>
      <c r="IG789" s="18"/>
      <c r="IH789" s="18"/>
      <c r="II789" s="18"/>
      <c r="IJ789" s="18"/>
      <c r="IK789" s="18"/>
      <c r="IL789" s="18"/>
      <c r="IM789" s="18"/>
      <c r="IN789" s="18"/>
      <c r="IO789" s="18"/>
      <c r="IP789" s="18"/>
      <c r="IQ789" s="18"/>
      <c r="IR789" s="18"/>
      <c r="IS789" s="18"/>
      <c r="IT789" s="18"/>
      <c r="IU789" s="18"/>
      <c r="IV789" s="18"/>
      <c r="IW789" s="18"/>
      <c r="IX789" s="18"/>
      <c r="IY789" s="18"/>
      <c r="IZ789" s="18"/>
      <c r="JA789" s="18"/>
      <c r="JB789" s="18"/>
      <c r="JC789" s="18"/>
      <c r="JD789" s="18"/>
      <c r="JE789" s="18"/>
      <c r="JF789" s="18"/>
    </row>
    <row r="790" spans="36:266" x14ac:dyDescent="0.3">
      <c r="AJ790" s="24"/>
      <c r="AK790" s="24"/>
      <c r="AL790" s="20"/>
      <c r="AM790" s="23"/>
      <c r="AN790" s="24"/>
      <c r="AO790" s="24"/>
      <c r="BB790" s="25"/>
      <c r="BC790" s="21"/>
      <c r="BG790" s="18"/>
      <c r="BN790" s="22"/>
      <c r="BO790" s="22"/>
      <c r="BP790" s="22"/>
      <c r="BQ790" s="22"/>
      <c r="BR790" s="15"/>
      <c r="CF790" s="15"/>
      <c r="CL790" s="22"/>
      <c r="CM790" s="15"/>
      <c r="CR790" s="22"/>
      <c r="CT790" s="15"/>
      <c r="CW790" s="22"/>
      <c r="DA790" s="15"/>
      <c r="DH790" s="15"/>
      <c r="DJ790" s="22"/>
      <c r="DO790" s="15"/>
      <c r="DV790" s="15"/>
      <c r="EC790" s="15"/>
      <c r="EJ790" s="15"/>
      <c r="EQ790" s="15"/>
      <c r="EX790" s="15"/>
      <c r="FE790" s="15"/>
      <c r="FL790" s="15"/>
      <c r="FS790" s="15"/>
      <c r="FZ790" s="15"/>
      <c r="GG790" s="15"/>
      <c r="GN790" s="15"/>
      <c r="GP790" s="22"/>
      <c r="GQ790" s="22"/>
      <c r="GR790" s="22"/>
      <c r="GS790" s="22"/>
      <c r="GT790" s="22"/>
      <c r="GU790" s="15"/>
      <c r="GV790" s="22"/>
      <c r="GW790" s="22"/>
      <c r="GX790" s="22"/>
      <c r="GY790" s="18"/>
      <c r="GZ790" s="18"/>
      <c r="HA790" s="18"/>
      <c r="HB790" s="18"/>
      <c r="HC790" s="18"/>
      <c r="HD790" s="18"/>
      <c r="HE790" s="18"/>
      <c r="HF790" s="18"/>
      <c r="HG790" s="18"/>
      <c r="HH790" s="18"/>
      <c r="HI790" s="18"/>
      <c r="HJ790" s="18"/>
      <c r="HK790" s="18"/>
      <c r="HL790" s="18"/>
      <c r="HM790" s="18"/>
      <c r="HN790" s="18"/>
      <c r="HO790" s="18"/>
      <c r="HP790" s="18"/>
      <c r="HQ790" s="18"/>
      <c r="HR790" s="18"/>
      <c r="HS790" s="18"/>
      <c r="HT790" s="18"/>
      <c r="HU790" s="18"/>
      <c r="HV790" s="18"/>
      <c r="HW790" s="18"/>
      <c r="HX790" s="18"/>
      <c r="HY790" s="18"/>
      <c r="HZ790" s="18"/>
      <c r="IA790" s="18"/>
      <c r="IB790" s="18"/>
      <c r="IC790" s="18"/>
      <c r="ID790" s="18"/>
      <c r="IE790" s="18"/>
      <c r="IF790" s="18"/>
      <c r="IG790" s="18"/>
      <c r="IH790" s="18"/>
      <c r="II790" s="18"/>
      <c r="IJ790" s="18"/>
      <c r="IK790" s="18"/>
      <c r="IL790" s="18"/>
      <c r="IM790" s="18"/>
      <c r="IN790" s="18"/>
      <c r="IO790" s="18"/>
      <c r="IP790" s="18"/>
      <c r="IQ790" s="18"/>
      <c r="IR790" s="18"/>
      <c r="IS790" s="18"/>
      <c r="IT790" s="18"/>
      <c r="IU790" s="18"/>
      <c r="IV790" s="18"/>
      <c r="IW790" s="18"/>
      <c r="IX790" s="18"/>
      <c r="IY790" s="18"/>
      <c r="IZ790" s="18"/>
      <c r="JA790" s="18"/>
      <c r="JB790" s="18"/>
      <c r="JC790" s="18"/>
      <c r="JD790" s="18"/>
      <c r="JE790" s="18"/>
      <c r="JF790" s="18"/>
    </row>
    <row r="791" spans="36:266" x14ac:dyDescent="0.3">
      <c r="AJ791" s="24"/>
      <c r="AK791" s="24"/>
      <c r="AL791" s="20"/>
      <c r="AM791" s="23"/>
      <c r="AN791" s="24"/>
      <c r="AO791" s="24"/>
      <c r="BB791" s="25"/>
      <c r="BC791" s="21"/>
      <c r="BG791" s="18"/>
      <c r="BN791" s="22"/>
      <c r="BO791" s="22"/>
      <c r="BP791" s="22"/>
      <c r="BQ791" s="22"/>
      <c r="BR791" s="15"/>
      <c r="CF791" s="15"/>
      <c r="CL791" s="22"/>
      <c r="CM791" s="15"/>
      <c r="CR791" s="22"/>
      <c r="CT791" s="15"/>
      <c r="CW791" s="22"/>
      <c r="DA791" s="15"/>
      <c r="DH791" s="15"/>
      <c r="DJ791" s="22"/>
      <c r="DO791" s="15"/>
      <c r="DV791" s="15"/>
      <c r="EC791" s="15"/>
      <c r="EJ791" s="15"/>
      <c r="EQ791" s="15"/>
      <c r="EX791" s="15"/>
      <c r="FE791" s="15"/>
      <c r="FL791" s="15"/>
      <c r="FS791" s="15"/>
      <c r="FZ791" s="15"/>
      <c r="GG791" s="15"/>
      <c r="GN791" s="15"/>
      <c r="GP791" s="22"/>
      <c r="GQ791" s="22"/>
      <c r="GR791" s="22"/>
      <c r="GS791" s="22"/>
      <c r="GT791" s="22"/>
      <c r="GU791" s="15"/>
      <c r="GV791" s="22"/>
      <c r="GW791" s="22"/>
      <c r="GX791" s="22"/>
      <c r="GY791" s="18"/>
      <c r="GZ791" s="18"/>
      <c r="HA791" s="18"/>
      <c r="HB791" s="18"/>
      <c r="HC791" s="18"/>
      <c r="HD791" s="18"/>
      <c r="HE791" s="18"/>
      <c r="HF791" s="18"/>
      <c r="HG791" s="18"/>
      <c r="HH791" s="18"/>
      <c r="HI791" s="18"/>
      <c r="HJ791" s="18"/>
      <c r="HK791" s="18"/>
      <c r="HL791" s="18"/>
      <c r="HM791" s="18"/>
      <c r="HN791" s="18"/>
      <c r="HO791" s="18"/>
      <c r="HP791" s="18"/>
      <c r="HQ791" s="18"/>
      <c r="HR791" s="18"/>
      <c r="HS791" s="18"/>
      <c r="HT791" s="18"/>
      <c r="HU791" s="18"/>
      <c r="HV791" s="18"/>
      <c r="HW791" s="18"/>
      <c r="HX791" s="18"/>
      <c r="HY791" s="18"/>
      <c r="HZ791" s="18"/>
      <c r="IA791" s="18"/>
      <c r="IB791" s="18"/>
      <c r="IC791" s="18"/>
      <c r="ID791" s="18"/>
      <c r="IE791" s="18"/>
      <c r="IF791" s="18"/>
      <c r="IG791" s="18"/>
      <c r="IH791" s="18"/>
      <c r="II791" s="18"/>
      <c r="IJ791" s="18"/>
      <c r="IK791" s="18"/>
      <c r="IL791" s="18"/>
      <c r="IM791" s="18"/>
      <c r="IN791" s="18"/>
      <c r="IO791" s="18"/>
      <c r="IP791" s="18"/>
      <c r="IQ791" s="18"/>
      <c r="IR791" s="18"/>
      <c r="IS791" s="18"/>
      <c r="IT791" s="18"/>
      <c r="IU791" s="18"/>
      <c r="IV791" s="18"/>
      <c r="IW791" s="18"/>
      <c r="IX791" s="18"/>
      <c r="IY791" s="18"/>
      <c r="IZ791" s="18"/>
      <c r="JA791" s="18"/>
      <c r="JB791" s="18"/>
      <c r="JC791" s="18"/>
      <c r="JD791" s="18"/>
      <c r="JE791" s="18"/>
      <c r="JF791" s="18"/>
    </row>
    <row r="792" spans="36:266" x14ac:dyDescent="0.3">
      <c r="AJ792" s="24"/>
      <c r="AK792" s="24"/>
      <c r="AL792" s="20"/>
      <c r="AM792" s="23"/>
      <c r="AN792" s="24"/>
      <c r="AO792" s="24"/>
      <c r="BB792" s="25"/>
      <c r="BC792" s="21"/>
      <c r="BG792" s="18"/>
      <c r="BN792" s="22"/>
      <c r="BO792" s="22"/>
      <c r="BP792" s="22"/>
      <c r="BQ792" s="22"/>
      <c r="BR792" s="15"/>
      <c r="CF792" s="15"/>
      <c r="CL792" s="22"/>
      <c r="CM792" s="15"/>
      <c r="CR792" s="22"/>
      <c r="CT792" s="15"/>
      <c r="CW792" s="22"/>
      <c r="DA792" s="15"/>
      <c r="DH792" s="15"/>
      <c r="DJ792" s="22"/>
      <c r="DO792" s="15"/>
      <c r="DV792" s="15"/>
      <c r="EC792" s="15"/>
      <c r="EJ792" s="15"/>
      <c r="EQ792" s="15"/>
      <c r="EX792" s="15"/>
      <c r="FE792" s="15"/>
      <c r="FL792" s="15"/>
      <c r="FS792" s="15"/>
      <c r="FZ792" s="15"/>
      <c r="GG792" s="15"/>
      <c r="GN792" s="15"/>
      <c r="GP792" s="22"/>
      <c r="GQ792" s="22"/>
      <c r="GR792" s="22"/>
      <c r="GS792" s="22"/>
      <c r="GT792" s="22"/>
      <c r="GU792" s="15"/>
      <c r="GV792" s="22"/>
      <c r="GW792" s="22"/>
      <c r="GX792" s="22"/>
      <c r="GY792" s="18"/>
      <c r="GZ792" s="18"/>
      <c r="HA792" s="18"/>
      <c r="HB792" s="18"/>
      <c r="HC792" s="18"/>
      <c r="HD792" s="18"/>
      <c r="HE792" s="18"/>
      <c r="HF792" s="18"/>
      <c r="HG792" s="18"/>
      <c r="HH792" s="18"/>
      <c r="HI792" s="18"/>
      <c r="HJ792" s="18"/>
      <c r="HK792" s="18"/>
      <c r="HL792" s="18"/>
      <c r="HM792" s="18"/>
      <c r="HN792" s="18"/>
      <c r="HO792" s="18"/>
      <c r="HP792" s="18"/>
      <c r="HQ792" s="18"/>
      <c r="HR792" s="18"/>
      <c r="HS792" s="18"/>
      <c r="HT792" s="18"/>
      <c r="HU792" s="18"/>
      <c r="HV792" s="18"/>
      <c r="HW792" s="18"/>
      <c r="HX792" s="18"/>
      <c r="HY792" s="18"/>
      <c r="HZ792" s="18"/>
      <c r="IA792" s="18"/>
      <c r="IB792" s="18"/>
      <c r="IC792" s="18"/>
      <c r="ID792" s="18"/>
      <c r="IE792" s="18"/>
      <c r="IF792" s="18"/>
      <c r="IG792" s="18"/>
      <c r="IH792" s="18"/>
      <c r="II792" s="18"/>
      <c r="IJ792" s="18"/>
      <c r="IK792" s="18"/>
      <c r="IL792" s="18"/>
      <c r="IM792" s="18"/>
      <c r="IN792" s="18"/>
      <c r="IO792" s="18"/>
      <c r="IP792" s="18"/>
      <c r="IQ792" s="18"/>
      <c r="IR792" s="18"/>
      <c r="IS792" s="18"/>
      <c r="IT792" s="18"/>
      <c r="IU792" s="18"/>
      <c r="IV792" s="18"/>
      <c r="IW792" s="18"/>
      <c r="IX792" s="18"/>
      <c r="IY792" s="18"/>
      <c r="IZ792" s="18"/>
      <c r="JA792" s="18"/>
      <c r="JB792" s="18"/>
      <c r="JC792" s="18"/>
      <c r="JD792" s="18"/>
      <c r="JE792" s="18"/>
      <c r="JF792" s="18"/>
    </row>
    <row r="793" spans="36:266" x14ac:dyDescent="0.3">
      <c r="AJ793" s="24"/>
      <c r="AK793" s="24"/>
      <c r="AL793" s="20"/>
      <c r="AM793" s="23"/>
      <c r="AN793" s="24"/>
      <c r="AO793" s="24"/>
      <c r="BB793" s="25"/>
      <c r="BC793" s="21"/>
      <c r="BG793" s="18"/>
      <c r="BN793" s="22"/>
      <c r="BO793" s="22"/>
      <c r="BP793" s="22"/>
      <c r="BQ793" s="22"/>
      <c r="BR793" s="15"/>
      <c r="CF793" s="15"/>
      <c r="CL793" s="22"/>
      <c r="CM793" s="15"/>
      <c r="CR793" s="22"/>
      <c r="CT793" s="15"/>
      <c r="CW793" s="22"/>
      <c r="DA793" s="15"/>
      <c r="DH793" s="15"/>
      <c r="DJ793" s="22"/>
      <c r="DO793" s="15"/>
      <c r="DV793" s="15"/>
      <c r="EC793" s="15"/>
      <c r="EJ793" s="15"/>
      <c r="EQ793" s="15"/>
      <c r="EX793" s="15"/>
      <c r="FE793" s="15"/>
      <c r="FL793" s="15"/>
      <c r="FS793" s="15"/>
      <c r="FZ793" s="15"/>
      <c r="GG793" s="15"/>
      <c r="GN793" s="15"/>
      <c r="GP793" s="22"/>
      <c r="GQ793" s="22"/>
      <c r="GR793" s="22"/>
      <c r="GS793" s="22"/>
      <c r="GT793" s="22"/>
      <c r="GU793" s="15"/>
      <c r="GV793" s="22"/>
      <c r="GW793" s="22"/>
      <c r="GX793" s="22"/>
      <c r="GY793" s="18"/>
      <c r="GZ793" s="18"/>
      <c r="HA793" s="18"/>
      <c r="HB793" s="18"/>
      <c r="HC793" s="18"/>
      <c r="HD793" s="18"/>
      <c r="HE793" s="18"/>
      <c r="HF793" s="18"/>
      <c r="HG793" s="18"/>
      <c r="HH793" s="18"/>
      <c r="HI793" s="18"/>
      <c r="HJ793" s="18"/>
      <c r="HK793" s="18"/>
      <c r="HL793" s="18"/>
      <c r="HM793" s="18"/>
      <c r="HN793" s="18"/>
      <c r="HO793" s="18"/>
      <c r="HP793" s="18"/>
      <c r="HQ793" s="18"/>
      <c r="HR793" s="18"/>
      <c r="HS793" s="18"/>
      <c r="HT793" s="18"/>
      <c r="HU793" s="18"/>
      <c r="HV793" s="18"/>
      <c r="HW793" s="18"/>
      <c r="HX793" s="18"/>
      <c r="HY793" s="18"/>
      <c r="HZ793" s="18"/>
      <c r="IA793" s="18"/>
      <c r="IB793" s="18"/>
      <c r="IC793" s="18"/>
      <c r="ID793" s="18"/>
      <c r="IE793" s="18"/>
      <c r="IF793" s="18"/>
      <c r="IG793" s="18"/>
      <c r="IH793" s="18"/>
      <c r="II793" s="18"/>
      <c r="IJ793" s="18"/>
      <c r="IK793" s="18"/>
      <c r="IL793" s="18"/>
      <c r="IM793" s="18"/>
      <c r="IN793" s="18"/>
      <c r="IO793" s="18"/>
      <c r="IP793" s="18"/>
      <c r="IQ793" s="18"/>
      <c r="IR793" s="18"/>
      <c r="IS793" s="18"/>
      <c r="IT793" s="18"/>
      <c r="IU793" s="18"/>
      <c r="IV793" s="18"/>
      <c r="IW793" s="18"/>
      <c r="IX793" s="18"/>
      <c r="IY793" s="18"/>
      <c r="IZ793" s="18"/>
      <c r="JA793" s="18"/>
      <c r="JB793" s="18"/>
      <c r="JC793" s="18"/>
      <c r="JD793" s="18"/>
      <c r="JE793" s="18"/>
      <c r="JF793" s="18"/>
    </row>
    <row r="794" spans="36:266" x14ac:dyDescent="0.3">
      <c r="AJ794" s="24"/>
      <c r="AK794" s="24"/>
      <c r="AL794" s="20"/>
      <c r="AM794" s="23"/>
      <c r="AN794" s="24"/>
      <c r="AO794" s="24"/>
      <c r="BB794" s="25"/>
      <c r="BC794" s="21"/>
      <c r="BG794" s="18"/>
      <c r="BN794" s="22"/>
      <c r="BO794" s="22"/>
      <c r="BP794" s="22"/>
      <c r="BQ794" s="22"/>
      <c r="BR794" s="15"/>
      <c r="CF794" s="15"/>
      <c r="CL794" s="22"/>
      <c r="CM794" s="15"/>
      <c r="CR794" s="22"/>
      <c r="CT794" s="15"/>
      <c r="CW794" s="22"/>
      <c r="DA794" s="15"/>
      <c r="DH794" s="15"/>
      <c r="DJ794" s="22"/>
      <c r="DO794" s="15"/>
      <c r="DV794" s="15"/>
      <c r="EC794" s="15"/>
      <c r="EJ794" s="15"/>
      <c r="EQ794" s="15"/>
      <c r="EX794" s="15"/>
      <c r="FE794" s="15"/>
      <c r="FL794" s="15"/>
      <c r="FS794" s="15"/>
      <c r="FZ794" s="15"/>
      <c r="GG794" s="15"/>
      <c r="GN794" s="15"/>
      <c r="GP794" s="22"/>
      <c r="GQ794" s="22"/>
      <c r="GR794" s="22"/>
      <c r="GS794" s="22"/>
      <c r="GT794" s="22"/>
      <c r="GU794" s="15"/>
      <c r="GV794" s="22"/>
      <c r="GW794" s="22"/>
      <c r="GX794" s="22"/>
      <c r="GY794" s="18"/>
      <c r="GZ794" s="18"/>
      <c r="HA794" s="18"/>
      <c r="HB794" s="18"/>
      <c r="HC794" s="18"/>
      <c r="HD794" s="18"/>
      <c r="HE794" s="18"/>
      <c r="HF794" s="18"/>
      <c r="HG794" s="18"/>
      <c r="HH794" s="18"/>
      <c r="HI794" s="18"/>
      <c r="HJ794" s="18"/>
      <c r="HK794" s="18"/>
      <c r="HL794" s="18"/>
      <c r="HM794" s="18"/>
      <c r="HN794" s="18"/>
      <c r="HO794" s="18"/>
      <c r="HP794" s="18"/>
      <c r="HQ794" s="18"/>
      <c r="HR794" s="18"/>
      <c r="HS794" s="18"/>
      <c r="HT794" s="18"/>
      <c r="HU794" s="18"/>
      <c r="HV794" s="18"/>
      <c r="HW794" s="18"/>
      <c r="HX794" s="18"/>
      <c r="HY794" s="18"/>
      <c r="HZ794" s="18"/>
      <c r="IA794" s="18"/>
      <c r="IB794" s="18"/>
      <c r="IC794" s="18"/>
      <c r="ID794" s="18"/>
      <c r="IE794" s="18"/>
      <c r="IF794" s="18"/>
      <c r="IG794" s="18"/>
      <c r="IH794" s="18"/>
      <c r="II794" s="18"/>
      <c r="IJ794" s="18"/>
      <c r="IK794" s="18"/>
      <c r="IL794" s="18"/>
      <c r="IM794" s="18"/>
      <c r="IN794" s="18"/>
      <c r="IO794" s="18"/>
      <c r="IP794" s="18"/>
      <c r="IQ794" s="18"/>
      <c r="IR794" s="18"/>
      <c r="IS794" s="18"/>
      <c r="IT794" s="18"/>
      <c r="IU794" s="18"/>
      <c r="IV794" s="18"/>
      <c r="IW794" s="18"/>
      <c r="IX794" s="18"/>
      <c r="IY794" s="18"/>
      <c r="IZ794" s="18"/>
      <c r="JA794" s="18"/>
      <c r="JB794" s="18"/>
      <c r="JC794" s="18"/>
      <c r="JD794" s="18"/>
      <c r="JE794" s="18"/>
      <c r="JF794" s="18"/>
    </row>
    <row r="795" spans="36:266" x14ac:dyDescent="0.3">
      <c r="AJ795" s="24"/>
      <c r="AK795" s="24"/>
      <c r="AL795" s="20"/>
      <c r="AM795" s="23"/>
      <c r="AN795" s="24"/>
      <c r="AO795" s="24"/>
      <c r="BB795" s="25"/>
      <c r="BC795" s="21"/>
      <c r="BG795" s="18"/>
      <c r="BN795" s="22"/>
      <c r="BO795" s="22"/>
      <c r="BP795" s="22"/>
      <c r="BQ795" s="22"/>
      <c r="BR795" s="15"/>
      <c r="CF795" s="15"/>
      <c r="CL795" s="22"/>
      <c r="CM795" s="15"/>
      <c r="CR795" s="22"/>
      <c r="CT795" s="15"/>
      <c r="CW795" s="22"/>
      <c r="DA795" s="15"/>
      <c r="DH795" s="15"/>
      <c r="DJ795" s="22"/>
      <c r="DO795" s="15"/>
      <c r="DV795" s="15"/>
      <c r="EC795" s="15"/>
      <c r="EJ795" s="15"/>
      <c r="EQ795" s="15"/>
      <c r="EX795" s="15"/>
      <c r="FE795" s="15"/>
      <c r="FL795" s="15"/>
      <c r="FS795" s="15"/>
      <c r="FZ795" s="15"/>
      <c r="GG795" s="15"/>
      <c r="GN795" s="15"/>
      <c r="GP795" s="22"/>
      <c r="GQ795" s="22"/>
      <c r="GR795" s="22"/>
      <c r="GS795" s="22"/>
      <c r="GT795" s="22"/>
      <c r="GU795" s="15"/>
      <c r="GV795" s="22"/>
      <c r="GW795" s="22"/>
      <c r="GX795" s="22"/>
      <c r="GY795" s="18"/>
      <c r="GZ795" s="18"/>
      <c r="HA795" s="18"/>
      <c r="HB795" s="18"/>
      <c r="HC795" s="18"/>
      <c r="HD795" s="18"/>
      <c r="HE795" s="18"/>
      <c r="HF795" s="18"/>
      <c r="HG795" s="18"/>
      <c r="HH795" s="18"/>
      <c r="HI795" s="18"/>
      <c r="HJ795" s="18"/>
      <c r="HK795" s="18"/>
      <c r="HL795" s="18"/>
      <c r="HM795" s="18"/>
      <c r="HN795" s="18"/>
      <c r="HO795" s="18"/>
      <c r="HP795" s="18"/>
      <c r="HQ795" s="18"/>
      <c r="HR795" s="18"/>
      <c r="HS795" s="18"/>
      <c r="HT795" s="18"/>
      <c r="HU795" s="18"/>
      <c r="HV795" s="18"/>
      <c r="HW795" s="18"/>
      <c r="HX795" s="18"/>
      <c r="HY795" s="18"/>
      <c r="HZ795" s="18"/>
      <c r="IA795" s="18"/>
      <c r="IB795" s="18"/>
      <c r="IC795" s="18"/>
      <c r="ID795" s="18"/>
      <c r="IE795" s="18"/>
      <c r="IF795" s="18"/>
      <c r="IG795" s="18"/>
      <c r="IH795" s="18"/>
      <c r="II795" s="18"/>
      <c r="IJ795" s="18"/>
      <c r="IK795" s="18"/>
      <c r="IL795" s="18"/>
      <c r="IM795" s="18"/>
      <c r="IN795" s="18"/>
      <c r="IO795" s="18"/>
      <c r="IP795" s="18"/>
      <c r="IQ795" s="18"/>
      <c r="IR795" s="18"/>
      <c r="IS795" s="18"/>
      <c r="IT795" s="18"/>
      <c r="IU795" s="18"/>
      <c r="IV795" s="18"/>
      <c r="IW795" s="18"/>
      <c r="IX795" s="18"/>
      <c r="IY795" s="18"/>
      <c r="IZ795" s="18"/>
      <c r="JA795" s="18"/>
      <c r="JB795" s="18"/>
      <c r="JC795" s="18"/>
      <c r="JD795" s="18"/>
      <c r="JE795" s="18"/>
      <c r="JF795" s="18"/>
    </row>
    <row r="796" spans="36:266" x14ac:dyDescent="0.3">
      <c r="AJ796" s="24"/>
      <c r="AK796" s="24"/>
      <c r="AL796" s="20"/>
      <c r="AM796" s="23"/>
      <c r="AN796" s="24"/>
      <c r="AO796" s="24"/>
      <c r="BB796" s="25"/>
      <c r="BC796" s="21"/>
      <c r="BG796" s="18"/>
      <c r="BN796" s="22"/>
      <c r="BO796" s="22"/>
      <c r="BP796" s="22"/>
      <c r="BQ796" s="22"/>
      <c r="BR796" s="15"/>
      <c r="CF796" s="15"/>
      <c r="CL796" s="22"/>
      <c r="CM796" s="15"/>
      <c r="CR796" s="22"/>
      <c r="CT796" s="15"/>
      <c r="CW796" s="22"/>
      <c r="DA796" s="15"/>
      <c r="DH796" s="15"/>
      <c r="DJ796" s="22"/>
      <c r="DO796" s="15"/>
      <c r="DV796" s="15"/>
      <c r="EC796" s="15"/>
      <c r="EJ796" s="15"/>
      <c r="EQ796" s="15"/>
      <c r="EX796" s="15"/>
      <c r="FE796" s="15"/>
      <c r="FL796" s="15"/>
      <c r="FS796" s="15"/>
      <c r="FZ796" s="15"/>
      <c r="GG796" s="15"/>
      <c r="GN796" s="15"/>
      <c r="GP796" s="22"/>
      <c r="GQ796" s="22"/>
      <c r="GR796" s="22"/>
      <c r="GS796" s="22"/>
      <c r="GT796" s="22"/>
      <c r="GU796" s="15"/>
      <c r="GV796" s="22"/>
      <c r="GW796" s="22"/>
      <c r="GX796" s="22"/>
      <c r="GY796" s="18"/>
      <c r="GZ796" s="18"/>
      <c r="HA796" s="18"/>
      <c r="HB796" s="18"/>
      <c r="HC796" s="18"/>
      <c r="HD796" s="18"/>
      <c r="HE796" s="18"/>
      <c r="HF796" s="18"/>
      <c r="HG796" s="18"/>
      <c r="HH796" s="18"/>
      <c r="HI796" s="18"/>
      <c r="HJ796" s="18"/>
      <c r="HK796" s="18"/>
      <c r="HL796" s="18"/>
      <c r="HM796" s="18"/>
      <c r="HN796" s="18"/>
      <c r="HO796" s="18"/>
      <c r="HP796" s="18"/>
      <c r="HQ796" s="18"/>
      <c r="HR796" s="18"/>
      <c r="HS796" s="18"/>
      <c r="HT796" s="18"/>
      <c r="HU796" s="18"/>
      <c r="HV796" s="18"/>
      <c r="HW796" s="18"/>
      <c r="HX796" s="18"/>
      <c r="HY796" s="18"/>
      <c r="HZ796" s="18"/>
      <c r="IA796" s="18"/>
      <c r="IB796" s="18"/>
      <c r="IC796" s="18"/>
      <c r="ID796" s="18"/>
      <c r="IE796" s="18"/>
      <c r="IF796" s="18"/>
      <c r="IG796" s="18"/>
      <c r="IH796" s="18"/>
      <c r="II796" s="18"/>
      <c r="IJ796" s="18"/>
      <c r="IK796" s="18"/>
      <c r="IL796" s="18"/>
      <c r="IM796" s="18"/>
      <c r="IN796" s="18"/>
      <c r="IO796" s="18"/>
      <c r="IP796" s="18"/>
      <c r="IQ796" s="18"/>
      <c r="IR796" s="18"/>
      <c r="IS796" s="18"/>
      <c r="IT796" s="18"/>
      <c r="IU796" s="18"/>
      <c r="IV796" s="18"/>
      <c r="IW796" s="18"/>
      <c r="IX796" s="18"/>
      <c r="IY796" s="18"/>
      <c r="IZ796" s="18"/>
      <c r="JA796" s="18"/>
      <c r="JB796" s="18"/>
      <c r="JC796" s="18"/>
      <c r="JD796" s="18"/>
      <c r="JE796" s="18"/>
      <c r="JF796" s="18"/>
    </row>
    <row r="797" spans="36:266" x14ac:dyDescent="0.3">
      <c r="AJ797" s="24"/>
      <c r="AK797" s="24"/>
      <c r="AL797" s="20"/>
      <c r="AM797" s="23"/>
      <c r="AN797" s="24"/>
      <c r="AO797" s="24"/>
      <c r="BB797" s="25"/>
      <c r="BC797" s="21"/>
      <c r="BG797" s="18"/>
      <c r="BN797" s="22"/>
      <c r="BO797" s="22"/>
      <c r="BP797" s="22"/>
      <c r="BQ797" s="22"/>
      <c r="BR797" s="15"/>
      <c r="CF797" s="15"/>
      <c r="CL797" s="22"/>
      <c r="CM797" s="15"/>
      <c r="CR797" s="22"/>
      <c r="CT797" s="15"/>
      <c r="CW797" s="22"/>
      <c r="DA797" s="15"/>
      <c r="DH797" s="15"/>
      <c r="DJ797" s="22"/>
      <c r="DO797" s="15"/>
      <c r="DV797" s="15"/>
      <c r="EC797" s="15"/>
      <c r="EJ797" s="15"/>
      <c r="EQ797" s="15"/>
      <c r="EX797" s="15"/>
      <c r="FE797" s="15"/>
      <c r="FL797" s="15"/>
      <c r="FS797" s="15"/>
      <c r="FZ797" s="15"/>
      <c r="GG797" s="15"/>
      <c r="GN797" s="15"/>
      <c r="GP797" s="22"/>
      <c r="GQ797" s="22"/>
      <c r="GR797" s="22"/>
      <c r="GS797" s="22"/>
      <c r="GT797" s="22"/>
      <c r="GU797" s="15"/>
      <c r="GV797" s="22"/>
      <c r="GW797" s="22"/>
      <c r="GX797" s="22"/>
      <c r="GY797" s="18"/>
      <c r="GZ797" s="18"/>
      <c r="HA797" s="18"/>
      <c r="HB797" s="18"/>
      <c r="HC797" s="18"/>
      <c r="HD797" s="18"/>
      <c r="HE797" s="18"/>
      <c r="HF797" s="18"/>
      <c r="HG797" s="18"/>
      <c r="HH797" s="18"/>
      <c r="HI797" s="18"/>
      <c r="HJ797" s="18"/>
      <c r="HK797" s="18"/>
      <c r="HL797" s="18"/>
      <c r="HM797" s="18"/>
      <c r="HN797" s="18"/>
      <c r="HO797" s="18"/>
      <c r="HP797" s="18"/>
      <c r="HQ797" s="18"/>
      <c r="HR797" s="18"/>
      <c r="HS797" s="18"/>
      <c r="HT797" s="18"/>
      <c r="HU797" s="18"/>
      <c r="HV797" s="18"/>
      <c r="HW797" s="18"/>
      <c r="HX797" s="18"/>
      <c r="HY797" s="18"/>
      <c r="HZ797" s="18"/>
      <c r="IA797" s="18"/>
      <c r="IB797" s="18"/>
      <c r="IC797" s="18"/>
      <c r="ID797" s="18"/>
      <c r="IE797" s="18"/>
      <c r="IF797" s="18"/>
      <c r="IG797" s="18"/>
      <c r="IH797" s="18"/>
      <c r="II797" s="18"/>
      <c r="IJ797" s="18"/>
      <c r="IK797" s="18"/>
      <c r="IL797" s="18"/>
      <c r="IM797" s="18"/>
      <c r="IN797" s="18"/>
      <c r="IO797" s="18"/>
      <c r="IP797" s="18"/>
      <c r="IQ797" s="18"/>
      <c r="IR797" s="18"/>
      <c r="IS797" s="18"/>
      <c r="IT797" s="18"/>
      <c r="IU797" s="18"/>
      <c r="IV797" s="18"/>
      <c r="IW797" s="18"/>
      <c r="IX797" s="18"/>
      <c r="IY797" s="18"/>
      <c r="IZ797" s="18"/>
      <c r="JA797" s="18"/>
      <c r="JB797" s="18"/>
      <c r="JC797" s="18"/>
      <c r="JD797" s="18"/>
      <c r="JE797" s="18"/>
      <c r="JF797" s="18"/>
    </row>
    <row r="798" spans="36:266" x14ac:dyDescent="0.3">
      <c r="AJ798" s="24"/>
      <c r="AK798" s="24"/>
      <c r="AL798" s="20"/>
      <c r="AM798" s="23"/>
      <c r="AN798" s="24"/>
      <c r="AO798" s="24"/>
      <c r="BB798" s="25"/>
      <c r="BC798" s="21"/>
      <c r="BG798" s="18"/>
      <c r="BN798" s="22"/>
      <c r="BO798" s="22"/>
      <c r="BP798" s="22"/>
      <c r="BQ798" s="22"/>
      <c r="BR798" s="15"/>
      <c r="CF798" s="15"/>
      <c r="CL798" s="22"/>
      <c r="CM798" s="15"/>
      <c r="CR798" s="22"/>
      <c r="CT798" s="15"/>
      <c r="CW798" s="22"/>
      <c r="DA798" s="15"/>
      <c r="DH798" s="15"/>
      <c r="DJ798" s="22"/>
      <c r="DO798" s="15"/>
      <c r="DV798" s="15"/>
      <c r="EC798" s="15"/>
      <c r="EJ798" s="15"/>
      <c r="EQ798" s="15"/>
      <c r="EX798" s="15"/>
      <c r="FE798" s="15"/>
      <c r="FL798" s="15"/>
      <c r="FS798" s="15"/>
      <c r="FZ798" s="15"/>
      <c r="GG798" s="15"/>
      <c r="GN798" s="15"/>
      <c r="GP798" s="22"/>
      <c r="GQ798" s="22"/>
      <c r="GR798" s="22"/>
      <c r="GS798" s="22"/>
      <c r="GT798" s="22"/>
      <c r="GU798" s="15"/>
      <c r="GV798" s="22"/>
      <c r="GW798" s="22"/>
      <c r="GX798" s="22"/>
      <c r="GY798" s="18"/>
      <c r="GZ798" s="18"/>
      <c r="HA798" s="18"/>
      <c r="HB798" s="18"/>
      <c r="HC798" s="18"/>
      <c r="HD798" s="18"/>
      <c r="HE798" s="18"/>
      <c r="HF798" s="18"/>
      <c r="HG798" s="18"/>
      <c r="HH798" s="18"/>
      <c r="HI798" s="18"/>
      <c r="HJ798" s="18"/>
      <c r="HK798" s="18"/>
      <c r="HL798" s="18"/>
      <c r="HM798" s="18"/>
      <c r="HN798" s="18"/>
      <c r="HO798" s="18"/>
      <c r="HP798" s="18"/>
      <c r="HQ798" s="18"/>
      <c r="HR798" s="18"/>
      <c r="HS798" s="18"/>
      <c r="HT798" s="18"/>
      <c r="HU798" s="18"/>
      <c r="HV798" s="18"/>
      <c r="HW798" s="18"/>
      <c r="HX798" s="18"/>
      <c r="HY798" s="18"/>
      <c r="HZ798" s="18"/>
      <c r="IA798" s="18"/>
      <c r="IB798" s="18"/>
      <c r="IC798" s="18"/>
      <c r="ID798" s="18"/>
      <c r="IE798" s="18"/>
      <c r="IF798" s="18"/>
      <c r="IG798" s="18"/>
      <c r="IH798" s="18"/>
      <c r="II798" s="18"/>
      <c r="IJ798" s="18"/>
      <c r="IK798" s="18"/>
      <c r="IL798" s="18"/>
      <c r="IM798" s="18"/>
      <c r="IN798" s="18"/>
      <c r="IO798" s="18"/>
      <c r="IP798" s="18"/>
      <c r="IQ798" s="18"/>
      <c r="IR798" s="18"/>
      <c r="IS798" s="18"/>
      <c r="IT798" s="18"/>
      <c r="IU798" s="18"/>
      <c r="IV798" s="18"/>
      <c r="IW798" s="18"/>
      <c r="IX798" s="18"/>
      <c r="IY798" s="18"/>
      <c r="IZ798" s="18"/>
      <c r="JA798" s="18"/>
      <c r="JB798" s="18"/>
      <c r="JC798" s="18"/>
      <c r="JD798" s="18"/>
      <c r="JE798" s="18"/>
      <c r="JF798" s="18"/>
    </row>
    <row r="799" spans="36:266" x14ac:dyDescent="0.3">
      <c r="AJ799" s="24"/>
      <c r="AK799" s="24"/>
      <c r="AL799" s="20"/>
      <c r="AM799" s="23"/>
      <c r="AN799" s="24"/>
      <c r="AO799" s="24"/>
      <c r="BB799" s="25"/>
      <c r="BC799" s="21"/>
      <c r="BG799" s="18"/>
      <c r="BN799" s="22"/>
      <c r="BO799" s="22"/>
      <c r="BP799" s="22"/>
      <c r="BQ799" s="22"/>
      <c r="BR799" s="15"/>
      <c r="CF799" s="15"/>
      <c r="CL799" s="22"/>
      <c r="CM799" s="15"/>
      <c r="CR799" s="22"/>
      <c r="CT799" s="15"/>
      <c r="CW799" s="22"/>
      <c r="DA799" s="15"/>
      <c r="DH799" s="15"/>
      <c r="DJ799" s="22"/>
      <c r="DO799" s="15"/>
      <c r="DV799" s="15"/>
      <c r="EC799" s="15"/>
      <c r="EJ799" s="15"/>
      <c r="EQ799" s="15"/>
      <c r="EX799" s="15"/>
      <c r="FE799" s="15"/>
      <c r="FL799" s="15"/>
      <c r="FS799" s="15"/>
      <c r="FZ799" s="15"/>
      <c r="GG799" s="15"/>
      <c r="GN799" s="15"/>
      <c r="GP799" s="22"/>
      <c r="GQ799" s="22"/>
      <c r="GR799" s="22"/>
      <c r="GS799" s="22"/>
      <c r="GT799" s="22"/>
      <c r="GU799" s="15"/>
      <c r="GV799" s="22"/>
      <c r="GW799" s="22"/>
      <c r="GX799" s="22"/>
      <c r="GY799" s="18"/>
      <c r="GZ799" s="18"/>
      <c r="HA799" s="18"/>
      <c r="HB799" s="18"/>
      <c r="HC799" s="18"/>
      <c r="HD799" s="18"/>
      <c r="HE799" s="18"/>
      <c r="HF799" s="18"/>
      <c r="HG799" s="18"/>
      <c r="HH799" s="18"/>
      <c r="HI799" s="18"/>
      <c r="HJ799" s="18"/>
      <c r="HK799" s="18"/>
      <c r="HL799" s="18"/>
      <c r="HM799" s="18"/>
      <c r="HN799" s="18"/>
      <c r="HO799" s="18"/>
      <c r="HP799" s="18"/>
      <c r="HQ799" s="18"/>
      <c r="HR799" s="18"/>
      <c r="HS799" s="18"/>
      <c r="HT799" s="18"/>
      <c r="HU799" s="18"/>
      <c r="HV799" s="18"/>
      <c r="HW799" s="18"/>
      <c r="HX799" s="18"/>
      <c r="HY799" s="18"/>
      <c r="HZ799" s="18"/>
      <c r="IA799" s="18"/>
      <c r="IB799" s="18"/>
      <c r="IC799" s="18"/>
      <c r="ID799" s="18"/>
      <c r="IE799" s="18"/>
      <c r="IF799" s="18"/>
      <c r="IG799" s="18"/>
      <c r="IH799" s="18"/>
      <c r="II799" s="18"/>
      <c r="IJ799" s="18"/>
      <c r="IK799" s="18"/>
      <c r="IL799" s="18"/>
      <c r="IM799" s="18"/>
      <c r="IN799" s="18"/>
      <c r="IO799" s="18"/>
      <c r="IP799" s="18"/>
      <c r="IQ799" s="18"/>
      <c r="IR799" s="18"/>
      <c r="IS799" s="18"/>
      <c r="IT799" s="18"/>
      <c r="IU799" s="18"/>
      <c r="IV799" s="18"/>
      <c r="IW799" s="18"/>
      <c r="IX799" s="18"/>
      <c r="IY799" s="18"/>
      <c r="IZ799" s="18"/>
      <c r="JA799" s="18"/>
      <c r="JB799" s="18"/>
      <c r="JC799" s="18"/>
      <c r="JD799" s="18"/>
      <c r="JE799" s="18"/>
      <c r="JF799" s="18"/>
    </row>
    <row r="800" spans="36:266" x14ac:dyDescent="0.3">
      <c r="AJ800" s="24"/>
      <c r="AK800" s="24"/>
      <c r="AL800" s="20"/>
      <c r="AM800" s="23"/>
      <c r="AN800" s="24"/>
      <c r="AO800" s="24"/>
      <c r="BB800" s="25"/>
      <c r="BC800" s="21"/>
      <c r="BG800" s="18"/>
      <c r="BN800" s="22"/>
      <c r="BO800" s="22"/>
      <c r="BP800" s="22"/>
      <c r="BQ800" s="22"/>
      <c r="BR800" s="15"/>
      <c r="CF800" s="15"/>
      <c r="CL800" s="22"/>
      <c r="CM800" s="15"/>
      <c r="CR800" s="22"/>
      <c r="CT800" s="15"/>
      <c r="CW800" s="22"/>
      <c r="DA800" s="15"/>
      <c r="DH800" s="15"/>
      <c r="DJ800" s="22"/>
      <c r="DO800" s="15"/>
      <c r="DV800" s="15"/>
      <c r="EC800" s="15"/>
      <c r="EJ800" s="15"/>
      <c r="EQ800" s="15"/>
      <c r="EX800" s="15"/>
      <c r="FE800" s="15"/>
      <c r="FL800" s="15"/>
      <c r="FS800" s="15"/>
      <c r="FZ800" s="15"/>
      <c r="GG800" s="15"/>
      <c r="GN800" s="15"/>
      <c r="GP800" s="22"/>
      <c r="GQ800" s="22"/>
      <c r="GR800" s="22"/>
      <c r="GS800" s="22"/>
      <c r="GT800" s="22"/>
      <c r="GU800" s="15"/>
      <c r="GV800" s="22"/>
      <c r="GW800" s="22"/>
      <c r="GX800" s="22"/>
      <c r="GY800" s="18"/>
      <c r="GZ800" s="18"/>
      <c r="HA800" s="18"/>
      <c r="HB800" s="18"/>
      <c r="HC800" s="18"/>
      <c r="HD800" s="18"/>
      <c r="HE800" s="18"/>
      <c r="HF800" s="18"/>
      <c r="HG800" s="18"/>
      <c r="HH800" s="18"/>
      <c r="HI800" s="18"/>
      <c r="HJ800" s="18"/>
      <c r="HK800" s="18"/>
      <c r="HL800" s="18"/>
      <c r="HM800" s="18"/>
      <c r="HN800" s="18"/>
      <c r="HO800" s="18"/>
      <c r="HP800" s="18"/>
      <c r="HQ800" s="18"/>
      <c r="HR800" s="18"/>
      <c r="HS800" s="18"/>
      <c r="HT800" s="18"/>
      <c r="HU800" s="18"/>
      <c r="HV800" s="18"/>
      <c r="HW800" s="18"/>
      <c r="HX800" s="18"/>
      <c r="HY800" s="18"/>
      <c r="HZ800" s="18"/>
      <c r="IA800" s="18"/>
      <c r="IB800" s="18"/>
      <c r="IC800" s="18"/>
      <c r="ID800" s="18"/>
      <c r="IE800" s="18"/>
      <c r="IF800" s="18"/>
      <c r="IG800" s="18"/>
      <c r="IH800" s="18"/>
      <c r="II800" s="18"/>
      <c r="IJ800" s="18"/>
      <c r="IK800" s="18"/>
      <c r="IL800" s="18"/>
      <c r="IM800" s="18"/>
      <c r="IN800" s="18"/>
      <c r="IO800" s="18"/>
      <c r="IP800" s="18"/>
      <c r="IQ800" s="18"/>
      <c r="IR800" s="18"/>
      <c r="IS800" s="18"/>
      <c r="IT800" s="18"/>
      <c r="IU800" s="18"/>
      <c r="IV800" s="18"/>
      <c r="IW800" s="18"/>
      <c r="IX800" s="18"/>
      <c r="IY800" s="18"/>
      <c r="IZ800" s="18"/>
      <c r="JA800" s="18"/>
      <c r="JB800" s="18"/>
      <c r="JC800" s="18"/>
      <c r="JD800" s="18"/>
      <c r="JE800" s="18"/>
      <c r="JF800" s="18"/>
    </row>
    <row r="801" spans="36:266" x14ac:dyDescent="0.3">
      <c r="AJ801" s="24"/>
      <c r="AK801" s="24"/>
      <c r="AL801" s="20"/>
      <c r="AM801" s="23"/>
      <c r="AN801" s="24"/>
      <c r="AO801" s="24"/>
      <c r="BB801" s="25"/>
      <c r="BC801" s="21"/>
      <c r="BG801" s="18"/>
      <c r="BN801" s="22"/>
      <c r="BO801" s="22"/>
      <c r="BP801" s="22"/>
      <c r="BQ801" s="22"/>
      <c r="BR801" s="15"/>
      <c r="CF801" s="15"/>
      <c r="CL801" s="22"/>
      <c r="CM801" s="15"/>
      <c r="CR801" s="22"/>
      <c r="CT801" s="15"/>
      <c r="CW801" s="22"/>
      <c r="DA801" s="15"/>
      <c r="DH801" s="15"/>
      <c r="DJ801" s="22"/>
      <c r="DO801" s="15"/>
      <c r="DV801" s="15"/>
      <c r="EC801" s="15"/>
      <c r="EJ801" s="15"/>
      <c r="EQ801" s="15"/>
      <c r="EX801" s="15"/>
      <c r="FE801" s="15"/>
      <c r="FL801" s="15"/>
      <c r="FS801" s="15"/>
      <c r="FZ801" s="15"/>
      <c r="GG801" s="15"/>
      <c r="GN801" s="15"/>
      <c r="GP801" s="22"/>
      <c r="GQ801" s="22"/>
      <c r="GR801" s="22"/>
      <c r="GS801" s="22"/>
      <c r="GT801" s="22"/>
      <c r="GU801" s="15"/>
      <c r="GV801" s="22"/>
      <c r="GW801" s="22"/>
      <c r="GX801" s="22"/>
      <c r="GY801" s="18"/>
      <c r="GZ801" s="18"/>
      <c r="HA801" s="18"/>
      <c r="HB801" s="18"/>
      <c r="HC801" s="18"/>
      <c r="HD801" s="18"/>
      <c r="HE801" s="18"/>
      <c r="HF801" s="18"/>
      <c r="HG801" s="18"/>
      <c r="HH801" s="18"/>
      <c r="HI801" s="18"/>
      <c r="HJ801" s="18"/>
      <c r="HK801" s="18"/>
      <c r="HL801" s="18"/>
      <c r="HM801" s="18"/>
      <c r="HN801" s="18"/>
      <c r="HO801" s="18"/>
      <c r="HP801" s="18"/>
      <c r="HQ801" s="18"/>
      <c r="HR801" s="18"/>
      <c r="HS801" s="18"/>
      <c r="HT801" s="18"/>
      <c r="HU801" s="18"/>
      <c r="HV801" s="18"/>
      <c r="HW801" s="18"/>
      <c r="HX801" s="18"/>
      <c r="HY801" s="18"/>
      <c r="HZ801" s="18"/>
      <c r="IA801" s="18"/>
      <c r="IB801" s="18"/>
      <c r="IC801" s="18"/>
      <c r="ID801" s="18"/>
      <c r="IE801" s="18"/>
      <c r="IF801" s="18"/>
      <c r="IG801" s="18"/>
      <c r="IH801" s="18"/>
      <c r="II801" s="18"/>
      <c r="IJ801" s="18"/>
      <c r="IK801" s="18"/>
      <c r="IL801" s="18"/>
      <c r="IM801" s="18"/>
      <c r="IN801" s="18"/>
      <c r="IO801" s="18"/>
      <c r="IP801" s="18"/>
      <c r="IQ801" s="18"/>
      <c r="IR801" s="18"/>
      <c r="IS801" s="18"/>
      <c r="IT801" s="18"/>
      <c r="IU801" s="18"/>
      <c r="IV801" s="18"/>
      <c r="IW801" s="18"/>
      <c r="IX801" s="18"/>
      <c r="IY801" s="18"/>
      <c r="IZ801" s="18"/>
      <c r="JA801" s="18"/>
      <c r="JB801" s="18"/>
      <c r="JC801" s="18"/>
      <c r="JD801" s="18"/>
      <c r="JE801" s="18"/>
      <c r="JF801" s="18"/>
    </row>
    <row r="802" spans="36:266" x14ac:dyDescent="0.3">
      <c r="AJ802" s="24"/>
      <c r="AK802" s="24"/>
      <c r="AL802" s="20"/>
      <c r="AM802" s="23"/>
      <c r="AN802" s="24"/>
      <c r="AO802" s="24"/>
      <c r="BB802" s="25"/>
      <c r="BC802" s="21"/>
      <c r="BG802" s="18"/>
      <c r="BN802" s="22"/>
      <c r="BO802" s="22"/>
      <c r="BP802" s="22"/>
      <c r="BQ802" s="22"/>
      <c r="BR802" s="15"/>
      <c r="CF802" s="15"/>
      <c r="CL802" s="22"/>
      <c r="CM802" s="15"/>
      <c r="CR802" s="22"/>
      <c r="CT802" s="15"/>
      <c r="CW802" s="22"/>
      <c r="DA802" s="15"/>
      <c r="DH802" s="15"/>
      <c r="DJ802" s="22"/>
      <c r="DO802" s="15"/>
      <c r="DV802" s="15"/>
      <c r="EC802" s="15"/>
      <c r="EJ802" s="15"/>
      <c r="EQ802" s="15"/>
      <c r="EX802" s="15"/>
      <c r="FE802" s="15"/>
      <c r="FL802" s="15"/>
      <c r="FS802" s="15"/>
      <c r="FZ802" s="15"/>
      <c r="GG802" s="15"/>
      <c r="GN802" s="15"/>
      <c r="GP802" s="22"/>
      <c r="GQ802" s="22"/>
      <c r="GR802" s="22"/>
      <c r="GS802" s="22"/>
      <c r="GT802" s="22"/>
      <c r="GU802" s="15"/>
      <c r="GV802" s="22"/>
      <c r="GW802" s="22"/>
      <c r="GX802" s="22"/>
      <c r="GY802" s="18"/>
      <c r="GZ802" s="18"/>
      <c r="HA802" s="18"/>
      <c r="HB802" s="18"/>
      <c r="HC802" s="18"/>
      <c r="HD802" s="18"/>
      <c r="HE802" s="18"/>
      <c r="HF802" s="18"/>
      <c r="HG802" s="18"/>
      <c r="HH802" s="18"/>
      <c r="HI802" s="18"/>
      <c r="HJ802" s="18"/>
      <c r="HK802" s="18"/>
      <c r="HL802" s="18"/>
      <c r="HM802" s="18"/>
      <c r="HN802" s="18"/>
      <c r="HO802" s="18"/>
      <c r="HP802" s="18"/>
      <c r="HQ802" s="18"/>
      <c r="HR802" s="18"/>
      <c r="HS802" s="18"/>
      <c r="HT802" s="18"/>
      <c r="HU802" s="18"/>
      <c r="HV802" s="18"/>
      <c r="HW802" s="18"/>
      <c r="HX802" s="18"/>
      <c r="HY802" s="18"/>
      <c r="HZ802" s="18"/>
      <c r="IA802" s="18"/>
      <c r="IB802" s="18"/>
      <c r="IC802" s="18"/>
      <c r="ID802" s="18"/>
      <c r="IE802" s="18"/>
      <c r="IF802" s="18"/>
      <c r="IG802" s="18"/>
      <c r="IH802" s="18"/>
      <c r="II802" s="18"/>
      <c r="IJ802" s="18"/>
      <c r="IK802" s="18"/>
      <c r="IL802" s="18"/>
      <c r="IM802" s="18"/>
      <c r="IN802" s="18"/>
      <c r="IO802" s="18"/>
      <c r="IP802" s="18"/>
      <c r="IQ802" s="18"/>
      <c r="IR802" s="18"/>
      <c r="IS802" s="18"/>
      <c r="IT802" s="18"/>
      <c r="IU802" s="18"/>
      <c r="IV802" s="18"/>
      <c r="IW802" s="18"/>
      <c r="IX802" s="18"/>
      <c r="IY802" s="18"/>
      <c r="IZ802" s="18"/>
      <c r="JA802" s="18"/>
      <c r="JB802" s="18"/>
      <c r="JC802" s="18"/>
      <c r="JD802" s="18"/>
      <c r="JE802" s="18"/>
      <c r="JF802" s="18"/>
    </row>
    <row r="803" spans="36:266" x14ac:dyDescent="0.3">
      <c r="AJ803" s="24"/>
      <c r="AK803" s="24"/>
      <c r="AL803" s="20"/>
      <c r="AM803" s="23"/>
      <c r="AN803" s="24"/>
      <c r="AO803" s="24"/>
      <c r="BB803" s="25"/>
      <c r="BC803" s="21"/>
      <c r="BG803" s="18"/>
      <c r="BN803" s="22"/>
      <c r="BO803" s="22"/>
      <c r="BP803" s="22"/>
      <c r="BQ803" s="22"/>
      <c r="BR803" s="15"/>
      <c r="CF803" s="15"/>
      <c r="CL803" s="22"/>
      <c r="CM803" s="15"/>
      <c r="CR803" s="22"/>
      <c r="CT803" s="15"/>
      <c r="CW803" s="22"/>
      <c r="DA803" s="15"/>
      <c r="DH803" s="15"/>
      <c r="DJ803" s="22"/>
      <c r="DO803" s="15"/>
      <c r="DV803" s="15"/>
      <c r="EC803" s="15"/>
      <c r="EJ803" s="15"/>
      <c r="EQ803" s="15"/>
      <c r="EX803" s="15"/>
      <c r="FE803" s="15"/>
      <c r="FL803" s="15"/>
      <c r="FS803" s="15"/>
      <c r="FZ803" s="15"/>
      <c r="GG803" s="15"/>
      <c r="GN803" s="15"/>
      <c r="GP803" s="22"/>
      <c r="GQ803" s="22"/>
      <c r="GR803" s="22"/>
      <c r="GS803" s="22"/>
      <c r="GT803" s="22"/>
      <c r="GU803" s="15"/>
      <c r="GV803" s="22"/>
      <c r="GW803" s="22"/>
      <c r="GX803" s="22"/>
      <c r="GY803" s="18"/>
      <c r="GZ803" s="18"/>
      <c r="HA803" s="18"/>
      <c r="HB803" s="18"/>
      <c r="HC803" s="18"/>
      <c r="HD803" s="18"/>
      <c r="HE803" s="18"/>
      <c r="HF803" s="18"/>
      <c r="HG803" s="18"/>
      <c r="HH803" s="18"/>
      <c r="HI803" s="18"/>
      <c r="HJ803" s="18"/>
      <c r="HK803" s="18"/>
      <c r="HL803" s="18"/>
      <c r="HM803" s="18"/>
      <c r="HN803" s="18"/>
      <c r="HO803" s="18"/>
      <c r="HP803" s="18"/>
      <c r="HQ803" s="18"/>
      <c r="HR803" s="18"/>
      <c r="HS803" s="18"/>
      <c r="HT803" s="18"/>
      <c r="HU803" s="18"/>
      <c r="HV803" s="18"/>
      <c r="HW803" s="18"/>
      <c r="HX803" s="18"/>
      <c r="HY803" s="18"/>
      <c r="HZ803" s="18"/>
      <c r="IA803" s="18"/>
      <c r="IB803" s="18"/>
      <c r="IC803" s="18"/>
      <c r="ID803" s="18"/>
      <c r="IE803" s="18"/>
      <c r="IF803" s="18"/>
      <c r="IG803" s="18"/>
      <c r="IH803" s="18"/>
      <c r="II803" s="18"/>
      <c r="IJ803" s="18"/>
      <c r="IK803" s="18"/>
      <c r="IL803" s="18"/>
      <c r="IM803" s="18"/>
      <c r="IN803" s="18"/>
      <c r="IO803" s="18"/>
      <c r="IP803" s="18"/>
      <c r="IQ803" s="18"/>
      <c r="IR803" s="18"/>
      <c r="IS803" s="18"/>
      <c r="IT803" s="18"/>
      <c r="IU803" s="18"/>
      <c r="IV803" s="18"/>
      <c r="IW803" s="18"/>
      <c r="IX803" s="18"/>
      <c r="IY803" s="18"/>
      <c r="IZ803" s="18"/>
      <c r="JA803" s="18"/>
      <c r="JB803" s="18"/>
      <c r="JC803" s="18"/>
      <c r="JD803" s="18"/>
      <c r="JE803" s="18"/>
      <c r="JF803" s="18"/>
    </row>
    <row r="804" spans="36:266" x14ac:dyDescent="0.3">
      <c r="AJ804" s="24"/>
      <c r="AK804" s="24"/>
      <c r="AL804" s="20"/>
      <c r="AM804" s="23"/>
      <c r="AN804" s="24"/>
      <c r="AO804" s="24"/>
      <c r="BB804" s="25"/>
      <c r="BC804" s="21"/>
      <c r="BG804" s="18"/>
      <c r="BN804" s="22"/>
      <c r="BO804" s="22"/>
      <c r="BP804" s="22"/>
      <c r="BQ804" s="22"/>
      <c r="BR804" s="15"/>
      <c r="CF804" s="15"/>
      <c r="CL804" s="22"/>
      <c r="CM804" s="15"/>
      <c r="CR804" s="22"/>
      <c r="CT804" s="15"/>
      <c r="CW804" s="22"/>
      <c r="DA804" s="15"/>
      <c r="DH804" s="15"/>
      <c r="DJ804" s="22"/>
      <c r="DO804" s="15"/>
      <c r="DV804" s="15"/>
      <c r="EC804" s="15"/>
      <c r="EJ804" s="15"/>
      <c r="EQ804" s="15"/>
      <c r="EX804" s="15"/>
      <c r="FE804" s="15"/>
      <c r="FL804" s="15"/>
      <c r="FS804" s="15"/>
      <c r="FZ804" s="15"/>
      <c r="GG804" s="15"/>
      <c r="GN804" s="15"/>
      <c r="GP804" s="22"/>
      <c r="GQ804" s="22"/>
      <c r="GR804" s="22"/>
      <c r="GS804" s="22"/>
      <c r="GT804" s="22"/>
      <c r="GU804" s="15"/>
      <c r="GV804" s="22"/>
      <c r="GW804" s="22"/>
      <c r="GX804" s="22"/>
      <c r="GY804" s="18"/>
      <c r="GZ804" s="18"/>
      <c r="HA804" s="18"/>
      <c r="HB804" s="18"/>
      <c r="HC804" s="18"/>
      <c r="HD804" s="18"/>
      <c r="HE804" s="18"/>
      <c r="HF804" s="18"/>
      <c r="HG804" s="18"/>
      <c r="HH804" s="18"/>
      <c r="HI804" s="18"/>
      <c r="HJ804" s="18"/>
      <c r="HK804" s="18"/>
      <c r="HL804" s="18"/>
      <c r="HM804" s="18"/>
      <c r="HN804" s="18"/>
      <c r="HO804" s="18"/>
      <c r="HP804" s="18"/>
      <c r="HQ804" s="18"/>
      <c r="HR804" s="18"/>
      <c r="HS804" s="18"/>
      <c r="HT804" s="18"/>
      <c r="HU804" s="18"/>
      <c r="HV804" s="18"/>
      <c r="HW804" s="18"/>
      <c r="HX804" s="18"/>
      <c r="HY804" s="18"/>
      <c r="HZ804" s="18"/>
      <c r="IA804" s="18"/>
      <c r="IB804" s="18"/>
      <c r="IC804" s="18"/>
      <c r="ID804" s="18"/>
      <c r="IE804" s="18"/>
      <c r="IF804" s="18"/>
      <c r="IG804" s="18"/>
      <c r="IH804" s="18"/>
      <c r="II804" s="18"/>
      <c r="IJ804" s="18"/>
      <c r="IK804" s="18"/>
      <c r="IL804" s="18"/>
      <c r="IM804" s="18"/>
      <c r="IN804" s="18"/>
      <c r="IO804" s="18"/>
      <c r="IP804" s="18"/>
      <c r="IQ804" s="18"/>
      <c r="IR804" s="18"/>
      <c r="IS804" s="18"/>
      <c r="IT804" s="18"/>
      <c r="IU804" s="18"/>
      <c r="IV804" s="18"/>
      <c r="IW804" s="18"/>
      <c r="IX804" s="18"/>
      <c r="IY804" s="18"/>
      <c r="IZ804" s="18"/>
      <c r="JA804" s="18"/>
      <c r="JB804" s="18"/>
      <c r="JC804" s="18"/>
      <c r="JD804" s="18"/>
      <c r="JE804" s="18"/>
      <c r="JF804" s="18"/>
    </row>
    <row r="805" spans="36:266" x14ac:dyDescent="0.3">
      <c r="AJ805" s="24"/>
      <c r="AK805" s="24"/>
      <c r="AL805" s="20"/>
      <c r="AM805" s="23"/>
      <c r="AN805" s="24"/>
      <c r="AO805" s="24"/>
      <c r="BB805" s="25"/>
      <c r="BC805" s="21"/>
      <c r="BG805" s="18"/>
      <c r="BN805" s="22"/>
      <c r="BO805" s="22"/>
      <c r="BP805" s="22"/>
      <c r="BQ805" s="22"/>
      <c r="BR805" s="15"/>
      <c r="CF805" s="15"/>
      <c r="CL805" s="22"/>
      <c r="CM805" s="15"/>
      <c r="CR805" s="22"/>
      <c r="CT805" s="15"/>
      <c r="CW805" s="22"/>
      <c r="DA805" s="15"/>
      <c r="DH805" s="15"/>
      <c r="DJ805" s="22"/>
      <c r="DO805" s="15"/>
      <c r="DV805" s="15"/>
      <c r="EC805" s="15"/>
      <c r="EJ805" s="15"/>
      <c r="EQ805" s="15"/>
      <c r="EX805" s="15"/>
      <c r="FE805" s="15"/>
      <c r="FL805" s="15"/>
      <c r="FS805" s="15"/>
      <c r="FZ805" s="15"/>
      <c r="GG805" s="15"/>
      <c r="GN805" s="15"/>
      <c r="GP805" s="22"/>
      <c r="GQ805" s="22"/>
      <c r="GR805" s="22"/>
      <c r="GS805" s="22"/>
      <c r="GT805" s="22"/>
      <c r="GU805" s="15"/>
      <c r="GV805" s="22"/>
      <c r="GW805" s="22"/>
      <c r="GX805" s="22"/>
      <c r="GY805" s="18"/>
      <c r="GZ805" s="18"/>
      <c r="HA805" s="18"/>
      <c r="HB805" s="18"/>
      <c r="HC805" s="18"/>
      <c r="HD805" s="18"/>
      <c r="HE805" s="18"/>
      <c r="HF805" s="18"/>
      <c r="HG805" s="18"/>
      <c r="HH805" s="18"/>
      <c r="HI805" s="18"/>
      <c r="HJ805" s="18"/>
      <c r="HK805" s="18"/>
      <c r="HL805" s="18"/>
      <c r="HM805" s="18"/>
      <c r="HN805" s="18"/>
      <c r="HO805" s="18"/>
      <c r="HP805" s="18"/>
      <c r="HQ805" s="18"/>
      <c r="HR805" s="18"/>
      <c r="HS805" s="18"/>
      <c r="HT805" s="18"/>
      <c r="HU805" s="18"/>
      <c r="HV805" s="18"/>
      <c r="HW805" s="18"/>
      <c r="HX805" s="18"/>
      <c r="HY805" s="18"/>
      <c r="HZ805" s="18"/>
      <c r="IA805" s="18"/>
      <c r="IB805" s="18"/>
      <c r="IC805" s="18"/>
      <c r="ID805" s="18"/>
      <c r="IE805" s="18"/>
      <c r="IF805" s="18"/>
      <c r="IG805" s="18"/>
      <c r="IH805" s="18"/>
      <c r="II805" s="18"/>
      <c r="IJ805" s="18"/>
      <c r="IK805" s="18"/>
      <c r="IL805" s="18"/>
      <c r="IM805" s="18"/>
      <c r="IN805" s="18"/>
      <c r="IO805" s="18"/>
      <c r="IP805" s="18"/>
      <c r="IQ805" s="18"/>
      <c r="IR805" s="18"/>
      <c r="IS805" s="18"/>
      <c r="IT805" s="18"/>
      <c r="IU805" s="18"/>
      <c r="IV805" s="18"/>
      <c r="IW805" s="18"/>
      <c r="IX805" s="18"/>
      <c r="IY805" s="18"/>
      <c r="IZ805" s="18"/>
      <c r="JA805" s="18"/>
      <c r="JB805" s="18"/>
      <c r="JC805" s="18"/>
      <c r="JD805" s="18"/>
      <c r="JE805" s="18"/>
      <c r="JF805" s="18"/>
    </row>
    <row r="806" spans="36:266" x14ac:dyDescent="0.3">
      <c r="AJ806" s="24"/>
      <c r="AK806" s="24"/>
      <c r="AL806" s="20"/>
      <c r="AM806" s="23"/>
      <c r="AN806" s="24"/>
      <c r="AO806" s="24"/>
      <c r="BB806" s="25"/>
      <c r="BC806" s="21"/>
      <c r="BG806" s="18"/>
      <c r="BN806" s="22"/>
      <c r="BO806" s="22"/>
      <c r="BP806" s="22"/>
      <c r="BQ806" s="22"/>
      <c r="BR806" s="15"/>
      <c r="CF806" s="15"/>
      <c r="CL806" s="22"/>
      <c r="CM806" s="15"/>
      <c r="CR806" s="22"/>
      <c r="CT806" s="15"/>
      <c r="CW806" s="22"/>
      <c r="DA806" s="15"/>
      <c r="DH806" s="15"/>
      <c r="DJ806" s="22"/>
      <c r="DO806" s="15"/>
      <c r="DV806" s="15"/>
      <c r="EC806" s="15"/>
      <c r="EJ806" s="15"/>
      <c r="EQ806" s="15"/>
      <c r="EX806" s="15"/>
      <c r="FE806" s="15"/>
      <c r="FL806" s="15"/>
      <c r="FS806" s="15"/>
      <c r="FZ806" s="15"/>
      <c r="GG806" s="15"/>
      <c r="GN806" s="15"/>
      <c r="GP806" s="22"/>
      <c r="GQ806" s="22"/>
      <c r="GR806" s="22"/>
      <c r="GS806" s="22"/>
      <c r="GT806" s="22"/>
      <c r="GU806" s="15"/>
      <c r="GV806" s="22"/>
      <c r="GW806" s="22"/>
      <c r="GX806" s="22"/>
      <c r="GY806" s="18"/>
      <c r="GZ806" s="18"/>
      <c r="HA806" s="18"/>
      <c r="HB806" s="18"/>
      <c r="HC806" s="18"/>
      <c r="HD806" s="18"/>
      <c r="HE806" s="18"/>
      <c r="HF806" s="18"/>
      <c r="HG806" s="18"/>
      <c r="HH806" s="18"/>
      <c r="HI806" s="18"/>
      <c r="HJ806" s="18"/>
      <c r="HK806" s="18"/>
      <c r="HL806" s="18"/>
      <c r="HM806" s="18"/>
      <c r="HN806" s="18"/>
      <c r="HO806" s="18"/>
      <c r="HP806" s="18"/>
      <c r="HQ806" s="18"/>
      <c r="HR806" s="18"/>
      <c r="HS806" s="18"/>
      <c r="HT806" s="18"/>
      <c r="HU806" s="18"/>
      <c r="HV806" s="18"/>
      <c r="HW806" s="18"/>
      <c r="HX806" s="18"/>
      <c r="HY806" s="18"/>
      <c r="HZ806" s="18"/>
      <c r="IA806" s="18"/>
      <c r="IB806" s="18"/>
      <c r="IC806" s="18"/>
      <c r="ID806" s="18"/>
      <c r="IE806" s="18"/>
      <c r="IF806" s="18"/>
      <c r="IG806" s="18"/>
      <c r="IH806" s="18"/>
      <c r="II806" s="18"/>
      <c r="IJ806" s="18"/>
      <c r="IK806" s="18"/>
      <c r="IL806" s="18"/>
      <c r="IM806" s="18"/>
      <c r="IN806" s="18"/>
      <c r="IO806" s="18"/>
      <c r="IP806" s="18"/>
      <c r="IQ806" s="18"/>
      <c r="IR806" s="18"/>
      <c r="IS806" s="18"/>
      <c r="IT806" s="18"/>
      <c r="IU806" s="18"/>
      <c r="IV806" s="18"/>
      <c r="IW806" s="18"/>
      <c r="IX806" s="18"/>
      <c r="IY806" s="18"/>
      <c r="IZ806" s="18"/>
      <c r="JA806" s="18"/>
      <c r="JB806" s="18"/>
      <c r="JC806" s="18"/>
      <c r="JD806" s="18"/>
      <c r="JE806" s="18"/>
      <c r="JF806" s="18"/>
    </row>
    <row r="807" spans="36:266" x14ac:dyDescent="0.3">
      <c r="AJ807" s="24"/>
      <c r="AK807" s="24"/>
      <c r="AL807" s="20"/>
      <c r="AM807" s="23"/>
      <c r="AN807" s="24"/>
      <c r="AO807" s="24"/>
      <c r="BB807" s="25"/>
      <c r="BC807" s="21"/>
      <c r="BG807" s="18"/>
      <c r="BN807" s="22"/>
      <c r="BO807" s="22"/>
      <c r="BP807" s="22"/>
      <c r="BQ807" s="22"/>
      <c r="BR807" s="15"/>
      <c r="CF807" s="15"/>
      <c r="CL807" s="22"/>
      <c r="CM807" s="15"/>
      <c r="CR807" s="22"/>
      <c r="CT807" s="15"/>
      <c r="CW807" s="22"/>
      <c r="DA807" s="15"/>
      <c r="DH807" s="15"/>
      <c r="DJ807" s="22"/>
      <c r="DO807" s="15"/>
      <c r="DV807" s="15"/>
      <c r="EC807" s="15"/>
      <c r="EJ807" s="15"/>
      <c r="EQ807" s="15"/>
      <c r="EX807" s="15"/>
      <c r="FE807" s="15"/>
      <c r="FL807" s="15"/>
      <c r="FS807" s="15"/>
      <c r="FZ807" s="15"/>
      <c r="GG807" s="15"/>
      <c r="GN807" s="15"/>
      <c r="GP807" s="22"/>
      <c r="GQ807" s="22"/>
      <c r="GR807" s="22"/>
      <c r="GS807" s="22"/>
      <c r="GT807" s="22"/>
      <c r="GU807" s="15"/>
      <c r="GV807" s="22"/>
      <c r="GW807" s="22"/>
      <c r="GX807" s="22"/>
      <c r="GY807" s="18"/>
      <c r="GZ807" s="18"/>
      <c r="HA807" s="18"/>
      <c r="HB807" s="18"/>
      <c r="HC807" s="18"/>
      <c r="HD807" s="18"/>
      <c r="HE807" s="18"/>
      <c r="HF807" s="18"/>
      <c r="HG807" s="18"/>
      <c r="HH807" s="18"/>
      <c r="HI807" s="18"/>
      <c r="HJ807" s="18"/>
      <c r="HK807" s="18"/>
      <c r="HL807" s="18"/>
      <c r="HM807" s="18"/>
      <c r="HN807" s="18"/>
      <c r="HO807" s="18"/>
      <c r="HP807" s="18"/>
      <c r="HQ807" s="18"/>
      <c r="HR807" s="18"/>
      <c r="HS807" s="18"/>
      <c r="HT807" s="18"/>
      <c r="HU807" s="18"/>
      <c r="HV807" s="18"/>
      <c r="HW807" s="18"/>
      <c r="HX807" s="18"/>
      <c r="HY807" s="18"/>
      <c r="HZ807" s="18"/>
      <c r="IA807" s="18"/>
      <c r="IB807" s="18"/>
      <c r="IC807" s="18"/>
      <c r="ID807" s="18"/>
      <c r="IE807" s="18"/>
      <c r="IF807" s="18"/>
      <c r="IG807" s="18"/>
      <c r="IH807" s="18"/>
      <c r="II807" s="18"/>
      <c r="IJ807" s="18"/>
      <c r="IK807" s="18"/>
      <c r="IL807" s="18"/>
      <c r="IM807" s="18"/>
      <c r="IN807" s="18"/>
      <c r="IO807" s="18"/>
      <c r="IP807" s="18"/>
      <c r="IQ807" s="18"/>
      <c r="IR807" s="18"/>
      <c r="IS807" s="18"/>
      <c r="IT807" s="18"/>
      <c r="IU807" s="18"/>
      <c r="IV807" s="18"/>
      <c r="IW807" s="18"/>
      <c r="IX807" s="18"/>
      <c r="IY807" s="18"/>
      <c r="IZ807" s="18"/>
      <c r="JA807" s="18"/>
      <c r="JB807" s="18"/>
      <c r="JC807" s="18"/>
      <c r="JD807" s="18"/>
      <c r="JE807" s="18"/>
      <c r="JF807" s="18"/>
    </row>
    <row r="808" spans="36:266" x14ac:dyDescent="0.3">
      <c r="AJ808" s="24"/>
      <c r="AK808" s="24"/>
      <c r="AL808" s="20"/>
      <c r="AM808" s="23"/>
      <c r="AN808" s="24"/>
      <c r="AO808" s="24"/>
      <c r="BB808" s="25"/>
      <c r="BC808" s="21"/>
      <c r="BG808" s="18"/>
      <c r="BN808" s="22"/>
      <c r="BO808" s="22"/>
      <c r="BP808" s="22"/>
      <c r="BQ808" s="22"/>
      <c r="BR808" s="15"/>
      <c r="CF808" s="15"/>
      <c r="CL808" s="22"/>
      <c r="CM808" s="15"/>
      <c r="CR808" s="22"/>
      <c r="CT808" s="15"/>
      <c r="CW808" s="22"/>
      <c r="DA808" s="15"/>
      <c r="DH808" s="15"/>
      <c r="DJ808" s="22"/>
      <c r="DO808" s="15"/>
      <c r="DV808" s="15"/>
      <c r="EC808" s="15"/>
      <c r="EJ808" s="15"/>
      <c r="EQ808" s="15"/>
      <c r="EX808" s="15"/>
      <c r="FE808" s="15"/>
      <c r="FL808" s="15"/>
      <c r="FS808" s="15"/>
      <c r="FZ808" s="15"/>
      <c r="GG808" s="15"/>
      <c r="GN808" s="15"/>
      <c r="GP808" s="22"/>
      <c r="GQ808" s="22"/>
      <c r="GR808" s="22"/>
      <c r="GS808" s="22"/>
      <c r="GT808" s="22"/>
      <c r="GU808" s="15"/>
      <c r="GV808" s="22"/>
      <c r="GW808" s="22"/>
      <c r="GX808" s="22"/>
      <c r="GY808" s="18"/>
      <c r="GZ808" s="18"/>
      <c r="HA808" s="18"/>
      <c r="HB808" s="18"/>
      <c r="HC808" s="18"/>
      <c r="HD808" s="18"/>
      <c r="HE808" s="18"/>
      <c r="HF808" s="18"/>
      <c r="HG808" s="18"/>
      <c r="HH808" s="18"/>
      <c r="HI808" s="18"/>
      <c r="HJ808" s="18"/>
      <c r="HK808" s="18"/>
      <c r="HL808" s="18"/>
      <c r="HM808" s="18"/>
      <c r="HN808" s="18"/>
      <c r="HO808" s="18"/>
      <c r="HP808" s="18"/>
      <c r="HQ808" s="18"/>
      <c r="HR808" s="18"/>
      <c r="HS808" s="18"/>
      <c r="HT808" s="18"/>
      <c r="HU808" s="18"/>
      <c r="HV808" s="18"/>
      <c r="HW808" s="18"/>
      <c r="HX808" s="18"/>
      <c r="HY808" s="18"/>
      <c r="HZ808" s="18"/>
      <c r="IA808" s="18"/>
      <c r="IB808" s="18"/>
      <c r="IC808" s="18"/>
      <c r="ID808" s="18"/>
      <c r="IE808" s="18"/>
      <c r="IF808" s="18"/>
      <c r="IG808" s="18"/>
      <c r="IH808" s="18"/>
      <c r="II808" s="18"/>
      <c r="IJ808" s="18"/>
      <c r="IK808" s="18"/>
      <c r="IL808" s="18"/>
      <c r="IM808" s="18"/>
      <c r="IN808" s="18"/>
      <c r="IO808" s="18"/>
      <c r="IP808" s="18"/>
      <c r="IQ808" s="18"/>
      <c r="IR808" s="18"/>
      <c r="IS808" s="18"/>
      <c r="IT808" s="18"/>
      <c r="IU808" s="18"/>
      <c r="IV808" s="18"/>
      <c r="IW808" s="18"/>
      <c r="IX808" s="18"/>
      <c r="IY808" s="18"/>
      <c r="IZ808" s="18"/>
      <c r="JA808" s="18"/>
      <c r="JB808" s="18"/>
      <c r="JC808" s="18"/>
      <c r="JD808" s="18"/>
      <c r="JE808" s="18"/>
      <c r="JF808" s="18"/>
    </row>
    <row r="809" spans="36:266" x14ac:dyDescent="0.3">
      <c r="AJ809" s="24"/>
      <c r="AK809" s="24"/>
      <c r="AL809" s="20"/>
      <c r="AM809" s="23"/>
      <c r="AN809" s="24"/>
      <c r="AO809" s="24"/>
      <c r="BB809" s="25"/>
      <c r="BC809" s="21"/>
      <c r="BG809" s="18"/>
      <c r="BN809" s="22"/>
      <c r="BO809" s="22"/>
      <c r="BP809" s="22"/>
      <c r="BQ809" s="22"/>
      <c r="BR809" s="15"/>
      <c r="CF809" s="15"/>
      <c r="CL809" s="22"/>
      <c r="CM809" s="15"/>
      <c r="CR809" s="22"/>
      <c r="CT809" s="15"/>
      <c r="CW809" s="22"/>
      <c r="DA809" s="15"/>
      <c r="DH809" s="15"/>
      <c r="DJ809" s="22"/>
      <c r="DO809" s="15"/>
      <c r="DV809" s="15"/>
      <c r="EC809" s="15"/>
      <c r="EJ809" s="15"/>
      <c r="EQ809" s="15"/>
      <c r="EX809" s="15"/>
      <c r="FE809" s="15"/>
      <c r="FL809" s="15"/>
      <c r="FS809" s="15"/>
      <c r="FZ809" s="15"/>
      <c r="GG809" s="15"/>
      <c r="GN809" s="15"/>
      <c r="GP809" s="22"/>
      <c r="GQ809" s="22"/>
      <c r="GR809" s="22"/>
      <c r="GS809" s="22"/>
      <c r="GT809" s="22"/>
      <c r="GU809" s="15"/>
      <c r="GV809" s="22"/>
      <c r="GW809" s="22"/>
      <c r="GX809" s="22"/>
      <c r="GY809" s="18"/>
      <c r="GZ809" s="18"/>
      <c r="HA809" s="18"/>
      <c r="HB809" s="18"/>
      <c r="HC809" s="18"/>
      <c r="HD809" s="18"/>
      <c r="HE809" s="18"/>
      <c r="HF809" s="18"/>
      <c r="HG809" s="18"/>
      <c r="HH809" s="18"/>
      <c r="HI809" s="18"/>
      <c r="HJ809" s="18"/>
      <c r="HK809" s="18"/>
      <c r="HL809" s="18"/>
      <c r="HM809" s="18"/>
      <c r="HN809" s="18"/>
      <c r="HO809" s="18"/>
      <c r="HP809" s="18"/>
      <c r="HQ809" s="18"/>
      <c r="HR809" s="18"/>
      <c r="HS809" s="18"/>
      <c r="HT809" s="18"/>
      <c r="HU809" s="18"/>
      <c r="HV809" s="18"/>
      <c r="HW809" s="18"/>
      <c r="HX809" s="18"/>
      <c r="HY809" s="18"/>
      <c r="HZ809" s="18"/>
      <c r="IA809" s="18"/>
      <c r="IB809" s="18"/>
      <c r="IC809" s="18"/>
      <c r="ID809" s="18"/>
      <c r="IE809" s="18"/>
      <c r="IF809" s="18"/>
      <c r="IG809" s="18"/>
      <c r="IH809" s="18"/>
      <c r="II809" s="18"/>
      <c r="IJ809" s="18"/>
      <c r="IK809" s="18"/>
      <c r="IL809" s="18"/>
      <c r="IM809" s="18"/>
      <c r="IN809" s="18"/>
      <c r="IO809" s="18"/>
      <c r="IP809" s="18"/>
      <c r="IQ809" s="18"/>
      <c r="IR809" s="18"/>
      <c r="IS809" s="18"/>
      <c r="IT809" s="18"/>
      <c r="IU809" s="18"/>
      <c r="IV809" s="18"/>
      <c r="IW809" s="18"/>
      <c r="IX809" s="18"/>
      <c r="IY809" s="18"/>
      <c r="IZ809" s="18"/>
      <c r="JA809" s="18"/>
      <c r="JB809" s="18"/>
      <c r="JC809" s="18"/>
      <c r="JD809" s="18"/>
      <c r="JE809" s="18"/>
      <c r="JF809" s="18"/>
    </row>
    <row r="810" spans="36:266" x14ac:dyDescent="0.3">
      <c r="AJ810" s="24"/>
      <c r="AK810" s="24"/>
      <c r="AL810" s="20"/>
      <c r="AM810" s="23"/>
      <c r="AN810" s="24"/>
      <c r="AO810" s="24"/>
      <c r="BB810" s="25"/>
      <c r="BC810" s="21"/>
      <c r="BG810" s="18"/>
      <c r="BN810" s="22"/>
      <c r="BO810" s="22"/>
      <c r="BP810" s="22"/>
      <c r="BQ810" s="22"/>
      <c r="BR810" s="15"/>
      <c r="CF810" s="15"/>
      <c r="CL810" s="22"/>
      <c r="CM810" s="15"/>
      <c r="CR810" s="22"/>
      <c r="CT810" s="15"/>
      <c r="CW810" s="22"/>
      <c r="DA810" s="15"/>
      <c r="DH810" s="15"/>
      <c r="DJ810" s="22"/>
      <c r="DO810" s="15"/>
      <c r="DV810" s="15"/>
      <c r="EC810" s="15"/>
      <c r="EJ810" s="15"/>
      <c r="EQ810" s="15"/>
      <c r="EX810" s="15"/>
      <c r="FE810" s="15"/>
      <c r="FL810" s="15"/>
      <c r="FS810" s="15"/>
      <c r="FZ810" s="15"/>
      <c r="GG810" s="15"/>
      <c r="GN810" s="15"/>
      <c r="GP810" s="22"/>
      <c r="GQ810" s="22"/>
      <c r="GR810" s="22"/>
      <c r="GS810" s="22"/>
      <c r="GT810" s="22"/>
      <c r="GU810" s="15"/>
      <c r="GV810" s="22"/>
      <c r="GW810" s="22"/>
      <c r="GX810" s="22"/>
      <c r="GY810" s="18"/>
      <c r="GZ810" s="18"/>
      <c r="HA810" s="18"/>
      <c r="HB810" s="18"/>
      <c r="HC810" s="18"/>
      <c r="HD810" s="18"/>
      <c r="HE810" s="18"/>
      <c r="HF810" s="18"/>
      <c r="HG810" s="18"/>
      <c r="HH810" s="18"/>
      <c r="HI810" s="18"/>
      <c r="HJ810" s="18"/>
      <c r="HK810" s="18"/>
      <c r="HL810" s="18"/>
      <c r="HM810" s="18"/>
      <c r="HN810" s="18"/>
      <c r="HO810" s="18"/>
      <c r="HP810" s="18"/>
      <c r="HQ810" s="18"/>
      <c r="HR810" s="18"/>
      <c r="HS810" s="18"/>
      <c r="HT810" s="18"/>
      <c r="HU810" s="18"/>
      <c r="HV810" s="18"/>
      <c r="HW810" s="18"/>
      <c r="HX810" s="18"/>
      <c r="HY810" s="18"/>
      <c r="HZ810" s="18"/>
      <c r="IA810" s="18"/>
      <c r="IB810" s="18"/>
      <c r="IC810" s="18"/>
      <c r="ID810" s="18"/>
      <c r="IE810" s="18"/>
      <c r="IF810" s="18"/>
      <c r="IG810" s="18"/>
      <c r="IH810" s="18"/>
      <c r="II810" s="18"/>
      <c r="IJ810" s="18"/>
      <c r="IK810" s="18"/>
      <c r="IL810" s="18"/>
      <c r="IM810" s="18"/>
      <c r="IN810" s="18"/>
      <c r="IO810" s="18"/>
      <c r="IP810" s="18"/>
      <c r="IQ810" s="18"/>
      <c r="IR810" s="18"/>
      <c r="IS810" s="18"/>
      <c r="IT810" s="18"/>
      <c r="IU810" s="18"/>
      <c r="IV810" s="18"/>
      <c r="IW810" s="18"/>
      <c r="IX810" s="18"/>
      <c r="IY810" s="18"/>
      <c r="IZ810" s="18"/>
      <c r="JA810" s="18"/>
      <c r="JB810" s="18"/>
      <c r="JC810" s="18"/>
      <c r="JD810" s="18"/>
      <c r="JE810" s="18"/>
      <c r="JF810" s="18"/>
    </row>
    <row r="811" spans="36:266" x14ac:dyDescent="0.3">
      <c r="AJ811" s="24"/>
      <c r="AK811" s="24"/>
      <c r="AL811" s="20"/>
      <c r="AM811" s="23"/>
      <c r="AN811" s="24"/>
      <c r="AO811" s="24"/>
      <c r="BB811" s="25"/>
      <c r="BC811" s="21"/>
      <c r="BG811" s="18"/>
      <c r="BN811" s="22"/>
      <c r="BO811" s="22"/>
      <c r="BP811" s="22"/>
      <c r="BQ811" s="22"/>
      <c r="BR811" s="15"/>
      <c r="CF811" s="15"/>
      <c r="CL811" s="22"/>
      <c r="CM811" s="15"/>
      <c r="CR811" s="22"/>
      <c r="CT811" s="15"/>
      <c r="CW811" s="22"/>
      <c r="DA811" s="15"/>
      <c r="DH811" s="15"/>
      <c r="DJ811" s="22"/>
      <c r="DO811" s="15"/>
      <c r="DV811" s="15"/>
      <c r="EC811" s="15"/>
      <c r="EJ811" s="15"/>
      <c r="EQ811" s="15"/>
      <c r="EX811" s="15"/>
      <c r="FE811" s="15"/>
      <c r="FL811" s="15"/>
      <c r="FS811" s="15"/>
      <c r="FZ811" s="15"/>
      <c r="GG811" s="15"/>
      <c r="GN811" s="15"/>
      <c r="GP811" s="22"/>
      <c r="GQ811" s="22"/>
      <c r="GR811" s="22"/>
      <c r="GS811" s="22"/>
      <c r="GT811" s="22"/>
      <c r="GU811" s="15"/>
      <c r="GV811" s="22"/>
      <c r="GW811" s="22"/>
      <c r="GX811" s="22"/>
      <c r="GY811" s="18"/>
      <c r="GZ811" s="18"/>
      <c r="HA811" s="18"/>
      <c r="HB811" s="18"/>
      <c r="HC811" s="18"/>
      <c r="HD811" s="18"/>
      <c r="HE811" s="18"/>
      <c r="HF811" s="18"/>
      <c r="HG811" s="18"/>
      <c r="HH811" s="18"/>
      <c r="HI811" s="18"/>
      <c r="HJ811" s="18"/>
      <c r="HK811" s="18"/>
      <c r="HL811" s="18"/>
      <c r="HM811" s="18"/>
      <c r="HN811" s="18"/>
      <c r="HO811" s="18"/>
      <c r="HP811" s="18"/>
      <c r="HQ811" s="18"/>
      <c r="HR811" s="18"/>
      <c r="HS811" s="18"/>
      <c r="HT811" s="18"/>
      <c r="HU811" s="18"/>
      <c r="HV811" s="18"/>
      <c r="HW811" s="18"/>
      <c r="HX811" s="18"/>
      <c r="HY811" s="18"/>
      <c r="HZ811" s="18"/>
      <c r="IA811" s="18"/>
      <c r="IB811" s="18"/>
      <c r="IC811" s="18"/>
      <c r="ID811" s="18"/>
      <c r="IE811" s="18"/>
      <c r="IF811" s="18"/>
      <c r="IG811" s="18"/>
      <c r="IH811" s="18"/>
      <c r="II811" s="18"/>
      <c r="IJ811" s="18"/>
      <c r="IK811" s="18"/>
      <c r="IL811" s="18"/>
      <c r="IM811" s="18"/>
      <c r="IN811" s="18"/>
      <c r="IO811" s="18"/>
      <c r="IP811" s="18"/>
      <c r="IQ811" s="18"/>
      <c r="IR811" s="18"/>
      <c r="IS811" s="18"/>
      <c r="IT811" s="18"/>
      <c r="IU811" s="18"/>
      <c r="IV811" s="18"/>
      <c r="IW811" s="18"/>
      <c r="IX811" s="18"/>
      <c r="IY811" s="18"/>
      <c r="IZ811" s="18"/>
      <c r="JA811" s="18"/>
      <c r="JB811" s="18"/>
      <c r="JC811" s="18"/>
      <c r="JD811" s="18"/>
      <c r="JE811" s="18"/>
      <c r="JF811" s="18"/>
    </row>
    <row r="812" spans="36:266" x14ac:dyDescent="0.3">
      <c r="AJ812" s="24"/>
      <c r="AK812" s="24"/>
      <c r="AL812" s="20"/>
      <c r="AM812" s="23"/>
      <c r="AN812" s="24"/>
      <c r="AO812" s="24"/>
      <c r="BB812" s="25"/>
      <c r="BC812" s="21"/>
      <c r="BG812" s="18"/>
      <c r="BN812" s="22"/>
      <c r="BO812" s="22"/>
      <c r="BP812" s="22"/>
      <c r="BQ812" s="22"/>
      <c r="BR812" s="15"/>
      <c r="CF812" s="15"/>
      <c r="CL812" s="22"/>
      <c r="CM812" s="15"/>
      <c r="CR812" s="22"/>
      <c r="CT812" s="15"/>
      <c r="CW812" s="22"/>
      <c r="DA812" s="15"/>
      <c r="DH812" s="15"/>
      <c r="DJ812" s="22"/>
      <c r="DO812" s="15"/>
      <c r="DV812" s="15"/>
      <c r="EC812" s="15"/>
      <c r="EJ812" s="15"/>
      <c r="EQ812" s="15"/>
      <c r="EX812" s="15"/>
      <c r="FE812" s="15"/>
      <c r="FL812" s="15"/>
      <c r="FS812" s="15"/>
      <c r="FZ812" s="15"/>
      <c r="GG812" s="15"/>
      <c r="GN812" s="15"/>
      <c r="GP812" s="22"/>
      <c r="GQ812" s="22"/>
      <c r="GR812" s="22"/>
      <c r="GS812" s="22"/>
      <c r="GT812" s="22"/>
      <c r="GU812" s="15"/>
      <c r="GV812" s="22"/>
      <c r="GW812" s="22"/>
      <c r="GX812" s="22"/>
      <c r="GY812" s="18"/>
      <c r="GZ812" s="18"/>
      <c r="HA812" s="18"/>
      <c r="HB812" s="18"/>
      <c r="HC812" s="18"/>
      <c r="HD812" s="18"/>
      <c r="HE812" s="18"/>
      <c r="HF812" s="18"/>
      <c r="HG812" s="18"/>
      <c r="HH812" s="18"/>
      <c r="HI812" s="18"/>
      <c r="HJ812" s="18"/>
      <c r="HK812" s="18"/>
      <c r="HL812" s="18"/>
      <c r="HM812" s="18"/>
      <c r="HN812" s="18"/>
      <c r="HO812" s="18"/>
      <c r="HP812" s="18"/>
      <c r="HQ812" s="18"/>
      <c r="HR812" s="18"/>
      <c r="HS812" s="18"/>
      <c r="HT812" s="18"/>
      <c r="HU812" s="18"/>
      <c r="HV812" s="18"/>
      <c r="HW812" s="18"/>
      <c r="HX812" s="18"/>
      <c r="HY812" s="18"/>
      <c r="HZ812" s="18"/>
      <c r="IA812" s="18"/>
      <c r="IB812" s="18"/>
      <c r="IC812" s="18"/>
      <c r="ID812" s="18"/>
      <c r="IE812" s="18"/>
      <c r="IF812" s="18"/>
      <c r="IG812" s="18"/>
      <c r="IH812" s="18"/>
      <c r="II812" s="18"/>
      <c r="IJ812" s="18"/>
      <c r="IK812" s="18"/>
      <c r="IL812" s="18"/>
      <c r="IM812" s="18"/>
      <c r="IN812" s="18"/>
      <c r="IO812" s="18"/>
      <c r="IP812" s="18"/>
      <c r="IQ812" s="18"/>
      <c r="IR812" s="18"/>
      <c r="IS812" s="18"/>
      <c r="IT812" s="18"/>
      <c r="IU812" s="18"/>
      <c r="IV812" s="18"/>
      <c r="IW812" s="18"/>
      <c r="IX812" s="18"/>
      <c r="IY812" s="18"/>
      <c r="IZ812" s="18"/>
      <c r="JA812" s="18"/>
      <c r="JB812" s="18"/>
      <c r="JC812" s="18"/>
      <c r="JD812" s="18"/>
      <c r="JE812" s="18"/>
      <c r="JF812" s="18"/>
    </row>
    <row r="813" spans="36:266" x14ac:dyDescent="0.3">
      <c r="AJ813" s="24"/>
      <c r="AK813" s="24"/>
      <c r="AL813" s="20"/>
      <c r="AM813" s="23"/>
      <c r="AN813" s="24"/>
      <c r="AO813" s="24"/>
      <c r="BB813" s="25"/>
      <c r="BC813" s="21"/>
      <c r="BG813" s="18"/>
      <c r="BN813" s="22"/>
      <c r="BO813" s="22"/>
      <c r="BP813" s="22"/>
      <c r="BQ813" s="22"/>
      <c r="BR813" s="15"/>
      <c r="CF813" s="15"/>
      <c r="CL813" s="22"/>
      <c r="CM813" s="15"/>
      <c r="CR813" s="22"/>
      <c r="CT813" s="15"/>
      <c r="CW813" s="22"/>
      <c r="DA813" s="15"/>
      <c r="DH813" s="15"/>
      <c r="DJ813" s="22"/>
      <c r="DO813" s="15"/>
      <c r="DV813" s="15"/>
      <c r="EC813" s="15"/>
      <c r="EJ813" s="15"/>
      <c r="EQ813" s="15"/>
      <c r="EX813" s="15"/>
      <c r="FE813" s="15"/>
      <c r="FL813" s="15"/>
      <c r="FS813" s="15"/>
      <c r="FZ813" s="15"/>
      <c r="GG813" s="15"/>
      <c r="GN813" s="15"/>
      <c r="GP813" s="22"/>
      <c r="GQ813" s="22"/>
      <c r="GR813" s="22"/>
      <c r="GS813" s="22"/>
      <c r="GT813" s="22"/>
      <c r="GU813" s="15"/>
      <c r="GV813" s="22"/>
      <c r="GW813" s="22"/>
      <c r="GX813" s="22"/>
      <c r="GY813" s="18"/>
      <c r="GZ813" s="18"/>
      <c r="HA813" s="18"/>
      <c r="HB813" s="18"/>
      <c r="HC813" s="18"/>
      <c r="HD813" s="18"/>
      <c r="HE813" s="18"/>
      <c r="HF813" s="18"/>
      <c r="HG813" s="18"/>
      <c r="HH813" s="18"/>
      <c r="HI813" s="18"/>
      <c r="HJ813" s="18"/>
      <c r="HK813" s="18"/>
      <c r="HL813" s="18"/>
      <c r="HM813" s="18"/>
      <c r="HN813" s="18"/>
      <c r="HO813" s="18"/>
      <c r="HP813" s="18"/>
      <c r="HQ813" s="18"/>
      <c r="HR813" s="18"/>
      <c r="HS813" s="18"/>
      <c r="HT813" s="18"/>
      <c r="HU813" s="18"/>
      <c r="HV813" s="18"/>
      <c r="HW813" s="18"/>
      <c r="HX813" s="18"/>
      <c r="HY813" s="18"/>
      <c r="HZ813" s="18"/>
      <c r="IA813" s="18"/>
      <c r="IB813" s="18"/>
      <c r="IC813" s="18"/>
      <c r="ID813" s="18"/>
      <c r="IE813" s="18"/>
      <c r="IF813" s="18"/>
      <c r="IG813" s="18"/>
      <c r="IH813" s="18"/>
      <c r="II813" s="18"/>
      <c r="IJ813" s="18"/>
      <c r="IK813" s="18"/>
      <c r="IL813" s="18"/>
      <c r="IM813" s="18"/>
      <c r="IN813" s="18"/>
      <c r="IO813" s="18"/>
      <c r="IP813" s="18"/>
      <c r="IQ813" s="18"/>
      <c r="IR813" s="18"/>
      <c r="IS813" s="18"/>
      <c r="IT813" s="18"/>
      <c r="IU813" s="18"/>
      <c r="IV813" s="18"/>
      <c r="IW813" s="18"/>
      <c r="IX813" s="18"/>
      <c r="IY813" s="18"/>
      <c r="IZ813" s="18"/>
      <c r="JA813" s="18"/>
      <c r="JB813" s="18"/>
      <c r="JC813" s="18"/>
      <c r="JD813" s="18"/>
      <c r="JE813" s="18"/>
      <c r="JF813" s="18"/>
    </row>
    <row r="814" spans="36:266" x14ac:dyDescent="0.3">
      <c r="AJ814" s="24"/>
      <c r="AK814" s="24"/>
      <c r="AL814" s="20"/>
      <c r="AM814" s="23"/>
      <c r="AN814" s="24"/>
      <c r="AO814" s="24"/>
      <c r="BB814" s="25"/>
      <c r="BC814" s="21"/>
      <c r="BG814" s="18"/>
      <c r="BN814" s="22"/>
      <c r="BO814" s="22"/>
      <c r="BP814" s="22"/>
      <c r="BQ814" s="22"/>
      <c r="BR814" s="15"/>
      <c r="CF814" s="15"/>
      <c r="CL814" s="22"/>
      <c r="CM814" s="15"/>
      <c r="CR814" s="22"/>
      <c r="CT814" s="15"/>
      <c r="CW814" s="22"/>
      <c r="DA814" s="15"/>
      <c r="DH814" s="15"/>
      <c r="DJ814" s="22"/>
      <c r="DO814" s="15"/>
      <c r="DV814" s="15"/>
      <c r="EC814" s="15"/>
      <c r="EJ814" s="15"/>
      <c r="EQ814" s="15"/>
      <c r="EX814" s="15"/>
      <c r="FE814" s="15"/>
      <c r="FL814" s="15"/>
      <c r="FS814" s="15"/>
      <c r="FZ814" s="15"/>
      <c r="GG814" s="15"/>
      <c r="GN814" s="15"/>
      <c r="GP814" s="22"/>
      <c r="GQ814" s="22"/>
      <c r="GR814" s="22"/>
      <c r="GS814" s="22"/>
      <c r="GT814" s="22"/>
      <c r="GU814" s="15"/>
      <c r="GV814" s="22"/>
      <c r="GW814" s="22"/>
      <c r="GX814" s="22"/>
      <c r="GY814" s="18"/>
      <c r="GZ814" s="18"/>
      <c r="HA814" s="18"/>
      <c r="HB814" s="18"/>
      <c r="HC814" s="18"/>
      <c r="HD814" s="18"/>
      <c r="HE814" s="18"/>
      <c r="HF814" s="18"/>
      <c r="HG814" s="18"/>
      <c r="HH814" s="18"/>
      <c r="HI814" s="18"/>
      <c r="HJ814" s="18"/>
      <c r="HK814" s="18"/>
      <c r="HL814" s="18"/>
      <c r="HM814" s="18"/>
      <c r="HN814" s="18"/>
      <c r="HO814" s="18"/>
      <c r="HP814" s="18"/>
      <c r="HQ814" s="18"/>
      <c r="HR814" s="18"/>
      <c r="HS814" s="18"/>
      <c r="HT814" s="18"/>
      <c r="HU814" s="18"/>
      <c r="HV814" s="18"/>
      <c r="HW814" s="18"/>
      <c r="HX814" s="18"/>
      <c r="HY814" s="18"/>
      <c r="HZ814" s="18"/>
      <c r="IA814" s="18"/>
      <c r="IB814" s="18"/>
      <c r="IC814" s="18"/>
      <c r="ID814" s="18"/>
      <c r="IE814" s="18"/>
      <c r="IF814" s="18"/>
      <c r="IG814" s="18"/>
      <c r="IH814" s="18"/>
      <c r="II814" s="18"/>
      <c r="IJ814" s="18"/>
      <c r="IK814" s="18"/>
      <c r="IL814" s="18"/>
      <c r="IM814" s="18"/>
      <c r="IN814" s="18"/>
      <c r="IO814" s="18"/>
      <c r="IP814" s="18"/>
      <c r="IQ814" s="18"/>
      <c r="IR814" s="18"/>
      <c r="IS814" s="18"/>
      <c r="IT814" s="18"/>
      <c r="IU814" s="18"/>
      <c r="IV814" s="18"/>
      <c r="IW814" s="18"/>
      <c r="IX814" s="18"/>
      <c r="IY814" s="18"/>
      <c r="IZ814" s="18"/>
      <c r="JA814" s="18"/>
      <c r="JB814" s="18"/>
      <c r="JC814" s="18"/>
      <c r="JD814" s="18"/>
      <c r="JE814" s="18"/>
      <c r="JF814" s="18"/>
    </row>
    <row r="815" spans="36:266" x14ac:dyDescent="0.3">
      <c r="AJ815" s="24"/>
      <c r="AK815" s="24"/>
      <c r="AL815" s="20"/>
      <c r="AM815" s="23"/>
      <c r="AN815" s="24"/>
      <c r="AO815" s="24"/>
      <c r="BB815" s="25"/>
      <c r="BC815" s="21"/>
      <c r="BG815" s="18"/>
      <c r="BN815" s="22"/>
      <c r="BO815" s="22"/>
      <c r="BP815" s="22"/>
      <c r="BQ815" s="22"/>
      <c r="BR815" s="15"/>
      <c r="CF815" s="15"/>
      <c r="CL815" s="22"/>
      <c r="CM815" s="15"/>
      <c r="CR815" s="22"/>
      <c r="CT815" s="15"/>
      <c r="CW815" s="22"/>
      <c r="DA815" s="15"/>
      <c r="DH815" s="15"/>
      <c r="DJ815" s="22"/>
      <c r="DO815" s="15"/>
      <c r="DV815" s="15"/>
      <c r="EC815" s="15"/>
      <c r="EJ815" s="15"/>
      <c r="EQ815" s="15"/>
      <c r="EX815" s="15"/>
      <c r="FE815" s="15"/>
      <c r="FL815" s="15"/>
      <c r="FS815" s="15"/>
      <c r="FZ815" s="15"/>
      <c r="GG815" s="15"/>
      <c r="GN815" s="15"/>
      <c r="GP815" s="22"/>
      <c r="GQ815" s="22"/>
      <c r="GR815" s="22"/>
      <c r="GS815" s="22"/>
      <c r="GT815" s="22"/>
      <c r="GU815" s="15"/>
      <c r="GV815" s="22"/>
      <c r="GW815" s="22"/>
      <c r="GX815" s="22"/>
      <c r="GY815" s="18"/>
      <c r="GZ815" s="18"/>
      <c r="HA815" s="18"/>
      <c r="HB815" s="18"/>
      <c r="HC815" s="18"/>
      <c r="HD815" s="18"/>
      <c r="HE815" s="18"/>
      <c r="HF815" s="18"/>
      <c r="HG815" s="18"/>
      <c r="HH815" s="18"/>
      <c r="HI815" s="18"/>
      <c r="HJ815" s="18"/>
      <c r="HK815" s="18"/>
      <c r="HL815" s="18"/>
      <c r="HM815" s="18"/>
      <c r="HN815" s="18"/>
      <c r="HO815" s="18"/>
      <c r="HP815" s="18"/>
      <c r="HQ815" s="18"/>
      <c r="HR815" s="18"/>
      <c r="HS815" s="18"/>
      <c r="HT815" s="18"/>
      <c r="HU815" s="18"/>
      <c r="HV815" s="18"/>
      <c r="HW815" s="18"/>
      <c r="HX815" s="18"/>
      <c r="HY815" s="18"/>
      <c r="HZ815" s="18"/>
      <c r="IA815" s="18"/>
      <c r="IB815" s="18"/>
      <c r="IC815" s="18"/>
      <c r="ID815" s="18"/>
      <c r="IE815" s="18"/>
      <c r="IF815" s="18"/>
      <c r="IG815" s="18"/>
      <c r="IH815" s="18"/>
      <c r="II815" s="18"/>
      <c r="IJ815" s="18"/>
      <c r="IK815" s="18"/>
      <c r="IL815" s="18"/>
      <c r="IM815" s="18"/>
      <c r="IN815" s="18"/>
      <c r="IO815" s="18"/>
      <c r="IP815" s="18"/>
      <c r="IQ815" s="18"/>
      <c r="IR815" s="18"/>
      <c r="IS815" s="18"/>
      <c r="IT815" s="18"/>
      <c r="IU815" s="18"/>
      <c r="IV815" s="18"/>
      <c r="IW815" s="18"/>
      <c r="IX815" s="18"/>
      <c r="IY815" s="18"/>
      <c r="IZ815" s="18"/>
      <c r="JA815" s="18"/>
      <c r="JB815" s="18"/>
      <c r="JC815" s="18"/>
      <c r="JD815" s="18"/>
      <c r="JE815" s="18"/>
      <c r="JF815" s="18"/>
    </row>
    <row r="816" spans="36:266" x14ac:dyDescent="0.3">
      <c r="AJ816" s="24"/>
      <c r="AK816" s="24"/>
      <c r="AL816" s="20"/>
      <c r="AM816" s="23"/>
      <c r="AN816" s="24"/>
      <c r="AO816" s="24"/>
      <c r="BB816" s="25"/>
      <c r="BC816" s="21"/>
      <c r="BG816" s="18"/>
      <c r="BN816" s="22"/>
      <c r="BO816" s="22"/>
      <c r="BP816" s="22"/>
      <c r="BQ816" s="22"/>
      <c r="BR816" s="15"/>
      <c r="CF816" s="15"/>
      <c r="CL816" s="22"/>
      <c r="CM816" s="15"/>
      <c r="CR816" s="22"/>
      <c r="CT816" s="15"/>
      <c r="CW816" s="22"/>
      <c r="DA816" s="15"/>
      <c r="DH816" s="15"/>
      <c r="DJ816" s="22"/>
      <c r="DO816" s="15"/>
      <c r="DV816" s="15"/>
      <c r="EC816" s="15"/>
      <c r="EJ816" s="15"/>
      <c r="EQ816" s="15"/>
      <c r="EX816" s="15"/>
      <c r="FE816" s="15"/>
      <c r="FL816" s="15"/>
      <c r="FS816" s="15"/>
      <c r="FZ816" s="15"/>
      <c r="GG816" s="15"/>
      <c r="GN816" s="15"/>
      <c r="GP816" s="22"/>
      <c r="GQ816" s="22"/>
      <c r="GR816" s="22"/>
      <c r="GS816" s="22"/>
      <c r="GT816" s="22"/>
      <c r="GU816" s="15"/>
      <c r="GV816" s="22"/>
      <c r="GW816" s="22"/>
      <c r="GX816" s="22"/>
      <c r="GY816" s="18"/>
      <c r="GZ816" s="18"/>
      <c r="HA816" s="18"/>
      <c r="HB816" s="18"/>
      <c r="HC816" s="18"/>
      <c r="HD816" s="18"/>
      <c r="HE816" s="18"/>
      <c r="HF816" s="18"/>
      <c r="HG816" s="18"/>
      <c r="HH816" s="18"/>
      <c r="HI816" s="18"/>
      <c r="HJ816" s="18"/>
      <c r="HK816" s="18"/>
      <c r="HL816" s="18"/>
      <c r="HM816" s="18"/>
      <c r="HN816" s="18"/>
      <c r="HO816" s="18"/>
      <c r="HP816" s="18"/>
      <c r="HQ816" s="18"/>
      <c r="HR816" s="18"/>
      <c r="HS816" s="18"/>
      <c r="HT816" s="18"/>
      <c r="HU816" s="18"/>
      <c r="HV816" s="18"/>
      <c r="HW816" s="18"/>
      <c r="HX816" s="18"/>
      <c r="HY816" s="18"/>
      <c r="HZ816" s="18"/>
      <c r="IA816" s="18"/>
      <c r="IB816" s="18"/>
      <c r="IC816" s="18"/>
      <c r="ID816" s="18"/>
      <c r="IE816" s="18"/>
      <c r="IF816" s="18"/>
      <c r="IG816" s="18"/>
      <c r="IH816" s="18"/>
      <c r="II816" s="18"/>
      <c r="IJ816" s="18"/>
      <c r="IK816" s="18"/>
      <c r="IL816" s="18"/>
      <c r="IM816" s="18"/>
      <c r="IN816" s="18"/>
      <c r="IO816" s="18"/>
      <c r="IP816" s="18"/>
      <c r="IQ816" s="18"/>
      <c r="IR816" s="18"/>
      <c r="IS816" s="18"/>
      <c r="IT816" s="18"/>
      <c r="IU816" s="18"/>
      <c r="IV816" s="18"/>
      <c r="IW816" s="18"/>
      <c r="IX816" s="18"/>
      <c r="IY816" s="18"/>
      <c r="IZ816" s="18"/>
      <c r="JA816" s="18"/>
      <c r="JB816" s="18"/>
      <c r="JC816" s="18"/>
      <c r="JD816" s="18"/>
      <c r="JE816" s="18"/>
      <c r="JF816" s="18"/>
    </row>
    <row r="817" spans="36:266" x14ac:dyDescent="0.3">
      <c r="AJ817" s="24"/>
      <c r="AK817" s="24"/>
      <c r="AL817" s="20"/>
      <c r="AM817" s="23"/>
      <c r="AN817" s="24"/>
      <c r="AO817" s="24"/>
      <c r="BB817" s="25"/>
      <c r="BC817" s="21"/>
      <c r="BG817" s="18"/>
      <c r="BN817" s="22"/>
      <c r="BO817" s="22"/>
      <c r="BP817" s="22"/>
      <c r="BQ817" s="22"/>
      <c r="BR817" s="15"/>
      <c r="CF817" s="15"/>
      <c r="CL817" s="22"/>
      <c r="CM817" s="15"/>
      <c r="CR817" s="22"/>
      <c r="CT817" s="15"/>
      <c r="CW817" s="22"/>
      <c r="DA817" s="15"/>
      <c r="DH817" s="15"/>
      <c r="DJ817" s="22"/>
      <c r="DO817" s="15"/>
      <c r="DV817" s="15"/>
      <c r="EC817" s="15"/>
      <c r="EJ817" s="15"/>
      <c r="EQ817" s="15"/>
      <c r="EX817" s="15"/>
      <c r="FE817" s="15"/>
      <c r="FL817" s="15"/>
      <c r="FS817" s="15"/>
      <c r="FZ817" s="15"/>
      <c r="GG817" s="15"/>
      <c r="GN817" s="15"/>
      <c r="GP817" s="22"/>
      <c r="GQ817" s="22"/>
      <c r="GR817" s="22"/>
      <c r="GS817" s="22"/>
      <c r="GT817" s="22"/>
      <c r="GU817" s="15"/>
      <c r="GV817" s="22"/>
      <c r="GW817" s="22"/>
      <c r="GX817" s="22"/>
      <c r="GY817" s="18"/>
      <c r="GZ817" s="18"/>
      <c r="HA817" s="18"/>
      <c r="HB817" s="18"/>
      <c r="HC817" s="18"/>
      <c r="HD817" s="18"/>
      <c r="HE817" s="18"/>
      <c r="HF817" s="18"/>
      <c r="HG817" s="18"/>
      <c r="HH817" s="18"/>
      <c r="HI817" s="18"/>
      <c r="HJ817" s="18"/>
      <c r="HK817" s="18"/>
      <c r="HL817" s="18"/>
      <c r="HM817" s="18"/>
      <c r="HN817" s="18"/>
      <c r="HO817" s="18"/>
      <c r="HP817" s="18"/>
      <c r="HQ817" s="18"/>
      <c r="HR817" s="18"/>
      <c r="HS817" s="18"/>
      <c r="HT817" s="18"/>
      <c r="HU817" s="18"/>
      <c r="HV817" s="18"/>
      <c r="HW817" s="18"/>
      <c r="HX817" s="18"/>
      <c r="HY817" s="18"/>
      <c r="HZ817" s="18"/>
      <c r="IA817" s="18"/>
      <c r="IB817" s="18"/>
      <c r="IC817" s="18"/>
      <c r="ID817" s="18"/>
      <c r="IE817" s="18"/>
      <c r="IF817" s="18"/>
      <c r="IG817" s="18"/>
      <c r="IH817" s="18"/>
      <c r="II817" s="18"/>
      <c r="IJ817" s="18"/>
      <c r="IK817" s="18"/>
      <c r="IL817" s="18"/>
      <c r="IM817" s="18"/>
      <c r="IN817" s="18"/>
      <c r="IO817" s="18"/>
      <c r="IP817" s="18"/>
      <c r="IQ817" s="18"/>
      <c r="IR817" s="18"/>
      <c r="IS817" s="18"/>
      <c r="IT817" s="18"/>
      <c r="IU817" s="18"/>
      <c r="IV817" s="18"/>
      <c r="IW817" s="18"/>
      <c r="IX817" s="18"/>
      <c r="IY817" s="18"/>
      <c r="IZ817" s="18"/>
      <c r="JA817" s="18"/>
      <c r="JB817" s="18"/>
      <c r="JC817" s="18"/>
      <c r="JD817" s="18"/>
      <c r="JE817" s="18"/>
      <c r="JF817" s="18"/>
    </row>
    <row r="818" spans="36:266" x14ac:dyDescent="0.3">
      <c r="AJ818" s="24"/>
      <c r="AK818" s="24"/>
      <c r="AL818" s="20"/>
      <c r="AM818" s="23"/>
      <c r="AN818" s="24"/>
      <c r="AO818" s="24"/>
      <c r="BB818" s="25"/>
      <c r="BC818" s="21"/>
      <c r="BG818" s="18"/>
      <c r="BN818" s="22"/>
      <c r="BO818" s="22"/>
      <c r="BP818" s="22"/>
      <c r="BQ818" s="22"/>
      <c r="BR818" s="15"/>
      <c r="CF818" s="15"/>
      <c r="CL818" s="22"/>
      <c r="CM818" s="15"/>
      <c r="CR818" s="22"/>
      <c r="CT818" s="15"/>
      <c r="CW818" s="22"/>
      <c r="DA818" s="15"/>
      <c r="DH818" s="15"/>
      <c r="DJ818" s="22"/>
      <c r="DO818" s="15"/>
      <c r="DV818" s="15"/>
      <c r="EC818" s="15"/>
      <c r="EJ818" s="15"/>
      <c r="EQ818" s="15"/>
      <c r="EX818" s="15"/>
      <c r="FE818" s="15"/>
      <c r="FL818" s="15"/>
      <c r="FS818" s="15"/>
      <c r="FZ818" s="15"/>
      <c r="GG818" s="15"/>
      <c r="GN818" s="15"/>
      <c r="GP818" s="22"/>
      <c r="GQ818" s="22"/>
      <c r="GR818" s="22"/>
      <c r="GS818" s="22"/>
      <c r="GT818" s="22"/>
      <c r="GU818" s="15"/>
      <c r="GV818" s="22"/>
      <c r="GW818" s="22"/>
      <c r="GX818" s="22"/>
      <c r="GY818" s="18"/>
      <c r="GZ818" s="18"/>
      <c r="HA818" s="18"/>
      <c r="HB818" s="18"/>
      <c r="HC818" s="18"/>
      <c r="HD818" s="18"/>
      <c r="HE818" s="18"/>
      <c r="HF818" s="18"/>
      <c r="HG818" s="18"/>
      <c r="HH818" s="18"/>
      <c r="HI818" s="18"/>
      <c r="HJ818" s="18"/>
      <c r="HK818" s="18"/>
      <c r="HL818" s="18"/>
      <c r="HM818" s="18"/>
      <c r="HN818" s="18"/>
      <c r="HO818" s="18"/>
      <c r="HP818" s="18"/>
      <c r="HQ818" s="18"/>
      <c r="HR818" s="18"/>
      <c r="HS818" s="18"/>
      <c r="HT818" s="18"/>
      <c r="HU818" s="18"/>
      <c r="HV818" s="18"/>
      <c r="HW818" s="18"/>
      <c r="HX818" s="18"/>
      <c r="HY818" s="18"/>
      <c r="HZ818" s="18"/>
      <c r="IA818" s="18"/>
      <c r="IB818" s="18"/>
      <c r="IC818" s="18"/>
      <c r="ID818" s="18"/>
      <c r="IE818" s="18"/>
      <c r="IF818" s="18"/>
      <c r="IG818" s="18"/>
      <c r="IH818" s="18"/>
      <c r="II818" s="18"/>
      <c r="IJ818" s="18"/>
      <c r="IK818" s="18"/>
      <c r="IL818" s="18"/>
      <c r="IM818" s="18"/>
      <c r="IN818" s="18"/>
      <c r="IO818" s="18"/>
      <c r="IP818" s="18"/>
      <c r="IQ818" s="18"/>
      <c r="IR818" s="18"/>
      <c r="IS818" s="18"/>
      <c r="IT818" s="18"/>
      <c r="IU818" s="18"/>
      <c r="IV818" s="18"/>
      <c r="IW818" s="18"/>
      <c r="IX818" s="18"/>
      <c r="IY818" s="18"/>
      <c r="IZ818" s="18"/>
      <c r="JA818" s="18"/>
      <c r="JB818" s="18"/>
      <c r="JC818" s="18"/>
      <c r="JD818" s="18"/>
      <c r="JE818" s="18"/>
      <c r="JF818" s="18"/>
    </row>
    <row r="819" spans="36:266" x14ac:dyDescent="0.3">
      <c r="AJ819" s="24"/>
      <c r="AK819" s="24"/>
      <c r="AL819" s="20"/>
      <c r="AM819" s="23"/>
      <c r="AN819" s="24"/>
      <c r="AO819" s="24"/>
      <c r="BB819" s="25"/>
      <c r="BC819" s="21"/>
      <c r="BG819" s="18"/>
      <c r="BN819" s="22"/>
      <c r="BO819" s="22"/>
      <c r="BP819" s="22"/>
      <c r="BQ819" s="22"/>
      <c r="BR819" s="15"/>
      <c r="CF819" s="15"/>
      <c r="CL819" s="22"/>
      <c r="CM819" s="15"/>
      <c r="CR819" s="22"/>
      <c r="CT819" s="15"/>
      <c r="CW819" s="22"/>
      <c r="DA819" s="15"/>
      <c r="DH819" s="15"/>
      <c r="DJ819" s="22"/>
      <c r="DO819" s="15"/>
      <c r="DV819" s="15"/>
      <c r="EC819" s="15"/>
      <c r="EJ819" s="15"/>
      <c r="EQ819" s="15"/>
      <c r="EX819" s="15"/>
      <c r="FE819" s="15"/>
      <c r="FL819" s="15"/>
      <c r="FS819" s="15"/>
      <c r="FZ819" s="15"/>
      <c r="GG819" s="15"/>
      <c r="GN819" s="15"/>
      <c r="GP819" s="22"/>
      <c r="GQ819" s="22"/>
      <c r="GR819" s="22"/>
      <c r="GS819" s="22"/>
      <c r="GT819" s="22"/>
      <c r="GU819" s="15"/>
      <c r="GV819" s="22"/>
      <c r="GW819" s="22"/>
      <c r="GX819" s="22"/>
      <c r="GY819" s="18"/>
      <c r="GZ819" s="18"/>
      <c r="HA819" s="18"/>
      <c r="HB819" s="18"/>
      <c r="HC819" s="18"/>
      <c r="HD819" s="18"/>
      <c r="HE819" s="18"/>
      <c r="HF819" s="18"/>
      <c r="HG819" s="18"/>
      <c r="HH819" s="18"/>
      <c r="HI819" s="18"/>
      <c r="HJ819" s="18"/>
      <c r="HK819" s="18"/>
      <c r="HL819" s="18"/>
      <c r="HM819" s="18"/>
      <c r="HN819" s="18"/>
      <c r="HO819" s="18"/>
      <c r="HP819" s="18"/>
      <c r="HQ819" s="18"/>
      <c r="HR819" s="18"/>
      <c r="HS819" s="18"/>
      <c r="HT819" s="18"/>
      <c r="HU819" s="18"/>
      <c r="HV819" s="18"/>
      <c r="HW819" s="18"/>
      <c r="HX819" s="18"/>
      <c r="HY819" s="18"/>
      <c r="HZ819" s="18"/>
      <c r="IA819" s="18"/>
      <c r="IB819" s="18"/>
      <c r="IC819" s="18"/>
      <c r="ID819" s="18"/>
      <c r="IE819" s="18"/>
      <c r="IF819" s="18"/>
      <c r="IG819" s="18"/>
      <c r="IH819" s="18"/>
      <c r="II819" s="18"/>
      <c r="IJ819" s="18"/>
      <c r="IK819" s="18"/>
      <c r="IL819" s="18"/>
      <c r="IM819" s="18"/>
      <c r="IN819" s="18"/>
      <c r="IO819" s="18"/>
      <c r="IP819" s="18"/>
      <c r="IQ819" s="18"/>
      <c r="IR819" s="18"/>
      <c r="IS819" s="18"/>
      <c r="IT819" s="18"/>
      <c r="IU819" s="18"/>
      <c r="IV819" s="18"/>
      <c r="IW819" s="18"/>
      <c r="IX819" s="18"/>
      <c r="IY819" s="18"/>
      <c r="IZ819" s="18"/>
      <c r="JA819" s="18"/>
      <c r="JB819" s="18"/>
      <c r="JC819" s="18"/>
      <c r="JD819" s="18"/>
      <c r="JE819" s="18"/>
      <c r="JF819" s="18"/>
    </row>
    <row r="820" spans="36:266" x14ac:dyDescent="0.3">
      <c r="AJ820" s="24"/>
      <c r="AK820" s="24"/>
      <c r="AL820" s="20"/>
      <c r="AM820" s="23"/>
      <c r="AN820" s="24"/>
      <c r="AO820" s="24"/>
      <c r="BB820" s="25"/>
      <c r="BC820" s="21"/>
      <c r="BG820" s="18"/>
      <c r="BN820" s="22"/>
      <c r="BO820" s="22"/>
      <c r="BP820" s="22"/>
      <c r="BQ820" s="22"/>
      <c r="BR820" s="15"/>
      <c r="CF820" s="15"/>
      <c r="CL820" s="22"/>
      <c r="CM820" s="15"/>
      <c r="CR820" s="22"/>
      <c r="CT820" s="15"/>
      <c r="CW820" s="22"/>
      <c r="DA820" s="15"/>
      <c r="DH820" s="15"/>
      <c r="DJ820" s="22"/>
      <c r="DO820" s="15"/>
      <c r="DV820" s="15"/>
      <c r="EC820" s="15"/>
      <c r="EJ820" s="15"/>
      <c r="EQ820" s="15"/>
      <c r="EX820" s="15"/>
      <c r="FE820" s="15"/>
      <c r="FL820" s="15"/>
      <c r="FS820" s="15"/>
      <c r="FZ820" s="15"/>
      <c r="GG820" s="15"/>
      <c r="GN820" s="15"/>
      <c r="GP820" s="22"/>
      <c r="GQ820" s="22"/>
      <c r="GR820" s="22"/>
      <c r="GS820" s="22"/>
      <c r="GT820" s="22"/>
      <c r="GU820" s="15"/>
      <c r="GV820" s="22"/>
      <c r="GW820" s="22"/>
      <c r="GX820" s="22"/>
      <c r="GY820" s="18"/>
      <c r="GZ820" s="18"/>
      <c r="HA820" s="18"/>
      <c r="HB820" s="18"/>
      <c r="HC820" s="18"/>
      <c r="HD820" s="18"/>
      <c r="HE820" s="18"/>
      <c r="HF820" s="18"/>
      <c r="HG820" s="18"/>
      <c r="HH820" s="18"/>
      <c r="HI820" s="18"/>
      <c r="HJ820" s="18"/>
      <c r="HK820" s="18"/>
      <c r="HL820" s="18"/>
      <c r="HM820" s="18"/>
      <c r="HN820" s="18"/>
      <c r="HO820" s="18"/>
      <c r="HP820" s="18"/>
      <c r="HQ820" s="18"/>
      <c r="HR820" s="18"/>
      <c r="HS820" s="18"/>
      <c r="HT820" s="18"/>
      <c r="HU820" s="18"/>
      <c r="HV820" s="18"/>
      <c r="HW820" s="18"/>
      <c r="HX820" s="18"/>
      <c r="HY820" s="18"/>
      <c r="HZ820" s="18"/>
      <c r="IA820" s="18"/>
      <c r="IB820" s="18"/>
      <c r="IC820" s="18"/>
      <c r="ID820" s="18"/>
      <c r="IE820" s="18"/>
      <c r="IF820" s="18"/>
      <c r="IG820" s="18"/>
      <c r="IH820" s="18"/>
      <c r="II820" s="18"/>
      <c r="IJ820" s="18"/>
      <c r="IK820" s="18"/>
      <c r="IL820" s="18"/>
      <c r="IM820" s="18"/>
      <c r="IN820" s="18"/>
      <c r="IO820" s="18"/>
      <c r="IP820" s="18"/>
      <c r="IQ820" s="18"/>
      <c r="IR820" s="18"/>
      <c r="IS820" s="18"/>
      <c r="IT820" s="18"/>
      <c r="IU820" s="18"/>
      <c r="IV820" s="18"/>
      <c r="IW820" s="18"/>
      <c r="IX820" s="18"/>
      <c r="IY820" s="18"/>
      <c r="IZ820" s="18"/>
      <c r="JA820" s="18"/>
      <c r="JB820" s="18"/>
      <c r="JC820" s="18"/>
      <c r="JD820" s="18"/>
      <c r="JE820" s="18"/>
      <c r="JF820" s="18"/>
    </row>
    <row r="821" spans="36:266" x14ac:dyDescent="0.3">
      <c r="AJ821" s="24"/>
      <c r="AK821" s="24"/>
      <c r="AL821" s="20"/>
      <c r="AM821" s="23"/>
      <c r="AN821" s="24"/>
      <c r="AO821" s="24"/>
      <c r="BB821" s="25"/>
      <c r="BC821" s="21"/>
      <c r="BG821" s="18"/>
      <c r="BN821" s="22"/>
      <c r="BO821" s="22"/>
      <c r="BP821" s="22"/>
      <c r="BQ821" s="22"/>
      <c r="BR821" s="15"/>
      <c r="CF821" s="15"/>
      <c r="CL821" s="22"/>
      <c r="CM821" s="15"/>
      <c r="CR821" s="22"/>
      <c r="CT821" s="15"/>
      <c r="CW821" s="22"/>
      <c r="DA821" s="15"/>
      <c r="DH821" s="15"/>
      <c r="DJ821" s="22"/>
      <c r="DO821" s="15"/>
      <c r="DV821" s="15"/>
      <c r="EC821" s="15"/>
      <c r="EJ821" s="15"/>
      <c r="EQ821" s="15"/>
      <c r="EX821" s="15"/>
      <c r="FE821" s="15"/>
      <c r="FL821" s="15"/>
      <c r="FS821" s="15"/>
      <c r="FZ821" s="15"/>
      <c r="GG821" s="15"/>
      <c r="GN821" s="15"/>
      <c r="GP821" s="22"/>
      <c r="GQ821" s="22"/>
      <c r="GR821" s="22"/>
      <c r="GS821" s="22"/>
      <c r="GT821" s="22"/>
      <c r="GU821" s="15"/>
      <c r="GV821" s="22"/>
      <c r="GW821" s="22"/>
      <c r="GX821" s="22"/>
      <c r="GY821" s="18"/>
      <c r="GZ821" s="18"/>
      <c r="HA821" s="18"/>
      <c r="HB821" s="18"/>
      <c r="HC821" s="18"/>
      <c r="HD821" s="18"/>
      <c r="HE821" s="18"/>
      <c r="HF821" s="18"/>
      <c r="HG821" s="18"/>
      <c r="HH821" s="18"/>
      <c r="HI821" s="18"/>
      <c r="HJ821" s="18"/>
      <c r="HK821" s="18"/>
      <c r="HL821" s="18"/>
      <c r="HM821" s="18"/>
      <c r="HN821" s="18"/>
      <c r="HO821" s="18"/>
      <c r="HP821" s="18"/>
      <c r="HQ821" s="18"/>
      <c r="HR821" s="18"/>
      <c r="HS821" s="18"/>
      <c r="HT821" s="18"/>
      <c r="HU821" s="18"/>
      <c r="HV821" s="18"/>
      <c r="HW821" s="18"/>
      <c r="HX821" s="18"/>
      <c r="HY821" s="18"/>
      <c r="HZ821" s="18"/>
      <c r="IA821" s="18"/>
      <c r="IB821" s="18"/>
      <c r="IC821" s="18"/>
      <c r="ID821" s="18"/>
      <c r="IE821" s="18"/>
      <c r="IF821" s="18"/>
      <c r="IG821" s="18"/>
      <c r="IH821" s="18"/>
      <c r="II821" s="18"/>
      <c r="IJ821" s="18"/>
      <c r="IK821" s="18"/>
      <c r="IL821" s="18"/>
      <c r="IM821" s="18"/>
      <c r="IN821" s="18"/>
      <c r="IO821" s="18"/>
      <c r="IP821" s="18"/>
      <c r="IQ821" s="18"/>
      <c r="IR821" s="18"/>
      <c r="IS821" s="18"/>
      <c r="IT821" s="18"/>
      <c r="IU821" s="18"/>
      <c r="IV821" s="18"/>
      <c r="IW821" s="18"/>
      <c r="IX821" s="18"/>
      <c r="IY821" s="18"/>
      <c r="IZ821" s="18"/>
      <c r="JA821" s="18"/>
      <c r="JB821" s="18"/>
      <c r="JC821" s="18"/>
      <c r="JD821" s="18"/>
      <c r="JE821" s="18"/>
      <c r="JF821" s="18"/>
    </row>
    <row r="822" spans="36:266" x14ac:dyDescent="0.3">
      <c r="AJ822" s="24"/>
      <c r="AK822" s="24"/>
      <c r="AL822" s="20"/>
      <c r="AM822" s="23"/>
      <c r="AN822" s="24"/>
      <c r="AO822" s="24"/>
      <c r="BB822" s="25"/>
      <c r="BC822" s="21"/>
      <c r="BG822" s="18"/>
      <c r="BN822" s="22"/>
      <c r="BO822" s="22"/>
      <c r="BP822" s="22"/>
      <c r="BQ822" s="22"/>
      <c r="BR822" s="15"/>
      <c r="CF822" s="15"/>
      <c r="CL822" s="22"/>
      <c r="CM822" s="15"/>
      <c r="CR822" s="22"/>
      <c r="CT822" s="15"/>
      <c r="CW822" s="22"/>
      <c r="DA822" s="15"/>
      <c r="DH822" s="15"/>
      <c r="DJ822" s="22"/>
      <c r="DO822" s="15"/>
      <c r="DV822" s="15"/>
      <c r="EC822" s="15"/>
      <c r="EJ822" s="15"/>
      <c r="EQ822" s="15"/>
      <c r="EX822" s="15"/>
      <c r="FE822" s="15"/>
      <c r="FL822" s="15"/>
      <c r="FS822" s="15"/>
      <c r="FZ822" s="15"/>
      <c r="GG822" s="15"/>
      <c r="GN822" s="15"/>
      <c r="GP822" s="22"/>
      <c r="GQ822" s="22"/>
      <c r="GR822" s="22"/>
      <c r="GS822" s="22"/>
      <c r="GT822" s="22"/>
      <c r="GU822" s="15"/>
      <c r="GV822" s="22"/>
      <c r="GW822" s="22"/>
      <c r="GX822" s="22"/>
      <c r="GY822" s="18"/>
      <c r="GZ822" s="18"/>
      <c r="HA822" s="18"/>
      <c r="HB822" s="18"/>
      <c r="HC822" s="18"/>
      <c r="HD822" s="18"/>
      <c r="HE822" s="18"/>
      <c r="HF822" s="18"/>
      <c r="HG822" s="18"/>
      <c r="HH822" s="18"/>
      <c r="HI822" s="18"/>
      <c r="HJ822" s="18"/>
      <c r="HK822" s="18"/>
      <c r="HL822" s="18"/>
      <c r="HM822" s="18"/>
      <c r="HN822" s="18"/>
      <c r="HO822" s="18"/>
      <c r="HP822" s="18"/>
      <c r="HQ822" s="18"/>
      <c r="HR822" s="18"/>
      <c r="HS822" s="18"/>
      <c r="HT822" s="18"/>
      <c r="HU822" s="18"/>
      <c r="HV822" s="18"/>
      <c r="HW822" s="18"/>
      <c r="HX822" s="18"/>
      <c r="HY822" s="18"/>
      <c r="HZ822" s="18"/>
      <c r="IA822" s="18"/>
      <c r="IB822" s="18"/>
      <c r="IC822" s="18"/>
      <c r="ID822" s="18"/>
      <c r="IE822" s="18"/>
      <c r="IF822" s="18"/>
      <c r="IG822" s="18"/>
      <c r="IH822" s="18"/>
      <c r="II822" s="18"/>
      <c r="IJ822" s="18"/>
      <c r="IK822" s="18"/>
      <c r="IL822" s="18"/>
      <c r="IM822" s="18"/>
      <c r="IN822" s="18"/>
      <c r="IO822" s="18"/>
      <c r="IP822" s="18"/>
      <c r="IQ822" s="18"/>
      <c r="IR822" s="18"/>
      <c r="IS822" s="18"/>
      <c r="IT822" s="18"/>
      <c r="IU822" s="18"/>
      <c r="IV822" s="18"/>
      <c r="IW822" s="18"/>
      <c r="IX822" s="18"/>
      <c r="IY822" s="18"/>
      <c r="IZ822" s="18"/>
      <c r="JA822" s="18"/>
      <c r="JB822" s="18"/>
      <c r="JC822" s="18"/>
      <c r="JD822" s="18"/>
      <c r="JE822" s="18"/>
      <c r="JF822" s="18"/>
    </row>
    <row r="823" spans="36:266" x14ac:dyDescent="0.3">
      <c r="AJ823" s="24"/>
      <c r="AK823" s="24"/>
      <c r="AL823" s="20"/>
      <c r="AM823" s="23"/>
      <c r="AN823" s="24"/>
      <c r="AO823" s="24"/>
      <c r="BB823" s="25"/>
      <c r="BC823" s="21"/>
      <c r="BG823" s="18"/>
      <c r="BN823" s="22"/>
      <c r="BO823" s="22"/>
      <c r="BP823" s="22"/>
      <c r="BQ823" s="22"/>
      <c r="BR823" s="15"/>
      <c r="CF823" s="15"/>
      <c r="CL823" s="22"/>
      <c r="CM823" s="15"/>
      <c r="CR823" s="22"/>
      <c r="CT823" s="15"/>
      <c r="CW823" s="22"/>
      <c r="DA823" s="15"/>
      <c r="DH823" s="15"/>
      <c r="DJ823" s="22"/>
      <c r="DO823" s="15"/>
      <c r="DV823" s="15"/>
      <c r="EC823" s="15"/>
      <c r="EJ823" s="15"/>
      <c r="EQ823" s="15"/>
      <c r="EX823" s="15"/>
      <c r="FE823" s="15"/>
      <c r="FL823" s="15"/>
      <c r="FS823" s="15"/>
      <c r="FZ823" s="15"/>
      <c r="GG823" s="15"/>
      <c r="GN823" s="15"/>
      <c r="GP823" s="22"/>
      <c r="GQ823" s="22"/>
      <c r="GR823" s="22"/>
      <c r="GS823" s="22"/>
      <c r="GT823" s="22"/>
      <c r="GU823" s="15"/>
      <c r="GV823" s="22"/>
      <c r="GW823" s="22"/>
      <c r="GX823" s="22"/>
      <c r="GY823" s="18"/>
      <c r="GZ823" s="18"/>
      <c r="HA823" s="18"/>
      <c r="HB823" s="18"/>
      <c r="HC823" s="18"/>
      <c r="HD823" s="18"/>
      <c r="HE823" s="18"/>
      <c r="HF823" s="18"/>
      <c r="HG823" s="18"/>
      <c r="HH823" s="18"/>
      <c r="HI823" s="18"/>
      <c r="HJ823" s="18"/>
      <c r="HK823" s="18"/>
      <c r="HL823" s="18"/>
      <c r="HM823" s="18"/>
      <c r="HN823" s="18"/>
      <c r="HO823" s="18"/>
      <c r="HP823" s="18"/>
      <c r="HQ823" s="18"/>
      <c r="HR823" s="18"/>
      <c r="HS823" s="18"/>
      <c r="HT823" s="18"/>
      <c r="HU823" s="18"/>
      <c r="HV823" s="18"/>
      <c r="HW823" s="18"/>
      <c r="HX823" s="18"/>
      <c r="HY823" s="18"/>
      <c r="HZ823" s="18"/>
      <c r="IA823" s="18"/>
      <c r="IB823" s="18"/>
      <c r="IC823" s="18"/>
      <c r="ID823" s="18"/>
      <c r="IE823" s="18"/>
      <c r="IF823" s="18"/>
      <c r="IG823" s="18"/>
      <c r="IH823" s="18"/>
      <c r="II823" s="18"/>
      <c r="IJ823" s="18"/>
      <c r="IK823" s="18"/>
      <c r="IL823" s="18"/>
      <c r="IM823" s="18"/>
      <c r="IN823" s="18"/>
      <c r="IO823" s="18"/>
      <c r="IP823" s="18"/>
      <c r="IQ823" s="18"/>
      <c r="IR823" s="18"/>
      <c r="IS823" s="18"/>
      <c r="IT823" s="18"/>
      <c r="IU823" s="18"/>
      <c r="IV823" s="18"/>
      <c r="IW823" s="18"/>
      <c r="IX823" s="18"/>
      <c r="IY823" s="18"/>
      <c r="IZ823" s="18"/>
      <c r="JA823" s="18"/>
      <c r="JB823" s="18"/>
      <c r="JC823" s="18"/>
      <c r="JD823" s="18"/>
      <c r="JE823" s="18"/>
      <c r="JF823" s="18"/>
    </row>
    <row r="824" spans="36:266" x14ac:dyDescent="0.3">
      <c r="AJ824" s="24"/>
      <c r="AK824" s="24"/>
      <c r="AL824" s="20"/>
      <c r="AM824" s="23"/>
      <c r="AN824" s="24"/>
      <c r="AO824" s="24"/>
      <c r="BB824" s="25"/>
      <c r="BC824" s="21"/>
      <c r="BG824" s="18"/>
      <c r="BN824" s="22"/>
      <c r="BO824" s="22"/>
      <c r="BP824" s="22"/>
      <c r="BQ824" s="22"/>
      <c r="BR824" s="15"/>
      <c r="CF824" s="15"/>
      <c r="CL824" s="22"/>
      <c r="CM824" s="15"/>
      <c r="CR824" s="22"/>
      <c r="CT824" s="15"/>
      <c r="CW824" s="22"/>
      <c r="DA824" s="15"/>
      <c r="DH824" s="15"/>
      <c r="DJ824" s="22"/>
      <c r="DO824" s="15"/>
      <c r="DV824" s="15"/>
      <c r="EC824" s="15"/>
      <c r="EJ824" s="15"/>
      <c r="EQ824" s="15"/>
      <c r="EX824" s="15"/>
      <c r="FE824" s="15"/>
      <c r="FL824" s="15"/>
      <c r="FS824" s="15"/>
      <c r="FZ824" s="15"/>
      <c r="GG824" s="15"/>
      <c r="GN824" s="15"/>
      <c r="GP824" s="22"/>
      <c r="GQ824" s="22"/>
      <c r="GR824" s="22"/>
      <c r="GS824" s="22"/>
      <c r="GT824" s="22"/>
      <c r="GU824" s="15"/>
      <c r="GV824" s="22"/>
      <c r="GW824" s="22"/>
      <c r="GX824" s="22"/>
      <c r="GY824" s="18"/>
      <c r="GZ824" s="18"/>
      <c r="HA824" s="18"/>
      <c r="HB824" s="18"/>
      <c r="HC824" s="18"/>
      <c r="HD824" s="18"/>
      <c r="HE824" s="18"/>
      <c r="HF824" s="18"/>
      <c r="HG824" s="18"/>
      <c r="HH824" s="18"/>
      <c r="HI824" s="18"/>
      <c r="HJ824" s="18"/>
      <c r="HK824" s="18"/>
      <c r="HL824" s="18"/>
      <c r="HM824" s="18"/>
      <c r="HN824" s="18"/>
      <c r="HO824" s="18"/>
      <c r="HP824" s="18"/>
      <c r="HQ824" s="18"/>
      <c r="HR824" s="18"/>
      <c r="HS824" s="18"/>
      <c r="HT824" s="18"/>
      <c r="HU824" s="18"/>
      <c r="HV824" s="18"/>
      <c r="HW824" s="18"/>
      <c r="HX824" s="18"/>
      <c r="HY824" s="18"/>
      <c r="HZ824" s="18"/>
      <c r="IA824" s="18"/>
      <c r="IB824" s="18"/>
      <c r="IC824" s="18"/>
      <c r="ID824" s="18"/>
      <c r="IE824" s="18"/>
      <c r="IF824" s="18"/>
      <c r="IG824" s="18"/>
      <c r="IH824" s="18"/>
      <c r="II824" s="18"/>
      <c r="IJ824" s="18"/>
      <c r="IK824" s="18"/>
      <c r="IL824" s="18"/>
      <c r="IM824" s="18"/>
      <c r="IN824" s="18"/>
      <c r="IO824" s="18"/>
      <c r="IP824" s="18"/>
      <c r="IQ824" s="18"/>
      <c r="IR824" s="18"/>
      <c r="IS824" s="18"/>
      <c r="IT824" s="18"/>
      <c r="IU824" s="18"/>
      <c r="IV824" s="18"/>
      <c r="IW824" s="18"/>
      <c r="IX824" s="18"/>
      <c r="IY824" s="18"/>
      <c r="IZ824" s="18"/>
      <c r="JA824" s="18"/>
      <c r="JB824" s="18"/>
      <c r="JC824" s="18"/>
      <c r="JD824" s="18"/>
      <c r="JE824" s="18"/>
      <c r="JF824" s="18"/>
    </row>
    <row r="825" spans="36:266" x14ac:dyDescent="0.3">
      <c r="AJ825" s="24"/>
      <c r="AK825" s="24"/>
      <c r="AL825" s="20"/>
      <c r="AM825" s="23"/>
      <c r="AN825" s="24"/>
      <c r="AO825" s="24"/>
      <c r="BB825" s="25"/>
      <c r="BC825" s="21"/>
      <c r="BG825" s="18"/>
      <c r="BN825" s="22"/>
      <c r="BO825" s="22"/>
      <c r="BP825" s="22"/>
      <c r="BQ825" s="22"/>
      <c r="BR825" s="15"/>
      <c r="CF825" s="15"/>
      <c r="CL825" s="22"/>
      <c r="CM825" s="15"/>
      <c r="CR825" s="22"/>
      <c r="CT825" s="15"/>
      <c r="CW825" s="22"/>
      <c r="DA825" s="15"/>
      <c r="DH825" s="15"/>
      <c r="DJ825" s="22"/>
      <c r="DO825" s="15"/>
      <c r="DV825" s="15"/>
      <c r="EC825" s="15"/>
      <c r="EJ825" s="15"/>
      <c r="EQ825" s="15"/>
      <c r="EX825" s="15"/>
      <c r="FE825" s="15"/>
      <c r="FL825" s="15"/>
      <c r="FS825" s="15"/>
      <c r="FZ825" s="15"/>
      <c r="GG825" s="15"/>
      <c r="GN825" s="15"/>
      <c r="GP825" s="22"/>
      <c r="GQ825" s="22"/>
      <c r="GR825" s="22"/>
      <c r="GS825" s="22"/>
      <c r="GT825" s="22"/>
      <c r="GU825" s="15"/>
      <c r="GV825" s="22"/>
      <c r="GW825" s="22"/>
      <c r="GX825" s="22"/>
      <c r="GY825" s="18"/>
      <c r="GZ825" s="18"/>
      <c r="HA825" s="18"/>
      <c r="HB825" s="18"/>
      <c r="HC825" s="18"/>
      <c r="HD825" s="18"/>
      <c r="HE825" s="18"/>
      <c r="HF825" s="18"/>
      <c r="HG825" s="18"/>
      <c r="HH825" s="18"/>
      <c r="HI825" s="18"/>
      <c r="HJ825" s="18"/>
      <c r="HK825" s="18"/>
      <c r="HL825" s="18"/>
      <c r="HM825" s="18"/>
      <c r="HN825" s="18"/>
      <c r="HO825" s="18"/>
      <c r="HP825" s="18"/>
      <c r="HQ825" s="18"/>
      <c r="HR825" s="18"/>
      <c r="HS825" s="18"/>
      <c r="HT825" s="18"/>
      <c r="HU825" s="18"/>
      <c r="HV825" s="18"/>
      <c r="HW825" s="18"/>
      <c r="HX825" s="18"/>
      <c r="HY825" s="18"/>
      <c r="HZ825" s="18"/>
      <c r="IA825" s="18"/>
      <c r="IB825" s="18"/>
      <c r="IC825" s="18"/>
      <c r="ID825" s="18"/>
      <c r="IE825" s="18"/>
      <c r="IF825" s="18"/>
      <c r="IG825" s="18"/>
      <c r="IH825" s="18"/>
      <c r="II825" s="18"/>
      <c r="IJ825" s="18"/>
      <c r="IK825" s="18"/>
      <c r="IL825" s="18"/>
      <c r="IM825" s="18"/>
      <c r="IN825" s="18"/>
      <c r="IO825" s="18"/>
      <c r="IP825" s="18"/>
      <c r="IQ825" s="18"/>
      <c r="IR825" s="18"/>
      <c r="IS825" s="18"/>
      <c r="IT825" s="18"/>
      <c r="IU825" s="18"/>
      <c r="IV825" s="18"/>
      <c r="IW825" s="18"/>
      <c r="IX825" s="18"/>
      <c r="IY825" s="18"/>
      <c r="IZ825" s="18"/>
      <c r="JA825" s="18"/>
      <c r="JB825" s="18"/>
      <c r="JC825" s="18"/>
      <c r="JD825" s="18"/>
      <c r="JE825" s="18"/>
      <c r="JF825" s="18"/>
    </row>
    <row r="826" spans="36:266" x14ac:dyDescent="0.3">
      <c r="AJ826" s="24"/>
      <c r="AK826" s="24"/>
      <c r="AL826" s="20"/>
      <c r="AM826" s="23"/>
      <c r="AN826" s="24"/>
      <c r="AO826" s="24"/>
      <c r="BB826" s="25"/>
      <c r="BC826" s="21"/>
      <c r="BG826" s="18"/>
      <c r="BN826" s="22"/>
      <c r="BO826" s="22"/>
      <c r="BP826" s="22"/>
      <c r="BQ826" s="22"/>
      <c r="BR826" s="15"/>
      <c r="CF826" s="15"/>
      <c r="CL826" s="22"/>
      <c r="CM826" s="15"/>
      <c r="CR826" s="22"/>
      <c r="CT826" s="15"/>
      <c r="CW826" s="22"/>
      <c r="DA826" s="15"/>
      <c r="DH826" s="15"/>
      <c r="DJ826" s="22"/>
      <c r="DO826" s="15"/>
      <c r="DV826" s="15"/>
      <c r="EC826" s="15"/>
      <c r="EJ826" s="15"/>
      <c r="EQ826" s="15"/>
      <c r="EX826" s="15"/>
      <c r="FE826" s="15"/>
      <c r="FL826" s="15"/>
      <c r="FS826" s="15"/>
      <c r="FZ826" s="15"/>
      <c r="GG826" s="15"/>
      <c r="GN826" s="15"/>
      <c r="GP826" s="22"/>
      <c r="GQ826" s="22"/>
      <c r="GR826" s="22"/>
      <c r="GS826" s="22"/>
      <c r="GT826" s="22"/>
      <c r="GU826" s="15"/>
      <c r="GV826" s="22"/>
      <c r="GW826" s="22"/>
      <c r="GX826" s="22"/>
      <c r="GY826" s="18"/>
      <c r="GZ826" s="18"/>
      <c r="HA826" s="18"/>
      <c r="HB826" s="18"/>
      <c r="HC826" s="18"/>
      <c r="HD826" s="18"/>
      <c r="HE826" s="18"/>
      <c r="HF826" s="18"/>
      <c r="HG826" s="18"/>
      <c r="HH826" s="18"/>
      <c r="HI826" s="18"/>
      <c r="HJ826" s="18"/>
      <c r="HK826" s="18"/>
      <c r="HL826" s="18"/>
      <c r="HM826" s="18"/>
      <c r="HN826" s="18"/>
      <c r="HO826" s="18"/>
      <c r="HP826" s="18"/>
      <c r="HQ826" s="18"/>
      <c r="HR826" s="18"/>
      <c r="HS826" s="18"/>
      <c r="HT826" s="18"/>
      <c r="HU826" s="18"/>
      <c r="HV826" s="18"/>
      <c r="HW826" s="18"/>
      <c r="HX826" s="18"/>
      <c r="HY826" s="18"/>
      <c r="HZ826" s="18"/>
      <c r="IA826" s="18"/>
      <c r="IB826" s="18"/>
      <c r="IC826" s="18"/>
      <c r="ID826" s="18"/>
      <c r="IE826" s="18"/>
      <c r="IF826" s="18"/>
      <c r="IG826" s="18"/>
      <c r="IH826" s="18"/>
      <c r="II826" s="18"/>
      <c r="IJ826" s="18"/>
      <c r="IK826" s="18"/>
      <c r="IL826" s="18"/>
      <c r="IM826" s="18"/>
      <c r="IN826" s="18"/>
      <c r="IO826" s="18"/>
      <c r="IP826" s="18"/>
      <c r="IQ826" s="18"/>
      <c r="IR826" s="18"/>
      <c r="IS826" s="18"/>
      <c r="IT826" s="18"/>
      <c r="IU826" s="18"/>
      <c r="IV826" s="18"/>
      <c r="IW826" s="18"/>
      <c r="IX826" s="18"/>
      <c r="IY826" s="18"/>
      <c r="IZ826" s="18"/>
      <c r="JA826" s="18"/>
      <c r="JB826" s="18"/>
      <c r="JC826" s="18"/>
      <c r="JD826" s="18"/>
      <c r="JE826" s="18"/>
      <c r="JF826" s="18"/>
    </row>
    <row r="827" spans="36:266" x14ac:dyDescent="0.3">
      <c r="AJ827" s="24"/>
      <c r="AK827" s="24"/>
      <c r="AL827" s="20"/>
      <c r="AM827" s="23"/>
      <c r="AN827" s="24"/>
      <c r="AO827" s="24"/>
      <c r="BB827" s="25"/>
      <c r="BC827" s="21"/>
      <c r="BG827" s="18"/>
      <c r="BN827" s="22"/>
      <c r="BO827" s="22"/>
      <c r="BP827" s="22"/>
      <c r="BQ827" s="22"/>
      <c r="BR827" s="15"/>
      <c r="CF827" s="15"/>
      <c r="CL827" s="22"/>
      <c r="CM827" s="15"/>
      <c r="CR827" s="22"/>
      <c r="CT827" s="15"/>
      <c r="CW827" s="22"/>
      <c r="DA827" s="15"/>
      <c r="DH827" s="15"/>
      <c r="DJ827" s="22"/>
      <c r="DO827" s="15"/>
      <c r="DV827" s="15"/>
      <c r="EC827" s="15"/>
      <c r="EJ827" s="15"/>
      <c r="EQ827" s="15"/>
      <c r="EX827" s="15"/>
      <c r="FE827" s="15"/>
      <c r="FL827" s="15"/>
      <c r="FS827" s="15"/>
      <c r="FZ827" s="15"/>
      <c r="GG827" s="15"/>
      <c r="GN827" s="15"/>
      <c r="GP827" s="22"/>
      <c r="GQ827" s="22"/>
      <c r="GR827" s="22"/>
      <c r="GS827" s="22"/>
      <c r="GT827" s="22"/>
      <c r="GU827" s="15"/>
      <c r="GV827" s="22"/>
      <c r="GW827" s="22"/>
      <c r="GX827" s="22"/>
      <c r="GY827" s="18"/>
      <c r="GZ827" s="18"/>
      <c r="HA827" s="18"/>
      <c r="HB827" s="18"/>
      <c r="HC827" s="18"/>
      <c r="HD827" s="18"/>
      <c r="HE827" s="18"/>
      <c r="HF827" s="18"/>
      <c r="HG827" s="18"/>
      <c r="HH827" s="18"/>
      <c r="HI827" s="18"/>
      <c r="HJ827" s="18"/>
      <c r="HK827" s="18"/>
      <c r="HL827" s="18"/>
      <c r="HM827" s="18"/>
      <c r="HN827" s="18"/>
      <c r="HO827" s="18"/>
      <c r="HP827" s="18"/>
      <c r="HQ827" s="18"/>
      <c r="HR827" s="18"/>
      <c r="HS827" s="18"/>
      <c r="HT827" s="18"/>
      <c r="HU827" s="18"/>
      <c r="HV827" s="18"/>
      <c r="HW827" s="18"/>
      <c r="HX827" s="18"/>
      <c r="HY827" s="18"/>
      <c r="HZ827" s="18"/>
      <c r="IA827" s="18"/>
      <c r="IB827" s="18"/>
      <c r="IC827" s="18"/>
      <c r="ID827" s="18"/>
      <c r="IE827" s="18"/>
      <c r="IF827" s="18"/>
      <c r="IG827" s="18"/>
      <c r="IH827" s="18"/>
      <c r="II827" s="18"/>
      <c r="IJ827" s="18"/>
      <c r="IK827" s="18"/>
      <c r="IL827" s="18"/>
      <c r="IM827" s="18"/>
      <c r="IN827" s="18"/>
      <c r="IO827" s="18"/>
      <c r="IP827" s="18"/>
      <c r="IQ827" s="18"/>
      <c r="IR827" s="18"/>
      <c r="IS827" s="18"/>
      <c r="IT827" s="18"/>
      <c r="IU827" s="18"/>
      <c r="IV827" s="18"/>
      <c r="IW827" s="18"/>
      <c r="IX827" s="18"/>
      <c r="IY827" s="18"/>
      <c r="IZ827" s="18"/>
      <c r="JA827" s="18"/>
      <c r="JB827" s="18"/>
      <c r="JC827" s="18"/>
      <c r="JD827" s="18"/>
      <c r="JE827" s="18"/>
      <c r="JF827" s="18"/>
    </row>
    <row r="828" spans="36:266" x14ac:dyDescent="0.3">
      <c r="AJ828" s="24"/>
      <c r="AK828" s="24"/>
      <c r="AL828" s="20"/>
      <c r="AM828" s="23"/>
      <c r="AN828" s="24"/>
      <c r="AO828" s="24"/>
      <c r="BB828" s="25"/>
      <c r="BC828" s="21"/>
      <c r="BG828" s="18"/>
      <c r="BN828" s="22"/>
      <c r="BO828" s="22"/>
      <c r="BP828" s="22"/>
      <c r="BQ828" s="22"/>
      <c r="BR828" s="15"/>
      <c r="CF828" s="15"/>
      <c r="CL828" s="22"/>
      <c r="CM828" s="15"/>
      <c r="CR828" s="22"/>
      <c r="CT828" s="15"/>
      <c r="CW828" s="22"/>
      <c r="DA828" s="15"/>
      <c r="DH828" s="15"/>
      <c r="DJ828" s="22"/>
      <c r="DO828" s="15"/>
      <c r="DV828" s="15"/>
      <c r="EC828" s="15"/>
      <c r="EJ828" s="15"/>
      <c r="EQ828" s="15"/>
      <c r="EX828" s="15"/>
      <c r="FE828" s="15"/>
      <c r="FL828" s="15"/>
      <c r="FS828" s="15"/>
      <c r="FZ828" s="15"/>
      <c r="GG828" s="15"/>
      <c r="GN828" s="15"/>
      <c r="GP828" s="22"/>
      <c r="GQ828" s="22"/>
      <c r="GR828" s="22"/>
      <c r="GS828" s="22"/>
      <c r="GT828" s="22"/>
      <c r="GU828" s="15"/>
      <c r="GV828" s="22"/>
      <c r="GW828" s="22"/>
      <c r="GX828" s="22"/>
      <c r="GY828" s="18"/>
      <c r="GZ828" s="18"/>
      <c r="HA828" s="18"/>
      <c r="HB828" s="18"/>
      <c r="HC828" s="18"/>
      <c r="HD828" s="18"/>
      <c r="HE828" s="18"/>
      <c r="HF828" s="18"/>
      <c r="HG828" s="18"/>
      <c r="HH828" s="18"/>
      <c r="HI828" s="18"/>
      <c r="HJ828" s="18"/>
      <c r="HK828" s="18"/>
      <c r="HL828" s="18"/>
      <c r="HM828" s="18"/>
      <c r="HN828" s="18"/>
      <c r="HO828" s="18"/>
      <c r="HP828" s="18"/>
      <c r="HQ828" s="18"/>
      <c r="HR828" s="18"/>
      <c r="HS828" s="18"/>
      <c r="HT828" s="18"/>
      <c r="HU828" s="18"/>
      <c r="HV828" s="18"/>
      <c r="HW828" s="18"/>
      <c r="HX828" s="18"/>
      <c r="HY828" s="18"/>
      <c r="HZ828" s="18"/>
      <c r="IA828" s="18"/>
      <c r="IB828" s="18"/>
      <c r="IC828" s="18"/>
      <c r="ID828" s="18"/>
      <c r="IE828" s="18"/>
      <c r="IF828" s="18"/>
      <c r="IG828" s="18"/>
      <c r="IH828" s="18"/>
      <c r="II828" s="18"/>
      <c r="IJ828" s="18"/>
      <c r="IK828" s="18"/>
      <c r="IL828" s="18"/>
      <c r="IM828" s="18"/>
      <c r="IN828" s="18"/>
      <c r="IO828" s="18"/>
      <c r="IP828" s="18"/>
      <c r="IQ828" s="18"/>
      <c r="IR828" s="18"/>
      <c r="IS828" s="18"/>
      <c r="IT828" s="18"/>
      <c r="IU828" s="18"/>
      <c r="IV828" s="18"/>
      <c r="IW828" s="18"/>
      <c r="IX828" s="18"/>
      <c r="IY828" s="18"/>
      <c r="IZ828" s="18"/>
      <c r="JA828" s="18"/>
      <c r="JB828" s="18"/>
      <c r="JC828" s="18"/>
      <c r="JD828" s="18"/>
      <c r="JE828" s="18"/>
      <c r="JF828" s="18"/>
    </row>
    <row r="829" spans="36:266" x14ac:dyDescent="0.3">
      <c r="AJ829" s="24"/>
      <c r="AK829" s="24"/>
      <c r="AL829" s="20"/>
      <c r="AM829" s="23"/>
      <c r="AN829" s="24"/>
      <c r="AO829" s="24"/>
      <c r="BB829" s="25"/>
      <c r="BC829" s="21"/>
      <c r="BG829" s="18"/>
      <c r="BN829" s="22"/>
      <c r="BO829" s="22"/>
      <c r="BP829" s="22"/>
      <c r="BQ829" s="22"/>
      <c r="BR829" s="15"/>
      <c r="CF829" s="15"/>
      <c r="CL829" s="22"/>
      <c r="CM829" s="15"/>
      <c r="CR829" s="22"/>
      <c r="CT829" s="15"/>
      <c r="CW829" s="22"/>
      <c r="DA829" s="15"/>
      <c r="DH829" s="15"/>
      <c r="DJ829" s="22"/>
      <c r="DO829" s="15"/>
      <c r="DV829" s="15"/>
      <c r="EC829" s="15"/>
      <c r="EJ829" s="15"/>
      <c r="EQ829" s="15"/>
      <c r="EX829" s="15"/>
      <c r="FE829" s="15"/>
      <c r="FL829" s="15"/>
      <c r="FS829" s="15"/>
      <c r="FZ829" s="15"/>
      <c r="GG829" s="15"/>
      <c r="GN829" s="15"/>
      <c r="GP829" s="22"/>
      <c r="GQ829" s="22"/>
      <c r="GR829" s="22"/>
      <c r="GS829" s="22"/>
      <c r="GT829" s="22"/>
      <c r="GU829" s="15"/>
      <c r="GV829" s="22"/>
      <c r="GW829" s="22"/>
      <c r="GX829" s="22"/>
      <c r="GY829" s="18"/>
      <c r="GZ829" s="18"/>
      <c r="HA829" s="18"/>
      <c r="HB829" s="18"/>
      <c r="HC829" s="18"/>
      <c r="HD829" s="18"/>
      <c r="HE829" s="18"/>
      <c r="HF829" s="18"/>
      <c r="HG829" s="18"/>
      <c r="HH829" s="18"/>
      <c r="HI829" s="18"/>
      <c r="HJ829" s="18"/>
      <c r="HK829" s="18"/>
      <c r="HL829" s="18"/>
      <c r="HM829" s="18"/>
      <c r="HN829" s="18"/>
      <c r="HO829" s="18"/>
      <c r="HP829" s="18"/>
      <c r="HQ829" s="18"/>
      <c r="HR829" s="18"/>
      <c r="HS829" s="18"/>
      <c r="HT829" s="18"/>
      <c r="HU829" s="18"/>
      <c r="HV829" s="18"/>
      <c r="HW829" s="18"/>
      <c r="HX829" s="18"/>
      <c r="HY829" s="18"/>
      <c r="HZ829" s="18"/>
      <c r="IA829" s="18"/>
      <c r="IB829" s="18"/>
      <c r="IC829" s="18"/>
      <c r="ID829" s="18"/>
      <c r="IE829" s="18"/>
      <c r="IF829" s="18"/>
      <c r="IG829" s="18"/>
      <c r="IH829" s="18"/>
      <c r="II829" s="18"/>
      <c r="IJ829" s="18"/>
      <c r="IK829" s="18"/>
      <c r="IL829" s="18"/>
      <c r="IM829" s="18"/>
      <c r="IN829" s="18"/>
      <c r="IO829" s="18"/>
      <c r="IP829" s="18"/>
      <c r="IQ829" s="18"/>
      <c r="IR829" s="18"/>
      <c r="IS829" s="18"/>
      <c r="IT829" s="18"/>
      <c r="IU829" s="18"/>
      <c r="IV829" s="18"/>
      <c r="IW829" s="18"/>
      <c r="IX829" s="18"/>
      <c r="IY829" s="18"/>
      <c r="IZ829" s="18"/>
      <c r="JA829" s="18"/>
      <c r="JB829" s="18"/>
      <c r="JC829" s="18"/>
      <c r="JD829" s="18"/>
      <c r="JE829" s="18"/>
      <c r="JF829" s="18"/>
    </row>
    <row r="830" spans="36:266" x14ac:dyDescent="0.3">
      <c r="AJ830" s="24"/>
      <c r="AK830" s="24"/>
      <c r="AL830" s="20"/>
      <c r="AM830" s="23"/>
      <c r="AN830" s="24"/>
      <c r="AO830" s="24"/>
      <c r="BB830" s="25"/>
      <c r="BC830" s="21"/>
      <c r="BG830" s="18"/>
      <c r="BN830" s="22"/>
      <c r="BO830" s="22"/>
      <c r="BP830" s="22"/>
      <c r="BQ830" s="22"/>
      <c r="BR830" s="15"/>
      <c r="CF830" s="15"/>
      <c r="CL830" s="22"/>
      <c r="CM830" s="15"/>
      <c r="CR830" s="22"/>
      <c r="CT830" s="15"/>
      <c r="CW830" s="22"/>
      <c r="DA830" s="15"/>
      <c r="DH830" s="15"/>
      <c r="DJ830" s="22"/>
      <c r="DO830" s="15"/>
      <c r="DV830" s="15"/>
      <c r="EC830" s="15"/>
      <c r="EJ830" s="15"/>
      <c r="EQ830" s="15"/>
      <c r="EX830" s="15"/>
      <c r="FE830" s="15"/>
      <c r="FL830" s="15"/>
      <c r="FS830" s="15"/>
      <c r="FZ830" s="15"/>
      <c r="GG830" s="15"/>
      <c r="GN830" s="15"/>
      <c r="GP830" s="22"/>
      <c r="GQ830" s="22"/>
      <c r="GR830" s="22"/>
      <c r="GS830" s="22"/>
      <c r="GT830" s="22"/>
      <c r="GU830" s="15"/>
      <c r="GV830" s="22"/>
      <c r="GW830" s="22"/>
      <c r="GX830" s="22"/>
      <c r="GY830" s="18"/>
      <c r="GZ830" s="18"/>
      <c r="HA830" s="18"/>
      <c r="HB830" s="18"/>
      <c r="HC830" s="18"/>
      <c r="HD830" s="18"/>
      <c r="HE830" s="18"/>
      <c r="HF830" s="18"/>
      <c r="HG830" s="18"/>
      <c r="HH830" s="18"/>
      <c r="HI830" s="18"/>
      <c r="HJ830" s="18"/>
      <c r="HK830" s="18"/>
      <c r="HL830" s="18"/>
      <c r="HM830" s="18"/>
      <c r="HN830" s="18"/>
      <c r="HO830" s="18"/>
      <c r="HP830" s="18"/>
      <c r="HQ830" s="18"/>
      <c r="HR830" s="18"/>
      <c r="HS830" s="18"/>
      <c r="HT830" s="18"/>
      <c r="HU830" s="18"/>
      <c r="HV830" s="18"/>
      <c r="HW830" s="18"/>
      <c r="HX830" s="18"/>
      <c r="HY830" s="18"/>
      <c r="HZ830" s="18"/>
      <c r="IA830" s="18"/>
      <c r="IB830" s="18"/>
      <c r="IC830" s="18"/>
      <c r="ID830" s="18"/>
      <c r="IE830" s="18"/>
      <c r="IF830" s="18"/>
      <c r="IG830" s="18"/>
      <c r="IH830" s="18"/>
      <c r="II830" s="18"/>
      <c r="IJ830" s="18"/>
      <c r="IK830" s="18"/>
      <c r="IL830" s="18"/>
      <c r="IM830" s="18"/>
      <c r="IN830" s="18"/>
      <c r="IO830" s="18"/>
      <c r="IP830" s="18"/>
      <c r="IQ830" s="18"/>
      <c r="IR830" s="18"/>
      <c r="IS830" s="18"/>
      <c r="IT830" s="18"/>
      <c r="IU830" s="18"/>
      <c r="IV830" s="18"/>
      <c r="IW830" s="18"/>
      <c r="IX830" s="18"/>
      <c r="IY830" s="18"/>
      <c r="IZ830" s="18"/>
      <c r="JA830" s="18"/>
      <c r="JB830" s="18"/>
      <c r="JC830" s="18"/>
      <c r="JD830" s="18"/>
      <c r="JE830" s="18"/>
      <c r="JF830" s="18"/>
    </row>
    <row r="831" spans="36:266" x14ac:dyDescent="0.3">
      <c r="AJ831" s="24"/>
      <c r="AK831" s="24"/>
      <c r="AL831" s="20"/>
      <c r="AM831" s="23"/>
      <c r="AN831" s="24"/>
      <c r="AO831" s="24"/>
      <c r="BB831" s="25"/>
      <c r="BC831" s="21"/>
      <c r="BG831" s="18"/>
      <c r="BN831" s="22"/>
      <c r="BO831" s="22"/>
      <c r="BP831" s="22"/>
      <c r="BQ831" s="22"/>
      <c r="BR831" s="15"/>
      <c r="CF831" s="15"/>
      <c r="CL831" s="22"/>
      <c r="CM831" s="15"/>
      <c r="CR831" s="22"/>
      <c r="CT831" s="15"/>
      <c r="CW831" s="22"/>
      <c r="DA831" s="15"/>
      <c r="DH831" s="15"/>
      <c r="DJ831" s="22"/>
      <c r="DO831" s="15"/>
      <c r="DV831" s="15"/>
      <c r="EC831" s="15"/>
      <c r="EJ831" s="15"/>
      <c r="EQ831" s="15"/>
      <c r="EX831" s="15"/>
      <c r="FE831" s="15"/>
      <c r="FL831" s="15"/>
      <c r="FS831" s="15"/>
      <c r="FZ831" s="15"/>
      <c r="GG831" s="15"/>
      <c r="GN831" s="15"/>
      <c r="GP831" s="22"/>
      <c r="GQ831" s="22"/>
      <c r="GR831" s="22"/>
      <c r="GS831" s="22"/>
      <c r="GT831" s="22"/>
      <c r="GU831" s="15"/>
      <c r="GV831" s="22"/>
      <c r="GW831" s="22"/>
      <c r="GX831" s="22"/>
      <c r="GY831" s="18"/>
      <c r="GZ831" s="18"/>
      <c r="HA831" s="18"/>
      <c r="HB831" s="18"/>
      <c r="HC831" s="18"/>
      <c r="HD831" s="18"/>
      <c r="HE831" s="18"/>
      <c r="HF831" s="18"/>
      <c r="HG831" s="18"/>
      <c r="HH831" s="18"/>
      <c r="HI831" s="18"/>
      <c r="HJ831" s="18"/>
      <c r="HK831" s="18"/>
      <c r="HL831" s="18"/>
      <c r="HM831" s="18"/>
      <c r="HN831" s="18"/>
      <c r="HO831" s="18"/>
      <c r="HP831" s="18"/>
      <c r="HQ831" s="18"/>
      <c r="HR831" s="18"/>
      <c r="HS831" s="18"/>
      <c r="HT831" s="18"/>
      <c r="HU831" s="18"/>
      <c r="HV831" s="18"/>
      <c r="HW831" s="18"/>
      <c r="HX831" s="18"/>
      <c r="HY831" s="18"/>
      <c r="HZ831" s="18"/>
      <c r="IA831" s="18"/>
      <c r="IB831" s="18"/>
      <c r="IC831" s="18"/>
      <c r="ID831" s="18"/>
      <c r="IE831" s="18"/>
      <c r="IF831" s="18"/>
      <c r="IG831" s="18"/>
      <c r="IH831" s="18"/>
      <c r="II831" s="18"/>
      <c r="IJ831" s="18"/>
      <c r="IK831" s="18"/>
      <c r="IL831" s="18"/>
      <c r="IM831" s="18"/>
      <c r="IN831" s="18"/>
      <c r="IO831" s="18"/>
      <c r="IP831" s="18"/>
      <c r="IQ831" s="18"/>
      <c r="IR831" s="18"/>
      <c r="IS831" s="18"/>
      <c r="IT831" s="18"/>
      <c r="IU831" s="18"/>
      <c r="IV831" s="18"/>
      <c r="IW831" s="18"/>
      <c r="IX831" s="18"/>
      <c r="IY831" s="18"/>
      <c r="IZ831" s="18"/>
      <c r="JA831" s="18"/>
      <c r="JB831" s="18"/>
      <c r="JC831" s="18"/>
      <c r="JD831" s="18"/>
      <c r="JE831" s="18"/>
      <c r="JF831" s="18"/>
    </row>
    <row r="832" spans="36:266" x14ac:dyDescent="0.3">
      <c r="AJ832" s="24"/>
      <c r="AK832" s="24"/>
      <c r="AL832" s="20"/>
      <c r="AM832" s="23"/>
      <c r="AN832" s="24"/>
      <c r="AO832" s="24"/>
      <c r="BB832" s="25"/>
      <c r="BC832" s="21"/>
      <c r="BG832" s="18"/>
      <c r="BN832" s="22"/>
      <c r="BO832" s="22"/>
      <c r="BP832" s="22"/>
      <c r="BQ832" s="22"/>
      <c r="BR832" s="15"/>
      <c r="CF832" s="15"/>
      <c r="CL832" s="22"/>
      <c r="CM832" s="15"/>
      <c r="CR832" s="22"/>
      <c r="CT832" s="15"/>
      <c r="CW832" s="22"/>
      <c r="DA832" s="15"/>
      <c r="DH832" s="15"/>
      <c r="DJ832" s="22"/>
      <c r="DO832" s="15"/>
      <c r="DV832" s="15"/>
      <c r="EC832" s="15"/>
      <c r="EJ832" s="15"/>
      <c r="EQ832" s="15"/>
      <c r="EX832" s="15"/>
      <c r="FE832" s="15"/>
      <c r="FL832" s="15"/>
      <c r="FS832" s="15"/>
      <c r="FZ832" s="15"/>
      <c r="GG832" s="15"/>
      <c r="GN832" s="15"/>
      <c r="GP832" s="22"/>
      <c r="GQ832" s="22"/>
      <c r="GR832" s="22"/>
      <c r="GS832" s="22"/>
      <c r="GT832" s="22"/>
      <c r="GU832" s="15"/>
      <c r="GV832" s="22"/>
      <c r="GW832" s="22"/>
      <c r="GX832" s="22"/>
      <c r="GY832" s="18"/>
      <c r="GZ832" s="18"/>
      <c r="HA832" s="18"/>
      <c r="HB832" s="18"/>
      <c r="HC832" s="18"/>
      <c r="HD832" s="18"/>
      <c r="HE832" s="18"/>
      <c r="HF832" s="18"/>
      <c r="HG832" s="18"/>
      <c r="HH832" s="18"/>
      <c r="HI832" s="18"/>
      <c r="HJ832" s="18"/>
      <c r="HK832" s="18"/>
      <c r="HL832" s="18"/>
      <c r="HM832" s="18"/>
      <c r="HN832" s="18"/>
      <c r="HO832" s="18"/>
      <c r="HP832" s="18"/>
      <c r="HQ832" s="18"/>
      <c r="HR832" s="18"/>
      <c r="HS832" s="18"/>
      <c r="HT832" s="18"/>
      <c r="HU832" s="18"/>
      <c r="HV832" s="18"/>
      <c r="HW832" s="18"/>
      <c r="HX832" s="18"/>
      <c r="HY832" s="18"/>
      <c r="HZ832" s="18"/>
      <c r="IA832" s="18"/>
      <c r="IB832" s="18"/>
      <c r="IC832" s="18"/>
      <c r="ID832" s="18"/>
      <c r="IE832" s="18"/>
      <c r="IF832" s="18"/>
      <c r="IG832" s="18"/>
      <c r="IH832" s="18"/>
      <c r="II832" s="18"/>
      <c r="IJ832" s="18"/>
      <c r="IK832" s="18"/>
      <c r="IL832" s="18"/>
      <c r="IM832" s="18"/>
      <c r="IN832" s="18"/>
      <c r="IO832" s="18"/>
      <c r="IP832" s="18"/>
      <c r="IQ832" s="18"/>
      <c r="IR832" s="18"/>
      <c r="IS832" s="18"/>
      <c r="IT832" s="18"/>
      <c r="IU832" s="18"/>
      <c r="IV832" s="18"/>
      <c r="IW832" s="18"/>
      <c r="IX832" s="18"/>
      <c r="IY832" s="18"/>
      <c r="IZ832" s="18"/>
      <c r="JA832" s="18"/>
      <c r="JB832" s="18"/>
      <c r="JC832" s="18"/>
      <c r="JD832" s="18"/>
      <c r="JE832" s="18"/>
      <c r="JF832" s="18"/>
    </row>
    <row r="833" spans="36:266" x14ac:dyDescent="0.3">
      <c r="AJ833" s="24"/>
      <c r="AK833" s="24"/>
      <c r="AL833" s="20"/>
      <c r="AM833" s="23"/>
      <c r="AN833" s="24"/>
      <c r="AO833" s="24"/>
      <c r="BB833" s="25"/>
      <c r="BC833" s="21"/>
      <c r="BG833" s="18"/>
      <c r="BN833" s="22"/>
      <c r="BO833" s="22"/>
      <c r="BP833" s="22"/>
      <c r="BQ833" s="22"/>
      <c r="BR833" s="15"/>
      <c r="CF833" s="15"/>
      <c r="CL833" s="22"/>
      <c r="CM833" s="15"/>
      <c r="CR833" s="22"/>
      <c r="CT833" s="15"/>
      <c r="CW833" s="22"/>
      <c r="DA833" s="15"/>
      <c r="DH833" s="15"/>
      <c r="DJ833" s="22"/>
      <c r="DO833" s="15"/>
      <c r="DV833" s="15"/>
      <c r="EC833" s="15"/>
      <c r="EJ833" s="15"/>
      <c r="EQ833" s="15"/>
      <c r="EX833" s="15"/>
      <c r="FE833" s="15"/>
      <c r="FL833" s="15"/>
      <c r="FS833" s="15"/>
      <c r="FZ833" s="15"/>
      <c r="GG833" s="15"/>
      <c r="GN833" s="15"/>
      <c r="GP833" s="22"/>
      <c r="GQ833" s="22"/>
      <c r="GR833" s="22"/>
      <c r="GS833" s="22"/>
      <c r="GT833" s="22"/>
      <c r="GU833" s="15"/>
      <c r="GV833" s="22"/>
      <c r="GW833" s="22"/>
      <c r="GX833" s="22"/>
      <c r="GY833" s="18"/>
      <c r="GZ833" s="18"/>
      <c r="HA833" s="18"/>
      <c r="HB833" s="18"/>
      <c r="HC833" s="18"/>
      <c r="HD833" s="18"/>
      <c r="HE833" s="18"/>
      <c r="HF833" s="18"/>
      <c r="HG833" s="18"/>
      <c r="HH833" s="18"/>
      <c r="HI833" s="18"/>
      <c r="HJ833" s="18"/>
      <c r="HK833" s="18"/>
      <c r="HL833" s="18"/>
      <c r="HM833" s="18"/>
      <c r="HN833" s="18"/>
      <c r="HO833" s="18"/>
      <c r="HP833" s="18"/>
      <c r="HQ833" s="18"/>
      <c r="HR833" s="18"/>
      <c r="HS833" s="18"/>
      <c r="HT833" s="18"/>
      <c r="HU833" s="18"/>
      <c r="HV833" s="18"/>
      <c r="HW833" s="18"/>
      <c r="HX833" s="18"/>
      <c r="HY833" s="18"/>
      <c r="HZ833" s="18"/>
      <c r="IA833" s="18"/>
      <c r="IB833" s="18"/>
      <c r="IC833" s="18"/>
      <c r="ID833" s="18"/>
      <c r="IE833" s="18"/>
      <c r="IF833" s="18"/>
      <c r="IG833" s="18"/>
      <c r="IH833" s="18"/>
      <c r="II833" s="18"/>
      <c r="IJ833" s="18"/>
      <c r="IK833" s="18"/>
      <c r="IL833" s="18"/>
      <c r="IM833" s="18"/>
      <c r="IN833" s="18"/>
      <c r="IO833" s="18"/>
      <c r="IP833" s="18"/>
      <c r="IQ833" s="18"/>
      <c r="IR833" s="18"/>
      <c r="IS833" s="18"/>
      <c r="IT833" s="18"/>
      <c r="IU833" s="18"/>
      <c r="IV833" s="18"/>
      <c r="IW833" s="18"/>
      <c r="IX833" s="18"/>
      <c r="IY833" s="18"/>
      <c r="IZ833" s="18"/>
      <c r="JA833" s="18"/>
      <c r="JB833" s="18"/>
      <c r="JC833" s="18"/>
      <c r="JD833" s="18"/>
      <c r="JE833" s="18"/>
      <c r="JF833" s="18"/>
    </row>
    <row r="834" spans="36:266" x14ac:dyDescent="0.3">
      <c r="AJ834" s="24"/>
      <c r="AK834" s="24"/>
      <c r="AL834" s="20"/>
      <c r="AM834" s="23"/>
      <c r="AN834" s="24"/>
      <c r="AO834" s="24"/>
      <c r="BB834" s="25"/>
      <c r="BC834" s="21"/>
      <c r="BG834" s="18"/>
      <c r="BN834" s="22"/>
      <c r="BO834" s="22"/>
      <c r="BP834" s="22"/>
      <c r="BQ834" s="22"/>
      <c r="BR834" s="15"/>
      <c r="CF834" s="15"/>
      <c r="CL834" s="22"/>
      <c r="CM834" s="15"/>
      <c r="CR834" s="22"/>
      <c r="CT834" s="15"/>
      <c r="CW834" s="22"/>
      <c r="DA834" s="15"/>
      <c r="DH834" s="15"/>
      <c r="DJ834" s="22"/>
      <c r="DO834" s="15"/>
      <c r="DV834" s="15"/>
      <c r="EC834" s="15"/>
      <c r="EJ834" s="15"/>
      <c r="EQ834" s="15"/>
      <c r="EX834" s="15"/>
      <c r="FE834" s="15"/>
      <c r="FL834" s="15"/>
      <c r="FS834" s="15"/>
      <c r="FZ834" s="15"/>
      <c r="GG834" s="15"/>
      <c r="GN834" s="15"/>
      <c r="GP834" s="22"/>
      <c r="GQ834" s="22"/>
      <c r="GR834" s="22"/>
      <c r="GS834" s="22"/>
      <c r="GT834" s="22"/>
      <c r="GU834" s="15"/>
      <c r="GV834" s="22"/>
      <c r="GW834" s="22"/>
      <c r="GX834" s="22"/>
      <c r="GY834" s="18"/>
      <c r="GZ834" s="18"/>
      <c r="HA834" s="18"/>
      <c r="HB834" s="18"/>
      <c r="HC834" s="18"/>
      <c r="HD834" s="18"/>
      <c r="HE834" s="18"/>
      <c r="HF834" s="18"/>
      <c r="HG834" s="18"/>
      <c r="HH834" s="18"/>
      <c r="HI834" s="18"/>
      <c r="HJ834" s="18"/>
      <c r="HK834" s="18"/>
      <c r="HL834" s="18"/>
      <c r="HM834" s="18"/>
      <c r="HN834" s="18"/>
      <c r="HO834" s="18"/>
      <c r="HP834" s="18"/>
      <c r="HQ834" s="18"/>
      <c r="HR834" s="18"/>
      <c r="HS834" s="18"/>
      <c r="HT834" s="18"/>
      <c r="HU834" s="18"/>
      <c r="HV834" s="18"/>
      <c r="HW834" s="18"/>
      <c r="HX834" s="18"/>
      <c r="HY834" s="18"/>
      <c r="HZ834" s="18"/>
      <c r="IA834" s="18"/>
      <c r="IB834" s="18"/>
      <c r="IC834" s="18"/>
      <c r="ID834" s="18"/>
      <c r="IE834" s="18"/>
      <c r="IF834" s="18"/>
      <c r="IG834" s="18"/>
      <c r="IH834" s="18"/>
      <c r="II834" s="18"/>
      <c r="IJ834" s="18"/>
      <c r="IK834" s="18"/>
      <c r="IL834" s="18"/>
      <c r="IM834" s="18"/>
      <c r="IN834" s="18"/>
      <c r="IO834" s="18"/>
      <c r="IP834" s="18"/>
      <c r="IQ834" s="18"/>
      <c r="IR834" s="18"/>
      <c r="IS834" s="18"/>
      <c r="IT834" s="18"/>
      <c r="IU834" s="18"/>
      <c r="IV834" s="18"/>
      <c r="IW834" s="18"/>
      <c r="IX834" s="18"/>
      <c r="IY834" s="18"/>
      <c r="IZ834" s="18"/>
      <c r="JA834" s="18"/>
      <c r="JB834" s="18"/>
      <c r="JC834" s="18"/>
      <c r="JD834" s="18"/>
      <c r="JE834" s="18"/>
      <c r="JF834" s="18"/>
    </row>
    <row r="835" spans="36:266" x14ac:dyDescent="0.3">
      <c r="AJ835" s="24"/>
      <c r="AK835" s="24"/>
      <c r="AL835" s="20"/>
      <c r="AM835" s="23"/>
      <c r="AN835" s="24"/>
      <c r="AO835" s="24"/>
      <c r="BB835" s="25"/>
      <c r="BC835" s="21"/>
      <c r="BG835" s="18"/>
      <c r="BN835" s="22"/>
      <c r="BO835" s="22"/>
      <c r="BP835" s="22"/>
      <c r="BQ835" s="22"/>
      <c r="BR835" s="15"/>
      <c r="CF835" s="15"/>
      <c r="CL835" s="22"/>
      <c r="CM835" s="15"/>
      <c r="CR835" s="22"/>
      <c r="CT835" s="15"/>
      <c r="CW835" s="22"/>
      <c r="DA835" s="15"/>
      <c r="DH835" s="15"/>
      <c r="DJ835" s="22"/>
      <c r="DO835" s="15"/>
      <c r="DV835" s="15"/>
      <c r="EC835" s="15"/>
      <c r="EJ835" s="15"/>
      <c r="EQ835" s="15"/>
      <c r="EX835" s="15"/>
      <c r="FE835" s="15"/>
      <c r="FL835" s="15"/>
      <c r="FS835" s="15"/>
      <c r="FZ835" s="15"/>
      <c r="GG835" s="15"/>
      <c r="GN835" s="15"/>
      <c r="GP835" s="22"/>
      <c r="GQ835" s="22"/>
      <c r="GR835" s="22"/>
      <c r="GS835" s="22"/>
      <c r="GT835" s="22"/>
      <c r="GU835" s="15"/>
      <c r="GV835" s="22"/>
      <c r="GW835" s="22"/>
      <c r="GX835" s="22"/>
      <c r="GY835" s="18"/>
      <c r="GZ835" s="18"/>
      <c r="HA835" s="18"/>
      <c r="HB835" s="18"/>
      <c r="HC835" s="18"/>
      <c r="HD835" s="18"/>
      <c r="HE835" s="18"/>
      <c r="HF835" s="18"/>
      <c r="HG835" s="18"/>
      <c r="HH835" s="18"/>
      <c r="HI835" s="18"/>
      <c r="HJ835" s="18"/>
      <c r="HK835" s="18"/>
      <c r="HL835" s="18"/>
      <c r="HM835" s="18"/>
      <c r="HN835" s="18"/>
      <c r="HO835" s="18"/>
      <c r="HP835" s="18"/>
      <c r="HQ835" s="18"/>
      <c r="HR835" s="18"/>
      <c r="HS835" s="18"/>
      <c r="HT835" s="18"/>
      <c r="HU835" s="18"/>
      <c r="HV835" s="18"/>
      <c r="HW835" s="18"/>
      <c r="HX835" s="18"/>
      <c r="HY835" s="18"/>
      <c r="HZ835" s="18"/>
      <c r="IA835" s="18"/>
      <c r="IB835" s="18"/>
      <c r="IC835" s="18"/>
      <c r="ID835" s="18"/>
      <c r="IE835" s="18"/>
      <c r="IF835" s="18"/>
      <c r="IG835" s="18"/>
      <c r="IH835" s="18"/>
      <c r="II835" s="18"/>
      <c r="IJ835" s="18"/>
      <c r="IK835" s="18"/>
      <c r="IL835" s="18"/>
      <c r="IM835" s="18"/>
      <c r="IN835" s="18"/>
      <c r="IO835" s="18"/>
      <c r="IP835" s="18"/>
      <c r="IQ835" s="18"/>
      <c r="IR835" s="18"/>
      <c r="IS835" s="18"/>
      <c r="IT835" s="18"/>
      <c r="IU835" s="18"/>
      <c r="IV835" s="18"/>
      <c r="IW835" s="18"/>
      <c r="IX835" s="18"/>
      <c r="IY835" s="18"/>
      <c r="IZ835" s="18"/>
      <c r="JA835" s="18"/>
      <c r="JB835" s="18"/>
      <c r="JC835" s="18"/>
      <c r="JD835" s="18"/>
      <c r="JE835" s="18"/>
      <c r="JF835" s="18"/>
    </row>
    <row r="836" spans="36:266" x14ac:dyDescent="0.3">
      <c r="AJ836" s="24"/>
      <c r="AK836" s="24"/>
      <c r="AL836" s="20"/>
      <c r="AM836" s="23"/>
      <c r="AN836" s="24"/>
      <c r="AO836" s="24"/>
      <c r="BB836" s="25"/>
      <c r="BC836" s="21"/>
      <c r="BG836" s="18"/>
      <c r="BN836" s="22"/>
      <c r="BO836" s="22"/>
      <c r="BP836" s="22"/>
      <c r="BQ836" s="22"/>
      <c r="BR836" s="15"/>
      <c r="CF836" s="15"/>
      <c r="CL836" s="22"/>
      <c r="CM836" s="15"/>
      <c r="CR836" s="22"/>
      <c r="CT836" s="15"/>
      <c r="CW836" s="22"/>
      <c r="DA836" s="15"/>
      <c r="DH836" s="15"/>
      <c r="DJ836" s="22"/>
      <c r="DO836" s="15"/>
      <c r="DV836" s="15"/>
      <c r="EC836" s="15"/>
      <c r="EJ836" s="15"/>
      <c r="EQ836" s="15"/>
      <c r="EX836" s="15"/>
      <c r="FE836" s="15"/>
      <c r="FL836" s="15"/>
      <c r="FS836" s="15"/>
      <c r="FZ836" s="15"/>
      <c r="GG836" s="15"/>
      <c r="GN836" s="15"/>
      <c r="GP836" s="22"/>
      <c r="GQ836" s="22"/>
      <c r="GR836" s="22"/>
      <c r="GS836" s="22"/>
      <c r="GT836" s="22"/>
      <c r="GU836" s="15"/>
      <c r="GV836" s="22"/>
      <c r="GW836" s="22"/>
      <c r="GX836" s="22"/>
      <c r="GY836" s="18"/>
      <c r="GZ836" s="18"/>
      <c r="HA836" s="18"/>
      <c r="HB836" s="18"/>
      <c r="HC836" s="18"/>
      <c r="HD836" s="18"/>
      <c r="HE836" s="18"/>
      <c r="HF836" s="18"/>
      <c r="HG836" s="18"/>
      <c r="HH836" s="18"/>
      <c r="HI836" s="18"/>
      <c r="HJ836" s="18"/>
      <c r="HK836" s="18"/>
      <c r="HL836" s="18"/>
      <c r="HM836" s="18"/>
      <c r="HN836" s="18"/>
      <c r="HO836" s="18"/>
      <c r="HP836" s="18"/>
      <c r="HQ836" s="18"/>
      <c r="HR836" s="18"/>
      <c r="HS836" s="18"/>
      <c r="HT836" s="18"/>
      <c r="HU836" s="18"/>
      <c r="HV836" s="18"/>
      <c r="HW836" s="18"/>
      <c r="HX836" s="18"/>
      <c r="HY836" s="18"/>
      <c r="HZ836" s="18"/>
      <c r="IA836" s="18"/>
      <c r="IB836" s="18"/>
      <c r="IC836" s="18"/>
      <c r="ID836" s="18"/>
      <c r="IE836" s="18"/>
      <c r="IF836" s="18"/>
      <c r="IG836" s="18"/>
      <c r="IH836" s="18"/>
      <c r="II836" s="18"/>
      <c r="IJ836" s="18"/>
      <c r="IK836" s="18"/>
      <c r="IL836" s="18"/>
      <c r="IM836" s="18"/>
      <c r="IN836" s="18"/>
      <c r="IO836" s="18"/>
      <c r="IP836" s="18"/>
      <c r="IQ836" s="18"/>
      <c r="IR836" s="18"/>
      <c r="IS836" s="18"/>
      <c r="IT836" s="18"/>
      <c r="IU836" s="18"/>
      <c r="IV836" s="18"/>
      <c r="IW836" s="18"/>
      <c r="IX836" s="18"/>
      <c r="IY836" s="18"/>
      <c r="IZ836" s="18"/>
      <c r="JA836" s="18"/>
      <c r="JB836" s="18"/>
      <c r="JC836" s="18"/>
      <c r="JD836" s="18"/>
      <c r="JE836" s="18"/>
      <c r="JF836" s="18"/>
    </row>
    <row r="837" spans="36:266" x14ac:dyDescent="0.3">
      <c r="AJ837" s="24"/>
      <c r="AK837" s="24"/>
      <c r="AL837" s="20"/>
      <c r="AM837" s="23"/>
      <c r="AN837" s="24"/>
      <c r="AO837" s="24"/>
      <c r="BB837" s="25"/>
      <c r="BC837" s="21"/>
      <c r="BG837" s="18"/>
      <c r="BN837" s="22"/>
      <c r="BO837" s="22"/>
      <c r="BP837" s="22"/>
      <c r="BQ837" s="22"/>
      <c r="BR837" s="15"/>
      <c r="CF837" s="15"/>
      <c r="CL837" s="22"/>
      <c r="CM837" s="15"/>
      <c r="CR837" s="22"/>
      <c r="CT837" s="15"/>
      <c r="CW837" s="22"/>
      <c r="DA837" s="15"/>
      <c r="DH837" s="15"/>
      <c r="DJ837" s="22"/>
      <c r="DO837" s="15"/>
      <c r="DV837" s="15"/>
      <c r="EC837" s="15"/>
      <c r="EJ837" s="15"/>
      <c r="EQ837" s="15"/>
      <c r="EX837" s="15"/>
      <c r="FE837" s="15"/>
      <c r="FL837" s="15"/>
      <c r="FS837" s="15"/>
      <c r="FZ837" s="15"/>
      <c r="GG837" s="15"/>
      <c r="GN837" s="15"/>
      <c r="GP837" s="22"/>
      <c r="GQ837" s="22"/>
      <c r="GR837" s="22"/>
      <c r="GS837" s="22"/>
      <c r="GT837" s="22"/>
      <c r="GU837" s="15"/>
      <c r="GV837" s="22"/>
      <c r="GW837" s="22"/>
      <c r="GX837" s="22"/>
      <c r="GY837" s="18"/>
      <c r="GZ837" s="18"/>
      <c r="HA837" s="18"/>
      <c r="HB837" s="18"/>
      <c r="HC837" s="18"/>
      <c r="HD837" s="18"/>
      <c r="HE837" s="18"/>
      <c r="HF837" s="18"/>
      <c r="HG837" s="18"/>
      <c r="HH837" s="18"/>
      <c r="HI837" s="18"/>
      <c r="HJ837" s="18"/>
      <c r="HK837" s="18"/>
      <c r="HL837" s="18"/>
      <c r="HM837" s="18"/>
      <c r="HN837" s="18"/>
      <c r="HO837" s="18"/>
      <c r="HP837" s="18"/>
      <c r="HQ837" s="18"/>
      <c r="HR837" s="18"/>
      <c r="HS837" s="18"/>
      <c r="HT837" s="18"/>
      <c r="HU837" s="18"/>
      <c r="HV837" s="18"/>
      <c r="HW837" s="18"/>
      <c r="HX837" s="18"/>
      <c r="HY837" s="18"/>
      <c r="HZ837" s="18"/>
      <c r="IA837" s="18"/>
      <c r="IB837" s="18"/>
      <c r="IC837" s="18"/>
      <c r="ID837" s="18"/>
      <c r="IE837" s="18"/>
      <c r="IF837" s="18"/>
      <c r="IG837" s="18"/>
      <c r="IH837" s="18"/>
      <c r="II837" s="18"/>
      <c r="IJ837" s="18"/>
      <c r="IK837" s="18"/>
      <c r="IL837" s="18"/>
      <c r="IM837" s="18"/>
      <c r="IN837" s="18"/>
      <c r="IO837" s="18"/>
      <c r="IP837" s="18"/>
      <c r="IQ837" s="18"/>
      <c r="IR837" s="18"/>
      <c r="IS837" s="18"/>
      <c r="IT837" s="18"/>
      <c r="IU837" s="18"/>
      <c r="IV837" s="18"/>
      <c r="IW837" s="18"/>
      <c r="IX837" s="18"/>
      <c r="IY837" s="18"/>
      <c r="IZ837" s="18"/>
      <c r="JA837" s="18"/>
      <c r="JB837" s="18"/>
      <c r="JC837" s="18"/>
      <c r="JD837" s="18"/>
      <c r="JE837" s="18"/>
      <c r="JF837" s="18"/>
    </row>
    <row r="838" spans="36:266" x14ac:dyDescent="0.3">
      <c r="AJ838" s="24"/>
      <c r="AK838" s="24"/>
      <c r="AL838" s="20"/>
      <c r="AM838" s="23"/>
      <c r="AN838" s="24"/>
      <c r="AO838" s="24"/>
      <c r="BB838" s="25"/>
      <c r="BC838" s="21"/>
      <c r="BG838" s="18"/>
      <c r="BN838" s="22"/>
      <c r="BO838" s="22"/>
      <c r="BP838" s="22"/>
      <c r="BQ838" s="22"/>
      <c r="BR838" s="15"/>
      <c r="CF838" s="15"/>
      <c r="CL838" s="22"/>
      <c r="CM838" s="15"/>
      <c r="CR838" s="22"/>
      <c r="CT838" s="15"/>
      <c r="CW838" s="22"/>
      <c r="DA838" s="15"/>
      <c r="DH838" s="15"/>
      <c r="DJ838" s="22"/>
      <c r="DO838" s="15"/>
      <c r="DV838" s="15"/>
      <c r="EC838" s="15"/>
      <c r="EJ838" s="15"/>
      <c r="EQ838" s="15"/>
      <c r="EX838" s="15"/>
      <c r="FE838" s="15"/>
      <c r="FL838" s="15"/>
      <c r="FS838" s="15"/>
      <c r="FZ838" s="15"/>
      <c r="GG838" s="15"/>
      <c r="GN838" s="15"/>
      <c r="GP838" s="22"/>
      <c r="GQ838" s="22"/>
      <c r="GR838" s="22"/>
      <c r="GS838" s="22"/>
      <c r="GT838" s="22"/>
      <c r="GU838" s="15"/>
      <c r="GV838" s="22"/>
      <c r="GW838" s="22"/>
      <c r="GX838" s="22"/>
      <c r="GY838" s="18"/>
      <c r="GZ838" s="18"/>
      <c r="HA838" s="18"/>
      <c r="HB838" s="18"/>
      <c r="HC838" s="18"/>
      <c r="HD838" s="18"/>
      <c r="HE838" s="18"/>
      <c r="HF838" s="18"/>
      <c r="HG838" s="18"/>
      <c r="HH838" s="18"/>
      <c r="HI838" s="18"/>
      <c r="HJ838" s="18"/>
      <c r="HK838" s="18"/>
      <c r="HL838" s="18"/>
      <c r="HM838" s="18"/>
      <c r="HN838" s="18"/>
      <c r="HO838" s="18"/>
      <c r="HP838" s="18"/>
      <c r="HQ838" s="18"/>
      <c r="HR838" s="18"/>
      <c r="HS838" s="18"/>
      <c r="HT838" s="18"/>
      <c r="HU838" s="18"/>
      <c r="HV838" s="18"/>
      <c r="HW838" s="18"/>
      <c r="HX838" s="18"/>
      <c r="HY838" s="18"/>
      <c r="HZ838" s="18"/>
      <c r="IA838" s="18"/>
      <c r="IB838" s="18"/>
      <c r="IC838" s="18"/>
      <c r="ID838" s="18"/>
      <c r="IE838" s="18"/>
      <c r="IF838" s="18"/>
      <c r="IG838" s="18"/>
      <c r="IH838" s="18"/>
      <c r="II838" s="18"/>
      <c r="IJ838" s="18"/>
      <c r="IK838" s="18"/>
      <c r="IL838" s="18"/>
      <c r="IM838" s="18"/>
      <c r="IN838" s="18"/>
      <c r="IO838" s="18"/>
      <c r="IP838" s="18"/>
      <c r="IQ838" s="18"/>
      <c r="IR838" s="18"/>
      <c r="IS838" s="18"/>
      <c r="IT838" s="18"/>
      <c r="IU838" s="18"/>
      <c r="IV838" s="18"/>
      <c r="IW838" s="18"/>
      <c r="IX838" s="18"/>
      <c r="IY838" s="18"/>
      <c r="IZ838" s="18"/>
      <c r="JA838" s="18"/>
      <c r="JB838" s="18"/>
      <c r="JC838" s="18"/>
      <c r="JD838" s="18"/>
      <c r="JE838" s="18"/>
      <c r="JF838" s="18"/>
    </row>
    <row r="839" spans="36:266" x14ac:dyDescent="0.3">
      <c r="AJ839" s="24"/>
      <c r="AK839" s="24"/>
      <c r="AL839" s="20"/>
      <c r="AM839" s="23"/>
      <c r="AN839" s="24"/>
      <c r="AO839" s="24"/>
      <c r="BB839" s="25"/>
      <c r="BC839" s="21"/>
      <c r="BG839" s="18"/>
      <c r="BN839" s="22"/>
      <c r="BO839" s="22"/>
      <c r="BP839" s="22"/>
      <c r="BQ839" s="22"/>
      <c r="BR839" s="15"/>
      <c r="CF839" s="15"/>
      <c r="CL839" s="22"/>
      <c r="CM839" s="15"/>
      <c r="CR839" s="22"/>
      <c r="CT839" s="15"/>
      <c r="CW839" s="22"/>
      <c r="DA839" s="15"/>
      <c r="DH839" s="15"/>
      <c r="DJ839" s="22"/>
      <c r="DO839" s="15"/>
      <c r="DV839" s="15"/>
      <c r="EC839" s="15"/>
      <c r="EJ839" s="15"/>
      <c r="EQ839" s="15"/>
      <c r="EX839" s="15"/>
      <c r="FE839" s="15"/>
      <c r="FL839" s="15"/>
      <c r="FS839" s="15"/>
      <c r="FZ839" s="15"/>
      <c r="GG839" s="15"/>
      <c r="GN839" s="15"/>
      <c r="GP839" s="22"/>
      <c r="GQ839" s="22"/>
      <c r="GR839" s="22"/>
      <c r="GS839" s="22"/>
      <c r="GT839" s="22"/>
      <c r="GU839" s="15"/>
      <c r="GV839" s="22"/>
      <c r="GW839" s="22"/>
      <c r="GX839" s="22"/>
      <c r="GY839" s="18"/>
      <c r="GZ839" s="18"/>
      <c r="HA839" s="18"/>
      <c r="HB839" s="18"/>
      <c r="HC839" s="18"/>
      <c r="HD839" s="18"/>
      <c r="HE839" s="18"/>
      <c r="HF839" s="18"/>
      <c r="HG839" s="18"/>
      <c r="HH839" s="18"/>
      <c r="HI839" s="18"/>
      <c r="HJ839" s="18"/>
      <c r="HK839" s="18"/>
      <c r="HL839" s="18"/>
      <c r="HM839" s="18"/>
      <c r="HN839" s="18"/>
      <c r="HO839" s="18"/>
      <c r="HP839" s="18"/>
      <c r="HQ839" s="18"/>
      <c r="HR839" s="18"/>
      <c r="HS839" s="18"/>
      <c r="HT839" s="18"/>
      <c r="HU839" s="18"/>
      <c r="HV839" s="18"/>
      <c r="HW839" s="18"/>
      <c r="HX839" s="18"/>
      <c r="HY839" s="18"/>
      <c r="HZ839" s="18"/>
      <c r="IA839" s="18"/>
      <c r="IB839" s="18"/>
      <c r="IC839" s="18"/>
      <c r="ID839" s="18"/>
      <c r="IE839" s="18"/>
      <c r="IF839" s="18"/>
      <c r="IG839" s="18"/>
      <c r="IH839" s="18"/>
      <c r="II839" s="18"/>
      <c r="IJ839" s="18"/>
      <c r="IK839" s="18"/>
      <c r="IL839" s="18"/>
      <c r="IM839" s="18"/>
      <c r="IN839" s="18"/>
      <c r="IO839" s="18"/>
      <c r="IP839" s="18"/>
      <c r="IQ839" s="18"/>
      <c r="IR839" s="18"/>
      <c r="IS839" s="18"/>
      <c r="IT839" s="18"/>
      <c r="IU839" s="18"/>
      <c r="IV839" s="18"/>
      <c r="IW839" s="18"/>
      <c r="IX839" s="18"/>
      <c r="IY839" s="18"/>
      <c r="IZ839" s="18"/>
      <c r="JA839" s="18"/>
      <c r="JB839" s="18"/>
      <c r="JC839" s="18"/>
      <c r="JD839" s="18"/>
      <c r="JE839" s="18"/>
      <c r="JF839" s="18"/>
    </row>
    <row r="840" spans="36:266" x14ac:dyDescent="0.3">
      <c r="AJ840" s="24"/>
      <c r="AK840" s="24"/>
      <c r="AL840" s="20"/>
      <c r="AM840" s="23"/>
      <c r="AN840" s="24"/>
      <c r="AO840" s="24"/>
      <c r="BB840" s="25"/>
      <c r="BC840" s="21"/>
      <c r="BG840" s="18"/>
      <c r="BN840" s="22"/>
      <c r="BO840" s="22"/>
      <c r="BP840" s="22"/>
      <c r="BQ840" s="22"/>
      <c r="BR840" s="15"/>
      <c r="CF840" s="15"/>
      <c r="CL840" s="22"/>
      <c r="CM840" s="15"/>
      <c r="CR840" s="22"/>
      <c r="CT840" s="15"/>
      <c r="CW840" s="22"/>
      <c r="DA840" s="15"/>
      <c r="DH840" s="15"/>
      <c r="DJ840" s="22"/>
      <c r="DO840" s="15"/>
      <c r="DV840" s="15"/>
      <c r="EC840" s="15"/>
      <c r="EJ840" s="15"/>
      <c r="EQ840" s="15"/>
      <c r="EX840" s="15"/>
      <c r="FE840" s="15"/>
      <c r="FL840" s="15"/>
      <c r="FS840" s="15"/>
      <c r="FZ840" s="15"/>
      <c r="GG840" s="15"/>
      <c r="GN840" s="15"/>
      <c r="GP840" s="22"/>
      <c r="GQ840" s="22"/>
      <c r="GR840" s="22"/>
      <c r="GS840" s="22"/>
      <c r="GT840" s="22"/>
      <c r="GU840" s="15"/>
      <c r="GV840" s="22"/>
      <c r="GW840" s="22"/>
      <c r="GX840" s="22"/>
      <c r="GY840" s="18"/>
      <c r="GZ840" s="18"/>
      <c r="HA840" s="18"/>
      <c r="HB840" s="18"/>
      <c r="HC840" s="18"/>
      <c r="HD840" s="18"/>
      <c r="HE840" s="18"/>
      <c r="HF840" s="18"/>
      <c r="HG840" s="18"/>
      <c r="HH840" s="18"/>
      <c r="HI840" s="18"/>
      <c r="HJ840" s="18"/>
      <c r="HK840" s="18"/>
      <c r="HL840" s="18"/>
      <c r="HM840" s="18"/>
      <c r="HN840" s="18"/>
      <c r="HO840" s="18"/>
      <c r="HP840" s="18"/>
      <c r="HQ840" s="18"/>
      <c r="HR840" s="18"/>
      <c r="HS840" s="18"/>
      <c r="HT840" s="18"/>
      <c r="HU840" s="18"/>
      <c r="HV840" s="18"/>
      <c r="HW840" s="18"/>
      <c r="HX840" s="18"/>
      <c r="HY840" s="18"/>
      <c r="HZ840" s="18"/>
      <c r="IA840" s="18"/>
      <c r="IB840" s="18"/>
      <c r="IC840" s="18"/>
      <c r="ID840" s="18"/>
      <c r="IE840" s="18"/>
      <c r="IF840" s="18"/>
      <c r="IG840" s="18"/>
      <c r="IH840" s="18"/>
      <c r="II840" s="18"/>
      <c r="IJ840" s="18"/>
      <c r="IK840" s="18"/>
      <c r="IL840" s="18"/>
      <c r="IM840" s="18"/>
      <c r="IN840" s="18"/>
      <c r="IO840" s="18"/>
      <c r="IP840" s="18"/>
      <c r="IQ840" s="18"/>
      <c r="IR840" s="18"/>
      <c r="IS840" s="18"/>
      <c r="IT840" s="18"/>
      <c r="IU840" s="18"/>
      <c r="IV840" s="18"/>
      <c r="IW840" s="18"/>
      <c r="IX840" s="18"/>
      <c r="IY840" s="18"/>
      <c r="IZ840" s="18"/>
      <c r="JA840" s="18"/>
      <c r="JB840" s="18"/>
      <c r="JC840" s="18"/>
      <c r="JD840" s="18"/>
      <c r="JE840" s="18"/>
      <c r="JF840" s="18"/>
    </row>
    <row r="841" spans="36:266" x14ac:dyDescent="0.3">
      <c r="AJ841" s="24"/>
      <c r="AK841" s="24"/>
      <c r="AL841" s="20"/>
      <c r="AM841" s="23"/>
      <c r="AN841" s="24"/>
      <c r="AO841" s="24"/>
      <c r="BB841" s="25"/>
      <c r="BC841" s="21"/>
      <c r="BG841" s="18"/>
      <c r="BN841" s="22"/>
      <c r="BO841" s="22"/>
      <c r="BP841" s="22"/>
      <c r="BQ841" s="22"/>
      <c r="BR841" s="15"/>
      <c r="CF841" s="15"/>
      <c r="CL841" s="22"/>
      <c r="CM841" s="15"/>
      <c r="CR841" s="22"/>
      <c r="CT841" s="15"/>
      <c r="CW841" s="22"/>
      <c r="DA841" s="15"/>
      <c r="DH841" s="15"/>
      <c r="DJ841" s="22"/>
      <c r="DO841" s="15"/>
      <c r="DV841" s="15"/>
      <c r="EC841" s="15"/>
      <c r="EJ841" s="15"/>
      <c r="EQ841" s="15"/>
      <c r="EX841" s="15"/>
      <c r="FE841" s="15"/>
      <c r="FL841" s="15"/>
      <c r="FS841" s="15"/>
      <c r="FZ841" s="15"/>
      <c r="GG841" s="15"/>
      <c r="GN841" s="15"/>
      <c r="GP841" s="22"/>
      <c r="GQ841" s="22"/>
      <c r="GR841" s="22"/>
      <c r="GS841" s="22"/>
      <c r="GT841" s="22"/>
      <c r="GU841" s="15"/>
      <c r="GV841" s="22"/>
      <c r="GW841" s="22"/>
      <c r="GX841" s="22"/>
      <c r="GY841" s="18"/>
      <c r="GZ841" s="18"/>
      <c r="HA841" s="18"/>
      <c r="HB841" s="18"/>
      <c r="HC841" s="18"/>
      <c r="HD841" s="18"/>
      <c r="HE841" s="18"/>
      <c r="HF841" s="18"/>
      <c r="HG841" s="18"/>
      <c r="HH841" s="18"/>
      <c r="HI841" s="18"/>
      <c r="HJ841" s="18"/>
      <c r="HK841" s="18"/>
      <c r="HL841" s="18"/>
      <c r="HM841" s="18"/>
      <c r="HN841" s="18"/>
      <c r="HO841" s="18"/>
      <c r="HP841" s="18"/>
      <c r="HQ841" s="18"/>
      <c r="HR841" s="18"/>
      <c r="HS841" s="18"/>
      <c r="HT841" s="18"/>
      <c r="HU841" s="18"/>
      <c r="HV841" s="18"/>
      <c r="HW841" s="18"/>
      <c r="HX841" s="18"/>
      <c r="HY841" s="18"/>
      <c r="HZ841" s="18"/>
      <c r="IA841" s="18"/>
      <c r="IB841" s="18"/>
      <c r="IC841" s="18"/>
      <c r="ID841" s="18"/>
      <c r="IE841" s="18"/>
      <c r="IF841" s="18"/>
      <c r="IG841" s="18"/>
      <c r="IH841" s="18"/>
      <c r="II841" s="18"/>
      <c r="IJ841" s="18"/>
      <c r="IK841" s="18"/>
      <c r="IL841" s="18"/>
      <c r="IM841" s="18"/>
      <c r="IN841" s="18"/>
      <c r="IO841" s="18"/>
      <c r="IP841" s="18"/>
      <c r="IQ841" s="18"/>
      <c r="IR841" s="18"/>
      <c r="IS841" s="18"/>
      <c r="IT841" s="18"/>
      <c r="IU841" s="18"/>
      <c r="IV841" s="18"/>
      <c r="IW841" s="18"/>
      <c r="IX841" s="18"/>
      <c r="IY841" s="18"/>
      <c r="IZ841" s="18"/>
      <c r="JA841" s="18"/>
      <c r="JB841" s="18"/>
      <c r="JC841" s="18"/>
      <c r="JD841" s="18"/>
      <c r="JE841" s="18"/>
      <c r="JF841" s="18"/>
    </row>
    <row r="842" spans="36:266" x14ac:dyDescent="0.3">
      <c r="AJ842" s="24"/>
      <c r="AK842" s="24"/>
      <c r="AL842" s="20"/>
      <c r="AM842" s="23"/>
      <c r="AN842" s="24"/>
      <c r="AO842" s="24"/>
      <c r="BB842" s="25"/>
      <c r="BC842" s="21"/>
      <c r="BG842" s="18"/>
      <c r="BN842" s="22"/>
      <c r="BO842" s="22"/>
      <c r="BP842" s="22"/>
      <c r="BQ842" s="22"/>
      <c r="BR842" s="15"/>
      <c r="CF842" s="15"/>
      <c r="CL842" s="22"/>
      <c r="CM842" s="15"/>
      <c r="CR842" s="22"/>
      <c r="CT842" s="15"/>
      <c r="CW842" s="22"/>
      <c r="DA842" s="15"/>
      <c r="DH842" s="15"/>
      <c r="DJ842" s="22"/>
      <c r="DO842" s="15"/>
      <c r="DV842" s="15"/>
      <c r="EC842" s="15"/>
      <c r="EJ842" s="15"/>
      <c r="EQ842" s="15"/>
      <c r="EX842" s="15"/>
      <c r="FE842" s="15"/>
      <c r="FL842" s="15"/>
      <c r="FS842" s="15"/>
      <c r="FZ842" s="15"/>
      <c r="GG842" s="15"/>
      <c r="GN842" s="15"/>
      <c r="GP842" s="22"/>
      <c r="GQ842" s="22"/>
      <c r="GR842" s="22"/>
      <c r="GS842" s="22"/>
      <c r="GT842" s="22"/>
      <c r="GU842" s="15"/>
      <c r="GV842" s="22"/>
      <c r="GW842" s="22"/>
      <c r="GX842" s="22"/>
      <c r="GY842" s="18"/>
      <c r="GZ842" s="18"/>
      <c r="HA842" s="18"/>
      <c r="HB842" s="18"/>
      <c r="HC842" s="18"/>
      <c r="HD842" s="18"/>
      <c r="HE842" s="18"/>
      <c r="HF842" s="18"/>
      <c r="HG842" s="18"/>
      <c r="HH842" s="18"/>
      <c r="HI842" s="18"/>
      <c r="HJ842" s="18"/>
      <c r="HK842" s="18"/>
      <c r="HL842" s="18"/>
      <c r="HM842" s="18"/>
      <c r="HN842" s="18"/>
      <c r="HO842" s="18"/>
      <c r="HP842" s="18"/>
      <c r="HQ842" s="18"/>
      <c r="HR842" s="18"/>
      <c r="HS842" s="18"/>
      <c r="HT842" s="18"/>
      <c r="HU842" s="18"/>
      <c r="HV842" s="18"/>
      <c r="HW842" s="18"/>
      <c r="HX842" s="18"/>
      <c r="HY842" s="18"/>
      <c r="HZ842" s="18"/>
      <c r="IA842" s="18"/>
      <c r="IB842" s="18"/>
      <c r="IC842" s="18"/>
      <c r="ID842" s="18"/>
      <c r="IE842" s="18"/>
      <c r="IF842" s="18"/>
      <c r="IG842" s="18"/>
      <c r="IH842" s="18"/>
      <c r="II842" s="18"/>
      <c r="IJ842" s="18"/>
      <c r="IK842" s="18"/>
      <c r="IL842" s="18"/>
      <c r="IM842" s="18"/>
      <c r="IN842" s="18"/>
      <c r="IO842" s="18"/>
      <c r="IP842" s="18"/>
      <c r="IQ842" s="18"/>
      <c r="IR842" s="18"/>
      <c r="IS842" s="18"/>
      <c r="IT842" s="18"/>
      <c r="IU842" s="18"/>
      <c r="IV842" s="18"/>
      <c r="IW842" s="18"/>
      <c r="IX842" s="18"/>
      <c r="IY842" s="18"/>
      <c r="IZ842" s="18"/>
      <c r="JA842" s="18"/>
      <c r="JB842" s="18"/>
      <c r="JC842" s="18"/>
      <c r="JD842" s="18"/>
      <c r="JE842" s="18"/>
      <c r="JF842" s="18"/>
    </row>
    <row r="843" spans="36:266" x14ac:dyDescent="0.3">
      <c r="AJ843" s="24"/>
      <c r="AK843" s="24"/>
      <c r="AL843" s="20"/>
      <c r="AM843" s="23"/>
      <c r="AN843" s="24"/>
      <c r="AO843" s="24"/>
      <c r="BB843" s="25"/>
      <c r="BC843" s="21"/>
      <c r="BG843" s="18"/>
      <c r="BN843" s="22"/>
      <c r="BO843" s="22"/>
      <c r="BP843" s="22"/>
      <c r="BQ843" s="22"/>
      <c r="BR843" s="15"/>
      <c r="CF843" s="15"/>
      <c r="CL843" s="22"/>
      <c r="CM843" s="15"/>
      <c r="CR843" s="22"/>
      <c r="CT843" s="15"/>
      <c r="CW843" s="22"/>
      <c r="DA843" s="15"/>
      <c r="DH843" s="15"/>
      <c r="DJ843" s="22"/>
      <c r="DO843" s="15"/>
      <c r="DV843" s="15"/>
      <c r="EC843" s="15"/>
      <c r="EJ843" s="15"/>
      <c r="EQ843" s="15"/>
      <c r="EX843" s="15"/>
      <c r="FE843" s="15"/>
      <c r="FL843" s="15"/>
      <c r="FS843" s="15"/>
      <c r="FZ843" s="15"/>
      <c r="GG843" s="15"/>
      <c r="GN843" s="15"/>
      <c r="GP843" s="22"/>
      <c r="GQ843" s="22"/>
      <c r="GR843" s="22"/>
      <c r="GS843" s="22"/>
      <c r="GT843" s="22"/>
      <c r="GU843" s="15"/>
      <c r="GV843" s="22"/>
      <c r="GW843" s="22"/>
      <c r="GX843" s="22"/>
      <c r="GY843" s="18"/>
      <c r="GZ843" s="18"/>
      <c r="HA843" s="18"/>
      <c r="HB843" s="18"/>
      <c r="HC843" s="18"/>
      <c r="HD843" s="18"/>
      <c r="HE843" s="18"/>
      <c r="HF843" s="18"/>
      <c r="HG843" s="18"/>
      <c r="HH843" s="18"/>
      <c r="HI843" s="18"/>
      <c r="HJ843" s="18"/>
      <c r="HK843" s="18"/>
      <c r="HL843" s="18"/>
      <c r="HM843" s="18"/>
      <c r="HN843" s="18"/>
      <c r="HO843" s="18"/>
      <c r="HP843" s="18"/>
      <c r="HQ843" s="18"/>
      <c r="HR843" s="18"/>
      <c r="HS843" s="18"/>
      <c r="HT843" s="18"/>
      <c r="HU843" s="18"/>
      <c r="HV843" s="18"/>
      <c r="HW843" s="18"/>
      <c r="HX843" s="18"/>
      <c r="HY843" s="18"/>
      <c r="HZ843" s="18"/>
      <c r="IA843" s="18"/>
      <c r="IB843" s="18"/>
      <c r="IC843" s="18"/>
      <c r="ID843" s="18"/>
      <c r="IE843" s="18"/>
      <c r="IF843" s="18"/>
      <c r="IG843" s="18"/>
      <c r="IH843" s="18"/>
      <c r="II843" s="18"/>
      <c r="IJ843" s="18"/>
      <c r="IK843" s="18"/>
      <c r="IL843" s="18"/>
      <c r="IM843" s="18"/>
      <c r="IN843" s="18"/>
      <c r="IO843" s="18"/>
      <c r="IP843" s="18"/>
      <c r="IQ843" s="18"/>
      <c r="IR843" s="18"/>
      <c r="IS843" s="18"/>
      <c r="IT843" s="18"/>
      <c r="IU843" s="18"/>
      <c r="IV843" s="18"/>
      <c r="IW843" s="18"/>
      <c r="IX843" s="18"/>
      <c r="IY843" s="18"/>
      <c r="IZ843" s="18"/>
      <c r="JA843" s="18"/>
      <c r="JB843" s="18"/>
      <c r="JC843" s="18"/>
      <c r="JD843" s="18"/>
      <c r="JE843" s="18"/>
      <c r="JF843" s="18"/>
    </row>
    <row r="844" spans="36:266" x14ac:dyDescent="0.3">
      <c r="AJ844" s="24"/>
      <c r="AK844" s="24"/>
      <c r="AL844" s="20"/>
      <c r="AM844" s="23"/>
      <c r="AN844" s="24"/>
      <c r="AO844" s="24"/>
      <c r="BB844" s="25"/>
      <c r="BC844" s="21"/>
      <c r="BG844" s="18"/>
      <c r="BN844" s="22"/>
      <c r="BO844" s="22"/>
      <c r="BP844" s="22"/>
      <c r="BQ844" s="22"/>
      <c r="BR844" s="15"/>
      <c r="CF844" s="15"/>
      <c r="CL844" s="22"/>
      <c r="CM844" s="15"/>
      <c r="CR844" s="22"/>
      <c r="CT844" s="15"/>
      <c r="CW844" s="22"/>
      <c r="DA844" s="15"/>
      <c r="DH844" s="15"/>
      <c r="DJ844" s="22"/>
      <c r="DO844" s="15"/>
      <c r="DV844" s="15"/>
      <c r="EC844" s="15"/>
      <c r="EJ844" s="15"/>
      <c r="EQ844" s="15"/>
      <c r="EX844" s="15"/>
      <c r="FE844" s="15"/>
      <c r="FL844" s="15"/>
      <c r="FS844" s="15"/>
      <c r="FZ844" s="15"/>
      <c r="GG844" s="15"/>
      <c r="GN844" s="15"/>
      <c r="GP844" s="22"/>
      <c r="GQ844" s="22"/>
      <c r="GR844" s="22"/>
      <c r="GS844" s="22"/>
      <c r="GT844" s="22"/>
      <c r="GU844" s="15"/>
      <c r="GV844" s="22"/>
      <c r="GW844" s="22"/>
      <c r="GX844" s="22"/>
      <c r="GY844" s="18"/>
      <c r="GZ844" s="18"/>
      <c r="HA844" s="18"/>
      <c r="HB844" s="18"/>
      <c r="HC844" s="18"/>
      <c r="HD844" s="18"/>
      <c r="HE844" s="18"/>
      <c r="HF844" s="18"/>
      <c r="HG844" s="18"/>
      <c r="HH844" s="18"/>
      <c r="HI844" s="18"/>
      <c r="HJ844" s="18"/>
      <c r="HK844" s="18"/>
      <c r="HL844" s="18"/>
      <c r="HM844" s="18"/>
      <c r="HN844" s="18"/>
      <c r="HO844" s="18"/>
      <c r="HP844" s="18"/>
      <c r="HQ844" s="18"/>
      <c r="HR844" s="18"/>
      <c r="HS844" s="18"/>
      <c r="HT844" s="18"/>
      <c r="HU844" s="18"/>
      <c r="HV844" s="18"/>
      <c r="HW844" s="18"/>
      <c r="HX844" s="18"/>
      <c r="HY844" s="18"/>
      <c r="HZ844" s="18"/>
      <c r="IA844" s="18"/>
      <c r="IB844" s="18"/>
      <c r="IC844" s="18"/>
      <c r="ID844" s="18"/>
      <c r="IE844" s="18"/>
      <c r="IF844" s="18"/>
      <c r="IG844" s="18"/>
      <c r="IH844" s="18"/>
      <c r="II844" s="18"/>
      <c r="IJ844" s="18"/>
      <c r="IK844" s="18"/>
      <c r="IL844" s="18"/>
      <c r="IM844" s="18"/>
      <c r="IN844" s="18"/>
      <c r="IO844" s="18"/>
      <c r="IP844" s="18"/>
      <c r="IQ844" s="18"/>
      <c r="IR844" s="18"/>
      <c r="IS844" s="18"/>
      <c r="IT844" s="18"/>
      <c r="IU844" s="18"/>
      <c r="IV844" s="18"/>
      <c r="IW844" s="18"/>
      <c r="IX844" s="18"/>
      <c r="IY844" s="18"/>
      <c r="IZ844" s="18"/>
      <c r="JA844" s="18"/>
      <c r="JB844" s="18"/>
      <c r="JC844" s="18"/>
      <c r="JD844" s="18"/>
      <c r="JE844" s="18"/>
      <c r="JF844" s="18"/>
    </row>
    <row r="845" spans="36:266" x14ac:dyDescent="0.3">
      <c r="AJ845" s="24"/>
      <c r="AK845" s="24"/>
      <c r="AL845" s="20"/>
      <c r="AM845" s="23"/>
      <c r="AN845" s="24"/>
      <c r="AO845" s="24"/>
      <c r="BB845" s="25"/>
      <c r="BC845" s="21"/>
      <c r="BG845" s="18"/>
      <c r="BN845" s="22"/>
      <c r="BO845" s="22"/>
      <c r="BP845" s="22"/>
      <c r="BQ845" s="22"/>
      <c r="BR845" s="15"/>
      <c r="CF845" s="15"/>
      <c r="CL845" s="22"/>
      <c r="CM845" s="15"/>
      <c r="CR845" s="22"/>
      <c r="CT845" s="15"/>
      <c r="CW845" s="22"/>
      <c r="DA845" s="15"/>
      <c r="DH845" s="15"/>
      <c r="DJ845" s="22"/>
      <c r="DO845" s="15"/>
      <c r="DV845" s="15"/>
      <c r="EC845" s="15"/>
      <c r="EJ845" s="15"/>
      <c r="EQ845" s="15"/>
      <c r="EX845" s="15"/>
      <c r="FE845" s="15"/>
      <c r="FL845" s="15"/>
      <c r="FS845" s="15"/>
      <c r="FZ845" s="15"/>
      <c r="GG845" s="15"/>
      <c r="GN845" s="15"/>
      <c r="GP845" s="22"/>
      <c r="GQ845" s="22"/>
      <c r="GR845" s="22"/>
      <c r="GS845" s="22"/>
      <c r="GT845" s="22"/>
      <c r="GU845" s="15"/>
      <c r="GV845" s="22"/>
      <c r="GW845" s="22"/>
      <c r="GX845" s="22"/>
      <c r="GY845" s="18"/>
      <c r="GZ845" s="18"/>
      <c r="HA845" s="18"/>
      <c r="HB845" s="18"/>
      <c r="HC845" s="18"/>
      <c r="HD845" s="18"/>
      <c r="HE845" s="18"/>
      <c r="HF845" s="18"/>
      <c r="HG845" s="18"/>
      <c r="HH845" s="18"/>
      <c r="HI845" s="18"/>
      <c r="HJ845" s="18"/>
      <c r="HK845" s="18"/>
      <c r="HL845" s="18"/>
      <c r="HM845" s="18"/>
      <c r="HN845" s="18"/>
      <c r="HO845" s="18"/>
      <c r="HP845" s="18"/>
      <c r="HQ845" s="18"/>
      <c r="HR845" s="18"/>
      <c r="HS845" s="18"/>
      <c r="HT845" s="18"/>
      <c r="HU845" s="18"/>
      <c r="HV845" s="18"/>
      <c r="HW845" s="18"/>
      <c r="HX845" s="18"/>
      <c r="HY845" s="18"/>
      <c r="HZ845" s="18"/>
      <c r="IA845" s="18"/>
      <c r="IB845" s="18"/>
      <c r="IC845" s="18"/>
      <c r="ID845" s="18"/>
      <c r="IE845" s="18"/>
      <c r="IF845" s="18"/>
      <c r="IG845" s="18"/>
      <c r="IH845" s="18"/>
      <c r="II845" s="18"/>
      <c r="IJ845" s="18"/>
      <c r="IK845" s="18"/>
      <c r="IL845" s="18"/>
      <c r="IM845" s="18"/>
      <c r="IN845" s="18"/>
      <c r="IO845" s="18"/>
      <c r="IP845" s="18"/>
      <c r="IQ845" s="18"/>
      <c r="IR845" s="18"/>
      <c r="IS845" s="18"/>
      <c r="IT845" s="18"/>
      <c r="IU845" s="18"/>
      <c r="IV845" s="18"/>
      <c r="IW845" s="18"/>
      <c r="IX845" s="18"/>
      <c r="IY845" s="18"/>
      <c r="IZ845" s="18"/>
      <c r="JA845" s="18"/>
      <c r="JB845" s="18"/>
      <c r="JC845" s="18"/>
      <c r="JD845" s="18"/>
      <c r="JE845" s="18"/>
      <c r="JF845" s="18"/>
    </row>
    <row r="846" spans="36:266" x14ac:dyDescent="0.3">
      <c r="AJ846" s="24"/>
      <c r="AK846" s="24"/>
      <c r="AL846" s="20"/>
      <c r="AM846" s="23"/>
      <c r="AN846" s="24"/>
      <c r="AO846" s="24"/>
      <c r="BB846" s="25"/>
      <c r="BC846" s="21"/>
      <c r="BG846" s="18"/>
      <c r="BN846" s="22"/>
      <c r="BO846" s="22"/>
      <c r="BP846" s="22"/>
      <c r="BQ846" s="22"/>
      <c r="BR846" s="15"/>
      <c r="CF846" s="15"/>
      <c r="CL846" s="22"/>
      <c r="CM846" s="15"/>
      <c r="CR846" s="22"/>
      <c r="CT846" s="15"/>
      <c r="CW846" s="22"/>
      <c r="DA846" s="15"/>
      <c r="DH846" s="15"/>
      <c r="DJ846" s="22"/>
      <c r="DO846" s="15"/>
      <c r="DV846" s="15"/>
      <c r="EC846" s="15"/>
      <c r="EJ846" s="15"/>
      <c r="EQ846" s="15"/>
      <c r="EX846" s="15"/>
      <c r="FE846" s="15"/>
      <c r="FL846" s="15"/>
      <c r="FS846" s="15"/>
      <c r="FZ846" s="15"/>
      <c r="GG846" s="15"/>
      <c r="GN846" s="15"/>
      <c r="GP846" s="22"/>
      <c r="GQ846" s="22"/>
      <c r="GR846" s="22"/>
      <c r="GS846" s="22"/>
      <c r="GT846" s="22"/>
      <c r="GU846" s="15"/>
      <c r="GV846" s="22"/>
      <c r="GW846" s="22"/>
      <c r="GX846" s="22"/>
      <c r="GY846" s="18"/>
      <c r="GZ846" s="18"/>
      <c r="HA846" s="18"/>
      <c r="HB846" s="18"/>
      <c r="HC846" s="18"/>
      <c r="HD846" s="18"/>
      <c r="HE846" s="18"/>
      <c r="HF846" s="18"/>
      <c r="HG846" s="18"/>
      <c r="HH846" s="18"/>
      <c r="HI846" s="18"/>
      <c r="HJ846" s="18"/>
      <c r="HK846" s="18"/>
      <c r="HL846" s="18"/>
      <c r="HM846" s="18"/>
      <c r="HN846" s="18"/>
      <c r="HO846" s="18"/>
      <c r="HP846" s="18"/>
      <c r="HQ846" s="18"/>
      <c r="HR846" s="18"/>
      <c r="HS846" s="18"/>
      <c r="HT846" s="18"/>
      <c r="HU846" s="18"/>
      <c r="HV846" s="18"/>
      <c r="HW846" s="18"/>
      <c r="HX846" s="18"/>
      <c r="HY846" s="18"/>
      <c r="HZ846" s="18"/>
      <c r="IA846" s="18"/>
      <c r="IB846" s="18"/>
      <c r="IC846" s="18"/>
      <c r="ID846" s="18"/>
      <c r="IE846" s="18"/>
      <c r="IF846" s="18"/>
      <c r="IG846" s="18"/>
      <c r="IH846" s="18"/>
      <c r="II846" s="18"/>
      <c r="IJ846" s="18"/>
      <c r="IK846" s="18"/>
      <c r="IL846" s="18"/>
      <c r="IM846" s="18"/>
      <c r="IN846" s="18"/>
      <c r="IO846" s="18"/>
      <c r="IP846" s="18"/>
      <c r="IQ846" s="18"/>
      <c r="IR846" s="18"/>
      <c r="IS846" s="18"/>
      <c r="IT846" s="18"/>
      <c r="IU846" s="18"/>
      <c r="IV846" s="18"/>
      <c r="IW846" s="18"/>
      <c r="IX846" s="18"/>
      <c r="IY846" s="18"/>
      <c r="IZ846" s="18"/>
      <c r="JA846" s="18"/>
      <c r="JB846" s="18"/>
      <c r="JC846" s="18"/>
      <c r="JD846" s="18"/>
      <c r="JE846" s="18"/>
      <c r="JF846" s="18"/>
    </row>
    <row r="847" spans="36:266" x14ac:dyDescent="0.3">
      <c r="AJ847" s="24"/>
      <c r="AK847" s="24"/>
      <c r="AL847" s="20"/>
      <c r="AM847" s="23"/>
      <c r="AN847" s="18"/>
      <c r="AO847" s="18"/>
      <c r="BB847" s="25"/>
      <c r="BC847" s="21"/>
      <c r="BG847" s="18"/>
      <c r="BN847" s="22"/>
      <c r="BO847" s="22"/>
      <c r="BP847" s="22"/>
      <c r="BQ847" s="22"/>
      <c r="BR847" s="15"/>
      <c r="CF847" s="15"/>
      <c r="CL847" s="22"/>
      <c r="CM847" s="15"/>
      <c r="CR847" s="22"/>
      <c r="CT847" s="15"/>
      <c r="CW847" s="22"/>
      <c r="DA847" s="15"/>
      <c r="DH847" s="15"/>
      <c r="DJ847" s="22"/>
      <c r="DO847" s="15"/>
      <c r="DV847" s="15"/>
      <c r="EC847" s="15"/>
      <c r="EJ847" s="15"/>
      <c r="EQ847" s="15"/>
      <c r="EX847" s="15"/>
      <c r="FE847" s="15"/>
      <c r="FL847" s="15"/>
      <c r="FS847" s="15"/>
      <c r="FZ847" s="15"/>
      <c r="GG847" s="15"/>
      <c r="GN847" s="15"/>
      <c r="GP847" s="22"/>
      <c r="GQ847" s="22"/>
      <c r="GR847" s="22"/>
      <c r="GS847" s="22"/>
      <c r="GT847" s="22"/>
      <c r="GU847" s="15"/>
      <c r="GV847" s="22"/>
      <c r="GW847" s="22"/>
      <c r="GX847" s="22"/>
      <c r="GY847" s="18"/>
      <c r="GZ847" s="18"/>
      <c r="HA847" s="18"/>
      <c r="HB847" s="18"/>
      <c r="HC847" s="18"/>
      <c r="HD847" s="18"/>
      <c r="HE847" s="18"/>
      <c r="HF847" s="18"/>
      <c r="HG847" s="18"/>
      <c r="HH847" s="18"/>
      <c r="HI847" s="18"/>
      <c r="HJ847" s="18"/>
      <c r="HK847" s="18"/>
      <c r="HL847" s="18"/>
      <c r="HM847" s="18"/>
      <c r="HN847" s="18"/>
      <c r="HO847" s="18"/>
      <c r="HP847" s="18"/>
      <c r="HQ847" s="18"/>
      <c r="HR847" s="18"/>
      <c r="HS847" s="18"/>
      <c r="HT847" s="18"/>
      <c r="HU847" s="18"/>
      <c r="HV847" s="18"/>
      <c r="HW847" s="18"/>
      <c r="HX847" s="18"/>
      <c r="HY847" s="18"/>
      <c r="HZ847" s="18"/>
      <c r="IA847" s="18"/>
      <c r="IB847" s="18"/>
      <c r="IC847" s="18"/>
      <c r="ID847" s="18"/>
      <c r="IE847" s="18"/>
      <c r="IF847" s="18"/>
      <c r="IG847" s="18"/>
      <c r="IH847" s="18"/>
      <c r="II847" s="18"/>
      <c r="IJ847" s="18"/>
      <c r="IK847" s="18"/>
      <c r="IL847" s="18"/>
      <c r="IM847" s="18"/>
      <c r="IN847" s="18"/>
      <c r="IO847" s="18"/>
      <c r="IP847" s="18"/>
      <c r="IQ847" s="18"/>
      <c r="IR847" s="18"/>
      <c r="IS847" s="18"/>
      <c r="IT847" s="18"/>
      <c r="IU847" s="18"/>
      <c r="IV847" s="18"/>
      <c r="IW847" s="18"/>
      <c r="IX847" s="18"/>
      <c r="IY847" s="18"/>
      <c r="IZ847" s="18"/>
      <c r="JA847" s="18"/>
      <c r="JB847" s="18"/>
      <c r="JC847" s="18"/>
      <c r="JD847" s="18"/>
      <c r="JE847" s="18"/>
      <c r="JF847" s="18"/>
    </row>
    <row r="848" spans="36:266" x14ac:dyDescent="0.3">
      <c r="AJ848" s="24"/>
      <c r="AK848" s="24"/>
      <c r="AL848" s="20"/>
      <c r="AM848" s="23"/>
      <c r="AN848" s="18"/>
      <c r="AO848" s="18"/>
      <c r="BB848" s="25"/>
      <c r="BC848" s="21"/>
      <c r="BG848" s="18"/>
      <c r="BN848" s="22"/>
      <c r="BO848" s="22"/>
      <c r="BP848" s="22"/>
      <c r="BQ848" s="22"/>
      <c r="BR848" s="15"/>
      <c r="CF848" s="15"/>
      <c r="CL848" s="22"/>
      <c r="CM848" s="15"/>
      <c r="CR848" s="22"/>
      <c r="CT848" s="15"/>
      <c r="CW848" s="22"/>
      <c r="DA848" s="15"/>
      <c r="DH848" s="15"/>
      <c r="DJ848" s="22"/>
      <c r="DO848" s="15"/>
      <c r="DV848" s="15"/>
      <c r="EC848" s="15"/>
      <c r="EJ848" s="15"/>
      <c r="EQ848" s="15"/>
      <c r="EX848" s="15"/>
      <c r="FE848" s="15"/>
      <c r="FL848" s="15"/>
      <c r="FS848" s="15"/>
      <c r="FZ848" s="15"/>
      <c r="GG848" s="15"/>
      <c r="GN848" s="15"/>
      <c r="GP848" s="22"/>
      <c r="GQ848" s="22"/>
      <c r="GR848" s="22"/>
      <c r="GS848" s="22"/>
      <c r="GT848" s="22"/>
      <c r="GU848" s="15"/>
      <c r="GV848" s="22"/>
      <c r="GW848" s="22"/>
      <c r="GX848" s="22"/>
      <c r="GY848" s="18"/>
      <c r="GZ848" s="18"/>
      <c r="HA848" s="18"/>
      <c r="HB848" s="18"/>
      <c r="HC848" s="18"/>
      <c r="HD848" s="18"/>
      <c r="HE848" s="18"/>
      <c r="HF848" s="18"/>
      <c r="HG848" s="18"/>
      <c r="HH848" s="18"/>
      <c r="HI848" s="18"/>
      <c r="HJ848" s="18"/>
      <c r="HK848" s="18"/>
      <c r="HL848" s="18"/>
      <c r="HM848" s="18"/>
      <c r="HN848" s="18"/>
      <c r="HO848" s="18"/>
      <c r="HP848" s="18"/>
      <c r="HQ848" s="18"/>
      <c r="HR848" s="18"/>
      <c r="HS848" s="18"/>
      <c r="HT848" s="18"/>
      <c r="HU848" s="18"/>
      <c r="HV848" s="18"/>
      <c r="HW848" s="18"/>
      <c r="HX848" s="18"/>
      <c r="HY848" s="18"/>
      <c r="HZ848" s="18"/>
      <c r="IA848" s="18"/>
      <c r="IB848" s="18"/>
      <c r="IC848" s="18"/>
      <c r="ID848" s="18"/>
      <c r="IE848" s="18"/>
      <c r="IF848" s="18"/>
      <c r="IG848" s="18"/>
      <c r="IH848" s="18"/>
      <c r="II848" s="18"/>
      <c r="IJ848" s="18"/>
      <c r="IK848" s="18"/>
      <c r="IL848" s="18"/>
      <c r="IM848" s="18"/>
      <c r="IN848" s="18"/>
      <c r="IO848" s="18"/>
      <c r="IP848" s="18"/>
      <c r="IQ848" s="18"/>
      <c r="IR848" s="18"/>
      <c r="IS848" s="18"/>
      <c r="IT848" s="18"/>
      <c r="IU848" s="18"/>
      <c r="IV848" s="18"/>
      <c r="IW848" s="18"/>
      <c r="IX848" s="18"/>
      <c r="IY848" s="18"/>
      <c r="IZ848" s="18"/>
      <c r="JA848" s="18"/>
      <c r="JB848" s="18"/>
      <c r="JC848" s="18"/>
      <c r="JD848" s="18"/>
      <c r="JE848" s="18"/>
      <c r="JF848" s="18"/>
    </row>
    <row r="849" spans="36:266" x14ac:dyDescent="0.3">
      <c r="AJ849" s="24"/>
      <c r="AK849" s="24"/>
      <c r="AL849" s="20"/>
      <c r="AM849" s="23"/>
      <c r="AN849" s="18"/>
      <c r="AO849" s="18"/>
      <c r="BB849" s="25"/>
      <c r="BC849" s="21"/>
      <c r="BG849" s="18"/>
      <c r="BN849" s="22"/>
      <c r="BO849" s="22"/>
      <c r="BP849" s="22"/>
      <c r="BQ849" s="22"/>
      <c r="BR849" s="15"/>
      <c r="CF849" s="15"/>
      <c r="CL849" s="22"/>
      <c r="CM849" s="15"/>
      <c r="CR849" s="22"/>
      <c r="CT849" s="15"/>
      <c r="CW849" s="22"/>
      <c r="DA849" s="15"/>
      <c r="DH849" s="15"/>
      <c r="DJ849" s="22"/>
      <c r="DO849" s="15"/>
      <c r="DV849" s="15"/>
      <c r="EC849" s="15"/>
      <c r="EJ849" s="15"/>
      <c r="EQ849" s="15"/>
      <c r="EX849" s="15"/>
      <c r="FE849" s="15"/>
      <c r="FL849" s="15"/>
      <c r="FS849" s="15"/>
      <c r="FZ849" s="15"/>
      <c r="GG849" s="15"/>
      <c r="GN849" s="15"/>
      <c r="GP849" s="22"/>
      <c r="GQ849" s="22"/>
      <c r="GR849" s="22"/>
      <c r="GS849" s="22"/>
      <c r="GT849" s="22"/>
      <c r="GU849" s="15"/>
      <c r="GV849" s="22"/>
      <c r="GW849" s="22"/>
      <c r="GX849" s="22"/>
      <c r="GY849" s="18"/>
      <c r="GZ849" s="18"/>
      <c r="HA849" s="18"/>
      <c r="HB849" s="18"/>
      <c r="HC849" s="18"/>
      <c r="HD849" s="18"/>
      <c r="HE849" s="18"/>
      <c r="HF849" s="18"/>
      <c r="HG849" s="18"/>
      <c r="HH849" s="18"/>
      <c r="HI849" s="18"/>
      <c r="HJ849" s="18"/>
      <c r="HK849" s="18"/>
      <c r="HL849" s="18"/>
      <c r="HM849" s="18"/>
      <c r="HN849" s="18"/>
      <c r="HO849" s="18"/>
      <c r="HP849" s="18"/>
      <c r="HQ849" s="18"/>
      <c r="HR849" s="18"/>
      <c r="HS849" s="18"/>
      <c r="HT849" s="18"/>
      <c r="HU849" s="18"/>
      <c r="HV849" s="18"/>
      <c r="HW849" s="18"/>
      <c r="HX849" s="18"/>
      <c r="HY849" s="18"/>
      <c r="HZ849" s="18"/>
      <c r="IA849" s="18"/>
      <c r="IB849" s="18"/>
      <c r="IC849" s="18"/>
      <c r="ID849" s="18"/>
      <c r="IE849" s="18"/>
      <c r="IF849" s="18"/>
      <c r="IG849" s="18"/>
      <c r="IH849" s="18"/>
      <c r="II849" s="18"/>
      <c r="IJ849" s="18"/>
      <c r="IK849" s="18"/>
      <c r="IL849" s="18"/>
      <c r="IM849" s="18"/>
      <c r="IN849" s="18"/>
      <c r="IO849" s="18"/>
      <c r="IP849" s="18"/>
      <c r="IQ849" s="18"/>
      <c r="IR849" s="18"/>
      <c r="IS849" s="18"/>
      <c r="IT849" s="18"/>
      <c r="IU849" s="18"/>
      <c r="IV849" s="18"/>
      <c r="IW849" s="18"/>
      <c r="IX849" s="18"/>
      <c r="IY849" s="18"/>
      <c r="IZ849" s="18"/>
      <c r="JA849" s="18"/>
      <c r="JB849" s="18"/>
      <c r="JC849" s="18"/>
      <c r="JD849" s="18"/>
      <c r="JE849" s="18"/>
      <c r="JF849" s="18"/>
    </row>
    <row r="850" spans="36:266" x14ac:dyDescent="0.3">
      <c r="AJ850" s="24"/>
      <c r="AK850" s="24"/>
      <c r="AL850" s="20"/>
      <c r="AM850" s="23"/>
      <c r="AN850" s="18"/>
      <c r="AO850" s="18"/>
      <c r="BB850" s="25"/>
      <c r="BC850" s="21"/>
      <c r="BG850" s="18"/>
      <c r="BN850" s="22"/>
      <c r="BO850" s="22"/>
      <c r="BP850" s="22"/>
      <c r="BQ850" s="22"/>
      <c r="BR850" s="15"/>
      <c r="CF850" s="15"/>
      <c r="CL850" s="22"/>
      <c r="CM850" s="15"/>
      <c r="CR850" s="22"/>
      <c r="CT850" s="15"/>
      <c r="CW850" s="22"/>
      <c r="DA850" s="15"/>
      <c r="DH850" s="15"/>
      <c r="DJ850" s="22"/>
      <c r="DO850" s="15"/>
      <c r="DV850" s="15"/>
      <c r="EC850" s="15"/>
      <c r="EJ850" s="15"/>
      <c r="EQ850" s="15"/>
      <c r="EX850" s="15"/>
      <c r="FE850" s="15"/>
      <c r="FL850" s="15"/>
      <c r="FS850" s="15"/>
      <c r="FZ850" s="15"/>
      <c r="GG850" s="15"/>
      <c r="GN850" s="15"/>
      <c r="GP850" s="22"/>
      <c r="GQ850" s="22"/>
      <c r="GR850" s="22"/>
      <c r="GS850" s="22"/>
      <c r="GT850" s="22"/>
      <c r="GU850" s="15"/>
      <c r="GV850" s="22"/>
      <c r="GW850" s="22"/>
      <c r="GX850" s="22"/>
      <c r="GY850" s="18"/>
      <c r="GZ850" s="18"/>
      <c r="HA850" s="18"/>
      <c r="HB850" s="18"/>
      <c r="HC850" s="18"/>
      <c r="HD850" s="18"/>
      <c r="HE850" s="18"/>
      <c r="HF850" s="18"/>
      <c r="HG850" s="18"/>
      <c r="HH850" s="18"/>
      <c r="HI850" s="18"/>
      <c r="HJ850" s="18"/>
      <c r="HK850" s="18"/>
      <c r="HL850" s="18"/>
      <c r="HM850" s="18"/>
      <c r="HN850" s="18"/>
      <c r="HO850" s="18"/>
      <c r="HP850" s="18"/>
      <c r="HQ850" s="18"/>
      <c r="HR850" s="18"/>
      <c r="HS850" s="18"/>
      <c r="HT850" s="18"/>
      <c r="HU850" s="18"/>
      <c r="HV850" s="18"/>
      <c r="HW850" s="18"/>
      <c r="HX850" s="18"/>
      <c r="HY850" s="18"/>
      <c r="HZ850" s="18"/>
      <c r="IA850" s="18"/>
      <c r="IB850" s="18"/>
      <c r="IC850" s="18"/>
      <c r="ID850" s="18"/>
      <c r="IE850" s="18"/>
      <c r="IF850" s="18"/>
      <c r="IG850" s="18"/>
      <c r="IH850" s="18"/>
      <c r="II850" s="18"/>
      <c r="IJ850" s="18"/>
      <c r="IK850" s="18"/>
      <c r="IL850" s="18"/>
      <c r="IM850" s="18"/>
      <c r="IN850" s="18"/>
      <c r="IO850" s="18"/>
      <c r="IP850" s="18"/>
      <c r="IQ850" s="18"/>
      <c r="IR850" s="18"/>
      <c r="IS850" s="18"/>
      <c r="IT850" s="18"/>
      <c r="IU850" s="18"/>
      <c r="IV850" s="18"/>
      <c r="IW850" s="18"/>
      <c r="IX850" s="18"/>
      <c r="IY850" s="18"/>
      <c r="IZ850" s="18"/>
      <c r="JA850" s="18"/>
      <c r="JB850" s="18"/>
      <c r="JC850" s="18"/>
      <c r="JD850" s="18"/>
      <c r="JE850" s="18"/>
      <c r="JF850" s="18"/>
    </row>
    <row r="851" spans="36:266" x14ac:dyDescent="0.3">
      <c r="AJ851" s="24"/>
      <c r="AK851" s="24"/>
      <c r="AL851" s="20"/>
      <c r="AM851" s="23"/>
      <c r="AN851" s="18"/>
      <c r="AO851" s="18"/>
      <c r="BB851" s="25"/>
      <c r="BC851" s="21"/>
      <c r="BG851" s="18"/>
      <c r="BN851" s="22"/>
      <c r="BO851" s="22"/>
      <c r="BP851" s="22"/>
      <c r="BQ851" s="22"/>
      <c r="BR851" s="15"/>
      <c r="CF851" s="15"/>
      <c r="CL851" s="22"/>
      <c r="CM851" s="15"/>
      <c r="CR851" s="22"/>
      <c r="CT851" s="15"/>
      <c r="CW851" s="22"/>
      <c r="DA851" s="15"/>
      <c r="DH851" s="15"/>
      <c r="DJ851" s="22"/>
      <c r="DO851" s="15"/>
      <c r="DV851" s="15"/>
      <c r="EC851" s="15"/>
      <c r="EJ851" s="15"/>
      <c r="EQ851" s="15"/>
      <c r="EX851" s="15"/>
      <c r="FE851" s="15"/>
      <c r="FL851" s="15"/>
      <c r="FS851" s="15"/>
      <c r="FZ851" s="15"/>
      <c r="GG851" s="15"/>
      <c r="GN851" s="15"/>
      <c r="GP851" s="22"/>
      <c r="GQ851" s="22"/>
      <c r="GR851" s="22"/>
      <c r="GS851" s="22"/>
      <c r="GT851" s="22"/>
      <c r="GU851" s="15"/>
      <c r="GV851" s="22"/>
      <c r="GW851" s="22"/>
      <c r="GX851" s="22"/>
      <c r="GY851" s="18"/>
      <c r="GZ851" s="18"/>
      <c r="HA851" s="18"/>
      <c r="HB851" s="18"/>
      <c r="HC851" s="18"/>
      <c r="HD851" s="18"/>
      <c r="HE851" s="18"/>
      <c r="HF851" s="18"/>
      <c r="HG851" s="18"/>
      <c r="HH851" s="18"/>
      <c r="HI851" s="18"/>
      <c r="HJ851" s="18"/>
      <c r="HK851" s="18"/>
      <c r="HL851" s="18"/>
      <c r="HM851" s="18"/>
      <c r="HN851" s="18"/>
      <c r="HO851" s="18"/>
      <c r="HP851" s="18"/>
      <c r="HQ851" s="18"/>
      <c r="HR851" s="18"/>
      <c r="HS851" s="18"/>
      <c r="HT851" s="18"/>
      <c r="HU851" s="18"/>
      <c r="HV851" s="18"/>
      <c r="HW851" s="18"/>
      <c r="HX851" s="18"/>
      <c r="HY851" s="18"/>
      <c r="HZ851" s="18"/>
      <c r="IA851" s="18"/>
      <c r="IB851" s="18"/>
      <c r="IC851" s="18"/>
      <c r="ID851" s="18"/>
      <c r="IE851" s="18"/>
      <c r="IF851" s="18"/>
      <c r="IG851" s="18"/>
      <c r="IH851" s="18"/>
      <c r="II851" s="18"/>
      <c r="IJ851" s="18"/>
      <c r="IK851" s="18"/>
      <c r="IL851" s="18"/>
      <c r="IM851" s="18"/>
      <c r="IN851" s="18"/>
      <c r="IO851" s="18"/>
      <c r="IP851" s="18"/>
      <c r="IQ851" s="18"/>
      <c r="IR851" s="18"/>
      <c r="IS851" s="18"/>
      <c r="IT851" s="18"/>
      <c r="IU851" s="18"/>
      <c r="IV851" s="18"/>
      <c r="IW851" s="18"/>
      <c r="IX851" s="18"/>
      <c r="IY851" s="18"/>
      <c r="IZ851" s="18"/>
      <c r="JA851" s="18"/>
      <c r="JB851" s="18"/>
      <c r="JC851" s="18"/>
      <c r="JD851" s="18"/>
      <c r="JE851" s="18"/>
      <c r="JF851" s="18"/>
    </row>
    <row r="852" spans="36:266" x14ac:dyDescent="0.3">
      <c r="AJ852" s="24"/>
      <c r="AK852" s="24"/>
      <c r="AL852" s="20"/>
      <c r="AM852" s="23"/>
      <c r="AN852" s="18"/>
      <c r="AO852" s="18"/>
      <c r="BB852" s="25"/>
      <c r="BC852" s="21"/>
      <c r="BG852" s="18"/>
      <c r="BN852" s="22"/>
      <c r="BO852" s="22"/>
      <c r="BP852" s="22"/>
      <c r="BQ852" s="22"/>
      <c r="BR852" s="15"/>
      <c r="CF852" s="15"/>
      <c r="CL852" s="22"/>
      <c r="CM852" s="15"/>
      <c r="CR852" s="22"/>
      <c r="CT852" s="15"/>
      <c r="CW852" s="22"/>
      <c r="DA852" s="15"/>
      <c r="DH852" s="15"/>
      <c r="DJ852" s="22"/>
      <c r="DO852" s="15"/>
      <c r="DV852" s="15"/>
      <c r="EC852" s="15"/>
      <c r="EJ852" s="15"/>
      <c r="EQ852" s="15"/>
      <c r="EX852" s="15"/>
      <c r="FE852" s="15"/>
      <c r="FL852" s="15"/>
      <c r="FS852" s="15"/>
      <c r="FZ852" s="15"/>
      <c r="GG852" s="15"/>
      <c r="GN852" s="15"/>
      <c r="GP852" s="22"/>
      <c r="GQ852" s="22"/>
      <c r="GR852" s="22"/>
      <c r="GS852" s="22"/>
      <c r="GT852" s="22"/>
      <c r="GU852" s="15"/>
      <c r="GV852" s="22"/>
      <c r="GW852" s="22"/>
      <c r="GX852" s="22"/>
      <c r="GY852" s="18"/>
      <c r="GZ852" s="18"/>
      <c r="HA852" s="18"/>
      <c r="HB852" s="18"/>
      <c r="HC852" s="18"/>
      <c r="HD852" s="18"/>
      <c r="HE852" s="18"/>
      <c r="HF852" s="18"/>
      <c r="HG852" s="18"/>
      <c r="HH852" s="18"/>
      <c r="HI852" s="18"/>
      <c r="HJ852" s="18"/>
      <c r="HK852" s="18"/>
      <c r="HL852" s="18"/>
      <c r="HM852" s="18"/>
      <c r="HN852" s="18"/>
      <c r="HO852" s="18"/>
      <c r="HP852" s="18"/>
      <c r="HQ852" s="18"/>
      <c r="HR852" s="18"/>
      <c r="HS852" s="18"/>
      <c r="HT852" s="18"/>
      <c r="HU852" s="18"/>
      <c r="HV852" s="18"/>
      <c r="HW852" s="18"/>
      <c r="HX852" s="18"/>
      <c r="HY852" s="18"/>
      <c r="HZ852" s="18"/>
      <c r="IA852" s="18"/>
      <c r="IB852" s="18"/>
      <c r="IC852" s="18"/>
      <c r="ID852" s="18"/>
      <c r="IE852" s="18"/>
      <c r="IF852" s="18"/>
      <c r="IG852" s="18"/>
      <c r="IH852" s="18"/>
      <c r="II852" s="18"/>
      <c r="IJ852" s="18"/>
      <c r="IK852" s="18"/>
      <c r="IL852" s="18"/>
      <c r="IM852" s="18"/>
      <c r="IN852" s="18"/>
      <c r="IO852" s="18"/>
      <c r="IP852" s="18"/>
      <c r="IQ852" s="18"/>
      <c r="IR852" s="18"/>
      <c r="IS852" s="18"/>
      <c r="IT852" s="18"/>
      <c r="IU852" s="18"/>
      <c r="IV852" s="18"/>
      <c r="IW852" s="18"/>
      <c r="IX852" s="18"/>
      <c r="IY852" s="18"/>
      <c r="IZ852" s="18"/>
      <c r="JA852" s="18"/>
      <c r="JB852" s="18"/>
      <c r="JC852" s="18"/>
      <c r="JD852" s="18"/>
      <c r="JE852" s="18"/>
      <c r="JF852" s="18"/>
    </row>
    <row r="853" spans="36:266" x14ac:dyDescent="0.3">
      <c r="AJ853" s="24"/>
      <c r="AK853" s="24"/>
      <c r="AL853" s="20"/>
      <c r="AM853" s="23"/>
      <c r="AN853" s="18"/>
      <c r="AO853" s="18"/>
      <c r="BB853" s="25"/>
      <c r="BC853" s="21"/>
      <c r="BG853" s="18"/>
      <c r="BN853" s="22"/>
      <c r="BO853" s="22"/>
      <c r="BP853" s="22"/>
      <c r="BQ853" s="22"/>
      <c r="BR853" s="15"/>
      <c r="CF853" s="15"/>
      <c r="CL853" s="22"/>
      <c r="CM853" s="15"/>
      <c r="CR853" s="22"/>
      <c r="CT853" s="15"/>
      <c r="CW853" s="22"/>
      <c r="DA853" s="15"/>
      <c r="DH853" s="15"/>
      <c r="DJ853" s="22"/>
      <c r="DO853" s="15"/>
      <c r="DV853" s="15"/>
      <c r="EC853" s="15"/>
      <c r="EJ853" s="15"/>
      <c r="EQ853" s="15"/>
      <c r="EX853" s="15"/>
      <c r="FE853" s="15"/>
      <c r="FL853" s="15"/>
      <c r="FS853" s="15"/>
      <c r="FZ853" s="15"/>
      <c r="GG853" s="15"/>
      <c r="GN853" s="15"/>
      <c r="GP853" s="22"/>
      <c r="GQ853" s="22"/>
      <c r="GR853" s="22"/>
      <c r="GS853" s="22"/>
      <c r="GT853" s="22"/>
      <c r="GU853" s="15"/>
      <c r="GV853" s="22"/>
      <c r="GW853" s="22"/>
      <c r="GX853" s="22"/>
      <c r="GY853" s="18"/>
      <c r="GZ853" s="18"/>
      <c r="HA853" s="18"/>
      <c r="HB853" s="18"/>
      <c r="HC853" s="18"/>
      <c r="HD853" s="18"/>
      <c r="HE853" s="18"/>
      <c r="HF853" s="18"/>
      <c r="HG853" s="18"/>
      <c r="HH853" s="18"/>
      <c r="HI853" s="18"/>
      <c r="HJ853" s="18"/>
      <c r="HK853" s="18"/>
      <c r="HL853" s="18"/>
      <c r="HM853" s="18"/>
      <c r="HN853" s="18"/>
      <c r="HO853" s="18"/>
      <c r="HP853" s="18"/>
      <c r="HQ853" s="18"/>
      <c r="HR853" s="18"/>
      <c r="HS853" s="18"/>
      <c r="HT853" s="18"/>
      <c r="HU853" s="18"/>
      <c r="HV853" s="18"/>
      <c r="HW853" s="18"/>
      <c r="HX853" s="18"/>
      <c r="HY853" s="18"/>
      <c r="HZ853" s="18"/>
      <c r="IA853" s="18"/>
      <c r="IB853" s="18"/>
      <c r="IC853" s="18"/>
      <c r="ID853" s="18"/>
      <c r="IE853" s="18"/>
      <c r="IF853" s="18"/>
      <c r="IG853" s="18"/>
      <c r="IH853" s="18"/>
      <c r="II853" s="18"/>
      <c r="IJ853" s="18"/>
      <c r="IK853" s="18"/>
      <c r="IL853" s="18"/>
      <c r="IM853" s="18"/>
      <c r="IN853" s="18"/>
      <c r="IO853" s="18"/>
      <c r="IP853" s="18"/>
      <c r="IQ853" s="18"/>
      <c r="IR853" s="18"/>
      <c r="IS853" s="18"/>
      <c r="IT853" s="18"/>
      <c r="IU853" s="18"/>
      <c r="IV853" s="18"/>
      <c r="IW853" s="18"/>
      <c r="IX853" s="18"/>
      <c r="IY853" s="18"/>
      <c r="IZ853" s="18"/>
      <c r="JA853" s="18"/>
      <c r="JB853" s="18"/>
      <c r="JC853" s="18"/>
      <c r="JD853" s="18"/>
      <c r="JE853" s="18"/>
      <c r="JF853" s="18"/>
    </row>
    <row r="854" spans="36:266" x14ac:dyDescent="0.3">
      <c r="AJ854" s="18"/>
      <c r="AK854" s="18"/>
      <c r="AL854" s="20"/>
      <c r="AM854" s="23"/>
      <c r="AN854" s="18"/>
      <c r="AO854" s="18"/>
      <c r="BB854" s="25"/>
      <c r="BC854" s="21"/>
      <c r="BG854" s="18"/>
      <c r="BN854" s="22"/>
      <c r="BO854" s="22"/>
      <c r="BP854" s="22"/>
      <c r="BQ854" s="22"/>
      <c r="BR854" s="15"/>
      <c r="CF854" s="15"/>
      <c r="CL854" s="22"/>
      <c r="CM854" s="15"/>
      <c r="CR854" s="22"/>
      <c r="CT854" s="15"/>
      <c r="CW854" s="22"/>
      <c r="DA854" s="15"/>
      <c r="DH854" s="15"/>
      <c r="DJ854" s="22"/>
      <c r="DO854" s="15"/>
      <c r="DV854" s="15"/>
      <c r="EC854" s="15"/>
      <c r="EJ854" s="15"/>
      <c r="EQ854" s="15"/>
      <c r="EX854" s="15"/>
      <c r="FE854" s="15"/>
      <c r="FL854" s="15"/>
      <c r="FS854" s="15"/>
      <c r="FZ854" s="15"/>
      <c r="GG854" s="15"/>
      <c r="GN854" s="15"/>
      <c r="GP854" s="22"/>
      <c r="GQ854" s="22"/>
      <c r="GR854" s="22"/>
      <c r="GS854" s="22"/>
      <c r="GT854" s="22"/>
      <c r="GU854" s="15"/>
      <c r="GV854" s="22"/>
      <c r="GW854" s="22"/>
      <c r="GX854" s="22"/>
      <c r="GY854" s="18"/>
      <c r="GZ854" s="18"/>
      <c r="HA854" s="18"/>
      <c r="HB854" s="18"/>
      <c r="HC854" s="18"/>
      <c r="HD854" s="18"/>
      <c r="HE854" s="18"/>
      <c r="HF854" s="18"/>
      <c r="HG854" s="18"/>
      <c r="HH854" s="18"/>
      <c r="HI854" s="18"/>
      <c r="HJ854" s="18"/>
      <c r="HK854" s="18"/>
      <c r="HL854" s="18"/>
      <c r="HM854" s="18"/>
      <c r="HN854" s="18"/>
      <c r="HO854" s="18"/>
      <c r="HP854" s="18"/>
      <c r="HQ854" s="18"/>
      <c r="HR854" s="18"/>
      <c r="HS854" s="18"/>
      <c r="HT854" s="18"/>
      <c r="HU854" s="18"/>
      <c r="HV854" s="18"/>
      <c r="HW854" s="18"/>
      <c r="HX854" s="18"/>
      <c r="HY854" s="18"/>
      <c r="HZ854" s="18"/>
      <c r="IA854" s="18"/>
      <c r="IB854" s="18"/>
      <c r="IC854" s="18"/>
      <c r="ID854" s="18"/>
      <c r="IE854" s="18"/>
      <c r="IF854" s="18"/>
      <c r="IG854" s="18"/>
      <c r="IH854" s="18"/>
      <c r="II854" s="18"/>
      <c r="IJ854" s="18"/>
      <c r="IK854" s="18"/>
      <c r="IL854" s="18"/>
      <c r="IM854" s="18"/>
      <c r="IN854" s="18"/>
      <c r="IO854" s="18"/>
      <c r="IP854" s="18"/>
      <c r="IQ854" s="18"/>
      <c r="IR854" s="18"/>
      <c r="IS854" s="18"/>
      <c r="IT854" s="18"/>
      <c r="IU854" s="18"/>
      <c r="IV854" s="18"/>
      <c r="IW854" s="18"/>
      <c r="IX854" s="18"/>
      <c r="IY854" s="18"/>
      <c r="IZ854" s="18"/>
      <c r="JA854" s="18"/>
      <c r="JB854" s="18"/>
      <c r="JC854" s="18"/>
      <c r="JD854" s="18"/>
      <c r="JE854" s="18"/>
      <c r="JF854" s="18"/>
    </row>
    <row r="855" spans="36:266" x14ac:dyDescent="0.3">
      <c r="AJ855" s="24"/>
      <c r="AK855" s="24"/>
      <c r="AL855" s="20"/>
      <c r="AM855" s="23"/>
      <c r="AN855" s="18"/>
      <c r="AO855" s="18"/>
      <c r="BB855" s="25"/>
      <c r="BC855" s="21"/>
      <c r="BG855" s="18"/>
      <c r="BN855" s="22"/>
      <c r="BO855" s="22"/>
      <c r="BP855" s="22"/>
      <c r="BQ855" s="22"/>
      <c r="BR855" s="15"/>
      <c r="CF855" s="15"/>
      <c r="CL855" s="22"/>
      <c r="CM855" s="15"/>
      <c r="CR855" s="22"/>
      <c r="CT855" s="15"/>
      <c r="CW855" s="22"/>
      <c r="DA855" s="15"/>
      <c r="DH855" s="15"/>
      <c r="DJ855" s="22"/>
      <c r="DO855" s="15"/>
      <c r="DV855" s="15"/>
      <c r="EC855" s="15"/>
      <c r="EJ855" s="15"/>
      <c r="EQ855" s="15"/>
      <c r="EX855" s="15"/>
      <c r="FE855" s="15"/>
      <c r="FL855" s="15"/>
      <c r="FS855" s="15"/>
      <c r="FZ855" s="15"/>
      <c r="GG855" s="15"/>
      <c r="GN855" s="15"/>
      <c r="GP855" s="22"/>
      <c r="GQ855" s="22"/>
      <c r="GR855" s="22"/>
      <c r="GS855" s="22"/>
      <c r="GT855" s="22"/>
      <c r="GU855" s="15"/>
      <c r="GV855" s="22"/>
      <c r="GW855" s="22"/>
      <c r="GX855" s="22"/>
      <c r="GY855" s="18"/>
      <c r="GZ855" s="18"/>
      <c r="HA855" s="18"/>
      <c r="HB855" s="18"/>
      <c r="HC855" s="18"/>
      <c r="HD855" s="18"/>
      <c r="HE855" s="18"/>
      <c r="HF855" s="18"/>
      <c r="HG855" s="18"/>
      <c r="HH855" s="18"/>
      <c r="HI855" s="18"/>
      <c r="HJ855" s="18"/>
      <c r="HK855" s="18"/>
      <c r="HL855" s="18"/>
      <c r="HM855" s="18"/>
      <c r="HN855" s="18"/>
      <c r="HO855" s="18"/>
      <c r="HP855" s="18"/>
      <c r="HQ855" s="18"/>
      <c r="HR855" s="18"/>
      <c r="HS855" s="18"/>
      <c r="HT855" s="18"/>
      <c r="HU855" s="18"/>
      <c r="HV855" s="18"/>
      <c r="HW855" s="18"/>
      <c r="HX855" s="18"/>
      <c r="HY855" s="18"/>
      <c r="HZ855" s="18"/>
      <c r="IA855" s="18"/>
      <c r="IB855" s="18"/>
      <c r="IC855" s="18"/>
      <c r="ID855" s="18"/>
      <c r="IE855" s="18"/>
      <c r="IF855" s="18"/>
      <c r="IG855" s="18"/>
      <c r="IH855" s="18"/>
      <c r="II855" s="18"/>
      <c r="IJ855" s="18"/>
      <c r="IK855" s="18"/>
      <c r="IL855" s="18"/>
      <c r="IM855" s="18"/>
      <c r="IN855" s="18"/>
      <c r="IO855" s="18"/>
      <c r="IP855" s="18"/>
      <c r="IQ855" s="18"/>
      <c r="IR855" s="18"/>
      <c r="IS855" s="18"/>
      <c r="IT855" s="18"/>
      <c r="IU855" s="18"/>
      <c r="IV855" s="18"/>
      <c r="IW855" s="18"/>
      <c r="IX855" s="18"/>
      <c r="IY855" s="18"/>
      <c r="IZ855" s="18"/>
      <c r="JA855" s="18"/>
      <c r="JB855" s="18"/>
      <c r="JC855" s="18"/>
      <c r="JD855" s="18"/>
      <c r="JE855" s="18"/>
      <c r="JF855" s="18"/>
    </row>
    <row r="856" spans="36:266" x14ac:dyDescent="0.3">
      <c r="AJ856" s="24"/>
      <c r="AK856" s="24"/>
      <c r="AL856" s="20"/>
      <c r="AM856" s="23"/>
      <c r="AN856" s="18"/>
      <c r="AO856" s="18"/>
      <c r="BB856" s="25"/>
      <c r="BC856" s="21"/>
      <c r="BG856" s="18"/>
      <c r="BN856" s="22"/>
      <c r="BO856" s="22"/>
      <c r="BP856" s="22"/>
      <c r="BQ856" s="22"/>
      <c r="BR856" s="15"/>
      <c r="CF856" s="15"/>
      <c r="CL856" s="22"/>
      <c r="CM856" s="15"/>
      <c r="CR856" s="22"/>
      <c r="CT856" s="15"/>
      <c r="CW856" s="22"/>
      <c r="DA856" s="15"/>
      <c r="DH856" s="15"/>
      <c r="DJ856" s="22"/>
      <c r="DO856" s="15"/>
      <c r="DV856" s="15"/>
      <c r="EC856" s="15"/>
      <c r="EJ856" s="15"/>
      <c r="EQ856" s="15"/>
      <c r="EX856" s="15"/>
      <c r="FE856" s="15"/>
      <c r="FL856" s="15"/>
      <c r="FS856" s="15"/>
      <c r="FZ856" s="15"/>
      <c r="GG856" s="15"/>
      <c r="GN856" s="15"/>
      <c r="GP856" s="22"/>
      <c r="GQ856" s="22"/>
      <c r="GR856" s="22"/>
      <c r="GS856" s="22"/>
      <c r="GT856" s="22"/>
      <c r="GU856" s="15"/>
      <c r="GV856" s="22"/>
      <c r="GW856" s="22"/>
      <c r="GX856" s="22"/>
      <c r="GY856" s="18"/>
      <c r="GZ856" s="18"/>
      <c r="HA856" s="18"/>
      <c r="HB856" s="18"/>
      <c r="HC856" s="18"/>
      <c r="HD856" s="18"/>
      <c r="HE856" s="18"/>
      <c r="HF856" s="18"/>
      <c r="HG856" s="18"/>
      <c r="HH856" s="18"/>
      <c r="HI856" s="18"/>
      <c r="HJ856" s="18"/>
      <c r="HK856" s="18"/>
      <c r="HL856" s="18"/>
      <c r="HM856" s="18"/>
      <c r="HN856" s="18"/>
      <c r="HO856" s="18"/>
      <c r="HP856" s="18"/>
      <c r="HQ856" s="18"/>
      <c r="HR856" s="18"/>
      <c r="HS856" s="18"/>
      <c r="HT856" s="18"/>
      <c r="HU856" s="18"/>
      <c r="HV856" s="18"/>
      <c r="HW856" s="18"/>
      <c r="HX856" s="18"/>
      <c r="HY856" s="18"/>
      <c r="HZ856" s="18"/>
      <c r="IA856" s="18"/>
      <c r="IB856" s="18"/>
      <c r="IC856" s="18"/>
      <c r="ID856" s="18"/>
      <c r="IE856" s="18"/>
      <c r="IF856" s="18"/>
      <c r="IG856" s="18"/>
      <c r="IH856" s="18"/>
      <c r="II856" s="18"/>
      <c r="IJ856" s="18"/>
      <c r="IK856" s="18"/>
      <c r="IL856" s="18"/>
      <c r="IM856" s="18"/>
      <c r="IN856" s="18"/>
      <c r="IO856" s="18"/>
      <c r="IP856" s="18"/>
      <c r="IQ856" s="18"/>
      <c r="IR856" s="18"/>
      <c r="IS856" s="18"/>
      <c r="IT856" s="18"/>
      <c r="IU856" s="18"/>
      <c r="IV856" s="18"/>
      <c r="IW856" s="18"/>
      <c r="IX856" s="18"/>
      <c r="IY856" s="18"/>
      <c r="IZ856" s="18"/>
      <c r="JA856" s="18"/>
      <c r="JB856" s="18"/>
      <c r="JC856" s="18"/>
      <c r="JD856" s="18"/>
      <c r="JE856" s="18"/>
      <c r="JF856" s="18"/>
    </row>
    <row r="857" spans="36:266" x14ac:dyDescent="0.3">
      <c r="AJ857" s="24"/>
      <c r="AK857" s="24"/>
      <c r="AL857" s="20"/>
      <c r="AM857" s="23"/>
      <c r="AN857" s="18"/>
      <c r="AO857" s="18"/>
      <c r="BB857" s="25"/>
      <c r="BC857" s="21"/>
      <c r="BG857" s="18"/>
      <c r="BN857" s="22"/>
      <c r="BO857" s="22"/>
      <c r="BP857" s="22"/>
      <c r="BQ857" s="22"/>
      <c r="BR857" s="15"/>
      <c r="CF857" s="15"/>
      <c r="CL857" s="22"/>
      <c r="CM857" s="15"/>
      <c r="CR857" s="22"/>
      <c r="CT857" s="15"/>
      <c r="CW857" s="22"/>
      <c r="DA857" s="15"/>
      <c r="DH857" s="15"/>
      <c r="DJ857" s="22"/>
      <c r="DO857" s="15"/>
      <c r="DV857" s="15"/>
      <c r="EC857" s="15"/>
      <c r="EJ857" s="15"/>
      <c r="EQ857" s="15"/>
      <c r="EX857" s="15"/>
      <c r="FE857" s="15"/>
      <c r="FL857" s="15"/>
      <c r="FS857" s="15"/>
      <c r="FZ857" s="15"/>
      <c r="GG857" s="15"/>
      <c r="GN857" s="15"/>
      <c r="GP857" s="22"/>
      <c r="GQ857" s="22"/>
      <c r="GR857" s="22"/>
      <c r="GS857" s="22"/>
      <c r="GT857" s="22"/>
      <c r="GU857" s="15"/>
      <c r="GV857" s="22"/>
      <c r="GW857" s="22"/>
      <c r="GX857" s="22"/>
      <c r="GY857" s="18"/>
      <c r="GZ857" s="18"/>
      <c r="HA857" s="18"/>
      <c r="HB857" s="18"/>
      <c r="HC857" s="18"/>
      <c r="HD857" s="18"/>
      <c r="HE857" s="18"/>
      <c r="HF857" s="18"/>
      <c r="HG857" s="18"/>
      <c r="HH857" s="18"/>
      <c r="HI857" s="18"/>
      <c r="HJ857" s="18"/>
      <c r="HK857" s="18"/>
      <c r="HL857" s="18"/>
      <c r="HM857" s="18"/>
      <c r="HN857" s="18"/>
      <c r="HO857" s="18"/>
      <c r="HP857" s="18"/>
      <c r="HQ857" s="18"/>
      <c r="HR857" s="18"/>
      <c r="HS857" s="18"/>
      <c r="HT857" s="18"/>
      <c r="HU857" s="18"/>
      <c r="HV857" s="18"/>
      <c r="HW857" s="18"/>
      <c r="HX857" s="18"/>
      <c r="HY857" s="18"/>
      <c r="HZ857" s="18"/>
      <c r="IA857" s="18"/>
      <c r="IB857" s="18"/>
      <c r="IC857" s="18"/>
      <c r="ID857" s="18"/>
      <c r="IE857" s="18"/>
      <c r="IF857" s="18"/>
      <c r="IG857" s="18"/>
      <c r="IH857" s="18"/>
      <c r="II857" s="18"/>
      <c r="IJ857" s="18"/>
      <c r="IK857" s="18"/>
      <c r="IL857" s="18"/>
      <c r="IM857" s="18"/>
      <c r="IN857" s="18"/>
      <c r="IO857" s="18"/>
      <c r="IP857" s="18"/>
      <c r="IQ857" s="18"/>
      <c r="IR857" s="18"/>
      <c r="IS857" s="18"/>
      <c r="IT857" s="18"/>
      <c r="IU857" s="18"/>
      <c r="IV857" s="18"/>
      <c r="IW857" s="18"/>
      <c r="IX857" s="18"/>
      <c r="IY857" s="18"/>
      <c r="IZ857" s="18"/>
      <c r="JA857" s="18"/>
      <c r="JB857" s="18"/>
      <c r="JC857" s="18"/>
      <c r="JD857" s="18"/>
      <c r="JE857" s="18"/>
      <c r="JF857" s="18"/>
    </row>
    <row r="858" spans="36:266" x14ac:dyDescent="0.3">
      <c r="AJ858" s="24"/>
      <c r="AK858" s="24"/>
      <c r="AL858" s="20"/>
      <c r="AM858" s="23"/>
      <c r="AN858" s="18"/>
      <c r="AO858" s="18"/>
      <c r="BB858" s="25"/>
      <c r="BC858" s="21"/>
      <c r="BG858" s="18"/>
      <c r="BN858" s="22"/>
      <c r="BO858" s="22"/>
      <c r="BP858" s="22"/>
      <c r="BQ858" s="22"/>
      <c r="BR858" s="15"/>
      <c r="CF858" s="15"/>
      <c r="CL858" s="22"/>
      <c r="CM858" s="15"/>
      <c r="CR858" s="22"/>
      <c r="CT858" s="15"/>
      <c r="CW858" s="22"/>
      <c r="DA858" s="15"/>
      <c r="DH858" s="15"/>
      <c r="DJ858" s="22"/>
      <c r="DO858" s="15"/>
      <c r="DV858" s="15"/>
      <c r="EC858" s="15"/>
      <c r="EJ858" s="15"/>
      <c r="EQ858" s="15"/>
      <c r="EX858" s="15"/>
      <c r="FE858" s="15"/>
      <c r="FL858" s="15"/>
      <c r="FS858" s="15"/>
      <c r="FZ858" s="15"/>
      <c r="GG858" s="15"/>
      <c r="GN858" s="15"/>
      <c r="GP858" s="22"/>
      <c r="GQ858" s="22"/>
      <c r="GR858" s="22"/>
      <c r="GS858" s="22"/>
      <c r="GT858" s="22"/>
      <c r="GU858" s="15"/>
      <c r="GV858" s="22"/>
      <c r="GW858" s="22"/>
      <c r="GX858" s="22"/>
      <c r="GY858" s="18"/>
      <c r="GZ858" s="18"/>
      <c r="HA858" s="18"/>
      <c r="HB858" s="18"/>
      <c r="HC858" s="18"/>
      <c r="HD858" s="18"/>
      <c r="HE858" s="18"/>
      <c r="HF858" s="18"/>
      <c r="HG858" s="18"/>
      <c r="HH858" s="18"/>
      <c r="HI858" s="18"/>
      <c r="HJ858" s="18"/>
      <c r="HK858" s="18"/>
      <c r="HL858" s="18"/>
      <c r="HM858" s="18"/>
      <c r="HN858" s="18"/>
      <c r="HO858" s="18"/>
      <c r="HP858" s="18"/>
      <c r="HQ858" s="18"/>
      <c r="HR858" s="18"/>
      <c r="HS858" s="18"/>
      <c r="HT858" s="18"/>
      <c r="HU858" s="18"/>
      <c r="HV858" s="18"/>
      <c r="HW858" s="18"/>
      <c r="HX858" s="18"/>
      <c r="HY858" s="18"/>
      <c r="HZ858" s="18"/>
      <c r="IA858" s="18"/>
      <c r="IB858" s="18"/>
      <c r="IC858" s="18"/>
      <c r="ID858" s="18"/>
      <c r="IE858" s="18"/>
      <c r="IF858" s="18"/>
      <c r="IG858" s="18"/>
      <c r="IH858" s="18"/>
      <c r="II858" s="18"/>
      <c r="IJ858" s="18"/>
      <c r="IK858" s="18"/>
      <c r="IL858" s="18"/>
      <c r="IM858" s="18"/>
      <c r="IN858" s="18"/>
      <c r="IO858" s="18"/>
      <c r="IP858" s="18"/>
      <c r="IQ858" s="18"/>
      <c r="IR858" s="18"/>
      <c r="IS858" s="18"/>
      <c r="IT858" s="18"/>
      <c r="IU858" s="18"/>
      <c r="IV858" s="18"/>
      <c r="IW858" s="18"/>
      <c r="IX858" s="18"/>
      <c r="IY858" s="18"/>
      <c r="IZ858" s="18"/>
      <c r="JA858" s="18"/>
      <c r="JB858" s="18"/>
      <c r="JC858" s="18"/>
      <c r="JD858" s="18"/>
      <c r="JE858" s="18"/>
      <c r="JF858" s="18"/>
    </row>
    <row r="859" spans="36:266" x14ac:dyDescent="0.3">
      <c r="AJ859" s="24"/>
      <c r="AK859" s="24"/>
      <c r="AL859" s="20"/>
      <c r="AM859" s="23"/>
      <c r="AN859" s="18"/>
      <c r="AO859" s="18"/>
      <c r="BB859" s="25"/>
      <c r="BC859" s="21"/>
      <c r="BG859" s="18"/>
      <c r="BN859" s="22"/>
      <c r="BO859" s="22"/>
      <c r="BP859" s="22"/>
      <c r="BQ859" s="22"/>
      <c r="BR859" s="15"/>
      <c r="CF859" s="15"/>
      <c r="CL859" s="22"/>
      <c r="CM859" s="15"/>
      <c r="CR859" s="22"/>
      <c r="CT859" s="15"/>
      <c r="CW859" s="22"/>
      <c r="DA859" s="15"/>
      <c r="DH859" s="15"/>
      <c r="DJ859" s="22"/>
      <c r="DO859" s="15"/>
      <c r="DV859" s="15"/>
      <c r="EC859" s="15"/>
      <c r="EJ859" s="15"/>
      <c r="EQ859" s="15"/>
      <c r="EX859" s="15"/>
      <c r="FE859" s="15"/>
      <c r="FL859" s="15"/>
      <c r="FS859" s="15"/>
      <c r="FZ859" s="15"/>
      <c r="GG859" s="15"/>
      <c r="GN859" s="15"/>
      <c r="GP859" s="22"/>
      <c r="GQ859" s="22"/>
      <c r="GR859" s="22"/>
      <c r="GS859" s="22"/>
      <c r="GT859" s="22"/>
      <c r="GU859" s="15"/>
      <c r="GV859" s="22"/>
      <c r="GW859" s="22"/>
      <c r="GX859" s="22"/>
      <c r="GY859" s="18"/>
      <c r="GZ859" s="18"/>
      <c r="HA859" s="18"/>
      <c r="HB859" s="18"/>
      <c r="HC859" s="18"/>
      <c r="HD859" s="18"/>
      <c r="HE859" s="18"/>
      <c r="HF859" s="18"/>
      <c r="HG859" s="18"/>
      <c r="HH859" s="18"/>
      <c r="HI859" s="18"/>
      <c r="HJ859" s="18"/>
      <c r="HK859" s="18"/>
      <c r="HL859" s="18"/>
      <c r="HM859" s="18"/>
      <c r="HN859" s="18"/>
      <c r="HO859" s="18"/>
      <c r="HP859" s="18"/>
      <c r="HQ859" s="18"/>
      <c r="HR859" s="18"/>
      <c r="HS859" s="18"/>
      <c r="HT859" s="18"/>
      <c r="HU859" s="18"/>
      <c r="HV859" s="18"/>
      <c r="HW859" s="18"/>
      <c r="HX859" s="18"/>
      <c r="HY859" s="18"/>
      <c r="HZ859" s="18"/>
      <c r="IA859" s="18"/>
      <c r="IB859" s="18"/>
      <c r="IC859" s="18"/>
      <c r="ID859" s="18"/>
      <c r="IE859" s="18"/>
      <c r="IF859" s="18"/>
      <c r="IG859" s="18"/>
      <c r="IH859" s="18"/>
      <c r="II859" s="18"/>
      <c r="IJ859" s="18"/>
      <c r="IK859" s="18"/>
      <c r="IL859" s="18"/>
      <c r="IM859" s="18"/>
      <c r="IN859" s="18"/>
      <c r="IO859" s="18"/>
      <c r="IP859" s="18"/>
      <c r="IQ859" s="18"/>
      <c r="IR859" s="18"/>
      <c r="IS859" s="18"/>
      <c r="IT859" s="18"/>
      <c r="IU859" s="18"/>
      <c r="IV859" s="18"/>
      <c r="IW859" s="18"/>
      <c r="IX859" s="18"/>
      <c r="IY859" s="18"/>
      <c r="IZ859" s="18"/>
      <c r="JA859" s="18"/>
      <c r="JB859" s="18"/>
      <c r="JC859" s="18"/>
      <c r="JD859" s="18"/>
      <c r="JE859" s="18"/>
      <c r="JF859" s="18"/>
    </row>
    <row r="860" spans="36:266" x14ac:dyDescent="0.3">
      <c r="AJ860" s="24"/>
      <c r="AK860" s="24"/>
      <c r="AL860" s="20"/>
      <c r="AM860" s="23"/>
      <c r="AN860" s="18"/>
      <c r="AO860" s="18"/>
      <c r="BB860" s="25"/>
      <c r="BC860" s="21"/>
      <c r="BG860" s="18"/>
      <c r="BN860" s="22"/>
      <c r="BO860" s="22"/>
      <c r="BP860" s="22"/>
      <c r="BQ860" s="22"/>
      <c r="BR860" s="15"/>
      <c r="CF860" s="15"/>
      <c r="CL860" s="22"/>
      <c r="CM860" s="15"/>
      <c r="CR860" s="22"/>
      <c r="CT860" s="15"/>
      <c r="CW860" s="22"/>
      <c r="DA860" s="15"/>
      <c r="DH860" s="15"/>
      <c r="DJ860" s="22"/>
      <c r="DO860" s="15"/>
      <c r="DV860" s="15"/>
      <c r="EC860" s="15"/>
      <c r="EJ860" s="15"/>
      <c r="EQ860" s="15"/>
      <c r="EX860" s="15"/>
      <c r="FE860" s="15"/>
      <c r="FL860" s="15"/>
      <c r="FS860" s="15"/>
      <c r="FZ860" s="15"/>
      <c r="GG860" s="15"/>
      <c r="GN860" s="15"/>
      <c r="GP860" s="22"/>
      <c r="GQ860" s="22"/>
      <c r="GR860" s="22"/>
      <c r="GS860" s="22"/>
      <c r="GT860" s="22"/>
      <c r="GU860" s="15"/>
      <c r="GV860" s="22"/>
      <c r="GW860" s="22"/>
      <c r="GX860" s="22"/>
      <c r="GY860" s="18"/>
      <c r="GZ860" s="18"/>
      <c r="HA860" s="18"/>
      <c r="HB860" s="18"/>
      <c r="HC860" s="18"/>
      <c r="HD860" s="18"/>
      <c r="HE860" s="18"/>
      <c r="HF860" s="18"/>
      <c r="HG860" s="18"/>
      <c r="HH860" s="18"/>
      <c r="HI860" s="18"/>
      <c r="HJ860" s="18"/>
      <c r="HK860" s="18"/>
      <c r="HL860" s="18"/>
      <c r="HM860" s="18"/>
      <c r="HN860" s="18"/>
      <c r="HO860" s="18"/>
      <c r="HP860" s="18"/>
      <c r="HQ860" s="18"/>
      <c r="HR860" s="18"/>
      <c r="HS860" s="18"/>
      <c r="HT860" s="18"/>
      <c r="HU860" s="18"/>
      <c r="HV860" s="18"/>
      <c r="HW860" s="18"/>
      <c r="HX860" s="18"/>
      <c r="HY860" s="18"/>
      <c r="HZ860" s="18"/>
      <c r="IA860" s="18"/>
      <c r="IB860" s="18"/>
      <c r="IC860" s="18"/>
      <c r="ID860" s="18"/>
      <c r="IE860" s="18"/>
      <c r="IF860" s="18"/>
      <c r="IG860" s="18"/>
      <c r="IH860" s="18"/>
      <c r="II860" s="18"/>
      <c r="IJ860" s="18"/>
      <c r="IK860" s="18"/>
      <c r="IL860" s="18"/>
      <c r="IM860" s="18"/>
      <c r="IN860" s="18"/>
      <c r="IO860" s="18"/>
      <c r="IP860" s="18"/>
      <c r="IQ860" s="18"/>
      <c r="IR860" s="18"/>
      <c r="IS860" s="18"/>
      <c r="IT860" s="18"/>
      <c r="IU860" s="18"/>
      <c r="IV860" s="18"/>
      <c r="IW860" s="18"/>
      <c r="IX860" s="18"/>
      <c r="IY860" s="18"/>
      <c r="IZ860" s="18"/>
      <c r="JA860" s="18"/>
      <c r="JB860" s="18"/>
      <c r="JC860" s="18"/>
      <c r="JD860" s="18"/>
      <c r="JE860" s="18"/>
      <c r="JF860" s="18"/>
    </row>
    <row r="861" spans="36:266" x14ac:dyDescent="0.3">
      <c r="AJ861" s="24"/>
      <c r="AK861" s="24"/>
      <c r="AL861" s="20"/>
      <c r="AM861" s="23"/>
      <c r="AN861" s="18"/>
      <c r="AO861" s="18"/>
      <c r="BB861" s="25"/>
      <c r="BC861" s="21"/>
      <c r="BG861" s="18"/>
      <c r="BN861" s="22"/>
      <c r="BO861" s="22"/>
      <c r="BP861" s="22"/>
      <c r="BQ861" s="22"/>
      <c r="BR861" s="15"/>
      <c r="CF861" s="15"/>
      <c r="CL861" s="22"/>
      <c r="CM861" s="15"/>
      <c r="CR861" s="22"/>
      <c r="CT861" s="15"/>
      <c r="CW861" s="22"/>
      <c r="DA861" s="15"/>
      <c r="DH861" s="15"/>
      <c r="DJ861" s="22"/>
      <c r="DO861" s="15"/>
      <c r="DV861" s="15"/>
      <c r="EC861" s="15"/>
      <c r="EJ861" s="15"/>
      <c r="EQ861" s="15"/>
      <c r="EX861" s="15"/>
      <c r="FE861" s="15"/>
      <c r="FL861" s="15"/>
      <c r="FS861" s="15"/>
      <c r="FZ861" s="15"/>
      <c r="GG861" s="15"/>
      <c r="GN861" s="15"/>
      <c r="GP861" s="22"/>
      <c r="GQ861" s="22"/>
      <c r="GR861" s="22"/>
      <c r="GS861" s="22"/>
      <c r="GT861" s="22"/>
      <c r="GU861" s="15"/>
      <c r="GV861" s="22"/>
      <c r="GW861" s="22"/>
      <c r="GX861" s="22"/>
      <c r="GY861" s="18"/>
      <c r="GZ861" s="18"/>
      <c r="HA861" s="18"/>
      <c r="HB861" s="18"/>
      <c r="HC861" s="18"/>
      <c r="HD861" s="18"/>
      <c r="HE861" s="18"/>
      <c r="HF861" s="18"/>
      <c r="HG861" s="18"/>
      <c r="HH861" s="18"/>
      <c r="HI861" s="18"/>
      <c r="HJ861" s="18"/>
      <c r="HK861" s="18"/>
      <c r="HL861" s="18"/>
      <c r="HM861" s="18"/>
      <c r="HN861" s="18"/>
      <c r="HO861" s="18"/>
      <c r="HP861" s="18"/>
      <c r="HQ861" s="18"/>
      <c r="HR861" s="18"/>
      <c r="HS861" s="18"/>
      <c r="HT861" s="18"/>
      <c r="HU861" s="18"/>
      <c r="HV861" s="18"/>
      <c r="HW861" s="18"/>
      <c r="HX861" s="18"/>
      <c r="HY861" s="18"/>
      <c r="HZ861" s="18"/>
      <c r="IA861" s="18"/>
      <c r="IB861" s="18"/>
      <c r="IC861" s="18"/>
      <c r="ID861" s="18"/>
      <c r="IE861" s="18"/>
      <c r="IF861" s="18"/>
      <c r="IG861" s="18"/>
      <c r="IH861" s="18"/>
      <c r="II861" s="18"/>
      <c r="IJ861" s="18"/>
      <c r="IK861" s="18"/>
      <c r="IL861" s="18"/>
      <c r="IM861" s="18"/>
      <c r="IN861" s="18"/>
      <c r="IO861" s="18"/>
      <c r="IP861" s="18"/>
      <c r="IQ861" s="18"/>
      <c r="IR861" s="18"/>
      <c r="IS861" s="18"/>
      <c r="IT861" s="18"/>
      <c r="IU861" s="18"/>
      <c r="IV861" s="18"/>
      <c r="IW861" s="18"/>
      <c r="IX861" s="18"/>
      <c r="IY861" s="18"/>
      <c r="IZ861" s="18"/>
      <c r="JA861" s="18"/>
      <c r="JB861" s="18"/>
      <c r="JC861" s="18"/>
      <c r="JD861" s="18"/>
      <c r="JE861" s="18"/>
      <c r="JF861" s="18"/>
    </row>
    <row r="862" spans="36:266" x14ac:dyDescent="0.3">
      <c r="AJ862" s="24"/>
      <c r="AK862" s="24"/>
      <c r="AL862" s="20"/>
      <c r="AM862" s="23"/>
      <c r="AN862" s="18"/>
      <c r="AO862" s="18"/>
      <c r="BB862" s="25"/>
      <c r="BC862" s="21"/>
      <c r="BG862" s="18"/>
      <c r="BN862" s="22"/>
      <c r="BO862" s="22"/>
      <c r="BP862" s="22"/>
      <c r="BQ862" s="22"/>
      <c r="BR862" s="15"/>
      <c r="CF862" s="15"/>
      <c r="CL862" s="22"/>
      <c r="CM862" s="15"/>
      <c r="CR862" s="22"/>
      <c r="CT862" s="15"/>
      <c r="CW862" s="22"/>
      <c r="DA862" s="15"/>
      <c r="DH862" s="15"/>
      <c r="DJ862" s="22"/>
      <c r="DO862" s="15"/>
      <c r="DV862" s="15"/>
      <c r="EC862" s="15"/>
      <c r="EJ862" s="15"/>
      <c r="EQ862" s="15"/>
      <c r="EX862" s="15"/>
      <c r="FE862" s="15"/>
      <c r="FL862" s="15"/>
      <c r="FS862" s="15"/>
      <c r="FZ862" s="15"/>
      <c r="GG862" s="15"/>
      <c r="GN862" s="15"/>
      <c r="GP862" s="22"/>
      <c r="GQ862" s="22"/>
      <c r="GR862" s="22"/>
      <c r="GS862" s="22"/>
      <c r="GT862" s="22"/>
      <c r="GU862" s="15"/>
      <c r="GV862" s="22"/>
      <c r="GW862" s="22"/>
      <c r="GX862" s="22"/>
      <c r="GY862" s="18"/>
      <c r="GZ862" s="18"/>
      <c r="HA862" s="18"/>
      <c r="HB862" s="18"/>
      <c r="HC862" s="18"/>
      <c r="HD862" s="18"/>
      <c r="HE862" s="18"/>
      <c r="HF862" s="18"/>
      <c r="HG862" s="18"/>
      <c r="HH862" s="18"/>
      <c r="HI862" s="18"/>
      <c r="HJ862" s="18"/>
      <c r="HK862" s="18"/>
      <c r="HL862" s="18"/>
      <c r="HM862" s="18"/>
      <c r="HN862" s="18"/>
      <c r="HO862" s="18"/>
      <c r="HP862" s="18"/>
      <c r="HQ862" s="18"/>
      <c r="HR862" s="18"/>
      <c r="HS862" s="18"/>
      <c r="HT862" s="18"/>
      <c r="HU862" s="18"/>
      <c r="HV862" s="18"/>
      <c r="HW862" s="18"/>
      <c r="HX862" s="18"/>
      <c r="HY862" s="18"/>
      <c r="HZ862" s="18"/>
      <c r="IA862" s="18"/>
      <c r="IB862" s="18"/>
      <c r="IC862" s="18"/>
      <c r="ID862" s="18"/>
      <c r="IE862" s="18"/>
      <c r="IF862" s="18"/>
      <c r="IG862" s="18"/>
      <c r="IH862" s="18"/>
      <c r="II862" s="18"/>
      <c r="IJ862" s="18"/>
      <c r="IK862" s="18"/>
      <c r="IL862" s="18"/>
      <c r="IM862" s="18"/>
      <c r="IN862" s="18"/>
      <c r="IO862" s="18"/>
      <c r="IP862" s="18"/>
      <c r="IQ862" s="18"/>
      <c r="IR862" s="18"/>
      <c r="IS862" s="18"/>
      <c r="IT862" s="18"/>
      <c r="IU862" s="18"/>
      <c r="IV862" s="18"/>
      <c r="IW862" s="18"/>
      <c r="IX862" s="18"/>
      <c r="IY862" s="18"/>
      <c r="IZ862" s="18"/>
      <c r="JA862" s="18"/>
      <c r="JB862" s="18"/>
      <c r="JC862" s="18"/>
      <c r="JD862" s="18"/>
      <c r="JE862" s="18"/>
      <c r="JF862" s="18"/>
    </row>
    <row r="863" spans="36:266" x14ac:dyDescent="0.3">
      <c r="AJ863" s="24"/>
      <c r="AK863" s="24"/>
      <c r="AL863" s="20"/>
      <c r="AM863" s="23"/>
      <c r="AN863" s="18"/>
      <c r="AO863" s="18"/>
      <c r="BB863" s="25"/>
      <c r="BC863" s="21"/>
      <c r="BG863" s="18"/>
      <c r="BN863" s="22"/>
      <c r="BO863" s="22"/>
      <c r="BP863" s="22"/>
      <c r="BQ863" s="22"/>
      <c r="BR863" s="15"/>
      <c r="CF863" s="15"/>
      <c r="CL863" s="22"/>
      <c r="CM863" s="15"/>
      <c r="CR863" s="22"/>
      <c r="CT863" s="15"/>
      <c r="CW863" s="22"/>
      <c r="DA863" s="15"/>
      <c r="DH863" s="15"/>
      <c r="DJ863" s="22"/>
      <c r="DO863" s="15"/>
      <c r="DV863" s="15"/>
      <c r="EC863" s="15"/>
      <c r="EJ863" s="15"/>
      <c r="EQ863" s="15"/>
      <c r="EX863" s="15"/>
      <c r="FE863" s="15"/>
      <c r="FL863" s="15"/>
      <c r="FS863" s="15"/>
      <c r="FZ863" s="15"/>
      <c r="GG863" s="15"/>
      <c r="GN863" s="15"/>
      <c r="GP863" s="22"/>
      <c r="GQ863" s="22"/>
      <c r="GR863" s="22"/>
      <c r="GS863" s="22"/>
      <c r="GT863" s="22"/>
      <c r="GU863" s="15"/>
      <c r="GV863" s="22"/>
      <c r="GW863" s="22"/>
      <c r="GX863" s="22"/>
      <c r="GY863" s="18"/>
      <c r="GZ863" s="18"/>
      <c r="HA863" s="18"/>
      <c r="HB863" s="18"/>
      <c r="HC863" s="18"/>
      <c r="HD863" s="18"/>
      <c r="HE863" s="18"/>
      <c r="HF863" s="18"/>
      <c r="HG863" s="18"/>
      <c r="HH863" s="18"/>
      <c r="HI863" s="18"/>
      <c r="HJ863" s="18"/>
      <c r="HK863" s="18"/>
      <c r="HL863" s="18"/>
      <c r="HM863" s="18"/>
      <c r="HN863" s="18"/>
      <c r="HO863" s="18"/>
      <c r="HP863" s="18"/>
      <c r="HQ863" s="18"/>
      <c r="HR863" s="18"/>
      <c r="HS863" s="18"/>
      <c r="HT863" s="18"/>
      <c r="HU863" s="18"/>
      <c r="HV863" s="18"/>
      <c r="HW863" s="18"/>
      <c r="HX863" s="18"/>
      <c r="HY863" s="18"/>
      <c r="HZ863" s="18"/>
      <c r="IA863" s="18"/>
      <c r="IB863" s="18"/>
      <c r="IC863" s="18"/>
      <c r="ID863" s="18"/>
      <c r="IE863" s="18"/>
      <c r="IF863" s="18"/>
      <c r="IG863" s="18"/>
      <c r="IH863" s="18"/>
      <c r="II863" s="18"/>
      <c r="IJ863" s="18"/>
      <c r="IK863" s="18"/>
      <c r="IL863" s="18"/>
      <c r="IM863" s="18"/>
      <c r="IN863" s="18"/>
      <c r="IO863" s="18"/>
      <c r="IP863" s="18"/>
      <c r="IQ863" s="18"/>
      <c r="IR863" s="18"/>
      <c r="IS863" s="18"/>
      <c r="IT863" s="18"/>
      <c r="IU863" s="18"/>
      <c r="IV863" s="18"/>
      <c r="IW863" s="18"/>
      <c r="IX863" s="18"/>
      <c r="IY863" s="18"/>
      <c r="IZ863" s="18"/>
      <c r="JA863" s="18"/>
      <c r="JB863" s="18"/>
      <c r="JC863" s="18"/>
      <c r="JD863" s="18"/>
      <c r="JE863" s="18"/>
      <c r="JF863" s="18"/>
    </row>
    <row r="864" spans="36:266" x14ac:dyDescent="0.3">
      <c r="AJ864" s="24"/>
      <c r="AK864" s="24"/>
      <c r="AL864" s="20"/>
      <c r="AM864" s="23"/>
      <c r="AN864" s="18"/>
      <c r="AO864" s="18"/>
      <c r="BB864" s="25"/>
      <c r="BC864" s="21"/>
      <c r="BG864" s="18"/>
      <c r="BN864" s="22"/>
      <c r="BO864" s="22"/>
      <c r="BP864" s="22"/>
      <c r="BQ864" s="22"/>
      <c r="BR864" s="15"/>
      <c r="CF864" s="15"/>
      <c r="CL864" s="22"/>
      <c r="CM864" s="15"/>
      <c r="CR864" s="22"/>
      <c r="CT864" s="15"/>
      <c r="CW864" s="22"/>
      <c r="DA864" s="15"/>
      <c r="DH864" s="15"/>
      <c r="DJ864" s="22"/>
      <c r="DO864" s="15"/>
      <c r="DV864" s="15"/>
      <c r="EC864" s="15"/>
      <c r="EJ864" s="15"/>
      <c r="EQ864" s="15"/>
      <c r="EX864" s="15"/>
      <c r="FE864" s="15"/>
      <c r="FL864" s="15"/>
      <c r="FS864" s="15"/>
      <c r="FZ864" s="15"/>
      <c r="GG864" s="15"/>
      <c r="GN864" s="15"/>
      <c r="GP864" s="22"/>
      <c r="GQ864" s="22"/>
      <c r="GR864" s="22"/>
      <c r="GS864" s="22"/>
      <c r="GT864" s="22"/>
      <c r="GU864" s="15"/>
      <c r="GV864" s="22"/>
      <c r="GW864" s="22"/>
      <c r="GX864" s="22"/>
      <c r="GY864" s="18"/>
      <c r="GZ864" s="18"/>
      <c r="HA864" s="18"/>
      <c r="HB864" s="18"/>
      <c r="HC864" s="18"/>
      <c r="HD864" s="18"/>
      <c r="HE864" s="18"/>
      <c r="HF864" s="18"/>
      <c r="HG864" s="18"/>
      <c r="HH864" s="18"/>
      <c r="HI864" s="18"/>
      <c r="HJ864" s="18"/>
      <c r="HK864" s="18"/>
      <c r="HL864" s="18"/>
      <c r="HM864" s="18"/>
      <c r="HN864" s="18"/>
      <c r="HO864" s="18"/>
      <c r="HP864" s="18"/>
      <c r="HQ864" s="18"/>
      <c r="HR864" s="18"/>
      <c r="HS864" s="18"/>
      <c r="HT864" s="18"/>
      <c r="HU864" s="18"/>
      <c r="HV864" s="18"/>
      <c r="HW864" s="18"/>
      <c r="HX864" s="18"/>
      <c r="HY864" s="18"/>
      <c r="HZ864" s="18"/>
      <c r="IA864" s="18"/>
      <c r="IB864" s="18"/>
      <c r="IC864" s="18"/>
      <c r="ID864" s="18"/>
      <c r="IE864" s="18"/>
      <c r="IF864" s="18"/>
      <c r="IG864" s="18"/>
      <c r="IH864" s="18"/>
      <c r="II864" s="18"/>
      <c r="IJ864" s="18"/>
      <c r="IK864" s="18"/>
      <c r="IL864" s="18"/>
      <c r="IM864" s="18"/>
      <c r="IN864" s="18"/>
      <c r="IO864" s="18"/>
      <c r="IP864" s="18"/>
      <c r="IQ864" s="18"/>
      <c r="IR864" s="18"/>
      <c r="IS864" s="18"/>
      <c r="IT864" s="18"/>
      <c r="IU864" s="18"/>
      <c r="IV864" s="18"/>
      <c r="IW864" s="18"/>
      <c r="IX864" s="18"/>
      <c r="IY864" s="18"/>
      <c r="IZ864" s="18"/>
      <c r="JA864" s="18"/>
      <c r="JB864" s="18"/>
      <c r="JC864" s="18"/>
      <c r="JD864" s="18"/>
      <c r="JE864" s="18"/>
      <c r="JF864" s="18"/>
    </row>
    <row r="865" spans="36:266" x14ac:dyDescent="0.3">
      <c r="AJ865" s="24"/>
      <c r="AK865" s="24"/>
      <c r="AL865" s="20"/>
      <c r="AM865" s="23"/>
      <c r="AN865" s="18"/>
      <c r="AO865" s="18"/>
      <c r="BB865" s="25"/>
      <c r="BC865" s="21"/>
      <c r="BG865" s="18"/>
      <c r="BN865" s="22"/>
      <c r="BO865" s="22"/>
      <c r="BP865" s="22"/>
      <c r="BQ865" s="22"/>
      <c r="BR865" s="15"/>
      <c r="CF865" s="15"/>
      <c r="CL865" s="22"/>
      <c r="CM865" s="15"/>
      <c r="CR865" s="22"/>
      <c r="CT865" s="15"/>
      <c r="CW865" s="22"/>
      <c r="DA865" s="15"/>
      <c r="DH865" s="15"/>
      <c r="DJ865" s="22"/>
      <c r="DO865" s="15"/>
      <c r="DV865" s="15"/>
      <c r="EC865" s="15"/>
      <c r="EJ865" s="15"/>
      <c r="EQ865" s="15"/>
      <c r="EX865" s="15"/>
      <c r="FE865" s="15"/>
      <c r="FL865" s="15"/>
      <c r="FS865" s="15"/>
      <c r="FZ865" s="15"/>
      <c r="GG865" s="15"/>
      <c r="GN865" s="15"/>
      <c r="GP865" s="22"/>
      <c r="GQ865" s="22"/>
      <c r="GR865" s="22"/>
      <c r="GS865" s="22"/>
      <c r="GT865" s="22"/>
      <c r="GU865" s="15"/>
      <c r="GV865" s="22"/>
      <c r="GW865" s="22"/>
      <c r="GX865" s="22"/>
      <c r="GY865" s="18"/>
      <c r="GZ865" s="18"/>
      <c r="HA865" s="18"/>
      <c r="HB865" s="18"/>
      <c r="HC865" s="18"/>
      <c r="HD865" s="18"/>
      <c r="HE865" s="18"/>
      <c r="HF865" s="18"/>
      <c r="HG865" s="18"/>
      <c r="HH865" s="18"/>
      <c r="HI865" s="18"/>
      <c r="HJ865" s="18"/>
      <c r="HK865" s="18"/>
      <c r="HL865" s="18"/>
      <c r="HM865" s="18"/>
      <c r="HN865" s="18"/>
      <c r="HO865" s="18"/>
      <c r="HP865" s="18"/>
      <c r="HQ865" s="18"/>
      <c r="HR865" s="18"/>
      <c r="HS865" s="18"/>
      <c r="HT865" s="18"/>
      <c r="HU865" s="18"/>
      <c r="HV865" s="18"/>
      <c r="HW865" s="18"/>
      <c r="HX865" s="18"/>
      <c r="HY865" s="18"/>
      <c r="HZ865" s="18"/>
      <c r="IA865" s="18"/>
      <c r="IB865" s="18"/>
      <c r="IC865" s="18"/>
      <c r="ID865" s="18"/>
      <c r="IE865" s="18"/>
      <c r="IF865" s="18"/>
      <c r="IG865" s="18"/>
      <c r="IH865" s="18"/>
      <c r="II865" s="18"/>
      <c r="IJ865" s="18"/>
      <c r="IK865" s="18"/>
      <c r="IL865" s="18"/>
      <c r="IM865" s="18"/>
      <c r="IN865" s="18"/>
      <c r="IO865" s="18"/>
      <c r="IP865" s="18"/>
      <c r="IQ865" s="18"/>
      <c r="IR865" s="18"/>
      <c r="IS865" s="18"/>
      <c r="IT865" s="18"/>
      <c r="IU865" s="18"/>
      <c r="IV865" s="18"/>
      <c r="IW865" s="18"/>
      <c r="IX865" s="18"/>
      <c r="IY865" s="18"/>
      <c r="IZ865" s="18"/>
      <c r="JA865" s="18"/>
      <c r="JB865" s="18"/>
      <c r="JC865" s="18"/>
      <c r="JD865" s="18"/>
      <c r="JE865" s="18"/>
      <c r="JF865" s="18"/>
    </row>
    <row r="866" spans="36:266" x14ac:dyDescent="0.3">
      <c r="AJ866" s="24"/>
      <c r="AK866" s="24"/>
      <c r="AL866" s="20"/>
      <c r="AM866" s="23"/>
      <c r="AN866" s="18"/>
      <c r="AO866" s="18"/>
      <c r="BB866" s="25"/>
      <c r="BC866" s="21"/>
      <c r="BG866" s="18"/>
      <c r="BN866" s="22"/>
      <c r="BO866" s="22"/>
      <c r="BP866" s="22"/>
      <c r="BQ866" s="22"/>
      <c r="BR866" s="15"/>
      <c r="CF866" s="15"/>
      <c r="CL866" s="22"/>
      <c r="CM866" s="15"/>
      <c r="CR866" s="22"/>
      <c r="CT866" s="15"/>
      <c r="CW866" s="22"/>
      <c r="DA866" s="15"/>
      <c r="DH866" s="15"/>
      <c r="DJ866" s="22"/>
      <c r="DO866" s="15"/>
      <c r="DV866" s="15"/>
      <c r="EC866" s="15"/>
      <c r="EJ866" s="15"/>
      <c r="EQ866" s="15"/>
      <c r="EX866" s="15"/>
      <c r="FE866" s="15"/>
      <c r="FL866" s="15"/>
      <c r="FS866" s="15"/>
      <c r="FZ866" s="15"/>
      <c r="GG866" s="15"/>
      <c r="GN866" s="15"/>
      <c r="GP866" s="22"/>
      <c r="GQ866" s="22"/>
      <c r="GR866" s="22"/>
      <c r="GS866" s="22"/>
      <c r="GT866" s="22"/>
      <c r="GU866" s="15"/>
      <c r="GV866" s="22"/>
      <c r="GW866" s="22"/>
      <c r="GX866" s="22"/>
      <c r="GY866" s="18"/>
      <c r="GZ866" s="18"/>
      <c r="HA866" s="18"/>
      <c r="HB866" s="18"/>
      <c r="HC866" s="18"/>
      <c r="HD866" s="18"/>
      <c r="HE866" s="18"/>
      <c r="HF866" s="18"/>
      <c r="HG866" s="18"/>
      <c r="HH866" s="18"/>
      <c r="HI866" s="18"/>
      <c r="HJ866" s="18"/>
      <c r="HK866" s="18"/>
      <c r="HL866" s="18"/>
      <c r="HM866" s="18"/>
      <c r="HN866" s="18"/>
      <c r="HO866" s="18"/>
      <c r="HP866" s="18"/>
      <c r="HQ866" s="18"/>
      <c r="HR866" s="18"/>
      <c r="HS866" s="18"/>
      <c r="HT866" s="18"/>
      <c r="HU866" s="18"/>
      <c r="HV866" s="18"/>
      <c r="HW866" s="18"/>
      <c r="HX866" s="18"/>
      <c r="HY866" s="18"/>
      <c r="HZ866" s="18"/>
      <c r="IA866" s="18"/>
      <c r="IB866" s="18"/>
      <c r="IC866" s="18"/>
      <c r="ID866" s="18"/>
      <c r="IE866" s="18"/>
      <c r="IF866" s="18"/>
      <c r="IG866" s="18"/>
      <c r="IH866" s="18"/>
      <c r="II866" s="18"/>
      <c r="IJ866" s="18"/>
      <c r="IK866" s="18"/>
      <c r="IL866" s="18"/>
      <c r="IM866" s="18"/>
      <c r="IN866" s="18"/>
      <c r="IO866" s="18"/>
      <c r="IP866" s="18"/>
      <c r="IQ866" s="18"/>
      <c r="IR866" s="18"/>
      <c r="IS866" s="18"/>
      <c r="IT866" s="18"/>
      <c r="IU866" s="18"/>
      <c r="IV866" s="18"/>
      <c r="IW866" s="18"/>
      <c r="IX866" s="18"/>
      <c r="IY866" s="18"/>
      <c r="IZ866" s="18"/>
      <c r="JA866" s="18"/>
      <c r="JB866" s="18"/>
      <c r="JC866" s="18"/>
      <c r="JD866" s="18"/>
      <c r="JE866" s="18"/>
      <c r="JF866" s="18"/>
    </row>
    <row r="867" spans="36:266" x14ac:dyDescent="0.3">
      <c r="AJ867" s="24"/>
      <c r="AK867" s="24"/>
      <c r="AL867" s="20"/>
      <c r="AM867" s="23"/>
      <c r="AN867" s="18"/>
      <c r="AO867" s="18"/>
      <c r="BB867" s="25"/>
      <c r="BC867" s="21"/>
      <c r="BG867" s="18"/>
      <c r="BN867" s="22"/>
      <c r="BO867" s="22"/>
      <c r="BP867" s="22"/>
      <c r="BQ867" s="22"/>
      <c r="BR867" s="15"/>
      <c r="CF867" s="15"/>
      <c r="CL867" s="22"/>
      <c r="CM867" s="15"/>
      <c r="CR867" s="22"/>
      <c r="CT867" s="15"/>
      <c r="CW867" s="22"/>
      <c r="DA867" s="15"/>
      <c r="DH867" s="15"/>
      <c r="DJ867" s="22"/>
      <c r="DO867" s="15"/>
      <c r="DV867" s="15"/>
      <c r="EC867" s="15"/>
      <c r="EJ867" s="15"/>
      <c r="EQ867" s="15"/>
      <c r="EX867" s="15"/>
      <c r="FE867" s="15"/>
      <c r="FL867" s="15"/>
      <c r="FS867" s="15"/>
      <c r="FZ867" s="15"/>
      <c r="GG867" s="15"/>
      <c r="GN867" s="15"/>
      <c r="GP867" s="22"/>
      <c r="GQ867" s="22"/>
      <c r="GR867" s="22"/>
      <c r="GS867" s="22"/>
      <c r="GT867" s="22"/>
      <c r="GU867" s="15"/>
      <c r="GV867" s="22"/>
      <c r="GW867" s="22"/>
      <c r="GX867" s="22"/>
      <c r="GY867" s="18"/>
      <c r="GZ867" s="18"/>
      <c r="HA867" s="18"/>
      <c r="HB867" s="18"/>
      <c r="HC867" s="18"/>
      <c r="HD867" s="18"/>
      <c r="HE867" s="18"/>
      <c r="HF867" s="18"/>
      <c r="HG867" s="18"/>
      <c r="HH867" s="18"/>
      <c r="HI867" s="18"/>
      <c r="HJ867" s="18"/>
      <c r="HK867" s="18"/>
      <c r="HL867" s="18"/>
      <c r="HM867" s="18"/>
      <c r="HN867" s="18"/>
      <c r="HO867" s="18"/>
      <c r="HP867" s="18"/>
      <c r="HQ867" s="18"/>
      <c r="HR867" s="18"/>
      <c r="HS867" s="18"/>
      <c r="HT867" s="18"/>
      <c r="HU867" s="18"/>
      <c r="HV867" s="18"/>
      <c r="HW867" s="18"/>
      <c r="HX867" s="18"/>
      <c r="HY867" s="18"/>
      <c r="HZ867" s="18"/>
      <c r="IA867" s="18"/>
      <c r="IB867" s="18"/>
      <c r="IC867" s="18"/>
      <c r="ID867" s="18"/>
      <c r="IE867" s="18"/>
      <c r="IF867" s="18"/>
      <c r="IG867" s="18"/>
      <c r="IH867" s="18"/>
      <c r="II867" s="18"/>
      <c r="IJ867" s="18"/>
      <c r="IK867" s="18"/>
      <c r="IL867" s="18"/>
      <c r="IM867" s="18"/>
      <c r="IN867" s="18"/>
      <c r="IO867" s="18"/>
      <c r="IP867" s="18"/>
      <c r="IQ867" s="18"/>
      <c r="IR867" s="18"/>
      <c r="IS867" s="18"/>
      <c r="IT867" s="18"/>
      <c r="IU867" s="18"/>
      <c r="IV867" s="18"/>
      <c r="IW867" s="18"/>
      <c r="IX867" s="18"/>
      <c r="IY867" s="18"/>
      <c r="IZ867" s="18"/>
      <c r="JA867" s="18"/>
      <c r="JB867" s="18"/>
      <c r="JC867" s="18"/>
      <c r="JD867" s="18"/>
      <c r="JE867" s="18"/>
      <c r="JF867" s="18"/>
    </row>
    <row r="868" spans="36:266" x14ac:dyDescent="0.3">
      <c r="AJ868" s="24"/>
      <c r="AK868" s="24"/>
      <c r="AL868" s="20"/>
      <c r="AM868" s="23"/>
      <c r="AN868" s="18"/>
      <c r="AO868" s="18"/>
      <c r="BB868" s="25"/>
      <c r="BC868" s="21"/>
      <c r="BG868" s="18"/>
      <c r="BN868" s="22"/>
      <c r="BO868" s="22"/>
      <c r="BP868" s="22"/>
      <c r="BQ868" s="22"/>
      <c r="BR868" s="15"/>
      <c r="CF868" s="15"/>
      <c r="CL868" s="22"/>
      <c r="CM868" s="15"/>
      <c r="CR868" s="22"/>
      <c r="CT868" s="15"/>
      <c r="CW868" s="22"/>
      <c r="DA868" s="15"/>
      <c r="DH868" s="15"/>
      <c r="DJ868" s="22"/>
      <c r="DO868" s="15"/>
      <c r="DV868" s="15"/>
      <c r="EC868" s="15"/>
      <c r="EJ868" s="15"/>
      <c r="EQ868" s="15"/>
      <c r="EX868" s="15"/>
      <c r="FE868" s="15"/>
      <c r="FL868" s="15"/>
      <c r="FS868" s="15"/>
      <c r="FZ868" s="15"/>
      <c r="GG868" s="15"/>
      <c r="GN868" s="15"/>
      <c r="GP868" s="22"/>
      <c r="GQ868" s="22"/>
      <c r="GR868" s="22"/>
      <c r="GS868" s="22"/>
      <c r="GT868" s="22"/>
      <c r="GU868" s="15"/>
      <c r="GV868" s="22"/>
      <c r="GW868" s="22"/>
      <c r="GX868" s="22"/>
      <c r="GY868" s="18"/>
      <c r="GZ868" s="18"/>
      <c r="HA868" s="18"/>
      <c r="HB868" s="18"/>
      <c r="HC868" s="18"/>
      <c r="HD868" s="18"/>
      <c r="HE868" s="18"/>
      <c r="HF868" s="18"/>
      <c r="HG868" s="18"/>
      <c r="HH868" s="18"/>
      <c r="HI868" s="18"/>
      <c r="HJ868" s="18"/>
      <c r="HK868" s="18"/>
      <c r="HL868" s="18"/>
      <c r="HM868" s="18"/>
      <c r="HN868" s="18"/>
      <c r="HO868" s="18"/>
      <c r="HP868" s="18"/>
      <c r="HQ868" s="18"/>
      <c r="HR868" s="18"/>
      <c r="HS868" s="18"/>
      <c r="HT868" s="18"/>
      <c r="HU868" s="18"/>
      <c r="HV868" s="18"/>
      <c r="HW868" s="18"/>
      <c r="HX868" s="18"/>
      <c r="HY868" s="18"/>
      <c r="HZ868" s="18"/>
      <c r="IA868" s="18"/>
      <c r="IB868" s="18"/>
      <c r="IC868" s="18"/>
      <c r="ID868" s="18"/>
      <c r="IE868" s="18"/>
      <c r="IF868" s="18"/>
      <c r="IG868" s="18"/>
      <c r="IH868" s="18"/>
      <c r="II868" s="18"/>
      <c r="IJ868" s="18"/>
      <c r="IK868" s="18"/>
      <c r="IL868" s="18"/>
      <c r="IM868" s="18"/>
      <c r="IN868" s="18"/>
      <c r="IO868" s="18"/>
      <c r="IP868" s="18"/>
      <c r="IQ868" s="18"/>
      <c r="IR868" s="18"/>
      <c r="IS868" s="18"/>
      <c r="IT868" s="18"/>
      <c r="IU868" s="18"/>
      <c r="IV868" s="18"/>
      <c r="IW868" s="18"/>
      <c r="IX868" s="18"/>
      <c r="IY868" s="18"/>
      <c r="IZ868" s="18"/>
      <c r="JA868" s="18"/>
      <c r="JB868" s="18"/>
      <c r="JC868" s="18"/>
      <c r="JD868" s="18"/>
      <c r="JE868" s="18"/>
      <c r="JF868" s="18"/>
    </row>
    <row r="869" spans="36:266" x14ac:dyDescent="0.3">
      <c r="AJ869" s="24"/>
      <c r="AK869" s="24"/>
      <c r="AL869" s="20"/>
      <c r="AM869" s="23"/>
      <c r="AN869" s="18"/>
      <c r="AO869" s="18"/>
      <c r="BB869" s="25"/>
      <c r="BC869" s="21"/>
      <c r="BG869" s="18"/>
      <c r="BN869" s="22"/>
      <c r="BO869" s="22"/>
      <c r="BP869" s="22"/>
      <c r="BQ869" s="22"/>
      <c r="BR869" s="15"/>
      <c r="CF869" s="15"/>
      <c r="CL869" s="22"/>
      <c r="CM869" s="15"/>
      <c r="CR869" s="22"/>
      <c r="CT869" s="15"/>
      <c r="CW869" s="22"/>
      <c r="DA869" s="15"/>
      <c r="DH869" s="15"/>
      <c r="DJ869" s="22"/>
      <c r="DO869" s="15"/>
      <c r="DV869" s="15"/>
      <c r="EC869" s="15"/>
      <c r="EJ869" s="15"/>
      <c r="EQ869" s="15"/>
      <c r="EX869" s="15"/>
      <c r="FE869" s="15"/>
      <c r="FL869" s="15"/>
      <c r="FS869" s="15"/>
      <c r="FZ869" s="15"/>
      <c r="GG869" s="15"/>
      <c r="GN869" s="15"/>
      <c r="GP869" s="22"/>
      <c r="GQ869" s="22"/>
      <c r="GR869" s="22"/>
      <c r="GS869" s="22"/>
      <c r="GT869" s="22"/>
      <c r="GU869" s="15"/>
      <c r="GV869" s="22"/>
      <c r="GW869" s="22"/>
      <c r="GX869" s="22"/>
      <c r="GY869" s="18"/>
      <c r="GZ869" s="18"/>
      <c r="HA869" s="18"/>
      <c r="HB869" s="18"/>
      <c r="HC869" s="18"/>
      <c r="HD869" s="18"/>
      <c r="HE869" s="18"/>
      <c r="HF869" s="18"/>
      <c r="HG869" s="18"/>
      <c r="HH869" s="18"/>
      <c r="HI869" s="18"/>
      <c r="HJ869" s="18"/>
      <c r="HK869" s="18"/>
      <c r="HL869" s="18"/>
      <c r="HM869" s="18"/>
      <c r="HN869" s="18"/>
      <c r="HO869" s="18"/>
      <c r="HP869" s="18"/>
      <c r="HQ869" s="18"/>
      <c r="HR869" s="18"/>
      <c r="HS869" s="18"/>
      <c r="HT869" s="18"/>
      <c r="HU869" s="18"/>
      <c r="HV869" s="18"/>
      <c r="HW869" s="18"/>
      <c r="HX869" s="18"/>
      <c r="HY869" s="18"/>
      <c r="HZ869" s="18"/>
      <c r="IA869" s="18"/>
      <c r="IB869" s="18"/>
      <c r="IC869" s="18"/>
      <c r="ID869" s="18"/>
      <c r="IE869" s="18"/>
      <c r="IF869" s="18"/>
      <c r="IG869" s="18"/>
      <c r="IH869" s="18"/>
      <c r="II869" s="18"/>
      <c r="IJ869" s="18"/>
      <c r="IK869" s="18"/>
      <c r="IL869" s="18"/>
      <c r="IM869" s="18"/>
      <c r="IN869" s="18"/>
      <c r="IO869" s="18"/>
      <c r="IP869" s="18"/>
      <c r="IQ869" s="18"/>
      <c r="IR869" s="18"/>
      <c r="IS869" s="18"/>
      <c r="IT869" s="18"/>
      <c r="IU869" s="18"/>
      <c r="IV869" s="18"/>
      <c r="IW869" s="18"/>
      <c r="IX869" s="18"/>
      <c r="IY869" s="18"/>
      <c r="IZ869" s="18"/>
      <c r="JA869" s="18"/>
      <c r="JB869" s="18"/>
      <c r="JC869" s="18"/>
      <c r="JD869" s="18"/>
      <c r="JE869" s="18"/>
      <c r="JF869" s="18"/>
    </row>
    <row r="870" spans="36:266" x14ac:dyDescent="0.3">
      <c r="AJ870" s="24"/>
      <c r="AK870" s="24"/>
      <c r="AL870" s="20"/>
      <c r="AM870" s="23"/>
      <c r="AN870" s="18"/>
      <c r="AO870" s="18"/>
      <c r="BB870" s="25"/>
      <c r="BC870" s="21"/>
      <c r="BG870" s="18"/>
      <c r="BN870" s="22"/>
      <c r="BO870" s="22"/>
      <c r="BP870" s="22"/>
      <c r="BQ870" s="22"/>
      <c r="BR870" s="15"/>
      <c r="CF870" s="15"/>
      <c r="CL870" s="22"/>
      <c r="CM870" s="15"/>
      <c r="CR870" s="22"/>
      <c r="CT870" s="15"/>
      <c r="CW870" s="22"/>
      <c r="DA870" s="15"/>
      <c r="DH870" s="15"/>
      <c r="DJ870" s="22"/>
      <c r="DO870" s="15"/>
      <c r="DV870" s="15"/>
      <c r="EC870" s="15"/>
      <c r="EJ870" s="15"/>
      <c r="EQ870" s="15"/>
      <c r="EX870" s="15"/>
      <c r="FE870" s="15"/>
      <c r="FL870" s="15"/>
      <c r="FS870" s="15"/>
      <c r="FZ870" s="15"/>
      <c r="GG870" s="15"/>
      <c r="GN870" s="15"/>
      <c r="GP870" s="22"/>
      <c r="GQ870" s="22"/>
      <c r="GR870" s="22"/>
      <c r="GS870" s="22"/>
      <c r="GT870" s="22"/>
      <c r="GU870" s="15"/>
      <c r="GV870" s="22"/>
      <c r="GW870" s="22"/>
      <c r="GX870" s="22"/>
      <c r="GY870" s="18"/>
      <c r="GZ870" s="18"/>
      <c r="HA870" s="18"/>
      <c r="HB870" s="18"/>
      <c r="HC870" s="18"/>
      <c r="HD870" s="18"/>
      <c r="HE870" s="18"/>
      <c r="HF870" s="18"/>
      <c r="HG870" s="18"/>
      <c r="HH870" s="18"/>
      <c r="HI870" s="18"/>
      <c r="HJ870" s="18"/>
      <c r="HK870" s="18"/>
      <c r="HL870" s="18"/>
      <c r="HM870" s="18"/>
      <c r="HN870" s="18"/>
      <c r="HO870" s="18"/>
      <c r="HP870" s="18"/>
      <c r="HQ870" s="18"/>
      <c r="HR870" s="18"/>
      <c r="HS870" s="18"/>
      <c r="HT870" s="18"/>
      <c r="HU870" s="18"/>
      <c r="HV870" s="18"/>
      <c r="HW870" s="18"/>
      <c r="HX870" s="18"/>
      <c r="HY870" s="18"/>
      <c r="HZ870" s="18"/>
      <c r="IA870" s="18"/>
      <c r="IB870" s="18"/>
      <c r="IC870" s="18"/>
      <c r="ID870" s="18"/>
      <c r="IE870" s="18"/>
      <c r="IF870" s="18"/>
      <c r="IG870" s="18"/>
      <c r="IH870" s="18"/>
      <c r="II870" s="18"/>
      <c r="IJ870" s="18"/>
      <c r="IK870" s="18"/>
      <c r="IL870" s="18"/>
      <c r="IM870" s="18"/>
      <c r="IN870" s="18"/>
      <c r="IO870" s="18"/>
      <c r="IP870" s="18"/>
      <c r="IQ870" s="18"/>
      <c r="IR870" s="18"/>
      <c r="IS870" s="18"/>
      <c r="IT870" s="18"/>
      <c r="IU870" s="18"/>
      <c r="IV870" s="18"/>
      <c r="IW870" s="18"/>
      <c r="IX870" s="18"/>
      <c r="IY870" s="18"/>
      <c r="IZ870" s="18"/>
      <c r="JA870" s="18"/>
      <c r="JB870" s="18"/>
      <c r="JC870" s="18"/>
      <c r="JD870" s="18"/>
      <c r="JE870" s="18"/>
      <c r="JF870" s="18"/>
    </row>
    <row r="871" spans="36:266" x14ac:dyDescent="0.3">
      <c r="AJ871" s="24"/>
      <c r="AK871" s="24"/>
      <c r="AL871" s="20"/>
      <c r="AM871" s="23"/>
      <c r="AN871" s="18"/>
      <c r="AO871" s="18"/>
      <c r="BB871" s="25"/>
      <c r="BC871" s="21"/>
      <c r="BG871" s="18"/>
      <c r="BN871" s="22"/>
      <c r="BO871" s="22"/>
      <c r="BP871" s="22"/>
      <c r="BQ871" s="22"/>
      <c r="BR871" s="15"/>
      <c r="CF871" s="15"/>
      <c r="CL871" s="22"/>
      <c r="CM871" s="15"/>
      <c r="CR871" s="22"/>
      <c r="CT871" s="15"/>
      <c r="CW871" s="22"/>
      <c r="DA871" s="15"/>
      <c r="DH871" s="15"/>
      <c r="DJ871" s="22"/>
      <c r="DO871" s="15"/>
      <c r="DV871" s="15"/>
      <c r="EC871" s="15"/>
      <c r="EJ871" s="15"/>
      <c r="EQ871" s="15"/>
      <c r="EX871" s="15"/>
      <c r="FE871" s="15"/>
      <c r="FL871" s="15"/>
      <c r="FS871" s="15"/>
      <c r="FZ871" s="15"/>
      <c r="GG871" s="15"/>
      <c r="GN871" s="15"/>
      <c r="GP871" s="22"/>
      <c r="GQ871" s="22"/>
      <c r="GR871" s="22"/>
      <c r="GS871" s="22"/>
      <c r="GT871" s="22"/>
      <c r="GU871" s="15"/>
      <c r="GV871" s="22"/>
      <c r="GW871" s="22"/>
      <c r="GX871" s="22"/>
      <c r="GY871" s="18"/>
      <c r="GZ871" s="18"/>
      <c r="HA871" s="18"/>
      <c r="HB871" s="18"/>
      <c r="HC871" s="18"/>
      <c r="HD871" s="18"/>
      <c r="HE871" s="18"/>
      <c r="HF871" s="18"/>
      <c r="HG871" s="18"/>
      <c r="HH871" s="18"/>
      <c r="HI871" s="18"/>
      <c r="HJ871" s="18"/>
      <c r="HK871" s="18"/>
      <c r="HL871" s="18"/>
      <c r="HM871" s="18"/>
      <c r="HN871" s="18"/>
      <c r="HO871" s="18"/>
      <c r="HP871" s="18"/>
      <c r="HQ871" s="18"/>
      <c r="HR871" s="18"/>
      <c r="HS871" s="18"/>
      <c r="HT871" s="18"/>
      <c r="HU871" s="18"/>
      <c r="HV871" s="18"/>
      <c r="HW871" s="18"/>
      <c r="HX871" s="18"/>
      <c r="HY871" s="18"/>
      <c r="HZ871" s="18"/>
      <c r="IA871" s="18"/>
      <c r="IB871" s="18"/>
      <c r="IC871" s="18"/>
      <c r="ID871" s="18"/>
      <c r="IE871" s="18"/>
      <c r="IF871" s="18"/>
      <c r="IG871" s="18"/>
      <c r="IH871" s="18"/>
      <c r="II871" s="18"/>
      <c r="IJ871" s="18"/>
      <c r="IK871" s="18"/>
      <c r="IL871" s="18"/>
      <c r="IM871" s="18"/>
      <c r="IN871" s="18"/>
      <c r="IO871" s="18"/>
      <c r="IP871" s="18"/>
      <c r="IQ871" s="18"/>
      <c r="IR871" s="18"/>
      <c r="IS871" s="18"/>
      <c r="IT871" s="18"/>
      <c r="IU871" s="18"/>
      <c r="IV871" s="18"/>
      <c r="IW871" s="18"/>
      <c r="IX871" s="18"/>
      <c r="IY871" s="18"/>
      <c r="IZ871" s="18"/>
      <c r="JA871" s="18"/>
      <c r="JB871" s="18"/>
      <c r="JC871" s="18"/>
      <c r="JD871" s="18"/>
      <c r="JE871" s="18"/>
      <c r="JF871" s="18"/>
    </row>
    <row r="872" spans="36:266" x14ac:dyDescent="0.3">
      <c r="AJ872" s="24"/>
      <c r="AK872" s="24"/>
      <c r="AL872" s="20"/>
      <c r="AM872" s="23"/>
      <c r="AN872" s="18"/>
      <c r="AO872" s="18"/>
      <c r="BB872" s="25"/>
      <c r="BC872" s="21"/>
      <c r="BG872" s="18"/>
      <c r="BN872" s="22"/>
      <c r="BO872" s="22"/>
      <c r="BP872" s="22"/>
      <c r="BQ872" s="22"/>
      <c r="BR872" s="15"/>
      <c r="CF872" s="15"/>
      <c r="CL872" s="22"/>
      <c r="CM872" s="15"/>
      <c r="CR872" s="22"/>
      <c r="CT872" s="15"/>
      <c r="CW872" s="22"/>
      <c r="DA872" s="15"/>
      <c r="DH872" s="15"/>
      <c r="DJ872" s="22"/>
      <c r="DO872" s="15"/>
      <c r="DV872" s="15"/>
      <c r="EC872" s="15"/>
      <c r="EJ872" s="15"/>
      <c r="EQ872" s="15"/>
      <c r="EX872" s="15"/>
      <c r="FE872" s="15"/>
      <c r="FL872" s="15"/>
      <c r="FS872" s="15"/>
      <c r="FZ872" s="15"/>
      <c r="GG872" s="15"/>
      <c r="GN872" s="15"/>
      <c r="GP872" s="22"/>
      <c r="GQ872" s="22"/>
      <c r="GR872" s="22"/>
      <c r="GS872" s="22"/>
      <c r="GT872" s="22"/>
      <c r="GU872" s="15"/>
      <c r="GV872" s="22"/>
      <c r="GW872" s="22"/>
      <c r="GX872" s="22"/>
      <c r="GY872" s="18"/>
      <c r="GZ872" s="18"/>
      <c r="HA872" s="18"/>
      <c r="HB872" s="18"/>
      <c r="HC872" s="18"/>
      <c r="HD872" s="18"/>
      <c r="HE872" s="18"/>
      <c r="HF872" s="18"/>
      <c r="HG872" s="18"/>
      <c r="HH872" s="18"/>
      <c r="HI872" s="18"/>
      <c r="HJ872" s="18"/>
      <c r="HK872" s="18"/>
      <c r="HL872" s="18"/>
      <c r="HM872" s="18"/>
      <c r="HN872" s="18"/>
      <c r="HO872" s="18"/>
      <c r="HP872" s="18"/>
      <c r="HQ872" s="18"/>
      <c r="HR872" s="18"/>
      <c r="HS872" s="18"/>
      <c r="HT872" s="18"/>
      <c r="HU872" s="18"/>
      <c r="HV872" s="18"/>
      <c r="HW872" s="18"/>
      <c r="HX872" s="18"/>
      <c r="HY872" s="18"/>
      <c r="HZ872" s="18"/>
      <c r="IA872" s="18"/>
      <c r="IB872" s="18"/>
      <c r="IC872" s="18"/>
      <c r="ID872" s="18"/>
      <c r="IE872" s="18"/>
      <c r="IF872" s="18"/>
      <c r="IG872" s="18"/>
      <c r="IH872" s="18"/>
      <c r="II872" s="18"/>
      <c r="IJ872" s="18"/>
      <c r="IK872" s="18"/>
      <c r="IL872" s="18"/>
      <c r="IM872" s="18"/>
      <c r="IN872" s="18"/>
      <c r="IO872" s="18"/>
      <c r="IP872" s="18"/>
      <c r="IQ872" s="18"/>
      <c r="IR872" s="18"/>
      <c r="IS872" s="18"/>
      <c r="IT872" s="18"/>
      <c r="IU872" s="18"/>
      <c r="IV872" s="18"/>
      <c r="IW872" s="18"/>
      <c r="IX872" s="18"/>
      <c r="IY872" s="18"/>
      <c r="IZ872" s="18"/>
      <c r="JA872" s="18"/>
      <c r="JB872" s="18"/>
      <c r="JC872" s="18"/>
      <c r="JD872" s="18"/>
      <c r="JE872" s="18"/>
      <c r="JF872" s="18"/>
    </row>
    <row r="873" spans="36:266" x14ac:dyDescent="0.3">
      <c r="AJ873" s="24"/>
      <c r="AK873" s="24"/>
      <c r="AL873" s="20"/>
      <c r="AM873" s="23"/>
      <c r="AN873" s="18"/>
      <c r="AO873" s="18"/>
      <c r="BB873" s="25"/>
      <c r="BC873" s="21"/>
      <c r="BG873" s="18"/>
      <c r="BN873" s="22"/>
      <c r="BO873" s="22"/>
      <c r="BP873" s="22"/>
      <c r="BQ873" s="22"/>
      <c r="BR873" s="15"/>
      <c r="CF873" s="15"/>
      <c r="CL873" s="22"/>
      <c r="CM873" s="15"/>
      <c r="CR873" s="22"/>
      <c r="CT873" s="15"/>
      <c r="CW873" s="22"/>
      <c r="DA873" s="15"/>
      <c r="DH873" s="15"/>
      <c r="DJ873" s="22"/>
      <c r="DO873" s="15"/>
      <c r="DV873" s="15"/>
      <c r="EC873" s="15"/>
      <c r="EJ873" s="15"/>
      <c r="EQ873" s="15"/>
      <c r="EX873" s="15"/>
      <c r="FE873" s="15"/>
      <c r="FL873" s="15"/>
      <c r="FS873" s="15"/>
      <c r="FZ873" s="15"/>
      <c r="GG873" s="15"/>
      <c r="GN873" s="15"/>
      <c r="GP873" s="22"/>
      <c r="GQ873" s="22"/>
      <c r="GR873" s="22"/>
      <c r="GS873" s="22"/>
      <c r="GT873" s="22"/>
      <c r="GU873" s="15"/>
      <c r="GV873" s="22"/>
      <c r="GW873" s="22"/>
      <c r="GX873" s="22"/>
      <c r="GY873" s="18"/>
      <c r="GZ873" s="18"/>
      <c r="HA873" s="18"/>
      <c r="HB873" s="18"/>
      <c r="HC873" s="18"/>
      <c r="HD873" s="18"/>
      <c r="HE873" s="18"/>
      <c r="HF873" s="18"/>
      <c r="HG873" s="18"/>
      <c r="HH873" s="18"/>
      <c r="HI873" s="18"/>
      <c r="HJ873" s="18"/>
      <c r="HK873" s="18"/>
      <c r="HL873" s="18"/>
      <c r="HM873" s="18"/>
      <c r="HN873" s="18"/>
      <c r="HO873" s="18"/>
      <c r="HP873" s="18"/>
      <c r="HQ873" s="18"/>
      <c r="HR873" s="18"/>
      <c r="HS873" s="18"/>
      <c r="HT873" s="18"/>
      <c r="HU873" s="18"/>
      <c r="HV873" s="18"/>
      <c r="HW873" s="18"/>
      <c r="HX873" s="18"/>
      <c r="HY873" s="18"/>
      <c r="HZ873" s="18"/>
      <c r="IA873" s="18"/>
      <c r="IB873" s="18"/>
      <c r="IC873" s="18"/>
      <c r="ID873" s="18"/>
      <c r="IE873" s="18"/>
      <c r="IF873" s="18"/>
      <c r="IG873" s="18"/>
      <c r="IH873" s="18"/>
      <c r="II873" s="18"/>
      <c r="IJ873" s="18"/>
      <c r="IK873" s="18"/>
      <c r="IL873" s="18"/>
      <c r="IM873" s="18"/>
      <c r="IN873" s="18"/>
      <c r="IO873" s="18"/>
      <c r="IP873" s="18"/>
      <c r="IQ873" s="18"/>
      <c r="IR873" s="18"/>
      <c r="IS873" s="18"/>
      <c r="IT873" s="18"/>
      <c r="IU873" s="18"/>
      <c r="IV873" s="18"/>
      <c r="IW873" s="18"/>
      <c r="IX873" s="18"/>
      <c r="IY873" s="18"/>
      <c r="IZ873" s="18"/>
      <c r="JA873" s="18"/>
      <c r="JB873" s="18"/>
      <c r="JC873" s="18"/>
      <c r="JD873" s="18"/>
      <c r="JE873" s="18"/>
      <c r="JF873" s="18"/>
    </row>
    <row r="874" spans="36:266" x14ac:dyDescent="0.3">
      <c r="AJ874" s="24"/>
      <c r="AK874" s="24"/>
      <c r="AL874" s="20"/>
      <c r="AM874" s="23"/>
      <c r="AN874" s="18"/>
      <c r="AO874" s="18"/>
      <c r="BB874" s="25"/>
      <c r="BC874" s="21"/>
      <c r="BG874" s="18"/>
      <c r="BN874" s="22"/>
      <c r="BO874" s="22"/>
      <c r="BP874" s="22"/>
      <c r="BQ874" s="22"/>
      <c r="BR874" s="15"/>
      <c r="CF874" s="15"/>
      <c r="CL874" s="22"/>
      <c r="CM874" s="15"/>
      <c r="CR874" s="22"/>
      <c r="CT874" s="15"/>
      <c r="CW874" s="22"/>
      <c r="DA874" s="15"/>
      <c r="DH874" s="15"/>
      <c r="DJ874" s="22"/>
      <c r="DO874" s="15"/>
      <c r="DV874" s="15"/>
      <c r="EC874" s="15"/>
      <c r="EJ874" s="15"/>
      <c r="EQ874" s="15"/>
      <c r="EX874" s="15"/>
      <c r="FE874" s="15"/>
      <c r="FL874" s="15"/>
      <c r="FS874" s="15"/>
      <c r="FZ874" s="15"/>
      <c r="GG874" s="15"/>
      <c r="GN874" s="15"/>
      <c r="GP874" s="22"/>
      <c r="GQ874" s="22"/>
      <c r="GR874" s="22"/>
      <c r="GS874" s="22"/>
      <c r="GT874" s="22"/>
      <c r="GU874" s="15"/>
      <c r="GV874" s="22"/>
      <c r="GW874" s="22"/>
      <c r="GX874" s="22"/>
      <c r="GY874" s="18"/>
      <c r="GZ874" s="18"/>
      <c r="HA874" s="18"/>
      <c r="HB874" s="18"/>
      <c r="HC874" s="18"/>
      <c r="HD874" s="18"/>
      <c r="HE874" s="18"/>
      <c r="HF874" s="18"/>
      <c r="HG874" s="18"/>
      <c r="HH874" s="18"/>
      <c r="HI874" s="18"/>
      <c r="HJ874" s="18"/>
      <c r="HK874" s="18"/>
      <c r="HL874" s="18"/>
      <c r="HM874" s="18"/>
      <c r="HN874" s="18"/>
      <c r="HO874" s="18"/>
      <c r="HP874" s="18"/>
      <c r="HQ874" s="18"/>
      <c r="HR874" s="18"/>
      <c r="HS874" s="18"/>
      <c r="HT874" s="18"/>
      <c r="HU874" s="18"/>
      <c r="HV874" s="18"/>
      <c r="HW874" s="18"/>
      <c r="HX874" s="18"/>
      <c r="HY874" s="18"/>
      <c r="HZ874" s="18"/>
      <c r="IA874" s="18"/>
      <c r="IB874" s="18"/>
      <c r="IC874" s="18"/>
      <c r="ID874" s="18"/>
      <c r="IE874" s="18"/>
      <c r="IF874" s="18"/>
      <c r="IG874" s="18"/>
      <c r="IH874" s="18"/>
      <c r="II874" s="18"/>
      <c r="IJ874" s="18"/>
      <c r="IK874" s="18"/>
      <c r="IL874" s="18"/>
      <c r="IM874" s="18"/>
      <c r="IN874" s="18"/>
      <c r="IO874" s="18"/>
      <c r="IP874" s="18"/>
      <c r="IQ874" s="18"/>
      <c r="IR874" s="18"/>
      <c r="IS874" s="18"/>
      <c r="IT874" s="18"/>
      <c r="IU874" s="18"/>
      <c r="IV874" s="18"/>
      <c r="IW874" s="18"/>
      <c r="IX874" s="18"/>
      <c r="IY874" s="18"/>
      <c r="IZ874" s="18"/>
      <c r="JA874" s="18"/>
      <c r="JB874" s="18"/>
      <c r="JC874" s="18"/>
      <c r="JD874" s="18"/>
      <c r="JE874" s="18"/>
      <c r="JF874" s="18"/>
    </row>
    <row r="875" spans="36:266" x14ac:dyDescent="0.3">
      <c r="AJ875" s="24"/>
      <c r="AK875" s="24"/>
      <c r="AL875" s="20"/>
      <c r="AM875" s="23"/>
      <c r="AN875" s="18"/>
      <c r="AO875" s="18"/>
      <c r="BB875" s="25"/>
      <c r="BC875" s="21"/>
      <c r="BG875" s="18"/>
      <c r="BN875" s="22"/>
      <c r="BO875" s="22"/>
      <c r="BP875" s="22"/>
      <c r="BQ875" s="22"/>
      <c r="BR875" s="15"/>
      <c r="CF875" s="15"/>
      <c r="CL875" s="22"/>
      <c r="CM875" s="15"/>
      <c r="CR875" s="22"/>
      <c r="CT875" s="15"/>
      <c r="CW875" s="22"/>
      <c r="DA875" s="15"/>
      <c r="DH875" s="15"/>
      <c r="DJ875" s="22"/>
      <c r="DO875" s="15"/>
      <c r="DV875" s="15"/>
      <c r="EC875" s="15"/>
      <c r="EJ875" s="15"/>
      <c r="EQ875" s="15"/>
      <c r="EX875" s="15"/>
      <c r="FE875" s="15"/>
      <c r="FL875" s="15"/>
      <c r="FS875" s="15"/>
      <c r="FZ875" s="15"/>
      <c r="GG875" s="15"/>
      <c r="GN875" s="15"/>
      <c r="GP875" s="22"/>
      <c r="GQ875" s="22"/>
      <c r="GR875" s="22"/>
      <c r="GS875" s="22"/>
      <c r="GT875" s="22"/>
      <c r="GU875" s="15"/>
      <c r="GV875" s="22"/>
      <c r="GW875" s="22"/>
      <c r="GX875" s="22"/>
      <c r="GY875" s="18"/>
      <c r="GZ875" s="18"/>
      <c r="HA875" s="18"/>
      <c r="HB875" s="18"/>
      <c r="HC875" s="18"/>
      <c r="HD875" s="18"/>
      <c r="HE875" s="18"/>
      <c r="HF875" s="18"/>
      <c r="HG875" s="18"/>
      <c r="HH875" s="18"/>
      <c r="HI875" s="18"/>
      <c r="HJ875" s="18"/>
      <c r="HK875" s="18"/>
      <c r="HL875" s="18"/>
      <c r="HM875" s="18"/>
      <c r="HN875" s="18"/>
      <c r="HO875" s="18"/>
      <c r="HP875" s="18"/>
      <c r="HQ875" s="18"/>
      <c r="HR875" s="18"/>
      <c r="HS875" s="18"/>
      <c r="HT875" s="18"/>
      <c r="HU875" s="18"/>
      <c r="HV875" s="18"/>
      <c r="HW875" s="18"/>
      <c r="HX875" s="18"/>
      <c r="HY875" s="18"/>
      <c r="HZ875" s="18"/>
      <c r="IA875" s="18"/>
      <c r="IB875" s="18"/>
      <c r="IC875" s="18"/>
      <c r="ID875" s="18"/>
      <c r="IE875" s="18"/>
      <c r="IF875" s="18"/>
      <c r="IG875" s="18"/>
      <c r="IH875" s="18"/>
      <c r="II875" s="18"/>
      <c r="IJ875" s="18"/>
      <c r="IK875" s="18"/>
      <c r="IL875" s="18"/>
      <c r="IM875" s="18"/>
      <c r="IN875" s="18"/>
      <c r="IO875" s="18"/>
      <c r="IP875" s="18"/>
      <c r="IQ875" s="18"/>
      <c r="IR875" s="18"/>
      <c r="IS875" s="18"/>
      <c r="IT875" s="18"/>
      <c r="IU875" s="18"/>
      <c r="IV875" s="18"/>
      <c r="IW875" s="18"/>
      <c r="IX875" s="18"/>
      <c r="IY875" s="18"/>
      <c r="IZ875" s="18"/>
      <c r="JA875" s="18"/>
      <c r="JB875" s="18"/>
      <c r="JC875" s="18"/>
      <c r="JD875" s="18"/>
      <c r="JE875" s="18"/>
      <c r="JF875" s="18"/>
    </row>
    <row r="876" spans="36:266" x14ac:dyDescent="0.3">
      <c r="AJ876" s="24"/>
      <c r="AK876" s="24"/>
      <c r="AL876" s="20"/>
      <c r="AM876" s="23"/>
      <c r="AN876" s="18"/>
      <c r="AO876" s="18"/>
      <c r="BB876" s="25"/>
      <c r="BC876" s="21"/>
      <c r="BG876" s="18"/>
      <c r="BN876" s="22"/>
      <c r="BO876" s="22"/>
      <c r="BP876" s="22"/>
      <c r="BQ876" s="22"/>
      <c r="BR876" s="15"/>
      <c r="CF876" s="15"/>
      <c r="CL876" s="22"/>
      <c r="CM876" s="15"/>
      <c r="CR876" s="22"/>
      <c r="CT876" s="15"/>
      <c r="CW876" s="22"/>
      <c r="DA876" s="15"/>
      <c r="DH876" s="15"/>
      <c r="DJ876" s="22"/>
      <c r="DO876" s="15"/>
      <c r="DV876" s="15"/>
      <c r="EC876" s="15"/>
      <c r="EJ876" s="15"/>
      <c r="EQ876" s="15"/>
      <c r="EX876" s="15"/>
      <c r="FE876" s="15"/>
      <c r="FL876" s="15"/>
      <c r="FS876" s="15"/>
      <c r="FZ876" s="15"/>
      <c r="GG876" s="15"/>
      <c r="GN876" s="15"/>
      <c r="GP876" s="22"/>
      <c r="GQ876" s="22"/>
      <c r="GR876" s="22"/>
      <c r="GS876" s="22"/>
      <c r="GT876" s="22"/>
      <c r="GU876" s="15"/>
      <c r="GV876" s="22"/>
      <c r="GW876" s="22"/>
      <c r="GX876" s="22"/>
      <c r="GY876" s="18"/>
      <c r="GZ876" s="18"/>
      <c r="HA876" s="18"/>
      <c r="HB876" s="18"/>
      <c r="HC876" s="18"/>
      <c r="HD876" s="18"/>
      <c r="HE876" s="18"/>
      <c r="HF876" s="18"/>
      <c r="HG876" s="18"/>
      <c r="HH876" s="18"/>
      <c r="HI876" s="18"/>
      <c r="HJ876" s="18"/>
      <c r="HK876" s="18"/>
      <c r="HL876" s="18"/>
      <c r="HM876" s="18"/>
      <c r="HN876" s="18"/>
      <c r="HO876" s="18"/>
      <c r="HP876" s="18"/>
      <c r="HQ876" s="18"/>
      <c r="HR876" s="18"/>
      <c r="HS876" s="18"/>
      <c r="HT876" s="18"/>
      <c r="HU876" s="18"/>
      <c r="HV876" s="18"/>
      <c r="HW876" s="18"/>
      <c r="HX876" s="18"/>
      <c r="HY876" s="18"/>
      <c r="HZ876" s="18"/>
      <c r="IA876" s="18"/>
      <c r="IB876" s="18"/>
      <c r="IC876" s="18"/>
      <c r="ID876" s="18"/>
      <c r="IE876" s="18"/>
      <c r="IF876" s="18"/>
      <c r="IG876" s="18"/>
      <c r="IH876" s="18"/>
      <c r="II876" s="18"/>
      <c r="IJ876" s="18"/>
      <c r="IK876" s="18"/>
      <c r="IL876" s="18"/>
      <c r="IM876" s="18"/>
      <c r="IN876" s="18"/>
      <c r="IO876" s="18"/>
      <c r="IP876" s="18"/>
      <c r="IQ876" s="18"/>
      <c r="IR876" s="18"/>
      <c r="IS876" s="18"/>
      <c r="IT876" s="18"/>
      <c r="IU876" s="18"/>
      <c r="IV876" s="18"/>
      <c r="IW876" s="18"/>
      <c r="IX876" s="18"/>
      <c r="IY876" s="18"/>
      <c r="IZ876" s="18"/>
      <c r="JA876" s="18"/>
      <c r="JB876" s="18"/>
      <c r="JC876" s="18"/>
      <c r="JD876" s="18"/>
      <c r="JE876" s="18"/>
      <c r="JF876" s="18"/>
    </row>
    <row r="877" spans="36:266" x14ac:dyDescent="0.3">
      <c r="AJ877" s="24"/>
      <c r="AK877" s="24"/>
      <c r="AL877" s="20"/>
      <c r="AM877" s="23"/>
      <c r="AN877" s="18"/>
      <c r="AO877" s="18"/>
      <c r="BB877" s="25"/>
      <c r="BC877" s="21"/>
      <c r="BG877" s="18"/>
      <c r="BN877" s="22"/>
      <c r="BO877" s="22"/>
      <c r="BP877" s="22"/>
      <c r="BQ877" s="22"/>
      <c r="BR877" s="15"/>
      <c r="CF877" s="15"/>
      <c r="CL877" s="22"/>
      <c r="CM877" s="15"/>
      <c r="CR877" s="22"/>
      <c r="CT877" s="15"/>
      <c r="CW877" s="22"/>
      <c r="DA877" s="15"/>
      <c r="DH877" s="15"/>
      <c r="DJ877" s="22"/>
      <c r="DO877" s="15"/>
      <c r="DV877" s="15"/>
      <c r="EC877" s="15"/>
      <c r="EJ877" s="15"/>
      <c r="EQ877" s="15"/>
      <c r="EX877" s="15"/>
      <c r="FE877" s="15"/>
      <c r="FL877" s="15"/>
      <c r="FS877" s="15"/>
      <c r="FZ877" s="15"/>
      <c r="GG877" s="15"/>
      <c r="GN877" s="15"/>
      <c r="GP877" s="22"/>
      <c r="GQ877" s="22"/>
      <c r="GR877" s="22"/>
      <c r="GS877" s="22"/>
      <c r="GT877" s="22"/>
      <c r="GU877" s="15"/>
      <c r="GV877" s="22"/>
      <c r="GW877" s="22"/>
      <c r="GX877" s="22"/>
      <c r="GY877" s="18"/>
      <c r="GZ877" s="18"/>
      <c r="HA877" s="18"/>
      <c r="HB877" s="18"/>
      <c r="HC877" s="18"/>
      <c r="HD877" s="18"/>
      <c r="HE877" s="18"/>
      <c r="HF877" s="18"/>
      <c r="HG877" s="18"/>
      <c r="HH877" s="18"/>
      <c r="HI877" s="18"/>
      <c r="HJ877" s="18"/>
      <c r="HK877" s="18"/>
      <c r="HL877" s="18"/>
      <c r="HM877" s="18"/>
      <c r="HN877" s="18"/>
      <c r="HO877" s="18"/>
      <c r="HP877" s="18"/>
      <c r="HQ877" s="18"/>
      <c r="HR877" s="18"/>
      <c r="HS877" s="18"/>
      <c r="HT877" s="18"/>
      <c r="HU877" s="18"/>
      <c r="HV877" s="18"/>
      <c r="HW877" s="18"/>
      <c r="HX877" s="18"/>
      <c r="HY877" s="18"/>
      <c r="HZ877" s="18"/>
      <c r="IA877" s="18"/>
      <c r="IB877" s="18"/>
      <c r="IC877" s="18"/>
      <c r="ID877" s="18"/>
      <c r="IE877" s="18"/>
      <c r="IF877" s="18"/>
      <c r="IG877" s="18"/>
      <c r="IH877" s="18"/>
      <c r="II877" s="18"/>
      <c r="IJ877" s="18"/>
      <c r="IK877" s="18"/>
      <c r="IL877" s="18"/>
      <c r="IM877" s="18"/>
      <c r="IN877" s="18"/>
      <c r="IO877" s="18"/>
      <c r="IP877" s="18"/>
      <c r="IQ877" s="18"/>
      <c r="IR877" s="18"/>
      <c r="IS877" s="18"/>
      <c r="IT877" s="18"/>
      <c r="IU877" s="18"/>
      <c r="IV877" s="18"/>
      <c r="IW877" s="18"/>
      <c r="IX877" s="18"/>
      <c r="IY877" s="18"/>
      <c r="IZ877" s="18"/>
      <c r="JA877" s="18"/>
      <c r="JB877" s="18"/>
      <c r="JC877" s="18"/>
      <c r="JD877" s="18"/>
      <c r="JE877" s="18"/>
      <c r="JF877" s="18"/>
    </row>
    <row r="878" spans="36:266" x14ac:dyDescent="0.3">
      <c r="AJ878" s="24"/>
      <c r="AK878" s="24"/>
      <c r="AL878" s="20"/>
      <c r="AM878" s="23"/>
      <c r="AN878" s="18"/>
      <c r="AO878" s="18"/>
      <c r="BB878" s="25"/>
      <c r="BC878" s="21"/>
      <c r="BG878" s="18"/>
      <c r="BN878" s="22"/>
      <c r="BO878" s="22"/>
      <c r="BP878" s="22"/>
      <c r="BQ878" s="22"/>
      <c r="BR878" s="15"/>
      <c r="CF878" s="15"/>
      <c r="CL878" s="22"/>
      <c r="CM878" s="15"/>
      <c r="CR878" s="22"/>
      <c r="CT878" s="15"/>
      <c r="CW878" s="22"/>
      <c r="DA878" s="15"/>
      <c r="DH878" s="15"/>
      <c r="DJ878" s="22"/>
      <c r="DO878" s="15"/>
      <c r="DV878" s="15"/>
      <c r="EC878" s="15"/>
      <c r="EJ878" s="15"/>
      <c r="EQ878" s="15"/>
      <c r="EX878" s="15"/>
      <c r="FE878" s="15"/>
      <c r="FL878" s="15"/>
      <c r="FS878" s="15"/>
      <c r="FZ878" s="15"/>
      <c r="GG878" s="15"/>
      <c r="GN878" s="15"/>
      <c r="GP878" s="22"/>
      <c r="GQ878" s="22"/>
      <c r="GR878" s="22"/>
      <c r="GS878" s="22"/>
      <c r="GT878" s="22"/>
      <c r="GU878" s="15"/>
      <c r="GV878" s="22"/>
      <c r="GW878" s="22"/>
      <c r="GX878" s="22"/>
      <c r="GY878" s="18"/>
      <c r="GZ878" s="18"/>
      <c r="HA878" s="18"/>
      <c r="HB878" s="18"/>
      <c r="HC878" s="18"/>
      <c r="HD878" s="18"/>
      <c r="HE878" s="18"/>
      <c r="HF878" s="18"/>
      <c r="HG878" s="18"/>
      <c r="HH878" s="18"/>
      <c r="HI878" s="18"/>
      <c r="HJ878" s="18"/>
      <c r="HK878" s="18"/>
      <c r="HL878" s="18"/>
      <c r="HM878" s="18"/>
      <c r="HN878" s="18"/>
      <c r="HO878" s="18"/>
      <c r="HP878" s="18"/>
      <c r="HQ878" s="18"/>
      <c r="HR878" s="18"/>
      <c r="HS878" s="18"/>
      <c r="HT878" s="18"/>
      <c r="HU878" s="18"/>
      <c r="HV878" s="18"/>
      <c r="HW878" s="18"/>
      <c r="HX878" s="18"/>
      <c r="HY878" s="18"/>
      <c r="HZ878" s="18"/>
      <c r="IA878" s="18"/>
      <c r="IB878" s="18"/>
      <c r="IC878" s="18"/>
      <c r="ID878" s="18"/>
      <c r="IE878" s="18"/>
      <c r="IF878" s="18"/>
      <c r="IG878" s="18"/>
      <c r="IH878" s="18"/>
      <c r="II878" s="18"/>
      <c r="IJ878" s="18"/>
      <c r="IK878" s="18"/>
      <c r="IL878" s="18"/>
      <c r="IM878" s="18"/>
      <c r="IN878" s="18"/>
      <c r="IO878" s="18"/>
      <c r="IP878" s="18"/>
      <c r="IQ878" s="18"/>
      <c r="IR878" s="18"/>
      <c r="IS878" s="18"/>
      <c r="IT878" s="18"/>
      <c r="IU878" s="18"/>
      <c r="IV878" s="18"/>
      <c r="IW878" s="18"/>
      <c r="IX878" s="18"/>
      <c r="IY878" s="18"/>
      <c r="IZ878" s="18"/>
      <c r="JA878" s="18"/>
      <c r="JB878" s="18"/>
      <c r="JC878" s="18"/>
      <c r="JD878" s="18"/>
      <c r="JE878" s="18"/>
      <c r="JF878" s="18"/>
    </row>
    <row r="879" spans="36:266" x14ac:dyDescent="0.3">
      <c r="AJ879" s="24"/>
      <c r="AK879" s="24"/>
      <c r="AL879" s="20"/>
      <c r="AM879" s="23"/>
      <c r="AN879" s="18"/>
      <c r="AO879" s="18"/>
      <c r="BB879" s="25"/>
      <c r="BC879" s="21"/>
      <c r="BG879" s="18"/>
      <c r="BN879" s="22"/>
      <c r="BO879" s="22"/>
      <c r="BP879" s="22"/>
      <c r="BQ879" s="22"/>
      <c r="BR879" s="15"/>
      <c r="CF879" s="15"/>
      <c r="CL879" s="22"/>
      <c r="CM879" s="15"/>
      <c r="CR879" s="22"/>
      <c r="CT879" s="15"/>
      <c r="CW879" s="22"/>
      <c r="DA879" s="15"/>
      <c r="DH879" s="15"/>
      <c r="DJ879" s="22"/>
      <c r="DO879" s="15"/>
      <c r="DV879" s="15"/>
      <c r="EC879" s="15"/>
      <c r="EJ879" s="15"/>
      <c r="EQ879" s="15"/>
      <c r="EX879" s="15"/>
      <c r="FE879" s="15"/>
      <c r="FL879" s="15"/>
      <c r="FS879" s="15"/>
      <c r="FZ879" s="15"/>
      <c r="GG879" s="15"/>
      <c r="GN879" s="15"/>
      <c r="GP879" s="22"/>
      <c r="GQ879" s="22"/>
      <c r="GR879" s="22"/>
      <c r="GS879" s="22"/>
      <c r="GT879" s="22"/>
      <c r="GU879" s="15"/>
      <c r="GV879" s="22"/>
      <c r="GW879" s="22"/>
      <c r="GX879" s="22"/>
      <c r="GY879" s="18"/>
      <c r="GZ879" s="18"/>
      <c r="HA879" s="18"/>
      <c r="HB879" s="18"/>
      <c r="HC879" s="18"/>
      <c r="HD879" s="18"/>
      <c r="HE879" s="18"/>
      <c r="HF879" s="18"/>
      <c r="HG879" s="18"/>
      <c r="HH879" s="18"/>
      <c r="HI879" s="18"/>
      <c r="HJ879" s="18"/>
      <c r="HK879" s="18"/>
      <c r="HL879" s="18"/>
      <c r="HM879" s="18"/>
      <c r="HN879" s="18"/>
      <c r="HO879" s="18"/>
      <c r="HP879" s="18"/>
      <c r="HQ879" s="18"/>
      <c r="HR879" s="18"/>
      <c r="HS879" s="18"/>
      <c r="HT879" s="18"/>
      <c r="HU879" s="18"/>
      <c r="HV879" s="18"/>
      <c r="HW879" s="18"/>
      <c r="HX879" s="18"/>
      <c r="HY879" s="18"/>
      <c r="HZ879" s="18"/>
      <c r="IA879" s="18"/>
      <c r="IB879" s="18"/>
      <c r="IC879" s="18"/>
      <c r="ID879" s="18"/>
      <c r="IE879" s="18"/>
      <c r="IF879" s="18"/>
      <c r="IG879" s="18"/>
      <c r="IH879" s="18"/>
      <c r="II879" s="18"/>
      <c r="IJ879" s="18"/>
      <c r="IK879" s="18"/>
      <c r="IL879" s="18"/>
      <c r="IM879" s="18"/>
      <c r="IN879" s="18"/>
      <c r="IO879" s="18"/>
      <c r="IP879" s="18"/>
      <c r="IQ879" s="18"/>
      <c r="IR879" s="18"/>
      <c r="IS879" s="18"/>
      <c r="IT879" s="18"/>
      <c r="IU879" s="18"/>
      <c r="IV879" s="18"/>
      <c r="IW879" s="18"/>
      <c r="IX879" s="18"/>
      <c r="IY879" s="18"/>
      <c r="IZ879" s="18"/>
      <c r="JA879" s="18"/>
      <c r="JB879" s="18"/>
      <c r="JC879" s="18"/>
      <c r="JD879" s="18"/>
      <c r="JE879" s="18"/>
      <c r="JF879" s="18"/>
    </row>
    <row r="880" spans="36:266" x14ac:dyDescent="0.3">
      <c r="AJ880" s="24"/>
      <c r="AK880" s="24"/>
      <c r="AL880" s="20"/>
      <c r="AM880" s="23"/>
      <c r="AN880" s="18"/>
      <c r="AO880" s="18"/>
      <c r="BB880" s="25"/>
      <c r="BC880" s="21"/>
      <c r="BG880" s="18"/>
      <c r="BN880" s="22"/>
      <c r="BO880" s="22"/>
      <c r="BP880" s="22"/>
      <c r="BQ880" s="22"/>
      <c r="BR880" s="15"/>
      <c r="CF880" s="15"/>
      <c r="CL880" s="22"/>
      <c r="CM880" s="15"/>
      <c r="CR880" s="22"/>
      <c r="CT880" s="15"/>
      <c r="CW880" s="22"/>
      <c r="DA880" s="15"/>
      <c r="DH880" s="15"/>
      <c r="DJ880" s="22"/>
      <c r="DO880" s="15"/>
      <c r="DV880" s="15"/>
      <c r="EC880" s="15"/>
      <c r="EJ880" s="15"/>
      <c r="EQ880" s="15"/>
      <c r="EX880" s="15"/>
      <c r="FE880" s="15"/>
      <c r="FL880" s="15"/>
      <c r="FS880" s="15"/>
      <c r="FZ880" s="15"/>
      <c r="GG880" s="15"/>
      <c r="GN880" s="15"/>
      <c r="GP880" s="22"/>
      <c r="GQ880" s="22"/>
      <c r="GR880" s="22"/>
      <c r="GS880" s="22"/>
      <c r="GT880" s="22"/>
      <c r="GU880" s="15"/>
      <c r="GV880" s="22"/>
      <c r="GW880" s="22"/>
      <c r="GX880" s="22"/>
      <c r="GY880" s="18"/>
      <c r="GZ880" s="18"/>
      <c r="HA880" s="18"/>
      <c r="HB880" s="18"/>
      <c r="HC880" s="18"/>
      <c r="HD880" s="18"/>
      <c r="HE880" s="18"/>
      <c r="HF880" s="18"/>
      <c r="HG880" s="18"/>
      <c r="HH880" s="18"/>
      <c r="HI880" s="18"/>
      <c r="HJ880" s="18"/>
      <c r="HK880" s="18"/>
      <c r="HL880" s="18"/>
      <c r="HM880" s="18"/>
      <c r="HN880" s="18"/>
      <c r="HO880" s="18"/>
      <c r="HP880" s="18"/>
      <c r="HQ880" s="18"/>
      <c r="HR880" s="18"/>
      <c r="HS880" s="18"/>
      <c r="HT880" s="18"/>
      <c r="HU880" s="18"/>
      <c r="HV880" s="18"/>
      <c r="HW880" s="18"/>
      <c r="HX880" s="18"/>
      <c r="HY880" s="18"/>
      <c r="HZ880" s="18"/>
      <c r="IA880" s="18"/>
      <c r="IB880" s="18"/>
      <c r="IC880" s="18"/>
      <c r="ID880" s="18"/>
      <c r="IE880" s="18"/>
      <c r="IF880" s="18"/>
      <c r="IG880" s="18"/>
      <c r="IH880" s="18"/>
      <c r="II880" s="18"/>
      <c r="IJ880" s="18"/>
      <c r="IK880" s="18"/>
      <c r="IL880" s="18"/>
      <c r="IM880" s="18"/>
      <c r="IN880" s="18"/>
      <c r="IO880" s="18"/>
      <c r="IP880" s="18"/>
      <c r="IQ880" s="18"/>
      <c r="IR880" s="18"/>
      <c r="IS880" s="18"/>
      <c r="IT880" s="18"/>
      <c r="IU880" s="18"/>
      <c r="IV880" s="18"/>
      <c r="IW880" s="18"/>
      <c r="IX880" s="18"/>
      <c r="IY880" s="18"/>
      <c r="IZ880" s="18"/>
      <c r="JA880" s="18"/>
      <c r="JB880" s="18"/>
      <c r="JC880" s="18"/>
      <c r="JD880" s="18"/>
      <c r="JE880" s="18"/>
      <c r="JF880" s="18"/>
    </row>
    <row r="881" spans="36:266" x14ac:dyDescent="0.3">
      <c r="AJ881" s="24"/>
      <c r="AK881" s="24"/>
      <c r="AL881" s="20"/>
      <c r="AM881" s="23"/>
      <c r="AN881" s="18"/>
      <c r="AO881" s="18"/>
      <c r="BB881" s="25"/>
      <c r="BC881" s="21"/>
      <c r="BG881" s="18"/>
      <c r="BN881" s="22"/>
      <c r="BO881" s="22"/>
      <c r="BP881" s="22"/>
      <c r="BQ881" s="22"/>
      <c r="BR881" s="15"/>
      <c r="CF881" s="15"/>
      <c r="CL881" s="22"/>
      <c r="CM881" s="15"/>
      <c r="CR881" s="22"/>
      <c r="CT881" s="15"/>
      <c r="CW881" s="22"/>
      <c r="DA881" s="15"/>
      <c r="DH881" s="15"/>
      <c r="DJ881" s="22"/>
      <c r="DO881" s="15"/>
      <c r="DV881" s="15"/>
      <c r="EC881" s="15"/>
      <c r="EJ881" s="15"/>
      <c r="EQ881" s="15"/>
      <c r="EX881" s="15"/>
      <c r="FE881" s="15"/>
      <c r="FL881" s="15"/>
      <c r="FS881" s="15"/>
      <c r="FZ881" s="15"/>
      <c r="GG881" s="15"/>
      <c r="GN881" s="15"/>
      <c r="GP881" s="22"/>
      <c r="GQ881" s="22"/>
      <c r="GR881" s="22"/>
      <c r="GS881" s="22"/>
      <c r="GT881" s="22"/>
      <c r="GU881" s="15"/>
      <c r="GV881" s="22"/>
      <c r="GW881" s="22"/>
      <c r="GX881" s="22"/>
      <c r="GY881" s="18"/>
      <c r="GZ881" s="18"/>
      <c r="HA881" s="18"/>
      <c r="HB881" s="18"/>
      <c r="HC881" s="18"/>
      <c r="HD881" s="18"/>
      <c r="HE881" s="18"/>
      <c r="HF881" s="18"/>
      <c r="HG881" s="18"/>
      <c r="HH881" s="18"/>
      <c r="HI881" s="18"/>
      <c r="HJ881" s="18"/>
      <c r="HK881" s="18"/>
      <c r="HL881" s="18"/>
      <c r="HM881" s="18"/>
      <c r="HN881" s="18"/>
      <c r="HO881" s="18"/>
      <c r="HP881" s="18"/>
      <c r="HQ881" s="18"/>
      <c r="HR881" s="18"/>
      <c r="HS881" s="18"/>
      <c r="HT881" s="18"/>
      <c r="HU881" s="18"/>
      <c r="HV881" s="18"/>
      <c r="HW881" s="18"/>
      <c r="HX881" s="18"/>
      <c r="HY881" s="18"/>
      <c r="HZ881" s="18"/>
      <c r="IA881" s="18"/>
      <c r="IB881" s="18"/>
      <c r="IC881" s="18"/>
      <c r="ID881" s="18"/>
      <c r="IE881" s="18"/>
      <c r="IF881" s="18"/>
      <c r="IG881" s="18"/>
      <c r="IH881" s="18"/>
      <c r="II881" s="18"/>
      <c r="IJ881" s="18"/>
      <c r="IK881" s="18"/>
      <c r="IL881" s="18"/>
      <c r="IM881" s="18"/>
      <c r="IN881" s="18"/>
      <c r="IO881" s="18"/>
      <c r="IP881" s="18"/>
      <c r="IQ881" s="18"/>
      <c r="IR881" s="18"/>
      <c r="IS881" s="18"/>
      <c r="IT881" s="18"/>
      <c r="IU881" s="18"/>
      <c r="IV881" s="18"/>
      <c r="IW881" s="18"/>
      <c r="IX881" s="18"/>
      <c r="IY881" s="18"/>
      <c r="IZ881" s="18"/>
      <c r="JA881" s="18"/>
      <c r="JB881" s="18"/>
      <c r="JC881" s="18"/>
      <c r="JD881" s="18"/>
      <c r="JE881" s="18"/>
      <c r="JF881" s="18"/>
    </row>
    <row r="882" spans="36:266" x14ac:dyDescent="0.3">
      <c r="AJ882" s="24"/>
      <c r="AK882" s="24"/>
      <c r="AL882" s="20"/>
      <c r="AM882" s="23"/>
      <c r="AN882" s="18"/>
      <c r="AO882" s="18"/>
      <c r="BB882" s="25"/>
      <c r="BC882" s="21"/>
      <c r="BG882" s="18"/>
      <c r="BN882" s="22"/>
      <c r="BO882" s="22"/>
      <c r="BP882" s="22"/>
      <c r="BQ882" s="22"/>
      <c r="BR882" s="15"/>
      <c r="CF882" s="15"/>
      <c r="CL882" s="22"/>
      <c r="CM882" s="15"/>
      <c r="CR882" s="22"/>
      <c r="CT882" s="15"/>
      <c r="CW882" s="22"/>
      <c r="DA882" s="15"/>
      <c r="DH882" s="15"/>
      <c r="DJ882" s="22"/>
      <c r="DO882" s="15"/>
      <c r="DV882" s="15"/>
      <c r="EC882" s="15"/>
      <c r="EJ882" s="15"/>
      <c r="EQ882" s="15"/>
      <c r="EX882" s="15"/>
      <c r="FE882" s="15"/>
      <c r="FL882" s="15"/>
      <c r="FS882" s="15"/>
      <c r="FZ882" s="15"/>
      <c r="GG882" s="15"/>
      <c r="GN882" s="15"/>
      <c r="GP882" s="22"/>
      <c r="GQ882" s="22"/>
      <c r="GR882" s="22"/>
      <c r="GS882" s="22"/>
      <c r="GT882" s="22"/>
      <c r="GU882" s="15"/>
      <c r="GV882" s="22"/>
      <c r="GW882" s="22"/>
      <c r="GX882" s="22"/>
      <c r="GY882" s="18"/>
      <c r="GZ882" s="18"/>
      <c r="HA882" s="18"/>
      <c r="HB882" s="18"/>
      <c r="HC882" s="18"/>
      <c r="HD882" s="18"/>
      <c r="HE882" s="18"/>
      <c r="HF882" s="18"/>
      <c r="HG882" s="18"/>
      <c r="HH882" s="18"/>
      <c r="HI882" s="18"/>
      <c r="HJ882" s="18"/>
      <c r="HK882" s="18"/>
      <c r="HL882" s="18"/>
      <c r="HM882" s="18"/>
      <c r="HN882" s="18"/>
      <c r="HO882" s="18"/>
      <c r="HP882" s="18"/>
      <c r="HQ882" s="18"/>
      <c r="HR882" s="18"/>
      <c r="HS882" s="18"/>
      <c r="HT882" s="18"/>
      <c r="HU882" s="18"/>
      <c r="HV882" s="18"/>
      <c r="HW882" s="18"/>
      <c r="HX882" s="18"/>
      <c r="HY882" s="18"/>
      <c r="HZ882" s="18"/>
      <c r="IA882" s="18"/>
      <c r="IB882" s="18"/>
      <c r="IC882" s="18"/>
      <c r="ID882" s="18"/>
      <c r="IE882" s="18"/>
      <c r="IF882" s="18"/>
      <c r="IG882" s="18"/>
      <c r="IH882" s="18"/>
      <c r="II882" s="18"/>
      <c r="IJ882" s="18"/>
      <c r="IK882" s="18"/>
      <c r="IL882" s="18"/>
      <c r="IM882" s="18"/>
      <c r="IN882" s="18"/>
      <c r="IO882" s="18"/>
      <c r="IP882" s="18"/>
      <c r="IQ882" s="18"/>
      <c r="IR882" s="18"/>
      <c r="IS882" s="18"/>
      <c r="IT882" s="18"/>
      <c r="IU882" s="18"/>
      <c r="IV882" s="18"/>
      <c r="IW882" s="18"/>
      <c r="IX882" s="18"/>
      <c r="IY882" s="18"/>
      <c r="IZ882" s="18"/>
      <c r="JA882" s="18"/>
      <c r="JB882" s="18"/>
      <c r="JC882" s="18"/>
      <c r="JD882" s="18"/>
      <c r="JE882" s="18"/>
      <c r="JF882" s="18"/>
    </row>
    <row r="883" spans="36:266" x14ac:dyDescent="0.3">
      <c r="AJ883" s="24"/>
      <c r="AK883" s="24"/>
      <c r="AL883" s="20"/>
      <c r="AM883" s="23"/>
      <c r="AN883" s="18"/>
      <c r="AO883" s="18"/>
      <c r="BB883" s="25"/>
      <c r="BC883" s="21"/>
      <c r="BG883" s="18"/>
      <c r="BN883" s="22"/>
      <c r="BO883" s="22"/>
      <c r="BP883" s="22"/>
      <c r="BQ883" s="22"/>
      <c r="BR883" s="15"/>
      <c r="CF883" s="15"/>
      <c r="CL883" s="22"/>
      <c r="CM883" s="15"/>
      <c r="CR883" s="22"/>
      <c r="CT883" s="15"/>
      <c r="CW883" s="22"/>
      <c r="DA883" s="15"/>
      <c r="DH883" s="15"/>
      <c r="DJ883" s="22"/>
      <c r="DO883" s="15"/>
      <c r="DV883" s="15"/>
      <c r="EC883" s="15"/>
      <c r="EJ883" s="15"/>
      <c r="EQ883" s="15"/>
      <c r="EX883" s="15"/>
      <c r="FE883" s="15"/>
      <c r="FL883" s="15"/>
      <c r="FS883" s="15"/>
      <c r="FZ883" s="15"/>
      <c r="GG883" s="15"/>
      <c r="GN883" s="15"/>
      <c r="GP883" s="22"/>
      <c r="GQ883" s="22"/>
      <c r="GR883" s="22"/>
      <c r="GS883" s="22"/>
      <c r="GT883" s="22"/>
      <c r="GU883" s="15"/>
      <c r="GV883" s="22"/>
      <c r="GW883" s="22"/>
      <c r="GX883" s="22"/>
      <c r="GY883" s="18"/>
      <c r="GZ883" s="18"/>
      <c r="HA883" s="18"/>
      <c r="HB883" s="18"/>
      <c r="HC883" s="18"/>
      <c r="HD883" s="18"/>
      <c r="HE883" s="18"/>
      <c r="HF883" s="18"/>
      <c r="HG883" s="18"/>
      <c r="HH883" s="18"/>
      <c r="HI883" s="18"/>
      <c r="HJ883" s="18"/>
      <c r="HK883" s="18"/>
      <c r="HL883" s="18"/>
      <c r="HM883" s="18"/>
      <c r="HN883" s="18"/>
      <c r="HO883" s="18"/>
      <c r="HP883" s="18"/>
      <c r="HQ883" s="18"/>
      <c r="HR883" s="18"/>
      <c r="HS883" s="18"/>
      <c r="HT883" s="18"/>
      <c r="HU883" s="18"/>
      <c r="HV883" s="18"/>
      <c r="HW883" s="18"/>
      <c r="HX883" s="18"/>
      <c r="HY883" s="18"/>
      <c r="HZ883" s="18"/>
      <c r="IA883" s="18"/>
      <c r="IB883" s="18"/>
      <c r="IC883" s="18"/>
      <c r="ID883" s="18"/>
      <c r="IE883" s="18"/>
      <c r="IF883" s="18"/>
      <c r="IG883" s="18"/>
      <c r="IH883" s="18"/>
      <c r="II883" s="18"/>
      <c r="IJ883" s="18"/>
      <c r="IK883" s="18"/>
      <c r="IL883" s="18"/>
      <c r="IM883" s="18"/>
      <c r="IN883" s="18"/>
      <c r="IO883" s="18"/>
      <c r="IP883" s="18"/>
      <c r="IQ883" s="18"/>
      <c r="IR883" s="18"/>
      <c r="IS883" s="18"/>
      <c r="IT883" s="18"/>
      <c r="IU883" s="18"/>
      <c r="IV883" s="18"/>
      <c r="IW883" s="18"/>
      <c r="IX883" s="18"/>
      <c r="IY883" s="18"/>
      <c r="IZ883" s="18"/>
      <c r="JA883" s="18"/>
      <c r="JB883" s="18"/>
      <c r="JC883" s="18"/>
      <c r="JD883" s="18"/>
      <c r="JE883" s="18"/>
      <c r="JF883" s="18"/>
    </row>
    <row r="884" spans="36:266" x14ac:dyDescent="0.3">
      <c r="AJ884" s="24"/>
      <c r="AK884" s="24"/>
      <c r="AL884" s="20"/>
      <c r="AM884" s="23"/>
      <c r="AN884" s="18"/>
      <c r="AO884" s="18"/>
      <c r="BB884" s="25"/>
      <c r="BC884" s="21"/>
      <c r="BG884" s="18"/>
      <c r="BN884" s="22"/>
      <c r="BO884" s="22"/>
      <c r="BP884" s="22"/>
      <c r="BQ884" s="22"/>
      <c r="BR884" s="15"/>
      <c r="CF884" s="15"/>
      <c r="CL884" s="22"/>
      <c r="CM884" s="15"/>
      <c r="CR884" s="22"/>
      <c r="CT884" s="15"/>
      <c r="CW884" s="22"/>
      <c r="DA884" s="15"/>
      <c r="DH884" s="15"/>
      <c r="DJ884" s="22"/>
      <c r="DO884" s="15"/>
      <c r="DV884" s="15"/>
      <c r="EC884" s="15"/>
      <c r="EJ884" s="15"/>
      <c r="EQ884" s="15"/>
      <c r="EX884" s="15"/>
      <c r="FE884" s="15"/>
      <c r="FL884" s="15"/>
      <c r="FS884" s="15"/>
      <c r="FZ884" s="15"/>
      <c r="GG884" s="15"/>
      <c r="GN884" s="15"/>
      <c r="GP884" s="22"/>
      <c r="GQ884" s="22"/>
      <c r="GR884" s="22"/>
      <c r="GS884" s="22"/>
      <c r="GT884" s="22"/>
      <c r="GU884" s="15"/>
      <c r="GV884" s="22"/>
      <c r="GW884" s="22"/>
      <c r="GX884" s="22"/>
      <c r="GY884" s="18"/>
      <c r="GZ884" s="18"/>
      <c r="HA884" s="18"/>
      <c r="HB884" s="18"/>
      <c r="HC884" s="18"/>
      <c r="HD884" s="18"/>
      <c r="HE884" s="18"/>
      <c r="HF884" s="18"/>
      <c r="HG884" s="18"/>
      <c r="HH884" s="18"/>
      <c r="HI884" s="18"/>
      <c r="HJ884" s="18"/>
      <c r="HK884" s="18"/>
      <c r="HL884" s="18"/>
      <c r="HM884" s="18"/>
      <c r="HN884" s="18"/>
      <c r="HO884" s="18"/>
      <c r="HP884" s="18"/>
      <c r="HQ884" s="18"/>
      <c r="HR884" s="18"/>
      <c r="HS884" s="18"/>
      <c r="HT884" s="18"/>
      <c r="HU884" s="18"/>
      <c r="HV884" s="18"/>
      <c r="HW884" s="18"/>
      <c r="HX884" s="18"/>
      <c r="HY884" s="18"/>
      <c r="HZ884" s="18"/>
      <c r="IA884" s="18"/>
      <c r="IB884" s="18"/>
      <c r="IC884" s="18"/>
      <c r="ID884" s="18"/>
      <c r="IE884" s="18"/>
      <c r="IF884" s="18"/>
      <c r="IG884" s="18"/>
      <c r="IH884" s="18"/>
      <c r="II884" s="18"/>
      <c r="IJ884" s="18"/>
      <c r="IK884" s="18"/>
      <c r="IL884" s="18"/>
      <c r="IM884" s="18"/>
      <c r="IN884" s="18"/>
      <c r="IO884" s="18"/>
      <c r="IP884" s="18"/>
      <c r="IQ884" s="18"/>
      <c r="IR884" s="18"/>
      <c r="IS884" s="18"/>
      <c r="IT884" s="18"/>
      <c r="IU884" s="18"/>
      <c r="IV884" s="18"/>
      <c r="IW884" s="18"/>
      <c r="IX884" s="18"/>
      <c r="IY884" s="18"/>
      <c r="IZ884" s="18"/>
      <c r="JA884" s="18"/>
      <c r="JB884" s="18"/>
      <c r="JC884" s="18"/>
      <c r="JD884" s="18"/>
      <c r="JE884" s="18"/>
      <c r="JF884" s="18"/>
    </row>
    <row r="885" spans="36:266" x14ac:dyDescent="0.3">
      <c r="AJ885" s="24"/>
      <c r="AK885" s="24"/>
      <c r="AL885" s="20"/>
      <c r="AM885" s="23"/>
      <c r="AN885" s="18"/>
      <c r="AO885" s="18"/>
      <c r="BB885" s="25"/>
      <c r="BC885" s="21"/>
      <c r="BG885" s="18"/>
      <c r="BN885" s="22"/>
      <c r="BO885" s="22"/>
      <c r="BP885" s="22"/>
      <c r="BQ885" s="22"/>
      <c r="BR885" s="15"/>
      <c r="CF885" s="15"/>
      <c r="CL885" s="22"/>
      <c r="CM885" s="15"/>
      <c r="CR885" s="22"/>
      <c r="CT885" s="15"/>
      <c r="CW885" s="22"/>
      <c r="DA885" s="15"/>
      <c r="DH885" s="15"/>
      <c r="DJ885" s="22"/>
      <c r="DO885" s="15"/>
      <c r="DV885" s="15"/>
      <c r="EC885" s="15"/>
      <c r="EJ885" s="15"/>
      <c r="EQ885" s="15"/>
      <c r="EX885" s="15"/>
      <c r="FE885" s="15"/>
      <c r="FL885" s="15"/>
      <c r="FS885" s="15"/>
      <c r="FZ885" s="15"/>
      <c r="GG885" s="15"/>
      <c r="GN885" s="15"/>
      <c r="GP885" s="22"/>
      <c r="GQ885" s="22"/>
      <c r="GR885" s="22"/>
      <c r="GS885" s="22"/>
      <c r="GT885" s="22"/>
      <c r="GU885" s="15"/>
      <c r="GV885" s="22"/>
      <c r="GW885" s="22"/>
      <c r="GX885" s="22"/>
      <c r="GY885" s="18"/>
      <c r="GZ885" s="18"/>
      <c r="HA885" s="18"/>
      <c r="HB885" s="18"/>
      <c r="HC885" s="18"/>
      <c r="HD885" s="18"/>
      <c r="HE885" s="18"/>
      <c r="HF885" s="18"/>
      <c r="HG885" s="18"/>
      <c r="HH885" s="18"/>
      <c r="HI885" s="18"/>
      <c r="HJ885" s="18"/>
      <c r="HK885" s="18"/>
      <c r="HL885" s="18"/>
      <c r="HM885" s="18"/>
      <c r="HN885" s="18"/>
      <c r="HO885" s="18"/>
      <c r="HP885" s="18"/>
      <c r="HQ885" s="18"/>
      <c r="HR885" s="18"/>
      <c r="HS885" s="18"/>
      <c r="HT885" s="18"/>
      <c r="HU885" s="18"/>
      <c r="HV885" s="18"/>
      <c r="HW885" s="18"/>
      <c r="HX885" s="18"/>
      <c r="HY885" s="18"/>
      <c r="HZ885" s="18"/>
      <c r="IA885" s="18"/>
      <c r="IB885" s="18"/>
      <c r="IC885" s="18"/>
      <c r="ID885" s="18"/>
      <c r="IE885" s="18"/>
      <c r="IF885" s="18"/>
      <c r="IG885" s="18"/>
      <c r="IH885" s="18"/>
      <c r="II885" s="18"/>
      <c r="IJ885" s="18"/>
      <c r="IK885" s="18"/>
      <c r="IL885" s="18"/>
      <c r="IM885" s="18"/>
      <c r="IN885" s="18"/>
      <c r="IO885" s="18"/>
      <c r="IP885" s="18"/>
      <c r="IQ885" s="18"/>
      <c r="IR885" s="18"/>
      <c r="IS885" s="18"/>
      <c r="IT885" s="18"/>
      <c r="IU885" s="18"/>
      <c r="IV885" s="18"/>
      <c r="IW885" s="18"/>
      <c r="IX885" s="18"/>
      <c r="IY885" s="18"/>
      <c r="IZ885" s="18"/>
      <c r="JA885" s="18"/>
      <c r="JB885" s="18"/>
      <c r="JC885" s="18"/>
      <c r="JD885" s="18"/>
      <c r="JE885" s="18"/>
      <c r="JF885" s="18"/>
    </row>
    <row r="886" spans="36:266" x14ac:dyDescent="0.3">
      <c r="AJ886" s="24"/>
      <c r="AK886" s="24"/>
      <c r="AL886" s="20"/>
      <c r="AM886" s="23"/>
      <c r="AN886" s="18"/>
      <c r="AO886" s="18"/>
      <c r="BB886" s="25"/>
      <c r="BC886" s="21"/>
      <c r="BG886" s="18"/>
      <c r="BN886" s="22"/>
      <c r="BO886" s="22"/>
      <c r="BP886" s="22"/>
      <c r="BQ886" s="22"/>
      <c r="BR886" s="15"/>
      <c r="CF886" s="15"/>
      <c r="CL886" s="22"/>
      <c r="CM886" s="15"/>
      <c r="CR886" s="22"/>
      <c r="CT886" s="15"/>
      <c r="CW886" s="22"/>
      <c r="DA886" s="15"/>
      <c r="DH886" s="15"/>
      <c r="DJ886" s="22"/>
      <c r="DO886" s="15"/>
      <c r="DV886" s="15"/>
      <c r="EC886" s="15"/>
      <c r="EJ886" s="15"/>
      <c r="EQ886" s="15"/>
      <c r="EX886" s="15"/>
      <c r="FE886" s="15"/>
      <c r="FL886" s="15"/>
      <c r="FS886" s="15"/>
      <c r="FZ886" s="15"/>
      <c r="GG886" s="15"/>
      <c r="GN886" s="15"/>
      <c r="GP886" s="22"/>
      <c r="GQ886" s="22"/>
      <c r="GR886" s="22"/>
      <c r="GS886" s="22"/>
      <c r="GT886" s="22"/>
      <c r="GU886" s="15"/>
      <c r="GV886" s="22"/>
      <c r="GW886" s="22"/>
      <c r="GX886" s="22"/>
      <c r="GY886" s="18"/>
      <c r="GZ886" s="18"/>
      <c r="HA886" s="18"/>
      <c r="HB886" s="18"/>
      <c r="HC886" s="18"/>
      <c r="HD886" s="18"/>
      <c r="HE886" s="18"/>
      <c r="HF886" s="18"/>
      <c r="HG886" s="18"/>
      <c r="HH886" s="18"/>
      <c r="HI886" s="18"/>
      <c r="HJ886" s="18"/>
      <c r="HK886" s="18"/>
      <c r="HL886" s="18"/>
      <c r="HM886" s="18"/>
      <c r="HN886" s="18"/>
      <c r="HO886" s="18"/>
      <c r="HP886" s="18"/>
      <c r="HQ886" s="18"/>
      <c r="HR886" s="18"/>
      <c r="HS886" s="18"/>
      <c r="HT886" s="18"/>
      <c r="HU886" s="18"/>
      <c r="HV886" s="18"/>
      <c r="HW886" s="18"/>
      <c r="HX886" s="18"/>
      <c r="HY886" s="18"/>
      <c r="HZ886" s="18"/>
      <c r="IA886" s="18"/>
      <c r="IB886" s="18"/>
      <c r="IC886" s="18"/>
      <c r="ID886" s="18"/>
      <c r="IE886" s="18"/>
      <c r="IF886" s="18"/>
      <c r="IG886" s="18"/>
      <c r="IH886" s="18"/>
      <c r="II886" s="18"/>
      <c r="IJ886" s="18"/>
      <c r="IK886" s="18"/>
      <c r="IL886" s="18"/>
      <c r="IM886" s="18"/>
      <c r="IN886" s="18"/>
      <c r="IO886" s="18"/>
      <c r="IP886" s="18"/>
      <c r="IQ886" s="18"/>
      <c r="IR886" s="18"/>
      <c r="IS886" s="18"/>
      <c r="IT886" s="18"/>
      <c r="IU886" s="18"/>
      <c r="IV886" s="18"/>
      <c r="IW886" s="18"/>
      <c r="IX886" s="18"/>
      <c r="IY886" s="18"/>
      <c r="IZ886" s="18"/>
      <c r="JA886" s="18"/>
      <c r="JB886" s="18"/>
      <c r="JC886" s="18"/>
      <c r="JD886" s="18"/>
      <c r="JE886" s="18"/>
      <c r="JF886" s="18"/>
    </row>
    <row r="887" spans="36:266" x14ac:dyDescent="0.3">
      <c r="AJ887" s="24"/>
      <c r="AK887" s="24"/>
      <c r="AL887" s="20"/>
      <c r="AM887" s="23"/>
      <c r="AN887" s="18"/>
      <c r="AO887" s="18"/>
      <c r="BB887" s="25"/>
      <c r="BC887" s="21"/>
      <c r="BG887" s="18"/>
      <c r="BN887" s="22"/>
      <c r="BO887" s="22"/>
      <c r="BP887" s="22"/>
      <c r="BQ887" s="22"/>
      <c r="BR887" s="15"/>
      <c r="CF887" s="15"/>
      <c r="CL887" s="22"/>
      <c r="CM887" s="15"/>
      <c r="CR887" s="22"/>
      <c r="CT887" s="15"/>
      <c r="CW887" s="22"/>
      <c r="DA887" s="15"/>
      <c r="DH887" s="15"/>
      <c r="DJ887" s="22"/>
      <c r="DO887" s="15"/>
      <c r="DV887" s="15"/>
      <c r="EC887" s="15"/>
      <c r="EJ887" s="15"/>
      <c r="EQ887" s="15"/>
      <c r="EX887" s="15"/>
      <c r="FE887" s="15"/>
      <c r="FL887" s="15"/>
      <c r="FS887" s="15"/>
      <c r="FZ887" s="15"/>
      <c r="GG887" s="15"/>
      <c r="GN887" s="15"/>
      <c r="GP887" s="22"/>
      <c r="GQ887" s="22"/>
      <c r="GR887" s="22"/>
      <c r="GS887" s="22"/>
      <c r="GT887" s="22"/>
      <c r="GU887" s="15"/>
      <c r="GV887" s="22"/>
      <c r="GW887" s="22"/>
      <c r="GX887" s="22"/>
      <c r="GY887" s="18"/>
      <c r="GZ887" s="18"/>
      <c r="HA887" s="18"/>
      <c r="HB887" s="18"/>
      <c r="HC887" s="18"/>
      <c r="HD887" s="18"/>
      <c r="HE887" s="18"/>
      <c r="HF887" s="18"/>
      <c r="HG887" s="18"/>
      <c r="HH887" s="18"/>
      <c r="HI887" s="18"/>
      <c r="HJ887" s="18"/>
      <c r="HK887" s="18"/>
      <c r="HL887" s="18"/>
      <c r="HM887" s="18"/>
      <c r="HN887" s="18"/>
      <c r="HO887" s="18"/>
      <c r="HP887" s="18"/>
      <c r="HQ887" s="18"/>
      <c r="HR887" s="18"/>
      <c r="HS887" s="18"/>
      <c r="HT887" s="18"/>
      <c r="HU887" s="18"/>
      <c r="HV887" s="18"/>
      <c r="HW887" s="18"/>
      <c r="HX887" s="18"/>
      <c r="HY887" s="18"/>
      <c r="HZ887" s="18"/>
      <c r="IA887" s="18"/>
      <c r="IB887" s="18"/>
      <c r="IC887" s="18"/>
      <c r="ID887" s="18"/>
      <c r="IE887" s="18"/>
      <c r="IF887" s="18"/>
      <c r="IG887" s="18"/>
      <c r="IH887" s="18"/>
      <c r="II887" s="18"/>
      <c r="IJ887" s="18"/>
      <c r="IK887" s="18"/>
      <c r="IL887" s="18"/>
      <c r="IM887" s="18"/>
      <c r="IN887" s="18"/>
      <c r="IO887" s="18"/>
      <c r="IP887" s="18"/>
      <c r="IQ887" s="18"/>
      <c r="IR887" s="18"/>
      <c r="IS887" s="18"/>
      <c r="IT887" s="18"/>
      <c r="IU887" s="18"/>
      <c r="IV887" s="18"/>
      <c r="IW887" s="18"/>
      <c r="IX887" s="18"/>
      <c r="IY887" s="18"/>
      <c r="IZ887" s="18"/>
      <c r="JA887" s="18"/>
      <c r="JB887" s="18"/>
      <c r="JC887" s="18"/>
      <c r="JD887" s="18"/>
      <c r="JE887" s="18"/>
      <c r="JF887" s="18"/>
    </row>
    <row r="888" spans="36:266" x14ac:dyDescent="0.3">
      <c r="AJ888" s="24"/>
      <c r="AK888" s="24"/>
      <c r="AL888" s="20"/>
      <c r="AM888" s="23"/>
      <c r="AN888" s="18"/>
      <c r="AO888" s="18"/>
      <c r="BB888" s="25"/>
      <c r="BC888" s="21"/>
      <c r="BG888" s="18"/>
      <c r="BN888" s="22"/>
      <c r="BO888" s="22"/>
      <c r="BP888" s="22"/>
      <c r="BQ888" s="22"/>
      <c r="BR888" s="15"/>
      <c r="CF888" s="15"/>
      <c r="CL888" s="22"/>
      <c r="CM888" s="15"/>
      <c r="CR888" s="22"/>
      <c r="CT888" s="15"/>
      <c r="CW888" s="22"/>
      <c r="DA888" s="15"/>
      <c r="DH888" s="15"/>
      <c r="DJ888" s="22"/>
      <c r="DO888" s="15"/>
      <c r="DV888" s="15"/>
      <c r="EC888" s="15"/>
      <c r="EJ888" s="15"/>
      <c r="EQ888" s="15"/>
      <c r="EX888" s="15"/>
      <c r="FE888" s="15"/>
      <c r="FL888" s="15"/>
      <c r="FS888" s="15"/>
      <c r="FZ888" s="15"/>
      <c r="GG888" s="15"/>
      <c r="GN888" s="15"/>
      <c r="GP888" s="22"/>
      <c r="GQ888" s="22"/>
      <c r="GR888" s="22"/>
      <c r="GS888" s="22"/>
      <c r="GT888" s="22"/>
      <c r="GU888" s="15"/>
      <c r="GV888" s="22"/>
      <c r="GW888" s="22"/>
      <c r="GX888" s="22"/>
      <c r="GY888" s="18"/>
      <c r="GZ888" s="18"/>
      <c r="HA888" s="18"/>
      <c r="HB888" s="18"/>
      <c r="HC888" s="18"/>
      <c r="HD888" s="18"/>
      <c r="HE888" s="18"/>
      <c r="HF888" s="18"/>
      <c r="HG888" s="18"/>
      <c r="HH888" s="18"/>
      <c r="HI888" s="18"/>
      <c r="HJ888" s="18"/>
      <c r="HK888" s="18"/>
      <c r="HL888" s="18"/>
      <c r="HM888" s="18"/>
      <c r="HN888" s="18"/>
      <c r="HO888" s="18"/>
      <c r="HP888" s="18"/>
      <c r="HQ888" s="18"/>
      <c r="HR888" s="18"/>
      <c r="HS888" s="18"/>
      <c r="HT888" s="18"/>
      <c r="HU888" s="18"/>
      <c r="HV888" s="18"/>
      <c r="HW888" s="18"/>
      <c r="HX888" s="18"/>
      <c r="HY888" s="18"/>
      <c r="HZ888" s="18"/>
      <c r="IA888" s="18"/>
      <c r="IB888" s="18"/>
      <c r="IC888" s="18"/>
      <c r="ID888" s="18"/>
      <c r="IE888" s="18"/>
      <c r="IF888" s="18"/>
      <c r="IG888" s="18"/>
      <c r="IH888" s="18"/>
      <c r="II888" s="18"/>
      <c r="IJ888" s="18"/>
      <c r="IK888" s="18"/>
      <c r="IL888" s="18"/>
      <c r="IM888" s="18"/>
      <c r="IN888" s="18"/>
      <c r="IO888" s="18"/>
      <c r="IP888" s="18"/>
      <c r="IQ888" s="18"/>
      <c r="IR888" s="18"/>
      <c r="IS888" s="18"/>
      <c r="IT888" s="18"/>
      <c r="IU888" s="18"/>
      <c r="IV888" s="18"/>
      <c r="IW888" s="18"/>
      <c r="IX888" s="18"/>
      <c r="IY888" s="18"/>
      <c r="IZ888" s="18"/>
      <c r="JA888" s="18"/>
      <c r="JB888" s="18"/>
      <c r="JC888" s="18"/>
      <c r="JD888" s="18"/>
      <c r="JE888" s="18"/>
      <c r="JF888" s="18"/>
    </row>
    <row r="889" spans="36:266" x14ac:dyDescent="0.3">
      <c r="AJ889" s="24"/>
      <c r="AK889" s="24"/>
      <c r="AL889" s="20"/>
      <c r="AM889" s="23"/>
      <c r="AN889" s="18"/>
      <c r="AO889" s="18"/>
      <c r="BB889" s="25"/>
      <c r="BC889" s="21"/>
      <c r="BG889" s="18"/>
      <c r="BN889" s="22"/>
      <c r="BO889" s="22"/>
      <c r="BP889" s="22"/>
      <c r="BQ889" s="22"/>
      <c r="BR889" s="15"/>
      <c r="CF889" s="15"/>
      <c r="CL889" s="22"/>
      <c r="CM889" s="15"/>
      <c r="CR889" s="22"/>
      <c r="CT889" s="15"/>
      <c r="CW889" s="22"/>
      <c r="DA889" s="15"/>
      <c r="DH889" s="15"/>
      <c r="DJ889" s="22"/>
      <c r="DO889" s="15"/>
      <c r="DV889" s="15"/>
      <c r="EC889" s="15"/>
      <c r="EJ889" s="15"/>
      <c r="EQ889" s="15"/>
      <c r="EX889" s="15"/>
      <c r="FE889" s="15"/>
      <c r="FL889" s="15"/>
      <c r="FS889" s="15"/>
      <c r="FZ889" s="15"/>
      <c r="GG889" s="15"/>
      <c r="GN889" s="15"/>
      <c r="GP889" s="22"/>
      <c r="GQ889" s="22"/>
      <c r="GR889" s="22"/>
      <c r="GS889" s="22"/>
      <c r="GT889" s="22"/>
      <c r="GU889" s="15"/>
      <c r="GV889" s="22"/>
      <c r="GW889" s="22"/>
      <c r="GX889" s="22"/>
      <c r="GY889" s="18"/>
      <c r="GZ889" s="18"/>
      <c r="HA889" s="18"/>
      <c r="HB889" s="18"/>
      <c r="HC889" s="18"/>
      <c r="HD889" s="18"/>
      <c r="HE889" s="18"/>
      <c r="HF889" s="18"/>
      <c r="HG889" s="18"/>
      <c r="HH889" s="18"/>
      <c r="HI889" s="18"/>
      <c r="HJ889" s="18"/>
      <c r="HK889" s="18"/>
      <c r="HL889" s="18"/>
      <c r="HM889" s="18"/>
      <c r="HN889" s="18"/>
      <c r="HO889" s="18"/>
      <c r="HP889" s="18"/>
      <c r="HQ889" s="18"/>
      <c r="HR889" s="18"/>
      <c r="HS889" s="18"/>
      <c r="HT889" s="18"/>
      <c r="HU889" s="18"/>
      <c r="HV889" s="18"/>
      <c r="HW889" s="18"/>
      <c r="HX889" s="18"/>
      <c r="HY889" s="18"/>
      <c r="HZ889" s="18"/>
      <c r="IA889" s="18"/>
      <c r="IB889" s="18"/>
      <c r="IC889" s="18"/>
      <c r="ID889" s="18"/>
      <c r="IE889" s="18"/>
      <c r="IF889" s="18"/>
      <c r="IG889" s="18"/>
      <c r="IH889" s="18"/>
      <c r="II889" s="18"/>
      <c r="IJ889" s="18"/>
      <c r="IK889" s="18"/>
      <c r="IL889" s="18"/>
      <c r="IM889" s="18"/>
      <c r="IN889" s="18"/>
      <c r="IO889" s="18"/>
      <c r="IP889" s="18"/>
      <c r="IQ889" s="18"/>
      <c r="IR889" s="18"/>
      <c r="IS889" s="18"/>
      <c r="IT889" s="18"/>
      <c r="IU889" s="18"/>
      <c r="IV889" s="18"/>
      <c r="IW889" s="18"/>
      <c r="IX889" s="18"/>
      <c r="IY889" s="18"/>
      <c r="IZ889" s="18"/>
      <c r="JA889" s="18"/>
      <c r="JB889" s="18"/>
      <c r="JC889" s="18"/>
      <c r="JD889" s="18"/>
      <c r="JE889" s="18"/>
      <c r="JF889" s="18"/>
    </row>
    <row r="890" spans="36:266" x14ac:dyDescent="0.3">
      <c r="AJ890" s="24"/>
      <c r="AK890" s="24"/>
      <c r="AL890" s="20"/>
      <c r="AM890" s="23"/>
      <c r="AN890" s="18"/>
      <c r="AO890" s="18"/>
      <c r="BB890" s="25"/>
      <c r="BC890" s="21"/>
      <c r="BG890" s="18"/>
      <c r="BN890" s="22"/>
      <c r="BO890" s="22"/>
      <c r="BP890" s="22"/>
      <c r="BQ890" s="22"/>
      <c r="BR890" s="15"/>
      <c r="CF890" s="15"/>
      <c r="CL890" s="22"/>
      <c r="CM890" s="15"/>
      <c r="CR890" s="22"/>
      <c r="CT890" s="15"/>
      <c r="CW890" s="22"/>
      <c r="DA890" s="15"/>
      <c r="DH890" s="15"/>
      <c r="DJ890" s="22"/>
      <c r="DO890" s="15"/>
      <c r="DV890" s="15"/>
      <c r="EC890" s="15"/>
      <c r="EJ890" s="15"/>
      <c r="EQ890" s="15"/>
      <c r="EX890" s="15"/>
      <c r="FE890" s="15"/>
      <c r="FL890" s="15"/>
      <c r="FS890" s="15"/>
      <c r="FZ890" s="15"/>
      <c r="GG890" s="15"/>
      <c r="GN890" s="15"/>
      <c r="GP890" s="22"/>
      <c r="GQ890" s="22"/>
      <c r="GR890" s="22"/>
      <c r="GS890" s="22"/>
      <c r="GT890" s="22"/>
      <c r="GU890" s="15"/>
      <c r="GV890" s="22"/>
      <c r="GW890" s="22"/>
      <c r="GX890" s="22"/>
      <c r="GY890" s="18"/>
      <c r="GZ890" s="18"/>
      <c r="HA890" s="18"/>
      <c r="HB890" s="18"/>
      <c r="HC890" s="18"/>
      <c r="HD890" s="18"/>
      <c r="HE890" s="18"/>
      <c r="HF890" s="18"/>
      <c r="HG890" s="18"/>
      <c r="HH890" s="18"/>
      <c r="HI890" s="18"/>
      <c r="HJ890" s="18"/>
      <c r="HK890" s="18"/>
      <c r="HL890" s="18"/>
      <c r="HM890" s="18"/>
      <c r="HN890" s="18"/>
      <c r="HO890" s="18"/>
      <c r="HP890" s="18"/>
      <c r="HQ890" s="18"/>
      <c r="HR890" s="18"/>
      <c r="HS890" s="18"/>
      <c r="HT890" s="18"/>
      <c r="HU890" s="18"/>
      <c r="HV890" s="18"/>
      <c r="HW890" s="18"/>
      <c r="HX890" s="18"/>
      <c r="HY890" s="18"/>
      <c r="HZ890" s="18"/>
      <c r="IA890" s="18"/>
      <c r="IB890" s="18"/>
      <c r="IC890" s="18"/>
      <c r="ID890" s="18"/>
      <c r="IE890" s="18"/>
      <c r="IF890" s="18"/>
      <c r="IG890" s="18"/>
      <c r="IH890" s="18"/>
      <c r="II890" s="18"/>
      <c r="IJ890" s="18"/>
      <c r="IK890" s="18"/>
      <c r="IL890" s="18"/>
      <c r="IM890" s="18"/>
      <c r="IN890" s="18"/>
      <c r="IO890" s="18"/>
      <c r="IP890" s="18"/>
      <c r="IQ890" s="18"/>
      <c r="IR890" s="18"/>
      <c r="IS890" s="18"/>
      <c r="IT890" s="18"/>
      <c r="IU890" s="18"/>
      <c r="IV890" s="18"/>
      <c r="IW890" s="18"/>
      <c r="IX890" s="18"/>
      <c r="IY890" s="18"/>
      <c r="IZ890" s="18"/>
      <c r="JA890" s="18"/>
      <c r="JB890" s="18"/>
      <c r="JC890" s="18"/>
      <c r="JD890" s="18"/>
      <c r="JE890" s="18"/>
      <c r="JF890" s="18"/>
    </row>
    <row r="891" spans="36:266" x14ac:dyDescent="0.3">
      <c r="AJ891" s="24"/>
      <c r="AK891" s="24"/>
      <c r="AL891" s="20"/>
      <c r="AM891" s="23"/>
      <c r="AN891" s="18"/>
      <c r="AO891" s="18"/>
      <c r="BB891" s="25"/>
      <c r="BC891" s="21"/>
      <c r="BG891" s="18"/>
      <c r="BN891" s="22"/>
      <c r="BO891" s="22"/>
      <c r="BP891" s="22"/>
      <c r="BQ891" s="22"/>
      <c r="BR891" s="15"/>
      <c r="CF891" s="15"/>
      <c r="CL891" s="22"/>
      <c r="CM891" s="15"/>
      <c r="CR891" s="22"/>
      <c r="CT891" s="15"/>
      <c r="CW891" s="22"/>
      <c r="DA891" s="15"/>
      <c r="DH891" s="15"/>
      <c r="DJ891" s="22"/>
      <c r="DO891" s="15"/>
      <c r="DV891" s="15"/>
      <c r="EC891" s="15"/>
      <c r="EJ891" s="15"/>
      <c r="EQ891" s="15"/>
      <c r="EX891" s="15"/>
      <c r="FE891" s="15"/>
      <c r="FL891" s="15"/>
      <c r="FS891" s="15"/>
      <c r="FZ891" s="15"/>
      <c r="GG891" s="15"/>
      <c r="GN891" s="15"/>
      <c r="GP891" s="22"/>
      <c r="GQ891" s="22"/>
      <c r="GR891" s="22"/>
      <c r="GS891" s="22"/>
      <c r="GT891" s="22"/>
      <c r="GU891" s="15"/>
      <c r="GV891" s="22"/>
      <c r="GW891" s="22"/>
      <c r="GX891" s="22"/>
      <c r="GY891" s="18"/>
      <c r="GZ891" s="18"/>
      <c r="HA891" s="18"/>
      <c r="HB891" s="18"/>
      <c r="HC891" s="18"/>
      <c r="HD891" s="18"/>
      <c r="HE891" s="18"/>
      <c r="HF891" s="18"/>
      <c r="HG891" s="18"/>
      <c r="HH891" s="18"/>
      <c r="HI891" s="18"/>
      <c r="HJ891" s="18"/>
      <c r="HK891" s="18"/>
      <c r="HL891" s="18"/>
      <c r="HM891" s="18"/>
      <c r="HN891" s="18"/>
      <c r="HO891" s="18"/>
      <c r="HP891" s="18"/>
      <c r="HQ891" s="18"/>
      <c r="HR891" s="18"/>
      <c r="HS891" s="18"/>
      <c r="HT891" s="18"/>
      <c r="HU891" s="18"/>
      <c r="HV891" s="18"/>
      <c r="HW891" s="18"/>
      <c r="HX891" s="18"/>
      <c r="HY891" s="18"/>
      <c r="HZ891" s="18"/>
      <c r="IA891" s="18"/>
      <c r="IB891" s="18"/>
      <c r="IC891" s="18"/>
      <c r="ID891" s="18"/>
      <c r="IE891" s="18"/>
      <c r="IF891" s="18"/>
      <c r="IG891" s="18"/>
      <c r="IH891" s="18"/>
      <c r="II891" s="18"/>
      <c r="IJ891" s="18"/>
      <c r="IK891" s="18"/>
      <c r="IL891" s="18"/>
      <c r="IM891" s="18"/>
      <c r="IN891" s="18"/>
      <c r="IO891" s="18"/>
      <c r="IP891" s="18"/>
      <c r="IQ891" s="18"/>
      <c r="IR891" s="18"/>
      <c r="IS891" s="18"/>
      <c r="IT891" s="18"/>
      <c r="IU891" s="18"/>
      <c r="IV891" s="18"/>
      <c r="IW891" s="18"/>
      <c r="IX891" s="18"/>
      <c r="IY891" s="18"/>
      <c r="IZ891" s="18"/>
      <c r="JA891" s="18"/>
      <c r="JB891" s="18"/>
      <c r="JC891" s="18"/>
      <c r="JD891" s="18"/>
      <c r="JE891" s="18"/>
      <c r="JF891" s="18"/>
    </row>
    <row r="892" spans="36:266" x14ac:dyDescent="0.3">
      <c r="AJ892" s="25"/>
      <c r="AK892" s="25"/>
      <c r="AL892" s="20"/>
      <c r="AM892" s="23"/>
      <c r="AN892" s="18"/>
      <c r="AO892" s="18"/>
      <c r="BB892" s="25"/>
      <c r="BC892" s="21"/>
      <c r="BG892" s="18"/>
      <c r="BN892" s="22"/>
      <c r="BO892" s="22"/>
      <c r="BP892" s="22"/>
      <c r="BQ892" s="22"/>
      <c r="BR892" s="15"/>
      <c r="CF892" s="15"/>
      <c r="CL892" s="22"/>
      <c r="CM892" s="15"/>
      <c r="CR892" s="22"/>
      <c r="CT892" s="15"/>
      <c r="CW892" s="22"/>
      <c r="DA892" s="15"/>
      <c r="DH892" s="15"/>
      <c r="DJ892" s="22"/>
      <c r="DO892" s="15"/>
      <c r="DV892" s="15"/>
      <c r="EC892" s="15"/>
      <c r="EJ892" s="15"/>
      <c r="EQ892" s="15"/>
      <c r="EX892" s="15"/>
      <c r="FE892" s="15"/>
      <c r="FL892" s="15"/>
      <c r="FS892" s="15"/>
      <c r="FZ892" s="15"/>
      <c r="GG892" s="15"/>
      <c r="GN892" s="15"/>
      <c r="GP892" s="22"/>
      <c r="GQ892" s="22"/>
      <c r="GR892" s="22"/>
      <c r="GS892" s="22"/>
      <c r="GT892" s="22"/>
      <c r="GU892" s="15"/>
      <c r="GV892" s="22"/>
      <c r="GW892" s="22"/>
      <c r="GX892" s="22"/>
      <c r="GY892" s="18"/>
      <c r="GZ892" s="18"/>
      <c r="HA892" s="18"/>
      <c r="HB892" s="18"/>
      <c r="HC892" s="18"/>
      <c r="HD892" s="18"/>
      <c r="HE892" s="18"/>
      <c r="HF892" s="18"/>
      <c r="HG892" s="18"/>
      <c r="HH892" s="18"/>
      <c r="HI892" s="18"/>
      <c r="HJ892" s="18"/>
      <c r="HK892" s="18"/>
      <c r="HL892" s="18"/>
      <c r="HM892" s="18"/>
      <c r="HN892" s="18"/>
      <c r="HO892" s="18"/>
      <c r="HP892" s="18"/>
      <c r="HQ892" s="18"/>
      <c r="HR892" s="18"/>
      <c r="HS892" s="18"/>
      <c r="HT892" s="18"/>
      <c r="HU892" s="18"/>
      <c r="HV892" s="18"/>
      <c r="HW892" s="18"/>
      <c r="HX892" s="18"/>
      <c r="HY892" s="18"/>
      <c r="HZ892" s="18"/>
      <c r="IA892" s="18"/>
      <c r="IB892" s="18"/>
      <c r="IC892" s="18"/>
      <c r="ID892" s="18"/>
      <c r="IE892" s="18"/>
      <c r="IF892" s="18"/>
      <c r="IG892" s="18"/>
      <c r="IH892" s="18"/>
      <c r="II892" s="18"/>
      <c r="IJ892" s="18"/>
      <c r="IK892" s="18"/>
      <c r="IL892" s="18"/>
      <c r="IM892" s="18"/>
      <c r="IN892" s="18"/>
      <c r="IO892" s="18"/>
      <c r="IP892" s="18"/>
      <c r="IQ892" s="18"/>
      <c r="IR892" s="18"/>
      <c r="IS892" s="18"/>
      <c r="IT892" s="18"/>
      <c r="IU892" s="18"/>
      <c r="IV892" s="18"/>
      <c r="IW892" s="18"/>
      <c r="IX892" s="18"/>
      <c r="IY892" s="18"/>
      <c r="IZ892" s="18"/>
      <c r="JA892" s="18"/>
      <c r="JB892" s="18"/>
      <c r="JC892" s="18"/>
      <c r="JD892" s="18"/>
      <c r="JE892" s="18"/>
      <c r="JF892" s="18"/>
    </row>
    <row r="893" spans="36:266" x14ac:dyDescent="0.3">
      <c r="AJ893" s="25"/>
      <c r="AK893" s="25"/>
      <c r="AL893" s="20"/>
      <c r="AM893" s="23"/>
      <c r="AN893" s="18"/>
      <c r="AO893" s="18"/>
      <c r="BB893" s="25"/>
      <c r="BC893" s="21"/>
      <c r="BG893" s="18"/>
      <c r="BN893" s="22"/>
      <c r="BO893" s="22"/>
      <c r="BP893" s="22"/>
      <c r="BQ893" s="22"/>
      <c r="BR893" s="15"/>
      <c r="CF893" s="15"/>
      <c r="CL893" s="22"/>
      <c r="CM893" s="15"/>
      <c r="CR893" s="22"/>
      <c r="CT893" s="15"/>
      <c r="CW893" s="22"/>
      <c r="DA893" s="15"/>
      <c r="DH893" s="15"/>
      <c r="DJ893" s="22"/>
      <c r="DO893" s="15"/>
      <c r="DV893" s="15"/>
      <c r="EC893" s="15"/>
      <c r="EJ893" s="15"/>
      <c r="EQ893" s="15"/>
      <c r="EX893" s="15"/>
      <c r="FE893" s="15"/>
      <c r="FL893" s="15"/>
      <c r="FS893" s="15"/>
      <c r="FZ893" s="15"/>
      <c r="GG893" s="15"/>
      <c r="GN893" s="15"/>
      <c r="GP893" s="22"/>
      <c r="GQ893" s="22"/>
      <c r="GR893" s="22"/>
      <c r="GS893" s="22"/>
      <c r="GT893" s="22"/>
      <c r="GU893" s="15"/>
      <c r="GV893" s="22"/>
      <c r="GW893" s="22"/>
      <c r="GX893" s="22"/>
      <c r="GY893" s="18"/>
      <c r="GZ893" s="18"/>
      <c r="HA893" s="18"/>
      <c r="HB893" s="18"/>
      <c r="HC893" s="18"/>
      <c r="HD893" s="18"/>
      <c r="HE893" s="18"/>
      <c r="HF893" s="18"/>
      <c r="HG893" s="18"/>
      <c r="HH893" s="18"/>
      <c r="HI893" s="18"/>
      <c r="HJ893" s="18"/>
      <c r="HK893" s="18"/>
      <c r="HL893" s="18"/>
      <c r="HM893" s="18"/>
      <c r="HN893" s="18"/>
      <c r="HO893" s="18"/>
      <c r="HP893" s="18"/>
      <c r="HQ893" s="18"/>
      <c r="HR893" s="18"/>
      <c r="HS893" s="18"/>
      <c r="HT893" s="18"/>
      <c r="HU893" s="18"/>
      <c r="HV893" s="18"/>
      <c r="HW893" s="18"/>
      <c r="HX893" s="18"/>
      <c r="HY893" s="18"/>
      <c r="HZ893" s="18"/>
      <c r="IA893" s="18"/>
      <c r="IB893" s="18"/>
      <c r="IC893" s="18"/>
      <c r="ID893" s="18"/>
      <c r="IE893" s="18"/>
      <c r="IF893" s="18"/>
      <c r="IG893" s="18"/>
      <c r="IH893" s="18"/>
      <c r="II893" s="18"/>
      <c r="IJ893" s="18"/>
      <c r="IK893" s="18"/>
      <c r="IL893" s="18"/>
      <c r="IM893" s="18"/>
      <c r="IN893" s="18"/>
      <c r="IO893" s="18"/>
      <c r="IP893" s="18"/>
      <c r="IQ893" s="18"/>
      <c r="IR893" s="18"/>
      <c r="IS893" s="18"/>
      <c r="IT893" s="18"/>
      <c r="IU893" s="18"/>
      <c r="IV893" s="18"/>
      <c r="IW893" s="18"/>
      <c r="IX893" s="18"/>
      <c r="IY893" s="18"/>
      <c r="IZ893" s="18"/>
      <c r="JA893" s="18"/>
      <c r="JB893" s="18"/>
      <c r="JC893" s="18"/>
      <c r="JD893" s="18"/>
      <c r="JE893" s="18"/>
      <c r="JF893" s="18"/>
    </row>
    <row r="894" spans="36:266" x14ac:dyDescent="0.3">
      <c r="AJ894" s="25"/>
      <c r="AK894" s="25"/>
      <c r="AL894" s="20"/>
      <c r="AM894" s="23"/>
      <c r="AN894" s="18"/>
      <c r="AO894" s="18"/>
      <c r="BB894" s="25"/>
      <c r="BC894" s="21"/>
      <c r="BG894" s="18"/>
      <c r="BN894" s="22"/>
      <c r="BO894" s="22"/>
      <c r="BP894" s="22"/>
      <c r="BQ894" s="22"/>
      <c r="BR894" s="15"/>
      <c r="CF894" s="15"/>
      <c r="CL894" s="22"/>
      <c r="CM894" s="15"/>
      <c r="CR894" s="22"/>
      <c r="CT894" s="15"/>
      <c r="CW894" s="22"/>
      <c r="DA894" s="15"/>
      <c r="DH894" s="15"/>
      <c r="DJ894" s="22"/>
      <c r="DO894" s="15"/>
      <c r="DV894" s="15"/>
      <c r="EC894" s="15"/>
      <c r="EJ894" s="15"/>
      <c r="EQ894" s="15"/>
      <c r="EX894" s="15"/>
      <c r="FE894" s="15"/>
      <c r="FL894" s="15"/>
      <c r="FS894" s="15"/>
      <c r="FZ894" s="15"/>
      <c r="GG894" s="15"/>
      <c r="GN894" s="15"/>
      <c r="GP894" s="22"/>
      <c r="GQ894" s="22"/>
      <c r="GR894" s="22"/>
      <c r="GS894" s="22"/>
      <c r="GT894" s="22"/>
      <c r="GU894" s="15"/>
      <c r="GV894" s="22"/>
      <c r="GW894" s="22"/>
      <c r="GX894" s="22"/>
      <c r="GY894" s="18"/>
      <c r="GZ894" s="18"/>
      <c r="HA894" s="18"/>
      <c r="HB894" s="18"/>
      <c r="HC894" s="18"/>
      <c r="HD894" s="18"/>
      <c r="HE894" s="18"/>
      <c r="HF894" s="18"/>
      <c r="HG894" s="18"/>
      <c r="HH894" s="18"/>
      <c r="HI894" s="18"/>
      <c r="HJ894" s="18"/>
      <c r="HK894" s="18"/>
      <c r="HL894" s="18"/>
      <c r="HM894" s="18"/>
      <c r="HN894" s="18"/>
      <c r="HO894" s="18"/>
      <c r="HP894" s="18"/>
      <c r="HQ894" s="18"/>
      <c r="HR894" s="18"/>
      <c r="HS894" s="18"/>
      <c r="HT894" s="18"/>
      <c r="HU894" s="18"/>
      <c r="HV894" s="18"/>
      <c r="HW894" s="18"/>
      <c r="HX894" s="18"/>
      <c r="HY894" s="18"/>
      <c r="HZ894" s="18"/>
      <c r="IA894" s="18"/>
      <c r="IB894" s="18"/>
      <c r="IC894" s="18"/>
      <c r="ID894" s="18"/>
      <c r="IE894" s="18"/>
      <c r="IF894" s="18"/>
      <c r="IG894" s="18"/>
      <c r="IH894" s="18"/>
      <c r="II894" s="18"/>
      <c r="IJ894" s="18"/>
      <c r="IK894" s="18"/>
      <c r="IL894" s="18"/>
      <c r="IM894" s="18"/>
      <c r="IN894" s="18"/>
      <c r="IO894" s="18"/>
      <c r="IP894" s="18"/>
      <c r="IQ894" s="18"/>
      <c r="IR894" s="18"/>
      <c r="IS894" s="18"/>
      <c r="IT894" s="18"/>
      <c r="IU894" s="18"/>
      <c r="IV894" s="18"/>
      <c r="IW894" s="18"/>
      <c r="IX894" s="18"/>
      <c r="IY894" s="18"/>
      <c r="IZ894" s="18"/>
      <c r="JA894" s="18"/>
      <c r="JB894" s="18"/>
      <c r="JC894" s="18"/>
      <c r="JD894" s="18"/>
      <c r="JE894" s="18"/>
      <c r="JF894" s="18"/>
    </row>
    <row r="895" spans="36:266" x14ac:dyDescent="0.3">
      <c r="AJ895" s="25"/>
      <c r="AK895" s="25"/>
      <c r="AL895" s="20"/>
      <c r="AM895" s="23"/>
      <c r="AN895" s="18"/>
      <c r="AO895" s="18"/>
      <c r="BB895" s="25"/>
      <c r="BC895" s="21"/>
      <c r="BG895" s="18"/>
      <c r="BN895" s="22"/>
      <c r="BO895" s="22"/>
      <c r="BP895" s="22"/>
      <c r="BQ895" s="22"/>
      <c r="BR895" s="15"/>
      <c r="CF895" s="15"/>
      <c r="CL895" s="22"/>
      <c r="CM895" s="15"/>
      <c r="CR895" s="22"/>
      <c r="CT895" s="15"/>
      <c r="CW895" s="22"/>
      <c r="DA895" s="15"/>
      <c r="DH895" s="15"/>
      <c r="DJ895" s="22"/>
      <c r="DO895" s="15"/>
      <c r="DV895" s="15"/>
      <c r="EC895" s="15"/>
      <c r="EJ895" s="15"/>
      <c r="EQ895" s="15"/>
      <c r="EX895" s="15"/>
      <c r="FE895" s="15"/>
      <c r="FL895" s="15"/>
      <c r="FS895" s="15"/>
      <c r="FZ895" s="15"/>
      <c r="GG895" s="15"/>
      <c r="GN895" s="15"/>
      <c r="GP895" s="22"/>
      <c r="GQ895" s="22"/>
      <c r="GR895" s="22"/>
      <c r="GS895" s="22"/>
      <c r="GT895" s="22"/>
      <c r="GU895" s="15"/>
      <c r="GV895" s="22"/>
      <c r="GW895" s="22"/>
      <c r="GX895" s="22"/>
      <c r="GY895" s="18"/>
      <c r="GZ895" s="18"/>
      <c r="HA895" s="18"/>
      <c r="HB895" s="18"/>
      <c r="HC895" s="18"/>
      <c r="HD895" s="18"/>
      <c r="HE895" s="18"/>
      <c r="HF895" s="18"/>
      <c r="HG895" s="18"/>
      <c r="HH895" s="18"/>
      <c r="HI895" s="18"/>
      <c r="HJ895" s="18"/>
      <c r="HK895" s="18"/>
      <c r="HL895" s="18"/>
      <c r="HM895" s="18"/>
      <c r="HN895" s="18"/>
      <c r="HO895" s="18"/>
      <c r="HP895" s="18"/>
      <c r="HQ895" s="18"/>
      <c r="HR895" s="18"/>
      <c r="HS895" s="18"/>
      <c r="HT895" s="18"/>
      <c r="HU895" s="18"/>
      <c r="HV895" s="18"/>
      <c r="HW895" s="18"/>
      <c r="HX895" s="18"/>
      <c r="HY895" s="18"/>
      <c r="HZ895" s="18"/>
      <c r="IA895" s="18"/>
      <c r="IB895" s="18"/>
      <c r="IC895" s="18"/>
      <c r="ID895" s="18"/>
      <c r="IE895" s="18"/>
      <c r="IF895" s="18"/>
      <c r="IG895" s="18"/>
      <c r="IH895" s="18"/>
      <c r="II895" s="18"/>
      <c r="IJ895" s="18"/>
      <c r="IK895" s="18"/>
      <c r="IL895" s="18"/>
      <c r="IM895" s="18"/>
      <c r="IN895" s="18"/>
      <c r="IO895" s="18"/>
      <c r="IP895" s="18"/>
      <c r="IQ895" s="18"/>
      <c r="IR895" s="18"/>
      <c r="IS895" s="18"/>
      <c r="IT895" s="18"/>
      <c r="IU895" s="18"/>
      <c r="IV895" s="18"/>
      <c r="IW895" s="18"/>
      <c r="IX895" s="18"/>
      <c r="IY895" s="18"/>
      <c r="IZ895" s="18"/>
      <c r="JA895" s="18"/>
      <c r="JB895" s="18"/>
      <c r="JC895" s="18"/>
      <c r="JD895" s="18"/>
      <c r="JE895" s="18"/>
      <c r="JF895" s="18"/>
    </row>
    <row r="896" spans="36:266" x14ac:dyDescent="0.3">
      <c r="AJ896" s="25"/>
      <c r="AK896" s="25"/>
      <c r="AL896" s="20"/>
      <c r="AM896" s="23"/>
      <c r="AN896" s="18"/>
      <c r="AO896" s="18"/>
      <c r="BB896" s="25"/>
      <c r="BC896" s="21"/>
      <c r="BG896" s="18"/>
      <c r="BN896" s="22"/>
      <c r="BO896" s="22"/>
      <c r="BP896" s="22"/>
      <c r="BQ896" s="22"/>
      <c r="BR896" s="15"/>
      <c r="CF896" s="15"/>
      <c r="CL896" s="22"/>
      <c r="CM896" s="15"/>
      <c r="CR896" s="22"/>
      <c r="CT896" s="15"/>
      <c r="CW896" s="22"/>
      <c r="DA896" s="15"/>
      <c r="DH896" s="15"/>
      <c r="DJ896" s="22"/>
      <c r="DO896" s="15"/>
      <c r="DV896" s="15"/>
      <c r="EC896" s="15"/>
      <c r="EJ896" s="15"/>
      <c r="EQ896" s="15"/>
      <c r="EX896" s="15"/>
      <c r="FE896" s="15"/>
      <c r="FL896" s="15"/>
      <c r="FS896" s="15"/>
      <c r="FZ896" s="15"/>
      <c r="GG896" s="15"/>
      <c r="GN896" s="15"/>
      <c r="GP896" s="22"/>
      <c r="GQ896" s="22"/>
      <c r="GR896" s="22"/>
      <c r="GS896" s="22"/>
      <c r="GT896" s="22"/>
      <c r="GU896" s="15"/>
      <c r="GV896" s="22"/>
      <c r="GW896" s="22"/>
      <c r="GX896" s="22"/>
      <c r="GY896" s="18"/>
      <c r="GZ896" s="18"/>
      <c r="HA896" s="18"/>
      <c r="HB896" s="18"/>
      <c r="HC896" s="18"/>
      <c r="HD896" s="18"/>
      <c r="HE896" s="18"/>
      <c r="HF896" s="18"/>
      <c r="HG896" s="18"/>
      <c r="HH896" s="18"/>
      <c r="HI896" s="18"/>
      <c r="HJ896" s="18"/>
      <c r="HK896" s="18"/>
      <c r="HL896" s="18"/>
      <c r="HM896" s="18"/>
      <c r="HN896" s="18"/>
      <c r="HO896" s="18"/>
      <c r="HP896" s="18"/>
      <c r="HQ896" s="18"/>
      <c r="HR896" s="18"/>
      <c r="HS896" s="18"/>
      <c r="HT896" s="18"/>
      <c r="HU896" s="18"/>
      <c r="HV896" s="18"/>
      <c r="HW896" s="18"/>
      <c r="HX896" s="18"/>
      <c r="HY896" s="18"/>
      <c r="HZ896" s="18"/>
      <c r="IA896" s="18"/>
      <c r="IB896" s="18"/>
      <c r="IC896" s="18"/>
      <c r="ID896" s="18"/>
      <c r="IE896" s="18"/>
      <c r="IF896" s="18"/>
      <c r="IG896" s="18"/>
      <c r="IH896" s="18"/>
      <c r="II896" s="18"/>
      <c r="IJ896" s="18"/>
      <c r="IK896" s="18"/>
      <c r="IL896" s="18"/>
      <c r="IM896" s="18"/>
      <c r="IN896" s="18"/>
      <c r="IO896" s="18"/>
      <c r="IP896" s="18"/>
      <c r="IQ896" s="18"/>
      <c r="IR896" s="18"/>
      <c r="IS896" s="18"/>
      <c r="IT896" s="18"/>
      <c r="IU896" s="18"/>
      <c r="IV896" s="18"/>
      <c r="IW896" s="18"/>
      <c r="IX896" s="18"/>
      <c r="IY896" s="18"/>
      <c r="IZ896" s="18"/>
      <c r="JA896" s="18"/>
      <c r="JB896" s="18"/>
      <c r="JC896" s="18"/>
      <c r="JD896" s="18"/>
      <c r="JE896" s="18"/>
      <c r="JF896" s="18"/>
    </row>
    <row r="897" spans="36:266" x14ac:dyDescent="0.3">
      <c r="AJ897" s="18"/>
      <c r="AK897" s="18"/>
      <c r="AL897" s="20"/>
      <c r="AM897" s="23"/>
      <c r="AN897" s="18"/>
      <c r="AO897" s="18"/>
      <c r="BB897" s="25"/>
      <c r="BC897" s="21"/>
      <c r="BG897" s="18"/>
      <c r="BN897" s="22"/>
      <c r="BO897" s="22"/>
      <c r="BP897" s="22"/>
      <c r="BQ897" s="22"/>
      <c r="BR897" s="15"/>
      <c r="CF897" s="15"/>
      <c r="CL897" s="22"/>
      <c r="CM897" s="15"/>
      <c r="CR897" s="22"/>
      <c r="CT897" s="15"/>
      <c r="CW897" s="22"/>
      <c r="DA897" s="15"/>
      <c r="DH897" s="15"/>
      <c r="DJ897" s="22"/>
      <c r="DO897" s="15"/>
      <c r="DV897" s="15"/>
      <c r="EC897" s="15"/>
      <c r="EJ897" s="15"/>
      <c r="EQ897" s="15"/>
      <c r="EX897" s="15"/>
      <c r="FE897" s="15"/>
      <c r="FL897" s="15"/>
      <c r="FS897" s="15"/>
      <c r="FZ897" s="15"/>
      <c r="GG897" s="15"/>
      <c r="GN897" s="15"/>
      <c r="GP897" s="22"/>
      <c r="GQ897" s="22"/>
      <c r="GR897" s="22"/>
      <c r="GS897" s="22"/>
      <c r="GT897" s="22"/>
      <c r="GU897" s="15"/>
      <c r="GV897" s="22"/>
      <c r="GW897" s="22"/>
      <c r="GX897" s="22"/>
      <c r="GY897" s="18"/>
      <c r="GZ897" s="18"/>
      <c r="HA897" s="18"/>
      <c r="HB897" s="18"/>
      <c r="HC897" s="18"/>
      <c r="HD897" s="18"/>
      <c r="HE897" s="18"/>
      <c r="HF897" s="18"/>
      <c r="HG897" s="18"/>
      <c r="HH897" s="18"/>
      <c r="HI897" s="18"/>
      <c r="HJ897" s="18"/>
      <c r="HK897" s="18"/>
      <c r="HL897" s="18"/>
      <c r="HM897" s="18"/>
      <c r="HN897" s="18"/>
      <c r="HO897" s="18"/>
      <c r="HP897" s="18"/>
      <c r="HQ897" s="18"/>
      <c r="HR897" s="18"/>
      <c r="HS897" s="18"/>
      <c r="HT897" s="18"/>
      <c r="HU897" s="18"/>
      <c r="HV897" s="18"/>
      <c r="HW897" s="18"/>
      <c r="HX897" s="18"/>
      <c r="HY897" s="18"/>
      <c r="HZ897" s="18"/>
      <c r="IA897" s="18"/>
      <c r="IB897" s="18"/>
      <c r="IC897" s="18"/>
      <c r="ID897" s="18"/>
      <c r="IE897" s="18"/>
      <c r="IF897" s="18"/>
      <c r="IG897" s="18"/>
      <c r="IH897" s="18"/>
      <c r="II897" s="18"/>
      <c r="IJ897" s="18"/>
      <c r="IK897" s="18"/>
      <c r="IL897" s="18"/>
      <c r="IM897" s="18"/>
      <c r="IN897" s="18"/>
      <c r="IO897" s="18"/>
      <c r="IP897" s="18"/>
      <c r="IQ897" s="18"/>
      <c r="IR897" s="18"/>
      <c r="IS897" s="18"/>
      <c r="IT897" s="18"/>
      <c r="IU897" s="18"/>
      <c r="IV897" s="18"/>
      <c r="IW897" s="18"/>
      <c r="IX897" s="18"/>
      <c r="IY897" s="18"/>
      <c r="IZ897" s="18"/>
      <c r="JA897" s="18"/>
      <c r="JB897" s="18"/>
      <c r="JC897" s="18"/>
      <c r="JD897" s="18"/>
      <c r="JE897" s="18"/>
      <c r="JF897" s="18"/>
    </row>
    <row r="898" spans="36:266" x14ac:dyDescent="0.3">
      <c r="AJ898" s="18"/>
      <c r="AK898" s="18"/>
      <c r="AL898" s="20"/>
      <c r="AM898" s="23"/>
      <c r="AN898" s="18"/>
      <c r="AO898" s="18"/>
      <c r="BB898" s="25"/>
      <c r="BC898" s="21"/>
      <c r="BG898" s="18"/>
      <c r="BN898" s="22"/>
      <c r="BO898" s="22"/>
      <c r="BP898" s="22"/>
      <c r="BQ898" s="22"/>
      <c r="BR898" s="15"/>
      <c r="CF898" s="15"/>
      <c r="CL898" s="22"/>
      <c r="CM898" s="15"/>
      <c r="CR898" s="22"/>
      <c r="CT898" s="15"/>
      <c r="CW898" s="22"/>
      <c r="DA898" s="15"/>
      <c r="DH898" s="15"/>
      <c r="DJ898" s="22"/>
      <c r="DO898" s="15"/>
      <c r="DV898" s="15"/>
      <c r="EC898" s="15"/>
      <c r="EJ898" s="15"/>
      <c r="EQ898" s="15"/>
      <c r="EX898" s="15"/>
      <c r="FE898" s="15"/>
      <c r="FL898" s="15"/>
      <c r="FS898" s="15"/>
      <c r="FZ898" s="15"/>
      <c r="GG898" s="15"/>
      <c r="GN898" s="15"/>
      <c r="GP898" s="22"/>
      <c r="GQ898" s="22"/>
      <c r="GR898" s="22"/>
      <c r="GS898" s="22"/>
      <c r="GT898" s="22"/>
      <c r="GU898" s="15"/>
      <c r="GV898" s="22"/>
      <c r="GW898" s="22"/>
      <c r="GX898" s="22"/>
      <c r="GY898" s="18"/>
      <c r="GZ898" s="18"/>
      <c r="HA898" s="18"/>
      <c r="HB898" s="18"/>
      <c r="HC898" s="18"/>
      <c r="HD898" s="18"/>
      <c r="HE898" s="18"/>
      <c r="HF898" s="18"/>
      <c r="HG898" s="18"/>
      <c r="HH898" s="18"/>
      <c r="HI898" s="18"/>
      <c r="HJ898" s="18"/>
      <c r="HK898" s="18"/>
      <c r="HL898" s="18"/>
      <c r="HM898" s="18"/>
      <c r="HN898" s="18"/>
      <c r="HO898" s="18"/>
      <c r="HP898" s="18"/>
      <c r="HQ898" s="18"/>
      <c r="HR898" s="18"/>
      <c r="HS898" s="18"/>
      <c r="HT898" s="18"/>
      <c r="HU898" s="18"/>
      <c r="HV898" s="18"/>
      <c r="HW898" s="18"/>
      <c r="HX898" s="18"/>
      <c r="HY898" s="18"/>
      <c r="HZ898" s="18"/>
      <c r="IA898" s="18"/>
      <c r="IB898" s="18"/>
      <c r="IC898" s="18"/>
      <c r="ID898" s="18"/>
      <c r="IE898" s="18"/>
      <c r="IF898" s="18"/>
      <c r="IG898" s="18"/>
      <c r="IH898" s="18"/>
      <c r="II898" s="18"/>
      <c r="IJ898" s="18"/>
      <c r="IK898" s="18"/>
      <c r="IL898" s="18"/>
      <c r="IM898" s="18"/>
      <c r="IN898" s="18"/>
      <c r="IO898" s="18"/>
      <c r="IP898" s="18"/>
      <c r="IQ898" s="18"/>
      <c r="IR898" s="18"/>
      <c r="IS898" s="18"/>
      <c r="IT898" s="18"/>
      <c r="IU898" s="18"/>
      <c r="IV898" s="18"/>
      <c r="IW898" s="18"/>
      <c r="IX898" s="18"/>
      <c r="IY898" s="18"/>
      <c r="IZ898" s="18"/>
      <c r="JA898" s="18"/>
      <c r="JB898" s="18"/>
      <c r="JC898" s="18"/>
      <c r="JD898" s="18"/>
      <c r="JE898" s="18"/>
      <c r="JF898" s="18"/>
    </row>
    <row r="899" spans="36:266" x14ac:dyDescent="0.3">
      <c r="AJ899" s="18"/>
      <c r="AK899" s="18"/>
      <c r="AL899" s="20"/>
      <c r="AM899" s="23"/>
      <c r="AN899" s="18"/>
      <c r="AO899" s="18"/>
      <c r="BB899" s="25"/>
      <c r="BC899" s="21"/>
      <c r="BG899" s="18"/>
      <c r="BN899" s="22"/>
      <c r="BO899" s="22"/>
      <c r="BP899" s="22"/>
      <c r="BQ899" s="22"/>
      <c r="BR899" s="15"/>
      <c r="CF899" s="15"/>
      <c r="CL899" s="22"/>
      <c r="CM899" s="15"/>
      <c r="CR899" s="22"/>
      <c r="CT899" s="15"/>
      <c r="CW899" s="22"/>
      <c r="DA899" s="15"/>
      <c r="DH899" s="15"/>
      <c r="DJ899" s="22"/>
      <c r="DO899" s="15"/>
      <c r="DV899" s="15"/>
      <c r="EC899" s="15"/>
      <c r="EJ899" s="15"/>
      <c r="EQ899" s="15"/>
      <c r="EX899" s="15"/>
      <c r="FE899" s="15"/>
      <c r="FL899" s="15"/>
      <c r="FS899" s="15"/>
      <c r="FZ899" s="15"/>
      <c r="GG899" s="15"/>
      <c r="GN899" s="15"/>
      <c r="GP899" s="22"/>
      <c r="GQ899" s="22"/>
      <c r="GR899" s="22"/>
      <c r="GS899" s="22"/>
      <c r="GT899" s="22"/>
      <c r="GU899" s="15"/>
      <c r="GV899" s="22"/>
      <c r="GW899" s="22"/>
      <c r="GX899" s="22"/>
      <c r="GY899" s="18"/>
      <c r="GZ899" s="18"/>
      <c r="HA899" s="18"/>
      <c r="HB899" s="18"/>
      <c r="HC899" s="18"/>
      <c r="HD899" s="18"/>
      <c r="HE899" s="18"/>
      <c r="HF899" s="18"/>
      <c r="HG899" s="18"/>
      <c r="HH899" s="18"/>
      <c r="HI899" s="18"/>
      <c r="HJ899" s="18"/>
      <c r="HK899" s="18"/>
      <c r="HL899" s="18"/>
      <c r="HM899" s="18"/>
      <c r="HN899" s="18"/>
      <c r="HO899" s="18"/>
      <c r="HP899" s="18"/>
      <c r="HQ899" s="18"/>
      <c r="HR899" s="18"/>
      <c r="HS899" s="18"/>
      <c r="HT899" s="18"/>
      <c r="HU899" s="18"/>
      <c r="HV899" s="18"/>
      <c r="HW899" s="18"/>
      <c r="HX899" s="18"/>
      <c r="HY899" s="18"/>
      <c r="HZ899" s="18"/>
      <c r="IA899" s="18"/>
      <c r="IB899" s="18"/>
      <c r="IC899" s="18"/>
      <c r="ID899" s="18"/>
      <c r="IE899" s="18"/>
      <c r="IF899" s="18"/>
      <c r="IG899" s="18"/>
      <c r="IH899" s="18"/>
      <c r="II899" s="18"/>
      <c r="IJ899" s="18"/>
      <c r="IK899" s="18"/>
      <c r="IL899" s="18"/>
      <c r="IM899" s="18"/>
      <c r="IN899" s="18"/>
      <c r="IO899" s="18"/>
      <c r="IP899" s="18"/>
      <c r="IQ899" s="18"/>
      <c r="IR899" s="18"/>
      <c r="IS899" s="18"/>
      <c r="IT899" s="18"/>
      <c r="IU899" s="18"/>
      <c r="IV899" s="18"/>
      <c r="IW899" s="18"/>
      <c r="IX899" s="18"/>
      <c r="IY899" s="18"/>
      <c r="IZ899" s="18"/>
      <c r="JA899" s="18"/>
      <c r="JB899" s="18"/>
      <c r="JC899" s="18"/>
      <c r="JD899" s="18"/>
      <c r="JE899" s="18"/>
      <c r="JF899" s="18"/>
    </row>
    <row r="900" spans="36:266" x14ac:dyDescent="0.3">
      <c r="AJ900" s="18"/>
      <c r="AK900" s="18"/>
      <c r="AL900" s="20"/>
      <c r="AM900" s="23"/>
      <c r="AN900" s="18"/>
      <c r="AO900" s="18"/>
      <c r="BB900" s="25"/>
      <c r="BC900" s="21"/>
      <c r="BG900" s="18"/>
      <c r="BN900" s="22"/>
      <c r="BO900" s="22"/>
      <c r="BP900" s="22"/>
      <c r="BQ900" s="22"/>
      <c r="BR900" s="15"/>
      <c r="CF900" s="15"/>
      <c r="CL900" s="22"/>
      <c r="CM900" s="15"/>
      <c r="CR900" s="22"/>
      <c r="CT900" s="15"/>
      <c r="CW900" s="22"/>
      <c r="DA900" s="15"/>
      <c r="DH900" s="15"/>
      <c r="DJ900" s="22"/>
      <c r="DO900" s="15"/>
      <c r="DV900" s="15"/>
      <c r="EC900" s="15"/>
      <c r="EJ900" s="15"/>
      <c r="EQ900" s="15"/>
      <c r="EX900" s="15"/>
      <c r="FE900" s="15"/>
      <c r="FL900" s="15"/>
      <c r="FS900" s="15"/>
      <c r="FZ900" s="15"/>
      <c r="GG900" s="15"/>
      <c r="GN900" s="15"/>
      <c r="GP900" s="22"/>
      <c r="GQ900" s="22"/>
      <c r="GR900" s="22"/>
      <c r="GS900" s="22"/>
      <c r="GT900" s="22"/>
      <c r="GU900" s="15"/>
      <c r="GV900" s="22"/>
      <c r="GW900" s="22"/>
      <c r="GX900" s="22"/>
      <c r="GY900" s="18"/>
      <c r="GZ900" s="18"/>
      <c r="HA900" s="18"/>
      <c r="HB900" s="18"/>
      <c r="HC900" s="18"/>
      <c r="HD900" s="18"/>
      <c r="HE900" s="18"/>
      <c r="HF900" s="18"/>
      <c r="HG900" s="18"/>
      <c r="HH900" s="18"/>
      <c r="HI900" s="18"/>
      <c r="HJ900" s="18"/>
      <c r="HK900" s="18"/>
      <c r="HL900" s="18"/>
      <c r="HM900" s="18"/>
      <c r="HN900" s="18"/>
      <c r="HO900" s="18"/>
      <c r="HP900" s="18"/>
      <c r="HQ900" s="18"/>
      <c r="HR900" s="18"/>
      <c r="HS900" s="18"/>
      <c r="HT900" s="18"/>
      <c r="HU900" s="18"/>
      <c r="HV900" s="18"/>
      <c r="HW900" s="18"/>
      <c r="HX900" s="18"/>
      <c r="HY900" s="18"/>
      <c r="HZ900" s="18"/>
      <c r="IA900" s="18"/>
      <c r="IB900" s="18"/>
      <c r="IC900" s="18"/>
      <c r="ID900" s="18"/>
      <c r="IE900" s="18"/>
      <c r="IF900" s="18"/>
      <c r="IG900" s="18"/>
      <c r="IH900" s="18"/>
      <c r="II900" s="18"/>
      <c r="IJ900" s="18"/>
      <c r="IK900" s="18"/>
      <c r="IL900" s="18"/>
      <c r="IM900" s="18"/>
      <c r="IN900" s="18"/>
      <c r="IO900" s="18"/>
      <c r="IP900" s="18"/>
      <c r="IQ900" s="18"/>
      <c r="IR900" s="18"/>
      <c r="IS900" s="18"/>
      <c r="IT900" s="18"/>
      <c r="IU900" s="18"/>
      <c r="IV900" s="18"/>
      <c r="IW900" s="18"/>
      <c r="IX900" s="18"/>
      <c r="IY900" s="18"/>
      <c r="IZ900" s="18"/>
      <c r="JA900" s="18"/>
      <c r="JB900" s="18"/>
      <c r="JC900" s="18"/>
      <c r="JD900" s="18"/>
      <c r="JE900" s="18"/>
      <c r="JF900" s="18"/>
    </row>
    <row r="901" spans="36:266" x14ac:dyDescent="0.3">
      <c r="AJ901" s="18"/>
      <c r="AK901" s="18"/>
      <c r="AL901" s="20"/>
      <c r="AM901" s="23"/>
      <c r="AN901" s="18"/>
      <c r="AO901" s="18"/>
      <c r="BB901" s="25"/>
      <c r="BC901" s="21"/>
      <c r="BG901" s="18"/>
      <c r="BN901" s="22"/>
      <c r="BO901" s="22"/>
      <c r="BP901" s="22"/>
      <c r="BQ901" s="22"/>
      <c r="BR901" s="15"/>
      <c r="CF901" s="15"/>
      <c r="CL901" s="22"/>
      <c r="CM901" s="15"/>
      <c r="CR901" s="22"/>
      <c r="CT901" s="15"/>
      <c r="CW901" s="22"/>
      <c r="DA901" s="15"/>
      <c r="DH901" s="15"/>
      <c r="DJ901" s="22"/>
      <c r="DO901" s="15"/>
      <c r="DV901" s="15"/>
      <c r="EC901" s="15"/>
      <c r="EJ901" s="15"/>
      <c r="EQ901" s="15"/>
      <c r="EX901" s="15"/>
      <c r="FE901" s="15"/>
      <c r="FL901" s="15"/>
      <c r="FS901" s="15"/>
      <c r="FZ901" s="15"/>
      <c r="GG901" s="15"/>
      <c r="GN901" s="15"/>
      <c r="GP901" s="22"/>
      <c r="GQ901" s="22"/>
      <c r="GR901" s="22"/>
      <c r="GS901" s="22"/>
      <c r="GT901" s="22"/>
      <c r="GU901" s="15"/>
      <c r="GV901" s="22"/>
      <c r="GW901" s="22"/>
      <c r="GX901" s="22"/>
      <c r="GY901" s="18"/>
      <c r="GZ901" s="18"/>
      <c r="HA901" s="18"/>
      <c r="HB901" s="18"/>
      <c r="HC901" s="18"/>
      <c r="HD901" s="18"/>
      <c r="HE901" s="18"/>
      <c r="HF901" s="18"/>
      <c r="HG901" s="18"/>
      <c r="HH901" s="18"/>
      <c r="HI901" s="18"/>
      <c r="HJ901" s="18"/>
      <c r="HK901" s="18"/>
      <c r="HL901" s="18"/>
      <c r="HM901" s="18"/>
      <c r="HN901" s="18"/>
      <c r="HO901" s="18"/>
      <c r="HP901" s="18"/>
      <c r="HQ901" s="18"/>
      <c r="HR901" s="18"/>
      <c r="HS901" s="18"/>
      <c r="HT901" s="18"/>
      <c r="HU901" s="18"/>
      <c r="HV901" s="18"/>
      <c r="HW901" s="18"/>
      <c r="HX901" s="18"/>
      <c r="HY901" s="18"/>
      <c r="HZ901" s="18"/>
      <c r="IA901" s="18"/>
      <c r="IB901" s="18"/>
      <c r="IC901" s="18"/>
      <c r="ID901" s="18"/>
      <c r="IE901" s="18"/>
      <c r="IF901" s="18"/>
      <c r="IG901" s="18"/>
      <c r="IH901" s="18"/>
      <c r="II901" s="18"/>
      <c r="IJ901" s="18"/>
      <c r="IK901" s="18"/>
      <c r="IL901" s="18"/>
      <c r="IM901" s="18"/>
      <c r="IN901" s="18"/>
      <c r="IO901" s="18"/>
      <c r="IP901" s="18"/>
      <c r="IQ901" s="18"/>
      <c r="IR901" s="18"/>
      <c r="IS901" s="18"/>
      <c r="IT901" s="18"/>
      <c r="IU901" s="18"/>
      <c r="IV901" s="18"/>
      <c r="IW901" s="18"/>
      <c r="IX901" s="18"/>
      <c r="IY901" s="18"/>
      <c r="IZ901" s="18"/>
      <c r="JA901" s="18"/>
      <c r="JB901" s="18"/>
      <c r="JC901" s="18"/>
      <c r="JD901" s="18"/>
      <c r="JE901" s="18"/>
      <c r="JF901" s="18"/>
    </row>
    <row r="902" spans="36:266" x14ac:dyDescent="0.3">
      <c r="AJ902" s="18"/>
      <c r="AK902" s="18"/>
      <c r="AL902" s="20"/>
      <c r="AM902" s="23"/>
      <c r="AN902" s="18"/>
      <c r="AO902" s="18"/>
      <c r="BB902" s="25"/>
      <c r="BC902" s="21"/>
      <c r="BG902" s="18"/>
      <c r="BN902" s="22"/>
      <c r="BO902" s="22"/>
      <c r="BP902" s="22"/>
      <c r="BQ902" s="22"/>
      <c r="BR902" s="15"/>
      <c r="CF902" s="15"/>
      <c r="CL902" s="22"/>
      <c r="CM902" s="15"/>
      <c r="CR902" s="22"/>
      <c r="CT902" s="15"/>
      <c r="CW902" s="22"/>
      <c r="DA902" s="15"/>
      <c r="DH902" s="15"/>
      <c r="DJ902" s="22"/>
      <c r="DO902" s="15"/>
      <c r="DV902" s="15"/>
      <c r="EC902" s="15"/>
      <c r="EJ902" s="15"/>
      <c r="EQ902" s="15"/>
      <c r="EX902" s="15"/>
      <c r="FE902" s="15"/>
      <c r="FL902" s="15"/>
      <c r="FS902" s="15"/>
      <c r="FZ902" s="15"/>
      <c r="GG902" s="15"/>
      <c r="GN902" s="15"/>
      <c r="GP902" s="22"/>
      <c r="GQ902" s="22"/>
      <c r="GR902" s="22"/>
      <c r="GS902" s="22"/>
      <c r="GT902" s="22"/>
      <c r="GU902" s="15"/>
      <c r="GV902" s="22"/>
      <c r="GW902" s="22"/>
      <c r="GX902" s="22"/>
      <c r="GY902" s="18"/>
      <c r="GZ902" s="18"/>
      <c r="HA902" s="18"/>
      <c r="HB902" s="18"/>
      <c r="HC902" s="18"/>
      <c r="HD902" s="18"/>
      <c r="HE902" s="18"/>
      <c r="HF902" s="18"/>
      <c r="HG902" s="18"/>
      <c r="HH902" s="18"/>
      <c r="HI902" s="18"/>
      <c r="HJ902" s="18"/>
      <c r="HK902" s="18"/>
      <c r="HL902" s="18"/>
      <c r="HM902" s="18"/>
      <c r="HN902" s="18"/>
      <c r="HO902" s="18"/>
      <c r="HP902" s="18"/>
      <c r="HQ902" s="18"/>
      <c r="HR902" s="18"/>
      <c r="HS902" s="18"/>
      <c r="HT902" s="18"/>
      <c r="HU902" s="18"/>
      <c r="HV902" s="18"/>
      <c r="HW902" s="18"/>
      <c r="HX902" s="18"/>
      <c r="HY902" s="18"/>
      <c r="HZ902" s="18"/>
      <c r="IA902" s="18"/>
      <c r="IB902" s="18"/>
      <c r="IC902" s="18"/>
      <c r="ID902" s="18"/>
      <c r="IE902" s="18"/>
      <c r="IF902" s="18"/>
      <c r="IG902" s="18"/>
      <c r="IH902" s="18"/>
      <c r="II902" s="18"/>
      <c r="IJ902" s="18"/>
      <c r="IK902" s="18"/>
      <c r="IL902" s="18"/>
      <c r="IM902" s="18"/>
      <c r="IN902" s="18"/>
      <c r="IO902" s="18"/>
      <c r="IP902" s="18"/>
      <c r="IQ902" s="18"/>
      <c r="IR902" s="18"/>
      <c r="IS902" s="18"/>
      <c r="IT902" s="18"/>
      <c r="IU902" s="18"/>
      <c r="IV902" s="18"/>
      <c r="IW902" s="18"/>
      <c r="IX902" s="18"/>
      <c r="IY902" s="18"/>
      <c r="IZ902" s="18"/>
      <c r="JA902" s="18"/>
      <c r="JB902" s="18"/>
      <c r="JC902" s="18"/>
      <c r="JD902" s="18"/>
      <c r="JE902" s="18"/>
      <c r="JF902" s="18"/>
    </row>
    <row r="903" spans="36:266" x14ac:dyDescent="0.3">
      <c r="AJ903" s="18"/>
      <c r="AK903" s="18"/>
      <c r="AL903" s="20"/>
      <c r="AM903" s="23"/>
      <c r="AN903" s="18"/>
      <c r="AO903" s="18"/>
      <c r="BB903" s="25"/>
      <c r="BC903" s="21"/>
      <c r="BG903" s="18"/>
      <c r="BN903" s="22"/>
      <c r="BO903" s="22"/>
      <c r="BP903" s="22"/>
      <c r="BQ903" s="22"/>
      <c r="BR903" s="15"/>
      <c r="CF903" s="15"/>
      <c r="CL903" s="22"/>
      <c r="CM903" s="15"/>
      <c r="CR903" s="22"/>
      <c r="CT903" s="15"/>
      <c r="CW903" s="22"/>
      <c r="DA903" s="15"/>
      <c r="DH903" s="15"/>
      <c r="DJ903" s="22"/>
      <c r="DO903" s="15"/>
      <c r="DV903" s="15"/>
      <c r="EC903" s="15"/>
      <c r="EJ903" s="15"/>
      <c r="EQ903" s="15"/>
      <c r="EX903" s="15"/>
      <c r="FE903" s="15"/>
      <c r="FL903" s="15"/>
      <c r="FS903" s="15"/>
      <c r="FZ903" s="15"/>
      <c r="GG903" s="15"/>
      <c r="GN903" s="15"/>
      <c r="GP903" s="22"/>
      <c r="GQ903" s="22"/>
      <c r="GR903" s="22"/>
      <c r="GS903" s="22"/>
      <c r="GT903" s="22"/>
      <c r="GU903" s="15"/>
      <c r="GV903" s="22"/>
      <c r="GW903" s="22"/>
      <c r="GX903" s="22"/>
      <c r="GY903" s="18"/>
      <c r="GZ903" s="18"/>
      <c r="HA903" s="18"/>
      <c r="HB903" s="18"/>
      <c r="HC903" s="18"/>
      <c r="HD903" s="18"/>
      <c r="HE903" s="18"/>
      <c r="HF903" s="18"/>
      <c r="HG903" s="18"/>
      <c r="HH903" s="18"/>
      <c r="HI903" s="18"/>
      <c r="HJ903" s="18"/>
      <c r="HK903" s="18"/>
      <c r="HL903" s="18"/>
      <c r="HM903" s="18"/>
      <c r="HN903" s="18"/>
      <c r="HO903" s="18"/>
      <c r="HP903" s="18"/>
      <c r="HQ903" s="18"/>
      <c r="HR903" s="18"/>
      <c r="HS903" s="18"/>
      <c r="HT903" s="18"/>
      <c r="HU903" s="18"/>
      <c r="HV903" s="18"/>
      <c r="HW903" s="18"/>
      <c r="HX903" s="18"/>
      <c r="HY903" s="18"/>
      <c r="HZ903" s="18"/>
      <c r="IA903" s="18"/>
      <c r="IB903" s="18"/>
      <c r="IC903" s="18"/>
      <c r="ID903" s="18"/>
      <c r="IE903" s="18"/>
      <c r="IF903" s="18"/>
      <c r="IG903" s="18"/>
      <c r="IH903" s="18"/>
      <c r="II903" s="18"/>
      <c r="IJ903" s="18"/>
      <c r="IK903" s="18"/>
      <c r="IL903" s="18"/>
      <c r="IM903" s="18"/>
      <c r="IN903" s="18"/>
      <c r="IO903" s="18"/>
      <c r="IP903" s="18"/>
      <c r="IQ903" s="18"/>
      <c r="IR903" s="18"/>
      <c r="IS903" s="18"/>
      <c r="IT903" s="18"/>
      <c r="IU903" s="18"/>
      <c r="IV903" s="18"/>
      <c r="IW903" s="18"/>
      <c r="IX903" s="18"/>
      <c r="IY903" s="18"/>
      <c r="IZ903" s="18"/>
      <c r="JA903" s="18"/>
      <c r="JB903" s="18"/>
      <c r="JC903" s="18"/>
      <c r="JD903" s="18"/>
      <c r="JE903" s="18"/>
      <c r="JF903" s="18"/>
    </row>
    <row r="904" spans="36:266" x14ac:dyDescent="0.3">
      <c r="AJ904" s="18"/>
      <c r="AK904" s="18"/>
      <c r="AL904" s="20"/>
      <c r="AM904" s="23"/>
      <c r="AN904" s="18"/>
      <c r="AO904" s="18"/>
      <c r="BB904" s="25"/>
      <c r="BC904" s="21"/>
      <c r="BG904" s="18"/>
      <c r="BN904" s="22"/>
      <c r="BO904" s="22"/>
      <c r="BP904" s="22"/>
      <c r="BQ904" s="22"/>
      <c r="BR904" s="15"/>
      <c r="CF904" s="15"/>
      <c r="CL904" s="22"/>
      <c r="CM904" s="15"/>
      <c r="CR904" s="22"/>
      <c r="CT904" s="15"/>
      <c r="CW904" s="22"/>
      <c r="DA904" s="15"/>
      <c r="DH904" s="15"/>
      <c r="DJ904" s="22"/>
      <c r="DO904" s="15"/>
      <c r="DV904" s="15"/>
      <c r="EC904" s="15"/>
      <c r="EJ904" s="15"/>
      <c r="EQ904" s="15"/>
      <c r="EX904" s="15"/>
      <c r="FE904" s="15"/>
      <c r="FL904" s="15"/>
      <c r="FS904" s="15"/>
      <c r="FZ904" s="15"/>
      <c r="GG904" s="15"/>
      <c r="GN904" s="15"/>
      <c r="GP904" s="22"/>
      <c r="GQ904" s="22"/>
      <c r="GR904" s="22"/>
      <c r="GS904" s="22"/>
      <c r="GT904" s="22"/>
      <c r="GU904" s="15"/>
      <c r="GV904" s="22"/>
      <c r="GW904" s="22"/>
      <c r="GX904" s="22"/>
      <c r="GY904" s="18"/>
      <c r="GZ904" s="18"/>
      <c r="HA904" s="18"/>
      <c r="HB904" s="18"/>
      <c r="HC904" s="18"/>
      <c r="HD904" s="18"/>
      <c r="HE904" s="18"/>
      <c r="HF904" s="18"/>
      <c r="HG904" s="18"/>
      <c r="HH904" s="18"/>
      <c r="HI904" s="18"/>
      <c r="HJ904" s="18"/>
      <c r="HK904" s="18"/>
      <c r="HL904" s="18"/>
      <c r="HM904" s="18"/>
      <c r="HN904" s="18"/>
      <c r="HO904" s="18"/>
      <c r="HP904" s="18"/>
      <c r="HQ904" s="18"/>
      <c r="HR904" s="18"/>
      <c r="HS904" s="18"/>
      <c r="HT904" s="18"/>
      <c r="HU904" s="18"/>
      <c r="HV904" s="18"/>
      <c r="HW904" s="18"/>
      <c r="HX904" s="18"/>
      <c r="HY904" s="18"/>
      <c r="HZ904" s="18"/>
      <c r="IA904" s="18"/>
      <c r="IB904" s="18"/>
      <c r="IC904" s="18"/>
      <c r="ID904" s="18"/>
      <c r="IE904" s="18"/>
      <c r="IF904" s="18"/>
      <c r="IG904" s="18"/>
      <c r="IH904" s="18"/>
      <c r="II904" s="18"/>
      <c r="IJ904" s="18"/>
      <c r="IK904" s="18"/>
      <c r="IL904" s="18"/>
      <c r="IM904" s="18"/>
      <c r="IN904" s="18"/>
      <c r="IO904" s="18"/>
      <c r="IP904" s="18"/>
      <c r="IQ904" s="18"/>
      <c r="IR904" s="18"/>
      <c r="IS904" s="18"/>
      <c r="IT904" s="18"/>
      <c r="IU904" s="18"/>
      <c r="IV904" s="18"/>
      <c r="IW904" s="18"/>
      <c r="IX904" s="18"/>
      <c r="IY904" s="18"/>
      <c r="IZ904" s="18"/>
      <c r="JA904" s="18"/>
      <c r="JB904" s="18"/>
      <c r="JC904" s="18"/>
      <c r="JD904" s="18"/>
      <c r="JE904" s="18"/>
      <c r="JF904" s="18"/>
    </row>
    <row r="905" spans="36:266" x14ac:dyDescent="0.3">
      <c r="AJ905" s="18"/>
      <c r="AK905" s="18"/>
      <c r="AL905" s="20"/>
      <c r="AM905" s="23"/>
      <c r="AN905" s="18"/>
      <c r="AO905" s="18"/>
      <c r="BB905" s="25"/>
      <c r="BC905" s="21"/>
      <c r="BG905" s="18"/>
      <c r="BN905" s="22"/>
      <c r="BO905" s="22"/>
      <c r="BP905" s="22"/>
      <c r="BQ905" s="22"/>
      <c r="BR905" s="15"/>
      <c r="CF905" s="15"/>
      <c r="CL905" s="22"/>
      <c r="CM905" s="15"/>
      <c r="CR905" s="22"/>
      <c r="CT905" s="15"/>
      <c r="CW905" s="22"/>
      <c r="DA905" s="15"/>
      <c r="DH905" s="15"/>
      <c r="DJ905" s="22"/>
      <c r="DO905" s="15"/>
      <c r="DV905" s="15"/>
      <c r="EC905" s="15"/>
      <c r="EJ905" s="15"/>
      <c r="EQ905" s="15"/>
      <c r="EX905" s="15"/>
      <c r="FE905" s="15"/>
      <c r="FL905" s="15"/>
      <c r="FS905" s="15"/>
      <c r="FZ905" s="15"/>
      <c r="GG905" s="15"/>
      <c r="GN905" s="15"/>
      <c r="GP905" s="22"/>
      <c r="GQ905" s="22"/>
      <c r="GR905" s="22"/>
      <c r="GS905" s="22"/>
      <c r="GT905" s="22"/>
      <c r="GU905" s="15"/>
      <c r="GV905" s="22"/>
      <c r="GW905" s="22"/>
      <c r="GX905" s="22"/>
      <c r="GY905" s="18"/>
      <c r="GZ905" s="18"/>
      <c r="HA905" s="18"/>
      <c r="HB905" s="18"/>
      <c r="HC905" s="18"/>
      <c r="HD905" s="18"/>
      <c r="HE905" s="18"/>
      <c r="HF905" s="18"/>
      <c r="HG905" s="18"/>
      <c r="HH905" s="18"/>
      <c r="HI905" s="18"/>
      <c r="HJ905" s="18"/>
      <c r="HK905" s="18"/>
      <c r="HL905" s="18"/>
      <c r="HM905" s="18"/>
      <c r="HN905" s="18"/>
      <c r="HO905" s="18"/>
      <c r="HP905" s="18"/>
      <c r="HQ905" s="18"/>
      <c r="HR905" s="18"/>
      <c r="HS905" s="18"/>
      <c r="HT905" s="18"/>
      <c r="HU905" s="18"/>
      <c r="HV905" s="18"/>
      <c r="HW905" s="18"/>
      <c r="HX905" s="18"/>
      <c r="HY905" s="18"/>
      <c r="HZ905" s="18"/>
      <c r="IA905" s="18"/>
      <c r="IB905" s="18"/>
      <c r="IC905" s="18"/>
      <c r="ID905" s="18"/>
      <c r="IE905" s="18"/>
      <c r="IF905" s="18"/>
      <c r="IG905" s="18"/>
      <c r="IH905" s="18"/>
      <c r="II905" s="18"/>
      <c r="IJ905" s="18"/>
      <c r="IK905" s="18"/>
      <c r="IL905" s="18"/>
      <c r="IM905" s="18"/>
      <c r="IN905" s="18"/>
      <c r="IO905" s="18"/>
      <c r="IP905" s="18"/>
      <c r="IQ905" s="18"/>
      <c r="IR905" s="18"/>
      <c r="IS905" s="18"/>
      <c r="IT905" s="18"/>
      <c r="IU905" s="18"/>
      <c r="IV905" s="18"/>
      <c r="IW905" s="18"/>
      <c r="IX905" s="18"/>
      <c r="IY905" s="18"/>
      <c r="IZ905" s="18"/>
      <c r="JA905" s="18"/>
      <c r="JB905" s="18"/>
      <c r="JC905" s="18"/>
      <c r="JD905" s="18"/>
      <c r="JE905" s="18"/>
      <c r="JF905" s="18"/>
    </row>
    <row r="906" spans="36:266" x14ac:dyDescent="0.3">
      <c r="AJ906" s="18"/>
      <c r="AK906" s="18"/>
      <c r="AL906" s="20"/>
      <c r="AM906" s="23"/>
      <c r="AN906" s="18"/>
      <c r="AO906" s="18"/>
      <c r="BB906" s="25"/>
      <c r="BC906" s="21"/>
      <c r="BG906" s="18"/>
      <c r="BN906" s="22"/>
      <c r="BO906" s="22"/>
      <c r="BP906" s="22"/>
      <c r="BQ906" s="22"/>
      <c r="BR906" s="15"/>
      <c r="CF906" s="15"/>
      <c r="CL906" s="22"/>
      <c r="CM906" s="15"/>
      <c r="CR906" s="22"/>
      <c r="CT906" s="15"/>
      <c r="CW906" s="22"/>
      <c r="DA906" s="15"/>
      <c r="DH906" s="15"/>
      <c r="DJ906" s="22"/>
      <c r="DO906" s="15"/>
      <c r="DV906" s="15"/>
      <c r="EC906" s="15"/>
      <c r="EJ906" s="15"/>
      <c r="EQ906" s="15"/>
      <c r="EX906" s="15"/>
      <c r="FE906" s="15"/>
      <c r="FL906" s="15"/>
      <c r="FS906" s="15"/>
      <c r="FZ906" s="15"/>
      <c r="GG906" s="15"/>
      <c r="GN906" s="15"/>
      <c r="GP906" s="22"/>
      <c r="GQ906" s="22"/>
      <c r="GR906" s="22"/>
      <c r="GS906" s="22"/>
      <c r="GT906" s="22"/>
      <c r="GU906" s="15"/>
      <c r="GV906" s="22"/>
      <c r="GW906" s="22"/>
      <c r="GX906" s="22"/>
      <c r="GY906" s="18"/>
      <c r="GZ906" s="18"/>
      <c r="HA906" s="18"/>
      <c r="HB906" s="18"/>
      <c r="HC906" s="18"/>
      <c r="HD906" s="18"/>
      <c r="HE906" s="18"/>
      <c r="HF906" s="18"/>
      <c r="HG906" s="18"/>
      <c r="HH906" s="18"/>
      <c r="HI906" s="18"/>
      <c r="HJ906" s="18"/>
      <c r="HK906" s="18"/>
      <c r="HL906" s="18"/>
      <c r="HM906" s="18"/>
      <c r="HN906" s="18"/>
      <c r="HO906" s="18"/>
      <c r="HP906" s="18"/>
      <c r="HQ906" s="18"/>
      <c r="HR906" s="18"/>
      <c r="HS906" s="18"/>
      <c r="HT906" s="18"/>
      <c r="HU906" s="18"/>
      <c r="HV906" s="18"/>
      <c r="HW906" s="18"/>
      <c r="HX906" s="18"/>
      <c r="HY906" s="18"/>
      <c r="HZ906" s="18"/>
      <c r="IA906" s="18"/>
      <c r="IB906" s="18"/>
      <c r="IC906" s="18"/>
      <c r="ID906" s="18"/>
      <c r="IE906" s="18"/>
      <c r="IF906" s="18"/>
      <c r="IG906" s="18"/>
      <c r="IH906" s="18"/>
      <c r="II906" s="18"/>
      <c r="IJ906" s="18"/>
      <c r="IK906" s="18"/>
      <c r="IL906" s="18"/>
      <c r="IM906" s="18"/>
      <c r="IN906" s="18"/>
      <c r="IO906" s="18"/>
      <c r="IP906" s="18"/>
      <c r="IQ906" s="18"/>
      <c r="IR906" s="18"/>
      <c r="IS906" s="18"/>
      <c r="IT906" s="18"/>
      <c r="IU906" s="18"/>
      <c r="IV906" s="18"/>
      <c r="IW906" s="18"/>
      <c r="IX906" s="18"/>
      <c r="IY906" s="18"/>
      <c r="IZ906" s="18"/>
      <c r="JA906" s="18"/>
      <c r="JB906" s="18"/>
      <c r="JC906" s="18"/>
      <c r="JD906" s="18"/>
      <c r="JE906" s="18"/>
      <c r="JF906" s="18"/>
    </row>
    <row r="907" spans="36:266" x14ac:dyDescent="0.3">
      <c r="AJ907" s="18"/>
      <c r="AK907" s="18"/>
      <c r="AL907" s="20"/>
      <c r="AM907" s="23"/>
      <c r="AN907" s="18"/>
      <c r="AO907" s="18"/>
      <c r="BB907" s="25"/>
      <c r="BC907" s="21"/>
      <c r="BG907" s="18"/>
      <c r="BN907" s="22"/>
      <c r="BO907" s="22"/>
      <c r="BP907" s="22"/>
      <c r="BQ907" s="22"/>
      <c r="BR907" s="15"/>
      <c r="CF907" s="15"/>
      <c r="CL907" s="22"/>
      <c r="CM907" s="15"/>
      <c r="CR907" s="22"/>
      <c r="CT907" s="15"/>
      <c r="CW907" s="22"/>
      <c r="DA907" s="15"/>
      <c r="DH907" s="15"/>
      <c r="DJ907" s="22"/>
      <c r="DO907" s="15"/>
      <c r="DV907" s="15"/>
      <c r="EC907" s="15"/>
      <c r="EJ907" s="15"/>
      <c r="EQ907" s="15"/>
      <c r="EX907" s="15"/>
      <c r="FE907" s="15"/>
      <c r="FL907" s="15"/>
      <c r="FS907" s="15"/>
      <c r="FZ907" s="15"/>
      <c r="GG907" s="15"/>
      <c r="GN907" s="15"/>
      <c r="GP907" s="22"/>
      <c r="GQ907" s="22"/>
      <c r="GR907" s="22"/>
      <c r="GS907" s="22"/>
      <c r="GT907" s="22"/>
      <c r="GU907" s="15"/>
      <c r="GV907" s="22"/>
      <c r="GW907" s="22"/>
      <c r="GX907" s="22"/>
      <c r="GY907" s="18"/>
      <c r="GZ907" s="18"/>
      <c r="HA907" s="18"/>
      <c r="HB907" s="18"/>
      <c r="HC907" s="18"/>
      <c r="HD907" s="18"/>
      <c r="HE907" s="18"/>
      <c r="HF907" s="18"/>
      <c r="HG907" s="18"/>
      <c r="HH907" s="18"/>
      <c r="HI907" s="18"/>
      <c r="HJ907" s="18"/>
      <c r="HK907" s="18"/>
      <c r="HL907" s="18"/>
      <c r="HM907" s="18"/>
      <c r="HN907" s="18"/>
      <c r="HO907" s="18"/>
      <c r="HP907" s="18"/>
      <c r="HQ907" s="18"/>
      <c r="HR907" s="18"/>
      <c r="HS907" s="18"/>
      <c r="HT907" s="18"/>
      <c r="HU907" s="18"/>
      <c r="HV907" s="18"/>
      <c r="HW907" s="18"/>
      <c r="HX907" s="18"/>
      <c r="HY907" s="18"/>
      <c r="HZ907" s="18"/>
      <c r="IA907" s="18"/>
      <c r="IB907" s="18"/>
      <c r="IC907" s="18"/>
      <c r="ID907" s="18"/>
      <c r="IE907" s="18"/>
      <c r="IF907" s="18"/>
      <c r="IG907" s="18"/>
      <c r="IH907" s="18"/>
      <c r="II907" s="18"/>
      <c r="IJ907" s="18"/>
      <c r="IK907" s="18"/>
      <c r="IL907" s="18"/>
      <c r="IM907" s="18"/>
      <c r="IN907" s="18"/>
      <c r="IO907" s="18"/>
      <c r="IP907" s="18"/>
      <c r="IQ907" s="18"/>
      <c r="IR907" s="18"/>
      <c r="IS907" s="18"/>
      <c r="IT907" s="18"/>
      <c r="IU907" s="18"/>
      <c r="IV907" s="18"/>
      <c r="IW907" s="18"/>
      <c r="IX907" s="18"/>
      <c r="IY907" s="18"/>
      <c r="IZ907" s="18"/>
      <c r="JA907" s="18"/>
      <c r="JB907" s="18"/>
      <c r="JC907" s="18"/>
      <c r="JD907" s="18"/>
      <c r="JE907" s="18"/>
      <c r="JF907" s="18"/>
    </row>
    <row r="908" spans="36:266" x14ac:dyDescent="0.3">
      <c r="AJ908" s="18"/>
      <c r="AK908" s="18"/>
      <c r="AL908" s="20"/>
      <c r="AM908" s="23"/>
      <c r="AN908" s="18"/>
      <c r="AO908" s="18"/>
      <c r="BB908" s="25"/>
      <c r="BC908" s="21"/>
      <c r="BG908" s="18"/>
      <c r="BN908" s="22"/>
      <c r="BO908" s="22"/>
      <c r="BP908" s="22"/>
      <c r="BQ908" s="22"/>
      <c r="BR908" s="15"/>
      <c r="CF908" s="15"/>
      <c r="CL908" s="22"/>
      <c r="CM908" s="15"/>
      <c r="CR908" s="22"/>
      <c r="CT908" s="15"/>
      <c r="CW908" s="22"/>
      <c r="DA908" s="15"/>
      <c r="DH908" s="15"/>
      <c r="DJ908" s="22"/>
      <c r="DO908" s="15"/>
      <c r="DV908" s="15"/>
      <c r="EC908" s="15"/>
      <c r="EJ908" s="15"/>
      <c r="EQ908" s="15"/>
      <c r="EX908" s="15"/>
      <c r="FE908" s="15"/>
      <c r="FL908" s="15"/>
      <c r="FS908" s="15"/>
      <c r="FZ908" s="15"/>
      <c r="GG908" s="15"/>
      <c r="GN908" s="15"/>
      <c r="GP908" s="22"/>
      <c r="GQ908" s="22"/>
      <c r="GR908" s="22"/>
      <c r="GS908" s="22"/>
      <c r="GT908" s="22"/>
      <c r="GU908" s="15"/>
      <c r="GV908" s="22"/>
      <c r="GW908" s="22"/>
      <c r="GX908" s="22"/>
      <c r="GY908" s="18"/>
      <c r="GZ908" s="18"/>
      <c r="HA908" s="18"/>
      <c r="HB908" s="18"/>
      <c r="HC908" s="18"/>
      <c r="HD908" s="18"/>
      <c r="HE908" s="18"/>
      <c r="HF908" s="18"/>
      <c r="HG908" s="18"/>
      <c r="HH908" s="18"/>
      <c r="HI908" s="18"/>
      <c r="HJ908" s="18"/>
      <c r="HK908" s="18"/>
      <c r="HL908" s="18"/>
      <c r="HM908" s="18"/>
      <c r="HN908" s="18"/>
      <c r="HO908" s="18"/>
      <c r="HP908" s="18"/>
      <c r="HQ908" s="18"/>
      <c r="HR908" s="18"/>
      <c r="HS908" s="18"/>
      <c r="HT908" s="18"/>
      <c r="HU908" s="18"/>
      <c r="HV908" s="18"/>
      <c r="HW908" s="18"/>
      <c r="HX908" s="18"/>
      <c r="HY908" s="18"/>
      <c r="HZ908" s="18"/>
      <c r="IA908" s="18"/>
      <c r="IB908" s="18"/>
      <c r="IC908" s="18"/>
      <c r="ID908" s="18"/>
      <c r="IE908" s="18"/>
      <c r="IF908" s="18"/>
      <c r="IG908" s="18"/>
      <c r="IH908" s="18"/>
      <c r="II908" s="18"/>
      <c r="IJ908" s="18"/>
      <c r="IK908" s="18"/>
      <c r="IL908" s="18"/>
      <c r="IM908" s="18"/>
      <c r="IN908" s="18"/>
      <c r="IO908" s="18"/>
      <c r="IP908" s="18"/>
      <c r="IQ908" s="18"/>
      <c r="IR908" s="18"/>
      <c r="IS908" s="18"/>
      <c r="IT908" s="18"/>
      <c r="IU908" s="18"/>
      <c r="IV908" s="18"/>
      <c r="IW908" s="18"/>
      <c r="IX908" s="18"/>
      <c r="IY908" s="18"/>
      <c r="IZ908" s="18"/>
      <c r="JA908" s="18"/>
      <c r="JB908" s="18"/>
      <c r="JC908" s="18"/>
      <c r="JD908" s="18"/>
      <c r="JE908" s="18"/>
      <c r="JF908" s="18"/>
    </row>
    <row r="909" spans="36:266" x14ac:dyDescent="0.3">
      <c r="AJ909" s="18"/>
      <c r="AK909" s="18"/>
      <c r="AL909" s="20"/>
      <c r="AM909" s="23"/>
      <c r="AN909" s="18"/>
      <c r="AO909" s="18"/>
      <c r="BB909" s="25"/>
      <c r="BC909" s="21"/>
      <c r="BG909" s="18"/>
      <c r="BN909" s="22"/>
      <c r="BO909" s="22"/>
      <c r="BP909" s="22"/>
      <c r="BQ909" s="22"/>
      <c r="BR909" s="15"/>
      <c r="CF909" s="15"/>
      <c r="CL909" s="22"/>
      <c r="CM909" s="15"/>
      <c r="CR909" s="22"/>
      <c r="CT909" s="15"/>
      <c r="CW909" s="22"/>
      <c r="DA909" s="15"/>
      <c r="DH909" s="15"/>
      <c r="DJ909" s="22"/>
      <c r="DO909" s="15"/>
      <c r="DV909" s="15"/>
      <c r="EC909" s="15"/>
      <c r="EJ909" s="15"/>
      <c r="EQ909" s="15"/>
      <c r="EX909" s="15"/>
      <c r="FE909" s="15"/>
      <c r="FL909" s="15"/>
      <c r="FS909" s="15"/>
      <c r="FZ909" s="15"/>
      <c r="GG909" s="15"/>
      <c r="GN909" s="15"/>
      <c r="GP909" s="22"/>
      <c r="GQ909" s="22"/>
      <c r="GR909" s="22"/>
      <c r="GS909" s="22"/>
      <c r="GT909" s="22"/>
      <c r="GU909" s="15"/>
      <c r="GV909" s="22"/>
      <c r="GW909" s="22"/>
      <c r="GX909" s="22"/>
      <c r="GY909" s="18"/>
      <c r="GZ909" s="18"/>
      <c r="HA909" s="18"/>
      <c r="HB909" s="18"/>
      <c r="HC909" s="18"/>
      <c r="HD909" s="18"/>
      <c r="HE909" s="18"/>
      <c r="HF909" s="18"/>
      <c r="HG909" s="18"/>
      <c r="HH909" s="18"/>
      <c r="HI909" s="18"/>
      <c r="HJ909" s="18"/>
      <c r="HK909" s="18"/>
      <c r="HL909" s="18"/>
      <c r="HM909" s="18"/>
      <c r="HN909" s="18"/>
      <c r="HO909" s="18"/>
      <c r="HP909" s="18"/>
      <c r="HQ909" s="18"/>
      <c r="HR909" s="18"/>
      <c r="HS909" s="18"/>
      <c r="HT909" s="18"/>
      <c r="HU909" s="18"/>
      <c r="HV909" s="18"/>
      <c r="HW909" s="18"/>
      <c r="HX909" s="18"/>
      <c r="HY909" s="18"/>
      <c r="HZ909" s="18"/>
      <c r="IA909" s="18"/>
      <c r="IB909" s="18"/>
      <c r="IC909" s="18"/>
      <c r="ID909" s="18"/>
      <c r="IE909" s="18"/>
      <c r="IF909" s="18"/>
      <c r="IG909" s="18"/>
      <c r="IH909" s="18"/>
      <c r="II909" s="18"/>
      <c r="IJ909" s="18"/>
      <c r="IK909" s="18"/>
      <c r="IL909" s="18"/>
      <c r="IM909" s="18"/>
      <c r="IN909" s="18"/>
      <c r="IO909" s="18"/>
      <c r="IP909" s="18"/>
      <c r="IQ909" s="18"/>
      <c r="IR909" s="18"/>
      <c r="IS909" s="18"/>
      <c r="IT909" s="18"/>
      <c r="IU909" s="18"/>
      <c r="IV909" s="18"/>
      <c r="IW909" s="18"/>
      <c r="IX909" s="18"/>
      <c r="IY909" s="18"/>
      <c r="IZ909" s="18"/>
      <c r="JA909" s="18"/>
      <c r="JB909" s="18"/>
      <c r="JC909" s="18"/>
      <c r="JD909" s="18"/>
      <c r="JE909" s="18"/>
      <c r="JF909" s="18"/>
    </row>
    <row r="910" spans="36:266" x14ac:dyDescent="0.3">
      <c r="AJ910" s="18"/>
      <c r="AK910" s="18"/>
      <c r="AL910" s="20"/>
      <c r="AM910" s="23"/>
      <c r="AN910" s="18"/>
      <c r="AO910" s="18"/>
      <c r="BB910" s="25"/>
      <c r="BC910" s="21"/>
      <c r="BG910" s="18"/>
      <c r="BN910" s="22"/>
      <c r="BO910" s="22"/>
      <c r="BP910" s="22"/>
      <c r="BQ910" s="22"/>
      <c r="BR910" s="15"/>
      <c r="CF910" s="15"/>
      <c r="CL910" s="22"/>
      <c r="CM910" s="15"/>
      <c r="CR910" s="22"/>
      <c r="CT910" s="15"/>
      <c r="CW910" s="22"/>
      <c r="DA910" s="15"/>
      <c r="DH910" s="15"/>
      <c r="DJ910" s="22"/>
      <c r="DO910" s="15"/>
      <c r="DV910" s="15"/>
      <c r="EC910" s="15"/>
      <c r="EJ910" s="15"/>
      <c r="EQ910" s="15"/>
      <c r="EX910" s="15"/>
      <c r="FE910" s="15"/>
      <c r="FL910" s="15"/>
      <c r="FS910" s="15"/>
      <c r="FZ910" s="15"/>
      <c r="GG910" s="15"/>
      <c r="GN910" s="15"/>
      <c r="GP910" s="22"/>
      <c r="GQ910" s="22"/>
      <c r="GR910" s="22"/>
      <c r="GS910" s="22"/>
      <c r="GT910" s="22"/>
      <c r="GU910" s="15"/>
      <c r="GV910" s="22"/>
      <c r="GW910" s="22"/>
      <c r="GX910" s="22"/>
      <c r="GY910" s="18"/>
      <c r="GZ910" s="18"/>
      <c r="HA910" s="18"/>
      <c r="HB910" s="18"/>
      <c r="HC910" s="18"/>
      <c r="HD910" s="18"/>
      <c r="HE910" s="18"/>
      <c r="HF910" s="18"/>
      <c r="HG910" s="18"/>
      <c r="HH910" s="18"/>
      <c r="HI910" s="18"/>
      <c r="HJ910" s="18"/>
      <c r="HK910" s="18"/>
      <c r="HL910" s="18"/>
      <c r="HM910" s="18"/>
      <c r="HN910" s="18"/>
      <c r="HO910" s="18"/>
      <c r="HP910" s="18"/>
      <c r="HQ910" s="18"/>
      <c r="HR910" s="18"/>
      <c r="HS910" s="18"/>
      <c r="HT910" s="18"/>
      <c r="HU910" s="18"/>
      <c r="HV910" s="18"/>
      <c r="HW910" s="18"/>
      <c r="HX910" s="18"/>
      <c r="HY910" s="18"/>
      <c r="HZ910" s="18"/>
      <c r="IA910" s="18"/>
      <c r="IB910" s="18"/>
      <c r="IC910" s="18"/>
      <c r="ID910" s="18"/>
      <c r="IE910" s="18"/>
      <c r="IF910" s="18"/>
      <c r="IG910" s="18"/>
      <c r="IH910" s="18"/>
      <c r="II910" s="18"/>
      <c r="IJ910" s="18"/>
      <c r="IK910" s="18"/>
      <c r="IL910" s="18"/>
      <c r="IM910" s="18"/>
      <c r="IN910" s="18"/>
      <c r="IO910" s="18"/>
      <c r="IP910" s="18"/>
      <c r="IQ910" s="18"/>
      <c r="IR910" s="18"/>
      <c r="IS910" s="18"/>
      <c r="IT910" s="18"/>
      <c r="IU910" s="18"/>
      <c r="IV910" s="18"/>
      <c r="IW910" s="18"/>
      <c r="IX910" s="18"/>
      <c r="IY910" s="18"/>
      <c r="IZ910" s="18"/>
      <c r="JA910" s="18"/>
      <c r="JB910" s="18"/>
      <c r="JC910" s="18"/>
      <c r="JD910" s="18"/>
      <c r="JE910" s="18"/>
      <c r="JF910" s="18"/>
    </row>
    <row r="911" spans="36:266" x14ac:dyDescent="0.3">
      <c r="AJ911" s="18"/>
      <c r="AK911" s="18"/>
      <c r="AL911" s="20"/>
      <c r="AM911" s="23"/>
      <c r="AN911" s="18"/>
      <c r="AO911" s="18"/>
      <c r="BB911" s="25"/>
      <c r="BC911" s="21"/>
      <c r="BG911" s="18"/>
      <c r="BN911" s="22"/>
      <c r="BO911" s="22"/>
      <c r="BP911" s="22"/>
      <c r="BQ911" s="22"/>
      <c r="BR911" s="15"/>
      <c r="CF911" s="15"/>
      <c r="CL911" s="22"/>
      <c r="CM911" s="15"/>
      <c r="CR911" s="22"/>
      <c r="CT911" s="15"/>
      <c r="CW911" s="22"/>
      <c r="DA911" s="15"/>
      <c r="DH911" s="15"/>
      <c r="DJ911" s="22"/>
      <c r="DO911" s="15"/>
      <c r="DV911" s="15"/>
      <c r="EC911" s="15"/>
      <c r="EJ911" s="15"/>
      <c r="EQ911" s="15"/>
      <c r="EX911" s="15"/>
      <c r="FE911" s="15"/>
      <c r="FL911" s="15"/>
      <c r="FS911" s="15"/>
      <c r="FZ911" s="15"/>
      <c r="GG911" s="15"/>
      <c r="GN911" s="15"/>
      <c r="GP911" s="22"/>
      <c r="GQ911" s="22"/>
      <c r="GR911" s="22"/>
      <c r="GS911" s="22"/>
      <c r="GT911" s="22"/>
      <c r="GU911" s="15"/>
      <c r="GV911" s="22"/>
      <c r="GW911" s="22"/>
      <c r="GX911" s="22"/>
      <c r="GY911" s="18"/>
      <c r="GZ911" s="18"/>
      <c r="HA911" s="18"/>
      <c r="HB911" s="18"/>
      <c r="HC911" s="18"/>
      <c r="HD911" s="18"/>
      <c r="HE911" s="18"/>
      <c r="HF911" s="18"/>
      <c r="HG911" s="18"/>
      <c r="HH911" s="18"/>
      <c r="HI911" s="18"/>
      <c r="HJ911" s="18"/>
      <c r="HK911" s="18"/>
      <c r="HL911" s="18"/>
      <c r="HM911" s="18"/>
      <c r="HN911" s="18"/>
      <c r="HO911" s="18"/>
      <c r="HP911" s="18"/>
      <c r="HQ911" s="18"/>
      <c r="HR911" s="18"/>
      <c r="HS911" s="18"/>
      <c r="HT911" s="18"/>
      <c r="HU911" s="18"/>
      <c r="HV911" s="18"/>
      <c r="HW911" s="18"/>
      <c r="HX911" s="18"/>
      <c r="HY911" s="18"/>
      <c r="HZ911" s="18"/>
      <c r="IA911" s="18"/>
      <c r="IB911" s="18"/>
      <c r="IC911" s="18"/>
      <c r="ID911" s="18"/>
      <c r="IE911" s="18"/>
      <c r="IF911" s="18"/>
      <c r="IG911" s="18"/>
      <c r="IH911" s="18"/>
      <c r="II911" s="18"/>
      <c r="IJ911" s="18"/>
      <c r="IK911" s="18"/>
      <c r="IL911" s="18"/>
      <c r="IM911" s="18"/>
      <c r="IN911" s="18"/>
      <c r="IO911" s="18"/>
      <c r="IP911" s="18"/>
      <c r="IQ911" s="18"/>
      <c r="IR911" s="18"/>
      <c r="IS911" s="18"/>
      <c r="IT911" s="18"/>
      <c r="IU911" s="18"/>
      <c r="IV911" s="18"/>
      <c r="IW911" s="18"/>
      <c r="IX911" s="18"/>
      <c r="IY911" s="18"/>
      <c r="IZ911" s="18"/>
      <c r="JA911" s="18"/>
      <c r="JB911" s="18"/>
      <c r="JC911" s="18"/>
      <c r="JD911" s="18"/>
      <c r="JE911" s="18"/>
      <c r="JF911" s="18"/>
    </row>
    <row r="912" spans="36:266" x14ac:dyDescent="0.3">
      <c r="AJ912" s="18"/>
      <c r="AK912" s="18"/>
      <c r="AL912" s="20"/>
      <c r="AM912" s="23"/>
      <c r="AN912" s="18"/>
      <c r="AO912" s="18"/>
      <c r="BB912" s="25"/>
      <c r="BC912" s="21"/>
      <c r="BG912" s="18"/>
      <c r="BN912" s="22"/>
      <c r="BO912" s="22"/>
      <c r="BP912" s="22"/>
      <c r="BQ912" s="22"/>
      <c r="BR912" s="15"/>
      <c r="CF912" s="15"/>
      <c r="CL912" s="22"/>
      <c r="CM912" s="15"/>
      <c r="CR912" s="22"/>
      <c r="CT912" s="15"/>
      <c r="CW912" s="22"/>
      <c r="DA912" s="15"/>
      <c r="DH912" s="15"/>
      <c r="DJ912" s="22"/>
      <c r="DO912" s="15"/>
      <c r="DV912" s="15"/>
      <c r="EC912" s="15"/>
      <c r="EJ912" s="15"/>
      <c r="EQ912" s="15"/>
      <c r="EX912" s="15"/>
      <c r="FE912" s="15"/>
      <c r="FL912" s="15"/>
      <c r="FS912" s="15"/>
      <c r="FZ912" s="15"/>
      <c r="GG912" s="15"/>
      <c r="GN912" s="15"/>
      <c r="GP912" s="22"/>
      <c r="GQ912" s="22"/>
      <c r="GR912" s="22"/>
      <c r="GS912" s="22"/>
      <c r="GT912" s="22"/>
      <c r="GU912" s="15"/>
      <c r="GV912" s="22"/>
      <c r="GW912" s="22"/>
      <c r="GX912" s="22"/>
      <c r="GY912" s="18"/>
      <c r="GZ912" s="18"/>
      <c r="HA912" s="18"/>
      <c r="HB912" s="18"/>
      <c r="HC912" s="18"/>
      <c r="HD912" s="18"/>
      <c r="HE912" s="18"/>
      <c r="HF912" s="18"/>
      <c r="HG912" s="18"/>
      <c r="HH912" s="18"/>
      <c r="HI912" s="18"/>
      <c r="HJ912" s="18"/>
      <c r="HK912" s="18"/>
      <c r="HL912" s="18"/>
      <c r="HM912" s="18"/>
      <c r="HN912" s="18"/>
      <c r="HO912" s="18"/>
      <c r="HP912" s="18"/>
      <c r="HQ912" s="18"/>
      <c r="HR912" s="18"/>
      <c r="HS912" s="18"/>
      <c r="HT912" s="18"/>
      <c r="HU912" s="18"/>
      <c r="HV912" s="18"/>
      <c r="HW912" s="18"/>
      <c r="HX912" s="18"/>
      <c r="HY912" s="18"/>
      <c r="HZ912" s="18"/>
      <c r="IA912" s="18"/>
      <c r="IB912" s="18"/>
      <c r="IC912" s="18"/>
      <c r="ID912" s="18"/>
      <c r="IE912" s="18"/>
      <c r="IF912" s="18"/>
      <c r="IG912" s="18"/>
      <c r="IH912" s="18"/>
      <c r="II912" s="18"/>
      <c r="IJ912" s="18"/>
      <c r="IK912" s="18"/>
      <c r="IL912" s="18"/>
      <c r="IM912" s="18"/>
      <c r="IN912" s="18"/>
      <c r="IO912" s="18"/>
      <c r="IP912" s="18"/>
      <c r="IQ912" s="18"/>
      <c r="IR912" s="18"/>
      <c r="IS912" s="18"/>
      <c r="IT912" s="18"/>
      <c r="IU912" s="18"/>
      <c r="IV912" s="18"/>
      <c r="IW912" s="18"/>
      <c r="IX912" s="18"/>
      <c r="IY912" s="18"/>
      <c r="IZ912" s="18"/>
      <c r="JA912" s="18"/>
      <c r="JB912" s="18"/>
      <c r="JC912" s="18"/>
      <c r="JD912" s="18"/>
      <c r="JE912" s="18"/>
      <c r="JF912" s="18"/>
    </row>
    <row r="913" spans="36:266" x14ac:dyDescent="0.3">
      <c r="AJ913" s="18"/>
      <c r="AK913" s="18"/>
      <c r="AL913" s="20"/>
      <c r="AM913" s="23"/>
      <c r="AN913" s="18"/>
      <c r="AO913" s="18"/>
      <c r="BB913" s="25"/>
      <c r="BC913" s="21"/>
      <c r="BG913" s="18"/>
      <c r="BN913" s="22"/>
      <c r="BO913" s="22"/>
      <c r="BP913" s="22"/>
      <c r="BQ913" s="22"/>
      <c r="BR913" s="15"/>
      <c r="CF913" s="15"/>
      <c r="CL913" s="22"/>
      <c r="CM913" s="15"/>
      <c r="CR913" s="22"/>
      <c r="CT913" s="15"/>
      <c r="CW913" s="22"/>
      <c r="DA913" s="15"/>
      <c r="DH913" s="15"/>
      <c r="DJ913" s="22"/>
      <c r="DO913" s="15"/>
      <c r="DV913" s="15"/>
      <c r="EC913" s="15"/>
      <c r="EJ913" s="15"/>
      <c r="EQ913" s="15"/>
      <c r="EX913" s="15"/>
      <c r="FE913" s="15"/>
      <c r="FL913" s="15"/>
      <c r="FS913" s="15"/>
      <c r="FZ913" s="15"/>
      <c r="GG913" s="15"/>
      <c r="GN913" s="15"/>
      <c r="GP913" s="22"/>
      <c r="GQ913" s="22"/>
      <c r="GR913" s="22"/>
      <c r="GS913" s="22"/>
      <c r="GT913" s="22"/>
      <c r="GU913" s="15"/>
      <c r="GV913" s="22"/>
      <c r="GW913" s="22"/>
      <c r="GX913" s="22"/>
      <c r="GY913" s="18"/>
      <c r="GZ913" s="18"/>
      <c r="HA913" s="18"/>
      <c r="HB913" s="18"/>
      <c r="HC913" s="18"/>
      <c r="HD913" s="18"/>
      <c r="HE913" s="18"/>
      <c r="HF913" s="18"/>
      <c r="HG913" s="18"/>
      <c r="HH913" s="18"/>
      <c r="HI913" s="18"/>
      <c r="HJ913" s="18"/>
      <c r="HK913" s="18"/>
      <c r="HL913" s="18"/>
      <c r="HM913" s="18"/>
      <c r="HN913" s="18"/>
      <c r="HO913" s="18"/>
      <c r="HP913" s="18"/>
      <c r="HQ913" s="18"/>
      <c r="HR913" s="18"/>
      <c r="HS913" s="18"/>
      <c r="HT913" s="18"/>
      <c r="HU913" s="18"/>
      <c r="HV913" s="18"/>
      <c r="HW913" s="18"/>
      <c r="HX913" s="18"/>
      <c r="HY913" s="18"/>
      <c r="HZ913" s="18"/>
      <c r="IA913" s="18"/>
      <c r="IB913" s="18"/>
      <c r="IC913" s="18"/>
      <c r="ID913" s="18"/>
      <c r="IE913" s="18"/>
      <c r="IF913" s="18"/>
      <c r="IG913" s="18"/>
      <c r="IH913" s="18"/>
      <c r="II913" s="18"/>
      <c r="IJ913" s="18"/>
      <c r="IK913" s="18"/>
      <c r="IL913" s="18"/>
      <c r="IM913" s="18"/>
      <c r="IN913" s="18"/>
      <c r="IO913" s="18"/>
      <c r="IP913" s="18"/>
      <c r="IQ913" s="18"/>
      <c r="IR913" s="18"/>
      <c r="IS913" s="18"/>
      <c r="IT913" s="18"/>
      <c r="IU913" s="18"/>
      <c r="IV913" s="18"/>
      <c r="IW913" s="18"/>
      <c r="IX913" s="18"/>
      <c r="IY913" s="18"/>
      <c r="IZ913" s="18"/>
      <c r="JA913" s="18"/>
      <c r="JB913" s="18"/>
      <c r="JC913" s="18"/>
      <c r="JD913" s="18"/>
      <c r="JE913" s="18"/>
      <c r="JF913" s="18"/>
    </row>
    <row r="914" spans="36:266" x14ac:dyDescent="0.3">
      <c r="AJ914" s="18"/>
      <c r="AK914" s="18"/>
      <c r="AL914" s="20"/>
      <c r="AM914" s="23"/>
      <c r="AN914" s="18"/>
      <c r="AO914" s="18"/>
      <c r="BB914" s="25"/>
      <c r="BC914" s="21"/>
      <c r="BG914" s="18"/>
      <c r="BN914" s="22"/>
      <c r="BO914" s="22"/>
      <c r="BP914" s="22"/>
      <c r="BQ914" s="22"/>
      <c r="BR914" s="15"/>
      <c r="CF914" s="15"/>
      <c r="CL914" s="22"/>
      <c r="CM914" s="15"/>
      <c r="CR914" s="22"/>
      <c r="CT914" s="15"/>
      <c r="CW914" s="22"/>
      <c r="DA914" s="15"/>
      <c r="DH914" s="15"/>
      <c r="DJ914" s="22"/>
      <c r="DO914" s="15"/>
      <c r="DV914" s="15"/>
      <c r="EC914" s="15"/>
      <c r="EJ914" s="15"/>
      <c r="EQ914" s="15"/>
      <c r="EX914" s="15"/>
      <c r="FE914" s="15"/>
      <c r="FL914" s="15"/>
      <c r="FS914" s="15"/>
      <c r="FZ914" s="15"/>
      <c r="GG914" s="15"/>
      <c r="GN914" s="15"/>
      <c r="GP914" s="22"/>
      <c r="GQ914" s="22"/>
      <c r="GR914" s="22"/>
      <c r="GS914" s="22"/>
      <c r="GT914" s="22"/>
      <c r="GU914" s="15"/>
      <c r="GV914" s="22"/>
      <c r="GW914" s="22"/>
      <c r="GX914" s="22"/>
      <c r="GY914" s="18"/>
      <c r="GZ914" s="18"/>
      <c r="HA914" s="18"/>
      <c r="HB914" s="18"/>
      <c r="HC914" s="18"/>
      <c r="HD914" s="18"/>
      <c r="HE914" s="18"/>
      <c r="HF914" s="18"/>
      <c r="HG914" s="18"/>
      <c r="HH914" s="18"/>
      <c r="HI914" s="18"/>
      <c r="HJ914" s="18"/>
      <c r="HK914" s="18"/>
      <c r="HL914" s="18"/>
      <c r="HM914" s="18"/>
      <c r="HN914" s="18"/>
      <c r="HO914" s="18"/>
      <c r="HP914" s="18"/>
      <c r="HQ914" s="18"/>
      <c r="HR914" s="18"/>
      <c r="HS914" s="18"/>
      <c r="HT914" s="18"/>
      <c r="HU914" s="18"/>
      <c r="HV914" s="18"/>
      <c r="HW914" s="18"/>
      <c r="HX914" s="18"/>
      <c r="HY914" s="18"/>
      <c r="HZ914" s="18"/>
      <c r="IA914" s="18"/>
      <c r="IB914" s="18"/>
      <c r="IC914" s="18"/>
      <c r="ID914" s="18"/>
      <c r="IE914" s="18"/>
      <c r="IF914" s="18"/>
      <c r="IG914" s="18"/>
      <c r="IH914" s="18"/>
      <c r="II914" s="18"/>
      <c r="IJ914" s="18"/>
      <c r="IK914" s="18"/>
      <c r="IL914" s="18"/>
      <c r="IM914" s="18"/>
      <c r="IN914" s="18"/>
      <c r="IO914" s="18"/>
      <c r="IP914" s="18"/>
      <c r="IQ914" s="18"/>
      <c r="IR914" s="18"/>
      <c r="IS914" s="18"/>
      <c r="IT914" s="18"/>
      <c r="IU914" s="18"/>
      <c r="IV914" s="18"/>
      <c r="IW914" s="18"/>
      <c r="IX914" s="18"/>
      <c r="IY914" s="18"/>
      <c r="IZ914" s="18"/>
      <c r="JA914" s="18"/>
      <c r="JB914" s="18"/>
      <c r="JC914" s="18"/>
      <c r="JD914" s="18"/>
      <c r="JE914" s="18"/>
      <c r="JF914" s="18"/>
    </row>
    <row r="915" spans="36:266" x14ac:dyDescent="0.3">
      <c r="AJ915" s="18"/>
      <c r="AK915" s="18"/>
      <c r="AL915" s="20"/>
      <c r="AM915" s="23"/>
      <c r="AN915" s="18"/>
      <c r="AO915" s="18"/>
      <c r="BB915" s="25"/>
      <c r="BC915" s="21"/>
      <c r="BG915" s="18"/>
      <c r="BN915" s="22"/>
      <c r="BO915" s="22"/>
      <c r="BP915" s="22"/>
      <c r="BQ915" s="22"/>
      <c r="BR915" s="15"/>
      <c r="CF915" s="15"/>
      <c r="CL915" s="22"/>
      <c r="CM915" s="15"/>
      <c r="CR915" s="22"/>
      <c r="CT915" s="15"/>
      <c r="CW915" s="22"/>
      <c r="DA915" s="15"/>
      <c r="DH915" s="15"/>
      <c r="DJ915" s="22"/>
      <c r="DO915" s="15"/>
      <c r="DV915" s="15"/>
      <c r="EC915" s="15"/>
      <c r="EJ915" s="15"/>
      <c r="EQ915" s="15"/>
      <c r="EX915" s="15"/>
      <c r="FE915" s="15"/>
      <c r="FL915" s="15"/>
      <c r="FS915" s="15"/>
      <c r="FZ915" s="15"/>
      <c r="GG915" s="15"/>
      <c r="GN915" s="15"/>
      <c r="GP915" s="22"/>
      <c r="GQ915" s="22"/>
      <c r="GR915" s="22"/>
      <c r="GS915" s="22"/>
      <c r="GT915" s="22"/>
      <c r="GU915" s="15"/>
      <c r="GV915" s="22"/>
      <c r="GW915" s="22"/>
      <c r="GX915" s="22"/>
      <c r="GY915" s="18"/>
      <c r="GZ915" s="18"/>
      <c r="HA915" s="18"/>
      <c r="HB915" s="18"/>
      <c r="HC915" s="18"/>
      <c r="HD915" s="18"/>
      <c r="HE915" s="18"/>
      <c r="HF915" s="18"/>
      <c r="HG915" s="18"/>
      <c r="HH915" s="18"/>
      <c r="HI915" s="18"/>
      <c r="HJ915" s="18"/>
      <c r="HK915" s="18"/>
      <c r="HL915" s="18"/>
      <c r="HM915" s="18"/>
      <c r="HN915" s="18"/>
      <c r="HO915" s="18"/>
      <c r="HP915" s="18"/>
      <c r="HQ915" s="18"/>
      <c r="HR915" s="18"/>
      <c r="HS915" s="18"/>
      <c r="HT915" s="18"/>
      <c r="HU915" s="18"/>
      <c r="HV915" s="18"/>
      <c r="HW915" s="18"/>
      <c r="HX915" s="18"/>
      <c r="HY915" s="18"/>
      <c r="HZ915" s="18"/>
      <c r="IA915" s="18"/>
      <c r="IB915" s="18"/>
      <c r="IC915" s="18"/>
      <c r="ID915" s="18"/>
      <c r="IE915" s="18"/>
      <c r="IF915" s="18"/>
      <c r="IG915" s="18"/>
      <c r="IH915" s="18"/>
      <c r="II915" s="18"/>
      <c r="IJ915" s="18"/>
      <c r="IK915" s="18"/>
      <c r="IL915" s="18"/>
      <c r="IM915" s="18"/>
      <c r="IN915" s="18"/>
      <c r="IO915" s="18"/>
      <c r="IP915" s="18"/>
      <c r="IQ915" s="18"/>
      <c r="IR915" s="18"/>
      <c r="IS915" s="18"/>
      <c r="IT915" s="18"/>
      <c r="IU915" s="18"/>
      <c r="IV915" s="18"/>
      <c r="IW915" s="18"/>
      <c r="IX915" s="18"/>
      <c r="IY915" s="18"/>
      <c r="IZ915" s="18"/>
      <c r="JA915" s="18"/>
      <c r="JB915" s="18"/>
      <c r="JC915" s="18"/>
      <c r="JD915" s="18"/>
      <c r="JE915" s="18"/>
      <c r="JF915" s="18"/>
    </row>
    <row r="916" spans="36:266" x14ac:dyDescent="0.3">
      <c r="AJ916" s="18"/>
      <c r="AK916" s="18"/>
      <c r="AL916" s="20"/>
      <c r="AM916" s="23"/>
      <c r="AN916" s="18"/>
      <c r="AO916" s="18"/>
      <c r="BB916" s="25"/>
      <c r="BC916" s="21"/>
      <c r="BG916" s="18"/>
      <c r="BN916" s="22"/>
      <c r="BO916" s="22"/>
      <c r="BP916" s="22"/>
      <c r="BQ916" s="22"/>
      <c r="BR916" s="15"/>
      <c r="CF916" s="15"/>
      <c r="CL916" s="22"/>
      <c r="CM916" s="15"/>
      <c r="CR916" s="22"/>
      <c r="CT916" s="15"/>
      <c r="CW916" s="22"/>
      <c r="DA916" s="15"/>
      <c r="DH916" s="15"/>
      <c r="DJ916" s="22"/>
      <c r="DO916" s="15"/>
      <c r="DV916" s="15"/>
      <c r="EC916" s="15"/>
      <c r="EJ916" s="15"/>
      <c r="EQ916" s="15"/>
      <c r="EX916" s="15"/>
      <c r="FE916" s="15"/>
      <c r="FL916" s="15"/>
      <c r="FS916" s="15"/>
      <c r="FZ916" s="15"/>
      <c r="GG916" s="15"/>
      <c r="GN916" s="15"/>
      <c r="GP916" s="22"/>
      <c r="GQ916" s="22"/>
      <c r="GR916" s="22"/>
      <c r="GS916" s="22"/>
      <c r="GT916" s="22"/>
      <c r="GU916" s="15"/>
      <c r="GV916" s="22"/>
      <c r="GW916" s="22"/>
      <c r="GX916" s="22"/>
      <c r="GY916" s="18"/>
      <c r="GZ916" s="18"/>
      <c r="HA916" s="18"/>
      <c r="HB916" s="18"/>
      <c r="HC916" s="18"/>
      <c r="HD916" s="18"/>
      <c r="HE916" s="18"/>
      <c r="HF916" s="18"/>
      <c r="HG916" s="18"/>
      <c r="HH916" s="18"/>
      <c r="HI916" s="18"/>
      <c r="HJ916" s="18"/>
      <c r="HK916" s="18"/>
      <c r="HL916" s="18"/>
      <c r="HM916" s="18"/>
      <c r="HN916" s="18"/>
      <c r="HO916" s="18"/>
      <c r="HP916" s="18"/>
      <c r="HQ916" s="18"/>
      <c r="HR916" s="18"/>
      <c r="HS916" s="18"/>
      <c r="HT916" s="18"/>
      <c r="HU916" s="18"/>
      <c r="HV916" s="18"/>
      <c r="HW916" s="18"/>
      <c r="HX916" s="18"/>
      <c r="HY916" s="18"/>
      <c r="HZ916" s="18"/>
      <c r="IA916" s="18"/>
      <c r="IB916" s="18"/>
      <c r="IC916" s="18"/>
      <c r="ID916" s="18"/>
      <c r="IE916" s="18"/>
      <c r="IF916" s="18"/>
      <c r="IG916" s="18"/>
      <c r="IH916" s="18"/>
      <c r="II916" s="18"/>
      <c r="IJ916" s="18"/>
      <c r="IK916" s="18"/>
      <c r="IL916" s="18"/>
      <c r="IM916" s="18"/>
      <c r="IN916" s="18"/>
      <c r="IO916" s="18"/>
      <c r="IP916" s="18"/>
      <c r="IQ916" s="18"/>
      <c r="IR916" s="18"/>
      <c r="IS916" s="18"/>
      <c r="IT916" s="18"/>
      <c r="IU916" s="18"/>
      <c r="IV916" s="18"/>
      <c r="IW916" s="18"/>
      <c r="IX916" s="18"/>
      <c r="IY916" s="18"/>
      <c r="IZ916" s="18"/>
      <c r="JA916" s="18"/>
      <c r="JB916" s="18"/>
      <c r="JC916" s="18"/>
      <c r="JD916" s="18"/>
      <c r="JE916" s="18"/>
      <c r="JF916" s="18"/>
    </row>
    <row r="917" spans="36:266" x14ac:dyDescent="0.3">
      <c r="AJ917" s="18"/>
      <c r="AK917" s="18"/>
      <c r="AL917" s="20"/>
      <c r="AM917" s="23"/>
      <c r="AN917" s="18"/>
      <c r="AO917" s="18"/>
      <c r="BB917" s="25"/>
      <c r="BC917" s="21"/>
      <c r="BG917" s="18"/>
      <c r="BN917" s="22"/>
      <c r="BO917" s="22"/>
      <c r="BP917" s="22"/>
      <c r="BQ917" s="22"/>
      <c r="BR917" s="15"/>
      <c r="CF917" s="15"/>
      <c r="CL917" s="22"/>
      <c r="CM917" s="15"/>
      <c r="CR917" s="22"/>
      <c r="CT917" s="15"/>
      <c r="CW917" s="22"/>
      <c r="DA917" s="15"/>
      <c r="DH917" s="15"/>
      <c r="DJ917" s="22"/>
      <c r="DO917" s="15"/>
      <c r="DV917" s="15"/>
      <c r="EC917" s="15"/>
      <c r="EJ917" s="15"/>
      <c r="EQ917" s="15"/>
      <c r="EX917" s="15"/>
      <c r="FE917" s="15"/>
      <c r="FL917" s="15"/>
      <c r="FS917" s="15"/>
      <c r="FZ917" s="15"/>
      <c r="GG917" s="15"/>
      <c r="GN917" s="15"/>
      <c r="GP917" s="22"/>
      <c r="GQ917" s="22"/>
      <c r="GR917" s="22"/>
      <c r="GS917" s="22"/>
      <c r="GT917" s="22"/>
      <c r="GU917" s="15"/>
      <c r="GV917" s="22"/>
      <c r="GW917" s="22"/>
      <c r="GX917" s="22"/>
      <c r="GY917" s="18"/>
      <c r="GZ917" s="18"/>
      <c r="HA917" s="18"/>
      <c r="HB917" s="18"/>
      <c r="HC917" s="18"/>
      <c r="HD917" s="18"/>
      <c r="HE917" s="18"/>
      <c r="HF917" s="18"/>
      <c r="HG917" s="18"/>
      <c r="HH917" s="18"/>
      <c r="HI917" s="18"/>
      <c r="HJ917" s="18"/>
      <c r="HK917" s="18"/>
      <c r="HL917" s="18"/>
      <c r="HM917" s="18"/>
      <c r="HN917" s="18"/>
      <c r="HO917" s="18"/>
      <c r="HP917" s="18"/>
      <c r="HQ917" s="18"/>
      <c r="HR917" s="18"/>
      <c r="HS917" s="18"/>
      <c r="HT917" s="18"/>
      <c r="HU917" s="18"/>
      <c r="HV917" s="18"/>
      <c r="HW917" s="18"/>
      <c r="HX917" s="18"/>
      <c r="HY917" s="18"/>
      <c r="HZ917" s="18"/>
      <c r="IA917" s="18"/>
      <c r="IB917" s="18"/>
      <c r="IC917" s="18"/>
      <c r="ID917" s="18"/>
      <c r="IE917" s="18"/>
      <c r="IF917" s="18"/>
      <c r="IG917" s="18"/>
      <c r="IH917" s="18"/>
      <c r="II917" s="18"/>
      <c r="IJ917" s="18"/>
      <c r="IK917" s="18"/>
      <c r="IL917" s="18"/>
      <c r="IM917" s="18"/>
      <c r="IN917" s="18"/>
      <c r="IO917" s="18"/>
      <c r="IP917" s="18"/>
      <c r="IQ917" s="18"/>
      <c r="IR917" s="18"/>
      <c r="IS917" s="18"/>
      <c r="IT917" s="18"/>
      <c r="IU917" s="18"/>
      <c r="IV917" s="18"/>
      <c r="IW917" s="18"/>
      <c r="IX917" s="18"/>
      <c r="IY917" s="18"/>
      <c r="IZ917" s="18"/>
      <c r="JA917" s="18"/>
      <c r="JB917" s="18"/>
      <c r="JC917" s="18"/>
      <c r="JD917" s="18"/>
      <c r="JE917" s="18"/>
      <c r="JF917" s="18"/>
    </row>
    <row r="918" spans="36:266" x14ac:dyDescent="0.3">
      <c r="AJ918" s="18"/>
      <c r="AK918" s="18"/>
      <c r="AL918" s="20"/>
      <c r="AM918" s="23"/>
      <c r="AN918" s="18"/>
      <c r="AO918" s="18"/>
      <c r="BB918" s="25"/>
      <c r="BC918" s="21"/>
      <c r="BG918" s="18"/>
      <c r="BN918" s="22"/>
      <c r="BO918" s="22"/>
      <c r="BP918" s="22"/>
      <c r="BQ918" s="22"/>
      <c r="BR918" s="15"/>
      <c r="CF918" s="15"/>
      <c r="CL918" s="22"/>
      <c r="CM918" s="15"/>
      <c r="CR918" s="22"/>
      <c r="CT918" s="15"/>
      <c r="CW918" s="22"/>
      <c r="DA918" s="15"/>
      <c r="DH918" s="15"/>
      <c r="DJ918" s="22"/>
      <c r="DO918" s="15"/>
      <c r="DV918" s="15"/>
      <c r="EC918" s="15"/>
      <c r="EJ918" s="15"/>
      <c r="EQ918" s="15"/>
      <c r="EX918" s="15"/>
      <c r="FE918" s="15"/>
      <c r="FL918" s="15"/>
      <c r="FS918" s="15"/>
      <c r="FZ918" s="15"/>
      <c r="GG918" s="15"/>
      <c r="GN918" s="15"/>
      <c r="GP918" s="22"/>
      <c r="GQ918" s="22"/>
      <c r="GR918" s="22"/>
      <c r="GS918" s="22"/>
      <c r="GT918" s="22"/>
      <c r="GU918" s="15"/>
      <c r="GV918" s="22"/>
      <c r="GW918" s="22"/>
      <c r="GX918" s="22"/>
      <c r="GY918" s="18"/>
      <c r="GZ918" s="18"/>
      <c r="HA918" s="18"/>
      <c r="HB918" s="18"/>
      <c r="HC918" s="18"/>
      <c r="HD918" s="18"/>
      <c r="HE918" s="18"/>
      <c r="HF918" s="18"/>
      <c r="HG918" s="18"/>
      <c r="HH918" s="18"/>
      <c r="HI918" s="18"/>
      <c r="HJ918" s="18"/>
      <c r="HK918" s="18"/>
      <c r="HL918" s="18"/>
      <c r="HM918" s="18"/>
      <c r="HN918" s="18"/>
      <c r="HO918" s="18"/>
      <c r="HP918" s="18"/>
      <c r="HQ918" s="18"/>
      <c r="HR918" s="18"/>
      <c r="HS918" s="18"/>
      <c r="HT918" s="18"/>
      <c r="HU918" s="18"/>
      <c r="HV918" s="18"/>
      <c r="HW918" s="18"/>
      <c r="HX918" s="18"/>
      <c r="HY918" s="18"/>
      <c r="HZ918" s="18"/>
      <c r="IA918" s="18"/>
      <c r="IB918" s="18"/>
      <c r="IC918" s="18"/>
      <c r="ID918" s="18"/>
      <c r="IE918" s="18"/>
      <c r="IF918" s="18"/>
      <c r="IG918" s="18"/>
      <c r="IH918" s="18"/>
      <c r="II918" s="18"/>
      <c r="IJ918" s="18"/>
      <c r="IK918" s="18"/>
      <c r="IL918" s="18"/>
      <c r="IM918" s="18"/>
      <c r="IN918" s="18"/>
      <c r="IO918" s="18"/>
      <c r="IP918" s="18"/>
      <c r="IQ918" s="18"/>
      <c r="IR918" s="18"/>
      <c r="IS918" s="18"/>
      <c r="IT918" s="18"/>
      <c r="IU918" s="18"/>
      <c r="IV918" s="18"/>
      <c r="IW918" s="18"/>
      <c r="IX918" s="18"/>
      <c r="IY918" s="18"/>
      <c r="IZ918" s="18"/>
      <c r="JA918" s="18"/>
      <c r="JB918" s="18"/>
      <c r="JC918" s="18"/>
      <c r="JD918" s="18"/>
      <c r="JE918" s="18"/>
      <c r="JF918" s="18"/>
    </row>
    <row r="919" spans="36:266" x14ac:dyDescent="0.3">
      <c r="AJ919" s="18"/>
      <c r="AK919" s="18"/>
      <c r="AL919" s="20"/>
      <c r="AM919" s="23"/>
      <c r="AN919" s="18"/>
      <c r="AO919" s="18"/>
      <c r="BB919" s="25"/>
      <c r="BC919" s="21"/>
      <c r="BG919" s="18"/>
      <c r="BN919" s="22"/>
      <c r="BO919" s="22"/>
      <c r="BP919" s="22"/>
      <c r="BQ919" s="22"/>
      <c r="BR919" s="15"/>
      <c r="CF919" s="15"/>
      <c r="CL919" s="22"/>
      <c r="CM919" s="15"/>
      <c r="CR919" s="22"/>
      <c r="CT919" s="15"/>
      <c r="CW919" s="22"/>
      <c r="DA919" s="15"/>
      <c r="DH919" s="15"/>
      <c r="DJ919" s="22"/>
      <c r="DO919" s="15"/>
      <c r="DV919" s="15"/>
      <c r="EC919" s="15"/>
      <c r="EJ919" s="15"/>
      <c r="EQ919" s="15"/>
      <c r="EX919" s="15"/>
      <c r="FE919" s="15"/>
      <c r="FL919" s="15"/>
      <c r="FS919" s="15"/>
      <c r="FZ919" s="15"/>
      <c r="GG919" s="15"/>
      <c r="GN919" s="15"/>
      <c r="GP919" s="22"/>
      <c r="GQ919" s="22"/>
      <c r="GR919" s="22"/>
      <c r="GS919" s="22"/>
      <c r="GT919" s="22"/>
      <c r="GU919" s="15"/>
      <c r="GV919" s="22"/>
      <c r="GW919" s="22"/>
      <c r="GX919" s="22"/>
      <c r="GY919" s="18"/>
      <c r="GZ919" s="18"/>
      <c r="HA919" s="18"/>
      <c r="HB919" s="18"/>
      <c r="HC919" s="18"/>
      <c r="HD919" s="18"/>
      <c r="HE919" s="18"/>
      <c r="HF919" s="18"/>
      <c r="HG919" s="18"/>
      <c r="HH919" s="18"/>
      <c r="HI919" s="18"/>
      <c r="HJ919" s="18"/>
      <c r="HK919" s="18"/>
      <c r="HL919" s="18"/>
      <c r="HM919" s="18"/>
      <c r="HN919" s="18"/>
      <c r="HO919" s="18"/>
      <c r="HP919" s="18"/>
      <c r="HQ919" s="18"/>
      <c r="HR919" s="18"/>
      <c r="HS919" s="18"/>
      <c r="HT919" s="18"/>
      <c r="HU919" s="18"/>
      <c r="HV919" s="18"/>
      <c r="HW919" s="18"/>
      <c r="HX919" s="18"/>
      <c r="HY919" s="18"/>
      <c r="HZ919" s="18"/>
      <c r="IA919" s="18"/>
      <c r="IB919" s="18"/>
      <c r="IC919" s="18"/>
      <c r="ID919" s="18"/>
      <c r="IE919" s="18"/>
      <c r="IF919" s="18"/>
      <c r="IG919" s="18"/>
      <c r="IH919" s="18"/>
      <c r="II919" s="18"/>
      <c r="IJ919" s="18"/>
      <c r="IK919" s="18"/>
      <c r="IL919" s="18"/>
      <c r="IM919" s="18"/>
      <c r="IN919" s="18"/>
      <c r="IO919" s="18"/>
      <c r="IP919" s="18"/>
      <c r="IQ919" s="18"/>
      <c r="IR919" s="18"/>
      <c r="IS919" s="18"/>
      <c r="IT919" s="18"/>
      <c r="IU919" s="18"/>
      <c r="IV919" s="18"/>
      <c r="IW919" s="18"/>
      <c r="IX919" s="18"/>
      <c r="IY919" s="18"/>
      <c r="IZ919" s="18"/>
      <c r="JA919" s="18"/>
      <c r="JB919" s="18"/>
      <c r="JC919" s="18"/>
      <c r="JD919" s="18"/>
      <c r="JE919" s="18"/>
      <c r="JF919" s="18"/>
    </row>
    <row r="920" spans="36:266" x14ac:dyDescent="0.3">
      <c r="AJ920" s="18"/>
      <c r="AK920" s="18"/>
      <c r="AL920" s="20"/>
      <c r="AM920" s="23"/>
      <c r="AN920" s="18"/>
      <c r="AO920" s="18"/>
      <c r="BB920" s="25"/>
      <c r="BC920" s="21"/>
      <c r="BG920" s="18"/>
      <c r="BN920" s="22"/>
      <c r="BO920" s="22"/>
      <c r="BP920" s="22"/>
      <c r="BQ920" s="22"/>
      <c r="BR920" s="15"/>
      <c r="CF920" s="15"/>
      <c r="CL920" s="22"/>
      <c r="CM920" s="15"/>
      <c r="CR920" s="22"/>
      <c r="CT920" s="15"/>
      <c r="CW920" s="22"/>
      <c r="DA920" s="15"/>
      <c r="DH920" s="15"/>
      <c r="DJ920" s="22"/>
      <c r="DO920" s="15"/>
      <c r="DV920" s="15"/>
      <c r="EC920" s="15"/>
      <c r="EJ920" s="15"/>
      <c r="EQ920" s="15"/>
      <c r="EX920" s="15"/>
      <c r="FE920" s="15"/>
      <c r="FL920" s="15"/>
      <c r="FS920" s="15"/>
      <c r="FZ920" s="15"/>
      <c r="GG920" s="15"/>
      <c r="GN920" s="15"/>
      <c r="GP920" s="22"/>
      <c r="GQ920" s="22"/>
      <c r="GR920" s="22"/>
      <c r="GS920" s="22"/>
      <c r="GT920" s="22"/>
      <c r="GU920" s="15"/>
      <c r="GV920" s="22"/>
      <c r="GW920" s="22"/>
      <c r="GX920" s="22"/>
      <c r="GY920" s="18"/>
      <c r="GZ920" s="18"/>
      <c r="HA920" s="18"/>
      <c r="HB920" s="18"/>
      <c r="HC920" s="18"/>
      <c r="HD920" s="18"/>
      <c r="HE920" s="18"/>
      <c r="HF920" s="18"/>
      <c r="HG920" s="18"/>
      <c r="HH920" s="18"/>
      <c r="HI920" s="18"/>
      <c r="HJ920" s="18"/>
      <c r="HK920" s="18"/>
      <c r="HL920" s="18"/>
      <c r="HM920" s="18"/>
      <c r="HN920" s="18"/>
      <c r="HO920" s="18"/>
      <c r="HP920" s="18"/>
      <c r="HQ920" s="18"/>
      <c r="HR920" s="18"/>
      <c r="HS920" s="18"/>
      <c r="HT920" s="18"/>
      <c r="HU920" s="18"/>
      <c r="HV920" s="18"/>
      <c r="HW920" s="18"/>
      <c r="HX920" s="18"/>
      <c r="HY920" s="18"/>
      <c r="HZ920" s="18"/>
      <c r="IA920" s="18"/>
      <c r="IB920" s="18"/>
      <c r="IC920" s="18"/>
      <c r="ID920" s="18"/>
      <c r="IE920" s="18"/>
      <c r="IF920" s="18"/>
      <c r="IG920" s="18"/>
      <c r="IH920" s="18"/>
      <c r="II920" s="18"/>
      <c r="IJ920" s="18"/>
      <c r="IK920" s="18"/>
      <c r="IL920" s="18"/>
      <c r="IM920" s="18"/>
      <c r="IN920" s="18"/>
      <c r="IO920" s="18"/>
      <c r="IP920" s="18"/>
      <c r="IQ920" s="18"/>
      <c r="IR920" s="18"/>
      <c r="IS920" s="18"/>
      <c r="IT920" s="18"/>
      <c r="IU920" s="18"/>
      <c r="IV920" s="18"/>
      <c r="IW920" s="18"/>
      <c r="IX920" s="18"/>
      <c r="IY920" s="18"/>
      <c r="IZ920" s="18"/>
      <c r="JA920" s="18"/>
      <c r="JB920" s="18"/>
      <c r="JC920" s="18"/>
      <c r="JD920" s="18"/>
      <c r="JE920" s="18"/>
      <c r="JF920" s="18"/>
    </row>
    <row r="921" spans="36:266" x14ac:dyDescent="0.3">
      <c r="AJ921" s="18"/>
      <c r="AK921" s="18"/>
      <c r="AL921" s="20"/>
      <c r="AM921" s="23"/>
      <c r="AN921" s="18"/>
      <c r="AO921" s="18"/>
      <c r="BB921" s="25"/>
      <c r="BC921" s="21"/>
      <c r="BG921" s="18"/>
      <c r="BN921" s="22"/>
      <c r="BO921" s="22"/>
      <c r="BP921" s="22"/>
      <c r="BQ921" s="22"/>
      <c r="BR921" s="15"/>
      <c r="CF921" s="15"/>
      <c r="CL921" s="22"/>
      <c r="CM921" s="15"/>
      <c r="CR921" s="22"/>
      <c r="CT921" s="15"/>
      <c r="CW921" s="22"/>
      <c r="DA921" s="15"/>
      <c r="DH921" s="15"/>
      <c r="DJ921" s="22"/>
      <c r="DO921" s="15"/>
      <c r="DV921" s="15"/>
      <c r="EC921" s="15"/>
      <c r="EJ921" s="15"/>
      <c r="EQ921" s="15"/>
      <c r="EX921" s="15"/>
      <c r="FE921" s="15"/>
      <c r="FL921" s="15"/>
      <c r="FS921" s="15"/>
      <c r="FZ921" s="15"/>
      <c r="GG921" s="15"/>
      <c r="GN921" s="15"/>
      <c r="GP921" s="22"/>
      <c r="GQ921" s="22"/>
      <c r="GR921" s="22"/>
      <c r="GS921" s="22"/>
      <c r="GT921" s="22"/>
      <c r="GU921" s="15"/>
      <c r="GV921" s="22"/>
      <c r="GW921" s="22"/>
      <c r="GX921" s="22"/>
      <c r="GY921" s="18"/>
      <c r="GZ921" s="18"/>
      <c r="HA921" s="18"/>
      <c r="HB921" s="18"/>
      <c r="HC921" s="18"/>
      <c r="HD921" s="18"/>
      <c r="HE921" s="18"/>
      <c r="HF921" s="18"/>
      <c r="HG921" s="18"/>
      <c r="HH921" s="18"/>
      <c r="HI921" s="18"/>
      <c r="HJ921" s="18"/>
      <c r="HK921" s="18"/>
      <c r="HL921" s="18"/>
      <c r="HM921" s="18"/>
      <c r="HN921" s="18"/>
      <c r="HO921" s="18"/>
      <c r="HP921" s="18"/>
      <c r="HQ921" s="18"/>
      <c r="HR921" s="18"/>
      <c r="HS921" s="18"/>
      <c r="HT921" s="18"/>
      <c r="HU921" s="18"/>
      <c r="HV921" s="18"/>
      <c r="HW921" s="18"/>
      <c r="HX921" s="18"/>
      <c r="HY921" s="18"/>
      <c r="HZ921" s="18"/>
      <c r="IA921" s="18"/>
      <c r="IB921" s="18"/>
      <c r="IC921" s="18"/>
      <c r="ID921" s="18"/>
      <c r="IE921" s="18"/>
      <c r="IF921" s="18"/>
      <c r="IG921" s="18"/>
      <c r="IH921" s="18"/>
      <c r="II921" s="18"/>
      <c r="IJ921" s="18"/>
      <c r="IK921" s="18"/>
      <c r="IL921" s="18"/>
      <c r="IM921" s="18"/>
      <c r="IN921" s="18"/>
      <c r="IO921" s="18"/>
      <c r="IP921" s="18"/>
      <c r="IQ921" s="18"/>
      <c r="IR921" s="18"/>
      <c r="IS921" s="18"/>
      <c r="IT921" s="18"/>
      <c r="IU921" s="18"/>
      <c r="IV921" s="18"/>
      <c r="IW921" s="18"/>
      <c r="IX921" s="18"/>
      <c r="IY921" s="18"/>
      <c r="IZ921" s="18"/>
      <c r="JA921" s="18"/>
      <c r="JB921" s="18"/>
      <c r="JC921" s="18"/>
      <c r="JD921" s="18"/>
      <c r="JE921" s="18"/>
      <c r="JF921" s="18"/>
    </row>
    <row r="922" spans="36:266" x14ac:dyDescent="0.3">
      <c r="AJ922" s="18"/>
      <c r="AK922" s="18"/>
      <c r="AL922" s="20"/>
      <c r="AM922" s="23"/>
      <c r="AN922" s="18"/>
      <c r="AO922" s="18"/>
      <c r="BB922" s="25"/>
      <c r="BC922" s="21"/>
      <c r="BG922" s="18"/>
      <c r="BN922" s="22"/>
      <c r="BO922" s="22"/>
      <c r="BP922" s="22"/>
      <c r="BQ922" s="22"/>
      <c r="BR922" s="15"/>
      <c r="CF922" s="15"/>
      <c r="CL922" s="22"/>
      <c r="CM922" s="15"/>
      <c r="CR922" s="22"/>
      <c r="CT922" s="15"/>
      <c r="CW922" s="22"/>
      <c r="DA922" s="15"/>
      <c r="DH922" s="15"/>
      <c r="DJ922" s="22"/>
      <c r="DO922" s="15"/>
      <c r="DV922" s="15"/>
      <c r="EC922" s="15"/>
      <c r="EJ922" s="15"/>
      <c r="EQ922" s="15"/>
      <c r="EX922" s="15"/>
      <c r="FE922" s="15"/>
      <c r="FL922" s="15"/>
      <c r="FS922" s="15"/>
      <c r="FZ922" s="15"/>
      <c r="GG922" s="15"/>
      <c r="GN922" s="15"/>
      <c r="GP922" s="22"/>
      <c r="GQ922" s="22"/>
      <c r="GR922" s="22"/>
      <c r="GS922" s="22"/>
      <c r="GT922" s="22"/>
      <c r="GU922" s="15"/>
      <c r="GV922" s="22"/>
      <c r="GW922" s="22"/>
      <c r="GX922" s="22"/>
      <c r="GY922" s="18"/>
      <c r="GZ922" s="18"/>
      <c r="HA922" s="18"/>
      <c r="HB922" s="18"/>
      <c r="HC922" s="18"/>
      <c r="HD922" s="18"/>
      <c r="HE922" s="18"/>
      <c r="HF922" s="18"/>
      <c r="HG922" s="18"/>
      <c r="HH922" s="18"/>
      <c r="HI922" s="18"/>
      <c r="HJ922" s="18"/>
      <c r="HK922" s="18"/>
      <c r="HL922" s="18"/>
      <c r="HM922" s="18"/>
      <c r="HN922" s="18"/>
      <c r="HO922" s="18"/>
      <c r="HP922" s="18"/>
      <c r="HQ922" s="18"/>
      <c r="HR922" s="18"/>
      <c r="HS922" s="18"/>
      <c r="HT922" s="18"/>
      <c r="HU922" s="18"/>
      <c r="HV922" s="18"/>
      <c r="HW922" s="18"/>
      <c r="HX922" s="18"/>
      <c r="HY922" s="18"/>
      <c r="HZ922" s="18"/>
      <c r="IA922" s="18"/>
      <c r="IB922" s="18"/>
      <c r="IC922" s="18"/>
      <c r="ID922" s="18"/>
      <c r="IE922" s="18"/>
      <c r="IF922" s="18"/>
      <c r="IG922" s="18"/>
      <c r="IH922" s="18"/>
      <c r="II922" s="18"/>
      <c r="IJ922" s="18"/>
      <c r="IK922" s="18"/>
      <c r="IL922" s="18"/>
      <c r="IM922" s="18"/>
      <c r="IN922" s="18"/>
      <c r="IO922" s="18"/>
      <c r="IP922" s="18"/>
      <c r="IQ922" s="18"/>
      <c r="IR922" s="18"/>
      <c r="IS922" s="18"/>
      <c r="IT922" s="18"/>
      <c r="IU922" s="18"/>
      <c r="IV922" s="18"/>
      <c r="IW922" s="18"/>
      <c r="IX922" s="18"/>
      <c r="IY922" s="18"/>
      <c r="IZ922" s="18"/>
      <c r="JA922" s="18"/>
      <c r="JB922" s="18"/>
      <c r="JC922" s="18"/>
      <c r="JD922" s="18"/>
      <c r="JE922" s="18"/>
      <c r="JF922" s="18"/>
    </row>
    <row r="923" spans="36:266" x14ac:dyDescent="0.3">
      <c r="AJ923" s="18"/>
      <c r="AK923" s="18"/>
      <c r="AL923" s="20"/>
      <c r="AM923" s="23"/>
      <c r="AN923" s="18"/>
      <c r="AO923" s="18"/>
      <c r="BB923" s="25"/>
      <c r="BC923" s="21"/>
      <c r="BG923" s="18"/>
      <c r="BN923" s="22"/>
      <c r="BO923" s="22"/>
      <c r="BP923" s="22"/>
      <c r="BQ923" s="22"/>
      <c r="BR923" s="15"/>
      <c r="CF923" s="15"/>
      <c r="CL923" s="22"/>
      <c r="CM923" s="15"/>
      <c r="CR923" s="22"/>
      <c r="CT923" s="15"/>
      <c r="CW923" s="22"/>
      <c r="DA923" s="15"/>
      <c r="DH923" s="15"/>
      <c r="DJ923" s="22"/>
      <c r="DO923" s="15"/>
      <c r="DV923" s="15"/>
      <c r="EC923" s="15"/>
      <c r="EJ923" s="15"/>
      <c r="EQ923" s="15"/>
      <c r="EX923" s="15"/>
      <c r="FE923" s="15"/>
      <c r="FL923" s="15"/>
      <c r="FS923" s="15"/>
      <c r="FZ923" s="15"/>
      <c r="GG923" s="15"/>
      <c r="GN923" s="15"/>
      <c r="GP923" s="22"/>
      <c r="GQ923" s="22"/>
      <c r="GR923" s="22"/>
      <c r="GS923" s="22"/>
      <c r="GT923" s="22"/>
      <c r="GU923" s="15"/>
      <c r="GV923" s="22"/>
      <c r="GW923" s="22"/>
      <c r="GX923" s="22"/>
      <c r="GY923" s="18"/>
      <c r="GZ923" s="18"/>
      <c r="HA923" s="18"/>
      <c r="HB923" s="18"/>
      <c r="HC923" s="18"/>
      <c r="HD923" s="18"/>
      <c r="HE923" s="18"/>
      <c r="HF923" s="18"/>
      <c r="HG923" s="18"/>
      <c r="HH923" s="18"/>
      <c r="HI923" s="18"/>
      <c r="HJ923" s="18"/>
      <c r="HK923" s="18"/>
      <c r="HL923" s="18"/>
      <c r="HM923" s="18"/>
      <c r="HN923" s="18"/>
      <c r="HO923" s="18"/>
      <c r="HP923" s="18"/>
      <c r="HQ923" s="18"/>
      <c r="HR923" s="18"/>
      <c r="HS923" s="18"/>
      <c r="HT923" s="18"/>
      <c r="HU923" s="18"/>
      <c r="HV923" s="18"/>
      <c r="HW923" s="18"/>
      <c r="HX923" s="18"/>
      <c r="HY923" s="18"/>
      <c r="HZ923" s="18"/>
      <c r="IA923" s="18"/>
      <c r="IB923" s="18"/>
      <c r="IC923" s="18"/>
      <c r="ID923" s="18"/>
      <c r="IE923" s="18"/>
      <c r="IF923" s="18"/>
      <c r="IG923" s="18"/>
      <c r="IH923" s="18"/>
      <c r="II923" s="18"/>
      <c r="IJ923" s="18"/>
      <c r="IK923" s="18"/>
      <c r="IL923" s="18"/>
      <c r="IM923" s="18"/>
      <c r="IN923" s="18"/>
      <c r="IO923" s="18"/>
      <c r="IP923" s="18"/>
      <c r="IQ923" s="18"/>
      <c r="IR923" s="18"/>
      <c r="IS923" s="18"/>
      <c r="IT923" s="18"/>
      <c r="IU923" s="18"/>
      <c r="IV923" s="18"/>
      <c r="IW923" s="18"/>
      <c r="IX923" s="18"/>
      <c r="IY923" s="18"/>
      <c r="IZ923" s="18"/>
      <c r="JA923" s="18"/>
      <c r="JB923" s="18"/>
      <c r="JC923" s="18"/>
      <c r="JD923" s="18"/>
      <c r="JE923" s="18"/>
      <c r="JF923" s="18"/>
    </row>
    <row r="924" spans="36:266" x14ac:dyDescent="0.3">
      <c r="AJ924" s="18"/>
      <c r="AK924" s="18"/>
      <c r="AL924" s="20"/>
      <c r="AM924" s="23"/>
      <c r="AN924" s="18"/>
      <c r="AO924" s="18"/>
      <c r="BB924" s="25"/>
      <c r="BC924" s="21"/>
      <c r="BG924" s="18"/>
      <c r="BN924" s="22"/>
      <c r="BO924" s="22"/>
      <c r="BP924" s="22"/>
      <c r="BQ924" s="22"/>
      <c r="BR924" s="15"/>
      <c r="CF924" s="15"/>
      <c r="CL924" s="22"/>
      <c r="CM924" s="15"/>
      <c r="CR924" s="22"/>
      <c r="CT924" s="15"/>
      <c r="CW924" s="22"/>
      <c r="DA924" s="15"/>
      <c r="DH924" s="15"/>
      <c r="DJ924" s="22"/>
      <c r="DO924" s="15"/>
      <c r="DV924" s="15"/>
      <c r="EC924" s="15"/>
      <c r="EJ924" s="15"/>
      <c r="EQ924" s="15"/>
      <c r="EX924" s="15"/>
      <c r="FE924" s="15"/>
      <c r="FL924" s="15"/>
      <c r="FS924" s="15"/>
      <c r="FZ924" s="15"/>
      <c r="GG924" s="15"/>
      <c r="GN924" s="15"/>
      <c r="GP924" s="22"/>
      <c r="GQ924" s="22"/>
      <c r="GR924" s="22"/>
      <c r="GS924" s="22"/>
      <c r="GT924" s="22"/>
      <c r="GU924" s="15"/>
      <c r="GV924" s="22"/>
      <c r="GW924" s="22"/>
      <c r="GX924" s="22"/>
      <c r="GY924" s="18"/>
      <c r="GZ924" s="18"/>
      <c r="HA924" s="18"/>
      <c r="HB924" s="18"/>
      <c r="HC924" s="18"/>
      <c r="HD924" s="18"/>
      <c r="HE924" s="18"/>
      <c r="HF924" s="18"/>
      <c r="HG924" s="18"/>
      <c r="HH924" s="18"/>
      <c r="HI924" s="18"/>
      <c r="HJ924" s="18"/>
      <c r="HK924" s="18"/>
      <c r="HL924" s="18"/>
      <c r="HM924" s="18"/>
      <c r="HN924" s="18"/>
      <c r="HO924" s="18"/>
      <c r="HP924" s="18"/>
      <c r="HQ924" s="18"/>
      <c r="HR924" s="18"/>
      <c r="HS924" s="18"/>
      <c r="HT924" s="18"/>
      <c r="HU924" s="18"/>
      <c r="HV924" s="18"/>
      <c r="HW924" s="18"/>
      <c r="HX924" s="18"/>
      <c r="HY924" s="18"/>
      <c r="HZ924" s="18"/>
      <c r="IA924" s="18"/>
      <c r="IB924" s="18"/>
      <c r="IC924" s="18"/>
      <c r="ID924" s="18"/>
      <c r="IE924" s="18"/>
      <c r="IF924" s="18"/>
      <c r="IG924" s="18"/>
      <c r="IH924" s="18"/>
      <c r="II924" s="18"/>
      <c r="IJ924" s="18"/>
      <c r="IK924" s="18"/>
      <c r="IL924" s="18"/>
      <c r="IM924" s="18"/>
      <c r="IN924" s="18"/>
      <c r="IO924" s="18"/>
      <c r="IP924" s="18"/>
      <c r="IQ924" s="18"/>
      <c r="IR924" s="18"/>
      <c r="IS924" s="18"/>
      <c r="IT924" s="18"/>
      <c r="IU924" s="18"/>
      <c r="IV924" s="18"/>
      <c r="IW924" s="18"/>
      <c r="IX924" s="18"/>
      <c r="IY924" s="18"/>
      <c r="IZ924" s="18"/>
      <c r="JA924" s="18"/>
      <c r="JB924" s="18"/>
      <c r="JC924" s="18"/>
      <c r="JD924" s="18"/>
      <c r="JE924" s="18"/>
      <c r="JF924" s="18"/>
    </row>
    <row r="925" spans="36:266" x14ac:dyDescent="0.3">
      <c r="AJ925" s="18"/>
      <c r="AK925" s="18"/>
      <c r="AL925" s="20"/>
      <c r="AM925" s="23"/>
      <c r="AN925" s="18"/>
      <c r="AO925" s="18"/>
      <c r="BB925" s="25"/>
      <c r="BC925" s="21"/>
      <c r="BG925" s="18"/>
      <c r="BN925" s="22"/>
      <c r="BO925" s="22"/>
      <c r="BP925" s="22"/>
      <c r="BQ925" s="22"/>
      <c r="BR925" s="15"/>
      <c r="CF925" s="15"/>
      <c r="CL925" s="22"/>
      <c r="CM925" s="15"/>
      <c r="CR925" s="22"/>
      <c r="CT925" s="15"/>
      <c r="CW925" s="22"/>
      <c r="DA925" s="15"/>
      <c r="DH925" s="15"/>
      <c r="DJ925" s="22"/>
      <c r="DO925" s="15"/>
      <c r="DV925" s="15"/>
      <c r="EC925" s="15"/>
      <c r="EJ925" s="15"/>
      <c r="EQ925" s="15"/>
      <c r="EX925" s="15"/>
      <c r="FE925" s="15"/>
      <c r="FL925" s="15"/>
      <c r="FS925" s="15"/>
      <c r="FZ925" s="15"/>
      <c r="GG925" s="15"/>
      <c r="GN925" s="15"/>
      <c r="GP925" s="22"/>
      <c r="GQ925" s="22"/>
      <c r="GR925" s="22"/>
      <c r="GS925" s="22"/>
      <c r="GT925" s="22"/>
      <c r="GU925" s="15"/>
      <c r="GV925" s="22"/>
      <c r="GW925" s="22"/>
      <c r="GX925" s="22"/>
      <c r="GY925" s="18"/>
      <c r="GZ925" s="18"/>
      <c r="HA925" s="18"/>
      <c r="HB925" s="18"/>
      <c r="HC925" s="18"/>
      <c r="HD925" s="18"/>
      <c r="HE925" s="18"/>
      <c r="HF925" s="18"/>
      <c r="HG925" s="18"/>
      <c r="HH925" s="18"/>
      <c r="HI925" s="18"/>
      <c r="HJ925" s="18"/>
      <c r="HK925" s="18"/>
      <c r="HL925" s="18"/>
      <c r="HM925" s="18"/>
      <c r="HN925" s="18"/>
      <c r="HO925" s="18"/>
      <c r="HP925" s="18"/>
      <c r="HQ925" s="18"/>
      <c r="HR925" s="18"/>
      <c r="HS925" s="18"/>
      <c r="HT925" s="18"/>
      <c r="HU925" s="18"/>
      <c r="HV925" s="18"/>
      <c r="HW925" s="18"/>
      <c r="HX925" s="18"/>
      <c r="HY925" s="18"/>
      <c r="HZ925" s="18"/>
      <c r="IA925" s="18"/>
      <c r="IB925" s="18"/>
      <c r="IC925" s="18"/>
      <c r="ID925" s="18"/>
      <c r="IE925" s="18"/>
      <c r="IF925" s="18"/>
      <c r="IG925" s="18"/>
      <c r="IH925" s="18"/>
      <c r="II925" s="18"/>
      <c r="IJ925" s="18"/>
      <c r="IK925" s="18"/>
      <c r="IL925" s="18"/>
      <c r="IM925" s="18"/>
      <c r="IN925" s="18"/>
      <c r="IO925" s="18"/>
      <c r="IP925" s="18"/>
      <c r="IQ925" s="18"/>
      <c r="IR925" s="18"/>
      <c r="IS925" s="18"/>
      <c r="IT925" s="18"/>
      <c r="IU925" s="18"/>
      <c r="IV925" s="18"/>
      <c r="IW925" s="18"/>
      <c r="IX925" s="18"/>
      <c r="IY925" s="18"/>
      <c r="IZ925" s="18"/>
      <c r="JA925" s="18"/>
      <c r="JB925" s="18"/>
      <c r="JC925" s="18"/>
      <c r="JD925" s="18"/>
      <c r="JE925" s="18"/>
      <c r="JF925" s="18"/>
    </row>
    <row r="926" spans="36:266" x14ac:dyDescent="0.3">
      <c r="AJ926" s="18"/>
      <c r="AK926" s="18"/>
      <c r="AL926" s="20"/>
      <c r="AM926" s="23"/>
      <c r="AN926" s="18"/>
      <c r="AO926" s="18"/>
      <c r="BB926" s="25"/>
      <c r="BC926" s="21"/>
      <c r="BG926" s="18"/>
      <c r="BN926" s="22"/>
      <c r="BO926" s="22"/>
      <c r="BP926" s="22"/>
      <c r="BQ926" s="22"/>
      <c r="BR926" s="15"/>
      <c r="CF926" s="15"/>
      <c r="CL926" s="22"/>
      <c r="CM926" s="15"/>
      <c r="CR926" s="22"/>
      <c r="CT926" s="15"/>
      <c r="CW926" s="22"/>
      <c r="DA926" s="15"/>
      <c r="DH926" s="15"/>
      <c r="DJ926" s="22"/>
      <c r="DO926" s="15"/>
      <c r="DV926" s="15"/>
      <c r="EC926" s="15"/>
      <c r="EJ926" s="15"/>
      <c r="EQ926" s="15"/>
      <c r="EX926" s="15"/>
      <c r="FE926" s="15"/>
      <c r="FL926" s="15"/>
      <c r="FS926" s="15"/>
      <c r="FZ926" s="15"/>
      <c r="GG926" s="15"/>
      <c r="GN926" s="15"/>
      <c r="GP926" s="22"/>
      <c r="GQ926" s="22"/>
      <c r="GR926" s="22"/>
      <c r="GS926" s="22"/>
      <c r="GT926" s="22"/>
      <c r="GU926" s="15"/>
      <c r="GV926" s="22"/>
      <c r="GW926" s="22"/>
      <c r="GX926" s="22"/>
      <c r="GY926" s="18"/>
      <c r="GZ926" s="18"/>
      <c r="HA926" s="18"/>
      <c r="HB926" s="18"/>
      <c r="HC926" s="18"/>
      <c r="HD926" s="18"/>
      <c r="HE926" s="18"/>
      <c r="HF926" s="18"/>
      <c r="HG926" s="18"/>
      <c r="HH926" s="18"/>
      <c r="HI926" s="18"/>
      <c r="HJ926" s="18"/>
      <c r="HK926" s="18"/>
      <c r="HL926" s="18"/>
      <c r="HM926" s="18"/>
      <c r="HN926" s="18"/>
      <c r="HO926" s="18"/>
      <c r="HP926" s="18"/>
      <c r="HQ926" s="18"/>
      <c r="HR926" s="18"/>
      <c r="HS926" s="18"/>
      <c r="HT926" s="18"/>
      <c r="HU926" s="18"/>
      <c r="HV926" s="18"/>
      <c r="HW926" s="18"/>
      <c r="HX926" s="18"/>
      <c r="HY926" s="18"/>
      <c r="HZ926" s="18"/>
      <c r="IA926" s="18"/>
      <c r="IB926" s="18"/>
      <c r="IC926" s="18"/>
      <c r="ID926" s="18"/>
      <c r="IE926" s="18"/>
      <c r="IF926" s="18"/>
      <c r="IG926" s="18"/>
      <c r="IH926" s="18"/>
      <c r="II926" s="18"/>
      <c r="IJ926" s="18"/>
      <c r="IK926" s="18"/>
      <c r="IL926" s="18"/>
      <c r="IM926" s="18"/>
      <c r="IN926" s="18"/>
      <c r="IO926" s="18"/>
      <c r="IP926" s="18"/>
      <c r="IQ926" s="18"/>
      <c r="IR926" s="18"/>
      <c r="IS926" s="18"/>
      <c r="IT926" s="18"/>
      <c r="IU926" s="18"/>
      <c r="IV926" s="18"/>
      <c r="IW926" s="18"/>
      <c r="IX926" s="18"/>
      <c r="IY926" s="18"/>
      <c r="IZ926" s="18"/>
      <c r="JA926" s="18"/>
      <c r="JB926" s="18"/>
      <c r="JC926" s="18"/>
      <c r="JD926" s="18"/>
      <c r="JE926" s="18"/>
      <c r="JF926" s="18"/>
    </row>
    <row r="927" spans="36:266" x14ac:dyDescent="0.3">
      <c r="AJ927" s="18"/>
      <c r="AK927" s="18"/>
      <c r="AL927" s="20"/>
      <c r="AM927" s="23"/>
      <c r="AN927" s="18"/>
      <c r="AO927" s="18"/>
      <c r="BB927" s="25"/>
      <c r="BC927" s="21"/>
      <c r="BG927" s="18"/>
      <c r="BN927" s="22"/>
      <c r="BO927" s="22"/>
      <c r="BP927" s="22"/>
      <c r="BQ927" s="22"/>
      <c r="BR927" s="15"/>
      <c r="CF927" s="15"/>
      <c r="CL927" s="22"/>
      <c r="CM927" s="15"/>
      <c r="CR927" s="22"/>
      <c r="CT927" s="15"/>
      <c r="CW927" s="22"/>
      <c r="DA927" s="15"/>
      <c r="DH927" s="15"/>
      <c r="DJ927" s="22"/>
      <c r="DO927" s="15"/>
      <c r="DV927" s="15"/>
      <c r="EC927" s="15"/>
      <c r="EJ927" s="15"/>
      <c r="EQ927" s="15"/>
      <c r="EX927" s="15"/>
      <c r="FE927" s="15"/>
      <c r="FL927" s="15"/>
      <c r="FS927" s="15"/>
      <c r="FZ927" s="15"/>
      <c r="GG927" s="15"/>
      <c r="GN927" s="15"/>
      <c r="GP927" s="22"/>
      <c r="GQ927" s="22"/>
      <c r="GR927" s="22"/>
      <c r="GS927" s="22"/>
      <c r="GT927" s="22"/>
      <c r="GU927" s="15"/>
      <c r="GV927" s="22"/>
      <c r="GW927" s="22"/>
      <c r="GX927" s="22"/>
      <c r="GY927" s="18"/>
      <c r="GZ927" s="18"/>
      <c r="HA927" s="18"/>
      <c r="HB927" s="18"/>
      <c r="HC927" s="18"/>
      <c r="HD927" s="18"/>
      <c r="HE927" s="18"/>
      <c r="HF927" s="18"/>
      <c r="HG927" s="18"/>
      <c r="HH927" s="18"/>
      <c r="HI927" s="18"/>
      <c r="HJ927" s="18"/>
      <c r="HK927" s="18"/>
      <c r="HL927" s="18"/>
      <c r="HM927" s="18"/>
      <c r="HN927" s="18"/>
      <c r="HO927" s="18"/>
      <c r="HP927" s="18"/>
      <c r="HQ927" s="18"/>
      <c r="HR927" s="18"/>
      <c r="HS927" s="18"/>
      <c r="HT927" s="18"/>
      <c r="HU927" s="18"/>
      <c r="HV927" s="18"/>
      <c r="HW927" s="18"/>
      <c r="HX927" s="18"/>
      <c r="HY927" s="18"/>
      <c r="HZ927" s="18"/>
      <c r="IA927" s="18"/>
      <c r="IB927" s="18"/>
      <c r="IC927" s="18"/>
      <c r="ID927" s="18"/>
      <c r="IE927" s="18"/>
      <c r="IF927" s="18"/>
      <c r="IG927" s="18"/>
      <c r="IH927" s="18"/>
      <c r="II927" s="18"/>
      <c r="IJ927" s="18"/>
      <c r="IK927" s="18"/>
      <c r="IL927" s="18"/>
      <c r="IM927" s="18"/>
      <c r="IN927" s="18"/>
      <c r="IO927" s="18"/>
      <c r="IP927" s="18"/>
      <c r="IQ927" s="18"/>
      <c r="IR927" s="18"/>
      <c r="IS927" s="18"/>
      <c r="IT927" s="18"/>
      <c r="IU927" s="18"/>
      <c r="IV927" s="18"/>
      <c r="IW927" s="18"/>
      <c r="IX927" s="18"/>
      <c r="IY927" s="18"/>
      <c r="IZ927" s="18"/>
      <c r="JA927" s="18"/>
      <c r="JB927" s="18"/>
      <c r="JC927" s="18"/>
      <c r="JD927" s="18"/>
      <c r="JE927" s="18"/>
      <c r="JF927" s="18"/>
    </row>
    <row r="928" spans="36:266" x14ac:dyDescent="0.3">
      <c r="AJ928" s="18"/>
      <c r="AK928" s="18"/>
      <c r="AL928" s="20"/>
      <c r="AM928" s="23"/>
      <c r="AN928" s="18"/>
      <c r="AO928" s="18"/>
      <c r="BB928" s="25"/>
      <c r="BC928" s="21"/>
      <c r="BG928" s="18"/>
      <c r="BN928" s="22"/>
      <c r="BO928" s="22"/>
      <c r="BP928" s="22"/>
      <c r="BQ928" s="22"/>
      <c r="BR928" s="15"/>
      <c r="CF928" s="15"/>
      <c r="CL928" s="22"/>
      <c r="CM928" s="15"/>
      <c r="CR928" s="22"/>
      <c r="CT928" s="15"/>
      <c r="CW928" s="22"/>
      <c r="DA928" s="15"/>
      <c r="DH928" s="15"/>
      <c r="DJ928" s="22"/>
      <c r="DO928" s="15"/>
      <c r="DV928" s="15"/>
      <c r="EC928" s="15"/>
      <c r="EJ928" s="15"/>
      <c r="EQ928" s="15"/>
      <c r="EX928" s="15"/>
      <c r="FE928" s="15"/>
      <c r="FL928" s="15"/>
      <c r="FS928" s="15"/>
      <c r="FZ928" s="15"/>
      <c r="GG928" s="15"/>
      <c r="GN928" s="15"/>
      <c r="GP928" s="22"/>
      <c r="GQ928" s="22"/>
      <c r="GR928" s="22"/>
      <c r="GS928" s="22"/>
      <c r="GT928" s="22"/>
      <c r="GU928" s="15"/>
      <c r="GV928" s="22"/>
      <c r="GW928" s="22"/>
      <c r="GX928" s="22"/>
      <c r="GY928" s="18"/>
      <c r="GZ928" s="18"/>
      <c r="HA928" s="18"/>
      <c r="HB928" s="18"/>
      <c r="HC928" s="18"/>
      <c r="HD928" s="18"/>
      <c r="HE928" s="18"/>
      <c r="HF928" s="18"/>
      <c r="HG928" s="18"/>
      <c r="HH928" s="18"/>
      <c r="HI928" s="18"/>
      <c r="HJ928" s="18"/>
      <c r="HK928" s="18"/>
      <c r="HL928" s="18"/>
      <c r="HM928" s="18"/>
      <c r="HN928" s="18"/>
      <c r="HO928" s="18"/>
      <c r="HP928" s="18"/>
      <c r="HQ928" s="18"/>
      <c r="HR928" s="18"/>
      <c r="HS928" s="18"/>
      <c r="HT928" s="18"/>
      <c r="HU928" s="18"/>
      <c r="HV928" s="18"/>
      <c r="HW928" s="18"/>
      <c r="HX928" s="18"/>
      <c r="HY928" s="18"/>
      <c r="HZ928" s="18"/>
      <c r="IA928" s="18"/>
      <c r="IB928" s="18"/>
      <c r="IC928" s="18"/>
      <c r="ID928" s="18"/>
      <c r="IE928" s="18"/>
      <c r="IF928" s="18"/>
      <c r="IG928" s="18"/>
      <c r="IH928" s="18"/>
      <c r="II928" s="18"/>
      <c r="IJ928" s="18"/>
      <c r="IK928" s="18"/>
      <c r="IL928" s="18"/>
      <c r="IM928" s="18"/>
      <c r="IN928" s="18"/>
      <c r="IO928" s="18"/>
      <c r="IP928" s="18"/>
      <c r="IQ928" s="18"/>
      <c r="IR928" s="18"/>
      <c r="IS928" s="18"/>
      <c r="IT928" s="18"/>
      <c r="IU928" s="18"/>
      <c r="IV928" s="18"/>
      <c r="IW928" s="18"/>
      <c r="IX928" s="18"/>
      <c r="IY928" s="18"/>
      <c r="IZ928" s="18"/>
      <c r="JA928" s="18"/>
      <c r="JB928" s="18"/>
      <c r="JC928" s="18"/>
      <c r="JD928" s="18"/>
      <c r="JE928" s="18"/>
      <c r="JF928" s="18"/>
    </row>
    <row r="929" spans="36:266" x14ac:dyDescent="0.3">
      <c r="AJ929" s="18"/>
      <c r="AK929" s="18"/>
      <c r="AL929" s="20"/>
      <c r="AM929" s="23"/>
      <c r="AN929" s="18"/>
      <c r="AO929" s="18"/>
      <c r="BB929" s="25"/>
      <c r="BC929" s="21"/>
      <c r="BG929" s="18"/>
      <c r="BN929" s="22"/>
      <c r="BO929" s="22"/>
      <c r="BP929" s="22"/>
      <c r="BQ929" s="22"/>
      <c r="BR929" s="15"/>
      <c r="CF929" s="15"/>
      <c r="CL929" s="22"/>
      <c r="CM929" s="15"/>
      <c r="CR929" s="22"/>
      <c r="CT929" s="15"/>
      <c r="CW929" s="22"/>
      <c r="DA929" s="15"/>
      <c r="DH929" s="15"/>
      <c r="DJ929" s="22"/>
      <c r="DO929" s="15"/>
      <c r="DV929" s="15"/>
      <c r="EC929" s="15"/>
      <c r="EJ929" s="15"/>
      <c r="EQ929" s="15"/>
      <c r="EX929" s="15"/>
      <c r="FE929" s="15"/>
      <c r="FL929" s="15"/>
      <c r="FS929" s="15"/>
      <c r="FZ929" s="15"/>
      <c r="GG929" s="15"/>
      <c r="GN929" s="15"/>
      <c r="GP929" s="22"/>
      <c r="GQ929" s="22"/>
      <c r="GR929" s="22"/>
      <c r="GS929" s="22"/>
      <c r="GT929" s="22"/>
      <c r="GU929" s="15"/>
      <c r="GV929" s="22"/>
      <c r="GW929" s="22"/>
      <c r="GX929" s="22"/>
      <c r="GY929" s="18"/>
      <c r="GZ929" s="18"/>
      <c r="HA929" s="18"/>
      <c r="HB929" s="18"/>
      <c r="HC929" s="18"/>
      <c r="HD929" s="18"/>
      <c r="HE929" s="18"/>
      <c r="HF929" s="18"/>
      <c r="HG929" s="18"/>
      <c r="HH929" s="18"/>
      <c r="HI929" s="18"/>
      <c r="HJ929" s="18"/>
      <c r="HK929" s="18"/>
      <c r="HL929" s="18"/>
      <c r="HM929" s="18"/>
      <c r="HN929" s="18"/>
      <c r="HO929" s="18"/>
      <c r="HP929" s="18"/>
      <c r="HQ929" s="18"/>
      <c r="HR929" s="18"/>
      <c r="HS929" s="18"/>
      <c r="HT929" s="18"/>
      <c r="HU929" s="18"/>
      <c r="HV929" s="18"/>
      <c r="HW929" s="18"/>
      <c r="HX929" s="18"/>
      <c r="HY929" s="18"/>
      <c r="HZ929" s="18"/>
      <c r="IA929" s="18"/>
      <c r="IB929" s="18"/>
      <c r="IC929" s="18"/>
      <c r="ID929" s="18"/>
      <c r="IE929" s="18"/>
      <c r="IF929" s="18"/>
      <c r="IG929" s="18"/>
      <c r="IH929" s="18"/>
      <c r="II929" s="18"/>
      <c r="IJ929" s="18"/>
      <c r="IK929" s="18"/>
      <c r="IL929" s="18"/>
      <c r="IM929" s="18"/>
      <c r="IN929" s="18"/>
      <c r="IO929" s="18"/>
      <c r="IP929" s="18"/>
      <c r="IQ929" s="18"/>
      <c r="IR929" s="18"/>
      <c r="IS929" s="18"/>
      <c r="IT929" s="18"/>
      <c r="IU929" s="18"/>
      <c r="IV929" s="18"/>
      <c r="IW929" s="18"/>
      <c r="IX929" s="18"/>
      <c r="IY929" s="18"/>
      <c r="IZ929" s="18"/>
      <c r="JA929" s="18"/>
      <c r="JB929" s="18"/>
      <c r="JC929" s="18"/>
      <c r="JD929" s="18"/>
      <c r="JE929" s="18"/>
      <c r="JF929" s="18"/>
    </row>
    <row r="930" spans="36:266" x14ac:dyDescent="0.3">
      <c r="AJ930" s="18"/>
      <c r="AK930" s="18"/>
      <c r="AL930" s="20"/>
      <c r="AM930" s="23"/>
      <c r="AN930" s="18"/>
      <c r="AO930" s="18"/>
      <c r="BB930" s="25"/>
      <c r="BC930" s="21"/>
      <c r="BG930" s="18"/>
      <c r="BN930" s="22"/>
      <c r="BO930" s="22"/>
      <c r="BP930" s="22"/>
      <c r="BQ930" s="22"/>
      <c r="BR930" s="15"/>
      <c r="CF930" s="15"/>
      <c r="CL930" s="22"/>
      <c r="CM930" s="15"/>
      <c r="CR930" s="22"/>
      <c r="CT930" s="15"/>
      <c r="CW930" s="22"/>
      <c r="DA930" s="15"/>
      <c r="DH930" s="15"/>
      <c r="DJ930" s="22"/>
      <c r="DO930" s="15"/>
      <c r="DV930" s="15"/>
      <c r="EC930" s="15"/>
      <c r="EJ930" s="15"/>
      <c r="EQ930" s="15"/>
      <c r="EX930" s="15"/>
      <c r="FE930" s="15"/>
      <c r="FL930" s="15"/>
      <c r="FS930" s="15"/>
      <c r="FZ930" s="15"/>
      <c r="GG930" s="15"/>
      <c r="GN930" s="15"/>
      <c r="GP930" s="22"/>
      <c r="GQ930" s="22"/>
      <c r="GR930" s="22"/>
      <c r="GS930" s="22"/>
      <c r="GT930" s="22"/>
      <c r="GU930" s="15"/>
      <c r="GV930" s="22"/>
      <c r="GW930" s="22"/>
      <c r="GX930" s="22"/>
      <c r="GY930" s="18"/>
      <c r="GZ930" s="18"/>
      <c r="HA930" s="18"/>
      <c r="HB930" s="18"/>
      <c r="HC930" s="18"/>
      <c r="HD930" s="18"/>
      <c r="HE930" s="18"/>
      <c r="HF930" s="18"/>
      <c r="HG930" s="18"/>
      <c r="HH930" s="18"/>
      <c r="HI930" s="18"/>
      <c r="HJ930" s="18"/>
      <c r="HK930" s="18"/>
      <c r="HL930" s="18"/>
      <c r="HM930" s="18"/>
      <c r="HN930" s="18"/>
      <c r="HO930" s="18"/>
      <c r="HP930" s="18"/>
      <c r="HQ930" s="18"/>
      <c r="HR930" s="18"/>
      <c r="HS930" s="18"/>
      <c r="HT930" s="18"/>
      <c r="HU930" s="18"/>
      <c r="HV930" s="18"/>
      <c r="HW930" s="18"/>
      <c r="HX930" s="18"/>
      <c r="HY930" s="18"/>
      <c r="HZ930" s="18"/>
      <c r="IA930" s="18"/>
      <c r="IB930" s="18"/>
      <c r="IC930" s="18"/>
      <c r="ID930" s="18"/>
      <c r="IE930" s="18"/>
      <c r="IF930" s="18"/>
      <c r="IG930" s="18"/>
      <c r="IH930" s="18"/>
      <c r="II930" s="18"/>
      <c r="IJ930" s="18"/>
      <c r="IK930" s="18"/>
      <c r="IL930" s="18"/>
      <c r="IM930" s="18"/>
      <c r="IN930" s="18"/>
      <c r="IO930" s="18"/>
      <c r="IP930" s="18"/>
      <c r="IQ930" s="18"/>
      <c r="IR930" s="18"/>
      <c r="IS930" s="18"/>
      <c r="IT930" s="18"/>
      <c r="IU930" s="18"/>
      <c r="IV930" s="18"/>
      <c r="IW930" s="18"/>
      <c r="IX930" s="18"/>
      <c r="IY930" s="18"/>
      <c r="IZ930" s="18"/>
      <c r="JA930" s="18"/>
      <c r="JB930" s="18"/>
      <c r="JC930" s="18"/>
      <c r="JD930" s="18"/>
      <c r="JE930" s="18"/>
      <c r="JF930" s="18"/>
    </row>
    <row r="931" spans="36:266" x14ac:dyDescent="0.3">
      <c r="AJ931" s="18"/>
      <c r="AK931" s="18"/>
      <c r="AL931" s="20"/>
      <c r="AM931" s="23"/>
      <c r="AN931" s="18"/>
      <c r="AO931" s="18"/>
      <c r="BB931" s="25"/>
      <c r="BC931" s="21"/>
      <c r="BG931" s="18"/>
      <c r="BN931" s="22"/>
      <c r="BO931" s="22"/>
      <c r="BP931" s="22"/>
      <c r="BQ931" s="22"/>
      <c r="BR931" s="15"/>
      <c r="CF931" s="15"/>
      <c r="CL931" s="22"/>
      <c r="CM931" s="15"/>
      <c r="CR931" s="22"/>
      <c r="CT931" s="15"/>
      <c r="CW931" s="22"/>
      <c r="DA931" s="15"/>
      <c r="DH931" s="15"/>
      <c r="DJ931" s="22"/>
      <c r="DO931" s="15"/>
      <c r="DV931" s="15"/>
      <c r="EC931" s="15"/>
      <c r="EJ931" s="15"/>
      <c r="EQ931" s="15"/>
      <c r="EX931" s="15"/>
      <c r="FE931" s="15"/>
      <c r="FL931" s="15"/>
      <c r="FS931" s="15"/>
      <c r="FZ931" s="15"/>
      <c r="GG931" s="15"/>
      <c r="GN931" s="15"/>
      <c r="GP931" s="22"/>
      <c r="GQ931" s="22"/>
      <c r="GR931" s="22"/>
      <c r="GS931" s="22"/>
      <c r="GT931" s="22"/>
      <c r="GU931" s="15"/>
      <c r="GV931" s="22"/>
      <c r="GW931" s="22"/>
      <c r="GX931" s="22"/>
      <c r="GY931" s="18"/>
      <c r="GZ931" s="18"/>
      <c r="HA931" s="18"/>
      <c r="HB931" s="18"/>
      <c r="HC931" s="18"/>
      <c r="HD931" s="18"/>
      <c r="HE931" s="18"/>
      <c r="HF931" s="18"/>
      <c r="HG931" s="18"/>
      <c r="HH931" s="18"/>
      <c r="HI931" s="18"/>
      <c r="HJ931" s="18"/>
      <c r="HK931" s="18"/>
      <c r="HL931" s="18"/>
      <c r="HM931" s="18"/>
      <c r="HN931" s="18"/>
      <c r="HO931" s="18"/>
      <c r="HP931" s="18"/>
      <c r="HQ931" s="18"/>
      <c r="HR931" s="18"/>
      <c r="HS931" s="18"/>
      <c r="HT931" s="18"/>
      <c r="HU931" s="18"/>
      <c r="HV931" s="18"/>
      <c r="HW931" s="18"/>
      <c r="HX931" s="18"/>
      <c r="HY931" s="18"/>
      <c r="HZ931" s="18"/>
      <c r="IA931" s="18"/>
      <c r="IB931" s="18"/>
      <c r="IC931" s="18"/>
      <c r="ID931" s="18"/>
      <c r="IE931" s="18"/>
      <c r="IF931" s="18"/>
      <c r="IG931" s="18"/>
      <c r="IH931" s="18"/>
      <c r="II931" s="18"/>
      <c r="IJ931" s="18"/>
      <c r="IK931" s="18"/>
      <c r="IL931" s="18"/>
      <c r="IM931" s="18"/>
      <c r="IN931" s="18"/>
      <c r="IO931" s="18"/>
      <c r="IP931" s="18"/>
      <c r="IQ931" s="18"/>
      <c r="IR931" s="18"/>
      <c r="IS931" s="18"/>
      <c r="IT931" s="18"/>
      <c r="IU931" s="18"/>
      <c r="IV931" s="18"/>
      <c r="IW931" s="18"/>
      <c r="IX931" s="18"/>
      <c r="IY931" s="18"/>
      <c r="IZ931" s="18"/>
      <c r="JA931" s="18"/>
      <c r="JB931" s="18"/>
      <c r="JC931" s="18"/>
      <c r="JD931" s="18"/>
      <c r="JE931" s="18"/>
      <c r="JF931" s="18"/>
    </row>
    <row r="932" spans="36:266" x14ac:dyDescent="0.3">
      <c r="AJ932" s="18"/>
      <c r="AK932" s="18"/>
      <c r="AL932" s="20"/>
      <c r="AM932" s="23"/>
      <c r="AN932" s="18"/>
      <c r="AO932" s="18"/>
      <c r="BB932" s="25"/>
      <c r="BC932" s="21"/>
      <c r="BG932" s="18"/>
      <c r="BN932" s="22"/>
      <c r="BO932" s="22"/>
      <c r="BP932" s="22"/>
      <c r="BQ932" s="22"/>
      <c r="BR932" s="15"/>
      <c r="CF932" s="15"/>
      <c r="CL932" s="22"/>
      <c r="CM932" s="15"/>
      <c r="CR932" s="22"/>
      <c r="CT932" s="15"/>
      <c r="CW932" s="22"/>
      <c r="DA932" s="15"/>
      <c r="DH932" s="15"/>
      <c r="DJ932" s="22"/>
      <c r="DO932" s="15"/>
      <c r="DV932" s="15"/>
      <c r="EC932" s="15"/>
      <c r="EJ932" s="15"/>
      <c r="EQ932" s="15"/>
      <c r="EX932" s="15"/>
      <c r="FE932" s="15"/>
      <c r="FL932" s="15"/>
      <c r="FS932" s="15"/>
      <c r="FZ932" s="15"/>
      <c r="GG932" s="15"/>
      <c r="GN932" s="15"/>
      <c r="GP932" s="22"/>
      <c r="GQ932" s="22"/>
      <c r="GR932" s="22"/>
      <c r="GS932" s="22"/>
      <c r="GT932" s="22"/>
      <c r="GU932" s="15"/>
      <c r="GV932" s="22"/>
      <c r="GW932" s="22"/>
      <c r="GX932" s="22"/>
      <c r="GY932" s="18"/>
      <c r="GZ932" s="18"/>
      <c r="HA932" s="18"/>
      <c r="HB932" s="18"/>
      <c r="HC932" s="18"/>
      <c r="HD932" s="18"/>
      <c r="HE932" s="18"/>
      <c r="HF932" s="18"/>
      <c r="HG932" s="18"/>
      <c r="HH932" s="18"/>
      <c r="HI932" s="18"/>
      <c r="HJ932" s="18"/>
      <c r="HK932" s="18"/>
      <c r="HL932" s="18"/>
      <c r="HM932" s="18"/>
      <c r="HN932" s="18"/>
      <c r="HO932" s="18"/>
      <c r="HP932" s="18"/>
      <c r="HQ932" s="18"/>
      <c r="HR932" s="18"/>
      <c r="HS932" s="18"/>
      <c r="HT932" s="18"/>
      <c r="HU932" s="18"/>
      <c r="HV932" s="18"/>
      <c r="HW932" s="18"/>
      <c r="HX932" s="18"/>
      <c r="HY932" s="18"/>
      <c r="HZ932" s="18"/>
      <c r="IA932" s="18"/>
      <c r="IB932" s="18"/>
      <c r="IC932" s="18"/>
      <c r="ID932" s="18"/>
      <c r="IE932" s="18"/>
      <c r="IF932" s="18"/>
      <c r="IG932" s="18"/>
      <c r="IH932" s="18"/>
      <c r="II932" s="18"/>
      <c r="IJ932" s="18"/>
      <c r="IK932" s="18"/>
      <c r="IL932" s="18"/>
      <c r="IM932" s="18"/>
      <c r="IN932" s="18"/>
      <c r="IO932" s="18"/>
      <c r="IP932" s="18"/>
      <c r="IQ932" s="18"/>
      <c r="IR932" s="18"/>
      <c r="IS932" s="18"/>
      <c r="IT932" s="18"/>
      <c r="IU932" s="18"/>
      <c r="IV932" s="18"/>
      <c r="IW932" s="18"/>
      <c r="IX932" s="18"/>
      <c r="IY932" s="18"/>
      <c r="IZ932" s="18"/>
      <c r="JA932" s="18"/>
      <c r="JB932" s="18"/>
      <c r="JC932" s="18"/>
      <c r="JD932" s="18"/>
      <c r="JE932" s="18"/>
      <c r="JF932" s="18"/>
    </row>
    <row r="933" spans="36:266" x14ac:dyDescent="0.3">
      <c r="AJ933" s="18"/>
      <c r="AK933" s="18"/>
      <c r="AL933" s="20"/>
      <c r="AM933" s="23"/>
      <c r="AN933" s="18"/>
      <c r="AO933" s="18"/>
      <c r="BB933" s="25"/>
      <c r="BC933" s="21"/>
      <c r="BG933" s="18"/>
      <c r="BN933" s="22"/>
      <c r="BO933" s="22"/>
      <c r="BP933" s="22"/>
      <c r="BQ933" s="22"/>
      <c r="BR933" s="15"/>
      <c r="CF933" s="15"/>
      <c r="CL933" s="22"/>
      <c r="CM933" s="15"/>
      <c r="CR933" s="22"/>
      <c r="CT933" s="15"/>
      <c r="CW933" s="22"/>
      <c r="DA933" s="15"/>
      <c r="DH933" s="15"/>
      <c r="DJ933" s="22"/>
      <c r="DO933" s="15"/>
      <c r="DV933" s="15"/>
      <c r="EC933" s="15"/>
      <c r="EJ933" s="15"/>
      <c r="EQ933" s="15"/>
      <c r="EX933" s="15"/>
      <c r="FE933" s="15"/>
      <c r="FL933" s="15"/>
      <c r="FS933" s="15"/>
      <c r="FZ933" s="15"/>
      <c r="GG933" s="15"/>
      <c r="GN933" s="15"/>
      <c r="GP933" s="22"/>
      <c r="GQ933" s="22"/>
      <c r="GR933" s="22"/>
      <c r="GS933" s="22"/>
      <c r="GT933" s="22"/>
      <c r="GU933" s="15"/>
      <c r="GV933" s="22"/>
      <c r="GW933" s="22"/>
      <c r="GX933" s="22"/>
      <c r="GY933" s="18"/>
      <c r="GZ933" s="18"/>
      <c r="HA933" s="18"/>
      <c r="HB933" s="18"/>
      <c r="HC933" s="18"/>
      <c r="HD933" s="18"/>
      <c r="HE933" s="18"/>
      <c r="HF933" s="18"/>
      <c r="HG933" s="18"/>
      <c r="HH933" s="18"/>
      <c r="HI933" s="18"/>
      <c r="HJ933" s="18"/>
      <c r="HK933" s="18"/>
      <c r="HL933" s="18"/>
      <c r="HM933" s="18"/>
      <c r="HN933" s="18"/>
      <c r="HO933" s="18"/>
      <c r="HP933" s="18"/>
      <c r="HQ933" s="18"/>
      <c r="HR933" s="18"/>
      <c r="HS933" s="18"/>
      <c r="HT933" s="18"/>
      <c r="HU933" s="18"/>
      <c r="HV933" s="18"/>
      <c r="HW933" s="18"/>
      <c r="HX933" s="18"/>
      <c r="HY933" s="18"/>
      <c r="HZ933" s="18"/>
      <c r="IA933" s="18"/>
      <c r="IB933" s="18"/>
      <c r="IC933" s="18"/>
      <c r="ID933" s="18"/>
      <c r="IE933" s="18"/>
      <c r="IF933" s="18"/>
      <c r="IG933" s="18"/>
      <c r="IH933" s="18"/>
      <c r="II933" s="18"/>
      <c r="IJ933" s="18"/>
      <c r="IK933" s="18"/>
      <c r="IL933" s="18"/>
      <c r="IM933" s="18"/>
      <c r="IN933" s="18"/>
      <c r="IO933" s="18"/>
      <c r="IP933" s="18"/>
      <c r="IQ933" s="18"/>
      <c r="IR933" s="18"/>
      <c r="IS933" s="18"/>
      <c r="IT933" s="18"/>
      <c r="IU933" s="18"/>
      <c r="IV933" s="18"/>
      <c r="IW933" s="18"/>
      <c r="IX933" s="18"/>
      <c r="IY933" s="18"/>
      <c r="IZ933" s="18"/>
      <c r="JA933" s="18"/>
      <c r="JB933" s="18"/>
      <c r="JC933" s="18"/>
      <c r="JD933" s="18"/>
      <c r="JE933" s="18"/>
      <c r="JF933" s="18"/>
    </row>
    <row r="934" spans="36:266" x14ac:dyDescent="0.3">
      <c r="AJ934" s="18"/>
      <c r="AK934" s="18"/>
      <c r="AL934" s="20"/>
      <c r="AM934" s="23"/>
      <c r="AN934" s="18"/>
      <c r="AO934" s="18"/>
      <c r="BB934" s="25"/>
      <c r="BC934" s="21"/>
      <c r="BG934" s="18"/>
      <c r="BN934" s="22"/>
      <c r="BO934" s="22"/>
      <c r="BP934" s="22"/>
      <c r="BQ934" s="22"/>
      <c r="BR934" s="15"/>
      <c r="CF934" s="15"/>
      <c r="CL934" s="22"/>
      <c r="CM934" s="15"/>
      <c r="CR934" s="22"/>
      <c r="CT934" s="15"/>
      <c r="CW934" s="22"/>
      <c r="DA934" s="15"/>
      <c r="DH934" s="15"/>
      <c r="DJ934" s="22"/>
      <c r="DO934" s="15"/>
      <c r="DV934" s="15"/>
      <c r="EC934" s="15"/>
      <c r="EJ934" s="15"/>
      <c r="EQ934" s="15"/>
      <c r="EX934" s="15"/>
      <c r="FE934" s="15"/>
      <c r="FL934" s="15"/>
      <c r="FS934" s="15"/>
      <c r="FZ934" s="15"/>
      <c r="GG934" s="15"/>
      <c r="GN934" s="15"/>
      <c r="GP934" s="22"/>
      <c r="GQ934" s="22"/>
      <c r="GR934" s="22"/>
      <c r="GS934" s="22"/>
      <c r="GT934" s="22"/>
      <c r="GU934" s="15"/>
      <c r="GV934" s="22"/>
      <c r="GW934" s="22"/>
      <c r="GX934" s="22"/>
      <c r="GY934" s="18"/>
      <c r="GZ934" s="18"/>
      <c r="HA934" s="18"/>
      <c r="HB934" s="18"/>
      <c r="HC934" s="18"/>
      <c r="HD934" s="18"/>
      <c r="HE934" s="18"/>
      <c r="HF934" s="18"/>
      <c r="HG934" s="18"/>
      <c r="HH934" s="18"/>
      <c r="HI934" s="18"/>
      <c r="HJ934" s="18"/>
      <c r="HK934" s="18"/>
      <c r="HL934" s="18"/>
      <c r="HM934" s="18"/>
      <c r="HN934" s="18"/>
      <c r="HO934" s="18"/>
      <c r="HP934" s="18"/>
      <c r="HQ934" s="18"/>
      <c r="HR934" s="18"/>
      <c r="HS934" s="18"/>
      <c r="HT934" s="18"/>
      <c r="HU934" s="18"/>
      <c r="HV934" s="18"/>
      <c r="HW934" s="18"/>
      <c r="HX934" s="18"/>
      <c r="HY934" s="18"/>
      <c r="HZ934" s="18"/>
      <c r="IA934" s="18"/>
      <c r="IB934" s="18"/>
      <c r="IC934" s="18"/>
      <c r="ID934" s="18"/>
      <c r="IE934" s="18"/>
      <c r="IF934" s="18"/>
      <c r="IG934" s="18"/>
      <c r="IH934" s="18"/>
      <c r="II934" s="18"/>
      <c r="IJ934" s="18"/>
      <c r="IK934" s="18"/>
      <c r="IL934" s="18"/>
      <c r="IM934" s="18"/>
      <c r="IN934" s="18"/>
      <c r="IO934" s="18"/>
      <c r="IP934" s="18"/>
      <c r="IQ934" s="18"/>
      <c r="IR934" s="18"/>
      <c r="IS934" s="18"/>
      <c r="IT934" s="18"/>
      <c r="IU934" s="18"/>
      <c r="IV934" s="18"/>
      <c r="IW934" s="18"/>
      <c r="IX934" s="18"/>
      <c r="IY934" s="18"/>
      <c r="IZ934" s="18"/>
      <c r="JA934" s="18"/>
      <c r="JB934" s="18"/>
      <c r="JC934" s="18"/>
      <c r="JD934" s="18"/>
      <c r="JE934" s="18"/>
      <c r="JF934" s="18"/>
    </row>
    <row r="935" spans="36:266" x14ac:dyDescent="0.3">
      <c r="AJ935" s="18"/>
      <c r="AK935" s="18"/>
      <c r="AL935" s="20"/>
      <c r="AM935" s="23"/>
      <c r="AN935" s="18"/>
      <c r="AO935" s="18"/>
      <c r="BB935" s="25"/>
      <c r="BC935" s="21"/>
      <c r="BG935" s="18"/>
      <c r="BN935" s="22"/>
      <c r="BO935" s="22"/>
      <c r="BP935" s="22"/>
      <c r="BQ935" s="22"/>
      <c r="BR935" s="15"/>
      <c r="CF935" s="15"/>
      <c r="CL935" s="22"/>
      <c r="CM935" s="15"/>
      <c r="CR935" s="22"/>
      <c r="CT935" s="15"/>
      <c r="CW935" s="22"/>
      <c r="DA935" s="15"/>
      <c r="DH935" s="15"/>
      <c r="DJ935" s="22"/>
      <c r="DO935" s="15"/>
      <c r="DV935" s="15"/>
      <c r="EC935" s="15"/>
      <c r="EJ935" s="15"/>
      <c r="EQ935" s="15"/>
      <c r="EX935" s="15"/>
      <c r="FE935" s="15"/>
      <c r="FL935" s="15"/>
      <c r="FS935" s="15"/>
      <c r="FZ935" s="15"/>
      <c r="GG935" s="15"/>
      <c r="GN935" s="15"/>
      <c r="GP935" s="22"/>
      <c r="GQ935" s="22"/>
      <c r="GR935" s="22"/>
      <c r="GS935" s="22"/>
      <c r="GT935" s="22"/>
      <c r="GU935" s="15"/>
      <c r="GV935" s="22"/>
      <c r="GW935" s="22"/>
      <c r="GX935" s="22"/>
      <c r="GY935" s="18"/>
      <c r="GZ935" s="18"/>
      <c r="HA935" s="18"/>
      <c r="HB935" s="18"/>
      <c r="HC935" s="18"/>
      <c r="HD935" s="18"/>
      <c r="HE935" s="18"/>
      <c r="HF935" s="18"/>
      <c r="HG935" s="18"/>
      <c r="HH935" s="18"/>
      <c r="HI935" s="18"/>
      <c r="HJ935" s="18"/>
      <c r="HK935" s="18"/>
      <c r="HL935" s="18"/>
      <c r="HM935" s="18"/>
      <c r="HN935" s="18"/>
      <c r="HO935" s="18"/>
      <c r="HP935" s="18"/>
      <c r="HQ935" s="18"/>
      <c r="HR935" s="18"/>
      <c r="HS935" s="18"/>
      <c r="HT935" s="18"/>
      <c r="HU935" s="18"/>
      <c r="HV935" s="18"/>
      <c r="HW935" s="18"/>
      <c r="HX935" s="18"/>
      <c r="HY935" s="18"/>
      <c r="HZ935" s="18"/>
      <c r="IA935" s="18"/>
      <c r="IB935" s="18"/>
      <c r="IC935" s="18"/>
      <c r="ID935" s="18"/>
      <c r="IE935" s="18"/>
      <c r="IF935" s="18"/>
      <c r="IG935" s="18"/>
      <c r="IH935" s="18"/>
      <c r="II935" s="18"/>
      <c r="IJ935" s="18"/>
      <c r="IK935" s="18"/>
      <c r="IL935" s="18"/>
      <c r="IM935" s="18"/>
      <c r="IN935" s="18"/>
      <c r="IO935" s="18"/>
      <c r="IP935" s="18"/>
      <c r="IQ935" s="18"/>
      <c r="IR935" s="18"/>
      <c r="IS935" s="18"/>
      <c r="IT935" s="18"/>
      <c r="IU935" s="18"/>
      <c r="IV935" s="18"/>
      <c r="IW935" s="18"/>
      <c r="IX935" s="18"/>
      <c r="IY935" s="18"/>
      <c r="IZ935" s="18"/>
      <c r="JA935" s="18"/>
      <c r="JB935" s="18"/>
      <c r="JC935" s="18"/>
      <c r="JD935" s="18"/>
      <c r="JE935" s="18"/>
      <c r="JF935" s="18"/>
    </row>
    <row r="936" spans="36:266" x14ac:dyDescent="0.3">
      <c r="AJ936" s="18"/>
      <c r="AK936" s="18"/>
      <c r="AL936" s="20"/>
      <c r="AM936" s="23"/>
      <c r="AN936" s="18"/>
      <c r="AO936" s="18"/>
      <c r="BB936" s="25"/>
      <c r="BC936" s="21"/>
      <c r="BG936" s="18"/>
      <c r="BN936" s="22"/>
      <c r="BO936" s="22"/>
      <c r="BP936" s="22"/>
      <c r="BQ936" s="22"/>
      <c r="BR936" s="15"/>
      <c r="CF936" s="15"/>
      <c r="CL936" s="22"/>
      <c r="CM936" s="15"/>
      <c r="CR936" s="22"/>
      <c r="CT936" s="15"/>
      <c r="CW936" s="22"/>
      <c r="DA936" s="15"/>
      <c r="DH936" s="15"/>
      <c r="DJ936" s="22"/>
      <c r="DO936" s="15"/>
      <c r="DV936" s="15"/>
      <c r="EC936" s="15"/>
      <c r="EJ936" s="15"/>
      <c r="EQ936" s="15"/>
      <c r="EX936" s="15"/>
      <c r="FE936" s="15"/>
      <c r="FL936" s="15"/>
      <c r="FS936" s="15"/>
      <c r="FZ936" s="15"/>
      <c r="GG936" s="15"/>
      <c r="GN936" s="15"/>
      <c r="GP936" s="22"/>
      <c r="GQ936" s="22"/>
      <c r="GR936" s="22"/>
      <c r="GS936" s="22"/>
      <c r="GT936" s="22"/>
      <c r="GU936" s="15"/>
      <c r="GV936" s="22"/>
      <c r="GW936" s="22"/>
      <c r="GX936" s="22"/>
      <c r="GY936" s="18"/>
      <c r="GZ936" s="18"/>
      <c r="HA936" s="18"/>
      <c r="HB936" s="18"/>
      <c r="HC936" s="18"/>
      <c r="HD936" s="18"/>
      <c r="HE936" s="18"/>
      <c r="HF936" s="18"/>
      <c r="HG936" s="18"/>
      <c r="HH936" s="18"/>
      <c r="HI936" s="18"/>
      <c r="HJ936" s="18"/>
      <c r="HK936" s="18"/>
      <c r="HL936" s="18"/>
      <c r="HM936" s="18"/>
      <c r="HN936" s="18"/>
      <c r="HO936" s="18"/>
      <c r="HP936" s="18"/>
      <c r="HQ936" s="18"/>
      <c r="HR936" s="18"/>
      <c r="HS936" s="18"/>
      <c r="HT936" s="18"/>
      <c r="HU936" s="18"/>
      <c r="HV936" s="18"/>
      <c r="HW936" s="18"/>
      <c r="HX936" s="18"/>
      <c r="HY936" s="18"/>
      <c r="HZ936" s="18"/>
      <c r="IA936" s="18"/>
      <c r="IB936" s="18"/>
      <c r="IC936" s="18"/>
      <c r="ID936" s="18"/>
      <c r="IE936" s="18"/>
      <c r="IF936" s="18"/>
      <c r="IG936" s="18"/>
      <c r="IH936" s="18"/>
      <c r="II936" s="18"/>
      <c r="IJ936" s="18"/>
      <c r="IK936" s="18"/>
      <c r="IL936" s="18"/>
      <c r="IM936" s="18"/>
      <c r="IN936" s="18"/>
      <c r="IO936" s="18"/>
      <c r="IP936" s="18"/>
      <c r="IQ936" s="18"/>
      <c r="IR936" s="18"/>
      <c r="IS936" s="18"/>
      <c r="IT936" s="18"/>
      <c r="IU936" s="18"/>
      <c r="IV936" s="18"/>
      <c r="IW936" s="18"/>
      <c r="IX936" s="18"/>
      <c r="IY936" s="18"/>
      <c r="IZ936" s="18"/>
      <c r="JA936" s="18"/>
      <c r="JB936" s="18"/>
      <c r="JC936" s="18"/>
      <c r="JD936" s="18"/>
      <c r="JE936" s="18"/>
      <c r="JF936" s="18"/>
    </row>
    <row r="937" spans="36:266" x14ac:dyDescent="0.3">
      <c r="AJ937" s="18"/>
      <c r="AK937" s="18"/>
      <c r="AL937" s="20"/>
      <c r="AM937" s="23"/>
      <c r="AN937" s="18"/>
      <c r="AO937" s="18"/>
      <c r="BB937" s="25"/>
      <c r="BC937" s="21"/>
      <c r="BG937" s="18"/>
      <c r="BN937" s="22"/>
      <c r="BO937" s="22"/>
      <c r="BP937" s="22"/>
      <c r="BQ937" s="22"/>
      <c r="BR937" s="15"/>
      <c r="CF937" s="15"/>
      <c r="CL937" s="22"/>
      <c r="CM937" s="15"/>
      <c r="CR937" s="22"/>
      <c r="CT937" s="15"/>
      <c r="CW937" s="22"/>
      <c r="DA937" s="15"/>
      <c r="DH937" s="15"/>
      <c r="DJ937" s="22"/>
      <c r="DO937" s="15"/>
      <c r="DV937" s="15"/>
      <c r="EC937" s="15"/>
      <c r="EJ937" s="15"/>
      <c r="EQ937" s="15"/>
      <c r="EX937" s="15"/>
      <c r="FE937" s="15"/>
      <c r="FL937" s="15"/>
      <c r="FS937" s="15"/>
      <c r="FZ937" s="15"/>
      <c r="GG937" s="15"/>
      <c r="GN937" s="15"/>
      <c r="GP937" s="22"/>
      <c r="GQ937" s="22"/>
      <c r="GR937" s="22"/>
      <c r="GS937" s="22"/>
      <c r="GT937" s="22"/>
      <c r="GU937" s="15"/>
      <c r="GV937" s="22"/>
      <c r="GW937" s="22"/>
      <c r="GX937" s="22"/>
      <c r="GY937" s="18"/>
      <c r="GZ937" s="18"/>
      <c r="HA937" s="18"/>
      <c r="HB937" s="18"/>
      <c r="HC937" s="18"/>
      <c r="HD937" s="18"/>
      <c r="HE937" s="18"/>
      <c r="HF937" s="18"/>
      <c r="HG937" s="18"/>
      <c r="HH937" s="18"/>
      <c r="HI937" s="18"/>
      <c r="HJ937" s="18"/>
      <c r="HK937" s="18"/>
      <c r="HL937" s="18"/>
      <c r="HM937" s="18"/>
      <c r="HN937" s="18"/>
      <c r="HO937" s="18"/>
      <c r="HP937" s="18"/>
      <c r="HQ937" s="18"/>
      <c r="HR937" s="18"/>
      <c r="HS937" s="18"/>
      <c r="HT937" s="18"/>
      <c r="HU937" s="18"/>
      <c r="HV937" s="18"/>
      <c r="HW937" s="18"/>
      <c r="HX937" s="18"/>
      <c r="HY937" s="18"/>
      <c r="HZ937" s="18"/>
      <c r="IA937" s="18"/>
      <c r="IB937" s="18"/>
      <c r="IC937" s="18"/>
      <c r="ID937" s="18"/>
      <c r="IE937" s="18"/>
      <c r="IF937" s="18"/>
      <c r="IG937" s="18"/>
      <c r="IH937" s="18"/>
      <c r="II937" s="18"/>
      <c r="IJ937" s="18"/>
      <c r="IK937" s="18"/>
      <c r="IL937" s="18"/>
      <c r="IM937" s="18"/>
      <c r="IN937" s="18"/>
      <c r="IO937" s="18"/>
      <c r="IP937" s="18"/>
      <c r="IQ937" s="18"/>
      <c r="IR937" s="18"/>
      <c r="IS937" s="18"/>
      <c r="IT937" s="18"/>
      <c r="IU937" s="18"/>
      <c r="IV937" s="18"/>
      <c r="IW937" s="18"/>
      <c r="IX937" s="18"/>
      <c r="IY937" s="18"/>
      <c r="IZ937" s="18"/>
      <c r="JA937" s="18"/>
      <c r="JB937" s="18"/>
      <c r="JC937" s="18"/>
      <c r="JD937" s="18"/>
      <c r="JE937" s="18"/>
      <c r="JF937" s="18"/>
    </row>
    <row r="938" spans="36:266" x14ac:dyDescent="0.3">
      <c r="AJ938" s="18"/>
      <c r="AK938" s="18"/>
      <c r="AL938" s="20"/>
      <c r="AM938" s="23"/>
      <c r="AN938" s="18"/>
      <c r="AO938" s="18"/>
      <c r="BB938" s="25"/>
      <c r="BC938" s="21"/>
      <c r="BG938" s="18"/>
      <c r="BN938" s="22"/>
      <c r="BO938" s="22"/>
      <c r="BP938" s="22"/>
      <c r="BQ938" s="22"/>
      <c r="BR938" s="15"/>
      <c r="CF938" s="15"/>
      <c r="CL938" s="22"/>
      <c r="CM938" s="15"/>
      <c r="CR938" s="22"/>
      <c r="CT938" s="15"/>
      <c r="CW938" s="22"/>
      <c r="DA938" s="15"/>
      <c r="DH938" s="15"/>
      <c r="DJ938" s="22"/>
      <c r="DO938" s="15"/>
      <c r="DV938" s="15"/>
      <c r="EC938" s="15"/>
      <c r="EJ938" s="15"/>
      <c r="EQ938" s="15"/>
      <c r="EX938" s="15"/>
      <c r="FE938" s="15"/>
      <c r="FL938" s="15"/>
      <c r="FS938" s="15"/>
      <c r="FZ938" s="15"/>
      <c r="GG938" s="15"/>
      <c r="GN938" s="15"/>
      <c r="GP938" s="22"/>
      <c r="GQ938" s="22"/>
      <c r="GR938" s="22"/>
      <c r="GS938" s="22"/>
      <c r="GT938" s="22"/>
      <c r="GU938" s="15"/>
      <c r="GV938" s="22"/>
      <c r="GW938" s="22"/>
      <c r="GX938" s="22"/>
      <c r="GY938" s="18"/>
      <c r="GZ938" s="18"/>
      <c r="HA938" s="18"/>
      <c r="HB938" s="18"/>
      <c r="HC938" s="18"/>
      <c r="HD938" s="18"/>
      <c r="HE938" s="18"/>
      <c r="HF938" s="18"/>
      <c r="HG938" s="18"/>
      <c r="HH938" s="18"/>
      <c r="HI938" s="18"/>
      <c r="HJ938" s="18"/>
      <c r="HK938" s="18"/>
      <c r="HL938" s="18"/>
      <c r="HM938" s="18"/>
      <c r="HN938" s="18"/>
      <c r="HO938" s="18"/>
      <c r="HP938" s="18"/>
      <c r="HQ938" s="18"/>
      <c r="HR938" s="18"/>
      <c r="HS938" s="18"/>
      <c r="HT938" s="18"/>
      <c r="HU938" s="18"/>
      <c r="HV938" s="18"/>
      <c r="HW938" s="18"/>
      <c r="HX938" s="18"/>
      <c r="HY938" s="18"/>
      <c r="HZ938" s="18"/>
      <c r="IA938" s="18"/>
      <c r="IB938" s="18"/>
      <c r="IC938" s="18"/>
      <c r="ID938" s="18"/>
      <c r="IE938" s="18"/>
      <c r="IF938" s="18"/>
      <c r="IG938" s="18"/>
      <c r="IH938" s="18"/>
      <c r="II938" s="18"/>
      <c r="IJ938" s="18"/>
      <c r="IK938" s="18"/>
      <c r="IL938" s="18"/>
      <c r="IM938" s="18"/>
      <c r="IN938" s="18"/>
      <c r="IO938" s="18"/>
      <c r="IP938" s="18"/>
      <c r="IQ938" s="18"/>
      <c r="IR938" s="18"/>
      <c r="IS938" s="18"/>
      <c r="IT938" s="18"/>
      <c r="IU938" s="18"/>
      <c r="IV938" s="18"/>
      <c r="IW938" s="18"/>
      <c r="IX938" s="18"/>
      <c r="IY938" s="18"/>
      <c r="IZ938" s="18"/>
      <c r="JA938" s="18"/>
      <c r="JB938" s="18"/>
      <c r="JC938" s="18"/>
      <c r="JD938" s="18"/>
      <c r="JE938" s="18"/>
      <c r="JF938" s="18"/>
    </row>
    <row r="939" spans="36:266" x14ac:dyDescent="0.3">
      <c r="AJ939" s="18"/>
      <c r="AK939" s="18"/>
      <c r="AL939" s="20"/>
      <c r="AM939" s="23"/>
      <c r="AN939" s="18"/>
      <c r="AO939" s="18"/>
      <c r="BB939" s="25"/>
      <c r="BC939" s="21"/>
      <c r="BG939" s="18"/>
      <c r="BN939" s="22"/>
      <c r="BO939" s="22"/>
      <c r="BP939" s="22"/>
      <c r="BQ939" s="22"/>
      <c r="BR939" s="15"/>
      <c r="CF939" s="15"/>
      <c r="CL939" s="22"/>
      <c r="CM939" s="15"/>
      <c r="CR939" s="22"/>
      <c r="CT939" s="15"/>
      <c r="CW939" s="22"/>
      <c r="DA939" s="15"/>
      <c r="DH939" s="15"/>
      <c r="DJ939" s="22"/>
      <c r="DO939" s="15"/>
      <c r="DV939" s="15"/>
      <c r="EC939" s="15"/>
      <c r="EJ939" s="15"/>
      <c r="EQ939" s="15"/>
      <c r="EX939" s="15"/>
      <c r="FE939" s="15"/>
      <c r="FL939" s="15"/>
      <c r="FS939" s="15"/>
      <c r="FZ939" s="15"/>
      <c r="GG939" s="15"/>
      <c r="GN939" s="15"/>
      <c r="GP939" s="22"/>
      <c r="GQ939" s="22"/>
      <c r="GR939" s="22"/>
      <c r="GS939" s="22"/>
      <c r="GT939" s="22"/>
      <c r="GU939" s="15"/>
      <c r="GV939" s="22"/>
      <c r="GW939" s="22"/>
      <c r="GX939" s="22"/>
      <c r="GY939" s="18"/>
      <c r="GZ939" s="18"/>
      <c r="HA939" s="18"/>
      <c r="HB939" s="18"/>
      <c r="HC939" s="18"/>
      <c r="HD939" s="18"/>
      <c r="HE939" s="18"/>
      <c r="HF939" s="18"/>
      <c r="HG939" s="18"/>
      <c r="HH939" s="18"/>
      <c r="HI939" s="18"/>
      <c r="HJ939" s="18"/>
      <c r="HK939" s="18"/>
      <c r="HL939" s="18"/>
      <c r="HM939" s="18"/>
      <c r="HN939" s="18"/>
      <c r="HO939" s="18"/>
      <c r="HP939" s="18"/>
      <c r="HQ939" s="18"/>
      <c r="HR939" s="18"/>
      <c r="HS939" s="18"/>
      <c r="HT939" s="18"/>
      <c r="HU939" s="18"/>
      <c r="HV939" s="18"/>
      <c r="HW939" s="18"/>
      <c r="HX939" s="18"/>
      <c r="HY939" s="18"/>
      <c r="HZ939" s="18"/>
      <c r="IA939" s="18"/>
      <c r="IB939" s="18"/>
      <c r="IC939" s="18"/>
      <c r="ID939" s="18"/>
      <c r="IE939" s="18"/>
      <c r="IF939" s="18"/>
      <c r="IG939" s="18"/>
      <c r="IH939" s="18"/>
      <c r="II939" s="18"/>
      <c r="IJ939" s="18"/>
      <c r="IK939" s="18"/>
      <c r="IL939" s="18"/>
      <c r="IM939" s="18"/>
      <c r="IN939" s="18"/>
      <c r="IO939" s="18"/>
      <c r="IP939" s="18"/>
      <c r="IQ939" s="18"/>
      <c r="IR939" s="18"/>
      <c r="IS939" s="18"/>
      <c r="IT939" s="18"/>
      <c r="IU939" s="18"/>
      <c r="IV939" s="18"/>
      <c r="IW939" s="18"/>
      <c r="IX939" s="18"/>
      <c r="IY939" s="18"/>
      <c r="IZ939" s="18"/>
      <c r="JA939" s="18"/>
      <c r="JB939" s="18"/>
      <c r="JC939" s="18"/>
      <c r="JD939" s="18"/>
      <c r="JE939" s="18"/>
      <c r="JF939" s="18"/>
    </row>
    <row r="940" spans="36:266" x14ac:dyDescent="0.3">
      <c r="AJ940" s="18"/>
      <c r="AK940" s="18"/>
      <c r="AL940" s="20"/>
      <c r="AM940" s="23"/>
      <c r="AN940" s="18"/>
      <c r="AO940" s="18"/>
      <c r="BB940" s="25"/>
      <c r="BC940" s="21"/>
      <c r="BG940" s="18"/>
      <c r="BN940" s="22"/>
      <c r="BO940" s="22"/>
      <c r="BP940" s="22"/>
      <c r="BQ940" s="22"/>
      <c r="BR940" s="15"/>
      <c r="CF940" s="15"/>
      <c r="CL940" s="22"/>
      <c r="CM940" s="15"/>
      <c r="CR940" s="22"/>
      <c r="CT940" s="15"/>
      <c r="CW940" s="22"/>
      <c r="DA940" s="15"/>
      <c r="DH940" s="15"/>
      <c r="DJ940" s="22"/>
      <c r="DO940" s="15"/>
      <c r="DV940" s="15"/>
      <c r="EC940" s="15"/>
      <c r="EJ940" s="15"/>
      <c r="EQ940" s="15"/>
      <c r="EX940" s="15"/>
      <c r="FE940" s="15"/>
      <c r="FL940" s="15"/>
      <c r="FS940" s="15"/>
      <c r="FZ940" s="15"/>
      <c r="GG940" s="15"/>
      <c r="GN940" s="15"/>
      <c r="GP940" s="22"/>
      <c r="GQ940" s="22"/>
      <c r="GR940" s="22"/>
      <c r="GS940" s="22"/>
      <c r="GT940" s="22"/>
      <c r="GU940" s="15"/>
      <c r="GV940" s="22"/>
      <c r="GW940" s="22"/>
      <c r="GX940" s="22"/>
      <c r="GY940" s="18"/>
      <c r="GZ940" s="18"/>
      <c r="HA940" s="18"/>
      <c r="HB940" s="18"/>
      <c r="HC940" s="18"/>
      <c r="HD940" s="18"/>
      <c r="HE940" s="18"/>
      <c r="HF940" s="18"/>
      <c r="HG940" s="18"/>
      <c r="HH940" s="18"/>
      <c r="HI940" s="18"/>
      <c r="HJ940" s="18"/>
      <c r="HK940" s="18"/>
      <c r="HL940" s="18"/>
      <c r="HM940" s="18"/>
      <c r="HN940" s="18"/>
      <c r="HO940" s="18"/>
      <c r="HP940" s="18"/>
      <c r="HQ940" s="18"/>
      <c r="HR940" s="18"/>
      <c r="HS940" s="18"/>
      <c r="HT940" s="18"/>
      <c r="HU940" s="18"/>
      <c r="HV940" s="18"/>
      <c r="HW940" s="18"/>
      <c r="HX940" s="18"/>
      <c r="HY940" s="18"/>
      <c r="HZ940" s="18"/>
      <c r="IA940" s="18"/>
      <c r="IB940" s="18"/>
      <c r="IC940" s="18"/>
      <c r="ID940" s="18"/>
      <c r="IE940" s="18"/>
      <c r="IF940" s="18"/>
      <c r="IG940" s="18"/>
      <c r="IH940" s="18"/>
      <c r="II940" s="18"/>
      <c r="IJ940" s="18"/>
      <c r="IK940" s="18"/>
      <c r="IL940" s="18"/>
      <c r="IM940" s="18"/>
      <c r="IN940" s="18"/>
      <c r="IO940" s="18"/>
      <c r="IP940" s="18"/>
      <c r="IQ940" s="18"/>
      <c r="IR940" s="18"/>
      <c r="IS940" s="18"/>
      <c r="IT940" s="18"/>
      <c r="IU940" s="18"/>
      <c r="IV940" s="18"/>
      <c r="IW940" s="18"/>
      <c r="IX940" s="18"/>
      <c r="IY940" s="18"/>
      <c r="IZ940" s="18"/>
      <c r="JA940" s="18"/>
      <c r="JB940" s="18"/>
      <c r="JC940" s="18"/>
      <c r="JD940" s="18"/>
      <c r="JE940" s="18"/>
      <c r="JF940" s="18"/>
    </row>
    <row r="941" spans="36:266" x14ac:dyDescent="0.3">
      <c r="AJ941" s="18"/>
      <c r="AK941" s="18"/>
      <c r="AL941" s="20"/>
      <c r="AM941" s="23"/>
      <c r="AN941" s="18"/>
      <c r="AO941" s="18"/>
      <c r="BB941" s="25"/>
      <c r="BC941" s="21"/>
      <c r="BG941" s="18"/>
      <c r="BN941" s="22"/>
      <c r="BO941" s="22"/>
      <c r="BP941" s="22"/>
      <c r="BQ941" s="22"/>
      <c r="BR941" s="15"/>
      <c r="CF941" s="15"/>
      <c r="CL941" s="22"/>
      <c r="CM941" s="15"/>
      <c r="CR941" s="22"/>
      <c r="CT941" s="15"/>
      <c r="CW941" s="22"/>
      <c r="DA941" s="15"/>
      <c r="DH941" s="15"/>
      <c r="DJ941" s="22"/>
      <c r="DO941" s="15"/>
      <c r="DV941" s="15"/>
      <c r="EC941" s="15"/>
      <c r="EJ941" s="15"/>
      <c r="EQ941" s="15"/>
      <c r="EX941" s="15"/>
      <c r="FE941" s="15"/>
      <c r="FL941" s="15"/>
      <c r="FS941" s="15"/>
      <c r="FZ941" s="15"/>
      <c r="GG941" s="15"/>
      <c r="GN941" s="15"/>
      <c r="GP941" s="22"/>
      <c r="GQ941" s="22"/>
      <c r="GR941" s="22"/>
      <c r="GS941" s="22"/>
      <c r="GT941" s="22"/>
      <c r="GU941" s="15"/>
      <c r="GV941" s="22"/>
      <c r="GW941" s="22"/>
      <c r="GX941" s="22"/>
      <c r="GY941" s="18"/>
      <c r="GZ941" s="18"/>
      <c r="HA941" s="18"/>
      <c r="HB941" s="18"/>
      <c r="HC941" s="18"/>
      <c r="HD941" s="18"/>
      <c r="HE941" s="18"/>
      <c r="HF941" s="18"/>
      <c r="HG941" s="18"/>
      <c r="HH941" s="18"/>
      <c r="HI941" s="18"/>
      <c r="HJ941" s="18"/>
      <c r="HK941" s="18"/>
      <c r="HL941" s="18"/>
      <c r="HM941" s="18"/>
      <c r="HN941" s="18"/>
      <c r="HO941" s="18"/>
      <c r="HP941" s="18"/>
      <c r="HQ941" s="18"/>
      <c r="HR941" s="18"/>
      <c r="HS941" s="18"/>
      <c r="HT941" s="18"/>
      <c r="HU941" s="18"/>
      <c r="HV941" s="18"/>
      <c r="HW941" s="18"/>
      <c r="HX941" s="18"/>
      <c r="HY941" s="18"/>
      <c r="HZ941" s="18"/>
      <c r="IA941" s="18"/>
      <c r="IB941" s="18"/>
      <c r="IC941" s="18"/>
      <c r="ID941" s="18"/>
      <c r="IE941" s="18"/>
      <c r="IF941" s="18"/>
      <c r="IG941" s="18"/>
      <c r="IH941" s="18"/>
      <c r="II941" s="18"/>
      <c r="IJ941" s="18"/>
      <c r="IK941" s="18"/>
      <c r="IL941" s="18"/>
      <c r="IM941" s="18"/>
      <c r="IN941" s="18"/>
      <c r="IO941" s="18"/>
      <c r="IP941" s="18"/>
      <c r="IQ941" s="18"/>
      <c r="IR941" s="18"/>
      <c r="IS941" s="18"/>
      <c r="IT941" s="18"/>
      <c r="IU941" s="18"/>
      <c r="IV941" s="18"/>
      <c r="IW941" s="18"/>
      <c r="IX941" s="18"/>
      <c r="IY941" s="18"/>
      <c r="IZ941" s="18"/>
      <c r="JA941" s="18"/>
      <c r="JB941" s="18"/>
      <c r="JC941" s="18"/>
      <c r="JD941" s="18"/>
      <c r="JE941" s="18"/>
      <c r="JF941" s="18"/>
    </row>
    <row r="942" spans="36:266" x14ac:dyDescent="0.3">
      <c r="AJ942" s="18"/>
      <c r="AK942" s="18"/>
      <c r="AL942" s="20"/>
      <c r="AM942" s="23"/>
      <c r="AN942" s="18"/>
      <c r="AO942" s="18"/>
      <c r="BB942" s="25"/>
      <c r="BC942" s="21"/>
      <c r="BG942" s="18"/>
      <c r="BN942" s="22"/>
      <c r="BO942" s="22"/>
      <c r="BP942" s="22"/>
      <c r="BQ942" s="22"/>
      <c r="BR942" s="15"/>
      <c r="CF942" s="15"/>
      <c r="CL942" s="22"/>
      <c r="CM942" s="15"/>
      <c r="CR942" s="22"/>
      <c r="CT942" s="15"/>
      <c r="CW942" s="22"/>
      <c r="DA942" s="15"/>
      <c r="DH942" s="15"/>
      <c r="DJ942" s="22"/>
      <c r="DO942" s="15"/>
      <c r="DV942" s="15"/>
      <c r="EC942" s="15"/>
      <c r="EJ942" s="15"/>
      <c r="EQ942" s="15"/>
      <c r="EX942" s="15"/>
      <c r="FE942" s="15"/>
      <c r="FL942" s="15"/>
      <c r="FS942" s="15"/>
      <c r="FZ942" s="15"/>
      <c r="GG942" s="15"/>
      <c r="GN942" s="15"/>
      <c r="GP942" s="22"/>
      <c r="GQ942" s="22"/>
      <c r="GR942" s="22"/>
      <c r="GS942" s="22"/>
      <c r="GT942" s="22"/>
      <c r="GU942" s="15"/>
      <c r="GV942" s="22"/>
      <c r="GW942" s="22"/>
      <c r="GX942" s="22"/>
      <c r="GY942" s="18"/>
      <c r="GZ942" s="18"/>
      <c r="HA942" s="18"/>
      <c r="HB942" s="18"/>
      <c r="HC942" s="18"/>
      <c r="HD942" s="18"/>
      <c r="HE942" s="18"/>
      <c r="HF942" s="18"/>
      <c r="HG942" s="18"/>
      <c r="HH942" s="18"/>
      <c r="HI942" s="18"/>
      <c r="HJ942" s="18"/>
      <c r="HK942" s="18"/>
      <c r="HL942" s="18"/>
      <c r="HM942" s="18"/>
      <c r="HN942" s="18"/>
      <c r="HO942" s="18"/>
      <c r="HP942" s="18"/>
      <c r="HQ942" s="18"/>
      <c r="HR942" s="18"/>
      <c r="HS942" s="18"/>
      <c r="HT942" s="18"/>
      <c r="HU942" s="18"/>
      <c r="HV942" s="18"/>
      <c r="HW942" s="18"/>
      <c r="HX942" s="18"/>
      <c r="HY942" s="18"/>
      <c r="HZ942" s="18"/>
      <c r="IA942" s="18"/>
      <c r="IB942" s="18"/>
      <c r="IC942" s="18"/>
      <c r="ID942" s="18"/>
      <c r="IE942" s="18"/>
      <c r="IF942" s="18"/>
      <c r="IG942" s="18"/>
      <c r="IH942" s="18"/>
      <c r="II942" s="18"/>
      <c r="IJ942" s="18"/>
      <c r="IK942" s="18"/>
      <c r="IL942" s="18"/>
      <c r="IM942" s="18"/>
      <c r="IN942" s="18"/>
      <c r="IO942" s="18"/>
      <c r="IP942" s="18"/>
      <c r="IQ942" s="18"/>
      <c r="IR942" s="18"/>
      <c r="IS942" s="18"/>
      <c r="IT942" s="18"/>
      <c r="IU942" s="18"/>
      <c r="IV942" s="18"/>
      <c r="IW942" s="18"/>
      <c r="IX942" s="18"/>
      <c r="IY942" s="18"/>
      <c r="IZ942" s="18"/>
      <c r="JA942" s="18"/>
      <c r="JB942" s="18"/>
      <c r="JC942" s="18"/>
      <c r="JD942" s="18"/>
      <c r="JE942" s="18"/>
      <c r="JF942" s="18"/>
    </row>
    <row r="943" spans="36:266" x14ac:dyDescent="0.3">
      <c r="AJ943" s="18"/>
      <c r="AK943" s="18"/>
      <c r="AL943" s="20"/>
      <c r="AM943" s="23"/>
      <c r="AN943" s="18"/>
      <c r="AO943" s="18"/>
      <c r="BB943" s="25"/>
      <c r="BC943" s="21"/>
      <c r="BG943" s="18"/>
      <c r="BN943" s="22"/>
      <c r="BO943" s="22"/>
      <c r="BP943" s="22"/>
      <c r="BQ943" s="22"/>
      <c r="BR943" s="15"/>
      <c r="CF943" s="15"/>
      <c r="CL943" s="22"/>
      <c r="CM943" s="15"/>
      <c r="CR943" s="22"/>
      <c r="CT943" s="15"/>
      <c r="CW943" s="22"/>
      <c r="DA943" s="15"/>
      <c r="DH943" s="15"/>
      <c r="DJ943" s="22"/>
      <c r="DO943" s="15"/>
      <c r="DV943" s="15"/>
      <c r="EC943" s="15"/>
      <c r="EJ943" s="15"/>
      <c r="EQ943" s="15"/>
      <c r="EX943" s="15"/>
      <c r="FE943" s="15"/>
      <c r="FL943" s="15"/>
      <c r="FS943" s="15"/>
      <c r="FZ943" s="15"/>
      <c r="GG943" s="15"/>
      <c r="GN943" s="15"/>
      <c r="GP943" s="22"/>
      <c r="GQ943" s="22"/>
      <c r="GR943" s="22"/>
      <c r="GS943" s="22"/>
      <c r="GT943" s="22"/>
      <c r="GU943" s="15"/>
      <c r="GV943" s="22"/>
      <c r="GW943" s="22"/>
      <c r="GX943" s="22"/>
      <c r="GY943" s="18"/>
      <c r="GZ943" s="18"/>
      <c r="HA943" s="18"/>
      <c r="HB943" s="18"/>
      <c r="HC943" s="18"/>
      <c r="HD943" s="18"/>
      <c r="HE943" s="18"/>
      <c r="HF943" s="18"/>
      <c r="HG943" s="18"/>
      <c r="HH943" s="18"/>
      <c r="HI943" s="18"/>
      <c r="HJ943" s="18"/>
      <c r="HK943" s="18"/>
      <c r="HL943" s="18"/>
      <c r="HM943" s="18"/>
      <c r="HN943" s="18"/>
      <c r="HO943" s="18"/>
      <c r="HP943" s="18"/>
      <c r="HQ943" s="18"/>
      <c r="HR943" s="18"/>
      <c r="HS943" s="18"/>
      <c r="HT943" s="18"/>
      <c r="HU943" s="18"/>
      <c r="HV943" s="18"/>
      <c r="HW943" s="18"/>
      <c r="HX943" s="18"/>
      <c r="HY943" s="18"/>
      <c r="HZ943" s="18"/>
      <c r="IA943" s="18"/>
      <c r="IB943" s="18"/>
      <c r="IC943" s="18"/>
      <c r="ID943" s="18"/>
      <c r="IE943" s="18"/>
      <c r="IF943" s="18"/>
      <c r="IG943" s="18"/>
      <c r="IH943" s="18"/>
      <c r="II943" s="18"/>
      <c r="IJ943" s="18"/>
      <c r="IK943" s="18"/>
      <c r="IL943" s="18"/>
      <c r="IM943" s="18"/>
      <c r="IN943" s="18"/>
      <c r="IO943" s="18"/>
      <c r="IP943" s="18"/>
      <c r="IQ943" s="18"/>
      <c r="IR943" s="18"/>
      <c r="IS943" s="18"/>
      <c r="IT943" s="18"/>
      <c r="IU943" s="18"/>
      <c r="IV943" s="18"/>
      <c r="IW943" s="18"/>
      <c r="IX943" s="18"/>
      <c r="IY943" s="18"/>
      <c r="IZ943" s="18"/>
      <c r="JA943" s="18"/>
      <c r="JB943" s="18"/>
      <c r="JC943" s="18"/>
      <c r="JD943" s="18"/>
      <c r="JE943" s="18"/>
      <c r="JF943" s="18"/>
    </row>
    <row r="944" spans="36:266" x14ac:dyDescent="0.3">
      <c r="AJ944" s="18"/>
      <c r="AK944" s="18"/>
      <c r="AL944" s="20"/>
      <c r="AM944" s="23"/>
      <c r="AN944" s="18"/>
      <c r="AO944" s="18"/>
      <c r="BB944" s="25"/>
      <c r="BC944" s="21"/>
      <c r="BG944" s="18"/>
      <c r="BN944" s="22"/>
      <c r="BO944" s="22"/>
      <c r="BP944" s="22"/>
      <c r="BQ944" s="22"/>
      <c r="BR944" s="15"/>
      <c r="CF944" s="15"/>
      <c r="CL944" s="22"/>
      <c r="CM944" s="15"/>
      <c r="CR944" s="22"/>
      <c r="CT944" s="15"/>
      <c r="CW944" s="22"/>
      <c r="DA944" s="15"/>
      <c r="DH944" s="15"/>
      <c r="DJ944" s="22"/>
      <c r="DO944" s="15"/>
      <c r="DV944" s="15"/>
      <c r="EC944" s="15"/>
      <c r="EJ944" s="15"/>
      <c r="EQ944" s="15"/>
      <c r="EX944" s="15"/>
      <c r="FE944" s="15"/>
      <c r="FL944" s="15"/>
      <c r="FS944" s="15"/>
      <c r="FZ944" s="15"/>
      <c r="GG944" s="15"/>
      <c r="GN944" s="15"/>
      <c r="GP944" s="22"/>
      <c r="GQ944" s="22"/>
      <c r="GR944" s="22"/>
      <c r="GS944" s="22"/>
      <c r="GT944" s="22"/>
      <c r="GU944" s="15"/>
      <c r="GV944" s="22"/>
      <c r="GW944" s="22"/>
      <c r="GX944" s="22"/>
      <c r="GY944" s="18"/>
      <c r="GZ944" s="18"/>
      <c r="HA944" s="18"/>
      <c r="HB944" s="18"/>
      <c r="HC944" s="18"/>
      <c r="HD944" s="18"/>
      <c r="HE944" s="18"/>
      <c r="HF944" s="18"/>
      <c r="HG944" s="18"/>
      <c r="HH944" s="18"/>
      <c r="HI944" s="18"/>
      <c r="HJ944" s="18"/>
      <c r="HK944" s="18"/>
      <c r="HL944" s="18"/>
      <c r="HM944" s="18"/>
      <c r="HN944" s="18"/>
      <c r="HO944" s="18"/>
      <c r="HP944" s="18"/>
      <c r="HQ944" s="18"/>
      <c r="HR944" s="18"/>
      <c r="HS944" s="18"/>
      <c r="HT944" s="18"/>
      <c r="HU944" s="18"/>
      <c r="HV944" s="18"/>
      <c r="HW944" s="18"/>
      <c r="HX944" s="18"/>
      <c r="HY944" s="18"/>
      <c r="HZ944" s="18"/>
      <c r="IA944" s="18"/>
      <c r="IB944" s="18"/>
      <c r="IC944" s="18"/>
      <c r="ID944" s="18"/>
      <c r="IE944" s="18"/>
      <c r="IF944" s="18"/>
      <c r="IG944" s="18"/>
      <c r="IH944" s="18"/>
      <c r="II944" s="18"/>
      <c r="IJ944" s="18"/>
      <c r="IK944" s="18"/>
      <c r="IL944" s="18"/>
      <c r="IM944" s="18"/>
      <c r="IN944" s="18"/>
      <c r="IO944" s="18"/>
      <c r="IP944" s="18"/>
      <c r="IQ944" s="18"/>
      <c r="IR944" s="18"/>
      <c r="IS944" s="18"/>
      <c r="IT944" s="18"/>
      <c r="IU944" s="18"/>
      <c r="IV944" s="18"/>
      <c r="IW944" s="18"/>
      <c r="IX944" s="18"/>
      <c r="IY944" s="18"/>
      <c r="IZ944" s="18"/>
      <c r="JA944" s="18"/>
      <c r="JB944" s="18"/>
      <c r="JC944" s="18"/>
      <c r="JD944" s="18"/>
      <c r="JE944" s="18"/>
      <c r="JF944" s="18"/>
    </row>
    <row r="945" spans="36:266" x14ac:dyDescent="0.3">
      <c r="AJ945" s="18"/>
      <c r="AK945" s="18"/>
      <c r="AL945" s="20"/>
      <c r="AM945" s="23"/>
      <c r="AN945" s="18"/>
      <c r="AO945" s="18"/>
      <c r="BB945" s="25"/>
      <c r="BC945" s="21"/>
      <c r="BG945" s="18"/>
      <c r="BN945" s="22"/>
      <c r="BO945" s="22"/>
      <c r="BP945" s="22"/>
      <c r="BQ945" s="22"/>
      <c r="BR945" s="15"/>
      <c r="CF945" s="15"/>
      <c r="CL945" s="22"/>
      <c r="CM945" s="15"/>
      <c r="CR945" s="22"/>
      <c r="CT945" s="15"/>
      <c r="CW945" s="22"/>
      <c r="DA945" s="15"/>
      <c r="DH945" s="15"/>
      <c r="DJ945" s="22"/>
      <c r="DO945" s="15"/>
      <c r="DV945" s="15"/>
      <c r="EC945" s="15"/>
      <c r="EJ945" s="15"/>
      <c r="EQ945" s="15"/>
      <c r="EX945" s="15"/>
      <c r="FE945" s="15"/>
      <c r="FL945" s="15"/>
      <c r="FS945" s="15"/>
      <c r="FZ945" s="15"/>
      <c r="GG945" s="15"/>
      <c r="GN945" s="15"/>
      <c r="GP945" s="22"/>
      <c r="GQ945" s="22"/>
      <c r="GR945" s="22"/>
      <c r="GS945" s="22"/>
      <c r="GT945" s="22"/>
      <c r="GU945" s="15"/>
      <c r="GV945" s="22"/>
      <c r="GW945" s="22"/>
      <c r="GX945" s="22"/>
      <c r="GY945" s="18"/>
      <c r="GZ945" s="18"/>
      <c r="HA945" s="18"/>
      <c r="HB945" s="18"/>
      <c r="HC945" s="18"/>
      <c r="HD945" s="18"/>
      <c r="HE945" s="18"/>
      <c r="HF945" s="18"/>
      <c r="HG945" s="18"/>
      <c r="HH945" s="18"/>
      <c r="HI945" s="18"/>
      <c r="HJ945" s="18"/>
      <c r="HK945" s="18"/>
      <c r="HL945" s="18"/>
      <c r="HM945" s="18"/>
      <c r="HN945" s="18"/>
      <c r="HO945" s="18"/>
      <c r="HP945" s="18"/>
      <c r="HQ945" s="18"/>
      <c r="HR945" s="18"/>
      <c r="HS945" s="18"/>
      <c r="HT945" s="18"/>
      <c r="HU945" s="18"/>
      <c r="HV945" s="18"/>
      <c r="HW945" s="18"/>
      <c r="HX945" s="18"/>
      <c r="HY945" s="18"/>
      <c r="HZ945" s="18"/>
      <c r="IA945" s="18"/>
      <c r="IB945" s="18"/>
      <c r="IC945" s="18"/>
      <c r="ID945" s="18"/>
      <c r="IE945" s="18"/>
      <c r="IF945" s="18"/>
      <c r="IG945" s="18"/>
      <c r="IH945" s="18"/>
      <c r="II945" s="18"/>
      <c r="IJ945" s="18"/>
      <c r="IK945" s="18"/>
      <c r="IL945" s="18"/>
      <c r="IM945" s="18"/>
      <c r="IN945" s="18"/>
      <c r="IO945" s="18"/>
      <c r="IP945" s="18"/>
      <c r="IQ945" s="18"/>
      <c r="IR945" s="18"/>
      <c r="IS945" s="18"/>
      <c r="IT945" s="18"/>
      <c r="IU945" s="18"/>
      <c r="IV945" s="18"/>
      <c r="IW945" s="18"/>
      <c r="IX945" s="18"/>
      <c r="IY945" s="18"/>
      <c r="IZ945" s="18"/>
      <c r="JA945" s="18"/>
      <c r="JB945" s="18"/>
      <c r="JC945" s="18"/>
      <c r="JD945" s="18"/>
      <c r="JE945" s="18"/>
      <c r="JF945" s="18"/>
    </row>
    <row r="946" spans="36:266" x14ac:dyDescent="0.3">
      <c r="AJ946" s="18"/>
      <c r="AK946" s="18"/>
      <c r="AL946" s="20"/>
      <c r="AM946" s="23"/>
      <c r="AN946" s="18"/>
      <c r="AO946" s="18"/>
      <c r="BB946" s="25"/>
      <c r="BC946" s="21"/>
      <c r="BG946" s="18"/>
      <c r="BN946" s="22"/>
      <c r="BO946" s="22"/>
      <c r="BP946" s="22"/>
      <c r="BQ946" s="22"/>
      <c r="BR946" s="15"/>
      <c r="CF946" s="15"/>
      <c r="CL946" s="22"/>
      <c r="CM946" s="15"/>
      <c r="CR946" s="22"/>
      <c r="CT946" s="15"/>
      <c r="CW946" s="22"/>
      <c r="DA946" s="15"/>
      <c r="DH946" s="15"/>
      <c r="DJ946" s="22"/>
      <c r="DO946" s="15"/>
      <c r="DV946" s="15"/>
      <c r="EC946" s="15"/>
      <c r="EJ946" s="15"/>
      <c r="EQ946" s="15"/>
      <c r="EX946" s="15"/>
      <c r="FE946" s="15"/>
      <c r="FL946" s="15"/>
      <c r="FS946" s="15"/>
      <c r="FZ946" s="15"/>
      <c r="GG946" s="15"/>
      <c r="GN946" s="15"/>
      <c r="GP946" s="22"/>
      <c r="GQ946" s="22"/>
      <c r="GR946" s="22"/>
      <c r="GS946" s="22"/>
      <c r="GT946" s="22"/>
      <c r="GU946" s="15"/>
      <c r="GV946" s="22"/>
      <c r="GW946" s="22"/>
      <c r="GX946" s="22"/>
      <c r="GY946" s="18"/>
      <c r="GZ946" s="18"/>
      <c r="HA946" s="18"/>
      <c r="HB946" s="18"/>
      <c r="HC946" s="18"/>
      <c r="HD946" s="18"/>
      <c r="HE946" s="18"/>
      <c r="HF946" s="18"/>
      <c r="HG946" s="18"/>
      <c r="HH946" s="18"/>
      <c r="HI946" s="18"/>
      <c r="HJ946" s="18"/>
      <c r="HK946" s="18"/>
      <c r="HL946" s="18"/>
      <c r="HM946" s="18"/>
      <c r="HN946" s="18"/>
      <c r="HO946" s="18"/>
      <c r="HP946" s="18"/>
      <c r="HQ946" s="18"/>
      <c r="HR946" s="18"/>
      <c r="HS946" s="18"/>
      <c r="HT946" s="18"/>
      <c r="HU946" s="18"/>
      <c r="HV946" s="18"/>
      <c r="HW946" s="18"/>
      <c r="HX946" s="18"/>
      <c r="HY946" s="18"/>
      <c r="HZ946" s="18"/>
      <c r="IA946" s="18"/>
      <c r="IB946" s="18"/>
      <c r="IC946" s="18"/>
      <c r="ID946" s="18"/>
      <c r="IE946" s="18"/>
      <c r="IF946" s="18"/>
      <c r="IG946" s="18"/>
      <c r="IH946" s="18"/>
      <c r="II946" s="18"/>
      <c r="IJ946" s="18"/>
      <c r="IK946" s="18"/>
      <c r="IL946" s="18"/>
      <c r="IM946" s="18"/>
      <c r="IN946" s="18"/>
      <c r="IO946" s="18"/>
      <c r="IP946" s="18"/>
      <c r="IQ946" s="18"/>
      <c r="IR946" s="18"/>
      <c r="IS946" s="18"/>
      <c r="IT946" s="18"/>
      <c r="IU946" s="18"/>
      <c r="IV946" s="18"/>
      <c r="IW946" s="18"/>
      <c r="IX946" s="18"/>
      <c r="IY946" s="18"/>
      <c r="IZ946" s="18"/>
      <c r="JA946" s="18"/>
      <c r="JB946" s="18"/>
      <c r="JC946" s="18"/>
      <c r="JD946" s="18"/>
      <c r="JE946" s="18"/>
      <c r="JF946" s="18"/>
    </row>
    <row r="947" spans="36:266" x14ac:dyDescent="0.3">
      <c r="AJ947" s="18"/>
      <c r="AK947" s="18"/>
      <c r="AL947" s="20"/>
      <c r="AM947" s="23"/>
      <c r="AN947" s="18"/>
      <c r="AO947" s="18"/>
      <c r="BB947" s="25"/>
      <c r="BC947" s="21"/>
      <c r="BG947" s="18"/>
      <c r="BN947" s="22"/>
      <c r="BO947" s="22"/>
      <c r="BP947" s="22"/>
      <c r="BQ947" s="22"/>
      <c r="BR947" s="15"/>
      <c r="CF947" s="15"/>
      <c r="CL947" s="22"/>
      <c r="CM947" s="15"/>
      <c r="CR947" s="22"/>
      <c r="CT947" s="15"/>
      <c r="CW947" s="22"/>
      <c r="DA947" s="15"/>
      <c r="DH947" s="15"/>
      <c r="DJ947" s="22"/>
      <c r="DO947" s="15"/>
      <c r="DV947" s="15"/>
      <c r="EC947" s="15"/>
      <c r="EJ947" s="15"/>
      <c r="EQ947" s="15"/>
      <c r="EX947" s="15"/>
      <c r="FE947" s="15"/>
      <c r="FL947" s="15"/>
      <c r="FS947" s="15"/>
      <c r="FZ947" s="15"/>
      <c r="GG947" s="15"/>
      <c r="GN947" s="15"/>
      <c r="GP947" s="22"/>
      <c r="GQ947" s="22"/>
      <c r="GR947" s="22"/>
      <c r="GS947" s="22"/>
      <c r="GT947" s="22"/>
      <c r="GU947" s="15"/>
      <c r="GV947" s="22"/>
      <c r="GW947" s="22"/>
      <c r="GX947" s="22"/>
      <c r="GY947" s="18"/>
      <c r="GZ947" s="18"/>
      <c r="HA947" s="18"/>
      <c r="HB947" s="18"/>
      <c r="HC947" s="18"/>
      <c r="HD947" s="18"/>
      <c r="HE947" s="18"/>
      <c r="HF947" s="18"/>
      <c r="HG947" s="18"/>
      <c r="HH947" s="18"/>
      <c r="HI947" s="18"/>
      <c r="HJ947" s="18"/>
      <c r="HK947" s="18"/>
      <c r="HL947" s="18"/>
      <c r="HM947" s="18"/>
      <c r="HN947" s="18"/>
      <c r="HO947" s="18"/>
      <c r="HP947" s="18"/>
      <c r="HQ947" s="18"/>
      <c r="HR947" s="18"/>
      <c r="HS947" s="18"/>
      <c r="HT947" s="18"/>
      <c r="HU947" s="18"/>
      <c r="HV947" s="18"/>
      <c r="HW947" s="18"/>
      <c r="HX947" s="18"/>
      <c r="HY947" s="18"/>
      <c r="HZ947" s="18"/>
      <c r="IA947" s="18"/>
      <c r="IB947" s="18"/>
      <c r="IC947" s="18"/>
      <c r="ID947" s="18"/>
      <c r="IE947" s="18"/>
      <c r="IF947" s="18"/>
      <c r="IG947" s="18"/>
      <c r="IH947" s="18"/>
      <c r="II947" s="18"/>
      <c r="IJ947" s="18"/>
      <c r="IK947" s="18"/>
      <c r="IL947" s="18"/>
      <c r="IM947" s="18"/>
      <c r="IN947" s="18"/>
      <c r="IO947" s="18"/>
      <c r="IP947" s="18"/>
      <c r="IQ947" s="18"/>
      <c r="IR947" s="18"/>
      <c r="IS947" s="18"/>
      <c r="IT947" s="18"/>
      <c r="IU947" s="18"/>
      <c r="IV947" s="18"/>
      <c r="IW947" s="18"/>
      <c r="IX947" s="18"/>
      <c r="IY947" s="18"/>
      <c r="IZ947" s="18"/>
      <c r="JA947" s="18"/>
      <c r="JB947" s="18"/>
      <c r="JC947" s="18"/>
      <c r="JD947" s="18"/>
      <c r="JE947" s="18"/>
      <c r="JF947" s="18"/>
    </row>
    <row r="948" spans="36:266" x14ac:dyDescent="0.3">
      <c r="AJ948" s="18"/>
      <c r="AK948" s="18"/>
      <c r="AL948" s="20"/>
      <c r="AM948" s="23"/>
      <c r="AN948" s="18"/>
      <c r="AO948" s="18"/>
      <c r="BB948" s="25"/>
      <c r="BC948" s="21"/>
      <c r="BG948" s="18"/>
      <c r="BN948" s="22"/>
      <c r="BO948" s="22"/>
      <c r="BP948" s="22"/>
      <c r="BQ948" s="22"/>
      <c r="BR948" s="15"/>
      <c r="CF948" s="15"/>
      <c r="CL948" s="22"/>
      <c r="CM948" s="15"/>
      <c r="CR948" s="22"/>
      <c r="CT948" s="15"/>
      <c r="CW948" s="22"/>
      <c r="DA948" s="15"/>
      <c r="DH948" s="15"/>
      <c r="DJ948" s="22"/>
      <c r="DO948" s="15"/>
      <c r="DV948" s="15"/>
      <c r="EC948" s="15"/>
      <c r="EJ948" s="15"/>
      <c r="EQ948" s="15"/>
      <c r="EX948" s="15"/>
      <c r="FE948" s="15"/>
      <c r="FL948" s="15"/>
      <c r="FS948" s="15"/>
      <c r="FZ948" s="15"/>
      <c r="GG948" s="15"/>
      <c r="GN948" s="15"/>
      <c r="GP948" s="22"/>
      <c r="GQ948" s="22"/>
      <c r="GR948" s="22"/>
      <c r="GS948" s="22"/>
      <c r="GT948" s="22"/>
      <c r="GU948" s="15"/>
      <c r="GV948" s="22"/>
      <c r="GW948" s="22"/>
      <c r="GX948" s="22"/>
      <c r="GY948" s="18"/>
      <c r="GZ948" s="18"/>
      <c r="HA948" s="18"/>
      <c r="HB948" s="18"/>
      <c r="HC948" s="18"/>
      <c r="HD948" s="18"/>
      <c r="HE948" s="18"/>
      <c r="HF948" s="18"/>
      <c r="HG948" s="18"/>
      <c r="HH948" s="18"/>
      <c r="HI948" s="18"/>
      <c r="HJ948" s="18"/>
      <c r="HK948" s="18"/>
      <c r="HL948" s="18"/>
      <c r="HM948" s="18"/>
      <c r="HN948" s="18"/>
      <c r="HO948" s="18"/>
      <c r="HP948" s="18"/>
      <c r="HQ948" s="18"/>
      <c r="HR948" s="18"/>
      <c r="HS948" s="18"/>
      <c r="HT948" s="18"/>
      <c r="HU948" s="18"/>
      <c r="HV948" s="18"/>
      <c r="HW948" s="18"/>
      <c r="HX948" s="18"/>
      <c r="HY948" s="18"/>
      <c r="HZ948" s="18"/>
      <c r="IA948" s="18"/>
      <c r="IB948" s="18"/>
      <c r="IC948" s="18"/>
      <c r="ID948" s="18"/>
      <c r="IE948" s="18"/>
      <c r="IF948" s="18"/>
      <c r="IG948" s="18"/>
      <c r="IH948" s="18"/>
      <c r="II948" s="18"/>
      <c r="IJ948" s="18"/>
      <c r="IK948" s="18"/>
      <c r="IL948" s="18"/>
      <c r="IM948" s="18"/>
      <c r="IN948" s="18"/>
      <c r="IO948" s="18"/>
      <c r="IP948" s="18"/>
      <c r="IQ948" s="18"/>
      <c r="IR948" s="18"/>
      <c r="IS948" s="18"/>
      <c r="IT948" s="18"/>
      <c r="IU948" s="18"/>
      <c r="IV948" s="18"/>
      <c r="IW948" s="18"/>
      <c r="IX948" s="18"/>
      <c r="IY948" s="18"/>
      <c r="IZ948" s="18"/>
      <c r="JA948" s="18"/>
      <c r="JB948" s="18"/>
      <c r="JC948" s="18"/>
      <c r="JD948" s="18"/>
      <c r="JE948" s="18"/>
      <c r="JF948" s="18"/>
    </row>
    <row r="949" spans="36:266" x14ac:dyDescent="0.3">
      <c r="AJ949" s="18"/>
      <c r="AK949" s="18"/>
      <c r="AL949" s="20"/>
      <c r="AM949" s="23"/>
      <c r="AN949" s="18"/>
      <c r="AO949" s="18"/>
      <c r="BB949" s="25"/>
      <c r="BC949" s="21"/>
      <c r="BG949" s="18"/>
      <c r="BN949" s="22"/>
      <c r="BO949" s="22"/>
      <c r="BP949" s="22"/>
      <c r="BQ949" s="22"/>
      <c r="BR949" s="15"/>
      <c r="CF949" s="15"/>
      <c r="CL949" s="22"/>
      <c r="CM949" s="15"/>
      <c r="CR949" s="22"/>
      <c r="CT949" s="15"/>
      <c r="CW949" s="22"/>
      <c r="DA949" s="15"/>
      <c r="DH949" s="15"/>
      <c r="DJ949" s="22"/>
      <c r="DO949" s="15"/>
      <c r="DV949" s="15"/>
      <c r="EC949" s="15"/>
      <c r="EJ949" s="15"/>
      <c r="EQ949" s="15"/>
      <c r="EX949" s="15"/>
      <c r="FE949" s="15"/>
      <c r="FL949" s="15"/>
      <c r="FS949" s="15"/>
      <c r="FZ949" s="15"/>
      <c r="GG949" s="15"/>
      <c r="GN949" s="15"/>
      <c r="GP949" s="22"/>
      <c r="GQ949" s="22"/>
      <c r="GR949" s="22"/>
      <c r="GS949" s="22"/>
      <c r="GT949" s="22"/>
      <c r="GU949" s="15"/>
      <c r="GV949" s="22"/>
      <c r="GW949" s="22"/>
      <c r="GX949" s="22"/>
      <c r="GY949" s="18"/>
      <c r="GZ949" s="18"/>
      <c r="HA949" s="18"/>
      <c r="HB949" s="18"/>
      <c r="HC949" s="18"/>
      <c r="HD949" s="18"/>
      <c r="HE949" s="18"/>
      <c r="HF949" s="18"/>
      <c r="HG949" s="18"/>
      <c r="HH949" s="18"/>
      <c r="HI949" s="18"/>
      <c r="HJ949" s="18"/>
      <c r="HK949" s="18"/>
      <c r="HL949" s="18"/>
      <c r="HM949" s="18"/>
      <c r="HN949" s="18"/>
      <c r="HO949" s="18"/>
      <c r="HP949" s="18"/>
      <c r="HQ949" s="18"/>
      <c r="HR949" s="18"/>
      <c r="HS949" s="18"/>
      <c r="HT949" s="18"/>
      <c r="HU949" s="18"/>
      <c r="HV949" s="18"/>
      <c r="HW949" s="18"/>
      <c r="HX949" s="18"/>
      <c r="HY949" s="18"/>
      <c r="HZ949" s="18"/>
      <c r="IA949" s="18"/>
      <c r="IB949" s="18"/>
      <c r="IC949" s="18"/>
      <c r="ID949" s="18"/>
      <c r="IE949" s="18"/>
      <c r="IF949" s="18"/>
      <c r="IG949" s="18"/>
      <c r="IH949" s="18"/>
      <c r="II949" s="18"/>
      <c r="IJ949" s="18"/>
      <c r="IK949" s="18"/>
      <c r="IL949" s="18"/>
      <c r="IM949" s="18"/>
      <c r="IN949" s="18"/>
      <c r="IO949" s="18"/>
      <c r="IP949" s="18"/>
      <c r="IQ949" s="18"/>
      <c r="IR949" s="18"/>
      <c r="IS949" s="18"/>
      <c r="IT949" s="18"/>
      <c r="IU949" s="18"/>
      <c r="IV949" s="18"/>
      <c r="IW949" s="18"/>
      <c r="IX949" s="18"/>
      <c r="IY949" s="18"/>
      <c r="IZ949" s="18"/>
      <c r="JA949" s="18"/>
      <c r="JB949" s="18"/>
      <c r="JC949" s="18"/>
      <c r="JD949" s="18"/>
      <c r="JE949" s="18"/>
      <c r="JF949" s="18"/>
    </row>
    <row r="950" spans="36:266" x14ac:dyDescent="0.3">
      <c r="AJ950" s="18"/>
      <c r="AK950" s="18"/>
      <c r="AL950" s="20"/>
      <c r="AM950" s="23"/>
      <c r="AN950" s="18"/>
      <c r="AO950" s="18"/>
      <c r="BB950" s="25"/>
      <c r="BC950" s="21"/>
      <c r="BG950" s="18"/>
      <c r="BN950" s="22"/>
      <c r="BO950" s="22"/>
      <c r="BP950" s="22"/>
      <c r="BQ950" s="22"/>
      <c r="BR950" s="15"/>
      <c r="CF950" s="15"/>
      <c r="CL950" s="22"/>
      <c r="CM950" s="15"/>
      <c r="CR950" s="22"/>
      <c r="CT950" s="15"/>
      <c r="CW950" s="22"/>
      <c r="DA950" s="15"/>
      <c r="DH950" s="15"/>
      <c r="DJ950" s="22"/>
      <c r="DO950" s="15"/>
      <c r="DV950" s="15"/>
      <c r="EC950" s="15"/>
      <c r="EJ950" s="15"/>
      <c r="EQ950" s="15"/>
      <c r="EX950" s="15"/>
      <c r="FE950" s="15"/>
      <c r="FL950" s="15"/>
      <c r="FS950" s="15"/>
      <c r="FZ950" s="15"/>
      <c r="GG950" s="15"/>
      <c r="GN950" s="15"/>
      <c r="GP950" s="22"/>
      <c r="GQ950" s="22"/>
      <c r="GR950" s="22"/>
      <c r="GS950" s="22"/>
      <c r="GT950" s="22"/>
      <c r="GU950" s="15"/>
      <c r="GV950" s="22"/>
      <c r="GW950" s="22"/>
      <c r="GX950" s="22"/>
      <c r="GY950" s="18"/>
      <c r="GZ950" s="18"/>
      <c r="HA950" s="18"/>
      <c r="HB950" s="18"/>
      <c r="HC950" s="18"/>
      <c r="HD950" s="18"/>
      <c r="HE950" s="18"/>
      <c r="HF950" s="18"/>
      <c r="HG950" s="18"/>
      <c r="HH950" s="18"/>
      <c r="HI950" s="18"/>
      <c r="HJ950" s="18"/>
      <c r="HK950" s="18"/>
      <c r="HL950" s="18"/>
      <c r="HM950" s="18"/>
      <c r="HN950" s="18"/>
      <c r="HO950" s="18"/>
      <c r="HP950" s="18"/>
      <c r="HQ950" s="18"/>
      <c r="HR950" s="18"/>
      <c r="HS950" s="18"/>
      <c r="HT950" s="18"/>
      <c r="HU950" s="18"/>
      <c r="HV950" s="18"/>
      <c r="HW950" s="18"/>
      <c r="HX950" s="18"/>
      <c r="HY950" s="18"/>
      <c r="HZ950" s="18"/>
      <c r="IA950" s="18"/>
      <c r="IB950" s="18"/>
      <c r="IC950" s="18"/>
      <c r="ID950" s="18"/>
      <c r="IE950" s="18"/>
      <c r="IF950" s="18"/>
      <c r="IG950" s="18"/>
      <c r="IH950" s="18"/>
      <c r="II950" s="18"/>
      <c r="IJ950" s="18"/>
      <c r="IK950" s="18"/>
      <c r="IL950" s="18"/>
      <c r="IM950" s="18"/>
      <c r="IN950" s="18"/>
      <c r="IO950" s="18"/>
      <c r="IP950" s="18"/>
      <c r="IQ950" s="18"/>
      <c r="IR950" s="18"/>
      <c r="IS950" s="18"/>
      <c r="IT950" s="18"/>
      <c r="IU950" s="18"/>
      <c r="IV950" s="18"/>
      <c r="IW950" s="18"/>
      <c r="IX950" s="18"/>
      <c r="IY950" s="18"/>
      <c r="IZ950" s="18"/>
      <c r="JA950" s="18"/>
      <c r="JB950" s="18"/>
      <c r="JC950" s="18"/>
      <c r="JD950" s="18"/>
      <c r="JE950" s="18"/>
      <c r="JF950" s="18"/>
    </row>
    <row r="951" spans="36:266" x14ac:dyDescent="0.3">
      <c r="AJ951" s="18"/>
      <c r="AK951" s="18"/>
      <c r="AL951" s="20"/>
      <c r="AM951" s="23"/>
      <c r="AN951" s="18"/>
      <c r="AO951" s="18"/>
      <c r="BB951" s="25"/>
      <c r="BC951" s="21"/>
      <c r="BG951" s="18"/>
      <c r="BN951" s="22"/>
      <c r="BO951" s="22"/>
      <c r="BP951" s="22"/>
      <c r="BQ951" s="22"/>
      <c r="BR951" s="15"/>
      <c r="CF951" s="15"/>
      <c r="CL951" s="22"/>
      <c r="CM951" s="15"/>
      <c r="CR951" s="22"/>
      <c r="CT951" s="15"/>
      <c r="CW951" s="22"/>
      <c r="DA951" s="15"/>
      <c r="DH951" s="15"/>
      <c r="DJ951" s="22"/>
      <c r="DO951" s="15"/>
      <c r="DV951" s="15"/>
      <c r="EC951" s="15"/>
      <c r="EJ951" s="15"/>
      <c r="EQ951" s="15"/>
      <c r="EX951" s="15"/>
      <c r="FE951" s="15"/>
      <c r="FL951" s="15"/>
      <c r="FS951" s="15"/>
      <c r="FZ951" s="15"/>
      <c r="GG951" s="15"/>
      <c r="GN951" s="15"/>
      <c r="GP951" s="22"/>
      <c r="GQ951" s="22"/>
      <c r="GR951" s="22"/>
      <c r="GS951" s="22"/>
      <c r="GT951" s="22"/>
      <c r="GU951" s="15"/>
      <c r="GV951" s="22"/>
      <c r="GW951" s="22"/>
      <c r="GX951" s="22"/>
      <c r="GY951" s="18"/>
      <c r="GZ951" s="18"/>
      <c r="HA951" s="18"/>
      <c r="HB951" s="18"/>
      <c r="HC951" s="18"/>
      <c r="HD951" s="18"/>
      <c r="HE951" s="18"/>
      <c r="HF951" s="18"/>
      <c r="HG951" s="18"/>
      <c r="HH951" s="18"/>
      <c r="HI951" s="18"/>
      <c r="HJ951" s="18"/>
      <c r="HK951" s="18"/>
      <c r="HL951" s="18"/>
      <c r="HM951" s="18"/>
      <c r="HN951" s="18"/>
      <c r="HO951" s="18"/>
      <c r="HP951" s="18"/>
      <c r="HQ951" s="18"/>
      <c r="HR951" s="18"/>
      <c r="HS951" s="18"/>
      <c r="HT951" s="18"/>
      <c r="HU951" s="18"/>
      <c r="HV951" s="18"/>
      <c r="HW951" s="18"/>
      <c r="HX951" s="18"/>
      <c r="HY951" s="18"/>
      <c r="HZ951" s="18"/>
      <c r="IA951" s="18"/>
      <c r="IB951" s="18"/>
      <c r="IC951" s="18"/>
      <c r="ID951" s="18"/>
      <c r="IE951" s="18"/>
      <c r="IF951" s="18"/>
      <c r="IG951" s="18"/>
      <c r="IH951" s="18"/>
      <c r="II951" s="18"/>
      <c r="IJ951" s="18"/>
      <c r="IK951" s="18"/>
      <c r="IL951" s="18"/>
      <c r="IM951" s="18"/>
      <c r="IN951" s="18"/>
      <c r="IO951" s="18"/>
      <c r="IP951" s="18"/>
      <c r="IQ951" s="18"/>
      <c r="IR951" s="18"/>
      <c r="IS951" s="18"/>
      <c r="IT951" s="18"/>
      <c r="IU951" s="18"/>
      <c r="IV951" s="18"/>
      <c r="IW951" s="18"/>
      <c r="IX951" s="18"/>
      <c r="IY951" s="18"/>
      <c r="IZ951" s="18"/>
      <c r="JA951" s="18"/>
      <c r="JB951" s="18"/>
      <c r="JC951" s="18"/>
      <c r="JD951" s="18"/>
      <c r="JE951" s="18"/>
      <c r="JF951" s="18"/>
    </row>
    <row r="952" spans="36:266" x14ac:dyDescent="0.3">
      <c r="AJ952" s="18"/>
      <c r="AK952" s="18"/>
      <c r="AL952" s="20"/>
      <c r="AM952" s="23"/>
      <c r="AN952" s="18"/>
      <c r="AO952" s="18"/>
      <c r="BB952" s="25"/>
      <c r="BC952" s="21"/>
      <c r="BG952" s="18"/>
      <c r="BN952" s="22"/>
      <c r="BO952" s="22"/>
      <c r="BP952" s="22"/>
      <c r="BQ952" s="22"/>
      <c r="BR952" s="15"/>
      <c r="CF952" s="15"/>
      <c r="CL952" s="22"/>
      <c r="CM952" s="15"/>
      <c r="CR952" s="22"/>
      <c r="CT952" s="15"/>
      <c r="CW952" s="22"/>
      <c r="DA952" s="15"/>
      <c r="DH952" s="15"/>
      <c r="DJ952" s="22"/>
      <c r="DO952" s="15"/>
      <c r="DV952" s="15"/>
      <c r="EC952" s="15"/>
      <c r="EJ952" s="15"/>
      <c r="EQ952" s="15"/>
      <c r="EX952" s="15"/>
      <c r="FE952" s="15"/>
      <c r="FL952" s="15"/>
      <c r="FS952" s="15"/>
      <c r="FZ952" s="15"/>
      <c r="GG952" s="15"/>
      <c r="GN952" s="15"/>
      <c r="GP952" s="22"/>
      <c r="GQ952" s="22"/>
      <c r="GR952" s="22"/>
      <c r="GS952" s="22"/>
      <c r="GT952" s="22"/>
      <c r="GU952" s="15"/>
      <c r="GV952" s="22"/>
      <c r="GW952" s="22"/>
      <c r="GX952" s="22"/>
      <c r="GY952" s="18"/>
      <c r="GZ952" s="18"/>
      <c r="HA952" s="18"/>
      <c r="HB952" s="18"/>
      <c r="HC952" s="18"/>
      <c r="HD952" s="18"/>
      <c r="HE952" s="18"/>
      <c r="HF952" s="18"/>
      <c r="HG952" s="18"/>
      <c r="HH952" s="18"/>
      <c r="HI952" s="18"/>
      <c r="HJ952" s="18"/>
      <c r="HK952" s="18"/>
      <c r="HL952" s="18"/>
      <c r="HM952" s="18"/>
      <c r="HN952" s="18"/>
      <c r="HO952" s="18"/>
      <c r="HP952" s="18"/>
      <c r="HQ952" s="18"/>
      <c r="HR952" s="18"/>
      <c r="HS952" s="18"/>
      <c r="HT952" s="18"/>
      <c r="HU952" s="18"/>
      <c r="HV952" s="18"/>
      <c r="HW952" s="18"/>
      <c r="HX952" s="18"/>
      <c r="HY952" s="18"/>
      <c r="HZ952" s="18"/>
      <c r="IA952" s="18"/>
      <c r="IB952" s="18"/>
      <c r="IC952" s="18"/>
      <c r="ID952" s="18"/>
      <c r="IE952" s="18"/>
      <c r="IF952" s="18"/>
      <c r="IG952" s="18"/>
      <c r="IH952" s="18"/>
      <c r="II952" s="18"/>
      <c r="IJ952" s="18"/>
      <c r="IK952" s="18"/>
      <c r="IL952" s="18"/>
      <c r="IM952" s="18"/>
      <c r="IN952" s="18"/>
      <c r="IO952" s="18"/>
      <c r="IP952" s="18"/>
      <c r="IQ952" s="18"/>
      <c r="IR952" s="18"/>
      <c r="IS952" s="18"/>
      <c r="IT952" s="18"/>
      <c r="IU952" s="18"/>
      <c r="IV952" s="18"/>
      <c r="IW952" s="18"/>
      <c r="IX952" s="18"/>
      <c r="IY952" s="18"/>
      <c r="IZ952" s="18"/>
      <c r="JA952" s="18"/>
      <c r="JB952" s="18"/>
      <c r="JC952" s="18"/>
      <c r="JD952" s="18"/>
      <c r="JE952" s="18"/>
      <c r="JF952" s="18"/>
    </row>
    <row r="953" spans="36:266" x14ac:dyDescent="0.3">
      <c r="AJ953" s="18"/>
      <c r="AK953" s="18"/>
      <c r="AL953" s="20"/>
      <c r="AM953" s="23"/>
      <c r="AN953" s="18"/>
      <c r="AO953" s="18"/>
      <c r="BB953" s="25"/>
      <c r="BC953" s="21"/>
      <c r="BG953" s="18"/>
      <c r="BN953" s="22"/>
      <c r="BO953" s="22"/>
      <c r="BP953" s="22"/>
      <c r="BQ953" s="22"/>
      <c r="BR953" s="15"/>
      <c r="CF953" s="15"/>
      <c r="CL953" s="22"/>
      <c r="CM953" s="15"/>
      <c r="CR953" s="22"/>
      <c r="CT953" s="15"/>
      <c r="CW953" s="22"/>
      <c r="DA953" s="15"/>
      <c r="DH953" s="15"/>
      <c r="DJ953" s="22"/>
      <c r="DO953" s="15"/>
      <c r="DV953" s="15"/>
      <c r="EC953" s="15"/>
      <c r="EJ953" s="15"/>
      <c r="EQ953" s="15"/>
      <c r="EX953" s="15"/>
      <c r="FE953" s="15"/>
      <c r="FL953" s="15"/>
      <c r="FS953" s="15"/>
      <c r="FZ953" s="15"/>
      <c r="GG953" s="15"/>
      <c r="GN953" s="15"/>
      <c r="GP953" s="22"/>
      <c r="GQ953" s="22"/>
      <c r="GR953" s="22"/>
      <c r="GS953" s="22"/>
      <c r="GT953" s="22"/>
      <c r="GU953" s="15"/>
      <c r="GV953" s="22"/>
      <c r="GW953" s="22"/>
      <c r="GX953" s="22"/>
      <c r="GY953" s="18"/>
      <c r="GZ953" s="18"/>
      <c r="HA953" s="18"/>
      <c r="HB953" s="18"/>
      <c r="HC953" s="18"/>
      <c r="HD953" s="18"/>
      <c r="HE953" s="18"/>
      <c r="HF953" s="18"/>
      <c r="HG953" s="18"/>
      <c r="HH953" s="18"/>
      <c r="HI953" s="18"/>
      <c r="HJ953" s="18"/>
      <c r="HK953" s="18"/>
      <c r="HL953" s="18"/>
      <c r="HM953" s="18"/>
      <c r="HN953" s="18"/>
      <c r="HO953" s="18"/>
      <c r="HP953" s="18"/>
      <c r="HQ953" s="18"/>
      <c r="HR953" s="18"/>
      <c r="HS953" s="18"/>
      <c r="HT953" s="18"/>
      <c r="HU953" s="18"/>
      <c r="HV953" s="18"/>
      <c r="HW953" s="18"/>
      <c r="HX953" s="18"/>
      <c r="HY953" s="18"/>
      <c r="HZ953" s="18"/>
      <c r="IA953" s="18"/>
      <c r="IB953" s="18"/>
      <c r="IC953" s="18"/>
      <c r="ID953" s="18"/>
      <c r="IE953" s="18"/>
      <c r="IF953" s="18"/>
      <c r="IG953" s="18"/>
      <c r="IH953" s="18"/>
      <c r="II953" s="18"/>
      <c r="IJ953" s="18"/>
      <c r="IK953" s="18"/>
      <c r="IL953" s="18"/>
      <c r="IM953" s="18"/>
      <c r="IN953" s="18"/>
      <c r="IO953" s="18"/>
      <c r="IP953" s="18"/>
      <c r="IQ953" s="18"/>
      <c r="IR953" s="18"/>
      <c r="IS953" s="18"/>
      <c r="IT953" s="18"/>
      <c r="IU953" s="18"/>
      <c r="IV953" s="18"/>
      <c r="IW953" s="18"/>
      <c r="IX953" s="18"/>
      <c r="IY953" s="18"/>
      <c r="IZ953" s="18"/>
      <c r="JA953" s="18"/>
      <c r="JB953" s="18"/>
      <c r="JC953" s="18"/>
      <c r="JD953" s="18"/>
      <c r="JE953" s="18"/>
      <c r="JF953" s="18"/>
    </row>
    <row r="954" spans="36:266" x14ac:dyDescent="0.3">
      <c r="AJ954" s="18"/>
      <c r="AK954" s="18"/>
      <c r="AL954" s="20"/>
      <c r="AM954" s="23"/>
      <c r="AN954" s="18"/>
      <c r="AO954" s="18"/>
      <c r="BB954" s="25"/>
      <c r="BC954" s="21"/>
      <c r="BG954" s="18"/>
      <c r="BN954" s="22"/>
      <c r="BO954" s="22"/>
      <c r="BP954" s="22"/>
      <c r="BQ954" s="22"/>
      <c r="BR954" s="15"/>
      <c r="CF954" s="15"/>
      <c r="CL954" s="22"/>
      <c r="CM954" s="15"/>
      <c r="CR954" s="22"/>
      <c r="CT954" s="15"/>
      <c r="CW954" s="22"/>
      <c r="DA954" s="15"/>
      <c r="DH954" s="15"/>
      <c r="DJ954" s="22"/>
      <c r="DO954" s="15"/>
      <c r="DV954" s="15"/>
      <c r="EC954" s="15"/>
      <c r="EJ954" s="15"/>
      <c r="EQ954" s="15"/>
      <c r="EX954" s="15"/>
      <c r="FE954" s="15"/>
      <c r="FL954" s="15"/>
      <c r="FS954" s="15"/>
      <c r="FZ954" s="15"/>
      <c r="GG954" s="15"/>
      <c r="GN954" s="15"/>
      <c r="GP954" s="22"/>
      <c r="GQ954" s="22"/>
      <c r="GR954" s="22"/>
      <c r="GS954" s="22"/>
      <c r="GT954" s="22"/>
      <c r="GU954" s="15"/>
      <c r="GV954" s="22"/>
      <c r="GW954" s="22"/>
      <c r="GX954" s="22"/>
      <c r="GY954" s="18"/>
      <c r="GZ954" s="18"/>
      <c r="HA954" s="18"/>
      <c r="HB954" s="18"/>
      <c r="HC954" s="18"/>
      <c r="HD954" s="18"/>
      <c r="HE954" s="18"/>
      <c r="HF954" s="18"/>
      <c r="HG954" s="18"/>
      <c r="HH954" s="18"/>
      <c r="HI954" s="18"/>
      <c r="HJ954" s="18"/>
      <c r="HK954" s="18"/>
      <c r="HL954" s="18"/>
      <c r="HM954" s="18"/>
      <c r="HN954" s="18"/>
      <c r="HO954" s="18"/>
      <c r="HP954" s="18"/>
      <c r="HQ954" s="18"/>
      <c r="HR954" s="18"/>
      <c r="HS954" s="18"/>
      <c r="HT954" s="18"/>
      <c r="HU954" s="18"/>
      <c r="HV954" s="18"/>
      <c r="HW954" s="18"/>
      <c r="HX954" s="18"/>
      <c r="HY954" s="18"/>
      <c r="HZ954" s="18"/>
      <c r="IA954" s="18"/>
      <c r="IB954" s="18"/>
      <c r="IC954" s="18"/>
      <c r="ID954" s="18"/>
      <c r="IE954" s="18"/>
      <c r="IF954" s="18"/>
      <c r="IG954" s="18"/>
      <c r="IH954" s="18"/>
      <c r="II954" s="18"/>
      <c r="IJ954" s="18"/>
      <c r="IK954" s="18"/>
      <c r="IL954" s="18"/>
      <c r="IM954" s="18"/>
      <c r="IN954" s="18"/>
      <c r="IO954" s="18"/>
      <c r="IP954" s="18"/>
      <c r="IQ954" s="18"/>
      <c r="IR954" s="18"/>
      <c r="IS954" s="18"/>
      <c r="IT954" s="18"/>
      <c r="IU954" s="18"/>
      <c r="IV954" s="18"/>
      <c r="IW954" s="18"/>
      <c r="IX954" s="18"/>
      <c r="IY954" s="18"/>
      <c r="IZ954" s="18"/>
      <c r="JA954" s="18"/>
      <c r="JB954" s="18"/>
      <c r="JC954" s="18"/>
      <c r="JD954" s="18"/>
      <c r="JE954" s="18"/>
      <c r="JF954" s="18"/>
    </row>
    <row r="955" spans="36:266" x14ac:dyDescent="0.3">
      <c r="AJ955" s="18"/>
      <c r="AK955" s="18"/>
      <c r="AL955" s="20"/>
      <c r="AM955" s="23"/>
      <c r="AN955" s="18"/>
      <c r="AO955" s="18"/>
      <c r="BB955" s="25"/>
      <c r="BC955" s="21"/>
      <c r="BG955" s="18"/>
      <c r="BN955" s="22"/>
      <c r="BO955" s="22"/>
      <c r="BP955" s="22"/>
      <c r="BQ955" s="22"/>
      <c r="BR955" s="15"/>
      <c r="CF955" s="15"/>
      <c r="CL955" s="22"/>
      <c r="CM955" s="15"/>
      <c r="CR955" s="22"/>
      <c r="CT955" s="15"/>
      <c r="CW955" s="22"/>
      <c r="DA955" s="15"/>
      <c r="DH955" s="15"/>
      <c r="DJ955" s="22"/>
      <c r="DO955" s="15"/>
      <c r="DV955" s="15"/>
      <c r="EC955" s="15"/>
      <c r="EJ955" s="15"/>
      <c r="EQ955" s="15"/>
      <c r="EX955" s="15"/>
      <c r="FE955" s="15"/>
      <c r="FL955" s="15"/>
      <c r="FS955" s="15"/>
      <c r="FZ955" s="15"/>
      <c r="GG955" s="15"/>
      <c r="GN955" s="15"/>
      <c r="GP955" s="22"/>
      <c r="GQ955" s="22"/>
      <c r="GR955" s="22"/>
      <c r="GS955" s="22"/>
      <c r="GT955" s="22"/>
      <c r="GU955" s="15"/>
      <c r="GV955" s="22"/>
      <c r="GW955" s="22"/>
      <c r="GX955" s="22"/>
      <c r="GY955" s="18"/>
      <c r="GZ955" s="18"/>
      <c r="HA955" s="18"/>
      <c r="HB955" s="18"/>
      <c r="HC955" s="18"/>
      <c r="HD955" s="18"/>
      <c r="HE955" s="18"/>
      <c r="HF955" s="18"/>
      <c r="HG955" s="18"/>
      <c r="HH955" s="18"/>
      <c r="HI955" s="18"/>
      <c r="HJ955" s="18"/>
      <c r="HK955" s="18"/>
      <c r="HL955" s="18"/>
      <c r="HM955" s="18"/>
      <c r="HN955" s="18"/>
      <c r="HO955" s="18"/>
      <c r="HP955" s="18"/>
      <c r="HQ955" s="18"/>
      <c r="HR955" s="18"/>
      <c r="HS955" s="18"/>
      <c r="HT955" s="18"/>
      <c r="HU955" s="18"/>
      <c r="HV955" s="18"/>
      <c r="HW955" s="18"/>
      <c r="HX955" s="18"/>
      <c r="HY955" s="18"/>
      <c r="HZ955" s="18"/>
      <c r="IA955" s="18"/>
      <c r="IB955" s="18"/>
      <c r="IC955" s="18"/>
      <c r="ID955" s="18"/>
      <c r="IE955" s="18"/>
      <c r="IF955" s="18"/>
      <c r="IG955" s="18"/>
      <c r="IH955" s="18"/>
      <c r="II955" s="18"/>
      <c r="IJ955" s="18"/>
      <c r="IK955" s="18"/>
      <c r="IL955" s="18"/>
      <c r="IM955" s="18"/>
      <c r="IN955" s="18"/>
      <c r="IO955" s="18"/>
      <c r="IP955" s="18"/>
      <c r="IQ955" s="18"/>
      <c r="IR955" s="18"/>
      <c r="IS955" s="18"/>
      <c r="IT955" s="18"/>
      <c r="IU955" s="18"/>
      <c r="IV955" s="18"/>
      <c r="IW955" s="18"/>
      <c r="IX955" s="18"/>
      <c r="IY955" s="18"/>
      <c r="IZ955" s="18"/>
      <c r="JA955" s="18"/>
      <c r="JB955" s="18"/>
      <c r="JC955" s="18"/>
      <c r="JD955" s="18"/>
      <c r="JE955" s="18"/>
      <c r="JF955" s="18"/>
    </row>
    <row r="956" spans="36:266" x14ac:dyDescent="0.3">
      <c r="AJ956" s="18"/>
      <c r="AK956" s="18"/>
      <c r="AL956" s="20"/>
      <c r="AM956" s="23"/>
      <c r="AN956" s="18"/>
      <c r="AO956" s="18"/>
      <c r="BB956" s="25"/>
      <c r="BC956" s="21"/>
      <c r="BG956" s="18"/>
      <c r="BN956" s="22"/>
      <c r="BO956" s="22"/>
      <c r="BP956" s="22"/>
      <c r="BQ956" s="22"/>
      <c r="BR956" s="15"/>
      <c r="CF956" s="15"/>
      <c r="CL956" s="22"/>
      <c r="CM956" s="15"/>
      <c r="CR956" s="22"/>
      <c r="CT956" s="15"/>
      <c r="CW956" s="22"/>
      <c r="DA956" s="15"/>
      <c r="DH956" s="15"/>
      <c r="DJ956" s="22"/>
      <c r="DO956" s="15"/>
      <c r="DV956" s="15"/>
      <c r="EC956" s="15"/>
      <c r="EJ956" s="15"/>
      <c r="EQ956" s="15"/>
      <c r="EX956" s="15"/>
      <c r="FE956" s="15"/>
      <c r="FL956" s="15"/>
      <c r="FS956" s="15"/>
      <c r="FZ956" s="15"/>
      <c r="GG956" s="15"/>
      <c r="GN956" s="15"/>
      <c r="GP956" s="22"/>
      <c r="GQ956" s="22"/>
      <c r="GR956" s="22"/>
      <c r="GS956" s="22"/>
      <c r="GT956" s="22"/>
      <c r="GU956" s="15"/>
      <c r="GV956" s="22"/>
      <c r="GW956" s="22"/>
      <c r="GX956" s="22"/>
      <c r="GY956" s="18"/>
      <c r="GZ956" s="18"/>
      <c r="HA956" s="18"/>
      <c r="HB956" s="18"/>
      <c r="HC956" s="18"/>
      <c r="HD956" s="18"/>
      <c r="HE956" s="18"/>
      <c r="HF956" s="18"/>
      <c r="HG956" s="18"/>
      <c r="HH956" s="18"/>
      <c r="HI956" s="18"/>
      <c r="HJ956" s="18"/>
      <c r="HK956" s="18"/>
      <c r="HL956" s="18"/>
      <c r="HM956" s="18"/>
      <c r="HN956" s="18"/>
      <c r="HO956" s="18"/>
      <c r="HP956" s="18"/>
      <c r="HQ956" s="18"/>
      <c r="HR956" s="18"/>
      <c r="HS956" s="18"/>
      <c r="HT956" s="18"/>
      <c r="HU956" s="18"/>
      <c r="HV956" s="18"/>
      <c r="HW956" s="18"/>
      <c r="HX956" s="18"/>
      <c r="HY956" s="18"/>
      <c r="HZ956" s="18"/>
      <c r="IA956" s="18"/>
      <c r="IB956" s="18"/>
      <c r="IC956" s="18"/>
      <c r="ID956" s="18"/>
      <c r="IE956" s="18"/>
      <c r="IF956" s="18"/>
      <c r="IG956" s="18"/>
      <c r="IH956" s="18"/>
      <c r="II956" s="18"/>
      <c r="IJ956" s="18"/>
      <c r="IK956" s="18"/>
      <c r="IL956" s="18"/>
      <c r="IM956" s="18"/>
      <c r="IN956" s="18"/>
      <c r="IO956" s="18"/>
      <c r="IP956" s="18"/>
      <c r="IQ956" s="18"/>
      <c r="IR956" s="18"/>
      <c r="IS956" s="18"/>
      <c r="IT956" s="18"/>
      <c r="IU956" s="18"/>
      <c r="IV956" s="18"/>
      <c r="IW956" s="18"/>
      <c r="IX956" s="18"/>
      <c r="IY956" s="18"/>
      <c r="IZ956" s="18"/>
      <c r="JA956" s="18"/>
      <c r="JB956" s="18"/>
      <c r="JC956" s="18"/>
      <c r="JD956" s="18"/>
      <c r="JE956" s="18"/>
      <c r="JF956" s="18"/>
    </row>
    <row r="957" spans="36:266" x14ac:dyDescent="0.3">
      <c r="AJ957" s="18"/>
      <c r="AK957" s="18"/>
      <c r="AL957" s="20"/>
      <c r="AM957" s="23"/>
      <c r="AN957" s="18"/>
      <c r="AO957" s="18"/>
      <c r="BB957" s="25"/>
      <c r="BC957" s="21"/>
      <c r="BG957" s="18"/>
      <c r="BN957" s="22"/>
      <c r="BO957" s="22"/>
      <c r="BP957" s="22"/>
      <c r="BQ957" s="22"/>
      <c r="BR957" s="15"/>
      <c r="CF957" s="15"/>
      <c r="CL957" s="22"/>
      <c r="CM957" s="15"/>
      <c r="CR957" s="22"/>
      <c r="CT957" s="15"/>
      <c r="CW957" s="22"/>
      <c r="DA957" s="15"/>
      <c r="DH957" s="15"/>
      <c r="DJ957" s="22"/>
      <c r="DO957" s="15"/>
      <c r="DV957" s="15"/>
      <c r="EC957" s="15"/>
      <c r="EJ957" s="15"/>
      <c r="EQ957" s="15"/>
      <c r="EX957" s="15"/>
      <c r="FE957" s="15"/>
      <c r="FL957" s="15"/>
      <c r="FS957" s="15"/>
      <c r="FZ957" s="15"/>
      <c r="GG957" s="15"/>
      <c r="GN957" s="15"/>
      <c r="GP957" s="22"/>
      <c r="GQ957" s="22"/>
      <c r="GR957" s="22"/>
      <c r="GS957" s="22"/>
      <c r="GT957" s="22"/>
      <c r="GU957" s="15"/>
      <c r="GV957" s="22"/>
      <c r="GW957" s="22"/>
      <c r="GX957" s="22"/>
      <c r="GY957" s="18"/>
      <c r="GZ957" s="18"/>
      <c r="HA957" s="18"/>
      <c r="HB957" s="18"/>
      <c r="HC957" s="18"/>
      <c r="HD957" s="18"/>
      <c r="HE957" s="18"/>
      <c r="HF957" s="18"/>
      <c r="HG957" s="18"/>
      <c r="HH957" s="18"/>
      <c r="HI957" s="18"/>
      <c r="HJ957" s="18"/>
      <c r="HK957" s="18"/>
      <c r="HL957" s="18"/>
      <c r="HM957" s="18"/>
      <c r="HN957" s="18"/>
      <c r="HO957" s="18"/>
      <c r="HP957" s="18"/>
      <c r="HQ957" s="18"/>
      <c r="HR957" s="18"/>
      <c r="HS957" s="18"/>
      <c r="HT957" s="18"/>
      <c r="HU957" s="18"/>
      <c r="HV957" s="18"/>
      <c r="HW957" s="18"/>
      <c r="HX957" s="18"/>
      <c r="HY957" s="18"/>
      <c r="HZ957" s="18"/>
      <c r="IA957" s="18"/>
      <c r="IB957" s="18"/>
      <c r="IC957" s="18"/>
      <c r="ID957" s="18"/>
      <c r="IE957" s="18"/>
      <c r="IF957" s="18"/>
      <c r="IG957" s="18"/>
      <c r="IH957" s="18"/>
      <c r="II957" s="18"/>
      <c r="IJ957" s="18"/>
      <c r="IK957" s="18"/>
      <c r="IL957" s="18"/>
      <c r="IM957" s="18"/>
      <c r="IN957" s="18"/>
      <c r="IO957" s="18"/>
      <c r="IP957" s="18"/>
      <c r="IQ957" s="18"/>
      <c r="IR957" s="18"/>
      <c r="IS957" s="18"/>
      <c r="IT957" s="18"/>
      <c r="IU957" s="18"/>
      <c r="IV957" s="18"/>
      <c r="IW957" s="18"/>
      <c r="IX957" s="18"/>
      <c r="IY957" s="18"/>
      <c r="IZ957" s="18"/>
      <c r="JA957" s="18"/>
      <c r="JB957" s="18"/>
      <c r="JC957" s="18"/>
      <c r="JD957" s="18"/>
      <c r="JE957" s="18"/>
      <c r="JF957" s="18"/>
    </row>
    <row r="958" spans="36:266" x14ac:dyDescent="0.3">
      <c r="AJ958" s="18"/>
      <c r="AK958" s="18"/>
      <c r="AL958" s="20"/>
      <c r="AM958" s="23"/>
      <c r="AN958" s="18"/>
      <c r="AO958" s="18"/>
      <c r="BB958" s="25"/>
      <c r="BC958" s="21"/>
      <c r="BG958" s="18"/>
      <c r="BN958" s="22"/>
      <c r="BO958" s="22"/>
      <c r="BP958" s="22"/>
      <c r="BQ958" s="22"/>
      <c r="BR958" s="15"/>
      <c r="CF958" s="15"/>
      <c r="CL958" s="22"/>
      <c r="CM958" s="15"/>
      <c r="CR958" s="22"/>
      <c r="CT958" s="15"/>
      <c r="CW958" s="22"/>
      <c r="DA958" s="15"/>
      <c r="DH958" s="15"/>
      <c r="DJ958" s="22"/>
      <c r="DO958" s="15"/>
      <c r="DV958" s="15"/>
      <c r="EC958" s="15"/>
      <c r="EJ958" s="15"/>
      <c r="EQ958" s="15"/>
      <c r="EX958" s="15"/>
      <c r="FE958" s="15"/>
      <c r="FL958" s="15"/>
      <c r="FS958" s="15"/>
      <c r="FZ958" s="15"/>
      <c r="GG958" s="15"/>
      <c r="GN958" s="15"/>
      <c r="GP958" s="22"/>
      <c r="GQ958" s="22"/>
      <c r="GR958" s="22"/>
      <c r="GS958" s="22"/>
      <c r="GT958" s="22"/>
      <c r="GU958" s="15"/>
      <c r="GV958" s="22"/>
      <c r="GW958" s="22"/>
      <c r="GX958" s="22"/>
      <c r="GY958" s="18"/>
      <c r="GZ958" s="18"/>
      <c r="HA958" s="18"/>
      <c r="HB958" s="18"/>
      <c r="HC958" s="18"/>
      <c r="HD958" s="18"/>
      <c r="HE958" s="18"/>
      <c r="HF958" s="18"/>
      <c r="HG958" s="18"/>
      <c r="HH958" s="18"/>
      <c r="HI958" s="18"/>
      <c r="HJ958" s="18"/>
      <c r="HK958" s="18"/>
      <c r="HL958" s="18"/>
      <c r="HM958" s="18"/>
      <c r="HN958" s="18"/>
      <c r="HO958" s="18"/>
      <c r="HP958" s="18"/>
      <c r="HQ958" s="18"/>
      <c r="HR958" s="18"/>
      <c r="HS958" s="18"/>
      <c r="HT958" s="18"/>
      <c r="HU958" s="18"/>
      <c r="HV958" s="18"/>
      <c r="HW958" s="18"/>
      <c r="HX958" s="18"/>
      <c r="HY958" s="18"/>
      <c r="HZ958" s="18"/>
      <c r="IA958" s="18"/>
      <c r="IB958" s="18"/>
      <c r="IC958" s="18"/>
      <c r="ID958" s="18"/>
      <c r="IE958" s="18"/>
      <c r="IF958" s="18"/>
      <c r="IG958" s="18"/>
      <c r="IH958" s="18"/>
      <c r="II958" s="18"/>
      <c r="IJ958" s="18"/>
      <c r="IK958" s="18"/>
      <c r="IL958" s="18"/>
      <c r="IM958" s="18"/>
      <c r="IN958" s="18"/>
      <c r="IO958" s="18"/>
      <c r="IP958" s="18"/>
      <c r="IQ958" s="18"/>
      <c r="IR958" s="18"/>
      <c r="IS958" s="18"/>
      <c r="IT958" s="18"/>
      <c r="IU958" s="18"/>
      <c r="IV958" s="18"/>
      <c r="IW958" s="18"/>
      <c r="IX958" s="18"/>
      <c r="IY958" s="18"/>
      <c r="IZ958" s="18"/>
      <c r="JA958" s="18"/>
      <c r="JB958" s="18"/>
      <c r="JC958" s="18"/>
      <c r="JD958" s="18"/>
      <c r="JE958" s="18"/>
      <c r="JF958" s="18"/>
    </row>
    <row r="959" spans="36:266" x14ac:dyDescent="0.3">
      <c r="AJ959" s="18"/>
      <c r="AK959" s="18"/>
      <c r="AL959" s="20"/>
      <c r="AM959" s="23"/>
      <c r="AN959" s="18"/>
      <c r="AO959" s="18"/>
      <c r="BB959" s="25"/>
      <c r="BC959" s="21"/>
      <c r="BG959" s="18"/>
      <c r="BN959" s="22"/>
      <c r="BO959" s="22"/>
      <c r="BP959" s="22"/>
      <c r="BQ959" s="22"/>
      <c r="BR959" s="15"/>
      <c r="CF959" s="15"/>
      <c r="CL959" s="22"/>
      <c r="CM959" s="15"/>
      <c r="CR959" s="22"/>
      <c r="CT959" s="15"/>
      <c r="CW959" s="22"/>
      <c r="DA959" s="15"/>
      <c r="DH959" s="15"/>
      <c r="DJ959" s="22"/>
      <c r="DO959" s="15"/>
      <c r="DV959" s="15"/>
      <c r="EC959" s="15"/>
      <c r="EJ959" s="15"/>
      <c r="EQ959" s="15"/>
      <c r="EX959" s="15"/>
      <c r="FE959" s="15"/>
      <c r="FL959" s="15"/>
      <c r="FS959" s="15"/>
      <c r="FZ959" s="15"/>
      <c r="GG959" s="15"/>
      <c r="GN959" s="15"/>
      <c r="GP959" s="22"/>
      <c r="GQ959" s="22"/>
      <c r="GR959" s="22"/>
      <c r="GS959" s="22"/>
      <c r="GT959" s="22"/>
      <c r="GU959" s="15"/>
      <c r="GV959" s="22"/>
      <c r="GW959" s="22"/>
      <c r="GX959" s="22"/>
      <c r="GY959" s="18"/>
      <c r="GZ959" s="18"/>
      <c r="HA959" s="18"/>
      <c r="HB959" s="18"/>
      <c r="HC959" s="18"/>
      <c r="HD959" s="18"/>
      <c r="HE959" s="18"/>
      <c r="HF959" s="18"/>
      <c r="HG959" s="18"/>
      <c r="HH959" s="18"/>
      <c r="HI959" s="18"/>
      <c r="HJ959" s="18"/>
      <c r="HK959" s="18"/>
      <c r="HL959" s="18"/>
      <c r="HM959" s="18"/>
      <c r="HN959" s="18"/>
      <c r="HO959" s="18"/>
      <c r="HP959" s="18"/>
      <c r="HQ959" s="18"/>
      <c r="HR959" s="18"/>
      <c r="HS959" s="18"/>
      <c r="HT959" s="18"/>
      <c r="HU959" s="18"/>
      <c r="HV959" s="18"/>
      <c r="HW959" s="18"/>
      <c r="HX959" s="18"/>
      <c r="HY959" s="18"/>
      <c r="HZ959" s="18"/>
      <c r="IA959" s="18"/>
      <c r="IB959" s="18"/>
      <c r="IC959" s="18"/>
      <c r="ID959" s="18"/>
      <c r="IE959" s="18"/>
      <c r="IF959" s="18"/>
      <c r="IG959" s="18"/>
      <c r="IH959" s="18"/>
      <c r="II959" s="18"/>
      <c r="IJ959" s="18"/>
      <c r="IK959" s="18"/>
      <c r="IL959" s="18"/>
      <c r="IM959" s="18"/>
      <c r="IN959" s="18"/>
      <c r="IO959" s="18"/>
      <c r="IP959" s="18"/>
      <c r="IQ959" s="18"/>
      <c r="IR959" s="18"/>
      <c r="IS959" s="18"/>
      <c r="IT959" s="18"/>
      <c r="IU959" s="18"/>
      <c r="IV959" s="18"/>
      <c r="IW959" s="18"/>
      <c r="IX959" s="18"/>
      <c r="IY959" s="18"/>
      <c r="IZ959" s="18"/>
      <c r="JA959" s="18"/>
      <c r="JB959" s="18"/>
      <c r="JC959" s="18"/>
      <c r="JD959" s="18"/>
      <c r="JE959" s="18"/>
      <c r="JF959" s="18"/>
    </row>
    <row r="960" spans="36:266" x14ac:dyDescent="0.3">
      <c r="AJ960" s="18"/>
      <c r="AK960" s="18"/>
      <c r="AL960" s="20"/>
      <c r="AM960" s="23"/>
      <c r="AN960" s="18"/>
      <c r="AO960" s="18"/>
      <c r="BB960" s="25"/>
      <c r="BC960" s="21"/>
      <c r="BG960" s="18"/>
      <c r="BN960" s="22"/>
      <c r="BO960" s="22"/>
      <c r="BP960" s="22"/>
      <c r="BQ960" s="22"/>
      <c r="BR960" s="15"/>
      <c r="CF960" s="15"/>
      <c r="CL960" s="22"/>
      <c r="CM960" s="15"/>
      <c r="CR960" s="22"/>
      <c r="CT960" s="15"/>
      <c r="CW960" s="22"/>
      <c r="DA960" s="15"/>
      <c r="DH960" s="15"/>
      <c r="DJ960" s="22"/>
      <c r="DO960" s="15"/>
      <c r="DV960" s="15"/>
      <c r="EC960" s="15"/>
      <c r="EJ960" s="15"/>
      <c r="EQ960" s="15"/>
      <c r="EX960" s="15"/>
      <c r="FE960" s="15"/>
      <c r="FL960" s="15"/>
      <c r="FS960" s="15"/>
      <c r="FZ960" s="15"/>
      <c r="GG960" s="15"/>
      <c r="GN960" s="15"/>
      <c r="GP960" s="22"/>
      <c r="GQ960" s="22"/>
      <c r="GR960" s="22"/>
      <c r="GS960" s="22"/>
      <c r="GT960" s="22"/>
      <c r="GU960" s="15"/>
      <c r="GV960" s="22"/>
      <c r="GW960" s="22"/>
      <c r="GX960" s="22"/>
      <c r="GY960" s="18"/>
      <c r="GZ960" s="18"/>
      <c r="HA960" s="18"/>
      <c r="HB960" s="18"/>
      <c r="HC960" s="18"/>
      <c r="HD960" s="18"/>
      <c r="HE960" s="18"/>
      <c r="HF960" s="18"/>
      <c r="HG960" s="18"/>
      <c r="HH960" s="18"/>
      <c r="HI960" s="18"/>
      <c r="HJ960" s="18"/>
      <c r="HK960" s="18"/>
      <c r="HL960" s="18"/>
      <c r="HM960" s="18"/>
      <c r="HN960" s="18"/>
      <c r="HO960" s="18"/>
      <c r="HP960" s="18"/>
      <c r="HQ960" s="18"/>
      <c r="HR960" s="18"/>
      <c r="HS960" s="18"/>
      <c r="HT960" s="18"/>
      <c r="HU960" s="18"/>
      <c r="HV960" s="18"/>
      <c r="HW960" s="18"/>
      <c r="HX960" s="18"/>
      <c r="HY960" s="18"/>
      <c r="HZ960" s="18"/>
      <c r="IA960" s="18"/>
      <c r="IB960" s="18"/>
      <c r="IC960" s="18"/>
      <c r="ID960" s="18"/>
      <c r="IE960" s="18"/>
      <c r="IF960" s="18"/>
      <c r="IG960" s="18"/>
      <c r="IH960" s="18"/>
      <c r="II960" s="18"/>
      <c r="IJ960" s="18"/>
      <c r="IK960" s="18"/>
      <c r="IL960" s="18"/>
      <c r="IM960" s="18"/>
      <c r="IN960" s="18"/>
      <c r="IO960" s="18"/>
      <c r="IP960" s="18"/>
      <c r="IQ960" s="18"/>
      <c r="IR960" s="18"/>
      <c r="IS960" s="18"/>
      <c r="IT960" s="18"/>
      <c r="IU960" s="18"/>
      <c r="IV960" s="18"/>
      <c r="IW960" s="18"/>
      <c r="IX960" s="18"/>
      <c r="IY960" s="18"/>
      <c r="IZ960" s="18"/>
      <c r="JA960" s="18"/>
      <c r="JB960" s="18"/>
      <c r="JC960" s="18"/>
      <c r="JD960" s="18"/>
      <c r="JE960" s="18"/>
      <c r="JF960" s="18"/>
    </row>
    <row r="961" spans="36:266" x14ac:dyDescent="0.3">
      <c r="AJ961" s="18"/>
      <c r="AK961" s="18"/>
      <c r="AL961" s="20"/>
      <c r="AM961" s="23"/>
      <c r="AN961" s="18"/>
      <c r="AO961" s="18"/>
      <c r="BB961" s="25"/>
      <c r="BC961" s="21"/>
      <c r="BG961" s="18"/>
      <c r="BN961" s="22"/>
      <c r="BO961" s="22"/>
      <c r="BP961" s="22"/>
      <c r="BQ961" s="22"/>
      <c r="BR961" s="15"/>
      <c r="CF961" s="15"/>
      <c r="CL961" s="22"/>
      <c r="CM961" s="15"/>
      <c r="CR961" s="22"/>
      <c r="CT961" s="15"/>
      <c r="CW961" s="22"/>
      <c r="DA961" s="15"/>
      <c r="DH961" s="15"/>
      <c r="DJ961" s="22"/>
      <c r="DO961" s="15"/>
      <c r="DV961" s="15"/>
      <c r="EC961" s="15"/>
      <c r="EJ961" s="15"/>
      <c r="EQ961" s="15"/>
      <c r="EX961" s="15"/>
      <c r="FE961" s="15"/>
      <c r="FL961" s="15"/>
      <c r="FS961" s="15"/>
      <c r="FZ961" s="15"/>
      <c r="GG961" s="15"/>
      <c r="GN961" s="15"/>
      <c r="GP961" s="22"/>
      <c r="GQ961" s="22"/>
      <c r="GR961" s="22"/>
      <c r="GS961" s="22"/>
      <c r="GT961" s="22"/>
      <c r="GU961" s="15"/>
      <c r="GV961" s="22"/>
      <c r="GW961" s="22"/>
      <c r="GX961" s="22"/>
      <c r="GY961" s="18"/>
      <c r="GZ961" s="18"/>
      <c r="HA961" s="18"/>
      <c r="HB961" s="18"/>
      <c r="HC961" s="18"/>
      <c r="HD961" s="18"/>
      <c r="HE961" s="18"/>
      <c r="HF961" s="18"/>
      <c r="HG961" s="18"/>
      <c r="HH961" s="18"/>
      <c r="HI961" s="18"/>
      <c r="HJ961" s="18"/>
      <c r="HK961" s="18"/>
      <c r="HL961" s="18"/>
      <c r="HM961" s="18"/>
      <c r="HN961" s="18"/>
      <c r="HO961" s="18"/>
      <c r="HP961" s="18"/>
      <c r="HQ961" s="18"/>
      <c r="HR961" s="18"/>
      <c r="HS961" s="18"/>
      <c r="HT961" s="18"/>
      <c r="HU961" s="18"/>
      <c r="HV961" s="18"/>
      <c r="HW961" s="18"/>
      <c r="HX961" s="18"/>
      <c r="HY961" s="18"/>
      <c r="HZ961" s="18"/>
      <c r="IA961" s="18"/>
      <c r="IB961" s="18"/>
      <c r="IC961" s="18"/>
      <c r="ID961" s="18"/>
      <c r="IE961" s="18"/>
      <c r="IF961" s="18"/>
      <c r="IG961" s="18"/>
      <c r="IH961" s="18"/>
      <c r="II961" s="18"/>
      <c r="IJ961" s="18"/>
      <c r="IK961" s="18"/>
      <c r="IL961" s="18"/>
      <c r="IM961" s="18"/>
      <c r="IN961" s="18"/>
      <c r="IO961" s="18"/>
      <c r="IP961" s="18"/>
      <c r="IQ961" s="18"/>
      <c r="IR961" s="18"/>
      <c r="IS961" s="18"/>
      <c r="IT961" s="18"/>
      <c r="IU961" s="18"/>
      <c r="IV961" s="18"/>
      <c r="IW961" s="18"/>
      <c r="IX961" s="18"/>
      <c r="IY961" s="18"/>
      <c r="IZ961" s="18"/>
      <c r="JA961" s="18"/>
      <c r="JB961" s="18"/>
      <c r="JC961" s="18"/>
      <c r="JD961" s="18"/>
      <c r="JE961" s="18"/>
      <c r="JF961" s="18"/>
    </row>
    <row r="962" spans="36:266" x14ac:dyDescent="0.3">
      <c r="AJ962" s="18"/>
      <c r="AK962" s="18"/>
      <c r="AL962" s="20"/>
      <c r="AM962" s="23"/>
      <c r="AN962" s="18"/>
      <c r="AO962" s="18"/>
      <c r="BB962" s="25"/>
      <c r="BC962" s="21"/>
      <c r="BG962" s="18"/>
      <c r="BN962" s="22"/>
      <c r="BO962" s="22"/>
      <c r="BP962" s="22"/>
      <c r="BQ962" s="22"/>
      <c r="BR962" s="15"/>
      <c r="CF962" s="15"/>
      <c r="CL962" s="22"/>
      <c r="CM962" s="15"/>
      <c r="CR962" s="22"/>
      <c r="CT962" s="15"/>
      <c r="CW962" s="22"/>
      <c r="DA962" s="15"/>
      <c r="DH962" s="15"/>
      <c r="DJ962" s="22"/>
      <c r="DO962" s="15"/>
      <c r="DV962" s="15"/>
      <c r="EC962" s="15"/>
      <c r="EJ962" s="15"/>
      <c r="EQ962" s="15"/>
      <c r="EX962" s="15"/>
      <c r="FE962" s="15"/>
      <c r="FL962" s="15"/>
      <c r="FS962" s="15"/>
      <c r="FZ962" s="15"/>
      <c r="GG962" s="15"/>
      <c r="GN962" s="15"/>
      <c r="GP962" s="22"/>
      <c r="GQ962" s="22"/>
      <c r="GR962" s="22"/>
      <c r="GS962" s="22"/>
      <c r="GT962" s="22"/>
      <c r="GU962" s="15"/>
      <c r="GV962" s="22"/>
      <c r="GW962" s="22"/>
      <c r="GX962" s="22"/>
      <c r="GY962" s="18"/>
      <c r="GZ962" s="18"/>
      <c r="HA962" s="18"/>
      <c r="HB962" s="18"/>
      <c r="HC962" s="18"/>
      <c r="HD962" s="18"/>
      <c r="HE962" s="18"/>
      <c r="HF962" s="18"/>
      <c r="HG962" s="18"/>
      <c r="HH962" s="18"/>
      <c r="HI962" s="18"/>
      <c r="HJ962" s="18"/>
      <c r="HK962" s="18"/>
      <c r="HL962" s="18"/>
      <c r="HM962" s="18"/>
      <c r="HN962" s="18"/>
      <c r="HO962" s="18"/>
      <c r="HP962" s="18"/>
      <c r="HQ962" s="18"/>
      <c r="HR962" s="18"/>
      <c r="HS962" s="18"/>
      <c r="HT962" s="18"/>
      <c r="HU962" s="18"/>
      <c r="HV962" s="18"/>
      <c r="HW962" s="18"/>
      <c r="HX962" s="18"/>
      <c r="HY962" s="18"/>
      <c r="HZ962" s="18"/>
      <c r="IA962" s="18"/>
      <c r="IB962" s="18"/>
      <c r="IC962" s="18"/>
      <c r="ID962" s="18"/>
      <c r="IE962" s="18"/>
      <c r="IF962" s="18"/>
      <c r="IG962" s="18"/>
      <c r="IH962" s="18"/>
      <c r="II962" s="18"/>
      <c r="IJ962" s="18"/>
      <c r="IK962" s="18"/>
      <c r="IL962" s="18"/>
      <c r="IM962" s="18"/>
      <c r="IN962" s="18"/>
      <c r="IO962" s="18"/>
      <c r="IP962" s="18"/>
      <c r="IQ962" s="18"/>
      <c r="IR962" s="18"/>
      <c r="IS962" s="18"/>
      <c r="IT962" s="18"/>
      <c r="IU962" s="18"/>
      <c r="IV962" s="18"/>
      <c r="IW962" s="18"/>
      <c r="IX962" s="18"/>
      <c r="IY962" s="18"/>
      <c r="IZ962" s="18"/>
      <c r="JA962" s="18"/>
      <c r="JB962" s="18"/>
      <c r="JC962" s="18"/>
      <c r="JD962" s="18"/>
      <c r="JE962" s="18"/>
      <c r="JF962" s="18"/>
    </row>
    <row r="963" spans="36:266" x14ac:dyDescent="0.3">
      <c r="AJ963" s="18"/>
      <c r="AK963" s="18"/>
      <c r="AL963" s="20"/>
      <c r="AM963" s="23"/>
      <c r="AN963" s="18"/>
      <c r="AO963" s="18"/>
      <c r="BB963" s="25"/>
      <c r="BC963" s="21"/>
      <c r="BG963" s="18"/>
      <c r="BN963" s="22"/>
      <c r="BO963" s="22"/>
      <c r="BP963" s="22"/>
      <c r="BQ963" s="22"/>
      <c r="BR963" s="15"/>
      <c r="CF963" s="15"/>
      <c r="CL963" s="22"/>
      <c r="CM963" s="15"/>
      <c r="CR963" s="22"/>
      <c r="CT963" s="15"/>
      <c r="CW963" s="22"/>
      <c r="DA963" s="15"/>
      <c r="DH963" s="15"/>
      <c r="DJ963" s="22"/>
      <c r="DO963" s="15"/>
      <c r="DV963" s="15"/>
      <c r="EC963" s="15"/>
      <c r="EJ963" s="15"/>
      <c r="EQ963" s="15"/>
      <c r="EX963" s="15"/>
      <c r="FE963" s="15"/>
      <c r="FL963" s="15"/>
      <c r="FS963" s="15"/>
      <c r="FZ963" s="15"/>
      <c r="GG963" s="15"/>
      <c r="GN963" s="15"/>
      <c r="GP963" s="22"/>
      <c r="GQ963" s="22"/>
      <c r="GR963" s="22"/>
      <c r="GS963" s="22"/>
      <c r="GT963" s="22"/>
      <c r="GU963" s="15"/>
      <c r="GV963" s="22"/>
      <c r="GW963" s="22"/>
      <c r="GX963" s="22"/>
      <c r="GY963" s="18"/>
      <c r="GZ963" s="18"/>
      <c r="HA963" s="18"/>
      <c r="HB963" s="18"/>
      <c r="HC963" s="18"/>
      <c r="HD963" s="18"/>
      <c r="HE963" s="18"/>
      <c r="HF963" s="18"/>
      <c r="HG963" s="18"/>
      <c r="HH963" s="18"/>
      <c r="HI963" s="18"/>
      <c r="HJ963" s="18"/>
      <c r="HK963" s="18"/>
      <c r="HL963" s="18"/>
      <c r="HM963" s="18"/>
      <c r="HN963" s="18"/>
      <c r="HO963" s="18"/>
      <c r="HP963" s="18"/>
      <c r="HQ963" s="18"/>
      <c r="HR963" s="18"/>
      <c r="HS963" s="18"/>
      <c r="HT963" s="18"/>
      <c r="HU963" s="18"/>
      <c r="HV963" s="18"/>
      <c r="HW963" s="18"/>
      <c r="HX963" s="18"/>
      <c r="HY963" s="18"/>
      <c r="HZ963" s="18"/>
      <c r="IA963" s="18"/>
      <c r="IB963" s="18"/>
      <c r="IC963" s="18"/>
      <c r="ID963" s="18"/>
      <c r="IE963" s="18"/>
      <c r="IF963" s="18"/>
      <c r="IG963" s="18"/>
      <c r="IH963" s="18"/>
      <c r="II963" s="18"/>
      <c r="IJ963" s="18"/>
      <c r="IK963" s="18"/>
      <c r="IL963" s="18"/>
      <c r="IM963" s="18"/>
      <c r="IN963" s="18"/>
      <c r="IO963" s="18"/>
      <c r="IP963" s="18"/>
      <c r="IQ963" s="18"/>
      <c r="IR963" s="18"/>
      <c r="IS963" s="18"/>
      <c r="IT963" s="18"/>
      <c r="IU963" s="18"/>
      <c r="IV963" s="18"/>
      <c r="IW963" s="18"/>
      <c r="IX963" s="18"/>
      <c r="IY963" s="18"/>
      <c r="IZ963" s="18"/>
      <c r="JA963" s="18"/>
      <c r="JB963" s="18"/>
      <c r="JC963" s="18"/>
      <c r="JD963" s="18"/>
      <c r="JE963" s="18"/>
      <c r="JF963" s="18"/>
    </row>
    <row r="964" spans="36:266" x14ac:dyDescent="0.3">
      <c r="AJ964" s="18"/>
      <c r="AK964" s="18"/>
      <c r="AL964" s="20"/>
      <c r="AM964" s="23"/>
      <c r="AN964" s="18"/>
      <c r="AO964" s="18"/>
      <c r="BB964" s="25"/>
      <c r="BC964" s="21"/>
      <c r="BG964" s="18"/>
      <c r="BN964" s="22"/>
      <c r="BO964" s="22"/>
      <c r="BP964" s="22"/>
      <c r="BQ964" s="22"/>
      <c r="BR964" s="15"/>
      <c r="CF964" s="15"/>
      <c r="CL964" s="22"/>
      <c r="CM964" s="15"/>
      <c r="CR964" s="22"/>
      <c r="CT964" s="15"/>
      <c r="CW964" s="22"/>
      <c r="DA964" s="15"/>
      <c r="DH964" s="15"/>
      <c r="DJ964" s="22"/>
      <c r="DO964" s="15"/>
      <c r="DV964" s="15"/>
      <c r="EC964" s="15"/>
      <c r="EJ964" s="15"/>
      <c r="EQ964" s="15"/>
      <c r="EX964" s="15"/>
      <c r="FE964" s="15"/>
      <c r="FL964" s="15"/>
      <c r="FS964" s="15"/>
      <c r="FZ964" s="15"/>
      <c r="GG964" s="15"/>
      <c r="GN964" s="15"/>
      <c r="GP964" s="22"/>
      <c r="GQ964" s="22"/>
      <c r="GR964" s="22"/>
      <c r="GS964" s="22"/>
      <c r="GT964" s="22"/>
      <c r="GU964" s="15"/>
      <c r="GV964" s="22"/>
      <c r="GW964" s="22"/>
      <c r="GX964" s="22"/>
      <c r="GY964" s="18"/>
      <c r="GZ964" s="18"/>
      <c r="HA964" s="18"/>
      <c r="HB964" s="18"/>
      <c r="HC964" s="18"/>
      <c r="HD964" s="18"/>
      <c r="HE964" s="18"/>
      <c r="HF964" s="18"/>
      <c r="HG964" s="18"/>
      <c r="HH964" s="18"/>
      <c r="HI964" s="18"/>
      <c r="HJ964" s="18"/>
      <c r="HK964" s="18"/>
      <c r="HL964" s="18"/>
      <c r="HM964" s="18"/>
      <c r="HN964" s="18"/>
      <c r="HO964" s="18"/>
      <c r="HP964" s="18"/>
      <c r="HQ964" s="18"/>
      <c r="HR964" s="18"/>
      <c r="HS964" s="18"/>
      <c r="HT964" s="18"/>
      <c r="HU964" s="18"/>
      <c r="HV964" s="18"/>
      <c r="HW964" s="18"/>
      <c r="HX964" s="18"/>
      <c r="HY964" s="18"/>
      <c r="HZ964" s="18"/>
      <c r="IA964" s="18"/>
      <c r="IB964" s="18"/>
      <c r="IC964" s="18"/>
      <c r="ID964" s="18"/>
      <c r="IE964" s="18"/>
      <c r="IF964" s="18"/>
      <c r="IG964" s="18"/>
      <c r="IH964" s="18"/>
      <c r="II964" s="18"/>
      <c r="IJ964" s="18"/>
      <c r="IK964" s="18"/>
      <c r="IL964" s="18"/>
      <c r="IM964" s="18"/>
      <c r="IN964" s="18"/>
      <c r="IO964" s="18"/>
      <c r="IP964" s="18"/>
      <c r="IQ964" s="18"/>
      <c r="IR964" s="18"/>
      <c r="IS964" s="18"/>
      <c r="IT964" s="18"/>
      <c r="IU964" s="18"/>
      <c r="IV964" s="18"/>
      <c r="IW964" s="18"/>
      <c r="IX964" s="18"/>
      <c r="IY964" s="18"/>
      <c r="IZ964" s="18"/>
      <c r="JA964" s="18"/>
      <c r="JB964" s="18"/>
      <c r="JC964" s="18"/>
      <c r="JD964" s="18"/>
      <c r="JE964" s="18"/>
      <c r="JF964" s="18"/>
    </row>
    <row r="965" spans="36:266" x14ac:dyDescent="0.3">
      <c r="AJ965" s="18"/>
      <c r="AK965" s="18"/>
      <c r="AL965" s="20"/>
      <c r="AM965" s="23"/>
      <c r="AN965" s="18"/>
      <c r="AO965" s="18"/>
      <c r="BB965" s="25"/>
      <c r="BC965" s="21"/>
      <c r="BG965" s="18"/>
      <c r="BN965" s="22"/>
      <c r="BO965" s="22"/>
      <c r="BP965" s="22"/>
      <c r="BQ965" s="22"/>
      <c r="BR965" s="15"/>
      <c r="CF965" s="15"/>
      <c r="CL965" s="22"/>
      <c r="CM965" s="15"/>
      <c r="CR965" s="22"/>
      <c r="CT965" s="15"/>
      <c r="CW965" s="22"/>
      <c r="DA965" s="15"/>
      <c r="DH965" s="15"/>
      <c r="DJ965" s="22"/>
      <c r="DO965" s="15"/>
      <c r="DV965" s="15"/>
      <c r="EC965" s="15"/>
      <c r="EJ965" s="15"/>
      <c r="EQ965" s="15"/>
      <c r="EX965" s="15"/>
      <c r="FE965" s="15"/>
      <c r="FL965" s="15"/>
      <c r="FS965" s="15"/>
      <c r="FZ965" s="15"/>
      <c r="GG965" s="15"/>
      <c r="GN965" s="15"/>
      <c r="GP965" s="22"/>
      <c r="GQ965" s="22"/>
      <c r="GR965" s="22"/>
      <c r="GS965" s="22"/>
      <c r="GT965" s="22"/>
      <c r="GU965" s="15"/>
      <c r="GV965" s="22"/>
      <c r="GW965" s="22"/>
      <c r="GX965" s="22"/>
      <c r="GY965" s="18"/>
      <c r="GZ965" s="18"/>
      <c r="HA965" s="18"/>
      <c r="HB965" s="18"/>
      <c r="HC965" s="18"/>
      <c r="HD965" s="18"/>
      <c r="HE965" s="18"/>
      <c r="HF965" s="18"/>
      <c r="HG965" s="18"/>
      <c r="HH965" s="18"/>
      <c r="HI965" s="18"/>
      <c r="HJ965" s="18"/>
      <c r="HK965" s="18"/>
      <c r="HL965" s="18"/>
      <c r="HM965" s="18"/>
      <c r="HN965" s="18"/>
      <c r="HO965" s="18"/>
      <c r="HP965" s="18"/>
      <c r="HQ965" s="18"/>
      <c r="HR965" s="18"/>
      <c r="HS965" s="18"/>
      <c r="HT965" s="18"/>
      <c r="HU965" s="18"/>
      <c r="HV965" s="18"/>
      <c r="HW965" s="18"/>
      <c r="HX965" s="18"/>
      <c r="HY965" s="18"/>
      <c r="HZ965" s="18"/>
      <c r="IA965" s="18"/>
      <c r="IB965" s="18"/>
      <c r="IC965" s="18"/>
      <c r="ID965" s="18"/>
      <c r="IE965" s="18"/>
      <c r="IF965" s="18"/>
      <c r="IG965" s="18"/>
      <c r="IH965" s="18"/>
      <c r="II965" s="18"/>
      <c r="IJ965" s="18"/>
      <c r="IK965" s="18"/>
      <c r="IL965" s="18"/>
      <c r="IM965" s="18"/>
      <c r="IN965" s="18"/>
      <c r="IO965" s="18"/>
      <c r="IP965" s="18"/>
      <c r="IQ965" s="18"/>
      <c r="IR965" s="18"/>
      <c r="IS965" s="18"/>
      <c r="IT965" s="18"/>
      <c r="IU965" s="18"/>
      <c r="IV965" s="18"/>
      <c r="IW965" s="18"/>
      <c r="IX965" s="18"/>
      <c r="IY965" s="18"/>
      <c r="IZ965" s="18"/>
      <c r="JA965" s="18"/>
      <c r="JB965" s="18"/>
      <c r="JC965" s="18"/>
      <c r="JD965" s="18"/>
      <c r="JE965" s="18"/>
      <c r="JF965" s="18"/>
    </row>
    <row r="966" spans="36:266" x14ac:dyDescent="0.3">
      <c r="AJ966" s="18"/>
      <c r="AK966" s="18"/>
      <c r="AL966" s="20"/>
      <c r="AM966" s="23"/>
      <c r="AN966" s="18"/>
      <c r="AO966" s="18"/>
      <c r="BB966" s="25"/>
      <c r="BC966" s="21"/>
      <c r="BG966" s="18"/>
      <c r="BN966" s="22"/>
      <c r="BO966" s="22"/>
      <c r="BP966" s="22"/>
      <c r="BQ966" s="22"/>
      <c r="BR966" s="15"/>
      <c r="CF966" s="15"/>
      <c r="CL966" s="22"/>
      <c r="CM966" s="15"/>
      <c r="CR966" s="22"/>
      <c r="CT966" s="15"/>
      <c r="CW966" s="22"/>
      <c r="DA966" s="15"/>
      <c r="DH966" s="15"/>
      <c r="DJ966" s="22"/>
      <c r="DO966" s="15"/>
      <c r="DV966" s="15"/>
      <c r="EC966" s="15"/>
      <c r="EJ966" s="15"/>
      <c r="EQ966" s="15"/>
      <c r="EX966" s="15"/>
      <c r="FE966" s="15"/>
      <c r="FL966" s="15"/>
      <c r="FS966" s="15"/>
      <c r="FZ966" s="15"/>
      <c r="GG966" s="15"/>
      <c r="GN966" s="15"/>
      <c r="GP966" s="22"/>
      <c r="GQ966" s="22"/>
      <c r="GR966" s="22"/>
      <c r="GS966" s="22"/>
      <c r="GT966" s="22"/>
      <c r="GU966" s="15"/>
      <c r="GV966" s="22"/>
      <c r="GW966" s="22"/>
      <c r="GX966" s="22"/>
      <c r="GY966" s="18"/>
      <c r="GZ966" s="18"/>
      <c r="HA966" s="18"/>
      <c r="HB966" s="18"/>
      <c r="HC966" s="18"/>
      <c r="HD966" s="18"/>
      <c r="HE966" s="18"/>
      <c r="HF966" s="18"/>
      <c r="HG966" s="18"/>
      <c r="HH966" s="18"/>
      <c r="HI966" s="18"/>
      <c r="HJ966" s="18"/>
      <c r="HK966" s="18"/>
      <c r="HL966" s="18"/>
      <c r="HM966" s="18"/>
      <c r="HN966" s="18"/>
      <c r="HO966" s="18"/>
      <c r="HP966" s="18"/>
      <c r="HQ966" s="18"/>
      <c r="HR966" s="18"/>
      <c r="HS966" s="18"/>
      <c r="HT966" s="18"/>
      <c r="HU966" s="18"/>
      <c r="HV966" s="18"/>
      <c r="HW966" s="18"/>
      <c r="HX966" s="18"/>
      <c r="HY966" s="18"/>
      <c r="HZ966" s="18"/>
      <c r="IA966" s="18"/>
      <c r="IB966" s="18"/>
      <c r="IC966" s="18"/>
      <c r="ID966" s="18"/>
      <c r="IE966" s="18"/>
      <c r="IF966" s="18"/>
      <c r="IG966" s="18"/>
      <c r="IH966" s="18"/>
      <c r="II966" s="18"/>
      <c r="IJ966" s="18"/>
      <c r="IK966" s="18"/>
      <c r="IL966" s="18"/>
      <c r="IM966" s="18"/>
      <c r="IN966" s="18"/>
      <c r="IO966" s="18"/>
      <c r="IP966" s="18"/>
      <c r="IQ966" s="18"/>
      <c r="IR966" s="18"/>
      <c r="IS966" s="18"/>
      <c r="IT966" s="18"/>
      <c r="IU966" s="18"/>
      <c r="IV966" s="18"/>
      <c r="IW966" s="18"/>
      <c r="IX966" s="18"/>
      <c r="IY966" s="18"/>
      <c r="IZ966" s="18"/>
      <c r="JA966" s="18"/>
      <c r="JB966" s="18"/>
      <c r="JC966" s="18"/>
      <c r="JD966" s="18"/>
      <c r="JE966" s="18"/>
      <c r="JF966" s="18"/>
    </row>
    <row r="967" spans="36:266" x14ac:dyDescent="0.3">
      <c r="AJ967" s="24"/>
      <c r="AK967" s="24"/>
      <c r="AL967" s="20"/>
      <c r="AM967" s="23"/>
      <c r="AN967" s="18"/>
      <c r="AO967" s="18"/>
      <c r="BB967" s="25"/>
      <c r="BC967" s="21"/>
      <c r="BG967" s="18"/>
      <c r="BN967" s="22"/>
      <c r="BO967" s="22"/>
      <c r="BP967" s="22"/>
      <c r="BQ967" s="22"/>
      <c r="BR967" s="15"/>
      <c r="CF967" s="15"/>
      <c r="CL967" s="22"/>
      <c r="CM967" s="15"/>
      <c r="CR967" s="22"/>
      <c r="CT967" s="15"/>
      <c r="CW967" s="22"/>
      <c r="DA967" s="15"/>
      <c r="DH967" s="15"/>
      <c r="DJ967" s="22"/>
      <c r="DO967" s="15"/>
      <c r="DV967" s="15"/>
      <c r="EC967" s="15"/>
      <c r="EJ967" s="15"/>
      <c r="EQ967" s="15"/>
      <c r="EX967" s="15"/>
      <c r="FE967" s="15"/>
      <c r="FL967" s="15"/>
      <c r="FS967" s="15"/>
      <c r="FZ967" s="15"/>
      <c r="GG967" s="15"/>
      <c r="GN967" s="15"/>
      <c r="GP967" s="22"/>
      <c r="GQ967" s="22"/>
      <c r="GR967" s="22"/>
      <c r="GS967" s="22"/>
      <c r="GT967" s="22"/>
      <c r="GU967" s="15"/>
      <c r="GV967" s="22"/>
      <c r="GW967" s="22"/>
      <c r="GX967" s="22"/>
      <c r="GY967" s="18"/>
      <c r="GZ967" s="18"/>
      <c r="HA967" s="18"/>
      <c r="HB967" s="18"/>
      <c r="HC967" s="18"/>
      <c r="HD967" s="18"/>
      <c r="HE967" s="18"/>
      <c r="HF967" s="18"/>
      <c r="HG967" s="18"/>
      <c r="HH967" s="18"/>
      <c r="HI967" s="18"/>
      <c r="HJ967" s="18"/>
      <c r="HK967" s="18"/>
      <c r="HL967" s="18"/>
      <c r="HM967" s="18"/>
      <c r="HN967" s="18"/>
      <c r="HO967" s="18"/>
      <c r="HP967" s="18"/>
      <c r="HQ967" s="18"/>
      <c r="HR967" s="18"/>
      <c r="HS967" s="18"/>
      <c r="HT967" s="18"/>
      <c r="HU967" s="18"/>
      <c r="HV967" s="18"/>
      <c r="HW967" s="18"/>
      <c r="HX967" s="18"/>
      <c r="HY967" s="18"/>
      <c r="HZ967" s="18"/>
      <c r="IA967" s="18"/>
      <c r="IB967" s="18"/>
      <c r="IC967" s="18"/>
      <c r="ID967" s="18"/>
      <c r="IE967" s="18"/>
      <c r="IF967" s="18"/>
      <c r="IG967" s="18"/>
      <c r="IH967" s="18"/>
      <c r="II967" s="18"/>
      <c r="IJ967" s="18"/>
      <c r="IK967" s="18"/>
      <c r="IL967" s="18"/>
      <c r="IM967" s="18"/>
      <c r="IN967" s="18"/>
      <c r="IO967" s="18"/>
      <c r="IP967" s="18"/>
      <c r="IQ967" s="18"/>
      <c r="IR967" s="18"/>
      <c r="IS967" s="18"/>
      <c r="IT967" s="18"/>
      <c r="IU967" s="18"/>
      <c r="IV967" s="18"/>
      <c r="IW967" s="18"/>
      <c r="IX967" s="18"/>
      <c r="IY967" s="18"/>
      <c r="IZ967" s="18"/>
      <c r="JA967" s="18"/>
      <c r="JB967" s="18"/>
      <c r="JC967" s="18"/>
      <c r="JD967" s="18"/>
      <c r="JE967" s="18"/>
      <c r="JF967" s="18"/>
    </row>
    <row r="968" spans="36:266" x14ac:dyDescent="0.3">
      <c r="AJ968" s="24"/>
      <c r="AK968" s="24"/>
      <c r="AL968" s="20"/>
      <c r="AM968" s="23"/>
      <c r="AN968" s="18"/>
      <c r="AO968" s="18"/>
      <c r="BB968" s="25"/>
      <c r="BC968" s="21"/>
      <c r="BG968" s="18"/>
      <c r="BN968" s="22"/>
      <c r="BO968" s="22"/>
      <c r="BP968" s="22"/>
      <c r="BQ968" s="22"/>
      <c r="BR968" s="15"/>
      <c r="CF968" s="15"/>
      <c r="CL968" s="22"/>
      <c r="CM968" s="15"/>
      <c r="CR968" s="22"/>
      <c r="CT968" s="15"/>
      <c r="CW968" s="22"/>
      <c r="DA968" s="15"/>
      <c r="DH968" s="15"/>
      <c r="DJ968" s="22"/>
      <c r="DO968" s="15"/>
      <c r="DV968" s="15"/>
      <c r="EC968" s="15"/>
      <c r="EJ968" s="15"/>
      <c r="EQ968" s="15"/>
      <c r="EX968" s="15"/>
      <c r="FE968" s="15"/>
      <c r="FL968" s="15"/>
      <c r="FS968" s="15"/>
      <c r="FZ968" s="15"/>
      <c r="GG968" s="15"/>
      <c r="GN968" s="15"/>
      <c r="GP968" s="22"/>
      <c r="GQ968" s="22"/>
      <c r="GR968" s="22"/>
      <c r="GS968" s="22"/>
      <c r="GT968" s="22"/>
      <c r="GU968" s="15"/>
      <c r="GV968" s="22"/>
      <c r="GW968" s="22"/>
      <c r="GX968" s="22"/>
      <c r="GY968" s="18"/>
      <c r="GZ968" s="18"/>
      <c r="HA968" s="18"/>
      <c r="HB968" s="18"/>
      <c r="HC968" s="18"/>
      <c r="HD968" s="18"/>
      <c r="HE968" s="18"/>
      <c r="HF968" s="18"/>
      <c r="HG968" s="18"/>
      <c r="HH968" s="18"/>
      <c r="HI968" s="18"/>
      <c r="HJ968" s="18"/>
      <c r="HK968" s="18"/>
      <c r="HL968" s="18"/>
      <c r="HM968" s="18"/>
      <c r="HN968" s="18"/>
      <c r="HO968" s="18"/>
      <c r="HP968" s="18"/>
      <c r="HQ968" s="18"/>
      <c r="HR968" s="18"/>
      <c r="HS968" s="18"/>
      <c r="HT968" s="18"/>
      <c r="HU968" s="18"/>
      <c r="HV968" s="18"/>
      <c r="HW968" s="18"/>
      <c r="HX968" s="18"/>
      <c r="HY968" s="18"/>
      <c r="HZ968" s="18"/>
      <c r="IA968" s="18"/>
      <c r="IB968" s="18"/>
      <c r="IC968" s="18"/>
      <c r="ID968" s="18"/>
      <c r="IE968" s="18"/>
      <c r="IF968" s="18"/>
      <c r="IG968" s="18"/>
      <c r="IH968" s="18"/>
      <c r="II968" s="18"/>
      <c r="IJ968" s="18"/>
      <c r="IK968" s="18"/>
      <c r="IL968" s="18"/>
      <c r="IM968" s="18"/>
      <c r="IN968" s="18"/>
      <c r="IO968" s="18"/>
      <c r="IP968" s="18"/>
      <c r="IQ968" s="18"/>
      <c r="IR968" s="18"/>
      <c r="IS968" s="18"/>
      <c r="IT968" s="18"/>
      <c r="IU968" s="18"/>
      <c r="IV968" s="18"/>
      <c r="IW968" s="18"/>
      <c r="IX968" s="18"/>
      <c r="IY968" s="18"/>
      <c r="IZ968" s="18"/>
      <c r="JA968" s="18"/>
      <c r="JB968" s="18"/>
      <c r="JC968" s="18"/>
      <c r="JD968" s="18"/>
      <c r="JE968" s="18"/>
      <c r="JF968" s="18"/>
    </row>
    <row r="969" spans="36:266" x14ac:dyDescent="0.3">
      <c r="AJ969" s="24"/>
      <c r="AK969" s="24"/>
      <c r="AL969" s="20"/>
      <c r="AM969" s="23"/>
      <c r="AN969" s="18"/>
      <c r="AO969" s="18"/>
      <c r="BB969" s="25"/>
      <c r="BC969" s="21"/>
      <c r="BG969" s="18"/>
      <c r="BN969" s="22"/>
      <c r="BO969" s="22"/>
      <c r="BP969" s="22"/>
      <c r="BQ969" s="22"/>
      <c r="BR969" s="15"/>
      <c r="CF969" s="15"/>
      <c r="CL969" s="22"/>
      <c r="CM969" s="15"/>
      <c r="CR969" s="22"/>
      <c r="CT969" s="15"/>
      <c r="CW969" s="22"/>
      <c r="DA969" s="15"/>
      <c r="DH969" s="15"/>
      <c r="DJ969" s="22"/>
      <c r="DO969" s="15"/>
      <c r="DV969" s="15"/>
      <c r="EC969" s="15"/>
      <c r="EJ969" s="15"/>
      <c r="EQ969" s="15"/>
      <c r="EX969" s="15"/>
      <c r="FE969" s="15"/>
      <c r="FL969" s="15"/>
      <c r="FS969" s="15"/>
      <c r="FZ969" s="15"/>
      <c r="GG969" s="15"/>
      <c r="GN969" s="15"/>
      <c r="GP969" s="22"/>
      <c r="GQ969" s="22"/>
      <c r="GR969" s="22"/>
      <c r="GS969" s="22"/>
      <c r="GT969" s="22"/>
      <c r="GU969" s="15"/>
      <c r="GV969" s="22"/>
      <c r="GW969" s="22"/>
      <c r="GX969" s="22"/>
      <c r="GY969" s="18"/>
      <c r="GZ969" s="18"/>
      <c r="HA969" s="18"/>
      <c r="HB969" s="18"/>
      <c r="HC969" s="18"/>
      <c r="HD969" s="18"/>
      <c r="HE969" s="18"/>
      <c r="HF969" s="18"/>
      <c r="HG969" s="18"/>
      <c r="HH969" s="18"/>
      <c r="HI969" s="18"/>
      <c r="HJ969" s="18"/>
      <c r="HK969" s="18"/>
      <c r="HL969" s="18"/>
      <c r="HM969" s="18"/>
      <c r="HN969" s="18"/>
      <c r="HO969" s="18"/>
      <c r="HP969" s="18"/>
      <c r="HQ969" s="18"/>
      <c r="HR969" s="18"/>
      <c r="HS969" s="18"/>
      <c r="HT969" s="18"/>
      <c r="HU969" s="18"/>
      <c r="HV969" s="18"/>
      <c r="HW969" s="18"/>
      <c r="HX969" s="18"/>
      <c r="HY969" s="18"/>
      <c r="HZ969" s="18"/>
      <c r="IA969" s="18"/>
      <c r="IB969" s="18"/>
      <c r="IC969" s="18"/>
      <c r="ID969" s="18"/>
      <c r="IE969" s="18"/>
      <c r="IF969" s="18"/>
      <c r="IG969" s="18"/>
      <c r="IH969" s="18"/>
      <c r="II969" s="18"/>
      <c r="IJ969" s="18"/>
      <c r="IK969" s="18"/>
      <c r="IL969" s="18"/>
      <c r="IM969" s="18"/>
      <c r="IN969" s="18"/>
      <c r="IO969" s="18"/>
      <c r="IP969" s="18"/>
      <c r="IQ969" s="18"/>
      <c r="IR969" s="18"/>
      <c r="IS969" s="18"/>
      <c r="IT969" s="18"/>
      <c r="IU969" s="18"/>
      <c r="IV969" s="18"/>
      <c r="IW969" s="18"/>
      <c r="IX969" s="18"/>
      <c r="IY969" s="18"/>
      <c r="IZ969" s="18"/>
      <c r="JA969" s="18"/>
      <c r="JB969" s="18"/>
      <c r="JC969" s="18"/>
      <c r="JD969" s="18"/>
      <c r="JE969" s="18"/>
      <c r="JF969" s="18"/>
    </row>
    <row r="970" spans="36:266" x14ac:dyDescent="0.3">
      <c r="AJ970" s="24"/>
      <c r="AK970" s="24"/>
      <c r="AL970" s="20"/>
      <c r="AM970" s="23"/>
      <c r="AN970" s="18"/>
      <c r="AO970" s="18"/>
      <c r="BB970" s="25"/>
      <c r="BC970" s="21"/>
      <c r="BG970" s="18"/>
      <c r="BN970" s="22"/>
      <c r="BO970" s="22"/>
      <c r="BP970" s="22"/>
      <c r="BQ970" s="22"/>
      <c r="BR970" s="15"/>
      <c r="CF970" s="15"/>
      <c r="CL970" s="22"/>
      <c r="CM970" s="15"/>
      <c r="CR970" s="22"/>
      <c r="CT970" s="15"/>
      <c r="CW970" s="22"/>
      <c r="DA970" s="15"/>
      <c r="DH970" s="15"/>
      <c r="DJ970" s="22"/>
      <c r="DO970" s="15"/>
      <c r="DV970" s="15"/>
      <c r="EC970" s="15"/>
      <c r="EJ970" s="15"/>
      <c r="EQ970" s="15"/>
      <c r="EX970" s="15"/>
      <c r="FE970" s="15"/>
      <c r="FL970" s="15"/>
      <c r="FS970" s="15"/>
      <c r="FZ970" s="15"/>
      <c r="GG970" s="15"/>
      <c r="GN970" s="15"/>
      <c r="GP970" s="22"/>
      <c r="GQ970" s="22"/>
      <c r="GR970" s="22"/>
      <c r="GS970" s="22"/>
      <c r="GT970" s="22"/>
      <c r="GU970" s="15"/>
      <c r="GV970" s="22"/>
      <c r="GW970" s="22"/>
      <c r="GX970" s="22"/>
      <c r="GY970" s="18"/>
      <c r="GZ970" s="18"/>
      <c r="HA970" s="18"/>
      <c r="HB970" s="18"/>
      <c r="HC970" s="18"/>
      <c r="HD970" s="18"/>
      <c r="HE970" s="18"/>
      <c r="HF970" s="18"/>
      <c r="HG970" s="18"/>
      <c r="HH970" s="18"/>
      <c r="HI970" s="18"/>
      <c r="HJ970" s="18"/>
      <c r="HK970" s="18"/>
      <c r="HL970" s="18"/>
      <c r="HM970" s="18"/>
      <c r="HN970" s="18"/>
      <c r="HO970" s="18"/>
      <c r="HP970" s="18"/>
      <c r="HQ970" s="18"/>
      <c r="HR970" s="18"/>
      <c r="HS970" s="18"/>
      <c r="HT970" s="18"/>
      <c r="HU970" s="18"/>
      <c r="HV970" s="18"/>
      <c r="HW970" s="18"/>
      <c r="HX970" s="18"/>
      <c r="HY970" s="18"/>
      <c r="HZ970" s="18"/>
      <c r="IA970" s="18"/>
      <c r="IB970" s="18"/>
      <c r="IC970" s="18"/>
      <c r="ID970" s="18"/>
      <c r="IE970" s="18"/>
      <c r="IF970" s="18"/>
      <c r="IG970" s="18"/>
      <c r="IH970" s="18"/>
      <c r="II970" s="18"/>
      <c r="IJ970" s="18"/>
      <c r="IK970" s="18"/>
      <c r="IL970" s="18"/>
      <c r="IM970" s="18"/>
      <c r="IN970" s="18"/>
      <c r="IO970" s="18"/>
      <c r="IP970" s="18"/>
      <c r="IQ970" s="18"/>
      <c r="IR970" s="18"/>
      <c r="IS970" s="18"/>
      <c r="IT970" s="18"/>
      <c r="IU970" s="18"/>
      <c r="IV970" s="18"/>
      <c r="IW970" s="18"/>
      <c r="IX970" s="18"/>
      <c r="IY970" s="18"/>
      <c r="IZ970" s="18"/>
      <c r="JA970" s="18"/>
      <c r="JB970" s="18"/>
      <c r="JC970" s="18"/>
      <c r="JD970" s="18"/>
      <c r="JE970" s="18"/>
      <c r="JF970" s="18"/>
    </row>
    <row r="971" spans="36:266" x14ac:dyDescent="0.3">
      <c r="AJ971" s="24"/>
      <c r="AK971" s="24"/>
      <c r="AL971" s="20"/>
      <c r="AM971" s="23"/>
      <c r="AN971" s="18"/>
      <c r="AO971" s="18"/>
      <c r="BB971" s="25"/>
      <c r="BC971" s="21"/>
      <c r="BG971" s="18"/>
      <c r="BN971" s="22"/>
      <c r="BO971" s="22"/>
      <c r="BP971" s="22"/>
      <c r="BQ971" s="22"/>
      <c r="BR971" s="15"/>
      <c r="CF971" s="15"/>
      <c r="CL971" s="22"/>
      <c r="CM971" s="15"/>
      <c r="CR971" s="22"/>
      <c r="CT971" s="15"/>
      <c r="CW971" s="22"/>
      <c r="DA971" s="15"/>
      <c r="DH971" s="15"/>
      <c r="DJ971" s="22"/>
      <c r="DO971" s="15"/>
      <c r="DV971" s="15"/>
      <c r="EC971" s="15"/>
      <c r="EJ971" s="15"/>
      <c r="EQ971" s="15"/>
      <c r="EX971" s="15"/>
      <c r="FE971" s="15"/>
      <c r="FL971" s="15"/>
      <c r="FS971" s="15"/>
      <c r="FZ971" s="15"/>
      <c r="GG971" s="15"/>
      <c r="GN971" s="15"/>
      <c r="GP971" s="22"/>
      <c r="GQ971" s="22"/>
      <c r="GR971" s="22"/>
      <c r="GS971" s="22"/>
      <c r="GT971" s="22"/>
      <c r="GU971" s="15"/>
      <c r="GV971" s="22"/>
      <c r="GW971" s="22"/>
      <c r="GX971" s="22"/>
      <c r="GY971" s="18"/>
      <c r="GZ971" s="18"/>
      <c r="HA971" s="18"/>
      <c r="HB971" s="18"/>
      <c r="HC971" s="18"/>
      <c r="HD971" s="18"/>
      <c r="HE971" s="18"/>
      <c r="HF971" s="18"/>
      <c r="HG971" s="18"/>
      <c r="HH971" s="18"/>
      <c r="HI971" s="18"/>
      <c r="HJ971" s="18"/>
      <c r="HK971" s="18"/>
      <c r="HL971" s="18"/>
      <c r="HM971" s="18"/>
      <c r="HN971" s="18"/>
      <c r="HO971" s="18"/>
      <c r="HP971" s="18"/>
      <c r="HQ971" s="18"/>
      <c r="HR971" s="18"/>
      <c r="HS971" s="18"/>
      <c r="HT971" s="18"/>
      <c r="HU971" s="18"/>
      <c r="HV971" s="18"/>
      <c r="HW971" s="18"/>
      <c r="HX971" s="18"/>
      <c r="HY971" s="18"/>
      <c r="HZ971" s="18"/>
      <c r="IA971" s="18"/>
      <c r="IB971" s="18"/>
      <c r="IC971" s="18"/>
      <c r="ID971" s="18"/>
      <c r="IE971" s="18"/>
      <c r="IF971" s="18"/>
      <c r="IG971" s="18"/>
      <c r="IH971" s="18"/>
      <c r="II971" s="18"/>
      <c r="IJ971" s="18"/>
      <c r="IK971" s="18"/>
      <c r="IL971" s="18"/>
      <c r="IM971" s="18"/>
      <c r="IN971" s="18"/>
      <c r="IO971" s="18"/>
      <c r="IP971" s="18"/>
      <c r="IQ971" s="18"/>
      <c r="IR971" s="18"/>
      <c r="IS971" s="18"/>
      <c r="IT971" s="18"/>
      <c r="IU971" s="18"/>
      <c r="IV971" s="18"/>
      <c r="IW971" s="18"/>
      <c r="IX971" s="18"/>
      <c r="IY971" s="18"/>
      <c r="IZ971" s="18"/>
      <c r="JA971" s="18"/>
      <c r="JB971" s="18"/>
      <c r="JC971" s="18"/>
      <c r="JD971" s="18"/>
      <c r="JE971" s="18"/>
      <c r="JF971" s="18"/>
    </row>
    <row r="972" spans="36:266" x14ac:dyDescent="0.3">
      <c r="AJ972" s="24"/>
      <c r="AK972" s="24"/>
      <c r="AL972" s="20"/>
      <c r="AM972" s="23"/>
      <c r="AN972" s="18"/>
      <c r="AO972" s="18"/>
      <c r="BB972" s="25"/>
      <c r="BC972" s="21"/>
      <c r="BG972" s="18"/>
      <c r="BN972" s="22"/>
      <c r="BO972" s="22"/>
      <c r="BP972" s="22"/>
      <c r="BQ972" s="22"/>
      <c r="BR972" s="15"/>
      <c r="CF972" s="15"/>
      <c r="CL972" s="22"/>
      <c r="CM972" s="15"/>
      <c r="CR972" s="22"/>
      <c r="CT972" s="15"/>
      <c r="CW972" s="22"/>
      <c r="DA972" s="15"/>
      <c r="DH972" s="15"/>
      <c r="DJ972" s="22"/>
      <c r="DO972" s="15"/>
      <c r="DV972" s="15"/>
      <c r="EC972" s="15"/>
      <c r="EJ972" s="15"/>
      <c r="EQ972" s="15"/>
      <c r="EX972" s="15"/>
      <c r="FE972" s="15"/>
      <c r="FL972" s="15"/>
      <c r="FS972" s="15"/>
      <c r="FZ972" s="15"/>
      <c r="GG972" s="15"/>
      <c r="GN972" s="15"/>
      <c r="GP972" s="22"/>
      <c r="GQ972" s="22"/>
      <c r="GR972" s="22"/>
      <c r="GS972" s="22"/>
      <c r="GT972" s="22"/>
      <c r="GU972" s="15"/>
      <c r="GV972" s="22"/>
      <c r="GW972" s="22"/>
      <c r="GX972" s="22"/>
      <c r="GY972" s="18"/>
      <c r="GZ972" s="18"/>
      <c r="HA972" s="18"/>
      <c r="HB972" s="18"/>
      <c r="HC972" s="18"/>
      <c r="HD972" s="18"/>
      <c r="HE972" s="18"/>
      <c r="HF972" s="18"/>
      <c r="HG972" s="18"/>
      <c r="HH972" s="18"/>
      <c r="HI972" s="18"/>
      <c r="HJ972" s="18"/>
      <c r="HK972" s="18"/>
      <c r="HL972" s="18"/>
      <c r="HM972" s="18"/>
      <c r="HN972" s="18"/>
      <c r="HO972" s="18"/>
      <c r="HP972" s="18"/>
      <c r="HQ972" s="18"/>
      <c r="HR972" s="18"/>
      <c r="HS972" s="18"/>
      <c r="HT972" s="18"/>
      <c r="HU972" s="18"/>
      <c r="HV972" s="18"/>
      <c r="HW972" s="18"/>
      <c r="HX972" s="18"/>
      <c r="HY972" s="18"/>
      <c r="HZ972" s="18"/>
      <c r="IA972" s="18"/>
      <c r="IB972" s="18"/>
      <c r="IC972" s="18"/>
      <c r="ID972" s="18"/>
      <c r="IE972" s="18"/>
      <c r="IF972" s="18"/>
      <c r="IG972" s="18"/>
      <c r="IH972" s="18"/>
      <c r="II972" s="18"/>
      <c r="IJ972" s="18"/>
      <c r="IK972" s="18"/>
      <c r="IL972" s="18"/>
      <c r="IM972" s="18"/>
      <c r="IN972" s="18"/>
      <c r="IO972" s="18"/>
      <c r="IP972" s="18"/>
      <c r="IQ972" s="18"/>
      <c r="IR972" s="18"/>
      <c r="IS972" s="18"/>
      <c r="IT972" s="18"/>
      <c r="IU972" s="18"/>
      <c r="IV972" s="18"/>
      <c r="IW972" s="18"/>
      <c r="IX972" s="18"/>
      <c r="IY972" s="18"/>
      <c r="IZ972" s="18"/>
      <c r="JA972" s="18"/>
      <c r="JB972" s="18"/>
      <c r="JC972" s="18"/>
      <c r="JD972" s="18"/>
      <c r="JE972" s="18"/>
      <c r="JF972" s="18"/>
    </row>
    <row r="973" spans="36:266" x14ac:dyDescent="0.3">
      <c r="AJ973" s="24"/>
      <c r="AK973" s="24"/>
      <c r="AL973" s="20"/>
      <c r="AM973" s="23"/>
      <c r="AN973" s="18"/>
      <c r="AO973" s="18"/>
      <c r="BB973" s="25"/>
      <c r="BC973" s="21"/>
      <c r="BG973" s="18"/>
      <c r="BN973" s="22"/>
      <c r="BO973" s="22"/>
      <c r="BP973" s="22"/>
      <c r="BQ973" s="22"/>
      <c r="BR973" s="15"/>
      <c r="CF973" s="15"/>
      <c r="CL973" s="22"/>
      <c r="CM973" s="15"/>
      <c r="CR973" s="22"/>
      <c r="CT973" s="15"/>
      <c r="CW973" s="22"/>
      <c r="DA973" s="15"/>
      <c r="DH973" s="15"/>
      <c r="DJ973" s="22"/>
      <c r="DO973" s="15"/>
      <c r="DV973" s="15"/>
      <c r="EC973" s="15"/>
      <c r="EJ973" s="15"/>
      <c r="EQ973" s="15"/>
      <c r="EX973" s="15"/>
      <c r="FE973" s="15"/>
      <c r="FL973" s="15"/>
      <c r="FS973" s="15"/>
      <c r="FZ973" s="15"/>
      <c r="GG973" s="15"/>
      <c r="GN973" s="15"/>
      <c r="GP973" s="22"/>
      <c r="GQ973" s="22"/>
      <c r="GR973" s="22"/>
      <c r="GS973" s="22"/>
      <c r="GT973" s="22"/>
      <c r="GU973" s="15"/>
      <c r="GV973" s="22"/>
      <c r="GW973" s="22"/>
      <c r="GX973" s="22"/>
      <c r="GY973" s="18"/>
      <c r="GZ973" s="18"/>
      <c r="HA973" s="18"/>
      <c r="HB973" s="18"/>
      <c r="HC973" s="18"/>
      <c r="HD973" s="18"/>
      <c r="HE973" s="18"/>
      <c r="HF973" s="18"/>
      <c r="HG973" s="18"/>
      <c r="HH973" s="18"/>
      <c r="HI973" s="18"/>
      <c r="HJ973" s="18"/>
      <c r="HK973" s="18"/>
      <c r="HL973" s="18"/>
      <c r="HM973" s="18"/>
      <c r="HN973" s="18"/>
      <c r="HO973" s="18"/>
      <c r="HP973" s="18"/>
      <c r="HQ973" s="18"/>
      <c r="HR973" s="18"/>
      <c r="HS973" s="18"/>
      <c r="HT973" s="18"/>
      <c r="HU973" s="18"/>
      <c r="HV973" s="18"/>
      <c r="HW973" s="18"/>
      <c r="HX973" s="18"/>
      <c r="HY973" s="18"/>
      <c r="HZ973" s="18"/>
      <c r="IA973" s="18"/>
      <c r="IB973" s="18"/>
      <c r="IC973" s="18"/>
      <c r="ID973" s="18"/>
      <c r="IE973" s="18"/>
      <c r="IF973" s="18"/>
      <c r="IG973" s="18"/>
      <c r="IH973" s="18"/>
      <c r="II973" s="18"/>
      <c r="IJ973" s="18"/>
      <c r="IK973" s="18"/>
      <c r="IL973" s="18"/>
      <c r="IM973" s="18"/>
      <c r="IN973" s="18"/>
      <c r="IO973" s="18"/>
      <c r="IP973" s="18"/>
      <c r="IQ973" s="18"/>
      <c r="IR973" s="18"/>
      <c r="IS973" s="18"/>
      <c r="IT973" s="18"/>
      <c r="IU973" s="18"/>
      <c r="IV973" s="18"/>
      <c r="IW973" s="18"/>
      <c r="IX973" s="18"/>
      <c r="IY973" s="18"/>
      <c r="IZ973" s="18"/>
      <c r="JA973" s="18"/>
      <c r="JB973" s="18"/>
      <c r="JC973" s="18"/>
      <c r="JD973" s="18"/>
      <c r="JE973" s="18"/>
      <c r="JF973" s="18"/>
    </row>
    <row r="974" spans="36:266" x14ac:dyDescent="0.3">
      <c r="AJ974" s="24"/>
      <c r="AK974" s="24"/>
      <c r="AL974" s="20"/>
      <c r="AM974" s="23"/>
      <c r="AN974" s="18"/>
      <c r="AO974" s="18"/>
      <c r="BB974" s="25"/>
      <c r="BC974" s="21"/>
      <c r="BG974" s="18"/>
      <c r="BN974" s="22"/>
      <c r="BO974" s="22"/>
      <c r="BP974" s="22"/>
      <c r="BQ974" s="22"/>
      <c r="BR974" s="15"/>
      <c r="CF974" s="15"/>
      <c r="CL974" s="22"/>
      <c r="CM974" s="15"/>
      <c r="CR974" s="22"/>
      <c r="CT974" s="15"/>
      <c r="CW974" s="22"/>
      <c r="DA974" s="15"/>
      <c r="DH974" s="15"/>
      <c r="DJ974" s="22"/>
      <c r="DO974" s="15"/>
      <c r="DV974" s="15"/>
      <c r="EC974" s="15"/>
      <c r="EJ974" s="15"/>
      <c r="EQ974" s="15"/>
      <c r="EX974" s="15"/>
      <c r="FE974" s="15"/>
      <c r="FL974" s="15"/>
      <c r="FS974" s="15"/>
      <c r="FZ974" s="15"/>
      <c r="GG974" s="15"/>
      <c r="GN974" s="15"/>
      <c r="GP974" s="22"/>
      <c r="GQ974" s="22"/>
      <c r="GR974" s="22"/>
      <c r="GS974" s="22"/>
      <c r="GT974" s="22"/>
      <c r="GU974" s="15"/>
      <c r="GV974" s="22"/>
      <c r="GW974" s="22"/>
      <c r="GX974" s="22"/>
      <c r="GY974" s="18"/>
      <c r="GZ974" s="18"/>
      <c r="HA974" s="18"/>
      <c r="HB974" s="18"/>
      <c r="HC974" s="18"/>
      <c r="HD974" s="18"/>
      <c r="HE974" s="18"/>
      <c r="HF974" s="18"/>
      <c r="HG974" s="18"/>
      <c r="HH974" s="18"/>
      <c r="HI974" s="18"/>
      <c r="HJ974" s="18"/>
      <c r="HK974" s="18"/>
      <c r="HL974" s="18"/>
      <c r="HM974" s="18"/>
      <c r="HN974" s="18"/>
      <c r="HO974" s="18"/>
      <c r="HP974" s="18"/>
      <c r="HQ974" s="18"/>
      <c r="HR974" s="18"/>
      <c r="HS974" s="18"/>
      <c r="HT974" s="18"/>
      <c r="HU974" s="18"/>
      <c r="HV974" s="18"/>
      <c r="HW974" s="18"/>
      <c r="HX974" s="18"/>
      <c r="HY974" s="18"/>
      <c r="HZ974" s="18"/>
      <c r="IA974" s="18"/>
      <c r="IB974" s="18"/>
      <c r="IC974" s="18"/>
      <c r="ID974" s="18"/>
      <c r="IE974" s="18"/>
      <c r="IF974" s="18"/>
      <c r="IG974" s="18"/>
      <c r="IH974" s="18"/>
      <c r="II974" s="18"/>
      <c r="IJ974" s="18"/>
      <c r="IK974" s="18"/>
      <c r="IL974" s="18"/>
      <c r="IM974" s="18"/>
      <c r="IN974" s="18"/>
      <c r="IO974" s="18"/>
      <c r="IP974" s="18"/>
      <c r="IQ974" s="18"/>
      <c r="IR974" s="18"/>
      <c r="IS974" s="18"/>
      <c r="IT974" s="18"/>
      <c r="IU974" s="18"/>
      <c r="IV974" s="18"/>
      <c r="IW974" s="18"/>
      <c r="IX974" s="18"/>
      <c r="IY974" s="18"/>
      <c r="IZ974" s="18"/>
      <c r="JA974" s="18"/>
      <c r="JB974" s="18"/>
      <c r="JC974" s="18"/>
      <c r="JD974" s="18"/>
      <c r="JE974" s="18"/>
      <c r="JF974" s="18"/>
    </row>
    <row r="975" spans="36:266" x14ac:dyDescent="0.3">
      <c r="AJ975" s="24"/>
      <c r="AK975" s="24"/>
      <c r="AL975" s="20"/>
      <c r="AM975" s="23"/>
      <c r="AN975" s="18"/>
      <c r="AO975" s="18"/>
      <c r="BB975" s="25"/>
      <c r="BC975" s="21"/>
      <c r="BG975" s="18"/>
      <c r="BN975" s="22"/>
      <c r="BO975" s="22"/>
      <c r="BP975" s="22"/>
      <c r="BQ975" s="22"/>
      <c r="BR975" s="15"/>
      <c r="CF975" s="15"/>
      <c r="CL975" s="22"/>
      <c r="CM975" s="15"/>
      <c r="CR975" s="22"/>
      <c r="CT975" s="15"/>
      <c r="CW975" s="22"/>
      <c r="DA975" s="15"/>
      <c r="DH975" s="15"/>
      <c r="DJ975" s="22"/>
      <c r="DO975" s="15"/>
      <c r="DV975" s="15"/>
      <c r="EC975" s="15"/>
      <c r="EJ975" s="15"/>
      <c r="EQ975" s="15"/>
      <c r="EX975" s="15"/>
      <c r="FE975" s="15"/>
      <c r="FL975" s="15"/>
      <c r="FS975" s="15"/>
      <c r="FZ975" s="15"/>
      <c r="GG975" s="15"/>
      <c r="GN975" s="15"/>
      <c r="GP975" s="22"/>
      <c r="GQ975" s="22"/>
      <c r="GR975" s="22"/>
      <c r="GS975" s="22"/>
      <c r="GT975" s="22"/>
      <c r="GU975" s="15"/>
      <c r="GV975" s="22"/>
      <c r="GW975" s="22"/>
      <c r="GX975" s="22"/>
      <c r="GY975" s="18"/>
      <c r="GZ975" s="18"/>
      <c r="HA975" s="18"/>
      <c r="HB975" s="18"/>
      <c r="HC975" s="18"/>
      <c r="HD975" s="18"/>
      <c r="HE975" s="18"/>
      <c r="HF975" s="18"/>
      <c r="HG975" s="18"/>
      <c r="HH975" s="18"/>
      <c r="HI975" s="18"/>
      <c r="HJ975" s="18"/>
      <c r="HK975" s="18"/>
      <c r="HL975" s="18"/>
      <c r="HM975" s="18"/>
      <c r="HN975" s="18"/>
      <c r="HO975" s="18"/>
      <c r="HP975" s="18"/>
      <c r="HQ975" s="18"/>
      <c r="HR975" s="18"/>
      <c r="HS975" s="18"/>
      <c r="HT975" s="18"/>
      <c r="HU975" s="18"/>
      <c r="HV975" s="18"/>
      <c r="HW975" s="18"/>
      <c r="HX975" s="18"/>
      <c r="HY975" s="18"/>
      <c r="HZ975" s="18"/>
      <c r="IA975" s="18"/>
      <c r="IB975" s="18"/>
      <c r="IC975" s="18"/>
      <c r="ID975" s="18"/>
      <c r="IE975" s="18"/>
      <c r="IF975" s="18"/>
      <c r="IG975" s="18"/>
      <c r="IH975" s="18"/>
      <c r="II975" s="18"/>
      <c r="IJ975" s="18"/>
      <c r="IK975" s="18"/>
      <c r="IL975" s="18"/>
      <c r="IM975" s="18"/>
      <c r="IN975" s="18"/>
      <c r="IO975" s="18"/>
      <c r="IP975" s="18"/>
      <c r="IQ975" s="18"/>
      <c r="IR975" s="18"/>
      <c r="IS975" s="18"/>
      <c r="IT975" s="18"/>
      <c r="IU975" s="18"/>
      <c r="IV975" s="18"/>
      <c r="IW975" s="18"/>
      <c r="IX975" s="18"/>
      <c r="IY975" s="18"/>
      <c r="IZ975" s="18"/>
      <c r="JA975" s="18"/>
      <c r="JB975" s="18"/>
      <c r="JC975" s="18"/>
      <c r="JD975" s="18"/>
      <c r="JE975" s="18"/>
      <c r="JF975" s="18"/>
    </row>
    <row r="976" spans="36:266" x14ac:dyDescent="0.3">
      <c r="AJ976" s="24"/>
      <c r="AK976" s="24"/>
      <c r="AL976" s="20"/>
      <c r="AM976" s="23"/>
      <c r="AN976" s="18"/>
      <c r="AO976" s="18"/>
      <c r="BB976" s="25"/>
      <c r="BC976" s="21"/>
      <c r="BG976" s="18"/>
      <c r="BN976" s="22"/>
      <c r="BO976" s="22"/>
      <c r="BP976" s="22"/>
      <c r="BQ976" s="22"/>
      <c r="BR976" s="15"/>
      <c r="CF976" s="15"/>
      <c r="CL976" s="22"/>
      <c r="CM976" s="15"/>
      <c r="CR976" s="22"/>
      <c r="CT976" s="15"/>
      <c r="CW976" s="22"/>
      <c r="DA976" s="15"/>
      <c r="DH976" s="15"/>
      <c r="DJ976" s="22"/>
      <c r="DO976" s="15"/>
      <c r="DV976" s="15"/>
      <c r="EC976" s="15"/>
      <c r="EJ976" s="15"/>
      <c r="EQ976" s="15"/>
      <c r="EX976" s="15"/>
      <c r="FE976" s="15"/>
      <c r="FL976" s="15"/>
      <c r="FS976" s="15"/>
      <c r="FZ976" s="15"/>
      <c r="GG976" s="15"/>
      <c r="GN976" s="15"/>
      <c r="GP976" s="22"/>
      <c r="GQ976" s="22"/>
      <c r="GR976" s="22"/>
      <c r="GS976" s="22"/>
      <c r="GT976" s="22"/>
      <c r="GU976" s="15"/>
      <c r="GV976" s="22"/>
      <c r="GW976" s="22"/>
      <c r="GX976" s="22"/>
      <c r="GY976" s="18"/>
      <c r="GZ976" s="18"/>
      <c r="HA976" s="18"/>
      <c r="HB976" s="18"/>
      <c r="HC976" s="18"/>
      <c r="HD976" s="18"/>
      <c r="HE976" s="18"/>
      <c r="HF976" s="18"/>
      <c r="HG976" s="18"/>
      <c r="HH976" s="18"/>
      <c r="HI976" s="18"/>
      <c r="HJ976" s="18"/>
      <c r="HK976" s="18"/>
      <c r="HL976" s="18"/>
      <c r="HM976" s="18"/>
      <c r="HN976" s="18"/>
      <c r="HO976" s="18"/>
      <c r="HP976" s="18"/>
      <c r="HQ976" s="18"/>
      <c r="HR976" s="18"/>
      <c r="HS976" s="18"/>
      <c r="HT976" s="18"/>
      <c r="HU976" s="18"/>
      <c r="HV976" s="18"/>
      <c r="HW976" s="18"/>
      <c r="HX976" s="18"/>
      <c r="HY976" s="18"/>
      <c r="HZ976" s="18"/>
      <c r="IA976" s="18"/>
      <c r="IB976" s="18"/>
      <c r="IC976" s="18"/>
      <c r="ID976" s="18"/>
      <c r="IE976" s="18"/>
      <c r="IF976" s="18"/>
      <c r="IG976" s="18"/>
      <c r="IH976" s="18"/>
      <c r="II976" s="18"/>
      <c r="IJ976" s="18"/>
      <c r="IK976" s="18"/>
      <c r="IL976" s="18"/>
      <c r="IM976" s="18"/>
      <c r="IN976" s="18"/>
      <c r="IO976" s="18"/>
      <c r="IP976" s="18"/>
      <c r="IQ976" s="18"/>
      <c r="IR976" s="18"/>
      <c r="IS976" s="18"/>
      <c r="IT976" s="18"/>
      <c r="IU976" s="18"/>
      <c r="IV976" s="18"/>
      <c r="IW976" s="18"/>
      <c r="IX976" s="18"/>
      <c r="IY976" s="18"/>
      <c r="IZ976" s="18"/>
      <c r="JA976" s="18"/>
      <c r="JB976" s="18"/>
      <c r="JC976" s="18"/>
      <c r="JD976" s="18"/>
      <c r="JE976" s="18"/>
      <c r="JF976" s="18"/>
    </row>
    <row r="977" spans="36:266" x14ac:dyDescent="0.3">
      <c r="AJ977" s="24"/>
      <c r="AK977" s="24"/>
      <c r="AL977" s="20"/>
      <c r="AM977" s="23"/>
      <c r="AN977" s="18"/>
      <c r="AO977" s="18"/>
      <c r="BB977" s="25"/>
      <c r="BC977" s="21"/>
      <c r="BG977" s="18"/>
      <c r="BN977" s="22"/>
      <c r="BO977" s="22"/>
      <c r="BP977" s="22"/>
      <c r="BQ977" s="22"/>
      <c r="BR977" s="15"/>
      <c r="CF977" s="15"/>
      <c r="CL977" s="22"/>
      <c r="CM977" s="15"/>
      <c r="CR977" s="22"/>
      <c r="CT977" s="15"/>
      <c r="CW977" s="22"/>
      <c r="DA977" s="15"/>
      <c r="DH977" s="15"/>
      <c r="DJ977" s="22"/>
      <c r="DO977" s="15"/>
      <c r="DV977" s="15"/>
      <c r="EC977" s="15"/>
      <c r="EJ977" s="15"/>
      <c r="EQ977" s="15"/>
      <c r="EX977" s="15"/>
      <c r="FE977" s="15"/>
      <c r="FL977" s="15"/>
      <c r="FS977" s="15"/>
      <c r="FZ977" s="15"/>
      <c r="GG977" s="15"/>
      <c r="GN977" s="15"/>
      <c r="GP977" s="22"/>
      <c r="GQ977" s="22"/>
      <c r="GR977" s="22"/>
      <c r="GS977" s="22"/>
      <c r="GT977" s="22"/>
      <c r="GU977" s="15"/>
      <c r="GV977" s="22"/>
      <c r="GW977" s="22"/>
      <c r="GX977" s="22"/>
      <c r="GY977" s="18"/>
      <c r="GZ977" s="18"/>
      <c r="HA977" s="18"/>
      <c r="HB977" s="18"/>
      <c r="HC977" s="18"/>
      <c r="HD977" s="18"/>
      <c r="HE977" s="18"/>
      <c r="HF977" s="18"/>
      <c r="HG977" s="18"/>
      <c r="HH977" s="18"/>
      <c r="HI977" s="18"/>
      <c r="HJ977" s="18"/>
      <c r="HK977" s="18"/>
      <c r="HL977" s="18"/>
      <c r="HM977" s="18"/>
      <c r="HN977" s="18"/>
      <c r="HO977" s="18"/>
      <c r="HP977" s="18"/>
      <c r="HQ977" s="18"/>
      <c r="HR977" s="18"/>
      <c r="HS977" s="18"/>
      <c r="HT977" s="18"/>
      <c r="HU977" s="18"/>
      <c r="HV977" s="18"/>
      <c r="HW977" s="18"/>
      <c r="HX977" s="18"/>
      <c r="HY977" s="18"/>
      <c r="HZ977" s="18"/>
      <c r="IA977" s="18"/>
      <c r="IB977" s="18"/>
      <c r="IC977" s="18"/>
      <c r="ID977" s="18"/>
      <c r="IE977" s="18"/>
      <c r="IF977" s="18"/>
      <c r="IG977" s="18"/>
      <c r="IH977" s="18"/>
      <c r="II977" s="18"/>
      <c r="IJ977" s="18"/>
      <c r="IK977" s="18"/>
      <c r="IL977" s="18"/>
      <c r="IM977" s="18"/>
      <c r="IN977" s="18"/>
      <c r="IO977" s="18"/>
      <c r="IP977" s="18"/>
      <c r="IQ977" s="18"/>
      <c r="IR977" s="18"/>
      <c r="IS977" s="18"/>
      <c r="IT977" s="18"/>
      <c r="IU977" s="18"/>
      <c r="IV977" s="18"/>
      <c r="IW977" s="18"/>
      <c r="IX977" s="18"/>
      <c r="IY977" s="18"/>
      <c r="IZ977" s="18"/>
      <c r="JA977" s="18"/>
      <c r="JB977" s="18"/>
      <c r="JC977" s="18"/>
      <c r="JD977" s="18"/>
      <c r="JE977" s="18"/>
      <c r="JF977" s="18"/>
    </row>
    <row r="978" spans="36:266" x14ac:dyDescent="0.3">
      <c r="AJ978" s="24"/>
      <c r="AK978" s="24"/>
      <c r="AL978" s="20"/>
      <c r="AM978" s="23"/>
      <c r="AN978" s="18"/>
      <c r="AO978" s="18"/>
      <c r="BB978" s="25"/>
      <c r="BC978" s="21"/>
      <c r="BG978" s="18"/>
      <c r="BN978" s="22"/>
      <c r="BO978" s="22"/>
      <c r="BP978" s="22"/>
      <c r="BQ978" s="22"/>
      <c r="BR978" s="15"/>
      <c r="CF978" s="15"/>
      <c r="CL978" s="22"/>
      <c r="CM978" s="15"/>
      <c r="CR978" s="22"/>
      <c r="CT978" s="15"/>
      <c r="CW978" s="22"/>
      <c r="DA978" s="15"/>
      <c r="DH978" s="15"/>
      <c r="DJ978" s="22"/>
      <c r="DO978" s="15"/>
      <c r="DV978" s="15"/>
      <c r="EC978" s="15"/>
      <c r="EJ978" s="15"/>
      <c r="EQ978" s="15"/>
      <c r="EX978" s="15"/>
      <c r="FE978" s="15"/>
      <c r="FL978" s="15"/>
      <c r="FS978" s="15"/>
      <c r="FZ978" s="15"/>
      <c r="GG978" s="15"/>
      <c r="GN978" s="15"/>
      <c r="GP978" s="22"/>
      <c r="GQ978" s="22"/>
      <c r="GR978" s="22"/>
      <c r="GS978" s="22"/>
      <c r="GT978" s="22"/>
      <c r="GU978" s="15"/>
      <c r="GV978" s="22"/>
      <c r="GW978" s="22"/>
      <c r="GX978" s="22"/>
      <c r="GY978" s="18"/>
      <c r="GZ978" s="18"/>
      <c r="HA978" s="18"/>
      <c r="HB978" s="18"/>
      <c r="HC978" s="18"/>
      <c r="HD978" s="18"/>
      <c r="HE978" s="18"/>
      <c r="HF978" s="18"/>
      <c r="HG978" s="18"/>
      <c r="HH978" s="18"/>
      <c r="HI978" s="18"/>
      <c r="HJ978" s="18"/>
      <c r="HK978" s="18"/>
      <c r="HL978" s="18"/>
      <c r="HM978" s="18"/>
      <c r="HN978" s="18"/>
      <c r="HO978" s="18"/>
      <c r="HP978" s="18"/>
      <c r="HQ978" s="18"/>
      <c r="HR978" s="18"/>
      <c r="HS978" s="18"/>
      <c r="HT978" s="18"/>
      <c r="HU978" s="18"/>
      <c r="HV978" s="18"/>
      <c r="HW978" s="18"/>
      <c r="HX978" s="18"/>
      <c r="HY978" s="18"/>
      <c r="HZ978" s="18"/>
      <c r="IA978" s="18"/>
      <c r="IB978" s="18"/>
      <c r="IC978" s="18"/>
      <c r="ID978" s="18"/>
      <c r="IE978" s="18"/>
      <c r="IF978" s="18"/>
      <c r="IG978" s="18"/>
      <c r="IH978" s="18"/>
      <c r="II978" s="18"/>
      <c r="IJ978" s="18"/>
      <c r="IK978" s="18"/>
      <c r="IL978" s="18"/>
      <c r="IM978" s="18"/>
      <c r="IN978" s="18"/>
      <c r="IO978" s="18"/>
      <c r="IP978" s="18"/>
      <c r="IQ978" s="18"/>
      <c r="IR978" s="18"/>
      <c r="IS978" s="18"/>
      <c r="IT978" s="18"/>
      <c r="IU978" s="18"/>
      <c r="IV978" s="18"/>
      <c r="IW978" s="18"/>
      <c r="IX978" s="18"/>
      <c r="IY978" s="18"/>
      <c r="IZ978" s="18"/>
      <c r="JA978" s="18"/>
      <c r="JB978" s="18"/>
      <c r="JC978" s="18"/>
      <c r="JD978" s="18"/>
      <c r="JE978" s="18"/>
      <c r="JF978" s="18"/>
    </row>
    <row r="979" spans="36:266" x14ac:dyDescent="0.3">
      <c r="AJ979" s="24"/>
      <c r="AK979" s="24"/>
      <c r="AL979" s="20"/>
      <c r="AM979" s="23"/>
      <c r="AN979" s="18"/>
      <c r="AO979" s="18"/>
      <c r="BB979" s="25"/>
      <c r="BC979" s="21"/>
      <c r="BG979" s="18"/>
      <c r="BN979" s="22"/>
      <c r="BO979" s="22"/>
      <c r="BP979" s="22"/>
      <c r="BQ979" s="22"/>
      <c r="BR979" s="15"/>
      <c r="CF979" s="15"/>
      <c r="CL979" s="22"/>
      <c r="CM979" s="15"/>
      <c r="CR979" s="22"/>
      <c r="CT979" s="15"/>
      <c r="CW979" s="22"/>
      <c r="DA979" s="15"/>
      <c r="DH979" s="15"/>
      <c r="DJ979" s="22"/>
      <c r="DO979" s="15"/>
      <c r="DV979" s="15"/>
      <c r="EC979" s="15"/>
      <c r="EJ979" s="15"/>
      <c r="EQ979" s="15"/>
      <c r="EX979" s="15"/>
      <c r="FE979" s="15"/>
      <c r="FL979" s="15"/>
      <c r="FS979" s="15"/>
      <c r="FZ979" s="15"/>
      <c r="GG979" s="15"/>
      <c r="GN979" s="15"/>
      <c r="GP979" s="22"/>
      <c r="GQ979" s="22"/>
      <c r="GR979" s="22"/>
      <c r="GS979" s="22"/>
      <c r="GT979" s="22"/>
      <c r="GU979" s="15"/>
      <c r="GV979" s="22"/>
      <c r="GW979" s="22"/>
      <c r="GX979" s="22"/>
      <c r="GY979" s="18"/>
      <c r="GZ979" s="18"/>
      <c r="HA979" s="18"/>
      <c r="HB979" s="18"/>
      <c r="HC979" s="18"/>
      <c r="HD979" s="18"/>
      <c r="HE979" s="18"/>
      <c r="HF979" s="18"/>
      <c r="HG979" s="18"/>
      <c r="HH979" s="18"/>
      <c r="HI979" s="18"/>
      <c r="HJ979" s="18"/>
      <c r="HK979" s="18"/>
      <c r="HL979" s="18"/>
      <c r="HM979" s="18"/>
      <c r="HN979" s="18"/>
      <c r="HO979" s="18"/>
      <c r="HP979" s="18"/>
      <c r="HQ979" s="18"/>
      <c r="HR979" s="18"/>
      <c r="HS979" s="18"/>
      <c r="HT979" s="18"/>
      <c r="HU979" s="18"/>
      <c r="HV979" s="18"/>
      <c r="HW979" s="18"/>
      <c r="HX979" s="18"/>
      <c r="HY979" s="18"/>
      <c r="HZ979" s="18"/>
      <c r="IA979" s="18"/>
      <c r="IB979" s="18"/>
      <c r="IC979" s="18"/>
      <c r="ID979" s="18"/>
      <c r="IE979" s="18"/>
      <c r="IF979" s="18"/>
      <c r="IG979" s="18"/>
      <c r="IH979" s="18"/>
      <c r="II979" s="18"/>
      <c r="IJ979" s="18"/>
      <c r="IK979" s="18"/>
      <c r="IL979" s="18"/>
      <c r="IM979" s="18"/>
      <c r="IN979" s="18"/>
      <c r="IO979" s="18"/>
      <c r="IP979" s="18"/>
      <c r="IQ979" s="18"/>
      <c r="IR979" s="18"/>
      <c r="IS979" s="18"/>
      <c r="IT979" s="18"/>
      <c r="IU979" s="18"/>
      <c r="IV979" s="18"/>
      <c r="IW979" s="18"/>
      <c r="IX979" s="18"/>
      <c r="IY979" s="18"/>
      <c r="IZ979" s="18"/>
      <c r="JA979" s="18"/>
      <c r="JB979" s="18"/>
      <c r="JC979" s="18"/>
      <c r="JD979" s="18"/>
      <c r="JE979" s="18"/>
      <c r="JF979" s="18"/>
    </row>
    <row r="980" spans="36:266" x14ac:dyDescent="0.3">
      <c r="AJ980" s="24"/>
      <c r="AK980" s="24"/>
      <c r="AL980" s="20"/>
      <c r="AM980" s="23"/>
      <c r="AN980" s="18"/>
      <c r="AO980" s="18"/>
      <c r="BB980" s="25"/>
      <c r="BC980" s="21"/>
      <c r="BG980" s="18"/>
      <c r="BN980" s="22"/>
      <c r="BO980" s="22"/>
      <c r="BP980" s="22"/>
      <c r="BQ980" s="22"/>
      <c r="BR980" s="15"/>
      <c r="CF980" s="15"/>
      <c r="CL980" s="22"/>
      <c r="CM980" s="15"/>
      <c r="CR980" s="22"/>
      <c r="CT980" s="15"/>
      <c r="CW980" s="22"/>
      <c r="DA980" s="15"/>
      <c r="DH980" s="15"/>
      <c r="DJ980" s="22"/>
      <c r="DO980" s="15"/>
      <c r="DV980" s="15"/>
      <c r="EC980" s="15"/>
      <c r="EJ980" s="15"/>
      <c r="EQ980" s="15"/>
      <c r="EX980" s="15"/>
      <c r="FE980" s="15"/>
      <c r="FL980" s="15"/>
      <c r="FS980" s="15"/>
      <c r="FZ980" s="15"/>
      <c r="GG980" s="15"/>
      <c r="GN980" s="15"/>
      <c r="GP980" s="22"/>
      <c r="GQ980" s="22"/>
      <c r="GR980" s="22"/>
      <c r="GS980" s="22"/>
      <c r="GT980" s="22"/>
      <c r="GU980" s="15"/>
      <c r="GV980" s="22"/>
      <c r="GW980" s="22"/>
      <c r="GX980" s="22"/>
      <c r="GY980" s="18"/>
      <c r="GZ980" s="18"/>
      <c r="HA980" s="18"/>
      <c r="HB980" s="18"/>
      <c r="HC980" s="18"/>
      <c r="HD980" s="18"/>
      <c r="HE980" s="18"/>
      <c r="HF980" s="18"/>
      <c r="HG980" s="18"/>
      <c r="HH980" s="18"/>
      <c r="HI980" s="18"/>
      <c r="HJ980" s="18"/>
      <c r="HK980" s="18"/>
      <c r="HL980" s="18"/>
      <c r="HM980" s="18"/>
      <c r="HN980" s="18"/>
      <c r="HO980" s="18"/>
      <c r="HP980" s="18"/>
      <c r="HQ980" s="18"/>
      <c r="HR980" s="18"/>
      <c r="HS980" s="18"/>
      <c r="HT980" s="18"/>
      <c r="HU980" s="18"/>
      <c r="HV980" s="18"/>
      <c r="HW980" s="18"/>
      <c r="HX980" s="18"/>
      <c r="HY980" s="18"/>
      <c r="HZ980" s="18"/>
      <c r="IA980" s="18"/>
      <c r="IB980" s="18"/>
      <c r="IC980" s="18"/>
      <c r="ID980" s="18"/>
      <c r="IE980" s="18"/>
      <c r="IF980" s="18"/>
      <c r="IG980" s="18"/>
      <c r="IH980" s="18"/>
      <c r="II980" s="18"/>
      <c r="IJ980" s="18"/>
      <c r="IK980" s="18"/>
      <c r="IL980" s="18"/>
      <c r="IM980" s="18"/>
      <c r="IN980" s="18"/>
      <c r="IO980" s="18"/>
      <c r="IP980" s="18"/>
      <c r="IQ980" s="18"/>
      <c r="IR980" s="18"/>
      <c r="IS980" s="18"/>
      <c r="IT980" s="18"/>
      <c r="IU980" s="18"/>
      <c r="IV980" s="18"/>
      <c r="IW980" s="18"/>
      <c r="IX980" s="18"/>
      <c r="IY980" s="18"/>
      <c r="IZ980" s="18"/>
      <c r="JA980" s="18"/>
      <c r="JB980" s="18"/>
      <c r="JC980" s="18"/>
      <c r="JD980" s="18"/>
      <c r="JE980" s="18"/>
      <c r="JF980" s="18"/>
    </row>
    <row r="981" spans="36:266" x14ac:dyDescent="0.3">
      <c r="AJ981" s="24"/>
      <c r="AK981" s="24"/>
      <c r="AL981" s="20"/>
      <c r="AM981" s="23"/>
      <c r="AN981" s="18"/>
      <c r="AO981" s="18"/>
      <c r="BB981" s="25"/>
      <c r="BC981" s="21"/>
      <c r="BG981" s="18"/>
      <c r="BN981" s="22"/>
      <c r="BO981" s="22"/>
      <c r="BP981" s="22"/>
      <c r="BQ981" s="22"/>
      <c r="BR981" s="15"/>
      <c r="CF981" s="15"/>
      <c r="CL981" s="22"/>
      <c r="CM981" s="15"/>
      <c r="CR981" s="22"/>
      <c r="CT981" s="15"/>
      <c r="CW981" s="22"/>
      <c r="DA981" s="15"/>
      <c r="DH981" s="15"/>
      <c r="DJ981" s="22"/>
      <c r="DO981" s="15"/>
      <c r="DV981" s="15"/>
      <c r="EC981" s="15"/>
      <c r="EJ981" s="15"/>
      <c r="EQ981" s="15"/>
      <c r="EX981" s="15"/>
      <c r="FE981" s="15"/>
      <c r="FL981" s="15"/>
      <c r="FS981" s="15"/>
      <c r="FZ981" s="15"/>
      <c r="GG981" s="15"/>
      <c r="GN981" s="15"/>
      <c r="GP981" s="22"/>
      <c r="GQ981" s="22"/>
      <c r="GR981" s="22"/>
      <c r="GS981" s="22"/>
      <c r="GT981" s="22"/>
      <c r="GU981" s="15"/>
      <c r="GV981" s="22"/>
      <c r="GW981" s="22"/>
      <c r="GX981" s="22"/>
      <c r="GY981" s="18"/>
      <c r="GZ981" s="18"/>
      <c r="HA981" s="18"/>
      <c r="HB981" s="18"/>
      <c r="HC981" s="18"/>
      <c r="HD981" s="18"/>
      <c r="HE981" s="18"/>
      <c r="HF981" s="18"/>
      <c r="HG981" s="18"/>
      <c r="HH981" s="18"/>
      <c r="HI981" s="18"/>
      <c r="HJ981" s="18"/>
      <c r="HK981" s="18"/>
      <c r="HL981" s="18"/>
      <c r="HM981" s="18"/>
      <c r="HN981" s="18"/>
      <c r="HO981" s="18"/>
      <c r="HP981" s="18"/>
      <c r="HQ981" s="18"/>
      <c r="HR981" s="18"/>
      <c r="HS981" s="18"/>
      <c r="HT981" s="18"/>
      <c r="HU981" s="18"/>
      <c r="HV981" s="18"/>
      <c r="HW981" s="18"/>
      <c r="HX981" s="18"/>
      <c r="HY981" s="18"/>
      <c r="HZ981" s="18"/>
      <c r="IA981" s="18"/>
      <c r="IB981" s="18"/>
      <c r="IC981" s="18"/>
      <c r="ID981" s="18"/>
      <c r="IE981" s="18"/>
      <c r="IF981" s="18"/>
      <c r="IG981" s="18"/>
      <c r="IH981" s="18"/>
      <c r="II981" s="18"/>
      <c r="IJ981" s="18"/>
      <c r="IK981" s="18"/>
      <c r="IL981" s="18"/>
      <c r="IM981" s="18"/>
      <c r="IN981" s="18"/>
      <c r="IO981" s="18"/>
      <c r="IP981" s="18"/>
      <c r="IQ981" s="18"/>
      <c r="IR981" s="18"/>
      <c r="IS981" s="18"/>
      <c r="IT981" s="18"/>
      <c r="IU981" s="18"/>
      <c r="IV981" s="18"/>
      <c r="IW981" s="18"/>
      <c r="IX981" s="18"/>
      <c r="IY981" s="18"/>
      <c r="IZ981" s="18"/>
      <c r="JA981" s="18"/>
      <c r="JB981" s="18"/>
      <c r="JC981" s="18"/>
      <c r="JD981" s="18"/>
      <c r="JE981" s="18"/>
      <c r="JF981" s="18"/>
    </row>
    <row r="982" spans="36:266" x14ac:dyDescent="0.3">
      <c r="AJ982" s="24"/>
      <c r="AK982" s="24"/>
      <c r="AL982" s="20"/>
      <c r="AM982" s="23"/>
      <c r="AN982" s="18"/>
      <c r="AO982" s="18"/>
      <c r="BB982" s="25"/>
      <c r="BC982" s="21"/>
      <c r="BG982" s="18"/>
      <c r="BN982" s="22"/>
      <c r="BO982" s="22"/>
      <c r="BP982" s="22"/>
      <c r="BQ982" s="22"/>
      <c r="BR982" s="15"/>
      <c r="CF982" s="15"/>
      <c r="CL982" s="22"/>
      <c r="CM982" s="15"/>
      <c r="CR982" s="22"/>
      <c r="CT982" s="15"/>
      <c r="CW982" s="22"/>
      <c r="DA982" s="15"/>
      <c r="DH982" s="15"/>
      <c r="DJ982" s="22"/>
      <c r="DO982" s="15"/>
      <c r="DV982" s="15"/>
      <c r="EC982" s="15"/>
      <c r="EJ982" s="15"/>
      <c r="EQ982" s="15"/>
      <c r="EX982" s="15"/>
      <c r="FE982" s="15"/>
      <c r="FL982" s="15"/>
      <c r="FS982" s="15"/>
      <c r="FZ982" s="15"/>
      <c r="GG982" s="15"/>
      <c r="GN982" s="15"/>
      <c r="GP982" s="22"/>
      <c r="GQ982" s="22"/>
      <c r="GR982" s="22"/>
      <c r="GS982" s="22"/>
      <c r="GT982" s="22"/>
      <c r="GU982" s="15"/>
      <c r="GV982" s="22"/>
      <c r="GW982" s="22"/>
      <c r="GX982" s="22"/>
      <c r="GY982" s="18"/>
      <c r="GZ982" s="18"/>
      <c r="HA982" s="18"/>
      <c r="HB982" s="18"/>
      <c r="HC982" s="18"/>
      <c r="HD982" s="18"/>
      <c r="HE982" s="18"/>
      <c r="HF982" s="18"/>
      <c r="HG982" s="18"/>
      <c r="HH982" s="18"/>
      <c r="HI982" s="18"/>
      <c r="HJ982" s="18"/>
      <c r="HK982" s="18"/>
      <c r="HL982" s="18"/>
      <c r="HM982" s="18"/>
      <c r="HN982" s="18"/>
      <c r="HO982" s="18"/>
      <c r="HP982" s="18"/>
      <c r="HQ982" s="18"/>
      <c r="HR982" s="18"/>
      <c r="HS982" s="18"/>
      <c r="HT982" s="18"/>
      <c r="HU982" s="18"/>
      <c r="HV982" s="18"/>
      <c r="HW982" s="18"/>
      <c r="HX982" s="18"/>
      <c r="HY982" s="18"/>
      <c r="HZ982" s="18"/>
      <c r="IA982" s="18"/>
      <c r="IB982" s="18"/>
      <c r="IC982" s="18"/>
      <c r="ID982" s="18"/>
      <c r="IE982" s="18"/>
      <c r="IF982" s="18"/>
      <c r="IG982" s="18"/>
      <c r="IH982" s="18"/>
      <c r="II982" s="18"/>
      <c r="IJ982" s="18"/>
      <c r="IK982" s="18"/>
      <c r="IL982" s="18"/>
      <c r="IM982" s="18"/>
      <c r="IN982" s="18"/>
      <c r="IO982" s="18"/>
      <c r="IP982" s="18"/>
      <c r="IQ982" s="18"/>
      <c r="IR982" s="18"/>
      <c r="IS982" s="18"/>
      <c r="IT982" s="18"/>
      <c r="IU982" s="18"/>
      <c r="IV982" s="18"/>
      <c r="IW982" s="18"/>
      <c r="IX982" s="18"/>
      <c r="IY982" s="18"/>
      <c r="IZ982" s="18"/>
      <c r="JA982" s="18"/>
      <c r="JB982" s="18"/>
      <c r="JC982" s="18"/>
      <c r="JD982" s="18"/>
      <c r="JE982" s="18"/>
      <c r="JF982" s="18"/>
    </row>
    <row r="983" spans="36:266" x14ac:dyDescent="0.3">
      <c r="AJ983" s="24"/>
      <c r="AK983" s="24"/>
      <c r="AL983" s="20"/>
      <c r="AM983" s="23"/>
      <c r="AN983" s="18"/>
      <c r="AO983" s="18"/>
      <c r="BB983" s="25"/>
      <c r="BC983" s="21"/>
      <c r="BG983" s="18"/>
      <c r="BN983" s="22"/>
      <c r="BO983" s="22"/>
      <c r="BP983" s="22"/>
      <c r="BQ983" s="22"/>
      <c r="BR983" s="15"/>
      <c r="CF983" s="15"/>
      <c r="CL983" s="22"/>
      <c r="CM983" s="15"/>
      <c r="CR983" s="22"/>
      <c r="CT983" s="15"/>
      <c r="CW983" s="22"/>
      <c r="DA983" s="15"/>
      <c r="DH983" s="15"/>
      <c r="DJ983" s="22"/>
      <c r="DO983" s="15"/>
      <c r="DV983" s="15"/>
      <c r="EC983" s="15"/>
      <c r="EJ983" s="15"/>
      <c r="EQ983" s="15"/>
      <c r="EX983" s="15"/>
      <c r="FE983" s="15"/>
      <c r="FL983" s="15"/>
      <c r="FS983" s="15"/>
      <c r="FZ983" s="15"/>
      <c r="GG983" s="15"/>
      <c r="GN983" s="15"/>
      <c r="GP983" s="22"/>
      <c r="GQ983" s="22"/>
      <c r="GR983" s="22"/>
      <c r="GS983" s="22"/>
      <c r="GT983" s="22"/>
      <c r="GU983" s="15"/>
      <c r="GV983" s="22"/>
      <c r="GW983" s="22"/>
      <c r="GX983" s="22"/>
      <c r="GY983" s="18"/>
      <c r="GZ983" s="18"/>
      <c r="HA983" s="18"/>
      <c r="HB983" s="18"/>
      <c r="HC983" s="18"/>
      <c r="HD983" s="18"/>
      <c r="HE983" s="18"/>
      <c r="HF983" s="18"/>
      <c r="HG983" s="18"/>
      <c r="HH983" s="18"/>
      <c r="HI983" s="18"/>
      <c r="HJ983" s="18"/>
      <c r="HK983" s="18"/>
      <c r="HL983" s="18"/>
      <c r="HM983" s="18"/>
      <c r="HN983" s="18"/>
      <c r="HO983" s="18"/>
      <c r="HP983" s="18"/>
      <c r="HQ983" s="18"/>
      <c r="HR983" s="18"/>
      <c r="HS983" s="18"/>
      <c r="HT983" s="18"/>
      <c r="HU983" s="18"/>
      <c r="HV983" s="18"/>
      <c r="HW983" s="18"/>
      <c r="HX983" s="18"/>
      <c r="HY983" s="18"/>
      <c r="HZ983" s="18"/>
      <c r="IA983" s="18"/>
      <c r="IB983" s="18"/>
      <c r="IC983" s="18"/>
      <c r="ID983" s="18"/>
      <c r="IE983" s="18"/>
      <c r="IF983" s="18"/>
      <c r="IG983" s="18"/>
      <c r="IH983" s="18"/>
      <c r="II983" s="18"/>
      <c r="IJ983" s="18"/>
      <c r="IK983" s="18"/>
      <c r="IL983" s="18"/>
      <c r="IM983" s="18"/>
      <c r="IN983" s="18"/>
      <c r="IO983" s="18"/>
      <c r="IP983" s="18"/>
      <c r="IQ983" s="18"/>
      <c r="IR983" s="18"/>
      <c r="IS983" s="18"/>
      <c r="IT983" s="18"/>
      <c r="IU983" s="18"/>
      <c r="IV983" s="18"/>
      <c r="IW983" s="18"/>
      <c r="IX983" s="18"/>
      <c r="IY983" s="18"/>
      <c r="IZ983" s="18"/>
      <c r="JA983" s="18"/>
      <c r="JB983" s="18"/>
      <c r="JC983" s="18"/>
      <c r="JD983" s="18"/>
      <c r="JE983" s="18"/>
      <c r="JF983" s="18"/>
    </row>
    <row r="984" spans="36:266" x14ac:dyDescent="0.3">
      <c r="AJ984" s="24"/>
      <c r="AK984" s="24"/>
      <c r="AL984" s="20"/>
      <c r="AM984" s="23"/>
      <c r="AN984" s="18"/>
      <c r="AO984" s="18"/>
      <c r="BB984" s="25"/>
      <c r="BC984" s="21"/>
      <c r="BG984" s="18"/>
      <c r="BN984" s="22"/>
      <c r="BO984" s="22"/>
      <c r="BP984" s="22"/>
      <c r="BQ984" s="22"/>
      <c r="BR984" s="15"/>
      <c r="CF984" s="15"/>
      <c r="CL984" s="22"/>
      <c r="CM984" s="15"/>
      <c r="CR984" s="22"/>
      <c r="CT984" s="15"/>
      <c r="CW984" s="22"/>
      <c r="DA984" s="15"/>
      <c r="DH984" s="15"/>
      <c r="DJ984" s="22"/>
      <c r="DO984" s="15"/>
      <c r="DV984" s="15"/>
      <c r="EC984" s="15"/>
      <c r="EJ984" s="15"/>
      <c r="EQ984" s="15"/>
      <c r="EX984" s="15"/>
      <c r="FE984" s="15"/>
      <c r="FL984" s="15"/>
      <c r="FS984" s="15"/>
      <c r="FZ984" s="15"/>
      <c r="GG984" s="15"/>
      <c r="GN984" s="15"/>
      <c r="GP984" s="22"/>
      <c r="GQ984" s="22"/>
      <c r="GR984" s="22"/>
      <c r="GS984" s="22"/>
      <c r="GT984" s="22"/>
      <c r="GU984" s="15"/>
      <c r="GV984" s="22"/>
      <c r="GW984" s="22"/>
      <c r="GX984" s="22"/>
      <c r="GY984" s="18"/>
      <c r="GZ984" s="18"/>
      <c r="HA984" s="18"/>
      <c r="HB984" s="18"/>
      <c r="HC984" s="18"/>
      <c r="HD984" s="18"/>
      <c r="HE984" s="18"/>
      <c r="HF984" s="18"/>
      <c r="HG984" s="18"/>
      <c r="HH984" s="18"/>
      <c r="HI984" s="18"/>
      <c r="HJ984" s="18"/>
      <c r="HK984" s="18"/>
      <c r="HL984" s="18"/>
      <c r="HM984" s="18"/>
      <c r="HN984" s="18"/>
      <c r="HO984" s="18"/>
      <c r="HP984" s="18"/>
      <c r="HQ984" s="18"/>
      <c r="HR984" s="18"/>
      <c r="HS984" s="18"/>
      <c r="HT984" s="18"/>
      <c r="HU984" s="18"/>
      <c r="HV984" s="18"/>
      <c r="HW984" s="18"/>
      <c r="HX984" s="18"/>
      <c r="HY984" s="18"/>
      <c r="HZ984" s="18"/>
      <c r="IA984" s="18"/>
      <c r="IB984" s="18"/>
      <c r="IC984" s="18"/>
      <c r="ID984" s="18"/>
      <c r="IE984" s="18"/>
      <c r="IF984" s="18"/>
      <c r="IG984" s="18"/>
      <c r="IH984" s="18"/>
      <c r="II984" s="18"/>
      <c r="IJ984" s="18"/>
      <c r="IK984" s="18"/>
      <c r="IL984" s="18"/>
      <c r="IM984" s="18"/>
      <c r="IN984" s="18"/>
      <c r="IO984" s="18"/>
      <c r="IP984" s="18"/>
      <c r="IQ984" s="18"/>
      <c r="IR984" s="18"/>
      <c r="IS984" s="18"/>
      <c r="IT984" s="18"/>
      <c r="IU984" s="18"/>
      <c r="IV984" s="18"/>
      <c r="IW984" s="18"/>
      <c r="IX984" s="18"/>
      <c r="IY984" s="18"/>
      <c r="IZ984" s="18"/>
      <c r="JA984" s="18"/>
      <c r="JB984" s="18"/>
      <c r="JC984" s="18"/>
      <c r="JD984" s="18"/>
      <c r="JE984" s="18"/>
      <c r="JF984" s="18"/>
    </row>
    <row r="985" spans="36:266" x14ac:dyDescent="0.3">
      <c r="AJ985" s="18"/>
      <c r="AK985" s="18"/>
      <c r="AL985" s="20"/>
      <c r="AM985" s="23"/>
      <c r="AN985" s="18"/>
      <c r="AO985" s="18"/>
      <c r="BB985" s="25"/>
      <c r="BC985" s="21"/>
      <c r="BG985" s="18"/>
      <c r="BN985" s="22"/>
      <c r="BO985" s="22"/>
      <c r="BP985" s="22"/>
      <c r="BQ985" s="22"/>
      <c r="BR985" s="15"/>
      <c r="CF985" s="15"/>
      <c r="CL985" s="22"/>
      <c r="CM985" s="15"/>
      <c r="CR985" s="22"/>
      <c r="CT985" s="15"/>
      <c r="CW985" s="22"/>
      <c r="DA985" s="15"/>
      <c r="DH985" s="15"/>
      <c r="DJ985" s="22"/>
      <c r="DO985" s="15"/>
      <c r="DV985" s="15"/>
      <c r="EC985" s="15"/>
      <c r="EJ985" s="15"/>
      <c r="EQ985" s="15"/>
      <c r="EX985" s="15"/>
      <c r="FE985" s="15"/>
      <c r="FL985" s="15"/>
      <c r="FS985" s="15"/>
      <c r="FZ985" s="15"/>
      <c r="GG985" s="15"/>
      <c r="GN985" s="15"/>
      <c r="GP985" s="22"/>
      <c r="GQ985" s="22"/>
      <c r="GR985" s="22"/>
      <c r="GS985" s="22"/>
      <c r="GT985" s="22"/>
      <c r="GU985" s="15"/>
      <c r="GV985" s="22"/>
      <c r="GW985" s="22"/>
      <c r="GX985" s="22"/>
      <c r="GY985" s="18"/>
      <c r="GZ985" s="18"/>
      <c r="HA985" s="18"/>
      <c r="HB985" s="18"/>
      <c r="HC985" s="18"/>
      <c r="HD985" s="18"/>
      <c r="HE985" s="18"/>
      <c r="HF985" s="18"/>
      <c r="HG985" s="18"/>
      <c r="HH985" s="18"/>
      <c r="HI985" s="18"/>
      <c r="HJ985" s="18"/>
      <c r="HK985" s="18"/>
      <c r="HL985" s="18"/>
      <c r="HM985" s="18"/>
      <c r="HN985" s="18"/>
      <c r="HO985" s="18"/>
      <c r="HP985" s="18"/>
      <c r="HQ985" s="18"/>
      <c r="HR985" s="18"/>
      <c r="HS985" s="18"/>
      <c r="HT985" s="18"/>
      <c r="HU985" s="18"/>
      <c r="HV985" s="18"/>
      <c r="HW985" s="18"/>
      <c r="HX985" s="18"/>
      <c r="HY985" s="18"/>
      <c r="HZ985" s="18"/>
      <c r="IA985" s="18"/>
      <c r="IB985" s="18"/>
      <c r="IC985" s="18"/>
      <c r="ID985" s="18"/>
      <c r="IE985" s="18"/>
      <c r="IF985" s="18"/>
      <c r="IG985" s="18"/>
      <c r="IH985" s="18"/>
      <c r="II985" s="18"/>
      <c r="IJ985" s="18"/>
      <c r="IK985" s="18"/>
      <c r="IL985" s="18"/>
      <c r="IM985" s="18"/>
      <c r="IN985" s="18"/>
      <c r="IO985" s="18"/>
      <c r="IP985" s="18"/>
      <c r="IQ985" s="18"/>
      <c r="IR985" s="18"/>
      <c r="IS985" s="18"/>
      <c r="IT985" s="18"/>
      <c r="IU985" s="18"/>
      <c r="IV985" s="18"/>
      <c r="IW985" s="18"/>
      <c r="IX985" s="18"/>
      <c r="IY985" s="18"/>
      <c r="IZ985" s="18"/>
      <c r="JA985" s="18"/>
      <c r="JB985" s="18"/>
      <c r="JC985" s="18"/>
      <c r="JD985" s="18"/>
      <c r="JE985" s="18"/>
      <c r="JF985" s="18"/>
    </row>
    <row r="986" spans="36:266" x14ac:dyDescent="0.3">
      <c r="AJ986" s="18"/>
      <c r="AK986" s="18"/>
      <c r="AL986" s="20"/>
      <c r="AM986" s="23"/>
      <c r="AN986" s="18"/>
      <c r="AO986" s="18"/>
      <c r="BB986" s="25"/>
      <c r="BC986" s="21"/>
      <c r="BG986" s="18"/>
      <c r="BN986" s="22"/>
      <c r="BO986" s="22"/>
      <c r="BP986" s="22"/>
      <c r="BQ986" s="22"/>
      <c r="BR986" s="15"/>
      <c r="CF986" s="15"/>
      <c r="CL986" s="22"/>
      <c r="CM986" s="15"/>
      <c r="CR986" s="22"/>
      <c r="CT986" s="15"/>
      <c r="CW986" s="22"/>
      <c r="DA986" s="15"/>
      <c r="DH986" s="15"/>
      <c r="DJ986" s="22"/>
      <c r="DO986" s="15"/>
      <c r="DV986" s="15"/>
      <c r="EC986" s="15"/>
      <c r="EJ986" s="15"/>
      <c r="EQ986" s="15"/>
      <c r="EX986" s="15"/>
      <c r="FE986" s="15"/>
      <c r="FL986" s="15"/>
      <c r="FS986" s="15"/>
      <c r="FZ986" s="15"/>
      <c r="GG986" s="15"/>
      <c r="GN986" s="15"/>
      <c r="GP986" s="22"/>
      <c r="GQ986" s="22"/>
      <c r="GR986" s="22"/>
      <c r="GS986" s="22"/>
      <c r="GT986" s="22"/>
      <c r="GU986" s="15"/>
      <c r="GV986" s="22"/>
      <c r="GW986" s="22"/>
      <c r="GX986" s="22"/>
      <c r="GY986" s="18"/>
      <c r="GZ986" s="18"/>
      <c r="HA986" s="18"/>
      <c r="HB986" s="18"/>
      <c r="HC986" s="18"/>
      <c r="HD986" s="18"/>
      <c r="HE986" s="18"/>
      <c r="HF986" s="18"/>
      <c r="HG986" s="18"/>
      <c r="HH986" s="18"/>
      <c r="HI986" s="18"/>
      <c r="HJ986" s="18"/>
      <c r="HK986" s="18"/>
      <c r="HL986" s="18"/>
      <c r="HM986" s="18"/>
      <c r="HN986" s="18"/>
      <c r="HO986" s="18"/>
      <c r="HP986" s="18"/>
      <c r="HQ986" s="18"/>
      <c r="HR986" s="18"/>
      <c r="HS986" s="18"/>
      <c r="HT986" s="18"/>
      <c r="HU986" s="18"/>
      <c r="HV986" s="18"/>
      <c r="HW986" s="18"/>
      <c r="HX986" s="18"/>
      <c r="HY986" s="18"/>
      <c r="HZ986" s="18"/>
      <c r="IA986" s="18"/>
      <c r="IB986" s="18"/>
      <c r="IC986" s="18"/>
      <c r="ID986" s="18"/>
      <c r="IE986" s="18"/>
      <c r="IF986" s="18"/>
      <c r="IG986" s="18"/>
      <c r="IH986" s="18"/>
      <c r="II986" s="18"/>
      <c r="IJ986" s="18"/>
      <c r="IK986" s="18"/>
      <c r="IL986" s="18"/>
      <c r="IM986" s="18"/>
      <c r="IN986" s="18"/>
      <c r="IO986" s="18"/>
      <c r="IP986" s="18"/>
      <c r="IQ986" s="18"/>
      <c r="IR986" s="18"/>
      <c r="IS986" s="18"/>
      <c r="IT986" s="18"/>
      <c r="IU986" s="18"/>
      <c r="IV986" s="18"/>
      <c r="IW986" s="18"/>
      <c r="IX986" s="18"/>
      <c r="IY986" s="18"/>
      <c r="IZ986" s="18"/>
      <c r="JA986" s="18"/>
      <c r="JB986" s="18"/>
      <c r="JC986" s="18"/>
      <c r="JD986" s="18"/>
      <c r="JE986" s="18"/>
      <c r="JF986" s="18"/>
    </row>
    <row r="987" spans="36:266" x14ac:dyDescent="0.3">
      <c r="AJ987" s="18"/>
      <c r="AK987" s="18"/>
      <c r="AL987" s="20"/>
      <c r="AM987" s="23"/>
      <c r="AN987" s="18"/>
      <c r="AO987" s="18"/>
      <c r="BB987" s="25"/>
      <c r="BC987" s="21"/>
      <c r="BG987" s="18"/>
      <c r="BN987" s="22"/>
      <c r="BO987" s="22"/>
      <c r="BP987" s="22"/>
      <c r="BQ987" s="22"/>
      <c r="BR987" s="15"/>
      <c r="CF987" s="15"/>
      <c r="CL987" s="22"/>
      <c r="CM987" s="15"/>
      <c r="CR987" s="22"/>
      <c r="CT987" s="15"/>
      <c r="CW987" s="22"/>
      <c r="DA987" s="15"/>
      <c r="DH987" s="15"/>
      <c r="DJ987" s="22"/>
      <c r="DO987" s="15"/>
      <c r="DV987" s="15"/>
      <c r="EC987" s="15"/>
      <c r="EJ987" s="15"/>
      <c r="EQ987" s="15"/>
      <c r="EX987" s="15"/>
      <c r="FE987" s="15"/>
      <c r="FL987" s="15"/>
      <c r="FS987" s="15"/>
      <c r="FZ987" s="15"/>
      <c r="GG987" s="15"/>
      <c r="GN987" s="15"/>
      <c r="GP987" s="22"/>
      <c r="GQ987" s="22"/>
      <c r="GR987" s="22"/>
      <c r="GS987" s="22"/>
      <c r="GT987" s="22"/>
      <c r="GU987" s="15"/>
      <c r="GV987" s="22"/>
      <c r="GW987" s="22"/>
      <c r="GX987" s="22"/>
      <c r="GY987" s="18"/>
      <c r="GZ987" s="18"/>
      <c r="HA987" s="18"/>
      <c r="HB987" s="18"/>
      <c r="HC987" s="18"/>
      <c r="HD987" s="18"/>
      <c r="HE987" s="18"/>
      <c r="HF987" s="18"/>
      <c r="HG987" s="18"/>
      <c r="HH987" s="18"/>
      <c r="HI987" s="18"/>
      <c r="HJ987" s="18"/>
      <c r="HK987" s="18"/>
      <c r="HL987" s="18"/>
      <c r="HM987" s="18"/>
      <c r="HN987" s="18"/>
      <c r="HO987" s="18"/>
      <c r="HP987" s="18"/>
      <c r="HQ987" s="18"/>
      <c r="HR987" s="18"/>
      <c r="HS987" s="18"/>
      <c r="HT987" s="18"/>
      <c r="HU987" s="18"/>
      <c r="HV987" s="18"/>
      <c r="HW987" s="18"/>
      <c r="HX987" s="18"/>
      <c r="HY987" s="18"/>
      <c r="HZ987" s="18"/>
      <c r="IA987" s="18"/>
      <c r="IB987" s="18"/>
      <c r="IC987" s="18"/>
      <c r="ID987" s="18"/>
      <c r="IE987" s="18"/>
      <c r="IF987" s="18"/>
      <c r="IG987" s="18"/>
      <c r="IH987" s="18"/>
      <c r="II987" s="18"/>
      <c r="IJ987" s="18"/>
      <c r="IK987" s="18"/>
      <c r="IL987" s="18"/>
      <c r="IM987" s="18"/>
      <c r="IN987" s="18"/>
      <c r="IO987" s="18"/>
      <c r="IP987" s="18"/>
      <c r="IQ987" s="18"/>
      <c r="IR987" s="18"/>
      <c r="IS987" s="18"/>
      <c r="IT987" s="18"/>
      <c r="IU987" s="18"/>
      <c r="IV987" s="18"/>
      <c r="IW987" s="18"/>
      <c r="IX987" s="18"/>
      <c r="IY987" s="18"/>
      <c r="IZ987" s="18"/>
      <c r="JA987" s="18"/>
      <c r="JB987" s="18"/>
      <c r="JC987" s="18"/>
      <c r="JD987" s="18"/>
      <c r="JE987" s="18"/>
      <c r="JF987" s="18"/>
    </row>
    <row r="988" spans="36:266" x14ac:dyDescent="0.3">
      <c r="AJ988" s="18"/>
      <c r="AK988" s="18"/>
      <c r="AL988" s="20"/>
      <c r="AM988" s="23"/>
      <c r="AN988" s="18"/>
      <c r="AO988" s="18"/>
      <c r="BB988" s="25"/>
      <c r="BC988" s="21"/>
      <c r="BG988" s="18"/>
      <c r="BN988" s="22"/>
      <c r="BO988" s="22"/>
      <c r="BP988" s="22"/>
      <c r="BQ988" s="22"/>
      <c r="BR988" s="15"/>
      <c r="CF988" s="15"/>
      <c r="CL988" s="22"/>
      <c r="CM988" s="15"/>
      <c r="CR988" s="22"/>
      <c r="CT988" s="15"/>
      <c r="CW988" s="22"/>
      <c r="DA988" s="15"/>
      <c r="DH988" s="15"/>
      <c r="DJ988" s="22"/>
      <c r="DO988" s="15"/>
      <c r="DV988" s="15"/>
      <c r="EC988" s="15"/>
      <c r="EJ988" s="15"/>
      <c r="EQ988" s="15"/>
      <c r="EX988" s="15"/>
      <c r="FE988" s="15"/>
      <c r="FL988" s="15"/>
      <c r="FS988" s="15"/>
      <c r="FZ988" s="15"/>
      <c r="GG988" s="15"/>
      <c r="GN988" s="15"/>
      <c r="GP988" s="22"/>
      <c r="GQ988" s="22"/>
      <c r="GR988" s="22"/>
      <c r="GS988" s="22"/>
      <c r="GT988" s="22"/>
      <c r="GU988" s="15"/>
      <c r="GV988" s="22"/>
      <c r="GW988" s="22"/>
      <c r="GX988" s="22"/>
      <c r="GY988" s="18"/>
      <c r="GZ988" s="18"/>
      <c r="HA988" s="18"/>
      <c r="HB988" s="18"/>
      <c r="HC988" s="18"/>
      <c r="HD988" s="18"/>
      <c r="HE988" s="18"/>
      <c r="HF988" s="18"/>
      <c r="HG988" s="18"/>
      <c r="HH988" s="18"/>
      <c r="HI988" s="18"/>
      <c r="HJ988" s="18"/>
      <c r="HK988" s="18"/>
      <c r="HL988" s="18"/>
      <c r="HM988" s="18"/>
      <c r="HN988" s="18"/>
      <c r="HO988" s="18"/>
      <c r="HP988" s="18"/>
      <c r="HQ988" s="18"/>
      <c r="HR988" s="18"/>
      <c r="HS988" s="18"/>
      <c r="HT988" s="18"/>
      <c r="HU988" s="18"/>
      <c r="HV988" s="18"/>
      <c r="HW988" s="18"/>
      <c r="HX988" s="18"/>
      <c r="HY988" s="18"/>
      <c r="HZ988" s="18"/>
      <c r="IA988" s="18"/>
      <c r="IB988" s="18"/>
      <c r="IC988" s="18"/>
      <c r="ID988" s="18"/>
      <c r="IE988" s="18"/>
      <c r="IF988" s="18"/>
      <c r="IG988" s="18"/>
      <c r="IH988" s="18"/>
      <c r="II988" s="18"/>
      <c r="IJ988" s="18"/>
      <c r="IK988" s="18"/>
      <c r="IL988" s="18"/>
      <c r="IM988" s="18"/>
      <c r="IN988" s="18"/>
      <c r="IO988" s="18"/>
      <c r="IP988" s="18"/>
      <c r="IQ988" s="18"/>
      <c r="IR988" s="18"/>
      <c r="IS988" s="18"/>
      <c r="IT988" s="18"/>
      <c r="IU988" s="18"/>
      <c r="IV988" s="18"/>
      <c r="IW988" s="18"/>
      <c r="IX988" s="18"/>
      <c r="IY988" s="18"/>
      <c r="IZ988" s="18"/>
      <c r="JA988" s="18"/>
      <c r="JB988" s="18"/>
      <c r="JC988" s="18"/>
      <c r="JD988" s="18"/>
      <c r="JE988" s="18"/>
      <c r="JF988" s="18"/>
    </row>
    <row r="989" spans="36:266" x14ac:dyDescent="0.3">
      <c r="AJ989" s="18"/>
      <c r="AK989" s="18"/>
      <c r="AL989" s="20"/>
      <c r="AM989" s="23"/>
      <c r="AN989" s="18"/>
      <c r="AO989" s="18"/>
      <c r="BB989" s="25"/>
      <c r="BC989" s="21"/>
      <c r="BG989" s="18"/>
      <c r="BN989" s="22"/>
      <c r="BO989" s="22"/>
      <c r="BP989" s="22"/>
      <c r="BQ989" s="22"/>
      <c r="BR989" s="15"/>
      <c r="CF989" s="15"/>
      <c r="CL989" s="22"/>
      <c r="CM989" s="15"/>
      <c r="CR989" s="22"/>
      <c r="CT989" s="15"/>
      <c r="CW989" s="22"/>
      <c r="DA989" s="15"/>
      <c r="DH989" s="15"/>
      <c r="DJ989" s="22"/>
      <c r="DO989" s="15"/>
      <c r="DV989" s="15"/>
      <c r="EC989" s="15"/>
      <c r="EJ989" s="15"/>
      <c r="EQ989" s="15"/>
      <c r="EX989" s="15"/>
      <c r="FE989" s="15"/>
      <c r="FL989" s="15"/>
      <c r="FS989" s="15"/>
      <c r="FZ989" s="15"/>
      <c r="GG989" s="15"/>
      <c r="GN989" s="15"/>
      <c r="GP989" s="22"/>
      <c r="GQ989" s="22"/>
      <c r="GR989" s="22"/>
      <c r="GS989" s="22"/>
      <c r="GT989" s="22"/>
      <c r="GU989" s="15"/>
      <c r="GV989" s="22"/>
      <c r="GW989" s="22"/>
      <c r="GX989" s="22"/>
      <c r="GY989" s="18"/>
      <c r="GZ989" s="18"/>
      <c r="HA989" s="18"/>
      <c r="HB989" s="18"/>
      <c r="HC989" s="18"/>
      <c r="HD989" s="18"/>
      <c r="HE989" s="18"/>
      <c r="HF989" s="18"/>
      <c r="HG989" s="18"/>
      <c r="HH989" s="18"/>
      <c r="HI989" s="18"/>
      <c r="HJ989" s="18"/>
      <c r="HK989" s="18"/>
      <c r="HL989" s="18"/>
      <c r="HM989" s="18"/>
      <c r="HN989" s="18"/>
      <c r="HO989" s="18"/>
      <c r="HP989" s="18"/>
      <c r="HQ989" s="18"/>
      <c r="HR989" s="18"/>
      <c r="HS989" s="18"/>
      <c r="HT989" s="18"/>
      <c r="HU989" s="18"/>
      <c r="HV989" s="18"/>
      <c r="HW989" s="18"/>
      <c r="HX989" s="18"/>
      <c r="HY989" s="18"/>
      <c r="HZ989" s="18"/>
      <c r="IA989" s="18"/>
      <c r="IB989" s="18"/>
      <c r="IC989" s="18"/>
      <c r="ID989" s="18"/>
      <c r="IE989" s="18"/>
      <c r="IF989" s="18"/>
      <c r="IG989" s="18"/>
      <c r="IH989" s="18"/>
      <c r="II989" s="18"/>
      <c r="IJ989" s="18"/>
      <c r="IK989" s="18"/>
      <c r="IL989" s="18"/>
      <c r="IM989" s="18"/>
      <c r="IN989" s="18"/>
      <c r="IO989" s="18"/>
      <c r="IP989" s="18"/>
      <c r="IQ989" s="18"/>
      <c r="IR989" s="18"/>
      <c r="IS989" s="18"/>
      <c r="IT989" s="18"/>
      <c r="IU989" s="18"/>
      <c r="IV989" s="18"/>
      <c r="IW989" s="18"/>
      <c r="IX989" s="18"/>
      <c r="IY989" s="18"/>
      <c r="IZ989" s="18"/>
      <c r="JA989" s="18"/>
      <c r="JB989" s="18"/>
      <c r="JC989" s="18"/>
      <c r="JD989" s="18"/>
      <c r="JE989" s="18"/>
      <c r="JF989" s="18"/>
    </row>
    <row r="990" spans="36:266" x14ac:dyDescent="0.3">
      <c r="AJ990" s="18"/>
      <c r="AK990" s="18"/>
      <c r="AL990" s="20"/>
      <c r="AM990" s="23"/>
      <c r="AN990" s="18"/>
      <c r="AO990" s="18"/>
      <c r="BB990" s="25"/>
      <c r="BC990" s="21"/>
      <c r="BG990" s="18"/>
      <c r="BN990" s="22"/>
      <c r="BO990" s="22"/>
      <c r="BP990" s="22"/>
      <c r="BQ990" s="22"/>
      <c r="BR990" s="15"/>
      <c r="CF990" s="15"/>
      <c r="CL990" s="22"/>
      <c r="CM990" s="15"/>
      <c r="CR990" s="22"/>
      <c r="CT990" s="15"/>
      <c r="CW990" s="22"/>
      <c r="DA990" s="15"/>
      <c r="DH990" s="15"/>
      <c r="DJ990" s="22"/>
      <c r="DO990" s="15"/>
      <c r="DV990" s="15"/>
      <c r="EC990" s="15"/>
      <c r="EJ990" s="15"/>
      <c r="EQ990" s="15"/>
      <c r="EX990" s="15"/>
      <c r="FE990" s="15"/>
      <c r="FL990" s="15"/>
      <c r="FS990" s="15"/>
      <c r="FZ990" s="15"/>
      <c r="GG990" s="15"/>
      <c r="GN990" s="15"/>
      <c r="GP990" s="22"/>
      <c r="GQ990" s="22"/>
      <c r="GR990" s="22"/>
      <c r="GS990" s="22"/>
      <c r="GT990" s="22"/>
      <c r="GU990" s="15"/>
      <c r="GV990" s="22"/>
      <c r="GW990" s="22"/>
      <c r="GX990" s="22"/>
      <c r="GY990" s="18"/>
      <c r="GZ990" s="18"/>
      <c r="HA990" s="18"/>
      <c r="HB990" s="18"/>
      <c r="HC990" s="18"/>
      <c r="HD990" s="18"/>
      <c r="HE990" s="18"/>
      <c r="HF990" s="18"/>
      <c r="HG990" s="18"/>
      <c r="HH990" s="18"/>
      <c r="HI990" s="18"/>
      <c r="HJ990" s="18"/>
      <c r="HK990" s="18"/>
      <c r="HL990" s="18"/>
      <c r="HM990" s="18"/>
      <c r="HN990" s="18"/>
      <c r="HO990" s="18"/>
      <c r="HP990" s="18"/>
      <c r="HQ990" s="18"/>
      <c r="HR990" s="18"/>
      <c r="HS990" s="18"/>
      <c r="HT990" s="18"/>
      <c r="HU990" s="18"/>
      <c r="HV990" s="18"/>
      <c r="HW990" s="18"/>
      <c r="HX990" s="18"/>
      <c r="HY990" s="18"/>
      <c r="HZ990" s="18"/>
      <c r="IA990" s="18"/>
      <c r="IB990" s="18"/>
      <c r="IC990" s="18"/>
      <c r="ID990" s="18"/>
      <c r="IE990" s="18"/>
      <c r="IF990" s="18"/>
      <c r="IG990" s="18"/>
      <c r="IH990" s="18"/>
      <c r="II990" s="18"/>
      <c r="IJ990" s="18"/>
      <c r="IK990" s="18"/>
      <c r="IL990" s="18"/>
      <c r="IM990" s="18"/>
      <c r="IN990" s="18"/>
      <c r="IO990" s="18"/>
      <c r="IP990" s="18"/>
      <c r="IQ990" s="18"/>
      <c r="IR990" s="18"/>
      <c r="IS990" s="18"/>
      <c r="IT990" s="18"/>
      <c r="IU990" s="18"/>
      <c r="IV990" s="18"/>
      <c r="IW990" s="18"/>
      <c r="IX990" s="18"/>
      <c r="IY990" s="18"/>
      <c r="IZ990" s="18"/>
      <c r="JA990" s="18"/>
      <c r="JB990" s="18"/>
      <c r="JC990" s="18"/>
      <c r="JD990" s="18"/>
      <c r="JE990" s="18"/>
      <c r="JF990" s="18"/>
    </row>
    <row r="991" spans="36:266" x14ac:dyDescent="0.3">
      <c r="AJ991" s="24"/>
      <c r="AK991" s="24"/>
      <c r="AL991" s="20"/>
      <c r="AM991" s="23"/>
      <c r="AN991" s="18"/>
      <c r="AO991" s="18"/>
      <c r="BB991" s="25"/>
      <c r="BC991" s="21"/>
      <c r="BG991" s="18"/>
      <c r="BN991" s="22"/>
      <c r="BO991" s="22"/>
      <c r="BP991" s="22"/>
      <c r="BQ991" s="22"/>
      <c r="BR991" s="15"/>
      <c r="CF991" s="15"/>
      <c r="CL991" s="22"/>
      <c r="CM991" s="15"/>
      <c r="CR991" s="22"/>
      <c r="CT991" s="15"/>
      <c r="CW991" s="22"/>
      <c r="DA991" s="15"/>
      <c r="DH991" s="15"/>
      <c r="DJ991" s="22"/>
      <c r="DO991" s="15"/>
      <c r="DV991" s="15"/>
      <c r="EC991" s="15"/>
      <c r="EJ991" s="15"/>
      <c r="EQ991" s="15"/>
      <c r="EX991" s="15"/>
      <c r="FE991" s="15"/>
      <c r="FL991" s="15"/>
      <c r="FS991" s="15"/>
      <c r="FZ991" s="15"/>
      <c r="GG991" s="15"/>
      <c r="GN991" s="15"/>
      <c r="GP991" s="22"/>
      <c r="GQ991" s="22"/>
      <c r="GR991" s="22"/>
      <c r="GS991" s="22"/>
      <c r="GT991" s="22"/>
      <c r="GU991" s="15"/>
      <c r="GV991" s="22"/>
      <c r="GW991" s="22"/>
      <c r="GX991" s="22"/>
      <c r="GY991" s="18"/>
      <c r="GZ991" s="18"/>
      <c r="HA991" s="18"/>
      <c r="HB991" s="18"/>
      <c r="HC991" s="18"/>
      <c r="HD991" s="18"/>
      <c r="HE991" s="18"/>
      <c r="HF991" s="18"/>
      <c r="HG991" s="18"/>
      <c r="HH991" s="18"/>
      <c r="HI991" s="18"/>
      <c r="HJ991" s="18"/>
      <c r="HK991" s="18"/>
      <c r="HL991" s="18"/>
      <c r="HM991" s="18"/>
      <c r="HN991" s="18"/>
      <c r="HO991" s="18"/>
      <c r="HP991" s="18"/>
      <c r="HQ991" s="18"/>
      <c r="HR991" s="18"/>
      <c r="HS991" s="18"/>
      <c r="HT991" s="18"/>
      <c r="HU991" s="18"/>
      <c r="HV991" s="18"/>
      <c r="HW991" s="18"/>
      <c r="HX991" s="18"/>
      <c r="HY991" s="18"/>
      <c r="HZ991" s="18"/>
      <c r="IA991" s="18"/>
      <c r="IB991" s="18"/>
      <c r="IC991" s="18"/>
      <c r="ID991" s="18"/>
      <c r="IE991" s="18"/>
      <c r="IF991" s="18"/>
      <c r="IG991" s="18"/>
      <c r="IH991" s="18"/>
      <c r="II991" s="18"/>
      <c r="IJ991" s="18"/>
      <c r="IK991" s="18"/>
      <c r="IL991" s="18"/>
      <c r="IM991" s="18"/>
      <c r="IN991" s="18"/>
      <c r="IO991" s="18"/>
      <c r="IP991" s="18"/>
      <c r="IQ991" s="18"/>
      <c r="IR991" s="18"/>
      <c r="IS991" s="18"/>
      <c r="IT991" s="18"/>
      <c r="IU991" s="18"/>
      <c r="IV991" s="18"/>
      <c r="IW991" s="18"/>
      <c r="IX991" s="18"/>
      <c r="IY991" s="18"/>
      <c r="IZ991" s="18"/>
      <c r="JA991" s="18"/>
      <c r="JB991" s="18"/>
      <c r="JC991" s="18"/>
      <c r="JD991" s="18"/>
      <c r="JE991" s="18"/>
      <c r="JF991" s="18"/>
    </row>
    <row r="992" spans="36:266" x14ac:dyDescent="0.3">
      <c r="AJ992" s="24"/>
      <c r="AK992" s="24"/>
      <c r="AL992" s="20"/>
      <c r="AM992" s="23"/>
      <c r="AN992" s="18"/>
      <c r="AO992" s="18"/>
      <c r="BB992" s="25"/>
      <c r="BC992" s="21"/>
      <c r="BG992" s="18"/>
      <c r="BN992" s="22"/>
      <c r="BO992" s="22"/>
      <c r="BP992" s="22"/>
      <c r="BQ992" s="22"/>
      <c r="BR992" s="15"/>
      <c r="CF992" s="15"/>
      <c r="CL992" s="22"/>
      <c r="CM992" s="15"/>
      <c r="CR992" s="22"/>
      <c r="CT992" s="15"/>
      <c r="CW992" s="22"/>
      <c r="DA992" s="15"/>
      <c r="DH992" s="15"/>
      <c r="DJ992" s="22"/>
      <c r="DO992" s="15"/>
      <c r="DV992" s="15"/>
      <c r="EC992" s="15"/>
      <c r="EJ992" s="15"/>
      <c r="EQ992" s="15"/>
      <c r="EX992" s="15"/>
      <c r="FE992" s="15"/>
      <c r="FL992" s="15"/>
      <c r="FS992" s="15"/>
      <c r="FZ992" s="15"/>
      <c r="GG992" s="15"/>
      <c r="GN992" s="15"/>
      <c r="GP992" s="22"/>
      <c r="GQ992" s="22"/>
      <c r="GR992" s="22"/>
      <c r="GS992" s="22"/>
      <c r="GT992" s="22"/>
      <c r="GU992" s="15"/>
      <c r="GV992" s="22"/>
      <c r="GW992" s="22"/>
      <c r="GX992" s="22"/>
      <c r="GY992" s="18"/>
      <c r="GZ992" s="18"/>
      <c r="HA992" s="18"/>
      <c r="HB992" s="18"/>
      <c r="HC992" s="18"/>
      <c r="HD992" s="18"/>
      <c r="HE992" s="18"/>
      <c r="HF992" s="18"/>
      <c r="HG992" s="18"/>
      <c r="HH992" s="18"/>
      <c r="HI992" s="18"/>
      <c r="HJ992" s="18"/>
      <c r="HK992" s="18"/>
      <c r="HL992" s="18"/>
      <c r="HM992" s="18"/>
      <c r="HN992" s="18"/>
      <c r="HO992" s="18"/>
      <c r="HP992" s="18"/>
      <c r="HQ992" s="18"/>
      <c r="HR992" s="18"/>
      <c r="HS992" s="18"/>
      <c r="HT992" s="18"/>
      <c r="HU992" s="18"/>
      <c r="HV992" s="18"/>
      <c r="HW992" s="18"/>
      <c r="HX992" s="18"/>
      <c r="HY992" s="18"/>
      <c r="HZ992" s="18"/>
      <c r="IA992" s="18"/>
      <c r="IB992" s="18"/>
      <c r="IC992" s="18"/>
      <c r="ID992" s="18"/>
      <c r="IE992" s="18"/>
      <c r="IF992" s="18"/>
      <c r="IG992" s="18"/>
      <c r="IH992" s="18"/>
      <c r="II992" s="18"/>
      <c r="IJ992" s="18"/>
      <c r="IK992" s="18"/>
      <c r="IL992" s="18"/>
      <c r="IM992" s="18"/>
      <c r="IN992" s="18"/>
      <c r="IO992" s="18"/>
      <c r="IP992" s="18"/>
      <c r="IQ992" s="18"/>
      <c r="IR992" s="18"/>
      <c r="IS992" s="18"/>
      <c r="IT992" s="18"/>
      <c r="IU992" s="18"/>
      <c r="IV992" s="18"/>
      <c r="IW992" s="18"/>
      <c r="IX992" s="18"/>
      <c r="IY992" s="18"/>
      <c r="IZ992" s="18"/>
      <c r="JA992" s="18"/>
      <c r="JB992" s="18"/>
      <c r="JC992" s="18"/>
      <c r="JD992" s="18"/>
      <c r="JE992" s="18"/>
      <c r="JF992" s="18"/>
    </row>
    <row r="993" spans="36:266" x14ac:dyDescent="0.3">
      <c r="AJ993" s="24"/>
      <c r="AK993" s="24"/>
      <c r="AL993" s="20"/>
      <c r="AM993" s="23"/>
      <c r="AN993" s="18"/>
      <c r="AO993" s="18"/>
      <c r="BB993" s="25"/>
      <c r="BC993" s="21"/>
      <c r="BG993" s="18"/>
      <c r="BN993" s="22"/>
      <c r="BO993" s="22"/>
      <c r="BP993" s="22"/>
      <c r="BQ993" s="22"/>
      <c r="BR993" s="15"/>
      <c r="CF993" s="15"/>
      <c r="CL993" s="22"/>
      <c r="CM993" s="15"/>
      <c r="CR993" s="22"/>
      <c r="CT993" s="15"/>
      <c r="CW993" s="22"/>
      <c r="DA993" s="15"/>
      <c r="DH993" s="15"/>
      <c r="DJ993" s="22"/>
      <c r="DO993" s="15"/>
      <c r="DV993" s="15"/>
      <c r="EC993" s="15"/>
      <c r="EJ993" s="15"/>
      <c r="EQ993" s="15"/>
      <c r="EX993" s="15"/>
      <c r="FE993" s="15"/>
      <c r="FL993" s="15"/>
      <c r="FS993" s="15"/>
      <c r="FZ993" s="15"/>
      <c r="GG993" s="15"/>
      <c r="GN993" s="15"/>
      <c r="GP993" s="22"/>
      <c r="GQ993" s="22"/>
      <c r="GR993" s="22"/>
      <c r="GS993" s="22"/>
      <c r="GT993" s="22"/>
      <c r="GU993" s="15"/>
      <c r="GV993" s="22"/>
      <c r="GW993" s="22"/>
      <c r="GX993" s="22"/>
      <c r="GY993" s="18"/>
      <c r="GZ993" s="18"/>
      <c r="HA993" s="18"/>
      <c r="HB993" s="18"/>
      <c r="HC993" s="18"/>
      <c r="HD993" s="18"/>
      <c r="HE993" s="18"/>
      <c r="HF993" s="18"/>
      <c r="HG993" s="18"/>
      <c r="HH993" s="18"/>
      <c r="HI993" s="18"/>
      <c r="HJ993" s="18"/>
      <c r="HK993" s="18"/>
      <c r="HL993" s="18"/>
      <c r="HM993" s="18"/>
      <c r="HN993" s="18"/>
      <c r="HO993" s="18"/>
      <c r="HP993" s="18"/>
      <c r="HQ993" s="18"/>
      <c r="HR993" s="18"/>
      <c r="HS993" s="18"/>
      <c r="HT993" s="18"/>
      <c r="HU993" s="18"/>
      <c r="HV993" s="18"/>
      <c r="HW993" s="18"/>
      <c r="HX993" s="18"/>
      <c r="HY993" s="18"/>
      <c r="HZ993" s="18"/>
      <c r="IA993" s="18"/>
      <c r="IB993" s="18"/>
      <c r="IC993" s="18"/>
      <c r="ID993" s="18"/>
      <c r="IE993" s="18"/>
      <c r="IF993" s="18"/>
      <c r="IG993" s="18"/>
      <c r="IH993" s="18"/>
      <c r="II993" s="18"/>
      <c r="IJ993" s="18"/>
      <c r="IK993" s="18"/>
      <c r="IL993" s="18"/>
      <c r="IM993" s="18"/>
      <c r="IN993" s="18"/>
      <c r="IO993" s="18"/>
      <c r="IP993" s="18"/>
      <c r="IQ993" s="18"/>
      <c r="IR993" s="18"/>
      <c r="IS993" s="18"/>
      <c r="IT993" s="18"/>
      <c r="IU993" s="18"/>
      <c r="IV993" s="18"/>
      <c r="IW993" s="18"/>
      <c r="IX993" s="18"/>
      <c r="IY993" s="18"/>
      <c r="IZ993" s="18"/>
      <c r="JA993" s="18"/>
      <c r="JB993" s="18"/>
      <c r="JC993" s="18"/>
      <c r="JD993" s="18"/>
      <c r="JE993" s="18"/>
      <c r="JF993" s="18"/>
    </row>
    <row r="994" spans="36:266" x14ac:dyDescent="0.3">
      <c r="AJ994" s="24"/>
      <c r="AK994" s="24"/>
      <c r="AL994" s="20"/>
      <c r="AM994" s="23"/>
      <c r="AN994" s="18"/>
      <c r="AO994" s="18"/>
      <c r="BB994" s="25"/>
      <c r="BC994" s="21"/>
      <c r="BG994" s="18"/>
      <c r="BN994" s="22"/>
      <c r="BO994" s="22"/>
      <c r="BP994" s="22"/>
      <c r="BQ994" s="22"/>
      <c r="BR994" s="15"/>
      <c r="CF994" s="15"/>
      <c r="CL994" s="22"/>
      <c r="CM994" s="15"/>
      <c r="CR994" s="22"/>
      <c r="CT994" s="15"/>
      <c r="CW994" s="22"/>
      <c r="DA994" s="15"/>
      <c r="DH994" s="15"/>
      <c r="DJ994" s="22"/>
      <c r="DO994" s="15"/>
      <c r="DV994" s="15"/>
      <c r="EC994" s="15"/>
      <c r="EJ994" s="15"/>
      <c r="EQ994" s="15"/>
      <c r="EX994" s="15"/>
      <c r="FE994" s="15"/>
      <c r="FL994" s="15"/>
      <c r="FS994" s="15"/>
      <c r="FZ994" s="15"/>
      <c r="GG994" s="15"/>
      <c r="GN994" s="15"/>
      <c r="GP994" s="22"/>
      <c r="GQ994" s="22"/>
      <c r="GR994" s="22"/>
      <c r="GS994" s="22"/>
      <c r="GT994" s="22"/>
      <c r="GU994" s="15"/>
      <c r="GV994" s="22"/>
      <c r="GW994" s="22"/>
      <c r="GX994" s="22"/>
      <c r="GY994" s="18"/>
      <c r="GZ994" s="18"/>
      <c r="HA994" s="18"/>
      <c r="HB994" s="18"/>
      <c r="HC994" s="18"/>
      <c r="HD994" s="18"/>
      <c r="HE994" s="18"/>
      <c r="HF994" s="18"/>
      <c r="HG994" s="18"/>
      <c r="HH994" s="18"/>
      <c r="HI994" s="18"/>
      <c r="HJ994" s="18"/>
      <c r="HK994" s="18"/>
      <c r="HL994" s="18"/>
      <c r="HM994" s="18"/>
      <c r="HN994" s="18"/>
      <c r="HO994" s="18"/>
      <c r="HP994" s="18"/>
      <c r="HQ994" s="18"/>
      <c r="HR994" s="18"/>
      <c r="HS994" s="18"/>
      <c r="HT994" s="18"/>
      <c r="HU994" s="18"/>
      <c r="HV994" s="18"/>
      <c r="HW994" s="18"/>
      <c r="HX994" s="18"/>
      <c r="HY994" s="18"/>
      <c r="HZ994" s="18"/>
      <c r="IA994" s="18"/>
      <c r="IB994" s="18"/>
      <c r="IC994" s="18"/>
      <c r="ID994" s="18"/>
      <c r="IE994" s="18"/>
      <c r="IF994" s="18"/>
      <c r="IG994" s="18"/>
      <c r="IH994" s="18"/>
      <c r="II994" s="18"/>
      <c r="IJ994" s="18"/>
      <c r="IK994" s="18"/>
      <c r="IL994" s="18"/>
      <c r="IM994" s="18"/>
      <c r="IN994" s="18"/>
      <c r="IO994" s="18"/>
      <c r="IP994" s="18"/>
      <c r="IQ994" s="18"/>
      <c r="IR994" s="18"/>
      <c r="IS994" s="18"/>
      <c r="IT994" s="18"/>
      <c r="IU994" s="18"/>
      <c r="IV994" s="18"/>
      <c r="IW994" s="18"/>
      <c r="IX994" s="18"/>
      <c r="IY994" s="18"/>
      <c r="IZ994" s="18"/>
      <c r="JA994" s="18"/>
      <c r="JB994" s="18"/>
      <c r="JC994" s="18"/>
      <c r="JD994" s="18"/>
      <c r="JE994" s="18"/>
      <c r="JF994" s="18"/>
    </row>
    <row r="995" spans="36:266" x14ac:dyDescent="0.3">
      <c r="AJ995" s="24"/>
      <c r="AK995" s="24"/>
      <c r="AL995" s="20"/>
      <c r="AM995" s="23"/>
      <c r="AN995" s="18"/>
      <c r="AO995" s="18"/>
      <c r="BB995" s="25"/>
      <c r="BC995" s="21"/>
      <c r="BG995" s="18"/>
      <c r="BN995" s="22"/>
      <c r="BO995" s="22"/>
      <c r="BP995" s="22"/>
      <c r="BQ995" s="22"/>
      <c r="BR995" s="15"/>
      <c r="CF995" s="15"/>
      <c r="CL995" s="22"/>
      <c r="CM995" s="15"/>
      <c r="CR995" s="22"/>
      <c r="CT995" s="15"/>
      <c r="CW995" s="22"/>
      <c r="DA995" s="15"/>
      <c r="DH995" s="15"/>
      <c r="DJ995" s="22"/>
      <c r="DO995" s="15"/>
      <c r="DV995" s="15"/>
      <c r="EC995" s="15"/>
      <c r="EJ995" s="15"/>
      <c r="EQ995" s="15"/>
      <c r="EX995" s="15"/>
      <c r="FE995" s="15"/>
      <c r="FL995" s="15"/>
      <c r="FS995" s="15"/>
      <c r="FZ995" s="15"/>
      <c r="GG995" s="15"/>
      <c r="GN995" s="15"/>
      <c r="GP995" s="22"/>
      <c r="GQ995" s="22"/>
      <c r="GR995" s="22"/>
      <c r="GS995" s="22"/>
      <c r="GT995" s="22"/>
      <c r="GU995" s="15"/>
      <c r="GV995" s="22"/>
      <c r="GW995" s="22"/>
      <c r="GX995" s="22"/>
      <c r="GY995" s="18"/>
      <c r="GZ995" s="18"/>
      <c r="HA995" s="18"/>
      <c r="HB995" s="18"/>
      <c r="HC995" s="18"/>
      <c r="HD995" s="18"/>
      <c r="HE995" s="18"/>
      <c r="HF995" s="18"/>
      <c r="HG995" s="18"/>
      <c r="HH995" s="18"/>
      <c r="HI995" s="18"/>
      <c r="HJ995" s="18"/>
      <c r="HK995" s="18"/>
      <c r="HL995" s="18"/>
      <c r="HM995" s="18"/>
      <c r="HN995" s="18"/>
      <c r="HO995" s="18"/>
      <c r="HP995" s="18"/>
      <c r="HQ995" s="18"/>
      <c r="HR995" s="18"/>
      <c r="HS995" s="18"/>
      <c r="HT995" s="18"/>
      <c r="HU995" s="18"/>
      <c r="HV995" s="18"/>
      <c r="HW995" s="18"/>
      <c r="HX995" s="18"/>
      <c r="HY995" s="18"/>
      <c r="HZ995" s="18"/>
      <c r="IA995" s="18"/>
      <c r="IB995" s="18"/>
      <c r="IC995" s="18"/>
      <c r="ID995" s="18"/>
      <c r="IE995" s="18"/>
      <c r="IF995" s="18"/>
      <c r="IG995" s="18"/>
      <c r="IH995" s="18"/>
      <c r="II995" s="18"/>
      <c r="IJ995" s="18"/>
      <c r="IK995" s="18"/>
      <c r="IL995" s="18"/>
      <c r="IM995" s="18"/>
      <c r="IN995" s="18"/>
      <c r="IO995" s="18"/>
      <c r="IP995" s="18"/>
      <c r="IQ995" s="18"/>
      <c r="IR995" s="18"/>
      <c r="IS995" s="18"/>
      <c r="IT995" s="18"/>
      <c r="IU995" s="18"/>
      <c r="IV995" s="18"/>
      <c r="IW995" s="18"/>
      <c r="IX995" s="18"/>
      <c r="IY995" s="18"/>
      <c r="IZ995" s="18"/>
      <c r="JA995" s="18"/>
      <c r="JB995" s="18"/>
      <c r="JC995" s="18"/>
      <c r="JD995" s="18"/>
      <c r="JE995" s="18"/>
      <c r="JF995" s="18"/>
    </row>
    <row r="996" spans="36:266" x14ac:dyDescent="0.3">
      <c r="AJ996" s="24"/>
      <c r="AK996" s="24"/>
      <c r="AL996" s="20"/>
      <c r="AM996" s="23"/>
      <c r="AN996" s="18"/>
      <c r="AO996" s="18"/>
      <c r="BB996" s="25"/>
      <c r="BC996" s="21"/>
      <c r="BG996" s="18"/>
      <c r="BN996" s="22"/>
      <c r="BO996" s="22"/>
      <c r="BP996" s="22"/>
      <c r="BQ996" s="22"/>
      <c r="BR996" s="15"/>
      <c r="CF996" s="15"/>
      <c r="CL996" s="22"/>
      <c r="CM996" s="15"/>
      <c r="CR996" s="22"/>
      <c r="CT996" s="15"/>
      <c r="CW996" s="22"/>
      <c r="DA996" s="15"/>
      <c r="DH996" s="15"/>
      <c r="DJ996" s="22"/>
      <c r="DO996" s="15"/>
      <c r="DV996" s="15"/>
      <c r="EC996" s="15"/>
      <c r="EJ996" s="15"/>
      <c r="EQ996" s="15"/>
      <c r="EX996" s="15"/>
      <c r="FE996" s="15"/>
      <c r="FL996" s="15"/>
      <c r="FS996" s="15"/>
      <c r="FZ996" s="15"/>
      <c r="GG996" s="15"/>
      <c r="GN996" s="15"/>
      <c r="GP996" s="22"/>
      <c r="GQ996" s="22"/>
      <c r="GR996" s="22"/>
      <c r="GS996" s="22"/>
      <c r="GT996" s="22"/>
      <c r="GU996" s="15"/>
      <c r="GV996" s="22"/>
      <c r="GW996" s="22"/>
      <c r="GX996" s="22"/>
      <c r="GY996" s="18"/>
      <c r="GZ996" s="18"/>
      <c r="HA996" s="18"/>
      <c r="HB996" s="18"/>
      <c r="HC996" s="18"/>
      <c r="HD996" s="18"/>
      <c r="HE996" s="18"/>
      <c r="HF996" s="18"/>
      <c r="HG996" s="18"/>
      <c r="HH996" s="18"/>
      <c r="HI996" s="18"/>
      <c r="HJ996" s="18"/>
      <c r="HK996" s="18"/>
      <c r="HL996" s="18"/>
      <c r="HM996" s="18"/>
      <c r="HN996" s="18"/>
      <c r="HO996" s="18"/>
      <c r="HP996" s="18"/>
      <c r="HQ996" s="18"/>
      <c r="HR996" s="18"/>
      <c r="HS996" s="18"/>
      <c r="HT996" s="18"/>
      <c r="HU996" s="18"/>
      <c r="HV996" s="18"/>
      <c r="HW996" s="18"/>
      <c r="HX996" s="18"/>
      <c r="HY996" s="18"/>
      <c r="HZ996" s="18"/>
      <c r="IA996" s="18"/>
      <c r="IB996" s="18"/>
      <c r="IC996" s="18"/>
      <c r="ID996" s="18"/>
      <c r="IE996" s="18"/>
      <c r="IF996" s="18"/>
      <c r="IG996" s="18"/>
      <c r="IH996" s="18"/>
      <c r="II996" s="18"/>
      <c r="IJ996" s="18"/>
      <c r="IK996" s="18"/>
      <c r="IL996" s="18"/>
      <c r="IM996" s="18"/>
      <c r="IN996" s="18"/>
      <c r="IO996" s="18"/>
      <c r="IP996" s="18"/>
      <c r="IQ996" s="18"/>
      <c r="IR996" s="18"/>
      <c r="IS996" s="18"/>
      <c r="IT996" s="18"/>
      <c r="IU996" s="18"/>
      <c r="IV996" s="18"/>
      <c r="IW996" s="18"/>
      <c r="IX996" s="18"/>
      <c r="IY996" s="18"/>
      <c r="IZ996" s="18"/>
      <c r="JA996" s="18"/>
      <c r="JB996" s="18"/>
      <c r="JC996" s="18"/>
      <c r="JD996" s="18"/>
      <c r="JE996" s="18"/>
      <c r="JF996" s="18"/>
    </row>
    <row r="997" spans="36:266" x14ac:dyDescent="0.3">
      <c r="AJ997" s="24"/>
      <c r="AK997" s="24"/>
      <c r="AL997" s="20"/>
      <c r="AM997" s="23"/>
      <c r="AN997" s="18"/>
      <c r="AO997" s="18"/>
      <c r="BB997" s="25"/>
      <c r="BC997" s="21"/>
      <c r="BG997" s="18"/>
      <c r="BN997" s="22"/>
      <c r="BO997" s="22"/>
      <c r="BP997" s="22"/>
      <c r="BQ997" s="22"/>
      <c r="BR997" s="15"/>
      <c r="CF997" s="15"/>
      <c r="CL997" s="22"/>
      <c r="CM997" s="15"/>
      <c r="CR997" s="22"/>
      <c r="CT997" s="15"/>
      <c r="CW997" s="22"/>
      <c r="DA997" s="15"/>
      <c r="DH997" s="15"/>
      <c r="DJ997" s="22"/>
      <c r="DO997" s="15"/>
      <c r="DV997" s="15"/>
      <c r="EC997" s="15"/>
      <c r="EJ997" s="15"/>
      <c r="EQ997" s="15"/>
      <c r="EX997" s="15"/>
      <c r="FE997" s="15"/>
      <c r="FL997" s="15"/>
      <c r="FS997" s="15"/>
      <c r="FZ997" s="15"/>
      <c r="GG997" s="15"/>
      <c r="GN997" s="15"/>
      <c r="GP997" s="22"/>
      <c r="GQ997" s="22"/>
      <c r="GR997" s="22"/>
      <c r="GS997" s="22"/>
      <c r="GT997" s="22"/>
      <c r="GU997" s="15"/>
      <c r="GV997" s="22"/>
      <c r="GW997" s="22"/>
      <c r="GX997" s="22"/>
      <c r="GY997" s="18"/>
      <c r="GZ997" s="18"/>
      <c r="HA997" s="18"/>
      <c r="HB997" s="18"/>
      <c r="HC997" s="18"/>
      <c r="HD997" s="18"/>
      <c r="HE997" s="18"/>
      <c r="HF997" s="18"/>
      <c r="HG997" s="18"/>
      <c r="HH997" s="18"/>
      <c r="HI997" s="18"/>
      <c r="HJ997" s="18"/>
      <c r="HK997" s="18"/>
      <c r="HL997" s="18"/>
      <c r="HM997" s="18"/>
      <c r="HN997" s="18"/>
      <c r="HO997" s="18"/>
      <c r="HP997" s="18"/>
      <c r="HQ997" s="18"/>
      <c r="HR997" s="18"/>
      <c r="HS997" s="18"/>
      <c r="HT997" s="18"/>
      <c r="HU997" s="18"/>
      <c r="HV997" s="18"/>
      <c r="HW997" s="18"/>
      <c r="HX997" s="18"/>
      <c r="HY997" s="18"/>
      <c r="HZ997" s="18"/>
      <c r="IA997" s="18"/>
      <c r="IB997" s="18"/>
      <c r="IC997" s="18"/>
      <c r="ID997" s="18"/>
      <c r="IE997" s="18"/>
      <c r="IF997" s="18"/>
      <c r="IG997" s="18"/>
      <c r="IH997" s="18"/>
      <c r="II997" s="18"/>
      <c r="IJ997" s="18"/>
      <c r="IK997" s="18"/>
      <c r="IL997" s="18"/>
      <c r="IM997" s="18"/>
      <c r="IN997" s="18"/>
      <c r="IO997" s="18"/>
      <c r="IP997" s="18"/>
      <c r="IQ997" s="18"/>
      <c r="IR997" s="18"/>
      <c r="IS997" s="18"/>
      <c r="IT997" s="18"/>
      <c r="IU997" s="18"/>
      <c r="IV997" s="18"/>
      <c r="IW997" s="18"/>
      <c r="IX997" s="18"/>
      <c r="IY997" s="18"/>
      <c r="IZ997" s="18"/>
      <c r="JA997" s="18"/>
      <c r="JB997" s="18"/>
      <c r="JC997" s="18"/>
      <c r="JD997" s="18"/>
      <c r="JE997" s="18"/>
      <c r="JF997" s="18"/>
    </row>
    <row r="998" spans="36:266" x14ac:dyDescent="0.3">
      <c r="AJ998" s="24"/>
      <c r="AK998" s="24"/>
      <c r="AL998" s="20"/>
      <c r="AM998" s="23"/>
      <c r="AN998" s="18"/>
      <c r="AO998" s="18"/>
      <c r="BB998" s="25"/>
      <c r="BC998" s="21"/>
      <c r="BG998" s="18"/>
      <c r="BN998" s="22"/>
      <c r="BO998" s="22"/>
      <c r="BP998" s="22"/>
      <c r="BQ998" s="22"/>
      <c r="BR998" s="15"/>
      <c r="CF998" s="15"/>
      <c r="CL998" s="22"/>
      <c r="CM998" s="15"/>
      <c r="CR998" s="22"/>
      <c r="CT998" s="15"/>
      <c r="CW998" s="22"/>
      <c r="DA998" s="15"/>
      <c r="DH998" s="15"/>
      <c r="DJ998" s="22"/>
      <c r="DO998" s="15"/>
      <c r="DV998" s="15"/>
      <c r="EC998" s="15"/>
      <c r="EJ998" s="15"/>
      <c r="EQ998" s="15"/>
      <c r="EX998" s="15"/>
      <c r="FE998" s="15"/>
      <c r="FL998" s="15"/>
      <c r="FS998" s="15"/>
      <c r="FZ998" s="15"/>
      <c r="GG998" s="15"/>
      <c r="GN998" s="15"/>
      <c r="GP998" s="22"/>
      <c r="GQ998" s="22"/>
      <c r="GR998" s="22"/>
      <c r="GS998" s="22"/>
      <c r="GT998" s="22"/>
      <c r="GU998" s="15"/>
      <c r="GV998" s="22"/>
      <c r="GW998" s="22"/>
      <c r="GX998" s="22"/>
      <c r="GY998" s="18"/>
      <c r="GZ998" s="18"/>
      <c r="HA998" s="18"/>
      <c r="HB998" s="18"/>
      <c r="HC998" s="18"/>
      <c r="HD998" s="18"/>
      <c r="HE998" s="18"/>
      <c r="HF998" s="18"/>
      <c r="HG998" s="18"/>
      <c r="HH998" s="18"/>
      <c r="HI998" s="18"/>
      <c r="HJ998" s="18"/>
      <c r="HK998" s="18"/>
      <c r="HL998" s="18"/>
      <c r="HM998" s="18"/>
      <c r="HN998" s="18"/>
      <c r="HO998" s="18"/>
      <c r="HP998" s="18"/>
      <c r="HQ998" s="18"/>
      <c r="HR998" s="18"/>
      <c r="HS998" s="18"/>
      <c r="HT998" s="18"/>
      <c r="HU998" s="18"/>
      <c r="HV998" s="18"/>
      <c r="HW998" s="18"/>
      <c r="HX998" s="18"/>
      <c r="HY998" s="18"/>
      <c r="HZ998" s="18"/>
      <c r="IA998" s="18"/>
      <c r="IB998" s="18"/>
      <c r="IC998" s="18"/>
      <c r="ID998" s="18"/>
      <c r="IE998" s="18"/>
      <c r="IF998" s="18"/>
      <c r="IG998" s="18"/>
      <c r="IH998" s="18"/>
      <c r="II998" s="18"/>
      <c r="IJ998" s="18"/>
      <c r="IK998" s="18"/>
      <c r="IL998" s="18"/>
      <c r="IM998" s="18"/>
      <c r="IN998" s="18"/>
      <c r="IO998" s="18"/>
      <c r="IP998" s="18"/>
      <c r="IQ998" s="18"/>
      <c r="IR998" s="18"/>
      <c r="IS998" s="18"/>
      <c r="IT998" s="18"/>
      <c r="IU998" s="18"/>
      <c r="IV998" s="18"/>
      <c r="IW998" s="18"/>
      <c r="IX998" s="18"/>
      <c r="IY998" s="18"/>
      <c r="IZ998" s="18"/>
      <c r="JA998" s="18"/>
      <c r="JB998" s="18"/>
      <c r="JC998" s="18"/>
      <c r="JD998" s="18"/>
      <c r="JE998" s="18"/>
      <c r="JF998" s="18"/>
    </row>
    <row r="999" spans="36:266" x14ac:dyDescent="0.3">
      <c r="AJ999" s="24"/>
      <c r="AK999" s="24"/>
      <c r="AL999" s="20"/>
      <c r="AM999" s="23"/>
      <c r="AN999" s="18"/>
      <c r="AO999" s="18"/>
      <c r="BB999" s="25"/>
      <c r="BC999" s="21"/>
      <c r="BG999" s="18"/>
      <c r="BN999" s="22"/>
      <c r="BO999" s="22"/>
      <c r="BP999" s="22"/>
      <c r="BQ999" s="22"/>
      <c r="BR999" s="15"/>
      <c r="CF999" s="15"/>
      <c r="CL999" s="22"/>
      <c r="CM999" s="15"/>
      <c r="CR999" s="22"/>
      <c r="CT999" s="15"/>
      <c r="CW999" s="22"/>
      <c r="DA999" s="15"/>
      <c r="DH999" s="15"/>
      <c r="DJ999" s="22"/>
      <c r="DO999" s="15"/>
      <c r="DV999" s="15"/>
      <c r="EC999" s="15"/>
      <c r="EJ999" s="15"/>
      <c r="EQ999" s="15"/>
      <c r="EX999" s="15"/>
      <c r="FE999" s="15"/>
      <c r="FL999" s="15"/>
      <c r="FS999" s="15"/>
      <c r="FZ999" s="15"/>
      <c r="GG999" s="15"/>
      <c r="GN999" s="15"/>
      <c r="GP999" s="22"/>
      <c r="GQ999" s="22"/>
      <c r="GR999" s="22"/>
      <c r="GS999" s="22"/>
      <c r="GT999" s="22"/>
      <c r="GU999" s="15"/>
      <c r="GV999" s="22"/>
      <c r="GW999" s="22"/>
      <c r="GX999" s="22"/>
      <c r="GY999" s="18"/>
      <c r="GZ999" s="18"/>
      <c r="HA999" s="18"/>
      <c r="HB999" s="18"/>
      <c r="HC999" s="18"/>
      <c r="HD999" s="18"/>
      <c r="HE999" s="18"/>
      <c r="HF999" s="18"/>
      <c r="HG999" s="18"/>
      <c r="HH999" s="18"/>
      <c r="HI999" s="18"/>
      <c r="HJ999" s="18"/>
      <c r="HK999" s="18"/>
      <c r="HL999" s="18"/>
      <c r="HM999" s="18"/>
      <c r="HN999" s="18"/>
      <c r="HO999" s="18"/>
      <c r="HP999" s="18"/>
      <c r="HQ999" s="18"/>
      <c r="HR999" s="18"/>
      <c r="HS999" s="18"/>
      <c r="HT999" s="18"/>
      <c r="HU999" s="18"/>
      <c r="HV999" s="18"/>
      <c r="HW999" s="18"/>
      <c r="HX999" s="18"/>
      <c r="HY999" s="18"/>
      <c r="HZ999" s="18"/>
      <c r="IA999" s="18"/>
      <c r="IB999" s="18"/>
      <c r="IC999" s="18"/>
      <c r="ID999" s="18"/>
      <c r="IE999" s="18"/>
      <c r="IF999" s="18"/>
      <c r="IG999" s="18"/>
      <c r="IH999" s="18"/>
      <c r="II999" s="18"/>
      <c r="IJ999" s="18"/>
      <c r="IK999" s="18"/>
      <c r="IL999" s="18"/>
      <c r="IM999" s="18"/>
      <c r="IN999" s="18"/>
      <c r="IO999" s="18"/>
      <c r="IP999" s="18"/>
      <c r="IQ999" s="18"/>
      <c r="IR999" s="18"/>
      <c r="IS999" s="18"/>
      <c r="IT999" s="18"/>
      <c r="IU999" s="18"/>
      <c r="IV999" s="18"/>
      <c r="IW999" s="18"/>
      <c r="IX999" s="18"/>
      <c r="IY999" s="18"/>
      <c r="IZ999" s="18"/>
      <c r="JA999" s="18"/>
      <c r="JB999" s="18"/>
      <c r="JC999" s="18"/>
      <c r="JD999" s="18"/>
      <c r="JE999" s="18"/>
      <c r="JF999" s="18"/>
    </row>
    <row r="1000" spans="36:266" x14ac:dyDescent="0.3">
      <c r="AJ1000" s="24"/>
      <c r="AK1000" s="24"/>
      <c r="AL1000" s="20"/>
      <c r="AM1000" s="23"/>
      <c r="AN1000" s="18"/>
      <c r="AO1000" s="18"/>
      <c r="BB1000" s="25"/>
      <c r="BC1000" s="21"/>
      <c r="BG1000" s="18"/>
      <c r="BN1000" s="22"/>
      <c r="BO1000" s="22"/>
      <c r="BP1000" s="22"/>
      <c r="BQ1000" s="22"/>
      <c r="BR1000" s="15"/>
      <c r="CF1000" s="15"/>
      <c r="CL1000" s="22"/>
      <c r="CM1000" s="15"/>
      <c r="CR1000" s="22"/>
      <c r="CT1000" s="15"/>
      <c r="CW1000" s="22"/>
      <c r="DA1000" s="15"/>
      <c r="DH1000" s="15"/>
      <c r="DJ1000" s="22"/>
      <c r="DO1000" s="15"/>
      <c r="DV1000" s="15"/>
      <c r="EC1000" s="15"/>
      <c r="EJ1000" s="15"/>
      <c r="EQ1000" s="15"/>
      <c r="EX1000" s="15"/>
      <c r="FE1000" s="15"/>
      <c r="FL1000" s="15"/>
      <c r="FS1000" s="15"/>
      <c r="FZ1000" s="15"/>
      <c r="GG1000" s="15"/>
      <c r="GN1000" s="15"/>
      <c r="GP1000" s="22"/>
      <c r="GQ1000" s="22"/>
      <c r="GR1000" s="22"/>
      <c r="GS1000" s="22"/>
      <c r="GT1000" s="22"/>
      <c r="GU1000" s="15"/>
      <c r="GV1000" s="22"/>
      <c r="GW1000" s="22"/>
      <c r="GX1000" s="22"/>
      <c r="GY1000" s="18"/>
      <c r="GZ1000" s="18"/>
      <c r="HA1000" s="18"/>
      <c r="HB1000" s="18"/>
      <c r="HC1000" s="18"/>
      <c r="HD1000" s="18"/>
      <c r="HE1000" s="18"/>
      <c r="HF1000" s="18"/>
      <c r="HG1000" s="18"/>
      <c r="HH1000" s="18"/>
      <c r="HI1000" s="18"/>
      <c r="HJ1000" s="18"/>
      <c r="HK1000" s="18"/>
      <c r="HL1000" s="18"/>
      <c r="HM1000" s="18"/>
      <c r="HN1000" s="18"/>
      <c r="HO1000" s="18"/>
      <c r="HP1000" s="18"/>
      <c r="HQ1000" s="18"/>
      <c r="HR1000" s="18"/>
      <c r="HS1000" s="18"/>
      <c r="HT1000" s="18"/>
      <c r="HU1000" s="18"/>
      <c r="HV1000" s="18"/>
      <c r="HW1000" s="18"/>
      <c r="HX1000" s="18"/>
      <c r="HY1000" s="18"/>
      <c r="HZ1000" s="18"/>
      <c r="IA1000" s="18"/>
      <c r="IB1000" s="18"/>
      <c r="IC1000" s="18"/>
      <c r="ID1000" s="18"/>
      <c r="IE1000" s="18"/>
      <c r="IF1000" s="18"/>
      <c r="IG1000" s="18"/>
      <c r="IH1000" s="18"/>
      <c r="II1000" s="18"/>
      <c r="IJ1000" s="18"/>
      <c r="IK1000" s="18"/>
      <c r="IL1000" s="18"/>
      <c r="IM1000" s="18"/>
      <c r="IN1000" s="18"/>
      <c r="IO1000" s="18"/>
      <c r="IP1000" s="18"/>
      <c r="IQ1000" s="18"/>
      <c r="IR1000" s="18"/>
      <c r="IS1000" s="18"/>
      <c r="IT1000" s="18"/>
      <c r="IU1000" s="18"/>
      <c r="IV1000" s="18"/>
      <c r="IW1000" s="18"/>
      <c r="IX1000" s="18"/>
      <c r="IY1000" s="18"/>
      <c r="IZ1000" s="18"/>
      <c r="JA1000" s="18"/>
      <c r="JB1000" s="18"/>
      <c r="JC1000" s="18"/>
      <c r="JD1000" s="18"/>
      <c r="JE1000" s="18"/>
      <c r="JF1000" s="18"/>
    </row>
    <row r="1001" spans="36:266" x14ac:dyDescent="0.3">
      <c r="AJ1001" s="24"/>
      <c r="AK1001" s="24"/>
      <c r="AL1001" s="20"/>
      <c r="AM1001" s="23"/>
      <c r="AN1001" s="18"/>
      <c r="AO1001" s="18"/>
      <c r="BB1001" s="25"/>
      <c r="BC1001" s="21"/>
      <c r="BG1001" s="18"/>
      <c r="BN1001" s="22"/>
      <c r="BO1001" s="22"/>
      <c r="BP1001" s="22"/>
      <c r="BQ1001" s="22"/>
      <c r="BR1001" s="15"/>
      <c r="CF1001" s="15"/>
      <c r="CL1001" s="22"/>
      <c r="CM1001" s="15"/>
      <c r="CR1001" s="22"/>
      <c r="CT1001" s="15"/>
      <c r="CW1001" s="22"/>
      <c r="DA1001" s="15"/>
      <c r="DH1001" s="15"/>
      <c r="DJ1001" s="22"/>
      <c r="DO1001" s="15"/>
      <c r="DV1001" s="15"/>
      <c r="EC1001" s="15"/>
      <c r="EJ1001" s="15"/>
      <c r="EQ1001" s="15"/>
      <c r="EX1001" s="15"/>
      <c r="FE1001" s="15"/>
      <c r="FL1001" s="15"/>
      <c r="FS1001" s="15"/>
      <c r="FZ1001" s="15"/>
      <c r="GG1001" s="15"/>
      <c r="GN1001" s="15"/>
      <c r="GP1001" s="22"/>
      <c r="GQ1001" s="22"/>
      <c r="GR1001" s="22"/>
      <c r="GS1001" s="22"/>
      <c r="GT1001" s="22"/>
      <c r="GU1001" s="15"/>
      <c r="GV1001" s="22"/>
      <c r="GW1001" s="22"/>
      <c r="GX1001" s="22"/>
      <c r="GY1001" s="18"/>
      <c r="GZ1001" s="18"/>
      <c r="HA1001" s="18"/>
      <c r="HB1001" s="18"/>
      <c r="HC1001" s="18"/>
      <c r="HD1001" s="18"/>
      <c r="HE1001" s="18"/>
      <c r="HF1001" s="18"/>
      <c r="HG1001" s="18"/>
      <c r="HH1001" s="18"/>
      <c r="HI1001" s="18"/>
      <c r="HJ1001" s="18"/>
      <c r="HK1001" s="18"/>
      <c r="HL1001" s="18"/>
      <c r="HM1001" s="18"/>
      <c r="HN1001" s="18"/>
      <c r="HO1001" s="18"/>
      <c r="HP1001" s="18"/>
      <c r="HQ1001" s="18"/>
      <c r="HR1001" s="18"/>
      <c r="HS1001" s="18"/>
      <c r="HT1001" s="18"/>
      <c r="HU1001" s="18"/>
      <c r="HV1001" s="18"/>
      <c r="HW1001" s="18"/>
      <c r="HX1001" s="18"/>
      <c r="HY1001" s="18"/>
      <c r="HZ1001" s="18"/>
      <c r="IA1001" s="18"/>
      <c r="IB1001" s="18"/>
      <c r="IC1001" s="18"/>
      <c r="ID1001" s="18"/>
      <c r="IE1001" s="18"/>
      <c r="IF1001" s="18"/>
      <c r="IG1001" s="18"/>
      <c r="IH1001" s="18"/>
      <c r="II1001" s="18"/>
      <c r="IJ1001" s="18"/>
      <c r="IK1001" s="18"/>
      <c r="IL1001" s="18"/>
      <c r="IM1001" s="18"/>
      <c r="IN1001" s="18"/>
      <c r="IO1001" s="18"/>
      <c r="IP1001" s="18"/>
      <c r="IQ1001" s="18"/>
      <c r="IR1001" s="18"/>
      <c r="IS1001" s="18"/>
      <c r="IT1001" s="18"/>
      <c r="IU1001" s="18"/>
      <c r="IV1001" s="18"/>
      <c r="IW1001" s="18"/>
      <c r="IX1001" s="18"/>
      <c r="IY1001" s="18"/>
      <c r="IZ1001" s="18"/>
      <c r="JA1001" s="18"/>
      <c r="JB1001" s="18"/>
      <c r="JC1001" s="18"/>
      <c r="JD1001" s="18"/>
      <c r="JE1001" s="18"/>
      <c r="JF1001" s="18"/>
    </row>
    <row r="1002" spans="36:266" x14ac:dyDescent="0.3">
      <c r="AJ1002" s="24"/>
      <c r="AK1002" s="24"/>
      <c r="AL1002" s="20"/>
      <c r="AM1002" s="23"/>
      <c r="AN1002" s="18"/>
      <c r="AO1002" s="18"/>
      <c r="BB1002" s="25"/>
      <c r="BC1002" s="21"/>
      <c r="BG1002" s="18"/>
      <c r="BN1002" s="22"/>
      <c r="BO1002" s="22"/>
      <c r="BP1002" s="22"/>
      <c r="BQ1002" s="22"/>
      <c r="BR1002" s="15"/>
      <c r="CF1002" s="15"/>
      <c r="CL1002" s="22"/>
      <c r="CM1002" s="15"/>
      <c r="CR1002" s="22"/>
      <c r="CT1002" s="15"/>
      <c r="CW1002" s="22"/>
      <c r="DA1002" s="15"/>
      <c r="DH1002" s="15"/>
      <c r="DJ1002" s="22"/>
      <c r="DO1002" s="15"/>
      <c r="DV1002" s="15"/>
      <c r="EC1002" s="15"/>
      <c r="EJ1002" s="15"/>
      <c r="EQ1002" s="15"/>
      <c r="EX1002" s="15"/>
      <c r="FE1002" s="15"/>
      <c r="FL1002" s="15"/>
      <c r="FS1002" s="15"/>
      <c r="FZ1002" s="15"/>
      <c r="GG1002" s="15"/>
      <c r="GN1002" s="15"/>
      <c r="GP1002" s="22"/>
      <c r="GQ1002" s="22"/>
      <c r="GR1002" s="22"/>
      <c r="GS1002" s="22"/>
      <c r="GT1002" s="22"/>
      <c r="GU1002" s="15"/>
      <c r="GV1002" s="22"/>
      <c r="GW1002" s="22"/>
      <c r="GX1002" s="22"/>
      <c r="GY1002" s="18"/>
      <c r="GZ1002" s="18"/>
      <c r="HA1002" s="18"/>
      <c r="HB1002" s="18"/>
      <c r="HC1002" s="18"/>
      <c r="HD1002" s="18"/>
      <c r="HE1002" s="18"/>
      <c r="HF1002" s="18"/>
      <c r="HG1002" s="18"/>
      <c r="HH1002" s="18"/>
      <c r="HI1002" s="18"/>
      <c r="HJ1002" s="18"/>
      <c r="HK1002" s="18"/>
      <c r="HL1002" s="18"/>
      <c r="HM1002" s="18"/>
      <c r="HN1002" s="18"/>
      <c r="HO1002" s="18"/>
      <c r="HP1002" s="18"/>
      <c r="HQ1002" s="18"/>
      <c r="HR1002" s="18"/>
      <c r="HS1002" s="18"/>
      <c r="HT1002" s="18"/>
      <c r="HU1002" s="18"/>
      <c r="HV1002" s="18"/>
      <c r="HW1002" s="18"/>
      <c r="HX1002" s="18"/>
      <c r="HY1002" s="18"/>
      <c r="HZ1002" s="18"/>
      <c r="IA1002" s="18"/>
      <c r="IB1002" s="18"/>
      <c r="IC1002" s="18"/>
      <c r="ID1002" s="18"/>
      <c r="IE1002" s="18"/>
      <c r="IF1002" s="18"/>
      <c r="IG1002" s="18"/>
      <c r="IH1002" s="18"/>
      <c r="II1002" s="18"/>
      <c r="IJ1002" s="18"/>
      <c r="IK1002" s="18"/>
      <c r="IL1002" s="18"/>
      <c r="IM1002" s="18"/>
      <c r="IN1002" s="18"/>
      <c r="IO1002" s="18"/>
      <c r="IP1002" s="18"/>
      <c r="IQ1002" s="18"/>
      <c r="IR1002" s="18"/>
      <c r="IS1002" s="18"/>
      <c r="IT1002" s="18"/>
      <c r="IU1002" s="18"/>
      <c r="IV1002" s="18"/>
      <c r="IW1002" s="18"/>
      <c r="IX1002" s="18"/>
      <c r="IY1002" s="18"/>
      <c r="IZ1002" s="18"/>
      <c r="JA1002" s="18"/>
      <c r="JB1002" s="18"/>
      <c r="JC1002" s="18"/>
      <c r="JD1002" s="18"/>
      <c r="JE1002" s="18"/>
      <c r="JF1002" s="18"/>
    </row>
    <row r="1003" spans="36:266" x14ac:dyDescent="0.3">
      <c r="AJ1003" s="24"/>
      <c r="AK1003" s="24"/>
      <c r="AL1003" s="20"/>
      <c r="AM1003" s="23"/>
      <c r="AN1003" s="18"/>
      <c r="AO1003" s="18"/>
      <c r="BB1003" s="25"/>
      <c r="BC1003" s="21"/>
      <c r="BG1003" s="18"/>
      <c r="BN1003" s="22"/>
      <c r="BO1003" s="22"/>
      <c r="BP1003" s="22"/>
      <c r="BQ1003" s="22"/>
      <c r="BR1003" s="15"/>
      <c r="CF1003" s="15"/>
      <c r="CL1003" s="22"/>
      <c r="CM1003" s="15"/>
      <c r="CR1003" s="22"/>
      <c r="CT1003" s="15"/>
      <c r="CW1003" s="22"/>
      <c r="DA1003" s="15"/>
      <c r="DH1003" s="15"/>
      <c r="DJ1003" s="22"/>
      <c r="DO1003" s="15"/>
      <c r="DV1003" s="15"/>
      <c r="EC1003" s="15"/>
      <c r="EJ1003" s="15"/>
      <c r="EQ1003" s="15"/>
      <c r="EX1003" s="15"/>
      <c r="FE1003" s="15"/>
      <c r="FL1003" s="15"/>
      <c r="FS1003" s="15"/>
      <c r="FZ1003" s="15"/>
      <c r="GG1003" s="15"/>
      <c r="GN1003" s="15"/>
      <c r="GP1003" s="22"/>
      <c r="GQ1003" s="22"/>
      <c r="GR1003" s="22"/>
      <c r="GS1003" s="22"/>
      <c r="GT1003" s="22"/>
      <c r="GU1003" s="15"/>
      <c r="GV1003" s="22"/>
      <c r="GW1003" s="22"/>
      <c r="GX1003" s="22"/>
      <c r="GY1003" s="18"/>
      <c r="GZ1003" s="18"/>
      <c r="HA1003" s="18"/>
      <c r="HB1003" s="18"/>
      <c r="HC1003" s="18"/>
      <c r="HD1003" s="18"/>
      <c r="HE1003" s="18"/>
      <c r="HF1003" s="18"/>
      <c r="HG1003" s="18"/>
      <c r="HH1003" s="18"/>
      <c r="HI1003" s="18"/>
      <c r="HJ1003" s="18"/>
      <c r="HK1003" s="18"/>
      <c r="HL1003" s="18"/>
      <c r="HM1003" s="18"/>
      <c r="HN1003" s="18"/>
      <c r="HO1003" s="18"/>
      <c r="HP1003" s="18"/>
      <c r="HQ1003" s="18"/>
      <c r="HR1003" s="18"/>
      <c r="HS1003" s="18"/>
      <c r="HT1003" s="18"/>
      <c r="HU1003" s="18"/>
      <c r="HV1003" s="18"/>
      <c r="HW1003" s="18"/>
      <c r="HX1003" s="18"/>
      <c r="HY1003" s="18"/>
      <c r="HZ1003" s="18"/>
      <c r="IA1003" s="18"/>
      <c r="IB1003" s="18"/>
      <c r="IC1003" s="18"/>
      <c r="ID1003" s="18"/>
      <c r="IE1003" s="18"/>
      <c r="IF1003" s="18"/>
      <c r="IG1003" s="18"/>
      <c r="IH1003" s="18"/>
      <c r="II1003" s="18"/>
      <c r="IJ1003" s="18"/>
      <c r="IK1003" s="18"/>
      <c r="IL1003" s="18"/>
      <c r="IM1003" s="18"/>
      <c r="IN1003" s="18"/>
      <c r="IO1003" s="18"/>
      <c r="IP1003" s="18"/>
      <c r="IQ1003" s="18"/>
      <c r="IR1003" s="18"/>
      <c r="IS1003" s="18"/>
      <c r="IT1003" s="18"/>
      <c r="IU1003" s="18"/>
      <c r="IV1003" s="18"/>
      <c r="IW1003" s="18"/>
      <c r="IX1003" s="18"/>
      <c r="IY1003" s="18"/>
      <c r="IZ1003" s="18"/>
      <c r="JA1003" s="18"/>
      <c r="JB1003" s="18"/>
      <c r="JC1003" s="18"/>
      <c r="JD1003" s="18"/>
      <c r="JE1003" s="18"/>
      <c r="JF1003" s="18"/>
    </row>
    <row r="1004" spans="36:266" x14ac:dyDescent="0.3">
      <c r="AJ1004" s="24"/>
      <c r="AK1004" s="24"/>
      <c r="AL1004" s="20"/>
      <c r="AM1004" s="23"/>
      <c r="AN1004" s="18"/>
      <c r="AO1004" s="18"/>
      <c r="BB1004" s="25"/>
      <c r="BC1004" s="21"/>
      <c r="BG1004" s="18"/>
      <c r="BN1004" s="22"/>
      <c r="BO1004" s="22"/>
      <c r="BP1004" s="22"/>
      <c r="BQ1004" s="22"/>
      <c r="BR1004" s="15"/>
      <c r="CF1004" s="15"/>
      <c r="CL1004" s="22"/>
      <c r="CM1004" s="15"/>
      <c r="CR1004" s="22"/>
      <c r="CT1004" s="15"/>
      <c r="CW1004" s="22"/>
      <c r="DA1004" s="15"/>
      <c r="DH1004" s="15"/>
      <c r="DJ1004" s="22"/>
      <c r="DO1004" s="15"/>
      <c r="DV1004" s="15"/>
      <c r="EC1004" s="15"/>
      <c r="EJ1004" s="15"/>
      <c r="EQ1004" s="15"/>
      <c r="EX1004" s="15"/>
      <c r="FE1004" s="15"/>
      <c r="FL1004" s="15"/>
      <c r="FS1004" s="15"/>
      <c r="FZ1004" s="15"/>
      <c r="GG1004" s="15"/>
      <c r="GN1004" s="15"/>
      <c r="GP1004" s="22"/>
      <c r="GQ1004" s="22"/>
      <c r="GR1004" s="22"/>
      <c r="GS1004" s="22"/>
      <c r="GT1004" s="22"/>
      <c r="GU1004" s="15"/>
      <c r="GV1004" s="22"/>
      <c r="GW1004" s="22"/>
      <c r="GX1004" s="22"/>
      <c r="GY1004" s="18"/>
      <c r="GZ1004" s="18"/>
      <c r="HA1004" s="18"/>
      <c r="HB1004" s="18"/>
      <c r="HC1004" s="18"/>
      <c r="HD1004" s="18"/>
      <c r="HE1004" s="18"/>
      <c r="HF1004" s="18"/>
      <c r="HG1004" s="18"/>
      <c r="HH1004" s="18"/>
      <c r="HI1004" s="18"/>
      <c r="HJ1004" s="18"/>
      <c r="HK1004" s="18"/>
      <c r="HL1004" s="18"/>
      <c r="HM1004" s="18"/>
      <c r="HN1004" s="18"/>
      <c r="HO1004" s="18"/>
      <c r="HP1004" s="18"/>
      <c r="HQ1004" s="18"/>
      <c r="HR1004" s="18"/>
      <c r="HS1004" s="18"/>
      <c r="HT1004" s="18"/>
      <c r="HU1004" s="18"/>
      <c r="HV1004" s="18"/>
      <c r="HW1004" s="18"/>
      <c r="HX1004" s="18"/>
      <c r="HY1004" s="18"/>
      <c r="HZ1004" s="18"/>
      <c r="IA1004" s="18"/>
      <c r="IB1004" s="18"/>
      <c r="IC1004" s="18"/>
      <c r="ID1004" s="18"/>
      <c r="IE1004" s="18"/>
      <c r="IF1004" s="18"/>
      <c r="IG1004" s="18"/>
      <c r="IH1004" s="18"/>
      <c r="II1004" s="18"/>
      <c r="IJ1004" s="18"/>
      <c r="IK1004" s="18"/>
      <c r="IL1004" s="18"/>
      <c r="IM1004" s="18"/>
      <c r="IN1004" s="18"/>
      <c r="IO1004" s="18"/>
      <c r="IP1004" s="18"/>
      <c r="IQ1004" s="18"/>
      <c r="IR1004" s="18"/>
      <c r="IS1004" s="18"/>
      <c r="IT1004" s="18"/>
      <c r="IU1004" s="18"/>
      <c r="IV1004" s="18"/>
      <c r="IW1004" s="18"/>
      <c r="IX1004" s="18"/>
      <c r="IY1004" s="18"/>
      <c r="IZ1004" s="18"/>
      <c r="JA1004" s="18"/>
      <c r="JB1004" s="18"/>
      <c r="JC1004" s="18"/>
      <c r="JD1004" s="18"/>
      <c r="JE1004" s="18"/>
      <c r="JF1004" s="18"/>
    </row>
    <row r="1005" spans="36:266" x14ac:dyDescent="0.3">
      <c r="AJ1005" s="24"/>
      <c r="AK1005" s="24"/>
      <c r="AL1005" s="20"/>
      <c r="AM1005" s="23"/>
      <c r="AN1005" s="18"/>
      <c r="AO1005" s="18"/>
      <c r="BB1005" s="25"/>
      <c r="BC1005" s="21"/>
      <c r="BG1005" s="18"/>
      <c r="BN1005" s="22"/>
      <c r="BO1005" s="22"/>
      <c r="BP1005" s="22"/>
      <c r="BQ1005" s="22"/>
      <c r="BR1005" s="15"/>
      <c r="CF1005" s="15"/>
      <c r="CL1005" s="22"/>
      <c r="CM1005" s="15"/>
      <c r="CR1005" s="22"/>
      <c r="CT1005" s="15"/>
      <c r="CW1005" s="22"/>
      <c r="DA1005" s="15"/>
      <c r="DH1005" s="15"/>
      <c r="DJ1005" s="22"/>
      <c r="DO1005" s="15"/>
      <c r="DV1005" s="15"/>
      <c r="EC1005" s="15"/>
      <c r="EJ1005" s="15"/>
      <c r="EQ1005" s="15"/>
      <c r="EX1005" s="15"/>
      <c r="FE1005" s="15"/>
      <c r="FL1005" s="15"/>
      <c r="FS1005" s="15"/>
      <c r="FZ1005" s="15"/>
      <c r="GG1005" s="15"/>
      <c r="GN1005" s="15"/>
      <c r="GP1005" s="22"/>
      <c r="GQ1005" s="22"/>
      <c r="GR1005" s="22"/>
      <c r="GS1005" s="22"/>
      <c r="GT1005" s="22"/>
      <c r="GU1005" s="15"/>
      <c r="GV1005" s="22"/>
      <c r="GW1005" s="22"/>
      <c r="GX1005" s="22"/>
      <c r="GY1005" s="18"/>
      <c r="GZ1005" s="18"/>
      <c r="HA1005" s="18"/>
      <c r="HB1005" s="18"/>
      <c r="HC1005" s="18"/>
      <c r="HD1005" s="18"/>
      <c r="HE1005" s="18"/>
      <c r="HF1005" s="18"/>
      <c r="HG1005" s="18"/>
      <c r="HH1005" s="18"/>
      <c r="HI1005" s="18"/>
      <c r="HJ1005" s="18"/>
      <c r="HK1005" s="18"/>
      <c r="HL1005" s="18"/>
      <c r="HM1005" s="18"/>
      <c r="HN1005" s="18"/>
      <c r="HO1005" s="18"/>
      <c r="HP1005" s="18"/>
      <c r="HQ1005" s="18"/>
      <c r="HR1005" s="18"/>
      <c r="HS1005" s="18"/>
      <c r="HT1005" s="18"/>
      <c r="HU1005" s="18"/>
      <c r="HV1005" s="18"/>
      <c r="HW1005" s="18"/>
      <c r="HX1005" s="18"/>
      <c r="HY1005" s="18"/>
      <c r="HZ1005" s="18"/>
      <c r="IA1005" s="18"/>
      <c r="IB1005" s="18"/>
      <c r="IC1005" s="18"/>
      <c r="ID1005" s="18"/>
      <c r="IE1005" s="18"/>
      <c r="IF1005" s="18"/>
      <c r="IG1005" s="18"/>
      <c r="IH1005" s="18"/>
      <c r="II1005" s="18"/>
      <c r="IJ1005" s="18"/>
      <c r="IK1005" s="18"/>
      <c r="IL1005" s="18"/>
      <c r="IM1005" s="18"/>
      <c r="IN1005" s="18"/>
      <c r="IO1005" s="18"/>
      <c r="IP1005" s="18"/>
      <c r="IQ1005" s="18"/>
      <c r="IR1005" s="18"/>
      <c r="IS1005" s="18"/>
      <c r="IT1005" s="18"/>
      <c r="IU1005" s="18"/>
      <c r="IV1005" s="18"/>
      <c r="IW1005" s="18"/>
      <c r="IX1005" s="18"/>
      <c r="IY1005" s="18"/>
      <c r="IZ1005" s="18"/>
      <c r="JA1005" s="18"/>
      <c r="JB1005" s="18"/>
      <c r="JC1005" s="18"/>
      <c r="JD1005" s="18"/>
      <c r="JE1005" s="18"/>
      <c r="JF1005" s="18"/>
    </row>
    <row r="1006" spans="36:266" x14ac:dyDescent="0.3">
      <c r="AJ1006" s="24"/>
      <c r="AK1006" s="24"/>
      <c r="AL1006" s="20"/>
      <c r="AM1006" s="23"/>
      <c r="AN1006" s="18"/>
      <c r="AO1006" s="18"/>
      <c r="BB1006" s="25"/>
      <c r="BC1006" s="21"/>
      <c r="BG1006" s="18"/>
      <c r="BN1006" s="22"/>
      <c r="BO1006" s="22"/>
      <c r="BP1006" s="22"/>
      <c r="BQ1006" s="22"/>
      <c r="BR1006" s="15"/>
      <c r="CF1006" s="15"/>
      <c r="CL1006" s="22"/>
      <c r="CM1006" s="15"/>
      <c r="CR1006" s="22"/>
      <c r="CT1006" s="15"/>
      <c r="CW1006" s="22"/>
      <c r="DA1006" s="15"/>
      <c r="DH1006" s="15"/>
      <c r="DJ1006" s="22"/>
      <c r="DO1006" s="15"/>
      <c r="DV1006" s="15"/>
      <c r="EC1006" s="15"/>
      <c r="EJ1006" s="15"/>
      <c r="EQ1006" s="15"/>
      <c r="EX1006" s="15"/>
      <c r="FE1006" s="15"/>
      <c r="FL1006" s="15"/>
      <c r="FS1006" s="15"/>
      <c r="FZ1006" s="15"/>
      <c r="GG1006" s="15"/>
      <c r="GN1006" s="15"/>
      <c r="GP1006" s="22"/>
      <c r="GQ1006" s="22"/>
      <c r="GR1006" s="22"/>
      <c r="GS1006" s="22"/>
      <c r="GT1006" s="22"/>
      <c r="GU1006" s="15"/>
      <c r="GV1006" s="22"/>
      <c r="GW1006" s="22"/>
      <c r="GX1006" s="22"/>
      <c r="GY1006" s="18"/>
      <c r="GZ1006" s="18"/>
      <c r="HA1006" s="18"/>
      <c r="HB1006" s="18"/>
      <c r="HC1006" s="18"/>
      <c r="HD1006" s="18"/>
      <c r="HE1006" s="18"/>
      <c r="HF1006" s="18"/>
      <c r="HG1006" s="18"/>
      <c r="HH1006" s="18"/>
      <c r="HI1006" s="18"/>
      <c r="HJ1006" s="18"/>
      <c r="HK1006" s="18"/>
      <c r="HL1006" s="18"/>
      <c r="HM1006" s="18"/>
      <c r="HN1006" s="18"/>
      <c r="HO1006" s="18"/>
      <c r="HP1006" s="18"/>
      <c r="HQ1006" s="18"/>
      <c r="HR1006" s="18"/>
      <c r="HS1006" s="18"/>
      <c r="HT1006" s="18"/>
      <c r="HU1006" s="18"/>
      <c r="HV1006" s="18"/>
      <c r="HW1006" s="18"/>
      <c r="HX1006" s="18"/>
      <c r="HY1006" s="18"/>
      <c r="HZ1006" s="18"/>
      <c r="IA1006" s="18"/>
      <c r="IB1006" s="18"/>
      <c r="IC1006" s="18"/>
      <c r="ID1006" s="18"/>
      <c r="IE1006" s="18"/>
      <c r="IF1006" s="18"/>
      <c r="IG1006" s="18"/>
      <c r="IH1006" s="18"/>
      <c r="II1006" s="18"/>
      <c r="IJ1006" s="18"/>
      <c r="IK1006" s="18"/>
      <c r="IL1006" s="18"/>
      <c r="IM1006" s="18"/>
      <c r="IN1006" s="18"/>
      <c r="IO1006" s="18"/>
      <c r="IP1006" s="18"/>
      <c r="IQ1006" s="18"/>
      <c r="IR1006" s="18"/>
      <c r="IS1006" s="18"/>
      <c r="IT1006" s="18"/>
      <c r="IU1006" s="18"/>
      <c r="IV1006" s="18"/>
      <c r="IW1006" s="18"/>
      <c r="IX1006" s="18"/>
      <c r="IY1006" s="18"/>
      <c r="IZ1006" s="18"/>
      <c r="JA1006" s="18"/>
      <c r="JB1006" s="18"/>
      <c r="JC1006" s="18"/>
      <c r="JD1006" s="18"/>
      <c r="JE1006" s="18"/>
      <c r="JF1006" s="18"/>
    </row>
    <row r="1007" spans="36:266" x14ac:dyDescent="0.3">
      <c r="AJ1007" s="24"/>
      <c r="AK1007" s="24"/>
      <c r="AL1007" s="20"/>
      <c r="AM1007" s="23"/>
      <c r="AN1007" s="18"/>
      <c r="AO1007" s="18"/>
      <c r="BB1007" s="25"/>
      <c r="BC1007" s="21"/>
      <c r="BG1007" s="18"/>
      <c r="BN1007" s="22"/>
      <c r="BO1007" s="22"/>
      <c r="BP1007" s="22"/>
      <c r="BQ1007" s="22"/>
      <c r="BR1007" s="15"/>
      <c r="CF1007" s="15"/>
      <c r="CL1007" s="22"/>
      <c r="CM1007" s="15"/>
      <c r="CR1007" s="22"/>
      <c r="CT1007" s="15"/>
      <c r="CW1007" s="22"/>
      <c r="DA1007" s="15"/>
      <c r="DH1007" s="15"/>
      <c r="DJ1007" s="22"/>
      <c r="DO1007" s="15"/>
      <c r="DV1007" s="15"/>
      <c r="EC1007" s="15"/>
      <c r="EJ1007" s="15"/>
      <c r="EQ1007" s="15"/>
      <c r="EX1007" s="15"/>
      <c r="FE1007" s="15"/>
      <c r="FL1007" s="15"/>
      <c r="FS1007" s="15"/>
      <c r="FZ1007" s="15"/>
      <c r="GG1007" s="15"/>
      <c r="GN1007" s="15"/>
      <c r="GP1007" s="22"/>
      <c r="GQ1007" s="22"/>
      <c r="GR1007" s="22"/>
      <c r="GS1007" s="22"/>
      <c r="GT1007" s="22"/>
      <c r="GU1007" s="15"/>
      <c r="GV1007" s="22"/>
      <c r="GW1007" s="22"/>
      <c r="GX1007" s="22"/>
      <c r="GY1007" s="18"/>
      <c r="GZ1007" s="18"/>
      <c r="HA1007" s="18"/>
      <c r="HB1007" s="18"/>
      <c r="HC1007" s="18"/>
      <c r="HD1007" s="18"/>
      <c r="HE1007" s="18"/>
      <c r="HF1007" s="18"/>
      <c r="HG1007" s="18"/>
      <c r="HH1007" s="18"/>
      <c r="HI1007" s="18"/>
      <c r="HJ1007" s="18"/>
      <c r="HK1007" s="18"/>
      <c r="HL1007" s="18"/>
      <c r="HM1007" s="18"/>
      <c r="HN1007" s="18"/>
      <c r="HO1007" s="18"/>
      <c r="HP1007" s="18"/>
      <c r="HQ1007" s="18"/>
      <c r="HR1007" s="18"/>
      <c r="HS1007" s="18"/>
      <c r="HT1007" s="18"/>
      <c r="HU1007" s="18"/>
      <c r="HV1007" s="18"/>
      <c r="HW1007" s="18"/>
      <c r="HX1007" s="18"/>
      <c r="HY1007" s="18"/>
      <c r="HZ1007" s="18"/>
      <c r="IA1007" s="18"/>
      <c r="IB1007" s="18"/>
      <c r="IC1007" s="18"/>
      <c r="ID1007" s="18"/>
      <c r="IE1007" s="18"/>
      <c r="IF1007" s="18"/>
      <c r="IG1007" s="18"/>
      <c r="IH1007" s="18"/>
      <c r="II1007" s="18"/>
      <c r="IJ1007" s="18"/>
      <c r="IK1007" s="18"/>
      <c r="IL1007" s="18"/>
      <c r="IM1007" s="18"/>
      <c r="IN1007" s="18"/>
      <c r="IO1007" s="18"/>
      <c r="IP1007" s="18"/>
      <c r="IQ1007" s="18"/>
      <c r="IR1007" s="18"/>
      <c r="IS1007" s="18"/>
      <c r="IT1007" s="18"/>
      <c r="IU1007" s="18"/>
      <c r="IV1007" s="18"/>
      <c r="IW1007" s="18"/>
      <c r="IX1007" s="18"/>
      <c r="IY1007" s="18"/>
      <c r="IZ1007" s="18"/>
      <c r="JA1007" s="18"/>
      <c r="JB1007" s="18"/>
      <c r="JC1007" s="18"/>
      <c r="JD1007" s="18"/>
      <c r="JE1007" s="18"/>
      <c r="JF1007" s="18"/>
    </row>
    <row r="1008" spans="36:266" x14ac:dyDescent="0.3">
      <c r="AJ1008" s="24"/>
      <c r="AK1008" s="24"/>
      <c r="AL1008" s="20"/>
      <c r="AM1008" s="23"/>
      <c r="AN1008" s="18"/>
      <c r="AO1008" s="18"/>
      <c r="BB1008" s="25"/>
      <c r="BC1008" s="21"/>
      <c r="BG1008" s="18"/>
      <c r="BN1008" s="22"/>
      <c r="BO1008" s="22"/>
      <c r="BP1008" s="22"/>
      <c r="BQ1008" s="22"/>
      <c r="BR1008" s="15"/>
      <c r="CF1008" s="15"/>
      <c r="CL1008" s="22"/>
      <c r="CM1008" s="15"/>
      <c r="CR1008" s="22"/>
      <c r="CT1008" s="15"/>
      <c r="CW1008" s="22"/>
      <c r="DA1008" s="15"/>
      <c r="DH1008" s="15"/>
      <c r="DJ1008" s="22"/>
      <c r="DO1008" s="15"/>
      <c r="DV1008" s="15"/>
      <c r="EC1008" s="15"/>
      <c r="EJ1008" s="15"/>
      <c r="EQ1008" s="15"/>
      <c r="EX1008" s="15"/>
      <c r="FE1008" s="15"/>
      <c r="FL1008" s="15"/>
      <c r="FS1008" s="15"/>
      <c r="FZ1008" s="15"/>
      <c r="GG1008" s="15"/>
      <c r="GN1008" s="15"/>
      <c r="GP1008" s="22"/>
      <c r="GQ1008" s="22"/>
      <c r="GR1008" s="22"/>
      <c r="GS1008" s="22"/>
      <c r="GT1008" s="22"/>
      <c r="GU1008" s="15"/>
      <c r="GV1008" s="22"/>
      <c r="GW1008" s="22"/>
      <c r="GX1008" s="22"/>
      <c r="GY1008" s="18"/>
      <c r="GZ1008" s="18"/>
      <c r="HA1008" s="18"/>
      <c r="HB1008" s="18"/>
      <c r="HC1008" s="18"/>
      <c r="HD1008" s="18"/>
      <c r="HE1008" s="18"/>
      <c r="HF1008" s="18"/>
      <c r="HG1008" s="18"/>
      <c r="HH1008" s="18"/>
      <c r="HI1008" s="18"/>
      <c r="HJ1008" s="18"/>
      <c r="HK1008" s="18"/>
      <c r="HL1008" s="18"/>
      <c r="HM1008" s="18"/>
      <c r="HN1008" s="18"/>
      <c r="HO1008" s="18"/>
      <c r="HP1008" s="18"/>
      <c r="HQ1008" s="18"/>
      <c r="HR1008" s="18"/>
      <c r="HS1008" s="18"/>
      <c r="HT1008" s="18"/>
      <c r="HU1008" s="18"/>
      <c r="HV1008" s="18"/>
      <c r="HW1008" s="18"/>
      <c r="HX1008" s="18"/>
      <c r="HY1008" s="18"/>
      <c r="HZ1008" s="18"/>
      <c r="IA1008" s="18"/>
      <c r="IB1008" s="18"/>
      <c r="IC1008" s="18"/>
      <c r="ID1008" s="18"/>
      <c r="IE1008" s="18"/>
      <c r="IF1008" s="18"/>
      <c r="IG1008" s="18"/>
      <c r="IH1008" s="18"/>
      <c r="II1008" s="18"/>
      <c r="IJ1008" s="18"/>
      <c r="IK1008" s="18"/>
      <c r="IL1008" s="18"/>
      <c r="IM1008" s="18"/>
      <c r="IN1008" s="18"/>
      <c r="IO1008" s="18"/>
      <c r="IP1008" s="18"/>
      <c r="IQ1008" s="18"/>
      <c r="IR1008" s="18"/>
      <c r="IS1008" s="18"/>
      <c r="IT1008" s="18"/>
      <c r="IU1008" s="18"/>
      <c r="IV1008" s="18"/>
      <c r="IW1008" s="18"/>
      <c r="IX1008" s="18"/>
      <c r="IY1008" s="18"/>
      <c r="IZ1008" s="18"/>
      <c r="JA1008" s="18"/>
      <c r="JB1008" s="18"/>
      <c r="JC1008" s="18"/>
      <c r="JD1008" s="18"/>
      <c r="JE1008" s="18"/>
      <c r="JF1008" s="18"/>
    </row>
    <row r="1009" spans="36:266" x14ac:dyDescent="0.3">
      <c r="AJ1009" s="24"/>
      <c r="AK1009" s="24"/>
      <c r="AL1009" s="20"/>
      <c r="AM1009" s="23"/>
      <c r="AN1009" s="18"/>
      <c r="AO1009" s="18"/>
      <c r="BB1009" s="25"/>
      <c r="BC1009" s="21"/>
      <c r="BG1009" s="18"/>
      <c r="BN1009" s="22"/>
      <c r="BO1009" s="22"/>
      <c r="BP1009" s="22"/>
      <c r="BQ1009" s="22"/>
      <c r="BR1009" s="15"/>
      <c r="CF1009" s="15"/>
      <c r="CL1009" s="22"/>
      <c r="CM1009" s="15"/>
      <c r="CR1009" s="22"/>
      <c r="CT1009" s="15"/>
      <c r="CW1009" s="22"/>
      <c r="DA1009" s="15"/>
      <c r="DH1009" s="15"/>
      <c r="DJ1009" s="22"/>
      <c r="DO1009" s="15"/>
      <c r="DV1009" s="15"/>
      <c r="EC1009" s="15"/>
      <c r="EJ1009" s="15"/>
      <c r="EQ1009" s="15"/>
      <c r="EX1009" s="15"/>
      <c r="FE1009" s="15"/>
      <c r="FL1009" s="15"/>
      <c r="FS1009" s="15"/>
      <c r="FZ1009" s="15"/>
      <c r="GG1009" s="15"/>
      <c r="GN1009" s="15"/>
      <c r="GP1009" s="22"/>
      <c r="GQ1009" s="22"/>
      <c r="GR1009" s="22"/>
      <c r="GS1009" s="22"/>
      <c r="GT1009" s="22"/>
      <c r="GU1009" s="15"/>
      <c r="GV1009" s="22"/>
      <c r="GW1009" s="22"/>
      <c r="GX1009" s="22"/>
      <c r="GY1009" s="18"/>
      <c r="GZ1009" s="18"/>
      <c r="HA1009" s="18"/>
      <c r="HB1009" s="18"/>
      <c r="HC1009" s="18"/>
      <c r="HD1009" s="18"/>
      <c r="HE1009" s="18"/>
      <c r="HF1009" s="18"/>
      <c r="HG1009" s="18"/>
      <c r="HH1009" s="18"/>
      <c r="HI1009" s="18"/>
      <c r="HJ1009" s="18"/>
      <c r="HK1009" s="18"/>
      <c r="HL1009" s="18"/>
      <c r="HM1009" s="18"/>
      <c r="HN1009" s="18"/>
      <c r="HO1009" s="18"/>
      <c r="HP1009" s="18"/>
      <c r="HQ1009" s="18"/>
      <c r="HR1009" s="18"/>
      <c r="HS1009" s="18"/>
      <c r="HT1009" s="18"/>
      <c r="HU1009" s="18"/>
      <c r="HV1009" s="18"/>
      <c r="HW1009" s="18"/>
      <c r="HX1009" s="18"/>
      <c r="HY1009" s="18"/>
      <c r="HZ1009" s="18"/>
      <c r="IA1009" s="18"/>
      <c r="IB1009" s="18"/>
      <c r="IC1009" s="18"/>
      <c r="ID1009" s="18"/>
      <c r="IE1009" s="18"/>
      <c r="IF1009" s="18"/>
      <c r="IG1009" s="18"/>
      <c r="IH1009" s="18"/>
      <c r="II1009" s="18"/>
      <c r="IJ1009" s="18"/>
      <c r="IK1009" s="18"/>
      <c r="IL1009" s="18"/>
      <c r="IM1009" s="18"/>
      <c r="IN1009" s="18"/>
      <c r="IO1009" s="18"/>
      <c r="IP1009" s="18"/>
      <c r="IQ1009" s="18"/>
      <c r="IR1009" s="18"/>
      <c r="IS1009" s="18"/>
      <c r="IT1009" s="18"/>
      <c r="IU1009" s="18"/>
      <c r="IV1009" s="18"/>
      <c r="IW1009" s="18"/>
      <c r="IX1009" s="18"/>
      <c r="IY1009" s="18"/>
      <c r="IZ1009" s="18"/>
      <c r="JA1009" s="18"/>
      <c r="JB1009" s="18"/>
      <c r="JC1009" s="18"/>
      <c r="JD1009" s="18"/>
      <c r="JE1009" s="18"/>
      <c r="JF1009" s="18"/>
    </row>
    <row r="1010" spans="36:266" x14ac:dyDescent="0.3">
      <c r="AJ1010" s="24"/>
      <c r="AK1010" s="24"/>
      <c r="AL1010" s="20"/>
      <c r="AM1010" s="23"/>
      <c r="AN1010" s="18"/>
      <c r="AO1010" s="18"/>
      <c r="BB1010" s="25"/>
      <c r="BC1010" s="21"/>
      <c r="BG1010" s="18"/>
      <c r="BN1010" s="22"/>
      <c r="BO1010" s="22"/>
      <c r="BP1010" s="22"/>
      <c r="BQ1010" s="22"/>
      <c r="BR1010" s="15"/>
      <c r="CF1010" s="15"/>
      <c r="CL1010" s="22"/>
      <c r="CM1010" s="15"/>
      <c r="CR1010" s="22"/>
      <c r="CT1010" s="15"/>
      <c r="CW1010" s="22"/>
      <c r="DA1010" s="15"/>
      <c r="DH1010" s="15"/>
      <c r="DJ1010" s="22"/>
      <c r="DO1010" s="15"/>
      <c r="DV1010" s="15"/>
      <c r="EC1010" s="15"/>
      <c r="EJ1010" s="15"/>
      <c r="EQ1010" s="15"/>
      <c r="EX1010" s="15"/>
      <c r="FE1010" s="15"/>
      <c r="FL1010" s="15"/>
      <c r="FS1010" s="15"/>
      <c r="FZ1010" s="15"/>
      <c r="GG1010" s="15"/>
      <c r="GN1010" s="15"/>
      <c r="GP1010" s="22"/>
      <c r="GQ1010" s="22"/>
      <c r="GR1010" s="22"/>
      <c r="GS1010" s="22"/>
      <c r="GT1010" s="22"/>
      <c r="GU1010" s="15"/>
      <c r="GV1010" s="22"/>
      <c r="GW1010" s="22"/>
      <c r="GX1010" s="22"/>
      <c r="GY1010" s="18"/>
      <c r="GZ1010" s="18"/>
      <c r="HA1010" s="18"/>
      <c r="HB1010" s="18"/>
      <c r="HC1010" s="18"/>
      <c r="HD1010" s="18"/>
      <c r="HE1010" s="18"/>
      <c r="HF1010" s="18"/>
      <c r="HG1010" s="18"/>
      <c r="HH1010" s="18"/>
      <c r="HI1010" s="18"/>
      <c r="HJ1010" s="18"/>
      <c r="HK1010" s="18"/>
      <c r="HL1010" s="18"/>
      <c r="HM1010" s="18"/>
      <c r="HN1010" s="18"/>
      <c r="HO1010" s="18"/>
      <c r="HP1010" s="18"/>
      <c r="HQ1010" s="18"/>
      <c r="HR1010" s="18"/>
      <c r="HS1010" s="18"/>
      <c r="HT1010" s="18"/>
      <c r="HU1010" s="18"/>
      <c r="HV1010" s="18"/>
      <c r="HW1010" s="18"/>
      <c r="HX1010" s="18"/>
      <c r="HY1010" s="18"/>
      <c r="HZ1010" s="18"/>
      <c r="IA1010" s="18"/>
      <c r="IB1010" s="18"/>
      <c r="IC1010" s="18"/>
      <c r="ID1010" s="18"/>
      <c r="IE1010" s="18"/>
      <c r="IF1010" s="18"/>
      <c r="IG1010" s="18"/>
      <c r="IH1010" s="18"/>
      <c r="II1010" s="18"/>
      <c r="IJ1010" s="18"/>
      <c r="IK1010" s="18"/>
      <c r="IL1010" s="18"/>
      <c r="IM1010" s="18"/>
      <c r="IN1010" s="18"/>
      <c r="IO1010" s="18"/>
      <c r="IP1010" s="18"/>
      <c r="IQ1010" s="18"/>
      <c r="IR1010" s="18"/>
      <c r="IS1010" s="18"/>
      <c r="IT1010" s="18"/>
      <c r="IU1010" s="18"/>
      <c r="IV1010" s="18"/>
      <c r="IW1010" s="18"/>
      <c r="IX1010" s="18"/>
      <c r="IY1010" s="18"/>
      <c r="IZ1010" s="18"/>
      <c r="JA1010" s="18"/>
      <c r="JB1010" s="18"/>
      <c r="JC1010" s="18"/>
      <c r="JD1010" s="18"/>
      <c r="JE1010" s="18"/>
      <c r="JF1010" s="18"/>
    </row>
    <row r="1011" spans="36:266" x14ac:dyDescent="0.3">
      <c r="AJ1011" s="24"/>
      <c r="AK1011" s="24"/>
      <c r="AL1011" s="20"/>
      <c r="AM1011" s="23"/>
      <c r="AN1011" s="18"/>
      <c r="AO1011" s="18"/>
      <c r="BB1011" s="25"/>
      <c r="BC1011" s="21"/>
      <c r="BG1011" s="18"/>
      <c r="BN1011" s="22"/>
      <c r="BO1011" s="22"/>
      <c r="BP1011" s="22"/>
      <c r="BQ1011" s="22"/>
      <c r="BR1011" s="15"/>
      <c r="CF1011" s="15"/>
      <c r="CL1011" s="22"/>
      <c r="CM1011" s="15"/>
      <c r="CR1011" s="22"/>
      <c r="CT1011" s="15"/>
      <c r="CW1011" s="22"/>
      <c r="DA1011" s="15"/>
      <c r="DH1011" s="15"/>
      <c r="DJ1011" s="22"/>
      <c r="DO1011" s="15"/>
      <c r="DV1011" s="15"/>
      <c r="EC1011" s="15"/>
      <c r="EJ1011" s="15"/>
      <c r="EQ1011" s="15"/>
      <c r="EX1011" s="15"/>
      <c r="FE1011" s="15"/>
      <c r="FL1011" s="15"/>
      <c r="FS1011" s="15"/>
      <c r="FZ1011" s="15"/>
      <c r="GG1011" s="15"/>
      <c r="GN1011" s="15"/>
      <c r="GP1011" s="22"/>
      <c r="GQ1011" s="22"/>
      <c r="GR1011" s="22"/>
      <c r="GS1011" s="22"/>
      <c r="GT1011" s="22"/>
      <c r="GU1011" s="15"/>
      <c r="GV1011" s="22"/>
      <c r="GW1011" s="22"/>
      <c r="GX1011" s="22"/>
      <c r="GY1011" s="18"/>
      <c r="GZ1011" s="18"/>
      <c r="HA1011" s="18"/>
      <c r="HB1011" s="18"/>
      <c r="HC1011" s="18"/>
      <c r="HD1011" s="18"/>
      <c r="HE1011" s="18"/>
      <c r="HF1011" s="18"/>
      <c r="HG1011" s="18"/>
      <c r="HH1011" s="18"/>
      <c r="HI1011" s="18"/>
      <c r="HJ1011" s="18"/>
      <c r="HK1011" s="18"/>
      <c r="HL1011" s="18"/>
      <c r="HM1011" s="18"/>
      <c r="HN1011" s="18"/>
      <c r="HO1011" s="18"/>
      <c r="HP1011" s="18"/>
      <c r="HQ1011" s="18"/>
      <c r="HR1011" s="18"/>
      <c r="HS1011" s="18"/>
      <c r="HT1011" s="18"/>
      <c r="HU1011" s="18"/>
      <c r="HV1011" s="18"/>
      <c r="HW1011" s="18"/>
      <c r="HX1011" s="18"/>
      <c r="HY1011" s="18"/>
      <c r="HZ1011" s="18"/>
      <c r="IA1011" s="18"/>
      <c r="IB1011" s="18"/>
      <c r="IC1011" s="18"/>
      <c r="ID1011" s="18"/>
      <c r="IE1011" s="18"/>
      <c r="IF1011" s="18"/>
      <c r="IG1011" s="18"/>
      <c r="IH1011" s="18"/>
      <c r="II1011" s="18"/>
      <c r="IJ1011" s="18"/>
      <c r="IK1011" s="18"/>
      <c r="IL1011" s="18"/>
      <c r="IM1011" s="18"/>
      <c r="IN1011" s="18"/>
      <c r="IO1011" s="18"/>
      <c r="IP1011" s="18"/>
      <c r="IQ1011" s="18"/>
      <c r="IR1011" s="18"/>
      <c r="IS1011" s="18"/>
      <c r="IT1011" s="18"/>
      <c r="IU1011" s="18"/>
      <c r="IV1011" s="18"/>
      <c r="IW1011" s="18"/>
      <c r="IX1011" s="18"/>
      <c r="IY1011" s="18"/>
      <c r="IZ1011" s="18"/>
      <c r="JA1011" s="18"/>
      <c r="JB1011" s="18"/>
      <c r="JC1011" s="18"/>
      <c r="JD1011" s="18"/>
      <c r="JE1011" s="18"/>
      <c r="JF1011" s="18"/>
    </row>
    <row r="1012" spans="36:266" x14ac:dyDescent="0.3">
      <c r="AJ1012" s="24"/>
      <c r="AK1012" s="24"/>
      <c r="AL1012" s="20"/>
      <c r="AM1012" s="23"/>
      <c r="AN1012" s="18"/>
      <c r="AO1012" s="18"/>
      <c r="BB1012" s="25"/>
      <c r="BC1012" s="21"/>
      <c r="BG1012" s="18"/>
      <c r="BN1012" s="22"/>
      <c r="BO1012" s="22"/>
      <c r="BP1012" s="22"/>
      <c r="BQ1012" s="22"/>
      <c r="BR1012" s="15"/>
      <c r="CF1012" s="15"/>
      <c r="CL1012" s="22"/>
      <c r="CM1012" s="15"/>
      <c r="CR1012" s="22"/>
      <c r="CT1012" s="15"/>
      <c r="CW1012" s="22"/>
      <c r="DA1012" s="15"/>
      <c r="DH1012" s="15"/>
      <c r="DJ1012" s="22"/>
      <c r="DO1012" s="15"/>
      <c r="DV1012" s="15"/>
      <c r="EC1012" s="15"/>
      <c r="EJ1012" s="15"/>
      <c r="EQ1012" s="15"/>
      <c r="EX1012" s="15"/>
      <c r="FE1012" s="15"/>
      <c r="FL1012" s="15"/>
      <c r="FS1012" s="15"/>
      <c r="FZ1012" s="15"/>
      <c r="GG1012" s="15"/>
      <c r="GN1012" s="15"/>
      <c r="GP1012" s="22"/>
      <c r="GQ1012" s="22"/>
      <c r="GR1012" s="22"/>
      <c r="GS1012" s="22"/>
      <c r="GT1012" s="22"/>
      <c r="GU1012" s="15"/>
      <c r="GV1012" s="22"/>
      <c r="GW1012" s="22"/>
      <c r="GX1012" s="22"/>
      <c r="GY1012" s="18"/>
      <c r="GZ1012" s="18"/>
      <c r="HA1012" s="18"/>
      <c r="HB1012" s="18"/>
      <c r="HC1012" s="18"/>
      <c r="HD1012" s="18"/>
      <c r="HE1012" s="18"/>
      <c r="HF1012" s="18"/>
      <c r="HG1012" s="18"/>
      <c r="HH1012" s="18"/>
      <c r="HI1012" s="18"/>
      <c r="HJ1012" s="18"/>
      <c r="HK1012" s="18"/>
      <c r="HL1012" s="18"/>
      <c r="HM1012" s="18"/>
      <c r="HN1012" s="18"/>
      <c r="HO1012" s="18"/>
      <c r="HP1012" s="18"/>
      <c r="HQ1012" s="18"/>
      <c r="HR1012" s="18"/>
      <c r="HS1012" s="18"/>
      <c r="HT1012" s="18"/>
      <c r="HU1012" s="18"/>
      <c r="HV1012" s="18"/>
      <c r="HW1012" s="18"/>
      <c r="HX1012" s="18"/>
      <c r="HY1012" s="18"/>
      <c r="HZ1012" s="18"/>
      <c r="IA1012" s="18"/>
      <c r="IB1012" s="18"/>
      <c r="IC1012" s="18"/>
      <c r="ID1012" s="18"/>
      <c r="IE1012" s="18"/>
      <c r="IF1012" s="18"/>
      <c r="IG1012" s="18"/>
      <c r="IH1012" s="18"/>
      <c r="II1012" s="18"/>
      <c r="IJ1012" s="18"/>
      <c r="IK1012" s="18"/>
      <c r="IL1012" s="18"/>
      <c r="IM1012" s="18"/>
      <c r="IN1012" s="18"/>
      <c r="IO1012" s="18"/>
      <c r="IP1012" s="18"/>
      <c r="IQ1012" s="18"/>
      <c r="IR1012" s="18"/>
      <c r="IS1012" s="18"/>
      <c r="IT1012" s="18"/>
      <c r="IU1012" s="18"/>
      <c r="IV1012" s="18"/>
      <c r="IW1012" s="18"/>
      <c r="IX1012" s="18"/>
      <c r="IY1012" s="18"/>
      <c r="IZ1012" s="18"/>
      <c r="JA1012" s="18"/>
      <c r="JB1012" s="18"/>
      <c r="JC1012" s="18"/>
      <c r="JD1012" s="18"/>
      <c r="JE1012" s="18"/>
      <c r="JF1012" s="18"/>
    </row>
    <row r="1013" spans="36:266" x14ac:dyDescent="0.3">
      <c r="AJ1013" s="24"/>
      <c r="AK1013" s="24"/>
      <c r="AL1013" s="20"/>
      <c r="AM1013" s="23"/>
      <c r="AN1013" s="18"/>
      <c r="AO1013" s="18"/>
      <c r="BB1013" s="25"/>
      <c r="BC1013" s="21"/>
      <c r="BG1013" s="18"/>
      <c r="BN1013" s="22"/>
      <c r="BO1013" s="22"/>
      <c r="BP1013" s="22"/>
      <c r="BQ1013" s="22"/>
      <c r="BR1013" s="15"/>
      <c r="CF1013" s="15"/>
      <c r="CL1013" s="22"/>
      <c r="CM1013" s="15"/>
      <c r="CR1013" s="22"/>
      <c r="CT1013" s="15"/>
      <c r="CW1013" s="22"/>
      <c r="DA1013" s="15"/>
      <c r="DH1013" s="15"/>
      <c r="DJ1013" s="22"/>
      <c r="DO1013" s="15"/>
      <c r="DV1013" s="15"/>
      <c r="EC1013" s="15"/>
      <c r="EJ1013" s="15"/>
      <c r="EQ1013" s="15"/>
      <c r="EX1013" s="15"/>
      <c r="FE1013" s="15"/>
      <c r="FL1013" s="15"/>
      <c r="FS1013" s="15"/>
      <c r="FZ1013" s="15"/>
      <c r="GG1013" s="15"/>
      <c r="GN1013" s="15"/>
      <c r="GP1013" s="22"/>
      <c r="GQ1013" s="22"/>
      <c r="GR1013" s="22"/>
      <c r="GS1013" s="22"/>
      <c r="GT1013" s="22"/>
      <c r="GU1013" s="15"/>
      <c r="GV1013" s="22"/>
      <c r="GW1013" s="22"/>
      <c r="GX1013" s="22"/>
      <c r="GY1013" s="18"/>
      <c r="GZ1013" s="18"/>
      <c r="HA1013" s="18"/>
      <c r="HB1013" s="18"/>
      <c r="HC1013" s="18"/>
      <c r="HD1013" s="18"/>
      <c r="HE1013" s="18"/>
      <c r="HF1013" s="18"/>
      <c r="HG1013" s="18"/>
      <c r="HH1013" s="18"/>
      <c r="HI1013" s="18"/>
      <c r="HJ1013" s="18"/>
      <c r="HK1013" s="18"/>
      <c r="HL1013" s="18"/>
      <c r="HM1013" s="18"/>
      <c r="HN1013" s="18"/>
      <c r="HO1013" s="18"/>
      <c r="HP1013" s="18"/>
      <c r="HQ1013" s="18"/>
      <c r="HR1013" s="18"/>
      <c r="HS1013" s="18"/>
      <c r="HT1013" s="18"/>
      <c r="HU1013" s="18"/>
      <c r="HV1013" s="18"/>
      <c r="HW1013" s="18"/>
      <c r="HX1013" s="18"/>
      <c r="HY1013" s="18"/>
      <c r="HZ1013" s="18"/>
      <c r="IA1013" s="18"/>
      <c r="IB1013" s="18"/>
      <c r="IC1013" s="18"/>
      <c r="ID1013" s="18"/>
      <c r="IE1013" s="18"/>
      <c r="IF1013" s="18"/>
      <c r="IG1013" s="18"/>
      <c r="IH1013" s="18"/>
      <c r="II1013" s="18"/>
      <c r="IJ1013" s="18"/>
      <c r="IK1013" s="18"/>
      <c r="IL1013" s="18"/>
      <c r="IM1013" s="18"/>
      <c r="IN1013" s="18"/>
      <c r="IO1013" s="18"/>
      <c r="IP1013" s="18"/>
      <c r="IQ1013" s="18"/>
      <c r="IR1013" s="18"/>
      <c r="IS1013" s="18"/>
      <c r="IT1013" s="18"/>
      <c r="IU1013" s="18"/>
      <c r="IV1013" s="18"/>
      <c r="IW1013" s="18"/>
      <c r="IX1013" s="18"/>
      <c r="IY1013" s="18"/>
      <c r="IZ1013" s="18"/>
      <c r="JA1013" s="18"/>
      <c r="JB1013" s="18"/>
      <c r="JC1013" s="18"/>
      <c r="JD1013" s="18"/>
      <c r="JE1013" s="18"/>
      <c r="JF1013" s="18"/>
    </row>
    <row r="1014" spans="36:266" x14ac:dyDescent="0.3">
      <c r="AJ1014" s="24"/>
      <c r="AK1014" s="24"/>
      <c r="AL1014" s="20"/>
      <c r="AM1014" s="23"/>
      <c r="AN1014" s="18"/>
      <c r="AO1014" s="18"/>
      <c r="BB1014" s="25"/>
      <c r="BC1014" s="21"/>
      <c r="BG1014" s="18"/>
      <c r="BN1014" s="22"/>
      <c r="BO1014" s="22"/>
      <c r="BP1014" s="22"/>
      <c r="BQ1014" s="22"/>
      <c r="BR1014" s="15"/>
      <c r="CF1014" s="15"/>
      <c r="CL1014" s="22"/>
      <c r="CM1014" s="15"/>
      <c r="CR1014" s="22"/>
      <c r="CT1014" s="15"/>
      <c r="CW1014" s="22"/>
      <c r="DA1014" s="15"/>
      <c r="DH1014" s="15"/>
      <c r="DJ1014" s="22"/>
      <c r="DO1014" s="15"/>
      <c r="DV1014" s="15"/>
      <c r="EC1014" s="15"/>
      <c r="EJ1014" s="15"/>
      <c r="EQ1014" s="15"/>
      <c r="EX1014" s="15"/>
      <c r="FE1014" s="15"/>
      <c r="FL1014" s="15"/>
      <c r="FS1014" s="15"/>
      <c r="FZ1014" s="15"/>
      <c r="GG1014" s="15"/>
      <c r="GN1014" s="15"/>
      <c r="GP1014" s="22"/>
      <c r="GQ1014" s="22"/>
      <c r="GR1014" s="22"/>
      <c r="GS1014" s="22"/>
      <c r="GT1014" s="22"/>
      <c r="GU1014" s="15"/>
      <c r="GV1014" s="22"/>
      <c r="GW1014" s="22"/>
      <c r="GX1014" s="22"/>
      <c r="GY1014" s="18"/>
      <c r="GZ1014" s="18"/>
      <c r="HA1014" s="18"/>
      <c r="HB1014" s="18"/>
      <c r="HC1014" s="18"/>
      <c r="HD1014" s="18"/>
      <c r="HE1014" s="18"/>
      <c r="HF1014" s="18"/>
      <c r="HG1014" s="18"/>
      <c r="HH1014" s="18"/>
      <c r="HI1014" s="18"/>
      <c r="HJ1014" s="18"/>
      <c r="HK1014" s="18"/>
      <c r="HL1014" s="18"/>
      <c r="HM1014" s="18"/>
      <c r="HN1014" s="18"/>
      <c r="HO1014" s="18"/>
      <c r="HP1014" s="18"/>
      <c r="HQ1014" s="18"/>
      <c r="HR1014" s="18"/>
      <c r="HS1014" s="18"/>
      <c r="HT1014" s="18"/>
      <c r="HU1014" s="18"/>
      <c r="HV1014" s="18"/>
      <c r="HW1014" s="18"/>
      <c r="HX1014" s="18"/>
      <c r="HY1014" s="18"/>
      <c r="HZ1014" s="18"/>
      <c r="IA1014" s="18"/>
      <c r="IB1014" s="18"/>
      <c r="IC1014" s="18"/>
      <c r="ID1014" s="18"/>
      <c r="IE1014" s="18"/>
      <c r="IF1014" s="18"/>
      <c r="IG1014" s="18"/>
      <c r="IH1014" s="18"/>
      <c r="II1014" s="18"/>
      <c r="IJ1014" s="18"/>
      <c r="IK1014" s="18"/>
      <c r="IL1014" s="18"/>
      <c r="IM1014" s="18"/>
      <c r="IN1014" s="18"/>
      <c r="IO1014" s="18"/>
      <c r="IP1014" s="18"/>
      <c r="IQ1014" s="18"/>
      <c r="IR1014" s="18"/>
      <c r="IS1014" s="18"/>
      <c r="IT1014" s="18"/>
      <c r="IU1014" s="18"/>
      <c r="IV1014" s="18"/>
      <c r="IW1014" s="18"/>
      <c r="IX1014" s="18"/>
      <c r="IY1014" s="18"/>
      <c r="IZ1014" s="18"/>
      <c r="JA1014" s="18"/>
      <c r="JB1014" s="18"/>
      <c r="JC1014" s="18"/>
      <c r="JD1014" s="18"/>
      <c r="JE1014" s="18"/>
      <c r="JF1014" s="18"/>
    </row>
    <row r="1015" spans="36:266" x14ac:dyDescent="0.3">
      <c r="AJ1015" s="24"/>
      <c r="AK1015" s="24"/>
      <c r="AL1015" s="20"/>
      <c r="AM1015" s="23"/>
      <c r="AN1015" s="18"/>
      <c r="AO1015" s="18"/>
      <c r="BB1015" s="25"/>
      <c r="BC1015" s="21"/>
      <c r="BG1015" s="18"/>
      <c r="BN1015" s="22"/>
      <c r="BO1015" s="22"/>
      <c r="BP1015" s="22"/>
      <c r="BQ1015" s="22"/>
      <c r="BR1015" s="15"/>
      <c r="CF1015" s="15"/>
      <c r="CL1015" s="22"/>
      <c r="CM1015" s="15"/>
      <c r="CR1015" s="22"/>
      <c r="CT1015" s="15"/>
      <c r="CW1015" s="22"/>
      <c r="DA1015" s="15"/>
      <c r="DH1015" s="15"/>
      <c r="DJ1015" s="22"/>
      <c r="DO1015" s="15"/>
      <c r="DV1015" s="15"/>
      <c r="EC1015" s="15"/>
      <c r="EJ1015" s="15"/>
      <c r="EQ1015" s="15"/>
      <c r="EX1015" s="15"/>
      <c r="FE1015" s="15"/>
      <c r="FL1015" s="15"/>
      <c r="FS1015" s="15"/>
      <c r="FZ1015" s="15"/>
      <c r="GG1015" s="15"/>
      <c r="GN1015" s="15"/>
      <c r="GP1015" s="22"/>
      <c r="GQ1015" s="22"/>
      <c r="GR1015" s="22"/>
      <c r="GS1015" s="22"/>
      <c r="GT1015" s="22"/>
      <c r="GU1015" s="15"/>
      <c r="GV1015" s="22"/>
      <c r="GW1015" s="22"/>
      <c r="GX1015" s="22"/>
      <c r="GY1015" s="18"/>
      <c r="GZ1015" s="18"/>
      <c r="HA1015" s="18"/>
      <c r="HB1015" s="18"/>
      <c r="HC1015" s="18"/>
      <c r="HD1015" s="18"/>
      <c r="HE1015" s="18"/>
      <c r="HF1015" s="18"/>
      <c r="HG1015" s="18"/>
      <c r="HH1015" s="18"/>
      <c r="HI1015" s="18"/>
      <c r="HJ1015" s="18"/>
      <c r="HK1015" s="18"/>
      <c r="HL1015" s="18"/>
      <c r="HM1015" s="18"/>
      <c r="HN1015" s="18"/>
      <c r="HO1015" s="18"/>
      <c r="HP1015" s="18"/>
      <c r="HQ1015" s="18"/>
      <c r="HR1015" s="18"/>
      <c r="HS1015" s="18"/>
      <c r="HT1015" s="18"/>
      <c r="HU1015" s="18"/>
      <c r="HV1015" s="18"/>
      <c r="HW1015" s="18"/>
      <c r="HX1015" s="18"/>
      <c r="HY1015" s="18"/>
      <c r="HZ1015" s="18"/>
      <c r="IA1015" s="18"/>
      <c r="IB1015" s="18"/>
      <c r="IC1015" s="18"/>
      <c r="ID1015" s="18"/>
      <c r="IE1015" s="18"/>
      <c r="IF1015" s="18"/>
      <c r="IG1015" s="18"/>
      <c r="IH1015" s="18"/>
      <c r="II1015" s="18"/>
      <c r="IJ1015" s="18"/>
      <c r="IK1015" s="18"/>
      <c r="IL1015" s="18"/>
      <c r="IM1015" s="18"/>
      <c r="IN1015" s="18"/>
      <c r="IO1015" s="18"/>
      <c r="IP1015" s="18"/>
      <c r="IQ1015" s="18"/>
      <c r="IR1015" s="18"/>
      <c r="IS1015" s="18"/>
      <c r="IT1015" s="18"/>
      <c r="IU1015" s="18"/>
      <c r="IV1015" s="18"/>
      <c r="IW1015" s="18"/>
      <c r="IX1015" s="18"/>
      <c r="IY1015" s="18"/>
      <c r="IZ1015" s="18"/>
      <c r="JA1015" s="18"/>
      <c r="JB1015" s="18"/>
      <c r="JC1015" s="18"/>
      <c r="JD1015" s="18"/>
      <c r="JE1015" s="18"/>
      <c r="JF1015" s="18"/>
    </row>
    <row r="1016" spans="36:266" x14ac:dyDescent="0.3">
      <c r="AJ1016" s="24"/>
      <c r="AK1016" s="24"/>
      <c r="AL1016" s="20"/>
      <c r="AM1016" s="23"/>
      <c r="AN1016" s="18"/>
      <c r="AO1016" s="18"/>
      <c r="BB1016" s="25"/>
      <c r="BC1016" s="21"/>
      <c r="BG1016" s="18"/>
      <c r="BN1016" s="22"/>
      <c r="BO1016" s="22"/>
      <c r="BP1016" s="22"/>
      <c r="BQ1016" s="22"/>
      <c r="BR1016" s="15"/>
      <c r="CF1016" s="15"/>
      <c r="CL1016" s="22"/>
      <c r="CM1016" s="15"/>
      <c r="CR1016" s="22"/>
      <c r="CT1016" s="15"/>
      <c r="CW1016" s="22"/>
      <c r="DA1016" s="15"/>
      <c r="DH1016" s="15"/>
      <c r="DJ1016" s="22"/>
      <c r="DO1016" s="15"/>
      <c r="DV1016" s="15"/>
      <c r="EC1016" s="15"/>
      <c r="EJ1016" s="15"/>
      <c r="EQ1016" s="15"/>
      <c r="EX1016" s="15"/>
      <c r="FE1016" s="15"/>
      <c r="FL1016" s="15"/>
      <c r="FS1016" s="15"/>
      <c r="FZ1016" s="15"/>
      <c r="GG1016" s="15"/>
      <c r="GN1016" s="15"/>
      <c r="GP1016" s="22"/>
      <c r="GQ1016" s="22"/>
      <c r="GR1016" s="22"/>
      <c r="GS1016" s="22"/>
      <c r="GT1016" s="22"/>
      <c r="GU1016" s="15"/>
      <c r="GV1016" s="22"/>
      <c r="GW1016" s="22"/>
      <c r="GX1016" s="22"/>
      <c r="GY1016" s="18"/>
      <c r="GZ1016" s="18"/>
      <c r="HA1016" s="18"/>
      <c r="HB1016" s="18"/>
      <c r="HC1016" s="18"/>
      <c r="HD1016" s="18"/>
      <c r="HE1016" s="18"/>
      <c r="HF1016" s="18"/>
      <c r="HG1016" s="18"/>
      <c r="HH1016" s="18"/>
      <c r="HI1016" s="18"/>
      <c r="HJ1016" s="18"/>
      <c r="HK1016" s="18"/>
      <c r="HL1016" s="18"/>
      <c r="HM1016" s="18"/>
      <c r="HN1016" s="18"/>
      <c r="HO1016" s="18"/>
      <c r="HP1016" s="18"/>
      <c r="HQ1016" s="18"/>
      <c r="HR1016" s="18"/>
      <c r="HS1016" s="18"/>
      <c r="HT1016" s="18"/>
      <c r="HU1016" s="18"/>
      <c r="HV1016" s="18"/>
      <c r="HW1016" s="18"/>
      <c r="HX1016" s="18"/>
      <c r="HY1016" s="18"/>
      <c r="HZ1016" s="18"/>
      <c r="IA1016" s="18"/>
      <c r="IB1016" s="18"/>
      <c r="IC1016" s="18"/>
      <c r="ID1016" s="18"/>
      <c r="IE1016" s="18"/>
      <c r="IF1016" s="18"/>
      <c r="IG1016" s="18"/>
      <c r="IH1016" s="18"/>
      <c r="II1016" s="18"/>
      <c r="IJ1016" s="18"/>
      <c r="IK1016" s="18"/>
      <c r="IL1016" s="18"/>
      <c r="IM1016" s="18"/>
      <c r="IN1016" s="18"/>
      <c r="IO1016" s="18"/>
      <c r="IP1016" s="18"/>
      <c r="IQ1016" s="18"/>
      <c r="IR1016" s="18"/>
      <c r="IS1016" s="18"/>
      <c r="IT1016" s="18"/>
      <c r="IU1016" s="18"/>
      <c r="IV1016" s="18"/>
      <c r="IW1016" s="18"/>
      <c r="IX1016" s="18"/>
      <c r="IY1016" s="18"/>
      <c r="IZ1016" s="18"/>
      <c r="JA1016" s="18"/>
      <c r="JB1016" s="18"/>
      <c r="JC1016" s="18"/>
      <c r="JD1016" s="18"/>
      <c r="JE1016" s="18"/>
      <c r="JF1016" s="18"/>
    </row>
    <row r="1017" spans="36:266" x14ac:dyDescent="0.3">
      <c r="AJ1017" s="24"/>
      <c r="AK1017" s="24"/>
      <c r="AL1017" s="20"/>
      <c r="AM1017" s="23"/>
      <c r="AN1017" s="18"/>
      <c r="AO1017" s="18"/>
      <c r="BB1017" s="25"/>
      <c r="BC1017" s="21"/>
      <c r="BG1017" s="18"/>
      <c r="BN1017" s="22"/>
      <c r="BO1017" s="22"/>
      <c r="BP1017" s="22"/>
      <c r="BQ1017" s="22"/>
      <c r="BR1017" s="15"/>
      <c r="CF1017" s="15"/>
      <c r="CL1017" s="22"/>
      <c r="CM1017" s="15"/>
      <c r="CR1017" s="22"/>
      <c r="CT1017" s="15"/>
      <c r="CW1017" s="22"/>
      <c r="DA1017" s="15"/>
      <c r="DH1017" s="15"/>
      <c r="DJ1017" s="22"/>
      <c r="DO1017" s="15"/>
      <c r="DV1017" s="15"/>
      <c r="EC1017" s="15"/>
      <c r="EJ1017" s="15"/>
      <c r="EQ1017" s="15"/>
      <c r="EX1017" s="15"/>
      <c r="FE1017" s="15"/>
      <c r="FL1017" s="15"/>
      <c r="FS1017" s="15"/>
      <c r="FZ1017" s="15"/>
      <c r="GG1017" s="15"/>
      <c r="GN1017" s="15"/>
      <c r="GP1017" s="22"/>
      <c r="GQ1017" s="22"/>
      <c r="GR1017" s="22"/>
      <c r="GS1017" s="22"/>
      <c r="GT1017" s="22"/>
      <c r="GU1017" s="15"/>
      <c r="GV1017" s="22"/>
      <c r="GW1017" s="22"/>
      <c r="GX1017" s="22"/>
      <c r="GY1017" s="18"/>
      <c r="GZ1017" s="18"/>
      <c r="HA1017" s="18"/>
      <c r="HB1017" s="18"/>
      <c r="HC1017" s="18"/>
      <c r="HD1017" s="18"/>
      <c r="HE1017" s="18"/>
      <c r="HF1017" s="18"/>
      <c r="HG1017" s="18"/>
      <c r="HH1017" s="18"/>
      <c r="HI1017" s="18"/>
      <c r="HJ1017" s="18"/>
      <c r="HK1017" s="18"/>
      <c r="HL1017" s="18"/>
      <c r="HM1017" s="18"/>
      <c r="HN1017" s="18"/>
      <c r="HO1017" s="18"/>
      <c r="HP1017" s="18"/>
      <c r="HQ1017" s="18"/>
      <c r="HR1017" s="18"/>
      <c r="HS1017" s="18"/>
      <c r="HT1017" s="18"/>
      <c r="HU1017" s="18"/>
      <c r="HV1017" s="18"/>
      <c r="HW1017" s="18"/>
      <c r="HX1017" s="18"/>
      <c r="HY1017" s="18"/>
      <c r="HZ1017" s="18"/>
      <c r="IA1017" s="18"/>
      <c r="IB1017" s="18"/>
      <c r="IC1017" s="18"/>
      <c r="ID1017" s="18"/>
      <c r="IE1017" s="18"/>
      <c r="IF1017" s="18"/>
      <c r="IG1017" s="18"/>
      <c r="IH1017" s="18"/>
      <c r="II1017" s="18"/>
      <c r="IJ1017" s="18"/>
      <c r="IK1017" s="18"/>
      <c r="IL1017" s="18"/>
      <c r="IM1017" s="18"/>
      <c r="IN1017" s="18"/>
      <c r="IO1017" s="18"/>
      <c r="IP1017" s="18"/>
      <c r="IQ1017" s="18"/>
      <c r="IR1017" s="18"/>
      <c r="IS1017" s="18"/>
      <c r="IT1017" s="18"/>
      <c r="IU1017" s="18"/>
      <c r="IV1017" s="18"/>
      <c r="IW1017" s="18"/>
      <c r="IX1017" s="18"/>
      <c r="IY1017" s="18"/>
      <c r="IZ1017" s="18"/>
      <c r="JA1017" s="18"/>
      <c r="JB1017" s="18"/>
      <c r="JC1017" s="18"/>
      <c r="JD1017" s="18"/>
      <c r="JE1017" s="18"/>
      <c r="JF1017" s="18"/>
    </row>
    <row r="1018" spans="36:266" x14ac:dyDescent="0.3">
      <c r="AJ1018" s="24"/>
      <c r="AK1018" s="24"/>
      <c r="AL1018" s="20"/>
      <c r="AM1018" s="23"/>
      <c r="AN1018" s="18"/>
      <c r="AO1018" s="18"/>
      <c r="BB1018" s="25"/>
      <c r="BC1018" s="21"/>
      <c r="BG1018" s="18"/>
      <c r="BN1018" s="22"/>
      <c r="BO1018" s="22"/>
      <c r="BP1018" s="22"/>
      <c r="BQ1018" s="22"/>
      <c r="BR1018" s="15"/>
      <c r="CF1018" s="15"/>
      <c r="CL1018" s="22"/>
      <c r="CM1018" s="15"/>
      <c r="CR1018" s="22"/>
      <c r="CT1018" s="15"/>
      <c r="CW1018" s="22"/>
      <c r="DA1018" s="15"/>
      <c r="DH1018" s="15"/>
      <c r="DJ1018" s="22"/>
      <c r="DO1018" s="15"/>
      <c r="DV1018" s="15"/>
      <c r="EC1018" s="15"/>
      <c r="EJ1018" s="15"/>
      <c r="EQ1018" s="15"/>
      <c r="EX1018" s="15"/>
      <c r="FE1018" s="15"/>
      <c r="FL1018" s="15"/>
      <c r="FS1018" s="15"/>
      <c r="FZ1018" s="15"/>
      <c r="GG1018" s="15"/>
      <c r="GN1018" s="15"/>
      <c r="GP1018" s="22"/>
      <c r="GQ1018" s="22"/>
      <c r="GR1018" s="22"/>
      <c r="GS1018" s="22"/>
      <c r="GT1018" s="22"/>
      <c r="GU1018" s="15"/>
      <c r="GV1018" s="22"/>
      <c r="GW1018" s="22"/>
      <c r="GX1018" s="22"/>
      <c r="GY1018" s="18"/>
      <c r="GZ1018" s="18"/>
      <c r="HA1018" s="18"/>
      <c r="HB1018" s="18"/>
      <c r="HC1018" s="18"/>
      <c r="HD1018" s="18"/>
      <c r="HE1018" s="18"/>
      <c r="HF1018" s="18"/>
      <c r="HG1018" s="18"/>
      <c r="HH1018" s="18"/>
      <c r="HI1018" s="18"/>
      <c r="HJ1018" s="18"/>
      <c r="HK1018" s="18"/>
      <c r="HL1018" s="18"/>
      <c r="HM1018" s="18"/>
      <c r="HN1018" s="18"/>
      <c r="HO1018" s="18"/>
      <c r="HP1018" s="18"/>
      <c r="HQ1018" s="18"/>
      <c r="HR1018" s="18"/>
      <c r="HS1018" s="18"/>
      <c r="HT1018" s="18"/>
      <c r="HU1018" s="18"/>
      <c r="HV1018" s="18"/>
      <c r="HW1018" s="18"/>
      <c r="HX1018" s="18"/>
      <c r="HY1018" s="18"/>
      <c r="HZ1018" s="18"/>
      <c r="IA1018" s="18"/>
      <c r="IB1018" s="18"/>
      <c r="IC1018" s="18"/>
      <c r="ID1018" s="18"/>
      <c r="IE1018" s="18"/>
      <c r="IF1018" s="18"/>
      <c r="IG1018" s="18"/>
      <c r="IH1018" s="18"/>
      <c r="II1018" s="18"/>
      <c r="IJ1018" s="18"/>
      <c r="IK1018" s="18"/>
      <c r="IL1018" s="18"/>
      <c r="IM1018" s="18"/>
      <c r="IN1018" s="18"/>
      <c r="IO1018" s="18"/>
      <c r="IP1018" s="18"/>
      <c r="IQ1018" s="18"/>
      <c r="IR1018" s="18"/>
      <c r="IS1018" s="18"/>
      <c r="IT1018" s="18"/>
      <c r="IU1018" s="18"/>
      <c r="IV1018" s="18"/>
      <c r="IW1018" s="18"/>
      <c r="IX1018" s="18"/>
      <c r="IY1018" s="18"/>
      <c r="IZ1018" s="18"/>
      <c r="JA1018" s="18"/>
      <c r="JB1018" s="18"/>
      <c r="JC1018" s="18"/>
      <c r="JD1018" s="18"/>
      <c r="JE1018" s="18"/>
      <c r="JF1018" s="18"/>
    </row>
    <row r="1019" spans="36:266" x14ac:dyDescent="0.3">
      <c r="AJ1019" s="24"/>
      <c r="AK1019" s="24"/>
      <c r="AL1019" s="20"/>
      <c r="AM1019" s="23"/>
      <c r="AN1019" s="18"/>
      <c r="AO1019" s="18"/>
      <c r="BB1019" s="25"/>
      <c r="BC1019" s="21"/>
      <c r="BG1019" s="18"/>
      <c r="BN1019" s="22"/>
      <c r="BO1019" s="22"/>
      <c r="BP1019" s="22"/>
      <c r="BQ1019" s="22"/>
      <c r="BR1019" s="15"/>
      <c r="CF1019" s="15"/>
      <c r="CL1019" s="22"/>
      <c r="CM1019" s="15"/>
      <c r="CR1019" s="22"/>
      <c r="CT1019" s="15"/>
      <c r="CW1019" s="22"/>
      <c r="DA1019" s="15"/>
      <c r="DH1019" s="15"/>
      <c r="DJ1019" s="22"/>
      <c r="DO1019" s="15"/>
      <c r="DV1019" s="15"/>
      <c r="EC1019" s="15"/>
      <c r="EJ1019" s="15"/>
      <c r="EQ1019" s="15"/>
      <c r="EX1019" s="15"/>
      <c r="FE1019" s="15"/>
      <c r="FL1019" s="15"/>
      <c r="FS1019" s="15"/>
      <c r="FZ1019" s="15"/>
      <c r="GG1019" s="15"/>
      <c r="GN1019" s="15"/>
      <c r="GP1019" s="22"/>
      <c r="GQ1019" s="22"/>
      <c r="GR1019" s="22"/>
      <c r="GS1019" s="22"/>
      <c r="GT1019" s="22"/>
      <c r="GU1019" s="15"/>
      <c r="GV1019" s="22"/>
      <c r="GW1019" s="22"/>
      <c r="GX1019" s="22"/>
      <c r="GY1019" s="18"/>
      <c r="GZ1019" s="18"/>
      <c r="HA1019" s="18"/>
      <c r="HB1019" s="18"/>
      <c r="HC1019" s="18"/>
      <c r="HD1019" s="18"/>
      <c r="HE1019" s="18"/>
      <c r="HF1019" s="18"/>
      <c r="HG1019" s="18"/>
      <c r="HH1019" s="18"/>
      <c r="HI1019" s="18"/>
      <c r="HJ1019" s="18"/>
      <c r="HK1019" s="18"/>
      <c r="HL1019" s="18"/>
      <c r="HM1019" s="18"/>
      <c r="HN1019" s="18"/>
      <c r="HO1019" s="18"/>
      <c r="HP1019" s="18"/>
      <c r="HQ1019" s="18"/>
      <c r="HR1019" s="18"/>
      <c r="HS1019" s="18"/>
      <c r="HT1019" s="18"/>
      <c r="HU1019" s="18"/>
      <c r="HV1019" s="18"/>
      <c r="HW1019" s="18"/>
      <c r="HX1019" s="18"/>
      <c r="HY1019" s="18"/>
      <c r="HZ1019" s="18"/>
      <c r="IA1019" s="18"/>
      <c r="IB1019" s="18"/>
      <c r="IC1019" s="18"/>
      <c r="ID1019" s="18"/>
      <c r="IE1019" s="18"/>
      <c r="IF1019" s="18"/>
      <c r="IG1019" s="18"/>
      <c r="IH1019" s="18"/>
      <c r="II1019" s="18"/>
      <c r="IJ1019" s="18"/>
      <c r="IK1019" s="18"/>
      <c r="IL1019" s="18"/>
      <c r="IM1019" s="18"/>
      <c r="IN1019" s="18"/>
      <c r="IO1019" s="18"/>
      <c r="IP1019" s="18"/>
      <c r="IQ1019" s="18"/>
      <c r="IR1019" s="18"/>
      <c r="IS1019" s="18"/>
      <c r="IT1019" s="18"/>
      <c r="IU1019" s="18"/>
      <c r="IV1019" s="18"/>
      <c r="IW1019" s="18"/>
      <c r="IX1019" s="18"/>
      <c r="IY1019" s="18"/>
      <c r="IZ1019" s="18"/>
      <c r="JA1019" s="18"/>
      <c r="JB1019" s="18"/>
      <c r="JC1019" s="18"/>
      <c r="JD1019" s="18"/>
      <c r="JE1019" s="18"/>
      <c r="JF1019" s="18"/>
    </row>
    <row r="1020" spans="36:266" x14ac:dyDescent="0.3">
      <c r="AJ1020" s="24"/>
      <c r="AK1020" s="24"/>
      <c r="AL1020" s="20"/>
      <c r="AM1020" s="23"/>
      <c r="AN1020" s="18"/>
      <c r="AO1020" s="18"/>
      <c r="BB1020" s="25"/>
      <c r="BC1020" s="21"/>
      <c r="BG1020" s="18"/>
      <c r="BN1020" s="22"/>
      <c r="BO1020" s="22"/>
      <c r="BP1020" s="22"/>
      <c r="BQ1020" s="22"/>
      <c r="BR1020" s="15"/>
      <c r="CF1020" s="15"/>
      <c r="CL1020" s="22"/>
      <c r="CM1020" s="15"/>
      <c r="CR1020" s="22"/>
      <c r="CT1020" s="15"/>
      <c r="CW1020" s="22"/>
      <c r="DA1020" s="15"/>
      <c r="DH1020" s="15"/>
      <c r="DJ1020" s="22"/>
      <c r="DO1020" s="15"/>
      <c r="DV1020" s="15"/>
      <c r="EC1020" s="15"/>
      <c r="EJ1020" s="15"/>
      <c r="EQ1020" s="15"/>
      <c r="EX1020" s="15"/>
      <c r="FE1020" s="15"/>
      <c r="FL1020" s="15"/>
      <c r="FS1020" s="15"/>
      <c r="FZ1020" s="15"/>
      <c r="GG1020" s="15"/>
      <c r="GN1020" s="15"/>
      <c r="GP1020" s="22"/>
      <c r="GQ1020" s="22"/>
      <c r="GR1020" s="22"/>
      <c r="GS1020" s="22"/>
      <c r="GT1020" s="22"/>
      <c r="GU1020" s="15"/>
      <c r="GV1020" s="22"/>
      <c r="GW1020" s="22"/>
      <c r="GX1020" s="22"/>
      <c r="GY1020" s="18"/>
      <c r="GZ1020" s="18"/>
      <c r="HA1020" s="18"/>
      <c r="HB1020" s="18"/>
      <c r="HC1020" s="18"/>
      <c r="HD1020" s="18"/>
      <c r="HE1020" s="18"/>
      <c r="HF1020" s="18"/>
      <c r="HG1020" s="18"/>
      <c r="HH1020" s="18"/>
      <c r="HI1020" s="18"/>
      <c r="HJ1020" s="18"/>
      <c r="HK1020" s="18"/>
      <c r="HL1020" s="18"/>
      <c r="HM1020" s="18"/>
      <c r="HN1020" s="18"/>
      <c r="HO1020" s="18"/>
      <c r="HP1020" s="18"/>
      <c r="HQ1020" s="18"/>
      <c r="HR1020" s="18"/>
      <c r="HS1020" s="18"/>
      <c r="HT1020" s="18"/>
      <c r="HU1020" s="18"/>
      <c r="HV1020" s="18"/>
      <c r="HW1020" s="18"/>
      <c r="HX1020" s="18"/>
      <c r="HY1020" s="18"/>
      <c r="HZ1020" s="18"/>
      <c r="IA1020" s="18"/>
      <c r="IB1020" s="18"/>
      <c r="IC1020" s="18"/>
      <c r="ID1020" s="18"/>
      <c r="IE1020" s="18"/>
      <c r="IF1020" s="18"/>
      <c r="IG1020" s="18"/>
      <c r="IH1020" s="18"/>
      <c r="II1020" s="18"/>
      <c r="IJ1020" s="18"/>
      <c r="IK1020" s="18"/>
      <c r="IL1020" s="18"/>
      <c r="IM1020" s="18"/>
      <c r="IN1020" s="18"/>
      <c r="IO1020" s="18"/>
      <c r="IP1020" s="18"/>
      <c r="IQ1020" s="18"/>
      <c r="IR1020" s="18"/>
      <c r="IS1020" s="18"/>
      <c r="IT1020" s="18"/>
      <c r="IU1020" s="18"/>
      <c r="IV1020" s="18"/>
      <c r="IW1020" s="18"/>
      <c r="IX1020" s="18"/>
      <c r="IY1020" s="18"/>
      <c r="IZ1020" s="18"/>
      <c r="JA1020" s="18"/>
      <c r="JB1020" s="18"/>
      <c r="JC1020" s="18"/>
      <c r="JD1020" s="18"/>
      <c r="JE1020" s="18"/>
      <c r="JF1020" s="18"/>
    </row>
    <row r="1021" spans="36:266" x14ac:dyDescent="0.3">
      <c r="AJ1021" s="24"/>
      <c r="AK1021" s="24"/>
      <c r="AL1021" s="20"/>
      <c r="AM1021" s="23"/>
      <c r="AN1021" s="18"/>
      <c r="AO1021" s="18"/>
      <c r="BB1021" s="25"/>
      <c r="BC1021" s="21"/>
      <c r="BG1021" s="18"/>
      <c r="BN1021" s="22"/>
      <c r="BO1021" s="22"/>
      <c r="BP1021" s="22"/>
      <c r="BQ1021" s="22"/>
      <c r="BR1021" s="15"/>
      <c r="CF1021" s="15"/>
      <c r="CL1021" s="22"/>
      <c r="CM1021" s="15"/>
      <c r="CR1021" s="22"/>
      <c r="CT1021" s="15"/>
      <c r="CW1021" s="22"/>
      <c r="DA1021" s="15"/>
      <c r="DH1021" s="15"/>
      <c r="DJ1021" s="22"/>
      <c r="DO1021" s="15"/>
      <c r="DV1021" s="15"/>
      <c r="EC1021" s="15"/>
      <c r="EJ1021" s="15"/>
      <c r="EQ1021" s="15"/>
      <c r="EX1021" s="15"/>
      <c r="FE1021" s="15"/>
      <c r="FL1021" s="15"/>
      <c r="FS1021" s="15"/>
      <c r="FZ1021" s="15"/>
      <c r="GG1021" s="15"/>
      <c r="GN1021" s="15"/>
      <c r="GP1021" s="22"/>
      <c r="GQ1021" s="22"/>
      <c r="GR1021" s="22"/>
      <c r="GS1021" s="22"/>
      <c r="GT1021" s="22"/>
      <c r="GU1021" s="15"/>
      <c r="GV1021" s="22"/>
      <c r="GW1021" s="22"/>
      <c r="GX1021" s="22"/>
      <c r="GY1021" s="18"/>
      <c r="GZ1021" s="18"/>
      <c r="HA1021" s="18"/>
      <c r="HB1021" s="18"/>
      <c r="HC1021" s="18"/>
      <c r="HD1021" s="18"/>
      <c r="HE1021" s="18"/>
      <c r="HF1021" s="18"/>
      <c r="HG1021" s="18"/>
      <c r="HH1021" s="18"/>
      <c r="HI1021" s="18"/>
      <c r="HJ1021" s="18"/>
      <c r="HK1021" s="18"/>
      <c r="HL1021" s="18"/>
      <c r="HM1021" s="18"/>
      <c r="HN1021" s="18"/>
      <c r="HO1021" s="18"/>
      <c r="HP1021" s="18"/>
      <c r="HQ1021" s="18"/>
      <c r="HR1021" s="18"/>
      <c r="HS1021" s="18"/>
      <c r="HT1021" s="18"/>
      <c r="HU1021" s="18"/>
      <c r="HV1021" s="18"/>
      <c r="HW1021" s="18"/>
      <c r="HX1021" s="18"/>
      <c r="HY1021" s="18"/>
      <c r="HZ1021" s="18"/>
      <c r="IA1021" s="18"/>
      <c r="IB1021" s="18"/>
      <c r="IC1021" s="18"/>
      <c r="ID1021" s="18"/>
      <c r="IE1021" s="18"/>
      <c r="IF1021" s="18"/>
      <c r="IG1021" s="18"/>
      <c r="IH1021" s="18"/>
      <c r="II1021" s="18"/>
      <c r="IJ1021" s="18"/>
      <c r="IK1021" s="18"/>
      <c r="IL1021" s="18"/>
      <c r="IM1021" s="18"/>
      <c r="IN1021" s="18"/>
      <c r="IO1021" s="18"/>
      <c r="IP1021" s="18"/>
      <c r="IQ1021" s="18"/>
      <c r="IR1021" s="18"/>
      <c r="IS1021" s="18"/>
      <c r="IT1021" s="18"/>
      <c r="IU1021" s="18"/>
      <c r="IV1021" s="18"/>
      <c r="IW1021" s="18"/>
      <c r="IX1021" s="18"/>
      <c r="IY1021" s="18"/>
      <c r="IZ1021" s="18"/>
      <c r="JA1021" s="18"/>
      <c r="JB1021" s="18"/>
      <c r="JC1021" s="18"/>
      <c r="JD1021" s="18"/>
      <c r="JE1021" s="18"/>
      <c r="JF1021" s="18"/>
    </row>
    <row r="1022" spans="36:266" x14ac:dyDescent="0.3">
      <c r="AJ1022" s="24"/>
      <c r="AK1022" s="24"/>
      <c r="AL1022" s="20"/>
      <c r="AM1022" s="23"/>
      <c r="AN1022" s="18"/>
      <c r="AO1022" s="18"/>
      <c r="BB1022" s="25"/>
      <c r="BC1022" s="21"/>
      <c r="BG1022" s="18"/>
      <c r="BN1022" s="22"/>
      <c r="BO1022" s="22"/>
      <c r="BP1022" s="22"/>
      <c r="BQ1022" s="22"/>
      <c r="BR1022" s="15"/>
      <c r="CF1022" s="15"/>
      <c r="CL1022" s="22"/>
      <c r="CM1022" s="15"/>
      <c r="CR1022" s="22"/>
      <c r="CT1022" s="15"/>
      <c r="CW1022" s="22"/>
      <c r="DA1022" s="15"/>
      <c r="DH1022" s="15"/>
      <c r="DJ1022" s="22"/>
      <c r="DO1022" s="15"/>
      <c r="DV1022" s="15"/>
      <c r="EC1022" s="15"/>
      <c r="EJ1022" s="15"/>
      <c r="EQ1022" s="15"/>
      <c r="EX1022" s="15"/>
      <c r="FE1022" s="15"/>
      <c r="FL1022" s="15"/>
      <c r="FS1022" s="15"/>
      <c r="FZ1022" s="15"/>
      <c r="GG1022" s="15"/>
      <c r="GN1022" s="15"/>
      <c r="GP1022" s="22"/>
      <c r="GQ1022" s="22"/>
      <c r="GR1022" s="22"/>
      <c r="GS1022" s="22"/>
      <c r="GT1022" s="22"/>
      <c r="GU1022" s="15"/>
      <c r="GV1022" s="22"/>
      <c r="GW1022" s="22"/>
      <c r="GX1022" s="22"/>
      <c r="GY1022" s="18"/>
      <c r="GZ1022" s="18"/>
      <c r="HA1022" s="18"/>
      <c r="HB1022" s="18"/>
      <c r="HC1022" s="18"/>
      <c r="HD1022" s="18"/>
      <c r="HE1022" s="18"/>
      <c r="HF1022" s="18"/>
      <c r="HG1022" s="18"/>
      <c r="HH1022" s="18"/>
      <c r="HI1022" s="18"/>
      <c r="HJ1022" s="18"/>
      <c r="HK1022" s="18"/>
      <c r="HL1022" s="18"/>
      <c r="HM1022" s="18"/>
      <c r="HN1022" s="18"/>
      <c r="HO1022" s="18"/>
      <c r="HP1022" s="18"/>
      <c r="HQ1022" s="18"/>
      <c r="HR1022" s="18"/>
      <c r="HS1022" s="18"/>
      <c r="HT1022" s="18"/>
      <c r="HU1022" s="18"/>
      <c r="HV1022" s="18"/>
      <c r="HW1022" s="18"/>
      <c r="HX1022" s="18"/>
      <c r="HY1022" s="18"/>
      <c r="HZ1022" s="18"/>
      <c r="IA1022" s="18"/>
      <c r="IB1022" s="18"/>
      <c r="IC1022" s="18"/>
      <c r="ID1022" s="18"/>
      <c r="IE1022" s="18"/>
      <c r="IF1022" s="18"/>
      <c r="IG1022" s="18"/>
      <c r="IH1022" s="18"/>
      <c r="II1022" s="18"/>
      <c r="IJ1022" s="18"/>
      <c r="IK1022" s="18"/>
      <c r="IL1022" s="18"/>
      <c r="IM1022" s="18"/>
      <c r="IN1022" s="18"/>
      <c r="IO1022" s="18"/>
      <c r="IP1022" s="18"/>
      <c r="IQ1022" s="18"/>
      <c r="IR1022" s="18"/>
      <c r="IS1022" s="18"/>
      <c r="IT1022" s="18"/>
      <c r="IU1022" s="18"/>
      <c r="IV1022" s="18"/>
      <c r="IW1022" s="18"/>
      <c r="IX1022" s="18"/>
      <c r="IY1022" s="18"/>
      <c r="IZ1022" s="18"/>
      <c r="JA1022" s="18"/>
      <c r="JB1022" s="18"/>
      <c r="JC1022" s="18"/>
      <c r="JD1022" s="18"/>
      <c r="JE1022" s="18"/>
      <c r="JF1022" s="18"/>
    </row>
    <row r="1023" spans="36:266" x14ac:dyDescent="0.3">
      <c r="AJ1023" s="24"/>
      <c r="AK1023" s="24"/>
      <c r="AL1023" s="20"/>
      <c r="AM1023" s="23"/>
      <c r="AN1023" s="18"/>
      <c r="AO1023" s="18"/>
      <c r="BB1023" s="25"/>
      <c r="BC1023" s="21"/>
      <c r="BG1023" s="18"/>
      <c r="BN1023" s="22"/>
      <c r="BO1023" s="22"/>
      <c r="BP1023" s="22"/>
      <c r="BQ1023" s="22"/>
      <c r="BR1023" s="15"/>
      <c r="CF1023" s="15"/>
      <c r="CL1023" s="22"/>
      <c r="CM1023" s="15"/>
      <c r="CR1023" s="22"/>
      <c r="CT1023" s="15"/>
      <c r="CW1023" s="22"/>
      <c r="DA1023" s="15"/>
      <c r="DH1023" s="15"/>
      <c r="DJ1023" s="22"/>
      <c r="DO1023" s="15"/>
      <c r="DV1023" s="15"/>
      <c r="EC1023" s="15"/>
      <c r="EJ1023" s="15"/>
      <c r="EQ1023" s="15"/>
      <c r="EX1023" s="15"/>
      <c r="FE1023" s="15"/>
      <c r="FL1023" s="15"/>
      <c r="FS1023" s="15"/>
      <c r="FZ1023" s="15"/>
      <c r="GG1023" s="15"/>
      <c r="GN1023" s="15"/>
      <c r="GP1023" s="22"/>
      <c r="GQ1023" s="22"/>
      <c r="GR1023" s="22"/>
      <c r="GS1023" s="22"/>
      <c r="GT1023" s="22"/>
      <c r="GU1023" s="15"/>
      <c r="GV1023" s="22"/>
      <c r="GW1023" s="22"/>
      <c r="GX1023" s="22"/>
      <c r="GY1023" s="18"/>
      <c r="GZ1023" s="18"/>
      <c r="HA1023" s="18"/>
      <c r="HB1023" s="18"/>
      <c r="HC1023" s="18"/>
      <c r="HD1023" s="18"/>
      <c r="HE1023" s="18"/>
      <c r="HF1023" s="18"/>
      <c r="HG1023" s="18"/>
      <c r="HH1023" s="18"/>
      <c r="HI1023" s="18"/>
      <c r="HJ1023" s="18"/>
      <c r="HK1023" s="18"/>
      <c r="HL1023" s="18"/>
      <c r="HM1023" s="18"/>
      <c r="HN1023" s="18"/>
      <c r="HO1023" s="18"/>
      <c r="HP1023" s="18"/>
      <c r="HQ1023" s="18"/>
      <c r="HR1023" s="18"/>
      <c r="HS1023" s="18"/>
      <c r="HT1023" s="18"/>
      <c r="HU1023" s="18"/>
      <c r="HV1023" s="18"/>
      <c r="HW1023" s="18"/>
      <c r="HX1023" s="18"/>
      <c r="HY1023" s="18"/>
      <c r="HZ1023" s="18"/>
      <c r="IA1023" s="18"/>
      <c r="IB1023" s="18"/>
      <c r="IC1023" s="18"/>
      <c r="ID1023" s="18"/>
      <c r="IE1023" s="18"/>
      <c r="IF1023" s="18"/>
      <c r="IG1023" s="18"/>
      <c r="IH1023" s="18"/>
      <c r="II1023" s="18"/>
      <c r="IJ1023" s="18"/>
      <c r="IK1023" s="18"/>
      <c r="IL1023" s="18"/>
      <c r="IM1023" s="18"/>
      <c r="IN1023" s="18"/>
      <c r="IO1023" s="18"/>
      <c r="IP1023" s="18"/>
      <c r="IQ1023" s="18"/>
      <c r="IR1023" s="18"/>
      <c r="IS1023" s="18"/>
      <c r="IT1023" s="18"/>
      <c r="IU1023" s="18"/>
      <c r="IV1023" s="18"/>
      <c r="IW1023" s="18"/>
      <c r="IX1023" s="18"/>
      <c r="IY1023" s="18"/>
      <c r="IZ1023" s="18"/>
      <c r="JA1023" s="18"/>
      <c r="JB1023" s="18"/>
      <c r="JC1023" s="18"/>
      <c r="JD1023" s="18"/>
      <c r="JE1023" s="18"/>
      <c r="JF1023" s="18"/>
    </row>
    <row r="1024" spans="36:266" x14ac:dyDescent="0.3">
      <c r="AJ1024" s="24"/>
      <c r="AK1024" s="24"/>
      <c r="AL1024" s="20"/>
      <c r="AM1024" s="23"/>
      <c r="AN1024" s="18"/>
      <c r="AO1024" s="18"/>
      <c r="BB1024" s="25"/>
      <c r="BC1024" s="21"/>
      <c r="BG1024" s="18"/>
      <c r="BN1024" s="22"/>
      <c r="BO1024" s="22"/>
      <c r="BP1024" s="22"/>
      <c r="BQ1024" s="22"/>
      <c r="BR1024" s="15"/>
      <c r="CF1024" s="15"/>
      <c r="CL1024" s="22"/>
      <c r="CM1024" s="15"/>
      <c r="CR1024" s="22"/>
      <c r="CT1024" s="15"/>
      <c r="CW1024" s="22"/>
      <c r="DA1024" s="15"/>
      <c r="DH1024" s="15"/>
      <c r="DJ1024" s="22"/>
      <c r="DO1024" s="15"/>
      <c r="DV1024" s="15"/>
      <c r="EC1024" s="15"/>
      <c r="EJ1024" s="15"/>
      <c r="EQ1024" s="15"/>
      <c r="EX1024" s="15"/>
      <c r="FE1024" s="15"/>
      <c r="FL1024" s="15"/>
      <c r="FS1024" s="15"/>
      <c r="FZ1024" s="15"/>
      <c r="GG1024" s="15"/>
      <c r="GN1024" s="15"/>
      <c r="GP1024" s="22"/>
      <c r="GQ1024" s="22"/>
      <c r="GR1024" s="22"/>
      <c r="GS1024" s="22"/>
      <c r="GT1024" s="22"/>
      <c r="GU1024" s="15"/>
      <c r="GV1024" s="22"/>
      <c r="GW1024" s="22"/>
      <c r="GX1024" s="22"/>
      <c r="GY1024" s="18"/>
      <c r="GZ1024" s="18"/>
      <c r="HA1024" s="18"/>
      <c r="HB1024" s="18"/>
      <c r="HC1024" s="18"/>
      <c r="HD1024" s="18"/>
      <c r="HE1024" s="18"/>
      <c r="HF1024" s="18"/>
      <c r="HG1024" s="18"/>
      <c r="HH1024" s="18"/>
      <c r="HI1024" s="18"/>
      <c r="HJ1024" s="18"/>
      <c r="HK1024" s="18"/>
      <c r="HL1024" s="18"/>
      <c r="HM1024" s="18"/>
      <c r="HN1024" s="18"/>
      <c r="HO1024" s="18"/>
      <c r="HP1024" s="18"/>
      <c r="HQ1024" s="18"/>
      <c r="HR1024" s="18"/>
      <c r="HS1024" s="18"/>
      <c r="HT1024" s="18"/>
      <c r="HU1024" s="18"/>
      <c r="HV1024" s="18"/>
      <c r="HW1024" s="18"/>
      <c r="HX1024" s="18"/>
      <c r="HY1024" s="18"/>
      <c r="HZ1024" s="18"/>
      <c r="IA1024" s="18"/>
      <c r="IB1024" s="18"/>
      <c r="IC1024" s="18"/>
      <c r="ID1024" s="18"/>
      <c r="IE1024" s="18"/>
      <c r="IF1024" s="18"/>
      <c r="IG1024" s="18"/>
      <c r="IH1024" s="18"/>
      <c r="II1024" s="18"/>
      <c r="IJ1024" s="18"/>
      <c r="IK1024" s="18"/>
      <c r="IL1024" s="18"/>
      <c r="IM1024" s="18"/>
      <c r="IN1024" s="18"/>
      <c r="IO1024" s="18"/>
      <c r="IP1024" s="18"/>
      <c r="IQ1024" s="18"/>
      <c r="IR1024" s="18"/>
      <c r="IS1024" s="18"/>
      <c r="IT1024" s="18"/>
      <c r="IU1024" s="18"/>
      <c r="IV1024" s="18"/>
      <c r="IW1024" s="18"/>
      <c r="IX1024" s="18"/>
      <c r="IY1024" s="18"/>
      <c r="IZ1024" s="18"/>
      <c r="JA1024" s="18"/>
      <c r="JB1024" s="18"/>
      <c r="JC1024" s="18"/>
      <c r="JD1024" s="18"/>
      <c r="JE1024" s="18"/>
      <c r="JF1024" s="18"/>
    </row>
    <row r="1025" spans="36:266" x14ac:dyDescent="0.3">
      <c r="AJ1025" s="24"/>
      <c r="AK1025" s="24"/>
      <c r="AL1025" s="20"/>
      <c r="AM1025" s="23"/>
      <c r="AN1025" s="18"/>
      <c r="AO1025" s="18"/>
      <c r="BB1025" s="25"/>
      <c r="BC1025" s="21"/>
      <c r="BG1025" s="18"/>
      <c r="BN1025" s="22"/>
      <c r="BO1025" s="22"/>
      <c r="BP1025" s="22"/>
      <c r="BQ1025" s="22"/>
      <c r="BR1025" s="15"/>
      <c r="CF1025" s="15"/>
      <c r="CL1025" s="22"/>
      <c r="CM1025" s="15"/>
      <c r="CR1025" s="22"/>
      <c r="CT1025" s="15"/>
      <c r="CW1025" s="22"/>
      <c r="DA1025" s="15"/>
      <c r="DH1025" s="15"/>
      <c r="DJ1025" s="22"/>
      <c r="DO1025" s="15"/>
      <c r="DV1025" s="15"/>
      <c r="EC1025" s="15"/>
      <c r="EJ1025" s="15"/>
      <c r="EQ1025" s="15"/>
      <c r="EX1025" s="15"/>
      <c r="FE1025" s="15"/>
      <c r="FL1025" s="15"/>
      <c r="FS1025" s="15"/>
      <c r="FZ1025" s="15"/>
      <c r="GG1025" s="15"/>
      <c r="GN1025" s="15"/>
      <c r="GP1025" s="22"/>
      <c r="GQ1025" s="22"/>
      <c r="GR1025" s="22"/>
      <c r="GS1025" s="22"/>
      <c r="GT1025" s="22"/>
      <c r="GU1025" s="15"/>
      <c r="GV1025" s="22"/>
      <c r="GW1025" s="22"/>
      <c r="GX1025" s="22"/>
      <c r="GY1025" s="18"/>
      <c r="GZ1025" s="18"/>
      <c r="HA1025" s="18"/>
      <c r="HB1025" s="18"/>
      <c r="HC1025" s="18"/>
      <c r="HD1025" s="18"/>
      <c r="HE1025" s="18"/>
      <c r="HF1025" s="18"/>
      <c r="HG1025" s="18"/>
      <c r="HH1025" s="18"/>
      <c r="HI1025" s="18"/>
      <c r="HJ1025" s="18"/>
      <c r="HK1025" s="18"/>
      <c r="HL1025" s="18"/>
      <c r="HM1025" s="18"/>
      <c r="HN1025" s="18"/>
      <c r="HO1025" s="18"/>
      <c r="HP1025" s="18"/>
      <c r="HQ1025" s="18"/>
      <c r="HR1025" s="18"/>
      <c r="HS1025" s="18"/>
      <c r="HT1025" s="18"/>
      <c r="HU1025" s="18"/>
      <c r="HV1025" s="18"/>
      <c r="HW1025" s="18"/>
      <c r="HX1025" s="18"/>
      <c r="HY1025" s="18"/>
      <c r="HZ1025" s="18"/>
      <c r="IA1025" s="18"/>
      <c r="IB1025" s="18"/>
      <c r="IC1025" s="18"/>
      <c r="ID1025" s="18"/>
      <c r="IE1025" s="18"/>
      <c r="IF1025" s="18"/>
      <c r="IG1025" s="18"/>
      <c r="IH1025" s="18"/>
      <c r="II1025" s="18"/>
      <c r="IJ1025" s="18"/>
      <c r="IK1025" s="18"/>
      <c r="IL1025" s="18"/>
      <c r="IM1025" s="18"/>
      <c r="IN1025" s="18"/>
      <c r="IO1025" s="18"/>
      <c r="IP1025" s="18"/>
      <c r="IQ1025" s="18"/>
      <c r="IR1025" s="18"/>
      <c r="IS1025" s="18"/>
      <c r="IT1025" s="18"/>
      <c r="IU1025" s="18"/>
      <c r="IV1025" s="18"/>
      <c r="IW1025" s="18"/>
      <c r="IX1025" s="18"/>
      <c r="IY1025" s="18"/>
      <c r="IZ1025" s="18"/>
      <c r="JA1025" s="18"/>
      <c r="JB1025" s="18"/>
      <c r="JC1025" s="18"/>
      <c r="JD1025" s="18"/>
      <c r="JE1025" s="18"/>
      <c r="JF1025" s="18"/>
    </row>
  </sheetData>
  <conditionalFormatting sqref="A1:C1">
    <cfRule type="cellIs" dxfId="439" priority="27" operator="greaterThan">
      <formula>0</formula>
    </cfRule>
  </conditionalFormatting>
  <conditionalFormatting sqref="A1:C1">
    <cfRule type="cellIs" dxfId="438" priority="25" operator="lessThan">
      <formula>0</formula>
    </cfRule>
    <cfRule type="cellIs" dxfId="437" priority="26" operator="greaterThan">
      <formula>0</formula>
    </cfRule>
  </conditionalFormatting>
  <conditionalFormatting sqref="BQ1:BQ1048576">
    <cfRule type="cellIs" dxfId="436" priority="24" operator="greaterThan">
      <formula>0</formula>
    </cfRule>
  </conditionalFormatting>
  <conditionalFormatting sqref="BX1 BX3:BX1048576">
    <cfRule type="cellIs" dxfId="435" priority="23" operator="greaterThan">
      <formula>0</formula>
    </cfRule>
  </conditionalFormatting>
  <conditionalFormatting sqref="CE1:CE1048576">
    <cfRule type="cellIs" dxfId="434" priority="22" operator="greaterThan">
      <formula>0</formula>
    </cfRule>
  </conditionalFormatting>
  <conditionalFormatting sqref="CL1:CL1048576">
    <cfRule type="cellIs" dxfId="433" priority="21" operator="greaterThan">
      <formula>0</formula>
    </cfRule>
  </conditionalFormatting>
  <conditionalFormatting sqref="CS1">
    <cfRule type="cellIs" dxfId="432" priority="20" operator="greaterThan">
      <formula>0</formula>
    </cfRule>
  </conditionalFormatting>
  <conditionalFormatting sqref="CZ1">
    <cfRule type="cellIs" dxfId="431" priority="19" operator="greaterThan">
      <formula>0</formula>
    </cfRule>
  </conditionalFormatting>
  <conditionalFormatting sqref="DG1">
    <cfRule type="cellIs" dxfId="430" priority="18" operator="greaterThan">
      <formula>0</formula>
    </cfRule>
  </conditionalFormatting>
  <conditionalFormatting sqref="DN1">
    <cfRule type="cellIs" dxfId="429" priority="17" operator="greaterThan">
      <formula>0</formula>
    </cfRule>
  </conditionalFormatting>
  <conditionalFormatting sqref="DU1">
    <cfRule type="cellIs" dxfId="428" priority="16" operator="greaterThan">
      <formula>0</formula>
    </cfRule>
  </conditionalFormatting>
  <conditionalFormatting sqref="EB1">
    <cfRule type="cellIs" dxfId="427" priority="15" operator="greaterThan">
      <formula>0</formula>
    </cfRule>
  </conditionalFormatting>
  <conditionalFormatting sqref="EI1">
    <cfRule type="cellIs" dxfId="426" priority="14" operator="greaterThan">
      <formula>0</formula>
    </cfRule>
  </conditionalFormatting>
  <conditionalFormatting sqref="EP1">
    <cfRule type="cellIs" dxfId="425" priority="13" operator="greaterThan">
      <formula>0</formula>
    </cfRule>
  </conditionalFormatting>
  <conditionalFormatting sqref="EW1">
    <cfRule type="cellIs" dxfId="424" priority="12" operator="greaterThan">
      <formula>0</formula>
    </cfRule>
  </conditionalFormatting>
  <conditionalFormatting sqref="FD1">
    <cfRule type="cellIs" dxfId="423" priority="11" operator="greaterThan">
      <formula>0</formula>
    </cfRule>
  </conditionalFormatting>
  <conditionalFormatting sqref="FK1">
    <cfRule type="cellIs" dxfId="422" priority="10" operator="greaterThan">
      <formula>0</formula>
    </cfRule>
  </conditionalFormatting>
  <conditionalFormatting sqref="FR1">
    <cfRule type="cellIs" dxfId="421" priority="9" operator="greaterThan">
      <formula>0</formula>
    </cfRule>
  </conditionalFormatting>
  <conditionalFormatting sqref="FY1">
    <cfRule type="cellIs" dxfId="420" priority="8" operator="greaterThan">
      <formula>0</formula>
    </cfRule>
  </conditionalFormatting>
  <conditionalFormatting sqref="GF1">
    <cfRule type="cellIs" dxfId="419" priority="7" operator="greaterThan">
      <formula>0</formula>
    </cfRule>
  </conditionalFormatting>
  <conditionalFormatting sqref="GM1">
    <cfRule type="cellIs" dxfId="418" priority="6" operator="greaterThan">
      <formula>0</formula>
    </cfRule>
  </conditionalFormatting>
  <conditionalFormatting sqref="GT1">
    <cfRule type="cellIs" dxfId="417" priority="5" operator="greaterThan">
      <formula>0</formula>
    </cfRule>
  </conditionalFormatting>
  <conditionalFormatting sqref="KA2:KA1025">
    <cfRule type="expression" dxfId="416" priority="4">
      <formula>LI2=3</formula>
    </cfRule>
  </conditionalFormatting>
  <conditionalFormatting sqref="BB1026:BB1048576 AP1:AP1048576">
    <cfRule type="cellIs" dxfId="415" priority="3" operator="greaterThan">
      <formula>0</formula>
    </cfRule>
  </conditionalFormatting>
  <conditionalFormatting sqref="DK1026:DL1048576">
    <cfRule type="top10" dxfId="414" priority="28" rank="1"/>
    <cfRule type="cellIs" dxfId="413" priority="29" operator="greaterThan">
      <formula>0</formula>
    </cfRule>
  </conditionalFormatting>
  <conditionalFormatting sqref="DQ1026:DR1048576">
    <cfRule type="top10" dxfId="412" priority="30" rank="1"/>
    <cfRule type="cellIs" dxfId="411" priority="31" operator="greaterThan">
      <formula>0</formula>
    </cfRule>
  </conditionalFormatting>
  <conditionalFormatting sqref="DX1026:DY1048576">
    <cfRule type="top10" dxfId="410" priority="32" rank="1"/>
    <cfRule type="cellIs" dxfId="409" priority="33" operator="greaterThan">
      <formula>0</formula>
    </cfRule>
  </conditionalFormatting>
  <conditionalFormatting sqref="EE1026:EF1048576">
    <cfRule type="top10" dxfId="408" priority="34" rank="1"/>
    <cfRule type="cellIs" dxfId="407" priority="35" operator="greaterThan">
      <formula>0</formula>
    </cfRule>
  </conditionalFormatting>
  <conditionalFormatting sqref="EL1026:EM1048576">
    <cfRule type="top10" dxfId="406" priority="36" rank="1"/>
    <cfRule type="cellIs" dxfId="405" priority="37" operator="greaterThan">
      <formula>0</formula>
    </cfRule>
  </conditionalFormatting>
  <conditionalFormatting sqref="ES1026:ET1048576">
    <cfRule type="top10" dxfId="404" priority="38" rank="1"/>
    <cfRule type="cellIs" dxfId="403" priority="39" operator="greaterThan">
      <formula>0</formula>
    </cfRule>
  </conditionalFormatting>
  <conditionalFormatting sqref="EZ1026:FA1048576">
    <cfRule type="top10" dxfId="402" priority="40" rank="1"/>
    <cfRule type="cellIs" dxfId="401" priority="41" operator="greaterThan">
      <formula>0</formula>
    </cfRule>
  </conditionalFormatting>
  <conditionalFormatting sqref="FG1026:FH1048576">
    <cfRule type="top10" dxfId="400" priority="42" rank="1"/>
    <cfRule type="cellIs" dxfId="399" priority="43" operator="greaterThan">
      <formula>0</formula>
    </cfRule>
  </conditionalFormatting>
  <conditionalFormatting sqref="FN1026:FO1048576">
    <cfRule type="top10" dxfId="398" priority="44" rank="1"/>
    <cfRule type="cellIs" dxfId="397" priority="45" operator="greaterThan">
      <formula>0</formula>
    </cfRule>
  </conditionalFormatting>
  <conditionalFormatting sqref="FU1026:FV1048576">
    <cfRule type="top10" dxfId="396" priority="46" rank="1"/>
    <cfRule type="cellIs" dxfId="395" priority="47" operator="greaterThan">
      <formula>0</formula>
    </cfRule>
  </conditionalFormatting>
  <conditionalFormatting sqref="GB1026:GC1048576">
    <cfRule type="top10" dxfId="394" priority="48" rank="1"/>
    <cfRule type="cellIs" dxfId="393" priority="49" operator="greaterThan">
      <formula>0</formula>
    </cfRule>
  </conditionalFormatting>
  <conditionalFormatting sqref="GI1026:GJ1048576">
    <cfRule type="top10" dxfId="392" priority="50" rank="1"/>
    <cfRule type="cellIs" dxfId="391" priority="51" operator="greaterThan">
      <formula>0</formula>
    </cfRule>
  </conditionalFormatting>
  <conditionalFormatting sqref="BI1:BI1048576">
    <cfRule type="top10" dxfId="390" priority="1987" rank="1"/>
    <cfRule type="expression" dxfId="389" priority="1988">
      <formula>AND($AP1&gt;0,$BQ1&gt;0)</formula>
    </cfRule>
    <cfRule type="expression" dxfId="388" priority="1989">
      <formula>AND($BI1&gt;0,$BO1&gt;0)</formula>
    </cfRule>
  </conditionalFormatting>
  <conditionalFormatting sqref="BT2:BX2 BS2:BS1048576">
    <cfRule type="top10" dxfId="387" priority="1990" rank="1"/>
    <cfRule type="expression" dxfId="386" priority="1991">
      <formula>AND($AP2&gt;0,$BX2&gt;0)</formula>
    </cfRule>
    <cfRule type="expression" dxfId="385" priority="1992">
      <formula>AND($BS2&gt;0,$BV2&gt;0)</formula>
    </cfRule>
  </conditionalFormatting>
  <conditionalFormatting sqref="BS1">
    <cfRule type="top10" dxfId="384" priority="1996" rank="1"/>
    <cfRule type="expression" dxfId="383" priority="1997">
      <formula>AND($AP1&gt;0,$BX1&gt;0)</formula>
    </cfRule>
    <cfRule type="expression" dxfId="382" priority="1998">
      <formula>AND($BS1&gt;0,#REF!&gt;0)</formula>
    </cfRule>
  </conditionalFormatting>
  <conditionalFormatting sqref="BZ2:BZ1048576">
    <cfRule type="top10" dxfId="381" priority="1999" rank="1"/>
    <cfRule type="expression" dxfId="380" priority="2000">
      <formula>AND($AP2&gt;0,$CE2&gt;0)</formula>
    </cfRule>
    <cfRule type="expression" dxfId="379" priority="2001">
      <formula>AND($BZ2&gt;0,$CC2&gt;0)</formula>
    </cfRule>
  </conditionalFormatting>
  <conditionalFormatting sqref="BZ1">
    <cfRule type="top10" dxfId="378" priority="2002" rank="1"/>
    <cfRule type="expression" dxfId="377" priority="2003">
      <formula>AND($AP1&gt;0,$CE1&gt;0)</formula>
    </cfRule>
    <cfRule type="expression" dxfId="376" priority="2004">
      <formula>AND($BZ1&gt;0,#REF!&gt;0)</formula>
    </cfRule>
  </conditionalFormatting>
  <conditionalFormatting sqref="CN2:CN1048576">
    <cfRule type="top10" dxfId="375" priority="2005" rank="1"/>
    <cfRule type="expression" dxfId="374" priority="2006">
      <formula>AND($AP2&gt;0,$CS2&gt;0)</formula>
    </cfRule>
    <cfRule type="expression" dxfId="373" priority="2007">
      <formula>AND($CN2&gt;0,$CQ2&gt;0)</formula>
    </cfRule>
  </conditionalFormatting>
  <conditionalFormatting sqref="CN1">
    <cfRule type="top10" dxfId="372" priority="2008" rank="1"/>
    <cfRule type="expression" dxfId="371" priority="2009">
      <formula>AND($AP1&gt;0,$CS1&gt;0)</formula>
    </cfRule>
    <cfRule type="expression" dxfId="370" priority="2010">
      <formula>AND($CN1&gt;0,#REF!&gt;0)</formula>
    </cfRule>
  </conditionalFormatting>
  <conditionalFormatting sqref="CU2:CU1048576">
    <cfRule type="top10" dxfId="369" priority="2011" rank="1"/>
    <cfRule type="expression" dxfId="368" priority="2012">
      <formula>AND($AP2&gt;0,$CZ2&gt;0)</formula>
    </cfRule>
    <cfRule type="expression" dxfId="367" priority="2013">
      <formula>AND($CU2&gt;0,$CX2&gt;0)</formula>
    </cfRule>
  </conditionalFormatting>
  <conditionalFormatting sqref="CU1">
    <cfRule type="top10" dxfId="366" priority="2014" rank="1"/>
    <cfRule type="expression" dxfId="365" priority="2015">
      <formula>AND($AP1&gt;0,$CZ1&gt;0)</formula>
    </cfRule>
    <cfRule type="expression" dxfId="364" priority="2016">
      <formula>AND($CU1&gt;0,#REF!&gt;0)</formula>
    </cfRule>
  </conditionalFormatting>
  <conditionalFormatting sqref="DB2:DB1048576">
    <cfRule type="top10" dxfId="363" priority="2017" rank="1"/>
    <cfRule type="expression" dxfId="362" priority="2018">
      <formula>AND($AP2&gt;0,$DG2&gt;0)</formula>
    </cfRule>
    <cfRule type="expression" dxfId="361" priority="2019">
      <formula>AND($DB2&gt;0,$DE2&gt;0)</formula>
    </cfRule>
  </conditionalFormatting>
  <conditionalFormatting sqref="DB1">
    <cfRule type="top10" dxfId="360" priority="2020" rank="1"/>
    <cfRule type="expression" dxfId="359" priority="2021">
      <formula>AND($AP1&gt;0,$DG1&gt;0)</formula>
    </cfRule>
    <cfRule type="expression" dxfId="358" priority="2022">
      <formula>AND($DB1&gt;0,#REF!&gt;0)</formula>
    </cfRule>
  </conditionalFormatting>
  <conditionalFormatting sqref="CG2:CG1048576">
    <cfRule type="top10" dxfId="357" priority="2023" rank="1"/>
    <cfRule type="expression" dxfId="356" priority="2024">
      <formula>AND($AP2&gt;0,$BZU2&gt;0)</formula>
    </cfRule>
    <cfRule type="expression" dxfId="355" priority="2025">
      <formula>AND($CG2&gt;0,$CJ2&gt;0)</formula>
    </cfRule>
  </conditionalFormatting>
  <conditionalFormatting sqref="CG1">
    <cfRule type="top10" dxfId="354" priority="2026" rank="1"/>
    <cfRule type="expression" dxfId="353" priority="2027">
      <formula>AND($AP1&gt;0,$BZU1&gt;0)</formula>
    </cfRule>
    <cfRule type="expression" dxfId="352" priority="2028">
      <formula>AND($CG1&gt;0,#REF!&gt;0)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78AD0-0A90-4B4E-8B7B-CD14ECAE7545}">
  <dimension ref="A1:KT1025"/>
  <sheetViews>
    <sheetView topLeftCell="AE1" zoomScale="90" zoomScaleNormal="90" workbookViewId="0">
      <pane ySplit="1" topLeftCell="A2" activePane="bottomLeft" state="frozen"/>
      <selection activeCell="CI1" sqref="CI1"/>
      <selection pane="bottomLeft" activeCell="AL2" sqref="AL2"/>
    </sheetView>
  </sheetViews>
  <sheetFormatPr defaultColWidth="13.44140625" defaultRowHeight="17.399999999999999" x14ac:dyDescent="0.3"/>
  <cols>
    <col min="1" max="1" width="10.88671875" style="19" bestFit="1" customWidth="1"/>
    <col min="2" max="2" width="13.6640625" style="19" bestFit="1" customWidth="1"/>
    <col min="3" max="3" width="11.33203125" style="19" customWidth="1"/>
    <col min="4" max="5" width="4.109375" style="19" bestFit="1" customWidth="1"/>
    <col min="6" max="6" width="7.77734375" style="19" bestFit="1" customWidth="1"/>
    <col min="7" max="7" width="5.5546875" style="22" bestFit="1" customWidth="1"/>
    <col min="8" max="8" width="5.5546875" style="22" customWidth="1"/>
    <col min="9" max="9" width="9.44140625" style="22" customWidth="1"/>
    <col min="10" max="10" width="4.44140625" style="19" bestFit="1" customWidth="1"/>
    <col min="11" max="12" width="5.6640625" style="19" bestFit="1" customWidth="1"/>
    <col min="13" max="13" width="5.5546875" style="19" customWidth="1"/>
    <col min="14" max="19" width="2.6640625" style="19" customWidth="1"/>
    <col min="20" max="30" width="4.109375" style="19" customWidth="1"/>
    <col min="31" max="32" width="3.77734375" style="19" customWidth="1"/>
    <col min="33" max="33" width="8.109375" style="19" bestFit="1" customWidth="1"/>
    <col min="34" max="34" width="5.21875" style="19" bestFit="1" customWidth="1"/>
    <col min="35" max="35" width="7.5546875" style="19" bestFit="1" customWidth="1"/>
    <col min="36" max="36" width="13.44140625" style="19"/>
    <col min="37" max="37" width="7.77734375" style="19" bestFit="1" customWidth="1"/>
    <col min="38" max="38" width="14.5546875" style="19" customWidth="1"/>
    <col min="39" max="39" width="7.77734375" style="26" customWidth="1"/>
    <col min="40" max="40" width="7.77734375" style="19" customWidth="1"/>
    <col min="41" max="41" width="7.77734375" style="19" bestFit="1" customWidth="1"/>
    <col min="42" max="42" width="7.77734375" style="18" bestFit="1" customWidth="1"/>
    <col min="43" max="43" width="9.88671875" style="18" bestFit="1" customWidth="1"/>
    <col min="44" max="44" width="9.88671875" style="18" customWidth="1"/>
    <col min="45" max="51" width="3.77734375" style="19" customWidth="1"/>
    <col min="52" max="52" width="11.88671875" style="22" bestFit="1" customWidth="1"/>
    <col min="53" max="53" width="7.77734375" style="22" customWidth="1"/>
    <col min="54" max="54" width="7.77734375" style="18" customWidth="1"/>
    <col min="55" max="55" width="19.109375" style="26" customWidth="1"/>
    <col min="56" max="56" width="7" style="22" customWidth="1"/>
    <col min="57" max="57" width="15.33203125" style="18" customWidth="1"/>
    <col min="58" max="58" width="11.88671875" style="18" customWidth="1"/>
    <col min="59" max="59" width="9.21875" style="19" customWidth="1"/>
    <col min="60" max="60" width="11.44140625" style="18" customWidth="1"/>
    <col min="61" max="61" width="9.21875" style="18" customWidth="1"/>
    <col min="62" max="62" width="6.109375" style="22" customWidth="1"/>
    <col min="63" max="63" width="4.5546875" style="22" customWidth="1"/>
    <col min="64" max="64" width="13.44140625" style="33" customWidth="1"/>
    <col min="65" max="65" width="4.5546875" style="22" customWidth="1"/>
    <col min="66" max="66" width="4.5546875" style="18" customWidth="1"/>
    <col min="67" max="67" width="2.6640625" style="18" customWidth="1"/>
    <col min="68" max="68" width="5.5546875" style="18" customWidth="1"/>
    <col min="69" max="69" width="4.5546875" style="18" customWidth="1"/>
    <col min="70" max="70" width="19.109375" style="18" customWidth="1"/>
    <col min="71" max="71" width="9.21875" style="45" customWidth="1"/>
    <col min="72" max="72" width="4.5546875" style="22" customWidth="1"/>
    <col min="73" max="73" width="4.109375" style="22" customWidth="1"/>
    <col min="74" max="75" width="7.109375" style="22" customWidth="1"/>
    <col min="76" max="76" width="4.5546875" style="22" customWidth="1"/>
    <col min="77" max="77" width="17.5546875" style="15" customWidth="1"/>
    <col min="78" max="78" width="6.33203125" style="18" customWidth="1"/>
    <col min="79" max="79" width="4.5546875" style="22" customWidth="1"/>
    <col min="80" max="81" width="2.6640625" style="22" customWidth="1"/>
    <col min="82" max="82" width="5.5546875" style="22" customWidth="1"/>
    <col min="83" max="83" width="4.5546875" style="22" customWidth="1"/>
    <col min="84" max="84" width="14.5546875" style="22" customWidth="1"/>
    <col min="85" max="85" width="6.33203125" style="18" customWidth="1"/>
    <col min="86" max="86" width="4.5546875" style="22" customWidth="1"/>
    <col min="87" max="88" width="2.6640625" style="22" customWidth="1"/>
    <col min="89" max="89" width="5.5546875" style="22" customWidth="1"/>
    <col min="90" max="90" width="4.5546875" style="15" customWidth="1"/>
    <col min="91" max="91" width="14.5546875" style="22" customWidth="1"/>
    <col min="92" max="92" width="6.33203125" style="18" customWidth="1"/>
    <col min="93" max="93" width="4.5546875" style="22" customWidth="1"/>
    <col min="94" max="95" width="2.6640625" style="22" customWidth="1"/>
    <col min="96" max="96" width="5.5546875" style="15" customWidth="1"/>
    <col min="97" max="97" width="4.5546875" style="22" customWidth="1"/>
    <col min="98" max="98" width="14.5546875" style="22" customWidth="1"/>
    <col min="99" max="99" width="6.33203125" style="18" customWidth="1"/>
    <col min="100" max="100" width="4.5546875" style="22" customWidth="1"/>
    <col min="101" max="101" width="2.6640625" style="15" customWidth="1"/>
    <col min="102" max="102" width="2.6640625" style="22" customWidth="1"/>
    <col min="103" max="103" width="5.5546875" style="22" customWidth="1"/>
    <col min="104" max="104" width="4.5546875" style="22" customWidth="1"/>
    <col min="105" max="105" width="14.5546875" style="22" customWidth="1"/>
    <col min="106" max="106" width="6.33203125" style="18" customWidth="1"/>
    <col min="107" max="107" width="4.5546875" style="22" customWidth="1"/>
    <col min="108" max="109" width="2.6640625" style="22" customWidth="1"/>
    <col min="110" max="110" width="5.5546875" style="22" customWidth="1"/>
    <col min="111" max="111" width="4.5546875" style="22" customWidth="1"/>
    <col min="112" max="112" width="14.5546875" style="22" customWidth="1"/>
    <col min="113" max="113" width="6.33203125" style="18" customWidth="1"/>
    <col min="114" max="114" width="4.5546875" style="15" customWidth="1"/>
    <col min="115" max="116" width="2.6640625" style="22" customWidth="1"/>
    <col min="117" max="117" width="5.5546875" style="22" customWidth="1"/>
    <col min="118" max="118" width="4.5546875" style="22" customWidth="1"/>
    <col min="119" max="119" width="14.5546875" style="22" customWidth="1"/>
    <col min="120" max="120" width="6.33203125" style="18" customWidth="1"/>
    <col min="121" max="121" width="4.5546875" style="22" customWidth="1"/>
    <col min="122" max="123" width="2.6640625" style="22" customWidth="1"/>
    <col min="124" max="124" width="5.5546875" style="22" customWidth="1"/>
    <col min="125" max="125" width="4.5546875" style="22" customWidth="1"/>
    <col min="126" max="126" width="14.5546875" style="22" customWidth="1"/>
    <col min="127" max="127" width="6.33203125" style="18" customWidth="1"/>
    <col min="128" max="128" width="4.5546875" style="22" customWidth="1"/>
    <col min="129" max="130" width="2.6640625" style="22" customWidth="1"/>
    <col min="131" max="131" width="5.5546875" style="22" customWidth="1"/>
    <col min="132" max="132" width="4.5546875" style="22" customWidth="1"/>
    <col min="133" max="133" width="14.5546875" style="22" customWidth="1"/>
    <col min="134" max="134" width="6.33203125" style="18" customWidth="1"/>
    <col min="135" max="135" width="4.5546875" style="22" customWidth="1"/>
    <col min="136" max="137" width="2.6640625" style="22" customWidth="1"/>
    <col min="138" max="138" width="5.5546875" style="22" customWidth="1"/>
    <col min="139" max="139" width="4.5546875" style="22" customWidth="1"/>
    <col min="140" max="140" width="14.5546875" style="22" customWidth="1"/>
    <col min="141" max="141" width="6.33203125" style="18" customWidth="1"/>
    <col min="142" max="142" width="4.5546875" style="22" customWidth="1"/>
    <col min="143" max="144" width="2.6640625" style="22" customWidth="1"/>
    <col min="145" max="145" width="5.5546875" style="22" customWidth="1"/>
    <col min="146" max="146" width="4.5546875" style="22" customWidth="1"/>
    <col min="147" max="147" width="14.5546875" style="22" customWidth="1"/>
    <col min="148" max="148" width="4.33203125" style="22" customWidth="1"/>
    <col min="149" max="149" width="4.5546875" style="22" customWidth="1"/>
    <col min="150" max="151" width="2.6640625" style="22" customWidth="1"/>
    <col min="152" max="152" width="5.5546875" style="22" customWidth="1"/>
    <col min="153" max="153" width="4.5546875" style="22" customWidth="1"/>
    <col min="154" max="154" width="14.5546875" style="22" customWidth="1"/>
    <col min="155" max="155" width="4.33203125" style="22" customWidth="1"/>
    <col min="156" max="156" width="4.5546875" style="22" customWidth="1"/>
    <col min="157" max="158" width="2.6640625" style="22" customWidth="1"/>
    <col min="159" max="159" width="5.5546875" style="22" customWidth="1"/>
    <col min="160" max="160" width="4.5546875" style="22" customWidth="1"/>
    <col min="161" max="161" width="14.5546875" style="22" customWidth="1"/>
    <col min="162" max="162" width="4.33203125" style="22" customWidth="1"/>
    <col min="163" max="163" width="4.5546875" style="22" customWidth="1"/>
    <col min="164" max="165" width="2.6640625" style="22" customWidth="1"/>
    <col min="166" max="166" width="5.5546875" style="22" customWidth="1"/>
    <col min="167" max="167" width="4.5546875" style="22" customWidth="1"/>
    <col min="168" max="168" width="14.5546875" style="22" customWidth="1"/>
    <col min="169" max="169" width="4.33203125" style="22" customWidth="1"/>
    <col min="170" max="170" width="4.5546875" style="22" customWidth="1"/>
    <col min="171" max="172" width="2.6640625" style="22" customWidth="1"/>
    <col min="173" max="173" width="5.5546875" style="22" customWidth="1"/>
    <col min="174" max="174" width="4.5546875" style="22" customWidth="1"/>
    <col min="175" max="175" width="14.5546875" style="22" customWidth="1"/>
    <col min="176" max="176" width="4.33203125" style="22" customWidth="1"/>
    <col min="177" max="177" width="4.5546875" style="22" customWidth="1"/>
    <col min="178" max="179" width="2.6640625" style="22" customWidth="1"/>
    <col min="180" max="180" width="5.5546875" style="22" customWidth="1"/>
    <col min="181" max="181" width="4.5546875" style="22" customWidth="1"/>
    <col min="182" max="182" width="14.5546875" style="22" customWidth="1"/>
    <col min="183" max="183" width="4.33203125" style="22" customWidth="1"/>
    <col min="184" max="184" width="4.5546875" style="22" customWidth="1"/>
    <col min="185" max="186" width="2.6640625" style="22" customWidth="1"/>
    <col min="187" max="187" width="5.5546875" style="22" customWidth="1"/>
    <col min="188" max="188" width="4.5546875" style="22" customWidth="1"/>
    <col min="189" max="189" width="14.5546875" style="22" customWidth="1"/>
    <col min="190" max="190" width="4.33203125" style="22" customWidth="1"/>
    <col min="191" max="191" width="4.5546875" style="22" customWidth="1"/>
    <col min="192" max="193" width="2.6640625" style="22" customWidth="1"/>
    <col min="194" max="194" width="5.5546875" style="22" customWidth="1"/>
    <col min="195" max="195" width="4.5546875" style="22" customWidth="1"/>
    <col min="196" max="196" width="14.5546875" style="22" customWidth="1"/>
    <col min="197" max="197" width="4.33203125" style="22" customWidth="1"/>
    <col min="198" max="198" width="4.5546875" style="18" customWidth="1"/>
    <col min="199" max="199" width="2.6640625" style="18" customWidth="1"/>
    <col min="200" max="200" width="2.6640625" style="19" customWidth="1"/>
    <col min="201" max="201" width="5.5546875" style="19" customWidth="1"/>
    <col min="202" max="202" width="4.5546875" style="19" customWidth="1"/>
    <col min="203" max="203" width="14.5546875" style="19" customWidth="1"/>
    <col min="204" max="204" width="7.5546875" style="19" customWidth="1"/>
    <col min="205" max="206" width="2.6640625" style="19" customWidth="1"/>
    <col min="207" max="207" width="9.21875" style="19" customWidth="1"/>
    <col min="208" max="208" width="6.33203125" style="19" customWidth="1"/>
    <col min="209" max="209" width="7.77734375" style="19" customWidth="1"/>
    <col min="210" max="210" width="6.33203125" style="19" customWidth="1"/>
    <col min="211" max="211" width="7.77734375" style="19" customWidth="1"/>
    <col min="212" max="239" width="6.33203125" style="19" customWidth="1"/>
    <col min="240" max="240" width="10.77734375" style="19" customWidth="1"/>
    <col min="241" max="243" width="6.33203125" style="19" customWidth="1"/>
    <col min="244" max="244" width="10.77734375" style="19" customWidth="1"/>
    <col min="245" max="259" width="6.33203125" style="19" customWidth="1"/>
    <col min="260" max="260" width="6.33203125" style="22" customWidth="1"/>
    <col min="261" max="266" width="6.33203125" style="19" customWidth="1"/>
    <col min="267" max="286" width="7.5546875" style="18" customWidth="1"/>
    <col min="287" max="306" width="7.77734375" style="18" bestFit="1" customWidth="1"/>
    <col min="307" max="16384" width="13.44140625" style="19"/>
  </cols>
  <sheetData>
    <row r="1" spans="1:306" s="17" customFormat="1" ht="123.6" customHeight="1" x14ac:dyDescent="0.3">
      <c r="A1" s="1">
        <f>MIN(BF2:BF10000)</f>
        <v>0</v>
      </c>
      <c r="B1" s="2">
        <f>LOOKUP(2,1/(ISNUMBER(BH2:BH10000)),BH2:BH10000)</f>
        <v>0</v>
      </c>
      <c r="C1" s="3" t="e">
        <f>B1/ABS(A1)</f>
        <v>#DIV/0!</v>
      </c>
      <c r="D1" s="5">
        <f>synopsis!E4</f>
        <v>1</v>
      </c>
      <c r="E1" s="5">
        <f>synopsis!F4</f>
        <v>1</v>
      </c>
      <c r="F1" s="24">
        <f>synopsis!G4</f>
        <v>0.01</v>
      </c>
      <c r="G1" s="52">
        <f>synopsis!H4</f>
        <v>0</v>
      </c>
      <c r="H1" s="52">
        <f>synopsis!I4</f>
        <v>0</v>
      </c>
      <c r="I1" s="32">
        <f>BP1</f>
        <v>0</v>
      </c>
      <c r="J1" s="31">
        <f>INDEX(BD:BD,MATCH(MIN(BF:BF),BF:BF,0))</f>
        <v>1</v>
      </c>
      <c r="K1" s="34">
        <f>MAX(BI:BI)</f>
        <v>1</v>
      </c>
      <c r="L1" s="34">
        <f>MAX(BS:BS)</f>
        <v>0</v>
      </c>
      <c r="M1" s="34">
        <f>MAX(BZ:BZ)</f>
        <v>0</v>
      </c>
      <c r="N1" s="34">
        <f>MAX(CG:CG)</f>
        <v>0</v>
      </c>
      <c r="O1" s="34">
        <f>MAX(CN:CN)</f>
        <v>0</v>
      </c>
      <c r="P1" s="34">
        <f>MAX(CU:CU)</f>
        <v>0</v>
      </c>
      <c r="Q1" s="34">
        <f>MAX(DB:DB)</f>
        <v>0</v>
      </c>
      <c r="R1" s="34">
        <f>MAX(DI:DI)</f>
        <v>0</v>
      </c>
      <c r="S1" s="34">
        <f>MAX(DP:DP)</f>
        <v>0</v>
      </c>
      <c r="T1" s="34">
        <f>MAX(DW:DW)</f>
        <v>0</v>
      </c>
      <c r="U1" s="34">
        <f>MAX(ED:ED)</f>
        <v>0</v>
      </c>
      <c r="V1" s="34">
        <f>MAX(EK:EK)</f>
        <v>0</v>
      </c>
      <c r="W1" s="34">
        <f>MAX(ER:ER)</f>
        <v>0</v>
      </c>
      <c r="X1" s="34">
        <f>MAX(EY:EY)</f>
        <v>0</v>
      </c>
      <c r="Y1" s="34">
        <f>MAX(FF:FF)</f>
        <v>0</v>
      </c>
      <c r="Z1" s="34">
        <f>MAX(FM:FM)</f>
        <v>0</v>
      </c>
      <c r="AA1" s="34">
        <f>MAX(FT:FT)</f>
        <v>0</v>
      </c>
      <c r="AB1" s="34">
        <f>MAX(GA:GA)</f>
        <v>0</v>
      </c>
      <c r="AC1" s="34">
        <f>MAX(GH:GH)</f>
        <v>0</v>
      </c>
      <c r="AD1" s="34">
        <f>MAX(GO:GO)</f>
        <v>0</v>
      </c>
      <c r="AE1" s="51" t="e">
        <f>AZ1/AS1</f>
        <v>#DIV/0!</v>
      </c>
      <c r="AF1" s="51" t="e">
        <f>BA1/AT1</f>
        <v>#DIV/0!</v>
      </c>
      <c r="AG1" s="47" t="e">
        <f>AZ1/(AZ1+BA1)</f>
        <v>#DIV/0!</v>
      </c>
      <c r="AH1" s="47" t="e">
        <f>BA1/(AZ1+BA1)</f>
        <v>#DIV/0!</v>
      </c>
      <c r="AI1" s="4" t="s">
        <v>0</v>
      </c>
      <c r="AJ1" s="53"/>
      <c r="AK1" s="55"/>
      <c r="AL1" s="6"/>
      <c r="AM1" s="7"/>
      <c r="AN1" s="54"/>
      <c r="AO1" s="56"/>
      <c r="AP1" s="46">
        <f>(AZ1+BA1)/BD1</f>
        <v>0</v>
      </c>
      <c r="AQ1" s="69" t="s">
        <v>89</v>
      </c>
      <c r="AR1" s="69" t="s">
        <v>90</v>
      </c>
      <c r="AS1" s="50">
        <f>SUM(AS2:AS1000)</f>
        <v>0</v>
      </c>
      <c r="AT1" s="50">
        <f>SUM(AT2:AT1000)</f>
        <v>0</v>
      </c>
      <c r="AU1" s="50"/>
      <c r="AV1" s="50"/>
      <c r="AW1" s="72"/>
      <c r="AX1" s="74"/>
      <c r="AY1" s="73"/>
      <c r="AZ1" s="70">
        <f>SUM(AZ2:AZ1000)</f>
        <v>0</v>
      </c>
      <c r="BA1" s="70">
        <f>SUM(BA2:BA1000)</f>
        <v>0</v>
      </c>
      <c r="BB1" s="44" t="s">
        <v>63</v>
      </c>
      <c r="BC1" s="37">
        <v>0</v>
      </c>
      <c r="BD1" s="38">
        <f>MAX(BD2:BD10000)</f>
        <v>24</v>
      </c>
      <c r="BE1" s="9"/>
      <c r="BF1" s="9"/>
      <c r="BG1" s="39" t="s">
        <v>1</v>
      </c>
      <c r="BH1" s="40"/>
      <c r="BI1" s="9" t="s">
        <v>40</v>
      </c>
      <c r="BJ1" s="41">
        <f>K1</f>
        <v>1</v>
      </c>
      <c r="BK1" s="42">
        <f>K3</f>
        <v>1</v>
      </c>
      <c r="BL1" s="43"/>
      <c r="BM1" s="11">
        <f>SUM(BM2:BM10000)</f>
        <v>1</v>
      </c>
      <c r="BN1" s="27"/>
      <c r="BO1" s="28"/>
      <c r="BP1" s="29">
        <f>MAX(BP2:BP10000)</f>
        <v>0</v>
      </c>
      <c r="BQ1" s="12" t="e">
        <f>SUM(BP2:BP10000)/SUM(BQ2:BQ10000)</f>
        <v>#DIV/0!</v>
      </c>
      <c r="BR1" s="13"/>
      <c r="BS1" s="13" t="s">
        <v>41</v>
      </c>
      <c r="BT1" s="14">
        <f>SUM(BT2:BT10000)</f>
        <v>0</v>
      </c>
      <c r="BU1" s="34">
        <f>L1</f>
        <v>0</v>
      </c>
      <c r="BV1" s="10">
        <f>L3</f>
        <v>2</v>
      </c>
      <c r="BW1" s="29">
        <f>MAX(BW2:BW10000)</f>
        <v>1</v>
      </c>
      <c r="BX1" s="12" t="e">
        <f>SUM(BW2:BW10000)/SUM(BX2:BX10000)</f>
        <v>#DIV/0!</v>
      </c>
      <c r="BY1" s="15"/>
      <c r="BZ1" s="13" t="s">
        <v>42</v>
      </c>
      <c r="CA1" s="14">
        <f>SUM(CA2:CA10000)</f>
        <v>0</v>
      </c>
      <c r="CB1" s="34">
        <f>M1</f>
        <v>0</v>
      </c>
      <c r="CC1" s="10">
        <f>M3</f>
        <v>3</v>
      </c>
      <c r="CD1" s="29">
        <f>MAX(CD2:CD10000)</f>
        <v>1</v>
      </c>
      <c r="CE1" s="12" t="e">
        <f>SUM(CD2:CD10000)/SUM(CE2:CE10000)</f>
        <v>#DIV/0!</v>
      </c>
      <c r="CF1" s="15"/>
      <c r="CG1" s="13" t="s">
        <v>2</v>
      </c>
      <c r="CH1" s="14">
        <f>SUM(CH2:CH10000)</f>
        <v>0</v>
      </c>
      <c r="CI1" s="34">
        <f>N1</f>
        <v>0</v>
      </c>
      <c r="CJ1" s="10">
        <f>N3</f>
        <v>4</v>
      </c>
      <c r="CK1" s="29">
        <f>MAX(CK2:CK10000)</f>
        <v>1</v>
      </c>
      <c r="CL1" s="12" t="e">
        <f>SUM(CI2:CI10000)/SUM(CJ2:CJ10000)</f>
        <v>#DIV/0!</v>
      </c>
      <c r="CM1" s="15"/>
      <c r="CN1" s="13" t="s">
        <v>3</v>
      </c>
      <c r="CO1" s="14">
        <f>SUM(CO2:CO10000)</f>
        <v>0</v>
      </c>
      <c r="CP1" s="34">
        <f>O1</f>
        <v>0</v>
      </c>
      <c r="CQ1" s="10">
        <f>O3</f>
        <v>5</v>
      </c>
      <c r="CR1" s="29">
        <f>MAX(CR2:CR10000)</f>
        <v>1</v>
      </c>
      <c r="CS1" s="12" t="e">
        <f>SUM(CR2:CR10000)/SUM(CS2:CS10001)</f>
        <v>#DIV/0!</v>
      </c>
      <c r="CT1" s="15"/>
      <c r="CU1" s="13" t="s">
        <v>4</v>
      </c>
      <c r="CV1" s="14">
        <f>SUM(CV2:CV10000)</f>
        <v>0</v>
      </c>
      <c r="CW1" s="34">
        <f>P1</f>
        <v>0</v>
      </c>
      <c r="CX1" s="10">
        <f>P3</f>
        <v>6</v>
      </c>
      <c r="CY1" s="29">
        <f>MAX(CY2:CY10000)</f>
        <v>1</v>
      </c>
      <c r="CZ1" s="12" t="e">
        <f>SUM(CY2:CY10000)/SUM(CZ2:CZ10000)</f>
        <v>#DIV/0!</v>
      </c>
      <c r="DA1" s="15"/>
      <c r="DB1" s="13" t="s">
        <v>5</v>
      </c>
      <c r="DC1" s="14">
        <f>SUM(DC2:DC10000)</f>
        <v>0</v>
      </c>
      <c r="DD1" s="34">
        <f>Q1</f>
        <v>0</v>
      </c>
      <c r="DE1" s="10">
        <f>Q3</f>
        <v>7</v>
      </c>
      <c r="DF1" s="29">
        <f>MAX(DF2:DF1000)</f>
        <v>1</v>
      </c>
      <c r="DG1" s="12" t="e">
        <f>SUM(DF2:DF10000)/SUM(DG2:DG10000)</f>
        <v>#DIV/0!</v>
      </c>
      <c r="DH1" s="15"/>
      <c r="DI1" s="13" t="s">
        <v>6</v>
      </c>
      <c r="DJ1" s="14">
        <f>SUM(DJ2:DJ10000)</f>
        <v>0</v>
      </c>
      <c r="DK1" s="34">
        <f>R1</f>
        <v>0</v>
      </c>
      <c r="DL1" s="10">
        <f>R3</f>
        <v>8</v>
      </c>
      <c r="DM1" s="29">
        <f>MAX(DM2:DM1000)</f>
        <v>1</v>
      </c>
      <c r="DN1" s="12" t="e">
        <f>SUM(DM2:DM10000)/SUM(DN2:DN10000)</f>
        <v>#DIV/0!</v>
      </c>
      <c r="DO1" s="15"/>
      <c r="DP1" s="13" t="s">
        <v>7</v>
      </c>
      <c r="DQ1" s="14">
        <f>SUM(DQ2:DQ10000)</f>
        <v>0</v>
      </c>
      <c r="DR1" s="34">
        <f>S1</f>
        <v>0</v>
      </c>
      <c r="DS1" s="10">
        <f>S3</f>
        <v>9</v>
      </c>
      <c r="DT1" s="29">
        <f>MAX(DT2:DT10000)</f>
        <v>1</v>
      </c>
      <c r="DU1" s="12" t="e">
        <f>SUM(DT2:DT10000)/SUM(DU2:DU10000)</f>
        <v>#DIV/0!</v>
      </c>
      <c r="DV1" s="15"/>
      <c r="DW1" s="13" t="s">
        <v>8</v>
      </c>
      <c r="DX1" s="14">
        <f>SUM(DX2:DX10000)</f>
        <v>0</v>
      </c>
      <c r="DY1" s="34">
        <f>T1</f>
        <v>0</v>
      </c>
      <c r="DZ1" s="10">
        <f>T3</f>
        <v>10</v>
      </c>
      <c r="EA1" s="29">
        <f>MAX(EA2:EA10000)</f>
        <v>1</v>
      </c>
      <c r="EB1" s="6" t="e">
        <f>SUM(EB2:EB10000)/SUM(EC2:EC10000)</f>
        <v>#DIV/0!</v>
      </c>
      <c r="EC1" s="15"/>
      <c r="ED1" s="13" t="s">
        <v>9</v>
      </c>
      <c r="EE1" s="14">
        <f>SUM(EE2:EE10000)</f>
        <v>0</v>
      </c>
      <c r="EF1" s="34">
        <f>U1</f>
        <v>0</v>
      </c>
      <c r="EG1" s="10">
        <f>U3</f>
        <v>11</v>
      </c>
      <c r="EH1" s="29">
        <f>MAX(EH2:EH10000)</f>
        <v>1</v>
      </c>
      <c r="EI1" s="12" t="e">
        <f>SUM(EH2:EH10000)/SUM(EI2:EI10000)</f>
        <v>#DIV/0!</v>
      </c>
      <c r="EJ1" s="15"/>
      <c r="EK1" s="13" t="s">
        <v>10</v>
      </c>
      <c r="EL1" s="14">
        <f>SUM(EL2:EL10000)</f>
        <v>0</v>
      </c>
      <c r="EM1" s="34">
        <f>V1</f>
        <v>0</v>
      </c>
      <c r="EN1" s="10">
        <f>V3</f>
        <v>12</v>
      </c>
      <c r="EO1" s="29">
        <f>MAX(EO2:EO10000)</f>
        <v>1</v>
      </c>
      <c r="EP1" s="12" t="e">
        <f>SUM(EO2:EO10000)/SUM(EP2:EP10000)</f>
        <v>#DIV/0!</v>
      </c>
      <c r="EQ1" s="15"/>
      <c r="ER1" s="10" t="s">
        <v>11</v>
      </c>
      <c r="ES1" s="14">
        <f>SUM(ES2:ES10000)</f>
        <v>0</v>
      </c>
      <c r="ET1" s="34">
        <f>W1</f>
        <v>0</v>
      </c>
      <c r="EU1" s="10">
        <f>W3</f>
        <v>13</v>
      </c>
      <c r="EV1" s="29">
        <f>MAX(ER2:ER10000)</f>
        <v>0</v>
      </c>
      <c r="EW1" s="12" t="e">
        <f>SUM(EV2:EV10000)/SUM(EW2:EW10000)</f>
        <v>#DIV/0!</v>
      </c>
      <c r="EX1" s="15"/>
      <c r="EY1" s="10" t="s">
        <v>12</v>
      </c>
      <c r="EZ1" s="14">
        <f>SUM(EZ2:EZ10000)</f>
        <v>0</v>
      </c>
      <c r="FA1" s="34">
        <f>X1</f>
        <v>0</v>
      </c>
      <c r="FB1" s="10">
        <f>X3</f>
        <v>14</v>
      </c>
      <c r="FC1" s="29">
        <f>MAX(EY2:EY10000)</f>
        <v>0</v>
      </c>
      <c r="FD1" s="12" t="e">
        <f>SUM(FC2:FC10000)/SUM(FD2:FD10000)</f>
        <v>#DIV/0!</v>
      </c>
      <c r="FE1" s="15"/>
      <c r="FF1" s="10" t="s">
        <v>13</v>
      </c>
      <c r="FG1" s="14">
        <f>SUM(FG2:FG10000)</f>
        <v>0</v>
      </c>
      <c r="FH1" s="34">
        <f>Y1</f>
        <v>0</v>
      </c>
      <c r="FI1" s="10">
        <f>Y3</f>
        <v>15</v>
      </c>
      <c r="FJ1" s="29">
        <f>MAX(FF2:FF10000)</f>
        <v>0</v>
      </c>
      <c r="FK1" s="12" t="e">
        <f>SUM(FJ2:FJ10000)/SUM(FK2:FK10000)</f>
        <v>#DIV/0!</v>
      </c>
      <c r="FL1" s="15"/>
      <c r="FM1" s="10" t="s">
        <v>14</v>
      </c>
      <c r="FN1" s="14">
        <f>SUM(FN2:FN10000)</f>
        <v>0</v>
      </c>
      <c r="FO1" s="34">
        <f>Z1</f>
        <v>0</v>
      </c>
      <c r="FP1" s="10">
        <f>Z3</f>
        <v>16</v>
      </c>
      <c r="FQ1" s="29">
        <f>MAX(FM2:FM10000)</f>
        <v>0</v>
      </c>
      <c r="FR1" s="12" t="e">
        <f>SUM(FQ2:FQ10000)/SUM(FR2:FR10000)</f>
        <v>#DIV/0!</v>
      </c>
      <c r="FS1" s="15"/>
      <c r="FT1" s="10" t="s">
        <v>15</v>
      </c>
      <c r="FU1" s="14">
        <f>SUM(FU2:FU10000)</f>
        <v>0</v>
      </c>
      <c r="FV1" s="34">
        <f>AA1</f>
        <v>0</v>
      </c>
      <c r="FW1" s="10">
        <f>AA3</f>
        <v>17</v>
      </c>
      <c r="FX1" s="29">
        <f>MAX(FT2:FT10000)</f>
        <v>0</v>
      </c>
      <c r="FY1" s="12" t="e">
        <f>SUM(FX2:FX10000)/SUM(FY2:FY10000)</f>
        <v>#DIV/0!</v>
      </c>
      <c r="FZ1" s="15"/>
      <c r="GA1" s="10" t="s">
        <v>16</v>
      </c>
      <c r="GB1" s="14">
        <f>SUM(GB2:GB10000)</f>
        <v>0</v>
      </c>
      <c r="GC1" s="34">
        <f>AB1</f>
        <v>0</v>
      </c>
      <c r="GD1" s="10">
        <f>AB3</f>
        <v>18</v>
      </c>
      <c r="GE1" s="29">
        <f>MAX(GA2:GA10000)</f>
        <v>0</v>
      </c>
      <c r="GF1" s="12" t="e">
        <f>SUM(GE2:GE10000)/SUM(GF2:GF10000)</f>
        <v>#DIV/0!</v>
      </c>
      <c r="GG1" s="15"/>
      <c r="GH1" s="10" t="s">
        <v>17</v>
      </c>
      <c r="GI1" s="14">
        <f>SUM(GI2:GI10000)</f>
        <v>0</v>
      </c>
      <c r="GJ1" s="34">
        <f>AC1</f>
        <v>0</v>
      </c>
      <c r="GK1" s="10">
        <f>AC3</f>
        <v>19</v>
      </c>
      <c r="GL1" s="29">
        <f>MAX(GH2:GH10000)</f>
        <v>0</v>
      </c>
      <c r="GM1" s="12" t="e">
        <f>SUM(GL2:GL10000)/SUM(GM2:GM10000)</f>
        <v>#DIV/0!</v>
      </c>
      <c r="GN1" s="15"/>
      <c r="GO1" s="10" t="s">
        <v>18</v>
      </c>
      <c r="GP1" s="14">
        <f>SUM(GP2:GP10000)</f>
        <v>0</v>
      </c>
      <c r="GQ1" s="34">
        <f>AD1</f>
        <v>0</v>
      </c>
      <c r="GR1" s="10">
        <f>AD3</f>
        <v>20</v>
      </c>
      <c r="GS1" s="29">
        <f>MAX(GO2:GO10000)</f>
        <v>0</v>
      </c>
      <c r="GT1" s="12" t="e">
        <f>SUM(GS2:GS10000)/SUM(GT2:GT10000)</f>
        <v>#DIV/0!</v>
      </c>
      <c r="GU1" s="15"/>
      <c r="GV1" s="13" t="s">
        <v>19</v>
      </c>
      <c r="GW1" s="13"/>
      <c r="GX1" s="13"/>
      <c r="GY1" s="16"/>
      <c r="GZ1" s="16"/>
      <c r="HA1" s="16"/>
      <c r="HB1" s="16"/>
      <c r="HC1" s="16"/>
      <c r="HD1" s="16"/>
      <c r="HE1" s="16"/>
      <c r="HF1" s="16"/>
      <c r="HG1" s="16"/>
      <c r="HH1" s="16"/>
      <c r="HI1" s="16"/>
      <c r="HJ1" s="16"/>
      <c r="HK1" s="16"/>
      <c r="HL1" s="16"/>
      <c r="HM1" s="16"/>
      <c r="HN1" s="16"/>
      <c r="HO1" s="16"/>
      <c r="HP1" s="16"/>
      <c r="HQ1" s="16"/>
      <c r="HR1" s="16"/>
      <c r="HS1" s="16"/>
      <c r="HT1" s="16"/>
      <c r="HU1" s="16"/>
      <c r="HV1" s="16"/>
      <c r="HW1" s="16"/>
      <c r="HX1" s="16"/>
      <c r="HY1" s="16"/>
      <c r="HZ1" s="16"/>
      <c r="IA1" s="16"/>
      <c r="IB1" s="16"/>
      <c r="IC1" s="16"/>
      <c r="ID1" s="16"/>
      <c r="IE1" s="16"/>
      <c r="IF1" s="16"/>
      <c r="IG1" s="16"/>
      <c r="IH1" s="16"/>
      <c r="II1" s="16"/>
      <c r="IJ1" s="16"/>
      <c r="IK1" s="16"/>
      <c r="IL1" s="16"/>
      <c r="IM1" s="8"/>
      <c r="IN1" s="8"/>
      <c r="IO1" s="8"/>
      <c r="IP1" s="8"/>
      <c r="IQ1" s="8"/>
      <c r="IR1" s="8"/>
      <c r="IS1" s="8"/>
      <c r="IT1" s="8"/>
      <c r="IU1" s="8"/>
      <c r="IV1" s="8"/>
      <c r="IW1" s="8"/>
      <c r="IX1" s="8"/>
      <c r="IY1" s="8"/>
      <c r="IZ1" s="8"/>
      <c r="JA1" s="8"/>
      <c r="JB1" s="8"/>
      <c r="JC1" s="8"/>
      <c r="JD1" s="8"/>
      <c r="JE1" s="8"/>
      <c r="JF1" s="8"/>
      <c r="JG1" s="13" t="s">
        <v>20</v>
      </c>
      <c r="JH1" s="13" t="s">
        <v>21</v>
      </c>
      <c r="JI1" s="13" t="s">
        <v>22</v>
      </c>
      <c r="JJ1" s="13" t="s">
        <v>23</v>
      </c>
      <c r="JK1" s="13" t="s">
        <v>24</v>
      </c>
      <c r="JL1" s="13" t="s">
        <v>25</v>
      </c>
      <c r="JM1" s="13" t="s">
        <v>26</v>
      </c>
      <c r="JN1" s="13" t="s">
        <v>27</v>
      </c>
      <c r="JO1" s="13" t="s">
        <v>28</v>
      </c>
      <c r="JP1" s="13" t="s">
        <v>29</v>
      </c>
      <c r="JQ1" s="13" t="s">
        <v>30</v>
      </c>
      <c r="JR1" s="13" t="s">
        <v>31</v>
      </c>
      <c r="JS1" s="13" t="s">
        <v>32</v>
      </c>
      <c r="JT1" s="13" t="s">
        <v>33</v>
      </c>
      <c r="JU1" s="13" t="s">
        <v>34</v>
      </c>
      <c r="JV1" s="13" t="s">
        <v>35</v>
      </c>
      <c r="JW1" s="13" t="s">
        <v>36</v>
      </c>
      <c r="JX1" s="13" t="s">
        <v>37</v>
      </c>
      <c r="JY1" s="13" t="s">
        <v>38</v>
      </c>
      <c r="JZ1" s="13" t="s">
        <v>39</v>
      </c>
      <c r="KA1" s="9" t="s">
        <v>43</v>
      </c>
      <c r="KB1" s="9" t="s">
        <v>44</v>
      </c>
      <c r="KC1" s="9" t="s">
        <v>45</v>
      </c>
      <c r="KD1" s="9" t="s">
        <v>46</v>
      </c>
      <c r="KE1" s="9" t="s">
        <v>47</v>
      </c>
      <c r="KF1" s="9" t="s">
        <v>48</v>
      </c>
      <c r="KG1" s="9" t="s">
        <v>49</v>
      </c>
      <c r="KH1" s="9" t="s">
        <v>50</v>
      </c>
      <c r="KI1" s="9" t="s">
        <v>51</v>
      </c>
      <c r="KJ1" s="9" t="s">
        <v>52</v>
      </c>
      <c r="KK1" s="9" t="s">
        <v>53</v>
      </c>
      <c r="KL1" s="9" t="s">
        <v>54</v>
      </c>
      <c r="KM1" s="9" t="s">
        <v>55</v>
      </c>
      <c r="KN1" s="9" t="s">
        <v>56</v>
      </c>
      <c r="KO1" s="9" t="s">
        <v>57</v>
      </c>
      <c r="KP1" s="9" t="s">
        <v>58</v>
      </c>
      <c r="KQ1" s="9" t="s">
        <v>59</v>
      </c>
      <c r="KR1" s="9" t="s">
        <v>60</v>
      </c>
      <c r="KS1" s="9" t="s">
        <v>61</v>
      </c>
      <c r="KT1" s="9" t="s">
        <v>62</v>
      </c>
    </row>
    <row r="2" spans="1:306" x14ac:dyDescent="0.3">
      <c r="A2" s="18"/>
      <c r="B2" s="18"/>
      <c r="C2" s="18"/>
      <c r="F2" s="18"/>
      <c r="K2" s="19">
        <v>1</v>
      </c>
      <c r="L2" s="19">
        <v>2</v>
      </c>
      <c r="M2" s="19">
        <v>3</v>
      </c>
      <c r="N2" s="19">
        <v>4</v>
      </c>
      <c r="O2" s="19">
        <v>5</v>
      </c>
      <c r="P2" s="19">
        <v>6</v>
      </c>
      <c r="Q2" s="19">
        <v>7</v>
      </c>
      <c r="R2" s="19">
        <v>8</v>
      </c>
      <c r="S2" s="19">
        <v>9</v>
      </c>
      <c r="T2" s="19">
        <v>10</v>
      </c>
      <c r="U2" s="19">
        <v>11</v>
      </c>
      <c r="V2" s="19">
        <v>12</v>
      </c>
      <c r="W2" s="19">
        <v>13</v>
      </c>
      <c r="X2" s="19">
        <v>14</v>
      </c>
      <c r="Y2" s="19">
        <v>15</v>
      </c>
      <c r="Z2" s="19">
        <v>16</v>
      </c>
      <c r="AA2" s="19">
        <v>17</v>
      </c>
      <c r="AB2" s="19">
        <v>18</v>
      </c>
      <c r="AC2" s="19">
        <v>19</v>
      </c>
      <c r="AD2" s="19">
        <v>20</v>
      </c>
      <c r="AG2" s="48"/>
      <c r="AH2" s="48"/>
      <c r="AI2" s="18"/>
      <c r="AJ2" s="24"/>
      <c r="AK2" s="24"/>
      <c r="AL2" s="20"/>
      <c r="AM2" s="23"/>
      <c r="AN2" s="18"/>
      <c r="AO2" s="24"/>
      <c r="AP2" s="18">
        <v>0</v>
      </c>
      <c r="AQ2" s="18" t="s">
        <v>87</v>
      </c>
      <c r="AR2" s="18" t="str">
        <f>IF(AN2=AJ2,"sup",IF(AO2=AK2,"favorite","x"))</f>
        <v>sup</v>
      </c>
      <c r="AS2" s="19">
        <f t="shared" ref="AS2:AS24" si="0">IF(AN2&gt;0,1,0)</f>
        <v>0</v>
      </c>
      <c r="AT2" s="19">
        <f t="shared" ref="AT2:AT24" si="1">IF(AO2&gt;0,1,0)</f>
        <v>0</v>
      </c>
      <c r="AU2" s="19">
        <f>IF(AS2=1,AS2+AU1,AU1)</f>
        <v>0</v>
      </c>
      <c r="AV2" s="19">
        <f>IF(AT2=1,AT2+AV1,AV1)</f>
        <v>0</v>
      </c>
      <c r="AW2" s="71">
        <f>AU2/BD2</f>
        <v>0</v>
      </c>
      <c r="AX2" s="71">
        <f>AV2/BD2</f>
        <v>0</v>
      </c>
      <c r="AY2" s="71">
        <f>1-AW2-AX2</f>
        <v>1</v>
      </c>
      <c r="AZ2" s="22">
        <f>IF(AND(AP2&gt;0,AQ2="sup"),1,0)</f>
        <v>0</v>
      </c>
      <c r="BA2" s="22">
        <f>IF(AND(AP2&gt;0,AQ2="favorite"),1,0)</f>
        <v>0</v>
      </c>
      <c r="BB2" s="25">
        <f t="shared" ref="BB2:BB24" si="2">IF(BI2&gt;0,1,IF(BS2&gt;0,2,IF(BZ2&gt;0,3,IF(CG2&gt;0,4,IF(CN2&gt;0,5,IF(CU2&gt;0,6,IF(DB2&gt;0,7,IF(DI2&gt;0,8,IF(DP2&gt;0,9,IF(DW2&gt;0,10,IF(ED2&gt;0,11,IF(EK2&gt;0,12,IF(ER2&gt;0,13,IF(EY2&gt;0,14,IF(FF2&gt;0,15,IF(FM2&gt;0,16,IF(FT2&gt;0,17,IF(GA2&gt;0,18,IF(GH2&gt;0,19,IF(GO2&gt;0,20,0))))))))))))))))))))</f>
        <v>1</v>
      </c>
      <c r="BC2" s="21">
        <f t="shared" ref="BC2:BC24" si="3">AL2+AM2</f>
        <v>0</v>
      </c>
      <c r="BD2" s="22">
        <v>1</v>
      </c>
      <c r="BE2" s="18">
        <f t="shared" ref="BE2:BE24" si="4">IF(BR3&gt;BR2+TIME(1,55,0),GW2,0)</f>
        <v>0</v>
      </c>
      <c r="BF2" s="18">
        <f t="shared" ref="BF2:BF24" si="5">BH1-BE2</f>
        <v>0</v>
      </c>
      <c r="BG2" s="18">
        <f t="shared" ref="BG2:BG24" si="6">IF(BR3&gt;BR2+TIME(1,55,0),SUM(IM2:JF2),0)</f>
        <v>0</v>
      </c>
      <c r="BH2" s="18">
        <f t="shared" ref="BH2:BH24" si="7">BH1-BE2+BG2</f>
        <v>0</v>
      </c>
      <c r="BI2" s="18">
        <v>1</v>
      </c>
      <c r="BJ2" s="22">
        <v>1</v>
      </c>
      <c r="BK2" s="22">
        <v>1</v>
      </c>
      <c r="BL2" s="33">
        <f>BK2/BJ2</f>
        <v>1</v>
      </c>
      <c r="BM2" s="22">
        <f t="shared" ref="BM2:BM24" si="8">IF(BI2&gt;0,1,0)</f>
        <v>1</v>
      </c>
      <c r="BN2" s="22">
        <f>IF(BO2&gt;BP2,BO2,BP2)</f>
        <v>1</v>
      </c>
      <c r="BO2" s="22">
        <f t="shared" ref="BO2:BO65" si="9">IF(AND(AP2&gt;0,BI2&gt;0),0,IF(BI2&gt;0,BO1+1,BO1))</f>
        <v>1</v>
      </c>
      <c r="BP2" s="22">
        <f>IF(BO2=0,BO1+1,0)</f>
        <v>0</v>
      </c>
      <c r="BQ2" s="22">
        <f t="shared" ref="BQ2:BQ65" si="10">IF(AND(AP2&gt;0,BP2&gt;0,BI2&gt;0),1,0)</f>
        <v>0</v>
      </c>
      <c r="BR2" s="15">
        <f t="shared" ref="BR2:BR24" si="11">IF(BI2&lt;&gt;0,BC2,BR1)</f>
        <v>0</v>
      </c>
      <c r="BS2" s="49"/>
      <c r="BT2" s="49"/>
      <c r="BU2" s="49"/>
      <c r="BV2" s="49"/>
      <c r="BW2" s="49"/>
      <c r="BX2" s="49"/>
      <c r="CF2" s="15"/>
      <c r="CL2" s="22"/>
      <c r="CM2" s="15"/>
      <c r="CR2" s="22"/>
      <c r="CT2" s="15"/>
      <c r="CW2" s="22"/>
      <c r="DA2" s="15"/>
      <c r="DH2" s="15"/>
      <c r="DJ2" s="22"/>
      <c r="DO2" s="15"/>
      <c r="DV2" s="15"/>
      <c r="EC2" s="15"/>
      <c r="EJ2" s="15"/>
      <c r="EQ2" s="15"/>
      <c r="EX2" s="15"/>
      <c r="FE2" s="15"/>
      <c r="FL2" s="15"/>
      <c r="FS2" s="15"/>
      <c r="FZ2" s="15"/>
      <c r="GG2" s="15"/>
      <c r="GN2" s="15"/>
      <c r="GP2" s="22"/>
      <c r="GQ2" s="22"/>
      <c r="GR2" s="22"/>
      <c r="GS2" s="22"/>
      <c r="GT2" s="22"/>
      <c r="GU2" s="15"/>
      <c r="GV2" s="22">
        <f t="shared" ref="GV2:GV24" si="12">BI2+BS2+BZ2+CG2+CN2+CU2+DB2+DI2+DP2+DW2+ED2+EK2+ER2+EY2+FF2+FM2+FT2+GA2+GH2+GO2</f>
        <v>1</v>
      </c>
      <c r="GW2" s="22">
        <f t="shared" ref="GW2:GW24" si="13">IF(BR2=BR1,GV2+GW1,GV2)</f>
        <v>1</v>
      </c>
      <c r="GX2" s="22">
        <f t="shared" ref="GX2:GX24" si="14">GY2+HA2+HC2+HE2+HG2+HI2+HK2+HM2+HO2+HQ2+HS2+HU2+HW2+HY2+IA2+IC2+IE2+IG2+II2+IK2</f>
        <v>1</v>
      </c>
      <c r="GY2" s="18">
        <f t="shared" ref="GY2:GY65" si="15">IF(AP2=0,BI2+GY1+GZ2,IF(GY1+GZ2+BI2-IM2&lt;0,0,GY1+BI2+GZ2-IM2))</f>
        <v>1</v>
      </c>
      <c r="GZ2" s="18">
        <v>0</v>
      </c>
      <c r="HA2" s="18">
        <f t="shared" ref="HA2:HA65" si="16">IF(AP2=0,BS2+HA1+HB2,IF(HA1+HB2+BS2-IN2&lt;0,0,HA1+BS2+HB2-IN2))</f>
        <v>0</v>
      </c>
      <c r="HB2" s="18">
        <v>0</v>
      </c>
      <c r="HC2" s="18">
        <f t="shared" ref="HC2:HC65" si="17">IF(AP2=0,BZ2+HC1+HD2,IF(HC1+HD2+BZ2-IO2&lt;0,0,HC1+BZ2+HD2-IO2))</f>
        <v>0</v>
      </c>
      <c r="HD2" s="18">
        <v>0</v>
      </c>
      <c r="HE2" s="18">
        <f t="shared" ref="HE2:HE65" si="18">IF(AP2=0,CG2+HE1+HF2,IF(HE1+HF2+CG2-IP2&lt;0,0,HE1+CG2+HF2-IP2))</f>
        <v>0</v>
      </c>
      <c r="HF2" s="18">
        <v>0</v>
      </c>
      <c r="HG2" s="18">
        <f t="shared" ref="HG2:HG65" si="19">IF(AP2=0,CN2+HG1+HH2,IF(HG1+HH2+CN2-IQ2&lt;0,0,HG1+CN2+HH2-IQ2))</f>
        <v>0</v>
      </c>
      <c r="HH2" s="18">
        <v>0</v>
      </c>
      <c r="HI2" s="18">
        <f t="shared" ref="HI2:HI65" si="20">IF(AP2=0,CU2+HI1+HJ2,IF(HI1+HJ2+CU2-IR2&lt;0,0,HI1+CU2+HJ2-IR2))</f>
        <v>0</v>
      </c>
      <c r="HJ2" s="18">
        <v>0</v>
      </c>
      <c r="HK2" s="18">
        <f t="shared" ref="HK2:HK65" si="21">IF(AP2=0,DB2+HK1+HL2,IF(HK1+HL2+DB2-IS2&lt;0,0,HK1+DB2+HL2-IS2))</f>
        <v>0</v>
      </c>
      <c r="HL2" s="18">
        <v>0</v>
      </c>
      <c r="HM2" s="18">
        <f t="shared" ref="HM2:HM65" si="22">IF(AP2=0,DI2+HM1+HN2,IF(HM1+HN2+DI2-IT2&lt;0,0,HM1+DI2+HN2-IT2))</f>
        <v>0</v>
      </c>
      <c r="HN2" s="18">
        <v>0</v>
      </c>
      <c r="HO2" s="18">
        <f t="shared" ref="HO2:HO65" si="23">IF(AP2=0,DP2+HO1+HP2,IF(HO1+HP2+DP2-IU2&lt;0,0,HO1+DP2+HP2-IU2))</f>
        <v>0</v>
      </c>
      <c r="HP2" s="18">
        <v>0</v>
      </c>
      <c r="HQ2" s="18">
        <f t="shared" ref="HQ2:HQ65" si="24">IF(AP2=0,DW2+HQ1+HR2,IF(HQ1+HR2+DW2-IV2&lt;0,0,HQ1+DW2+HR2-IV2))</f>
        <v>0</v>
      </c>
      <c r="HR2" s="18">
        <v>0</v>
      </c>
      <c r="HS2" s="18">
        <f t="shared" ref="HS2:HS65" si="25">IF(AP2=0,ED2+HS1+HT2,IF(HS1+HT2+ED2-IW2&lt;0,0,HS1+ED2+HT2-IW2))</f>
        <v>0</v>
      </c>
      <c r="HT2" s="18">
        <v>0</v>
      </c>
      <c r="HU2" s="18">
        <f t="shared" ref="HU2:HU65" si="26">IF(AP2=0,EK2+HU1+HV2,IF(HU1+HV2+EK2-IX2&lt;0,0,HU1+EK2+HV2-IX2))</f>
        <v>0</v>
      </c>
      <c r="HV2" s="18">
        <v>0</v>
      </c>
      <c r="HW2" s="18">
        <f t="shared" ref="HW2:HW65" si="27">IF(AP2=0,ER2+HW1+HX2,IF(HW1+HX2+ER2-IY2&lt;0,0,HW1+ER2+HX2-IY2))</f>
        <v>0</v>
      </c>
      <c r="HX2" s="18">
        <v>0</v>
      </c>
      <c r="HY2" s="18">
        <f t="shared" ref="HY2:HY65" si="28">IF(AP2=0,EY2+HY1+HZ2,IF(HY1+HZ2+EY2-IZ2&lt;0,0,HY1+EY2+HZ2-IZ2))</f>
        <v>0</v>
      </c>
      <c r="HZ2" s="18">
        <v>0</v>
      </c>
      <c r="IA2" s="18">
        <f t="shared" ref="IA2:IA65" si="29">IF(AP2=0,FF2+IA1+IB2,IF(IA1+IB2+FF2-JA2&lt;0,0,IA1+FF2+IB2-JA2))</f>
        <v>0</v>
      </c>
      <c r="IB2" s="18">
        <v>0</v>
      </c>
      <c r="IC2" s="18">
        <f t="shared" ref="IC2:IC65" si="30">IF(AP2=0,FM2+IC1+ID2,IF(IC1+ID2+FM2-JB2&lt;0,0,IC1+FM2+ID2-JB2))</f>
        <v>0</v>
      </c>
      <c r="ID2" s="18">
        <v>0</v>
      </c>
      <c r="IE2" s="18">
        <f t="shared" ref="IE2:IE65" si="31">IF(AP2=0,FT2+IE1+IF2,IF(IE1+IF2+FT2-JC2&lt;0,0,IE1+FT2+IF2-JC2))</f>
        <v>0</v>
      </c>
      <c r="IF2" s="18">
        <v>0</v>
      </c>
      <c r="IG2" s="18">
        <f t="shared" ref="IG2:IG65" si="32">IF(AP2=0,GA2+IG1+IH2,IF(IG1+IH2+GA2-JD2&lt;0,0,IG1+GA2+IH2-JD2))</f>
        <v>0</v>
      </c>
      <c r="IH2" s="18">
        <v>0</v>
      </c>
      <c r="II2" s="18">
        <f t="shared" ref="II2:II65" si="33">IF(AP2=0,GH2+II1+IJ2,IF(II1+IJ2+GH2-JE2&lt;0,0,II1+GH2+IJ2-JE2))</f>
        <v>0</v>
      </c>
      <c r="IJ2" s="18">
        <v>0</v>
      </c>
      <c r="IK2" s="18">
        <f t="shared" ref="IK2:IK65" si="34">IF(AP2=0,GO2+IK1+IL2,IF(IK1+IL2+GO2-JF2&lt;0,0,IK1+GO2+IL2-JF2))</f>
        <v>0</v>
      </c>
      <c r="IL2" s="18">
        <v>0</v>
      </c>
      <c r="IM2" s="18">
        <f t="shared" ref="IM2:IM24" si="35">IF(BR2=BR1,IM1,BI2*$AP2)</f>
        <v>0</v>
      </c>
      <c r="IN2" s="18">
        <f t="shared" ref="IN2:IN24" si="36">IF(AND(BY2=BY1,BR2=BR1),IN1,BS2*$AP2)</f>
        <v>0</v>
      </c>
      <c r="IO2" s="18">
        <f t="shared" ref="IO2:IO24" si="37">IF(AND(BR2=BR1,CF2=CF1),IO1,BZ2*$AP2)</f>
        <v>0</v>
      </c>
      <c r="IP2" s="18">
        <f t="shared" ref="IP2:IP24" si="38">IF(AND(BR2=BR1,CM2=CM1),IP1,CG2*$AP2)</f>
        <v>0</v>
      </c>
      <c r="IQ2" s="18">
        <f t="shared" ref="IQ2:IQ24" si="39">IF(AND(BR2=BR1,CT2=CT1),IQ1,CN2*$AP2)</f>
        <v>0</v>
      </c>
      <c r="IR2" s="18">
        <f t="shared" ref="IR2:IR24" si="40">IF(AND(BR2=BR1,DA2=DA1),IR1,CU2*$AP2)</f>
        <v>0</v>
      </c>
      <c r="IS2" s="18">
        <f t="shared" ref="IS2:IS24" si="41">IF(AND(BR2=BR1,DH2=DH1),IS1,DB2*$AP2)</f>
        <v>0</v>
      </c>
      <c r="IT2" s="18">
        <f t="shared" ref="IT2:IT24" si="42">IF(AND(BR2=BR1,DO2=DO1),IT1,DI2*$AP2)</f>
        <v>0</v>
      </c>
      <c r="IU2" s="18">
        <f t="shared" ref="IU2:IU24" si="43">IF(AND(BR2=BR1,DV2=DV1),IU1,DP2*$AP2)</f>
        <v>0</v>
      </c>
      <c r="IV2" s="18">
        <f t="shared" ref="IV2:IV24" si="44">IF(AND(BR2=BR1,EC2=EC1),IV1,DW2*$AP2)</f>
        <v>0</v>
      </c>
      <c r="IW2" s="18">
        <f t="shared" ref="IW2:IW24" si="45">IF(AND(BR2=BR1,EJ2=EJ1),IW1,ED2*$AP2)</f>
        <v>0</v>
      </c>
      <c r="IX2" s="18">
        <f t="shared" ref="IX2:IX24" si="46">IF(AND(BR2=BR1,EQ2=EQ1),IX1,EK2*$AP2)</f>
        <v>0</v>
      </c>
      <c r="IY2" s="18">
        <f t="shared" ref="IY2:IY24" si="47">IF(AND(BR2=BR1,EX2=EX1),IY1,ER2*$AP2)</f>
        <v>0</v>
      </c>
      <c r="IZ2" s="18">
        <f t="shared" ref="IZ2:IZ24" si="48">IF(AND(BR2=BR1,FE2=FE1),IZ1,EY2*$AP2)</f>
        <v>0</v>
      </c>
      <c r="JA2" s="18">
        <f t="shared" ref="JA2:JA24" si="49">IF(AND(BR2=BR1,FL2=FL1),JA1,FF2*$AP2)</f>
        <v>0</v>
      </c>
      <c r="JB2" s="18">
        <f t="shared" ref="JB2:JB24" si="50">IF(AND(BR2=BR1,FS2=FS1),JB1,FM2*$AP2)</f>
        <v>0</v>
      </c>
      <c r="JC2" s="18">
        <f t="shared" ref="JC2:JC24" si="51">IF(AND(BR2=BR1,FZ2=FZ1),JC1,FT2*$AP2)</f>
        <v>0</v>
      </c>
      <c r="JD2" s="18">
        <f t="shared" ref="JD2:JD24" si="52">IF(AND(BR2=BR1,GG2=GG1),JD1,GA2*$AP2)</f>
        <v>0</v>
      </c>
      <c r="JE2" s="18">
        <f t="shared" ref="JE2:JE24" si="53">IF(AND(BR2=BR1,GN2=GN1),JE1,GH2*$AP2)</f>
        <v>0</v>
      </c>
      <c r="JF2" s="18">
        <f t="shared" ref="JF2:JF24" si="54">IF(AND(BR2=BR1,GU2=GU1),JF1,GO2*$AP2)</f>
        <v>0</v>
      </c>
      <c r="JG2" s="18">
        <f t="shared" ref="JG2:JG65" si="55">IF(AND(BO2&gt;$G$1,BQ2=0),IF(BO2&gt;$H$1,$F$1,IF(GY2&lt;&gt;0,ROUNDUP(($E$1/(AK3-1)+(GY2/(AK3-1))),0),$D$1)),IF(GY2&lt;&gt;0,ROUNDUP(($E$1/(AJ3-1)+(GY2/(AJ3-1))),0),$D$1))</f>
        <v>0.01</v>
      </c>
      <c r="JH2" s="18">
        <f t="shared" ref="JH2:JH65" si="56">IF(AND(BV2&gt;$G$1+1,BX2=0),IF(BV2&gt;$H$1,$F$1,IF(HA2&lt;&gt;0,ROUNDUP(($E$1/(AK3-1)+(HA2/(AK3-1))),0),$D$1)),IF(HA2&lt;&gt;0,ROUNDUP(($E$1/(AJ3-1)+(HA2/(AJ3-1))),0),$D$1))</f>
        <v>1</v>
      </c>
      <c r="JI2" s="18">
        <f t="shared" ref="JI2:JI65" si="57">IF(AND(CC2&gt;$G$1+1,CE2=0),IF(CC2&gt;$H$1,$F$1,IF(HC2&lt;&gt;0,ROUNDUP(($E$1/(AK3-1)+(HC2/(AK3-1))),0),$D$1)),IF(HC2&lt;&gt;0,ROUNDUP(($E$1/(AJ3-1)+(HC2/(AJ3-1))),0),$D$1))</f>
        <v>1</v>
      </c>
      <c r="JJ2" s="18">
        <f t="shared" ref="JJ2:JJ65" si="58">IF(AND(CJ2&gt;$G$1+1,CL2=0),IF(CJ2&gt;$H$1,$F$1,IF(HE2&lt;&gt;0,ROUNDUP(($E$1/(AK3-1)+(HE2/(AK3-1))),0),$D$1)),IF(HE2&lt;&gt;0,ROUNDUP(($E$1/(AJ3-1)+(HE2/(AJ3-1))),0),$D$1))</f>
        <v>1</v>
      </c>
      <c r="JK2" s="18">
        <f t="shared" ref="JK2:JK65" si="59">IF(AND(CQ2&gt;$G$1+1,CS2=0),IF(CQ2&gt;$H$1,$F$1,IF(HG2&lt;&gt;0,ROUNDUP(($E$1/(AK3-1)+(HG2/(AK3-1))),0),$D$1)),IF(HG2&lt;&gt;0,ROUNDUP(($E$1/(AJ3-1)+(HG2/(AJ3-1))),0),$D$1))</f>
        <v>1</v>
      </c>
      <c r="JL2" s="18">
        <f t="shared" ref="JL2:JL65" si="60">IF(AND(CX2&gt;$G$1+1,CZ2=0),IF(CX2&gt;$H$1,$F$1,IF(HI2&lt;&gt;0,ROUNDUP(($E$1/(AK3-1)+(HI2/(AK3-1))),0),$D$1)),IF(HI2&lt;&gt;0,ROUNDUP(($E$1/(AJ3-1)+(HI2/(AJ3-1))),0),$D$1))</f>
        <v>1</v>
      </c>
      <c r="JM2" s="18">
        <f t="shared" ref="JM2:JM65" si="61">IF(AND(DE2&gt;$G$1+1,DG2=0),IF(DE2&gt;$H$1,$F$1,IF(HK2&lt;&gt;0,ROUNDUP(($E$1/(AK3-1)+(HK2/(AK3-1))),0),$D$1)),IF(HK2&lt;&gt;0,ROUNDUP(($E$1/(AJ3-1)+(HK2/(AJ3-1))),0),$D$1))</f>
        <v>1</v>
      </c>
      <c r="JN2" s="18">
        <f t="shared" ref="JN2:JN65" si="62">IF(AND(DL2&gt;$G$1+1,DN2=0),IF(DL2&gt;$H$1,$F$1,IF(HM2&lt;&gt;0,ROUNDUP(($E$1/(AK3-1)+(HM2/(AK3-1))),0),$D$1)),IF(HM2&lt;&gt;0,ROUNDUP(($E$1/(AJ3-1)+(HM2/(AJ3-1))),0),$D$1))</f>
        <v>1</v>
      </c>
      <c r="JO2" s="18">
        <f t="shared" ref="JO2:JO65" si="63">IF(AND(DS2&gt;$G$1+1,DU2=0),IF(DS2&gt;$H$1,$F$1,IF(HO2&lt;&gt;0,ROUNDUP(($E$1/(AK3-1)+(HO2/(AK3-1))),0),$D$1)),IF(HO2&lt;&gt;0,ROUNDUP(($E$1/(AJ3-1)+(HO2/(AJ3-1))),0),$D$1))</f>
        <v>1</v>
      </c>
      <c r="JP2" s="18">
        <f t="shared" ref="JP2:JP65" si="64">IF(AND(DZ2&gt;$G$1+1,EB2=0),IF(DZ2&gt;$H$1,$F$1,IF(HQ2&lt;&gt;0,ROUNDUP(($E$1/(AK3-1)+(HQ2/(AK3-1))),0),$D$1)),IF(HQ2&lt;&gt;0,ROUNDUP(($E$1/(AJ3-1)+(HQ2/(AJ3-1))),0),$D$1))</f>
        <v>1</v>
      </c>
      <c r="JQ2" s="18">
        <f t="shared" ref="JQ2:JQ65" si="65">IF(AND(EG2&gt;$G$1+1,EI2=0),IF(EG2&gt;$H$1,$F$1,IF(HS2&lt;&gt;0,ROUNDUP(($E$1/(AK3-1)+(HS2/(AK3-1))),0),$D$1)),IF(HS2&lt;&gt;0,ROUNDUP(($E$1/(AJ3-1)+(HS2/(AJ3-1))),0),$D$1))</f>
        <v>1</v>
      </c>
      <c r="JR2" s="18">
        <f t="shared" ref="JR2:JR65" si="66">IF(AND(EN2&gt;$G$1+1,EP2=0),IF(EN2&gt;$H$1,$F$1,IF(HU2&lt;&gt;0,ROUNDUP(($E$1/(AK3-1)+(HU2/(AK3-1))),0),$D$1)),IF(HU2&lt;&gt;0,ROUNDUP(($E$1/(AJ3-1)+(HU2/(AJ3-1))),0),$D$1))</f>
        <v>1</v>
      </c>
      <c r="JS2" s="18">
        <f t="shared" ref="JS2:JS65" si="67">IF(AND(EU2&gt;$G$1+1,EW2=0),IF(EU2&gt;$H$1,$F$1,IF(HW2&lt;&gt;0,ROUNDUP(($E$1/(AK3-1)+(HW2/(AK3-1))),0),$D$1)),IF(HW2&lt;&gt;0,ROUNDUP(($E$1/(AJ3-1)+(HW2/(AJ3-1))),0),$D$1))</f>
        <v>1</v>
      </c>
      <c r="JT2" s="18">
        <f t="shared" ref="JT2:JT65" si="68">IF(AND(FB2&gt;$G$1+1,FD2=0),IF(FB2&gt;$H$1,$F$1,IF(HY2&lt;&gt;0,ROUNDUP(($E$1/(AK3-1)+(HY2/(AK3-1))),0),$D$1)),IF(HY2&lt;&gt;0,ROUNDUP(($E$1/(AJ3-1)+(HY2/(AJ3-1))),0),$D$1))</f>
        <v>1</v>
      </c>
      <c r="JU2" s="18">
        <f t="shared" ref="JU2:JU65" si="69">IF(AND(FI2&gt;$G$1+1,FK2=0),IF(FI2&gt;$H$1,$F$1,IF(IA2&lt;&gt;0,ROUNDUP(($E$1/(AK3-1)+(IA2/(AK3-1))),0),$D$1)),IF(IA2&lt;&gt;0,ROUNDUP(($E$1/(AJ3-1)+(IA2/(AJ3-1))),0),$D$1))</f>
        <v>1</v>
      </c>
      <c r="JV2" s="18">
        <f t="shared" ref="JV2:JV65" si="70">IF(AND(FP2&gt;$G$1+1,FR2=0),IF(FP2&gt;$H$1,$F$1,IF(IC2&lt;&gt;0,ROUNDUP(($E$1/(AK3-1)+(IC2/(AK3-1))),0),$D$1)),IF(IC2&lt;&gt;0,ROUNDUP(($E$1/(AJ3-1)+(IC2/(AJ3-1))),0),$D$1))</f>
        <v>1</v>
      </c>
      <c r="JW2" s="18">
        <f t="shared" ref="JW2:JW65" si="71">IF(AND(FW2&gt;$G$1+1,FY2=0),IF(FW2&gt;$H$1,$F$1,IF(IE2&lt;&gt;0,ROUNDUP(($E$1/(AK3-1)+(IE2/(AK3-1))),0),$D$1)),IF(IE2&lt;&gt;0,ROUNDUP(($E$1/(AJ3-1)+(IE2/(AJ3-1))),0),$D$1))</f>
        <v>1</v>
      </c>
      <c r="JX2" s="18">
        <f t="shared" ref="JX2:JX65" si="72">IF(AND(GD2&gt;$G$1+1,GF2=0),IF(GD2&gt;$H$1,$F$1,IF(IG2&lt;&gt;0,ROUNDUP(($E$1/(AK3-1)+(IG2/(AK3-1))),0),$D$1)),IF(IG2&lt;&gt;0,ROUNDUP(($E$1/(AJ3-1)+(IG2/(AJ3-1))),0),$D$1))</f>
        <v>1</v>
      </c>
      <c r="JY2" s="18">
        <f t="shared" ref="JY2:JY65" si="73">IF(AND(GK2&gt;$G$1+1,GM2=0),IF(GK2&gt;$H$1,$F$1,IF(II2&lt;&gt;0,ROUNDUP(($E$1/(AK3-1)+(II2/(AK3-1))),0),$D$1)),IF(II2&lt;&gt;0,ROUNDUP(($E$1/(AJ3-1)+(II2/(AJ3-1))),0),$D$1))</f>
        <v>1</v>
      </c>
      <c r="JZ2" s="18">
        <f t="shared" ref="JZ2:JZ65" si="74">IF(AND(GR2&gt;$G$1+1,GT2=0),IF(GR2&gt;$H$1,$F$1,IF(IK2&lt;&gt;0,ROUNDUP(($E$1/(AK3-1)+(IK2/(AK3-1))),0),$D$1)),IF(IK2&lt;&gt;0,ROUNDUP(($E$1/(AJ3-1)+(IK2/(AJ3-1))),0),$D$1))</f>
        <v>1</v>
      </c>
      <c r="KA2" s="18">
        <f t="shared" ref="KA2:KA65" si="75">IF(BB2=1,IF(AND(BN2&gt;$G$1,BQ2=0),IF(GY2&lt;&gt;0,AK3,$D$1),IF(GY2&lt;&gt;0,AJ3,$D$1)),0)</f>
        <v>0</v>
      </c>
      <c r="KB2" s="18">
        <f t="shared" ref="KB2:KB65" si="76">IF(BB2=2,IF(AND(BU2&gt;$G$1,BX2=0),IF(HA2&lt;&gt;0,AK3,$D$1),IF(HA2&lt;&gt;0,AJ3,$D$1)),0)</f>
        <v>0</v>
      </c>
      <c r="KC2" s="18">
        <f t="shared" ref="KC2:KC65" si="77">IF(BB2=3,IF(AND(CB2&gt;$G$1,CE2=0),IF(HC2&lt;&gt;0,AK3,$D$1),IF(HC2&lt;&gt;0,AJ3,$D$1)),0)</f>
        <v>0</v>
      </c>
      <c r="KD2" s="18">
        <f t="shared" ref="KD2:KD65" si="78">IF(BB2=4,IF(AND(CI2&gt;$G$1,CL2=0),IF(HE2&lt;&gt;0,AK3,$D$1),IF(HE2&lt;&gt;0,AJ3,$D$1)),0)</f>
        <v>0</v>
      </c>
      <c r="KE2" s="18">
        <f t="shared" ref="KE2:KE65" si="79">IF(BB2=5,IF(AND(CP2&gt;$G$1,CS2=0),IF(HG2&lt;&gt;0,AK3,$D$1),IF(HG2&lt;&gt;0,AJ3,$D$1)),0)</f>
        <v>0</v>
      </c>
      <c r="KF2" s="18">
        <f t="shared" ref="KF2:KF65" si="80">IF(BB2=6,IF(AND(CW2&gt;$G$1,CZ2=0),IF(HI2&lt;&gt;0,AK3,$D$1),IF(HI2&lt;&gt;0,AJ3,$D$1)),0)</f>
        <v>0</v>
      </c>
      <c r="KG2" s="18">
        <f t="shared" ref="KG2:KG65" si="81">IF(BB2=7,IF(AND(DD2&gt;$G$1,DG2=0),IF(HK2&lt;&gt;0,AK3,$D$1),IF(HK2&lt;&gt;0,AJ3,$D$1)),0)</f>
        <v>0</v>
      </c>
      <c r="KH2" s="18">
        <f t="shared" ref="KH2:KH65" si="82">IF(BB2=8,IF(AND(DK2&gt;$G$1,DN2=0),IF(HM2&lt;&gt;0,AK3,$D$1),IF(HM2&lt;&gt;0,AJ3,$D$1)),0)</f>
        <v>0</v>
      </c>
      <c r="KI2" s="18">
        <f t="shared" ref="KI2:KI65" si="83">IF(BB2=9,IF(AND(DR2&gt;$G$1,DU2=0),IF(HO2&lt;&gt;0,AK3,$D$1),IF(HO2&lt;&gt;0,AJ3,$D$1)),0)</f>
        <v>0</v>
      </c>
      <c r="KJ2" s="18">
        <f t="shared" ref="KJ2:KJ65" si="84">IF(BB2=10,IF(AND(DY2&gt;$G$1,EB2=0),IF(HQ2&lt;&gt;0,AK3,$D$1),IF(HQ2&lt;&gt;0,AJ3,$D$1)),0)</f>
        <v>0</v>
      </c>
      <c r="KK2" s="18">
        <f t="shared" ref="KK2:KK65" si="85">IF(BB2=11,IF(AND(EF2&gt;$G$1,EI2=0),IF(HS2&lt;&gt;0,AK3,$D$1),IF(HS2&lt;&gt;0,AJ3,$D$1)),0)</f>
        <v>0</v>
      </c>
      <c r="KL2" s="18">
        <f t="shared" ref="KL2:KL65" si="86">IF(BB2=12,IF(AND(EM2&gt;$G$1,EP2=0),IF(HU2&lt;&gt;0,AK3,$D$1),IF(HU2&lt;&gt;0,AJ3,$D$1)),0)</f>
        <v>0</v>
      </c>
      <c r="KM2" s="18">
        <f t="shared" ref="KM2:KM65" si="87">IF(BB2=13,IF(AND(ET2&gt;$G$1,EW2=0),IF(HW2&lt;&gt;0,AK3,$D$1),IF(HW2&lt;&gt;0,AJ3,$D$1)),0)</f>
        <v>0</v>
      </c>
      <c r="KN2" s="18">
        <f t="shared" ref="KN2:KN65" si="88">IF(BB2=14,IF(AND(FA2&gt;$G$1,FD2=0),IF(HY2&lt;&gt;0,AK3,$D$1),IF(HY2&lt;&gt;0,AJ3,$D$1)),0)</f>
        <v>0</v>
      </c>
      <c r="KO2" s="18">
        <f t="shared" ref="KO2:KO65" si="89">IF(BB2=15,IF(AND(FH2&gt;$G$1,FK2=0),IF(IA2&lt;&gt;0,AK3,$D$1),IF(IA2&lt;&gt;0,AJ3,$D$1)),0)</f>
        <v>0</v>
      </c>
      <c r="KP2" s="18">
        <f t="shared" ref="KP2:KP65" si="90">IF(BB2=16,IF(AND(FO2&gt;$G$1,FR2=0),IF(IC2&lt;&gt;0,AK3,$D$1),IF(IC2&lt;&gt;0,AJ3,$D$1)),0)</f>
        <v>0</v>
      </c>
      <c r="KQ2" s="18">
        <f t="shared" ref="KQ2:KQ65" si="91">IF(BB2=17,IF(AND(FV2&gt;$G$1,FY2=0),IF(IE2&lt;&gt;0,AK3,$D$1),IF(IE2&lt;&gt;0,AJ3,$D$1)),0)</f>
        <v>0</v>
      </c>
      <c r="KR2" s="18">
        <f t="shared" ref="KR2:KR65" si="92">IF(BB2=18,IF(AND(GC2&gt;$G$1,GF2=0),IF(IG2&lt;&gt;0,AK3,$D$1),IF(IG2&lt;&gt;0,AJ3,$D$1)),0)</f>
        <v>0</v>
      </c>
      <c r="KS2" s="18">
        <f t="shared" ref="KS2:KS65" si="93">IF(BB2=19,IF(AND(GJ2&gt;$G$1,GM2=0),IF(II2&lt;&gt;0,AK3,$D$1),IF(II2&lt;&gt;0,AJ3,$D$1)),0)</f>
        <v>0</v>
      </c>
      <c r="KT2" s="18">
        <f t="shared" ref="KT2:KT65" si="94">IF(BB2=20,IF(AND(GQ2&gt;$G$1,GT2=0),IF(IK2&lt;&gt;0,AK3,$D$1),IF(IK2&lt;&gt;0,AJ3,$D$1)),0)</f>
        <v>0</v>
      </c>
    </row>
    <row r="3" spans="1:306" x14ac:dyDescent="0.3">
      <c r="A3" s="18"/>
      <c r="B3" s="18"/>
      <c r="C3" s="18"/>
      <c r="F3" s="18"/>
      <c r="K3" s="30">
        <f>INDEX(BD:BD,MATCH(MAX(BI:BI),BI:BI,0))</f>
        <v>1</v>
      </c>
      <c r="L3" s="30">
        <f>INDEX(BD:BD,MATCH(MAX(BS:BS),BS:BS,0))</f>
        <v>2</v>
      </c>
      <c r="M3" s="30">
        <f>INDEX(BD:BD,MATCH(MAX(BZ:BZ),BZ:BZ,0))</f>
        <v>3</v>
      </c>
      <c r="N3" s="30">
        <f>INDEX(BD:BD,MATCH(MAX(CG:CG),CG:CG,0))</f>
        <v>4</v>
      </c>
      <c r="O3" s="30">
        <f>INDEX(BD:BD,MATCH(MAX(CN:CN),CN:CN,0))</f>
        <v>5</v>
      </c>
      <c r="P3" s="30">
        <f>INDEX(BD:BD,MATCH(MAX(CU:CU),CU:CU,0))</f>
        <v>6</v>
      </c>
      <c r="Q3" s="30">
        <f>INDEX(BD:BD,MATCH(MAX(DB:DB),DB:DB,0))</f>
        <v>7</v>
      </c>
      <c r="R3" s="30">
        <f>INDEX(BD:BD,MATCH(MAX(DI:DI),DI:DI,0))</f>
        <v>8</v>
      </c>
      <c r="S3" s="30">
        <f>INDEX(BD:BD,MATCH(MAX(DP:DP),DP:DP,0))</f>
        <v>9</v>
      </c>
      <c r="T3" s="30">
        <f>INDEX(BD:BD,MATCH(MAX(DW:DW),DW:DW,0))</f>
        <v>10</v>
      </c>
      <c r="U3" s="30">
        <f>INDEX(BD:BD,MATCH(MAX(ED:ED),ED:ED,0))</f>
        <v>11</v>
      </c>
      <c r="V3" s="30">
        <f>INDEX(BD:BD,MATCH(MAX(EK:EK),EK:EK,0))</f>
        <v>12</v>
      </c>
      <c r="W3" s="30">
        <f>INDEX(BD:BD,MATCH(MAX(ER:ER),ER:ER,0))</f>
        <v>13</v>
      </c>
      <c r="X3" s="30">
        <f>INDEX(BD:BD,MATCH(MAX(EY:EY),EY:EY,0))</f>
        <v>14</v>
      </c>
      <c r="Y3" s="30">
        <f>INDEX(BD:BD,MATCH(MAX(FF:FF),FF:FF,0))</f>
        <v>15</v>
      </c>
      <c r="Z3" s="30">
        <f>INDEX(BD:BD,MATCH(MAX(FM:FM),FM:FM,0))</f>
        <v>16</v>
      </c>
      <c r="AA3" s="30">
        <f>INDEX(BD:BD,MATCH(MAX(FT:FT),FT:FT,0))</f>
        <v>17</v>
      </c>
      <c r="AB3" s="30">
        <f>INDEX(BD:BD,MATCH(MAX(GA:GA),GA:GA,0))</f>
        <v>18</v>
      </c>
      <c r="AC3" s="30">
        <f>INDEX(BD:BD,MATCH(MAX(GH:GH),GH:GH,0))</f>
        <v>19</v>
      </c>
      <c r="AD3" s="30">
        <f>INDEX(BD:BD,MATCH(MAX(GO:GO),GO:GO,0))</f>
        <v>20</v>
      </c>
      <c r="AI3" s="18"/>
      <c r="AJ3" s="24"/>
      <c r="AK3" s="24"/>
      <c r="AL3" s="20"/>
      <c r="AM3" s="23"/>
      <c r="AN3" s="18"/>
      <c r="AO3" s="24"/>
      <c r="AP3" s="18">
        <f t="shared" ref="AP3:AP66" si="95">IF(MAX(KA2:KT2)=AJ3,AN3,IF(MAX(KA2:KT2)=AK3,AO3,AN3))</f>
        <v>0</v>
      </c>
      <c r="AQ3" s="18" t="str">
        <f t="shared" ref="AQ3:AQ66" si="96">IF(MAX(KA2:KT2)=AK3,"favorite",IF(MAX(KA2:KT2)=AJ3,"sup","x"))</f>
        <v>favorite</v>
      </c>
      <c r="AR3" s="18" t="str">
        <f t="shared" ref="AR3:AR66" si="97">IF(AN3=AJ3,"sup",IF(AO3=AK3,"favorite","x"))</f>
        <v>sup</v>
      </c>
      <c r="AS3" s="19">
        <f t="shared" si="0"/>
        <v>0</v>
      </c>
      <c r="AT3" s="19">
        <f t="shared" si="1"/>
        <v>0</v>
      </c>
      <c r="AU3" s="19">
        <f t="shared" ref="AU3:AU66" si="98">IF(AS3=1,AS3+AU2,AU2)</f>
        <v>0</v>
      </c>
      <c r="AV3" s="19">
        <f t="shared" ref="AV3:AV66" si="99">IF(AT3=1,AT3+AV2,AV2)</f>
        <v>0</v>
      </c>
      <c r="AW3" s="71">
        <f t="shared" ref="AW3:AW66" si="100">AU3/BD3</f>
        <v>0</v>
      </c>
      <c r="AX3" s="71">
        <f t="shared" ref="AX3:AX66" si="101">AV3/BD3</f>
        <v>0</v>
      </c>
      <c r="AY3" s="71">
        <f t="shared" ref="AY3:AY66" si="102">1-AW3-AX3</f>
        <v>1</v>
      </c>
      <c r="AZ3" s="22">
        <f t="shared" ref="AZ3:AZ66" si="103">IF(AND(AP3&gt;0,AQ3="sup"),1,0)</f>
        <v>0</v>
      </c>
      <c r="BA3" s="22">
        <f t="shared" ref="BA3:BA66" si="104">IF(AND(AP3&gt;0,AQ3="favorite"),1,0)</f>
        <v>0</v>
      </c>
      <c r="BB3" s="25">
        <f t="shared" si="2"/>
        <v>0</v>
      </c>
      <c r="BC3" s="21">
        <f t="shared" si="3"/>
        <v>0</v>
      </c>
      <c r="BD3" s="22">
        <v>2</v>
      </c>
      <c r="BE3" s="18">
        <f t="shared" si="4"/>
        <v>0</v>
      </c>
      <c r="BF3" s="18">
        <f t="shared" si="5"/>
        <v>0</v>
      </c>
      <c r="BG3" s="18">
        <f t="shared" si="6"/>
        <v>0</v>
      </c>
      <c r="BH3" s="18">
        <f t="shared" si="7"/>
        <v>0</v>
      </c>
      <c r="BI3" s="18">
        <f t="shared" ref="BI3:BI24" si="105">IF(BC3&gt;=BR2+TIME(1,55,0),JG2,0)</f>
        <v>0</v>
      </c>
      <c r="BJ3" s="22">
        <f>BM3+BJ2</f>
        <v>1</v>
      </c>
      <c r="BK3" s="22">
        <f t="shared" ref="BK3:BK24" si="106">BQ3+BK2</f>
        <v>1</v>
      </c>
      <c r="BL3" s="33">
        <f t="shared" ref="BL3:BL24" si="107">BK3/BJ3</f>
        <v>1</v>
      </c>
      <c r="BM3" s="22">
        <f t="shared" si="8"/>
        <v>0</v>
      </c>
      <c r="BN3" s="22">
        <f t="shared" ref="BN3:BN24" si="108">IF(BO3&gt;BP3,BO3,BP3)</f>
        <v>1</v>
      </c>
      <c r="BO3" s="22">
        <f t="shared" si="9"/>
        <v>1</v>
      </c>
      <c r="BP3" s="22">
        <f t="shared" ref="BP3:BP24" si="109">IF(BO3=0,BO2+1,0)</f>
        <v>0</v>
      </c>
      <c r="BQ3" s="22">
        <f t="shared" si="10"/>
        <v>0</v>
      </c>
      <c r="BR3" s="15">
        <f t="shared" si="11"/>
        <v>0</v>
      </c>
      <c r="BS3" s="45">
        <f t="shared" ref="BS3:BS24" si="110">IF(AND(BI3=0,BC3-BC2&lt;TIME(1,55,0),BC3&gt;BY2+TIME(1,55,0)),JH2,0)</f>
        <v>0</v>
      </c>
      <c r="BT3" s="22">
        <f t="shared" ref="BT3:BT24" si="111">IF(BS3&gt;0,1,0)</f>
        <v>0</v>
      </c>
      <c r="BU3" s="22">
        <f>IF(BV3&gt;BW3,BV3,BW3)</f>
        <v>1</v>
      </c>
      <c r="BV3" s="22">
        <f t="shared" ref="BV3:BV66" si="112">IF(AND(AP3&gt;0,BS3&gt;0),0,IF(BS3&gt;0,BV2+1,BV2))</f>
        <v>0</v>
      </c>
      <c r="BW3" s="22">
        <f t="shared" ref="BW3:BW24" si="113">IF(BV3=0,BV2+1,0)</f>
        <v>1</v>
      </c>
      <c r="BX3" s="22">
        <f t="shared" ref="BX3:BX66" si="114">IF(AND(AP3&gt;0,BW3&gt;0,BS3&gt;0),1,0)</f>
        <v>0</v>
      </c>
      <c r="BY3" s="15">
        <f t="shared" ref="BY3:BY24" si="115">IF(BS3&lt;&gt;0,BC3,BY2)</f>
        <v>0</v>
      </c>
      <c r="CF3" s="15"/>
      <c r="CL3" s="22"/>
      <c r="CM3" s="15"/>
      <c r="CR3" s="22"/>
      <c r="CT3" s="15"/>
      <c r="CW3" s="22"/>
      <c r="DA3" s="15"/>
      <c r="DH3" s="15"/>
      <c r="DJ3" s="22"/>
      <c r="DO3" s="15"/>
      <c r="DV3" s="15"/>
      <c r="EC3" s="15"/>
      <c r="EJ3" s="15"/>
      <c r="EQ3" s="15"/>
      <c r="EX3" s="15"/>
      <c r="FE3" s="15"/>
      <c r="FL3" s="15"/>
      <c r="FS3" s="15"/>
      <c r="FZ3" s="15"/>
      <c r="GG3" s="15"/>
      <c r="GN3" s="15"/>
      <c r="GP3" s="22"/>
      <c r="GQ3" s="22"/>
      <c r="GR3" s="22"/>
      <c r="GS3" s="22"/>
      <c r="GT3" s="22"/>
      <c r="GU3" s="15"/>
      <c r="GV3" s="22">
        <f t="shared" si="12"/>
        <v>0</v>
      </c>
      <c r="GW3" s="22">
        <f t="shared" si="13"/>
        <v>1</v>
      </c>
      <c r="GX3" s="22">
        <f t="shared" si="14"/>
        <v>1</v>
      </c>
      <c r="GY3" s="18">
        <f t="shared" si="15"/>
        <v>1</v>
      </c>
      <c r="GZ3" s="18">
        <v>0</v>
      </c>
      <c r="HA3" s="18">
        <f t="shared" si="16"/>
        <v>0</v>
      </c>
      <c r="HB3" s="18">
        <v>0</v>
      </c>
      <c r="HC3" s="18">
        <f t="shared" si="17"/>
        <v>0</v>
      </c>
      <c r="HD3" s="18">
        <v>0</v>
      </c>
      <c r="HE3" s="18">
        <f t="shared" si="18"/>
        <v>0</v>
      </c>
      <c r="HF3" s="18">
        <v>0</v>
      </c>
      <c r="HG3" s="18">
        <f t="shared" si="19"/>
        <v>0</v>
      </c>
      <c r="HH3" s="18">
        <v>0</v>
      </c>
      <c r="HI3" s="18">
        <f t="shared" si="20"/>
        <v>0</v>
      </c>
      <c r="HJ3" s="18">
        <v>0</v>
      </c>
      <c r="HK3" s="18">
        <f t="shared" si="21"/>
        <v>0</v>
      </c>
      <c r="HL3" s="18">
        <v>0</v>
      </c>
      <c r="HM3" s="18">
        <f t="shared" si="22"/>
        <v>0</v>
      </c>
      <c r="HN3" s="18">
        <v>0</v>
      </c>
      <c r="HO3" s="18">
        <f t="shared" si="23"/>
        <v>0</v>
      </c>
      <c r="HP3" s="18">
        <v>0</v>
      </c>
      <c r="HQ3" s="18">
        <f t="shared" si="24"/>
        <v>0</v>
      </c>
      <c r="HR3" s="18">
        <v>0</v>
      </c>
      <c r="HS3" s="18">
        <f t="shared" si="25"/>
        <v>0</v>
      </c>
      <c r="HT3" s="18">
        <v>0</v>
      </c>
      <c r="HU3" s="18">
        <f t="shared" si="26"/>
        <v>0</v>
      </c>
      <c r="HV3" s="18">
        <v>0</v>
      </c>
      <c r="HW3" s="18">
        <f t="shared" si="27"/>
        <v>0</v>
      </c>
      <c r="HX3" s="18">
        <v>0</v>
      </c>
      <c r="HY3" s="18">
        <f t="shared" si="28"/>
        <v>0</v>
      </c>
      <c r="HZ3" s="18">
        <v>0</v>
      </c>
      <c r="IA3" s="18">
        <f t="shared" si="29"/>
        <v>0</v>
      </c>
      <c r="IB3" s="18">
        <v>0</v>
      </c>
      <c r="IC3" s="18">
        <f t="shared" si="30"/>
        <v>0</v>
      </c>
      <c r="ID3" s="18">
        <v>0</v>
      </c>
      <c r="IE3" s="18">
        <f t="shared" si="31"/>
        <v>0</v>
      </c>
      <c r="IF3" s="18">
        <v>0</v>
      </c>
      <c r="IG3" s="18">
        <f t="shared" si="32"/>
        <v>0</v>
      </c>
      <c r="IH3" s="18">
        <v>0</v>
      </c>
      <c r="II3" s="18">
        <f t="shared" si="33"/>
        <v>0</v>
      </c>
      <c r="IJ3" s="18">
        <v>0</v>
      </c>
      <c r="IK3" s="18">
        <f t="shared" si="34"/>
        <v>0</v>
      </c>
      <c r="IL3" s="18">
        <v>0</v>
      </c>
      <c r="IM3" s="18">
        <f t="shared" si="35"/>
        <v>0</v>
      </c>
      <c r="IN3" s="18">
        <f t="shared" si="36"/>
        <v>0</v>
      </c>
      <c r="IO3" s="18">
        <f t="shared" si="37"/>
        <v>0</v>
      </c>
      <c r="IP3" s="18">
        <f t="shared" si="38"/>
        <v>0</v>
      </c>
      <c r="IQ3" s="18">
        <f t="shared" si="39"/>
        <v>0</v>
      </c>
      <c r="IR3" s="18">
        <f t="shared" si="40"/>
        <v>0</v>
      </c>
      <c r="IS3" s="18">
        <f t="shared" si="41"/>
        <v>0</v>
      </c>
      <c r="IT3" s="18">
        <f t="shared" si="42"/>
        <v>0</v>
      </c>
      <c r="IU3" s="18">
        <f t="shared" si="43"/>
        <v>0</v>
      </c>
      <c r="IV3" s="18">
        <f t="shared" si="44"/>
        <v>0</v>
      </c>
      <c r="IW3" s="18">
        <f t="shared" si="45"/>
        <v>0</v>
      </c>
      <c r="IX3" s="18">
        <f t="shared" si="46"/>
        <v>0</v>
      </c>
      <c r="IY3" s="18">
        <f t="shared" si="47"/>
        <v>0</v>
      </c>
      <c r="IZ3" s="18">
        <f t="shared" si="48"/>
        <v>0</v>
      </c>
      <c r="JA3" s="18">
        <f t="shared" si="49"/>
        <v>0</v>
      </c>
      <c r="JB3" s="18">
        <f t="shared" si="50"/>
        <v>0</v>
      </c>
      <c r="JC3" s="18">
        <f t="shared" si="51"/>
        <v>0</v>
      </c>
      <c r="JD3" s="18">
        <f t="shared" si="52"/>
        <v>0</v>
      </c>
      <c r="JE3" s="18">
        <f t="shared" si="53"/>
        <v>0</v>
      </c>
      <c r="JF3" s="18">
        <f t="shared" si="54"/>
        <v>0</v>
      </c>
      <c r="JG3" s="18">
        <f t="shared" si="55"/>
        <v>0.01</v>
      </c>
      <c r="JH3" s="18">
        <f t="shared" si="56"/>
        <v>1</v>
      </c>
      <c r="JI3" s="18">
        <f t="shared" si="57"/>
        <v>1</v>
      </c>
      <c r="JJ3" s="18">
        <f t="shared" si="58"/>
        <v>1</v>
      </c>
      <c r="JK3" s="18">
        <f t="shared" si="59"/>
        <v>1</v>
      </c>
      <c r="JL3" s="18">
        <f t="shared" si="60"/>
        <v>1</v>
      </c>
      <c r="JM3" s="18">
        <f t="shared" si="61"/>
        <v>1</v>
      </c>
      <c r="JN3" s="18">
        <f t="shared" si="62"/>
        <v>1</v>
      </c>
      <c r="JO3" s="18">
        <f t="shared" si="63"/>
        <v>1</v>
      </c>
      <c r="JP3" s="18">
        <f t="shared" si="64"/>
        <v>1</v>
      </c>
      <c r="JQ3" s="18">
        <f t="shared" si="65"/>
        <v>1</v>
      </c>
      <c r="JR3" s="18">
        <f t="shared" si="66"/>
        <v>1</v>
      </c>
      <c r="JS3" s="18">
        <f t="shared" si="67"/>
        <v>1</v>
      </c>
      <c r="JT3" s="18">
        <f t="shared" si="68"/>
        <v>1</v>
      </c>
      <c r="JU3" s="18">
        <f t="shared" si="69"/>
        <v>1</v>
      </c>
      <c r="JV3" s="18">
        <f t="shared" si="70"/>
        <v>1</v>
      </c>
      <c r="JW3" s="18">
        <f t="shared" si="71"/>
        <v>1</v>
      </c>
      <c r="JX3" s="18">
        <f t="shared" si="72"/>
        <v>1</v>
      </c>
      <c r="JY3" s="18">
        <f t="shared" si="73"/>
        <v>1</v>
      </c>
      <c r="JZ3" s="18">
        <f t="shared" si="74"/>
        <v>1</v>
      </c>
      <c r="KA3" s="18">
        <f t="shared" si="75"/>
        <v>0</v>
      </c>
      <c r="KB3" s="18">
        <f t="shared" si="76"/>
        <v>0</v>
      </c>
      <c r="KC3" s="18">
        <f t="shared" si="77"/>
        <v>0</v>
      </c>
      <c r="KD3" s="18">
        <f t="shared" si="78"/>
        <v>0</v>
      </c>
      <c r="KE3" s="18">
        <f t="shared" si="79"/>
        <v>0</v>
      </c>
      <c r="KF3" s="18">
        <f t="shared" si="80"/>
        <v>0</v>
      </c>
      <c r="KG3" s="18">
        <f t="shared" si="81"/>
        <v>0</v>
      </c>
      <c r="KH3" s="18">
        <f t="shared" si="82"/>
        <v>0</v>
      </c>
      <c r="KI3" s="18">
        <f t="shared" si="83"/>
        <v>0</v>
      </c>
      <c r="KJ3" s="18">
        <f t="shared" si="84"/>
        <v>0</v>
      </c>
      <c r="KK3" s="18">
        <f t="shared" si="85"/>
        <v>0</v>
      </c>
      <c r="KL3" s="18">
        <f t="shared" si="86"/>
        <v>0</v>
      </c>
      <c r="KM3" s="18">
        <f t="shared" si="87"/>
        <v>0</v>
      </c>
      <c r="KN3" s="18">
        <f t="shared" si="88"/>
        <v>0</v>
      </c>
      <c r="KO3" s="18">
        <f t="shared" si="89"/>
        <v>0</v>
      </c>
      <c r="KP3" s="18">
        <f t="shared" si="90"/>
        <v>0</v>
      </c>
      <c r="KQ3" s="18">
        <f t="shared" si="91"/>
        <v>0</v>
      </c>
      <c r="KR3" s="18">
        <f t="shared" si="92"/>
        <v>0</v>
      </c>
      <c r="KS3" s="18">
        <f t="shared" si="93"/>
        <v>0</v>
      </c>
      <c r="KT3" s="18">
        <f t="shared" si="94"/>
        <v>0</v>
      </c>
    </row>
    <row r="4" spans="1:306" x14ac:dyDescent="0.3">
      <c r="A4" s="18"/>
      <c r="B4" s="18"/>
      <c r="C4" s="18"/>
      <c r="F4" s="18"/>
      <c r="AI4" s="18"/>
      <c r="AJ4" s="24"/>
      <c r="AK4" s="24"/>
      <c r="AL4" s="20"/>
      <c r="AM4" s="23"/>
      <c r="AN4" s="18"/>
      <c r="AO4" s="24"/>
      <c r="AP4" s="18">
        <f t="shared" si="95"/>
        <v>0</v>
      </c>
      <c r="AQ4" s="18" t="str">
        <f t="shared" si="96"/>
        <v>favorite</v>
      </c>
      <c r="AR4" s="18" t="str">
        <f t="shared" si="97"/>
        <v>sup</v>
      </c>
      <c r="AS4" s="19">
        <f t="shared" si="0"/>
        <v>0</v>
      </c>
      <c r="AT4" s="19">
        <f t="shared" si="1"/>
        <v>0</v>
      </c>
      <c r="AU4" s="19">
        <f t="shared" si="98"/>
        <v>0</v>
      </c>
      <c r="AV4" s="19">
        <f t="shared" si="99"/>
        <v>0</v>
      </c>
      <c r="AW4" s="71">
        <f t="shared" si="100"/>
        <v>0</v>
      </c>
      <c r="AX4" s="71">
        <f t="shared" si="101"/>
        <v>0</v>
      </c>
      <c r="AY4" s="71">
        <f t="shared" si="102"/>
        <v>1</v>
      </c>
      <c r="AZ4" s="22">
        <f t="shared" si="103"/>
        <v>0</v>
      </c>
      <c r="BA4" s="22">
        <f t="shared" si="104"/>
        <v>0</v>
      </c>
      <c r="BB4" s="25">
        <f t="shared" si="2"/>
        <v>0</v>
      </c>
      <c r="BC4" s="21">
        <f t="shared" si="3"/>
        <v>0</v>
      </c>
      <c r="BD4" s="22">
        <v>3</v>
      </c>
      <c r="BE4" s="18">
        <f t="shared" si="4"/>
        <v>0</v>
      </c>
      <c r="BF4" s="18">
        <f t="shared" si="5"/>
        <v>0</v>
      </c>
      <c r="BG4" s="18">
        <f t="shared" si="6"/>
        <v>0</v>
      </c>
      <c r="BH4" s="18">
        <f t="shared" si="7"/>
        <v>0</v>
      </c>
      <c r="BI4" s="18">
        <f t="shared" si="105"/>
        <v>0</v>
      </c>
      <c r="BJ4" s="22">
        <f t="shared" ref="BJ4:BJ24" si="116">BM4+BJ3</f>
        <v>1</v>
      </c>
      <c r="BK4" s="22">
        <f t="shared" si="106"/>
        <v>1</v>
      </c>
      <c r="BL4" s="33">
        <f t="shared" si="107"/>
        <v>1</v>
      </c>
      <c r="BM4" s="22">
        <f t="shared" si="8"/>
        <v>0</v>
      </c>
      <c r="BN4" s="22">
        <f t="shared" si="108"/>
        <v>1</v>
      </c>
      <c r="BO4" s="22">
        <f t="shared" si="9"/>
        <v>1</v>
      </c>
      <c r="BP4" s="22">
        <f t="shared" si="109"/>
        <v>0</v>
      </c>
      <c r="BQ4" s="22">
        <f t="shared" si="10"/>
        <v>0</v>
      </c>
      <c r="BR4" s="15">
        <f t="shared" si="11"/>
        <v>0</v>
      </c>
      <c r="BS4" s="45">
        <f t="shared" si="110"/>
        <v>0</v>
      </c>
      <c r="BT4" s="22">
        <f t="shared" si="111"/>
        <v>0</v>
      </c>
      <c r="BU4" s="22">
        <f t="shared" ref="BU4:BU24" si="117">IF(BV4&gt;BW4,BV4,BW4)</f>
        <v>1</v>
      </c>
      <c r="BV4" s="22">
        <f t="shared" si="112"/>
        <v>0</v>
      </c>
      <c r="BW4" s="22">
        <f t="shared" si="113"/>
        <v>1</v>
      </c>
      <c r="BX4" s="22">
        <f t="shared" si="114"/>
        <v>0</v>
      </c>
      <c r="BY4" s="15">
        <f t="shared" si="115"/>
        <v>0</v>
      </c>
      <c r="BZ4" s="18">
        <f t="shared" ref="BZ4:BZ24" si="118">IF(AND(BS4=0,BI4=0,BC4-BC3&lt;TIME(1,55,0),BC4&gt;CF3+TIME(1,55,0)),JI3,0)</f>
        <v>0</v>
      </c>
      <c r="CA4" s="22">
        <f t="shared" ref="CA4:CA24" si="119">IF(BZ4&gt;0,1,0)</f>
        <v>0</v>
      </c>
      <c r="CB4" s="22">
        <f>IF(CC4&gt;CD4,CC4,CD4)</f>
        <v>1</v>
      </c>
      <c r="CC4" s="22">
        <f t="shared" ref="CC4:CC67" si="120">IF(AND(AP4&gt;0,BZ4&gt;0),0,IF(BZ4&gt;0,CC3+1,CC3))</f>
        <v>0</v>
      </c>
      <c r="CD4" s="22">
        <f t="shared" ref="CD4:CD24" si="121">IF(CC4=0,CC3+1,0)</f>
        <v>1</v>
      </c>
      <c r="CE4" s="22">
        <f t="shared" ref="CE4:CE67" si="122">IF(AND(AP4&gt;0,CD4&gt;0,BZ4&gt;0),1,0)</f>
        <v>0</v>
      </c>
      <c r="CF4" s="15">
        <f t="shared" ref="CF4:CF24" si="123">IF(BZ4&lt;&gt;0,BC4,CF3)</f>
        <v>0</v>
      </c>
      <c r="CL4" s="22"/>
      <c r="CM4" s="15"/>
      <c r="CR4" s="22"/>
      <c r="CT4" s="15"/>
      <c r="CW4" s="22"/>
      <c r="DA4" s="15"/>
      <c r="DH4" s="15"/>
      <c r="DJ4" s="22"/>
      <c r="DO4" s="15"/>
      <c r="DV4" s="15"/>
      <c r="EC4" s="15"/>
      <c r="EJ4" s="15"/>
      <c r="EQ4" s="15"/>
      <c r="EX4" s="15"/>
      <c r="FE4" s="15"/>
      <c r="FL4" s="15"/>
      <c r="FS4" s="15"/>
      <c r="FZ4" s="15"/>
      <c r="GG4" s="15"/>
      <c r="GN4" s="15"/>
      <c r="GP4" s="22"/>
      <c r="GQ4" s="22"/>
      <c r="GR4" s="22"/>
      <c r="GS4" s="22"/>
      <c r="GT4" s="22"/>
      <c r="GU4" s="15"/>
      <c r="GV4" s="22">
        <f t="shared" si="12"/>
        <v>0</v>
      </c>
      <c r="GW4" s="22">
        <f t="shared" si="13"/>
        <v>1</v>
      </c>
      <c r="GX4" s="22">
        <f t="shared" si="14"/>
        <v>1</v>
      </c>
      <c r="GY4" s="18">
        <f t="shared" si="15"/>
        <v>1</v>
      </c>
      <c r="GZ4" s="18">
        <v>0</v>
      </c>
      <c r="HA4" s="18">
        <f t="shared" si="16"/>
        <v>0</v>
      </c>
      <c r="HB4" s="18">
        <v>0</v>
      </c>
      <c r="HC4" s="18">
        <f t="shared" si="17"/>
        <v>0</v>
      </c>
      <c r="HD4" s="18">
        <v>0</v>
      </c>
      <c r="HE4" s="18">
        <f t="shared" si="18"/>
        <v>0</v>
      </c>
      <c r="HF4" s="18">
        <v>0</v>
      </c>
      <c r="HG4" s="18">
        <f t="shared" si="19"/>
        <v>0</v>
      </c>
      <c r="HH4" s="18">
        <v>0</v>
      </c>
      <c r="HI4" s="18">
        <f t="shared" si="20"/>
        <v>0</v>
      </c>
      <c r="HJ4" s="18">
        <v>0</v>
      </c>
      <c r="HK4" s="18">
        <f t="shared" si="21"/>
        <v>0</v>
      </c>
      <c r="HL4" s="18">
        <v>0</v>
      </c>
      <c r="HM4" s="18">
        <f t="shared" si="22"/>
        <v>0</v>
      </c>
      <c r="HN4" s="18">
        <v>0</v>
      </c>
      <c r="HO4" s="18">
        <f t="shared" si="23"/>
        <v>0</v>
      </c>
      <c r="HP4" s="18">
        <v>0</v>
      </c>
      <c r="HQ4" s="18">
        <f t="shared" si="24"/>
        <v>0</v>
      </c>
      <c r="HR4" s="18">
        <v>0</v>
      </c>
      <c r="HS4" s="18">
        <f t="shared" si="25"/>
        <v>0</v>
      </c>
      <c r="HT4" s="18">
        <v>0</v>
      </c>
      <c r="HU4" s="18">
        <f t="shared" si="26"/>
        <v>0</v>
      </c>
      <c r="HV4" s="18">
        <v>0</v>
      </c>
      <c r="HW4" s="18">
        <f t="shared" si="27"/>
        <v>0</v>
      </c>
      <c r="HX4" s="18">
        <v>0</v>
      </c>
      <c r="HY4" s="18">
        <f t="shared" si="28"/>
        <v>0</v>
      </c>
      <c r="HZ4" s="18">
        <v>0</v>
      </c>
      <c r="IA4" s="18">
        <f t="shared" si="29"/>
        <v>0</v>
      </c>
      <c r="IB4" s="18">
        <v>0</v>
      </c>
      <c r="IC4" s="18">
        <f t="shared" si="30"/>
        <v>0</v>
      </c>
      <c r="ID4" s="18">
        <v>0</v>
      </c>
      <c r="IE4" s="18">
        <f t="shared" si="31"/>
        <v>0</v>
      </c>
      <c r="IF4" s="18">
        <v>0</v>
      </c>
      <c r="IG4" s="18">
        <f t="shared" si="32"/>
        <v>0</v>
      </c>
      <c r="IH4" s="18">
        <v>0</v>
      </c>
      <c r="II4" s="18">
        <f t="shared" si="33"/>
        <v>0</v>
      </c>
      <c r="IJ4" s="18">
        <v>0</v>
      </c>
      <c r="IK4" s="18">
        <f t="shared" si="34"/>
        <v>0</v>
      </c>
      <c r="IL4" s="18">
        <v>0</v>
      </c>
      <c r="IM4" s="18">
        <f t="shared" si="35"/>
        <v>0</v>
      </c>
      <c r="IN4" s="18">
        <f t="shared" si="36"/>
        <v>0</v>
      </c>
      <c r="IO4" s="18">
        <f t="shared" si="37"/>
        <v>0</v>
      </c>
      <c r="IP4" s="18">
        <f t="shared" si="38"/>
        <v>0</v>
      </c>
      <c r="IQ4" s="18">
        <f t="shared" si="39"/>
        <v>0</v>
      </c>
      <c r="IR4" s="18">
        <f t="shared" si="40"/>
        <v>0</v>
      </c>
      <c r="IS4" s="18">
        <f t="shared" si="41"/>
        <v>0</v>
      </c>
      <c r="IT4" s="18">
        <f t="shared" si="42"/>
        <v>0</v>
      </c>
      <c r="IU4" s="18">
        <f t="shared" si="43"/>
        <v>0</v>
      </c>
      <c r="IV4" s="18">
        <f t="shared" si="44"/>
        <v>0</v>
      </c>
      <c r="IW4" s="18">
        <f t="shared" si="45"/>
        <v>0</v>
      </c>
      <c r="IX4" s="18">
        <f t="shared" si="46"/>
        <v>0</v>
      </c>
      <c r="IY4" s="18">
        <f t="shared" si="47"/>
        <v>0</v>
      </c>
      <c r="IZ4" s="18">
        <f t="shared" si="48"/>
        <v>0</v>
      </c>
      <c r="JA4" s="18">
        <f t="shared" si="49"/>
        <v>0</v>
      </c>
      <c r="JB4" s="18">
        <f t="shared" si="50"/>
        <v>0</v>
      </c>
      <c r="JC4" s="18">
        <f t="shared" si="51"/>
        <v>0</v>
      </c>
      <c r="JD4" s="18">
        <f t="shared" si="52"/>
        <v>0</v>
      </c>
      <c r="JE4" s="18">
        <f t="shared" si="53"/>
        <v>0</v>
      </c>
      <c r="JF4" s="18">
        <f t="shared" si="54"/>
        <v>0</v>
      </c>
      <c r="JG4" s="18">
        <f t="shared" si="55"/>
        <v>0.01</v>
      </c>
      <c r="JH4" s="18">
        <f t="shared" si="56"/>
        <v>1</v>
      </c>
      <c r="JI4" s="18">
        <f t="shared" si="57"/>
        <v>1</v>
      </c>
      <c r="JJ4" s="18">
        <f t="shared" si="58"/>
        <v>1</v>
      </c>
      <c r="JK4" s="18">
        <f t="shared" si="59"/>
        <v>1</v>
      </c>
      <c r="JL4" s="18">
        <f t="shared" si="60"/>
        <v>1</v>
      </c>
      <c r="JM4" s="18">
        <f t="shared" si="61"/>
        <v>1</v>
      </c>
      <c r="JN4" s="18">
        <f t="shared" si="62"/>
        <v>1</v>
      </c>
      <c r="JO4" s="18">
        <f t="shared" si="63"/>
        <v>1</v>
      </c>
      <c r="JP4" s="18">
        <f t="shared" si="64"/>
        <v>1</v>
      </c>
      <c r="JQ4" s="18">
        <f t="shared" si="65"/>
        <v>1</v>
      </c>
      <c r="JR4" s="18">
        <f t="shared" si="66"/>
        <v>1</v>
      </c>
      <c r="JS4" s="18">
        <f t="shared" si="67"/>
        <v>1</v>
      </c>
      <c r="JT4" s="18">
        <f t="shared" si="68"/>
        <v>1</v>
      </c>
      <c r="JU4" s="18">
        <f t="shared" si="69"/>
        <v>1</v>
      </c>
      <c r="JV4" s="18">
        <f t="shared" si="70"/>
        <v>1</v>
      </c>
      <c r="JW4" s="18">
        <f t="shared" si="71"/>
        <v>1</v>
      </c>
      <c r="JX4" s="18">
        <f t="shared" si="72"/>
        <v>1</v>
      </c>
      <c r="JY4" s="18">
        <f t="shared" si="73"/>
        <v>1</v>
      </c>
      <c r="JZ4" s="18">
        <f t="shared" si="74"/>
        <v>1</v>
      </c>
      <c r="KA4" s="18">
        <f t="shared" si="75"/>
        <v>0</v>
      </c>
      <c r="KB4" s="18">
        <f t="shared" si="76"/>
        <v>0</v>
      </c>
      <c r="KC4" s="18">
        <f t="shared" si="77"/>
        <v>0</v>
      </c>
      <c r="KD4" s="18">
        <f t="shared" si="78"/>
        <v>0</v>
      </c>
      <c r="KE4" s="18">
        <f t="shared" si="79"/>
        <v>0</v>
      </c>
      <c r="KF4" s="18">
        <f t="shared" si="80"/>
        <v>0</v>
      </c>
      <c r="KG4" s="18">
        <f t="shared" si="81"/>
        <v>0</v>
      </c>
      <c r="KH4" s="18">
        <f t="shared" si="82"/>
        <v>0</v>
      </c>
      <c r="KI4" s="18">
        <f t="shared" si="83"/>
        <v>0</v>
      </c>
      <c r="KJ4" s="18">
        <f t="shared" si="84"/>
        <v>0</v>
      </c>
      <c r="KK4" s="18">
        <f t="shared" si="85"/>
        <v>0</v>
      </c>
      <c r="KL4" s="18">
        <f t="shared" si="86"/>
        <v>0</v>
      </c>
      <c r="KM4" s="18">
        <f t="shared" si="87"/>
        <v>0</v>
      </c>
      <c r="KN4" s="18">
        <f t="shared" si="88"/>
        <v>0</v>
      </c>
      <c r="KO4" s="18">
        <f t="shared" si="89"/>
        <v>0</v>
      </c>
      <c r="KP4" s="18">
        <f t="shared" si="90"/>
        <v>0</v>
      </c>
      <c r="KQ4" s="18">
        <f t="shared" si="91"/>
        <v>0</v>
      </c>
      <c r="KR4" s="18">
        <f t="shared" si="92"/>
        <v>0</v>
      </c>
      <c r="KS4" s="18">
        <f t="shared" si="93"/>
        <v>0</v>
      </c>
      <c r="KT4" s="18">
        <f t="shared" si="94"/>
        <v>0</v>
      </c>
    </row>
    <row r="5" spans="1:306" x14ac:dyDescent="0.3">
      <c r="A5" s="18"/>
      <c r="B5" s="18"/>
      <c r="C5" s="18"/>
      <c r="F5" s="18"/>
      <c r="AI5" s="18"/>
      <c r="AJ5" s="24"/>
      <c r="AK5" s="24"/>
      <c r="AL5" s="20"/>
      <c r="AM5" s="23"/>
      <c r="AN5" s="18"/>
      <c r="AO5" s="24"/>
      <c r="AP5" s="18">
        <f t="shared" si="95"/>
        <v>0</v>
      </c>
      <c r="AQ5" s="18" t="str">
        <f t="shared" si="96"/>
        <v>favorite</v>
      </c>
      <c r="AR5" s="18" t="str">
        <f t="shared" si="97"/>
        <v>sup</v>
      </c>
      <c r="AS5" s="19">
        <f t="shared" si="0"/>
        <v>0</v>
      </c>
      <c r="AT5" s="19">
        <f t="shared" si="1"/>
        <v>0</v>
      </c>
      <c r="AU5" s="19">
        <f t="shared" si="98"/>
        <v>0</v>
      </c>
      <c r="AV5" s="19">
        <f t="shared" si="99"/>
        <v>0</v>
      </c>
      <c r="AW5" s="71">
        <f t="shared" si="100"/>
        <v>0</v>
      </c>
      <c r="AX5" s="71">
        <f t="shared" si="101"/>
        <v>0</v>
      </c>
      <c r="AY5" s="71">
        <f t="shared" si="102"/>
        <v>1</v>
      </c>
      <c r="AZ5" s="22">
        <f t="shared" si="103"/>
        <v>0</v>
      </c>
      <c r="BA5" s="22">
        <f t="shared" si="104"/>
        <v>0</v>
      </c>
      <c r="BB5" s="25">
        <f t="shared" si="2"/>
        <v>0</v>
      </c>
      <c r="BC5" s="21">
        <f t="shared" si="3"/>
        <v>0</v>
      </c>
      <c r="BD5" s="22">
        <v>4</v>
      </c>
      <c r="BE5" s="18">
        <f t="shared" si="4"/>
        <v>0</v>
      </c>
      <c r="BF5" s="18">
        <f t="shared" si="5"/>
        <v>0</v>
      </c>
      <c r="BG5" s="18">
        <f t="shared" si="6"/>
        <v>0</v>
      </c>
      <c r="BH5" s="18">
        <f t="shared" si="7"/>
        <v>0</v>
      </c>
      <c r="BI5" s="18">
        <f t="shared" si="105"/>
        <v>0</v>
      </c>
      <c r="BJ5" s="22">
        <f t="shared" si="116"/>
        <v>1</v>
      </c>
      <c r="BK5" s="22">
        <f t="shared" si="106"/>
        <v>1</v>
      </c>
      <c r="BL5" s="33">
        <f t="shared" si="107"/>
        <v>1</v>
      </c>
      <c r="BM5" s="22">
        <f t="shared" si="8"/>
        <v>0</v>
      </c>
      <c r="BN5" s="22">
        <f t="shared" si="108"/>
        <v>1</v>
      </c>
      <c r="BO5" s="22">
        <f t="shared" si="9"/>
        <v>1</v>
      </c>
      <c r="BP5" s="22">
        <f t="shared" si="109"/>
        <v>0</v>
      </c>
      <c r="BQ5" s="22">
        <f t="shared" si="10"/>
        <v>0</v>
      </c>
      <c r="BR5" s="15">
        <f t="shared" si="11"/>
        <v>0</v>
      </c>
      <c r="BS5" s="45">
        <f t="shared" si="110"/>
        <v>0</v>
      </c>
      <c r="BT5" s="22">
        <f t="shared" si="111"/>
        <v>0</v>
      </c>
      <c r="BU5" s="22">
        <f t="shared" si="117"/>
        <v>1</v>
      </c>
      <c r="BV5" s="22">
        <f t="shared" si="112"/>
        <v>0</v>
      </c>
      <c r="BW5" s="22">
        <f t="shared" si="113"/>
        <v>1</v>
      </c>
      <c r="BX5" s="22">
        <f t="shared" si="114"/>
        <v>0</v>
      </c>
      <c r="BY5" s="15">
        <f t="shared" si="115"/>
        <v>0</v>
      </c>
      <c r="BZ5" s="18">
        <f t="shared" si="118"/>
        <v>0</v>
      </c>
      <c r="CA5" s="22">
        <f t="shared" si="119"/>
        <v>0</v>
      </c>
      <c r="CB5" s="22">
        <f t="shared" ref="CB5:CB24" si="124">IF(CC5&gt;CD5,CC5,CD5)</f>
        <v>1</v>
      </c>
      <c r="CC5" s="22">
        <f t="shared" si="120"/>
        <v>0</v>
      </c>
      <c r="CD5" s="22">
        <f t="shared" si="121"/>
        <v>1</v>
      </c>
      <c r="CE5" s="22">
        <f t="shared" si="122"/>
        <v>0</v>
      </c>
      <c r="CF5" s="15">
        <f t="shared" si="123"/>
        <v>0</v>
      </c>
      <c r="CG5" s="18">
        <f t="shared" ref="CG5:CG24" si="125">IF(AND(BZ5=0,BS5=0,BI5=0,BC5-BC4&lt;TIME(1,55,0),BC5&gt;CM4+TIME(1,55,0)),JJ4,0)</f>
        <v>0</v>
      </c>
      <c r="CH5" s="22">
        <f t="shared" ref="CH5:CH24" si="126">IF(CG5&gt;0,1,0)</f>
        <v>0</v>
      </c>
      <c r="CI5" s="22">
        <f t="shared" ref="CI5:CI24" si="127">IF(CJ5&gt;CK5,CJ5,CK5)</f>
        <v>1</v>
      </c>
      <c r="CJ5" s="22">
        <f t="shared" ref="CJ5:CJ68" si="128">IF(AND(AP5&gt;0,CG5&gt;0),0,IF(CG5&gt;0,CJ4+1,CJ4))</f>
        <v>0</v>
      </c>
      <c r="CK5" s="22">
        <f t="shared" ref="CK5:CK24" si="129">IF(CJ5=0,CJ4+1,0)</f>
        <v>1</v>
      </c>
      <c r="CL5" s="22">
        <f t="shared" ref="CL5:CL68" si="130">IF(AND(AP5&gt;0,CK5&gt;0,CG5&gt;0),1,0)</f>
        <v>0</v>
      </c>
      <c r="CM5" s="15">
        <f t="shared" ref="CM5:CM24" si="131">IF(CG5&lt;&gt;0,BC5,CM4)</f>
        <v>0</v>
      </c>
      <c r="CR5" s="22"/>
      <c r="CT5" s="15"/>
      <c r="CW5" s="22"/>
      <c r="DA5" s="15"/>
      <c r="DH5" s="15"/>
      <c r="DJ5" s="22"/>
      <c r="DO5" s="15"/>
      <c r="DV5" s="15"/>
      <c r="EC5" s="15"/>
      <c r="EJ5" s="15"/>
      <c r="EQ5" s="15"/>
      <c r="EX5" s="15"/>
      <c r="FE5" s="15"/>
      <c r="FL5" s="15"/>
      <c r="FS5" s="15"/>
      <c r="FZ5" s="15"/>
      <c r="GG5" s="15"/>
      <c r="GN5" s="15"/>
      <c r="GP5" s="22"/>
      <c r="GQ5" s="22"/>
      <c r="GR5" s="22"/>
      <c r="GS5" s="22"/>
      <c r="GT5" s="22"/>
      <c r="GU5" s="15"/>
      <c r="GV5" s="22">
        <f t="shared" si="12"/>
        <v>0</v>
      </c>
      <c r="GW5" s="22">
        <f t="shared" si="13"/>
        <v>1</v>
      </c>
      <c r="GX5" s="22">
        <f t="shared" si="14"/>
        <v>1</v>
      </c>
      <c r="GY5" s="18">
        <f t="shared" si="15"/>
        <v>1</v>
      </c>
      <c r="GZ5" s="18">
        <v>0</v>
      </c>
      <c r="HA5" s="18">
        <f t="shared" si="16"/>
        <v>0</v>
      </c>
      <c r="HB5" s="18">
        <v>0</v>
      </c>
      <c r="HC5" s="18">
        <f t="shared" si="17"/>
        <v>0</v>
      </c>
      <c r="HD5" s="18">
        <v>0</v>
      </c>
      <c r="HE5" s="18">
        <f t="shared" si="18"/>
        <v>0</v>
      </c>
      <c r="HF5" s="18">
        <v>0</v>
      </c>
      <c r="HG5" s="18">
        <f t="shared" si="19"/>
        <v>0</v>
      </c>
      <c r="HH5" s="18">
        <v>0</v>
      </c>
      <c r="HI5" s="18">
        <f t="shared" si="20"/>
        <v>0</v>
      </c>
      <c r="HJ5" s="18">
        <v>0</v>
      </c>
      <c r="HK5" s="18">
        <f t="shared" si="21"/>
        <v>0</v>
      </c>
      <c r="HL5" s="18">
        <v>0</v>
      </c>
      <c r="HM5" s="18">
        <f t="shared" si="22"/>
        <v>0</v>
      </c>
      <c r="HN5" s="18">
        <v>0</v>
      </c>
      <c r="HO5" s="18">
        <f t="shared" si="23"/>
        <v>0</v>
      </c>
      <c r="HP5" s="18">
        <v>0</v>
      </c>
      <c r="HQ5" s="18">
        <f t="shared" si="24"/>
        <v>0</v>
      </c>
      <c r="HR5" s="18">
        <v>0</v>
      </c>
      <c r="HS5" s="18">
        <f t="shared" si="25"/>
        <v>0</v>
      </c>
      <c r="HT5" s="18">
        <v>0</v>
      </c>
      <c r="HU5" s="18">
        <f t="shared" si="26"/>
        <v>0</v>
      </c>
      <c r="HV5" s="18">
        <v>0</v>
      </c>
      <c r="HW5" s="18">
        <f t="shared" si="27"/>
        <v>0</v>
      </c>
      <c r="HX5" s="18">
        <v>0</v>
      </c>
      <c r="HY5" s="18">
        <f t="shared" si="28"/>
        <v>0</v>
      </c>
      <c r="HZ5" s="18">
        <v>0</v>
      </c>
      <c r="IA5" s="18">
        <f t="shared" si="29"/>
        <v>0</v>
      </c>
      <c r="IB5" s="18">
        <v>0</v>
      </c>
      <c r="IC5" s="18">
        <f t="shared" si="30"/>
        <v>0</v>
      </c>
      <c r="ID5" s="18">
        <v>0</v>
      </c>
      <c r="IE5" s="18">
        <f t="shared" si="31"/>
        <v>0</v>
      </c>
      <c r="IF5" s="18">
        <v>0</v>
      </c>
      <c r="IG5" s="18">
        <f t="shared" si="32"/>
        <v>0</v>
      </c>
      <c r="IH5" s="18">
        <v>0</v>
      </c>
      <c r="II5" s="18">
        <f t="shared" si="33"/>
        <v>0</v>
      </c>
      <c r="IJ5" s="18">
        <v>0</v>
      </c>
      <c r="IK5" s="18">
        <f t="shared" si="34"/>
        <v>0</v>
      </c>
      <c r="IL5" s="18">
        <v>0</v>
      </c>
      <c r="IM5" s="18">
        <f t="shared" si="35"/>
        <v>0</v>
      </c>
      <c r="IN5" s="18">
        <f t="shared" si="36"/>
        <v>0</v>
      </c>
      <c r="IO5" s="18">
        <f t="shared" si="37"/>
        <v>0</v>
      </c>
      <c r="IP5" s="18">
        <f t="shared" si="38"/>
        <v>0</v>
      </c>
      <c r="IQ5" s="18">
        <f t="shared" si="39"/>
        <v>0</v>
      </c>
      <c r="IR5" s="18">
        <f t="shared" si="40"/>
        <v>0</v>
      </c>
      <c r="IS5" s="18">
        <f t="shared" si="41"/>
        <v>0</v>
      </c>
      <c r="IT5" s="18">
        <f t="shared" si="42"/>
        <v>0</v>
      </c>
      <c r="IU5" s="18">
        <f t="shared" si="43"/>
        <v>0</v>
      </c>
      <c r="IV5" s="18">
        <f t="shared" si="44"/>
        <v>0</v>
      </c>
      <c r="IW5" s="18">
        <f t="shared" si="45"/>
        <v>0</v>
      </c>
      <c r="IX5" s="18">
        <f t="shared" si="46"/>
        <v>0</v>
      </c>
      <c r="IY5" s="18">
        <f t="shared" si="47"/>
        <v>0</v>
      </c>
      <c r="IZ5" s="18">
        <f t="shared" si="48"/>
        <v>0</v>
      </c>
      <c r="JA5" s="18">
        <f t="shared" si="49"/>
        <v>0</v>
      </c>
      <c r="JB5" s="18">
        <f t="shared" si="50"/>
        <v>0</v>
      </c>
      <c r="JC5" s="18">
        <f t="shared" si="51"/>
        <v>0</v>
      </c>
      <c r="JD5" s="18">
        <f t="shared" si="52"/>
        <v>0</v>
      </c>
      <c r="JE5" s="18">
        <f t="shared" si="53"/>
        <v>0</v>
      </c>
      <c r="JF5" s="18">
        <f t="shared" si="54"/>
        <v>0</v>
      </c>
      <c r="JG5" s="18">
        <f t="shared" si="55"/>
        <v>0.01</v>
      </c>
      <c r="JH5" s="18">
        <f t="shared" si="56"/>
        <v>1</v>
      </c>
      <c r="JI5" s="18">
        <f t="shared" si="57"/>
        <v>1</v>
      </c>
      <c r="JJ5" s="18">
        <f t="shared" si="58"/>
        <v>1</v>
      </c>
      <c r="JK5" s="18">
        <f t="shared" si="59"/>
        <v>1</v>
      </c>
      <c r="JL5" s="18">
        <f t="shared" si="60"/>
        <v>1</v>
      </c>
      <c r="JM5" s="18">
        <f t="shared" si="61"/>
        <v>1</v>
      </c>
      <c r="JN5" s="18">
        <f t="shared" si="62"/>
        <v>1</v>
      </c>
      <c r="JO5" s="18">
        <f t="shared" si="63"/>
        <v>1</v>
      </c>
      <c r="JP5" s="18">
        <f t="shared" si="64"/>
        <v>1</v>
      </c>
      <c r="JQ5" s="18">
        <f t="shared" si="65"/>
        <v>1</v>
      </c>
      <c r="JR5" s="18">
        <f t="shared" si="66"/>
        <v>1</v>
      </c>
      <c r="JS5" s="18">
        <f t="shared" si="67"/>
        <v>1</v>
      </c>
      <c r="JT5" s="18">
        <f t="shared" si="68"/>
        <v>1</v>
      </c>
      <c r="JU5" s="18">
        <f t="shared" si="69"/>
        <v>1</v>
      </c>
      <c r="JV5" s="18">
        <f t="shared" si="70"/>
        <v>1</v>
      </c>
      <c r="JW5" s="18">
        <f t="shared" si="71"/>
        <v>1</v>
      </c>
      <c r="JX5" s="18">
        <f t="shared" si="72"/>
        <v>1</v>
      </c>
      <c r="JY5" s="18">
        <f t="shared" si="73"/>
        <v>1</v>
      </c>
      <c r="JZ5" s="18">
        <f t="shared" si="74"/>
        <v>1</v>
      </c>
      <c r="KA5" s="18">
        <f t="shared" si="75"/>
        <v>0</v>
      </c>
      <c r="KB5" s="18">
        <f t="shared" si="76"/>
        <v>0</v>
      </c>
      <c r="KC5" s="18">
        <f t="shared" si="77"/>
        <v>0</v>
      </c>
      <c r="KD5" s="18">
        <f t="shared" si="78"/>
        <v>0</v>
      </c>
      <c r="KE5" s="18">
        <f t="shared" si="79"/>
        <v>0</v>
      </c>
      <c r="KF5" s="18">
        <f t="shared" si="80"/>
        <v>0</v>
      </c>
      <c r="KG5" s="18">
        <f t="shared" si="81"/>
        <v>0</v>
      </c>
      <c r="KH5" s="18">
        <f t="shared" si="82"/>
        <v>0</v>
      </c>
      <c r="KI5" s="18">
        <f t="shared" si="83"/>
        <v>0</v>
      </c>
      <c r="KJ5" s="18">
        <f t="shared" si="84"/>
        <v>0</v>
      </c>
      <c r="KK5" s="18">
        <f t="shared" si="85"/>
        <v>0</v>
      </c>
      <c r="KL5" s="18">
        <f t="shared" si="86"/>
        <v>0</v>
      </c>
      <c r="KM5" s="18">
        <f t="shared" si="87"/>
        <v>0</v>
      </c>
      <c r="KN5" s="18">
        <f t="shared" si="88"/>
        <v>0</v>
      </c>
      <c r="KO5" s="18">
        <f t="shared" si="89"/>
        <v>0</v>
      </c>
      <c r="KP5" s="18">
        <f t="shared" si="90"/>
        <v>0</v>
      </c>
      <c r="KQ5" s="18">
        <f t="shared" si="91"/>
        <v>0</v>
      </c>
      <c r="KR5" s="18">
        <f t="shared" si="92"/>
        <v>0</v>
      </c>
      <c r="KS5" s="18">
        <f t="shared" si="93"/>
        <v>0</v>
      </c>
      <c r="KT5" s="18">
        <f t="shared" si="94"/>
        <v>0</v>
      </c>
    </row>
    <row r="6" spans="1:306" x14ac:dyDescent="0.3">
      <c r="A6" s="18"/>
      <c r="B6" s="18"/>
      <c r="C6" s="18"/>
      <c r="F6" s="18"/>
      <c r="AI6" s="18"/>
      <c r="AJ6" s="24"/>
      <c r="AK6" s="24"/>
      <c r="AL6" s="20"/>
      <c r="AM6" s="23"/>
      <c r="AN6" s="18"/>
      <c r="AO6" s="24"/>
      <c r="AP6" s="18">
        <f t="shared" si="95"/>
        <v>0</v>
      </c>
      <c r="AQ6" s="18" t="str">
        <f t="shared" si="96"/>
        <v>favorite</v>
      </c>
      <c r="AR6" s="18" t="str">
        <f t="shared" si="97"/>
        <v>sup</v>
      </c>
      <c r="AS6" s="19">
        <f t="shared" si="0"/>
        <v>0</v>
      </c>
      <c r="AT6" s="19">
        <f t="shared" si="1"/>
        <v>0</v>
      </c>
      <c r="AU6" s="19">
        <f t="shared" si="98"/>
        <v>0</v>
      </c>
      <c r="AV6" s="19">
        <f t="shared" si="99"/>
        <v>0</v>
      </c>
      <c r="AW6" s="71">
        <f t="shared" si="100"/>
        <v>0</v>
      </c>
      <c r="AX6" s="71">
        <f t="shared" si="101"/>
        <v>0</v>
      </c>
      <c r="AY6" s="71">
        <f t="shared" si="102"/>
        <v>1</v>
      </c>
      <c r="AZ6" s="22">
        <f t="shared" si="103"/>
        <v>0</v>
      </c>
      <c r="BA6" s="22">
        <f t="shared" si="104"/>
        <v>0</v>
      </c>
      <c r="BB6" s="25">
        <f t="shared" si="2"/>
        <v>0</v>
      </c>
      <c r="BC6" s="21">
        <f t="shared" si="3"/>
        <v>0</v>
      </c>
      <c r="BD6" s="22">
        <v>5</v>
      </c>
      <c r="BE6" s="18">
        <f t="shared" si="4"/>
        <v>0</v>
      </c>
      <c r="BF6" s="18">
        <f t="shared" si="5"/>
        <v>0</v>
      </c>
      <c r="BG6" s="18">
        <f t="shared" si="6"/>
        <v>0</v>
      </c>
      <c r="BH6" s="18">
        <f t="shared" si="7"/>
        <v>0</v>
      </c>
      <c r="BI6" s="18">
        <f t="shared" si="105"/>
        <v>0</v>
      </c>
      <c r="BJ6" s="22">
        <f t="shared" si="116"/>
        <v>1</v>
      </c>
      <c r="BK6" s="22">
        <f t="shared" si="106"/>
        <v>1</v>
      </c>
      <c r="BL6" s="33">
        <f t="shared" si="107"/>
        <v>1</v>
      </c>
      <c r="BM6" s="22">
        <f t="shared" si="8"/>
        <v>0</v>
      </c>
      <c r="BN6" s="22">
        <f t="shared" si="108"/>
        <v>1</v>
      </c>
      <c r="BO6" s="22">
        <f t="shared" si="9"/>
        <v>1</v>
      </c>
      <c r="BP6" s="22">
        <f t="shared" si="109"/>
        <v>0</v>
      </c>
      <c r="BQ6" s="22">
        <f t="shared" si="10"/>
        <v>0</v>
      </c>
      <c r="BR6" s="15">
        <f t="shared" si="11"/>
        <v>0</v>
      </c>
      <c r="BS6" s="45">
        <f t="shared" si="110"/>
        <v>0</v>
      </c>
      <c r="BT6" s="22">
        <f t="shared" si="111"/>
        <v>0</v>
      </c>
      <c r="BU6" s="22">
        <f t="shared" si="117"/>
        <v>1</v>
      </c>
      <c r="BV6" s="22">
        <f t="shared" si="112"/>
        <v>0</v>
      </c>
      <c r="BW6" s="22">
        <f t="shared" si="113"/>
        <v>1</v>
      </c>
      <c r="BX6" s="22">
        <f t="shared" si="114"/>
        <v>0</v>
      </c>
      <c r="BY6" s="15">
        <f t="shared" si="115"/>
        <v>0</v>
      </c>
      <c r="BZ6" s="18">
        <f t="shared" si="118"/>
        <v>0</v>
      </c>
      <c r="CA6" s="22">
        <f t="shared" si="119"/>
        <v>0</v>
      </c>
      <c r="CB6" s="22">
        <f t="shared" si="124"/>
        <v>1</v>
      </c>
      <c r="CC6" s="22">
        <f t="shared" si="120"/>
        <v>0</v>
      </c>
      <c r="CD6" s="22">
        <f t="shared" si="121"/>
        <v>1</v>
      </c>
      <c r="CE6" s="22">
        <f t="shared" si="122"/>
        <v>0</v>
      </c>
      <c r="CF6" s="15">
        <f t="shared" si="123"/>
        <v>0</v>
      </c>
      <c r="CG6" s="18">
        <f t="shared" si="125"/>
        <v>0</v>
      </c>
      <c r="CH6" s="22">
        <f t="shared" si="126"/>
        <v>0</v>
      </c>
      <c r="CI6" s="22">
        <f t="shared" si="127"/>
        <v>1</v>
      </c>
      <c r="CJ6" s="22">
        <f t="shared" si="128"/>
        <v>0</v>
      </c>
      <c r="CK6" s="22">
        <f t="shared" si="129"/>
        <v>1</v>
      </c>
      <c r="CL6" s="22">
        <f t="shared" si="130"/>
        <v>0</v>
      </c>
      <c r="CM6" s="15">
        <f t="shared" si="131"/>
        <v>0</v>
      </c>
      <c r="CN6" s="18">
        <f t="shared" ref="CN6:CN24" si="132">IF(AND(CG6=0,BZ6=0,BS6=0,BI6=0,BC6-BC5&lt;TIME(1,55,0),BC6&gt;CT5+TIME(1,55,0)),JK5,0)</f>
        <v>0</v>
      </c>
      <c r="CO6" s="22">
        <f t="shared" ref="CO6:CO24" si="133">IF(CN6&gt;0,1,0)</f>
        <v>0</v>
      </c>
      <c r="CP6" s="22">
        <f t="shared" ref="CP6:CP24" si="134">IF(CQ6&gt;CR6,CQ6,CR6)</f>
        <v>1</v>
      </c>
      <c r="CQ6" s="22">
        <f t="shared" ref="CQ6:CQ69" si="135">IF(AND(AP6&gt;0,CN6&gt;0),0,IF(CN6&gt;0,CQ5+1,CQ5))</f>
        <v>0</v>
      </c>
      <c r="CR6" s="22">
        <f t="shared" ref="CR6:CR24" si="136">IF(CQ6=0,CQ5+1,0)</f>
        <v>1</v>
      </c>
      <c r="CS6" s="22">
        <f t="shared" ref="CS6:CS69" si="137">IF(AND(AP6&gt;0,CR6&gt;0,CN6&gt;0),1,0)</f>
        <v>0</v>
      </c>
      <c r="CT6" s="15">
        <f t="shared" ref="CT6:CT24" si="138">IF(CN6&lt;&gt;0,BC6,CT5)</f>
        <v>0</v>
      </c>
      <c r="CW6" s="22"/>
      <c r="DA6" s="15"/>
      <c r="DH6" s="15"/>
      <c r="DJ6" s="22"/>
      <c r="DO6" s="15"/>
      <c r="DV6" s="15"/>
      <c r="EC6" s="15"/>
      <c r="EJ6" s="15"/>
      <c r="EQ6" s="15"/>
      <c r="EX6" s="15"/>
      <c r="FE6" s="15"/>
      <c r="FL6" s="15"/>
      <c r="FS6" s="15"/>
      <c r="FZ6" s="15"/>
      <c r="GG6" s="15"/>
      <c r="GN6" s="15"/>
      <c r="GP6" s="22"/>
      <c r="GQ6" s="22"/>
      <c r="GR6" s="22"/>
      <c r="GS6" s="22"/>
      <c r="GT6" s="22"/>
      <c r="GU6" s="15"/>
      <c r="GV6" s="22">
        <f t="shared" si="12"/>
        <v>0</v>
      </c>
      <c r="GW6" s="22">
        <f t="shared" si="13"/>
        <v>1</v>
      </c>
      <c r="GX6" s="22">
        <f t="shared" si="14"/>
        <v>1</v>
      </c>
      <c r="GY6" s="18">
        <f t="shared" si="15"/>
        <v>1</v>
      </c>
      <c r="GZ6" s="18">
        <v>0</v>
      </c>
      <c r="HA6" s="18">
        <f t="shared" si="16"/>
        <v>0</v>
      </c>
      <c r="HB6" s="18">
        <v>0</v>
      </c>
      <c r="HC6" s="18">
        <f t="shared" si="17"/>
        <v>0</v>
      </c>
      <c r="HD6" s="18">
        <v>0</v>
      </c>
      <c r="HE6" s="18">
        <f t="shared" si="18"/>
        <v>0</v>
      </c>
      <c r="HF6" s="18">
        <v>0</v>
      </c>
      <c r="HG6" s="18">
        <f t="shared" si="19"/>
        <v>0</v>
      </c>
      <c r="HH6" s="18">
        <v>0</v>
      </c>
      <c r="HI6" s="18">
        <f t="shared" si="20"/>
        <v>0</v>
      </c>
      <c r="HJ6" s="18">
        <v>0</v>
      </c>
      <c r="HK6" s="18">
        <f t="shared" si="21"/>
        <v>0</v>
      </c>
      <c r="HL6" s="18">
        <v>0</v>
      </c>
      <c r="HM6" s="18">
        <f t="shared" si="22"/>
        <v>0</v>
      </c>
      <c r="HN6" s="18">
        <v>0</v>
      </c>
      <c r="HO6" s="18">
        <f t="shared" si="23"/>
        <v>0</v>
      </c>
      <c r="HP6" s="18">
        <v>0</v>
      </c>
      <c r="HQ6" s="18">
        <f t="shared" si="24"/>
        <v>0</v>
      </c>
      <c r="HR6" s="18">
        <v>0</v>
      </c>
      <c r="HS6" s="18">
        <f t="shared" si="25"/>
        <v>0</v>
      </c>
      <c r="HT6" s="18">
        <v>0</v>
      </c>
      <c r="HU6" s="18">
        <f t="shared" si="26"/>
        <v>0</v>
      </c>
      <c r="HV6" s="18">
        <v>0</v>
      </c>
      <c r="HW6" s="18">
        <f t="shared" si="27"/>
        <v>0</v>
      </c>
      <c r="HX6" s="18">
        <v>0</v>
      </c>
      <c r="HY6" s="18">
        <f t="shared" si="28"/>
        <v>0</v>
      </c>
      <c r="HZ6" s="18">
        <v>0</v>
      </c>
      <c r="IA6" s="18">
        <f t="shared" si="29"/>
        <v>0</v>
      </c>
      <c r="IB6" s="18">
        <v>0</v>
      </c>
      <c r="IC6" s="18">
        <f t="shared" si="30"/>
        <v>0</v>
      </c>
      <c r="ID6" s="18">
        <v>0</v>
      </c>
      <c r="IE6" s="18">
        <f t="shared" si="31"/>
        <v>0</v>
      </c>
      <c r="IF6" s="18">
        <v>0</v>
      </c>
      <c r="IG6" s="18">
        <f t="shared" si="32"/>
        <v>0</v>
      </c>
      <c r="IH6" s="18">
        <v>0</v>
      </c>
      <c r="II6" s="18">
        <f t="shared" si="33"/>
        <v>0</v>
      </c>
      <c r="IJ6" s="18">
        <v>0</v>
      </c>
      <c r="IK6" s="18">
        <f t="shared" si="34"/>
        <v>0</v>
      </c>
      <c r="IL6" s="18">
        <v>0</v>
      </c>
      <c r="IM6" s="18">
        <f t="shared" si="35"/>
        <v>0</v>
      </c>
      <c r="IN6" s="18">
        <f t="shared" si="36"/>
        <v>0</v>
      </c>
      <c r="IO6" s="18">
        <f t="shared" si="37"/>
        <v>0</v>
      </c>
      <c r="IP6" s="18">
        <f t="shared" si="38"/>
        <v>0</v>
      </c>
      <c r="IQ6" s="18">
        <f t="shared" si="39"/>
        <v>0</v>
      </c>
      <c r="IR6" s="18">
        <f t="shared" si="40"/>
        <v>0</v>
      </c>
      <c r="IS6" s="18">
        <f t="shared" si="41"/>
        <v>0</v>
      </c>
      <c r="IT6" s="18">
        <f t="shared" si="42"/>
        <v>0</v>
      </c>
      <c r="IU6" s="18">
        <f t="shared" si="43"/>
        <v>0</v>
      </c>
      <c r="IV6" s="18">
        <f t="shared" si="44"/>
        <v>0</v>
      </c>
      <c r="IW6" s="18">
        <f t="shared" si="45"/>
        <v>0</v>
      </c>
      <c r="IX6" s="18">
        <f t="shared" si="46"/>
        <v>0</v>
      </c>
      <c r="IY6" s="18">
        <f t="shared" si="47"/>
        <v>0</v>
      </c>
      <c r="IZ6" s="18">
        <f t="shared" si="48"/>
        <v>0</v>
      </c>
      <c r="JA6" s="18">
        <f t="shared" si="49"/>
        <v>0</v>
      </c>
      <c r="JB6" s="18">
        <f t="shared" si="50"/>
        <v>0</v>
      </c>
      <c r="JC6" s="18">
        <f t="shared" si="51"/>
        <v>0</v>
      </c>
      <c r="JD6" s="18">
        <f t="shared" si="52"/>
        <v>0</v>
      </c>
      <c r="JE6" s="18">
        <f t="shared" si="53"/>
        <v>0</v>
      </c>
      <c r="JF6" s="18">
        <f t="shared" si="54"/>
        <v>0</v>
      </c>
      <c r="JG6" s="18">
        <f t="shared" si="55"/>
        <v>0.01</v>
      </c>
      <c r="JH6" s="18">
        <f t="shared" si="56"/>
        <v>1</v>
      </c>
      <c r="JI6" s="18">
        <f t="shared" si="57"/>
        <v>1</v>
      </c>
      <c r="JJ6" s="18">
        <f t="shared" si="58"/>
        <v>1</v>
      </c>
      <c r="JK6" s="18">
        <f t="shared" si="59"/>
        <v>1</v>
      </c>
      <c r="JL6" s="18">
        <f t="shared" si="60"/>
        <v>1</v>
      </c>
      <c r="JM6" s="18">
        <f t="shared" si="61"/>
        <v>1</v>
      </c>
      <c r="JN6" s="18">
        <f t="shared" si="62"/>
        <v>1</v>
      </c>
      <c r="JO6" s="18">
        <f t="shared" si="63"/>
        <v>1</v>
      </c>
      <c r="JP6" s="18">
        <f t="shared" si="64"/>
        <v>1</v>
      </c>
      <c r="JQ6" s="18">
        <f t="shared" si="65"/>
        <v>1</v>
      </c>
      <c r="JR6" s="18">
        <f t="shared" si="66"/>
        <v>1</v>
      </c>
      <c r="JS6" s="18">
        <f t="shared" si="67"/>
        <v>1</v>
      </c>
      <c r="JT6" s="18">
        <f t="shared" si="68"/>
        <v>1</v>
      </c>
      <c r="JU6" s="18">
        <f t="shared" si="69"/>
        <v>1</v>
      </c>
      <c r="JV6" s="18">
        <f t="shared" si="70"/>
        <v>1</v>
      </c>
      <c r="JW6" s="18">
        <f t="shared" si="71"/>
        <v>1</v>
      </c>
      <c r="JX6" s="18">
        <f t="shared" si="72"/>
        <v>1</v>
      </c>
      <c r="JY6" s="18">
        <f t="shared" si="73"/>
        <v>1</v>
      </c>
      <c r="JZ6" s="18">
        <f t="shared" si="74"/>
        <v>1</v>
      </c>
      <c r="KA6" s="18">
        <f t="shared" si="75"/>
        <v>0</v>
      </c>
      <c r="KB6" s="18">
        <f t="shared" si="76"/>
        <v>0</v>
      </c>
      <c r="KC6" s="18">
        <f t="shared" si="77"/>
        <v>0</v>
      </c>
      <c r="KD6" s="18">
        <f t="shared" si="78"/>
        <v>0</v>
      </c>
      <c r="KE6" s="18">
        <f t="shared" si="79"/>
        <v>0</v>
      </c>
      <c r="KF6" s="18">
        <f t="shared" si="80"/>
        <v>0</v>
      </c>
      <c r="KG6" s="18">
        <f t="shared" si="81"/>
        <v>0</v>
      </c>
      <c r="KH6" s="18">
        <f t="shared" si="82"/>
        <v>0</v>
      </c>
      <c r="KI6" s="18">
        <f t="shared" si="83"/>
        <v>0</v>
      </c>
      <c r="KJ6" s="18">
        <f t="shared" si="84"/>
        <v>0</v>
      </c>
      <c r="KK6" s="18">
        <f t="shared" si="85"/>
        <v>0</v>
      </c>
      <c r="KL6" s="18">
        <f t="shared" si="86"/>
        <v>0</v>
      </c>
      <c r="KM6" s="18">
        <f t="shared" si="87"/>
        <v>0</v>
      </c>
      <c r="KN6" s="18">
        <f t="shared" si="88"/>
        <v>0</v>
      </c>
      <c r="KO6" s="18">
        <f t="shared" si="89"/>
        <v>0</v>
      </c>
      <c r="KP6" s="18">
        <f t="shared" si="90"/>
        <v>0</v>
      </c>
      <c r="KQ6" s="18">
        <f t="shared" si="91"/>
        <v>0</v>
      </c>
      <c r="KR6" s="18">
        <f t="shared" si="92"/>
        <v>0</v>
      </c>
      <c r="KS6" s="18">
        <f t="shared" si="93"/>
        <v>0</v>
      </c>
      <c r="KT6" s="18">
        <f t="shared" si="94"/>
        <v>0</v>
      </c>
    </row>
    <row r="7" spans="1:306" x14ac:dyDescent="0.3">
      <c r="A7" s="18"/>
      <c r="B7" s="18"/>
      <c r="C7" s="18"/>
      <c r="F7" s="18"/>
      <c r="AI7" s="18"/>
      <c r="AJ7" s="24"/>
      <c r="AK7" s="24"/>
      <c r="AL7" s="20"/>
      <c r="AM7" s="23"/>
      <c r="AN7" s="18"/>
      <c r="AO7" s="24"/>
      <c r="AP7" s="18">
        <f t="shared" si="95"/>
        <v>0</v>
      </c>
      <c r="AQ7" s="18" t="str">
        <f t="shared" si="96"/>
        <v>favorite</v>
      </c>
      <c r="AR7" s="18" t="str">
        <f t="shared" si="97"/>
        <v>sup</v>
      </c>
      <c r="AS7" s="19">
        <f t="shared" si="0"/>
        <v>0</v>
      </c>
      <c r="AT7" s="19">
        <f t="shared" si="1"/>
        <v>0</v>
      </c>
      <c r="AU7" s="19">
        <f t="shared" si="98"/>
        <v>0</v>
      </c>
      <c r="AV7" s="19">
        <f t="shared" si="99"/>
        <v>0</v>
      </c>
      <c r="AW7" s="71">
        <f t="shared" si="100"/>
        <v>0</v>
      </c>
      <c r="AX7" s="71">
        <f t="shared" si="101"/>
        <v>0</v>
      </c>
      <c r="AY7" s="71">
        <f t="shared" si="102"/>
        <v>1</v>
      </c>
      <c r="AZ7" s="22">
        <f t="shared" si="103"/>
        <v>0</v>
      </c>
      <c r="BA7" s="22">
        <f t="shared" si="104"/>
        <v>0</v>
      </c>
      <c r="BB7" s="25">
        <f t="shared" si="2"/>
        <v>0</v>
      </c>
      <c r="BC7" s="21">
        <f t="shared" si="3"/>
        <v>0</v>
      </c>
      <c r="BD7" s="22">
        <v>6</v>
      </c>
      <c r="BE7" s="18">
        <f t="shared" si="4"/>
        <v>0</v>
      </c>
      <c r="BF7" s="18">
        <f t="shared" si="5"/>
        <v>0</v>
      </c>
      <c r="BG7" s="18">
        <f t="shared" si="6"/>
        <v>0</v>
      </c>
      <c r="BH7" s="18">
        <f t="shared" si="7"/>
        <v>0</v>
      </c>
      <c r="BI7" s="18">
        <f t="shared" si="105"/>
        <v>0</v>
      </c>
      <c r="BJ7" s="22">
        <f t="shared" si="116"/>
        <v>1</v>
      </c>
      <c r="BK7" s="22">
        <f t="shared" si="106"/>
        <v>1</v>
      </c>
      <c r="BL7" s="33">
        <f t="shared" si="107"/>
        <v>1</v>
      </c>
      <c r="BM7" s="22">
        <f t="shared" si="8"/>
        <v>0</v>
      </c>
      <c r="BN7" s="22">
        <f t="shared" si="108"/>
        <v>1</v>
      </c>
      <c r="BO7" s="22">
        <f t="shared" si="9"/>
        <v>1</v>
      </c>
      <c r="BP7" s="22">
        <f t="shared" si="109"/>
        <v>0</v>
      </c>
      <c r="BQ7" s="22">
        <f t="shared" si="10"/>
        <v>0</v>
      </c>
      <c r="BR7" s="15">
        <f t="shared" si="11"/>
        <v>0</v>
      </c>
      <c r="BS7" s="45">
        <f t="shared" si="110"/>
        <v>0</v>
      </c>
      <c r="BT7" s="22">
        <f t="shared" si="111"/>
        <v>0</v>
      </c>
      <c r="BU7" s="22">
        <f t="shared" si="117"/>
        <v>1</v>
      </c>
      <c r="BV7" s="22">
        <f t="shared" si="112"/>
        <v>0</v>
      </c>
      <c r="BW7" s="22">
        <f t="shared" si="113"/>
        <v>1</v>
      </c>
      <c r="BX7" s="22">
        <f t="shared" si="114"/>
        <v>0</v>
      </c>
      <c r="BY7" s="15">
        <f t="shared" si="115"/>
        <v>0</v>
      </c>
      <c r="BZ7" s="18">
        <f t="shared" si="118"/>
        <v>0</v>
      </c>
      <c r="CA7" s="22">
        <f t="shared" si="119"/>
        <v>0</v>
      </c>
      <c r="CB7" s="22">
        <f t="shared" si="124"/>
        <v>1</v>
      </c>
      <c r="CC7" s="22">
        <f t="shared" si="120"/>
        <v>0</v>
      </c>
      <c r="CD7" s="22">
        <f t="shared" si="121"/>
        <v>1</v>
      </c>
      <c r="CE7" s="22">
        <f t="shared" si="122"/>
        <v>0</v>
      </c>
      <c r="CF7" s="15">
        <f t="shared" si="123"/>
        <v>0</v>
      </c>
      <c r="CG7" s="18">
        <f t="shared" si="125"/>
        <v>0</v>
      </c>
      <c r="CH7" s="22">
        <f t="shared" si="126"/>
        <v>0</v>
      </c>
      <c r="CI7" s="22">
        <f t="shared" si="127"/>
        <v>1</v>
      </c>
      <c r="CJ7" s="22">
        <f t="shared" si="128"/>
        <v>0</v>
      </c>
      <c r="CK7" s="22">
        <f t="shared" si="129"/>
        <v>1</v>
      </c>
      <c r="CL7" s="22">
        <f t="shared" si="130"/>
        <v>0</v>
      </c>
      <c r="CM7" s="15">
        <f t="shared" si="131"/>
        <v>0</v>
      </c>
      <c r="CN7" s="18">
        <f t="shared" si="132"/>
        <v>0</v>
      </c>
      <c r="CO7" s="22">
        <f t="shared" si="133"/>
        <v>0</v>
      </c>
      <c r="CP7" s="22">
        <f t="shared" si="134"/>
        <v>1</v>
      </c>
      <c r="CQ7" s="22">
        <f t="shared" si="135"/>
        <v>0</v>
      </c>
      <c r="CR7" s="22">
        <f t="shared" si="136"/>
        <v>1</v>
      </c>
      <c r="CS7" s="22">
        <f t="shared" si="137"/>
        <v>0</v>
      </c>
      <c r="CT7" s="15">
        <f t="shared" si="138"/>
        <v>0</v>
      </c>
      <c r="CU7" s="18">
        <f t="shared" ref="CU7:CU24" si="139">IF(AND(CN7=0,CG7=0,BZ7=0,BS7=0,BI7=0,BC7-BC6&lt;TIME(1,55,0),BC7&gt;DA6+TIME(1,55,0)),JL6,0)</f>
        <v>0</v>
      </c>
      <c r="CV7" s="22">
        <f t="shared" ref="CV7:CV24" si="140">IF(CU7&gt;0,1,0)</f>
        <v>0</v>
      </c>
      <c r="CW7" s="22">
        <f t="shared" ref="CW7:CW24" si="141">IF(CX7&gt;CY7,CX7,CY7)</f>
        <v>1</v>
      </c>
      <c r="CX7" s="22">
        <f t="shared" ref="CX7:CX70" si="142">IF(AND(AP7&gt;0,CU7&gt;0),0,IF(CU7&gt;0,CX6+1,CX6))</f>
        <v>0</v>
      </c>
      <c r="CY7" s="22">
        <f t="shared" ref="CY7:CY24" si="143">IF(CX7=0,CX6+1,0)</f>
        <v>1</v>
      </c>
      <c r="CZ7" s="22">
        <f t="shared" ref="CZ7:CZ70" si="144">IF(AND(AP7&gt;0,CY7&gt;0,CU7&gt;0),1,0)</f>
        <v>0</v>
      </c>
      <c r="DA7" s="15">
        <f t="shared" ref="DA7:DA24" si="145">IF(CU7&lt;&gt;0,BC7,DA6)</f>
        <v>0</v>
      </c>
      <c r="DH7" s="15"/>
      <c r="DJ7" s="22"/>
      <c r="DO7" s="15"/>
      <c r="DV7" s="15"/>
      <c r="EC7" s="15"/>
      <c r="EJ7" s="15"/>
      <c r="EQ7" s="15"/>
      <c r="EX7" s="15"/>
      <c r="FE7" s="15"/>
      <c r="FL7" s="15"/>
      <c r="FS7" s="15"/>
      <c r="FZ7" s="15"/>
      <c r="GG7" s="15"/>
      <c r="GN7" s="15"/>
      <c r="GP7" s="22"/>
      <c r="GQ7" s="22"/>
      <c r="GR7" s="22"/>
      <c r="GS7" s="22"/>
      <c r="GT7" s="22"/>
      <c r="GU7" s="15"/>
      <c r="GV7" s="22">
        <f t="shared" si="12"/>
        <v>0</v>
      </c>
      <c r="GW7" s="22">
        <f t="shared" si="13"/>
        <v>1</v>
      </c>
      <c r="GX7" s="22">
        <f t="shared" si="14"/>
        <v>1</v>
      </c>
      <c r="GY7" s="18">
        <f t="shared" si="15"/>
        <v>1</v>
      </c>
      <c r="GZ7" s="18">
        <v>0</v>
      </c>
      <c r="HA7" s="18">
        <f t="shared" si="16"/>
        <v>0</v>
      </c>
      <c r="HB7" s="18">
        <v>0</v>
      </c>
      <c r="HC7" s="18">
        <f t="shared" si="17"/>
        <v>0</v>
      </c>
      <c r="HD7" s="18">
        <v>0</v>
      </c>
      <c r="HE7" s="18">
        <f t="shared" si="18"/>
        <v>0</v>
      </c>
      <c r="HF7" s="18">
        <v>0</v>
      </c>
      <c r="HG7" s="18">
        <f t="shared" si="19"/>
        <v>0</v>
      </c>
      <c r="HH7" s="18">
        <v>0</v>
      </c>
      <c r="HI7" s="18">
        <f t="shared" si="20"/>
        <v>0</v>
      </c>
      <c r="HJ7" s="18">
        <v>0</v>
      </c>
      <c r="HK7" s="18">
        <f t="shared" si="21"/>
        <v>0</v>
      </c>
      <c r="HL7" s="18">
        <v>0</v>
      </c>
      <c r="HM7" s="18">
        <f t="shared" si="22"/>
        <v>0</v>
      </c>
      <c r="HN7" s="18">
        <v>0</v>
      </c>
      <c r="HO7" s="18">
        <f t="shared" si="23"/>
        <v>0</v>
      </c>
      <c r="HP7" s="18">
        <v>0</v>
      </c>
      <c r="HQ7" s="18">
        <f t="shared" si="24"/>
        <v>0</v>
      </c>
      <c r="HR7" s="18">
        <v>0</v>
      </c>
      <c r="HS7" s="18">
        <f t="shared" si="25"/>
        <v>0</v>
      </c>
      <c r="HT7" s="18">
        <v>0</v>
      </c>
      <c r="HU7" s="18">
        <f t="shared" si="26"/>
        <v>0</v>
      </c>
      <c r="HV7" s="18">
        <v>0</v>
      </c>
      <c r="HW7" s="18">
        <f t="shared" si="27"/>
        <v>0</v>
      </c>
      <c r="HX7" s="18">
        <v>0</v>
      </c>
      <c r="HY7" s="18">
        <f t="shared" si="28"/>
        <v>0</v>
      </c>
      <c r="HZ7" s="18">
        <v>0</v>
      </c>
      <c r="IA7" s="18">
        <f t="shared" si="29"/>
        <v>0</v>
      </c>
      <c r="IB7" s="18">
        <v>0</v>
      </c>
      <c r="IC7" s="18">
        <f t="shared" si="30"/>
        <v>0</v>
      </c>
      <c r="ID7" s="18">
        <v>0</v>
      </c>
      <c r="IE7" s="18">
        <f t="shared" si="31"/>
        <v>0</v>
      </c>
      <c r="IF7" s="18">
        <v>0</v>
      </c>
      <c r="IG7" s="18">
        <f t="shared" si="32"/>
        <v>0</v>
      </c>
      <c r="IH7" s="18">
        <v>0</v>
      </c>
      <c r="II7" s="18">
        <f t="shared" si="33"/>
        <v>0</v>
      </c>
      <c r="IJ7" s="18">
        <v>0</v>
      </c>
      <c r="IK7" s="18">
        <f t="shared" si="34"/>
        <v>0</v>
      </c>
      <c r="IL7" s="18">
        <v>0</v>
      </c>
      <c r="IM7" s="18">
        <f t="shared" si="35"/>
        <v>0</v>
      </c>
      <c r="IN7" s="18">
        <f t="shared" si="36"/>
        <v>0</v>
      </c>
      <c r="IO7" s="18">
        <f t="shared" si="37"/>
        <v>0</v>
      </c>
      <c r="IP7" s="18">
        <f t="shared" si="38"/>
        <v>0</v>
      </c>
      <c r="IQ7" s="18">
        <f t="shared" si="39"/>
        <v>0</v>
      </c>
      <c r="IR7" s="18">
        <f t="shared" si="40"/>
        <v>0</v>
      </c>
      <c r="IS7" s="18">
        <f t="shared" si="41"/>
        <v>0</v>
      </c>
      <c r="IT7" s="18">
        <f t="shared" si="42"/>
        <v>0</v>
      </c>
      <c r="IU7" s="18">
        <f t="shared" si="43"/>
        <v>0</v>
      </c>
      <c r="IV7" s="18">
        <f t="shared" si="44"/>
        <v>0</v>
      </c>
      <c r="IW7" s="18">
        <f t="shared" si="45"/>
        <v>0</v>
      </c>
      <c r="IX7" s="18">
        <f t="shared" si="46"/>
        <v>0</v>
      </c>
      <c r="IY7" s="18">
        <f t="shared" si="47"/>
        <v>0</v>
      </c>
      <c r="IZ7" s="18">
        <f t="shared" si="48"/>
        <v>0</v>
      </c>
      <c r="JA7" s="18">
        <f t="shared" si="49"/>
        <v>0</v>
      </c>
      <c r="JB7" s="18">
        <f t="shared" si="50"/>
        <v>0</v>
      </c>
      <c r="JC7" s="18">
        <f t="shared" si="51"/>
        <v>0</v>
      </c>
      <c r="JD7" s="18">
        <f t="shared" si="52"/>
        <v>0</v>
      </c>
      <c r="JE7" s="18">
        <f t="shared" si="53"/>
        <v>0</v>
      </c>
      <c r="JF7" s="18">
        <f t="shared" si="54"/>
        <v>0</v>
      </c>
      <c r="JG7" s="18">
        <f t="shared" si="55"/>
        <v>0.01</v>
      </c>
      <c r="JH7" s="18">
        <f t="shared" si="56"/>
        <v>1</v>
      </c>
      <c r="JI7" s="18">
        <f t="shared" si="57"/>
        <v>1</v>
      </c>
      <c r="JJ7" s="18">
        <f t="shared" si="58"/>
        <v>1</v>
      </c>
      <c r="JK7" s="18">
        <f t="shared" si="59"/>
        <v>1</v>
      </c>
      <c r="JL7" s="18">
        <f t="shared" si="60"/>
        <v>1</v>
      </c>
      <c r="JM7" s="18">
        <f t="shared" si="61"/>
        <v>1</v>
      </c>
      <c r="JN7" s="18">
        <f t="shared" si="62"/>
        <v>1</v>
      </c>
      <c r="JO7" s="18">
        <f t="shared" si="63"/>
        <v>1</v>
      </c>
      <c r="JP7" s="18">
        <f t="shared" si="64"/>
        <v>1</v>
      </c>
      <c r="JQ7" s="18">
        <f t="shared" si="65"/>
        <v>1</v>
      </c>
      <c r="JR7" s="18">
        <f t="shared" si="66"/>
        <v>1</v>
      </c>
      <c r="JS7" s="18">
        <f t="shared" si="67"/>
        <v>1</v>
      </c>
      <c r="JT7" s="18">
        <f t="shared" si="68"/>
        <v>1</v>
      </c>
      <c r="JU7" s="18">
        <f t="shared" si="69"/>
        <v>1</v>
      </c>
      <c r="JV7" s="18">
        <f t="shared" si="70"/>
        <v>1</v>
      </c>
      <c r="JW7" s="18">
        <f t="shared" si="71"/>
        <v>1</v>
      </c>
      <c r="JX7" s="18">
        <f t="shared" si="72"/>
        <v>1</v>
      </c>
      <c r="JY7" s="18">
        <f t="shared" si="73"/>
        <v>1</v>
      </c>
      <c r="JZ7" s="18">
        <f t="shared" si="74"/>
        <v>1</v>
      </c>
      <c r="KA7" s="18">
        <f t="shared" si="75"/>
        <v>0</v>
      </c>
      <c r="KB7" s="18">
        <f t="shared" si="76"/>
        <v>0</v>
      </c>
      <c r="KC7" s="18">
        <f t="shared" si="77"/>
        <v>0</v>
      </c>
      <c r="KD7" s="18">
        <f t="shared" si="78"/>
        <v>0</v>
      </c>
      <c r="KE7" s="18">
        <f t="shared" si="79"/>
        <v>0</v>
      </c>
      <c r="KF7" s="18">
        <f t="shared" si="80"/>
        <v>0</v>
      </c>
      <c r="KG7" s="18">
        <f t="shared" si="81"/>
        <v>0</v>
      </c>
      <c r="KH7" s="18">
        <f t="shared" si="82"/>
        <v>0</v>
      </c>
      <c r="KI7" s="18">
        <f t="shared" si="83"/>
        <v>0</v>
      </c>
      <c r="KJ7" s="18">
        <f t="shared" si="84"/>
        <v>0</v>
      </c>
      <c r="KK7" s="18">
        <f t="shared" si="85"/>
        <v>0</v>
      </c>
      <c r="KL7" s="18">
        <f t="shared" si="86"/>
        <v>0</v>
      </c>
      <c r="KM7" s="18">
        <f t="shared" si="87"/>
        <v>0</v>
      </c>
      <c r="KN7" s="18">
        <f t="shared" si="88"/>
        <v>0</v>
      </c>
      <c r="KO7" s="18">
        <f t="shared" si="89"/>
        <v>0</v>
      </c>
      <c r="KP7" s="18">
        <f t="shared" si="90"/>
        <v>0</v>
      </c>
      <c r="KQ7" s="18">
        <f t="shared" si="91"/>
        <v>0</v>
      </c>
      <c r="KR7" s="18">
        <f t="shared" si="92"/>
        <v>0</v>
      </c>
      <c r="KS7" s="18">
        <f t="shared" si="93"/>
        <v>0</v>
      </c>
      <c r="KT7" s="18">
        <f t="shared" si="94"/>
        <v>0</v>
      </c>
    </row>
    <row r="8" spans="1:306" x14ac:dyDescent="0.3">
      <c r="A8" s="18"/>
      <c r="B8" s="18"/>
      <c r="C8" s="18"/>
      <c r="F8" s="18"/>
      <c r="AI8" s="18"/>
      <c r="AJ8" s="24"/>
      <c r="AK8" s="24"/>
      <c r="AL8" s="20"/>
      <c r="AM8" s="23"/>
      <c r="AN8" s="18"/>
      <c r="AO8" s="24"/>
      <c r="AP8" s="18">
        <f t="shared" si="95"/>
        <v>0</v>
      </c>
      <c r="AQ8" s="18" t="str">
        <f t="shared" si="96"/>
        <v>favorite</v>
      </c>
      <c r="AR8" s="18" t="str">
        <f t="shared" si="97"/>
        <v>sup</v>
      </c>
      <c r="AS8" s="19">
        <f t="shared" si="0"/>
        <v>0</v>
      </c>
      <c r="AT8" s="19">
        <f t="shared" si="1"/>
        <v>0</v>
      </c>
      <c r="AU8" s="19">
        <f t="shared" si="98"/>
        <v>0</v>
      </c>
      <c r="AV8" s="19">
        <f t="shared" si="99"/>
        <v>0</v>
      </c>
      <c r="AW8" s="71">
        <f t="shared" si="100"/>
        <v>0</v>
      </c>
      <c r="AX8" s="71">
        <f t="shared" si="101"/>
        <v>0</v>
      </c>
      <c r="AY8" s="71">
        <f t="shared" si="102"/>
        <v>1</v>
      </c>
      <c r="AZ8" s="22">
        <f t="shared" si="103"/>
        <v>0</v>
      </c>
      <c r="BA8" s="22">
        <f t="shared" si="104"/>
        <v>0</v>
      </c>
      <c r="BB8" s="25">
        <f t="shared" si="2"/>
        <v>0</v>
      </c>
      <c r="BC8" s="21">
        <f t="shared" si="3"/>
        <v>0</v>
      </c>
      <c r="BD8" s="22">
        <v>7</v>
      </c>
      <c r="BE8" s="18">
        <f t="shared" si="4"/>
        <v>0</v>
      </c>
      <c r="BF8" s="18">
        <f t="shared" si="5"/>
        <v>0</v>
      </c>
      <c r="BG8" s="18">
        <f t="shared" si="6"/>
        <v>0</v>
      </c>
      <c r="BH8" s="18">
        <f t="shared" si="7"/>
        <v>0</v>
      </c>
      <c r="BI8" s="18">
        <f t="shared" si="105"/>
        <v>0</v>
      </c>
      <c r="BJ8" s="22">
        <f t="shared" si="116"/>
        <v>1</v>
      </c>
      <c r="BK8" s="22">
        <f t="shared" si="106"/>
        <v>1</v>
      </c>
      <c r="BL8" s="33">
        <f t="shared" si="107"/>
        <v>1</v>
      </c>
      <c r="BM8" s="22">
        <f t="shared" si="8"/>
        <v>0</v>
      </c>
      <c r="BN8" s="22">
        <f t="shared" si="108"/>
        <v>1</v>
      </c>
      <c r="BO8" s="22">
        <f t="shared" si="9"/>
        <v>1</v>
      </c>
      <c r="BP8" s="22">
        <f t="shared" si="109"/>
        <v>0</v>
      </c>
      <c r="BQ8" s="22">
        <f t="shared" si="10"/>
        <v>0</v>
      </c>
      <c r="BR8" s="15">
        <f t="shared" si="11"/>
        <v>0</v>
      </c>
      <c r="BS8" s="45">
        <f t="shared" si="110"/>
        <v>0</v>
      </c>
      <c r="BT8" s="22">
        <f t="shared" si="111"/>
        <v>0</v>
      </c>
      <c r="BU8" s="22">
        <f t="shared" si="117"/>
        <v>1</v>
      </c>
      <c r="BV8" s="22">
        <f t="shared" si="112"/>
        <v>0</v>
      </c>
      <c r="BW8" s="22">
        <f t="shared" si="113"/>
        <v>1</v>
      </c>
      <c r="BX8" s="22">
        <f t="shared" si="114"/>
        <v>0</v>
      </c>
      <c r="BY8" s="15">
        <f t="shared" si="115"/>
        <v>0</v>
      </c>
      <c r="BZ8" s="18">
        <f t="shared" si="118"/>
        <v>0</v>
      </c>
      <c r="CA8" s="22">
        <f t="shared" si="119"/>
        <v>0</v>
      </c>
      <c r="CB8" s="22">
        <f t="shared" si="124"/>
        <v>1</v>
      </c>
      <c r="CC8" s="22">
        <f t="shared" si="120"/>
        <v>0</v>
      </c>
      <c r="CD8" s="22">
        <f t="shared" si="121"/>
        <v>1</v>
      </c>
      <c r="CE8" s="22">
        <f t="shared" si="122"/>
        <v>0</v>
      </c>
      <c r="CF8" s="15">
        <f t="shared" si="123"/>
        <v>0</v>
      </c>
      <c r="CG8" s="18">
        <f t="shared" si="125"/>
        <v>0</v>
      </c>
      <c r="CH8" s="22">
        <f t="shared" si="126"/>
        <v>0</v>
      </c>
      <c r="CI8" s="22">
        <f t="shared" si="127"/>
        <v>1</v>
      </c>
      <c r="CJ8" s="22">
        <f t="shared" si="128"/>
        <v>0</v>
      </c>
      <c r="CK8" s="22">
        <f t="shared" si="129"/>
        <v>1</v>
      </c>
      <c r="CL8" s="22">
        <f t="shared" si="130"/>
        <v>0</v>
      </c>
      <c r="CM8" s="15">
        <f t="shared" si="131"/>
        <v>0</v>
      </c>
      <c r="CN8" s="18">
        <f t="shared" si="132"/>
        <v>0</v>
      </c>
      <c r="CO8" s="22">
        <f t="shared" si="133"/>
        <v>0</v>
      </c>
      <c r="CP8" s="22">
        <f t="shared" si="134"/>
        <v>1</v>
      </c>
      <c r="CQ8" s="22">
        <f t="shared" si="135"/>
        <v>0</v>
      </c>
      <c r="CR8" s="22">
        <f t="shared" si="136"/>
        <v>1</v>
      </c>
      <c r="CS8" s="22">
        <f t="shared" si="137"/>
        <v>0</v>
      </c>
      <c r="CT8" s="15">
        <f t="shared" si="138"/>
        <v>0</v>
      </c>
      <c r="CU8" s="18">
        <f t="shared" si="139"/>
        <v>0</v>
      </c>
      <c r="CV8" s="22">
        <f t="shared" si="140"/>
        <v>0</v>
      </c>
      <c r="CW8" s="22">
        <f t="shared" si="141"/>
        <v>1</v>
      </c>
      <c r="CX8" s="22">
        <f t="shared" si="142"/>
        <v>0</v>
      </c>
      <c r="CY8" s="22">
        <f t="shared" si="143"/>
        <v>1</v>
      </c>
      <c r="CZ8" s="22">
        <f t="shared" si="144"/>
        <v>0</v>
      </c>
      <c r="DA8" s="15">
        <f t="shared" si="145"/>
        <v>0</v>
      </c>
      <c r="DB8" s="18">
        <f t="shared" ref="DB8:DB24" si="146">IF(AND(CU8=0,CN8=0,CG8=0,BZ8=0,BS8=0,BI8=0,BC8-BC7&lt;TIME(1,55,0),BC8&gt;DH7+TIME(1,55,0)),JM7,0)</f>
        <v>0</v>
      </c>
      <c r="DC8" s="22">
        <f t="shared" ref="DC8:DC24" si="147">IF(DB8&gt;0,1,0)</f>
        <v>0</v>
      </c>
      <c r="DD8" s="22">
        <f t="shared" ref="DD8:DD24" si="148">IF(DE8&gt;DF8,DE8,DF8)</f>
        <v>1</v>
      </c>
      <c r="DE8" s="22">
        <f t="shared" ref="DE8:DE71" si="149">IF(AND(AP8&gt;0,DB8&gt;0),0,IF(DB8&gt;0,DE7+1,DE7))</f>
        <v>0</v>
      </c>
      <c r="DF8" s="22">
        <f t="shared" ref="DF8:DF24" si="150">IF(DE8=0,DE7+1,0)</f>
        <v>1</v>
      </c>
      <c r="DG8" s="22">
        <f t="shared" ref="DG8:DG71" si="151">IF(AND(AP8&gt;0,DF8&gt;0,DB8&gt;0),1,0)</f>
        <v>0</v>
      </c>
      <c r="DH8" s="15">
        <f t="shared" ref="DH8:DH24" si="152">IF(DB8&lt;&gt;0,BC8,DH7)</f>
        <v>0</v>
      </c>
      <c r="DJ8" s="22"/>
      <c r="DO8" s="15"/>
      <c r="DV8" s="15"/>
      <c r="EC8" s="15"/>
      <c r="EJ8" s="15"/>
      <c r="EQ8" s="15"/>
      <c r="EX8" s="15"/>
      <c r="FE8" s="15"/>
      <c r="FL8" s="15"/>
      <c r="FS8" s="15"/>
      <c r="FZ8" s="15"/>
      <c r="GG8" s="15"/>
      <c r="GN8" s="15"/>
      <c r="GP8" s="22"/>
      <c r="GQ8" s="22"/>
      <c r="GR8" s="22"/>
      <c r="GS8" s="22"/>
      <c r="GT8" s="22"/>
      <c r="GU8" s="15"/>
      <c r="GV8" s="22">
        <f t="shared" si="12"/>
        <v>0</v>
      </c>
      <c r="GW8" s="22">
        <f t="shared" si="13"/>
        <v>1</v>
      </c>
      <c r="GX8" s="22">
        <f t="shared" si="14"/>
        <v>1</v>
      </c>
      <c r="GY8" s="18">
        <f t="shared" si="15"/>
        <v>1</v>
      </c>
      <c r="GZ8" s="18">
        <v>0</v>
      </c>
      <c r="HA8" s="18">
        <f t="shared" si="16"/>
        <v>0</v>
      </c>
      <c r="HB8" s="18">
        <v>0</v>
      </c>
      <c r="HC8" s="18">
        <f t="shared" si="17"/>
        <v>0</v>
      </c>
      <c r="HD8" s="18">
        <v>0</v>
      </c>
      <c r="HE8" s="18">
        <f t="shared" si="18"/>
        <v>0</v>
      </c>
      <c r="HF8" s="18">
        <v>0</v>
      </c>
      <c r="HG8" s="18">
        <f t="shared" si="19"/>
        <v>0</v>
      </c>
      <c r="HH8" s="18">
        <v>0</v>
      </c>
      <c r="HI8" s="18">
        <f t="shared" si="20"/>
        <v>0</v>
      </c>
      <c r="HJ8" s="18">
        <v>0</v>
      </c>
      <c r="HK8" s="18">
        <f t="shared" si="21"/>
        <v>0</v>
      </c>
      <c r="HL8" s="18">
        <v>0</v>
      </c>
      <c r="HM8" s="18">
        <f t="shared" si="22"/>
        <v>0</v>
      </c>
      <c r="HN8" s="18">
        <v>0</v>
      </c>
      <c r="HO8" s="18">
        <f t="shared" si="23"/>
        <v>0</v>
      </c>
      <c r="HP8" s="18">
        <v>0</v>
      </c>
      <c r="HQ8" s="18">
        <f t="shared" si="24"/>
        <v>0</v>
      </c>
      <c r="HR8" s="18">
        <v>0</v>
      </c>
      <c r="HS8" s="18">
        <f t="shared" si="25"/>
        <v>0</v>
      </c>
      <c r="HT8" s="18">
        <v>0</v>
      </c>
      <c r="HU8" s="18">
        <f t="shared" si="26"/>
        <v>0</v>
      </c>
      <c r="HV8" s="18">
        <v>0</v>
      </c>
      <c r="HW8" s="18">
        <f t="shared" si="27"/>
        <v>0</v>
      </c>
      <c r="HX8" s="18">
        <v>0</v>
      </c>
      <c r="HY8" s="18">
        <f t="shared" si="28"/>
        <v>0</v>
      </c>
      <c r="HZ8" s="18">
        <v>0</v>
      </c>
      <c r="IA8" s="18">
        <f t="shared" si="29"/>
        <v>0</v>
      </c>
      <c r="IB8" s="18">
        <v>0</v>
      </c>
      <c r="IC8" s="18">
        <f t="shared" si="30"/>
        <v>0</v>
      </c>
      <c r="ID8" s="18">
        <v>0</v>
      </c>
      <c r="IE8" s="18">
        <f t="shared" si="31"/>
        <v>0</v>
      </c>
      <c r="IF8" s="18">
        <v>0</v>
      </c>
      <c r="IG8" s="18">
        <f t="shared" si="32"/>
        <v>0</v>
      </c>
      <c r="IH8" s="18">
        <v>0</v>
      </c>
      <c r="II8" s="18">
        <f t="shared" si="33"/>
        <v>0</v>
      </c>
      <c r="IJ8" s="18">
        <v>0</v>
      </c>
      <c r="IK8" s="18">
        <f t="shared" si="34"/>
        <v>0</v>
      </c>
      <c r="IL8" s="18">
        <v>0</v>
      </c>
      <c r="IM8" s="18">
        <f t="shared" si="35"/>
        <v>0</v>
      </c>
      <c r="IN8" s="18">
        <f t="shared" si="36"/>
        <v>0</v>
      </c>
      <c r="IO8" s="18">
        <f t="shared" si="37"/>
        <v>0</v>
      </c>
      <c r="IP8" s="18">
        <f t="shared" si="38"/>
        <v>0</v>
      </c>
      <c r="IQ8" s="18">
        <f t="shared" si="39"/>
        <v>0</v>
      </c>
      <c r="IR8" s="18">
        <f t="shared" si="40"/>
        <v>0</v>
      </c>
      <c r="IS8" s="18">
        <f t="shared" si="41"/>
        <v>0</v>
      </c>
      <c r="IT8" s="18">
        <f t="shared" si="42"/>
        <v>0</v>
      </c>
      <c r="IU8" s="18">
        <f t="shared" si="43"/>
        <v>0</v>
      </c>
      <c r="IV8" s="18">
        <f t="shared" si="44"/>
        <v>0</v>
      </c>
      <c r="IW8" s="18">
        <f t="shared" si="45"/>
        <v>0</v>
      </c>
      <c r="IX8" s="18">
        <f t="shared" si="46"/>
        <v>0</v>
      </c>
      <c r="IY8" s="18">
        <f t="shared" si="47"/>
        <v>0</v>
      </c>
      <c r="IZ8" s="18">
        <f t="shared" si="48"/>
        <v>0</v>
      </c>
      <c r="JA8" s="18">
        <f t="shared" si="49"/>
        <v>0</v>
      </c>
      <c r="JB8" s="18">
        <f t="shared" si="50"/>
        <v>0</v>
      </c>
      <c r="JC8" s="18">
        <f t="shared" si="51"/>
        <v>0</v>
      </c>
      <c r="JD8" s="18">
        <f t="shared" si="52"/>
        <v>0</v>
      </c>
      <c r="JE8" s="18">
        <f t="shared" si="53"/>
        <v>0</v>
      </c>
      <c r="JF8" s="18">
        <f t="shared" si="54"/>
        <v>0</v>
      </c>
      <c r="JG8" s="18">
        <f t="shared" si="55"/>
        <v>0.01</v>
      </c>
      <c r="JH8" s="18">
        <f t="shared" si="56"/>
        <v>1</v>
      </c>
      <c r="JI8" s="18">
        <f t="shared" si="57"/>
        <v>1</v>
      </c>
      <c r="JJ8" s="18">
        <f t="shared" si="58"/>
        <v>1</v>
      </c>
      <c r="JK8" s="18">
        <f t="shared" si="59"/>
        <v>1</v>
      </c>
      <c r="JL8" s="18">
        <f t="shared" si="60"/>
        <v>1</v>
      </c>
      <c r="JM8" s="18">
        <f t="shared" si="61"/>
        <v>1</v>
      </c>
      <c r="JN8" s="18">
        <f t="shared" si="62"/>
        <v>1</v>
      </c>
      <c r="JO8" s="18">
        <f t="shared" si="63"/>
        <v>1</v>
      </c>
      <c r="JP8" s="18">
        <f t="shared" si="64"/>
        <v>1</v>
      </c>
      <c r="JQ8" s="18">
        <f t="shared" si="65"/>
        <v>1</v>
      </c>
      <c r="JR8" s="18">
        <f t="shared" si="66"/>
        <v>1</v>
      </c>
      <c r="JS8" s="18">
        <f t="shared" si="67"/>
        <v>1</v>
      </c>
      <c r="JT8" s="18">
        <f t="shared" si="68"/>
        <v>1</v>
      </c>
      <c r="JU8" s="18">
        <f t="shared" si="69"/>
        <v>1</v>
      </c>
      <c r="JV8" s="18">
        <f t="shared" si="70"/>
        <v>1</v>
      </c>
      <c r="JW8" s="18">
        <f t="shared" si="71"/>
        <v>1</v>
      </c>
      <c r="JX8" s="18">
        <f t="shared" si="72"/>
        <v>1</v>
      </c>
      <c r="JY8" s="18">
        <f t="shared" si="73"/>
        <v>1</v>
      </c>
      <c r="JZ8" s="18">
        <f t="shared" si="74"/>
        <v>1</v>
      </c>
      <c r="KA8" s="18">
        <f t="shared" si="75"/>
        <v>0</v>
      </c>
      <c r="KB8" s="18">
        <f t="shared" si="76"/>
        <v>0</v>
      </c>
      <c r="KC8" s="18">
        <f t="shared" si="77"/>
        <v>0</v>
      </c>
      <c r="KD8" s="18">
        <f t="shared" si="78"/>
        <v>0</v>
      </c>
      <c r="KE8" s="18">
        <f t="shared" si="79"/>
        <v>0</v>
      </c>
      <c r="KF8" s="18">
        <f t="shared" si="80"/>
        <v>0</v>
      </c>
      <c r="KG8" s="18">
        <f t="shared" si="81"/>
        <v>0</v>
      </c>
      <c r="KH8" s="18">
        <f t="shared" si="82"/>
        <v>0</v>
      </c>
      <c r="KI8" s="18">
        <f t="shared" si="83"/>
        <v>0</v>
      </c>
      <c r="KJ8" s="18">
        <f t="shared" si="84"/>
        <v>0</v>
      </c>
      <c r="KK8" s="18">
        <f t="shared" si="85"/>
        <v>0</v>
      </c>
      <c r="KL8" s="18">
        <f t="shared" si="86"/>
        <v>0</v>
      </c>
      <c r="KM8" s="18">
        <f t="shared" si="87"/>
        <v>0</v>
      </c>
      <c r="KN8" s="18">
        <f t="shared" si="88"/>
        <v>0</v>
      </c>
      <c r="KO8" s="18">
        <f t="shared" si="89"/>
        <v>0</v>
      </c>
      <c r="KP8" s="18">
        <f t="shared" si="90"/>
        <v>0</v>
      </c>
      <c r="KQ8" s="18">
        <f t="shared" si="91"/>
        <v>0</v>
      </c>
      <c r="KR8" s="18">
        <f t="shared" si="92"/>
        <v>0</v>
      </c>
      <c r="KS8" s="18">
        <f t="shared" si="93"/>
        <v>0</v>
      </c>
      <c r="KT8" s="18">
        <f t="shared" si="94"/>
        <v>0</v>
      </c>
    </row>
    <row r="9" spans="1:306" x14ac:dyDescent="0.3">
      <c r="A9" s="18"/>
      <c r="B9" s="18"/>
      <c r="C9" s="18"/>
      <c r="F9" s="18"/>
      <c r="AI9" s="18"/>
      <c r="AJ9" s="24"/>
      <c r="AK9" s="24"/>
      <c r="AL9" s="20"/>
      <c r="AM9" s="23"/>
      <c r="AN9" s="18"/>
      <c r="AO9" s="24"/>
      <c r="AP9" s="18">
        <f t="shared" si="95"/>
        <v>0</v>
      </c>
      <c r="AQ9" s="18" t="str">
        <f t="shared" si="96"/>
        <v>favorite</v>
      </c>
      <c r="AR9" s="18" t="str">
        <f t="shared" si="97"/>
        <v>sup</v>
      </c>
      <c r="AS9" s="19">
        <f t="shared" si="0"/>
        <v>0</v>
      </c>
      <c r="AT9" s="19">
        <f t="shared" si="1"/>
        <v>0</v>
      </c>
      <c r="AU9" s="19">
        <f t="shared" si="98"/>
        <v>0</v>
      </c>
      <c r="AV9" s="19">
        <f t="shared" si="99"/>
        <v>0</v>
      </c>
      <c r="AW9" s="71">
        <f t="shared" si="100"/>
        <v>0</v>
      </c>
      <c r="AX9" s="71">
        <f t="shared" si="101"/>
        <v>0</v>
      </c>
      <c r="AY9" s="71">
        <f t="shared" si="102"/>
        <v>1</v>
      </c>
      <c r="AZ9" s="22">
        <f t="shared" si="103"/>
        <v>0</v>
      </c>
      <c r="BA9" s="22">
        <f t="shared" si="104"/>
        <v>0</v>
      </c>
      <c r="BB9" s="25">
        <f t="shared" si="2"/>
        <v>0</v>
      </c>
      <c r="BC9" s="21">
        <f t="shared" si="3"/>
        <v>0</v>
      </c>
      <c r="BD9" s="22">
        <v>8</v>
      </c>
      <c r="BE9" s="18">
        <f t="shared" si="4"/>
        <v>0</v>
      </c>
      <c r="BF9" s="18">
        <f t="shared" si="5"/>
        <v>0</v>
      </c>
      <c r="BG9" s="18">
        <f t="shared" si="6"/>
        <v>0</v>
      </c>
      <c r="BH9" s="18">
        <f t="shared" si="7"/>
        <v>0</v>
      </c>
      <c r="BI9" s="18">
        <f t="shared" si="105"/>
        <v>0</v>
      </c>
      <c r="BJ9" s="22">
        <f t="shared" si="116"/>
        <v>1</v>
      </c>
      <c r="BK9" s="22">
        <f t="shared" si="106"/>
        <v>1</v>
      </c>
      <c r="BL9" s="33">
        <f t="shared" si="107"/>
        <v>1</v>
      </c>
      <c r="BM9" s="22">
        <f t="shared" si="8"/>
        <v>0</v>
      </c>
      <c r="BN9" s="22">
        <f t="shared" si="108"/>
        <v>1</v>
      </c>
      <c r="BO9" s="22">
        <f t="shared" si="9"/>
        <v>1</v>
      </c>
      <c r="BP9" s="22">
        <f t="shared" si="109"/>
        <v>0</v>
      </c>
      <c r="BQ9" s="22">
        <f t="shared" si="10"/>
        <v>0</v>
      </c>
      <c r="BR9" s="15">
        <f t="shared" si="11"/>
        <v>0</v>
      </c>
      <c r="BS9" s="45">
        <f t="shared" si="110"/>
        <v>0</v>
      </c>
      <c r="BT9" s="22">
        <f t="shared" si="111"/>
        <v>0</v>
      </c>
      <c r="BU9" s="22">
        <f t="shared" si="117"/>
        <v>1</v>
      </c>
      <c r="BV9" s="22">
        <f t="shared" si="112"/>
        <v>0</v>
      </c>
      <c r="BW9" s="22">
        <f t="shared" si="113"/>
        <v>1</v>
      </c>
      <c r="BX9" s="22">
        <f t="shared" si="114"/>
        <v>0</v>
      </c>
      <c r="BY9" s="15">
        <f t="shared" si="115"/>
        <v>0</v>
      </c>
      <c r="BZ9" s="18">
        <f t="shared" si="118"/>
        <v>0</v>
      </c>
      <c r="CA9" s="22">
        <f t="shared" si="119"/>
        <v>0</v>
      </c>
      <c r="CB9" s="22">
        <f t="shared" si="124"/>
        <v>1</v>
      </c>
      <c r="CC9" s="22">
        <f t="shared" si="120"/>
        <v>0</v>
      </c>
      <c r="CD9" s="22">
        <f t="shared" si="121"/>
        <v>1</v>
      </c>
      <c r="CE9" s="22">
        <f t="shared" si="122"/>
        <v>0</v>
      </c>
      <c r="CF9" s="15">
        <f t="shared" si="123"/>
        <v>0</v>
      </c>
      <c r="CG9" s="18">
        <f t="shared" si="125"/>
        <v>0</v>
      </c>
      <c r="CH9" s="22">
        <f t="shared" si="126"/>
        <v>0</v>
      </c>
      <c r="CI9" s="22">
        <f t="shared" si="127"/>
        <v>1</v>
      </c>
      <c r="CJ9" s="22">
        <f t="shared" si="128"/>
        <v>0</v>
      </c>
      <c r="CK9" s="22">
        <f t="shared" si="129"/>
        <v>1</v>
      </c>
      <c r="CL9" s="22">
        <f t="shared" si="130"/>
        <v>0</v>
      </c>
      <c r="CM9" s="15">
        <f t="shared" si="131"/>
        <v>0</v>
      </c>
      <c r="CN9" s="18">
        <f t="shared" si="132"/>
        <v>0</v>
      </c>
      <c r="CO9" s="22">
        <f t="shared" si="133"/>
        <v>0</v>
      </c>
      <c r="CP9" s="22">
        <f t="shared" si="134"/>
        <v>1</v>
      </c>
      <c r="CQ9" s="22">
        <f t="shared" si="135"/>
        <v>0</v>
      </c>
      <c r="CR9" s="22">
        <f t="shared" si="136"/>
        <v>1</v>
      </c>
      <c r="CS9" s="22">
        <f t="shared" si="137"/>
        <v>0</v>
      </c>
      <c r="CT9" s="15">
        <f t="shared" si="138"/>
        <v>0</v>
      </c>
      <c r="CU9" s="18">
        <f t="shared" si="139"/>
        <v>0</v>
      </c>
      <c r="CV9" s="22">
        <f t="shared" si="140"/>
        <v>0</v>
      </c>
      <c r="CW9" s="22">
        <f t="shared" si="141"/>
        <v>1</v>
      </c>
      <c r="CX9" s="22">
        <f t="shared" si="142"/>
        <v>0</v>
      </c>
      <c r="CY9" s="22">
        <f t="shared" si="143"/>
        <v>1</v>
      </c>
      <c r="CZ9" s="22">
        <f t="shared" si="144"/>
        <v>0</v>
      </c>
      <c r="DA9" s="15">
        <f t="shared" si="145"/>
        <v>0</v>
      </c>
      <c r="DB9" s="18">
        <f t="shared" si="146"/>
        <v>0</v>
      </c>
      <c r="DC9" s="22">
        <f t="shared" si="147"/>
        <v>0</v>
      </c>
      <c r="DD9" s="22">
        <f t="shared" si="148"/>
        <v>1</v>
      </c>
      <c r="DE9" s="22">
        <f t="shared" si="149"/>
        <v>0</v>
      </c>
      <c r="DF9" s="22">
        <f t="shared" si="150"/>
        <v>1</v>
      </c>
      <c r="DG9" s="22">
        <f t="shared" si="151"/>
        <v>0</v>
      </c>
      <c r="DH9" s="15">
        <f t="shared" si="152"/>
        <v>0</v>
      </c>
      <c r="DI9" s="18">
        <f t="shared" ref="DI9:DI24" si="153">IF(AND(DB9=0,CU9=0,CN9=0,CG9=0,BZ9=0,BS9=0,BI9=0,BC9-BC8&lt;TIME(1,55,0),BC9&gt;DO8+TIME(1,55,0)),JN8,0)</f>
        <v>0</v>
      </c>
      <c r="DJ9" s="22">
        <f t="shared" ref="DJ9:DJ24" si="154">IF(DI9&gt;0,1,0)</f>
        <v>0</v>
      </c>
      <c r="DK9" s="22">
        <f t="shared" ref="DK9:DK24" si="155">IF(DL9&gt;DM9,DL9,DM9)</f>
        <v>1</v>
      </c>
      <c r="DL9" s="22">
        <f t="shared" ref="DL9:DL72" si="156">IF(AND(AP9&gt;0,DI9&gt;0),0,IF(DI9&gt;0,DL8+1,DL8))</f>
        <v>0</v>
      </c>
      <c r="DM9" s="22">
        <f t="shared" ref="DM9:DM24" si="157">IF(DL9=0,DL8+1,0)</f>
        <v>1</v>
      </c>
      <c r="DN9" s="22">
        <f t="shared" ref="DN9:DN72" si="158">IF(AND(AP9&gt;0,DM9&gt;0,DI9&gt;0),1,0)</f>
        <v>0</v>
      </c>
      <c r="DO9" s="15">
        <f t="shared" ref="DO9:DO24" si="159">IF(DI9&lt;&gt;0,BC9,DO8)</f>
        <v>0</v>
      </c>
      <c r="DV9" s="15"/>
      <c r="EC9" s="15"/>
      <c r="EJ9" s="15"/>
      <c r="EQ9" s="15"/>
      <c r="EX9" s="15"/>
      <c r="FE9" s="15"/>
      <c r="FL9" s="15"/>
      <c r="FS9" s="15"/>
      <c r="FZ9" s="15"/>
      <c r="GG9" s="15"/>
      <c r="GN9" s="15"/>
      <c r="GP9" s="22"/>
      <c r="GQ9" s="22"/>
      <c r="GR9" s="22"/>
      <c r="GS9" s="22"/>
      <c r="GT9" s="22"/>
      <c r="GU9" s="15"/>
      <c r="GV9" s="22">
        <f t="shared" si="12"/>
        <v>0</v>
      </c>
      <c r="GW9" s="22">
        <f t="shared" si="13"/>
        <v>1</v>
      </c>
      <c r="GX9" s="22">
        <f t="shared" si="14"/>
        <v>1</v>
      </c>
      <c r="GY9" s="18">
        <f t="shared" si="15"/>
        <v>1</v>
      </c>
      <c r="GZ9" s="18">
        <v>0</v>
      </c>
      <c r="HA9" s="18">
        <f t="shared" si="16"/>
        <v>0</v>
      </c>
      <c r="HB9" s="18">
        <v>0</v>
      </c>
      <c r="HC9" s="18">
        <f t="shared" si="17"/>
        <v>0</v>
      </c>
      <c r="HD9" s="18">
        <v>0</v>
      </c>
      <c r="HE9" s="18">
        <f t="shared" si="18"/>
        <v>0</v>
      </c>
      <c r="HF9" s="18">
        <v>0</v>
      </c>
      <c r="HG9" s="18">
        <f t="shared" si="19"/>
        <v>0</v>
      </c>
      <c r="HH9" s="18">
        <v>0</v>
      </c>
      <c r="HI9" s="18">
        <f t="shared" si="20"/>
        <v>0</v>
      </c>
      <c r="HJ9" s="18">
        <v>0</v>
      </c>
      <c r="HK9" s="18">
        <f t="shared" si="21"/>
        <v>0</v>
      </c>
      <c r="HL9" s="18">
        <v>0</v>
      </c>
      <c r="HM9" s="18">
        <f t="shared" si="22"/>
        <v>0</v>
      </c>
      <c r="HN9" s="18">
        <v>0</v>
      </c>
      <c r="HO9" s="18">
        <f t="shared" si="23"/>
        <v>0</v>
      </c>
      <c r="HP9" s="18">
        <v>0</v>
      </c>
      <c r="HQ9" s="18">
        <f t="shared" si="24"/>
        <v>0</v>
      </c>
      <c r="HR9" s="18">
        <v>0</v>
      </c>
      <c r="HS9" s="18">
        <f t="shared" si="25"/>
        <v>0</v>
      </c>
      <c r="HT9" s="18">
        <v>0</v>
      </c>
      <c r="HU9" s="18">
        <f t="shared" si="26"/>
        <v>0</v>
      </c>
      <c r="HV9" s="18">
        <v>0</v>
      </c>
      <c r="HW9" s="18">
        <f t="shared" si="27"/>
        <v>0</v>
      </c>
      <c r="HX9" s="18">
        <v>0</v>
      </c>
      <c r="HY9" s="18">
        <f t="shared" si="28"/>
        <v>0</v>
      </c>
      <c r="HZ9" s="18">
        <v>0</v>
      </c>
      <c r="IA9" s="18">
        <f t="shared" si="29"/>
        <v>0</v>
      </c>
      <c r="IB9" s="18">
        <v>0</v>
      </c>
      <c r="IC9" s="18">
        <f t="shared" si="30"/>
        <v>0</v>
      </c>
      <c r="ID9" s="18">
        <v>0</v>
      </c>
      <c r="IE9" s="18">
        <f t="shared" si="31"/>
        <v>0</v>
      </c>
      <c r="IF9" s="18">
        <v>0</v>
      </c>
      <c r="IG9" s="18">
        <f t="shared" si="32"/>
        <v>0</v>
      </c>
      <c r="IH9" s="18">
        <v>0</v>
      </c>
      <c r="II9" s="18">
        <f t="shared" si="33"/>
        <v>0</v>
      </c>
      <c r="IJ9" s="18">
        <v>0</v>
      </c>
      <c r="IK9" s="18">
        <f t="shared" si="34"/>
        <v>0</v>
      </c>
      <c r="IL9" s="18">
        <v>0</v>
      </c>
      <c r="IM9" s="18">
        <f t="shared" si="35"/>
        <v>0</v>
      </c>
      <c r="IN9" s="18">
        <f t="shared" si="36"/>
        <v>0</v>
      </c>
      <c r="IO9" s="18">
        <f t="shared" si="37"/>
        <v>0</v>
      </c>
      <c r="IP9" s="18">
        <f t="shared" si="38"/>
        <v>0</v>
      </c>
      <c r="IQ9" s="18">
        <f t="shared" si="39"/>
        <v>0</v>
      </c>
      <c r="IR9" s="18">
        <f t="shared" si="40"/>
        <v>0</v>
      </c>
      <c r="IS9" s="18">
        <f t="shared" si="41"/>
        <v>0</v>
      </c>
      <c r="IT9" s="18">
        <f t="shared" si="42"/>
        <v>0</v>
      </c>
      <c r="IU9" s="18">
        <f t="shared" si="43"/>
        <v>0</v>
      </c>
      <c r="IV9" s="18">
        <f t="shared" si="44"/>
        <v>0</v>
      </c>
      <c r="IW9" s="18">
        <f t="shared" si="45"/>
        <v>0</v>
      </c>
      <c r="IX9" s="18">
        <f t="shared" si="46"/>
        <v>0</v>
      </c>
      <c r="IY9" s="18">
        <f t="shared" si="47"/>
        <v>0</v>
      </c>
      <c r="IZ9" s="18">
        <f t="shared" si="48"/>
        <v>0</v>
      </c>
      <c r="JA9" s="18">
        <f t="shared" si="49"/>
        <v>0</v>
      </c>
      <c r="JB9" s="18">
        <f t="shared" si="50"/>
        <v>0</v>
      </c>
      <c r="JC9" s="18">
        <f t="shared" si="51"/>
        <v>0</v>
      </c>
      <c r="JD9" s="18">
        <f t="shared" si="52"/>
        <v>0</v>
      </c>
      <c r="JE9" s="18">
        <f t="shared" si="53"/>
        <v>0</v>
      </c>
      <c r="JF9" s="18">
        <f t="shared" si="54"/>
        <v>0</v>
      </c>
      <c r="JG9" s="18">
        <f t="shared" si="55"/>
        <v>0.01</v>
      </c>
      <c r="JH9" s="18">
        <f t="shared" si="56"/>
        <v>1</v>
      </c>
      <c r="JI9" s="18">
        <f t="shared" si="57"/>
        <v>1</v>
      </c>
      <c r="JJ9" s="18">
        <f t="shared" si="58"/>
        <v>1</v>
      </c>
      <c r="JK9" s="18">
        <f t="shared" si="59"/>
        <v>1</v>
      </c>
      <c r="JL9" s="18">
        <f t="shared" si="60"/>
        <v>1</v>
      </c>
      <c r="JM9" s="18">
        <f t="shared" si="61"/>
        <v>1</v>
      </c>
      <c r="JN9" s="18">
        <f t="shared" si="62"/>
        <v>1</v>
      </c>
      <c r="JO9" s="18">
        <f t="shared" si="63"/>
        <v>1</v>
      </c>
      <c r="JP9" s="18">
        <f t="shared" si="64"/>
        <v>1</v>
      </c>
      <c r="JQ9" s="18">
        <f t="shared" si="65"/>
        <v>1</v>
      </c>
      <c r="JR9" s="18">
        <f t="shared" si="66"/>
        <v>1</v>
      </c>
      <c r="JS9" s="18">
        <f t="shared" si="67"/>
        <v>1</v>
      </c>
      <c r="JT9" s="18">
        <f t="shared" si="68"/>
        <v>1</v>
      </c>
      <c r="JU9" s="18">
        <f t="shared" si="69"/>
        <v>1</v>
      </c>
      <c r="JV9" s="18">
        <f t="shared" si="70"/>
        <v>1</v>
      </c>
      <c r="JW9" s="18">
        <f t="shared" si="71"/>
        <v>1</v>
      </c>
      <c r="JX9" s="18">
        <f t="shared" si="72"/>
        <v>1</v>
      </c>
      <c r="JY9" s="18">
        <f t="shared" si="73"/>
        <v>1</v>
      </c>
      <c r="JZ9" s="18">
        <f t="shared" si="74"/>
        <v>1</v>
      </c>
      <c r="KA9" s="18">
        <f t="shared" si="75"/>
        <v>0</v>
      </c>
      <c r="KB9" s="18">
        <f t="shared" si="76"/>
        <v>0</v>
      </c>
      <c r="KC9" s="18">
        <f t="shared" si="77"/>
        <v>0</v>
      </c>
      <c r="KD9" s="18">
        <f t="shared" si="78"/>
        <v>0</v>
      </c>
      <c r="KE9" s="18">
        <f t="shared" si="79"/>
        <v>0</v>
      </c>
      <c r="KF9" s="18">
        <f t="shared" si="80"/>
        <v>0</v>
      </c>
      <c r="KG9" s="18">
        <f t="shared" si="81"/>
        <v>0</v>
      </c>
      <c r="KH9" s="18">
        <f t="shared" si="82"/>
        <v>0</v>
      </c>
      <c r="KI9" s="18">
        <f t="shared" si="83"/>
        <v>0</v>
      </c>
      <c r="KJ9" s="18">
        <f t="shared" si="84"/>
        <v>0</v>
      </c>
      <c r="KK9" s="18">
        <f t="shared" si="85"/>
        <v>0</v>
      </c>
      <c r="KL9" s="18">
        <f t="shared" si="86"/>
        <v>0</v>
      </c>
      <c r="KM9" s="18">
        <f t="shared" si="87"/>
        <v>0</v>
      </c>
      <c r="KN9" s="18">
        <f t="shared" si="88"/>
        <v>0</v>
      </c>
      <c r="KO9" s="18">
        <f t="shared" si="89"/>
        <v>0</v>
      </c>
      <c r="KP9" s="18">
        <f t="shared" si="90"/>
        <v>0</v>
      </c>
      <c r="KQ9" s="18">
        <f t="shared" si="91"/>
        <v>0</v>
      </c>
      <c r="KR9" s="18">
        <f t="shared" si="92"/>
        <v>0</v>
      </c>
      <c r="KS9" s="18">
        <f t="shared" si="93"/>
        <v>0</v>
      </c>
      <c r="KT9" s="18">
        <f t="shared" si="94"/>
        <v>0</v>
      </c>
    </row>
    <row r="10" spans="1:306" x14ac:dyDescent="0.3">
      <c r="A10" s="18"/>
      <c r="B10" s="18"/>
      <c r="C10" s="18"/>
      <c r="F10" s="18"/>
      <c r="AI10" s="18"/>
      <c r="AJ10" s="24"/>
      <c r="AK10" s="24"/>
      <c r="AL10" s="20"/>
      <c r="AM10" s="23"/>
      <c r="AN10" s="18"/>
      <c r="AO10" s="24"/>
      <c r="AP10" s="18">
        <f t="shared" si="95"/>
        <v>0</v>
      </c>
      <c r="AQ10" s="18" t="str">
        <f t="shared" si="96"/>
        <v>favorite</v>
      </c>
      <c r="AR10" s="18" t="str">
        <f t="shared" si="97"/>
        <v>sup</v>
      </c>
      <c r="AS10" s="19">
        <f t="shared" si="0"/>
        <v>0</v>
      </c>
      <c r="AT10" s="19">
        <f t="shared" si="1"/>
        <v>0</v>
      </c>
      <c r="AU10" s="19">
        <f t="shared" si="98"/>
        <v>0</v>
      </c>
      <c r="AV10" s="19">
        <f t="shared" si="99"/>
        <v>0</v>
      </c>
      <c r="AW10" s="71">
        <f t="shared" si="100"/>
        <v>0</v>
      </c>
      <c r="AX10" s="71">
        <f t="shared" si="101"/>
        <v>0</v>
      </c>
      <c r="AY10" s="71">
        <f t="shared" si="102"/>
        <v>1</v>
      </c>
      <c r="AZ10" s="22">
        <f t="shared" si="103"/>
        <v>0</v>
      </c>
      <c r="BA10" s="22">
        <f t="shared" si="104"/>
        <v>0</v>
      </c>
      <c r="BB10" s="25">
        <f t="shared" si="2"/>
        <v>0</v>
      </c>
      <c r="BC10" s="21">
        <f t="shared" si="3"/>
        <v>0</v>
      </c>
      <c r="BD10" s="22">
        <v>9</v>
      </c>
      <c r="BE10" s="18">
        <f t="shared" si="4"/>
        <v>0</v>
      </c>
      <c r="BF10" s="18">
        <f t="shared" si="5"/>
        <v>0</v>
      </c>
      <c r="BG10" s="18">
        <f t="shared" si="6"/>
        <v>0</v>
      </c>
      <c r="BH10" s="18">
        <f t="shared" si="7"/>
        <v>0</v>
      </c>
      <c r="BI10" s="18">
        <f t="shared" si="105"/>
        <v>0</v>
      </c>
      <c r="BJ10" s="22">
        <f t="shared" si="116"/>
        <v>1</v>
      </c>
      <c r="BK10" s="22">
        <f t="shared" si="106"/>
        <v>1</v>
      </c>
      <c r="BL10" s="33">
        <f t="shared" si="107"/>
        <v>1</v>
      </c>
      <c r="BM10" s="22">
        <f t="shared" si="8"/>
        <v>0</v>
      </c>
      <c r="BN10" s="22">
        <f t="shared" si="108"/>
        <v>1</v>
      </c>
      <c r="BO10" s="22">
        <f t="shared" si="9"/>
        <v>1</v>
      </c>
      <c r="BP10" s="22">
        <f t="shared" si="109"/>
        <v>0</v>
      </c>
      <c r="BQ10" s="22">
        <f t="shared" si="10"/>
        <v>0</v>
      </c>
      <c r="BR10" s="15">
        <f t="shared" si="11"/>
        <v>0</v>
      </c>
      <c r="BS10" s="45">
        <f t="shared" si="110"/>
        <v>0</v>
      </c>
      <c r="BT10" s="22">
        <f t="shared" si="111"/>
        <v>0</v>
      </c>
      <c r="BU10" s="22">
        <f t="shared" si="117"/>
        <v>1</v>
      </c>
      <c r="BV10" s="22">
        <f t="shared" si="112"/>
        <v>0</v>
      </c>
      <c r="BW10" s="22">
        <f t="shared" si="113"/>
        <v>1</v>
      </c>
      <c r="BX10" s="22">
        <f t="shared" si="114"/>
        <v>0</v>
      </c>
      <c r="BY10" s="15">
        <f t="shared" si="115"/>
        <v>0</v>
      </c>
      <c r="BZ10" s="18">
        <f t="shared" si="118"/>
        <v>0</v>
      </c>
      <c r="CA10" s="22">
        <f t="shared" si="119"/>
        <v>0</v>
      </c>
      <c r="CB10" s="22">
        <f t="shared" si="124"/>
        <v>1</v>
      </c>
      <c r="CC10" s="22">
        <f t="shared" si="120"/>
        <v>0</v>
      </c>
      <c r="CD10" s="22">
        <f t="shared" si="121"/>
        <v>1</v>
      </c>
      <c r="CE10" s="22">
        <f t="shared" si="122"/>
        <v>0</v>
      </c>
      <c r="CF10" s="15">
        <f t="shared" si="123"/>
        <v>0</v>
      </c>
      <c r="CG10" s="18">
        <f t="shared" si="125"/>
        <v>0</v>
      </c>
      <c r="CH10" s="22">
        <f t="shared" si="126"/>
        <v>0</v>
      </c>
      <c r="CI10" s="22">
        <f t="shared" si="127"/>
        <v>1</v>
      </c>
      <c r="CJ10" s="22">
        <f t="shared" si="128"/>
        <v>0</v>
      </c>
      <c r="CK10" s="22">
        <f t="shared" si="129"/>
        <v>1</v>
      </c>
      <c r="CL10" s="22">
        <f t="shared" si="130"/>
        <v>0</v>
      </c>
      <c r="CM10" s="15">
        <f t="shared" si="131"/>
        <v>0</v>
      </c>
      <c r="CN10" s="18">
        <f t="shared" si="132"/>
        <v>0</v>
      </c>
      <c r="CO10" s="22">
        <f t="shared" si="133"/>
        <v>0</v>
      </c>
      <c r="CP10" s="22">
        <f t="shared" si="134"/>
        <v>1</v>
      </c>
      <c r="CQ10" s="22">
        <f t="shared" si="135"/>
        <v>0</v>
      </c>
      <c r="CR10" s="22">
        <f t="shared" si="136"/>
        <v>1</v>
      </c>
      <c r="CS10" s="22">
        <f t="shared" si="137"/>
        <v>0</v>
      </c>
      <c r="CT10" s="15">
        <f t="shared" si="138"/>
        <v>0</v>
      </c>
      <c r="CU10" s="18">
        <f t="shared" si="139"/>
        <v>0</v>
      </c>
      <c r="CV10" s="22">
        <f t="shared" si="140"/>
        <v>0</v>
      </c>
      <c r="CW10" s="22">
        <f t="shared" si="141"/>
        <v>1</v>
      </c>
      <c r="CX10" s="22">
        <f t="shared" si="142"/>
        <v>0</v>
      </c>
      <c r="CY10" s="22">
        <f t="shared" si="143"/>
        <v>1</v>
      </c>
      <c r="CZ10" s="22">
        <f t="shared" si="144"/>
        <v>0</v>
      </c>
      <c r="DA10" s="15">
        <f t="shared" si="145"/>
        <v>0</v>
      </c>
      <c r="DB10" s="18">
        <f t="shared" si="146"/>
        <v>0</v>
      </c>
      <c r="DC10" s="22">
        <f t="shared" si="147"/>
        <v>0</v>
      </c>
      <c r="DD10" s="22">
        <f t="shared" si="148"/>
        <v>1</v>
      </c>
      <c r="DE10" s="22">
        <f t="shared" si="149"/>
        <v>0</v>
      </c>
      <c r="DF10" s="22">
        <f t="shared" si="150"/>
        <v>1</v>
      </c>
      <c r="DG10" s="22">
        <f t="shared" si="151"/>
        <v>0</v>
      </c>
      <c r="DH10" s="15">
        <f t="shared" si="152"/>
        <v>0</v>
      </c>
      <c r="DI10" s="18">
        <f t="shared" si="153"/>
        <v>0</v>
      </c>
      <c r="DJ10" s="22">
        <f t="shared" si="154"/>
        <v>0</v>
      </c>
      <c r="DK10" s="22">
        <f t="shared" si="155"/>
        <v>1</v>
      </c>
      <c r="DL10" s="22">
        <f t="shared" si="156"/>
        <v>0</v>
      </c>
      <c r="DM10" s="22">
        <f t="shared" si="157"/>
        <v>1</v>
      </c>
      <c r="DN10" s="22">
        <f t="shared" si="158"/>
        <v>0</v>
      </c>
      <c r="DO10" s="15">
        <f t="shared" si="159"/>
        <v>0</v>
      </c>
      <c r="DP10" s="18">
        <f t="shared" ref="DP10:DP24" si="160">IF(AND(DI10=0,DB10=0,CU10=0,CN10=0,CG10=0,BZ10=0,BS10=0,BI10=0,BC10-BC9&lt;TIME(1,55,0),BC10&gt;DV9+TIME(1,55,0)),JO9,0)</f>
        <v>0</v>
      </c>
      <c r="DQ10" s="22">
        <f t="shared" ref="DQ10:DQ24" si="161">IF(DP10&gt;0,1,0)</f>
        <v>0</v>
      </c>
      <c r="DR10" s="22">
        <f t="shared" ref="DR10:DR24" si="162">IF(DS10&gt;DT10,DS10,DT10)</f>
        <v>1</v>
      </c>
      <c r="DS10" s="22">
        <f t="shared" ref="DS10:DS73" si="163">IF(AND(AP10&gt;0,DP10&gt;0),0,IF(DP10&gt;0,DS9+1,DS9))</f>
        <v>0</v>
      </c>
      <c r="DT10" s="22">
        <f t="shared" ref="DT10:DT24" si="164">IF(DS10=0,DS9+1,0)</f>
        <v>1</v>
      </c>
      <c r="DU10" s="22">
        <f t="shared" ref="DU10:DU73" si="165">IF(AND(AP10&gt;0,DT10&gt;0,DP10&gt;0),1,0)</f>
        <v>0</v>
      </c>
      <c r="DV10" s="15">
        <f t="shared" ref="DV10:DV24" si="166">IF(DP10&lt;&gt;0,BC10,DV9)</f>
        <v>0</v>
      </c>
      <c r="EC10" s="15"/>
      <c r="EJ10" s="15"/>
      <c r="EQ10" s="15"/>
      <c r="EX10" s="15"/>
      <c r="FE10" s="15"/>
      <c r="FL10" s="15"/>
      <c r="FS10" s="15"/>
      <c r="FZ10" s="15"/>
      <c r="GG10" s="15"/>
      <c r="GN10" s="15"/>
      <c r="GP10" s="22"/>
      <c r="GQ10" s="22"/>
      <c r="GR10" s="22"/>
      <c r="GS10" s="22"/>
      <c r="GT10" s="22"/>
      <c r="GU10" s="15"/>
      <c r="GV10" s="22">
        <f t="shared" si="12"/>
        <v>0</v>
      </c>
      <c r="GW10" s="22">
        <f t="shared" si="13"/>
        <v>1</v>
      </c>
      <c r="GX10" s="22">
        <f t="shared" si="14"/>
        <v>1</v>
      </c>
      <c r="GY10" s="18">
        <f t="shared" si="15"/>
        <v>1</v>
      </c>
      <c r="GZ10" s="18">
        <v>0</v>
      </c>
      <c r="HA10" s="18">
        <f t="shared" si="16"/>
        <v>0</v>
      </c>
      <c r="HB10" s="18">
        <v>0</v>
      </c>
      <c r="HC10" s="18">
        <f t="shared" si="17"/>
        <v>0</v>
      </c>
      <c r="HD10" s="18">
        <v>0</v>
      </c>
      <c r="HE10" s="18">
        <f t="shared" si="18"/>
        <v>0</v>
      </c>
      <c r="HF10" s="18">
        <v>0</v>
      </c>
      <c r="HG10" s="18">
        <f t="shared" si="19"/>
        <v>0</v>
      </c>
      <c r="HH10" s="18">
        <v>0</v>
      </c>
      <c r="HI10" s="18">
        <f t="shared" si="20"/>
        <v>0</v>
      </c>
      <c r="HJ10" s="18">
        <v>0</v>
      </c>
      <c r="HK10" s="18">
        <f t="shared" si="21"/>
        <v>0</v>
      </c>
      <c r="HL10" s="18">
        <v>0</v>
      </c>
      <c r="HM10" s="18">
        <f t="shared" si="22"/>
        <v>0</v>
      </c>
      <c r="HN10" s="18">
        <v>0</v>
      </c>
      <c r="HO10" s="18">
        <f t="shared" si="23"/>
        <v>0</v>
      </c>
      <c r="HP10" s="18">
        <v>0</v>
      </c>
      <c r="HQ10" s="18">
        <f t="shared" si="24"/>
        <v>0</v>
      </c>
      <c r="HR10" s="18">
        <v>0</v>
      </c>
      <c r="HS10" s="18">
        <f t="shared" si="25"/>
        <v>0</v>
      </c>
      <c r="HT10" s="18">
        <v>0</v>
      </c>
      <c r="HU10" s="18">
        <f t="shared" si="26"/>
        <v>0</v>
      </c>
      <c r="HV10" s="18">
        <v>0</v>
      </c>
      <c r="HW10" s="18">
        <f t="shared" si="27"/>
        <v>0</v>
      </c>
      <c r="HX10" s="18">
        <v>0</v>
      </c>
      <c r="HY10" s="18">
        <f t="shared" si="28"/>
        <v>0</v>
      </c>
      <c r="HZ10" s="18">
        <v>0</v>
      </c>
      <c r="IA10" s="18">
        <f t="shared" si="29"/>
        <v>0</v>
      </c>
      <c r="IB10" s="18">
        <v>0</v>
      </c>
      <c r="IC10" s="18">
        <f t="shared" si="30"/>
        <v>0</v>
      </c>
      <c r="ID10" s="18">
        <v>0</v>
      </c>
      <c r="IE10" s="18">
        <f t="shared" si="31"/>
        <v>0</v>
      </c>
      <c r="IF10" s="18">
        <v>0</v>
      </c>
      <c r="IG10" s="18">
        <f t="shared" si="32"/>
        <v>0</v>
      </c>
      <c r="IH10" s="18">
        <v>0</v>
      </c>
      <c r="II10" s="18">
        <f t="shared" si="33"/>
        <v>0</v>
      </c>
      <c r="IJ10" s="18">
        <v>0</v>
      </c>
      <c r="IK10" s="18">
        <f t="shared" si="34"/>
        <v>0</v>
      </c>
      <c r="IL10" s="18">
        <v>0</v>
      </c>
      <c r="IM10" s="18">
        <f t="shared" si="35"/>
        <v>0</v>
      </c>
      <c r="IN10" s="18">
        <f t="shared" si="36"/>
        <v>0</v>
      </c>
      <c r="IO10" s="18">
        <f t="shared" si="37"/>
        <v>0</v>
      </c>
      <c r="IP10" s="18">
        <f t="shared" si="38"/>
        <v>0</v>
      </c>
      <c r="IQ10" s="18">
        <f t="shared" si="39"/>
        <v>0</v>
      </c>
      <c r="IR10" s="18">
        <f t="shared" si="40"/>
        <v>0</v>
      </c>
      <c r="IS10" s="18">
        <f t="shared" si="41"/>
        <v>0</v>
      </c>
      <c r="IT10" s="18">
        <f t="shared" si="42"/>
        <v>0</v>
      </c>
      <c r="IU10" s="18">
        <f t="shared" si="43"/>
        <v>0</v>
      </c>
      <c r="IV10" s="18">
        <f t="shared" si="44"/>
        <v>0</v>
      </c>
      <c r="IW10" s="18">
        <f t="shared" si="45"/>
        <v>0</v>
      </c>
      <c r="IX10" s="18">
        <f t="shared" si="46"/>
        <v>0</v>
      </c>
      <c r="IY10" s="18">
        <f t="shared" si="47"/>
        <v>0</v>
      </c>
      <c r="IZ10" s="18">
        <f t="shared" si="48"/>
        <v>0</v>
      </c>
      <c r="JA10" s="18">
        <f t="shared" si="49"/>
        <v>0</v>
      </c>
      <c r="JB10" s="18">
        <f t="shared" si="50"/>
        <v>0</v>
      </c>
      <c r="JC10" s="18">
        <f t="shared" si="51"/>
        <v>0</v>
      </c>
      <c r="JD10" s="18">
        <f t="shared" si="52"/>
        <v>0</v>
      </c>
      <c r="JE10" s="18">
        <f t="shared" si="53"/>
        <v>0</v>
      </c>
      <c r="JF10" s="18">
        <f t="shared" si="54"/>
        <v>0</v>
      </c>
      <c r="JG10" s="18">
        <f t="shared" si="55"/>
        <v>0.01</v>
      </c>
      <c r="JH10" s="18">
        <f t="shared" si="56"/>
        <v>1</v>
      </c>
      <c r="JI10" s="18">
        <f t="shared" si="57"/>
        <v>1</v>
      </c>
      <c r="JJ10" s="18">
        <f t="shared" si="58"/>
        <v>1</v>
      </c>
      <c r="JK10" s="18">
        <f t="shared" si="59"/>
        <v>1</v>
      </c>
      <c r="JL10" s="18">
        <f t="shared" si="60"/>
        <v>1</v>
      </c>
      <c r="JM10" s="18">
        <f t="shared" si="61"/>
        <v>1</v>
      </c>
      <c r="JN10" s="18">
        <f t="shared" si="62"/>
        <v>1</v>
      </c>
      <c r="JO10" s="18">
        <f t="shared" si="63"/>
        <v>1</v>
      </c>
      <c r="JP10" s="18">
        <f t="shared" si="64"/>
        <v>1</v>
      </c>
      <c r="JQ10" s="18">
        <f t="shared" si="65"/>
        <v>1</v>
      </c>
      <c r="JR10" s="18">
        <f t="shared" si="66"/>
        <v>1</v>
      </c>
      <c r="JS10" s="18">
        <f t="shared" si="67"/>
        <v>1</v>
      </c>
      <c r="JT10" s="18">
        <f t="shared" si="68"/>
        <v>1</v>
      </c>
      <c r="JU10" s="18">
        <f t="shared" si="69"/>
        <v>1</v>
      </c>
      <c r="JV10" s="18">
        <f t="shared" si="70"/>
        <v>1</v>
      </c>
      <c r="JW10" s="18">
        <f t="shared" si="71"/>
        <v>1</v>
      </c>
      <c r="JX10" s="18">
        <f t="shared" si="72"/>
        <v>1</v>
      </c>
      <c r="JY10" s="18">
        <f t="shared" si="73"/>
        <v>1</v>
      </c>
      <c r="JZ10" s="18">
        <f t="shared" si="74"/>
        <v>1</v>
      </c>
      <c r="KA10" s="18">
        <f t="shared" si="75"/>
        <v>0</v>
      </c>
      <c r="KB10" s="18">
        <f t="shared" si="76"/>
        <v>0</v>
      </c>
      <c r="KC10" s="18">
        <f t="shared" si="77"/>
        <v>0</v>
      </c>
      <c r="KD10" s="18">
        <f t="shared" si="78"/>
        <v>0</v>
      </c>
      <c r="KE10" s="18">
        <f t="shared" si="79"/>
        <v>0</v>
      </c>
      <c r="KF10" s="18">
        <f t="shared" si="80"/>
        <v>0</v>
      </c>
      <c r="KG10" s="18">
        <f t="shared" si="81"/>
        <v>0</v>
      </c>
      <c r="KH10" s="18">
        <f t="shared" si="82"/>
        <v>0</v>
      </c>
      <c r="KI10" s="18">
        <f t="shared" si="83"/>
        <v>0</v>
      </c>
      <c r="KJ10" s="18">
        <f t="shared" si="84"/>
        <v>0</v>
      </c>
      <c r="KK10" s="18">
        <f t="shared" si="85"/>
        <v>0</v>
      </c>
      <c r="KL10" s="18">
        <f t="shared" si="86"/>
        <v>0</v>
      </c>
      <c r="KM10" s="18">
        <f t="shared" si="87"/>
        <v>0</v>
      </c>
      <c r="KN10" s="18">
        <f t="shared" si="88"/>
        <v>0</v>
      </c>
      <c r="KO10" s="18">
        <f t="shared" si="89"/>
        <v>0</v>
      </c>
      <c r="KP10" s="18">
        <f t="shared" si="90"/>
        <v>0</v>
      </c>
      <c r="KQ10" s="18">
        <f t="shared" si="91"/>
        <v>0</v>
      </c>
      <c r="KR10" s="18">
        <f t="shared" si="92"/>
        <v>0</v>
      </c>
      <c r="KS10" s="18">
        <f t="shared" si="93"/>
        <v>0</v>
      </c>
      <c r="KT10" s="18">
        <f t="shared" si="94"/>
        <v>0</v>
      </c>
    </row>
    <row r="11" spans="1:306" x14ac:dyDescent="0.3">
      <c r="A11" s="18"/>
      <c r="B11" s="18"/>
      <c r="C11" s="18"/>
      <c r="F11" s="18"/>
      <c r="AI11" s="18"/>
      <c r="AJ11" s="24"/>
      <c r="AK11" s="24"/>
      <c r="AL11" s="20"/>
      <c r="AM11" s="23"/>
      <c r="AN11" s="18"/>
      <c r="AO11" s="24"/>
      <c r="AP11" s="18">
        <f t="shared" si="95"/>
        <v>0</v>
      </c>
      <c r="AQ11" s="18" t="str">
        <f t="shared" si="96"/>
        <v>favorite</v>
      </c>
      <c r="AR11" s="18" t="str">
        <f t="shared" si="97"/>
        <v>sup</v>
      </c>
      <c r="AS11" s="19">
        <f t="shared" si="0"/>
        <v>0</v>
      </c>
      <c r="AT11" s="19">
        <f t="shared" si="1"/>
        <v>0</v>
      </c>
      <c r="AU11" s="19">
        <f t="shared" si="98"/>
        <v>0</v>
      </c>
      <c r="AV11" s="19">
        <f t="shared" si="99"/>
        <v>0</v>
      </c>
      <c r="AW11" s="71">
        <f t="shared" si="100"/>
        <v>0</v>
      </c>
      <c r="AX11" s="71">
        <f t="shared" si="101"/>
        <v>0</v>
      </c>
      <c r="AY11" s="71">
        <f t="shared" si="102"/>
        <v>1</v>
      </c>
      <c r="AZ11" s="22">
        <f t="shared" si="103"/>
        <v>0</v>
      </c>
      <c r="BA11" s="22">
        <f t="shared" si="104"/>
        <v>0</v>
      </c>
      <c r="BB11" s="25">
        <f t="shared" si="2"/>
        <v>0</v>
      </c>
      <c r="BC11" s="21">
        <f t="shared" si="3"/>
        <v>0</v>
      </c>
      <c r="BD11" s="22">
        <v>10</v>
      </c>
      <c r="BE11" s="18">
        <f t="shared" si="4"/>
        <v>0</v>
      </c>
      <c r="BF11" s="18">
        <f t="shared" si="5"/>
        <v>0</v>
      </c>
      <c r="BG11" s="18">
        <f t="shared" si="6"/>
        <v>0</v>
      </c>
      <c r="BH11" s="18">
        <f t="shared" si="7"/>
        <v>0</v>
      </c>
      <c r="BI11" s="18">
        <f t="shared" si="105"/>
        <v>0</v>
      </c>
      <c r="BJ11" s="22">
        <f t="shared" si="116"/>
        <v>1</v>
      </c>
      <c r="BK11" s="22">
        <f t="shared" si="106"/>
        <v>1</v>
      </c>
      <c r="BL11" s="33">
        <f t="shared" si="107"/>
        <v>1</v>
      </c>
      <c r="BM11" s="22">
        <f t="shared" si="8"/>
        <v>0</v>
      </c>
      <c r="BN11" s="22">
        <f t="shared" si="108"/>
        <v>1</v>
      </c>
      <c r="BO11" s="22">
        <f t="shared" si="9"/>
        <v>1</v>
      </c>
      <c r="BP11" s="22">
        <f t="shared" si="109"/>
        <v>0</v>
      </c>
      <c r="BQ11" s="22">
        <f t="shared" si="10"/>
        <v>0</v>
      </c>
      <c r="BR11" s="15">
        <f t="shared" si="11"/>
        <v>0</v>
      </c>
      <c r="BS11" s="45">
        <f t="shared" si="110"/>
        <v>0</v>
      </c>
      <c r="BT11" s="22">
        <f t="shared" si="111"/>
        <v>0</v>
      </c>
      <c r="BU11" s="22">
        <f t="shared" si="117"/>
        <v>1</v>
      </c>
      <c r="BV11" s="22">
        <f t="shared" si="112"/>
        <v>0</v>
      </c>
      <c r="BW11" s="22">
        <f t="shared" si="113"/>
        <v>1</v>
      </c>
      <c r="BX11" s="22">
        <f t="shared" si="114"/>
        <v>0</v>
      </c>
      <c r="BY11" s="15">
        <f t="shared" si="115"/>
        <v>0</v>
      </c>
      <c r="BZ11" s="18">
        <f t="shared" si="118"/>
        <v>0</v>
      </c>
      <c r="CA11" s="22">
        <f t="shared" si="119"/>
        <v>0</v>
      </c>
      <c r="CB11" s="22">
        <f t="shared" si="124"/>
        <v>1</v>
      </c>
      <c r="CC11" s="22">
        <f t="shared" si="120"/>
        <v>0</v>
      </c>
      <c r="CD11" s="22">
        <f t="shared" si="121"/>
        <v>1</v>
      </c>
      <c r="CE11" s="22">
        <f t="shared" si="122"/>
        <v>0</v>
      </c>
      <c r="CF11" s="15">
        <f t="shared" si="123"/>
        <v>0</v>
      </c>
      <c r="CG11" s="18">
        <f t="shared" si="125"/>
        <v>0</v>
      </c>
      <c r="CH11" s="22">
        <f t="shared" si="126"/>
        <v>0</v>
      </c>
      <c r="CI11" s="22">
        <f t="shared" si="127"/>
        <v>1</v>
      </c>
      <c r="CJ11" s="22">
        <f t="shared" si="128"/>
        <v>0</v>
      </c>
      <c r="CK11" s="22">
        <f t="shared" si="129"/>
        <v>1</v>
      </c>
      <c r="CL11" s="22">
        <f t="shared" si="130"/>
        <v>0</v>
      </c>
      <c r="CM11" s="15">
        <f t="shared" si="131"/>
        <v>0</v>
      </c>
      <c r="CN11" s="18">
        <f t="shared" si="132"/>
        <v>0</v>
      </c>
      <c r="CO11" s="22">
        <f t="shared" si="133"/>
        <v>0</v>
      </c>
      <c r="CP11" s="22">
        <f t="shared" si="134"/>
        <v>1</v>
      </c>
      <c r="CQ11" s="22">
        <f t="shared" si="135"/>
        <v>0</v>
      </c>
      <c r="CR11" s="22">
        <f t="shared" si="136"/>
        <v>1</v>
      </c>
      <c r="CS11" s="22">
        <f t="shared" si="137"/>
        <v>0</v>
      </c>
      <c r="CT11" s="15">
        <f t="shared" si="138"/>
        <v>0</v>
      </c>
      <c r="CU11" s="18">
        <f t="shared" si="139"/>
        <v>0</v>
      </c>
      <c r="CV11" s="22">
        <f t="shared" si="140"/>
        <v>0</v>
      </c>
      <c r="CW11" s="22">
        <f t="shared" si="141"/>
        <v>1</v>
      </c>
      <c r="CX11" s="22">
        <f t="shared" si="142"/>
        <v>0</v>
      </c>
      <c r="CY11" s="22">
        <f t="shared" si="143"/>
        <v>1</v>
      </c>
      <c r="CZ11" s="22">
        <f t="shared" si="144"/>
        <v>0</v>
      </c>
      <c r="DA11" s="15">
        <f t="shared" si="145"/>
        <v>0</v>
      </c>
      <c r="DB11" s="18">
        <f t="shared" si="146"/>
        <v>0</v>
      </c>
      <c r="DC11" s="22">
        <f t="shared" si="147"/>
        <v>0</v>
      </c>
      <c r="DD11" s="22">
        <f t="shared" si="148"/>
        <v>1</v>
      </c>
      <c r="DE11" s="22">
        <f t="shared" si="149"/>
        <v>0</v>
      </c>
      <c r="DF11" s="22">
        <f t="shared" si="150"/>
        <v>1</v>
      </c>
      <c r="DG11" s="22">
        <f t="shared" si="151"/>
        <v>0</v>
      </c>
      <c r="DH11" s="15">
        <f t="shared" si="152"/>
        <v>0</v>
      </c>
      <c r="DI11" s="18">
        <f t="shared" si="153"/>
        <v>0</v>
      </c>
      <c r="DJ11" s="22">
        <f t="shared" si="154"/>
        <v>0</v>
      </c>
      <c r="DK11" s="22">
        <f t="shared" si="155"/>
        <v>1</v>
      </c>
      <c r="DL11" s="22">
        <f t="shared" si="156"/>
        <v>0</v>
      </c>
      <c r="DM11" s="22">
        <f t="shared" si="157"/>
        <v>1</v>
      </c>
      <c r="DN11" s="22">
        <f t="shared" si="158"/>
        <v>0</v>
      </c>
      <c r="DO11" s="15">
        <f t="shared" si="159"/>
        <v>0</v>
      </c>
      <c r="DP11" s="18">
        <f t="shared" si="160"/>
        <v>0</v>
      </c>
      <c r="DQ11" s="22">
        <f t="shared" si="161"/>
        <v>0</v>
      </c>
      <c r="DR11" s="22">
        <f t="shared" si="162"/>
        <v>1</v>
      </c>
      <c r="DS11" s="22">
        <f t="shared" si="163"/>
        <v>0</v>
      </c>
      <c r="DT11" s="22">
        <f t="shared" si="164"/>
        <v>1</v>
      </c>
      <c r="DU11" s="22">
        <f t="shared" si="165"/>
        <v>0</v>
      </c>
      <c r="DV11" s="15">
        <f t="shared" si="166"/>
        <v>0</v>
      </c>
      <c r="DW11" s="18">
        <f t="shared" ref="DW11:DW24" si="167">IF(AND(DP11=0,DI11=0,DB11=0,CU11=0,CN11=0,CG11=0,BZ11=0,BS11=0,BI11=0,BC11-BC10&lt;TIME(1,55,0),BC11&gt;EC10+TIME(1,55,0)),JP10,0)</f>
        <v>0</v>
      </c>
      <c r="DX11" s="22">
        <f t="shared" ref="DX11:DX24" si="168">IF(DW11&gt;0,1,0)</f>
        <v>0</v>
      </c>
      <c r="DY11" s="22">
        <f t="shared" ref="DY11:DY24" si="169">IF(DZ11&gt;EA11,DZ11,EA11)</f>
        <v>1</v>
      </c>
      <c r="DZ11" s="22">
        <f t="shared" ref="DZ11:DZ74" si="170">IF(AND(AP11&gt;0,DW11&gt;0),0,IF(DW11&gt;0,DZ10+1,DZ10))</f>
        <v>0</v>
      </c>
      <c r="EA11" s="22">
        <f t="shared" ref="EA11:EA24" si="171">IF(DZ11=0,DZ10+1,0)</f>
        <v>1</v>
      </c>
      <c r="EB11" s="22">
        <f t="shared" ref="EB11:EB74" si="172">IF(AND(AP11&gt;0,EA11&gt;0,DW11&gt;0),1,0)</f>
        <v>0</v>
      </c>
      <c r="EC11" s="15">
        <f t="shared" ref="EC11:EC24" si="173">IF(DW11&lt;&gt;0,BC11,EC10)</f>
        <v>0</v>
      </c>
      <c r="EJ11" s="15"/>
      <c r="EQ11" s="15"/>
      <c r="EX11" s="15"/>
      <c r="FE11" s="15"/>
      <c r="FL11" s="15"/>
      <c r="FS11" s="15"/>
      <c r="FZ11" s="15"/>
      <c r="GG11" s="15"/>
      <c r="GN11" s="15"/>
      <c r="GP11" s="22"/>
      <c r="GQ11" s="22"/>
      <c r="GR11" s="22"/>
      <c r="GS11" s="22"/>
      <c r="GT11" s="22"/>
      <c r="GU11" s="15"/>
      <c r="GV11" s="22">
        <f t="shared" si="12"/>
        <v>0</v>
      </c>
      <c r="GW11" s="22">
        <f t="shared" si="13"/>
        <v>1</v>
      </c>
      <c r="GX11" s="22">
        <f t="shared" si="14"/>
        <v>1</v>
      </c>
      <c r="GY11" s="18">
        <f t="shared" si="15"/>
        <v>1</v>
      </c>
      <c r="GZ11" s="18">
        <v>0</v>
      </c>
      <c r="HA11" s="18">
        <f t="shared" si="16"/>
        <v>0</v>
      </c>
      <c r="HB11" s="18">
        <v>0</v>
      </c>
      <c r="HC11" s="18">
        <f t="shared" si="17"/>
        <v>0</v>
      </c>
      <c r="HD11" s="18">
        <v>0</v>
      </c>
      <c r="HE11" s="18">
        <f t="shared" si="18"/>
        <v>0</v>
      </c>
      <c r="HF11" s="18">
        <v>0</v>
      </c>
      <c r="HG11" s="18">
        <f t="shared" si="19"/>
        <v>0</v>
      </c>
      <c r="HH11" s="18">
        <v>0</v>
      </c>
      <c r="HI11" s="18">
        <f t="shared" si="20"/>
        <v>0</v>
      </c>
      <c r="HJ11" s="18">
        <v>0</v>
      </c>
      <c r="HK11" s="18">
        <f t="shared" si="21"/>
        <v>0</v>
      </c>
      <c r="HL11" s="18">
        <v>0</v>
      </c>
      <c r="HM11" s="18">
        <f t="shared" si="22"/>
        <v>0</v>
      </c>
      <c r="HN11" s="18">
        <v>0</v>
      </c>
      <c r="HO11" s="18">
        <f t="shared" si="23"/>
        <v>0</v>
      </c>
      <c r="HP11" s="18">
        <v>0</v>
      </c>
      <c r="HQ11" s="18">
        <f t="shared" si="24"/>
        <v>0</v>
      </c>
      <c r="HR11" s="18">
        <v>0</v>
      </c>
      <c r="HS11" s="18">
        <f t="shared" si="25"/>
        <v>0</v>
      </c>
      <c r="HT11" s="18">
        <v>0</v>
      </c>
      <c r="HU11" s="18">
        <f t="shared" si="26"/>
        <v>0</v>
      </c>
      <c r="HV11" s="18">
        <v>0</v>
      </c>
      <c r="HW11" s="18">
        <f t="shared" si="27"/>
        <v>0</v>
      </c>
      <c r="HX11" s="18">
        <v>0</v>
      </c>
      <c r="HY11" s="18">
        <f t="shared" si="28"/>
        <v>0</v>
      </c>
      <c r="HZ11" s="18">
        <v>0</v>
      </c>
      <c r="IA11" s="18">
        <f t="shared" si="29"/>
        <v>0</v>
      </c>
      <c r="IB11" s="18">
        <v>0</v>
      </c>
      <c r="IC11" s="18">
        <f t="shared" si="30"/>
        <v>0</v>
      </c>
      <c r="ID11" s="18">
        <v>0</v>
      </c>
      <c r="IE11" s="18">
        <f t="shared" si="31"/>
        <v>0</v>
      </c>
      <c r="IF11" s="18">
        <v>0</v>
      </c>
      <c r="IG11" s="18">
        <f t="shared" si="32"/>
        <v>0</v>
      </c>
      <c r="IH11" s="18">
        <v>0</v>
      </c>
      <c r="II11" s="18">
        <f t="shared" si="33"/>
        <v>0</v>
      </c>
      <c r="IJ11" s="18">
        <v>0</v>
      </c>
      <c r="IK11" s="18">
        <f t="shared" si="34"/>
        <v>0</v>
      </c>
      <c r="IL11" s="18">
        <v>0</v>
      </c>
      <c r="IM11" s="18">
        <f t="shared" si="35"/>
        <v>0</v>
      </c>
      <c r="IN11" s="18">
        <f t="shared" si="36"/>
        <v>0</v>
      </c>
      <c r="IO11" s="18">
        <f t="shared" si="37"/>
        <v>0</v>
      </c>
      <c r="IP11" s="18">
        <f t="shared" si="38"/>
        <v>0</v>
      </c>
      <c r="IQ11" s="18">
        <f t="shared" si="39"/>
        <v>0</v>
      </c>
      <c r="IR11" s="18">
        <f t="shared" si="40"/>
        <v>0</v>
      </c>
      <c r="IS11" s="18">
        <f t="shared" si="41"/>
        <v>0</v>
      </c>
      <c r="IT11" s="18">
        <f t="shared" si="42"/>
        <v>0</v>
      </c>
      <c r="IU11" s="18">
        <f t="shared" si="43"/>
        <v>0</v>
      </c>
      <c r="IV11" s="18">
        <f t="shared" si="44"/>
        <v>0</v>
      </c>
      <c r="IW11" s="18">
        <f t="shared" si="45"/>
        <v>0</v>
      </c>
      <c r="IX11" s="18">
        <f t="shared" si="46"/>
        <v>0</v>
      </c>
      <c r="IY11" s="18">
        <f t="shared" si="47"/>
        <v>0</v>
      </c>
      <c r="IZ11" s="18">
        <f t="shared" si="48"/>
        <v>0</v>
      </c>
      <c r="JA11" s="18">
        <f t="shared" si="49"/>
        <v>0</v>
      </c>
      <c r="JB11" s="18">
        <f t="shared" si="50"/>
        <v>0</v>
      </c>
      <c r="JC11" s="18">
        <f t="shared" si="51"/>
        <v>0</v>
      </c>
      <c r="JD11" s="18">
        <f t="shared" si="52"/>
        <v>0</v>
      </c>
      <c r="JE11" s="18">
        <f t="shared" si="53"/>
        <v>0</v>
      </c>
      <c r="JF11" s="18">
        <f t="shared" si="54"/>
        <v>0</v>
      </c>
      <c r="JG11" s="18">
        <f t="shared" si="55"/>
        <v>0.01</v>
      </c>
      <c r="JH11" s="18">
        <f t="shared" si="56"/>
        <v>1</v>
      </c>
      <c r="JI11" s="18">
        <f t="shared" si="57"/>
        <v>1</v>
      </c>
      <c r="JJ11" s="18">
        <f t="shared" si="58"/>
        <v>1</v>
      </c>
      <c r="JK11" s="18">
        <f t="shared" si="59"/>
        <v>1</v>
      </c>
      <c r="JL11" s="18">
        <f t="shared" si="60"/>
        <v>1</v>
      </c>
      <c r="JM11" s="18">
        <f t="shared" si="61"/>
        <v>1</v>
      </c>
      <c r="JN11" s="18">
        <f t="shared" si="62"/>
        <v>1</v>
      </c>
      <c r="JO11" s="18">
        <f t="shared" si="63"/>
        <v>1</v>
      </c>
      <c r="JP11" s="18">
        <f t="shared" si="64"/>
        <v>1</v>
      </c>
      <c r="JQ11" s="18">
        <f t="shared" si="65"/>
        <v>1</v>
      </c>
      <c r="JR11" s="18">
        <f t="shared" si="66"/>
        <v>1</v>
      </c>
      <c r="JS11" s="18">
        <f t="shared" si="67"/>
        <v>1</v>
      </c>
      <c r="JT11" s="18">
        <f t="shared" si="68"/>
        <v>1</v>
      </c>
      <c r="JU11" s="18">
        <f t="shared" si="69"/>
        <v>1</v>
      </c>
      <c r="JV11" s="18">
        <f t="shared" si="70"/>
        <v>1</v>
      </c>
      <c r="JW11" s="18">
        <f t="shared" si="71"/>
        <v>1</v>
      </c>
      <c r="JX11" s="18">
        <f t="shared" si="72"/>
        <v>1</v>
      </c>
      <c r="JY11" s="18">
        <f t="shared" si="73"/>
        <v>1</v>
      </c>
      <c r="JZ11" s="18">
        <f t="shared" si="74"/>
        <v>1</v>
      </c>
      <c r="KA11" s="18">
        <f t="shared" si="75"/>
        <v>0</v>
      </c>
      <c r="KB11" s="18">
        <f t="shared" si="76"/>
        <v>0</v>
      </c>
      <c r="KC11" s="18">
        <f t="shared" si="77"/>
        <v>0</v>
      </c>
      <c r="KD11" s="18">
        <f t="shared" si="78"/>
        <v>0</v>
      </c>
      <c r="KE11" s="18">
        <f t="shared" si="79"/>
        <v>0</v>
      </c>
      <c r="KF11" s="18">
        <f t="shared" si="80"/>
        <v>0</v>
      </c>
      <c r="KG11" s="18">
        <f t="shared" si="81"/>
        <v>0</v>
      </c>
      <c r="KH11" s="18">
        <f t="shared" si="82"/>
        <v>0</v>
      </c>
      <c r="KI11" s="18">
        <f t="shared" si="83"/>
        <v>0</v>
      </c>
      <c r="KJ11" s="18">
        <f t="shared" si="84"/>
        <v>0</v>
      </c>
      <c r="KK11" s="18">
        <f t="shared" si="85"/>
        <v>0</v>
      </c>
      <c r="KL11" s="18">
        <f t="shared" si="86"/>
        <v>0</v>
      </c>
      <c r="KM11" s="18">
        <f t="shared" si="87"/>
        <v>0</v>
      </c>
      <c r="KN11" s="18">
        <f t="shared" si="88"/>
        <v>0</v>
      </c>
      <c r="KO11" s="18">
        <f t="shared" si="89"/>
        <v>0</v>
      </c>
      <c r="KP11" s="18">
        <f t="shared" si="90"/>
        <v>0</v>
      </c>
      <c r="KQ11" s="18">
        <f t="shared" si="91"/>
        <v>0</v>
      </c>
      <c r="KR11" s="18">
        <f t="shared" si="92"/>
        <v>0</v>
      </c>
      <c r="KS11" s="18">
        <f t="shared" si="93"/>
        <v>0</v>
      </c>
      <c r="KT11" s="18">
        <f t="shared" si="94"/>
        <v>0</v>
      </c>
    </row>
    <row r="12" spans="1:306" x14ac:dyDescent="0.3">
      <c r="A12" s="18"/>
      <c r="B12" s="18"/>
      <c r="C12" s="18"/>
      <c r="F12" s="18"/>
      <c r="AI12" s="18"/>
      <c r="AJ12" s="24"/>
      <c r="AK12" s="24"/>
      <c r="AL12" s="20"/>
      <c r="AM12" s="23"/>
      <c r="AN12" s="18"/>
      <c r="AO12" s="24"/>
      <c r="AP12" s="18">
        <f t="shared" si="95"/>
        <v>0</v>
      </c>
      <c r="AQ12" s="18" t="str">
        <f t="shared" si="96"/>
        <v>favorite</v>
      </c>
      <c r="AR12" s="18" t="str">
        <f t="shared" si="97"/>
        <v>sup</v>
      </c>
      <c r="AS12" s="19">
        <f t="shared" si="0"/>
        <v>0</v>
      </c>
      <c r="AT12" s="19">
        <f t="shared" si="1"/>
        <v>0</v>
      </c>
      <c r="AU12" s="19">
        <f t="shared" si="98"/>
        <v>0</v>
      </c>
      <c r="AV12" s="19">
        <f t="shared" si="99"/>
        <v>0</v>
      </c>
      <c r="AW12" s="71">
        <f t="shared" si="100"/>
        <v>0</v>
      </c>
      <c r="AX12" s="71">
        <f t="shared" si="101"/>
        <v>0</v>
      </c>
      <c r="AY12" s="71">
        <f t="shared" si="102"/>
        <v>1</v>
      </c>
      <c r="AZ12" s="22">
        <f t="shared" si="103"/>
        <v>0</v>
      </c>
      <c r="BA12" s="22">
        <f t="shared" si="104"/>
        <v>0</v>
      </c>
      <c r="BB12" s="25">
        <f t="shared" si="2"/>
        <v>0</v>
      </c>
      <c r="BC12" s="21">
        <f t="shared" si="3"/>
        <v>0</v>
      </c>
      <c r="BD12" s="22">
        <v>11</v>
      </c>
      <c r="BE12" s="18">
        <f t="shared" si="4"/>
        <v>0</v>
      </c>
      <c r="BF12" s="18">
        <f t="shared" si="5"/>
        <v>0</v>
      </c>
      <c r="BG12" s="18">
        <f t="shared" si="6"/>
        <v>0</v>
      </c>
      <c r="BH12" s="18">
        <f t="shared" si="7"/>
        <v>0</v>
      </c>
      <c r="BI12" s="18">
        <f t="shared" si="105"/>
        <v>0</v>
      </c>
      <c r="BJ12" s="22">
        <f t="shared" si="116"/>
        <v>1</v>
      </c>
      <c r="BK12" s="22">
        <f t="shared" si="106"/>
        <v>1</v>
      </c>
      <c r="BL12" s="33">
        <f t="shared" si="107"/>
        <v>1</v>
      </c>
      <c r="BM12" s="22">
        <f t="shared" si="8"/>
        <v>0</v>
      </c>
      <c r="BN12" s="22">
        <f t="shared" si="108"/>
        <v>1</v>
      </c>
      <c r="BO12" s="22">
        <f t="shared" si="9"/>
        <v>1</v>
      </c>
      <c r="BP12" s="22">
        <f t="shared" si="109"/>
        <v>0</v>
      </c>
      <c r="BQ12" s="22">
        <f t="shared" si="10"/>
        <v>0</v>
      </c>
      <c r="BR12" s="15">
        <f t="shared" si="11"/>
        <v>0</v>
      </c>
      <c r="BS12" s="45">
        <f t="shared" si="110"/>
        <v>0</v>
      </c>
      <c r="BT12" s="22">
        <f t="shared" si="111"/>
        <v>0</v>
      </c>
      <c r="BU12" s="22">
        <f t="shared" si="117"/>
        <v>1</v>
      </c>
      <c r="BV12" s="22">
        <f t="shared" si="112"/>
        <v>0</v>
      </c>
      <c r="BW12" s="22">
        <f t="shared" si="113"/>
        <v>1</v>
      </c>
      <c r="BX12" s="22">
        <f t="shared" si="114"/>
        <v>0</v>
      </c>
      <c r="BY12" s="15">
        <f t="shared" si="115"/>
        <v>0</v>
      </c>
      <c r="BZ12" s="18">
        <f t="shared" si="118"/>
        <v>0</v>
      </c>
      <c r="CA12" s="22">
        <f t="shared" si="119"/>
        <v>0</v>
      </c>
      <c r="CB12" s="22">
        <f t="shared" si="124"/>
        <v>1</v>
      </c>
      <c r="CC12" s="22">
        <f t="shared" si="120"/>
        <v>0</v>
      </c>
      <c r="CD12" s="22">
        <f t="shared" si="121"/>
        <v>1</v>
      </c>
      <c r="CE12" s="22">
        <f t="shared" si="122"/>
        <v>0</v>
      </c>
      <c r="CF12" s="15">
        <f t="shared" si="123"/>
        <v>0</v>
      </c>
      <c r="CG12" s="18">
        <f t="shared" si="125"/>
        <v>0</v>
      </c>
      <c r="CH12" s="22">
        <f t="shared" si="126"/>
        <v>0</v>
      </c>
      <c r="CI12" s="22">
        <f t="shared" si="127"/>
        <v>1</v>
      </c>
      <c r="CJ12" s="22">
        <f t="shared" si="128"/>
        <v>0</v>
      </c>
      <c r="CK12" s="22">
        <f t="shared" si="129"/>
        <v>1</v>
      </c>
      <c r="CL12" s="22">
        <f t="shared" si="130"/>
        <v>0</v>
      </c>
      <c r="CM12" s="15">
        <f t="shared" si="131"/>
        <v>0</v>
      </c>
      <c r="CN12" s="18">
        <f t="shared" si="132"/>
        <v>0</v>
      </c>
      <c r="CO12" s="22">
        <f t="shared" si="133"/>
        <v>0</v>
      </c>
      <c r="CP12" s="22">
        <f t="shared" si="134"/>
        <v>1</v>
      </c>
      <c r="CQ12" s="22">
        <f t="shared" si="135"/>
        <v>0</v>
      </c>
      <c r="CR12" s="22">
        <f t="shared" si="136"/>
        <v>1</v>
      </c>
      <c r="CS12" s="22">
        <f t="shared" si="137"/>
        <v>0</v>
      </c>
      <c r="CT12" s="15">
        <f t="shared" si="138"/>
        <v>0</v>
      </c>
      <c r="CU12" s="18">
        <f t="shared" si="139"/>
        <v>0</v>
      </c>
      <c r="CV12" s="22">
        <f t="shared" si="140"/>
        <v>0</v>
      </c>
      <c r="CW12" s="22">
        <f t="shared" si="141"/>
        <v>1</v>
      </c>
      <c r="CX12" s="22">
        <f t="shared" si="142"/>
        <v>0</v>
      </c>
      <c r="CY12" s="22">
        <f t="shared" si="143"/>
        <v>1</v>
      </c>
      <c r="CZ12" s="22">
        <f t="shared" si="144"/>
        <v>0</v>
      </c>
      <c r="DA12" s="15">
        <f t="shared" si="145"/>
        <v>0</v>
      </c>
      <c r="DB12" s="18">
        <f t="shared" si="146"/>
        <v>0</v>
      </c>
      <c r="DC12" s="22">
        <f t="shared" si="147"/>
        <v>0</v>
      </c>
      <c r="DD12" s="22">
        <f t="shared" si="148"/>
        <v>1</v>
      </c>
      <c r="DE12" s="22">
        <f t="shared" si="149"/>
        <v>0</v>
      </c>
      <c r="DF12" s="22">
        <f t="shared" si="150"/>
        <v>1</v>
      </c>
      <c r="DG12" s="22">
        <f t="shared" si="151"/>
        <v>0</v>
      </c>
      <c r="DH12" s="15">
        <f t="shared" si="152"/>
        <v>0</v>
      </c>
      <c r="DI12" s="18">
        <f t="shared" si="153"/>
        <v>0</v>
      </c>
      <c r="DJ12" s="22">
        <f t="shared" si="154"/>
        <v>0</v>
      </c>
      <c r="DK12" s="22">
        <f t="shared" si="155"/>
        <v>1</v>
      </c>
      <c r="DL12" s="22">
        <f t="shared" si="156"/>
        <v>0</v>
      </c>
      <c r="DM12" s="22">
        <f t="shared" si="157"/>
        <v>1</v>
      </c>
      <c r="DN12" s="22">
        <f t="shared" si="158"/>
        <v>0</v>
      </c>
      <c r="DO12" s="15">
        <f t="shared" si="159"/>
        <v>0</v>
      </c>
      <c r="DP12" s="18">
        <f t="shared" si="160"/>
        <v>0</v>
      </c>
      <c r="DQ12" s="22">
        <f t="shared" si="161"/>
        <v>0</v>
      </c>
      <c r="DR12" s="22">
        <f t="shared" si="162"/>
        <v>1</v>
      </c>
      <c r="DS12" s="22">
        <f t="shared" si="163"/>
        <v>0</v>
      </c>
      <c r="DT12" s="22">
        <f t="shared" si="164"/>
        <v>1</v>
      </c>
      <c r="DU12" s="22">
        <f t="shared" si="165"/>
        <v>0</v>
      </c>
      <c r="DV12" s="15">
        <f t="shared" si="166"/>
        <v>0</v>
      </c>
      <c r="DW12" s="18">
        <f t="shared" si="167"/>
        <v>0</v>
      </c>
      <c r="DX12" s="22">
        <f t="shared" si="168"/>
        <v>0</v>
      </c>
      <c r="DY12" s="22">
        <f t="shared" si="169"/>
        <v>1</v>
      </c>
      <c r="DZ12" s="22">
        <f t="shared" si="170"/>
        <v>0</v>
      </c>
      <c r="EA12" s="22">
        <f t="shared" si="171"/>
        <v>1</v>
      </c>
      <c r="EB12" s="22">
        <f t="shared" si="172"/>
        <v>0</v>
      </c>
      <c r="EC12" s="15">
        <f t="shared" si="173"/>
        <v>0</v>
      </c>
      <c r="ED12" s="18">
        <f t="shared" ref="ED12:ED24" si="174">IF(AND(DW12=0,DP12=0,DI12=0,DB12=0,CU12=0,CN12=0,CG12=0,BZ12=0,BS12=0,BI12=0,BC12-BC11&lt;TIME(1,55,0),BC12&gt;EJ11+TIME(1,55,0)),JQ11,0)</f>
        <v>0</v>
      </c>
      <c r="EE12" s="22">
        <f t="shared" ref="EE12:EE24" si="175">IF(ED12&lt;&gt;0,1,0)</f>
        <v>0</v>
      </c>
      <c r="EF12" s="22">
        <f t="shared" ref="EF12:EF24" si="176">IF(EG12&gt;EH12,EG12,EH12)</f>
        <v>1</v>
      </c>
      <c r="EG12" s="22">
        <f t="shared" ref="EG12:EG75" si="177">IF(AND(AP12&gt;0,ED12&gt;0),0,IF(ED12&gt;0,EG11+1,EG11))</f>
        <v>0</v>
      </c>
      <c r="EH12" s="22">
        <f t="shared" ref="EH12:EH24" si="178">IF(EG12=0,EG11+1,0)</f>
        <v>1</v>
      </c>
      <c r="EI12" s="22">
        <f t="shared" ref="EI12:EI75" si="179">IF(AND(AP12&gt;0,EH12&gt;0,ED12&gt;0),1,0)</f>
        <v>0</v>
      </c>
      <c r="EJ12" s="15">
        <f t="shared" ref="EJ12:EJ24" si="180">IF(ED12&lt;&gt;0,BC12,EJ11)</f>
        <v>0</v>
      </c>
      <c r="EQ12" s="15"/>
      <c r="EX12" s="15"/>
      <c r="FE12" s="15"/>
      <c r="FL12" s="15"/>
      <c r="FS12" s="15"/>
      <c r="FZ12" s="15"/>
      <c r="GG12" s="15"/>
      <c r="GN12" s="15"/>
      <c r="GP12" s="22"/>
      <c r="GQ12" s="22"/>
      <c r="GR12" s="22"/>
      <c r="GS12" s="22"/>
      <c r="GT12" s="22"/>
      <c r="GU12" s="15"/>
      <c r="GV12" s="22">
        <f t="shared" si="12"/>
        <v>0</v>
      </c>
      <c r="GW12" s="22">
        <f t="shared" si="13"/>
        <v>1</v>
      </c>
      <c r="GX12" s="22">
        <f t="shared" si="14"/>
        <v>1</v>
      </c>
      <c r="GY12" s="18">
        <f t="shared" si="15"/>
        <v>1</v>
      </c>
      <c r="GZ12" s="18">
        <v>0</v>
      </c>
      <c r="HA12" s="18">
        <f t="shared" si="16"/>
        <v>0</v>
      </c>
      <c r="HB12" s="18">
        <v>0</v>
      </c>
      <c r="HC12" s="18">
        <f t="shared" si="17"/>
        <v>0</v>
      </c>
      <c r="HD12" s="18">
        <v>0</v>
      </c>
      <c r="HE12" s="18">
        <f t="shared" si="18"/>
        <v>0</v>
      </c>
      <c r="HF12" s="18">
        <v>0</v>
      </c>
      <c r="HG12" s="18">
        <f t="shared" si="19"/>
        <v>0</v>
      </c>
      <c r="HH12" s="18">
        <v>0</v>
      </c>
      <c r="HI12" s="18">
        <f t="shared" si="20"/>
        <v>0</v>
      </c>
      <c r="HJ12" s="18">
        <v>0</v>
      </c>
      <c r="HK12" s="18">
        <f t="shared" si="21"/>
        <v>0</v>
      </c>
      <c r="HL12" s="18">
        <v>0</v>
      </c>
      <c r="HM12" s="18">
        <f t="shared" si="22"/>
        <v>0</v>
      </c>
      <c r="HN12" s="18">
        <v>0</v>
      </c>
      <c r="HO12" s="18">
        <f t="shared" si="23"/>
        <v>0</v>
      </c>
      <c r="HP12" s="18">
        <v>0</v>
      </c>
      <c r="HQ12" s="18">
        <f t="shared" si="24"/>
        <v>0</v>
      </c>
      <c r="HR12" s="18">
        <v>0</v>
      </c>
      <c r="HS12" s="18">
        <f t="shared" si="25"/>
        <v>0</v>
      </c>
      <c r="HT12" s="18">
        <v>0</v>
      </c>
      <c r="HU12" s="18">
        <f t="shared" si="26"/>
        <v>0</v>
      </c>
      <c r="HV12" s="18">
        <v>0</v>
      </c>
      <c r="HW12" s="18">
        <f t="shared" si="27"/>
        <v>0</v>
      </c>
      <c r="HX12" s="18">
        <v>0</v>
      </c>
      <c r="HY12" s="18">
        <f t="shared" si="28"/>
        <v>0</v>
      </c>
      <c r="HZ12" s="18">
        <v>0</v>
      </c>
      <c r="IA12" s="18">
        <f t="shared" si="29"/>
        <v>0</v>
      </c>
      <c r="IB12" s="18">
        <v>0</v>
      </c>
      <c r="IC12" s="18">
        <f t="shared" si="30"/>
        <v>0</v>
      </c>
      <c r="ID12" s="18">
        <v>0</v>
      </c>
      <c r="IE12" s="18">
        <f t="shared" si="31"/>
        <v>0</v>
      </c>
      <c r="IF12" s="18">
        <v>0</v>
      </c>
      <c r="IG12" s="18">
        <f t="shared" si="32"/>
        <v>0</v>
      </c>
      <c r="IH12" s="18">
        <v>0</v>
      </c>
      <c r="II12" s="18">
        <f t="shared" si="33"/>
        <v>0</v>
      </c>
      <c r="IJ12" s="18">
        <v>0</v>
      </c>
      <c r="IK12" s="18">
        <f t="shared" si="34"/>
        <v>0</v>
      </c>
      <c r="IL12" s="18">
        <v>0</v>
      </c>
      <c r="IM12" s="18">
        <f t="shared" si="35"/>
        <v>0</v>
      </c>
      <c r="IN12" s="18">
        <f t="shared" si="36"/>
        <v>0</v>
      </c>
      <c r="IO12" s="18">
        <f t="shared" si="37"/>
        <v>0</v>
      </c>
      <c r="IP12" s="18">
        <f t="shared" si="38"/>
        <v>0</v>
      </c>
      <c r="IQ12" s="18">
        <f t="shared" si="39"/>
        <v>0</v>
      </c>
      <c r="IR12" s="18">
        <f t="shared" si="40"/>
        <v>0</v>
      </c>
      <c r="IS12" s="18">
        <f t="shared" si="41"/>
        <v>0</v>
      </c>
      <c r="IT12" s="18">
        <f t="shared" si="42"/>
        <v>0</v>
      </c>
      <c r="IU12" s="18">
        <f t="shared" si="43"/>
        <v>0</v>
      </c>
      <c r="IV12" s="18">
        <f t="shared" si="44"/>
        <v>0</v>
      </c>
      <c r="IW12" s="18">
        <f t="shared" si="45"/>
        <v>0</v>
      </c>
      <c r="IX12" s="18">
        <f t="shared" si="46"/>
        <v>0</v>
      </c>
      <c r="IY12" s="18">
        <f t="shared" si="47"/>
        <v>0</v>
      </c>
      <c r="IZ12" s="18">
        <f t="shared" si="48"/>
        <v>0</v>
      </c>
      <c r="JA12" s="18">
        <f t="shared" si="49"/>
        <v>0</v>
      </c>
      <c r="JB12" s="18">
        <f t="shared" si="50"/>
        <v>0</v>
      </c>
      <c r="JC12" s="18">
        <f t="shared" si="51"/>
        <v>0</v>
      </c>
      <c r="JD12" s="18">
        <f t="shared" si="52"/>
        <v>0</v>
      </c>
      <c r="JE12" s="18">
        <f t="shared" si="53"/>
        <v>0</v>
      </c>
      <c r="JF12" s="18">
        <f t="shared" si="54"/>
        <v>0</v>
      </c>
      <c r="JG12" s="18">
        <f t="shared" si="55"/>
        <v>0.01</v>
      </c>
      <c r="JH12" s="18">
        <f t="shared" si="56"/>
        <v>1</v>
      </c>
      <c r="JI12" s="18">
        <f t="shared" si="57"/>
        <v>1</v>
      </c>
      <c r="JJ12" s="18">
        <f t="shared" si="58"/>
        <v>1</v>
      </c>
      <c r="JK12" s="18">
        <f t="shared" si="59"/>
        <v>1</v>
      </c>
      <c r="JL12" s="18">
        <f t="shared" si="60"/>
        <v>1</v>
      </c>
      <c r="JM12" s="18">
        <f t="shared" si="61"/>
        <v>1</v>
      </c>
      <c r="JN12" s="18">
        <f t="shared" si="62"/>
        <v>1</v>
      </c>
      <c r="JO12" s="18">
        <f t="shared" si="63"/>
        <v>1</v>
      </c>
      <c r="JP12" s="18">
        <f t="shared" si="64"/>
        <v>1</v>
      </c>
      <c r="JQ12" s="18">
        <f t="shared" si="65"/>
        <v>1</v>
      </c>
      <c r="JR12" s="18">
        <f t="shared" si="66"/>
        <v>1</v>
      </c>
      <c r="JS12" s="18">
        <f t="shared" si="67"/>
        <v>1</v>
      </c>
      <c r="JT12" s="18">
        <f t="shared" si="68"/>
        <v>1</v>
      </c>
      <c r="JU12" s="18">
        <f t="shared" si="69"/>
        <v>1</v>
      </c>
      <c r="JV12" s="18">
        <f t="shared" si="70"/>
        <v>1</v>
      </c>
      <c r="JW12" s="18">
        <f t="shared" si="71"/>
        <v>1</v>
      </c>
      <c r="JX12" s="18">
        <f t="shared" si="72"/>
        <v>1</v>
      </c>
      <c r="JY12" s="18">
        <f t="shared" si="73"/>
        <v>1</v>
      </c>
      <c r="JZ12" s="18">
        <f t="shared" si="74"/>
        <v>1</v>
      </c>
      <c r="KA12" s="18">
        <f t="shared" si="75"/>
        <v>0</v>
      </c>
      <c r="KB12" s="18">
        <f t="shared" si="76"/>
        <v>0</v>
      </c>
      <c r="KC12" s="18">
        <f t="shared" si="77"/>
        <v>0</v>
      </c>
      <c r="KD12" s="18">
        <f t="shared" si="78"/>
        <v>0</v>
      </c>
      <c r="KE12" s="18">
        <f t="shared" si="79"/>
        <v>0</v>
      </c>
      <c r="KF12" s="18">
        <f t="shared" si="80"/>
        <v>0</v>
      </c>
      <c r="KG12" s="18">
        <f t="shared" si="81"/>
        <v>0</v>
      </c>
      <c r="KH12" s="18">
        <f t="shared" si="82"/>
        <v>0</v>
      </c>
      <c r="KI12" s="18">
        <f t="shared" si="83"/>
        <v>0</v>
      </c>
      <c r="KJ12" s="18">
        <f t="shared" si="84"/>
        <v>0</v>
      </c>
      <c r="KK12" s="18">
        <f t="shared" si="85"/>
        <v>0</v>
      </c>
      <c r="KL12" s="18">
        <f t="shared" si="86"/>
        <v>0</v>
      </c>
      <c r="KM12" s="18">
        <f t="shared" si="87"/>
        <v>0</v>
      </c>
      <c r="KN12" s="18">
        <f t="shared" si="88"/>
        <v>0</v>
      </c>
      <c r="KO12" s="18">
        <f t="shared" si="89"/>
        <v>0</v>
      </c>
      <c r="KP12" s="18">
        <f t="shared" si="90"/>
        <v>0</v>
      </c>
      <c r="KQ12" s="18">
        <f t="shared" si="91"/>
        <v>0</v>
      </c>
      <c r="KR12" s="18">
        <f t="shared" si="92"/>
        <v>0</v>
      </c>
      <c r="KS12" s="18">
        <f t="shared" si="93"/>
        <v>0</v>
      </c>
      <c r="KT12" s="18">
        <f t="shared" si="94"/>
        <v>0</v>
      </c>
    </row>
    <row r="13" spans="1:306" x14ac:dyDescent="0.3">
      <c r="A13" s="18"/>
      <c r="B13" s="18"/>
      <c r="C13" s="18"/>
      <c r="F13" s="18"/>
      <c r="AI13" s="18"/>
      <c r="AJ13" s="24"/>
      <c r="AK13" s="24"/>
      <c r="AL13" s="20"/>
      <c r="AM13" s="23"/>
      <c r="AN13" s="18"/>
      <c r="AO13" s="24"/>
      <c r="AP13" s="18">
        <f t="shared" si="95"/>
        <v>0</v>
      </c>
      <c r="AQ13" s="18" t="str">
        <f t="shared" si="96"/>
        <v>favorite</v>
      </c>
      <c r="AR13" s="18" t="str">
        <f t="shared" si="97"/>
        <v>sup</v>
      </c>
      <c r="AS13" s="19">
        <f t="shared" si="0"/>
        <v>0</v>
      </c>
      <c r="AT13" s="19">
        <f t="shared" si="1"/>
        <v>0</v>
      </c>
      <c r="AU13" s="19">
        <f t="shared" si="98"/>
        <v>0</v>
      </c>
      <c r="AV13" s="19">
        <f t="shared" si="99"/>
        <v>0</v>
      </c>
      <c r="AW13" s="71">
        <f t="shared" si="100"/>
        <v>0</v>
      </c>
      <c r="AX13" s="71">
        <f t="shared" si="101"/>
        <v>0</v>
      </c>
      <c r="AY13" s="71">
        <f t="shared" si="102"/>
        <v>1</v>
      </c>
      <c r="AZ13" s="22">
        <f t="shared" si="103"/>
        <v>0</v>
      </c>
      <c r="BA13" s="22">
        <f t="shared" si="104"/>
        <v>0</v>
      </c>
      <c r="BB13" s="25">
        <f t="shared" si="2"/>
        <v>0</v>
      </c>
      <c r="BC13" s="21">
        <f t="shared" si="3"/>
        <v>0</v>
      </c>
      <c r="BD13" s="22">
        <v>12</v>
      </c>
      <c r="BE13" s="18">
        <f t="shared" si="4"/>
        <v>0</v>
      </c>
      <c r="BF13" s="18">
        <f t="shared" si="5"/>
        <v>0</v>
      </c>
      <c r="BG13" s="18">
        <f t="shared" si="6"/>
        <v>0</v>
      </c>
      <c r="BH13" s="18">
        <f t="shared" si="7"/>
        <v>0</v>
      </c>
      <c r="BI13" s="18">
        <f t="shared" si="105"/>
        <v>0</v>
      </c>
      <c r="BJ13" s="22">
        <f t="shared" si="116"/>
        <v>1</v>
      </c>
      <c r="BK13" s="22">
        <f t="shared" si="106"/>
        <v>1</v>
      </c>
      <c r="BL13" s="33">
        <f t="shared" si="107"/>
        <v>1</v>
      </c>
      <c r="BM13" s="22">
        <f t="shared" si="8"/>
        <v>0</v>
      </c>
      <c r="BN13" s="22">
        <f t="shared" si="108"/>
        <v>1</v>
      </c>
      <c r="BO13" s="22">
        <f t="shared" si="9"/>
        <v>1</v>
      </c>
      <c r="BP13" s="22">
        <f t="shared" si="109"/>
        <v>0</v>
      </c>
      <c r="BQ13" s="22">
        <f t="shared" si="10"/>
        <v>0</v>
      </c>
      <c r="BR13" s="15">
        <f t="shared" si="11"/>
        <v>0</v>
      </c>
      <c r="BS13" s="45">
        <f t="shared" si="110"/>
        <v>0</v>
      </c>
      <c r="BT13" s="22">
        <f t="shared" si="111"/>
        <v>0</v>
      </c>
      <c r="BU13" s="22">
        <f t="shared" si="117"/>
        <v>1</v>
      </c>
      <c r="BV13" s="22">
        <f t="shared" si="112"/>
        <v>0</v>
      </c>
      <c r="BW13" s="22">
        <f t="shared" si="113"/>
        <v>1</v>
      </c>
      <c r="BX13" s="22">
        <f t="shared" si="114"/>
        <v>0</v>
      </c>
      <c r="BY13" s="15">
        <f t="shared" si="115"/>
        <v>0</v>
      </c>
      <c r="BZ13" s="18">
        <f t="shared" si="118"/>
        <v>0</v>
      </c>
      <c r="CA13" s="22">
        <f t="shared" si="119"/>
        <v>0</v>
      </c>
      <c r="CB13" s="22">
        <f t="shared" si="124"/>
        <v>1</v>
      </c>
      <c r="CC13" s="22">
        <f t="shared" si="120"/>
        <v>0</v>
      </c>
      <c r="CD13" s="22">
        <f t="shared" si="121"/>
        <v>1</v>
      </c>
      <c r="CE13" s="22">
        <f t="shared" si="122"/>
        <v>0</v>
      </c>
      <c r="CF13" s="15">
        <f t="shared" si="123"/>
        <v>0</v>
      </c>
      <c r="CG13" s="18">
        <f t="shared" si="125"/>
        <v>0</v>
      </c>
      <c r="CH13" s="22">
        <f t="shared" si="126"/>
        <v>0</v>
      </c>
      <c r="CI13" s="22">
        <f t="shared" si="127"/>
        <v>1</v>
      </c>
      <c r="CJ13" s="22">
        <f t="shared" si="128"/>
        <v>0</v>
      </c>
      <c r="CK13" s="22">
        <f t="shared" si="129"/>
        <v>1</v>
      </c>
      <c r="CL13" s="22">
        <f t="shared" si="130"/>
        <v>0</v>
      </c>
      <c r="CM13" s="15">
        <f t="shared" si="131"/>
        <v>0</v>
      </c>
      <c r="CN13" s="18">
        <f t="shared" si="132"/>
        <v>0</v>
      </c>
      <c r="CO13" s="22">
        <f t="shared" si="133"/>
        <v>0</v>
      </c>
      <c r="CP13" s="22">
        <f t="shared" si="134"/>
        <v>1</v>
      </c>
      <c r="CQ13" s="22">
        <f t="shared" si="135"/>
        <v>0</v>
      </c>
      <c r="CR13" s="22">
        <f t="shared" si="136"/>
        <v>1</v>
      </c>
      <c r="CS13" s="22">
        <f t="shared" si="137"/>
        <v>0</v>
      </c>
      <c r="CT13" s="15">
        <f t="shared" si="138"/>
        <v>0</v>
      </c>
      <c r="CU13" s="18">
        <f t="shared" si="139"/>
        <v>0</v>
      </c>
      <c r="CV13" s="22">
        <f t="shared" si="140"/>
        <v>0</v>
      </c>
      <c r="CW13" s="22">
        <f t="shared" si="141"/>
        <v>1</v>
      </c>
      <c r="CX13" s="22">
        <f t="shared" si="142"/>
        <v>0</v>
      </c>
      <c r="CY13" s="22">
        <f t="shared" si="143"/>
        <v>1</v>
      </c>
      <c r="CZ13" s="22">
        <f t="shared" si="144"/>
        <v>0</v>
      </c>
      <c r="DA13" s="15">
        <f t="shared" si="145"/>
        <v>0</v>
      </c>
      <c r="DB13" s="18">
        <f t="shared" si="146"/>
        <v>0</v>
      </c>
      <c r="DC13" s="22">
        <f t="shared" si="147"/>
        <v>0</v>
      </c>
      <c r="DD13" s="22">
        <f t="shared" si="148"/>
        <v>1</v>
      </c>
      <c r="DE13" s="22">
        <f t="shared" si="149"/>
        <v>0</v>
      </c>
      <c r="DF13" s="22">
        <f t="shared" si="150"/>
        <v>1</v>
      </c>
      <c r="DG13" s="22">
        <f t="shared" si="151"/>
        <v>0</v>
      </c>
      <c r="DH13" s="15">
        <f t="shared" si="152"/>
        <v>0</v>
      </c>
      <c r="DI13" s="18">
        <f t="shared" si="153"/>
        <v>0</v>
      </c>
      <c r="DJ13" s="22">
        <f t="shared" si="154"/>
        <v>0</v>
      </c>
      <c r="DK13" s="22">
        <f t="shared" si="155"/>
        <v>1</v>
      </c>
      <c r="DL13" s="22">
        <f t="shared" si="156"/>
        <v>0</v>
      </c>
      <c r="DM13" s="22">
        <f t="shared" si="157"/>
        <v>1</v>
      </c>
      <c r="DN13" s="22">
        <f t="shared" si="158"/>
        <v>0</v>
      </c>
      <c r="DO13" s="15">
        <f t="shared" si="159"/>
        <v>0</v>
      </c>
      <c r="DP13" s="18">
        <f t="shared" si="160"/>
        <v>0</v>
      </c>
      <c r="DQ13" s="22">
        <f t="shared" si="161"/>
        <v>0</v>
      </c>
      <c r="DR13" s="22">
        <f t="shared" si="162"/>
        <v>1</v>
      </c>
      <c r="DS13" s="22">
        <f t="shared" si="163"/>
        <v>0</v>
      </c>
      <c r="DT13" s="22">
        <f t="shared" si="164"/>
        <v>1</v>
      </c>
      <c r="DU13" s="22">
        <f t="shared" si="165"/>
        <v>0</v>
      </c>
      <c r="DV13" s="15">
        <f t="shared" si="166"/>
        <v>0</v>
      </c>
      <c r="DW13" s="18">
        <f t="shared" si="167"/>
        <v>0</v>
      </c>
      <c r="DX13" s="22">
        <f t="shared" si="168"/>
        <v>0</v>
      </c>
      <c r="DY13" s="22">
        <f t="shared" si="169"/>
        <v>1</v>
      </c>
      <c r="DZ13" s="22">
        <f t="shared" si="170"/>
        <v>0</v>
      </c>
      <c r="EA13" s="22">
        <f t="shared" si="171"/>
        <v>1</v>
      </c>
      <c r="EB13" s="22">
        <f t="shared" si="172"/>
        <v>0</v>
      </c>
      <c r="EC13" s="15">
        <f t="shared" si="173"/>
        <v>0</v>
      </c>
      <c r="ED13" s="18">
        <f t="shared" si="174"/>
        <v>0</v>
      </c>
      <c r="EE13" s="22">
        <f t="shared" si="175"/>
        <v>0</v>
      </c>
      <c r="EF13" s="22">
        <f t="shared" si="176"/>
        <v>1</v>
      </c>
      <c r="EG13" s="22">
        <f t="shared" si="177"/>
        <v>0</v>
      </c>
      <c r="EH13" s="22">
        <f t="shared" si="178"/>
        <v>1</v>
      </c>
      <c r="EI13" s="22">
        <f t="shared" si="179"/>
        <v>0</v>
      </c>
      <c r="EJ13" s="15">
        <f t="shared" si="180"/>
        <v>0</v>
      </c>
      <c r="EK13" s="18">
        <f t="shared" ref="EK13:EK24" si="181">IF(AND(ED13=0,DW13=0,DP13=0,DI13=0,DB13=0,CU13=0,CN13=0,CG13=0,BZ13=0,BS13=0,BI13=0,BC13-BC12&lt;TIME(1,55,0),BC13&gt;EQ12+TIME(1,55,0)),JR12,0)</f>
        <v>0</v>
      </c>
      <c r="EL13" s="22">
        <f t="shared" ref="EL13:EL24" si="182">IF(EK13&lt;&gt;0,1,0)</f>
        <v>0</v>
      </c>
      <c r="EM13" s="22">
        <f t="shared" ref="EM13:EM24" si="183">IF(EN13&gt;EO13,EN13,EO13)</f>
        <v>1</v>
      </c>
      <c r="EN13" s="22">
        <f t="shared" ref="EN13:EN76" si="184">IF(AND(AP13&gt;0,EK13&gt;0),0,IF(EK13&gt;0,EN12+1,EN12))</f>
        <v>0</v>
      </c>
      <c r="EO13" s="22">
        <f t="shared" ref="EO13:EO24" si="185">IF(EN13=0,EN12+1,0)</f>
        <v>1</v>
      </c>
      <c r="EP13" s="22">
        <f t="shared" ref="EP13:EP76" si="186">IF(AND(AP13&gt;0,EO13&gt;0,EK13&gt;0),1,0)</f>
        <v>0</v>
      </c>
      <c r="EQ13" s="15">
        <f t="shared" ref="EQ13:EQ24" si="187">IF(EK13&lt;&gt;0,BC13,EQ12)</f>
        <v>0</v>
      </c>
      <c r="EX13" s="15"/>
      <c r="FE13" s="15"/>
      <c r="FL13" s="15"/>
      <c r="FS13" s="15"/>
      <c r="FZ13" s="15"/>
      <c r="GG13" s="15"/>
      <c r="GN13" s="15"/>
      <c r="GP13" s="22"/>
      <c r="GQ13" s="22"/>
      <c r="GR13" s="22"/>
      <c r="GS13" s="22"/>
      <c r="GT13" s="22"/>
      <c r="GU13" s="15"/>
      <c r="GV13" s="22">
        <f t="shared" si="12"/>
        <v>0</v>
      </c>
      <c r="GW13" s="22">
        <f t="shared" si="13"/>
        <v>1</v>
      </c>
      <c r="GX13" s="22">
        <f t="shared" si="14"/>
        <v>1</v>
      </c>
      <c r="GY13" s="18">
        <f t="shared" si="15"/>
        <v>1</v>
      </c>
      <c r="GZ13" s="18">
        <v>0</v>
      </c>
      <c r="HA13" s="18">
        <f t="shared" si="16"/>
        <v>0</v>
      </c>
      <c r="HB13" s="18">
        <v>0</v>
      </c>
      <c r="HC13" s="18">
        <f t="shared" si="17"/>
        <v>0</v>
      </c>
      <c r="HD13" s="18">
        <v>0</v>
      </c>
      <c r="HE13" s="18">
        <f t="shared" si="18"/>
        <v>0</v>
      </c>
      <c r="HF13" s="18">
        <v>0</v>
      </c>
      <c r="HG13" s="18">
        <f t="shared" si="19"/>
        <v>0</v>
      </c>
      <c r="HH13" s="18">
        <v>0</v>
      </c>
      <c r="HI13" s="18">
        <f t="shared" si="20"/>
        <v>0</v>
      </c>
      <c r="HJ13" s="18">
        <v>0</v>
      </c>
      <c r="HK13" s="18">
        <f t="shared" si="21"/>
        <v>0</v>
      </c>
      <c r="HL13" s="18">
        <v>0</v>
      </c>
      <c r="HM13" s="18">
        <f t="shared" si="22"/>
        <v>0</v>
      </c>
      <c r="HN13" s="18">
        <v>0</v>
      </c>
      <c r="HO13" s="18">
        <f t="shared" si="23"/>
        <v>0</v>
      </c>
      <c r="HP13" s="18">
        <v>0</v>
      </c>
      <c r="HQ13" s="18">
        <f t="shared" si="24"/>
        <v>0</v>
      </c>
      <c r="HR13" s="18">
        <v>0</v>
      </c>
      <c r="HS13" s="18">
        <f t="shared" si="25"/>
        <v>0</v>
      </c>
      <c r="HT13" s="18">
        <v>0</v>
      </c>
      <c r="HU13" s="18">
        <f t="shared" si="26"/>
        <v>0</v>
      </c>
      <c r="HV13" s="18">
        <v>0</v>
      </c>
      <c r="HW13" s="18">
        <f t="shared" si="27"/>
        <v>0</v>
      </c>
      <c r="HX13" s="18">
        <v>0</v>
      </c>
      <c r="HY13" s="18">
        <f t="shared" si="28"/>
        <v>0</v>
      </c>
      <c r="HZ13" s="18">
        <v>0</v>
      </c>
      <c r="IA13" s="18">
        <f t="shared" si="29"/>
        <v>0</v>
      </c>
      <c r="IB13" s="18">
        <v>0</v>
      </c>
      <c r="IC13" s="18">
        <f t="shared" si="30"/>
        <v>0</v>
      </c>
      <c r="ID13" s="18">
        <v>0</v>
      </c>
      <c r="IE13" s="18">
        <f t="shared" si="31"/>
        <v>0</v>
      </c>
      <c r="IF13" s="18">
        <v>0</v>
      </c>
      <c r="IG13" s="18">
        <f t="shared" si="32"/>
        <v>0</v>
      </c>
      <c r="IH13" s="18">
        <v>0</v>
      </c>
      <c r="II13" s="18">
        <f t="shared" si="33"/>
        <v>0</v>
      </c>
      <c r="IJ13" s="18">
        <v>0</v>
      </c>
      <c r="IK13" s="18">
        <f t="shared" si="34"/>
        <v>0</v>
      </c>
      <c r="IL13" s="18">
        <v>0</v>
      </c>
      <c r="IM13" s="18">
        <f t="shared" si="35"/>
        <v>0</v>
      </c>
      <c r="IN13" s="18">
        <f t="shared" si="36"/>
        <v>0</v>
      </c>
      <c r="IO13" s="18">
        <f t="shared" si="37"/>
        <v>0</v>
      </c>
      <c r="IP13" s="18">
        <f t="shared" si="38"/>
        <v>0</v>
      </c>
      <c r="IQ13" s="18">
        <f t="shared" si="39"/>
        <v>0</v>
      </c>
      <c r="IR13" s="18">
        <f t="shared" si="40"/>
        <v>0</v>
      </c>
      <c r="IS13" s="18">
        <f t="shared" si="41"/>
        <v>0</v>
      </c>
      <c r="IT13" s="18">
        <f t="shared" si="42"/>
        <v>0</v>
      </c>
      <c r="IU13" s="18">
        <f t="shared" si="43"/>
        <v>0</v>
      </c>
      <c r="IV13" s="18">
        <f t="shared" si="44"/>
        <v>0</v>
      </c>
      <c r="IW13" s="18">
        <f t="shared" si="45"/>
        <v>0</v>
      </c>
      <c r="IX13" s="18">
        <f t="shared" si="46"/>
        <v>0</v>
      </c>
      <c r="IY13" s="18">
        <f t="shared" si="47"/>
        <v>0</v>
      </c>
      <c r="IZ13" s="18">
        <f t="shared" si="48"/>
        <v>0</v>
      </c>
      <c r="JA13" s="18">
        <f t="shared" si="49"/>
        <v>0</v>
      </c>
      <c r="JB13" s="18">
        <f t="shared" si="50"/>
        <v>0</v>
      </c>
      <c r="JC13" s="18">
        <f t="shared" si="51"/>
        <v>0</v>
      </c>
      <c r="JD13" s="18">
        <f t="shared" si="52"/>
        <v>0</v>
      </c>
      <c r="JE13" s="18">
        <f t="shared" si="53"/>
        <v>0</v>
      </c>
      <c r="JF13" s="18">
        <f t="shared" si="54"/>
        <v>0</v>
      </c>
      <c r="JG13" s="18">
        <f t="shared" si="55"/>
        <v>0.01</v>
      </c>
      <c r="JH13" s="18">
        <f t="shared" si="56"/>
        <v>1</v>
      </c>
      <c r="JI13" s="18">
        <f t="shared" si="57"/>
        <v>1</v>
      </c>
      <c r="JJ13" s="18">
        <f t="shared" si="58"/>
        <v>1</v>
      </c>
      <c r="JK13" s="18">
        <f t="shared" si="59"/>
        <v>1</v>
      </c>
      <c r="JL13" s="18">
        <f t="shared" si="60"/>
        <v>1</v>
      </c>
      <c r="JM13" s="18">
        <f t="shared" si="61"/>
        <v>1</v>
      </c>
      <c r="JN13" s="18">
        <f t="shared" si="62"/>
        <v>1</v>
      </c>
      <c r="JO13" s="18">
        <f t="shared" si="63"/>
        <v>1</v>
      </c>
      <c r="JP13" s="18">
        <f t="shared" si="64"/>
        <v>1</v>
      </c>
      <c r="JQ13" s="18">
        <f t="shared" si="65"/>
        <v>1</v>
      </c>
      <c r="JR13" s="18">
        <f t="shared" si="66"/>
        <v>1</v>
      </c>
      <c r="JS13" s="18">
        <f t="shared" si="67"/>
        <v>1</v>
      </c>
      <c r="JT13" s="18">
        <f t="shared" si="68"/>
        <v>1</v>
      </c>
      <c r="JU13" s="18">
        <f t="shared" si="69"/>
        <v>1</v>
      </c>
      <c r="JV13" s="18">
        <f t="shared" si="70"/>
        <v>1</v>
      </c>
      <c r="JW13" s="18">
        <f t="shared" si="71"/>
        <v>1</v>
      </c>
      <c r="JX13" s="18">
        <f t="shared" si="72"/>
        <v>1</v>
      </c>
      <c r="JY13" s="18">
        <f t="shared" si="73"/>
        <v>1</v>
      </c>
      <c r="JZ13" s="18">
        <f t="shared" si="74"/>
        <v>1</v>
      </c>
      <c r="KA13" s="18">
        <f t="shared" si="75"/>
        <v>0</v>
      </c>
      <c r="KB13" s="18">
        <f t="shared" si="76"/>
        <v>0</v>
      </c>
      <c r="KC13" s="18">
        <f t="shared" si="77"/>
        <v>0</v>
      </c>
      <c r="KD13" s="18">
        <f t="shared" si="78"/>
        <v>0</v>
      </c>
      <c r="KE13" s="18">
        <f t="shared" si="79"/>
        <v>0</v>
      </c>
      <c r="KF13" s="18">
        <f t="shared" si="80"/>
        <v>0</v>
      </c>
      <c r="KG13" s="18">
        <f t="shared" si="81"/>
        <v>0</v>
      </c>
      <c r="KH13" s="18">
        <f t="shared" si="82"/>
        <v>0</v>
      </c>
      <c r="KI13" s="18">
        <f t="shared" si="83"/>
        <v>0</v>
      </c>
      <c r="KJ13" s="18">
        <f t="shared" si="84"/>
        <v>0</v>
      </c>
      <c r="KK13" s="18">
        <f t="shared" si="85"/>
        <v>0</v>
      </c>
      <c r="KL13" s="18">
        <f t="shared" si="86"/>
        <v>0</v>
      </c>
      <c r="KM13" s="18">
        <f t="shared" si="87"/>
        <v>0</v>
      </c>
      <c r="KN13" s="18">
        <f t="shared" si="88"/>
        <v>0</v>
      </c>
      <c r="KO13" s="18">
        <f t="shared" si="89"/>
        <v>0</v>
      </c>
      <c r="KP13" s="18">
        <f t="shared" si="90"/>
        <v>0</v>
      </c>
      <c r="KQ13" s="18">
        <f t="shared" si="91"/>
        <v>0</v>
      </c>
      <c r="KR13" s="18">
        <f t="shared" si="92"/>
        <v>0</v>
      </c>
      <c r="KS13" s="18">
        <f t="shared" si="93"/>
        <v>0</v>
      </c>
      <c r="KT13" s="18">
        <f t="shared" si="94"/>
        <v>0</v>
      </c>
    </row>
    <row r="14" spans="1:306" x14ac:dyDescent="0.3">
      <c r="A14" s="18"/>
      <c r="B14" s="18"/>
      <c r="C14" s="18"/>
      <c r="AJ14" s="24"/>
      <c r="AK14" s="24"/>
      <c r="AL14" s="20"/>
      <c r="AM14" s="23"/>
      <c r="AN14" s="18"/>
      <c r="AO14" s="24"/>
      <c r="AP14" s="18">
        <f t="shared" si="95"/>
        <v>0</v>
      </c>
      <c r="AQ14" s="18" t="str">
        <f t="shared" si="96"/>
        <v>favorite</v>
      </c>
      <c r="AR14" s="18" t="str">
        <f t="shared" si="97"/>
        <v>sup</v>
      </c>
      <c r="AS14" s="19">
        <f t="shared" si="0"/>
        <v>0</v>
      </c>
      <c r="AT14" s="19">
        <f t="shared" si="1"/>
        <v>0</v>
      </c>
      <c r="AU14" s="19">
        <f t="shared" si="98"/>
        <v>0</v>
      </c>
      <c r="AV14" s="19">
        <f t="shared" si="99"/>
        <v>0</v>
      </c>
      <c r="AW14" s="71">
        <f t="shared" si="100"/>
        <v>0</v>
      </c>
      <c r="AX14" s="71">
        <f t="shared" si="101"/>
        <v>0</v>
      </c>
      <c r="AY14" s="71">
        <f t="shared" si="102"/>
        <v>1</v>
      </c>
      <c r="AZ14" s="22">
        <f t="shared" si="103"/>
        <v>0</v>
      </c>
      <c r="BA14" s="22">
        <f t="shared" si="104"/>
        <v>0</v>
      </c>
      <c r="BB14" s="25">
        <f t="shared" si="2"/>
        <v>0</v>
      </c>
      <c r="BC14" s="21">
        <f t="shared" si="3"/>
        <v>0</v>
      </c>
      <c r="BD14" s="22">
        <v>13</v>
      </c>
      <c r="BE14" s="18">
        <f t="shared" si="4"/>
        <v>0</v>
      </c>
      <c r="BF14" s="18">
        <f t="shared" si="5"/>
        <v>0</v>
      </c>
      <c r="BG14" s="18">
        <f t="shared" si="6"/>
        <v>0</v>
      </c>
      <c r="BH14" s="18">
        <f t="shared" si="7"/>
        <v>0</v>
      </c>
      <c r="BI14" s="18">
        <f t="shared" si="105"/>
        <v>0</v>
      </c>
      <c r="BJ14" s="22">
        <f t="shared" si="116"/>
        <v>1</v>
      </c>
      <c r="BK14" s="22">
        <f t="shared" si="106"/>
        <v>1</v>
      </c>
      <c r="BL14" s="33">
        <f t="shared" si="107"/>
        <v>1</v>
      </c>
      <c r="BM14" s="22">
        <f t="shared" si="8"/>
        <v>0</v>
      </c>
      <c r="BN14" s="22">
        <f t="shared" si="108"/>
        <v>1</v>
      </c>
      <c r="BO14" s="22">
        <f t="shared" si="9"/>
        <v>1</v>
      </c>
      <c r="BP14" s="22">
        <f t="shared" si="109"/>
        <v>0</v>
      </c>
      <c r="BQ14" s="22">
        <f t="shared" si="10"/>
        <v>0</v>
      </c>
      <c r="BR14" s="15">
        <f t="shared" si="11"/>
        <v>0</v>
      </c>
      <c r="BS14" s="45">
        <f t="shared" si="110"/>
        <v>0</v>
      </c>
      <c r="BT14" s="22">
        <f t="shared" si="111"/>
        <v>0</v>
      </c>
      <c r="BU14" s="22">
        <f t="shared" si="117"/>
        <v>1</v>
      </c>
      <c r="BV14" s="22">
        <f t="shared" si="112"/>
        <v>0</v>
      </c>
      <c r="BW14" s="22">
        <f t="shared" si="113"/>
        <v>1</v>
      </c>
      <c r="BX14" s="22">
        <f t="shared" si="114"/>
        <v>0</v>
      </c>
      <c r="BY14" s="15">
        <f t="shared" si="115"/>
        <v>0</v>
      </c>
      <c r="BZ14" s="18">
        <f t="shared" si="118"/>
        <v>0</v>
      </c>
      <c r="CA14" s="22">
        <f t="shared" si="119"/>
        <v>0</v>
      </c>
      <c r="CB14" s="22">
        <f t="shared" si="124"/>
        <v>1</v>
      </c>
      <c r="CC14" s="22">
        <f t="shared" si="120"/>
        <v>0</v>
      </c>
      <c r="CD14" s="22">
        <f t="shared" si="121"/>
        <v>1</v>
      </c>
      <c r="CE14" s="22">
        <f t="shared" si="122"/>
        <v>0</v>
      </c>
      <c r="CF14" s="15">
        <f t="shared" si="123"/>
        <v>0</v>
      </c>
      <c r="CG14" s="18">
        <f t="shared" si="125"/>
        <v>0</v>
      </c>
      <c r="CH14" s="22">
        <f t="shared" si="126"/>
        <v>0</v>
      </c>
      <c r="CI14" s="22">
        <f t="shared" si="127"/>
        <v>1</v>
      </c>
      <c r="CJ14" s="22">
        <f t="shared" si="128"/>
        <v>0</v>
      </c>
      <c r="CK14" s="22">
        <f t="shared" si="129"/>
        <v>1</v>
      </c>
      <c r="CL14" s="22">
        <f t="shared" si="130"/>
        <v>0</v>
      </c>
      <c r="CM14" s="15">
        <f t="shared" si="131"/>
        <v>0</v>
      </c>
      <c r="CN14" s="18">
        <f t="shared" si="132"/>
        <v>0</v>
      </c>
      <c r="CO14" s="22">
        <f t="shared" si="133"/>
        <v>0</v>
      </c>
      <c r="CP14" s="22">
        <f t="shared" si="134"/>
        <v>1</v>
      </c>
      <c r="CQ14" s="22">
        <f t="shared" si="135"/>
        <v>0</v>
      </c>
      <c r="CR14" s="22">
        <f t="shared" si="136"/>
        <v>1</v>
      </c>
      <c r="CS14" s="22">
        <f t="shared" si="137"/>
        <v>0</v>
      </c>
      <c r="CT14" s="15">
        <f t="shared" si="138"/>
        <v>0</v>
      </c>
      <c r="CU14" s="18">
        <f t="shared" si="139"/>
        <v>0</v>
      </c>
      <c r="CV14" s="22">
        <f t="shared" si="140"/>
        <v>0</v>
      </c>
      <c r="CW14" s="22">
        <f t="shared" si="141"/>
        <v>1</v>
      </c>
      <c r="CX14" s="22">
        <f t="shared" si="142"/>
        <v>0</v>
      </c>
      <c r="CY14" s="22">
        <f t="shared" si="143"/>
        <v>1</v>
      </c>
      <c r="CZ14" s="22">
        <f t="shared" si="144"/>
        <v>0</v>
      </c>
      <c r="DA14" s="15">
        <f t="shared" si="145"/>
        <v>0</v>
      </c>
      <c r="DB14" s="18">
        <f t="shared" si="146"/>
        <v>0</v>
      </c>
      <c r="DC14" s="22">
        <f t="shared" si="147"/>
        <v>0</v>
      </c>
      <c r="DD14" s="22">
        <f t="shared" si="148"/>
        <v>1</v>
      </c>
      <c r="DE14" s="22">
        <f t="shared" si="149"/>
        <v>0</v>
      </c>
      <c r="DF14" s="22">
        <f t="shared" si="150"/>
        <v>1</v>
      </c>
      <c r="DG14" s="22">
        <f t="shared" si="151"/>
        <v>0</v>
      </c>
      <c r="DH14" s="15">
        <f t="shared" si="152"/>
        <v>0</v>
      </c>
      <c r="DI14" s="18">
        <f t="shared" si="153"/>
        <v>0</v>
      </c>
      <c r="DJ14" s="22">
        <f t="shared" si="154"/>
        <v>0</v>
      </c>
      <c r="DK14" s="22">
        <f t="shared" si="155"/>
        <v>1</v>
      </c>
      <c r="DL14" s="22">
        <f t="shared" si="156"/>
        <v>0</v>
      </c>
      <c r="DM14" s="22">
        <f t="shared" si="157"/>
        <v>1</v>
      </c>
      <c r="DN14" s="22">
        <f t="shared" si="158"/>
        <v>0</v>
      </c>
      <c r="DO14" s="15">
        <f t="shared" si="159"/>
        <v>0</v>
      </c>
      <c r="DP14" s="18">
        <f t="shared" si="160"/>
        <v>0</v>
      </c>
      <c r="DQ14" s="22">
        <f t="shared" si="161"/>
        <v>0</v>
      </c>
      <c r="DR14" s="22">
        <f t="shared" si="162"/>
        <v>1</v>
      </c>
      <c r="DS14" s="22">
        <f t="shared" si="163"/>
        <v>0</v>
      </c>
      <c r="DT14" s="22">
        <f t="shared" si="164"/>
        <v>1</v>
      </c>
      <c r="DU14" s="22">
        <f t="shared" si="165"/>
        <v>0</v>
      </c>
      <c r="DV14" s="15">
        <f t="shared" si="166"/>
        <v>0</v>
      </c>
      <c r="DW14" s="18">
        <f t="shared" si="167"/>
        <v>0</v>
      </c>
      <c r="DX14" s="22">
        <f t="shared" si="168"/>
        <v>0</v>
      </c>
      <c r="DY14" s="22">
        <f t="shared" si="169"/>
        <v>1</v>
      </c>
      <c r="DZ14" s="22">
        <f t="shared" si="170"/>
        <v>0</v>
      </c>
      <c r="EA14" s="22">
        <f t="shared" si="171"/>
        <v>1</v>
      </c>
      <c r="EB14" s="22">
        <f t="shared" si="172"/>
        <v>0</v>
      </c>
      <c r="EC14" s="15">
        <f t="shared" si="173"/>
        <v>0</v>
      </c>
      <c r="ED14" s="18">
        <f t="shared" si="174"/>
        <v>0</v>
      </c>
      <c r="EE14" s="22">
        <f t="shared" si="175"/>
        <v>0</v>
      </c>
      <c r="EF14" s="22">
        <f t="shared" si="176"/>
        <v>1</v>
      </c>
      <c r="EG14" s="22">
        <f t="shared" si="177"/>
        <v>0</v>
      </c>
      <c r="EH14" s="22">
        <f t="shared" si="178"/>
        <v>1</v>
      </c>
      <c r="EI14" s="22">
        <f t="shared" si="179"/>
        <v>0</v>
      </c>
      <c r="EJ14" s="15">
        <f t="shared" si="180"/>
        <v>0</v>
      </c>
      <c r="EK14" s="18">
        <f t="shared" si="181"/>
        <v>0</v>
      </c>
      <c r="EL14" s="22">
        <f t="shared" si="182"/>
        <v>0</v>
      </c>
      <c r="EM14" s="22">
        <f t="shared" si="183"/>
        <v>1</v>
      </c>
      <c r="EN14" s="22">
        <f t="shared" si="184"/>
        <v>0</v>
      </c>
      <c r="EO14" s="22">
        <f t="shared" si="185"/>
        <v>1</v>
      </c>
      <c r="EP14" s="22">
        <f t="shared" si="186"/>
        <v>0</v>
      </c>
      <c r="EQ14" s="15">
        <f t="shared" si="187"/>
        <v>0</v>
      </c>
      <c r="ER14" s="22">
        <f t="shared" ref="ER14:ER24" si="188">IF(AND(EK14=0,ED14=0,DW14=0,DP14=0,DI14=0,DB14=0,CU14=0,CN14=0,CG14=0,BZ14=0,BS14=0,BI14=0,BC14-BC13&lt;TIME(1,55,0),BC14&gt;EX13+TIME(1,55,0)),JS13,0)</f>
        <v>0</v>
      </c>
      <c r="ES14" s="22">
        <f t="shared" ref="ES14:ES24" si="189">IF(ER14&lt;&gt;0,1,0)</f>
        <v>0</v>
      </c>
      <c r="ET14" s="22">
        <f t="shared" ref="ET14:ET24" si="190">IF(EU14&gt;EV14,EU14,EV14)</f>
        <v>1</v>
      </c>
      <c r="EU14" s="22">
        <f t="shared" ref="EU14:EU77" si="191">IF(AND(AP14&gt;0,ER14&gt;0),0,IF(ER14&gt;0,EU13+1,EU13))</f>
        <v>0</v>
      </c>
      <c r="EV14" s="22">
        <f t="shared" ref="EV14:EV24" si="192">IF(EU14=0,EU13+1,0)</f>
        <v>1</v>
      </c>
      <c r="EW14" s="22">
        <f t="shared" ref="EW14:EW77" si="193">IF(AND(AP14&gt;0,EV14&gt;0,ER14&gt;0),1,0)</f>
        <v>0</v>
      </c>
      <c r="EX14" s="15">
        <f t="shared" ref="EX14:EX24" si="194">IF(ER14&lt;&gt;0,BC14,EX13)</f>
        <v>0</v>
      </c>
      <c r="FE14" s="15"/>
      <c r="FL14" s="15"/>
      <c r="FS14" s="15"/>
      <c r="FZ14" s="15"/>
      <c r="GG14" s="15"/>
      <c r="GN14" s="15"/>
      <c r="GP14" s="22"/>
      <c r="GQ14" s="22"/>
      <c r="GR14" s="22"/>
      <c r="GS14" s="22"/>
      <c r="GT14" s="22"/>
      <c r="GU14" s="15"/>
      <c r="GV14" s="22">
        <f t="shared" si="12"/>
        <v>0</v>
      </c>
      <c r="GW14" s="22">
        <f t="shared" si="13"/>
        <v>1</v>
      </c>
      <c r="GX14" s="22">
        <f t="shared" si="14"/>
        <v>1</v>
      </c>
      <c r="GY14" s="18">
        <f t="shared" si="15"/>
        <v>1</v>
      </c>
      <c r="GZ14" s="18">
        <v>0</v>
      </c>
      <c r="HA14" s="18">
        <f t="shared" si="16"/>
        <v>0</v>
      </c>
      <c r="HB14" s="18">
        <v>0</v>
      </c>
      <c r="HC14" s="18">
        <f t="shared" si="17"/>
        <v>0</v>
      </c>
      <c r="HD14" s="18">
        <v>0</v>
      </c>
      <c r="HE14" s="18">
        <f t="shared" si="18"/>
        <v>0</v>
      </c>
      <c r="HF14" s="18">
        <v>0</v>
      </c>
      <c r="HG14" s="18">
        <f t="shared" si="19"/>
        <v>0</v>
      </c>
      <c r="HH14" s="18">
        <v>0</v>
      </c>
      <c r="HI14" s="18">
        <f t="shared" si="20"/>
        <v>0</v>
      </c>
      <c r="HJ14" s="18">
        <v>0</v>
      </c>
      <c r="HK14" s="18">
        <f t="shared" si="21"/>
        <v>0</v>
      </c>
      <c r="HL14" s="18">
        <v>0</v>
      </c>
      <c r="HM14" s="18">
        <f t="shared" si="22"/>
        <v>0</v>
      </c>
      <c r="HN14" s="18">
        <v>0</v>
      </c>
      <c r="HO14" s="18">
        <f t="shared" si="23"/>
        <v>0</v>
      </c>
      <c r="HP14" s="18">
        <v>0</v>
      </c>
      <c r="HQ14" s="18">
        <f t="shared" si="24"/>
        <v>0</v>
      </c>
      <c r="HR14" s="18">
        <v>0</v>
      </c>
      <c r="HS14" s="18">
        <f t="shared" si="25"/>
        <v>0</v>
      </c>
      <c r="HT14" s="18">
        <v>0</v>
      </c>
      <c r="HU14" s="18">
        <f t="shared" si="26"/>
        <v>0</v>
      </c>
      <c r="HV14" s="18">
        <v>0</v>
      </c>
      <c r="HW14" s="18">
        <f t="shared" si="27"/>
        <v>0</v>
      </c>
      <c r="HX14" s="18">
        <v>0</v>
      </c>
      <c r="HY14" s="18">
        <f t="shared" si="28"/>
        <v>0</v>
      </c>
      <c r="HZ14" s="18">
        <v>0</v>
      </c>
      <c r="IA14" s="18">
        <f t="shared" si="29"/>
        <v>0</v>
      </c>
      <c r="IB14" s="18">
        <v>0</v>
      </c>
      <c r="IC14" s="18">
        <f t="shared" si="30"/>
        <v>0</v>
      </c>
      <c r="ID14" s="18">
        <v>0</v>
      </c>
      <c r="IE14" s="18">
        <f t="shared" si="31"/>
        <v>0</v>
      </c>
      <c r="IF14" s="18">
        <v>0</v>
      </c>
      <c r="IG14" s="18">
        <f t="shared" si="32"/>
        <v>0</v>
      </c>
      <c r="IH14" s="18">
        <v>0</v>
      </c>
      <c r="II14" s="18">
        <f t="shared" si="33"/>
        <v>0</v>
      </c>
      <c r="IJ14" s="18">
        <v>0</v>
      </c>
      <c r="IK14" s="18">
        <f t="shared" si="34"/>
        <v>0</v>
      </c>
      <c r="IL14" s="18">
        <v>0</v>
      </c>
      <c r="IM14" s="18">
        <f t="shared" si="35"/>
        <v>0</v>
      </c>
      <c r="IN14" s="18">
        <f t="shared" si="36"/>
        <v>0</v>
      </c>
      <c r="IO14" s="18">
        <f t="shared" si="37"/>
        <v>0</v>
      </c>
      <c r="IP14" s="18">
        <f t="shared" si="38"/>
        <v>0</v>
      </c>
      <c r="IQ14" s="18">
        <f t="shared" si="39"/>
        <v>0</v>
      </c>
      <c r="IR14" s="18">
        <f t="shared" si="40"/>
        <v>0</v>
      </c>
      <c r="IS14" s="18">
        <f t="shared" si="41"/>
        <v>0</v>
      </c>
      <c r="IT14" s="18">
        <f t="shared" si="42"/>
        <v>0</v>
      </c>
      <c r="IU14" s="18">
        <f t="shared" si="43"/>
        <v>0</v>
      </c>
      <c r="IV14" s="18">
        <f t="shared" si="44"/>
        <v>0</v>
      </c>
      <c r="IW14" s="18">
        <f t="shared" si="45"/>
        <v>0</v>
      </c>
      <c r="IX14" s="18">
        <f t="shared" si="46"/>
        <v>0</v>
      </c>
      <c r="IY14" s="18">
        <f t="shared" si="47"/>
        <v>0</v>
      </c>
      <c r="IZ14" s="18">
        <f t="shared" si="48"/>
        <v>0</v>
      </c>
      <c r="JA14" s="18">
        <f t="shared" si="49"/>
        <v>0</v>
      </c>
      <c r="JB14" s="18">
        <f t="shared" si="50"/>
        <v>0</v>
      </c>
      <c r="JC14" s="18">
        <f t="shared" si="51"/>
        <v>0</v>
      </c>
      <c r="JD14" s="18">
        <f t="shared" si="52"/>
        <v>0</v>
      </c>
      <c r="JE14" s="18">
        <f t="shared" si="53"/>
        <v>0</v>
      </c>
      <c r="JF14" s="18">
        <f t="shared" si="54"/>
        <v>0</v>
      </c>
      <c r="JG14" s="18">
        <f t="shared" si="55"/>
        <v>0.01</v>
      </c>
      <c r="JH14" s="18">
        <f t="shared" si="56"/>
        <v>1</v>
      </c>
      <c r="JI14" s="18">
        <f t="shared" si="57"/>
        <v>1</v>
      </c>
      <c r="JJ14" s="18">
        <f t="shared" si="58"/>
        <v>1</v>
      </c>
      <c r="JK14" s="18">
        <f t="shared" si="59"/>
        <v>1</v>
      </c>
      <c r="JL14" s="18">
        <f t="shared" si="60"/>
        <v>1</v>
      </c>
      <c r="JM14" s="18">
        <f t="shared" si="61"/>
        <v>1</v>
      </c>
      <c r="JN14" s="18">
        <f t="shared" si="62"/>
        <v>1</v>
      </c>
      <c r="JO14" s="18">
        <f t="shared" si="63"/>
        <v>1</v>
      </c>
      <c r="JP14" s="18">
        <f t="shared" si="64"/>
        <v>1</v>
      </c>
      <c r="JQ14" s="18">
        <f t="shared" si="65"/>
        <v>1</v>
      </c>
      <c r="JR14" s="18">
        <f t="shared" si="66"/>
        <v>1</v>
      </c>
      <c r="JS14" s="18">
        <f t="shared" si="67"/>
        <v>1</v>
      </c>
      <c r="JT14" s="18">
        <f t="shared" si="68"/>
        <v>1</v>
      </c>
      <c r="JU14" s="18">
        <f t="shared" si="69"/>
        <v>1</v>
      </c>
      <c r="JV14" s="18">
        <f t="shared" si="70"/>
        <v>1</v>
      </c>
      <c r="JW14" s="18">
        <f t="shared" si="71"/>
        <v>1</v>
      </c>
      <c r="JX14" s="18">
        <f t="shared" si="72"/>
        <v>1</v>
      </c>
      <c r="JY14" s="18">
        <f t="shared" si="73"/>
        <v>1</v>
      </c>
      <c r="JZ14" s="18">
        <f t="shared" si="74"/>
        <v>1</v>
      </c>
      <c r="KA14" s="18">
        <f t="shared" si="75"/>
        <v>0</v>
      </c>
      <c r="KB14" s="18">
        <f t="shared" si="76"/>
        <v>0</v>
      </c>
      <c r="KC14" s="18">
        <f t="shared" si="77"/>
        <v>0</v>
      </c>
      <c r="KD14" s="18">
        <f t="shared" si="78"/>
        <v>0</v>
      </c>
      <c r="KE14" s="18">
        <f t="shared" si="79"/>
        <v>0</v>
      </c>
      <c r="KF14" s="18">
        <f t="shared" si="80"/>
        <v>0</v>
      </c>
      <c r="KG14" s="18">
        <f t="shared" si="81"/>
        <v>0</v>
      </c>
      <c r="KH14" s="18">
        <f t="shared" si="82"/>
        <v>0</v>
      </c>
      <c r="KI14" s="18">
        <f t="shared" si="83"/>
        <v>0</v>
      </c>
      <c r="KJ14" s="18">
        <f t="shared" si="84"/>
        <v>0</v>
      </c>
      <c r="KK14" s="18">
        <f t="shared" si="85"/>
        <v>0</v>
      </c>
      <c r="KL14" s="18">
        <f t="shared" si="86"/>
        <v>0</v>
      </c>
      <c r="KM14" s="18">
        <f t="shared" si="87"/>
        <v>0</v>
      </c>
      <c r="KN14" s="18">
        <f t="shared" si="88"/>
        <v>0</v>
      </c>
      <c r="KO14" s="18">
        <f t="shared" si="89"/>
        <v>0</v>
      </c>
      <c r="KP14" s="18">
        <f t="shared" si="90"/>
        <v>0</v>
      </c>
      <c r="KQ14" s="18">
        <f t="shared" si="91"/>
        <v>0</v>
      </c>
      <c r="KR14" s="18">
        <f t="shared" si="92"/>
        <v>0</v>
      </c>
      <c r="KS14" s="18">
        <f t="shared" si="93"/>
        <v>0</v>
      </c>
      <c r="KT14" s="18">
        <f t="shared" si="94"/>
        <v>0</v>
      </c>
    </row>
    <row r="15" spans="1:306" x14ac:dyDescent="0.3">
      <c r="A15" s="18"/>
      <c r="B15" s="18"/>
      <c r="C15" s="18"/>
      <c r="AJ15" s="24"/>
      <c r="AK15" s="24"/>
      <c r="AL15" s="20"/>
      <c r="AM15" s="23"/>
      <c r="AN15" s="18"/>
      <c r="AO15" s="24"/>
      <c r="AP15" s="18">
        <f t="shared" si="95"/>
        <v>0</v>
      </c>
      <c r="AQ15" s="18" t="str">
        <f t="shared" si="96"/>
        <v>favorite</v>
      </c>
      <c r="AR15" s="18" t="str">
        <f t="shared" si="97"/>
        <v>sup</v>
      </c>
      <c r="AS15" s="19">
        <f t="shared" si="0"/>
        <v>0</v>
      </c>
      <c r="AT15" s="19">
        <f t="shared" si="1"/>
        <v>0</v>
      </c>
      <c r="AU15" s="19">
        <f t="shared" si="98"/>
        <v>0</v>
      </c>
      <c r="AV15" s="19">
        <f t="shared" si="99"/>
        <v>0</v>
      </c>
      <c r="AW15" s="71">
        <f t="shared" si="100"/>
        <v>0</v>
      </c>
      <c r="AX15" s="71">
        <f t="shared" si="101"/>
        <v>0</v>
      </c>
      <c r="AY15" s="71">
        <f t="shared" si="102"/>
        <v>1</v>
      </c>
      <c r="AZ15" s="22">
        <f t="shared" si="103"/>
        <v>0</v>
      </c>
      <c r="BA15" s="22">
        <f t="shared" si="104"/>
        <v>0</v>
      </c>
      <c r="BB15" s="25">
        <f t="shared" si="2"/>
        <v>0</v>
      </c>
      <c r="BC15" s="21">
        <f t="shared" si="3"/>
        <v>0</v>
      </c>
      <c r="BD15" s="22">
        <v>14</v>
      </c>
      <c r="BE15" s="18">
        <f t="shared" si="4"/>
        <v>0</v>
      </c>
      <c r="BF15" s="18">
        <f t="shared" si="5"/>
        <v>0</v>
      </c>
      <c r="BG15" s="18">
        <f t="shared" si="6"/>
        <v>0</v>
      </c>
      <c r="BH15" s="18">
        <f t="shared" si="7"/>
        <v>0</v>
      </c>
      <c r="BI15" s="18">
        <f t="shared" si="105"/>
        <v>0</v>
      </c>
      <c r="BJ15" s="22">
        <f t="shared" si="116"/>
        <v>1</v>
      </c>
      <c r="BK15" s="22">
        <f t="shared" si="106"/>
        <v>1</v>
      </c>
      <c r="BL15" s="33">
        <f t="shared" si="107"/>
        <v>1</v>
      </c>
      <c r="BM15" s="22">
        <f t="shared" si="8"/>
        <v>0</v>
      </c>
      <c r="BN15" s="22">
        <f t="shared" si="108"/>
        <v>1</v>
      </c>
      <c r="BO15" s="22">
        <f t="shared" si="9"/>
        <v>1</v>
      </c>
      <c r="BP15" s="22">
        <f t="shared" si="109"/>
        <v>0</v>
      </c>
      <c r="BQ15" s="22">
        <f t="shared" si="10"/>
        <v>0</v>
      </c>
      <c r="BR15" s="15">
        <f t="shared" si="11"/>
        <v>0</v>
      </c>
      <c r="BS15" s="45">
        <f t="shared" si="110"/>
        <v>0</v>
      </c>
      <c r="BT15" s="22">
        <f t="shared" si="111"/>
        <v>0</v>
      </c>
      <c r="BU15" s="22">
        <f t="shared" si="117"/>
        <v>1</v>
      </c>
      <c r="BV15" s="22">
        <f t="shared" si="112"/>
        <v>0</v>
      </c>
      <c r="BW15" s="22">
        <f t="shared" si="113"/>
        <v>1</v>
      </c>
      <c r="BX15" s="22">
        <f t="shared" si="114"/>
        <v>0</v>
      </c>
      <c r="BY15" s="15">
        <f t="shared" si="115"/>
        <v>0</v>
      </c>
      <c r="BZ15" s="18">
        <f t="shared" si="118"/>
        <v>0</v>
      </c>
      <c r="CA15" s="22">
        <f t="shared" si="119"/>
        <v>0</v>
      </c>
      <c r="CB15" s="22">
        <f t="shared" si="124"/>
        <v>1</v>
      </c>
      <c r="CC15" s="22">
        <f t="shared" si="120"/>
        <v>0</v>
      </c>
      <c r="CD15" s="22">
        <f t="shared" si="121"/>
        <v>1</v>
      </c>
      <c r="CE15" s="22">
        <f t="shared" si="122"/>
        <v>0</v>
      </c>
      <c r="CF15" s="15">
        <f t="shared" si="123"/>
        <v>0</v>
      </c>
      <c r="CG15" s="18">
        <f t="shared" si="125"/>
        <v>0</v>
      </c>
      <c r="CH15" s="22">
        <f t="shared" si="126"/>
        <v>0</v>
      </c>
      <c r="CI15" s="22">
        <f t="shared" si="127"/>
        <v>1</v>
      </c>
      <c r="CJ15" s="22">
        <f t="shared" si="128"/>
        <v>0</v>
      </c>
      <c r="CK15" s="22">
        <f t="shared" si="129"/>
        <v>1</v>
      </c>
      <c r="CL15" s="22">
        <f t="shared" si="130"/>
        <v>0</v>
      </c>
      <c r="CM15" s="15">
        <f t="shared" si="131"/>
        <v>0</v>
      </c>
      <c r="CN15" s="18">
        <f t="shared" si="132"/>
        <v>0</v>
      </c>
      <c r="CO15" s="22">
        <f t="shared" si="133"/>
        <v>0</v>
      </c>
      <c r="CP15" s="22">
        <f t="shared" si="134"/>
        <v>1</v>
      </c>
      <c r="CQ15" s="22">
        <f t="shared" si="135"/>
        <v>0</v>
      </c>
      <c r="CR15" s="22">
        <f t="shared" si="136"/>
        <v>1</v>
      </c>
      <c r="CS15" s="22">
        <f t="shared" si="137"/>
        <v>0</v>
      </c>
      <c r="CT15" s="15">
        <f t="shared" si="138"/>
        <v>0</v>
      </c>
      <c r="CU15" s="18">
        <f t="shared" si="139"/>
        <v>0</v>
      </c>
      <c r="CV15" s="22">
        <f t="shared" si="140"/>
        <v>0</v>
      </c>
      <c r="CW15" s="22">
        <f t="shared" si="141"/>
        <v>1</v>
      </c>
      <c r="CX15" s="22">
        <f t="shared" si="142"/>
        <v>0</v>
      </c>
      <c r="CY15" s="22">
        <f t="shared" si="143"/>
        <v>1</v>
      </c>
      <c r="CZ15" s="22">
        <f t="shared" si="144"/>
        <v>0</v>
      </c>
      <c r="DA15" s="15">
        <f t="shared" si="145"/>
        <v>0</v>
      </c>
      <c r="DB15" s="18">
        <f t="shared" si="146"/>
        <v>0</v>
      </c>
      <c r="DC15" s="22">
        <f t="shared" si="147"/>
        <v>0</v>
      </c>
      <c r="DD15" s="22">
        <f t="shared" si="148"/>
        <v>1</v>
      </c>
      <c r="DE15" s="22">
        <f t="shared" si="149"/>
        <v>0</v>
      </c>
      <c r="DF15" s="22">
        <f t="shared" si="150"/>
        <v>1</v>
      </c>
      <c r="DG15" s="22">
        <f t="shared" si="151"/>
        <v>0</v>
      </c>
      <c r="DH15" s="15">
        <f t="shared" si="152"/>
        <v>0</v>
      </c>
      <c r="DI15" s="18">
        <f t="shared" si="153"/>
        <v>0</v>
      </c>
      <c r="DJ15" s="22">
        <f t="shared" si="154"/>
        <v>0</v>
      </c>
      <c r="DK15" s="22">
        <f t="shared" si="155"/>
        <v>1</v>
      </c>
      <c r="DL15" s="22">
        <f t="shared" si="156"/>
        <v>0</v>
      </c>
      <c r="DM15" s="22">
        <f t="shared" si="157"/>
        <v>1</v>
      </c>
      <c r="DN15" s="22">
        <f t="shared" si="158"/>
        <v>0</v>
      </c>
      <c r="DO15" s="15">
        <f t="shared" si="159"/>
        <v>0</v>
      </c>
      <c r="DP15" s="18">
        <f t="shared" si="160"/>
        <v>0</v>
      </c>
      <c r="DQ15" s="22">
        <f t="shared" si="161"/>
        <v>0</v>
      </c>
      <c r="DR15" s="22">
        <f t="shared" si="162"/>
        <v>1</v>
      </c>
      <c r="DS15" s="22">
        <f t="shared" si="163"/>
        <v>0</v>
      </c>
      <c r="DT15" s="22">
        <f t="shared" si="164"/>
        <v>1</v>
      </c>
      <c r="DU15" s="22">
        <f t="shared" si="165"/>
        <v>0</v>
      </c>
      <c r="DV15" s="15">
        <f t="shared" si="166"/>
        <v>0</v>
      </c>
      <c r="DW15" s="18">
        <f t="shared" si="167"/>
        <v>0</v>
      </c>
      <c r="DX15" s="22">
        <f t="shared" si="168"/>
        <v>0</v>
      </c>
      <c r="DY15" s="22">
        <f t="shared" si="169"/>
        <v>1</v>
      </c>
      <c r="DZ15" s="22">
        <f t="shared" si="170"/>
        <v>0</v>
      </c>
      <c r="EA15" s="22">
        <f t="shared" si="171"/>
        <v>1</v>
      </c>
      <c r="EB15" s="22">
        <f t="shared" si="172"/>
        <v>0</v>
      </c>
      <c r="EC15" s="15">
        <f t="shared" si="173"/>
        <v>0</v>
      </c>
      <c r="ED15" s="18">
        <f t="shared" si="174"/>
        <v>0</v>
      </c>
      <c r="EE15" s="22">
        <f t="shared" si="175"/>
        <v>0</v>
      </c>
      <c r="EF15" s="22">
        <f t="shared" si="176"/>
        <v>1</v>
      </c>
      <c r="EG15" s="22">
        <f t="shared" si="177"/>
        <v>0</v>
      </c>
      <c r="EH15" s="22">
        <f t="shared" si="178"/>
        <v>1</v>
      </c>
      <c r="EI15" s="22">
        <f t="shared" si="179"/>
        <v>0</v>
      </c>
      <c r="EJ15" s="15">
        <f t="shared" si="180"/>
        <v>0</v>
      </c>
      <c r="EK15" s="18">
        <f t="shared" si="181"/>
        <v>0</v>
      </c>
      <c r="EL15" s="22">
        <f t="shared" si="182"/>
        <v>0</v>
      </c>
      <c r="EM15" s="22">
        <f t="shared" si="183"/>
        <v>1</v>
      </c>
      <c r="EN15" s="22">
        <f t="shared" si="184"/>
        <v>0</v>
      </c>
      <c r="EO15" s="22">
        <f t="shared" si="185"/>
        <v>1</v>
      </c>
      <c r="EP15" s="22">
        <f t="shared" si="186"/>
        <v>0</v>
      </c>
      <c r="EQ15" s="15">
        <f t="shared" si="187"/>
        <v>0</v>
      </c>
      <c r="ER15" s="22">
        <f t="shared" si="188"/>
        <v>0</v>
      </c>
      <c r="ES15" s="22">
        <f t="shared" si="189"/>
        <v>0</v>
      </c>
      <c r="ET15" s="22">
        <f t="shared" si="190"/>
        <v>1</v>
      </c>
      <c r="EU15" s="22">
        <f t="shared" si="191"/>
        <v>0</v>
      </c>
      <c r="EV15" s="22">
        <f t="shared" si="192"/>
        <v>1</v>
      </c>
      <c r="EW15" s="22">
        <f t="shared" si="193"/>
        <v>0</v>
      </c>
      <c r="EX15" s="15">
        <f t="shared" si="194"/>
        <v>0</v>
      </c>
      <c r="EY15" s="22">
        <f t="shared" ref="EY15:EY24" si="195">IF(AND(ER15=0,EK15=0,ED15=0,DW15=0,DP15=0,DI15=0,DB15=0,CU15=0,CN15=0,CG15=0,BZ15=0,BS15=0,BI15=0,BC15-BC14&lt;TIME(1,55,0),BC15&gt;FE14+TIME(1,55,0)),JT14,0)</f>
        <v>0</v>
      </c>
      <c r="EZ15" s="22">
        <f t="shared" ref="EZ15:EZ24" si="196">IF(EY15&lt;&gt;0,1,0)</f>
        <v>0</v>
      </c>
      <c r="FA15" s="22">
        <f t="shared" ref="FA15:FA24" si="197">IF(FB15&gt;FC15,FB15,FC15)</f>
        <v>1</v>
      </c>
      <c r="FB15" s="22">
        <f t="shared" ref="FB15:FB78" si="198">IF(AND(AP15&gt;0,EY15&gt;0),0,IF(EY15&gt;0,FB14+1,FB14))</f>
        <v>0</v>
      </c>
      <c r="FC15" s="22">
        <f t="shared" ref="FC15:FC24" si="199">IF(FB15=0,FB14+1,0)</f>
        <v>1</v>
      </c>
      <c r="FD15" s="22">
        <f t="shared" ref="FD15:FD78" si="200">IF(AND(AP15&gt;0,FC15&gt;0,EY15&gt;0),1,0)</f>
        <v>0</v>
      </c>
      <c r="FE15" s="15">
        <f t="shared" ref="FE15:FE24" si="201">IF(EY15&lt;&gt;0,BC15,FE14)</f>
        <v>0</v>
      </c>
      <c r="FL15" s="15"/>
      <c r="FS15" s="15"/>
      <c r="FZ15" s="15"/>
      <c r="GG15" s="15"/>
      <c r="GN15" s="15"/>
      <c r="GP15" s="22"/>
      <c r="GQ15" s="22"/>
      <c r="GR15" s="22"/>
      <c r="GS15" s="22"/>
      <c r="GT15" s="22"/>
      <c r="GU15" s="15"/>
      <c r="GV15" s="22">
        <f t="shared" si="12"/>
        <v>0</v>
      </c>
      <c r="GW15" s="22">
        <f t="shared" si="13"/>
        <v>1</v>
      </c>
      <c r="GX15" s="22">
        <f t="shared" si="14"/>
        <v>1</v>
      </c>
      <c r="GY15" s="18">
        <f t="shared" si="15"/>
        <v>1</v>
      </c>
      <c r="GZ15" s="18">
        <v>0</v>
      </c>
      <c r="HA15" s="18">
        <f t="shared" si="16"/>
        <v>0</v>
      </c>
      <c r="HB15" s="18">
        <v>0</v>
      </c>
      <c r="HC15" s="18">
        <f t="shared" si="17"/>
        <v>0</v>
      </c>
      <c r="HD15" s="18">
        <v>0</v>
      </c>
      <c r="HE15" s="18">
        <f t="shared" si="18"/>
        <v>0</v>
      </c>
      <c r="HF15" s="18">
        <v>0</v>
      </c>
      <c r="HG15" s="18">
        <f t="shared" si="19"/>
        <v>0</v>
      </c>
      <c r="HH15" s="18">
        <v>0</v>
      </c>
      <c r="HI15" s="18">
        <f t="shared" si="20"/>
        <v>0</v>
      </c>
      <c r="HJ15" s="18">
        <v>0</v>
      </c>
      <c r="HK15" s="18">
        <f t="shared" si="21"/>
        <v>0</v>
      </c>
      <c r="HL15" s="18">
        <v>0</v>
      </c>
      <c r="HM15" s="18">
        <f t="shared" si="22"/>
        <v>0</v>
      </c>
      <c r="HN15" s="18">
        <v>0</v>
      </c>
      <c r="HO15" s="18">
        <f t="shared" si="23"/>
        <v>0</v>
      </c>
      <c r="HP15" s="18">
        <v>0</v>
      </c>
      <c r="HQ15" s="18">
        <f t="shared" si="24"/>
        <v>0</v>
      </c>
      <c r="HR15" s="18">
        <v>0</v>
      </c>
      <c r="HS15" s="18">
        <f t="shared" si="25"/>
        <v>0</v>
      </c>
      <c r="HT15" s="18">
        <v>0</v>
      </c>
      <c r="HU15" s="18">
        <f t="shared" si="26"/>
        <v>0</v>
      </c>
      <c r="HV15" s="18">
        <v>0</v>
      </c>
      <c r="HW15" s="18">
        <f t="shared" si="27"/>
        <v>0</v>
      </c>
      <c r="HX15" s="18">
        <v>0</v>
      </c>
      <c r="HY15" s="18">
        <f t="shared" si="28"/>
        <v>0</v>
      </c>
      <c r="HZ15" s="18">
        <v>0</v>
      </c>
      <c r="IA15" s="18">
        <f t="shared" si="29"/>
        <v>0</v>
      </c>
      <c r="IB15" s="18">
        <v>0</v>
      </c>
      <c r="IC15" s="18">
        <f t="shared" si="30"/>
        <v>0</v>
      </c>
      <c r="ID15" s="18">
        <v>0</v>
      </c>
      <c r="IE15" s="18">
        <f t="shared" si="31"/>
        <v>0</v>
      </c>
      <c r="IF15" s="18">
        <v>0</v>
      </c>
      <c r="IG15" s="18">
        <f t="shared" si="32"/>
        <v>0</v>
      </c>
      <c r="IH15" s="18">
        <v>0</v>
      </c>
      <c r="II15" s="18">
        <f t="shared" si="33"/>
        <v>0</v>
      </c>
      <c r="IJ15" s="18">
        <v>0</v>
      </c>
      <c r="IK15" s="18">
        <f t="shared" si="34"/>
        <v>0</v>
      </c>
      <c r="IL15" s="18">
        <v>0</v>
      </c>
      <c r="IM15" s="18">
        <f t="shared" si="35"/>
        <v>0</v>
      </c>
      <c r="IN15" s="18">
        <f t="shared" si="36"/>
        <v>0</v>
      </c>
      <c r="IO15" s="18">
        <f t="shared" si="37"/>
        <v>0</v>
      </c>
      <c r="IP15" s="18">
        <f t="shared" si="38"/>
        <v>0</v>
      </c>
      <c r="IQ15" s="18">
        <f t="shared" si="39"/>
        <v>0</v>
      </c>
      <c r="IR15" s="18">
        <f t="shared" si="40"/>
        <v>0</v>
      </c>
      <c r="IS15" s="18">
        <f t="shared" si="41"/>
        <v>0</v>
      </c>
      <c r="IT15" s="18">
        <f t="shared" si="42"/>
        <v>0</v>
      </c>
      <c r="IU15" s="18">
        <f t="shared" si="43"/>
        <v>0</v>
      </c>
      <c r="IV15" s="18">
        <f t="shared" si="44"/>
        <v>0</v>
      </c>
      <c r="IW15" s="18">
        <f t="shared" si="45"/>
        <v>0</v>
      </c>
      <c r="IX15" s="18">
        <f t="shared" si="46"/>
        <v>0</v>
      </c>
      <c r="IY15" s="18">
        <f t="shared" si="47"/>
        <v>0</v>
      </c>
      <c r="IZ15" s="18">
        <f t="shared" si="48"/>
        <v>0</v>
      </c>
      <c r="JA15" s="18">
        <f t="shared" si="49"/>
        <v>0</v>
      </c>
      <c r="JB15" s="18">
        <f t="shared" si="50"/>
        <v>0</v>
      </c>
      <c r="JC15" s="18">
        <f t="shared" si="51"/>
        <v>0</v>
      </c>
      <c r="JD15" s="18">
        <f t="shared" si="52"/>
        <v>0</v>
      </c>
      <c r="JE15" s="18">
        <f t="shared" si="53"/>
        <v>0</v>
      </c>
      <c r="JF15" s="18">
        <f t="shared" si="54"/>
        <v>0</v>
      </c>
      <c r="JG15" s="18">
        <f t="shared" si="55"/>
        <v>0.01</v>
      </c>
      <c r="JH15" s="18">
        <f t="shared" si="56"/>
        <v>1</v>
      </c>
      <c r="JI15" s="18">
        <f t="shared" si="57"/>
        <v>1</v>
      </c>
      <c r="JJ15" s="18">
        <f t="shared" si="58"/>
        <v>1</v>
      </c>
      <c r="JK15" s="18">
        <f t="shared" si="59"/>
        <v>1</v>
      </c>
      <c r="JL15" s="18">
        <f t="shared" si="60"/>
        <v>1</v>
      </c>
      <c r="JM15" s="18">
        <f t="shared" si="61"/>
        <v>1</v>
      </c>
      <c r="JN15" s="18">
        <f t="shared" si="62"/>
        <v>1</v>
      </c>
      <c r="JO15" s="18">
        <f t="shared" si="63"/>
        <v>1</v>
      </c>
      <c r="JP15" s="18">
        <f t="shared" si="64"/>
        <v>1</v>
      </c>
      <c r="JQ15" s="18">
        <f t="shared" si="65"/>
        <v>1</v>
      </c>
      <c r="JR15" s="18">
        <f t="shared" si="66"/>
        <v>1</v>
      </c>
      <c r="JS15" s="18">
        <f t="shared" si="67"/>
        <v>1</v>
      </c>
      <c r="JT15" s="18">
        <f t="shared" si="68"/>
        <v>1</v>
      </c>
      <c r="JU15" s="18">
        <f t="shared" si="69"/>
        <v>1</v>
      </c>
      <c r="JV15" s="18">
        <f t="shared" si="70"/>
        <v>1</v>
      </c>
      <c r="JW15" s="18">
        <f t="shared" si="71"/>
        <v>1</v>
      </c>
      <c r="JX15" s="18">
        <f t="shared" si="72"/>
        <v>1</v>
      </c>
      <c r="JY15" s="18">
        <f t="shared" si="73"/>
        <v>1</v>
      </c>
      <c r="JZ15" s="18">
        <f t="shared" si="74"/>
        <v>1</v>
      </c>
      <c r="KA15" s="18">
        <f t="shared" si="75"/>
        <v>0</v>
      </c>
      <c r="KB15" s="18">
        <f t="shared" si="76"/>
        <v>0</v>
      </c>
      <c r="KC15" s="18">
        <f t="shared" si="77"/>
        <v>0</v>
      </c>
      <c r="KD15" s="18">
        <f t="shared" si="78"/>
        <v>0</v>
      </c>
      <c r="KE15" s="18">
        <f t="shared" si="79"/>
        <v>0</v>
      </c>
      <c r="KF15" s="18">
        <f t="shared" si="80"/>
        <v>0</v>
      </c>
      <c r="KG15" s="18">
        <f t="shared" si="81"/>
        <v>0</v>
      </c>
      <c r="KH15" s="18">
        <f t="shared" si="82"/>
        <v>0</v>
      </c>
      <c r="KI15" s="18">
        <f t="shared" si="83"/>
        <v>0</v>
      </c>
      <c r="KJ15" s="18">
        <f t="shared" si="84"/>
        <v>0</v>
      </c>
      <c r="KK15" s="18">
        <f t="shared" si="85"/>
        <v>0</v>
      </c>
      <c r="KL15" s="18">
        <f t="shared" si="86"/>
        <v>0</v>
      </c>
      <c r="KM15" s="18">
        <f t="shared" si="87"/>
        <v>0</v>
      </c>
      <c r="KN15" s="18">
        <f t="shared" si="88"/>
        <v>0</v>
      </c>
      <c r="KO15" s="18">
        <f t="shared" si="89"/>
        <v>0</v>
      </c>
      <c r="KP15" s="18">
        <f t="shared" si="90"/>
        <v>0</v>
      </c>
      <c r="KQ15" s="18">
        <f t="shared" si="91"/>
        <v>0</v>
      </c>
      <c r="KR15" s="18">
        <f t="shared" si="92"/>
        <v>0</v>
      </c>
      <c r="KS15" s="18">
        <f t="shared" si="93"/>
        <v>0</v>
      </c>
      <c r="KT15" s="18">
        <f t="shared" si="94"/>
        <v>0</v>
      </c>
    </row>
    <row r="16" spans="1:306" x14ac:dyDescent="0.3">
      <c r="A16" s="18"/>
      <c r="B16" s="18"/>
      <c r="C16" s="18"/>
      <c r="AJ16" s="24"/>
      <c r="AK16" s="24"/>
      <c r="AL16" s="20"/>
      <c r="AM16" s="23"/>
      <c r="AN16" s="18"/>
      <c r="AO16" s="24"/>
      <c r="AP16" s="18">
        <f t="shared" si="95"/>
        <v>0</v>
      </c>
      <c r="AQ16" s="18" t="str">
        <f t="shared" si="96"/>
        <v>favorite</v>
      </c>
      <c r="AR16" s="18" t="str">
        <f t="shared" si="97"/>
        <v>sup</v>
      </c>
      <c r="AS16" s="19">
        <f t="shared" si="0"/>
        <v>0</v>
      </c>
      <c r="AT16" s="19">
        <f t="shared" si="1"/>
        <v>0</v>
      </c>
      <c r="AU16" s="19">
        <f t="shared" si="98"/>
        <v>0</v>
      </c>
      <c r="AV16" s="19">
        <f t="shared" si="99"/>
        <v>0</v>
      </c>
      <c r="AW16" s="71">
        <f t="shared" si="100"/>
        <v>0</v>
      </c>
      <c r="AX16" s="71">
        <f t="shared" si="101"/>
        <v>0</v>
      </c>
      <c r="AY16" s="71">
        <f t="shared" si="102"/>
        <v>1</v>
      </c>
      <c r="AZ16" s="22">
        <f t="shared" si="103"/>
        <v>0</v>
      </c>
      <c r="BA16" s="22">
        <f t="shared" si="104"/>
        <v>0</v>
      </c>
      <c r="BB16" s="25">
        <f t="shared" si="2"/>
        <v>0</v>
      </c>
      <c r="BC16" s="21">
        <f t="shared" si="3"/>
        <v>0</v>
      </c>
      <c r="BD16" s="22">
        <v>15</v>
      </c>
      <c r="BE16" s="18">
        <f t="shared" si="4"/>
        <v>0</v>
      </c>
      <c r="BF16" s="18">
        <f t="shared" si="5"/>
        <v>0</v>
      </c>
      <c r="BG16" s="18">
        <f t="shared" si="6"/>
        <v>0</v>
      </c>
      <c r="BH16" s="18">
        <f t="shared" si="7"/>
        <v>0</v>
      </c>
      <c r="BI16" s="18">
        <f t="shared" si="105"/>
        <v>0</v>
      </c>
      <c r="BJ16" s="22">
        <f t="shared" si="116"/>
        <v>1</v>
      </c>
      <c r="BK16" s="22">
        <f t="shared" si="106"/>
        <v>1</v>
      </c>
      <c r="BL16" s="33">
        <f t="shared" si="107"/>
        <v>1</v>
      </c>
      <c r="BM16" s="22">
        <f t="shared" si="8"/>
        <v>0</v>
      </c>
      <c r="BN16" s="22">
        <f t="shared" si="108"/>
        <v>1</v>
      </c>
      <c r="BO16" s="22">
        <f t="shared" si="9"/>
        <v>1</v>
      </c>
      <c r="BP16" s="22">
        <f t="shared" si="109"/>
        <v>0</v>
      </c>
      <c r="BQ16" s="22">
        <f t="shared" si="10"/>
        <v>0</v>
      </c>
      <c r="BR16" s="15">
        <f t="shared" si="11"/>
        <v>0</v>
      </c>
      <c r="BS16" s="45">
        <f t="shared" si="110"/>
        <v>0</v>
      </c>
      <c r="BT16" s="22">
        <f t="shared" si="111"/>
        <v>0</v>
      </c>
      <c r="BU16" s="22">
        <f t="shared" si="117"/>
        <v>1</v>
      </c>
      <c r="BV16" s="22">
        <f t="shared" si="112"/>
        <v>0</v>
      </c>
      <c r="BW16" s="22">
        <f t="shared" si="113"/>
        <v>1</v>
      </c>
      <c r="BX16" s="22">
        <f t="shared" si="114"/>
        <v>0</v>
      </c>
      <c r="BY16" s="15">
        <f t="shared" si="115"/>
        <v>0</v>
      </c>
      <c r="BZ16" s="18">
        <f t="shared" si="118"/>
        <v>0</v>
      </c>
      <c r="CA16" s="22">
        <f t="shared" si="119"/>
        <v>0</v>
      </c>
      <c r="CB16" s="22">
        <f t="shared" si="124"/>
        <v>1</v>
      </c>
      <c r="CC16" s="22">
        <f t="shared" si="120"/>
        <v>0</v>
      </c>
      <c r="CD16" s="22">
        <f t="shared" si="121"/>
        <v>1</v>
      </c>
      <c r="CE16" s="22">
        <f t="shared" si="122"/>
        <v>0</v>
      </c>
      <c r="CF16" s="15">
        <f t="shared" si="123"/>
        <v>0</v>
      </c>
      <c r="CG16" s="18">
        <f t="shared" si="125"/>
        <v>0</v>
      </c>
      <c r="CH16" s="22">
        <f t="shared" si="126"/>
        <v>0</v>
      </c>
      <c r="CI16" s="22">
        <f t="shared" si="127"/>
        <v>1</v>
      </c>
      <c r="CJ16" s="22">
        <f t="shared" si="128"/>
        <v>0</v>
      </c>
      <c r="CK16" s="22">
        <f t="shared" si="129"/>
        <v>1</v>
      </c>
      <c r="CL16" s="22">
        <f t="shared" si="130"/>
        <v>0</v>
      </c>
      <c r="CM16" s="15">
        <f t="shared" si="131"/>
        <v>0</v>
      </c>
      <c r="CN16" s="18">
        <f t="shared" si="132"/>
        <v>0</v>
      </c>
      <c r="CO16" s="22">
        <f t="shared" si="133"/>
        <v>0</v>
      </c>
      <c r="CP16" s="22">
        <f t="shared" si="134"/>
        <v>1</v>
      </c>
      <c r="CQ16" s="22">
        <f t="shared" si="135"/>
        <v>0</v>
      </c>
      <c r="CR16" s="22">
        <f t="shared" si="136"/>
        <v>1</v>
      </c>
      <c r="CS16" s="22">
        <f t="shared" si="137"/>
        <v>0</v>
      </c>
      <c r="CT16" s="15">
        <f t="shared" si="138"/>
        <v>0</v>
      </c>
      <c r="CU16" s="18">
        <f t="shared" si="139"/>
        <v>0</v>
      </c>
      <c r="CV16" s="22">
        <f t="shared" si="140"/>
        <v>0</v>
      </c>
      <c r="CW16" s="22">
        <f t="shared" si="141"/>
        <v>1</v>
      </c>
      <c r="CX16" s="22">
        <f t="shared" si="142"/>
        <v>0</v>
      </c>
      <c r="CY16" s="22">
        <f t="shared" si="143"/>
        <v>1</v>
      </c>
      <c r="CZ16" s="22">
        <f t="shared" si="144"/>
        <v>0</v>
      </c>
      <c r="DA16" s="15">
        <f t="shared" si="145"/>
        <v>0</v>
      </c>
      <c r="DB16" s="18">
        <f t="shared" si="146"/>
        <v>0</v>
      </c>
      <c r="DC16" s="22">
        <f t="shared" si="147"/>
        <v>0</v>
      </c>
      <c r="DD16" s="22">
        <f t="shared" si="148"/>
        <v>1</v>
      </c>
      <c r="DE16" s="22">
        <f t="shared" si="149"/>
        <v>0</v>
      </c>
      <c r="DF16" s="22">
        <f t="shared" si="150"/>
        <v>1</v>
      </c>
      <c r="DG16" s="22">
        <f t="shared" si="151"/>
        <v>0</v>
      </c>
      <c r="DH16" s="15">
        <f t="shared" si="152"/>
        <v>0</v>
      </c>
      <c r="DI16" s="18">
        <f t="shared" si="153"/>
        <v>0</v>
      </c>
      <c r="DJ16" s="22">
        <f t="shared" si="154"/>
        <v>0</v>
      </c>
      <c r="DK16" s="22">
        <f t="shared" si="155"/>
        <v>1</v>
      </c>
      <c r="DL16" s="22">
        <f t="shared" si="156"/>
        <v>0</v>
      </c>
      <c r="DM16" s="22">
        <f t="shared" si="157"/>
        <v>1</v>
      </c>
      <c r="DN16" s="22">
        <f t="shared" si="158"/>
        <v>0</v>
      </c>
      <c r="DO16" s="15">
        <f t="shared" si="159"/>
        <v>0</v>
      </c>
      <c r="DP16" s="18">
        <f t="shared" si="160"/>
        <v>0</v>
      </c>
      <c r="DQ16" s="22">
        <f t="shared" si="161"/>
        <v>0</v>
      </c>
      <c r="DR16" s="22">
        <f t="shared" si="162"/>
        <v>1</v>
      </c>
      <c r="DS16" s="22">
        <f t="shared" si="163"/>
        <v>0</v>
      </c>
      <c r="DT16" s="22">
        <f t="shared" si="164"/>
        <v>1</v>
      </c>
      <c r="DU16" s="22">
        <f t="shared" si="165"/>
        <v>0</v>
      </c>
      <c r="DV16" s="15">
        <f t="shared" si="166"/>
        <v>0</v>
      </c>
      <c r="DW16" s="18">
        <f t="shared" si="167"/>
        <v>0</v>
      </c>
      <c r="DX16" s="22">
        <f t="shared" si="168"/>
        <v>0</v>
      </c>
      <c r="DY16" s="22">
        <f t="shared" si="169"/>
        <v>1</v>
      </c>
      <c r="DZ16" s="22">
        <f t="shared" si="170"/>
        <v>0</v>
      </c>
      <c r="EA16" s="22">
        <f t="shared" si="171"/>
        <v>1</v>
      </c>
      <c r="EB16" s="22">
        <f t="shared" si="172"/>
        <v>0</v>
      </c>
      <c r="EC16" s="15">
        <f t="shared" si="173"/>
        <v>0</v>
      </c>
      <c r="ED16" s="18">
        <f t="shared" si="174"/>
        <v>0</v>
      </c>
      <c r="EE16" s="22">
        <f t="shared" si="175"/>
        <v>0</v>
      </c>
      <c r="EF16" s="22">
        <f t="shared" si="176"/>
        <v>1</v>
      </c>
      <c r="EG16" s="22">
        <f t="shared" si="177"/>
        <v>0</v>
      </c>
      <c r="EH16" s="22">
        <f t="shared" si="178"/>
        <v>1</v>
      </c>
      <c r="EI16" s="22">
        <f t="shared" si="179"/>
        <v>0</v>
      </c>
      <c r="EJ16" s="15">
        <f t="shared" si="180"/>
        <v>0</v>
      </c>
      <c r="EK16" s="18">
        <f t="shared" si="181"/>
        <v>0</v>
      </c>
      <c r="EL16" s="22">
        <f t="shared" si="182"/>
        <v>0</v>
      </c>
      <c r="EM16" s="22">
        <f t="shared" si="183"/>
        <v>1</v>
      </c>
      <c r="EN16" s="22">
        <f t="shared" si="184"/>
        <v>0</v>
      </c>
      <c r="EO16" s="22">
        <f t="shared" si="185"/>
        <v>1</v>
      </c>
      <c r="EP16" s="22">
        <f t="shared" si="186"/>
        <v>0</v>
      </c>
      <c r="EQ16" s="15">
        <f t="shared" si="187"/>
        <v>0</v>
      </c>
      <c r="ER16" s="22">
        <f t="shared" si="188"/>
        <v>0</v>
      </c>
      <c r="ES16" s="22">
        <f t="shared" si="189"/>
        <v>0</v>
      </c>
      <c r="ET16" s="22">
        <f t="shared" si="190"/>
        <v>1</v>
      </c>
      <c r="EU16" s="22">
        <f t="shared" si="191"/>
        <v>0</v>
      </c>
      <c r="EV16" s="22">
        <f t="shared" si="192"/>
        <v>1</v>
      </c>
      <c r="EW16" s="22">
        <f t="shared" si="193"/>
        <v>0</v>
      </c>
      <c r="EX16" s="15">
        <f t="shared" si="194"/>
        <v>0</v>
      </c>
      <c r="EY16" s="22">
        <f t="shared" si="195"/>
        <v>0</v>
      </c>
      <c r="EZ16" s="22">
        <f t="shared" si="196"/>
        <v>0</v>
      </c>
      <c r="FA16" s="22">
        <f t="shared" si="197"/>
        <v>1</v>
      </c>
      <c r="FB16" s="22">
        <f t="shared" si="198"/>
        <v>0</v>
      </c>
      <c r="FC16" s="22">
        <f t="shared" si="199"/>
        <v>1</v>
      </c>
      <c r="FD16" s="22">
        <f t="shared" si="200"/>
        <v>0</v>
      </c>
      <c r="FE16" s="15">
        <f t="shared" si="201"/>
        <v>0</v>
      </c>
      <c r="FF16" s="22">
        <f t="shared" ref="FF16:FF24" si="202">IF(AND(EY16=0,ER16=0,EK16=0,ED16=0,DW16=0,DP16=0,DI16=0,DB16=0,CU16=0,CN16=0,CG16=0,BZ16=0,BS16=0,BI16=0,BC16-BC15&lt;TIME(1,55,0),BC16&gt;FL15+TIME(1,55,0)),JU15,0)</f>
        <v>0</v>
      </c>
      <c r="FG16" s="22">
        <f t="shared" ref="FG16:FG24" si="203">IF(FF16&lt;&gt;0,1,0)</f>
        <v>0</v>
      </c>
      <c r="FH16" s="22">
        <f t="shared" ref="FH16:FH24" si="204">IF(FI16&gt;FJ16,FI16,FJ16)</f>
        <v>1</v>
      </c>
      <c r="FI16" s="22">
        <f t="shared" ref="FI16:FI79" si="205">IF(AND(AP16&gt;0,FF16&gt;0),0,IF(FF16&gt;0,FI15+1,FI15))</f>
        <v>0</v>
      </c>
      <c r="FJ16" s="22">
        <f t="shared" ref="FJ16:FJ24" si="206">IF(FI16=0,FI15+1,0)</f>
        <v>1</v>
      </c>
      <c r="FK16" s="22">
        <f t="shared" ref="FK16:FK79" si="207">IF(AND(AP16&gt;0,FJ16&gt;0,FF16&gt;0),1,0)</f>
        <v>0</v>
      </c>
      <c r="FL16" s="15">
        <f t="shared" ref="FL16:FL24" si="208">IF(FF16&lt;&gt;0,BC16,FL15)</f>
        <v>0</v>
      </c>
      <c r="FS16" s="15"/>
      <c r="FZ16" s="15"/>
      <c r="GG16" s="15"/>
      <c r="GN16" s="15"/>
      <c r="GP16" s="22"/>
      <c r="GQ16" s="22"/>
      <c r="GR16" s="22"/>
      <c r="GS16" s="22"/>
      <c r="GT16" s="22"/>
      <c r="GU16" s="15"/>
      <c r="GV16" s="22">
        <f t="shared" si="12"/>
        <v>0</v>
      </c>
      <c r="GW16" s="22">
        <f t="shared" si="13"/>
        <v>1</v>
      </c>
      <c r="GX16" s="22">
        <f t="shared" si="14"/>
        <v>1</v>
      </c>
      <c r="GY16" s="18">
        <f t="shared" si="15"/>
        <v>1</v>
      </c>
      <c r="GZ16" s="18">
        <v>0</v>
      </c>
      <c r="HA16" s="18">
        <f t="shared" si="16"/>
        <v>0</v>
      </c>
      <c r="HB16" s="18">
        <v>0</v>
      </c>
      <c r="HC16" s="18">
        <f t="shared" si="17"/>
        <v>0</v>
      </c>
      <c r="HD16" s="18">
        <v>0</v>
      </c>
      <c r="HE16" s="18">
        <f t="shared" si="18"/>
        <v>0</v>
      </c>
      <c r="HF16" s="18">
        <v>0</v>
      </c>
      <c r="HG16" s="18">
        <f t="shared" si="19"/>
        <v>0</v>
      </c>
      <c r="HH16" s="18">
        <v>0</v>
      </c>
      <c r="HI16" s="18">
        <f t="shared" si="20"/>
        <v>0</v>
      </c>
      <c r="HJ16" s="18">
        <v>0</v>
      </c>
      <c r="HK16" s="18">
        <f t="shared" si="21"/>
        <v>0</v>
      </c>
      <c r="HL16" s="18">
        <v>0</v>
      </c>
      <c r="HM16" s="18">
        <f t="shared" si="22"/>
        <v>0</v>
      </c>
      <c r="HN16" s="18">
        <v>0</v>
      </c>
      <c r="HO16" s="18">
        <f t="shared" si="23"/>
        <v>0</v>
      </c>
      <c r="HP16" s="18">
        <v>0</v>
      </c>
      <c r="HQ16" s="18">
        <f t="shared" si="24"/>
        <v>0</v>
      </c>
      <c r="HR16" s="18">
        <v>0</v>
      </c>
      <c r="HS16" s="18">
        <f t="shared" si="25"/>
        <v>0</v>
      </c>
      <c r="HT16" s="18">
        <v>0</v>
      </c>
      <c r="HU16" s="18">
        <f t="shared" si="26"/>
        <v>0</v>
      </c>
      <c r="HV16" s="18">
        <v>0</v>
      </c>
      <c r="HW16" s="18">
        <f t="shared" si="27"/>
        <v>0</v>
      </c>
      <c r="HX16" s="18">
        <v>0</v>
      </c>
      <c r="HY16" s="18">
        <f t="shared" si="28"/>
        <v>0</v>
      </c>
      <c r="HZ16" s="18">
        <v>0</v>
      </c>
      <c r="IA16" s="18">
        <f t="shared" si="29"/>
        <v>0</v>
      </c>
      <c r="IB16" s="18">
        <v>0</v>
      </c>
      <c r="IC16" s="18">
        <f t="shared" si="30"/>
        <v>0</v>
      </c>
      <c r="ID16" s="18">
        <v>0</v>
      </c>
      <c r="IE16" s="18">
        <f t="shared" si="31"/>
        <v>0</v>
      </c>
      <c r="IF16" s="18">
        <v>0</v>
      </c>
      <c r="IG16" s="18">
        <f t="shared" si="32"/>
        <v>0</v>
      </c>
      <c r="IH16" s="18">
        <v>0</v>
      </c>
      <c r="II16" s="18">
        <f t="shared" si="33"/>
        <v>0</v>
      </c>
      <c r="IJ16" s="18">
        <v>0</v>
      </c>
      <c r="IK16" s="18">
        <f t="shared" si="34"/>
        <v>0</v>
      </c>
      <c r="IL16" s="18">
        <v>0</v>
      </c>
      <c r="IM16" s="18">
        <f t="shared" si="35"/>
        <v>0</v>
      </c>
      <c r="IN16" s="18">
        <f t="shared" si="36"/>
        <v>0</v>
      </c>
      <c r="IO16" s="18">
        <f t="shared" si="37"/>
        <v>0</v>
      </c>
      <c r="IP16" s="18">
        <f t="shared" si="38"/>
        <v>0</v>
      </c>
      <c r="IQ16" s="18">
        <f t="shared" si="39"/>
        <v>0</v>
      </c>
      <c r="IR16" s="18">
        <f t="shared" si="40"/>
        <v>0</v>
      </c>
      <c r="IS16" s="18">
        <f t="shared" si="41"/>
        <v>0</v>
      </c>
      <c r="IT16" s="18">
        <f t="shared" si="42"/>
        <v>0</v>
      </c>
      <c r="IU16" s="18">
        <f t="shared" si="43"/>
        <v>0</v>
      </c>
      <c r="IV16" s="18">
        <f t="shared" si="44"/>
        <v>0</v>
      </c>
      <c r="IW16" s="18">
        <f t="shared" si="45"/>
        <v>0</v>
      </c>
      <c r="IX16" s="18">
        <f t="shared" si="46"/>
        <v>0</v>
      </c>
      <c r="IY16" s="18">
        <f t="shared" si="47"/>
        <v>0</v>
      </c>
      <c r="IZ16" s="18">
        <f t="shared" si="48"/>
        <v>0</v>
      </c>
      <c r="JA16" s="18">
        <f t="shared" si="49"/>
        <v>0</v>
      </c>
      <c r="JB16" s="18">
        <f t="shared" si="50"/>
        <v>0</v>
      </c>
      <c r="JC16" s="18">
        <f t="shared" si="51"/>
        <v>0</v>
      </c>
      <c r="JD16" s="18">
        <f t="shared" si="52"/>
        <v>0</v>
      </c>
      <c r="JE16" s="18">
        <f t="shared" si="53"/>
        <v>0</v>
      </c>
      <c r="JF16" s="18">
        <f t="shared" si="54"/>
        <v>0</v>
      </c>
      <c r="JG16" s="18">
        <f t="shared" si="55"/>
        <v>0.01</v>
      </c>
      <c r="JH16" s="18">
        <f t="shared" si="56"/>
        <v>1</v>
      </c>
      <c r="JI16" s="18">
        <f t="shared" si="57"/>
        <v>1</v>
      </c>
      <c r="JJ16" s="18">
        <f t="shared" si="58"/>
        <v>1</v>
      </c>
      <c r="JK16" s="18">
        <f t="shared" si="59"/>
        <v>1</v>
      </c>
      <c r="JL16" s="18">
        <f t="shared" si="60"/>
        <v>1</v>
      </c>
      <c r="JM16" s="18">
        <f t="shared" si="61"/>
        <v>1</v>
      </c>
      <c r="JN16" s="18">
        <f t="shared" si="62"/>
        <v>1</v>
      </c>
      <c r="JO16" s="18">
        <f t="shared" si="63"/>
        <v>1</v>
      </c>
      <c r="JP16" s="18">
        <f t="shared" si="64"/>
        <v>1</v>
      </c>
      <c r="JQ16" s="18">
        <f t="shared" si="65"/>
        <v>1</v>
      </c>
      <c r="JR16" s="18">
        <f t="shared" si="66"/>
        <v>1</v>
      </c>
      <c r="JS16" s="18">
        <f t="shared" si="67"/>
        <v>1</v>
      </c>
      <c r="JT16" s="18">
        <f t="shared" si="68"/>
        <v>1</v>
      </c>
      <c r="JU16" s="18">
        <f t="shared" si="69"/>
        <v>1</v>
      </c>
      <c r="JV16" s="18">
        <f t="shared" si="70"/>
        <v>1</v>
      </c>
      <c r="JW16" s="18">
        <f t="shared" si="71"/>
        <v>1</v>
      </c>
      <c r="JX16" s="18">
        <f t="shared" si="72"/>
        <v>1</v>
      </c>
      <c r="JY16" s="18">
        <f t="shared" si="73"/>
        <v>1</v>
      </c>
      <c r="JZ16" s="18">
        <f t="shared" si="74"/>
        <v>1</v>
      </c>
      <c r="KA16" s="18">
        <f t="shared" si="75"/>
        <v>0</v>
      </c>
      <c r="KB16" s="18">
        <f t="shared" si="76"/>
        <v>0</v>
      </c>
      <c r="KC16" s="18">
        <f t="shared" si="77"/>
        <v>0</v>
      </c>
      <c r="KD16" s="18">
        <f t="shared" si="78"/>
        <v>0</v>
      </c>
      <c r="KE16" s="18">
        <f t="shared" si="79"/>
        <v>0</v>
      </c>
      <c r="KF16" s="18">
        <f t="shared" si="80"/>
        <v>0</v>
      </c>
      <c r="KG16" s="18">
        <f t="shared" si="81"/>
        <v>0</v>
      </c>
      <c r="KH16" s="18">
        <f t="shared" si="82"/>
        <v>0</v>
      </c>
      <c r="KI16" s="18">
        <f t="shared" si="83"/>
        <v>0</v>
      </c>
      <c r="KJ16" s="18">
        <f t="shared" si="84"/>
        <v>0</v>
      </c>
      <c r="KK16" s="18">
        <f t="shared" si="85"/>
        <v>0</v>
      </c>
      <c r="KL16" s="18">
        <f t="shared" si="86"/>
        <v>0</v>
      </c>
      <c r="KM16" s="18">
        <f t="shared" si="87"/>
        <v>0</v>
      </c>
      <c r="KN16" s="18">
        <f t="shared" si="88"/>
        <v>0</v>
      </c>
      <c r="KO16" s="18">
        <f t="shared" si="89"/>
        <v>0</v>
      </c>
      <c r="KP16" s="18">
        <f t="shared" si="90"/>
        <v>0</v>
      </c>
      <c r="KQ16" s="18">
        <f t="shared" si="91"/>
        <v>0</v>
      </c>
      <c r="KR16" s="18">
        <f t="shared" si="92"/>
        <v>0</v>
      </c>
      <c r="KS16" s="18">
        <f t="shared" si="93"/>
        <v>0</v>
      </c>
      <c r="KT16" s="18">
        <f t="shared" si="94"/>
        <v>0</v>
      </c>
    </row>
    <row r="17" spans="1:306" x14ac:dyDescent="0.3">
      <c r="A17" s="18"/>
      <c r="B17" s="18"/>
      <c r="C17" s="18"/>
      <c r="AJ17" s="24"/>
      <c r="AK17" s="24"/>
      <c r="AL17" s="20"/>
      <c r="AM17" s="23"/>
      <c r="AN17" s="18"/>
      <c r="AO17" s="24"/>
      <c r="AP17" s="18">
        <f t="shared" si="95"/>
        <v>0</v>
      </c>
      <c r="AQ17" s="18" t="str">
        <f t="shared" si="96"/>
        <v>favorite</v>
      </c>
      <c r="AR17" s="18" t="str">
        <f t="shared" si="97"/>
        <v>sup</v>
      </c>
      <c r="AS17" s="19">
        <f t="shared" si="0"/>
        <v>0</v>
      </c>
      <c r="AT17" s="19">
        <f t="shared" si="1"/>
        <v>0</v>
      </c>
      <c r="AU17" s="19">
        <f t="shared" si="98"/>
        <v>0</v>
      </c>
      <c r="AV17" s="19">
        <f t="shared" si="99"/>
        <v>0</v>
      </c>
      <c r="AW17" s="71">
        <f t="shared" si="100"/>
        <v>0</v>
      </c>
      <c r="AX17" s="71">
        <f t="shared" si="101"/>
        <v>0</v>
      </c>
      <c r="AY17" s="71">
        <f t="shared" si="102"/>
        <v>1</v>
      </c>
      <c r="AZ17" s="22">
        <f t="shared" si="103"/>
        <v>0</v>
      </c>
      <c r="BA17" s="22">
        <f t="shared" si="104"/>
        <v>0</v>
      </c>
      <c r="BB17" s="25">
        <f t="shared" si="2"/>
        <v>0</v>
      </c>
      <c r="BC17" s="21">
        <f t="shared" si="3"/>
        <v>0</v>
      </c>
      <c r="BD17" s="22">
        <v>16</v>
      </c>
      <c r="BE17" s="18">
        <f t="shared" si="4"/>
        <v>0</v>
      </c>
      <c r="BF17" s="18">
        <f t="shared" si="5"/>
        <v>0</v>
      </c>
      <c r="BG17" s="18">
        <f t="shared" si="6"/>
        <v>0</v>
      </c>
      <c r="BH17" s="18">
        <f t="shared" si="7"/>
        <v>0</v>
      </c>
      <c r="BI17" s="18">
        <f t="shared" si="105"/>
        <v>0</v>
      </c>
      <c r="BJ17" s="22">
        <f t="shared" si="116"/>
        <v>1</v>
      </c>
      <c r="BK17" s="22">
        <f t="shared" si="106"/>
        <v>1</v>
      </c>
      <c r="BL17" s="33">
        <f t="shared" si="107"/>
        <v>1</v>
      </c>
      <c r="BM17" s="22">
        <f t="shared" si="8"/>
        <v>0</v>
      </c>
      <c r="BN17" s="22">
        <f t="shared" si="108"/>
        <v>1</v>
      </c>
      <c r="BO17" s="22">
        <f t="shared" si="9"/>
        <v>1</v>
      </c>
      <c r="BP17" s="22">
        <f t="shared" si="109"/>
        <v>0</v>
      </c>
      <c r="BQ17" s="22">
        <f t="shared" si="10"/>
        <v>0</v>
      </c>
      <c r="BR17" s="15">
        <f t="shared" si="11"/>
        <v>0</v>
      </c>
      <c r="BS17" s="45">
        <f t="shared" si="110"/>
        <v>0</v>
      </c>
      <c r="BT17" s="22">
        <f t="shared" si="111"/>
        <v>0</v>
      </c>
      <c r="BU17" s="22">
        <f t="shared" si="117"/>
        <v>1</v>
      </c>
      <c r="BV17" s="22">
        <f t="shared" si="112"/>
        <v>0</v>
      </c>
      <c r="BW17" s="22">
        <f t="shared" si="113"/>
        <v>1</v>
      </c>
      <c r="BX17" s="22">
        <f t="shared" si="114"/>
        <v>0</v>
      </c>
      <c r="BY17" s="15">
        <f t="shared" si="115"/>
        <v>0</v>
      </c>
      <c r="BZ17" s="18">
        <f t="shared" si="118"/>
        <v>0</v>
      </c>
      <c r="CA17" s="22">
        <f t="shared" si="119"/>
        <v>0</v>
      </c>
      <c r="CB17" s="22">
        <f t="shared" si="124"/>
        <v>1</v>
      </c>
      <c r="CC17" s="22">
        <f t="shared" si="120"/>
        <v>0</v>
      </c>
      <c r="CD17" s="22">
        <f t="shared" si="121"/>
        <v>1</v>
      </c>
      <c r="CE17" s="22">
        <f t="shared" si="122"/>
        <v>0</v>
      </c>
      <c r="CF17" s="15">
        <f t="shared" si="123"/>
        <v>0</v>
      </c>
      <c r="CG17" s="18">
        <f t="shared" si="125"/>
        <v>0</v>
      </c>
      <c r="CH17" s="22">
        <f t="shared" si="126"/>
        <v>0</v>
      </c>
      <c r="CI17" s="22">
        <f t="shared" si="127"/>
        <v>1</v>
      </c>
      <c r="CJ17" s="22">
        <f t="shared" si="128"/>
        <v>0</v>
      </c>
      <c r="CK17" s="22">
        <f t="shared" si="129"/>
        <v>1</v>
      </c>
      <c r="CL17" s="22">
        <f t="shared" si="130"/>
        <v>0</v>
      </c>
      <c r="CM17" s="15">
        <f t="shared" si="131"/>
        <v>0</v>
      </c>
      <c r="CN17" s="18">
        <f t="shared" si="132"/>
        <v>0</v>
      </c>
      <c r="CO17" s="22">
        <f t="shared" si="133"/>
        <v>0</v>
      </c>
      <c r="CP17" s="22">
        <f t="shared" si="134"/>
        <v>1</v>
      </c>
      <c r="CQ17" s="22">
        <f t="shared" si="135"/>
        <v>0</v>
      </c>
      <c r="CR17" s="22">
        <f t="shared" si="136"/>
        <v>1</v>
      </c>
      <c r="CS17" s="22">
        <f t="shared" si="137"/>
        <v>0</v>
      </c>
      <c r="CT17" s="15">
        <f t="shared" si="138"/>
        <v>0</v>
      </c>
      <c r="CU17" s="18">
        <f t="shared" si="139"/>
        <v>0</v>
      </c>
      <c r="CV17" s="22">
        <f t="shared" si="140"/>
        <v>0</v>
      </c>
      <c r="CW17" s="22">
        <f t="shared" si="141"/>
        <v>1</v>
      </c>
      <c r="CX17" s="22">
        <f t="shared" si="142"/>
        <v>0</v>
      </c>
      <c r="CY17" s="22">
        <f t="shared" si="143"/>
        <v>1</v>
      </c>
      <c r="CZ17" s="22">
        <f t="shared" si="144"/>
        <v>0</v>
      </c>
      <c r="DA17" s="15">
        <f t="shared" si="145"/>
        <v>0</v>
      </c>
      <c r="DB17" s="18">
        <f t="shared" si="146"/>
        <v>0</v>
      </c>
      <c r="DC17" s="22">
        <f t="shared" si="147"/>
        <v>0</v>
      </c>
      <c r="DD17" s="22">
        <f t="shared" si="148"/>
        <v>1</v>
      </c>
      <c r="DE17" s="22">
        <f t="shared" si="149"/>
        <v>0</v>
      </c>
      <c r="DF17" s="22">
        <f t="shared" si="150"/>
        <v>1</v>
      </c>
      <c r="DG17" s="22">
        <f t="shared" si="151"/>
        <v>0</v>
      </c>
      <c r="DH17" s="15">
        <f t="shared" si="152"/>
        <v>0</v>
      </c>
      <c r="DI17" s="18">
        <f t="shared" si="153"/>
        <v>0</v>
      </c>
      <c r="DJ17" s="22">
        <f t="shared" si="154"/>
        <v>0</v>
      </c>
      <c r="DK17" s="22">
        <f t="shared" si="155"/>
        <v>1</v>
      </c>
      <c r="DL17" s="22">
        <f t="shared" si="156"/>
        <v>0</v>
      </c>
      <c r="DM17" s="22">
        <f t="shared" si="157"/>
        <v>1</v>
      </c>
      <c r="DN17" s="22">
        <f t="shared" si="158"/>
        <v>0</v>
      </c>
      <c r="DO17" s="15">
        <f t="shared" si="159"/>
        <v>0</v>
      </c>
      <c r="DP17" s="18">
        <f t="shared" si="160"/>
        <v>0</v>
      </c>
      <c r="DQ17" s="22">
        <f t="shared" si="161"/>
        <v>0</v>
      </c>
      <c r="DR17" s="22">
        <f t="shared" si="162"/>
        <v>1</v>
      </c>
      <c r="DS17" s="22">
        <f t="shared" si="163"/>
        <v>0</v>
      </c>
      <c r="DT17" s="22">
        <f t="shared" si="164"/>
        <v>1</v>
      </c>
      <c r="DU17" s="22">
        <f t="shared" si="165"/>
        <v>0</v>
      </c>
      <c r="DV17" s="15">
        <f t="shared" si="166"/>
        <v>0</v>
      </c>
      <c r="DW17" s="18">
        <f t="shared" si="167"/>
        <v>0</v>
      </c>
      <c r="DX17" s="22">
        <f t="shared" si="168"/>
        <v>0</v>
      </c>
      <c r="DY17" s="22">
        <f t="shared" si="169"/>
        <v>1</v>
      </c>
      <c r="DZ17" s="22">
        <f t="shared" si="170"/>
        <v>0</v>
      </c>
      <c r="EA17" s="22">
        <f t="shared" si="171"/>
        <v>1</v>
      </c>
      <c r="EB17" s="22">
        <f t="shared" si="172"/>
        <v>0</v>
      </c>
      <c r="EC17" s="15">
        <f t="shared" si="173"/>
        <v>0</v>
      </c>
      <c r="ED17" s="18">
        <f t="shared" si="174"/>
        <v>0</v>
      </c>
      <c r="EE17" s="22">
        <f t="shared" si="175"/>
        <v>0</v>
      </c>
      <c r="EF17" s="22">
        <f t="shared" si="176"/>
        <v>1</v>
      </c>
      <c r="EG17" s="22">
        <f t="shared" si="177"/>
        <v>0</v>
      </c>
      <c r="EH17" s="22">
        <f t="shared" si="178"/>
        <v>1</v>
      </c>
      <c r="EI17" s="22">
        <f t="shared" si="179"/>
        <v>0</v>
      </c>
      <c r="EJ17" s="15">
        <f t="shared" si="180"/>
        <v>0</v>
      </c>
      <c r="EK17" s="18">
        <f t="shared" si="181"/>
        <v>0</v>
      </c>
      <c r="EL17" s="22">
        <f t="shared" si="182"/>
        <v>0</v>
      </c>
      <c r="EM17" s="22">
        <f t="shared" si="183"/>
        <v>1</v>
      </c>
      <c r="EN17" s="22">
        <f t="shared" si="184"/>
        <v>0</v>
      </c>
      <c r="EO17" s="22">
        <f t="shared" si="185"/>
        <v>1</v>
      </c>
      <c r="EP17" s="22">
        <f t="shared" si="186"/>
        <v>0</v>
      </c>
      <c r="EQ17" s="15">
        <f t="shared" si="187"/>
        <v>0</v>
      </c>
      <c r="ER17" s="22">
        <f t="shared" si="188"/>
        <v>0</v>
      </c>
      <c r="ES17" s="22">
        <f t="shared" si="189"/>
        <v>0</v>
      </c>
      <c r="ET17" s="22">
        <f t="shared" si="190"/>
        <v>1</v>
      </c>
      <c r="EU17" s="22">
        <f t="shared" si="191"/>
        <v>0</v>
      </c>
      <c r="EV17" s="22">
        <f t="shared" si="192"/>
        <v>1</v>
      </c>
      <c r="EW17" s="22">
        <f t="shared" si="193"/>
        <v>0</v>
      </c>
      <c r="EX17" s="15">
        <f t="shared" si="194"/>
        <v>0</v>
      </c>
      <c r="EY17" s="22">
        <f t="shared" si="195"/>
        <v>0</v>
      </c>
      <c r="EZ17" s="22">
        <f t="shared" si="196"/>
        <v>0</v>
      </c>
      <c r="FA17" s="22">
        <f t="shared" si="197"/>
        <v>1</v>
      </c>
      <c r="FB17" s="22">
        <f t="shared" si="198"/>
        <v>0</v>
      </c>
      <c r="FC17" s="22">
        <f t="shared" si="199"/>
        <v>1</v>
      </c>
      <c r="FD17" s="22">
        <f t="shared" si="200"/>
        <v>0</v>
      </c>
      <c r="FE17" s="15">
        <f t="shared" si="201"/>
        <v>0</v>
      </c>
      <c r="FF17" s="22">
        <f t="shared" si="202"/>
        <v>0</v>
      </c>
      <c r="FG17" s="22">
        <f t="shared" si="203"/>
        <v>0</v>
      </c>
      <c r="FH17" s="22">
        <f t="shared" si="204"/>
        <v>1</v>
      </c>
      <c r="FI17" s="22">
        <f t="shared" si="205"/>
        <v>0</v>
      </c>
      <c r="FJ17" s="22">
        <f t="shared" si="206"/>
        <v>1</v>
      </c>
      <c r="FK17" s="22">
        <f t="shared" si="207"/>
        <v>0</v>
      </c>
      <c r="FL17" s="15">
        <f t="shared" si="208"/>
        <v>0</v>
      </c>
      <c r="FM17" s="22">
        <f t="shared" ref="FM17:FM24" si="209">IF(AND(BI17=0,FF17=0,EY17=0,ER17=0,EK17=0,ED17=0,DW17=0,DP17=0,DI17=0,DB17=0,CU17=0,CN17=0,CG17=0,BZ17=0,BS17=0,BC17-BC16&lt;TIME(1,55,0),BC17&gt;FS16+TIME(1,55,0)),JV16,0)</f>
        <v>0</v>
      </c>
      <c r="FN17" s="22">
        <f t="shared" ref="FN17:FN24" si="210">IF(FM17&lt;&gt;0,1,0)</f>
        <v>0</v>
      </c>
      <c r="FO17" s="22">
        <f t="shared" ref="FO17:FO24" si="211">IF(FP17&gt;FQ17,FP17,FQ17)</f>
        <v>1</v>
      </c>
      <c r="FP17" s="22">
        <f t="shared" ref="FP17:FP80" si="212">IF(AND(AP17&gt;0,FM17&gt;0),0,IF(FM17&gt;0,FP16+1,FP16))</f>
        <v>0</v>
      </c>
      <c r="FQ17" s="22">
        <f t="shared" ref="FQ17:FQ24" si="213">IF(FP17=0,FP16+1,0)</f>
        <v>1</v>
      </c>
      <c r="FR17" s="22">
        <f t="shared" ref="FR17:FR80" si="214">IF(AND(AP17&gt;0,FQ17&gt;0,FM17&gt;0),1,0)</f>
        <v>0</v>
      </c>
      <c r="FS17" s="15">
        <f t="shared" ref="FS17:FS24" si="215">IF(FM17&lt;&gt;0,BC17,FS16)</f>
        <v>0</v>
      </c>
      <c r="FZ17" s="15"/>
      <c r="GG17" s="15"/>
      <c r="GN17" s="15"/>
      <c r="GP17" s="22"/>
      <c r="GQ17" s="22"/>
      <c r="GR17" s="22"/>
      <c r="GS17" s="22"/>
      <c r="GT17" s="22"/>
      <c r="GU17" s="15"/>
      <c r="GV17" s="22">
        <f t="shared" si="12"/>
        <v>0</v>
      </c>
      <c r="GW17" s="22">
        <f t="shared" si="13"/>
        <v>1</v>
      </c>
      <c r="GX17" s="22">
        <f t="shared" si="14"/>
        <v>1</v>
      </c>
      <c r="GY17" s="18">
        <f t="shared" si="15"/>
        <v>1</v>
      </c>
      <c r="GZ17" s="18">
        <v>0</v>
      </c>
      <c r="HA17" s="18">
        <f t="shared" si="16"/>
        <v>0</v>
      </c>
      <c r="HB17" s="18">
        <v>0</v>
      </c>
      <c r="HC17" s="18">
        <f t="shared" si="17"/>
        <v>0</v>
      </c>
      <c r="HD17" s="18">
        <v>0</v>
      </c>
      <c r="HE17" s="18">
        <f t="shared" si="18"/>
        <v>0</v>
      </c>
      <c r="HF17" s="18">
        <v>0</v>
      </c>
      <c r="HG17" s="18">
        <f t="shared" si="19"/>
        <v>0</v>
      </c>
      <c r="HH17" s="18">
        <v>0</v>
      </c>
      <c r="HI17" s="18">
        <f t="shared" si="20"/>
        <v>0</v>
      </c>
      <c r="HJ17" s="18">
        <v>0</v>
      </c>
      <c r="HK17" s="18">
        <f t="shared" si="21"/>
        <v>0</v>
      </c>
      <c r="HL17" s="18">
        <v>0</v>
      </c>
      <c r="HM17" s="18">
        <f t="shared" si="22"/>
        <v>0</v>
      </c>
      <c r="HN17" s="18">
        <v>0</v>
      </c>
      <c r="HO17" s="18">
        <f t="shared" si="23"/>
        <v>0</v>
      </c>
      <c r="HP17" s="18">
        <v>0</v>
      </c>
      <c r="HQ17" s="18">
        <f t="shared" si="24"/>
        <v>0</v>
      </c>
      <c r="HR17" s="18">
        <v>0</v>
      </c>
      <c r="HS17" s="18">
        <f t="shared" si="25"/>
        <v>0</v>
      </c>
      <c r="HT17" s="18">
        <v>0</v>
      </c>
      <c r="HU17" s="18">
        <f t="shared" si="26"/>
        <v>0</v>
      </c>
      <c r="HV17" s="18">
        <v>0</v>
      </c>
      <c r="HW17" s="18">
        <f t="shared" si="27"/>
        <v>0</v>
      </c>
      <c r="HX17" s="18">
        <v>0</v>
      </c>
      <c r="HY17" s="18">
        <f t="shared" si="28"/>
        <v>0</v>
      </c>
      <c r="HZ17" s="18">
        <v>0</v>
      </c>
      <c r="IA17" s="18">
        <f t="shared" si="29"/>
        <v>0</v>
      </c>
      <c r="IB17" s="18">
        <v>0</v>
      </c>
      <c r="IC17" s="18">
        <f t="shared" si="30"/>
        <v>0</v>
      </c>
      <c r="ID17" s="18">
        <v>0</v>
      </c>
      <c r="IE17" s="18">
        <f t="shared" si="31"/>
        <v>0</v>
      </c>
      <c r="IF17" s="18">
        <v>0</v>
      </c>
      <c r="IG17" s="18">
        <f t="shared" si="32"/>
        <v>0</v>
      </c>
      <c r="IH17" s="18">
        <v>0</v>
      </c>
      <c r="II17" s="18">
        <f t="shared" si="33"/>
        <v>0</v>
      </c>
      <c r="IJ17" s="18">
        <v>0</v>
      </c>
      <c r="IK17" s="18">
        <f t="shared" si="34"/>
        <v>0</v>
      </c>
      <c r="IL17" s="18">
        <v>0</v>
      </c>
      <c r="IM17" s="18">
        <f t="shared" si="35"/>
        <v>0</v>
      </c>
      <c r="IN17" s="18">
        <f t="shared" si="36"/>
        <v>0</v>
      </c>
      <c r="IO17" s="18">
        <f t="shared" si="37"/>
        <v>0</v>
      </c>
      <c r="IP17" s="18">
        <f t="shared" si="38"/>
        <v>0</v>
      </c>
      <c r="IQ17" s="18">
        <f t="shared" si="39"/>
        <v>0</v>
      </c>
      <c r="IR17" s="18">
        <f t="shared" si="40"/>
        <v>0</v>
      </c>
      <c r="IS17" s="18">
        <f t="shared" si="41"/>
        <v>0</v>
      </c>
      <c r="IT17" s="18">
        <f t="shared" si="42"/>
        <v>0</v>
      </c>
      <c r="IU17" s="18">
        <f t="shared" si="43"/>
        <v>0</v>
      </c>
      <c r="IV17" s="18">
        <f t="shared" si="44"/>
        <v>0</v>
      </c>
      <c r="IW17" s="18">
        <f t="shared" si="45"/>
        <v>0</v>
      </c>
      <c r="IX17" s="18">
        <f t="shared" si="46"/>
        <v>0</v>
      </c>
      <c r="IY17" s="18">
        <f t="shared" si="47"/>
        <v>0</v>
      </c>
      <c r="IZ17" s="18">
        <f t="shared" si="48"/>
        <v>0</v>
      </c>
      <c r="JA17" s="18">
        <f t="shared" si="49"/>
        <v>0</v>
      </c>
      <c r="JB17" s="18">
        <f t="shared" si="50"/>
        <v>0</v>
      </c>
      <c r="JC17" s="18">
        <f t="shared" si="51"/>
        <v>0</v>
      </c>
      <c r="JD17" s="18">
        <f t="shared" si="52"/>
        <v>0</v>
      </c>
      <c r="JE17" s="18">
        <f t="shared" si="53"/>
        <v>0</v>
      </c>
      <c r="JF17" s="18">
        <f t="shared" si="54"/>
        <v>0</v>
      </c>
      <c r="JG17" s="18">
        <f t="shared" si="55"/>
        <v>0.01</v>
      </c>
      <c r="JH17" s="18">
        <f t="shared" si="56"/>
        <v>1</v>
      </c>
      <c r="JI17" s="18">
        <f t="shared" si="57"/>
        <v>1</v>
      </c>
      <c r="JJ17" s="18">
        <f t="shared" si="58"/>
        <v>1</v>
      </c>
      <c r="JK17" s="18">
        <f t="shared" si="59"/>
        <v>1</v>
      </c>
      <c r="JL17" s="18">
        <f t="shared" si="60"/>
        <v>1</v>
      </c>
      <c r="JM17" s="18">
        <f t="shared" si="61"/>
        <v>1</v>
      </c>
      <c r="JN17" s="18">
        <f t="shared" si="62"/>
        <v>1</v>
      </c>
      <c r="JO17" s="18">
        <f t="shared" si="63"/>
        <v>1</v>
      </c>
      <c r="JP17" s="18">
        <f t="shared" si="64"/>
        <v>1</v>
      </c>
      <c r="JQ17" s="18">
        <f t="shared" si="65"/>
        <v>1</v>
      </c>
      <c r="JR17" s="18">
        <f t="shared" si="66"/>
        <v>1</v>
      </c>
      <c r="JS17" s="18">
        <f t="shared" si="67"/>
        <v>1</v>
      </c>
      <c r="JT17" s="18">
        <f t="shared" si="68"/>
        <v>1</v>
      </c>
      <c r="JU17" s="18">
        <f t="shared" si="69"/>
        <v>1</v>
      </c>
      <c r="JV17" s="18">
        <f t="shared" si="70"/>
        <v>1</v>
      </c>
      <c r="JW17" s="18">
        <f t="shared" si="71"/>
        <v>1</v>
      </c>
      <c r="JX17" s="18">
        <f t="shared" si="72"/>
        <v>1</v>
      </c>
      <c r="JY17" s="18">
        <f t="shared" si="73"/>
        <v>1</v>
      </c>
      <c r="JZ17" s="18">
        <f t="shared" si="74"/>
        <v>1</v>
      </c>
      <c r="KA17" s="18">
        <f t="shared" si="75"/>
        <v>0</v>
      </c>
      <c r="KB17" s="18">
        <f t="shared" si="76"/>
        <v>0</v>
      </c>
      <c r="KC17" s="18">
        <f t="shared" si="77"/>
        <v>0</v>
      </c>
      <c r="KD17" s="18">
        <f t="shared" si="78"/>
        <v>0</v>
      </c>
      <c r="KE17" s="18">
        <f t="shared" si="79"/>
        <v>0</v>
      </c>
      <c r="KF17" s="18">
        <f t="shared" si="80"/>
        <v>0</v>
      </c>
      <c r="KG17" s="18">
        <f t="shared" si="81"/>
        <v>0</v>
      </c>
      <c r="KH17" s="18">
        <f t="shared" si="82"/>
        <v>0</v>
      </c>
      <c r="KI17" s="18">
        <f t="shared" si="83"/>
        <v>0</v>
      </c>
      <c r="KJ17" s="18">
        <f t="shared" si="84"/>
        <v>0</v>
      </c>
      <c r="KK17" s="18">
        <f t="shared" si="85"/>
        <v>0</v>
      </c>
      <c r="KL17" s="18">
        <f t="shared" si="86"/>
        <v>0</v>
      </c>
      <c r="KM17" s="18">
        <f t="shared" si="87"/>
        <v>0</v>
      </c>
      <c r="KN17" s="18">
        <f t="shared" si="88"/>
        <v>0</v>
      </c>
      <c r="KO17" s="18">
        <f t="shared" si="89"/>
        <v>0</v>
      </c>
      <c r="KP17" s="18">
        <f t="shared" si="90"/>
        <v>0</v>
      </c>
      <c r="KQ17" s="18">
        <f t="shared" si="91"/>
        <v>0</v>
      </c>
      <c r="KR17" s="18">
        <f t="shared" si="92"/>
        <v>0</v>
      </c>
      <c r="KS17" s="18">
        <f t="shared" si="93"/>
        <v>0</v>
      </c>
      <c r="KT17" s="18">
        <f t="shared" si="94"/>
        <v>0</v>
      </c>
    </row>
    <row r="18" spans="1:306" x14ac:dyDescent="0.3">
      <c r="A18" s="18"/>
      <c r="B18" s="18"/>
      <c r="C18" s="18"/>
      <c r="AJ18" s="24"/>
      <c r="AK18" s="24"/>
      <c r="AL18" s="20"/>
      <c r="AM18" s="23"/>
      <c r="AN18" s="18"/>
      <c r="AO18" s="24"/>
      <c r="AP18" s="18">
        <f t="shared" si="95"/>
        <v>0</v>
      </c>
      <c r="AQ18" s="18" t="str">
        <f t="shared" si="96"/>
        <v>favorite</v>
      </c>
      <c r="AR18" s="18" t="str">
        <f t="shared" si="97"/>
        <v>sup</v>
      </c>
      <c r="AS18" s="19">
        <f t="shared" si="0"/>
        <v>0</v>
      </c>
      <c r="AT18" s="19">
        <f t="shared" si="1"/>
        <v>0</v>
      </c>
      <c r="AU18" s="19">
        <f t="shared" si="98"/>
        <v>0</v>
      </c>
      <c r="AV18" s="19">
        <f t="shared" si="99"/>
        <v>0</v>
      </c>
      <c r="AW18" s="71">
        <f t="shared" si="100"/>
        <v>0</v>
      </c>
      <c r="AX18" s="71">
        <f t="shared" si="101"/>
        <v>0</v>
      </c>
      <c r="AY18" s="71">
        <f t="shared" si="102"/>
        <v>1</v>
      </c>
      <c r="AZ18" s="22">
        <f t="shared" si="103"/>
        <v>0</v>
      </c>
      <c r="BA18" s="22">
        <f t="shared" si="104"/>
        <v>0</v>
      </c>
      <c r="BB18" s="25">
        <f t="shared" si="2"/>
        <v>0</v>
      </c>
      <c r="BC18" s="21">
        <f t="shared" si="3"/>
        <v>0</v>
      </c>
      <c r="BD18" s="22">
        <v>17</v>
      </c>
      <c r="BE18" s="18">
        <f t="shared" si="4"/>
        <v>0</v>
      </c>
      <c r="BF18" s="18">
        <f t="shared" si="5"/>
        <v>0</v>
      </c>
      <c r="BG18" s="18">
        <f t="shared" si="6"/>
        <v>0</v>
      </c>
      <c r="BH18" s="18">
        <f t="shared" si="7"/>
        <v>0</v>
      </c>
      <c r="BI18" s="18">
        <f t="shared" si="105"/>
        <v>0</v>
      </c>
      <c r="BJ18" s="22">
        <f t="shared" si="116"/>
        <v>1</v>
      </c>
      <c r="BK18" s="22">
        <f t="shared" si="106"/>
        <v>1</v>
      </c>
      <c r="BL18" s="33">
        <f t="shared" si="107"/>
        <v>1</v>
      </c>
      <c r="BM18" s="22">
        <f t="shared" si="8"/>
        <v>0</v>
      </c>
      <c r="BN18" s="22">
        <f t="shared" si="108"/>
        <v>1</v>
      </c>
      <c r="BO18" s="22">
        <f t="shared" si="9"/>
        <v>1</v>
      </c>
      <c r="BP18" s="22">
        <f t="shared" si="109"/>
        <v>0</v>
      </c>
      <c r="BQ18" s="22">
        <f t="shared" si="10"/>
        <v>0</v>
      </c>
      <c r="BR18" s="15">
        <f t="shared" si="11"/>
        <v>0</v>
      </c>
      <c r="BS18" s="45">
        <f t="shared" si="110"/>
        <v>0</v>
      </c>
      <c r="BT18" s="22">
        <f t="shared" si="111"/>
        <v>0</v>
      </c>
      <c r="BU18" s="22">
        <f t="shared" si="117"/>
        <v>1</v>
      </c>
      <c r="BV18" s="22">
        <f t="shared" si="112"/>
        <v>0</v>
      </c>
      <c r="BW18" s="22">
        <f t="shared" si="113"/>
        <v>1</v>
      </c>
      <c r="BX18" s="22">
        <f t="shared" si="114"/>
        <v>0</v>
      </c>
      <c r="BY18" s="15">
        <f t="shared" si="115"/>
        <v>0</v>
      </c>
      <c r="BZ18" s="18">
        <f t="shared" si="118"/>
        <v>0</v>
      </c>
      <c r="CA18" s="22">
        <f t="shared" si="119"/>
        <v>0</v>
      </c>
      <c r="CB18" s="22">
        <f t="shared" si="124"/>
        <v>1</v>
      </c>
      <c r="CC18" s="22">
        <f t="shared" si="120"/>
        <v>0</v>
      </c>
      <c r="CD18" s="22">
        <f t="shared" si="121"/>
        <v>1</v>
      </c>
      <c r="CE18" s="22">
        <f t="shared" si="122"/>
        <v>0</v>
      </c>
      <c r="CF18" s="15">
        <f t="shared" si="123"/>
        <v>0</v>
      </c>
      <c r="CG18" s="18">
        <f t="shared" si="125"/>
        <v>0</v>
      </c>
      <c r="CH18" s="22">
        <f t="shared" si="126"/>
        <v>0</v>
      </c>
      <c r="CI18" s="22">
        <f t="shared" si="127"/>
        <v>1</v>
      </c>
      <c r="CJ18" s="22">
        <f t="shared" si="128"/>
        <v>0</v>
      </c>
      <c r="CK18" s="22">
        <f t="shared" si="129"/>
        <v>1</v>
      </c>
      <c r="CL18" s="22">
        <f t="shared" si="130"/>
        <v>0</v>
      </c>
      <c r="CM18" s="15">
        <f t="shared" si="131"/>
        <v>0</v>
      </c>
      <c r="CN18" s="18">
        <f t="shared" si="132"/>
        <v>0</v>
      </c>
      <c r="CO18" s="22">
        <f t="shared" si="133"/>
        <v>0</v>
      </c>
      <c r="CP18" s="22">
        <f t="shared" si="134"/>
        <v>1</v>
      </c>
      <c r="CQ18" s="22">
        <f t="shared" si="135"/>
        <v>0</v>
      </c>
      <c r="CR18" s="22">
        <f t="shared" si="136"/>
        <v>1</v>
      </c>
      <c r="CS18" s="22">
        <f t="shared" si="137"/>
        <v>0</v>
      </c>
      <c r="CT18" s="15">
        <f t="shared" si="138"/>
        <v>0</v>
      </c>
      <c r="CU18" s="18">
        <f t="shared" si="139"/>
        <v>0</v>
      </c>
      <c r="CV18" s="22">
        <f t="shared" si="140"/>
        <v>0</v>
      </c>
      <c r="CW18" s="22">
        <f t="shared" si="141"/>
        <v>1</v>
      </c>
      <c r="CX18" s="22">
        <f t="shared" si="142"/>
        <v>0</v>
      </c>
      <c r="CY18" s="22">
        <f t="shared" si="143"/>
        <v>1</v>
      </c>
      <c r="CZ18" s="22">
        <f t="shared" si="144"/>
        <v>0</v>
      </c>
      <c r="DA18" s="15">
        <f t="shared" si="145"/>
        <v>0</v>
      </c>
      <c r="DB18" s="18">
        <f t="shared" si="146"/>
        <v>0</v>
      </c>
      <c r="DC18" s="22">
        <f t="shared" si="147"/>
        <v>0</v>
      </c>
      <c r="DD18" s="22">
        <f t="shared" si="148"/>
        <v>1</v>
      </c>
      <c r="DE18" s="22">
        <f t="shared" si="149"/>
        <v>0</v>
      </c>
      <c r="DF18" s="22">
        <f t="shared" si="150"/>
        <v>1</v>
      </c>
      <c r="DG18" s="22">
        <f t="shared" si="151"/>
        <v>0</v>
      </c>
      <c r="DH18" s="15">
        <f t="shared" si="152"/>
        <v>0</v>
      </c>
      <c r="DI18" s="18">
        <f t="shared" si="153"/>
        <v>0</v>
      </c>
      <c r="DJ18" s="22">
        <f t="shared" si="154"/>
        <v>0</v>
      </c>
      <c r="DK18" s="22">
        <f t="shared" si="155"/>
        <v>1</v>
      </c>
      <c r="DL18" s="22">
        <f t="shared" si="156"/>
        <v>0</v>
      </c>
      <c r="DM18" s="22">
        <f t="shared" si="157"/>
        <v>1</v>
      </c>
      <c r="DN18" s="22">
        <f t="shared" si="158"/>
        <v>0</v>
      </c>
      <c r="DO18" s="15">
        <f t="shared" si="159"/>
        <v>0</v>
      </c>
      <c r="DP18" s="18">
        <f t="shared" si="160"/>
        <v>0</v>
      </c>
      <c r="DQ18" s="22">
        <f t="shared" si="161"/>
        <v>0</v>
      </c>
      <c r="DR18" s="22">
        <f t="shared" si="162"/>
        <v>1</v>
      </c>
      <c r="DS18" s="22">
        <f t="shared" si="163"/>
        <v>0</v>
      </c>
      <c r="DT18" s="22">
        <f t="shared" si="164"/>
        <v>1</v>
      </c>
      <c r="DU18" s="22">
        <f t="shared" si="165"/>
        <v>0</v>
      </c>
      <c r="DV18" s="15">
        <f t="shared" si="166"/>
        <v>0</v>
      </c>
      <c r="DW18" s="18">
        <f t="shared" si="167"/>
        <v>0</v>
      </c>
      <c r="DX18" s="22">
        <f t="shared" si="168"/>
        <v>0</v>
      </c>
      <c r="DY18" s="22">
        <f t="shared" si="169"/>
        <v>1</v>
      </c>
      <c r="DZ18" s="22">
        <f t="shared" si="170"/>
        <v>0</v>
      </c>
      <c r="EA18" s="22">
        <f t="shared" si="171"/>
        <v>1</v>
      </c>
      <c r="EB18" s="22">
        <f t="shared" si="172"/>
        <v>0</v>
      </c>
      <c r="EC18" s="15">
        <f t="shared" si="173"/>
        <v>0</v>
      </c>
      <c r="ED18" s="18">
        <f t="shared" si="174"/>
        <v>0</v>
      </c>
      <c r="EE18" s="22">
        <f t="shared" si="175"/>
        <v>0</v>
      </c>
      <c r="EF18" s="22">
        <f t="shared" si="176"/>
        <v>1</v>
      </c>
      <c r="EG18" s="22">
        <f t="shared" si="177"/>
        <v>0</v>
      </c>
      <c r="EH18" s="22">
        <f t="shared" si="178"/>
        <v>1</v>
      </c>
      <c r="EI18" s="22">
        <f t="shared" si="179"/>
        <v>0</v>
      </c>
      <c r="EJ18" s="15">
        <f t="shared" si="180"/>
        <v>0</v>
      </c>
      <c r="EK18" s="18">
        <f t="shared" si="181"/>
        <v>0</v>
      </c>
      <c r="EL18" s="22">
        <f t="shared" si="182"/>
        <v>0</v>
      </c>
      <c r="EM18" s="22">
        <f t="shared" si="183"/>
        <v>1</v>
      </c>
      <c r="EN18" s="22">
        <f t="shared" si="184"/>
        <v>0</v>
      </c>
      <c r="EO18" s="22">
        <f t="shared" si="185"/>
        <v>1</v>
      </c>
      <c r="EP18" s="22">
        <f t="shared" si="186"/>
        <v>0</v>
      </c>
      <c r="EQ18" s="15">
        <f t="shared" si="187"/>
        <v>0</v>
      </c>
      <c r="ER18" s="22">
        <f t="shared" si="188"/>
        <v>0</v>
      </c>
      <c r="ES18" s="22">
        <f t="shared" si="189"/>
        <v>0</v>
      </c>
      <c r="ET18" s="22">
        <f t="shared" si="190"/>
        <v>1</v>
      </c>
      <c r="EU18" s="22">
        <f t="shared" si="191"/>
        <v>0</v>
      </c>
      <c r="EV18" s="22">
        <f t="shared" si="192"/>
        <v>1</v>
      </c>
      <c r="EW18" s="22">
        <f t="shared" si="193"/>
        <v>0</v>
      </c>
      <c r="EX18" s="15">
        <f t="shared" si="194"/>
        <v>0</v>
      </c>
      <c r="EY18" s="22">
        <f t="shared" si="195"/>
        <v>0</v>
      </c>
      <c r="EZ18" s="22">
        <f t="shared" si="196"/>
        <v>0</v>
      </c>
      <c r="FA18" s="22">
        <f t="shared" si="197"/>
        <v>1</v>
      </c>
      <c r="FB18" s="22">
        <f t="shared" si="198"/>
        <v>0</v>
      </c>
      <c r="FC18" s="22">
        <f t="shared" si="199"/>
        <v>1</v>
      </c>
      <c r="FD18" s="22">
        <f t="shared" si="200"/>
        <v>0</v>
      </c>
      <c r="FE18" s="15">
        <f t="shared" si="201"/>
        <v>0</v>
      </c>
      <c r="FF18" s="22">
        <f t="shared" si="202"/>
        <v>0</v>
      </c>
      <c r="FG18" s="22">
        <f t="shared" si="203"/>
        <v>0</v>
      </c>
      <c r="FH18" s="22">
        <f t="shared" si="204"/>
        <v>1</v>
      </c>
      <c r="FI18" s="22">
        <f t="shared" si="205"/>
        <v>0</v>
      </c>
      <c r="FJ18" s="22">
        <f t="shared" si="206"/>
        <v>1</v>
      </c>
      <c r="FK18" s="22">
        <f t="shared" si="207"/>
        <v>0</v>
      </c>
      <c r="FL18" s="15">
        <f t="shared" si="208"/>
        <v>0</v>
      </c>
      <c r="FM18" s="22">
        <f t="shared" si="209"/>
        <v>0</v>
      </c>
      <c r="FN18" s="22">
        <f t="shared" si="210"/>
        <v>0</v>
      </c>
      <c r="FO18" s="22">
        <f t="shared" si="211"/>
        <v>1</v>
      </c>
      <c r="FP18" s="22">
        <f t="shared" si="212"/>
        <v>0</v>
      </c>
      <c r="FQ18" s="22">
        <f t="shared" si="213"/>
        <v>1</v>
      </c>
      <c r="FR18" s="22">
        <f t="shared" si="214"/>
        <v>0</v>
      </c>
      <c r="FS18" s="15">
        <f t="shared" si="215"/>
        <v>0</v>
      </c>
      <c r="FT18" s="22">
        <f t="shared" ref="FT18:FT24" si="216">IF(AND(BI18=0,BS18=0,FM18=0,FF18=0,EY18=0,ER18=0,EK18=0,ED18=0,DW18=0,DP18=0,DI18=0,DB18=0,CU18=0,CN18=0,CG18=0,BZ18=0,BC18-BC17&lt;TIME(1,55,0),BC18&gt;FZ17+TIME(1,55,0)),JW17,0)</f>
        <v>0</v>
      </c>
      <c r="FU18" s="22">
        <f t="shared" ref="FU18:FU24" si="217">IF(FT18&lt;&gt;0,1,0)</f>
        <v>0</v>
      </c>
      <c r="FV18" s="22">
        <f t="shared" ref="FV18:FV24" si="218">IF(FW18&gt;FX18,FW18,FX18)</f>
        <v>1</v>
      </c>
      <c r="FW18" s="22">
        <f t="shared" ref="FW18:FW81" si="219">IF(AND(AP18&gt;0,FT18&gt;0),0,IF(FT18&gt;0,FW17+1,FW17))</f>
        <v>0</v>
      </c>
      <c r="FX18" s="22">
        <f t="shared" ref="FX18:FX24" si="220">IF(FW18=0,FW17+1,0)</f>
        <v>1</v>
      </c>
      <c r="FY18" s="22">
        <f t="shared" ref="FY18:FY81" si="221">IF(AND(AP18&gt;0,FX18&gt;0,FT18&gt;0),1,0)</f>
        <v>0</v>
      </c>
      <c r="FZ18" s="15">
        <f t="shared" ref="FZ18:FZ24" si="222">IF(FT18&lt;&gt;0,BC18,FZ17)</f>
        <v>0</v>
      </c>
      <c r="GG18" s="15"/>
      <c r="GN18" s="15"/>
      <c r="GP18" s="22"/>
      <c r="GQ18" s="22"/>
      <c r="GR18" s="22"/>
      <c r="GS18" s="22"/>
      <c r="GT18" s="22"/>
      <c r="GU18" s="15"/>
      <c r="GV18" s="22">
        <f t="shared" si="12"/>
        <v>0</v>
      </c>
      <c r="GW18" s="22">
        <f t="shared" si="13"/>
        <v>1</v>
      </c>
      <c r="GX18" s="22">
        <f t="shared" si="14"/>
        <v>1</v>
      </c>
      <c r="GY18" s="18">
        <f t="shared" si="15"/>
        <v>1</v>
      </c>
      <c r="GZ18" s="18">
        <v>0</v>
      </c>
      <c r="HA18" s="18">
        <f t="shared" si="16"/>
        <v>0</v>
      </c>
      <c r="HB18" s="18">
        <v>0</v>
      </c>
      <c r="HC18" s="18">
        <f t="shared" si="17"/>
        <v>0</v>
      </c>
      <c r="HD18" s="18">
        <v>0</v>
      </c>
      <c r="HE18" s="18">
        <f t="shared" si="18"/>
        <v>0</v>
      </c>
      <c r="HF18" s="18">
        <v>0</v>
      </c>
      <c r="HG18" s="18">
        <f t="shared" si="19"/>
        <v>0</v>
      </c>
      <c r="HH18" s="18">
        <v>0</v>
      </c>
      <c r="HI18" s="18">
        <f t="shared" si="20"/>
        <v>0</v>
      </c>
      <c r="HJ18" s="18">
        <v>0</v>
      </c>
      <c r="HK18" s="18">
        <f t="shared" si="21"/>
        <v>0</v>
      </c>
      <c r="HL18" s="18">
        <v>0</v>
      </c>
      <c r="HM18" s="18">
        <f t="shared" si="22"/>
        <v>0</v>
      </c>
      <c r="HN18" s="18">
        <v>0</v>
      </c>
      <c r="HO18" s="18">
        <f t="shared" si="23"/>
        <v>0</v>
      </c>
      <c r="HP18" s="18">
        <v>0</v>
      </c>
      <c r="HQ18" s="18">
        <f t="shared" si="24"/>
        <v>0</v>
      </c>
      <c r="HR18" s="18">
        <v>0</v>
      </c>
      <c r="HS18" s="18">
        <f t="shared" si="25"/>
        <v>0</v>
      </c>
      <c r="HT18" s="18">
        <v>0</v>
      </c>
      <c r="HU18" s="18">
        <f t="shared" si="26"/>
        <v>0</v>
      </c>
      <c r="HV18" s="18">
        <v>0</v>
      </c>
      <c r="HW18" s="18">
        <f t="shared" si="27"/>
        <v>0</v>
      </c>
      <c r="HX18" s="18">
        <v>0</v>
      </c>
      <c r="HY18" s="18">
        <f t="shared" si="28"/>
        <v>0</v>
      </c>
      <c r="HZ18" s="18">
        <v>0</v>
      </c>
      <c r="IA18" s="18">
        <f t="shared" si="29"/>
        <v>0</v>
      </c>
      <c r="IB18" s="18">
        <v>0</v>
      </c>
      <c r="IC18" s="18">
        <f t="shared" si="30"/>
        <v>0</v>
      </c>
      <c r="ID18" s="18">
        <v>0</v>
      </c>
      <c r="IE18" s="18">
        <f t="shared" si="31"/>
        <v>0</v>
      </c>
      <c r="IF18" s="18">
        <v>0</v>
      </c>
      <c r="IG18" s="18">
        <f t="shared" si="32"/>
        <v>0</v>
      </c>
      <c r="IH18" s="18">
        <v>0</v>
      </c>
      <c r="II18" s="18">
        <f t="shared" si="33"/>
        <v>0</v>
      </c>
      <c r="IJ18" s="18">
        <v>0</v>
      </c>
      <c r="IK18" s="18">
        <f t="shared" si="34"/>
        <v>0</v>
      </c>
      <c r="IL18" s="18">
        <v>0</v>
      </c>
      <c r="IM18" s="18">
        <f t="shared" si="35"/>
        <v>0</v>
      </c>
      <c r="IN18" s="18">
        <f t="shared" si="36"/>
        <v>0</v>
      </c>
      <c r="IO18" s="18">
        <f t="shared" si="37"/>
        <v>0</v>
      </c>
      <c r="IP18" s="18">
        <f t="shared" si="38"/>
        <v>0</v>
      </c>
      <c r="IQ18" s="18">
        <f t="shared" si="39"/>
        <v>0</v>
      </c>
      <c r="IR18" s="18">
        <f t="shared" si="40"/>
        <v>0</v>
      </c>
      <c r="IS18" s="18">
        <f t="shared" si="41"/>
        <v>0</v>
      </c>
      <c r="IT18" s="18">
        <f t="shared" si="42"/>
        <v>0</v>
      </c>
      <c r="IU18" s="18">
        <f t="shared" si="43"/>
        <v>0</v>
      </c>
      <c r="IV18" s="18">
        <f t="shared" si="44"/>
        <v>0</v>
      </c>
      <c r="IW18" s="18">
        <f t="shared" si="45"/>
        <v>0</v>
      </c>
      <c r="IX18" s="18">
        <f t="shared" si="46"/>
        <v>0</v>
      </c>
      <c r="IY18" s="18">
        <f t="shared" si="47"/>
        <v>0</v>
      </c>
      <c r="IZ18" s="18">
        <f t="shared" si="48"/>
        <v>0</v>
      </c>
      <c r="JA18" s="18">
        <f t="shared" si="49"/>
        <v>0</v>
      </c>
      <c r="JB18" s="18">
        <f t="shared" si="50"/>
        <v>0</v>
      </c>
      <c r="JC18" s="18">
        <f t="shared" si="51"/>
        <v>0</v>
      </c>
      <c r="JD18" s="18">
        <f t="shared" si="52"/>
        <v>0</v>
      </c>
      <c r="JE18" s="18">
        <f t="shared" si="53"/>
        <v>0</v>
      </c>
      <c r="JF18" s="18">
        <f t="shared" si="54"/>
        <v>0</v>
      </c>
      <c r="JG18" s="18">
        <f t="shared" si="55"/>
        <v>0.01</v>
      </c>
      <c r="JH18" s="18">
        <f t="shared" si="56"/>
        <v>1</v>
      </c>
      <c r="JI18" s="18">
        <f t="shared" si="57"/>
        <v>1</v>
      </c>
      <c r="JJ18" s="18">
        <f t="shared" si="58"/>
        <v>1</v>
      </c>
      <c r="JK18" s="18">
        <f t="shared" si="59"/>
        <v>1</v>
      </c>
      <c r="JL18" s="18">
        <f t="shared" si="60"/>
        <v>1</v>
      </c>
      <c r="JM18" s="18">
        <f t="shared" si="61"/>
        <v>1</v>
      </c>
      <c r="JN18" s="18">
        <f t="shared" si="62"/>
        <v>1</v>
      </c>
      <c r="JO18" s="18">
        <f t="shared" si="63"/>
        <v>1</v>
      </c>
      <c r="JP18" s="18">
        <f t="shared" si="64"/>
        <v>1</v>
      </c>
      <c r="JQ18" s="18">
        <f t="shared" si="65"/>
        <v>1</v>
      </c>
      <c r="JR18" s="18">
        <f t="shared" si="66"/>
        <v>1</v>
      </c>
      <c r="JS18" s="18">
        <f t="shared" si="67"/>
        <v>1</v>
      </c>
      <c r="JT18" s="18">
        <f t="shared" si="68"/>
        <v>1</v>
      </c>
      <c r="JU18" s="18">
        <f t="shared" si="69"/>
        <v>1</v>
      </c>
      <c r="JV18" s="18">
        <f t="shared" si="70"/>
        <v>1</v>
      </c>
      <c r="JW18" s="18">
        <f t="shared" si="71"/>
        <v>1</v>
      </c>
      <c r="JX18" s="18">
        <f t="shared" si="72"/>
        <v>1</v>
      </c>
      <c r="JY18" s="18">
        <f t="shared" si="73"/>
        <v>1</v>
      </c>
      <c r="JZ18" s="18">
        <f t="shared" si="74"/>
        <v>1</v>
      </c>
      <c r="KA18" s="18">
        <f t="shared" si="75"/>
        <v>0</v>
      </c>
      <c r="KB18" s="18">
        <f t="shared" si="76"/>
        <v>0</v>
      </c>
      <c r="KC18" s="18">
        <f t="shared" si="77"/>
        <v>0</v>
      </c>
      <c r="KD18" s="18">
        <f t="shared" si="78"/>
        <v>0</v>
      </c>
      <c r="KE18" s="18">
        <f t="shared" si="79"/>
        <v>0</v>
      </c>
      <c r="KF18" s="18">
        <f t="shared" si="80"/>
        <v>0</v>
      </c>
      <c r="KG18" s="18">
        <f t="shared" si="81"/>
        <v>0</v>
      </c>
      <c r="KH18" s="18">
        <f t="shared" si="82"/>
        <v>0</v>
      </c>
      <c r="KI18" s="18">
        <f t="shared" si="83"/>
        <v>0</v>
      </c>
      <c r="KJ18" s="18">
        <f t="shared" si="84"/>
        <v>0</v>
      </c>
      <c r="KK18" s="18">
        <f t="shared" si="85"/>
        <v>0</v>
      </c>
      <c r="KL18" s="18">
        <f t="shared" si="86"/>
        <v>0</v>
      </c>
      <c r="KM18" s="18">
        <f t="shared" si="87"/>
        <v>0</v>
      </c>
      <c r="KN18" s="18">
        <f t="shared" si="88"/>
        <v>0</v>
      </c>
      <c r="KO18" s="18">
        <f t="shared" si="89"/>
        <v>0</v>
      </c>
      <c r="KP18" s="18">
        <f t="shared" si="90"/>
        <v>0</v>
      </c>
      <c r="KQ18" s="18">
        <f t="shared" si="91"/>
        <v>0</v>
      </c>
      <c r="KR18" s="18">
        <f t="shared" si="92"/>
        <v>0</v>
      </c>
      <c r="KS18" s="18">
        <f t="shared" si="93"/>
        <v>0</v>
      </c>
      <c r="KT18" s="18">
        <f t="shared" si="94"/>
        <v>0</v>
      </c>
    </row>
    <row r="19" spans="1:306" x14ac:dyDescent="0.3">
      <c r="A19" s="18"/>
      <c r="B19" s="18"/>
      <c r="C19" s="18"/>
      <c r="AJ19" s="24"/>
      <c r="AK19" s="24"/>
      <c r="AL19" s="20"/>
      <c r="AM19" s="23"/>
      <c r="AN19" s="18"/>
      <c r="AO19" s="24"/>
      <c r="AP19" s="18">
        <f t="shared" si="95"/>
        <v>0</v>
      </c>
      <c r="AQ19" s="18" t="str">
        <f t="shared" si="96"/>
        <v>favorite</v>
      </c>
      <c r="AR19" s="18" t="str">
        <f t="shared" si="97"/>
        <v>sup</v>
      </c>
      <c r="AS19" s="19">
        <f t="shared" si="0"/>
        <v>0</v>
      </c>
      <c r="AT19" s="19">
        <f t="shared" si="1"/>
        <v>0</v>
      </c>
      <c r="AU19" s="19">
        <f t="shared" si="98"/>
        <v>0</v>
      </c>
      <c r="AV19" s="19">
        <f t="shared" si="99"/>
        <v>0</v>
      </c>
      <c r="AW19" s="71">
        <f t="shared" si="100"/>
        <v>0</v>
      </c>
      <c r="AX19" s="71">
        <f t="shared" si="101"/>
        <v>0</v>
      </c>
      <c r="AY19" s="71">
        <f t="shared" si="102"/>
        <v>1</v>
      </c>
      <c r="AZ19" s="22">
        <f t="shared" si="103"/>
        <v>0</v>
      </c>
      <c r="BA19" s="22">
        <f t="shared" si="104"/>
        <v>0</v>
      </c>
      <c r="BB19" s="25">
        <f t="shared" si="2"/>
        <v>0</v>
      </c>
      <c r="BC19" s="21">
        <f t="shared" si="3"/>
        <v>0</v>
      </c>
      <c r="BD19" s="22">
        <v>18</v>
      </c>
      <c r="BE19" s="18">
        <f t="shared" si="4"/>
        <v>0</v>
      </c>
      <c r="BF19" s="18">
        <f t="shared" si="5"/>
        <v>0</v>
      </c>
      <c r="BG19" s="18">
        <f t="shared" si="6"/>
        <v>0</v>
      </c>
      <c r="BH19" s="18">
        <f t="shared" si="7"/>
        <v>0</v>
      </c>
      <c r="BI19" s="18">
        <f t="shared" si="105"/>
        <v>0</v>
      </c>
      <c r="BJ19" s="22">
        <f t="shared" si="116"/>
        <v>1</v>
      </c>
      <c r="BK19" s="22">
        <f t="shared" si="106"/>
        <v>1</v>
      </c>
      <c r="BL19" s="33">
        <f t="shared" si="107"/>
        <v>1</v>
      </c>
      <c r="BM19" s="22">
        <f t="shared" si="8"/>
        <v>0</v>
      </c>
      <c r="BN19" s="22">
        <f t="shared" si="108"/>
        <v>1</v>
      </c>
      <c r="BO19" s="22">
        <f t="shared" si="9"/>
        <v>1</v>
      </c>
      <c r="BP19" s="22">
        <f t="shared" si="109"/>
        <v>0</v>
      </c>
      <c r="BQ19" s="22">
        <f t="shared" si="10"/>
        <v>0</v>
      </c>
      <c r="BR19" s="15">
        <f t="shared" si="11"/>
        <v>0</v>
      </c>
      <c r="BS19" s="45">
        <f t="shared" si="110"/>
        <v>0</v>
      </c>
      <c r="BT19" s="22">
        <f t="shared" si="111"/>
        <v>0</v>
      </c>
      <c r="BU19" s="22">
        <f t="shared" si="117"/>
        <v>1</v>
      </c>
      <c r="BV19" s="22">
        <f t="shared" si="112"/>
        <v>0</v>
      </c>
      <c r="BW19" s="22">
        <f t="shared" si="113"/>
        <v>1</v>
      </c>
      <c r="BX19" s="22">
        <f t="shared" si="114"/>
        <v>0</v>
      </c>
      <c r="BY19" s="15">
        <f t="shared" si="115"/>
        <v>0</v>
      </c>
      <c r="BZ19" s="18">
        <f t="shared" si="118"/>
        <v>0</v>
      </c>
      <c r="CA19" s="22">
        <f t="shared" si="119"/>
        <v>0</v>
      </c>
      <c r="CB19" s="22">
        <f t="shared" si="124"/>
        <v>1</v>
      </c>
      <c r="CC19" s="22">
        <f t="shared" si="120"/>
        <v>0</v>
      </c>
      <c r="CD19" s="22">
        <f t="shared" si="121"/>
        <v>1</v>
      </c>
      <c r="CE19" s="22">
        <f t="shared" si="122"/>
        <v>0</v>
      </c>
      <c r="CF19" s="15">
        <f t="shared" si="123"/>
        <v>0</v>
      </c>
      <c r="CG19" s="18">
        <f t="shared" si="125"/>
        <v>0</v>
      </c>
      <c r="CH19" s="22">
        <f t="shared" si="126"/>
        <v>0</v>
      </c>
      <c r="CI19" s="22">
        <f t="shared" si="127"/>
        <v>1</v>
      </c>
      <c r="CJ19" s="22">
        <f t="shared" si="128"/>
        <v>0</v>
      </c>
      <c r="CK19" s="22">
        <f t="shared" si="129"/>
        <v>1</v>
      </c>
      <c r="CL19" s="22">
        <f t="shared" si="130"/>
        <v>0</v>
      </c>
      <c r="CM19" s="15">
        <f t="shared" si="131"/>
        <v>0</v>
      </c>
      <c r="CN19" s="18">
        <f t="shared" si="132"/>
        <v>0</v>
      </c>
      <c r="CO19" s="22">
        <f t="shared" si="133"/>
        <v>0</v>
      </c>
      <c r="CP19" s="22">
        <f t="shared" si="134"/>
        <v>1</v>
      </c>
      <c r="CQ19" s="22">
        <f t="shared" si="135"/>
        <v>0</v>
      </c>
      <c r="CR19" s="22">
        <f t="shared" si="136"/>
        <v>1</v>
      </c>
      <c r="CS19" s="22">
        <f t="shared" si="137"/>
        <v>0</v>
      </c>
      <c r="CT19" s="15">
        <f t="shared" si="138"/>
        <v>0</v>
      </c>
      <c r="CU19" s="18">
        <f t="shared" si="139"/>
        <v>0</v>
      </c>
      <c r="CV19" s="22">
        <f t="shared" si="140"/>
        <v>0</v>
      </c>
      <c r="CW19" s="22">
        <f t="shared" si="141"/>
        <v>1</v>
      </c>
      <c r="CX19" s="22">
        <f t="shared" si="142"/>
        <v>0</v>
      </c>
      <c r="CY19" s="22">
        <f t="shared" si="143"/>
        <v>1</v>
      </c>
      <c r="CZ19" s="22">
        <f t="shared" si="144"/>
        <v>0</v>
      </c>
      <c r="DA19" s="15">
        <f t="shared" si="145"/>
        <v>0</v>
      </c>
      <c r="DB19" s="18">
        <f t="shared" si="146"/>
        <v>0</v>
      </c>
      <c r="DC19" s="22">
        <f t="shared" si="147"/>
        <v>0</v>
      </c>
      <c r="DD19" s="22">
        <f t="shared" si="148"/>
        <v>1</v>
      </c>
      <c r="DE19" s="22">
        <f t="shared" si="149"/>
        <v>0</v>
      </c>
      <c r="DF19" s="22">
        <f t="shared" si="150"/>
        <v>1</v>
      </c>
      <c r="DG19" s="22">
        <f t="shared" si="151"/>
        <v>0</v>
      </c>
      <c r="DH19" s="15">
        <f t="shared" si="152"/>
        <v>0</v>
      </c>
      <c r="DI19" s="18">
        <f t="shared" si="153"/>
        <v>0</v>
      </c>
      <c r="DJ19" s="22">
        <f t="shared" si="154"/>
        <v>0</v>
      </c>
      <c r="DK19" s="22">
        <f t="shared" si="155"/>
        <v>1</v>
      </c>
      <c r="DL19" s="22">
        <f t="shared" si="156"/>
        <v>0</v>
      </c>
      <c r="DM19" s="22">
        <f t="shared" si="157"/>
        <v>1</v>
      </c>
      <c r="DN19" s="22">
        <f t="shared" si="158"/>
        <v>0</v>
      </c>
      <c r="DO19" s="15">
        <f t="shared" si="159"/>
        <v>0</v>
      </c>
      <c r="DP19" s="18">
        <f t="shared" si="160"/>
        <v>0</v>
      </c>
      <c r="DQ19" s="22">
        <f t="shared" si="161"/>
        <v>0</v>
      </c>
      <c r="DR19" s="22">
        <f t="shared" si="162"/>
        <v>1</v>
      </c>
      <c r="DS19" s="22">
        <f t="shared" si="163"/>
        <v>0</v>
      </c>
      <c r="DT19" s="22">
        <f t="shared" si="164"/>
        <v>1</v>
      </c>
      <c r="DU19" s="22">
        <f t="shared" si="165"/>
        <v>0</v>
      </c>
      <c r="DV19" s="15">
        <f t="shared" si="166"/>
        <v>0</v>
      </c>
      <c r="DW19" s="18">
        <f t="shared" si="167"/>
        <v>0</v>
      </c>
      <c r="DX19" s="22">
        <f t="shared" si="168"/>
        <v>0</v>
      </c>
      <c r="DY19" s="22">
        <f t="shared" si="169"/>
        <v>1</v>
      </c>
      <c r="DZ19" s="22">
        <f t="shared" si="170"/>
        <v>0</v>
      </c>
      <c r="EA19" s="22">
        <f t="shared" si="171"/>
        <v>1</v>
      </c>
      <c r="EB19" s="22">
        <f t="shared" si="172"/>
        <v>0</v>
      </c>
      <c r="EC19" s="15">
        <f t="shared" si="173"/>
        <v>0</v>
      </c>
      <c r="ED19" s="18">
        <f t="shared" si="174"/>
        <v>0</v>
      </c>
      <c r="EE19" s="22">
        <f t="shared" si="175"/>
        <v>0</v>
      </c>
      <c r="EF19" s="22">
        <f t="shared" si="176"/>
        <v>1</v>
      </c>
      <c r="EG19" s="22">
        <f t="shared" si="177"/>
        <v>0</v>
      </c>
      <c r="EH19" s="22">
        <f t="shared" si="178"/>
        <v>1</v>
      </c>
      <c r="EI19" s="22">
        <f t="shared" si="179"/>
        <v>0</v>
      </c>
      <c r="EJ19" s="15">
        <f t="shared" si="180"/>
        <v>0</v>
      </c>
      <c r="EK19" s="18">
        <f t="shared" si="181"/>
        <v>0</v>
      </c>
      <c r="EL19" s="22">
        <f t="shared" si="182"/>
        <v>0</v>
      </c>
      <c r="EM19" s="22">
        <f t="shared" si="183"/>
        <v>1</v>
      </c>
      <c r="EN19" s="22">
        <f t="shared" si="184"/>
        <v>0</v>
      </c>
      <c r="EO19" s="22">
        <f t="shared" si="185"/>
        <v>1</v>
      </c>
      <c r="EP19" s="22">
        <f t="shared" si="186"/>
        <v>0</v>
      </c>
      <c r="EQ19" s="15">
        <f t="shared" si="187"/>
        <v>0</v>
      </c>
      <c r="ER19" s="22">
        <f t="shared" si="188"/>
        <v>0</v>
      </c>
      <c r="ES19" s="22">
        <f t="shared" si="189"/>
        <v>0</v>
      </c>
      <c r="ET19" s="22">
        <f t="shared" si="190"/>
        <v>1</v>
      </c>
      <c r="EU19" s="22">
        <f t="shared" si="191"/>
        <v>0</v>
      </c>
      <c r="EV19" s="22">
        <f t="shared" si="192"/>
        <v>1</v>
      </c>
      <c r="EW19" s="22">
        <f t="shared" si="193"/>
        <v>0</v>
      </c>
      <c r="EX19" s="15">
        <f t="shared" si="194"/>
        <v>0</v>
      </c>
      <c r="EY19" s="22">
        <f t="shared" si="195"/>
        <v>0</v>
      </c>
      <c r="EZ19" s="22">
        <f t="shared" si="196"/>
        <v>0</v>
      </c>
      <c r="FA19" s="22">
        <f t="shared" si="197"/>
        <v>1</v>
      </c>
      <c r="FB19" s="22">
        <f t="shared" si="198"/>
        <v>0</v>
      </c>
      <c r="FC19" s="22">
        <f t="shared" si="199"/>
        <v>1</v>
      </c>
      <c r="FD19" s="22">
        <f t="shared" si="200"/>
        <v>0</v>
      </c>
      <c r="FE19" s="15">
        <f t="shared" si="201"/>
        <v>0</v>
      </c>
      <c r="FF19" s="22">
        <f t="shared" si="202"/>
        <v>0</v>
      </c>
      <c r="FG19" s="22">
        <f t="shared" si="203"/>
        <v>0</v>
      </c>
      <c r="FH19" s="22">
        <f t="shared" si="204"/>
        <v>1</v>
      </c>
      <c r="FI19" s="22">
        <f t="shared" si="205"/>
        <v>0</v>
      </c>
      <c r="FJ19" s="22">
        <f t="shared" si="206"/>
        <v>1</v>
      </c>
      <c r="FK19" s="22">
        <f t="shared" si="207"/>
        <v>0</v>
      </c>
      <c r="FL19" s="15">
        <f t="shared" si="208"/>
        <v>0</v>
      </c>
      <c r="FM19" s="22">
        <f t="shared" si="209"/>
        <v>0</v>
      </c>
      <c r="FN19" s="22">
        <f t="shared" si="210"/>
        <v>0</v>
      </c>
      <c r="FO19" s="22">
        <f t="shared" si="211"/>
        <v>1</v>
      </c>
      <c r="FP19" s="22">
        <f t="shared" si="212"/>
        <v>0</v>
      </c>
      <c r="FQ19" s="22">
        <f t="shared" si="213"/>
        <v>1</v>
      </c>
      <c r="FR19" s="22">
        <f t="shared" si="214"/>
        <v>0</v>
      </c>
      <c r="FS19" s="15">
        <f t="shared" si="215"/>
        <v>0</v>
      </c>
      <c r="FT19" s="22">
        <f t="shared" si="216"/>
        <v>0</v>
      </c>
      <c r="FU19" s="22">
        <f t="shared" si="217"/>
        <v>0</v>
      </c>
      <c r="FV19" s="22">
        <f t="shared" si="218"/>
        <v>1</v>
      </c>
      <c r="FW19" s="22">
        <f t="shared" si="219"/>
        <v>0</v>
      </c>
      <c r="FX19" s="22">
        <f t="shared" si="220"/>
        <v>1</v>
      </c>
      <c r="FY19" s="22">
        <f t="shared" si="221"/>
        <v>0</v>
      </c>
      <c r="FZ19" s="15">
        <f t="shared" si="222"/>
        <v>0</v>
      </c>
      <c r="GA19" s="22">
        <f t="shared" ref="GA19:GA82" si="223">IF(AND(BI19=0,BS19=0,BZ19=0,FT19=0,FM19=0,FF19=0,EY19=0,ER19=0,EK19=0,ED19=0,DW19=0,DP19=0,DI19=0,DB19=0,CU19=0,CN19=0,CG19=0,BC19-BC18&lt;TIME(1,55,0),AL19&gt;GG18+TIME(1,55,0)),JX18,0)</f>
        <v>0</v>
      </c>
      <c r="GB19" s="22">
        <f t="shared" ref="GB19:GB24" si="224">IF(GA19&lt;&gt;0,1,0)</f>
        <v>0</v>
      </c>
      <c r="GC19" s="22">
        <f t="shared" ref="GC19:GC24" si="225">IF(GD19&gt;GE19,GD19,GE19)</f>
        <v>1</v>
      </c>
      <c r="GD19" s="22">
        <f t="shared" ref="GD19:GD82" si="226">IF(AND(AP19&gt;0,GA19&gt;0),0,IF(GA19&gt;0,GD18+1,GD18))</f>
        <v>0</v>
      </c>
      <c r="GE19" s="22">
        <f t="shared" ref="GE19:GE24" si="227">IF(GD19=0,GD18+1,0)</f>
        <v>1</v>
      </c>
      <c r="GF19" s="22">
        <f t="shared" ref="GF19:GF82" si="228">IF(AND(AP19&gt;0,GE19&gt;0,GA19&gt;0),1,0)</f>
        <v>0</v>
      </c>
      <c r="GG19" s="15">
        <f t="shared" ref="GG19:GG24" si="229">IF(GA19&lt;&gt;0,BC19,GG18)</f>
        <v>0</v>
      </c>
      <c r="GN19" s="15"/>
      <c r="GP19" s="22"/>
      <c r="GQ19" s="22"/>
      <c r="GR19" s="22"/>
      <c r="GS19" s="22"/>
      <c r="GT19" s="22"/>
      <c r="GU19" s="15"/>
      <c r="GV19" s="22">
        <f t="shared" si="12"/>
        <v>0</v>
      </c>
      <c r="GW19" s="22">
        <f t="shared" si="13"/>
        <v>1</v>
      </c>
      <c r="GX19" s="22">
        <f t="shared" si="14"/>
        <v>1</v>
      </c>
      <c r="GY19" s="18">
        <f t="shared" si="15"/>
        <v>1</v>
      </c>
      <c r="GZ19" s="18">
        <v>0</v>
      </c>
      <c r="HA19" s="18">
        <f t="shared" si="16"/>
        <v>0</v>
      </c>
      <c r="HB19" s="18">
        <v>0</v>
      </c>
      <c r="HC19" s="18">
        <f t="shared" si="17"/>
        <v>0</v>
      </c>
      <c r="HD19" s="18">
        <v>0</v>
      </c>
      <c r="HE19" s="18">
        <f t="shared" si="18"/>
        <v>0</v>
      </c>
      <c r="HF19" s="18">
        <v>0</v>
      </c>
      <c r="HG19" s="18">
        <f t="shared" si="19"/>
        <v>0</v>
      </c>
      <c r="HH19" s="18">
        <v>0</v>
      </c>
      <c r="HI19" s="18">
        <f t="shared" si="20"/>
        <v>0</v>
      </c>
      <c r="HJ19" s="18">
        <v>0</v>
      </c>
      <c r="HK19" s="18">
        <f t="shared" si="21"/>
        <v>0</v>
      </c>
      <c r="HL19" s="18">
        <v>0</v>
      </c>
      <c r="HM19" s="18">
        <f t="shared" si="22"/>
        <v>0</v>
      </c>
      <c r="HN19" s="18">
        <v>0</v>
      </c>
      <c r="HO19" s="18">
        <f t="shared" si="23"/>
        <v>0</v>
      </c>
      <c r="HP19" s="18">
        <v>0</v>
      </c>
      <c r="HQ19" s="18">
        <f t="shared" si="24"/>
        <v>0</v>
      </c>
      <c r="HR19" s="18">
        <v>0</v>
      </c>
      <c r="HS19" s="18">
        <f t="shared" si="25"/>
        <v>0</v>
      </c>
      <c r="HT19" s="18">
        <v>0</v>
      </c>
      <c r="HU19" s="18">
        <f t="shared" si="26"/>
        <v>0</v>
      </c>
      <c r="HV19" s="18">
        <v>0</v>
      </c>
      <c r="HW19" s="18">
        <f t="shared" si="27"/>
        <v>0</v>
      </c>
      <c r="HX19" s="18">
        <v>0</v>
      </c>
      <c r="HY19" s="18">
        <f t="shared" si="28"/>
        <v>0</v>
      </c>
      <c r="HZ19" s="18">
        <v>0</v>
      </c>
      <c r="IA19" s="18">
        <f t="shared" si="29"/>
        <v>0</v>
      </c>
      <c r="IB19" s="18">
        <v>0</v>
      </c>
      <c r="IC19" s="18">
        <f t="shared" si="30"/>
        <v>0</v>
      </c>
      <c r="ID19" s="18">
        <v>0</v>
      </c>
      <c r="IE19" s="18">
        <f t="shared" si="31"/>
        <v>0</v>
      </c>
      <c r="IF19" s="18">
        <v>0</v>
      </c>
      <c r="IG19" s="18">
        <f t="shared" si="32"/>
        <v>0</v>
      </c>
      <c r="IH19" s="18">
        <v>0</v>
      </c>
      <c r="II19" s="18">
        <f t="shared" si="33"/>
        <v>0</v>
      </c>
      <c r="IJ19" s="18">
        <v>0</v>
      </c>
      <c r="IK19" s="18">
        <f t="shared" si="34"/>
        <v>0</v>
      </c>
      <c r="IL19" s="18">
        <v>0</v>
      </c>
      <c r="IM19" s="18">
        <f t="shared" si="35"/>
        <v>0</v>
      </c>
      <c r="IN19" s="18">
        <f t="shared" si="36"/>
        <v>0</v>
      </c>
      <c r="IO19" s="18">
        <f t="shared" si="37"/>
        <v>0</v>
      </c>
      <c r="IP19" s="18">
        <f t="shared" si="38"/>
        <v>0</v>
      </c>
      <c r="IQ19" s="18">
        <f t="shared" si="39"/>
        <v>0</v>
      </c>
      <c r="IR19" s="18">
        <f t="shared" si="40"/>
        <v>0</v>
      </c>
      <c r="IS19" s="18">
        <f t="shared" si="41"/>
        <v>0</v>
      </c>
      <c r="IT19" s="18">
        <f t="shared" si="42"/>
        <v>0</v>
      </c>
      <c r="IU19" s="18">
        <f t="shared" si="43"/>
        <v>0</v>
      </c>
      <c r="IV19" s="18">
        <f t="shared" si="44"/>
        <v>0</v>
      </c>
      <c r="IW19" s="18">
        <f t="shared" si="45"/>
        <v>0</v>
      </c>
      <c r="IX19" s="18">
        <f t="shared" si="46"/>
        <v>0</v>
      </c>
      <c r="IY19" s="18">
        <f t="shared" si="47"/>
        <v>0</v>
      </c>
      <c r="IZ19" s="18">
        <f t="shared" si="48"/>
        <v>0</v>
      </c>
      <c r="JA19" s="18">
        <f t="shared" si="49"/>
        <v>0</v>
      </c>
      <c r="JB19" s="18">
        <f t="shared" si="50"/>
        <v>0</v>
      </c>
      <c r="JC19" s="18">
        <f t="shared" si="51"/>
        <v>0</v>
      </c>
      <c r="JD19" s="18">
        <f t="shared" si="52"/>
        <v>0</v>
      </c>
      <c r="JE19" s="18">
        <f t="shared" si="53"/>
        <v>0</v>
      </c>
      <c r="JF19" s="18">
        <f t="shared" si="54"/>
        <v>0</v>
      </c>
      <c r="JG19" s="18">
        <f t="shared" si="55"/>
        <v>0.01</v>
      </c>
      <c r="JH19" s="18">
        <f t="shared" si="56"/>
        <v>1</v>
      </c>
      <c r="JI19" s="18">
        <f t="shared" si="57"/>
        <v>1</v>
      </c>
      <c r="JJ19" s="18">
        <f t="shared" si="58"/>
        <v>1</v>
      </c>
      <c r="JK19" s="18">
        <f t="shared" si="59"/>
        <v>1</v>
      </c>
      <c r="JL19" s="18">
        <f t="shared" si="60"/>
        <v>1</v>
      </c>
      <c r="JM19" s="18">
        <f t="shared" si="61"/>
        <v>1</v>
      </c>
      <c r="JN19" s="18">
        <f t="shared" si="62"/>
        <v>1</v>
      </c>
      <c r="JO19" s="18">
        <f t="shared" si="63"/>
        <v>1</v>
      </c>
      <c r="JP19" s="18">
        <f t="shared" si="64"/>
        <v>1</v>
      </c>
      <c r="JQ19" s="18">
        <f t="shared" si="65"/>
        <v>1</v>
      </c>
      <c r="JR19" s="18">
        <f t="shared" si="66"/>
        <v>1</v>
      </c>
      <c r="JS19" s="18">
        <f t="shared" si="67"/>
        <v>1</v>
      </c>
      <c r="JT19" s="18">
        <f t="shared" si="68"/>
        <v>1</v>
      </c>
      <c r="JU19" s="18">
        <f t="shared" si="69"/>
        <v>1</v>
      </c>
      <c r="JV19" s="18">
        <f t="shared" si="70"/>
        <v>1</v>
      </c>
      <c r="JW19" s="18">
        <f t="shared" si="71"/>
        <v>1</v>
      </c>
      <c r="JX19" s="18">
        <f t="shared" si="72"/>
        <v>1</v>
      </c>
      <c r="JY19" s="18">
        <f t="shared" si="73"/>
        <v>1</v>
      </c>
      <c r="JZ19" s="18">
        <f t="shared" si="74"/>
        <v>1</v>
      </c>
      <c r="KA19" s="18">
        <f t="shared" si="75"/>
        <v>0</v>
      </c>
      <c r="KB19" s="18">
        <f t="shared" si="76"/>
        <v>0</v>
      </c>
      <c r="KC19" s="18">
        <f t="shared" si="77"/>
        <v>0</v>
      </c>
      <c r="KD19" s="18">
        <f t="shared" si="78"/>
        <v>0</v>
      </c>
      <c r="KE19" s="18">
        <f t="shared" si="79"/>
        <v>0</v>
      </c>
      <c r="KF19" s="18">
        <f t="shared" si="80"/>
        <v>0</v>
      </c>
      <c r="KG19" s="18">
        <f t="shared" si="81"/>
        <v>0</v>
      </c>
      <c r="KH19" s="18">
        <f t="shared" si="82"/>
        <v>0</v>
      </c>
      <c r="KI19" s="18">
        <f t="shared" si="83"/>
        <v>0</v>
      </c>
      <c r="KJ19" s="18">
        <f t="shared" si="84"/>
        <v>0</v>
      </c>
      <c r="KK19" s="18">
        <f t="shared" si="85"/>
        <v>0</v>
      </c>
      <c r="KL19" s="18">
        <f t="shared" si="86"/>
        <v>0</v>
      </c>
      <c r="KM19" s="18">
        <f t="shared" si="87"/>
        <v>0</v>
      </c>
      <c r="KN19" s="18">
        <f t="shared" si="88"/>
        <v>0</v>
      </c>
      <c r="KO19" s="18">
        <f t="shared" si="89"/>
        <v>0</v>
      </c>
      <c r="KP19" s="18">
        <f t="shared" si="90"/>
        <v>0</v>
      </c>
      <c r="KQ19" s="18">
        <f t="shared" si="91"/>
        <v>0</v>
      </c>
      <c r="KR19" s="18">
        <f t="shared" si="92"/>
        <v>0</v>
      </c>
      <c r="KS19" s="18">
        <f t="shared" si="93"/>
        <v>0</v>
      </c>
      <c r="KT19" s="18">
        <f t="shared" si="94"/>
        <v>0</v>
      </c>
    </row>
    <row r="20" spans="1:306" x14ac:dyDescent="0.3">
      <c r="A20" s="18"/>
      <c r="B20" s="18"/>
      <c r="C20" s="18"/>
      <c r="AJ20" s="24"/>
      <c r="AK20" s="24"/>
      <c r="AL20" s="20"/>
      <c r="AM20" s="23"/>
      <c r="AN20" s="18"/>
      <c r="AO20" s="24"/>
      <c r="AP20" s="18">
        <f t="shared" si="95"/>
        <v>0</v>
      </c>
      <c r="AQ20" s="18" t="str">
        <f t="shared" si="96"/>
        <v>favorite</v>
      </c>
      <c r="AR20" s="18" t="str">
        <f t="shared" si="97"/>
        <v>sup</v>
      </c>
      <c r="AS20" s="19">
        <f t="shared" si="0"/>
        <v>0</v>
      </c>
      <c r="AT20" s="19">
        <f t="shared" si="1"/>
        <v>0</v>
      </c>
      <c r="AU20" s="19">
        <f t="shared" si="98"/>
        <v>0</v>
      </c>
      <c r="AV20" s="19">
        <f t="shared" si="99"/>
        <v>0</v>
      </c>
      <c r="AW20" s="71">
        <f t="shared" si="100"/>
        <v>0</v>
      </c>
      <c r="AX20" s="71">
        <f t="shared" si="101"/>
        <v>0</v>
      </c>
      <c r="AY20" s="71">
        <f t="shared" si="102"/>
        <v>1</v>
      </c>
      <c r="AZ20" s="22">
        <f t="shared" si="103"/>
        <v>0</v>
      </c>
      <c r="BA20" s="22">
        <f t="shared" si="104"/>
        <v>0</v>
      </c>
      <c r="BB20" s="25">
        <f t="shared" si="2"/>
        <v>0</v>
      </c>
      <c r="BC20" s="21">
        <f t="shared" si="3"/>
        <v>0</v>
      </c>
      <c r="BD20" s="22">
        <v>19</v>
      </c>
      <c r="BE20" s="18">
        <f t="shared" si="4"/>
        <v>0</v>
      </c>
      <c r="BF20" s="18">
        <f t="shared" si="5"/>
        <v>0</v>
      </c>
      <c r="BG20" s="18">
        <f t="shared" si="6"/>
        <v>0</v>
      </c>
      <c r="BH20" s="18">
        <f t="shared" si="7"/>
        <v>0</v>
      </c>
      <c r="BI20" s="18">
        <f t="shared" si="105"/>
        <v>0</v>
      </c>
      <c r="BJ20" s="22">
        <f t="shared" si="116"/>
        <v>1</v>
      </c>
      <c r="BK20" s="22">
        <f t="shared" si="106"/>
        <v>1</v>
      </c>
      <c r="BL20" s="33">
        <f t="shared" si="107"/>
        <v>1</v>
      </c>
      <c r="BM20" s="22">
        <f t="shared" si="8"/>
        <v>0</v>
      </c>
      <c r="BN20" s="22">
        <f t="shared" si="108"/>
        <v>1</v>
      </c>
      <c r="BO20" s="22">
        <f t="shared" si="9"/>
        <v>1</v>
      </c>
      <c r="BP20" s="22">
        <f t="shared" si="109"/>
        <v>0</v>
      </c>
      <c r="BQ20" s="22">
        <f t="shared" si="10"/>
        <v>0</v>
      </c>
      <c r="BR20" s="15">
        <f t="shared" si="11"/>
        <v>0</v>
      </c>
      <c r="BS20" s="45">
        <f t="shared" si="110"/>
        <v>0</v>
      </c>
      <c r="BT20" s="22">
        <f t="shared" si="111"/>
        <v>0</v>
      </c>
      <c r="BU20" s="22">
        <f t="shared" si="117"/>
        <v>1</v>
      </c>
      <c r="BV20" s="22">
        <f t="shared" si="112"/>
        <v>0</v>
      </c>
      <c r="BW20" s="22">
        <f t="shared" si="113"/>
        <v>1</v>
      </c>
      <c r="BX20" s="22">
        <f t="shared" si="114"/>
        <v>0</v>
      </c>
      <c r="BY20" s="15">
        <f t="shared" si="115"/>
        <v>0</v>
      </c>
      <c r="BZ20" s="18">
        <f t="shared" si="118"/>
        <v>0</v>
      </c>
      <c r="CA20" s="22">
        <f t="shared" si="119"/>
        <v>0</v>
      </c>
      <c r="CB20" s="22">
        <f t="shared" si="124"/>
        <v>1</v>
      </c>
      <c r="CC20" s="22">
        <f t="shared" si="120"/>
        <v>0</v>
      </c>
      <c r="CD20" s="22">
        <f t="shared" si="121"/>
        <v>1</v>
      </c>
      <c r="CE20" s="22">
        <f t="shared" si="122"/>
        <v>0</v>
      </c>
      <c r="CF20" s="15">
        <f t="shared" si="123"/>
        <v>0</v>
      </c>
      <c r="CG20" s="18">
        <f t="shared" si="125"/>
        <v>0</v>
      </c>
      <c r="CH20" s="22">
        <f t="shared" si="126"/>
        <v>0</v>
      </c>
      <c r="CI20" s="22">
        <f t="shared" si="127"/>
        <v>1</v>
      </c>
      <c r="CJ20" s="22">
        <f t="shared" si="128"/>
        <v>0</v>
      </c>
      <c r="CK20" s="22">
        <f t="shared" si="129"/>
        <v>1</v>
      </c>
      <c r="CL20" s="22">
        <f t="shared" si="130"/>
        <v>0</v>
      </c>
      <c r="CM20" s="15">
        <f t="shared" si="131"/>
        <v>0</v>
      </c>
      <c r="CN20" s="18">
        <f t="shared" si="132"/>
        <v>0</v>
      </c>
      <c r="CO20" s="22">
        <f t="shared" si="133"/>
        <v>0</v>
      </c>
      <c r="CP20" s="22">
        <f t="shared" si="134"/>
        <v>1</v>
      </c>
      <c r="CQ20" s="22">
        <f t="shared" si="135"/>
        <v>0</v>
      </c>
      <c r="CR20" s="22">
        <f t="shared" si="136"/>
        <v>1</v>
      </c>
      <c r="CS20" s="22">
        <f t="shared" si="137"/>
        <v>0</v>
      </c>
      <c r="CT20" s="15">
        <f t="shared" si="138"/>
        <v>0</v>
      </c>
      <c r="CU20" s="18">
        <f t="shared" si="139"/>
        <v>0</v>
      </c>
      <c r="CV20" s="22">
        <f t="shared" si="140"/>
        <v>0</v>
      </c>
      <c r="CW20" s="22">
        <f t="shared" si="141"/>
        <v>1</v>
      </c>
      <c r="CX20" s="22">
        <f t="shared" si="142"/>
        <v>0</v>
      </c>
      <c r="CY20" s="22">
        <f t="shared" si="143"/>
        <v>1</v>
      </c>
      <c r="CZ20" s="22">
        <f t="shared" si="144"/>
        <v>0</v>
      </c>
      <c r="DA20" s="15">
        <f t="shared" si="145"/>
        <v>0</v>
      </c>
      <c r="DB20" s="18">
        <f t="shared" si="146"/>
        <v>0</v>
      </c>
      <c r="DC20" s="22">
        <f t="shared" si="147"/>
        <v>0</v>
      </c>
      <c r="DD20" s="22">
        <f t="shared" si="148"/>
        <v>1</v>
      </c>
      <c r="DE20" s="22">
        <f t="shared" si="149"/>
        <v>0</v>
      </c>
      <c r="DF20" s="22">
        <f t="shared" si="150"/>
        <v>1</v>
      </c>
      <c r="DG20" s="22">
        <f t="shared" si="151"/>
        <v>0</v>
      </c>
      <c r="DH20" s="15">
        <f t="shared" si="152"/>
        <v>0</v>
      </c>
      <c r="DI20" s="18">
        <f t="shared" si="153"/>
        <v>0</v>
      </c>
      <c r="DJ20" s="22">
        <f t="shared" si="154"/>
        <v>0</v>
      </c>
      <c r="DK20" s="22">
        <f t="shared" si="155"/>
        <v>1</v>
      </c>
      <c r="DL20" s="22">
        <f t="shared" si="156"/>
        <v>0</v>
      </c>
      <c r="DM20" s="22">
        <f t="shared" si="157"/>
        <v>1</v>
      </c>
      <c r="DN20" s="22">
        <f t="shared" si="158"/>
        <v>0</v>
      </c>
      <c r="DO20" s="15">
        <f t="shared" si="159"/>
        <v>0</v>
      </c>
      <c r="DP20" s="18">
        <f t="shared" si="160"/>
        <v>0</v>
      </c>
      <c r="DQ20" s="22">
        <f t="shared" si="161"/>
        <v>0</v>
      </c>
      <c r="DR20" s="22">
        <f t="shared" si="162"/>
        <v>1</v>
      </c>
      <c r="DS20" s="22">
        <f t="shared" si="163"/>
        <v>0</v>
      </c>
      <c r="DT20" s="22">
        <f t="shared" si="164"/>
        <v>1</v>
      </c>
      <c r="DU20" s="22">
        <f t="shared" si="165"/>
        <v>0</v>
      </c>
      <c r="DV20" s="15">
        <f t="shared" si="166"/>
        <v>0</v>
      </c>
      <c r="DW20" s="18">
        <f t="shared" si="167"/>
        <v>0</v>
      </c>
      <c r="DX20" s="22">
        <f t="shared" si="168"/>
        <v>0</v>
      </c>
      <c r="DY20" s="22">
        <f t="shared" si="169"/>
        <v>1</v>
      </c>
      <c r="DZ20" s="22">
        <f t="shared" si="170"/>
        <v>0</v>
      </c>
      <c r="EA20" s="22">
        <f t="shared" si="171"/>
        <v>1</v>
      </c>
      <c r="EB20" s="22">
        <f t="shared" si="172"/>
        <v>0</v>
      </c>
      <c r="EC20" s="15">
        <f t="shared" si="173"/>
        <v>0</v>
      </c>
      <c r="ED20" s="18">
        <f t="shared" si="174"/>
        <v>0</v>
      </c>
      <c r="EE20" s="22">
        <f t="shared" si="175"/>
        <v>0</v>
      </c>
      <c r="EF20" s="22">
        <f t="shared" si="176"/>
        <v>1</v>
      </c>
      <c r="EG20" s="22">
        <f t="shared" si="177"/>
        <v>0</v>
      </c>
      <c r="EH20" s="22">
        <f t="shared" si="178"/>
        <v>1</v>
      </c>
      <c r="EI20" s="22">
        <f t="shared" si="179"/>
        <v>0</v>
      </c>
      <c r="EJ20" s="15">
        <f t="shared" si="180"/>
        <v>0</v>
      </c>
      <c r="EK20" s="18">
        <f t="shared" si="181"/>
        <v>0</v>
      </c>
      <c r="EL20" s="22">
        <f t="shared" si="182"/>
        <v>0</v>
      </c>
      <c r="EM20" s="22">
        <f t="shared" si="183"/>
        <v>1</v>
      </c>
      <c r="EN20" s="22">
        <f t="shared" si="184"/>
        <v>0</v>
      </c>
      <c r="EO20" s="22">
        <f t="shared" si="185"/>
        <v>1</v>
      </c>
      <c r="EP20" s="22">
        <f t="shared" si="186"/>
        <v>0</v>
      </c>
      <c r="EQ20" s="15">
        <f t="shared" si="187"/>
        <v>0</v>
      </c>
      <c r="ER20" s="22">
        <f t="shared" si="188"/>
        <v>0</v>
      </c>
      <c r="ES20" s="22">
        <f t="shared" si="189"/>
        <v>0</v>
      </c>
      <c r="ET20" s="22">
        <f t="shared" si="190"/>
        <v>1</v>
      </c>
      <c r="EU20" s="22">
        <f t="shared" si="191"/>
        <v>0</v>
      </c>
      <c r="EV20" s="22">
        <f t="shared" si="192"/>
        <v>1</v>
      </c>
      <c r="EW20" s="22">
        <f t="shared" si="193"/>
        <v>0</v>
      </c>
      <c r="EX20" s="15">
        <f t="shared" si="194"/>
        <v>0</v>
      </c>
      <c r="EY20" s="22">
        <f t="shared" si="195"/>
        <v>0</v>
      </c>
      <c r="EZ20" s="22">
        <f t="shared" si="196"/>
        <v>0</v>
      </c>
      <c r="FA20" s="22">
        <f t="shared" si="197"/>
        <v>1</v>
      </c>
      <c r="FB20" s="22">
        <f t="shared" si="198"/>
        <v>0</v>
      </c>
      <c r="FC20" s="22">
        <f t="shared" si="199"/>
        <v>1</v>
      </c>
      <c r="FD20" s="22">
        <f t="shared" si="200"/>
        <v>0</v>
      </c>
      <c r="FE20" s="15">
        <f t="shared" si="201"/>
        <v>0</v>
      </c>
      <c r="FF20" s="22">
        <f t="shared" si="202"/>
        <v>0</v>
      </c>
      <c r="FG20" s="22">
        <f t="shared" si="203"/>
        <v>0</v>
      </c>
      <c r="FH20" s="22">
        <f t="shared" si="204"/>
        <v>1</v>
      </c>
      <c r="FI20" s="22">
        <f t="shared" si="205"/>
        <v>0</v>
      </c>
      <c r="FJ20" s="22">
        <f t="shared" si="206"/>
        <v>1</v>
      </c>
      <c r="FK20" s="22">
        <f t="shared" si="207"/>
        <v>0</v>
      </c>
      <c r="FL20" s="15">
        <f t="shared" si="208"/>
        <v>0</v>
      </c>
      <c r="FM20" s="22">
        <f t="shared" si="209"/>
        <v>0</v>
      </c>
      <c r="FN20" s="22">
        <f t="shared" si="210"/>
        <v>0</v>
      </c>
      <c r="FO20" s="22">
        <f t="shared" si="211"/>
        <v>1</v>
      </c>
      <c r="FP20" s="22">
        <f t="shared" si="212"/>
        <v>0</v>
      </c>
      <c r="FQ20" s="22">
        <f t="shared" si="213"/>
        <v>1</v>
      </c>
      <c r="FR20" s="22">
        <f t="shared" si="214"/>
        <v>0</v>
      </c>
      <c r="FS20" s="15">
        <f t="shared" si="215"/>
        <v>0</v>
      </c>
      <c r="FT20" s="22">
        <f t="shared" si="216"/>
        <v>0</v>
      </c>
      <c r="FU20" s="22">
        <f t="shared" si="217"/>
        <v>0</v>
      </c>
      <c r="FV20" s="22">
        <f t="shared" si="218"/>
        <v>1</v>
      </c>
      <c r="FW20" s="22">
        <f t="shared" si="219"/>
        <v>0</v>
      </c>
      <c r="FX20" s="22">
        <f t="shared" si="220"/>
        <v>1</v>
      </c>
      <c r="FY20" s="22">
        <f t="shared" si="221"/>
        <v>0</v>
      </c>
      <c r="FZ20" s="15">
        <f t="shared" si="222"/>
        <v>0</v>
      </c>
      <c r="GA20" s="22">
        <f t="shared" si="223"/>
        <v>0</v>
      </c>
      <c r="GB20" s="22">
        <f t="shared" si="224"/>
        <v>0</v>
      </c>
      <c r="GC20" s="22">
        <f t="shared" si="225"/>
        <v>1</v>
      </c>
      <c r="GD20" s="22">
        <f t="shared" si="226"/>
        <v>0</v>
      </c>
      <c r="GE20" s="22">
        <f t="shared" si="227"/>
        <v>1</v>
      </c>
      <c r="GF20" s="22">
        <f t="shared" si="228"/>
        <v>0</v>
      </c>
      <c r="GG20" s="15">
        <f t="shared" si="229"/>
        <v>0</v>
      </c>
      <c r="GH20" s="22">
        <f t="shared" ref="GH20:GH24" si="230">IF(AND(BI20=0,BS20=0,BZ20=0,CG20=0,GA20=0,FT20=0,FM20=0,FF20=0,EY20=0,ER20=0,EK20=0,ED20=0,DW20=0,DP20=0,DI20=0,DB20=0,CU20=0,CN20=0,BC19-BC19&lt;TIME(1,55,0),BC20&gt;GN19+TIME(1,55,0)),JY19,0)</f>
        <v>0</v>
      </c>
      <c r="GI20" s="22">
        <f t="shared" ref="GI20:GI24" si="231">IF(GH20&lt;&gt;0,1,0)</f>
        <v>0</v>
      </c>
      <c r="GJ20" s="22">
        <f t="shared" ref="GJ20:GJ24" si="232">IF(GK20&gt;GL20,GK20,GL20)</f>
        <v>1</v>
      </c>
      <c r="GK20" s="22">
        <f t="shared" ref="GK20:GK83" si="233">IF(AND(AP20&gt;0,GH20&gt;0),0,IF(GH20&gt;0,GK19+1,GK19))</f>
        <v>0</v>
      </c>
      <c r="GL20" s="22">
        <f t="shared" ref="GL20:GL24" si="234">IF(GK20=0,GK19+1,0)</f>
        <v>1</v>
      </c>
      <c r="GM20" s="22">
        <f t="shared" ref="GM20:GM83" si="235">IF(AND(AP20&gt;0,GL20&gt;0,GH20&gt;0),1,0)</f>
        <v>0</v>
      </c>
      <c r="GN20" s="15">
        <f t="shared" ref="GN20:GN24" si="236">IF(GH20&lt;&gt;0,BC20,GN19)</f>
        <v>0</v>
      </c>
      <c r="GP20" s="22"/>
      <c r="GQ20" s="22"/>
      <c r="GR20" s="22"/>
      <c r="GS20" s="22"/>
      <c r="GT20" s="22"/>
      <c r="GU20" s="15"/>
      <c r="GV20" s="22">
        <f t="shared" si="12"/>
        <v>0</v>
      </c>
      <c r="GW20" s="22">
        <f t="shared" si="13"/>
        <v>1</v>
      </c>
      <c r="GX20" s="22">
        <f t="shared" si="14"/>
        <v>1</v>
      </c>
      <c r="GY20" s="18">
        <f t="shared" si="15"/>
        <v>1</v>
      </c>
      <c r="GZ20" s="18">
        <v>0</v>
      </c>
      <c r="HA20" s="18">
        <f t="shared" si="16"/>
        <v>0</v>
      </c>
      <c r="HB20" s="18">
        <v>0</v>
      </c>
      <c r="HC20" s="18">
        <f t="shared" si="17"/>
        <v>0</v>
      </c>
      <c r="HD20" s="18">
        <v>0</v>
      </c>
      <c r="HE20" s="18">
        <f t="shared" si="18"/>
        <v>0</v>
      </c>
      <c r="HF20" s="18">
        <v>0</v>
      </c>
      <c r="HG20" s="18">
        <f t="shared" si="19"/>
        <v>0</v>
      </c>
      <c r="HH20" s="18">
        <v>0</v>
      </c>
      <c r="HI20" s="18">
        <f t="shared" si="20"/>
        <v>0</v>
      </c>
      <c r="HJ20" s="18">
        <v>0</v>
      </c>
      <c r="HK20" s="18">
        <f t="shared" si="21"/>
        <v>0</v>
      </c>
      <c r="HL20" s="18">
        <v>0</v>
      </c>
      <c r="HM20" s="18">
        <f t="shared" si="22"/>
        <v>0</v>
      </c>
      <c r="HN20" s="18">
        <v>0</v>
      </c>
      <c r="HO20" s="18">
        <f t="shared" si="23"/>
        <v>0</v>
      </c>
      <c r="HP20" s="18">
        <v>0</v>
      </c>
      <c r="HQ20" s="18">
        <f t="shared" si="24"/>
        <v>0</v>
      </c>
      <c r="HR20" s="18">
        <v>0</v>
      </c>
      <c r="HS20" s="18">
        <f t="shared" si="25"/>
        <v>0</v>
      </c>
      <c r="HT20" s="18">
        <v>0</v>
      </c>
      <c r="HU20" s="18">
        <f t="shared" si="26"/>
        <v>0</v>
      </c>
      <c r="HV20" s="18">
        <v>0</v>
      </c>
      <c r="HW20" s="18">
        <f t="shared" si="27"/>
        <v>0</v>
      </c>
      <c r="HX20" s="18">
        <v>0</v>
      </c>
      <c r="HY20" s="18">
        <f t="shared" si="28"/>
        <v>0</v>
      </c>
      <c r="HZ20" s="18">
        <v>0</v>
      </c>
      <c r="IA20" s="18">
        <f t="shared" si="29"/>
        <v>0</v>
      </c>
      <c r="IB20" s="18">
        <v>0</v>
      </c>
      <c r="IC20" s="18">
        <f t="shared" si="30"/>
        <v>0</v>
      </c>
      <c r="ID20" s="18">
        <v>0</v>
      </c>
      <c r="IE20" s="18">
        <f t="shared" si="31"/>
        <v>0</v>
      </c>
      <c r="IF20" s="18">
        <v>0</v>
      </c>
      <c r="IG20" s="18">
        <f t="shared" si="32"/>
        <v>0</v>
      </c>
      <c r="IH20" s="18">
        <v>0</v>
      </c>
      <c r="II20" s="18">
        <f t="shared" si="33"/>
        <v>0</v>
      </c>
      <c r="IJ20" s="18">
        <v>0</v>
      </c>
      <c r="IK20" s="18">
        <f t="shared" si="34"/>
        <v>0</v>
      </c>
      <c r="IL20" s="18">
        <v>0</v>
      </c>
      <c r="IM20" s="18">
        <f t="shared" si="35"/>
        <v>0</v>
      </c>
      <c r="IN20" s="18">
        <f t="shared" si="36"/>
        <v>0</v>
      </c>
      <c r="IO20" s="18">
        <f t="shared" si="37"/>
        <v>0</v>
      </c>
      <c r="IP20" s="18">
        <f t="shared" si="38"/>
        <v>0</v>
      </c>
      <c r="IQ20" s="18">
        <f t="shared" si="39"/>
        <v>0</v>
      </c>
      <c r="IR20" s="18">
        <f t="shared" si="40"/>
        <v>0</v>
      </c>
      <c r="IS20" s="18">
        <f t="shared" si="41"/>
        <v>0</v>
      </c>
      <c r="IT20" s="18">
        <f t="shared" si="42"/>
        <v>0</v>
      </c>
      <c r="IU20" s="18">
        <f t="shared" si="43"/>
        <v>0</v>
      </c>
      <c r="IV20" s="18">
        <f t="shared" si="44"/>
        <v>0</v>
      </c>
      <c r="IW20" s="18">
        <f t="shared" si="45"/>
        <v>0</v>
      </c>
      <c r="IX20" s="18">
        <f t="shared" si="46"/>
        <v>0</v>
      </c>
      <c r="IY20" s="18">
        <f t="shared" si="47"/>
        <v>0</v>
      </c>
      <c r="IZ20" s="18">
        <f t="shared" si="48"/>
        <v>0</v>
      </c>
      <c r="JA20" s="18">
        <f t="shared" si="49"/>
        <v>0</v>
      </c>
      <c r="JB20" s="18">
        <f t="shared" si="50"/>
        <v>0</v>
      </c>
      <c r="JC20" s="18">
        <f t="shared" si="51"/>
        <v>0</v>
      </c>
      <c r="JD20" s="18">
        <f t="shared" si="52"/>
        <v>0</v>
      </c>
      <c r="JE20" s="18">
        <f t="shared" si="53"/>
        <v>0</v>
      </c>
      <c r="JF20" s="18">
        <f t="shared" si="54"/>
        <v>0</v>
      </c>
      <c r="JG20" s="18">
        <f t="shared" si="55"/>
        <v>0.01</v>
      </c>
      <c r="JH20" s="18">
        <f t="shared" si="56"/>
        <v>1</v>
      </c>
      <c r="JI20" s="18">
        <f t="shared" si="57"/>
        <v>1</v>
      </c>
      <c r="JJ20" s="18">
        <f t="shared" si="58"/>
        <v>1</v>
      </c>
      <c r="JK20" s="18">
        <f t="shared" si="59"/>
        <v>1</v>
      </c>
      <c r="JL20" s="18">
        <f t="shared" si="60"/>
        <v>1</v>
      </c>
      <c r="JM20" s="18">
        <f t="shared" si="61"/>
        <v>1</v>
      </c>
      <c r="JN20" s="18">
        <f t="shared" si="62"/>
        <v>1</v>
      </c>
      <c r="JO20" s="18">
        <f t="shared" si="63"/>
        <v>1</v>
      </c>
      <c r="JP20" s="18">
        <f t="shared" si="64"/>
        <v>1</v>
      </c>
      <c r="JQ20" s="18">
        <f t="shared" si="65"/>
        <v>1</v>
      </c>
      <c r="JR20" s="18">
        <f t="shared" si="66"/>
        <v>1</v>
      </c>
      <c r="JS20" s="18">
        <f t="shared" si="67"/>
        <v>1</v>
      </c>
      <c r="JT20" s="18">
        <f t="shared" si="68"/>
        <v>1</v>
      </c>
      <c r="JU20" s="18">
        <f t="shared" si="69"/>
        <v>1</v>
      </c>
      <c r="JV20" s="18">
        <f t="shared" si="70"/>
        <v>1</v>
      </c>
      <c r="JW20" s="18">
        <f t="shared" si="71"/>
        <v>1</v>
      </c>
      <c r="JX20" s="18">
        <f t="shared" si="72"/>
        <v>1</v>
      </c>
      <c r="JY20" s="18">
        <f t="shared" si="73"/>
        <v>1</v>
      </c>
      <c r="JZ20" s="18">
        <f t="shared" si="74"/>
        <v>1</v>
      </c>
      <c r="KA20" s="18">
        <f t="shared" si="75"/>
        <v>0</v>
      </c>
      <c r="KB20" s="18">
        <f t="shared" si="76"/>
        <v>0</v>
      </c>
      <c r="KC20" s="18">
        <f t="shared" si="77"/>
        <v>0</v>
      </c>
      <c r="KD20" s="18">
        <f t="shared" si="78"/>
        <v>0</v>
      </c>
      <c r="KE20" s="18">
        <f t="shared" si="79"/>
        <v>0</v>
      </c>
      <c r="KF20" s="18">
        <f t="shared" si="80"/>
        <v>0</v>
      </c>
      <c r="KG20" s="18">
        <f t="shared" si="81"/>
        <v>0</v>
      </c>
      <c r="KH20" s="18">
        <f t="shared" si="82"/>
        <v>0</v>
      </c>
      <c r="KI20" s="18">
        <f t="shared" si="83"/>
        <v>0</v>
      </c>
      <c r="KJ20" s="18">
        <f t="shared" si="84"/>
        <v>0</v>
      </c>
      <c r="KK20" s="18">
        <f t="shared" si="85"/>
        <v>0</v>
      </c>
      <c r="KL20" s="18">
        <f t="shared" si="86"/>
        <v>0</v>
      </c>
      <c r="KM20" s="18">
        <f t="shared" si="87"/>
        <v>0</v>
      </c>
      <c r="KN20" s="18">
        <f t="shared" si="88"/>
        <v>0</v>
      </c>
      <c r="KO20" s="18">
        <f t="shared" si="89"/>
        <v>0</v>
      </c>
      <c r="KP20" s="18">
        <f t="shared" si="90"/>
        <v>0</v>
      </c>
      <c r="KQ20" s="18">
        <f t="shared" si="91"/>
        <v>0</v>
      </c>
      <c r="KR20" s="18">
        <f t="shared" si="92"/>
        <v>0</v>
      </c>
      <c r="KS20" s="18">
        <f t="shared" si="93"/>
        <v>0</v>
      </c>
      <c r="KT20" s="18">
        <f t="shared" si="94"/>
        <v>0</v>
      </c>
    </row>
    <row r="21" spans="1:306" x14ac:dyDescent="0.3">
      <c r="A21" s="18"/>
      <c r="B21" s="18"/>
      <c r="C21" s="18"/>
      <c r="AJ21" s="24"/>
      <c r="AK21" s="24"/>
      <c r="AL21" s="20"/>
      <c r="AM21" s="23"/>
      <c r="AN21" s="18"/>
      <c r="AO21" s="24"/>
      <c r="AP21" s="18">
        <f t="shared" si="95"/>
        <v>0</v>
      </c>
      <c r="AQ21" s="18" t="str">
        <f t="shared" si="96"/>
        <v>favorite</v>
      </c>
      <c r="AR21" s="18" t="str">
        <f t="shared" si="97"/>
        <v>sup</v>
      </c>
      <c r="AS21" s="19">
        <f t="shared" si="0"/>
        <v>0</v>
      </c>
      <c r="AT21" s="19">
        <f t="shared" si="1"/>
        <v>0</v>
      </c>
      <c r="AU21" s="19">
        <f t="shared" si="98"/>
        <v>0</v>
      </c>
      <c r="AV21" s="19">
        <f t="shared" si="99"/>
        <v>0</v>
      </c>
      <c r="AW21" s="71">
        <f t="shared" si="100"/>
        <v>0</v>
      </c>
      <c r="AX21" s="71">
        <f t="shared" si="101"/>
        <v>0</v>
      </c>
      <c r="AY21" s="71">
        <f t="shared" si="102"/>
        <v>1</v>
      </c>
      <c r="AZ21" s="22">
        <f t="shared" si="103"/>
        <v>0</v>
      </c>
      <c r="BA21" s="22">
        <f t="shared" si="104"/>
        <v>0</v>
      </c>
      <c r="BB21" s="25">
        <f t="shared" si="2"/>
        <v>0</v>
      </c>
      <c r="BC21" s="21">
        <f t="shared" si="3"/>
        <v>0</v>
      </c>
      <c r="BD21" s="22">
        <v>20</v>
      </c>
      <c r="BE21" s="18">
        <f t="shared" si="4"/>
        <v>0</v>
      </c>
      <c r="BF21" s="18">
        <f t="shared" si="5"/>
        <v>0</v>
      </c>
      <c r="BG21" s="18">
        <f t="shared" si="6"/>
        <v>0</v>
      </c>
      <c r="BH21" s="18">
        <f t="shared" si="7"/>
        <v>0</v>
      </c>
      <c r="BI21" s="18">
        <f t="shared" si="105"/>
        <v>0</v>
      </c>
      <c r="BJ21" s="22">
        <f t="shared" si="116"/>
        <v>1</v>
      </c>
      <c r="BK21" s="22">
        <f t="shared" si="106"/>
        <v>1</v>
      </c>
      <c r="BL21" s="33">
        <f t="shared" si="107"/>
        <v>1</v>
      </c>
      <c r="BM21" s="22">
        <f t="shared" si="8"/>
        <v>0</v>
      </c>
      <c r="BN21" s="22">
        <f t="shared" si="108"/>
        <v>1</v>
      </c>
      <c r="BO21" s="22">
        <f t="shared" si="9"/>
        <v>1</v>
      </c>
      <c r="BP21" s="22">
        <f t="shared" si="109"/>
        <v>0</v>
      </c>
      <c r="BQ21" s="22">
        <f t="shared" si="10"/>
        <v>0</v>
      </c>
      <c r="BR21" s="15">
        <f t="shared" si="11"/>
        <v>0</v>
      </c>
      <c r="BS21" s="45">
        <f t="shared" si="110"/>
        <v>0</v>
      </c>
      <c r="BT21" s="22">
        <f t="shared" si="111"/>
        <v>0</v>
      </c>
      <c r="BU21" s="22">
        <f t="shared" si="117"/>
        <v>1</v>
      </c>
      <c r="BV21" s="22">
        <f t="shared" si="112"/>
        <v>0</v>
      </c>
      <c r="BW21" s="22">
        <f t="shared" si="113"/>
        <v>1</v>
      </c>
      <c r="BX21" s="22">
        <f t="shared" si="114"/>
        <v>0</v>
      </c>
      <c r="BY21" s="15">
        <f t="shared" si="115"/>
        <v>0</v>
      </c>
      <c r="BZ21" s="18">
        <f t="shared" si="118"/>
        <v>0</v>
      </c>
      <c r="CA21" s="22">
        <f t="shared" si="119"/>
        <v>0</v>
      </c>
      <c r="CB21" s="22">
        <f t="shared" si="124"/>
        <v>1</v>
      </c>
      <c r="CC21" s="22">
        <f t="shared" si="120"/>
        <v>0</v>
      </c>
      <c r="CD21" s="22">
        <f t="shared" si="121"/>
        <v>1</v>
      </c>
      <c r="CE21" s="22">
        <f t="shared" si="122"/>
        <v>0</v>
      </c>
      <c r="CF21" s="15">
        <f t="shared" si="123"/>
        <v>0</v>
      </c>
      <c r="CG21" s="18">
        <f t="shared" si="125"/>
        <v>0</v>
      </c>
      <c r="CH21" s="22">
        <f t="shared" si="126"/>
        <v>0</v>
      </c>
      <c r="CI21" s="22">
        <f t="shared" si="127"/>
        <v>1</v>
      </c>
      <c r="CJ21" s="22">
        <f t="shared" si="128"/>
        <v>0</v>
      </c>
      <c r="CK21" s="22">
        <f t="shared" si="129"/>
        <v>1</v>
      </c>
      <c r="CL21" s="22">
        <f t="shared" si="130"/>
        <v>0</v>
      </c>
      <c r="CM21" s="15">
        <f t="shared" si="131"/>
        <v>0</v>
      </c>
      <c r="CN21" s="18">
        <f t="shared" si="132"/>
        <v>0</v>
      </c>
      <c r="CO21" s="22">
        <f t="shared" si="133"/>
        <v>0</v>
      </c>
      <c r="CP21" s="22">
        <f t="shared" si="134"/>
        <v>1</v>
      </c>
      <c r="CQ21" s="22">
        <f t="shared" si="135"/>
        <v>0</v>
      </c>
      <c r="CR21" s="22">
        <f t="shared" si="136"/>
        <v>1</v>
      </c>
      <c r="CS21" s="22">
        <f t="shared" si="137"/>
        <v>0</v>
      </c>
      <c r="CT21" s="15">
        <f t="shared" si="138"/>
        <v>0</v>
      </c>
      <c r="CU21" s="18">
        <f t="shared" si="139"/>
        <v>0</v>
      </c>
      <c r="CV21" s="22">
        <f t="shared" si="140"/>
        <v>0</v>
      </c>
      <c r="CW21" s="22">
        <f t="shared" si="141"/>
        <v>1</v>
      </c>
      <c r="CX21" s="22">
        <f t="shared" si="142"/>
        <v>0</v>
      </c>
      <c r="CY21" s="22">
        <f t="shared" si="143"/>
        <v>1</v>
      </c>
      <c r="CZ21" s="22">
        <f t="shared" si="144"/>
        <v>0</v>
      </c>
      <c r="DA21" s="15">
        <f t="shared" si="145"/>
        <v>0</v>
      </c>
      <c r="DB21" s="18">
        <f t="shared" si="146"/>
        <v>0</v>
      </c>
      <c r="DC21" s="22">
        <f t="shared" si="147"/>
        <v>0</v>
      </c>
      <c r="DD21" s="22">
        <f t="shared" si="148"/>
        <v>1</v>
      </c>
      <c r="DE21" s="22">
        <f t="shared" si="149"/>
        <v>0</v>
      </c>
      <c r="DF21" s="22">
        <f t="shared" si="150"/>
        <v>1</v>
      </c>
      <c r="DG21" s="22">
        <f t="shared" si="151"/>
        <v>0</v>
      </c>
      <c r="DH21" s="15">
        <f t="shared" si="152"/>
        <v>0</v>
      </c>
      <c r="DI21" s="18">
        <f t="shared" si="153"/>
        <v>0</v>
      </c>
      <c r="DJ21" s="22">
        <f t="shared" si="154"/>
        <v>0</v>
      </c>
      <c r="DK21" s="22">
        <f t="shared" si="155"/>
        <v>1</v>
      </c>
      <c r="DL21" s="22">
        <f t="shared" si="156"/>
        <v>0</v>
      </c>
      <c r="DM21" s="22">
        <f t="shared" si="157"/>
        <v>1</v>
      </c>
      <c r="DN21" s="22">
        <f t="shared" si="158"/>
        <v>0</v>
      </c>
      <c r="DO21" s="15">
        <f t="shared" si="159"/>
        <v>0</v>
      </c>
      <c r="DP21" s="18">
        <f t="shared" si="160"/>
        <v>0</v>
      </c>
      <c r="DQ21" s="22">
        <f t="shared" si="161"/>
        <v>0</v>
      </c>
      <c r="DR21" s="22">
        <f t="shared" si="162"/>
        <v>1</v>
      </c>
      <c r="DS21" s="22">
        <f t="shared" si="163"/>
        <v>0</v>
      </c>
      <c r="DT21" s="22">
        <f t="shared" si="164"/>
        <v>1</v>
      </c>
      <c r="DU21" s="22">
        <f t="shared" si="165"/>
        <v>0</v>
      </c>
      <c r="DV21" s="15">
        <f t="shared" si="166"/>
        <v>0</v>
      </c>
      <c r="DW21" s="18">
        <f t="shared" si="167"/>
        <v>0</v>
      </c>
      <c r="DX21" s="22">
        <f t="shared" si="168"/>
        <v>0</v>
      </c>
      <c r="DY21" s="22">
        <f t="shared" si="169"/>
        <v>1</v>
      </c>
      <c r="DZ21" s="22">
        <f t="shared" si="170"/>
        <v>0</v>
      </c>
      <c r="EA21" s="22">
        <f t="shared" si="171"/>
        <v>1</v>
      </c>
      <c r="EB21" s="22">
        <f t="shared" si="172"/>
        <v>0</v>
      </c>
      <c r="EC21" s="15">
        <f t="shared" si="173"/>
        <v>0</v>
      </c>
      <c r="ED21" s="18">
        <f t="shared" si="174"/>
        <v>0</v>
      </c>
      <c r="EE21" s="22">
        <f t="shared" si="175"/>
        <v>0</v>
      </c>
      <c r="EF21" s="22">
        <f t="shared" si="176"/>
        <v>1</v>
      </c>
      <c r="EG21" s="22">
        <f t="shared" si="177"/>
        <v>0</v>
      </c>
      <c r="EH21" s="22">
        <f t="shared" si="178"/>
        <v>1</v>
      </c>
      <c r="EI21" s="22">
        <f t="shared" si="179"/>
        <v>0</v>
      </c>
      <c r="EJ21" s="15">
        <f t="shared" si="180"/>
        <v>0</v>
      </c>
      <c r="EK21" s="18">
        <f t="shared" si="181"/>
        <v>0</v>
      </c>
      <c r="EL21" s="22">
        <f t="shared" si="182"/>
        <v>0</v>
      </c>
      <c r="EM21" s="22">
        <f t="shared" si="183"/>
        <v>1</v>
      </c>
      <c r="EN21" s="22">
        <f t="shared" si="184"/>
        <v>0</v>
      </c>
      <c r="EO21" s="22">
        <f t="shared" si="185"/>
        <v>1</v>
      </c>
      <c r="EP21" s="22">
        <f t="shared" si="186"/>
        <v>0</v>
      </c>
      <c r="EQ21" s="15">
        <f t="shared" si="187"/>
        <v>0</v>
      </c>
      <c r="ER21" s="22">
        <f t="shared" si="188"/>
        <v>0</v>
      </c>
      <c r="ES21" s="22">
        <f t="shared" si="189"/>
        <v>0</v>
      </c>
      <c r="ET21" s="22">
        <f t="shared" si="190"/>
        <v>1</v>
      </c>
      <c r="EU21" s="22">
        <f t="shared" si="191"/>
        <v>0</v>
      </c>
      <c r="EV21" s="22">
        <f t="shared" si="192"/>
        <v>1</v>
      </c>
      <c r="EW21" s="22">
        <f t="shared" si="193"/>
        <v>0</v>
      </c>
      <c r="EX21" s="15">
        <f t="shared" si="194"/>
        <v>0</v>
      </c>
      <c r="EY21" s="22">
        <f t="shared" si="195"/>
        <v>0</v>
      </c>
      <c r="EZ21" s="22">
        <f t="shared" si="196"/>
        <v>0</v>
      </c>
      <c r="FA21" s="22">
        <f t="shared" si="197"/>
        <v>1</v>
      </c>
      <c r="FB21" s="22">
        <f t="shared" si="198"/>
        <v>0</v>
      </c>
      <c r="FC21" s="22">
        <f t="shared" si="199"/>
        <v>1</v>
      </c>
      <c r="FD21" s="22">
        <f t="shared" si="200"/>
        <v>0</v>
      </c>
      <c r="FE21" s="15">
        <f t="shared" si="201"/>
        <v>0</v>
      </c>
      <c r="FF21" s="22">
        <f t="shared" si="202"/>
        <v>0</v>
      </c>
      <c r="FG21" s="22">
        <f t="shared" si="203"/>
        <v>0</v>
      </c>
      <c r="FH21" s="22">
        <f t="shared" si="204"/>
        <v>1</v>
      </c>
      <c r="FI21" s="22">
        <f t="shared" si="205"/>
        <v>0</v>
      </c>
      <c r="FJ21" s="22">
        <f t="shared" si="206"/>
        <v>1</v>
      </c>
      <c r="FK21" s="22">
        <f t="shared" si="207"/>
        <v>0</v>
      </c>
      <c r="FL21" s="15">
        <f t="shared" si="208"/>
        <v>0</v>
      </c>
      <c r="FM21" s="22">
        <f t="shared" si="209"/>
        <v>0</v>
      </c>
      <c r="FN21" s="22">
        <f t="shared" si="210"/>
        <v>0</v>
      </c>
      <c r="FO21" s="22">
        <f t="shared" si="211"/>
        <v>1</v>
      </c>
      <c r="FP21" s="22">
        <f t="shared" si="212"/>
        <v>0</v>
      </c>
      <c r="FQ21" s="22">
        <f t="shared" si="213"/>
        <v>1</v>
      </c>
      <c r="FR21" s="22">
        <f t="shared" si="214"/>
        <v>0</v>
      </c>
      <c r="FS21" s="15">
        <f t="shared" si="215"/>
        <v>0</v>
      </c>
      <c r="FT21" s="22">
        <f t="shared" si="216"/>
        <v>0</v>
      </c>
      <c r="FU21" s="22">
        <f t="shared" si="217"/>
        <v>0</v>
      </c>
      <c r="FV21" s="22">
        <f t="shared" si="218"/>
        <v>1</v>
      </c>
      <c r="FW21" s="22">
        <f t="shared" si="219"/>
        <v>0</v>
      </c>
      <c r="FX21" s="22">
        <f t="shared" si="220"/>
        <v>1</v>
      </c>
      <c r="FY21" s="22">
        <f t="shared" si="221"/>
        <v>0</v>
      </c>
      <c r="FZ21" s="15">
        <f t="shared" si="222"/>
        <v>0</v>
      </c>
      <c r="GA21" s="22">
        <f t="shared" si="223"/>
        <v>0</v>
      </c>
      <c r="GB21" s="22">
        <f t="shared" si="224"/>
        <v>0</v>
      </c>
      <c r="GC21" s="22">
        <f t="shared" si="225"/>
        <v>1</v>
      </c>
      <c r="GD21" s="22">
        <f t="shared" si="226"/>
        <v>0</v>
      </c>
      <c r="GE21" s="22">
        <f t="shared" si="227"/>
        <v>1</v>
      </c>
      <c r="GF21" s="22">
        <f t="shared" si="228"/>
        <v>0</v>
      </c>
      <c r="GG21" s="15">
        <f t="shared" si="229"/>
        <v>0</v>
      </c>
      <c r="GH21" s="22">
        <f t="shared" si="230"/>
        <v>0</v>
      </c>
      <c r="GI21" s="22">
        <f t="shared" si="231"/>
        <v>0</v>
      </c>
      <c r="GJ21" s="22">
        <f t="shared" si="232"/>
        <v>1</v>
      </c>
      <c r="GK21" s="22">
        <f t="shared" si="233"/>
        <v>0</v>
      </c>
      <c r="GL21" s="22">
        <f t="shared" si="234"/>
        <v>1</v>
      </c>
      <c r="GM21" s="22">
        <f t="shared" si="235"/>
        <v>0</v>
      </c>
      <c r="GN21" s="15">
        <f t="shared" si="236"/>
        <v>0</v>
      </c>
      <c r="GO21" s="22">
        <f t="shared" ref="GO21:GO24" si="237">IF(AND(CN21=0,CG21=0,BZ21=0,BS21=0,BI21=0,GH21=0,GA21=0,FT21=0,FM21=0,FF21=0,EY21=0,ER21=0,EK21=0,ED21=0,DW21=0,DP21=0,DI21=0,DB21=0,CU21=0,BC21-BC20&lt;TIME(1,55,0),BC21&gt;GU20+TIME(1,55,0)),JZ20,0)</f>
        <v>0</v>
      </c>
      <c r="GP21" s="22">
        <f t="shared" ref="GP21:GP24" si="238">IF(GO21&lt;&gt;0,1,0)</f>
        <v>0</v>
      </c>
      <c r="GQ21" s="22">
        <f t="shared" ref="GQ21:GQ24" si="239">IF(GR21&gt;GS21,GR21,GS21)</f>
        <v>1</v>
      </c>
      <c r="GR21" s="22">
        <f t="shared" ref="GR21:GR84" si="240">IF(AND(AP21&gt;0,GO21&gt;0),0,IF(GO21&gt;0,GR20+1,GR20))</f>
        <v>0</v>
      </c>
      <c r="GS21" s="22">
        <f t="shared" ref="GS21:GS24" si="241">IF(GR21=0,GR20+1,0)</f>
        <v>1</v>
      </c>
      <c r="GT21" s="22">
        <f t="shared" ref="GT21:GT84" si="242">IF(AND(AP21&gt;0,GS21&gt;0,GO21&gt;0),1,0)</f>
        <v>0</v>
      </c>
      <c r="GU21" s="15">
        <f t="shared" ref="GU21:GU24" si="243">IF(GO21&lt;&gt;0,BC21,GU20)</f>
        <v>0</v>
      </c>
      <c r="GV21" s="22">
        <f t="shared" si="12"/>
        <v>0</v>
      </c>
      <c r="GW21" s="22">
        <f t="shared" si="13"/>
        <v>1</v>
      </c>
      <c r="GX21" s="22">
        <f t="shared" si="14"/>
        <v>1</v>
      </c>
      <c r="GY21" s="18">
        <f t="shared" si="15"/>
        <v>1</v>
      </c>
      <c r="GZ21" s="18">
        <v>0</v>
      </c>
      <c r="HA21" s="18">
        <f t="shared" si="16"/>
        <v>0</v>
      </c>
      <c r="HB21" s="18">
        <v>0</v>
      </c>
      <c r="HC21" s="18">
        <f t="shared" si="17"/>
        <v>0</v>
      </c>
      <c r="HD21" s="18">
        <v>0</v>
      </c>
      <c r="HE21" s="18">
        <f t="shared" si="18"/>
        <v>0</v>
      </c>
      <c r="HF21" s="18">
        <v>0</v>
      </c>
      <c r="HG21" s="18">
        <f t="shared" si="19"/>
        <v>0</v>
      </c>
      <c r="HH21" s="18">
        <v>0</v>
      </c>
      <c r="HI21" s="18">
        <f t="shared" si="20"/>
        <v>0</v>
      </c>
      <c r="HJ21" s="18">
        <v>0</v>
      </c>
      <c r="HK21" s="18">
        <f t="shared" si="21"/>
        <v>0</v>
      </c>
      <c r="HL21" s="18">
        <v>0</v>
      </c>
      <c r="HM21" s="18">
        <f t="shared" si="22"/>
        <v>0</v>
      </c>
      <c r="HN21" s="18">
        <v>0</v>
      </c>
      <c r="HO21" s="18">
        <f t="shared" si="23"/>
        <v>0</v>
      </c>
      <c r="HP21" s="18">
        <v>0</v>
      </c>
      <c r="HQ21" s="18">
        <f t="shared" si="24"/>
        <v>0</v>
      </c>
      <c r="HR21" s="18">
        <v>0</v>
      </c>
      <c r="HS21" s="18">
        <f t="shared" si="25"/>
        <v>0</v>
      </c>
      <c r="HT21" s="18">
        <v>0</v>
      </c>
      <c r="HU21" s="18">
        <f t="shared" si="26"/>
        <v>0</v>
      </c>
      <c r="HV21" s="18">
        <v>0</v>
      </c>
      <c r="HW21" s="18">
        <f t="shared" si="27"/>
        <v>0</v>
      </c>
      <c r="HX21" s="18">
        <v>0</v>
      </c>
      <c r="HY21" s="18">
        <f t="shared" si="28"/>
        <v>0</v>
      </c>
      <c r="HZ21" s="18">
        <v>0</v>
      </c>
      <c r="IA21" s="18">
        <f t="shared" si="29"/>
        <v>0</v>
      </c>
      <c r="IB21" s="18">
        <v>0</v>
      </c>
      <c r="IC21" s="18">
        <f t="shared" si="30"/>
        <v>0</v>
      </c>
      <c r="ID21" s="18">
        <v>0</v>
      </c>
      <c r="IE21" s="18">
        <f t="shared" si="31"/>
        <v>0</v>
      </c>
      <c r="IF21" s="18">
        <v>0</v>
      </c>
      <c r="IG21" s="18">
        <f t="shared" si="32"/>
        <v>0</v>
      </c>
      <c r="IH21" s="18">
        <v>0</v>
      </c>
      <c r="II21" s="18">
        <f t="shared" si="33"/>
        <v>0</v>
      </c>
      <c r="IJ21" s="18">
        <v>0</v>
      </c>
      <c r="IK21" s="18">
        <f t="shared" si="34"/>
        <v>0</v>
      </c>
      <c r="IL21" s="18">
        <v>0</v>
      </c>
      <c r="IM21" s="18">
        <f t="shared" si="35"/>
        <v>0</v>
      </c>
      <c r="IN21" s="18">
        <f t="shared" si="36"/>
        <v>0</v>
      </c>
      <c r="IO21" s="18">
        <f t="shared" si="37"/>
        <v>0</v>
      </c>
      <c r="IP21" s="18">
        <f t="shared" si="38"/>
        <v>0</v>
      </c>
      <c r="IQ21" s="18">
        <f t="shared" si="39"/>
        <v>0</v>
      </c>
      <c r="IR21" s="18">
        <f t="shared" si="40"/>
        <v>0</v>
      </c>
      <c r="IS21" s="18">
        <f t="shared" si="41"/>
        <v>0</v>
      </c>
      <c r="IT21" s="18">
        <f t="shared" si="42"/>
        <v>0</v>
      </c>
      <c r="IU21" s="18">
        <f t="shared" si="43"/>
        <v>0</v>
      </c>
      <c r="IV21" s="18">
        <f t="shared" si="44"/>
        <v>0</v>
      </c>
      <c r="IW21" s="18">
        <f t="shared" si="45"/>
        <v>0</v>
      </c>
      <c r="IX21" s="18">
        <f t="shared" si="46"/>
        <v>0</v>
      </c>
      <c r="IY21" s="18">
        <f t="shared" si="47"/>
        <v>0</v>
      </c>
      <c r="IZ21" s="18">
        <f t="shared" si="48"/>
        <v>0</v>
      </c>
      <c r="JA21" s="18">
        <f t="shared" si="49"/>
        <v>0</v>
      </c>
      <c r="JB21" s="18">
        <f t="shared" si="50"/>
        <v>0</v>
      </c>
      <c r="JC21" s="18">
        <f t="shared" si="51"/>
        <v>0</v>
      </c>
      <c r="JD21" s="18">
        <f t="shared" si="52"/>
        <v>0</v>
      </c>
      <c r="JE21" s="18">
        <f t="shared" si="53"/>
        <v>0</v>
      </c>
      <c r="JF21" s="18">
        <f t="shared" si="54"/>
        <v>0</v>
      </c>
      <c r="JG21" s="18">
        <f t="shared" si="55"/>
        <v>0.01</v>
      </c>
      <c r="JH21" s="18">
        <f t="shared" si="56"/>
        <v>1</v>
      </c>
      <c r="JI21" s="18">
        <f t="shared" si="57"/>
        <v>1</v>
      </c>
      <c r="JJ21" s="18">
        <f t="shared" si="58"/>
        <v>1</v>
      </c>
      <c r="JK21" s="18">
        <f t="shared" si="59"/>
        <v>1</v>
      </c>
      <c r="JL21" s="18">
        <f t="shared" si="60"/>
        <v>1</v>
      </c>
      <c r="JM21" s="18">
        <f t="shared" si="61"/>
        <v>1</v>
      </c>
      <c r="JN21" s="18">
        <f t="shared" si="62"/>
        <v>1</v>
      </c>
      <c r="JO21" s="18">
        <f t="shared" si="63"/>
        <v>1</v>
      </c>
      <c r="JP21" s="18">
        <f t="shared" si="64"/>
        <v>1</v>
      </c>
      <c r="JQ21" s="18">
        <f t="shared" si="65"/>
        <v>1</v>
      </c>
      <c r="JR21" s="18">
        <f t="shared" si="66"/>
        <v>1</v>
      </c>
      <c r="JS21" s="18">
        <f t="shared" si="67"/>
        <v>1</v>
      </c>
      <c r="JT21" s="18">
        <f t="shared" si="68"/>
        <v>1</v>
      </c>
      <c r="JU21" s="18">
        <f t="shared" si="69"/>
        <v>1</v>
      </c>
      <c r="JV21" s="18">
        <f t="shared" si="70"/>
        <v>1</v>
      </c>
      <c r="JW21" s="18">
        <f t="shared" si="71"/>
        <v>1</v>
      </c>
      <c r="JX21" s="18">
        <f t="shared" si="72"/>
        <v>1</v>
      </c>
      <c r="JY21" s="18">
        <f t="shared" si="73"/>
        <v>1</v>
      </c>
      <c r="JZ21" s="18">
        <f t="shared" si="74"/>
        <v>1</v>
      </c>
      <c r="KA21" s="18">
        <f t="shared" si="75"/>
        <v>0</v>
      </c>
      <c r="KB21" s="18">
        <f t="shared" si="76"/>
        <v>0</v>
      </c>
      <c r="KC21" s="18">
        <f t="shared" si="77"/>
        <v>0</v>
      </c>
      <c r="KD21" s="18">
        <f t="shared" si="78"/>
        <v>0</v>
      </c>
      <c r="KE21" s="18">
        <f t="shared" si="79"/>
        <v>0</v>
      </c>
      <c r="KF21" s="18">
        <f t="shared" si="80"/>
        <v>0</v>
      </c>
      <c r="KG21" s="18">
        <f t="shared" si="81"/>
        <v>0</v>
      </c>
      <c r="KH21" s="18">
        <f t="shared" si="82"/>
        <v>0</v>
      </c>
      <c r="KI21" s="18">
        <f t="shared" si="83"/>
        <v>0</v>
      </c>
      <c r="KJ21" s="18">
        <f t="shared" si="84"/>
        <v>0</v>
      </c>
      <c r="KK21" s="18">
        <f t="shared" si="85"/>
        <v>0</v>
      </c>
      <c r="KL21" s="18">
        <f t="shared" si="86"/>
        <v>0</v>
      </c>
      <c r="KM21" s="18">
        <f t="shared" si="87"/>
        <v>0</v>
      </c>
      <c r="KN21" s="18">
        <f t="shared" si="88"/>
        <v>0</v>
      </c>
      <c r="KO21" s="18">
        <f t="shared" si="89"/>
        <v>0</v>
      </c>
      <c r="KP21" s="18">
        <f t="shared" si="90"/>
        <v>0</v>
      </c>
      <c r="KQ21" s="18">
        <f t="shared" si="91"/>
        <v>0</v>
      </c>
      <c r="KR21" s="18">
        <f t="shared" si="92"/>
        <v>0</v>
      </c>
      <c r="KS21" s="18">
        <f t="shared" si="93"/>
        <v>0</v>
      </c>
      <c r="KT21" s="18">
        <f t="shared" si="94"/>
        <v>0</v>
      </c>
    </row>
    <row r="22" spans="1:306" x14ac:dyDescent="0.3">
      <c r="A22" s="18"/>
      <c r="B22" s="18"/>
      <c r="C22" s="18"/>
      <c r="AJ22" s="24"/>
      <c r="AK22" s="24"/>
      <c r="AL22" s="20"/>
      <c r="AM22" s="23"/>
      <c r="AN22" s="18"/>
      <c r="AO22" s="24"/>
      <c r="AP22" s="18">
        <f t="shared" si="95"/>
        <v>0</v>
      </c>
      <c r="AQ22" s="18" t="str">
        <f t="shared" si="96"/>
        <v>favorite</v>
      </c>
      <c r="AR22" s="18" t="str">
        <f t="shared" si="97"/>
        <v>sup</v>
      </c>
      <c r="AS22" s="19">
        <f t="shared" si="0"/>
        <v>0</v>
      </c>
      <c r="AT22" s="19">
        <f t="shared" si="1"/>
        <v>0</v>
      </c>
      <c r="AU22" s="19">
        <f t="shared" si="98"/>
        <v>0</v>
      </c>
      <c r="AV22" s="19">
        <f t="shared" si="99"/>
        <v>0</v>
      </c>
      <c r="AW22" s="71">
        <f t="shared" si="100"/>
        <v>0</v>
      </c>
      <c r="AX22" s="71">
        <f t="shared" si="101"/>
        <v>0</v>
      </c>
      <c r="AY22" s="71">
        <f t="shared" si="102"/>
        <v>1</v>
      </c>
      <c r="AZ22" s="22">
        <f t="shared" si="103"/>
        <v>0</v>
      </c>
      <c r="BA22" s="22">
        <f t="shared" si="104"/>
        <v>0</v>
      </c>
      <c r="BB22" s="25">
        <f t="shared" si="2"/>
        <v>0</v>
      </c>
      <c r="BC22" s="21">
        <f t="shared" si="3"/>
        <v>0</v>
      </c>
      <c r="BD22" s="22">
        <v>21</v>
      </c>
      <c r="BE22" s="18">
        <f t="shared" si="4"/>
        <v>0</v>
      </c>
      <c r="BF22" s="18">
        <f t="shared" si="5"/>
        <v>0</v>
      </c>
      <c r="BG22" s="18">
        <f t="shared" si="6"/>
        <v>0</v>
      </c>
      <c r="BH22" s="18">
        <f t="shared" si="7"/>
        <v>0</v>
      </c>
      <c r="BI22" s="18">
        <f t="shared" si="105"/>
        <v>0</v>
      </c>
      <c r="BJ22" s="22">
        <f t="shared" si="116"/>
        <v>1</v>
      </c>
      <c r="BK22" s="22">
        <f t="shared" si="106"/>
        <v>1</v>
      </c>
      <c r="BL22" s="33">
        <f t="shared" si="107"/>
        <v>1</v>
      </c>
      <c r="BM22" s="22">
        <f t="shared" si="8"/>
        <v>0</v>
      </c>
      <c r="BN22" s="22">
        <f t="shared" si="108"/>
        <v>1</v>
      </c>
      <c r="BO22" s="22">
        <f t="shared" si="9"/>
        <v>1</v>
      </c>
      <c r="BP22" s="22">
        <f t="shared" si="109"/>
        <v>0</v>
      </c>
      <c r="BQ22" s="22">
        <f t="shared" si="10"/>
        <v>0</v>
      </c>
      <c r="BR22" s="15">
        <f t="shared" si="11"/>
        <v>0</v>
      </c>
      <c r="BS22" s="45">
        <f t="shared" si="110"/>
        <v>0</v>
      </c>
      <c r="BT22" s="22">
        <f t="shared" si="111"/>
        <v>0</v>
      </c>
      <c r="BU22" s="22">
        <f t="shared" si="117"/>
        <v>1</v>
      </c>
      <c r="BV22" s="22">
        <f t="shared" si="112"/>
        <v>0</v>
      </c>
      <c r="BW22" s="22">
        <f t="shared" si="113"/>
        <v>1</v>
      </c>
      <c r="BX22" s="22">
        <f t="shared" si="114"/>
        <v>0</v>
      </c>
      <c r="BY22" s="15">
        <f t="shared" si="115"/>
        <v>0</v>
      </c>
      <c r="BZ22" s="18">
        <f t="shared" si="118"/>
        <v>0</v>
      </c>
      <c r="CA22" s="22">
        <f t="shared" si="119"/>
        <v>0</v>
      </c>
      <c r="CB22" s="22">
        <f t="shared" si="124"/>
        <v>1</v>
      </c>
      <c r="CC22" s="22">
        <f t="shared" si="120"/>
        <v>0</v>
      </c>
      <c r="CD22" s="22">
        <f t="shared" si="121"/>
        <v>1</v>
      </c>
      <c r="CE22" s="22">
        <f t="shared" si="122"/>
        <v>0</v>
      </c>
      <c r="CF22" s="15">
        <f t="shared" si="123"/>
        <v>0</v>
      </c>
      <c r="CG22" s="18">
        <f t="shared" si="125"/>
        <v>0</v>
      </c>
      <c r="CH22" s="22">
        <f t="shared" si="126"/>
        <v>0</v>
      </c>
      <c r="CI22" s="22">
        <f t="shared" si="127"/>
        <v>1</v>
      </c>
      <c r="CJ22" s="22">
        <f t="shared" si="128"/>
        <v>0</v>
      </c>
      <c r="CK22" s="22">
        <f t="shared" si="129"/>
        <v>1</v>
      </c>
      <c r="CL22" s="22">
        <f t="shared" si="130"/>
        <v>0</v>
      </c>
      <c r="CM22" s="15">
        <f t="shared" si="131"/>
        <v>0</v>
      </c>
      <c r="CN22" s="18">
        <f t="shared" si="132"/>
        <v>0</v>
      </c>
      <c r="CO22" s="22">
        <f t="shared" si="133"/>
        <v>0</v>
      </c>
      <c r="CP22" s="22">
        <f t="shared" si="134"/>
        <v>1</v>
      </c>
      <c r="CQ22" s="22">
        <f t="shared" si="135"/>
        <v>0</v>
      </c>
      <c r="CR22" s="22">
        <f t="shared" si="136"/>
        <v>1</v>
      </c>
      <c r="CS22" s="22">
        <f t="shared" si="137"/>
        <v>0</v>
      </c>
      <c r="CT22" s="15">
        <f t="shared" si="138"/>
        <v>0</v>
      </c>
      <c r="CU22" s="18">
        <f t="shared" si="139"/>
        <v>0</v>
      </c>
      <c r="CV22" s="22">
        <f t="shared" si="140"/>
        <v>0</v>
      </c>
      <c r="CW22" s="22">
        <f t="shared" si="141"/>
        <v>1</v>
      </c>
      <c r="CX22" s="22">
        <f t="shared" si="142"/>
        <v>0</v>
      </c>
      <c r="CY22" s="22">
        <f t="shared" si="143"/>
        <v>1</v>
      </c>
      <c r="CZ22" s="22">
        <f t="shared" si="144"/>
        <v>0</v>
      </c>
      <c r="DA22" s="15">
        <f t="shared" si="145"/>
        <v>0</v>
      </c>
      <c r="DB22" s="18">
        <f t="shared" si="146"/>
        <v>0</v>
      </c>
      <c r="DC22" s="22">
        <f t="shared" si="147"/>
        <v>0</v>
      </c>
      <c r="DD22" s="22">
        <f t="shared" si="148"/>
        <v>1</v>
      </c>
      <c r="DE22" s="22">
        <f t="shared" si="149"/>
        <v>0</v>
      </c>
      <c r="DF22" s="22">
        <f t="shared" si="150"/>
        <v>1</v>
      </c>
      <c r="DG22" s="22">
        <f t="shared" si="151"/>
        <v>0</v>
      </c>
      <c r="DH22" s="15">
        <f t="shared" si="152"/>
        <v>0</v>
      </c>
      <c r="DI22" s="18">
        <f t="shared" si="153"/>
        <v>0</v>
      </c>
      <c r="DJ22" s="22">
        <f t="shared" si="154"/>
        <v>0</v>
      </c>
      <c r="DK22" s="22">
        <f t="shared" si="155"/>
        <v>1</v>
      </c>
      <c r="DL22" s="22">
        <f t="shared" si="156"/>
        <v>0</v>
      </c>
      <c r="DM22" s="22">
        <f t="shared" si="157"/>
        <v>1</v>
      </c>
      <c r="DN22" s="22">
        <f t="shared" si="158"/>
        <v>0</v>
      </c>
      <c r="DO22" s="15">
        <f t="shared" si="159"/>
        <v>0</v>
      </c>
      <c r="DP22" s="18">
        <f t="shared" si="160"/>
        <v>0</v>
      </c>
      <c r="DQ22" s="22">
        <f t="shared" si="161"/>
        <v>0</v>
      </c>
      <c r="DR22" s="22">
        <f t="shared" si="162"/>
        <v>1</v>
      </c>
      <c r="DS22" s="22">
        <f t="shared" si="163"/>
        <v>0</v>
      </c>
      <c r="DT22" s="22">
        <f t="shared" si="164"/>
        <v>1</v>
      </c>
      <c r="DU22" s="22">
        <f t="shared" si="165"/>
        <v>0</v>
      </c>
      <c r="DV22" s="15">
        <f t="shared" si="166"/>
        <v>0</v>
      </c>
      <c r="DW22" s="18">
        <f t="shared" si="167"/>
        <v>0</v>
      </c>
      <c r="DX22" s="22">
        <f t="shared" si="168"/>
        <v>0</v>
      </c>
      <c r="DY22" s="22">
        <f t="shared" si="169"/>
        <v>1</v>
      </c>
      <c r="DZ22" s="22">
        <f t="shared" si="170"/>
        <v>0</v>
      </c>
      <c r="EA22" s="22">
        <f t="shared" si="171"/>
        <v>1</v>
      </c>
      <c r="EB22" s="22">
        <f t="shared" si="172"/>
        <v>0</v>
      </c>
      <c r="EC22" s="15">
        <f t="shared" si="173"/>
        <v>0</v>
      </c>
      <c r="ED22" s="18">
        <f t="shared" si="174"/>
        <v>0</v>
      </c>
      <c r="EE22" s="22">
        <f t="shared" si="175"/>
        <v>0</v>
      </c>
      <c r="EF22" s="22">
        <f t="shared" si="176"/>
        <v>1</v>
      </c>
      <c r="EG22" s="22">
        <f t="shared" si="177"/>
        <v>0</v>
      </c>
      <c r="EH22" s="22">
        <f t="shared" si="178"/>
        <v>1</v>
      </c>
      <c r="EI22" s="22">
        <f t="shared" si="179"/>
        <v>0</v>
      </c>
      <c r="EJ22" s="15">
        <f t="shared" si="180"/>
        <v>0</v>
      </c>
      <c r="EK22" s="18">
        <f t="shared" si="181"/>
        <v>0</v>
      </c>
      <c r="EL22" s="22">
        <f t="shared" si="182"/>
        <v>0</v>
      </c>
      <c r="EM22" s="22">
        <f t="shared" si="183"/>
        <v>1</v>
      </c>
      <c r="EN22" s="22">
        <f t="shared" si="184"/>
        <v>0</v>
      </c>
      <c r="EO22" s="22">
        <f t="shared" si="185"/>
        <v>1</v>
      </c>
      <c r="EP22" s="22">
        <f t="shared" si="186"/>
        <v>0</v>
      </c>
      <c r="EQ22" s="15">
        <f t="shared" si="187"/>
        <v>0</v>
      </c>
      <c r="ER22" s="22">
        <f t="shared" si="188"/>
        <v>0</v>
      </c>
      <c r="ES22" s="22">
        <f t="shared" si="189"/>
        <v>0</v>
      </c>
      <c r="ET22" s="22">
        <f t="shared" si="190"/>
        <v>1</v>
      </c>
      <c r="EU22" s="22">
        <f t="shared" si="191"/>
        <v>0</v>
      </c>
      <c r="EV22" s="22">
        <f t="shared" si="192"/>
        <v>1</v>
      </c>
      <c r="EW22" s="22">
        <f t="shared" si="193"/>
        <v>0</v>
      </c>
      <c r="EX22" s="15">
        <f t="shared" si="194"/>
        <v>0</v>
      </c>
      <c r="EY22" s="22">
        <f t="shared" si="195"/>
        <v>0</v>
      </c>
      <c r="EZ22" s="22">
        <f t="shared" si="196"/>
        <v>0</v>
      </c>
      <c r="FA22" s="22">
        <f t="shared" si="197"/>
        <v>1</v>
      </c>
      <c r="FB22" s="22">
        <f t="shared" si="198"/>
        <v>0</v>
      </c>
      <c r="FC22" s="22">
        <f t="shared" si="199"/>
        <v>1</v>
      </c>
      <c r="FD22" s="22">
        <f t="shared" si="200"/>
        <v>0</v>
      </c>
      <c r="FE22" s="15">
        <f t="shared" si="201"/>
        <v>0</v>
      </c>
      <c r="FF22" s="22">
        <f t="shared" si="202"/>
        <v>0</v>
      </c>
      <c r="FG22" s="22">
        <f t="shared" si="203"/>
        <v>0</v>
      </c>
      <c r="FH22" s="22">
        <f t="shared" si="204"/>
        <v>1</v>
      </c>
      <c r="FI22" s="22">
        <f t="shared" si="205"/>
        <v>0</v>
      </c>
      <c r="FJ22" s="22">
        <f t="shared" si="206"/>
        <v>1</v>
      </c>
      <c r="FK22" s="22">
        <f t="shared" si="207"/>
        <v>0</v>
      </c>
      <c r="FL22" s="15">
        <f t="shared" si="208"/>
        <v>0</v>
      </c>
      <c r="FM22" s="22">
        <f t="shared" si="209"/>
        <v>0</v>
      </c>
      <c r="FN22" s="22">
        <f t="shared" si="210"/>
        <v>0</v>
      </c>
      <c r="FO22" s="22">
        <f t="shared" si="211"/>
        <v>1</v>
      </c>
      <c r="FP22" s="22">
        <f t="shared" si="212"/>
        <v>0</v>
      </c>
      <c r="FQ22" s="22">
        <f t="shared" si="213"/>
        <v>1</v>
      </c>
      <c r="FR22" s="22">
        <f t="shared" si="214"/>
        <v>0</v>
      </c>
      <c r="FS22" s="15">
        <f t="shared" si="215"/>
        <v>0</v>
      </c>
      <c r="FT22" s="22">
        <f t="shared" si="216"/>
        <v>0</v>
      </c>
      <c r="FU22" s="22">
        <f t="shared" si="217"/>
        <v>0</v>
      </c>
      <c r="FV22" s="22">
        <f t="shared" si="218"/>
        <v>1</v>
      </c>
      <c r="FW22" s="22">
        <f t="shared" si="219"/>
        <v>0</v>
      </c>
      <c r="FX22" s="22">
        <f t="shared" si="220"/>
        <v>1</v>
      </c>
      <c r="FY22" s="22">
        <f t="shared" si="221"/>
        <v>0</v>
      </c>
      <c r="FZ22" s="15">
        <f t="shared" si="222"/>
        <v>0</v>
      </c>
      <c r="GA22" s="22">
        <f t="shared" si="223"/>
        <v>0</v>
      </c>
      <c r="GB22" s="22">
        <f t="shared" si="224"/>
        <v>0</v>
      </c>
      <c r="GC22" s="22">
        <f t="shared" si="225"/>
        <v>1</v>
      </c>
      <c r="GD22" s="22">
        <f t="shared" si="226"/>
        <v>0</v>
      </c>
      <c r="GE22" s="22">
        <f t="shared" si="227"/>
        <v>1</v>
      </c>
      <c r="GF22" s="22">
        <f t="shared" si="228"/>
        <v>0</v>
      </c>
      <c r="GG22" s="15">
        <f t="shared" si="229"/>
        <v>0</v>
      </c>
      <c r="GH22" s="22">
        <f t="shared" si="230"/>
        <v>0</v>
      </c>
      <c r="GI22" s="22">
        <f t="shared" si="231"/>
        <v>0</v>
      </c>
      <c r="GJ22" s="22">
        <f t="shared" si="232"/>
        <v>1</v>
      </c>
      <c r="GK22" s="22">
        <f t="shared" si="233"/>
        <v>0</v>
      </c>
      <c r="GL22" s="22">
        <f t="shared" si="234"/>
        <v>1</v>
      </c>
      <c r="GM22" s="22">
        <f t="shared" si="235"/>
        <v>0</v>
      </c>
      <c r="GN22" s="15">
        <f t="shared" si="236"/>
        <v>0</v>
      </c>
      <c r="GO22" s="22">
        <f t="shared" si="237"/>
        <v>0</v>
      </c>
      <c r="GP22" s="22">
        <f t="shared" si="238"/>
        <v>0</v>
      </c>
      <c r="GQ22" s="22">
        <f t="shared" si="239"/>
        <v>1</v>
      </c>
      <c r="GR22" s="22">
        <f t="shared" si="240"/>
        <v>0</v>
      </c>
      <c r="GS22" s="22">
        <f t="shared" si="241"/>
        <v>1</v>
      </c>
      <c r="GT22" s="22">
        <f t="shared" si="242"/>
        <v>0</v>
      </c>
      <c r="GU22" s="15">
        <f t="shared" si="243"/>
        <v>0</v>
      </c>
      <c r="GV22" s="22">
        <f t="shared" si="12"/>
        <v>0</v>
      </c>
      <c r="GW22" s="22">
        <f t="shared" si="13"/>
        <v>1</v>
      </c>
      <c r="GX22" s="22">
        <f t="shared" si="14"/>
        <v>1</v>
      </c>
      <c r="GY22" s="18">
        <f t="shared" si="15"/>
        <v>1</v>
      </c>
      <c r="GZ22" s="18">
        <v>0</v>
      </c>
      <c r="HA22" s="18">
        <f t="shared" si="16"/>
        <v>0</v>
      </c>
      <c r="HB22" s="18">
        <v>0</v>
      </c>
      <c r="HC22" s="18">
        <f t="shared" si="17"/>
        <v>0</v>
      </c>
      <c r="HD22" s="18">
        <v>0</v>
      </c>
      <c r="HE22" s="18">
        <f t="shared" si="18"/>
        <v>0</v>
      </c>
      <c r="HF22" s="18">
        <v>0</v>
      </c>
      <c r="HG22" s="18">
        <f t="shared" si="19"/>
        <v>0</v>
      </c>
      <c r="HH22" s="18">
        <v>0</v>
      </c>
      <c r="HI22" s="18">
        <f t="shared" si="20"/>
        <v>0</v>
      </c>
      <c r="HJ22" s="18">
        <v>0</v>
      </c>
      <c r="HK22" s="18">
        <f t="shared" si="21"/>
        <v>0</v>
      </c>
      <c r="HL22" s="18">
        <v>0</v>
      </c>
      <c r="HM22" s="18">
        <f t="shared" si="22"/>
        <v>0</v>
      </c>
      <c r="HN22" s="18">
        <v>0</v>
      </c>
      <c r="HO22" s="18">
        <f t="shared" si="23"/>
        <v>0</v>
      </c>
      <c r="HP22" s="18">
        <v>0</v>
      </c>
      <c r="HQ22" s="18">
        <f t="shared" si="24"/>
        <v>0</v>
      </c>
      <c r="HR22" s="18">
        <v>0</v>
      </c>
      <c r="HS22" s="18">
        <f t="shared" si="25"/>
        <v>0</v>
      </c>
      <c r="HT22" s="18">
        <v>0</v>
      </c>
      <c r="HU22" s="18">
        <f t="shared" si="26"/>
        <v>0</v>
      </c>
      <c r="HV22" s="18">
        <v>0</v>
      </c>
      <c r="HW22" s="18">
        <f t="shared" si="27"/>
        <v>0</v>
      </c>
      <c r="HX22" s="18">
        <v>0</v>
      </c>
      <c r="HY22" s="18">
        <f t="shared" si="28"/>
        <v>0</v>
      </c>
      <c r="HZ22" s="18">
        <v>0</v>
      </c>
      <c r="IA22" s="18">
        <f t="shared" si="29"/>
        <v>0</v>
      </c>
      <c r="IB22" s="18">
        <v>0</v>
      </c>
      <c r="IC22" s="18">
        <f t="shared" si="30"/>
        <v>0</v>
      </c>
      <c r="ID22" s="18">
        <v>0</v>
      </c>
      <c r="IE22" s="18">
        <f t="shared" si="31"/>
        <v>0</v>
      </c>
      <c r="IF22" s="18">
        <v>0</v>
      </c>
      <c r="IG22" s="18">
        <f t="shared" si="32"/>
        <v>0</v>
      </c>
      <c r="IH22" s="18">
        <v>0</v>
      </c>
      <c r="II22" s="18">
        <f t="shared" si="33"/>
        <v>0</v>
      </c>
      <c r="IJ22" s="18">
        <v>0</v>
      </c>
      <c r="IK22" s="18">
        <f t="shared" si="34"/>
        <v>0</v>
      </c>
      <c r="IL22" s="18">
        <v>0</v>
      </c>
      <c r="IM22" s="18">
        <f t="shared" si="35"/>
        <v>0</v>
      </c>
      <c r="IN22" s="18">
        <f t="shared" si="36"/>
        <v>0</v>
      </c>
      <c r="IO22" s="18">
        <f t="shared" si="37"/>
        <v>0</v>
      </c>
      <c r="IP22" s="18">
        <f t="shared" si="38"/>
        <v>0</v>
      </c>
      <c r="IQ22" s="18">
        <f t="shared" si="39"/>
        <v>0</v>
      </c>
      <c r="IR22" s="18">
        <f t="shared" si="40"/>
        <v>0</v>
      </c>
      <c r="IS22" s="18">
        <f t="shared" si="41"/>
        <v>0</v>
      </c>
      <c r="IT22" s="18">
        <f t="shared" si="42"/>
        <v>0</v>
      </c>
      <c r="IU22" s="18">
        <f t="shared" si="43"/>
        <v>0</v>
      </c>
      <c r="IV22" s="18">
        <f t="shared" si="44"/>
        <v>0</v>
      </c>
      <c r="IW22" s="18">
        <f t="shared" si="45"/>
        <v>0</v>
      </c>
      <c r="IX22" s="18">
        <f t="shared" si="46"/>
        <v>0</v>
      </c>
      <c r="IY22" s="18">
        <f t="shared" si="47"/>
        <v>0</v>
      </c>
      <c r="IZ22" s="18">
        <f t="shared" si="48"/>
        <v>0</v>
      </c>
      <c r="JA22" s="18">
        <f t="shared" si="49"/>
        <v>0</v>
      </c>
      <c r="JB22" s="18">
        <f t="shared" si="50"/>
        <v>0</v>
      </c>
      <c r="JC22" s="18">
        <f t="shared" si="51"/>
        <v>0</v>
      </c>
      <c r="JD22" s="18">
        <f t="shared" si="52"/>
        <v>0</v>
      </c>
      <c r="JE22" s="18">
        <f t="shared" si="53"/>
        <v>0</v>
      </c>
      <c r="JF22" s="18">
        <f t="shared" si="54"/>
        <v>0</v>
      </c>
      <c r="JG22" s="18">
        <f t="shared" si="55"/>
        <v>0.01</v>
      </c>
      <c r="JH22" s="18">
        <f t="shared" si="56"/>
        <v>1</v>
      </c>
      <c r="JI22" s="18">
        <f t="shared" si="57"/>
        <v>1</v>
      </c>
      <c r="JJ22" s="18">
        <f t="shared" si="58"/>
        <v>1</v>
      </c>
      <c r="JK22" s="18">
        <f t="shared" si="59"/>
        <v>1</v>
      </c>
      <c r="JL22" s="18">
        <f t="shared" si="60"/>
        <v>1</v>
      </c>
      <c r="JM22" s="18">
        <f t="shared" si="61"/>
        <v>1</v>
      </c>
      <c r="JN22" s="18">
        <f t="shared" si="62"/>
        <v>1</v>
      </c>
      <c r="JO22" s="18">
        <f t="shared" si="63"/>
        <v>1</v>
      </c>
      <c r="JP22" s="18">
        <f t="shared" si="64"/>
        <v>1</v>
      </c>
      <c r="JQ22" s="18">
        <f t="shared" si="65"/>
        <v>1</v>
      </c>
      <c r="JR22" s="18">
        <f t="shared" si="66"/>
        <v>1</v>
      </c>
      <c r="JS22" s="18">
        <f t="shared" si="67"/>
        <v>1</v>
      </c>
      <c r="JT22" s="18">
        <f t="shared" si="68"/>
        <v>1</v>
      </c>
      <c r="JU22" s="18">
        <f t="shared" si="69"/>
        <v>1</v>
      </c>
      <c r="JV22" s="18">
        <f t="shared" si="70"/>
        <v>1</v>
      </c>
      <c r="JW22" s="18">
        <f t="shared" si="71"/>
        <v>1</v>
      </c>
      <c r="JX22" s="18">
        <f t="shared" si="72"/>
        <v>1</v>
      </c>
      <c r="JY22" s="18">
        <f t="shared" si="73"/>
        <v>1</v>
      </c>
      <c r="JZ22" s="18">
        <f t="shared" si="74"/>
        <v>1</v>
      </c>
      <c r="KA22" s="18">
        <f t="shared" si="75"/>
        <v>0</v>
      </c>
      <c r="KB22" s="18">
        <f t="shared" si="76"/>
        <v>0</v>
      </c>
      <c r="KC22" s="18">
        <f t="shared" si="77"/>
        <v>0</v>
      </c>
      <c r="KD22" s="18">
        <f t="shared" si="78"/>
        <v>0</v>
      </c>
      <c r="KE22" s="18">
        <f t="shared" si="79"/>
        <v>0</v>
      </c>
      <c r="KF22" s="18">
        <f t="shared" si="80"/>
        <v>0</v>
      </c>
      <c r="KG22" s="18">
        <f t="shared" si="81"/>
        <v>0</v>
      </c>
      <c r="KH22" s="18">
        <f t="shared" si="82"/>
        <v>0</v>
      </c>
      <c r="KI22" s="18">
        <f t="shared" si="83"/>
        <v>0</v>
      </c>
      <c r="KJ22" s="18">
        <f t="shared" si="84"/>
        <v>0</v>
      </c>
      <c r="KK22" s="18">
        <f t="shared" si="85"/>
        <v>0</v>
      </c>
      <c r="KL22" s="18">
        <f t="shared" si="86"/>
        <v>0</v>
      </c>
      <c r="KM22" s="18">
        <f t="shared" si="87"/>
        <v>0</v>
      </c>
      <c r="KN22" s="18">
        <f t="shared" si="88"/>
        <v>0</v>
      </c>
      <c r="KO22" s="18">
        <f t="shared" si="89"/>
        <v>0</v>
      </c>
      <c r="KP22" s="18">
        <f t="shared" si="90"/>
        <v>0</v>
      </c>
      <c r="KQ22" s="18">
        <f t="shared" si="91"/>
        <v>0</v>
      </c>
      <c r="KR22" s="18">
        <f t="shared" si="92"/>
        <v>0</v>
      </c>
      <c r="KS22" s="18">
        <f t="shared" si="93"/>
        <v>0</v>
      </c>
      <c r="KT22" s="18">
        <f t="shared" si="94"/>
        <v>0</v>
      </c>
    </row>
    <row r="23" spans="1:306" x14ac:dyDescent="0.3">
      <c r="A23" s="18"/>
      <c r="B23" s="18"/>
      <c r="C23" s="18"/>
      <c r="AJ23" s="24"/>
      <c r="AK23" s="24"/>
      <c r="AL23" s="20"/>
      <c r="AM23" s="23"/>
      <c r="AN23" s="18"/>
      <c r="AO23" s="24"/>
      <c r="AP23" s="18">
        <f t="shared" si="95"/>
        <v>0</v>
      </c>
      <c r="AQ23" s="18" t="str">
        <f t="shared" si="96"/>
        <v>favorite</v>
      </c>
      <c r="AR23" s="18" t="str">
        <f t="shared" si="97"/>
        <v>sup</v>
      </c>
      <c r="AS23" s="19">
        <f t="shared" si="0"/>
        <v>0</v>
      </c>
      <c r="AT23" s="19">
        <f t="shared" si="1"/>
        <v>0</v>
      </c>
      <c r="AU23" s="19">
        <f t="shared" si="98"/>
        <v>0</v>
      </c>
      <c r="AV23" s="19">
        <f t="shared" si="99"/>
        <v>0</v>
      </c>
      <c r="AW23" s="71">
        <f t="shared" si="100"/>
        <v>0</v>
      </c>
      <c r="AX23" s="71">
        <f t="shared" si="101"/>
        <v>0</v>
      </c>
      <c r="AY23" s="71">
        <f t="shared" si="102"/>
        <v>1</v>
      </c>
      <c r="AZ23" s="22">
        <f t="shared" si="103"/>
        <v>0</v>
      </c>
      <c r="BA23" s="22">
        <f t="shared" si="104"/>
        <v>0</v>
      </c>
      <c r="BB23" s="25">
        <f t="shared" si="2"/>
        <v>0</v>
      </c>
      <c r="BC23" s="21">
        <f t="shared" si="3"/>
        <v>0</v>
      </c>
      <c r="BD23" s="22">
        <v>22</v>
      </c>
      <c r="BE23" s="18">
        <f t="shared" si="4"/>
        <v>0</v>
      </c>
      <c r="BF23" s="18">
        <f t="shared" si="5"/>
        <v>0</v>
      </c>
      <c r="BG23" s="18">
        <f t="shared" si="6"/>
        <v>0</v>
      </c>
      <c r="BH23" s="18">
        <f t="shared" si="7"/>
        <v>0</v>
      </c>
      <c r="BI23" s="18">
        <f t="shared" si="105"/>
        <v>0</v>
      </c>
      <c r="BJ23" s="22">
        <f t="shared" si="116"/>
        <v>1</v>
      </c>
      <c r="BK23" s="22">
        <f t="shared" si="106"/>
        <v>1</v>
      </c>
      <c r="BL23" s="33">
        <f t="shared" si="107"/>
        <v>1</v>
      </c>
      <c r="BM23" s="22">
        <f t="shared" si="8"/>
        <v>0</v>
      </c>
      <c r="BN23" s="22">
        <f t="shared" si="108"/>
        <v>1</v>
      </c>
      <c r="BO23" s="22">
        <f t="shared" si="9"/>
        <v>1</v>
      </c>
      <c r="BP23" s="22">
        <f t="shared" si="109"/>
        <v>0</v>
      </c>
      <c r="BQ23" s="22">
        <f t="shared" si="10"/>
        <v>0</v>
      </c>
      <c r="BR23" s="15">
        <f t="shared" si="11"/>
        <v>0</v>
      </c>
      <c r="BS23" s="45">
        <f t="shared" si="110"/>
        <v>0</v>
      </c>
      <c r="BT23" s="22">
        <f t="shared" si="111"/>
        <v>0</v>
      </c>
      <c r="BU23" s="22">
        <f t="shared" si="117"/>
        <v>1</v>
      </c>
      <c r="BV23" s="22">
        <f t="shared" si="112"/>
        <v>0</v>
      </c>
      <c r="BW23" s="22">
        <f t="shared" si="113"/>
        <v>1</v>
      </c>
      <c r="BX23" s="22">
        <f t="shared" si="114"/>
        <v>0</v>
      </c>
      <c r="BY23" s="15">
        <f t="shared" si="115"/>
        <v>0</v>
      </c>
      <c r="BZ23" s="18">
        <f t="shared" si="118"/>
        <v>0</v>
      </c>
      <c r="CA23" s="22">
        <f t="shared" si="119"/>
        <v>0</v>
      </c>
      <c r="CB23" s="22">
        <f t="shared" si="124"/>
        <v>1</v>
      </c>
      <c r="CC23" s="22">
        <f t="shared" si="120"/>
        <v>0</v>
      </c>
      <c r="CD23" s="22">
        <f t="shared" si="121"/>
        <v>1</v>
      </c>
      <c r="CE23" s="22">
        <f t="shared" si="122"/>
        <v>0</v>
      </c>
      <c r="CF23" s="15">
        <f t="shared" si="123"/>
        <v>0</v>
      </c>
      <c r="CG23" s="18">
        <f t="shared" si="125"/>
        <v>0</v>
      </c>
      <c r="CH23" s="22">
        <f t="shared" si="126"/>
        <v>0</v>
      </c>
      <c r="CI23" s="22">
        <f t="shared" si="127"/>
        <v>1</v>
      </c>
      <c r="CJ23" s="22">
        <f t="shared" si="128"/>
        <v>0</v>
      </c>
      <c r="CK23" s="22">
        <f t="shared" si="129"/>
        <v>1</v>
      </c>
      <c r="CL23" s="22">
        <f t="shared" si="130"/>
        <v>0</v>
      </c>
      <c r="CM23" s="15">
        <f t="shared" si="131"/>
        <v>0</v>
      </c>
      <c r="CN23" s="18">
        <f t="shared" si="132"/>
        <v>0</v>
      </c>
      <c r="CO23" s="22">
        <f t="shared" si="133"/>
        <v>0</v>
      </c>
      <c r="CP23" s="22">
        <f t="shared" si="134"/>
        <v>1</v>
      </c>
      <c r="CQ23" s="22">
        <f t="shared" si="135"/>
        <v>0</v>
      </c>
      <c r="CR23" s="22">
        <f t="shared" si="136"/>
        <v>1</v>
      </c>
      <c r="CS23" s="22">
        <f t="shared" si="137"/>
        <v>0</v>
      </c>
      <c r="CT23" s="15">
        <f t="shared" si="138"/>
        <v>0</v>
      </c>
      <c r="CU23" s="18">
        <f t="shared" si="139"/>
        <v>0</v>
      </c>
      <c r="CV23" s="22">
        <f t="shared" si="140"/>
        <v>0</v>
      </c>
      <c r="CW23" s="22">
        <f t="shared" si="141"/>
        <v>1</v>
      </c>
      <c r="CX23" s="22">
        <f t="shared" si="142"/>
        <v>0</v>
      </c>
      <c r="CY23" s="22">
        <f t="shared" si="143"/>
        <v>1</v>
      </c>
      <c r="CZ23" s="22">
        <f t="shared" si="144"/>
        <v>0</v>
      </c>
      <c r="DA23" s="15">
        <f t="shared" si="145"/>
        <v>0</v>
      </c>
      <c r="DB23" s="18">
        <f t="shared" si="146"/>
        <v>0</v>
      </c>
      <c r="DC23" s="22">
        <f t="shared" si="147"/>
        <v>0</v>
      </c>
      <c r="DD23" s="22">
        <f t="shared" si="148"/>
        <v>1</v>
      </c>
      <c r="DE23" s="22">
        <f t="shared" si="149"/>
        <v>0</v>
      </c>
      <c r="DF23" s="22">
        <f t="shared" si="150"/>
        <v>1</v>
      </c>
      <c r="DG23" s="22">
        <f t="shared" si="151"/>
        <v>0</v>
      </c>
      <c r="DH23" s="15">
        <f t="shared" si="152"/>
        <v>0</v>
      </c>
      <c r="DI23" s="18">
        <f t="shared" si="153"/>
        <v>0</v>
      </c>
      <c r="DJ23" s="22">
        <f t="shared" si="154"/>
        <v>0</v>
      </c>
      <c r="DK23" s="22">
        <f t="shared" si="155"/>
        <v>1</v>
      </c>
      <c r="DL23" s="22">
        <f t="shared" si="156"/>
        <v>0</v>
      </c>
      <c r="DM23" s="22">
        <f t="shared" si="157"/>
        <v>1</v>
      </c>
      <c r="DN23" s="22">
        <f t="shared" si="158"/>
        <v>0</v>
      </c>
      <c r="DO23" s="15">
        <f t="shared" si="159"/>
        <v>0</v>
      </c>
      <c r="DP23" s="18">
        <f t="shared" si="160"/>
        <v>0</v>
      </c>
      <c r="DQ23" s="22">
        <f t="shared" si="161"/>
        <v>0</v>
      </c>
      <c r="DR23" s="22">
        <f t="shared" si="162"/>
        <v>1</v>
      </c>
      <c r="DS23" s="22">
        <f t="shared" si="163"/>
        <v>0</v>
      </c>
      <c r="DT23" s="22">
        <f t="shared" si="164"/>
        <v>1</v>
      </c>
      <c r="DU23" s="22">
        <f t="shared" si="165"/>
        <v>0</v>
      </c>
      <c r="DV23" s="15">
        <f t="shared" si="166"/>
        <v>0</v>
      </c>
      <c r="DW23" s="18">
        <f t="shared" si="167"/>
        <v>0</v>
      </c>
      <c r="DX23" s="22">
        <f t="shared" si="168"/>
        <v>0</v>
      </c>
      <c r="DY23" s="22">
        <f t="shared" si="169"/>
        <v>1</v>
      </c>
      <c r="DZ23" s="22">
        <f t="shared" si="170"/>
        <v>0</v>
      </c>
      <c r="EA23" s="22">
        <f t="shared" si="171"/>
        <v>1</v>
      </c>
      <c r="EB23" s="22">
        <f t="shared" si="172"/>
        <v>0</v>
      </c>
      <c r="EC23" s="15">
        <f t="shared" si="173"/>
        <v>0</v>
      </c>
      <c r="ED23" s="18">
        <f t="shared" si="174"/>
        <v>0</v>
      </c>
      <c r="EE23" s="22">
        <f t="shared" si="175"/>
        <v>0</v>
      </c>
      <c r="EF23" s="22">
        <f t="shared" si="176"/>
        <v>1</v>
      </c>
      <c r="EG23" s="22">
        <f t="shared" si="177"/>
        <v>0</v>
      </c>
      <c r="EH23" s="22">
        <f t="shared" si="178"/>
        <v>1</v>
      </c>
      <c r="EI23" s="22">
        <f t="shared" si="179"/>
        <v>0</v>
      </c>
      <c r="EJ23" s="15">
        <f t="shared" si="180"/>
        <v>0</v>
      </c>
      <c r="EK23" s="18">
        <f t="shared" si="181"/>
        <v>0</v>
      </c>
      <c r="EL23" s="22">
        <f t="shared" si="182"/>
        <v>0</v>
      </c>
      <c r="EM23" s="22">
        <f t="shared" si="183"/>
        <v>1</v>
      </c>
      <c r="EN23" s="22">
        <f t="shared" si="184"/>
        <v>0</v>
      </c>
      <c r="EO23" s="22">
        <f t="shared" si="185"/>
        <v>1</v>
      </c>
      <c r="EP23" s="22">
        <f t="shared" si="186"/>
        <v>0</v>
      </c>
      <c r="EQ23" s="15">
        <f t="shared" si="187"/>
        <v>0</v>
      </c>
      <c r="ER23" s="22">
        <f t="shared" si="188"/>
        <v>0</v>
      </c>
      <c r="ES23" s="22">
        <f t="shared" si="189"/>
        <v>0</v>
      </c>
      <c r="ET23" s="22">
        <f t="shared" si="190"/>
        <v>1</v>
      </c>
      <c r="EU23" s="22">
        <f t="shared" si="191"/>
        <v>0</v>
      </c>
      <c r="EV23" s="22">
        <f t="shared" si="192"/>
        <v>1</v>
      </c>
      <c r="EW23" s="22">
        <f t="shared" si="193"/>
        <v>0</v>
      </c>
      <c r="EX23" s="15">
        <f t="shared" si="194"/>
        <v>0</v>
      </c>
      <c r="EY23" s="22">
        <f t="shared" si="195"/>
        <v>0</v>
      </c>
      <c r="EZ23" s="22">
        <f t="shared" si="196"/>
        <v>0</v>
      </c>
      <c r="FA23" s="22">
        <f t="shared" si="197"/>
        <v>1</v>
      </c>
      <c r="FB23" s="22">
        <f t="shared" si="198"/>
        <v>0</v>
      </c>
      <c r="FC23" s="22">
        <f t="shared" si="199"/>
        <v>1</v>
      </c>
      <c r="FD23" s="22">
        <f t="shared" si="200"/>
        <v>0</v>
      </c>
      <c r="FE23" s="15">
        <f t="shared" si="201"/>
        <v>0</v>
      </c>
      <c r="FF23" s="22">
        <f t="shared" si="202"/>
        <v>0</v>
      </c>
      <c r="FG23" s="22">
        <f t="shared" si="203"/>
        <v>0</v>
      </c>
      <c r="FH23" s="22">
        <f t="shared" si="204"/>
        <v>1</v>
      </c>
      <c r="FI23" s="22">
        <f t="shared" si="205"/>
        <v>0</v>
      </c>
      <c r="FJ23" s="22">
        <f t="shared" si="206"/>
        <v>1</v>
      </c>
      <c r="FK23" s="22">
        <f t="shared" si="207"/>
        <v>0</v>
      </c>
      <c r="FL23" s="15">
        <f t="shared" si="208"/>
        <v>0</v>
      </c>
      <c r="FM23" s="22">
        <f t="shared" si="209"/>
        <v>0</v>
      </c>
      <c r="FN23" s="22">
        <f t="shared" si="210"/>
        <v>0</v>
      </c>
      <c r="FO23" s="22">
        <f t="shared" si="211"/>
        <v>1</v>
      </c>
      <c r="FP23" s="22">
        <f t="shared" si="212"/>
        <v>0</v>
      </c>
      <c r="FQ23" s="22">
        <f t="shared" si="213"/>
        <v>1</v>
      </c>
      <c r="FR23" s="22">
        <f t="shared" si="214"/>
        <v>0</v>
      </c>
      <c r="FS23" s="15">
        <f t="shared" si="215"/>
        <v>0</v>
      </c>
      <c r="FT23" s="22">
        <f t="shared" si="216"/>
        <v>0</v>
      </c>
      <c r="FU23" s="22">
        <f t="shared" si="217"/>
        <v>0</v>
      </c>
      <c r="FV23" s="22">
        <f t="shared" si="218"/>
        <v>1</v>
      </c>
      <c r="FW23" s="22">
        <f t="shared" si="219"/>
        <v>0</v>
      </c>
      <c r="FX23" s="22">
        <f t="shared" si="220"/>
        <v>1</v>
      </c>
      <c r="FY23" s="22">
        <f t="shared" si="221"/>
        <v>0</v>
      </c>
      <c r="FZ23" s="15">
        <f t="shared" si="222"/>
        <v>0</v>
      </c>
      <c r="GA23" s="22">
        <f t="shared" si="223"/>
        <v>0</v>
      </c>
      <c r="GB23" s="22">
        <f t="shared" si="224"/>
        <v>0</v>
      </c>
      <c r="GC23" s="22">
        <f t="shared" si="225"/>
        <v>1</v>
      </c>
      <c r="GD23" s="22">
        <f t="shared" si="226"/>
        <v>0</v>
      </c>
      <c r="GE23" s="22">
        <f t="shared" si="227"/>
        <v>1</v>
      </c>
      <c r="GF23" s="22">
        <f t="shared" si="228"/>
        <v>0</v>
      </c>
      <c r="GG23" s="15">
        <f t="shared" si="229"/>
        <v>0</v>
      </c>
      <c r="GH23" s="22">
        <f t="shared" si="230"/>
        <v>0</v>
      </c>
      <c r="GI23" s="22">
        <f t="shared" si="231"/>
        <v>0</v>
      </c>
      <c r="GJ23" s="22">
        <f t="shared" si="232"/>
        <v>1</v>
      </c>
      <c r="GK23" s="22">
        <f t="shared" si="233"/>
        <v>0</v>
      </c>
      <c r="GL23" s="22">
        <f t="shared" si="234"/>
        <v>1</v>
      </c>
      <c r="GM23" s="22">
        <f t="shared" si="235"/>
        <v>0</v>
      </c>
      <c r="GN23" s="15">
        <f t="shared" si="236"/>
        <v>0</v>
      </c>
      <c r="GO23" s="22">
        <f t="shared" si="237"/>
        <v>0</v>
      </c>
      <c r="GP23" s="22">
        <f t="shared" si="238"/>
        <v>0</v>
      </c>
      <c r="GQ23" s="22">
        <f t="shared" si="239"/>
        <v>1</v>
      </c>
      <c r="GR23" s="22">
        <f t="shared" si="240"/>
        <v>0</v>
      </c>
      <c r="GS23" s="22">
        <f t="shared" si="241"/>
        <v>1</v>
      </c>
      <c r="GT23" s="22">
        <f t="shared" si="242"/>
        <v>0</v>
      </c>
      <c r="GU23" s="15">
        <f t="shared" si="243"/>
        <v>0</v>
      </c>
      <c r="GV23" s="22">
        <f t="shared" si="12"/>
        <v>0</v>
      </c>
      <c r="GW23" s="22">
        <f t="shared" si="13"/>
        <v>1</v>
      </c>
      <c r="GX23" s="22">
        <f t="shared" si="14"/>
        <v>1</v>
      </c>
      <c r="GY23" s="18">
        <f t="shared" si="15"/>
        <v>1</v>
      </c>
      <c r="GZ23" s="18">
        <v>0</v>
      </c>
      <c r="HA23" s="18">
        <f t="shared" si="16"/>
        <v>0</v>
      </c>
      <c r="HB23" s="18">
        <v>0</v>
      </c>
      <c r="HC23" s="18">
        <f t="shared" si="17"/>
        <v>0</v>
      </c>
      <c r="HD23" s="18">
        <v>0</v>
      </c>
      <c r="HE23" s="18">
        <f t="shared" si="18"/>
        <v>0</v>
      </c>
      <c r="HF23" s="18">
        <v>0</v>
      </c>
      <c r="HG23" s="18">
        <f t="shared" si="19"/>
        <v>0</v>
      </c>
      <c r="HH23" s="18">
        <v>0</v>
      </c>
      <c r="HI23" s="18">
        <f t="shared" si="20"/>
        <v>0</v>
      </c>
      <c r="HJ23" s="18">
        <v>0</v>
      </c>
      <c r="HK23" s="18">
        <f t="shared" si="21"/>
        <v>0</v>
      </c>
      <c r="HL23" s="18">
        <v>0</v>
      </c>
      <c r="HM23" s="18">
        <f t="shared" si="22"/>
        <v>0</v>
      </c>
      <c r="HN23" s="18">
        <v>0</v>
      </c>
      <c r="HO23" s="18">
        <f t="shared" si="23"/>
        <v>0</v>
      </c>
      <c r="HP23" s="18">
        <v>0</v>
      </c>
      <c r="HQ23" s="18">
        <f t="shared" si="24"/>
        <v>0</v>
      </c>
      <c r="HR23" s="18">
        <v>0</v>
      </c>
      <c r="HS23" s="18">
        <f t="shared" si="25"/>
        <v>0</v>
      </c>
      <c r="HT23" s="18">
        <v>0</v>
      </c>
      <c r="HU23" s="18">
        <f t="shared" si="26"/>
        <v>0</v>
      </c>
      <c r="HV23" s="18">
        <v>0</v>
      </c>
      <c r="HW23" s="18">
        <f t="shared" si="27"/>
        <v>0</v>
      </c>
      <c r="HX23" s="18">
        <v>0</v>
      </c>
      <c r="HY23" s="18">
        <f t="shared" si="28"/>
        <v>0</v>
      </c>
      <c r="HZ23" s="18">
        <v>0</v>
      </c>
      <c r="IA23" s="18">
        <f t="shared" si="29"/>
        <v>0</v>
      </c>
      <c r="IB23" s="18">
        <v>0</v>
      </c>
      <c r="IC23" s="18">
        <f t="shared" si="30"/>
        <v>0</v>
      </c>
      <c r="ID23" s="18">
        <v>0</v>
      </c>
      <c r="IE23" s="18">
        <f t="shared" si="31"/>
        <v>0</v>
      </c>
      <c r="IF23" s="18">
        <v>0</v>
      </c>
      <c r="IG23" s="18">
        <f t="shared" si="32"/>
        <v>0</v>
      </c>
      <c r="IH23" s="18">
        <v>0</v>
      </c>
      <c r="II23" s="18">
        <f t="shared" si="33"/>
        <v>0</v>
      </c>
      <c r="IJ23" s="18">
        <v>0</v>
      </c>
      <c r="IK23" s="18">
        <f t="shared" si="34"/>
        <v>0</v>
      </c>
      <c r="IL23" s="18">
        <v>0</v>
      </c>
      <c r="IM23" s="18">
        <f t="shared" si="35"/>
        <v>0</v>
      </c>
      <c r="IN23" s="18">
        <f t="shared" si="36"/>
        <v>0</v>
      </c>
      <c r="IO23" s="18">
        <f t="shared" si="37"/>
        <v>0</v>
      </c>
      <c r="IP23" s="18">
        <f t="shared" si="38"/>
        <v>0</v>
      </c>
      <c r="IQ23" s="18">
        <f t="shared" si="39"/>
        <v>0</v>
      </c>
      <c r="IR23" s="18">
        <f t="shared" si="40"/>
        <v>0</v>
      </c>
      <c r="IS23" s="18">
        <f t="shared" si="41"/>
        <v>0</v>
      </c>
      <c r="IT23" s="18">
        <f t="shared" si="42"/>
        <v>0</v>
      </c>
      <c r="IU23" s="18">
        <f t="shared" si="43"/>
        <v>0</v>
      </c>
      <c r="IV23" s="18">
        <f t="shared" si="44"/>
        <v>0</v>
      </c>
      <c r="IW23" s="18">
        <f t="shared" si="45"/>
        <v>0</v>
      </c>
      <c r="IX23" s="18">
        <f t="shared" si="46"/>
        <v>0</v>
      </c>
      <c r="IY23" s="18">
        <f t="shared" si="47"/>
        <v>0</v>
      </c>
      <c r="IZ23" s="18">
        <f t="shared" si="48"/>
        <v>0</v>
      </c>
      <c r="JA23" s="18">
        <f t="shared" si="49"/>
        <v>0</v>
      </c>
      <c r="JB23" s="18">
        <f t="shared" si="50"/>
        <v>0</v>
      </c>
      <c r="JC23" s="18">
        <f t="shared" si="51"/>
        <v>0</v>
      </c>
      <c r="JD23" s="18">
        <f t="shared" si="52"/>
        <v>0</v>
      </c>
      <c r="JE23" s="18">
        <f t="shared" si="53"/>
        <v>0</v>
      </c>
      <c r="JF23" s="18">
        <f t="shared" si="54"/>
        <v>0</v>
      </c>
      <c r="JG23" s="18">
        <f t="shared" si="55"/>
        <v>0.01</v>
      </c>
      <c r="JH23" s="18">
        <f t="shared" si="56"/>
        <v>1</v>
      </c>
      <c r="JI23" s="18">
        <f t="shared" si="57"/>
        <v>1</v>
      </c>
      <c r="JJ23" s="18">
        <f t="shared" si="58"/>
        <v>1</v>
      </c>
      <c r="JK23" s="18">
        <f t="shared" si="59"/>
        <v>1</v>
      </c>
      <c r="JL23" s="18">
        <f t="shared" si="60"/>
        <v>1</v>
      </c>
      <c r="JM23" s="18">
        <f t="shared" si="61"/>
        <v>1</v>
      </c>
      <c r="JN23" s="18">
        <f t="shared" si="62"/>
        <v>1</v>
      </c>
      <c r="JO23" s="18">
        <f t="shared" si="63"/>
        <v>1</v>
      </c>
      <c r="JP23" s="18">
        <f t="shared" si="64"/>
        <v>1</v>
      </c>
      <c r="JQ23" s="18">
        <f t="shared" si="65"/>
        <v>1</v>
      </c>
      <c r="JR23" s="18">
        <f t="shared" si="66"/>
        <v>1</v>
      </c>
      <c r="JS23" s="18">
        <f t="shared" si="67"/>
        <v>1</v>
      </c>
      <c r="JT23" s="18">
        <f t="shared" si="68"/>
        <v>1</v>
      </c>
      <c r="JU23" s="18">
        <f t="shared" si="69"/>
        <v>1</v>
      </c>
      <c r="JV23" s="18">
        <f t="shared" si="70"/>
        <v>1</v>
      </c>
      <c r="JW23" s="18">
        <f t="shared" si="71"/>
        <v>1</v>
      </c>
      <c r="JX23" s="18">
        <f t="shared" si="72"/>
        <v>1</v>
      </c>
      <c r="JY23" s="18">
        <f t="shared" si="73"/>
        <v>1</v>
      </c>
      <c r="JZ23" s="18">
        <f t="shared" si="74"/>
        <v>1</v>
      </c>
      <c r="KA23" s="18">
        <f t="shared" si="75"/>
        <v>0</v>
      </c>
      <c r="KB23" s="18">
        <f t="shared" si="76"/>
        <v>0</v>
      </c>
      <c r="KC23" s="18">
        <f t="shared" si="77"/>
        <v>0</v>
      </c>
      <c r="KD23" s="18">
        <f t="shared" si="78"/>
        <v>0</v>
      </c>
      <c r="KE23" s="18">
        <f t="shared" si="79"/>
        <v>0</v>
      </c>
      <c r="KF23" s="18">
        <f t="shared" si="80"/>
        <v>0</v>
      </c>
      <c r="KG23" s="18">
        <f t="shared" si="81"/>
        <v>0</v>
      </c>
      <c r="KH23" s="18">
        <f t="shared" si="82"/>
        <v>0</v>
      </c>
      <c r="KI23" s="18">
        <f t="shared" si="83"/>
        <v>0</v>
      </c>
      <c r="KJ23" s="18">
        <f t="shared" si="84"/>
        <v>0</v>
      </c>
      <c r="KK23" s="18">
        <f t="shared" si="85"/>
        <v>0</v>
      </c>
      <c r="KL23" s="18">
        <f t="shared" si="86"/>
        <v>0</v>
      </c>
      <c r="KM23" s="18">
        <f t="shared" si="87"/>
        <v>0</v>
      </c>
      <c r="KN23" s="18">
        <f t="shared" si="88"/>
        <v>0</v>
      </c>
      <c r="KO23" s="18">
        <f t="shared" si="89"/>
        <v>0</v>
      </c>
      <c r="KP23" s="18">
        <f t="shared" si="90"/>
        <v>0</v>
      </c>
      <c r="KQ23" s="18">
        <f t="shared" si="91"/>
        <v>0</v>
      </c>
      <c r="KR23" s="18">
        <f t="shared" si="92"/>
        <v>0</v>
      </c>
      <c r="KS23" s="18">
        <f t="shared" si="93"/>
        <v>0</v>
      </c>
      <c r="KT23" s="18">
        <f t="shared" si="94"/>
        <v>0</v>
      </c>
    </row>
    <row r="24" spans="1:306" x14ac:dyDescent="0.3">
      <c r="A24" s="18"/>
      <c r="B24" s="18"/>
      <c r="C24" s="18"/>
      <c r="AJ24" s="24"/>
      <c r="AK24" s="24"/>
      <c r="AL24" s="20"/>
      <c r="AM24" s="23"/>
      <c r="AN24" s="18"/>
      <c r="AO24" s="24"/>
      <c r="AP24" s="18">
        <f t="shared" si="95"/>
        <v>0</v>
      </c>
      <c r="AQ24" s="18" t="str">
        <f t="shared" si="96"/>
        <v>favorite</v>
      </c>
      <c r="AR24" s="18" t="str">
        <f t="shared" si="97"/>
        <v>sup</v>
      </c>
      <c r="AS24" s="19">
        <f t="shared" si="0"/>
        <v>0</v>
      </c>
      <c r="AT24" s="19">
        <f t="shared" si="1"/>
        <v>0</v>
      </c>
      <c r="AU24" s="19">
        <f t="shared" si="98"/>
        <v>0</v>
      </c>
      <c r="AV24" s="19">
        <f t="shared" si="99"/>
        <v>0</v>
      </c>
      <c r="AW24" s="71">
        <f t="shared" si="100"/>
        <v>0</v>
      </c>
      <c r="AX24" s="71">
        <f t="shared" si="101"/>
        <v>0</v>
      </c>
      <c r="AY24" s="71">
        <f t="shared" si="102"/>
        <v>1</v>
      </c>
      <c r="AZ24" s="22">
        <f t="shared" si="103"/>
        <v>0</v>
      </c>
      <c r="BA24" s="22">
        <f t="shared" si="104"/>
        <v>0</v>
      </c>
      <c r="BB24" s="25">
        <f t="shared" si="2"/>
        <v>0</v>
      </c>
      <c r="BC24" s="21">
        <f t="shared" si="3"/>
        <v>0</v>
      </c>
      <c r="BD24" s="22">
        <v>23</v>
      </c>
      <c r="BE24" s="18">
        <f t="shared" si="4"/>
        <v>0</v>
      </c>
      <c r="BF24" s="18">
        <f t="shared" si="5"/>
        <v>0</v>
      </c>
      <c r="BG24" s="18">
        <f t="shared" si="6"/>
        <v>0</v>
      </c>
      <c r="BH24" s="18">
        <f t="shared" si="7"/>
        <v>0</v>
      </c>
      <c r="BI24" s="18">
        <f t="shared" si="105"/>
        <v>0</v>
      </c>
      <c r="BJ24" s="22">
        <f t="shared" si="116"/>
        <v>1</v>
      </c>
      <c r="BK24" s="22">
        <f t="shared" si="106"/>
        <v>1</v>
      </c>
      <c r="BL24" s="33">
        <f t="shared" si="107"/>
        <v>1</v>
      </c>
      <c r="BM24" s="22">
        <f t="shared" si="8"/>
        <v>0</v>
      </c>
      <c r="BN24" s="22">
        <f t="shared" si="108"/>
        <v>1</v>
      </c>
      <c r="BO24" s="22">
        <f t="shared" si="9"/>
        <v>1</v>
      </c>
      <c r="BP24" s="22">
        <f t="shared" si="109"/>
        <v>0</v>
      </c>
      <c r="BQ24" s="22">
        <f t="shared" si="10"/>
        <v>0</v>
      </c>
      <c r="BR24" s="15">
        <f t="shared" si="11"/>
        <v>0</v>
      </c>
      <c r="BS24" s="45">
        <f t="shared" si="110"/>
        <v>0</v>
      </c>
      <c r="BT24" s="22">
        <f t="shared" si="111"/>
        <v>0</v>
      </c>
      <c r="BU24" s="22">
        <f t="shared" si="117"/>
        <v>1</v>
      </c>
      <c r="BV24" s="22">
        <f t="shared" si="112"/>
        <v>0</v>
      </c>
      <c r="BW24" s="22">
        <f t="shared" si="113"/>
        <v>1</v>
      </c>
      <c r="BX24" s="22">
        <f t="shared" si="114"/>
        <v>0</v>
      </c>
      <c r="BY24" s="15">
        <f t="shared" si="115"/>
        <v>0</v>
      </c>
      <c r="BZ24" s="18">
        <f t="shared" si="118"/>
        <v>0</v>
      </c>
      <c r="CA24" s="22">
        <f t="shared" si="119"/>
        <v>0</v>
      </c>
      <c r="CB24" s="22">
        <f t="shared" si="124"/>
        <v>1</v>
      </c>
      <c r="CC24" s="22">
        <f t="shared" si="120"/>
        <v>0</v>
      </c>
      <c r="CD24" s="22">
        <f t="shared" si="121"/>
        <v>1</v>
      </c>
      <c r="CE24" s="22">
        <f t="shared" si="122"/>
        <v>0</v>
      </c>
      <c r="CF24" s="15">
        <f t="shared" si="123"/>
        <v>0</v>
      </c>
      <c r="CG24" s="18">
        <f t="shared" si="125"/>
        <v>0</v>
      </c>
      <c r="CH24" s="22">
        <f t="shared" si="126"/>
        <v>0</v>
      </c>
      <c r="CI24" s="22">
        <f t="shared" si="127"/>
        <v>1</v>
      </c>
      <c r="CJ24" s="22">
        <f t="shared" si="128"/>
        <v>0</v>
      </c>
      <c r="CK24" s="22">
        <f t="shared" si="129"/>
        <v>1</v>
      </c>
      <c r="CL24" s="22">
        <f t="shared" si="130"/>
        <v>0</v>
      </c>
      <c r="CM24" s="15">
        <f t="shared" si="131"/>
        <v>0</v>
      </c>
      <c r="CN24" s="18">
        <f t="shared" si="132"/>
        <v>0</v>
      </c>
      <c r="CO24" s="22">
        <f t="shared" si="133"/>
        <v>0</v>
      </c>
      <c r="CP24" s="22">
        <f t="shared" si="134"/>
        <v>1</v>
      </c>
      <c r="CQ24" s="22">
        <f t="shared" si="135"/>
        <v>0</v>
      </c>
      <c r="CR24" s="22">
        <f t="shared" si="136"/>
        <v>1</v>
      </c>
      <c r="CS24" s="22">
        <f t="shared" si="137"/>
        <v>0</v>
      </c>
      <c r="CT24" s="15">
        <f t="shared" si="138"/>
        <v>0</v>
      </c>
      <c r="CU24" s="18">
        <f t="shared" si="139"/>
        <v>0</v>
      </c>
      <c r="CV24" s="22">
        <f t="shared" si="140"/>
        <v>0</v>
      </c>
      <c r="CW24" s="22">
        <f t="shared" si="141"/>
        <v>1</v>
      </c>
      <c r="CX24" s="22">
        <f t="shared" si="142"/>
        <v>0</v>
      </c>
      <c r="CY24" s="22">
        <f t="shared" si="143"/>
        <v>1</v>
      </c>
      <c r="CZ24" s="22">
        <f t="shared" si="144"/>
        <v>0</v>
      </c>
      <c r="DA24" s="15">
        <f t="shared" si="145"/>
        <v>0</v>
      </c>
      <c r="DB24" s="18">
        <f t="shared" si="146"/>
        <v>0</v>
      </c>
      <c r="DC24" s="22">
        <f t="shared" si="147"/>
        <v>0</v>
      </c>
      <c r="DD24" s="22">
        <f t="shared" si="148"/>
        <v>1</v>
      </c>
      <c r="DE24" s="22">
        <f t="shared" si="149"/>
        <v>0</v>
      </c>
      <c r="DF24" s="22">
        <f t="shared" si="150"/>
        <v>1</v>
      </c>
      <c r="DG24" s="22">
        <f t="shared" si="151"/>
        <v>0</v>
      </c>
      <c r="DH24" s="15">
        <f t="shared" si="152"/>
        <v>0</v>
      </c>
      <c r="DI24" s="18">
        <f t="shared" si="153"/>
        <v>0</v>
      </c>
      <c r="DJ24" s="22">
        <f t="shared" si="154"/>
        <v>0</v>
      </c>
      <c r="DK24" s="22">
        <f t="shared" si="155"/>
        <v>1</v>
      </c>
      <c r="DL24" s="22">
        <f t="shared" si="156"/>
        <v>0</v>
      </c>
      <c r="DM24" s="22">
        <f t="shared" si="157"/>
        <v>1</v>
      </c>
      <c r="DN24" s="22">
        <f t="shared" si="158"/>
        <v>0</v>
      </c>
      <c r="DO24" s="15">
        <f t="shared" si="159"/>
        <v>0</v>
      </c>
      <c r="DP24" s="18">
        <f t="shared" si="160"/>
        <v>0</v>
      </c>
      <c r="DQ24" s="22">
        <f t="shared" si="161"/>
        <v>0</v>
      </c>
      <c r="DR24" s="22">
        <f t="shared" si="162"/>
        <v>1</v>
      </c>
      <c r="DS24" s="22">
        <f t="shared" si="163"/>
        <v>0</v>
      </c>
      <c r="DT24" s="22">
        <f t="shared" si="164"/>
        <v>1</v>
      </c>
      <c r="DU24" s="22">
        <f t="shared" si="165"/>
        <v>0</v>
      </c>
      <c r="DV24" s="15">
        <f t="shared" si="166"/>
        <v>0</v>
      </c>
      <c r="DW24" s="18">
        <f t="shared" si="167"/>
        <v>0</v>
      </c>
      <c r="DX24" s="22">
        <f t="shared" si="168"/>
        <v>0</v>
      </c>
      <c r="DY24" s="22">
        <f t="shared" si="169"/>
        <v>1</v>
      </c>
      <c r="DZ24" s="22">
        <f t="shared" si="170"/>
        <v>0</v>
      </c>
      <c r="EA24" s="22">
        <f t="shared" si="171"/>
        <v>1</v>
      </c>
      <c r="EB24" s="22">
        <f t="shared" si="172"/>
        <v>0</v>
      </c>
      <c r="EC24" s="15">
        <f t="shared" si="173"/>
        <v>0</v>
      </c>
      <c r="ED24" s="18">
        <f t="shared" si="174"/>
        <v>0</v>
      </c>
      <c r="EE24" s="22">
        <f t="shared" si="175"/>
        <v>0</v>
      </c>
      <c r="EF24" s="22">
        <f t="shared" si="176"/>
        <v>1</v>
      </c>
      <c r="EG24" s="22">
        <f t="shared" si="177"/>
        <v>0</v>
      </c>
      <c r="EH24" s="22">
        <f t="shared" si="178"/>
        <v>1</v>
      </c>
      <c r="EI24" s="22">
        <f t="shared" si="179"/>
        <v>0</v>
      </c>
      <c r="EJ24" s="15">
        <f t="shared" si="180"/>
        <v>0</v>
      </c>
      <c r="EK24" s="18">
        <f t="shared" si="181"/>
        <v>0</v>
      </c>
      <c r="EL24" s="22">
        <f t="shared" si="182"/>
        <v>0</v>
      </c>
      <c r="EM24" s="22">
        <f t="shared" si="183"/>
        <v>1</v>
      </c>
      <c r="EN24" s="22">
        <f t="shared" si="184"/>
        <v>0</v>
      </c>
      <c r="EO24" s="22">
        <f t="shared" si="185"/>
        <v>1</v>
      </c>
      <c r="EP24" s="22">
        <f t="shared" si="186"/>
        <v>0</v>
      </c>
      <c r="EQ24" s="15">
        <f t="shared" si="187"/>
        <v>0</v>
      </c>
      <c r="ER24" s="22">
        <f t="shared" si="188"/>
        <v>0</v>
      </c>
      <c r="ES24" s="22">
        <f t="shared" si="189"/>
        <v>0</v>
      </c>
      <c r="ET24" s="22">
        <f t="shared" si="190"/>
        <v>1</v>
      </c>
      <c r="EU24" s="22">
        <f t="shared" si="191"/>
        <v>0</v>
      </c>
      <c r="EV24" s="22">
        <f t="shared" si="192"/>
        <v>1</v>
      </c>
      <c r="EW24" s="22">
        <f t="shared" si="193"/>
        <v>0</v>
      </c>
      <c r="EX24" s="15">
        <f t="shared" si="194"/>
        <v>0</v>
      </c>
      <c r="EY24" s="22">
        <f t="shared" si="195"/>
        <v>0</v>
      </c>
      <c r="EZ24" s="22">
        <f t="shared" si="196"/>
        <v>0</v>
      </c>
      <c r="FA24" s="22">
        <f t="shared" si="197"/>
        <v>1</v>
      </c>
      <c r="FB24" s="22">
        <f t="shared" si="198"/>
        <v>0</v>
      </c>
      <c r="FC24" s="22">
        <f t="shared" si="199"/>
        <v>1</v>
      </c>
      <c r="FD24" s="22">
        <f t="shared" si="200"/>
        <v>0</v>
      </c>
      <c r="FE24" s="15">
        <f t="shared" si="201"/>
        <v>0</v>
      </c>
      <c r="FF24" s="22">
        <f t="shared" si="202"/>
        <v>0</v>
      </c>
      <c r="FG24" s="22">
        <f t="shared" si="203"/>
        <v>0</v>
      </c>
      <c r="FH24" s="22">
        <f t="shared" si="204"/>
        <v>1</v>
      </c>
      <c r="FI24" s="22">
        <f t="shared" si="205"/>
        <v>0</v>
      </c>
      <c r="FJ24" s="22">
        <f t="shared" si="206"/>
        <v>1</v>
      </c>
      <c r="FK24" s="22">
        <f t="shared" si="207"/>
        <v>0</v>
      </c>
      <c r="FL24" s="15">
        <f t="shared" si="208"/>
        <v>0</v>
      </c>
      <c r="FM24" s="22">
        <f t="shared" si="209"/>
        <v>0</v>
      </c>
      <c r="FN24" s="22">
        <f t="shared" si="210"/>
        <v>0</v>
      </c>
      <c r="FO24" s="22">
        <f t="shared" si="211"/>
        <v>1</v>
      </c>
      <c r="FP24" s="22">
        <f t="shared" si="212"/>
        <v>0</v>
      </c>
      <c r="FQ24" s="22">
        <f t="shared" si="213"/>
        <v>1</v>
      </c>
      <c r="FR24" s="22">
        <f t="shared" si="214"/>
        <v>0</v>
      </c>
      <c r="FS24" s="15">
        <f t="shared" si="215"/>
        <v>0</v>
      </c>
      <c r="FT24" s="22">
        <f t="shared" si="216"/>
        <v>0</v>
      </c>
      <c r="FU24" s="22">
        <f t="shared" si="217"/>
        <v>0</v>
      </c>
      <c r="FV24" s="22">
        <f t="shared" si="218"/>
        <v>1</v>
      </c>
      <c r="FW24" s="22">
        <f t="shared" si="219"/>
        <v>0</v>
      </c>
      <c r="FX24" s="22">
        <f t="shared" si="220"/>
        <v>1</v>
      </c>
      <c r="FY24" s="22">
        <f t="shared" si="221"/>
        <v>0</v>
      </c>
      <c r="FZ24" s="15">
        <f t="shared" si="222"/>
        <v>0</v>
      </c>
      <c r="GA24" s="22">
        <f t="shared" si="223"/>
        <v>0</v>
      </c>
      <c r="GB24" s="22">
        <f t="shared" si="224"/>
        <v>0</v>
      </c>
      <c r="GC24" s="22">
        <f t="shared" si="225"/>
        <v>1</v>
      </c>
      <c r="GD24" s="22">
        <f t="shared" si="226"/>
        <v>0</v>
      </c>
      <c r="GE24" s="22">
        <f t="shared" si="227"/>
        <v>1</v>
      </c>
      <c r="GF24" s="22">
        <f t="shared" si="228"/>
        <v>0</v>
      </c>
      <c r="GG24" s="15">
        <f t="shared" si="229"/>
        <v>0</v>
      </c>
      <c r="GH24" s="22">
        <f t="shared" si="230"/>
        <v>0</v>
      </c>
      <c r="GI24" s="22">
        <f t="shared" si="231"/>
        <v>0</v>
      </c>
      <c r="GJ24" s="22">
        <f t="shared" si="232"/>
        <v>1</v>
      </c>
      <c r="GK24" s="22">
        <f t="shared" si="233"/>
        <v>0</v>
      </c>
      <c r="GL24" s="22">
        <f t="shared" si="234"/>
        <v>1</v>
      </c>
      <c r="GM24" s="22">
        <f t="shared" si="235"/>
        <v>0</v>
      </c>
      <c r="GN24" s="15">
        <f t="shared" si="236"/>
        <v>0</v>
      </c>
      <c r="GO24" s="22">
        <f t="shared" si="237"/>
        <v>0</v>
      </c>
      <c r="GP24" s="22">
        <f t="shared" si="238"/>
        <v>0</v>
      </c>
      <c r="GQ24" s="22">
        <f t="shared" si="239"/>
        <v>1</v>
      </c>
      <c r="GR24" s="22">
        <f t="shared" si="240"/>
        <v>0</v>
      </c>
      <c r="GS24" s="22">
        <f t="shared" si="241"/>
        <v>1</v>
      </c>
      <c r="GT24" s="22">
        <f t="shared" si="242"/>
        <v>0</v>
      </c>
      <c r="GU24" s="15">
        <f t="shared" si="243"/>
        <v>0</v>
      </c>
      <c r="GV24" s="22">
        <f t="shared" si="12"/>
        <v>0</v>
      </c>
      <c r="GW24" s="22">
        <f t="shared" si="13"/>
        <v>1</v>
      </c>
      <c r="GX24" s="22">
        <f t="shared" si="14"/>
        <v>1</v>
      </c>
      <c r="GY24" s="18">
        <f t="shared" si="15"/>
        <v>1</v>
      </c>
      <c r="GZ24" s="18">
        <v>0</v>
      </c>
      <c r="HA24" s="18">
        <f t="shared" si="16"/>
        <v>0</v>
      </c>
      <c r="HB24" s="18">
        <v>0</v>
      </c>
      <c r="HC24" s="18">
        <f t="shared" si="17"/>
        <v>0</v>
      </c>
      <c r="HD24" s="18">
        <v>0</v>
      </c>
      <c r="HE24" s="18">
        <f t="shared" si="18"/>
        <v>0</v>
      </c>
      <c r="HF24" s="18">
        <v>0</v>
      </c>
      <c r="HG24" s="18">
        <f t="shared" si="19"/>
        <v>0</v>
      </c>
      <c r="HH24" s="18">
        <v>0</v>
      </c>
      <c r="HI24" s="18">
        <f t="shared" si="20"/>
        <v>0</v>
      </c>
      <c r="HJ24" s="18">
        <v>0</v>
      </c>
      <c r="HK24" s="18">
        <f t="shared" si="21"/>
        <v>0</v>
      </c>
      <c r="HL24" s="18">
        <v>0</v>
      </c>
      <c r="HM24" s="18">
        <f t="shared" si="22"/>
        <v>0</v>
      </c>
      <c r="HN24" s="18">
        <v>0</v>
      </c>
      <c r="HO24" s="18">
        <f t="shared" si="23"/>
        <v>0</v>
      </c>
      <c r="HP24" s="18">
        <v>0</v>
      </c>
      <c r="HQ24" s="18">
        <f t="shared" si="24"/>
        <v>0</v>
      </c>
      <c r="HR24" s="18">
        <v>0</v>
      </c>
      <c r="HS24" s="18">
        <f t="shared" si="25"/>
        <v>0</v>
      </c>
      <c r="HT24" s="18">
        <v>0</v>
      </c>
      <c r="HU24" s="18">
        <f t="shared" si="26"/>
        <v>0</v>
      </c>
      <c r="HV24" s="18">
        <v>0</v>
      </c>
      <c r="HW24" s="18">
        <f t="shared" si="27"/>
        <v>0</v>
      </c>
      <c r="HX24" s="18">
        <v>0</v>
      </c>
      <c r="HY24" s="18">
        <f t="shared" si="28"/>
        <v>0</v>
      </c>
      <c r="HZ24" s="18">
        <v>0</v>
      </c>
      <c r="IA24" s="18">
        <f t="shared" si="29"/>
        <v>0</v>
      </c>
      <c r="IB24" s="18">
        <v>0</v>
      </c>
      <c r="IC24" s="18">
        <f t="shared" si="30"/>
        <v>0</v>
      </c>
      <c r="ID24" s="18">
        <v>0</v>
      </c>
      <c r="IE24" s="18">
        <f t="shared" si="31"/>
        <v>0</v>
      </c>
      <c r="IF24" s="18">
        <v>0</v>
      </c>
      <c r="IG24" s="18">
        <f t="shared" si="32"/>
        <v>0</v>
      </c>
      <c r="IH24" s="18">
        <v>0</v>
      </c>
      <c r="II24" s="18">
        <f t="shared" si="33"/>
        <v>0</v>
      </c>
      <c r="IJ24" s="18">
        <v>0</v>
      </c>
      <c r="IK24" s="18">
        <f t="shared" si="34"/>
        <v>0</v>
      </c>
      <c r="IL24" s="18">
        <v>0</v>
      </c>
      <c r="IM24" s="18">
        <f t="shared" si="35"/>
        <v>0</v>
      </c>
      <c r="IN24" s="18">
        <f t="shared" si="36"/>
        <v>0</v>
      </c>
      <c r="IO24" s="18">
        <f t="shared" si="37"/>
        <v>0</v>
      </c>
      <c r="IP24" s="18">
        <f t="shared" si="38"/>
        <v>0</v>
      </c>
      <c r="IQ24" s="18">
        <f t="shared" si="39"/>
        <v>0</v>
      </c>
      <c r="IR24" s="18">
        <f t="shared" si="40"/>
        <v>0</v>
      </c>
      <c r="IS24" s="18">
        <f t="shared" si="41"/>
        <v>0</v>
      </c>
      <c r="IT24" s="18">
        <f t="shared" si="42"/>
        <v>0</v>
      </c>
      <c r="IU24" s="18">
        <f t="shared" si="43"/>
        <v>0</v>
      </c>
      <c r="IV24" s="18">
        <f t="shared" si="44"/>
        <v>0</v>
      </c>
      <c r="IW24" s="18">
        <f t="shared" si="45"/>
        <v>0</v>
      </c>
      <c r="IX24" s="18">
        <f t="shared" si="46"/>
        <v>0</v>
      </c>
      <c r="IY24" s="18">
        <f t="shared" si="47"/>
        <v>0</v>
      </c>
      <c r="IZ24" s="18">
        <f t="shared" si="48"/>
        <v>0</v>
      </c>
      <c r="JA24" s="18">
        <f t="shared" si="49"/>
        <v>0</v>
      </c>
      <c r="JB24" s="18">
        <f t="shared" si="50"/>
        <v>0</v>
      </c>
      <c r="JC24" s="18">
        <f t="shared" si="51"/>
        <v>0</v>
      </c>
      <c r="JD24" s="18">
        <f t="shared" si="52"/>
        <v>0</v>
      </c>
      <c r="JE24" s="18">
        <f t="shared" si="53"/>
        <v>0</v>
      </c>
      <c r="JF24" s="18">
        <f t="shared" si="54"/>
        <v>0</v>
      </c>
      <c r="JG24" s="18">
        <f t="shared" si="55"/>
        <v>0.01</v>
      </c>
      <c r="JH24" s="18">
        <f t="shared" si="56"/>
        <v>1</v>
      </c>
      <c r="JI24" s="18">
        <f t="shared" si="57"/>
        <v>1</v>
      </c>
      <c r="JJ24" s="18">
        <f t="shared" si="58"/>
        <v>1</v>
      </c>
      <c r="JK24" s="18">
        <f t="shared" si="59"/>
        <v>1</v>
      </c>
      <c r="JL24" s="18">
        <f t="shared" si="60"/>
        <v>1</v>
      </c>
      <c r="JM24" s="18">
        <f t="shared" si="61"/>
        <v>1</v>
      </c>
      <c r="JN24" s="18">
        <f t="shared" si="62"/>
        <v>1</v>
      </c>
      <c r="JO24" s="18">
        <f t="shared" si="63"/>
        <v>1</v>
      </c>
      <c r="JP24" s="18">
        <f t="shared" si="64"/>
        <v>1</v>
      </c>
      <c r="JQ24" s="18">
        <f t="shared" si="65"/>
        <v>1</v>
      </c>
      <c r="JR24" s="18">
        <f t="shared" si="66"/>
        <v>1</v>
      </c>
      <c r="JS24" s="18">
        <f t="shared" si="67"/>
        <v>1</v>
      </c>
      <c r="JT24" s="18">
        <f t="shared" si="68"/>
        <v>1</v>
      </c>
      <c r="JU24" s="18">
        <f t="shared" si="69"/>
        <v>1</v>
      </c>
      <c r="JV24" s="18">
        <f t="shared" si="70"/>
        <v>1</v>
      </c>
      <c r="JW24" s="18">
        <f t="shared" si="71"/>
        <v>1</v>
      </c>
      <c r="JX24" s="18">
        <f t="shared" si="72"/>
        <v>1</v>
      </c>
      <c r="JY24" s="18">
        <f t="shared" si="73"/>
        <v>1</v>
      </c>
      <c r="JZ24" s="18">
        <f t="shared" si="74"/>
        <v>1</v>
      </c>
      <c r="KA24" s="18">
        <f t="shared" si="75"/>
        <v>0</v>
      </c>
      <c r="KB24" s="18">
        <f t="shared" si="76"/>
        <v>0</v>
      </c>
      <c r="KC24" s="18">
        <f t="shared" si="77"/>
        <v>0</v>
      </c>
      <c r="KD24" s="18">
        <f t="shared" si="78"/>
        <v>0</v>
      </c>
      <c r="KE24" s="18">
        <f t="shared" si="79"/>
        <v>0</v>
      </c>
      <c r="KF24" s="18">
        <f t="shared" si="80"/>
        <v>0</v>
      </c>
      <c r="KG24" s="18">
        <f t="shared" si="81"/>
        <v>0</v>
      </c>
      <c r="KH24" s="18">
        <f t="shared" si="82"/>
        <v>0</v>
      </c>
      <c r="KI24" s="18">
        <f t="shared" si="83"/>
        <v>0</v>
      </c>
      <c r="KJ24" s="18">
        <f t="shared" si="84"/>
        <v>0</v>
      </c>
      <c r="KK24" s="18">
        <f t="shared" si="85"/>
        <v>0</v>
      </c>
      <c r="KL24" s="18">
        <f t="shared" si="86"/>
        <v>0</v>
      </c>
      <c r="KM24" s="18">
        <f t="shared" si="87"/>
        <v>0</v>
      </c>
      <c r="KN24" s="18">
        <f t="shared" si="88"/>
        <v>0</v>
      </c>
      <c r="KO24" s="18">
        <f t="shared" si="89"/>
        <v>0</v>
      </c>
      <c r="KP24" s="18">
        <f t="shared" si="90"/>
        <v>0</v>
      </c>
      <c r="KQ24" s="18">
        <f t="shared" si="91"/>
        <v>0</v>
      </c>
      <c r="KR24" s="18">
        <f t="shared" si="92"/>
        <v>0</v>
      </c>
      <c r="KS24" s="18">
        <f t="shared" si="93"/>
        <v>0</v>
      </c>
      <c r="KT24" s="18">
        <f t="shared" si="94"/>
        <v>0</v>
      </c>
    </row>
    <row r="25" spans="1:306" x14ac:dyDescent="0.3">
      <c r="A25" s="18"/>
      <c r="B25" s="18"/>
      <c r="C25" s="18"/>
      <c r="AJ25" s="24"/>
      <c r="AK25" s="24"/>
      <c r="AL25" s="20"/>
      <c r="AM25" s="23"/>
      <c r="AN25" s="18"/>
      <c r="AO25" s="24"/>
      <c r="AP25" s="18">
        <f t="shared" si="95"/>
        <v>0</v>
      </c>
      <c r="AQ25" s="18" t="str">
        <f t="shared" si="96"/>
        <v>favorite</v>
      </c>
      <c r="AR25" s="18" t="str">
        <f t="shared" si="97"/>
        <v>sup</v>
      </c>
      <c r="AS25" s="19">
        <f t="shared" ref="AS25:AS88" si="244">IF(AN25&gt;0,1,0)</f>
        <v>0</v>
      </c>
      <c r="AT25" s="19">
        <f t="shared" ref="AT25:AT88" si="245">IF(AO25&gt;0,1,0)</f>
        <v>0</v>
      </c>
      <c r="AU25" s="19">
        <f t="shared" si="98"/>
        <v>0</v>
      </c>
      <c r="AV25" s="19">
        <f t="shared" si="99"/>
        <v>0</v>
      </c>
      <c r="AW25" s="71">
        <f t="shared" si="100"/>
        <v>0</v>
      </c>
      <c r="AX25" s="71">
        <f t="shared" si="101"/>
        <v>0</v>
      </c>
      <c r="AY25" s="71">
        <f t="shared" si="102"/>
        <v>1</v>
      </c>
      <c r="AZ25" s="22">
        <f t="shared" si="103"/>
        <v>0</v>
      </c>
      <c r="BA25" s="22">
        <f t="shared" si="104"/>
        <v>0</v>
      </c>
      <c r="BB25" s="25">
        <f t="shared" ref="BB25:BB88" si="246">IF(BI25&gt;0,1,IF(BS25&gt;0,2,IF(BZ25&gt;0,3,IF(CG25&gt;0,4,IF(CN25&gt;0,5,IF(CU25&gt;0,6,IF(DB25&gt;0,7,IF(DI25&gt;0,8,IF(DP25&gt;0,9,IF(DW25&gt;0,10,IF(ED25&gt;0,11,IF(EK25&gt;0,12,IF(ER25&gt;0,13,IF(EY25&gt;0,14,IF(FF25&gt;0,15,IF(FM25&gt;0,16,IF(FT25&gt;0,17,IF(GA25&gt;0,18,IF(GH25&gt;0,19,IF(GO25&gt;0,20,0))))))))))))))))))))</f>
        <v>0</v>
      </c>
      <c r="BC25" s="21">
        <f t="shared" ref="BC25:BC88" si="247">AL25+AM25</f>
        <v>0</v>
      </c>
      <c r="BD25" s="22">
        <v>24</v>
      </c>
      <c r="BE25" s="18">
        <f t="shared" ref="BE25:BE88" si="248">IF(BR26&gt;BR25+TIME(1,55,0),GW25,0)</f>
        <v>0</v>
      </c>
      <c r="BF25" s="18">
        <f t="shared" ref="BF25:BF88" si="249">BH24-BE25</f>
        <v>0</v>
      </c>
      <c r="BG25" s="18">
        <f t="shared" ref="BG25:BG88" si="250">IF(BR26&gt;BR25+TIME(1,55,0),SUM(IM25:JF25),0)</f>
        <v>0</v>
      </c>
      <c r="BH25" s="18">
        <f t="shared" ref="BH25:BH88" si="251">BH24-BE25+BG25</f>
        <v>0</v>
      </c>
      <c r="BI25" s="18">
        <f t="shared" ref="BI25:BI88" si="252">IF(BC25&gt;=BR24+TIME(1,55,0),JG24,0)</f>
        <v>0</v>
      </c>
      <c r="BJ25" s="22">
        <f t="shared" ref="BJ25:BJ88" si="253">BM25+BJ24</f>
        <v>1</v>
      </c>
      <c r="BK25" s="22">
        <f t="shared" ref="BK25:BK88" si="254">BQ25+BK24</f>
        <v>1</v>
      </c>
      <c r="BL25" s="33">
        <f t="shared" ref="BL25:BL88" si="255">BK25/BJ25</f>
        <v>1</v>
      </c>
      <c r="BM25" s="22">
        <f t="shared" ref="BM25:BM88" si="256">IF(BI25&gt;0,1,0)</f>
        <v>0</v>
      </c>
      <c r="BN25" s="22">
        <f t="shared" ref="BN25:BN88" si="257">IF(BO25&gt;BP25,BO25,BP25)</f>
        <v>1</v>
      </c>
      <c r="BO25" s="22">
        <f t="shared" si="9"/>
        <v>1</v>
      </c>
      <c r="BP25" s="22">
        <f t="shared" ref="BP25:BP88" si="258">IF(BO25=0,BO24+1,0)</f>
        <v>0</v>
      </c>
      <c r="BQ25" s="22">
        <f t="shared" si="10"/>
        <v>0</v>
      </c>
      <c r="BR25" s="15">
        <f t="shared" ref="BR25:BR88" si="259">IF(BI25&lt;&gt;0,BC25,BR24)</f>
        <v>0</v>
      </c>
      <c r="BS25" s="45">
        <f t="shared" ref="BS25:BS88" si="260">IF(AND(BI25=0,BC25-BC24&lt;TIME(1,55,0),BC25&gt;BY24+TIME(1,55,0)),JH24,0)</f>
        <v>0</v>
      </c>
      <c r="BT25" s="22">
        <f t="shared" ref="BT25:BT88" si="261">IF(BS25&gt;0,1,0)</f>
        <v>0</v>
      </c>
      <c r="BU25" s="22">
        <f t="shared" ref="BU25:BU88" si="262">IF(BV25&gt;BW25,BV25,BW25)</f>
        <v>1</v>
      </c>
      <c r="BV25" s="22">
        <f t="shared" si="112"/>
        <v>0</v>
      </c>
      <c r="BW25" s="22">
        <f t="shared" ref="BW25:BW88" si="263">IF(BV25=0,BV24+1,0)</f>
        <v>1</v>
      </c>
      <c r="BX25" s="22">
        <f t="shared" si="114"/>
        <v>0</v>
      </c>
      <c r="BY25" s="15">
        <f t="shared" ref="BY25:BY88" si="264">IF(BS25&lt;&gt;0,BC25,BY24)</f>
        <v>0</v>
      </c>
      <c r="BZ25" s="18">
        <f t="shared" ref="BZ25:BZ88" si="265">IF(AND(BS25=0,BI25=0,BC25-BC24&lt;TIME(1,55,0),BC25&gt;CF24+TIME(1,55,0)),JI24,0)</f>
        <v>0</v>
      </c>
      <c r="CA25" s="22">
        <f t="shared" ref="CA25:CA88" si="266">IF(BZ25&gt;0,1,0)</f>
        <v>0</v>
      </c>
      <c r="CB25" s="22">
        <f t="shared" ref="CB25:CB88" si="267">IF(CC25&gt;CD25,CC25,CD25)</f>
        <v>1</v>
      </c>
      <c r="CC25" s="22">
        <f t="shared" si="120"/>
        <v>0</v>
      </c>
      <c r="CD25" s="22">
        <f t="shared" ref="CD25:CD88" si="268">IF(CC25=0,CC24+1,0)</f>
        <v>1</v>
      </c>
      <c r="CE25" s="22">
        <f t="shared" si="122"/>
        <v>0</v>
      </c>
      <c r="CF25" s="15">
        <f t="shared" ref="CF25:CF88" si="269">IF(BZ25&lt;&gt;0,BC25,CF24)</f>
        <v>0</v>
      </c>
      <c r="CG25" s="18">
        <f t="shared" ref="CG25:CG88" si="270">IF(AND(BZ25=0,BS25=0,BI25=0,BC25-BC24&lt;TIME(1,55,0),BC25&gt;CM24+TIME(1,55,0)),JJ24,0)</f>
        <v>0</v>
      </c>
      <c r="CH25" s="22">
        <f t="shared" ref="CH25:CH88" si="271">IF(CG25&gt;0,1,0)</f>
        <v>0</v>
      </c>
      <c r="CI25" s="22">
        <f t="shared" ref="CI25:CI88" si="272">IF(CJ25&gt;CK25,CJ25,CK25)</f>
        <v>1</v>
      </c>
      <c r="CJ25" s="22">
        <f t="shared" si="128"/>
        <v>0</v>
      </c>
      <c r="CK25" s="22">
        <f t="shared" ref="CK25:CK88" si="273">IF(CJ25=0,CJ24+1,0)</f>
        <v>1</v>
      </c>
      <c r="CL25" s="22">
        <f t="shared" si="130"/>
        <v>0</v>
      </c>
      <c r="CM25" s="15">
        <f t="shared" ref="CM25:CM88" si="274">IF(CG25&lt;&gt;0,BC25,CM24)</f>
        <v>0</v>
      </c>
      <c r="CN25" s="18">
        <f t="shared" ref="CN25:CN88" si="275">IF(AND(CG25=0,BZ25=0,BS25=0,BI25=0,BC25-BC24&lt;TIME(1,55,0),BC25&gt;CT24+TIME(1,55,0)),JK24,0)</f>
        <v>0</v>
      </c>
      <c r="CO25" s="22">
        <f t="shared" ref="CO25:CO88" si="276">IF(CN25&gt;0,1,0)</f>
        <v>0</v>
      </c>
      <c r="CP25" s="22">
        <f t="shared" ref="CP25:CP88" si="277">IF(CQ25&gt;CR25,CQ25,CR25)</f>
        <v>1</v>
      </c>
      <c r="CQ25" s="22">
        <f t="shared" si="135"/>
        <v>0</v>
      </c>
      <c r="CR25" s="22">
        <f t="shared" ref="CR25:CR88" si="278">IF(CQ25=0,CQ24+1,0)</f>
        <v>1</v>
      </c>
      <c r="CS25" s="22">
        <f t="shared" si="137"/>
        <v>0</v>
      </c>
      <c r="CT25" s="15">
        <f t="shared" ref="CT25:CT88" si="279">IF(CN25&lt;&gt;0,BC25,CT24)</f>
        <v>0</v>
      </c>
      <c r="CU25" s="18">
        <f t="shared" ref="CU25:CU88" si="280">IF(AND(CN25=0,CG25=0,BZ25=0,BS25=0,BI25=0,BC25-BC24&lt;TIME(1,55,0),BC25&gt;DA24+TIME(1,55,0)),JL24,0)</f>
        <v>0</v>
      </c>
      <c r="CV25" s="22">
        <f t="shared" ref="CV25:CV88" si="281">IF(CU25&gt;0,1,0)</f>
        <v>0</v>
      </c>
      <c r="CW25" s="22">
        <f t="shared" ref="CW25:CW88" si="282">IF(CX25&gt;CY25,CX25,CY25)</f>
        <v>1</v>
      </c>
      <c r="CX25" s="22">
        <f t="shared" si="142"/>
        <v>0</v>
      </c>
      <c r="CY25" s="22">
        <f t="shared" ref="CY25:CY88" si="283">IF(CX25=0,CX24+1,0)</f>
        <v>1</v>
      </c>
      <c r="CZ25" s="22">
        <f t="shared" si="144"/>
        <v>0</v>
      </c>
      <c r="DA25" s="15">
        <f t="shared" ref="DA25:DA88" si="284">IF(CU25&lt;&gt;0,BC25,DA24)</f>
        <v>0</v>
      </c>
      <c r="DB25" s="18">
        <f t="shared" ref="DB25:DB88" si="285">IF(AND(CU25=0,CN25=0,CG25=0,BZ25=0,BS25=0,BI25=0,BC25-BC24&lt;TIME(1,55,0),BC25&gt;DH24+TIME(1,55,0)),JM24,0)</f>
        <v>0</v>
      </c>
      <c r="DC25" s="22">
        <f t="shared" ref="DC25:DC88" si="286">IF(DB25&gt;0,1,0)</f>
        <v>0</v>
      </c>
      <c r="DD25" s="22">
        <f t="shared" ref="DD25:DD88" si="287">IF(DE25&gt;DF25,DE25,DF25)</f>
        <v>1</v>
      </c>
      <c r="DE25" s="22">
        <f t="shared" si="149"/>
        <v>0</v>
      </c>
      <c r="DF25" s="22">
        <f t="shared" ref="DF25:DF88" si="288">IF(DE25=0,DE24+1,0)</f>
        <v>1</v>
      </c>
      <c r="DG25" s="22">
        <f t="shared" si="151"/>
        <v>0</v>
      </c>
      <c r="DH25" s="15">
        <f t="shared" ref="DH25:DH88" si="289">IF(DB25&lt;&gt;0,BC25,DH24)</f>
        <v>0</v>
      </c>
      <c r="DI25" s="18">
        <f t="shared" ref="DI25:DI88" si="290">IF(AND(DB25=0,CU25=0,CN25=0,CG25=0,BZ25=0,BS25=0,BI25=0,BC25-BC24&lt;TIME(1,55,0),BC25&gt;DO24+TIME(1,55,0)),JN24,0)</f>
        <v>0</v>
      </c>
      <c r="DJ25" s="22">
        <f t="shared" ref="DJ25:DJ88" si="291">IF(DI25&gt;0,1,0)</f>
        <v>0</v>
      </c>
      <c r="DK25" s="22">
        <f t="shared" ref="DK25:DK88" si="292">IF(DL25&gt;DM25,DL25,DM25)</f>
        <v>1</v>
      </c>
      <c r="DL25" s="22">
        <f t="shared" si="156"/>
        <v>0</v>
      </c>
      <c r="DM25" s="22">
        <f t="shared" ref="DM25:DM88" si="293">IF(DL25=0,DL24+1,0)</f>
        <v>1</v>
      </c>
      <c r="DN25" s="22">
        <f t="shared" si="158"/>
        <v>0</v>
      </c>
      <c r="DO25" s="15">
        <f t="shared" ref="DO25:DO88" si="294">IF(DI25&lt;&gt;0,BC25,DO24)</f>
        <v>0</v>
      </c>
      <c r="DP25" s="18">
        <f t="shared" ref="DP25:DP88" si="295">IF(AND(DI25=0,DB25=0,CU25=0,CN25=0,CG25=0,BZ25=0,BS25=0,BI25=0,BC25-BC24&lt;TIME(1,55,0),BC25&gt;DV24+TIME(1,55,0)),JO24,0)</f>
        <v>0</v>
      </c>
      <c r="DQ25" s="22">
        <f t="shared" ref="DQ25:DQ88" si="296">IF(DP25&gt;0,1,0)</f>
        <v>0</v>
      </c>
      <c r="DR25" s="22">
        <f t="shared" ref="DR25:DR88" si="297">IF(DS25&gt;DT25,DS25,DT25)</f>
        <v>1</v>
      </c>
      <c r="DS25" s="22">
        <f t="shared" si="163"/>
        <v>0</v>
      </c>
      <c r="DT25" s="22">
        <f t="shared" ref="DT25:DT88" si="298">IF(DS25=0,DS24+1,0)</f>
        <v>1</v>
      </c>
      <c r="DU25" s="22">
        <f t="shared" si="165"/>
        <v>0</v>
      </c>
      <c r="DV25" s="15">
        <f t="shared" ref="DV25:DV88" si="299">IF(DP25&lt;&gt;0,BC25,DV24)</f>
        <v>0</v>
      </c>
      <c r="DW25" s="18">
        <f t="shared" ref="DW25:DW88" si="300">IF(AND(DP25=0,DI25=0,DB25=0,CU25=0,CN25=0,CG25=0,BZ25=0,BS25=0,BI25=0,BC25-BC24&lt;TIME(1,55,0),BC25&gt;EC24+TIME(1,55,0)),JP24,0)</f>
        <v>0</v>
      </c>
      <c r="DX25" s="22">
        <f t="shared" ref="DX25:DX88" si="301">IF(DW25&gt;0,1,0)</f>
        <v>0</v>
      </c>
      <c r="DY25" s="22">
        <f t="shared" ref="DY25:DY88" si="302">IF(DZ25&gt;EA25,DZ25,EA25)</f>
        <v>1</v>
      </c>
      <c r="DZ25" s="22">
        <f t="shared" si="170"/>
        <v>0</v>
      </c>
      <c r="EA25" s="22">
        <f t="shared" ref="EA25:EA88" si="303">IF(DZ25=0,DZ24+1,0)</f>
        <v>1</v>
      </c>
      <c r="EB25" s="22">
        <f t="shared" si="172"/>
        <v>0</v>
      </c>
      <c r="EC25" s="15">
        <f t="shared" ref="EC25:EC88" si="304">IF(DW25&lt;&gt;0,BC25,EC24)</f>
        <v>0</v>
      </c>
      <c r="ED25" s="18">
        <f t="shared" ref="ED25:ED88" si="305">IF(AND(DW25=0,DP25=0,DI25=0,DB25=0,CU25=0,CN25=0,CG25=0,BZ25=0,BS25=0,BI25=0,BC25-BC24&lt;TIME(1,55,0),BC25&gt;EJ24+TIME(1,55,0)),JQ24,0)</f>
        <v>0</v>
      </c>
      <c r="EE25" s="22">
        <f t="shared" ref="EE25:EE88" si="306">IF(ED25&lt;&gt;0,1,0)</f>
        <v>0</v>
      </c>
      <c r="EF25" s="22">
        <f t="shared" ref="EF25:EF88" si="307">IF(EG25&gt;EH25,EG25,EH25)</f>
        <v>1</v>
      </c>
      <c r="EG25" s="22">
        <f t="shared" si="177"/>
        <v>0</v>
      </c>
      <c r="EH25" s="22">
        <f t="shared" ref="EH25:EH88" si="308">IF(EG25=0,EG24+1,0)</f>
        <v>1</v>
      </c>
      <c r="EI25" s="22">
        <f t="shared" si="179"/>
        <v>0</v>
      </c>
      <c r="EJ25" s="15">
        <f t="shared" ref="EJ25:EJ88" si="309">IF(ED25&lt;&gt;0,BC25,EJ24)</f>
        <v>0</v>
      </c>
      <c r="EK25" s="18">
        <f t="shared" ref="EK25:EK88" si="310">IF(AND(ED25=0,DW25=0,DP25=0,DI25=0,DB25=0,CU25=0,CN25=0,CG25=0,BZ25=0,BS25=0,BI25=0,BC25-BC24&lt;TIME(1,55,0),BC25&gt;EQ24+TIME(1,55,0)),JR24,0)</f>
        <v>0</v>
      </c>
      <c r="EL25" s="22">
        <f t="shared" ref="EL25:EL88" si="311">IF(EK25&lt;&gt;0,1,0)</f>
        <v>0</v>
      </c>
      <c r="EM25" s="22">
        <f t="shared" ref="EM25:EM88" si="312">IF(EN25&gt;EO25,EN25,EO25)</f>
        <v>1</v>
      </c>
      <c r="EN25" s="22">
        <f t="shared" si="184"/>
        <v>0</v>
      </c>
      <c r="EO25" s="22">
        <f t="shared" ref="EO25:EO88" si="313">IF(EN25=0,EN24+1,0)</f>
        <v>1</v>
      </c>
      <c r="EP25" s="22">
        <f t="shared" si="186"/>
        <v>0</v>
      </c>
      <c r="EQ25" s="15">
        <f t="shared" ref="EQ25:EQ88" si="314">IF(EK25&lt;&gt;0,BC25,EQ24)</f>
        <v>0</v>
      </c>
      <c r="ER25" s="22">
        <f t="shared" ref="ER25:ER88" si="315">IF(AND(EK25=0,ED25=0,DW25=0,DP25=0,DI25=0,DB25=0,CU25=0,CN25=0,CG25=0,BZ25=0,BS25=0,BI25=0,BC25-BC24&lt;TIME(1,55,0),BC25&gt;EX24+TIME(1,55,0)),JS24,0)</f>
        <v>0</v>
      </c>
      <c r="ES25" s="22">
        <f t="shared" ref="ES25:ES88" si="316">IF(ER25&lt;&gt;0,1,0)</f>
        <v>0</v>
      </c>
      <c r="ET25" s="22">
        <f t="shared" ref="ET25:ET88" si="317">IF(EU25&gt;EV25,EU25,EV25)</f>
        <v>1</v>
      </c>
      <c r="EU25" s="22">
        <f t="shared" si="191"/>
        <v>0</v>
      </c>
      <c r="EV25" s="22">
        <f t="shared" ref="EV25:EV88" si="318">IF(EU25=0,EU24+1,0)</f>
        <v>1</v>
      </c>
      <c r="EW25" s="22">
        <f t="shared" si="193"/>
        <v>0</v>
      </c>
      <c r="EX25" s="15">
        <f t="shared" ref="EX25:EX88" si="319">IF(ER25&lt;&gt;0,BC25,EX24)</f>
        <v>0</v>
      </c>
      <c r="EY25" s="22">
        <f t="shared" ref="EY25:EY88" si="320">IF(AND(ER25=0,EK25=0,ED25=0,DW25=0,DP25=0,DI25=0,DB25=0,CU25=0,CN25=0,CG25=0,BZ25=0,BS25=0,BI25=0,BC25-BC24&lt;TIME(1,55,0),BC25&gt;FE24+TIME(1,55,0)),JT24,0)</f>
        <v>0</v>
      </c>
      <c r="EZ25" s="22">
        <f t="shared" ref="EZ25:EZ88" si="321">IF(EY25&lt;&gt;0,1,0)</f>
        <v>0</v>
      </c>
      <c r="FA25" s="22">
        <f t="shared" ref="FA25:FA88" si="322">IF(FB25&gt;FC25,FB25,FC25)</f>
        <v>1</v>
      </c>
      <c r="FB25" s="22">
        <f t="shared" si="198"/>
        <v>0</v>
      </c>
      <c r="FC25" s="22">
        <f t="shared" ref="FC25:FC88" si="323">IF(FB25=0,FB24+1,0)</f>
        <v>1</v>
      </c>
      <c r="FD25" s="22">
        <f t="shared" si="200"/>
        <v>0</v>
      </c>
      <c r="FE25" s="15">
        <f t="shared" ref="FE25:FE88" si="324">IF(EY25&lt;&gt;0,BC25,FE24)</f>
        <v>0</v>
      </c>
      <c r="FF25" s="22">
        <f t="shared" ref="FF25:FF88" si="325">IF(AND(EY25=0,ER25=0,EK25=0,ED25=0,DW25=0,DP25=0,DI25=0,DB25=0,CU25=0,CN25=0,CG25=0,BZ25=0,BS25=0,BI25=0,BC25-BC24&lt;TIME(1,55,0),BC25&gt;FL24+TIME(1,55,0)),JU24,0)</f>
        <v>0</v>
      </c>
      <c r="FG25" s="22">
        <f t="shared" ref="FG25:FG88" si="326">IF(FF25&lt;&gt;0,1,0)</f>
        <v>0</v>
      </c>
      <c r="FH25" s="22">
        <f t="shared" ref="FH25:FH88" si="327">IF(FI25&gt;FJ25,FI25,FJ25)</f>
        <v>1</v>
      </c>
      <c r="FI25" s="22">
        <f t="shared" si="205"/>
        <v>0</v>
      </c>
      <c r="FJ25" s="22">
        <f t="shared" ref="FJ25:FJ88" si="328">IF(FI25=0,FI24+1,0)</f>
        <v>1</v>
      </c>
      <c r="FK25" s="22">
        <f t="shared" si="207"/>
        <v>0</v>
      </c>
      <c r="FL25" s="15">
        <f t="shared" ref="FL25:FL88" si="329">IF(FF25&lt;&gt;0,BC25,FL24)</f>
        <v>0</v>
      </c>
      <c r="FM25" s="22">
        <f t="shared" ref="FM25:FM88" si="330">IF(AND(BI25=0,FF25=0,EY25=0,ER25=0,EK25=0,ED25=0,DW25=0,DP25=0,DI25=0,DB25=0,CU25=0,CN25=0,CG25=0,BZ25=0,BS25=0,BC25-BC24&lt;TIME(1,55,0),BC25&gt;FS24+TIME(1,55,0)),JV24,0)</f>
        <v>0</v>
      </c>
      <c r="FN25" s="22">
        <f t="shared" ref="FN25:FN88" si="331">IF(FM25&lt;&gt;0,1,0)</f>
        <v>0</v>
      </c>
      <c r="FO25" s="22">
        <f t="shared" ref="FO25:FO88" si="332">IF(FP25&gt;FQ25,FP25,FQ25)</f>
        <v>1</v>
      </c>
      <c r="FP25" s="22">
        <f t="shared" si="212"/>
        <v>0</v>
      </c>
      <c r="FQ25" s="22">
        <f t="shared" ref="FQ25:FQ88" si="333">IF(FP25=0,FP24+1,0)</f>
        <v>1</v>
      </c>
      <c r="FR25" s="22">
        <f t="shared" si="214"/>
        <v>0</v>
      </c>
      <c r="FS25" s="15">
        <f t="shared" ref="FS25:FS88" si="334">IF(FM25&lt;&gt;0,BC25,FS24)</f>
        <v>0</v>
      </c>
      <c r="FT25" s="22">
        <f t="shared" ref="FT25:FT88" si="335">IF(AND(BI25=0,BS25=0,FM25=0,FF25=0,EY25=0,ER25=0,EK25=0,ED25=0,DW25=0,DP25=0,DI25=0,DB25=0,CU25=0,CN25=0,CG25=0,BZ25=0,BC25-BC24&lt;TIME(1,55,0),BC25&gt;FZ24+TIME(1,55,0)),JW24,0)</f>
        <v>0</v>
      </c>
      <c r="FU25" s="22">
        <f t="shared" ref="FU25:FU88" si="336">IF(FT25&lt;&gt;0,1,0)</f>
        <v>0</v>
      </c>
      <c r="FV25" s="22">
        <f t="shared" ref="FV25:FV88" si="337">IF(FW25&gt;FX25,FW25,FX25)</f>
        <v>1</v>
      </c>
      <c r="FW25" s="22">
        <f t="shared" si="219"/>
        <v>0</v>
      </c>
      <c r="FX25" s="22">
        <f t="shared" ref="FX25:FX88" si="338">IF(FW25=0,FW24+1,0)</f>
        <v>1</v>
      </c>
      <c r="FY25" s="22">
        <f t="shared" si="221"/>
        <v>0</v>
      </c>
      <c r="FZ25" s="15">
        <f t="shared" ref="FZ25:FZ88" si="339">IF(FT25&lt;&gt;0,BC25,FZ24)</f>
        <v>0</v>
      </c>
      <c r="GA25" s="22">
        <f t="shared" si="223"/>
        <v>0</v>
      </c>
      <c r="GB25" s="22">
        <f t="shared" ref="GB25:GB88" si="340">IF(GA25&lt;&gt;0,1,0)</f>
        <v>0</v>
      </c>
      <c r="GC25" s="22">
        <f t="shared" ref="GC25:GC88" si="341">IF(GD25&gt;GE25,GD25,GE25)</f>
        <v>1</v>
      </c>
      <c r="GD25" s="22">
        <f t="shared" si="226"/>
        <v>0</v>
      </c>
      <c r="GE25" s="22">
        <f t="shared" ref="GE25:GE88" si="342">IF(GD25=0,GD24+1,0)</f>
        <v>1</v>
      </c>
      <c r="GF25" s="22">
        <f t="shared" si="228"/>
        <v>0</v>
      </c>
      <c r="GG25" s="15">
        <f t="shared" ref="GG25:GG88" si="343">IF(GA25&lt;&gt;0,BC25,GG24)</f>
        <v>0</v>
      </c>
      <c r="GH25" s="22">
        <f t="shared" ref="GH25:GH88" si="344">IF(AND(BI25=0,BS25=0,BZ25=0,CG25=0,GA25=0,FT25=0,FM25=0,FF25=0,EY25=0,ER25=0,EK25=0,ED25=0,DW25=0,DP25=0,DI25=0,DB25=0,CU25=0,CN25=0,BC24-BC24&lt;TIME(1,55,0),BC25&gt;GN24+TIME(1,55,0)),JY24,0)</f>
        <v>0</v>
      </c>
      <c r="GI25" s="22">
        <f t="shared" ref="GI25:GI88" si="345">IF(GH25&lt;&gt;0,1,0)</f>
        <v>0</v>
      </c>
      <c r="GJ25" s="22">
        <f t="shared" ref="GJ25:GJ88" si="346">IF(GK25&gt;GL25,GK25,GL25)</f>
        <v>1</v>
      </c>
      <c r="GK25" s="22">
        <f t="shared" si="233"/>
        <v>0</v>
      </c>
      <c r="GL25" s="22">
        <f t="shared" ref="GL25:GL88" si="347">IF(GK25=0,GK24+1,0)</f>
        <v>1</v>
      </c>
      <c r="GM25" s="22">
        <f t="shared" si="235"/>
        <v>0</v>
      </c>
      <c r="GN25" s="15">
        <f t="shared" ref="GN25:GN88" si="348">IF(GH25&lt;&gt;0,BC25,GN24)</f>
        <v>0</v>
      </c>
      <c r="GO25" s="22">
        <f t="shared" ref="GO25:GO88" si="349">IF(AND(CN25=0,CG25=0,BZ25=0,BS25=0,BI25=0,GH25=0,GA25=0,FT25=0,FM25=0,FF25=0,EY25=0,ER25=0,EK25=0,ED25=0,DW25=0,DP25=0,DI25=0,DB25=0,CU25=0,BC25-BC24&lt;TIME(1,55,0),BC25&gt;GU24+TIME(1,55,0)),JZ24,0)</f>
        <v>0</v>
      </c>
      <c r="GP25" s="22">
        <f t="shared" ref="GP25:GP88" si="350">IF(GO25&lt;&gt;0,1,0)</f>
        <v>0</v>
      </c>
      <c r="GQ25" s="22">
        <f t="shared" ref="GQ25:GQ88" si="351">IF(GR25&gt;GS25,GR25,GS25)</f>
        <v>1</v>
      </c>
      <c r="GR25" s="22">
        <f t="shared" si="240"/>
        <v>0</v>
      </c>
      <c r="GS25" s="22">
        <f t="shared" ref="GS25:GS88" si="352">IF(GR25=0,GR24+1,0)</f>
        <v>1</v>
      </c>
      <c r="GT25" s="22">
        <f t="shared" si="242"/>
        <v>0</v>
      </c>
      <c r="GU25" s="15">
        <f t="shared" ref="GU25:GU88" si="353">IF(GO25&lt;&gt;0,BC25,GU24)</f>
        <v>0</v>
      </c>
      <c r="GV25" s="22">
        <f t="shared" ref="GV25:GV88" si="354">BI25+BS25+BZ25+CG25+CN25+CU25+DB25+DI25+DP25+DW25+ED25+EK25+ER25+EY25+FF25+FM25+FT25+GA25+GH25+GO25</f>
        <v>0</v>
      </c>
      <c r="GW25" s="22">
        <f t="shared" ref="GW25:GW88" si="355">IF(BR25=BR24,GV25+GW24,GV25)</f>
        <v>1</v>
      </c>
      <c r="GX25" s="22">
        <f t="shared" ref="GX25:GX88" si="356">GY25+HA25+HC25+HE25+HG25+HI25+HK25+HM25+HO25+HQ25+HS25+HU25+HW25+HY25+IA25+IC25+IE25+IG25+II25+IK25</f>
        <v>1</v>
      </c>
      <c r="GY25" s="18">
        <f t="shared" si="15"/>
        <v>1</v>
      </c>
      <c r="GZ25" s="18">
        <v>0</v>
      </c>
      <c r="HA25" s="18">
        <f t="shared" si="16"/>
        <v>0</v>
      </c>
      <c r="HB25" s="18">
        <v>0</v>
      </c>
      <c r="HC25" s="18">
        <f t="shared" si="17"/>
        <v>0</v>
      </c>
      <c r="HD25" s="18">
        <v>0</v>
      </c>
      <c r="HE25" s="18">
        <f t="shared" si="18"/>
        <v>0</v>
      </c>
      <c r="HF25" s="18">
        <v>0</v>
      </c>
      <c r="HG25" s="18">
        <f t="shared" si="19"/>
        <v>0</v>
      </c>
      <c r="HH25" s="18">
        <v>0</v>
      </c>
      <c r="HI25" s="18">
        <f t="shared" si="20"/>
        <v>0</v>
      </c>
      <c r="HJ25" s="18">
        <v>0</v>
      </c>
      <c r="HK25" s="18">
        <f t="shared" si="21"/>
        <v>0</v>
      </c>
      <c r="HL25" s="18">
        <v>0</v>
      </c>
      <c r="HM25" s="18">
        <f t="shared" si="22"/>
        <v>0</v>
      </c>
      <c r="HN25" s="18">
        <v>0</v>
      </c>
      <c r="HO25" s="18">
        <f t="shared" si="23"/>
        <v>0</v>
      </c>
      <c r="HP25" s="18">
        <v>0</v>
      </c>
      <c r="HQ25" s="18">
        <f t="shared" si="24"/>
        <v>0</v>
      </c>
      <c r="HR25" s="18">
        <v>0</v>
      </c>
      <c r="HS25" s="18">
        <f t="shared" si="25"/>
        <v>0</v>
      </c>
      <c r="HT25" s="18">
        <v>0</v>
      </c>
      <c r="HU25" s="18">
        <f t="shared" si="26"/>
        <v>0</v>
      </c>
      <c r="HV25" s="18">
        <v>0</v>
      </c>
      <c r="HW25" s="18">
        <f t="shared" si="27"/>
        <v>0</v>
      </c>
      <c r="HX25" s="18">
        <v>0</v>
      </c>
      <c r="HY25" s="18">
        <f t="shared" si="28"/>
        <v>0</v>
      </c>
      <c r="HZ25" s="18">
        <v>0</v>
      </c>
      <c r="IA25" s="18">
        <f t="shared" si="29"/>
        <v>0</v>
      </c>
      <c r="IB25" s="18">
        <v>0</v>
      </c>
      <c r="IC25" s="18">
        <f t="shared" si="30"/>
        <v>0</v>
      </c>
      <c r="ID25" s="18">
        <v>0</v>
      </c>
      <c r="IE25" s="18">
        <f t="shared" si="31"/>
        <v>0</v>
      </c>
      <c r="IF25" s="18">
        <v>0</v>
      </c>
      <c r="IG25" s="18">
        <f t="shared" si="32"/>
        <v>0</v>
      </c>
      <c r="IH25" s="18">
        <v>0</v>
      </c>
      <c r="II25" s="18">
        <f t="shared" si="33"/>
        <v>0</v>
      </c>
      <c r="IJ25" s="18">
        <v>0</v>
      </c>
      <c r="IK25" s="18">
        <f t="shared" si="34"/>
        <v>0</v>
      </c>
      <c r="IL25" s="18">
        <v>0</v>
      </c>
      <c r="IM25" s="18">
        <f t="shared" ref="IM25:IM88" si="357">IF(BR25=BR24,IM24,BI25*$AP25)</f>
        <v>0</v>
      </c>
      <c r="IN25" s="18">
        <f t="shared" ref="IN25:IN88" si="358">IF(AND(BY25=BY24,BR25=BR24),IN24,BS25*$AP25)</f>
        <v>0</v>
      </c>
      <c r="IO25" s="18">
        <f t="shared" ref="IO25:IO88" si="359">IF(AND(BR25=BR24,CF25=CF24),IO24,BZ25*$AP25)</f>
        <v>0</v>
      </c>
      <c r="IP25" s="18">
        <f t="shared" ref="IP25:IP88" si="360">IF(AND(BR25=BR24,CM25=CM24),IP24,CG25*$AP25)</f>
        <v>0</v>
      </c>
      <c r="IQ25" s="18">
        <f t="shared" ref="IQ25:IQ88" si="361">IF(AND(BR25=BR24,CT25=CT24),IQ24,CN25*$AP25)</f>
        <v>0</v>
      </c>
      <c r="IR25" s="18">
        <f t="shared" ref="IR25:IR88" si="362">IF(AND(BR25=BR24,DA25=DA24),IR24,CU25*$AP25)</f>
        <v>0</v>
      </c>
      <c r="IS25" s="18">
        <f t="shared" ref="IS25:IS88" si="363">IF(AND(BR25=BR24,DH25=DH24),IS24,DB25*$AP25)</f>
        <v>0</v>
      </c>
      <c r="IT25" s="18">
        <f t="shared" ref="IT25:IT88" si="364">IF(AND(BR25=BR24,DO25=DO24),IT24,DI25*$AP25)</f>
        <v>0</v>
      </c>
      <c r="IU25" s="18">
        <f t="shared" ref="IU25:IU88" si="365">IF(AND(BR25=BR24,DV25=DV24),IU24,DP25*$AP25)</f>
        <v>0</v>
      </c>
      <c r="IV25" s="18">
        <f t="shared" ref="IV25:IV88" si="366">IF(AND(BR25=BR24,EC25=EC24),IV24,DW25*$AP25)</f>
        <v>0</v>
      </c>
      <c r="IW25" s="18">
        <f t="shared" ref="IW25:IW88" si="367">IF(AND(BR25=BR24,EJ25=EJ24),IW24,ED25*$AP25)</f>
        <v>0</v>
      </c>
      <c r="IX25" s="18">
        <f t="shared" ref="IX25:IX88" si="368">IF(AND(BR25=BR24,EQ25=EQ24),IX24,EK25*$AP25)</f>
        <v>0</v>
      </c>
      <c r="IY25" s="18">
        <f t="shared" ref="IY25:IY88" si="369">IF(AND(BR25=BR24,EX25=EX24),IY24,ER25*$AP25)</f>
        <v>0</v>
      </c>
      <c r="IZ25" s="18">
        <f t="shared" ref="IZ25:IZ88" si="370">IF(AND(BR25=BR24,FE25=FE24),IZ24,EY25*$AP25)</f>
        <v>0</v>
      </c>
      <c r="JA25" s="18">
        <f t="shared" ref="JA25:JA88" si="371">IF(AND(BR25=BR24,FL25=FL24),JA24,FF25*$AP25)</f>
        <v>0</v>
      </c>
      <c r="JB25" s="18">
        <f t="shared" ref="JB25:JB88" si="372">IF(AND(BR25=BR24,FS25=FS24),JB24,FM25*$AP25)</f>
        <v>0</v>
      </c>
      <c r="JC25" s="18">
        <f t="shared" ref="JC25:JC88" si="373">IF(AND(BR25=BR24,FZ25=FZ24),JC24,FT25*$AP25)</f>
        <v>0</v>
      </c>
      <c r="JD25" s="18">
        <f t="shared" ref="JD25:JD88" si="374">IF(AND(BR25=BR24,GG25=GG24),JD24,GA25*$AP25)</f>
        <v>0</v>
      </c>
      <c r="JE25" s="18">
        <f t="shared" ref="JE25:JE88" si="375">IF(AND(BR25=BR24,GN25=GN24),JE24,GH25*$AP25)</f>
        <v>0</v>
      </c>
      <c r="JF25" s="18">
        <f t="shared" ref="JF25:JF88" si="376">IF(AND(BR25=BR24,GU25=GU24),JF24,GO25*$AP25)</f>
        <v>0</v>
      </c>
      <c r="JG25" s="18">
        <f t="shared" si="55"/>
        <v>0.01</v>
      </c>
      <c r="JH25" s="18">
        <f t="shared" si="56"/>
        <v>1</v>
      </c>
      <c r="JI25" s="18">
        <f t="shared" si="57"/>
        <v>1</v>
      </c>
      <c r="JJ25" s="18">
        <f t="shared" si="58"/>
        <v>1</v>
      </c>
      <c r="JK25" s="18">
        <f t="shared" si="59"/>
        <v>1</v>
      </c>
      <c r="JL25" s="18">
        <f t="shared" si="60"/>
        <v>1</v>
      </c>
      <c r="JM25" s="18">
        <f t="shared" si="61"/>
        <v>1</v>
      </c>
      <c r="JN25" s="18">
        <f t="shared" si="62"/>
        <v>1</v>
      </c>
      <c r="JO25" s="18">
        <f t="shared" si="63"/>
        <v>1</v>
      </c>
      <c r="JP25" s="18">
        <f t="shared" si="64"/>
        <v>1</v>
      </c>
      <c r="JQ25" s="18">
        <f t="shared" si="65"/>
        <v>1</v>
      </c>
      <c r="JR25" s="18">
        <f t="shared" si="66"/>
        <v>1</v>
      </c>
      <c r="JS25" s="18">
        <f t="shared" si="67"/>
        <v>1</v>
      </c>
      <c r="JT25" s="18">
        <f t="shared" si="68"/>
        <v>1</v>
      </c>
      <c r="JU25" s="18">
        <f t="shared" si="69"/>
        <v>1</v>
      </c>
      <c r="JV25" s="18">
        <f t="shared" si="70"/>
        <v>1</v>
      </c>
      <c r="JW25" s="18">
        <f t="shared" si="71"/>
        <v>1</v>
      </c>
      <c r="JX25" s="18">
        <f t="shared" si="72"/>
        <v>1</v>
      </c>
      <c r="JY25" s="18">
        <f t="shared" si="73"/>
        <v>1</v>
      </c>
      <c r="JZ25" s="18">
        <f t="shared" si="74"/>
        <v>1</v>
      </c>
      <c r="KA25" s="18">
        <f t="shared" si="75"/>
        <v>0</v>
      </c>
      <c r="KB25" s="18">
        <f t="shared" si="76"/>
        <v>0</v>
      </c>
      <c r="KC25" s="18">
        <f t="shared" si="77"/>
        <v>0</v>
      </c>
      <c r="KD25" s="18">
        <f t="shared" si="78"/>
        <v>0</v>
      </c>
      <c r="KE25" s="18">
        <f t="shared" si="79"/>
        <v>0</v>
      </c>
      <c r="KF25" s="18">
        <f t="shared" si="80"/>
        <v>0</v>
      </c>
      <c r="KG25" s="18">
        <f t="shared" si="81"/>
        <v>0</v>
      </c>
      <c r="KH25" s="18">
        <f t="shared" si="82"/>
        <v>0</v>
      </c>
      <c r="KI25" s="18">
        <f t="shared" si="83"/>
        <v>0</v>
      </c>
      <c r="KJ25" s="18">
        <f t="shared" si="84"/>
        <v>0</v>
      </c>
      <c r="KK25" s="18">
        <f t="shared" si="85"/>
        <v>0</v>
      </c>
      <c r="KL25" s="18">
        <f t="shared" si="86"/>
        <v>0</v>
      </c>
      <c r="KM25" s="18">
        <f t="shared" si="87"/>
        <v>0</v>
      </c>
      <c r="KN25" s="18">
        <f t="shared" si="88"/>
        <v>0</v>
      </c>
      <c r="KO25" s="18">
        <f t="shared" si="89"/>
        <v>0</v>
      </c>
      <c r="KP25" s="18">
        <f t="shared" si="90"/>
        <v>0</v>
      </c>
      <c r="KQ25" s="18">
        <f t="shared" si="91"/>
        <v>0</v>
      </c>
      <c r="KR25" s="18">
        <f t="shared" si="92"/>
        <v>0</v>
      </c>
      <c r="KS25" s="18">
        <f t="shared" si="93"/>
        <v>0</v>
      </c>
      <c r="KT25" s="18">
        <f t="shared" si="94"/>
        <v>0</v>
      </c>
    </row>
    <row r="26" spans="1:306" x14ac:dyDescent="0.3">
      <c r="A26" s="18"/>
      <c r="B26" s="18"/>
      <c r="C26" s="18"/>
      <c r="AJ26" s="24"/>
      <c r="AK26" s="24"/>
      <c r="AL26" s="20"/>
      <c r="AM26" s="23"/>
      <c r="AN26" s="18"/>
      <c r="AO26" s="24"/>
      <c r="AW26" s="71"/>
      <c r="AX26" s="71"/>
      <c r="AY26" s="71"/>
      <c r="BB26" s="25"/>
      <c r="BC26" s="21"/>
      <c r="BG26" s="18"/>
      <c r="BN26" s="22"/>
      <c r="BO26" s="22"/>
      <c r="BP26" s="22"/>
      <c r="BQ26" s="22"/>
      <c r="BR26" s="15"/>
      <c r="CF26" s="15"/>
      <c r="CL26" s="22"/>
      <c r="CM26" s="15"/>
      <c r="CR26" s="22"/>
      <c r="CT26" s="15"/>
      <c r="CW26" s="22"/>
      <c r="DA26" s="15"/>
      <c r="DH26" s="15"/>
      <c r="DJ26" s="22"/>
      <c r="DO26" s="15"/>
      <c r="DV26" s="15"/>
      <c r="EC26" s="15"/>
      <c r="EJ26" s="15"/>
      <c r="EQ26" s="15"/>
      <c r="EX26" s="15"/>
      <c r="FE26" s="15"/>
      <c r="FL26" s="15"/>
      <c r="FS26" s="15"/>
      <c r="FZ26" s="15"/>
      <c r="GG26" s="15"/>
      <c r="GN26" s="15"/>
      <c r="GP26" s="22"/>
      <c r="GQ26" s="22"/>
      <c r="GR26" s="22"/>
      <c r="GS26" s="22"/>
      <c r="GT26" s="22"/>
      <c r="GU26" s="15"/>
      <c r="GV26" s="22"/>
      <c r="GW26" s="22"/>
      <c r="GX26" s="22"/>
      <c r="GY26" s="18"/>
      <c r="GZ26" s="18"/>
      <c r="HA26" s="18"/>
      <c r="HB26" s="18"/>
      <c r="HC26" s="18"/>
      <c r="HD26" s="18"/>
      <c r="HE26" s="18"/>
      <c r="HF26" s="18"/>
      <c r="HG26" s="18"/>
      <c r="HH26" s="18"/>
      <c r="HI26" s="18"/>
      <c r="HJ26" s="18"/>
      <c r="HK26" s="18"/>
      <c r="HL26" s="18"/>
      <c r="HM26" s="18"/>
      <c r="HN26" s="18"/>
      <c r="HO26" s="18"/>
      <c r="HP26" s="18"/>
      <c r="HQ26" s="18"/>
      <c r="HR26" s="18"/>
      <c r="HS26" s="18"/>
      <c r="HT26" s="18"/>
      <c r="HU26" s="18"/>
      <c r="HV26" s="18"/>
      <c r="HW26" s="18"/>
      <c r="HX26" s="18"/>
      <c r="HY26" s="18"/>
      <c r="HZ26" s="18"/>
      <c r="IA26" s="18"/>
      <c r="IB26" s="18"/>
      <c r="IC26" s="18"/>
      <c r="ID26" s="18"/>
      <c r="IE26" s="18"/>
      <c r="IF26" s="18"/>
      <c r="IG26" s="18"/>
      <c r="IH26" s="18"/>
      <c r="II26" s="18"/>
      <c r="IJ26" s="18"/>
      <c r="IK26" s="18"/>
      <c r="IL26" s="18"/>
      <c r="IM26" s="18"/>
      <c r="IN26" s="18"/>
      <c r="IO26" s="18"/>
      <c r="IP26" s="18"/>
      <c r="IQ26" s="18"/>
      <c r="IR26" s="18"/>
      <c r="IS26" s="18"/>
      <c r="IT26" s="18"/>
      <c r="IU26" s="18"/>
      <c r="IV26" s="18"/>
      <c r="IW26" s="18"/>
      <c r="IX26" s="18"/>
      <c r="IY26" s="18"/>
      <c r="IZ26" s="18"/>
      <c r="JA26" s="18"/>
      <c r="JB26" s="18"/>
      <c r="JC26" s="18"/>
      <c r="JD26" s="18"/>
      <c r="JE26" s="18"/>
      <c r="JF26" s="18"/>
    </row>
    <row r="27" spans="1:306" x14ac:dyDescent="0.3">
      <c r="A27" s="18"/>
      <c r="B27" s="18"/>
      <c r="C27" s="18"/>
      <c r="AJ27" s="24"/>
      <c r="AK27" s="24"/>
      <c r="AL27" s="20"/>
      <c r="AM27" s="23"/>
      <c r="AN27" s="18"/>
      <c r="AO27" s="24"/>
      <c r="AW27" s="71"/>
      <c r="AX27" s="71"/>
      <c r="AY27" s="71"/>
      <c r="BB27" s="25"/>
      <c r="BC27" s="21"/>
      <c r="BG27" s="18"/>
      <c r="BN27" s="22"/>
      <c r="BO27" s="22"/>
      <c r="BP27" s="22"/>
      <c r="BQ27" s="22"/>
      <c r="BR27" s="15"/>
      <c r="CF27" s="15"/>
      <c r="CL27" s="22"/>
      <c r="CM27" s="15"/>
      <c r="CR27" s="22"/>
      <c r="CT27" s="15"/>
      <c r="CW27" s="22"/>
      <c r="DA27" s="15"/>
      <c r="DH27" s="15"/>
      <c r="DJ27" s="22"/>
      <c r="DO27" s="15"/>
      <c r="DV27" s="15"/>
      <c r="EC27" s="15"/>
      <c r="EJ27" s="15"/>
      <c r="EQ27" s="15"/>
      <c r="EX27" s="15"/>
      <c r="FE27" s="15"/>
      <c r="FL27" s="15"/>
      <c r="FS27" s="15"/>
      <c r="FZ27" s="15"/>
      <c r="GG27" s="15"/>
      <c r="GN27" s="15"/>
      <c r="GP27" s="22"/>
      <c r="GQ27" s="22"/>
      <c r="GR27" s="22"/>
      <c r="GS27" s="22"/>
      <c r="GT27" s="22"/>
      <c r="GU27" s="15"/>
      <c r="GV27" s="22"/>
      <c r="GW27" s="22"/>
      <c r="GX27" s="22"/>
      <c r="GY27" s="18"/>
      <c r="GZ27" s="18"/>
      <c r="HA27" s="18"/>
      <c r="HB27" s="18"/>
      <c r="HC27" s="18"/>
      <c r="HD27" s="18"/>
      <c r="HE27" s="18"/>
      <c r="HF27" s="18"/>
      <c r="HG27" s="18"/>
      <c r="HH27" s="18"/>
      <c r="HI27" s="18"/>
      <c r="HJ27" s="18"/>
      <c r="HK27" s="18"/>
      <c r="HL27" s="18"/>
      <c r="HM27" s="18"/>
      <c r="HN27" s="18"/>
      <c r="HO27" s="18"/>
      <c r="HP27" s="18"/>
      <c r="HQ27" s="18"/>
      <c r="HR27" s="18"/>
      <c r="HS27" s="18"/>
      <c r="HT27" s="18"/>
      <c r="HU27" s="18"/>
      <c r="HV27" s="18"/>
      <c r="HW27" s="18"/>
      <c r="HX27" s="18"/>
      <c r="HY27" s="18"/>
      <c r="HZ27" s="18"/>
      <c r="IA27" s="18"/>
      <c r="IB27" s="18"/>
      <c r="IC27" s="18"/>
      <c r="ID27" s="18"/>
      <c r="IE27" s="18"/>
      <c r="IF27" s="18"/>
      <c r="IG27" s="18"/>
      <c r="IH27" s="18"/>
      <c r="II27" s="18"/>
      <c r="IJ27" s="18"/>
      <c r="IK27" s="18"/>
      <c r="IL27" s="18"/>
      <c r="IM27" s="18"/>
      <c r="IN27" s="18"/>
      <c r="IO27" s="18"/>
      <c r="IP27" s="18"/>
      <c r="IQ27" s="18"/>
      <c r="IR27" s="18"/>
      <c r="IS27" s="18"/>
      <c r="IT27" s="18"/>
      <c r="IU27" s="18"/>
      <c r="IV27" s="18"/>
      <c r="IW27" s="18"/>
      <c r="IX27" s="18"/>
      <c r="IY27" s="18"/>
      <c r="IZ27" s="18"/>
      <c r="JA27" s="18"/>
      <c r="JB27" s="18"/>
      <c r="JC27" s="18"/>
      <c r="JD27" s="18"/>
      <c r="JE27" s="18"/>
      <c r="JF27" s="18"/>
    </row>
    <row r="28" spans="1:306" x14ac:dyDescent="0.3">
      <c r="A28" s="18"/>
      <c r="B28" s="18"/>
      <c r="C28" s="18"/>
      <c r="AJ28" s="24"/>
      <c r="AK28" s="24"/>
      <c r="AL28" s="20"/>
      <c r="AM28" s="23"/>
      <c r="AN28" s="18"/>
      <c r="AO28" s="24"/>
      <c r="AW28" s="71"/>
      <c r="AX28" s="71"/>
      <c r="AY28" s="71"/>
      <c r="BB28" s="25"/>
      <c r="BC28" s="21"/>
      <c r="BG28" s="18"/>
      <c r="BN28" s="22"/>
      <c r="BO28" s="22"/>
      <c r="BP28" s="22"/>
      <c r="BQ28" s="22"/>
      <c r="BR28" s="15"/>
      <c r="CF28" s="15"/>
      <c r="CL28" s="22"/>
      <c r="CM28" s="15"/>
      <c r="CR28" s="22"/>
      <c r="CT28" s="15"/>
      <c r="CW28" s="22"/>
      <c r="DA28" s="15"/>
      <c r="DH28" s="15"/>
      <c r="DJ28" s="22"/>
      <c r="DO28" s="15"/>
      <c r="DV28" s="15"/>
      <c r="EC28" s="15"/>
      <c r="EJ28" s="15"/>
      <c r="EQ28" s="15"/>
      <c r="EX28" s="15"/>
      <c r="FE28" s="15"/>
      <c r="FL28" s="15"/>
      <c r="FS28" s="15"/>
      <c r="FZ28" s="15"/>
      <c r="GG28" s="15"/>
      <c r="GN28" s="15"/>
      <c r="GP28" s="22"/>
      <c r="GQ28" s="22"/>
      <c r="GR28" s="22"/>
      <c r="GS28" s="22"/>
      <c r="GT28" s="22"/>
      <c r="GU28" s="15"/>
      <c r="GV28" s="22"/>
      <c r="GW28" s="22"/>
      <c r="GX28" s="22"/>
      <c r="GY28" s="18"/>
      <c r="GZ28" s="18"/>
      <c r="HA28" s="18"/>
      <c r="HB28" s="18"/>
      <c r="HC28" s="18"/>
      <c r="HD28" s="18"/>
      <c r="HE28" s="18"/>
      <c r="HF28" s="18"/>
      <c r="HG28" s="18"/>
      <c r="HH28" s="18"/>
      <c r="HI28" s="18"/>
      <c r="HJ28" s="18"/>
      <c r="HK28" s="18"/>
      <c r="HL28" s="18"/>
      <c r="HM28" s="18"/>
      <c r="HN28" s="18"/>
      <c r="HO28" s="18"/>
      <c r="HP28" s="18"/>
      <c r="HQ28" s="18"/>
      <c r="HR28" s="18"/>
      <c r="HS28" s="18"/>
      <c r="HT28" s="18"/>
      <c r="HU28" s="18"/>
      <c r="HV28" s="18"/>
      <c r="HW28" s="18"/>
      <c r="HX28" s="18"/>
      <c r="HY28" s="18"/>
      <c r="HZ28" s="18"/>
      <c r="IA28" s="18"/>
      <c r="IB28" s="18"/>
      <c r="IC28" s="18"/>
      <c r="ID28" s="18"/>
      <c r="IE28" s="18"/>
      <c r="IF28" s="18"/>
      <c r="IG28" s="18"/>
      <c r="IH28" s="18"/>
      <c r="II28" s="18"/>
      <c r="IJ28" s="18"/>
      <c r="IK28" s="18"/>
      <c r="IL28" s="18"/>
      <c r="IM28" s="18"/>
      <c r="IN28" s="18"/>
      <c r="IO28" s="18"/>
      <c r="IP28" s="18"/>
      <c r="IQ28" s="18"/>
      <c r="IR28" s="18"/>
      <c r="IS28" s="18"/>
      <c r="IT28" s="18"/>
      <c r="IU28" s="18"/>
      <c r="IV28" s="18"/>
      <c r="IW28" s="18"/>
      <c r="IX28" s="18"/>
      <c r="IY28" s="18"/>
      <c r="IZ28" s="18"/>
      <c r="JA28" s="18"/>
      <c r="JB28" s="18"/>
      <c r="JC28" s="18"/>
      <c r="JD28" s="18"/>
      <c r="JE28" s="18"/>
      <c r="JF28" s="18"/>
    </row>
    <row r="29" spans="1:306" x14ac:dyDescent="0.3">
      <c r="A29" s="18"/>
      <c r="B29" s="18"/>
      <c r="C29" s="18"/>
      <c r="AJ29" s="24"/>
      <c r="AK29" s="24"/>
      <c r="AL29" s="20"/>
      <c r="AM29" s="23"/>
      <c r="AN29" s="18"/>
      <c r="AO29" s="24"/>
      <c r="AW29" s="71"/>
      <c r="AX29" s="71"/>
      <c r="AY29" s="71"/>
      <c r="BB29" s="25"/>
      <c r="BC29" s="21"/>
      <c r="BG29" s="18"/>
      <c r="BN29" s="22"/>
      <c r="BO29" s="22"/>
      <c r="BP29" s="22"/>
      <c r="BQ29" s="22"/>
      <c r="BR29" s="15"/>
      <c r="CF29" s="15"/>
      <c r="CL29" s="22"/>
      <c r="CM29" s="15"/>
      <c r="CR29" s="22"/>
      <c r="CT29" s="15"/>
      <c r="CW29" s="22"/>
      <c r="DA29" s="15"/>
      <c r="DH29" s="15"/>
      <c r="DJ29" s="22"/>
      <c r="DO29" s="15"/>
      <c r="DV29" s="15"/>
      <c r="EC29" s="15"/>
      <c r="EJ29" s="15"/>
      <c r="EQ29" s="15"/>
      <c r="EX29" s="15"/>
      <c r="FE29" s="15"/>
      <c r="FL29" s="15"/>
      <c r="FS29" s="15"/>
      <c r="FZ29" s="15"/>
      <c r="GG29" s="15"/>
      <c r="GN29" s="15"/>
      <c r="GP29" s="22"/>
      <c r="GQ29" s="22"/>
      <c r="GR29" s="22"/>
      <c r="GS29" s="22"/>
      <c r="GT29" s="22"/>
      <c r="GU29" s="15"/>
      <c r="GV29" s="22"/>
      <c r="GW29" s="22"/>
      <c r="GX29" s="22"/>
      <c r="GY29" s="18"/>
      <c r="GZ29" s="18"/>
      <c r="HA29" s="18"/>
      <c r="HB29" s="18"/>
      <c r="HC29" s="18"/>
      <c r="HD29" s="18"/>
      <c r="HE29" s="18"/>
      <c r="HF29" s="18"/>
      <c r="HG29" s="18"/>
      <c r="HH29" s="18"/>
      <c r="HI29" s="18"/>
      <c r="HJ29" s="18"/>
      <c r="HK29" s="18"/>
      <c r="HL29" s="18"/>
      <c r="HM29" s="18"/>
      <c r="HN29" s="18"/>
      <c r="HO29" s="18"/>
      <c r="HP29" s="18"/>
      <c r="HQ29" s="18"/>
      <c r="HR29" s="18"/>
      <c r="HS29" s="18"/>
      <c r="HT29" s="18"/>
      <c r="HU29" s="18"/>
      <c r="HV29" s="18"/>
      <c r="HW29" s="18"/>
      <c r="HX29" s="18"/>
      <c r="HY29" s="18"/>
      <c r="HZ29" s="18"/>
      <c r="IA29" s="18"/>
      <c r="IB29" s="18"/>
      <c r="IC29" s="18"/>
      <c r="ID29" s="18"/>
      <c r="IE29" s="18"/>
      <c r="IF29" s="18"/>
      <c r="IG29" s="18"/>
      <c r="IH29" s="18"/>
      <c r="II29" s="18"/>
      <c r="IJ29" s="18"/>
      <c r="IK29" s="18"/>
      <c r="IL29" s="18"/>
      <c r="IM29" s="18"/>
      <c r="IN29" s="18"/>
      <c r="IO29" s="18"/>
      <c r="IP29" s="18"/>
      <c r="IQ29" s="18"/>
      <c r="IR29" s="18"/>
      <c r="IS29" s="18"/>
      <c r="IT29" s="18"/>
      <c r="IU29" s="18"/>
      <c r="IV29" s="18"/>
      <c r="IW29" s="18"/>
      <c r="IX29" s="18"/>
      <c r="IY29" s="18"/>
      <c r="IZ29" s="18"/>
      <c r="JA29" s="18"/>
      <c r="JB29" s="18"/>
      <c r="JC29" s="18"/>
      <c r="JD29" s="18"/>
      <c r="JE29" s="18"/>
      <c r="JF29" s="18"/>
    </row>
    <row r="30" spans="1:306" x14ac:dyDescent="0.3">
      <c r="A30" s="18"/>
      <c r="B30" s="18"/>
      <c r="C30" s="18"/>
      <c r="AJ30" s="24"/>
      <c r="AK30" s="24"/>
      <c r="AL30" s="20"/>
      <c r="AM30" s="23"/>
      <c r="AN30" s="18"/>
      <c r="AO30" s="24"/>
      <c r="AW30" s="71"/>
      <c r="AX30" s="71"/>
      <c r="AY30" s="71"/>
      <c r="BB30" s="25"/>
      <c r="BC30" s="21"/>
      <c r="BG30" s="18"/>
      <c r="BN30" s="22"/>
      <c r="BO30" s="22"/>
      <c r="BP30" s="22"/>
      <c r="BQ30" s="22"/>
      <c r="BR30" s="15"/>
      <c r="CF30" s="15"/>
      <c r="CL30" s="22"/>
      <c r="CM30" s="15"/>
      <c r="CR30" s="22"/>
      <c r="CT30" s="15"/>
      <c r="CW30" s="22"/>
      <c r="DA30" s="15"/>
      <c r="DH30" s="15"/>
      <c r="DJ30" s="22"/>
      <c r="DO30" s="15"/>
      <c r="DV30" s="15"/>
      <c r="EC30" s="15"/>
      <c r="EJ30" s="15"/>
      <c r="EQ30" s="15"/>
      <c r="EX30" s="15"/>
      <c r="FE30" s="15"/>
      <c r="FL30" s="15"/>
      <c r="FS30" s="15"/>
      <c r="FZ30" s="15"/>
      <c r="GG30" s="15"/>
      <c r="GN30" s="15"/>
      <c r="GP30" s="22"/>
      <c r="GQ30" s="22"/>
      <c r="GR30" s="22"/>
      <c r="GS30" s="22"/>
      <c r="GT30" s="22"/>
      <c r="GU30" s="15"/>
      <c r="GV30" s="22"/>
      <c r="GW30" s="22"/>
      <c r="GX30" s="22"/>
      <c r="GY30" s="18"/>
      <c r="GZ30" s="18"/>
      <c r="HA30" s="18"/>
      <c r="HB30" s="18"/>
      <c r="HC30" s="18"/>
      <c r="HD30" s="18"/>
      <c r="HE30" s="18"/>
      <c r="HF30" s="18"/>
      <c r="HG30" s="18"/>
      <c r="HH30" s="18"/>
      <c r="HI30" s="18"/>
      <c r="HJ30" s="18"/>
      <c r="HK30" s="18"/>
      <c r="HL30" s="18"/>
      <c r="HM30" s="18"/>
      <c r="HN30" s="18"/>
      <c r="HO30" s="18"/>
      <c r="HP30" s="18"/>
      <c r="HQ30" s="18"/>
      <c r="HR30" s="18"/>
      <c r="HS30" s="18"/>
      <c r="HT30" s="18"/>
      <c r="HU30" s="18"/>
      <c r="HV30" s="18"/>
      <c r="HW30" s="18"/>
      <c r="HX30" s="18"/>
      <c r="HY30" s="18"/>
      <c r="HZ30" s="18"/>
      <c r="IA30" s="18"/>
      <c r="IB30" s="18"/>
      <c r="IC30" s="18"/>
      <c r="ID30" s="18"/>
      <c r="IE30" s="18"/>
      <c r="IF30" s="18"/>
      <c r="IG30" s="18"/>
      <c r="IH30" s="18"/>
      <c r="II30" s="18"/>
      <c r="IJ30" s="18"/>
      <c r="IK30" s="18"/>
      <c r="IL30" s="18"/>
      <c r="IM30" s="18"/>
      <c r="IN30" s="18"/>
      <c r="IO30" s="18"/>
      <c r="IP30" s="18"/>
      <c r="IQ30" s="18"/>
      <c r="IR30" s="18"/>
      <c r="IS30" s="18"/>
      <c r="IT30" s="18"/>
      <c r="IU30" s="18"/>
      <c r="IV30" s="18"/>
      <c r="IW30" s="18"/>
      <c r="IX30" s="18"/>
      <c r="IY30" s="18"/>
      <c r="IZ30" s="18"/>
      <c r="JA30" s="18"/>
      <c r="JB30" s="18"/>
      <c r="JC30" s="18"/>
      <c r="JD30" s="18"/>
      <c r="JE30" s="18"/>
      <c r="JF30" s="18"/>
    </row>
    <row r="31" spans="1:306" x14ac:dyDescent="0.3">
      <c r="A31" s="18"/>
      <c r="B31" s="18"/>
      <c r="C31" s="18"/>
      <c r="AJ31" s="24"/>
      <c r="AK31" s="24"/>
      <c r="AL31" s="20"/>
      <c r="AM31" s="23"/>
      <c r="AN31" s="18"/>
      <c r="AO31" s="24"/>
      <c r="AW31" s="71"/>
      <c r="AX31" s="71"/>
      <c r="AY31" s="71"/>
      <c r="BB31" s="25"/>
      <c r="BC31" s="21"/>
      <c r="BG31" s="18"/>
      <c r="BN31" s="22"/>
      <c r="BO31" s="22"/>
      <c r="BP31" s="22"/>
      <c r="BQ31" s="22"/>
      <c r="BR31" s="15"/>
      <c r="CF31" s="15"/>
      <c r="CL31" s="22"/>
      <c r="CM31" s="15"/>
      <c r="CR31" s="22"/>
      <c r="CT31" s="15"/>
      <c r="CW31" s="22"/>
      <c r="DA31" s="15"/>
      <c r="DH31" s="15"/>
      <c r="DJ31" s="22"/>
      <c r="DO31" s="15"/>
      <c r="DV31" s="15"/>
      <c r="EC31" s="15"/>
      <c r="EJ31" s="15"/>
      <c r="EQ31" s="15"/>
      <c r="EX31" s="15"/>
      <c r="FE31" s="15"/>
      <c r="FL31" s="15"/>
      <c r="FS31" s="15"/>
      <c r="FZ31" s="15"/>
      <c r="GG31" s="15"/>
      <c r="GN31" s="15"/>
      <c r="GP31" s="22"/>
      <c r="GQ31" s="22"/>
      <c r="GR31" s="22"/>
      <c r="GS31" s="22"/>
      <c r="GT31" s="22"/>
      <c r="GU31" s="15"/>
      <c r="GV31" s="22"/>
      <c r="GW31" s="22"/>
      <c r="GX31" s="22"/>
      <c r="GY31" s="18"/>
      <c r="GZ31" s="18"/>
      <c r="HA31" s="18"/>
      <c r="HB31" s="18"/>
      <c r="HC31" s="18"/>
      <c r="HD31" s="18"/>
      <c r="HE31" s="18"/>
      <c r="HF31" s="18"/>
      <c r="HG31" s="18"/>
      <c r="HH31" s="18"/>
      <c r="HI31" s="18"/>
      <c r="HJ31" s="18"/>
      <c r="HK31" s="18"/>
      <c r="HL31" s="18"/>
      <c r="HM31" s="18"/>
      <c r="HN31" s="18"/>
      <c r="HO31" s="18"/>
      <c r="HP31" s="18"/>
      <c r="HQ31" s="18"/>
      <c r="HR31" s="18"/>
      <c r="HS31" s="18"/>
      <c r="HT31" s="18"/>
      <c r="HU31" s="18"/>
      <c r="HV31" s="18"/>
      <c r="HW31" s="18"/>
      <c r="HX31" s="18"/>
      <c r="HY31" s="18"/>
      <c r="HZ31" s="18"/>
      <c r="IA31" s="18"/>
      <c r="IB31" s="18"/>
      <c r="IC31" s="18"/>
      <c r="ID31" s="18"/>
      <c r="IE31" s="18"/>
      <c r="IF31" s="18"/>
      <c r="IG31" s="18"/>
      <c r="IH31" s="18"/>
      <c r="II31" s="18"/>
      <c r="IJ31" s="18"/>
      <c r="IK31" s="18"/>
      <c r="IL31" s="18"/>
      <c r="IM31" s="18"/>
      <c r="IN31" s="18"/>
      <c r="IO31" s="18"/>
      <c r="IP31" s="18"/>
      <c r="IQ31" s="18"/>
      <c r="IR31" s="18"/>
      <c r="IS31" s="18"/>
      <c r="IT31" s="18"/>
      <c r="IU31" s="18"/>
      <c r="IV31" s="18"/>
      <c r="IW31" s="18"/>
      <c r="IX31" s="18"/>
      <c r="IY31" s="18"/>
      <c r="IZ31" s="18"/>
      <c r="JA31" s="18"/>
      <c r="JB31" s="18"/>
      <c r="JC31" s="18"/>
      <c r="JD31" s="18"/>
      <c r="JE31" s="18"/>
      <c r="JF31" s="18"/>
    </row>
    <row r="32" spans="1:306" x14ac:dyDescent="0.3">
      <c r="A32" s="18"/>
      <c r="B32" s="18"/>
      <c r="C32" s="18"/>
      <c r="AJ32" s="24"/>
      <c r="AK32" s="24"/>
      <c r="AL32" s="20"/>
      <c r="AM32" s="23"/>
      <c r="AN32" s="18"/>
      <c r="AO32" s="24"/>
      <c r="AW32" s="71"/>
      <c r="AX32" s="71"/>
      <c r="AY32" s="71"/>
      <c r="BB32" s="25"/>
      <c r="BC32" s="21"/>
      <c r="BG32" s="18"/>
      <c r="BN32" s="22"/>
      <c r="BO32" s="22"/>
      <c r="BP32" s="22"/>
      <c r="BQ32" s="22"/>
      <c r="BR32" s="15"/>
      <c r="CF32" s="15"/>
      <c r="CL32" s="22"/>
      <c r="CM32" s="15"/>
      <c r="CR32" s="22"/>
      <c r="CT32" s="15"/>
      <c r="CW32" s="22"/>
      <c r="DA32" s="15"/>
      <c r="DH32" s="15"/>
      <c r="DJ32" s="22"/>
      <c r="DO32" s="15"/>
      <c r="DV32" s="15"/>
      <c r="EC32" s="15"/>
      <c r="EJ32" s="15"/>
      <c r="EQ32" s="15"/>
      <c r="EX32" s="15"/>
      <c r="FE32" s="15"/>
      <c r="FL32" s="15"/>
      <c r="FS32" s="15"/>
      <c r="FZ32" s="15"/>
      <c r="GG32" s="15"/>
      <c r="GN32" s="15"/>
      <c r="GP32" s="22"/>
      <c r="GQ32" s="22"/>
      <c r="GR32" s="22"/>
      <c r="GS32" s="22"/>
      <c r="GT32" s="22"/>
      <c r="GU32" s="15"/>
      <c r="GV32" s="22"/>
      <c r="GW32" s="22"/>
      <c r="GX32" s="22"/>
      <c r="GY32" s="18"/>
      <c r="GZ32" s="18"/>
      <c r="HA32" s="18"/>
      <c r="HB32" s="18"/>
      <c r="HC32" s="18"/>
      <c r="HD32" s="18"/>
      <c r="HE32" s="18"/>
      <c r="HF32" s="18"/>
      <c r="HG32" s="18"/>
      <c r="HH32" s="18"/>
      <c r="HI32" s="18"/>
      <c r="HJ32" s="18"/>
      <c r="HK32" s="18"/>
      <c r="HL32" s="18"/>
      <c r="HM32" s="18"/>
      <c r="HN32" s="18"/>
      <c r="HO32" s="18"/>
      <c r="HP32" s="18"/>
      <c r="HQ32" s="18"/>
      <c r="HR32" s="18"/>
      <c r="HS32" s="18"/>
      <c r="HT32" s="18"/>
      <c r="HU32" s="18"/>
      <c r="HV32" s="18"/>
      <c r="HW32" s="18"/>
      <c r="HX32" s="18"/>
      <c r="HY32" s="18"/>
      <c r="HZ32" s="18"/>
      <c r="IA32" s="18"/>
      <c r="IB32" s="18"/>
      <c r="IC32" s="18"/>
      <c r="ID32" s="18"/>
      <c r="IE32" s="18"/>
      <c r="IF32" s="18"/>
      <c r="IG32" s="18"/>
      <c r="IH32" s="18"/>
      <c r="II32" s="18"/>
      <c r="IJ32" s="18"/>
      <c r="IK32" s="18"/>
      <c r="IL32" s="18"/>
      <c r="IM32" s="18"/>
      <c r="IN32" s="18"/>
      <c r="IO32" s="18"/>
      <c r="IP32" s="18"/>
      <c r="IQ32" s="18"/>
      <c r="IR32" s="18"/>
      <c r="IS32" s="18"/>
      <c r="IT32" s="18"/>
      <c r="IU32" s="18"/>
      <c r="IV32" s="18"/>
      <c r="IW32" s="18"/>
      <c r="IX32" s="18"/>
      <c r="IY32" s="18"/>
      <c r="IZ32" s="18"/>
      <c r="JA32" s="18"/>
      <c r="JB32" s="18"/>
      <c r="JC32" s="18"/>
      <c r="JD32" s="18"/>
      <c r="JE32" s="18"/>
      <c r="JF32" s="18"/>
    </row>
    <row r="33" spans="1:266" x14ac:dyDescent="0.3">
      <c r="A33" s="18"/>
      <c r="B33" s="18"/>
      <c r="C33" s="18"/>
      <c r="AJ33" s="24"/>
      <c r="AK33" s="24"/>
      <c r="AL33" s="20"/>
      <c r="AM33" s="23"/>
      <c r="AN33" s="18"/>
      <c r="AO33" s="24"/>
      <c r="AW33" s="71"/>
      <c r="AX33" s="71"/>
      <c r="AY33" s="71"/>
      <c r="BB33" s="25"/>
      <c r="BC33" s="21"/>
      <c r="BG33" s="18"/>
      <c r="BN33" s="22"/>
      <c r="BO33" s="22"/>
      <c r="BP33" s="22"/>
      <c r="BQ33" s="22"/>
      <c r="BR33" s="15"/>
      <c r="CF33" s="15"/>
      <c r="CL33" s="22"/>
      <c r="CM33" s="15"/>
      <c r="CR33" s="22"/>
      <c r="CT33" s="15"/>
      <c r="CW33" s="22"/>
      <c r="DA33" s="15"/>
      <c r="DH33" s="15"/>
      <c r="DJ33" s="22"/>
      <c r="DO33" s="15"/>
      <c r="DV33" s="15"/>
      <c r="EC33" s="15"/>
      <c r="EJ33" s="15"/>
      <c r="EQ33" s="15"/>
      <c r="EX33" s="15"/>
      <c r="FE33" s="15"/>
      <c r="FL33" s="15"/>
      <c r="FS33" s="15"/>
      <c r="FZ33" s="15"/>
      <c r="GG33" s="15"/>
      <c r="GN33" s="15"/>
      <c r="GP33" s="22"/>
      <c r="GQ33" s="22"/>
      <c r="GR33" s="22"/>
      <c r="GS33" s="22"/>
      <c r="GT33" s="22"/>
      <c r="GU33" s="15"/>
      <c r="GV33" s="22"/>
      <c r="GW33" s="22"/>
      <c r="GX33" s="22"/>
      <c r="GY33" s="18"/>
      <c r="GZ33" s="18"/>
      <c r="HA33" s="18"/>
      <c r="HB33" s="18"/>
      <c r="HC33" s="18"/>
      <c r="HD33" s="18"/>
      <c r="HE33" s="18"/>
      <c r="HF33" s="18"/>
      <c r="HG33" s="18"/>
      <c r="HH33" s="18"/>
      <c r="HI33" s="18"/>
      <c r="HJ33" s="18"/>
      <c r="HK33" s="18"/>
      <c r="HL33" s="18"/>
      <c r="HM33" s="18"/>
      <c r="HN33" s="18"/>
      <c r="HO33" s="18"/>
      <c r="HP33" s="18"/>
      <c r="HQ33" s="18"/>
      <c r="HR33" s="18"/>
      <c r="HS33" s="18"/>
      <c r="HT33" s="18"/>
      <c r="HU33" s="18"/>
      <c r="HV33" s="18"/>
      <c r="HW33" s="18"/>
      <c r="HX33" s="18"/>
      <c r="HY33" s="18"/>
      <c r="HZ33" s="18"/>
      <c r="IA33" s="18"/>
      <c r="IB33" s="18"/>
      <c r="IC33" s="18"/>
      <c r="ID33" s="18"/>
      <c r="IE33" s="18"/>
      <c r="IF33" s="18"/>
      <c r="IG33" s="18"/>
      <c r="IH33" s="18"/>
      <c r="II33" s="18"/>
      <c r="IJ33" s="18"/>
      <c r="IK33" s="18"/>
      <c r="IL33" s="18"/>
      <c r="IM33" s="18"/>
      <c r="IN33" s="18"/>
      <c r="IO33" s="18"/>
      <c r="IP33" s="18"/>
      <c r="IQ33" s="18"/>
      <c r="IR33" s="18"/>
      <c r="IS33" s="18"/>
      <c r="IT33" s="18"/>
      <c r="IU33" s="18"/>
      <c r="IV33" s="18"/>
      <c r="IW33" s="18"/>
      <c r="IX33" s="18"/>
      <c r="IY33" s="18"/>
      <c r="IZ33" s="18"/>
      <c r="JA33" s="18"/>
      <c r="JB33" s="18"/>
      <c r="JC33" s="18"/>
      <c r="JD33" s="18"/>
      <c r="JE33" s="18"/>
      <c r="JF33" s="18"/>
    </row>
    <row r="34" spans="1:266" x14ac:dyDescent="0.3">
      <c r="A34" s="18"/>
      <c r="B34" s="18"/>
      <c r="C34" s="18"/>
      <c r="AJ34" s="24"/>
      <c r="AK34" s="24"/>
      <c r="AL34" s="20"/>
      <c r="AM34" s="23"/>
      <c r="AN34" s="18"/>
      <c r="AO34" s="24"/>
      <c r="AW34" s="71"/>
      <c r="AX34" s="71"/>
      <c r="AY34" s="71"/>
      <c r="BB34" s="25"/>
      <c r="BC34" s="21"/>
      <c r="BG34" s="18"/>
      <c r="BN34" s="22"/>
      <c r="BO34" s="22"/>
      <c r="BP34" s="22"/>
      <c r="BQ34" s="22"/>
      <c r="BR34" s="15"/>
      <c r="CF34" s="15"/>
      <c r="CL34" s="22"/>
      <c r="CM34" s="15"/>
      <c r="CR34" s="22"/>
      <c r="CT34" s="15"/>
      <c r="CW34" s="22"/>
      <c r="DA34" s="15"/>
      <c r="DH34" s="15"/>
      <c r="DJ34" s="22"/>
      <c r="DO34" s="15"/>
      <c r="DV34" s="15"/>
      <c r="EC34" s="15"/>
      <c r="EJ34" s="15"/>
      <c r="EQ34" s="15"/>
      <c r="EX34" s="15"/>
      <c r="FE34" s="15"/>
      <c r="FL34" s="15"/>
      <c r="FS34" s="15"/>
      <c r="FZ34" s="15"/>
      <c r="GG34" s="15"/>
      <c r="GN34" s="15"/>
      <c r="GP34" s="22"/>
      <c r="GQ34" s="22"/>
      <c r="GR34" s="22"/>
      <c r="GS34" s="22"/>
      <c r="GT34" s="22"/>
      <c r="GU34" s="15"/>
      <c r="GV34" s="22"/>
      <c r="GW34" s="22"/>
      <c r="GX34" s="22"/>
      <c r="GY34" s="18"/>
      <c r="GZ34" s="18"/>
      <c r="HA34" s="18"/>
      <c r="HB34" s="18"/>
      <c r="HC34" s="18"/>
      <c r="HD34" s="18"/>
      <c r="HE34" s="18"/>
      <c r="HF34" s="18"/>
      <c r="HG34" s="18"/>
      <c r="HH34" s="18"/>
      <c r="HI34" s="18"/>
      <c r="HJ34" s="18"/>
      <c r="HK34" s="18"/>
      <c r="HL34" s="18"/>
      <c r="HM34" s="18"/>
      <c r="HN34" s="18"/>
      <c r="HO34" s="18"/>
      <c r="HP34" s="18"/>
      <c r="HQ34" s="18"/>
      <c r="HR34" s="18"/>
      <c r="HS34" s="18"/>
      <c r="HT34" s="18"/>
      <c r="HU34" s="18"/>
      <c r="HV34" s="18"/>
      <c r="HW34" s="18"/>
      <c r="HX34" s="18"/>
      <c r="HY34" s="18"/>
      <c r="HZ34" s="18"/>
      <c r="IA34" s="18"/>
      <c r="IB34" s="18"/>
      <c r="IC34" s="18"/>
      <c r="ID34" s="18"/>
      <c r="IE34" s="18"/>
      <c r="IF34" s="18"/>
      <c r="IG34" s="18"/>
      <c r="IH34" s="18"/>
      <c r="II34" s="18"/>
      <c r="IJ34" s="18"/>
      <c r="IK34" s="18"/>
      <c r="IL34" s="18"/>
      <c r="IM34" s="18"/>
      <c r="IN34" s="18"/>
      <c r="IO34" s="18"/>
      <c r="IP34" s="18"/>
      <c r="IQ34" s="18"/>
      <c r="IR34" s="18"/>
      <c r="IS34" s="18"/>
      <c r="IT34" s="18"/>
      <c r="IU34" s="18"/>
      <c r="IV34" s="18"/>
      <c r="IW34" s="18"/>
      <c r="IX34" s="18"/>
      <c r="IY34" s="18"/>
      <c r="IZ34" s="18"/>
      <c r="JA34" s="18"/>
      <c r="JB34" s="18"/>
      <c r="JC34" s="18"/>
      <c r="JD34" s="18"/>
      <c r="JE34" s="18"/>
      <c r="JF34" s="18"/>
    </row>
    <row r="35" spans="1:266" x14ac:dyDescent="0.3">
      <c r="A35" s="18"/>
      <c r="B35" s="18"/>
      <c r="C35" s="18"/>
      <c r="AJ35" s="24"/>
      <c r="AK35" s="24"/>
      <c r="AL35" s="20"/>
      <c r="AM35" s="23"/>
      <c r="AN35" s="18"/>
      <c r="AO35" s="24"/>
      <c r="AW35" s="71"/>
      <c r="AX35" s="71"/>
      <c r="AY35" s="71"/>
      <c r="BB35" s="25"/>
      <c r="BC35" s="21"/>
      <c r="BG35" s="18"/>
      <c r="BN35" s="22"/>
      <c r="BO35" s="22"/>
      <c r="BP35" s="22"/>
      <c r="BQ35" s="22"/>
      <c r="BR35" s="15"/>
      <c r="CF35" s="15"/>
      <c r="CL35" s="22"/>
      <c r="CM35" s="15"/>
      <c r="CR35" s="22"/>
      <c r="CT35" s="15"/>
      <c r="CW35" s="22"/>
      <c r="DA35" s="15"/>
      <c r="DH35" s="15"/>
      <c r="DJ35" s="22"/>
      <c r="DO35" s="15"/>
      <c r="DV35" s="15"/>
      <c r="EC35" s="15"/>
      <c r="EJ35" s="15"/>
      <c r="EQ35" s="15"/>
      <c r="EX35" s="15"/>
      <c r="FE35" s="15"/>
      <c r="FL35" s="15"/>
      <c r="FS35" s="15"/>
      <c r="FZ35" s="15"/>
      <c r="GG35" s="15"/>
      <c r="GN35" s="15"/>
      <c r="GP35" s="22"/>
      <c r="GQ35" s="22"/>
      <c r="GR35" s="22"/>
      <c r="GS35" s="22"/>
      <c r="GT35" s="22"/>
      <c r="GU35" s="15"/>
      <c r="GV35" s="22"/>
      <c r="GW35" s="22"/>
      <c r="GX35" s="22"/>
      <c r="GY35" s="18"/>
      <c r="GZ35" s="18"/>
      <c r="HA35" s="18"/>
      <c r="HB35" s="18"/>
      <c r="HC35" s="18"/>
      <c r="HD35" s="18"/>
      <c r="HE35" s="18"/>
      <c r="HF35" s="18"/>
      <c r="HG35" s="18"/>
      <c r="HH35" s="18"/>
      <c r="HI35" s="18"/>
      <c r="HJ35" s="18"/>
      <c r="HK35" s="18"/>
      <c r="HL35" s="18"/>
      <c r="HM35" s="18"/>
      <c r="HN35" s="18"/>
      <c r="HO35" s="18"/>
      <c r="HP35" s="18"/>
      <c r="HQ35" s="18"/>
      <c r="HR35" s="18"/>
      <c r="HS35" s="18"/>
      <c r="HT35" s="18"/>
      <c r="HU35" s="18"/>
      <c r="HV35" s="18"/>
      <c r="HW35" s="18"/>
      <c r="HX35" s="18"/>
      <c r="HY35" s="18"/>
      <c r="HZ35" s="18"/>
      <c r="IA35" s="18"/>
      <c r="IB35" s="18"/>
      <c r="IC35" s="18"/>
      <c r="ID35" s="18"/>
      <c r="IE35" s="18"/>
      <c r="IF35" s="18"/>
      <c r="IG35" s="18"/>
      <c r="IH35" s="18"/>
      <c r="II35" s="18"/>
      <c r="IJ35" s="18"/>
      <c r="IK35" s="18"/>
      <c r="IL35" s="18"/>
      <c r="IM35" s="18"/>
      <c r="IN35" s="18"/>
      <c r="IO35" s="18"/>
      <c r="IP35" s="18"/>
      <c r="IQ35" s="18"/>
      <c r="IR35" s="18"/>
      <c r="IS35" s="18"/>
      <c r="IT35" s="18"/>
      <c r="IU35" s="18"/>
      <c r="IV35" s="18"/>
      <c r="IW35" s="18"/>
      <c r="IX35" s="18"/>
      <c r="IY35" s="18"/>
      <c r="IZ35" s="18"/>
      <c r="JA35" s="18"/>
      <c r="JB35" s="18"/>
      <c r="JC35" s="18"/>
      <c r="JD35" s="18"/>
      <c r="JE35" s="18"/>
      <c r="JF35" s="18"/>
    </row>
    <row r="36" spans="1:266" x14ac:dyDescent="0.3">
      <c r="A36" s="18"/>
      <c r="B36" s="18"/>
      <c r="C36" s="18"/>
      <c r="AJ36" s="24"/>
      <c r="AK36" s="24"/>
      <c r="AL36" s="20"/>
      <c r="AM36" s="23"/>
      <c r="AN36" s="18"/>
      <c r="AO36" s="24"/>
      <c r="AW36" s="71"/>
      <c r="AX36" s="71"/>
      <c r="AY36" s="71"/>
      <c r="BB36" s="25"/>
      <c r="BC36" s="21"/>
      <c r="BG36" s="18"/>
      <c r="BN36" s="22"/>
      <c r="BO36" s="22"/>
      <c r="BP36" s="22"/>
      <c r="BQ36" s="22"/>
      <c r="BR36" s="15"/>
      <c r="CF36" s="15"/>
      <c r="CL36" s="22"/>
      <c r="CM36" s="15"/>
      <c r="CR36" s="22"/>
      <c r="CT36" s="15"/>
      <c r="CW36" s="22"/>
      <c r="DA36" s="15"/>
      <c r="DH36" s="15"/>
      <c r="DJ36" s="22"/>
      <c r="DO36" s="15"/>
      <c r="DV36" s="15"/>
      <c r="EC36" s="15"/>
      <c r="EJ36" s="15"/>
      <c r="EQ36" s="15"/>
      <c r="EX36" s="15"/>
      <c r="FE36" s="15"/>
      <c r="FL36" s="15"/>
      <c r="FS36" s="15"/>
      <c r="FZ36" s="15"/>
      <c r="GG36" s="15"/>
      <c r="GN36" s="15"/>
      <c r="GP36" s="22"/>
      <c r="GQ36" s="22"/>
      <c r="GR36" s="22"/>
      <c r="GS36" s="22"/>
      <c r="GT36" s="22"/>
      <c r="GU36" s="15"/>
      <c r="GV36" s="22"/>
      <c r="GW36" s="22"/>
      <c r="GX36" s="22"/>
      <c r="GY36" s="18"/>
      <c r="GZ36" s="18"/>
      <c r="HA36" s="18"/>
      <c r="HB36" s="18"/>
      <c r="HC36" s="18"/>
      <c r="HD36" s="18"/>
      <c r="HE36" s="18"/>
      <c r="HF36" s="18"/>
      <c r="HG36" s="18"/>
      <c r="HH36" s="18"/>
      <c r="HI36" s="18"/>
      <c r="HJ36" s="18"/>
      <c r="HK36" s="18"/>
      <c r="HL36" s="18"/>
      <c r="HM36" s="18"/>
      <c r="HN36" s="18"/>
      <c r="HO36" s="18"/>
      <c r="HP36" s="18"/>
      <c r="HQ36" s="18"/>
      <c r="HR36" s="18"/>
      <c r="HS36" s="18"/>
      <c r="HT36" s="18"/>
      <c r="HU36" s="18"/>
      <c r="HV36" s="18"/>
      <c r="HW36" s="18"/>
      <c r="HX36" s="18"/>
      <c r="HY36" s="18"/>
      <c r="HZ36" s="18"/>
      <c r="IA36" s="18"/>
      <c r="IB36" s="18"/>
      <c r="IC36" s="18"/>
      <c r="ID36" s="18"/>
      <c r="IE36" s="18"/>
      <c r="IF36" s="18"/>
      <c r="IG36" s="18"/>
      <c r="IH36" s="18"/>
      <c r="II36" s="18"/>
      <c r="IJ36" s="18"/>
      <c r="IK36" s="18"/>
      <c r="IL36" s="18"/>
      <c r="IM36" s="18"/>
      <c r="IN36" s="18"/>
      <c r="IO36" s="18"/>
      <c r="IP36" s="18"/>
      <c r="IQ36" s="18"/>
      <c r="IR36" s="18"/>
      <c r="IS36" s="18"/>
      <c r="IT36" s="18"/>
      <c r="IU36" s="18"/>
      <c r="IV36" s="18"/>
      <c r="IW36" s="18"/>
      <c r="IX36" s="18"/>
      <c r="IY36" s="18"/>
      <c r="IZ36" s="18"/>
      <c r="JA36" s="18"/>
      <c r="JB36" s="18"/>
      <c r="JC36" s="18"/>
      <c r="JD36" s="18"/>
      <c r="JE36" s="18"/>
      <c r="JF36" s="18"/>
    </row>
    <row r="37" spans="1:266" x14ac:dyDescent="0.3">
      <c r="A37" s="18"/>
      <c r="B37" s="18"/>
      <c r="C37" s="18"/>
      <c r="AJ37" s="24"/>
      <c r="AK37" s="24"/>
      <c r="AL37" s="20"/>
      <c r="AM37" s="23"/>
      <c r="AN37" s="18"/>
      <c r="AO37" s="24"/>
      <c r="AW37" s="71"/>
      <c r="AX37" s="71"/>
      <c r="AY37" s="71"/>
      <c r="BB37" s="25"/>
      <c r="BC37" s="21"/>
      <c r="BG37" s="18"/>
      <c r="BN37" s="22"/>
      <c r="BO37" s="22"/>
      <c r="BP37" s="22"/>
      <c r="BQ37" s="22"/>
      <c r="BR37" s="15"/>
      <c r="CF37" s="15"/>
      <c r="CL37" s="22"/>
      <c r="CM37" s="15"/>
      <c r="CR37" s="22"/>
      <c r="CT37" s="15"/>
      <c r="CW37" s="22"/>
      <c r="DA37" s="15"/>
      <c r="DH37" s="15"/>
      <c r="DJ37" s="22"/>
      <c r="DO37" s="15"/>
      <c r="DV37" s="15"/>
      <c r="EC37" s="15"/>
      <c r="EJ37" s="15"/>
      <c r="EQ37" s="15"/>
      <c r="EX37" s="15"/>
      <c r="FE37" s="15"/>
      <c r="FL37" s="15"/>
      <c r="FS37" s="15"/>
      <c r="FZ37" s="15"/>
      <c r="GG37" s="15"/>
      <c r="GN37" s="15"/>
      <c r="GP37" s="22"/>
      <c r="GQ37" s="22"/>
      <c r="GR37" s="22"/>
      <c r="GS37" s="22"/>
      <c r="GT37" s="22"/>
      <c r="GU37" s="15"/>
      <c r="GV37" s="22"/>
      <c r="GW37" s="22"/>
      <c r="GX37" s="22"/>
      <c r="GY37" s="18"/>
      <c r="GZ37" s="18"/>
      <c r="HA37" s="18"/>
      <c r="HB37" s="18"/>
      <c r="HC37" s="18"/>
      <c r="HD37" s="18"/>
      <c r="HE37" s="18"/>
      <c r="HF37" s="18"/>
      <c r="HG37" s="18"/>
      <c r="HH37" s="18"/>
      <c r="HI37" s="18"/>
      <c r="HJ37" s="18"/>
      <c r="HK37" s="18"/>
      <c r="HL37" s="18"/>
      <c r="HM37" s="18"/>
      <c r="HN37" s="18"/>
      <c r="HO37" s="18"/>
      <c r="HP37" s="18"/>
      <c r="HQ37" s="18"/>
      <c r="HR37" s="18"/>
      <c r="HS37" s="18"/>
      <c r="HT37" s="18"/>
      <c r="HU37" s="18"/>
      <c r="HV37" s="18"/>
      <c r="HW37" s="18"/>
      <c r="HX37" s="18"/>
      <c r="HY37" s="18"/>
      <c r="HZ37" s="18"/>
      <c r="IA37" s="18"/>
      <c r="IB37" s="18"/>
      <c r="IC37" s="18"/>
      <c r="ID37" s="18"/>
      <c r="IE37" s="18"/>
      <c r="IF37" s="18"/>
      <c r="IG37" s="18"/>
      <c r="IH37" s="18"/>
      <c r="II37" s="18"/>
      <c r="IJ37" s="18"/>
      <c r="IK37" s="18"/>
      <c r="IL37" s="18"/>
      <c r="IM37" s="18"/>
      <c r="IN37" s="18"/>
      <c r="IO37" s="18"/>
      <c r="IP37" s="18"/>
      <c r="IQ37" s="18"/>
      <c r="IR37" s="18"/>
      <c r="IS37" s="18"/>
      <c r="IT37" s="18"/>
      <c r="IU37" s="18"/>
      <c r="IV37" s="18"/>
      <c r="IW37" s="18"/>
      <c r="IX37" s="18"/>
      <c r="IY37" s="18"/>
      <c r="IZ37" s="18"/>
      <c r="JA37" s="18"/>
      <c r="JB37" s="18"/>
      <c r="JC37" s="18"/>
      <c r="JD37" s="18"/>
      <c r="JE37" s="18"/>
      <c r="JF37" s="18"/>
    </row>
    <row r="38" spans="1:266" x14ac:dyDescent="0.3">
      <c r="A38" s="18"/>
      <c r="B38" s="18"/>
      <c r="C38" s="18"/>
      <c r="AJ38" s="24"/>
      <c r="AK38" s="24"/>
      <c r="AL38" s="20"/>
      <c r="AM38" s="23"/>
      <c r="AN38" s="18"/>
      <c r="AO38" s="24"/>
      <c r="AW38" s="71"/>
      <c r="AX38" s="71"/>
      <c r="AY38" s="71"/>
      <c r="BB38" s="25"/>
      <c r="BC38" s="21"/>
      <c r="BG38" s="18"/>
      <c r="BN38" s="22"/>
      <c r="BO38" s="22"/>
      <c r="BP38" s="22"/>
      <c r="BQ38" s="22"/>
      <c r="BR38" s="15"/>
      <c r="CF38" s="15"/>
      <c r="CL38" s="22"/>
      <c r="CM38" s="15"/>
      <c r="CR38" s="22"/>
      <c r="CT38" s="15"/>
      <c r="CW38" s="22"/>
      <c r="DA38" s="15"/>
      <c r="DH38" s="15"/>
      <c r="DJ38" s="22"/>
      <c r="DO38" s="15"/>
      <c r="DV38" s="15"/>
      <c r="EC38" s="15"/>
      <c r="EJ38" s="15"/>
      <c r="EQ38" s="15"/>
      <c r="EX38" s="15"/>
      <c r="FE38" s="15"/>
      <c r="FL38" s="15"/>
      <c r="FS38" s="15"/>
      <c r="FZ38" s="15"/>
      <c r="GG38" s="15"/>
      <c r="GN38" s="15"/>
      <c r="GP38" s="22"/>
      <c r="GQ38" s="22"/>
      <c r="GR38" s="22"/>
      <c r="GS38" s="22"/>
      <c r="GT38" s="22"/>
      <c r="GU38" s="15"/>
      <c r="GV38" s="22"/>
      <c r="GW38" s="22"/>
      <c r="GX38" s="22"/>
      <c r="GY38" s="18"/>
      <c r="GZ38" s="18"/>
      <c r="HA38" s="18"/>
      <c r="HB38" s="18"/>
      <c r="HC38" s="18"/>
      <c r="HD38" s="18"/>
      <c r="HE38" s="18"/>
      <c r="HF38" s="18"/>
      <c r="HG38" s="18"/>
      <c r="HH38" s="18"/>
      <c r="HI38" s="18"/>
      <c r="HJ38" s="18"/>
      <c r="HK38" s="18"/>
      <c r="HL38" s="18"/>
      <c r="HM38" s="18"/>
      <c r="HN38" s="18"/>
      <c r="HO38" s="18"/>
      <c r="HP38" s="18"/>
      <c r="HQ38" s="18"/>
      <c r="HR38" s="18"/>
      <c r="HS38" s="18"/>
      <c r="HT38" s="18"/>
      <c r="HU38" s="18"/>
      <c r="HV38" s="18"/>
      <c r="HW38" s="18"/>
      <c r="HX38" s="18"/>
      <c r="HY38" s="18"/>
      <c r="HZ38" s="18"/>
      <c r="IA38" s="18"/>
      <c r="IB38" s="18"/>
      <c r="IC38" s="18"/>
      <c r="ID38" s="18"/>
      <c r="IE38" s="18"/>
      <c r="IF38" s="18"/>
      <c r="IG38" s="18"/>
      <c r="IH38" s="18"/>
      <c r="II38" s="18"/>
      <c r="IJ38" s="18"/>
      <c r="IK38" s="18"/>
      <c r="IL38" s="18"/>
      <c r="IM38" s="18"/>
      <c r="IN38" s="18"/>
      <c r="IO38" s="18"/>
      <c r="IP38" s="18"/>
      <c r="IQ38" s="18"/>
      <c r="IR38" s="18"/>
      <c r="IS38" s="18"/>
      <c r="IT38" s="18"/>
      <c r="IU38" s="18"/>
      <c r="IV38" s="18"/>
      <c r="IW38" s="18"/>
      <c r="IX38" s="18"/>
      <c r="IY38" s="18"/>
      <c r="IZ38" s="18"/>
      <c r="JA38" s="18"/>
      <c r="JB38" s="18"/>
      <c r="JC38" s="18"/>
      <c r="JD38" s="18"/>
      <c r="JE38" s="18"/>
      <c r="JF38" s="18"/>
    </row>
    <row r="39" spans="1:266" x14ac:dyDescent="0.3">
      <c r="A39" s="18"/>
      <c r="B39" s="18"/>
      <c r="C39" s="18"/>
      <c r="AJ39" s="24"/>
      <c r="AK39" s="24"/>
      <c r="AL39" s="20"/>
      <c r="AM39" s="23"/>
      <c r="AN39" s="18"/>
      <c r="AO39" s="24"/>
      <c r="AW39" s="71"/>
      <c r="AX39" s="71"/>
      <c r="AY39" s="71"/>
      <c r="BB39" s="25"/>
      <c r="BC39" s="21"/>
      <c r="BG39" s="18"/>
      <c r="BN39" s="22"/>
      <c r="BO39" s="22"/>
      <c r="BP39" s="22"/>
      <c r="BQ39" s="22"/>
      <c r="BR39" s="15"/>
      <c r="CF39" s="15"/>
      <c r="CL39" s="22"/>
      <c r="CM39" s="15"/>
      <c r="CR39" s="22"/>
      <c r="CT39" s="15"/>
      <c r="CW39" s="22"/>
      <c r="DA39" s="15"/>
      <c r="DH39" s="15"/>
      <c r="DJ39" s="22"/>
      <c r="DO39" s="15"/>
      <c r="DV39" s="15"/>
      <c r="EC39" s="15"/>
      <c r="EJ39" s="15"/>
      <c r="EQ39" s="15"/>
      <c r="EX39" s="15"/>
      <c r="FE39" s="15"/>
      <c r="FL39" s="15"/>
      <c r="FS39" s="15"/>
      <c r="FZ39" s="15"/>
      <c r="GG39" s="15"/>
      <c r="GN39" s="15"/>
      <c r="GP39" s="22"/>
      <c r="GQ39" s="22"/>
      <c r="GR39" s="22"/>
      <c r="GS39" s="22"/>
      <c r="GT39" s="22"/>
      <c r="GU39" s="15"/>
      <c r="GV39" s="22"/>
      <c r="GW39" s="22"/>
      <c r="GX39" s="22"/>
      <c r="GY39" s="18"/>
      <c r="GZ39" s="18"/>
      <c r="HA39" s="18"/>
      <c r="HB39" s="18"/>
      <c r="HC39" s="18"/>
      <c r="HD39" s="18"/>
      <c r="HE39" s="18"/>
      <c r="HF39" s="18"/>
      <c r="HG39" s="18"/>
      <c r="HH39" s="18"/>
      <c r="HI39" s="18"/>
      <c r="HJ39" s="18"/>
      <c r="HK39" s="18"/>
      <c r="HL39" s="18"/>
      <c r="HM39" s="18"/>
      <c r="HN39" s="18"/>
      <c r="HO39" s="18"/>
      <c r="HP39" s="18"/>
      <c r="HQ39" s="18"/>
      <c r="HR39" s="18"/>
      <c r="HS39" s="18"/>
      <c r="HT39" s="18"/>
      <c r="HU39" s="18"/>
      <c r="HV39" s="18"/>
      <c r="HW39" s="18"/>
      <c r="HX39" s="18"/>
      <c r="HY39" s="18"/>
      <c r="HZ39" s="18"/>
      <c r="IA39" s="18"/>
      <c r="IB39" s="18"/>
      <c r="IC39" s="18"/>
      <c r="ID39" s="18"/>
      <c r="IE39" s="18"/>
      <c r="IF39" s="18"/>
      <c r="IG39" s="18"/>
      <c r="IH39" s="18"/>
      <c r="II39" s="18"/>
      <c r="IJ39" s="18"/>
      <c r="IK39" s="18"/>
      <c r="IL39" s="18"/>
      <c r="IM39" s="18"/>
      <c r="IN39" s="18"/>
      <c r="IO39" s="18"/>
      <c r="IP39" s="18"/>
      <c r="IQ39" s="18"/>
      <c r="IR39" s="18"/>
      <c r="IS39" s="18"/>
      <c r="IT39" s="18"/>
      <c r="IU39" s="18"/>
      <c r="IV39" s="18"/>
      <c r="IW39" s="18"/>
      <c r="IX39" s="18"/>
      <c r="IY39" s="18"/>
      <c r="IZ39" s="18"/>
      <c r="JA39" s="18"/>
      <c r="JB39" s="18"/>
      <c r="JC39" s="18"/>
      <c r="JD39" s="18"/>
      <c r="JE39" s="18"/>
      <c r="JF39" s="18"/>
    </row>
    <row r="40" spans="1:266" x14ac:dyDescent="0.3">
      <c r="A40" s="18"/>
      <c r="B40" s="18"/>
      <c r="C40" s="18"/>
      <c r="AJ40" s="24"/>
      <c r="AK40" s="24"/>
      <c r="AL40" s="20"/>
      <c r="AM40" s="23"/>
      <c r="AN40" s="18"/>
      <c r="AO40" s="24"/>
      <c r="AW40" s="71"/>
      <c r="AX40" s="71"/>
      <c r="AY40" s="71"/>
      <c r="BB40" s="25"/>
      <c r="BC40" s="21"/>
      <c r="BG40" s="18"/>
      <c r="BN40" s="22"/>
      <c r="BO40" s="22"/>
      <c r="BP40" s="22"/>
      <c r="BQ40" s="22"/>
      <c r="BR40" s="15"/>
      <c r="CF40" s="15"/>
      <c r="CL40" s="22"/>
      <c r="CM40" s="15"/>
      <c r="CR40" s="22"/>
      <c r="CT40" s="15"/>
      <c r="CW40" s="22"/>
      <c r="DA40" s="15"/>
      <c r="DH40" s="15"/>
      <c r="DJ40" s="22"/>
      <c r="DO40" s="15"/>
      <c r="DV40" s="15"/>
      <c r="EC40" s="15"/>
      <c r="EJ40" s="15"/>
      <c r="EQ40" s="15"/>
      <c r="EX40" s="15"/>
      <c r="FE40" s="15"/>
      <c r="FL40" s="15"/>
      <c r="FS40" s="15"/>
      <c r="FZ40" s="15"/>
      <c r="GG40" s="15"/>
      <c r="GN40" s="15"/>
      <c r="GP40" s="22"/>
      <c r="GQ40" s="22"/>
      <c r="GR40" s="22"/>
      <c r="GS40" s="22"/>
      <c r="GT40" s="22"/>
      <c r="GU40" s="15"/>
      <c r="GV40" s="22"/>
      <c r="GW40" s="22"/>
      <c r="GX40" s="22"/>
      <c r="GY40" s="18"/>
      <c r="GZ40" s="18"/>
      <c r="HA40" s="18"/>
      <c r="HB40" s="18"/>
      <c r="HC40" s="18"/>
      <c r="HD40" s="18"/>
      <c r="HE40" s="18"/>
      <c r="HF40" s="18"/>
      <c r="HG40" s="18"/>
      <c r="HH40" s="18"/>
      <c r="HI40" s="18"/>
      <c r="HJ40" s="18"/>
      <c r="HK40" s="18"/>
      <c r="HL40" s="18"/>
      <c r="HM40" s="18"/>
      <c r="HN40" s="18"/>
      <c r="HO40" s="18"/>
      <c r="HP40" s="18"/>
      <c r="HQ40" s="18"/>
      <c r="HR40" s="18"/>
      <c r="HS40" s="18"/>
      <c r="HT40" s="18"/>
      <c r="HU40" s="18"/>
      <c r="HV40" s="18"/>
      <c r="HW40" s="18"/>
      <c r="HX40" s="18"/>
      <c r="HY40" s="18"/>
      <c r="HZ40" s="18"/>
      <c r="IA40" s="18"/>
      <c r="IB40" s="18"/>
      <c r="IC40" s="18"/>
      <c r="ID40" s="18"/>
      <c r="IE40" s="18"/>
      <c r="IF40" s="18"/>
      <c r="IG40" s="18"/>
      <c r="IH40" s="18"/>
      <c r="II40" s="18"/>
      <c r="IJ40" s="18"/>
      <c r="IK40" s="18"/>
      <c r="IL40" s="18"/>
      <c r="IM40" s="18"/>
      <c r="IN40" s="18"/>
      <c r="IO40" s="18"/>
      <c r="IP40" s="18"/>
      <c r="IQ40" s="18"/>
      <c r="IR40" s="18"/>
      <c r="IS40" s="18"/>
      <c r="IT40" s="18"/>
      <c r="IU40" s="18"/>
      <c r="IV40" s="18"/>
      <c r="IW40" s="18"/>
      <c r="IX40" s="18"/>
      <c r="IY40" s="18"/>
      <c r="IZ40" s="18"/>
      <c r="JA40" s="18"/>
      <c r="JB40" s="18"/>
      <c r="JC40" s="18"/>
      <c r="JD40" s="18"/>
      <c r="JE40" s="18"/>
      <c r="JF40" s="18"/>
    </row>
    <row r="41" spans="1:266" x14ac:dyDescent="0.3">
      <c r="A41" s="18"/>
      <c r="B41" s="18"/>
      <c r="C41" s="18"/>
      <c r="AJ41" s="24"/>
      <c r="AK41" s="24"/>
      <c r="AL41" s="20"/>
      <c r="AM41" s="23"/>
      <c r="AN41" s="18"/>
      <c r="AO41" s="24"/>
      <c r="AW41" s="71"/>
      <c r="AX41" s="71"/>
      <c r="AY41" s="71"/>
      <c r="BB41" s="25"/>
      <c r="BC41" s="21"/>
      <c r="BG41" s="18"/>
      <c r="BN41" s="22"/>
      <c r="BO41" s="22"/>
      <c r="BP41" s="22"/>
      <c r="BQ41" s="22"/>
      <c r="BR41" s="15"/>
      <c r="CF41" s="15"/>
      <c r="CL41" s="22"/>
      <c r="CM41" s="15"/>
      <c r="CR41" s="22"/>
      <c r="CT41" s="15"/>
      <c r="CW41" s="22"/>
      <c r="DA41" s="15"/>
      <c r="DH41" s="15"/>
      <c r="DJ41" s="22"/>
      <c r="DO41" s="15"/>
      <c r="DV41" s="15"/>
      <c r="EC41" s="15"/>
      <c r="EJ41" s="15"/>
      <c r="EQ41" s="15"/>
      <c r="EX41" s="15"/>
      <c r="FE41" s="15"/>
      <c r="FL41" s="15"/>
      <c r="FS41" s="15"/>
      <c r="FZ41" s="15"/>
      <c r="GG41" s="15"/>
      <c r="GN41" s="15"/>
      <c r="GP41" s="22"/>
      <c r="GQ41" s="22"/>
      <c r="GR41" s="22"/>
      <c r="GS41" s="22"/>
      <c r="GT41" s="22"/>
      <c r="GU41" s="15"/>
      <c r="GV41" s="22"/>
      <c r="GW41" s="22"/>
      <c r="GX41" s="22"/>
      <c r="GY41" s="18"/>
      <c r="GZ41" s="18"/>
      <c r="HA41" s="18"/>
      <c r="HB41" s="18"/>
      <c r="HC41" s="18"/>
      <c r="HD41" s="18"/>
      <c r="HE41" s="18"/>
      <c r="HF41" s="18"/>
      <c r="HG41" s="18"/>
      <c r="HH41" s="18"/>
      <c r="HI41" s="18"/>
      <c r="HJ41" s="18"/>
      <c r="HK41" s="18"/>
      <c r="HL41" s="18"/>
      <c r="HM41" s="18"/>
      <c r="HN41" s="18"/>
      <c r="HO41" s="18"/>
      <c r="HP41" s="18"/>
      <c r="HQ41" s="18"/>
      <c r="HR41" s="18"/>
      <c r="HS41" s="18"/>
      <c r="HT41" s="18"/>
      <c r="HU41" s="18"/>
      <c r="HV41" s="18"/>
      <c r="HW41" s="18"/>
      <c r="HX41" s="18"/>
      <c r="HY41" s="18"/>
      <c r="HZ41" s="18"/>
      <c r="IA41" s="18"/>
      <c r="IB41" s="18"/>
      <c r="IC41" s="18"/>
      <c r="ID41" s="18"/>
      <c r="IE41" s="18"/>
      <c r="IF41" s="18"/>
      <c r="IG41" s="18"/>
      <c r="IH41" s="18"/>
      <c r="II41" s="18"/>
      <c r="IJ41" s="18"/>
      <c r="IK41" s="18"/>
      <c r="IL41" s="18"/>
      <c r="IM41" s="18"/>
      <c r="IN41" s="18"/>
      <c r="IO41" s="18"/>
      <c r="IP41" s="18"/>
      <c r="IQ41" s="18"/>
      <c r="IR41" s="18"/>
      <c r="IS41" s="18"/>
      <c r="IT41" s="18"/>
      <c r="IU41" s="18"/>
      <c r="IV41" s="18"/>
      <c r="IW41" s="18"/>
      <c r="IX41" s="18"/>
      <c r="IY41" s="18"/>
      <c r="IZ41" s="18"/>
      <c r="JA41" s="18"/>
      <c r="JB41" s="18"/>
      <c r="JC41" s="18"/>
      <c r="JD41" s="18"/>
      <c r="JE41" s="18"/>
      <c r="JF41" s="18"/>
    </row>
    <row r="42" spans="1:266" x14ac:dyDescent="0.3">
      <c r="A42" s="18"/>
      <c r="B42" s="18"/>
      <c r="C42" s="18"/>
      <c r="AJ42" s="24"/>
      <c r="AK42" s="24"/>
      <c r="AL42" s="20"/>
      <c r="AM42" s="23"/>
      <c r="AN42" s="18"/>
      <c r="AO42" s="24"/>
      <c r="AW42" s="71"/>
      <c r="AX42" s="71"/>
      <c r="AY42" s="71"/>
      <c r="BB42" s="25"/>
      <c r="BC42" s="21"/>
      <c r="BG42" s="18"/>
      <c r="BN42" s="22"/>
      <c r="BO42" s="22"/>
      <c r="BP42" s="22"/>
      <c r="BQ42" s="22"/>
      <c r="BR42" s="15"/>
      <c r="CF42" s="15"/>
      <c r="CL42" s="22"/>
      <c r="CM42" s="15"/>
      <c r="CR42" s="22"/>
      <c r="CT42" s="15"/>
      <c r="CW42" s="22"/>
      <c r="DA42" s="15"/>
      <c r="DH42" s="15"/>
      <c r="DJ42" s="22"/>
      <c r="DO42" s="15"/>
      <c r="DV42" s="15"/>
      <c r="EC42" s="15"/>
      <c r="EJ42" s="15"/>
      <c r="EQ42" s="15"/>
      <c r="EX42" s="15"/>
      <c r="FE42" s="15"/>
      <c r="FL42" s="15"/>
      <c r="FS42" s="15"/>
      <c r="FZ42" s="15"/>
      <c r="GG42" s="15"/>
      <c r="GN42" s="15"/>
      <c r="GP42" s="22"/>
      <c r="GQ42" s="22"/>
      <c r="GR42" s="22"/>
      <c r="GS42" s="22"/>
      <c r="GT42" s="22"/>
      <c r="GU42" s="15"/>
      <c r="GV42" s="22"/>
      <c r="GW42" s="22"/>
      <c r="GX42" s="22"/>
      <c r="GY42" s="18"/>
      <c r="GZ42" s="18"/>
      <c r="HA42" s="18"/>
      <c r="HB42" s="18"/>
      <c r="HC42" s="18"/>
      <c r="HD42" s="18"/>
      <c r="HE42" s="18"/>
      <c r="HF42" s="18"/>
      <c r="HG42" s="18"/>
      <c r="HH42" s="18"/>
      <c r="HI42" s="18"/>
      <c r="HJ42" s="18"/>
      <c r="HK42" s="18"/>
      <c r="HL42" s="18"/>
      <c r="HM42" s="18"/>
      <c r="HN42" s="18"/>
      <c r="HO42" s="18"/>
      <c r="HP42" s="18"/>
      <c r="HQ42" s="18"/>
      <c r="HR42" s="18"/>
      <c r="HS42" s="18"/>
      <c r="HT42" s="18"/>
      <c r="HU42" s="18"/>
      <c r="HV42" s="18"/>
      <c r="HW42" s="18"/>
      <c r="HX42" s="18"/>
      <c r="HY42" s="18"/>
      <c r="HZ42" s="18"/>
      <c r="IA42" s="18"/>
      <c r="IB42" s="18"/>
      <c r="IC42" s="18"/>
      <c r="ID42" s="18"/>
      <c r="IE42" s="18"/>
      <c r="IF42" s="18"/>
      <c r="IG42" s="18"/>
      <c r="IH42" s="18"/>
      <c r="II42" s="18"/>
      <c r="IJ42" s="18"/>
      <c r="IK42" s="18"/>
      <c r="IL42" s="18"/>
      <c r="IM42" s="18"/>
      <c r="IN42" s="18"/>
      <c r="IO42" s="18"/>
      <c r="IP42" s="18"/>
      <c r="IQ42" s="18"/>
      <c r="IR42" s="18"/>
      <c r="IS42" s="18"/>
      <c r="IT42" s="18"/>
      <c r="IU42" s="18"/>
      <c r="IV42" s="18"/>
      <c r="IW42" s="18"/>
      <c r="IX42" s="18"/>
      <c r="IY42" s="18"/>
      <c r="IZ42" s="18"/>
      <c r="JA42" s="18"/>
      <c r="JB42" s="18"/>
      <c r="JC42" s="18"/>
      <c r="JD42" s="18"/>
      <c r="JE42" s="18"/>
      <c r="JF42" s="18"/>
    </row>
    <row r="43" spans="1:266" x14ac:dyDescent="0.3">
      <c r="A43" s="18"/>
      <c r="B43" s="18"/>
      <c r="C43" s="18"/>
      <c r="AJ43" s="24"/>
      <c r="AK43" s="24"/>
      <c r="AL43" s="20"/>
      <c r="AM43" s="23"/>
      <c r="AN43" s="18"/>
      <c r="AO43" s="24"/>
      <c r="AW43" s="71"/>
      <c r="AX43" s="71"/>
      <c r="AY43" s="71"/>
      <c r="BB43" s="25"/>
      <c r="BC43" s="21"/>
      <c r="BG43" s="18"/>
      <c r="BN43" s="22"/>
      <c r="BO43" s="22"/>
      <c r="BP43" s="22"/>
      <c r="BQ43" s="22"/>
      <c r="BR43" s="15"/>
      <c r="CF43" s="15"/>
      <c r="CL43" s="22"/>
      <c r="CM43" s="15"/>
      <c r="CR43" s="22"/>
      <c r="CT43" s="15"/>
      <c r="CW43" s="22"/>
      <c r="DA43" s="15"/>
      <c r="DH43" s="15"/>
      <c r="DJ43" s="22"/>
      <c r="DO43" s="15"/>
      <c r="DV43" s="15"/>
      <c r="EC43" s="15"/>
      <c r="EJ43" s="15"/>
      <c r="EQ43" s="15"/>
      <c r="EX43" s="15"/>
      <c r="FE43" s="15"/>
      <c r="FL43" s="15"/>
      <c r="FS43" s="15"/>
      <c r="FZ43" s="15"/>
      <c r="GG43" s="15"/>
      <c r="GN43" s="15"/>
      <c r="GP43" s="22"/>
      <c r="GQ43" s="22"/>
      <c r="GR43" s="22"/>
      <c r="GS43" s="22"/>
      <c r="GT43" s="22"/>
      <c r="GU43" s="15"/>
      <c r="GV43" s="22"/>
      <c r="GW43" s="22"/>
      <c r="GX43" s="22"/>
      <c r="GY43" s="18"/>
      <c r="GZ43" s="18"/>
      <c r="HA43" s="18"/>
      <c r="HB43" s="18"/>
      <c r="HC43" s="18"/>
      <c r="HD43" s="18"/>
      <c r="HE43" s="18"/>
      <c r="HF43" s="18"/>
      <c r="HG43" s="18"/>
      <c r="HH43" s="18"/>
      <c r="HI43" s="18"/>
      <c r="HJ43" s="18"/>
      <c r="HK43" s="18"/>
      <c r="HL43" s="18"/>
      <c r="HM43" s="18"/>
      <c r="HN43" s="18"/>
      <c r="HO43" s="18"/>
      <c r="HP43" s="18"/>
      <c r="HQ43" s="18"/>
      <c r="HR43" s="18"/>
      <c r="HS43" s="18"/>
      <c r="HT43" s="18"/>
      <c r="HU43" s="18"/>
      <c r="HV43" s="18"/>
      <c r="HW43" s="18"/>
      <c r="HX43" s="18"/>
      <c r="HY43" s="18"/>
      <c r="HZ43" s="18"/>
      <c r="IA43" s="18"/>
      <c r="IB43" s="18"/>
      <c r="IC43" s="18"/>
      <c r="ID43" s="18"/>
      <c r="IE43" s="18"/>
      <c r="IF43" s="18"/>
      <c r="IG43" s="18"/>
      <c r="IH43" s="18"/>
      <c r="II43" s="18"/>
      <c r="IJ43" s="18"/>
      <c r="IK43" s="18"/>
      <c r="IL43" s="18"/>
      <c r="IM43" s="18"/>
      <c r="IN43" s="18"/>
      <c r="IO43" s="18"/>
      <c r="IP43" s="18"/>
      <c r="IQ43" s="18"/>
      <c r="IR43" s="18"/>
      <c r="IS43" s="18"/>
      <c r="IT43" s="18"/>
      <c r="IU43" s="18"/>
      <c r="IV43" s="18"/>
      <c r="IW43" s="18"/>
      <c r="IX43" s="18"/>
      <c r="IY43" s="18"/>
      <c r="IZ43" s="18"/>
      <c r="JA43" s="18"/>
      <c r="JB43" s="18"/>
      <c r="JC43" s="18"/>
      <c r="JD43" s="18"/>
      <c r="JE43" s="18"/>
      <c r="JF43" s="18"/>
    </row>
    <row r="44" spans="1:266" x14ac:dyDescent="0.3">
      <c r="A44" s="18"/>
      <c r="B44" s="18"/>
      <c r="C44" s="18"/>
      <c r="AJ44" s="24"/>
      <c r="AK44" s="24"/>
      <c r="AL44" s="20"/>
      <c r="AM44" s="23"/>
      <c r="AN44" s="18"/>
      <c r="AO44" s="24"/>
      <c r="AW44" s="71"/>
      <c r="AX44" s="71"/>
      <c r="AY44" s="71"/>
      <c r="BB44" s="25"/>
      <c r="BC44" s="21"/>
      <c r="BG44" s="18"/>
      <c r="BN44" s="22"/>
      <c r="BO44" s="22"/>
      <c r="BP44" s="22"/>
      <c r="BQ44" s="22"/>
      <c r="BR44" s="15"/>
      <c r="CF44" s="15"/>
      <c r="CL44" s="22"/>
      <c r="CM44" s="15"/>
      <c r="CR44" s="22"/>
      <c r="CT44" s="15"/>
      <c r="CW44" s="22"/>
      <c r="DA44" s="15"/>
      <c r="DH44" s="15"/>
      <c r="DJ44" s="22"/>
      <c r="DO44" s="15"/>
      <c r="DV44" s="15"/>
      <c r="EC44" s="15"/>
      <c r="EJ44" s="15"/>
      <c r="EQ44" s="15"/>
      <c r="EX44" s="15"/>
      <c r="FE44" s="15"/>
      <c r="FL44" s="15"/>
      <c r="FS44" s="15"/>
      <c r="FZ44" s="15"/>
      <c r="GG44" s="15"/>
      <c r="GN44" s="15"/>
      <c r="GP44" s="22"/>
      <c r="GQ44" s="22"/>
      <c r="GR44" s="22"/>
      <c r="GS44" s="22"/>
      <c r="GT44" s="22"/>
      <c r="GU44" s="15"/>
      <c r="GV44" s="22"/>
      <c r="GW44" s="22"/>
      <c r="GX44" s="22"/>
      <c r="GY44" s="18"/>
      <c r="GZ44" s="18"/>
      <c r="HA44" s="18"/>
      <c r="HB44" s="18"/>
      <c r="HC44" s="18"/>
      <c r="HD44" s="18"/>
      <c r="HE44" s="18"/>
      <c r="HF44" s="18"/>
      <c r="HG44" s="18"/>
      <c r="HH44" s="18"/>
      <c r="HI44" s="18"/>
      <c r="HJ44" s="18"/>
      <c r="HK44" s="18"/>
      <c r="HL44" s="18"/>
      <c r="HM44" s="18"/>
      <c r="HN44" s="18"/>
      <c r="HO44" s="18"/>
      <c r="HP44" s="18"/>
      <c r="HQ44" s="18"/>
      <c r="HR44" s="18"/>
      <c r="HS44" s="18"/>
      <c r="HT44" s="18"/>
      <c r="HU44" s="18"/>
      <c r="HV44" s="18"/>
      <c r="HW44" s="18"/>
      <c r="HX44" s="18"/>
      <c r="HY44" s="18"/>
      <c r="HZ44" s="18"/>
      <c r="IA44" s="18"/>
      <c r="IB44" s="18"/>
      <c r="IC44" s="18"/>
      <c r="ID44" s="18"/>
      <c r="IE44" s="18"/>
      <c r="IF44" s="18"/>
      <c r="IG44" s="18"/>
      <c r="IH44" s="18"/>
      <c r="II44" s="18"/>
      <c r="IJ44" s="18"/>
      <c r="IK44" s="18"/>
      <c r="IL44" s="18"/>
      <c r="IM44" s="18"/>
      <c r="IN44" s="18"/>
      <c r="IO44" s="18"/>
      <c r="IP44" s="18"/>
      <c r="IQ44" s="18"/>
      <c r="IR44" s="18"/>
      <c r="IS44" s="18"/>
      <c r="IT44" s="18"/>
      <c r="IU44" s="18"/>
      <c r="IV44" s="18"/>
      <c r="IW44" s="18"/>
      <c r="IX44" s="18"/>
      <c r="IY44" s="18"/>
      <c r="IZ44" s="18"/>
      <c r="JA44" s="18"/>
      <c r="JB44" s="18"/>
      <c r="JC44" s="18"/>
      <c r="JD44" s="18"/>
      <c r="JE44" s="18"/>
      <c r="JF44" s="18"/>
    </row>
    <row r="45" spans="1:266" x14ac:dyDescent="0.3">
      <c r="A45" s="18"/>
      <c r="B45" s="18"/>
      <c r="C45" s="18"/>
      <c r="AJ45" s="24"/>
      <c r="AK45" s="24"/>
      <c r="AL45" s="20"/>
      <c r="AM45" s="23"/>
      <c r="AN45" s="18"/>
      <c r="AO45" s="24"/>
      <c r="AW45" s="71"/>
      <c r="AX45" s="71"/>
      <c r="AY45" s="71"/>
      <c r="BB45" s="25"/>
      <c r="BC45" s="21"/>
      <c r="BG45" s="18"/>
      <c r="BN45" s="22"/>
      <c r="BO45" s="22"/>
      <c r="BP45" s="22"/>
      <c r="BQ45" s="22"/>
      <c r="BR45" s="15"/>
      <c r="CF45" s="15"/>
      <c r="CL45" s="22"/>
      <c r="CM45" s="15"/>
      <c r="CR45" s="22"/>
      <c r="CT45" s="15"/>
      <c r="CW45" s="22"/>
      <c r="DA45" s="15"/>
      <c r="DH45" s="15"/>
      <c r="DJ45" s="22"/>
      <c r="DO45" s="15"/>
      <c r="DV45" s="15"/>
      <c r="EC45" s="15"/>
      <c r="EJ45" s="15"/>
      <c r="EQ45" s="15"/>
      <c r="EX45" s="15"/>
      <c r="FE45" s="15"/>
      <c r="FL45" s="15"/>
      <c r="FS45" s="15"/>
      <c r="FZ45" s="15"/>
      <c r="GG45" s="15"/>
      <c r="GN45" s="15"/>
      <c r="GP45" s="22"/>
      <c r="GQ45" s="22"/>
      <c r="GR45" s="22"/>
      <c r="GS45" s="22"/>
      <c r="GT45" s="22"/>
      <c r="GU45" s="15"/>
      <c r="GV45" s="22"/>
      <c r="GW45" s="22"/>
      <c r="GX45" s="22"/>
      <c r="GY45" s="18"/>
      <c r="GZ45" s="18"/>
      <c r="HA45" s="18"/>
      <c r="HB45" s="18"/>
      <c r="HC45" s="18"/>
      <c r="HD45" s="18"/>
      <c r="HE45" s="18"/>
      <c r="HF45" s="18"/>
      <c r="HG45" s="18"/>
      <c r="HH45" s="18"/>
      <c r="HI45" s="18"/>
      <c r="HJ45" s="18"/>
      <c r="HK45" s="18"/>
      <c r="HL45" s="18"/>
      <c r="HM45" s="18"/>
      <c r="HN45" s="18"/>
      <c r="HO45" s="18"/>
      <c r="HP45" s="18"/>
      <c r="HQ45" s="18"/>
      <c r="HR45" s="18"/>
      <c r="HS45" s="18"/>
      <c r="HT45" s="18"/>
      <c r="HU45" s="18"/>
      <c r="HV45" s="18"/>
      <c r="HW45" s="18"/>
      <c r="HX45" s="18"/>
      <c r="HY45" s="18"/>
      <c r="HZ45" s="18"/>
      <c r="IA45" s="18"/>
      <c r="IB45" s="18"/>
      <c r="IC45" s="18"/>
      <c r="ID45" s="18"/>
      <c r="IE45" s="18"/>
      <c r="IF45" s="18"/>
      <c r="IG45" s="18"/>
      <c r="IH45" s="18"/>
      <c r="II45" s="18"/>
      <c r="IJ45" s="18"/>
      <c r="IK45" s="18"/>
      <c r="IL45" s="18"/>
      <c r="IM45" s="18"/>
      <c r="IN45" s="18"/>
      <c r="IO45" s="18"/>
      <c r="IP45" s="18"/>
      <c r="IQ45" s="18"/>
      <c r="IR45" s="18"/>
      <c r="IS45" s="18"/>
      <c r="IT45" s="18"/>
      <c r="IU45" s="18"/>
      <c r="IV45" s="18"/>
      <c r="IW45" s="18"/>
      <c r="IX45" s="18"/>
      <c r="IY45" s="18"/>
      <c r="IZ45" s="18"/>
      <c r="JA45" s="18"/>
      <c r="JB45" s="18"/>
      <c r="JC45" s="18"/>
      <c r="JD45" s="18"/>
      <c r="JE45" s="18"/>
      <c r="JF45" s="18"/>
    </row>
    <row r="46" spans="1:266" x14ac:dyDescent="0.3">
      <c r="A46" s="18"/>
      <c r="B46" s="18"/>
      <c r="C46" s="18"/>
      <c r="AJ46" s="24"/>
      <c r="AK46" s="24"/>
      <c r="AL46" s="20"/>
      <c r="AM46" s="23"/>
      <c r="AN46" s="18"/>
      <c r="AO46" s="24"/>
      <c r="AW46" s="71"/>
      <c r="AX46" s="71"/>
      <c r="AY46" s="71"/>
      <c r="BB46" s="25"/>
      <c r="BC46" s="21"/>
      <c r="BG46" s="18"/>
      <c r="BN46" s="22"/>
      <c r="BO46" s="22"/>
      <c r="BP46" s="22"/>
      <c r="BQ46" s="22"/>
      <c r="BR46" s="15"/>
      <c r="CF46" s="15"/>
      <c r="CL46" s="22"/>
      <c r="CM46" s="15"/>
      <c r="CR46" s="22"/>
      <c r="CT46" s="15"/>
      <c r="CW46" s="22"/>
      <c r="DA46" s="15"/>
      <c r="DH46" s="15"/>
      <c r="DJ46" s="22"/>
      <c r="DO46" s="15"/>
      <c r="DV46" s="15"/>
      <c r="EC46" s="15"/>
      <c r="EJ46" s="15"/>
      <c r="EQ46" s="15"/>
      <c r="EX46" s="15"/>
      <c r="FE46" s="15"/>
      <c r="FL46" s="15"/>
      <c r="FS46" s="15"/>
      <c r="FZ46" s="15"/>
      <c r="GG46" s="15"/>
      <c r="GN46" s="15"/>
      <c r="GP46" s="22"/>
      <c r="GQ46" s="22"/>
      <c r="GR46" s="22"/>
      <c r="GS46" s="22"/>
      <c r="GT46" s="22"/>
      <c r="GU46" s="15"/>
      <c r="GV46" s="22"/>
      <c r="GW46" s="22"/>
      <c r="GX46" s="22"/>
      <c r="GY46" s="18"/>
      <c r="GZ46" s="18"/>
      <c r="HA46" s="18"/>
      <c r="HB46" s="18"/>
      <c r="HC46" s="18"/>
      <c r="HD46" s="18"/>
      <c r="HE46" s="18"/>
      <c r="HF46" s="18"/>
      <c r="HG46" s="18"/>
      <c r="HH46" s="18"/>
      <c r="HI46" s="18"/>
      <c r="HJ46" s="18"/>
      <c r="HK46" s="18"/>
      <c r="HL46" s="18"/>
      <c r="HM46" s="18"/>
      <c r="HN46" s="18"/>
      <c r="HO46" s="18"/>
      <c r="HP46" s="18"/>
      <c r="HQ46" s="18"/>
      <c r="HR46" s="18"/>
      <c r="HS46" s="18"/>
      <c r="HT46" s="18"/>
      <c r="HU46" s="18"/>
      <c r="HV46" s="18"/>
      <c r="HW46" s="18"/>
      <c r="HX46" s="18"/>
      <c r="HY46" s="18"/>
      <c r="HZ46" s="18"/>
      <c r="IA46" s="18"/>
      <c r="IB46" s="18"/>
      <c r="IC46" s="18"/>
      <c r="ID46" s="18"/>
      <c r="IE46" s="18"/>
      <c r="IF46" s="18"/>
      <c r="IG46" s="18"/>
      <c r="IH46" s="18"/>
      <c r="II46" s="18"/>
      <c r="IJ46" s="18"/>
      <c r="IK46" s="18"/>
      <c r="IL46" s="18"/>
      <c r="IM46" s="18"/>
      <c r="IN46" s="18"/>
      <c r="IO46" s="18"/>
      <c r="IP46" s="18"/>
      <c r="IQ46" s="18"/>
      <c r="IR46" s="18"/>
      <c r="IS46" s="18"/>
      <c r="IT46" s="18"/>
      <c r="IU46" s="18"/>
      <c r="IV46" s="18"/>
      <c r="IW46" s="18"/>
      <c r="IX46" s="18"/>
      <c r="IY46" s="18"/>
      <c r="IZ46" s="18"/>
      <c r="JA46" s="18"/>
      <c r="JB46" s="18"/>
      <c r="JC46" s="18"/>
      <c r="JD46" s="18"/>
      <c r="JE46" s="18"/>
      <c r="JF46" s="18"/>
    </row>
    <row r="47" spans="1:266" x14ac:dyDescent="0.3">
      <c r="A47" s="18"/>
      <c r="B47" s="18"/>
      <c r="C47" s="18"/>
      <c r="AJ47" s="24"/>
      <c r="AK47" s="24"/>
      <c r="AL47" s="20"/>
      <c r="AM47" s="23"/>
      <c r="AN47" s="18"/>
      <c r="AO47" s="24"/>
      <c r="AW47" s="71"/>
      <c r="AX47" s="71"/>
      <c r="AY47" s="71"/>
      <c r="BB47" s="25"/>
      <c r="BC47" s="21"/>
      <c r="BG47" s="18"/>
      <c r="BN47" s="22"/>
      <c r="BO47" s="22"/>
      <c r="BP47" s="22"/>
      <c r="BQ47" s="22"/>
      <c r="BR47" s="15"/>
      <c r="CF47" s="15"/>
      <c r="CL47" s="22"/>
      <c r="CM47" s="15"/>
      <c r="CR47" s="22"/>
      <c r="CT47" s="15"/>
      <c r="CW47" s="22"/>
      <c r="DA47" s="15"/>
      <c r="DH47" s="15"/>
      <c r="DJ47" s="22"/>
      <c r="DO47" s="15"/>
      <c r="DV47" s="15"/>
      <c r="EC47" s="15"/>
      <c r="EJ47" s="15"/>
      <c r="EQ47" s="15"/>
      <c r="EX47" s="15"/>
      <c r="FE47" s="15"/>
      <c r="FL47" s="15"/>
      <c r="FS47" s="15"/>
      <c r="FZ47" s="15"/>
      <c r="GG47" s="15"/>
      <c r="GN47" s="15"/>
      <c r="GP47" s="22"/>
      <c r="GQ47" s="22"/>
      <c r="GR47" s="22"/>
      <c r="GS47" s="22"/>
      <c r="GT47" s="22"/>
      <c r="GU47" s="15"/>
      <c r="GV47" s="22"/>
      <c r="GW47" s="22"/>
      <c r="GX47" s="22"/>
      <c r="GY47" s="18"/>
      <c r="GZ47" s="18"/>
      <c r="HA47" s="18"/>
      <c r="HB47" s="18"/>
      <c r="HC47" s="18"/>
      <c r="HD47" s="18"/>
      <c r="HE47" s="18"/>
      <c r="HF47" s="18"/>
      <c r="HG47" s="18"/>
      <c r="HH47" s="18"/>
      <c r="HI47" s="18"/>
      <c r="HJ47" s="18"/>
      <c r="HK47" s="18"/>
      <c r="HL47" s="18"/>
      <c r="HM47" s="18"/>
      <c r="HN47" s="18"/>
      <c r="HO47" s="18"/>
      <c r="HP47" s="18"/>
      <c r="HQ47" s="18"/>
      <c r="HR47" s="18"/>
      <c r="HS47" s="18"/>
      <c r="HT47" s="18"/>
      <c r="HU47" s="18"/>
      <c r="HV47" s="18"/>
      <c r="HW47" s="18"/>
      <c r="HX47" s="18"/>
      <c r="HY47" s="18"/>
      <c r="HZ47" s="18"/>
      <c r="IA47" s="18"/>
      <c r="IB47" s="18"/>
      <c r="IC47" s="18"/>
      <c r="ID47" s="18"/>
      <c r="IE47" s="18"/>
      <c r="IF47" s="18"/>
      <c r="IG47" s="18"/>
      <c r="IH47" s="18"/>
      <c r="II47" s="18"/>
      <c r="IJ47" s="18"/>
      <c r="IK47" s="18"/>
      <c r="IL47" s="18"/>
      <c r="IM47" s="18"/>
      <c r="IN47" s="18"/>
      <c r="IO47" s="18"/>
      <c r="IP47" s="18"/>
      <c r="IQ47" s="18"/>
      <c r="IR47" s="18"/>
      <c r="IS47" s="18"/>
      <c r="IT47" s="18"/>
      <c r="IU47" s="18"/>
      <c r="IV47" s="18"/>
      <c r="IW47" s="18"/>
      <c r="IX47" s="18"/>
      <c r="IY47" s="18"/>
      <c r="IZ47" s="18"/>
      <c r="JA47" s="18"/>
      <c r="JB47" s="18"/>
      <c r="JC47" s="18"/>
      <c r="JD47" s="18"/>
      <c r="JE47" s="18"/>
      <c r="JF47" s="18"/>
    </row>
    <row r="48" spans="1:266" x14ac:dyDescent="0.3">
      <c r="A48" s="18"/>
      <c r="B48" s="18"/>
      <c r="C48" s="18"/>
      <c r="AJ48" s="24"/>
      <c r="AK48" s="24"/>
      <c r="AL48" s="20"/>
      <c r="AM48" s="23"/>
      <c r="AN48" s="18"/>
      <c r="AO48" s="24"/>
      <c r="AW48" s="71"/>
      <c r="AX48" s="71"/>
      <c r="AY48" s="71"/>
      <c r="BB48" s="25"/>
      <c r="BC48" s="21"/>
      <c r="BG48" s="18"/>
      <c r="BN48" s="22"/>
      <c r="BO48" s="22"/>
      <c r="BP48" s="22"/>
      <c r="BQ48" s="22"/>
      <c r="BR48" s="15"/>
      <c r="CF48" s="15"/>
      <c r="CL48" s="22"/>
      <c r="CM48" s="15"/>
      <c r="CR48" s="22"/>
      <c r="CT48" s="15"/>
      <c r="CW48" s="22"/>
      <c r="DA48" s="15"/>
      <c r="DH48" s="15"/>
      <c r="DJ48" s="22"/>
      <c r="DO48" s="15"/>
      <c r="DV48" s="15"/>
      <c r="EC48" s="15"/>
      <c r="EJ48" s="15"/>
      <c r="EQ48" s="15"/>
      <c r="EX48" s="15"/>
      <c r="FE48" s="15"/>
      <c r="FL48" s="15"/>
      <c r="FS48" s="15"/>
      <c r="FZ48" s="15"/>
      <c r="GG48" s="15"/>
      <c r="GN48" s="15"/>
      <c r="GP48" s="22"/>
      <c r="GQ48" s="22"/>
      <c r="GR48" s="22"/>
      <c r="GS48" s="22"/>
      <c r="GT48" s="22"/>
      <c r="GU48" s="15"/>
      <c r="GV48" s="22"/>
      <c r="GW48" s="22"/>
      <c r="GX48" s="22"/>
      <c r="GY48" s="18"/>
      <c r="GZ48" s="18"/>
      <c r="HA48" s="18"/>
      <c r="HB48" s="18"/>
      <c r="HC48" s="18"/>
      <c r="HD48" s="18"/>
      <c r="HE48" s="18"/>
      <c r="HF48" s="18"/>
      <c r="HG48" s="18"/>
      <c r="HH48" s="18"/>
      <c r="HI48" s="18"/>
      <c r="HJ48" s="18"/>
      <c r="HK48" s="18"/>
      <c r="HL48" s="18"/>
      <c r="HM48" s="18"/>
      <c r="HN48" s="18"/>
      <c r="HO48" s="18"/>
      <c r="HP48" s="18"/>
      <c r="HQ48" s="18"/>
      <c r="HR48" s="18"/>
      <c r="HS48" s="18"/>
      <c r="HT48" s="18"/>
      <c r="HU48" s="18"/>
      <c r="HV48" s="18"/>
      <c r="HW48" s="18"/>
      <c r="HX48" s="18"/>
      <c r="HY48" s="18"/>
      <c r="HZ48" s="18"/>
      <c r="IA48" s="18"/>
      <c r="IB48" s="18"/>
      <c r="IC48" s="18"/>
      <c r="ID48" s="18"/>
      <c r="IE48" s="18"/>
      <c r="IF48" s="18"/>
      <c r="IG48" s="18"/>
      <c r="IH48" s="18"/>
      <c r="II48" s="18"/>
      <c r="IJ48" s="18"/>
      <c r="IK48" s="18"/>
      <c r="IL48" s="18"/>
      <c r="IM48" s="18"/>
      <c r="IN48" s="18"/>
      <c r="IO48" s="18"/>
      <c r="IP48" s="18"/>
      <c r="IQ48" s="18"/>
      <c r="IR48" s="18"/>
      <c r="IS48" s="18"/>
      <c r="IT48" s="18"/>
      <c r="IU48" s="18"/>
      <c r="IV48" s="18"/>
      <c r="IW48" s="18"/>
      <c r="IX48" s="18"/>
      <c r="IY48" s="18"/>
      <c r="IZ48" s="18"/>
      <c r="JA48" s="18"/>
      <c r="JB48" s="18"/>
      <c r="JC48" s="18"/>
      <c r="JD48" s="18"/>
      <c r="JE48" s="18"/>
      <c r="JF48" s="18"/>
    </row>
    <row r="49" spans="1:266" x14ac:dyDescent="0.3">
      <c r="A49" s="18"/>
      <c r="B49" s="18"/>
      <c r="C49" s="18"/>
      <c r="AJ49" s="24"/>
      <c r="AK49" s="24"/>
      <c r="AL49" s="20"/>
      <c r="AM49" s="23"/>
      <c r="AN49" s="18"/>
      <c r="AO49" s="24"/>
      <c r="AW49" s="71"/>
      <c r="AX49" s="71"/>
      <c r="AY49" s="71"/>
      <c r="BB49" s="25"/>
      <c r="BC49" s="21"/>
      <c r="BG49" s="18"/>
      <c r="BN49" s="22"/>
      <c r="BO49" s="22"/>
      <c r="BP49" s="22"/>
      <c r="BQ49" s="22"/>
      <c r="BR49" s="15"/>
      <c r="CF49" s="15"/>
      <c r="CL49" s="22"/>
      <c r="CM49" s="15"/>
      <c r="CR49" s="22"/>
      <c r="CT49" s="15"/>
      <c r="CW49" s="22"/>
      <c r="DA49" s="15"/>
      <c r="DH49" s="15"/>
      <c r="DJ49" s="22"/>
      <c r="DO49" s="15"/>
      <c r="DV49" s="15"/>
      <c r="EC49" s="15"/>
      <c r="EJ49" s="15"/>
      <c r="EQ49" s="15"/>
      <c r="EX49" s="15"/>
      <c r="FE49" s="15"/>
      <c r="FL49" s="15"/>
      <c r="FS49" s="15"/>
      <c r="FZ49" s="15"/>
      <c r="GG49" s="15"/>
      <c r="GN49" s="15"/>
      <c r="GP49" s="22"/>
      <c r="GQ49" s="22"/>
      <c r="GR49" s="22"/>
      <c r="GS49" s="22"/>
      <c r="GT49" s="22"/>
      <c r="GU49" s="15"/>
      <c r="GV49" s="22"/>
      <c r="GW49" s="22"/>
      <c r="GX49" s="22"/>
      <c r="GY49" s="18"/>
      <c r="GZ49" s="18"/>
      <c r="HA49" s="18"/>
      <c r="HB49" s="18"/>
      <c r="HC49" s="18"/>
      <c r="HD49" s="18"/>
      <c r="HE49" s="18"/>
      <c r="HF49" s="18"/>
      <c r="HG49" s="18"/>
      <c r="HH49" s="18"/>
      <c r="HI49" s="18"/>
      <c r="HJ49" s="18"/>
      <c r="HK49" s="18"/>
      <c r="HL49" s="18"/>
      <c r="HM49" s="18"/>
      <c r="HN49" s="18"/>
      <c r="HO49" s="18"/>
      <c r="HP49" s="18"/>
      <c r="HQ49" s="18"/>
      <c r="HR49" s="18"/>
      <c r="HS49" s="18"/>
      <c r="HT49" s="18"/>
      <c r="HU49" s="18"/>
      <c r="HV49" s="18"/>
      <c r="HW49" s="18"/>
      <c r="HX49" s="18"/>
      <c r="HY49" s="18"/>
      <c r="HZ49" s="18"/>
      <c r="IA49" s="18"/>
      <c r="IB49" s="18"/>
      <c r="IC49" s="18"/>
      <c r="ID49" s="18"/>
      <c r="IE49" s="18"/>
      <c r="IF49" s="18"/>
      <c r="IG49" s="18"/>
      <c r="IH49" s="18"/>
      <c r="II49" s="18"/>
      <c r="IJ49" s="18"/>
      <c r="IK49" s="18"/>
      <c r="IL49" s="18"/>
      <c r="IM49" s="18"/>
      <c r="IN49" s="18"/>
      <c r="IO49" s="18"/>
      <c r="IP49" s="18"/>
      <c r="IQ49" s="18"/>
      <c r="IR49" s="18"/>
      <c r="IS49" s="18"/>
      <c r="IT49" s="18"/>
      <c r="IU49" s="18"/>
      <c r="IV49" s="18"/>
      <c r="IW49" s="18"/>
      <c r="IX49" s="18"/>
      <c r="IY49" s="18"/>
      <c r="IZ49" s="18"/>
      <c r="JA49" s="18"/>
      <c r="JB49" s="18"/>
      <c r="JC49" s="18"/>
      <c r="JD49" s="18"/>
      <c r="JE49" s="18"/>
      <c r="JF49" s="18"/>
    </row>
    <row r="50" spans="1:266" x14ac:dyDescent="0.3">
      <c r="A50" s="18"/>
      <c r="B50" s="18"/>
      <c r="C50" s="18"/>
      <c r="AJ50" s="24"/>
      <c r="AK50" s="24"/>
      <c r="AL50" s="20"/>
      <c r="AM50" s="23"/>
      <c r="AN50" s="18"/>
      <c r="AO50" s="24"/>
      <c r="AW50" s="71"/>
      <c r="AX50" s="71"/>
      <c r="AY50" s="71"/>
      <c r="BB50" s="25"/>
      <c r="BC50" s="21"/>
      <c r="BG50" s="18"/>
      <c r="BN50" s="22"/>
      <c r="BO50" s="22"/>
      <c r="BP50" s="22"/>
      <c r="BQ50" s="22"/>
      <c r="BR50" s="15"/>
      <c r="CF50" s="15"/>
      <c r="CL50" s="22"/>
      <c r="CM50" s="15"/>
      <c r="CR50" s="22"/>
      <c r="CT50" s="15"/>
      <c r="CW50" s="22"/>
      <c r="DA50" s="15"/>
      <c r="DH50" s="15"/>
      <c r="DJ50" s="22"/>
      <c r="DO50" s="15"/>
      <c r="DV50" s="15"/>
      <c r="EC50" s="15"/>
      <c r="EJ50" s="15"/>
      <c r="EQ50" s="15"/>
      <c r="EX50" s="15"/>
      <c r="FE50" s="15"/>
      <c r="FL50" s="15"/>
      <c r="FS50" s="15"/>
      <c r="FZ50" s="15"/>
      <c r="GG50" s="15"/>
      <c r="GN50" s="15"/>
      <c r="GP50" s="22"/>
      <c r="GQ50" s="22"/>
      <c r="GR50" s="22"/>
      <c r="GS50" s="22"/>
      <c r="GT50" s="22"/>
      <c r="GU50" s="15"/>
      <c r="GV50" s="22"/>
      <c r="GW50" s="22"/>
      <c r="GX50" s="22"/>
      <c r="GY50" s="18"/>
      <c r="GZ50" s="18"/>
      <c r="HA50" s="18"/>
      <c r="HB50" s="18"/>
      <c r="HC50" s="18"/>
      <c r="HD50" s="18"/>
      <c r="HE50" s="18"/>
      <c r="HF50" s="18"/>
      <c r="HG50" s="18"/>
      <c r="HH50" s="18"/>
      <c r="HI50" s="18"/>
      <c r="HJ50" s="18"/>
      <c r="HK50" s="18"/>
      <c r="HL50" s="18"/>
      <c r="HM50" s="18"/>
      <c r="HN50" s="18"/>
      <c r="HO50" s="18"/>
      <c r="HP50" s="18"/>
      <c r="HQ50" s="18"/>
      <c r="HR50" s="18"/>
      <c r="HS50" s="18"/>
      <c r="HT50" s="18"/>
      <c r="HU50" s="18"/>
      <c r="HV50" s="18"/>
      <c r="HW50" s="18"/>
      <c r="HX50" s="18"/>
      <c r="HY50" s="18"/>
      <c r="HZ50" s="18"/>
      <c r="IA50" s="18"/>
      <c r="IB50" s="18"/>
      <c r="IC50" s="18"/>
      <c r="ID50" s="18"/>
      <c r="IE50" s="18"/>
      <c r="IF50" s="18"/>
      <c r="IG50" s="18"/>
      <c r="IH50" s="18"/>
      <c r="II50" s="18"/>
      <c r="IJ50" s="18"/>
      <c r="IK50" s="18"/>
      <c r="IL50" s="18"/>
      <c r="IM50" s="18"/>
      <c r="IN50" s="18"/>
      <c r="IO50" s="18"/>
      <c r="IP50" s="18"/>
      <c r="IQ50" s="18"/>
      <c r="IR50" s="18"/>
      <c r="IS50" s="18"/>
      <c r="IT50" s="18"/>
      <c r="IU50" s="18"/>
      <c r="IV50" s="18"/>
      <c r="IW50" s="18"/>
      <c r="IX50" s="18"/>
      <c r="IY50" s="18"/>
      <c r="IZ50" s="18"/>
      <c r="JA50" s="18"/>
      <c r="JB50" s="18"/>
      <c r="JC50" s="18"/>
      <c r="JD50" s="18"/>
      <c r="JE50" s="18"/>
      <c r="JF50" s="18"/>
    </row>
    <row r="51" spans="1:266" x14ac:dyDescent="0.3">
      <c r="A51" s="18"/>
      <c r="B51" s="18"/>
      <c r="C51" s="18"/>
      <c r="AJ51" s="24"/>
      <c r="AK51" s="24"/>
      <c r="AL51" s="20"/>
      <c r="AM51" s="23"/>
      <c r="AN51" s="18"/>
      <c r="AO51" s="24"/>
      <c r="AW51" s="71"/>
      <c r="AX51" s="71"/>
      <c r="AY51" s="71"/>
      <c r="BB51" s="25"/>
      <c r="BC51" s="21"/>
      <c r="BG51" s="18"/>
      <c r="BN51" s="22"/>
      <c r="BO51" s="22"/>
      <c r="BP51" s="22"/>
      <c r="BQ51" s="22"/>
      <c r="BR51" s="15"/>
      <c r="CF51" s="15"/>
      <c r="CL51" s="22"/>
      <c r="CM51" s="15"/>
      <c r="CR51" s="22"/>
      <c r="CT51" s="15"/>
      <c r="CW51" s="22"/>
      <c r="DA51" s="15"/>
      <c r="DH51" s="15"/>
      <c r="DJ51" s="22"/>
      <c r="DO51" s="15"/>
      <c r="DV51" s="15"/>
      <c r="EC51" s="15"/>
      <c r="EJ51" s="15"/>
      <c r="EQ51" s="15"/>
      <c r="EX51" s="15"/>
      <c r="FE51" s="15"/>
      <c r="FL51" s="15"/>
      <c r="FS51" s="15"/>
      <c r="FZ51" s="15"/>
      <c r="GG51" s="15"/>
      <c r="GN51" s="15"/>
      <c r="GP51" s="22"/>
      <c r="GQ51" s="22"/>
      <c r="GR51" s="22"/>
      <c r="GS51" s="22"/>
      <c r="GT51" s="22"/>
      <c r="GU51" s="15"/>
      <c r="GV51" s="22"/>
      <c r="GW51" s="22"/>
      <c r="GX51" s="22"/>
      <c r="GY51" s="18"/>
      <c r="GZ51" s="18"/>
      <c r="HA51" s="18"/>
      <c r="HB51" s="18"/>
      <c r="HC51" s="18"/>
      <c r="HD51" s="18"/>
      <c r="HE51" s="18"/>
      <c r="HF51" s="18"/>
      <c r="HG51" s="18"/>
      <c r="HH51" s="18"/>
      <c r="HI51" s="18"/>
      <c r="HJ51" s="18"/>
      <c r="HK51" s="18"/>
      <c r="HL51" s="18"/>
      <c r="HM51" s="18"/>
      <c r="HN51" s="18"/>
      <c r="HO51" s="18"/>
      <c r="HP51" s="18"/>
      <c r="HQ51" s="18"/>
      <c r="HR51" s="18"/>
      <c r="HS51" s="18"/>
      <c r="HT51" s="18"/>
      <c r="HU51" s="18"/>
      <c r="HV51" s="18"/>
      <c r="HW51" s="18"/>
      <c r="HX51" s="18"/>
      <c r="HY51" s="18"/>
      <c r="HZ51" s="18"/>
      <c r="IA51" s="18"/>
      <c r="IB51" s="18"/>
      <c r="IC51" s="18"/>
      <c r="ID51" s="18"/>
      <c r="IE51" s="18"/>
      <c r="IF51" s="18"/>
      <c r="IG51" s="18"/>
      <c r="IH51" s="18"/>
      <c r="II51" s="18"/>
      <c r="IJ51" s="18"/>
      <c r="IK51" s="18"/>
      <c r="IL51" s="18"/>
      <c r="IM51" s="18"/>
      <c r="IN51" s="18"/>
      <c r="IO51" s="18"/>
      <c r="IP51" s="18"/>
      <c r="IQ51" s="18"/>
      <c r="IR51" s="18"/>
      <c r="IS51" s="18"/>
      <c r="IT51" s="18"/>
      <c r="IU51" s="18"/>
      <c r="IV51" s="18"/>
      <c r="IW51" s="18"/>
      <c r="IX51" s="18"/>
      <c r="IY51" s="18"/>
      <c r="IZ51" s="18"/>
      <c r="JA51" s="18"/>
      <c r="JB51" s="18"/>
      <c r="JC51" s="18"/>
      <c r="JD51" s="18"/>
      <c r="JE51" s="18"/>
      <c r="JF51" s="18"/>
    </row>
    <row r="52" spans="1:266" x14ac:dyDescent="0.3">
      <c r="A52" s="18"/>
      <c r="B52" s="18"/>
      <c r="C52" s="18"/>
      <c r="AJ52" s="24"/>
      <c r="AK52" s="24"/>
      <c r="AL52" s="20"/>
      <c r="AM52" s="23"/>
      <c r="AN52" s="18"/>
      <c r="AO52" s="24"/>
      <c r="AW52" s="71"/>
      <c r="AX52" s="71"/>
      <c r="AY52" s="71"/>
      <c r="BB52" s="25"/>
      <c r="BC52" s="21"/>
      <c r="BG52" s="18"/>
      <c r="BN52" s="22"/>
      <c r="BO52" s="22"/>
      <c r="BP52" s="22"/>
      <c r="BQ52" s="22"/>
      <c r="BR52" s="15"/>
      <c r="CF52" s="15"/>
      <c r="CL52" s="22"/>
      <c r="CM52" s="15"/>
      <c r="CR52" s="22"/>
      <c r="CT52" s="15"/>
      <c r="CW52" s="22"/>
      <c r="DA52" s="15"/>
      <c r="DH52" s="15"/>
      <c r="DJ52" s="22"/>
      <c r="DO52" s="15"/>
      <c r="DV52" s="15"/>
      <c r="EC52" s="15"/>
      <c r="EJ52" s="15"/>
      <c r="EQ52" s="15"/>
      <c r="EX52" s="15"/>
      <c r="FE52" s="15"/>
      <c r="FL52" s="15"/>
      <c r="FS52" s="15"/>
      <c r="FZ52" s="15"/>
      <c r="GG52" s="15"/>
      <c r="GN52" s="15"/>
      <c r="GP52" s="22"/>
      <c r="GQ52" s="22"/>
      <c r="GR52" s="22"/>
      <c r="GS52" s="22"/>
      <c r="GT52" s="22"/>
      <c r="GU52" s="15"/>
      <c r="GV52" s="22"/>
      <c r="GW52" s="22"/>
      <c r="GX52" s="22"/>
      <c r="GY52" s="18"/>
      <c r="GZ52" s="18"/>
      <c r="HA52" s="18"/>
      <c r="HB52" s="18"/>
      <c r="HC52" s="18"/>
      <c r="HD52" s="18"/>
      <c r="HE52" s="18"/>
      <c r="HF52" s="18"/>
      <c r="HG52" s="18"/>
      <c r="HH52" s="18"/>
      <c r="HI52" s="18"/>
      <c r="HJ52" s="18"/>
      <c r="HK52" s="18"/>
      <c r="HL52" s="18"/>
      <c r="HM52" s="18"/>
      <c r="HN52" s="18"/>
      <c r="HO52" s="18"/>
      <c r="HP52" s="18"/>
      <c r="HQ52" s="18"/>
      <c r="HR52" s="18"/>
      <c r="HS52" s="18"/>
      <c r="HT52" s="18"/>
      <c r="HU52" s="18"/>
      <c r="HV52" s="18"/>
      <c r="HW52" s="18"/>
      <c r="HX52" s="18"/>
      <c r="HY52" s="18"/>
      <c r="HZ52" s="18"/>
      <c r="IA52" s="18"/>
      <c r="IB52" s="18"/>
      <c r="IC52" s="18"/>
      <c r="ID52" s="18"/>
      <c r="IE52" s="18"/>
      <c r="IF52" s="18"/>
      <c r="IG52" s="18"/>
      <c r="IH52" s="18"/>
      <c r="II52" s="18"/>
      <c r="IJ52" s="18"/>
      <c r="IK52" s="18"/>
      <c r="IL52" s="18"/>
      <c r="IM52" s="18"/>
      <c r="IN52" s="18"/>
      <c r="IO52" s="18"/>
      <c r="IP52" s="18"/>
      <c r="IQ52" s="18"/>
      <c r="IR52" s="18"/>
      <c r="IS52" s="18"/>
      <c r="IT52" s="18"/>
      <c r="IU52" s="18"/>
      <c r="IV52" s="18"/>
      <c r="IW52" s="18"/>
      <c r="IX52" s="18"/>
      <c r="IY52" s="18"/>
      <c r="IZ52" s="18"/>
      <c r="JA52" s="18"/>
      <c r="JB52" s="18"/>
      <c r="JC52" s="18"/>
      <c r="JD52" s="18"/>
      <c r="JE52" s="18"/>
      <c r="JF52" s="18"/>
    </row>
    <row r="53" spans="1:266" x14ac:dyDescent="0.3">
      <c r="A53" s="18"/>
      <c r="B53" s="18"/>
      <c r="C53" s="18"/>
      <c r="AJ53" s="24"/>
      <c r="AK53" s="24"/>
      <c r="AL53" s="20"/>
      <c r="AM53" s="23"/>
      <c r="AN53" s="18"/>
      <c r="AO53" s="24"/>
      <c r="AW53" s="71"/>
      <c r="AX53" s="71"/>
      <c r="AY53" s="71"/>
      <c r="BB53" s="25"/>
      <c r="BC53" s="21"/>
      <c r="BG53" s="18"/>
      <c r="BN53" s="22"/>
      <c r="BO53" s="22"/>
      <c r="BP53" s="22"/>
      <c r="BQ53" s="22"/>
      <c r="BR53" s="15"/>
      <c r="CF53" s="15"/>
      <c r="CL53" s="22"/>
      <c r="CM53" s="15"/>
      <c r="CR53" s="22"/>
      <c r="CT53" s="15"/>
      <c r="CW53" s="22"/>
      <c r="DA53" s="15"/>
      <c r="DH53" s="15"/>
      <c r="DJ53" s="22"/>
      <c r="DO53" s="15"/>
      <c r="DV53" s="15"/>
      <c r="EC53" s="15"/>
      <c r="EJ53" s="15"/>
      <c r="EQ53" s="15"/>
      <c r="EX53" s="15"/>
      <c r="FE53" s="15"/>
      <c r="FL53" s="15"/>
      <c r="FS53" s="15"/>
      <c r="FZ53" s="15"/>
      <c r="GG53" s="15"/>
      <c r="GN53" s="15"/>
      <c r="GP53" s="22"/>
      <c r="GQ53" s="22"/>
      <c r="GR53" s="22"/>
      <c r="GS53" s="22"/>
      <c r="GT53" s="22"/>
      <c r="GU53" s="15"/>
      <c r="GV53" s="22"/>
      <c r="GW53" s="22"/>
      <c r="GX53" s="22"/>
      <c r="GY53" s="18"/>
      <c r="GZ53" s="18"/>
      <c r="HA53" s="18"/>
      <c r="HB53" s="18"/>
      <c r="HC53" s="18"/>
      <c r="HD53" s="18"/>
      <c r="HE53" s="18"/>
      <c r="HF53" s="18"/>
      <c r="HG53" s="18"/>
      <c r="HH53" s="18"/>
      <c r="HI53" s="18"/>
      <c r="HJ53" s="18"/>
      <c r="HK53" s="18"/>
      <c r="HL53" s="18"/>
      <c r="HM53" s="18"/>
      <c r="HN53" s="18"/>
      <c r="HO53" s="18"/>
      <c r="HP53" s="18"/>
      <c r="HQ53" s="18"/>
      <c r="HR53" s="18"/>
      <c r="HS53" s="18"/>
      <c r="HT53" s="18"/>
      <c r="HU53" s="18"/>
      <c r="HV53" s="18"/>
      <c r="HW53" s="18"/>
      <c r="HX53" s="18"/>
      <c r="HY53" s="18"/>
      <c r="HZ53" s="18"/>
      <c r="IA53" s="18"/>
      <c r="IB53" s="18"/>
      <c r="IC53" s="18"/>
      <c r="ID53" s="18"/>
      <c r="IE53" s="18"/>
      <c r="IF53" s="18"/>
      <c r="IG53" s="18"/>
      <c r="IH53" s="18"/>
      <c r="II53" s="18"/>
      <c r="IJ53" s="18"/>
      <c r="IK53" s="18"/>
      <c r="IL53" s="18"/>
      <c r="IM53" s="18"/>
      <c r="IN53" s="18"/>
      <c r="IO53" s="18"/>
      <c r="IP53" s="18"/>
      <c r="IQ53" s="18"/>
      <c r="IR53" s="18"/>
      <c r="IS53" s="18"/>
      <c r="IT53" s="18"/>
      <c r="IU53" s="18"/>
      <c r="IV53" s="18"/>
      <c r="IW53" s="18"/>
      <c r="IX53" s="18"/>
      <c r="IY53" s="18"/>
      <c r="IZ53" s="18"/>
      <c r="JA53" s="18"/>
      <c r="JB53" s="18"/>
      <c r="JC53" s="18"/>
      <c r="JD53" s="18"/>
      <c r="JE53" s="18"/>
      <c r="JF53" s="18"/>
    </row>
    <row r="54" spans="1:266" x14ac:dyDescent="0.3">
      <c r="A54" s="18"/>
      <c r="B54" s="18"/>
      <c r="C54" s="18"/>
      <c r="AJ54" s="24"/>
      <c r="AK54" s="24"/>
      <c r="AL54" s="20"/>
      <c r="AM54" s="23"/>
      <c r="AN54" s="18"/>
      <c r="AO54" s="24"/>
      <c r="AW54" s="71"/>
      <c r="AX54" s="71"/>
      <c r="AY54" s="71"/>
      <c r="BB54" s="25"/>
      <c r="BC54" s="21"/>
      <c r="BG54" s="18"/>
      <c r="BN54" s="22"/>
      <c r="BO54" s="22"/>
      <c r="BP54" s="22"/>
      <c r="BQ54" s="22"/>
      <c r="BR54" s="15"/>
      <c r="CF54" s="15"/>
      <c r="CL54" s="22"/>
      <c r="CM54" s="15"/>
      <c r="CR54" s="22"/>
      <c r="CT54" s="15"/>
      <c r="CW54" s="22"/>
      <c r="DA54" s="15"/>
      <c r="DH54" s="15"/>
      <c r="DJ54" s="22"/>
      <c r="DO54" s="15"/>
      <c r="DV54" s="15"/>
      <c r="EC54" s="15"/>
      <c r="EJ54" s="15"/>
      <c r="EQ54" s="15"/>
      <c r="EX54" s="15"/>
      <c r="FE54" s="15"/>
      <c r="FL54" s="15"/>
      <c r="FS54" s="15"/>
      <c r="FZ54" s="15"/>
      <c r="GG54" s="15"/>
      <c r="GN54" s="15"/>
      <c r="GP54" s="22"/>
      <c r="GQ54" s="22"/>
      <c r="GR54" s="22"/>
      <c r="GS54" s="22"/>
      <c r="GT54" s="22"/>
      <c r="GU54" s="15"/>
      <c r="GV54" s="22"/>
      <c r="GW54" s="22"/>
      <c r="GX54" s="22"/>
      <c r="GY54" s="18"/>
      <c r="GZ54" s="18"/>
      <c r="HA54" s="18"/>
      <c r="HB54" s="18"/>
      <c r="HC54" s="18"/>
      <c r="HD54" s="18"/>
      <c r="HE54" s="18"/>
      <c r="HF54" s="18"/>
      <c r="HG54" s="18"/>
      <c r="HH54" s="18"/>
      <c r="HI54" s="18"/>
      <c r="HJ54" s="18"/>
      <c r="HK54" s="18"/>
      <c r="HL54" s="18"/>
      <c r="HM54" s="18"/>
      <c r="HN54" s="18"/>
      <c r="HO54" s="18"/>
      <c r="HP54" s="18"/>
      <c r="HQ54" s="18"/>
      <c r="HR54" s="18"/>
      <c r="HS54" s="18"/>
      <c r="HT54" s="18"/>
      <c r="HU54" s="18"/>
      <c r="HV54" s="18"/>
      <c r="HW54" s="18"/>
      <c r="HX54" s="18"/>
      <c r="HY54" s="18"/>
      <c r="HZ54" s="18"/>
      <c r="IA54" s="18"/>
      <c r="IB54" s="18"/>
      <c r="IC54" s="18"/>
      <c r="ID54" s="18"/>
      <c r="IE54" s="18"/>
      <c r="IF54" s="18"/>
      <c r="IG54" s="18"/>
      <c r="IH54" s="18"/>
      <c r="II54" s="18"/>
      <c r="IJ54" s="18"/>
      <c r="IK54" s="18"/>
      <c r="IL54" s="18"/>
      <c r="IM54" s="18"/>
      <c r="IN54" s="18"/>
      <c r="IO54" s="18"/>
      <c r="IP54" s="18"/>
      <c r="IQ54" s="18"/>
      <c r="IR54" s="18"/>
      <c r="IS54" s="18"/>
      <c r="IT54" s="18"/>
      <c r="IU54" s="18"/>
      <c r="IV54" s="18"/>
      <c r="IW54" s="18"/>
      <c r="IX54" s="18"/>
      <c r="IY54" s="18"/>
      <c r="IZ54" s="18"/>
      <c r="JA54" s="18"/>
      <c r="JB54" s="18"/>
      <c r="JC54" s="18"/>
      <c r="JD54" s="18"/>
      <c r="JE54" s="18"/>
      <c r="JF54" s="18"/>
    </row>
    <row r="55" spans="1:266" x14ac:dyDescent="0.3">
      <c r="A55" s="18"/>
      <c r="B55" s="18"/>
      <c r="C55" s="18"/>
      <c r="AJ55" s="24"/>
      <c r="AK55" s="24"/>
      <c r="AL55" s="20"/>
      <c r="AM55" s="23"/>
      <c r="AN55" s="18"/>
      <c r="AO55" s="24"/>
      <c r="AW55" s="71"/>
      <c r="AX55" s="71"/>
      <c r="AY55" s="71"/>
      <c r="BB55" s="25"/>
      <c r="BC55" s="21"/>
      <c r="BG55" s="18"/>
      <c r="BN55" s="22"/>
      <c r="BO55" s="22"/>
      <c r="BP55" s="22"/>
      <c r="BQ55" s="22"/>
      <c r="BR55" s="15"/>
      <c r="CF55" s="15"/>
      <c r="CL55" s="22"/>
      <c r="CM55" s="15"/>
      <c r="CR55" s="22"/>
      <c r="CT55" s="15"/>
      <c r="CW55" s="22"/>
      <c r="DA55" s="15"/>
      <c r="DH55" s="15"/>
      <c r="DJ55" s="22"/>
      <c r="DO55" s="15"/>
      <c r="DV55" s="15"/>
      <c r="EC55" s="15"/>
      <c r="EJ55" s="15"/>
      <c r="EQ55" s="15"/>
      <c r="EX55" s="15"/>
      <c r="FE55" s="15"/>
      <c r="FL55" s="15"/>
      <c r="FS55" s="15"/>
      <c r="FZ55" s="15"/>
      <c r="GG55" s="15"/>
      <c r="GN55" s="15"/>
      <c r="GP55" s="22"/>
      <c r="GQ55" s="22"/>
      <c r="GR55" s="22"/>
      <c r="GS55" s="22"/>
      <c r="GT55" s="22"/>
      <c r="GU55" s="15"/>
      <c r="GV55" s="22"/>
      <c r="GW55" s="22"/>
      <c r="GX55" s="22"/>
      <c r="GY55" s="18"/>
      <c r="GZ55" s="18"/>
      <c r="HA55" s="18"/>
      <c r="HB55" s="18"/>
      <c r="HC55" s="18"/>
      <c r="HD55" s="18"/>
      <c r="HE55" s="18"/>
      <c r="HF55" s="18"/>
      <c r="HG55" s="18"/>
      <c r="HH55" s="18"/>
      <c r="HI55" s="18"/>
      <c r="HJ55" s="18"/>
      <c r="HK55" s="18"/>
      <c r="HL55" s="18"/>
      <c r="HM55" s="18"/>
      <c r="HN55" s="18"/>
      <c r="HO55" s="18"/>
      <c r="HP55" s="18"/>
      <c r="HQ55" s="18"/>
      <c r="HR55" s="18"/>
      <c r="HS55" s="18"/>
      <c r="HT55" s="18"/>
      <c r="HU55" s="18"/>
      <c r="HV55" s="18"/>
      <c r="HW55" s="18"/>
      <c r="HX55" s="18"/>
      <c r="HY55" s="18"/>
      <c r="HZ55" s="18"/>
      <c r="IA55" s="18"/>
      <c r="IB55" s="18"/>
      <c r="IC55" s="18"/>
      <c r="ID55" s="18"/>
      <c r="IE55" s="18"/>
      <c r="IF55" s="18"/>
      <c r="IG55" s="18"/>
      <c r="IH55" s="18"/>
      <c r="II55" s="18"/>
      <c r="IJ55" s="18"/>
      <c r="IK55" s="18"/>
      <c r="IL55" s="18"/>
      <c r="IM55" s="18"/>
      <c r="IN55" s="18"/>
      <c r="IO55" s="18"/>
      <c r="IP55" s="18"/>
      <c r="IQ55" s="18"/>
      <c r="IR55" s="18"/>
      <c r="IS55" s="18"/>
      <c r="IT55" s="18"/>
      <c r="IU55" s="18"/>
      <c r="IV55" s="18"/>
      <c r="IW55" s="18"/>
      <c r="IX55" s="18"/>
      <c r="IY55" s="18"/>
      <c r="IZ55" s="18"/>
      <c r="JA55" s="18"/>
      <c r="JB55" s="18"/>
      <c r="JC55" s="18"/>
      <c r="JD55" s="18"/>
      <c r="JE55" s="18"/>
      <c r="JF55" s="18"/>
    </row>
    <row r="56" spans="1:266" x14ac:dyDescent="0.3">
      <c r="A56" s="18"/>
      <c r="B56" s="18"/>
      <c r="C56" s="18"/>
      <c r="AJ56" s="24"/>
      <c r="AK56" s="24"/>
      <c r="AL56" s="20"/>
      <c r="AM56" s="23"/>
      <c r="AN56" s="18"/>
      <c r="AO56" s="24"/>
      <c r="AW56" s="71"/>
      <c r="AX56" s="71"/>
      <c r="AY56" s="71"/>
      <c r="BB56" s="25"/>
      <c r="BC56" s="21"/>
      <c r="BG56" s="18"/>
      <c r="BN56" s="22"/>
      <c r="BO56" s="22"/>
      <c r="BP56" s="22"/>
      <c r="BQ56" s="22"/>
      <c r="BR56" s="15"/>
      <c r="CF56" s="15"/>
      <c r="CL56" s="22"/>
      <c r="CM56" s="15"/>
      <c r="CR56" s="22"/>
      <c r="CT56" s="15"/>
      <c r="CW56" s="22"/>
      <c r="DA56" s="15"/>
      <c r="DH56" s="15"/>
      <c r="DJ56" s="22"/>
      <c r="DO56" s="15"/>
      <c r="DV56" s="15"/>
      <c r="EC56" s="15"/>
      <c r="EJ56" s="15"/>
      <c r="EQ56" s="15"/>
      <c r="EX56" s="15"/>
      <c r="FE56" s="15"/>
      <c r="FL56" s="15"/>
      <c r="FS56" s="15"/>
      <c r="FZ56" s="15"/>
      <c r="GG56" s="15"/>
      <c r="GN56" s="15"/>
      <c r="GP56" s="22"/>
      <c r="GQ56" s="22"/>
      <c r="GR56" s="22"/>
      <c r="GS56" s="22"/>
      <c r="GT56" s="22"/>
      <c r="GU56" s="15"/>
      <c r="GV56" s="22"/>
      <c r="GW56" s="22"/>
      <c r="GX56" s="22"/>
      <c r="GY56" s="18"/>
      <c r="GZ56" s="18"/>
      <c r="HA56" s="18"/>
      <c r="HB56" s="18"/>
      <c r="HC56" s="18"/>
      <c r="HD56" s="18"/>
      <c r="HE56" s="18"/>
      <c r="HF56" s="18"/>
      <c r="HG56" s="18"/>
      <c r="HH56" s="18"/>
      <c r="HI56" s="18"/>
      <c r="HJ56" s="18"/>
      <c r="HK56" s="18"/>
      <c r="HL56" s="18"/>
      <c r="HM56" s="18"/>
      <c r="HN56" s="18"/>
      <c r="HO56" s="18"/>
      <c r="HP56" s="18"/>
      <c r="HQ56" s="18"/>
      <c r="HR56" s="18"/>
      <c r="HS56" s="18"/>
      <c r="HT56" s="18"/>
      <c r="HU56" s="18"/>
      <c r="HV56" s="18"/>
      <c r="HW56" s="18"/>
      <c r="HX56" s="18"/>
      <c r="HY56" s="18"/>
      <c r="HZ56" s="18"/>
      <c r="IA56" s="18"/>
      <c r="IB56" s="18"/>
      <c r="IC56" s="18"/>
      <c r="ID56" s="18"/>
      <c r="IE56" s="18"/>
      <c r="IF56" s="18"/>
      <c r="IG56" s="18"/>
      <c r="IH56" s="18"/>
      <c r="II56" s="18"/>
      <c r="IJ56" s="18"/>
      <c r="IK56" s="18"/>
      <c r="IL56" s="18"/>
      <c r="IM56" s="18"/>
      <c r="IN56" s="18"/>
      <c r="IO56" s="18"/>
      <c r="IP56" s="18"/>
      <c r="IQ56" s="18"/>
      <c r="IR56" s="18"/>
      <c r="IS56" s="18"/>
      <c r="IT56" s="18"/>
      <c r="IU56" s="18"/>
      <c r="IV56" s="18"/>
      <c r="IW56" s="18"/>
      <c r="IX56" s="18"/>
      <c r="IY56" s="18"/>
      <c r="IZ56" s="18"/>
      <c r="JA56" s="18"/>
      <c r="JB56" s="18"/>
      <c r="JC56" s="18"/>
      <c r="JD56" s="18"/>
      <c r="JE56" s="18"/>
      <c r="JF56" s="18"/>
    </row>
    <row r="57" spans="1:266" x14ac:dyDescent="0.3">
      <c r="A57" s="18"/>
      <c r="B57" s="18"/>
      <c r="C57" s="18"/>
      <c r="AJ57" s="24"/>
      <c r="AK57" s="24"/>
      <c r="AL57" s="20"/>
      <c r="AM57" s="23"/>
      <c r="AN57" s="18"/>
      <c r="AO57" s="24"/>
      <c r="AW57" s="71"/>
      <c r="AX57" s="71"/>
      <c r="AY57" s="71"/>
      <c r="BB57" s="25"/>
      <c r="BC57" s="21"/>
      <c r="BG57" s="18"/>
      <c r="BN57" s="22"/>
      <c r="BO57" s="22"/>
      <c r="BP57" s="22"/>
      <c r="BQ57" s="22"/>
      <c r="BR57" s="15"/>
      <c r="CF57" s="15"/>
      <c r="CL57" s="22"/>
      <c r="CM57" s="15"/>
      <c r="CR57" s="22"/>
      <c r="CT57" s="15"/>
      <c r="CW57" s="22"/>
      <c r="DA57" s="15"/>
      <c r="DH57" s="15"/>
      <c r="DJ57" s="22"/>
      <c r="DO57" s="15"/>
      <c r="DV57" s="15"/>
      <c r="EC57" s="15"/>
      <c r="EJ57" s="15"/>
      <c r="EQ57" s="15"/>
      <c r="EX57" s="15"/>
      <c r="FE57" s="15"/>
      <c r="FL57" s="15"/>
      <c r="FS57" s="15"/>
      <c r="FZ57" s="15"/>
      <c r="GG57" s="15"/>
      <c r="GN57" s="15"/>
      <c r="GP57" s="22"/>
      <c r="GQ57" s="22"/>
      <c r="GR57" s="22"/>
      <c r="GS57" s="22"/>
      <c r="GT57" s="22"/>
      <c r="GU57" s="15"/>
      <c r="GV57" s="22"/>
      <c r="GW57" s="22"/>
      <c r="GX57" s="22"/>
      <c r="GY57" s="18"/>
      <c r="GZ57" s="18"/>
      <c r="HA57" s="18"/>
      <c r="HB57" s="18"/>
      <c r="HC57" s="18"/>
      <c r="HD57" s="18"/>
      <c r="HE57" s="18"/>
      <c r="HF57" s="18"/>
      <c r="HG57" s="18"/>
      <c r="HH57" s="18"/>
      <c r="HI57" s="18"/>
      <c r="HJ57" s="18"/>
      <c r="HK57" s="18"/>
      <c r="HL57" s="18"/>
      <c r="HM57" s="18"/>
      <c r="HN57" s="18"/>
      <c r="HO57" s="18"/>
      <c r="HP57" s="18"/>
      <c r="HQ57" s="18"/>
      <c r="HR57" s="18"/>
      <c r="HS57" s="18"/>
      <c r="HT57" s="18"/>
      <c r="HU57" s="18"/>
      <c r="HV57" s="18"/>
      <c r="HW57" s="18"/>
      <c r="HX57" s="18"/>
      <c r="HY57" s="18"/>
      <c r="HZ57" s="18"/>
      <c r="IA57" s="18"/>
      <c r="IB57" s="18"/>
      <c r="IC57" s="18"/>
      <c r="ID57" s="18"/>
      <c r="IE57" s="18"/>
      <c r="IF57" s="18"/>
      <c r="IG57" s="18"/>
      <c r="IH57" s="18"/>
      <c r="II57" s="18"/>
      <c r="IJ57" s="18"/>
      <c r="IK57" s="18"/>
      <c r="IL57" s="18"/>
      <c r="IM57" s="18"/>
      <c r="IN57" s="18"/>
      <c r="IO57" s="18"/>
      <c r="IP57" s="18"/>
      <c r="IQ57" s="18"/>
      <c r="IR57" s="18"/>
      <c r="IS57" s="18"/>
      <c r="IT57" s="18"/>
      <c r="IU57" s="18"/>
      <c r="IV57" s="18"/>
      <c r="IW57" s="18"/>
      <c r="IX57" s="18"/>
      <c r="IY57" s="18"/>
      <c r="IZ57" s="18"/>
      <c r="JA57" s="18"/>
      <c r="JB57" s="18"/>
      <c r="JC57" s="18"/>
      <c r="JD57" s="18"/>
      <c r="JE57" s="18"/>
      <c r="JF57" s="18"/>
    </row>
    <row r="58" spans="1:266" x14ac:dyDescent="0.3">
      <c r="A58" s="18"/>
      <c r="B58" s="18"/>
      <c r="C58" s="18"/>
      <c r="AJ58" s="24"/>
      <c r="AK58" s="24"/>
      <c r="AL58" s="20"/>
      <c r="AM58" s="23"/>
      <c r="AN58" s="18"/>
      <c r="AO58" s="24"/>
      <c r="AW58" s="71"/>
      <c r="AX58" s="71"/>
      <c r="AY58" s="71"/>
      <c r="BB58" s="25"/>
      <c r="BC58" s="21"/>
      <c r="BG58" s="18"/>
      <c r="BN58" s="22"/>
      <c r="BO58" s="22"/>
      <c r="BP58" s="22"/>
      <c r="BQ58" s="22"/>
      <c r="BR58" s="15"/>
      <c r="CF58" s="15"/>
      <c r="CL58" s="22"/>
      <c r="CM58" s="15"/>
      <c r="CR58" s="22"/>
      <c r="CT58" s="15"/>
      <c r="CW58" s="22"/>
      <c r="DA58" s="15"/>
      <c r="DH58" s="15"/>
      <c r="DJ58" s="22"/>
      <c r="DO58" s="15"/>
      <c r="DV58" s="15"/>
      <c r="EC58" s="15"/>
      <c r="EJ58" s="15"/>
      <c r="EQ58" s="15"/>
      <c r="EX58" s="15"/>
      <c r="FE58" s="15"/>
      <c r="FL58" s="15"/>
      <c r="FS58" s="15"/>
      <c r="FZ58" s="15"/>
      <c r="GG58" s="15"/>
      <c r="GN58" s="15"/>
      <c r="GP58" s="22"/>
      <c r="GQ58" s="22"/>
      <c r="GR58" s="22"/>
      <c r="GS58" s="22"/>
      <c r="GT58" s="22"/>
      <c r="GU58" s="15"/>
      <c r="GV58" s="22"/>
      <c r="GW58" s="22"/>
      <c r="GX58" s="22"/>
      <c r="GY58" s="18"/>
      <c r="GZ58" s="18"/>
      <c r="HA58" s="18"/>
      <c r="HB58" s="18"/>
      <c r="HC58" s="18"/>
      <c r="HD58" s="18"/>
      <c r="HE58" s="18"/>
      <c r="HF58" s="18"/>
      <c r="HG58" s="18"/>
      <c r="HH58" s="18"/>
      <c r="HI58" s="18"/>
      <c r="HJ58" s="18"/>
      <c r="HK58" s="18"/>
      <c r="HL58" s="18"/>
      <c r="HM58" s="18"/>
      <c r="HN58" s="18"/>
      <c r="HO58" s="18"/>
      <c r="HP58" s="18"/>
      <c r="HQ58" s="18"/>
      <c r="HR58" s="18"/>
      <c r="HS58" s="18"/>
      <c r="HT58" s="18"/>
      <c r="HU58" s="18"/>
      <c r="HV58" s="18"/>
      <c r="HW58" s="18"/>
      <c r="HX58" s="18"/>
      <c r="HY58" s="18"/>
      <c r="HZ58" s="18"/>
      <c r="IA58" s="18"/>
      <c r="IB58" s="18"/>
      <c r="IC58" s="18"/>
      <c r="ID58" s="18"/>
      <c r="IE58" s="18"/>
      <c r="IF58" s="18"/>
      <c r="IG58" s="18"/>
      <c r="IH58" s="18"/>
      <c r="II58" s="18"/>
      <c r="IJ58" s="18"/>
      <c r="IK58" s="18"/>
      <c r="IL58" s="18"/>
      <c r="IM58" s="18"/>
      <c r="IN58" s="18"/>
      <c r="IO58" s="18"/>
      <c r="IP58" s="18"/>
      <c r="IQ58" s="18"/>
      <c r="IR58" s="18"/>
      <c r="IS58" s="18"/>
      <c r="IT58" s="18"/>
      <c r="IU58" s="18"/>
      <c r="IV58" s="18"/>
      <c r="IW58" s="18"/>
      <c r="IX58" s="18"/>
      <c r="IY58" s="18"/>
      <c r="IZ58" s="18"/>
      <c r="JA58" s="18"/>
      <c r="JB58" s="18"/>
      <c r="JC58" s="18"/>
      <c r="JD58" s="18"/>
      <c r="JE58" s="18"/>
      <c r="JF58" s="18"/>
    </row>
    <row r="59" spans="1:266" x14ac:dyDescent="0.3">
      <c r="A59" s="18"/>
      <c r="B59" s="18"/>
      <c r="C59" s="18"/>
      <c r="AJ59" s="24"/>
      <c r="AK59" s="24"/>
      <c r="AL59" s="20"/>
      <c r="AM59" s="23"/>
      <c r="AN59" s="18"/>
      <c r="AO59" s="24"/>
      <c r="AW59" s="71"/>
      <c r="AX59" s="71"/>
      <c r="AY59" s="71"/>
      <c r="BB59" s="25"/>
      <c r="BC59" s="21"/>
      <c r="BG59" s="18"/>
      <c r="BN59" s="22"/>
      <c r="BO59" s="22"/>
      <c r="BP59" s="22"/>
      <c r="BQ59" s="22"/>
      <c r="BR59" s="15"/>
      <c r="CF59" s="15"/>
      <c r="CL59" s="22"/>
      <c r="CM59" s="15"/>
      <c r="CR59" s="22"/>
      <c r="CT59" s="15"/>
      <c r="CW59" s="22"/>
      <c r="DA59" s="15"/>
      <c r="DH59" s="15"/>
      <c r="DJ59" s="22"/>
      <c r="DO59" s="15"/>
      <c r="DV59" s="15"/>
      <c r="EC59" s="15"/>
      <c r="EJ59" s="15"/>
      <c r="EQ59" s="15"/>
      <c r="EX59" s="15"/>
      <c r="FE59" s="15"/>
      <c r="FL59" s="15"/>
      <c r="FS59" s="15"/>
      <c r="FZ59" s="15"/>
      <c r="GG59" s="15"/>
      <c r="GN59" s="15"/>
      <c r="GP59" s="22"/>
      <c r="GQ59" s="22"/>
      <c r="GR59" s="22"/>
      <c r="GS59" s="22"/>
      <c r="GT59" s="22"/>
      <c r="GU59" s="15"/>
      <c r="GV59" s="22"/>
      <c r="GW59" s="22"/>
      <c r="GX59" s="22"/>
      <c r="GY59" s="18"/>
      <c r="GZ59" s="18"/>
      <c r="HA59" s="18"/>
      <c r="HB59" s="18"/>
      <c r="HC59" s="18"/>
      <c r="HD59" s="18"/>
      <c r="HE59" s="18"/>
      <c r="HF59" s="18"/>
      <c r="HG59" s="18"/>
      <c r="HH59" s="18"/>
      <c r="HI59" s="18"/>
      <c r="HJ59" s="18"/>
      <c r="HK59" s="18"/>
      <c r="HL59" s="18"/>
      <c r="HM59" s="18"/>
      <c r="HN59" s="18"/>
      <c r="HO59" s="18"/>
      <c r="HP59" s="18"/>
      <c r="HQ59" s="18"/>
      <c r="HR59" s="18"/>
      <c r="HS59" s="18"/>
      <c r="HT59" s="18"/>
      <c r="HU59" s="18"/>
      <c r="HV59" s="18"/>
      <c r="HW59" s="18"/>
      <c r="HX59" s="18"/>
      <c r="HY59" s="18"/>
      <c r="HZ59" s="18"/>
      <c r="IA59" s="18"/>
      <c r="IB59" s="18"/>
      <c r="IC59" s="18"/>
      <c r="ID59" s="18"/>
      <c r="IE59" s="18"/>
      <c r="IF59" s="18"/>
      <c r="IG59" s="18"/>
      <c r="IH59" s="18"/>
      <c r="II59" s="18"/>
      <c r="IJ59" s="18"/>
      <c r="IK59" s="18"/>
      <c r="IL59" s="18"/>
      <c r="IM59" s="18"/>
      <c r="IN59" s="18"/>
      <c r="IO59" s="18"/>
      <c r="IP59" s="18"/>
      <c r="IQ59" s="18"/>
      <c r="IR59" s="18"/>
      <c r="IS59" s="18"/>
      <c r="IT59" s="18"/>
      <c r="IU59" s="18"/>
      <c r="IV59" s="18"/>
      <c r="IW59" s="18"/>
      <c r="IX59" s="18"/>
      <c r="IY59" s="18"/>
      <c r="IZ59" s="18"/>
      <c r="JA59" s="18"/>
      <c r="JB59" s="18"/>
      <c r="JC59" s="18"/>
      <c r="JD59" s="18"/>
      <c r="JE59" s="18"/>
      <c r="JF59" s="18"/>
    </row>
    <row r="60" spans="1:266" x14ac:dyDescent="0.3">
      <c r="A60" s="18"/>
      <c r="B60" s="18"/>
      <c r="C60" s="18"/>
      <c r="AJ60" s="24"/>
      <c r="AK60" s="24"/>
      <c r="AL60" s="20"/>
      <c r="AM60" s="23"/>
      <c r="AN60" s="18"/>
      <c r="AO60" s="24"/>
      <c r="AW60" s="71"/>
      <c r="AX60" s="71"/>
      <c r="AY60" s="71"/>
      <c r="BB60" s="25"/>
      <c r="BC60" s="21"/>
      <c r="BG60" s="18"/>
      <c r="BN60" s="22"/>
      <c r="BO60" s="22"/>
      <c r="BP60" s="22"/>
      <c r="BQ60" s="22"/>
      <c r="BR60" s="15"/>
      <c r="CF60" s="15"/>
      <c r="CL60" s="22"/>
      <c r="CM60" s="15"/>
      <c r="CR60" s="22"/>
      <c r="CT60" s="15"/>
      <c r="CW60" s="22"/>
      <c r="DA60" s="15"/>
      <c r="DH60" s="15"/>
      <c r="DJ60" s="22"/>
      <c r="DO60" s="15"/>
      <c r="DV60" s="15"/>
      <c r="EC60" s="15"/>
      <c r="EJ60" s="15"/>
      <c r="EQ60" s="15"/>
      <c r="EX60" s="15"/>
      <c r="FE60" s="15"/>
      <c r="FL60" s="15"/>
      <c r="FS60" s="15"/>
      <c r="FZ60" s="15"/>
      <c r="GG60" s="15"/>
      <c r="GN60" s="15"/>
      <c r="GP60" s="22"/>
      <c r="GQ60" s="22"/>
      <c r="GR60" s="22"/>
      <c r="GS60" s="22"/>
      <c r="GT60" s="22"/>
      <c r="GU60" s="15"/>
      <c r="GV60" s="22"/>
      <c r="GW60" s="22"/>
      <c r="GX60" s="22"/>
      <c r="GY60" s="18"/>
      <c r="GZ60" s="18"/>
      <c r="HA60" s="18"/>
      <c r="HB60" s="18"/>
      <c r="HC60" s="18"/>
      <c r="HD60" s="18"/>
      <c r="HE60" s="18"/>
      <c r="HF60" s="18"/>
      <c r="HG60" s="18"/>
      <c r="HH60" s="18"/>
      <c r="HI60" s="18"/>
      <c r="HJ60" s="18"/>
      <c r="HK60" s="18"/>
      <c r="HL60" s="18"/>
      <c r="HM60" s="18"/>
      <c r="HN60" s="18"/>
      <c r="HO60" s="18"/>
      <c r="HP60" s="18"/>
      <c r="HQ60" s="18"/>
      <c r="HR60" s="18"/>
      <c r="HS60" s="18"/>
      <c r="HT60" s="18"/>
      <c r="HU60" s="18"/>
      <c r="HV60" s="18"/>
      <c r="HW60" s="18"/>
      <c r="HX60" s="18"/>
      <c r="HY60" s="18"/>
      <c r="HZ60" s="18"/>
      <c r="IA60" s="18"/>
      <c r="IB60" s="18"/>
      <c r="IC60" s="18"/>
      <c r="ID60" s="18"/>
      <c r="IE60" s="18"/>
      <c r="IF60" s="18"/>
      <c r="IG60" s="18"/>
      <c r="IH60" s="18"/>
      <c r="II60" s="18"/>
      <c r="IJ60" s="18"/>
      <c r="IK60" s="18"/>
      <c r="IL60" s="18"/>
      <c r="IM60" s="18"/>
      <c r="IN60" s="18"/>
      <c r="IO60" s="18"/>
      <c r="IP60" s="18"/>
      <c r="IQ60" s="18"/>
      <c r="IR60" s="18"/>
      <c r="IS60" s="18"/>
      <c r="IT60" s="18"/>
      <c r="IU60" s="18"/>
      <c r="IV60" s="18"/>
      <c r="IW60" s="18"/>
      <c r="IX60" s="18"/>
      <c r="IY60" s="18"/>
      <c r="IZ60" s="18"/>
      <c r="JA60" s="18"/>
      <c r="JB60" s="18"/>
      <c r="JC60" s="18"/>
      <c r="JD60" s="18"/>
      <c r="JE60" s="18"/>
      <c r="JF60" s="18"/>
    </row>
    <row r="61" spans="1:266" x14ac:dyDescent="0.3">
      <c r="A61" s="18"/>
      <c r="B61" s="18"/>
      <c r="C61" s="18"/>
      <c r="AJ61" s="24"/>
      <c r="AK61" s="24"/>
      <c r="AL61" s="20"/>
      <c r="AM61" s="23"/>
      <c r="AN61" s="18"/>
      <c r="AO61" s="24"/>
      <c r="AW61" s="71"/>
      <c r="AX61" s="71"/>
      <c r="AY61" s="71"/>
      <c r="BB61" s="25"/>
      <c r="BC61" s="21"/>
      <c r="BG61" s="18"/>
      <c r="BN61" s="22"/>
      <c r="BO61" s="22"/>
      <c r="BP61" s="22"/>
      <c r="BQ61" s="22"/>
      <c r="BR61" s="15"/>
      <c r="CF61" s="15"/>
      <c r="CL61" s="22"/>
      <c r="CM61" s="15"/>
      <c r="CR61" s="22"/>
      <c r="CT61" s="15"/>
      <c r="CW61" s="22"/>
      <c r="DA61" s="15"/>
      <c r="DH61" s="15"/>
      <c r="DJ61" s="22"/>
      <c r="DO61" s="15"/>
      <c r="DV61" s="15"/>
      <c r="EC61" s="15"/>
      <c r="EJ61" s="15"/>
      <c r="EQ61" s="15"/>
      <c r="EX61" s="15"/>
      <c r="FE61" s="15"/>
      <c r="FL61" s="15"/>
      <c r="FS61" s="15"/>
      <c r="FZ61" s="15"/>
      <c r="GG61" s="15"/>
      <c r="GN61" s="15"/>
      <c r="GP61" s="22"/>
      <c r="GQ61" s="22"/>
      <c r="GR61" s="22"/>
      <c r="GS61" s="22"/>
      <c r="GT61" s="22"/>
      <c r="GU61" s="15"/>
      <c r="GV61" s="22"/>
      <c r="GW61" s="22"/>
      <c r="GX61" s="22"/>
      <c r="GY61" s="18"/>
      <c r="GZ61" s="18"/>
      <c r="HA61" s="18"/>
      <c r="HB61" s="18"/>
      <c r="HC61" s="18"/>
      <c r="HD61" s="18"/>
      <c r="HE61" s="18"/>
      <c r="HF61" s="18"/>
      <c r="HG61" s="18"/>
      <c r="HH61" s="18"/>
      <c r="HI61" s="18"/>
      <c r="HJ61" s="18"/>
      <c r="HK61" s="18"/>
      <c r="HL61" s="18"/>
      <c r="HM61" s="18"/>
      <c r="HN61" s="18"/>
      <c r="HO61" s="18"/>
      <c r="HP61" s="18"/>
      <c r="HQ61" s="18"/>
      <c r="HR61" s="18"/>
      <c r="HS61" s="18"/>
      <c r="HT61" s="18"/>
      <c r="HU61" s="18"/>
      <c r="HV61" s="18"/>
      <c r="HW61" s="18"/>
      <c r="HX61" s="18"/>
      <c r="HY61" s="18"/>
      <c r="HZ61" s="18"/>
      <c r="IA61" s="18"/>
      <c r="IB61" s="18"/>
      <c r="IC61" s="18"/>
      <c r="ID61" s="18"/>
      <c r="IE61" s="18"/>
      <c r="IF61" s="18"/>
      <c r="IG61" s="18"/>
      <c r="IH61" s="18"/>
      <c r="II61" s="18"/>
      <c r="IJ61" s="18"/>
      <c r="IK61" s="18"/>
      <c r="IL61" s="18"/>
      <c r="IM61" s="18"/>
      <c r="IN61" s="18"/>
      <c r="IO61" s="18"/>
      <c r="IP61" s="18"/>
      <c r="IQ61" s="18"/>
      <c r="IR61" s="18"/>
      <c r="IS61" s="18"/>
      <c r="IT61" s="18"/>
      <c r="IU61" s="18"/>
      <c r="IV61" s="18"/>
      <c r="IW61" s="18"/>
      <c r="IX61" s="18"/>
      <c r="IY61" s="18"/>
      <c r="IZ61" s="18"/>
      <c r="JA61" s="18"/>
      <c r="JB61" s="18"/>
      <c r="JC61" s="18"/>
      <c r="JD61" s="18"/>
      <c r="JE61" s="18"/>
      <c r="JF61" s="18"/>
    </row>
    <row r="62" spans="1:266" x14ac:dyDescent="0.3">
      <c r="A62" s="18"/>
      <c r="B62" s="18"/>
      <c r="C62" s="18"/>
      <c r="AJ62" s="24"/>
      <c r="AK62" s="24"/>
      <c r="AL62" s="20"/>
      <c r="AM62" s="23"/>
      <c r="AN62" s="18"/>
      <c r="AO62" s="24"/>
      <c r="AW62" s="71"/>
      <c r="AX62" s="71"/>
      <c r="AY62" s="71"/>
      <c r="BB62" s="25"/>
      <c r="BC62" s="21"/>
      <c r="BG62" s="18"/>
      <c r="BN62" s="22"/>
      <c r="BO62" s="22"/>
      <c r="BP62" s="22"/>
      <c r="BQ62" s="22"/>
      <c r="BR62" s="15"/>
      <c r="CF62" s="15"/>
      <c r="CL62" s="22"/>
      <c r="CM62" s="15"/>
      <c r="CR62" s="22"/>
      <c r="CT62" s="15"/>
      <c r="CW62" s="22"/>
      <c r="DA62" s="15"/>
      <c r="DH62" s="15"/>
      <c r="DJ62" s="22"/>
      <c r="DO62" s="15"/>
      <c r="DV62" s="15"/>
      <c r="EC62" s="15"/>
      <c r="EJ62" s="15"/>
      <c r="EQ62" s="15"/>
      <c r="EX62" s="15"/>
      <c r="FE62" s="15"/>
      <c r="FL62" s="15"/>
      <c r="FS62" s="15"/>
      <c r="FZ62" s="15"/>
      <c r="GG62" s="15"/>
      <c r="GN62" s="15"/>
      <c r="GP62" s="22"/>
      <c r="GQ62" s="22"/>
      <c r="GR62" s="22"/>
      <c r="GS62" s="22"/>
      <c r="GT62" s="22"/>
      <c r="GU62" s="15"/>
      <c r="GV62" s="22"/>
      <c r="GW62" s="22"/>
      <c r="GX62" s="22"/>
      <c r="GY62" s="18"/>
      <c r="GZ62" s="18"/>
      <c r="HA62" s="18"/>
      <c r="HB62" s="18"/>
      <c r="HC62" s="18"/>
      <c r="HD62" s="18"/>
      <c r="HE62" s="18"/>
      <c r="HF62" s="18"/>
      <c r="HG62" s="18"/>
      <c r="HH62" s="18"/>
      <c r="HI62" s="18"/>
      <c r="HJ62" s="18"/>
      <c r="HK62" s="18"/>
      <c r="HL62" s="18"/>
      <c r="HM62" s="18"/>
      <c r="HN62" s="18"/>
      <c r="HO62" s="18"/>
      <c r="HP62" s="18"/>
      <c r="HQ62" s="18"/>
      <c r="HR62" s="18"/>
      <c r="HS62" s="18"/>
      <c r="HT62" s="18"/>
      <c r="HU62" s="18"/>
      <c r="HV62" s="18"/>
      <c r="HW62" s="18"/>
      <c r="HX62" s="18"/>
      <c r="HY62" s="18"/>
      <c r="HZ62" s="18"/>
      <c r="IA62" s="18"/>
      <c r="IB62" s="18"/>
      <c r="IC62" s="18"/>
      <c r="ID62" s="18"/>
      <c r="IE62" s="18"/>
      <c r="IF62" s="18"/>
      <c r="IG62" s="18"/>
      <c r="IH62" s="18"/>
      <c r="II62" s="18"/>
      <c r="IJ62" s="18"/>
      <c r="IK62" s="18"/>
      <c r="IL62" s="18"/>
      <c r="IM62" s="18"/>
      <c r="IN62" s="18"/>
      <c r="IO62" s="18"/>
      <c r="IP62" s="18"/>
      <c r="IQ62" s="18"/>
      <c r="IR62" s="18"/>
      <c r="IS62" s="18"/>
      <c r="IT62" s="18"/>
      <c r="IU62" s="18"/>
      <c r="IV62" s="18"/>
      <c r="IW62" s="18"/>
      <c r="IX62" s="18"/>
      <c r="IY62" s="18"/>
      <c r="IZ62" s="18"/>
      <c r="JA62" s="18"/>
      <c r="JB62" s="18"/>
      <c r="JC62" s="18"/>
      <c r="JD62" s="18"/>
      <c r="JE62" s="18"/>
      <c r="JF62" s="18"/>
    </row>
    <row r="63" spans="1:266" x14ac:dyDescent="0.3">
      <c r="A63" s="18"/>
      <c r="B63" s="18"/>
      <c r="C63" s="18"/>
      <c r="AJ63" s="24"/>
      <c r="AK63" s="24"/>
      <c r="AL63" s="20"/>
      <c r="AM63" s="23"/>
      <c r="AN63" s="18"/>
      <c r="AO63" s="24"/>
      <c r="AW63" s="71"/>
      <c r="AX63" s="71"/>
      <c r="AY63" s="71"/>
      <c r="BB63" s="25"/>
      <c r="BC63" s="21"/>
      <c r="BG63" s="18"/>
      <c r="BN63" s="22"/>
      <c r="BO63" s="22"/>
      <c r="BP63" s="22"/>
      <c r="BQ63" s="22"/>
      <c r="BR63" s="15"/>
      <c r="CF63" s="15"/>
      <c r="CL63" s="22"/>
      <c r="CM63" s="15"/>
      <c r="CR63" s="22"/>
      <c r="CT63" s="15"/>
      <c r="CW63" s="22"/>
      <c r="DA63" s="15"/>
      <c r="DH63" s="15"/>
      <c r="DJ63" s="22"/>
      <c r="DO63" s="15"/>
      <c r="DV63" s="15"/>
      <c r="EC63" s="15"/>
      <c r="EJ63" s="15"/>
      <c r="EQ63" s="15"/>
      <c r="EX63" s="15"/>
      <c r="FE63" s="15"/>
      <c r="FL63" s="15"/>
      <c r="FS63" s="15"/>
      <c r="FZ63" s="15"/>
      <c r="GG63" s="15"/>
      <c r="GN63" s="15"/>
      <c r="GP63" s="22"/>
      <c r="GQ63" s="22"/>
      <c r="GR63" s="22"/>
      <c r="GS63" s="22"/>
      <c r="GT63" s="22"/>
      <c r="GU63" s="15"/>
      <c r="GV63" s="22"/>
      <c r="GW63" s="22"/>
      <c r="GX63" s="22"/>
      <c r="GY63" s="18"/>
      <c r="GZ63" s="18"/>
      <c r="HA63" s="18"/>
      <c r="HB63" s="18"/>
      <c r="HC63" s="18"/>
      <c r="HD63" s="18"/>
      <c r="HE63" s="18"/>
      <c r="HF63" s="18"/>
      <c r="HG63" s="18"/>
      <c r="HH63" s="18"/>
      <c r="HI63" s="18"/>
      <c r="HJ63" s="18"/>
      <c r="HK63" s="18"/>
      <c r="HL63" s="18"/>
      <c r="HM63" s="18"/>
      <c r="HN63" s="18"/>
      <c r="HO63" s="18"/>
      <c r="HP63" s="18"/>
      <c r="HQ63" s="18"/>
      <c r="HR63" s="18"/>
      <c r="HS63" s="18"/>
      <c r="HT63" s="18"/>
      <c r="HU63" s="18"/>
      <c r="HV63" s="18"/>
      <c r="HW63" s="18"/>
      <c r="HX63" s="18"/>
      <c r="HY63" s="18"/>
      <c r="HZ63" s="18"/>
      <c r="IA63" s="18"/>
      <c r="IB63" s="18"/>
      <c r="IC63" s="18"/>
      <c r="ID63" s="18"/>
      <c r="IE63" s="18"/>
      <c r="IF63" s="18"/>
      <c r="IG63" s="18"/>
      <c r="IH63" s="18"/>
      <c r="II63" s="18"/>
      <c r="IJ63" s="18"/>
      <c r="IK63" s="18"/>
      <c r="IL63" s="18"/>
      <c r="IM63" s="18"/>
      <c r="IN63" s="18"/>
      <c r="IO63" s="18"/>
      <c r="IP63" s="18"/>
      <c r="IQ63" s="18"/>
      <c r="IR63" s="18"/>
      <c r="IS63" s="18"/>
      <c r="IT63" s="18"/>
      <c r="IU63" s="18"/>
      <c r="IV63" s="18"/>
      <c r="IW63" s="18"/>
      <c r="IX63" s="18"/>
      <c r="IY63" s="18"/>
      <c r="IZ63" s="18"/>
      <c r="JA63" s="18"/>
      <c r="JB63" s="18"/>
      <c r="JC63" s="18"/>
      <c r="JD63" s="18"/>
      <c r="JE63" s="18"/>
      <c r="JF63" s="18"/>
    </row>
    <row r="64" spans="1:266" x14ac:dyDescent="0.3">
      <c r="A64" s="18"/>
      <c r="B64" s="18"/>
      <c r="C64" s="18"/>
      <c r="AJ64" s="24"/>
      <c r="AK64" s="24"/>
      <c r="AL64" s="20"/>
      <c r="AM64" s="23"/>
      <c r="AN64" s="18"/>
      <c r="AO64" s="24"/>
      <c r="AW64" s="71"/>
      <c r="AX64" s="71"/>
      <c r="AY64" s="71"/>
      <c r="BB64" s="25"/>
      <c r="BC64" s="21"/>
      <c r="BG64" s="18"/>
      <c r="BN64" s="22"/>
      <c r="BO64" s="22"/>
      <c r="BP64" s="22"/>
      <c r="BQ64" s="22"/>
      <c r="BR64" s="15"/>
      <c r="CF64" s="15"/>
      <c r="CL64" s="22"/>
      <c r="CM64" s="15"/>
      <c r="CR64" s="22"/>
      <c r="CT64" s="15"/>
      <c r="CW64" s="22"/>
      <c r="DA64" s="15"/>
      <c r="DH64" s="15"/>
      <c r="DJ64" s="22"/>
      <c r="DO64" s="15"/>
      <c r="DV64" s="15"/>
      <c r="EC64" s="15"/>
      <c r="EJ64" s="15"/>
      <c r="EQ64" s="15"/>
      <c r="EX64" s="15"/>
      <c r="FE64" s="15"/>
      <c r="FL64" s="15"/>
      <c r="FS64" s="15"/>
      <c r="FZ64" s="15"/>
      <c r="GG64" s="15"/>
      <c r="GN64" s="15"/>
      <c r="GP64" s="22"/>
      <c r="GQ64" s="22"/>
      <c r="GR64" s="22"/>
      <c r="GS64" s="22"/>
      <c r="GT64" s="22"/>
      <c r="GU64" s="15"/>
      <c r="GV64" s="22"/>
      <c r="GW64" s="22"/>
      <c r="GX64" s="22"/>
      <c r="GY64" s="18"/>
      <c r="GZ64" s="18"/>
      <c r="HA64" s="18"/>
      <c r="HB64" s="18"/>
      <c r="HC64" s="18"/>
      <c r="HD64" s="18"/>
      <c r="HE64" s="18"/>
      <c r="HF64" s="18"/>
      <c r="HG64" s="18"/>
      <c r="HH64" s="18"/>
      <c r="HI64" s="18"/>
      <c r="HJ64" s="18"/>
      <c r="HK64" s="18"/>
      <c r="HL64" s="18"/>
      <c r="HM64" s="18"/>
      <c r="HN64" s="18"/>
      <c r="HO64" s="18"/>
      <c r="HP64" s="18"/>
      <c r="HQ64" s="18"/>
      <c r="HR64" s="18"/>
      <c r="HS64" s="18"/>
      <c r="HT64" s="18"/>
      <c r="HU64" s="18"/>
      <c r="HV64" s="18"/>
      <c r="HW64" s="18"/>
      <c r="HX64" s="18"/>
      <c r="HY64" s="18"/>
      <c r="HZ64" s="18"/>
      <c r="IA64" s="18"/>
      <c r="IB64" s="18"/>
      <c r="IC64" s="18"/>
      <c r="ID64" s="18"/>
      <c r="IE64" s="18"/>
      <c r="IF64" s="18"/>
      <c r="IG64" s="18"/>
      <c r="IH64" s="18"/>
      <c r="II64" s="18"/>
      <c r="IJ64" s="18"/>
      <c r="IK64" s="18"/>
      <c r="IL64" s="18"/>
      <c r="IM64" s="18"/>
      <c r="IN64" s="18"/>
      <c r="IO64" s="18"/>
      <c r="IP64" s="18"/>
      <c r="IQ64" s="18"/>
      <c r="IR64" s="18"/>
      <c r="IS64" s="18"/>
      <c r="IT64" s="18"/>
      <c r="IU64" s="18"/>
      <c r="IV64" s="18"/>
      <c r="IW64" s="18"/>
      <c r="IX64" s="18"/>
      <c r="IY64" s="18"/>
      <c r="IZ64" s="18"/>
      <c r="JA64" s="18"/>
      <c r="JB64" s="18"/>
      <c r="JC64" s="18"/>
      <c r="JD64" s="18"/>
      <c r="JE64" s="18"/>
      <c r="JF64" s="18"/>
    </row>
    <row r="65" spans="1:266" x14ac:dyDescent="0.3">
      <c r="A65" s="18"/>
      <c r="B65" s="18"/>
      <c r="C65" s="18"/>
      <c r="AJ65" s="24"/>
      <c r="AK65" s="24"/>
      <c r="AL65" s="20"/>
      <c r="AM65" s="23"/>
      <c r="AN65" s="18"/>
      <c r="AO65" s="24"/>
      <c r="AW65" s="71"/>
      <c r="AX65" s="71"/>
      <c r="AY65" s="71"/>
      <c r="BB65" s="25"/>
      <c r="BC65" s="21"/>
      <c r="BG65" s="18"/>
      <c r="BN65" s="22"/>
      <c r="BO65" s="22"/>
      <c r="BP65" s="22"/>
      <c r="BQ65" s="22"/>
      <c r="BR65" s="15"/>
      <c r="CF65" s="15"/>
      <c r="CL65" s="22"/>
      <c r="CM65" s="15"/>
      <c r="CR65" s="22"/>
      <c r="CT65" s="15"/>
      <c r="CW65" s="22"/>
      <c r="DA65" s="15"/>
      <c r="DH65" s="15"/>
      <c r="DJ65" s="22"/>
      <c r="DO65" s="15"/>
      <c r="DV65" s="15"/>
      <c r="EC65" s="15"/>
      <c r="EJ65" s="15"/>
      <c r="EQ65" s="15"/>
      <c r="EX65" s="15"/>
      <c r="FE65" s="15"/>
      <c r="FL65" s="15"/>
      <c r="FS65" s="15"/>
      <c r="FZ65" s="15"/>
      <c r="GG65" s="15"/>
      <c r="GN65" s="15"/>
      <c r="GP65" s="22"/>
      <c r="GQ65" s="22"/>
      <c r="GR65" s="22"/>
      <c r="GS65" s="22"/>
      <c r="GT65" s="22"/>
      <c r="GU65" s="15"/>
      <c r="GV65" s="22"/>
      <c r="GW65" s="22"/>
      <c r="GX65" s="22"/>
      <c r="GY65" s="18"/>
      <c r="GZ65" s="18"/>
      <c r="HA65" s="18"/>
      <c r="HB65" s="18"/>
      <c r="HC65" s="18"/>
      <c r="HD65" s="18"/>
      <c r="HE65" s="18"/>
      <c r="HF65" s="18"/>
      <c r="HG65" s="18"/>
      <c r="HH65" s="18"/>
      <c r="HI65" s="18"/>
      <c r="HJ65" s="18"/>
      <c r="HK65" s="18"/>
      <c r="HL65" s="18"/>
      <c r="HM65" s="18"/>
      <c r="HN65" s="18"/>
      <c r="HO65" s="18"/>
      <c r="HP65" s="18"/>
      <c r="HQ65" s="18"/>
      <c r="HR65" s="18"/>
      <c r="HS65" s="18"/>
      <c r="HT65" s="18"/>
      <c r="HU65" s="18"/>
      <c r="HV65" s="18"/>
      <c r="HW65" s="18"/>
      <c r="HX65" s="18"/>
      <c r="HY65" s="18"/>
      <c r="HZ65" s="18"/>
      <c r="IA65" s="18"/>
      <c r="IB65" s="18"/>
      <c r="IC65" s="18"/>
      <c r="ID65" s="18"/>
      <c r="IE65" s="18"/>
      <c r="IF65" s="18"/>
      <c r="IG65" s="18"/>
      <c r="IH65" s="18"/>
      <c r="II65" s="18"/>
      <c r="IJ65" s="18"/>
      <c r="IK65" s="18"/>
      <c r="IL65" s="18"/>
      <c r="IM65" s="18"/>
      <c r="IN65" s="18"/>
      <c r="IO65" s="18"/>
      <c r="IP65" s="18"/>
      <c r="IQ65" s="18"/>
      <c r="IR65" s="18"/>
      <c r="IS65" s="18"/>
      <c r="IT65" s="18"/>
      <c r="IU65" s="18"/>
      <c r="IV65" s="18"/>
      <c r="IW65" s="18"/>
      <c r="IX65" s="18"/>
      <c r="IY65" s="18"/>
      <c r="IZ65" s="18"/>
      <c r="JA65" s="18"/>
      <c r="JB65" s="18"/>
      <c r="JC65" s="18"/>
      <c r="JD65" s="18"/>
      <c r="JE65" s="18"/>
      <c r="JF65" s="18"/>
    </row>
    <row r="66" spans="1:266" x14ac:dyDescent="0.3">
      <c r="A66" s="18"/>
      <c r="B66" s="18"/>
      <c r="C66" s="18"/>
      <c r="AJ66" s="24"/>
      <c r="AK66" s="24"/>
      <c r="AL66" s="20"/>
      <c r="AM66" s="23"/>
      <c r="AN66" s="18"/>
      <c r="AO66" s="24"/>
      <c r="AW66" s="71"/>
      <c r="AX66" s="71"/>
      <c r="AY66" s="71"/>
      <c r="BB66" s="25"/>
      <c r="BC66" s="21"/>
      <c r="BG66" s="18"/>
      <c r="BN66" s="22"/>
      <c r="BO66" s="22"/>
      <c r="BP66" s="22"/>
      <c r="BQ66" s="22"/>
      <c r="BR66" s="15"/>
      <c r="CF66" s="15"/>
      <c r="CL66" s="22"/>
      <c r="CM66" s="15"/>
      <c r="CR66" s="22"/>
      <c r="CT66" s="15"/>
      <c r="CW66" s="22"/>
      <c r="DA66" s="15"/>
      <c r="DH66" s="15"/>
      <c r="DJ66" s="22"/>
      <c r="DO66" s="15"/>
      <c r="DV66" s="15"/>
      <c r="EC66" s="15"/>
      <c r="EJ66" s="15"/>
      <c r="EQ66" s="15"/>
      <c r="EX66" s="15"/>
      <c r="FE66" s="15"/>
      <c r="FL66" s="15"/>
      <c r="FS66" s="15"/>
      <c r="FZ66" s="15"/>
      <c r="GG66" s="15"/>
      <c r="GN66" s="15"/>
      <c r="GP66" s="22"/>
      <c r="GQ66" s="22"/>
      <c r="GR66" s="22"/>
      <c r="GS66" s="22"/>
      <c r="GT66" s="22"/>
      <c r="GU66" s="15"/>
      <c r="GV66" s="22"/>
      <c r="GW66" s="22"/>
      <c r="GX66" s="22"/>
      <c r="GY66" s="18"/>
      <c r="GZ66" s="18"/>
      <c r="HA66" s="18"/>
      <c r="HB66" s="18"/>
      <c r="HC66" s="18"/>
      <c r="HD66" s="18"/>
      <c r="HE66" s="18"/>
      <c r="HF66" s="18"/>
      <c r="HG66" s="18"/>
      <c r="HH66" s="18"/>
      <c r="HI66" s="18"/>
      <c r="HJ66" s="18"/>
      <c r="HK66" s="18"/>
      <c r="HL66" s="18"/>
      <c r="HM66" s="18"/>
      <c r="HN66" s="18"/>
      <c r="HO66" s="18"/>
      <c r="HP66" s="18"/>
      <c r="HQ66" s="18"/>
      <c r="HR66" s="18"/>
      <c r="HS66" s="18"/>
      <c r="HT66" s="18"/>
      <c r="HU66" s="18"/>
      <c r="HV66" s="18"/>
      <c r="HW66" s="18"/>
      <c r="HX66" s="18"/>
      <c r="HY66" s="18"/>
      <c r="HZ66" s="18"/>
      <c r="IA66" s="18"/>
      <c r="IB66" s="18"/>
      <c r="IC66" s="18"/>
      <c r="ID66" s="18"/>
      <c r="IE66" s="18"/>
      <c r="IF66" s="18"/>
      <c r="IG66" s="18"/>
      <c r="IH66" s="18"/>
      <c r="II66" s="18"/>
      <c r="IJ66" s="18"/>
      <c r="IK66" s="18"/>
      <c r="IL66" s="18"/>
      <c r="IM66" s="18"/>
      <c r="IN66" s="18"/>
      <c r="IO66" s="18"/>
      <c r="IP66" s="18"/>
      <c r="IQ66" s="18"/>
      <c r="IR66" s="18"/>
      <c r="IS66" s="18"/>
      <c r="IT66" s="18"/>
      <c r="IU66" s="18"/>
      <c r="IV66" s="18"/>
      <c r="IW66" s="18"/>
      <c r="IX66" s="18"/>
      <c r="IY66" s="18"/>
      <c r="IZ66" s="18"/>
      <c r="JA66" s="18"/>
      <c r="JB66" s="18"/>
      <c r="JC66" s="18"/>
      <c r="JD66" s="18"/>
      <c r="JE66" s="18"/>
      <c r="JF66" s="18"/>
    </row>
    <row r="67" spans="1:266" x14ac:dyDescent="0.3">
      <c r="A67" s="18"/>
      <c r="B67" s="18"/>
      <c r="C67" s="18"/>
      <c r="AJ67" s="24"/>
      <c r="AK67" s="24"/>
      <c r="AL67" s="20"/>
      <c r="AM67" s="23"/>
      <c r="AN67" s="18"/>
      <c r="AO67" s="24"/>
      <c r="AW67" s="71"/>
      <c r="AX67" s="71"/>
      <c r="AY67" s="71"/>
      <c r="BB67" s="25"/>
      <c r="BC67" s="21"/>
      <c r="BG67" s="18"/>
      <c r="BN67" s="22"/>
      <c r="BO67" s="22"/>
      <c r="BP67" s="22"/>
      <c r="BQ67" s="22"/>
      <c r="BR67" s="15"/>
      <c r="CF67" s="15"/>
      <c r="CL67" s="22"/>
      <c r="CM67" s="15"/>
      <c r="CR67" s="22"/>
      <c r="CT67" s="15"/>
      <c r="CW67" s="22"/>
      <c r="DA67" s="15"/>
      <c r="DH67" s="15"/>
      <c r="DJ67" s="22"/>
      <c r="DO67" s="15"/>
      <c r="DV67" s="15"/>
      <c r="EC67" s="15"/>
      <c r="EJ67" s="15"/>
      <c r="EQ67" s="15"/>
      <c r="EX67" s="15"/>
      <c r="FE67" s="15"/>
      <c r="FL67" s="15"/>
      <c r="FS67" s="15"/>
      <c r="FZ67" s="15"/>
      <c r="GG67" s="15"/>
      <c r="GN67" s="15"/>
      <c r="GP67" s="22"/>
      <c r="GQ67" s="22"/>
      <c r="GR67" s="22"/>
      <c r="GS67" s="22"/>
      <c r="GT67" s="22"/>
      <c r="GU67" s="15"/>
      <c r="GV67" s="22"/>
      <c r="GW67" s="22"/>
      <c r="GX67" s="22"/>
      <c r="GY67" s="18"/>
      <c r="GZ67" s="18"/>
      <c r="HA67" s="18"/>
      <c r="HB67" s="18"/>
      <c r="HC67" s="18"/>
      <c r="HD67" s="18"/>
      <c r="HE67" s="18"/>
      <c r="HF67" s="18"/>
      <c r="HG67" s="18"/>
      <c r="HH67" s="18"/>
      <c r="HI67" s="18"/>
      <c r="HJ67" s="18"/>
      <c r="HK67" s="18"/>
      <c r="HL67" s="18"/>
      <c r="HM67" s="18"/>
      <c r="HN67" s="18"/>
      <c r="HO67" s="18"/>
      <c r="HP67" s="18"/>
      <c r="HQ67" s="18"/>
      <c r="HR67" s="18"/>
      <c r="HS67" s="18"/>
      <c r="HT67" s="18"/>
      <c r="HU67" s="18"/>
      <c r="HV67" s="18"/>
      <c r="HW67" s="18"/>
      <c r="HX67" s="18"/>
      <c r="HY67" s="18"/>
      <c r="HZ67" s="18"/>
      <c r="IA67" s="18"/>
      <c r="IB67" s="18"/>
      <c r="IC67" s="18"/>
      <c r="ID67" s="18"/>
      <c r="IE67" s="18"/>
      <c r="IF67" s="18"/>
      <c r="IG67" s="18"/>
      <c r="IH67" s="18"/>
      <c r="II67" s="18"/>
      <c r="IJ67" s="18"/>
      <c r="IK67" s="18"/>
      <c r="IL67" s="18"/>
      <c r="IM67" s="18"/>
      <c r="IN67" s="18"/>
      <c r="IO67" s="18"/>
      <c r="IP67" s="18"/>
      <c r="IQ67" s="18"/>
      <c r="IR67" s="18"/>
      <c r="IS67" s="18"/>
      <c r="IT67" s="18"/>
      <c r="IU67" s="18"/>
      <c r="IV67" s="18"/>
      <c r="IW67" s="18"/>
      <c r="IX67" s="18"/>
      <c r="IY67" s="18"/>
      <c r="IZ67" s="18"/>
      <c r="JA67" s="18"/>
      <c r="JB67" s="18"/>
      <c r="JC67" s="18"/>
      <c r="JD67" s="18"/>
      <c r="JE67" s="18"/>
      <c r="JF67" s="18"/>
    </row>
    <row r="68" spans="1:266" x14ac:dyDescent="0.3">
      <c r="A68" s="18"/>
      <c r="B68" s="18"/>
      <c r="C68" s="18"/>
      <c r="AJ68" s="24"/>
      <c r="AK68" s="24"/>
      <c r="AL68" s="20"/>
      <c r="AM68" s="23"/>
      <c r="AN68" s="18"/>
      <c r="AO68" s="24"/>
      <c r="AW68" s="71"/>
      <c r="AX68" s="71"/>
      <c r="AY68" s="71"/>
      <c r="BB68" s="25"/>
      <c r="BC68" s="21"/>
      <c r="BG68" s="18"/>
      <c r="BN68" s="22"/>
      <c r="BO68" s="22"/>
      <c r="BP68" s="22"/>
      <c r="BQ68" s="22"/>
      <c r="BR68" s="15"/>
      <c r="CF68" s="15"/>
      <c r="CL68" s="22"/>
      <c r="CM68" s="15"/>
      <c r="CR68" s="22"/>
      <c r="CT68" s="15"/>
      <c r="CW68" s="22"/>
      <c r="DA68" s="15"/>
      <c r="DH68" s="15"/>
      <c r="DJ68" s="22"/>
      <c r="DO68" s="15"/>
      <c r="DV68" s="15"/>
      <c r="EC68" s="15"/>
      <c r="EJ68" s="15"/>
      <c r="EQ68" s="15"/>
      <c r="EX68" s="15"/>
      <c r="FE68" s="15"/>
      <c r="FL68" s="15"/>
      <c r="FS68" s="15"/>
      <c r="FZ68" s="15"/>
      <c r="GG68" s="15"/>
      <c r="GN68" s="15"/>
      <c r="GP68" s="22"/>
      <c r="GQ68" s="22"/>
      <c r="GR68" s="22"/>
      <c r="GS68" s="22"/>
      <c r="GT68" s="22"/>
      <c r="GU68" s="15"/>
      <c r="GV68" s="22"/>
      <c r="GW68" s="22"/>
      <c r="GX68" s="22"/>
      <c r="GY68" s="18"/>
      <c r="GZ68" s="18"/>
      <c r="HA68" s="18"/>
      <c r="HB68" s="18"/>
      <c r="HC68" s="18"/>
      <c r="HD68" s="18"/>
      <c r="HE68" s="18"/>
      <c r="HF68" s="18"/>
      <c r="HG68" s="18"/>
      <c r="HH68" s="18"/>
      <c r="HI68" s="18"/>
      <c r="HJ68" s="18"/>
      <c r="HK68" s="18"/>
      <c r="HL68" s="18"/>
      <c r="HM68" s="18"/>
      <c r="HN68" s="18"/>
      <c r="HO68" s="18"/>
      <c r="HP68" s="18"/>
      <c r="HQ68" s="18"/>
      <c r="HR68" s="18"/>
      <c r="HS68" s="18"/>
      <c r="HT68" s="18"/>
      <c r="HU68" s="18"/>
      <c r="HV68" s="18"/>
      <c r="HW68" s="18"/>
      <c r="HX68" s="18"/>
      <c r="HY68" s="18"/>
      <c r="HZ68" s="18"/>
      <c r="IA68" s="18"/>
      <c r="IB68" s="18"/>
      <c r="IC68" s="18"/>
      <c r="ID68" s="18"/>
      <c r="IE68" s="18"/>
      <c r="IF68" s="18"/>
      <c r="IG68" s="18"/>
      <c r="IH68" s="18"/>
      <c r="II68" s="18"/>
      <c r="IJ68" s="18"/>
      <c r="IK68" s="18"/>
      <c r="IL68" s="18"/>
      <c r="IM68" s="18"/>
      <c r="IN68" s="18"/>
      <c r="IO68" s="18"/>
      <c r="IP68" s="18"/>
      <c r="IQ68" s="18"/>
      <c r="IR68" s="18"/>
      <c r="IS68" s="18"/>
      <c r="IT68" s="18"/>
      <c r="IU68" s="18"/>
      <c r="IV68" s="18"/>
      <c r="IW68" s="18"/>
      <c r="IX68" s="18"/>
      <c r="IY68" s="18"/>
      <c r="IZ68" s="18"/>
      <c r="JA68" s="18"/>
      <c r="JB68" s="18"/>
      <c r="JC68" s="18"/>
      <c r="JD68" s="18"/>
      <c r="JE68" s="18"/>
      <c r="JF68" s="18"/>
    </row>
    <row r="69" spans="1:266" x14ac:dyDescent="0.3">
      <c r="A69" s="18"/>
      <c r="B69" s="18"/>
      <c r="C69" s="18"/>
      <c r="AJ69" s="24"/>
      <c r="AK69" s="24"/>
      <c r="AL69" s="20"/>
      <c r="AM69" s="23"/>
      <c r="AN69" s="18"/>
      <c r="AO69" s="24"/>
      <c r="AW69" s="71"/>
      <c r="AX69" s="71"/>
      <c r="AY69" s="71"/>
      <c r="BB69" s="25"/>
      <c r="BC69" s="21"/>
      <c r="BG69" s="18"/>
      <c r="BN69" s="22"/>
      <c r="BO69" s="22"/>
      <c r="BP69" s="22"/>
      <c r="BQ69" s="22"/>
      <c r="BR69" s="15"/>
      <c r="CF69" s="15"/>
      <c r="CL69" s="22"/>
      <c r="CM69" s="15"/>
      <c r="CR69" s="22"/>
      <c r="CT69" s="15"/>
      <c r="CW69" s="22"/>
      <c r="DA69" s="15"/>
      <c r="DH69" s="15"/>
      <c r="DJ69" s="22"/>
      <c r="DO69" s="15"/>
      <c r="DV69" s="15"/>
      <c r="EC69" s="15"/>
      <c r="EJ69" s="15"/>
      <c r="EQ69" s="15"/>
      <c r="EX69" s="15"/>
      <c r="FE69" s="15"/>
      <c r="FL69" s="15"/>
      <c r="FS69" s="15"/>
      <c r="FZ69" s="15"/>
      <c r="GG69" s="15"/>
      <c r="GN69" s="15"/>
      <c r="GP69" s="22"/>
      <c r="GQ69" s="22"/>
      <c r="GR69" s="22"/>
      <c r="GS69" s="22"/>
      <c r="GT69" s="22"/>
      <c r="GU69" s="15"/>
      <c r="GV69" s="22"/>
      <c r="GW69" s="22"/>
      <c r="GX69" s="22"/>
      <c r="GY69" s="18"/>
      <c r="GZ69" s="18"/>
      <c r="HA69" s="18"/>
      <c r="HB69" s="18"/>
      <c r="HC69" s="18"/>
      <c r="HD69" s="18"/>
      <c r="HE69" s="18"/>
      <c r="HF69" s="18"/>
      <c r="HG69" s="18"/>
      <c r="HH69" s="18"/>
      <c r="HI69" s="18"/>
      <c r="HJ69" s="18"/>
      <c r="HK69" s="18"/>
      <c r="HL69" s="18"/>
      <c r="HM69" s="18"/>
      <c r="HN69" s="18"/>
      <c r="HO69" s="18"/>
      <c r="HP69" s="18"/>
      <c r="HQ69" s="18"/>
      <c r="HR69" s="18"/>
      <c r="HS69" s="18"/>
      <c r="HT69" s="18"/>
      <c r="HU69" s="18"/>
      <c r="HV69" s="18"/>
      <c r="HW69" s="18"/>
      <c r="HX69" s="18"/>
      <c r="HY69" s="18"/>
      <c r="HZ69" s="18"/>
      <c r="IA69" s="18"/>
      <c r="IB69" s="18"/>
      <c r="IC69" s="18"/>
      <c r="ID69" s="18"/>
      <c r="IE69" s="18"/>
      <c r="IF69" s="18"/>
      <c r="IG69" s="18"/>
      <c r="IH69" s="18"/>
      <c r="II69" s="18"/>
      <c r="IJ69" s="18"/>
      <c r="IK69" s="18"/>
      <c r="IL69" s="18"/>
      <c r="IM69" s="18"/>
      <c r="IN69" s="18"/>
      <c r="IO69" s="18"/>
      <c r="IP69" s="18"/>
      <c r="IQ69" s="18"/>
      <c r="IR69" s="18"/>
      <c r="IS69" s="18"/>
      <c r="IT69" s="18"/>
      <c r="IU69" s="18"/>
      <c r="IV69" s="18"/>
      <c r="IW69" s="18"/>
      <c r="IX69" s="18"/>
      <c r="IY69" s="18"/>
      <c r="IZ69" s="18"/>
      <c r="JA69" s="18"/>
      <c r="JB69" s="18"/>
      <c r="JC69" s="18"/>
      <c r="JD69" s="18"/>
      <c r="JE69" s="18"/>
      <c r="JF69" s="18"/>
    </row>
    <row r="70" spans="1:266" x14ac:dyDescent="0.3">
      <c r="A70" s="18"/>
      <c r="B70" s="18"/>
      <c r="C70" s="18"/>
      <c r="AJ70" s="24"/>
      <c r="AK70" s="24"/>
      <c r="AL70" s="20"/>
      <c r="AM70" s="23"/>
      <c r="AN70" s="18"/>
      <c r="AO70" s="24"/>
      <c r="AW70" s="71"/>
      <c r="AX70" s="71"/>
      <c r="AY70" s="71"/>
      <c r="BB70" s="25"/>
      <c r="BC70" s="21"/>
      <c r="BG70" s="18"/>
      <c r="BN70" s="22"/>
      <c r="BO70" s="22"/>
      <c r="BP70" s="22"/>
      <c r="BQ70" s="22"/>
      <c r="BR70" s="15"/>
      <c r="CF70" s="15"/>
      <c r="CL70" s="22"/>
      <c r="CM70" s="15"/>
      <c r="CR70" s="22"/>
      <c r="CT70" s="15"/>
      <c r="CW70" s="22"/>
      <c r="DA70" s="15"/>
      <c r="DH70" s="15"/>
      <c r="DJ70" s="22"/>
      <c r="DO70" s="15"/>
      <c r="DV70" s="15"/>
      <c r="EC70" s="15"/>
      <c r="EJ70" s="15"/>
      <c r="EQ70" s="15"/>
      <c r="EX70" s="15"/>
      <c r="FE70" s="15"/>
      <c r="FL70" s="15"/>
      <c r="FS70" s="15"/>
      <c r="FZ70" s="15"/>
      <c r="GG70" s="15"/>
      <c r="GN70" s="15"/>
      <c r="GP70" s="22"/>
      <c r="GQ70" s="22"/>
      <c r="GR70" s="22"/>
      <c r="GS70" s="22"/>
      <c r="GT70" s="22"/>
      <c r="GU70" s="15"/>
      <c r="GV70" s="22"/>
      <c r="GW70" s="22"/>
      <c r="GX70" s="22"/>
      <c r="GY70" s="18"/>
      <c r="GZ70" s="18"/>
      <c r="HA70" s="18"/>
      <c r="HB70" s="18"/>
      <c r="HC70" s="18"/>
      <c r="HD70" s="18"/>
      <c r="HE70" s="18"/>
      <c r="HF70" s="18"/>
      <c r="HG70" s="18"/>
      <c r="HH70" s="18"/>
      <c r="HI70" s="18"/>
      <c r="HJ70" s="18"/>
      <c r="HK70" s="18"/>
      <c r="HL70" s="18"/>
      <c r="HM70" s="18"/>
      <c r="HN70" s="18"/>
      <c r="HO70" s="18"/>
      <c r="HP70" s="18"/>
      <c r="HQ70" s="18"/>
      <c r="HR70" s="18"/>
      <c r="HS70" s="18"/>
      <c r="HT70" s="18"/>
      <c r="HU70" s="18"/>
      <c r="HV70" s="18"/>
      <c r="HW70" s="18"/>
      <c r="HX70" s="18"/>
      <c r="HY70" s="18"/>
      <c r="HZ70" s="18"/>
      <c r="IA70" s="18"/>
      <c r="IB70" s="18"/>
      <c r="IC70" s="18"/>
      <c r="ID70" s="18"/>
      <c r="IE70" s="18"/>
      <c r="IF70" s="18"/>
      <c r="IG70" s="18"/>
      <c r="IH70" s="18"/>
      <c r="II70" s="18"/>
      <c r="IJ70" s="18"/>
      <c r="IK70" s="18"/>
      <c r="IL70" s="18"/>
      <c r="IM70" s="18"/>
      <c r="IN70" s="18"/>
      <c r="IO70" s="18"/>
      <c r="IP70" s="18"/>
      <c r="IQ70" s="18"/>
      <c r="IR70" s="18"/>
      <c r="IS70" s="18"/>
      <c r="IT70" s="18"/>
      <c r="IU70" s="18"/>
      <c r="IV70" s="18"/>
      <c r="IW70" s="18"/>
      <c r="IX70" s="18"/>
      <c r="IY70" s="18"/>
      <c r="IZ70" s="18"/>
      <c r="JA70" s="18"/>
      <c r="JB70" s="18"/>
      <c r="JC70" s="18"/>
      <c r="JD70" s="18"/>
      <c r="JE70" s="18"/>
      <c r="JF70" s="18"/>
    </row>
    <row r="71" spans="1:266" x14ac:dyDescent="0.3">
      <c r="A71" s="18"/>
      <c r="B71" s="18"/>
      <c r="C71" s="18"/>
      <c r="AJ71" s="24"/>
      <c r="AK71" s="24"/>
      <c r="AL71" s="20"/>
      <c r="AM71" s="23"/>
      <c r="AN71" s="18"/>
      <c r="AO71" s="24"/>
      <c r="AW71" s="71"/>
      <c r="AX71" s="71"/>
      <c r="AY71" s="71"/>
      <c r="BB71" s="25"/>
      <c r="BC71" s="21"/>
      <c r="BG71" s="18"/>
      <c r="BN71" s="22"/>
      <c r="BO71" s="22"/>
      <c r="BP71" s="22"/>
      <c r="BQ71" s="22"/>
      <c r="BR71" s="15"/>
      <c r="CF71" s="15"/>
      <c r="CL71" s="22"/>
      <c r="CM71" s="15"/>
      <c r="CR71" s="22"/>
      <c r="CT71" s="15"/>
      <c r="CW71" s="22"/>
      <c r="DA71" s="15"/>
      <c r="DH71" s="15"/>
      <c r="DJ71" s="22"/>
      <c r="DO71" s="15"/>
      <c r="DV71" s="15"/>
      <c r="EC71" s="15"/>
      <c r="EJ71" s="15"/>
      <c r="EQ71" s="15"/>
      <c r="EX71" s="15"/>
      <c r="FE71" s="15"/>
      <c r="FL71" s="15"/>
      <c r="FS71" s="15"/>
      <c r="FZ71" s="15"/>
      <c r="GG71" s="15"/>
      <c r="GN71" s="15"/>
      <c r="GP71" s="22"/>
      <c r="GQ71" s="22"/>
      <c r="GR71" s="22"/>
      <c r="GS71" s="22"/>
      <c r="GT71" s="22"/>
      <c r="GU71" s="15"/>
      <c r="GV71" s="22"/>
      <c r="GW71" s="22"/>
      <c r="GX71" s="22"/>
      <c r="GY71" s="18"/>
      <c r="GZ71" s="18"/>
      <c r="HA71" s="18"/>
      <c r="HB71" s="18"/>
      <c r="HC71" s="18"/>
      <c r="HD71" s="18"/>
      <c r="HE71" s="18"/>
      <c r="HF71" s="18"/>
      <c r="HG71" s="18"/>
      <c r="HH71" s="18"/>
      <c r="HI71" s="18"/>
      <c r="HJ71" s="18"/>
      <c r="HK71" s="18"/>
      <c r="HL71" s="18"/>
      <c r="HM71" s="18"/>
      <c r="HN71" s="18"/>
      <c r="HO71" s="18"/>
      <c r="HP71" s="18"/>
      <c r="HQ71" s="18"/>
      <c r="HR71" s="18"/>
      <c r="HS71" s="18"/>
      <c r="HT71" s="18"/>
      <c r="HU71" s="18"/>
      <c r="HV71" s="18"/>
      <c r="HW71" s="18"/>
      <c r="HX71" s="18"/>
      <c r="HY71" s="18"/>
      <c r="HZ71" s="18"/>
      <c r="IA71" s="18"/>
      <c r="IB71" s="18"/>
      <c r="IC71" s="18"/>
      <c r="ID71" s="18"/>
      <c r="IE71" s="18"/>
      <c r="IF71" s="18"/>
      <c r="IG71" s="18"/>
      <c r="IH71" s="18"/>
      <c r="II71" s="18"/>
      <c r="IJ71" s="18"/>
      <c r="IK71" s="18"/>
      <c r="IL71" s="18"/>
      <c r="IM71" s="18"/>
      <c r="IN71" s="18"/>
      <c r="IO71" s="18"/>
      <c r="IP71" s="18"/>
      <c r="IQ71" s="18"/>
      <c r="IR71" s="18"/>
      <c r="IS71" s="18"/>
      <c r="IT71" s="18"/>
      <c r="IU71" s="18"/>
      <c r="IV71" s="18"/>
      <c r="IW71" s="18"/>
      <c r="IX71" s="18"/>
      <c r="IY71" s="18"/>
      <c r="IZ71" s="18"/>
      <c r="JA71" s="18"/>
      <c r="JB71" s="18"/>
      <c r="JC71" s="18"/>
      <c r="JD71" s="18"/>
      <c r="JE71" s="18"/>
      <c r="JF71" s="18"/>
    </row>
    <row r="72" spans="1:266" x14ac:dyDescent="0.3">
      <c r="A72" s="18"/>
      <c r="B72" s="18"/>
      <c r="C72" s="18"/>
      <c r="AJ72" s="24"/>
      <c r="AK72" s="24"/>
      <c r="AL72" s="20"/>
      <c r="AM72" s="23"/>
      <c r="AN72" s="18"/>
      <c r="AO72" s="24"/>
      <c r="AW72" s="71"/>
      <c r="AX72" s="71"/>
      <c r="AY72" s="71"/>
      <c r="BB72" s="25"/>
      <c r="BC72" s="21"/>
      <c r="BG72" s="18"/>
      <c r="BN72" s="22"/>
      <c r="BO72" s="22"/>
      <c r="BP72" s="22"/>
      <c r="BQ72" s="22"/>
      <c r="BR72" s="15"/>
      <c r="CF72" s="15"/>
      <c r="CL72" s="22"/>
      <c r="CM72" s="15"/>
      <c r="CR72" s="22"/>
      <c r="CT72" s="15"/>
      <c r="CW72" s="22"/>
      <c r="DA72" s="15"/>
      <c r="DH72" s="15"/>
      <c r="DJ72" s="22"/>
      <c r="DO72" s="15"/>
      <c r="DV72" s="15"/>
      <c r="EC72" s="15"/>
      <c r="EJ72" s="15"/>
      <c r="EQ72" s="15"/>
      <c r="EX72" s="15"/>
      <c r="FE72" s="15"/>
      <c r="FL72" s="15"/>
      <c r="FS72" s="15"/>
      <c r="FZ72" s="15"/>
      <c r="GG72" s="15"/>
      <c r="GN72" s="15"/>
      <c r="GP72" s="22"/>
      <c r="GQ72" s="22"/>
      <c r="GR72" s="22"/>
      <c r="GS72" s="22"/>
      <c r="GT72" s="22"/>
      <c r="GU72" s="15"/>
      <c r="GV72" s="22"/>
      <c r="GW72" s="22"/>
      <c r="GX72" s="22"/>
      <c r="GY72" s="18"/>
      <c r="GZ72" s="18"/>
      <c r="HA72" s="18"/>
      <c r="HB72" s="18"/>
      <c r="HC72" s="18"/>
      <c r="HD72" s="18"/>
      <c r="HE72" s="18"/>
      <c r="HF72" s="18"/>
      <c r="HG72" s="18"/>
      <c r="HH72" s="18"/>
      <c r="HI72" s="18"/>
      <c r="HJ72" s="18"/>
      <c r="HK72" s="18"/>
      <c r="HL72" s="18"/>
      <c r="HM72" s="18"/>
      <c r="HN72" s="18"/>
      <c r="HO72" s="18"/>
      <c r="HP72" s="18"/>
      <c r="HQ72" s="18"/>
      <c r="HR72" s="18"/>
      <c r="HS72" s="18"/>
      <c r="HT72" s="18"/>
      <c r="HU72" s="18"/>
      <c r="HV72" s="18"/>
      <c r="HW72" s="18"/>
      <c r="HX72" s="18"/>
      <c r="HY72" s="18"/>
      <c r="HZ72" s="18"/>
      <c r="IA72" s="18"/>
      <c r="IB72" s="18"/>
      <c r="IC72" s="18"/>
      <c r="ID72" s="18"/>
      <c r="IE72" s="18"/>
      <c r="IF72" s="18"/>
      <c r="IG72" s="18"/>
      <c r="IH72" s="18"/>
      <c r="II72" s="18"/>
      <c r="IJ72" s="18"/>
      <c r="IK72" s="18"/>
      <c r="IL72" s="18"/>
      <c r="IM72" s="18"/>
      <c r="IN72" s="18"/>
      <c r="IO72" s="18"/>
      <c r="IP72" s="18"/>
      <c r="IQ72" s="18"/>
      <c r="IR72" s="18"/>
      <c r="IS72" s="18"/>
      <c r="IT72" s="18"/>
      <c r="IU72" s="18"/>
      <c r="IV72" s="18"/>
      <c r="IW72" s="18"/>
      <c r="IX72" s="18"/>
      <c r="IY72" s="18"/>
      <c r="IZ72" s="18"/>
      <c r="JA72" s="18"/>
      <c r="JB72" s="18"/>
      <c r="JC72" s="18"/>
      <c r="JD72" s="18"/>
      <c r="JE72" s="18"/>
      <c r="JF72" s="18"/>
    </row>
    <row r="73" spans="1:266" x14ac:dyDescent="0.3">
      <c r="A73" s="18"/>
      <c r="B73" s="18"/>
      <c r="C73" s="18"/>
      <c r="AJ73" s="24"/>
      <c r="AK73" s="24"/>
      <c r="AL73" s="20"/>
      <c r="AM73" s="23"/>
      <c r="AN73" s="18"/>
      <c r="AO73" s="24"/>
      <c r="AW73" s="71"/>
      <c r="AX73" s="71"/>
      <c r="AY73" s="71"/>
      <c r="BB73" s="25"/>
      <c r="BC73" s="21"/>
      <c r="BG73" s="18"/>
      <c r="BN73" s="22"/>
      <c r="BO73" s="22"/>
      <c r="BP73" s="22"/>
      <c r="BQ73" s="22"/>
      <c r="BR73" s="15"/>
      <c r="CF73" s="15"/>
      <c r="CL73" s="22"/>
      <c r="CM73" s="15"/>
      <c r="CR73" s="22"/>
      <c r="CT73" s="15"/>
      <c r="CW73" s="22"/>
      <c r="DA73" s="15"/>
      <c r="DH73" s="15"/>
      <c r="DJ73" s="22"/>
      <c r="DO73" s="15"/>
      <c r="DV73" s="15"/>
      <c r="EC73" s="15"/>
      <c r="EJ73" s="15"/>
      <c r="EQ73" s="15"/>
      <c r="EX73" s="15"/>
      <c r="FE73" s="15"/>
      <c r="FL73" s="15"/>
      <c r="FS73" s="15"/>
      <c r="FZ73" s="15"/>
      <c r="GG73" s="15"/>
      <c r="GN73" s="15"/>
      <c r="GP73" s="22"/>
      <c r="GQ73" s="22"/>
      <c r="GR73" s="22"/>
      <c r="GS73" s="22"/>
      <c r="GT73" s="22"/>
      <c r="GU73" s="15"/>
      <c r="GV73" s="22"/>
      <c r="GW73" s="22"/>
      <c r="GX73" s="22"/>
      <c r="GY73" s="18"/>
      <c r="GZ73" s="18"/>
      <c r="HA73" s="18"/>
      <c r="HB73" s="18"/>
      <c r="HC73" s="18"/>
      <c r="HD73" s="18"/>
      <c r="HE73" s="18"/>
      <c r="HF73" s="18"/>
      <c r="HG73" s="18"/>
      <c r="HH73" s="18"/>
      <c r="HI73" s="18"/>
      <c r="HJ73" s="18"/>
      <c r="HK73" s="18"/>
      <c r="HL73" s="18"/>
      <c r="HM73" s="18"/>
      <c r="HN73" s="18"/>
      <c r="HO73" s="18"/>
      <c r="HP73" s="18"/>
      <c r="HQ73" s="18"/>
      <c r="HR73" s="18"/>
      <c r="HS73" s="18"/>
      <c r="HT73" s="18"/>
      <c r="HU73" s="18"/>
      <c r="HV73" s="18"/>
      <c r="HW73" s="18"/>
      <c r="HX73" s="18"/>
      <c r="HY73" s="18"/>
      <c r="HZ73" s="18"/>
      <c r="IA73" s="18"/>
      <c r="IB73" s="18"/>
      <c r="IC73" s="18"/>
      <c r="ID73" s="18"/>
      <c r="IE73" s="18"/>
      <c r="IF73" s="18"/>
      <c r="IG73" s="18"/>
      <c r="IH73" s="18"/>
      <c r="II73" s="18"/>
      <c r="IJ73" s="18"/>
      <c r="IK73" s="18"/>
      <c r="IL73" s="18"/>
      <c r="IM73" s="18"/>
      <c r="IN73" s="18"/>
      <c r="IO73" s="18"/>
      <c r="IP73" s="18"/>
      <c r="IQ73" s="18"/>
      <c r="IR73" s="18"/>
      <c r="IS73" s="18"/>
      <c r="IT73" s="18"/>
      <c r="IU73" s="18"/>
      <c r="IV73" s="18"/>
      <c r="IW73" s="18"/>
      <c r="IX73" s="18"/>
      <c r="IY73" s="18"/>
      <c r="IZ73" s="18"/>
      <c r="JA73" s="18"/>
      <c r="JB73" s="18"/>
      <c r="JC73" s="18"/>
      <c r="JD73" s="18"/>
      <c r="JE73" s="18"/>
      <c r="JF73" s="18"/>
    </row>
    <row r="74" spans="1:266" x14ac:dyDescent="0.3">
      <c r="A74" s="18"/>
      <c r="B74" s="18"/>
      <c r="C74" s="18"/>
      <c r="AJ74" s="24"/>
      <c r="AK74" s="24"/>
      <c r="AL74" s="20"/>
      <c r="AM74" s="23"/>
      <c r="AN74" s="18"/>
      <c r="AO74" s="24"/>
      <c r="AW74" s="71"/>
      <c r="AX74" s="71"/>
      <c r="AY74" s="71"/>
      <c r="BB74" s="25"/>
      <c r="BC74" s="21"/>
      <c r="BG74" s="18"/>
      <c r="BN74" s="22"/>
      <c r="BO74" s="22"/>
      <c r="BP74" s="22"/>
      <c r="BQ74" s="22"/>
      <c r="BR74" s="15"/>
      <c r="CF74" s="15"/>
      <c r="CL74" s="22"/>
      <c r="CM74" s="15"/>
      <c r="CR74" s="22"/>
      <c r="CT74" s="15"/>
      <c r="CW74" s="22"/>
      <c r="DA74" s="15"/>
      <c r="DH74" s="15"/>
      <c r="DJ74" s="22"/>
      <c r="DO74" s="15"/>
      <c r="DV74" s="15"/>
      <c r="EC74" s="15"/>
      <c r="EJ74" s="15"/>
      <c r="EQ74" s="15"/>
      <c r="EX74" s="15"/>
      <c r="FE74" s="15"/>
      <c r="FL74" s="15"/>
      <c r="FS74" s="15"/>
      <c r="FZ74" s="15"/>
      <c r="GG74" s="15"/>
      <c r="GN74" s="15"/>
      <c r="GP74" s="22"/>
      <c r="GQ74" s="22"/>
      <c r="GR74" s="22"/>
      <c r="GS74" s="22"/>
      <c r="GT74" s="22"/>
      <c r="GU74" s="15"/>
      <c r="GV74" s="22"/>
      <c r="GW74" s="22"/>
      <c r="GX74" s="22"/>
      <c r="GY74" s="18"/>
      <c r="GZ74" s="18"/>
      <c r="HA74" s="18"/>
      <c r="HB74" s="18"/>
      <c r="HC74" s="18"/>
      <c r="HD74" s="18"/>
      <c r="HE74" s="18"/>
      <c r="HF74" s="18"/>
      <c r="HG74" s="18"/>
      <c r="HH74" s="18"/>
      <c r="HI74" s="18"/>
      <c r="HJ74" s="18"/>
      <c r="HK74" s="18"/>
      <c r="HL74" s="18"/>
      <c r="HM74" s="18"/>
      <c r="HN74" s="18"/>
      <c r="HO74" s="18"/>
      <c r="HP74" s="18"/>
      <c r="HQ74" s="18"/>
      <c r="HR74" s="18"/>
      <c r="HS74" s="18"/>
      <c r="HT74" s="18"/>
      <c r="HU74" s="18"/>
      <c r="HV74" s="18"/>
      <c r="HW74" s="18"/>
      <c r="HX74" s="18"/>
      <c r="HY74" s="18"/>
      <c r="HZ74" s="18"/>
      <c r="IA74" s="18"/>
      <c r="IB74" s="18"/>
      <c r="IC74" s="18"/>
      <c r="ID74" s="18"/>
      <c r="IE74" s="18"/>
      <c r="IF74" s="18"/>
      <c r="IG74" s="18"/>
      <c r="IH74" s="18"/>
      <c r="II74" s="18"/>
      <c r="IJ74" s="18"/>
      <c r="IK74" s="18"/>
      <c r="IL74" s="18"/>
      <c r="IM74" s="18"/>
      <c r="IN74" s="18"/>
      <c r="IO74" s="18"/>
      <c r="IP74" s="18"/>
      <c r="IQ74" s="18"/>
      <c r="IR74" s="18"/>
      <c r="IS74" s="18"/>
      <c r="IT74" s="18"/>
      <c r="IU74" s="18"/>
      <c r="IV74" s="18"/>
      <c r="IW74" s="18"/>
      <c r="IX74" s="18"/>
      <c r="IY74" s="18"/>
      <c r="IZ74" s="18"/>
      <c r="JA74" s="18"/>
      <c r="JB74" s="18"/>
      <c r="JC74" s="18"/>
      <c r="JD74" s="18"/>
      <c r="JE74" s="18"/>
      <c r="JF74" s="18"/>
    </row>
    <row r="75" spans="1:266" x14ac:dyDescent="0.3">
      <c r="A75" s="18"/>
      <c r="B75" s="18"/>
      <c r="C75" s="18"/>
      <c r="AJ75" s="24"/>
      <c r="AK75" s="24"/>
      <c r="AL75" s="20"/>
      <c r="AM75" s="23"/>
      <c r="AN75" s="18"/>
      <c r="AO75" s="24"/>
      <c r="AW75" s="71"/>
      <c r="AX75" s="71"/>
      <c r="AY75" s="71"/>
      <c r="BB75" s="25"/>
      <c r="BC75" s="21"/>
      <c r="BG75" s="18"/>
      <c r="BN75" s="22"/>
      <c r="BO75" s="22"/>
      <c r="BP75" s="22"/>
      <c r="BQ75" s="22"/>
      <c r="BR75" s="15"/>
      <c r="CF75" s="15"/>
      <c r="CL75" s="22"/>
      <c r="CM75" s="15"/>
      <c r="CR75" s="22"/>
      <c r="CT75" s="15"/>
      <c r="CW75" s="22"/>
      <c r="DA75" s="15"/>
      <c r="DH75" s="15"/>
      <c r="DJ75" s="22"/>
      <c r="DO75" s="15"/>
      <c r="DV75" s="15"/>
      <c r="EC75" s="15"/>
      <c r="EJ75" s="15"/>
      <c r="EQ75" s="15"/>
      <c r="EX75" s="15"/>
      <c r="FE75" s="15"/>
      <c r="FL75" s="15"/>
      <c r="FS75" s="15"/>
      <c r="FZ75" s="15"/>
      <c r="GG75" s="15"/>
      <c r="GN75" s="15"/>
      <c r="GP75" s="22"/>
      <c r="GQ75" s="22"/>
      <c r="GR75" s="22"/>
      <c r="GS75" s="22"/>
      <c r="GT75" s="22"/>
      <c r="GU75" s="15"/>
      <c r="GV75" s="22"/>
      <c r="GW75" s="22"/>
      <c r="GX75" s="22"/>
      <c r="GY75" s="18"/>
      <c r="GZ75" s="18"/>
      <c r="HA75" s="18"/>
      <c r="HB75" s="18"/>
      <c r="HC75" s="18"/>
      <c r="HD75" s="18"/>
      <c r="HE75" s="18"/>
      <c r="HF75" s="18"/>
      <c r="HG75" s="18"/>
      <c r="HH75" s="18"/>
      <c r="HI75" s="18"/>
      <c r="HJ75" s="18"/>
      <c r="HK75" s="18"/>
      <c r="HL75" s="18"/>
      <c r="HM75" s="18"/>
      <c r="HN75" s="18"/>
      <c r="HO75" s="18"/>
      <c r="HP75" s="18"/>
      <c r="HQ75" s="18"/>
      <c r="HR75" s="18"/>
      <c r="HS75" s="18"/>
      <c r="HT75" s="18"/>
      <c r="HU75" s="18"/>
      <c r="HV75" s="18"/>
      <c r="HW75" s="18"/>
      <c r="HX75" s="18"/>
      <c r="HY75" s="18"/>
      <c r="HZ75" s="18"/>
      <c r="IA75" s="18"/>
      <c r="IB75" s="18"/>
      <c r="IC75" s="18"/>
      <c r="ID75" s="18"/>
      <c r="IE75" s="18"/>
      <c r="IF75" s="18"/>
      <c r="IG75" s="18"/>
      <c r="IH75" s="18"/>
      <c r="II75" s="18"/>
      <c r="IJ75" s="18"/>
      <c r="IK75" s="18"/>
      <c r="IL75" s="18"/>
      <c r="IM75" s="18"/>
      <c r="IN75" s="18"/>
      <c r="IO75" s="18"/>
      <c r="IP75" s="18"/>
      <c r="IQ75" s="18"/>
      <c r="IR75" s="18"/>
      <c r="IS75" s="18"/>
      <c r="IT75" s="18"/>
      <c r="IU75" s="18"/>
      <c r="IV75" s="18"/>
      <c r="IW75" s="18"/>
      <c r="IX75" s="18"/>
      <c r="IY75" s="18"/>
      <c r="IZ75" s="18"/>
      <c r="JA75" s="18"/>
      <c r="JB75" s="18"/>
      <c r="JC75" s="18"/>
      <c r="JD75" s="18"/>
      <c r="JE75" s="18"/>
      <c r="JF75" s="18"/>
    </row>
    <row r="76" spans="1:266" x14ac:dyDescent="0.3">
      <c r="A76" s="18"/>
      <c r="B76" s="18"/>
      <c r="C76" s="18"/>
      <c r="AJ76" s="24"/>
      <c r="AK76" s="24"/>
      <c r="AL76" s="20"/>
      <c r="AM76" s="23"/>
      <c r="AN76" s="18"/>
      <c r="AO76" s="24"/>
      <c r="AW76" s="71"/>
      <c r="AX76" s="71"/>
      <c r="AY76" s="71"/>
      <c r="BB76" s="25"/>
      <c r="BC76" s="21"/>
      <c r="BG76" s="18"/>
      <c r="BN76" s="22"/>
      <c r="BO76" s="22"/>
      <c r="BP76" s="22"/>
      <c r="BQ76" s="22"/>
      <c r="BR76" s="15"/>
      <c r="CF76" s="15"/>
      <c r="CL76" s="22"/>
      <c r="CM76" s="15"/>
      <c r="CR76" s="22"/>
      <c r="CT76" s="15"/>
      <c r="CW76" s="22"/>
      <c r="DA76" s="15"/>
      <c r="DH76" s="15"/>
      <c r="DJ76" s="22"/>
      <c r="DO76" s="15"/>
      <c r="DV76" s="15"/>
      <c r="EC76" s="15"/>
      <c r="EJ76" s="15"/>
      <c r="EQ76" s="15"/>
      <c r="EX76" s="15"/>
      <c r="FE76" s="15"/>
      <c r="FL76" s="15"/>
      <c r="FS76" s="15"/>
      <c r="FZ76" s="15"/>
      <c r="GG76" s="15"/>
      <c r="GN76" s="15"/>
      <c r="GP76" s="22"/>
      <c r="GQ76" s="22"/>
      <c r="GR76" s="22"/>
      <c r="GS76" s="22"/>
      <c r="GT76" s="22"/>
      <c r="GU76" s="15"/>
      <c r="GV76" s="22"/>
      <c r="GW76" s="22"/>
      <c r="GX76" s="22"/>
      <c r="GY76" s="18"/>
      <c r="GZ76" s="18"/>
      <c r="HA76" s="18"/>
      <c r="HB76" s="18"/>
      <c r="HC76" s="18"/>
      <c r="HD76" s="18"/>
      <c r="HE76" s="18"/>
      <c r="HF76" s="18"/>
      <c r="HG76" s="18"/>
      <c r="HH76" s="18"/>
      <c r="HI76" s="18"/>
      <c r="HJ76" s="18"/>
      <c r="HK76" s="18"/>
      <c r="HL76" s="18"/>
      <c r="HM76" s="18"/>
      <c r="HN76" s="18"/>
      <c r="HO76" s="18"/>
      <c r="HP76" s="18"/>
      <c r="HQ76" s="18"/>
      <c r="HR76" s="18"/>
      <c r="HS76" s="18"/>
      <c r="HT76" s="18"/>
      <c r="HU76" s="18"/>
      <c r="HV76" s="18"/>
      <c r="HW76" s="18"/>
      <c r="HX76" s="18"/>
      <c r="HY76" s="18"/>
      <c r="HZ76" s="18"/>
      <c r="IA76" s="18"/>
      <c r="IB76" s="18"/>
      <c r="IC76" s="18"/>
      <c r="ID76" s="18"/>
      <c r="IE76" s="18"/>
      <c r="IF76" s="18"/>
      <c r="IG76" s="18"/>
      <c r="IH76" s="18"/>
      <c r="II76" s="18"/>
      <c r="IJ76" s="18"/>
      <c r="IK76" s="18"/>
      <c r="IL76" s="18"/>
      <c r="IM76" s="18"/>
      <c r="IN76" s="18"/>
      <c r="IO76" s="18"/>
      <c r="IP76" s="18"/>
      <c r="IQ76" s="18"/>
      <c r="IR76" s="18"/>
      <c r="IS76" s="18"/>
      <c r="IT76" s="18"/>
      <c r="IU76" s="18"/>
      <c r="IV76" s="18"/>
      <c r="IW76" s="18"/>
      <c r="IX76" s="18"/>
      <c r="IY76" s="18"/>
      <c r="IZ76" s="18"/>
      <c r="JA76" s="18"/>
      <c r="JB76" s="18"/>
      <c r="JC76" s="18"/>
      <c r="JD76" s="18"/>
      <c r="JE76" s="18"/>
      <c r="JF76" s="18"/>
    </row>
    <row r="77" spans="1:266" x14ac:dyDescent="0.3">
      <c r="A77" s="18"/>
      <c r="B77" s="18"/>
      <c r="C77" s="18"/>
      <c r="AJ77" s="24"/>
      <c r="AK77" s="24"/>
      <c r="AL77" s="20"/>
      <c r="AM77" s="23"/>
      <c r="AN77" s="18"/>
      <c r="AO77" s="24"/>
      <c r="AW77" s="71"/>
      <c r="AX77" s="71"/>
      <c r="AY77" s="71"/>
      <c r="BB77" s="25"/>
      <c r="BC77" s="21"/>
      <c r="BG77" s="18"/>
      <c r="BN77" s="22"/>
      <c r="BO77" s="22"/>
      <c r="BP77" s="22"/>
      <c r="BQ77" s="22"/>
      <c r="BR77" s="15"/>
      <c r="CF77" s="15"/>
      <c r="CL77" s="22"/>
      <c r="CM77" s="15"/>
      <c r="CR77" s="22"/>
      <c r="CT77" s="15"/>
      <c r="CW77" s="22"/>
      <c r="DA77" s="15"/>
      <c r="DH77" s="15"/>
      <c r="DJ77" s="22"/>
      <c r="DO77" s="15"/>
      <c r="DV77" s="15"/>
      <c r="EC77" s="15"/>
      <c r="EJ77" s="15"/>
      <c r="EQ77" s="15"/>
      <c r="EX77" s="15"/>
      <c r="FE77" s="15"/>
      <c r="FL77" s="15"/>
      <c r="FS77" s="15"/>
      <c r="FZ77" s="15"/>
      <c r="GG77" s="15"/>
      <c r="GN77" s="15"/>
      <c r="GP77" s="22"/>
      <c r="GQ77" s="22"/>
      <c r="GR77" s="22"/>
      <c r="GS77" s="22"/>
      <c r="GT77" s="22"/>
      <c r="GU77" s="15"/>
      <c r="GV77" s="22"/>
      <c r="GW77" s="22"/>
      <c r="GX77" s="22"/>
      <c r="GY77" s="18"/>
      <c r="GZ77" s="18"/>
      <c r="HA77" s="18"/>
      <c r="HB77" s="18"/>
      <c r="HC77" s="18"/>
      <c r="HD77" s="18"/>
      <c r="HE77" s="18"/>
      <c r="HF77" s="18"/>
      <c r="HG77" s="18"/>
      <c r="HH77" s="18"/>
      <c r="HI77" s="18"/>
      <c r="HJ77" s="18"/>
      <c r="HK77" s="18"/>
      <c r="HL77" s="18"/>
      <c r="HM77" s="18"/>
      <c r="HN77" s="18"/>
      <c r="HO77" s="18"/>
      <c r="HP77" s="18"/>
      <c r="HQ77" s="18"/>
      <c r="HR77" s="18"/>
      <c r="HS77" s="18"/>
      <c r="HT77" s="18"/>
      <c r="HU77" s="18"/>
      <c r="HV77" s="18"/>
      <c r="HW77" s="18"/>
      <c r="HX77" s="18"/>
      <c r="HY77" s="18"/>
      <c r="HZ77" s="18"/>
      <c r="IA77" s="18"/>
      <c r="IB77" s="18"/>
      <c r="IC77" s="18"/>
      <c r="ID77" s="18"/>
      <c r="IE77" s="18"/>
      <c r="IF77" s="18"/>
      <c r="IG77" s="18"/>
      <c r="IH77" s="18"/>
      <c r="II77" s="18"/>
      <c r="IJ77" s="18"/>
      <c r="IK77" s="18"/>
      <c r="IL77" s="18"/>
      <c r="IM77" s="18"/>
      <c r="IN77" s="18"/>
      <c r="IO77" s="18"/>
      <c r="IP77" s="18"/>
      <c r="IQ77" s="18"/>
      <c r="IR77" s="18"/>
      <c r="IS77" s="18"/>
      <c r="IT77" s="18"/>
      <c r="IU77" s="18"/>
      <c r="IV77" s="18"/>
      <c r="IW77" s="18"/>
      <c r="IX77" s="18"/>
      <c r="IY77" s="18"/>
      <c r="IZ77" s="18"/>
      <c r="JA77" s="18"/>
      <c r="JB77" s="18"/>
      <c r="JC77" s="18"/>
      <c r="JD77" s="18"/>
      <c r="JE77" s="18"/>
      <c r="JF77" s="18"/>
    </row>
    <row r="78" spans="1:266" x14ac:dyDescent="0.3">
      <c r="A78" s="18"/>
      <c r="B78" s="18"/>
      <c r="C78" s="18"/>
      <c r="AJ78" s="24"/>
      <c r="AK78" s="24"/>
      <c r="AL78" s="20"/>
      <c r="AM78" s="23"/>
      <c r="AN78" s="18"/>
      <c r="AO78" s="24"/>
      <c r="AW78" s="71"/>
      <c r="AX78" s="71"/>
      <c r="AY78" s="71"/>
      <c r="BB78" s="25"/>
      <c r="BC78" s="21"/>
      <c r="BG78" s="18"/>
      <c r="BN78" s="22"/>
      <c r="BO78" s="22"/>
      <c r="BP78" s="22"/>
      <c r="BQ78" s="22"/>
      <c r="BR78" s="15"/>
      <c r="CF78" s="15"/>
      <c r="CL78" s="22"/>
      <c r="CM78" s="15"/>
      <c r="CR78" s="22"/>
      <c r="CT78" s="15"/>
      <c r="CW78" s="22"/>
      <c r="DA78" s="15"/>
      <c r="DH78" s="15"/>
      <c r="DJ78" s="22"/>
      <c r="DO78" s="15"/>
      <c r="DV78" s="15"/>
      <c r="EC78" s="15"/>
      <c r="EJ78" s="15"/>
      <c r="EQ78" s="15"/>
      <c r="EX78" s="15"/>
      <c r="FE78" s="15"/>
      <c r="FL78" s="15"/>
      <c r="FS78" s="15"/>
      <c r="FZ78" s="15"/>
      <c r="GG78" s="15"/>
      <c r="GN78" s="15"/>
      <c r="GP78" s="22"/>
      <c r="GQ78" s="22"/>
      <c r="GR78" s="22"/>
      <c r="GS78" s="22"/>
      <c r="GT78" s="22"/>
      <c r="GU78" s="15"/>
      <c r="GV78" s="22"/>
      <c r="GW78" s="22"/>
      <c r="GX78" s="22"/>
      <c r="GY78" s="18"/>
      <c r="GZ78" s="18"/>
      <c r="HA78" s="18"/>
      <c r="HB78" s="18"/>
      <c r="HC78" s="18"/>
      <c r="HD78" s="18"/>
      <c r="HE78" s="18"/>
      <c r="HF78" s="18"/>
      <c r="HG78" s="18"/>
      <c r="HH78" s="18"/>
      <c r="HI78" s="18"/>
      <c r="HJ78" s="18"/>
      <c r="HK78" s="18"/>
      <c r="HL78" s="18"/>
      <c r="HM78" s="18"/>
      <c r="HN78" s="18"/>
      <c r="HO78" s="18"/>
      <c r="HP78" s="18"/>
      <c r="HQ78" s="18"/>
      <c r="HR78" s="18"/>
      <c r="HS78" s="18"/>
      <c r="HT78" s="18"/>
      <c r="HU78" s="18"/>
      <c r="HV78" s="18"/>
      <c r="HW78" s="18"/>
      <c r="HX78" s="18"/>
      <c r="HY78" s="18"/>
      <c r="HZ78" s="18"/>
      <c r="IA78" s="18"/>
      <c r="IB78" s="18"/>
      <c r="IC78" s="18"/>
      <c r="ID78" s="18"/>
      <c r="IE78" s="18"/>
      <c r="IF78" s="18"/>
      <c r="IG78" s="18"/>
      <c r="IH78" s="18"/>
      <c r="II78" s="18"/>
      <c r="IJ78" s="18"/>
      <c r="IK78" s="18"/>
      <c r="IL78" s="18"/>
      <c r="IM78" s="18"/>
      <c r="IN78" s="18"/>
      <c r="IO78" s="18"/>
      <c r="IP78" s="18"/>
      <c r="IQ78" s="18"/>
      <c r="IR78" s="18"/>
      <c r="IS78" s="18"/>
      <c r="IT78" s="18"/>
      <c r="IU78" s="18"/>
      <c r="IV78" s="18"/>
      <c r="IW78" s="18"/>
      <c r="IX78" s="18"/>
      <c r="IY78" s="18"/>
      <c r="IZ78" s="18"/>
      <c r="JA78" s="18"/>
      <c r="JB78" s="18"/>
      <c r="JC78" s="18"/>
      <c r="JD78" s="18"/>
      <c r="JE78" s="18"/>
      <c r="JF78" s="18"/>
    </row>
    <row r="79" spans="1:266" x14ac:dyDescent="0.3">
      <c r="A79" s="18"/>
      <c r="B79" s="18"/>
      <c r="C79" s="18"/>
      <c r="AJ79" s="24"/>
      <c r="AK79" s="24"/>
      <c r="AL79" s="20"/>
      <c r="AM79" s="23"/>
      <c r="AN79" s="18"/>
      <c r="AO79" s="24"/>
      <c r="AW79" s="71"/>
      <c r="AX79" s="71"/>
      <c r="AY79" s="71"/>
      <c r="BB79" s="25"/>
      <c r="BC79" s="21"/>
      <c r="BG79" s="18"/>
      <c r="BN79" s="22"/>
      <c r="BO79" s="22"/>
      <c r="BP79" s="22"/>
      <c r="BQ79" s="22"/>
      <c r="BR79" s="15"/>
      <c r="CF79" s="15"/>
      <c r="CL79" s="22"/>
      <c r="CM79" s="15"/>
      <c r="CR79" s="22"/>
      <c r="CT79" s="15"/>
      <c r="CW79" s="22"/>
      <c r="DA79" s="15"/>
      <c r="DH79" s="15"/>
      <c r="DJ79" s="22"/>
      <c r="DO79" s="15"/>
      <c r="DV79" s="15"/>
      <c r="EC79" s="15"/>
      <c r="EJ79" s="15"/>
      <c r="EQ79" s="15"/>
      <c r="EX79" s="15"/>
      <c r="FE79" s="15"/>
      <c r="FL79" s="15"/>
      <c r="FS79" s="15"/>
      <c r="FZ79" s="15"/>
      <c r="GG79" s="15"/>
      <c r="GN79" s="15"/>
      <c r="GP79" s="22"/>
      <c r="GQ79" s="22"/>
      <c r="GR79" s="22"/>
      <c r="GS79" s="22"/>
      <c r="GT79" s="22"/>
      <c r="GU79" s="15"/>
      <c r="GV79" s="22"/>
      <c r="GW79" s="22"/>
      <c r="GX79" s="22"/>
      <c r="GY79" s="18"/>
      <c r="GZ79" s="18"/>
      <c r="HA79" s="18"/>
      <c r="HB79" s="18"/>
      <c r="HC79" s="18"/>
      <c r="HD79" s="18"/>
      <c r="HE79" s="18"/>
      <c r="HF79" s="18"/>
      <c r="HG79" s="18"/>
      <c r="HH79" s="18"/>
      <c r="HI79" s="18"/>
      <c r="HJ79" s="18"/>
      <c r="HK79" s="18"/>
      <c r="HL79" s="18"/>
      <c r="HM79" s="18"/>
      <c r="HN79" s="18"/>
      <c r="HO79" s="18"/>
      <c r="HP79" s="18"/>
      <c r="HQ79" s="18"/>
      <c r="HR79" s="18"/>
      <c r="HS79" s="18"/>
      <c r="HT79" s="18"/>
      <c r="HU79" s="18"/>
      <c r="HV79" s="18"/>
      <c r="HW79" s="18"/>
      <c r="HX79" s="18"/>
      <c r="HY79" s="18"/>
      <c r="HZ79" s="18"/>
      <c r="IA79" s="18"/>
      <c r="IB79" s="18"/>
      <c r="IC79" s="18"/>
      <c r="ID79" s="18"/>
      <c r="IE79" s="18"/>
      <c r="IF79" s="18"/>
      <c r="IG79" s="18"/>
      <c r="IH79" s="18"/>
      <c r="II79" s="18"/>
      <c r="IJ79" s="18"/>
      <c r="IK79" s="18"/>
      <c r="IL79" s="18"/>
      <c r="IM79" s="18"/>
      <c r="IN79" s="18"/>
      <c r="IO79" s="18"/>
      <c r="IP79" s="18"/>
      <c r="IQ79" s="18"/>
      <c r="IR79" s="18"/>
      <c r="IS79" s="18"/>
      <c r="IT79" s="18"/>
      <c r="IU79" s="18"/>
      <c r="IV79" s="18"/>
      <c r="IW79" s="18"/>
      <c r="IX79" s="18"/>
      <c r="IY79" s="18"/>
      <c r="IZ79" s="18"/>
      <c r="JA79" s="18"/>
      <c r="JB79" s="18"/>
      <c r="JC79" s="18"/>
      <c r="JD79" s="18"/>
      <c r="JE79" s="18"/>
      <c r="JF79" s="18"/>
    </row>
    <row r="80" spans="1:266" x14ac:dyDescent="0.3">
      <c r="A80" s="18"/>
      <c r="B80" s="18"/>
      <c r="C80" s="18"/>
      <c r="AJ80" s="24"/>
      <c r="AK80" s="24"/>
      <c r="AL80" s="20"/>
      <c r="AM80" s="23"/>
      <c r="AN80" s="18"/>
      <c r="AO80" s="24"/>
      <c r="AW80" s="71"/>
      <c r="AX80" s="71"/>
      <c r="AY80" s="71"/>
      <c r="BB80" s="25"/>
      <c r="BC80" s="21"/>
      <c r="BG80" s="18"/>
      <c r="BN80" s="22"/>
      <c r="BO80" s="22"/>
      <c r="BP80" s="22"/>
      <c r="BQ80" s="22"/>
      <c r="BR80" s="15"/>
      <c r="CF80" s="15"/>
      <c r="CL80" s="22"/>
      <c r="CM80" s="15"/>
      <c r="CR80" s="22"/>
      <c r="CT80" s="15"/>
      <c r="CW80" s="22"/>
      <c r="DA80" s="15"/>
      <c r="DH80" s="15"/>
      <c r="DJ80" s="22"/>
      <c r="DO80" s="15"/>
      <c r="DV80" s="15"/>
      <c r="EC80" s="15"/>
      <c r="EJ80" s="15"/>
      <c r="EQ80" s="15"/>
      <c r="EX80" s="15"/>
      <c r="FE80" s="15"/>
      <c r="FL80" s="15"/>
      <c r="FS80" s="15"/>
      <c r="FZ80" s="15"/>
      <c r="GG80" s="15"/>
      <c r="GN80" s="15"/>
      <c r="GP80" s="22"/>
      <c r="GQ80" s="22"/>
      <c r="GR80" s="22"/>
      <c r="GS80" s="22"/>
      <c r="GT80" s="22"/>
      <c r="GU80" s="15"/>
      <c r="GV80" s="22"/>
      <c r="GW80" s="22"/>
      <c r="GX80" s="22"/>
      <c r="GY80" s="18"/>
      <c r="GZ80" s="18"/>
      <c r="HA80" s="18"/>
      <c r="HB80" s="18"/>
      <c r="HC80" s="18"/>
      <c r="HD80" s="18"/>
      <c r="HE80" s="18"/>
      <c r="HF80" s="18"/>
      <c r="HG80" s="18"/>
      <c r="HH80" s="18"/>
      <c r="HI80" s="18"/>
      <c r="HJ80" s="18"/>
      <c r="HK80" s="18"/>
      <c r="HL80" s="18"/>
      <c r="HM80" s="18"/>
      <c r="HN80" s="18"/>
      <c r="HO80" s="18"/>
      <c r="HP80" s="18"/>
      <c r="HQ80" s="18"/>
      <c r="HR80" s="18"/>
      <c r="HS80" s="18"/>
      <c r="HT80" s="18"/>
      <c r="HU80" s="18"/>
      <c r="HV80" s="18"/>
      <c r="HW80" s="18"/>
      <c r="HX80" s="18"/>
      <c r="HY80" s="18"/>
      <c r="HZ80" s="18"/>
      <c r="IA80" s="18"/>
      <c r="IB80" s="18"/>
      <c r="IC80" s="18"/>
      <c r="ID80" s="18"/>
      <c r="IE80" s="18"/>
      <c r="IF80" s="18"/>
      <c r="IG80" s="18"/>
      <c r="IH80" s="18"/>
      <c r="II80" s="18"/>
      <c r="IJ80" s="18"/>
      <c r="IK80" s="18"/>
      <c r="IL80" s="18"/>
      <c r="IM80" s="18"/>
      <c r="IN80" s="18"/>
      <c r="IO80" s="18"/>
      <c r="IP80" s="18"/>
      <c r="IQ80" s="18"/>
      <c r="IR80" s="18"/>
      <c r="IS80" s="18"/>
      <c r="IT80" s="18"/>
      <c r="IU80" s="18"/>
      <c r="IV80" s="18"/>
      <c r="IW80" s="18"/>
      <c r="IX80" s="18"/>
      <c r="IY80" s="18"/>
      <c r="IZ80" s="18"/>
      <c r="JA80" s="18"/>
      <c r="JB80" s="18"/>
      <c r="JC80" s="18"/>
      <c r="JD80" s="18"/>
      <c r="JE80" s="18"/>
      <c r="JF80" s="18"/>
    </row>
    <row r="81" spans="1:266" x14ac:dyDescent="0.3">
      <c r="A81" s="18"/>
      <c r="B81" s="18"/>
      <c r="C81" s="18"/>
      <c r="AJ81" s="24"/>
      <c r="AK81" s="24"/>
      <c r="AL81" s="20"/>
      <c r="AM81" s="23"/>
      <c r="AN81" s="18"/>
      <c r="AO81" s="24"/>
      <c r="AW81" s="71"/>
      <c r="AX81" s="71"/>
      <c r="AY81" s="71"/>
      <c r="BB81" s="25"/>
      <c r="BC81" s="21"/>
      <c r="BG81" s="18"/>
      <c r="BN81" s="22"/>
      <c r="BO81" s="22"/>
      <c r="BP81" s="22"/>
      <c r="BQ81" s="22"/>
      <c r="BR81" s="15"/>
      <c r="CF81" s="15"/>
      <c r="CL81" s="22"/>
      <c r="CM81" s="15"/>
      <c r="CR81" s="22"/>
      <c r="CT81" s="15"/>
      <c r="CW81" s="22"/>
      <c r="DA81" s="15"/>
      <c r="DH81" s="15"/>
      <c r="DJ81" s="22"/>
      <c r="DO81" s="15"/>
      <c r="DV81" s="15"/>
      <c r="EC81" s="15"/>
      <c r="EJ81" s="15"/>
      <c r="EQ81" s="15"/>
      <c r="EX81" s="15"/>
      <c r="FE81" s="15"/>
      <c r="FL81" s="15"/>
      <c r="FS81" s="15"/>
      <c r="FZ81" s="15"/>
      <c r="GG81" s="15"/>
      <c r="GN81" s="15"/>
      <c r="GP81" s="22"/>
      <c r="GQ81" s="22"/>
      <c r="GR81" s="22"/>
      <c r="GS81" s="22"/>
      <c r="GT81" s="22"/>
      <c r="GU81" s="15"/>
      <c r="GV81" s="22"/>
      <c r="GW81" s="22"/>
      <c r="GX81" s="22"/>
      <c r="GY81" s="18"/>
      <c r="GZ81" s="18"/>
      <c r="HA81" s="18"/>
      <c r="HB81" s="18"/>
      <c r="HC81" s="18"/>
      <c r="HD81" s="18"/>
      <c r="HE81" s="18"/>
      <c r="HF81" s="18"/>
      <c r="HG81" s="18"/>
      <c r="HH81" s="18"/>
      <c r="HI81" s="18"/>
      <c r="HJ81" s="18"/>
      <c r="HK81" s="18"/>
      <c r="HL81" s="18"/>
      <c r="HM81" s="18"/>
      <c r="HN81" s="18"/>
      <c r="HO81" s="18"/>
      <c r="HP81" s="18"/>
      <c r="HQ81" s="18"/>
      <c r="HR81" s="18"/>
      <c r="HS81" s="18"/>
      <c r="HT81" s="18"/>
      <c r="HU81" s="18"/>
      <c r="HV81" s="18"/>
      <c r="HW81" s="18"/>
      <c r="HX81" s="18"/>
      <c r="HY81" s="18"/>
      <c r="HZ81" s="18"/>
      <c r="IA81" s="18"/>
      <c r="IB81" s="18"/>
      <c r="IC81" s="18"/>
      <c r="ID81" s="18"/>
      <c r="IE81" s="18"/>
      <c r="IF81" s="18"/>
      <c r="IG81" s="18"/>
      <c r="IH81" s="18"/>
      <c r="II81" s="18"/>
      <c r="IJ81" s="18"/>
      <c r="IK81" s="18"/>
      <c r="IL81" s="18"/>
      <c r="IM81" s="18"/>
      <c r="IN81" s="18"/>
      <c r="IO81" s="18"/>
      <c r="IP81" s="18"/>
      <c r="IQ81" s="18"/>
      <c r="IR81" s="18"/>
      <c r="IS81" s="18"/>
      <c r="IT81" s="18"/>
      <c r="IU81" s="18"/>
      <c r="IV81" s="18"/>
      <c r="IW81" s="18"/>
      <c r="IX81" s="18"/>
      <c r="IY81" s="18"/>
      <c r="IZ81" s="18"/>
      <c r="JA81" s="18"/>
      <c r="JB81" s="18"/>
      <c r="JC81" s="18"/>
      <c r="JD81" s="18"/>
      <c r="JE81" s="18"/>
      <c r="JF81" s="18"/>
    </row>
    <row r="82" spans="1:266" x14ac:dyDescent="0.3">
      <c r="A82" s="18"/>
      <c r="B82" s="18"/>
      <c r="C82" s="18"/>
      <c r="AJ82" s="24"/>
      <c r="AK82" s="24"/>
      <c r="AL82" s="20"/>
      <c r="AM82" s="23"/>
      <c r="AN82" s="18"/>
      <c r="AO82" s="24"/>
      <c r="AW82" s="71"/>
      <c r="AX82" s="71"/>
      <c r="AY82" s="71"/>
      <c r="BB82" s="25"/>
      <c r="BC82" s="21"/>
      <c r="BG82" s="18"/>
      <c r="BN82" s="22"/>
      <c r="BO82" s="22"/>
      <c r="BP82" s="22"/>
      <c r="BQ82" s="22"/>
      <c r="BR82" s="15"/>
      <c r="CF82" s="15"/>
      <c r="CL82" s="22"/>
      <c r="CM82" s="15"/>
      <c r="CR82" s="22"/>
      <c r="CT82" s="15"/>
      <c r="CW82" s="22"/>
      <c r="DA82" s="15"/>
      <c r="DH82" s="15"/>
      <c r="DJ82" s="22"/>
      <c r="DO82" s="15"/>
      <c r="DV82" s="15"/>
      <c r="EC82" s="15"/>
      <c r="EJ82" s="15"/>
      <c r="EQ82" s="15"/>
      <c r="EX82" s="15"/>
      <c r="FE82" s="15"/>
      <c r="FL82" s="15"/>
      <c r="FS82" s="15"/>
      <c r="FZ82" s="15"/>
      <c r="GG82" s="15"/>
      <c r="GN82" s="15"/>
      <c r="GP82" s="22"/>
      <c r="GQ82" s="22"/>
      <c r="GR82" s="22"/>
      <c r="GS82" s="22"/>
      <c r="GT82" s="22"/>
      <c r="GU82" s="15"/>
      <c r="GV82" s="22"/>
      <c r="GW82" s="22"/>
      <c r="GX82" s="22"/>
      <c r="GY82" s="18"/>
      <c r="GZ82" s="18"/>
      <c r="HA82" s="18"/>
      <c r="HB82" s="18"/>
      <c r="HC82" s="18"/>
      <c r="HD82" s="18"/>
      <c r="HE82" s="18"/>
      <c r="HF82" s="18"/>
      <c r="HG82" s="18"/>
      <c r="HH82" s="18"/>
      <c r="HI82" s="18"/>
      <c r="HJ82" s="18"/>
      <c r="HK82" s="18"/>
      <c r="HL82" s="18"/>
      <c r="HM82" s="18"/>
      <c r="HN82" s="18"/>
      <c r="HO82" s="18"/>
      <c r="HP82" s="18"/>
      <c r="HQ82" s="18"/>
      <c r="HR82" s="18"/>
      <c r="HS82" s="18"/>
      <c r="HT82" s="18"/>
      <c r="HU82" s="18"/>
      <c r="HV82" s="18"/>
      <c r="HW82" s="18"/>
      <c r="HX82" s="18"/>
      <c r="HY82" s="18"/>
      <c r="HZ82" s="18"/>
      <c r="IA82" s="18"/>
      <c r="IB82" s="18"/>
      <c r="IC82" s="18"/>
      <c r="ID82" s="18"/>
      <c r="IE82" s="18"/>
      <c r="IF82" s="18"/>
      <c r="IG82" s="18"/>
      <c r="IH82" s="18"/>
      <c r="II82" s="18"/>
      <c r="IJ82" s="18"/>
      <c r="IK82" s="18"/>
      <c r="IL82" s="18"/>
      <c r="IM82" s="18"/>
      <c r="IN82" s="18"/>
      <c r="IO82" s="18"/>
      <c r="IP82" s="18"/>
      <c r="IQ82" s="18"/>
      <c r="IR82" s="18"/>
      <c r="IS82" s="18"/>
      <c r="IT82" s="18"/>
      <c r="IU82" s="18"/>
      <c r="IV82" s="18"/>
      <c r="IW82" s="18"/>
      <c r="IX82" s="18"/>
      <c r="IY82" s="18"/>
      <c r="IZ82" s="18"/>
      <c r="JA82" s="18"/>
      <c r="JB82" s="18"/>
      <c r="JC82" s="18"/>
      <c r="JD82" s="18"/>
      <c r="JE82" s="18"/>
      <c r="JF82" s="18"/>
    </row>
    <row r="83" spans="1:266" x14ac:dyDescent="0.3">
      <c r="A83" s="18"/>
      <c r="B83" s="18"/>
      <c r="C83" s="18"/>
      <c r="AJ83" s="24"/>
      <c r="AK83" s="24"/>
      <c r="AL83" s="20"/>
      <c r="AM83" s="23"/>
      <c r="AN83" s="18"/>
      <c r="AO83" s="24"/>
      <c r="AW83" s="71"/>
      <c r="AX83" s="71"/>
      <c r="AY83" s="71"/>
      <c r="BB83" s="25"/>
      <c r="BC83" s="21"/>
      <c r="BG83" s="18"/>
      <c r="BN83" s="22"/>
      <c r="BO83" s="22"/>
      <c r="BP83" s="22"/>
      <c r="BQ83" s="22"/>
      <c r="BR83" s="15"/>
      <c r="CF83" s="15"/>
      <c r="CL83" s="22"/>
      <c r="CM83" s="15"/>
      <c r="CR83" s="22"/>
      <c r="CT83" s="15"/>
      <c r="CW83" s="22"/>
      <c r="DA83" s="15"/>
      <c r="DH83" s="15"/>
      <c r="DJ83" s="22"/>
      <c r="DO83" s="15"/>
      <c r="DV83" s="15"/>
      <c r="EC83" s="15"/>
      <c r="EJ83" s="15"/>
      <c r="EQ83" s="15"/>
      <c r="EX83" s="15"/>
      <c r="FE83" s="15"/>
      <c r="FL83" s="15"/>
      <c r="FS83" s="15"/>
      <c r="FZ83" s="15"/>
      <c r="GG83" s="15"/>
      <c r="GN83" s="15"/>
      <c r="GP83" s="22"/>
      <c r="GQ83" s="22"/>
      <c r="GR83" s="22"/>
      <c r="GS83" s="22"/>
      <c r="GT83" s="22"/>
      <c r="GU83" s="15"/>
      <c r="GV83" s="22"/>
      <c r="GW83" s="22"/>
      <c r="GX83" s="22"/>
      <c r="GY83" s="18"/>
      <c r="GZ83" s="18"/>
      <c r="HA83" s="18"/>
      <c r="HB83" s="18"/>
      <c r="HC83" s="18"/>
      <c r="HD83" s="18"/>
      <c r="HE83" s="18"/>
      <c r="HF83" s="18"/>
      <c r="HG83" s="18"/>
      <c r="HH83" s="18"/>
      <c r="HI83" s="18"/>
      <c r="HJ83" s="18"/>
      <c r="HK83" s="18"/>
      <c r="HL83" s="18"/>
      <c r="HM83" s="18"/>
      <c r="HN83" s="18"/>
      <c r="HO83" s="18"/>
      <c r="HP83" s="18"/>
      <c r="HQ83" s="18"/>
      <c r="HR83" s="18"/>
      <c r="HS83" s="18"/>
      <c r="HT83" s="18"/>
      <c r="HU83" s="18"/>
      <c r="HV83" s="18"/>
      <c r="HW83" s="18"/>
      <c r="HX83" s="18"/>
      <c r="HY83" s="18"/>
      <c r="HZ83" s="18"/>
      <c r="IA83" s="18"/>
      <c r="IB83" s="18"/>
      <c r="IC83" s="18"/>
      <c r="ID83" s="18"/>
      <c r="IE83" s="18"/>
      <c r="IF83" s="18"/>
      <c r="IG83" s="18"/>
      <c r="IH83" s="18"/>
      <c r="II83" s="18"/>
      <c r="IJ83" s="18"/>
      <c r="IK83" s="18"/>
      <c r="IL83" s="18"/>
      <c r="IM83" s="18"/>
      <c r="IN83" s="18"/>
      <c r="IO83" s="18"/>
      <c r="IP83" s="18"/>
      <c r="IQ83" s="18"/>
      <c r="IR83" s="18"/>
      <c r="IS83" s="18"/>
      <c r="IT83" s="18"/>
      <c r="IU83" s="18"/>
      <c r="IV83" s="18"/>
      <c r="IW83" s="18"/>
      <c r="IX83" s="18"/>
      <c r="IY83" s="18"/>
      <c r="IZ83" s="18"/>
      <c r="JA83" s="18"/>
      <c r="JB83" s="18"/>
      <c r="JC83" s="18"/>
      <c r="JD83" s="18"/>
      <c r="JE83" s="18"/>
      <c r="JF83" s="18"/>
    </row>
    <row r="84" spans="1:266" x14ac:dyDescent="0.3">
      <c r="A84" s="18"/>
      <c r="B84" s="18"/>
      <c r="C84" s="18"/>
      <c r="AJ84" s="24"/>
      <c r="AK84" s="24"/>
      <c r="AL84" s="20"/>
      <c r="AM84" s="23"/>
      <c r="AN84" s="18"/>
      <c r="AO84" s="24"/>
      <c r="AW84" s="71"/>
      <c r="AX84" s="71"/>
      <c r="AY84" s="71"/>
      <c r="BB84" s="25"/>
      <c r="BC84" s="21"/>
      <c r="BG84" s="18"/>
      <c r="BN84" s="22"/>
      <c r="BO84" s="22"/>
      <c r="BP84" s="22"/>
      <c r="BQ84" s="22"/>
      <c r="BR84" s="15"/>
      <c r="CF84" s="15"/>
      <c r="CL84" s="22"/>
      <c r="CM84" s="15"/>
      <c r="CR84" s="22"/>
      <c r="CT84" s="15"/>
      <c r="CW84" s="22"/>
      <c r="DA84" s="15"/>
      <c r="DH84" s="15"/>
      <c r="DJ84" s="22"/>
      <c r="DO84" s="15"/>
      <c r="DV84" s="15"/>
      <c r="EC84" s="15"/>
      <c r="EJ84" s="15"/>
      <c r="EQ84" s="15"/>
      <c r="EX84" s="15"/>
      <c r="FE84" s="15"/>
      <c r="FL84" s="15"/>
      <c r="FS84" s="15"/>
      <c r="FZ84" s="15"/>
      <c r="GG84" s="15"/>
      <c r="GN84" s="15"/>
      <c r="GP84" s="22"/>
      <c r="GQ84" s="22"/>
      <c r="GR84" s="22"/>
      <c r="GS84" s="22"/>
      <c r="GT84" s="22"/>
      <c r="GU84" s="15"/>
      <c r="GV84" s="22"/>
      <c r="GW84" s="22"/>
      <c r="GX84" s="22"/>
      <c r="GY84" s="18"/>
      <c r="GZ84" s="18"/>
      <c r="HA84" s="18"/>
      <c r="HB84" s="18"/>
      <c r="HC84" s="18"/>
      <c r="HD84" s="18"/>
      <c r="HE84" s="18"/>
      <c r="HF84" s="18"/>
      <c r="HG84" s="18"/>
      <c r="HH84" s="18"/>
      <c r="HI84" s="18"/>
      <c r="HJ84" s="18"/>
      <c r="HK84" s="18"/>
      <c r="HL84" s="18"/>
      <c r="HM84" s="18"/>
      <c r="HN84" s="18"/>
      <c r="HO84" s="18"/>
      <c r="HP84" s="18"/>
      <c r="HQ84" s="18"/>
      <c r="HR84" s="18"/>
      <c r="HS84" s="18"/>
      <c r="HT84" s="18"/>
      <c r="HU84" s="18"/>
      <c r="HV84" s="18"/>
      <c r="HW84" s="18"/>
      <c r="HX84" s="18"/>
      <c r="HY84" s="18"/>
      <c r="HZ84" s="18"/>
      <c r="IA84" s="18"/>
      <c r="IB84" s="18"/>
      <c r="IC84" s="18"/>
      <c r="ID84" s="18"/>
      <c r="IE84" s="18"/>
      <c r="IF84" s="18"/>
      <c r="IG84" s="18"/>
      <c r="IH84" s="18"/>
      <c r="II84" s="18"/>
      <c r="IJ84" s="18"/>
      <c r="IK84" s="18"/>
      <c r="IL84" s="18"/>
      <c r="IM84" s="18"/>
      <c r="IN84" s="18"/>
      <c r="IO84" s="18"/>
      <c r="IP84" s="18"/>
      <c r="IQ84" s="18"/>
      <c r="IR84" s="18"/>
      <c r="IS84" s="18"/>
      <c r="IT84" s="18"/>
      <c r="IU84" s="18"/>
      <c r="IV84" s="18"/>
      <c r="IW84" s="18"/>
      <c r="IX84" s="18"/>
      <c r="IY84" s="18"/>
      <c r="IZ84" s="18"/>
      <c r="JA84" s="18"/>
      <c r="JB84" s="18"/>
      <c r="JC84" s="18"/>
      <c r="JD84" s="18"/>
      <c r="JE84" s="18"/>
      <c r="JF84" s="18"/>
    </row>
    <row r="85" spans="1:266" x14ac:dyDescent="0.3">
      <c r="A85" s="18"/>
      <c r="B85" s="18"/>
      <c r="C85" s="18"/>
      <c r="AJ85" s="24"/>
      <c r="AK85" s="24"/>
      <c r="AL85" s="20"/>
      <c r="AM85" s="23"/>
      <c r="AN85" s="18"/>
      <c r="AO85" s="24"/>
      <c r="AW85" s="71"/>
      <c r="AX85" s="71"/>
      <c r="AY85" s="71"/>
      <c r="BB85" s="25"/>
      <c r="BC85" s="21"/>
      <c r="BG85" s="18"/>
      <c r="BN85" s="22"/>
      <c r="BO85" s="22"/>
      <c r="BP85" s="22"/>
      <c r="BQ85" s="22"/>
      <c r="BR85" s="15"/>
      <c r="CF85" s="15"/>
      <c r="CL85" s="22"/>
      <c r="CM85" s="15"/>
      <c r="CR85" s="22"/>
      <c r="CT85" s="15"/>
      <c r="CW85" s="22"/>
      <c r="DA85" s="15"/>
      <c r="DH85" s="15"/>
      <c r="DJ85" s="22"/>
      <c r="DO85" s="15"/>
      <c r="DV85" s="15"/>
      <c r="EC85" s="15"/>
      <c r="EJ85" s="15"/>
      <c r="EQ85" s="15"/>
      <c r="EX85" s="15"/>
      <c r="FE85" s="15"/>
      <c r="FL85" s="15"/>
      <c r="FS85" s="15"/>
      <c r="FZ85" s="15"/>
      <c r="GG85" s="15"/>
      <c r="GN85" s="15"/>
      <c r="GP85" s="22"/>
      <c r="GQ85" s="22"/>
      <c r="GR85" s="22"/>
      <c r="GS85" s="22"/>
      <c r="GT85" s="22"/>
      <c r="GU85" s="15"/>
      <c r="GV85" s="22"/>
      <c r="GW85" s="22"/>
      <c r="GX85" s="22"/>
      <c r="GY85" s="18"/>
      <c r="GZ85" s="18"/>
      <c r="HA85" s="18"/>
      <c r="HB85" s="18"/>
      <c r="HC85" s="18"/>
      <c r="HD85" s="18"/>
      <c r="HE85" s="18"/>
      <c r="HF85" s="18"/>
      <c r="HG85" s="18"/>
      <c r="HH85" s="18"/>
      <c r="HI85" s="18"/>
      <c r="HJ85" s="18"/>
      <c r="HK85" s="18"/>
      <c r="HL85" s="18"/>
      <c r="HM85" s="18"/>
      <c r="HN85" s="18"/>
      <c r="HO85" s="18"/>
      <c r="HP85" s="18"/>
      <c r="HQ85" s="18"/>
      <c r="HR85" s="18"/>
      <c r="HS85" s="18"/>
      <c r="HT85" s="18"/>
      <c r="HU85" s="18"/>
      <c r="HV85" s="18"/>
      <c r="HW85" s="18"/>
      <c r="HX85" s="18"/>
      <c r="HY85" s="18"/>
      <c r="HZ85" s="18"/>
      <c r="IA85" s="18"/>
      <c r="IB85" s="18"/>
      <c r="IC85" s="18"/>
      <c r="ID85" s="18"/>
      <c r="IE85" s="18"/>
      <c r="IF85" s="18"/>
      <c r="IG85" s="18"/>
      <c r="IH85" s="18"/>
      <c r="II85" s="18"/>
      <c r="IJ85" s="18"/>
      <c r="IK85" s="18"/>
      <c r="IL85" s="18"/>
      <c r="IM85" s="18"/>
      <c r="IN85" s="18"/>
      <c r="IO85" s="18"/>
      <c r="IP85" s="18"/>
      <c r="IQ85" s="18"/>
      <c r="IR85" s="18"/>
      <c r="IS85" s="18"/>
      <c r="IT85" s="18"/>
      <c r="IU85" s="18"/>
      <c r="IV85" s="18"/>
      <c r="IW85" s="18"/>
      <c r="IX85" s="18"/>
      <c r="IY85" s="18"/>
      <c r="IZ85" s="18"/>
      <c r="JA85" s="18"/>
      <c r="JB85" s="18"/>
      <c r="JC85" s="18"/>
      <c r="JD85" s="18"/>
      <c r="JE85" s="18"/>
      <c r="JF85" s="18"/>
    </row>
    <row r="86" spans="1:266" x14ac:dyDescent="0.3">
      <c r="A86" s="18"/>
      <c r="B86" s="18"/>
      <c r="C86" s="18"/>
      <c r="AJ86" s="24"/>
      <c r="AK86" s="24"/>
      <c r="AL86" s="20"/>
      <c r="AM86" s="23"/>
      <c r="AN86" s="18"/>
      <c r="AO86" s="24"/>
      <c r="AW86" s="71"/>
      <c r="AX86" s="71"/>
      <c r="AY86" s="71"/>
      <c r="BB86" s="25"/>
      <c r="BC86" s="21"/>
      <c r="BG86" s="18"/>
      <c r="BN86" s="22"/>
      <c r="BO86" s="22"/>
      <c r="BP86" s="22"/>
      <c r="BQ86" s="22"/>
      <c r="BR86" s="15"/>
      <c r="CF86" s="15"/>
      <c r="CL86" s="22"/>
      <c r="CM86" s="15"/>
      <c r="CR86" s="22"/>
      <c r="CT86" s="15"/>
      <c r="CW86" s="22"/>
      <c r="DA86" s="15"/>
      <c r="DH86" s="15"/>
      <c r="DJ86" s="22"/>
      <c r="DO86" s="15"/>
      <c r="DV86" s="15"/>
      <c r="EC86" s="15"/>
      <c r="EJ86" s="15"/>
      <c r="EQ86" s="15"/>
      <c r="EX86" s="15"/>
      <c r="FE86" s="15"/>
      <c r="FL86" s="15"/>
      <c r="FS86" s="15"/>
      <c r="FZ86" s="15"/>
      <c r="GG86" s="15"/>
      <c r="GN86" s="15"/>
      <c r="GP86" s="22"/>
      <c r="GQ86" s="22"/>
      <c r="GR86" s="22"/>
      <c r="GS86" s="22"/>
      <c r="GT86" s="22"/>
      <c r="GU86" s="15"/>
      <c r="GV86" s="22"/>
      <c r="GW86" s="22"/>
      <c r="GX86" s="22"/>
      <c r="GY86" s="18"/>
      <c r="GZ86" s="18"/>
      <c r="HA86" s="18"/>
      <c r="HB86" s="18"/>
      <c r="HC86" s="18"/>
      <c r="HD86" s="18"/>
      <c r="HE86" s="18"/>
      <c r="HF86" s="18"/>
      <c r="HG86" s="18"/>
      <c r="HH86" s="18"/>
      <c r="HI86" s="18"/>
      <c r="HJ86" s="18"/>
      <c r="HK86" s="18"/>
      <c r="HL86" s="18"/>
      <c r="HM86" s="18"/>
      <c r="HN86" s="18"/>
      <c r="HO86" s="18"/>
      <c r="HP86" s="18"/>
      <c r="HQ86" s="18"/>
      <c r="HR86" s="18"/>
      <c r="HS86" s="18"/>
      <c r="HT86" s="18"/>
      <c r="HU86" s="18"/>
      <c r="HV86" s="18"/>
      <c r="HW86" s="18"/>
      <c r="HX86" s="18"/>
      <c r="HY86" s="18"/>
      <c r="HZ86" s="18"/>
      <c r="IA86" s="18"/>
      <c r="IB86" s="18"/>
      <c r="IC86" s="18"/>
      <c r="ID86" s="18"/>
      <c r="IE86" s="18"/>
      <c r="IF86" s="18"/>
      <c r="IG86" s="18"/>
      <c r="IH86" s="18"/>
      <c r="II86" s="18"/>
      <c r="IJ86" s="18"/>
      <c r="IK86" s="18"/>
      <c r="IL86" s="18"/>
      <c r="IM86" s="18"/>
      <c r="IN86" s="18"/>
      <c r="IO86" s="18"/>
      <c r="IP86" s="18"/>
      <c r="IQ86" s="18"/>
      <c r="IR86" s="18"/>
      <c r="IS86" s="18"/>
      <c r="IT86" s="18"/>
      <c r="IU86" s="18"/>
      <c r="IV86" s="18"/>
      <c r="IW86" s="18"/>
      <c r="IX86" s="18"/>
      <c r="IY86" s="18"/>
      <c r="IZ86" s="18"/>
      <c r="JA86" s="18"/>
      <c r="JB86" s="18"/>
      <c r="JC86" s="18"/>
      <c r="JD86" s="18"/>
      <c r="JE86" s="18"/>
      <c r="JF86" s="18"/>
    </row>
    <row r="87" spans="1:266" x14ac:dyDescent="0.3">
      <c r="B87" s="18"/>
      <c r="C87" s="18"/>
      <c r="AJ87" s="24"/>
      <c r="AK87" s="24"/>
      <c r="AL87" s="20"/>
      <c r="AM87" s="23"/>
      <c r="AN87" s="18"/>
      <c r="AO87" s="24"/>
      <c r="AW87" s="71"/>
      <c r="AX87" s="71"/>
      <c r="AY87" s="71"/>
      <c r="BB87" s="25"/>
      <c r="BC87" s="21"/>
      <c r="BG87" s="18"/>
      <c r="BN87" s="22"/>
      <c r="BO87" s="22"/>
      <c r="BP87" s="22"/>
      <c r="BQ87" s="22"/>
      <c r="BR87" s="15"/>
      <c r="CF87" s="15"/>
      <c r="CL87" s="22"/>
      <c r="CM87" s="15"/>
      <c r="CR87" s="22"/>
      <c r="CT87" s="15"/>
      <c r="CW87" s="22"/>
      <c r="DA87" s="15"/>
      <c r="DH87" s="15"/>
      <c r="DJ87" s="22"/>
      <c r="DO87" s="15"/>
      <c r="DV87" s="15"/>
      <c r="EC87" s="15"/>
      <c r="EJ87" s="15"/>
      <c r="EQ87" s="15"/>
      <c r="EX87" s="15"/>
      <c r="FE87" s="15"/>
      <c r="FL87" s="15"/>
      <c r="FS87" s="15"/>
      <c r="FZ87" s="15"/>
      <c r="GG87" s="15"/>
      <c r="GN87" s="15"/>
      <c r="GP87" s="22"/>
      <c r="GQ87" s="22"/>
      <c r="GR87" s="22"/>
      <c r="GS87" s="22"/>
      <c r="GT87" s="22"/>
      <c r="GU87" s="15"/>
      <c r="GV87" s="22"/>
      <c r="GW87" s="22"/>
      <c r="GX87" s="22"/>
      <c r="GY87" s="18"/>
      <c r="GZ87" s="18"/>
      <c r="HA87" s="18"/>
      <c r="HB87" s="18"/>
      <c r="HC87" s="18"/>
      <c r="HD87" s="18"/>
      <c r="HE87" s="18"/>
      <c r="HF87" s="18"/>
      <c r="HG87" s="18"/>
      <c r="HH87" s="18"/>
      <c r="HI87" s="18"/>
      <c r="HJ87" s="18"/>
      <c r="HK87" s="18"/>
      <c r="HL87" s="18"/>
      <c r="HM87" s="18"/>
      <c r="HN87" s="18"/>
      <c r="HO87" s="18"/>
      <c r="HP87" s="18"/>
      <c r="HQ87" s="18"/>
      <c r="HR87" s="18"/>
      <c r="HS87" s="18"/>
      <c r="HT87" s="18"/>
      <c r="HU87" s="18"/>
      <c r="HV87" s="18"/>
      <c r="HW87" s="18"/>
      <c r="HX87" s="18"/>
      <c r="HY87" s="18"/>
      <c r="HZ87" s="18"/>
      <c r="IA87" s="18"/>
      <c r="IB87" s="18"/>
      <c r="IC87" s="18"/>
      <c r="ID87" s="18"/>
      <c r="IE87" s="18"/>
      <c r="IF87" s="18"/>
      <c r="IG87" s="18"/>
      <c r="IH87" s="18"/>
      <c r="II87" s="18"/>
      <c r="IJ87" s="18"/>
      <c r="IK87" s="18"/>
      <c r="IL87" s="18"/>
      <c r="IM87" s="18"/>
      <c r="IN87" s="18"/>
      <c r="IO87" s="18"/>
      <c r="IP87" s="18"/>
      <c r="IQ87" s="18"/>
      <c r="IR87" s="18"/>
      <c r="IS87" s="18"/>
      <c r="IT87" s="18"/>
      <c r="IU87" s="18"/>
      <c r="IV87" s="18"/>
      <c r="IW87" s="18"/>
      <c r="IX87" s="18"/>
      <c r="IY87" s="18"/>
      <c r="IZ87" s="18"/>
      <c r="JA87" s="18"/>
      <c r="JB87" s="18"/>
      <c r="JC87" s="18"/>
      <c r="JD87" s="18"/>
      <c r="JE87" s="18"/>
      <c r="JF87" s="18"/>
    </row>
    <row r="88" spans="1:266" x14ac:dyDescent="0.3">
      <c r="AJ88" s="24"/>
      <c r="AK88" s="24"/>
      <c r="AL88" s="20"/>
      <c r="AM88" s="23"/>
      <c r="AN88" s="18"/>
      <c r="AO88" s="24"/>
      <c r="AW88" s="71"/>
      <c r="AX88" s="71"/>
      <c r="AY88" s="71"/>
      <c r="BB88" s="25"/>
      <c r="BC88" s="21"/>
      <c r="BG88" s="18"/>
      <c r="BN88" s="22"/>
      <c r="BO88" s="22"/>
      <c r="BP88" s="22"/>
      <c r="BQ88" s="22"/>
      <c r="BR88" s="15"/>
      <c r="CF88" s="15"/>
      <c r="CL88" s="22"/>
      <c r="CM88" s="15"/>
      <c r="CR88" s="22"/>
      <c r="CT88" s="15"/>
      <c r="CW88" s="22"/>
      <c r="DA88" s="15"/>
      <c r="DH88" s="15"/>
      <c r="DJ88" s="22"/>
      <c r="DO88" s="15"/>
      <c r="DV88" s="15"/>
      <c r="EC88" s="15"/>
      <c r="EJ88" s="15"/>
      <c r="EQ88" s="15"/>
      <c r="EX88" s="15"/>
      <c r="FE88" s="15"/>
      <c r="FL88" s="15"/>
      <c r="FS88" s="15"/>
      <c r="FZ88" s="15"/>
      <c r="GG88" s="15"/>
      <c r="GN88" s="15"/>
      <c r="GP88" s="22"/>
      <c r="GQ88" s="22"/>
      <c r="GR88" s="22"/>
      <c r="GS88" s="22"/>
      <c r="GT88" s="22"/>
      <c r="GU88" s="15"/>
      <c r="GV88" s="22"/>
      <c r="GW88" s="22"/>
      <c r="GX88" s="22"/>
      <c r="GY88" s="18"/>
      <c r="GZ88" s="18"/>
      <c r="HA88" s="18"/>
      <c r="HB88" s="18"/>
      <c r="HC88" s="18"/>
      <c r="HD88" s="18"/>
      <c r="HE88" s="18"/>
      <c r="HF88" s="18"/>
      <c r="HG88" s="18"/>
      <c r="HH88" s="18"/>
      <c r="HI88" s="18"/>
      <c r="HJ88" s="18"/>
      <c r="HK88" s="18"/>
      <c r="HL88" s="18"/>
      <c r="HM88" s="18"/>
      <c r="HN88" s="18"/>
      <c r="HO88" s="18"/>
      <c r="HP88" s="18"/>
      <c r="HQ88" s="18"/>
      <c r="HR88" s="18"/>
      <c r="HS88" s="18"/>
      <c r="HT88" s="18"/>
      <c r="HU88" s="18"/>
      <c r="HV88" s="18"/>
      <c r="HW88" s="18"/>
      <c r="HX88" s="18"/>
      <c r="HY88" s="18"/>
      <c r="HZ88" s="18"/>
      <c r="IA88" s="18"/>
      <c r="IB88" s="18"/>
      <c r="IC88" s="18"/>
      <c r="ID88" s="18"/>
      <c r="IE88" s="18"/>
      <c r="IF88" s="18"/>
      <c r="IG88" s="18"/>
      <c r="IH88" s="18"/>
      <c r="II88" s="18"/>
      <c r="IJ88" s="18"/>
      <c r="IK88" s="18"/>
      <c r="IL88" s="18"/>
      <c r="IM88" s="18"/>
      <c r="IN88" s="18"/>
      <c r="IO88" s="18"/>
      <c r="IP88" s="18"/>
      <c r="IQ88" s="18"/>
      <c r="IR88" s="18"/>
      <c r="IS88" s="18"/>
      <c r="IT88" s="18"/>
      <c r="IU88" s="18"/>
      <c r="IV88" s="18"/>
      <c r="IW88" s="18"/>
      <c r="IX88" s="18"/>
      <c r="IY88" s="18"/>
      <c r="IZ88" s="18"/>
      <c r="JA88" s="18"/>
      <c r="JB88" s="18"/>
      <c r="JC88" s="18"/>
      <c r="JD88" s="18"/>
      <c r="JE88" s="18"/>
      <c r="JF88" s="18"/>
    </row>
    <row r="89" spans="1:266" x14ac:dyDescent="0.3">
      <c r="AJ89" s="24"/>
      <c r="AK89" s="24"/>
      <c r="AL89" s="20"/>
      <c r="AM89" s="23"/>
      <c r="AN89" s="18"/>
      <c r="AO89" s="24"/>
      <c r="AW89" s="71"/>
      <c r="AX89" s="71"/>
      <c r="AY89" s="71"/>
      <c r="BB89" s="25"/>
      <c r="BC89" s="21"/>
      <c r="BG89" s="18"/>
      <c r="BN89" s="22"/>
      <c r="BO89" s="22"/>
      <c r="BP89" s="22"/>
      <c r="BQ89" s="22"/>
      <c r="BR89" s="15"/>
      <c r="CF89" s="15"/>
      <c r="CL89" s="22"/>
      <c r="CM89" s="15"/>
      <c r="CR89" s="22"/>
      <c r="CT89" s="15"/>
      <c r="CW89" s="22"/>
      <c r="DA89" s="15"/>
      <c r="DH89" s="15"/>
      <c r="DJ89" s="22"/>
      <c r="DO89" s="15"/>
      <c r="DV89" s="15"/>
      <c r="EC89" s="15"/>
      <c r="EJ89" s="15"/>
      <c r="EQ89" s="15"/>
      <c r="EX89" s="15"/>
      <c r="FE89" s="15"/>
      <c r="FL89" s="15"/>
      <c r="FS89" s="15"/>
      <c r="FZ89" s="15"/>
      <c r="GG89" s="15"/>
      <c r="GN89" s="15"/>
      <c r="GP89" s="22"/>
      <c r="GQ89" s="22"/>
      <c r="GR89" s="22"/>
      <c r="GS89" s="22"/>
      <c r="GT89" s="22"/>
      <c r="GU89" s="15"/>
      <c r="GV89" s="22"/>
      <c r="GW89" s="22"/>
      <c r="GX89" s="22"/>
      <c r="GY89" s="18"/>
      <c r="GZ89" s="18"/>
      <c r="HA89" s="18"/>
      <c r="HB89" s="18"/>
      <c r="HC89" s="18"/>
      <c r="HD89" s="18"/>
      <c r="HE89" s="18"/>
      <c r="HF89" s="18"/>
      <c r="HG89" s="18"/>
      <c r="HH89" s="18"/>
      <c r="HI89" s="18"/>
      <c r="HJ89" s="18"/>
      <c r="HK89" s="18"/>
      <c r="HL89" s="18"/>
      <c r="HM89" s="18"/>
      <c r="HN89" s="18"/>
      <c r="HO89" s="18"/>
      <c r="HP89" s="18"/>
      <c r="HQ89" s="18"/>
      <c r="HR89" s="18"/>
      <c r="HS89" s="18"/>
      <c r="HT89" s="18"/>
      <c r="HU89" s="18"/>
      <c r="HV89" s="18"/>
      <c r="HW89" s="18"/>
      <c r="HX89" s="18"/>
      <c r="HY89" s="18"/>
      <c r="HZ89" s="18"/>
      <c r="IA89" s="18"/>
      <c r="IB89" s="18"/>
      <c r="IC89" s="18"/>
      <c r="ID89" s="18"/>
      <c r="IE89" s="18"/>
      <c r="IF89" s="18"/>
      <c r="IG89" s="18"/>
      <c r="IH89" s="18"/>
      <c r="II89" s="18"/>
      <c r="IJ89" s="18"/>
      <c r="IK89" s="18"/>
      <c r="IL89" s="18"/>
      <c r="IM89" s="18"/>
      <c r="IN89" s="18"/>
      <c r="IO89" s="18"/>
      <c r="IP89" s="18"/>
      <c r="IQ89" s="18"/>
      <c r="IR89" s="18"/>
      <c r="IS89" s="18"/>
      <c r="IT89" s="18"/>
      <c r="IU89" s="18"/>
      <c r="IV89" s="18"/>
      <c r="IW89" s="18"/>
      <c r="IX89" s="18"/>
      <c r="IY89" s="18"/>
      <c r="IZ89" s="18"/>
      <c r="JA89" s="18"/>
      <c r="JB89" s="18"/>
      <c r="JC89" s="18"/>
      <c r="JD89" s="18"/>
      <c r="JE89" s="18"/>
      <c r="JF89" s="18"/>
    </row>
    <row r="90" spans="1:266" x14ac:dyDescent="0.3">
      <c r="AJ90" s="24"/>
      <c r="AK90" s="24"/>
      <c r="AL90" s="20"/>
      <c r="AM90" s="23"/>
      <c r="AN90" s="18"/>
      <c r="AO90" s="24"/>
      <c r="AW90" s="71"/>
      <c r="AX90" s="71"/>
      <c r="AY90" s="71"/>
      <c r="BB90" s="25"/>
      <c r="BC90" s="21"/>
      <c r="BG90" s="18"/>
      <c r="BN90" s="22"/>
      <c r="BO90" s="22"/>
      <c r="BP90" s="22"/>
      <c r="BQ90" s="22"/>
      <c r="BR90" s="15"/>
      <c r="CF90" s="15"/>
      <c r="CL90" s="22"/>
      <c r="CM90" s="15"/>
      <c r="CR90" s="22"/>
      <c r="CT90" s="15"/>
      <c r="CW90" s="22"/>
      <c r="DA90" s="15"/>
      <c r="DH90" s="15"/>
      <c r="DJ90" s="22"/>
      <c r="DO90" s="15"/>
      <c r="DV90" s="15"/>
      <c r="EC90" s="15"/>
      <c r="EJ90" s="15"/>
      <c r="EQ90" s="15"/>
      <c r="EX90" s="15"/>
      <c r="FE90" s="15"/>
      <c r="FL90" s="15"/>
      <c r="FS90" s="15"/>
      <c r="FZ90" s="15"/>
      <c r="GG90" s="15"/>
      <c r="GN90" s="15"/>
      <c r="GP90" s="22"/>
      <c r="GQ90" s="22"/>
      <c r="GR90" s="22"/>
      <c r="GS90" s="22"/>
      <c r="GT90" s="22"/>
      <c r="GU90" s="15"/>
      <c r="GV90" s="22"/>
      <c r="GW90" s="22"/>
      <c r="GX90" s="22"/>
      <c r="GY90" s="18"/>
      <c r="GZ90" s="18"/>
      <c r="HA90" s="18"/>
      <c r="HB90" s="18"/>
      <c r="HC90" s="18"/>
      <c r="HD90" s="18"/>
      <c r="HE90" s="18"/>
      <c r="HF90" s="18"/>
      <c r="HG90" s="18"/>
      <c r="HH90" s="18"/>
      <c r="HI90" s="18"/>
      <c r="HJ90" s="18"/>
      <c r="HK90" s="18"/>
      <c r="HL90" s="18"/>
      <c r="HM90" s="18"/>
      <c r="HN90" s="18"/>
      <c r="HO90" s="18"/>
      <c r="HP90" s="18"/>
      <c r="HQ90" s="18"/>
      <c r="HR90" s="18"/>
      <c r="HS90" s="18"/>
      <c r="HT90" s="18"/>
      <c r="HU90" s="18"/>
      <c r="HV90" s="18"/>
      <c r="HW90" s="18"/>
      <c r="HX90" s="18"/>
      <c r="HY90" s="18"/>
      <c r="HZ90" s="18"/>
      <c r="IA90" s="18"/>
      <c r="IB90" s="18"/>
      <c r="IC90" s="18"/>
      <c r="ID90" s="18"/>
      <c r="IE90" s="18"/>
      <c r="IF90" s="18"/>
      <c r="IG90" s="18"/>
      <c r="IH90" s="18"/>
      <c r="II90" s="18"/>
      <c r="IJ90" s="18"/>
      <c r="IK90" s="18"/>
      <c r="IL90" s="18"/>
      <c r="IM90" s="18"/>
      <c r="IN90" s="18"/>
      <c r="IO90" s="18"/>
      <c r="IP90" s="18"/>
      <c r="IQ90" s="18"/>
      <c r="IR90" s="18"/>
      <c r="IS90" s="18"/>
      <c r="IT90" s="18"/>
      <c r="IU90" s="18"/>
      <c r="IV90" s="18"/>
      <c r="IW90" s="18"/>
      <c r="IX90" s="18"/>
      <c r="IY90" s="18"/>
      <c r="IZ90" s="18"/>
      <c r="JA90" s="18"/>
      <c r="JB90" s="18"/>
      <c r="JC90" s="18"/>
      <c r="JD90" s="18"/>
      <c r="JE90" s="18"/>
      <c r="JF90" s="18"/>
    </row>
    <row r="91" spans="1:266" x14ac:dyDescent="0.3">
      <c r="AJ91" s="24"/>
      <c r="AK91" s="24"/>
      <c r="AL91" s="20"/>
      <c r="AM91" s="23"/>
      <c r="AN91" s="18"/>
      <c r="AO91" s="24"/>
      <c r="AW91" s="71"/>
      <c r="AX91" s="71"/>
      <c r="AY91" s="71"/>
      <c r="BB91" s="25"/>
      <c r="BC91" s="21"/>
      <c r="BG91" s="18"/>
      <c r="BN91" s="22"/>
      <c r="BO91" s="22"/>
      <c r="BP91" s="22"/>
      <c r="BQ91" s="22"/>
      <c r="BR91" s="15"/>
      <c r="CF91" s="15"/>
      <c r="CL91" s="22"/>
      <c r="CM91" s="15"/>
      <c r="CR91" s="22"/>
      <c r="CT91" s="15"/>
      <c r="CW91" s="22"/>
      <c r="DA91" s="15"/>
      <c r="DH91" s="15"/>
      <c r="DJ91" s="22"/>
      <c r="DO91" s="15"/>
      <c r="DV91" s="15"/>
      <c r="EC91" s="15"/>
      <c r="EJ91" s="15"/>
      <c r="EQ91" s="15"/>
      <c r="EX91" s="15"/>
      <c r="FE91" s="15"/>
      <c r="FL91" s="15"/>
      <c r="FS91" s="15"/>
      <c r="FZ91" s="15"/>
      <c r="GG91" s="15"/>
      <c r="GN91" s="15"/>
      <c r="GP91" s="22"/>
      <c r="GQ91" s="22"/>
      <c r="GR91" s="22"/>
      <c r="GS91" s="22"/>
      <c r="GT91" s="22"/>
      <c r="GU91" s="15"/>
      <c r="GV91" s="22"/>
      <c r="GW91" s="22"/>
      <c r="GX91" s="22"/>
      <c r="GY91" s="18"/>
      <c r="GZ91" s="18"/>
      <c r="HA91" s="18"/>
      <c r="HB91" s="18"/>
      <c r="HC91" s="18"/>
      <c r="HD91" s="18"/>
      <c r="HE91" s="18"/>
      <c r="HF91" s="18"/>
      <c r="HG91" s="18"/>
      <c r="HH91" s="18"/>
      <c r="HI91" s="18"/>
      <c r="HJ91" s="18"/>
      <c r="HK91" s="18"/>
      <c r="HL91" s="18"/>
      <c r="HM91" s="18"/>
      <c r="HN91" s="18"/>
      <c r="HO91" s="18"/>
      <c r="HP91" s="18"/>
      <c r="HQ91" s="18"/>
      <c r="HR91" s="18"/>
      <c r="HS91" s="18"/>
      <c r="HT91" s="18"/>
      <c r="HU91" s="18"/>
      <c r="HV91" s="18"/>
      <c r="HW91" s="18"/>
      <c r="HX91" s="18"/>
      <c r="HY91" s="18"/>
      <c r="HZ91" s="18"/>
      <c r="IA91" s="18"/>
      <c r="IB91" s="18"/>
      <c r="IC91" s="18"/>
      <c r="ID91" s="18"/>
      <c r="IE91" s="18"/>
      <c r="IF91" s="18"/>
      <c r="IG91" s="18"/>
      <c r="IH91" s="18"/>
      <c r="II91" s="18"/>
      <c r="IJ91" s="18"/>
      <c r="IK91" s="18"/>
      <c r="IL91" s="18"/>
      <c r="IM91" s="18"/>
      <c r="IN91" s="18"/>
      <c r="IO91" s="18"/>
      <c r="IP91" s="18"/>
      <c r="IQ91" s="18"/>
      <c r="IR91" s="18"/>
      <c r="IS91" s="18"/>
      <c r="IT91" s="18"/>
      <c r="IU91" s="18"/>
      <c r="IV91" s="18"/>
      <c r="IW91" s="18"/>
      <c r="IX91" s="18"/>
      <c r="IY91" s="18"/>
      <c r="IZ91" s="18"/>
      <c r="JA91" s="18"/>
      <c r="JB91" s="18"/>
      <c r="JC91" s="18"/>
      <c r="JD91" s="18"/>
      <c r="JE91" s="18"/>
      <c r="JF91" s="18"/>
    </row>
    <row r="92" spans="1:266" x14ac:dyDescent="0.3">
      <c r="AJ92" s="24"/>
      <c r="AK92" s="24"/>
      <c r="AL92" s="20"/>
      <c r="AM92" s="23"/>
      <c r="AN92" s="18"/>
      <c r="AO92" s="24"/>
      <c r="AW92" s="71"/>
      <c r="AX92" s="71"/>
      <c r="AY92" s="71"/>
      <c r="BB92" s="25"/>
      <c r="BC92" s="21"/>
      <c r="BG92" s="18"/>
      <c r="BN92" s="22"/>
      <c r="BO92" s="22"/>
      <c r="BP92" s="22"/>
      <c r="BQ92" s="22"/>
      <c r="BR92" s="15"/>
      <c r="CF92" s="15"/>
      <c r="CL92" s="22"/>
      <c r="CM92" s="15"/>
      <c r="CR92" s="22"/>
      <c r="CT92" s="15"/>
      <c r="CW92" s="22"/>
      <c r="DA92" s="15"/>
      <c r="DH92" s="15"/>
      <c r="DJ92" s="22"/>
      <c r="DO92" s="15"/>
      <c r="DV92" s="15"/>
      <c r="EC92" s="15"/>
      <c r="EJ92" s="15"/>
      <c r="EQ92" s="15"/>
      <c r="EX92" s="15"/>
      <c r="FE92" s="15"/>
      <c r="FL92" s="15"/>
      <c r="FS92" s="15"/>
      <c r="FZ92" s="15"/>
      <c r="GG92" s="15"/>
      <c r="GN92" s="15"/>
      <c r="GP92" s="22"/>
      <c r="GQ92" s="22"/>
      <c r="GR92" s="22"/>
      <c r="GS92" s="22"/>
      <c r="GT92" s="22"/>
      <c r="GU92" s="15"/>
      <c r="GV92" s="22"/>
      <c r="GW92" s="22"/>
      <c r="GX92" s="22"/>
      <c r="GY92" s="18"/>
      <c r="GZ92" s="18"/>
      <c r="HA92" s="18"/>
      <c r="HB92" s="18"/>
      <c r="HC92" s="18"/>
      <c r="HD92" s="18"/>
      <c r="HE92" s="18"/>
      <c r="HF92" s="18"/>
      <c r="HG92" s="18"/>
      <c r="HH92" s="18"/>
      <c r="HI92" s="18"/>
      <c r="HJ92" s="18"/>
      <c r="HK92" s="18"/>
      <c r="HL92" s="18"/>
      <c r="HM92" s="18"/>
      <c r="HN92" s="18"/>
      <c r="HO92" s="18"/>
      <c r="HP92" s="18"/>
      <c r="HQ92" s="18"/>
      <c r="HR92" s="18"/>
      <c r="HS92" s="18"/>
      <c r="HT92" s="18"/>
      <c r="HU92" s="18"/>
      <c r="HV92" s="18"/>
      <c r="HW92" s="18"/>
      <c r="HX92" s="18"/>
      <c r="HY92" s="18"/>
      <c r="HZ92" s="18"/>
      <c r="IA92" s="18"/>
      <c r="IB92" s="18"/>
      <c r="IC92" s="18"/>
      <c r="ID92" s="18"/>
      <c r="IE92" s="18"/>
      <c r="IF92" s="18"/>
      <c r="IG92" s="18"/>
      <c r="IH92" s="18"/>
      <c r="II92" s="18"/>
      <c r="IJ92" s="18"/>
      <c r="IK92" s="18"/>
      <c r="IL92" s="18"/>
      <c r="IM92" s="18"/>
      <c r="IN92" s="18"/>
      <c r="IO92" s="18"/>
      <c r="IP92" s="18"/>
      <c r="IQ92" s="18"/>
      <c r="IR92" s="18"/>
      <c r="IS92" s="18"/>
      <c r="IT92" s="18"/>
      <c r="IU92" s="18"/>
      <c r="IV92" s="18"/>
      <c r="IW92" s="18"/>
      <c r="IX92" s="18"/>
      <c r="IY92" s="18"/>
      <c r="IZ92" s="18"/>
      <c r="JA92" s="18"/>
      <c r="JB92" s="18"/>
      <c r="JC92" s="18"/>
      <c r="JD92" s="18"/>
      <c r="JE92" s="18"/>
      <c r="JF92" s="18"/>
    </row>
    <row r="93" spans="1:266" x14ac:dyDescent="0.3">
      <c r="AJ93" s="24"/>
      <c r="AK93" s="24"/>
      <c r="AL93" s="20"/>
      <c r="AM93" s="23"/>
      <c r="AN93" s="18"/>
      <c r="AO93" s="24"/>
      <c r="AW93" s="71"/>
      <c r="AX93" s="71"/>
      <c r="AY93" s="71"/>
      <c r="BB93" s="25"/>
      <c r="BC93" s="21"/>
      <c r="BG93" s="18"/>
      <c r="BN93" s="22"/>
      <c r="BO93" s="22"/>
      <c r="BP93" s="22"/>
      <c r="BQ93" s="22"/>
      <c r="BR93" s="15"/>
      <c r="CF93" s="15"/>
      <c r="CL93" s="22"/>
      <c r="CM93" s="15"/>
      <c r="CR93" s="22"/>
      <c r="CT93" s="15"/>
      <c r="CW93" s="22"/>
      <c r="DA93" s="15"/>
      <c r="DH93" s="15"/>
      <c r="DJ93" s="22"/>
      <c r="DO93" s="15"/>
      <c r="DV93" s="15"/>
      <c r="EC93" s="15"/>
      <c r="EJ93" s="15"/>
      <c r="EQ93" s="15"/>
      <c r="EX93" s="15"/>
      <c r="FE93" s="15"/>
      <c r="FL93" s="15"/>
      <c r="FS93" s="15"/>
      <c r="FZ93" s="15"/>
      <c r="GG93" s="15"/>
      <c r="GN93" s="15"/>
      <c r="GP93" s="22"/>
      <c r="GQ93" s="22"/>
      <c r="GR93" s="22"/>
      <c r="GS93" s="22"/>
      <c r="GT93" s="22"/>
      <c r="GU93" s="15"/>
      <c r="GV93" s="22"/>
      <c r="GW93" s="22"/>
      <c r="GX93" s="22"/>
      <c r="GY93" s="18"/>
      <c r="GZ93" s="18"/>
      <c r="HA93" s="18"/>
      <c r="HB93" s="18"/>
      <c r="HC93" s="18"/>
      <c r="HD93" s="18"/>
      <c r="HE93" s="18"/>
      <c r="HF93" s="18"/>
      <c r="HG93" s="18"/>
      <c r="HH93" s="18"/>
      <c r="HI93" s="18"/>
      <c r="HJ93" s="18"/>
      <c r="HK93" s="18"/>
      <c r="HL93" s="18"/>
      <c r="HM93" s="18"/>
      <c r="HN93" s="18"/>
      <c r="HO93" s="18"/>
      <c r="HP93" s="18"/>
      <c r="HQ93" s="18"/>
      <c r="HR93" s="18"/>
      <c r="HS93" s="18"/>
      <c r="HT93" s="18"/>
      <c r="HU93" s="18"/>
      <c r="HV93" s="18"/>
      <c r="HW93" s="18"/>
      <c r="HX93" s="18"/>
      <c r="HY93" s="18"/>
      <c r="HZ93" s="18"/>
      <c r="IA93" s="18"/>
      <c r="IB93" s="18"/>
      <c r="IC93" s="18"/>
      <c r="ID93" s="18"/>
      <c r="IE93" s="18"/>
      <c r="IF93" s="18"/>
      <c r="IG93" s="18"/>
      <c r="IH93" s="18"/>
      <c r="II93" s="18"/>
      <c r="IJ93" s="18"/>
      <c r="IK93" s="18"/>
      <c r="IL93" s="18"/>
      <c r="IM93" s="18"/>
      <c r="IN93" s="18"/>
      <c r="IO93" s="18"/>
      <c r="IP93" s="18"/>
      <c r="IQ93" s="18"/>
      <c r="IR93" s="18"/>
      <c r="IS93" s="18"/>
      <c r="IT93" s="18"/>
      <c r="IU93" s="18"/>
      <c r="IV93" s="18"/>
      <c r="IW93" s="18"/>
      <c r="IX93" s="18"/>
      <c r="IY93" s="18"/>
      <c r="IZ93" s="18"/>
      <c r="JA93" s="18"/>
      <c r="JB93" s="18"/>
      <c r="JC93" s="18"/>
      <c r="JD93" s="18"/>
      <c r="JE93" s="18"/>
      <c r="JF93" s="18"/>
    </row>
    <row r="94" spans="1:266" x14ac:dyDescent="0.3">
      <c r="AJ94" s="24"/>
      <c r="AK94" s="24"/>
      <c r="AL94" s="20"/>
      <c r="AM94" s="23"/>
      <c r="AN94" s="18"/>
      <c r="AO94" s="24"/>
      <c r="AW94" s="71"/>
      <c r="AX94" s="71"/>
      <c r="AY94" s="71"/>
      <c r="BB94" s="25"/>
      <c r="BC94" s="21"/>
      <c r="BG94" s="18"/>
      <c r="BN94" s="22"/>
      <c r="BO94" s="22"/>
      <c r="BP94" s="22"/>
      <c r="BQ94" s="22"/>
      <c r="BR94" s="15"/>
      <c r="CF94" s="15"/>
      <c r="CL94" s="22"/>
      <c r="CM94" s="15"/>
      <c r="CR94" s="22"/>
      <c r="CT94" s="15"/>
      <c r="CW94" s="22"/>
      <c r="DA94" s="15"/>
      <c r="DH94" s="15"/>
      <c r="DJ94" s="22"/>
      <c r="DO94" s="15"/>
      <c r="DV94" s="15"/>
      <c r="EC94" s="15"/>
      <c r="EJ94" s="15"/>
      <c r="EQ94" s="15"/>
      <c r="EX94" s="15"/>
      <c r="FE94" s="15"/>
      <c r="FL94" s="15"/>
      <c r="FS94" s="15"/>
      <c r="FZ94" s="15"/>
      <c r="GG94" s="15"/>
      <c r="GN94" s="15"/>
      <c r="GP94" s="22"/>
      <c r="GQ94" s="22"/>
      <c r="GR94" s="22"/>
      <c r="GS94" s="22"/>
      <c r="GT94" s="22"/>
      <c r="GU94" s="15"/>
      <c r="GV94" s="22"/>
      <c r="GW94" s="22"/>
      <c r="GX94" s="22"/>
      <c r="GY94" s="18"/>
      <c r="GZ94" s="18"/>
      <c r="HA94" s="18"/>
      <c r="HB94" s="18"/>
      <c r="HC94" s="18"/>
      <c r="HD94" s="18"/>
      <c r="HE94" s="18"/>
      <c r="HF94" s="18"/>
      <c r="HG94" s="18"/>
      <c r="HH94" s="18"/>
      <c r="HI94" s="18"/>
      <c r="HJ94" s="18"/>
      <c r="HK94" s="18"/>
      <c r="HL94" s="18"/>
      <c r="HM94" s="18"/>
      <c r="HN94" s="18"/>
      <c r="HO94" s="18"/>
      <c r="HP94" s="18"/>
      <c r="HQ94" s="18"/>
      <c r="HR94" s="18"/>
      <c r="HS94" s="18"/>
      <c r="HT94" s="18"/>
      <c r="HU94" s="18"/>
      <c r="HV94" s="18"/>
      <c r="HW94" s="18"/>
      <c r="HX94" s="18"/>
      <c r="HY94" s="18"/>
      <c r="HZ94" s="18"/>
      <c r="IA94" s="18"/>
      <c r="IB94" s="18"/>
      <c r="IC94" s="18"/>
      <c r="ID94" s="18"/>
      <c r="IE94" s="18"/>
      <c r="IF94" s="18"/>
      <c r="IG94" s="18"/>
      <c r="IH94" s="18"/>
      <c r="II94" s="18"/>
      <c r="IJ94" s="18"/>
      <c r="IK94" s="18"/>
      <c r="IL94" s="18"/>
      <c r="IM94" s="18"/>
      <c r="IN94" s="18"/>
      <c r="IO94" s="18"/>
      <c r="IP94" s="18"/>
      <c r="IQ94" s="18"/>
      <c r="IR94" s="18"/>
      <c r="IS94" s="18"/>
      <c r="IT94" s="18"/>
      <c r="IU94" s="18"/>
      <c r="IV94" s="18"/>
      <c r="IW94" s="18"/>
      <c r="IX94" s="18"/>
      <c r="IY94" s="18"/>
      <c r="IZ94" s="18"/>
      <c r="JA94" s="18"/>
      <c r="JB94" s="18"/>
      <c r="JC94" s="18"/>
      <c r="JD94" s="18"/>
      <c r="JE94" s="18"/>
      <c r="JF94" s="18"/>
    </row>
    <row r="95" spans="1:266" x14ac:dyDescent="0.3">
      <c r="AJ95" s="24"/>
      <c r="AK95" s="24"/>
      <c r="AL95" s="20"/>
      <c r="AM95" s="23"/>
      <c r="AN95" s="18"/>
      <c r="AO95" s="24"/>
      <c r="AW95" s="71"/>
      <c r="AX95" s="71"/>
      <c r="AY95" s="71"/>
      <c r="BB95" s="25"/>
      <c r="BC95" s="21"/>
      <c r="BG95" s="18"/>
      <c r="BN95" s="22"/>
      <c r="BO95" s="22"/>
      <c r="BP95" s="22"/>
      <c r="BQ95" s="22"/>
      <c r="BR95" s="15"/>
      <c r="CF95" s="15"/>
      <c r="CL95" s="22"/>
      <c r="CM95" s="15"/>
      <c r="CR95" s="22"/>
      <c r="CT95" s="15"/>
      <c r="CW95" s="22"/>
      <c r="DA95" s="15"/>
      <c r="DH95" s="15"/>
      <c r="DJ95" s="22"/>
      <c r="DO95" s="15"/>
      <c r="DV95" s="15"/>
      <c r="EC95" s="15"/>
      <c r="EJ95" s="15"/>
      <c r="EQ95" s="15"/>
      <c r="EX95" s="15"/>
      <c r="FE95" s="15"/>
      <c r="FL95" s="15"/>
      <c r="FS95" s="15"/>
      <c r="FZ95" s="15"/>
      <c r="GG95" s="15"/>
      <c r="GN95" s="15"/>
      <c r="GP95" s="22"/>
      <c r="GQ95" s="22"/>
      <c r="GR95" s="22"/>
      <c r="GS95" s="22"/>
      <c r="GT95" s="22"/>
      <c r="GU95" s="15"/>
      <c r="GV95" s="22"/>
      <c r="GW95" s="22"/>
      <c r="GX95" s="22"/>
      <c r="GY95" s="18"/>
      <c r="GZ95" s="18"/>
      <c r="HA95" s="18"/>
      <c r="HB95" s="18"/>
      <c r="HC95" s="18"/>
      <c r="HD95" s="18"/>
      <c r="HE95" s="18"/>
      <c r="HF95" s="18"/>
      <c r="HG95" s="18"/>
      <c r="HH95" s="18"/>
      <c r="HI95" s="18"/>
      <c r="HJ95" s="18"/>
      <c r="HK95" s="18"/>
      <c r="HL95" s="18"/>
      <c r="HM95" s="18"/>
      <c r="HN95" s="18"/>
      <c r="HO95" s="18"/>
      <c r="HP95" s="18"/>
      <c r="HQ95" s="18"/>
      <c r="HR95" s="18"/>
      <c r="HS95" s="18"/>
      <c r="HT95" s="18"/>
      <c r="HU95" s="18"/>
      <c r="HV95" s="18"/>
      <c r="HW95" s="18"/>
      <c r="HX95" s="18"/>
      <c r="HY95" s="18"/>
      <c r="HZ95" s="18"/>
      <c r="IA95" s="18"/>
      <c r="IB95" s="18"/>
      <c r="IC95" s="18"/>
      <c r="ID95" s="18"/>
      <c r="IE95" s="18"/>
      <c r="IF95" s="18"/>
      <c r="IG95" s="18"/>
      <c r="IH95" s="18"/>
      <c r="II95" s="18"/>
      <c r="IJ95" s="18"/>
      <c r="IK95" s="18"/>
      <c r="IL95" s="18"/>
      <c r="IM95" s="18"/>
      <c r="IN95" s="18"/>
      <c r="IO95" s="18"/>
      <c r="IP95" s="18"/>
      <c r="IQ95" s="18"/>
      <c r="IR95" s="18"/>
      <c r="IS95" s="18"/>
      <c r="IT95" s="18"/>
      <c r="IU95" s="18"/>
      <c r="IV95" s="18"/>
      <c r="IW95" s="18"/>
      <c r="IX95" s="18"/>
      <c r="IY95" s="18"/>
      <c r="IZ95" s="18"/>
      <c r="JA95" s="18"/>
      <c r="JB95" s="18"/>
      <c r="JC95" s="18"/>
      <c r="JD95" s="18"/>
      <c r="JE95" s="18"/>
      <c r="JF95" s="18"/>
    </row>
    <row r="96" spans="1:266" x14ac:dyDescent="0.3">
      <c r="AJ96" s="24"/>
      <c r="AK96" s="24"/>
      <c r="AL96" s="20"/>
      <c r="AM96" s="23"/>
      <c r="AN96" s="18"/>
      <c r="AO96" s="24"/>
      <c r="AW96" s="71"/>
      <c r="AX96" s="71"/>
      <c r="AY96" s="71"/>
      <c r="BB96" s="25"/>
      <c r="BC96" s="21"/>
      <c r="BG96" s="18"/>
      <c r="BN96" s="22"/>
      <c r="BO96" s="22"/>
      <c r="BP96" s="22"/>
      <c r="BQ96" s="22"/>
      <c r="BR96" s="15"/>
      <c r="CF96" s="15"/>
      <c r="CL96" s="22"/>
      <c r="CM96" s="15"/>
      <c r="CR96" s="22"/>
      <c r="CT96" s="15"/>
      <c r="CW96" s="22"/>
      <c r="DA96" s="15"/>
      <c r="DH96" s="15"/>
      <c r="DJ96" s="22"/>
      <c r="DO96" s="15"/>
      <c r="DV96" s="15"/>
      <c r="EC96" s="15"/>
      <c r="EJ96" s="15"/>
      <c r="EQ96" s="15"/>
      <c r="EX96" s="15"/>
      <c r="FE96" s="15"/>
      <c r="FL96" s="15"/>
      <c r="FS96" s="15"/>
      <c r="FZ96" s="15"/>
      <c r="GG96" s="15"/>
      <c r="GN96" s="15"/>
      <c r="GP96" s="22"/>
      <c r="GQ96" s="22"/>
      <c r="GR96" s="22"/>
      <c r="GS96" s="22"/>
      <c r="GT96" s="22"/>
      <c r="GU96" s="15"/>
      <c r="GV96" s="22"/>
      <c r="GW96" s="22"/>
      <c r="GX96" s="22"/>
      <c r="GY96" s="18"/>
      <c r="GZ96" s="18"/>
      <c r="HA96" s="18"/>
      <c r="HB96" s="18"/>
      <c r="HC96" s="18"/>
      <c r="HD96" s="18"/>
      <c r="HE96" s="18"/>
      <c r="HF96" s="18"/>
      <c r="HG96" s="18"/>
      <c r="HH96" s="18"/>
      <c r="HI96" s="18"/>
      <c r="HJ96" s="18"/>
      <c r="HK96" s="18"/>
      <c r="HL96" s="18"/>
      <c r="HM96" s="18"/>
      <c r="HN96" s="18"/>
      <c r="HO96" s="18"/>
      <c r="HP96" s="18"/>
      <c r="HQ96" s="18"/>
      <c r="HR96" s="18"/>
      <c r="HS96" s="18"/>
      <c r="HT96" s="18"/>
      <c r="HU96" s="18"/>
      <c r="HV96" s="18"/>
      <c r="HW96" s="18"/>
      <c r="HX96" s="18"/>
      <c r="HY96" s="18"/>
      <c r="HZ96" s="18"/>
      <c r="IA96" s="18"/>
      <c r="IB96" s="18"/>
      <c r="IC96" s="18"/>
      <c r="ID96" s="18"/>
      <c r="IE96" s="18"/>
      <c r="IF96" s="18"/>
      <c r="IG96" s="18"/>
      <c r="IH96" s="18"/>
      <c r="II96" s="18"/>
      <c r="IJ96" s="18"/>
      <c r="IK96" s="18"/>
      <c r="IL96" s="18"/>
      <c r="IM96" s="18"/>
      <c r="IN96" s="18"/>
      <c r="IO96" s="18"/>
      <c r="IP96" s="18"/>
      <c r="IQ96" s="18"/>
      <c r="IR96" s="18"/>
      <c r="IS96" s="18"/>
      <c r="IT96" s="18"/>
      <c r="IU96" s="18"/>
      <c r="IV96" s="18"/>
      <c r="IW96" s="18"/>
      <c r="IX96" s="18"/>
      <c r="IY96" s="18"/>
      <c r="IZ96" s="18"/>
      <c r="JA96" s="18"/>
      <c r="JB96" s="18"/>
      <c r="JC96" s="18"/>
      <c r="JD96" s="18"/>
      <c r="JE96" s="18"/>
      <c r="JF96" s="18"/>
    </row>
    <row r="97" spans="36:266" x14ac:dyDescent="0.3">
      <c r="AJ97" s="24"/>
      <c r="AK97" s="24"/>
      <c r="AL97" s="20"/>
      <c r="AM97" s="23"/>
      <c r="AN97" s="18"/>
      <c r="AO97" s="24"/>
      <c r="AW97" s="71"/>
      <c r="AX97" s="71"/>
      <c r="AY97" s="71"/>
      <c r="BB97" s="25"/>
      <c r="BC97" s="21"/>
      <c r="BG97" s="18"/>
      <c r="BN97" s="22"/>
      <c r="BO97" s="22"/>
      <c r="BP97" s="22"/>
      <c r="BQ97" s="22"/>
      <c r="BR97" s="15"/>
      <c r="CF97" s="15"/>
      <c r="CL97" s="22"/>
      <c r="CM97" s="15"/>
      <c r="CR97" s="22"/>
      <c r="CT97" s="15"/>
      <c r="CW97" s="22"/>
      <c r="DA97" s="15"/>
      <c r="DH97" s="15"/>
      <c r="DJ97" s="22"/>
      <c r="DO97" s="15"/>
      <c r="DV97" s="15"/>
      <c r="EC97" s="15"/>
      <c r="EJ97" s="15"/>
      <c r="EQ97" s="15"/>
      <c r="EX97" s="15"/>
      <c r="FE97" s="15"/>
      <c r="FL97" s="15"/>
      <c r="FS97" s="15"/>
      <c r="FZ97" s="15"/>
      <c r="GG97" s="15"/>
      <c r="GN97" s="15"/>
      <c r="GP97" s="22"/>
      <c r="GQ97" s="22"/>
      <c r="GR97" s="22"/>
      <c r="GS97" s="22"/>
      <c r="GT97" s="22"/>
      <c r="GU97" s="15"/>
      <c r="GV97" s="22"/>
      <c r="GW97" s="22"/>
      <c r="GX97" s="22"/>
      <c r="GY97" s="18"/>
      <c r="GZ97" s="18"/>
      <c r="HA97" s="18"/>
      <c r="HB97" s="18"/>
      <c r="HC97" s="18"/>
      <c r="HD97" s="18"/>
      <c r="HE97" s="18"/>
      <c r="HF97" s="18"/>
      <c r="HG97" s="18"/>
      <c r="HH97" s="18"/>
      <c r="HI97" s="18"/>
      <c r="HJ97" s="18"/>
      <c r="HK97" s="18"/>
      <c r="HL97" s="18"/>
      <c r="HM97" s="18"/>
      <c r="HN97" s="18"/>
      <c r="HO97" s="18"/>
      <c r="HP97" s="18"/>
      <c r="HQ97" s="18"/>
      <c r="HR97" s="18"/>
      <c r="HS97" s="18"/>
      <c r="HT97" s="18"/>
      <c r="HU97" s="18"/>
      <c r="HV97" s="18"/>
      <c r="HW97" s="18"/>
      <c r="HX97" s="18"/>
      <c r="HY97" s="18"/>
      <c r="HZ97" s="18"/>
      <c r="IA97" s="18"/>
      <c r="IB97" s="18"/>
      <c r="IC97" s="18"/>
      <c r="ID97" s="18"/>
      <c r="IE97" s="18"/>
      <c r="IF97" s="18"/>
      <c r="IG97" s="18"/>
      <c r="IH97" s="18"/>
      <c r="II97" s="18"/>
      <c r="IJ97" s="18"/>
      <c r="IK97" s="18"/>
      <c r="IL97" s="18"/>
      <c r="IM97" s="18"/>
      <c r="IN97" s="18"/>
      <c r="IO97" s="18"/>
      <c r="IP97" s="18"/>
      <c r="IQ97" s="18"/>
      <c r="IR97" s="18"/>
      <c r="IS97" s="18"/>
      <c r="IT97" s="18"/>
      <c r="IU97" s="18"/>
      <c r="IV97" s="18"/>
      <c r="IW97" s="18"/>
      <c r="IX97" s="18"/>
      <c r="IY97" s="18"/>
      <c r="IZ97" s="18"/>
      <c r="JA97" s="18"/>
      <c r="JB97" s="18"/>
      <c r="JC97" s="18"/>
      <c r="JD97" s="18"/>
      <c r="JE97" s="18"/>
      <c r="JF97" s="18"/>
    </row>
    <row r="98" spans="36:266" x14ac:dyDescent="0.3">
      <c r="AJ98" s="24"/>
      <c r="AK98" s="24"/>
      <c r="AL98" s="20"/>
      <c r="AM98" s="23"/>
      <c r="AN98" s="18"/>
      <c r="AO98" s="24"/>
      <c r="AW98" s="71"/>
      <c r="AX98" s="71"/>
      <c r="AY98" s="71"/>
      <c r="BB98" s="25"/>
      <c r="BC98" s="21"/>
      <c r="BG98" s="18"/>
      <c r="BN98" s="22"/>
      <c r="BO98" s="22"/>
      <c r="BP98" s="22"/>
      <c r="BQ98" s="22"/>
      <c r="BR98" s="15"/>
      <c r="CF98" s="15"/>
      <c r="CL98" s="22"/>
      <c r="CM98" s="15"/>
      <c r="CR98" s="22"/>
      <c r="CT98" s="15"/>
      <c r="CW98" s="22"/>
      <c r="DA98" s="15"/>
      <c r="DH98" s="15"/>
      <c r="DJ98" s="22"/>
      <c r="DO98" s="15"/>
      <c r="DV98" s="15"/>
      <c r="EC98" s="15"/>
      <c r="EJ98" s="15"/>
      <c r="EQ98" s="15"/>
      <c r="EX98" s="15"/>
      <c r="FE98" s="15"/>
      <c r="FL98" s="15"/>
      <c r="FS98" s="15"/>
      <c r="FZ98" s="15"/>
      <c r="GG98" s="15"/>
      <c r="GN98" s="15"/>
      <c r="GP98" s="22"/>
      <c r="GQ98" s="22"/>
      <c r="GR98" s="22"/>
      <c r="GS98" s="22"/>
      <c r="GT98" s="22"/>
      <c r="GU98" s="15"/>
      <c r="GV98" s="22"/>
      <c r="GW98" s="22"/>
      <c r="GX98" s="22"/>
      <c r="GY98" s="18"/>
      <c r="GZ98" s="18"/>
      <c r="HA98" s="18"/>
      <c r="HB98" s="18"/>
      <c r="HC98" s="18"/>
      <c r="HD98" s="18"/>
      <c r="HE98" s="18"/>
      <c r="HF98" s="18"/>
      <c r="HG98" s="18"/>
      <c r="HH98" s="18"/>
      <c r="HI98" s="18"/>
      <c r="HJ98" s="18"/>
      <c r="HK98" s="18"/>
      <c r="HL98" s="18"/>
      <c r="HM98" s="18"/>
      <c r="HN98" s="18"/>
      <c r="HO98" s="18"/>
      <c r="HP98" s="18"/>
      <c r="HQ98" s="18"/>
      <c r="HR98" s="18"/>
      <c r="HS98" s="18"/>
      <c r="HT98" s="18"/>
      <c r="HU98" s="18"/>
      <c r="HV98" s="18"/>
      <c r="HW98" s="18"/>
      <c r="HX98" s="18"/>
      <c r="HY98" s="18"/>
      <c r="HZ98" s="18"/>
      <c r="IA98" s="18"/>
      <c r="IB98" s="18"/>
      <c r="IC98" s="18"/>
      <c r="ID98" s="18"/>
      <c r="IE98" s="18"/>
      <c r="IF98" s="18"/>
      <c r="IG98" s="18"/>
      <c r="IH98" s="18"/>
      <c r="II98" s="18"/>
      <c r="IJ98" s="18"/>
      <c r="IK98" s="18"/>
      <c r="IL98" s="18"/>
      <c r="IM98" s="18"/>
      <c r="IN98" s="18"/>
      <c r="IO98" s="18"/>
      <c r="IP98" s="18"/>
      <c r="IQ98" s="18"/>
      <c r="IR98" s="18"/>
      <c r="IS98" s="18"/>
      <c r="IT98" s="18"/>
      <c r="IU98" s="18"/>
      <c r="IV98" s="18"/>
      <c r="IW98" s="18"/>
      <c r="IX98" s="18"/>
      <c r="IY98" s="18"/>
      <c r="IZ98" s="18"/>
      <c r="JA98" s="18"/>
      <c r="JB98" s="18"/>
      <c r="JC98" s="18"/>
      <c r="JD98" s="18"/>
      <c r="JE98" s="18"/>
      <c r="JF98" s="18"/>
    </row>
    <row r="99" spans="36:266" x14ac:dyDescent="0.3">
      <c r="AJ99" s="24"/>
      <c r="AK99" s="24"/>
      <c r="AL99" s="20"/>
      <c r="AM99" s="23"/>
      <c r="AN99" s="18"/>
      <c r="AO99" s="24"/>
      <c r="AW99" s="71"/>
      <c r="AX99" s="71"/>
      <c r="AY99" s="71"/>
      <c r="BB99" s="25"/>
      <c r="BC99" s="21"/>
      <c r="BG99" s="18"/>
      <c r="BN99" s="22"/>
      <c r="BO99" s="22"/>
      <c r="BP99" s="22"/>
      <c r="BQ99" s="22"/>
      <c r="BR99" s="15"/>
      <c r="CF99" s="15"/>
      <c r="CL99" s="22"/>
      <c r="CM99" s="15"/>
      <c r="CR99" s="22"/>
      <c r="CT99" s="15"/>
      <c r="CW99" s="22"/>
      <c r="DA99" s="15"/>
      <c r="DH99" s="15"/>
      <c r="DJ99" s="22"/>
      <c r="DO99" s="15"/>
      <c r="DV99" s="15"/>
      <c r="EC99" s="15"/>
      <c r="EJ99" s="15"/>
      <c r="EQ99" s="15"/>
      <c r="EX99" s="15"/>
      <c r="FE99" s="15"/>
      <c r="FL99" s="15"/>
      <c r="FS99" s="15"/>
      <c r="FZ99" s="15"/>
      <c r="GG99" s="15"/>
      <c r="GN99" s="15"/>
      <c r="GP99" s="22"/>
      <c r="GQ99" s="22"/>
      <c r="GR99" s="22"/>
      <c r="GS99" s="22"/>
      <c r="GT99" s="22"/>
      <c r="GU99" s="15"/>
      <c r="GV99" s="22"/>
      <c r="GW99" s="22"/>
      <c r="GX99" s="22"/>
      <c r="GY99" s="18"/>
      <c r="GZ99" s="18"/>
      <c r="HA99" s="18"/>
      <c r="HB99" s="18"/>
      <c r="HC99" s="18"/>
      <c r="HD99" s="18"/>
      <c r="HE99" s="18"/>
      <c r="HF99" s="18"/>
      <c r="HG99" s="18"/>
      <c r="HH99" s="18"/>
      <c r="HI99" s="18"/>
      <c r="HJ99" s="18"/>
      <c r="HK99" s="18"/>
      <c r="HL99" s="18"/>
      <c r="HM99" s="18"/>
      <c r="HN99" s="18"/>
      <c r="HO99" s="18"/>
      <c r="HP99" s="18"/>
      <c r="HQ99" s="18"/>
      <c r="HR99" s="18"/>
      <c r="HS99" s="18"/>
      <c r="HT99" s="18"/>
      <c r="HU99" s="18"/>
      <c r="HV99" s="18"/>
      <c r="HW99" s="18"/>
      <c r="HX99" s="18"/>
      <c r="HY99" s="18"/>
      <c r="HZ99" s="18"/>
      <c r="IA99" s="18"/>
      <c r="IB99" s="18"/>
      <c r="IC99" s="18"/>
      <c r="ID99" s="18"/>
      <c r="IE99" s="18"/>
      <c r="IF99" s="18"/>
      <c r="IG99" s="18"/>
      <c r="IH99" s="18"/>
      <c r="II99" s="18"/>
      <c r="IJ99" s="18"/>
      <c r="IK99" s="18"/>
      <c r="IL99" s="18"/>
      <c r="IM99" s="18"/>
      <c r="IN99" s="18"/>
      <c r="IO99" s="18"/>
      <c r="IP99" s="18"/>
      <c r="IQ99" s="18"/>
      <c r="IR99" s="18"/>
      <c r="IS99" s="18"/>
      <c r="IT99" s="18"/>
      <c r="IU99" s="18"/>
      <c r="IV99" s="18"/>
      <c r="IW99" s="18"/>
      <c r="IX99" s="18"/>
      <c r="IY99" s="18"/>
      <c r="IZ99" s="18"/>
      <c r="JA99" s="18"/>
      <c r="JB99" s="18"/>
      <c r="JC99" s="18"/>
      <c r="JD99" s="18"/>
      <c r="JE99" s="18"/>
      <c r="JF99" s="18"/>
    </row>
    <row r="100" spans="36:266" x14ac:dyDescent="0.3">
      <c r="AJ100" s="24"/>
      <c r="AK100" s="24"/>
      <c r="AL100" s="20"/>
      <c r="AM100" s="23"/>
      <c r="AN100" s="18"/>
      <c r="AO100" s="24"/>
      <c r="AW100" s="71"/>
      <c r="AX100" s="71"/>
      <c r="AY100" s="71"/>
      <c r="BB100" s="25"/>
      <c r="BC100" s="21"/>
      <c r="BG100" s="18"/>
      <c r="BN100" s="22"/>
      <c r="BO100" s="22"/>
      <c r="BP100" s="22"/>
      <c r="BQ100" s="22"/>
      <c r="BR100" s="15"/>
      <c r="CF100" s="15"/>
      <c r="CL100" s="22"/>
      <c r="CM100" s="15"/>
      <c r="CR100" s="22"/>
      <c r="CT100" s="15"/>
      <c r="CW100" s="22"/>
      <c r="DA100" s="15"/>
      <c r="DH100" s="15"/>
      <c r="DJ100" s="22"/>
      <c r="DO100" s="15"/>
      <c r="DV100" s="15"/>
      <c r="EC100" s="15"/>
      <c r="EJ100" s="15"/>
      <c r="EQ100" s="15"/>
      <c r="EX100" s="15"/>
      <c r="FE100" s="15"/>
      <c r="FL100" s="15"/>
      <c r="FS100" s="15"/>
      <c r="FZ100" s="15"/>
      <c r="GG100" s="15"/>
      <c r="GN100" s="15"/>
      <c r="GP100" s="22"/>
      <c r="GQ100" s="22"/>
      <c r="GR100" s="22"/>
      <c r="GS100" s="22"/>
      <c r="GT100" s="22"/>
      <c r="GU100" s="15"/>
      <c r="GV100" s="22"/>
      <c r="GW100" s="22"/>
      <c r="GX100" s="22"/>
      <c r="GY100" s="18"/>
      <c r="GZ100" s="18"/>
      <c r="HA100" s="18"/>
      <c r="HB100" s="18"/>
      <c r="HC100" s="18"/>
      <c r="HD100" s="18"/>
      <c r="HE100" s="18"/>
      <c r="HF100" s="18"/>
      <c r="HG100" s="18"/>
      <c r="HH100" s="18"/>
      <c r="HI100" s="18"/>
      <c r="HJ100" s="18"/>
      <c r="HK100" s="18"/>
      <c r="HL100" s="18"/>
      <c r="HM100" s="18"/>
      <c r="HN100" s="18"/>
      <c r="HO100" s="18"/>
      <c r="HP100" s="18"/>
      <c r="HQ100" s="18"/>
      <c r="HR100" s="18"/>
      <c r="HS100" s="18"/>
      <c r="HT100" s="18"/>
      <c r="HU100" s="18"/>
      <c r="HV100" s="18"/>
      <c r="HW100" s="18"/>
      <c r="HX100" s="18"/>
      <c r="HY100" s="18"/>
      <c r="HZ100" s="18"/>
      <c r="IA100" s="18"/>
      <c r="IB100" s="18"/>
      <c r="IC100" s="18"/>
      <c r="ID100" s="18"/>
      <c r="IE100" s="18"/>
      <c r="IF100" s="18"/>
      <c r="IG100" s="18"/>
      <c r="IH100" s="18"/>
      <c r="II100" s="18"/>
      <c r="IJ100" s="18"/>
      <c r="IK100" s="18"/>
      <c r="IL100" s="18"/>
      <c r="IM100" s="18"/>
      <c r="IN100" s="18"/>
      <c r="IO100" s="18"/>
      <c r="IP100" s="18"/>
      <c r="IQ100" s="18"/>
      <c r="IR100" s="18"/>
      <c r="IS100" s="18"/>
      <c r="IT100" s="18"/>
      <c r="IU100" s="18"/>
      <c r="IV100" s="18"/>
      <c r="IW100" s="18"/>
      <c r="IX100" s="18"/>
      <c r="IY100" s="18"/>
      <c r="IZ100" s="18"/>
      <c r="JA100" s="18"/>
      <c r="JB100" s="18"/>
      <c r="JC100" s="18"/>
      <c r="JD100" s="18"/>
      <c r="JE100" s="18"/>
      <c r="JF100" s="18"/>
    </row>
    <row r="101" spans="36:266" x14ac:dyDescent="0.3">
      <c r="AJ101" s="24"/>
      <c r="AK101" s="24"/>
      <c r="AL101" s="20"/>
      <c r="AM101" s="23"/>
      <c r="AN101" s="18"/>
      <c r="AO101" s="24"/>
      <c r="AW101" s="71"/>
      <c r="AX101" s="71"/>
      <c r="AY101" s="71"/>
      <c r="BB101" s="25"/>
      <c r="BC101" s="21"/>
      <c r="BG101" s="18"/>
      <c r="BN101" s="22"/>
      <c r="BO101" s="22"/>
      <c r="BP101" s="22"/>
      <c r="BQ101" s="22"/>
      <c r="BR101" s="15"/>
      <c r="CF101" s="15"/>
      <c r="CL101" s="22"/>
      <c r="CM101" s="15"/>
      <c r="CR101" s="22"/>
      <c r="CT101" s="15"/>
      <c r="CW101" s="22"/>
      <c r="DA101" s="15"/>
      <c r="DH101" s="15"/>
      <c r="DJ101" s="22"/>
      <c r="DO101" s="15"/>
      <c r="DV101" s="15"/>
      <c r="EC101" s="15"/>
      <c r="EJ101" s="15"/>
      <c r="EQ101" s="15"/>
      <c r="EX101" s="15"/>
      <c r="FE101" s="15"/>
      <c r="FL101" s="15"/>
      <c r="FS101" s="15"/>
      <c r="FZ101" s="15"/>
      <c r="GG101" s="15"/>
      <c r="GN101" s="15"/>
      <c r="GP101" s="22"/>
      <c r="GQ101" s="22"/>
      <c r="GR101" s="22"/>
      <c r="GS101" s="22"/>
      <c r="GT101" s="22"/>
      <c r="GU101" s="15"/>
      <c r="GV101" s="22"/>
      <c r="GW101" s="22"/>
      <c r="GX101" s="22"/>
      <c r="GY101" s="18"/>
      <c r="GZ101" s="18"/>
      <c r="HA101" s="18"/>
      <c r="HB101" s="18"/>
      <c r="HC101" s="18"/>
      <c r="HD101" s="18"/>
      <c r="HE101" s="18"/>
      <c r="HF101" s="18"/>
      <c r="HG101" s="18"/>
      <c r="HH101" s="18"/>
      <c r="HI101" s="18"/>
      <c r="HJ101" s="18"/>
      <c r="HK101" s="18"/>
      <c r="HL101" s="18"/>
      <c r="HM101" s="18"/>
      <c r="HN101" s="18"/>
      <c r="HO101" s="18"/>
      <c r="HP101" s="18"/>
      <c r="HQ101" s="18"/>
      <c r="HR101" s="18"/>
      <c r="HS101" s="18"/>
      <c r="HT101" s="18"/>
      <c r="HU101" s="18"/>
      <c r="HV101" s="18"/>
      <c r="HW101" s="18"/>
      <c r="HX101" s="18"/>
      <c r="HY101" s="18"/>
      <c r="HZ101" s="18"/>
      <c r="IA101" s="18"/>
      <c r="IB101" s="18"/>
      <c r="IC101" s="18"/>
      <c r="ID101" s="18"/>
      <c r="IE101" s="18"/>
      <c r="IF101" s="18"/>
      <c r="IG101" s="18"/>
      <c r="IH101" s="18"/>
      <c r="II101" s="18"/>
      <c r="IJ101" s="18"/>
      <c r="IK101" s="18"/>
      <c r="IL101" s="18"/>
      <c r="IM101" s="18"/>
      <c r="IN101" s="18"/>
      <c r="IO101" s="18"/>
      <c r="IP101" s="18"/>
      <c r="IQ101" s="18"/>
      <c r="IR101" s="18"/>
      <c r="IS101" s="18"/>
      <c r="IT101" s="18"/>
      <c r="IU101" s="18"/>
      <c r="IV101" s="18"/>
      <c r="IW101" s="18"/>
      <c r="IX101" s="18"/>
      <c r="IY101" s="18"/>
      <c r="IZ101" s="18"/>
      <c r="JA101" s="18"/>
      <c r="JB101" s="18"/>
      <c r="JC101" s="18"/>
      <c r="JD101" s="18"/>
      <c r="JE101" s="18"/>
      <c r="JF101" s="18"/>
    </row>
    <row r="102" spans="36:266" x14ac:dyDescent="0.3">
      <c r="AJ102" s="24"/>
      <c r="AK102" s="24"/>
      <c r="AL102" s="20"/>
      <c r="AM102" s="23"/>
      <c r="AN102" s="18"/>
      <c r="AO102" s="24"/>
      <c r="AW102" s="71"/>
      <c r="AX102" s="71"/>
      <c r="AY102" s="71"/>
      <c r="BB102" s="25"/>
      <c r="BC102" s="21"/>
      <c r="BG102" s="18"/>
      <c r="BN102" s="22"/>
      <c r="BO102" s="22"/>
      <c r="BP102" s="22"/>
      <c r="BQ102" s="22"/>
      <c r="BR102" s="15"/>
      <c r="CF102" s="15"/>
      <c r="CL102" s="22"/>
      <c r="CM102" s="15"/>
      <c r="CR102" s="22"/>
      <c r="CT102" s="15"/>
      <c r="CW102" s="22"/>
      <c r="DA102" s="15"/>
      <c r="DH102" s="15"/>
      <c r="DJ102" s="22"/>
      <c r="DO102" s="15"/>
      <c r="DV102" s="15"/>
      <c r="EC102" s="15"/>
      <c r="EJ102" s="15"/>
      <c r="EQ102" s="15"/>
      <c r="EX102" s="15"/>
      <c r="FE102" s="15"/>
      <c r="FL102" s="15"/>
      <c r="FS102" s="15"/>
      <c r="FZ102" s="15"/>
      <c r="GG102" s="15"/>
      <c r="GN102" s="15"/>
      <c r="GP102" s="22"/>
      <c r="GQ102" s="22"/>
      <c r="GR102" s="22"/>
      <c r="GS102" s="22"/>
      <c r="GT102" s="22"/>
      <c r="GU102" s="15"/>
      <c r="GV102" s="22"/>
      <c r="GW102" s="22"/>
      <c r="GX102" s="22"/>
      <c r="GY102" s="18"/>
      <c r="GZ102" s="18"/>
      <c r="HA102" s="18"/>
      <c r="HB102" s="18"/>
      <c r="HC102" s="18"/>
      <c r="HD102" s="18"/>
      <c r="HE102" s="18"/>
      <c r="HF102" s="18"/>
      <c r="HG102" s="18"/>
      <c r="HH102" s="18"/>
      <c r="HI102" s="18"/>
      <c r="HJ102" s="18"/>
      <c r="HK102" s="18"/>
      <c r="HL102" s="18"/>
      <c r="HM102" s="18"/>
      <c r="HN102" s="18"/>
      <c r="HO102" s="18"/>
      <c r="HP102" s="18"/>
      <c r="HQ102" s="18"/>
      <c r="HR102" s="18"/>
      <c r="HS102" s="18"/>
      <c r="HT102" s="18"/>
      <c r="HU102" s="18"/>
      <c r="HV102" s="18"/>
      <c r="HW102" s="18"/>
      <c r="HX102" s="18"/>
      <c r="HY102" s="18"/>
      <c r="HZ102" s="18"/>
      <c r="IA102" s="18"/>
      <c r="IB102" s="18"/>
      <c r="IC102" s="18"/>
      <c r="ID102" s="18"/>
      <c r="IE102" s="18"/>
      <c r="IF102" s="18"/>
      <c r="IG102" s="18"/>
      <c r="IH102" s="18"/>
      <c r="II102" s="18"/>
      <c r="IJ102" s="18"/>
      <c r="IK102" s="18"/>
      <c r="IL102" s="18"/>
      <c r="IM102" s="18"/>
      <c r="IN102" s="18"/>
      <c r="IO102" s="18"/>
      <c r="IP102" s="18"/>
      <c r="IQ102" s="18"/>
      <c r="IR102" s="18"/>
      <c r="IS102" s="18"/>
      <c r="IT102" s="18"/>
      <c r="IU102" s="18"/>
      <c r="IV102" s="18"/>
      <c r="IW102" s="18"/>
      <c r="IX102" s="18"/>
      <c r="IY102" s="18"/>
      <c r="IZ102" s="18"/>
      <c r="JA102" s="18"/>
      <c r="JB102" s="18"/>
      <c r="JC102" s="18"/>
      <c r="JD102" s="18"/>
      <c r="JE102" s="18"/>
      <c r="JF102" s="18"/>
    </row>
    <row r="103" spans="36:266" x14ac:dyDescent="0.3">
      <c r="AJ103" s="24"/>
      <c r="AK103" s="24"/>
      <c r="AL103" s="20"/>
      <c r="AM103" s="23"/>
      <c r="AN103" s="18"/>
      <c r="AO103" s="24"/>
      <c r="AW103" s="71"/>
      <c r="AX103" s="71"/>
      <c r="AY103" s="71"/>
      <c r="BB103" s="25"/>
      <c r="BC103" s="21"/>
      <c r="BG103" s="18"/>
      <c r="BN103" s="22"/>
      <c r="BO103" s="22"/>
      <c r="BP103" s="22"/>
      <c r="BQ103" s="22"/>
      <c r="BR103" s="15"/>
      <c r="CF103" s="15"/>
      <c r="CL103" s="22"/>
      <c r="CM103" s="15"/>
      <c r="CR103" s="22"/>
      <c r="CT103" s="15"/>
      <c r="CW103" s="22"/>
      <c r="DA103" s="15"/>
      <c r="DH103" s="15"/>
      <c r="DJ103" s="22"/>
      <c r="DO103" s="15"/>
      <c r="DV103" s="15"/>
      <c r="EC103" s="15"/>
      <c r="EJ103" s="15"/>
      <c r="EQ103" s="15"/>
      <c r="EX103" s="15"/>
      <c r="FE103" s="15"/>
      <c r="FL103" s="15"/>
      <c r="FS103" s="15"/>
      <c r="FZ103" s="15"/>
      <c r="GG103" s="15"/>
      <c r="GN103" s="15"/>
      <c r="GP103" s="22"/>
      <c r="GQ103" s="22"/>
      <c r="GR103" s="22"/>
      <c r="GS103" s="22"/>
      <c r="GT103" s="22"/>
      <c r="GU103" s="15"/>
      <c r="GV103" s="22"/>
      <c r="GW103" s="22"/>
      <c r="GX103" s="22"/>
      <c r="GY103" s="18"/>
      <c r="GZ103" s="18"/>
      <c r="HA103" s="18"/>
      <c r="HB103" s="18"/>
      <c r="HC103" s="18"/>
      <c r="HD103" s="18"/>
      <c r="HE103" s="18"/>
      <c r="HF103" s="18"/>
      <c r="HG103" s="18"/>
      <c r="HH103" s="18"/>
      <c r="HI103" s="18"/>
      <c r="HJ103" s="18"/>
      <c r="HK103" s="18"/>
      <c r="HL103" s="18"/>
      <c r="HM103" s="18"/>
      <c r="HN103" s="18"/>
      <c r="HO103" s="18"/>
      <c r="HP103" s="18"/>
      <c r="HQ103" s="18"/>
      <c r="HR103" s="18"/>
      <c r="HS103" s="18"/>
      <c r="HT103" s="18"/>
      <c r="HU103" s="18"/>
      <c r="HV103" s="18"/>
      <c r="HW103" s="18"/>
      <c r="HX103" s="18"/>
      <c r="HY103" s="18"/>
      <c r="HZ103" s="18"/>
      <c r="IA103" s="18"/>
      <c r="IB103" s="18"/>
      <c r="IC103" s="18"/>
      <c r="ID103" s="18"/>
      <c r="IE103" s="18"/>
      <c r="IF103" s="18"/>
      <c r="IG103" s="18"/>
      <c r="IH103" s="18"/>
      <c r="II103" s="18"/>
      <c r="IJ103" s="18"/>
      <c r="IK103" s="18"/>
      <c r="IL103" s="18"/>
      <c r="IM103" s="18"/>
      <c r="IN103" s="18"/>
      <c r="IO103" s="18"/>
      <c r="IP103" s="18"/>
      <c r="IQ103" s="18"/>
      <c r="IR103" s="18"/>
      <c r="IS103" s="18"/>
      <c r="IT103" s="18"/>
      <c r="IU103" s="18"/>
      <c r="IV103" s="18"/>
      <c r="IW103" s="18"/>
      <c r="IX103" s="18"/>
      <c r="IY103" s="18"/>
      <c r="IZ103" s="18"/>
      <c r="JA103" s="18"/>
      <c r="JB103" s="18"/>
      <c r="JC103" s="18"/>
      <c r="JD103" s="18"/>
      <c r="JE103" s="18"/>
      <c r="JF103" s="18"/>
    </row>
    <row r="104" spans="36:266" x14ac:dyDescent="0.3">
      <c r="AJ104" s="24"/>
      <c r="AK104" s="24"/>
      <c r="AL104" s="20"/>
      <c r="AM104" s="23"/>
      <c r="AN104" s="18"/>
      <c r="AO104" s="24"/>
      <c r="AW104" s="71"/>
      <c r="AX104" s="71"/>
      <c r="AY104" s="71"/>
      <c r="BB104" s="25"/>
      <c r="BC104" s="21"/>
      <c r="BG104" s="18"/>
      <c r="BN104" s="22"/>
      <c r="BO104" s="22"/>
      <c r="BP104" s="22"/>
      <c r="BQ104" s="22"/>
      <c r="BR104" s="15"/>
      <c r="CF104" s="15"/>
      <c r="CL104" s="22"/>
      <c r="CM104" s="15"/>
      <c r="CR104" s="22"/>
      <c r="CT104" s="15"/>
      <c r="CW104" s="22"/>
      <c r="DA104" s="15"/>
      <c r="DH104" s="15"/>
      <c r="DJ104" s="22"/>
      <c r="DO104" s="15"/>
      <c r="DV104" s="15"/>
      <c r="EC104" s="15"/>
      <c r="EJ104" s="15"/>
      <c r="EQ104" s="15"/>
      <c r="EX104" s="15"/>
      <c r="FE104" s="15"/>
      <c r="FL104" s="15"/>
      <c r="FS104" s="15"/>
      <c r="FZ104" s="15"/>
      <c r="GG104" s="15"/>
      <c r="GN104" s="15"/>
      <c r="GP104" s="22"/>
      <c r="GQ104" s="22"/>
      <c r="GR104" s="22"/>
      <c r="GS104" s="22"/>
      <c r="GT104" s="22"/>
      <c r="GU104" s="15"/>
      <c r="GV104" s="22"/>
      <c r="GW104" s="22"/>
      <c r="GX104" s="22"/>
      <c r="GY104" s="18"/>
      <c r="GZ104" s="18"/>
      <c r="HA104" s="18"/>
      <c r="HB104" s="18"/>
      <c r="HC104" s="18"/>
      <c r="HD104" s="18"/>
      <c r="HE104" s="18"/>
      <c r="HF104" s="18"/>
      <c r="HG104" s="18"/>
      <c r="HH104" s="18"/>
      <c r="HI104" s="18"/>
      <c r="HJ104" s="18"/>
      <c r="HK104" s="18"/>
      <c r="HL104" s="18"/>
      <c r="HM104" s="18"/>
      <c r="HN104" s="18"/>
      <c r="HO104" s="18"/>
      <c r="HP104" s="18"/>
      <c r="HQ104" s="18"/>
      <c r="HR104" s="18"/>
      <c r="HS104" s="18"/>
      <c r="HT104" s="18"/>
      <c r="HU104" s="18"/>
      <c r="HV104" s="18"/>
      <c r="HW104" s="18"/>
      <c r="HX104" s="18"/>
      <c r="HY104" s="18"/>
      <c r="HZ104" s="18"/>
      <c r="IA104" s="18"/>
      <c r="IB104" s="18"/>
      <c r="IC104" s="18"/>
      <c r="ID104" s="18"/>
      <c r="IE104" s="18"/>
      <c r="IF104" s="18"/>
      <c r="IG104" s="18"/>
      <c r="IH104" s="18"/>
      <c r="II104" s="18"/>
      <c r="IJ104" s="18"/>
      <c r="IK104" s="18"/>
      <c r="IL104" s="18"/>
      <c r="IM104" s="18"/>
      <c r="IN104" s="18"/>
      <c r="IO104" s="18"/>
      <c r="IP104" s="18"/>
      <c r="IQ104" s="18"/>
      <c r="IR104" s="18"/>
      <c r="IS104" s="18"/>
      <c r="IT104" s="18"/>
      <c r="IU104" s="18"/>
      <c r="IV104" s="18"/>
      <c r="IW104" s="18"/>
      <c r="IX104" s="18"/>
      <c r="IY104" s="18"/>
      <c r="IZ104" s="18"/>
      <c r="JA104" s="18"/>
      <c r="JB104" s="18"/>
      <c r="JC104" s="18"/>
      <c r="JD104" s="18"/>
      <c r="JE104" s="18"/>
      <c r="JF104" s="18"/>
    </row>
    <row r="105" spans="36:266" x14ac:dyDescent="0.3">
      <c r="AJ105" s="24"/>
      <c r="AK105" s="24"/>
      <c r="AL105" s="20"/>
      <c r="AM105" s="23"/>
      <c r="AN105" s="18"/>
      <c r="AO105" s="24"/>
      <c r="AW105" s="71"/>
      <c r="AX105" s="71"/>
      <c r="AY105" s="71"/>
      <c r="BB105" s="25"/>
      <c r="BC105" s="21"/>
      <c r="BG105" s="18"/>
      <c r="BN105" s="22"/>
      <c r="BO105" s="22"/>
      <c r="BP105" s="22"/>
      <c r="BQ105" s="22"/>
      <c r="BR105" s="15"/>
      <c r="CF105" s="15"/>
      <c r="CL105" s="22"/>
      <c r="CM105" s="15"/>
      <c r="CR105" s="22"/>
      <c r="CT105" s="15"/>
      <c r="CW105" s="22"/>
      <c r="DA105" s="15"/>
      <c r="DH105" s="15"/>
      <c r="DJ105" s="22"/>
      <c r="DO105" s="15"/>
      <c r="DV105" s="15"/>
      <c r="EC105" s="15"/>
      <c r="EJ105" s="15"/>
      <c r="EQ105" s="15"/>
      <c r="EX105" s="15"/>
      <c r="FE105" s="15"/>
      <c r="FL105" s="15"/>
      <c r="FS105" s="15"/>
      <c r="FZ105" s="15"/>
      <c r="GG105" s="15"/>
      <c r="GN105" s="15"/>
      <c r="GP105" s="22"/>
      <c r="GQ105" s="22"/>
      <c r="GR105" s="22"/>
      <c r="GS105" s="22"/>
      <c r="GT105" s="22"/>
      <c r="GU105" s="15"/>
      <c r="GV105" s="22"/>
      <c r="GW105" s="22"/>
      <c r="GX105" s="22"/>
      <c r="GY105" s="18"/>
      <c r="GZ105" s="18"/>
      <c r="HA105" s="18"/>
      <c r="HB105" s="18"/>
      <c r="HC105" s="18"/>
      <c r="HD105" s="18"/>
      <c r="HE105" s="18"/>
      <c r="HF105" s="18"/>
      <c r="HG105" s="18"/>
      <c r="HH105" s="18"/>
      <c r="HI105" s="18"/>
      <c r="HJ105" s="18"/>
      <c r="HK105" s="18"/>
      <c r="HL105" s="18"/>
      <c r="HM105" s="18"/>
      <c r="HN105" s="18"/>
      <c r="HO105" s="18"/>
      <c r="HP105" s="18"/>
      <c r="HQ105" s="18"/>
      <c r="HR105" s="18"/>
      <c r="HS105" s="18"/>
      <c r="HT105" s="18"/>
      <c r="HU105" s="18"/>
      <c r="HV105" s="18"/>
      <c r="HW105" s="18"/>
      <c r="HX105" s="18"/>
      <c r="HY105" s="18"/>
      <c r="HZ105" s="18"/>
      <c r="IA105" s="18"/>
      <c r="IB105" s="18"/>
      <c r="IC105" s="18"/>
      <c r="ID105" s="18"/>
      <c r="IE105" s="18"/>
      <c r="IF105" s="18"/>
      <c r="IG105" s="18"/>
      <c r="IH105" s="18"/>
      <c r="II105" s="18"/>
      <c r="IJ105" s="18"/>
      <c r="IK105" s="18"/>
      <c r="IL105" s="18"/>
      <c r="IM105" s="18"/>
      <c r="IN105" s="18"/>
      <c r="IO105" s="18"/>
      <c r="IP105" s="18"/>
      <c r="IQ105" s="18"/>
      <c r="IR105" s="18"/>
      <c r="IS105" s="18"/>
      <c r="IT105" s="18"/>
      <c r="IU105" s="18"/>
      <c r="IV105" s="18"/>
      <c r="IW105" s="18"/>
      <c r="IX105" s="18"/>
      <c r="IY105" s="18"/>
      <c r="IZ105" s="18"/>
      <c r="JA105" s="18"/>
      <c r="JB105" s="18"/>
      <c r="JC105" s="18"/>
      <c r="JD105" s="18"/>
      <c r="JE105" s="18"/>
      <c r="JF105" s="18"/>
    </row>
    <row r="106" spans="36:266" x14ac:dyDescent="0.3">
      <c r="AJ106" s="24"/>
      <c r="AK106" s="24"/>
      <c r="AL106" s="20"/>
      <c r="AM106" s="23"/>
      <c r="AN106" s="18"/>
      <c r="AO106" s="24"/>
      <c r="AW106" s="71"/>
      <c r="AX106" s="71"/>
      <c r="AY106" s="71"/>
      <c r="BB106" s="25"/>
      <c r="BC106" s="21"/>
      <c r="BG106" s="18"/>
      <c r="BN106" s="22"/>
      <c r="BO106" s="22"/>
      <c r="BP106" s="22"/>
      <c r="BQ106" s="22"/>
      <c r="BR106" s="15"/>
      <c r="CF106" s="15"/>
      <c r="CL106" s="22"/>
      <c r="CM106" s="15"/>
      <c r="CR106" s="22"/>
      <c r="CT106" s="15"/>
      <c r="CW106" s="22"/>
      <c r="DA106" s="15"/>
      <c r="DH106" s="15"/>
      <c r="DJ106" s="22"/>
      <c r="DO106" s="15"/>
      <c r="DV106" s="15"/>
      <c r="EC106" s="15"/>
      <c r="EJ106" s="15"/>
      <c r="EQ106" s="15"/>
      <c r="EX106" s="15"/>
      <c r="FE106" s="15"/>
      <c r="FL106" s="15"/>
      <c r="FS106" s="15"/>
      <c r="FZ106" s="15"/>
      <c r="GG106" s="15"/>
      <c r="GN106" s="15"/>
      <c r="GP106" s="22"/>
      <c r="GQ106" s="22"/>
      <c r="GR106" s="22"/>
      <c r="GS106" s="22"/>
      <c r="GT106" s="22"/>
      <c r="GU106" s="15"/>
      <c r="GV106" s="22"/>
      <c r="GW106" s="22"/>
      <c r="GX106" s="22"/>
      <c r="GY106" s="18"/>
      <c r="GZ106" s="18"/>
      <c r="HA106" s="18"/>
      <c r="HB106" s="18"/>
      <c r="HC106" s="18"/>
      <c r="HD106" s="18"/>
      <c r="HE106" s="18"/>
      <c r="HF106" s="18"/>
      <c r="HG106" s="18"/>
      <c r="HH106" s="18"/>
      <c r="HI106" s="18"/>
      <c r="HJ106" s="18"/>
      <c r="HK106" s="18"/>
      <c r="HL106" s="18"/>
      <c r="HM106" s="18"/>
      <c r="HN106" s="18"/>
      <c r="HO106" s="18"/>
      <c r="HP106" s="18"/>
      <c r="HQ106" s="18"/>
      <c r="HR106" s="18"/>
      <c r="HS106" s="18"/>
      <c r="HT106" s="18"/>
      <c r="HU106" s="18"/>
      <c r="HV106" s="18"/>
      <c r="HW106" s="18"/>
      <c r="HX106" s="18"/>
      <c r="HY106" s="18"/>
      <c r="HZ106" s="18"/>
      <c r="IA106" s="18"/>
      <c r="IB106" s="18"/>
      <c r="IC106" s="18"/>
      <c r="ID106" s="18"/>
      <c r="IE106" s="18"/>
      <c r="IF106" s="18"/>
      <c r="IG106" s="18"/>
      <c r="IH106" s="18"/>
      <c r="II106" s="18"/>
      <c r="IJ106" s="18"/>
      <c r="IK106" s="18"/>
      <c r="IL106" s="18"/>
      <c r="IM106" s="18"/>
      <c r="IN106" s="18"/>
      <c r="IO106" s="18"/>
      <c r="IP106" s="18"/>
      <c r="IQ106" s="18"/>
      <c r="IR106" s="18"/>
      <c r="IS106" s="18"/>
      <c r="IT106" s="18"/>
      <c r="IU106" s="18"/>
      <c r="IV106" s="18"/>
      <c r="IW106" s="18"/>
      <c r="IX106" s="18"/>
      <c r="IY106" s="18"/>
      <c r="IZ106" s="18"/>
      <c r="JA106" s="18"/>
      <c r="JB106" s="18"/>
      <c r="JC106" s="18"/>
      <c r="JD106" s="18"/>
      <c r="JE106" s="18"/>
      <c r="JF106" s="18"/>
    </row>
    <row r="107" spans="36:266" x14ac:dyDescent="0.3">
      <c r="AJ107" s="24"/>
      <c r="AK107" s="24"/>
      <c r="AL107" s="20"/>
      <c r="AM107" s="23"/>
      <c r="AN107" s="18"/>
      <c r="AO107" s="24"/>
      <c r="AW107" s="71"/>
      <c r="AX107" s="71"/>
      <c r="AY107" s="71"/>
      <c r="BB107" s="25"/>
      <c r="BC107" s="21"/>
      <c r="BG107" s="18"/>
      <c r="BN107" s="22"/>
      <c r="BO107" s="22"/>
      <c r="BP107" s="22"/>
      <c r="BQ107" s="22"/>
      <c r="BR107" s="15"/>
      <c r="CF107" s="15"/>
      <c r="CL107" s="22"/>
      <c r="CM107" s="15"/>
      <c r="CR107" s="22"/>
      <c r="CT107" s="15"/>
      <c r="CW107" s="22"/>
      <c r="DA107" s="15"/>
      <c r="DH107" s="15"/>
      <c r="DJ107" s="22"/>
      <c r="DO107" s="15"/>
      <c r="DV107" s="15"/>
      <c r="EC107" s="15"/>
      <c r="EJ107" s="15"/>
      <c r="EQ107" s="15"/>
      <c r="EX107" s="15"/>
      <c r="FE107" s="15"/>
      <c r="FL107" s="15"/>
      <c r="FS107" s="15"/>
      <c r="FZ107" s="15"/>
      <c r="GG107" s="15"/>
      <c r="GN107" s="15"/>
      <c r="GP107" s="22"/>
      <c r="GQ107" s="22"/>
      <c r="GR107" s="22"/>
      <c r="GS107" s="22"/>
      <c r="GT107" s="22"/>
      <c r="GU107" s="15"/>
      <c r="GV107" s="22"/>
      <c r="GW107" s="22"/>
      <c r="GX107" s="22"/>
      <c r="GY107" s="18"/>
      <c r="GZ107" s="18"/>
      <c r="HA107" s="18"/>
      <c r="HB107" s="18"/>
      <c r="HC107" s="18"/>
      <c r="HD107" s="18"/>
      <c r="HE107" s="18"/>
      <c r="HF107" s="18"/>
      <c r="HG107" s="18"/>
      <c r="HH107" s="18"/>
      <c r="HI107" s="18"/>
      <c r="HJ107" s="18"/>
      <c r="HK107" s="18"/>
      <c r="HL107" s="18"/>
      <c r="HM107" s="18"/>
      <c r="HN107" s="18"/>
      <c r="HO107" s="18"/>
      <c r="HP107" s="18"/>
      <c r="HQ107" s="18"/>
      <c r="HR107" s="18"/>
      <c r="HS107" s="18"/>
      <c r="HT107" s="18"/>
      <c r="HU107" s="18"/>
      <c r="HV107" s="18"/>
      <c r="HW107" s="18"/>
      <c r="HX107" s="18"/>
      <c r="HY107" s="18"/>
      <c r="HZ107" s="18"/>
      <c r="IA107" s="18"/>
      <c r="IB107" s="18"/>
      <c r="IC107" s="18"/>
      <c r="ID107" s="18"/>
      <c r="IE107" s="18"/>
      <c r="IF107" s="18"/>
      <c r="IG107" s="18"/>
      <c r="IH107" s="18"/>
      <c r="II107" s="18"/>
      <c r="IJ107" s="18"/>
      <c r="IK107" s="18"/>
      <c r="IL107" s="18"/>
      <c r="IM107" s="18"/>
      <c r="IN107" s="18"/>
      <c r="IO107" s="18"/>
      <c r="IP107" s="18"/>
      <c r="IQ107" s="18"/>
      <c r="IR107" s="18"/>
      <c r="IS107" s="18"/>
      <c r="IT107" s="18"/>
      <c r="IU107" s="18"/>
      <c r="IV107" s="18"/>
      <c r="IW107" s="18"/>
      <c r="IX107" s="18"/>
      <c r="IY107" s="18"/>
      <c r="IZ107" s="18"/>
      <c r="JA107" s="18"/>
      <c r="JB107" s="18"/>
      <c r="JC107" s="18"/>
      <c r="JD107" s="18"/>
      <c r="JE107" s="18"/>
      <c r="JF107" s="18"/>
    </row>
    <row r="108" spans="36:266" x14ac:dyDescent="0.3">
      <c r="AJ108" s="24"/>
      <c r="AK108" s="24"/>
      <c r="AL108" s="20"/>
      <c r="AM108" s="23"/>
      <c r="AN108" s="18"/>
      <c r="AO108" s="24"/>
      <c r="AW108" s="71"/>
      <c r="AX108" s="71"/>
      <c r="AY108" s="71"/>
      <c r="BB108" s="25"/>
      <c r="BC108" s="21"/>
      <c r="BG108" s="18"/>
      <c r="BN108" s="22"/>
      <c r="BO108" s="22"/>
      <c r="BP108" s="22"/>
      <c r="BQ108" s="22"/>
      <c r="BR108" s="15"/>
      <c r="CF108" s="15"/>
      <c r="CL108" s="22"/>
      <c r="CM108" s="15"/>
      <c r="CR108" s="22"/>
      <c r="CT108" s="15"/>
      <c r="CW108" s="22"/>
      <c r="DA108" s="15"/>
      <c r="DH108" s="15"/>
      <c r="DJ108" s="22"/>
      <c r="DO108" s="15"/>
      <c r="DV108" s="15"/>
      <c r="EC108" s="15"/>
      <c r="EJ108" s="15"/>
      <c r="EQ108" s="15"/>
      <c r="EX108" s="15"/>
      <c r="FE108" s="15"/>
      <c r="FL108" s="15"/>
      <c r="FS108" s="15"/>
      <c r="FZ108" s="15"/>
      <c r="GG108" s="15"/>
      <c r="GN108" s="15"/>
      <c r="GP108" s="22"/>
      <c r="GQ108" s="22"/>
      <c r="GR108" s="22"/>
      <c r="GS108" s="22"/>
      <c r="GT108" s="22"/>
      <c r="GU108" s="15"/>
      <c r="GV108" s="22"/>
      <c r="GW108" s="22"/>
      <c r="GX108" s="22"/>
      <c r="GY108" s="18"/>
      <c r="GZ108" s="18"/>
      <c r="HA108" s="18"/>
      <c r="HB108" s="18"/>
      <c r="HC108" s="18"/>
      <c r="HD108" s="18"/>
      <c r="HE108" s="18"/>
      <c r="HF108" s="18"/>
      <c r="HG108" s="18"/>
      <c r="HH108" s="18"/>
      <c r="HI108" s="18"/>
      <c r="HJ108" s="18"/>
      <c r="HK108" s="18"/>
      <c r="HL108" s="18"/>
      <c r="HM108" s="18"/>
      <c r="HN108" s="18"/>
      <c r="HO108" s="18"/>
      <c r="HP108" s="18"/>
      <c r="HQ108" s="18"/>
      <c r="HR108" s="18"/>
      <c r="HS108" s="18"/>
      <c r="HT108" s="18"/>
      <c r="HU108" s="18"/>
      <c r="HV108" s="18"/>
      <c r="HW108" s="18"/>
      <c r="HX108" s="18"/>
      <c r="HY108" s="18"/>
      <c r="HZ108" s="18"/>
      <c r="IA108" s="18"/>
      <c r="IB108" s="18"/>
      <c r="IC108" s="18"/>
      <c r="ID108" s="18"/>
      <c r="IE108" s="18"/>
      <c r="IF108" s="18"/>
      <c r="IG108" s="18"/>
      <c r="IH108" s="18"/>
      <c r="II108" s="18"/>
      <c r="IJ108" s="18"/>
      <c r="IK108" s="18"/>
      <c r="IL108" s="18"/>
      <c r="IM108" s="18"/>
      <c r="IN108" s="18"/>
      <c r="IO108" s="18"/>
      <c r="IP108" s="18"/>
      <c r="IQ108" s="18"/>
      <c r="IR108" s="18"/>
      <c r="IS108" s="18"/>
      <c r="IT108" s="18"/>
      <c r="IU108" s="18"/>
      <c r="IV108" s="18"/>
      <c r="IW108" s="18"/>
      <c r="IX108" s="18"/>
      <c r="IY108" s="18"/>
      <c r="IZ108" s="18"/>
      <c r="JA108" s="18"/>
      <c r="JB108" s="18"/>
      <c r="JC108" s="18"/>
      <c r="JD108" s="18"/>
      <c r="JE108" s="18"/>
      <c r="JF108" s="18"/>
    </row>
    <row r="109" spans="36:266" x14ac:dyDescent="0.3">
      <c r="AJ109" s="24"/>
      <c r="AK109" s="24"/>
      <c r="AL109" s="20"/>
      <c r="AM109" s="23"/>
      <c r="AN109" s="18"/>
      <c r="AO109" s="24"/>
      <c r="AW109" s="71"/>
      <c r="AX109" s="71"/>
      <c r="AY109" s="71"/>
      <c r="BB109" s="25"/>
      <c r="BC109" s="21"/>
      <c r="BG109" s="18"/>
      <c r="BN109" s="22"/>
      <c r="BO109" s="22"/>
      <c r="BP109" s="22"/>
      <c r="BQ109" s="22"/>
      <c r="BR109" s="15"/>
      <c r="CF109" s="15"/>
      <c r="CL109" s="22"/>
      <c r="CM109" s="15"/>
      <c r="CR109" s="22"/>
      <c r="CT109" s="15"/>
      <c r="CW109" s="22"/>
      <c r="DA109" s="15"/>
      <c r="DH109" s="15"/>
      <c r="DJ109" s="22"/>
      <c r="DO109" s="15"/>
      <c r="DV109" s="15"/>
      <c r="EC109" s="15"/>
      <c r="EJ109" s="15"/>
      <c r="EQ109" s="15"/>
      <c r="EX109" s="15"/>
      <c r="FE109" s="15"/>
      <c r="FL109" s="15"/>
      <c r="FS109" s="15"/>
      <c r="FZ109" s="15"/>
      <c r="GG109" s="15"/>
      <c r="GN109" s="15"/>
      <c r="GP109" s="22"/>
      <c r="GQ109" s="22"/>
      <c r="GR109" s="22"/>
      <c r="GS109" s="22"/>
      <c r="GT109" s="22"/>
      <c r="GU109" s="15"/>
      <c r="GV109" s="22"/>
      <c r="GW109" s="22"/>
      <c r="GX109" s="22"/>
      <c r="GY109" s="18"/>
      <c r="GZ109" s="18"/>
      <c r="HA109" s="18"/>
      <c r="HB109" s="18"/>
      <c r="HC109" s="18"/>
      <c r="HD109" s="18"/>
      <c r="HE109" s="18"/>
      <c r="HF109" s="18"/>
      <c r="HG109" s="18"/>
      <c r="HH109" s="18"/>
      <c r="HI109" s="18"/>
      <c r="HJ109" s="18"/>
      <c r="HK109" s="18"/>
      <c r="HL109" s="18"/>
      <c r="HM109" s="18"/>
      <c r="HN109" s="18"/>
      <c r="HO109" s="18"/>
      <c r="HP109" s="18"/>
      <c r="HQ109" s="18"/>
      <c r="HR109" s="18"/>
      <c r="HS109" s="18"/>
      <c r="HT109" s="18"/>
      <c r="HU109" s="18"/>
      <c r="HV109" s="18"/>
      <c r="HW109" s="18"/>
      <c r="HX109" s="18"/>
      <c r="HY109" s="18"/>
      <c r="HZ109" s="18"/>
      <c r="IA109" s="18"/>
      <c r="IB109" s="18"/>
      <c r="IC109" s="18"/>
      <c r="ID109" s="18"/>
      <c r="IE109" s="18"/>
      <c r="IF109" s="18"/>
      <c r="IG109" s="18"/>
      <c r="IH109" s="18"/>
      <c r="II109" s="18"/>
      <c r="IJ109" s="18"/>
      <c r="IK109" s="18"/>
      <c r="IL109" s="18"/>
      <c r="IM109" s="18"/>
      <c r="IN109" s="18"/>
      <c r="IO109" s="18"/>
      <c r="IP109" s="18"/>
      <c r="IQ109" s="18"/>
      <c r="IR109" s="18"/>
      <c r="IS109" s="18"/>
      <c r="IT109" s="18"/>
      <c r="IU109" s="18"/>
      <c r="IV109" s="18"/>
      <c r="IW109" s="18"/>
      <c r="IX109" s="18"/>
      <c r="IY109" s="18"/>
      <c r="IZ109" s="18"/>
      <c r="JA109" s="18"/>
      <c r="JB109" s="18"/>
      <c r="JC109" s="18"/>
      <c r="JD109" s="18"/>
      <c r="JE109" s="18"/>
      <c r="JF109" s="18"/>
    </row>
    <row r="110" spans="36:266" x14ac:dyDescent="0.3">
      <c r="AJ110" s="24"/>
      <c r="AK110" s="24"/>
      <c r="AL110" s="20"/>
      <c r="AM110" s="23"/>
      <c r="AN110" s="18"/>
      <c r="AO110" s="24"/>
      <c r="AW110" s="71"/>
      <c r="AX110" s="71"/>
      <c r="AY110" s="71"/>
      <c r="BB110" s="25"/>
      <c r="BC110" s="21"/>
      <c r="BG110" s="18"/>
      <c r="BN110" s="22"/>
      <c r="BO110" s="22"/>
      <c r="BP110" s="22"/>
      <c r="BQ110" s="22"/>
      <c r="BR110" s="15"/>
      <c r="CF110" s="15"/>
      <c r="CL110" s="22"/>
      <c r="CM110" s="15"/>
      <c r="CR110" s="22"/>
      <c r="CT110" s="15"/>
      <c r="CW110" s="22"/>
      <c r="DA110" s="15"/>
      <c r="DH110" s="15"/>
      <c r="DJ110" s="22"/>
      <c r="DO110" s="15"/>
      <c r="DV110" s="15"/>
      <c r="EC110" s="15"/>
      <c r="EJ110" s="15"/>
      <c r="EQ110" s="15"/>
      <c r="EX110" s="15"/>
      <c r="FE110" s="15"/>
      <c r="FL110" s="15"/>
      <c r="FS110" s="15"/>
      <c r="FZ110" s="15"/>
      <c r="GG110" s="15"/>
      <c r="GN110" s="15"/>
      <c r="GP110" s="22"/>
      <c r="GQ110" s="22"/>
      <c r="GR110" s="22"/>
      <c r="GS110" s="22"/>
      <c r="GT110" s="22"/>
      <c r="GU110" s="15"/>
      <c r="GV110" s="22"/>
      <c r="GW110" s="22"/>
      <c r="GX110" s="22"/>
      <c r="GY110" s="18"/>
      <c r="GZ110" s="18"/>
      <c r="HA110" s="18"/>
      <c r="HB110" s="18"/>
      <c r="HC110" s="18"/>
      <c r="HD110" s="18"/>
      <c r="HE110" s="18"/>
      <c r="HF110" s="18"/>
      <c r="HG110" s="18"/>
      <c r="HH110" s="18"/>
      <c r="HI110" s="18"/>
      <c r="HJ110" s="18"/>
      <c r="HK110" s="18"/>
      <c r="HL110" s="18"/>
      <c r="HM110" s="18"/>
      <c r="HN110" s="18"/>
      <c r="HO110" s="18"/>
      <c r="HP110" s="18"/>
      <c r="HQ110" s="18"/>
      <c r="HR110" s="18"/>
      <c r="HS110" s="18"/>
      <c r="HT110" s="18"/>
      <c r="HU110" s="18"/>
      <c r="HV110" s="18"/>
      <c r="HW110" s="18"/>
      <c r="HX110" s="18"/>
      <c r="HY110" s="18"/>
      <c r="HZ110" s="18"/>
      <c r="IA110" s="18"/>
      <c r="IB110" s="18"/>
      <c r="IC110" s="18"/>
      <c r="ID110" s="18"/>
      <c r="IE110" s="18"/>
      <c r="IF110" s="18"/>
      <c r="IG110" s="18"/>
      <c r="IH110" s="18"/>
      <c r="II110" s="18"/>
      <c r="IJ110" s="18"/>
      <c r="IK110" s="18"/>
      <c r="IL110" s="18"/>
      <c r="IM110" s="18"/>
      <c r="IN110" s="18"/>
      <c r="IO110" s="18"/>
      <c r="IP110" s="18"/>
      <c r="IQ110" s="18"/>
      <c r="IR110" s="18"/>
      <c r="IS110" s="18"/>
      <c r="IT110" s="18"/>
      <c r="IU110" s="18"/>
      <c r="IV110" s="18"/>
      <c r="IW110" s="18"/>
      <c r="IX110" s="18"/>
      <c r="IY110" s="18"/>
      <c r="IZ110" s="18"/>
      <c r="JA110" s="18"/>
      <c r="JB110" s="18"/>
      <c r="JC110" s="18"/>
      <c r="JD110" s="18"/>
      <c r="JE110" s="18"/>
      <c r="JF110" s="18"/>
    </row>
    <row r="111" spans="36:266" x14ac:dyDescent="0.3">
      <c r="AJ111" s="24"/>
      <c r="AK111" s="24"/>
      <c r="AL111" s="20"/>
      <c r="AM111" s="23"/>
      <c r="AN111" s="18"/>
      <c r="AO111" s="24"/>
      <c r="AW111" s="71"/>
      <c r="AX111" s="71"/>
      <c r="AY111" s="71"/>
      <c r="BB111" s="25"/>
      <c r="BC111" s="21"/>
      <c r="BG111" s="18"/>
      <c r="BN111" s="22"/>
      <c r="BO111" s="22"/>
      <c r="BP111" s="22"/>
      <c r="BQ111" s="22"/>
      <c r="BR111" s="15"/>
      <c r="CF111" s="15"/>
      <c r="CL111" s="22"/>
      <c r="CM111" s="15"/>
      <c r="CR111" s="22"/>
      <c r="CT111" s="15"/>
      <c r="CW111" s="22"/>
      <c r="DA111" s="15"/>
      <c r="DH111" s="15"/>
      <c r="DJ111" s="22"/>
      <c r="DO111" s="15"/>
      <c r="DV111" s="15"/>
      <c r="EC111" s="15"/>
      <c r="EJ111" s="15"/>
      <c r="EQ111" s="15"/>
      <c r="EX111" s="15"/>
      <c r="FE111" s="15"/>
      <c r="FL111" s="15"/>
      <c r="FS111" s="15"/>
      <c r="FZ111" s="15"/>
      <c r="GG111" s="15"/>
      <c r="GN111" s="15"/>
      <c r="GP111" s="22"/>
      <c r="GQ111" s="22"/>
      <c r="GR111" s="22"/>
      <c r="GS111" s="22"/>
      <c r="GT111" s="22"/>
      <c r="GU111" s="15"/>
      <c r="GV111" s="22"/>
      <c r="GW111" s="22"/>
      <c r="GX111" s="22"/>
      <c r="GY111" s="18"/>
      <c r="GZ111" s="18"/>
      <c r="HA111" s="18"/>
      <c r="HB111" s="18"/>
      <c r="HC111" s="18"/>
      <c r="HD111" s="18"/>
      <c r="HE111" s="18"/>
      <c r="HF111" s="18"/>
      <c r="HG111" s="18"/>
      <c r="HH111" s="18"/>
      <c r="HI111" s="18"/>
      <c r="HJ111" s="18"/>
      <c r="HK111" s="18"/>
      <c r="HL111" s="18"/>
      <c r="HM111" s="18"/>
      <c r="HN111" s="18"/>
      <c r="HO111" s="18"/>
      <c r="HP111" s="18"/>
      <c r="HQ111" s="18"/>
      <c r="HR111" s="18"/>
      <c r="HS111" s="18"/>
      <c r="HT111" s="18"/>
      <c r="HU111" s="18"/>
      <c r="HV111" s="18"/>
      <c r="HW111" s="18"/>
      <c r="HX111" s="18"/>
      <c r="HY111" s="18"/>
      <c r="HZ111" s="18"/>
      <c r="IA111" s="18"/>
      <c r="IB111" s="18"/>
      <c r="IC111" s="18"/>
      <c r="ID111" s="18"/>
      <c r="IE111" s="18"/>
      <c r="IF111" s="18"/>
      <c r="IG111" s="18"/>
      <c r="IH111" s="18"/>
      <c r="II111" s="18"/>
      <c r="IJ111" s="18"/>
      <c r="IK111" s="18"/>
      <c r="IL111" s="18"/>
      <c r="IM111" s="18"/>
      <c r="IN111" s="18"/>
      <c r="IO111" s="18"/>
      <c r="IP111" s="18"/>
      <c r="IQ111" s="18"/>
      <c r="IR111" s="18"/>
      <c r="IS111" s="18"/>
      <c r="IT111" s="18"/>
      <c r="IU111" s="18"/>
      <c r="IV111" s="18"/>
      <c r="IW111" s="18"/>
      <c r="IX111" s="18"/>
      <c r="IY111" s="18"/>
      <c r="IZ111" s="18"/>
      <c r="JA111" s="18"/>
      <c r="JB111" s="18"/>
      <c r="JC111" s="18"/>
      <c r="JD111" s="18"/>
      <c r="JE111" s="18"/>
      <c r="JF111" s="18"/>
    </row>
    <row r="112" spans="36:266" x14ac:dyDescent="0.3">
      <c r="AJ112" s="24"/>
      <c r="AK112" s="24"/>
      <c r="AL112" s="20"/>
      <c r="AM112" s="23"/>
      <c r="AN112" s="18"/>
      <c r="AO112" s="24"/>
      <c r="AW112" s="71"/>
      <c r="AX112" s="71"/>
      <c r="AY112" s="71"/>
      <c r="BB112" s="25"/>
      <c r="BC112" s="21"/>
      <c r="BG112" s="18"/>
      <c r="BN112" s="22"/>
      <c r="BO112" s="22"/>
      <c r="BP112" s="22"/>
      <c r="BQ112" s="22"/>
      <c r="BR112" s="15"/>
      <c r="CF112" s="15"/>
      <c r="CL112" s="22"/>
      <c r="CM112" s="15"/>
      <c r="CR112" s="22"/>
      <c r="CT112" s="15"/>
      <c r="CW112" s="22"/>
      <c r="DA112" s="15"/>
      <c r="DH112" s="15"/>
      <c r="DJ112" s="22"/>
      <c r="DO112" s="15"/>
      <c r="DV112" s="15"/>
      <c r="EC112" s="15"/>
      <c r="EJ112" s="15"/>
      <c r="EQ112" s="15"/>
      <c r="EX112" s="15"/>
      <c r="FE112" s="15"/>
      <c r="FL112" s="15"/>
      <c r="FS112" s="15"/>
      <c r="FZ112" s="15"/>
      <c r="GG112" s="15"/>
      <c r="GN112" s="15"/>
      <c r="GP112" s="22"/>
      <c r="GQ112" s="22"/>
      <c r="GR112" s="22"/>
      <c r="GS112" s="22"/>
      <c r="GT112" s="22"/>
      <c r="GU112" s="15"/>
      <c r="GV112" s="22"/>
      <c r="GW112" s="22"/>
      <c r="GX112" s="22"/>
      <c r="GY112" s="18"/>
      <c r="GZ112" s="18"/>
      <c r="HA112" s="18"/>
      <c r="HB112" s="18"/>
      <c r="HC112" s="18"/>
      <c r="HD112" s="18"/>
      <c r="HE112" s="18"/>
      <c r="HF112" s="18"/>
      <c r="HG112" s="18"/>
      <c r="HH112" s="18"/>
      <c r="HI112" s="18"/>
      <c r="HJ112" s="18"/>
      <c r="HK112" s="18"/>
      <c r="HL112" s="18"/>
      <c r="HM112" s="18"/>
      <c r="HN112" s="18"/>
      <c r="HO112" s="18"/>
      <c r="HP112" s="18"/>
      <c r="HQ112" s="18"/>
      <c r="HR112" s="18"/>
      <c r="HS112" s="18"/>
      <c r="HT112" s="18"/>
      <c r="HU112" s="18"/>
      <c r="HV112" s="18"/>
      <c r="HW112" s="18"/>
      <c r="HX112" s="18"/>
      <c r="HY112" s="18"/>
      <c r="HZ112" s="18"/>
      <c r="IA112" s="18"/>
      <c r="IB112" s="18"/>
      <c r="IC112" s="18"/>
      <c r="ID112" s="18"/>
      <c r="IE112" s="18"/>
      <c r="IF112" s="18"/>
      <c r="IG112" s="18"/>
      <c r="IH112" s="18"/>
      <c r="II112" s="18"/>
      <c r="IJ112" s="18"/>
      <c r="IK112" s="18"/>
      <c r="IL112" s="18"/>
      <c r="IM112" s="18"/>
      <c r="IN112" s="18"/>
      <c r="IO112" s="18"/>
      <c r="IP112" s="18"/>
      <c r="IQ112" s="18"/>
      <c r="IR112" s="18"/>
      <c r="IS112" s="18"/>
      <c r="IT112" s="18"/>
      <c r="IU112" s="18"/>
      <c r="IV112" s="18"/>
      <c r="IW112" s="18"/>
      <c r="IX112" s="18"/>
      <c r="IY112" s="18"/>
      <c r="IZ112" s="18"/>
      <c r="JA112" s="18"/>
      <c r="JB112" s="18"/>
      <c r="JC112" s="18"/>
      <c r="JD112" s="18"/>
      <c r="JE112" s="18"/>
      <c r="JF112" s="18"/>
    </row>
    <row r="113" spans="36:266" x14ac:dyDescent="0.3">
      <c r="AJ113" s="24"/>
      <c r="AK113" s="24"/>
      <c r="AL113" s="20"/>
      <c r="AM113" s="23"/>
      <c r="AN113" s="18"/>
      <c r="AO113" s="24"/>
      <c r="AW113" s="71"/>
      <c r="AX113" s="71"/>
      <c r="AY113" s="71"/>
      <c r="BB113" s="25"/>
      <c r="BC113" s="21"/>
      <c r="BG113" s="18"/>
      <c r="BN113" s="22"/>
      <c r="BO113" s="22"/>
      <c r="BP113" s="22"/>
      <c r="BQ113" s="22"/>
      <c r="BR113" s="15"/>
      <c r="CF113" s="15"/>
      <c r="CL113" s="22"/>
      <c r="CM113" s="15"/>
      <c r="CR113" s="22"/>
      <c r="CT113" s="15"/>
      <c r="CW113" s="22"/>
      <c r="DA113" s="15"/>
      <c r="DH113" s="15"/>
      <c r="DJ113" s="22"/>
      <c r="DO113" s="15"/>
      <c r="DV113" s="15"/>
      <c r="EC113" s="15"/>
      <c r="EJ113" s="15"/>
      <c r="EQ113" s="15"/>
      <c r="EX113" s="15"/>
      <c r="FE113" s="15"/>
      <c r="FL113" s="15"/>
      <c r="FS113" s="15"/>
      <c r="FZ113" s="15"/>
      <c r="GG113" s="15"/>
      <c r="GN113" s="15"/>
      <c r="GP113" s="22"/>
      <c r="GQ113" s="22"/>
      <c r="GR113" s="22"/>
      <c r="GS113" s="22"/>
      <c r="GT113" s="22"/>
      <c r="GU113" s="15"/>
      <c r="GV113" s="22"/>
      <c r="GW113" s="22"/>
      <c r="GX113" s="22"/>
      <c r="GY113" s="18"/>
      <c r="GZ113" s="18"/>
      <c r="HA113" s="18"/>
      <c r="HB113" s="18"/>
      <c r="HC113" s="18"/>
      <c r="HD113" s="18"/>
      <c r="HE113" s="18"/>
      <c r="HF113" s="18"/>
      <c r="HG113" s="18"/>
      <c r="HH113" s="18"/>
      <c r="HI113" s="18"/>
      <c r="HJ113" s="18"/>
      <c r="HK113" s="18"/>
      <c r="HL113" s="18"/>
      <c r="HM113" s="18"/>
      <c r="HN113" s="18"/>
      <c r="HO113" s="18"/>
      <c r="HP113" s="18"/>
      <c r="HQ113" s="18"/>
      <c r="HR113" s="18"/>
      <c r="HS113" s="18"/>
      <c r="HT113" s="18"/>
      <c r="HU113" s="18"/>
      <c r="HV113" s="18"/>
      <c r="HW113" s="18"/>
      <c r="HX113" s="18"/>
      <c r="HY113" s="18"/>
      <c r="HZ113" s="18"/>
      <c r="IA113" s="18"/>
      <c r="IB113" s="18"/>
      <c r="IC113" s="18"/>
      <c r="ID113" s="18"/>
      <c r="IE113" s="18"/>
      <c r="IF113" s="18"/>
      <c r="IG113" s="18"/>
      <c r="IH113" s="18"/>
      <c r="II113" s="18"/>
      <c r="IJ113" s="18"/>
      <c r="IK113" s="18"/>
      <c r="IL113" s="18"/>
      <c r="IM113" s="18"/>
      <c r="IN113" s="18"/>
      <c r="IO113" s="18"/>
      <c r="IP113" s="18"/>
      <c r="IQ113" s="18"/>
      <c r="IR113" s="18"/>
      <c r="IS113" s="18"/>
      <c r="IT113" s="18"/>
      <c r="IU113" s="18"/>
      <c r="IV113" s="18"/>
      <c r="IW113" s="18"/>
      <c r="IX113" s="18"/>
      <c r="IY113" s="18"/>
      <c r="IZ113" s="18"/>
      <c r="JA113" s="18"/>
      <c r="JB113" s="18"/>
      <c r="JC113" s="18"/>
      <c r="JD113" s="18"/>
      <c r="JE113" s="18"/>
      <c r="JF113" s="18"/>
    </row>
    <row r="114" spans="36:266" x14ac:dyDescent="0.3">
      <c r="AJ114" s="24"/>
      <c r="AK114" s="24"/>
      <c r="AL114" s="20"/>
      <c r="AM114" s="23"/>
      <c r="AN114" s="18"/>
      <c r="AO114" s="24"/>
      <c r="AW114" s="71"/>
      <c r="AX114" s="71"/>
      <c r="AY114" s="71"/>
      <c r="BB114" s="25"/>
      <c r="BC114" s="21"/>
      <c r="BG114" s="18"/>
      <c r="BN114" s="22"/>
      <c r="BO114" s="22"/>
      <c r="BP114" s="22"/>
      <c r="BQ114" s="22"/>
      <c r="BR114" s="15"/>
      <c r="CF114" s="15"/>
      <c r="CL114" s="22"/>
      <c r="CM114" s="15"/>
      <c r="CR114" s="22"/>
      <c r="CT114" s="15"/>
      <c r="CW114" s="22"/>
      <c r="DA114" s="15"/>
      <c r="DH114" s="15"/>
      <c r="DJ114" s="22"/>
      <c r="DO114" s="15"/>
      <c r="DV114" s="15"/>
      <c r="EC114" s="15"/>
      <c r="EJ114" s="15"/>
      <c r="EQ114" s="15"/>
      <c r="EX114" s="15"/>
      <c r="FE114" s="15"/>
      <c r="FL114" s="15"/>
      <c r="FS114" s="15"/>
      <c r="FZ114" s="15"/>
      <c r="GG114" s="15"/>
      <c r="GN114" s="15"/>
      <c r="GP114" s="22"/>
      <c r="GQ114" s="22"/>
      <c r="GR114" s="22"/>
      <c r="GS114" s="22"/>
      <c r="GT114" s="22"/>
      <c r="GU114" s="15"/>
      <c r="GV114" s="22"/>
      <c r="GW114" s="22"/>
      <c r="GX114" s="22"/>
      <c r="GY114" s="18"/>
      <c r="GZ114" s="18"/>
      <c r="HA114" s="18"/>
      <c r="HB114" s="18"/>
      <c r="HC114" s="18"/>
      <c r="HD114" s="18"/>
      <c r="HE114" s="18"/>
      <c r="HF114" s="18"/>
      <c r="HG114" s="18"/>
      <c r="HH114" s="18"/>
      <c r="HI114" s="18"/>
      <c r="HJ114" s="18"/>
      <c r="HK114" s="18"/>
      <c r="HL114" s="18"/>
      <c r="HM114" s="18"/>
      <c r="HN114" s="18"/>
      <c r="HO114" s="18"/>
      <c r="HP114" s="18"/>
      <c r="HQ114" s="18"/>
      <c r="HR114" s="18"/>
      <c r="HS114" s="18"/>
      <c r="HT114" s="18"/>
      <c r="HU114" s="18"/>
      <c r="HV114" s="18"/>
      <c r="HW114" s="18"/>
      <c r="HX114" s="18"/>
      <c r="HY114" s="18"/>
      <c r="HZ114" s="18"/>
      <c r="IA114" s="18"/>
      <c r="IB114" s="18"/>
      <c r="IC114" s="18"/>
      <c r="ID114" s="18"/>
      <c r="IE114" s="18"/>
      <c r="IF114" s="18"/>
      <c r="IG114" s="18"/>
      <c r="IH114" s="18"/>
      <c r="II114" s="18"/>
      <c r="IJ114" s="18"/>
      <c r="IK114" s="18"/>
      <c r="IL114" s="18"/>
      <c r="IM114" s="18"/>
      <c r="IN114" s="18"/>
      <c r="IO114" s="18"/>
      <c r="IP114" s="18"/>
      <c r="IQ114" s="18"/>
      <c r="IR114" s="18"/>
      <c r="IS114" s="18"/>
      <c r="IT114" s="18"/>
      <c r="IU114" s="18"/>
      <c r="IV114" s="18"/>
      <c r="IW114" s="18"/>
      <c r="IX114" s="18"/>
      <c r="IY114" s="18"/>
      <c r="IZ114" s="18"/>
      <c r="JA114" s="18"/>
      <c r="JB114" s="18"/>
      <c r="JC114" s="18"/>
      <c r="JD114" s="18"/>
      <c r="JE114" s="18"/>
      <c r="JF114" s="18"/>
    </row>
    <row r="115" spans="36:266" x14ac:dyDescent="0.3">
      <c r="AJ115" s="24"/>
      <c r="AK115" s="24"/>
      <c r="AL115" s="20"/>
      <c r="AM115" s="23"/>
      <c r="AN115" s="18"/>
      <c r="AO115" s="24"/>
      <c r="AW115" s="71"/>
      <c r="AX115" s="71"/>
      <c r="AY115" s="71"/>
      <c r="BB115" s="25"/>
      <c r="BC115" s="21"/>
      <c r="BG115" s="18"/>
      <c r="BN115" s="22"/>
      <c r="BO115" s="22"/>
      <c r="BP115" s="22"/>
      <c r="BQ115" s="22"/>
      <c r="BR115" s="15"/>
      <c r="CF115" s="15"/>
      <c r="CL115" s="22"/>
      <c r="CM115" s="15"/>
      <c r="CR115" s="22"/>
      <c r="CT115" s="15"/>
      <c r="CW115" s="22"/>
      <c r="DA115" s="15"/>
      <c r="DH115" s="15"/>
      <c r="DJ115" s="22"/>
      <c r="DO115" s="15"/>
      <c r="DV115" s="15"/>
      <c r="EC115" s="15"/>
      <c r="EJ115" s="15"/>
      <c r="EQ115" s="15"/>
      <c r="EX115" s="15"/>
      <c r="FE115" s="15"/>
      <c r="FL115" s="15"/>
      <c r="FS115" s="15"/>
      <c r="FZ115" s="15"/>
      <c r="GG115" s="15"/>
      <c r="GN115" s="15"/>
      <c r="GP115" s="22"/>
      <c r="GQ115" s="22"/>
      <c r="GR115" s="22"/>
      <c r="GS115" s="22"/>
      <c r="GT115" s="22"/>
      <c r="GU115" s="15"/>
      <c r="GV115" s="22"/>
      <c r="GW115" s="22"/>
      <c r="GX115" s="22"/>
      <c r="GY115" s="18"/>
      <c r="GZ115" s="18"/>
      <c r="HA115" s="18"/>
      <c r="HB115" s="18"/>
      <c r="HC115" s="18"/>
      <c r="HD115" s="18"/>
      <c r="HE115" s="18"/>
      <c r="HF115" s="18"/>
      <c r="HG115" s="18"/>
      <c r="HH115" s="18"/>
      <c r="HI115" s="18"/>
      <c r="HJ115" s="18"/>
      <c r="HK115" s="18"/>
      <c r="HL115" s="18"/>
      <c r="HM115" s="18"/>
      <c r="HN115" s="18"/>
      <c r="HO115" s="18"/>
      <c r="HP115" s="18"/>
      <c r="HQ115" s="18"/>
      <c r="HR115" s="18"/>
      <c r="HS115" s="18"/>
      <c r="HT115" s="18"/>
      <c r="HU115" s="18"/>
      <c r="HV115" s="18"/>
      <c r="HW115" s="18"/>
      <c r="HX115" s="18"/>
      <c r="HY115" s="18"/>
      <c r="HZ115" s="18"/>
      <c r="IA115" s="18"/>
      <c r="IB115" s="18"/>
      <c r="IC115" s="18"/>
      <c r="ID115" s="18"/>
      <c r="IE115" s="18"/>
      <c r="IF115" s="18"/>
      <c r="IG115" s="18"/>
      <c r="IH115" s="18"/>
      <c r="II115" s="18"/>
      <c r="IJ115" s="18"/>
      <c r="IK115" s="18"/>
      <c r="IL115" s="18"/>
      <c r="IM115" s="18"/>
      <c r="IN115" s="18"/>
      <c r="IO115" s="18"/>
      <c r="IP115" s="18"/>
      <c r="IQ115" s="18"/>
      <c r="IR115" s="18"/>
      <c r="IS115" s="18"/>
      <c r="IT115" s="18"/>
      <c r="IU115" s="18"/>
      <c r="IV115" s="18"/>
      <c r="IW115" s="18"/>
      <c r="IX115" s="18"/>
      <c r="IY115" s="18"/>
      <c r="IZ115" s="18"/>
      <c r="JA115" s="18"/>
      <c r="JB115" s="18"/>
      <c r="JC115" s="18"/>
      <c r="JD115" s="18"/>
      <c r="JE115" s="18"/>
      <c r="JF115" s="18"/>
    </row>
    <row r="116" spans="36:266" x14ac:dyDescent="0.3">
      <c r="AJ116" s="24"/>
      <c r="AK116" s="24"/>
      <c r="AL116" s="20"/>
      <c r="AM116" s="23"/>
      <c r="AN116" s="18"/>
      <c r="AO116" s="24"/>
      <c r="AW116" s="71"/>
      <c r="AX116" s="71"/>
      <c r="AY116" s="71"/>
      <c r="BB116" s="25"/>
      <c r="BC116" s="21"/>
      <c r="BG116" s="18"/>
      <c r="BN116" s="22"/>
      <c r="BO116" s="22"/>
      <c r="BP116" s="22"/>
      <c r="BQ116" s="22"/>
      <c r="BR116" s="15"/>
      <c r="CF116" s="15"/>
      <c r="CL116" s="22"/>
      <c r="CM116" s="15"/>
      <c r="CR116" s="22"/>
      <c r="CT116" s="15"/>
      <c r="CW116" s="22"/>
      <c r="DA116" s="15"/>
      <c r="DH116" s="15"/>
      <c r="DJ116" s="22"/>
      <c r="DO116" s="15"/>
      <c r="DV116" s="15"/>
      <c r="EC116" s="15"/>
      <c r="EJ116" s="15"/>
      <c r="EQ116" s="15"/>
      <c r="EX116" s="15"/>
      <c r="FE116" s="15"/>
      <c r="FL116" s="15"/>
      <c r="FS116" s="15"/>
      <c r="FZ116" s="15"/>
      <c r="GG116" s="15"/>
      <c r="GN116" s="15"/>
      <c r="GP116" s="22"/>
      <c r="GQ116" s="22"/>
      <c r="GR116" s="22"/>
      <c r="GS116" s="22"/>
      <c r="GT116" s="22"/>
      <c r="GU116" s="15"/>
      <c r="GV116" s="22"/>
      <c r="GW116" s="22"/>
      <c r="GX116" s="22"/>
      <c r="GY116" s="18"/>
      <c r="GZ116" s="18"/>
      <c r="HA116" s="18"/>
      <c r="HB116" s="18"/>
      <c r="HC116" s="18"/>
      <c r="HD116" s="18"/>
      <c r="HE116" s="18"/>
      <c r="HF116" s="18"/>
      <c r="HG116" s="18"/>
      <c r="HH116" s="18"/>
      <c r="HI116" s="18"/>
      <c r="HJ116" s="18"/>
      <c r="HK116" s="18"/>
      <c r="HL116" s="18"/>
      <c r="HM116" s="18"/>
      <c r="HN116" s="18"/>
      <c r="HO116" s="18"/>
      <c r="HP116" s="18"/>
      <c r="HQ116" s="18"/>
      <c r="HR116" s="18"/>
      <c r="HS116" s="18"/>
      <c r="HT116" s="18"/>
      <c r="HU116" s="18"/>
      <c r="HV116" s="18"/>
      <c r="HW116" s="18"/>
      <c r="HX116" s="18"/>
      <c r="HY116" s="18"/>
      <c r="HZ116" s="18"/>
      <c r="IA116" s="18"/>
      <c r="IB116" s="18"/>
      <c r="IC116" s="18"/>
      <c r="ID116" s="18"/>
      <c r="IE116" s="18"/>
      <c r="IF116" s="18"/>
      <c r="IG116" s="18"/>
      <c r="IH116" s="18"/>
      <c r="II116" s="18"/>
      <c r="IJ116" s="18"/>
      <c r="IK116" s="18"/>
      <c r="IL116" s="18"/>
      <c r="IM116" s="18"/>
      <c r="IN116" s="18"/>
      <c r="IO116" s="18"/>
      <c r="IP116" s="18"/>
      <c r="IQ116" s="18"/>
      <c r="IR116" s="18"/>
      <c r="IS116" s="18"/>
      <c r="IT116" s="18"/>
      <c r="IU116" s="18"/>
      <c r="IV116" s="18"/>
      <c r="IW116" s="18"/>
      <c r="IX116" s="18"/>
      <c r="IY116" s="18"/>
      <c r="IZ116" s="18"/>
      <c r="JA116" s="18"/>
      <c r="JB116" s="18"/>
      <c r="JC116" s="18"/>
      <c r="JD116" s="18"/>
      <c r="JE116" s="18"/>
      <c r="JF116" s="18"/>
    </row>
    <row r="117" spans="36:266" x14ac:dyDescent="0.3">
      <c r="AJ117" s="24"/>
      <c r="AK117" s="24"/>
      <c r="AL117" s="20"/>
      <c r="AM117" s="23"/>
      <c r="AN117" s="18"/>
      <c r="AO117" s="24"/>
      <c r="AW117" s="71"/>
      <c r="AX117" s="71"/>
      <c r="AY117" s="71"/>
      <c r="BB117" s="25"/>
      <c r="BC117" s="21"/>
      <c r="BG117" s="18"/>
      <c r="BN117" s="22"/>
      <c r="BO117" s="22"/>
      <c r="BP117" s="22"/>
      <c r="BQ117" s="22"/>
      <c r="BR117" s="15"/>
      <c r="CF117" s="15"/>
      <c r="CL117" s="22"/>
      <c r="CM117" s="15"/>
      <c r="CR117" s="22"/>
      <c r="CT117" s="15"/>
      <c r="CW117" s="22"/>
      <c r="DA117" s="15"/>
      <c r="DH117" s="15"/>
      <c r="DJ117" s="22"/>
      <c r="DO117" s="15"/>
      <c r="DV117" s="15"/>
      <c r="EC117" s="15"/>
      <c r="EJ117" s="15"/>
      <c r="EQ117" s="15"/>
      <c r="EX117" s="15"/>
      <c r="FE117" s="15"/>
      <c r="FL117" s="15"/>
      <c r="FS117" s="15"/>
      <c r="FZ117" s="15"/>
      <c r="GG117" s="15"/>
      <c r="GN117" s="15"/>
      <c r="GP117" s="22"/>
      <c r="GQ117" s="22"/>
      <c r="GR117" s="22"/>
      <c r="GS117" s="22"/>
      <c r="GT117" s="22"/>
      <c r="GU117" s="15"/>
      <c r="GV117" s="22"/>
      <c r="GW117" s="22"/>
      <c r="GX117" s="22"/>
      <c r="GY117" s="18"/>
      <c r="GZ117" s="18"/>
      <c r="HA117" s="18"/>
      <c r="HB117" s="18"/>
      <c r="HC117" s="18"/>
      <c r="HD117" s="18"/>
      <c r="HE117" s="18"/>
      <c r="HF117" s="18"/>
      <c r="HG117" s="18"/>
      <c r="HH117" s="18"/>
      <c r="HI117" s="18"/>
      <c r="HJ117" s="18"/>
      <c r="HK117" s="18"/>
      <c r="HL117" s="18"/>
      <c r="HM117" s="18"/>
      <c r="HN117" s="18"/>
      <c r="HO117" s="18"/>
      <c r="HP117" s="18"/>
      <c r="HQ117" s="18"/>
      <c r="HR117" s="18"/>
      <c r="HS117" s="18"/>
      <c r="HT117" s="18"/>
      <c r="HU117" s="18"/>
      <c r="HV117" s="18"/>
      <c r="HW117" s="18"/>
      <c r="HX117" s="18"/>
      <c r="HY117" s="18"/>
      <c r="HZ117" s="18"/>
      <c r="IA117" s="18"/>
      <c r="IB117" s="18"/>
      <c r="IC117" s="18"/>
      <c r="ID117" s="18"/>
      <c r="IE117" s="18"/>
      <c r="IF117" s="18"/>
      <c r="IG117" s="18"/>
      <c r="IH117" s="18"/>
      <c r="II117" s="18"/>
      <c r="IJ117" s="18"/>
      <c r="IK117" s="18"/>
      <c r="IL117" s="18"/>
      <c r="IM117" s="18"/>
      <c r="IN117" s="18"/>
      <c r="IO117" s="18"/>
      <c r="IP117" s="18"/>
      <c r="IQ117" s="18"/>
      <c r="IR117" s="18"/>
      <c r="IS117" s="18"/>
      <c r="IT117" s="18"/>
      <c r="IU117" s="18"/>
      <c r="IV117" s="18"/>
      <c r="IW117" s="18"/>
      <c r="IX117" s="18"/>
      <c r="IY117" s="18"/>
      <c r="IZ117" s="18"/>
      <c r="JA117" s="18"/>
      <c r="JB117" s="18"/>
      <c r="JC117" s="18"/>
      <c r="JD117" s="18"/>
      <c r="JE117" s="18"/>
      <c r="JF117" s="18"/>
    </row>
    <row r="118" spans="36:266" x14ac:dyDescent="0.3">
      <c r="AJ118" s="24"/>
      <c r="AK118" s="24"/>
      <c r="AL118" s="20"/>
      <c r="AM118" s="23"/>
      <c r="AN118" s="18"/>
      <c r="AO118" s="24"/>
      <c r="AW118" s="71"/>
      <c r="AX118" s="71"/>
      <c r="AY118" s="71"/>
      <c r="BB118" s="25"/>
      <c r="BC118" s="21"/>
      <c r="BG118" s="18"/>
      <c r="BN118" s="22"/>
      <c r="BO118" s="22"/>
      <c r="BP118" s="22"/>
      <c r="BQ118" s="22"/>
      <c r="BR118" s="15"/>
      <c r="CF118" s="15"/>
      <c r="CL118" s="22"/>
      <c r="CM118" s="15"/>
      <c r="CR118" s="22"/>
      <c r="CT118" s="15"/>
      <c r="CW118" s="22"/>
      <c r="DA118" s="15"/>
      <c r="DH118" s="15"/>
      <c r="DJ118" s="22"/>
      <c r="DO118" s="15"/>
      <c r="DV118" s="15"/>
      <c r="EC118" s="15"/>
      <c r="EJ118" s="15"/>
      <c r="EQ118" s="15"/>
      <c r="EX118" s="15"/>
      <c r="FE118" s="15"/>
      <c r="FL118" s="15"/>
      <c r="FS118" s="15"/>
      <c r="FZ118" s="15"/>
      <c r="GG118" s="15"/>
      <c r="GN118" s="15"/>
      <c r="GP118" s="22"/>
      <c r="GQ118" s="22"/>
      <c r="GR118" s="22"/>
      <c r="GS118" s="22"/>
      <c r="GT118" s="22"/>
      <c r="GU118" s="15"/>
      <c r="GV118" s="22"/>
      <c r="GW118" s="22"/>
      <c r="GX118" s="22"/>
      <c r="GY118" s="18"/>
      <c r="GZ118" s="18"/>
      <c r="HA118" s="18"/>
      <c r="HB118" s="18"/>
      <c r="HC118" s="18"/>
      <c r="HD118" s="18"/>
      <c r="HE118" s="18"/>
      <c r="HF118" s="18"/>
      <c r="HG118" s="18"/>
      <c r="HH118" s="18"/>
      <c r="HI118" s="18"/>
      <c r="HJ118" s="18"/>
      <c r="HK118" s="18"/>
      <c r="HL118" s="18"/>
      <c r="HM118" s="18"/>
      <c r="HN118" s="18"/>
      <c r="HO118" s="18"/>
      <c r="HP118" s="18"/>
      <c r="HQ118" s="18"/>
      <c r="HR118" s="18"/>
      <c r="HS118" s="18"/>
      <c r="HT118" s="18"/>
      <c r="HU118" s="18"/>
      <c r="HV118" s="18"/>
      <c r="HW118" s="18"/>
      <c r="HX118" s="18"/>
      <c r="HY118" s="18"/>
      <c r="HZ118" s="18"/>
      <c r="IA118" s="18"/>
      <c r="IB118" s="18"/>
      <c r="IC118" s="18"/>
      <c r="ID118" s="18"/>
      <c r="IE118" s="18"/>
      <c r="IF118" s="18"/>
      <c r="IG118" s="18"/>
      <c r="IH118" s="18"/>
      <c r="II118" s="18"/>
      <c r="IJ118" s="18"/>
      <c r="IK118" s="18"/>
      <c r="IL118" s="18"/>
      <c r="IM118" s="18"/>
      <c r="IN118" s="18"/>
      <c r="IO118" s="18"/>
      <c r="IP118" s="18"/>
      <c r="IQ118" s="18"/>
      <c r="IR118" s="18"/>
      <c r="IS118" s="18"/>
      <c r="IT118" s="18"/>
      <c r="IU118" s="18"/>
      <c r="IV118" s="18"/>
      <c r="IW118" s="18"/>
      <c r="IX118" s="18"/>
      <c r="IY118" s="18"/>
      <c r="IZ118" s="18"/>
      <c r="JA118" s="18"/>
      <c r="JB118" s="18"/>
      <c r="JC118" s="18"/>
      <c r="JD118" s="18"/>
      <c r="JE118" s="18"/>
      <c r="JF118" s="18"/>
    </row>
    <row r="119" spans="36:266" x14ac:dyDescent="0.3">
      <c r="AJ119" s="24"/>
      <c r="AK119" s="24"/>
      <c r="AL119" s="20"/>
      <c r="AM119" s="23"/>
      <c r="AN119" s="18"/>
      <c r="AO119" s="24"/>
      <c r="AW119" s="71"/>
      <c r="AX119" s="71"/>
      <c r="AY119" s="71"/>
      <c r="BB119" s="25"/>
      <c r="BC119" s="21"/>
      <c r="BG119" s="18"/>
      <c r="BN119" s="22"/>
      <c r="BO119" s="22"/>
      <c r="BP119" s="22"/>
      <c r="BQ119" s="22"/>
      <c r="BR119" s="15"/>
      <c r="CF119" s="15"/>
      <c r="CL119" s="22"/>
      <c r="CM119" s="15"/>
      <c r="CR119" s="22"/>
      <c r="CT119" s="15"/>
      <c r="CW119" s="22"/>
      <c r="DA119" s="15"/>
      <c r="DH119" s="15"/>
      <c r="DJ119" s="22"/>
      <c r="DO119" s="15"/>
      <c r="DV119" s="15"/>
      <c r="EC119" s="15"/>
      <c r="EJ119" s="15"/>
      <c r="EQ119" s="15"/>
      <c r="EX119" s="15"/>
      <c r="FE119" s="15"/>
      <c r="FL119" s="15"/>
      <c r="FS119" s="15"/>
      <c r="FZ119" s="15"/>
      <c r="GG119" s="15"/>
      <c r="GN119" s="15"/>
      <c r="GP119" s="22"/>
      <c r="GQ119" s="22"/>
      <c r="GR119" s="22"/>
      <c r="GS119" s="22"/>
      <c r="GT119" s="22"/>
      <c r="GU119" s="15"/>
      <c r="GV119" s="22"/>
      <c r="GW119" s="22"/>
      <c r="GX119" s="22"/>
      <c r="GY119" s="18"/>
      <c r="GZ119" s="18"/>
      <c r="HA119" s="18"/>
      <c r="HB119" s="18"/>
      <c r="HC119" s="18"/>
      <c r="HD119" s="18"/>
      <c r="HE119" s="18"/>
      <c r="HF119" s="18"/>
      <c r="HG119" s="18"/>
      <c r="HH119" s="18"/>
      <c r="HI119" s="18"/>
      <c r="HJ119" s="18"/>
      <c r="HK119" s="18"/>
      <c r="HL119" s="18"/>
      <c r="HM119" s="18"/>
      <c r="HN119" s="18"/>
      <c r="HO119" s="18"/>
      <c r="HP119" s="18"/>
      <c r="HQ119" s="18"/>
      <c r="HR119" s="18"/>
      <c r="HS119" s="18"/>
      <c r="HT119" s="18"/>
      <c r="HU119" s="18"/>
      <c r="HV119" s="18"/>
      <c r="HW119" s="18"/>
      <c r="HX119" s="18"/>
      <c r="HY119" s="18"/>
      <c r="HZ119" s="18"/>
      <c r="IA119" s="18"/>
      <c r="IB119" s="18"/>
      <c r="IC119" s="18"/>
      <c r="ID119" s="18"/>
      <c r="IE119" s="18"/>
      <c r="IF119" s="18"/>
      <c r="IG119" s="18"/>
      <c r="IH119" s="18"/>
      <c r="II119" s="18"/>
      <c r="IJ119" s="18"/>
      <c r="IK119" s="18"/>
      <c r="IL119" s="18"/>
      <c r="IM119" s="18"/>
      <c r="IN119" s="18"/>
      <c r="IO119" s="18"/>
      <c r="IP119" s="18"/>
      <c r="IQ119" s="18"/>
      <c r="IR119" s="18"/>
      <c r="IS119" s="18"/>
      <c r="IT119" s="18"/>
      <c r="IU119" s="18"/>
      <c r="IV119" s="18"/>
      <c r="IW119" s="18"/>
      <c r="IX119" s="18"/>
      <c r="IY119" s="18"/>
      <c r="IZ119" s="18"/>
      <c r="JA119" s="18"/>
      <c r="JB119" s="18"/>
      <c r="JC119" s="18"/>
      <c r="JD119" s="18"/>
      <c r="JE119" s="18"/>
      <c r="JF119" s="18"/>
    </row>
    <row r="120" spans="36:266" x14ac:dyDescent="0.3">
      <c r="AJ120" s="24"/>
      <c r="AK120" s="24"/>
      <c r="AL120" s="20"/>
      <c r="AM120" s="23"/>
      <c r="AN120" s="18"/>
      <c r="AO120" s="24"/>
      <c r="AW120" s="71"/>
      <c r="AX120" s="71"/>
      <c r="AY120" s="71"/>
      <c r="BB120" s="25"/>
      <c r="BC120" s="21"/>
      <c r="BG120" s="18"/>
      <c r="BN120" s="22"/>
      <c r="BO120" s="22"/>
      <c r="BP120" s="22"/>
      <c r="BQ120" s="22"/>
      <c r="BR120" s="15"/>
      <c r="CF120" s="15"/>
      <c r="CL120" s="22"/>
      <c r="CM120" s="15"/>
      <c r="CR120" s="22"/>
      <c r="CT120" s="15"/>
      <c r="CW120" s="22"/>
      <c r="DA120" s="15"/>
      <c r="DH120" s="15"/>
      <c r="DJ120" s="22"/>
      <c r="DO120" s="15"/>
      <c r="DV120" s="15"/>
      <c r="EC120" s="15"/>
      <c r="EJ120" s="15"/>
      <c r="EQ120" s="15"/>
      <c r="EX120" s="15"/>
      <c r="FE120" s="15"/>
      <c r="FL120" s="15"/>
      <c r="FS120" s="15"/>
      <c r="FZ120" s="15"/>
      <c r="GG120" s="15"/>
      <c r="GN120" s="15"/>
      <c r="GP120" s="22"/>
      <c r="GQ120" s="22"/>
      <c r="GR120" s="22"/>
      <c r="GS120" s="22"/>
      <c r="GT120" s="22"/>
      <c r="GU120" s="15"/>
      <c r="GV120" s="22"/>
      <c r="GW120" s="22"/>
      <c r="GX120" s="22"/>
      <c r="GY120" s="18"/>
      <c r="GZ120" s="18"/>
      <c r="HA120" s="18"/>
      <c r="HB120" s="18"/>
      <c r="HC120" s="18"/>
      <c r="HD120" s="18"/>
      <c r="HE120" s="18"/>
      <c r="HF120" s="18"/>
      <c r="HG120" s="18"/>
      <c r="HH120" s="18"/>
      <c r="HI120" s="18"/>
      <c r="HJ120" s="18"/>
      <c r="HK120" s="18"/>
      <c r="HL120" s="18"/>
      <c r="HM120" s="18"/>
      <c r="HN120" s="18"/>
      <c r="HO120" s="18"/>
      <c r="HP120" s="18"/>
      <c r="HQ120" s="18"/>
      <c r="HR120" s="18"/>
      <c r="HS120" s="18"/>
      <c r="HT120" s="18"/>
      <c r="HU120" s="18"/>
      <c r="HV120" s="18"/>
      <c r="HW120" s="18"/>
      <c r="HX120" s="18"/>
      <c r="HY120" s="18"/>
      <c r="HZ120" s="18"/>
      <c r="IA120" s="18"/>
      <c r="IB120" s="18"/>
      <c r="IC120" s="18"/>
      <c r="ID120" s="18"/>
      <c r="IE120" s="18"/>
      <c r="IF120" s="18"/>
      <c r="IG120" s="18"/>
      <c r="IH120" s="18"/>
      <c r="II120" s="18"/>
      <c r="IJ120" s="18"/>
      <c r="IK120" s="18"/>
      <c r="IL120" s="18"/>
      <c r="IM120" s="18"/>
      <c r="IN120" s="18"/>
      <c r="IO120" s="18"/>
      <c r="IP120" s="18"/>
      <c r="IQ120" s="18"/>
      <c r="IR120" s="18"/>
      <c r="IS120" s="18"/>
      <c r="IT120" s="18"/>
      <c r="IU120" s="18"/>
      <c r="IV120" s="18"/>
      <c r="IW120" s="18"/>
      <c r="IX120" s="18"/>
      <c r="IY120" s="18"/>
      <c r="IZ120" s="18"/>
      <c r="JA120" s="18"/>
      <c r="JB120" s="18"/>
      <c r="JC120" s="18"/>
      <c r="JD120" s="18"/>
      <c r="JE120" s="18"/>
      <c r="JF120" s="18"/>
    </row>
    <row r="121" spans="36:266" x14ac:dyDescent="0.3">
      <c r="AJ121" s="24"/>
      <c r="AK121" s="24"/>
      <c r="AL121" s="20"/>
      <c r="AM121" s="23"/>
      <c r="AN121" s="18"/>
      <c r="AO121" s="24"/>
      <c r="AW121" s="71"/>
      <c r="AX121" s="71"/>
      <c r="AY121" s="71"/>
      <c r="BB121" s="25"/>
      <c r="BC121" s="21"/>
      <c r="BG121" s="18"/>
      <c r="BN121" s="22"/>
      <c r="BO121" s="22"/>
      <c r="BP121" s="22"/>
      <c r="BQ121" s="22"/>
      <c r="BR121" s="15"/>
      <c r="CF121" s="15"/>
      <c r="CL121" s="22"/>
      <c r="CM121" s="15"/>
      <c r="CR121" s="22"/>
      <c r="CT121" s="15"/>
      <c r="CW121" s="22"/>
      <c r="DA121" s="15"/>
      <c r="DH121" s="15"/>
      <c r="DJ121" s="22"/>
      <c r="DO121" s="15"/>
      <c r="DV121" s="15"/>
      <c r="EC121" s="15"/>
      <c r="EJ121" s="15"/>
      <c r="EQ121" s="15"/>
      <c r="EX121" s="15"/>
      <c r="FE121" s="15"/>
      <c r="FL121" s="15"/>
      <c r="FS121" s="15"/>
      <c r="FZ121" s="15"/>
      <c r="GG121" s="15"/>
      <c r="GN121" s="15"/>
      <c r="GP121" s="22"/>
      <c r="GQ121" s="22"/>
      <c r="GR121" s="22"/>
      <c r="GS121" s="22"/>
      <c r="GT121" s="22"/>
      <c r="GU121" s="15"/>
      <c r="GV121" s="22"/>
      <c r="GW121" s="22"/>
      <c r="GX121" s="22"/>
      <c r="GY121" s="18"/>
      <c r="GZ121" s="18"/>
      <c r="HA121" s="18"/>
      <c r="HB121" s="18"/>
      <c r="HC121" s="18"/>
      <c r="HD121" s="18"/>
      <c r="HE121" s="18"/>
      <c r="HF121" s="18"/>
      <c r="HG121" s="18"/>
      <c r="HH121" s="18"/>
      <c r="HI121" s="18"/>
      <c r="HJ121" s="18"/>
      <c r="HK121" s="18"/>
      <c r="HL121" s="18"/>
      <c r="HM121" s="18"/>
      <c r="HN121" s="18"/>
      <c r="HO121" s="18"/>
      <c r="HP121" s="18"/>
      <c r="HQ121" s="18"/>
      <c r="HR121" s="18"/>
      <c r="HS121" s="18"/>
      <c r="HT121" s="18"/>
      <c r="HU121" s="18"/>
      <c r="HV121" s="18"/>
      <c r="HW121" s="18"/>
      <c r="HX121" s="18"/>
      <c r="HY121" s="18"/>
      <c r="HZ121" s="18"/>
      <c r="IA121" s="18"/>
      <c r="IB121" s="18"/>
      <c r="IC121" s="18"/>
      <c r="ID121" s="18"/>
      <c r="IE121" s="18"/>
      <c r="IF121" s="18"/>
      <c r="IG121" s="18"/>
      <c r="IH121" s="18"/>
      <c r="II121" s="18"/>
      <c r="IJ121" s="18"/>
      <c r="IK121" s="18"/>
      <c r="IL121" s="18"/>
      <c r="IM121" s="18"/>
      <c r="IN121" s="18"/>
      <c r="IO121" s="18"/>
      <c r="IP121" s="18"/>
      <c r="IQ121" s="18"/>
      <c r="IR121" s="18"/>
      <c r="IS121" s="18"/>
      <c r="IT121" s="18"/>
      <c r="IU121" s="18"/>
      <c r="IV121" s="18"/>
      <c r="IW121" s="18"/>
      <c r="IX121" s="18"/>
      <c r="IY121" s="18"/>
      <c r="IZ121" s="18"/>
      <c r="JA121" s="18"/>
      <c r="JB121" s="18"/>
      <c r="JC121" s="18"/>
      <c r="JD121" s="18"/>
      <c r="JE121" s="18"/>
      <c r="JF121" s="18"/>
    </row>
    <row r="122" spans="36:266" x14ac:dyDescent="0.3">
      <c r="AJ122" s="24"/>
      <c r="AK122" s="24"/>
      <c r="AL122" s="20"/>
      <c r="AM122" s="23"/>
      <c r="AN122" s="18"/>
      <c r="AO122" s="24"/>
      <c r="AW122" s="71"/>
      <c r="AX122" s="71"/>
      <c r="AY122" s="71"/>
      <c r="BB122" s="25"/>
      <c r="BC122" s="21"/>
      <c r="BG122" s="18"/>
      <c r="BN122" s="22"/>
      <c r="BO122" s="22"/>
      <c r="BP122" s="22"/>
      <c r="BQ122" s="22"/>
      <c r="BR122" s="15"/>
      <c r="CF122" s="15"/>
      <c r="CL122" s="22"/>
      <c r="CM122" s="15"/>
      <c r="CR122" s="22"/>
      <c r="CT122" s="15"/>
      <c r="CW122" s="22"/>
      <c r="DA122" s="15"/>
      <c r="DH122" s="15"/>
      <c r="DJ122" s="22"/>
      <c r="DO122" s="15"/>
      <c r="DV122" s="15"/>
      <c r="EC122" s="15"/>
      <c r="EJ122" s="15"/>
      <c r="EQ122" s="15"/>
      <c r="EX122" s="15"/>
      <c r="FE122" s="15"/>
      <c r="FL122" s="15"/>
      <c r="FS122" s="15"/>
      <c r="FZ122" s="15"/>
      <c r="GG122" s="15"/>
      <c r="GN122" s="15"/>
      <c r="GP122" s="22"/>
      <c r="GQ122" s="22"/>
      <c r="GR122" s="22"/>
      <c r="GS122" s="22"/>
      <c r="GT122" s="22"/>
      <c r="GU122" s="15"/>
      <c r="GV122" s="22"/>
      <c r="GW122" s="22"/>
      <c r="GX122" s="22"/>
      <c r="GY122" s="18"/>
      <c r="GZ122" s="18"/>
      <c r="HA122" s="18"/>
      <c r="HB122" s="18"/>
      <c r="HC122" s="18"/>
      <c r="HD122" s="18"/>
      <c r="HE122" s="18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8"/>
      <c r="IE122" s="18"/>
      <c r="IF122" s="18"/>
      <c r="IG122" s="18"/>
      <c r="IH122" s="18"/>
      <c r="II122" s="18"/>
      <c r="IJ122" s="18"/>
      <c r="IK122" s="18"/>
      <c r="IL122" s="18"/>
      <c r="IM122" s="18"/>
      <c r="IN122" s="18"/>
      <c r="IO122" s="18"/>
      <c r="IP122" s="18"/>
      <c r="IQ122" s="18"/>
      <c r="IR122" s="18"/>
      <c r="IS122" s="18"/>
      <c r="IT122" s="18"/>
      <c r="IU122" s="18"/>
      <c r="IV122" s="18"/>
      <c r="IW122" s="18"/>
      <c r="IX122" s="18"/>
      <c r="IY122" s="18"/>
      <c r="IZ122" s="18"/>
      <c r="JA122" s="18"/>
      <c r="JB122" s="18"/>
      <c r="JC122" s="18"/>
      <c r="JD122" s="18"/>
      <c r="JE122" s="18"/>
      <c r="JF122" s="18"/>
    </row>
    <row r="123" spans="36:266" x14ac:dyDescent="0.3">
      <c r="AJ123" s="24"/>
      <c r="AK123" s="24"/>
      <c r="AL123" s="20"/>
      <c r="AM123" s="23"/>
      <c r="AN123" s="18"/>
      <c r="AO123" s="24"/>
      <c r="AW123" s="71"/>
      <c r="AX123" s="71"/>
      <c r="AY123" s="71"/>
      <c r="BB123" s="25"/>
      <c r="BC123" s="21"/>
      <c r="BG123" s="18"/>
      <c r="BN123" s="22"/>
      <c r="BO123" s="22"/>
      <c r="BP123" s="22"/>
      <c r="BQ123" s="22"/>
      <c r="BR123" s="15"/>
      <c r="CF123" s="15"/>
      <c r="CL123" s="22"/>
      <c r="CM123" s="15"/>
      <c r="CR123" s="22"/>
      <c r="CT123" s="15"/>
      <c r="CW123" s="22"/>
      <c r="DA123" s="15"/>
      <c r="DH123" s="15"/>
      <c r="DJ123" s="22"/>
      <c r="DO123" s="15"/>
      <c r="DV123" s="15"/>
      <c r="EC123" s="15"/>
      <c r="EJ123" s="15"/>
      <c r="EQ123" s="15"/>
      <c r="EX123" s="15"/>
      <c r="FE123" s="15"/>
      <c r="FL123" s="15"/>
      <c r="FS123" s="15"/>
      <c r="FZ123" s="15"/>
      <c r="GG123" s="15"/>
      <c r="GN123" s="15"/>
      <c r="GP123" s="22"/>
      <c r="GQ123" s="22"/>
      <c r="GR123" s="22"/>
      <c r="GS123" s="22"/>
      <c r="GT123" s="22"/>
      <c r="GU123" s="15"/>
      <c r="GV123" s="22"/>
      <c r="GW123" s="22"/>
      <c r="GX123" s="22"/>
      <c r="GY123" s="18"/>
      <c r="GZ123" s="18"/>
      <c r="HA123" s="18"/>
      <c r="HB123" s="18"/>
      <c r="HC123" s="18"/>
      <c r="HD123" s="18"/>
      <c r="HE123" s="18"/>
      <c r="HF123" s="18"/>
      <c r="HG123" s="18"/>
      <c r="HH123" s="18"/>
      <c r="HI123" s="18"/>
      <c r="HJ123" s="18"/>
      <c r="HK123" s="18"/>
      <c r="HL123" s="18"/>
      <c r="HM123" s="18"/>
      <c r="HN123" s="18"/>
      <c r="HO123" s="18"/>
      <c r="HP123" s="18"/>
      <c r="HQ123" s="18"/>
      <c r="HR123" s="18"/>
      <c r="HS123" s="18"/>
      <c r="HT123" s="18"/>
      <c r="HU123" s="18"/>
      <c r="HV123" s="18"/>
      <c r="HW123" s="18"/>
      <c r="HX123" s="18"/>
      <c r="HY123" s="18"/>
      <c r="HZ123" s="18"/>
      <c r="IA123" s="18"/>
      <c r="IB123" s="18"/>
      <c r="IC123" s="18"/>
      <c r="ID123" s="18"/>
      <c r="IE123" s="18"/>
      <c r="IF123" s="18"/>
      <c r="IG123" s="18"/>
      <c r="IH123" s="18"/>
      <c r="II123" s="18"/>
      <c r="IJ123" s="18"/>
      <c r="IK123" s="18"/>
      <c r="IL123" s="18"/>
      <c r="IM123" s="18"/>
      <c r="IN123" s="18"/>
      <c r="IO123" s="18"/>
      <c r="IP123" s="18"/>
      <c r="IQ123" s="18"/>
      <c r="IR123" s="18"/>
      <c r="IS123" s="18"/>
      <c r="IT123" s="18"/>
      <c r="IU123" s="18"/>
      <c r="IV123" s="18"/>
      <c r="IW123" s="18"/>
      <c r="IX123" s="18"/>
      <c r="IY123" s="18"/>
      <c r="IZ123" s="18"/>
      <c r="JA123" s="18"/>
      <c r="JB123" s="18"/>
      <c r="JC123" s="18"/>
      <c r="JD123" s="18"/>
      <c r="JE123" s="18"/>
      <c r="JF123" s="18"/>
    </row>
    <row r="124" spans="36:266" x14ac:dyDescent="0.3">
      <c r="AJ124" s="24"/>
      <c r="AK124" s="24"/>
      <c r="AL124" s="20"/>
      <c r="AM124" s="23"/>
      <c r="AN124" s="18"/>
      <c r="AO124" s="24"/>
      <c r="AW124" s="71"/>
      <c r="AX124" s="71"/>
      <c r="AY124" s="71"/>
      <c r="BB124" s="25"/>
      <c r="BC124" s="21"/>
      <c r="BG124" s="18"/>
      <c r="BN124" s="22"/>
      <c r="BO124" s="22"/>
      <c r="BP124" s="22"/>
      <c r="BQ124" s="22"/>
      <c r="BR124" s="15"/>
      <c r="CF124" s="15"/>
      <c r="CL124" s="22"/>
      <c r="CM124" s="15"/>
      <c r="CR124" s="22"/>
      <c r="CT124" s="15"/>
      <c r="CW124" s="22"/>
      <c r="DA124" s="15"/>
      <c r="DH124" s="15"/>
      <c r="DJ124" s="22"/>
      <c r="DO124" s="15"/>
      <c r="DV124" s="15"/>
      <c r="EC124" s="15"/>
      <c r="EJ124" s="15"/>
      <c r="EQ124" s="15"/>
      <c r="EX124" s="15"/>
      <c r="FE124" s="15"/>
      <c r="FL124" s="15"/>
      <c r="FS124" s="15"/>
      <c r="FZ124" s="15"/>
      <c r="GG124" s="15"/>
      <c r="GN124" s="15"/>
      <c r="GP124" s="22"/>
      <c r="GQ124" s="22"/>
      <c r="GR124" s="22"/>
      <c r="GS124" s="22"/>
      <c r="GT124" s="22"/>
      <c r="GU124" s="15"/>
      <c r="GV124" s="22"/>
      <c r="GW124" s="22"/>
      <c r="GX124" s="22"/>
      <c r="GY124" s="18"/>
      <c r="GZ124" s="18"/>
      <c r="HA124" s="18"/>
      <c r="HB124" s="18"/>
      <c r="HC124" s="18"/>
      <c r="HD124" s="18"/>
      <c r="HE124" s="18"/>
      <c r="HF124" s="18"/>
      <c r="HG124" s="18"/>
      <c r="HH124" s="18"/>
      <c r="HI124" s="18"/>
      <c r="HJ124" s="18"/>
      <c r="HK124" s="18"/>
      <c r="HL124" s="18"/>
      <c r="HM124" s="18"/>
      <c r="HN124" s="18"/>
      <c r="HO124" s="18"/>
      <c r="HP124" s="18"/>
      <c r="HQ124" s="18"/>
      <c r="HR124" s="18"/>
      <c r="HS124" s="18"/>
      <c r="HT124" s="18"/>
      <c r="HU124" s="18"/>
      <c r="HV124" s="18"/>
      <c r="HW124" s="18"/>
      <c r="HX124" s="18"/>
      <c r="HY124" s="18"/>
      <c r="HZ124" s="18"/>
      <c r="IA124" s="18"/>
      <c r="IB124" s="18"/>
      <c r="IC124" s="18"/>
      <c r="ID124" s="18"/>
      <c r="IE124" s="18"/>
      <c r="IF124" s="18"/>
      <c r="IG124" s="18"/>
      <c r="IH124" s="18"/>
      <c r="II124" s="18"/>
      <c r="IJ124" s="18"/>
      <c r="IK124" s="18"/>
      <c r="IL124" s="18"/>
      <c r="IM124" s="18"/>
      <c r="IN124" s="18"/>
      <c r="IO124" s="18"/>
      <c r="IP124" s="18"/>
      <c r="IQ124" s="18"/>
      <c r="IR124" s="18"/>
      <c r="IS124" s="18"/>
      <c r="IT124" s="18"/>
      <c r="IU124" s="18"/>
      <c r="IV124" s="18"/>
      <c r="IW124" s="18"/>
      <c r="IX124" s="18"/>
      <c r="IY124" s="18"/>
      <c r="IZ124" s="18"/>
      <c r="JA124" s="18"/>
      <c r="JB124" s="18"/>
      <c r="JC124" s="18"/>
      <c r="JD124" s="18"/>
      <c r="JE124" s="18"/>
      <c r="JF124" s="18"/>
    </row>
    <row r="125" spans="36:266" x14ac:dyDescent="0.3">
      <c r="AJ125" s="24"/>
      <c r="AK125" s="24"/>
      <c r="AL125" s="20"/>
      <c r="AM125" s="23"/>
      <c r="AN125" s="18"/>
      <c r="AO125" s="24"/>
      <c r="AW125" s="71"/>
      <c r="AX125" s="71"/>
      <c r="AY125" s="71"/>
      <c r="BB125" s="25"/>
      <c r="BC125" s="21"/>
      <c r="BG125" s="18"/>
      <c r="BN125" s="22"/>
      <c r="BO125" s="22"/>
      <c r="BP125" s="22"/>
      <c r="BQ125" s="22"/>
      <c r="BR125" s="15"/>
      <c r="CF125" s="15"/>
      <c r="CL125" s="22"/>
      <c r="CM125" s="15"/>
      <c r="CR125" s="22"/>
      <c r="CT125" s="15"/>
      <c r="CW125" s="22"/>
      <c r="DA125" s="15"/>
      <c r="DH125" s="15"/>
      <c r="DJ125" s="22"/>
      <c r="DO125" s="15"/>
      <c r="DV125" s="15"/>
      <c r="EC125" s="15"/>
      <c r="EJ125" s="15"/>
      <c r="EQ125" s="15"/>
      <c r="EX125" s="15"/>
      <c r="FE125" s="15"/>
      <c r="FL125" s="15"/>
      <c r="FS125" s="15"/>
      <c r="FZ125" s="15"/>
      <c r="GG125" s="15"/>
      <c r="GN125" s="15"/>
      <c r="GP125" s="22"/>
      <c r="GQ125" s="22"/>
      <c r="GR125" s="22"/>
      <c r="GS125" s="22"/>
      <c r="GT125" s="22"/>
      <c r="GU125" s="15"/>
      <c r="GV125" s="22"/>
      <c r="GW125" s="22"/>
      <c r="GX125" s="22"/>
      <c r="GY125" s="18"/>
      <c r="GZ125" s="18"/>
      <c r="HA125" s="18"/>
      <c r="HB125" s="18"/>
      <c r="HC125" s="18"/>
      <c r="HD125" s="18"/>
      <c r="HE125" s="18"/>
      <c r="HF125" s="18"/>
      <c r="HG125" s="18"/>
      <c r="HH125" s="18"/>
      <c r="HI125" s="18"/>
      <c r="HJ125" s="18"/>
      <c r="HK125" s="18"/>
      <c r="HL125" s="18"/>
      <c r="HM125" s="18"/>
      <c r="HN125" s="18"/>
      <c r="HO125" s="18"/>
      <c r="HP125" s="18"/>
      <c r="HQ125" s="18"/>
      <c r="HR125" s="18"/>
      <c r="HS125" s="18"/>
      <c r="HT125" s="18"/>
      <c r="HU125" s="18"/>
      <c r="HV125" s="18"/>
      <c r="HW125" s="18"/>
      <c r="HX125" s="18"/>
      <c r="HY125" s="18"/>
      <c r="HZ125" s="18"/>
      <c r="IA125" s="18"/>
      <c r="IB125" s="18"/>
      <c r="IC125" s="18"/>
      <c r="ID125" s="18"/>
      <c r="IE125" s="18"/>
      <c r="IF125" s="18"/>
      <c r="IG125" s="18"/>
      <c r="IH125" s="18"/>
      <c r="II125" s="18"/>
      <c r="IJ125" s="18"/>
      <c r="IK125" s="18"/>
      <c r="IL125" s="18"/>
      <c r="IM125" s="18"/>
      <c r="IN125" s="18"/>
      <c r="IO125" s="18"/>
      <c r="IP125" s="18"/>
      <c r="IQ125" s="18"/>
      <c r="IR125" s="18"/>
      <c r="IS125" s="18"/>
      <c r="IT125" s="18"/>
      <c r="IU125" s="18"/>
      <c r="IV125" s="18"/>
      <c r="IW125" s="18"/>
      <c r="IX125" s="18"/>
      <c r="IY125" s="18"/>
      <c r="IZ125" s="18"/>
      <c r="JA125" s="18"/>
      <c r="JB125" s="18"/>
      <c r="JC125" s="18"/>
      <c r="JD125" s="18"/>
      <c r="JE125" s="18"/>
      <c r="JF125" s="18"/>
    </row>
    <row r="126" spans="36:266" x14ac:dyDescent="0.3">
      <c r="AJ126" s="24"/>
      <c r="AK126" s="24"/>
      <c r="AL126" s="20"/>
      <c r="AM126" s="23"/>
      <c r="AN126" s="18"/>
      <c r="AO126" s="24"/>
      <c r="AW126" s="71"/>
      <c r="AX126" s="71"/>
      <c r="AY126" s="71"/>
      <c r="BB126" s="25"/>
      <c r="BC126" s="21"/>
      <c r="BG126" s="18"/>
      <c r="BN126" s="22"/>
      <c r="BO126" s="22"/>
      <c r="BP126" s="22"/>
      <c r="BQ126" s="22"/>
      <c r="BR126" s="15"/>
      <c r="CF126" s="15"/>
      <c r="CL126" s="22"/>
      <c r="CM126" s="15"/>
      <c r="CR126" s="22"/>
      <c r="CT126" s="15"/>
      <c r="CW126" s="22"/>
      <c r="DA126" s="15"/>
      <c r="DH126" s="15"/>
      <c r="DJ126" s="22"/>
      <c r="DO126" s="15"/>
      <c r="DV126" s="15"/>
      <c r="EC126" s="15"/>
      <c r="EJ126" s="15"/>
      <c r="EQ126" s="15"/>
      <c r="EX126" s="15"/>
      <c r="FE126" s="15"/>
      <c r="FL126" s="15"/>
      <c r="FS126" s="15"/>
      <c r="FZ126" s="15"/>
      <c r="GG126" s="15"/>
      <c r="GN126" s="15"/>
      <c r="GP126" s="22"/>
      <c r="GQ126" s="22"/>
      <c r="GR126" s="22"/>
      <c r="GS126" s="22"/>
      <c r="GT126" s="22"/>
      <c r="GU126" s="15"/>
      <c r="GV126" s="22"/>
      <c r="GW126" s="22"/>
      <c r="GX126" s="22"/>
      <c r="GY126" s="18"/>
      <c r="GZ126" s="18"/>
      <c r="HA126" s="18"/>
      <c r="HB126" s="18"/>
      <c r="HC126" s="18"/>
      <c r="HD126" s="18"/>
      <c r="HE126" s="18"/>
      <c r="HF126" s="18"/>
      <c r="HG126" s="18"/>
      <c r="HH126" s="18"/>
      <c r="HI126" s="18"/>
      <c r="HJ126" s="18"/>
      <c r="HK126" s="18"/>
      <c r="HL126" s="18"/>
      <c r="HM126" s="18"/>
      <c r="HN126" s="18"/>
      <c r="HO126" s="18"/>
      <c r="HP126" s="18"/>
      <c r="HQ126" s="18"/>
      <c r="HR126" s="18"/>
      <c r="HS126" s="18"/>
      <c r="HT126" s="18"/>
      <c r="HU126" s="18"/>
      <c r="HV126" s="18"/>
      <c r="HW126" s="18"/>
      <c r="HX126" s="18"/>
      <c r="HY126" s="18"/>
      <c r="HZ126" s="18"/>
      <c r="IA126" s="18"/>
      <c r="IB126" s="18"/>
      <c r="IC126" s="18"/>
      <c r="ID126" s="18"/>
      <c r="IE126" s="18"/>
      <c r="IF126" s="18"/>
      <c r="IG126" s="18"/>
      <c r="IH126" s="18"/>
      <c r="II126" s="18"/>
      <c r="IJ126" s="18"/>
      <c r="IK126" s="18"/>
      <c r="IL126" s="18"/>
      <c r="IM126" s="18"/>
      <c r="IN126" s="18"/>
      <c r="IO126" s="18"/>
      <c r="IP126" s="18"/>
      <c r="IQ126" s="18"/>
      <c r="IR126" s="18"/>
      <c r="IS126" s="18"/>
      <c r="IT126" s="18"/>
      <c r="IU126" s="18"/>
      <c r="IV126" s="18"/>
      <c r="IW126" s="18"/>
      <c r="IX126" s="18"/>
      <c r="IY126" s="18"/>
      <c r="IZ126" s="18"/>
      <c r="JA126" s="18"/>
      <c r="JB126" s="18"/>
      <c r="JC126" s="18"/>
      <c r="JD126" s="18"/>
      <c r="JE126" s="18"/>
      <c r="JF126" s="18"/>
    </row>
    <row r="127" spans="36:266" x14ac:dyDescent="0.3">
      <c r="AJ127" s="24"/>
      <c r="AK127" s="24"/>
      <c r="AL127" s="20"/>
      <c r="AM127" s="23"/>
      <c r="AN127" s="18"/>
      <c r="AO127" s="24"/>
      <c r="AW127" s="71"/>
      <c r="AX127" s="71"/>
      <c r="AY127" s="71"/>
      <c r="BB127" s="25"/>
      <c r="BC127" s="21"/>
      <c r="BG127" s="18"/>
      <c r="BN127" s="22"/>
      <c r="BO127" s="22"/>
      <c r="BP127" s="22"/>
      <c r="BQ127" s="22"/>
      <c r="BR127" s="15"/>
      <c r="CF127" s="15"/>
      <c r="CL127" s="22"/>
      <c r="CM127" s="15"/>
      <c r="CR127" s="22"/>
      <c r="CT127" s="15"/>
      <c r="CW127" s="22"/>
      <c r="DA127" s="15"/>
      <c r="DH127" s="15"/>
      <c r="DJ127" s="22"/>
      <c r="DO127" s="15"/>
      <c r="DV127" s="15"/>
      <c r="EC127" s="15"/>
      <c r="EJ127" s="15"/>
      <c r="EQ127" s="15"/>
      <c r="EX127" s="15"/>
      <c r="FE127" s="15"/>
      <c r="FL127" s="15"/>
      <c r="FS127" s="15"/>
      <c r="FZ127" s="15"/>
      <c r="GG127" s="15"/>
      <c r="GN127" s="15"/>
      <c r="GP127" s="22"/>
      <c r="GQ127" s="22"/>
      <c r="GR127" s="22"/>
      <c r="GS127" s="22"/>
      <c r="GT127" s="22"/>
      <c r="GU127" s="15"/>
      <c r="GV127" s="22"/>
      <c r="GW127" s="22"/>
      <c r="GX127" s="22"/>
      <c r="GY127" s="18"/>
      <c r="GZ127" s="18"/>
      <c r="HA127" s="18"/>
      <c r="HB127" s="18"/>
      <c r="HC127" s="18"/>
      <c r="HD127" s="18"/>
      <c r="HE127" s="18"/>
      <c r="HF127" s="18"/>
      <c r="HG127" s="18"/>
      <c r="HH127" s="18"/>
      <c r="HI127" s="18"/>
      <c r="HJ127" s="18"/>
      <c r="HK127" s="18"/>
      <c r="HL127" s="18"/>
      <c r="HM127" s="18"/>
      <c r="HN127" s="18"/>
      <c r="HO127" s="18"/>
      <c r="HP127" s="18"/>
      <c r="HQ127" s="18"/>
      <c r="HR127" s="18"/>
      <c r="HS127" s="18"/>
      <c r="HT127" s="18"/>
      <c r="HU127" s="18"/>
      <c r="HV127" s="18"/>
      <c r="HW127" s="18"/>
      <c r="HX127" s="18"/>
      <c r="HY127" s="18"/>
      <c r="HZ127" s="18"/>
      <c r="IA127" s="18"/>
      <c r="IB127" s="18"/>
      <c r="IC127" s="18"/>
      <c r="ID127" s="18"/>
      <c r="IE127" s="18"/>
      <c r="IF127" s="18"/>
      <c r="IG127" s="18"/>
      <c r="IH127" s="18"/>
      <c r="II127" s="18"/>
      <c r="IJ127" s="18"/>
      <c r="IK127" s="18"/>
      <c r="IL127" s="18"/>
      <c r="IM127" s="18"/>
      <c r="IN127" s="18"/>
      <c r="IO127" s="18"/>
      <c r="IP127" s="18"/>
      <c r="IQ127" s="18"/>
      <c r="IR127" s="18"/>
      <c r="IS127" s="18"/>
      <c r="IT127" s="18"/>
      <c r="IU127" s="18"/>
      <c r="IV127" s="18"/>
      <c r="IW127" s="18"/>
      <c r="IX127" s="18"/>
      <c r="IY127" s="18"/>
      <c r="IZ127" s="18"/>
      <c r="JA127" s="18"/>
      <c r="JB127" s="18"/>
      <c r="JC127" s="18"/>
      <c r="JD127" s="18"/>
      <c r="JE127" s="18"/>
      <c r="JF127" s="18"/>
    </row>
    <row r="128" spans="36:266" x14ac:dyDescent="0.3">
      <c r="AJ128" s="24"/>
      <c r="AK128" s="24"/>
      <c r="AL128" s="20"/>
      <c r="AM128" s="23"/>
      <c r="AN128" s="18"/>
      <c r="AO128" s="24"/>
      <c r="AW128" s="71"/>
      <c r="AX128" s="71"/>
      <c r="AY128" s="71"/>
      <c r="BB128" s="25"/>
      <c r="BC128" s="21"/>
      <c r="BG128" s="18"/>
      <c r="BN128" s="22"/>
      <c r="BO128" s="22"/>
      <c r="BP128" s="22"/>
      <c r="BQ128" s="22"/>
      <c r="BR128" s="15"/>
      <c r="CF128" s="15"/>
      <c r="CL128" s="22"/>
      <c r="CM128" s="15"/>
      <c r="CR128" s="22"/>
      <c r="CT128" s="15"/>
      <c r="CW128" s="22"/>
      <c r="DA128" s="15"/>
      <c r="DH128" s="15"/>
      <c r="DJ128" s="22"/>
      <c r="DO128" s="15"/>
      <c r="DV128" s="15"/>
      <c r="EC128" s="15"/>
      <c r="EJ128" s="15"/>
      <c r="EQ128" s="15"/>
      <c r="EX128" s="15"/>
      <c r="FE128" s="15"/>
      <c r="FL128" s="15"/>
      <c r="FS128" s="15"/>
      <c r="FZ128" s="15"/>
      <c r="GG128" s="15"/>
      <c r="GN128" s="15"/>
      <c r="GP128" s="22"/>
      <c r="GQ128" s="22"/>
      <c r="GR128" s="22"/>
      <c r="GS128" s="22"/>
      <c r="GT128" s="22"/>
      <c r="GU128" s="15"/>
      <c r="GV128" s="22"/>
      <c r="GW128" s="22"/>
      <c r="GX128" s="22"/>
      <c r="GY128" s="18"/>
      <c r="GZ128" s="18"/>
      <c r="HA128" s="18"/>
      <c r="HB128" s="18"/>
      <c r="HC128" s="18"/>
      <c r="HD128" s="18"/>
      <c r="HE128" s="18"/>
      <c r="HF128" s="18"/>
      <c r="HG128" s="18"/>
      <c r="HH128" s="18"/>
      <c r="HI128" s="18"/>
      <c r="HJ128" s="18"/>
      <c r="HK128" s="18"/>
      <c r="HL128" s="18"/>
      <c r="HM128" s="18"/>
      <c r="HN128" s="18"/>
      <c r="HO128" s="18"/>
      <c r="HP128" s="18"/>
      <c r="HQ128" s="18"/>
      <c r="HR128" s="18"/>
      <c r="HS128" s="18"/>
      <c r="HT128" s="18"/>
      <c r="HU128" s="18"/>
      <c r="HV128" s="18"/>
      <c r="HW128" s="18"/>
      <c r="HX128" s="18"/>
      <c r="HY128" s="18"/>
      <c r="HZ128" s="18"/>
      <c r="IA128" s="18"/>
      <c r="IB128" s="18"/>
      <c r="IC128" s="18"/>
      <c r="ID128" s="18"/>
      <c r="IE128" s="18"/>
      <c r="IF128" s="18"/>
      <c r="IG128" s="18"/>
      <c r="IH128" s="18"/>
      <c r="II128" s="18"/>
      <c r="IJ128" s="18"/>
      <c r="IK128" s="18"/>
      <c r="IL128" s="18"/>
      <c r="IM128" s="18"/>
      <c r="IN128" s="18"/>
      <c r="IO128" s="18"/>
      <c r="IP128" s="18"/>
      <c r="IQ128" s="18"/>
      <c r="IR128" s="18"/>
      <c r="IS128" s="18"/>
      <c r="IT128" s="18"/>
      <c r="IU128" s="18"/>
      <c r="IV128" s="18"/>
      <c r="IW128" s="18"/>
      <c r="IX128" s="18"/>
      <c r="IY128" s="18"/>
      <c r="IZ128" s="18"/>
      <c r="JA128" s="18"/>
      <c r="JB128" s="18"/>
      <c r="JC128" s="18"/>
      <c r="JD128" s="18"/>
      <c r="JE128" s="18"/>
      <c r="JF128" s="18"/>
    </row>
    <row r="129" spans="36:266" x14ac:dyDescent="0.3">
      <c r="AJ129" s="24"/>
      <c r="AK129" s="24"/>
      <c r="AL129" s="20"/>
      <c r="AM129" s="23"/>
      <c r="AN129" s="18"/>
      <c r="AO129" s="24"/>
      <c r="AW129" s="71"/>
      <c r="AX129" s="71"/>
      <c r="AY129" s="71"/>
      <c r="BB129" s="25"/>
      <c r="BC129" s="21"/>
      <c r="BG129" s="18"/>
      <c r="BN129" s="22"/>
      <c r="BO129" s="22"/>
      <c r="BP129" s="22"/>
      <c r="BQ129" s="22"/>
      <c r="BR129" s="15"/>
      <c r="CF129" s="15"/>
      <c r="CL129" s="22"/>
      <c r="CM129" s="15"/>
      <c r="CR129" s="22"/>
      <c r="CT129" s="15"/>
      <c r="CW129" s="22"/>
      <c r="DA129" s="15"/>
      <c r="DH129" s="15"/>
      <c r="DJ129" s="22"/>
      <c r="DO129" s="15"/>
      <c r="DV129" s="15"/>
      <c r="EC129" s="15"/>
      <c r="EJ129" s="15"/>
      <c r="EQ129" s="15"/>
      <c r="EX129" s="15"/>
      <c r="FE129" s="15"/>
      <c r="FL129" s="15"/>
      <c r="FS129" s="15"/>
      <c r="FZ129" s="15"/>
      <c r="GG129" s="15"/>
      <c r="GN129" s="15"/>
      <c r="GP129" s="22"/>
      <c r="GQ129" s="22"/>
      <c r="GR129" s="22"/>
      <c r="GS129" s="22"/>
      <c r="GT129" s="22"/>
      <c r="GU129" s="15"/>
      <c r="GV129" s="22"/>
      <c r="GW129" s="22"/>
      <c r="GX129" s="22"/>
      <c r="GY129" s="18"/>
      <c r="GZ129" s="18"/>
      <c r="HA129" s="18"/>
      <c r="HB129" s="18"/>
      <c r="HC129" s="18"/>
      <c r="HD129" s="18"/>
      <c r="HE129" s="18"/>
      <c r="HF129" s="18"/>
      <c r="HG129" s="18"/>
      <c r="HH129" s="18"/>
      <c r="HI129" s="18"/>
      <c r="HJ129" s="18"/>
      <c r="HK129" s="18"/>
      <c r="HL129" s="18"/>
      <c r="HM129" s="18"/>
      <c r="HN129" s="18"/>
      <c r="HO129" s="18"/>
      <c r="HP129" s="18"/>
      <c r="HQ129" s="18"/>
      <c r="HR129" s="18"/>
      <c r="HS129" s="18"/>
      <c r="HT129" s="18"/>
      <c r="HU129" s="18"/>
      <c r="HV129" s="18"/>
      <c r="HW129" s="18"/>
      <c r="HX129" s="18"/>
      <c r="HY129" s="18"/>
      <c r="HZ129" s="18"/>
      <c r="IA129" s="18"/>
      <c r="IB129" s="18"/>
      <c r="IC129" s="18"/>
      <c r="ID129" s="18"/>
      <c r="IE129" s="18"/>
      <c r="IF129" s="18"/>
      <c r="IG129" s="18"/>
      <c r="IH129" s="18"/>
      <c r="II129" s="18"/>
      <c r="IJ129" s="18"/>
      <c r="IK129" s="18"/>
      <c r="IL129" s="18"/>
      <c r="IM129" s="18"/>
      <c r="IN129" s="18"/>
      <c r="IO129" s="18"/>
      <c r="IP129" s="18"/>
      <c r="IQ129" s="18"/>
      <c r="IR129" s="18"/>
      <c r="IS129" s="18"/>
      <c r="IT129" s="18"/>
      <c r="IU129" s="18"/>
      <c r="IV129" s="18"/>
      <c r="IW129" s="18"/>
      <c r="IX129" s="18"/>
      <c r="IY129" s="18"/>
      <c r="IZ129" s="18"/>
      <c r="JA129" s="18"/>
      <c r="JB129" s="18"/>
      <c r="JC129" s="18"/>
      <c r="JD129" s="18"/>
      <c r="JE129" s="18"/>
      <c r="JF129" s="18"/>
    </row>
    <row r="130" spans="36:266" x14ac:dyDescent="0.3">
      <c r="AJ130" s="24"/>
      <c r="AK130" s="24"/>
      <c r="AL130" s="20"/>
      <c r="AM130" s="23"/>
      <c r="AN130" s="18"/>
      <c r="AO130" s="24"/>
      <c r="AW130" s="71"/>
      <c r="AX130" s="71"/>
      <c r="AY130" s="71"/>
      <c r="BB130" s="25"/>
      <c r="BC130" s="21"/>
      <c r="BG130" s="18"/>
      <c r="BN130" s="22"/>
      <c r="BO130" s="22"/>
      <c r="BP130" s="22"/>
      <c r="BQ130" s="22"/>
      <c r="BR130" s="15"/>
      <c r="CF130" s="15"/>
      <c r="CL130" s="22"/>
      <c r="CM130" s="15"/>
      <c r="CR130" s="22"/>
      <c r="CT130" s="15"/>
      <c r="CW130" s="22"/>
      <c r="DA130" s="15"/>
      <c r="DH130" s="15"/>
      <c r="DJ130" s="22"/>
      <c r="DO130" s="15"/>
      <c r="DV130" s="15"/>
      <c r="EC130" s="15"/>
      <c r="EJ130" s="15"/>
      <c r="EQ130" s="15"/>
      <c r="EX130" s="15"/>
      <c r="FE130" s="15"/>
      <c r="FL130" s="15"/>
      <c r="FS130" s="15"/>
      <c r="FZ130" s="15"/>
      <c r="GG130" s="15"/>
      <c r="GN130" s="15"/>
      <c r="GP130" s="22"/>
      <c r="GQ130" s="22"/>
      <c r="GR130" s="22"/>
      <c r="GS130" s="22"/>
      <c r="GT130" s="22"/>
      <c r="GU130" s="15"/>
      <c r="GV130" s="22"/>
      <c r="GW130" s="22"/>
      <c r="GX130" s="22"/>
      <c r="GY130" s="18"/>
      <c r="GZ130" s="18"/>
      <c r="HA130" s="18"/>
      <c r="HB130" s="18"/>
      <c r="HC130" s="18"/>
      <c r="HD130" s="18"/>
      <c r="HE130" s="18"/>
      <c r="HF130" s="18"/>
      <c r="HG130" s="18"/>
      <c r="HH130" s="18"/>
      <c r="HI130" s="18"/>
      <c r="HJ130" s="18"/>
      <c r="HK130" s="18"/>
      <c r="HL130" s="18"/>
      <c r="HM130" s="18"/>
      <c r="HN130" s="18"/>
      <c r="HO130" s="18"/>
      <c r="HP130" s="18"/>
      <c r="HQ130" s="18"/>
      <c r="HR130" s="18"/>
      <c r="HS130" s="18"/>
      <c r="HT130" s="18"/>
      <c r="HU130" s="18"/>
      <c r="HV130" s="18"/>
      <c r="HW130" s="18"/>
      <c r="HX130" s="18"/>
      <c r="HY130" s="18"/>
      <c r="HZ130" s="18"/>
      <c r="IA130" s="18"/>
      <c r="IB130" s="18"/>
      <c r="IC130" s="18"/>
      <c r="ID130" s="18"/>
      <c r="IE130" s="18"/>
      <c r="IF130" s="18"/>
      <c r="IG130" s="18"/>
      <c r="IH130" s="18"/>
      <c r="II130" s="18"/>
      <c r="IJ130" s="18"/>
      <c r="IK130" s="18"/>
      <c r="IL130" s="18"/>
      <c r="IM130" s="18"/>
      <c r="IN130" s="18"/>
      <c r="IO130" s="18"/>
      <c r="IP130" s="18"/>
      <c r="IQ130" s="18"/>
      <c r="IR130" s="18"/>
      <c r="IS130" s="18"/>
      <c r="IT130" s="18"/>
      <c r="IU130" s="18"/>
      <c r="IV130" s="18"/>
      <c r="IW130" s="18"/>
      <c r="IX130" s="18"/>
      <c r="IY130" s="18"/>
      <c r="IZ130" s="18"/>
      <c r="JA130" s="18"/>
      <c r="JB130" s="18"/>
      <c r="JC130" s="18"/>
      <c r="JD130" s="18"/>
      <c r="JE130" s="18"/>
      <c r="JF130" s="18"/>
    </row>
    <row r="131" spans="36:266" x14ac:dyDescent="0.3">
      <c r="AJ131" s="24"/>
      <c r="AK131" s="24"/>
      <c r="AL131" s="20"/>
      <c r="AM131" s="23"/>
      <c r="AN131" s="18"/>
      <c r="AO131" s="24"/>
      <c r="AW131" s="71"/>
      <c r="AX131" s="71"/>
      <c r="AY131" s="71"/>
      <c r="BB131" s="25"/>
      <c r="BC131" s="21"/>
      <c r="BG131" s="18"/>
      <c r="BN131" s="22"/>
      <c r="BO131" s="22"/>
      <c r="BP131" s="22"/>
      <c r="BQ131" s="22"/>
      <c r="BR131" s="15"/>
      <c r="CF131" s="15"/>
      <c r="CL131" s="22"/>
      <c r="CM131" s="15"/>
      <c r="CR131" s="22"/>
      <c r="CT131" s="15"/>
      <c r="CW131" s="22"/>
      <c r="DA131" s="15"/>
      <c r="DH131" s="15"/>
      <c r="DJ131" s="22"/>
      <c r="DO131" s="15"/>
      <c r="DV131" s="15"/>
      <c r="EC131" s="15"/>
      <c r="EJ131" s="15"/>
      <c r="EQ131" s="15"/>
      <c r="EX131" s="15"/>
      <c r="FE131" s="15"/>
      <c r="FL131" s="15"/>
      <c r="FS131" s="15"/>
      <c r="FZ131" s="15"/>
      <c r="GG131" s="15"/>
      <c r="GN131" s="15"/>
      <c r="GP131" s="22"/>
      <c r="GQ131" s="22"/>
      <c r="GR131" s="22"/>
      <c r="GS131" s="22"/>
      <c r="GT131" s="22"/>
      <c r="GU131" s="15"/>
      <c r="GV131" s="22"/>
      <c r="GW131" s="22"/>
      <c r="GX131" s="22"/>
      <c r="GY131" s="18"/>
      <c r="GZ131" s="18"/>
      <c r="HA131" s="18"/>
      <c r="HB131" s="18"/>
      <c r="HC131" s="18"/>
      <c r="HD131" s="18"/>
      <c r="HE131" s="18"/>
      <c r="HF131" s="18"/>
      <c r="HG131" s="18"/>
      <c r="HH131" s="18"/>
      <c r="HI131" s="18"/>
      <c r="HJ131" s="18"/>
      <c r="HK131" s="18"/>
      <c r="HL131" s="18"/>
      <c r="HM131" s="18"/>
      <c r="HN131" s="18"/>
      <c r="HO131" s="18"/>
      <c r="HP131" s="18"/>
      <c r="HQ131" s="18"/>
      <c r="HR131" s="18"/>
      <c r="HS131" s="18"/>
      <c r="HT131" s="18"/>
      <c r="HU131" s="18"/>
      <c r="HV131" s="18"/>
      <c r="HW131" s="18"/>
      <c r="HX131" s="18"/>
      <c r="HY131" s="18"/>
      <c r="HZ131" s="18"/>
      <c r="IA131" s="18"/>
      <c r="IB131" s="18"/>
      <c r="IC131" s="18"/>
      <c r="ID131" s="18"/>
      <c r="IE131" s="18"/>
      <c r="IF131" s="18"/>
      <c r="IG131" s="18"/>
      <c r="IH131" s="18"/>
      <c r="II131" s="18"/>
      <c r="IJ131" s="18"/>
      <c r="IK131" s="18"/>
      <c r="IL131" s="18"/>
      <c r="IM131" s="18"/>
      <c r="IN131" s="18"/>
      <c r="IO131" s="18"/>
      <c r="IP131" s="18"/>
      <c r="IQ131" s="18"/>
      <c r="IR131" s="18"/>
      <c r="IS131" s="18"/>
      <c r="IT131" s="18"/>
      <c r="IU131" s="18"/>
      <c r="IV131" s="18"/>
      <c r="IW131" s="18"/>
      <c r="IX131" s="18"/>
      <c r="IY131" s="18"/>
      <c r="IZ131" s="18"/>
      <c r="JA131" s="18"/>
      <c r="JB131" s="18"/>
      <c r="JC131" s="18"/>
      <c r="JD131" s="18"/>
      <c r="JE131" s="18"/>
      <c r="JF131" s="18"/>
    </row>
    <row r="132" spans="36:266" x14ac:dyDescent="0.3">
      <c r="AJ132" s="24"/>
      <c r="AK132" s="24"/>
      <c r="AL132" s="20"/>
      <c r="AM132" s="23"/>
      <c r="AN132" s="18"/>
      <c r="AO132" s="24"/>
      <c r="AW132" s="71"/>
      <c r="AX132" s="71"/>
      <c r="AY132" s="71"/>
      <c r="BB132" s="25"/>
      <c r="BC132" s="21"/>
      <c r="BG132" s="18"/>
      <c r="BN132" s="22"/>
      <c r="BO132" s="22"/>
      <c r="BP132" s="22"/>
      <c r="BQ132" s="22"/>
      <c r="BR132" s="15"/>
      <c r="CF132" s="15"/>
      <c r="CL132" s="22"/>
      <c r="CM132" s="15"/>
      <c r="CR132" s="22"/>
      <c r="CT132" s="15"/>
      <c r="CW132" s="22"/>
      <c r="DA132" s="15"/>
      <c r="DH132" s="15"/>
      <c r="DJ132" s="22"/>
      <c r="DO132" s="15"/>
      <c r="DV132" s="15"/>
      <c r="EC132" s="15"/>
      <c r="EJ132" s="15"/>
      <c r="EQ132" s="15"/>
      <c r="EX132" s="15"/>
      <c r="FE132" s="15"/>
      <c r="FL132" s="15"/>
      <c r="FS132" s="15"/>
      <c r="FZ132" s="15"/>
      <c r="GG132" s="15"/>
      <c r="GN132" s="15"/>
      <c r="GP132" s="22"/>
      <c r="GQ132" s="22"/>
      <c r="GR132" s="22"/>
      <c r="GS132" s="22"/>
      <c r="GT132" s="22"/>
      <c r="GU132" s="15"/>
      <c r="GV132" s="22"/>
      <c r="GW132" s="22"/>
      <c r="GX132" s="22"/>
      <c r="GY132" s="18"/>
      <c r="GZ132" s="18"/>
      <c r="HA132" s="18"/>
      <c r="HB132" s="18"/>
      <c r="HC132" s="18"/>
      <c r="HD132" s="18"/>
      <c r="HE132" s="18"/>
      <c r="HF132" s="18"/>
      <c r="HG132" s="18"/>
      <c r="HH132" s="18"/>
      <c r="HI132" s="18"/>
      <c r="HJ132" s="18"/>
      <c r="HK132" s="18"/>
      <c r="HL132" s="18"/>
      <c r="HM132" s="18"/>
      <c r="HN132" s="18"/>
      <c r="HO132" s="18"/>
      <c r="HP132" s="18"/>
      <c r="HQ132" s="18"/>
      <c r="HR132" s="18"/>
      <c r="HS132" s="18"/>
      <c r="HT132" s="18"/>
      <c r="HU132" s="18"/>
      <c r="HV132" s="18"/>
      <c r="HW132" s="18"/>
      <c r="HX132" s="18"/>
      <c r="HY132" s="18"/>
      <c r="HZ132" s="18"/>
      <c r="IA132" s="18"/>
      <c r="IB132" s="18"/>
      <c r="IC132" s="18"/>
      <c r="ID132" s="18"/>
      <c r="IE132" s="18"/>
      <c r="IF132" s="18"/>
      <c r="IG132" s="18"/>
      <c r="IH132" s="18"/>
      <c r="II132" s="18"/>
      <c r="IJ132" s="18"/>
      <c r="IK132" s="18"/>
      <c r="IL132" s="18"/>
      <c r="IM132" s="18"/>
      <c r="IN132" s="18"/>
      <c r="IO132" s="18"/>
      <c r="IP132" s="18"/>
      <c r="IQ132" s="18"/>
      <c r="IR132" s="18"/>
      <c r="IS132" s="18"/>
      <c r="IT132" s="18"/>
      <c r="IU132" s="18"/>
      <c r="IV132" s="18"/>
      <c r="IW132" s="18"/>
      <c r="IX132" s="18"/>
      <c r="IY132" s="18"/>
      <c r="IZ132" s="18"/>
      <c r="JA132" s="18"/>
      <c r="JB132" s="18"/>
      <c r="JC132" s="18"/>
      <c r="JD132" s="18"/>
      <c r="JE132" s="18"/>
      <c r="JF132" s="18"/>
    </row>
    <row r="133" spans="36:266" x14ac:dyDescent="0.3">
      <c r="AJ133" s="24"/>
      <c r="AK133" s="24"/>
      <c r="AL133" s="20"/>
      <c r="AM133" s="23"/>
      <c r="AN133" s="18"/>
      <c r="AO133" s="24"/>
      <c r="AW133" s="71"/>
      <c r="AX133" s="71"/>
      <c r="AY133" s="71"/>
      <c r="BB133" s="25"/>
      <c r="BC133" s="21"/>
      <c r="BG133" s="18"/>
      <c r="BN133" s="22"/>
      <c r="BO133" s="22"/>
      <c r="BP133" s="22"/>
      <c r="BQ133" s="22"/>
      <c r="BR133" s="15"/>
      <c r="CF133" s="15"/>
      <c r="CL133" s="22"/>
      <c r="CM133" s="15"/>
      <c r="CR133" s="22"/>
      <c r="CT133" s="15"/>
      <c r="CW133" s="22"/>
      <c r="DA133" s="15"/>
      <c r="DH133" s="15"/>
      <c r="DJ133" s="22"/>
      <c r="DO133" s="15"/>
      <c r="DV133" s="15"/>
      <c r="EC133" s="15"/>
      <c r="EJ133" s="15"/>
      <c r="EQ133" s="15"/>
      <c r="EX133" s="15"/>
      <c r="FE133" s="15"/>
      <c r="FL133" s="15"/>
      <c r="FS133" s="15"/>
      <c r="FZ133" s="15"/>
      <c r="GG133" s="15"/>
      <c r="GN133" s="15"/>
      <c r="GP133" s="22"/>
      <c r="GQ133" s="22"/>
      <c r="GR133" s="22"/>
      <c r="GS133" s="22"/>
      <c r="GT133" s="22"/>
      <c r="GU133" s="15"/>
      <c r="GV133" s="22"/>
      <c r="GW133" s="22"/>
      <c r="GX133" s="22"/>
      <c r="GY133" s="18"/>
      <c r="GZ133" s="18"/>
      <c r="HA133" s="18"/>
      <c r="HB133" s="18"/>
      <c r="HC133" s="18"/>
      <c r="HD133" s="18"/>
      <c r="HE133" s="18"/>
      <c r="HF133" s="18"/>
      <c r="HG133" s="18"/>
      <c r="HH133" s="18"/>
      <c r="HI133" s="18"/>
      <c r="HJ133" s="18"/>
      <c r="HK133" s="18"/>
      <c r="HL133" s="18"/>
      <c r="HM133" s="18"/>
      <c r="HN133" s="18"/>
      <c r="HO133" s="18"/>
      <c r="HP133" s="18"/>
      <c r="HQ133" s="18"/>
      <c r="HR133" s="18"/>
      <c r="HS133" s="18"/>
      <c r="HT133" s="18"/>
      <c r="HU133" s="18"/>
      <c r="HV133" s="18"/>
      <c r="HW133" s="18"/>
      <c r="HX133" s="18"/>
      <c r="HY133" s="18"/>
      <c r="HZ133" s="18"/>
      <c r="IA133" s="18"/>
      <c r="IB133" s="18"/>
      <c r="IC133" s="18"/>
      <c r="ID133" s="18"/>
      <c r="IE133" s="18"/>
      <c r="IF133" s="18"/>
      <c r="IG133" s="18"/>
      <c r="IH133" s="18"/>
      <c r="II133" s="18"/>
      <c r="IJ133" s="18"/>
      <c r="IK133" s="18"/>
      <c r="IL133" s="18"/>
      <c r="IM133" s="18"/>
      <c r="IN133" s="18"/>
      <c r="IO133" s="18"/>
      <c r="IP133" s="18"/>
      <c r="IQ133" s="18"/>
      <c r="IR133" s="18"/>
      <c r="IS133" s="18"/>
      <c r="IT133" s="18"/>
      <c r="IU133" s="18"/>
      <c r="IV133" s="18"/>
      <c r="IW133" s="18"/>
      <c r="IX133" s="18"/>
      <c r="IY133" s="18"/>
      <c r="IZ133" s="18"/>
      <c r="JA133" s="18"/>
      <c r="JB133" s="18"/>
      <c r="JC133" s="18"/>
      <c r="JD133" s="18"/>
      <c r="JE133" s="18"/>
      <c r="JF133" s="18"/>
    </row>
    <row r="134" spans="36:266" x14ac:dyDescent="0.3">
      <c r="AJ134" s="24"/>
      <c r="AK134" s="24"/>
      <c r="AL134" s="20"/>
      <c r="AM134" s="23"/>
      <c r="AN134" s="18"/>
      <c r="AO134" s="24"/>
      <c r="AW134" s="71"/>
      <c r="AX134" s="71"/>
      <c r="AY134" s="71"/>
      <c r="BB134" s="25"/>
      <c r="BC134" s="21"/>
      <c r="BG134" s="18"/>
      <c r="BN134" s="22"/>
      <c r="BO134" s="22"/>
      <c r="BP134" s="22"/>
      <c r="BQ134" s="22"/>
      <c r="BR134" s="15"/>
      <c r="CF134" s="15"/>
      <c r="CL134" s="22"/>
      <c r="CM134" s="15"/>
      <c r="CR134" s="22"/>
      <c r="CT134" s="15"/>
      <c r="CW134" s="22"/>
      <c r="DA134" s="15"/>
      <c r="DH134" s="15"/>
      <c r="DJ134" s="22"/>
      <c r="DO134" s="15"/>
      <c r="DV134" s="15"/>
      <c r="EC134" s="15"/>
      <c r="EJ134" s="15"/>
      <c r="EQ134" s="15"/>
      <c r="EX134" s="15"/>
      <c r="FE134" s="15"/>
      <c r="FL134" s="15"/>
      <c r="FS134" s="15"/>
      <c r="FZ134" s="15"/>
      <c r="GG134" s="15"/>
      <c r="GN134" s="15"/>
      <c r="GP134" s="22"/>
      <c r="GQ134" s="22"/>
      <c r="GR134" s="22"/>
      <c r="GS134" s="22"/>
      <c r="GT134" s="22"/>
      <c r="GU134" s="15"/>
      <c r="GV134" s="22"/>
      <c r="GW134" s="22"/>
      <c r="GX134" s="22"/>
      <c r="GY134" s="18"/>
      <c r="GZ134" s="18"/>
      <c r="HA134" s="18"/>
      <c r="HB134" s="18"/>
      <c r="HC134" s="18"/>
      <c r="HD134" s="18"/>
      <c r="HE134" s="18"/>
      <c r="HF134" s="18"/>
      <c r="HG134" s="18"/>
      <c r="HH134" s="18"/>
      <c r="HI134" s="18"/>
      <c r="HJ134" s="18"/>
      <c r="HK134" s="18"/>
      <c r="HL134" s="18"/>
      <c r="HM134" s="18"/>
      <c r="HN134" s="18"/>
      <c r="HO134" s="18"/>
      <c r="HP134" s="18"/>
      <c r="HQ134" s="18"/>
      <c r="HR134" s="18"/>
      <c r="HS134" s="18"/>
      <c r="HT134" s="18"/>
      <c r="HU134" s="18"/>
      <c r="HV134" s="18"/>
      <c r="HW134" s="18"/>
      <c r="HX134" s="18"/>
      <c r="HY134" s="18"/>
      <c r="HZ134" s="18"/>
      <c r="IA134" s="18"/>
      <c r="IB134" s="18"/>
      <c r="IC134" s="18"/>
      <c r="ID134" s="18"/>
      <c r="IE134" s="18"/>
      <c r="IF134" s="18"/>
      <c r="IG134" s="18"/>
      <c r="IH134" s="18"/>
      <c r="II134" s="18"/>
      <c r="IJ134" s="18"/>
      <c r="IK134" s="18"/>
      <c r="IL134" s="18"/>
      <c r="IM134" s="18"/>
      <c r="IN134" s="18"/>
      <c r="IO134" s="18"/>
      <c r="IP134" s="18"/>
      <c r="IQ134" s="18"/>
      <c r="IR134" s="18"/>
      <c r="IS134" s="18"/>
      <c r="IT134" s="18"/>
      <c r="IU134" s="18"/>
      <c r="IV134" s="18"/>
      <c r="IW134" s="18"/>
      <c r="IX134" s="18"/>
      <c r="IY134" s="18"/>
      <c r="IZ134" s="18"/>
      <c r="JA134" s="18"/>
      <c r="JB134" s="18"/>
      <c r="JC134" s="18"/>
      <c r="JD134" s="18"/>
      <c r="JE134" s="18"/>
      <c r="JF134" s="18"/>
    </row>
    <row r="135" spans="36:266" x14ac:dyDescent="0.3">
      <c r="AJ135" s="24"/>
      <c r="AK135" s="24"/>
      <c r="AL135" s="20"/>
      <c r="AM135" s="23"/>
      <c r="AN135" s="18"/>
      <c r="AO135" s="24"/>
      <c r="AW135" s="71"/>
      <c r="AX135" s="71"/>
      <c r="AY135" s="71"/>
      <c r="BB135" s="25"/>
      <c r="BC135" s="21"/>
      <c r="BG135" s="18"/>
      <c r="BN135" s="22"/>
      <c r="BO135" s="22"/>
      <c r="BP135" s="22"/>
      <c r="BQ135" s="22"/>
      <c r="BR135" s="15"/>
      <c r="CF135" s="15"/>
      <c r="CL135" s="22"/>
      <c r="CM135" s="15"/>
      <c r="CR135" s="22"/>
      <c r="CT135" s="15"/>
      <c r="CW135" s="22"/>
      <c r="DA135" s="15"/>
      <c r="DH135" s="15"/>
      <c r="DJ135" s="22"/>
      <c r="DO135" s="15"/>
      <c r="DV135" s="15"/>
      <c r="EC135" s="15"/>
      <c r="EJ135" s="15"/>
      <c r="EQ135" s="15"/>
      <c r="EX135" s="15"/>
      <c r="FE135" s="15"/>
      <c r="FL135" s="15"/>
      <c r="FS135" s="15"/>
      <c r="FZ135" s="15"/>
      <c r="GG135" s="15"/>
      <c r="GN135" s="15"/>
      <c r="GP135" s="22"/>
      <c r="GQ135" s="22"/>
      <c r="GR135" s="22"/>
      <c r="GS135" s="22"/>
      <c r="GT135" s="22"/>
      <c r="GU135" s="15"/>
      <c r="GV135" s="22"/>
      <c r="GW135" s="22"/>
      <c r="GX135" s="22"/>
      <c r="GY135" s="18"/>
      <c r="GZ135" s="18"/>
      <c r="HA135" s="18"/>
      <c r="HB135" s="18"/>
      <c r="HC135" s="18"/>
      <c r="HD135" s="18"/>
      <c r="HE135" s="18"/>
      <c r="HF135" s="18"/>
      <c r="HG135" s="18"/>
      <c r="HH135" s="18"/>
      <c r="HI135" s="18"/>
      <c r="HJ135" s="18"/>
      <c r="HK135" s="18"/>
      <c r="HL135" s="18"/>
      <c r="HM135" s="18"/>
      <c r="HN135" s="18"/>
      <c r="HO135" s="18"/>
      <c r="HP135" s="18"/>
      <c r="HQ135" s="18"/>
      <c r="HR135" s="18"/>
      <c r="HS135" s="18"/>
      <c r="HT135" s="18"/>
      <c r="HU135" s="18"/>
      <c r="HV135" s="18"/>
      <c r="HW135" s="18"/>
      <c r="HX135" s="18"/>
      <c r="HY135" s="18"/>
      <c r="HZ135" s="18"/>
      <c r="IA135" s="18"/>
      <c r="IB135" s="18"/>
      <c r="IC135" s="18"/>
      <c r="ID135" s="18"/>
      <c r="IE135" s="18"/>
      <c r="IF135" s="18"/>
      <c r="IG135" s="18"/>
      <c r="IH135" s="18"/>
      <c r="II135" s="18"/>
      <c r="IJ135" s="18"/>
      <c r="IK135" s="18"/>
      <c r="IL135" s="18"/>
      <c r="IM135" s="18"/>
      <c r="IN135" s="18"/>
      <c r="IO135" s="18"/>
      <c r="IP135" s="18"/>
      <c r="IQ135" s="18"/>
      <c r="IR135" s="18"/>
      <c r="IS135" s="18"/>
      <c r="IT135" s="18"/>
      <c r="IU135" s="18"/>
      <c r="IV135" s="18"/>
      <c r="IW135" s="18"/>
      <c r="IX135" s="18"/>
      <c r="IY135" s="18"/>
      <c r="IZ135" s="18"/>
      <c r="JA135" s="18"/>
      <c r="JB135" s="18"/>
      <c r="JC135" s="18"/>
      <c r="JD135" s="18"/>
      <c r="JE135" s="18"/>
      <c r="JF135" s="18"/>
    </row>
    <row r="136" spans="36:266" x14ac:dyDescent="0.3">
      <c r="AJ136" s="24"/>
      <c r="AK136" s="24"/>
      <c r="AL136" s="20"/>
      <c r="AM136" s="23"/>
      <c r="AN136" s="18"/>
      <c r="AO136" s="24"/>
      <c r="AW136" s="71"/>
      <c r="AX136" s="71"/>
      <c r="AY136" s="71"/>
      <c r="BB136" s="25"/>
      <c r="BC136" s="21"/>
      <c r="BG136" s="18"/>
      <c r="BN136" s="22"/>
      <c r="BO136" s="22"/>
      <c r="BP136" s="22"/>
      <c r="BQ136" s="22"/>
      <c r="BR136" s="15"/>
      <c r="CF136" s="15"/>
      <c r="CL136" s="22"/>
      <c r="CM136" s="15"/>
      <c r="CR136" s="22"/>
      <c r="CT136" s="15"/>
      <c r="CW136" s="22"/>
      <c r="DA136" s="15"/>
      <c r="DH136" s="15"/>
      <c r="DJ136" s="22"/>
      <c r="DO136" s="15"/>
      <c r="DV136" s="15"/>
      <c r="EC136" s="15"/>
      <c r="EJ136" s="15"/>
      <c r="EQ136" s="15"/>
      <c r="EX136" s="15"/>
      <c r="FE136" s="15"/>
      <c r="FL136" s="15"/>
      <c r="FS136" s="15"/>
      <c r="FZ136" s="15"/>
      <c r="GG136" s="15"/>
      <c r="GN136" s="15"/>
      <c r="GP136" s="22"/>
      <c r="GQ136" s="22"/>
      <c r="GR136" s="22"/>
      <c r="GS136" s="22"/>
      <c r="GT136" s="22"/>
      <c r="GU136" s="15"/>
      <c r="GV136" s="22"/>
      <c r="GW136" s="22"/>
      <c r="GX136" s="22"/>
      <c r="GY136" s="18"/>
      <c r="GZ136" s="18"/>
      <c r="HA136" s="18"/>
      <c r="HB136" s="18"/>
      <c r="HC136" s="18"/>
      <c r="HD136" s="18"/>
      <c r="HE136" s="18"/>
      <c r="HF136" s="18"/>
      <c r="HG136" s="18"/>
      <c r="HH136" s="18"/>
      <c r="HI136" s="18"/>
      <c r="HJ136" s="18"/>
      <c r="HK136" s="18"/>
      <c r="HL136" s="18"/>
      <c r="HM136" s="18"/>
      <c r="HN136" s="18"/>
      <c r="HO136" s="18"/>
      <c r="HP136" s="18"/>
      <c r="HQ136" s="18"/>
      <c r="HR136" s="18"/>
      <c r="HS136" s="18"/>
      <c r="HT136" s="18"/>
      <c r="HU136" s="18"/>
      <c r="HV136" s="18"/>
      <c r="HW136" s="18"/>
      <c r="HX136" s="18"/>
      <c r="HY136" s="18"/>
      <c r="HZ136" s="18"/>
      <c r="IA136" s="18"/>
      <c r="IB136" s="18"/>
      <c r="IC136" s="18"/>
      <c r="ID136" s="18"/>
      <c r="IE136" s="18"/>
      <c r="IF136" s="18"/>
      <c r="IG136" s="18"/>
      <c r="IH136" s="18"/>
      <c r="II136" s="18"/>
      <c r="IJ136" s="18"/>
      <c r="IK136" s="18"/>
      <c r="IL136" s="18"/>
      <c r="IM136" s="18"/>
      <c r="IN136" s="18"/>
      <c r="IO136" s="18"/>
      <c r="IP136" s="18"/>
      <c r="IQ136" s="18"/>
      <c r="IR136" s="18"/>
      <c r="IS136" s="18"/>
      <c r="IT136" s="18"/>
      <c r="IU136" s="18"/>
      <c r="IV136" s="18"/>
      <c r="IW136" s="18"/>
      <c r="IX136" s="18"/>
      <c r="IY136" s="18"/>
      <c r="IZ136" s="18"/>
      <c r="JA136" s="18"/>
      <c r="JB136" s="18"/>
      <c r="JC136" s="18"/>
      <c r="JD136" s="18"/>
      <c r="JE136" s="18"/>
      <c r="JF136" s="18"/>
    </row>
    <row r="137" spans="36:266" x14ac:dyDescent="0.3">
      <c r="AJ137" s="24"/>
      <c r="AK137" s="24"/>
      <c r="AL137" s="20"/>
      <c r="AM137" s="23"/>
      <c r="AN137" s="18"/>
      <c r="AO137" s="24"/>
      <c r="AW137" s="71"/>
      <c r="AX137" s="71"/>
      <c r="AY137" s="71"/>
      <c r="BB137" s="25"/>
      <c r="BC137" s="21"/>
      <c r="BG137" s="18"/>
      <c r="BN137" s="22"/>
      <c r="BO137" s="22"/>
      <c r="BP137" s="22"/>
      <c r="BQ137" s="22"/>
      <c r="BR137" s="15"/>
      <c r="CF137" s="15"/>
      <c r="CL137" s="22"/>
      <c r="CM137" s="15"/>
      <c r="CR137" s="22"/>
      <c r="CT137" s="15"/>
      <c r="CW137" s="22"/>
      <c r="DA137" s="15"/>
      <c r="DH137" s="15"/>
      <c r="DJ137" s="22"/>
      <c r="DO137" s="15"/>
      <c r="DV137" s="15"/>
      <c r="EC137" s="15"/>
      <c r="EJ137" s="15"/>
      <c r="EQ137" s="15"/>
      <c r="EX137" s="15"/>
      <c r="FE137" s="15"/>
      <c r="FL137" s="15"/>
      <c r="FS137" s="15"/>
      <c r="FZ137" s="15"/>
      <c r="GG137" s="15"/>
      <c r="GN137" s="15"/>
      <c r="GP137" s="22"/>
      <c r="GQ137" s="22"/>
      <c r="GR137" s="22"/>
      <c r="GS137" s="22"/>
      <c r="GT137" s="22"/>
      <c r="GU137" s="15"/>
      <c r="GV137" s="22"/>
      <c r="GW137" s="22"/>
      <c r="GX137" s="22"/>
      <c r="GY137" s="18"/>
      <c r="GZ137" s="18"/>
      <c r="HA137" s="18"/>
      <c r="HB137" s="18"/>
      <c r="HC137" s="18"/>
      <c r="HD137" s="18"/>
      <c r="HE137" s="18"/>
      <c r="HF137" s="18"/>
      <c r="HG137" s="18"/>
      <c r="HH137" s="18"/>
      <c r="HI137" s="18"/>
      <c r="HJ137" s="18"/>
      <c r="HK137" s="18"/>
      <c r="HL137" s="18"/>
      <c r="HM137" s="18"/>
      <c r="HN137" s="18"/>
      <c r="HO137" s="18"/>
      <c r="HP137" s="18"/>
      <c r="HQ137" s="18"/>
      <c r="HR137" s="18"/>
      <c r="HS137" s="18"/>
      <c r="HT137" s="18"/>
      <c r="HU137" s="18"/>
      <c r="HV137" s="18"/>
      <c r="HW137" s="18"/>
      <c r="HX137" s="18"/>
      <c r="HY137" s="18"/>
      <c r="HZ137" s="18"/>
      <c r="IA137" s="18"/>
      <c r="IB137" s="18"/>
      <c r="IC137" s="18"/>
      <c r="ID137" s="18"/>
      <c r="IE137" s="18"/>
      <c r="IF137" s="18"/>
      <c r="IG137" s="18"/>
      <c r="IH137" s="18"/>
      <c r="II137" s="18"/>
      <c r="IJ137" s="18"/>
      <c r="IK137" s="18"/>
      <c r="IL137" s="18"/>
      <c r="IM137" s="18"/>
      <c r="IN137" s="18"/>
      <c r="IO137" s="18"/>
      <c r="IP137" s="18"/>
      <c r="IQ137" s="18"/>
      <c r="IR137" s="18"/>
      <c r="IS137" s="18"/>
      <c r="IT137" s="18"/>
      <c r="IU137" s="18"/>
      <c r="IV137" s="18"/>
      <c r="IW137" s="18"/>
      <c r="IX137" s="18"/>
      <c r="IY137" s="18"/>
      <c r="IZ137" s="18"/>
      <c r="JA137" s="18"/>
      <c r="JB137" s="18"/>
      <c r="JC137" s="18"/>
      <c r="JD137" s="18"/>
      <c r="JE137" s="18"/>
      <c r="JF137" s="18"/>
    </row>
    <row r="138" spans="36:266" x14ac:dyDescent="0.3">
      <c r="AJ138" s="24"/>
      <c r="AK138" s="24"/>
      <c r="AL138" s="20"/>
      <c r="AM138" s="23"/>
      <c r="AN138" s="18"/>
      <c r="AO138" s="24"/>
      <c r="AW138" s="71"/>
      <c r="AX138" s="71"/>
      <c r="AY138" s="71"/>
      <c r="BB138" s="25"/>
      <c r="BC138" s="21"/>
      <c r="BG138" s="18"/>
      <c r="BN138" s="22"/>
      <c r="BO138" s="22"/>
      <c r="BP138" s="22"/>
      <c r="BQ138" s="22"/>
      <c r="BR138" s="15"/>
      <c r="CF138" s="15"/>
      <c r="CL138" s="22"/>
      <c r="CM138" s="15"/>
      <c r="CR138" s="22"/>
      <c r="CT138" s="15"/>
      <c r="CW138" s="22"/>
      <c r="DA138" s="15"/>
      <c r="DH138" s="15"/>
      <c r="DJ138" s="22"/>
      <c r="DO138" s="15"/>
      <c r="DV138" s="15"/>
      <c r="EC138" s="15"/>
      <c r="EJ138" s="15"/>
      <c r="EQ138" s="15"/>
      <c r="EX138" s="15"/>
      <c r="FE138" s="15"/>
      <c r="FL138" s="15"/>
      <c r="FS138" s="15"/>
      <c r="FZ138" s="15"/>
      <c r="GG138" s="15"/>
      <c r="GN138" s="15"/>
      <c r="GP138" s="22"/>
      <c r="GQ138" s="22"/>
      <c r="GR138" s="22"/>
      <c r="GS138" s="22"/>
      <c r="GT138" s="22"/>
      <c r="GU138" s="15"/>
      <c r="GV138" s="22"/>
      <c r="GW138" s="22"/>
      <c r="GX138" s="22"/>
      <c r="GY138" s="18"/>
      <c r="GZ138" s="18"/>
      <c r="HA138" s="18"/>
      <c r="HB138" s="18"/>
      <c r="HC138" s="18"/>
      <c r="HD138" s="18"/>
      <c r="HE138" s="18"/>
      <c r="HF138" s="18"/>
      <c r="HG138" s="18"/>
      <c r="HH138" s="18"/>
      <c r="HI138" s="18"/>
      <c r="HJ138" s="18"/>
      <c r="HK138" s="18"/>
      <c r="HL138" s="18"/>
      <c r="HM138" s="18"/>
      <c r="HN138" s="18"/>
      <c r="HO138" s="18"/>
      <c r="HP138" s="18"/>
      <c r="HQ138" s="18"/>
      <c r="HR138" s="18"/>
      <c r="HS138" s="18"/>
      <c r="HT138" s="18"/>
      <c r="HU138" s="18"/>
      <c r="HV138" s="18"/>
      <c r="HW138" s="18"/>
      <c r="HX138" s="18"/>
      <c r="HY138" s="18"/>
      <c r="HZ138" s="18"/>
      <c r="IA138" s="18"/>
      <c r="IB138" s="18"/>
      <c r="IC138" s="18"/>
      <c r="ID138" s="18"/>
      <c r="IE138" s="18"/>
      <c r="IF138" s="18"/>
      <c r="IG138" s="18"/>
      <c r="IH138" s="18"/>
      <c r="II138" s="18"/>
      <c r="IJ138" s="18"/>
      <c r="IK138" s="18"/>
      <c r="IL138" s="18"/>
      <c r="IM138" s="18"/>
      <c r="IN138" s="18"/>
      <c r="IO138" s="18"/>
      <c r="IP138" s="18"/>
      <c r="IQ138" s="18"/>
      <c r="IR138" s="18"/>
      <c r="IS138" s="18"/>
      <c r="IT138" s="18"/>
      <c r="IU138" s="18"/>
      <c r="IV138" s="18"/>
      <c r="IW138" s="18"/>
      <c r="IX138" s="18"/>
      <c r="IY138" s="18"/>
      <c r="IZ138" s="18"/>
      <c r="JA138" s="18"/>
      <c r="JB138" s="18"/>
      <c r="JC138" s="18"/>
      <c r="JD138" s="18"/>
      <c r="JE138" s="18"/>
      <c r="JF138" s="18"/>
    </row>
    <row r="139" spans="36:266" x14ac:dyDescent="0.3">
      <c r="AJ139" s="24"/>
      <c r="AK139" s="24"/>
      <c r="AL139" s="20"/>
      <c r="AM139" s="23"/>
      <c r="AN139" s="18"/>
      <c r="AO139" s="24"/>
      <c r="AW139" s="71"/>
      <c r="AX139" s="71"/>
      <c r="AY139" s="71"/>
      <c r="BB139" s="25"/>
      <c r="BC139" s="21"/>
      <c r="BG139" s="18"/>
      <c r="BN139" s="22"/>
      <c r="BO139" s="22"/>
      <c r="BP139" s="22"/>
      <c r="BQ139" s="22"/>
      <c r="BR139" s="15"/>
      <c r="CF139" s="15"/>
      <c r="CL139" s="22"/>
      <c r="CM139" s="15"/>
      <c r="CR139" s="22"/>
      <c r="CT139" s="15"/>
      <c r="CW139" s="22"/>
      <c r="DA139" s="15"/>
      <c r="DH139" s="15"/>
      <c r="DJ139" s="22"/>
      <c r="DO139" s="15"/>
      <c r="DV139" s="15"/>
      <c r="EC139" s="15"/>
      <c r="EJ139" s="15"/>
      <c r="EQ139" s="15"/>
      <c r="EX139" s="15"/>
      <c r="FE139" s="15"/>
      <c r="FL139" s="15"/>
      <c r="FS139" s="15"/>
      <c r="FZ139" s="15"/>
      <c r="GG139" s="15"/>
      <c r="GN139" s="15"/>
      <c r="GP139" s="22"/>
      <c r="GQ139" s="22"/>
      <c r="GR139" s="22"/>
      <c r="GS139" s="22"/>
      <c r="GT139" s="22"/>
      <c r="GU139" s="15"/>
      <c r="GV139" s="22"/>
      <c r="GW139" s="22"/>
      <c r="GX139" s="22"/>
      <c r="GY139" s="18"/>
      <c r="GZ139" s="18"/>
      <c r="HA139" s="18"/>
      <c r="HB139" s="18"/>
      <c r="HC139" s="18"/>
      <c r="HD139" s="18"/>
      <c r="HE139" s="18"/>
      <c r="HF139" s="18"/>
      <c r="HG139" s="18"/>
      <c r="HH139" s="18"/>
      <c r="HI139" s="18"/>
      <c r="HJ139" s="18"/>
      <c r="HK139" s="18"/>
      <c r="HL139" s="18"/>
      <c r="HM139" s="18"/>
      <c r="HN139" s="18"/>
      <c r="HO139" s="18"/>
      <c r="HP139" s="18"/>
      <c r="HQ139" s="18"/>
      <c r="HR139" s="18"/>
      <c r="HS139" s="18"/>
      <c r="HT139" s="18"/>
      <c r="HU139" s="18"/>
      <c r="HV139" s="18"/>
      <c r="HW139" s="18"/>
      <c r="HX139" s="18"/>
      <c r="HY139" s="18"/>
      <c r="HZ139" s="18"/>
      <c r="IA139" s="18"/>
      <c r="IB139" s="18"/>
      <c r="IC139" s="18"/>
      <c r="ID139" s="18"/>
      <c r="IE139" s="18"/>
      <c r="IF139" s="18"/>
      <c r="IG139" s="18"/>
      <c r="IH139" s="18"/>
      <c r="II139" s="18"/>
      <c r="IJ139" s="18"/>
      <c r="IK139" s="18"/>
      <c r="IL139" s="18"/>
      <c r="IM139" s="18"/>
      <c r="IN139" s="18"/>
      <c r="IO139" s="18"/>
      <c r="IP139" s="18"/>
      <c r="IQ139" s="18"/>
      <c r="IR139" s="18"/>
      <c r="IS139" s="18"/>
      <c r="IT139" s="18"/>
      <c r="IU139" s="18"/>
      <c r="IV139" s="18"/>
      <c r="IW139" s="18"/>
      <c r="IX139" s="18"/>
      <c r="IY139" s="18"/>
      <c r="IZ139" s="18"/>
      <c r="JA139" s="18"/>
      <c r="JB139" s="18"/>
      <c r="JC139" s="18"/>
      <c r="JD139" s="18"/>
      <c r="JE139" s="18"/>
      <c r="JF139" s="18"/>
    </row>
    <row r="140" spans="36:266" x14ac:dyDescent="0.3">
      <c r="AJ140" s="24"/>
      <c r="AK140" s="24"/>
      <c r="AL140" s="20"/>
      <c r="AM140" s="23"/>
      <c r="AN140" s="18"/>
      <c r="AO140" s="24"/>
      <c r="AW140" s="71"/>
      <c r="AX140" s="71"/>
      <c r="AY140" s="71"/>
      <c r="BB140" s="25"/>
      <c r="BC140" s="21"/>
      <c r="BG140" s="18"/>
      <c r="BN140" s="22"/>
      <c r="BO140" s="22"/>
      <c r="BP140" s="22"/>
      <c r="BQ140" s="22"/>
      <c r="BR140" s="15"/>
      <c r="CF140" s="15"/>
      <c r="CL140" s="22"/>
      <c r="CM140" s="15"/>
      <c r="CR140" s="22"/>
      <c r="CT140" s="15"/>
      <c r="CW140" s="22"/>
      <c r="DA140" s="15"/>
      <c r="DH140" s="15"/>
      <c r="DJ140" s="22"/>
      <c r="DO140" s="15"/>
      <c r="DV140" s="15"/>
      <c r="EC140" s="15"/>
      <c r="EJ140" s="15"/>
      <c r="EQ140" s="15"/>
      <c r="EX140" s="15"/>
      <c r="FE140" s="15"/>
      <c r="FL140" s="15"/>
      <c r="FS140" s="15"/>
      <c r="FZ140" s="15"/>
      <c r="GG140" s="15"/>
      <c r="GN140" s="15"/>
      <c r="GP140" s="22"/>
      <c r="GQ140" s="22"/>
      <c r="GR140" s="22"/>
      <c r="GS140" s="22"/>
      <c r="GT140" s="22"/>
      <c r="GU140" s="15"/>
      <c r="GV140" s="22"/>
      <c r="GW140" s="22"/>
      <c r="GX140" s="22"/>
      <c r="GY140" s="18"/>
      <c r="GZ140" s="18"/>
      <c r="HA140" s="18"/>
      <c r="HB140" s="18"/>
      <c r="HC140" s="18"/>
      <c r="HD140" s="18"/>
      <c r="HE140" s="18"/>
      <c r="HF140" s="18"/>
      <c r="HG140" s="18"/>
      <c r="HH140" s="18"/>
      <c r="HI140" s="18"/>
      <c r="HJ140" s="18"/>
      <c r="HK140" s="18"/>
      <c r="HL140" s="18"/>
      <c r="HM140" s="18"/>
      <c r="HN140" s="18"/>
      <c r="HO140" s="18"/>
      <c r="HP140" s="18"/>
      <c r="HQ140" s="18"/>
      <c r="HR140" s="18"/>
      <c r="HS140" s="18"/>
      <c r="HT140" s="18"/>
      <c r="HU140" s="18"/>
      <c r="HV140" s="18"/>
      <c r="HW140" s="18"/>
      <c r="HX140" s="18"/>
      <c r="HY140" s="18"/>
      <c r="HZ140" s="18"/>
      <c r="IA140" s="18"/>
      <c r="IB140" s="18"/>
      <c r="IC140" s="18"/>
      <c r="ID140" s="18"/>
      <c r="IE140" s="18"/>
      <c r="IF140" s="18"/>
      <c r="IG140" s="18"/>
      <c r="IH140" s="18"/>
      <c r="II140" s="18"/>
      <c r="IJ140" s="18"/>
      <c r="IK140" s="18"/>
      <c r="IL140" s="18"/>
      <c r="IM140" s="18"/>
      <c r="IN140" s="18"/>
      <c r="IO140" s="18"/>
      <c r="IP140" s="18"/>
      <c r="IQ140" s="18"/>
      <c r="IR140" s="18"/>
      <c r="IS140" s="18"/>
      <c r="IT140" s="18"/>
      <c r="IU140" s="18"/>
      <c r="IV140" s="18"/>
      <c r="IW140" s="18"/>
      <c r="IX140" s="18"/>
      <c r="IY140" s="18"/>
      <c r="IZ140" s="18"/>
      <c r="JA140" s="18"/>
      <c r="JB140" s="18"/>
      <c r="JC140" s="18"/>
      <c r="JD140" s="18"/>
      <c r="JE140" s="18"/>
      <c r="JF140" s="18"/>
    </row>
    <row r="141" spans="36:266" x14ac:dyDescent="0.3">
      <c r="AJ141" s="24"/>
      <c r="AK141" s="24"/>
      <c r="AL141" s="20"/>
      <c r="AM141" s="23"/>
      <c r="AN141" s="18"/>
      <c r="AO141" s="24"/>
      <c r="AW141" s="71"/>
      <c r="AX141" s="71"/>
      <c r="AY141" s="71"/>
      <c r="BB141" s="25"/>
      <c r="BC141" s="21"/>
      <c r="BG141" s="18"/>
      <c r="BN141" s="22"/>
      <c r="BO141" s="22"/>
      <c r="BP141" s="22"/>
      <c r="BQ141" s="22"/>
      <c r="BR141" s="15"/>
      <c r="CF141" s="15"/>
      <c r="CL141" s="22"/>
      <c r="CM141" s="15"/>
      <c r="CR141" s="22"/>
      <c r="CT141" s="15"/>
      <c r="CW141" s="22"/>
      <c r="DA141" s="15"/>
      <c r="DH141" s="15"/>
      <c r="DJ141" s="22"/>
      <c r="DO141" s="15"/>
      <c r="DV141" s="15"/>
      <c r="EC141" s="15"/>
      <c r="EJ141" s="15"/>
      <c r="EQ141" s="15"/>
      <c r="EX141" s="15"/>
      <c r="FE141" s="15"/>
      <c r="FL141" s="15"/>
      <c r="FS141" s="15"/>
      <c r="FZ141" s="15"/>
      <c r="GG141" s="15"/>
      <c r="GN141" s="15"/>
      <c r="GP141" s="22"/>
      <c r="GQ141" s="22"/>
      <c r="GR141" s="22"/>
      <c r="GS141" s="22"/>
      <c r="GT141" s="22"/>
      <c r="GU141" s="15"/>
      <c r="GV141" s="22"/>
      <c r="GW141" s="22"/>
      <c r="GX141" s="22"/>
      <c r="GY141" s="18"/>
      <c r="GZ141" s="18"/>
      <c r="HA141" s="18"/>
      <c r="HB141" s="18"/>
      <c r="HC141" s="18"/>
      <c r="HD141" s="18"/>
      <c r="HE141" s="18"/>
      <c r="HF141" s="18"/>
      <c r="HG141" s="18"/>
      <c r="HH141" s="18"/>
      <c r="HI141" s="18"/>
      <c r="HJ141" s="18"/>
      <c r="HK141" s="18"/>
      <c r="HL141" s="18"/>
      <c r="HM141" s="18"/>
      <c r="HN141" s="18"/>
      <c r="HO141" s="18"/>
      <c r="HP141" s="18"/>
      <c r="HQ141" s="18"/>
      <c r="HR141" s="18"/>
      <c r="HS141" s="18"/>
      <c r="HT141" s="18"/>
      <c r="HU141" s="18"/>
      <c r="HV141" s="18"/>
      <c r="HW141" s="18"/>
      <c r="HX141" s="18"/>
      <c r="HY141" s="18"/>
      <c r="HZ141" s="18"/>
      <c r="IA141" s="18"/>
      <c r="IB141" s="18"/>
      <c r="IC141" s="18"/>
      <c r="ID141" s="18"/>
      <c r="IE141" s="18"/>
      <c r="IF141" s="18"/>
      <c r="IG141" s="18"/>
      <c r="IH141" s="18"/>
      <c r="II141" s="18"/>
      <c r="IJ141" s="18"/>
      <c r="IK141" s="18"/>
      <c r="IL141" s="18"/>
      <c r="IM141" s="18"/>
      <c r="IN141" s="18"/>
      <c r="IO141" s="18"/>
      <c r="IP141" s="18"/>
      <c r="IQ141" s="18"/>
      <c r="IR141" s="18"/>
      <c r="IS141" s="18"/>
      <c r="IT141" s="18"/>
      <c r="IU141" s="18"/>
      <c r="IV141" s="18"/>
      <c r="IW141" s="18"/>
      <c r="IX141" s="18"/>
      <c r="IY141" s="18"/>
      <c r="IZ141" s="18"/>
      <c r="JA141" s="18"/>
      <c r="JB141" s="18"/>
      <c r="JC141" s="18"/>
      <c r="JD141" s="18"/>
      <c r="JE141" s="18"/>
      <c r="JF141" s="18"/>
    </row>
    <row r="142" spans="36:266" x14ac:dyDescent="0.3">
      <c r="AJ142" s="24"/>
      <c r="AK142" s="24"/>
      <c r="AL142" s="20"/>
      <c r="AM142" s="23"/>
      <c r="AN142" s="18"/>
      <c r="AO142" s="24"/>
      <c r="AW142" s="71"/>
      <c r="AX142" s="71"/>
      <c r="AY142" s="71"/>
      <c r="BB142" s="25"/>
      <c r="BC142" s="21"/>
      <c r="BG142" s="18"/>
      <c r="BN142" s="22"/>
      <c r="BO142" s="22"/>
      <c r="BP142" s="22"/>
      <c r="BQ142" s="22"/>
      <c r="BR142" s="15"/>
      <c r="CF142" s="15"/>
      <c r="CL142" s="22"/>
      <c r="CM142" s="15"/>
      <c r="CR142" s="22"/>
      <c r="CT142" s="15"/>
      <c r="CW142" s="22"/>
      <c r="DA142" s="15"/>
      <c r="DH142" s="15"/>
      <c r="DJ142" s="22"/>
      <c r="DO142" s="15"/>
      <c r="DV142" s="15"/>
      <c r="EC142" s="15"/>
      <c r="EJ142" s="15"/>
      <c r="EQ142" s="15"/>
      <c r="EX142" s="15"/>
      <c r="FE142" s="15"/>
      <c r="FL142" s="15"/>
      <c r="FS142" s="15"/>
      <c r="FZ142" s="15"/>
      <c r="GG142" s="15"/>
      <c r="GN142" s="15"/>
      <c r="GP142" s="22"/>
      <c r="GQ142" s="22"/>
      <c r="GR142" s="22"/>
      <c r="GS142" s="22"/>
      <c r="GT142" s="22"/>
      <c r="GU142" s="15"/>
      <c r="GV142" s="22"/>
      <c r="GW142" s="22"/>
      <c r="GX142" s="22"/>
      <c r="GY142" s="18"/>
      <c r="GZ142" s="18"/>
      <c r="HA142" s="18"/>
      <c r="HB142" s="18"/>
      <c r="HC142" s="18"/>
      <c r="HD142" s="18"/>
      <c r="HE142" s="18"/>
      <c r="HF142" s="18"/>
      <c r="HG142" s="18"/>
      <c r="HH142" s="18"/>
      <c r="HI142" s="18"/>
      <c r="HJ142" s="18"/>
      <c r="HK142" s="18"/>
      <c r="HL142" s="18"/>
      <c r="HM142" s="18"/>
      <c r="HN142" s="18"/>
      <c r="HO142" s="18"/>
      <c r="HP142" s="18"/>
      <c r="HQ142" s="18"/>
      <c r="HR142" s="18"/>
      <c r="HS142" s="18"/>
      <c r="HT142" s="18"/>
      <c r="HU142" s="18"/>
      <c r="HV142" s="18"/>
      <c r="HW142" s="18"/>
      <c r="HX142" s="18"/>
      <c r="HY142" s="18"/>
      <c r="HZ142" s="18"/>
      <c r="IA142" s="18"/>
      <c r="IB142" s="18"/>
      <c r="IC142" s="18"/>
      <c r="ID142" s="18"/>
      <c r="IE142" s="18"/>
      <c r="IF142" s="18"/>
      <c r="IG142" s="18"/>
      <c r="IH142" s="18"/>
      <c r="II142" s="18"/>
      <c r="IJ142" s="18"/>
      <c r="IK142" s="18"/>
      <c r="IL142" s="18"/>
      <c r="IM142" s="18"/>
      <c r="IN142" s="18"/>
      <c r="IO142" s="18"/>
      <c r="IP142" s="18"/>
      <c r="IQ142" s="18"/>
      <c r="IR142" s="18"/>
      <c r="IS142" s="18"/>
      <c r="IT142" s="18"/>
      <c r="IU142" s="18"/>
      <c r="IV142" s="18"/>
      <c r="IW142" s="18"/>
      <c r="IX142" s="18"/>
      <c r="IY142" s="18"/>
      <c r="IZ142" s="18"/>
      <c r="JA142" s="18"/>
      <c r="JB142" s="18"/>
      <c r="JC142" s="18"/>
      <c r="JD142" s="18"/>
      <c r="JE142" s="18"/>
      <c r="JF142" s="18"/>
    </row>
    <row r="143" spans="36:266" x14ac:dyDescent="0.3">
      <c r="AJ143" s="24"/>
      <c r="AK143" s="24"/>
      <c r="AL143" s="20"/>
      <c r="AM143" s="23"/>
      <c r="AN143" s="18"/>
      <c r="AO143" s="24"/>
      <c r="AW143" s="71"/>
      <c r="AX143" s="71"/>
      <c r="AY143" s="71"/>
      <c r="BB143" s="25"/>
      <c r="BC143" s="21"/>
      <c r="BG143" s="18"/>
      <c r="BN143" s="22"/>
      <c r="BO143" s="22"/>
      <c r="BP143" s="22"/>
      <c r="BQ143" s="22"/>
      <c r="BR143" s="15"/>
      <c r="CF143" s="15"/>
      <c r="CL143" s="22"/>
      <c r="CM143" s="15"/>
      <c r="CR143" s="22"/>
      <c r="CT143" s="15"/>
      <c r="CW143" s="22"/>
      <c r="DA143" s="15"/>
      <c r="DH143" s="15"/>
      <c r="DJ143" s="22"/>
      <c r="DO143" s="15"/>
      <c r="DV143" s="15"/>
      <c r="EC143" s="15"/>
      <c r="EJ143" s="15"/>
      <c r="EQ143" s="15"/>
      <c r="EX143" s="15"/>
      <c r="FE143" s="15"/>
      <c r="FL143" s="15"/>
      <c r="FS143" s="15"/>
      <c r="FZ143" s="15"/>
      <c r="GG143" s="15"/>
      <c r="GN143" s="15"/>
      <c r="GP143" s="22"/>
      <c r="GQ143" s="22"/>
      <c r="GR143" s="22"/>
      <c r="GS143" s="22"/>
      <c r="GT143" s="22"/>
      <c r="GU143" s="15"/>
      <c r="GV143" s="22"/>
      <c r="GW143" s="22"/>
      <c r="GX143" s="22"/>
      <c r="GY143" s="18"/>
      <c r="GZ143" s="18"/>
      <c r="HA143" s="18"/>
      <c r="HB143" s="18"/>
      <c r="HC143" s="18"/>
      <c r="HD143" s="18"/>
      <c r="HE143" s="18"/>
      <c r="HF143" s="18"/>
      <c r="HG143" s="18"/>
      <c r="HH143" s="18"/>
      <c r="HI143" s="18"/>
      <c r="HJ143" s="18"/>
      <c r="HK143" s="18"/>
      <c r="HL143" s="18"/>
      <c r="HM143" s="18"/>
      <c r="HN143" s="18"/>
      <c r="HO143" s="18"/>
      <c r="HP143" s="18"/>
      <c r="HQ143" s="18"/>
      <c r="HR143" s="18"/>
      <c r="HS143" s="18"/>
      <c r="HT143" s="18"/>
      <c r="HU143" s="18"/>
      <c r="HV143" s="18"/>
      <c r="HW143" s="18"/>
      <c r="HX143" s="18"/>
      <c r="HY143" s="18"/>
      <c r="HZ143" s="18"/>
      <c r="IA143" s="18"/>
      <c r="IB143" s="18"/>
      <c r="IC143" s="18"/>
      <c r="ID143" s="18"/>
      <c r="IE143" s="18"/>
      <c r="IF143" s="18"/>
      <c r="IG143" s="18"/>
      <c r="IH143" s="18"/>
      <c r="II143" s="18"/>
      <c r="IJ143" s="18"/>
      <c r="IK143" s="18"/>
      <c r="IL143" s="18"/>
      <c r="IM143" s="18"/>
      <c r="IN143" s="18"/>
      <c r="IO143" s="18"/>
      <c r="IP143" s="18"/>
      <c r="IQ143" s="18"/>
      <c r="IR143" s="18"/>
      <c r="IS143" s="18"/>
      <c r="IT143" s="18"/>
      <c r="IU143" s="18"/>
      <c r="IV143" s="18"/>
      <c r="IW143" s="18"/>
      <c r="IX143" s="18"/>
      <c r="IY143" s="18"/>
      <c r="IZ143" s="18"/>
      <c r="JA143" s="18"/>
      <c r="JB143" s="18"/>
      <c r="JC143" s="18"/>
      <c r="JD143" s="18"/>
      <c r="JE143" s="18"/>
      <c r="JF143" s="18"/>
    </row>
    <row r="144" spans="36:266" x14ac:dyDescent="0.3">
      <c r="AJ144" s="24"/>
      <c r="AK144" s="24"/>
      <c r="AL144" s="20"/>
      <c r="AM144" s="23"/>
      <c r="AN144" s="18"/>
      <c r="AO144" s="24"/>
      <c r="AW144" s="71"/>
      <c r="AX144" s="71"/>
      <c r="AY144" s="71"/>
      <c r="BB144" s="25"/>
      <c r="BC144" s="21"/>
      <c r="BG144" s="18"/>
      <c r="BN144" s="22"/>
      <c r="BO144" s="22"/>
      <c r="BP144" s="22"/>
      <c r="BQ144" s="22"/>
      <c r="BR144" s="15"/>
      <c r="CF144" s="15"/>
      <c r="CL144" s="22"/>
      <c r="CM144" s="15"/>
      <c r="CR144" s="22"/>
      <c r="CT144" s="15"/>
      <c r="CW144" s="22"/>
      <c r="DA144" s="15"/>
      <c r="DH144" s="15"/>
      <c r="DJ144" s="22"/>
      <c r="DO144" s="15"/>
      <c r="DV144" s="15"/>
      <c r="EC144" s="15"/>
      <c r="EJ144" s="15"/>
      <c r="EQ144" s="15"/>
      <c r="EX144" s="15"/>
      <c r="FE144" s="15"/>
      <c r="FL144" s="15"/>
      <c r="FS144" s="15"/>
      <c r="FZ144" s="15"/>
      <c r="GG144" s="15"/>
      <c r="GN144" s="15"/>
      <c r="GP144" s="22"/>
      <c r="GQ144" s="22"/>
      <c r="GR144" s="22"/>
      <c r="GS144" s="22"/>
      <c r="GT144" s="22"/>
      <c r="GU144" s="15"/>
      <c r="GV144" s="22"/>
      <c r="GW144" s="22"/>
      <c r="GX144" s="22"/>
      <c r="GY144" s="18"/>
      <c r="GZ144" s="18"/>
      <c r="HA144" s="18"/>
      <c r="HB144" s="18"/>
      <c r="HC144" s="18"/>
      <c r="HD144" s="18"/>
      <c r="HE144" s="18"/>
      <c r="HF144" s="18"/>
      <c r="HG144" s="18"/>
      <c r="HH144" s="18"/>
      <c r="HI144" s="18"/>
      <c r="HJ144" s="18"/>
      <c r="HK144" s="18"/>
      <c r="HL144" s="18"/>
      <c r="HM144" s="18"/>
      <c r="HN144" s="18"/>
      <c r="HO144" s="18"/>
      <c r="HP144" s="18"/>
      <c r="HQ144" s="18"/>
      <c r="HR144" s="18"/>
      <c r="HS144" s="18"/>
      <c r="HT144" s="18"/>
      <c r="HU144" s="18"/>
      <c r="HV144" s="18"/>
      <c r="HW144" s="18"/>
      <c r="HX144" s="18"/>
      <c r="HY144" s="18"/>
      <c r="HZ144" s="18"/>
      <c r="IA144" s="18"/>
      <c r="IB144" s="18"/>
      <c r="IC144" s="18"/>
      <c r="ID144" s="18"/>
      <c r="IE144" s="18"/>
      <c r="IF144" s="18"/>
      <c r="IG144" s="18"/>
      <c r="IH144" s="18"/>
      <c r="II144" s="18"/>
      <c r="IJ144" s="18"/>
      <c r="IK144" s="18"/>
      <c r="IL144" s="18"/>
      <c r="IM144" s="18"/>
      <c r="IN144" s="18"/>
      <c r="IO144" s="18"/>
      <c r="IP144" s="18"/>
      <c r="IQ144" s="18"/>
      <c r="IR144" s="18"/>
      <c r="IS144" s="18"/>
      <c r="IT144" s="18"/>
      <c r="IU144" s="18"/>
      <c r="IV144" s="18"/>
      <c r="IW144" s="18"/>
      <c r="IX144" s="18"/>
      <c r="IY144" s="18"/>
      <c r="IZ144" s="18"/>
      <c r="JA144" s="18"/>
      <c r="JB144" s="18"/>
      <c r="JC144" s="18"/>
      <c r="JD144" s="18"/>
      <c r="JE144" s="18"/>
      <c r="JF144" s="18"/>
    </row>
    <row r="145" spans="36:266" x14ac:dyDescent="0.3">
      <c r="AJ145" s="24"/>
      <c r="AK145" s="24"/>
      <c r="AL145" s="20"/>
      <c r="AM145" s="23"/>
      <c r="AN145" s="18"/>
      <c r="AO145" s="24"/>
      <c r="AW145" s="71"/>
      <c r="AX145" s="71"/>
      <c r="AY145" s="71"/>
      <c r="BB145" s="25"/>
      <c r="BC145" s="21"/>
      <c r="BG145" s="18"/>
      <c r="BN145" s="22"/>
      <c r="BO145" s="22"/>
      <c r="BP145" s="22"/>
      <c r="BQ145" s="22"/>
      <c r="BR145" s="15"/>
      <c r="CF145" s="15"/>
      <c r="CL145" s="22"/>
      <c r="CM145" s="15"/>
      <c r="CR145" s="22"/>
      <c r="CT145" s="15"/>
      <c r="CW145" s="22"/>
      <c r="DA145" s="15"/>
      <c r="DH145" s="15"/>
      <c r="DJ145" s="22"/>
      <c r="DO145" s="15"/>
      <c r="DV145" s="15"/>
      <c r="EC145" s="15"/>
      <c r="EJ145" s="15"/>
      <c r="EQ145" s="15"/>
      <c r="EX145" s="15"/>
      <c r="FE145" s="15"/>
      <c r="FL145" s="15"/>
      <c r="FS145" s="15"/>
      <c r="FZ145" s="15"/>
      <c r="GG145" s="15"/>
      <c r="GN145" s="15"/>
      <c r="GP145" s="22"/>
      <c r="GQ145" s="22"/>
      <c r="GR145" s="22"/>
      <c r="GS145" s="22"/>
      <c r="GT145" s="22"/>
      <c r="GU145" s="15"/>
      <c r="GV145" s="22"/>
      <c r="GW145" s="22"/>
      <c r="GX145" s="22"/>
      <c r="GY145" s="18"/>
      <c r="GZ145" s="18"/>
      <c r="HA145" s="18"/>
      <c r="HB145" s="18"/>
      <c r="HC145" s="18"/>
      <c r="HD145" s="18"/>
      <c r="HE145" s="18"/>
      <c r="HF145" s="18"/>
      <c r="HG145" s="18"/>
      <c r="HH145" s="18"/>
      <c r="HI145" s="18"/>
      <c r="HJ145" s="18"/>
      <c r="HK145" s="18"/>
      <c r="HL145" s="18"/>
      <c r="HM145" s="18"/>
      <c r="HN145" s="18"/>
      <c r="HO145" s="18"/>
      <c r="HP145" s="18"/>
      <c r="HQ145" s="18"/>
      <c r="HR145" s="18"/>
      <c r="HS145" s="18"/>
      <c r="HT145" s="18"/>
      <c r="HU145" s="18"/>
      <c r="HV145" s="18"/>
      <c r="HW145" s="18"/>
      <c r="HX145" s="18"/>
      <c r="HY145" s="18"/>
      <c r="HZ145" s="18"/>
      <c r="IA145" s="18"/>
      <c r="IB145" s="18"/>
      <c r="IC145" s="18"/>
      <c r="ID145" s="18"/>
      <c r="IE145" s="18"/>
      <c r="IF145" s="18"/>
      <c r="IG145" s="18"/>
      <c r="IH145" s="18"/>
      <c r="II145" s="18"/>
      <c r="IJ145" s="18"/>
      <c r="IK145" s="18"/>
      <c r="IL145" s="18"/>
      <c r="IM145" s="18"/>
      <c r="IN145" s="18"/>
      <c r="IO145" s="18"/>
      <c r="IP145" s="18"/>
      <c r="IQ145" s="18"/>
      <c r="IR145" s="18"/>
      <c r="IS145" s="18"/>
      <c r="IT145" s="18"/>
      <c r="IU145" s="18"/>
      <c r="IV145" s="18"/>
      <c r="IW145" s="18"/>
      <c r="IX145" s="18"/>
      <c r="IY145" s="18"/>
      <c r="IZ145" s="18"/>
      <c r="JA145" s="18"/>
      <c r="JB145" s="18"/>
      <c r="JC145" s="18"/>
      <c r="JD145" s="18"/>
      <c r="JE145" s="18"/>
      <c r="JF145" s="18"/>
    </row>
    <row r="146" spans="36:266" x14ac:dyDescent="0.3">
      <c r="AJ146" s="24"/>
      <c r="AK146" s="24"/>
      <c r="AL146" s="20"/>
      <c r="AM146" s="23"/>
      <c r="AN146" s="18"/>
      <c r="AO146" s="24"/>
      <c r="AW146" s="71"/>
      <c r="AX146" s="71"/>
      <c r="AY146" s="71"/>
      <c r="BB146" s="25"/>
      <c r="BC146" s="21"/>
      <c r="BG146" s="18"/>
      <c r="BN146" s="22"/>
      <c r="BO146" s="22"/>
      <c r="BP146" s="22"/>
      <c r="BQ146" s="22"/>
      <c r="BR146" s="15"/>
      <c r="CF146" s="15"/>
      <c r="CL146" s="22"/>
      <c r="CM146" s="15"/>
      <c r="CR146" s="22"/>
      <c r="CT146" s="15"/>
      <c r="CW146" s="22"/>
      <c r="DA146" s="15"/>
      <c r="DH146" s="15"/>
      <c r="DJ146" s="22"/>
      <c r="DO146" s="15"/>
      <c r="DV146" s="15"/>
      <c r="EC146" s="15"/>
      <c r="EJ146" s="15"/>
      <c r="EQ146" s="15"/>
      <c r="EX146" s="15"/>
      <c r="FE146" s="15"/>
      <c r="FL146" s="15"/>
      <c r="FS146" s="15"/>
      <c r="FZ146" s="15"/>
      <c r="GG146" s="15"/>
      <c r="GN146" s="15"/>
      <c r="GP146" s="22"/>
      <c r="GQ146" s="22"/>
      <c r="GR146" s="22"/>
      <c r="GS146" s="22"/>
      <c r="GT146" s="22"/>
      <c r="GU146" s="15"/>
      <c r="GV146" s="22"/>
      <c r="GW146" s="22"/>
      <c r="GX146" s="22"/>
      <c r="GY146" s="18"/>
      <c r="GZ146" s="18"/>
      <c r="HA146" s="18"/>
      <c r="HB146" s="18"/>
      <c r="HC146" s="18"/>
      <c r="HD146" s="18"/>
      <c r="HE146" s="18"/>
      <c r="HF146" s="18"/>
      <c r="HG146" s="18"/>
      <c r="HH146" s="18"/>
      <c r="HI146" s="18"/>
      <c r="HJ146" s="18"/>
      <c r="HK146" s="18"/>
      <c r="HL146" s="18"/>
      <c r="HM146" s="18"/>
      <c r="HN146" s="18"/>
      <c r="HO146" s="18"/>
      <c r="HP146" s="18"/>
      <c r="HQ146" s="18"/>
      <c r="HR146" s="18"/>
      <c r="HS146" s="18"/>
      <c r="HT146" s="18"/>
      <c r="HU146" s="18"/>
      <c r="HV146" s="18"/>
      <c r="HW146" s="18"/>
      <c r="HX146" s="18"/>
      <c r="HY146" s="18"/>
      <c r="HZ146" s="18"/>
      <c r="IA146" s="18"/>
      <c r="IB146" s="18"/>
      <c r="IC146" s="18"/>
      <c r="ID146" s="18"/>
      <c r="IE146" s="18"/>
      <c r="IF146" s="18"/>
      <c r="IG146" s="18"/>
      <c r="IH146" s="18"/>
      <c r="II146" s="18"/>
      <c r="IJ146" s="18"/>
      <c r="IK146" s="18"/>
      <c r="IL146" s="18"/>
      <c r="IM146" s="18"/>
      <c r="IN146" s="18"/>
      <c r="IO146" s="18"/>
      <c r="IP146" s="18"/>
      <c r="IQ146" s="18"/>
      <c r="IR146" s="18"/>
      <c r="IS146" s="18"/>
      <c r="IT146" s="18"/>
      <c r="IU146" s="18"/>
      <c r="IV146" s="18"/>
      <c r="IW146" s="18"/>
      <c r="IX146" s="18"/>
      <c r="IY146" s="18"/>
      <c r="IZ146" s="18"/>
      <c r="JA146" s="18"/>
      <c r="JB146" s="18"/>
      <c r="JC146" s="18"/>
      <c r="JD146" s="18"/>
      <c r="JE146" s="18"/>
      <c r="JF146" s="18"/>
    </row>
    <row r="147" spans="36:266" x14ac:dyDescent="0.3">
      <c r="AJ147" s="24"/>
      <c r="AK147" s="24"/>
      <c r="AL147" s="20"/>
      <c r="AM147" s="23"/>
      <c r="AN147" s="18"/>
      <c r="AO147" s="24"/>
      <c r="AW147" s="71"/>
      <c r="AX147" s="71"/>
      <c r="AY147" s="71"/>
      <c r="BB147" s="25"/>
      <c r="BC147" s="21"/>
      <c r="BG147" s="18"/>
      <c r="BN147" s="22"/>
      <c r="BO147" s="22"/>
      <c r="BP147" s="22"/>
      <c r="BQ147" s="22"/>
      <c r="BR147" s="15"/>
      <c r="CF147" s="15"/>
      <c r="CL147" s="22"/>
      <c r="CM147" s="15"/>
      <c r="CR147" s="22"/>
      <c r="CT147" s="15"/>
      <c r="CW147" s="22"/>
      <c r="DA147" s="15"/>
      <c r="DH147" s="15"/>
      <c r="DJ147" s="22"/>
      <c r="DO147" s="15"/>
      <c r="DV147" s="15"/>
      <c r="EC147" s="15"/>
      <c r="EJ147" s="15"/>
      <c r="EQ147" s="15"/>
      <c r="EX147" s="15"/>
      <c r="FE147" s="15"/>
      <c r="FL147" s="15"/>
      <c r="FS147" s="15"/>
      <c r="FZ147" s="15"/>
      <c r="GG147" s="15"/>
      <c r="GN147" s="15"/>
      <c r="GP147" s="22"/>
      <c r="GQ147" s="22"/>
      <c r="GR147" s="22"/>
      <c r="GS147" s="22"/>
      <c r="GT147" s="22"/>
      <c r="GU147" s="15"/>
      <c r="GV147" s="22"/>
      <c r="GW147" s="22"/>
      <c r="GX147" s="22"/>
      <c r="GY147" s="18"/>
      <c r="GZ147" s="18"/>
      <c r="HA147" s="18"/>
      <c r="HB147" s="18"/>
      <c r="HC147" s="18"/>
      <c r="HD147" s="18"/>
      <c r="HE147" s="18"/>
      <c r="HF147" s="18"/>
      <c r="HG147" s="18"/>
      <c r="HH147" s="18"/>
      <c r="HI147" s="18"/>
      <c r="HJ147" s="18"/>
      <c r="HK147" s="18"/>
      <c r="HL147" s="18"/>
      <c r="HM147" s="18"/>
      <c r="HN147" s="18"/>
      <c r="HO147" s="18"/>
      <c r="HP147" s="18"/>
      <c r="HQ147" s="18"/>
      <c r="HR147" s="18"/>
      <c r="HS147" s="18"/>
      <c r="HT147" s="18"/>
      <c r="HU147" s="18"/>
      <c r="HV147" s="18"/>
      <c r="HW147" s="18"/>
      <c r="HX147" s="18"/>
      <c r="HY147" s="18"/>
      <c r="HZ147" s="18"/>
      <c r="IA147" s="18"/>
      <c r="IB147" s="18"/>
      <c r="IC147" s="18"/>
      <c r="ID147" s="18"/>
      <c r="IE147" s="18"/>
      <c r="IF147" s="18"/>
      <c r="IG147" s="18"/>
      <c r="IH147" s="18"/>
      <c r="II147" s="18"/>
      <c r="IJ147" s="18"/>
      <c r="IK147" s="18"/>
      <c r="IL147" s="18"/>
      <c r="IM147" s="18"/>
      <c r="IN147" s="18"/>
      <c r="IO147" s="18"/>
      <c r="IP147" s="18"/>
      <c r="IQ147" s="18"/>
      <c r="IR147" s="18"/>
      <c r="IS147" s="18"/>
      <c r="IT147" s="18"/>
      <c r="IU147" s="18"/>
      <c r="IV147" s="18"/>
      <c r="IW147" s="18"/>
      <c r="IX147" s="18"/>
      <c r="IY147" s="18"/>
      <c r="IZ147" s="18"/>
      <c r="JA147" s="18"/>
      <c r="JB147" s="18"/>
      <c r="JC147" s="18"/>
      <c r="JD147" s="18"/>
      <c r="JE147" s="18"/>
      <c r="JF147" s="18"/>
    </row>
    <row r="148" spans="36:266" x14ac:dyDescent="0.3">
      <c r="AJ148" s="24"/>
      <c r="AK148" s="24"/>
      <c r="AL148" s="20"/>
      <c r="AM148" s="23"/>
      <c r="AN148" s="18"/>
      <c r="AO148" s="24"/>
      <c r="AW148" s="71"/>
      <c r="AX148" s="71"/>
      <c r="AY148" s="71"/>
      <c r="BB148" s="25"/>
      <c r="BC148" s="21"/>
      <c r="BG148" s="18"/>
      <c r="BN148" s="22"/>
      <c r="BO148" s="22"/>
      <c r="BP148" s="22"/>
      <c r="BQ148" s="22"/>
      <c r="BR148" s="15"/>
      <c r="CF148" s="15"/>
      <c r="CL148" s="22"/>
      <c r="CM148" s="15"/>
      <c r="CR148" s="22"/>
      <c r="CT148" s="15"/>
      <c r="CW148" s="22"/>
      <c r="DA148" s="15"/>
      <c r="DH148" s="15"/>
      <c r="DJ148" s="22"/>
      <c r="DO148" s="15"/>
      <c r="DV148" s="15"/>
      <c r="EC148" s="15"/>
      <c r="EJ148" s="15"/>
      <c r="EQ148" s="15"/>
      <c r="EX148" s="15"/>
      <c r="FE148" s="15"/>
      <c r="FL148" s="15"/>
      <c r="FS148" s="15"/>
      <c r="FZ148" s="15"/>
      <c r="GG148" s="15"/>
      <c r="GN148" s="15"/>
      <c r="GP148" s="22"/>
      <c r="GQ148" s="22"/>
      <c r="GR148" s="22"/>
      <c r="GS148" s="22"/>
      <c r="GT148" s="22"/>
      <c r="GU148" s="15"/>
      <c r="GV148" s="22"/>
      <c r="GW148" s="22"/>
      <c r="GX148" s="22"/>
      <c r="GY148" s="18"/>
      <c r="GZ148" s="18"/>
      <c r="HA148" s="18"/>
      <c r="HB148" s="18"/>
      <c r="HC148" s="18"/>
      <c r="HD148" s="18"/>
      <c r="HE148" s="18"/>
      <c r="HF148" s="18"/>
      <c r="HG148" s="18"/>
      <c r="HH148" s="18"/>
      <c r="HI148" s="18"/>
      <c r="HJ148" s="18"/>
      <c r="HK148" s="18"/>
      <c r="HL148" s="18"/>
      <c r="HM148" s="18"/>
      <c r="HN148" s="18"/>
      <c r="HO148" s="18"/>
      <c r="HP148" s="18"/>
      <c r="HQ148" s="18"/>
      <c r="HR148" s="18"/>
      <c r="HS148" s="18"/>
      <c r="HT148" s="18"/>
      <c r="HU148" s="18"/>
      <c r="HV148" s="18"/>
      <c r="HW148" s="18"/>
      <c r="HX148" s="18"/>
      <c r="HY148" s="18"/>
      <c r="HZ148" s="18"/>
      <c r="IA148" s="18"/>
      <c r="IB148" s="18"/>
      <c r="IC148" s="18"/>
      <c r="ID148" s="18"/>
      <c r="IE148" s="18"/>
      <c r="IF148" s="18"/>
      <c r="IG148" s="18"/>
      <c r="IH148" s="18"/>
      <c r="II148" s="18"/>
      <c r="IJ148" s="18"/>
      <c r="IK148" s="18"/>
      <c r="IL148" s="18"/>
      <c r="IM148" s="18"/>
      <c r="IN148" s="18"/>
      <c r="IO148" s="18"/>
      <c r="IP148" s="18"/>
      <c r="IQ148" s="18"/>
      <c r="IR148" s="18"/>
      <c r="IS148" s="18"/>
      <c r="IT148" s="18"/>
      <c r="IU148" s="18"/>
      <c r="IV148" s="18"/>
      <c r="IW148" s="18"/>
      <c r="IX148" s="18"/>
      <c r="IY148" s="18"/>
      <c r="IZ148" s="18"/>
      <c r="JA148" s="18"/>
      <c r="JB148" s="18"/>
      <c r="JC148" s="18"/>
      <c r="JD148" s="18"/>
      <c r="JE148" s="18"/>
      <c r="JF148" s="18"/>
    </row>
    <row r="149" spans="36:266" x14ac:dyDescent="0.3">
      <c r="AJ149" s="24"/>
      <c r="AK149" s="24"/>
      <c r="AL149" s="20"/>
      <c r="AM149" s="23"/>
      <c r="AN149" s="18"/>
      <c r="AO149" s="24"/>
      <c r="AW149" s="71"/>
      <c r="AX149" s="71"/>
      <c r="AY149" s="71"/>
      <c r="BB149" s="25"/>
      <c r="BC149" s="21"/>
      <c r="BG149" s="18"/>
      <c r="BN149" s="22"/>
      <c r="BO149" s="22"/>
      <c r="BP149" s="22"/>
      <c r="BQ149" s="22"/>
      <c r="BR149" s="15"/>
      <c r="CF149" s="15"/>
      <c r="CL149" s="22"/>
      <c r="CM149" s="15"/>
      <c r="CR149" s="22"/>
      <c r="CT149" s="15"/>
      <c r="CW149" s="22"/>
      <c r="DA149" s="15"/>
      <c r="DH149" s="15"/>
      <c r="DJ149" s="22"/>
      <c r="DO149" s="15"/>
      <c r="DV149" s="15"/>
      <c r="EC149" s="15"/>
      <c r="EJ149" s="15"/>
      <c r="EQ149" s="15"/>
      <c r="EX149" s="15"/>
      <c r="FE149" s="15"/>
      <c r="FL149" s="15"/>
      <c r="FS149" s="15"/>
      <c r="FZ149" s="15"/>
      <c r="GG149" s="15"/>
      <c r="GN149" s="15"/>
      <c r="GP149" s="22"/>
      <c r="GQ149" s="22"/>
      <c r="GR149" s="22"/>
      <c r="GS149" s="22"/>
      <c r="GT149" s="22"/>
      <c r="GU149" s="15"/>
      <c r="GV149" s="22"/>
      <c r="GW149" s="22"/>
      <c r="GX149" s="22"/>
      <c r="GY149" s="18"/>
      <c r="GZ149" s="18"/>
      <c r="HA149" s="18"/>
      <c r="HB149" s="18"/>
      <c r="HC149" s="18"/>
      <c r="HD149" s="18"/>
      <c r="HE149" s="18"/>
      <c r="HF149" s="18"/>
      <c r="HG149" s="18"/>
      <c r="HH149" s="18"/>
      <c r="HI149" s="18"/>
      <c r="HJ149" s="18"/>
      <c r="HK149" s="18"/>
      <c r="HL149" s="18"/>
      <c r="HM149" s="18"/>
      <c r="HN149" s="18"/>
      <c r="HO149" s="18"/>
      <c r="HP149" s="18"/>
      <c r="HQ149" s="18"/>
      <c r="HR149" s="18"/>
      <c r="HS149" s="18"/>
      <c r="HT149" s="18"/>
      <c r="HU149" s="18"/>
      <c r="HV149" s="18"/>
      <c r="HW149" s="18"/>
      <c r="HX149" s="18"/>
      <c r="HY149" s="18"/>
      <c r="HZ149" s="18"/>
      <c r="IA149" s="18"/>
      <c r="IB149" s="18"/>
      <c r="IC149" s="18"/>
      <c r="ID149" s="18"/>
      <c r="IE149" s="18"/>
      <c r="IF149" s="18"/>
      <c r="IG149" s="18"/>
      <c r="IH149" s="18"/>
      <c r="II149" s="18"/>
      <c r="IJ149" s="18"/>
      <c r="IK149" s="18"/>
      <c r="IL149" s="18"/>
      <c r="IM149" s="18"/>
      <c r="IN149" s="18"/>
      <c r="IO149" s="18"/>
      <c r="IP149" s="18"/>
      <c r="IQ149" s="18"/>
      <c r="IR149" s="18"/>
      <c r="IS149" s="18"/>
      <c r="IT149" s="18"/>
      <c r="IU149" s="18"/>
      <c r="IV149" s="18"/>
      <c r="IW149" s="18"/>
      <c r="IX149" s="18"/>
      <c r="IY149" s="18"/>
      <c r="IZ149" s="18"/>
      <c r="JA149" s="18"/>
      <c r="JB149" s="18"/>
      <c r="JC149" s="18"/>
      <c r="JD149" s="18"/>
      <c r="JE149" s="18"/>
      <c r="JF149" s="18"/>
    </row>
    <row r="150" spans="36:266" x14ac:dyDescent="0.3">
      <c r="AJ150" s="24"/>
      <c r="AK150" s="24"/>
      <c r="AL150" s="20"/>
      <c r="AM150" s="23"/>
      <c r="AN150" s="18"/>
      <c r="AO150" s="24"/>
      <c r="AW150" s="71"/>
      <c r="AX150" s="71"/>
      <c r="AY150" s="71"/>
      <c r="BB150" s="25"/>
      <c r="BC150" s="21"/>
      <c r="BG150" s="18"/>
      <c r="BN150" s="22"/>
      <c r="BO150" s="22"/>
      <c r="BP150" s="22"/>
      <c r="BQ150" s="22"/>
      <c r="BR150" s="15"/>
      <c r="CF150" s="15"/>
      <c r="CL150" s="22"/>
      <c r="CM150" s="15"/>
      <c r="CR150" s="22"/>
      <c r="CT150" s="15"/>
      <c r="CW150" s="22"/>
      <c r="DA150" s="15"/>
      <c r="DH150" s="15"/>
      <c r="DJ150" s="22"/>
      <c r="DO150" s="15"/>
      <c r="DV150" s="15"/>
      <c r="EC150" s="15"/>
      <c r="EJ150" s="15"/>
      <c r="EQ150" s="15"/>
      <c r="EX150" s="15"/>
      <c r="FE150" s="15"/>
      <c r="FL150" s="15"/>
      <c r="FS150" s="15"/>
      <c r="FZ150" s="15"/>
      <c r="GG150" s="15"/>
      <c r="GN150" s="15"/>
      <c r="GP150" s="22"/>
      <c r="GQ150" s="22"/>
      <c r="GR150" s="22"/>
      <c r="GS150" s="22"/>
      <c r="GT150" s="22"/>
      <c r="GU150" s="15"/>
      <c r="GV150" s="22"/>
      <c r="GW150" s="22"/>
      <c r="GX150" s="22"/>
      <c r="GY150" s="18"/>
      <c r="GZ150" s="18"/>
      <c r="HA150" s="18"/>
      <c r="HB150" s="18"/>
      <c r="HC150" s="18"/>
      <c r="HD150" s="18"/>
      <c r="HE150" s="18"/>
      <c r="HF150" s="18"/>
      <c r="HG150" s="18"/>
      <c r="HH150" s="18"/>
      <c r="HI150" s="18"/>
      <c r="HJ150" s="18"/>
      <c r="HK150" s="18"/>
      <c r="HL150" s="18"/>
      <c r="HM150" s="18"/>
      <c r="HN150" s="18"/>
      <c r="HO150" s="18"/>
      <c r="HP150" s="18"/>
      <c r="HQ150" s="18"/>
      <c r="HR150" s="18"/>
      <c r="HS150" s="18"/>
      <c r="HT150" s="18"/>
      <c r="HU150" s="18"/>
      <c r="HV150" s="18"/>
      <c r="HW150" s="18"/>
      <c r="HX150" s="18"/>
      <c r="HY150" s="18"/>
      <c r="HZ150" s="18"/>
      <c r="IA150" s="18"/>
      <c r="IB150" s="18"/>
      <c r="IC150" s="18"/>
      <c r="ID150" s="18"/>
      <c r="IE150" s="18"/>
      <c r="IF150" s="18"/>
      <c r="IG150" s="18"/>
      <c r="IH150" s="18"/>
      <c r="II150" s="18"/>
      <c r="IJ150" s="18"/>
      <c r="IK150" s="18"/>
      <c r="IL150" s="18"/>
      <c r="IM150" s="18"/>
      <c r="IN150" s="18"/>
      <c r="IO150" s="18"/>
      <c r="IP150" s="18"/>
      <c r="IQ150" s="18"/>
      <c r="IR150" s="18"/>
      <c r="IS150" s="18"/>
      <c r="IT150" s="18"/>
      <c r="IU150" s="18"/>
      <c r="IV150" s="18"/>
      <c r="IW150" s="18"/>
      <c r="IX150" s="18"/>
      <c r="IY150" s="18"/>
      <c r="IZ150" s="18"/>
      <c r="JA150" s="18"/>
      <c r="JB150" s="18"/>
      <c r="JC150" s="18"/>
      <c r="JD150" s="18"/>
      <c r="JE150" s="18"/>
      <c r="JF150" s="18"/>
    </row>
    <row r="151" spans="36:266" x14ac:dyDescent="0.3">
      <c r="AJ151" s="24"/>
      <c r="AK151" s="24"/>
      <c r="AL151" s="20"/>
      <c r="AM151" s="23"/>
      <c r="AN151" s="18"/>
      <c r="AO151" s="24"/>
      <c r="AW151" s="71"/>
      <c r="AX151" s="71"/>
      <c r="AY151" s="71"/>
      <c r="BB151" s="25"/>
      <c r="BC151" s="21"/>
      <c r="BG151" s="18"/>
      <c r="BN151" s="22"/>
      <c r="BO151" s="22"/>
      <c r="BP151" s="22"/>
      <c r="BQ151" s="22"/>
      <c r="BR151" s="15"/>
      <c r="CF151" s="15"/>
      <c r="CL151" s="22"/>
      <c r="CM151" s="15"/>
      <c r="CR151" s="22"/>
      <c r="CT151" s="15"/>
      <c r="CW151" s="22"/>
      <c r="DA151" s="15"/>
      <c r="DH151" s="15"/>
      <c r="DJ151" s="22"/>
      <c r="DO151" s="15"/>
      <c r="DV151" s="15"/>
      <c r="EC151" s="15"/>
      <c r="EJ151" s="15"/>
      <c r="EQ151" s="15"/>
      <c r="EX151" s="15"/>
      <c r="FE151" s="15"/>
      <c r="FL151" s="15"/>
      <c r="FS151" s="15"/>
      <c r="FZ151" s="15"/>
      <c r="GG151" s="15"/>
      <c r="GN151" s="15"/>
      <c r="GP151" s="22"/>
      <c r="GQ151" s="22"/>
      <c r="GR151" s="22"/>
      <c r="GS151" s="22"/>
      <c r="GT151" s="22"/>
      <c r="GU151" s="15"/>
      <c r="GV151" s="22"/>
      <c r="GW151" s="22"/>
      <c r="GX151" s="22"/>
      <c r="GY151" s="18"/>
      <c r="GZ151" s="18"/>
      <c r="HA151" s="18"/>
      <c r="HB151" s="18"/>
      <c r="HC151" s="18"/>
      <c r="HD151" s="18"/>
      <c r="HE151" s="18"/>
      <c r="HF151" s="18"/>
      <c r="HG151" s="18"/>
      <c r="HH151" s="18"/>
      <c r="HI151" s="18"/>
      <c r="HJ151" s="18"/>
      <c r="HK151" s="18"/>
      <c r="HL151" s="18"/>
      <c r="HM151" s="18"/>
      <c r="HN151" s="18"/>
      <c r="HO151" s="18"/>
      <c r="HP151" s="18"/>
      <c r="HQ151" s="18"/>
      <c r="HR151" s="18"/>
      <c r="HS151" s="18"/>
      <c r="HT151" s="18"/>
      <c r="HU151" s="18"/>
      <c r="HV151" s="18"/>
      <c r="HW151" s="18"/>
      <c r="HX151" s="18"/>
      <c r="HY151" s="18"/>
      <c r="HZ151" s="18"/>
      <c r="IA151" s="18"/>
      <c r="IB151" s="18"/>
      <c r="IC151" s="18"/>
      <c r="ID151" s="18"/>
      <c r="IE151" s="18"/>
      <c r="IF151" s="18"/>
      <c r="IG151" s="18"/>
      <c r="IH151" s="18"/>
      <c r="II151" s="18"/>
      <c r="IJ151" s="18"/>
      <c r="IK151" s="18"/>
      <c r="IL151" s="18"/>
      <c r="IM151" s="18"/>
      <c r="IN151" s="18"/>
      <c r="IO151" s="18"/>
      <c r="IP151" s="18"/>
      <c r="IQ151" s="18"/>
      <c r="IR151" s="18"/>
      <c r="IS151" s="18"/>
      <c r="IT151" s="18"/>
      <c r="IU151" s="18"/>
      <c r="IV151" s="18"/>
      <c r="IW151" s="18"/>
      <c r="IX151" s="18"/>
      <c r="IY151" s="18"/>
      <c r="IZ151" s="18"/>
      <c r="JA151" s="18"/>
      <c r="JB151" s="18"/>
      <c r="JC151" s="18"/>
      <c r="JD151" s="18"/>
      <c r="JE151" s="18"/>
      <c r="JF151" s="18"/>
    </row>
    <row r="152" spans="36:266" x14ac:dyDescent="0.3">
      <c r="AJ152" s="24"/>
      <c r="AK152" s="24"/>
      <c r="AL152" s="20"/>
      <c r="AM152" s="23"/>
      <c r="AN152" s="18"/>
      <c r="AO152" s="24"/>
      <c r="AW152" s="71"/>
      <c r="AX152" s="71"/>
      <c r="AY152" s="71"/>
      <c r="BB152" s="25"/>
      <c r="BC152" s="21"/>
      <c r="BG152" s="18"/>
      <c r="BN152" s="22"/>
      <c r="BO152" s="22"/>
      <c r="BP152" s="22"/>
      <c r="BQ152" s="22"/>
      <c r="BR152" s="15"/>
      <c r="CF152" s="15"/>
      <c r="CL152" s="22"/>
      <c r="CM152" s="15"/>
      <c r="CR152" s="22"/>
      <c r="CT152" s="15"/>
      <c r="CW152" s="22"/>
      <c r="DA152" s="15"/>
      <c r="DH152" s="15"/>
      <c r="DJ152" s="22"/>
      <c r="DO152" s="15"/>
      <c r="DV152" s="15"/>
      <c r="EC152" s="15"/>
      <c r="EJ152" s="15"/>
      <c r="EQ152" s="15"/>
      <c r="EX152" s="15"/>
      <c r="FE152" s="15"/>
      <c r="FL152" s="15"/>
      <c r="FS152" s="15"/>
      <c r="FZ152" s="15"/>
      <c r="GG152" s="15"/>
      <c r="GN152" s="15"/>
      <c r="GP152" s="22"/>
      <c r="GQ152" s="22"/>
      <c r="GR152" s="22"/>
      <c r="GS152" s="22"/>
      <c r="GT152" s="22"/>
      <c r="GU152" s="15"/>
      <c r="GV152" s="22"/>
      <c r="GW152" s="22"/>
      <c r="GX152" s="22"/>
      <c r="GY152" s="18"/>
      <c r="GZ152" s="18"/>
      <c r="HA152" s="18"/>
      <c r="HB152" s="18"/>
      <c r="HC152" s="18"/>
      <c r="HD152" s="18"/>
      <c r="HE152" s="18"/>
      <c r="HF152" s="18"/>
      <c r="HG152" s="18"/>
      <c r="HH152" s="18"/>
      <c r="HI152" s="18"/>
      <c r="HJ152" s="18"/>
      <c r="HK152" s="18"/>
      <c r="HL152" s="18"/>
      <c r="HM152" s="18"/>
      <c r="HN152" s="18"/>
      <c r="HO152" s="18"/>
      <c r="HP152" s="18"/>
      <c r="HQ152" s="18"/>
      <c r="HR152" s="18"/>
      <c r="HS152" s="18"/>
      <c r="HT152" s="18"/>
      <c r="HU152" s="18"/>
      <c r="HV152" s="18"/>
      <c r="HW152" s="18"/>
      <c r="HX152" s="18"/>
      <c r="HY152" s="18"/>
      <c r="HZ152" s="18"/>
      <c r="IA152" s="18"/>
      <c r="IB152" s="18"/>
      <c r="IC152" s="18"/>
      <c r="ID152" s="18"/>
      <c r="IE152" s="18"/>
      <c r="IF152" s="18"/>
      <c r="IG152" s="18"/>
      <c r="IH152" s="18"/>
      <c r="II152" s="18"/>
      <c r="IJ152" s="18"/>
      <c r="IK152" s="18"/>
      <c r="IL152" s="18"/>
      <c r="IM152" s="18"/>
      <c r="IN152" s="18"/>
      <c r="IO152" s="18"/>
      <c r="IP152" s="18"/>
      <c r="IQ152" s="18"/>
      <c r="IR152" s="18"/>
      <c r="IS152" s="18"/>
      <c r="IT152" s="18"/>
      <c r="IU152" s="18"/>
      <c r="IV152" s="18"/>
      <c r="IW152" s="18"/>
      <c r="IX152" s="18"/>
      <c r="IY152" s="18"/>
      <c r="IZ152" s="18"/>
      <c r="JA152" s="18"/>
      <c r="JB152" s="18"/>
      <c r="JC152" s="18"/>
      <c r="JD152" s="18"/>
      <c r="JE152" s="18"/>
      <c r="JF152" s="18"/>
    </row>
    <row r="153" spans="36:266" x14ac:dyDescent="0.3">
      <c r="AJ153" s="24"/>
      <c r="AK153" s="24"/>
      <c r="AL153" s="20"/>
      <c r="AM153" s="23"/>
      <c r="AN153" s="18"/>
      <c r="AO153" s="24"/>
      <c r="AW153" s="71"/>
      <c r="AX153" s="71"/>
      <c r="AY153" s="71"/>
      <c r="BB153" s="25"/>
      <c r="BC153" s="21"/>
      <c r="BG153" s="18"/>
      <c r="BN153" s="22"/>
      <c r="BO153" s="22"/>
      <c r="BP153" s="22"/>
      <c r="BQ153" s="22"/>
      <c r="BR153" s="15"/>
      <c r="CF153" s="15"/>
      <c r="CL153" s="22"/>
      <c r="CM153" s="15"/>
      <c r="CR153" s="22"/>
      <c r="CT153" s="15"/>
      <c r="CW153" s="22"/>
      <c r="DA153" s="15"/>
      <c r="DH153" s="15"/>
      <c r="DJ153" s="22"/>
      <c r="DO153" s="15"/>
      <c r="DV153" s="15"/>
      <c r="EC153" s="15"/>
      <c r="EJ153" s="15"/>
      <c r="EQ153" s="15"/>
      <c r="EX153" s="15"/>
      <c r="FE153" s="15"/>
      <c r="FL153" s="15"/>
      <c r="FS153" s="15"/>
      <c r="FZ153" s="15"/>
      <c r="GG153" s="15"/>
      <c r="GN153" s="15"/>
      <c r="GP153" s="22"/>
      <c r="GQ153" s="22"/>
      <c r="GR153" s="22"/>
      <c r="GS153" s="22"/>
      <c r="GT153" s="22"/>
      <c r="GU153" s="15"/>
      <c r="GV153" s="22"/>
      <c r="GW153" s="22"/>
      <c r="GX153" s="22"/>
      <c r="GY153" s="18"/>
      <c r="GZ153" s="18"/>
      <c r="HA153" s="18"/>
      <c r="HB153" s="18"/>
      <c r="HC153" s="18"/>
      <c r="HD153" s="18"/>
      <c r="HE153" s="18"/>
      <c r="HF153" s="18"/>
      <c r="HG153" s="18"/>
      <c r="HH153" s="18"/>
      <c r="HI153" s="18"/>
      <c r="HJ153" s="18"/>
      <c r="HK153" s="18"/>
      <c r="HL153" s="18"/>
      <c r="HM153" s="18"/>
      <c r="HN153" s="18"/>
      <c r="HO153" s="18"/>
      <c r="HP153" s="18"/>
      <c r="HQ153" s="18"/>
      <c r="HR153" s="18"/>
      <c r="HS153" s="18"/>
      <c r="HT153" s="18"/>
      <c r="HU153" s="18"/>
      <c r="HV153" s="18"/>
      <c r="HW153" s="18"/>
      <c r="HX153" s="18"/>
      <c r="HY153" s="18"/>
      <c r="HZ153" s="18"/>
      <c r="IA153" s="18"/>
      <c r="IB153" s="18"/>
      <c r="IC153" s="18"/>
      <c r="ID153" s="18"/>
      <c r="IE153" s="18"/>
      <c r="IF153" s="18"/>
      <c r="IG153" s="18"/>
      <c r="IH153" s="18"/>
      <c r="II153" s="18"/>
      <c r="IJ153" s="18"/>
      <c r="IK153" s="18"/>
      <c r="IL153" s="18"/>
      <c r="IM153" s="18"/>
      <c r="IN153" s="18"/>
      <c r="IO153" s="18"/>
      <c r="IP153" s="18"/>
      <c r="IQ153" s="18"/>
      <c r="IR153" s="18"/>
      <c r="IS153" s="18"/>
      <c r="IT153" s="18"/>
      <c r="IU153" s="18"/>
      <c r="IV153" s="18"/>
      <c r="IW153" s="18"/>
      <c r="IX153" s="18"/>
      <c r="IY153" s="18"/>
      <c r="IZ153" s="18"/>
      <c r="JA153" s="18"/>
      <c r="JB153" s="18"/>
      <c r="JC153" s="18"/>
      <c r="JD153" s="18"/>
      <c r="JE153" s="18"/>
      <c r="JF153" s="18"/>
    </row>
    <row r="154" spans="36:266" x14ac:dyDescent="0.3">
      <c r="AJ154" s="24"/>
      <c r="AK154" s="24"/>
      <c r="AL154" s="20"/>
      <c r="AM154" s="23"/>
      <c r="AN154" s="18"/>
      <c r="AO154" s="24"/>
      <c r="AW154" s="71"/>
      <c r="AX154" s="71"/>
      <c r="AY154" s="71"/>
      <c r="BB154" s="25"/>
      <c r="BC154" s="21"/>
      <c r="BG154" s="18"/>
      <c r="BN154" s="22"/>
      <c r="BO154" s="22"/>
      <c r="BP154" s="22"/>
      <c r="BQ154" s="22"/>
      <c r="BR154" s="15"/>
      <c r="CF154" s="15"/>
      <c r="CL154" s="22"/>
      <c r="CM154" s="15"/>
      <c r="CR154" s="22"/>
      <c r="CT154" s="15"/>
      <c r="CW154" s="22"/>
      <c r="DA154" s="15"/>
      <c r="DH154" s="15"/>
      <c r="DJ154" s="22"/>
      <c r="DO154" s="15"/>
      <c r="DV154" s="15"/>
      <c r="EC154" s="15"/>
      <c r="EJ154" s="15"/>
      <c r="EQ154" s="15"/>
      <c r="EX154" s="15"/>
      <c r="FE154" s="15"/>
      <c r="FL154" s="15"/>
      <c r="FS154" s="15"/>
      <c r="FZ154" s="15"/>
      <c r="GG154" s="15"/>
      <c r="GN154" s="15"/>
      <c r="GP154" s="22"/>
      <c r="GQ154" s="22"/>
      <c r="GR154" s="22"/>
      <c r="GS154" s="22"/>
      <c r="GT154" s="22"/>
      <c r="GU154" s="15"/>
      <c r="GV154" s="22"/>
      <c r="GW154" s="22"/>
      <c r="GX154" s="22"/>
      <c r="GY154" s="18"/>
      <c r="GZ154" s="18"/>
      <c r="HA154" s="18"/>
      <c r="HB154" s="18"/>
      <c r="HC154" s="18"/>
      <c r="HD154" s="18"/>
      <c r="HE154" s="18"/>
      <c r="HF154" s="18"/>
      <c r="HG154" s="18"/>
      <c r="HH154" s="18"/>
      <c r="HI154" s="18"/>
      <c r="HJ154" s="18"/>
      <c r="HK154" s="18"/>
      <c r="HL154" s="18"/>
      <c r="HM154" s="18"/>
      <c r="HN154" s="18"/>
      <c r="HO154" s="18"/>
      <c r="HP154" s="18"/>
      <c r="HQ154" s="18"/>
      <c r="HR154" s="18"/>
      <c r="HS154" s="18"/>
      <c r="HT154" s="18"/>
      <c r="HU154" s="18"/>
      <c r="HV154" s="18"/>
      <c r="HW154" s="18"/>
      <c r="HX154" s="18"/>
      <c r="HY154" s="18"/>
      <c r="HZ154" s="18"/>
      <c r="IA154" s="18"/>
      <c r="IB154" s="18"/>
      <c r="IC154" s="18"/>
      <c r="ID154" s="18"/>
      <c r="IE154" s="18"/>
      <c r="IF154" s="18"/>
      <c r="IG154" s="18"/>
      <c r="IH154" s="18"/>
      <c r="II154" s="18"/>
      <c r="IJ154" s="18"/>
      <c r="IK154" s="18"/>
      <c r="IL154" s="18"/>
      <c r="IM154" s="18"/>
      <c r="IN154" s="18"/>
      <c r="IO154" s="18"/>
      <c r="IP154" s="18"/>
      <c r="IQ154" s="18"/>
      <c r="IR154" s="18"/>
      <c r="IS154" s="18"/>
      <c r="IT154" s="18"/>
      <c r="IU154" s="18"/>
      <c r="IV154" s="18"/>
      <c r="IW154" s="18"/>
      <c r="IX154" s="18"/>
      <c r="IY154" s="18"/>
      <c r="IZ154" s="18"/>
      <c r="JA154" s="18"/>
      <c r="JB154" s="18"/>
      <c r="JC154" s="18"/>
      <c r="JD154" s="18"/>
      <c r="JE154" s="18"/>
      <c r="JF154" s="18"/>
    </row>
    <row r="155" spans="36:266" x14ac:dyDescent="0.3">
      <c r="AJ155" s="24"/>
      <c r="AK155" s="24"/>
      <c r="AL155" s="20"/>
      <c r="AM155" s="23"/>
      <c r="AN155" s="18"/>
      <c r="AO155" s="24"/>
      <c r="AW155" s="71"/>
      <c r="AX155" s="71"/>
      <c r="AY155" s="71"/>
      <c r="BB155" s="25"/>
      <c r="BC155" s="21"/>
      <c r="BG155" s="18"/>
      <c r="BN155" s="22"/>
      <c r="BO155" s="22"/>
      <c r="BP155" s="22"/>
      <c r="BQ155" s="22"/>
      <c r="BR155" s="15"/>
      <c r="CF155" s="15"/>
      <c r="CL155" s="22"/>
      <c r="CM155" s="15"/>
      <c r="CR155" s="22"/>
      <c r="CT155" s="15"/>
      <c r="CW155" s="22"/>
      <c r="DA155" s="15"/>
      <c r="DH155" s="15"/>
      <c r="DJ155" s="22"/>
      <c r="DO155" s="15"/>
      <c r="DV155" s="15"/>
      <c r="EC155" s="15"/>
      <c r="EJ155" s="15"/>
      <c r="EQ155" s="15"/>
      <c r="EX155" s="15"/>
      <c r="FE155" s="15"/>
      <c r="FL155" s="15"/>
      <c r="FS155" s="15"/>
      <c r="FZ155" s="15"/>
      <c r="GG155" s="15"/>
      <c r="GN155" s="15"/>
      <c r="GP155" s="22"/>
      <c r="GQ155" s="22"/>
      <c r="GR155" s="22"/>
      <c r="GS155" s="22"/>
      <c r="GT155" s="22"/>
      <c r="GU155" s="15"/>
      <c r="GV155" s="22"/>
      <c r="GW155" s="22"/>
      <c r="GX155" s="22"/>
      <c r="GY155" s="18"/>
      <c r="GZ155" s="18"/>
      <c r="HA155" s="18"/>
      <c r="HB155" s="18"/>
      <c r="HC155" s="18"/>
      <c r="HD155" s="18"/>
      <c r="HE155" s="18"/>
      <c r="HF155" s="18"/>
      <c r="HG155" s="18"/>
      <c r="HH155" s="18"/>
      <c r="HI155" s="18"/>
      <c r="HJ155" s="18"/>
      <c r="HK155" s="18"/>
      <c r="HL155" s="18"/>
      <c r="HM155" s="18"/>
      <c r="HN155" s="18"/>
      <c r="HO155" s="18"/>
      <c r="HP155" s="18"/>
      <c r="HQ155" s="18"/>
      <c r="HR155" s="18"/>
      <c r="HS155" s="18"/>
      <c r="HT155" s="18"/>
      <c r="HU155" s="18"/>
      <c r="HV155" s="18"/>
      <c r="HW155" s="18"/>
      <c r="HX155" s="18"/>
      <c r="HY155" s="18"/>
      <c r="HZ155" s="18"/>
      <c r="IA155" s="18"/>
      <c r="IB155" s="18"/>
      <c r="IC155" s="18"/>
      <c r="ID155" s="18"/>
      <c r="IE155" s="18"/>
      <c r="IF155" s="18"/>
      <c r="IG155" s="18"/>
      <c r="IH155" s="18"/>
      <c r="II155" s="18"/>
      <c r="IJ155" s="18"/>
      <c r="IK155" s="18"/>
      <c r="IL155" s="18"/>
      <c r="IM155" s="18"/>
      <c r="IN155" s="18"/>
      <c r="IO155" s="18"/>
      <c r="IP155" s="18"/>
      <c r="IQ155" s="18"/>
      <c r="IR155" s="18"/>
      <c r="IS155" s="18"/>
      <c r="IT155" s="18"/>
      <c r="IU155" s="18"/>
      <c r="IV155" s="18"/>
      <c r="IW155" s="18"/>
      <c r="IX155" s="18"/>
      <c r="IY155" s="18"/>
      <c r="IZ155" s="18"/>
      <c r="JA155" s="18"/>
      <c r="JB155" s="18"/>
      <c r="JC155" s="18"/>
      <c r="JD155" s="18"/>
      <c r="JE155" s="18"/>
      <c r="JF155" s="18"/>
    </row>
    <row r="156" spans="36:266" x14ac:dyDescent="0.3">
      <c r="AJ156" s="24"/>
      <c r="AK156" s="24"/>
      <c r="AL156" s="20"/>
      <c r="AM156" s="23"/>
      <c r="AN156" s="18"/>
      <c r="AO156" s="24"/>
      <c r="AW156" s="71"/>
      <c r="AX156" s="71"/>
      <c r="AY156" s="71"/>
      <c r="BB156" s="25"/>
      <c r="BC156" s="21"/>
      <c r="BG156" s="18"/>
      <c r="BN156" s="22"/>
      <c r="BO156" s="22"/>
      <c r="BP156" s="22"/>
      <c r="BQ156" s="22"/>
      <c r="BR156" s="15"/>
      <c r="CF156" s="15"/>
      <c r="CL156" s="22"/>
      <c r="CM156" s="15"/>
      <c r="CR156" s="22"/>
      <c r="CT156" s="15"/>
      <c r="CW156" s="22"/>
      <c r="DA156" s="15"/>
      <c r="DH156" s="15"/>
      <c r="DJ156" s="22"/>
      <c r="DO156" s="15"/>
      <c r="DV156" s="15"/>
      <c r="EC156" s="15"/>
      <c r="EJ156" s="15"/>
      <c r="EQ156" s="15"/>
      <c r="EX156" s="15"/>
      <c r="FE156" s="15"/>
      <c r="FL156" s="15"/>
      <c r="FS156" s="15"/>
      <c r="FZ156" s="15"/>
      <c r="GG156" s="15"/>
      <c r="GN156" s="15"/>
      <c r="GP156" s="22"/>
      <c r="GQ156" s="22"/>
      <c r="GR156" s="22"/>
      <c r="GS156" s="22"/>
      <c r="GT156" s="22"/>
      <c r="GU156" s="15"/>
      <c r="GV156" s="22"/>
      <c r="GW156" s="22"/>
      <c r="GX156" s="22"/>
      <c r="GY156" s="18"/>
      <c r="GZ156" s="18"/>
      <c r="HA156" s="18"/>
      <c r="HB156" s="18"/>
      <c r="HC156" s="18"/>
      <c r="HD156" s="18"/>
      <c r="HE156" s="18"/>
      <c r="HF156" s="18"/>
      <c r="HG156" s="18"/>
      <c r="HH156" s="18"/>
      <c r="HI156" s="18"/>
      <c r="HJ156" s="18"/>
      <c r="HK156" s="18"/>
      <c r="HL156" s="18"/>
      <c r="HM156" s="18"/>
      <c r="HN156" s="18"/>
      <c r="HO156" s="18"/>
      <c r="HP156" s="18"/>
      <c r="HQ156" s="18"/>
      <c r="HR156" s="18"/>
      <c r="HS156" s="18"/>
      <c r="HT156" s="18"/>
      <c r="HU156" s="18"/>
      <c r="HV156" s="18"/>
      <c r="HW156" s="18"/>
      <c r="HX156" s="18"/>
      <c r="HY156" s="18"/>
      <c r="HZ156" s="18"/>
      <c r="IA156" s="18"/>
      <c r="IB156" s="18"/>
      <c r="IC156" s="18"/>
      <c r="ID156" s="18"/>
      <c r="IE156" s="18"/>
      <c r="IF156" s="18"/>
      <c r="IG156" s="18"/>
      <c r="IH156" s="18"/>
      <c r="II156" s="18"/>
      <c r="IJ156" s="18"/>
      <c r="IK156" s="18"/>
      <c r="IL156" s="18"/>
      <c r="IM156" s="18"/>
      <c r="IN156" s="18"/>
      <c r="IO156" s="18"/>
      <c r="IP156" s="18"/>
      <c r="IQ156" s="18"/>
      <c r="IR156" s="18"/>
      <c r="IS156" s="18"/>
      <c r="IT156" s="18"/>
      <c r="IU156" s="18"/>
      <c r="IV156" s="18"/>
      <c r="IW156" s="18"/>
      <c r="IX156" s="18"/>
      <c r="IY156" s="18"/>
      <c r="IZ156" s="18"/>
      <c r="JA156" s="18"/>
      <c r="JB156" s="18"/>
      <c r="JC156" s="18"/>
      <c r="JD156" s="18"/>
      <c r="JE156" s="18"/>
      <c r="JF156" s="18"/>
    </row>
    <row r="157" spans="36:266" x14ac:dyDescent="0.3">
      <c r="AJ157" s="24"/>
      <c r="AK157" s="24"/>
      <c r="AL157" s="20"/>
      <c r="AM157" s="23"/>
      <c r="AN157" s="18"/>
      <c r="AO157" s="24"/>
      <c r="AW157" s="71"/>
      <c r="AX157" s="71"/>
      <c r="AY157" s="71"/>
      <c r="BB157" s="25"/>
      <c r="BC157" s="21"/>
      <c r="BG157" s="18"/>
      <c r="BN157" s="22"/>
      <c r="BO157" s="22"/>
      <c r="BP157" s="22"/>
      <c r="BQ157" s="22"/>
      <c r="BR157" s="15"/>
      <c r="CF157" s="15"/>
      <c r="CL157" s="22"/>
      <c r="CM157" s="15"/>
      <c r="CR157" s="22"/>
      <c r="CT157" s="15"/>
      <c r="CW157" s="22"/>
      <c r="DA157" s="15"/>
      <c r="DH157" s="15"/>
      <c r="DJ157" s="22"/>
      <c r="DO157" s="15"/>
      <c r="DV157" s="15"/>
      <c r="EC157" s="15"/>
      <c r="EJ157" s="15"/>
      <c r="EQ157" s="15"/>
      <c r="EX157" s="15"/>
      <c r="FE157" s="15"/>
      <c r="FL157" s="15"/>
      <c r="FS157" s="15"/>
      <c r="FZ157" s="15"/>
      <c r="GG157" s="15"/>
      <c r="GN157" s="15"/>
      <c r="GP157" s="22"/>
      <c r="GQ157" s="22"/>
      <c r="GR157" s="22"/>
      <c r="GS157" s="22"/>
      <c r="GT157" s="22"/>
      <c r="GU157" s="15"/>
      <c r="GV157" s="22"/>
      <c r="GW157" s="22"/>
      <c r="GX157" s="22"/>
      <c r="GY157" s="18"/>
      <c r="GZ157" s="18"/>
      <c r="HA157" s="18"/>
      <c r="HB157" s="18"/>
      <c r="HC157" s="18"/>
      <c r="HD157" s="18"/>
      <c r="HE157" s="18"/>
      <c r="HF157" s="18"/>
      <c r="HG157" s="18"/>
      <c r="HH157" s="18"/>
      <c r="HI157" s="18"/>
      <c r="HJ157" s="18"/>
      <c r="HK157" s="18"/>
      <c r="HL157" s="18"/>
      <c r="HM157" s="18"/>
      <c r="HN157" s="18"/>
      <c r="HO157" s="18"/>
      <c r="HP157" s="18"/>
      <c r="HQ157" s="18"/>
      <c r="HR157" s="18"/>
      <c r="HS157" s="18"/>
      <c r="HT157" s="18"/>
      <c r="HU157" s="18"/>
      <c r="HV157" s="18"/>
      <c r="HW157" s="18"/>
      <c r="HX157" s="18"/>
      <c r="HY157" s="18"/>
      <c r="HZ157" s="18"/>
      <c r="IA157" s="18"/>
      <c r="IB157" s="18"/>
      <c r="IC157" s="18"/>
      <c r="ID157" s="18"/>
      <c r="IE157" s="18"/>
      <c r="IF157" s="18"/>
      <c r="IG157" s="18"/>
      <c r="IH157" s="18"/>
      <c r="II157" s="18"/>
      <c r="IJ157" s="18"/>
      <c r="IK157" s="18"/>
      <c r="IL157" s="18"/>
      <c r="IM157" s="18"/>
      <c r="IN157" s="18"/>
      <c r="IO157" s="18"/>
      <c r="IP157" s="18"/>
      <c r="IQ157" s="18"/>
      <c r="IR157" s="18"/>
      <c r="IS157" s="18"/>
      <c r="IT157" s="18"/>
      <c r="IU157" s="18"/>
      <c r="IV157" s="18"/>
      <c r="IW157" s="18"/>
      <c r="IX157" s="18"/>
      <c r="IY157" s="18"/>
      <c r="IZ157" s="18"/>
      <c r="JA157" s="18"/>
      <c r="JB157" s="18"/>
      <c r="JC157" s="18"/>
      <c r="JD157" s="18"/>
      <c r="JE157" s="18"/>
      <c r="JF157" s="18"/>
    </row>
    <row r="158" spans="36:266" x14ac:dyDescent="0.3">
      <c r="AJ158" s="24"/>
      <c r="AK158" s="24"/>
      <c r="AL158" s="20"/>
      <c r="AM158" s="23"/>
      <c r="AN158" s="18"/>
      <c r="AO158" s="24"/>
      <c r="AW158" s="71"/>
      <c r="AX158" s="71"/>
      <c r="AY158" s="71"/>
      <c r="BB158" s="25"/>
      <c r="BC158" s="21"/>
      <c r="BG158" s="18"/>
      <c r="BN158" s="22"/>
      <c r="BO158" s="22"/>
      <c r="BP158" s="22"/>
      <c r="BQ158" s="22"/>
      <c r="BR158" s="15"/>
      <c r="CF158" s="15"/>
      <c r="CL158" s="22"/>
      <c r="CM158" s="15"/>
      <c r="CR158" s="22"/>
      <c r="CT158" s="15"/>
      <c r="CW158" s="22"/>
      <c r="DA158" s="15"/>
      <c r="DH158" s="15"/>
      <c r="DJ158" s="22"/>
      <c r="DO158" s="15"/>
      <c r="DV158" s="15"/>
      <c r="EC158" s="15"/>
      <c r="EJ158" s="15"/>
      <c r="EQ158" s="15"/>
      <c r="EX158" s="15"/>
      <c r="FE158" s="15"/>
      <c r="FL158" s="15"/>
      <c r="FS158" s="15"/>
      <c r="FZ158" s="15"/>
      <c r="GG158" s="15"/>
      <c r="GN158" s="15"/>
      <c r="GP158" s="22"/>
      <c r="GQ158" s="22"/>
      <c r="GR158" s="22"/>
      <c r="GS158" s="22"/>
      <c r="GT158" s="22"/>
      <c r="GU158" s="15"/>
      <c r="GV158" s="22"/>
      <c r="GW158" s="22"/>
      <c r="GX158" s="22"/>
      <c r="GY158" s="18"/>
      <c r="GZ158" s="18"/>
      <c r="HA158" s="18"/>
      <c r="HB158" s="18"/>
      <c r="HC158" s="18"/>
      <c r="HD158" s="18"/>
      <c r="HE158" s="18"/>
      <c r="HF158" s="18"/>
      <c r="HG158" s="18"/>
      <c r="HH158" s="18"/>
      <c r="HI158" s="18"/>
      <c r="HJ158" s="18"/>
      <c r="HK158" s="18"/>
      <c r="HL158" s="18"/>
      <c r="HM158" s="18"/>
      <c r="HN158" s="18"/>
      <c r="HO158" s="18"/>
      <c r="HP158" s="18"/>
      <c r="HQ158" s="18"/>
      <c r="HR158" s="18"/>
      <c r="HS158" s="18"/>
      <c r="HT158" s="18"/>
      <c r="HU158" s="18"/>
      <c r="HV158" s="18"/>
      <c r="HW158" s="18"/>
      <c r="HX158" s="18"/>
      <c r="HY158" s="18"/>
      <c r="HZ158" s="18"/>
      <c r="IA158" s="18"/>
      <c r="IB158" s="18"/>
      <c r="IC158" s="18"/>
      <c r="ID158" s="18"/>
      <c r="IE158" s="18"/>
      <c r="IF158" s="18"/>
      <c r="IG158" s="18"/>
      <c r="IH158" s="18"/>
      <c r="II158" s="18"/>
      <c r="IJ158" s="18"/>
      <c r="IK158" s="18"/>
      <c r="IL158" s="18"/>
      <c r="IM158" s="18"/>
      <c r="IN158" s="18"/>
      <c r="IO158" s="18"/>
      <c r="IP158" s="18"/>
      <c r="IQ158" s="18"/>
      <c r="IR158" s="18"/>
      <c r="IS158" s="18"/>
      <c r="IT158" s="18"/>
      <c r="IU158" s="18"/>
      <c r="IV158" s="18"/>
      <c r="IW158" s="18"/>
      <c r="IX158" s="18"/>
      <c r="IY158" s="18"/>
      <c r="IZ158" s="18"/>
      <c r="JA158" s="18"/>
      <c r="JB158" s="18"/>
      <c r="JC158" s="18"/>
      <c r="JD158" s="18"/>
      <c r="JE158" s="18"/>
      <c r="JF158" s="18"/>
    </row>
    <row r="159" spans="36:266" x14ac:dyDescent="0.3">
      <c r="AJ159" s="24"/>
      <c r="AK159" s="24"/>
      <c r="AL159" s="20"/>
      <c r="AM159" s="23"/>
      <c r="AN159" s="18"/>
      <c r="AO159" s="24"/>
      <c r="AW159" s="71"/>
      <c r="AX159" s="71"/>
      <c r="AY159" s="71"/>
      <c r="BB159" s="25"/>
      <c r="BC159" s="21"/>
      <c r="BG159" s="18"/>
      <c r="BN159" s="22"/>
      <c r="BO159" s="22"/>
      <c r="BP159" s="22"/>
      <c r="BQ159" s="22"/>
      <c r="BR159" s="15"/>
      <c r="CF159" s="15"/>
      <c r="CL159" s="22"/>
      <c r="CM159" s="15"/>
      <c r="CR159" s="22"/>
      <c r="CT159" s="15"/>
      <c r="CW159" s="22"/>
      <c r="DA159" s="15"/>
      <c r="DH159" s="15"/>
      <c r="DJ159" s="22"/>
      <c r="DO159" s="15"/>
      <c r="DV159" s="15"/>
      <c r="EC159" s="15"/>
      <c r="EJ159" s="15"/>
      <c r="EQ159" s="15"/>
      <c r="EX159" s="15"/>
      <c r="FE159" s="15"/>
      <c r="FL159" s="15"/>
      <c r="FS159" s="15"/>
      <c r="FZ159" s="15"/>
      <c r="GG159" s="15"/>
      <c r="GN159" s="15"/>
      <c r="GP159" s="22"/>
      <c r="GQ159" s="22"/>
      <c r="GR159" s="22"/>
      <c r="GS159" s="22"/>
      <c r="GT159" s="22"/>
      <c r="GU159" s="15"/>
      <c r="GV159" s="22"/>
      <c r="GW159" s="22"/>
      <c r="GX159" s="22"/>
      <c r="GY159" s="18"/>
      <c r="GZ159" s="18"/>
      <c r="HA159" s="18"/>
      <c r="HB159" s="18"/>
      <c r="HC159" s="18"/>
      <c r="HD159" s="18"/>
      <c r="HE159" s="18"/>
      <c r="HF159" s="18"/>
      <c r="HG159" s="18"/>
      <c r="HH159" s="18"/>
      <c r="HI159" s="18"/>
      <c r="HJ159" s="18"/>
      <c r="HK159" s="18"/>
      <c r="HL159" s="18"/>
      <c r="HM159" s="18"/>
      <c r="HN159" s="18"/>
      <c r="HO159" s="18"/>
      <c r="HP159" s="18"/>
      <c r="HQ159" s="18"/>
      <c r="HR159" s="18"/>
      <c r="HS159" s="18"/>
      <c r="HT159" s="18"/>
      <c r="HU159" s="18"/>
      <c r="HV159" s="18"/>
      <c r="HW159" s="18"/>
      <c r="HX159" s="18"/>
      <c r="HY159" s="18"/>
      <c r="HZ159" s="18"/>
      <c r="IA159" s="18"/>
      <c r="IB159" s="18"/>
      <c r="IC159" s="18"/>
      <c r="ID159" s="18"/>
      <c r="IE159" s="18"/>
      <c r="IF159" s="18"/>
      <c r="IG159" s="18"/>
      <c r="IH159" s="18"/>
      <c r="II159" s="18"/>
      <c r="IJ159" s="18"/>
      <c r="IK159" s="18"/>
      <c r="IL159" s="18"/>
      <c r="IM159" s="18"/>
      <c r="IN159" s="18"/>
      <c r="IO159" s="18"/>
      <c r="IP159" s="18"/>
      <c r="IQ159" s="18"/>
      <c r="IR159" s="18"/>
      <c r="IS159" s="18"/>
      <c r="IT159" s="18"/>
      <c r="IU159" s="18"/>
      <c r="IV159" s="18"/>
      <c r="IW159" s="18"/>
      <c r="IX159" s="18"/>
      <c r="IY159" s="18"/>
      <c r="IZ159" s="18"/>
      <c r="JA159" s="18"/>
      <c r="JB159" s="18"/>
      <c r="JC159" s="18"/>
      <c r="JD159" s="18"/>
      <c r="JE159" s="18"/>
      <c r="JF159" s="18"/>
    </row>
    <row r="160" spans="36:266" x14ac:dyDescent="0.3">
      <c r="AJ160" s="24"/>
      <c r="AK160" s="24"/>
      <c r="AL160" s="20"/>
      <c r="AM160" s="23"/>
      <c r="AN160" s="18"/>
      <c r="AO160" s="24"/>
      <c r="AW160" s="71"/>
      <c r="AX160" s="71"/>
      <c r="AY160" s="71"/>
      <c r="BB160" s="25"/>
      <c r="BC160" s="21"/>
      <c r="BG160" s="18"/>
      <c r="BN160" s="22"/>
      <c r="BO160" s="22"/>
      <c r="BP160" s="22"/>
      <c r="BQ160" s="22"/>
      <c r="BR160" s="15"/>
      <c r="CF160" s="15"/>
      <c r="CL160" s="22"/>
      <c r="CM160" s="15"/>
      <c r="CR160" s="22"/>
      <c r="CT160" s="15"/>
      <c r="CW160" s="22"/>
      <c r="DA160" s="15"/>
      <c r="DH160" s="15"/>
      <c r="DJ160" s="22"/>
      <c r="DO160" s="15"/>
      <c r="DV160" s="15"/>
      <c r="EC160" s="15"/>
      <c r="EJ160" s="15"/>
      <c r="EQ160" s="15"/>
      <c r="EX160" s="15"/>
      <c r="FE160" s="15"/>
      <c r="FL160" s="15"/>
      <c r="FS160" s="15"/>
      <c r="FZ160" s="15"/>
      <c r="GG160" s="15"/>
      <c r="GN160" s="15"/>
      <c r="GP160" s="22"/>
      <c r="GQ160" s="22"/>
      <c r="GR160" s="22"/>
      <c r="GS160" s="22"/>
      <c r="GT160" s="22"/>
      <c r="GU160" s="15"/>
      <c r="GV160" s="22"/>
      <c r="GW160" s="22"/>
      <c r="GX160" s="22"/>
      <c r="GY160" s="18"/>
      <c r="GZ160" s="18"/>
      <c r="HA160" s="18"/>
      <c r="HB160" s="18"/>
      <c r="HC160" s="18"/>
      <c r="HD160" s="18"/>
      <c r="HE160" s="18"/>
      <c r="HF160" s="18"/>
      <c r="HG160" s="18"/>
      <c r="HH160" s="18"/>
      <c r="HI160" s="18"/>
      <c r="HJ160" s="18"/>
      <c r="HK160" s="18"/>
      <c r="HL160" s="18"/>
      <c r="HM160" s="18"/>
      <c r="HN160" s="18"/>
      <c r="HO160" s="18"/>
      <c r="HP160" s="18"/>
      <c r="HQ160" s="18"/>
      <c r="HR160" s="18"/>
      <c r="HS160" s="18"/>
      <c r="HT160" s="18"/>
      <c r="HU160" s="18"/>
      <c r="HV160" s="18"/>
      <c r="HW160" s="18"/>
      <c r="HX160" s="18"/>
      <c r="HY160" s="18"/>
      <c r="HZ160" s="18"/>
      <c r="IA160" s="18"/>
      <c r="IB160" s="18"/>
      <c r="IC160" s="18"/>
      <c r="ID160" s="18"/>
      <c r="IE160" s="18"/>
      <c r="IF160" s="18"/>
      <c r="IG160" s="18"/>
      <c r="IH160" s="18"/>
      <c r="II160" s="18"/>
      <c r="IJ160" s="18"/>
      <c r="IK160" s="18"/>
      <c r="IL160" s="18"/>
      <c r="IM160" s="18"/>
      <c r="IN160" s="18"/>
      <c r="IO160" s="18"/>
      <c r="IP160" s="18"/>
      <c r="IQ160" s="18"/>
      <c r="IR160" s="18"/>
      <c r="IS160" s="18"/>
      <c r="IT160" s="18"/>
      <c r="IU160" s="18"/>
      <c r="IV160" s="18"/>
      <c r="IW160" s="18"/>
      <c r="IX160" s="18"/>
      <c r="IY160" s="18"/>
      <c r="IZ160" s="18"/>
      <c r="JA160" s="18"/>
      <c r="JB160" s="18"/>
      <c r="JC160" s="18"/>
      <c r="JD160" s="18"/>
      <c r="JE160" s="18"/>
      <c r="JF160" s="18"/>
    </row>
    <row r="161" spans="36:266" x14ac:dyDescent="0.3">
      <c r="AJ161" s="24"/>
      <c r="AK161" s="24"/>
      <c r="AL161" s="20"/>
      <c r="AM161" s="23"/>
      <c r="AN161" s="18"/>
      <c r="AO161" s="24"/>
      <c r="AW161" s="71"/>
      <c r="AX161" s="71"/>
      <c r="AY161" s="71"/>
      <c r="BB161" s="25"/>
      <c r="BC161" s="21"/>
      <c r="BG161" s="18"/>
      <c r="BN161" s="22"/>
      <c r="BO161" s="22"/>
      <c r="BP161" s="22"/>
      <c r="BQ161" s="22"/>
      <c r="BR161" s="15"/>
      <c r="CF161" s="15"/>
      <c r="CL161" s="22"/>
      <c r="CM161" s="15"/>
      <c r="CR161" s="22"/>
      <c r="CT161" s="15"/>
      <c r="CW161" s="22"/>
      <c r="DA161" s="15"/>
      <c r="DH161" s="15"/>
      <c r="DJ161" s="22"/>
      <c r="DO161" s="15"/>
      <c r="DV161" s="15"/>
      <c r="EC161" s="15"/>
      <c r="EJ161" s="15"/>
      <c r="EQ161" s="15"/>
      <c r="EX161" s="15"/>
      <c r="FE161" s="15"/>
      <c r="FL161" s="15"/>
      <c r="FS161" s="15"/>
      <c r="FZ161" s="15"/>
      <c r="GG161" s="15"/>
      <c r="GN161" s="15"/>
      <c r="GP161" s="22"/>
      <c r="GQ161" s="22"/>
      <c r="GR161" s="22"/>
      <c r="GS161" s="22"/>
      <c r="GT161" s="22"/>
      <c r="GU161" s="15"/>
      <c r="GV161" s="22"/>
      <c r="GW161" s="22"/>
      <c r="GX161" s="22"/>
      <c r="GY161" s="18"/>
      <c r="GZ161" s="18"/>
      <c r="HA161" s="18"/>
      <c r="HB161" s="18"/>
      <c r="HC161" s="18"/>
      <c r="HD161" s="18"/>
      <c r="HE161" s="18"/>
      <c r="HF161" s="18"/>
      <c r="HG161" s="18"/>
      <c r="HH161" s="18"/>
      <c r="HI161" s="18"/>
      <c r="HJ161" s="18"/>
      <c r="HK161" s="18"/>
      <c r="HL161" s="18"/>
      <c r="HM161" s="18"/>
      <c r="HN161" s="18"/>
      <c r="HO161" s="18"/>
      <c r="HP161" s="18"/>
      <c r="HQ161" s="18"/>
      <c r="HR161" s="18"/>
      <c r="HS161" s="18"/>
      <c r="HT161" s="18"/>
      <c r="HU161" s="18"/>
      <c r="HV161" s="18"/>
      <c r="HW161" s="18"/>
      <c r="HX161" s="18"/>
      <c r="HY161" s="18"/>
      <c r="HZ161" s="18"/>
      <c r="IA161" s="18"/>
      <c r="IB161" s="18"/>
      <c r="IC161" s="18"/>
      <c r="ID161" s="18"/>
      <c r="IE161" s="18"/>
      <c r="IF161" s="18"/>
      <c r="IG161" s="18"/>
      <c r="IH161" s="18"/>
      <c r="II161" s="18"/>
      <c r="IJ161" s="18"/>
      <c r="IK161" s="18"/>
      <c r="IL161" s="18"/>
      <c r="IM161" s="18"/>
      <c r="IN161" s="18"/>
      <c r="IO161" s="18"/>
      <c r="IP161" s="18"/>
      <c r="IQ161" s="18"/>
      <c r="IR161" s="18"/>
      <c r="IS161" s="18"/>
      <c r="IT161" s="18"/>
      <c r="IU161" s="18"/>
      <c r="IV161" s="18"/>
      <c r="IW161" s="18"/>
      <c r="IX161" s="18"/>
      <c r="IY161" s="18"/>
      <c r="IZ161" s="18"/>
      <c r="JA161" s="18"/>
      <c r="JB161" s="18"/>
      <c r="JC161" s="18"/>
      <c r="JD161" s="18"/>
      <c r="JE161" s="18"/>
      <c r="JF161" s="18"/>
    </row>
    <row r="162" spans="36:266" x14ac:dyDescent="0.3">
      <c r="AJ162" s="24"/>
      <c r="AK162" s="24"/>
      <c r="AL162" s="20"/>
      <c r="AM162" s="23"/>
      <c r="AN162" s="18"/>
      <c r="AO162" s="24"/>
      <c r="AW162" s="71"/>
      <c r="AX162" s="71"/>
      <c r="AY162" s="71"/>
      <c r="BB162" s="25"/>
      <c r="BC162" s="21"/>
      <c r="BG162" s="18"/>
      <c r="BN162" s="22"/>
      <c r="BO162" s="22"/>
      <c r="BP162" s="22"/>
      <c r="BQ162" s="22"/>
      <c r="BR162" s="15"/>
      <c r="CF162" s="15"/>
      <c r="CL162" s="22"/>
      <c r="CM162" s="15"/>
      <c r="CR162" s="22"/>
      <c r="CT162" s="15"/>
      <c r="CW162" s="22"/>
      <c r="DA162" s="15"/>
      <c r="DH162" s="15"/>
      <c r="DJ162" s="22"/>
      <c r="DO162" s="15"/>
      <c r="DV162" s="15"/>
      <c r="EC162" s="15"/>
      <c r="EJ162" s="15"/>
      <c r="EQ162" s="15"/>
      <c r="EX162" s="15"/>
      <c r="FE162" s="15"/>
      <c r="FL162" s="15"/>
      <c r="FS162" s="15"/>
      <c r="FZ162" s="15"/>
      <c r="GG162" s="15"/>
      <c r="GN162" s="15"/>
      <c r="GP162" s="22"/>
      <c r="GQ162" s="22"/>
      <c r="GR162" s="22"/>
      <c r="GS162" s="22"/>
      <c r="GT162" s="22"/>
      <c r="GU162" s="15"/>
      <c r="GV162" s="22"/>
      <c r="GW162" s="22"/>
      <c r="GX162" s="22"/>
      <c r="GY162" s="18"/>
      <c r="GZ162" s="18"/>
      <c r="HA162" s="18"/>
      <c r="HB162" s="18"/>
      <c r="HC162" s="18"/>
      <c r="HD162" s="18"/>
      <c r="HE162" s="18"/>
      <c r="HF162" s="18"/>
      <c r="HG162" s="18"/>
      <c r="HH162" s="18"/>
      <c r="HI162" s="18"/>
      <c r="HJ162" s="18"/>
      <c r="HK162" s="18"/>
      <c r="HL162" s="18"/>
      <c r="HM162" s="18"/>
      <c r="HN162" s="18"/>
      <c r="HO162" s="18"/>
      <c r="HP162" s="18"/>
      <c r="HQ162" s="18"/>
      <c r="HR162" s="18"/>
      <c r="HS162" s="18"/>
      <c r="HT162" s="18"/>
      <c r="HU162" s="18"/>
      <c r="HV162" s="18"/>
      <c r="HW162" s="18"/>
      <c r="HX162" s="18"/>
      <c r="HY162" s="18"/>
      <c r="HZ162" s="18"/>
      <c r="IA162" s="18"/>
      <c r="IB162" s="18"/>
      <c r="IC162" s="18"/>
      <c r="ID162" s="18"/>
      <c r="IE162" s="18"/>
      <c r="IF162" s="18"/>
      <c r="IG162" s="18"/>
      <c r="IH162" s="18"/>
      <c r="II162" s="18"/>
      <c r="IJ162" s="18"/>
      <c r="IK162" s="18"/>
      <c r="IL162" s="18"/>
      <c r="IM162" s="18"/>
      <c r="IN162" s="18"/>
      <c r="IO162" s="18"/>
      <c r="IP162" s="18"/>
      <c r="IQ162" s="18"/>
      <c r="IR162" s="18"/>
      <c r="IS162" s="18"/>
      <c r="IT162" s="18"/>
      <c r="IU162" s="18"/>
      <c r="IV162" s="18"/>
      <c r="IW162" s="18"/>
      <c r="IX162" s="18"/>
      <c r="IY162" s="18"/>
      <c r="IZ162" s="18"/>
      <c r="JA162" s="18"/>
      <c r="JB162" s="18"/>
      <c r="JC162" s="18"/>
      <c r="JD162" s="18"/>
      <c r="JE162" s="18"/>
      <c r="JF162" s="18"/>
    </row>
    <row r="163" spans="36:266" x14ac:dyDescent="0.3">
      <c r="AJ163" s="24"/>
      <c r="AK163" s="24"/>
      <c r="AL163" s="20"/>
      <c r="AM163" s="23"/>
      <c r="AN163" s="18"/>
      <c r="AO163" s="24"/>
      <c r="AW163" s="71"/>
      <c r="AX163" s="71"/>
      <c r="AY163" s="71"/>
      <c r="BB163" s="25"/>
      <c r="BC163" s="21"/>
      <c r="BG163" s="18"/>
      <c r="BN163" s="22"/>
      <c r="BO163" s="22"/>
      <c r="BP163" s="22"/>
      <c r="BQ163" s="22"/>
      <c r="BR163" s="15"/>
      <c r="CF163" s="15"/>
      <c r="CL163" s="22"/>
      <c r="CM163" s="15"/>
      <c r="CR163" s="22"/>
      <c r="CT163" s="15"/>
      <c r="CW163" s="22"/>
      <c r="DA163" s="15"/>
      <c r="DH163" s="15"/>
      <c r="DJ163" s="22"/>
      <c r="DO163" s="15"/>
      <c r="DV163" s="15"/>
      <c r="EC163" s="15"/>
      <c r="EJ163" s="15"/>
      <c r="EQ163" s="15"/>
      <c r="EX163" s="15"/>
      <c r="FE163" s="15"/>
      <c r="FL163" s="15"/>
      <c r="FS163" s="15"/>
      <c r="FZ163" s="15"/>
      <c r="GG163" s="15"/>
      <c r="GN163" s="15"/>
      <c r="GP163" s="22"/>
      <c r="GQ163" s="22"/>
      <c r="GR163" s="22"/>
      <c r="GS163" s="22"/>
      <c r="GT163" s="22"/>
      <c r="GU163" s="15"/>
      <c r="GV163" s="22"/>
      <c r="GW163" s="22"/>
      <c r="GX163" s="22"/>
      <c r="GY163" s="18"/>
      <c r="GZ163" s="18"/>
      <c r="HA163" s="18"/>
      <c r="HB163" s="18"/>
      <c r="HC163" s="18"/>
      <c r="HD163" s="18"/>
      <c r="HE163" s="18"/>
      <c r="HF163" s="18"/>
      <c r="HG163" s="18"/>
      <c r="HH163" s="18"/>
      <c r="HI163" s="18"/>
      <c r="HJ163" s="18"/>
      <c r="HK163" s="18"/>
      <c r="HL163" s="18"/>
      <c r="HM163" s="18"/>
      <c r="HN163" s="18"/>
      <c r="HO163" s="18"/>
      <c r="HP163" s="18"/>
      <c r="HQ163" s="18"/>
      <c r="HR163" s="18"/>
      <c r="HS163" s="18"/>
      <c r="HT163" s="18"/>
      <c r="HU163" s="18"/>
      <c r="HV163" s="18"/>
      <c r="HW163" s="18"/>
      <c r="HX163" s="18"/>
      <c r="HY163" s="18"/>
      <c r="HZ163" s="18"/>
      <c r="IA163" s="18"/>
      <c r="IB163" s="18"/>
      <c r="IC163" s="18"/>
      <c r="ID163" s="18"/>
      <c r="IE163" s="18"/>
      <c r="IF163" s="18"/>
      <c r="IG163" s="18"/>
      <c r="IH163" s="18"/>
      <c r="II163" s="18"/>
      <c r="IJ163" s="18"/>
      <c r="IK163" s="18"/>
      <c r="IL163" s="18"/>
      <c r="IM163" s="18"/>
      <c r="IN163" s="18"/>
      <c r="IO163" s="18"/>
      <c r="IP163" s="18"/>
      <c r="IQ163" s="18"/>
      <c r="IR163" s="18"/>
      <c r="IS163" s="18"/>
      <c r="IT163" s="18"/>
      <c r="IU163" s="18"/>
      <c r="IV163" s="18"/>
      <c r="IW163" s="18"/>
      <c r="IX163" s="18"/>
      <c r="IY163" s="18"/>
      <c r="IZ163" s="18"/>
      <c r="JA163" s="18"/>
      <c r="JB163" s="18"/>
      <c r="JC163" s="18"/>
      <c r="JD163" s="18"/>
      <c r="JE163" s="18"/>
      <c r="JF163" s="18"/>
    </row>
    <row r="164" spans="36:266" x14ac:dyDescent="0.3">
      <c r="AJ164" s="24"/>
      <c r="AK164" s="24"/>
      <c r="AL164" s="20"/>
      <c r="AM164" s="23"/>
      <c r="AN164" s="18"/>
      <c r="AO164" s="24"/>
      <c r="AW164" s="71"/>
      <c r="AX164" s="71"/>
      <c r="AY164" s="71"/>
      <c r="BB164" s="25"/>
      <c r="BC164" s="21"/>
      <c r="BG164" s="18"/>
      <c r="BN164" s="22"/>
      <c r="BO164" s="22"/>
      <c r="BP164" s="22"/>
      <c r="BQ164" s="22"/>
      <c r="BR164" s="15"/>
      <c r="CF164" s="15"/>
      <c r="CL164" s="22"/>
      <c r="CM164" s="15"/>
      <c r="CR164" s="22"/>
      <c r="CT164" s="15"/>
      <c r="CW164" s="22"/>
      <c r="DA164" s="15"/>
      <c r="DH164" s="15"/>
      <c r="DJ164" s="22"/>
      <c r="DO164" s="15"/>
      <c r="DV164" s="15"/>
      <c r="EC164" s="15"/>
      <c r="EJ164" s="15"/>
      <c r="EQ164" s="15"/>
      <c r="EX164" s="15"/>
      <c r="FE164" s="15"/>
      <c r="FL164" s="15"/>
      <c r="FS164" s="15"/>
      <c r="FZ164" s="15"/>
      <c r="GG164" s="15"/>
      <c r="GN164" s="15"/>
      <c r="GP164" s="22"/>
      <c r="GQ164" s="22"/>
      <c r="GR164" s="22"/>
      <c r="GS164" s="22"/>
      <c r="GT164" s="22"/>
      <c r="GU164" s="15"/>
      <c r="GV164" s="22"/>
      <c r="GW164" s="22"/>
      <c r="GX164" s="22"/>
      <c r="GY164" s="18"/>
      <c r="GZ164" s="18"/>
      <c r="HA164" s="18"/>
      <c r="HB164" s="18"/>
      <c r="HC164" s="18"/>
      <c r="HD164" s="18"/>
      <c r="HE164" s="18"/>
      <c r="HF164" s="18"/>
      <c r="HG164" s="18"/>
      <c r="HH164" s="18"/>
      <c r="HI164" s="18"/>
      <c r="HJ164" s="18"/>
      <c r="HK164" s="18"/>
      <c r="HL164" s="18"/>
      <c r="HM164" s="18"/>
      <c r="HN164" s="18"/>
      <c r="HO164" s="18"/>
      <c r="HP164" s="18"/>
      <c r="HQ164" s="18"/>
      <c r="HR164" s="18"/>
      <c r="HS164" s="18"/>
      <c r="HT164" s="18"/>
      <c r="HU164" s="18"/>
      <c r="HV164" s="18"/>
      <c r="HW164" s="18"/>
      <c r="HX164" s="18"/>
      <c r="HY164" s="18"/>
      <c r="HZ164" s="18"/>
      <c r="IA164" s="18"/>
      <c r="IB164" s="18"/>
      <c r="IC164" s="18"/>
      <c r="ID164" s="18"/>
      <c r="IE164" s="18"/>
      <c r="IF164" s="18"/>
      <c r="IG164" s="18"/>
      <c r="IH164" s="18"/>
      <c r="II164" s="18"/>
      <c r="IJ164" s="18"/>
      <c r="IK164" s="18"/>
      <c r="IL164" s="18"/>
      <c r="IM164" s="18"/>
      <c r="IN164" s="18"/>
      <c r="IO164" s="18"/>
      <c r="IP164" s="18"/>
      <c r="IQ164" s="18"/>
      <c r="IR164" s="18"/>
      <c r="IS164" s="18"/>
      <c r="IT164" s="18"/>
      <c r="IU164" s="18"/>
      <c r="IV164" s="18"/>
      <c r="IW164" s="18"/>
      <c r="IX164" s="18"/>
      <c r="IY164" s="18"/>
      <c r="IZ164" s="18"/>
      <c r="JA164" s="18"/>
      <c r="JB164" s="18"/>
      <c r="JC164" s="18"/>
      <c r="JD164" s="18"/>
      <c r="JE164" s="18"/>
      <c r="JF164" s="18"/>
    </row>
    <row r="165" spans="36:266" x14ac:dyDescent="0.3">
      <c r="AJ165" s="24"/>
      <c r="AK165" s="24"/>
      <c r="AL165" s="20"/>
      <c r="AM165" s="23"/>
      <c r="AN165" s="18"/>
      <c r="AO165" s="24"/>
      <c r="AW165" s="71"/>
      <c r="AX165" s="71"/>
      <c r="AY165" s="71"/>
      <c r="BB165" s="25"/>
      <c r="BC165" s="21"/>
      <c r="BG165" s="18"/>
      <c r="BN165" s="22"/>
      <c r="BO165" s="22"/>
      <c r="BP165" s="22"/>
      <c r="BQ165" s="22"/>
      <c r="BR165" s="15"/>
      <c r="CF165" s="15"/>
      <c r="CL165" s="22"/>
      <c r="CM165" s="15"/>
      <c r="CR165" s="22"/>
      <c r="CT165" s="15"/>
      <c r="CW165" s="22"/>
      <c r="DA165" s="15"/>
      <c r="DH165" s="15"/>
      <c r="DJ165" s="22"/>
      <c r="DO165" s="15"/>
      <c r="DV165" s="15"/>
      <c r="EC165" s="15"/>
      <c r="EJ165" s="15"/>
      <c r="EQ165" s="15"/>
      <c r="EX165" s="15"/>
      <c r="FE165" s="15"/>
      <c r="FL165" s="15"/>
      <c r="FS165" s="15"/>
      <c r="FZ165" s="15"/>
      <c r="GG165" s="15"/>
      <c r="GN165" s="15"/>
      <c r="GP165" s="22"/>
      <c r="GQ165" s="22"/>
      <c r="GR165" s="22"/>
      <c r="GS165" s="22"/>
      <c r="GT165" s="22"/>
      <c r="GU165" s="15"/>
      <c r="GV165" s="22"/>
      <c r="GW165" s="22"/>
      <c r="GX165" s="22"/>
      <c r="GY165" s="18"/>
      <c r="GZ165" s="18"/>
      <c r="HA165" s="18"/>
      <c r="HB165" s="18"/>
      <c r="HC165" s="18"/>
      <c r="HD165" s="18"/>
      <c r="HE165" s="18"/>
      <c r="HF165" s="18"/>
      <c r="HG165" s="18"/>
      <c r="HH165" s="18"/>
      <c r="HI165" s="18"/>
      <c r="HJ165" s="18"/>
      <c r="HK165" s="18"/>
      <c r="HL165" s="18"/>
      <c r="HM165" s="18"/>
      <c r="HN165" s="18"/>
      <c r="HO165" s="18"/>
      <c r="HP165" s="18"/>
      <c r="HQ165" s="18"/>
      <c r="HR165" s="18"/>
      <c r="HS165" s="18"/>
      <c r="HT165" s="18"/>
      <c r="HU165" s="18"/>
      <c r="HV165" s="18"/>
      <c r="HW165" s="18"/>
      <c r="HX165" s="18"/>
      <c r="HY165" s="18"/>
      <c r="HZ165" s="18"/>
      <c r="IA165" s="18"/>
      <c r="IB165" s="18"/>
      <c r="IC165" s="18"/>
      <c r="ID165" s="18"/>
      <c r="IE165" s="18"/>
      <c r="IF165" s="18"/>
      <c r="IG165" s="18"/>
      <c r="IH165" s="18"/>
      <c r="II165" s="18"/>
      <c r="IJ165" s="18"/>
      <c r="IK165" s="18"/>
      <c r="IL165" s="18"/>
      <c r="IM165" s="18"/>
      <c r="IN165" s="18"/>
      <c r="IO165" s="18"/>
      <c r="IP165" s="18"/>
      <c r="IQ165" s="18"/>
      <c r="IR165" s="18"/>
      <c r="IS165" s="18"/>
      <c r="IT165" s="18"/>
      <c r="IU165" s="18"/>
      <c r="IV165" s="18"/>
      <c r="IW165" s="18"/>
      <c r="IX165" s="18"/>
      <c r="IY165" s="18"/>
      <c r="IZ165" s="18"/>
      <c r="JA165" s="18"/>
      <c r="JB165" s="18"/>
      <c r="JC165" s="18"/>
      <c r="JD165" s="18"/>
      <c r="JE165" s="18"/>
      <c r="JF165" s="18"/>
    </row>
    <row r="166" spans="36:266" x14ac:dyDescent="0.3">
      <c r="AJ166" s="24"/>
      <c r="AK166" s="24"/>
      <c r="AL166" s="20"/>
      <c r="AM166" s="23"/>
      <c r="AN166" s="18"/>
      <c r="AO166" s="24"/>
      <c r="AW166" s="71"/>
      <c r="AX166" s="71"/>
      <c r="AY166" s="71"/>
      <c r="BB166" s="25"/>
      <c r="BC166" s="21"/>
      <c r="BG166" s="18"/>
      <c r="BN166" s="22"/>
      <c r="BO166" s="22"/>
      <c r="BP166" s="22"/>
      <c r="BQ166" s="22"/>
      <c r="BR166" s="15"/>
      <c r="CF166" s="15"/>
      <c r="CL166" s="22"/>
      <c r="CM166" s="15"/>
      <c r="CR166" s="22"/>
      <c r="CT166" s="15"/>
      <c r="CW166" s="22"/>
      <c r="DA166" s="15"/>
      <c r="DH166" s="15"/>
      <c r="DJ166" s="22"/>
      <c r="DO166" s="15"/>
      <c r="DV166" s="15"/>
      <c r="EC166" s="15"/>
      <c r="EJ166" s="15"/>
      <c r="EQ166" s="15"/>
      <c r="EX166" s="15"/>
      <c r="FE166" s="15"/>
      <c r="FL166" s="15"/>
      <c r="FS166" s="15"/>
      <c r="FZ166" s="15"/>
      <c r="GG166" s="15"/>
      <c r="GN166" s="15"/>
      <c r="GP166" s="22"/>
      <c r="GQ166" s="22"/>
      <c r="GR166" s="22"/>
      <c r="GS166" s="22"/>
      <c r="GT166" s="22"/>
      <c r="GU166" s="15"/>
      <c r="GV166" s="22"/>
      <c r="GW166" s="22"/>
      <c r="GX166" s="22"/>
      <c r="GY166" s="18"/>
      <c r="GZ166" s="18"/>
      <c r="HA166" s="18"/>
      <c r="HB166" s="18"/>
      <c r="HC166" s="18"/>
      <c r="HD166" s="18"/>
      <c r="HE166" s="18"/>
      <c r="HF166" s="18"/>
      <c r="HG166" s="18"/>
      <c r="HH166" s="18"/>
      <c r="HI166" s="18"/>
      <c r="HJ166" s="18"/>
      <c r="HK166" s="18"/>
      <c r="HL166" s="18"/>
      <c r="HM166" s="18"/>
      <c r="HN166" s="18"/>
      <c r="HO166" s="18"/>
      <c r="HP166" s="18"/>
      <c r="HQ166" s="18"/>
      <c r="HR166" s="18"/>
      <c r="HS166" s="18"/>
      <c r="HT166" s="18"/>
      <c r="HU166" s="18"/>
      <c r="HV166" s="18"/>
      <c r="HW166" s="18"/>
      <c r="HX166" s="18"/>
      <c r="HY166" s="18"/>
      <c r="HZ166" s="18"/>
      <c r="IA166" s="18"/>
      <c r="IB166" s="18"/>
      <c r="IC166" s="18"/>
      <c r="ID166" s="18"/>
      <c r="IE166" s="18"/>
      <c r="IF166" s="18"/>
      <c r="IG166" s="18"/>
      <c r="IH166" s="18"/>
      <c r="II166" s="18"/>
      <c r="IJ166" s="18"/>
      <c r="IK166" s="18"/>
      <c r="IL166" s="18"/>
      <c r="IM166" s="18"/>
      <c r="IN166" s="18"/>
      <c r="IO166" s="18"/>
      <c r="IP166" s="18"/>
      <c r="IQ166" s="18"/>
      <c r="IR166" s="18"/>
      <c r="IS166" s="18"/>
      <c r="IT166" s="18"/>
      <c r="IU166" s="18"/>
      <c r="IV166" s="18"/>
      <c r="IW166" s="18"/>
      <c r="IX166" s="18"/>
      <c r="IY166" s="18"/>
      <c r="IZ166" s="18"/>
      <c r="JA166" s="18"/>
      <c r="JB166" s="18"/>
      <c r="JC166" s="18"/>
      <c r="JD166" s="18"/>
      <c r="JE166" s="18"/>
      <c r="JF166" s="18"/>
    </row>
    <row r="167" spans="36:266" x14ac:dyDescent="0.3">
      <c r="AJ167" s="24"/>
      <c r="AK167" s="24"/>
      <c r="AL167" s="20"/>
      <c r="AM167" s="23"/>
      <c r="AN167" s="18"/>
      <c r="AO167" s="24"/>
      <c r="AW167" s="71"/>
      <c r="AX167" s="71"/>
      <c r="AY167" s="71"/>
      <c r="BB167" s="25"/>
      <c r="BC167" s="21"/>
      <c r="BG167" s="18"/>
      <c r="BN167" s="22"/>
      <c r="BO167" s="22"/>
      <c r="BP167" s="22"/>
      <c r="BQ167" s="22"/>
      <c r="BR167" s="15"/>
      <c r="CF167" s="15"/>
      <c r="CL167" s="22"/>
      <c r="CM167" s="15"/>
      <c r="CR167" s="22"/>
      <c r="CT167" s="15"/>
      <c r="CW167" s="22"/>
      <c r="DA167" s="15"/>
      <c r="DH167" s="15"/>
      <c r="DJ167" s="22"/>
      <c r="DO167" s="15"/>
      <c r="DV167" s="15"/>
      <c r="EC167" s="15"/>
      <c r="EJ167" s="15"/>
      <c r="EQ167" s="15"/>
      <c r="EX167" s="15"/>
      <c r="FE167" s="15"/>
      <c r="FL167" s="15"/>
      <c r="FS167" s="15"/>
      <c r="FZ167" s="15"/>
      <c r="GG167" s="15"/>
      <c r="GN167" s="15"/>
      <c r="GP167" s="22"/>
      <c r="GQ167" s="22"/>
      <c r="GR167" s="22"/>
      <c r="GS167" s="22"/>
      <c r="GT167" s="22"/>
      <c r="GU167" s="15"/>
      <c r="GV167" s="22"/>
      <c r="GW167" s="22"/>
      <c r="GX167" s="22"/>
      <c r="GY167" s="18"/>
      <c r="GZ167" s="18"/>
      <c r="HA167" s="18"/>
      <c r="HB167" s="18"/>
      <c r="HC167" s="18"/>
      <c r="HD167" s="18"/>
      <c r="HE167" s="18"/>
      <c r="HF167" s="18"/>
      <c r="HG167" s="18"/>
      <c r="HH167" s="18"/>
      <c r="HI167" s="18"/>
      <c r="HJ167" s="18"/>
      <c r="HK167" s="18"/>
      <c r="HL167" s="18"/>
      <c r="HM167" s="18"/>
      <c r="HN167" s="18"/>
      <c r="HO167" s="18"/>
      <c r="HP167" s="18"/>
      <c r="HQ167" s="18"/>
      <c r="HR167" s="18"/>
      <c r="HS167" s="18"/>
      <c r="HT167" s="18"/>
      <c r="HU167" s="18"/>
      <c r="HV167" s="18"/>
      <c r="HW167" s="18"/>
      <c r="HX167" s="18"/>
      <c r="HY167" s="18"/>
      <c r="HZ167" s="18"/>
      <c r="IA167" s="18"/>
      <c r="IB167" s="18"/>
      <c r="IC167" s="18"/>
      <c r="ID167" s="18"/>
      <c r="IE167" s="18"/>
      <c r="IF167" s="18"/>
      <c r="IG167" s="18"/>
      <c r="IH167" s="18"/>
      <c r="II167" s="18"/>
      <c r="IJ167" s="18"/>
      <c r="IK167" s="18"/>
      <c r="IL167" s="18"/>
      <c r="IM167" s="18"/>
      <c r="IN167" s="18"/>
      <c r="IO167" s="18"/>
      <c r="IP167" s="18"/>
      <c r="IQ167" s="18"/>
      <c r="IR167" s="18"/>
      <c r="IS167" s="18"/>
      <c r="IT167" s="18"/>
      <c r="IU167" s="18"/>
      <c r="IV167" s="18"/>
      <c r="IW167" s="18"/>
      <c r="IX167" s="18"/>
      <c r="IY167" s="18"/>
      <c r="IZ167" s="18"/>
      <c r="JA167" s="18"/>
      <c r="JB167" s="18"/>
      <c r="JC167" s="18"/>
      <c r="JD167" s="18"/>
      <c r="JE167" s="18"/>
      <c r="JF167" s="18"/>
    </row>
    <row r="168" spans="36:266" x14ac:dyDescent="0.3">
      <c r="AJ168" s="24"/>
      <c r="AK168" s="24"/>
      <c r="AL168" s="20"/>
      <c r="AM168" s="23"/>
      <c r="AN168" s="18"/>
      <c r="AO168" s="24"/>
      <c r="AW168" s="71"/>
      <c r="AX168" s="71"/>
      <c r="AY168" s="71"/>
      <c r="BB168" s="25"/>
      <c r="BC168" s="21"/>
      <c r="BG168" s="18"/>
      <c r="BN168" s="22"/>
      <c r="BO168" s="22"/>
      <c r="BP168" s="22"/>
      <c r="BQ168" s="22"/>
      <c r="BR168" s="15"/>
      <c r="CF168" s="15"/>
      <c r="CL168" s="22"/>
      <c r="CM168" s="15"/>
      <c r="CR168" s="22"/>
      <c r="CT168" s="15"/>
      <c r="CW168" s="22"/>
      <c r="DA168" s="15"/>
      <c r="DH168" s="15"/>
      <c r="DJ168" s="22"/>
      <c r="DO168" s="15"/>
      <c r="DV168" s="15"/>
      <c r="EC168" s="15"/>
      <c r="EJ168" s="15"/>
      <c r="EQ168" s="15"/>
      <c r="EX168" s="15"/>
      <c r="FE168" s="15"/>
      <c r="FL168" s="15"/>
      <c r="FS168" s="15"/>
      <c r="FZ168" s="15"/>
      <c r="GG168" s="15"/>
      <c r="GN168" s="15"/>
      <c r="GP168" s="22"/>
      <c r="GQ168" s="22"/>
      <c r="GR168" s="22"/>
      <c r="GS168" s="22"/>
      <c r="GT168" s="22"/>
      <c r="GU168" s="15"/>
      <c r="GV168" s="22"/>
      <c r="GW168" s="22"/>
      <c r="GX168" s="22"/>
      <c r="GY168" s="18"/>
      <c r="GZ168" s="18"/>
      <c r="HA168" s="18"/>
      <c r="HB168" s="18"/>
      <c r="HC168" s="18"/>
      <c r="HD168" s="18"/>
      <c r="HE168" s="18"/>
      <c r="HF168" s="18"/>
      <c r="HG168" s="18"/>
      <c r="HH168" s="18"/>
      <c r="HI168" s="18"/>
      <c r="HJ168" s="18"/>
      <c r="HK168" s="18"/>
      <c r="HL168" s="18"/>
      <c r="HM168" s="18"/>
      <c r="HN168" s="18"/>
      <c r="HO168" s="18"/>
      <c r="HP168" s="18"/>
      <c r="HQ168" s="18"/>
      <c r="HR168" s="18"/>
      <c r="HS168" s="18"/>
      <c r="HT168" s="18"/>
      <c r="HU168" s="18"/>
      <c r="HV168" s="18"/>
      <c r="HW168" s="18"/>
      <c r="HX168" s="18"/>
      <c r="HY168" s="18"/>
      <c r="HZ168" s="18"/>
      <c r="IA168" s="18"/>
      <c r="IB168" s="18"/>
      <c r="IC168" s="18"/>
      <c r="ID168" s="18"/>
      <c r="IE168" s="18"/>
      <c r="IF168" s="18"/>
      <c r="IG168" s="18"/>
      <c r="IH168" s="18"/>
      <c r="II168" s="18"/>
      <c r="IJ168" s="18"/>
      <c r="IK168" s="18"/>
      <c r="IL168" s="18"/>
      <c r="IM168" s="18"/>
      <c r="IN168" s="18"/>
      <c r="IO168" s="18"/>
      <c r="IP168" s="18"/>
      <c r="IQ168" s="18"/>
      <c r="IR168" s="18"/>
      <c r="IS168" s="18"/>
      <c r="IT168" s="18"/>
      <c r="IU168" s="18"/>
      <c r="IV168" s="18"/>
      <c r="IW168" s="18"/>
      <c r="IX168" s="18"/>
      <c r="IY168" s="18"/>
      <c r="IZ168" s="18"/>
      <c r="JA168" s="18"/>
      <c r="JB168" s="18"/>
      <c r="JC168" s="18"/>
      <c r="JD168" s="18"/>
      <c r="JE168" s="18"/>
      <c r="JF168" s="18"/>
    </row>
    <row r="169" spans="36:266" x14ac:dyDescent="0.3">
      <c r="AJ169" s="24"/>
      <c r="AK169" s="24"/>
      <c r="AL169" s="20"/>
      <c r="AM169" s="23"/>
      <c r="AN169" s="18"/>
      <c r="AO169" s="24"/>
      <c r="AW169" s="71"/>
      <c r="AX169" s="71"/>
      <c r="AY169" s="71"/>
      <c r="BB169" s="25"/>
      <c r="BC169" s="21"/>
      <c r="BG169" s="18"/>
      <c r="BN169" s="22"/>
      <c r="BO169" s="22"/>
      <c r="BP169" s="22"/>
      <c r="BQ169" s="22"/>
      <c r="BR169" s="15"/>
      <c r="CF169" s="15"/>
      <c r="CL169" s="22"/>
      <c r="CM169" s="15"/>
      <c r="CR169" s="22"/>
      <c r="CT169" s="15"/>
      <c r="CW169" s="22"/>
      <c r="DA169" s="15"/>
      <c r="DH169" s="15"/>
      <c r="DJ169" s="22"/>
      <c r="DO169" s="15"/>
      <c r="DV169" s="15"/>
      <c r="EC169" s="15"/>
      <c r="EJ169" s="15"/>
      <c r="EQ169" s="15"/>
      <c r="EX169" s="15"/>
      <c r="FE169" s="15"/>
      <c r="FL169" s="15"/>
      <c r="FS169" s="15"/>
      <c r="FZ169" s="15"/>
      <c r="GG169" s="15"/>
      <c r="GN169" s="15"/>
      <c r="GP169" s="22"/>
      <c r="GQ169" s="22"/>
      <c r="GR169" s="22"/>
      <c r="GS169" s="22"/>
      <c r="GT169" s="22"/>
      <c r="GU169" s="15"/>
      <c r="GV169" s="22"/>
      <c r="GW169" s="22"/>
      <c r="GX169" s="22"/>
      <c r="GY169" s="18"/>
      <c r="GZ169" s="18"/>
      <c r="HA169" s="18"/>
      <c r="HB169" s="18"/>
      <c r="HC169" s="18"/>
      <c r="HD169" s="18"/>
      <c r="HE169" s="18"/>
      <c r="HF169" s="18"/>
      <c r="HG169" s="18"/>
      <c r="HH169" s="18"/>
      <c r="HI169" s="18"/>
      <c r="HJ169" s="18"/>
      <c r="HK169" s="18"/>
      <c r="HL169" s="18"/>
      <c r="HM169" s="18"/>
      <c r="HN169" s="18"/>
      <c r="HO169" s="18"/>
      <c r="HP169" s="18"/>
      <c r="HQ169" s="18"/>
      <c r="HR169" s="18"/>
      <c r="HS169" s="18"/>
      <c r="HT169" s="18"/>
      <c r="HU169" s="18"/>
      <c r="HV169" s="18"/>
      <c r="HW169" s="18"/>
      <c r="HX169" s="18"/>
      <c r="HY169" s="18"/>
      <c r="HZ169" s="18"/>
      <c r="IA169" s="18"/>
      <c r="IB169" s="18"/>
      <c r="IC169" s="18"/>
      <c r="ID169" s="18"/>
      <c r="IE169" s="18"/>
      <c r="IF169" s="18"/>
      <c r="IG169" s="18"/>
      <c r="IH169" s="18"/>
      <c r="II169" s="18"/>
      <c r="IJ169" s="18"/>
      <c r="IK169" s="18"/>
      <c r="IL169" s="18"/>
      <c r="IM169" s="18"/>
      <c r="IN169" s="18"/>
      <c r="IO169" s="18"/>
      <c r="IP169" s="18"/>
      <c r="IQ169" s="18"/>
      <c r="IR169" s="18"/>
      <c r="IS169" s="18"/>
      <c r="IT169" s="18"/>
      <c r="IU169" s="18"/>
      <c r="IV169" s="18"/>
      <c r="IW169" s="18"/>
      <c r="IX169" s="18"/>
      <c r="IY169" s="18"/>
      <c r="IZ169" s="18"/>
      <c r="JA169" s="18"/>
      <c r="JB169" s="18"/>
      <c r="JC169" s="18"/>
      <c r="JD169" s="18"/>
      <c r="JE169" s="18"/>
      <c r="JF169" s="18"/>
    </row>
    <row r="170" spans="36:266" x14ac:dyDescent="0.3">
      <c r="AJ170" s="24"/>
      <c r="AK170" s="24"/>
      <c r="AL170" s="20"/>
      <c r="AM170" s="23"/>
      <c r="AN170" s="18"/>
      <c r="AO170" s="24"/>
      <c r="AW170" s="71"/>
      <c r="AX170" s="71"/>
      <c r="AY170" s="71"/>
      <c r="BB170" s="25"/>
      <c r="BC170" s="21"/>
      <c r="BG170" s="18"/>
      <c r="BN170" s="22"/>
      <c r="BO170" s="22"/>
      <c r="BP170" s="22"/>
      <c r="BQ170" s="22"/>
      <c r="BR170" s="15"/>
      <c r="CF170" s="15"/>
      <c r="CL170" s="22"/>
      <c r="CM170" s="15"/>
      <c r="CR170" s="22"/>
      <c r="CT170" s="15"/>
      <c r="CW170" s="22"/>
      <c r="DA170" s="15"/>
      <c r="DH170" s="15"/>
      <c r="DJ170" s="22"/>
      <c r="DO170" s="15"/>
      <c r="DV170" s="15"/>
      <c r="EC170" s="15"/>
      <c r="EJ170" s="15"/>
      <c r="EQ170" s="15"/>
      <c r="EX170" s="15"/>
      <c r="FE170" s="15"/>
      <c r="FL170" s="15"/>
      <c r="FS170" s="15"/>
      <c r="FZ170" s="15"/>
      <c r="GG170" s="15"/>
      <c r="GN170" s="15"/>
      <c r="GP170" s="22"/>
      <c r="GQ170" s="22"/>
      <c r="GR170" s="22"/>
      <c r="GS170" s="22"/>
      <c r="GT170" s="22"/>
      <c r="GU170" s="15"/>
      <c r="GV170" s="22"/>
      <c r="GW170" s="22"/>
      <c r="GX170" s="22"/>
      <c r="GY170" s="18"/>
      <c r="GZ170" s="18"/>
      <c r="HA170" s="18"/>
      <c r="HB170" s="18"/>
      <c r="HC170" s="18"/>
      <c r="HD170" s="18"/>
      <c r="HE170" s="18"/>
      <c r="HF170" s="18"/>
      <c r="HG170" s="18"/>
      <c r="HH170" s="18"/>
      <c r="HI170" s="18"/>
      <c r="HJ170" s="18"/>
      <c r="HK170" s="18"/>
      <c r="HL170" s="18"/>
      <c r="HM170" s="18"/>
      <c r="HN170" s="18"/>
      <c r="HO170" s="18"/>
      <c r="HP170" s="18"/>
      <c r="HQ170" s="18"/>
      <c r="HR170" s="18"/>
      <c r="HS170" s="18"/>
      <c r="HT170" s="18"/>
      <c r="HU170" s="18"/>
      <c r="HV170" s="18"/>
      <c r="HW170" s="18"/>
      <c r="HX170" s="18"/>
      <c r="HY170" s="18"/>
      <c r="HZ170" s="18"/>
      <c r="IA170" s="18"/>
      <c r="IB170" s="18"/>
      <c r="IC170" s="18"/>
      <c r="ID170" s="18"/>
      <c r="IE170" s="18"/>
      <c r="IF170" s="18"/>
      <c r="IG170" s="18"/>
      <c r="IH170" s="18"/>
      <c r="II170" s="18"/>
      <c r="IJ170" s="18"/>
      <c r="IK170" s="18"/>
      <c r="IL170" s="18"/>
      <c r="IM170" s="18"/>
      <c r="IN170" s="18"/>
      <c r="IO170" s="18"/>
      <c r="IP170" s="18"/>
      <c r="IQ170" s="18"/>
      <c r="IR170" s="18"/>
      <c r="IS170" s="18"/>
      <c r="IT170" s="18"/>
      <c r="IU170" s="18"/>
      <c r="IV170" s="18"/>
      <c r="IW170" s="18"/>
      <c r="IX170" s="18"/>
      <c r="IY170" s="18"/>
      <c r="IZ170" s="18"/>
      <c r="JA170" s="18"/>
      <c r="JB170" s="18"/>
      <c r="JC170" s="18"/>
      <c r="JD170" s="18"/>
      <c r="JE170" s="18"/>
      <c r="JF170" s="18"/>
    </row>
    <row r="171" spans="36:266" x14ac:dyDescent="0.3">
      <c r="AJ171" s="24"/>
      <c r="AK171" s="24"/>
      <c r="AL171" s="20"/>
      <c r="AM171" s="23"/>
      <c r="AN171" s="18"/>
      <c r="AO171" s="24"/>
      <c r="AW171" s="71"/>
      <c r="AX171" s="71"/>
      <c r="AY171" s="71"/>
      <c r="BB171" s="25"/>
      <c r="BC171" s="21"/>
      <c r="BG171" s="18"/>
      <c r="BN171" s="22"/>
      <c r="BO171" s="22"/>
      <c r="BP171" s="22"/>
      <c r="BQ171" s="22"/>
      <c r="BR171" s="15"/>
      <c r="CF171" s="15"/>
      <c r="CL171" s="22"/>
      <c r="CM171" s="15"/>
      <c r="CR171" s="22"/>
      <c r="CT171" s="15"/>
      <c r="CW171" s="22"/>
      <c r="DA171" s="15"/>
      <c r="DH171" s="15"/>
      <c r="DJ171" s="22"/>
      <c r="DO171" s="15"/>
      <c r="DV171" s="15"/>
      <c r="EC171" s="15"/>
      <c r="EJ171" s="15"/>
      <c r="EQ171" s="15"/>
      <c r="EX171" s="15"/>
      <c r="FE171" s="15"/>
      <c r="FL171" s="15"/>
      <c r="FS171" s="15"/>
      <c r="FZ171" s="15"/>
      <c r="GG171" s="15"/>
      <c r="GN171" s="15"/>
      <c r="GP171" s="22"/>
      <c r="GQ171" s="22"/>
      <c r="GR171" s="22"/>
      <c r="GS171" s="22"/>
      <c r="GT171" s="22"/>
      <c r="GU171" s="15"/>
      <c r="GV171" s="22"/>
      <c r="GW171" s="22"/>
      <c r="GX171" s="22"/>
      <c r="GY171" s="18"/>
      <c r="GZ171" s="18"/>
      <c r="HA171" s="18"/>
      <c r="HB171" s="18"/>
      <c r="HC171" s="18"/>
      <c r="HD171" s="18"/>
      <c r="HE171" s="18"/>
      <c r="HF171" s="18"/>
      <c r="HG171" s="18"/>
      <c r="HH171" s="18"/>
      <c r="HI171" s="18"/>
      <c r="HJ171" s="18"/>
      <c r="HK171" s="18"/>
      <c r="HL171" s="18"/>
      <c r="HM171" s="18"/>
      <c r="HN171" s="18"/>
      <c r="HO171" s="18"/>
      <c r="HP171" s="18"/>
      <c r="HQ171" s="18"/>
      <c r="HR171" s="18"/>
      <c r="HS171" s="18"/>
      <c r="HT171" s="18"/>
      <c r="HU171" s="18"/>
      <c r="HV171" s="18"/>
      <c r="HW171" s="18"/>
      <c r="HX171" s="18"/>
      <c r="HY171" s="18"/>
      <c r="HZ171" s="18"/>
      <c r="IA171" s="18"/>
      <c r="IB171" s="18"/>
      <c r="IC171" s="18"/>
      <c r="ID171" s="18"/>
      <c r="IE171" s="18"/>
      <c r="IF171" s="18"/>
      <c r="IG171" s="18"/>
      <c r="IH171" s="18"/>
      <c r="II171" s="18"/>
      <c r="IJ171" s="18"/>
      <c r="IK171" s="18"/>
      <c r="IL171" s="18"/>
      <c r="IM171" s="18"/>
      <c r="IN171" s="18"/>
      <c r="IO171" s="18"/>
      <c r="IP171" s="18"/>
      <c r="IQ171" s="18"/>
      <c r="IR171" s="18"/>
      <c r="IS171" s="18"/>
      <c r="IT171" s="18"/>
      <c r="IU171" s="18"/>
      <c r="IV171" s="18"/>
      <c r="IW171" s="18"/>
      <c r="IX171" s="18"/>
      <c r="IY171" s="18"/>
      <c r="IZ171" s="18"/>
      <c r="JA171" s="18"/>
      <c r="JB171" s="18"/>
      <c r="JC171" s="18"/>
      <c r="JD171" s="18"/>
      <c r="JE171" s="18"/>
      <c r="JF171" s="18"/>
    </row>
    <row r="172" spans="36:266" x14ac:dyDescent="0.3">
      <c r="AJ172" s="24"/>
      <c r="AK172" s="24"/>
      <c r="AL172" s="20"/>
      <c r="AM172" s="23"/>
      <c r="AN172" s="18"/>
      <c r="AO172" s="24"/>
      <c r="AW172" s="71"/>
      <c r="AX172" s="71"/>
      <c r="AY172" s="71"/>
      <c r="BB172" s="25"/>
      <c r="BC172" s="21"/>
      <c r="BG172" s="18"/>
      <c r="BN172" s="22"/>
      <c r="BO172" s="22"/>
      <c r="BP172" s="22"/>
      <c r="BQ172" s="22"/>
      <c r="BR172" s="15"/>
      <c r="CF172" s="15"/>
      <c r="CL172" s="22"/>
      <c r="CM172" s="15"/>
      <c r="CR172" s="22"/>
      <c r="CT172" s="15"/>
      <c r="CW172" s="22"/>
      <c r="DA172" s="15"/>
      <c r="DH172" s="15"/>
      <c r="DJ172" s="22"/>
      <c r="DO172" s="15"/>
      <c r="DV172" s="15"/>
      <c r="EC172" s="15"/>
      <c r="EJ172" s="15"/>
      <c r="EQ172" s="15"/>
      <c r="EX172" s="15"/>
      <c r="FE172" s="15"/>
      <c r="FL172" s="15"/>
      <c r="FS172" s="15"/>
      <c r="FZ172" s="15"/>
      <c r="GG172" s="15"/>
      <c r="GN172" s="15"/>
      <c r="GP172" s="22"/>
      <c r="GQ172" s="22"/>
      <c r="GR172" s="22"/>
      <c r="GS172" s="22"/>
      <c r="GT172" s="22"/>
      <c r="GU172" s="15"/>
      <c r="GV172" s="22"/>
      <c r="GW172" s="22"/>
      <c r="GX172" s="22"/>
      <c r="GY172" s="18"/>
      <c r="GZ172" s="18"/>
      <c r="HA172" s="18"/>
      <c r="HB172" s="18"/>
      <c r="HC172" s="18"/>
      <c r="HD172" s="18"/>
      <c r="HE172" s="18"/>
      <c r="HF172" s="18"/>
      <c r="HG172" s="18"/>
      <c r="HH172" s="18"/>
      <c r="HI172" s="18"/>
      <c r="HJ172" s="18"/>
      <c r="HK172" s="18"/>
      <c r="HL172" s="18"/>
      <c r="HM172" s="18"/>
      <c r="HN172" s="18"/>
      <c r="HO172" s="18"/>
      <c r="HP172" s="18"/>
      <c r="HQ172" s="18"/>
      <c r="HR172" s="18"/>
      <c r="HS172" s="18"/>
      <c r="HT172" s="18"/>
      <c r="HU172" s="18"/>
      <c r="HV172" s="18"/>
      <c r="HW172" s="18"/>
      <c r="HX172" s="18"/>
      <c r="HY172" s="18"/>
      <c r="HZ172" s="18"/>
      <c r="IA172" s="18"/>
      <c r="IB172" s="18"/>
      <c r="IC172" s="18"/>
      <c r="ID172" s="18"/>
      <c r="IE172" s="18"/>
      <c r="IF172" s="18"/>
      <c r="IG172" s="18"/>
      <c r="IH172" s="18"/>
      <c r="II172" s="18"/>
      <c r="IJ172" s="18"/>
      <c r="IK172" s="18"/>
      <c r="IL172" s="18"/>
      <c r="IM172" s="18"/>
      <c r="IN172" s="18"/>
      <c r="IO172" s="18"/>
      <c r="IP172" s="18"/>
      <c r="IQ172" s="18"/>
      <c r="IR172" s="18"/>
      <c r="IS172" s="18"/>
      <c r="IT172" s="18"/>
      <c r="IU172" s="18"/>
      <c r="IV172" s="18"/>
      <c r="IW172" s="18"/>
      <c r="IX172" s="18"/>
      <c r="IY172" s="18"/>
      <c r="IZ172" s="18"/>
      <c r="JA172" s="18"/>
      <c r="JB172" s="18"/>
      <c r="JC172" s="18"/>
      <c r="JD172" s="18"/>
      <c r="JE172" s="18"/>
      <c r="JF172" s="18"/>
    </row>
    <row r="173" spans="36:266" x14ac:dyDescent="0.3">
      <c r="AJ173" s="24"/>
      <c r="AK173" s="24"/>
      <c r="AL173" s="20"/>
      <c r="AM173" s="23"/>
      <c r="AN173" s="18"/>
      <c r="AO173" s="24"/>
      <c r="AW173" s="71"/>
      <c r="AX173" s="71"/>
      <c r="AY173" s="71"/>
      <c r="BB173" s="25"/>
      <c r="BC173" s="21"/>
      <c r="BG173" s="18"/>
      <c r="BN173" s="22"/>
      <c r="BO173" s="22"/>
      <c r="BP173" s="22"/>
      <c r="BQ173" s="22"/>
      <c r="BR173" s="15"/>
      <c r="CF173" s="15"/>
      <c r="CL173" s="22"/>
      <c r="CM173" s="15"/>
      <c r="CR173" s="22"/>
      <c r="CT173" s="15"/>
      <c r="CW173" s="22"/>
      <c r="DA173" s="15"/>
      <c r="DH173" s="15"/>
      <c r="DJ173" s="22"/>
      <c r="DO173" s="15"/>
      <c r="DV173" s="15"/>
      <c r="EC173" s="15"/>
      <c r="EJ173" s="15"/>
      <c r="EQ173" s="15"/>
      <c r="EX173" s="15"/>
      <c r="FE173" s="15"/>
      <c r="FL173" s="15"/>
      <c r="FS173" s="15"/>
      <c r="FZ173" s="15"/>
      <c r="GG173" s="15"/>
      <c r="GN173" s="15"/>
      <c r="GP173" s="22"/>
      <c r="GQ173" s="22"/>
      <c r="GR173" s="22"/>
      <c r="GS173" s="22"/>
      <c r="GT173" s="22"/>
      <c r="GU173" s="15"/>
      <c r="GV173" s="22"/>
      <c r="GW173" s="22"/>
      <c r="GX173" s="22"/>
      <c r="GY173" s="18"/>
      <c r="GZ173" s="18"/>
      <c r="HA173" s="18"/>
      <c r="HB173" s="18"/>
      <c r="HC173" s="18"/>
      <c r="HD173" s="18"/>
      <c r="HE173" s="18"/>
      <c r="HF173" s="18"/>
      <c r="HG173" s="18"/>
      <c r="HH173" s="18"/>
      <c r="HI173" s="18"/>
      <c r="HJ173" s="18"/>
      <c r="HK173" s="18"/>
      <c r="HL173" s="18"/>
      <c r="HM173" s="18"/>
      <c r="HN173" s="18"/>
      <c r="HO173" s="18"/>
      <c r="HP173" s="18"/>
      <c r="HQ173" s="18"/>
      <c r="HR173" s="18"/>
      <c r="HS173" s="18"/>
      <c r="HT173" s="18"/>
      <c r="HU173" s="18"/>
      <c r="HV173" s="18"/>
      <c r="HW173" s="18"/>
      <c r="HX173" s="18"/>
      <c r="HY173" s="18"/>
      <c r="HZ173" s="18"/>
      <c r="IA173" s="18"/>
      <c r="IB173" s="18"/>
      <c r="IC173" s="18"/>
      <c r="ID173" s="18"/>
      <c r="IE173" s="18"/>
      <c r="IF173" s="18"/>
      <c r="IG173" s="18"/>
      <c r="IH173" s="18"/>
      <c r="II173" s="18"/>
      <c r="IJ173" s="18"/>
      <c r="IK173" s="18"/>
      <c r="IL173" s="18"/>
      <c r="IM173" s="18"/>
      <c r="IN173" s="18"/>
      <c r="IO173" s="18"/>
      <c r="IP173" s="18"/>
      <c r="IQ173" s="18"/>
      <c r="IR173" s="18"/>
      <c r="IS173" s="18"/>
      <c r="IT173" s="18"/>
      <c r="IU173" s="18"/>
      <c r="IV173" s="18"/>
      <c r="IW173" s="18"/>
      <c r="IX173" s="18"/>
      <c r="IY173" s="18"/>
      <c r="IZ173" s="18"/>
      <c r="JA173" s="18"/>
      <c r="JB173" s="18"/>
      <c r="JC173" s="18"/>
      <c r="JD173" s="18"/>
      <c r="JE173" s="18"/>
      <c r="JF173" s="18"/>
    </row>
    <row r="174" spans="36:266" x14ac:dyDescent="0.3">
      <c r="AJ174" s="24"/>
      <c r="AK174" s="24"/>
      <c r="AL174" s="20"/>
      <c r="AM174" s="23"/>
      <c r="AN174" s="18"/>
      <c r="AO174" s="24"/>
      <c r="AW174" s="71"/>
      <c r="AX174" s="71"/>
      <c r="AY174" s="71"/>
      <c r="BB174" s="25"/>
      <c r="BC174" s="21"/>
      <c r="BG174" s="18"/>
      <c r="BN174" s="22"/>
      <c r="BO174" s="22"/>
      <c r="BP174" s="22"/>
      <c r="BQ174" s="22"/>
      <c r="BR174" s="15"/>
      <c r="CF174" s="15"/>
      <c r="CL174" s="22"/>
      <c r="CM174" s="15"/>
      <c r="CR174" s="22"/>
      <c r="CT174" s="15"/>
      <c r="CW174" s="22"/>
      <c r="DA174" s="15"/>
      <c r="DH174" s="15"/>
      <c r="DJ174" s="22"/>
      <c r="DO174" s="15"/>
      <c r="DV174" s="15"/>
      <c r="EC174" s="15"/>
      <c r="EJ174" s="15"/>
      <c r="EQ174" s="15"/>
      <c r="EX174" s="15"/>
      <c r="FE174" s="15"/>
      <c r="FL174" s="15"/>
      <c r="FS174" s="15"/>
      <c r="FZ174" s="15"/>
      <c r="GG174" s="15"/>
      <c r="GN174" s="15"/>
      <c r="GP174" s="22"/>
      <c r="GQ174" s="22"/>
      <c r="GR174" s="22"/>
      <c r="GS174" s="22"/>
      <c r="GT174" s="22"/>
      <c r="GU174" s="15"/>
      <c r="GV174" s="22"/>
      <c r="GW174" s="22"/>
      <c r="GX174" s="22"/>
      <c r="GY174" s="18"/>
      <c r="GZ174" s="18"/>
      <c r="HA174" s="18"/>
      <c r="HB174" s="18"/>
      <c r="HC174" s="18"/>
      <c r="HD174" s="18"/>
      <c r="HE174" s="18"/>
      <c r="HF174" s="18"/>
      <c r="HG174" s="18"/>
      <c r="HH174" s="18"/>
      <c r="HI174" s="18"/>
      <c r="HJ174" s="18"/>
      <c r="HK174" s="18"/>
      <c r="HL174" s="18"/>
      <c r="HM174" s="18"/>
      <c r="HN174" s="18"/>
      <c r="HO174" s="18"/>
      <c r="HP174" s="18"/>
      <c r="HQ174" s="18"/>
      <c r="HR174" s="18"/>
      <c r="HS174" s="18"/>
      <c r="HT174" s="18"/>
      <c r="HU174" s="18"/>
      <c r="HV174" s="18"/>
      <c r="HW174" s="18"/>
      <c r="HX174" s="18"/>
      <c r="HY174" s="18"/>
      <c r="HZ174" s="18"/>
      <c r="IA174" s="18"/>
      <c r="IB174" s="18"/>
      <c r="IC174" s="18"/>
      <c r="ID174" s="18"/>
      <c r="IE174" s="18"/>
      <c r="IF174" s="18"/>
      <c r="IG174" s="18"/>
      <c r="IH174" s="18"/>
      <c r="II174" s="18"/>
      <c r="IJ174" s="18"/>
      <c r="IK174" s="18"/>
      <c r="IL174" s="18"/>
      <c r="IM174" s="18"/>
      <c r="IN174" s="18"/>
      <c r="IO174" s="18"/>
      <c r="IP174" s="18"/>
      <c r="IQ174" s="18"/>
      <c r="IR174" s="18"/>
      <c r="IS174" s="18"/>
      <c r="IT174" s="18"/>
      <c r="IU174" s="18"/>
      <c r="IV174" s="18"/>
      <c r="IW174" s="18"/>
      <c r="IX174" s="18"/>
      <c r="IY174" s="18"/>
      <c r="IZ174" s="18"/>
      <c r="JA174" s="18"/>
      <c r="JB174" s="18"/>
      <c r="JC174" s="18"/>
      <c r="JD174" s="18"/>
      <c r="JE174" s="18"/>
      <c r="JF174" s="18"/>
    </row>
    <row r="175" spans="36:266" x14ac:dyDescent="0.3">
      <c r="AJ175" s="24"/>
      <c r="AK175" s="24"/>
      <c r="AL175" s="20"/>
      <c r="AM175" s="23"/>
      <c r="AN175" s="18"/>
      <c r="AO175" s="24"/>
      <c r="AW175" s="71"/>
      <c r="AX175" s="71"/>
      <c r="AY175" s="71"/>
      <c r="BB175" s="25"/>
      <c r="BC175" s="21"/>
      <c r="BG175" s="18"/>
      <c r="BN175" s="22"/>
      <c r="BO175" s="22"/>
      <c r="BP175" s="22"/>
      <c r="BQ175" s="22"/>
      <c r="BR175" s="15"/>
      <c r="CF175" s="15"/>
      <c r="CL175" s="22"/>
      <c r="CM175" s="15"/>
      <c r="CR175" s="22"/>
      <c r="CT175" s="15"/>
      <c r="CW175" s="22"/>
      <c r="DA175" s="15"/>
      <c r="DH175" s="15"/>
      <c r="DJ175" s="22"/>
      <c r="DO175" s="15"/>
      <c r="DV175" s="15"/>
      <c r="EC175" s="15"/>
      <c r="EJ175" s="15"/>
      <c r="EQ175" s="15"/>
      <c r="EX175" s="15"/>
      <c r="FE175" s="15"/>
      <c r="FL175" s="15"/>
      <c r="FS175" s="15"/>
      <c r="FZ175" s="15"/>
      <c r="GG175" s="15"/>
      <c r="GN175" s="15"/>
      <c r="GP175" s="22"/>
      <c r="GQ175" s="22"/>
      <c r="GR175" s="22"/>
      <c r="GS175" s="22"/>
      <c r="GT175" s="22"/>
      <c r="GU175" s="15"/>
      <c r="GV175" s="22"/>
      <c r="GW175" s="22"/>
      <c r="GX175" s="22"/>
      <c r="GY175" s="18"/>
      <c r="GZ175" s="18"/>
      <c r="HA175" s="18"/>
      <c r="HB175" s="18"/>
      <c r="HC175" s="18"/>
      <c r="HD175" s="18"/>
      <c r="HE175" s="18"/>
      <c r="HF175" s="18"/>
      <c r="HG175" s="18"/>
      <c r="HH175" s="18"/>
      <c r="HI175" s="18"/>
      <c r="HJ175" s="18"/>
      <c r="HK175" s="18"/>
      <c r="HL175" s="18"/>
      <c r="HM175" s="18"/>
      <c r="HN175" s="18"/>
      <c r="HO175" s="18"/>
      <c r="HP175" s="18"/>
      <c r="HQ175" s="18"/>
      <c r="HR175" s="18"/>
      <c r="HS175" s="18"/>
      <c r="HT175" s="18"/>
      <c r="HU175" s="18"/>
      <c r="HV175" s="18"/>
      <c r="HW175" s="18"/>
      <c r="HX175" s="18"/>
      <c r="HY175" s="18"/>
      <c r="HZ175" s="18"/>
      <c r="IA175" s="18"/>
      <c r="IB175" s="18"/>
      <c r="IC175" s="18"/>
      <c r="ID175" s="18"/>
      <c r="IE175" s="18"/>
      <c r="IF175" s="18"/>
      <c r="IG175" s="18"/>
      <c r="IH175" s="18"/>
      <c r="II175" s="18"/>
      <c r="IJ175" s="18"/>
      <c r="IK175" s="18"/>
      <c r="IL175" s="18"/>
      <c r="IM175" s="18"/>
      <c r="IN175" s="18"/>
      <c r="IO175" s="18"/>
      <c r="IP175" s="18"/>
      <c r="IQ175" s="18"/>
      <c r="IR175" s="18"/>
      <c r="IS175" s="18"/>
      <c r="IT175" s="18"/>
      <c r="IU175" s="18"/>
      <c r="IV175" s="18"/>
      <c r="IW175" s="18"/>
      <c r="IX175" s="18"/>
      <c r="IY175" s="18"/>
      <c r="IZ175" s="18"/>
      <c r="JA175" s="18"/>
      <c r="JB175" s="18"/>
      <c r="JC175" s="18"/>
      <c r="JD175" s="18"/>
      <c r="JE175" s="18"/>
      <c r="JF175" s="18"/>
    </row>
    <row r="176" spans="36:266" x14ac:dyDescent="0.3">
      <c r="AJ176" s="24"/>
      <c r="AK176" s="24"/>
      <c r="AL176" s="20"/>
      <c r="AM176" s="23"/>
      <c r="AN176" s="18"/>
      <c r="AO176" s="24"/>
      <c r="AW176" s="71"/>
      <c r="AX176" s="71"/>
      <c r="AY176" s="71"/>
      <c r="BB176" s="25"/>
      <c r="BC176" s="21"/>
      <c r="BG176" s="18"/>
      <c r="BN176" s="22"/>
      <c r="BO176" s="22"/>
      <c r="BP176" s="22"/>
      <c r="BQ176" s="22"/>
      <c r="BR176" s="15"/>
      <c r="CF176" s="15"/>
      <c r="CL176" s="22"/>
      <c r="CM176" s="15"/>
      <c r="CR176" s="22"/>
      <c r="CT176" s="15"/>
      <c r="CW176" s="22"/>
      <c r="DA176" s="15"/>
      <c r="DH176" s="15"/>
      <c r="DJ176" s="22"/>
      <c r="DO176" s="15"/>
      <c r="DV176" s="15"/>
      <c r="EC176" s="15"/>
      <c r="EJ176" s="15"/>
      <c r="EQ176" s="15"/>
      <c r="EX176" s="15"/>
      <c r="FE176" s="15"/>
      <c r="FL176" s="15"/>
      <c r="FS176" s="15"/>
      <c r="FZ176" s="15"/>
      <c r="GG176" s="15"/>
      <c r="GN176" s="15"/>
      <c r="GP176" s="22"/>
      <c r="GQ176" s="22"/>
      <c r="GR176" s="22"/>
      <c r="GS176" s="22"/>
      <c r="GT176" s="22"/>
      <c r="GU176" s="15"/>
      <c r="GV176" s="22"/>
      <c r="GW176" s="22"/>
      <c r="GX176" s="22"/>
      <c r="GY176" s="18"/>
      <c r="GZ176" s="18"/>
      <c r="HA176" s="18"/>
      <c r="HB176" s="18"/>
      <c r="HC176" s="18"/>
      <c r="HD176" s="18"/>
      <c r="HE176" s="18"/>
      <c r="HF176" s="18"/>
      <c r="HG176" s="18"/>
      <c r="HH176" s="18"/>
      <c r="HI176" s="18"/>
      <c r="HJ176" s="18"/>
      <c r="HK176" s="18"/>
      <c r="HL176" s="18"/>
      <c r="HM176" s="18"/>
      <c r="HN176" s="18"/>
      <c r="HO176" s="18"/>
      <c r="HP176" s="18"/>
      <c r="HQ176" s="18"/>
      <c r="HR176" s="18"/>
      <c r="HS176" s="18"/>
      <c r="HT176" s="18"/>
      <c r="HU176" s="18"/>
      <c r="HV176" s="18"/>
      <c r="HW176" s="18"/>
      <c r="HX176" s="18"/>
      <c r="HY176" s="18"/>
      <c r="HZ176" s="18"/>
      <c r="IA176" s="18"/>
      <c r="IB176" s="18"/>
      <c r="IC176" s="18"/>
      <c r="ID176" s="18"/>
      <c r="IE176" s="18"/>
      <c r="IF176" s="18"/>
      <c r="IG176" s="18"/>
      <c r="IH176" s="18"/>
      <c r="II176" s="18"/>
      <c r="IJ176" s="18"/>
      <c r="IK176" s="18"/>
      <c r="IL176" s="18"/>
      <c r="IM176" s="18"/>
      <c r="IN176" s="18"/>
      <c r="IO176" s="18"/>
      <c r="IP176" s="18"/>
      <c r="IQ176" s="18"/>
      <c r="IR176" s="18"/>
      <c r="IS176" s="18"/>
      <c r="IT176" s="18"/>
      <c r="IU176" s="18"/>
      <c r="IV176" s="18"/>
      <c r="IW176" s="18"/>
      <c r="IX176" s="18"/>
      <c r="IY176" s="18"/>
      <c r="IZ176" s="18"/>
      <c r="JA176" s="18"/>
      <c r="JB176" s="18"/>
      <c r="JC176" s="18"/>
      <c r="JD176" s="18"/>
      <c r="JE176" s="18"/>
      <c r="JF176" s="18"/>
    </row>
    <row r="177" spans="36:266" x14ac:dyDescent="0.3">
      <c r="AJ177" s="24"/>
      <c r="AK177" s="24"/>
      <c r="AL177" s="20"/>
      <c r="AM177" s="23"/>
      <c r="AN177" s="18"/>
      <c r="AO177" s="24"/>
      <c r="AW177" s="71"/>
      <c r="AX177" s="71"/>
      <c r="AY177" s="71"/>
      <c r="BB177" s="25"/>
      <c r="BC177" s="21"/>
      <c r="BG177" s="18"/>
      <c r="BN177" s="22"/>
      <c r="BO177" s="22"/>
      <c r="BP177" s="22"/>
      <c r="BQ177" s="22"/>
      <c r="BR177" s="15"/>
      <c r="CF177" s="15"/>
      <c r="CL177" s="22"/>
      <c r="CM177" s="15"/>
      <c r="CR177" s="22"/>
      <c r="CT177" s="15"/>
      <c r="CW177" s="22"/>
      <c r="DA177" s="15"/>
      <c r="DH177" s="15"/>
      <c r="DJ177" s="22"/>
      <c r="DO177" s="15"/>
      <c r="DV177" s="15"/>
      <c r="EC177" s="15"/>
      <c r="EJ177" s="15"/>
      <c r="EQ177" s="15"/>
      <c r="EX177" s="15"/>
      <c r="FE177" s="15"/>
      <c r="FL177" s="15"/>
      <c r="FS177" s="15"/>
      <c r="FZ177" s="15"/>
      <c r="GG177" s="15"/>
      <c r="GN177" s="15"/>
      <c r="GP177" s="22"/>
      <c r="GQ177" s="22"/>
      <c r="GR177" s="22"/>
      <c r="GS177" s="22"/>
      <c r="GT177" s="22"/>
      <c r="GU177" s="15"/>
      <c r="GV177" s="22"/>
      <c r="GW177" s="22"/>
      <c r="GX177" s="22"/>
      <c r="GY177" s="18"/>
      <c r="GZ177" s="18"/>
      <c r="HA177" s="18"/>
      <c r="HB177" s="18"/>
      <c r="HC177" s="18"/>
      <c r="HD177" s="18"/>
      <c r="HE177" s="18"/>
      <c r="HF177" s="18"/>
      <c r="HG177" s="18"/>
      <c r="HH177" s="18"/>
      <c r="HI177" s="18"/>
      <c r="HJ177" s="18"/>
      <c r="HK177" s="18"/>
      <c r="HL177" s="18"/>
      <c r="HM177" s="18"/>
      <c r="HN177" s="18"/>
      <c r="HO177" s="18"/>
      <c r="HP177" s="18"/>
      <c r="HQ177" s="18"/>
      <c r="HR177" s="18"/>
      <c r="HS177" s="18"/>
      <c r="HT177" s="18"/>
      <c r="HU177" s="18"/>
      <c r="HV177" s="18"/>
      <c r="HW177" s="18"/>
      <c r="HX177" s="18"/>
      <c r="HY177" s="18"/>
      <c r="HZ177" s="18"/>
      <c r="IA177" s="18"/>
      <c r="IB177" s="18"/>
      <c r="IC177" s="18"/>
      <c r="ID177" s="18"/>
      <c r="IE177" s="18"/>
      <c r="IF177" s="18"/>
      <c r="IG177" s="18"/>
      <c r="IH177" s="18"/>
      <c r="II177" s="18"/>
      <c r="IJ177" s="18"/>
      <c r="IK177" s="18"/>
      <c r="IL177" s="18"/>
      <c r="IM177" s="18"/>
      <c r="IN177" s="18"/>
      <c r="IO177" s="18"/>
      <c r="IP177" s="18"/>
      <c r="IQ177" s="18"/>
      <c r="IR177" s="18"/>
      <c r="IS177" s="18"/>
      <c r="IT177" s="18"/>
      <c r="IU177" s="18"/>
      <c r="IV177" s="18"/>
      <c r="IW177" s="18"/>
      <c r="IX177" s="18"/>
      <c r="IY177" s="18"/>
      <c r="IZ177" s="18"/>
      <c r="JA177" s="18"/>
      <c r="JB177" s="18"/>
      <c r="JC177" s="18"/>
      <c r="JD177" s="18"/>
      <c r="JE177" s="18"/>
      <c r="JF177" s="18"/>
    </row>
    <row r="178" spans="36:266" x14ac:dyDescent="0.3">
      <c r="AJ178" s="24"/>
      <c r="AK178" s="24"/>
      <c r="AL178" s="20"/>
      <c r="AM178" s="23"/>
      <c r="AN178" s="18"/>
      <c r="AO178" s="24"/>
      <c r="AW178" s="71"/>
      <c r="AX178" s="71"/>
      <c r="AY178" s="71"/>
      <c r="BB178" s="25"/>
      <c r="BC178" s="21"/>
      <c r="BG178" s="18"/>
      <c r="BN178" s="22"/>
      <c r="BO178" s="22"/>
      <c r="BP178" s="22"/>
      <c r="BQ178" s="22"/>
      <c r="BR178" s="15"/>
      <c r="CF178" s="15"/>
      <c r="CL178" s="22"/>
      <c r="CM178" s="15"/>
      <c r="CR178" s="22"/>
      <c r="CT178" s="15"/>
      <c r="CW178" s="22"/>
      <c r="DA178" s="15"/>
      <c r="DH178" s="15"/>
      <c r="DJ178" s="22"/>
      <c r="DO178" s="15"/>
      <c r="DV178" s="15"/>
      <c r="EC178" s="15"/>
      <c r="EJ178" s="15"/>
      <c r="EQ178" s="15"/>
      <c r="EX178" s="15"/>
      <c r="FE178" s="15"/>
      <c r="FL178" s="15"/>
      <c r="FS178" s="15"/>
      <c r="FZ178" s="15"/>
      <c r="GG178" s="15"/>
      <c r="GN178" s="15"/>
      <c r="GP178" s="22"/>
      <c r="GQ178" s="22"/>
      <c r="GR178" s="22"/>
      <c r="GS178" s="22"/>
      <c r="GT178" s="22"/>
      <c r="GU178" s="15"/>
      <c r="GV178" s="22"/>
      <c r="GW178" s="22"/>
      <c r="GX178" s="22"/>
      <c r="GY178" s="18"/>
      <c r="GZ178" s="18"/>
      <c r="HA178" s="18"/>
      <c r="HB178" s="18"/>
      <c r="HC178" s="18"/>
      <c r="HD178" s="18"/>
      <c r="HE178" s="18"/>
      <c r="HF178" s="18"/>
      <c r="HG178" s="18"/>
      <c r="HH178" s="18"/>
      <c r="HI178" s="18"/>
      <c r="HJ178" s="18"/>
      <c r="HK178" s="18"/>
      <c r="HL178" s="18"/>
      <c r="HM178" s="18"/>
      <c r="HN178" s="18"/>
      <c r="HO178" s="18"/>
      <c r="HP178" s="18"/>
      <c r="HQ178" s="18"/>
      <c r="HR178" s="18"/>
      <c r="HS178" s="18"/>
      <c r="HT178" s="18"/>
      <c r="HU178" s="18"/>
      <c r="HV178" s="18"/>
      <c r="HW178" s="18"/>
      <c r="HX178" s="18"/>
      <c r="HY178" s="18"/>
      <c r="HZ178" s="18"/>
      <c r="IA178" s="18"/>
      <c r="IB178" s="18"/>
      <c r="IC178" s="18"/>
      <c r="ID178" s="18"/>
      <c r="IE178" s="18"/>
      <c r="IF178" s="18"/>
      <c r="IG178" s="18"/>
      <c r="IH178" s="18"/>
      <c r="II178" s="18"/>
      <c r="IJ178" s="18"/>
      <c r="IK178" s="18"/>
      <c r="IL178" s="18"/>
      <c r="IM178" s="18"/>
      <c r="IN178" s="18"/>
      <c r="IO178" s="18"/>
      <c r="IP178" s="18"/>
      <c r="IQ178" s="18"/>
      <c r="IR178" s="18"/>
      <c r="IS178" s="18"/>
      <c r="IT178" s="18"/>
      <c r="IU178" s="18"/>
      <c r="IV178" s="18"/>
      <c r="IW178" s="18"/>
      <c r="IX178" s="18"/>
      <c r="IY178" s="18"/>
      <c r="IZ178" s="18"/>
      <c r="JA178" s="18"/>
      <c r="JB178" s="18"/>
      <c r="JC178" s="18"/>
      <c r="JD178" s="18"/>
      <c r="JE178" s="18"/>
      <c r="JF178" s="18"/>
    </row>
    <row r="179" spans="36:266" x14ac:dyDescent="0.3">
      <c r="AJ179" s="24"/>
      <c r="AK179" s="24"/>
      <c r="AL179" s="20"/>
      <c r="AM179" s="23"/>
      <c r="AN179" s="18"/>
      <c r="AO179" s="24"/>
      <c r="AW179" s="71"/>
      <c r="AX179" s="71"/>
      <c r="AY179" s="71"/>
      <c r="BB179" s="25"/>
      <c r="BC179" s="21"/>
      <c r="BG179" s="18"/>
      <c r="BN179" s="22"/>
      <c r="BO179" s="22"/>
      <c r="BP179" s="22"/>
      <c r="BQ179" s="22"/>
      <c r="BR179" s="15"/>
      <c r="CF179" s="15"/>
      <c r="CL179" s="22"/>
      <c r="CM179" s="15"/>
      <c r="CR179" s="22"/>
      <c r="CT179" s="15"/>
      <c r="CW179" s="22"/>
      <c r="DA179" s="15"/>
      <c r="DH179" s="15"/>
      <c r="DJ179" s="22"/>
      <c r="DO179" s="15"/>
      <c r="DV179" s="15"/>
      <c r="EC179" s="15"/>
      <c r="EJ179" s="15"/>
      <c r="EQ179" s="15"/>
      <c r="EX179" s="15"/>
      <c r="FE179" s="15"/>
      <c r="FL179" s="15"/>
      <c r="FS179" s="15"/>
      <c r="FZ179" s="15"/>
      <c r="GG179" s="15"/>
      <c r="GN179" s="15"/>
      <c r="GP179" s="22"/>
      <c r="GQ179" s="22"/>
      <c r="GR179" s="22"/>
      <c r="GS179" s="22"/>
      <c r="GT179" s="22"/>
      <c r="GU179" s="15"/>
      <c r="GV179" s="22"/>
      <c r="GW179" s="22"/>
      <c r="GX179" s="22"/>
      <c r="GY179" s="18"/>
      <c r="GZ179" s="18"/>
      <c r="HA179" s="18"/>
      <c r="HB179" s="18"/>
      <c r="HC179" s="18"/>
      <c r="HD179" s="18"/>
      <c r="HE179" s="18"/>
      <c r="HF179" s="18"/>
      <c r="HG179" s="18"/>
      <c r="HH179" s="18"/>
      <c r="HI179" s="18"/>
      <c r="HJ179" s="18"/>
      <c r="HK179" s="18"/>
      <c r="HL179" s="18"/>
      <c r="HM179" s="18"/>
      <c r="HN179" s="18"/>
      <c r="HO179" s="18"/>
      <c r="HP179" s="18"/>
      <c r="HQ179" s="18"/>
      <c r="HR179" s="18"/>
      <c r="HS179" s="18"/>
      <c r="HT179" s="18"/>
      <c r="HU179" s="18"/>
      <c r="HV179" s="18"/>
      <c r="HW179" s="18"/>
      <c r="HX179" s="18"/>
      <c r="HY179" s="18"/>
      <c r="HZ179" s="18"/>
      <c r="IA179" s="18"/>
      <c r="IB179" s="18"/>
      <c r="IC179" s="18"/>
      <c r="ID179" s="18"/>
      <c r="IE179" s="18"/>
      <c r="IF179" s="18"/>
      <c r="IG179" s="18"/>
      <c r="IH179" s="18"/>
      <c r="II179" s="18"/>
      <c r="IJ179" s="18"/>
      <c r="IK179" s="18"/>
      <c r="IL179" s="18"/>
      <c r="IM179" s="18"/>
      <c r="IN179" s="18"/>
      <c r="IO179" s="18"/>
      <c r="IP179" s="18"/>
      <c r="IQ179" s="18"/>
      <c r="IR179" s="18"/>
      <c r="IS179" s="18"/>
      <c r="IT179" s="18"/>
      <c r="IU179" s="18"/>
      <c r="IV179" s="18"/>
      <c r="IW179" s="18"/>
      <c r="IX179" s="18"/>
      <c r="IY179" s="18"/>
      <c r="IZ179" s="18"/>
      <c r="JA179" s="18"/>
      <c r="JB179" s="18"/>
      <c r="JC179" s="18"/>
      <c r="JD179" s="18"/>
      <c r="JE179" s="18"/>
      <c r="JF179" s="18"/>
    </row>
    <row r="180" spans="36:266" x14ac:dyDescent="0.3">
      <c r="AJ180" s="24"/>
      <c r="AK180" s="24"/>
      <c r="AL180" s="20"/>
      <c r="AM180" s="23"/>
      <c r="AN180" s="18"/>
      <c r="AO180" s="24"/>
      <c r="AW180" s="71"/>
      <c r="AX180" s="71"/>
      <c r="AY180" s="71"/>
      <c r="BB180" s="25"/>
      <c r="BC180" s="21"/>
      <c r="BG180" s="18"/>
      <c r="BN180" s="22"/>
      <c r="BO180" s="22"/>
      <c r="BP180" s="22"/>
      <c r="BQ180" s="22"/>
      <c r="BR180" s="15"/>
      <c r="CF180" s="15"/>
      <c r="CL180" s="22"/>
      <c r="CM180" s="15"/>
      <c r="CR180" s="22"/>
      <c r="CT180" s="15"/>
      <c r="CW180" s="22"/>
      <c r="DA180" s="15"/>
      <c r="DH180" s="15"/>
      <c r="DJ180" s="22"/>
      <c r="DO180" s="15"/>
      <c r="DV180" s="15"/>
      <c r="EC180" s="15"/>
      <c r="EJ180" s="15"/>
      <c r="EQ180" s="15"/>
      <c r="EX180" s="15"/>
      <c r="FE180" s="15"/>
      <c r="FL180" s="15"/>
      <c r="FS180" s="15"/>
      <c r="FZ180" s="15"/>
      <c r="GG180" s="15"/>
      <c r="GN180" s="15"/>
      <c r="GP180" s="22"/>
      <c r="GQ180" s="22"/>
      <c r="GR180" s="22"/>
      <c r="GS180" s="22"/>
      <c r="GT180" s="22"/>
      <c r="GU180" s="15"/>
      <c r="GV180" s="22"/>
      <c r="GW180" s="22"/>
      <c r="GX180" s="22"/>
      <c r="GY180" s="18"/>
      <c r="GZ180" s="18"/>
      <c r="HA180" s="18"/>
      <c r="HB180" s="18"/>
      <c r="HC180" s="18"/>
      <c r="HD180" s="18"/>
      <c r="HE180" s="18"/>
      <c r="HF180" s="18"/>
      <c r="HG180" s="18"/>
      <c r="HH180" s="18"/>
      <c r="HI180" s="18"/>
      <c r="HJ180" s="18"/>
      <c r="HK180" s="18"/>
      <c r="HL180" s="18"/>
      <c r="HM180" s="18"/>
      <c r="HN180" s="18"/>
      <c r="HO180" s="18"/>
      <c r="HP180" s="18"/>
      <c r="HQ180" s="18"/>
      <c r="HR180" s="18"/>
      <c r="HS180" s="18"/>
      <c r="HT180" s="18"/>
      <c r="HU180" s="18"/>
      <c r="HV180" s="18"/>
      <c r="HW180" s="18"/>
      <c r="HX180" s="18"/>
      <c r="HY180" s="18"/>
      <c r="HZ180" s="18"/>
      <c r="IA180" s="18"/>
      <c r="IB180" s="18"/>
      <c r="IC180" s="18"/>
      <c r="ID180" s="18"/>
      <c r="IE180" s="18"/>
      <c r="IF180" s="18"/>
      <c r="IG180" s="18"/>
      <c r="IH180" s="18"/>
      <c r="II180" s="18"/>
      <c r="IJ180" s="18"/>
      <c r="IK180" s="18"/>
      <c r="IL180" s="18"/>
      <c r="IM180" s="18"/>
      <c r="IN180" s="18"/>
      <c r="IO180" s="18"/>
      <c r="IP180" s="18"/>
      <c r="IQ180" s="18"/>
      <c r="IR180" s="18"/>
      <c r="IS180" s="18"/>
      <c r="IT180" s="18"/>
      <c r="IU180" s="18"/>
      <c r="IV180" s="18"/>
      <c r="IW180" s="18"/>
      <c r="IX180" s="18"/>
      <c r="IY180" s="18"/>
      <c r="IZ180" s="18"/>
      <c r="JA180" s="18"/>
      <c r="JB180" s="18"/>
      <c r="JC180" s="18"/>
      <c r="JD180" s="18"/>
      <c r="JE180" s="18"/>
      <c r="JF180" s="18"/>
    </row>
    <row r="181" spans="36:266" x14ac:dyDescent="0.3">
      <c r="AJ181" s="24"/>
      <c r="AK181" s="24"/>
      <c r="AL181" s="20"/>
      <c r="AM181" s="23"/>
      <c r="AN181" s="18"/>
      <c r="AO181" s="24"/>
      <c r="AW181" s="71"/>
      <c r="AX181" s="71"/>
      <c r="AY181" s="71"/>
      <c r="BB181" s="25"/>
      <c r="BC181" s="21"/>
      <c r="BG181" s="18"/>
      <c r="BN181" s="22"/>
      <c r="BO181" s="22"/>
      <c r="BP181" s="22"/>
      <c r="BQ181" s="22"/>
      <c r="BR181" s="15"/>
      <c r="CF181" s="15"/>
      <c r="CL181" s="22"/>
      <c r="CM181" s="15"/>
      <c r="CR181" s="22"/>
      <c r="CT181" s="15"/>
      <c r="CW181" s="22"/>
      <c r="DA181" s="15"/>
      <c r="DH181" s="15"/>
      <c r="DJ181" s="22"/>
      <c r="DO181" s="15"/>
      <c r="DV181" s="15"/>
      <c r="EC181" s="15"/>
      <c r="EJ181" s="15"/>
      <c r="EQ181" s="15"/>
      <c r="EX181" s="15"/>
      <c r="FE181" s="15"/>
      <c r="FL181" s="15"/>
      <c r="FS181" s="15"/>
      <c r="FZ181" s="15"/>
      <c r="GG181" s="15"/>
      <c r="GN181" s="15"/>
      <c r="GP181" s="22"/>
      <c r="GQ181" s="22"/>
      <c r="GR181" s="22"/>
      <c r="GS181" s="22"/>
      <c r="GT181" s="22"/>
      <c r="GU181" s="15"/>
      <c r="GV181" s="22"/>
      <c r="GW181" s="22"/>
      <c r="GX181" s="22"/>
      <c r="GY181" s="18"/>
      <c r="GZ181" s="18"/>
      <c r="HA181" s="18"/>
      <c r="HB181" s="18"/>
      <c r="HC181" s="18"/>
      <c r="HD181" s="18"/>
      <c r="HE181" s="18"/>
      <c r="HF181" s="18"/>
      <c r="HG181" s="18"/>
      <c r="HH181" s="18"/>
      <c r="HI181" s="18"/>
      <c r="HJ181" s="18"/>
      <c r="HK181" s="18"/>
      <c r="HL181" s="18"/>
      <c r="HM181" s="18"/>
      <c r="HN181" s="18"/>
      <c r="HO181" s="18"/>
      <c r="HP181" s="18"/>
      <c r="HQ181" s="18"/>
      <c r="HR181" s="18"/>
      <c r="HS181" s="18"/>
      <c r="HT181" s="18"/>
      <c r="HU181" s="18"/>
      <c r="HV181" s="18"/>
      <c r="HW181" s="18"/>
      <c r="HX181" s="18"/>
      <c r="HY181" s="18"/>
      <c r="HZ181" s="18"/>
      <c r="IA181" s="18"/>
      <c r="IB181" s="18"/>
      <c r="IC181" s="18"/>
      <c r="ID181" s="18"/>
      <c r="IE181" s="18"/>
      <c r="IF181" s="18"/>
      <c r="IG181" s="18"/>
      <c r="IH181" s="18"/>
      <c r="II181" s="18"/>
      <c r="IJ181" s="18"/>
      <c r="IK181" s="18"/>
      <c r="IL181" s="18"/>
      <c r="IM181" s="18"/>
      <c r="IN181" s="18"/>
      <c r="IO181" s="18"/>
      <c r="IP181" s="18"/>
      <c r="IQ181" s="18"/>
      <c r="IR181" s="18"/>
      <c r="IS181" s="18"/>
      <c r="IT181" s="18"/>
      <c r="IU181" s="18"/>
      <c r="IV181" s="18"/>
      <c r="IW181" s="18"/>
      <c r="IX181" s="18"/>
      <c r="IY181" s="18"/>
      <c r="IZ181" s="18"/>
      <c r="JA181" s="18"/>
      <c r="JB181" s="18"/>
      <c r="JC181" s="18"/>
      <c r="JD181" s="18"/>
      <c r="JE181" s="18"/>
      <c r="JF181" s="18"/>
    </row>
    <row r="182" spans="36:266" x14ac:dyDescent="0.3">
      <c r="AJ182" s="24"/>
      <c r="AK182" s="24"/>
      <c r="AL182" s="20"/>
      <c r="AM182" s="23"/>
      <c r="AN182" s="18"/>
      <c r="AO182" s="24"/>
      <c r="AW182" s="71"/>
      <c r="AX182" s="71"/>
      <c r="AY182" s="71"/>
      <c r="BB182" s="25"/>
      <c r="BC182" s="21"/>
      <c r="BG182" s="18"/>
      <c r="BN182" s="22"/>
      <c r="BO182" s="22"/>
      <c r="BP182" s="22"/>
      <c r="BQ182" s="22"/>
      <c r="BR182" s="15"/>
      <c r="CF182" s="15"/>
      <c r="CL182" s="22"/>
      <c r="CM182" s="15"/>
      <c r="CR182" s="22"/>
      <c r="CT182" s="15"/>
      <c r="CW182" s="22"/>
      <c r="DA182" s="15"/>
      <c r="DH182" s="15"/>
      <c r="DJ182" s="22"/>
      <c r="DO182" s="15"/>
      <c r="DV182" s="15"/>
      <c r="EC182" s="15"/>
      <c r="EJ182" s="15"/>
      <c r="EQ182" s="15"/>
      <c r="EX182" s="15"/>
      <c r="FE182" s="15"/>
      <c r="FL182" s="15"/>
      <c r="FS182" s="15"/>
      <c r="FZ182" s="15"/>
      <c r="GG182" s="15"/>
      <c r="GN182" s="15"/>
      <c r="GP182" s="22"/>
      <c r="GQ182" s="22"/>
      <c r="GR182" s="22"/>
      <c r="GS182" s="22"/>
      <c r="GT182" s="22"/>
      <c r="GU182" s="15"/>
      <c r="GV182" s="22"/>
      <c r="GW182" s="22"/>
      <c r="GX182" s="22"/>
      <c r="GY182" s="18"/>
      <c r="GZ182" s="18"/>
      <c r="HA182" s="18"/>
      <c r="HB182" s="18"/>
      <c r="HC182" s="18"/>
      <c r="HD182" s="18"/>
      <c r="HE182" s="18"/>
      <c r="HF182" s="18"/>
      <c r="HG182" s="18"/>
      <c r="HH182" s="18"/>
      <c r="HI182" s="18"/>
      <c r="HJ182" s="18"/>
      <c r="HK182" s="18"/>
      <c r="HL182" s="18"/>
      <c r="HM182" s="18"/>
      <c r="HN182" s="18"/>
      <c r="HO182" s="18"/>
      <c r="HP182" s="18"/>
      <c r="HQ182" s="18"/>
      <c r="HR182" s="18"/>
      <c r="HS182" s="18"/>
      <c r="HT182" s="18"/>
      <c r="HU182" s="18"/>
      <c r="HV182" s="18"/>
      <c r="HW182" s="18"/>
      <c r="HX182" s="18"/>
      <c r="HY182" s="18"/>
      <c r="HZ182" s="18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18"/>
      <c r="IO182" s="18"/>
      <c r="IP182" s="18"/>
      <c r="IQ182" s="18"/>
      <c r="IR182" s="18"/>
      <c r="IS182" s="18"/>
      <c r="IT182" s="18"/>
      <c r="IU182" s="18"/>
      <c r="IV182" s="18"/>
      <c r="IW182" s="18"/>
      <c r="IX182" s="18"/>
      <c r="IY182" s="18"/>
      <c r="IZ182" s="18"/>
      <c r="JA182" s="18"/>
      <c r="JB182" s="18"/>
      <c r="JC182" s="18"/>
      <c r="JD182" s="18"/>
      <c r="JE182" s="18"/>
      <c r="JF182" s="18"/>
    </row>
    <row r="183" spans="36:266" x14ac:dyDescent="0.3">
      <c r="AJ183" s="24"/>
      <c r="AK183" s="24"/>
      <c r="AL183" s="20"/>
      <c r="AM183" s="23"/>
      <c r="AN183" s="18"/>
      <c r="AO183" s="24"/>
      <c r="AW183" s="71"/>
      <c r="AX183" s="71"/>
      <c r="AY183" s="71"/>
      <c r="BB183" s="25"/>
      <c r="BC183" s="21"/>
      <c r="BG183" s="18"/>
      <c r="BN183" s="22"/>
      <c r="BO183" s="22"/>
      <c r="BP183" s="22"/>
      <c r="BQ183" s="22"/>
      <c r="BR183" s="15"/>
      <c r="CF183" s="15"/>
      <c r="CL183" s="22"/>
      <c r="CM183" s="15"/>
      <c r="CR183" s="22"/>
      <c r="CT183" s="15"/>
      <c r="CW183" s="22"/>
      <c r="DA183" s="15"/>
      <c r="DH183" s="15"/>
      <c r="DJ183" s="22"/>
      <c r="DO183" s="15"/>
      <c r="DV183" s="15"/>
      <c r="EC183" s="15"/>
      <c r="EJ183" s="15"/>
      <c r="EQ183" s="15"/>
      <c r="EX183" s="15"/>
      <c r="FE183" s="15"/>
      <c r="FL183" s="15"/>
      <c r="FS183" s="15"/>
      <c r="FZ183" s="15"/>
      <c r="GG183" s="15"/>
      <c r="GN183" s="15"/>
      <c r="GP183" s="22"/>
      <c r="GQ183" s="22"/>
      <c r="GR183" s="22"/>
      <c r="GS183" s="22"/>
      <c r="GT183" s="22"/>
      <c r="GU183" s="15"/>
      <c r="GV183" s="22"/>
      <c r="GW183" s="22"/>
      <c r="GX183" s="22"/>
      <c r="GY183" s="18"/>
      <c r="GZ183" s="18"/>
      <c r="HA183" s="18"/>
      <c r="HB183" s="18"/>
      <c r="HC183" s="18"/>
      <c r="HD183" s="18"/>
      <c r="HE183" s="18"/>
      <c r="HF183" s="18"/>
      <c r="HG183" s="18"/>
      <c r="HH183" s="18"/>
      <c r="HI183" s="18"/>
      <c r="HJ183" s="18"/>
      <c r="HK183" s="18"/>
      <c r="HL183" s="18"/>
      <c r="HM183" s="18"/>
      <c r="HN183" s="18"/>
      <c r="HO183" s="18"/>
      <c r="HP183" s="18"/>
      <c r="HQ183" s="18"/>
      <c r="HR183" s="18"/>
      <c r="HS183" s="18"/>
      <c r="HT183" s="18"/>
      <c r="HU183" s="18"/>
      <c r="HV183" s="18"/>
      <c r="HW183" s="18"/>
      <c r="HX183" s="18"/>
      <c r="HY183" s="18"/>
      <c r="HZ183" s="18"/>
      <c r="IA183" s="18"/>
      <c r="IB183" s="18"/>
      <c r="IC183" s="18"/>
      <c r="ID183" s="18"/>
      <c r="IE183" s="18"/>
      <c r="IF183" s="18"/>
      <c r="IG183" s="18"/>
      <c r="IH183" s="18"/>
      <c r="II183" s="18"/>
      <c r="IJ183" s="18"/>
      <c r="IK183" s="18"/>
      <c r="IL183" s="18"/>
      <c r="IM183" s="18"/>
      <c r="IN183" s="18"/>
      <c r="IO183" s="18"/>
      <c r="IP183" s="18"/>
      <c r="IQ183" s="18"/>
      <c r="IR183" s="18"/>
      <c r="IS183" s="18"/>
      <c r="IT183" s="18"/>
      <c r="IU183" s="18"/>
      <c r="IV183" s="18"/>
      <c r="IW183" s="18"/>
      <c r="IX183" s="18"/>
      <c r="IY183" s="18"/>
      <c r="IZ183" s="18"/>
      <c r="JA183" s="18"/>
      <c r="JB183" s="18"/>
      <c r="JC183" s="18"/>
      <c r="JD183" s="18"/>
      <c r="JE183" s="18"/>
      <c r="JF183" s="18"/>
    </row>
    <row r="184" spans="36:266" x14ac:dyDescent="0.3">
      <c r="AJ184" s="24"/>
      <c r="AK184" s="24"/>
      <c r="AL184" s="20"/>
      <c r="AM184" s="23"/>
      <c r="AN184" s="18"/>
      <c r="AO184" s="24"/>
      <c r="AW184" s="71"/>
      <c r="AX184" s="71"/>
      <c r="AY184" s="71"/>
      <c r="BB184" s="25"/>
      <c r="BC184" s="21"/>
      <c r="BG184" s="18"/>
      <c r="BN184" s="22"/>
      <c r="BO184" s="22"/>
      <c r="BP184" s="22"/>
      <c r="BQ184" s="22"/>
      <c r="BR184" s="15"/>
      <c r="CF184" s="15"/>
      <c r="CL184" s="22"/>
      <c r="CM184" s="15"/>
      <c r="CR184" s="22"/>
      <c r="CT184" s="15"/>
      <c r="CW184" s="22"/>
      <c r="DA184" s="15"/>
      <c r="DH184" s="15"/>
      <c r="DJ184" s="22"/>
      <c r="DO184" s="15"/>
      <c r="DV184" s="15"/>
      <c r="EC184" s="15"/>
      <c r="EJ184" s="15"/>
      <c r="EQ184" s="15"/>
      <c r="EX184" s="15"/>
      <c r="FE184" s="15"/>
      <c r="FL184" s="15"/>
      <c r="FS184" s="15"/>
      <c r="FZ184" s="15"/>
      <c r="GG184" s="15"/>
      <c r="GN184" s="15"/>
      <c r="GP184" s="22"/>
      <c r="GQ184" s="22"/>
      <c r="GR184" s="22"/>
      <c r="GS184" s="22"/>
      <c r="GT184" s="22"/>
      <c r="GU184" s="15"/>
      <c r="GV184" s="22"/>
      <c r="GW184" s="22"/>
      <c r="GX184" s="22"/>
      <c r="GY184" s="18"/>
      <c r="GZ184" s="18"/>
      <c r="HA184" s="18"/>
      <c r="HB184" s="18"/>
      <c r="HC184" s="18"/>
      <c r="HD184" s="18"/>
      <c r="HE184" s="18"/>
      <c r="HF184" s="18"/>
      <c r="HG184" s="18"/>
      <c r="HH184" s="18"/>
      <c r="HI184" s="18"/>
      <c r="HJ184" s="18"/>
      <c r="HK184" s="18"/>
      <c r="HL184" s="18"/>
      <c r="HM184" s="18"/>
      <c r="HN184" s="18"/>
      <c r="HO184" s="18"/>
      <c r="HP184" s="18"/>
      <c r="HQ184" s="18"/>
      <c r="HR184" s="18"/>
      <c r="HS184" s="18"/>
      <c r="HT184" s="18"/>
      <c r="HU184" s="18"/>
      <c r="HV184" s="18"/>
      <c r="HW184" s="18"/>
      <c r="HX184" s="18"/>
      <c r="HY184" s="18"/>
      <c r="HZ184" s="18"/>
      <c r="IA184" s="18"/>
      <c r="IB184" s="18"/>
      <c r="IC184" s="18"/>
      <c r="ID184" s="18"/>
      <c r="IE184" s="18"/>
      <c r="IF184" s="18"/>
      <c r="IG184" s="18"/>
      <c r="IH184" s="18"/>
      <c r="II184" s="18"/>
      <c r="IJ184" s="18"/>
      <c r="IK184" s="18"/>
      <c r="IL184" s="18"/>
      <c r="IM184" s="18"/>
      <c r="IN184" s="18"/>
      <c r="IO184" s="18"/>
      <c r="IP184" s="18"/>
      <c r="IQ184" s="18"/>
      <c r="IR184" s="18"/>
      <c r="IS184" s="18"/>
      <c r="IT184" s="18"/>
      <c r="IU184" s="18"/>
      <c r="IV184" s="18"/>
      <c r="IW184" s="18"/>
      <c r="IX184" s="18"/>
      <c r="IY184" s="18"/>
      <c r="IZ184" s="18"/>
      <c r="JA184" s="18"/>
      <c r="JB184" s="18"/>
      <c r="JC184" s="18"/>
      <c r="JD184" s="18"/>
      <c r="JE184" s="18"/>
      <c r="JF184" s="18"/>
    </row>
    <row r="185" spans="36:266" x14ac:dyDescent="0.3">
      <c r="AJ185" s="24"/>
      <c r="AK185" s="24"/>
      <c r="AL185" s="20"/>
      <c r="AM185" s="23"/>
      <c r="AN185" s="18"/>
      <c r="AO185" s="24"/>
      <c r="AW185" s="71"/>
      <c r="AX185" s="71"/>
      <c r="AY185" s="71"/>
      <c r="BB185" s="25"/>
      <c r="BC185" s="21"/>
      <c r="BG185" s="18"/>
      <c r="BN185" s="22"/>
      <c r="BO185" s="22"/>
      <c r="BP185" s="22"/>
      <c r="BQ185" s="22"/>
      <c r="BR185" s="15"/>
      <c r="CF185" s="15"/>
      <c r="CL185" s="22"/>
      <c r="CM185" s="15"/>
      <c r="CR185" s="22"/>
      <c r="CT185" s="15"/>
      <c r="CW185" s="22"/>
      <c r="DA185" s="15"/>
      <c r="DH185" s="15"/>
      <c r="DJ185" s="22"/>
      <c r="DO185" s="15"/>
      <c r="DV185" s="15"/>
      <c r="EC185" s="15"/>
      <c r="EJ185" s="15"/>
      <c r="EQ185" s="15"/>
      <c r="EX185" s="15"/>
      <c r="FE185" s="15"/>
      <c r="FL185" s="15"/>
      <c r="FS185" s="15"/>
      <c r="FZ185" s="15"/>
      <c r="GG185" s="15"/>
      <c r="GN185" s="15"/>
      <c r="GP185" s="22"/>
      <c r="GQ185" s="22"/>
      <c r="GR185" s="22"/>
      <c r="GS185" s="22"/>
      <c r="GT185" s="22"/>
      <c r="GU185" s="15"/>
      <c r="GV185" s="22"/>
      <c r="GW185" s="22"/>
      <c r="GX185" s="22"/>
      <c r="GY185" s="18"/>
      <c r="GZ185" s="18"/>
      <c r="HA185" s="18"/>
      <c r="HB185" s="18"/>
      <c r="HC185" s="18"/>
      <c r="HD185" s="18"/>
      <c r="HE185" s="18"/>
      <c r="HF185" s="18"/>
      <c r="HG185" s="18"/>
      <c r="HH185" s="18"/>
      <c r="HI185" s="18"/>
      <c r="HJ185" s="18"/>
      <c r="HK185" s="18"/>
      <c r="HL185" s="18"/>
      <c r="HM185" s="18"/>
      <c r="HN185" s="18"/>
      <c r="HO185" s="18"/>
      <c r="HP185" s="18"/>
      <c r="HQ185" s="18"/>
      <c r="HR185" s="18"/>
      <c r="HS185" s="18"/>
      <c r="HT185" s="18"/>
      <c r="HU185" s="18"/>
      <c r="HV185" s="18"/>
      <c r="HW185" s="18"/>
      <c r="HX185" s="18"/>
      <c r="HY185" s="18"/>
      <c r="HZ185" s="18"/>
      <c r="IA185" s="18"/>
      <c r="IB185" s="18"/>
      <c r="IC185" s="18"/>
      <c r="ID185" s="18"/>
      <c r="IE185" s="18"/>
      <c r="IF185" s="18"/>
      <c r="IG185" s="18"/>
      <c r="IH185" s="18"/>
      <c r="II185" s="18"/>
      <c r="IJ185" s="18"/>
      <c r="IK185" s="18"/>
      <c r="IL185" s="18"/>
      <c r="IM185" s="18"/>
      <c r="IN185" s="18"/>
      <c r="IO185" s="18"/>
      <c r="IP185" s="18"/>
      <c r="IQ185" s="18"/>
      <c r="IR185" s="18"/>
      <c r="IS185" s="18"/>
      <c r="IT185" s="18"/>
      <c r="IU185" s="18"/>
      <c r="IV185" s="18"/>
      <c r="IW185" s="18"/>
      <c r="IX185" s="18"/>
      <c r="IY185" s="18"/>
      <c r="IZ185" s="18"/>
      <c r="JA185" s="18"/>
      <c r="JB185" s="18"/>
      <c r="JC185" s="18"/>
      <c r="JD185" s="18"/>
      <c r="JE185" s="18"/>
      <c r="JF185" s="18"/>
    </row>
    <row r="186" spans="36:266" x14ac:dyDescent="0.3">
      <c r="AJ186" s="24"/>
      <c r="AK186" s="24"/>
      <c r="AL186" s="20"/>
      <c r="AM186" s="23"/>
      <c r="AN186" s="18"/>
      <c r="AO186" s="24"/>
      <c r="AW186" s="71"/>
      <c r="AX186" s="71"/>
      <c r="AY186" s="71"/>
      <c r="BB186" s="25"/>
      <c r="BC186" s="21"/>
      <c r="BG186" s="18"/>
      <c r="BN186" s="22"/>
      <c r="BO186" s="22"/>
      <c r="BP186" s="22"/>
      <c r="BQ186" s="22"/>
      <c r="BR186" s="15"/>
      <c r="CF186" s="15"/>
      <c r="CL186" s="22"/>
      <c r="CM186" s="15"/>
      <c r="CR186" s="22"/>
      <c r="CT186" s="15"/>
      <c r="CW186" s="22"/>
      <c r="DA186" s="15"/>
      <c r="DH186" s="15"/>
      <c r="DJ186" s="22"/>
      <c r="DO186" s="15"/>
      <c r="DV186" s="15"/>
      <c r="EC186" s="15"/>
      <c r="EJ186" s="15"/>
      <c r="EQ186" s="15"/>
      <c r="EX186" s="15"/>
      <c r="FE186" s="15"/>
      <c r="FL186" s="15"/>
      <c r="FS186" s="15"/>
      <c r="FZ186" s="15"/>
      <c r="GG186" s="15"/>
      <c r="GN186" s="15"/>
      <c r="GP186" s="22"/>
      <c r="GQ186" s="22"/>
      <c r="GR186" s="22"/>
      <c r="GS186" s="22"/>
      <c r="GT186" s="22"/>
      <c r="GU186" s="15"/>
      <c r="GV186" s="22"/>
      <c r="GW186" s="22"/>
      <c r="GX186" s="22"/>
      <c r="GY186" s="18"/>
      <c r="GZ186" s="18"/>
      <c r="HA186" s="18"/>
      <c r="HB186" s="18"/>
      <c r="HC186" s="18"/>
      <c r="HD186" s="18"/>
      <c r="HE186" s="18"/>
      <c r="HF186" s="18"/>
      <c r="HG186" s="18"/>
      <c r="HH186" s="18"/>
      <c r="HI186" s="18"/>
      <c r="HJ186" s="18"/>
      <c r="HK186" s="18"/>
      <c r="HL186" s="18"/>
      <c r="HM186" s="18"/>
      <c r="HN186" s="18"/>
      <c r="HO186" s="18"/>
      <c r="HP186" s="18"/>
      <c r="HQ186" s="18"/>
      <c r="HR186" s="18"/>
      <c r="HS186" s="18"/>
      <c r="HT186" s="18"/>
      <c r="HU186" s="18"/>
      <c r="HV186" s="18"/>
      <c r="HW186" s="18"/>
      <c r="HX186" s="18"/>
      <c r="HY186" s="18"/>
      <c r="HZ186" s="18"/>
      <c r="IA186" s="18"/>
      <c r="IB186" s="18"/>
      <c r="IC186" s="18"/>
      <c r="ID186" s="18"/>
      <c r="IE186" s="18"/>
      <c r="IF186" s="18"/>
      <c r="IG186" s="18"/>
      <c r="IH186" s="18"/>
      <c r="II186" s="18"/>
      <c r="IJ186" s="18"/>
      <c r="IK186" s="18"/>
      <c r="IL186" s="18"/>
      <c r="IM186" s="18"/>
      <c r="IN186" s="18"/>
      <c r="IO186" s="18"/>
      <c r="IP186" s="18"/>
      <c r="IQ186" s="18"/>
      <c r="IR186" s="18"/>
      <c r="IS186" s="18"/>
      <c r="IT186" s="18"/>
      <c r="IU186" s="18"/>
      <c r="IV186" s="18"/>
      <c r="IW186" s="18"/>
      <c r="IX186" s="18"/>
      <c r="IY186" s="18"/>
      <c r="IZ186" s="18"/>
      <c r="JA186" s="18"/>
      <c r="JB186" s="18"/>
      <c r="JC186" s="18"/>
      <c r="JD186" s="18"/>
      <c r="JE186" s="18"/>
      <c r="JF186" s="18"/>
    </row>
    <row r="187" spans="36:266" x14ac:dyDescent="0.3">
      <c r="AJ187" s="24"/>
      <c r="AK187" s="24"/>
      <c r="AL187" s="20"/>
      <c r="AM187" s="23"/>
      <c r="AN187" s="18"/>
      <c r="AO187" s="24"/>
      <c r="AW187" s="71"/>
      <c r="AX187" s="71"/>
      <c r="AY187" s="71"/>
      <c r="BB187" s="25"/>
      <c r="BC187" s="21"/>
      <c r="BG187" s="18"/>
      <c r="BN187" s="22"/>
      <c r="BO187" s="22"/>
      <c r="BP187" s="22"/>
      <c r="BQ187" s="22"/>
      <c r="BR187" s="15"/>
      <c r="CF187" s="15"/>
      <c r="CL187" s="22"/>
      <c r="CM187" s="15"/>
      <c r="CR187" s="22"/>
      <c r="CT187" s="15"/>
      <c r="CW187" s="22"/>
      <c r="DA187" s="15"/>
      <c r="DH187" s="15"/>
      <c r="DJ187" s="22"/>
      <c r="DO187" s="15"/>
      <c r="DV187" s="15"/>
      <c r="EC187" s="15"/>
      <c r="EJ187" s="15"/>
      <c r="EQ187" s="15"/>
      <c r="EX187" s="15"/>
      <c r="FE187" s="15"/>
      <c r="FL187" s="15"/>
      <c r="FS187" s="15"/>
      <c r="FZ187" s="15"/>
      <c r="GG187" s="15"/>
      <c r="GN187" s="15"/>
      <c r="GP187" s="22"/>
      <c r="GQ187" s="22"/>
      <c r="GR187" s="22"/>
      <c r="GS187" s="22"/>
      <c r="GT187" s="22"/>
      <c r="GU187" s="15"/>
      <c r="GV187" s="22"/>
      <c r="GW187" s="22"/>
      <c r="GX187" s="22"/>
      <c r="GY187" s="18"/>
      <c r="GZ187" s="18"/>
      <c r="HA187" s="18"/>
      <c r="HB187" s="18"/>
      <c r="HC187" s="18"/>
      <c r="HD187" s="18"/>
      <c r="HE187" s="18"/>
      <c r="HF187" s="18"/>
      <c r="HG187" s="18"/>
      <c r="HH187" s="18"/>
      <c r="HI187" s="18"/>
      <c r="HJ187" s="18"/>
      <c r="HK187" s="18"/>
      <c r="HL187" s="18"/>
      <c r="HM187" s="18"/>
      <c r="HN187" s="18"/>
      <c r="HO187" s="18"/>
      <c r="HP187" s="18"/>
      <c r="HQ187" s="18"/>
      <c r="HR187" s="18"/>
      <c r="HS187" s="18"/>
      <c r="HT187" s="18"/>
      <c r="HU187" s="18"/>
      <c r="HV187" s="18"/>
      <c r="HW187" s="18"/>
      <c r="HX187" s="18"/>
      <c r="HY187" s="18"/>
      <c r="HZ187" s="18"/>
      <c r="IA187" s="18"/>
      <c r="IB187" s="18"/>
      <c r="IC187" s="18"/>
      <c r="ID187" s="18"/>
      <c r="IE187" s="18"/>
      <c r="IF187" s="18"/>
      <c r="IG187" s="18"/>
      <c r="IH187" s="18"/>
      <c r="II187" s="18"/>
      <c r="IJ187" s="18"/>
      <c r="IK187" s="18"/>
      <c r="IL187" s="18"/>
      <c r="IM187" s="18"/>
      <c r="IN187" s="18"/>
      <c r="IO187" s="18"/>
      <c r="IP187" s="18"/>
      <c r="IQ187" s="18"/>
      <c r="IR187" s="18"/>
      <c r="IS187" s="18"/>
      <c r="IT187" s="18"/>
      <c r="IU187" s="18"/>
      <c r="IV187" s="18"/>
      <c r="IW187" s="18"/>
      <c r="IX187" s="18"/>
      <c r="IY187" s="18"/>
      <c r="IZ187" s="18"/>
      <c r="JA187" s="18"/>
      <c r="JB187" s="18"/>
      <c r="JC187" s="18"/>
      <c r="JD187" s="18"/>
      <c r="JE187" s="18"/>
      <c r="JF187" s="18"/>
    </row>
    <row r="188" spans="36:266" x14ac:dyDescent="0.3">
      <c r="AJ188" s="24"/>
      <c r="AK188" s="24"/>
      <c r="AL188" s="20"/>
      <c r="AM188" s="23"/>
      <c r="AN188" s="18"/>
      <c r="AO188" s="24"/>
      <c r="AW188" s="71"/>
      <c r="AX188" s="71"/>
      <c r="AY188" s="71"/>
      <c r="BB188" s="25"/>
      <c r="BC188" s="21"/>
      <c r="BG188" s="18"/>
      <c r="BN188" s="22"/>
      <c r="BO188" s="22"/>
      <c r="BP188" s="22"/>
      <c r="BQ188" s="22"/>
      <c r="BR188" s="15"/>
      <c r="CF188" s="15"/>
      <c r="CL188" s="22"/>
      <c r="CM188" s="15"/>
      <c r="CR188" s="22"/>
      <c r="CT188" s="15"/>
      <c r="CW188" s="22"/>
      <c r="DA188" s="15"/>
      <c r="DH188" s="15"/>
      <c r="DJ188" s="22"/>
      <c r="DO188" s="15"/>
      <c r="DV188" s="15"/>
      <c r="EC188" s="15"/>
      <c r="EJ188" s="15"/>
      <c r="EQ188" s="15"/>
      <c r="EX188" s="15"/>
      <c r="FE188" s="15"/>
      <c r="FL188" s="15"/>
      <c r="FS188" s="15"/>
      <c r="FZ188" s="15"/>
      <c r="GG188" s="15"/>
      <c r="GN188" s="15"/>
      <c r="GP188" s="22"/>
      <c r="GQ188" s="22"/>
      <c r="GR188" s="22"/>
      <c r="GS188" s="22"/>
      <c r="GT188" s="22"/>
      <c r="GU188" s="15"/>
      <c r="GV188" s="22"/>
      <c r="GW188" s="22"/>
      <c r="GX188" s="22"/>
      <c r="GY188" s="18"/>
      <c r="GZ188" s="18"/>
      <c r="HA188" s="18"/>
      <c r="HB188" s="18"/>
      <c r="HC188" s="18"/>
      <c r="HD188" s="18"/>
      <c r="HE188" s="18"/>
      <c r="HF188" s="18"/>
      <c r="HG188" s="18"/>
      <c r="HH188" s="18"/>
      <c r="HI188" s="18"/>
      <c r="HJ188" s="18"/>
      <c r="HK188" s="18"/>
      <c r="HL188" s="18"/>
      <c r="HM188" s="18"/>
      <c r="HN188" s="18"/>
      <c r="HO188" s="18"/>
      <c r="HP188" s="18"/>
      <c r="HQ188" s="18"/>
      <c r="HR188" s="18"/>
      <c r="HS188" s="18"/>
      <c r="HT188" s="18"/>
      <c r="HU188" s="18"/>
      <c r="HV188" s="18"/>
      <c r="HW188" s="18"/>
      <c r="HX188" s="18"/>
      <c r="HY188" s="18"/>
      <c r="HZ188" s="18"/>
      <c r="IA188" s="18"/>
      <c r="IB188" s="18"/>
      <c r="IC188" s="18"/>
      <c r="ID188" s="18"/>
      <c r="IE188" s="18"/>
      <c r="IF188" s="18"/>
      <c r="IG188" s="18"/>
      <c r="IH188" s="18"/>
      <c r="II188" s="18"/>
      <c r="IJ188" s="18"/>
      <c r="IK188" s="18"/>
      <c r="IL188" s="18"/>
      <c r="IM188" s="18"/>
      <c r="IN188" s="18"/>
      <c r="IO188" s="18"/>
      <c r="IP188" s="18"/>
      <c r="IQ188" s="18"/>
      <c r="IR188" s="18"/>
      <c r="IS188" s="18"/>
      <c r="IT188" s="18"/>
      <c r="IU188" s="18"/>
      <c r="IV188" s="18"/>
      <c r="IW188" s="18"/>
      <c r="IX188" s="18"/>
      <c r="IY188" s="18"/>
      <c r="IZ188" s="18"/>
      <c r="JA188" s="18"/>
      <c r="JB188" s="18"/>
      <c r="JC188" s="18"/>
      <c r="JD188" s="18"/>
      <c r="JE188" s="18"/>
      <c r="JF188" s="18"/>
    </row>
    <row r="189" spans="36:266" x14ac:dyDescent="0.3">
      <c r="AJ189" s="24"/>
      <c r="AK189" s="24"/>
      <c r="AL189" s="20"/>
      <c r="AM189" s="23"/>
      <c r="AN189" s="18"/>
      <c r="AO189" s="24"/>
      <c r="AW189" s="71"/>
      <c r="AX189" s="71"/>
      <c r="AY189" s="71"/>
      <c r="BB189" s="25"/>
      <c r="BC189" s="21"/>
      <c r="BG189" s="18"/>
      <c r="BN189" s="22"/>
      <c r="BO189" s="22"/>
      <c r="BP189" s="22"/>
      <c r="BQ189" s="22"/>
      <c r="BR189" s="15"/>
      <c r="CF189" s="15"/>
      <c r="CL189" s="22"/>
      <c r="CM189" s="15"/>
      <c r="CR189" s="22"/>
      <c r="CT189" s="15"/>
      <c r="CW189" s="22"/>
      <c r="DA189" s="15"/>
      <c r="DH189" s="15"/>
      <c r="DJ189" s="22"/>
      <c r="DO189" s="15"/>
      <c r="DV189" s="15"/>
      <c r="EC189" s="15"/>
      <c r="EJ189" s="15"/>
      <c r="EQ189" s="15"/>
      <c r="EX189" s="15"/>
      <c r="FE189" s="15"/>
      <c r="FL189" s="15"/>
      <c r="FS189" s="15"/>
      <c r="FZ189" s="15"/>
      <c r="GG189" s="15"/>
      <c r="GN189" s="15"/>
      <c r="GP189" s="22"/>
      <c r="GQ189" s="22"/>
      <c r="GR189" s="22"/>
      <c r="GS189" s="22"/>
      <c r="GT189" s="22"/>
      <c r="GU189" s="15"/>
      <c r="GV189" s="22"/>
      <c r="GW189" s="22"/>
      <c r="GX189" s="22"/>
      <c r="GY189" s="18"/>
      <c r="GZ189" s="18"/>
      <c r="HA189" s="18"/>
      <c r="HB189" s="18"/>
      <c r="HC189" s="18"/>
      <c r="HD189" s="18"/>
      <c r="HE189" s="18"/>
      <c r="HF189" s="18"/>
      <c r="HG189" s="18"/>
      <c r="HH189" s="18"/>
      <c r="HI189" s="18"/>
      <c r="HJ189" s="18"/>
      <c r="HK189" s="18"/>
      <c r="HL189" s="18"/>
      <c r="HM189" s="18"/>
      <c r="HN189" s="18"/>
      <c r="HO189" s="18"/>
      <c r="HP189" s="18"/>
      <c r="HQ189" s="18"/>
      <c r="HR189" s="18"/>
      <c r="HS189" s="18"/>
      <c r="HT189" s="18"/>
      <c r="HU189" s="18"/>
      <c r="HV189" s="18"/>
      <c r="HW189" s="18"/>
      <c r="HX189" s="18"/>
      <c r="HY189" s="18"/>
      <c r="HZ189" s="18"/>
      <c r="IA189" s="18"/>
      <c r="IB189" s="18"/>
      <c r="IC189" s="18"/>
      <c r="ID189" s="18"/>
      <c r="IE189" s="18"/>
      <c r="IF189" s="18"/>
      <c r="IG189" s="18"/>
      <c r="IH189" s="18"/>
      <c r="II189" s="18"/>
      <c r="IJ189" s="18"/>
      <c r="IK189" s="18"/>
      <c r="IL189" s="18"/>
      <c r="IM189" s="18"/>
      <c r="IN189" s="18"/>
      <c r="IO189" s="18"/>
      <c r="IP189" s="18"/>
      <c r="IQ189" s="18"/>
      <c r="IR189" s="18"/>
      <c r="IS189" s="18"/>
      <c r="IT189" s="18"/>
      <c r="IU189" s="18"/>
      <c r="IV189" s="18"/>
      <c r="IW189" s="18"/>
      <c r="IX189" s="18"/>
      <c r="IY189" s="18"/>
      <c r="IZ189" s="18"/>
      <c r="JA189" s="18"/>
      <c r="JB189" s="18"/>
      <c r="JC189" s="18"/>
      <c r="JD189" s="18"/>
      <c r="JE189" s="18"/>
      <c r="JF189" s="18"/>
    </row>
    <row r="190" spans="36:266" x14ac:dyDescent="0.3">
      <c r="AJ190" s="24"/>
      <c r="AK190" s="24"/>
      <c r="AL190" s="20"/>
      <c r="AM190" s="23"/>
      <c r="AN190" s="18"/>
      <c r="AO190" s="24"/>
      <c r="AW190" s="71"/>
      <c r="AX190" s="71"/>
      <c r="AY190" s="71"/>
      <c r="BB190" s="25"/>
      <c r="BC190" s="21"/>
      <c r="BG190" s="18"/>
      <c r="BN190" s="22"/>
      <c r="BO190" s="22"/>
      <c r="BP190" s="22"/>
      <c r="BQ190" s="22"/>
      <c r="BR190" s="15"/>
      <c r="CF190" s="15"/>
      <c r="CL190" s="22"/>
      <c r="CM190" s="15"/>
      <c r="CR190" s="22"/>
      <c r="CT190" s="15"/>
      <c r="CW190" s="22"/>
      <c r="DA190" s="15"/>
      <c r="DH190" s="15"/>
      <c r="DJ190" s="22"/>
      <c r="DO190" s="15"/>
      <c r="DV190" s="15"/>
      <c r="EC190" s="15"/>
      <c r="EJ190" s="15"/>
      <c r="EQ190" s="15"/>
      <c r="EX190" s="15"/>
      <c r="FE190" s="15"/>
      <c r="FL190" s="15"/>
      <c r="FS190" s="15"/>
      <c r="FZ190" s="15"/>
      <c r="GG190" s="15"/>
      <c r="GN190" s="15"/>
      <c r="GP190" s="22"/>
      <c r="GQ190" s="22"/>
      <c r="GR190" s="22"/>
      <c r="GS190" s="22"/>
      <c r="GT190" s="22"/>
      <c r="GU190" s="15"/>
      <c r="GV190" s="22"/>
      <c r="GW190" s="22"/>
      <c r="GX190" s="22"/>
      <c r="GY190" s="18"/>
      <c r="GZ190" s="18"/>
      <c r="HA190" s="18"/>
      <c r="HB190" s="18"/>
      <c r="HC190" s="18"/>
      <c r="HD190" s="18"/>
      <c r="HE190" s="18"/>
      <c r="HF190" s="18"/>
      <c r="HG190" s="18"/>
      <c r="HH190" s="18"/>
      <c r="HI190" s="18"/>
      <c r="HJ190" s="18"/>
      <c r="HK190" s="18"/>
      <c r="HL190" s="18"/>
      <c r="HM190" s="18"/>
      <c r="HN190" s="18"/>
      <c r="HO190" s="18"/>
      <c r="HP190" s="18"/>
      <c r="HQ190" s="18"/>
      <c r="HR190" s="18"/>
      <c r="HS190" s="18"/>
      <c r="HT190" s="18"/>
      <c r="HU190" s="18"/>
      <c r="HV190" s="18"/>
      <c r="HW190" s="18"/>
      <c r="HX190" s="18"/>
      <c r="HY190" s="18"/>
      <c r="HZ190" s="18"/>
      <c r="IA190" s="18"/>
      <c r="IB190" s="18"/>
      <c r="IC190" s="18"/>
      <c r="ID190" s="18"/>
      <c r="IE190" s="18"/>
      <c r="IF190" s="18"/>
      <c r="IG190" s="18"/>
      <c r="IH190" s="18"/>
      <c r="II190" s="18"/>
      <c r="IJ190" s="18"/>
      <c r="IK190" s="18"/>
      <c r="IL190" s="18"/>
      <c r="IM190" s="18"/>
      <c r="IN190" s="18"/>
      <c r="IO190" s="18"/>
      <c r="IP190" s="18"/>
      <c r="IQ190" s="18"/>
      <c r="IR190" s="18"/>
      <c r="IS190" s="18"/>
      <c r="IT190" s="18"/>
      <c r="IU190" s="18"/>
      <c r="IV190" s="18"/>
      <c r="IW190" s="18"/>
      <c r="IX190" s="18"/>
      <c r="IY190" s="18"/>
      <c r="IZ190" s="18"/>
      <c r="JA190" s="18"/>
      <c r="JB190" s="18"/>
      <c r="JC190" s="18"/>
      <c r="JD190" s="18"/>
      <c r="JE190" s="18"/>
      <c r="JF190" s="18"/>
    </row>
    <row r="191" spans="36:266" x14ac:dyDescent="0.3">
      <c r="AJ191" s="24"/>
      <c r="AK191" s="24"/>
      <c r="AL191" s="20"/>
      <c r="AM191" s="23"/>
      <c r="AN191" s="18"/>
      <c r="AO191" s="24"/>
      <c r="AW191" s="71"/>
      <c r="AX191" s="71"/>
      <c r="AY191" s="71"/>
      <c r="BB191" s="25"/>
      <c r="BC191" s="21"/>
      <c r="BG191" s="18"/>
      <c r="BN191" s="22"/>
      <c r="BO191" s="22"/>
      <c r="BP191" s="22"/>
      <c r="BQ191" s="22"/>
      <c r="BR191" s="15"/>
      <c r="CF191" s="15"/>
      <c r="CL191" s="22"/>
      <c r="CM191" s="15"/>
      <c r="CR191" s="22"/>
      <c r="CT191" s="15"/>
      <c r="CW191" s="22"/>
      <c r="DA191" s="15"/>
      <c r="DH191" s="15"/>
      <c r="DJ191" s="22"/>
      <c r="DO191" s="15"/>
      <c r="DV191" s="15"/>
      <c r="EC191" s="15"/>
      <c r="EJ191" s="15"/>
      <c r="EQ191" s="15"/>
      <c r="EX191" s="15"/>
      <c r="FE191" s="15"/>
      <c r="FL191" s="15"/>
      <c r="FS191" s="15"/>
      <c r="FZ191" s="15"/>
      <c r="GG191" s="15"/>
      <c r="GN191" s="15"/>
      <c r="GP191" s="22"/>
      <c r="GQ191" s="22"/>
      <c r="GR191" s="22"/>
      <c r="GS191" s="22"/>
      <c r="GT191" s="22"/>
      <c r="GU191" s="15"/>
      <c r="GV191" s="22"/>
      <c r="GW191" s="22"/>
      <c r="GX191" s="22"/>
      <c r="GY191" s="18"/>
      <c r="GZ191" s="18"/>
      <c r="HA191" s="18"/>
      <c r="HB191" s="18"/>
      <c r="HC191" s="18"/>
      <c r="HD191" s="18"/>
      <c r="HE191" s="18"/>
      <c r="HF191" s="18"/>
      <c r="HG191" s="18"/>
      <c r="HH191" s="18"/>
      <c r="HI191" s="18"/>
      <c r="HJ191" s="18"/>
      <c r="HK191" s="18"/>
      <c r="HL191" s="18"/>
      <c r="HM191" s="18"/>
      <c r="HN191" s="18"/>
      <c r="HO191" s="18"/>
      <c r="HP191" s="18"/>
      <c r="HQ191" s="18"/>
      <c r="HR191" s="18"/>
      <c r="HS191" s="18"/>
      <c r="HT191" s="18"/>
      <c r="HU191" s="18"/>
      <c r="HV191" s="18"/>
      <c r="HW191" s="18"/>
      <c r="HX191" s="18"/>
      <c r="HY191" s="18"/>
      <c r="HZ191" s="18"/>
      <c r="IA191" s="18"/>
      <c r="IB191" s="18"/>
      <c r="IC191" s="18"/>
      <c r="ID191" s="18"/>
      <c r="IE191" s="18"/>
      <c r="IF191" s="18"/>
      <c r="IG191" s="18"/>
      <c r="IH191" s="18"/>
      <c r="II191" s="18"/>
      <c r="IJ191" s="18"/>
      <c r="IK191" s="18"/>
      <c r="IL191" s="18"/>
      <c r="IM191" s="18"/>
      <c r="IN191" s="18"/>
      <c r="IO191" s="18"/>
      <c r="IP191" s="18"/>
      <c r="IQ191" s="18"/>
      <c r="IR191" s="18"/>
      <c r="IS191" s="18"/>
      <c r="IT191" s="18"/>
      <c r="IU191" s="18"/>
      <c r="IV191" s="18"/>
      <c r="IW191" s="18"/>
      <c r="IX191" s="18"/>
      <c r="IY191" s="18"/>
      <c r="IZ191" s="18"/>
      <c r="JA191" s="18"/>
      <c r="JB191" s="18"/>
      <c r="JC191" s="18"/>
      <c r="JD191" s="18"/>
      <c r="JE191" s="18"/>
      <c r="JF191" s="18"/>
    </row>
    <row r="192" spans="36:266" x14ac:dyDescent="0.3">
      <c r="AJ192" s="24"/>
      <c r="AK192" s="24"/>
      <c r="AL192" s="20"/>
      <c r="AM192" s="23"/>
      <c r="AN192" s="18"/>
      <c r="AO192" s="24"/>
      <c r="AW192" s="71"/>
      <c r="AX192" s="71"/>
      <c r="AY192" s="71"/>
      <c r="BB192" s="25"/>
      <c r="BC192" s="21"/>
      <c r="BG192" s="18"/>
      <c r="BN192" s="22"/>
      <c r="BO192" s="22"/>
      <c r="BP192" s="22"/>
      <c r="BQ192" s="22"/>
      <c r="BR192" s="15"/>
      <c r="CF192" s="15"/>
      <c r="CL192" s="22"/>
      <c r="CM192" s="15"/>
      <c r="CR192" s="22"/>
      <c r="CT192" s="15"/>
      <c r="CW192" s="22"/>
      <c r="DA192" s="15"/>
      <c r="DH192" s="15"/>
      <c r="DJ192" s="22"/>
      <c r="DO192" s="15"/>
      <c r="DV192" s="15"/>
      <c r="EC192" s="15"/>
      <c r="EJ192" s="15"/>
      <c r="EQ192" s="15"/>
      <c r="EX192" s="15"/>
      <c r="FE192" s="15"/>
      <c r="FL192" s="15"/>
      <c r="FS192" s="15"/>
      <c r="FZ192" s="15"/>
      <c r="GG192" s="15"/>
      <c r="GN192" s="15"/>
      <c r="GP192" s="22"/>
      <c r="GQ192" s="22"/>
      <c r="GR192" s="22"/>
      <c r="GS192" s="22"/>
      <c r="GT192" s="22"/>
      <c r="GU192" s="15"/>
      <c r="GV192" s="22"/>
      <c r="GW192" s="22"/>
      <c r="GX192" s="22"/>
      <c r="GY192" s="18"/>
      <c r="GZ192" s="18"/>
      <c r="HA192" s="18"/>
      <c r="HB192" s="18"/>
      <c r="HC192" s="18"/>
      <c r="HD192" s="18"/>
      <c r="HE192" s="18"/>
      <c r="HF192" s="18"/>
      <c r="HG192" s="18"/>
      <c r="HH192" s="18"/>
      <c r="HI192" s="18"/>
      <c r="HJ192" s="18"/>
      <c r="HK192" s="18"/>
      <c r="HL192" s="18"/>
      <c r="HM192" s="18"/>
      <c r="HN192" s="18"/>
      <c r="HO192" s="18"/>
      <c r="HP192" s="18"/>
      <c r="HQ192" s="18"/>
      <c r="HR192" s="18"/>
      <c r="HS192" s="18"/>
      <c r="HT192" s="18"/>
      <c r="HU192" s="18"/>
      <c r="HV192" s="18"/>
      <c r="HW192" s="18"/>
      <c r="HX192" s="18"/>
      <c r="HY192" s="18"/>
      <c r="HZ192" s="18"/>
      <c r="IA192" s="18"/>
      <c r="IB192" s="18"/>
      <c r="IC192" s="18"/>
      <c r="ID192" s="18"/>
      <c r="IE192" s="18"/>
      <c r="IF192" s="18"/>
      <c r="IG192" s="18"/>
      <c r="IH192" s="18"/>
      <c r="II192" s="18"/>
      <c r="IJ192" s="18"/>
      <c r="IK192" s="18"/>
      <c r="IL192" s="18"/>
      <c r="IM192" s="18"/>
      <c r="IN192" s="18"/>
      <c r="IO192" s="18"/>
      <c r="IP192" s="18"/>
      <c r="IQ192" s="18"/>
      <c r="IR192" s="18"/>
      <c r="IS192" s="18"/>
      <c r="IT192" s="18"/>
      <c r="IU192" s="18"/>
      <c r="IV192" s="18"/>
      <c r="IW192" s="18"/>
      <c r="IX192" s="18"/>
      <c r="IY192" s="18"/>
      <c r="IZ192" s="18"/>
      <c r="JA192" s="18"/>
      <c r="JB192" s="18"/>
      <c r="JC192" s="18"/>
      <c r="JD192" s="18"/>
      <c r="JE192" s="18"/>
      <c r="JF192" s="18"/>
    </row>
    <row r="193" spans="36:266" x14ac:dyDescent="0.3">
      <c r="AJ193" s="24"/>
      <c r="AK193" s="24"/>
      <c r="AL193" s="20"/>
      <c r="AM193" s="23"/>
      <c r="AN193" s="18"/>
      <c r="AO193" s="24"/>
      <c r="AW193" s="71"/>
      <c r="AX193" s="71"/>
      <c r="AY193" s="71"/>
      <c r="BB193" s="25"/>
      <c r="BC193" s="21"/>
      <c r="BG193" s="18"/>
      <c r="BN193" s="22"/>
      <c r="BO193" s="22"/>
      <c r="BP193" s="22"/>
      <c r="BQ193" s="22"/>
      <c r="BR193" s="15"/>
      <c r="CF193" s="15"/>
      <c r="CL193" s="22"/>
      <c r="CM193" s="15"/>
      <c r="CR193" s="22"/>
      <c r="CT193" s="15"/>
      <c r="CW193" s="22"/>
      <c r="DA193" s="15"/>
      <c r="DH193" s="15"/>
      <c r="DJ193" s="22"/>
      <c r="DO193" s="15"/>
      <c r="DV193" s="15"/>
      <c r="EC193" s="15"/>
      <c r="EJ193" s="15"/>
      <c r="EQ193" s="15"/>
      <c r="EX193" s="15"/>
      <c r="FE193" s="15"/>
      <c r="FL193" s="15"/>
      <c r="FS193" s="15"/>
      <c r="FZ193" s="15"/>
      <c r="GG193" s="15"/>
      <c r="GN193" s="15"/>
      <c r="GP193" s="22"/>
      <c r="GQ193" s="22"/>
      <c r="GR193" s="22"/>
      <c r="GS193" s="22"/>
      <c r="GT193" s="22"/>
      <c r="GU193" s="15"/>
      <c r="GV193" s="22"/>
      <c r="GW193" s="22"/>
      <c r="GX193" s="22"/>
      <c r="GY193" s="18"/>
      <c r="GZ193" s="18"/>
      <c r="HA193" s="18"/>
      <c r="HB193" s="18"/>
      <c r="HC193" s="18"/>
      <c r="HD193" s="18"/>
      <c r="HE193" s="18"/>
      <c r="HF193" s="18"/>
      <c r="HG193" s="18"/>
      <c r="HH193" s="18"/>
      <c r="HI193" s="18"/>
      <c r="HJ193" s="18"/>
      <c r="HK193" s="18"/>
      <c r="HL193" s="18"/>
      <c r="HM193" s="18"/>
      <c r="HN193" s="18"/>
      <c r="HO193" s="18"/>
      <c r="HP193" s="18"/>
      <c r="HQ193" s="18"/>
      <c r="HR193" s="18"/>
      <c r="HS193" s="18"/>
      <c r="HT193" s="18"/>
      <c r="HU193" s="18"/>
      <c r="HV193" s="18"/>
      <c r="HW193" s="18"/>
      <c r="HX193" s="18"/>
      <c r="HY193" s="18"/>
      <c r="HZ193" s="18"/>
      <c r="IA193" s="18"/>
      <c r="IB193" s="18"/>
      <c r="IC193" s="18"/>
      <c r="ID193" s="18"/>
      <c r="IE193" s="18"/>
      <c r="IF193" s="18"/>
      <c r="IG193" s="18"/>
      <c r="IH193" s="18"/>
      <c r="II193" s="18"/>
      <c r="IJ193" s="18"/>
      <c r="IK193" s="18"/>
      <c r="IL193" s="18"/>
      <c r="IM193" s="18"/>
      <c r="IN193" s="18"/>
      <c r="IO193" s="18"/>
      <c r="IP193" s="18"/>
      <c r="IQ193" s="18"/>
      <c r="IR193" s="18"/>
      <c r="IS193" s="18"/>
      <c r="IT193" s="18"/>
      <c r="IU193" s="18"/>
      <c r="IV193" s="18"/>
      <c r="IW193" s="18"/>
      <c r="IX193" s="18"/>
      <c r="IY193" s="18"/>
      <c r="IZ193" s="18"/>
      <c r="JA193" s="18"/>
      <c r="JB193" s="18"/>
      <c r="JC193" s="18"/>
      <c r="JD193" s="18"/>
      <c r="JE193" s="18"/>
      <c r="JF193" s="18"/>
    </row>
    <row r="194" spans="36:266" x14ac:dyDescent="0.3">
      <c r="AJ194" s="24"/>
      <c r="AK194" s="24"/>
      <c r="AL194" s="20"/>
      <c r="AM194" s="23"/>
      <c r="AN194" s="18"/>
      <c r="AO194" s="24"/>
      <c r="AW194" s="71"/>
      <c r="AX194" s="71"/>
      <c r="AY194" s="71"/>
      <c r="BB194" s="25"/>
      <c r="BC194" s="21"/>
      <c r="BG194" s="18"/>
      <c r="BN194" s="22"/>
      <c r="BO194" s="22"/>
      <c r="BP194" s="22"/>
      <c r="BQ194" s="22"/>
      <c r="BR194" s="15"/>
      <c r="CF194" s="15"/>
      <c r="CL194" s="22"/>
      <c r="CM194" s="15"/>
      <c r="CR194" s="22"/>
      <c r="CT194" s="15"/>
      <c r="CW194" s="22"/>
      <c r="DA194" s="15"/>
      <c r="DH194" s="15"/>
      <c r="DJ194" s="22"/>
      <c r="DO194" s="15"/>
      <c r="DV194" s="15"/>
      <c r="EC194" s="15"/>
      <c r="EJ194" s="15"/>
      <c r="EQ194" s="15"/>
      <c r="EX194" s="15"/>
      <c r="FE194" s="15"/>
      <c r="FL194" s="15"/>
      <c r="FS194" s="15"/>
      <c r="FZ194" s="15"/>
      <c r="GG194" s="15"/>
      <c r="GN194" s="15"/>
      <c r="GP194" s="22"/>
      <c r="GQ194" s="22"/>
      <c r="GR194" s="22"/>
      <c r="GS194" s="22"/>
      <c r="GT194" s="22"/>
      <c r="GU194" s="15"/>
      <c r="GV194" s="22"/>
      <c r="GW194" s="22"/>
      <c r="GX194" s="22"/>
      <c r="GY194" s="18"/>
      <c r="GZ194" s="18"/>
      <c r="HA194" s="18"/>
      <c r="HB194" s="18"/>
      <c r="HC194" s="18"/>
      <c r="HD194" s="18"/>
      <c r="HE194" s="18"/>
      <c r="HF194" s="18"/>
      <c r="HG194" s="18"/>
      <c r="HH194" s="18"/>
      <c r="HI194" s="18"/>
      <c r="HJ194" s="18"/>
      <c r="HK194" s="18"/>
      <c r="HL194" s="18"/>
      <c r="HM194" s="18"/>
      <c r="HN194" s="18"/>
      <c r="HO194" s="18"/>
      <c r="HP194" s="18"/>
      <c r="HQ194" s="18"/>
      <c r="HR194" s="18"/>
      <c r="HS194" s="18"/>
      <c r="HT194" s="18"/>
      <c r="HU194" s="18"/>
      <c r="HV194" s="18"/>
      <c r="HW194" s="18"/>
      <c r="HX194" s="18"/>
      <c r="HY194" s="18"/>
      <c r="HZ194" s="18"/>
      <c r="IA194" s="18"/>
      <c r="IB194" s="18"/>
      <c r="IC194" s="18"/>
      <c r="ID194" s="18"/>
      <c r="IE194" s="18"/>
      <c r="IF194" s="18"/>
      <c r="IG194" s="18"/>
      <c r="IH194" s="18"/>
      <c r="II194" s="18"/>
      <c r="IJ194" s="18"/>
      <c r="IK194" s="18"/>
      <c r="IL194" s="18"/>
      <c r="IM194" s="18"/>
      <c r="IN194" s="18"/>
      <c r="IO194" s="18"/>
      <c r="IP194" s="18"/>
      <c r="IQ194" s="18"/>
      <c r="IR194" s="18"/>
      <c r="IS194" s="18"/>
      <c r="IT194" s="18"/>
      <c r="IU194" s="18"/>
      <c r="IV194" s="18"/>
      <c r="IW194" s="18"/>
      <c r="IX194" s="18"/>
      <c r="IY194" s="18"/>
      <c r="IZ194" s="18"/>
      <c r="JA194" s="18"/>
      <c r="JB194" s="18"/>
      <c r="JC194" s="18"/>
      <c r="JD194" s="18"/>
      <c r="JE194" s="18"/>
      <c r="JF194" s="18"/>
    </row>
    <row r="195" spans="36:266" x14ac:dyDescent="0.3">
      <c r="AJ195" s="24"/>
      <c r="AK195" s="24"/>
      <c r="AL195" s="20"/>
      <c r="AM195" s="23"/>
      <c r="AN195" s="18"/>
      <c r="AO195" s="24"/>
      <c r="AW195" s="71"/>
      <c r="AX195" s="71"/>
      <c r="AY195" s="71"/>
      <c r="BB195" s="25"/>
      <c r="BC195" s="21"/>
      <c r="BG195" s="18"/>
      <c r="BN195" s="22"/>
      <c r="BO195" s="22"/>
      <c r="BP195" s="22"/>
      <c r="BQ195" s="22"/>
      <c r="BR195" s="15"/>
      <c r="CF195" s="15"/>
      <c r="CL195" s="22"/>
      <c r="CM195" s="15"/>
      <c r="CR195" s="22"/>
      <c r="CT195" s="15"/>
      <c r="CW195" s="22"/>
      <c r="DA195" s="15"/>
      <c r="DH195" s="15"/>
      <c r="DJ195" s="22"/>
      <c r="DO195" s="15"/>
      <c r="DV195" s="15"/>
      <c r="EC195" s="15"/>
      <c r="EJ195" s="15"/>
      <c r="EQ195" s="15"/>
      <c r="EX195" s="15"/>
      <c r="FE195" s="15"/>
      <c r="FL195" s="15"/>
      <c r="FS195" s="15"/>
      <c r="FZ195" s="15"/>
      <c r="GG195" s="15"/>
      <c r="GN195" s="15"/>
      <c r="GP195" s="22"/>
      <c r="GQ195" s="22"/>
      <c r="GR195" s="22"/>
      <c r="GS195" s="22"/>
      <c r="GT195" s="22"/>
      <c r="GU195" s="15"/>
      <c r="GV195" s="22"/>
      <c r="GW195" s="22"/>
      <c r="GX195" s="22"/>
      <c r="GY195" s="18"/>
      <c r="GZ195" s="18"/>
      <c r="HA195" s="18"/>
      <c r="HB195" s="18"/>
      <c r="HC195" s="18"/>
      <c r="HD195" s="18"/>
      <c r="HE195" s="18"/>
      <c r="HF195" s="18"/>
      <c r="HG195" s="18"/>
      <c r="HH195" s="18"/>
      <c r="HI195" s="18"/>
      <c r="HJ195" s="18"/>
      <c r="HK195" s="18"/>
      <c r="HL195" s="18"/>
      <c r="HM195" s="18"/>
      <c r="HN195" s="18"/>
      <c r="HO195" s="18"/>
      <c r="HP195" s="18"/>
      <c r="HQ195" s="18"/>
      <c r="HR195" s="18"/>
      <c r="HS195" s="18"/>
      <c r="HT195" s="18"/>
      <c r="HU195" s="18"/>
      <c r="HV195" s="18"/>
      <c r="HW195" s="18"/>
      <c r="HX195" s="18"/>
      <c r="HY195" s="18"/>
      <c r="HZ195" s="18"/>
      <c r="IA195" s="18"/>
      <c r="IB195" s="18"/>
      <c r="IC195" s="18"/>
      <c r="ID195" s="18"/>
      <c r="IE195" s="18"/>
      <c r="IF195" s="18"/>
      <c r="IG195" s="18"/>
      <c r="IH195" s="18"/>
      <c r="II195" s="18"/>
      <c r="IJ195" s="18"/>
      <c r="IK195" s="18"/>
      <c r="IL195" s="18"/>
      <c r="IM195" s="18"/>
      <c r="IN195" s="18"/>
      <c r="IO195" s="18"/>
      <c r="IP195" s="18"/>
      <c r="IQ195" s="18"/>
      <c r="IR195" s="18"/>
      <c r="IS195" s="18"/>
      <c r="IT195" s="18"/>
      <c r="IU195" s="18"/>
      <c r="IV195" s="18"/>
      <c r="IW195" s="18"/>
      <c r="IX195" s="18"/>
      <c r="IY195" s="18"/>
      <c r="IZ195" s="18"/>
      <c r="JA195" s="18"/>
      <c r="JB195" s="18"/>
      <c r="JC195" s="18"/>
      <c r="JD195" s="18"/>
      <c r="JE195" s="18"/>
      <c r="JF195" s="18"/>
    </row>
    <row r="196" spans="36:266" x14ac:dyDescent="0.3">
      <c r="AJ196" s="24"/>
      <c r="AK196" s="24"/>
      <c r="AL196" s="20"/>
      <c r="AM196" s="23"/>
      <c r="AN196" s="18"/>
      <c r="AO196" s="24"/>
      <c r="AW196" s="71"/>
      <c r="AX196" s="71"/>
      <c r="AY196" s="71"/>
      <c r="BB196" s="25"/>
      <c r="BC196" s="21"/>
      <c r="BG196" s="18"/>
      <c r="BN196" s="22"/>
      <c r="BO196" s="22"/>
      <c r="BP196" s="22"/>
      <c r="BQ196" s="22"/>
      <c r="BR196" s="15"/>
      <c r="CF196" s="15"/>
      <c r="CL196" s="22"/>
      <c r="CM196" s="15"/>
      <c r="CR196" s="22"/>
      <c r="CT196" s="15"/>
      <c r="CW196" s="22"/>
      <c r="DA196" s="15"/>
      <c r="DH196" s="15"/>
      <c r="DJ196" s="22"/>
      <c r="DO196" s="15"/>
      <c r="DV196" s="15"/>
      <c r="EC196" s="15"/>
      <c r="EJ196" s="15"/>
      <c r="EQ196" s="15"/>
      <c r="EX196" s="15"/>
      <c r="FE196" s="15"/>
      <c r="FL196" s="15"/>
      <c r="FS196" s="15"/>
      <c r="FZ196" s="15"/>
      <c r="GG196" s="15"/>
      <c r="GN196" s="15"/>
      <c r="GP196" s="22"/>
      <c r="GQ196" s="22"/>
      <c r="GR196" s="22"/>
      <c r="GS196" s="22"/>
      <c r="GT196" s="22"/>
      <c r="GU196" s="15"/>
      <c r="GV196" s="22"/>
      <c r="GW196" s="22"/>
      <c r="GX196" s="22"/>
      <c r="GY196" s="18"/>
      <c r="GZ196" s="18"/>
      <c r="HA196" s="18"/>
      <c r="HB196" s="18"/>
      <c r="HC196" s="18"/>
      <c r="HD196" s="18"/>
      <c r="HE196" s="18"/>
      <c r="HF196" s="18"/>
      <c r="HG196" s="18"/>
      <c r="HH196" s="18"/>
      <c r="HI196" s="18"/>
      <c r="HJ196" s="18"/>
      <c r="HK196" s="18"/>
      <c r="HL196" s="18"/>
      <c r="HM196" s="18"/>
      <c r="HN196" s="18"/>
      <c r="HO196" s="18"/>
      <c r="HP196" s="18"/>
      <c r="HQ196" s="18"/>
      <c r="HR196" s="18"/>
      <c r="HS196" s="18"/>
      <c r="HT196" s="18"/>
      <c r="HU196" s="18"/>
      <c r="HV196" s="18"/>
      <c r="HW196" s="18"/>
      <c r="HX196" s="18"/>
      <c r="HY196" s="18"/>
      <c r="HZ196" s="18"/>
      <c r="IA196" s="18"/>
      <c r="IB196" s="18"/>
      <c r="IC196" s="18"/>
      <c r="ID196" s="18"/>
      <c r="IE196" s="18"/>
      <c r="IF196" s="18"/>
      <c r="IG196" s="18"/>
      <c r="IH196" s="18"/>
      <c r="II196" s="18"/>
      <c r="IJ196" s="18"/>
      <c r="IK196" s="18"/>
      <c r="IL196" s="18"/>
      <c r="IM196" s="18"/>
      <c r="IN196" s="18"/>
      <c r="IO196" s="18"/>
      <c r="IP196" s="18"/>
      <c r="IQ196" s="18"/>
      <c r="IR196" s="18"/>
      <c r="IS196" s="18"/>
      <c r="IT196" s="18"/>
      <c r="IU196" s="18"/>
      <c r="IV196" s="18"/>
      <c r="IW196" s="18"/>
      <c r="IX196" s="18"/>
      <c r="IY196" s="18"/>
      <c r="IZ196" s="18"/>
      <c r="JA196" s="18"/>
      <c r="JB196" s="18"/>
      <c r="JC196" s="18"/>
      <c r="JD196" s="18"/>
      <c r="JE196" s="18"/>
      <c r="JF196" s="18"/>
    </row>
    <row r="197" spans="36:266" x14ac:dyDescent="0.3">
      <c r="AJ197" s="24"/>
      <c r="AK197" s="24"/>
      <c r="AL197" s="20"/>
      <c r="AM197" s="23"/>
      <c r="AN197" s="18"/>
      <c r="AO197" s="24"/>
      <c r="AW197" s="71"/>
      <c r="AX197" s="71"/>
      <c r="AY197" s="71"/>
      <c r="BB197" s="25"/>
      <c r="BC197" s="21"/>
      <c r="BG197" s="18"/>
      <c r="BN197" s="22"/>
      <c r="BO197" s="22"/>
      <c r="BP197" s="22"/>
      <c r="BQ197" s="22"/>
      <c r="BR197" s="15"/>
      <c r="CF197" s="15"/>
      <c r="CL197" s="22"/>
      <c r="CM197" s="15"/>
      <c r="CR197" s="22"/>
      <c r="CT197" s="15"/>
      <c r="CW197" s="22"/>
      <c r="DA197" s="15"/>
      <c r="DH197" s="15"/>
      <c r="DJ197" s="22"/>
      <c r="DO197" s="15"/>
      <c r="DV197" s="15"/>
      <c r="EC197" s="15"/>
      <c r="EJ197" s="15"/>
      <c r="EQ197" s="15"/>
      <c r="EX197" s="15"/>
      <c r="FE197" s="15"/>
      <c r="FL197" s="15"/>
      <c r="FS197" s="15"/>
      <c r="FZ197" s="15"/>
      <c r="GG197" s="15"/>
      <c r="GN197" s="15"/>
      <c r="GP197" s="22"/>
      <c r="GQ197" s="22"/>
      <c r="GR197" s="22"/>
      <c r="GS197" s="22"/>
      <c r="GT197" s="22"/>
      <c r="GU197" s="15"/>
      <c r="GV197" s="22"/>
      <c r="GW197" s="22"/>
      <c r="GX197" s="22"/>
      <c r="GY197" s="18"/>
      <c r="GZ197" s="18"/>
      <c r="HA197" s="18"/>
      <c r="HB197" s="18"/>
      <c r="HC197" s="18"/>
      <c r="HD197" s="18"/>
      <c r="HE197" s="18"/>
      <c r="HF197" s="18"/>
      <c r="HG197" s="18"/>
      <c r="HH197" s="18"/>
      <c r="HI197" s="18"/>
      <c r="HJ197" s="18"/>
      <c r="HK197" s="18"/>
      <c r="HL197" s="18"/>
      <c r="HM197" s="18"/>
      <c r="HN197" s="18"/>
      <c r="HO197" s="18"/>
      <c r="HP197" s="18"/>
      <c r="HQ197" s="18"/>
      <c r="HR197" s="18"/>
      <c r="HS197" s="18"/>
      <c r="HT197" s="18"/>
      <c r="HU197" s="18"/>
      <c r="HV197" s="18"/>
      <c r="HW197" s="18"/>
      <c r="HX197" s="18"/>
      <c r="HY197" s="18"/>
      <c r="HZ197" s="18"/>
      <c r="IA197" s="18"/>
      <c r="IB197" s="18"/>
      <c r="IC197" s="18"/>
      <c r="ID197" s="18"/>
      <c r="IE197" s="18"/>
      <c r="IF197" s="18"/>
      <c r="IG197" s="18"/>
      <c r="IH197" s="18"/>
      <c r="II197" s="18"/>
      <c r="IJ197" s="18"/>
      <c r="IK197" s="18"/>
      <c r="IL197" s="18"/>
      <c r="IM197" s="18"/>
      <c r="IN197" s="18"/>
      <c r="IO197" s="18"/>
      <c r="IP197" s="18"/>
      <c r="IQ197" s="18"/>
      <c r="IR197" s="18"/>
      <c r="IS197" s="18"/>
      <c r="IT197" s="18"/>
      <c r="IU197" s="18"/>
      <c r="IV197" s="18"/>
      <c r="IW197" s="18"/>
      <c r="IX197" s="18"/>
      <c r="IY197" s="18"/>
      <c r="IZ197" s="18"/>
      <c r="JA197" s="18"/>
      <c r="JB197" s="18"/>
      <c r="JC197" s="18"/>
      <c r="JD197" s="18"/>
      <c r="JE197" s="18"/>
      <c r="JF197" s="18"/>
    </row>
    <row r="198" spans="36:266" x14ac:dyDescent="0.3">
      <c r="AJ198" s="24"/>
      <c r="AK198" s="24"/>
      <c r="AL198" s="20"/>
      <c r="AM198" s="23"/>
      <c r="AN198" s="18"/>
      <c r="AO198" s="24"/>
      <c r="AW198" s="71"/>
      <c r="AX198" s="71"/>
      <c r="AY198" s="71"/>
      <c r="BB198" s="25"/>
      <c r="BC198" s="21"/>
      <c r="BG198" s="18"/>
      <c r="BN198" s="22"/>
      <c r="BO198" s="22"/>
      <c r="BP198" s="22"/>
      <c r="BQ198" s="22"/>
      <c r="BR198" s="15"/>
      <c r="CF198" s="15"/>
      <c r="CL198" s="22"/>
      <c r="CM198" s="15"/>
      <c r="CR198" s="22"/>
      <c r="CT198" s="15"/>
      <c r="CW198" s="22"/>
      <c r="DA198" s="15"/>
      <c r="DH198" s="15"/>
      <c r="DJ198" s="22"/>
      <c r="DO198" s="15"/>
      <c r="DV198" s="15"/>
      <c r="EC198" s="15"/>
      <c r="EJ198" s="15"/>
      <c r="EQ198" s="15"/>
      <c r="EX198" s="15"/>
      <c r="FE198" s="15"/>
      <c r="FL198" s="15"/>
      <c r="FS198" s="15"/>
      <c r="FZ198" s="15"/>
      <c r="GG198" s="15"/>
      <c r="GN198" s="15"/>
      <c r="GP198" s="22"/>
      <c r="GQ198" s="22"/>
      <c r="GR198" s="22"/>
      <c r="GS198" s="22"/>
      <c r="GT198" s="22"/>
      <c r="GU198" s="15"/>
      <c r="GV198" s="22"/>
      <c r="GW198" s="22"/>
      <c r="GX198" s="22"/>
      <c r="GY198" s="18"/>
      <c r="GZ198" s="18"/>
      <c r="HA198" s="18"/>
      <c r="HB198" s="18"/>
      <c r="HC198" s="18"/>
      <c r="HD198" s="18"/>
      <c r="HE198" s="18"/>
      <c r="HF198" s="18"/>
      <c r="HG198" s="18"/>
      <c r="HH198" s="18"/>
      <c r="HI198" s="18"/>
      <c r="HJ198" s="18"/>
      <c r="HK198" s="18"/>
      <c r="HL198" s="18"/>
      <c r="HM198" s="18"/>
      <c r="HN198" s="18"/>
      <c r="HO198" s="18"/>
      <c r="HP198" s="18"/>
      <c r="HQ198" s="18"/>
      <c r="HR198" s="18"/>
      <c r="HS198" s="18"/>
      <c r="HT198" s="18"/>
      <c r="HU198" s="18"/>
      <c r="HV198" s="18"/>
      <c r="HW198" s="18"/>
      <c r="HX198" s="18"/>
      <c r="HY198" s="18"/>
      <c r="HZ198" s="18"/>
      <c r="IA198" s="18"/>
      <c r="IB198" s="18"/>
      <c r="IC198" s="18"/>
      <c r="ID198" s="18"/>
      <c r="IE198" s="18"/>
      <c r="IF198" s="18"/>
      <c r="IG198" s="18"/>
      <c r="IH198" s="18"/>
      <c r="II198" s="18"/>
      <c r="IJ198" s="18"/>
      <c r="IK198" s="18"/>
      <c r="IL198" s="18"/>
      <c r="IM198" s="18"/>
      <c r="IN198" s="18"/>
      <c r="IO198" s="18"/>
      <c r="IP198" s="18"/>
      <c r="IQ198" s="18"/>
      <c r="IR198" s="18"/>
      <c r="IS198" s="18"/>
      <c r="IT198" s="18"/>
      <c r="IU198" s="18"/>
      <c r="IV198" s="18"/>
      <c r="IW198" s="18"/>
      <c r="IX198" s="18"/>
      <c r="IY198" s="18"/>
      <c r="IZ198" s="18"/>
      <c r="JA198" s="18"/>
      <c r="JB198" s="18"/>
      <c r="JC198" s="18"/>
      <c r="JD198" s="18"/>
      <c r="JE198" s="18"/>
      <c r="JF198" s="18"/>
    </row>
    <row r="199" spans="36:266" x14ac:dyDescent="0.3">
      <c r="AJ199" s="24"/>
      <c r="AK199" s="24"/>
      <c r="AL199" s="20"/>
      <c r="AM199" s="23"/>
      <c r="AN199" s="18"/>
      <c r="AO199" s="24"/>
      <c r="AW199" s="71"/>
      <c r="AX199" s="71"/>
      <c r="AY199" s="71"/>
      <c r="BB199" s="25"/>
      <c r="BC199" s="21"/>
      <c r="BG199" s="18"/>
      <c r="BN199" s="22"/>
      <c r="BO199" s="22"/>
      <c r="BP199" s="22"/>
      <c r="BQ199" s="22"/>
      <c r="BR199" s="15"/>
      <c r="CF199" s="15"/>
      <c r="CL199" s="22"/>
      <c r="CM199" s="15"/>
      <c r="CR199" s="22"/>
      <c r="CT199" s="15"/>
      <c r="CW199" s="22"/>
      <c r="DA199" s="15"/>
      <c r="DH199" s="15"/>
      <c r="DJ199" s="22"/>
      <c r="DO199" s="15"/>
      <c r="DV199" s="15"/>
      <c r="EC199" s="15"/>
      <c r="EJ199" s="15"/>
      <c r="EQ199" s="15"/>
      <c r="EX199" s="15"/>
      <c r="FE199" s="15"/>
      <c r="FL199" s="15"/>
      <c r="FS199" s="15"/>
      <c r="FZ199" s="15"/>
      <c r="GG199" s="15"/>
      <c r="GN199" s="15"/>
      <c r="GP199" s="22"/>
      <c r="GQ199" s="22"/>
      <c r="GR199" s="22"/>
      <c r="GS199" s="22"/>
      <c r="GT199" s="22"/>
      <c r="GU199" s="15"/>
      <c r="GV199" s="22"/>
      <c r="GW199" s="22"/>
      <c r="GX199" s="22"/>
      <c r="GY199" s="18"/>
      <c r="GZ199" s="18"/>
      <c r="HA199" s="18"/>
      <c r="HB199" s="18"/>
      <c r="HC199" s="18"/>
      <c r="HD199" s="18"/>
      <c r="HE199" s="18"/>
      <c r="HF199" s="18"/>
      <c r="HG199" s="18"/>
      <c r="HH199" s="18"/>
      <c r="HI199" s="18"/>
      <c r="HJ199" s="18"/>
      <c r="HK199" s="18"/>
      <c r="HL199" s="18"/>
      <c r="HM199" s="18"/>
      <c r="HN199" s="18"/>
      <c r="HO199" s="18"/>
      <c r="HP199" s="18"/>
      <c r="HQ199" s="18"/>
      <c r="HR199" s="18"/>
      <c r="HS199" s="18"/>
      <c r="HT199" s="18"/>
      <c r="HU199" s="18"/>
      <c r="HV199" s="18"/>
      <c r="HW199" s="18"/>
      <c r="HX199" s="18"/>
      <c r="HY199" s="18"/>
      <c r="HZ199" s="18"/>
      <c r="IA199" s="18"/>
      <c r="IB199" s="18"/>
      <c r="IC199" s="18"/>
      <c r="ID199" s="18"/>
      <c r="IE199" s="18"/>
      <c r="IF199" s="18"/>
      <c r="IG199" s="18"/>
      <c r="IH199" s="18"/>
      <c r="II199" s="18"/>
      <c r="IJ199" s="18"/>
      <c r="IK199" s="18"/>
      <c r="IL199" s="18"/>
      <c r="IM199" s="18"/>
      <c r="IN199" s="18"/>
      <c r="IO199" s="18"/>
      <c r="IP199" s="18"/>
      <c r="IQ199" s="18"/>
      <c r="IR199" s="18"/>
      <c r="IS199" s="18"/>
      <c r="IT199" s="18"/>
      <c r="IU199" s="18"/>
      <c r="IV199" s="18"/>
      <c r="IW199" s="18"/>
      <c r="IX199" s="18"/>
      <c r="IY199" s="18"/>
      <c r="IZ199" s="18"/>
      <c r="JA199" s="18"/>
      <c r="JB199" s="18"/>
      <c r="JC199" s="18"/>
      <c r="JD199" s="18"/>
      <c r="JE199" s="18"/>
      <c r="JF199" s="18"/>
    </row>
    <row r="200" spans="36:266" x14ac:dyDescent="0.3">
      <c r="AJ200" s="24"/>
      <c r="AK200" s="24"/>
      <c r="AL200" s="20"/>
      <c r="AM200" s="23"/>
      <c r="AN200" s="18"/>
      <c r="AO200" s="24"/>
      <c r="AW200" s="71"/>
      <c r="AX200" s="71"/>
      <c r="AY200" s="71"/>
      <c r="BB200" s="25"/>
      <c r="BC200" s="21"/>
      <c r="BG200" s="18"/>
      <c r="BN200" s="22"/>
      <c r="BO200" s="22"/>
      <c r="BP200" s="22"/>
      <c r="BQ200" s="22"/>
      <c r="BR200" s="15"/>
      <c r="CF200" s="15"/>
      <c r="CL200" s="22"/>
      <c r="CM200" s="15"/>
      <c r="CR200" s="22"/>
      <c r="CT200" s="15"/>
      <c r="CW200" s="22"/>
      <c r="DA200" s="15"/>
      <c r="DH200" s="15"/>
      <c r="DJ200" s="22"/>
      <c r="DO200" s="15"/>
      <c r="DV200" s="15"/>
      <c r="EC200" s="15"/>
      <c r="EJ200" s="15"/>
      <c r="EQ200" s="15"/>
      <c r="EX200" s="15"/>
      <c r="FE200" s="15"/>
      <c r="FL200" s="15"/>
      <c r="FS200" s="15"/>
      <c r="FZ200" s="15"/>
      <c r="GG200" s="15"/>
      <c r="GN200" s="15"/>
      <c r="GP200" s="22"/>
      <c r="GQ200" s="22"/>
      <c r="GR200" s="22"/>
      <c r="GS200" s="22"/>
      <c r="GT200" s="22"/>
      <c r="GU200" s="15"/>
      <c r="GV200" s="22"/>
      <c r="GW200" s="22"/>
      <c r="GX200" s="22"/>
      <c r="GY200" s="18"/>
      <c r="GZ200" s="18"/>
      <c r="HA200" s="18"/>
      <c r="HB200" s="18"/>
      <c r="HC200" s="18"/>
      <c r="HD200" s="18"/>
      <c r="HE200" s="18"/>
      <c r="HF200" s="18"/>
      <c r="HG200" s="18"/>
      <c r="HH200" s="18"/>
      <c r="HI200" s="18"/>
      <c r="HJ200" s="18"/>
      <c r="HK200" s="18"/>
      <c r="HL200" s="18"/>
      <c r="HM200" s="18"/>
      <c r="HN200" s="18"/>
      <c r="HO200" s="18"/>
      <c r="HP200" s="18"/>
      <c r="HQ200" s="18"/>
      <c r="HR200" s="18"/>
      <c r="HS200" s="18"/>
      <c r="HT200" s="18"/>
      <c r="HU200" s="18"/>
      <c r="HV200" s="18"/>
      <c r="HW200" s="18"/>
      <c r="HX200" s="18"/>
      <c r="HY200" s="18"/>
      <c r="HZ200" s="18"/>
      <c r="IA200" s="18"/>
      <c r="IB200" s="18"/>
      <c r="IC200" s="18"/>
      <c r="ID200" s="18"/>
      <c r="IE200" s="18"/>
      <c r="IF200" s="18"/>
      <c r="IG200" s="18"/>
      <c r="IH200" s="18"/>
      <c r="II200" s="18"/>
      <c r="IJ200" s="18"/>
      <c r="IK200" s="18"/>
      <c r="IL200" s="18"/>
      <c r="IM200" s="18"/>
      <c r="IN200" s="18"/>
      <c r="IO200" s="18"/>
      <c r="IP200" s="18"/>
      <c r="IQ200" s="18"/>
      <c r="IR200" s="18"/>
      <c r="IS200" s="18"/>
      <c r="IT200" s="18"/>
      <c r="IU200" s="18"/>
      <c r="IV200" s="18"/>
      <c r="IW200" s="18"/>
      <c r="IX200" s="18"/>
      <c r="IY200" s="18"/>
      <c r="IZ200" s="18"/>
      <c r="JA200" s="18"/>
      <c r="JB200" s="18"/>
      <c r="JC200" s="18"/>
      <c r="JD200" s="18"/>
      <c r="JE200" s="18"/>
      <c r="JF200" s="18"/>
    </row>
    <row r="201" spans="36:266" x14ac:dyDescent="0.3">
      <c r="AJ201" s="24"/>
      <c r="AK201" s="24"/>
      <c r="AL201" s="20"/>
      <c r="AM201" s="23"/>
      <c r="AN201" s="18"/>
      <c r="AO201" s="24"/>
      <c r="AW201" s="71"/>
      <c r="AX201" s="71"/>
      <c r="AY201" s="71"/>
      <c r="BB201" s="25"/>
      <c r="BC201" s="21"/>
      <c r="BG201" s="18"/>
      <c r="BN201" s="22"/>
      <c r="BO201" s="22"/>
      <c r="BP201" s="22"/>
      <c r="BQ201" s="22"/>
      <c r="BR201" s="15"/>
      <c r="CF201" s="15"/>
      <c r="CL201" s="22"/>
      <c r="CM201" s="15"/>
      <c r="CR201" s="22"/>
      <c r="CT201" s="15"/>
      <c r="CW201" s="22"/>
      <c r="DA201" s="15"/>
      <c r="DH201" s="15"/>
      <c r="DJ201" s="22"/>
      <c r="DO201" s="15"/>
      <c r="DV201" s="15"/>
      <c r="EC201" s="15"/>
      <c r="EJ201" s="15"/>
      <c r="EQ201" s="15"/>
      <c r="EX201" s="15"/>
      <c r="FE201" s="15"/>
      <c r="FL201" s="15"/>
      <c r="FS201" s="15"/>
      <c r="FZ201" s="15"/>
      <c r="GG201" s="15"/>
      <c r="GN201" s="15"/>
      <c r="GP201" s="22"/>
      <c r="GQ201" s="22"/>
      <c r="GR201" s="22"/>
      <c r="GS201" s="22"/>
      <c r="GT201" s="22"/>
      <c r="GU201" s="15"/>
      <c r="GV201" s="22"/>
      <c r="GW201" s="22"/>
      <c r="GX201" s="22"/>
      <c r="GY201" s="18"/>
      <c r="GZ201" s="18"/>
      <c r="HA201" s="18"/>
      <c r="HB201" s="18"/>
      <c r="HC201" s="18"/>
      <c r="HD201" s="18"/>
      <c r="HE201" s="18"/>
      <c r="HF201" s="18"/>
      <c r="HG201" s="18"/>
      <c r="HH201" s="18"/>
      <c r="HI201" s="18"/>
      <c r="HJ201" s="18"/>
      <c r="HK201" s="18"/>
      <c r="HL201" s="18"/>
      <c r="HM201" s="18"/>
      <c r="HN201" s="18"/>
      <c r="HO201" s="18"/>
      <c r="HP201" s="18"/>
      <c r="HQ201" s="18"/>
      <c r="HR201" s="18"/>
      <c r="HS201" s="18"/>
      <c r="HT201" s="18"/>
      <c r="HU201" s="18"/>
      <c r="HV201" s="18"/>
      <c r="HW201" s="18"/>
      <c r="HX201" s="18"/>
      <c r="HY201" s="18"/>
      <c r="HZ201" s="18"/>
      <c r="IA201" s="18"/>
      <c r="IB201" s="18"/>
      <c r="IC201" s="18"/>
      <c r="ID201" s="18"/>
      <c r="IE201" s="18"/>
      <c r="IF201" s="18"/>
      <c r="IG201" s="18"/>
      <c r="IH201" s="18"/>
      <c r="II201" s="18"/>
      <c r="IJ201" s="18"/>
      <c r="IK201" s="18"/>
      <c r="IL201" s="18"/>
      <c r="IM201" s="18"/>
      <c r="IN201" s="18"/>
      <c r="IO201" s="18"/>
      <c r="IP201" s="18"/>
      <c r="IQ201" s="18"/>
      <c r="IR201" s="18"/>
      <c r="IS201" s="18"/>
      <c r="IT201" s="18"/>
      <c r="IU201" s="18"/>
      <c r="IV201" s="18"/>
      <c r="IW201" s="18"/>
      <c r="IX201" s="18"/>
      <c r="IY201" s="18"/>
      <c r="IZ201" s="18"/>
      <c r="JA201" s="18"/>
      <c r="JB201" s="18"/>
      <c r="JC201" s="18"/>
      <c r="JD201" s="18"/>
      <c r="JE201" s="18"/>
      <c r="JF201" s="18"/>
    </row>
    <row r="202" spans="36:266" x14ac:dyDescent="0.3">
      <c r="AJ202" s="24"/>
      <c r="AK202" s="24"/>
      <c r="AL202" s="20"/>
      <c r="AM202" s="23"/>
      <c r="AN202" s="18"/>
      <c r="AO202" s="24"/>
      <c r="AW202" s="71"/>
      <c r="AX202" s="71"/>
      <c r="AY202" s="71"/>
      <c r="BB202" s="25"/>
      <c r="BC202" s="21"/>
      <c r="BG202" s="18"/>
      <c r="BN202" s="22"/>
      <c r="BO202" s="22"/>
      <c r="BP202" s="22"/>
      <c r="BQ202" s="22"/>
      <c r="BR202" s="15"/>
      <c r="CF202" s="15"/>
      <c r="CL202" s="22"/>
      <c r="CM202" s="15"/>
      <c r="CR202" s="22"/>
      <c r="CT202" s="15"/>
      <c r="CW202" s="22"/>
      <c r="DA202" s="15"/>
      <c r="DH202" s="15"/>
      <c r="DJ202" s="22"/>
      <c r="DO202" s="15"/>
      <c r="DV202" s="15"/>
      <c r="EC202" s="15"/>
      <c r="EJ202" s="15"/>
      <c r="EQ202" s="15"/>
      <c r="EX202" s="15"/>
      <c r="FE202" s="15"/>
      <c r="FL202" s="15"/>
      <c r="FS202" s="15"/>
      <c r="FZ202" s="15"/>
      <c r="GG202" s="15"/>
      <c r="GN202" s="15"/>
      <c r="GP202" s="22"/>
      <c r="GQ202" s="22"/>
      <c r="GR202" s="22"/>
      <c r="GS202" s="22"/>
      <c r="GT202" s="22"/>
      <c r="GU202" s="15"/>
      <c r="GV202" s="22"/>
      <c r="GW202" s="22"/>
      <c r="GX202" s="22"/>
      <c r="GY202" s="18"/>
      <c r="GZ202" s="18"/>
      <c r="HA202" s="18"/>
      <c r="HB202" s="18"/>
      <c r="HC202" s="18"/>
      <c r="HD202" s="18"/>
      <c r="HE202" s="18"/>
      <c r="HF202" s="18"/>
      <c r="HG202" s="18"/>
      <c r="HH202" s="18"/>
      <c r="HI202" s="18"/>
      <c r="HJ202" s="18"/>
      <c r="HK202" s="18"/>
      <c r="HL202" s="18"/>
      <c r="HM202" s="18"/>
      <c r="HN202" s="18"/>
      <c r="HO202" s="18"/>
      <c r="HP202" s="18"/>
      <c r="HQ202" s="18"/>
      <c r="HR202" s="18"/>
      <c r="HS202" s="18"/>
      <c r="HT202" s="18"/>
      <c r="HU202" s="18"/>
      <c r="HV202" s="18"/>
      <c r="HW202" s="18"/>
      <c r="HX202" s="18"/>
      <c r="HY202" s="18"/>
      <c r="HZ202" s="18"/>
      <c r="IA202" s="18"/>
      <c r="IB202" s="18"/>
      <c r="IC202" s="18"/>
      <c r="ID202" s="18"/>
      <c r="IE202" s="18"/>
      <c r="IF202" s="18"/>
      <c r="IG202" s="18"/>
      <c r="IH202" s="18"/>
      <c r="II202" s="18"/>
      <c r="IJ202" s="18"/>
      <c r="IK202" s="18"/>
      <c r="IL202" s="18"/>
      <c r="IM202" s="18"/>
      <c r="IN202" s="18"/>
      <c r="IO202" s="18"/>
      <c r="IP202" s="18"/>
      <c r="IQ202" s="18"/>
      <c r="IR202" s="18"/>
      <c r="IS202" s="18"/>
      <c r="IT202" s="18"/>
      <c r="IU202" s="18"/>
      <c r="IV202" s="18"/>
      <c r="IW202" s="18"/>
      <c r="IX202" s="18"/>
      <c r="IY202" s="18"/>
      <c r="IZ202" s="18"/>
      <c r="JA202" s="18"/>
      <c r="JB202" s="18"/>
      <c r="JC202" s="18"/>
      <c r="JD202" s="18"/>
      <c r="JE202" s="18"/>
      <c r="JF202" s="18"/>
    </row>
    <row r="203" spans="36:266" x14ac:dyDescent="0.3">
      <c r="AJ203" s="24"/>
      <c r="AK203" s="24"/>
      <c r="AL203" s="20"/>
      <c r="AM203" s="23"/>
      <c r="AN203" s="18"/>
      <c r="AO203" s="24"/>
      <c r="AW203" s="71"/>
      <c r="AX203" s="71"/>
      <c r="AY203" s="71"/>
      <c r="BB203" s="25"/>
      <c r="BC203" s="21"/>
      <c r="BG203" s="18"/>
      <c r="BN203" s="22"/>
      <c r="BO203" s="22"/>
      <c r="BP203" s="22"/>
      <c r="BQ203" s="22"/>
      <c r="BR203" s="15"/>
      <c r="CF203" s="15"/>
      <c r="CL203" s="22"/>
      <c r="CM203" s="15"/>
      <c r="CR203" s="22"/>
      <c r="CT203" s="15"/>
      <c r="CW203" s="22"/>
      <c r="DA203" s="15"/>
      <c r="DH203" s="15"/>
      <c r="DJ203" s="22"/>
      <c r="DO203" s="15"/>
      <c r="DV203" s="15"/>
      <c r="EC203" s="15"/>
      <c r="EJ203" s="15"/>
      <c r="EQ203" s="15"/>
      <c r="EX203" s="15"/>
      <c r="FE203" s="15"/>
      <c r="FL203" s="15"/>
      <c r="FS203" s="15"/>
      <c r="FZ203" s="15"/>
      <c r="GG203" s="15"/>
      <c r="GN203" s="15"/>
      <c r="GP203" s="22"/>
      <c r="GQ203" s="22"/>
      <c r="GR203" s="22"/>
      <c r="GS203" s="22"/>
      <c r="GT203" s="22"/>
      <c r="GU203" s="15"/>
      <c r="GV203" s="22"/>
      <c r="GW203" s="22"/>
      <c r="GX203" s="22"/>
      <c r="GY203" s="18"/>
      <c r="GZ203" s="18"/>
      <c r="HA203" s="18"/>
      <c r="HB203" s="18"/>
      <c r="HC203" s="18"/>
      <c r="HD203" s="18"/>
      <c r="HE203" s="18"/>
      <c r="HF203" s="18"/>
      <c r="HG203" s="18"/>
      <c r="HH203" s="18"/>
      <c r="HI203" s="18"/>
      <c r="HJ203" s="18"/>
      <c r="HK203" s="18"/>
      <c r="HL203" s="18"/>
      <c r="HM203" s="18"/>
      <c r="HN203" s="18"/>
      <c r="HO203" s="18"/>
      <c r="HP203" s="18"/>
      <c r="HQ203" s="18"/>
      <c r="HR203" s="18"/>
      <c r="HS203" s="18"/>
      <c r="HT203" s="18"/>
      <c r="HU203" s="18"/>
      <c r="HV203" s="18"/>
      <c r="HW203" s="18"/>
      <c r="HX203" s="18"/>
      <c r="HY203" s="18"/>
      <c r="HZ203" s="18"/>
      <c r="IA203" s="18"/>
      <c r="IB203" s="18"/>
      <c r="IC203" s="18"/>
      <c r="ID203" s="18"/>
      <c r="IE203" s="18"/>
      <c r="IF203" s="18"/>
      <c r="IG203" s="18"/>
      <c r="IH203" s="18"/>
      <c r="II203" s="18"/>
      <c r="IJ203" s="18"/>
      <c r="IK203" s="18"/>
      <c r="IL203" s="18"/>
      <c r="IM203" s="18"/>
      <c r="IN203" s="18"/>
      <c r="IO203" s="18"/>
      <c r="IP203" s="18"/>
      <c r="IQ203" s="18"/>
      <c r="IR203" s="18"/>
      <c r="IS203" s="18"/>
      <c r="IT203" s="18"/>
      <c r="IU203" s="18"/>
      <c r="IV203" s="18"/>
      <c r="IW203" s="18"/>
      <c r="IX203" s="18"/>
      <c r="IY203" s="18"/>
      <c r="IZ203" s="18"/>
      <c r="JA203" s="18"/>
      <c r="JB203" s="18"/>
      <c r="JC203" s="18"/>
      <c r="JD203" s="18"/>
      <c r="JE203" s="18"/>
      <c r="JF203" s="18"/>
    </row>
    <row r="204" spans="36:266" x14ac:dyDescent="0.3">
      <c r="AJ204" s="24"/>
      <c r="AK204" s="24"/>
      <c r="AL204" s="20"/>
      <c r="AM204" s="23"/>
      <c r="AN204" s="18"/>
      <c r="AO204" s="24"/>
      <c r="AW204" s="71"/>
      <c r="AX204" s="71"/>
      <c r="AY204" s="71"/>
      <c r="BB204" s="25"/>
      <c r="BC204" s="21"/>
      <c r="BG204" s="18"/>
      <c r="BN204" s="22"/>
      <c r="BO204" s="22"/>
      <c r="BP204" s="22"/>
      <c r="BQ204" s="22"/>
      <c r="BR204" s="15"/>
      <c r="CF204" s="15"/>
      <c r="CL204" s="22"/>
      <c r="CM204" s="15"/>
      <c r="CR204" s="22"/>
      <c r="CT204" s="15"/>
      <c r="CW204" s="22"/>
      <c r="DA204" s="15"/>
      <c r="DH204" s="15"/>
      <c r="DJ204" s="22"/>
      <c r="DO204" s="15"/>
      <c r="DV204" s="15"/>
      <c r="EC204" s="15"/>
      <c r="EJ204" s="15"/>
      <c r="EQ204" s="15"/>
      <c r="EX204" s="15"/>
      <c r="FE204" s="15"/>
      <c r="FL204" s="15"/>
      <c r="FS204" s="15"/>
      <c r="FZ204" s="15"/>
      <c r="GG204" s="15"/>
      <c r="GN204" s="15"/>
      <c r="GP204" s="22"/>
      <c r="GQ204" s="22"/>
      <c r="GR204" s="22"/>
      <c r="GS204" s="22"/>
      <c r="GT204" s="22"/>
      <c r="GU204" s="15"/>
      <c r="GV204" s="22"/>
      <c r="GW204" s="22"/>
      <c r="GX204" s="22"/>
      <c r="GY204" s="18"/>
      <c r="GZ204" s="18"/>
      <c r="HA204" s="18"/>
      <c r="HB204" s="18"/>
      <c r="HC204" s="18"/>
      <c r="HD204" s="18"/>
      <c r="HE204" s="18"/>
      <c r="HF204" s="18"/>
      <c r="HG204" s="18"/>
      <c r="HH204" s="18"/>
      <c r="HI204" s="18"/>
      <c r="HJ204" s="18"/>
      <c r="HK204" s="18"/>
      <c r="HL204" s="18"/>
      <c r="HM204" s="18"/>
      <c r="HN204" s="18"/>
      <c r="HO204" s="18"/>
      <c r="HP204" s="18"/>
      <c r="HQ204" s="18"/>
      <c r="HR204" s="18"/>
      <c r="HS204" s="18"/>
      <c r="HT204" s="18"/>
      <c r="HU204" s="18"/>
      <c r="HV204" s="18"/>
      <c r="HW204" s="18"/>
      <c r="HX204" s="18"/>
      <c r="HY204" s="18"/>
      <c r="HZ204" s="18"/>
      <c r="IA204" s="18"/>
      <c r="IB204" s="18"/>
      <c r="IC204" s="18"/>
      <c r="ID204" s="18"/>
      <c r="IE204" s="18"/>
      <c r="IF204" s="18"/>
      <c r="IG204" s="18"/>
      <c r="IH204" s="18"/>
      <c r="II204" s="18"/>
      <c r="IJ204" s="18"/>
      <c r="IK204" s="18"/>
      <c r="IL204" s="18"/>
      <c r="IM204" s="18"/>
      <c r="IN204" s="18"/>
      <c r="IO204" s="18"/>
      <c r="IP204" s="18"/>
      <c r="IQ204" s="18"/>
      <c r="IR204" s="18"/>
      <c r="IS204" s="18"/>
      <c r="IT204" s="18"/>
      <c r="IU204" s="18"/>
      <c r="IV204" s="18"/>
      <c r="IW204" s="18"/>
      <c r="IX204" s="18"/>
      <c r="IY204" s="18"/>
      <c r="IZ204" s="18"/>
      <c r="JA204" s="18"/>
      <c r="JB204" s="18"/>
      <c r="JC204" s="18"/>
      <c r="JD204" s="18"/>
      <c r="JE204" s="18"/>
      <c r="JF204" s="18"/>
    </row>
    <row r="205" spans="36:266" x14ac:dyDescent="0.3">
      <c r="AJ205" s="24"/>
      <c r="AK205" s="24"/>
      <c r="AL205" s="20"/>
      <c r="AM205" s="23"/>
      <c r="AN205" s="18"/>
      <c r="AO205" s="24"/>
      <c r="AW205" s="71"/>
      <c r="AX205" s="71"/>
      <c r="AY205" s="71"/>
      <c r="BB205" s="25"/>
      <c r="BC205" s="21"/>
      <c r="BG205" s="18"/>
      <c r="BN205" s="22"/>
      <c r="BO205" s="22"/>
      <c r="BP205" s="22"/>
      <c r="BQ205" s="22"/>
      <c r="BR205" s="15"/>
      <c r="CF205" s="15"/>
      <c r="CL205" s="22"/>
      <c r="CM205" s="15"/>
      <c r="CR205" s="22"/>
      <c r="CT205" s="15"/>
      <c r="CW205" s="22"/>
      <c r="DA205" s="15"/>
      <c r="DH205" s="15"/>
      <c r="DJ205" s="22"/>
      <c r="DO205" s="15"/>
      <c r="DV205" s="15"/>
      <c r="EC205" s="15"/>
      <c r="EJ205" s="15"/>
      <c r="EQ205" s="15"/>
      <c r="EX205" s="15"/>
      <c r="FE205" s="15"/>
      <c r="FL205" s="15"/>
      <c r="FS205" s="15"/>
      <c r="FZ205" s="15"/>
      <c r="GG205" s="15"/>
      <c r="GN205" s="15"/>
      <c r="GP205" s="22"/>
      <c r="GQ205" s="22"/>
      <c r="GR205" s="22"/>
      <c r="GS205" s="22"/>
      <c r="GT205" s="22"/>
      <c r="GU205" s="15"/>
      <c r="GV205" s="22"/>
      <c r="GW205" s="22"/>
      <c r="GX205" s="22"/>
      <c r="GY205" s="18"/>
      <c r="GZ205" s="18"/>
      <c r="HA205" s="18"/>
      <c r="HB205" s="18"/>
      <c r="HC205" s="18"/>
      <c r="HD205" s="18"/>
      <c r="HE205" s="18"/>
      <c r="HF205" s="18"/>
      <c r="HG205" s="18"/>
      <c r="HH205" s="18"/>
      <c r="HI205" s="18"/>
      <c r="HJ205" s="18"/>
      <c r="HK205" s="18"/>
      <c r="HL205" s="18"/>
      <c r="HM205" s="18"/>
      <c r="HN205" s="18"/>
      <c r="HO205" s="18"/>
      <c r="HP205" s="18"/>
      <c r="HQ205" s="18"/>
      <c r="HR205" s="18"/>
      <c r="HS205" s="18"/>
      <c r="HT205" s="18"/>
      <c r="HU205" s="18"/>
      <c r="HV205" s="18"/>
      <c r="HW205" s="18"/>
      <c r="HX205" s="18"/>
      <c r="HY205" s="18"/>
      <c r="HZ205" s="18"/>
      <c r="IA205" s="18"/>
      <c r="IB205" s="18"/>
      <c r="IC205" s="18"/>
      <c r="ID205" s="18"/>
      <c r="IE205" s="18"/>
      <c r="IF205" s="18"/>
      <c r="IG205" s="18"/>
      <c r="IH205" s="18"/>
      <c r="II205" s="18"/>
      <c r="IJ205" s="18"/>
      <c r="IK205" s="18"/>
      <c r="IL205" s="18"/>
      <c r="IM205" s="18"/>
      <c r="IN205" s="18"/>
      <c r="IO205" s="18"/>
      <c r="IP205" s="18"/>
      <c r="IQ205" s="18"/>
      <c r="IR205" s="18"/>
      <c r="IS205" s="18"/>
      <c r="IT205" s="18"/>
      <c r="IU205" s="18"/>
      <c r="IV205" s="18"/>
      <c r="IW205" s="18"/>
      <c r="IX205" s="18"/>
      <c r="IY205" s="18"/>
      <c r="IZ205" s="18"/>
      <c r="JA205" s="18"/>
      <c r="JB205" s="18"/>
      <c r="JC205" s="18"/>
      <c r="JD205" s="18"/>
      <c r="JE205" s="18"/>
      <c r="JF205" s="18"/>
    </row>
    <row r="206" spans="36:266" x14ac:dyDescent="0.3">
      <c r="AJ206" s="24"/>
      <c r="AK206" s="24"/>
      <c r="AL206" s="20"/>
      <c r="AM206" s="23"/>
      <c r="AN206" s="18"/>
      <c r="AO206" s="24"/>
      <c r="AW206" s="71"/>
      <c r="AX206" s="71"/>
      <c r="AY206" s="71"/>
      <c r="BB206" s="25"/>
      <c r="BC206" s="21"/>
      <c r="BG206" s="18"/>
      <c r="BN206" s="22"/>
      <c r="BO206" s="22"/>
      <c r="BP206" s="22"/>
      <c r="BQ206" s="22"/>
      <c r="BR206" s="15"/>
      <c r="CF206" s="15"/>
      <c r="CL206" s="22"/>
      <c r="CM206" s="15"/>
      <c r="CR206" s="22"/>
      <c r="CT206" s="15"/>
      <c r="CW206" s="22"/>
      <c r="DA206" s="15"/>
      <c r="DH206" s="15"/>
      <c r="DJ206" s="22"/>
      <c r="DO206" s="15"/>
      <c r="DV206" s="15"/>
      <c r="EC206" s="15"/>
      <c r="EJ206" s="15"/>
      <c r="EQ206" s="15"/>
      <c r="EX206" s="15"/>
      <c r="FE206" s="15"/>
      <c r="FL206" s="15"/>
      <c r="FS206" s="15"/>
      <c r="FZ206" s="15"/>
      <c r="GG206" s="15"/>
      <c r="GN206" s="15"/>
      <c r="GP206" s="22"/>
      <c r="GQ206" s="22"/>
      <c r="GR206" s="22"/>
      <c r="GS206" s="22"/>
      <c r="GT206" s="22"/>
      <c r="GU206" s="15"/>
      <c r="GV206" s="22"/>
      <c r="GW206" s="22"/>
      <c r="GX206" s="22"/>
      <c r="GY206" s="18"/>
      <c r="GZ206" s="18"/>
      <c r="HA206" s="18"/>
      <c r="HB206" s="18"/>
      <c r="HC206" s="18"/>
      <c r="HD206" s="18"/>
      <c r="HE206" s="18"/>
      <c r="HF206" s="18"/>
      <c r="HG206" s="18"/>
      <c r="HH206" s="18"/>
      <c r="HI206" s="18"/>
      <c r="HJ206" s="18"/>
      <c r="HK206" s="18"/>
      <c r="HL206" s="18"/>
      <c r="HM206" s="18"/>
      <c r="HN206" s="18"/>
      <c r="HO206" s="18"/>
      <c r="HP206" s="18"/>
      <c r="HQ206" s="18"/>
      <c r="HR206" s="18"/>
      <c r="HS206" s="18"/>
      <c r="HT206" s="18"/>
      <c r="HU206" s="18"/>
      <c r="HV206" s="18"/>
      <c r="HW206" s="18"/>
      <c r="HX206" s="18"/>
      <c r="HY206" s="18"/>
      <c r="HZ206" s="18"/>
      <c r="IA206" s="18"/>
      <c r="IB206" s="18"/>
      <c r="IC206" s="18"/>
      <c r="ID206" s="18"/>
      <c r="IE206" s="18"/>
      <c r="IF206" s="18"/>
      <c r="IG206" s="18"/>
      <c r="IH206" s="18"/>
      <c r="II206" s="18"/>
      <c r="IJ206" s="18"/>
      <c r="IK206" s="18"/>
      <c r="IL206" s="18"/>
      <c r="IM206" s="18"/>
      <c r="IN206" s="18"/>
      <c r="IO206" s="18"/>
      <c r="IP206" s="18"/>
      <c r="IQ206" s="18"/>
      <c r="IR206" s="18"/>
      <c r="IS206" s="18"/>
      <c r="IT206" s="18"/>
      <c r="IU206" s="18"/>
      <c r="IV206" s="18"/>
      <c r="IW206" s="18"/>
      <c r="IX206" s="18"/>
      <c r="IY206" s="18"/>
      <c r="IZ206" s="18"/>
      <c r="JA206" s="18"/>
      <c r="JB206" s="18"/>
      <c r="JC206" s="18"/>
      <c r="JD206" s="18"/>
      <c r="JE206" s="18"/>
      <c r="JF206" s="18"/>
    </row>
    <row r="207" spans="36:266" x14ac:dyDescent="0.3">
      <c r="AJ207" s="24"/>
      <c r="AK207" s="24"/>
      <c r="AL207" s="20"/>
      <c r="AM207" s="23"/>
      <c r="AN207" s="18"/>
      <c r="AO207" s="24"/>
      <c r="AW207" s="71"/>
      <c r="AX207" s="71"/>
      <c r="AY207" s="71"/>
      <c r="BB207" s="25"/>
      <c r="BC207" s="21"/>
      <c r="BG207" s="18"/>
      <c r="BN207" s="22"/>
      <c r="BO207" s="22"/>
      <c r="BP207" s="22"/>
      <c r="BQ207" s="22"/>
      <c r="BR207" s="15"/>
      <c r="CF207" s="15"/>
      <c r="CL207" s="22"/>
      <c r="CM207" s="15"/>
      <c r="CR207" s="22"/>
      <c r="CT207" s="15"/>
      <c r="CW207" s="22"/>
      <c r="DA207" s="15"/>
      <c r="DH207" s="15"/>
      <c r="DJ207" s="22"/>
      <c r="DO207" s="15"/>
      <c r="DV207" s="15"/>
      <c r="EC207" s="15"/>
      <c r="EJ207" s="15"/>
      <c r="EQ207" s="15"/>
      <c r="EX207" s="15"/>
      <c r="FE207" s="15"/>
      <c r="FL207" s="15"/>
      <c r="FS207" s="15"/>
      <c r="FZ207" s="15"/>
      <c r="GG207" s="15"/>
      <c r="GN207" s="15"/>
      <c r="GP207" s="22"/>
      <c r="GQ207" s="22"/>
      <c r="GR207" s="22"/>
      <c r="GS207" s="22"/>
      <c r="GT207" s="22"/>
      <c r="GU207" s="15"/>
      <c r="GV207" s="22"/>
      <c r="GW207" s="22"/>
      <c r="GX207" s="22"/>
      <c r="GY207" s="18"/>
      <c r="GZ207" s="18"/>
      <c r="HA207" s="18"/>
      <c r="HB207" s="18"/>
      <c r="HC207" s="18"/>
      <c r="HD207" s="18"/>
      <c r="HE207" s="18"/>
      <c r="HF207" s="18"/>
      <c r="HG207" s="18"/>
      <c r="HH207" s="18"/>
      <c r="HI207" s="18"/>
      <c r="HJ207" s="18"/>
      <c r="HK207" s="18"/>
      <c r="HL207" s="18"/>
      <c r="HM207" s="18"/>
      <c r="HN207" s="18"/>
      <c r="HO207" s="18"/>
      <c r="HP207" s="18"/>
      <c r="HQ207" s="18"/>
      <c r="HR207" s="18"/>
      <c r="HS207" s="18"/>
      <c r="HT207" s="18"/>
      <c r="HU207" s="18"/>
      <c r="HV207" s="18"/>
      <c r="HW207" s="18"/>
      <c r="HX207" s="18"/>
      <c r="HY207" s="18"/>
      <c r="HZ207" s="18"/>
      <c r="IA207" s="18"/>
      <c r="IB207" s="18"/>
      <c r="IC207" s="18"/>
      <c r="ID207" s="18"/>
      <c r="IE207" s="18"/>
      <c r="IF207" s="18"/>
      <c r="IG207" s="18"/>
      <c r="IH207" s="18"/>
      <c r="II207" s="18"/>
      <c r="IJ207" s="18"/>
      <c r="IK207" s="18"/>
      <c r="IL207" s="18"/>
      <c r="IM207" s="18"/>
      <c r="IN207" s="18"/>
      <c r="IO207" s="18"/>
      <c r="IP207" s="18"/>
      <c r="IQ207" s="18"/>
      <c r="IR207" s="18"/>
      <c r="IS207" s="18"/>
      <c r="IT207" s="18"/>
      <c r="IU207" s="18"/>
      <c r="IV207" s="18"/>
      <c r="IW207" s="18"/>
      <c r="IX207" s="18"/>
      <c r="IY207" s="18"/>
      <c r="IZ207" s="18"/>
      <c r="JA207" s="18"/>
      <c r="JB207" s="18"/>
      <c r="JC207" s="18"/>
      <c r="JD207" s="18"/>
      <c r="JE207" s="18"/>
      <c r="JF207" s="18"/>
    </row>
    <row r="208" spans="36:266" x14ac:dyDescent="0.3">
      <c r="AJ208" s="24"/>
      <c r="AK208" s="24"/>
      <c r="AL208" s="20"/>
      <c r="AM208" s="23"/>
      <c r="AN208" s="18"/>
      <c r="AO208" s="24"/>
      <c r="AW208" s="71"/>
      <c r="AX208" s="71"/>
      <c r="AY208" s="71"/>
      <c r="BB208" s="25"/>
      <c r="BC208" s="21"/>
      <c r="BG208" s="18"/>
      <c r="BN208" s="22"/>
      <c r="BO208" s="22"/>
      <c r="BP208" s="22"/>
      <c r="BQ208" s="22"/>
      <c r="BR208" s="15"/>
      <c r="CF208" s="15"/>
      <c r="CL208" s="22"/>
      <c r="CM208" s="15"/>
      <c r="CR208" s="22"/>
      <c r="CT208" s="15"/>
      <c r="CW208" s="22"/>
      <c r="DA208" s="15"/>
      <c r="DH208" s="15"/>
      <c r="DJ208" s="22"/>
      <c r="DO208" s="15"/>
      <c r="DV208" s="15"/>
      <c r="EC208" s="15"/>
      <c r="EJ208" s="15"/>
      <c r="EQ208" s="15"/>
      <c r="EX208" s="15"/>
      <c r="FE208" s="15"/>
      <c r="FL208" s="15"/>
      <c r="FS208" s="15"/>
      <c r="FZ208" s="15"/>
      <c r="GG208" s="15"/>
      <c r="GN208" s="15"/>
      <c r="GP208" s="22"/>
      <c r="GQ208" s="22"/>
      <c r="GR208" s="22"/>
      <c r="GS208" s="22"/>
      <c r="GT208" s="22"/>
      <c r="GU208" s="15"/>
      <c r="GV208" s="22"/>
      <c r="GW208" s="22"/>
      <c r="GX208" s="22"/>
      <c r="GY208" s="18"/>
      <c r="GZ208" s="18"/>
      <c r="HA208" s="18"/>
      <c r="HB208" s="18"/>
      <c r="HC208" s="18"/>
      <c r="HD208" s="18"/>
      <c r="HE208" s="18"/>
      <c r="HF208" s="18"/>
      <c r="HG208" s="18"/>
      <c r="HH208" s="18"/>
      <c r="HI208" s="18"/>
      <c r="HJ208" s="18"/>
      <c r="HK208" s="18"/>
      <c r="HL208" s="18"/>
      <c r="HM208" s="18"/>
      <c r="HN208" s="18"/>
      <c r="HO208" s="18"/>
      <c r="HP208" s="18"/>
      <c r="HQ208" s="18"/>
      <c r="HR208" s="18"/>
      <c r="HS208" s="18"/>
      <c r="HT208" s="18"/>
      <c r="HU208" s="18"/>
      <c r="HV208" s="18"/>
      <c r="HW208" s="18"/>
      <c r="HX208" s="18"/>
      <c r="HY208" s="18"/>
      <c r="HZ208" s="18"/>
      <c r="IA208" s="18"/>
      <c r="IB208" s="18"/>
      <c r="IC208" s="18"/>
      <c r="ID208" s="18"/>
      <c r="IE208" s="18"/>
      <c r="IF208" s="18"/>
      <c r="IG208" s="18"/>
      <c r="IH208" s="18"/>
      <c r="II208" s="18"/>
      <c r="IJ208" s="18"/>
      <c r="IK208" s="18"/>
      <c r="IL208" s="18"/>
      <c r="IM208" s="18"/>
      <c r="IN208" s="18"/>
      <c r="IO208" s="18"/>
      <c r="IP208" s="18"/>
      <c r="IQ208" s="18"/>
      <c r="IR208" s="18"/>
      <c r="IS208" s="18"/>
      <c r="IT208" s="18"/>
      <c r="IU208" s="18"/>
      <c r="IV208" s="18"/>
      <c r="IW208" s="18"/>
      <c r="IX208" s="18"/>
      <c r="IY208" s="18"/>
      <c r="IZ208" s="18"/>
      <c r="JA208" s="18"/>
      <c r="JB208" s="18"/>
      <c r="JC208" s="18"/>
      <c r="JD208" s="18"/>
      <c r="JE208" s="18"/>
      <c r="JF208" s="18"/>
    </row>
    <row r="209" spans="36:266" x14ac:dyDescent="0.3">
      <c r="AJ209" s="24"/>
      <c r="AK209" s="24"/>
      <c r="AL209" s="20"/>
      <c r="AM209" s="23"/>
      <c r="AN209" s="18"/>
      <c r="AO209" s="24"/>
      <c r="AW209" s="71"/>
      <c r="AX209" s="71"/>
      <c r="AY209" s="71"/>
      <c r="BB209" s="25"/>
      <c r="BC209" s="21"/>
      <c r="BG209" s="18"/>
      <c r="BN209" s="22"/>
      <c r="BO209" s="22"/>
      <c r="BP209" s="22"/>
      <c r="BQ209" s="22"/>
      <c r="BR209" s="15"/>
      <c r="CF209" s="15"/>
      <c r="CL209" s="22"/>
      <c r="CM209" s="15"/>
      <c r="CR209" s="22"/>
      <c r="CT209" s="15"/>
      <c r="CW209" s="22"/>
      <c r="DA209" s="15"/>
      <c r="DH209" s="15"/>
      <c r="DJ209" s="22"/>
      <c r="DO209" s="15"/>
      <c r="DV209" s="15"/>
      <c r="EC209" s="15"/>
      <c r="EJ209" s="15"/>
      <c r="EQ209" s="15"/>
      <c r="EX209" s="15"/>
      <c r="FE209" s="15"/>
      <c r="FL209" s="15"/>
      <c r="FS209" s="15"/>
      <c r="FZ209" s="15"/>
      <c r="GG209" s="15"/>
      <c r="GN209" s="15"/>
      <c r="GP209" s="22"/>
      <c r="GQ209" s="22"/>
      <c r="GR209" s="22"/>
      <c r="GS209" s="22"/>
      <c r="GT209" s="22"/>
      <c r="GU209" s="15"/>
      <c r="GV209" s="22"/>
      <c r="GW209" s="22"/>
      <c r="GX209" s="22"/>
      <c r="GY209" s="18"/>
      <c r="GZ209" s="18"/>
      <c r="HA209" s="18"/>
      <c r="HB209" s="18"/>
      <c r="HC209" s="18"/>
      <c r="HD209" s="18"/>
      <c r="HE209" s="18"/>
      <c r="HF209" s="18"/>
      <c r="HG209" s="18"/>
      <c r="HH209" s="18"/>
      <c r="HI209" s="18"/>
      <c r="HJ209" s="18"/>
      <c r="HK209" s="18"/>
      <c r="HL209" s="18"/>
      <c r="HM209" s="18"/>
      <c r="HN209" s="18"/>
      <c r="HO209" s="18"/>
      <c r="HP209" s="18"/>
      <c r="HQ209" s="18"/>
      <c r="HR209" s="18"/>
      <c r="HS209" s="18"/>
      <c r="HT209" s="18"/>
      <c r="HU209" s="18"/>
      <c r="HV209" s="18"/>
      <c r="HW209" s="18"/>
      <c r="HX209" s="18"/>
      <c r="HY209" s="18"/>
      <c r="HZ209" s="18"/>
      <c r="IA209" s="18"/>
      <c r="IB209" s="18"/>
      <c r="IC209" s="18"/>
      <c r="ID209" s="18"/>
      <c r="IE209" s="18"/>
      <c r="IF209" s="18"/>
      <c r="IG209" s="18"/>
      <c r="IH209" s="18"/>
      <c r="II209" s="18"/>
      <c r="IJ209" s="18"/>
      <c r="IK209" s="18"/>
      <c r="IL209" s="18"/>
      <c r="IM209" s="18"/>
      <c r="IN209" s="18"/>
      <c r="IO209" s="18"/>
      <c r="IP209" s="18"/>
      <c r="IQ209" s="18"/>
      <c r="IR209" s="18"/>
      <c r="IS209" s="18"/>
      <c r="IT209" s="18"/>
      <c r="IU209" s="18"/>
      <c r="IV209" s="18"/>
      <c r="IW209" s="18"/>
      <c r="IX209" s="18"/>
      <c r="IY209" s="18"/>
      <c r="IZ209" s="18"/>
      <c r="JA209" s="18"/>
      <c r="JB209" s="18"/>
      <c r="JC209" s="18"/>
      <c r="JD209" s="18"/>
      <c r="JE209" s="18"/>
      <c r="JF209" s="18"/>
    </row>
    <row r="210" spans="36:266" x14ac:dyDescent="0.3">
      <c r="AJ210" s="24"/>
      <c r="AK210" s="24"/>
      <c r="AL210" s="20"/>
      <c r="AM210" s="23"/>
      <c r="AN210" s="18"/>
      <c r="AO210" s="24"/>
      <c r="AW210" s="71"/>
      <c r="AX210" s="71"/>
      <c r="AY210" s="71"/>
      <c r="BB210" s="25"/>
      <c r="BC210" s="21"/>
      <c r="BG210" s="18"/>
      <c r="BN210" s="22"/>
      <c r="BO210" s="22"/>
      <c r="BP210" s="22"/>
      <c r="BQ210" s="22"/>
      <c r="BR210" s="15"/>
      <c r="CF210" s="15"/>
      <c r="CL210" s="22"/>
      <c r="CM210" s="15"/>
      <c r="CR210" s="22"/>
      <c r="CT210" s="15"/>
      <c r="CW210" s="22"/>
      <c r="DA210" s="15"/>
      <c r="DH210" s="15"/>
      <c r="DJ210" s="22"/>
      <c r="DO210" s="15"/>
      <c r="DV210" s="15"/>
      <c r="EC210" s="15"/>
      <c r="EJ210" s="15"/>
      <c r="EQ210" s="15"/>
      <c r="EX210" s="15"/>
      <c r="FE210" s="15"/>
      <c r="FL210" s="15"/>
      <c r="FS210" s="15"/>
      <c r="FZ210" s="15"/>
      <c r="GG210" s="15"/>
      <c r="GN210" s="15"/>
      <c r="GP210" s="22"/>
      <c r="GQ210" s="22"/>
      <c r="GR210" s="22"/>
      <c r="GS210" s="22"/>
      <c r="GT210" s="22"/>
      <c r="GU210" s="15"/>
      <c r="GV210" s="22"/>
      <c r="GW210" s="22"/>
      <c r="GX210" s="22"/>
      <c r="GY210" s="18"/>
      <c r="GZ210" s="18"/>
      <c r="HA210" s="18"/>
      <c r="HB210" s="18"/>
      <c r="HC210" s="18"/>
      <c r="HD210" s="18"/>
      <c r="HE210" s="18"/>
      <c r="HF210" s="18"/>
      <c r="HG210" s="18"/>
      <c r="HH210" s="18"/>
      <c r="HI210" s="18"/>
      <c r="HJ210" s="18"/>
      <c r="HK210" s="18"/>
      <c r="HL210" s="18"/>
      <c r="HM210" s="18"/>
      <c r="HN210" s="18"/>
      <c r="HO210" s="18"/>
      <c r="HP210" s="18"/>
      <c r="HQ210" s="18"/>
      <c r="HR210" s="18"/>
      <c r="HS210" s="18"/>
      <c r="HT210" s="18"/>
      <c r="HU210" s="18"/>
      <c r="HV210" s="18"/>
      <c r="HW210" s="18"/>
      <c r="HX210" s="18"/>
      <c r="HY210" s="18"/>
      <c r="HZ210" s="18"/>
      <c r="IA210" s="18"/>
      <c r="IB210" s="18"/>
      <c r="IC210" s="18"/>
      <c r="ID210" s="18"/>
      <c r="IE210" s="18"/>
      <c r="IF210" s="18"/>
      <c r="IG210" s="18"/>
      <c r="IH210" s="18"/>
      <c r="II210" s="18"/>
      <c r="IJ210" s="18"/>
      <c r="IK210" s="18"/>
      <c r="IL210" s="18"/>
      <c r="IM210" s="18"/>
      <c r="IN210" s="18"/>
      <c r="IO210" s="18"/>
      <c r="IP210" s="18"/>
      <c r="IQ210" s="18"/>
      <c r="IR210" s="18"/>
      <c r="IS210" s="18"/>
      <c r="IT210" s="18"/>
      <c r="IU210" s="18"/>
      <c r="IV210" s="18"/>
      <c r="IW210" s="18"/>
      <c r="IX210" s="18"/>
      <c r="IY210" s="18"/>
      <c r="IZ210" s="18"/>
      <c r="JA210" s="18"/>
      <c r="JB210" s="18"/>
      <c r="JC210" s="18"/>
      <c r="JD210" s="18"/>
      <c r="JE210" s="18"/>
      <c r="JF210" s="18"/>
    </row>
    <row r="211" spans="36:266" x14ac:dyDescent="0.3">
      <c r="AJ211" s="24"/>
      <c r="AK211" s="24"/>
      <c r="AL211" s="20"/>
      <c r="AM211" s="23"/>
      <c r="AN211" s="18"/>
      <c r="AO211" s="24"/>
      <c r="AW211" s="71"/>
      <c r="AX211" s="71"/>
      <c r="AY211" s="71"/>
      <c r="BB211" s="25"/>
      <c r="BC211" s="21"/>
      <c r="BG211" s="18"/>
      <c r="BN211" s="22"/>
      <c r="BO211" s="22"/>
      <c r="BP211" s="22"/>
      <c r="BQ211" s="22"/>
      <c r="BR211" s="15"/>
      <c r="CF211" s="15"/>
      <c r="CL211" s="22"/>
      <c r="CM211" s="15"/>
      <c r="CR211" s="22"/>
      <c r="CT211" s="15"/>
      <c r="CW211" s="22"/>
      <c r="DA211" s="15"/>
      <c r="DH211" s="15"/>
      <c r="DJ211" s="22"/>
      <c r="DO211" s="15"/>
      <c r="DV211" s="15"/>
      <c r="EC211" s="15"/>
      <c r="EJ211" s="15"/>
      <c r="EQ211" s="15"/>
      <c r="EX211" s="15"/>
      <c r="FE211" s="15"/>
      <c r="FL211" s="15"/>
      <c r="FS211" s="15"/>
      <c r="FZ211" s="15"/>
      <c r="GG211" s="15"/>
      <c r="GN211" s="15"/>
      <c r="GP211" s="22"/>
      <c r="GQ211" s="22"/>
      <c r="GR211" s="22"/>
      <c r="GS211" s="22"/>
      <c r="GT211" s="22"/>
      <c r="GU211" s="15"/>
      <c r="GV211" s="22"/>
      <c r="GW211" s="22"/>
      <c r="GX211" s="22"/>
      <c r="GY211" s="18"/>
      <c r="GZ211" s="18"/>
      <c r="HA211" s="18"/>
      <c r="HB211" s="18"/>
      <c r="HC211" s="18"/>
      <c r="HD211" s="18"/>
      <c r="HE211" s="18"/>
      <c r="HF211" s="18"/>
      <c r="HG211" s="18"/>
      <c r="HH211" s="18"/>
      <c r="HI211" s="18"/>
      <c r="HJ211" s="18"/>
      <c r="HK211" s="18"/>
      <c r="HL211" s="18"/>
      <c r="HM211" s="18"/>
      <c r="HN211" s="18"/>
      <c r="HO211" s="18"/>
      <c r="HP211" s="18"/>
      <c r="HQ211" s="18"/>
      <c r="HR211" s="18"/>
      <c r="HS211" s="18"/>
      <c r="HT211" s="18"/>
      <c r="HU211" s="18"/>
      <c r="HV211" s="18"/>
      <c r="HW211" s="18"/>
      <c r="HX211" s="18"/>
      <c r="HY211" s="18"/>
      <c r="HZ211" s="18"/>
      <c r="IA211" s="18"/>
      <c r="IB211" s="18"/>
      <c r="IC211" s="18"/>
      <c r="ID211" s="18"/>
      <c r="IE211" s="18"/>
      <c r="IF211" s="18"/>
      <c r="IG211" s="18"/>
      <c r="IH211" s="18"/>
      <c r="II211" s="18"/>
      <c r="IJ211" s="18"/>
      <c r="IK211" s="18"/>
      <c r="IL211" s="18"/>
      <c r="IM211" s="18"/>
      <c r="IN211" s="18"/>
      <c r="IO211" s="18"/>
      <c r="IP211" s="18"/>
      <c r="IQ211" s="18"/>
      <c r="IR211" s="18"/>
      <c r="IS211" s="18"/>
      <c r="IT211" s="18"/>
      <c r="IU211" s="18"/>
      <c r="IV211" s="18"/>
      <c r="IW211" s="18"/>
      <c r="IX211" s="18"/>
      <c r="IY211" s="18"/>
      <c r="IZ211" s="18"/>
      <c r="JA211" s="18"/>
      <c r="JB211" s="18"/>
      <c r="JC211" s="18"/>
      <c r="JD211" s="18"/>
      <c r="JE211" s="18"/>
      <c r="JF211" s="18"/>
    </row>
    <row r="212" spans="36:266" x14ac:dyDescent="0.3">
      <c r="AJ212" s="24"/>
      <c r="AK212" s="24"/>
      <c r="AL212" s="20"/>
      <c r="AM212" s="23"/>
      <c r="AN212" s="18"/>
      <c r="AO212" s="24"/>
      <c r="AW212" s="71"/>
      <c r="AX212" s="71"/>
      <c r="AY212" s="71"/>
      <c r="BB212" s="25"/>
      <c r="BC212" s="21"/>
      <c r="BG212" s="18"/>
      <c r="BN212" s="22"/>
      <c r="BO212" s="22"/>
      <c r="BP212" s="22"/>
      <c r="BQ212" s="22"/>
      <c r="BR212" s="15"/>
      <c r="CF212" s="15"/>
      <c r="CL212" s="22"/>
      <c r="CM212" s="15"/>
      <c r="CR212" s="22"/>
      <c r="CT212" s="15"/>
      <c r="CW212" s="22"/>
      <c r="DA212" s="15"/>
      <c r="DH212" s="15"/>
      <c r="DJ212" s="22"/>
      <c r="DO212" s="15"/>
      <c r="DV212" s="15"/>
      <c r="EC212" s="15"/>
      <c r="EJ212" s="15"/>
      <c r="EQ212" s="15"/>
      <c r="EX212" s="15"/>
      <c r="FE212" s="15"/>
      <c r="FL212" s="15"/>
      <c r="FS212" s="15"/>
      <c r="FZ212" s="15"/>
      <c r="GG212" s="15"/>
      <c r="GN212" s="15"/>
      <c r="GP212" s="22"/>
      <c r="GQ212" s="22"/>
      <c r="GR212" s="22"/>
      <c r="GS212" s="22"/>
      <c r="GT212" s="22"/>
      <c r="GU212" s="15"/>
      <c r="GV212" s="22"/>
      <c r="GW212" s="22"/>
      <c r="GX212" s="22"/>
      <c r="GY212" s="18"/>
      <c r="GZ212" s="18"/>
      <c r="HA212" s="18"/>
      <c r="HB212" s="18"/>
      <c r="HC212" s="18"/>
      <c r="HD212" s="18"/>
      <c r="HE212" s="18"/>
      <c r="HF212" s="18"/>
      <c r="HG212" s="18"/>
      <c r="HH212" s="18"/>
      <c r="HI212" s="18"/>
      <c r="HJ212" s="18"/>
      <c r="HK212" s="18"/>
      <c r="HL212" s="18"/>
      <c r="HM212" s="18"/>
      <c r="HN212" s="18"/>
      <c r="HO212" s="18"/>
      <c r="HP212" s="18"/>
      <c r="HQ212" s="18"/>
      <c r="HR212" s="18"/>
      <c r="HS212" s="18"/>
      <c r="HT212" s="18"/>
      <c r="HU212" s="18"/>
      <c r="HV212" s="18"/>
      <c r="HW212" s="18"/>
      <c r="HX212" s="18"/>
      <c r="HY212" s="18"/>
      <c r="HZ212" s="18"/>
      <c r="IA212" s="18"/>
      <c r="IB212" s="18"/>
      <c r="IC212" s="18"/>
      <c r="ID212" s="18"/>
      <c r="IE212" s="18"/>
      <c r="IF212" s="18"/>
      <c r="IG212" s="18"/>
      <c r="IH212" s="18"/>
      <c r="II212" s="18"/>
      <c r="IJ212" s="18"/>
      <c r="IK212" s="18"/>
      <c r="IL212" s="18"/>
      <c r="IM212" s="18"/>
      <c r="IN212" s="18"/>
      <c r="IO212" s="18"/>
      <c r="IP212" s="18"/>
      <c r="IQ212" s="18"/>
      <c r="IR212" s="18"/>
      <c r="IS212" s="18"/>
      <c r="IT212" s="18"/>
      <c r="IU212" s="18"/>
      <c r="IV212" s="18"/>
      <c r="IW212" s="18"/>
      <c r="IX212" s="18"/>
      <c r="IY212" s="18"/>
      <c r="IZ212" s="18"/>
      <c r="JA212" s="18"/>
      <c r="JB212" s="18"/>
      <c r="JC212" s="18"/>
      <c r="JD212" s="18"/>
      <c r="JE212" s="18"/>
      <c r="JF212" s="18"/>
    </row>
    <row r="213" spans="36:266" x14ac:dyDescent="0.3">
      <c r="AJ213" s="24"/>
      <c r="AK213" s="24"/>
      <c r="AL213" s="20"/>
      <c r="AM213" s="23"/>
      <c r="AN213" s="18"/>
      <c r="AO213" s="24"/>
      <c r="AW213" s="71"/>
      <c r="AX213" s="71"/>
      <c r="AY213" s="71"/>
      <c r="BB213" s="25"/>
      <c r="BC213" s="21"/>
      <c r="BG213" s="18"/>
      <c r="BN213" s="22"/>
      <c r="BO213" s="22"/>
      <c r="BP213" s="22"/>
      <c r="BQ213" s="22"/>
      <c r="BR213" s="15"/>
      <c r="CF213" s="15"/>
      <c r="CL213" s="22"/>
      <c r="CM213" s="15"/>
      <c r="CR213" s="22"/>
      <c r="CT213" s="15"/>
      <c r="CW213" s="22"/>
      <c r="DA213" s="15"/>
      <c r="DH213" s="15"/>
      <c r="DJ213" s="22"/>
      <c r="DO213" s="15"/>
      <c r="DV213" s="15"/>
      <c r="EC213" s="15"/>
      <c r="EJ213" s="15"/>
      <c r="EQ213" s="15"/>
      <c r="EX213" s="15"/>
      <c r="FE213" s="15"/>
      <c r="FL213" s="15"/>
      <c r="FS213" s="15"/>
      <c r="FZ213" s="15"/>
      <c r="GG213" s="15"/>
      <c r="GN213" s="15"/>
      <c r="GP213" s="22"/>
      <c r="GQ213" s="22"/>
      <c r="GR213" s="22"/>
      <c r="GS213" s="22"/>
      <c r="GT213" s="22"/>
      <c r="GU213" s="15"/>
      <c r="GV213" s="22"/>
      <c r="GW213" s="22"/>
      <c r="GX213" s="22"/>
      <c r="GY213" s="18"/>
      <c r="GZ213" s="18"/>
      <c r="HA213" s="18"/>
      <c r="HB213" s="18"/>
      <c r="HC213" s="18"/>
      <c r="HD213" s="18"/>
      <c r="HE213" s="18"/>
      <c r="HF213" s="18"/>
      <c r="HG213" s="18"/>
      <c r="HH213" s="18"/>
      <c r="HI213" s="18"/>
      <c r="HJ213" s="18"/>
      <c r="HK213" s="18"/>
      <c r="HL213" s="18"/>
      <c r="HM213" s="18"/>
      <c r="HN213" s="18"/>
      <c r="HO213" s="18"/>
      <c r="HP213" s="18"/>
      <c r="HQ213" s="18"/>
      <c r="HR213" s="18"/>
      <c r="HS213" s="18"/>
      <c r="HT213" s="18"/>
      <c r="HU213" s="18"/>
      <c r="HV213" s="18"/>
      <c r="HW213" s="18"/>
      <c r="HX213" s="18"/>
      <c r="HY213" s="18"/>
      <c r="HZ213" s="18"/>
      <c r="IA213" s="18"/>
      <c r="IB213" s="18"/>
      <c r="IC213" s="18"/>
      <c r="ID213" s="18"/>
      <c r="IE213" s="18"/>
      <c r="IF213" s="18"/>
      <c r="IG213" s="18"/>
      <c r="IH213" s="18"/>
      <c r="II213" s="18"/>
      <c r="IJ213" s="18"/>
      <c r="IK213" s="18"/>
      <c r="IL213" s="18"/>
      <c r="IM213" s="18"/>
      <c r="IN213" s="18"/>
      <c r="IO213" s="18"/>
      <c r="IP213" s="18"/>
      <c r="IQ213" s="18"/>
      <c r="IR213" s="18"/>
      <c r="IS213" s="18"/>
      <c r="IT213" s="18"/>
      <c r="IU213" s="18"/>
      <c r="IV213" s="18"/>
      <c r="IW213" s="18"/>
      <c r="IX213" s="18"/>
      <c r="IY213" s="18"/>
      <c r="IZ213" s="18"/>
      <c r="JA213" s="18"/>
      <c r="JB213" s="18"/>
      <c r="JC213" s="18"/>
      <c r="JD213" s="18"/>
      <c r="JE213" s="18"/>
      <c r="JF213" s="18"/>
    </row>
    <row r="214" spans="36:266" x14ac:dyDescent="0.3">
      <c r="AJ214" s="24"/>
      <c r="AK214" s="24"/>
      <c r="AL214" s="20"/>
      <c r="AM214" s="23"/>
      <c r="AN214" s="18"/>
      <c r="AO214" s="24"/>
      <c r="AW214" s="71"/>
      <c r="AX214" s="71"/>
      <c r="AY214" s="71"/>
      <c r="BB214" s="25"/>
      <c r="BC214" s="21"/>
      <c r="BG214" s="18"/>
      <c r="BN214" s="22"/>
      <c r="BO214" s="22"/>
      <c r="BP214" s="22"/>
      <c r="BQ214" s="22"/>
      <c r="BR214" s="15"/>
      <c r="CF214" s="15"/>
      <c r="CL214" s="22"/>
      <c r="CM214" s="15"/>
      <c r="CR214" s="22"/>
      <c r="CT214" s="15"/>
      <c r="CW214" s="22"/>
      <c r="DA214" s="15"/>
      <c r="DH214" s="15"/>
      <c r="DJ214" s="22"/>
      <c r="DO214" s="15"/>
      <c r="DV214" s="15"/>
      <c r="EC214" s="15"/>
      <c r="EJ214" s="15"/>
      <c r="EQ214" s="15"/>
      <c r="EX214" s="15"/>
      <c r="FE214" s="15"/>
      <c r="FL214" s="15"/>
      <c r="FS214" s="15"/>
      <c r="FZ214" s="15"/>
      <c r="GG214" s="15"/>
      <c r="GN214" s="15"/>
      <c r="GP214" s="22"/>
      <c r="GQ214" s="22"/>
      <c r="GR214" s="22"/>
      <c r="GS214" s="22"/>
      <c r="GT214" s="22"/>
      <c r="GU214" s="15"/>
      <c r="GV214" s="22"/>
      <c r="GW214" s="22"/>
      <c r="GX214" s="22"/>
      <c r="GY214" s="18"/>
      <c r="GZ214" s="18"/>
      <c r="HA214" s="18"/>
      <c r="HB214" s="18"/>
      <c r="HC214" s="18"/>
      <c r="HD214" s="18"/>
      <c r="HE214" s="18"/>
      <c r="HF214" s="18"/>
      <c r="HG214" s="18"/>
      <c r="HH214" s="18"/>
      <c r="HI214" s="18"/>
      <c r="HJ214" s="18"/>
      <c r="HK214" s="18"/>
      <c r="HL214" s="18"/>
      <c r="HM214" s="18"/>
      <c r="HN214" s="18"/>
      <c r="HO214" s="18"/>
      <c r="HP214" s="18"/>
      <c r="HQ214" s="18"/>
      <c r="HR214" s="18"/>
      <c r="HS214" s="18"/>
      <c r="HT214" s="18"/>
      <c r="HU214" s="18"/>
      <c r="HV214" s="18"/>
      <c r="HW214" s="18"/>
      <c r="HX214" s="18"/>
      <c r="HY214" s="18"/>
      <c r="HZ214" s="18"/>
      <c r="IA214" s="18"/>
      <c r="IB214" s="18"/>
      <c r="IC214" s="18"/>
      <c r="ID214" s="18"/>
      <c r="IE214" s="18"/>
      <c r="IF214" s="18"/>
      <c r="IG214" s="18"/>
      <c r="IH214" s="18"/>
      <c r="II214" s="18"/>
      <c r="IJ214" s="18"/>
      <c r="IK214" s="18"/>
      <c r="IL214" s="18"/>
      <c r="IM214" s="18"/>
      <c r="IN214" s="18"/>
      <c r="IO214" s="18"/>
      <c r="IP214" s="18"/>
      <c r="IQ214" s="18"/>
      <c r="IR214" s="18"/>
      <c r="IS214" s="18"/>
      <c r="IT214" s="18"/>
      <c r="IU214" s="18"/>
      <c r="IV214" s="18"/>
      <c r="IW214" s="18"/>
      <c r="IX214" s="18"/>
      <c r="IY214" s="18"/>
      <c r="IZ214" s="18"/>
      <c r="JA214" s="18"/>
      <c r="JB214" s="18"/>
      <c r="JC214" s="18"/>
      <c r="JD214" s="18"/>
      <c r="JE214" s="18"/>
      <c r="JF214" s="18"/>
    </row>
    <row r="215" spans="36:266" x14ac:dyDescent="0.3">
      <c r="AJ215" s="24"/>
      <c r="AK215" s="24"/>
      <c r="AL215" s="20"/>
      <c r="AM215" s="23"/>
      <c r="AN215" s="18"/>
      <c r="AO215" s="24"/>
      <c r="AW215" s="71"/>
      <c r="AX215" s="71"/>
      <c r="AY215" s="71"/>
      <c r="BB215" s="25"/>
      <c r="BC215" s="21"/>
      <c r="BG215" s="18"/>
      <c r="BN215" s="22"/>
      <c r="BO215" s="22"/>
      <c r="BP215" s="22"/>
      <c r="BQ215" s="22"/>
      <c r="BR215" s="15"/>
      <c r="CF215" s="15"/>
      <c r="CL215" s="22"/>
      <c r="CM215" s="15"/>
      <c r="CR215" s="22"/>
      <c r="CT215" s="15"/>
      <c r="CW215" s="22"/>
      <c r="DA215" s="15"/>
      <c r="DH215" s="15"/>
      <c r="DJ215" s="22"/>
      <c r="DO215" s="15"/>
      <c r="DV215" s="15"/>
      <c r="EC215" s="15"/>
      <c r="EJ215" s="15"/>
      <c r="EQ215" s="15"/>
      <c r="EX215" s="15"/>
      <c r="FE215" s="15"/>
      <c r="FL215" s="15"/>
      <c r="FS215" s="15"/>
      <c r="FZ215" s="15"/>
      <c r="GG215" s="15"/>
      <c r="GN215" s="15"/>
      <c r="GP215" s="22"/>
      <c r="GQ215" s="22"/>
      <c r="GR215" s="22"/>
      <c r="GS215" s="22"/>
      <c r="GT215" s="22"/>
      <c r="GU215" s="15"/>
      <c r="GV215" s="22"/>
      <c r="GW215" s="22"/>
      <c r="GX215" s="22"/>
      <c r="GY215" s="18"/>
      <c r="GZ215" s="18"/>
      <c r="HA215" s="18"/>
      <c r="HB215" s="18"/>
      <c r="HC215" s="18"/>
      <c r="HD215" s="18"/>
      <c r="HE215" s="18"/>
      <c r="HF215" s="18"/>
      <c r="HG215" s="18"/>
      <c r="HH215" s="18"/>
      <c r="HI215" s="18"/>
      <c r="HJ215" s="18"/>
      <c r="HK215" s="18"/>
      <c r="HL215" s="18"/>
      <c r="HM215" s="18"/>
      <c r="HN215" s="18"/>
      <c r="HO215" s="18"/>
      <c r="HP215" s="18"/>
      <c r="HQ215" s="18"/>
      <c r="HR215" s="18"/>
      <c r="HS215" s="18"/>
      <c r="HT215" s="18"/>
      <c r="HU215" s="18"/>
      <c r="HV215" s="18"/>
      <c r="HW215" s="18"/>
      <c r="HX215" s="18"/>
      <c r="HY215" s="18"/>
      <c r="HZ215" s="18"/>
      <c r="IA215" s="18"/>
      <c r="IB215" s="18"/>
      <c r="IC215" s="18"/>
      <c r="ID215" s="18"/>
      <c r="IE215" s="18"/>
      <c r="IF215" s="18"/>
      <c r="IG215" s="18"/>
      <c r="IH215" s="18"/>
      <c r="II215" s="18"/>
      <c r="IJ215" s="18"/>
      <c r="IK215" s="18"/>
      <c r="IL215" s="18"/>
      <c r="IM215" s="18"/>
      <c r="IN215" s="18"/>
      <c r="IO215" s="18"/>
      <c r="IP215" s="18"/>
      <c r="IQ215" s="18"/>
      <c r="IR215" s="18"/>
      <c r="IS215" s="18"/>
      <c r="IT215" s="18"/>
      <c r="IU215" s="18"/>
      <c r="IV215" s="18"/>
      <c r="IW215" s="18"/>
      <c r="IX215" s="18"/>
      <c r="IY215" s="18"/>
      <c r="IZ215" s="18"/>
      <c r="JA215" s="18"/>
      <c r="JB215" s="18"/>
      <c r="JC215" s="18"/>
      <c r="JD215" s="18"/>
      <c r="JE215" s="18"/>
      <c r="JF215" s="18"/>
    </row>
    <row r="216" spans="36:266" x14ac:dyDescent="0.3">
      <c r="AJ216" s="24"/>
      <c r="AK216" s="24"/>
      <c r="AL216" s="20"/>
      <c r="AM216" s="23"/>
      <c r="AN216" s="18"/>
      <c r="AO216" s="24"/>
      <c r="AW216" s="71"/>
      <c r="AX216" s="71"/>
      <c r="AY216" s="71"/>
      <c r="BB216" s="25"/>
      <c r="BC216" s="21"/>
      <c r="BG216" s="18"/>
      <c r="BN216" s="22"/>
      <c r="BO216" s="22"/>
      <c r="BP216" s="22"/>
      <c r="BQ216" s="22"/>
      <c r="BR216" s="15"/>
      <c r="CF216" s="15"/>
      <c r="CL216" s="22"/>
      <c r="CM216" s="15"/>
      <c r="CR216" s="22"/>
      <c r="CT216" s="15"/>
      <c r="CW216" s="22"/>
      <c r="DA216" s="15"/>
      <c r="DH216" s="15"/>
      <c r="DJ216" s="22"/>
      <c r="DO216" s="15"/>
      <c r="DV216" s="15"/>
      <c r="EC216" s="15"/>
      <c r="EJ216" s="15"/>
      <c r="EQ216" s="15"/>
      <c r="EX216" s="15"/>
      <c r="FE216" s="15"/>
      <c r="FL216" s="15"/>
      <c r="FS216" s="15"/>
      <c r="FZ216" s="15"/>
      <c r="GG216" s="15"/>
      <c r="GN216" s="15"/>
      <c r="GP216" s="22"/>
      <c r="GQ216" s="22"/>
      <c r="GR216" s="22"/>
      <c r="GS216" s="22"/>
      <c r="GT216" s="22"/>
      <c r="GU216" s="15"/>
      <c r="GV216" s="22"/>
      <c r="GW216" s="22"/>
      <c r="GX216" s="22"/>
      <c r="GY216" s="18"/>
      <c r="GZ216" s="18"/>
      <c r="HA216" s="18"/>
      <c r="HB216" s="18"/>
      <c r="HC216" s="18"/>
      <c r="HD216" s="18"/>
      <c r="HE216" s="18"/>
      <c r="HF216" s="18"/>
      <c r="HG216" s="18"/>
      <c r="HH216" s="18"/>
      <c r="HI216" s="18"/>
      <c r="HJ216" s="18"/>
      <c r="HK216" s="18"/>
      <c r="HL216" s="18"/>
      <c r="HM216" s="18"/>
      <c r="HN216" s="18"/>
      <c r="HO216" s="18"/>
      <c r="HP216" s="18"/>
      <c r="HQ216" s="18"/>
      <c r="HR216" s="18"/>
      <c r="HS216" s="18"/>
      <c r="HT216" s="18"/>
      <c r="HU216" s="18"/>
      <c r="HV216" s="18"/>
      <c r="HW216" s="18"/>
      <c r="HX216" s="18"/>
      <c r="HY216" s="18"/>
      <c r="HZ216" s="18"/>
      <c r="IA216" s="18"/>
      <c r="IB216" s="18"/>
      <c r="IC216" s="18"/>
      <c r="ID216" s="18"/>
      <c r="IE216" s="18"/>
      <c r="IF216" s="18"/>
      <c r="IG216" s="18"/>
      <c r="IH216" s="18"/>
      <c r="II216" s="18"/>
      <c r="IJ216" s="18"/>
      <c r="IK216" s="18"/>
      <c r="IL216" s="18"/>
      <c r="IM216" s="18"/>
      <c r="IN216" s="18"/>
      <c r="IO216" s="18"/>
      <c r="IP216" s="18"/>
      <c r="IQ216" s="18"/>
      <c r="IR216" s="18"/>
      <c r="IS216" s="18"/>
      <c r="IT216" s="18"/>
      <c r="IU216" s="18"/>
      <c r="IV216" s="18"/>
      <c r="IW216" s="18"/>
      <c r="IX216" s="18"/>
      <c r="IY216" s="18"/>
      <c r="IZ216" s="18"/>
      <c r="JA216" s="18"/>
      <c r="JB216" s="18"/>
      <c r="JC216" s="18"/>
      <c r="JD216" s="18"/>
      <c r="JE216" s="18"/>
      <c r="JF216" s="18"/>
    </row>
    <row r="217" spans="36:266" x14ac:dyDescent="0.3">
      <c r="AJ217" s="24"/>
      <c r="AK217" s="24"/>
      <c r="AL217" s="20"/>
      <c r="AM217" s="23"/>
      <c r="AN217" s="18"/>
      <c r="AO217" s="24"/>
      <c r="AW217" s="71"/>
      <c r="AX217" s="71"/>
      <c r="AY217" s="71"/>
      <c r="BB217" s="25"/>
      <c r="BC217" s="21"/>
      <c r="BG217" s="18"/>
      <c r="BN217" s="22"/>
      <c r="BO217" s="22"/>
      <c r="BP217" s="22"/>
      <c r="BQ217" s="22"/>
      <c r="BR217" s="15"/>
      <c r="CF217" s="15"/>
      <c r="CL217" s="22"/>
      <c r="CM217" s="15"/>
      <c r="CR217" s="22"/>
      <c r="CT217" s="15"/>
      <c r="CW217" s="22"/>
      <c r="DA217" s="15"/>
      <c r="DH217" s="15"/>
      <c r="DJ217" s="22"/>
      <c r="DO217" s="15"/>
      <c r="DV217" s="15"/>
      <c r="EC217" s="15"/>
      <c r="EJ217" s="15"/>
      <c r="EQ217" s="15"/>
      <c r="EX217" s="15"/>
      <c r="FE217" s="15"/>
      <c r="FL217" s="15"/>
      <c r="FS217" s="15"/>
      <c r="FZ217" s="15"/>
      <c r="GG217" s="15"/>
      <c r="GN217" s="15"/>
      <c r="GP217" s="22"/>
      <c r="GQ217" s="22"/>
      <c r="GR217" s="22"/>
      <c r="GS217" s="22"/>
      <c r="GT217" s="22"/>
      <c r="GU217" s="15"/>
      <c r="GV217" s="22"/>
      <c r="GW217" s="22"/>
      <c r="GX217" s="22"/>
      <c r="GY217" s="18"/>
      <c r="GZ217" s="18"/>
      <c r="HA217" s="18"/>
      <c r="HB217" s="18"/>
      <c r="HC217" s="18"/>
      <c r="HD217" s="18"/>
      <c r="HE217" s="18"/>
      <c r="HF217" s="18"/>
      <c r="HG217" s="18"/>
      <c r="HH217" s="18"/>
      <c r="HI217" s="18"/>
      <c r="HJ217" s="18"/>
      <c r="HK217" s="18"/>
      <c r="HL217" s="18"/>
      <c r="HM217" s="18"/>
      <c r="HN217" s="18"/>
      <c r="HO217" s="18"/>
      <c r="HP217" s="18"/>
      <c r="HQ217" s="18"/>
      <c r="HR217" s="18"/>
      <c r="HS217" s="18"/>
      <c r="HT217" s="18"/>
      <c r="HU217" s="18"/>
      <c r="HV217" s="18"/>
      <c r="HW217" s="18"/>
      <c r="HX217" s="18"/>
      <c r="HY217" s="18"/>
      <c r="HZ217" s="18"/>
      <c r="IA217" s="18"/>
      <c r="IB217" s="18"/>
      <c r="IC217" s="18"/>
      <c r="ID217" s="18"/>
      <c r="IE217" s="18"/>
      <c r="IF217" s="18"/>
      <c r="IG217" s="18"/>
      <c r="IH217" s="18"/>
      <c r="II217" s="18"/>
      <c r="IJ217" s="18"/>
      <c r="IK217" s="18"/>
      <c r="IL217" s="18"/>
      <c r="IM217" s="18"/>
      <c r="IN217" s="18"/>
      <c r="IO217" s="18"/>
      <c r="IP217" s="18"/>
      <c r="IQ217" s="18"/>
      <c r="IR217" s="18"/>
      <c r="IS217" s="18"/>
      <c r="IT217" s="18"/>
      <c r="IU217" s="18"/>
      <c r="IV217" s="18"/>
      <c r="IW217" s="18"/>
      <c r="IX217" s="18"/>
      <c r="IY217" s="18"/>
      <c r="IZ217" s="18"/>
      <c r="JA217" s="18"/>
      <c r="JB217" s="18"/>
      <c r="JC217" s="18"/>
      <c r="JD217" s="18"/>
      <c r="JE217" s="18"/>
      <c r="JF217" s="18"/>
    </row>
    <row r="218" spans="36:266" x14ac:dyDescent="0.3">
      <c r="AJ218" s="24"/>
      <c r="AK218" s="24"/>
      <c r="AL218" s="20"/>
      <c r="AM218" s="23"/>
      <c r="AN218" s="18"/>
      <c r="AO218" s="24"/>
      <c r="AW218" s="71"/>
      <c r="AX218" s="71"/>
      <c r="AY218" s="71"/>
      <c r="BB218" s="25"/>
      <c r="BC218" s="21"/>
      <c r="BG218" s="18"/>
      <c r="BN218" s="22"/>
      <c r="BO218" s="22"/>
      <c r="BP218" s="22"/>
      <c r="BQ218" s="22"/>
      <c r="BR218" s="15"/>
      <c r="CF218" s="15"/>
      <c r="CL218" s="22"/>
      <c r="CM218" s="15"/>
      <c r="CR218" s="22"/>
      <c r="CT218" s="15"/>
      <c r="CW218" s="22"/>
      <c r="DA218" s="15"/>
      <c r="DH218" s="15"/>
      <c r="DJ218" s="22"/>
      <c r="DO218" s="15"/>
      <c r="DV218" s="15"/>
      <c r="EC218" s="15"/>
      <c r="EJ218" s="15"/>
      <c r="EQ218" s="15"/>
      <c r="EX218" s="15"/>
      <c r="FE218" s="15"/>
      <c r="FL218" s="15"/>
      <c r="FS218" s="15"/>
      <c r="FZ218" s="15"/>
      <c r="GG218" s="15"/>
      <c r="GN218" s="15"/>
      <c r="GP218" s="22"/>
      <c r="GQ218" s="22"/>
      <c r="GR218" s="22"/>
      <c r="GS218" s="22"/>
      <c r="GT218" s="22"/>
      <c r="GU218" s="15"/>
      <c r="GV218" s="22"/>
      <c r="GW218" s="22"/>
      <c r="GX218" s="22"/>
      <c r="GY218" s="18"/>
      <c r="GZ218" s="18"/>
      <c r="HA218" s="18"/>
      <c r="HB218" s="18"/>
      <c r="HC218" s="18"/>
      <c r="HD218" s="18"/>
      <c r="HE218" s="18"/>
      <c r="HF218" s="18"/>
      <c r="HG218" s="18"/>
      <c r="HH218" s="18"/>
      <c r="HI218" s="18"/>
      <c r="HJ218" s="18"/>
      <c r="HK218" s="18"/>
      <c r="HL218" s="18"/>
      <c r="HM218" s="18"/>
      <c r="HN218" s="18"/>
      <c r="HO218" s="18"/>
      <c r="HP218" s="18"/>
      <c r="HQ218" s="18"/>
      <c r="HR218" s="18"/>
      <c r="HS218" s="18"/>
      <c r="HT218" s="18"/>
      <c r="HU218" s="18"/>
      <c r="HV218" s="18"/>
      <c r="HW218" s="18"/>
      <c r="HX218" s="18"/>
      <c r="HY218" s="18"/>
      <c r="HZ218" s="18"/>
      <c r="IA218" s="18"/>
      <c r="IB218" s="18"/>
      <c r="IC218" s="18"/>
      <c r="ID218" s="18"/>
      <c r="IE218" s="18"/>
      <c r="IF218" s="18"/>
      <c r="IG218" s="18"/>
      <c r="IH218" s="18"/>
      <c r="II218" s="18"/>
      <c r="IJ218" s="18"/>
      <c r="IK218" s="18"/>
      <c r="IL218" s="18"/>
      <c r="IM218" s="18"/>
      <c r="IN218" s="18"/>
      <c r="IO218" s="18"/>
      <c r="IP218" s="18"/>
      <c r="IQ218" s="18"/>
      <c r="IR218" s="18"/>
      <c r="IS218" s="18"/>
      <c r="IT218" s="18"/>
      <c r="IU218" s="18"/>
      <c r="IV218" s="18"/>
      <c r="IW218" s="18"/>
      <c r="IX218" s="18"/>
      <c r="IY218" s="18"/>
      <c r="IZ218" s="18"/>
      <c r="JA218" s="18"/>
      <c r="JB218" s="18"/>
      <c r="JC218" s="18"/>
      <c r="JD218" s="18"/>
      <c r="JE218" s="18"/>
      <c r="JF218" s="18"/>
    </row>
    <row r="219" spans="36:266" x14ac:dyDescent="0.3">
      <c r="AJ219" s="24"/>
      <c r="AK219" s="24"/>
      <c r="AL219" s="20"/>
      <c r="AM219" s="23"/>
      <c r="AN219" s="18"/>
      <c r="AO219" s="24"/>
      <c r="AW219" s="71"/>
      <c r="AX219" s="71"/>
      <c r="AY219" s="71"/>
      <c r="BB219" s="25"/>
      <c r="BC219" s="21"/>
      <c r="BG219" s="18"/>
      <c r="BN219" s="22"/>
      <c r="BO219" s="22"/>
      <c r="BP219" s="22"/>
      <c r="BQ219" s="22"/>
      <c r="BR219" s="15"/>
      <c r="CF219" s="15"/>
      <c r="CL219" s="22"/>
      <c r="CM219" s="15"/>
      <c r="CR219" s="22"/>
      <c r="CT219" s="15"/>
      <c r="CW219" s="22"/>
      <c r="DA219" s="15"/>
      <c r="DH219" s="15"/>
      <c r="DJ219" s="22"/>
      <c r="DO219" s="15"/>
      <c r="DV219" s="15"/>
      <c r="EC219" s="15"/>
      <c r="EJ219" s="15"/>
      <c r="EQ219" s="15"/>
      <c r="EX219" s="15"/>
      <c r="FE219" s="15"/>
      <c r="FL219" s="15"/>
      <c r="FS219" s="15"/>
      <c r="FZ219" s="15"/>
      <c r="GG219" s="15"/>
      <c r="GN219" s="15"/>
      <c r="GP219" s="22"/>
      <c r="GQ219" s="22"/>
      <c r="GR219" s="22"/>
      <c r="GS219" s="22"/>
      <c r="GT219" s="22"/>
      <c r="GU219" s="15"/>
      <c r="GV219" s="22"/>
      <c r="GW219" s="22"/>
      <c r="GX219" s="22"/>
      <c r="GY219" s="18"/>
      <c r="GZ219" s="18"/>
      <c r="HA219" s="18"/>
      <c r="HB219" s="18"/>
      <c r="HC219" s="18"/>
      <c r="HD219" s="18"/>
      <c r="HE219" s="18"/>
      <c r="HF219" s="18"/>
      <c r="HG219" s="18"/>
      <c r="HH219" s="18"/>
      <c r="HI219" s="18"/>
      <c r="HJ219" s="18"/>
      <c r="HK219" s="18"/>
      <c r="HL219" s="18"/>
      <c r="HM219" s="18"/>
      <c r="HN219" s="18"/>
      <c r="HO219" s="18"/>
      <c r="HP219" s="18"/>
      <c r="HQ219" s="18"/>
      <c r="HR219" s="18"/>
      <c r="HS219" s="18"/>
      <c r="HT219" s="18"/>
      <c r="HU219" s="18"/>
      <c r="HV219" s="18"/>
      <c r="HW219" s="18"/>
      <c r="HX219" s="18"/>
      <c r="HY219" s="18"/>
      <c r="HZ219" s="18"/>
      <c r="IA219" s="18"/>
      <c r="IB219" s="18"/>
      <c r="IC219" s="18"/>
      <c r="ID219" s="18"/>
      <c r="IE219" s="18"/>
      <c r="IF219" s="18"/>
      <c r="IG219" s="18"/>
      <c r="IH219" s="18"/>
      <c r="II219" s="18"/>
      <c r="IJ219" s="18"/>
      <c r="IK219" s="18"/>
      <c r="IL219" s="18"/>
      <c r="IM219" s="18"/>
      <c r="IN219" s="18"/>
      <c r="IO219" s="18"/>
      <c r="IP219" s="18"/>
      <c r="IQ219" s="18"/>
      <c r="IR219" s="18"/>
      <c r="IS219" s="18"/>
      <c r="IT219" s="18"/>
      <c r="IU219" s="18"/>
      <c r="IV219" s="18"/>
      <c r="IW219" s="18"/>
      <c r="IX219" s="18"/>
      <c r="IY219" s="18"/>
      <c r="IZ219" s="18"/>
      <c r="JA219" s="18"/>
      <c r="JB219" s="18"/>
      <c r="JC219" s="18"/>
      <c r="JD219" s="18"/>
      <c r="JE219" s="18"/>
      <c r="JF219" s="18"/>
    </row>
    <row r="220" spans="36:266" x14ac:dyDescent="0.3">
      <c r="AJ220" s="24"/>
      <c r="AK220" s="24"/>
      <c r="AL220" s="20"/>
      <c r="AM220" s="23"/>
      <c r="AN220" s="18"/>
      <c r="AO220" s="24"/>
      <c r="AW220" s="71"/>
      <c r="AX220" s="71"/>
      <c r="AY220" s="71"/>
      <c r="BB220" s="25"/>
      <c r="BC220" s="21"/>
      <c r="BG220" s="18"/>
      <c r="BN220" s="22"/>
      <c r="BO220" s="22"/>
      <c r="BP220" s="22"/>
      <c r="BQ220" s="22"/>
      <c r="BR220" s="15"/>
      <c r="CF220" s="15"/>
      <c r="CL220" s="22"/>
      <c r="CM220" s="15"/>
      <c r="CR220" s="22"/>
      <c r="CT220" s="15"/>
      <c r="CW220" s="22"/>
      <c r="DA220" s="15"/>
      <c r="DH220" s="15"/>
      <c r="DJ220" s="22"/>
      <c r="DO220" s="15"/>
      <c r="DV220" s="15"/>
      <c r="EC220" s="15"/>
      <c r="EJ220" s="15"/>
      <c r="EQ220" s="15"/>
      <c r="EX220" s="15"/>
      <c r="FE220" s="15"/>
      <c r="FL220" s="15"/>
      <c r="FS220" s="15"/>
      <c r="FZ220" s="15"/>
      <c r="GG220" s="15"/>
      <c r="GN220" s="15"/>
      <c r="GP220" s="22"/>
      <c r="GQ220" s="22"/>
      <c r="GR220" s="22"/>
      <c r="GS220" s="22"/>
      <c r="GT220" s="22"/>
      <c r="GU220" s="15"/>
      <c r="GV220" s="22"/>
      <c r="GW220" s="22"/>
      <c r="GX220" s="22"/>
      <c r="GY220" s="18"/>
      <c r="GZ220" s="18"/>
      <c r="HA220" s="18"/>
      <c r="HB220" s="18"/>
      <c r="HC220" s="18"/>
      <c r="HD220" s="18"/>
      <c r="HE220" s="18"/>
      <c r="HF220" s="18"/>
      <c r="HG220" s="18"/>
      <c r="HH220" s="18"/>
      <c r="HI220" s="18"/>
      <c r="HJ220" s="18"/>
      <c r="HK220" s="18"/>
      <c r="HL220" s="18"/>
      <c r="HM220" s="18"/>
      <c r="HN220" s="18"/>
      <c r="HO220" s="18"/>
      <c r="HP220" s="18"/>
      <c r="HQ220" s="18"/>
      <c r="HR220" s="18"/>
      <c r="HS220" s="18"/>
      <c r="HT220" s="18"/>
      <c r="HU220" s="18"/>
      <c r="HV220" s="18"/>
      <c r="HW220" s="18"/>
      <c r="HX220" s="18"/>
      <c r="HY220" s="18"/>
      <c r="HZ220" s="18"/>
      <c r="IA220" s="18"/>
      <c r="IB220" s="18"/>
      <c r="IC220" s="18"/>
      <c r="ID220" s="18"/>
      <c r="IE220" s="18"/>
      <c r="IF220" s="18"/>
      <c r="IG220" s="18"/>
      <c r="IH220" s="18"/>
      <c r="II220" s="18"/>
      <c r="IJ220" s="18"/>
      <c r="IK220" s="18"/>
      <c r="IL220" s="18"/>
      <c r="IM220" s="18"/>
      <c r="IN220" s="18"/>
      <c r="IO220" s="18"/>
      <c r="IP220" s="18"/>
      <c r="IQ220" s="18"/>
      <c r="IR220" s="18"/>
      <c r="IS220" s="18"/>
      <c r="IT220" s="18"/>
      <c r="IU220" s="18"/>
      <c r="IV220" s="18"/>
      <c r="IW220" s="18"/>
      <c r="IX220" s="18"/>
      <c r="IY220" s="18"/>
      <c r="IZ220" s="18"/>
      <c r="JA220" s="18"/>
      <c r="JB220" s="18"/>
      <c r="JC220" s="18"/>
      <c r="JD220" s="18"/>
      <c r="JE220" s="18"/>
      <c r="JF220" s="18"/>
    </row>
    <row r="221" spans="36:266" x14ac:dyDescent="0.3">
      <c r="AJ221" s="24"/>
      <c r="AK221" s="24"/>
      <c r="AL221" s="20"/>
      <c r="AM221" s="23"/>
      <c r="AN221" s="18"/>
      <c r="AO221" s="24"/>
      <c r="AW221" s="71"/>
      <c r="AX221" s="71"/>
      <c r="AY221" s="71"/>
      <c r="BB221" s="25"/>
      <c r="BC221" s="21"/>
      <c r="BG221" s="18"/>
      <c r="BN221" s="22"/>
      <c r="BO221" s="22"/>
      <c r="BP221" s="22"/>
      <c r="BQ221" s="22"/>
      <c r="BR221" s="15"/>
      <c r="CF221" s="15"/>
      <c r="CL221" s="22"/>
      <c r="CM221" s="15"/>
      <c r="CR221" s="22"/>
      <c r="CT221" s="15"/>
      <c r="CW221" s="22"/>
      <c r="DA221" s="15"/>
      <c r="DH221" s="15"/>
      <c r="DJ221" s="22"/>
      <c r="DO221" s="15"/>
      <c r="DV221" s="15"/>
      <c r="EC221" s="15"/>
      <c r="EJ221" s="15"/>
      <c r="EQ221" s="15"/>
      <c r="EX221" s="15"/>
      <c r="FE221" s="15"/>
      <c r="FL221" s="15"/>
      <c r="FS221" s="15"/>
      <c r="FZ221" s="15"/>
      <c r="GG221" s="15"/>
      <c r="GN221" s="15"/>
      <c r="GP221" s="22"/>
      <c r="GQ221" s="22"/>
      <c r="GR221" s="22"/>
      <c r="GS221" s="22"/>
      <c r="GT221" s="22"/>
      <c r="GU221" s="15"/>
      <c r="GV221" s="22"/>
      <c r="GW221" s="22"/>
      <c r="GX221" s="22"/>
      <c r="GY221" s="18"/>
      <c r="GZ221" s="18"/>
      <c r="HA221" s="18"/>
      <c r="HB221" s="18"/>
      <c r="HC221" s="18"/>
      <c r="HD221" s="18"/>
      <c r="HE221" s="18"/>
      <c r="HF221" s="18"/>
      <c r="HG221" s="18"/>
      <c r="HH221" s="18"/>
      <c r="HI221" s="18"/>
      <c r="HJ221" s="18"/>
      <c r="HK221" s="18"/>
      <c r="HL221" s="18"/>
      <c r="HM221" s="18"/>
      <c r="HN221" s="18"/>
      <c r="HO221" s="18"/>
      <c r="HP221" s="18"/>
      <c r="HQ221" s="18"/>
      <c r="HR221" s="18"/>
      <c r="HS221" s="18"/>
      <c r="HT221" s="18"/>
      <c r="HU221" s="18"/>
      <c r="HV221" s="18"/>
      <c r="HW221" s="18"/>
      <c r="HX221" s="18"/>
      <c r="HY221" s="18"/>
      <c r="HZ221" s="18"/>
      <c r="IA221" s="18"/>
      <c r="IB221" s="18"/>
      <c r="IC221" s="18"/>
      <c r="ID221" s="18"/>
      <c r="IE221" s="18"/>
      <c r="IF221" s="18"/>
      <c r="IG221" s="18"/>
      <c r="IH221" s="18"/>
      <c r="II221" s="18"/>
      <c r="IJ221" s="18"/>
      <c r="IK221" s="18"/>
      <c r="IL221" s="18"/>
      <c r="IM221" s="18"/>
      <c r="IN221" s="18"/>
      <c r="IO221" s="18"/>
      <c r="IP221" s="18"/>
      <c r="IQ221" s="18"/>
      <c r="IR221" s="18"/>
      <c r="IS221" s="18"/>
      <c r="IT221" s="18"/>
      <c r="IU221" s="18"/>
      <c r="IV221" s="18"/>
      <c r="IW221" s="18"/>
      <c r="IX221" s="18"/>
      <c r="IY221" s="18"/>
      <c r="IZ221" s="18"/>
      <c r="JA221" s="18"/>
      <c r="JB221" s="18"/>
      <c r="JC221" s="18"/>
      <c r="JD221" s="18"/>
      <c r="JE221" s="18"/>
      <c r="JF221" s="18"/>
    </row>
    <row r="222" spans="36:266" x14ac:dyDescent="0.3">
      <c r="AJ222" s="24"/>
      <c r="AK222" s="24"/>
      <c r="AL222" s="20"/>
      <c r="AM222" s="23"/>
      <c r="AN222" s="18"/>
      <c r="AO222" s="24"/>
      <c r="AW222" s="71"/>
      <c r="AX222" s="71"/>
      <c r="AY222" s="71"/>
      <c r="BB222" s="25"/>
      <c r="BC222" s="21"/>
      <c r="BG222" s="18"/>
      <c r="BN222" s="22"/>
      <c r="BO222" s="22"/>
      <c r="BP222" s="22"/>
      <c r="BQ222" s="22"/>
      <c r="BR222" s="15"/>
      <c r="CF222" s="15"/>
      <c r="CL222" s="22"/>
      <c r="CM222" s="15"/>
      <c r="CR222" s="22"/>
      <c r="CT222" s="15"/>
      <c r="CW222" s="22"/>
      <c r="DA222" s="15"/>
      <c r="DH222" s="15"/>
      <c r="DJ222" s="22"/>
      <c r="DO222" s="15"/>
      <c r="DV222" s="15"/>
      <c r="EC222" s="15"/>
      <c r="EJ222" s="15"/>
      <c r="EQ222" s="15"/>
      <c r="EX222" s="15"/>
      <c r="FE222" s="15"/>
      <c r="FL222" s="15"/>
      <c r="FS222" s="15"/>
      <c r="FZ222" s="15"/>
      <c r="GG222" s="15"/>
      <c r="GN222" s="15"/>
      <c r="GP222" s="22"/>
      <c r="GQ222" s="22"/>
      <c r="GR222" s="22"/>
      <c r="GS222" s="22"/>
      <c r="GT222" s="22"/>
      <c r="GU222" s="15"/>
      <c r="GV222" s="22"/>
      <c r="GW222" s="22"/>
      <c r="GX222" s="22"/>
      <c r="GY222" s="18"/>
      <c r="GZ222" s="18"/>
      <c r="HA222" s="18"/>
      <c r="HB222" s="18"/>
      <c r="HC222" s="18"/>
      <c r="HD222" s="18"/>
      <c r="HE222" s="18"/>
      <c r="HF222" s="18"/>
      <c r="HG222" s="18"/>
      <c r="HH222" s="18"/>
      <c r="HI222" s="18"/>
      <c r="HJ222" s="18"/>
      <c r="HK222" s="18"/>
      <c r="HL222" s="18"/>
      <c r="HM222" s="18"/>
      <c r="HN222" s="18"/>
      <c r="HO222" s="18"/>
      <c r="HP222" s="18"/>
      <c r="HQ222" s="18"/>
      <c r="HR222" s="18"/>
      <c r="HS222" s="18"/>
      <c r="HT222" s="18"/>
      <c r="HU222" s="18"/>
      <c r="HV222" s="18"/>
      <c r="HW222" s="18"/>
      <c r="HX222" s="18"/>
      <c r="HY222" s="18"/>
      <c r="HZ222" s="18"/>
      <c r="IA222" s="18"/>
      <c r="IB222" s="18"/>
      <c r="IC222" s="18"/>
      <c r="ID222" s="18"/>
      <c r="IE222" s="18"/>
      <c r="IF222" s="18"/>
      <c r="IG222" s="18"/>
      <c r="IH222" s="18"/>
      <c r="II222" s="18"/>
      <c r="IJ222" s="18"/>
      <c r="IK222" s="18"/>
      <c r="IL222" s="18"/>
      <c r="IM222" s="18"/>
      <c r="IN222" s="18"/>
      <c r="IO222" s="18"/>
      <c r="IP222" s="18"/>
      <c r="IQ222" s="18"/>
      <c r="IR222" s="18"/>
      <c r="IS222" s="18"/>
      <c r="IT222" s="18"/>
      <c r="IU222" s="18"/>
      <c r="IV222" s="18"/>
      <c r="IW222" s="18"/>
      <c r="IX222" s="18"/>
      <c r="IY222" s="18"/>
      <c r="IZ222" s="18"/>
      <c r="JA222" s="18"/>
      <c r="JB222" s="18"/>
      <c r="JC222" s="18"/>
      <c r="JD222" s="18"/>
      <c r="JE222" s="18"/>
      <c r="JF222" s="18"/>
    </row>
    <row r="223" spans="36:266" x14ac:dyDescent="0.3">
      <c r="AJ223" s="24"/>
      <c r="AK223" s="24"/>
      <c r="AL223" s="20"/>
      <c r="AM223" s="23"/>
      <c r="AN223" s="18"/>
      <c r="AO223" s="24"/>
      <c r="AW223" s="71"/>
      <c r="AX223" s="71"/>
      <c r="AY223" s="71"/>
      <c r="BB223" s="25"/>
      <c r="BC223" s="21"/>
      <c r="BG223" s="18"/>
      <c r="BN223" s="22"/>
      <c r="BO223" s="22"/>
      <c r="BP223" s="22"/>
      <c r="BQ223" s="22"/>
      <c r="BR223" s="15"/>
      <c r="CF223" s="15"/>
      <c r="CL223" s="22"/>
      <c r="CM223" s="15"/>
      <c r="CR223" s="22"/>
      <c r="CT223" s="15"/>
      <c r="CW223" s="22"/>
      <c r="DA223" s="15"/>
      <c r="DH223" s="15"/>
      <c r="DJ223" s="22"/>
      <c r="DO223" s="15"/>
      <c r="DV223" s="15"/>
      <c r="EC223" s="15"/>
      <c r="EJ223" s="15"/>
      <c r="EQ223" s="15"/>
      <c r="EX223" s="15"/>
      <c r="FE223" s="15"/>
      <c r="FL223" s="15"/>
      <c r="FS223" s="15"/>
      <c r="FZ223" s="15"/>
      <c r="GG223" s="15"/>
      <c r="GN223" s="15"/>
      <c r="GP223" s="22"/>
      <c r="GQ223" s="22"/>
      <c r="GR223" s="22"/>
      <c r="GS223" s="22"/>
      <c r="GT223" s="22"/>
      <c r="GU223" s="15"/>
      <c r="GV223" s="22"/>
      <c r="GW223" s="22"/>
      <c r="GX223" s="22"/>
      <c r="GY223" s="18"/>
      <c r="GZ223" s="18"/>
      <c r="HA223" s="18"/>
      <c r="HB223" s="18"/>
      <c r="HC223" s="18"/>
      <c r="HD223" s="18"/>
      <c r="HE223" s="18"/>
      <c r="HF223" s="18"/>
      <c r="HG223" s="18"/>
      <c r="HH223" s="18"/>
      <c r="HI223" s="18"/>
      <c r="HJ223" s="18"/>
      <c r="HK223" s="18"/>
      <c r="HL223" s="18"/>
      <c r="HM223" s="18"/>
      <c r="HN223" s="18"/>
      <c r="HO223" s="18"/>
      <c r="HP223" s="18"/>
      <c r="HQ223" s="18"/>
      <c r="HR223" s="18"/>
      <c r="HS223" s="18"/>
      <c r="HT223" s="18"/>
      <c r="HU223" s="18"/>
      <c r="HV223" s="18"/>
      <c r="HW223" s="18"/>
      <c r="HX223" s="18"/>
      <c r="HY223" s="18"/>
      <c r="HZ223" s="18"/>
      <c r="IA223" s="18"/>
      <c r="IB223" s="18"/>
      <c r="IC223" s="18"/>
      <c r="ID223" s="18"/>
      <c r="IE223" s="18"/>
      <c r="IF223" s="18"/>
      <c r="IG223" s="18"/>
      <c r="IH223" s="18"/>
      <c r="II223" s="18"/>
      <c r="IJ223" s="18"/>
      <c r="IK223" s="18"/>
      <c r="IL223" s="18"/>
      <c r="IM223" s="18"/>
      <c r="IN223" s="18"/>
      <c r="IO223" s="18"/>
      <c r="IP223" s="18"/>
      <c r="IQ223" s="18"/>
      <c r="IR223" s="18"/>
      <c r="IS223" s="18"/>
      <c r="IT223" s="18"/>
      <c r="IU223" s="18"/>
      <c r="IV223" s="18"/>
      <c r="IW223" s="18"/>
      <c r="IX223" s="18"/>
      <c r="IY223" s="18"/>
      <c r="IZ223" s="18"/>
      <c r="JA223" s="18"/>
      <c r="JB223" s="18"/>
      <c r="JC223" s="18"/>
      <c r="JD223" s="18"/>
      <c r="JE223" s="18"/>
      <c r="JF223" s="18"/>
    </row>
    <row r="224" spans="36:266" x14ac:dyDescent="0.3">
      <c r="AJ224" s="24"/>
      <c r="AK224" s="24"/>
      <c r="AL224" s="20"/>
      <c r="AM224" s="23"/>
      <c r="AN224" s="18"/>
      <c r="AO224" s="24"/>
      <c r="AW224" s="71"/>
      <c r="AX224" s="71"/>
      <c r="AY224" s="71"/>
      <c r="BB224" s="25"/>
      <c r="BC224" s="21"/>
      <c r="BG224" s="18"/>
      <c r="BN224" s="22"/>
      <c r="BO224" s="22"/>
      <c r="BP224" s="22"/>
      <c r="BQ224" s="22"/>
      <c r="BR224" s="15"/>
      <c r="CF224" s="15"/>
      <c r="CL224" s="22"/>
      <c r="CM224" s="15"/>
      <c r="CR224" s="22"/>
      <c r="CT224" s="15"/>
      <c r="CW224" s="22"/>
      <c r="DA224" s="15"/>
      <c r="DH224" s="15"/>
      <c r="DJ224" s="22"/>
      <c r="DO224" s="15"/>
      <c r="DV224" s="15"/>
      <c r="EC224" s="15"/>
      <c r="EJ224" s="15"/>
      <c r="EQ224" s="15"/>
      <c r="EX224" s="15"/>
      <c r="FE224" s="15"/>
      <c r="FL224" s="15"/>
      <c r="FS224" s="15"/>
      <c r="FZ224" s="15"/>
      <c r="GG224" s="15"/>
      <c r="GN224" s="15"/>
      <c r="GP224" s="22"/>
      <c r="GQ224" s="22"/>
      <c r="GR224" s="22"/>
      <c r="GS224" s="22"/>
      <c r="GT224" s="22"/>
      <c r="GU224" s="15"/>
      <c r="GV224" s="22"/>
      <c r="GW224" s="22"/>
      <c r="GX224" s="22"/>
      <c r="GY224" s="18"/>
      <c r="GZ224" s="18"/>
      <c r="HA224" s="18"/>
      <c r="HB224" s="18"/>
      <c r="HC224" s="18"/>
      <c r="HD224" s="18"/>
      <c r="HE224" s="18"/>
      <c r="HF224" s="18"/>
      <c r="HG224" s="18"/>
      <c r="HH224" s="18"/>
      <c r="HI224" s="18"/>
      <c r="HJ224" s="18"/>
      <c r="HK224" s="18"/>
      <c r="HL224" s="18"/>
      <c r="HM224" s="18"/>
      <c r="HN224" s="18"/>
      <c r="HO224" s="18"/>
      <c r="HP224" s="18"/>
      <c r="HQ224" s="18"/>
      <c r="HR224" s="18"/>
      <c r="HS224" s="18"/>
      <c r="HT224" s="18"/>
      <c r="HU224" s="18"/>
      <c r="HV224" s="18"/>
      <c r="HW224" s="18"/>
      <c r="HX224" s="18"/>
      <c r="HY224" s="18"/>
      <c r="HZ224" s="18"/>
      <c r="IA224" s="18"/>
      <c r="IB224" s="18"/>
      <c r="IC224" s="18"/>
      <c r="ID224" s="18"/>
      <c r="IE224" s="18"/>
      <c r="IF224" s="18"/>
      <c r="IG224" s="18"/>
      <c r="IH224" s="18"/>
      <c r="II224" s="18"/>
      <c r="IJ224" s="18"/>
      <c r="IK224" s="18"/>
      <c r="IL224" s="18"/>
      <c r="IM224" s="18"/>
      <c r="IN224" s="18"/>
      <c r="IO224" s="18"/>
      <c r="IP224" s="18"/>
      <c r="IQ224" s="18"/>
      <c r="IR224" s="18"/>
      <c r="IS224" s="18"/>
      <c r="IT224" s="18"/>
      <c r="IU224" s="18"/>
      <c r="IV224" s="18"/>
      <c r="IW224" s="18"/>
      <c r="IX224" s="18"/>
      <c r="IY224" s="18"/>
      <c r="IZ224" s="18"/>
      <c r="JA224" s="18"/>
      <c r="JB224" s="18"/>
      <c r="JC224" s="18"/>
      <c r="JD224" s="18"/>
      <c r="JE224" s="18"/>
      <c r="JF224" s="18"/>
    </row>
    <row r="225" spans="36:266" x14ac:dyDescent="0.3">
      <c r="AJ225" s="24"/>
      <c r="AK225" s="24"/>
      <c r="AL225" s="20"/>
      <c r="AM225" s="23"/>
      <c r="AN225" s="18"/>
      <c r="AO225" s="24"/>
      <c r="AW225" s="71"/>
      <c r="AX225" s="71"/>
      <c r="AY225" s="71"/>
      <c r="BB225" s="25"/>
      <c r="BC225" s="21"/>
      <c r="BG225" s="18"/>
      <c r="BN225" s="22"/>
      <c r="BO225" s="22"/>
      <c r="BP225" s="22"/>
      <c r="BQ225" s="22"/>
      <c r="BR225" s="15"/>
      <c r="CF225" s="15"/>
      <c r="CL225" s="22"/>
      <c r="CM225" s="15"/>
      <c r="CR225" s="22"/>
      <c r="CT225" s="15"/>
      <c r="CW225" s="22"/>
      <c r="DA225" s="15"/>
      <c r="DH225" s="15"/>
      <c r="DJ225" s="22"/>
      <c r="DO225" s="15"/>
      <c r="DV225" s="15"/>
      <c r="EC225" s="15"/>
      <c r="EJ225" s="15"/>
      <c r="EQ225" s="15"/>
      <c r="EX225" s="15"/>
      <c r="FE225" s="15"/>
      <c r="FL225" s="15"/>
      <c r="FS225" s="15"/>
      <c r="FZ225" s="15"/>
      <c r="GG225" s="15"/>
      <c r="GN225" s="15"/>
      <c r="GP225" s="22"/>
      <c r="GQ225" s="22"/>
      <c r="GR225" s="22"/>
      <c r="GS225" s="22"/>
      <c r="GT225" s="22"/>
      <c r="GU225" s="15"/>
      <c r="GV225" s="22"/>
      <c r="GW225" s="22"/>
      <c r="GX225" s="22"/>
      <c r="GY225" s="18"/>
      <c r="GZ225" s="18"/>
      <c r="HA225" s="18"/>
      <c r="HB225" s="18"/>
      <c r="HC225" s="18"/>
      <c r="HD225" s="18"/>
      <c r="HE225" s="18"/>
      <c r="HF225" s="18"/>
      <c r="HG225" s="18"/>
      <c r="HH225" s="18"/>
      <c r="HI225" s="18"/>
      <c r="HJ225" s="18"/>
      <c r="HK225" s="18"/>
      <c r="HL225" s="18"/>
      <c r="HM225" s="18"/>
      <c r="HN225" s="18"/>
      <c r="HO225" s="18"/>
      <c r="HP225" s="18"/>
      <c r="HQ225" s="18"/>
      <c r="HR225" s="18"/>
      <c r="HS225" s="18"/>
      <c r="HT225" s="18"/>
      <c r="HU225" s="18"/>
      <c r="HV225" s="18"/>
      <c r="HW225" s="18"/>
      <c r="HX225" s="18"/>
      <c r="HY225" s="18"/>
      <c r="HZ225" s="18"/>
      <c r="IA225" s="18"/>
      <c r="IB225" s="18"/>
      <c r="IC225" s="18"/>
      <c r="ID225" s="18"/>
      <c r="IE225" s="18"/>
      <c r="IF225" s="18"/>
      <c r="IG225" s="18"/>
      <c r="IH225" s="18"/>
      <c r="II225" s="18"/>
      <c r="IJ225" s="18"/>
      <c r="IK225" s="18"/>
      <c r="IL225" s="18"/>
      <c r="IM225" s="18"/>
      <c r="IN225" s="18"/>
      <c r="IO225" s="18"/>
      <c r="IP225" s="18"/>
      <c r="IQ225" s="18"/>
      <c r="IR225" s="18"/>
      <c r="IS225" s="18"/>
      <c r="IT225" s="18"/>
      <c r="IU225" s="18"/>
      <c r="IV225" s="18"/>
      <c r="IW225" s="18"/>
      <c r="IX225" s="18"/>
      <c r="IY225" s="18"/>
      <c r="IZ225" s="18"/>
      <c r="JA225" s="18"/>
      <c r="JB225" s="18"/>
      <c r="JC225" s="18"/>
      <c r="JD225" s="18"/>
      <c r="JE225" s="18"/>
      <c r="JF225" s="18"/>
    </row>
    <row r="226" spans="36:266" x14ac:dyDescent="0.3">
      <c r="AJ226" s="24"/>
      <c r="AK226" s="24"/>
      <c r="AL226" s="20"/>
      <c r="AM226" s="23"/>
      <c r="AN226" s="18"/>
      <c r="AO226" s="24"/>
      <c r="AW226" s="71"/>
      <c r="AX226" s="71"/>
      <c r="AY226" s="71"/>
      <c r="BB226" s="25"/>
      <c r="BC226" s="21"/>
      <c r="BG226" s="18"/>
      <c r="BN226" s="22"/>
      <c r="BO226" s="22"/>
      <c r="BP226" s="22"/>
      <c r="BQ226" s="22"/>
      <c r="BR226" s="15"/>
      <c r="CF226" s="15"/>
      <c r="CL226" s="22"/>
      <c r="CM226" s="15"/>
      <c r="CR226" s="22"/>
      <c r="CT226" s="15"/>
      <c r="CW226" s="22"/>
      <c r="DA226" s="15"/>
      <c r="DH226" s="15"/>
      <c r="DJ226" s="22"/>
      <c r="DO226" s="15"/>
      <c r="DV226" s="15"/>
      <c r="EC226" s="15"/>
      <c r="EJ226" s="15"/>
      <c r="EQ226" s="15"/>
      <c r="EX226" s="15"/>
      <c r="FE226" s="15"/>
      <c r="FL226" s="15"/>
      <c r="FS226" s="15"/>
      <c r="FZ226" s="15"/>
      <c r="GG226" s="15"/>
      <c r="GN226" s="15"/>
      <c r="GP226" s="22"/>
      <c r="GQ226" s="22"/>
      <c r="GR226" s="22"/>
      <c r="GS226" s="22"/>
      <c r="GT226" s="22"/>
      <c r="GU226" s="15"/>
      <c r="GV226" s="22"/>
      <c r="GW226" s="22"/>
      <c r="GX226" s="22"/>
      <c r="GY226" s="18"/>
      <c r="GZ226" s="18"/>
      <c r="HA226" s="18"/>
      <c r="HB226" s="18"/>
      <c r="HC226" s="18"/>
      <c r="HD226" s="18"/>
      <c r="HE226" s="18"/>
      <c r="HF226" s="18"/>
      <c r="HG226" s="18"/>
      <c r="HH226" s="18"/>
      <c r="HI226" s="18"/>
      <c r="HJ226" s="18"/>
      <c r="HK226" s="18"/>
      <c r="HL226" s="18"/>
      <c r="HM226" s="18"/>
      <c r="HN226" s="18"/>
      <c r="HO226" s="18"/>
      <c r="HP226" s="18"/>
      <c r="HQ226" s="18"/>
      <c r="HR226" s="18"/>
      <c r="HS226" s="18"/>
      <c r="HT226" s="18"/>
      <c r="HU226" s="18"/>
      <c r="HV226" s="18"/>
      <c r="HW226" s="18"/>
      <c r="HX226" s="18"/>
      <c r="HY226" s="18"/>
      <c r="HZ226" s="18"/>
      <c r="IA226" s="18"/>
      <c r="IB226" s="18"/>
      <c r="IC226" s="18"/>
      <c r="ID226" s="18"/>
      <c r="IE226" s="18"/>
      <c r="IF226" s="18"/>
      <c r="IG226" s="18"/>
      <c r="IH226" s="18"/>
      <c r="II226" s="18"/>
      <c r="IJ226" s="18"/>
      <c r="IK226" s="18"/>
      <c r="IL226" s="18"/>
      <c r="IM226" s="18"/>
      <c r="IN226" s="18"/>
      <c r="IO226" s="18"/>
      <c r="IP226" s="18"/>
      <c r="IQ226" s="18"/>
      <c r="IR226" s="18"/>
      <c r="IS226" s="18"/>
      <c r="IT226" s="18"/>
      <c r="IU226" s="18"/>
      <c r="IV226" s="18"/>
      <c r="IW226" s="18"/>
      <c r="IX226" s="18"/>
      <c r="IY226" s="18"/>
      <c r="IZ226" s="18"/>
      <c r="JA226" s="18"/>
      <c r="JB226" s="18"/>
      <c r="JC226" s="18"/>
      <c r="JD226" s="18"/>
      <c r="JE226" s="18"/>
      <c r="JF226" s="18"/>
    </row>
    <row r="227" spans="36:266" x14ac:dyDescent="0.3">
      <c r="AJ227" s="24"/>
      <c r="AK227" s="24"/>
      <c r="AL227" s="20"/>
      <c r="AM227" s="23"/>
      <c r="AN227" s="18"/>
      <c r="AO227" s="24"/>
      <c r="AW227" s="71"/>
      <c r="AX227" s="71"/>
      <c r="AY227" s="71"/>
      <c r="BB227" s="25"/>
      <c r="BC227" s="21"/>
      <c r="BG227" s="18"/>
      <c r="BN227" s="22"/>
      <c r="BO227" s="22"/>
      <c r="BP227" s="22"/>
      <c r="BQ227" s="22"/>
      <c r="BR227" s="15"/>
      <c r="CF227" s="15"/>
      <c r="CL227" s="22"/>
      <c r="CM227" s="15"/>
      <c r="CR227" s="22"/>
      <c r="CT227" s="15"/>
      <c r="CW227" s="22"/>
      <c r="DA227" s="15"/>
      <c r="DH227" s="15"/>
      <c r="DJ227" s="22"/>
      <c r="DO227" s="15"/>
      <c r="DV227" s="15"/>
      <c r="EC227" s="15"/>
      <c r="EJ227" s="15"/>
      <c r="EQ227" s="15"/>
      <c r="EX227" s="15"/>
      <c r="FE227" s="15"/>
      <c r="FL227" s="15"/>
      <c r="FS227" s="15"/>
      <c r="FZ227" s="15"/>
      <c r="GG227" s="15"/>
      <c r="GN227" s="15"/>
      <c r="GP227" s="22"/>
      <c r="GQ227" s="22"/>
      <c r="GR227" s="22"/>
      <c r="GS227" s="22"/>
      <c r="GT227" s="22"/>
      <c r="GU227" s="15"/>
      <c r="GV227" s="22"/>
      <c r="GW227" s="22"/>
      <c r="GX227" s="22"/>
      <c r="GY227" s="18"/>
      <c r="GZ227" s="18"/>
      <c r="HA227" s="18"/>
      <c r="HB227" s="18"/>
      <c r="HC227" s="18"/>
      <c r="HD227" s="18"/>
      <c r="HE227" s="18"/>
      <c r="HF227" s="18"/>
      <c r="HG227" s="18"/>
      <c r="HH227" s="18"/>
      <c r="HI227" s="18"/>
      <c r="HJ227" s="18"/>
      <c r="HK227" s="18"/>
      <c r="HL227" s="18"/>
      <c r="HM227" s="18"/>
      <c r="HN227" s="18"/>
      <c r="HO227" s="18"/>
      <c r="HP227" s="18"/>
      <c r="HQ227" s="18"/>
      <c r="HR227" s="18"/>
      <c r="HS227" s="18"/>
      <c r="HT227" s="18"/>
      <c r="HU227" s="18"/>
      <c r="HV227" s="18"/>
      <c r="HW227" s="18"/>
      <c r="HX227" s="18"/>
      <c r="HY227" s="18"/>
      <c r="HZ227" s="18"/>
      <c r="IA227" s="18"/>
      <c r="IB227" s="18"/>
      <c r="IC227" s="18"/>
      <c r="ID227" s="18"/>
      <c r="IE227" s="18"/>
      <c r="IF227" s="18"/>
      <c r="IG227" s="18"/>
      <c r="IH227" s="18"/>
      <c r="II227" s="18"/>
      <c r="IJ227" s="18"/>
      <c r="IK227" s="18"/>
      <c r="IL227" s="18"/>
      <c r="IM227" s="18"/>
      <c r="IN227" s="18"/>
      <c r="IO227" s="18"/>
      <c r="IP227" s="18"/>
      <c r="IQ227" s="18"/>
      <c r="IR227" s="18"/>
      <c r="IS227" s="18"/>
      <c r="IT227" s="18"/>
      <c r="IU227" s="18"/>
      <c r="IV227" s="18"/>
      <c r="IW227" s="18"/>
      <c r="IX227" s="18"/>
      <c r="IY227" s="18"/>
      <c r="IZ227" s="18"/>
      <c r="JA227" s="18"/>
      <c r="JB227" s="18"/>
      <c r="JC227" s="18"/>
      <c r="JD227" s="18"/>
      <c r="JE227" s="18"/>
      <c r="JF227" s="18"/>
    </row>
    <row r="228" spans="36:266" x14ac:dyDescent="0.3">
      <c r="AJ228" s="24"/>
      <c r="AK228" s="24"/>
      <c r="AL228" s="20"/>
      <c r="AM228" s="23"/>
      <c r="AN228" s="18"/>
      <c r="AO228" s="24"/>
      <c r="AW228" s="71"/>
      <c r="AX228" s="71"/>
      <c r="AY228" s="71"/>
      <c r="BB228" s="25"/>
      <c r="BC228" s="21"/>
      <c r="BG228" s="18"/>
      <c r="BN228" s="22"/>
      <c r="BO228" s="22"/>
      <c r="BP228" s="22"/>
      <c r="BQ228" s="22"/>
      <c r="BR228" s="15"/>
      <c r="CF228" s="15"/>
      <c r="CL228" s="22"/>
      <c r="CM228" s="15"/>
      <c r="CR228" s="22"/>
      <c r="CT228" s="15"/>
      <c r="CW228" s="22"/>
      <c r="DA228" s="15"/>
      <c r="DH228" s="15"/>
      <c r="DJ228" s="22"/>
      <c r="DO228" s="15"/>
      <c r="DV228" s="15"/>
      <c r="EC228" s="15"/>
      <c r="EJ228" s="15"/>
      <c r="EQ228" s="15"/>
      <c r="EX228" s="15"/>
      <c r="FE228" s="15"/>
      <c r="FL228" s="15"/>
      <c r="FS228" s="15"/>
      <c r="FZ228" s="15"/>
      <c r="GG228" s="15"/>
      <c r="GN228" s="15"/>
      <c r="GP228" s="22"/>
      <c r="GQ228" s="22"/>
      <c r="GR228" s="22"/>
      <c r="GS228" s="22"/>
      <c r="GT228" s="22"/>
      <c r="GU228" s="15"/>
      <c r="GV228" s="22"/>
      <c r="GW228" s="22"/>
      <c r="GX228" s="22"/>
      <c r="GY228" s="18"/>
      <c r="GZ228" s="18"/>
      <c r="HA228" s="18"/>
      <c r="HB228" s="18"/>
      <c r="HC228" s="18"/>
      <c r="HD228" s="18"/>
      <c r="HE228" s="18"/>
      <c r="HF228" s="18"/>
      <c r="HG228" s="18"/>
      <c r="HH228" s="18"/>
      <c r="HI228" s="18"/>
      <c r="HJ228" s="18"/>
      <c r="HK228" s="18"/>
      <c r="HL228" s="18"/>
      <c r="HM228" s="18"/>
      <c r="HN228" s="18"/>
      <c r="HO228" s="18"/>
      <c r="HP228" s="18"/>
      <c r="HQ228" s="18"/>
      <c r="HR228" s="18"/>
      <c r="HS228" s="18"/>
      <c r="HT228" s="18"/>
      <c r="HU228" s="18"/>
      <c r="HV228" s="18"/>
      <c r="HW228" s="18"/>
      <c r="HX228" s="18"/>
      <c r="HY228" s="18"/>
      <c r="HZ228" s="18"/>
      <c r="IA228" s="18"/>
      <c r="IB228" s="18"/>
      <c r="IC228" s="18"/>
      <c r="ID228" s="18"/>
      <c r="IE228" s="18"/>
      <c r="IF228" s="18"/>
      <c r="IG228" s="18"/>
      <c r="IH228" s="18"/>
      <c r="II228" s="18"/>
      <c r="IJ228" s="18"/>
      <c r="IK228" s="18"/>
      <c r="IL228" s="18"/>
      <c r="IM228" s="18"/>
      <c r="IN228" s="18"/>
      <c r="IO228" s="18"/>
      <c r="IP228" s="18"/>
      <c r="IQ228" s="18"/>
      <c r="IR228" s="18"/>
      <c r="IS228" s="18"/>
      <c r="IT228" s="18"/>
      <c r="IU228" s="18"/>
      <c r="IV228" s="18"/>
      <c r="IW228" s="18"/>
      <c r="IX228" s="18"/>
      <c r="IY228" s="18"/>
      <c r="IZ228" s="18"/>
      <c r="JA228" s="18"/>
      <c r="JB228" s="18"/>
      <c r="JC228" s="18"/>
      <c r="JD228" s="18"/>
      <c r="JE228" s="18"/>
      <c r="JF228" s="18"/>
    </row>
    <row r="229" spans="36:266" x14ac:dyDescent="0.3">
      <c r="AJ229" s="24"/>
      <c r="AK229" s="24"/>
      <c r="AL229" s="20"/>
      <c r="AM229" s="23"/>
      <c r="AN229" s="18"/>
      <c r="AO229" s="24"/>
      <c r="AW229" s="71"/>
      <c r="AX229" s="71"/>
      <c r="AY229" s="71"/>
      <c r="BB229" s="25"/>
      <c r="BC229" s="21"/>
      <c r="BG229" s="18"/>
      <c r="BN229" s="22"/>
      <c r="BO229" s="22"/>
      <c r="BP229" s="22"/>
      <c r="BQ229" s="22"/>
      <c r="BR229" s="15"/>
      <c r="CF229" s="15"/>
      <c r="CL229" s="22"/>
      <c r="CM229" s="15"/>
      <c r="CR229" s="22"/>
      <c r="CT229" s="15"/>
      <c r="CW229" s="22"/>
      <c r="DA229" s="15"/>
      <c r="DH229" s="15"/>
      <c r="DJ229" s="22"/>
      <c r="DO229" s="15"/>
      <c r="DV229" s="15"/>
      <c r="EC229" s="15"/>
      <c r="EJ229" s="15"/>
      <c r="EQ229" s="15"/>
      <c r="EX229" s="15"/>
      <c r="FE229" s="15"/>
      <c r="FL229" s="15"/>
      <c r="FS229" s="15"/>
      <c r="FZ229" s="15"/>
      <c r="GG229" s="15"/>
      <c r="GN229" s="15"/>
      <c r="GP229" s="22"/>
      <c r="GQ229" s="22"/>
      <c r="GR229" s="22"/>
      <c r="GS229" s="22"/>
      <c r="GT229" s="22"/>
      <c r="GU229" s="15"/>
      <c r="GV229" s="22"/>
      <c r="GW229" s="22"/>
      <c r="GX229" s="22"/>
      <c r="GY229" s="18"/>
      <c r="GZ229" s="18"/>
      <c r="HA229" s="18"/>
      <c r="HB229" s="18"/>
      <c r="HC229" s="18"/>
      <c r="HD229" s="18"/>
      <c r="HE229" s="18"/>
      <c r="HF229" s="18"/>
      <c r="HG229" s="18"/>
      <c r="HH229" s="18"/>
      <c r="HI229" s="18"/>
      <c r="HJ229" s="18"/>
      <c r="HK229" s="18"/>
      <c r="HL229" s="18"/>
      <c r="HM229" s="18"/>
      <c r="HN229" s="18"/>
      <c r="HO229" s="18"/>
      <c r="HP229" s="18"/>
      <c r="HQ229" s="18"/>
      <c r="HR229" s="18"/>
      <c r="HS229" s="18"/>
      <c r="HT229" s="18"/>
      <c r="HU229" s="18"/>
      <c r="HV229" s="18"/>
      <c r="HW229" s="18"/>
      <c r="HX229" s="18"/>
      <c r="HY229" s="18"/>
      <c r="HZ229" s="18"/>
      <c r="IA229" s="18"/>
      <c r="IB229" s="18"/>
      <c r="IC229" s="18"/>
      <c r="ID229" s="18"/>
      <c r="IE229" s="18"/>
      <c r="IF229" s="18"/>
      <c r="IG229" s="18"/>
      <c r="IH229" s="18"/>
      <c r="II229" s="18"/>
      <c r="IJ229" s="18"/>
      <c r="IK229" s="18"/>
      <c r="IL229" s="18"/>
      <c r="IM229" s="18"/>
      <c r="IN229" s="18"/>
      <c r="IO229" s="18"/>
      <c r="IP229" s="18"/>
      <c r="IQ229" s="18"/>
      <c r="IR229" s="18"/>
      <c r="IS229" s="18"/>
      <c r="IT229" s="18"/>
      <c r="IU229" s="18"/>
      <c r="IV229" s="18"/>
      <c r="IW229" s="18"/>
      <c r="IX229" s="18"/>
      <c r="IY229" s="18"/>
      <c r="IZ229" s="18"/>
      <c r="JA229" s="18"/>
      <c r="JB229" s="18"/>
      <c r="JC229" s="18"/>
      <c r="JD229" s="18"/>
      <c r="JE229" s="18"/>
      <c r="JF229" s="18"/>
    </row>
    <row r="230" spans="36:266" x14ac:dyDescent="0.3">
      <c r="AJ230" s="24"/>
      <c r="AK230" s="24"/>
      <c r="AL230" s="20"/>
      <c r="AM230" s="23"/>
      <c r="AN230" s="18"/>
      <c r="AO230" s="24"/>
      <c r="AW230" s="71"/>
      <c r="AX230" s="71"/>
      <c r="AY230" s="71"/>
      <c r="BB230" s="25"/>
      <c r="BC230" s="21"/>
      <c r="BG230" s="18"/>
      <c r="BN230" s="22"/>
      <c r="BO230" s="22"/>
      <c r="BP230" s="22"/>
      <c r="BQ230" s="22"/>
      <c r="BR230" s="15"/>
      <c r="CF230" s="15"/>
      <c r="CL230" s="22"/>
      <c r="CM230" s="15"/>
      <c r="CR230" s="22"/>
      <c r="CT230" s="15"/>
      <c r="CW230" s="22"/>
      <c r="DA230" s="15"/>
      <c r="DH230" s="15"/>
      <c r="DJ230" s="22"/>
      <c r="DO230" s="15"/>
      <c r="DV230" s="15"/>
      <c r="EC230" s="15"/>
      <c r="EJ230" s="15"/>
      <c r="EQ230" s="15"/>
      <c r="EX230" s="15"/>
      <c r="FE230" s="15"/>
      <c r="FL230" s="15"/>
      <c r="FS230" s="15"/>
      <c r="FZ230" s="15"/>
      <c r="GG230" s="15"/>
      <c r="GN230" s="15"/>
      <c r="GP230" s="22"/>
      <c r="GQ230" s="22"/>
      <c r="GR230" s="22"/>
      <c r="GS230" s="22"/>
      <c r="GT230" s="22"/>
      <c r="GU230" s="15"/>
      <c r="GV230" s="22"/>
      <c r="GW230" s="22"/>
      <c r="GX230" s="22"/>
      <c r="GY230" s="18"/>
      <c r="GZ230" s="18"/>
      <c r="HA230" s="18"/>
      <c r="HB230" s="18"/>
      <c r="HC230" s="18"/>
      <c r="HD230" s="18"/>
      <c r="HE230" s="18"/>
      <c r="HF230" s="18"/>
      <c r="HG230" s="18"/>
      <c r="HH230" s="18"/>
      <c r="HI230" s="18"/>
      <c r="HJ230" s="18"/>
      <c r="HK230" s="18"/>
      <c r="HL230" s="18"/>
      <c r="HM230" s="18"/>
      <c r="HN230" s="18"/>
      <c r="HO230" s="18"/>
      <c r="HP230" s="18"/>
      <c r="HQ230" s="18"/>
      <c r="HR230" s="18"/>
      <c r="HS230" s="18"/>
      <c r="HT230" s="18"/>
      <c r="HU230" s="18"/>
      <c r="HV230" s="18"/>
      <c r="HW230" s="18"/>
      <c r="HX230" s="18"/>
      <c r="HY230" s="18"/>
      <c r="HZ230" s="18"/>
      <c r="IA230" s="18"/>
      <c r="IB230" s="18"/>
      <c r="IC230" s="18"/>
      <c r="ID230" s="18"/>
      <c r="IE230" s="18"/>
      <c r="IF230" s="18"/>
      <c r="IG230" s="18"/>
      <c r="IH230" s="18"/>
      <c r="II230" s="18"/>
      <c r="IJ230" s="18"/>
      <c r="IK230" s="18"/>
      <c r="IL230" s="18"/>
      <c r="IM230" s="18"/>
      <c r="IN230" s="18"/>
      <c r="IO230" s="18"/>
      <c r="IP230" s="18"/>
      <c r="IQ230" s="18"/>
      <c r="IR230" s="18"/>
      <c r="IS230" s="18"/>
      <c r="IT230" s="18"/>
      <c r="IU230" s="18"/>
      <c r="IV230" s="18"/>
      <c r="IW230" s="18"/>
      <c r="IX230" s="18"/>
      <c r="IY230" s="18"/>
      <c r="IZ230" s="18"/>
      <c r="JA230" s="18"/>
      <c r="JB230" s="18"/>
      <c r="JC230" s="18"/>
      <c r="JD230" s="18"/>
      <c r="JE230" s="18"/>
      <c r="JF230" s="18"/>
    </row>
    <row r="231" spans="36:266" x14ac:dyDescent="0.3">
      <c r="AJ231" s="24"/>
      <c r="AK231" s="24"/>
      <c r="AL231" s="20"/>
      <c r="AM231" s="23"/>
      <c r="AN231" s="18"/>
      <c r="AO231" s="24"/>
      <c r="AW231" s="71"/>
      <c r="AX231" s="71"/>
      <c r="AY231" s="71"/>
      <c r="BB231" s="25"/>
      <c r="BC231" s="21"/>
      <c r="BG231" s="18"/>
      <c r="BN231" s="22"/>
      <c r="BO231" s="22"/>
      <c r="BP231" s="22"/>
      <c r="BQ231" s="22"/>
      <c r="BR231" s="15"/>
      <c r="CF231" s="15"/>
      <c r="CL231" s="22"/>
      <c r="CM231" s="15"/>
      <c r="CR231" s="22"/>
      <c r="CT231" s="15"/>
      <c r="CW231" s="22"/>
      <c r="DA231" s="15"/>
      <c r="DH231" s="15"/>
      <c r="DJ231" s="22"/>
      <c r="DO231" s="15"/>
      <c r="DV231" s="15"/>
      <c r="EC231" s="15"/>
      <c r="EJ231" s="15"/>
      <c r="EQ231" s="15"/>
      <c r="EX231" s="15"/>
      <c r="FE231" s="15"/>
      <c r="FL231" s="15"/>
      <c r="FS231" s="15"/>
      <c r="FZ231" s="15"/>
      <c r="GG231" s="15"/>
      <c r="GN231" s="15"/>
      <c r="GP231" s="22"/>
      <c r="GQ231" s="22"/>
      <c r="GR231" s="22"/>
      <c r="GS231" s="22"/>
      <c r="GT231" s="22"/>
      <c r="GU231" s="15"/>
      <c r="GV231" s="22"/>
      <c r="GW231" s="22"/>
      <c r="GX231" s="22"/>
      <c r="GY231" s="18"/>
      <c r="GZ231" s="18"/>
      <c r="HA231" s="18"/>
      <c r="HB231" s="18"/>
      <c r="HC231" s="18"/>
      <c r="HD231" s="18"/>
      <c r="HE231" s="18"/>
      <c r="HF231" s="18"/>
      <c r="HG231" s="18"/>
      <c r="HH231" s="18"/>
      <c r="HI231" s="18"/>
      <c r="HJ231" s="18"/>
      <c r="HK231" s="18"/>
      <c r="HL231" s="18"/>
      <c r="HM231" s="18"/>
      <c r="HN231" s="18"/>
      <c r="HO231" s="18"/>
      <c r="HP231" s="18"/>
      <c r="HQ231" s="18"/>
      <c r="HR231" s="18"/>
      <c r="HS231" s="18"/>
      <c r="HT231" s="18"/>
      <c r="HU231" s="18"/>
      <c r="HV231" s="18"/>
      <c r="HW231" s="18"/>
      <c r="HX231" s="18"/>
      <c r="HY231" s="18"/>
      <c r="HZ231" s="18"/>
      <c r="IA231" s="18"/>
      <c r="IB231" s="18"/>
      <c r="IC231" s="18"/>
      <c r="ID231" s="18"/>
      <c r="IE231" s="18"/>
      <c r="IF231" s="18"/>
      <c r="IG231" s="18"/>
      <c r="IH231" s="18"/>
      <c r="II231" s="18"/>
      <c r="IJ231" s="18"/>
      <c r="IK231" s="18"/>
      <c r="IL231" s="18"/>
      <c r="IM231" s="18"/>
      <c r="IN231" s="18"/>
      <c r="IO231" s="18"/>
      <c r="IP231" s="18"/>
      <c r="IQ231" s="18"/>
      <c r="IR231" s="18"/>
      <c r="IS231" s="18"/>
      <c r="IT231" s="18"/>
      <c r="IU231" s="18"/>
      <c r="IV231" s="18"/>
      <c r="IW231" s="18"/>
      <c r="IX231" s="18"/>
      <c r="IY231" s="18"/>
      <c r="IZ231" s="18"/>
      <c r="JA231" s="18"/>
      <c r="JB231" s="18"/>
      <c r="JC231" s="18"/>
      <c r="JD231" s="18"/>
      <c r="JE231" s="18"/>
      <c r="JF231" s="18"/>
    </row>
    <row r="232" spans="36:266" x14ac:dyDescent="0.3">
      <c r="AJ232" s="24"/>
      <c r="AK232" s="24"/>
      <c r="AL232" s="20"/>
      <c r="AM232" s="23"/>
      <c r="AN232" s="18"/>
      <c r="AO232" s="24"/>
      <c r="AW232" s="71"/>
      <c r="AX232" s="71"/>
      <c r="AY232" s="71"/>
      <c r="BB232" s="25"/>
      <c r="BC232" s="21"/>
      <c r="BG232" s="18"/>
      <c r="BN232" s="22"/>
      <c r="BO232" s="22"/>
      <c r="BP232" s="22"/>
      <c r="BQ232" s="22"/>
      <c r="BR232" s="15"/>
      <c r="CF232" s="15"/>
      <c r="CL232" s="22"/>
      <c r="CM232" s="15"/>
      <c r="CR232" s="22"/>
      <c r="CT232" s="15"/>
      <c r="CW232" s="22"/>
      <c r="DA232" s="15"/>
      <c r="DH232" s="15"/>
      <c r="DJ232" s="22"/>
      <c r="DO232" s="15"/>
      <c r="DV232" s="15"/>
      <c r="EC232" s="15"/>
      <c r="EJ232" s="15"/>
      <c r="EQ232" s="15"/>
      <c r="EX232" s="15"/>
      <c r="FE232" s="15"/>
      <c r="FL232" s="15"/>
      <c r="FS232" s="15"/>
      <c r="FZ232" s="15"/>
      <c r="GG232" s="15"/>
      <c r="GN232" s="15"/>
      <c r="GP232" s="22"/>
      <c r="GQ232" s="22"/>
      <c r="GR232" s="22"/>
      <c r="GS232" s="22"/>
      <c r="GT232" s="22"/>
      <c r="GU232" s="15"/>
      <c r="GV232" s="22"/>
      <c r="GW232" s="22"/>
      <c r="GX232" s="22"/>
      <c r="GY232" s="18"/>
      <c r="GZ232" s="18"/>
      <c r="HA232" s="18"/>
      <c r="HB232" s="18"/>
      <c r="HC232" s="18"/>
      <c r="HD232" s="18"/>
      <c r="HE232" s="18"/>
      <c r="HF232" s="18"/>
      <c r="HG232" s="18"/>
      <c r="HH232" s="18"/>
      <c r="HI232" s="18"/>
      <c r="HJ232" s="18"/>
      <c r="HK232" s="18"/>
      <c r="HL232" s="18"/>
      <c r="HM232" s="18"/>
      <c r="HN232" s="18"/>
      <c r="HO232" s="18"/>
      <c r="HP232" s="18"/>
      <c r="HQ232" s="18"/>
      <c r="HR232" s="18"/>
      <c r="HS232" s="18"/>
      <c r="HT232" s="18"/>
      <c r="HU232" s="18"/>
      <c r="HV232" s="18"/>
      <c r="HW232" s="18"/>
      <c r="HX232" s="18"/>
      <c r="HY232" s="18"/>
      <c r="HZ232" s="18"/>
      <c r="IA232" s="18"/>
      <c r="IB232" s="18"/>
      <c r="IC232" s="18"/>
      <c r="ID232" s="18"/>
      <c r="IE232" s="18"/>
      <c r="IF232" s="18"/>
      <c r="IG232" s="18"/>
      <c r="IH232" s="18"/>
      <c r="II232" s="18"/>
      <c r="IJ232" s="18"/>
      <c r="IK232" s="18"/>
      <c r="IL232" s="18"/>
      <c r="IM232" s="18"/>
      <c r="IN232" s="18"/>
      <c r="IO232" s="18"/>
      <c r="IP232" s="18"/>
      <c r="IQ232" s="18"/>
      <c r="IR232" s="18"/>
      <c r="IS232" s="18"/>
      <c r="IT232" s="18"/>
      <c r="IU232" s="18"/>
      <c r="IV232" s="18"/>
      <c r="IW232" s="18"/>
      <c r="IX232" s="18"/>
      <c r="IY232" s="18"/>
      <c r="IZ232" s="18"/>
      <c r="JA232" s="18"/>
      <c r="JB232" s="18"/>
      <c r="JC232" s="18"/>
      <c r="JD232" s="18"/>
      <c r="JE232" s="18"/>
      <c r="JF232" s="18"/>
    </row>
    <row r="233" spans="36:266" x14ac:dyDescent="0.3">
      <c r="AJ233" s="24"/>
      <c r="AK233" s="24"/>
      <c r="AL233" s="20"/>
      <c r="AM233" s="23"/>
      <c r="AN233" s="18"/>
      <c r="AO233" s="24"/>
      <c r="AW233" s="71"/>
      <c r="AX233" s="71"/>
      <c r="AY233" s="71"/>
      <c r="BB233" s="25"/>
      <c r="BC233" s="21"/>
      <c r="BG233" s="18"/>
      <c r="BN233" s="22"/>
      <c r="BO233" s="22"/>
      <c r="BP233" s="22"/>
      <c r="BQ233" s="22"/>
      <c r="BR233" s="15"/>
      <c r="CF233" s="15"/>
      <c r="CL233" s="22"/>
      <c r="CM233" s="15"/>
      <c r="CR233" s="22"/>
      <c r="CT233" s="15"/>
      <c r="CW233" s="22"/>
      <c r="DA233" s="15"/>
      <c r="DH233" s="15"/>
      <c r="DJ233" s="22"/>
      <c r="DO233" s="15"/>
      <c r="DV233" s="15"/>
      <c r="EC233" s="15"/>
      <c r="EJ233" s="15"/>
      <c r="EQ233" s="15"/>
      <c r="EX233" s="15"/>
      <c r="FE233" s="15"/>
      <c r="FL233" s="15"/>
      <c r="FS233" s="15"/>
      <c r="FZ233" s="15"/>
      <c r="GG233" s="15"/>
      <c r="GN233" s="15"/>
      <c r="GP233" s="22"/>
      <c r="GQ233" s="22"/>
      <c r="GR233" s="22"/>
      <c r="GS233" s="22"/>
      <c r="GT233" s="22"/>
      <c r="GU233" s="15"/>
      <c r="GV233" s="22"/>
      <c r="GW233" s="22"/>
      <c r="GX233" s="22"/>
      <c r="GY233" s="18"/>
      <c r="GZ233" s="18"/>
      <c r="HA233" s="18"/>
      <c r="HB233" s="18"/>
      <c r="HC233" s="18"/>
      <c r="HD233" s="18"/>
      <c r="HE233" s="18"/>
      <c r="HF233" s="18"/>
      <c r="HG233" s="18"/>
      <c r="HH233" s="18"/>
      <c r="HI233" s="18"/>
      <c r="HJ233" s="18"/>
      <c r="HK233" s="18"/>
      <c r="HL233" s="18"/>
      <c r="HM233" s="18"/>
      <c r="HN233" s="18"/>
      <c r="HO233" s="18"/>
      <c r="HP233" s="18"/>
      <c r="HQ233" s="18"/>
      <c r="HR233" s="18"/>
      <c r="HS233" s="18"/>
      <c r="HT233" s="18"/>
      <c r="HU233" s="18"/>
      <c r="HV233" s="18"/>
      <c r="HW233" s="18"/>
      <c r="HX233" s="18"/>
      <c r="HY233" s="18"/>
      <c r="HZ233" s="18"/>
      <c r="IA233" s="18"/>
      <c r="IB233" s="18"/>
      <c r="IC233" s="18"/>
      <c r="ID233" s="18"/>
      <c r="IE233" s="18"/>
      <c r="IF233" s="18"/>
      <c r="IG233" s="18"/>
      <c r="IH233" s="18"/>
      <c r="II233" s="18"/>
      <c r="IJ233" s="18"/>
      <c r="IK233" s="18"/>
      <c r="IL233" s="18"/>
      <c r="IM233" s="18"/>
      <c r="IN233" s="18"/>
      <c r="IO233" s="18"/>
      <c r="IP233" s="18"/>
      <c r="IQ233" s="18"/>
      <c r="IR233" s="18"/>
      <c r="IS233" s="18"/>
      <c r="IT233" s="18"/>
      <c r="IU233" s="18"/>
      <c r="IV233" s="18"/>
      <c r="IW233" s="18"/>
      <c r="IX233" s="18"/>
      <c r="IY233" s="18"/>
      <c r="IZ233" s="18"/>
      <c r="JA233" s="18"/>
      <c r="JB233" s="18"/>
      <c r="JC233" s="18"/>
      <c r="JD233" s="18"/>
      <c r="JE233" s="18"/>
      <c r="JF233" s="18"/>
    </row>
    <row r="234" spans="36:266" x14ac:dyDescent="0.3">
      <c r="AJ234" s="24"/>
      <c r="AK234" s="24"/>
      <c r="AL234" s="20"/>
      <c r="AM234" s="23"/>
      <c r="AN234" s="18"/>
      <c r="AO234" s="24"/>
      <c r="AW234" s="71"/>
      <c r="AX234" s="71"/>
      <c r="AY234" s="71"/>
      <c r="BB234" s="25"/>
      <c r="BC234" s="21"/>
      <c r="BG234" s="18"/>
      <c r="BN234" s="22"/>
      <c r="BO234" s="22"/>
      <c r="BP234" s="22"/>
      <c r="BQ234" s="22"/>
      <c r="BR234" s="15"/>
      <c r="CF234" s="15"/>
      <c r="CL234" s="22"/>
      <c r="CM234" s="15"/>
      <c r="CR234" s="22"/>
      <c r="CT234" s="15"/>
      <c r="CW234" s="22"/>
      <c r="DA234" s="15"/>
      <c r="DH234" s="15"/>
      <c r="DJ234" s="22"/>
      <c r="DO234" s="15"/>
      <c r="DV234" s="15"/>
      <c r="EC234" s="15"/>
      <c r="EJ234" s="15"/>
      <c r="EQ234" s="15"/>
      <c r="EX234" s="15"/>
      <c r="FE234" s="15"/>
      <c r="FL234" s="15"/>
      <c r="FS234" s="15"/>
      <c r="FZ234" s="15"/>
      <c r="GG234" s="15"/>
      <c r="GN234" s="15"/>
      <c r="GP234" s="22"/>
      <c r="GQ234" s="22"/>
      <c r="GR234" s="22"/>
      <c r="GS234" s="22"/>
      <c r="GT234" s="22"/>
      <c r="GU234" s="15"/>
      <c r="GV234" s="22"/>
      <c r="GW234" s="22"/>
      <c r="GX234" s="22"/>
      <c r="GY234" s="18"/>
      <c r="GZ234" s="18"/>
      <c r="HA234" s="18"/>
      <c r="HB234" s="18"/>
      <c r="HC234" s="18"/>
      <c r="HD234" s="18"/>
      <c r="HE234" s="18"/>
      <c r="HF234" s="18"/>
      <c r="HG234" s="18"/>
      <c r="HH234" s="18"/>
      <c r="HI234" s="18"/>
      <c r="HJ234" s="18"/>
      <c r="HK234" s="18"/>
      <c r="HL234" s="18"/>
      <c r="HM234" s="18"/>
      <c r="HN234" s="18"/>
      <c r="HO234" s="18"/>
      <c r="HP234" s="18"/>
      <c r="HQ234" s="18"/>
      <c r="HR234" s="18"/>
      <c r="HS234" s="18"/>
      <c r="HT234" s="18"/>
      <c r="HU234" s="18"/>
      <c r="HV234" s="18"/>
      <c r="HW234" s="18"/>
      <c r="HX234" s="18"/>
      <c r="HY234" s="18"/>
      <c r="HZ234" s="18"/>
      <c r="IA234" s="18"/>
      <c r="IB234" s="18"/>
      <c r="IC234" s="18"/>
      <c r="ID234" s="18"/>
      <c r="IE234" s="18"/>
      <c r="IF234" s="18"/>
      <c r="IG234" s="18"/>
      <c r="IH234" s="18"/>
      <c r="II234" s="18"/>
      <c r="IJ234" s="18"/>
      <c r="IK234" s="18"/>
      <c r="IL234" s="18"/>
      <c r="IM234" s="18"/>
      <c r="IN234" s="18"/>
      <c r="IO234" s="18"/>
      <c r="IP234" s="18"/>
      <c r="IQ234" s="18"/>
      <c r="IR234" s="18"/>
      <c r="IS234" s="18"/>
      <c r="IT234" s="18"/>
      <c r="IU234" s="18"/>
      <c r="IV234" s="18"/>
      <c r="IW234" s="18"/>
      <c r="IX234" s="18"/>
      <c r="IY234" s="18"/>
      <c r="IZ234" s="18"/>
      <c r="JA234" s="18"/>
      <c r="JB234" s="18"/>
      <c r="JC234" s="18"/>
      <c r="JD234" s="18"/>
      <c r="JE234" s="18"/>
      <c r="JF234" s="18"/>
    </row>
    <row r="235" spans="36:266" x14ac:dyDescent="0.3">
      <c r="AJ235" s="24"/>
      <c r="AK235" s="24"/>
      <c r="AL235" s="20"/>
      <c r="AM235" s="23"/>
      <c r="AN235" s="18"/>
      <c r="AO235" s="24"/>
      <c r="AW235" s="71"/>
      <c r="AX235" s="71"/>
      <c r="AY235" s="71"/>
      <c r="BB235" s="25"/>
      <c r="BC235" s="21"/>
      <c r="BG235" s="18"/>
      <c r="BN235" s="22"/>
      <c r="BO235" s="22"/>
      <c r="BP235" s="22"/>
      <c r="BQ235" s="22"/>
      <c r="BR235" s="15"/>
      <c r="CF235" s="15"/>
      <c r="CL235" s="22"/>
      <c r="CM235" s="15"/>
      <c r="CR235" s="22"/>
      <c r="CT235" s="15"/>
      <c r="CW235" s="22"/>
      <c r="DA235" s="15"/>
      <c r="DH235" s="15"/>
      <c r="DJ235" s="22"/>
      <c r="DO235" s="15"/>
      <c r="DV235" s="15"/>
      <c r="EC235" s="15"/>
      <c r="EJ235" s="15"/>
      <c r="EQ235" s="15"/>
      <c r="EX235" s="15"/>
      <c r="FE235" s="15"/>
      <c r="FL235" s="15"/>
      <c r="FS235" s="15"/>
      <c r="FZ235" s="15"/>
      <c r="GG235" s="15"/>
      <c r="GN235" s="15"/>
      <c r="GP235" s="22"/>
      <c r="GQ235" s="22"/>
      <c r="GR235" s="22"/>
      <c r="GS235" s="22"/>
      <c r="GT235" s="22"/>
      <c r="GU235" s="15"/>
      <c r="GV235" s="22"/>
      <c r="GW235" s="22"/>
      <c r="GX235" s="22"/>
      <c r="GY235" s="18"/>
      <c r="GZ235" s="18"/>
      <c r="HA235" s="18"/>
      <c r="HB235" s="18"/>
      <c r="HC235" s="18"/>
      <c r="HD235" s="18"/>
      <c r="HE235" s="18"/>
      <c r="HF235" s="18"/>
      <c r="HG235" s="18"/>
      <c r="HH235" s="18"/>
      <c r="HI235" s="18"/>
      <c r="HJ235" s="18"/>
      <c r="HK235" s="18"/>
      <c r="HL235" s="18"/>
      <c r="HM235" s="18"/>
      <c r="HN235" s="18"/>
      <c r="HO235" s="18"/>
      <c r="HP235" s="18"/>
      <c r="HQ235" s="18"/>
      <c r="HR235" s="18"/>
      <c r="HS235" s="18"/>
      <c r="HT235" s="18"/>
      <c r="HU235" s="18"/>
      <c r="HV235" s="18"/>
      <c r="HW235" s="18"/>
      <c r="HX235" s="18"/>
      <c r="HY235" s="18"/>
      <c r="HZ235" s="18"/>
      <c r="IA235" s="18"/>
      <c r="IB235" s="18"/>
      <c r="IC235" s="18"/>
      <c r="ID235" s="18"/>
      <c r="IE235" s="18"/>
      <c r="IF235" s="18"/>
      <c r="IG235" s="18"/>
      <c r="IH235" s="18"/>
      <c r="II235" s="18"/>
      <c r="IJ235" s="18"/>
      <c r="IK235" s="18"/>
      <c r="IL235" s="18"/>
      <c r="IM235" s="18"/>
      <c r="IN235" s="18"/>
      <c r="IO235" s="18"/>
      <c r="IP235" s="18"/>
      <c r="IQ235" s="18"/>
      <c r="IR235" s="18"/>
      <c r="IS235" s="18"/>
      <c r="IT235" s="18"/>
      <c r="IU235" s="18"/>
      <c r="IV235" s="18"/>
      <c r="IW235" s="18"/>
      <c r="IX235" s="18"/>
      <c r="IY235" s="18"/>
      <c r="IZ235" s="18"/>
      <c r="JA235" s="18"/>
      <c r="JB235" s="18"/>
      <c r="JC235" s="18"/>
      <c r="JD235" s="18"/>
      <c r="JE235" s="18"/>
      <c r="JF235" s="18"/>
    </row>
    <row r="236" spans="36:266" x14ac:dyDescent="0.3">
      <c r="AJ236" s="24"/>
      <c r="AK236" s="24"/>
      <c r="AL236" s="20"/>
      <c r="AM236" s="23"/>
      <c r="AN236" s="18"/>
      <c r="AO236" s="24"/>
      <c r="AW236" s="71"/>
      <c r="AX236" s="71"/>
      <c r="AY236" s="71"/>
      <c r="BB236" s="25"/>
      <c r="BC236" s="21"/>
      <c r="BG236" s="18"/>
      <c r="BN236" s="22"/>
      <c r="BO236" s="22"/>
      <c r="BP236" s="22"/>
      <c r="BQ236" s="22"/>
      <c r="BR236" s="15"/>
      <c r="CF236" s="15"/>
      <c r="CL236" s="22"/>
      <c r="CM236" s="15"/>
      <c r="CR236" s="22"/>
      <c r="CT236" s="15"/>
      <c r="CW236" s="22"/>
      <c r="DA236" s="15"/>
      <c r="DH236" s="15"/>
      <c r="DJ236" s="22"/>
      <c r="DO236" s="15"/>
      <c r="DV236" s="15"/>
      <c r="EC236" s="15"/>
      <c r="EJ236" s="15"/>
      <c r="EQ236" s="15"/>
      <c r="EX236" s="15"/>
      <c r="FE236" s="15"/>
      <c r="FL236" s="15"/>
      <c r="FS236" s="15"/>
      <c r="FZ236" s="15"/>
      <c r="GG236" s="15"/>
      <c r="GN236" s="15"/>
      <c r="GP236" s="22"/>
      <c r="GQ236" s="22"/>
      <c r="GR236" s="22"/>
      <c r="GS236" s="22"/>
      <c r="GT236" s="22"/>
      <c r="GU236" s="15"/>
      <c r="GV236" s="22"/>
      <c r="GW236" s="22"/>
      <c r="GX236" s="22"/>
      <c r="GY236" s="18"/>
      <c r="GZ236" s="18"/>
      <c r="HA236" s="18"/>
      <c r="HB236" s="18"/>
      <c r="HC236" s="18"/>
      <c r="HD236" s="18"/>
      <c r="HE236" s="18"/>
      <c r="HF236" s="18"/>
      <c r="HG236" s="18"/>
      <c r="HH236" s="18"/>
      <c r="HI236" s="18"/>
      <c r="HJ236" s="18"/>
      <c r="HK236" s="18"/>
      <c r="HL236" s="18"/>
      <c r="HM236" s="18"/>
      <c r="HN236" s="18"/>
      <c r="HO236" s="18"/>
      <c r="HP236" s="18"/>
      <c r="HQ236" s="18"/>
      <c r="HR236" s="18"/>
      <c r="HS236" s="18"/>
      <c r="HT236" s="18"/>
      <c r="HU236" s="18"/>
      <c r="HV236" s="18"/>
      <c r="HW236" s="18"/>
      <c r="HX236" s="18"/>
      <c r="HY236" s="18"/>
      <c r="HZ236" s="18"/>
      <c r="IA236" s="18"/>
      <c r="IB236" s="18"/>
      <c r="IC236" s="18"/>
      <c r="ID236" s="18"/>
      <c r="IE236" s="18"/>
      <c r="IF236" s="18"/>
      <c r="IG236" s="18"/>
      <c r="IH236" s="18"/>
      <c r="II236" s="18"/>
      <c r="IJ236" s="18"/>
      <c r="IK236" s="18"/>
      <c r="IL236" s="18"/>
      <c r="IM236" s="18"/>
      <c r="IN236" s="18"/>
      <c r="IO236" s="18"/>
      <c r="IP236" s="18"/>
      <c r="IQ236" s="18"/>
      <c r="IR236" s="18"/>
      <c r="IS236" s="18"/>
      <c r="IT236" s="18"/>
      <c r="IU236" s="18"/>
      <c r="IV236" s="18"/>
      <c r="IW236" s="18"/>
      <c r="IX236" s="18"/>
      <c r="IY236" s="18"/>
      <c r="IZ236" s="18"/>
      <c r="JA236" s="18"/>
      <c r="JB236" s="18"/>
      <c r="JC236" s="18"/>
      <c r="JD236" s="18"/>
      <c r="JE236" s="18"/>
      <c r="JF236" s="18"/>
    </row>
    <row r="237" spans="36:266" x14ac:dyDescent="0.3">
      <c r="AJ237" s="24"/>
      <c r="AK237" s="24"/>
      <c r="AL237" s="20"/>
      <c r="AM237" s="23"/>
      <c r="AN237" s="18"/>
      <c r="AO237" s="24"/>
      <c r="AW237" s="71"/>
      <c r="AX237" s="71"/>
      <c r="AY237" s="71"/>
      <c r="BB237" s="25"/>
      <c r="BC237" s="21"/>
      <c r="BG237" s="18"/>
      <c r="BN237" s="22"/>
      <c r="BO237" s="22"/>
      <c r="BP237" s="22"/>
      <c r="BQ237" s="22"/>
      <c r="BR237" s="15"/>
      <c r="CF237" s="15"/>
      <c r="CL237" s="22"/>
      <c r="CM237" s="15"/>
      <c r="CR237" s="22"/>
      <c r="CT237" s="15"/>
      <c r="CW237" s="22"/>
      <c r="DA237" s="15"/>
      <c r="DH237" s="15"/>
      <c r="DJ237" s="22"/>
      <c r="DO237" s="15"/>
      <c r="DV237" s="15"/>
      <c r="EC237" s="15"/>
      <c r="EJ237" s="15"/>
      <c r="EQ237" s="15"/>
      <c r="EX237" s="15"/>
      <c r="FE237" s="15"/>
      <c r="FL237" s="15"/>
      <c r="FS237" s="15"/>
      <c r="FZ237" s="15"/>
      <c r="GG237" s="15"/>
      <c r="GN237" s="15"/>
      <c r="GP237" s="22"/>
      <c r="GQ237" s="22"/>
      <c r="GR237" s="22"/>
      <c r="GS237" s="22"/>
      <c r="GT237" s="22"/>
      <c r="GU237" s="15"/>
      <c r="GV237" s="22"/>
      <c r="GW237" s="22"/>
      <c r="GX237" s="22"/>
      <c r="GY237" s="18"/>
      <c r="GZ237" s="18"/>
      <c r="HA237" s="18"/>
      <c r="HB237" s="18"/>
      <c r="HC237" s="18"/>
      <c r="HD237" s="18"/>
      <c r="HE237" s="18"/>
      <c r="HF237" s="18"/>
      <c r="HG237" s="18"/>
      <c r="HH237" s="18"/>
      <c r="HI237" s="18"/>
      <c r="HJ237" s="18"/>
      <c r="HK237" s="18"/>
      <c r="HL237" s="18"/>
      <c r="HM237" s="18"/>
      <c r="HN237" s="18"/>
      <c r="HO237" s="18"/>
      <c r="HP237" s="18"/>
      <c r="HQ237" s="18"/>
      <c r="HR237" s="18"/>
      <c r="HS237" s="18"/>
      <c r="HT237" s="18"/>
      <c r="HU237" s="18"/>
      <c r="HV237" s="18"/>
      <c r="HW237" s="18"/>
      <c r="HX237" s="18"/>
      <c r="HY237" s="18"/>
      <c r="HZ237" s="18"/>
      <c r="IA237" s="18"/>
      <c r="IB237" s="18"/>
      <c r="IC237" s="18"/>
      <c r="ID237" s="18"/>
      <c r="IE237" s="18"/>
      <c r="IF237" s="18"/>
      <c r="IG237" s="18"/>
      <c r="IH237" s="18"/>
      <c r="II237" s="18"/>
      <c r="IJ237" s="18"/>
      <c r="IK237" s="18"/>
      <c r="IL237" s="18"/>
      <c r="IM237" s="18"/>
      <c r="IN237" s="18"/>
      <c r="IO237" s="18"/>
      <c r="IP237" s="18"/>
      <c r="IQ237" s="18"/>
      <c r="IR237" s="18"/>
      <c r="IS237" s="18"/>
      <c r="IT237" s="18"/>
      <c r="IU237" s="18"/>
      <c r="IV237" s="18"/>
      <c r="IW237" s="18"/>
      <c r="IX237" s="18"/>
      <c r="IY237" s="18"/>
      <c r="IZ237" s="18"/>
      <c r="JA237" s="18"/>
      <c r="JB237" s="18"/>
      <c r="JC237" s="18"/>
      <c r="JD237" s="18"/>
      <c r="JE237" s="18"/>
      <c r="JF237" s="18"/>
    </row>
    <row r="238" spans="36:266" x14ac:dyDescent="0.3">
      <c r="AJ238" s="24"/>
      <c r="AK238" s="24"/>
      <c r="AL238" s="20"/>
      <c r="AM238" s="23"/>
      <c r="AN238" s="18"/>
      <c r="AO238" s="24"/>
      <c r="AW238" s="71"/>
      <c r="AX238" s="71"/>
      <c r="AY238" s="71"/>
      <c r="BB238" s="25"/>
      <c r="BC238" s="21"/>
      <c r="BG238" s="18"/>
      <c r="BN238" s="22"/>
      <c r="BO238" s="22"/>
      <c r="BP238" s="22"/>
      <c r="BQ238" s="22"/>
      <c r="BR238" s="15"/>
      <c r="CF238" s="15"/>
      <c r="CL238" s="22"/>
      <c r="CM238" s="15"/>
      <c r="CR238" s="22"/>
      <c r="CT238" s="15"/>
      <c r="CW238" s="22"/>
      <c r="DA238" s="15"/>
      <c r="DH238" s="15"/>
      <c r="DJ238" s="22"/>
      <c r="DO238" s="15"/>
      <c r="DV238" s="15"/>
      <c r="EC238" s="15"/>
      <c r="EJ238" s="15"/>
      <c r="EQ238" s="15"/>
      <c r="EX238" s="15"/>
      <c r="FE238" s="15"/>
      <c r="FL238" s="15"/>
      <c r="FS238" s="15"/>
      <c r="FZ238" s="15"/>
      <c r="GG238" s="15"/>
      <c r="GN238" s="15"/>
      <c r="GP238" s="22"/>
      <c r="GQ238" s="22"/>
      <c r="GR238" s="22"/>
      <c r="GS238" s="22"/>
      <c r="GT238" s="22"/>
      <c r="GU238" s="15"/>
      <c r="GV238" s="22"/>
      <c r="GW238" s="22"/>
      <c r="GX238" s="22"/>
      <c r="GY238" s="18"/>
      <c r="GZ238" s="18"/>
      <c r="HA238" s="18"/>
      <c r="HB238" s="18"/>
      <c r="HC238" s="18"/>
      <c r="HD238" s="18"/>
      <c r="HE238" s="18"/>
      <c r="HF238" s="18"/>
      <c r="HG238" s="18"/>
      <c r="HH238" s="18"/>
      <c r="HI238" s="18"/>
      <c r="HJ238" s="18"/>
      <c r="HK238" s="18"/>
      <c r="HL238" s="18"/>
      <c r="HM238" s="18"/>
      <c r="HN238" s="18"/>
      <c r="HO238" s="18"/>
      <c r="HP238" s="18"/>
      <c r="HQ238" s="18"/>
      <c r="HR238" s="18"/>
      <c r="HS238" s="18"/>
      <c r="HT238" s="18"/>
      <c r="HU238" s="18"/>
      <c r="HV238" s="18"/>
      <c r="HW238" s="18"/>
      <c r="HX238" s="18"/>
      <c r="HY238" s="18"/>
      <c r="HZ238" s="18"/>
      <c r="IA238" s="18"/>
      <c r="IB238" s="18"/>
      <c r="IC238" s="18"/>
      <c r="ID238" s="18"/>
      <c r="IE238" s="18"/>
      <c r="IF238" s="18"/>
      <c r="IG238" s="18"/>
      <c r="IH238" s="18"/>
      <c r="II238" s="18"/>
      <c r="IJ238" s="18"/>
      <c r="IK238" s="18"/>
      <c r="IL238" s="18"/>
      <c r="IM238" s="18"/>
      <c r="IN238" s="18"/>
      <c r="IO238" s="18"/>
      <c r="IP238" s="18"/>
      <c r="IQ238" s="18"/>
      <c r="IR238" s="18"/>
      <c r="IS238" s="18"/>
      <c r="IT238" s="18"/>
      <c r="IU238" s="18"/>
      <c r="IV238" s="18"/>
      <c r="IW238" s="18"/>
      <c r="IX238" s="18"/>
      <c r="IY238" s="18"/>
      <c r="IZ238" s="18"/>
      <c r="JA238" s="18"/>
      <c r="JB238" s="18"/>
      <c r="JC238" s="18"/>
      <c r="JD238" s="18"/>
      <c r="JE238" s="18"/>
      <c r="JF238" s="18"/>
    </row>
    <row r="239" spans="36:266" x14ac:dyDescent="0.3">
      <c r="AJ239" s="24"/>
      <c r="AK239" s="24"/>
      <c r="AL239" s="20"/>
      <c r="AM239" s="23"/>
      <c r="AN239" s="18"/>
      <c r="AO239" s="24"/>
      <c r="AW239" s="71"/>
      <c r="AX239" s="71"/>
      <c r="AY239" s="71"/>
      <c r="BB239" s="25"/>
      <c r="BC239" s="21"/>
      <c r="BG239" s="18"/>
      <c r="BN239" s="22"/>
      <c r="BO239" s="22"/>
      <c r="BP239" s="22"/>
      <c r="BQ239" s="22"/>
      <c r="BR239" s="15"/>
      <c r="CF239" s="15"/>
      <c r="CL239" s="22"/>
      <c r="CM239" s="15"/>
      <c r="CR239" s="22"/>
      <c r="CT239" s="15"/>
      <c r="CW239" s="22"/>
      <c r="DA239" s="15"/>
      <c r="DH239" s="15"/>
      <c r="DJ239" s="22"/>
      <c r="DO239" s="15"/>
      <c r="DV239" s="15"/>
      <c r="EC239" s="15"/>
      <c r="EJ239" s="15"/>
      <c r="EQ239" s="15"/>
      <c r="EX239" s="15"/>
      <c r="FE239" s="15"/>
      <c r="FL239" s="15"/>
      <c r="FS239" s="15"/>
      <c r="FZ239" s="15"/>
      <c r="GG239" s="15"/>
      <c r="GN239" s="15"/>
      <c r="GP239" s="22"/>
      <c r="GQ239" s="22"/>
      <c r="GR239" s="22"/>
      <c r="GS239" s="22"/>
      <c r="GT239" s="22"/>
      <c r="GU239" s="15"/>
      <c r="GV239" s="22"/>
      <c r="GW239" s="22"/>
      <c r="GX239" s="22"/>
      <c r="GY239" s="18"/>
      <c r="GZ239" s="18"/>
      <c r="HA239" s="18"/>
      <c r="HB239" s="18"/>
      <c r="HC239" s="18"/>
      <c r="HD239" s="18"/>
      <c r="HE239" s="18"/>
      <c r="HF239" s="18"/>
      <c r="HG239" s="18"/>
      <c r="HH239" s="18"/>
      <c r="HI239" s="18"/>
      <c r="HJ239" s="18"/>
      <c r="HK239" s="18"/>
      <c r="HL239" s="18"/>
      <c r="HM239" s="18"/>
      <c r="HN239" s="18"/>
      <c r="HO239" s="18"/>
      <c r="HP239" s="18"/>
      <c r="HQ239" s="18"/>
      <c r="HR239" s="18"/>
      <c r="HS239" s="18"/>
      <c r="HT239" s="18"/>
      <c r="HU239" s="18"/>
      <c r="HV239" s="18"/>
      <c r="HW239" s="18"/>
      <c r="HX239" s="18"/>
      <c r="HY239" s="18"/>
      <c r="HZ239" s="18"/>
      <c r="IA239" s="18"/>
      <c r="IB239" s="18"/>
      <c r="IC239" s="18"/>
      <c r="ID239" s="18"/>
      <c r="IE239" s="18"/>
      <c r="IF239" s="18"/>
      <c r="IG239" s="18"/>
      <c r="IH239" s="18"/>
      <c r="II239" s="18"/>
      <c r="IJ239" s="18"/>
      <c r="IK239" s="18"/>
      <c r="IL239" s="18"/>
      <c r="IM239" s="18"/>
      <c r="IN239" s="18"/>
      <c r="IO239" s="18"/>
      <c r="IP239" s="18"/>
      <c r="IQ239" s="18"/>
      <c r="IR239" s="18"/>
      <c r="IS239" s="18"/>
      <c r="IT239" s="18"/>
      <c r="IU239" s="18"/>
      <c r="IV239" s="18"/>
      <c r="IW239" s="18"/>
      <c r="IX239" s="18"/>
      <c r="IY239" s="18"/>
      <c r="IZ239" s="18"/>
      <c r="JA239" s="18"/>
      <c r="JB239" s="18"/>
      <c r="JC239" s="18"/>
      <c r="JD239" s="18"/>
      <c r="JE239" s="18"/>
      <c r="JF239" s="18"/>
    </row>
    <row r="240" spans="36:266" x14ac:dyDescent="0.3">
      <c r="AJ240" s="24"/>
      <c r="AK240" s="24"/>
      <c r="AL240" s="20"/>
      <c r="AM240" s="23"/>
      <c r="AN240" s="18"/>
      <c r="AO240" s="24"/>
      <c r="AW240" s="71"/>
      <c r="AX240" s="71"/>
      <c r="AY240" s="71"/>
      <c r="BB240" s="25"/>
      <c r="BC240" s="21"/>
      <c r="BG240" s="18"/>
      <c r="BN240" s="22"/>
      <c r="BO240" s="22"/>
      <c r="BP240" s="22"/>
      <c r="BQ240" s="22"/>
      <c r="BR240" s="15"/>
      <c r="CF240" s="15"/>
      <c r="CL240" s="22"/>
      <c r="CM240" s="15"/>
      <c r="CR240" s="22"/>
      <c r="CT240" s="15"/>
      <c r="CW240" s="22"/>
      <c r="DA240" s="15"/>
      <c r="DH240" s="15"/>
      <c r="DJ240" s="22"/>
      <c r="DO240" s="15"/>
      <c r="DV240" s="15"/>
      <c r="EC240" s="15"/>
      <c r="EJ240" s="15"/>
      <c r="EQ240" s="15"/>
      <c r="EX240" s="15"/>
      <c r="FE240" s="15"/>
      <c r="FL240" s="15"/>
      <c r="FS240" s="15"/>
      <c r="FZ240" s="15"/>
      <c r="GG240" s="15"/>
      <c r="GN240" s="15"/>
      <c r="GP240" s="22"/>
      <c r="GQ240" s="22"/>
      <c r="GR240" s="22"/>
      <c r="GS240" s="22"/>
      <c r="GT240" s="22"/>
      <c r="GU240" s="15"/>
      <c r="GV240" s="22"/>
      <c r="GW240" s="22"/>
      <c r="GX240" s="22"/>
      <c r="GY240" s="18"/>
      <c r="GZ240" s="18"/>
      <c r="HA240" s="18"/>
      <c r="HB240" s="18"/>
      <c r="HC240" s="18"/>
      <c r="HD240" s="18"/>
      <c r="HE240" s="18"/>
      <c r="HF240" s="18"/>
      <c r="HG240" s="18"/>
      <c r="HH240" s="18"/>
      <c r="HI240" s="18"/>
      <c r="HJ240" s="18"/>
      <c r="HK240" s="18"/>
      <c r="HL240" s="18"/>
      <c r="HM240" s="18"/>
      <c r="HN240" s="18"/>
      <c r="HO240" s="18"/>
      <c r="HP240" s="18"/>
      <c r="HQ240" s="18"/>
      <c r="HR240" s="18"/>
      <c r="HS240" s="18"/>
      <c r="HT240" s="18"/>
      <c r="HU240" s="18"/>
      <c r="HV240" s="18"/>
      <c r="HW240" s="18"/>
      <c r="HX240" s="18"/>
      <c r="HY240" s="18"/>
      <c r="HZ240" s="18"/>
      <c r="IA240" s="18"/>
      <c r="IB240" s="18"/>
      <c r="IC240" s="18"/>
      <c r="ID240" s="18"/>
      <c r="IE240" s="18"/>
      <c r="IF240" s="18"/>
      <c r="IG240" s="18"/>
      <c r="IH240" s="18"/>
      <c r="II240" s="18"/>
      <c r="IJ240" s="18"/>
      <c r="IK240" s="18"/>
      <c r="IL240" s="18"/>
      <c r="IM240" s="18"/>
      <c r="IN240" s="18"/>
      <c r="IO240" s="18"/>
      <c r="IP240" s="18"/>
      <c r="IQ240" s="18"/>
      <c r="IR240" s="18"/>
      <c r="IS240" s="18"/>
      <c r="IT240" s="18"/>
      <c r="IU240" s="18"/>
      <c r="IV240" s="18"/>
      <c r="IW240" s="18"/>
      <c r="IX240" s="18"/>
      <c r="IY240" s="18"/>
      <c r="IZ240" s="18"/>
      <c r="JA240" s="18"/>
      <c r="JB240" s="18"/>
      <c r="JC240" s="18"/>
      <c r="JD240" s="18"/>
      <c r="JE240" s="18"/>
      <c r="JF240" s="18"/>
    </row>
    <row r="241" spans="36:266" x14ac:dyDescent="0.3">
      <c r="AJ241" s="24"/>
      <c r="AK241" s="24"/>
      <c r="AL241" s="20"/>
      <c r="AM241" s="23"/>
      <c r="AN241" s="18"/>
      <c r="AO241" s="24"/>
      <c r="AW241" s="71"/>
      <c r="AX241" s="71"/>
      <c r="AY241" s="71"/>
      <c r="BB241" s="25"/>
      <c r="BC241" s="21"/>
      <c r="BG241" s="18"/>
      <c r="BN241" s="22"/>
      <c r="BO241" s="22"/>
      <c r="BP241" s="22"/>
      <c r="BQ241" s="22"/>
      <c r="BR241" s="15"/>
      <c r="CF241" s="15"/>
      <c r="CL241" s="22"/>
      <c r="CM241" s="15"/>
      <c r="CR241" s="22"/>
      <c r="CT241" s="15"/>
      <c r="CW241" s="22"/>
      <c r="DA241" s="15"/>
      <c r="DH241" s="15"/>
      <c r="DJ241" s="22"/>
      <c r="DO241" s="15"/>
      <c r="DV241" s="15"/>
      <c r="EC241" s="15"/>
      <c r="EJ241" s="15"/>
      <c r="EQ241" s="15"/>
      <c r="EX241" s="15"/>
      <c r="FE241" s="15"/>
      <c r="FL241" s="15"/>
      <c r="FS241" s="15"/>
      <c r="FZ241" s="15"/>
      <c r="GG241" s="15"/>
      <c r="GN241" s="15"/>
      <c r="GP241" s="22"/>
      <c r="GQ241" s="22"/>
      <c r="GR241" s="22"/>
      <c r="GS241" s="22"/>
      <c r="GT241" s="22"/>
      <c r="GU241" s="15"/>
      <c r="GV241" s="22"/>
      <c r="GW241" s="22"/>
      <c r="GX241" s="22"/>
      <c r="GY241" s="18"/>
      <c r="GZ241" s="18"/>
      <c r="HA241" s="18"/>
      <c r="HB241" s="18"/>
      <c r="HC241" s="18"/>
      <c r="HD241" s="18"/>
      <c r="HE241" s="18"/>
      <c r="HF241" s="18"/>
      <c r="HG241" s="18"/>
      <c r="HH241" s="18"/>
      <c r="HI241" s="18"/>
      <c r="HJ241" s="18"/>
      <c r="HK241" s="18"/>
      <c r="HL241" s="18"/>
      <c r="HM241" s="18"/>
      <c r="HN241" s="18"/>
      <c r="HO241" s="18"/>
      <c r="HP241" s="18"/>
      <c r="HQ241" s="18"/>
      <c r="HR241" s="18"/>
      <c r="HS241" s="18"/>
      <c r="HT241" s="18"/>
      <c r="HU241" s="18"/>
      <c r="HV241" s="18"/>
      <c r="HW241" s="18"/>
      <c r="HX241" s="18"/>
      <c r="HY241" s="18"/>
      <c r="HZ241" s="18"/>
      <c r="IA241" s="18"/>
      <c r="IB241" s="18"/>
      <c r="IC241" s="18"/>
      <c r="ID241" s="18"/>
      <c r="IE241" s="18"/>
      <c r="IF241" s="18"/>
      <c r="IG241" s="18"/>
      <c r="IH241" s="18"/>
      <c r="II241" s="18"/>
      <c r="IJ241" s="18"/>
      <c r="IK241" s="18"/>
      <c r="IL241" s="18"/>
      <c r="IM241" s="18"/>
      <c r="IN241" s="18"/>
      <c r="IO241" s="18"/>
      <c r="IP241" s="18"/>
      <c r="IQ241" s="18"/>
      <c r="IR241" s="18"/>
      <c r="IS241" s="18"/>
      <c r="IT241" s="18"/>
      <c r="IU241" s="18"/>
      <c r="IV241" s="18"/>
      <c r="IW241" s="18"/>
      <c r="IX241" s="18"/>
      <c r="IY241" s="18"/>
      <c r="IZ241" s="18"/>
      <c r="JA241" s="18"/>
      <c r="JB241" s="18"/>
      <c r="JC241" s="18"/>
      <c r="JD241" s="18"/>
      <c r="JE241" s="18"/>
      <c r="JF241" s="18"/>
    </row>
    <row r="242" spans="36:266" x14ac:dyDescent="0.3">
      <c r="AJ242" s="24"/>
      <c r="AK242" s="24"/>
      <c r="AL242" s="20"/>
      <c r="AM242" s="23"/>
      <c r="AN242" s="18"/>
      <c r="AO242" s="24"/>
      <c r="AW242" s="71"/>
      <c r="AX242" s="71"/>
      <c r="AY242" s="71"/>
      <c r="BB242" s="25"/>
      <c r="BC242" s="21"/>
      <c r="BG242" s="18"/>
      <c r="BN242" s="22"/>
      <c r="BO242" s="22"/>
      <c r="BP242" s="22"/>
      <c r="BQ242" s="22"/>
      <c r="BR242" s="15"/>
      <c r="CF242" s="15"/>
      <c r="CL242" s="22"/>
      <c r="CM242" s="15"/>
      <c r="CR242" s="22"/>
      <c r="CT242" s="15"/>
      <c r="CW242" s="22"/>
      <c r="DA242" s="15"/>
      <c r="DH242" s="15"/>
      <c r="DJ242" s="22"/>
      <c r="DO242" s="15"/>
      <c r="DV242" s="15"/>
      <c r="EC242" s="15"/>
      <c r="EJ242" s="15"/>
      <c r="EQ242" s="15"/>
      <c r="EX242" s="15"/>
      <c r="FE242" s="15"/>
      <c r="FL242" s="15"/>
      <c r="FS242" s="15"/>
      <c r="FZ242" s="15"/>
      <c r="GG242" s="15"/>
      <c r="GN242" s="15"/>
      <c r="GP242" s="22"/>
      <c r="GQ242" s="22"/>
      <c r="GR242" s="22"/>
      <c r="GS242" s="22"/>
      <c r="GT242" s="22"/>
      <c r="GU242" s="15"/>
      <c r="GV242" s="22"/>
      <c r="GW242" s="22"/>
      <c r="GX242" s="22"/>
      <c r="GY242" s="18"/>
      <c r="GZ242" s="18"/>
      <c r="HA242" s="18"/>
      <c r="HB242" s="18"/>
      <c r="HC242" s="18"/>
      <c r="HD242" s="18"/>
      <c r="HE242" s="18"/>
      <c r="HF242" s="18"/>
      <c r="HG242" s="18"/>
      <c r="HH242" s="18"/>
      <c r="HI242" s="18"/>
      <c r="HJ242" s="18"/>
      <c r="HK242" s="18"/>
      <c r="HL242" s="18"/>
      <c r="HM242" s="18"/>
      <c r="HN242" s="18"/>
      <c r="HO242" s="18"/>
      <c r="HP242" s="18"/>
      <c r="HQ242" s="18"/>
      <c r="HR242" s="18"/>
      <c r="HS242" s="18"/>
      <c r="HT242" s="18"/>
      <c r="HU242" s="18"/>
      <c r="HV242" s="18"/>
      <c r="HW242" s="18"/>
      <c r="HX242" s="18"/>
      <c r="HY242" s="18"/>
      <c r="HZ242" s="18"/>
      <c r="IA242" s="18"/>
      <c r="IB242" s="18"/>
      <c r="IC242" s="18"/>
      <c r="ID242" s="18"/>
      <c r="IE242" s="18"/>
      <c r="IF242" s="18"/>
      <c r="IG242" s="18"/>
      <c r="IH242" s="18"/>
      <c r="II242" s="18"/>
      <c r="IJ242" s="18"/>
      <c r="IK242" s="18"/>
      <c r="IL242" s="18"/>
      <c r="IM242" s="18"/>
      <c r="IN242" s="18"/>
      <c r="IO242" s="18"/>
      <c r="IP242" s="18"/>
      <c r="IQ242" s="18"/>
      <c r="IR242" s="18"/>
      <c r="IS242" s="18"/>
      <c r="IT242" s="18"/>
      <c r="IU242" s="18"/>
      <c r="IV242" s="18"/>
      <c r="IW242" s="18"/>
      <c r="IX242" s="18"/>
      <c r="IY242" s="18"/>
      <c r="IZ242" s="18"/>
      <c r="JA242" s="18"/>
      <c r="JB242" s="18"/>
      <c r="JC242" s="18"/>
      <c r="JD242" s="18"/>
      <c r="JE242" s="18"/>
      <c r="JF242" s="18"/>
    </row>
    <row r="243" spans="36:266" x14ac:dyDescent="0.3">
      <c r="AJ243" s="24"/>
      <c r="AK243" s="24"/>
      <c r="AL243" s="20"/>
      <c r="AM243" s="23"/>
      <c r="AN243" s="18"/>
      <c r="AO243" s="24"/>
      <c r="AW243" s="71"/>
      <c r="AX243" s="71"/>
      <c r="AY243" s="71"/>
      <c r="BB243" s="25"/>
      <c r="BC243" s="21"/>
      <c r="BG243" s="18"/>
      <c r="BN243" s="22"/>
      <c r="BO243" s="22"/>
      <c r="BP243" s="22"/>
      <c r="BQ243" s="22"/>
      <c r="BR243" s="15"/>
      <c r="CF243" s="15"/>
      <c r="CL243" s="22"/>
      <c r="CM243" s="15"/>
      <c r="CR243" s="22"/>
      <c r="CT243" s="15"/>
      <c r="CW243" s="22"/>
      <c r="DA243" s="15"/>
      <c r="DH243" s="15"/>
      <c r="DJ243" s="22"/>
      <c r="DO243" s="15"/>
      <c r="DV243" s="15"/>
      <c r="EC243" s="15"/>
      <c r="EJ243" s="15"/>
      <c r="EQ243" s="15"/>
      <c r="EX243" s="15"/>
      <c r="FE243" s="15"/>
      <c r="FL243" s="15"/>
      <c r="FS243" s="15"/>
      <c r="FZ243" s="15"/>
      <c r="GG243" s="15"/>
      <c r="GN243" s="15"/>
      <c r="GP243" s="22"/>
      <c r="GQ243" s="22"/>
      <c r="GR243" s="22"/>
      <c r="GS243" s="22"/>
      <c r="GT243" s="22"/>
      <c r="GU243" s="15"/>
      <c r="GV243" s="22"/>
      <c r="GW243" s="22"/>
      <c r="GX243" s="22"/>
      <c r="GY243" s="18"/>
      <c r="GZ243" s="18"/>
      <c r="HA243" s="18"/>
      <c r="HB243" s="18"/>
      <c r="HC243" s="18"/>
      <c r="HD243" s="18"/>
      <c r="HE243" s="18"/>
      <c r="HF243" s="18"/>
      <c r="HG243" s="18"/>
      <c r="HH243" s="18"/>
      <c r="HI243" s="18"/>
      <c r="HJ243" s="18"/>
      <c r="HK243" s="18"/>
      <c r="HL243" s="18"/>
      <c r="HM243" s="18"/>
      <c r="HN243" s="18"/>
      <c r="HO243" s="18"/>
      <c r="HP243" s="18"/>
      <c r="HQ243" s="18"/>
      <c r="HR243" s="18"/>
      <c r="HS243" s="18"/>
      <c r="HT243" s="18"/>
      <c r="HU243" s="18"/>
      <c r="HV243" s="18"/>
      <c r="HW243" s="18"/>
      <c r="HX243" s="18"/>
      <c r="HY243" s="18"/>
      <c r="HZ243" s="18"/>
      <c r="IA243" s="18"/>
      <c r="IB243" s="18"/>
      <c r="IC243" s="18"/>
      <c r="ID243" s="18"/>
      <c r="IE243" s="18"/>
      <c r="IF243" s="18"/>
      <c r="IG243" s="18"/>
      <c r="IH243" s="18"/>
      <c r="II243" s="18"/>
      <c r="IJ243" s="18"/>
      <c r="IK243" s="18"/>
      <c r="IL243" s="18"/>
      <c r="IM243" s="18"/>
      <c r="IN243" s="18"/>
      <c r="IO243" s="18"/>
      <c r="IP243" s="18"/>
      <c r="IQ243" s="18"/>
      <c r="IR243" s="18"/>
      <c r="IS243" s="18"/>
      <c r="IT243" s="18"/>
      <c r="IU243" s="18"/>
      <c r="IV243" s="18"/>
      <c r="IW243" s="18"/>
      <c r="IX243" s="18"/>
      <c r="IY243" s="18"/>
      <c r="IZ243" s="18"/>
      <c r="JA243" s="18"/>
      <c r="JB243" s="18"/>
      <c r="JC243" s="18"/>
      <c r="JD243" s="18"/>
      <c r="JE243" s="18"/>
      <c r="JF243" s="18"/>
    </row>
    <row r="244" spans="36:266" x14ac:dyDescent="0.3">
      <c r="AJ244" s="24"/>
      <c r="AK244" s="24"/>
      <c r="AL244" s="20"/>
      <c r="AM244" s="23"/>
      <c r="AN244" s="18"/>
      <c r="AO244" s="24"/>
      <c r="AW244" s="71"/>
      <c r="AX244" s="71"/>
      <c r="AY244" s="71"/>
      <c r="BB244" s="25"/>
      <c r="BC244" s="21"/>
      <c r="BG244" s="18"/>
      <c r="BN244" s="22"/>
      <c r="BO244" s="22"/>
      <c r="BP244" s="22"/>
      <c r="BQ244" s="22"/>
      <c r="BR244" s="15"/>
      <c r="CF244" s="15"/>
      <c r="CL244" s="22"/>
      <c r="CM244" s="15"/>
      <c r="CR244" s="22"/>
      <c r="CT244" s="15"/>
      <c r="CW244" s="22"/>
      <c r="DA244" s="15"/>
      <c r="DH244" s="15"/>
      <c r="DJ244" s="22"/>
      <c r="DO244" s="15"/>
      <c r="DV244" s="15"/>
      <c r="EC244" s="15"/>
      <c r="EJ244" s="15"/>
      <c r="EQ244" s="15"/>
      <c r="EX244" s="15"/>
      <c r="FE244" s="15"/>
      <c r="FL244" s="15"/>
      <c r="FS244" s="15"/>
      <c r="FZ244" s="15"/>
      <c r="GG244" s="15"/>
      <c r="GN244" s="15"/>
      <c r="GP244" s="22"/>
      <c r="GQ244" s="22"/>
      <c r="GR244" s="22"/>
      <c r="GS244" s="22"/>
      <c r="GT244" s="22"/>
      <c r="GU244" s="15"/>
      <c r="GV244" s="22"/>
      <c r="GW244" s="22"/>
      <c r="GX244" s="22"/>
      <c r="GY244" s="18"/>
      <c r="GZ244" s="18"/>
      <c r="HA244" s="18"/>
      <c r="HB244" s="18"/>
      <c r="HC244" s="18"/>
      <c r="HD244" s="18"/>
      <c r="HE244" s="18"/>
      <c r="HF244" s="18"/>
      <c r="HG244" s="18"/>
      <c r="HH244" s="18"/>
      <c r="HI244" s="18"/>
      <c r="HJ244" s="18"/>
      <c r="HK244" s="18"/>
      <c r="HL244" s="18"/>
      <c r="HM244" s="18"/>
      <c r="HN244" s="18"/>
      <c r="HO244" s="18"/>
      <c r="HP244" s="18"/>
      <c r="HQ244" s="18"/>
      <c r="HR244" s="18"/>
      <c r="HS244" s="18"/>
      <c r="HT244" s="18"/>
      <c r="HU244" s="18"/>
      <c r="HV244" s="18"/>
      <c r="HW244" s="18"/>
      <c r="HX244" s="18"/>
      <c r="HY244" s="18"/>
      <c r="HZ244" s="18"/>
      <c r="IA244" s="18"/>
      <c r="IB244" s="18"/>
      <c r="IC244" s="18"/>
      <c r="ID244" s="18"/>
      <c r="IE244" s="18"/>
      <c r="IF244" s="18"/>
      <c r="IG244" s="18"/>
      <c r="IH244" s="18"/>
      <c r="II244" s="18"/>
      <c r="IJ244" s="18"/>
      <c r="IK244" s="18"/>
      <c r="IL244" s="18"/>
      <c r="IM244" s="18"/>
      <c r="IN244" s="18"/>
      <c r="IO244" s="18"/>
      <c r="IP244" s="18"/>
      <c r="IQ244" s="18"/>
      <c r="IR244" s="18"/>
      <c r="IS244" s="18"/>
      <c r="IT244" s="18"/>
      <c r="IU244" s="18"/>
      <c r="IV244" s="18"/>
      <c r="IW244" s="18"/>
      <c r="IX244" s="18"/>
      <c r="IY244" s="18"/>
      <c r="IZ244" s="18"/>
      <c r="JA244" s="18"/>
      <c r="JB244" s="18"/>
      <c r="JC244" s="18"/>
      <c r="JD244" s="18"/>
      <c r="JE244" s="18"/>
      <c r="JF244" s="18"/>
    </row>
    <row r="245" spans="36:266" x14ac:dyDescent="0.3">
      <c r="AJ245" s="24"/>
      <c r="AK245" s="24"/>
      <c r="AL245" s="20"/>
      <c r="AM245" s="23"/>
      <c r="AN245" s="18"/>
      <c r="AO245" s="24"/>
      <c r="AW245" s="71"/>
      <c r="AX245" s="71"/>
      <c r="AY245" s="71"/>
      <c r="BB245" s="25"/>
      <c r="BC245" s="21"/>
      <c r="BG245" s="18"/>
      <c r="BN245" s="22"/>
      <c r="BO245" s="22"/>
      <c r="BP245" s="22"/>
      <c r="BQ245" s="22"/>
      <c r="BR245" s="15"/>
      <c r="CF245" s="15"/>
      <c r="CL245" s="22"/>
      <c r="CM245" s="15"/>
      <c r="CR245" s="22"/>
      <c r="CT245" s="15"/>
      <c r="CW245" s="22"/>
      <c r="DA245" s="15"/>
      <c r="DH245" s="15"/>
      <c r="DJ245" s="22"/>
      <c r="DO245" s="15"/>
      <c r="DV245" s="15"/>
      <c r="EC245" s="15"/>
      <c r="EJ245" s="15"/>
      <c r="EQ245" s="15"/>
      <c r="EX245" s="15"/>
      <c r="FE245" s="15"/>
      <c r="FL245" s="15"/>
      <c r="FS245" s="15"/>
      <c r="FZ245" s="15"/>
      <c r="GG245" s="15"/>
      <c r="GN245" s="15"/>
      <c r="GP245" s="22"/>
      <c r="GQ245" s="22"/>
      <c r="GR245" s="22"/>
      <c r="GS245" s="22"/>
      <c r="GT245" s="22"/>
      <c r="GU245" s="15"/>
      <c r="GV245" s="22"/>
      <c r="GW245" s="22"/>
      <c r="GX245" s="22"/>
      <c r="GY245" s="18"/>
      <c r="GZ245" s="18"/>
      <c r="HA245" s="18"/>
      <c r="HB245" s="18"/>
      <c r="HC245" s="18"/>
      <c r="HD245" s="18"/>
      <c r="HE245" s="18"/>
      <c r="HF245" s="18"/>
      <c r="HG245" s="18"/>
      <c r="HH245" s="18"/>
      <c r="HI245" s="18"/>
      <c r="HJ245" s="18"/>
      <c r="HK245" s="18"/>
      <c r="HL245" s="18"/>
      <c r="HM245" s="18"/>
      <c r="HN245" s="18"/>
      <c r="HO245" s="18"/>
      <c r="HP245" s="18"/>
      <c r="HQ245" s="18"/>
      <c r="HR245" s="18"/>
      <c r="HS245" s="18"/>
      <c r="HT245" s="18"/>
      <c r="HU245" s="18"/>
      <c r="HV245" s="18"/>
      <c r="HW245" s="18"/>
      <c r="HX245" s="18"/>
      <c r="HY245" s="18"/>
      <c r="HZ245" s="18"/>
      <c r="IA245" s="18"/>
      <c r="IB245" s="18"/>
      <c r="IC245" s="18"/>
      <c r="ID245" s="18"/>
      <c r="IE245" s="18"/>
      <c r="IF245" s="18"/>
      <c r="IG245" s="18"/>
      <c r="IH245" s="18"/>
      <c r="II245" s="18"/>
      <c r="IJ245" s="18"/>
      <c r="IK245" s="18"/>
      <c r="IL245" s="18"/>
      <c r="IM245" s="18"/>
      <c r="IN245" s="18"/>
      <c r="IO245" s="18"/>
      <c r="IP245" s="18"/>
      <c r="IQ245" s="18"/>
      <c r="IR245" s="18"/>
      <c r="IS245" s="18"/>
      <c r="IT245" s="18"/>
      <c r="IU245" s="18"/>
      <c r="IV245" s="18"/>
      <c r="IW245" s="18"/>
      <c r="IX245" s="18"/>
      <c r="IY245" s="18"/>
      <c r="IZ245" s="18"/>
      <c r="JA245" s="18"/>
      <c r="JB245" s="18"/>
      <c r="JC245" s="18"/>
      <c r="JD245" s="18"/>
      <c r="JE245" s="18"/>
      <c r="JF245" s="18"/>
    </row>
    <row r="246" spans="36:266" x14ac:dyDescent="0.3">
      <c r="AJ246" s="24"/>
      <c r="AK246" s="24"/>
      <c r="AL246" s="20"/>
      <c r="AM246" s="23"/>
      <c r="AN246" s="18"/>
      <c r="AO246" s="24"/>
      <c r="AW246" s="71"/>
      <c r="AX246" s="71"/>
      <c r="AY246" s="71"/>
      <c r="BB246" s="25"/>
      <c r="BC246" s="21"/>
      <c r="BG246" s="18"/>
      <c r="BN246" s="22"/>
      <c r="BO246" s="22"/>
      <c r="BP246" s="22"/>
      <c r="BQ246" s="22"/>
      <c r="BR246" s="15"/>
      <c r="CF246" s="15"/>
      <c r="CL246" s="22"/>
      <c r="CM246" s="15"/>
      <c r="CR246" s="22"/>
      <c r="CT246" s="15"/>
      <c r="CW246" s="22"/>
      <c r="DA246" s="15"/>
      <c r="DH246" s="15"/>
      <c r="DJ246" s="22"/>
      <c r="DO246" s="15"/>
      <c r="DV246" s="15"/>
      <c r="EC246" s="15"/>
      <c r="EJ246" s="15"/>
      <c r="EQ246" s="15"/>
      <c r="EX246" s="15"/>
      <c r="FE246" s="15"/>
      <c r="FL246" s="15"/>
      <c r="FS246" s="15"/>
      <c r="FZ246" s="15"/>
      <c r="GG246" s="15"/>
      <c r="GN246" s="15"/>
      <c r="GP246" s="22"/>
      <c r="GQ246" s="22"/>
      <c r="GR246" s="22"/>
      <c r="GS246" s="22"/>
      <c r="GT246" s="22"/>
      <c r="GU246" s="15"/>
      <c r="GV246" s="22"/>
      <c r="GW246" s="22"/>
      <c r="GX246" s="22"/>
      <c r="GY246" s="18"/>
      <c r="GZ246" s="18"/>
      <c r="HA246" s="18"/>
      <c r="HB246" s="18"/>
      <c r="HC246" s="18"/>
      <c r="HD246" s="18"/>
      <c r="HE246" s="18"/>
      <c r="HF246" s="18"/>
      <c r="HG246" s="18"/>
      <c r="HH246" s="18"/>
      <c r="HI246" s="18"/>
      <c r="HJ246" s="18"/>
      <c r="HK246" s="18"/>
      <c r="HL246" s="18"/>
      <c r="HM246" s="18"/>
      <c r="HN246" s="18"/>
      <c r="HO246" s="18"/>
      <c r="HP246" s="18"/>
      <c r="HQ246" s="18"/>
      <c r="HR246" s="18"/>
      <c r="HS246" s="18"/>
      <c r="HT246" s="18"/>
      <c r="HU246" s="18"/>
      <c r="HV246" s="18"/>
      <c r="HW246" s="18"/>
      <c r="HX246" s="18"/>
      <c r="HY246" s="18"/>
      <c r="HZ246" s="18"/>
      <c r="IA246" s="18"/>
      <c r="IB246" s="18"/>
      <c r="IC246" s="18"/>
      <c r="ID246" s="18"/>
      <c r="IE246" s="18"/>
      <c r="IF246" s="18"/>
      <c r="IG246" s="18"/>
      <c r="IH246" s="18"/>
      <c r="II246" s="18"/>
      <c r="IJ246" s="18"/>
      <c r="IK246" s="18"/>
      <c r="IL246" s="18"/>
      <c r="IM246" s="18"/>
      <c r="IN246" s="18"/>
      <c r="IO246" s="18"/>
      <c r="IP246" s="18"/>
      <c r="IQ246" s="18"/>
      <c r="IR246" s="18"/>
      <c r="IS246" s="18"/>
      <c r="IT246" s="18"/>
      <c r="IU246" s="18"/>
      <c r="IV246" s="18"/>
      <c r="IW246" s="18"/>
      <c r="IX246" s="18"/>
      <c r="IY246" s="18"/>
      <c r="IZ246" s="18"/>
      <c r="JA246" s="18"/>
      <c r="JB246" s="18"/>
      <c r="JC246" s="18"/>
      <c r="JD246" s="18"/>
      <c r="JE246" s="18"/>
      <c r="JF246" s="18"/>
    </row>
    <row r="247" spans="36:266" x14ac:dyDescent="0.3">
      <c r="AJ247" s="24"/>
      <c r="AK247" s="24"/>
      <c r="AL247" s="20"/>
      <c r="AM247" s="23"/>
      <c r="AN247" s="18"/>
      <c r="AO247" s="24"/>
      <c r="AW247" s="71"/>
      <c r="AX247" s="71"/>
      <c r="AY247" s="71"/>
      <c r="BB247" s="25"/>
      <c r="BC247" s="21"/>
      <c r="BG247" s="18"/>
      <c r="BN247" s="22"/>
      <c r="BO247" s="22"/>
      <c r="BP247" s="22"/>
      <c r="BQ247" s="22"/>
      <c r="BR247" s="15"/>
      <c r="CF247" s="15"/>
      <c r="CL247" s="22"/>
      <c r="CM247" s="15"/>
      <c r="CR247" s="22"/>
      <c r="CT247" s="15"/>
      <c r="CW247" s="22"/>
      <c r="DA247" s="15"/>
      <c r="DH247" s="15"/>
      <c r="DJ247" s="22"/>
      <c r="DO247" s="15"/>
      <c r="DV247" s="15"/>
      <c r="EC247" s="15"/>
      <c r="EJ247" s="15"/>
      <c r="EQ247" s="15"/>
      <c r="EX247" s="15"/>
      <c r="FE247" s="15"/>
      <c r="FL247" s="15"/>
      <c r="FS247" s="15"/>
      <c r="FZ247" s="15"/>
      <c r="GG247" s="15"/>
      <c r="GN247" s="15"/>
      <c r="GP247" s="22"/>
      <c r="GQ247" s="22"/>
      <c r="GR247" s="22"/>
      <c r="GS247" s="22"/>
      <c r="GT247" s="22"/>
      <c r="GU247" s="15"/>
      <c r="GV247" s="22"/>
      <c r="GW247" s="22"/>
      <c r="GX247" s="22"/>
      <c r="GY247" s="18"/>
      <c r="GZ247" s="18"/>
      <c r="HA247" s="18"/>
      <c r="HB247" s="18"/>
      <c r="HC247" s="18"/>
      <c r="HD247" s="18"/>
      <c r="HE247" s="18"/>
      <c r="HF247" s="18"/>
      <c r="HG247" s="18"/>
      <c r="HH247" s="18"/>
      <c r="HI247" s="18"/>
      <c r="HJ247" s="18"/>
      <c r="HK247" s="18"/>
      <c r="HL247" s="18"/>
      <c r="HM247" s="18"/>
      <c r="HN247" s="18"/>
      <c r="HO247" s="18"/>
      <c r="HP247" s="18"/>
      <c r="HQ247" s="18"/>
      <c r="HR247" s="18"/>
      <c r="HS247" s="18"/>
      <c r="HT247" s="18"/>
      <c r="HU247" s="18"/>
      <c r="HV247" s="18"/>
      <c r="HW247" s="18"/>
      <c r="HX247" s="18"/>
      <c r="HY247" s="18"/>
      <c r="HZ247" s="18"/>
      <c r="IA247" s="18"/>
      <c r="IB247" s="18"/>
      <c r="IC247" s="18"/>
      <c r="ID247" s="18"/>
      <c r="IE247" s="18"/>
      <c r="IF247" s="18"/>
      <c r="IG247" s="18"/>
      <c r="IH247" s="18"/>
      <c r="II247" s="18"/>
      <c r="IJ247" s="18"/>
      <c r="IK247" s="18"/>
      <c r="IL247" s="18"/>
      <c r="IM247" s="18"/>
      <c r="IN247" s="18"/>
      <c r="IO247" s="18"/>
      <c r="IP247" s="18"/>
      <c r="IQ247" s="18"/>
      <c r="IR247" s="18"/>
      <c r="IS247" s="18"/>
      <c r="IT247" s="18"/>
      <c r="IU247" s="18"/>
      <c r="IV247" s="18"/>
      <c r="IW247" s="18"/>
      <c r="IX247" s="18"/>
      <c r="IY247" s="18"/>
      <c r="IZ247" s="18"/>
      <c r="JA247" s="18"/>
      <c r="JB247" s="18"/>
      <c r="JC247" s="18"/>
      <c r="JD247" s="18"/>
      <c r="JE247" s="18"/>
      <c r="JF247" s="18"/>
    </row>
    <row r="248" spans="36:266" x14ac:dyDescent="0.3">
      <c r="AJ248" s="24"/>
      <c r="AK248" s="24"/>
      <c r="AL248" s="20"/>
      <c r="AM248" s="23"/>
      <c r="AN248" s="18"/>
      <c r="AO248" s="24"/>
      <c r="AW248" s="71"/>
      <c r="AX248" s="71"/>
      <c r="AY248" s="71"/>
      <c r="BB248" s="25"/>
      <c r="BC248" s="21"/>
      <c r="BG248" s="18"/>
      <c r="BN248" s="22"/>
      <c r="BO248" s="22"/>
      <c r="BP248" s="22"/>
      <c r="BQ248" s="22"/>
      <c r="BR248" s="15"/>
      <c r="CF248" s="15"/>
      <c r="CL248" s="22"/>
      <c r="CM248" s="15"/>
      <c r="CR248" s="22"/>
      <c r="CT248" s="15"/>
      <c r="CW248" s="22"/>
      <c r="DA248" s="15"/>
      <c r="DH248" s="15"/>
      <c r="DJ248" s="22"/>
      <c r="DO248" s="15"/>
      <c r="DV248" s="15"/>
      <c r="EC248" s="15"/>
      <c r="EJ248" s="15"/>
      <c r="EQ248" s="15"/>
      <c r="EX248" s="15"/>
      <c r="FE248" s="15"/>
      <c r="FL248" s="15"/>
      <c r="FS248" s="15"/>
      <c r="FZ248" s="15"/>
      <c r="GG248" s="15"/>
      <c r="GN248" s="15"/>
      <c r="GP248" s="22"/>
      <c r="GQ248" s="22"/>
      <c r="GR248" s="22"/>
      <c r="GS248" s="22"/>
      <c r="GT248" s="22"/>
      <c r="GU248" s="15"/>
      <c r="GV248" s="22"/>
      <c r="GW248" s="22"/>
      <c r="GX248" s="22"/>
      <c r="GY248" s="18"/>
      <c r="GZ248" s="18"/>
      <c r="HA248" s="18"/>
      <c r="HB248" s="18"/>
      <c r="HC248" s="18"/>
      <c r="HD248" s="18"/>
      <c r="HE248" s="18"/>
      <c r="HF248" s="18"/>
      <c r="HG248" s="18"/>
      <c r="HH248" s="18"/>
      <c r="HI248" s="18"/>
      <c r="HJ248" s="18"/>
      <c r="HK248" s="18"/>
      <c r="HL248" s="18"/>
      <c r="HM248" s="18"/>
      <c r="HN248" s="18"/>
      <c r="HO248" s="18"/>
      <c r="HP248" s="18"/>
      <c r="HQ248" s="18"/>
      <c r="HR248" s="18"/>
      <c r="HS248" s="18"/>
      <c r="HT248" s="18"/>
      <c r="HU248" s="18"/>
      <c r="HV248" s="18"/>
      <c r="HW248" s="18"/>
      <c r="HX248" s="18"/>
      <c r="HY248" s="18"/>
      <c r="HZ248" s="18"/>
      <c r="IA248" s="18"/>
      <c r="IB248" s="18"/>
      <c r="IC248" s="18"/>
      <c r="ID248" s="18"/>
      <c r="IE248" s="18"/>
      <c r="IF248" s="18"/>
      <c r="IG248" s="18"/>
      <c r="IH248" s="18"/>
      <c r="II248" s="18"/>
      <c r="IJ248" s="18"/>
      <c r="IK248" s="18"/>
      <c r="IL248" s="18"/>
      <c r="IM248" s="18"/>
      <c r="IN248" s="18"/>
      <c r="IO248" s="18"/>
      <c r="IP248" s="18"/>
      <c r="IQ248" s="18"/>
      <c r="IR248" s="18"/>
      <c r="IS248" s="18"/>
      <c r="IT248" s="18"/>
      <c r="IU248" s="18"/>
      <c r="IV248" s="18"/>
      <c r="IW248" s="18"/>
      <c r="IX248" s="18"/>
      <c r="IY248" s="18"/>
      <c r="IZ248" s="18"/>
      <c r="JA248" s="18"/>
      <c r="JB248" s="18"/>
      <c r="JC248" s="18"/>
      <c r="JD248" s="18"/>
      <c r="JE248" s="18"/>
      <c r="JF248" s="18"/>
    </row>
    <row r="249" spans="36:266" x14ac:dyDescent="0.3">
      <c r="AJ249" s="24"/>
      <c r="AK249" s="24"/>
      <c r="AL249" s="20"/>
      <c r="AM249" s="23"/>
      <c r="AN249" s="18"/>
      <c r="AO249" s="24"/>
      <c r="AW249" s="71"/>
      <c r="AX249" s="71"/>
      <c r="AY249" s="71"/>
      <c r="BB249" s="25"/>
      <c r="BC249" s="21"/>
      <c r="BG249" s="18"/>
      <c r="BN249" s="22"/>
      <c r="BO249" s="22"/>
      <c r="BP249" s="22"/>
      <c r="BQ249" s="22"/>
      <c r="BR249" s="15"/>
      <c r="CF249" s="15"/>
      <c r="CL249" s="22"/>
      <c r="CM249" s="15"/>
      <c r="CR249" s="22"/>
      <c r="CT249" s="15"/>
      <c r="CW249" s="22"/>
      <c r="DA249" s="15"/>
      <c r="DH249" s="15"/>
      <c r="DJ249" s="22"/>
      <c r="DO249" s="15"/>
      <c r="DV249" s="15"/>
      <c r="EC249" s="15"/>
      <c r="EJ249" s="15"/>
      <c r="EQ249" s="15"/>
      <c r="EX249" s="15"/>
      <c r="FE249" s="15"/>
      <c r="FL249" s="15"/>
      <c r="FS249" s="15"/>
      <c r="FZ249" s="15"/>
      <c r="GG249" s="15"/>
      <c r="GN249" s="15"/>
      <c r="GP249" s="22"/>
      <c r="GQ249" s="22"/>
      <c r="GR249" s="22"/>
      <c r="GS249" s="22"/>
      <c r="GT249" s="22"/>
      <c r="GU249" s="15"/>
      <c r="GV249" s="22"/>
      <c r="GW249" s="22"/>
      <c r="GX249" s="22"/>
      <c r="GY249" s="18"/>
      <c r="GZ249" s="18"/>
      <c r="HA249" s="18"/>
      <c r="HB249" s="18"/>
      <c r="HC249" s="18"/>
      <c r="HD249" s="18"/>
      <c r="HE249" s="18"/>
      <c r="HF249" s="18"/>
      <c r="HG249" s="18"/>
      <c r="HH249" s="18"/>
      <c r="HI249" s="18"/>
      <c r="HJ249" s="18"/>
      <c r="HK249" s="18"/>
      <c r="HL249" s="18"/>
      <c r="HM249" s="18"/>
      <c r="HN249" s="18"/>
      <c r="HO249" s="18"/>
      <c r="HP249" s="18"/>
      <c r="HQ249" s="18"/>
      <c r="HR249" s="18"/>
      <c r="HS249" s="18"/>
      <c r="HT249" s="18"/>
      <c r="HU249" s="18"/>
      <c r="HV249" s="18"/>
      <c r="HW249" s="18"/>
      <c r="HX249" s="18"/>
      <c r="HY249" s="18"/>
      <c r="HZ249" s="18"/>
      <c r="IA249" s="18"/>
      <c r="IB249" s="18"/>
      <c r="IC249" s="18"/>
      <c r="ID249" s="18"/>
      <c r="IE249" s="18"/>
      <c r="IF249" s="18"/>
      <c r="IG249" s="18"/>
      <c r="IH249" s="18"/>
      <c r="II249" s="18"/>
      <c r="IJ249" s="18"/>
      <c r="IK249" s="18"/>
      <c r="IL249" s="18"/>
      <c r="IM249" s="18"/>
      <c r="IN249" s="18"/>
      <c r="IO249" s="18"/>
      <c r="IP249" s="18"/>
      <c r="IQ249" s="18"/>
      <c r="IR249" s="18"/>
      <c r="IS249" s="18"/>
      <c r="IT249" s="18"/>
      <c r="IU249" s="18"/>
      <c r="IV249" s="18"/>
      <c r="IW249" s="18"/>
      <c r="IX249" s="18"/>
      <c r="IY249" s="18"/>
      <c r="IZ249" s="18"/>
      <c r="JA249" s="18"/>
      <c r="JB249" s="18"/>
      <c r="JC249" s="18"/>
      <c r="JD249" s="18"/>
      <c r="JE249" s="18"/>
      <c r="JF249" s="18"/>
    </row>
    <row r="250" spans="36:266" x14ac:dyDescent="0.3">
      <c r="AJ250" s="24"/>
      <c r="AK250" s="24"/>
      <c r="AL250" s="20"/>
      <c r="AM250" s="23"/>
      <c r="AN250" s="18"/>
      <c r="AO250" s="24"/>
      <c r="AW250" s="71"/>
      <c r="AX250" s="71"/>
      <c r="AY250" s="71"/>
      <c r="BB250" s="25"/>
      <c r="BC250" s="21"/>
      <c r="BG250" s="18"/>
      <c r="BN250" s="22"/>
      <c r="BO250" s="22"/>
      <c r="BP250" s="22"/>
      <c r="BQ250" s="22"/>
      <c r="BR250" s="15"/>
      <c r="CF250" s="15"/>
      <c r="CL250" s="22"/>
      <c r="CM250" s="15"/>
      <c r="CR250" s="22"/>
      <c r="CT250" s="15"/>
      <c r="CW250" s="22"/>
      <c r="DA250" s="15"/>
      <c r="DH250" s="15"/>
      <c r="DJ250" s="22"/>
      <c r="DO250" s="15"/>
      <c r="DV250" s="15"/>
      <c r="EC250" s="15"/>
      <c r="EJ250" s="15"/>
      <c r="EQ250" s="15"/>
      <c r="EX250" s="15"/>
      <c r="FE250" s="15"/>
      <c r="FL250" s="15"/>
      <c r="FS250" s="15"/>
      <c r="FZ250" s="15"/>
      <c r="GG250" s="15"/>
      <c r="GN250" s="15"/>
      <c r="GP250" s="22"/>
      <c r="GQ250" s="22"/>
      <c r="GR250" s="22"/>
      <c r="GS250" s="22"/>
      <c r="GT250" s="22"/>
      <c r="GU250" s="15"/>
      <c r="GV250" s="22"/>
      <c r="GW250" s="22"/>
      <c r="GX250" s="22"/>
      <c r="GY250" s="18"/>
      <c r="GZ250" s="18"/>
      <c r="HA250" s="18"/>
      <c r="HB250" s="18"/>
      <c r="HC250" s="18"/>
      <c r="HD250" s="18"/>
      <c r="HE250" s="18"/>
      <c r="HF250" s="18"/>
      <c r="HG250" s="18"/>
      <c r="HH250" s="18"/>
      <c r="HI250" s="18"/>
      <c r="HJ250" s="18"/>
      <c r="HK250" s="18"/>
      <c r="HL250" s="18"/>
      <c r="HM250" s="18"/>
      <c r="HN250" s="18"/>
      <c r="HO250" s="18"/>
      <c r="HP250" s="18"/>
      <c r="HQ250" s="18"/>
      <c r="HR250" s="18"/>
      <c r="HS250" s="18"/>
      <c r="HT250" s="18"/>
      <c r="HU250" s="18"/>
      <c r="HV250" s="18"/>
      <c r="HW250" s="18"/>
      <c r="HX250" s="18"/>
      <c r="HY250" s="18"/>
      <c r="HZ250" s="18"/>
      <c r="IA250" s="18"/>
      <c r="IB250" s="18"/>
      <c r="IC250" s="18"/>
      <c r="ID250" s="18"/>
      <c r="IE250" s="18"/>
      <c r="IF250" s="18"/>
      <c r="IG250" s="18"/>
      <c r="IH250" s="18"/>
      <c r="II250" s="18"/>
      <c r="IJ250" s="18"/>
      <c r="IK250" s="18"/>
      <c r="IL250" s="18"/>
      <c r="IM250" s="18"/>
      <c r="IN250" s="18"/>
      <c r="IO250" s="18"/>
      <c r="IP250" s="18"/>
      <c r="IQ250" s="18"/>
      <c r="IR250" s="18"/>
      <c r="IS250" s="18"/>
      <c r="IT250" s="18"/>
      <c r="IU250" s="18"/>
      <c r="IV250" s="18"/>
      <c r="IW250" s="18"/>
      <c r="IX250" s="18"/>
      <c r="IY250" s="18"/>
      <c r="IZ250" s="18"/>
      <c r="JA250" s="18"/>
      <c r="JB250" s="18"/>
      <c r="JC250" s="18"/>
      <c r="JD250" s="18"/>
      <c r="JE250" s="18"/>
      <c r="JF250" s="18"/>
    </row>
    <row r="251" spans="36:266" x14ac:dyDescent="0.3">
      <c r="AJ251" s="24"/>
      <c r="AK251" s="24"/>
      <c r="AL251" s="20"/>
      <c r="AM251" s="23"/>
      <c r="AN251" s="18"/>
      <c r="AO251" s="24"/>
      <c r="AW251" s="71"/>
      <c r="AX251" s="71"/>
      <c r="AY251" s="71"/>
      <c r="BB251" s="25"/>
      <c r="BC251" s="21"/>
      <c r="BG251" s="18"/>
      <c r="BN251" s="22"/>
      <c r="BO251" s="22"/>
      <c r="BP251" s="22"/>
      <c r="BQ251" s="22"/>
      <c r="BR251" s="15"/>
      <c r="CF251" s="15"/>
      <c r="CL251" s="22"/>
      <c r="CM251" s="15"/>
      <c r="CR251" s="22"/>
      <c r="CT251" s="15"/>
      <c r="CW251" s="22"/>
      <c r="DA251" s="15"/>
      <c r="DH251" s="15"/>
      <c r="DJ251" s="22"/>
      <c r="DO251" s="15"/>
      <c r="DV251" s="15"/>
      <c r="EC251" s="15"/>
      <c r="EJ251" s="15"/>
      <c r="EQ251" s="15"/>
      <c r="EX251" s="15"/>
      <c r="FE251" s="15"/>
      <c r="FL251" s="15"/>
      <c r="FS251" s="15"/>
      <c r="FZ251" s="15"/>
      <c r="GG251" s="15"/>
      <c r="GN251" s="15"/>
      <c r="GP251" s="22"/>
      <c r="GQ251" s="22"/>
      <c r="GR251" s="22"/>
      <c r="GS251" s="22"/>
      <c r="GT251" s="22"/>
      <c r="GU251" s="15"/>
      <c r="GV251" s="22"/>
      <c r="GW251" s="22"/>
      <c r="GX251" s="22"/>
      <c r="GY251" s="18"/>
      <c r="GZ251" s="18"/>
      <c r="HA251" s="18"/>
      <c r="HB251" s="18"/>
      <c r="HC251" s="18"/>
      <c r="HD251" s="18"/>
      <c r="HE251" s="18"/>
      <c r="HF251" s="18"/>
      <c r="HG251" s="18"/>
      <c r="HH251" s="18"/>
      <c r="HI251" s="18"/>
      <c r="HJ251" s="18"/>
      <c r="HK251" s="18"/>
      <c r="HL251" s="18"/>
      <c r="HM251" s="18"/>
      <c r="HN251" s="18"/>
      <c r="HO251" s="18"/>
      <c r="HP251" s="18"/>
      <c r="HQ251" s="18"/>
      <c r="HR251" s="18"/>
      <c r="HS251" s="18"/>
      <c r="HT251" s="18"/>
      <c r="HU251" s="18"/>
      <c r="HV251" s="18"/>
      <c r="HW251" s="18"/>
      <c r="HX251" s="18"/>
      <c r="HY251" s="18"/>
      <c r="HZ251" s="18"/>
      <c r="IA251" s="18"/>
      <c r="IB251" s="18"/>
      <c r="IC251" s="18"/>
      <c r="ID251" s="18"/>
      <c r="IE251" s="18"/>
      <c r="IF251" s="18"/>
      <c r="IG251" s="18"/>
      <c r="IH251" s="18"/>
      <c r="II251" s="18"/>
      <c r="IJ251" s="18"/>
      <c r="IK251" s="18"/>
      <c r="IL251" s="18"/>
      <c r="IM251" s="18"/>
      <c r="IN251" s="18"/>
      <c r="IO251" s="18"/>
      <c r="IP251" s="18"/>
      <c r="IQ251" s="18"/>
      <c r="IR251" s="18"/>
      <c r="IS251" s="18"/>
      <c r="IT251" s="18"/>
      <c r="IU251" s="18"/>
      <c r="IV251" s="18"/>
      <c r="IW251" s="18"/>
      <c r="IX251" s="18"/>
      <c r="IY251" s="18"/>
      <c r="IZ251" s="18"/>
      <c r="JA251" s="18"/>
      <c r="JB251" s="18"/>
      <c r="JC251" s="18"/>
      <c r="JD251" s="18"/>
      <c r="JE251" s="18"/>
      <c r="JF251" s="18"/>
    </row>
    <row r="252" spans="36:266" x14ac:dyDescent="0.3">
      <c r="AJ252" s="24"/>
      <c r="AK252" s="24"/>
      <c r="AL252" s="20"/>
      <c r="AM252" s="23"/>
      <c r="AN252" s="18"/>
      <c r="AO252" s="24"/>
      <c r="AW252" s="71"/>
      <c r="AX252" s="71"/>
      <c r="AY252" s="71"/>
      <c r="BB252" s="25"/>
      <c r="BC252" s="21"/>
      <c r="BG252" s="18"/>
      <c r="BN252" s="22"/>
      <c r="BO252" s="22"/>
      <c r="BP252" s="22"/>
      <c r="BQ252" s="22"/>
      <c r="BR252" s="15"/>
      <c r="CF252" s="15"/>
      <c r="CL252" s="22"/>
      <c r="CM252" s="15"/>
      <c r="CR252" s="22"/>
      <c r="CT252" s="15"/>
      <c r="CW252" s="22"/>
      <c r="DA252" s="15"/>
      <c r="DH252" s="15"/>
      <c r="DJ252" s="22"/>
      <c r="DO252" s="15"/>
      <c r="DV252" s="15"/>
      <c r="EC252" s="15"/>
      <c r="EJ252" s="15"/>
      <c r="EQ252" s="15"/>
      <c r="EX252" s="15"/>
      <c r="FE252" s="15"/>
      <c r="FL252" s="15"/>
      <c r="FS252" s="15"/>
      <c r="FZ252" s="15"/>
      <c r="GG252" s="15"/>
      <c r="GN252" s="15"/>
      <c r="GP252" s="22"/>
      <c r="GQ252" s="22"/>
      <c r="GR252" s="22"/>
      <c r="GS252" s="22"/>
      <c r="GT252" s="22"/>
      <c r="GU252" s="15"/>
      <c r="GV252" s="22"/>
      <c r="GW252" s="22"/>
      <c r="GX252" s="22"/>
      <c r="GY252" s="18"/>
      <c r="GZ252" s="18"/>
      <c r="HA252" s="18"/>
      <c r="HB252" s="18"/>
      <c r="HC252" s="18"/>
      <c r="HD252" s="18"/>
      <c r="HE252" s="18"/>
      <c r="HF252" s="18"/>
      <c r="HG252" s="18"/>
      <c r="HH252" s="18"/>
      <c r="HI252" s="18"/>
      <c r="HJ252" s="18"/>
      <c r="HK252" s="18"/>
      <c r="HL252" s="18"/>
      <c r="HM252" s="18"/>
      <c r="HN252" s="18"/>
      <c r="HO252" s="18"/>
      <c r="HP252" s="18"/>
      <c r="HQ252" s="18"/>
      <c r="HR252" s="18"/>
      <c r="HS252" s="18"/>
      <c r="HT252" s="18"/>
      <c r="HU252" s="18"/>
      <c r="HV252" s="18"/>
      <c r="HW252" s="18"/>
      <c r="HX252" s="18"/>
      <c r="HY252" s="18"/>
      <c r="HZ252" s="18"/>
      <c r="IA252" s="18"/>
      <c r="IB252" s="18"/>
      <c r="IC252" s="18"/>
      <c r="ID252" s="18"/>
      <c r="IE252" s="18"/>
      <c r="IF252" s="18"/>
      <c r="IG252" s="18"/>
      <c r="IH252" s="18"/>
      <c r="II252" s="18"/>
      <c r="IJ252" s="18"/>
      <c r="IK252" s="18"/>
      <c r="IL252" s="18"/>
      <c r="IM252" s="18"/>
      <c r="IN252" s="18"/>
      <c r="IO252" s="18"/>
      <c r="IP252" s="18"/>
      <c r="IQ252" s="18"/>
      <c r="IR252" s="18"/>
      <c r="IS252" s="18"/>
      <c r="IT252" s="18"/>
      <c r="IU252" s="18"/>
      <c r="IV252" s="18"/>
      <c r="IW252" s="18"/>
      <c r="IX252" s="18"/>
      <c r="IY252" s="18"/>
      <c r="IZ252" s="18"/>
      <c r="JA252" s="18"/>
      <c r="JB252" s="18"/>
      <c r="JC252" s="18"/>
      <c r="JD252" s="18"/>
      <c r="JE252" s="18"/>
      <c r="JF252" s="18"/>
    </row>
    <row r="253" spans="36:266" x14ac:dyDescent="0.3">
      <c r="AJ253" s="24"/>
      <c r="AK253" s="24"/>
      <c r="AL253" s="20"/>
      <c r="AM253" s="23"/>
      <c r="AN253" s="18"/>
      <c r="AO253" s="24"/>
      <c r="AW253" s="71"/>
      <c r="AX253" s="71"/>
      <c r="AY253" s="71"/>
      <c r="BB253" s="25"/>
      <c r="BC253" s="21"/>
      <c r="BG253" s="18"/>
      <c r="BN253" s="22"/>
      <c r="BO253" s="22"/>
      <c r="BP253" s="22"/>
      <c r="BQ253" s="22"/>
      <c r="BR253" s="15"/>
      <c r="CF253" s="15"/>
      <c r="CL253" s="22"/>
      <c r="CM253" s="15"/>
      <c r="CR253" s="22"/>
      <c r="CT253" s="15"/>
      <c r="CW253" s="22"/>
      <c r="DA253" s="15"/>
      <c r="DH253" s="15"/>
      <c r="DJ253" s="22"/>
      <c r="DO253" s="15"/>
      <c r="DV253" s="15"/>
      <c r="EC253" s="15"/>
      <c r="EJ253" s="15"/>
      <c r="EQ253" s="15"/>
      <c r="EX253" s="15"/>
      <c r="FE253" s="15"/>
      <c r="FL253" s="15"/>
      <c r="FS253" s="15"/>
      <c r="FZ253" s="15"/>
      <c r="GG253" s="15"/>
      <c r="GN253" s="15"/>
      <c r="GP253" s="22"/>
      <c r="GQ253" s="22"/>
      <c r="GR253" s="22"/>
      <c r="GS253" s="22"/>
      <c r="GT253" s="22"/>
      <c r="GU253" s="15"/>
      <c r="GV253" s="22"/>
      <c r="GW253" s="22"/>
      <c r="GX253" s="22"/>
      <c r="GY253" s="18"/>
      <c r="GZ253" s="18"/>
      <c r="HA253" s="18"/>
      <c r="HB253" s="18"/>
      <c r="HC253" s="18"/>
      <c r="HD253" s="18"/>
      <c r="HE253" s="18"/>
      <c r="HF253" s="18"/>
      <c r="HG253" s="18"/>
      <c r="HH253" s="18"/>
      <c r="HI253" s="18"/>
      <c r="HJ253" s="18"/>
      <c r="HK253" s="18"/>
      <c r="HL253" s="18"/>
      <c r="HM253" s="18"/>
      <c r="HN253" s="18"/>
      <c r="HO253" s="18"/>
      <c r="HP253" s="18"/>
      <c r="HQ253" s="18"/>
      <c r="HR253" s="18"/>
      <c r="HS253" s="18"/>
      <c r="HT253" s="18"/>
      <c r="HU253" s="18"/>
      <c r="HV253" s="18"/>
      <c r="HW253" s="18"/>
      <c r="HX253" s="18"/>
      <c r="HY253" s="18"/>
      <c r="HZ253" s="18"/>
      <c r="IA253" s="18"/>
      <c r="IB253" s="18"/>
      <c r="IC253" s="18"/>
      <c r="ID253" s="18"/>
      <c r="IE253" s="18"/>
      <c r="IF253" s="18"/>
      <c r="IG253" s="18"/>
      <c r="IH253" s="18"/>
      <c r="II253" s="18"/>
      <c r="IJ253" s="18"/>
      <c r="IK253" s="18"/>
      <c r="IL253" s="18"/>
      <c r="IM253" s="18"/>
      <c r="IN253" s="18"/>
      <c r="IO253" s="18"/>
      <c r="IP253" s="18"/>
      <c r="IQ253" s="18"/>
      <c r="IR253" s="18"/>
      <c r="IS253" s="18"/>
      <c r="IT253" s="18"/>
      <c r="IU253" s="18"/>
      <c r="IV253" s="18"/>
      <c r="IW253" s="18"/>
      <c r="IX253" s="18"/>
      <c r="IY253" s="18"/>
      <c r="IZ253" s="18"/>
      <c r="JA253" s="18"/>
      <c r="JB253" s="18"/>
      <c r="JC253" s="18"/>
      <c r="JD253" s="18"/>
      <c r="JE253" s="18"/>
      <c r="JF253" s="18"/>
    </row>
    <row r="254" spans="36:266" x14ac:dyDescent="0.3">
      <c r="AJ254" s="24"/>
      <c r="AK254" s="24"/>
      <c r="AL254" s="20"/>
      <c r="AM254" s="23"/>
      <c r="AN254" s="18"/>
      <c r="AO254" s="24"/>
      <c r="AW254" s="71"/>
      <c r="AX254" s="71"/>
      <c r="AY254" s="71"/>
      <c r="BB254" s="25"/>
      <c r="BC254" s="21"/>
      <c r="BG254" s="18"/>
      <c r="BN254" s="22"/>
      <c r="BO254" s="22"/>
      <c r="BP254" s="22"/>
      <c r="BQ254" s="22"/>
      <c r="BR254" s="15"/>
      <c r="CF254" s="15"/>
      <c r="CL254" s="22"/>
      <c r="CM254" s="15"/>
      <c r="CR254" s="22"/>
      <c r="CT254" s="15"/>
      <c r="CW254" s="22"/>
      <c r="DA254" s="15"/>
      <c r="DH254" s="15"/>
      <c r="DJ254" s="22"/>
      <c r="DO254" s="15"/>
      <c r="DV254" s="15"/>
      <c r="EC254" s="15"/>
      <c r="EJ254" s="15"/>
      <c r="EQ254" s="15"/>
      <c r="EX254" s="15"/>
      <c r="FE254" s="15"/>
      <c r="FL254" s="15"/>
      <c r="FS254" s="15"/>
      <c r="FZ254" s="15"/>
      <c r="GG254" s="15"/>
      <c r="GN254" s="15"/>
      <c r="GP254" s="22"/>
      <c r="GQ254" s="22"/>
      <c r="GR254" s="22"/>
      <c r="GS254" s="22"/>
      <c r="GT254" s="22"/>
      <c r="GU254" s="15"/>
      <c r="GV254" s="22"/>
      <c r="GW254" s="22"/>
      <c r="GX254" s="22"/>
      <c r="GY254" s="18"/>
      <c r="GZ254" s="18"/>
      <c r="HA254" s="18"/>
      <c r="HB254" s="18"/>
      <c r="HC254" s="18"/>
      <c r="HD254" s="18"/>
      <c r="HE254" s="18"/>
      <c r="HF254" s="18"/>
      <c r="HG254" s="18"/>
      <c r="HH254" s="18"/>
      <c r="HI254" s="18"/>
      <c r="HJ254" s="18"/>
      <c r="HK254" s="18"/>
      <c r="HL254" s="18"/>
      <c r="HM254" s="18"/>
      <c r="HN254" s="18"/>
      <c r="HO254" s="18"/>
      <c r="HP254" s="18"/>
      <c r="HQ254" s="18"/>
      <c r="HR254" s="18"/>
      <c r="HS254" s="18"/>
      <c r="HT254" s="18"/>
      <c r="HU254" s="18"/>
      <c r="HV254" s="18"/>
      <c r="HW254" s="18"/>
      <c r="HX254" s="18"/>
      <c r="HY254" s="18"/>
      <c r="HZ254" s="18"/>
      <c r="IA254" s="18"/>
      <c r="IB254" s="18"/>
      <c r="IC254" s="18"/>
      <c r="ID254" s="18"/>
      <c r="IE254" s="18"/>
      <c r="IF254" s="18"/>
      <c r="IG254" s="18"/>
      <c r="IH254" s="18"/>
      <c r="II254" s="18"/>
      <c r="IJ254" s="18"/>
      <c r="IK254" s="18"/>
      <c r="IL254" s="18"/>
      <c r="IM254" s="18"/>
      <c r="IN254" s="18"/>
      <c r="IO254" s="18"/>
      <c r="IP254" s="18"/>
      <c r="IQ254" s="18"/>
      <c r="IR254" s="18"/>
      <c r="IS254" s="18"/>
      <c r="IT254" s="18"/>
      <c r="IU254" s="18"/>
      <c r="IV254" s="18"/>
      <c r="IW254" s="18"/>
      <c r="IX254" s="18"/>
      <c r="IY254" s="18"/>
      <c r="IZ254" s="18"/>
      <c r="JA254" s="18"/>
      <c r="JB254" s="18"/>
      <c r="JC254" s="18"/>
      <c r="JD254" s="18"/>
      <c r="JE254" s="18"/>
      <c r="JF254" s="18"/>
    </row>
    <row r="255" spans="36:266" x14ac:dyDescent="0.3">
      <c r="AJ255" s="24"/>
      <c r="AK255" s="24"/>
      <c r="AL255" s="20"/>
      <c r="AM255" s="23"/>
      <c r="AN255" s="18"/>
      <c r="AO255" s="24"/>
      <c r="AW255" s="71"/>
      <c r="AX255" s="71"/>
      <c r="AY255" s="71"/>
      <c r="BB255" s="25"/>
      <c r="BC255" s="21"/>
      <c r="BG255" s="18"/>
      <c r="BN255" s="22"/>
      <c r="BO255" s="22"/>
      <c r="BP255" s="22"/>
      <c r="BQ255" s="22"/>
      <c r="BR255" s="15"/>
      <c r="CF255" s="15"/>
      <c r="CL255" s="22"/>
      <c r="CM255" s="15"/>
      <c r="CR255" s="22"/>
      <c r="CT255" s="15"/>
      <c r="CW255" s="22"/>
      <c r="DA255" s="15"/>
      <c r="DH255" s="15"/>
      <c r="DJ255" s="22"/>
      <c r="DO255" s="15"/>
      <c r="DV255" s="15"/>
      <c r="EC255" s="15"/>
      <c r="EJ255" s="15"/>
      <c r="EQ255" s="15"/>
      <c r="EX255" s="15"/>
      <c r="FE255" s="15"/>
      <c r="FL255" s="15"/>
      <c r="FS255" s="15"/>
      <c r="FZ255" s="15"/>
      <c r="GG255" s="15"/>
      <c r="GN255" s="15"/>
      <c r="GP255" s="22"/>
      <c r="GQ255" s="22"/>
      <c r="GR255" s="22"/>
      <c r="GS255" s="22"/>
      <c r="GT255" s="22"/>
      <c r="GU255" s="15"/>
      <c r="GV255" s="22"/>
      <c r="GW255" s="22"/>
      <c r="GX255" s="22"/>
      <c r="GY255" s="18"/>
      <c r="GZ255" s="18"/>
      <c r="HA255" s="18"/>
      <c r="HB255" s="18"/>
      <c r="HC255" s="18"/>
      <c r="HD255" s="18"/>
      <c r="HE255" s="18"/>
      <c r="HF255" s="18"/>
      <c r="HG255" s="18"/>
      <c r="HH255" s="18"/>
      <c r="HI255" s="18"/>
      <c r="HJ255" s="18"/>
      <c r="HK255" s="18"/>
      <c r="HL255" s="18"/>
      <c r="HM255" s="18"/>
      <c r="HN255" s="18"/>
      <c r="HO255" s="18"/>
      <c r="HP255" s="18"/>
      <c r="HQ255" s="18"/>
      <c r="HR255" s="18"/>
      <c r="HS255" s="18"/>
      <c r="HT255" s="18"/>
      <c r="HU255" s="18"/>
      <c r="HV255" s="18"/>
      <c r="HW255" s="18"/>
      <c r="HX255" s="18"/>
      <c r="HY255" s="18"/>
      <c r="HZ255" s="18"/>
      <c r="IA255" s="18"/>
      <c r="IB255" s="18"/>
      <c r="IC255" s="18"/>
      <c r="ID255" s="18"/>
      <c r="IE255" s="18"/>
      <c r="IF255" s="18"/>
      <c r="IG255" s="18"/>
      <c r="IH255" s="18"/>
      <c r="II255" s="18"/>
      <c r="IJ255" s="18"/>
      <c r="IK255" s="18"/>
      <c r="IL255" s="18"/>
      <c r="IM255" s="18"/>
      <c r="IN255" s="18"/>
      <c r="IO255" s="18"/>
      <c r="IP255" s="18"/>
      <c r="IQ255" s="18"/>
      <c r="IR255" s="18"/>
      <c r="IS255" s="18"/>
      <c r="IT255" s="18"/>
      <c r="IU255" s="18"/>
      <c r="IV255" s="18"/>
      <c r="IW255" s="18"/>
      <c r="IX255" s="18"/>
      <c r="IY255" s="18"/>
      <c r="IZ255" s="18"/>
      <c r="JA255" s="18"/>
      <c r="JB255" s="18"/>
      <c r="JC255" s="18"/>
      <c r="JD255" s="18"/>
      <c r="JE255" s="18"/>
      <c r="JF255" s="18"/>
    </row>
    <row r="256" spans="36:266" x14ac:dyDescent="0.3">
      <c r="AJ256" s="24"/>
      <c r="AK256" s="24"/>
      <c r="AL256" s="20"/>
      <c r="AM256" s="23"/>
      <c r="AN256" s="18"/>
      <c r="AO256" s="24"/>
      <c r="AW256" s="71"/>
      <c r="AX256" s="71"/>
      <c r="AY256" s="71"/>
      <c r="BB256" s="25"/>
      <c r="BC256" s="21"/>
      <c r="BG256" s="18"/>
      <c r="BN256" s="22"/>
      <c r="BO256" s="22"/>
      <c r="BP256" s="22"/>
      <c r="BQ256" s="22"/>
      <c r="BR256" s="15"/>
      <c r="CF256" s="15"/>
      <c r="CL256" s="22"/>
      <c r="CM256" s="15"/>
      <c r="CR256" s="22"/>
      <c r="CT256" s="15"/>
      <c r="CW256" s="22"/>
      <c r="DA256" s="15"/>
      <c r="DH256" s="15"/>
      <c r="DJ256" s="22"/>
      <c r="DO256" s="15"/>
      <c r="DV256" s="15"/>
      <c r="EC256" s="15"/>
      <c r="EJ256" s="15"/>
      <c r="EQ256" s="15"/>
      <c r="EX256" s="15"/>
      <c r="FE256" s="15"/>
      <c r="FL256" s="15"/>
      <c r="FS256" s="15"/>
      <c r="FZ256" s="15"/>
      <c r="GG256" s="15"/>
      <c r="GN256" s="15"/>
      <c r="GP256" s="22"/>
      <c r="GQ256" s="22"/>
      <c r="GR256" s="22"/>
      <c r="GS256" s="22"/>
      <c r="GT256" s="22"/>
      <c r="GU256" s="15"/>
      <c r="GV256" s="22"/>
      <c r="GW256" s="22"/>
      <c r="GX256" s="22"/>
      <c r="GY256" s="18"/>
      <c r="GZ256" s="18"/>
      <c r="HA256" s="18"/>
      <c r="HB256" s="18"/>
      <c r="HC256" s="18"/>
      <c r="HD256" s="18"/>
      <c r="HE256" s="18"/>
      <c r="HF256" s="18"/>
      <c r="HG256" s="18"/>
      <c r="HH256" s="18"/>
      <c r="HI256" s="18"/>
      <c r="HJ256" s="18"/>
      <c r="HK256" s="18"/>
      <c r="HL256" s="18"/>
      <c r="HM256" s="18"/>
      <c r="HN256" s="18"/>
      <c r="HO256" s="18"/>
      <c r="HP256" s="18"/>
      <c r="HQ256" s="18"/>
      <c r="HR256" s="18"/>
      <c r="HS256" s="18"/>
      <c r="HT256" s="18"/>
      <c r="HU256" s="18"/>
      <c r="HV256" s="18"/>
      <c r="HW256" s="18"/>
      <c r="HX256" s="18"/>
      <c r="HY256" s="18"/>
      <c r="HZ256" s="18"/>
      <c r="IA256" s="18"/>
      <c r="IB256" s="18"/>
      <c r="IC256" s="18"/>
      <c r="ID256" s="18"/>
      <c r="IE256" s="18"/>
      <c r="IF256" s="18"/>
      <c r="IG256" s="18"/>
      <c r="IH256" s="18"/>
      <c r="II256" s="18"/>
      <c r="IJ256" s="18"/>
      <c r="IK256" s="18"/>
      <c r="IL256" s="18"/>
      <c r="IM256" s="18"/>
      <c r="IN256" s="18"/>
      <c r="IO256" s="18"/>
      <c r="IP256" s="18"/>
      <c r="IQ256" s="18"/>
      <c r="IR256" s="18"/>
      <c r="IS256" s="18"/>
      <c r="IT256" s="18"/>
      <c r="IU256" s="18"/>
      <c r="IV256" s="18"/>
      <c r="IW256" s="18"/>
      <c r="IX256" s="18"/>
      <c r="IY256" s="18"/>
      <c r="IZ256" s="18"/>
      <c r="JA256" s="18"/>
      <c r="JB256" s="18"/>
      <c r="JC256" s="18"/>
      <c r="JD256" s="18"/>
      <c r="JE256" s="18"/>
      <c r="JF256" s="18"/>
    </row>
    <row r="257" spans="36:266" x14ac:dyDescent="0.3">
      <c r="AJ257" s="24"/>
      <c r="AK257" s="24"/>
      <c r="AL257" s="20"/>
      <c r="AM257" s="23"/>
      <c r="AN257" s="18"/>
      <c r="AO257" s="24"/>
      <c r="AW257" s="71"/>
      <c r="AX257" s="71"/>
      <c r="AY257" s="71"/>
      <c r="BB257" s="25"/>
      <c r="BC257" s="21"/>
      <c r="BG257" s="18"/>
      <c r="BN257" s="22"/>
      <c r="BO257" s="22"/>
      <c r="BP257" s="22"/>
      <c r="BQ257" s="22"/>
      <c r="BR257" s="15"/>
      <c r="CF257" s="15"/>
      <c r="CL257" s="22"/>
      <c r="CM257" s="15"/>
      <c r="CR257" s="22"/>
      <c r="CT257" s="15"/>
      <c r="CW257" s="22"/>
      <c r="DA257" s="15"/>
      <c r="DH257" s="15"/>
      <c r="DJ257" s="22"/>
      <c r="DO257" s="15"/>
      <c r="DV257" s="15"/>
      <c r="EC257" s="15"/>
      <c r="EJ257" s="15"/>
      <c r="EQ257" s="15"/>
      <c r="EX257" s="15"/>
      <c r="FE257" s="15"/>
      <c r="FL257" s="15"/>
      <c r="FS257" s="15"/>
      <c r="FZ257" s="15"/>
      <c r="GG257" s="15"/>
      <c r="GN257" s="15"/>
      <c r="GP257" s="22"/>
      <c r="GQ257" s="22"/>
      <c r="GR257" s="22"/>
      <c r="GS257" s="22"/>
      <c r="GT257" s="22"/>
      <c r="GU257" s="15"/>
      <c r="GV257" s="22"/>
      <c r="GW257" s="22"/>
      <c r="GX257" s="22"/>
      <c r="GY257" s="18"/>
      <c r="GZ257" s="18"/>
      <c r="HA257" s="18"/>
      <c r="HB257" s="18"/>
      <c r="HC257" s="18"/>
      <c r="HD257" s="18"/>
      <c r="HE257" s="18"/>
      <c r="HF257" s="18"/>
      <c r="HG257" s="18"/>
      <c r="HH257" s="18"/>
      <c r="HI257" s="18"/>
      <c r="HJ257" s="18"/>
      <c r="HK257" s="18"/>
      <c r="HL257" s="18"/>
      <c r="HM257" s="18"/>
      <c r="HN257" s="18"/>
      <c r="HO257" s="18"/>
      <c r="HP257" s="18"/>
      <c r="HQ257" s="18"/>
      <c r="HR257" s="18"/>
      <c r="HS257" s="18"/>
      <c r="HT257" s="18"/>
      <c r="HU257" s="18"/>
      <c r="HV257" s="18"/>
      <c r="HW257" s="18"/>
      <c r="HX257" s="18"/>
      <c r="HY257" s="18"/>
      <c r="HZ257" s="18"/>
      <c r="IA257" s="18"/>
      <c r="IB257" s="18"/>
      <c r="IC257" s="18"/>
      <c r="ID257" s="18"/>
      <c r="IE257" s="18"/>
      <c r="IF257" s="18"/>
      <c r="IG257" s="18"/>
      <c r="IH257" s="18"/>
      <c r="II257" s="18"/>
      <c r="IJ257" s="18"/>
      <c r="IK257" s="18"/>
      <c r="IL257" s="18"/>
      <c r="IM257" s="18"/>
      <c r="IN257" s="18"/>
      <c r="IO257" s="18"/>
      <c r="IP257" s="18"/>
      <c r="IQ257" s="18"/>
      <c r="IR257" s="18"/>
      <c r="IS257" s="18"/>
      <c r="IT257" s="18"/>
      <c r="IU257" s="18"/>
      <c r="IV257" s="18"/>
      <c r="IW257" s="18"/>
      <c r="IX257" s="18"/>
      <c r="IY257" s="18"/>
      <c r="IZ257" s="18"/>
      <c r="JA257" s="18"/>
      <c r="JB257" s="18"/>
      <c r="JC257" s="18"/>
      <c r="JD257" s="18"/>
      <c r="JE257" s="18"/>
      <c r="JF257" s="18"/>
    </row>
    <row r="258" spans="36:266" x14ac:dyDescent="0.3">
      <c r="AJ258" s="24"/>
      <c r="AK258" s="24"/>
      <c r="AL258" s="20"/>
      <c r="AM258" s="23"/>
      <c r="AN258" s="18"/>
      <c r="AO258" s="24"/>
      <c r="AW258" s="71"/>
      <c r="AX258" s="71"/>
      <c r="AY258" s="71"/>
      <c r="BB258" s="25"/>
      <c r="BC258" s="21"/>
      <c r="BG258" s="18"/>
      <c r="BN258" s="22"/>
      <c r="BO258" s="22"/>
      <c r="BP258" s="22"/>
      <c r="BQ258" s="22"/>
      <c r="BR258" s="15"/>
      <c r="CF258" s="15"/>
      <c r="CL258" s="22"/>
      <c r="CM258" s="15"/>
      <c r="CR258" s="22"/>
      <c r="CT258" s="15"/>
      <c r="CW258" s="22"/>
      <c r="DA258" s="15"/>
      <c r="DH258" s="15"/>
      <c r="DJ258" s="22"/>
      <c r="DO258" s="15"/>
      <c r="DV258" s="15"/>
      <c r="EC258" s="15"/>
      <c r="EJ258" s="15"/>
      <c r="EQ258" s="15"/>
      <c r="EX258" s="15"/>
      <c r="FE258" s="15"/>
      <c r="FL258" s="15"/>
      <c r="FS258" s="15"/>
      <c r="FZ258" s="15"/>
      <c r="GG258" s="15"/>
      <c r="GN258" s="15"/>
      <c r="GP258" s="22"/>
      <c r="GQ258" s="22"/>
      <c r="GR258" s="22"/>
      <c r="GS258" s="22"/>
      <c r="GT258" s="22"/>
      <c r="GU258" s="15"/>
      <c r="GV258" s="22"/>
      <c r="GW258" s="22"/>
      <c r="GX258" s="22"/>
      <c r="GY258" s="18"/>
      <c r="GZ258" s="18"/>
      <c r="HA258" s="18"/>
      <c r="HB258" s="18"/>
      <c r="HC258" s="18"/>
      <c r="HD258" s="18"/>
      <c r="HE258" s="18"/>
      <c r="HF258" s="18"/>
      <c r="HG258" s="18"/>
      <c r="HH258" s="18"/>
      <c r="HI258" s="18"/>
      <c r="HJ258" s="18"/>
      <c r="HK258" s="18"/>
      <c r="HL258" s="18"/>
      <c r="HM258" s="18"/>
      <c r="HN258" s="18"/>
      <c r="HO258" s="18"/>
      <c r="HP258" s="18"/>
      <c r="HQ258" s="18"/>
      <c r="HR258" s="18"/>
      <c r="HS258" s="18"/>
      <c r="HT258" s="18"/>
      <c r="HU258" s="18"/>
      <c r="HV258" s="18"/>
      <c r="HW258" s="18"/>
      <c r="HX258" s="18"/>
      <c r="HY258" s="18"/>
      <c r="HZ258" s="18"/>
      <c r="IA258" s="18"/>
      <c r="IB258" s="18"/>
      <c r="IC258" s="18"/>
      <c r="ID258" s="18"/>
      <c r="IE258" s="18"/>
      <c r="IF258" s="18"/>
      <c r="IG258" s="18"/>
      <c r="IH258" s="18"/>
      <c r="II258" s="18"/>
      <c r="IJ258" s="18"/>
      <c r="IK258" s="18"/>
      <c r="IL258" s="18"/>
      <c r="IM258" s="18"/>
      <c r="IN258" s="18"/>
      <c r="IO258" s="18"/>
      <c r="IP258" s="18"/>
      <c r="IQ258" s="18"/>
      <c r="IR258" s="18"/>
      <c r="IS258" s="18"/>
      <c r="IT258" s="18"/>
      <c r="IU258" s="18"/>
      <c r="IV258" s="18"/>
      <c r="IW258" s="18"/>
      <c r="IX258" s="18"/>
      <c r="IY258" s="18"/>
      <c r="IZ258" s="18"/>
      <c r="JA258" s="18"/>
      <c r="JB258" s="18"/>
      <c r="JC258" s="18"/>
      <c r="JD258" s="18"/>
      <c r="JE258" s="18"/>
      <c r="JF258" s="18"/>
    </row>
    <row r="259" spans="36:266" x14ac:dyDescent="0.3">
      <c r="AJ259" s="24"/>
      <c r="AK259" s="24"/>
      <c r="AL259" s="20"/>
      <c r="AM259" s="23"/>
      <c r="AN259" s="18"/>
      <c r="AO259" s="24"/>
      <c r="AW259" s="71"/>
      <c r="AX259" s="71"/>
      <c r="AY259" s="71"/>
      <c r="BB259" s="25"/>
      <c r="BC259" s="21"/>
      <c r="BG259" s="18"/>
      <c r="BN259" s="22"/>
      <c r="BO259" s="22"/>
      <c r="BP259" s="22"/>
      <c r="BQ259" s="22"/>
      <c r="BR259" s="15"/>
      <c r="CF259" s="15"/>
      <c r="CL259" s="22"/>
      <c r="CM259" s="15"/>
      <c r="CR259" s="22"/>
      <c r="CT259" s="15"/>
      <c r="CW259" s="22"/>
      <c r="DA259" s="15"/>
      <c r="DH259" s="15"/>
      <c r="DJ259" s="22"/>
      <c r="DO259" s="15"/>
      <c r="DV259" s="15"/>
      <c r="EC259" s="15"/>
      <c r="EJ259" s="15"/>
      <c r="EQ259" s="15"/>
      <c r="EX259" s="15"/>
      <c r="FE259" s="15"/>
      <c r="FL259" s="15"/>
      <c r="FS259" s="15"/>
      <c r="FZ259" s="15"/>
      <c r="GG259" s="15"/>
      <c r="GN259" s="15"/>
      <c r="GP259" s="22"/>
      <c r="GQ259" s="22"/>
      <c r="GR259" s="22"/>
      <c r="GS259" s="22"/>
      <c r="GT259" s="22"/>
      <c r="GU259" s="15"/>
      <c r="GV259" s="22"/>
      <c r="GW259" s="22"/>
      <c r="GX259" s="22"/>
      <c r="GY259" s="18"/>
      <c r="GZ259" s="18"/>
      <c r="HA259" s="18"/>
      <c r="HB259" s="18"/>
      <c r="HC259" s="18"/>
      <c r="HD259" s="18"/>
      <c r="HE259" s="18"/>
      <c r="HF259" s="18"/>
      <c r="HG259" s="18"/>
      <c r="HH259" s="18"/>
      <c r="HI259" s="18"/>
      <c r="HJ259" s="18"/>
      <c r="HK259" s="18"/>
      <c r="HL259" s="18"/>
      <c r="HM259" s="18"/>
      <c r="HN259" s="18"/>
      <c r="HO259" s="18"/>
      <c r="HP259" s="18"/>
      <c r="HQ259" s="18"/>
      <c r="HR259" s="18"/>
      <c r="HS259" s="18"/>
      <c r="HT259" s="18"/>
      <c r="HU259" s="18"/>
      <c r="HV259" s="18"/>
      <c r="HW259" s="18"/>
      <c r="HX259" s="18"/>
      <c r="HY259" s="18"/>
      <c r="HZ259" s="18"/>
      <c r="IA259" s="18"/>
      <c r="IB259" s="18"/>
      <c r="IC259" s="18"/>
      <c r="ID259" s="18"/>
      <c r="IE259" s="18"/>
      <c r="IF259" s="18"/>
      <c r="IG259" s="18"/>
      <c r="IH259" s="18"/>
      <c r="II259" s="18"/>
      <c r="IJ259" s="18"/>
      <c r="IK259" s="18"/>
      <c r="IL259" s="18"/>
      <c r="IM259" s="18"/>
      <c r="IN259" s="18"/>
      <c r="IO259" s="18"/>
      <c r="IP259" s="18"/>
      <c r="IQ259" s="18"/>
      <c r="IR259" s="18"/>
      <c r="IS259" s="18"/>
      <c r="IT259" s="18"/>
      <c r="IU259" s="18"/>
      <c r="IV259" s="18"/>
      <c r="IW259" s="18"/>
      <c r="IX259" s="18"/>
      <c r="IY259" s="18"/>
      <c r="IZ259" s="18"/>
      <c r="JA259" s="18"/>
      <c r="JB259" s="18"/>
      <c r="JC259" s="18"/>
      <c r="JD259" s="18"/>
      <c r="JE259" s="18"/>
      <c r="JF259" s="18"/>
    </row>
    <row r="260" spans="36:266" x14ac:dyDescent="0.3">
      <c r="AJ260" s="24"/>
      <c r="AK260" s="24"/>
      <c r="AL260" s="20"/>
      <c r="AM260" s="23"/>
      <c r="AN260" s="18"/>
      <c r="AO260" s="24"/>
      <c r="AW260" s="71"/>
      <c r="AX260" s="71"/>
      <c r="AY260" s="71"/>
      <c r="BB260" s="25"/>
      <c r="BC260" s="21"/>
      <c r="BG260" s="18"/>
      <c r="BN260" s="22"/>
      <c r="BO260" s="22"/>
      <c r="BP260" s="22"/>
      <c r="BQ260" s="22"/>
      <c r="BR260" s="15"/>
      <c r="CF260" s="15"/>
      <c r="CL260" s="22"/>
      <c r="CM260" s="15"/>
      <c r="CR260" s="22"/>
      <c r="CT260" s="15"/>
      <c r="CW260" s="22"/>
      <c r="DA260" s="15"/>
      <c r="DH260" s="15"/>
      <c r="DJ260" s="22"/>
      <c r="DO260" s="15"/>
      <c r="DV260" s="15"/>
      <c r="EC260" s="15"/>
      <c r="EJ260" s="15"/>
      <c r="EQ260" s="15"/>
      <c r="EX260" s="15"/>
      <c r="FE260" s="15"/>
      <c r="FL260" s="15"/>
      <c r="FS260" s="15"/>
      <c r="FZ260" s="15"/>
      <c r="GG260" s="15"/>
      <c r="GN260" s="15"/>
      <c r="GP260" s="22"/>
      <c r="GQ260" s="22"/>
      <c r="GR260" s="22"/>
      <c r="GS260" s="22"/>
      <c r="GT260" s="22"/>
      <c r="GU260" s="15"/>
      <c r="GV260" s="22"/>
      <c r="GW260" s="22"/>
      <c r="GX260" s="22"/>
      <c r="GY260" s="18"/>
      <c r="GZ260" s="18"/>
      <c r="HA260" s="18"/>
      <c r="HB260" s="18"/>
      <c r="HC260" s="18"/>
      <c r="HD260" s="18"/>
      <c r="HE260" s="18"/>
      <c r="HF260" s="18"/>
      <c r="HG260" s="18"/>
      <c r="HH260" s="18"/>
      <c r="HI260" s="18"/>
      <c r="HJ260" s="18"/>
      <c r="HK260" s="18"/>
      <c r="HL260" s="18"/>
      <c r="HM260" s="18"/>
      <c r="HN260" s="18"/>
      <c r="HO260" s="18"/>
      <c r="HP260" s="18"/>
      <c r="HQ260" s="18"/>
      <c r="HR260" s="18"/>
      <c r="HS260" s="18"/>
      <c r="HT260" s="18"/>
      <c r="HU260" s="18"/>
      <c r="HV260" s="18"/>
      <c r="HW260" s="18"/>
      <c r="HX260" s="18"/>
      <c r="HY260" s="18"/>
      <c r="HZ260" s="18"/>
      <c r="IA260" s="18"/>
      <c r="IB260" s="18"/>
      <c r="IC260" s="18"/>
      <c r="ID260" s="18"/>
      <c r="IE260" s="18"/>
      <c r="IF260" s="18"/>
      <c r="IG260" s="18"/>
      <c r="IH260" s="18"/>
      <c r="II260" s="18"/>
      <c r="IJ260" s="18"/>
      <c r="IK260" s="18"/>
      <c r="IL260" s="18"/>
      <c r="IM260" s="18"/>
      <c r="IN260" s="18"/>
      <c r="IO260" s="18"/>
      <c r="IP260" s="18"/>
      <c r="IQ260" s="18"/>
      <c r="IR260" s="18"/>
      <c r="IS260" s="18"/>
      <c r="IT260" s="18"/>
      <c r="IU260" s="18"/>
      <c r="IV260" s="18"/>
      <c r="IW260" s="18"/>
      <c r="IX260" s="18"/>
      <c r="IY260" s="18"/>
      <c r="IZ260" s="18"/>
      <c r="JA260" s="18"/>
      <c r="JB260" s="18"/>
      <c r="JC260" s="18"/>
      <c r="JD260" s="18"/>
      <c r="JE260" s="18"/>
      <c r="JF260" s="18"/>
    </row>
    <row r="261" spans="36:266" x14ac:dyDescent="0.3">
      <c r="AJ261" s="24"/>
      <c r="AK261" s="24"/>
      <c r="AL261" s="20"/>
      <c r="AM261" s="23"/>
      <c r="AN261" s="18"/>
      <c r="AO261" s="24"/>
      <c r="AW261" s="71"/>
      <c r="AX261" s="71"/>
      <c r="AY261" s="71"/>
      <c r="BB261" s="25"/>
      <c r="BC261" s="21"/>
      <c r="BG261" s="18"/>
      <c r="BN261" s="22"/>
      <c r="BO261" s="22"/>
      <c r="BP261" s="22"/>
      <c r="BQ261" s="22"/>
      <c r="BR261" s="15"/>
      <c r="CF261" s="15"/>
      <c r="CL261" s="22"/>
      <c r="CM261" s="15"/>
      <c r="CR261" s="22"/>
      <c r="CT261" s="15"/>
      <c r="CW261" s="22"/>
      <c r="DA261" s="15"/>
      <c r="DH261" s="15"/>
      <c r="DJ261" s="22"/>
      <c r="DO261" s="15"/>
      <c r="DV261" s="15"/>
      <c r="EC261" s="15"/>
      <c r="EJ261" s="15"/>
      <c r="EQ261" s="15"/>
      <c r="EX261" s="15"/>
      <c r="FE261" s="15"/>
      <c r="FL261" s="15"/>
      <c r="FS261" s="15"/>
      <c r="FZ261" s="15"/>
      <c r="GG261" s="15"/>
      <c r="GN261" s="15"/>
      <c r="GP261" s="22"/>
      <c r="GQ261" s="22"/>
      <c r="GR261" s="22"/>
      <c r="GS261" s="22"/>
      <c r="GT261" s="22"/>
      <c r="GU261" s="15"/>
      <c r="GV261" s="22"/>
      <c r="GW261" s="22"/>
      <c r="GX261" s="22"/>
      <c r="GY261" s="18"/>
      <c r="GZ261" s="18"/>
      <c r="HA261" s="18"/>
      <c r="HB261" s="18"/>
      <c r="HC261" s="18"/>
      <c r="HD261" s="18"/>
      <c r="HE261" s="18"/>
      <c r="HF261" s="18"/>
      <c r="HG261" s="18"/>
      <c r="HH261" s="18"/>
      <c r="HI261" s="18"/>
      <c r="HJ261" s="18"/>
      <c r="HK261" s="18"/>
      <c r="HL261" s="18"/>
      <c r="HM261" s="18"/>
      <c r="HN261" s="18"/>
      <c r="HO261" s="18"/>
      <c r="HP261" s="18"/>
      <c r="HQ261" s="18"/>
      <c r="HR261" s="18"/>
      <c r="HS261" s="18"/>
      <c r="HT261" s="18"/>
      <c r="HU261" s="18"/>
      <c r="HV261" s="18"/>
      <c r="HW261" s="18"/>
      <c r="HX261" s="18"/>
      <c r="HY261" s="18"/>
      <c r="HZ261" s="18"/>
      <c r="IA261" s="18"/>
      <c r="IB261" s="18"/>
      <c r="IC261" s="18"/>
      <c r="ID261" s="18"/>
      <c r="IE261" s="18"/>
      <c r="IF261" s="18"/>
      <c r="IG261" s="18"/>
      <c r="IH261" s="18"/>
      <c r="II261" s="18"/>
      <c r="IJ261" s="18"/>
      <c r="IK261" s="18"/>
      <c r="IL261" s="18"/>
      <c r="IM261" s="18"/>
      <c r="IN261" s="18"/>
      <c r="IO261" s="18"/>
      <c r="IP261" s="18"/>
      <c r="IQ261" s="18"/>
      <c r="IR261" s="18"/>
      <c r="IS261" s="18"/>
      <c r="IT261" s="18"/>
      <c r="IU261" s="18"/>
      <c r="IV261" s="18"/>
      <c r="IW261" s="18"/>
      <c r="IX261" s="18"/>
      <c r="IY261" s="18"/>
      <c r="IZ261" s="18"/>
      <c r="JA261" s="18"/>
      <c r="JB261" s="18"/>
      <c r="JC261" s="18"/>
      <c r="JD261" s="18"/>
      <c r="JE261" s="18"/>
      <c r="JF261" s="18"/>
    </row>
    <row r="262" spans="36:266" x14ac:dyDescent="0.3">
      <c r="AJ262" s="24"/>
      <c r="AK262" s="24"/>
      <c r="AL262" s="20"/>
      <c r="AM262" s="23"/>
      <c r="AN262" s="18"/>
      <c r="AO262" s="24"/>
      <c r="AW262" s="71"/>
      <c r="AX262" s="71"/>
      <c r="AY262" s="71"/>
      <c r="BB262" s="25"/>
      <c r="BC262" s="21"/>
      <c r="BG262" s="18"/>
      <c r="BN262" s="22"/>
      <c r="BO262" s="22"/>
      <c r="BP262" s="22"/>
      <c r="BQ262" s="22"/>
      <c r="BR262" s="15"/>
      <c r="CF262" s="15"/>
      <c r="CL262" s="22"/>
      <c r="CM262" s="15"/>
      <c r="CR262" s="22"/>
      <c r="CT262" s="15"/>
      <c r="CW262" s="22"/>
      <c r="DA262" s="15"/>
      <c r="DH262" s="15"/>
      <c r="DJ262" s="22"/>
      <c r="DO262" s="15"/>
      <c r="DV262" s="15"/>
      <c r="EC262" s="15"/>
      <c r="EJ262" s="15"/>
      <c r="EQ262" s="15"/>
      <c r="EX262" s="15"/>
      <c r="FE262" s="15"/>
      <c r="FL262" s="15"/>
      <c r="FS262" s="15"/>
      <c r="FZ262" s="15"/>
      <c r="GG262" s="15"/>
      <c r="GN262" s="15"/>
      <c r="GP262" s="22"/>
      <c r="GQ262" s="22"/>
      <c r="GR262" s="22"/>
      <c r="GS262" s="22"/>
      <c r="GT262" s="22"/>
      <c r="GU262" s="15"/>
      <c r="GV262" s="22"/>
      <c r="GW262" s="22"/>
      <c r="GX262" s="22"/>
      <c r="GY262" s="18"/>
      <c r="GZ262" s="18"/>
      <c r="HA262" s="18"/>
      <c r="HB262" s="18"/>
      <c r="HC262" s="18"/>
      <c r="HD262" s="18"/>
      <c r="HE262" s="18"/>
      <c r="HF262" s="18"/>
      <c r="HG262" s="18"/>
      <c r="HH262" s="18"/>
      <c r="HI262" s="18"/>
      <c r="HJ262" s="18"/>
      <c r="HK262" s="18"/>
      <c r="HL262" s="18"/>
      <c r="HM262" s="18"/>
      <c r="HN262" s="18"/>
      <c r="HO262" s="18"/>
      <c r="HP262" s="18"/>
      <c r="HQ262" s="18"/>
      <c r="HR262" s="18"/>
      <c r="HS262" s="18"/>
      <c r="HT262" s="18"/>
      <c r="HU262" s="18"/>
      <c r="HV262" s="18"/>
      <c r="HW262" s="18"/>
      <c r="HX262" s="18"/>
      <c r="HY262" s="18"/>
      <c r="HZ262" s="18"/>
      <c r="IA262" s="18"/>
      <c r="IB262" s="18"/>
      <c r="IC262" s="18"/>
      <c r="ID262" s="18"/>
      <c r="IE262" s="18"/>
      <c r="IF262" s="18"/>
      <c r="IG262" s="18"/>
      <c r="IH262" s="18"/>
      <c r="II262" s="18"/>
      <c r="IJ262" s="18"/>
      <c r="IK262" s="18"/>
      <c r="IL262" s="18"/>
      <c r="IM262" s="18"/>
      <c r="IN262" s="18"/>
      <c r="IO262" s="18"/>
      <c r="IP262" s="18"/>
      <c r="IQ262" s="18"/>
      <c r="IR262" s="18"/>
      <c r="IS262" s="18"/>
      <c r="IT262" s="18"/>
      <c r="IU262" s="18"/>
      <c r="IV262" s="18"/>
      <c r="IW262" s="18"/>
      <c r="IX262" s="18"/>
      <c r="IY262" s="18"/>
      <c r="IZ262" s="18"/>
      <c r="JA262" s="18"/>
      <c r="JB262" s="18"/>
      <c r="JC262" s="18"/>
      <c r="JD262" s="18"/>
      <c r="JE262" s="18"/>
      <c r="JF262" s="18"/>
    </row>
    <row r="263" spans="36:266" x14ac:dyDescent="0.3">
      <c r="AJ263" s="24"/>
      <c r="AK263" s="24"/>
      <c r="AL263" s="20"/>
      <c r="AM263" s="23"/>
      <c r="AN263" s="18"/>
      <c r="AO263" s="24"/>
      <c r="AW263" s="71"/>
      <c r="AX263" s="71"/>
      <c r="AY263" s="71"/>
      <c r="BB263" s="25"/>
      <c r="BC263" s="21"/>
      <c r="BG263" s="18"/>
      <c r="BN263" s="22"/>
      <c r="BO263" s="22"/>
      <c r="BP263" s="22"/>
      <c r="BQ263" s="22"/>
      <c r="BR263" s="15"/>
      <c r="CF263" s="15"/>
      <c r="CL263" s="22"/>
      <c r="CM263" s="15"/>
      <c r="CR263" s="22"/>
      <c r="CT263" s="15"/>
      <c r="CW263" s="22"/>
      <c r="DA263" s="15"/>
      <c r="DH263" s="15"/>
      <c r="DJ263" s="22"/>
      <c r="DO263" s="15"/>
      <c r="DV263" s="15"/>
      <c r="EC263" s="15"/>
      <c r="EJ263" s="15"/>
      <c r="EQ263" s="15"/>
      <c r="EX263" s="15"/>
      <c r="FE263" s="15"/>
      <c r="FL263" s="15"/>
      <c r="FS263" s="15"/>
      <c r="FZ263" s="15"/>
      <c r="GG263" s="15"/>
      <c r="GN263" s="15"/>
      <c r="GP263" s="22"/>
      <c r="GQ263" s="22"/>
      <c r="GR263" s="22"/>
      <c r="GS263" s="22"/>
      <c r="GT263" s="22"/>
      <c r="GU263" s="15"/>
      <c r="GV263" s="22"/>
      <c r="GW263" s="22"/>
      <c r="GX263" s="22"/>
      <c r="GY263" s="18"/>
      <c r="GZ263" s="18"/>
      <c r="HA263" s="18"/>
      <c r="HB263" s="18"/>
      <c r="HC263" s="18"/>
      <c r="HD263" s="18"/>
      <c r="HE263" s="18"/>
      <c r="HF263" s="18"/>
      <c r="HG263" s="18"/>
      <c r="HH263" s="18"/>
      <c r="HI263" s="18"/>
      <c r="HJ263" s="18"/>
      <c r="HK263" s="18"/>
      <c r="HL263" s="18"/>
      <c r="HM263" s="18"/>
      <c r="HN263" s="18"/>
      <c r="HO263" s="18"/>
      <c r="HP263" s="18"/>
      <c r="HQ263" s="18"/>
      <c r="HR263" s="18"/>
      <c r="HS263" s="18"/>
      <c r="HT263" s="18"/>
      <c r="HU263" s="18"/>
      <c r="HV263" s="18"/>
      <c r="HW263" s="18"/>
      <c r="HX263" s="18"/>
      <c r="HY263" s="18"/>
      <c r="HZ263" s="18"/>
      <c r="IA263" s="18"/>
      <c r="IB263" s="18"/>
      <c r="IC263" s="18"/>
      <c r="ID263" s="18"/>
      <c r="IE263" s="18"/>
      <c r="IF263" s="18"/>
      <c r="IG263" s="18"/>
      <c r="IH263" s="18"/>
      <c r="II263" s="18"/>
      <c r="IJ263" s="18"/>
      <c r="IK263" s="18"/>
      <c r="IL263" s="18"/>
      <c r="IM263" s="18"/>
      <c r="IN263" s="18"/>
      <c r="IO263" s="18"/>
      <c r="IP263" s="18"/>
      <c r="IQ263" s="18"/>
      <c r="IR263" s="18"/>
      <c r="IS263" s="18"/>
      <c r="IT263" s="18"/>
      <c r="IU263" s="18"/>
      <c r="IV263" s="18"/>
      <c r="IW263" s="18"/>
      <c r="IX263" s="18"/>
      <c r="IY263" s="18"/>
      <c r="IZ263" s="18"/>
      <c r="JA263" s="18"/>
      <c r="JB263" s="18"/>
      <c r="JC263" s="18"/>
      <c r="JD263" s="18"/>
      <c r="JE263" s="18"/>
      <c r="JF263" s="18"/>
    </row>
    <row r="264" spans="36:266" x14ac:dyDescent="0.3">
      <c r="AJ264" s="24"/>
      <c r="AK264" s="24"/>
      <c r="AL264" s="20"/>
      <c r="AM264" s="23"/>
      <c r="AN264" s="18"/>
      <c r="AO264" s="24"/>
      <c r="AW264" s="71"/>
      <c r="AX264" s="71"/>
      <c r="AY264" s="71"/>
      <c r="BB264" s="25"/>
      <c r="BC264" s="21"/>
      <c r="BG264" s="18"/>
      <c r="BN264" s="22"/>
      <c r="BO264" s="22"/>
      <c r="BP264" s="22"/>
      <c r="BQ264" s="22"/>
      <c r="BR264" s="15"/>
      <c r="CF264" s="15"/>
      <c r="CL264" s="22"/>
      <c r="CM264" s="15"/>
      <c r="CR264" s="22"/>
      <c r="CT264" s="15"/>
      <c r="CW264" s="22"/>
      <c r="DA264" s="15"/>
      <c r="DH264" s="15"/>
      <c r="DJ264" s="22"/>
      <c r="DO264" s="15"/>
      <c r="DV264" s="15"/>
      <c r="EC264" s="15"/>
      <c r="EJ264" s="15"/>
      <c r="EQ264" s="15"/>
      <c r="EX264" s="15"/>
      <c r="FE264" s="15"/>
      <c r="FL264" s="15"/>
      <c r="FS264" s="15"/>
      <c r="FZ264" s="15"/>
      <c r="GG264" s="15"/>
      <c r="GN264" s="15"/>
      <c r="GP264" s="22"/>
      <c r="GQ264" s="22"/>
      <c r="GR264" s="22"/>
      <c r="GS264" s="22"/>
      <c r="GT264" s="22"/>
      <c r="GU264" s="15"/>
      <c r="GV264" s="22"/>
      <c r="GW264" s="22"/>
      <c r="GX264" s="22"/>
      <c r="GY264" s="18"/>
      <c r="GZ264" s="18"/>
      <c r="HA264" s="18"/>
      <c r="HB264" s="18"/>
      <c r="HC264" s="18"/>
      <c r="HD264" s="18"/>
      <c r="HE264" s="18"/>
      <c r="HF264" s="18"/>
      <c r="HG264" s="18"/>
      <c r="HH264" s="18"/>
      <c r="HI264" s="18"/>
      <c r="HJ264" s="18"/>
      <c r="HK264" s="18"/>
      <c r="HL264" s="18"/>
      <c r="HM264" s="18"/>
      <c r="HN264" s="18"/>
      <c r="HO264" s="18"/>
      <c r="HP264" s="18"/>
      <c r="HQ264" s="18"/>
      <c r="HR264" s="18"/>
      <c r="HS264" s="18"/>
      <c r="HT264" s="18"/>
      <c r="HU264" s="18"/>
      <c r="HV264" s="18"/>
      <c r="HW264" s="18"/>
      <c r="HX264" s="18"/>
      <c r="HY264" s="18"/>
      <c r="HZ264" s="18"/>
      <c r="IA264" s="18"/>
      <c r="IB264" s="18"/>
      <c r="IC264" s="18"/>
      <c r="ID264" s="18"/>
      <c r="IE264" s="18"/>
      <c r="IF264" s="18"/>
      <c r="IG264" s="18"/>
      <c r="IH264" s="18"/>
      <c r="II264" s="18"/>
      <c r="IJ264" s="18"/>
      <c r="IK264" s="18"/>
      <c r="IL264" s="18"/>
      <c r="IM264" s="18"/>
      <c r="IN264" s="18"/>
      <c r="IO264" s="18"/>
      <c r="IP264" s="18"/>
      <c r="IQ264" s="18"/>
      <c r="IR264" s="18"/>
      <c r="IS264" s="18"/>
      <c r="IT264" s="18"/>
      <c r="IU264" s="18"/>
      <c r="IV264" s="18"/>
      <c r="IW264" s="18"/>
      <c r="IX264" s="18"/>
      <c r="IY264" s="18"/>
      <c r="IZ264" s="18"/>
      <c r="JA264" s="18"/>
      <c r="JB264" s="18"/>
      <c r="JC264" s="18"/>
      <c r="JD264" s="18"/>
      <c r="JE264" s="18"/>
      <c r="JF264" s="18"/>
    </row>
    <row r="265" spans="36:266" x14ac:dyDescent="0.3">
      <c r="AJ265" s="24"/>
      <c r="AK265" s="24"/>
      <c r="AL265" s="20"/>
      <c r="AM265" s="23"/>
      <c r="AN265" s="18"/>
      <c r="AO265" s="24"/>
      <c r="AW265" s="71"/>
      <c r="AX265" s="71"/>
      <c r="AY265" s="71"/>
      <c r="BB265" s="25"/>
      <c r="BC265" s="21"/>
      <c r="BG265" s="18"/>
      <c r="BN265" s="22"/>
      <c r="BO265" s="22"/>
      <c r="BP265" s="22"/>
      <c r="BQ265" s="22"/>
      <c r="BR265" s="15"/>
      <c r="CF265" s="15"/>
      <c r="CL265" s="22"/>
      <c r="CM265" s="15"/>
      <c r="CR265" s="22"/>
      <c r="CT265" s="15"/>
      <c r="CW265" s="22"/>
      <c r="DA265" s="15"/>
      <c r="DH265" s="15"/>
      <c r="DJ265" s="22"/>
      <c r="DO265" s="15"/>
      <c r="DV265" s="15"/>
      <c r="EC265" s="15"/>
      <c r="EJ265" s="15"/>
      <c r="EQ265" s="15"/>
      <c r="EX265" s="15"/>
      <c r="FE265" s="15"/>
      <c r="FL265" s="15"/>
      <c r="FS265" s="15"/>
      <c r="FZ265" s="15"/>
      <c r="GG265" s="15"/>
      <c r="GN265" s="15"/>
      <c r="GP265" s="22"/>
      <c r="GQ265" s="22"/>
      <c r="GR265" s="22"/>
      <c r="GS265" s="22"/>
      <c r="GT265" s="22"/>
      <c r="GU265" s="15"/>
      <c r="GV265" s="22"/>
      <c r="GW265" s="22"/>
      <c r="GX265" s="22"/>
      <c r="GY265" s="18"/>
      <c r="GZ265" s="18"/>
      <c r="HA265" s="18"/>
      <c r="HB265" s="18"/>
      <c r="HC265" s="18"/>
      <c r="HD265" s="18"/>
      <c r="HE265" s="18"/>
      <c r="HF265" s="18"/>
      <c r="HG265" s="18"/>
      <c r="HH265" s="18"/>
      <c r="HI265" s="18"/>
      <c r="HJ265" s="18"/>
      <c r="HK265" s="18"/>
      <c r="HL265" s="18"/>
      <c r="HM265" s="18"/>
      <c r="HN265" s="18"/>
      <c r="HO265" s="18"/>
      <c r="HP265" s="18"/>
      <c r="HQ265" s="18"/>
      <c r="HR265" s="18"/>
      <c r="HS265" s="18"/>
      <c r="HT265" s="18"/>
      <c r="HU265" s="18"/>
      <c r="HV265" s="18"/>
      <c r="HW265" s="18"/>
      <c r="HX265" s="18"/>
      <c r="HY265" s="18"/>
      <c r="HZ265" s="18"/>
      <c r="IA265" s="18"/>
      <c r="IB265" s="18"/>
      <c r="IC265" s="18"/>
      <c r="ID265" s="18"/>
      <c r="IE265" s="18"/>
      <c r="IF265" s="18"/>
      <c r="IG265" s="18"/>
      <c r="IH265" s="18"/>
      <c r="II265" s="18"/>
      <c r="IJ265" s="18"/>
      <c r="IK265" s="18"/>
      <c r="IL265" s="18"/>
      <c r="IM265" s="18"/>
      <c r="IN265" s="18"/>
      <c r="IO265" s="18"/>
      <c r="IP265" s="18"/>
      <c r="IQ265" s="18"/>
      <c r="IR265" s="18"/>
      <c r="IS265" s="18"/>
      <c r="IT265" s="18"/>
      <c r="IU265" s="18"/>
      <c r="IV265" s="18"/>
      <c r="IW265" s="18"/>
      <c r="IX265" s="18"/>
      <c r="IY265" s="18"/>
      <c r="IZ265" s="18"/>
      <c r="JA265" s="18"/>
      <c r="JB265" s="18"/>
      <c r="JC265" s="18"/>
      <c r="JD265" s="18"/>
      <c r="JE265" s="18"/>
      <c r="JF265" s="18"/>
    </row>
    <row r="266" spans="36:266" x14ac:dyDescent="0.3">
      <c r="AJ266" s="24"/>
      <c r="AK266" s="24"/>
      <c r="AL266" s="20"/>
      <c r="AM266" s="23"/>
      <c r="AN266" s="18"/>
      <c r="AO266" s="24"/>
      <c r="AW266" s="71"/>
      <c r="AX266" s="71"/>
      <c r="AY266" s="71"/>
      <c r="BB266" s="25"/>
      <c r="BC266" s="21"/>
      <c r="BG266" s="18"/>
      <c r="BN266" s="22"/>
      <c r="BO266" s="22"/>
      <c r="BP266" s="22"/>
      <c r="BQ266" s="22"/>
      <c r="BR266" s="15"/>
      <c r="CF266" s="15"/>
      <c r="CL266" s="22"/>
      <c r="CM266" s="15"/>
      <c r="CR266" s="22"/>
      <c r="CT266" s="15"/>
      <c r="CW266" s="22"/>
      <c r="DA266" s="15"/>
      <c r="DH266" s="15"/>
      <c r="DJ266" s="22"/>
      <c r="DO266" s="15"/>
      <c r="DV266" s="15"/>
      <c r="EC266" s="15"/>
      <c r="EJ266" s="15"/>
      <c r="EQ266" s="15"/>
      <c r="EX266" s="15"/>
      <c r="FE266" s="15"/>
      <c r="FL266" s="15"/>
      <c r="FS266" s="15"/>
      <c r="FZ266" s="15"/>
      <c r="GG266" s="15"/>
      <c r="GN266" s="15"/>
      <c r="GP266" s="22"/>
      <c r="GQ266" s="22"/>
      <c r="GR266" s="22"/>
      <c r="GS266" s="22"/>
      <c r="GT266" s="22"/>
      <c r="GU266" s="15"/>
      <c r="GV266" s="22"/>
      <c r="GW266" s="22"/>
      <c r="GX266" s="22"/>
      <c r="GY266" s="18"/>
      <c r="GZ266" s="18"/>
      <c r="HA266" s="18"/>
      <c r="HB266" s="18"/>
      <c r="HC266" s="18"/>
      <c r="HD266" s="18"/>
      <c r="HE266" s="18"/>
      <c r="HF266" s="18"/>
      <c r="HG266" s="18"/>
      <c r="HH266" s="18"/>
      <c r="HI266" s="18"/>
      <c r="HJ266" s="18"/>
      <c r="HK266" s="18"/>
      <c r="HL266" s="18"/>
      <c r="HM266" s="18"/>
      <c r="HN266" s="18"/>
      <c r="HO266" s="18"/>
      <c r="HP266" s="18"/>
      <c r="HQ266" s="18"/>
      <c r="HR266" s="18"/>
      <c r="HS266" s="18"/>
      <c r="HT266" s="18"/>
      <c r="HU266" s="18"/>
      <c r="HV266" s="18"/>
      <c r="HW266" s="18"/>
      <c r="HX266" s="18"/>
      <c r="HY266" s="18"/>
      <c r="HZ266" s="18"/>
      <c r="IA266" s="18"/>
      <c r="IB266" s="18"/>
      <c r="IC266" s="18"/>
      <c r="ID266" s="18"/>
      <c r="IE266" s="18"/>
      <c r="IF266" s="18"/>
      <c r="IG266" s="18"/>
      <c r="IH266" s="18"/>
      <c r="II266" s="18"/>
      <c r="IJ266" s="18"/>
      <c r="IK266" s="18"/>
      <c r="IL266" s="18"/>
      <c r="IM266" s="18"/>
      <c r="IN266" s="18"/>
      <c r="IO266" s="18"/>
      <c r="IP266" s="18"/>
      <c r="IQ266" s="18"/>
      <c r="IR266" s="18"/>
      <c r="IS266" s="18"/>
      <c r="IT266" s="18"/>
      <c r="IU266" s="18"/>
      <c r="IV266" s="18"/>
      <c r="IW266" s="18"/>
      <c r="IX266" s="18"/>
      <c r="IY266" s="18"/>
      <c r="IZ266" s="18"/>
      <c r="JA266" s="18"/>
      <c r="JB266" s="18"/>
      <c r="JC266" s="18"/>
      <c r="JD266" s="18"/>
      <c r="JE266" s="18"/>
      <c r="JF266" s="18"/>
    </row>
    <row r="267" spans="36:266" x14ac:dyDescent="0.3">
      <c r="AJ267" s="24"/>
      <c r="AK267" s="24"/>
      <c r="AL267" s="20"/>
      <c r="AM267" s="23"/>
      <c r="AN267" s="18"/>
      <c r="AO267" s="24"/>
      <c r="AW267" s="71"/>
      <c r="AX267" s="71"/>
      <c r="AY267" s="71"/>
      <c r="BB267" s="25"/>
      <c r="BC267" s="21"/>
      <c r="BG267" s="18"/>
      <c r="BN267" s="22"/>
      <c r="BO267" s="22"/>
      <c r="BP267" s="22"/>
      <c r="BQ267" s="22"/>
      <c r="BR267" s="15"/>
      <c r="CF267" s="15"/>
      <c r="CL267" s="22"/>
      <c r="CM267" s="15"/>
      <c r="CR267" s="22"/>
      <c r="CT267" s="15"/>
      <c r="CW267" s="22"/>
      <c r="DA267" s="15"/>
      <c r="DH267" s="15"/>
      <c r="DJ267" s="22"/>
      <c r="DO267" s="15"/>
      <c r="DV267" s="15"/>
      <c r="EC267" s="15"/>
      <c r="EJ267" s="15"/>
      <c r="EQ267" s="15"/>
      <c r="EX267" s="15"/>
      <c r="FE267" s="15"/>
      <c r="FL267" s="15"/>
      <c r="FS267" s="15"/>
      <c r="FZ267" s="15"/>
      <c r="GG267" s="15"/>
      <c r="GN267" s="15"/>
      <c r="GP267" s="22"/>
      <c r="GQ267" s="22"/>
      <c r="GR267" s="22"/>
      <c r="GS267" s="22"/>
      <c r="GT267" s="22"/>
      <c r="GU267" s="15"/>
      <c r="GV267" s="22"/>
      <c r="GW267" s="22"/>
      <c r="GX267" s="22"/>
      <c r="GY267" s="18"/>
      <c r="GZ267" s="18"/>
      <c r="HA267" s="18"/>
      <c r="HB267" s="18"/>
      <c r="HC267" s="18"/>
      <c r="HD267" s="18"/>
      <c r="HE267" s="18"/>
      <c r="HF267" s="18"/>
      <c r="HG267" s="18"/>
      <c r="HH267" s="18"/>
      <c r="HI267" s="18"/>
      <c r="HJ267" s="18"/>
      <c r="HK267" s="18"/>
      <c r="HL267" s="18"/>
      <c r="HM267" s="18"/>
      <c r="HN267" s="18"/>
      <c r="HO267" s="18"/>
      <c r="HP267" s="18"/>
      <c r="HQ267" s="18"/>
      <c r="HR267" s="18"/>
      <c r="HS267" s="18"/>
      <c r="HT267" s="18"/>
      <c r="HU267" s="18"/>
      <c r="HV267" s="18"/>
      <c r="HW267" s="18"/>
      <c r="HX267" s="18"/>
      <c r="HY267" s="18"/>
      <c r="HZ267" s="18"/>
      <c r="IA267" s="18"/>
      <c r="IB267" s="18"/>
      <c r="IC267" s="18"/>
      <c r="ID267" s="18"/>
      <c r="IE267" s="18"/>
      <c r="IF267" s="18"/>
      <c r="IG267" s="18"/>
      <c r="IH267" s="18"/>
      <c r="II267" s="18"/>
      <c r="IJ267" s="18"/>
      <c r="IK267" s="18"/>
      <c r="IL267" s="18"/>
      <c r="IM267" s="18"/>
      <c r="IN267" s="18"/>
      <c r="IO267" s="18"/>
      <c r="IP267" s="18"/>
      <c r="IQ267" s="18"/>
      <c r="IR267" s="18"/>
      <c r="IS267" s="18"/>
      <c r="IT267" s="18"/>
      <c r="IU267" s="18"/>
      <c r="IV267" s="18"/>
      <c r="IW267" s="18"/>
      <c r="IX267" s="18"/>
      <c r="IY267" s="18"/>
      <c r="IZ267" s="18"/>
      <c r="JA267" s="18"/>
      <c r="JB267" s="18"/>
      <c r="JC267" s="18"/>
      <c r="JD267" s="18"/>
      <c r="JE267" s="18"/>
      <c r="JF267" s="18"/>
    </row>
    <row r="268" spans="36:266" x14ac:dyDescent="0.3">
      <c r="AJ268" s="24"/>
      <c r="AK268" s="24"/>
      <c r="AL268" s="20"/>
      <c r="AM268" s="23"/>
      <c r="AN268" s="18"/>
      <c r="AO268" s="24"/>
      <c r="AW268" s="71"/>
      <c r="AX268" s="71"/>
      <c r="AY268" s="71"/>
      <c r="BB268" s="25"/>
      <c r="BC268" s="21"/>
      <c r="BG268" s="18"/>
      <c r="BN268" s="22"/>
      <c r="BO268" s="22"/>
      <c r="BP268" s="22"/>
      <c r="BQ268" s="22"/>
      <c r="BR268" s="15"/>
      <c r="CF268" s="15"/>
      <c r="CL268" s="22"/>
      <c r="CM268" s="15"/>
      <c r="CR268" s="22"/>
      <c r="CT268" s="15"/>
      <c r="CW268" s="22"/>
      <c r="DA268" s="15"/>
      <c r="DH268" s="15"/>
      <c r="DJ268" s="22"/>
      <c r="DO268" s="15"/>
      <c r="DV268" s="15"/>
      <c r="EC268" s="15"/>
      <c r="EJ268" s="15"/>
      <c r="EQ268" s="15"/>
      <c r="EX268" s="15"/>
      <c r="FE268" s="15"/>
      <c r="FL268" s="15"/>
      <c r="FS268" s="15"/>
      <c r="FZ268" s="15"/>
      <c r="GG268" s="15"/>
      <c r="GN268" s="15"/>
      <c r="GP268" s="22"/>
      <c r="GQ268" s="22"/>
      <c r="GR268" s="22"/>
      <c r="GS268" s="22"/>
      <c r="GT268" s="22"/>
      <c r="GU268" s="15"/>
      <c r="GV268" s="22"/>
      <c r="GW268" s="22"/>
      <c r="GX268" s="22"/>
      <c r="GY268" s="18"/>
      <c r="GZ268" s="18"/>
      <c r="HA268" s="18"/>
      <c r="HB268" s="18"/>
      <c r="HC268" s="18"/>
      <c r="HD268" s="18"/>
      <c r="HE268" s="18"/>
      <c r="HF268" s="18"/>
      <c r="HG268" s="18"/>
      <c r="HH268" s="18"/>
      <c r="HI268" s="18"/>
      <c r="HJ268" s="18"/>
      <c r="HK268" s="18"/>
      <c r="HL268" s="18"/>
      <c r="HM268" s="18"/>
      <c r="HN268" s="18"/>
      <c r="HO268" s="18"/>
      <c r="HP268" s="18"/>
      <c r="HQ268" s="18"/>
      <c r="HR268" s="18"/>
      <c r="HS268" s="18"/>
      <c r="HT268" s="18"/>
      <c r="HU268" s="18"/>
      <c r="HV268" s="18"/>
      <c r="HW268" s="18"/>
      <c r="HX268" s="18"/>
      <c r="HY268" s="18"/>
      <c r="HZ268" s="18"/>
      <c r="IA268" s="18"/>
      <c r="IB268" s="18"/>
      <c r="IC268" s="18"/>
      <c r="ID268" s="18"/>
      <c r="IE268" s="18"/>
      <c r="IF268" s="18"/>
      <c r="IG268" s="18"/>
      <c r="IH268" s="18"/>
      <c r="II268" s="18"/>
      <c r="IJ268" s="18"/>
      <c r="IK268" s="18"/>
      <c r="IL268" s="18"/>
      <c r="IM268" s="18"/>
      <c r="IN268" s="18"/>
      <c r="IO268" s="18"/>
      <c r="IP268" s="18"/>
      <c r="IQ268" s="18"/>
      <c r="IR268" s="18"/>
      <c r="IS268" s="18"/>
      <c r="IT268" s="18"/>
      <c r="IU268" s="18"/>
      <c r="IV268" s="18"/>
      <c r="IW268" s="18"/>
      <c r="IX268" s="18"/>
      <c r="IY268" s="18"/>
      <c r="IZ268" s="18"/>
      <c r="JA268" s="18"/>
      <c r="JB268" s="18"/>
      <c r="JC268" s="18"/>
      <c r="JD268" s="18"/>
      <c r="JE268" s="18"/>
      <c r="JF268" s="18"/>
    </row>
    <row r="269" spans="36:266" x14ac:dyDescent="0.3">
      <c r="AJ269" s="24"/>
      <c r="AK269" s="24"/>
      <c r="AL269" s="20"/>
      <c r="AM269" s="23"/>
      <c r="AN269" s="18"/>
      <c r="AO269" s="24"/>
      <c r="AW269" s="71"/>
      <c r="AX269" s="71"/>
      <c r="AY269" s="71"/>
      <c r="BB269" s="25"/>
      <c r="BC269" s="21"/>
      <c r="BG269" s="18"/>
      <c r="BN269" s="22"/>
      <c r="BO269" s="22"/>
      <c r="BP269" s="22"/>
      <c r="BQ269" s="22"/>
      <c r="BR269" s="15"/>
      <c r="CF269" s="15"/>
      <c r="CL269" s="22"/>
      <c r="CM269" s="15"/>
      <c r="CR269" s="22"/>
      <c r="CT269" s="15"/>
      <c r="CW269" s="22"/>
      <c r="DA269" s="15"/>
      <c r="DH269" s="15"/>
      <c r="DJ269" s="22"/>
      <c r="DO269" s="15"/>
      <c r="DV269" s="15"/>
      <c r="EC269" s="15"/>
      <c r="EJ269" s="15"/>
      <c r="EQ269" s="15"/>
      <c r="EX269" s="15"/>
      <c r="FE269" s="15"/>
      <c r="FL269" s="15"/>
      <c r="FS269" s="15"/>
      <c r="FZ269" s="15"/>
      <c r="GG269" s="15"/>
      <c r="GN269" s="15"/>
      <c r="GP269" s="22"/>
      <c r="GQ269" s="22"/>
      <c r="GR269" s="22"/>
      <c r="GS269" s="22"/>
      <c r="GT269" s="22"/>
      <c r="GU269" s="15"/>
      <c r="GV269" s="22"/>
      <c r="GW269" s="22"/>
      <c r="GX269" s="22"/>
      <c r="GY269" s="18"/>
      <c r="GZ269" s="18"/>
      <c r="HA269" s="18"/>
      <c r="HB269" s="18"/>
      <c r="HC269" s="18"/>
      <c r="HD269" s="18"/>
      <c r="HE269" s="18"/>
      <c r="HF269" s="18"/>
      <c r="HG269" s="18"/>
      <c r="HH269" s="18"/>
      <c r="HI269" s="18"/>
      <c r="HJ269" s="18"/>
      <c r="HK269" s="18"/>
      <c r="HL269" s="18"/>
      <c r="HM269" s="18"/>
      <c r="HN269" s="18"/>
      <c r="HO269" s="18"/>
      <c r="HP269" s="18"/>
      <c r="HQ269" s="18"/>
      <c r="HR269" s="18"/>
      <c r="HS269" s="18"/>
      <c r="HT269" s="18"/>
      <c r="HU269" s="18"/>
      <c r="HV269" s="18"/>
      <c r="HW269" s="18"/>
      <c r="HX269" s="18"/>
      <c r="HY269" s="18"/>
      <c r="HZ269" s="18"/>
      <c r="IA269" s="18"/>
      <c r="IB269" s="18"/>
      <c r="IC269" s="18"/>
      <c r="ID269" s="18"/>
      <c r="IE269" s="18"/>
      <c r="IF269" s="18"/>
      <c r="IG269" s="18"/>
      <c r="IH269" s="18"/>
      <c r="II269" s="18"/>
      <c r="IJ269" s="18"/>
      <c r="IK269" s="18"/>
      <c r="IL269" s="18"/>
      <c r="IM269" s="18"/>
      <c r="IN269" s="18"/>
      <c r="IO269" s="18"/>
      <c r="IP269" s="18"/>
      <c r="IQ269" s="18"/>
      <c r="IR269" s="18"/>
      <c r="IS269" s="18"/>
      <c r="IT269" s="18"/>
      <c r="IU269" s="18"/>
      <c r="IV269" s="18"/>
      <c r="IW269" s="18"/>
      <c r="IX269" s="18"/>
      <c r="IY269" s="18"/>
      <c r="IZ269" s="18"/>
      <c r="JA269" s="18"/>
      <c r="JB269" s="18"/>
      <c r="JC269" s="18"/>
      <c r="JD269" s="18"/>
      <c r="JE269" s="18"/>
      <c r="JF269" s="18"/>
    </row>
    <row r="270" spans="36:266" x14ac:dyDescent="0.3">
      <c r="AJ270" s="24"/>
      <c r="AK270" s="24"/>
      <c r="AL270" s="20"/>
      <c r="AM270" s="23"/>
      <c r="AN270" s="18"/>
      <c r="AO270" s="24"/>
      <c r="AW270" s="71"/>
      <c r="AX270" s="71"/>
      <c r="AY270" s="71"/>
      <c r="BB270" s="25"/>
      <c r="BC270" s="21"/>
      <c r="BG270" s="18"/>
      <c r="BN270" s="22"/>
      <c r="BO270" s="22"/>
      <c r="BP270" s="22"/>
      <c r="BQ270" s="22"/>
      <c r="BR270" s="15"/>
      <c r="CF270" s="15"/>
      <c r="CL270" s="22"/>
      <c r="CM270" s="15"/>
      <c r="CR270" s="22"/>
      <c r="CT270" s="15"/>
      <c r="CW270" s="22"/>
      <c r="DA270" s="15"/>
      <c r="DH270" s="15"/>
      <c r="DJ270" s="22"/>
      <c r="DO270" s="15"/>
      <c r="DV270" s="15"/>
      <c r="EC270" s="15"/>
      <c r="EJ270" s="15"/>
      <c r="EQ270" s="15"/>
      <c r="EX270" s="15"/>
      <c r="FE270" s="15"/>
      <c r="FL270" s="15"/>
      <c r="FS270" s="15"/>
      <c r="FZ270" s="15"/>
      <c r="GG270" s="15"/>
      <c r="GN270" s="15"/>
      <c r="GP270" s="22"/>
      <c r="GQ270" s="22"/>
      <c r="GR270" s="22"/>
      <c r="GS270" s="22"/>
      <c r="GT270" s="22"/>
      <c r="GU270" s="15"/>
      <c r="GV270" s="22"/>
      <c r="GW270" s="22"/>
      <c r="GX270" s="22"/>
      <c r="GY270" s="18"/>
      <c r="GZ270" s="18"/>
      <c r="HA270" s="18"/>
      <c r="HB270" s="18"/>
      <c r="HC270" s="18"/>
      <c r="HD270" s="18"/>
      <c r="HE270" s="18"/>
      <c r="HF270" s="18"/>
      <c r="HG270" s="18"/>
      <c r="HH270" s="18"/>
      <c r="HI270" s="18"/>
      <c r="HJ270" s="18"/>
      <c r="HK270" s="18"/>
      <c r="HL270" s="18"/>
      <c r="HM270" s="18"/>
      <c r="HN270" s="18"/>
      <c r="HO270" s="18"/>
      <c r="HP270" s="18"/>
      <c r="HQ270" s="18"/>
      <c r="HR270" s="18"/>
      <c r="HS270" s="18"/>
      <c r="HT270" s="18"/>
      <c r="HU270" s="18"/>
      <c r="HV270" s="18"/>
      <c r="HW270" s="18"/>
      <c r="HX270" s="18"/>
      <c r="HY270" s="18"/>
      <c r="HZ270" s="18"/>
      <c r="IA270" s="18"/>
      <c r="IB270" s="18"/>
      <c r="IC270" s="18"/>
      <c r="ID270" s="18"/>
      <c r="IE270" s="18"/>
      <c r="IF270" s="18"/>
      <c r="IG270" s="18"/>
      <c r="IH270" s="18"/>
      <c r="II270" s="18"/>
      <c r="IJ270" s="18"/>
      <c r="IK270" s="18"/>
      <c r="IL270" s="18"/>
      <c r="IM270" s="18"/>
      <c r="IN270" s="18"/>
      <c r="IO270" s="18"/>
      <c r="IP270" s="18"/>
      <c r="IQ270" s="18"/>
      <c r="IR270" s="18"/>
      <c r="IS270" s="18"/>
      <c r="IT270" s="18"/>
      <c r="IU270" s="18"/>
      <c r="IV270" s="18"/>
      <c r="IW270" s="18"/>
      <c r="IX270" s="18"/>
      <c r="IY270" s="18"/>
      <c r="IZ270" s="18"/>
      <c r="JA270" s="18"/>
      <c r="JB270" s="18"/>
      <c r="JC270" s="18"/>
      <c r="JD270" s="18"/>
      <c r="JE270" s="18"/>
      <c r="JF270" s="18"/>
    </row>
    <row r="271" spans="36:266" x14ac:dyDescent="0.3">
      <c r="AJ271" s="24"/>
      <c r="AK271" s="24"/>
      <c r="AL271" s="20"/>
      <c r="AM271" s="23"/>
      <c r="AN271" s="18"/>
      <c r="AO271" s="24"/>
      <c r="AW271" s="71"/>
      <c r="AX271" s="71"/>
      <c r="AY271" s="71"/>
      <c r="BB271" s="25"/>
      <c r="BC271" s="21"/>
      <c r="BG271" s="18"/>
      <c r="BN271" s="22"/>
      <c r="BO271" s="22"/>
      <c r="BP271" s="22"/>
      <c r="BQ271" s="22"/>
      <c r="BR271" s="15"/>
      <c r="CF271" s="15"/>
      <c r="CL271" s="22"/>
      <c r="CM271" s="15"/>
      <c r="CR271" s="22"/>
      <c r="CT271" s="15"/>
      <c r="CW271" s="22"/>
      <c r="DA271" s="15"/>
      <c r="DH271" s="15"/>
      <c r="DJ271" s="22"/>
      <c r="DO271" s="15"/>
      <c r="DV271" s="15"/>
      <c r="EC271" s="15"/>
      <c r="EJ271" s="15"/>
      <c r="EQ271" s="15"/>
      <c r="EX271" s="15"/>
      <c r="FE271" s="15"/>
      <c r="FL271" s="15"/>
      <c r="FS271" s="15"/>
      <c r="FZ271" s="15"/>
      <c r="GG271" s="15"/>
      <c r="GN271" s="15"/>
      <c r="GP271" s="22"/>
      <c r="GQ271" s="22"/>
      <c r="GR271" s="22"/>
      <c r="GS271" s="22"/>
      <c r="GT271" s="22"/>
      <c r="GU271" s="15"/>
      <c r="GV271" s="22"/>
      <c r="GW271" s="22"/>
      <c r="GX271" s="22"/>
      <c r="GY271" s="18"/>
      <c r="GZ271" s="18"/>
      <c r="HA271" s="18"/>
      <c r="HB271" s="18"/>
      <c r="HC271" s="18"/>
      <c r="HD271" s="18"/>
      <c r="HE271" s="18"/>
      <c r="HF271" s="18"/>
      <c r="HG271" s="18"/>
      <c r="HH271" s="18"/>
      <c r="HI271" s="18"/>
      <c r="HJ271" s="18"/>
      <c r="HK271" s="18"/>
      <c r="HL271" s="18"/>
      <c r="HM271" s="18"/>
      <c r="HN271" s="18"/>
      <c r="HO271" s="18"/>
      <c r="HP271" s="18"/>
      <c r="HQ271" s="18"/>
      <c r="HR271" s="18"/>
      <c r="HS271" s="18"/>
      <c r="HT271" s="18"/>
      <c r="HU271" s="18"/>
      <c r="HV271" s="18"/>
      <c r="HW271" s="18"/>
      <c r="HX271" s="18"/>
      <c r="HY271" s="18"/>
      <c r="HZ271" s="18"/>
      <c r="IA271" s="18"/>
      <c r="IB271" s="18"/>
      <c r="IC271" s="18"/>
      <c r="ID271" s="18"/>
      <c r="IE271" s="18"/>
      <c r="IF271" s="18"/>
      <c r="IG271" s="18"/>
      <c r="IH271" s="18"/>
      <c r="II271" s="18"/>
      <c r="IJ271" s="18"/>
      <c r="IK271" s="18"/>
      <c r="IL271" s="18"/>
      <c r="IM271" s="18"/>
      <c r="IN271" s="18"/>
      <c r="IO271" s="18"/>
      <c r="IP271" s="18"/>
      <c r="IQ271" s="18"/>
      <c r="IR271" s="18"/>
      <c r="IS271" s="18"/>
      <c r="IT271" s="18"/>
      <c r="IU271" s="18"/>
      <c r="IV271" s="18"/>
      <c r="IW271" s="18"/>
      <c r="IX271" s="18"/>
      <c r="IY271" s="18"/>
      <c r="IZ271" s="18"/>
      <c r="JA271" s="18"/>
      <c r="JB271" s="18"/>
      <c r="JC271" s="18"/>
      <c r="JD271" s="18"/>
      <c r="JE271" s="18"/>
      <c r="JF271" s="18"/>
    </row>
    <row r="272" spans="36:266" x14ac:dyDescent="0.3">
      <c r="AJ272" s="24"/>
      <c r="AK272" s="24"/>
      <c r="AL272" s="20"/>
      <c r="AM272" s="23"/>
      <c r="AN272" s="18"/>
      <c r="AO272" s="24"/>
      <c r="AW272" s="71"/>
      <c r="AX272" s="71"/>
      <c r="AY272" s="71"/>
      <c r="BB272" s="25"/>
      <c r="BC272" s="21"/>
      <c r="BG272" s="18"/>
      <c r="BN272" s="22"/>
      <c r="BO272" s="22"/>
      <c r="BP272" s="22"/>
      <c r="BQ272" s="22"/>
      <c r="BR272" s="15"/>
      <c r="CF272" s="15"/>
      <c r="CL272" s="22"/>
      <c r="CM272" s="15"/>
      <c r="CR272" s="22"/>
      <c r="CT272" s="15"/>
      <c r="CW272" s="22"/>
      <c r="DA272" s="15"/>
      <c r="DH272" s="15"/>
      <c r="DJ272" s="22"/>
      <c r="DO272" s="15"/>
      <c r="DV272" s="15"/>
      <c r="EC272" s="15"/>
      <c r="EJ272" s="15"/>
      <c r="EQ272" s="15"/>
      <c r="EX272" s="15"/>
      <c r="FE272" s="15"/>
      <c r="FL272" s="15"/>
      <c r="FS272" s="15"/>
      <c r="FZ272" s="15"/>
      <c r="GG272" s="15"/>
      <c r="GN272" s="15"/>
      <c r="GP272" s="22"/>
      <c r="GQ272" s="22"/>
      <c r="GR272" s="22"/>
      <c r="GS272" s="22"/>
      <c r="GT272" s="22"/>
      <c r="GU272" s="15"/>
      <c r="GV272" s="22"/>
      <c r="GW272" s="22"/>
      <c r="GX272" s="22"/>
      <c r="GY272" s="18"/>
      <c r="GZ272" s="18"/>
      <c r="HA272" s="18"/>
      <c r="HB272" s="18"/>
      <c r="HC272" s="18"/>
      <c r="HD272" s="18"/>
      <c r="HE272" s="18"/>
      <c r="HF272" s="18"/>
      <c r="HG272" s="18"/>
      <c r="HH272" s="18"/>
      <c r="HI272" s="18"/>
      <c r="HJ272" s="18"/>
      <c r="HK272" s="18"/>
      <c r="HL272" s="18"/>
      <c r="HM272" s="18"/>
      <c r="HN272" s="18"/>
      <c r="HO272" s="18"/>
      <c r="HP272" s="18"/>
      <c r="HQ272" s="18"/>
      <c r="HR272" s="18"/>
      <c r="HS272" s="18"/>
      <c r="HT272" s="18"/>
      <c r="HU272" s="18"/>
      <c r="HV272" s="18"/>
      <c r="HW272" s="18"/>
      <c r="HX272" s="18"/>
      <c r="HY272" s="18"/>
      <c r="HZ272" s="18"/>
      <c r="IA272" s="18"/>
      <c r="IB272" s="18"/>
      <c r="IC272" s="18"/>
      <c r="ID272" s="18"/>
      <c r="IE272" s="18"/>
      <c r="IF272" s="18"/>
      <c r="IG272" s="18"/>
      <c r="IH272" s="18"/>
      <c r="II272" s="18"/>
      <c r="IJ272" s="18"/>
      <c r="IK272" s="18"/>
      <c r="IL272" s="18"/>
      <c r="IM272" s="18"/>
      <c r="IN272" s="18"/>
      <c r="IO272" s="18"/>
      <c r="IP272" s="18"/>
      <c r="IQ272" s="18"/>
      <c r="IR272" s="18"/>
      <c r="IS272" s="18"/>
      <c r="IT272" s="18"/>
      <c r="IU272" s="18"/>
      <c r="IV272" s="18"/>
      <c r="IW272" s="18"/>
      <c r="IX272" s="18"/>
      <c r="IY272" s="18"/>
      <c r="IZ272" s="18"/>
      <c r="JA272" s="18"/>
      <c r="JB272" s="18"/>
      <c r="JC272" s="18"/>
      <c r="JD272" s="18"/>
      <c r="JE272" s="18"/>
      <c r="JF272" s="18"/>
    </row>
    <row r="273" spans="36:266" x14ac:dyDescent="0.3">
      <c r="AJ273" s="24"/>
      <c r="AK273" s="24"/>
      <c r="AL273" s="20"/>
      <c r="AM273" s="23"/>
      <c r="AN273" s="18"/>
      <c r="AO273" s="24"/>
      <c r="AW273" s="71"/>
      <c r="AX273" s="71"/>
      <c r="AY273" s="71"/>
      <c r="BB273" s="25"/>
      <c r="BC273" s="21"/>
      <c r="BG273" s="18"/>
      <c r="BN273" s="22"/>
      <c r="BO273" s="22"/>
      <c r="BP273" s="22"/>
      <c r="BQ273" s="22"/>
      <c r="BR273" s="15"/>
      <c r="CF273" s="15"/>
      <c r="CL273" s="22"/>
      <c r="CM273" s="15"/>
      <c r="CR273" s="22"/>
      <c r="CT273" s="15"/>
      <c r="CW273" s="22"/>
      <c r="DA273" s="15"/>
      <c r="DH273" s="15"/>
      <c r="DJ273" s="22"/>
      <c r="DO273" s="15"/>
      <c r="DV273" s="15"/>
      <c r="EC273" s="15"/>
      <c r="EJ273" s="15"/>
      <c r="EQ273" s="15"/>
      <c r="EX273" s="15"/>
      <c r="FE273" s="15"/>
      <c r="FL273" s="15"/>
      <c r="FS273" s="15"/>
      <c r="FZ273" s="15"/>
      <c r="GG273" s="15"/>
      <c r="GN273" s="15"/>
      <c r="GP273" s="22"/>
      <c r="GQ273" s="22"/>
      <c r="GR273" s="22"/>
      <c r="GS273" s="22"/>
      <c r="GT273" s="22"/>
      <c r="GU273" s="15"/>
      <c r="GV273" s="22"/>
      <c r="GW273" s="22"/>
      <c r="GX273" s="22"/>
      <c r="GY273" s="18"/>
      <c r="GZ273" s="18"/>
      <c r="HA273" s="18"/>
      <c r="HB273" s="18"/>
      <c r="HC273" s="18"/>
      <c r="HD273" s="18"/>
      <c r="HE273" s="18"/>
      <c r="HF273" s="18"/>
      <c r="HG273" s="18"/>
      <c r="HH273" s="18"/>
      <c r="HI273" s="18"/>
      <c r="HJ273" s="18"/>
      <c r="HK273" s="18"/>
      <c r="HL273" s="18"/>
      <c r="HM273" s="18"/>
      <c r="HN273" s="18"/>
      <c r="HO273" s="18"/>
      <c r="HP273" s="18"/>
      <c r="HQ273" s="18"/>
      <c r="HR273" s="18"/>
      <c r="HS273" s="18"/>
      <c r="HT273" s="18"/>
      <c r="HU273" s="18"/>
      <c r="HV273" s="18"/>
      <c r="HW273" s="18"/>
      <c r="HX273" s="18"/>
      <c r="HY273" s="18"/>
      <c r="HZ273" s="18"/>
      <c r="IA273" s="18"/>
      <c r="IB273" s="18"/>
      <c r="IC273" s="18"/>
      <c r="ID273" s="18"/>
      <c r="IE273" s="18"/>
      <c r="IF273" s="18"/>
      <c r="IG273" s="18"/>
      <c r="IH273" s="18"/>
      <c r="II273" s="18"/>
      <c r="IJ273" s="18"/>
      <c r="IK273" s="18"/>
      <c r="IL273" s="18"/>
      <c r="IM273" s="18"/>
      <c r="IN273" s="18"/>
      <c r="IO273" s="18"/>
      <c r="IP273" s="18"/>
      <c r="IQ273" s="18"/>
      <c r="IR273" s="18"/>
      <c r="IS273" s="18"/>
      <c r="IT273" s="18"/>
      <c r="IU273" s="18"/>
      <c r="IV273" s="18"/>
      <c r="IW273" s="18"/>
      <c r="IX273" s="18"/>
      <c r="IY273" s="18"/>
      <c r="IZ273" s="18"/>
      <c r="JA273" s="18"/>
      <c r="JB273" s="18"/>
      <c r="JC273" s="18"/>
      <c r="JD273" s="18"/>
      <c r="JE273" s="18"/>
      <c r="JF273" s="18"/>
    </row>
    <row r="274" spans="36:266" x14ac:dyDescent="0.3">
      <c r="AJ274" s="24"/>
      <c r="AK274" s="24"/>
      <c r="AL274" s="20"/>
      <c r="AM274" s="23"/>
      <c r="AN274" s="18"/>
      <c r="AO274" s="24"/>
      <c r="AW274" s="71"/>
      <c r="AX274" s="71"/>
      <c r="AY274" s="71"/>
      <c r="BB274" s="25"/>
      <c r="BC274" s="21"/>
      <c r="BG274" s="18"/>
      <c r="BN274" s="22"/>
      <c r="BO274" s="22"/>
      <c r="BP274" s="22"/>
      <c r="BQ274" s="22"/>
      <c r="BR274" s="15"/>
      <c r="CF274" s="15"/>
      <c r="CL274" s="22"/>
      <c r="CM274" s="15"/>
      <c r="CR274" s="22"/>
      <c r="CT274" s="15"/>
      <c r="CW274" s="22"/>
      <c r="DA274" s="15"/>
      <c r="DH274" s="15"/>
      <c r="DJ274" s="22"/>
      <c r="DO274" s="15"/>
      <c r="DV274" s="15"/>
      <c r="EC274" s="15"/>
      <c r="EJ274" s="15"/>
      <c r="EQ274" s="15"/>
      <c r="EX274" s="15"/>
      <c r="FE274" s="15"/>
      <c r="FL274" s="15"/>
      <c r="FS274" s="15"/>
      <c r="FZ274" s="15"/>
      <c r="GG274" s="15"/>
      <c r="GN274" s="15"/>
      <c r="GP274" s="22"/>
      <c r="GQ274" s="22"/>
      <c r="GR274" s="22"/>
      <c r="GS274" s="22"/>
      <c r="GT274" s="22"/>
      <c r="GU274" s="15"/>
      <c r="GV274" s="22"/>
      <c r="GW274" s="22"/>
      <c r="GX274" s="22"/>
      <c r="GY274" s="18"/>
      <c r="GZ274" s="18"/>
      <c r="HA274" s="18"/>
      <c r="HB274" s="18"/>
      <c r="HC274" s="18"/>
      <c r="HD274" s="18"/>
      <c r="HE274" s="18"/>
      <c r="HF274" s="18"/>
      <c r="HG274" s="18"/>
      <c r="HH274" s="18"/>
      <c r="HI274" s="18"/>
      <c r="HJ274" s="18"/>
      <c r="HK274" s="18"/>
      <c r="HL274" s="18"/>
      <c r="HM274" s="18"/>
      <c r="HN274" s="18"/>
      <c r="HO274" s="18"/>
      <c r="HP274" s="18"/>
      <c r="HQ274" s="18"/>
      <c r="HR274" s="18"/>
      <c r="HS274" s="18"/>
      <c r="HT274" s="18"/>
      <c r="HU274" s="18"/>
      <c r="HV274" s="18"/>
      <c r="HW274" s="18"/>
      <c r="HX274" s="18"/>
      <c r="HY274" s="18"/>
      <c r="HZ274" s="18"/>
      <c r="IA274" s="18"/>
      <c r="IB274" s="18"/>
      <c r="IC274" s="18"/>
      <c r="ID274" s="18"/>
      <c r="IE274" s="18"/>
      <c r="IF274" s="18"/>
      <c r="IG274" s="18"/>
      <c r="IH274" s="18"/>
      <c r="II274" s="18"/>
      <c r="IJ274" s="18"/>
      <c r="IK274" s="18"/>
      <c r="IL274" s="18"/>
      <c r="IM274" s="18"/>
      <c r="IN274" s="18"/>
      <c r="IO274" s="18"/>
      <c r="IP274" s="18"/>
      <c r="IQ274" s="18"/>
      <c r="IR274" s="18"/>
      <c r="IS274" s="18"/>
      <c r="IT274" s="18"/>
      <c r="IU274" s="18"/>
      <c r="IV274" s="18"/>
      <c r="IW274" s="18"/>
      <c r="IX274" s="18"/>
      <c r="IY274" s="18"/>
      <c r="IZ274" s="18"/>
      <c r="JA274" s="18"/>
      <c r="JB274" s="18"/>
      <c r="JC274" s="18"/>
      <c r="JD274" s="18"/>
      <c r="JE274" s="18"/>
      <c r="JF274" s="18"/>
    </row>
    <row r="275" spans="36:266" x14ac:dyDescent="0.3">
      <c r="AJ275" s="24"/>
      <c r="AK275" s="24"/>
      <c r="AL275" s="20"/>
      <c r="AM275" s="23"/>
      <c r="AN275" s="18"/>
      <c r="AO275" s="24"/>
      <c r="AW275" s="71"/>
      <c r="AX275" s="71"/>
      <c r="AY275" s="71"/>
      <c r="BB275" s="25"/>
      <c r="BC275" s="21"/>
      <c r="BG275" s="18"/>
      <c r="BN275" s="22"/>
      <c r="BO275" s="22"/>
      <c r="BP275" s="22"/>
      <c r="BQ275" s="22"/>
      <c r="BR275" s="15"/>
      <c r="CF275" s="15"/>
      <c r="CL275" s="22"/>
      <c r="CM275" s="15"/>
      <c r="CR275" s="22"/>
      <c r="CT275" s="15"/>
      <c r="CW275" s="22"/>
      <c r="DA275" s="15"/>
      <c r="DH275" s="15"/>
      <c r="DJ275" s="22"/>
      <c r="DO275" s="15"/>
      <c r="DV275" s="15"/>
      <c r="EC275" s="15"/>
      <c r="EJ275" s="15"/>
      <c r="EQ275" s="15"/>
      <c r="EX275" s="15"/>
      <c r="FE275" s="15"/>
      <c r="FL275" s="15"/>
      <c r="FS275" s="15"/>
      <c r="FZ275" s="15"/>
      <c r="GG275" s="15"/>
      <c r="GN275" s="15"/>
      <c r="GP275" s="22"/>
      <c r="GQ275" s="22"/>
      <c r="GR275" s="22"/>
      <c r="GS275" s="22"/>
      <c r="GT275" s="22"/>
      <c r="GU275" s="15"/>
      <c r="GV275" s="22"/>
      <c r="GW275" s="22"/>
      <c r="GX275" s="22"/>
      <c r="GY275" s="18"/>
      <c r="GZ275" s="18"/>
      <c r="HA275" s="18"/>
      <c r="HB275" s="18"/>
      <c r="HC275" s="18"/>
      <c r="HD275" s="18"/>
      <c r="HE275" s="18"/>
      <c r="HF275" s="18"/>
      <c r="HG275" s="18"/>
      <c r="HH275" s="18"/>
      <c r="HI275" s="18"/>
      <c r="HJ275" s="18"/>
      <c r="HK275" s="18"/>
      <c r="HL275" s="18"/>
      <c r="HM275" s="18"/>
      <c r="HN275" s="18"/>
      <c r="HO275" s="18"/>
      <c r="HP275" s="18"/>
      <c r="HQ275" s="18"/>
      <c r="HR275" s="18"/>
      <c r="HS275" s="18"/>
      <c r="HT275" s="18"/>
      <c r="HU275" s="18"/>
      <c r="HV275" s="18"/>
      <c r="HW275" s="18"/>
      <c r="HX275" s="18"/>
      <c r="HY275" s="18"/>
      <c r="HZ275" s="18"/>
      <c r="IA275" s="18"/>
      <c r="IB275" s="18"/>
      <c r="IC275" s="18"/>
      <c r="ID275" s="18"/>
      <c r="IE275" s="18"/>
      <c r="IF275" s="18"/>
      <c r="IG275" s="18"/>
      <c r="IH275" s="18"/>
      <c r="II275" s="18"/>
      <c r="IJ275" s="18"/>
      <c r="IK275" s="18"/>
      <c r="IL275" s="18"/>
      <c r="IM275" s="18"/>
      <c r="IN275" s="18"/>
      <c r="IO275" s="18"/>
      <c r="IP275" s="18"/>
      <c r="IQ275" s="18"/>
      <c r="IR275" s="18"/>
      <c r="IS275" s="18"/>
      <c r="IT275" s="18"/>
      <c r="IU275" s="18"/>
      <c r="IV275" s="18"/>
      <c r="IW275" s="18"/>
      <c r="IX275" s="18"/>
      <c r="IY275" s="18"/>
      <c r="IZ275" s="18"/>
      <c r="JA275" s="18"/>
      <c r="JB275" s="18"/>
      <c r="JC275" s="18"/>
      <c r="JD275" s="18"/>
      <c r="JE275" s="18"/>
      <c r="JF275" s="18"/>
    </row>
    <row r="276" spans="36:266" x14ac:dyDescent="0.3">
      <c r="AJ276" s="24"/>
      <c r="AK276" s="24"/>
      <c r="AL276" s="20"/>
      <c r="AM276" s="23"/>
      <c r="AN276" s="18"/>
      <c r="AO276" s="24"/>
      <c r="AW276" s="71"/>
      <c r="AX276" s="71"/>
      <c r="AY276" s="71"/>
      <c r="BB276" s="25"/>
      <c r="BC276" s="21"/>
      <c r="BG276" s="18"/>
      <c r="BN276" s="22"/>
      <c r="BO276" s="22"/>
      <c r="BP276" s="22"/>
      <c r="BQ276" s="22"/>
      <c r="BR276" s="15"/>
      <c r="CF276" s="15"/>
      <c r="CL276" s="22"/>
      <c r="CM276" s="15"/>
      <c r="CR276" s="22"/>
      <c r="CT276" s="15"/>
      <c r="CW276" s="22"/>
      <c r="DA276" s="15"/>
      <c r="DH276" s="15"/>
      <c r="DJ276" s="22"/>
      <c r="DO276" s="15"/>
      <c r="DV276" s="15"/>
      <c r="EC276" s="15"/>
      <c r="EJ276" s="15"/>
      <c r="EQ276" s="15"/>
      <c r="EX276" s="15"/>
      <c r="FE276" s="15"/>
      <c r="FL276" s="15"/>
      <c r="FS276" s="15"/>
      <c r="FZ276" s="15"/>
      <c r="GG276" s="15"/>
      <c r="GN276" s="15"/>
      <c r="GP276" s="22"/>
      <c r="GQ276" s="22"/>
      <c r="GR276" s="22"/>
      <c r="GS276" s="22"/>
      <c r="GT276" s="22"/>
      <c r="GU276" s="15"/>
      <c r="GV276" s="22"/>
      <c r="GW276" s="22"/>
      <c r="GX276" s="22"/>
      <c r="GY276" s="18"/>
      <c r="GZ276" s="18"/>
      <c r="HA276" s="18"/>
      <c r="HB276" s="18"/>
      <c r="HC276" s="18"/>
      <c r="HD276" s="18"/>
      <c r="HE276" s="18"/>
      <c r="HF276" s="18"/>
      <c r="HG276" s="18"/>
      <c r="HH276" s="18"/>
      <c r="HI276" s="18"/>
      <c r="HJ276" s="18"/>
      <c r="HK276" s="18"/>
      <c r="HL276" s="18"/>
      <c r="HM276" s="18"/>
      <c r="HN276" s="18"/>
      <c r="HO276" s="18"/>
      <c r="HP276" s="18"/>
      <c r="HQ276" s="18"/>
      <c r="HR276" s="18"/>
      <c r="HS276" s="18"/>
      <c r="HT276" s="18"/>
      <c r="HU276" s="18"/>
      <c r="HV276" s="18"/>
      <c r="HW276" s="18"/>
      <c r="HX276" s="18"/>
      <c r="HY276" s="18"/>
      <c r="HZ276" s="18"/>
      <c r="IA276" s="18"/>
      <c r="IB276" s="18"/>
      <c r="IC276" s="18"/>
      <c r="ID276" s="18"/>
      <c r="IE276" s="18"/>
      <c r="IF276" s="18"/>
      <c r="IG276" s="18"/>
      <c r="IH276" s="18"/>
      <c r="II276" s="18"/>
      <c r="IJ276" s="18"/>
      <c r="IK276" s="18"/>
      <c r="IL276" s="18"/>
      <c r="IM276" s="18"/>
      <c r="IN276" s="18"/>
      <c r="IO276" s="18"/>
      <c r="IP276" s="18"/>
      <c r="IQ276" s="18"/>
      <c r="IR276" s="18"/>
      <c r="IS276" s="18"/>
      <c r="IT276" s="18"/>
      <c r="IU276" s="18"/>
      <c r="IV276" s="18"/>
      <c r="IW276" s="18"/>
      <c r="IX276" s="18"/>
      <c r="IY276" s="18"/>
      <c r="IZ276" s="18"/>
      <c r="JA276" s="18"/>
      <c r="JB276" s="18"/>
      <c r="JC276" s="18"/>
      <c r="JD276" s="18"/>
      <c r="JE276" s="18"/>
      <c r="JF276" s="18"/>
    </row>
    <row r="277" spans="36:266" x14ac:dyDescent="0.3">
      <c r="AJ277" s="24"/>
      <c r="AK277" s="24"/>
      <c r="AL277" s="20"/>
      <c r="AM277" s="23"/>
      <c r="AN277" s="18"/>
      <c r="AO277" s="24"/>
      <c r="AW277" s="71"/>
      <c r="AX277" s="71"/>
      <c r="AY277" s="71"/>
      <c r="BB277" s="25"/>
      <c r="BC277" s="21"/>
      <c r="BG277" s="18"/>
      <c r="BN277" s="22"/>
      <c r="BO277" s="22"/>
      <c r="BP277" s="22"/>
      <c r="BQ277" s="22"/>
      <c r="BR277" s="15"/>
      <c r="CF277" s="15"/>
      <c r="CL277" s="22"/>
      <c r="CM277" s="15"/>
      <c r="CR277" s="22"/>
      <c r="CT277" s="15"/>
      <c r="CW277" s="22"/>
      <c r="DA277" s="15"/>
      <c r="DH277" s="15"/>
      <c r="DJ277" s="22"/>
      <c r="DO277" s="15"/>
      <c r="DV277" s="15"/>
      <c r="EC277" s="15"/>
      <c r="EJ277" s="15"/>
      <c r="EQ277" s="15"/>
      <c r="EX277" s="15"/>
      <c r="FE277" s="15"/>
      <c r="FL277" s="15"/>
      <c r="FS277" s="15"/>
      <c r="FZ277" s="15"/>
      <c r="GG277" s="15"/>
      <c r="GN277" s="15"/>
      <c r="GP277" s="22"/>
      <c r="GQ277" s="22"/>
      <c r="GR277" s="22"/>
      <c r="GS277" s="22"/>
      <c r="GT277" s="22"/>
      <c r="GU277" s="15"/>
      <c r="GV277" s="22"/>
      <c r="GW277" s="22"/>
      <c r="GX277" s="22"/>
      <c r="GY277" s="18"/>
      <c r="GZ277" s="18"/>
      <c r="HA277" s="18"/>
      <c r="HB277" s="18"/>
      <c r="HC277" s="18"/>
      <c r="HD277" s="18"/>
      <c r="HE277" s="18"/>
      <c r="HF277" s="18"/>
      <c r="HG277" s="18"/>
      <c r="HH277" s="18"/>
      <c r="HI277" s="18"/>
      <c r="HJ277" s="18"/>
      <c r="HK277" s="18"/>
      <c r="HL277" s="18"/>
      <c r="HM277" s="18"/>
      <c r="HN277" s="18"/>
      <c r="HO277" s="18"/>
      <c r="HP277" s="18"/>
      <c r="HQ277" s="18"/>
      <c r="HR277" s="18"/>
      <c r="HS277" s="18"/>
      <c r="HT277" s="18"/>
      <c r="HU277" s="18"/>
      <c r="HV277" s="18"/>
      <c r="HW277" s="18"/>
      <c r="HX277" s="18"/>
      <c r="HY277" s="18"/>
      <c r="HZ277" s="18"/>
      <c r="IA277" s="18"/>
      <c r="IB277" s="18"/>
      <c r="IC277" s="18"/>
      <c r="ID277" s="18"/>
      <c r="IE277" s="18"/>
      <c r="IF277" s="18"/>
      <c r="IG277" s="18"/>
      <c r="IH277" s="18"/>
      <c r="II277" s="18"/>
      <c r="IJ277" s="18"/>
      <c r="IK277" s="18"/>
      <c r="IL277" s="18"/>
      <c r="IM277" s="18"/>
      <c r="IN277" s="18"/>
      <c r="IO277" s="18"/>
      <c r="IP277" s="18"/>
      <c r="IQ277" s="18"/>
      <c r="IR277" s="18"/>
      <c r="IS277" s="18"/>
      <c r="IT277" s="18"/>
      <c r="IU277" s="18"/>
      <c r="IV277" s="18"/>
      <c r="IW277" s="18"/>
      <c r="IX277" s="18"/>
      <c r="IY277" s="18"/>
      <c r="IZ277" s="18"/>
      <c r="JA277" s="18"/>
      <c r="JB277" s="18"/>
      <c r="JC277" s="18"/>
      <c r="JD277" s="18"/>
      <c r="JE277" s="18"/>
      <c r="JF277" s="18"/>
    </row>
    <row r="278" spans="36:266" x14ac:dyDescent="0.3">
      <c r="AJ278" s="24"/>
      <c r="AK278" s="24"/>
      <c r="AL278" s="20"/>
      <c r="AM278" s="23"/>
      <c r="AN278" s="18"/>
      <c r="AO278" s="24"/>
      <c r="AW278" s="71"/>
      <c r="AX278" s="71"/>
      <c r="AY278" s="71"/>
      <c r="BB278" s="25"/>
      <c r="BC278" s="21"/>
      <c r="BG278" s="18"/>
      <c r="BN278" s="22"/>
      <c r="BO278" s="22"/>
      <c r="BP278" s="22"/>
      <c r="BQ278" s="22"/>
      <c r="BR278" s="15"/>
      <c r="CF278" s="15"/>
      <c r="CL278" s="22"/>
      <c r="CM278" s="15"/>
      <c r="CR278" s="22"/>
      <c r="CT278" s="15"/>
      <c r="CW278" s="22"/>
      <c r="DA278" s="15"/>
      <c r="DH278" s="15"/>
      <c r="DJ278" s="22"/>
      <c r="DO278" s="15"/>
      <c r="DV278" s="15"/>
      <c r="EC278" s="15"/>
      <c r="EJ278" s="15"/>
      <c r="EQ278" s="15"/>
      <c r="EX278" s="15"/>
      <c r="FE278" s="15"/>
      <c r="FL278" s="15"/>
      <c r="FS278" s="15"/>
      <c r="FZ278" s="15"/>
      <c r="GG278" s="15"/>
      <c r="GN278" s="15"/>
      <c r="GP278" s="22"/>
      <c r="GQ278" s="22"/>
      <c r="GR278" s="22"/>
      <c r="GS278" s="22"/>
      <c r="GT278" s="22"/>
      <c r="GU278" s="15"/>
      <c r="GV278" s="22"/>
      <c r="GW278" s="22"/>
      <c r="GX278" s="22"/>
      <c r="GY278" s="18"/>
      <c r="GZ278" s="18"/>
      <c r="HA278" s="18"/>
      <c r="HB278" s="18"/>
      <c r="HC278" s="18"/>
      <c r="HD278" s="18"/>
      <c r="HE278" s="18"/>
      <c r="HF278" s="18"/>
      <c r="HG278" s="18"/>
      <c r="HH278" s="18"/>
      <c r="HI278" s="18"/>
      <c r="HJ278" s="18"/>
      <c r="HK278" s="18"/>
      <c r="HL278" s="18"/>
      <c r="HM278" s="18"/>
      <c r="HN278" s="18"/>
      <c r="HO278" s="18"/>
      <c r="HP278" s="18"/>
      <c r="HQ278" s="18"/>
      <c r="HR278" s="18"/>
      <c r="HS278" s="18"/>
      <c r="HT278" s="18"/>
      <c r="HU278" s="18"/>
      <c r="HV278" s="18"/>
      <c r="HW278" s="18"/>
      <c r="HX278" s="18"/>
      <c r="HY278" s="18"/>
      <c r="HZ278" s="18"/>
      <c r="IA278" s="18"/>
      <c r="IB278" s="18"/>
      <c r="IC278" s="18"/>
      <c r="ID278" s="18"/>
      <c r="IE278" s="18"/>
      <c r="IF278" s="18"/>
      <c r="IG278" s="18"/>
      <c r="IH278" s="18"/>
      <c r="II278" s="18"/>
      <c r="IJ278" s="18"/>
      <c r="IK278" s="18"/>
      <c r="IL278" s="18"/>
      <c r="IM278" s="18"/>
      <c r="IN278" s="18"/>
      <c r="IO278" s="18"/>
      <c r="IP278" s="18"/>
      <c r="IQ278" s="18"/>
      <c r="IR278" s="18"/>
      <c r="IS278" s="18"/>
      <c r="IT278" s="18"/>
      <c r="IU278" s="18"/>
      <c r="IV278" s="18"/>
      <c r="IW278" s="18"/>
      <c r="IX278" s="18"/>
      <c r="IY278" s="18"/>
      <c r="IZ278" s="18"/>
      <c r="JA278" s="18"/>
      <c r="JB278" s="18"/>
      <c r="JC278" s="18"/>
      <c r="JD278" s="18"/>
      <c r="JE278" s="18"/>
      <c r="JF278" s="18"/>
    </row>
    <row r="279" spans="36:266" x14ac:dyDescent="0.3">
      <c r="AJ279" s="24"/>
      <c r="AK279" s="24"/>
      <c r="AL279" s="20"/>
      <c r="AM279" s="23"/>
      <c r="AN279" s="18"/>
      <c r="AO279" s="24"/>
      <c r="AW279" s="71"/>
      <c r="AX279" s="71"/>
      <c r="AY279" s="71"/>
      <c r="BB279" s="25"/>
      <c r="BC279" s="21"/>
      <c r="BG279" s="18"/>
      <c r="BN279" s="22"/>
      <c r="BO279" s="22"/>
      <c r="BP279" s="22"/>
      <c r="BQ279" s="22"/>
      <c r="BR279" s="15"/>
      <c r="CF279" s="15"/>
      <c r="CL279" s="22"/>
      <c r="CM279" s="15"/>
      <c r="CR279" s="22"/>
      <c r="CT279" s="15"/>
      <c r="CW279" s="22"/>
      <c r="DA279" s="15"/>
      <c r="DH279" s="15"/>
      <c r="DJ279" s="22"/>
      <c r="DO279" s="15"/>
      <c r="DV279" s="15"/>
      <c r="EC279" s="15"/>
      <c r="EJ279" s="15"/>
      <c r="EQ279" s="15"/>
      <c r="EX279" s="15"/>
      <c r="FE279" s="15"/>
      <c r="FL279" s="15"/>
      <c r="FS279" s="15"/>
      <c r="FZ279" s="15"/>
      <c r="GG279" s="15"/>
      <c r="GN279" s="15"/>
      <c r="GP279" s="22"/>
      <c r="GQ279" s="22"/>
      <c r="GR279" s="22"/>
      <c r="GS279" s="22"/>
      <c r="GT279" s="22"/>
      <c r="GU279" s="15"/>
      <c r="GV279" s="22"/>
      <c r="GW279" s="22"/>
      <c r="GX279" s="22"/>
      <c r="GY279" s="18"/>
      <c r="GZ279" s="18"/>
      <c r="HA279" s="18"/>
      <c r="HB279" s="18"/>
      <c r="HC279" s="18"/>
      <c r="HD279" s="18"/>
      <c r="HE279" s="18"/>
      <c r="HF279" s="18"/>
      <c r="HG279" s="18"/>
      <c r="HH279" s="18"/>
      <c r="HI279" s="18"/>
      <c r="HJ279" s="18"/>
      <c r="HK279" s="18"/>
      <c r="HL279" s="18"/>
      <c r="HM279" s="18"/>
      <c r="HN279" s="18"/>
      <c r="HO279" s="18"/>
      <c r="HP279" s="18"/>
      <c r="HQ279" s="18"/>
      <c r="HR279" s="18"/>
      <c r="HS279" s="18"/>
      <c r="HT279" s="18"/>
      <c r="HU279" s="18"/>
      <c r="HV279" s="18"/>
      <c r="HW279" s="18"/>
      <c r="HX279" s="18"/>
      <c r="HY279" s="18"/>
      <c r="HZ279" s="18"/>
      <c r="IA279" s="18"/>
      <c r="IB279" s="18"/>
      <c r="IC279" s="18"/>
      <c r="ID279" s="18"/>
      <c r="IE279" s="18"/>
      <c r="IF279" s="18"/>
      <c r="IG279" s="18"/>
      <c r="IH279" s="18"/>
      <c r="II279" s="18"/>
      <c r="IJ279" s="18"/>
      <c r="IK279" s="18"/>
      <c r="IL279" s="18"/>
      <c r="IM279" s="18"/>
      <c r="IN279" s="18"/>
      <c r="IO279" s="18"/>
      <c r="IP279" s="18"/>
      <c r="IQ279" s="18"/>
      <c r="IR279" s="18"/>
      <c r="IS279" s="18"/>
      <c r="IT279" s="18"/>
      <c r="IU279" s="18"/>
      <c r="IV279" s="18"/>
      <c r="IW279" s="18"/>
      <c r="IX279" s="18"/>
      <c r="IY279" s="18"/>
      <c r="IZ279" s="18"/>
      <c r="JA279" s="18"/>
      <c r="JB279" s="18"/>
      <c r="JC279" s="18"/>
      <c r="JD279" s="18"/>
      <c r="JE279" s="18"/>
      <c r="JF279" s="18"/>
    </row>
    <row r="280" spans="36:266" x14ac:dyDescent="0.3">
      <c r="AJ280" s="24"/>
      <c r="AK280" s="24"/>
      <c r="AL280" s="20"/>
      <c r="AM280" s="23"/>
      <c r="AN280" s="18"/>
      <c r="AO280" s="24"/>
      <c r="AW280" s="71"/>
      <c r="AX280" s="71"/>
      <c r="AY280" s="71"/>
      <c r="BB280" s="25"/>
      <c r="BC280" s="21"/>
      <c r="BG280" s="18"/>
      <c r="BN280" s="22"/>
      <c r="BO280" s="22"/>
      <c r="BP280" s="22"/>
      <c r="BQ280" s="22"/>
      <c r="BR280" s="15"/>
      <c r="CF280" s="15"/>
      <c r="CL280" s="22"/>
      <c r="CM280" s="15"/>
      <c r="CR280" s="22"/>
      <c r="CT280" s="15"/>
      <c r="CW280" s="22"/>
      <c r="DA280" s="15"/>
      <c r="DH280" s="15"/>
      <c r="DJ280" s="22"/>
      <c r="DO280" s="15"/>
      <c r="DV280" s="15"/>
      <c r="EC280" s="15"/>
      <c r="EJ280" s="15"/>
      <c r="EQ280" s="15"/>
      <c r="EX280" s="15"/>
      <c r="FE280" s="15"/>
      <c r="FL280" s="15"/>
      <c r="FS280" s="15"/>
      <c r="FZ280" s="15"/>
      <c r="GG280" s="15"/>
      <c r="GN280" s="15"/>
      <c r="GP280" s="22"/>
      <c r="GQ280" s="22"/>
      <c r="GR280" s="22"/>
      <c r="GS280" s="22"/>
      <c r="GT280" s="22"/>
      <c r="GU280" s="15"/>
      <c r="GV280" s="22"/>
      <c r="GW280" s="22"/>
      <c r="GX280" s="22"/>
      <c r="GY280" s="18"/>
      <c r="GZ280" s="18"/>
      <c r="HA280" s="18"/>
      <c r="HB280" s="18"/>
      <c r="HC280" s="18"/>
      <c r="HD280" s="18"/>
      <c r="HE280" s="18"/>
      <c r="HF280" s="18"/>
      <c r="HG280" s="18"/>
      <c r="HH280" s="18"/>
      <c r="HI280" s="18"/>
      <c r="HJ280" s="18"/>
      <c r="HK280" s="18"/>
      <c r="HL280" s="18"/>
      <c r="HM280" s="18"/>
      <c r="HN280" s="18"/>
      <c r="HO280" s="18"/>
      <c r="HP280" s="18"/>
      <c r="HQ280" s="18"/>
      <c r="HR280" s="18"/>
      <c r="HS280" s="18"/>
      <c r="HT280" s="18"/>
      <c r="HU280" s="18"/>
      <c r="HV280" s="18"/>
      <c r="HW280" s="18"/>
      <c r="HX280" s="18"/>
      <c r="HY280" s="18"/>
      <c r="HZ280" s="18"/>
      <c r="IA280" s="18"/>
      <c r="IB280" s="18"/>
      <c r="IC280" s="18"/>
      <c r="ID280" s="18"/>
      <c r="IE280" s="18"/>
      <c r="IF280" s="18"/>
      <c r="IG280" s="18"/>
      <c r="IH280" s="18"/>
      <c r="II280" s="18"/>
      <c r="IJ280" s="18"/>
      <c r="IK280" s="18"/>
      <c r="IL280" s="18"/>
      <c r="IM280" s="18"/>
      <c r="IN280" s="18"/>
      <c r="IO280" s="18"/>
      <c r="IP280" s="18"/>
      <c r="IQ280" s="18"/>
      <c r="IR280" s="18"/>
      <c r="IS280" s="18"/>
      <c r="IT280" s="18"/>
      <c r="IU280" s="18"/>
      <c r="IV280" s="18"/>
      <c r="IW280" s="18"/>
      <c r="IX280" s="18"/>
      <c r="IY280" s="18"/>
      <c r="IZ280" s="18"/>
      <c r="JA280" s="18"/>
      <c r="JB280" s="18"/>
      <c r="JC280" s="18"/>
      <c r="JD280" s="18"/>
      <c r="JE280" s="18"/>
      <c r="JF280" s="18"/>
    </row>
    <row r="281" spans="36:266" x14ac:dyDescent="0.3">
      <c r="AJ281" s="24"/>
      <c r="AK281" s="24"/>
      <c r="AL281" s="20"/>
      <c r="AM281" s="23"/>
      <c r="AN281" s="18"/>
      <c r="AO281" s="24"/>
      <c r="AW281" s="71"/>
      <c r="AX281" s="71"/>
      <c r="AY281" s="71"/>
      <c r="BB281" s="25"/>
      <c r="BC281" s="21"/>
      <c r="BG281" s="18"/>
      <c r="BN281" s="22"/>
      <c r="BO281" s="22"/>
      <c r="BP281" s="22"/>
      <c r="BQ281" s="22"/>
      <c r="BR281" s="15"/>
      <c r="CF281" s="15"/>
      <c r="CL281" s="22"/>
      <c r="CM281" s="15"/>
      <c r="CR281" s="22"/>
      <c r="CT281" s="15"/>
      <c r="CW281" s="22"/>
      <c r="DA281" s="15"/>
      <c r="DH281" s="15"/>
      <c r="DJ281" s="22"/>
      <c r="DO281" s="15"/>
      <c r="DV281" s="15"/>
      <c r="EC281" s="15"/>
      <c r="EJ281" s="15"/>
      <c r="EQ281" s="15"/>
      <c r="EX281" s="15"/>
      <c r="FE281" s="15"/>
      <c r="FL281" s="15"/>
      <c r="FS281" s="15"/>
      <c r="FZ281" s="15"/>
      <c r="GG281" s="15"/>
      <c r="GN281" s="15"/>
      <c r="GP281" s="22"/>
      <c r="GQ281" s="22"/>
      <c r="GR281" s="22"/>
      <c r="GS281" s="22"/>
      <c r="GT281" s="22"/>
      <c r="GU281" s="15"/>
      <c r="GV281" s="22"/>
      <c r="GW281" s="22"/>
      <c r="GX281" s="22"/>
      <c r="GY281" s="18"/>
      <c r="GZ281" s="18"/>
      <c r="HA281" s="18"/>
      <c r="HB281" s="18"/>
      <c r="HC281" s="18"/>
      <c r="HD281" s="18"/>
      <c r="HE281" s="18"/>
      <c r="HF281" s="18"/>
      <c r="HG281" s="18"/>
      <c r="HH281" s="18"/>
      <c r="HI281" s="18"/>
      <c r="HJ281" s="18"/>
      <c r="HK281" s="18"/>
      <c r="HL281" s="18"/>
      <c r="HM281" s="18"/>
      <c r="HN281" s="18"/>
      <c r="HO281" s="18"/>
      <c r="HP281" s="18"/>
      <c r="HQ281" s="18"/>
      <c r="HR281" s="18"/>
      <c r="HS281" s="18"/>
      <c r="HT281" s="18"/>
      <c r="HU281" s="18"/>
      <c r="HV281" s="18"/>
      <c r="HW281" s="18"/>
      <c r="HX281" s="18"/>
      <c r="HY281" s="18"/>
      <c r="HZ281" s="18"/>
      <c r="IA281" s="18"/>
      <c r="IB281" s="18"/>
      <c r="IC281" s="18"/>
      <c r="ID281" s="18"/>
      <c r="IE281" s="18"/>
      <c r="IF281" s="18"/>
      <c r="IG281" s="18"/>
      <c r="IH281" s="18"/>
      <c r="II281" s="18"/>
      <c r="IJ281" s="18"/>
      <c r="IK281" s="18"/>
      <c r="IL281" s="18"/>
      <c r="IM281" s="18"/>
      <c r="IN281" s="18"/>
      <c r="IO281" s="18"/>
      <c r="IP281" s="18"/>
      <c r="IQ281" s="18"/>
      <c r="IR281" s="18"/>
      <c r="IS281" s="18"/>
      <c r="IT281" s="18"/>
      <c r="IU281" s="18"/>
      <c r="IV281" s="18"/>
      <c r="IW281" s="18"/>
      <c r="IX281" s="18"/>
      <c r="IY281" s="18"/>
      <c r="IZ281" s="18"/>
      <c r="JA281" s="18"/>
      <c r="JB281" s="18"/>
      <c r="JC281" s="18"/>
      <c r="JD281" s="18"/>
      <c r="JE281" s="18"/>
      <c r="JF281" s="18"/>
    </row>
    <row r="282" spans="36:266" x14ac:dyDescent="0.3">
      <c r="AJ282" s="24"/>
      <c r="AK282" s="24"/>
      <c r="AL282" s="20"/>
      <c r="AM282" s="23"/>
      <c r="AN282" s="18"/>
      <c r="AO282" s="24"/>
      <c r="AW282" s="71"/>
      <c r="AX282" s="71"/>
      <c r="AY282" s="71"/>
      <c r="BB282" s="25"/>
      <c r="BC282" s="21"/>
      <c r="BG282" s="18"/>
      <c r="BN282" s="22"/>
      <c r="BO282" s="22"/>
      <c r="BP282" s="22"/>
      <c r="BQ282" s="22"/>
      <c r="BR282" s="15"/>
      <c r="CF282" s="15"/>
      <c r="CL282" s="22"/>
      <c r="CM282" s="15"/>
      <c r="CR282" s="22"/>
      <c r="CT282" s="15"/>
      <c r="CW282" s="22"/>
      <c r="DA282" s="15"/>
      <c r="DH282" s="15"/>
      <c r="DJ282" s="22"/>
      <c r="DO282" s="15"/>
      <c r="DV282" s="15"/>
      <c r="EC282" s="15"/>
      <c r="EJ282" s="15"/>
      <c r="EQ282" s="15"/>
      <c r="EX282" s="15"/>
      <c r="FE282" s="15"/>
      <c r="FL282" s="15"/>
      <c r="FS282" s="15"/>
      <c r="FZ282" s="15"/>
      <c r="GG282" s="15"/>
      <c r="GN282" s="15"/>
      <c r="GP282" s="22"/>
      <c r="GQ282" s="22"/>
      <c r="GR282" s="22"/>
      <c r="GS282" s="22"/>
      <c r="GT282" s="22"/>
      <c r="GU282" s="15"/>
      <c r="GV282" s="22"/>
      <c r="GW282" s="22"/>
      <c r="GX282" s="22"/>
      <c r="GY282" s="18"/>
      <c r="GZ282" s="18"/>
      <c r="HA282" s="18"/>
      <c r="HB282" s="18"/>
      <c r="HC282" s="18"/>
      <c r="HD282" s="18"/>
      <c r="HE282" s="18"/>
      <c r="HF282" s="18"/>
      <c r="HG282" s="18"/>
      <c r="HH282" s="18"/>
      <c r="HI282" s="18"/>
      <c r="HJ282" s="18"/>
      <c r="HK282" s="18"/>
      <c r="HL282" s="18"/>
      <c r="HM282" s="18"/>
      <c r="HN282" s="18"/>
      <c r="HO282" s="18"/>
      <c r="HP282" s="18"/>
      <c r="HQ282" s="18"/>
      <c r="HR282" s="18"/>
      <c r="HS282" s="18"/>
      <c r="HT282" s="18"/>
      <c r="HU282" s="18"/>
      <c r="HV282" s="18"/>
      <c r="HW282" s="18"/>
      <c r="HX282" s="18"/>
      <c r="HY282" s="18"/>
      <c r="HZ282" s="18"/>
      <c r="IA282" s="18"/>
      <c r="IB282" s="18"/>
      <c r="IC282" s="18"/>
      <c r="ID282" s="18"/>
      <c r="IE282" s="18"/>
      <c r="IF282" s="18"/>
      <c r="IG282" s="18"/>
      <c r="IH282" s="18"/>
      <c r="II282" s="18"/>
      <c r="IJ282" s="18"/>
      <c r="IK282" s="18"/>
      <c r="IL282" s="18"/>
      <c r="IM282" s="18"/>
      <c r="IN282" s="18"/>
      <c r="IO282" s="18"/>
      <c r="IP282" s="18"/>
      <c r="IQ282" s="18"/>
      <c r="IR282" s="18"/>
      <c r="IS282" s="18"/>
      <c r="IT282" s="18"/>
      <c r="IU282" s="18"/>
      <c r="IV282" s="18"/>
      <c r="IW282" s="18"/>
      <c r="IX282" s="18"/>
      <c r="IY282" s="18"/>
      <c r="IZ282" s="18"/>
      <c r="JA282" s="18"/>
      <c r="JB282" s="18"/>
      <c r="JC282" s="18"/>
      <c r="JD282" s="18"/>
      <c r="JE282" s="18"/>
      <c r="JF282" s="18"/>
    </row>
    <row r="283" spans="36:266" x14ac:dyDescent="0.3">
      <c r="AJ283" s="24"/>
      <c r="AK283" s="24"/>
      <c r="AL283" s="20"/>
      <c r="AM283" s="23"/>
      <c r="AN283" s="18"/>
      <c r="AO283" s="24"/>
      <c r="AW283" s="71"/>
      <c r="AX283" s="71"/>
      <c r="AY283" s="71"/>
      <c r="BB283" s="25"/>
      <c r="BC283" s="21"/>
      <c r="BG283" s="18"/>
      <c r="BN283" s="22"/>
      <c r="BO283" s="22"/>
      <c r="BP283" s="22"/>
      <c r="BQ283" s="22"/>
      <c r="BR283" s="15"/>
      <c r="CF283" s="15"/>
      <c r="CL283" s="22"/>
      <c r="CM283" s="15"/>
      <c r="CR283" s="22"/>
      <c r="CT283" s="15"/>
      <c r="CW283" s="22"/>
      <c r="DA283" s="15"/>
      <c r="DH283" s="15"/>
      <c r="DJ283" s="22"/>
      <c r="DO283" s="15"/>
      <c r="DV283" s="15"/>
      <c r="EC283" s="15"/>
      <c r="EJ283" s="15"/>
      <c r="EQ283" s="15"/>
      <c r="EX283" s="15"/>
      <c r="FE283" s="15"/>
      <c r="FL283" s="15"/>
      <c r="FS283" s="15"/>
      <c r="FZ283" s="15"/>
      <c r="GG283" s="15"/>
      <c r="GN283" s="15"/>
      <c r="GP283" s="22"/>
      <c r="GQ283" s="22"/>
      <c r="GR283" s="22"/>
      <c r="GS283" s="22"/>
      <c r="GT283" s="22"/>
      <c r="GU283" s="15"/>
      <c r="GV283" s="22"/>
      <c r="GW283" s="22"/>
      <c r="GX283" s="22"/>
      <c r="GY283" s="18"/>
      <c r="GZ283" s="18"/>
      <c r="HA283" s="18"/>
      <c r="HB283" s="18"/>
      <c r="HC283" s="18"/>
      <c r="HD283" s="18"/>
      <c r="HE283" s="18"/>
      <c r="HF283" s="18"/>
      <c r="HG283" s="18"/>
      <c r="HH283" s="18"/>
      <c r="HI283" s="18"/>
      <c r="HJ283" s="18"/>
      <c r="HK283" s="18"/>
      <c r="HL283" s="18"/>
      <c r="HM283" s="18"/>
      <c r="HN283" s="18"/>
      <c r="HO283" s="18"/>
      <c r="HP283" s="18"/>
      <c r="HQ283" s="18"/>
      <c r="HR283" s="18"/>
      <c r="HS283" s="18"/>
      <c r="HT283" s="18"/>
      <c r="HU283" s="18"/>
      <c r="HV283" s="18"/>
      <c r="HW283" s="18"/>
      <c r="HX283" s="18"/>
      <c r="HY283" s="18"/>
      <c r="HZ283" s="18"/>
      <c r="IA283" s="18"/>
      <c r="IB283" s="18"/>
      <c r="IC283" s="18"/>
      <c r="ID283" s="18"/>
      <c r="IE283" s="18"/>
      <c r="IF283" s="18"/>
      <c r="IG283" s="18"/>
      <c r="IH283" s="18"/>
      <c r="II283" s="18"/>
      <c r="IJ283" s="18"/>
      <c r="IK283" s="18"/>
      <c r="IL283" s="18"/>
      <c r="IM283" s="18"/>
      <c r="IN283" s="18"/>
      <c r="IO283" s="18"/>
      <c r="IP283" s="18"/>
      <c r="IQ283" s="18"/>
      <c r="IR283" s="18"/>
      <c r="IS283" s="18"/>
      <c r="IT283" s="18"/>
      <c r="IU283" s="18"/>
      <c r="IV283" s="18"/>
      <c r="IW283" s="18"/>
      <c r="IX283" s="18"/>
      <c r="IY283" s="18"/>
      <c r="IZ283" s="18"/>
      <c r="JA283" s="18"/>
      <c r="JB283" s="18"/>
      <c r="JC283" s="18"/>
      <c r="JD283" s="18"/>
      <c r="JE283" s="18"/>
      <c r="JF283" s="18"/>
    </row>
    <row r="284" spans="36:266" x14ac:dyDescent="0.3">
      <c r="AJ284" s="24"/>
      <c r="AK284" s="24"/>
      <c r="AL284" s="20"/>
      <c r="AM284" s="23"/>
      <c r="AN284" s="18"/>
      <c r="AO284" s="24"/>
      <c r="AW284" s="71"/>
      <c r="AX284" s="71"/>
      <c r="AY284" s="71"/>
      <c r="BB284" s="25"/>
      <c r="BC284" s="21"/>
      <c r="BG284" s="18"/>
      <c r="BN284" s="22"/>
      <c r="BO284" s="22"/>
      <c r="BP284" s="22"/>
      <c r="BQ284" s="22"/>
      <c r="BR284" s="15"/>
      <c r="CF284" s="15"/>
      <c r="CL284" s="22"/>
      <c r="CM284" s="15"/>
      <c r="CR284" s="22"/>
      <c r="CT284" s="15"/>
      <c r="CW284" s="22"/>
      <c r="DA284" s="15"/>
      <c r="DH284" s="15"/>
      <c r="DJ284" s="22"/>
      <c r="DO284" s="15"/>
      <c r="DV284" s="15"/>
      <c r="EC284" s="15"/>
      <c r="EJ284" s="15"/>
      <c r="EQ284" s="15"/>
      <c r="EX284" s="15"/>
      <c r="FE284" s="15"/>
      <c r="FL284" s="15"/>
      <c r="FS284" s="15"/>
      <c r="FZ284" s="15"/>
      <c r="GG284" s="15"/>
      <c r="GN284" s="15"/>
      <c r="GP284" s="22"/>
      <c r="GQ284" s="22"/>
      <c r="GR284" s="22"/>
      <c r="GS284" s="22"/>
      <c r="GT284" s="22"/>
      <c r="GU284" s="15"/>
      <c r="GV284" s="22"/>
      <c r="GW284" s="22"/>
      <c r="GX284" s="22"/>
      <c r="GY284" s="18"/>
      <c r="GZ284" s="18"/>
      <c r="HA284" s="18"/>
      <c r="HB284" s="18"/>
      <c r="HC284" s="18"/>
      <c r="HD284" s="18"/>
      <c r="HE284" s="18"/>
      <c r="HF284" s="18"/>
      <c r="HG284" s="18"/>
      <c r="HH284" s="18"/>
      <c r="HI284" s="18"/>
      <c r="HJ284" s="18"/>
      <c r="HK284" s="18"/>
      <c r="HL284" s="18"/>
      <c r="HM284" s="18"/>
      <c r="HN284" s="18"/>
      <c r="HO284" s="18"/>
      <c r="HP284" s="18"/>
      <c r="HQ284" s="18"/>
      <c r="HR284" s="18"/>
      <c r="HS284" s="18"/>
      <c r="HT284" s="18"/>
      <c r="HU284" s="18"/>
      <c r="HV284" s="18"/>
      <c r="HW284" s="18"/>
      <c r="HX284" s="18"/>
      <c r="HY284" s="18"/>
      <c r="HZ284" s="18"/>
      <c r="IA284" s="18"/>
      <c r="IB284" s="18"/>
      <c r="IC284" s="18"/>
      <c r="ID284" s="18"/>
      <c r="IE284" s="18"/>
      <c r="IF284" s="18"/>
      <c r="IG284" s="18"/>
      <c r="IH284" s="18"/>
      <c r="II284" s="18"/>
      <c r="IJ284" s="18"/>
      <c r="IK284" s="18"/>
      <c r="IL284" s="18"/>
      <c r="IM284" s="18"/>
      <c r="IN284" s="18"/>
      <c r="IO284" s="18"/>
      <c r="IP284" s="18"/>
      <c r="IQ284" s="18"/>
      <c r="IR284" s="18"/>
      <c r="IS284" s="18"/>
      <c r="IT284" s="18"/>
      <c r="IU284" s="18"/>
      <c r="IV284" s="18"/>
      <c r="IW284" s="18"/>
      <c r="IX284" s="18"/>
      <c r="IY284" s="18"/>
      <c r="IZ284" s="18"/>
      <c r="JA284" s="18"/>
      <c r="JB284" s="18"/>
      <c r="JC284" s="18"/>
      <c r="JD284" s="18"/>
      <c r="JE284" s="18"/>
      <c r="JF284" s="18"/>
    </row>
    <row r="285" spans="36:266" x14ac:dyDescent="0.3">
      <c r="AJ285" s="24"/>
      <c r="AK285" s="24"/>
      <c r="AL285" s="20"/>
      <c r="AM285" s="23"/>
      <c r="AN285" s="18"/>
      <c r="AO285" s="24"/>
      <c r="AW285" s="71"/>
      <c r="AX285" s="71"/>
      <c r="AY285" s="71"/>
      <c r="BB285" s="25"/>
      <c r="BC285" s="21"/>
      <c r="BG285" s="18"/>
      <c r="BN285" s="22"/>
      <c r="BO285" s="22"/>
      <c r="BP285" s="22"/>
      <c r="BQ285" s="22"/>
      <c r="BR285" s="15"/>
      <c r="CF285" s="15"/>
      <c r="CL285" s="22"/>
      <c r="CM285" s="15"/>
      <c r="CR285" s="22"/>
      <c r="CT285" s="15"/>
      <c r="CW285" s="22"/>
      <c r="DA285" s="15"/>
      <c r="DH285" s="15"/>
      <c r="DJ285" s="22"/>
      <c r="DO285" s="15"/>
      <c r="DV285" s="15"/>
      <c r="EC285" s="15"/>
      <c r="EJ285" s="15"/>
      <c r="EQ285" s="15"/>
      <c r="EX285" s="15"/>
      <c r="FE285" s="15"/>
      <c r="FL285" s="15"/>
      <c r="FS285" s="15"/>
      <c r="FZ285" s="15"/>
      <c r="GG285" s="15"/>
      <c r="GN285" s="15"/>
      <c r="GP285" s="22"/>
      <c r="GQ285" s="22"/>
      <c r="GR285" s="22"/>
      <c r="GS285" s="22"/>
      <c r="GT285" s="22"/>
      <c r="GU285" s="15"/>
      <c r="GV285" s="22"/>
      <c r="GW285" s="22"/>
      <c r="GX285" s="22"/>
      <c r="GY285" s="18"/>
      <c r="GZ285" s="18"/>
      <c r="HA285" s="18"/>
      <c r="HB285" s="18"/>
      <c r="HC285" s="18"/>
      <c r="HD285" s="18"/>
      <c r="HE285" s="18"/>
      <c r="HF285" s="18"/>
      <c r="HG285" s="18"/>
      <c r="HH285" s="18"/>
      <c r="HI285" s="18"/>
      <c r="HJ285" s="18"/>
      <c r="HK285" s="18"/>
      <c r="HL285" s="18"/>
      <c r="HM285" s="18"/>
      <c r="HN285" s="18"/>
      <c r="HO285" s="18"/>
      <c r="HP285" s="18"/>
      <c r="HQ285" s="18"/>
      <c r="HR285" s="18"/>
      <c r="HS285" s="18"/>
      <c r="HT285" s="18"/>
      <c r="HU285" s="18"/>
      <c r="HV285" s="18"/>
      <c r="HW285" s="18"/>
      <c r="HX285" s="18"/>
      <c r="HY285" s="18"/>
      <c r="HZ285" s="18"/>
      <c r="IA285" s="18"/>
      <c r="IB285" s="18"/>
      <c r="IC285" s="18"/>
      <c r="ID285" s="18"/>
      <c r="IE285" s="18"/>
      <c r="IF285" s="18"/>
      <c r="IG285" s="18"/>
      <c r="IH285" s="18"/>
      <c r="II285" s="18"/>
      <c r="IJ285" s="18"/>
      <c r="IK285" s="18"/>
      <c r="IL285" s="18"/>
      <c r="IM285" s="18"/>
      <c r="IN285" s="18"/>
      <c r="IO285" s="18"/>
      <c r="IP285" s="18"/>
      <c r="IQ285" s="18"/>
      <c r="IR285" s="18"/>
      <c r="IS285" s="18"/>
      <c r="IT285" s="18"/>
      <c r="IU285" s="18"/>
      <c r="IV285" s="18"/>
      <c r="IW285" s="18"/>
      <c r="IX285" s="18"/>
      <c r="IY285" s="18"/>
      <c r="IZ285" s="18"/>
      <c r="JA285" s="18"/>
      <c r="JB285" s="18"/>
      <c r="JC285" s="18"/>
      <c r="JD285" s="18"/>
      <c r="JE285" s="18"/>
      <c r="JF285" s="18"/>
    </row>
    <row r="286" spans="36:266" x14ac:dyDescent="0.3">
      <c r="AJ286" s="24"/>
      <c r="AK286" s="24"/>
      <c r="AL286" s="20"/>
      <c r="AM286" s="23"/>
      <c r="AN286" s="18"/>
      <c r="AO286" s="24"/>
      <c r="AW286" s="71"/>
      <c r="AX286" s="71"/>
      <c r="AY286" s="71"/>
      <c r="BB286" s="25"/>
      <c r="BC286" s="21"/>
      <c r="BG286" s="18"/>
      <c r="BN286" s="22"/>
      <c r="BO286" s="22"/>
      <c r="BP286" s="22"/>
      <c r="BQ286" s="22"/>
      <c r="BR286" s="15"/>
      <c r="CF286" s="15"/>
      <c r="CL286" s="22"/>
      <c r="CM286" s="15"/>
      <c r="CR286" s="22"/>
      <c r="CT286" s="15"/>
      <c r="CW286" s="22"/>
      <c r="DA286" s="15"/>
      <c r="DH286" s="15"/>
      <c r="DJ286" s="22"/>
      <c r="DO286" s="15"/>
      <c r="DV286" s="15"/>
      <c r="EC286" s="15"/>
      <c r="EJ286" s="15"/>
      <c r="EQ286" s="15"/>
      <c r="EX286" s="15"/>
      <c r="FE286" s="15"/>
      <c r="FL286" s="15"/>
      <c r="FS286" s="15"/>
      <c r="FZ286" s="15"/>
      <c r="GG286" s="15"/>
      <c r="GN286" s="15"/>
      <c r="GP286" s="22"/>
      <c r="GQ286" s="22"/>
      <c r="GR286" s="22"/>
      <c r="GS286" s="22"/>
      <c r="GT286" s="22"/>
      <c r="GU286" s="15"/>
      <c r="GV286" s="22"/>
      <c r="GW286" s="22"/>
      <c r="GX286" s="22"/>
      <c r="GY286" s="18"/>
      <c r="GZ286" s="18"/>
      <c r="HA286" s="18"/>
      <c r="HB286" s="18"/>
      <c r="HC286" s="18"/>
      <c r="HD286" s="18"/>
      <c r="HE286" s="18"/>
      <c r="HF286" s="18"/>
      <c r="HG286" s="18"/>
      <c r="HH286" s="18"/>
      <c r="HI286" s="18"/>
      <c r="HJ286" s="18"/>
      <c r="HK286" s="18"/>
      <c r="HL286" s="18"/>
      <c r="HM286" s="18"/>
      <c r="HN286" s="18"/>
      <c r="HO286" s="18"/>
      <c r="HP286" s="18"/>
      <c r="HQ286" s="18"/>
      <c r="HR286" s="18"/>
      <c r="HS286" s="18"/>
      <c r="HT286" s="18"/>
      <c r="HU286" s="18"/>
      <c r="HV286" s="18"/>
      <c r="HW286" s="18"/>
      <c r="HX286" s="18"/>
      <c r="HY286" s="18"/>
      <c r="HZ286" s="18"/>
      <c r="IA286" s="18"/>
      <c r="IB286" s="18"/>
      <c r="IC286" s="18"/>
      <c r="ID286" s="18"/>
      <c r="IE286" s="18"/>
      <c r="IF286" s="18"/>
      <c r="IG286" s="18"/>
      <c r="IH286" s="18"/>
      <c r="II286" s="18"/>
      <c r="IJ286" s="18"/>
      <c r="IK286" s="18"/>
      <c r="IL286" s="18"/>
      <c r="IM286" s="18"/>
      <c r="IN286" s="18"/>
      <c r="IO286" s="18"/>
      <c r="IP286" s="18"/>
      <c r="IQ286" s="18"/>
      <c r="IR286" s="18"/>
      <c r="IS286" s="18"/>
      <c r="IT286" s="18"/>
      <c r="IU286" s="18"/>
      <c r="IV286" s="18"/>
      <c r="IW286" s="18"/>
      <c r="IX286" s="18"/>
      <c r="IY286" s="18"/>
      <c r="IZ286" s="18"/>
      <c r="JA286" s="18"/>
      <c r="JB286" s="18"/>
      <c r="JC286" s="18"/>
      <c r="JD286" s="18"/>
      <c r="JE286" s="18"/>
      <c r="JF286" s="18"/>
    </row>
    <row r="287" spans="36:266" x14ac:dyDescent="0.3">
      <c r="AJ287" s="24"/>
      <c r="AK287" s="24"/>
      <c r="AL287" s="20"/>
      <c r="AM287" s="23"/>
      <c r="AN287" s="18"/>
      <c r="AO287" s="24"/>
      <c r="AW287" s="71"/>
      <c r="AX287" s="71"/>
      <c r="AY287" s="71"/>
      <c r="BB287" s="25"/>
      <c r="BC287" s="21"/>
      <c r="BG287" s="18"/>
      <c r="BN287" s="22"/>
      <c r="BO287" s="22"/>
      <c r="BP287" s="22"/>
      <c r="BQ287" s="22"/>
      <c r="BR287" s="15"/>
      <c r="CF287" s="15"/>
      <c r="CL287" s="22"/>
      <c r="CM287" s="15"/>
      <c r="CR287" s="22"/>
      <c r="CT287" s="15"/>
      <c r="CW287" s="22"/>
      <c r="DA287" s="15"/>
      <c r="DH287" s="15"/>
      <c r="DJ287" s="22"/>
      <c r="DO287" s="15"/>
      <c r="DV287" s="15"/>
      <c r="EC287" s="15"/>
      <c r="EJ287" s="15"/>
      <c r="EQ287" s="15"/>
      <c r="EX287" s="15"/>
      <c r="FE287" s="15"/>
      <c r="FL287" s="15"/>
      <c r="FS287" s="15"/>
      <c r="FZ287" s="15"/>
      <c r="GG287" s="15"/>
      <c r="GN287" s="15"/>
      <c r="GP287" s="22"/>
      <c r="GQ287" s="22"/>
      <c r="GR287" s="22"/>
      <c r="GS287" s="22"/>
      <c r="GT287" s="22"/>
      <c r="GU287" s="15"/>
      <c r="GV287" s="22"/>
      <c r="GW287" s="22"/>
      <c r="GX287" s="22"/>
      <c r="GY287" s="18"/>
      <c r="GZ287" s="18"/>
      <c r="HA287" s="18"/>
      <c r="HB287" s="18"/>
      <c r="HC287" s="18"/>
      <c r="HD287" s="18"/>
      <c r="HE287" s="18"/>
      <c r="HF287" s="18"/>
      <c r="HG287" s="18"/>
      <c r="HH287" s="18"/>
      <c r="HI287" s="18"/>
      <c r="HJ287" s="18"/>
      <c r="HK287" s="18"/>
      <c r="HL287" s="18"/>
      <c r="HM287" s="18"/>
      <c r="HN287" s="18"/>
      <c r="HO287" s="18"/>
      <c r="HP287" s="18"/>
      <c r="HQ287" s="18"/>
      <c r="HR287" s="18"/>
      <c r="HS287" s="18"/>
      <c r="HT287" s="18"/>
      <c r="HU287" s="18"/>
      <c r="HV287" s="18"/>
      <c r="HW287" s="18"/>
      <c r="HX287" s="18"/>
      <c r="HY287" s="18"/>
      <c r="HZ287" s="18"/>
      <c r="IA287" s="18"/>
      <c r="IB287" s="18"/>
      <c r="IC287" s="18"/>
      <c r="ID287" s="18"/>
      <c r="IE287" s="18"/>
      <c r="IF287" s="18"/>
      <c r="IG287" s="18"/>
      <c r="IH287" s="18"/>
      <c r="II287" s="18"/>
      <c r="IJ287" s="18"/>
      <c r="IK287" s="18"/>
      <c r="IL287" s="18"/>
      <c r="IM287" s="18"/>
      <c r="IN287" s="18"/>
      <c r="IO287" s="18"/>
      <c r="IP287" s="18"/>
      <c r="IQ287" s="18"/>
      <c r="IR287" s="18"/>
      <c r="IS287" s="18"/>
      <c r="IT287" s="18"/>
      <c r="IU287" s="18"/>
      <c r="IV287" s="18"/>
      <c r="IW287" s="18"/>
      <c r="IX287" s="18"/>
      <c r="IY287" s="18"/>
      <c r="IZ287" s="18"/>
      <c r="JA287" s="18"/>
      <c r="JB287" s="18"/>
      <c r="JC287" s="18"/>
      <c r="JD287" s="18"/>
      <c r="JE287" s="18"/>
      <c r="JF287" s="18"/>
    </row>
    <row r="288" spans="36:266" x14ac:dyDescent="0.3">
      <c r="AJ288" s="24"/>
      <c r="AK288" s="24"/>
      <c r="AL288" s="20"/>
      <c r="AM288" s="23"/>
      <c r="AN288" s="18"/>
      <c r="AO288" s="24"/>
      <c r="AW288" s="71"/>
      <c r="AX288" s="71"/>
      <c r="AY288" s="71"/>
      <c r="BB288" s="25"/>
      <c r="BC288" s="21"/>
      <c r="BG288" s="18"/>
      <c r="BN288" s="22"/>
      <c r="BO288" s="22"/>
      <c r="BP288" s="22"/>
      <c r="BQ288" s="22"/>
      <c r="BR288" s="15"/>
      <c r="CF288" s="15"/>
      <c r="CL288" s="22"/>
      <c r="CM288" s="15"/>
      <c r="CR288" s="22"/>
      <c r="CT288" s="15"/>
      <c r="CW288" s="22"/>
      <c r="DA288" s="15"/>
      <c r="DH288" s="15"/>
      <c r="DJ288" s="22"/>
      <c r="DO288" s="15"/>
      <c r="DV288" s="15"/>
      <c r="EC288" s="15"/>
      <c r="EJ288" s="15"/>
      <c r="EQ288" s="15"/>
      <c r="EX288" s="15"/>
      <c r="FE288" s="15"/>
      <c r="FL288" s="15"/>
      <c r="FS288" s="15"/>
      <c r="FZ288" s="15"/>
      <c r="GG288" s="15"/>
      <c r="GN288" s="15"/>
      <c r="GP288" s="22"/>
      <c r="GQ288" s="22"/>
      <c r="GR288" s="22"/>
      <c r="GS288" s="22"/>
      <c r="GT288" s="22"/>
      <c r="GU288" s="15"/>
      <c r="GV288" s="22"/>
      <c r="GW288" s="22"/>
      <c r="GX288" s="22"/>
      <c r="GY288" s="18"/>
      <c r="GZ288" s="18"/>
      <c r="HA288" s="18"/>
      <c r="HB288" s="18"/>
      <c r="HC288" s="18"/>
      <c r="HD288" s="18"/>
      <c r="HE288" s="18"/>
      <c r="HF288" s="18"/>
      <c r="HG288" s="18"/>
      <c r="HH288" s="18"/>
      <c r="HI288" s="18"/>
      <c r="HJ288" s="18"/>
      <c r="HK288" s="18"/>
      <c r="HL288" s="18"/>
      <c r="HM288" s="18"/>
      <c r="HN288" s="18"/>
      <c r="HO288" s="18"/>
      <c r="HP288" s="18"/>
      <c r="HQ288" s="18"/>
      <c r="HR288" s="18"/>
      <c r="HS288" s="18"/>
      <c r="HT288" s="18"/>
      <c r="HU288" s="18"/>
      <c r="HV288" s="18"/>
      <c r="HW288" s="18"/>
      <c r="HX288" s="18"/>
      <c r="HY288" s="18"/>
      <c r="HZ288" s="18"/>
      <c r="IA288" s="18"/>
      <c r="IB288" s="18"/>
      <c r="IC288" s="18"/>
      <c r="ID288" s="18"/>
      <c r="IE288" s="18"/>
      <c r="IF288" s="18"/>
      <c r="IG288" s="18"/>
      <c r="IH288" s="18"/>
      <c r="II288" s="18"/>
      <c r="IJ288" s="18"/>
      <c r="IK288" s="18"/>
      <c r="IL288" s="18"/>
      <c r="IM288" s="18"/>
      <c r="IN288" s="18"/>
      <c r="IO288" s="18"/>
      <c r="IP288" s="18"/>
      <c r="IQ288" s="18"/>
      <c r="IR288" s="18"/>
      <c r="IS288" s="18"/>
      <c r="IT288" s="18"/>
      <c r="IU288" s="18"/>
      <c r="IV288" s="18"/>
      <c r="IW288" s="18"/>
      <c r="IX288" s="18"/>
      <c r="IY288" s="18"/>
      <c r="IZ288" s="18"/>
      <c r="JA288" s="18"/>
      <c r="JB288" s="18"/>
      <c r="JC288" s="18"/>
      <c r="JD288" s="18"/>
      <c r="JE288" s="18"/>
      <c r="JF288" s="18"/>
    </row>
    <row r="289" spans="36:266" x14ac:dyDescent="0.3">
      <c r="AJ289" s="24"/>
      <c r="AK289" s="24"/>
      <c r="AL289" s="20"/>
      <c r="AM289" s="23"/>
      <c r="AN289" s="18"/>
      <c r="AO289" s="24"/>
      <c r="AW289" s="71"/>
      <c r="AX289" s="71"/>
      <c r="AY289" s="71"/>
      <c r="BB289" s="25"/>
      <c r="BC289" s="21"/>
      <c r="BG289" s="18"/>
      <c r="BN289" s="22"/>
      <c r="BO289" s="22"/>
      <c r="BP289" s="22"/>
      <c r="BQ289" s="22"/>
      <c r="BR289" s="15"/>
      <c r="CF289" s="15"/>
      <c r="CL289" s="22"/>
      <c r="CM289" s="15"/>
      <c r="CR289" s="22"/>
      <c r="CT289" s="15"/>
      <c r="CW289" s="22"/>
      <c r="DA289" s="15"/>
      <c r="DH289" s="15"/>
      <c r="DJ289" s="22"/>
      <c r="DO289" s="15"/>
      <c r="DV289" s="15"/>
      <c r="EC289" s="15"/>
      <c r="EJ289" s="15"/>
      <c r="EQ289" s="15"/>
      <c r="EX289" s="15"/>
      <c r="FE289" s="15"/>
      <c r="FL289" s="15"/>
      <c r="FS289" s="15"/>
      <c r="FZ289" s="15"/>
      <c r="GG289" s="15"/>
      <c r="GN289" s="15"/>
      <c r="GP289" s="22"/>
      <c r="GQ289" s="22"/>
      <c r="GR289" s="22"/>
      <c r="GS289" s="22"/>
      <c r="GT289" s="22"/>
      <c r="GU289" s="15"/>
      <c r="GV289" s="22"/>
      <c r="GW289" s="22"/>
      <c r="GX289" s="22"/>
      <c r="GY289" s="18"/>
      <c r="GZ289" s="18"/>
      <c r="HA289" s="18"/>
      <c r="HB289" s="18"/>
      <c r="HC289" s="18"/>
      <c r="HD289" s="18"/>
      <c r="HE289" s="18"/>
      <c r="HF289" s="18"/>
      <c r="HG289" s="18"/>
      <c r="HH289" s="18"/>
      <c r="HI289" s="18"/>
      <c r="HJ289" s="18"/>
      <c r="HK289" s="18"/>
      <c r="HL289" s="18"/>
      <c r="HM289" s="18"/>
      <c r="HN289" s="18"/>
      <c r="HO289" s="18"/>
      <c r="HP289" s="18"/>
      <c r="HQ289" s="18"/>
      <c r="HR289" s="18"/>
      <c r="HS289" s="18"/>
      <c r="HT289" s="18"/>
      <c r="HU289" s="18"/>
      <c r="HV289" s="18"/>
      <c r="HW289" s="18"/>
      <c r="HX289" s="18"/>
      <c r="HY289" s="18"/>
      <c r="HZ289" s="18"/>
      <c r="IA289" s="18"/>
      <c r="IB289" s="18"/>
      <c r="IC289" s="18"/>
      <c r="ID289" s="18"/>
      <c r="IE289" s="18"/>
      <c r="IF289" s="18"/>
      <c r="IG289" s="18"/>
      <c r="IH289" s="18"/>
      <c r="II289" s="18"/>
      <c r="IJ289" s="18"/>
      <c r="IK289" s="18"/>
      <c r="IL289" s="18"/>
      <c r="IM289" s="18"/>
      <c r="IN289" s="18"/>
      <c r="IO289" s="18"/>
      <c r="IP289" s="18"/>
      <c r="IQ289" s="18"/>
      <c r="IR289" s="18"/>
      <c r="IS289" s="18"/>
      <c r="IT289" s="18"/>
      <c r="IU289" s="18"/>
      <c r="IV289" s="18"/>
      <c r="IW289" s="18"/>
      <c r="IX289" s="18"/>
      <c r="IY289" s="18"/>
      <c r="IZ289" s="18"/>
      <c r="JA289" s="18"/>
      <c r="JB289" s="18"/>
      <c r="JC289" s="18"/>
      <c r="JD289" s="18"/>
      <c r="JE289" s="18"/>
      <c r="JF289" s="18"/>
    </row>
    <row r="290" spans="36:266" x14ac:dyDescent="0.3">
      <c r="AJ290" s="24"/>
      <c r="AK290" s="24"/>
      <c r="AL290" s="20"/>
      <c r="AM290" s="23"/>
      <c r="AN290" s="18"/>
      <c r="AO290" s="24"/>
      <c r="AW290" s="71"/>
      <c r="AX290" s="71"/>
      <c r="AY290" s="71"/>
      <c r="BB290" s="25"/>
      <c r="BC290" s="21"/>
      <c r="BG290" s="18"/>
      <c r="BN290" s="22"/>
      <c r="BO290" s="22"/>
      <c r="BP290" s="22"/>
      <c r="BQ290" s="22"/>
      <c r="BR290" s="15"/>
      <c r="CF290" s="15"/>
      <c r="CL290" s="22"/>
      <c r="CM290" s="15"/>
      <c r="CR290" s="22"/>
      <c r="CT290" s="15"/>
      <c r="CW290" s="22"/>
      <c r="DA290" s="15"/>
      <c r="DH290" s="15"/>
      <c r="DJ290" s="22"/>
      <c r="DO290" s="15"/>
      <c r="DV290" s="15"/>
      <c r="EC290" s="15"/>
      <c r="EJ290" s="15"/>
      <c r="EQ290" s="15"/>
      <c r="EX290" s="15"/>
      <c r="FE290" s="15"/>
      <c r="FL290" s="15"/>
      <c r="FS290" s="15"/>
      <c r="FZ290" s="15"/>
      <c r="GG290" s="15"/>
      <c r="GN290" s="15"/>
      <c r="GP290" s="22"/>
      <c r="GQ290" s="22"/>
      <c r="GR290" s="22"/>
      <c r="GS290" s="22"/>
      <c r="GT290" s="22"/>
      <c r="GU290" s="15"/>
      <c r="GV290" s="22"/>
      <c r="GW290" s="22"/>
      <c r="GX290" s="22"/>
      <c r="GY290" s="18"/>
      <c r="GZ290" s="18"/>
      <c r="HA290" s="18"/>
      <c r="HB290" s="18"/>
      <c r="HC290" s="18"/>
      <c r="HD290" s="18"/>
      <c r="HE290" s="18"/>
      <c r="HF290" s="18"/>
      <c r="HG290" s="18"/>
      <c r="HH290" s="18"/>
      <c r="HI290" s="18"/>
      <c r="HJ290" s="18"/>
      <c r="HK290" s="18"/>
      <c r="HL290" s="18"/>
      <c r="HM290" s="18"/>
      <c r="HN290" s="18"/>
      <c r="HO290" s="18"/>
      <c r="HP290" s="18"/>
      <c r="HQ290" s="18"/>
      <c r="HR290" s="18"/>
      <c r="HS290" s="18"/>
      <c r="HT290" s="18"/>
      <c r="HU290" s="18"/>
      <c r="HV290" s="18"/>
      <c r="HW290" s="18"/>
      <c r="HX290" s="18"/>
      <c r="HY290" s="18"/>
      <c r="HZ290" s="18"/>
      <c r="IA290" s="18"/>
      <c r="IB290" s="18"/>
      <c r="IC290" s="18"/>
      <c r="ID290" s="18"/>
      <c r="IE290" s="18"/>
      <c r="IF290" s="18"/>
      <c r="IG290" s="18"/>
      <c r="IH290" s="18"/>
      <c r="II290" s="18"/>
      <c r="IJ290" s="18"/>
      <c r="IK290" s="18"/>
      <c r="IL290" s="18"/>
      <c r="IM290" s="18"/>
      <c r="IN290" s="18"/>
      <c r="IO290" s="18"/>
      <c r="IP290" s="18"/>
      <c r="IQ290" s="18"/>
      <c r="IR290" s="18"/>
      <c r="IS290" s="18"/>
      <c r="IT290" s="18"/>
      <c r="IU290" s="18"/>
      <c r="IV290" s="18"/>
      <c r="IW290" s="18"/>
      <c r="IX290" s="18"/>
      <c r="IY290" s="18"/>
      <c r="IZ290" s="18"/>
      <c r="JA290" s="18"/>
      <c r="JB290" s="18"/>
      <c r="JC290" s="18"/>
      <c r="JD290" s="18"/>
      <c r="JE290" s="18"/>
      <c r="JF290" s="18"/>
    </row>
    <row r="291" spans="36:266" x14ac:dyDescent="0.3">
      <c r="AJ291" s="24"/>
      <c r="AK291" s="24"/>
      <c r="AL291" s="20"/>
      <c r="AM291" s="23"/>
      <c r="AN291" s="18"/>
      <c r="AO291" s="24"/>
      <c r="AW291" s="71"/>
      <c r="AX291" s="71"/>
      <c r="AY291" s="71"/>
      <c r="BB291" s="25"/>
      <c r="BC291" s="21"/>
      <c r="BG291" s="18"/>
      <c r="BN291" s="22"/>
      <c r="BO291" s="22"/>
      <c r="BP291" s="22"/>
      <c r="BQ291" s="22"/>
      <c r="BR291" s="15"/>
      <c r="CF291" s="15"/>
      <c r="CL291" s="22"/>
      <c r="CM291" s="15"/>
      <c r="CR291" s="22"/>
      <c r="CT291" s="15"/>
      <c r="CW291" s="22"/>
      <c r="DA291" s="15"/>
      <c r="DH291" s="15"/>
      <c r="DJ291" s="22"/>
      <c r="DO291" s="15"/>
      <c r="DV291" s="15"/>
      <c r="EC291" s="15"/>
      <c r="EJ291" s="15"/>
      <c r="EQ291" s="15"/>
      <c r="EX291" s="15"/>
      <c r="FE291" s="15"/>
      <c r="FL291" s="15"/>
      <c r="FS291" s="15"/>
      <c r="FZ291" s="15"/>
      <c r="GG291" s="15"/>
      <c r="GN291" s="15"/>
      <c r="GP291" s="22"/>
      <c r="GQ291" s="22"/>
      <c r="GR291" s="22"/>
      <c r="GS291" s="22"/>
      <c r="GT291" s="22"/>
      <c r="GU291" s="15"/>
      <c r="GV291" s="22"/>
      <c r="GW291" s="22"/>
      <c r="GX291" s="22"/>
      <c r="GY291" s="18"/>
      <c r="GZ291" s="18"/>
      <c r="HA291" s="18"/>
      <c r="HB291" s="18"/>
      <c r="HC291" s="18"/>
      <c r="HD291" s="18"/>
      <c r="HE291" s="18"/>
      <c r="HF291" s="18"/>
      <c r="HG291" s="18"/>
      <c r="HH291" s="18"/>
      <c r="HI291" s="18"/>
      <c r="HJ291" s="18"/>
      <c r="HK291" s="18"/>
      <c r="HL291" s="18"/>
      <c r="HM291" s="18"/>
      <c r="HN291" s="18"/>
      <c r="HO291" s="18"/>
      <c r="HP291" s="18"/>
      <c r="HQ291" s="18"/>
      <c r="HR291" s="18"/>
      <c r="HS291" s="18"/>
      <c r="HT291" s="18"/>
      <c r="HU291" s="18"/>
      <c r="HV291" s="18"/>
      <c r="HW291" s="18"/>
      <c r="HX291" s="18"/>
      <c r="HY291" s="18"/>
      <c r="HZ291" s="18"/>
      <c r="IA291" s="18"/>
      <c r="IB291" s="18"/>
      <c r="IC291" s="18"/>
      <c r="ID291" s="18"/>
      <c r="IE291" s="18"/>
      <c r="IF291" s="18"/>
      <c r="IG291" s="18"/>
      <c r="IH291" s="18"/>
      <c r="II291" s="18"/>
      <c r="IJ291" s="18"/>
      <c r="IK291" s="18"/>
      <c r="IL291" s="18"/>
      <c r="IM291" s="18"/>
      <c r="IN291" s="18"/>
      <c r="IO291" s="18"/>
      <c r="IP291" s="18"/>
      <c r="IQ291" s="18"/>
      <c r="IR291" s="18"/>
      <c r="IS291" s="18"/>
      <c r="IT291" s="18"/>
      <c r="IU291" s="18"/>
      <c r="IV291" s="18"/>
      <c r="IW291" s="18"/>
      <c r="IX291" s="18"/>
      <c r="IY291" s="18"/>
      <c r="IZ291" s="18"/>
      <c r="JA291" s="18"/>
      <c r="JB291" s="18"/>
      <c r="JC291" s="18"/>
      <c r="JD291" s="18"/>
      <c r="JE291" s="18"/>
      <c r="JF291" s="18"/>
    </row>
    <row r="292" spans="36:266" x14ac:dyDescent="0.3">
      <c r="AJ292" s="24"/>
      <c r="AK292" s="24"/>
      <c r="AL292" s="20"/>
      <c r="AM292" s="23"/>
      <c r="AN292" s="18"/>
      <c r="AO292" s="24"/>
      <c r="AW292" s="71"/>
      <c r="AX292" s="71"/>
      <c r="AY292" s="71"/>
      <c r="BB292" s="25"/>
      <c r="BC292" s="21"/>
      <c r="BG292" s="18"/>
      <c r="BN292" s="22"/>
      <c r="BO292" s="22"/>
      <c r="BP292" s="22"/>
      <c r="BQ292" s="22"/>
      <c r="BR292" s="15"/>
      <c r="CF292" s="15"/>
      <c r="CL292" s="22"/>
      <c r="CM292" s="15"/>
      <c r="CR292" s="22"/>
      <c r="CT292" s="15"/>
      <c r="CW292" s="22"/>
      <c r="DA292" s="15"/>
      <c r="DH292" s="15"/>
      <c r="DJ292" s="22"/>
      <c r="DO292" s="15"/>
      <c r="DV292" s="15"/>
      <c r="EC292" s="15"/>
      <c r="EJ292" s="15"/>
      <c r="EQ292" s="15"/>
      <c r="EX292" s="15"/>
      <c r="FE292" s="15"/>
      <c r="FL292" s="15"/>
      <c r="FS292" s="15"/>
      <c r="FZ292" s="15"/>
      <c r="GG292" s="15"/>
      <c r="GN292" s="15"/>
      <c r="GP292" s="22"/>
      <c r="GQ292" s="22"/>
      <c r="GR292" s="22"/>
      <c r="GS292" s="22"/>
      <c r="GT292" s="22"/>
      <c r="GU292" s="15"/>
      <c r="GV292" s="22"/>
      <c r="GW292" s="22"/>
      <c r="GX292" s="22"/>
      <c r="GY292" s="18"/>
      <c r="GZ292" s="18"/>
      <c r="HA292" s="18"/>
      <c r="HB292" s="18"/>
      <c r="HC292" s="18"/>
      <c r="HD292" s="18"/>
      <c r="HE292" s="18"/>
      <c r="HF292" s="18"/>
      <c r="HG292" s="18"/>
      <c r="HH292" s="18"/>
      <c r="HI292" s="18"/>
      <c r="HJ292" s="18"/>
      <c r="HK292" s="18"/>
      <c r="HL292" s="18"/>
      <c r="HM292" s="18"/>
      <c r="HN292" s="18"/>
      <c r="HO292" s="18"/>
      <c r="HP292" s="18"/>
      <c r="HQ292" s="18"/>
      <c r="HR292" s="18"/>
      <c r="HS292" s="18"/>
      <c r="HT292" s="18"/>
      <c r="HU292" s="18"/>
      <c r="HV292" s="18"/>
      <c r="HW292" s="18"/>
      <c r="HX292" s="18"/>
      <c r="HY292" s="18"/>
      <c r="HZ292" s="18"/>
      <c r="IA292" s="18"/>
      <c r="IB292" s="18"/>
      <c r="IC292" s="18"/>
      <c r="ID292" s="18"/>
      <c r="IE292" s="18"/>
      <c r="IF292" s="18"/>
      <c r="IG292" s="18"/>
      <c r="IH292" s="18"/>
      <c r="II292" s="18"/>
      <c r="IJ292" s="18"/>
      <c r="IK292" s="18"/>
      <c r="IL292" s="18"/>
      <c r="IM292" s="18"/>
      <c r="IN292" s="18"/>
      <c r="IO292" s="18"/>
      <c r="IP292" s="18"/>
      <c r="IQ292" s="18"/>
      <c r="IR292" s="18"/>
      <c r="IS292" s="18"/>
      <c r="IT292" s="18"/>
      <c r="IU292" s="18"/>
      <c r="IV292" s="18"/>
      <c r="IW292" s="18"/>
      <c r="IX292" s="18"/>
      <c r="IY292" s="18"/>
      <c r="IZ292" s="18"/>
      <c r="JA292" s="18"/>
      <c r="JB292" s="18"/>
      <c r="JC292" s="18"/>
      <c r="JD292" s="18"/>
      <c r="JE292" s="18"/>
      <c r="JF292" s="18"/>
    </row>
    <row r="293" spans="36:266" x14ac:dyDescent="0.3">
      <c r="AJ293" s="24"/>
      <c r="AK293" s="24"/>
      <c r="AL293" s="20"/>
      <c r="AM293" s="23"/>
      <c r="AN293" s="18"/>
      <c r="AO293" s="24"/>
      <c r="AW293" s="71"/>
      <c r="AX293" s="71"/>
      <c r="AY293" s="71"/>
      <c r="BB293" s="25"/>
      <c r="BC293" s="21"/>
      <c r="BG293" s="18"/>
      <c r="BN293" s="22"/>
      <c r="BO293" s="22"/>
      <c r="BP293" s="22"/>
      <c r="BQ293" s="22"/>
      <c r="BR293" s="15"/>
      <c r="CF293" s="15"/>
      <c r="CL293" s="22"/>
      <c r="CM293" s="15"/>
      <c r="CR293" s="22"/>
      <c r="CT293" s="15"/>
      <c r="CW293" s="22"/>
      <c r="DA293" s="15"/>
      <c r="DH293" s="15"/>
      <c r="DJ293" s="22"/>
      <c r="DO293" s="15"/>
      <c r="DV293" s="15"/>
      <c r="EC293" s="15"/>
      <c r="EJ293" s="15"/>
      <c r="EQ293" s="15"/>
      <c r="EX293" s="15"/>
      <c r="FE293" s="15"/>
      <c r="FL293" s="15"/>
      <c r="FS293" s="15"/>
      <c r="FZ293" s="15"/>
      <c r="GG293" s="15"/>
      <c r="GN293" s="15"/>
      <c r="GP293" s="22"/>
      <c r="GQ293" s="22"/>
      <c r="GR293" s="22"/>
      <c r="GS293" s="22"/>
      <c r="GT293" s="22"/>
      <c r="GU293" s="15"/>
      <c r="GV293" s="22"/>
      <c r="GW293" s="22"/>
      <c r="GX293" s="22"/>
      <c r="GY293" s="18"/>
      <c r="GZ293" s="18"/>
      <c r="HA293" s="18"/>
      <c r="HB293" s="18"/>
      <c r="HC293" s="18"/>
      <c r="HD293" s="18"/>
      <c r="HE293" s="18"/>
      <c r="HF293" s="18"/>
      <c r="HG293" s="18"/>
      <c r="HH293" s="18"/>
      <c r="HI293" s="18"/>
      <c r="HJ293" s="18"/>
      <c r="HK293" s="18"/>
      <c r="HL293" s="18"/>
      <c r="HM293" s="18"/>
      <c r="HN293" s="18"/>
      <c r="HO293" s="18"/>
      <c r="HP293" s="18"/>
      <c r="HQ293" s="18"/>
      <c r="HR293" s="18"/>
      <c r="HS293" s="18"/>
      <c r="HT293" s="18"/>
      <c r="HU293" s="18"/>
      <c r="HV293" s="18"/>
      <c r="HW293" s="18"/>
      <c r="HX293" s="18"/>
      <c r="HY293" s="18"/>
      <c r="HZ293" s="18"/>
      <c r="IA293" s="18"/>
      <c r="IB293" s="18"/>
      <c r="IC293" s="18"/>
      <c r="ID293" s="18"/>
      <c r="IE293" s="18"/>
      <c r="IF293" s="18"/>
      <c r="IG293" s="18"/>
      <c r="IH293" s="18"/>
      <c r="II293" s="18"/>
      <c r="IJ293" s="18"/>
      <c r="IK293" s="18"/>
      <c r="IL293" s="18"/>
      <c r="IM293" s="18"/>
      <c r="IN293" s="18"/>
      <c r="IO293" s="18"/>
      <c r="IP293" s="18"/>
      <c r="IQ293" s="18"/>
      <c r="IR293" s="18"/>
      <c r="IS293" s="18"/>
      <c r="IT293" s="18"/>
      <c r="IU293" s="18"/>
      <c r="IV293" s="18"/>
      <c r="IW293" s="18"/>
      <c r="IX293" s="18"/>
      <c r="IY293" s="18"/>
      <c r="IZ293" s="18"/>
      <c r="JA293" s="18"/>
      <c r="JB293" s="18"/>
      <c r="JC293" s="18"/>
      <c r="JD293" s="18"/>
      <c r="JE293" s="18"/>
      <c r="JF293" s="18"/>
    </row>
    <row r="294" spans="36:266" x14ac:dyDescent="0.3">
      <c r="AJ294" s="24"/>
      <c r="AK294" s="24"/>
      <c r="AL294" s="20"/>
      <c r="AM294" s="23"/>
      <c r="AN294" s="18"/>
      <c r="AO294" s="24"/>
      <c r="AW294" s="71"/>
      <c r="AX294" s="71"/>
      <c r="AY294" s="71"/>
      <c r="BB294" s="25"/>
      <c r="BC294" s="21"/>
      <c r="BG294" s="18"/>
      <c r="BN294" s="22"/>
      <c r="BO294" s="22"/>
      <c r="BP294" s="22"/>
      <c r="BQ294" s="22"/>
      <c r="BR294" s="15"/>
      <c r="CF294" s="15"/>
      <c r="CL294" s="22"/>
      <c r="CM294" s="15"/>
      <c r="CR294" s="22"/>
      <c r="CT294" s="15"/>
      <c r="CW294" s="22"/>
      <c r="DA294" s="15"/>
      <c r="DH294" s="15"/>
      <c r="DJ294" s="22"/>
      <c r="DO294" s="15"/>
      <c r="DV294" s="15"/>
      <c r="EC294" s="15"/>
      <c r="EJ294" s="15"/>
      <c r="EQ294" s="15"/>
      <c r="EX294" s="15"/>
      <c r="FE294" s="15"/>
      <c r="FL294" s="15"/>
      <c r="FS294" s="15"/>
      <c r="FZ294" s="15"/>
      <c r="GG294" s="15"/>
      <c r="GN294" s="15"/>
      <c r="GP294" s="22"/>
      <c r="GQ294" s="22"/>
      <c r="GR294" s="22"/>
      <c r="GS294" s="22"/>
      <c r="GT294" s="22"/>
      <c r="GU294" s="15"/>
      <c r="GV294" s="22"/>
      <c r="GW294" s="22"/>
      <c r="GX294" s="22"/>
      <c r="GY294" s="18"/>
      <c r="GZ294" s="18"/>
      <c r="HA294" s="18"/>
      <c r="HB294" s="18"/>
      <c r="HC294" s="18"/>
      <c r="HD294" s="18"/>
      <c r="HE294" s="18"/>
      <c r="HF294" s="18"/>
      <c r="HG294" s="18"/>
      <c r="HH294" s="18"/>
      <c r="HI294" s="18"/>
      <c r="HJ294" s="18"/>
      <c r="HK294" s="18"/>
      <c r="HL294" s="18"/>
      <c r="HM294" s="18"/>
      <c r="HN294" s="18"/>
      <c r="HO294" s="18"/>
      <c r="HP294" s="18"/>
      <c r="HQ294" s="18"/>
      <c r="HR294" s="18"/>
      <c r="HS294" s="18"/>
      <c r="HT294" s="18"/>
      <c r="HU294" s="18"/>
      <c r="HV294" s="18"/>
      <c r="HW294" s="18"/>
      <c r="HX294" s="18"/>
      <c r="HY294" s="18"/>
      <c r="HZ294" s="18"/>
      <c r="IA294" s="18"/>
      <c r="IB294" s="18"/>
      <c r="IC294" s="18"/>
      <c r="ID294" s="18"/>
      <c r="IE294" s="18"/>
      <c r="IF294" s="18"/>
      <c r="IG294" s="18"/>
      <c r="IH294" s="18"/>
      <c r="II294" s="18"/>
      <c r="IJ294" s="18"/>
      <c r="IK294" s="18"/>
      <c r="IL294" s="18"/>
      <c r="IM294" s="18"/>
      <c r="IN294" s="18"/>
      <c r="IO294" s="18"/>
      <c r="IP294" s="18"/>
      <c r="IQ294" s="18"/>
      <c r="IR294" s="18"/>
      <c r="IS294" s="18"/>
      <c r="IT294" s="18"/>
      <c r="IU294" s="18"/>
      <c r="IV294" s="18"/>
      <c r="IW294" s="18"/>
      <c r="IX294" s="18"/>
      <c r="IY294" s="18"/>
      <c r="IZ294" s="18"/>
      <c r="JA294" s="18"/>
      <c r="JB294" s="18"/>
      <c r="JC294" s="18"/>
      <c r="JD294" s="18"/>
      <c r="JE294" s="18"/>
      <c r="JF294" s="18"/>
    </row>
    <row r="295" spans="36:266" x14ac:dyDescent="0.3">
      <c r="AJ295" s="24"/>
      <c r="AK295" s="24"/>
      <c r="AL295" s="20"/>
      <c r="AM295" s="23"/>
      <c r="AN295" s="18"/>
      <c r="AO295" s="24"/>
      <c r="AW295" s="71"/>
      <c r="AX295" s="71"/>
      <c r="AY295" s="71"/>
      <c r="BB295" s="25"/>
      <c r="BC295" s="21"/>
      <c r="BG295" s="18"/>
      <c r="BN295" s="22"/>
      <c r="BO295" s="22"/>
      <c r="BP295" s="22"/>
      <c r="BQ295" s="22"/>
      <c r="BR295" s="15"/>
      <c r="CF295" s="15"/>
      <c r="CL295" s="22"/>
      <c r="CM295" s="15"/>
      <c r="CR295" s="22"/>
      <c r="CT295" s="15"/>
      <c r="CW295" s="22"/>
      <c r="DA295" s="15"/>
      <c r="DH295" s="15"/>
      <c r="DJ295" s="22"/>
      <c r="DO295" s="15"/>
      <c r="DV295" s="15"/>
      <c r="EC295" s="15"/>
      <c r="EJ295" s="15"/>
      <c r="EQ295" s="15"/>
      <c r="EX295" s="15"/>
      <c r="FE295" s="15"/>
      <c r="FL295" s="15"/>
      <c r="FS295" s="15"/>
      <c r="FZ295" s="15"/>
      <c r="GG295" s="15"/>
      <c r="GN295" s="15"/>
      <c r="GP295" s="22"/>
      <c r="GQ295" s="22"/>
      <c r="GR295" s="22"/>
      <c r="GS295" s="22"/>
      <c r="GT295" s="22"/>
      <c r="GU295" s="15"/>
      <c r="GV295" s="22"/>
      <c r="GW295" s="22"/>
      <c r="GX295" s="22"/>
      <c r="GY295" s="18"/>
      <c r="GZ295" s="18"/>
      <c r="HA295" s="18"/>
      <c r="HB295" s="18"/>
      <c r="HC295" s="18"/>
      <c r="HD295" s="18"/>
      <c r="HE295" s="18"/>
      <c r="HF295" s="18"/>
      <c r="HG295" s="18"/>
      <c r="HH295" s="18"/>
      <c r="HI295" s="18"/>
      <c r="HJ295" s="18"/>
      <c r="HK295" s="18"/>
      <c r="HL295" s="18"/>
      <c r="HM295" s="18"/>
      <c r="HN295" s="18"/>
      <c r="HO295" s="18"/>
      <c r="HP295" s="18"/>
      <c r="HQ295" s="18"/>
      <c r="HR295" s="18"/>
      <c r="HS295" s="18"/>
      <c r="HT295" s="18"/>
      <c r="HU295" s="18"/>
      <c r="HV295" s="18"/>
      <c r="HW295" s="18"/>
      <c r="HX295" s="18"/>
      <c r="HY295" s="18"/>
      <c r="HZ295" s="18"/>
      <c r="IA295" s="18"/>
      <c r="IB295" s="18"/>
      <c r="IC295" s="18"/>
      <c r="ID295" s="18"/>
      <c r="IE295" s="18"/>
      <c r="IF295" s="18"/>
      <c r="IG295" s="18"/>
      <c r="IH295" s="18"/>
      <c r="II295" s="18"/>
      <c r="IJ295" s="18"/>
      <c r="IK295" s="18"/>
      <c r="IL295" s="18"/>
      <c r="IM295" s="18"/>
      <c r="IN295" s="18"/>
      <c r="IO295" s="18"/>
      <c r="IP295" s="18"/>
      <c r="IQ295" s="18"/>
      <c r="IR295" s="18"/>
      <c r="IS295" s="18"/>
      <c r="IT295" s="18"/>
      <c r="IU295" s="18"/>
      <c r="IV295" s="18"/>
      <c r="IW295" s="18"/>
      <c r="IX295" s="18"/>
      <c r="IY295" s="18"/>
      <c r="IZ295" s="18"/>
      <c r="JA295" s="18"/>
      <c r="JB295" s="18"/>
      <c r="JC295" s="18"/>
      <c r="JD295" s="18"/>
      <c r="JE295" s="18"/>
      <c r="JF295" s="18"/>
    </row>
    <row r="296" spans="36:266" x14ac:dyDescent="0.3">
      <c r="AJ296" s="24"/>
      <c r="AK296" s="24"/>
      <c r="AL296" s="20"/>
      <c r="AM296" s="23"/>
      <c r="AN296" s="18"/>
      <c r="AO296" s="24"/>
      <c r="AW296" s="71"/>
      <c r="AX296" s="71"/>
      <c r="AY296" s="71"/>
      <c r="BB296" s="25"/>
      <c r="BC296" s="21"/>
      <c r="BG296" s="18"/>
      <c r="BN296" s="22"/>
      <c r="BO296" s="22"/>
      <c r="BP296" s="22"/>
      <c r="BQ296" s="22"/>
      <c r="BR296" s="15"/>
      <c r="CF296" s="15"/>
      <c r="CL296" s="22"/>
      <c r="CM296" s="15"/>
      <c r="CR296" s="22"/>
      <c r="CT296" s="15"/>
      <c r="CW296" s="22"/>
      <c r="DA296" s="15"/>
      <c r="DH296" s="15"/>
      <c r="DJ296" s="22"/>
      <c r="DO296" s="15"/>
      <c r="DV296" s="15"/>
      <c r="EC296" s="15"/>
      <c r="EJ296" s="15"/>
      <c r="EQ296" s="15"/>
      <c r="EX296" s="15"/>
      <c r="FE296" s="15"/>
      <c r="FL296" s="15"/>
      <c r="FS296" s="15"/>
      <c r="FZ296" s="15"/>
      <c r="GG296" s="15"/>
      <c r="GN296" s="15"/>
      <c r="GP296" s="22"/>
      <c r="GQ296" s="22"/>
      <c r="GR296" s="22"/>
      <c r="GS296" s="22"/>
      <c r="GT296" s="22"/>
      <c r="GU296" s="15"/>
      <c r="GV296" s="22"/>
      <c r="GW296" s="22"/>
      <c r="GX296" s="22"/>
      <c r="GY296" s="18"/>
      <c r="GZ296" s="18"/>
      <c r="HA296" s="18"/>
      <c r="HB296" s="18"/>
      <c r="HC296" s="18"/>
      <c r="HD296" s="18"/>
      <c r="HE296" s="18"/>
      <c r="HF296" s="18"/>
      <c r="HG296" s="18"/>
      <c r="HH296" s="18"/>
      <c r="HI296" s="18"/>
      <c r="HJ296" s="18"/>
      <c r="HK296" s="18"/>
      <c r="HL296" s="18"/>
      <c r="HM296" s="18"/>
      <c r="HN296" s="18"/>
      <c r="HO296" s="18"/>
      <c r="HP296" s="18"/>
      <c r="HQ296" s="18"/>
      <c r="HR296" s="18"/>
      <c r="HS296" s="18"/>
      <c r="HT296" s="18"/>
      <c r="HU296" s="18"/>
      <c r="HV296" s="18"/>
      <c r="HW296" s="18"/>
      <c r="HX296" s="18"/>
      <c r="HY296" s="18"/>
      <c r="HZ296" s="18"/>
      <c r="IA296" s="18"/>
      <c r="IB296" s="18"/>
      <c r="IC296" s="18"/>
      <c r="ID296" s="18"/>
      <c r="IE296" s="18"/>
      <c r="IF296" s="18"/>
      <c r="IG296" s="18"/>
      <c r="IH296" s="18"/>
      <c r="II296" s="18"/>
      <c r="IJ296" s="18"/>
      <c r="IK296" s="18"/>
      <c r="IL296" s="18"/>
      <c r="IM296" s="18"/>
      <c r="IN296" s="18"/>
      <c r="IO296" s="18"/>
      <c r="IP296" s="18"/>
      <c r="IQ296" s="18"/>
      <c r="IR296" s="18"/>
      <c r="IS296" s="18"/>
      <c r="IT296" s="18"/>
      <c r="IU296" s="18"/>
      <c r="IV296" s="18"/>
      <c r="IW296" s="18"/>
      <c r="IX296" s="18"/>
      <c r="IY296" s="18"/>
      <c r="IZ296" s="18"/>
      <c r="JA296" s="18"/>
      <c r="JB296" s="18"/>
      <c r="JC296" s="18"/>
      <c r="JD296" s="18"/>
      <c r="JE296" s="18"/>
      <c r="JF296" s="18"/>
    </row>
    <row r="297" spans="36:266" x14ac:dyDescent="0.3">
      <c r="AJ297" s="24"/>
      <c r="AK297" s="24"/>
      <c r="AL297" s="20"/>
      <c r="AM297" s="23"/>
      <c r="AN297" s="18"/>
      <c r="AO297" s="24"/>
      <c r="AW297" s="71"/>
      <c r="AX297" s="71"/>
      <c r="AY297" s="71"/>
      <c r="BB297" s="25"/>
      <c r="BC297" s="21"/>
      <c r="BG297" s="18"/>
      <c r="BN297" s="22"/>
      <c r="BO297" s="22"/>
      <c r="BP297" s="22"/>
      <c r="BQ297" s="22"/>
      <c r="BR297" s="15"/>
      <c r="CF297" s="15"/>
      <c r="CL297" s="22"/>
      <c r="CM297" s="15"/>
      <c r="CR297" s="22"/>
      <c r="CT297" s="15"/>
      <c r="CW297" s="22"/>
      <c r="DA297" s="15"/>
      <c r="DH297" s="15"/>
      <c r="DJ297" s="22"/>
      <c r="DO297" s="15"/>
      <c r="DV297" s="15"/>
      <c r="EC297" s="15"/>
      <c r="EJ297" s="15"/>
      <c r="EQ297" s="15"/>
      <c r="EX297" s="15"/>
      <c r="FE297" s="15"/>
      <c r="FL297" s="15"/>
      <c r="FS297" s="15"/>
      <c r="FZ297" s="15"/>
      <c r="GG297" s="15"/>
      <c r="GN297" s="15"/>
      <c r="GP297" s="22"/>
      <c r="GQ297" s="22"/>
      <c r="GR297" s="22"/>
      <c r="GS297" s="22"/>
      <c r="GT297" s="22"/>
      <c r="GU297" s="15"/>
      <c r="GV297" s="22"/>
      <c r="GW297" s="22"/>
      <c r="GX297" s="22"/>
      <c r="GY297" s="18"/>
      <c r="GZ297" s="18"/>
      <c r="HA297" s="18"/>
      <c r="HB297" s="18"/>
      <c r="HC297" s="18"/>
      <c r="HD297" s="18"/>
      <c r="HE297" s="18"/>
      <c r="HF297" s="18"/>
      <c r="HG297" s="18"/>
      <c r="HH297" s="18"/>
      <c r="HI297" s="18"/>
      <c r="HJ297" s="18"/>
      <c r="HK297" s="18"/>
      <c r="HL297" s="18"/>
      <c r="HM297" s="18"/>
      <c r="HN297" s="18"/>
      <c r="HO297" s="18"/>
      <c r="HP297" s="18"/>
      <c r="HQ297" s="18"/>
      <c r="HR297" s="18"/>
      <c r="HS297" s="18"/>
      <c r="HT297" s="18"/>
      <c r="HU297" s="18"/>
      <c r="HV297" s="18"/>
      <c r="HW297" s="18"/>
      <c r="HX297" s="18"/>
      <c r="HY297" s="18"/>
      <c r="HZ297" s="18"/>
      <c r="IA297" s="18"/>
      <c r="IB297" s="18"/>
      <c r="IC297" s="18"/>
      <c r="ID297" s="18"/>
      <c r="IE297" s="18"/>
      <c r="IF297" s="18"/>
      <c r="IG297" s="18"/>
      <c r="IH297" s="18"/>
      <c r="II297" s="18"/>
      <c r="IJ297" s="18"/>
      <c r="IK297" s="18"/>
      <c r="IL297" s="18"/>
      <c r="IM297" s="18"/>
      <c r="IN297" s="18"/>
      <c r="IO297" s="18"/>
      <c r="IP297" s="18"/>
      <c r="IQ297" s="18"/>
      <c r="IR297" s="18"/>
      <c r="IS297" s="18"/>
      <c r="IT297" s="18"/>
      <c r="IU297" s="18"/>
      <c r="IV297" s="18"/>
      <c r="IW297" s="18"/>
      <c r="IX297" s="18"/>
      <c r="IY297" s="18"/>
      <c r="IZ297" s="18"/>
      <c r="JA297" s="18"/>
      <c r="JB297" s="18"/>
      <c r="JC297" s="18"/>
      <c r="JD297" s="18"/>
      <c r="JE297" s="18"/>
      <c r="JF297" s="18"/>
    </row>
    <row r="298" spans="36:266" x14ac:dyDescent="0.3">
      <c r="AJ298" s="24"/>
      <c r="AK298" s="24"/>
      <c r="AL298" s="20"/>
      <c r="AM298" s="23"/>
      <c r="AN298" s="18"/>
      <c r="AO298" s="24"/>
      <c r="AW298" s="71"/>
      <c r="AX298" s="71"/>
      <c r="AY298" s="71"/>
      <c r="BB298" s="25"/>
      <c r="BC298" s="21"/>
      <c r="BG298" s="18"/>
      <c r="BN298" s="22"/>
      <c r="BO298" s="22"/>
      <c r="BP298" s="22"/>
      <c r="BQ298" s="22"/>
      <c r="BR298" s="15"/>
      <c r="CF298" s="15"/>
      <c r="CL298" s="22"/>
      <c r="CM298" s="15"/>
      <c r="CR298" s="22"/>
      <c r="CT298" s="15"/>
      <c r="CW298" s="22"/>
      <c r="DA298" s="15"/>
      <c r="DH298" s="15"/>
      <c r="DJ298" s="22"/>
      <c r="DO298" s="15"/>
      <c r="DV298" s="15"/>
      <c r="EC298" s="15"/>
      <c r="EJ298" s="15"/>
      <c r="EQ298" s="15"/>
      <c r="EX298" s="15"/>
      <c r="FE298" s="15"/>
      <c r="FL298" s="15"/>
      <c r="FS298" s="15"/>
      <c r="FZ298" s="15"/>
      <c r="GG298" s="15"/>
      <c r="GN298" s="15"/>
      <c r="GP298" s="22"/>
      <c r="GQ298" s="22"/>
      <c r="GR298" s="22"/>
      <c r="GS298" s="22"/>
      <c r="GT298" s="22"/>
      <c r="GU298" s="15"/>
      <c r="GV298" s="22"/>
      <c r="GW298" s="22"/>
      <c r="GX298" s="22"/>
      <c r="GY298" s="18"/>
      <c r="GZ298" s="18"/>
      <c r="HA298" s="18"/>
      <c r="HB298" s="18"/>
      <c r="HC298" s="18"/>
      <c r="HD298" s="18"/>
      <c r="HE298" s="18"/>
      <c r="HF298" s="18"/>
      <c r="HG298" s="18"/>
      <c r="HH298" s="18"/>
      <c r="HI298" s="18"/>
      <c r="HJ298" s="18"/>
      <c r="HK298" s="18"/>
      <c r="HL298" s="18"/>
      <c r="HM298" s="18"/>
      <c r="HN298" s="18"/>
      <c r="HO298" s="18"/>
      <c r="HP298" s="18"/>
      <c r="HQ298" s="18"/>
      <c r="HR298" s="18"/>
      <c r="HS298" s="18"/>
      <c r="HT298" s="18"/>
      <c r="HU298" s="18"/>
      <c r="HV298" s="18"/>
      <c r="HW298" s="18"/>
      <c r="HX298" s="18"/>
      <c r="HY298" s="18"/>
      <c r="HZ298" s="18"/>
      <c r="IA298" s="18"/>
      <c r="IB298" s="18"/>
      <c r="IC298" s="18"/>
      <c r="ID298" s="18"/>
      <c r="IE298" s="18"/>
      <c r="IF298" s="18"/>
      <c r="IG298" s="18"/>
      <c r="IH298" s="18"/>
      <c r="II298" s="18"/>
      <c r="IJ298" s="18"/>
      <c r="IK298" s="18"/>
      <c r="IL298" s="18"/>
      <c r="IM298" s="18"/>
      <c r="IN298" s="18"/>
      <c r="IO298" s="18"/>
      <c r="IP298" s="18"/>
      <c r="IQ298" s="18"/>
      <c r="IR298" s="18"/>
      <c r="IS298" s="18"/>
      <c r="IT298" s="18"/>
      <c r="IU298" s="18"/>
      <c r="IV298" s="18"/>
      <c r="IW298" s="18"/>
      <c r="IX298" s="18"/>
      <c r="IY298" s="18"/>
      <c r="IZ298" s="18"/>
      <c r="JA298" s="18"/>
      <c r="JB298" s="18"/>
      <c r="JC298" s="18"/>
      <c r="JD298" s="18"/>
      <c r="JE298" s="18"/>
      <c r="JF298" s="18"/>
    </row>
    <row r="299" spans="36:266" x14ac:dyDescent="0.3">
      <c r="AJ299" s="24"/>
      <c r="AK299" s="24"/>
      <c r="AL299" s="20"/>
      <c r="AM299" s="23"/>
      <c r="AN299" s="18"/>
      <c r="AO299" s="24"/>
      <c r="AW299" s="71"/>
      <c r="AX299" s="71"/>
      <c r="AY299" s="71"/>
      <c r="BB299" s="25"/>
      <c r="BC299" s="21"/>
      <c r="BG299" s="18"/>
      <c r="BN299" s="22"/>
      <c r="BO299" s="22"/>
      <c r="BP299" s="22"/>
      <c r="BQ299" s="22"/>
      <c r="BR299" s="15"/>
      <c r="CF299" s="15"/>
      <c r="CL299" s="22"/>
      <c r="CM299" s="15"/>
      <c r="CR299" s="22"/>
      <c r="CT299" s="15"/>
      <c r="CW299" s="22"/>
      <c r="DA299" s="15"/>
      <c r="DH299" s="15"/>
      <c r="DJ299" s="22"/>
      <c r="DO299" s="15"/>
      <c r="DV299" s="15"/>
      <c r="EC299" s="15"/>
      <c r="EJ299" s="15"/>
      <c r="EQ299" s="15"/>
      <c r="EX299" s="15"/>
      <c r="FE299" s="15"/>
      <c r="FL299" s="15"/>
      <c r="FS299" s="15"/>
      <c r="FZ299" s="15"/>
      <c r="GG299" s="15"/>
      <c r="GN299" s="15"/>
      <c r="GP299" s="22"/>
      <c r="GQ299" s="22"/>
      <c r="GR299" s="22"/>
      <c r="GS299" s="22"/>
      <c r="GT299" s="22"/>
      <c r="GU299" s="15"/>
      <c r="GV299" s="22"/>
      <c r="GW299" s="22"/>
      <c r="GX299" s="22"/>
      <c r="GY299" s="18"/>
      <c r="GZ299" s="18"/>
      <c r="HA299" s="18"/>
      <c r="HB299" s="18"/>
      <c r="HC299" s="18"/>
      <c r="HD299" s="18"/>
      <c r="HE299" s="18"/>
      <c r="HF299" s="18"/>
      <c r="HG299" s="18"/>
      <c r="HH299" s="18"/>
      <c r="HI299" s="18"/>
      <c r="HJ299" s="18"/>
      <c r="HK299" s="18"/>
      <c r="HL299" s="18"/>
      <c r="HM299" s="18"/>
      <c r="HN299" s="18"/>
      <c r="HO299" s="18"/>
      <c r="HP299" s="18"/>
      <c r="HQ299" s="18"/>
      <c r="HR299" s="18"/>
      <c r="HS299" s="18"/>
      <c r="HT299" s="18"/>
      <c r="HU299" s="18"/>
      <c r="HV299" s="18"/>
      <c r="HW299" s="18"/>
      <c r="HX299" s="18"/>
      <c r="HY299" s="18"/>
      <c r="HZ299" s="18"/>
      <c r="IA299" s="18"/>
      <c r="IB299" s="18"/>
      <c r="IC299" s="18"/>
      <c r="ID299" s="18"/>
      <c r="IE299" s="18"/>
      <c r="IF299" s="18"/>
      <c r="IG299" s="18"/>
      <c r="IH299" s="18"/>
      <c r="II299" s="18"/>
      <c r="IJ299" s="18"/>
      <c r="IK299" s="18"/>
      <c r="IL299" s="18"/>
      <c r="IM299" s="18"/>
      <c r="IN299" s="18"/>
      <c r="IO299" s="18"/>
      <c r="IP299" s="18"/>
      <c r="IQ299" s="18"/>
      <c r="IR299" s="18"/>
      <c r="IS299" s="18"/>
      <c r="IT299" s="18"/>
      <c r="IU299" s="18"/>
      <c r="IV299" s="18"/>
      <c r="IW299" s="18"/>
      <c r="IX299" s="18"/>
      <c r="IY299" s="18"/>
      <c r="IZ299" s="18"/>
      <c r="JA299" s="18"/>
      <c r="JB299" s="18"/>
      <c r="JC299" s="18"/>
      <c r="JD299" s="18"/>
      <c r="JE299" s="18"/>
      <c r="JF299" s="18"/>
    </row>
    <row r="300" spans="36:266" x14ac:dyDescent="0.3">
      <c r="AJ300" s="24"/>
      <c r="AK300" s="24"/>
      <c r="AL300" s="20"/>
      <c r="AM300" s="23"/>
      <c r="AN300" s="18"/>
      <c r="AO300" s="24"/>
      <c r="AW300" s="71"/>
      <c r="AX300" s="71"/>
      <c r="AY300" s="71"/>
      <c r="BB300" s="25"/>
      <c r="BC300" s="21"/>
      <c r="BG300" s="18"/>
      <c r="BN300" s="22"/>
      <c r="BO300" s="22"/>
      <c r="BP300" s="22"/>
      <c r="BQ300" s="22"/>
      <c r="BR300" s="15"/>
      <c r="CF300" s="15"/>
      <c r="CL300" s="22"/>
      <c r="CM300" s="15"/>
      <c r="CR300" s="22"/>
      <c r="CT300" s="15"/>
      <c r="CW300" s="22"/>
      <c r="DA300" s="15"/>
      <c r="DH300" s="15"/>
      <c r="DJ300" s="22"/>
      <c r="DO300" s="15"/>
      <c r="DV300" s="15"/>
      <c r="EC300" s="15"/>
      <c r="EJ300" s="15"/>
      <c r="EQ300" s="15"/>
      <c r="EX300" s="15"/>
      <c r="FE300" s="15"/>
      <c r="FL300" s="15"/>
      <c r="FS300" s="15"/>
      <c r="FZ300" s="15"/>
      <c r="GG300" s="15"/>
      <c r="GN300" s="15"/>
      <c r="GP300" s="22"/>
      <c r="GQ300" s="22"/>
      <c r="GR300" s="22"/>
      <c r="GS300" s="22"/>
      <c r="GT300" s="22"/>
      <c r="GU300" s="15"/>
      <c r="GV300" s="22"/>
      <c r="GW300" s="22"/>
      <c r="GX300" s="22"/>
      <c r="GY300" s="18"/>
      <c r="GZ300" s="18"/>
      <c r="HA300" s="18"/>
      <c r="HB300" s="18"/>
      <c r="HC300" s="18"/>
      <c r="HD300" s="18"/>
      <c r="HE300" s="18"/>
      <c r="HF300" s="18"/>
      <c r="HG300" s="18"/>
      <c r="HH300" s="18"/>
      <c r="HI300" s="18"/>
      <c r="HJ300" s="18"/>
      <c r="HK300" s="18"/>
      <c r="HL300" s="18"/>
      <c r="HM300" s="18"/>
      <c r="HN300" s="18"/>
      <c r="HO300" s="18"/>
      <c r="HP300" s="18"/>
      <c r="HQ300" s="18"/>
      <c r="HR300" s="18"/>
      <c r="HS300" s="18"/>
      <c r="HT300" s="18"/>
      <c r="HU300" s="18"/>
      <c r="HV300" s="18"/>
      <c r="HW300" s="18"/>
      <c r="HX300" s="18"/>
      <c r="HY300" s="18"/>
      <c r="HZ300" s="18"/>
      <c r="IA300" s="18"/>
      <c r="IB300" s="18"/>
      <c r="IC300" s="18"/>
      <c r="ID300" s="18"/>
      <c r="IE300" s="18"/>
      <c r="IF300" s="18"/>
      <c r="IG300" s="18"/>
      <c r="IH300" s="18"/>
      <c r="II300" s="18"/>
      <c r="IJ300" s="18"/>
      <c r="IK300" s="18"/>
      <c r="IL300" s="18"/>
      <c r="IM300" s="18"/>
      <c r="IN300" s="18"/>
      <c r="IO300" s="18"/>
      <c r="IP300" s="18"/>
      <c r="IQ300" s="18"/>
      <c r="IR300" s="18"/>
      <c r="IS300" s="18"/>
      <c r="IT300" s="18"/>
      <c r="IU300" s="18"/>
      <c r="IV300" s="18"/>
      <c r="IW300" s="18"/>
      <c r="IX300" s="18"/>
      <c r="IY300" s="18"/>
      <c r="IZ300" s="18"/>
      <c r="JA300" s="18"/>
      <c r="JB300" s="18"/>
      <c r="JC300" s="18"/>
      <c r="JD300" s="18"/>
      <c r="JE300" s="18"/>
      <c r="JF300" s="18"/>
    </row>
    <row r="301" spans="36:266" x14ac:dyDescent="0.3">
      <c r="AJ301" s="24"/>
      <c r="AK301" s="24"/>
      <c r="AL301" s="20"/>
      <c r="AM301" s="23"/>
      <c r="AN301" s="18"/>
      <c r="AO301" s="24"/>
      <c r="AW301" s="71"/>
      <c r="AX301" s="71"/>
      <c r="AY301" s="71"/>
      <c r="BB301" s="25"/>
      <c r="BC301" s="21"/>
      <c r="BG301" s="18"/>
      <c r="BN301" s="22"/>
      <c r="BO301" s="22"/>
      <c r="BP301" s="22"/>
      <c r="BQ301" s="22"/>
      <c r="BR301" s="15"/>
      <c r="CF301" s="15"/>
      <c r="CL301" s="22"/>
      <c r="CM301" s="15"/>
      <c r="CR301" s="22"/>
      <c r="CT301" s="15"/>
      <c r="CW301" s="22"/>
      <c r="DA301" s="15"/>
      <c r="DH301" s="15"/>
      <c r="DJ301" s="22"/>
      <c r="DO301" s="15"/>
      <c r="DV301" s="15"/>
      <c r="EC301" s="15"/>
      <c r="EJ301" s="15"/>
      <c r="EQ301" s="15"/>
      <c r="EX301" s="15"/>
      <c r="FE301" s="15"/>
      <c r="FL301" s="15"/>
      <c r="FS301" s="15"/>
      <c r="FZ301" s="15"/>
      <c r="GG301" s="15"/>
      <c r="GN301" s="15"/>
      <c r="GP301" s="22"/>
      <c r="GQ301" s="22"/>
      <c r="GR301" s="22"/>
      <c r="GS301" s="22"/>
      <c r="GT301" s="22"/>
      <c r="GU301" s="15"/>
      <c r="GV301" s="22"/>
      <c r="GW301" s="22"/>
      <c r="GX301" s="22"/>
      <c r="GY301" s="18"/>
      <c r="GZ301" s="18"/>
      <c r="HA301" s="18"/>
      <c r="HB301" s="18"/>
      <c r="HC301" s="18"/>
      <c r="HD301" s="18"/>
      <c r="HE301" s="18"/>
      <c r="HF301" s="18"/>
      <c r="HG301" s="18"/>
      <c r="HH301" s="18"/>
      <c r="HI301" s="18"/>
      <c r="HJ301" s="18"/>
      <c r="HK301" s="18"/>
      <c r="HL301" s="18"/>
      <c r="HM301" s="18"/>
      <c r="HN301" s="18"/>
      <c r="HO301" s="18"/>
      <c r="HP301" s="18"/>
      <c r="HQ301" s="18"/>
      <c r="HR301" s="18"/>
      <c r="HS301" s="18"/>
      <c r="HT301" s="18"/>
      <c r="HU301" s="18"/>
      <c r="HV301" s="18"/>
      <c r="HW301" s="18"/>
      <c r="HX301" s="18"/>
      <c r="HY301" s="18"/>
      <c r="HZ301" s="18"/>
      <c r="IA301" s="18"/>
      <c r="IB301" s="18"/>
      <c r="IC301" s="18"/>
      <c r="ID301" s="18"/>
      <c r="IE301" s="18"/>
      <c r="IF301" s="18"/>
      <c r="IG301" s="18"/>
      <c r="IH301" s="18"/>
      <c r="II301" s="18"/>
      <c r="IJ301" s="18"/>
      <c r="IK301" s="18"/>
      <c r="IL301" s="18"/>
      <c r="IM301" s="18"/>
      <c r="IN301" s="18"/>
      <c r="IO301" s="18"/>
      <c r="IP301" s="18"/>
      <c r="IQ301" s="18"/>
      <c r="IR301" s="18"/>
      <c r="IS301" s="18"/>
      <c r="IT301" s="18"/>
      <c r="IU301" s="18"/>
      <c r="IV301" s="18"/>
      <c r="IW301" s="18"/>
      <c r="IX301" s="18"/>
      <c r="IY301" s="18"/>
      <c r="IZ301" s="18"/>
      <c r="JA301" s="18"/>
      <c r="JB301" s="18"/>
      <c r="JC301" s="18"/>
      <c r="JD301" s="18"/>
      <c r="JE301" s="18"/>
      <c r="JF301" s="18"/>
    </row>
    <row r="302" spans="36:266" x14ac:dyDescent="0.3">
      <c r="AJ302" s="24"/>
      <c r="AK302" s="24"/>
      <c r="AL302" s="20"/>
      <c r="AM302" s="23"/>
      <c r="AN302" s="18"/>
      <c r="AO302" s="24"/>
      <c r="AW302" s="71"/>
      <c r="AX302" s="71"/>
      <c r="AY302" s="71"/>
      <c r="BB302" s="25"/>
      <c r="BC302" s="21"/>
      <c r="BG302" s="18"/>
      <c r="BN302" s="22"/>
      <c r="BO302" s="22"/>
      <c r="BP302" s="22"/>
      <c r="BQ302" s="22"/>
      <c r="BR302" s="15"/>
      <c r="CF302" s="15"/>
      <c r="CL302" s="22"/>
      <c r="CM302" s="15"/>
      <c r="CR302" s="22"/>
      <c r="CT302" s="15"/>
      <c r="CW302" s="22"/>
      <c r="DA302" s="15"/>
      <c r="DH302" s="15"/>
      <c r="DJ302" s="22"/>
      <c r="DO302" s="15"/>
      <c r="DV302" s="15"/>
      <c r="EC302" s="15"/>
      <c r="EJ302" s="15"/>
      <c r="EQ302" s="15"/>
      <c r="EX302" s="15"/>
      <c r="FE302" s="15"/>
      <c r="FL302" s="15"/>
      <c r="FS302" s="15"/>
      <c r="FZ302" s="15"/>
      <c r="GG302" s="15"/>
      <c r="GN302" s="15"/>
      <c r="GP302" s="22"/>
      <c r="GQ302" s="22"/>
      <c r="GR302" s="22"/>
      <c r="GS302" s="22"/>
      <c r="GT302" s="22"/>
      <c r="GU302" s="15"/>
      <c r="GV302" s="22"/>
      <c r="GW302" s="22"/>
      <c r="GX302" s="22"/>
      <c r="GY302" s="18"/>
      <c r="GZ302" s="18"/>
      <c r="HA302" s="18"/>
      <c r="HB302" s="18"/>
      <c r="HC302" s="18"/>
      <c r="HD302" s="18"/>
      <c r="HE302" s="18"/>
      <c r="HF302" s="18"/>
      <c r="HG302" s="18"/>
      <c r="HH302" s="18"/>
      <c r="HI302" s="18"/>
      <c r="HJ302" s="18"/>
      <c r="HK302" s="18"/>
      <c r="HL302" s="18"/>
      <c r="HM302" s="18"/>
      <c r="HN302" s="18"/>
      <c r="HO302" s="18"/>
      <c r="HP302" s="18"/>
      <c r="HQ302" s="18"/>
      <c r="HR302" s="18"/>
      <c r="HS302" s="18"/>
      <c r="HT302" s="18"/>
      <c r="HU302" s="18"/>
      <c r="HV302" s="18"/>
      <c r="HW302" s="18"/>
      <c r="HX302" s="18"/>
      <c r="HY302" s="18"/>
      <c r="HZ302" s="18"/>
      <c r="IA302" s="18"/>
      <c r="IB302" s="18"/>
      <c r="IC302" s="18"/>
      <c r="ID302" s="18"/>
      <c r="IE302" s="18"/>
      <c r="IF302" s="18"/>
      <c r="IG302" s="18"/>
      <c r="IH302" s="18"/>
      <c r="II302" s="18"/>
      <c r="IJ302" s="18"/>
      <c r="IK302" s="18"/>
      <c r="IL302" s="18"/>
      <c r="IM302" s="18"/>
      <c r="IN302" s="18"/>
      <c r="IO302" s="18"/>
      <c r="IP302" s="18"/>
      <c r="IQ302" s="18"/>
      <c r="IR302" s="18"/>
      <c r="IS302" s="18"/>
      <c r="IT302" s="18"/>
      <c r="IU302" s="18"/>
      <c r="IV302" s="18"/>
      <c r="IW302" s="18"/>
      <c r="IX302" s="18"/>
      <c r="IY302" s="18"/>
      <c r="IZ302" s="18"/>
      <c r="JA302" s="18"/>
      <c r="JB302" s="18"/>
      <c r="JC302" s="18"/>
      <c r="JD302" s="18"/>
      <c r="JE302" s="18"/>
      <c r="JF302" s="18"/>
    </row>
    <row r="303" spans="36:266" x14ac:dyDescent="0.3">
      <c r="AJ303" s="24"/>
      <c r="AK303" s="24"/>
      <c r="AL303" s="20"/>
      <c r="AM303" s="23"/>
      <c r="AN303" s="18"/>
      <c r="AO303" s="24"/>
      <c r="AW303" s="71"/>
      <c r="AX303" s="71"/>
      <c r="AY303" s="71"/>
      <c r="BB303" s="25"/>
      <c r="BC303" s="21"/>
      <c r="BG303" s="18"/>
      <c r="BN303" s="22"/>
      <c r="BO303" s="22"/>
      <c r="BP303" s="22"/>
      <c r="BQ303" s="22"/>
      <c r="BR303" s="15"/>
      <c r="CF303" s="15"/>
      <c r="CL303" s="22"/>
      <c r="CM303" s="15"/>
      <c r="CR303" s="22"/>
      <c r="CT303" s="15"/>
      <c r="CW303" s="22"/>
      <c r="DA303" s="15"/>
      <c r="DH303" s="15"/>
      <c r="DJ303" s="22"/>
      <c r="DO303" s="15"/>
      <c r="DV303" s="15"/>
      <c r="EC303" s="15"/>
      <c r="EJ303" s="15"/>
      <c r="EQ303" s="15"/>
      <c r="EX303" s="15"/>
      <c r="FE303" s="15"/>
      <c r="FL303" s="15"/>
      <c r="FS303" s="15"/>
      <c r="FZ303" s="15"/>
      <c r="GG303" s="15"/>
      <c r="GN303" s="15"/>
      <c r="GP303" s="22"/>
      <c r="GQ303" s="22"/>
      <c r="GR303" s="22"/>
      <c r="GS303" s="22"/>
      <c r="GT303" s="22"/>
      <c r="GU303" s="15"/>
      <c r="GV303" s="22"/>
      <c r="GW303" s="22"/>
      <c r="GX303" s="22"/>
      <c r="GY303" s="18"/>
      <c r="GZ303" s="18"/>
      <c r="HA303" s="18"/>
      <c r="HB303" s="18"/>
      <c r="HC303" s="18"/>
      <c r="HD303" s="18"/>
      <c r="HE303" s="18"/>
      <c r="HF303" s="18"/>
      <c r="HG303" s="18"/>
      <c r="HH303" s="18"/>
      <c r="HI303" s="18"/>
      <c r="HJ303" s="18"/>
      <c r="HK303" s="18"/>
      <c r="HL303" s="18"/>
      <c r="HM303" s="18"/>
      <c r="HN303" s="18"/>
      <c r="HO303" s="18"/>
      <c r="HP303" s="18"/>
      <c r="HQ303" s="18"/>
      <c r="HR303" s="18"/>
      <c r="HS303" s="18"/>
      <c r="HT303" s="18"/>
      <c r="HU303" s="18"/>
      <c r="HV303" s="18"/>
      <c r="HW303" s="18"/>
      <c r="HX303" s="18"/>
      <c r="HY303" s="18"/>
      <c r="HZ303" s="18"/>
      <c r="IA303" s="18"/>
      <c r="IB303" s="18"/>
      <c r="IC303" s="18"/>
      <c r="ID303" s="18"/>
      <c r="IE303" s="18"/>
      <c r="IF303" s="18"/>
      <c r="IG303" s="18"/>
      <c r="IH303" s="18"/>
      <c r="II303" s="18"/>
      <c r="IJ303" s="18"/>
      <c r="IK303" s="18"/>
      <c r="IL303" s="18"/>
      <c r="IM303" s="18"/>
      <c r="IN303" s="18"/>
      <c r="IO303" s="18"/>
      <c r="IP303" s="18"/>
      <c r="IQ303" s="18"/>
      <c r="IR303" s="18"/>
      <c r="IS303" s="18"/>
      <c r="IT303" s="18"/>
      <c r="IU303" s="18"/>
      <c r="IV303" s="18"/>
      <c r="IW303" s="18"/>
      <c r="IX303" s="18"/>
      <c r="IY303" s="18"/>
      <c r="IZ303" s="18"/>
      <c r="JA303" s="18"/>
      <c r="JB303" s="18"/>
      <c r="JC303" s="18"/>
      <c r="JD303" s="18"/>
      <c r="JE303" s="18"/>
      <c r="JF303" s="18"/>
    </row>
    <row r="304" spans="36:266" x14ac:dyDescent="0.3">
      <c r="AJ304" s="24"/>
      <c r="AK304" s="24"/>
      <c r="AL304" s="20"/>
      <c r="AM304" s="23"/>
      <c r="AN304" s="18"/>
      <c r="AO304" s="24"/>
      <c r="AW304" s="71"/>
      <c r="AX304" s="71"/>
      <c r="AY304" s="71"/>
      <c r="BB304" s="25"/>
      <c r="BC304" s="21"/>
      <c r="BG304" s="18"/>
      <c r="BN304" s="22"/>
      <c r="BO304" s="22"/>
      <c r="BP304" s="22"/>
      <c r="BQ304" s="22"/>
      <c r="BR304" s="15"/>
      <c r="CF304" s="15"/>
      <c r="CL304" s="22"/>
      <c r="CM304" s="15"/>
      <c r="CR304" s="22"/>
      <c r="CT304" s="15"/>
      <c r="CW304" s="22"/>
      <c r="DA304" s="15"/>
      <c r="DH304" s="15"/>
      <c r="DJ304" s="22"/>
      <c r="DO304" s="15"/>
      <c r="DV304" s="15"/>
      <c r="EC304" s="15"/>
      <c r="EJ304" s="15"/>
      <c r="EQ304" s="15"/>
      <c r="EX304" s="15"/>
      <c r="FE304" s="15"/>
      <c r="FL304" s="15"/>
      <c r="FS304" s="15"/>
      <c r="FZ304" s="15"/>
      <c r="GG304" s="15"/>
      <c r="GN304" s="15"/>
      <c r="GP304" s="22"/>
      <c r="GQ304" s="22"/>
      <c r="GR304" s="22"/>
      <c r="GS304" s="22"/>
      <c r="GT304" s="22"/>
      <c r="GU304" s="15"/>
      <c r="GV304" s="22"/>
      <c r="GW304" s="22"/>
      <c r="GX304" s="22"/>
      <c r="GY304" s="18"/>
      <c r="GZ304" s="18"/>
      <c r="HA304" s="18"/>
      <c r="HB304" s="18"/>
      <c r="HC304" s="18"/>
      <c r="HD304" s="18"/>
      <c r="HE304" s="18"/>
      <c r="HF304" s="18"/>
      <c r="HG304" s="18"/>
      <c r="HH304" s="18"/>
      <c r="HI304" s="18"/>
      <c r="HJ304" s="18"/>
      <c r="HK304" s="18"/>
      <c r="HL304" s="18"/>
      <c r="HM304" s="18"/>
      <c r="HN304" s="18"/>
      <c r="HO304" s="18"/>
      <c r="HP304" s="18"/>
      <c r="HQ304" s="18"/>
      <c r="HR304" s="18"/>
      <c r="HS304" s="18"/>
      <c r="HT304" s="18"/>
      <c r="HU304" s="18"/>
      <c r="HV304" s="18"/>
      <c r="HW304" s="18"/>
      <c r="HX304" s="18"/>
      <c r="HY304" s="18"/>
      <c r="HZ304" s="18"/>
      <c r="IA304" s="18"/>
      <c r="IB304" s="18"/>
      <c r="IC304" s="18"/>
      <c r="ID304" s="18"/>
      <c r="IE304" s="18"/>
      <c r="IF304" s="18"/>
      <c r="IG304" s="18"/>
      <c r="IH304" s="18"/>
      <c r="II304" s="18"/>
      <c r="IJ304" s="18"/>
      <c r="IK304" s="18"/>
      <c r="IL304" s="18"/>
      <c r="IM304" s="18"/>
      <c r="IN304" s="18"/>
      <c r="IO304" s="18"/>
      <c r="IP304" s="18"/>
      <c r="IQ304" s="18"/>
      <c r="IR304" s="18"/>
      <c r="IS304" s="18"/>
      <c r="IT304" s="18"/>
      <c r="IU304" s="18"/>
      <c r="IV304" s="18"/>
      <c r="IW304" s="18"/>
      <c r="IX304" s="18"/>
      <c r="IY304" s="18"/>
      <c r="IZ304" s="18"/>
      <c r="JA304" s="18"/>
      <c r="JB304" s="18"/>
      <c r="JC304" s="18"/>
      <c r="JD304" s="18"/>
      <c r="JE304" s="18"/>
      <c r="JF304" s="18"/>
    </row>
    <row r="305" spans="36:266" x14ac:dyDescent="0.3">
      <c r="AJ305" s="24"/>
      <c r="AK305" s="24"/>
      <c r="AL305" s="20"/>
      <c r="AM305" s="23"/>
      <c r="AN305" s="18"/>
      <c r="AO305" s="24"/>
      <c r="AW305" s="71"/>
      <c r="AX305" s="71"/>
      <c r="AY305" s="71"/>
      <c r="BB305" s="25"/>
      <c r="BC305" s="21"/>
      <c r="BG305" s="18"/>
      <c r="BN305" s="22"/>
      <c r="BO305" s="22"/>
      <c r="BP305" s="22"/>
      <c r="BQ305" s="22"/>
      <c r="BR305" s="15"/>
      <c r="CF305" s="15"/>
      <c r="CL305" s="22"/>
      <c r="CM305" s="15"/>
      <c r="CR305" s="22"/>
      <c r="CT305" s="15"/>
      <c r="CW305" s="22"/>
      <c r="DA305" s="15"/>
      <c r="DH305" s="15"/>
      <c r="DJ305" s="22"/>
      <c r="DO305" s="15"/>
      <c r="DV305" s="15"/>
      <c r="EC305" s="15"/>
      <c r="EJ305" s="15"/>
      <c r="EQ305" s="15"/>
      <c r="EX305" s="15"/>
      <c r="FE305" s="15"/>
      <c r="FL305" s="15"/>
      <c r="FS305" s="15"/>
      <c r="FZ305" s="15"/>
      <c r="GG305" s="15"/>
      <c r="GN305" s="15"/>
      <c r="GP305" s="22"/>
      <c r="GQ305" s="22"/>
      <c r="GR305" s="22"/>
      <c r="GS305" s="22"/>
      <c r="GT305" s="22"/>
      <c r="GU305" s="15"/>
      <c r="GV305" s="22"/>
      <c r="GW305" s="22"/>
      <c r="GX305" s="22"/>
      <c r="GY305" s="18"/>
      <c r="GZ305" s="18"/>
      <c r="HA305" s="18"/>
      <c r="HB305" s="18"/>
      <c r="HC305" s="18"/>
      <c r="HD305" s="18"/>
      <c r="HE305" s="18"/>
      <c r="HF305" s="18"/>
      <c r="HG305" s="18"/>
      <c r="HH305" s="18"/>
      <c r="HI305" s="18"/>
      <c r="HJ305" s="18"/>
      <c r="HK305" s="18"/>
      <c r="HL305" s="18"/>
      <c r="HM305" s="18"/>
      <c r="HN305" s="18"/>
      <c r="HO305" s="18"/>
      <c r="HP305" s="18"/>
      <c r="HQ305" s="18"/>
      <c r="HR305" s="18"/>
      <c r="HS305" s="18"/>
      <c r="HT305" s="18"/>
      <c r="HU305" s="18"/>
      <c r="HV305" s="18"/>
      <c r="HW305" s="18"/>
      <c r="HX305" s="18"/>
      <c r="HY305" s="18"/>
      <c r="HZ305" s="18"/>
      <c r="IA305" s="18"/>
      <c r="IB305" s="18"/>
      <c r="IC305" s="18"/>
      <c r="ID305" s="18"/>
      <c r="IE305" s="18"/>
      <c r="IF305" s="18"/>
      <c r="IG305" s="18"/>
      <c r="IH305" s="18"/>
      <c r="II305" s="18"/>
      <c r="IJ305" s="18"/>
      <c r="IK305" s="18"/>
      <c r="IL305" s="18"/>
      <c r="IM305" s="18"/>
      <c r="IN305" s="18"/>
      <c r="IO305" s="18"/>
      <c r="IP305" s="18"/>
      <c r="IQ305" s="18"/>
      <c r="IR305" s="18"/>
      <c r="IS305" s="18"/>
      <c r="IT305" s="18"/>
      <c r="IU305" s="18"/>
      <c r="IV305" s="18"/>
      <c r="IW305" s="18"/>
      <c r="IX305" s="18"/>
      <c r="IY305" s="18"/>
      <c r="IZ305" s="18"/>
      <c r="JA305" s="18"/>
      <c r="JB305" s="18"/>
      <c r="JC305" s="18"/>
      <c r="JD305" s="18"/>
      <c r="JE305" s="18"/>
      <c r="JF305" s="18"/>
    </row>
    <row r="306" spans="36:266" x14ac:dyDescent="0.3">
      <c r="AJ306" s="24"/>
      <c r="AK306" s="24"/>
      <c r="AL306" s="20"/>
      <c r="AM306" s="23"/>
      <c r="AN306" s="18"/>
      <c r="AO306" s="24"/>
      <c r="AW306" s="71"/>
      <c r="AX306" s="71"/>
      <c r="AY306" s="71"/>
      <c r="BB306" s="25"/>
      <c r="BC306" s="21"/>
      <c r="BG306" s="18"/>
      <c r="BN306" s="22"/>
      <c r="BO306" s="22"/>
      <c r="BP306" s="22"/>
      <c r="BQ306" s="22"/>
      <c r="BR306" s="15"/>
      <c r="CF306" s="15"/>
      <c r="CL306" s="22"/>
      <c r="CM306" s="15"/>
      <c r="CR306" s="22"/>
      <c r="CT306" s="15"/>
      <c r="CW306" s="22"/>
      <c r="DA306" s="15"/>
      <c r="DH306" s="15"/>
      <c r="DJ306" s="22"/>
      <c r="DO306" s="15"/>
      <c r="DV306" s="15"/>
      <c r="EC306" s="15"/>
      <c r="EJ306" s="15"/>
      <c r="EQ306" s="15"/>
      <c r="EX306" s="15"/>
      <c r="FE306" s="15"/>
      <c r="FL306" s="15"/>
      <c r="FS306" s="15"/>
      <c r="FZ306" s="15"/>
      <c r="GG306" s="15"/>
      <c r="GN306" s="15"/>
      <c r="GP306" s="22"/>
      <c r="GQ306" s="22"/>
      <c r="GR306" s="22"/>
      <c r="GS306" s="22"/>
      <c r="GT306" s="22"/>
      <c r="GU306" s="15"/>
      <c r="GV306" s="22"/>
      <c r="GW306" s="22"/>
      <c r="GX306" s="22"/>
      <c r="GY306" s="18"/>
      <c r="GZ306" s="18"/>
      <c r="HA306" s="18"/>
      <c r="HB306" s="18"/>
      <c r="HC306" s="18"/>
      <c r="HD306" s="18"/>
      <c r="HE306" s="18"/>
      <c r="HF306" s="18"/>
      <c r="HG306" s="18"/>
      <c r="HH306" s="18"/>
      <c r="HI306" s="18"/>
      <c r="HJ306" s="18"/>
      <c r="HK306" s="18"/>
      <c r="HL306" s="18"/>
      <c r="HM306" s="18"/>
      <c r="HN306" s="18"/>
      <c r="HO306" s="18"/>
      <c r="HP306" s="18"/>
      <c r="HQ306" s="18"/>
      <c r="HR306" s="18"/>
      <c r="HS306" s="18"/>
      <c r="HT306" s="18"/>
      <c r="HU306" s="18"/>
      <c r="HV306" s="18"/>
      <c r="HW306" s="18"/>
      <c r="HX306" s="18"/>
      <c r="HY306" s="18"/>
      <c r="HZ306" s="18"/>
      <c r="IA306" s="18"/>
      <c r="IB306" s="18"/>
      <c r="IC306" s="18"/>
      <c r="ID306" s="18"/>
      <c r="IE306" s="18"/>
      <c r="IF306" s="18"/>
      <c r="IG306" s="18"/>
      <c r="IH306" s="18"/>
      <c r="II306" s="18"/>
      <c r="IJ306" s="18"/>
      <c r="IK306" s="18"/>
      <c r="IL306" s="18"/>
      <c r="IM306" s="18"/>
      <c r="IN306" s="18"/>
      <c r="IO306" s="18"/>
      <c r="IP306" s="18"/>
      <c r="IQ306" s="18"/>
      <c r="IR306" s="18"/>
      <c r="IS306" s="18"/>
      <c r="IT306" s="18"/>
      <c r="IU306" s="18"/>
      <c r="IV306" s="18"/>
      <c r="IW306" s="18"/>
      <c r="IX306" s="18"/>
      <c r="IY306" s="18"/>
      <c r="IZ306" s="18"/>
      <c r="JA306" s="18"/>
      <c r="JB306" s="18"/>
      <c r="JC306" s="18"/>
      <c r="JD306" s="18"/>
      <c r="JE306" s="18"/>
      <c r="JF306" s="18"/>
    </row>
    <row r="307" spans="36:266" x14ac:dyDescent="0.3">
      <c r="AJ307" s="24"/>
      <c r="AK307" s="24"/>
      <c r="AL307" s="20"/>
      <c r="AM307" s="23"/>
      <c r="AN307" s="18"/>
      <c r="AO307" s="24"/>
      <c r="AW307" s="71"/>
      <c r="AX307" s="71"/>
      <c r="AY307" s="71"/>
      <c r="BB307" s="25"/>
      <c r="BC307" s="21"/>
      <c r="BG307" s="18"/>
      <c r="BN307" s="22"/>
      <c r="BO307" s="22"/>
      <c r="BP307" s="22"/>
      <c r="BQ307" s="22"/>
      <c r="BR307" s="15"/>
      <c r="CF307" s="15"/>
      <c r="CL307" s="22"/>
      <c r="CM307" s="15"/>
      <c r="CR307" s="22"/>
      <c r="CT307" s="15"/>
      <c r="CW307" s="22"/>
      <c r="DA307" s="15"/>
      <c r="DH307" s="15"/>
      <c r="DJ307" s="22"/>
      <c r="DO307" s="15"/>
      <c r="DV307" s="15"/>
      <c r="EC307" s="15"/>
      <c r="EJ307" s="15"/>
      <c r="EQ307" s="15"/>
      <c r="EX307" s="15"/>
      <c r="FE307" s="15"/>
      <c r="FL307" s="15"/>
      <c r="FS307" s="15"/>
      <c r="FZ307" s="15"/>
      <c r="GG307" s="15"/>
      <c r="GN307" s="15"/>
      <c r="GP307" s="22"/>
      <c r="GQ307" s="22"/>
      <c r="GR307" s="22"/>
      <c r="GS307" s="22"/>
      <c r="GT307" s="22"/>
      <c r="GU307" s="15"/>
      <c r="GV307" s="22"/>
      <c r="GW307" s="22"/>
      <c r="GX307" s="22"/>
      <c r="GY307" s="18"/>
      <c r="GZ307" s="18"/>
      <c r="HA307" s="18"/>
      <c r="HB307" s="18"/>
      <c r="HC307" s="18"/>
      <c r="HD307" s="18"/>
      <c r="HE307" s="18"/>
      <c r="HF307" s="18"/>
      <c r="HG307" s="18"/>
      <c r="HH307" s="18"/>
      <c r="HI307" s="18"/>
      <c r="HJ307" s="18"/>
      <c r="HK307" s="18"/>
      <c r="HL307" s="18"/>
      <c r="HM307" s="18"/>
      <c r="HN307" s="18"/>
      <c r="HO307" s="18"/>
      <c r="HP307" s="18"/>
      <c r="HQ307" s="18"/>
      <c r="HR307" s="18"/>
      <c r="HS307" s="18"/>
      <c r="HT307" s="18"/>
      <c r="HU307" s="18"/>
      <c r="HV307" s="18"/>
      <c r="HW307" s="18"/>
      <c r="HX307" s="18"/>
      <c r="HY307" s="18"/>
      <c r="HZ307" s="18"/>
      <c r="IA307" s="18"/>
      <c r="IB307" s="18"/>
      <c r="IC307" s="18"/>
      <c r="ID307" s="18"/>
      <c r="IE307" s="18"/>
      <c r="IF307" s="18"/>
      <c r="IG307" s="18"/>
      <c r="IH307" s="18"/>
      <c r="II307" s="18"/>
      <c r="IJ307" s="18"/>
      <c r="IK307" s="18"/>
      <c r="IL307" s="18"/>
      <c r="IM307" s="18"/>
      <c r="IN307" s="18"/>
      <c r="IO307" s="18"/>
      <c r="IP307" s="18"/>
      <c r="IQ307" s="18"/>
      <c r="IR307" s="18"/>
      <c r="IS307" s="18"/>
      <c r="IT307" s="18"/>
      <c r="IU307" s="18"/>
      <c r="IV307" s="18"/>
      <c r="IW307" s="18"/>
      <c r="IX307" s="18"/>
      <c r="IY307" s="18"/>
      <c r="IZ307" s="18"/>
      <c r="JA307" s="18"/>
      <c r="JB307" s="18"/>
      <c r="JC307" s="18"/>
      <c r="JD307" s="18"/>
      <c r="JE307" s="18"/>
      <c r="JF307" s="18"/>
    </row>
    <row r="308" spans="36:266" x14ac:dyDescent="0.3">
      <c r="AJ308" s="24"/>
      <c r="AK308" s="24"/>
      <c r="AL308" s="20"/>
      <c r="AM308" s="23"/>
      <c r="AN308" s="18"/>
      <c r="AO308" s="24"/>
      <c r="AW308" s="71"/>
      <c r="AX308" s="71"/>
      <c r="AY308" s="71"/>
      <c r="BB308" s="25"/>
      <c r="BC308" s="21"/>
      <c r="BG308" s="18"/>
      <c r="BN308" s="22"/>
      <c r="BO308" s="22"/>
      <c r="BP308" s="22"/>
      <c r="BQ308" s="22"/>
      <c r="BR308" s="15"/>
      <c r="CF308" s="15"/>
      <c r="CL308" s="22"/>
      <c r="CM308" s="15"/>
      <c r="CR308" s="22"/>
      <c r="CT308" s="15"/>
      <c r="CW308" s="22"/>
      <c r="DA308" s="15"/>
      <c r="DH308" s="15"/>
      <c r="DJ308" s="22"/>
      <c r="DO308" s="15"/>
      <c r="DV308" s="15"/>
      <c r="EC308" s="15"/>
      <c r="EJ308" s="15"/>
      <c r="EQ308" s="15"/>
      <c r="EX308" s="15"/>
      <c r="FE308" s="15"/>
      <c r="FL308" s="15"/>
      <c r="FS308" s="15"/>
      <c r="FZ308" s="15"/>
      <c r="GG308" s="15"/>
      <c r="GN308" s="15"/>
      <c r="GP308" s="22"/>
      <c r="GQ308" s="22"/>
      <c r="GR308" s="22"/>
      <c r="GS308" s="22"/>
      <c r="GT308" s="22"/>
      <c r="GU308" s="15"/>
      <c r="GV308" s="22"/>
      <c r="GW308" s="22"/>
      <c r="GX308" s="22"/>
      <c r="GY308" s="18"/>
      <c r="GZ308" s="18"/>
      <c r="HA308" s="18"/>
      <c r="HB308" s="18"/>
      <c r="HC308" s="18"/>
      <c r="HD308" s="18"/>
      <c r="HE308" s="18"/>
      <c r="HF308" s="18"/>
      <c r="HG308" s="18"/>
      <c r="HH308" s="18"/>
      <c r="HI308" s="18"/>
      <c r="HJ308" s="18"/>
      <c r="HK308" s="18"/>
      <c r="HL308" s="18"/>
      <c r="HM308" s="18"/>
      <c r="HN308" s="18"/>
      <c r="HO308" s="18"/>
      <c r="HP308" s="18"/>
      <c r="HQ308" s="18"/>
      <c r="HR308" s="18"/>
      <c r="HS308" s="18"/>
      <c r="HT308" s="18"/>
      <c r="HU308" s="18"/>
      <c r="HV308" s="18"/>
      <c r="HW308" s="18"/>
      <c r="HX308" s="18"/>
      <c r="HY308" s="18"/>
      <c r="HZ308" s="18"/>
      <c r="IA308" s="18"/>
      <c r="IB308" s="18"/>
      <c r="IC308" s="18"/>
      <c r="ID308" s="18"/>
      <c r="IE308" s="18"/>
      <c r="IF308" s="18"/>
      <c r="IG308" s="18"/>
      <c r="IH308" s="18"/>
      <c r="II308" s="18"/>
      <c r="IJ308" s="18"/>
      <c r="IK308" s="18"/>
      <c r="IL308" s="18"/>
      <c r="IM308" s="18"/>
      <c r="IN308" s="18"/>
      <c r="IO308" s="18"/>
      <c r="IP308" s="18"/>
      <c r="IQ308" s="18"/>
      <c r="IR308" s="18"/>
      <c r="IS308" s="18"/>
      <c r="IT308" s="18"/>
      <c r="IU308" s="18"/>
      <c r="IV308" s="18"/>
      <c r="IW308" s="18"/>
      <c r="IX308" s="18"/>
      <c r="IY308" s="18"/>
      <c r="IZ308" s="18"/>
      <c r="JA308" s="18"/>
      <c r="JB308" s="18"/>
      <c r="JC308" s="18"/>
      <c r="JD308" s="18"/>
      <c r="JE308" s="18"/>
      <c r="JF308" s="18"/>
    </row>
    <row r="309" spans="36:266" x14ac:dyDescent="0.3">
      <c r="AJ309" s="24"/>
      <c r="AK309" s="24"/>
      <c r="AL309" s="20"/>
      <c r="AM309" s="23"/>
      <c r="AN309" s="18"/>
      <c r="AO309" s="24"/>
      <c r="AW309" s="71"/>
      <c r="AX309" s="71"/>
      <c r="AY309" s="71"/>
      <c r="BB309" s="25"/>
      <c r="BC309" s="21"/>
      <c r="BG309" s="18"/>
      <c r="BN309" s="22"/>
      <c r="BO309" s="22"/>
      <c r="BP309" s="22"/>
      <c r="BQ309" s="22"/>
      <c r="BR309" s="15"/>
      <c r="CF309" s="15"/>
      <c r="CL309" s="22"/>
      <c r="CM309" s="15"/>
      <c r="CR309" s="22"/>
      <c r="CT309" s="15"/>
      <c r="CW309" s="22"/>
      <c r="DA309" s="15"/>
      <c r="DH309" s="15"/>
      <c r="DJ309" s="22"/>
      <c r="DO309" s="15"/>
      <c r="DV309" s="15"/>
      <c r="EC309" s="15"/>
      <c r="EJ309" s="15"/>
      <c r="EQ309" s="15"/>
      <c r="EX309" s="15"/>
      <c r="FE309" s="15"/>
      <c r="FL309" s="15"/>
      <c r="FS309" s="15"/>
      <c r="FZ309" s="15"/>
      <c r="GG309" s="15"/>
      <c r="GN309" s="15"/>
      <c r="GP309" s="22"/>
      <c r="GQ309" s="22"/>
      <c r="GR309" s="22"/>
      <c r="GS309" s="22"/>
      <c r="GT309" s="22"/>
      <c r="GU309" s="15"/>
      <c r="GV309" s="22"/>
      <c r="GW309" s="22"/>
      <c r="GX309" s="22"/>
      <c r="GY309" s="18"/>
      <c r="GZ309" s="18"/>
      <c r="HA309" s="18"/>
      <c r="HB309" s="18"/>
      <c r="HC309" s="18"/>
      <c r="HD309" s="18"/>
      <c r="HE309" s="18"/>
      <c r="HF309" s="18"/>
      <c r="HG309" s="18"/>
      <c r="HH309" s="18"/>
      <c r="HI309" s="18"/>
      <c r="HJ309" s="18"/>
      <c r="HK309" s="18"/>
      <c r="HL309" s="18"/>
      <c r="HM309" s="18"/>
      <c r="HN309" s="18"/>
      <c r="HO309" s="18"/>
      <c r="HP309" s="18"/>
      <c r="HQ309" s="18"/>
      <c r="HR309" s="18"/>
      <c r="HS309" s="18"/>
      <c r="HT309" s="18"/>
      <c r="HU309" s="18"/>
      <c r="HV309" s="18"/>
      <c r="HW309" s="18"/>
      <c r="HX309" s="18"/>
      <c r="HY309" s="18"/>
      <c r="HZ309" s="18"/>
      <c r="IA309" s="18"/>
      <c r="IB309" s="18"/>
      <c r="IC309" s="18"/>
      <c r="ID309" s="18"/>
      <c r="IE309" s="18"/>
      <c r="IF309" s="18"/>
      <c r="IG309" s="18"/>
      <c r="IH309" s="18"/>
      <c r="II309" s="18"/>
      <c r="IJ309" s="18"/>
      <c r="IK309" s="18"/>
      <c r="IL309" s="18"/>
      <c r="IM309" s="18"/>
      <c r="IN309" s="18"/>
      <c r="IO309" s="18"/>
      <c r="IP309" s="18"/>
      <c r="IQ309" s="18"/>
      <c r="IR309" s="18"/>
      <c r="IS309" s="18"/>
      <c r="IT309" s="18"/>
      <c r="IU309" s="18"/>
      <c r="IV309" s="18"/>
      <c r="IW309" s="18"/>
      <c r="IX309" s="18"/>
      <c r="IY309" s="18"/>
      <c r="IZ309" s="18"/>
      <c r="JA309" s="18"/>
      <c r="JB309" s="18"/>
      <c r="JC309" s="18"/>
      <c r="JD309" s="18"/>
      <c r="JE309" s="18"/>
      <c r="JF309" s="18"/>
    </row>
    <row r="310" spans="36:266" x14ac:dyDescent="0.3">
      <c r="AJ310" s="24"/>
      <c r="AK310" s="24"/>
      <c r="AL310" s="20"/>
      <c r="AM310" s="23"/>
      <c r="AN310" s="18"/>
      <c r="AO310" s="24"/>
      <c r="AW310" s="71"/>
      <c r="AX310" s="71"/>
      <c r="AY310" s="71"/>
      <c r="BB310" s="25"/>
      <c r="BC310" s="21"/>
      <c r="BG310" s="18"/>
      <c r="BN310" s="22"/>
      <c r="BO310" s="22"/>
      <c r="BP310" s="22"/>
      <c r="BQ310" s="22"/>
      <c r="BR310" s="15"/>
      <c r="CF310" s="15"/>
      <c r="CL310" s="22"/>
      <c r="CM310" s="15"/>
      <c r="CR310" s="22"/>
      <c r="CT310" s="15"/>
      <c r="CW310" s="22"/>
      <c r="DA310" s="15"/>
      <c r="DH310" s="15"/>
      <c r="DJ310" s="22"/>
      <c r="DO310" s="15"/>
      <c r="DV310" s="15"/>
      <c r="EC310" s="15"/>
      <c r="EJ310" s="15"/>
      <c r="EQ310" s="15"/>
      <c r="EX310" s="15"/>
      <c r="FE310" s="15"/>
      <c r="FL310" s="15"/>
      <c r="FS310" s="15"/>
      <c r="FZ310" s="15"/>
      <c r="GG310" s="15"/>
      <c r="GN310" s="15"/>
      <c r="GP310" s="22"/>
      <c r="GQ310" s="22"/>
      <c r="GR310" s="22"/>
      <c r="GS310" s="22"/>
      <c r="GT310" s="22"/>
      <c r="GU310" s="15"/>
      <c r="GV310" s="22"/>
      <c r="GW310" s="22"/>
      <c r="GX310" s="22"/>
      <c r="GY310" s="18"/>
      <c r="GZ310" s="18"/>
      <c r="HA310" s="18"/>
      <c r="HB310" s="18"/>
      <c r="HC310" s="18"/>
      <c r="HD310" s="18"/>
      <c r="HE310" s="18"/>
      <c r="HF310" s="18"/>
      <c r="HG310" s="18"/>
      <c r="HH310" s="18"/>
      <c r="HI310" s="18"/>
      <c r="HJ310" s="18"/>
      <c r="HK310" s="18"/>
      <c r="HL310" s="18"/>
      <c r="HM310" s="18"/>
      <c r="HN310" s="18"/>
      <c r="HO310" s="18"/>
      <c r="HP310" s="18"/>
      <c r="HQ310" s="18"/>
      <c r="HR310" s="18"/>
      <c r="HS310" s="18"/>
      <c r="HT310" s="18"/>
      <c r="HU310" s="18"/>
      <c r="HV310" s="18"/>
      <c r="HW310" s="18"/>
      <c r="HX310" s="18"/>
      <c r="HY310" s="18"/>
      <c r="HZ310" s="18"/>
      <c r="IA310" s="18"/>
      <c r="IB310" s="18"/>
      <c r="IC310" s="18"/>
      <c r="ID310" s="18"/>
      <c r="IE310" s="18"/>
      <c r="IF310" s="18"/>
      <c r="IG310" s="18"/>
      <c r="IH310" s="18"/>
      <c r="II310" s="18"/>
      <c r="IJ310" s="18"/>
      <c r="IK310" s="18"/>
      <c r="IL310" s="18"/>
      <c r="IM310" s="18"/>
      <c r="IN310" s="18"/>
      <c r="IO310" s="18"/>
      <c r="IP310" s="18"/>
      <c r="IQ310" s="18"/>
      <c r="IR310" s="18"/>
      <c r="IS310" s="18"/>
      <c r="IT310" s="18"/>
      <c r="IU310" s="18"/>
      <c r="IV310" s="18"/>
      <c r="IW310" s="18"/>
      <c r="IX310" s="18"/>
      <c r="IY310" s="18"/>
      <c r="IZ310" s="18"/>
      <c r="JA310" s="18"/>
      <c r="JB310" s="18"/>
      <c r="JC310" s="18"/>
      <c r="JD310" s="18"/>
      <c r="JE310" s="18"/>
      <c r="JF310" s="18"/>
    </row>
    <row r="311" spans="36:266" x14ac:dyDescent="0.3">
      <c r="AJ311" s="24"/>
      <c r="AK311" s="24"/>
      <c r="AL311" s="20"/>
      <c r="AM311" s="23"/>
      <c r="AN311" s="18"/>
      <c r="AO311" s="24"/>
      <c r="AW311" s="71"/>
      <c r="AX311" s="71"/>
      <c r="AY311" s="71"/>
      <c r="BB311" s="25"/>
      <c r="BC311" s="21"/>
      <c r="BG311" s="18"/>
      <c r="BN311" s="22"/>
      <c r="BO311" s="22"/>
      <c r="BP311" s="22"/>
      <c r="BQ311" s="22"/>
      <c r="BR311" s="15"/>
      <c r="CF311" s="15"/>
      <c r="CL311" s="22"/>
      <c r="CM311" s="15"/>
      <c r="CR311" s="22"/>
      <c r="CT311" s="15"/>
      <c r="CW311" s="22"/>
      <c r="DA311" s="15"/>
      <c r="DH311" s="15"/>
      <c r="DJ311" s="22"/>
      <c r="DO311" s="15"/>
      <c r="DV311" s="15"/>
      <c r="EC311" s="15"/>
      <c r="EJ311" s="15"/>
      <c r="EQ311" s="15"/>
      <c r="EX311" s="15"/>
      <c r="FE311" s="15"/>
      <c r="FL311" s="15"/>
      <c r="FS311" s="15"/>
      <c r="FZ311" s="15"/>
      <c r="GG311" s="15"/>
      <c r="GN311" s="15"/>
      <c r="GP311" s="22"/>
      <c r="GQ311" s="22"/>
      <c r="GR311" s="22"/>
      <c r="GS311" s="22"/>
      <c r="GT311" s="22"/>
      <c r="GU311" s="15"/>
      <c r="GV311" s="22"/>
      <c r="GW311" s="22"/>
      <c r="GX311" s="22"/>
      <c r="GY311" s="18"/>
      <c r="GZ311" s="18"/>
      <c r="HA311" s="18"/>
      <c r="HB311" s="18"/>
      <c r="HC311" s="18"/>
      <c r="HD311" s="18"/>
      <c r="HE311" s="18"/>
      <c r="HF311" s="18"/>
      <c r="HG311" s="18"/>
      <c r="HH311" s="18"/>
      <c r="HI311" s="18"/>
      <c r="HJ311" s="18"/>
      <c r="HK311" s="18"/>
      <c r="HL311" s="18"/>
      <c r="HM311" s="18"/>
      <c r="HN311" s="18"/>
      <c r="HO311" s="18"/>
      <c r="HP311" s="18"/>
      <c r="HQ311" s="18"/>
      <c r="HR311" s="18"/>
      <c r="HS311" s="18"/>
      <c r="HT311" s="18"/>
      <c r="HU311" s="18"/>
      <c r="HV311" s="18"/>
      <c r="HW311" s="18"/>
      <c r="HX311" s="18"/>
      <c r="HY311" s="18"/>
      <c r="HZ311" s="18"/>
      <c r="IA311" s="18"/>
      <c r="IB311" s="18"/>
      <c r="IC311" s="18"/>
      <c r="ID311" s="18"/>
      <c r="IE311" s="18"/>
      <c r="IF311" s="18"/>
      <c r="IG311" s="18"/>
      <c r="IH311" s="18"/>
      <c r="II311" s="18"/>
      <c r="IJ311" s="18"/>
      <c r="IK311" s="18"/>
      <c r="IL311" s="18"/>
      <c r="IM311" s="18"/>
      <c r="IN311" s="18"/>
      <c r="IO311" s="18"/>
      <c r="IP311" s="18"/>
      <c r="IQ311" s="18"/>
      <c r="IR311" s="18"/>
      <c r="IS311" s="18"/>
      <c r="IT311" s="18"/>
      <c r="IU311" s="18"/>
      <c r="IV311" s="18"/>
      <c r="IW311" s="18"/>
      <c r="IX311" s="18"/>
      <c r="IY311" s="18"/>
      <c r="IZ311" s="18"/>
      <c r="JA311" s="18"/>
      <c r="JB311" s="18"/>
      <c r="JC311" s="18"/>
      <c r="JD311" s="18"/>
      <c r="JE311" s="18"/>
      <c r="JF311" s="18"/>
    </row>
    <row r="312" spans="36:266" x14ac:dyDescent="0.3">
      <c r="AJ312" s="24"/>
      <c r="AK312" s="24"/>
      <c r="AL312" s="20"/>
      <c r="AM312" s="23"/>
      <c r="AN312" s="18"/>
      <c r="AO312" s="24"/>
      <c r="AW312" s="71"/>
      <c r="AX312" s="71"/>
      <c r="AY312" s="71"/>
      <c r="BB312" s="25"/>
      <c r="BC312" s="21"/>
      <c r="BG312" s="18"/>
      <c r="BN312" s="22"/>
      <c r="BO312" s="22"/>
      <c r="BP312" s="22"/>
      <c r="BQ312" s="22"/>
      <c r="BR312" s="15"/>
      <c r="CF312" s="15"/>
      <c r="CL312" s="22"/>
      <c r="CM312" s="15"/>
      <c r="CR312" s="22"/>
      <c r="CT312" s="15"/>
      <c r="CW312" s="22"/>
      <c r="DA312" s="15"/>
      <c r="DH312" s="15"/>
      <c r="DJ312" s="22"/>
      <c r="DO312" s="15"/>
      <c r="DV312" s="15"/>
      <c r="EC312" s="15"/>
      <c r="EJ312" s="15"/>
      <c r="EQ312" s="15"/>
      <c r="EX312" s="15"/>
      <c r="FE312" s="15"/>
      <c r="FL312" s="15"/>
      <c r="FS312" s="15"/>
      <c r="FZ312" s="15"/>
      <c r="GG312" s="15"/>
      <c r="GN312" s="15"/>
      <c r="GP312" s="22"/>
      <c r="GQ312" s="22"/>
      <c r="GR312" s="22"/>
      <c r="GS312" s="22"/>
      <c r="GT312" s="22"/>
      <c r="GU312" s="15"/>
      <c r="GV312" s="22"/>
      <c r="GW312" s="22"/>
      <c r="GX312" s="22"/>
      <c r="GY312" s="18"/>
      <c r="GZ312" s="18"/>
      <c r="HA312" s="18"/>
      <c r="HB312" s="18"/>
      <c r="HC312" s="18"/>
      <c r="HD312" s="18"/>
      <c r="HE312" s="18"/>
      <c r="HF312" s="18"/>
      <c r="HG312" s="18"/>
      <c r="HH312" s="18"/>
      <c r="HI312" s="18"/>
      <c r="HJ312" s="18"/>
      <c r="HK312" s="18"/>
      <c r="HL312" s="18"/>
      <c r="HM312" s="18"/>
      <c r="HN312" s="18"/>
      <c r="HO312" s="18"/>
      <c r="HP312" s="18"/>
      <c r="HQ312" s="18"/>
      <c r="HR312" s="18"/>
      <c r="HS312" s="18"/>
      <c r="HT312" s="18"/>
      <c r="HU312" s="18"/>
      <c r="HV312" s="18"/>
      <c r="HW312" s="18"/>
      <c r="HX312" s="18"/>
      <c r="HY312" s="18"/>
      <c r="HZ312" s="18"/>
      <c r="IA312" s="18"/>
      <c r="IB312" s="18"/>
      <c r="IC312" s="18"/>
      <c r="ID312" s="18"/>
      <c r="IE312" s="18"/>
      <c r="IF312" s="18"/>
      <c r="IG312" s="18"/>
      <c r="IH312" s="18"/>
      <c r="II312" s="18"/>
      <c r="IJ312" s="18"/>
      <c r="IK312" s="18"/>
      <c r="IL312" s="18"/>
      <c r="IM312" s="18"/>
      <c r="IN312" s="18"/>
      <c r="IO312" s="18"/>
      <c r="IP312" s="18"/>
      <c r="IQ312" s="18"/>
      <c r="IR312" s="18"/>
      <c r="IS312" s="18"/>
      <c r="IT312" s="18"/>
      <c r="IU312" s="18"/>
      <c r="IV312" s="18"/>
      <c r="IW312" s="18"/>
      <c r="IX312" s="18"/>
      <c r="IY312" s="18"/>
      <c r="IZ312" s="18"/>
      <c r="JA312" s="18"/>
      <c r="JB312" s="18"/>
      <c r="JC312" s="18"/>
      <c r="JD312" s="18"/>
      <c r="JE312" s="18"/>
      <c r="JF312" s="18"/>
    </row>
    <row r="313" spans="36:266" x14ac:dyDescent="0.3">
      <c r="AJ313" s="24"/>
      <c r="AK313" s="24"/>
      <c r="AL313" s="20"/>
      <c r="AM313" s="23"/>
      <c r="AN313" s="18"/>
      <c r="AO313" s="24"/>
      <c r="AW313" s="71"/>
      <c r="AX313" s="71"/>
      <c r="AY313" s="71"/>
      <c r="BB313" s="25"/>
      <c r="BC313" s="21"/>
      <c r="BG313" s="18"/>
      <c r="BN313" s="22"/>
      <c r="BO313" s="22"/>
      <c r="BP313" s="22"/>
      <c r="BQ313" s="22"/>
      <c r="BR313" s="15"/>
      <c r="CF313" s="15"/>
      <c r="CL313" s="22"/>
      <c r="CM313" s="15"/>
      <c r="CR313" s="22"/>
      <c r="CT313" s="15"/>
      <c r="CW313" s="22"/>
      <c r="DA313" s="15"/>
      <c r="DH313" s="15"/>
      <c r="DJ313" s="22"/>
      <c r="DO313" s="15"/>
      <c r="DV313" s="15"/>
      <c r="EC313" s="15"/>
      <c r="EJ313" s="15"/>
      <c r="EQ313" s="15"/>
      <c r="EX313" s="15"/>
      <c r="FE313" s="15"/>
      <c r="FL313" s="15"/>
      <c r="FS313" s="15"/>
      <c r="FZ313" s="15"/>
      <c r="GG313" s="15"/>
      <c r="GN313" s="15"/>
      <c r="GP313" s="22"/>
      <c r="GQ313" s="22"/>
      <c r="GR313" s="22"/>
      <c r="GS313" s="22"/>
      <c r="GT313" s="22"/>
      <c r="GU313" s="15"/>
      <c r="GV313" s="22"/>
      <c r="GW313" s="22"/>
      <c r="GX313" s="22"/>
      <c r="GY313" s="18"/>
      <c r="GZ313" s="18"/>
      <c r="HA313" s="18"/>
      <c r="HB313" s="18"/>
      <c r="HC313" s="18"/>
      <c r="HD313" s="18"/>
      <c r="HE313" s="18"/>
      <c r="HF313" s="18"/>
      <c r="HG313" s="18"/>
      <c r="HH313" s="18"/>
      <c r="HI313" s="18"/>
      <c r="HJ313" s="18"/>
      <c r="HK313" s="18"/>
      <c r="HL313" s="18"/>
      <c r="HM313" s="18"/>
      <c r="HN313" s="18"/>
      <c r="HO313" s="18"/>
      <c r="HP313" s="18"/>
      <c r="HQ313" s="18"/>
      <c r="HR313" s="18"/>
      <c r="HS313" s="18"/>
      <c r="HT313" s="18"/>
      <c r="HU313" s="18"/>
      <c r="HV313" s="18"/>
      <c r="HW313" s="18"/>
      <c r="HX313" s="18"/>
      <c r="HY313" s="18"/>
      <c r="HZ313" s="18"/>
      <c r="IA313" s="18"/>
      <c r="IB313" s="18"/>
      <c r="IC313" s="18"/>
      <c r="ID313" s="18"/>
      <c r="IE313" s="18"/>
      <c r="IF313" s="18"/>
      <c r="IG313" s="18"/>
      <c r="IH313" s="18"/>
      <c r="II313" s="18"/>
      <c r="IJ313" s="18"/>
      <c r="IK313" s="18"/>
      <c r="IL313" s="18"/>
      <c r="IM313" s="18"/>
      <c r="IN313" s="18"/>
      <c r="IO313" s="18"/>
      <c r="IP313" s="18"/>
      <c r="IQ313" s="18"/>
      <c r="IR313" s="18"/>
      <c r="IS313" s="18"/>
      <c r="IT313" s="18"/>
      <c r="IU313" s="18"/>
      <c r="IV313" s="18"/>
      <c r="IW313" s="18"/>
      <c r="IX313" s="18"/>
      <c r="IY313" s="18"/>
      <c r="IZ313" s="18"/>
      <c r="JA313" s="18"/>
      <c r="JB313" s="18"/>
      <c r="JC313" s="18"/>
      <c r="JD313" s="18"/>
      <c r="JE313" s="18"/>
      <c r="JF313" s="18"/>
    </row>
    <row r="314" spans="36:266" x14ac:dyDescent="0.3">
      <c r="AJ314" s="24"/>
      <c r="AK314" s="24"/>
      <c r="AL314" s="20"/>
      <c r="AM314" s="23"/>
      <c r="AN314" s="18"/>
      <c r="AO314" s="24"/>
      <c r="AW314" s="71"/>
      <c r="AX314" s="71"/>
      <c r="AY314" s="71"/>
      <c r="BB314" s="25"/>
      <c r="BC314" s="21"/>
      <c r="BG314" s="18"/>
      <c r="BN314" s="22"/>
      <c r="BO314" s="22"/>
      <c r="BP314" s="22"/>
      <c r="BQ314" s="22"/>
      <c r="BR314" s="15"/>
      <c r="CF314" s="15"/>
      <c r="CL314" s="22"/>
      <c r="CM314" s="15"/>
      <c r="CR314" s="22"/>
      <c r="CT314" s="15"/>
      <c r="CW314" s="22"/>
      <c r="DA314" s="15"/>
      <c r="DH314" s="15"/>
      <c r="DJ314" s="22"/>
      <c r="DO314" s="15"/>
      <c r="DV314" s="15"/>
      <c r="EC314" s="15"/>
      <c r="EJ314" s="15"/>
      <c r="EQ314" s="15"/>
      <c r="EX314" s="15"/>
      <c r="FE314" s="15"/>
      <c r="FL314" s="15"/>
      <c r="FS314" s="15"/>
      <c r="FZ314" s="15"/>
      <c r="GG314" s="15"/>
      <c r="GN314" s="15"/>
      <c r="GP314" s="22"/>
      <c r="GQ314" s="22"/>
      <c r="GR314" s="22"/>
      <c r="GS314" s="22"/>
      <c r="GT314" s="22"/>
      <c r="GU314" s="15"/>
      <c r="GV314" s="22"/>
      <c r="GW314" s="22"/>
      <c r="GX314" s="22"/>
      <c r="GY314" s="18"/>
      <c r="GZ314" s="18"/>
      <c r="HA314" s="18"/>
      <c r="HB314" s="18"/>
      <c r="HC314" s="18"/>
      <c r="HD314" s="18"/>
      <c r="HE314" s="18"/>
      <c r="HF314" s="18"/>
      <c r="HG314" s="18"/>
      <c r="HH314" s="18"/>
      <c r="HI314" s="18"/>
      <c r="HJ314" s="18"/>
      <c r="HK314" s="18"/>
      <c r="HL314" s="18"/>
      <c r="HM314" s="18"/>
      <c r="HN314" s="18"/>
      <c r="HO314" s="18"/>
      <c r="HP314" s="18"/>
      <c r="HQ314" s="18"/>
      <c r="HR314" s="18"/>
      <c r="HS314" s="18"/>
      <c r="HT314" s="18"/>
      <c r="HU314" s="18"/>
      <c r="HV314" s="18"/>
      <c r="HW314" s="18"/>
      <c r="HX314" s="18"/>
      <c r="HY314" s="18"/>
      <c r="HZ314" s="18"/>
      <c r="IA314" s="18"/>
      <c r="IB314" s="18"/>
      <c r="IC314" s="18"/>
      <c r="ID314" s="18"/>
      <c r="IE314" s="18"/>
      <c r="IF314" s="18"/>
      <c r="IG314" s="18"/>
      <c r="IH314" s="18"/>
      <c r="II314" s="18"/>
      <c r="IJ314" s="18"/>
      <c r="IK314" s="18"/>
      <c r="IL314" s="18"/>
      <c r="IM314" s="18"/>
      <c r="IN314" s="18"/>
      <c r="IO314" s="18"/>
      <c r="IP314" s="18"/>
      <c r="IQ314" s="18"/>
      <c r="IR314" s="18"/>
      <c r="IS314" s="18"/>
      <c r="IT314" s="18"/>
      <c r="IU314" s="18"/>
      <c r="IV314" s="18"/>
      <c r="IW314" s="18"/>
      <c r="IX314" s="18"/>
      <c r="IY314" s="18"/>
      <c r="IZ314" s="18"/>
      <c r="JA314" s="18"/>
      <c r="JB314" s="18"/>
      <c r="JC314" s="18"/>
      <c r="JD314" s="18"/>
      <c r="JE314" s="18"/>
      <c r="JF314" s="18"/>
    </row>
    <row r="315" spans="36:266" x14ac:dyDescent="0.3">
      <c r="AJ315" s="24"/>
      <c r="AK315" s="24"/>
      <c r="AL315" s="20"/>
      <c r="AM315" s="23"/>
      <c r="AN315" s="18"/>
      <c r="AO315" s="24"/>
      <c r="AW315" s="71"/>
      <c r="AX315" s="71"/>
      <c r="AY315" s="71"/>
      <c r="BB315" s="25"/>
      <c r="BC315" s="21"/>
      <c r="BG315" s="18"/>
      <c r="BN315" s="22"/>
      <c r="BO315" s="22"/>
      <c r="BP315" s="22"/>
      <c r="BQ315" s="22"/>
      <c r="BR315" s="15"/>
      <c r="CF315" s="15"/>
      <c r="CL315" s="22"/>
      <c r="CM315" s="15"/>
      <c r="CR315" s="22"/>
      <c r="CT315" s="15"/>
      <c r="CW315" s="22"/>
      <c r="DA315" s="15"/>
      <c r="DH315" s="15"/>
      <c r="DJ315" s="22"/>
      <c r="DO315" s="15"/>
      <c r="DV315" s="15"/>
      <c r="EC315" s="15"/>
      <c r="EJ315" s="15"/>
      <c r="EQ315" s="15"/>
      <c r="EX315" s="15"/>
      <c r="FE315" s="15"/>
      <c r="FL315" s="15"/>
      <c r="FS315" s="15"/>
      <c r="FZ315" s="15"/>
      <c r="GG315" s="15"/>
      <c r="GN315" s="15"/>
      <c r="GP315" s="22"/>
      <c r="GQ315" s="22"/>
      <c r="GR315" s="22"/>
      <c r="GS315" s="22"/>
      <c r="GT315" s="22"/>
      <c r="GU315" s="15"/>
      <c r="GV315" s="22"/>
      <c r="GW315" s="22"/>
      <c r="GX315" s="22"/>
      <c r="GY315" s="18"/>
      <c r="GZ315" s="18"/>
      <c r="HA315" s="18"/>
      <c r="HB315" s="18"/>
      <c r="HC315" s="18"/>
      <c r="HD315" s="18"/>
      <c r="HE315" s="18"/>
      <c r="HF315" s="18"/>
      <c r="HG315" s="18"/>
      <c r="HH315" s="18"/>
      <c r="HI315" s="18"/>
      <c r="HJ315" s="18"/>
      <c r="HK315" s="18"/>
      <c r="HL315" s="18"/>
      <c r="HM315" s="18"/>
      <c r="HN315" s="18"/>
      <c r="HO315" s="18"/>
      <c r="HP315" s="18"/>
      <c r="HQ315" s="18"/>
      <c r="HR315" s="18"/>
      <c r="HS315" s="18"/>
      <c r="HT315" s="18"/>
      <c r="HU315" s="18"/>
      <c r="HV315" s="18"/>
      <c r="HW315" s="18"/>
      <c r="HX315" s="18"/>
      <c r="HY315" s="18"/>
      <c r="HZ315" s="18"/>
      <c r="IA315" s="18"/>
      <c r="IB315" s="18"/>
      <c r="IC315" s="18"/>
      <c r="ID315" s="18"/>
      <c r="IE315" s="18"/>
      <c r="IF315" s="18"/>
      <c r="IG315" s="18"/>
      <c r="IH315" s="18"/>
      <c r="II315" s="18"/>
      <c r="IJ315" s="18"/>
      <c r="IK315" s="18"/>
      <c r="IL315" s="18"/>
      <c r="IM315" s="18"/>
      <c r="IN315" s="18"/>
      <c r="IO315" s="18"/>
      <c r="IP315" s="18"/>
      <c r="IQ315" s="18"/>
      <c r="IR315" s="18"/>
      <c r="IS315" s="18"/>
      <c r="IT315" s="18"/>
      <c r="IU315" s="18"/>
      <c r="IV315" s="18"/>
      <c r="IW315" s="18"/>
      <c r="IX315" s="18"/>
      <c r="IY315" s="18"/>
      <c r="IZ315" s="18"/>
      <c r="JA315" s="18"/>
      <c r="JB315" s="18"/>
      <c r="JC315" s="18"/>
      <c r="JD315" s="18"/>
      <c r="JE315" s="18"/>
      <c r="JF315" s="18"/>
    </row>
    <row r="316" spans="36:266" x14ac:dyDescent="0.3">
      <c r="AJ316" s="24"/>
      <c r="AK316" s="24"/>
      <c r="AL316" s="20"/>
      <c r="AM316" s="23"/>
      <c r="AN316" s="18"/>
      <c r="AO316" s="24"/>
      <c r="AW316" s="71"/>
      <c r="AX316" s="71"/>
      <c r="AY316" s="71"/>
      <c r="BB316" s="25"/>
      <c r="BC316" s="21"/>
      <c r="BG316" s="18"/>
      <c r="BN316" s="22"/>
      <c r="BO316" s="22"/>
      <c r="BP316" s="22"/>
      <c r="BQ316" s="22"/>
      <c r="BR316" s="15"/>
      <c r="CF316" s="15"/>
      <c r="CL316" s="22"/>
      <c r="CM316" s="15"/>
      <c r="CR316" s="22"/>
      <c r="CT316" s="15"/>
      <c r="CW316" s="22"/>
      <c r="DA316" s="15"/>
      <c r="DH316" s="15"/>
      <c r="DJ316" s="22"/>
      <c r="DO316" s="15"/>
      <c r="DV316" s="15"/>
      <c r="EC316" s="15"/>
      <c r="EJ316" s="15"/>
      <c r="EQ316" s="15"/>
      <c r="EX316" s="15"/>
      <c r="FE316" s="15"/>
      <c r="FL316" s="15"/>
      <c r="FS316" s="15"/>
      <c r="FZ316" s="15"/>
      <c r="GG316" s="15"/>
      <c r="GN316" s="15"/>
      <c r="GP316" s="22"/>
      <c r="GQ316" s="22"/>
      <c r="GR316" s="22"/>
      <c r="GS316" s="22"/>
      <c r="GT316" s="22"/>
      <c r="GU316" s="15"/>
      <c r="GV316" s="22"/>
      <c r="GW316" s="22"/>
      <c r="GX316" s="22"/>
      <c r="GY316" s="18"/>
      <c r="GZ316" s="18"/>
      <c r="HA316" s="18"/>
      <c r="HB316" s="18"/>
      <c r="HC316" s="18"/>
      <c r="HD316" s="18"/>
      <c r="HE316" s="18"/>
      <c r="HF316" s="18"/>
      <c r="HG316" s="18"/>
      <c r="HH316" s="18"/>
      <c r="HI316" s="18"/>
      <c r="HJ316" s="18"/>
      <c r="HK316" s="18"/>
      <c r="HL316" s="18"/>
      <c r="HM316" s="18"/>
      <c r="HN316" s="18"/>
      <c r="HO316" s="18"/>
      <c r="HP316" s="18"/>
      <c r="HQ316" s="18"/>
      <c r="HR316" s="18"/>
      <c r="HS316" s="18"/>
      <c r="HT316" s="18"/>
      <c r="HU316" s="18"/>
      <c r="HV316" s="18"/>
      <c r="HW316" s="18"/>
      <c r="HX316" s="18"/>
      <c r="HY316" s="18"/>
      <c r="HZ316" s="18"/>
      <c r="IA316" s="18"/>
      <c r="IB316" s="18"/>
      <c r="IC316" s="18"/>
      <c r="ID316" s="18"/>
      <c r="IE316" s="18"/>
      <c r="IF316" s="18"/>
      <c r="IG316" s="18"/>
      <c r="IH316" s="18"/>
      <c r="II316" s="18"/>
      <c r="IJ316" s="18"/>
      <c r="IK316" s="18"/>
      <c r="IL316" s="18"/>
      <c r="IM316" s="18"/>
      <c r="IN316" s="18"/>
      <c r="IO316" s="18"/>
      <c r="IP316" s="18"/>
      <c r="IQ316" s="18"/>
      <c r="IR316" s="18"/>
      <c r="IS316" s="18"/>
      <c r="IT316" s="18"/>
      <c r="IU316" s="18"/>
      <c r="IV316" s="18"/>
      <c r="IW316" s="18"/>
      <c r="IX316" s="18"/>
      <c r="IY316" s="18"/>
      <c r="IZ316" s="18"/>
      <c r="JA316" s="18"/>
      <c r="JB316" s="18"/>
      <c r="JC316" s="18"/>
      <c r="JD316" s="18"/>
      <c r="JE316" s="18"/>
      <c r="JF316" s="18"/>
    </row>
    <row r="317" spans="36:266" x14ac:dyDescent="0.3">
      <c r="AJ317" s="24"/>
      <c r="AK317" s="24"/>
      <c r="AL317" s="20"/>
      <c r="AM317" s="23"/>
      <c r="AN317" s="18"/>
      <c r="AO317" s="24"/>
      <c r="AW317" s="71"/>
      <c r="AX317" s="71"/>
      <c r="AY317" s="71"/>
      <c r="BB317" s="25"/>
      <c r="BC317" s="21"/>
      <c r="BG317" s="18"/>
      <c r="BN317" s="22"/>
      <c r="BO317" s="22"/>
      <c r="BP317" s="22"/>
      <c r="BQ317" s="22"/>
      <c r="BR317" s="15"/>
      <c r="CF317" s="15"/>
      <c r="CL317" s="22"/>
      <c r="CM317" s="15"/>
      <c r="CR317" s="22"/>
      <c r="CT317" s="15"/>
      <c r="CW317" s="22"/>
      <c r="DA317" s="15"/>
      <c r="DH317" s="15"/>
      <c r="DJ317" s="22"/>
      <c r="DO317" s="15"/>
      <c r="DV317" s="15"/>
      <c r="EC317" s="15"/>
      <c r="EJ317" s="15"/>
      <c r="EQ317" s="15"/>
      <c r="EX317" s="15"/>
      <c r="FE317" s="15"/>
      <c r="FL317" s="15"/>
      <c r="FS317" s="15"/>
      <c r="FZ317" s="15"/>
      <c r="GG317" s="15"/>
      <c r="GN317" s="15"/>
      <c r="GP317" s="22"/>
      <c r="GQ317" s="22"/>
      <c r="GR317" s="22"/>
      <c r="GS317" s="22"/>
      <c r="GT317" s="22"/>
      <c r="GU317" s="15"/>
      <c r="GV317" s="22"/>
      <c r="GW317" s="22"/>
      <c r="GX317" s="22"/>
      <c r="GY317" s="18"/>
      <c r="GZ317" s="18"/>
      <c r="HA317" s="18"/>
      <c r="HB317" s="18"/>
      <c r="HC317" s="18"/>
      <c r="HD317" s="18"/>
      <c r="HE317" s="18"/>
      <c r="HF317" s="18"/>
      <c r="HG317" s="18"/>
      <c r="HH317" s="18"/>
      <c r="HI317" s="18"/>
      <c r="HJ317" s="18"/>
      <c r="HK317" s="18"/>
      <c r="HL317" s="18"/>
      <c r="HM317" s="18"/>
      <c r="HN317" s="18"/>
      <c r="HO317" s="18"/>
      <c r="HP317" s="18"/>
      <c r="HQ317" s="18"/>
      <c r="HR317" s="18"/>
      <c r="HS317" s="18"/>
      <c r="HT317" s="18"/>
      <c r="HU317" s="18"/>
      <c r="HV317" s="18"/>
      <c r="HW317" s="18"/>
      <c r="HX317" s="18"/>
      <c r="HY317" s="18"/>
      <c r="HZ317" s="18"/>
      <c r="IA317" s="18"/>
      <c r="IB317" s="18"/>
      <c r="IC317" s="18"/>
      <c r="ID317" s="18"/>
      <c r="IE317" s="18"/>
      <c r="IF317" s="18"/>
      <c r="IG317" s="18"/>
      <c r="IH317" s="18"/>
      <c r="II317" s="18"/>
      <c r="IJ317" s="18"/>
      <c r="IK317" s="18"/>
      <c r="IL317" s="18"/>
      <c r="IM317" s="18"/>
      <c r="IN317" s="18"/>
      <c r="IO317" s="18"/>
      <c r="IP317" s="18"/>
      <c r="IQ317" s="18"/>
      <c r="IR317" s="18"/>
      <c r="IS317" s="18"/>
      <c r="IT317" s="18"/>
      <c r="IU317" s="18"/>
      <c r="IV317" s="18"/>
      <c r="IW317" s="18"/>
      <c r="IX317" s="18"/>
      <c r="IY317" s="18"/>
      <c r="IZ317" s="18"/>
      <c r="JA317" s="18"/>
      <c r="JB317" s="18"/>
      <c r="JC317" s="18"/>
      <c r="JD317" s="18"/>
      <c r="JE317" s="18"/>
      <c r="JF317" s="18"/>
    </row>
    <row r="318" spans="36:266" x14ac:dyDescent="0.3">
      <c r="AJ318" s="24"/>
      <c r="AK318" s="24"/>
      <c r="AL318" s="20"/>
      <c r="AM318" s="23"/>
      <c r="AN318" s="18"/>
      <c r="AO318" s="24"/>
      <c r="AW318" s="71"/>
      <c r="AX318" s="71"/>
      <c r="AY318" s="71"/>
      <c r="BB318" s="25"/>
      <c r="BC318" s="21"/>
      <c r="BG318" s="18"/>
      <c r="BN318" s="22"/>
      <c r="BO318" s="22"/>
      <c r="BP318" s="22"/>
      <c r="BQ318" s="22"/>
      <c r="BR318" s="15"/>
      <c r="CF318" s="15"/>
      <c r="CL318" s="22"/>
      <c r="CM318" s="15"/>
      <c r="CR318" s="22"/>
      <c r="CT318" s="15"/>
      <c r="CW318" s="22"/>
      <c r="DA318" s="15"/>
      <c r="DH318" s="15"/>
      <c r="DJ318" s="22"/>
      <c r="DO318" s="15"/>
      <c r="DV318" s="15"/>
      <c r="EC318" s="15"/>
      <c r="EJ318" s="15"/>
      <c r="EQ318" s="15"/>
      <c r="EX318" s="15"/>
      <c r="FE318" s="15"/>
      <c r="FL318" s="15"/>
      <c r="FS318" s="15"/>
      <c r="FZ318" s="15"/>
      <c r="GG318" s="15"/>
      <c r="GN318" s="15"/>
      <c r="GP318" s="22"/>
      <c r="GQ318" s="22"/>
      <c r="GR318" s="22"/>
      <c r="GS318" s="22"/>
      <c r="GT318" s="22"/>
      <c r="GU318" s="15"/>
      <c r="GV318" s="22"/>
      <c r="GW318" s="22"/>
      <c r="GX318" s="22"/>
      <c r="GY318" s="18"/>
      <c r="GZ318" s="18"/>
      <c r="HA318" s="18"/>
      <c r="HB318" s="18"/>
      <c r="HC318" s="18"/>
      <c r="HD318" s="18"/>
      <c r="HE318" s="18"/>
      <c r="HF318" s="18"/>
      <c r="HG318" s="18"/>
      <c r="HH318" s="18"/>
      <c r="HI318" s="18"/>
      <c r="HJ318" s="18"/>
      <c r="HK318" s="18"/>
      <c r="HL318" s="18"/>
      <c r="HM318" s="18"/>
      <c r="HN318" s="18"/>
      <c r="HO318" s="18"/>
      <c r="HP318" s="18"/>
      <c r="HQ318" s="18"/>
      <c r="HR318" s="18"/>
      <c r="HS318" s="18"/>
      <c r="HT318" s="18"/>
      <c r="HU318" s="18"/>
      <c r="HV318" s="18"/>
      <c r="HW318" s="18"/>
      <c r="HX318" s="18"/>
      <c r="HY318" s="18"/>
      <c r="HZ318" s="18"/>
      <c r="IA318" s="18"/>
      <c r="IB318" s="18"/>
      <c r="IC318" s="18"/>
      <c r="ID318" s="18"/>
      <c r="IE318" s="18"/>
      <c r="IF318" s="18"/>
      <c r="IG318" s="18"/>
      <c r="IH318" s="18"/>
      <c r="II318" s="18"/>
      <c r="IJ318" s="18"/>
      <c r="IK318" s="18"/>
      <c r="IL318" s="18"/>
      <c r="IM318" s="18"/>
      <c r="IN318" s="18"/>
      <c r="IO318" s="18"/>
      <c r="IP318" s="18"/>
      <c r="IQ318" s="18"/>
      <c r="IR318" s="18"/>
      <c r="IS318" s="18"/>
      <c r="IT318" s="18"/>
      <c r="IU318" s="18"/>
      <c r="IV318" s="18"/>
      <c r="IW318" s="18"/>
      <c r="IX318" s="18"/>
      <c r="IY318" s="18"/>
      <c r="IZ318" s="18"/>
      <c r="JA318" s="18"/>
      <c r="JB318" s="18"/>
      <c r="JC318" s="18"/>
      <c r="JD318" s="18"/>
      <c r="JE318" s="18"/>
      <c r="JF318" s="18"/>
    </row>
    <row r="319" spans="36:266" x14ac:dyDescent="0.3">
      <c r="AJ319" s="24"/>
      <c r="AK319" s="24"/>
      <c r="AL319" s="20"/>
      <c r="AM319" s="23"/>
      <c r="AN319" s="18"/>
      <c r="AO319" s="24"/>
      <c r="AW319" s="71"/>
      <c r="AX319" s="71"/>
      <c r="AY319" s="71"/>
      <c r="BB319" s="25"/>
      <c r="BC319" s="21"/>
      <c r="BG319" s="18"/>
      <c r="BN319" s="22"/>
      <c r="BO319" s="22"/>
      <c r="BP319" s="22"/>
      <c r="BQ319" s="22"/>
      <c r="BR319" s="15"/>
      <c r="CF319" s="15"/>
      <c r="CL319" s="22"/>
      <c r="CM319" s="15"/>
      <c r="CR319" s="22"/>
      <c r="CT319" s="15"/>
      <c r="CW319" s="22"/>
      <c r="DA319" s="15"/>
      <c r="DH319" s="15"/>
      <c r="DJ319" s="22"/>
      <c r="DO319" s="15"/>
      <c r="DV319" s="15"/>
      <c r="EC319" s="15"/>
      <c r="EJ319" s="15"/>
      <c r="EQ319" s="15"/>
      <c r="EX319" s="15"/>
      <c r="FE319" s="15"/>
      <c r="FL319" s="15"/>
      <c r="FS319" s="15"/>
      <c r="FZ319" s="15"/>
      <c r="GG319" s="15"/>
      <c r="GN319" s="15"/>
      <c r="GP319" s="22"/>
      <c r="GQ319" s="22"/>
      <c r="GR319" s="22"/>
      <c r="GS319" s="22"/>
      <c r="GT319" s="22"/>
      <c r="GU319" s="15"/>
      <c r="GV319" s="22"/>
      <c r="GW319" s="22"/>
      <c r="GX319" s="22"/>
      <c r="GY319" s="18"/>
      <c r="GZ319" s="18"/>
      <c r="HA319" s="18"/>
      <c r="HB319" s="18"/>
      <c r="HC319" s="18"/>
      <c r="HD319" s="18"/>
      <c r="HE319" s="18"/>
      <c r="HF319" s="18"/>
      <c r="HG319" s="18"/>
      <c r="HH319" s="18"/>
      <c r="HI319" s="18"/>
      <c r="HJ319" s="18"/>
      <c r="HK319" s="18"/>
      <c r="HL319" s="18"/>
      <c r="HM319" s="18"/>
      <c r="HN319" s="18"/>
      <c r="HO319" s="18"/>
      <c r="HP319" s="18"/>
      <c r="HQ319" s="18"/>
      <c r="HR319" s="18"/>
      <c r="HS319" s="18"/>
      <c r="HT319" s="18"/>
      <c r="HU319" s="18"/>
      <c r="HV319" s="18"/>
      <c r="HW319" s="18"/>
      <c r="HX319" s="18"/>
      <c r="HY319" s="18"/>
      <c r="HZ319" s="18"/>
      <c r="IA319" s="18"/>
      <c r="IB319" s="18"/>
      <c r="IC319" s="18"/>
      <c r="ID319" s="18"/>
      <c r="IE319" s="18"/>
      <c r="IF319" s="18"/>
      <c r="IG319" s="18"/>
      <c r="IH319" s="18"/>
      <c r="II319" s="18"/>
      <c r="IJ319" s="18"/>
      <c r="IK319" s="18"/>
      <c r="IL319" s="18"/>
      <c r="IM319" s="18"/>
      <c r="IN319" s="18"/>
      <c r="IO319" s="18"/>
      <c r="IP319" s="18"/>
      <c r="IQ319" s="18"/>
      <c r="IR319" s="18"/>
      <c r="IS319" s="18"/>
      <c r="IT319" s="18"/>
      <c r="IU319" s="18"/>
      <c r="IV319" s="18"/>
      <c r="IW319" s="18"/>
      <c r="IX319" s="18"/>
      <c r="IY319" s="18"/>
      <c r="IZ319" s="18"/>
      <c r="JA319" s="18"/>
      <c r="JB319" s="18"/>
      <c r="JC319" s="18"/>
      <c r="JD319" s="18"/>
      <c r="JE319" s="18"/>
      <c r="JF319" s="18"/>
    </row>
    <row r="320" spans="36:266" x14ac:dyDescent="0.3">
      <c r="AJ320" s="24"/>
      <c r="AK320" s="24"/>
      <c r="AL320" s="20"/>
      <c r="AM320" s="23"/>
      <c r="AN320" s="18"/>
      <c r="AO320" s="24"/>
      <c r="AW320" s="71"/>
      <c r="AX320" s="71"/>
      <c r="AY320" s="71"/>
      <c r="BB320" s="25"/>
      <c r="BC320" s="21"/>
      <c r="BG320" s="18"/>
      <c r="BN320" s="22"/>
      <c r="BO320" s="22"/>
      <c r="BP320" s="22"/>
      <c r="BQ320" s="22"/>
      <c r="BR320" s="15"/>
      <c r="CF320" s="15"/>
      <c r="CL320" s="22"/>
      <c r="CM320" s="15"/>
      <c r="CR320" s="22"/>
      <c r="CT320" s="15"/>
      <c r="CW320" s="22"/>
      <c r="DA320" s="15"/>
      <c r="DH320" s="15"/>
      <c r="DJ320" s="22"/>
      <c r="DO320" s="15"/>
      <c r="DV320" s="15"/>
      <c r="EC320" s="15"/>
      <c r="EJ320" s="15"/>
      <c r="EQ320" s="15"/>
      <c r="EX320" s="15"/>
      <c r="FE320" s="15"/>
      <c r="FL320" s="15"/>
      <c r="FS320" s="15"/>
      <c r="FZ320" s="15"/>
      <c r="GG320" s="15"/>
      <c r="GN320" s="15"/>
      <c r="GP320" s="22"/>
      <c r="GQ320" s="22"/>
      <c r="GR320" s="22"/>
      <c r="GS320" s="22"/>
      <c r="GT320" s="22"/>
      <c r="GU320" s="15"/>
      <c r="GV320" s="22"/>
      <c r="GW320" s="22"/>
      <c r="GX320" s="22"/>
      <c r="GY320" s="18"/>
      <c r="GZ320" s="18"/>
      <c r="HA320" s="18"/>
      <c r="HB320" s="18"/>
      <c r="HC320" s="18"/>
      <c r="HD320" s="18"/>
      <c r="HE320" s="18"/>
      <c r="HF320" s="18"/>
      <c r="HG320" s="18"/>
      <c r="HH320" s="18"/>
      <c r="HI320" s="18"/>
      <c r="HJ320" s="18"/>
      <c r="HK320" s="18"/>
      <c r="HL320" s="18"/>
      <c r="HM320" s="18"/>
      <c r="HN320" s="18"/>
      <c r="HO320" s="18"/>
      <c r="HP320" s="18"/>
      <c r="HQ320" s="18"/>
      <c r="HR320" s="18"/>
      <c r="HS320" s="18"/>
      <c r="HT320" s="18"/>
      <c r="HU320" s="18"/>
      <c r="HV320" s="18"/>
      <c r="HW320" s="18"/>
      <c r="HX320" s="18"/>
      <c r="HY320" s="18"/>
      <c r="HZ320" s="18"/>
      <c r="IA320" s="18"/>
      <c r="IB320" s="18"/>
      <c r="IC320" s="18"/>
      <c r="ID320" s="18"/>
      <c r="IE320" s="18"/>
      <c r="IF320" s="18"/>
      <c r="IG320" s="18"/>
      <c r="IH320" s="18"/>
      <c r="II320" s="18"/>
      <c r="IJ320" s="18"/>
      <c r="IK320" s="18"/>
      <c r="IL320" s="18"/>
      <c r="IM320" s="18"/>
      <c r="IN320" s="18"/>
      <c r="IO320" s="18"/>
      <c r="IP320" s="18"/>
      <c r="IQ320" s="18"/>
      <c r="IR320" s="18"/>
      <c r="IS320" s="18"/>
      <c r="IT320" s="18"/>
      <c r="IU320" s="18"/>
      <c r="IV320" s="18"/>
      <c r="IW320" s="18"/>
      <c r="IX320" s="18"/>
      <c r="IY320" s="18"/>
      <c r="IZ320" s="18"/>
      <c r="JA320" s="18"/>
      <c r="JB320" s="18"/>
      <c r="JC320" s="18"/>
      <c r="JD320" s="18"/>
      <c r="JE320" s="18"/>
      <c r="JF320" s="18"/>
    </row>
    <row r="321" spans="36:266" x14ac:dyDescent="0.3">
      <c r="AJ321" s="24"/>
      <c r="AK321" s="24"/>
      <c r="AL321" s="20"/>
      <c r="AM321" s="23"/>
      <c r="AN321" s="18"/>
      <c r="AO321" s="24"/>
      <c r="AW321" s="71"/>
      <c r="AX321" s="71"/>
      <c r="AY321" s="71"/>
      <c r="BB321" s="25"/>
      <c r="BC321" s="21"/>
      <c r="BG321" s="18"/>
      <c r="BN321" s="22"/>
      <c r="BO321" s="22"/>
      <c r="BP321" s="22"/>
      <c r="BQ321" s="22"/>
      <c r="BR321" s="15"/>
      <c r="CF321" s="15"/>
      <c r="CL321" s="22"/>
      <c r="CM321" s="15"/>
      <c r="CR321" s="22"/>
      <c r="CT321" s="15"/>
      <c r="CW321" s="22"/>
      <c r="DA321" s="15"/>
      <c r="DH321" s="15"/>
      <c r="DJ321" s="22"/>
      <c r="DO321" s="15"/>
      <c r="DV321" s="15"/>
      <c r="EC321" s="15"/>
      <c r="EJ321" s="15"/>
      <c r="EQ321" s="15"/>
      <c r="EX321" s="15"/>
      <c r="FE321" s="15"/>
      <c r="FL321" s="15"/>
      <c r="FS321" s="15"/>
      <c r="FZ321" s="15"/>
      <c r="GG321" s="15"/>
      <c r="GN321" s="15"/>
      <c r="GP321" s="22"/>
      <c r="GQ321" s="22"/>
      <c r="GR321" s="22"/>
      <c r="GS321" s="22"/>
      <c r="GT321" s="22"/>
      <c r="GU321" s="15"/>
      <c r="GV321" s="22"/>
      <c r="GW321" s="22"/>
      <c r="GX321" s="22"/>
      <c r="GY321" s="18"/>
      <c r="GZ321" s="18"/>
      <c r="HA321" s="18"/>
      <c r="HB321" s="18"/>
      <c r="HC321" s="18"/>
      <c r="HD321" s="18"/>
      <c r="HE321" s="18"/>
      <c r="HF321" s="18"/>
      <c r="HG321" s="18"/>
      <c r="HH321" s="18"/>
      <c r="HI321" s="18"/>
      <c r="HJ321" s="18"/>
      <c r="HK321" s="18"/>
      <c r="HL321" s="18"/>
      <c r="HM321" s="18"/>
      <c r="HN321" s="18"/>
      <c r="HO321" s="18"/>
      <c r="HP321" s="18"/>
      <c r="HQ321" s="18"/>
      <c r="HR321" s="18"/>
      <c r="HS321" s="18"/>
      <c r="HT321" s="18"/>
      <c r="HU321" s="18"/>
      <c r="HV321" s="18"/>
      <c r="HW321" s="18"/>
      <c r="HX321" s="18"/>
      <c r="HY321" s="18"/>
      <c r="HZ321" s="18"/>
      <c r="IA321" s="18"/>
      <c r="IB321" s="18"/>
      <c r="IC321" s="18"/>
      <c r="ID321" s="18"/>
      <c r="IE321" s="18"/>
      <c r="IF321" s="18"/>
      <c r="IG321" s="18"/>
      <c r="IH321" s="18"/>
      <c r="II321" s="18"/>
      <c r="IJ321" s="18"/>
      <c r="IK321" s="18"/>
      <c r="IL321" s="18"/>
      <c r="IM321" s="18"/>
      <c r="IN321" s="18"/>
      <c r="IO321" s="18"/>
      <c r="IP321" s="18"/>
      <c r="IQ321" s="18"/>
      <c r="IR321" s="18"/>
      <c r="IS321" s="18"/>
      <c r="IT321" s="18"/>
      <c r="IU321" s="18"/>
      <c r="IV321" s="18"/>
      <c r="IW321" s="18"/>
      <c r="IX321" s="18"/>
      <c r="IY321" s="18"/>
      <c r="IZ321" s="18"/>
      <c r="JA321" s="18"/>
      <c r="JB321" s="18"/>
      <c r="JC321" s="18"/>
      <c r="JD321" s="18"/>
      <c r="JE321" s="18"/>
      <c r="JF321" s="18"/>
    </row>
    <row r="322" spans="36:266" x14ac:dyDescent="0.3">
      <c r="AJ322" s="24"/>
      <c r="AK322" s="24"/>
      <c r="AL322" s="20"/>
      <c r="AM322" s="23"/>
      <c r="AN322" s="18"/>
      <c r="AO322" s="24"/>
      <c r="AW322" s="71"/>
      <c r="AX322" s="71"/>
      <c r="AY322" s="71"/>
      <c r="BB322" s="25"/>
      <c r="BC322" s="21"/>
      <c r="BG322" s="18"/>
      <c r="BN322" s="22"/>
      <c r="BO322" s="22"/>
      <c r="BP322" s="22"/>
      <c r="BQ322" s="22"/>
      <c r="BR322" s="15"/>
      <c r="CF322" s="15"/>
      <c r="CL322" s="22"/>
      <c r="CM322" s="15"/>
      <c r="CR322" s="22"/>
      <c r="CT322" s="15"/>
      <c r="CW322" s="22"/>
      <c r="DA322" s="15"/>
      <c r="DH322" s="15"/>
      <c r="DJ322" s="22"/>
      <c r="DO322" s="15"/>
      <c r="DV322" s="15"/>
      <c r="EC322" s="15"/>
      <c r="EJ322" s="15"/>
      <c r="EQ322" s="15"/>
      <c r="EX322" s="15"/>
      <c r="FE322" s="15"/>
      <c r="FL322" s="15"/>
      <c r="FS322" s="15"/>
      <c r="FZ322" s="15"/>
      <c r="GG322" s="15"/>
      <c r="GN322" s="15"/>
      <c r="GP322" s="22"/>
      <c r="GQ322" s="22"/>
      <c r="GR322" s="22"/>
      <c r="GS322" s="22"/>
      <c r="GT322" s="22"/>
      <c r="GU322" s="15"/>
      <c r="GV322" s="22"/>
      <c r="GW322" s="22"/>
      <c r="GX322" s="22"/>
      <c r="GY322" s="18"/>
      <c r="GZ322" s="18"/>
      <c r="HA322" s="18"/>
      <c r="HB322" s="18"/>
      <c r="HC322" s="18"/>
      <c r="HD322" s="18"/>
      <c r="HE322" s="18"/>
      <c r="HF322" s="18"/>
      <c r="HG322" s="18"/>
      <c r="HH322" s="18"/>
      <c r="HI322" s="18"/>
      <c r="HJ322" s="18"/>
      <c r="HK322" s="18"/>
      <c r="HL322" s="18"/>
      <c r="HM322" s="18"/>
      <c r="HN322" s="18"/>
      <c r="HO322" s="18"/>
      <c r="HP322" s="18"/>
      <c r="HQ322" s="18"/>
      <c r="HR322" s="18"/>
      <c r="HS322" s="18"/>
      <c r="HT322" s="18"/>
      <c r="HU322" s="18"/>
      <c r="HV322" s="18"/>
      <c r="HW322" s="18"/>
      <c r="HX322" s="18"/>
      <c r="HY322" s="18"/>
      <c r="HZ322" s="18"/>
      <c r="IA322" s="18"/>
      <c r="IB322" s="18"/>
      <c r="IC322" s="18"/>
      <c r="ID322" s="18"/>
      <c r="IE322" s="18"/>
      <c r="IF322" s="18"/>
      <c r="IG322" s="18"/>
      <c r="IH322" s="18"/>
      <c r="II322" s="18"/>
      <c r="IJ322" s="18"/>
      <c r="IK322" s="18"/>
      <c r="IL322" s="18"/>
      <c r="IM322" s="18"/>
      <c r="IN322" s="18"/>
      <c r="IO322" s="18"/>
      <c r="IP322" s="18"/>
      <c r="IQ322" s="18"/>
      <c r="IR322" s="18"/>
      <c r="IS322" s="18"/>
      <c r="IT322" s="18"/>
      <c r="IU322" s="18"/>
      <c r="IV322" s="18"/>
      <c r="IW322" s="18"/>
      <c r="IX322" s="18"/>
      <c r="IY322" s="18"/>
      <c r="IZ322" s="18"/>
      <c r="JA322" s="18"/>
      <c r="JB322" s="18"/>
      <c r="JC322" s="18"/>
      <c r="JD322" s="18"/>
      <c r="JE322" s="18"/>
      <c r="JF322" s="18"/>
    </row>
    <row r="323" spans="36:266" x14ac:dyDescent="0.3">
      <c r="AJ323" s="24"/>
      <c r="AK323" s="24"/>
      <c r="AL323" s="20"/>
      <c r="AM323" s="23"/>
      <c r="AN323" s="18"/>
      <c r="AO323" s="24"/>
      <c r="AW323" s="71"/>
      <c r="AX323" s="71"/>
      <c r="AY323" s="71"/>
      <c r="BB323" s="25"/>
      <c r="BC323" s="21"/>
      <c r="BG323" s="18"/>
      <c r="BN323" s="22"/>
      <c r="BO323" s="22"/>
      <c r="BP323" s="22"/>
      <c r="BQ323" s="22"/>
      <c r="BR323" s="15"/>
      <c r="CF323" s="15"/>
      <c r="CL323" s="22"/>
      <c r="CM323" s="15"/>
      <c r="CR323" s="22"/>
      <c r="CT323" s="15"/>
      <c r="CW323" s="22"/>
      <c r="DA323" s="15"/>
      <c r="DH323" s="15"/>
      <c r="DJ323" s="22"/>
      <c r="DO323" s="15"/>
      <c r="DV323" s="15"/>
      <c r="EC323" s="15"/>
      <c r="EJ323" s="15"/>
      <c r="EQ323" s="15"/>
      <c r="EX323" s="15"/>
      <c r="FE323" s="15"/>
      <c r="FL323" s="15"/>
      <c r="FS323" s="15"/>
      <c r="FZ323" s="15"/>
      <c r="GG323" s="15"/>
      <c r="GN323" s="15"/>
      <c r="GP323" s="22"/>
      <c r="GQ323" s="22"/>
      <c r="GR323" s="22"/>
      <c r="GS323" s="22"/>
      <c r="GT323" s="22"/>
      <c r="GU323" s="15"/>
      <c r="GV323" s="22"/>
      <c r="GW323" s="22"/>
      <c r="GX323" s="22"/>
      <c r="GY323" s="18"/>
      <c r="GZ323" s="18"/>
      <c r="HA323" s="18"/>
      <c r="HB323" s="18"/>
      <c r="HC323" s="18"/>
      <c r="HD323" s="18"/>
      <c r="HE323" s="18"/>
      <c r="HF323" s="18"/>
      <c r="HG323" s="18"/>
      <c r="HH323" s="18"/>
      <c r="HI323" s="18"/>
      <c r="HJ323" s="18"/>
      <c r="HK323" s="18"/>
      <c r="HL323" s="18"/>
      <c r="HM323" s="18"/>
      <c r="HN323" s="18"/>
      <c r="HO323" s="18"/>
      <c r="HP323" s="18"/>
      <c r="HQ323" s="18"/>
      <c r="HR323" s="18"/>
      <c r="HS323" s="18"/>
      <c r="HT323" s="18"/>
      <c r="HU323" s="18"/>
      <c r="HV323" s="18"/>
      <c r="HW323" s="18"/>
      <c r="HX323" s="18"/>
      <c r="HY323" s="18"/>
      <c r="HZ323" s="18"/>
      <c r="IA323" s="18"/>
      <c r="IB323" s="18"/>
      <c r="IC323" s="18"/>
      <c r="ID323" s="18"/>
      <c r="IE323" s="18"/>
      <c r="IF323" s="18"/>
      <c r="IG323" s="18"/>
      <c r="IH323" s="18"/>
      <c r="II323" s="18"/>
      <c r="IJ323" s="18"/>
      <c r="IK323" s="18"/>
      <c r="IL323" s="18"/>
      <c r="IM323" s="18"/>
      <c r="IN323" s="18"/>
      <c r="IO323" s="18"/>
      <c r="IP323" s="18"/>
      <c r="IQ323" s="18"/>
      <c r="IR323" s="18"/>
      <c r="IS323" s="18"/>
      <c r="IT323" s="18"/>
      <c r="IU323" s="18"/>
      <c r="IV323" s="18"/>
      <c r="IW323" s="18"/>
      <c r="IX323" s="18"/>
      <c r="IY323" s="18"/>
      <c r="IZ323" s="18"/>
      <c r="JA323" s="18"/>
      <c r="JB323" s="18"/>
      <c r="JC323" s="18"/>
      <c r="JD323" s="18"/>
      <c r="JE323" s="18"/>
      <c r="JF323" s="18"/>
    </row>
    <row r="324" spans="36:266" x14ac:dyDescent="0.3">
      <c r="AJ324" s="24"/>
      <c r="AK324" s="24"/>
      <c r="AL324" s="20"/>
      <c r="AM324" s="23"/>
      <c r="AN324" s="18"/>
      <c r="AO324" s="24"/>
      <c r="AW324" s="71"/>
      <c r="AX324" s="71"/>
      <c r="AY324" s="71"/>
      <c r="BB324" s="25"/>
      <c r="BC324" s="21"/>
      <c r="BG324" s="18"/>
      <c r="BN324" s="22"/>
      <c r="BO324" s="22"/>
      <c r="BP324" s="22"/>
      <c r="BQ324" s="22"/>
      <c r="BR324" s="15"/>
      <c r="CF324" s="15"/>
      <c r="CL324" s="22"/>
      <c r="CM324" s="15"/>
      <c r="CR324" s="22"/>
      <c r="CT324" s="15"/>
      <c r="CW324" s="22"/>
      <c r="DA324" s="15"/>
      <c r="DH324" s="15"/>
      <c r="DJ324" s="22"/>
      <c r="DO324" s="15"/>
      <c r="DV324" s="15"/>
      <c r="EC324" s="15"/>
      <c r="EJ324" s="15"/>
      <c r="EQ324" s="15"/>
      <c r="EX324" s="15"/>
      <c r="FE324" s="15"/>
      <c r="FL324" s="15"/>
      <c r="FS324" s="15"/>
      <c r="FZ324" s="15"/>
      <c r="GG324" s="15"/>
      <c r="GN324" s="15"/>
      <c r="GP324" s="22"/>
      <c r="GQ324" s="22"/>
      <c r="GR324" s="22"/>
      <c r="GS324" s="22"/>
      <c r="GT324" s="22"/>
      <c r="GU324" s="15"/>
      <c r="GV324" s="22"/>
      <c r="GW324" s="22"/>
      <c r="GX324" s="22"/>
      <c r="GY324" s="18"/>
      <c r="GZ324" s="18"/>
      <c r="HA324" s="18"/>
      <c r="HB324" s="18"/>
      <c r="HC324" s="18"/>
      <c r="HD324" s="18"/>
      <c r="HE324" s="18"/>
      <c r="HF324" s="18"/>
      <c r="HG324" s="18"/>
      <c r="HH324" s="18"/>
      <c r="HI324" s="18"/>
      <c r="HJ324" s="18"/>
      <c r="HK324" s="18"/>
      <c r="HL324" s="18"/>
      <c r="HM324" s="18"/>
      <c r="HN324" s="18"/>
      <c r="HO324" s="18"/>
      <c r="HP324" s="18"/>
      <c r="HQ324" s="18"/>
      <c r="HR324" s="18"/>
      <c r="HS324" s="18"/>
      <c r="HT324" s="18"/>
      <c r="HU324" s="18"/>
      <c r="HV324" s="18"/>
      <c r="HW324" s="18"/>
      <c r="HX324" s="18"/>
      <c r="HY324" s="18"/>
      <c r="HZ324" s="18"/>
      <c r="IA324" s="18"/>
      <c r="IB324" s="18"/>
      <c r="IC324" s="18"/>
      <c r="ID324" s="18"/>
      <c r="IE324" s="18"/>
      <c r="IF324" s="18"/>
      <c r="IG324" s="18"/>
      <c r="IH324" s="18"/>
      <c r="II324" s="18"/>
      <c r="IJ324" s="18"/>
      <c r="IK324" s="18"/>
      <c r="IL324" s="18"/>
      <c r="IM324" s="18"/>
      <c r="IN324" s="18"/>
      <c r="IO324" s="18"/>
      <c r="IP324" s="18"/>
      <c r="IQ324" s="18"/>
      <c r="IR324" s="18"/>
      <c r="IS324" s="18"/>
      <c r="IT324" s="18"/>
      <c r="IU324" s="18"/>
      <c r="IV324" s="18"/>
      <c r="IW324" s="18"/>
      <c r="IX324" s="18"/>
      <c r="IY324" s="18"/>
      <c r="IZ324" s="18"/>
      <c r="JA324" s="18"/>
      <c r="JB324" s="18"/>
      <c r="JC324" s="18"/>
      <c r="JD324" s="18"/>
      <c r="JE324" s="18"/>
      <c r="JF324" s="18"/>
    </row>
    <row r="325" spans="36:266" x14ac:dyDescent="0.3">
      <c r="AJ325" s="24"/>
      <c r="AK325" s="24"/>
      <c r="AL325" s="20"/>
      <c r="AM325" s="23"/>
      <c r="AN325" s="18"/>
      <c r="AO325" s="24"/>
      <c r="AW325" s="71"/>
      <c r="AX325" s="71"/>
      <c r="AY325" s="71"/>
      <c r="BB325" s="25"/>
      <c r="BC325" s="21"/>
      <c r="BG325" s="18"/>
      <c r="BN325" s="22"/>
      <c r="BO325" s="22"/>
      <c r="BP325" s="22"/>
      <c r="BQ325" s="22"/>
      <c r="BR325" s="15"/>
      <c r="CF325" s="15"/>
      <c r="CL325" s="22"/>
      <c r="CM325" s="15"/>
      <c r="CR325" s="22"/>
      <c r="CT325" s="15"/>
      <c r="CW325" s="22"/>
      <c r="DA325" s="15"/>
      <c r="DH325" s="15"/>
      <c r="DJ325" s="22"/>
      <c r="DO325" s="15"/>
      <c r="DV325" s="15"/>
      <c r="EC325" s="15"/>
      <c r="EJ325" s="15"/>
      <c r="EQ325" s="15"/>
      <c r="EX325" s="15"/>
      <c r="FE325" s="15"/>
      <c r="FL325" s="15"/>
      <c r="FS325" s="15"/>
      <c r="FZ325" s="15"/>
      <c r="GG325" s="15"/>
      <c r="GN325" s="15"/>
      <c r="GP325" s="22"/>
      <c r="GQ325" s="22"/>
      <c r="GR325" s="22"/>
      <c r="GS325" s="22"/>
      <c r="GT325" s="22"/>
      <c r="GU325" s="15"/>
      <c r="GV325" s="22"/>
      <c r="GW325" s="22"/>
      <c r="GX325" s="22"/>
      <c r="GY325" s="18"/>
      <c r="GZ325" s="18"/>
      <c r="HA325" s="18"/>
      <c r="HB325" s="18"/>
      <c r="HC325" s="18"/>
      <c r="HD325" s="18"/>
      <c r="HE325" s="18"/>
      <c r="HF325" s="18"/>
      <c r="HG325" s="18"/>
      <c r="HH325" s="18"/>
      <c r="HI325" s="18"/>
      <c r="HJ325" s="18"/>
      <c r="HK325" s="18"/>
      <c r="HL325" s="18"/>
      <c r="HM325" s="18"/>
      <c r="HN325" s="18"/>
      <c r="HO325" s="18"/>
      <c r="HP325" s="18"/>
      <c r="HQ325" s="18"/>
      <c r="HR325" s="18"/>
      <c r="HS325" s="18"/>
      <c r="HT325" s="18"/>
      <c r="HU325" s="18"/>
      <c r="HV325" s="18"/>
      <c r="HW325" s="18"/>
      <c r="HX325" s="18"/>
      <c r="HY325" s="18"/>
      <c r="HZ325" s="18"/>
      <c r="IA325" s="18"/>
      <c r="IB325" s="18"/>
      <c r="IC325" s="18"/>
      <c r="ID325" s="18"/>
      <c r="IE325" s="18"/>
      <c r="IF325" s="18"/>
      <c r="IG325" s="18"/>
      <c r="IH325" s="18"/>
      <c r="II325" s="18"/>
      <c r="IJ325" s="18"/>
      <c r="IK325" s="18"/>
      <c r="IL325" s="18"/>
      <c r="IM325" s="18"/>
      <c r="IN325" s="18"/>
      <c r="IO325" s="18"/>
      <c r="IP325" s="18"/>
      <c r="IQ325" s="18"/>
      <c r="IR325" s="18"/>
      <c r="IS325" s="18"/>
      <c r="IT325" s="18"/>
      <c r="IU325" s="18"/>
      <c r="IV325" s="18"/>
      <c r="IW325" s="18"/>
      <c r="IX325" s="18"/>
      <c r="IY325" s="18"/>
      <c r="IZ325" s="18"/>
      <c r="JA325" s="18"/>
      <c r="JB325" s="18"/>
      <c r="JC325" s="18"/>
      <c r="JD325" s="18"/>
      <c r="JE325" s="18"/>
      <c r="JF325" s="18"/>
    </row>
    <row r="326" spans="36:266" x14ac:dyDescent="0.3">
      <c r="AJ326" s="24"/>
      <c r="AK326" s="24"/>
      <c r="AL326" s="20"/>
      <c r="AM326" s="23"/>
      <c r="AN326" s="18"/>
      <c r="AO326" s="24"/>
      <c r="AW326" s="71"/>
      <c r="AX326" s="71"/>
      <c r="AY326" s="71"/>
      <c r="BB326" s="25"/>
      <c r="BC326" s="21"/>
      <c r="BG326" s="18"/>
      <c r="BN326" s="22"/>
      <c r="BO326" s="22"/>
      <c r="BP326" s="22"/>
      <c r="BQ326" s="22"/>
      <c r="BR326" s="15"/>
      <c r="CF326" s="15"/>
      <c r="CL326" s="22"/>
      <c r="CM326" s="15"/>
      <c r="CR326" s="22"/>
      <c r="CT326" s="15"/>
      <c r="CW326" s="22"/>
      <c r="DA326" s="15"/>
      <c r="DH326" s="15"/>
      <c r="DJ326" s="22"/>
      <c r="DO326" s="15"/>
      <c r="DV326" s="15"/>
      <c r="EC326" s="15"/>
      <c r="EJ326" s="15"/>
      <c r="EQ326" s="15"/>
      <c r="EX326" s="15"/>
      <c r="FE326" s="15"/>
      <c r="FL326" s="15"/>
      <c r="FS326" s="15"/>
      <c r="FZ326" s="15"/>
      <c r="GG326" s="15"/>
      <c r="GN326" s="15"/>
      <c r="GP326" s="22"/>
      <c r="GQ326" s="22"/>
      <c r="GR326" s="22"/>
      <c r="GS326" s="22"/>
      <c r="GT326" s="22"/>
      <c r="GU326" s="15"/>
      <c r="GV326" s="22"/>
      <c r="GW326" s="22"/>
      <c r="GX326" s="22"/>
      <c r="GY326" s="18"/>
      <c r="GZ326" s="18"/>
      <c r="HA326" s="18"/>
      <c r="HB326" s="18"/>
      <c r="HC326" s="18"/>
      <c r="HD326" s="18"/>
      <c r="HE326" s="18"/>
      <c r="HF326" s="18"/>
      <c r="HG326" s="18"/>
      <c r="HH326" s="18"/>
      <c r="HI326" s="18"/>
      <c r="HJ326" s="18"/>
      <c r="HK326" s="18"/>
      <c r="HL326" s="18"/>
      <c r="HM326" s="18"/>
      <c r="HN326" s="18"/>
      <c r="HO326" s="18"/>
      <c r="HP326" s="18"/>
      <c r="HQ326" s="18"/>
      <c r="HR326" s="18"/>
      <c r="HS326" s="18"/>
      <c r="HT326" s="18"/>
      <c r="HU326" s="18"/>
      <c r="HV326" s="18"/>
      <c r="HW326" s="18"/>
      <c r="HX326" s="18"/>
      <c r="HY326" s="18"/>
      <c r="HZ326" s="18"/>
      <c r="IA326" s="18"/>
      <c r="IB326" s="18"/>
      <c r="IC326" s="18"/>
      <c r="ID326" s="18"/>
      <c r="IE326" s="18"/>
      <c r="IF326" s="18"/>
      <c r="IG326" s="18"/>
      <c r="IH326" s="18"/>
      <c r="II326" s="18"/>
      <c r="IJ326" s="18"/>
      <c r="IK326" s="18"/>
      <c r="IL326" s="18"/>
      <c r="IM326" s="18"/>
      <c r="IN326" s="18"/>
      <c r="IO326" s="18"/>
      <c r="IP326" s="18"/>
      <c r="IQ326" s="18"/>
      <c r="IR326" s="18"/>
      <c r="IS326" s="18"/>
      <c r="IT326" s="18"/>
      <c r="IU326" s="18"/>
      <c r="IV326" s="18"/>
      <c r="IW326" s="18"/>
      <c r="IX326" s="18"/>
      <c r="IY326" s="18"/>
      <c r="IZ326" s="18"/>
      <c r="JA326" s="18"/>
      <c r="JB326" s="18"/>
      <c r="JC326" s="18"/>
      <c r="JD326" s="18"/>
      <c r="JE326" s="18"/>
      <c r="JF326" s="18"/>
    </row>
    <row r="327" spans="36:266" x14ac:dyDescent="0.3">
      <c r="AJ327" s="24"/>
      <c r="AK327" s="24"/>
      <c r="AL327" s="20"/>
      <c r="AM327" s="23"/>
      <c r="AN327" s="18"/>
      <c r="AO327" s="24"/>
      <c r="AW327" s="71"/>
      <c r="AX327" s="71"/>
      <c r="AY327" s="71"/>
      <c r="BB327" s="25"/>
      <c r="BC327" s="21"/>
      <c r="BG327" s="18"/>
      <c r="BN327" s="22"/>
      <c r="BO327" s="22"/>
      <c r="BP327" s="22"/>
      <c r="BQ327" s="22"/>
      <c r="BR327" s="15"/>
      <c r="CF327" s="15"/>
      <c r="CL327" s="22"/>
      <c r="CM327" s="15"/>
      <c r="CR327" s="22"/>
      <c r="CT327" s="15"/>
      <c r="CW327" s="22"/>
      <c r="DA327" s="15"/>
      <c r="DH327" s="15"/>
      <c r="DJ327" s="22"/>
      <c r="DO327" s="15"/>
      <c r="DV327" s="15"/>
      <c r="EC327" s="15"/>
      <c r="EJ327" s="15"/>
      <c r="EQ327" s="15"/>
      <c r="EX327" s="15"/>
      <c r="FE327" s="15"/>
      <c r="FL327" s="15"/>
      <c r="FS327" s="15"/>
      <c r="FZ327" s="15"/>
      <c r="GG327" s="15"/>
      <c r="GN327" s="15"/>
      <c r="GP327" s="22"/>
      <c r="GQ327" s="22"/>
      <c r="GR327" s="22"/>
      <c r="GS327" s="22"/>
      <c r="GT327" s="22"/>
      <c r="GU327" s="15"/>
      <c r="GV327" s="22"/>
      <c r="GW327" s="22"/>
      <c r="GX327" s="22"/>
      <c r="GY327" s="18"/>
      <c r="GZ327" s="18"/>
      <c r="HA327" s="18"/>
      <c r="HB327" s="18"/>
      <c r="HC327" s="18"/>
      <c r="HD327" s="18"/>
      <c r="HE327" s="18"/>
      <c r="HF327" s="18"/>
      <c r="HG327" s="18"/>
      <c r="HH327" s="18"/>
      <c r="HI327" s="18"/>
      <c r="HJ327" s="18"/>
      <c r="HK327" s="18"/>
      <c r="HL327" s="18"/>
      <c r="HM327" s="18"/>
      <c r="HN327" s="18"/>
      <c r="HO327" s="18"/>
      <c r="HP327" s="18"/>
      <c r="HQ327" s="18"/>
      <c r="HR327" s="18"/>
      <c r="HS327" s="18"/>
      <c r="HT327" s="18"/>
      <c r="HU327" s="18"/>
      <c r="HV327" s="18"/>
      <c r="HW327" s="18"/>
      <c r="HX327" s="18"/>
      <c r="HY327" s="18"/>
      <c r="HZ327" s="18"/>
      <c r="IA327" s="18"/>
      <c r="IB327" s="18"/>
      <c r="IC327" s="18"/>
      <c r="ID327" s="18"/>
      <c r="IE327" s="18"/>
      <c r="IF327" s="18"/>
      <c r="IG327" s="18"/>
      <c r="IH327" s="18"/>
      <c r="II327" s="18"/>
      <c r="IJ327" s="18"/>
      <c r="IK327" s="18"/>
      <c r="IL327" s="18"/>
      <c r="IM327" s="18"/>
      <c r="IN327" s="18"/>
      <c r="IO327" s="18"/>
      <c r="IP327" s="18"/>
      <c r="IQ327" s="18"/>
      <c r="IR327" s="18"/>
      <c r="IS327" s="18"/>
      <c r="IT327" s="18"/>
      <c r="IU327" s="18"/>
      <c r="IV327" s="18"/>
      <c r="IW327" s="18"/>
      <c r="IX327" s="18"/>
      <c r="IY327" s="18"/>
      <c r="IZ327" s="18"/>
      <c r="JA327" s="18"/>
      <c r="JB327" s="18"/>
      <c r="JC327" s="18"/>
      <c r="JD327" s="18"/>
      <c r="JE327" s="18"/>
      <c r="JF327" s="18"/>
    </row>
    <row r="328" spans="36:266" x14ac:dyDescent="0.3">
      <c r="AJ328" s="24"/>
      <c r="AK328" s="24"/>
      <c r="AL328" s="20"/>
      <c r="AM328" s="23"/>
      <c r="AN328" s="18"/>
      <c r="AO328" s="24"/>
      <c r="AW328" s="71"/>
      <c r="AX328" s="71"/>
      <c r="AY328" s="71"/>
      <c r="BB328" s="25"/>
      <c r="BC328" s="21"/>
      <c r="BG328" s="18"/>
      <c r="BN328" s="22"/>
      <c r="BO328" s="22"/>
      <c r="BP328" s="22"/>
      <c r="BQ328" s="22"/>
      <c r="BR328" s="15"/>
      <c r="CF328" s="15"/>
      <c r="CL328" s="22"/>
      <c r="CM328" s="15"/>
      <c r="CR328" s="22"/>
      <c r="CT328" s="15"/>
      <c r="CW328" s="22"/>
      <c r="DA328" s="15"/>
      <c r="DH328" s="15"/>
      <c r="DJ328" s="22"/>
      <c r="DO328" s="15"/>
      <c r="DV328" s="15"/>
      <c r="EC328" s="15"/>
      <c r="EJ328" s="15"/>
      <c r="EQ328" s="15"/>
      <c r="EX328" s="15"/>
      <c r="FE328" s="15"/>
      <c r="FL328" s="15"/>
      <c r="FS328" s="15"/>
      <c r="FZ328" s="15"/>
      <c r="GG328" s="15"/>
      <c r="GN328" s="15"/>
      <c r="GP328" s="22"/>
      <c r="GQ328" s="22"/>
      <c r="GR328" s="22"/>
      <c r="GS328" s="22"/>
      <c r="GT328" s="22"/>
      <c r="GU328" s="15"/>
      <c r="GV328" s="22"/>
      <c r="GW328" s="22"/>
      <c r="GX328" s="22"/>
      <c r="GY328" s="18"/>
      <c r="GZ328" s="18"/>
      <c r="HA328" s="18"/>
      <c r="HB328" s="18"/>
      <c r="HC328" s="18"/>
      <c r="HD328" s="18"/>
      <c r="HE328" s="18"/>
      <c r="HF328" s="18"/>
      <c r="HG328" s="18"/>
      <c r="HH328" s="18"/>
      <c r="HI328" s="18"/>
      <c r="HJ328" s="18"/>
      <c r="HK328" s="18"/>
      <c r="HL328" s="18"/>
      <c r="HM328" s="18"/>
      <c r="HN328" s="18"/>
      <c r="HO328" s="18"/>
      <c r="HP328" s="18"/>
      <c r="HQ328" s="18"/>
      <c r="HR328" s="18"/>
      <c r="HS328" s="18"/>
      <c r="HT328" s="18"/>
      <c r="HU328" s="18"/>
      <c r="HV328" s="18"/>
      <c r="HW328" s="18"/>
      <c r="HX328" s="18"/>
      <c r="HY328" s="18"/>
      <c r="HZ328" s="18"/>
      <c r="IA328" s="18"/>
      <c r="IB328" s="18"/>
      <c r="IC328" s="18"/>
      <c r="ID328" s="18"/>
      <c r="IE328" s="18"/>
      <c r="IF328" s="18"/>
      <c r="IG328" s="18"/>
      <c r="IH328" s="18"/>
      <c r="II328" s="18"/>
      <c r="IJ328" s="18"/>
      <c r="IK328" s="18"/>
      <c r="IL328" s="18"/>
      <c r="IM328" s="18"/>
      <c r="IN328" s="18"/>
      <c r="IO328" s="18"/>
      <c r="IP328" s="18"/>
      <c r="IQ328" s="18"/>
      <c r="IR328" s="18"/>
      <c r="IS328" s="18"/>
      <c r="IT328" s="18"/>
      <c r="IU328" s="18"/>
      <c r="IV328" s="18"/>
      <c r="IW328" s="18"/>
      <c r="IX328" s="18"/>
      <c r="IY328" s="18"/>
      <c r="IZ328" s="18"/>
      <c r="JA328" s="18"/>
      <c r="JB328" s="18"/>
      <c r="JC328" s="18"/>
      <c r="JD328" s="18"/>
      <c r="JE328" s="18"/>
      <c r="JF328" s="18"/>
    </row>
    <row r="329" spans="36:266" x14ac:dyDescent="0.3">
      <c r="AJ329" s="24"/>
      <c r="AK329" s="24"/>
      <c r="AL329" s="20"/>
      <c r="AM329" s="23"/>
      <c r="AN329" s="18"/>
      <c r="AO329" s="24"/>
      <c r="AW329" s="71"/>
      <c r="AX329" s="71"/>
      <c r="AY329" s="71"/>
      <c r="BB329" s="25"/>
      <c r="BC329" s="21"/>
      <c r="BG329" s="18"/>
      <c r="BN329" s="22"/>
      <c r="BO329" s="22"/>
      <c r="BP329" s="22"/>
      <c r="BQ329" s="22"/>
      <c r="BR329" s="15"/>
      <c r="CF329" s="15"/>
      <c r="CL329" s="22"/>
      <c r="CM329" s="15"/>
      <c r="CR329" s="22"/>
      <c r="CT329" s="15"/>
      <c r="CW329" s="22"/>
      <c r="DA329" s="15"/>
      <c r="DH329" s="15"/>
      <c r="DJ329" s="22"/>
      <c r="DO329" s="15"/>
      <c r="DV329" s="15"/>
      <c r="EC329" s="15"/>
      <c r="EJ329" s="15"/>
      <c r="EQ329" s="15"/>
      <c r="EX329" s="15"/>
      <c r="FE329" s="15"/>
      <c r="FL329" s="15"/>
      <c r="FS329" s="15"/>
      <c r="FZ329" s="15"/>
      <c r="GG329" s="15"/>
      <c r="GN329" s="15"/>
      <c r="GP329" s="22"/>
      <c r="GQ329" s="22"/>
      <c r="GR329" s="22"/>
      <c r="GS329" s="22"/>
      <c r="GT329" s="22"/>
      <c r="GU329" s="15"/>
      <c r="GV329" s="22"/>
      <c r="GW329" s="22"/>
      <c r="GX329" s="22"/>
      <c r="GY329" s="18"/>
      <c r="GZ329" s="18"/>
      <c r="HA329" s="18"/>
      <c r="HB329" s="18"/>
      <c r="HC329" s="18"/>
      <c r="HD329" s="18"/>
      <c r="HE329" s="18"/>
      <c r="HF329" s="18"/>
      <c r="HG329" s="18"/>
      <c r="HH329" s="18"/>
      <c r="HI329" s="18"/>
      <c r="HJ329" s="18"/>
      <c r="HK329" s="18"/>
      <c r="HL329" s="18"/>
      <c r="HM329" s="18"/>
      <c r="HN329" s="18"/>
      <c r="HO329" s="18"/>
      <c r="HP329" s="18"/>
      <c r="HQ329" s="18"/>
      <c r="HR329" s="18"/>
      <c r="HS329" s="18"/>
      <c r="HT329" s="18"/>
      <c r="HU329" s="18"/>
      <c r="HV329" s="18"/>
      <c r="HW329" s="18"/>
      <c r="HX329" s="18"/>
      <c r="HY329" s="18"/>
      <c r="HZ329" s="18"/>
      <c r="IA329" s="18"/>
      <c r="IB329" s="18"/>
      <c r="IC329" s="18"/>
      <c r="ID329" s="18"/>
      <c r="IE329" s="18"/>
      <c r="IF329" s="18"/>
      <c r="IG329" s="18"/>
      <c r="IH329" s="18"/>
      <c r="II329" s="18"/>
      <c r="IJ329" s="18"/>
      <c r="IK329" s="18"/>
      <c r="IL329" s="18"/>
      <c r="IM329" s="18"/>
      <c r="IN329" s="18"/>
      <c r="IO329" s="18"/>
      <c r="IP329" s="18"/>
      <c r="IQ329" s="18"/>
      <c r="IR329" s="18"/>
      <c r="IS329" s="18"/>
      <c r="IT329" s="18"/>
      <c r="IU329" s="18"/>
      <c r="IV329" s="18"/>
      <c r="IW329" s="18"/>
      <c r="IX329" s="18"/>
      <c r="IY329" s="18"/>
      <c r="IZ329" s="18"/>
      <c r="JA329" s="18"/>
      <c r="JB329" s="18"/>
      <c r="JC329" s="18"/>
      <c r="JD329" s="18"/>
      <c r="JE329" s="18"/>
      <c r="JF329" s="18"/>
    </row>
    <row r="330" spans="36:266" x14ac:dyDescent="0.3">
      <c r="AJ330" s="24"/>
      <c r="AK330" s="24"/>
      <c r="AL330" s="20"/>
      <c r="AM330" s="23"/>
      <c r="AN330" s="18"/>
      <c r="AO330" s="24"/>
      <c r="AW330" s="71"/>
      <c r="AX330" s="71"/>
      <c r="AY330" s="71"/>
      <c r="BB330" s="25"/>
      <c r="BC330" s="21"/>
      <c r="BG330" s="18"/>
      <c r="BN330" s="22"/>
      <c r="BO330" s="22"/>
      <c r="BP330" s="22"/>
      <c r="BQ330" s="22"/>
      <c r="BR330" s="15"/>
      <c r="CF330" s="15"/>
      <c r="CL330" s="22"/>
      <c r="CM330" s="15"/>
      <c r="CR330" s="22"/>
      <c r="CT330" s="15"/>
      <c r="CW330" s="22"/>
      <c r="DA330" s="15"/>
      <c r="DH330" s="15"/>
      <c r="DJ330" s="22"/>
      <c r="DO330" s="15"/>
      <c r="DV330" s="15"/>
      <c r="EC330" s="15"/>
      <c r="EJ330" s="15"/>
      <c r="EQ330" s="15"/>
      <c r="EX330" s="15"/>
      <c r="FE330" s="15"/>
      <c r="FL330" s="15"/>
      <c r="FS330" s="15"/>
      <c r="FZ330" s="15"/>
      <c r="GG330" s="15"/>
      <c r="GN330" s="15"/>
      <c r="GP330" s="22"/>
      <c r="GQ330" s="22"/>
      <c r="GR330" s="22"/>
      <c r="GS330" s="22"/>
      <c r="GT330" s="22"/>
      <c r="GU330" s="15"/>
      <c r="GV330" s="22"/>
      <c r="GW330" s="22"/>
      <c r="GX330" s="22"/>
      <c r="GY330" s="18"/>
      <c r="GZ330" s="18"/>
      <c r="HA330" s="18"/>
      <c r="HB330" s="18"/>
      <c r="HC330" s="18"/>
      <c r="HD330" s="18"/>
      <c r="HE330" s="18"/>
      <c r="HF330" s="18"/>
      <c r="HG330" s="18"/>
      <c r="HH330" s="18"/>
      <c r="HI330" s="18"/>
      <c r="HJ330" s="18"/>
      <c r="HK330" s="18"/>
      <c r="HL330" s="18"/>
      <c r="HM330" s="18"/>
      <c r="HN330" s="18"/>
      <c r="HO330" s="18"/>
      <c r="HP330" s="18"/>
      <c r="HQ330" s="18"/>
      <c r="HR330" s="18"/>
      <c r="HS330" s="18"/>
      <c r="HT330" s="18"/>
      <c r="HU330" s="18"/>
      <c r="HV330" s="18"/>
      <c r="HW330" s="18"/>
      <c r="HX330" s="18"/>
      <c r="HY330" s="18"/>
      <c r="HZ330" s="18"/>
      <c r="IA330" s="18"/>
      <c r="IB330" s="18"/>
      <c r="IC330" s="18"/>
      <c r="ID330" s="18"/>
      <c r="IE330" s="18"/>
      <c r="IF330" s="18"/>
      <c r="IG330" s="18"/>
      <c r="IH330" s="18"/>
      <c r="II330" s="18"/>
      <c r="IJ330" s="18"/>
      <c r="IK330" s="18"/>
      <c r="IL330" s="18"/>
      <c r="IM330" s="18"/>
      <c r="IN330" s="18"/>
      <c r="IO330" s="18"/>
      <c r="IP330" s="18"/>
      <c r="IQ330" s="18"/>
      <c r="IR330" s="18"/>
      <c r="IS330" s="18"/>
      <c r="IT330" s="18"/>
      <c r="IU330" s="18"/>
      <c r="IV330" s="18"/>
      <c r="IW330" s="18"/>
      <c r="IX330" s="18"/>
      <c r="IY330" s="18"/>
      <c r="IZ330" s="18"/>
      <c r="JA330" s="18"/>
      <c r="JB330" s="18"/>
      <c r="JC330" s="18"/>
      <c r="JD330" s="18"/>
      <c r="JE330" s="18"/>
      <c r="JF330" s="18"/>
    </row>
    <row r="331" spans="36:266" x14ac:dyDescent="0.3">
      <c r="AJ331" s="24"/>
      <c r="AK331" s="24"/>
      <c r="AL331" s="20"/>
      <c r="AM331" s="23"/>
      <c r="AN331" s="18"/>
      <c r="AO331" s="24"/>
      <c r="AW331" s="71"/>
      <c r="AX331" s="71"/>
      <c r="AY331" s="71"/>
      <c r="BB331" s="25"/>
      <c r="BC331" s="21"/>
      <c r="BG331" s="18"/>
      <c r="BN331" s="22"/>
      <c r="BO331" s="22"/>
      <c r="BP331" s="22"/>
      <c r="BQ331" s="22"/>
      <c r="BR331" s="15"/>
      <c r="CF331" s="15"/>
      <c r="CL331" s="22"/>
      <c r="CM331" s="15"/>
      <c r="CR331" s="22"/>
      <c r="CT331" s="15"/>
      <c r="CW331" s="22"/>
      <c r="DA331" s="15"/>
      <c r="DH331" s="15"/>
      <c r="DJ331" s="22"/>
      <c r="DO331" s="15"/>
      <c r="DV331" s="15"/>
      <c r="EC331" s="15"/>
      <c r="EJ331" s="15"/>
      <c r="EQ331" s="15"/>
      <c r="EX331" s="15"/>
      <c r="FE331" s="15"/>
      <c r="FL331" s="15"/>
      <c r="FS331" s="15"/>
      <c r="FZ331" s="15"/>
      <c r="GG331" s="15"/>
      <c r="GN331" s="15"/>
      <c r="GP331" s="22"/>
      <c r="GQ331" s="22"/>
      <c r="GR331" s="22"/>
      <c r="GS331" s="22"/>
      <c r="GT331" s="22"/>
      <c r="GU331" s="15"/>
      <c r="GV331" s="22"/>
      <c r="GW331" s="22"/>
      <c r="GX331" s="22"/>
      <c r="GY331" s="18"/>
      <c r="GZ331" s="18"/>
      <c r="HA331" s="18"/>
      <c r="HB331" s="18"/>
      <c r="HC331" s="18"/>
      <c r="HD331" s="18"/>
      <c r="HE331" s="18"/>
      <c r="HF331" s="18"/>
      <c r="HG331" s="18"/>
      <c r="HH331" s="18"/>
      <c r="HI331" s="18"/>
      <c r="HJ331" s="18"/>
      <c r="HK331" s="18"/>
      <c r="HL331" s="18"/>
      <c r="HM331" s="18"/>
      <c r="HN331" s="18"/>
      <c r="HO331" s="18"/>
      <c r="HP331" s="18"/>
      <c r="HQ331" s="18"/>
      <c r="HR331" s="18"/>
      <c r="HS331" s="18"/>
      <c r="HT331" s="18"/>
      <c r="HU331" s="18"/>
      <c r="HV331" s="18"/>
      <c r="HW331" s="18"/>
      <c r="HX331" s="18"/>
      <c r="HY331" s="18"/>
      <c r="HZ331" s="18"/>
      <c r="IA331" s="18"/>
      <c r="IB331" s="18"/>
      <c r="IC331" s="18"/>
      <c r="ID331" s="18"/>
      <c r="IE331" s="18"/>
      <c r="IF331" s="18"/>
      <c r="IG331" s="18"/>
      <c r="IH331" s="18"/>
      <c r="II331" s="18"/>
      <c r="IJ331" s="18"/>
      <c r="IK331" s="18"/>
      <c r="IL331" s="18"/>
      <c r="IM331" s="18"/>
      <c r="IN331" s="18"/>
      <c r="IO331" s="18"/>
      <c r="IP331" s="18"/>
      <c r="IQ331" s="18"/>
      <c r="IR331" s="18"/>
      <c r="IS331" s="18"/>
      <c r="IT331" s="18"/>
      <c r="IU331" s="18"/>
      <c r="IV331" s="18"/>
      <c r="IW331" s="18"/>
      <c r="IX331" s="18"/>
      <c r="IY331" s="18"/>
      <c r="IZ331" s="18"/>
      <c r="JA331" s="18"/>
      <c r="JB331" s="18"/>
      <c r="JC331" s="18"/>
      <c r="JD331" s="18"/>
      <c r="JE331" s="18"/>
      <c r="JF331" s="18"/>
    </row>
    <row r="332" spans="36:266" x14ac:dyDescent="0.3">
      <c r="AJ332" s="24"/>
      <c r="AK332" s="24"/>
      <c r="AL332" s="20"/>
      <c r="AM332" s="23"/>
      <c r="AN332" s="18"/>
      <c r="AO332" s="24"/>
      <c r="AW332" s="71"/>
      <c r="AX332" s="71"/>
      <c r="AY332" s="71"/>
      <c r="BB332" s="25"/>
      <c r="BC332" s="21"/>
      <c r="BG332" s="18"/>
      <c r="BN332" s="22"/>
      <c r="BO332" s="22"/>
      <c r="BP332" s="22"/>
      <c r="BQ332" s="22"/>
      <c r="BR332" s="15"/>
      <c r="CF332" s="15"/>
      <c r="CL332" s="22"/>
      <c r="CM332" s="15"/>
      <c r="CR332" s="22"/>
      <c r="CT332" s="15"/>
      <c r="CW332" s="22"/>
      <c r="DA332" s="15"/>
      <c r="DH332" s="15"/>
      <c r="DJ332" s="22"/>
      <c r="DO332" s="15"/>
      <c r="DV332" s="15"/>
      <c r="EC332" s="15"/>
      <c r="EJ332" s="15"/>
      <c r="EQ332" s="15"/>
      <c r="EX332" s="15"/>
      <c r="FE332" s="15"/>
      <c r="FL332" s="15"/>
      <c r="FS332" s="15"/>
      <c r="FZ332" s="15"/>
      <c r="GG332" s="15"/>
      <c r="GN332" s="15"/>
      <c r="GP332" s="22"/>
      <c r="GQ332" s="22"/>
      <c r="GR332" s="22"/>
      <c r="GS332" s="22"/>
      <c r="GT332" s="22"/>
      <c r="GU332" s="15"/>
      <c r="GV332" s="22"/>
      <c r="GW332" s="22"/>
      <c r="GX332" s="22"/>
      <c r="GY332" s="18"/>
      <c r="GZ332" s="18"/>
      <c r="HA332" s="18"/>
      <c r="HB332" s="18"/>
      <c r="HC332" s="18"/>
      <c r="HD332" s="18"/>
      <c r="HE332" s="18"/>
      <c r="HF332" s="18"/>
      <c r="HG332" s="18"/>
      <c r="HH332" s="18"/>
      <c r="HI332" s="18"/>
      <c r="HJ332" s="18"/>
      <c r="HK332" s="18"/>
      <c r="HL332" s="18"/>
      <c r="HM332" s="18"/>
      <c r="HN332" s="18"/>
      <c r="HO332" s="18"/>
      <c r="HP332" s="18"/>
      <c r="HQ332" s="18"/>
      <c r="HR332" s="18"/>
      <c r="HS332" s="18"/>
      <c r="HT332" s="18"/>
      <c r="HU332" s="18"/>
      <c r="HV332" s="18"/>
      <c r="HW332" s="18"/>
      <c r="HX332" s="18"/>
      <c r="HY332" s="18"/>
      <c r="HZ332" s="18"/>
      <c r="IA332" s="18"/>
      <c r="IB332" s="18"/>
      <c r="IC332" s="18"/>
      <c r="ID332" s="18"/>
      <c r="IE332" s="18"/>
      <c r="IF332" s="18"/>
      <c r="IG332" s="18"/>
      <c r="IH332" s="18"/>
      <c r="II332" s="18"/>
      <c r="IJ332" s="18"/>
      <c r="IK332" s="18"/>
      <c r="IL332" s="18"/>
      <c r="IM332" s="18"/>
      <c r="IN332" s="18"/>
      <c r="IO332" s="18"/>
      <c r="IP332" s="18"/>
      <c r="IQ332" s="18"/>
      <c r="IR332" s="18"/>
      <c r="IS332" s="18"/>
      <c r="IT332" s="18"/>
      <c r="IU332" s="18"/>
      <c r="IV332" s="18"/>
      <c r="IW332" s="18"/>
      <c r="IX332" s="18"/>
      <c r="IY332" s="18"/>
      <c r="IZ332" s="18"/>
      <c r="JA332" s="18"/>
      <c r="JB332" s="18"/>
      <c r="JC332" s="18"/>
      <c r="JD332" s="18"/>
      <c r="JE332" s="18"/>
      <c r="JF332" s="18"/>
    </row>
    <row r="333" spans="36:266" x14ac:dyDescent="0.3">
      <c r="AJ333" s="24"/>
      <c r="AK333" s="24"/>
      <c r="AL333" s="20"/>
      <c r="AM333" s="23"/>
      <c r="AN333" s="18"/>
      <c r="AO333" s="24"/>
      <c r="AW333" s="71"/>
      <c r="AX333" s="71"/>
      <c r="AY333" s="71"/>
      <c r="BB333" s="25"/>
      <c r="BC333" s="21"/>
      <c r="BG333" s="18"/>
      <c r="BN333" s="22"/>
      <c r="BO333" s="22"/>
      <c r="BP333" s="22"/>
      <c r="BQ333" s="22"/>
      <c r="BR333" s="15"/>
      <c r="CF333" s="15"/>
      <c r="CL333" s="22"/>
      <c r="CM333" s="15"/>
      <c r="CR333" s="22"/>
      <c r="CT333" s="15"/>
      <c r="CW333" s="22"/>
      <c r="DA333" s="15"/>
      <c r="DH333" s="15"/>
      <c r="DJ333" s="22"/>
      <c r="DO333" s="15"/>
      <c r="DV333" s="15"/>
      <c r="EC333" s="15"/>
      <c r="EJ333" s="15"/>
      <c r="EQ333" s="15"/>
      <c r="EX333" s="15"/>
      <c r="FE333" s="15"/>
      <c r="FL333" s="15"/>
      <c r="FS333" s="15"/>
      <c r="FZ333" s="15"/>
      <c r="GG333" s="15"/>
      <c r="GN333" s="15"/>
      <c r="GP333" s="22"/>
      <c r="GQ333" s="22"/>
      <c r="GR333" s="22"/>
      <c r="GS333" s="22"/>
      <c r="GT333" s="22"/>
      <c r="GU333" s="15"/>
      <c r="GV333" s="22"/>
      <c r="GW333" s="22"/>
      <c r="GX333" s="22"/>
      <c r="GY333" s="18"/>
      <c r="GZ333" s="18"/>
      <c r="HA333" s="18"/>
      <c r="HB333" s="18"/>
      <c r="HC333" s="18"/>
      <c r="HD333" s="18"/>
      <c r="HE333" s="18"/>
      <c r="HF333" s="18"/>
      <c r="HG333" s="18"/>
      <c r="HH333" s="18"/>
      <c r="HI333" s="18"/>
      <c r="HJ333" s="18"/>
      <c r="HK333" s="18"/>
      <c r="HL333" s="18"/>
      <c r="HM333" s="18"/>
      <c r="HN333" s="18"/>
      <c r="HO333" s="18"/>
      <c r="HP333" s="18"/>
      <c r="HQ333" s="18"/>
      <c r="HR333" s="18"/>
      <c r="HS333" s="18"/>
      <c r="HT333" s="18"/>
      <c r="HU333" s="18"/>
      <c r="HV333" s="18"/>
      <c r="HW333" s="18"/>
      <c r="HX333" s="18"/>
      <c r="HY333" s="18"/>
      <c r="HZ333" s="18"/>
      <c r="IA333" s="18"/>
      <c r="IB333" s="18"/>
      <c r="IC333" s="18"/>
      <c r="ID333" s="18"/>
      <c r="IE333" s="18"/>
      <c r="IF333" s="18"/>
      <c r="IG333" s="18"/>
      <c r="IH333" s="18"/>
      <c r="II333" s="18"/>
      <c r="IJ333" s="18"/>
      <c r="IK333" s="18"/>
      <c r="IL333" s="18"/>
      <c r="IM333" s="18"/>
      <c r="IN333" s="18"/>
      <c r="IO333" s="18"/>
      <c r="IP333" s="18"/>
      <c r="IQ333" s="18"/>
      <c r="IR333" s="18"/>
      <c r="IS333" s="18"/>
      <c r="IT333" s="18"/>
      <c r="IU333" s="18"/>
      <c r="IV333" s="18"/>
      <c r="IW333" s="18"/>
      <c r="IX333" s="18"/>
      <c r="IY333" s="18"/>
      <c r="IZ333" s="18"/>
      <c r="JA333" s="18"/>
      <c r="JB333" s="18"/>
      <c r="JC333" s="18"/>
      <c r="JD333" s="18"/>
      <c r="JE333" s="18"/>
      <c r="JF333" s="18"/>
    </row>
    <row r="334" spans="36:266" x14ac:dyDescent="0.3">
      <c r="AJ334" s="24"/>
      <c r="AK334" s="24"/>
      <c r="AL334" s="20"/>
      <c r="AM334" s="23"/>
      <c r="AN334" s="18"/>
      <c r="AO334" s="24"/>
      <c r="AW334" s="71"/>
      <c r="AX334" s="71"/>
      <c r="AY334" s="71"/>
      <c r="BB334" s="25"/>
      <c r="BC334" s="21"/>
      <c r="BG334" s="18"/>
      <c r="BN334" s="22"/>
      <c r="BO334" s="22"/>
      <c r="BP334" s="22"/>
      <c r="BQ334" s="22"/>
      <c r="BR334" s="15"/>
      <c r="CF334" s="15"/>
      <c r="CL334" s="22"/>
      <c r="CM334" s="15"/>
      <c r="CR334" s="22"/>
      <c r="CT334" s="15"/>
      <c r="CW334" s="22"/>
      <c r="DA334" s="15"/>
      <c r="DH334" s="15"/>
      <c r="DJ334" s="22"/>
      <c r="DO334" s="15"/>
      <c r="DV334" s="15"/>
      <c r="EC334" s="15"/>
      <c r="EJ334" s="15"/>
      <c r="EQ334" s="15"/>
      <c r="EX334" s="15"/>
      <c r="FE334" s="15"/>
      <c r="FL334" s="15"/>
      <c r="FS334" s="15"/>
      <c r="FZ334" s="15"/>
      <c r="GG334" s="15"/>
      <c r="GN334" s="15"/>
      <c r="GP334" s="22"/>
      <c r="GQ334" s="22"/>
      <c r="GR334" s="22"/>
      <c r="GS334" s="22"/>
      <c r="GT334" s="22"/>
      <c r="GU334" s="15"/>
      <c r="GV334" s="22"/>
      <c r="GW334" s="22"/>
      <c r="GX334" s="22"/>
      <c r="GY334" s="18"/>
      <c r="GZ334" s="18"/>
      <c r="HA334" s="18"/>
      <c r="HB334" s="18"/>
      <c r="HC334" s="18"/>
      <c r="HD334" s="18"/>
      <c r="HE334" s="18"/>
      <c r="HF334" s="18"/>
      <c r="HG334" s="18"/>
      <c r="HH334" s="18"/>
      <c r="HI334" s="18"/>
      <c r="HJ334" s="18"/>
      <c r="HK334" s="18"/>
      <c r="HL334" s="18"/>
      <c r="HM334" s="18"/>
      <c r="HN334" s="18"/>
      <c r="HO334" s="18"/>
      <c r="HP334" s="18"/>
      <c r="HQ334" s="18"/>
      <c r="HR334" s="18"/>
      <c r="HS334" s="18"/>
      <c r="HT334" s="18"/>
      <c r="HU334" s="18"/>
      <c r="HV334" s="18"/>
      <c r="HW334" s="18"/>
      <c r="HX334" s="18"/>
      <c r="HY334" s="18"/>
      <c r="HZ334" s="18"/>
      <c r="IA334" s="18"/>
      <c r="IB334" s="18"/>
      <c r="IC334" s="18"/>
      <c r="ID334" s="18"/>
      <c r="IE334" s="18"/>
      <c r="IF334" s="18"/>
      <c r="IG334" s="18"/>
      <c r="IH334" s="18"/>
      <c r="II334" s="18"/>
      <c r="IJ334" s="18"/>
      <c r="IK334" s="18"/>
      <c r="IL334" s="18"/>
      <c r="IM334" s="18"/>
      <c r="IN334" s="18"/>
      <c r="IO334" s="18"/>
      <c r="IP334" s="18"/>
      <c r="IQ334" s="18"/>
      <c r="IR334" s="18"/>
      <c r="IS334" s="18"/>
      <c r="IT334" s="18"/>
      <c r="IU334" s="18"/>
      <c r="IV334" s="18"/>
      <c r="IW334" s="18"/>
      <c r="IX334" s="18"/>
      <c r="IY334" s="18"/>
      <c r="IZ334" s="18"/>
      <c r="JA334" s="18"/>
      <c r="JB334" s="18"/>
      <c r="JC334" s="18"/>
      <c r="JD334" s="18"/>
      <c r="JE334" s="18"/>
      <c r="JF334" s="18"/>
    </row>
    <row r="335" spans="36:266" x14ac:dyDescent="0.3">
      <c r="AJ335" s="24"/>
      <c r="AK335" s="24"/>
      <c r="AL335" s="20"/>
      <c r="AM335" s="23"/>
      <c r="AN335" s="18"/>
      <c r="AO335" s="24"/>
      <c r="AW335" s="71"/>
      <c r="AX335" s="71"/>
      <c r="AY335" s="71"/>
      <c r="BB335" s="25"/>
      <c r="BC335" s="21"/>
      <c r="BG335" s="18"/>
      <c r="BN335" s="22"/>
      <c r="BO335" s="22"/>
      <c r="BP335" s="22"/>
      <c r="BQ335" s="22"/>
      <c r="BR335" s="15"/>
      <c r="CF335" s="15"/>
      <c r="CL335" s="22"/>
      <c r="CM335" s="15"/>
      <c r="CR335" s="22"/>
      <c r="CT335" s="15"/>
      <c r="CW335" s="22"/>
      <c r="DA335" s="15"/>
      <c r="DH335" s="15"/>
      <c r="DJ335" s="22"/>
      <c r="DO335" s="15"/>
      <c r="DV335" s="15"/>
      <c r="EC335" s="15"/>
      <c r="EJ335" s="15"/>
      <c r="EQ335" s="15"/>
      <c r="EX335" s="15"/>
      <c r="FE335" s="15"/>
      <c r="FL335" s="15"/>
      <c r="FS335" s="15"/>
      <c r="FZ335" s="15"/>
      <c r="GG335" s="15"/>
      <c r="GN335" s="15"/>
      <c r="GP335" s="22"/>
      <c r="GQ335" s="22"/>
      <c r="GR335" s="22"/>
      <c r="GS335" s="22"/>
      <c r="GT335" s="22"/>
      <c r="GU335" s="15"/>
      <c r="GV335" s="22"/>
      <c r="GW335" s="22"/>
      <c r="GX335" s="22"/>
      <c r="GY335" s="18"/>
      <c r="GZ335" s="18"/>
      <c r="HA335" s="18"/>
      <c r="HB335" s="18"/>
      <c r="HC335" s="18"/>
      <c r="HD335" s="18"/>
      <c r="HE335" s="18"/>
      <c r="HF335" s="18"/>
      <c r="HG335" s="18"/>
      <c r="HH335" s="18"/>
      <c r="HI335" s="18"/>
      <c r="HJ335" s="18"/>
      <c r="HK335" s="18"/>
      <c r="HL335" s="18"/>
      <c r="HM335" s="18"/>
      <c r="HN335" s="18"/>
      <c r="HO335" s="18"/>
      <c r="HP335" s="18"/>
      <c r="HQ335" s="18"/>
      <c r="HR335" s="18"/>
      <c r="HS335" s="18"/>
      <c r="HT335" s="18"/>
      <c r="HU335" s="18"/>
      <c r="HV335" s="18"/>
      <c r="HW335" s="18"/>
      <c r="HX335" s="18"/>
      <c r="HY335" s="18"/>
      <c r="HZ335" s="18"/>
      <c r="IA335" s="18"/>
      <c r="IB335" s="18"/>
      <c r="IC335" s="18"/>
      <c r="ID335" s="18"/>
      <c r="IE335" s="18"/>
      <c r="IF335" s="18"/>
      <c r="IG335" s="18"/>
      <c r="IH335" s="18"/>
      <c r="II335" s="18"/>
      <c r="IJ335" s="18"/>
      <c r="IK335" s="18"/>
      <c r="IL335" s="18"/>
      <c r="IM335" s="18"/>
      <c r="IN335" s="18"/>
      <c r="IO335" s="18"/>
      <c r="IP335" s="18"/>
      <c r="IQ335" s="18"/>
      <c r="IR335" s="18"/>
      <c r="IS335" s="18"/>
      <c r="IT335" s="18"/>
      <c r="IU335" s="18"/>
      <c r="IV335" s="18"/>
      <c r="IW335" s="18"/>
      <c r="IX335" s="18"/>
      <c r="IY335" s="18"/>
      <c r="IZ335" s="18"/>
      <c r="JA335" s="18"/>
      <c r="JB335" s="18"/>
      <c r="JC335" s="18"/>
      <c r="JD335" s="18"/>
      <c r="JE335" s="18"/>
      <c r="JF335" s="18"/>
    </row>
    <row r="336" spans="36:266" x14ac:dyDescent="0.3">
      <c r="AJ336" s="24"/>
      <c r="AK336" s="24"/>
      <c r="AL336" s="20"/>
      <c r="AM336" s="23"/>
      <c r="AN336" s="18"/>
      <c r="AO336" s="24"/>
      <c r="AW336" s="71"/>
      <c r="AX336" s="71"/>
      <c r="AY336" s="71"/>
      <c r="BB336" s="25"/>
      <c r="BC336" s="21"/>
      <c r="BG336" s="18"/>
      <c r="BN336" s="22"/>
      <c r="BO336" s="22"/>
      <c r="BP336" s="22"/>
      <c r="BQ336" s="22"/>
      <c r="BR336" s="15"/>
      <c r="CF336" s="15"/>
      <c r="CL336" s="22"/>
      <c r="CM336" s="15"/>
      <c r="CR336" s="22"/>
      <c r="CT336" s="15"/>
      <c r="CW336" s="22"/>
      <c r="DA336" s="15"/>
      <c r="DH336" s="15"/>
      <c r="DJ336" s="22"/>
      <c r="DO336" s="15"/>
      <c r="DV336" s="15"/>
      <c r="EC336" s="15"/>
      <c r="EJ336" s="15"/>
      <c r="EQ336" s="15"/>
      <c r="EX336" s="15"/>
      <c r="FE336" s="15"/>
      <c r="FL336" s="15"/>
      <c r="FS336" s="15"/>
      <c r="FZ336" s="15"/>
      <c r="GG336" s="15"/>
      <c r="GN336" s="15"/>
      <c r="GP336" s="22"/>
      <c r="GQ336" s="22"/>
      <c r="GR336" s="22"/>
      <c r="GS336" s="22"/>
      <c r="GT336" s="22"/>
      <c r="GU336" s="15"/>
      <c r="GV336" s="22"/>
      <c r="GW336" s="22"/>
      <c r="GX336" s="22"/>
      <c r="GY336" s="18"/>
      <c r="GZ336" s="18"/>
      <c r="HA336" s="18"/>
      <c r="HB336" s="18"/>
      <c r="HC336" s="18"/>
      <c r="HD336" s="18"/>
      <c r="HE336" s="18"/>
      <c r="HF336" s="18"/>
      <c r="HG336" s="18"/>
      <c r="HH336" s="18"/>
      <c r="HI336" s="18"/>
      <c r="HJ336" s="18"/>
      <c r="HK336" s="18"/>
      <c r="HL336" s="18"/>
      <c r="HM336" s="18"/>
      <c r="HN336" s="18"/>
      <c r="HO336" s="18"/>
      <c r="HP336" s="18"/>
      <c r="HQ336" s="18"/>
      <c r="HR336" s="18"/>
      <c r="HS336" s="18"/>
      <c r="HT336" s="18"/>
      <c r="HU336" s="18"/>
      <c r="HV336" s="18"/>
      <c r="HW336" s="18"/>
      <c r="HX336" s="18"/>
      <c r="HY336" s="18"/>
      <c r="HZ336" s="18"/>
      <c r="IA336" s="18"/>
      <c r="IB336" s="18"/>
      <c r="IC336" s="18"/>
      <c r="ID336" s="18"/>
      <c r="IE336" s="18"/>
      <c r="IF336" s="18"/>
      <c r="IG336" s="18"/>
      <c r="IH336" s="18"/>
      <c r="II336" s="18"/>
      <c r="IJ336" s="18"/>
      <c r="IK336" s="18"/>
      <c r="IL336" s="18"/>
      <c r="IM336" s="18"/>
      <c r="IN336" s="18"/>
      <c r="IO336" s="18"/>
      <c r="IP336" s="18"/>
      <c r="IQ336" s="18"/>
      <c r="IR336" s="18"/>
      <c r="IS336" s="18"/>
      <c r="IT336" s="18"/>
      <c r="IU336" s="18"/>
      <c r="IV336" s="18"/>
      <c r="IW336" s="18"/>
      <c r="IX336" s="18"/>
      <c r="IY336" s="18"/>
      <c r="IZ336" s="18"/>
      <c r="JA336" s="18"/>
      <c r="JB336" s="18"/>
      <c r="JC336" s="18"/>
      <c r="JD336" s="18"/>
      <c r="JE336" s="18"/>
      <c r="JF336" s="18"/>
    </row>
    <row r="337" spans="36:266" x14ac:dyDescent="0.3">
      <c r="AJ337" s="24"/>
      <c r="AK337" s="24"/>
      <c r="AL337" s="20"/>
      <c r="AM337" s="23"/>
      <c r="AN337" s="18"/>
      <c r="AO337" s="24"/>
      <c r="AW337" s="71"/>
      <c r="AX337" s="71"/>
      <c r="AY337" s="71"/>
      <c r="BB337" s="25"/>
      <c r="BC337" s="21"/>
      <c r="BG337" s="18"/>
      <c r="BN337" s="22"/>
      <c r="BO337" s="22"/>
      <c r="BP337" s="22"/>
      <c r="BQ337" s="22"/>
      <c r="BR337" s="15"/>
      <c r="CF337" s="15"/>
      <c r="CL337" s="22"/>
      <c r="CM337" s="15"/>
      <c r="CR337" s="22"/>
      <c r="CT337" s="15"/>
      <c r="CW337" s="22"/>
      <c r="DA337" s="15"/>
      <c r="DH337" s="15"/>
      <c r="DJ337" s="22"/>
      <c r="DO337" s="15"/>
      <c r="DV337" s="15"/>
      <c r="EC337" s="15"/>
      <c r="EJ337" s="15"/>
      <c r="EQ337" s="15"/>
      <c r="EX337" s="15"/>
      <c r="FE337" s="15"/>
      <c r="FL337" s="15"/>
      <c r="FS337" s="15"/>
      <c r="FZ337" s="15"/>
      <c r="GG337" s="15"/>
      <c r="GN337" s="15"/>
      <c r="GP337" s="22"/>
      <c r="GQ337" s="22"/>
      <c r="GR337" s="22"/>
      <c r="GS337" s="22"/>
      <c r="GT337" s="22"/>
      <c r="GU337" s="15"/>
      <c r="GV337" s="22"/>
      <c r="GW337" s="22"/>
      <c r="GX337" s="22"/>
      <c r="GY337" s="18"/>
      <c r="GZ337" s="18"/>
      <c r="HA337" s="18"/>
      <c r="HB337" s="18"/>
      <c r="HC337" s="18"/>
      <c r="HD337" s="18"/>
      <c r="HE337" s="18"/>
      <c r="HF337" s="18"/>
      <c r="HG337" s="18"/>
      <c r="HH337" s="18"/>
      <c r="HI337" s="18"/>
      <c r="HJ337" s="18"/>
      <c r="HK337" s="18"/>
      <c r="HL337" s="18"/>
      <c r="HM337" s="18"/>
      <c r="HN337" s="18"/>
      <c r="HO337" s="18"/>
      <c r="HP337" s="18"/>
      <c r="HQ337" s="18"/>
      <c r="HR337" s="18"/>
      <c r="HS337" s="18"/>
      <c r="HT337" s="18"/>
      <c r="HU337" s="18"/>
      <c r="HV337" s="18"/>
      <c r="HW337" s="18"/>
      <c r="HX337" s="18"/>
      <c r="HY337" s="18"/>
      <c r="HZ337" s="18"/>
      <c r="IA337" s="18"/>
      <c r="IB337" s="18"/>
      <c r="IC337" s="18"/>
      <c r="ID337" s="18"/>
      <c r="IE337" s="18"/>
      <c r="IF337" s="18"/>
      <c r="IG337" s="18"/>
      <c r="IH337" s="18"/>
      <c r="II337" s="18"/>
      <c r="IJ337" s="18"/>
      <c r="IK337" s="18"/>
      <c r="IL337" s="18"/>
      <c r="IM337" s="18"/>
      <c r="IN337" s="18"/>
      <c r="IO337" s="18"/>
      <c r="IP337" s="18"/>
      <c r="IQ337" s="18"/>
      <c r="IR337" s="18"/>
      <c r="IS337" s="18"/>
      <c r="IT337" s="18"/>
      <c r="IU337" s="18"/>
      <c r="IV337" s="18"/>
      <c r="IW337" s="18"/>
      <c r="IX337" s="18"/>
      <c r="IY337" s="18"/>
      <c r="IZ337" s="18"/>
      <c r="JA337" s="18"/>
      <c r="JB337" s="18"/>
      <c r="JC337" s="18"/>
      <c r="JD337" s="18"/>
      <c r="JE337" s="18"/>
      <c r="JF337" s="18"/>
    </row>
    <row r="338" spans="36:266" x14ac:dyDescent="0.3">
      <c r="AJ338" s="24"/>
      <c r="AK338" s="24"/>
      <c r="AL338" s="20"/>
      <c r="AM338" s="23"/>
      <c r="AN338" s="18"/>
      <c r="AO338" s="24"/>
      <c r="AW338" s="71"/>
      <c r="AX338" s="71"/>
      <c r="AY338" s="71"/>
      <c r="BB338" s="25"/>
      <c r="BC338" s="21"/>
      <c r="BG338" s="18"/>
      <c r="BN338" s="22"/>
      <c r="BO338" s="22"/>
      <c r="BP338" s="22"/>
      <c r="BQ338" s="22"/>
      <c r="BR338" s="15"/>
      <c r="CF338" s="15"/>
      <c r="CL338" s="22"/>
      <c r="CM338" s="15"/>
      <c r="CR338" s="22"/>
      <c r="CT338" s="15"/>
      <c r="CW338" s="22"/>
      <c r="DA338" s="15"/>
      <c r="DH338" s="15"/>
      <c r="DJ338" s="22"/>
      <c r="DO338" s="15"/>
      <c r="DV338" s="15"/>
      <c r="EC338" s="15"/>
      <c r="EJ338" s="15"/>
      <c r="EQ338" s="15"/>
      <c r="EX338" s="15"/>
      <c r="FE338" s="15"/>
      <c r="FL338" s="15"/>
      <c r="FS338" s="15"/>
      <c r="FZ338" s="15"/>
      <c r="GG338" s="15"/>
      <c r="GN338" s="15"/>
      <c r="GP338" s="22"/>
      <c r="GQ338" s="22"/>
      <c r="GR338" s="22"/>
      <c r="GS338" s="22"/>
      <c r="GT338" s="22"/>
      <c r="GU338" s="15"/>
      <c r="GV338" s="22"/>
      <c r="GW338" s="22"/>
      <c r="GX338" s="22"/>
      <c r="GY338" s="18"/>
      <c r="GZ338" s="18"/>
      <c r="HA338" s="18"/>
      <c r="HB338" s="18"/>
      <c r="HC338" s="18"/>
      <c r="HD338" s="18"/>
      <c r="HE338" s="18"/>
      <c r="HF338" s="18"/>
      <c r="HG338" s="18"/>
      <c r="HH338" s="18"/>
      <c r="HI338" s="18"/>
      <c r="HJ338" s="18"/>
      <c r="HK338" s="18"/>
      <c r="HL338" s="18"/>
      <c r="HM338" s="18"/>
      <c r="HN338" s="18"/>
      <c r="HO338" s="18"/>
      <c r="HP338" s="18"/>
      <c r="HQ338" s="18"/>
      <c r="HR338" s="18"/>
      <c r="HS338" s="18"/>
      <c r="HT338" s="18"/>
      <c r="HU338" s="18"/>
      <c r="HV338" s="18"/>
      <c r="HW338" s="18"/>
      <c r="HX338" s="18"/>
      <c r="HY338" s="18"/>
      <c r="HZ338" s="18"/>
      <c r="IA338" s="18"/>
      <c r="IB338" s="18"/>
      <c r="IC338" s="18"/>
      <c r="ID338" s="18"/>
      <c r="IE338" s="18"/>
      <c r="IF338" s="18"/>
      <c r="IG338" s="18"/>
      <c r="IH338" s="18"/>
      <c r="II338" s="18"/>
      <c r="IJ338" s="18"/>
      <c r="IK338" s="18"/>
      <c r="IL338" s="18"/>
      <c r="IM338" s="18"/>
      <c r="IN338" s="18"/>
      <c r="IO338" s="18"/>
      <c r="IP338" s="18"/>
      <c r="IQ338" s="18"/>
      <c r="IR338" s="18"/>
      <c r="IS338" s="18"/>
      <c r="IT338" s="18"/>
      <c r="IU338" s="18"/>
      <c r="IV338" s="18"/>
      <c r="IW338" s="18"/>
      <c r="IX338" s="18"/>
      <c r="IY338" s="18"/>
      <c r="IZ338" s="18"/>
      <c r="JA338" s="18"/>
      <c r="JB338" s="18"/>
      <c r="JC338" s="18"/>
      <c r="JD338" s="18"/>
      <c r="JE338" s="18"/>
      <c r="JF338" s="18"/>
    </row>
    <row r="339" spans="36:266" x14ac:dyDescent="0.3">
      <c r="AJ339" s="24"/>
      <c r="AK339" s="24"/>
      <c r="AL339" s="20"/>
      <c r="AM339" s="23"/>
      <c r="AN339" s="18"/>
      <c r="AO339" s="24"/>
      <c r="AW339" s="71"/>
      <c r="AX339" s="71"/>
      <c r="AY339" s="71"/>
      <c r="BB339" s="25"/>
      <c r="BC339" s="21"/>
      <c r="BG339" s="18"/>
      <c r="BN339" s="22"/>
      <c r="BO339" s="22"/>
      <c r="BP339" s="22"/>
      <c r="BQ339" s="22"/>
      <c r="BR339" s="15"/>
      <c r="CF339" s="15"/>
      <c r="CL339" s="22"/>
      <c r="CM339" s="15"/>
      <c r="CR339" s="22"/>
      <c r="CT339" s="15"/>
      <c r="CW339" s="22"/>
      <c r="DA339" s="15"/>
      <c r="DH339" s="15"/>
      <c r="DJ339" s="22"/>
      <c r="DO339" s="15"/>
      <c r="DV339" s="15"/>
      <c r="EC339" s="15"/>
      <c r="EJ339" s="15"/>
      <c r="EQ339" s="15"/>
      <c r="EX339" s="15"/>
      <c r="FE339" s="15"/>
      <c r="FL339" s="15"/>
      <c r="FS339" s="15"/>
      <c r="FZ339" s="15"/>
      <c r="GG339" s="15"/>
      <c r="GN339" s="15"/>
      <c r="GP339" s="22"/>
      <c r="GQ339" s="22"/>
      <c r="GR339" s="22"/>
      <c r="GS339" s="22"/>
      <c r="GT339" s="22"/>
      <c r="GU339" s="15"/>
      <c r="GV339" s="22"/>
      <c r="GW339" s="22"/>
      <c r="GX339" s="22"/>
      <c r="GY339" s="18"/>
      <c r="GZ339" s="18"/>
      <c r="HA339" s="18"/>
      <c r="HB339" s="18"/>
      <c r="HC339" s="18"/>
      <c r="HD339" s="18"/>
      <c r="HE339" s="18"/>
      <c r="HF339" s="18"/>
      <c r="HG339" s="18"/>
      <c r="HH339" s="18"/>
      <c r="HI339" s="18"/>
      <c r="HJ339" s="18"/>
      <c r="HK339" s="18"/>
      <c r="HL339" s="18"/>
      <c r="HM339" s="18"/>
      <c r="HN339" s="18"/>
      <c r="HO339" s="18"/>
      <c r="HP339" s="18"/>
      <c r="HQ339" s="18"/>
      <c r="HR339" s="18"/>
      <c r="HS339" s="18"/>
      <c r="HT339" s="18"/>
      <c r="HU339" s="18"/>
      <c r="HV339" s="18"/>
      <c r="HW339" s="18"/>
      <c r="HX339" s="18"/>
      <c r="HY339" s="18"/>
      <c r="HZ339" s="18"/>
      <c r="IA339" s="18"/>
      <c r="IB339" s="18"/>
      <c r="IC339" s="18"/>
      <c r="ID339" s="18"/>
      <c r="IE339" s="18"/>
      <c r="IF339" s="18"/>
      <c r="IG339" s="18"/>
      <c r="IH339" s="18"/>
      <c r="II339" s="18"/>
      <c r="IJ339" s="18"/>
      <c r="IK339" s="18"/>
      <c r="IL339" s="18"/>
      <c r="IM339" s="18"/>
      <c r="IN339" s="18"/>
      <c r="IO339" s="18"/>
      <c r="IP339" s="18"/>
      <c r="IQ339" s="18"/>
      <c r="IR339" s="18"/>
      <c r="IS339" s="18"/>
      <c r="IT339" s="18"/>
      <c r="IU339" s="18"/>
      <c r="IV339" s="18"/>
      <c r="IW339" s="18"/>
      <c r="IX339" s="18"/>
      <c r="IY339" s="18"/>
      <c r="IZ339" s="18"/>
      <c r="JA339" s="18"/>
      <c r="JB339" s="18"/>
      <c r="JC339" s="18"/>
      <c r="JD339" s="18"/>
      <c r="JE339" s="18"/>
      <c r="JF339" s="18"/>
    </row>
    <row r="340" spans="36:266" x14ac:dyDescent="0.3">
      <c r="AJ340" s="24"/>
      <c r="AK340" s="24"/>
      <c r="AL340" s="20"/>
      <c r="AM340" s="23"/>
      <c r="AN340" s="18"/>
      <c r="AO340" s="24"/>
      <c r="AW340" s="71"/>
      <c r="AX340" s="71"/>
      <c r="AY340" s="71"/>
      <c r="BB340" s="25"/>
      <c r="BC340" s="21"/>
      <c r="BG340" s="18"/>
      <c r="BN340" s="22"/>
      <c r="BO340" s="22"/>
      <c r="BP340" s="22"/>
      <c r="BQ340" s="22"/>
      <c r="BR340" s="15"/>
      <c r="CF340" s="15"/>
      <c r="CL340" s="22"/>
      <c r="CM340" s="15"/>
      <c r="CR340" s="22"/>
      <c r="CT340" s="15"/>
      <c r="CW340" s="22"/>
      <c r="DA340" s="15"/>
      <c r="DH340" s="15"/>
      <c r="DJ340" s="22"/>
      <c r="DO340" s="15"/>
      <c r="DV340" s="15"/>
      <c r="EC340" s="15"/>
      <c r="EJ340" s="15"/>
      <c r="EQ340" s="15"/>
      <c r="EX340" s="15"/>
      <c r="FE340" s="15"/>
      <c r="FL340" s="15"/>
      <c r="FS340" s="15"/>
      <c r="FZ340" s="15"/>
      <c r="GG340" s="15"/>
      <c r="GN340" s="15"/>
      <c r="GP340" s="22"/>
      <c r="GQ340" s="22"/>
      <c r="GR340" s="22"/>
      <c r="GS340" s="22"/>
      <c r="GT340" s="22"/>
      <c r="GU340" s="15"/>
      <c r="GV340" s="22"/>
      <c r="GW340" s="22"/>
      <c r="GX340" s="22"/>
      <c r="GY340" s="18"/>
      <c r="GZ340" s="18"/>
      <c r="HA340" s="18"/>
      <c r="HB340" s="18"/>
      <c r="HC340" s="18"/>
      <c r="HD340" s="18"/>
      <c r="HE340" s="18"/>
      <c r="HF340" s="18"/>
      <c r="HG340" s="18"/>
      <c r="HH340" s="18"/>
      <c r="HI340" s="18"/>
      <c r="HJ340" s="18"/>
      <c r="HK340" s="18"/>
      <c r="HL340" s="18"/>
      <c r="HM340" s="18"/>
      <c r="HN340" s="18"/>
      <c r="HO340" s="18"/>
      <c r="HP340" s="18"/>
      <c r="HQ340" s="18"/>
      <c r="HR340" s="18"/>
      <c r="HS340" s="18"/>
      <c r="HT340" s="18"/>
      <c r="HU340" s="18"/>
      <c r="HV340" s="18"/>
      <c r="HW340" s="18"/>
      <c r="HX340" s="18"/>
      <c r="HY340" s="18"/>
      <c r="HZ340" s="18"/>
      <c r="IA340" s="18"/>
      <c r="IB340" s="18"/>
      <c r="IC340" s="18"/>
      <c r="ID340" s="18"/>
      <c r="IE340" s="18"/>
      <c r="IF340" s="18"/>
      <c r="IG340" s="18"/>
      <c r="IH340" s="18"/>
      <c r="II340" s="18"/>
      <c r="IJ340" s="18"/>
      <c r="IK340" s="18"/>
      <c r="IL340" s="18"/>
      <c r="IM340" s="18"/>
      <c r="IN340" s="18"/>
      <c r="IO340" s="18"/>
      <c r="IP340" s="18"/>
      <c r="IQ340" s="18"/>
      <c r="IR340" s="18"/>
      <c r="IS340" s="18"/>
      <c r="IT340" s="18"/>
      <c r="IU340" s="18"/>
      <c r="IV340" s="18"/>
      <c r="IW340" s="18"/>
      <c r="IX340" s="18"/>
      <c r="IY340" s="18"/>
      <c r="IZ340" s="18"/>
      <c r="JA340" s="18"/>
      <c r="JB340" s="18"/>
      <c r="JC340" s="18"/>
      <c r="JD340" s="18"/>
      <c r="JE340" s="18"/>
      <c r="JF340" s="18"/>
    </row>
    <row r="341" spans="36:266" x14ac:dyDescent="0.3">
      <c r="AJ341" s="24"/>
      <c r="AK341" s="24"/>
      <c r="AL341" s="20"/>
      <c r="AM341" s="23"/>
      <c r="AN341" s="18"/>
      <c r="AO341" s="24"/>
      <c r="AW341" s="71"/>
      <c r="AX341" s="71"/>
      <c r="AY341" s="71"/>
      <c r="BB341" s="25"/>
      <c r="BC341" s="21"/>
      <c r="BG341" s="18"/>
      <c r="BN341" s="22"/>
      <c r="BO341" s="22"/>
      <c r="BP341" s="22"/>
      <c r="BQ341" s="22"/>
      <c r="BR341" s="15"/>
      <c r="CF341" s="15"/>
      <c r="CL341" s="22"/>
      <c r="CM341" s="15"/>
      <c r="CR341" s="22"/>
      <c r="CT341" s="15"/>
      <c r="CW341" s="22"/>
      <c r="DA341" s="15"/>
      <c r="DH341" s="15"/>
      <c r="DJ341" s="22"/>
      <c r="DO341" s="15"/>
      <c r="DV341" s="15"/>
      <c r="EC341" s="15"/>
      <c r="EJ341" s="15"/>
      <c r="EQ341" s="15"/>
      <c r="EX341" s="15"/>
      <c r="FE341" s="15"/>
      <c r="FL341" s="15"/>
      <c r="FS341" s="15"/>
      <c r="FZ341" s="15"/>
      <c r="GG341" s="15"/>
      <c r="GN341" s="15"/>
      <c r="GP341" s="22"/>
      <c r="GQ341" s="22"/>
      <c r="GR341" s="22"/>
      <c r="GS341" s="22"/>
      <c r="GT341" s="22"/>
      <c r="GU341" s="15"/>
      <c r="GV341" s="22"/>
      <c r="GW341" s="22"/>
      <c r="GX341" s="22"/>
      <c r="GY341" s="18"/>
      <c r="GZ341" s="18"/>
      <c r="HA341" s="18"/>
      <c r="HB341" s="18"/>
      <c r="HC341" s="18"/>
      <c r="HD341" s="18"/>
      <c r="HE341" s="18"/>
      <c r="HF341" s="18"/>
      <c r="HG341" s="18"/>
      <c r="HH341" s="18"/>
      <c r="HI341" s="18"/>
      <c r="HJ341" s="18"/>
      <c r="HK341" s="18"/>
      <c r="HL341" s="18"/>
      <c r="HM341" s="18"/>
      <c r="HN341" s="18"/>
      <c r="HO341" s="18"/>
      <c r="HP341" s="18"/>
      <c r="HQ341" s="18"/>
      <c r="HR341" s="18"/>
      <c r="HS341" s="18"/>
      <c r="HT341" s="18"/>
      <c r="HU341" s="18"/>
      <c r="HV341" s="18"/>
      <c r="HW341" s="18"/>
      <c r="HX341" s="18"/>
      <c r="HY341" s="18"/>
      <c r="HZ341" s="18"/>
      <c r="IA341" s="18"/>
      <c r="IB341" s="18"/>
      <c r="IC341" s="18"/>
      <c r="ID341" s="18"/>
      <c r="IE341" s="18"/>
      <c r="IF341" s="18"/>
      <c r="IG341" s="18"/>
      <c r="IH341" s="18"/>
      <c r="II341" s="18"/>
      <c r="IJ341" s="18"/>
      <c r="IK341" s="18"/>
      <c r="IL341" s="18"/>
      <c r="IM341" s="18"/>
      <c r="IN341" s="18"/>
      <c r="IO341" s="18"/>
      <c r="IP341" s="18"/>
      <c r="IQ341" s="18"/>
      <c r="IR341" s="18"/>
      <c r="IS341" s="18"/>
      <c r="IT341" s="18"/>
      <c r="IU341" s="18"/>
      <c r="IV341" s="18"/>
      <c r="IW341" s="18"/>
      <c r="IX341" s="18"/>
      <c r="IY341" s="18"/>
      <c r="IZ341" s="18"/>
      <c r="JA341" s="18"/>
      <c r="JB341" s="18"/>
      <c r="JC341" s="18"/>
      <c r="JD341" s="18"/>
      <c r="JE341" s="18"/>
      <c r="JF341" s="18"/>
    </row>
    <row r="342" spans="36:266" x14ac:dyDescent="0.3">
      <c r="AJ342" s="24"/>
      <c r="AK342" s="24"/>
      <c r="AL342" s="20"/>
      <c r="AM342" s="23"/>
      <c r="AN342" s="18"/>
      <c r="AO342" s="24"/>
      <c r="AW342" s="71"/>
      <c r="AX342" s="71"/>
      <c r="AY342" s="71"/>
      <c r="BB342" s="25"/>
      <c r="BC342" s="21"/>
      <c r="BG342" s="18"/>
      <c r="BN342" s="22"/>
      <c r="BO342" s="22"/>
      <c r="BP342" s="22"/>
      <c r="BQ342" s="22"/>
      <c r="BR342" s="15"/>
      <c r="CF342" s="15"/>
      <c r="CL342" s="22"/>
      <c r="CM342" s="15"/>
      <c r="CR342" s="22"/>
      <c r="CT342" s="15"/>
      <c r="CW342" s="22"/>
      <c r="DA342" s="15"/>
      <c r="DH342" s="15"/>
      <c r="DJ342" s="22"/>
      <c r="DO342" s="15"/>
      <c r="DV342" s="15"/>
      <c r="EC342" s="15"/>
      <c r="EJ342" s="15"/>
      <c r="EQ342" s="15"/>
      <c r="EX342" s="15"/>
      <c r="FE342" s="15"/>
      <c r="FL342" s="15"/>
      <c r="FS342" s="15"/>
      <c r="FZ342" s="15"/>
      <c r="GG342" s="15"/>
      <c r="GN342" s="15"/>
      <c r="GP342" s="22"/>
      <c r="GQ342" s="22"/>
      <c r="GR342" s="22"/>
      <c r="GS342" s="22"/>
      <c r="GT342" s="22"/>
      <c r="GU342" s="15"/>
      <c r="GV342" s="22"/>
      <c r="GW342" s="22"/>
      <c r="GX342" s="22"/>
      <c r="GY342" s="18"/>
      <c r="GZ342" s="18"/>
      <c r="HA342" s="18"/>
      <c r="HB342" s="18"/>
      <c r="HC342" s="18"/>
      <c r="HD342" s="18"/>
      <c r="HE342" s="18"/>
      <c r="HF342" s="18"/>
      <c r="HG342" s="18"/>
      <c r="HH342" s="18"/>
      <c r="HI342" s="18"/>
      <c r="HJ342" s="18"/>
      <c r="HK342" s="18"/>
      <c r="HL342" s="18"/>
      <c r="HM342" s="18"/>
      <c r="HN342" s="18"/>
      <c r="HO342" s="18"/>
      <c r="HP342" s="18"/>
      <c r="HQ342" s="18"/>
      <c r="HR342" s="18"/>
      <c r="HS342" s="18"/>
      <c r="HT342" s="18"/>
      <c r="HU342" s="18"/>
      <c r="HV342" s="18"/>
      <c r="HW342" s="18"/>
      <c r="HX342" s="18"/>
      <c r="HY342" s="18"/>
      <c r="HZ342" s="18"/>
      <c r="IA342" s="18"/>
      <c r="IB342" s="18"/>
      <c r="IC342" s="18"/>
      <c r="ID342" s="18"/>
      <c r="IE342" s="18"/>
      <c r="IF342" s="18"/>
      <c r="IG342" s="18"/>
      <c r="IH342" s="18"/>
      <c r="II342" s="18"/>
      <c r="IJ342" s="18"/>
      <c r="IK342" s="18"/>
      <c r="IL342" s="18"/>
      <c r="IM342" s="18"/>
      <c r="IN342" s="18"/>
      <c r="IO342" s="18"/>
      <c r="IP342" s="18"/>
      <c r="IQ342" s="18"/>
      <c r="IR342" s="18"/>
      <c r="IS342" s="18"/>
      <c r="IT342" s="18"/>
      <c r="IU342" s="18"/>
      <c r="IV342" s="18"/>
      <c r="IW342" s="18"/>
      <c r="IX342" s="18"/>
      <c r="IY342" s="18"/>
      <c r="IZ342" s="18"/>
      <c r="JA342" s="18"/>
      <c r="JB342" s="18"/>
      <c r="JC342" s="18"/>
      <c r="JD342" s="18"/>
      <c r="JE342" s="18"/>
      <c r="JF342" s="18"/>
    </row>
    <row r="343" spans="36:266" x14ac:dyDescent="0.3">
      <c r="AJ343" s="24"/>
      <c r="AK343" s="24"/>
      <c r="AL343" s="20"/>
      <c r="AM343" s="23"/>
      <c r="AN343" s="18"/>
      <c r="AO343" s="24"/>
      <c r="AW343" s="71"/>
      <c r="AX343" s="71"/>
      <c r="AY343" s="71"/>
      <c r="BB343" s="25"/>
      <c r="BC343" s="21"/>
      <c r="BG343" s="18"/>
      <c r="BN343" s="22"/>
      <c r="BO343" s="22"/>
      <c r="BP343" s="22"/>
      <c r="BQ343" s="22"/>
      <c r="BR343" s="15"/>
      <c r="CF343" s="15"/>
      <c r="CL343" s="22"/>
      <c r="CM343" s="15"/>
      <c r="CR343" s="22"/>
      <c r="CT343" s="15"/>
      <c r="CW343" s="22"/>
      <c r="DA343" s="15"/>
      <c r="DH343" s="15"/>
      <c r="DJ343" s="22"/>
      <c r="DO343" s="15"/>
      <c r="DV343" s="15"/>
      <c r="EC343" s="15"/>
      <c r="EJ343" s="15"/>
      <c r="EQ343" s="15"/>
      <c r="EX343" s="15"/>
      <c r="FE343" s="15"/>
      <c r="FL343" s="15"/>
      <c r="FS343" s="15"/>
      <c r="FZ343" s="15"/>
      <c r="GG343" s="15"/>
      <c r="GN343" s="15"/>
      <c r="GP343" s="22"/>
      <c r="GQ343" s="22"/>
      <c r="GR343" s="22"/>
      <c r="GS343" s="22"/>
      <c r="GT343" s="22"/>
      <c r="GU343" s="15"/>
      <c r="GV343" s="22"/>
      <c r="GW343" s="22"/>
      <c r="GX343" s="22"/>
      <c r="GY343" s="18"/>
      <c r="GZ343" s="18"/>
      <c r="HA343" s="18"/>
      <c r="HB343" s="18"/>
      <c r="HC343" s="18"/>
      <c r="HD343" s="18"/>
      <c r="HE343" s="18"/>
      <c r="HF343" s="18"/>
      <c r="HG343" s="18"/>
      <c r="HH343" s="18"/>
      <c r="HI343" s="18"/>
      <c r="HJ343" s="18"/>
      <c r="HK343" s="18"/>
      <c r="HL343" s="18"/>
      <c r="HM343" s="18"/>
      <c r="HN343" s="18"/>
      <c r="HO343" s="18"/>
      <c r="HP343" s="18"/>
      <c r="HQ343" s="18"/>
      <c r="HR343" s="18"/>
      <c r="HS343" s="18"/>
      <c r="HT343" s="18"/>
      <c r="HU343" s="18"/>
      <c r="HV343" s="18"/>
      <c r="HW343" s="18"/>
      <c r="HX343" s="18"/>
      <c r="HY343" s="18"/>
      <c r="HZ343" s="18"/>
      <c r="IA343" s="18"/>
      <c r="IB343" s="18"/>
      <c r="IC343" s="18"/>
      <c r="ID343" s="18"/>
      <c r="IE343" s="18"/>
      <c r="IF343" s="18"/>
      <c r="IG343" s="18"/>
      <c r="IH343" s="18"/>
      <c r="II343" s="18"/>
      <c r="IJ343" s="18"/>
      <c r="IK343" s="18"/>
      <c r="IL343" s="18"/>
      <c r="IM343" s="18"/>
      <c r="IN343" s="18"/>
      <c r="IO343" s="18"/>
      <c r="IP343" s="18"/>
      <c r="IQ343" s="18"/>
      <c r="IR343" s="18"/>
      <c r="IS343" s="18"/>
      <c r="IT343" s="18"/>
      <c r="IU343" s="18"/>
      <c r="IV343" s="18"/>
      <c r="IW343" s="18"/>
      <c r="IX343" s="18"/>
      <c r="IY343" s="18"/>
      <c r="IZ343" s="18"/>
      <c r="JA343" s="18"/>
      <c r="JB343" s="18"/>
      <c r="JC343" s="18"/>
      <c r="JD343" s="18"/>
      <c r="JE343" s="18"/>
      <c r="JF343" s="18"/>
    </row>
    <row r="344" spans="36:266" x14ac:dyDescent="0.3">
      <c r="AJ344" s="24"/>
      <c r="AK344" s="24"/>
      <c r="AL344" s="20"/>
      <c r="AM344" s="23"/>
      <c r="AN344" s="18"/>
      <c r="AO344" s="24"/>
      <c r="AW344" s="71"/>
      <c r="AX344" s="71"/>
      <c r="AY344" s="71"/>
      <c r="BB344" s="25"/>
      <c r="BC344" s="21"/>
      <c r="BG344" s="18"/>
      <c r="BN344" s="22"/>
      <c r="BO344" s="22"/>
      <c r="BP344" s="22"/>
      <c r="BQ344" s="22"/>
      <c r="BR344" s="15"/>
      <c r="CF344" s="15"/>
      <c r="CL344" s="22"/>
      <c r="CM344" s="15"/>
      <c r="CR344" s="22"/>
      <c r="CT344" s="15"/>
      <c r="CW344" s="22"/>
      <c r="DA344" s="15"/>
      <c r="DH344" s="15"/>
      <c r="DJ344" s="22"/>
      <c r="DO344" s="15"/>
      <c r="DV344" s="15"/>
      <c r="EC344" s="15"/>
      <c r="EJ344" s="15"/>
      <c r="EQ344" s="15"/>
      <c r="EX344" s="15"/>
      <c r="FE344" s="15"/>
      <c r="FL344" s="15"/>
      <c r="FS344" s="15"/>
      <c r="FZ344" s="15"/>
      <c r="GG344" s="15"/>
      <c r="GN344" s="15"/>
      <c r="GP344" s="22"/>
      <c r="GQ344" s="22"/>
      <c r="GR344" s="22"/>
      <c r="GS344" s="22"/>
      <c r="GT344" s="22"/>
      <c r="GU344" s="15"/>
      <c r="GV344" s="22"/>
      <c r="GW344" s="22"/>
      <c r="GX344" s="22"/>
      <c r="GY344" s="18"/>
      <c r="GZ344" s="18"/>
      <c r="HA344" s="18"/>
      <c r="HB344" s="18"/>
      <c r="HC344" s="18"/>
      <c r="HD344" s="18"/>
      <c r="HE344" s="18"/>
      <c r="HF344" s="18"/>
      <c r="HG344" s="18"/>
      <c r="HH344" s="18"/>
      <c r="HI344" s="18"/>
      <c r="HJ344" s="18"/>
      <c r="HK344" s="18"/>
      <c r="HL344" s="18"/>
      <c r="HM344" s="18"/>
      <c r="HN344" s="18"/>
      <c r="HO344" s="18"/>
      <c r="HP344" s="18"/>
      <c r="HQ344" s="18"/>
      <c r="HR344" s="18"/>
      <c r="HS344" s="18"/>
      <c r="HT344" s="18"/>
      <c r="HU344" s="18"/>
      <c r="HV344" s="18"/>
      <c r="HW344" s="18"/>
      <c r="HX344" s="18"/>
      <c r="HY344" s="18"/>
      <c r="HZ344" s="18"/>
      <c r="IA344" s="18"/>
      <c r="IB344" s="18"/>
      <c r="IC344" s="18"/>
      <c r="ID344" s="18"/>
      <c r="IE344" s="18"/>
      <c r="IF344" s="18"/>
      <c r="IG344" s="18"/>
      <c r="IH344" s="18"/>
      <c r="II344" s="18"/>
      <c r="IJ344" s="18"/>
      <c r="IK344" s="18"/>
      <c r="IL344" s="18"/>
      <c r="IM344" s="18"/>
      <c r="IN344" s="18"/>
      <c r="IO344" s="18"/>
      <c r="IP344" s="18"/>
      <c r="IQ344" s="18"/>
      <c r="IR344" s="18"/>
      <c r="IS344" s="18"/>
      <c r="IT344" s="18"/>
      <c r="IU344" s="18"/>
      <c r="IV344" s="18"/>
      <c r="IW344" s="18"/>
      <c r="IX344" s="18"/>
      <c r="IY344" s="18"/>
      <c r="IZ344" s="18"/>
      <c r="JA344" s="18"/>
      <c r="JB344" s="18"/>
      <c r="JC344" s="18"/>
      <c r="JD344" s="18"/>
      <c r="JE344" s="18"/>
      <c r="JF344" s="18"/>
    </row>
    <row r="345" spans="36:266" x14ac:dyDescent="0.3">
      <c r="AJ345" s="24"/>
      <c r="AK345" s="24"/>
      <c r="AL345" s="20"/>
      <c r="AM345" s="23"/>
      <c r="AN345" s="18"/>
      <c r="AO345" s="24"/>
      <c r="AW345" s="71"/>
      <c r="AX345" s="71"/>
      <c r="AY345" s="71"/>
      <c r="BB345" s="25"/>
      <c r="BC345" s="21"/>
      <c r="BG345" s="18"/>
      <c r="BN345" s="22"/>
      <c r="BO345" s="22"/>
      <c r="BP345" s="22"/>
      <c r="BQ345" s="22"/>
      <c r="BR345" s="15"/>
      <c r="CF345" s="15"/>
      <c r="CL345" s="22"/>
      <c r="CM345" s="15"/>
      <c r="CR345" s="22"/>
      <c r="CT345" s="15"/>
      <c r="CW345" s="22"/>
      <c r="DA345" s="15"/>
      <c r="DH345" s="15"/>
      <c r="DJ345" s="22"/>
      <c r="DO345" s="15"/>
      <c r="DV345" s="15"/>
      <c r="EC345" s="15"/>
      <c r="EJ345" s="15"/>
      <c r="EQ345" s="15"/>
      <c r="EX345" s="15"/>
      <c r="FE345" s="15"/>
      <c r="FL345" s="15"/>
      <c r="FS345" s="15"/>
      <c r="FZ345" s="15"/>
      <c r="GG345" s="15"/>
      <c r="GN345" s="15"/>
      <c r="GP345" s="22"/>
      <c r="GQ345" s="22"/>
      <c r="GR345" s="22"/>
      <c r="GS345" s="22"/>
      <c r="GT345" s="22"/>
      <c r="GU345" s="15"/>
      <c r="GV345" s="22"/>
      <c r="GW345" s="22"/>
      <c r="GX345" s="22"/>
      <c r="GY345" s="18"/>
      <c r="GZ345" s="18"/>
      <c r="HA345" s="18"/>
      <c r="HB345" s="18"/>
      <c r="HC345" s="18"/>
      <c r="HD345" s="18"/>
      <c r="HE345" s="18"/>
      <c r="HF345" s="18"/>
      <c r="HG345" s="18"/>
      <c r="HH345" s="18"/>
      <c r="HI345" s="18"/>
      <c r="HJ345" s="18"/>
      <c r="HK345" s="18"/>
      <c r="HL345" s="18"/>
      <c r="HM345" s="18"/>
      <c r="HN345" s="18"/>
      <c r="HO345" s="18"/>
      <c r="HP345" s="18"/>
      <c r="HQ345" s="18"/>
      <c r="HR345" s="18"/>
      <c r="HS345" s="18"/>
      <c r="HT345" s="18"/>
      <c r="HU345" s="18"/>
      <c r="HV345" s="18"/>
      <c r="HW345" s="18"/>
      <c r="HX345" s="18"/>
      <c r="HY345" s="18"/>
      <c r="HZ345" s="18"/>
      <c r="IA345" s="18"/>
      <c r="IB345" s="18"/>
      <c r="IC345" s="18"/>
      <c r="ID345" s="18"/>
      <c r="IE345" s="18"/>
      <c r="IF345" s="18"/>
      <c r="IG345" s="18"/>
      <c r="IH345" s="18"/>
      <c r="II345" s="18"/>
      <c r="IJ345" s="18"/>
      <c r="IK345" s="18"/>
      <c r="IL345" s="18"/>
      <c r="IM345" s="18"/>
      <c r="IN345" s="18"/>
      <c r="IO345" s="18"/>
      <c r="IP345" s="18"/>
      <c r="IQ345" s="18"/>
      <c r="IR345" s="18"/>
      <c r="IS345" s="18"/>
      <c r="IT345" s="18"/>
      <c r="IU345" s="18"/>
      <c r="IV345" s="18"/>
      <c r="IW345" s="18"/>
      <c r="IX345" s="18"/>
      <c r="IY345" s="18"/>
      <c r="IZ345" s="18"/>
      <c r="JA345" s="18"/>
      <c r="JB345" s="18"/>
      <c r="JC345" s="18"/>
      <c r="JD345" s="18"/>
      <c r="JE345" s="18"/>
      <c r="JF345" s="18"/>
    </row>
    <row r="346" spans="36:266" x14ac:dyDescent="0.3">
      <c r="AJ346" s="24"/>
      <c r="AK346" s="24"/>
      <c r="AL346" s="20"/>
      <c r="AM346" s="23"/>
      <c r="AN346" s="18"/>
      <c r="AO346" s="24"/>
      <c r="AW346" s="71"/>
      <c r="AX346" s="71"/>
      <c r="AY346" s="71"/>
      <c r="BB346" s="25"/>
      <c r="BC346" s="21"/>
      <c r="BG346" s="18"/>
      <c r="BN346" s="22"/>
      <c r="BO346" s="22"/>
      <c r="BP346" s="22"/>
      <c r="BQ346" s="22"/>
      <c r="BR346" s="15"/>
      <c r="CF346" s="15"/>
      <c r="CL346" s="22"/>
      <c r="CM346" s="15"/>
      <c r="CR346" s="22"/>
      <c r="CT346" s="15"/>
      <c r="CW346" s="22"/>
      <c r="DA346" s="15"/>
      <c r="DH346" s="15"/>
      <c r="DJ346" s="22"/>
      <c r="DO346" s="15"/>
      <c r="DV346" s="15"/>
      <c r="EC346" s="15"/>
      <c r="EJ346" s="15"/>
      <c r="EQ346" s="15"/>
      <c r="EX346" s="15"/>
      <c r="FE346" s="15"/>
      <c r="FL346" s="15"/>
      <c r="FS346" s="15"/>
      <c r="FZ346" s="15"/>
      <c r="GG346" s="15"/>
      <c r="GN346" s="15"/>
      <c r="GP346" s="22"/>
      <c r="GQ346" s="22"/>
      <c r="GR346" s="22"/>
      <c r="GS346" s="22"/>
      <c r="GT346" s="22"/>
      <c r="GU346" s="15"/>
      <c r="GV346" s="22"/>
      <c r="GW346" s="22"/>
      <c r="GX346" s="22"/>
      <c r="GY346" s="18"/>
      <c r="GZ346" s="18"/>
      <c r="HA346" s="18"/>
      <c r="HB346" s="18"/>
      <c r="HC346" s="18"/>
      <c r="HD346" s="18"/>
      <c r="HE346" s="18"/>
      <c r="HF346" s="18"/>
      <c r="HG346" s="18"/>
      <c r="HH346" s="18"/>
      <c r="HI346" s="18"/>
      <c r="HJ346" s="18"/>
      <c r="HK346" s="18"/>
      <c r="HL346" s="18"/>
      <c r="HM346" s="18"/>
      <c r="HN346" s="18"/>
      <c r="HO346" s="18"/>
      <c r="HP346" s="18"/>
      <c r="HQ346" s="18"/>
      <c r="HR346" s="18"/>
      <c r="HS346" s="18"/>
      <c r="HT346" s="18"/>
      <c r="HU346" s="18"/>
      <c r="HV346" s="18"/>
      <c r="HW346" s="18"/>
      <c r="HX346" s="18"/>
      <c r="HY346" s="18"/>
      <c r="HZ346" s="18"/>
      <c r="IA346" s="18"/>
      <c r="IB346" s="18"/>
      <c r="IC346" s="18"/>
      <c r="ID346" s="18"/>
      <c r="IE346" s="18"/>
      <c r="IF346" s="18"/>
      <c r="IG346" s="18"/>
      <c r="IH346" s="18"/>
      <c r="II346" s="18"/>
      <c r="IJ346" s="18"/>
      <c r="IK346" s="18"/>
      <c r="IL346" s="18"/>
      <c r="IM346" s="18"/>
      <c r="IN346" s="18"/>
      <c r="IO346" s="18"/>
      <c r="IP346" s="18"/>
      <c r="IQ346" s="18"/>
      <c r="IR346" s="18"/>
      <c r="IS346" s="18"/>
      <c r="IT346" s="18"/>
      <c r="IU346" s="18"/>
      <c r="IV346" s="18"/>
      <c r="IW346" s="18"/>
      <c r="IX346" s="18"/>
      <c r="IY346" s="18"/>
      <c r="IZ346" s="18"/>
      <c r="JA346" s="18"/>
      <c r="JB346" s="18"/>
      <c r="JC346" s="18"/>
      <c r="JD346" s="18"/>
      <c r="JE346" s="18"/>
      <c r="JF346" s="18"/>
    </row>
    <row r="347" spans="36:266" x14ac:dyDescent="0.3">
      <c r="AJ347" s="24"/>
      <c r="AK347" s="24"/>
      <c r="AL347" s="20"/>
      <c r="AM347" s="23"/>
      <c r="AN347" s="18"/>
      <c r="AO347" s="24"/>
      <c r="AW347" s="71"/>
      <c r="AX347" s="71"/>
      <c r="AY347" s="71"/>
      <c r="BB347" s="25"/>
      <c r="BC347" s="21"/>
      <c r="BG347" s="18"/>
      <c r="BN347" s="22"/>
      <c r="BO347" s="22"/>
      <c r="BP347" s="22"/>
      <c r="BQ347" s="22"/>
      <c r="BR347" s="15"/>
      <c r="CF347" s="15"/>
      <c r="CL347" s="22"/>
      <c r="CM347" s="15"/>
      <c r="CR347" s="22"/>
      <c r="CT347" s="15"/>
      <c r="CW347" s="22"/>
      <c r="DA347" s="15"/>
      <c r="DH347" s="15"/>
      <c r="DJ347" s="22"/>
      <c r="DO347" s="15"/>
      <c r="DV347" s="15"/>
      <c r="EC347" s="15"/>
      <c r="EJ347" s="15"/>
      <c r="EQ347" s="15"/>
      <c r="EX347" s="15"/>
      <c r="FE347" s="15"/>
      <c r="FL347" s="15"/>
      <c r="FS347" s="15"/>
      <c r="FZ347" s="15"/>
      <c r="GG347" s="15"/>
      <c r="GN347" s="15"/>
      <c r="GP347" s="22"/>
      <c r="GQ347" s="22"/>
      <c r="GR347" s="22"/>
      <c r="GS347" s="22"/>
      <c r="GT347" s="22"/>
      <c r="GU347" s="15"/>
      <c r="GV347" s="22"/>
      <c r="GW347" s="22"/>
      <c r="GX347" s="22"/>
      <c r="GY347" s="18"/>
      <c r="GZ347" s="18"/>
      <c r="HA347" s="18"/>
      <c r="HB347" s="18"/>
      <c r="HC347" s="18"/>
      <c r="HD347" s="18"/>
      <c r="HE347" s="18"/>
      <c r="HF347" s="18"/>
      <c r="HG347" s="18"/>
      <c r="HH347" s="18"/>
      <c r="HI347" s="18"/>
      <c r="HJ347" s="18"/>
      <c r="HK347" s="18"/>
      <c r="HL347" s="18"/>
      <c r="HM347" s="18"/>
      <c r="HN347" s="18"/>
      <c r="HO347" s="18"/>
      <c r="HP347" s="18"/>
      <c r="HQ347" s="18"/>
      <c r="HR347" s="18"/>
      <c r="HS347" s="18"/>
      <c r="HT347" s="18"/>
      <c r="HU347" s="18"/>
      <c r="HV347" s="18"/>
      <c r="HW347" s="18"/>
      <c r="HX347" s="18"/>
      <c r="HY347" s="18"/>
      <c r="HZ347" s="18"/>
      <c r="IA347" s="18"/>
      <c r="IB347" s="18"/>
      <c r="IC347" s="18"/>
      <c r="ID347" s="18"/>
      <c r="IE347" s="18"/>
      <c r="IF347" s="18"/>
      <c r="IG347" s="18"/>
      <c r="IH347" s="18"/>
      <c r="II347" s="18"/>
      <c r="IJ347" s="18"/>
      <c r="IK347" s="18"/>
      <c r="IL347" s="18"/>
      <c r="IM347" s="18"/>
      <c r="IN347" s="18"/>
      <c r="IO347" s="18"/>
      <c r="IP347" s="18"/>
      <c r="IQ347" s="18"/>
      <c r="IR347" s="18"/>
      <c r="IS347" s="18"/>
      <c r="IT347" s="18"/>
      <c r="IU347" s="18"/>
      <c r="IV347" s="18"/>
      <c r="IW347" s="18"/>
      <c r="IX347" s="18"/>
      <c r="IY347" s="18"/>
      <c r="IZ347" s="18"/>
      <c r="JA347" s="18"/>
      <c r="JB347" s="18"/>
      <c r="JC347" s="18"/>
      <c r="JD347" s="18"/>
      <c r="JE347" s="18"/>
      <c r="JF347" s="18"/>
    </row>
    <row r="348" spans="36:266" x14ac:dyDescent="0.3">
      <c r="AJ348" s="24"/>
      <c r="AK348" s="24"/>
      <c r="AL348" s="20"/>
      <c r="AM348" s="23"/>
      <c r="AN348" s="18"/>
      <c r="AO348" s="24"/>
      <c r="AW348" s="71"/>
      <c r="AX348" s="71"/>
      <c r="AY348" s="71"/>
      <c r="BB348" s="25"/>
      <c r="BC348" s="21"/>
      <c r="BG348" s="18"/>
      <c r="BN348" s="22"/>
      <c r="BO348" s="22"/>
      <c r="BP348" s="22"/>
      <c r="BQ348" s="22"/>
      <c r="BR348" s="15"/>
      <c r="CF348" s="15"/>
      <c r="CL348" s="22"/>
      <c r="CM348" s="15"/>
      <c r="CR348" s="22"/>
      <c r="CT348" s="15"/>
      <c r="CW348" s="22"/>
      <c r="DA348" s="15"/>
      <c r="DH348" s="15"/>
      <c r="DJ348" s="22"/>
      <c r="DO348" s="15"/>
      <c r="DV348" s="15"/>
      <c r="EC348" s="15"/>
      <c r="EJ348" s="15"/>
      <c r="EQ348" s="15"/>
      <c r="EX348" s="15"/>
      <c r="FE348" s="15"/>
      <c r="FL348" s="15"/>
      <c r="FS348" s="15"/>
      <c r="FZ348" s="15"/>
      <c r="GG348" s="15"/>
      <c r="GN348" s="15"/>
      <c r="GP348" s="22"/>
      <c r="GQ348" s="22"/>
      <c r="GR348" s="22"/>
      <c r="GS348" s="22"/>
      <c r="GT348" s="22"/>
      <c r="GU348" s="15"/>
      <c r="GV348" s="22"/>
      <c r="GW348" s="22"/>
      <c r="GX348" s="22"/>
      <c r="GY348" s="18"/>
      <c r="GZ348" s="18"/>
      <c r="HA348" s="18"/>
      <c r="HB348" s="18"/>
      <c r="HC348" s="18"/>
      <c r="HD348" s="18"/>
      <c r="HE348" s="18"/>
      <c r="HF348" s="18"/>
      <c r="HG348" s="18"/>
      <c r="HH348" s="18"/>
      <c r="HI348" s="18"/>
      <c r="HJ348" s="18"/>
      <c r="HK348" s="18"/>
      <c r="HL348" s="18"/>
      <c r="HM348" s="18"/>
      <c r="HN348" s="18"/>
      <c r="HO348" s="18"/>
      <c r="HP348" s="18"/>
      <c r="HQ348" s="18"/>
      <c r="HR348" s="18"/>
      <c r="HS348" s="18"/>
      <c r="HT348" s="18"/>
      <c r="HU348" s="18"/>
      <c r="HV348" s="18"/>
      <c r="HW348" s="18"/>
      <c r="HX348" s="18"/>
      <c r="HY348" s="18"/>
      <c r="HZ348" s="18"/>
      <c r="IA348" s="18"/>
      <c r="IB348" s="18"/>
      <c r="IC348" s="18"/>
      <c r="ID348" s="18"/>
      <c r="IE348" s="18"/>
      <c r="IF348" s="18"/>
      <c r="IG348" s="18"/>
      <c r="IH348" s="18"/>
      <c r="II348" s="18"/>
      <c r="IJ348" s="18"/>
      <c r="IK348" s="18"/>
      <c r="IL348" s="18"/>
      <c r="IM348" s="18"/>
      <c r="IN348" s="18"/>
      <c r="IO348" s="18"/>
      <c r="IP348" s="18"/>
      <c r="IQ348" s="18"/>
      <c r="IR348" s="18"/>
      <c r="IS348" s="18"/>
      <c r="IT348" s="18"/>
      <c r="IU348" s="18"/>
      <c r="IV348" s="18"/>
      <c r="IW348" s="18"/>
      <c r="IX348" s="18"/>
      <c r="IY348" s="18"/>
      <c r="IZ348" s="18"/>
      <c r="JA348" s="18"/>
      <c r="JB348" s="18"/>
      <c r="JC348" s="18"/>
      <c r="JD348" s="18"/>
      <c r="JE348" s="18"/>
      <c r="JF348" s="18"/>
    </row>
    <row r="349" spans="36:266" x14ac:dyDescent="0.3">
      <c r="AJ349" s="24"/>
      <c r="AK349" s="24"/>
      <c r="AL349" s="20"/>
      <c r="AM349" s="23"/>
      <c r="AN349" s="18"/>
      <c r="AO349" s="24"/>
      <c r="AW349" s="71"/>
      <c r="AX349" s="71"/>
      <c r="AY349" s="71"/>
      <c r="BB349" s="25"/>
      <c r="BC349" s="21"/>
      <c r="BG349" s="18"/>
      <c r="BN349" s="22"/>
      <c r="BO349" s="22"/>
      <c r="BP349" s="22"/>
      <c r="BQ349" s="22"/>
      <c r="BR349" s="15"/>
      <c r="CF349" s="15"/>
      <c r="CL349" s="22"/>
      <c r="CM349" s="15"/>
      <c r="CR349" s="22"/>
      <c r="CT349" s="15"/>
      <c r="CW349" s="22"/>
      <c r="DA349" s="15"/>
      <c r="DH349" s="15"/>
      <c r="DJ349" s="22"/>
      <c r="DO349" s="15"/>
      <c r="DV349" s="15"/>
      <c r="EC349" s="15"/>
      <c r="EJ349" s="15"/>
      <c r="EQ349" s="15"/>
      <c r="EX349" s="15"/>
      <c r="FE349" s="15"/>
      <c r="FL349" s="15"/>
      <c r="FS349" s="15"/>
      <c r="FZ349" s="15"/>
      <c r="GG349" s="15"/>
      <c r="GN349" s="15"/>
      <c r="GP349" s="22"/>
      <c r="GQ349" s="22"/>
      <c r="GR349" s="22"/>
      <c r="GS349" s="22"/>
      <c r="GT349" s="22"/>
      <c r="GU349" s="15"/>
      <c r="GV349" s="22"/>
      <c r="GW349" s="22"/>
      <c r="GX349" s="22"/>
      <c r="GY349" s="18"/>
      <c r="GZ349" s="18"/>
      <c r="HA349" s="18"/>
      <c r="HB349" s="18"/>
      <c r="HC349" s="18"/>
      <c r="HD349" s="18"/>
      <c r="HE349" s="18"/>
      <c r="HF349" s="18"/>
      <c r="HG349" s="18"/>
      <c r="HH349" s="18"/>
      <c r="HI349" s="18"/>
      <c r="HJ349" s="18"/>
      <c r="HK349" s="18"/>
      <c r="HL349" s="18"/>
      <c r="HM349" s="18"/>
      <c r="HN349" s="18"/>
      <c r="HO349" s="18"/>
      <c r="HP349" s="18"/>
      <c r="HQ349" s="18"/>
      <c r="HR349" s="18"/>
      <c r="HS349" s="18"/>
      <c r="HT349" s="18"/>
      <c r="HU349" s="18"/>
      <c r="HV349" s="18"/>
      <c r="HW349" s="18"/>
      <c r="HX349" s="18"/>
      <c r="HY349" s="18"/>
      <c r="HZ349" s="18"/>
      <c r="IA349" s="18"/>
      <c r="IB349" s="18"/>
      <c r="IC349" s="18"/>
      <c r="ID349" s="18"/>
      <c r="IE349" s="18"/>
      <c r="IF349" s="18"/>
      <c r="IG349" s="18"/>
      <c r="IH349" s="18"/>
      <c r="II349" s="18"/>
      <c r="IJ349" s="18"/>
      <c r="IK349" s="18"/>
      <c r="IL349" s="18"/>
      <c r="IM349" s="18"/>
      <c r="IN349" s="18"/>
      <c r="IO349" s="18"/>
      <c r="IP349" s="18"/>
      <c r="IQ349" s="18"/>
      <c r="IR349" s="18"/>
      <c r="IS349" s="18"/>
      <c r="IT349" s="18"/>
      <c r="IU349" s="18"/>
      <c r="IV349" s="18"/>
      <c r="IW349" s="18"/>
      <c r="IX349" s="18"/>
      <c r="IY349" s="18"/>
      <c r="IZ349" s="18"/>
      <c r="JA349" s="18"/>
      <c r="JB349" s="18"/>
      <c r="JC349" s="18"/>
      <c r="JD349" s="18"/>
      <c r="JE349" s="18"/>
      <c r="JF349" s="18"/>
    </row>
    <row r="350" spans="36:266" x14ac:dyDescent="0.3">
      <c r="AJ350" s="24"/>
      <c r="AK350" s="24"/>
      <c r="AL350" s="20"/>
      <c r="AM350" s="23"/>
      <c r="AN350" s="18"/>
      <c r="AO350" s="24"/>
      <c r="AW350" s="71"/>
      <c r="AX350" s="71"/>
      <c r="AY350" s="71"/>
      <c r="BB350" s="25"/>
      <c r="BC350" s="21"/>
      <c r="BG350" s="18"/>
      <c r="BN350" s="22"/>
      <c r="BO350" s="22"/>
      <c r="BP350" s="22"/>
      <c r="BQ350" s="22"/>
      <c r="BR350" s="15"/>
      <c r="CF350" s="15"/>
      <c r="CL350" s="22"/>
      <c r="CM350" s="15"/>
      <c r="CR350" s="22"/>
      <c r="CT350" s="15"/>
      <c r="CW350" s="22"/>
      <c r="DA350" s="15"/>
      <c r="DH350" s="15"/>
      <c r="DJ350" s="22"/>
      <c r="DO350" s="15"/>
      <c r="DV350" s="15"/>
      <c r="EC350" s="15"/>
      <c r="EJ350" s="15"/>
      <c r="EQ350" s="15"/>
      <c r="EX350" s="15"/>
      <c r="FE350" s="15"/>
      <c r="FL350" s="15"/>
      <c r="FS350" s="15"/>
      <c r="FZ350" s="15"/>
      <c r="GG350" s="15"/>
      <c r="GN350" s="15"/>
      <c r="GP350" s="22"/>
      <c r="GQ350" s="22"/>
      <c r="GR350" s="22"/>
      <c r="GS350" s="22"/>
      <c r="GT350" s="22"/>
      <c r="GU350" s="15"/>
      <c r="GV350" s="22"/>
      <c r="GW350" s="22"/>
      <c r="GX350" s="22"/>
      <c r="GY350" s="18"/>
      <c r="GZ350" s="18"/>
      <c r="HA350" s="18"/>
      <c r="HB350" s="18"/>
      <c r="HC350" s="18"/>
      <c r="HD350" s="18"/>
      <c r="HE350" s="18"/>
      <c r="HF350" s="18"/>
      <c r="HG350" s="18"/>
      <c r="HH350" s="18"/>
      <c r="HI350" s="18"/>
      <c r="HJ350" s="18"/>
      <c r="HK350" s="18"/>
      <c r="HL350" s="18"/>
      <c r="HM350" s="18"/>
      <c r="HN350" s="18"/>
      <c r="HO350" s="18"/>
      <c r="HP350" s="18"/>
      <c r="HQ350" s="18"/>
      <c r="HR350" s="18"/>
      <c r="HS350" s="18"/>
      <c r="HT350" s="18"/>
      <c r="HU350" s="18"/>
      <c r="HV350" s="18"/>
      <c r="HW350" s="18"/>
      <c r="HX350" s="18"/>
      <c r="HY350" s="18"/>
      <c r="HZ350" s="18"/>
      <c r="IA350" s="18"/>
      <c r="IB350" s="18"/>
      <c r="IC350" s="18"/>
      <c r="ID350" s="18"/>
      <c r="IE350" s="18"/>
      <c r="IF350" s="18"/>
      <c r="IG350" s="18"/>
      <c r="IH350" s="18"/>
      <c r="II350" s="18"/>
      <c r="IJ350" s="18"/>
      <c r="IK350" s="18"/>
      <c r="IL350" s="18"/>
      <c r="IM350" s="18"/>
      <c r="IN350" s="18"/>
      <c r="IO350" s="18"/>
      <c r="IP350" s="18"/>
      <c r="IQ350" s="18"/>
      <c r="IR350" s="18"/>
      <c r="IS350" s="18"/>
      <c r="IT350" s="18"/>
      <c r="IU350" s="18"/>
      <c r="IV350" s="18"/>
      <c r="IW350" s="18"/>
      <c r="IX350" s="18"/>
      <c r="IY350" s="18"/>
      <c r="IZ350" s="18"/>
      <c r="JA350" s="18"/>
      <c r="JB350" s="18"/>
      <c r="JC350" s="18"/>
      <c r="JD350" s="18"/>
      <c r="JE350" s="18"/>
      <c r="JF350" s="18"/>
    </row>
    <row r="351" spans="36:266" x14ac:dyDescent="0.3">
      <c r="AJ351" s="24"/>
      <c r="AK351" s="24"/>
      <c r="AL351" s="20"/>
      <c r="AM351" s="23"/>
      <c r="AN351" s="18"/>
      <c r="AO351" s="24"/>
      <c r="AW351" s="71"/>
      <c r="AX351" s="71"/>
      <c r="AY351" s="71"/>
      <c r="BB351" s="25"/>
      <c r="BC351" s="21"/>
      <c r="BG351" s="18"/>
      <c r="BN351" s="22"/>
      <c r="BO351" s="22"/>
      <c r="BP351" s="22"/>
      <c r="BQ351" s="22"/>
      <c r="BR351" s="15"/>
      <c r="CF351" s="15"/>
      <c r="CL351" s="22"/>
      <c r="CM351" s="15"/>
      <c r="CR351" s="22"/>
      <c r="CT351" s="15"/>
      <c r="CW351" s="22"/>
      <c r="DA351" s="15"/>
      <c r="DH351" s="15"/>
      <c r="DJ351" s="22"/>
      <c r="DO351" s="15"/>
      <c r="DV351" s="15"/>
      <c r="EC351" s="15"/>
      <c r="EJ351" s="15"/>
      <c r="EQ351" s="15"/>
      <c r="EX351" s="15"/>
      <c r="FE351" s="15"/>
      <c r="FL351" s="15"/>
      <c r="FS351" s="15"/>
      <c r="FZ351" s="15"/>
      <c r="GG351" s="15"/>
      <c r="GN351" s="15"/>
      <c r="GP351" s="22"/>
      <c r="GQ351" s="22"/>
      <c r="GR351" s="22"/>
      <c r="GS351" s="22"/>
      <c r="GT351" s="22"/>
      <c r="GU351" s="15"/>
      <c r="GV351" s="22"/>
      <c r="GW351" s="22"/>
      <c r="GX351" s="22"/>
      <c r="GY351" s="18"/>
      <c r="GZ351" s="18"/>
      <c r="HA351" s="18"/>
      <c r="HB351" s="18"/>
      <c r="HC351" s="18"/>
      <c r="HD351" s="18"/>
      <c r="HE351" s="18"/>
      <c r="HF351" s="18"/>
      <c r="HG351" s="18"/>
      <c r="HH351" s="18"/>
      <c r="HI351" s="18"/>
      <c r="HJ351" s="18"/>
      <c r="HK351" s="18"/>
      <c r="HL351" s="18"/>
      <c r="HM351" s="18"/>
      <c r="HN351" s="18"/>
      <c r="HO351" s="18"/>
      <c r="HP351" s="18"/>
      <c r="HQ351" s="18"/>
      <c r="HR351" s="18"/>
      <c r="HS351" s="18"/>
      <c r="HT351" s="18"/>
      <c r="HU351" s="18"/>
      <c r="HV351" s="18"/>
      <c r="HW351" s="18"/>
      <c r="HX351" s="18"/>
      <c r="HY351" s="18"/>
      <c r="HZ351" s="18"/>
      <c r="IA351" s="18"/>
      <c r="IB351" s="18"/>
      <c r="IC351" s="18"/>
      <c r="ID351" s="18"/>
      <c r="IE351" s="18"/>
      <c r="IF351" s="18"/>
      <c r="IG351" s="18"/>
      <c r="IH351" s="18"/>
      <c r="II351" s="18"/>
      <c r="IJ351" s="18"/>
      <c r="IK351" s="18"/>
      <c r="IL351" s="18"/>
      <c r="IM351" s="18"/>
      <c r="IN351" s="18"/>
      <c r="IO351" s="18"/>
      <c r="IP351" s="18"/>
      <c r="IQ351" s="18"/>
      <c r="IR351" s="18"/>
      <c r="IS351" s="18"/>
      <c r="IT351" s="18"/>
      <c r="IU351" s="18"/>
      <c r="IV351" s="18"/>
      <c r="IW351" s="18"/>
      <c r="IX351" s="18"/>
      <c r="IY351" s="18"/>
      <c r="IZ351" s="18"/>
      <c r="JA351" s="18"/>
      <c r="JB351" s="18"/>
      <c r="JC351" s="18"/>
      <c r="JD351" s="18"/>
      <c r="JE351" s="18"/>
      <c r="JF351" s="18"/>
    </row>
    <row r="352" spans="36:266" x14ac:dyDescent="0.3">
      <c r="AJ352" s="24"/>
      <c r="AK352" s="24"/>
      <c r="AL352" s="20"/>
      <c r="AM352" s="23"/>
      <c r="AN352" s="18"/>
      <c r="AO352" s="24"/>
      <c r="AW352" s="71"/>
      <c r="AX352" s="71"/>
      <c r="AY352" s="71"/>
      <c r="BB352" s="25"/>
      <c r="BC352" s="21"/>
      <c r="BG352" s="18"/>
      <c r="BN352" s="22"/>
      <c r="BO352" s="22"/>
      <c r="BP352" s="22"/>
      <c r="BQ352" s="22"/>
      <c r="BR352" s="15"/>
      <c r="CF352" s="15"/>
      <c r="CL352" s="22"/>
      <c r="CM352" s="15"/>
      <c r="CR352" s="22"/>
      <c r="CT352" s="15"/>
      <c r="CW352" s="22"/>
      <c r="DA352" s="15"/>
      <c r="DH352" s="15"/>
      <c r="DJ352" s="22"/>
      <c r="DO352" s="15"/>
      <c r="DV352" s="15"/>
      <c r="EC352" s="15"/>
      <c r="EJ352" s="15"/>
      <c r="EQ352" s="15"/>
      <c r="EX352" s="15"/>
      <c r="FE352" s="15"/>
      <c r="FL352" s="15"/>
      <c r="FS352" s="15"/>
      <c r="FZ352" s="15"/>
      <c r="GG352" s="15"/>
      <c r="GN352" s="15"/>
      <c r="GP352" s="22"/>
      <c r="GQ352" s="22"/>
      <c r="GR352" s="22"/>
      <c r="GS352" s="22"/>
      <c r="GT352" s="22"/>
      <c r="GU352" s="15"/>
      <c r="GV352" s="22"/>
      <c r="GW352" s="22"/>
      <c r="GX352" s="22"/>
      <c r="GY352" s="18"/>
      <c r="GZ352" s="18"/>
      <c r="HA352" s="18"/>
      <c r="HB352" s="18"/>
      <c r="HC352" s="18"/>
      <c r="HD352" s="18"/>
      <c r="HE352" s="18"/>
      <c r="HF352" s="18"/>
      <c r="HG352" s="18"/>
      <c r="HH352" s="18"/>
      <c r="HI352" s="18"/>
      <c r="HJ352" s="18"/>
      <c r="HK352" s="18"/>
      <c r="HL352" s="18"/>
      <c r="HM352" s="18"/>
      <c r="HN352" s="18"/>
      <c r="HO352" s="18"/>
      <c r="HP352" s="18"/>
      <c r="HQ352" s="18"/>
      <c r="HR352" s="18"/>
      <c r="HS352" s="18"/>
      <c r="HT352" s="18"/>
      <c r="HU352" s="18"/>
      <c r="HV352" s="18"/>
      <c r="HW352" s="18"/>
      <c r="HX352" s="18"/>
      <c r="HY352" s="18"/>
      <c r="HZ352" s="18"/>
      <c r="IA352" s="18"/>
      <c r="IB352" s="18"/>
      <c r="IC352" s="18"/>
      <c r="ID352" s="18"/>
      <c r="IE352" s="18"/>
      <c r="IF352" s="18"/>
      <c r="IG352" s="18"/>
      <c r="IH352" s="18"/>
      <c r="II352" s="18"/>
      <c r="IJ352" s="18"/>
      <c r="IK352" s="18"/>
      <c r="IL352" s="18"/>
      <c r="IM352" s="18"/>
      <c r="IN352" s="18"/>
      <c r="IO352" s="18"/>
      <c r="IP352" s="18"/>
      <c r="IQ352" s="18"/>
      <c r="IR352" s="18"/>
      <c r="IS352" s="18"/>
      <c r="IT352" s="18"/>
      <c r="IU352" s="18"/>
      <c r="IV352" s="18"/>
      <c r="IW352" s="18"/>
      <c r="IX352" s="18"/>
      <c r="IY352" s="18"/>
      <c r="IZ352" s="18"/>
      <c r="JA352" s="18"/>
      <c r="JB352" s="18"/>
      <c r="JC352" s="18"/>
      <c r="JD352" s="18"/>
      <c r="JE352" s="18"/>
      <c r="JF352" s="18"/>
    </row>
    <row r="353" spans="36:266" x14ac:dyDescent="0.3">
      <c r="AJ353" s="24"/>
      <c r="AK353" s="24"/>
      <c r="AL353" s="20"/>
      <c r="AM353" s="23"/>
      <c r="AN353" s="18"/>
      <c r="AO353" s="24"/>
      <c r="AW353" s="71"/>
      <c r="AX353" s="71"/>
      <c r="AY353" s="71"/>
      <c r="BB353" s="25"/>
      <c r="BC353" s="21"/>
      <c r="BG353" s="18"/>
      <c r="BN353" s="22"/>
      <c r="BO353" s="22"/>
      <c r="BP353" s="22"/>
      <c r="BQ353" s="22"/>
      <c r="BR353" s="15"/>
      <c r="CF353" s="15"/>
      <c r="CL353" s="22"/>
      <c r="CM353" s="15"/>
      <c r="CR353" s="22"/>
      <c r="CT353" s="15"/>
      <c r="CW353" s="22"/>
      <c r="DA353" s="15"/>
      <c r="DH353" s="15"/>
      <c r="DJ353" s="22"/>
      <c r="DO353" s="15"/>
      <c r="DV353" s="15"/>
      <c r="EC353" s="15"/>
      <c r="EJ353" s="15"/>
      <c r="EQ353" s="15"/>
      <c r="EX353" s="15"/>
      <c r="FE353" s="15"/>
      <c r="FL353" s="15"/>
      <c r="FS353" s="15"/>
      <c r="FZ353" s="15"/>
      <c r="GG353" s="15"/>
      <c r="GN353" s="15"/>
      <c r="GP353" s="22"/>
      <c r="GQ353" s="22"/>
      <c r="GR353" s="22"/>
      <c r="GS353" s="22"/>
      <c r="GT353" s="22"/>
      <c r="GU353" s="15"/>
      <c r="GV353" s="22"/>
      <c r="GW353" s="22"/>
      <c r="GX353" s="22"/>
      <c r="GY353" s="18"/>
      <c r="GZ353" s="18"/>
      <c r="HA353" s="18"/>
      <c r="HB353" s="18"/>
      <c r="HC353" s="18"/>
      <c r="HD353" s="18"/>
      <c r="HE353" s="18"/>
      <c r="HF353" s="18"/>
      <c r="HG353" s="18"/>
      <c r="HH353" s="18"/>
      <c r="HI353" s="18"/>
      <c r="HJ353" s="18"/>
      <c r="HK353" s="18"/>
      <c r="HL353" s="18"/>
      <c r="HM353" s="18"/>
      <c r="HN353" s="18"/>
      <c r="HO353" s="18"/>
      <c r="HP353" s="18"/>
      <c r="HQ353" s="18"/>
      <c r="HR353" s="18"/>
      <c r="HS353" s="18"/>
      <c r="HT353" s="18"/>
      <c r="HU353" s="18"/>
      <c r="HV353" s="18"/>
      <c r="HW353" s="18"/>
      <c r="HX353" s="18"/>
      <c r="HY353" s="18"/>
      <c r="HZ353" s="18"/>
      <c r="IA353" s="18"/>
      <c r="IB353" s="18"/>
      <c r="IC353" s="18"/>
      <c r="ID353" s="18"/>
      <c r="IE353" s="18"/>
      <c r="IF353" s="18"/>
      <c r="IG353" s="18"/>
      <c r="IH353" s="18"/>
      <c r="II353" s="18"/>
      <c r="IJ353" s="18"/>
      <c r="IK353" s="18"/>
      <c r="IL353" s="18"/>
      <c r="IM353" s="18"/>
      <c r="IN353" s="18"/>
      <c r="IO353" s="18"/>
      <c r="IP353" s="18"/>
      <c r="IQ353" s="18"/>
      <c r="IR353" s="18"/>
      <c r="IS353" s="18"/>
      <c r="IT353" s="18"/>
      <c r="IU353" s="18"/>
      <c r="IV353" s="18"/>
      <c r="IW353" s="18"/>
      <c r="IX353" s="18"/>
      <c r="IY353" s="18"/>
      <c r="IZ353" s="18"/>
      <c r="JA353" s="18"/>
      <c r="JB353" s="18"/>
      <c r="JC353" s="18"/>
      <c r="JD353" s="18"/>
      <c r="JE353" s="18"/>
      <c r="JF353" s="18"/>
    </row>
    <row r="354" spans="36:266" x14ac:dyDescent="0.3">
      <c r="AJ354" s="24"/>
      <c r="AK354" s="24"/>
      <c r="AL354" s="20"/>
      <c r="AM354" s="23"/>
      <c r="AN354" s="18"/>
      <c r="AO354" s="24"/>
      <c r="AW354" s="71"/>
      <c r="AX354" s="71"/>
      <c r="AY354" s="71"/>
      <c r="BB354" s="25"/>
      <c r="BC354" s="21"/>
      <c r="BG354" s="18"/>
      <c r="BN354" s="22"/>
      <c r="BO354" s="22"/>
      <c r="BP354" s="22"/>
      <c r="BQ354" s="22"/>
      <c r="BR354" s="15"/>
      <c r="CF354" s="15"/>
      <c r="CL354" s="22"/>
      <c r="CM354" s="15"/>
      <c r="CR354" s="22"/>
      <c r="CT354" s="15"/>
      <c r="CW354" s="22"/>
      <c r="DA354" s="15"/>
      <c r="DH354" s="15"/>
      <c r="DJ354" s="22"/>
      <c r="DO354" s="15"/>
      <c r="DV354" s="15"/>
      <c r="EC354" s="15"/>
      <c r="EJ354" s="15"/>
      <c r="EQ354" s="15"/>
      <c r="EX354" s="15"/>
      <c r="FE354" s="15"/>
      <c r="FL354" s="15"/>
      <c r="FS354" s="15"/>
      <c r="FZ354" s="15"/>
      <c r="GG354" s="15"/>
      <c r="GN354" s="15"/>
      <c r="GP354" s="22"/>
      <c r="GQ354" s="22"/>
      <c r="GR354" s="22"/>
      <c r="GS354" s="22"/>
      <c r="GT354" s="22"/>
      <c r="GU354" s="15"/>
      <c r="GV354" s="22"/>
      <c r="GW354" s="22"/>
      <c r="GX354" s="22"/>
      <c r="GY354" s="18"/>
      <c r="GZ354" s="18"/>
      <c r="HA354" s="18"/>
      <c r="HB354" s="18"/>
      <c r="HC354" s="18"/>
      <c r="HD354" s="18"/>
      <c r="HE354" s="18"/>
      <c r="HF354" s="18"/>
      <c r="HG354" s="18"/>
      <c r="HH354" s="18"/>
      <c r="HI354" s="18"/>
      <c r="HJ354" s="18"/>
      <c r="HK354" s="18"/>
      <c r="HL354" s="18"/>
      <c r="HM354" s="18"/>
      <c r="HN354" s="18"/>
      <c r="HO354" s="18"/>
      <c r="HP354" s="18"/>
      <c r="HQ354" s="18"/>
      <c r="HR354" s="18"/>
      <c r="HS354" s="18"/>
      <c r="HT354" s="18"/>
      <c r="HU354" s="18"/>
      <c r="HV354" s="18"/>
      <c r="HW354" s="18"/>
      <c r="HX354" s="18"/>
      <c r="HY354" s="18"/>
      <c r="HZ354" s="18"/>
      <c r="IA354" s="18"/>
      <c r="IB354" s="18"/>
      <c r="IC354" s="18"/>
      <c r="ID354" s="18"/>
      <c r="IE354" s="18"/>
      <c r="IF354" s="18"/>
      <c r="IG354" s="18"/>
      <c r="IH354" s="18"/>
      <c r="II354" s="18"/>
      <c r="IJ354" s="18"/>
      <c r="IK354" s="18"/>
      <c r="IL354" s="18"/>
      <c r="IM354" s="18"/>
      <c r="IN354" s="18"/>
      <c r="IO354" s="18"/>
      <c r="IP354" s="18"/>
      <c r="IQ354" s="18"/>
      <c r="IR354" s="18"/>
      <c r="IS354" s="18"/>
      <c r="IT354" s="18"/>
      <c r="IU354" s="18"/>
      <c r="IV354" s="18"/>
      <c r="IW354" s="18"/>
      <c r="IX354" s="18"/>
      <c r="IY354" s="18"/>
      <c r="IZ354" s="18"/>
      <c r="JA354" s="18"/>
      <c r="JB354" s="18"/>
      <c r="JC354" s="18"/>
      <c r="JD354" s="18"/>
      <c r="JE354" s="18"/>
      <c r="JF354" s="18"/>
    </row>
    <row r="355" spans="36:266" x14ac:dyDescent="0.3">
      <c r="AJ355" s="24"/>
      <c r="AK355" s="24"/>
      <c r="AL355" s="20"/>
      <c r="AM355" s="23"/>
      <c r="AN355" s="18"/>
      <c r="AO355" s="24"/>
      <c r="AW355" s="71"/>
      <c r="AX355" s="71"/>
      <c r="AY355" s="71"/>
      <c r="BB355" s="25"/>
      <c r="BC355" s="21"/>
      <c r="BG355" s="18"/>
      <c r="BN355" s="22"/>
      <c r="BO355" s="22"/>
      <c r="BP355" s="22"/>
      <c r="BQ355" s="22"/>
      <c r="BR355" s="15"/>
      <c r="CF355" s="15"/>
      <c r="CL355" s="22"/>
      <c r="CM355" s="15"/>
      <c r="CR355" s="22"/>
      <c r="CT355" s="15"/>
      <c r="CW355" s="22"/>
      <c r="DA355" s="15"/>
      <c r="DH355" s="15"/>
      <c r="DJ355" s="22"/>
      <c r="DO355" s="15"/>
      <c r="DV355" s="15"/>
      <c r="EC355" s="15"/>
      <c r="EJ355" s="15"/>
      <c r="EQ355" s="15"/>
      <c r="EX355" s="15"/>
      <c r="FE355" s="15"/>
      <c r="FL355" s="15"/>
      <c r="FS355" s="15"/>
      <c r="FZ355" s="15"/>
      <c r="GG355" s="15"/>
      <c r="GN355" s="15"/>
      <c r="GP355" s="22"/>
      <c r="GQ355" s="22"/>
      <c r="GR355" s="22"/>
      <c r="GS355" s="22"/>
      <c r="GT355" s="22"/>
      <c r="GU355" s="15"/>
      <c r="GV355" s="22"/>
      <c r="GW355" s="22"/>
      <c r="GX355" s="22"/>
      <c r="GY355" s="18"/>
      <c r="GZ355" s="18"/>
      <c r="HA355" s="18"/>
      <c r="HB355" s="18"/>
      <c r="HC355" s="18"/>
      <c r="HD355" s="18"/>
      <c r="HE355" s="18"/>
      <c r="HF355" s="18"/>
      <c r="HG355" s="18"/>
      <c r="HH355" s="18"/>
      <c r="HI355" s="18"/>
      <c r="HJ355" s="18"/>
      <c r="HK355" s="18"/>
      <c r="HL355" s="18"/>
      <c r="HM355" s="18"/>
      <c r="HN355" s="18"/>
      <c r="HO355" s="18"/>
      <c r="HP355" s="18"/>
      <c r="HQ355" s="18"/>
      <c r="HR355" s="18"/>
      <c r="HS355" s="18"/>
      <c r="HT355" s="18"/>
      <c r="HU355" s="18"/>
      <c r="HV355" s="18"/>
      <c r="HW355" s="18"/>
      <c r="HX355" s="18"/>
      <c r="HY355" s="18"/>
      <c r="HZ355" s="18"/>
      <c r="IA355" s="18"/>
      <c r="IB355" s="18"/>
      <c r="IC355" s="18"/>
      <c r="ID355" s="18"/>
      <c r="IE355" s="18"/>
      <c r="IF355" s="18"/>
      <c r="IG355" s="18"/>
      <c r="IH355" s="18"/>
      <c r="II355" s="18"/>
      <c r="IJ355" s="18"/>
      <c r="IK355" s="18"/>
      <c r="IL355" s="18"/>
      <c r="IM355" s="18"/>
      <c r="IN355" s="18"/>
      <c r="IO355" s="18"/>
      <c r="IP355" s="18"/>
      <c r="IQ355" s="18"/>
      <c r="IR355" s="18"/>
      <c r="IS355" s="18"/>
      <c r="IT355" s="18"/>
      <c r="IU355" s="18"/>
      <c r="IV355" s="18"/>
      <c r="IW355" s="18"/>
      <c r="IX355" s="18"/>
      <c r="IY355" s="18"/>
      <c r="IZ355" s="18"/>
      <c r="JA355" s="18"/>
      <c r="JB355" s="18"/>
      <c r="JC355" s="18"/>
      <c r="JD355" s="18"/>
      <c r="JE355" s="18"/>
      <c r="JF355" s="18"/>
    </row>
    <row r="356" spans="36:266" x14ac:dyDescent="0.3">
      <c r="AJ356" s="24"/>
      <c r="AK356" s="24"/>
      <c r="AL356" s="20"/>
      <c r="AM356" s="23"/>
      <c r="AN356" s="18"/>
      <c r="AO356" s="24"/>
      <c r="AW356" s="71"/>
      <c r="AX356" s="71"/>
      <c r="AY356" s="71"/>
      <c r="BB356" s="25"/>
      <c r="BC356" s="21"/>
      <c r="BG356" s="18"/>
      <c r="BN356" s="22"/>
      <c r="BO356" s="22"/>
      <c r="BP356" s="22"/>
      <c r="BQ356" s="22"/>
      <c r="BR356" s="15"/>
      <c r="CF356" s="15"/>
      <c r="CL356" s="22"/>
      <c r="CM356" s="15"/>
      <c r="CR356" s="22"/>
      <c r="CT356" s="15"/>
      <c r="CW356" s="22"/>
      <c r="DA356" s="15"/>
      <c r="DH356" s="15"/>
      <c r="DJ356" s="22"/>
      <c r="DO356" s="15"/>
      <c r="DV356" s="15"/>
      <c r="EC356" s="15"/>
      <c r="EJ356" s="15"/>
      <c r="EQ356" s="15"/>
      <c r="EX356" s="15"/>
      <c r="FE356" s="15"/>
      <c r="FL356" s="15"/>
      <c r="FS356" s="15"/>
      <c r="FZ356" s="15"/>
      <c r="GG356" s="15"/>
      <c r="GN356" s="15"/>
      <c r="GP356" s="22"/>
      <c r="GQ356" s="22"/>
      <c r="GR356" s="22"/>
      <c r="GS356" s="22"/>
      <c r="GT356" s="22"/>
      <c r="GU356" s="15"/>
      <c r="GV356" s="22"/>
      <c r="GW356" s="22"/>
      <c r="GX356" s="22"/>
      <c r="GY356" s="18"/>
      <c r="GZ356" s="18"/>
      <c r="HA356" s="18"/>
      <c r="HB356" s="18"/>
      <c r="HC356" s="18"/>
      <c r="HD356" s="18"/>
      <c r="HE356" s="18"/>
      <c r="HF356" s="18"/>
      <c r="HG356" s="18"/>
      <c r="HH356" s="18"/>
      <c r="HI356" s="18"/>
      <c r="HJ356" s="18"/>
      <c r="HK356" s="18"/>
      <c r="HL356" s="18"/>
      <c r="HM356" s="18"/>
      <c r="HN356" s="18"/>
      <c r="HO356" s="18"/>
      <c r="HP356" s="18"/>
      <c r="HQ356" s="18"/>
      <c r="HR356" s="18"/>
      <c r="HS356" s="18"/>
      <c r="HT356" s="18"/>
      <c r="HU356" s="18"/>
      <c r="HV356" s="18"/>
      <c r="HW356" s="18"/>
      <c r="HX356" s="18"/>
      <c r="HY356" s="18"/>
      <c r="HZ356" s="18"/>
      <c r="IA356" s="18"/>
      <c r="IB356" s="18"/>
      <c r="IC356" s="18"/>
      <c r="ID356" s="18"/>
      <c r="IE356" s="18"/>
      <c r="IF356" s="18"/>
      <c r="IG356" s="18"/>
      <c r="IH356" s="18"/>
      <c r="II356" s="18"/>
      <c r="IJ356" s="18"/>
      <c r="IK356" s="18"/>
      <c r="IL356" s="18"/>
      <c r="IM356" s="18"/>
      <c r="IN356" s="18"/>
      <c r="IO356" s="18"/>
      <c r="IP356" s="18"/>
      <c r="IQ356" s="18"/>
      <c r="IR356" s="18"/>
      <c r="IS356" s="18"/>
      <c r="IT356" s="18"/>
      <c r="IU356" s="18"/>
      <c r="IV356" s="18"/>
      <c r="IW356" s="18"/>
      <c r="IX356" s="18"/>
      <c r="IY356" s="18"/>
      <c r="IZ356" s="18"/>
      <c r="JA356" s="18"/>
      <c r="JB356" s="18"/>
      <c r="JC356" s="18"/>
      <c r="JD356" s="18"/>
      <c r="JE356" s="18"/>
      <c r="JF356" s="18"/>
    </row>
    <row r="357" spans="36:266" x14ac:dyDescent="0.3">
      <c r="AJ357" s="24"/>
      <c r="AK357" s="24"/>
      <c r="AL357" s="20"/>
      <c r="AM357" s="23"/>
      <c r="AN357" s="18"/>
      <c r="AO357" s="24"/>
      <c r="AW357" s="71"/>
      <c r="AX357" s="71"/>
      <c r="AY357" s="71"/>
      <c r="BB357" s="25"/>
      <c r="BC357" s="21"/>
      <c r="BG357" s="18"/>
      <c r="BN357" s="22"/>
      <c r="BO357" s="22"/>
      <c r="BP357" s="22"/>
      <c r="BQ357" s="22"/>
      <c r="BR357" s="15"/>
      <c r="CF357" s="15"/>
      <c r="CL357" s="22"/>
      <c r="CM357" s="15"/>
      <c r="CR357" s="22"/>
      <c r="CT357" s="15"/>
      <c r="CW357" s="22"/>
      <c r="DA357" s="15"/>
      <c r="DH357" s="15"/>
      <c r="DJ357" s="22"/>
      <c r="DO357" s="15"/>
      <c r="DV357" s="15"/>
      <c r="EC357" s="15"/>
      <c r="EJ357" s="15"/>
      <c r="EQ357" s="15"/>
      <c r="EX357" s="15"/>
      <c r="FE357" s="15"/>
      <c r="FL357" s="15"/>
      <c r="FS357" s="15"/>
      <c r="FZ357" s="15"/>
      <c r="GG357" s="15"/>
      <c r="GN357" s="15"/>
      <c r="GP357" s="22"/>
      <c r="GQ357" s="22"/>
      <c r="GR357" s="22"/>
      <c r="GS357" s="22"/>
      <c r="GT357" s="22"/>
      <c r="GU357" s="15"/>
      <c r="GV357" s="22"/>
      <c r="GW357" s="22"/>
      <c r="GX357" s="22"/>
      <c r="GY357" s="18"/>
      <c r="GZ357" s="18"/>
      <c r="HA357" s="18"/>
      <c r="HB357" s="18"/>
      <c r="HC357" s="18"/>
      <c r="HD357" s="18"/>
      <c r="HE357" s="18"/>
      <c r="HF357" s="18"/>
      <c r="HG357" s="18"/>
      <c r="HH357" s="18"/>
      <c r="HI357" s="18"/>
      <c r="HJ357" s="18"/>
      <c r="HK357" s="18"/>
      <c r="HL357" s="18"/>
      <c r="HM357" s="18"/>
      <c r="HN357" s="18"/>
      <c r="HO357" s="18"/>
      <c r="HP357" s="18"/>
      <c r="HQ357" s="18"/>
      <c r="HR357" s="18"/>
      <c r="HS357" s="18"/>
      <c r="HT357" s="18"/>
      <c r="HU357" s="18"/>
      <c r="HV357" s="18"/>
      <c r="HW357" s="18"/>
      <c r="HX357" s="18"/>
      <c r="HY357" s="18"/>
      <c r="HZ357" s="18"/>
      <c r="IA357" s="18"/>
      <c r="IB357" s="18"/>
      <c r="IC357" s="18"/>
      <c r="ID357" s="18"/>
      <c r="IE357" s="18"/>
      <c r="IF357" s="18"/>
      <c r="IG357" s="18"/>
      <c r="IH357" s="18"/>
      <c r="II357" s="18"/>
      <c r="IJ357" s="18"/>
      <c r="IK357" s="18"/>
      <c r="IL357" s="18"/>
      <c r="IM357" s="18"/>
      <c r="IN357" s="18"/>
      <c r="IO357" s="18"/>
      <c r="IP357" s="18"/>
      <c r="IQ357" s="18"/>
      <c r="IR357" s="18"/>
      <c r="IS357" s="18"/>
      <c r="IT357" s="18"/>
      <c r="IU357" s="18"/>
      <c r="IV357" s="18"/>
      <c r="IW357" s="18"/>
      <c r="IX357" s="18"/>
      <c r="IY357" s="18"/>
      <c r="IZ357" s="18"/>
      <c r="JA357" s="18"/>
      <c r="JB357" s="18"/>
      <c r="JC357" s="18"/>
      <c r="JD357" s="18"/>
      <c r="JE357" s="18"/>
      <c r="JF357" s="18"/>
    </row>
    <row r="358" spans="36:266" x14ac:dyDescent="0.3">
      <c r="AJ358" s="24"/>
      <c r="AK358" s="24"/>
      <c r="AL358" s="20"/>
      <c r="AM358" s="23"/>
      <c r="AN358" s="18"/>
      <c r="AO358" s="24"/>
      <c r="AW358" s="71"/>
      <c r="AX358" s="71"/>
      <c r="AY358" s="71"/>
      <c r="BB358" s="25"/>
      <c r="BC358" s="21"/>
      <c r="BG358" s="18"/>
      <c r="BN358" s="22"/>
      <c r="BO358" s="22"/>
      <c r="BP358" s="22"/>
      <c r="BQ358" s="22"/>
      <c r="BR358" s="15"/>
      <c r="CF358" s="15"/>
      <c r="CL358" s="22"/>
      <c r="CM358" s="15"/>
      <c r="CR358" s="22"/>
      <c r="CT358" s="15"/>
      <c r="CW358" s="22"/>
      <c r="DA358" s="15"/>
      <c r="DH358" s="15"/>
      <c r="DJ358" s="22"/>
      <c r="DO358" s="15"/>
      <c r="DV358" s="15"/>
      <c r="EC358" s="15"/>
      <c r="EJ358" s="15"/>
      <c r="EQ358" s="15"/>
      <c r="EX358" s="15"/>
      <c r="FE358" s="15"/>
      <c r="FL358" s="15"/>
      <c r="FS358" s="15"/>
      <c r="FZ358" s="15"/>
      <c r="GG358" s="15"/>
      <c r="GN358" s="15"/>
      <c r="GP358" s="22"/>
      <c r="GQ358" s="22"/>
      <c r="GR358" s="22"/>
      <c r="GS358" s="22"/>
      <c r="GT358" s="22"/>
      <c r="GU358" s="15"/>
      <c r="GV358" s="22"/>
      <c r="GW358" s="22"/>
      <c r="GX358" s="22"/>
      <c r="GY358" s="18"/>
      <c r="GZ358" s="18"/>
      <c r="HA358" s="18"/>
      <c r="HB358" s="18"/>
      <c r="HC358" s="18"/>
      <c r="HD358" s="18"/>
      <c r="HE358" s="18"/>
      <c r="HF358" s="18"/>
      <c r="HG358" s="18"/>
      <c r="HH358" s="18"/>
      <c r="HI358" s="18"/>
      <c r="HJ358" s="18"/>
      <c r="HK358" s="18"/>
      <c r="HL358" s="18"/>
      <c r="HM358" s="18"/>
      <c r="HN358" s="18"/>
      <c r="HO358" s="18"/>
      <c r="HP358" s="18"/>
      <c r="HQ358" s="18"/>
      <c r="HR358" s="18"/>
      <c r="HS358" s="18"/>
      <c r="HT358" s="18"/>
      <c r="HU358" s="18"/>
      <c r="HV358" s="18"/>
      <c r="HW358" s="18"/>
      <c r="HX358" s="18"/>
      <c r="HY358" s="18"/>
      <c r="HZ358" s="18"/>
      <c r="IA358" s="18"/>
      <c r="IB358" s="18"/>
      <c r="IC358" s="18"/>
      <c r="ID358" s="18"/>
      <c r="IE358" s="18"/>
      <c r="IF358" s="18"/>
      <c r="IG358" s="18"/>
      <c r="IH358" s="18"/>
      <c r="II358" s="18"/>
      <c r="IJ358" s="18"/>
      <c r="IK358" s="18"/>
      <c r="IL358" s="18"/>
      <c r="IM358" s="18"/>
      <c r="IN358" s="18"/>
      <c r="IO358" s="18"/>
      <c r="IP358" s="18"/>
      <c r="IQ358" s="18"/>
      <c r="IR358" s="18"/>
      <c r="IS358" s="18"/>
      <c r="IT358" s="18"/>
      <c r="IU358" s="18"/>
      <c r="IV358" s="18"/>
      <c r="IW358" s="18"/>
      <c r="IX358" s="18"/>
      <c r="IY358" s="18"/>
      <c r="IZ358" s="18"/>
      <c r="JA358" s="18"/>
      <c r="JB358" s="18"/>
      <c r="JC358" s="18"/>
      <c r="JD358" s="18"/>
      <c r="JE358" s="18"/>
      <c r="JF358" s="18"/>
    </row>
    <row r="359" spans="36:266" x14ac:dyDescent="0.3">
      <c r="AJ359" s="24"/>
      <c r="AK359" s="24"/>
      <c r="AL359" s="20"/>
      <c r="AM359" s="23"/>
      <c r="AN359" s="18"/>
      <c r="AO359" s="24"/>
      <c r="AW359" s="71"/>
      <c r="AX359" s="71"/>
      <c r="AY359" s="71"/>
      <c r="BB359" s="25"/>
      <c r="BC359" s="21"/>
      <c r="BG359" s="18"/>
      <c r="BN359" s="22"/>
      <c r="BO359" s="22"/>
      <c r="BP359" s="22"/>
      <c r="BQ359" s="22"/>
      <c r="BR359" s="15"/>
      <c r="CF359" s="15"/>
      <c r="CL359" s="22"/>
      <c r="CM359" s="15"/>
      <c r="CR359" s="22"/>
      <c r="CT359" s="15"/>
      <c r="CW359" s="22"/>
      <c r="DA359" s="15"/>
      <c r="DH359" s="15"/>
      <c r="DJ359" s="22"/>
      <c r="DO359" s="15"/>
      <c r="DV359" s="15"/>
      <c r="EC359" s="15"/>
      <c r="EJ359" s="15"/>
      <c r="EQ359" s="15"/>
      <c r="EX359" s="15"/>
      <c r="FE359" s="15"/>
      <c r="FL359" s="15"/>
      <c r="FS359" s="15"/>
      <c r="FZ359" s="15"/>
      <c r="GG359" s="15"/>
      <c r="GN359" s="15"/>
      <c r="GP359" s="22"/>
      <c r="GQ359" s="22"/>
      <c r="GR359" s="22"/>
      <c r="GS359" s="22"/>
      <c r="GT359" s="22"/>
      <c r="GU359" s="15"/>
      <c r="GV359" s="22"/>
      <c r="GW359" s="22"/>
      <c r="GX359" s="22"/>
      <c r="GY359" s="18"/>
      <c r="GZ359" s="18"/>
      <c r="HA359" s="18"/>
      <c r="HB359" s="18"/>
      <c r="HC359" s="18"/>
      <c r="HD359" s="18"/>
      <c r="HE359" s="18"/>
      <c r="HF359" s="18"/>
      <c r="HG359" s="18"/>
      <c r="HH359" s="18"/>
      <c r="HI359" s="18"/>
      <c r="HJ359" s="18"/>
      <c r="HK359" s="18"/>
      <c r="HL359" s="18"/>
      <c r="HM359" s="18"/>
      <c r="HN359" s="18"/>
      <c r="HO359" s="18"/>
      <c r="HP359" s="18"/>
      <c r="HQ359" s="18"/>
      <c r="HR359" s="18"/>
      <c r="HS359" s="18"/>
      <c r="HT359" s="18"/>
      <c r="HU359" s="18"/>
      <c r="HV359" s="18"/>
      <c r="HW359" s="18"/>
      <c r="HX359" s="18"/>
      <c r="HY359" s="18"/>
      <c r="HZ359" s="18"/>
      <c r="IA359" s="18"/>
      <c r="IB359" s="18"/>
      <c r="IC359" s="18"/>
      <c r="ID359" s="18"/>
      <c r="IE359" s="18"/>
      <c r="IF359" s="18"/>
      <c r="IG359" s="18"/>
      <c r="IH359" s="18"/>
      <c r="II359" s="18"/>
      <c r="IJ359" s="18"/>
      <c r="IK359" s="18"/>
      <c r="IL359" s="18"/>
      <c r="IM359" s="18"/>
      <c r="IN359" s="18"/>
      <c r="IO359" s="18"/>
      <c r="IP359" s="18"/>
      <c r="IQ359" s="18"/>
      <c r="IR359" s="18"/>
      <c r="IS359" s="18"/>
      <c r="IT359" s="18"/>
      <c r="IU359" s="18"/>
      <c r="IV359" s="18"/>
      <c r="IW359" s="18"/>
      <c r="IX359" s="18"/>
      <c r="IY359" s="18"/>
      <c r="IZ359" s="18"/>
      <c r="JA359" s="18"/>
      <c r="JB359" s="18"/>
      <c r="JC359" s="18"/>
      <c r="JD359" s="18"/>
      <c r="JE359" s="18"/>
      <c r="JF359" s="18"/>
    </row>
    <row r="360" spans="36:266" x14ac:dyDescent="0.3">
      <c r="AJ360" s="24"/>
      <c r="AK360" s="24"/>
      <c r="AL360" s="20"/>
      <c r="AM360" s="23"/>
      <c r="AN360" s="18"/>
      <c r="AO360" s="24"/>
      <c r="AW360" s="71"/>
      <c r="AX360" s="71"/>
      <c r="AY360" s="71"/>
      <c r="BB360" s="25"/>
      <c r="BC360" s="21"/>
      <c r="BG360" s="18"/>
      <c r="BN360" s="22"/>
      <c r="BO360" s="22"/>
      <c r="BP360" s="22"/>
      <c r="BQ360" s="22"/>
      <c r="BR360" s="15"/>
      <c r="CF360" s="15"/>
      <c r="CL360" s="22"/>
      <c r="CM360" s="15"/>
      <c r="CR360" s="22"/>
      <c r="CT360" s="15"/>
      <c r="CW360" s="22"/>
      <c r="DA360" s="15"/>
      <c r="DH360" s="15"/>
      <c r="DJ360" s="22"/>
      <c r="DO360" s="15"/>
      <c r="DV360" s="15"/>
      <c r="EC360" s="15"/>
      <c r="EJ360" s="15"/>
      <c r="EQ360" s="15"/>
      <c r="EX360" s="15"/>
      <c r="FE360" s="15"/>
      <c r="FL360" s="15"/>
      <c r="FS360" s="15"/>
      <c r="FZ360" s="15"/>
      <c r="GG360" s="15"/>
      <c r="GN360" s="15"/>
      <c r="GP360" s="22"/>
      <c r="GQ360" s="22"/>
      <c r="GR360" s="22"/>
      <c r="GS360" s="22"/>
      <c r="GT360" s="22"/>
      <c r="GU360" s="15"/>
      <c r="GV360" s="22"/>
      <c r="GW360" s="22"/>
      <c r="GX360" s="22"/>
      <c r="GY360" s="18"/>
      <c r="GZ360" s="18"/>
      <c r="HA360" s="18"/>
      <c r="HB360" s="18"/>
      <c r="HC360" s="18"/>
      <c r="HD360" s="18"/>
      <c r="HE360" s="18"/>
      <c r="HF360" s="18"/>
      <c r="HG360" s="18"/>
      <c r="HH360" s="18"/>
      <c r="HI360" s="18"/>
      <c r="HJ360" s="18"/>
      <c r="HK360" s="18"/>
      <c r="HL360" s="18"/>
      <c r="HM360" s="18"/>
      <c r="HN360" s="18"/>
      <c r="HO360" s="18"/>
      <c r="HP360" s="18"/>
      <c r="HQ360" s="18"/>
      <c r="HR360" s="18"/>
      <c r="HS360" s="18"/>
      <c r="HT360" s="18"/>
      <c r="HU360" s="18"/>
      <c r="HV360" s="18"/>
      <c r="HW360" s="18"/>
      <c r="HX360" s="18"/>
      <c r="HY360" s="18"/>
      <c r="HZ360" s="18"/>
      <c r="IA360" s="18"/>
      <c r="IB360" s="18"/>
      <c r="IC360" s="18"/>
      <c r="ID360" s="18"/>
      <c r="IE360" s="18"/>
      <c r="IF360" s="18"/>
      <c r="IG360" s="18"/>
      <c r="IH360" s="18"/>
      <c r="II360" s="18"/>
      <c r="IJ360" s="18"/>
      <c r="IK360" s="18"/>
      <c r="IL360" s="18"/>
      <c r="IM360" s="18"/>
      <c r="IN360" s="18"/>
      <c r="IO360" s="18"/>
      <c r="IP360" s="18"/>
      <c r="IQ360" s="18"/>
      <c r="IR360" s="18"/>
      <c r="IS360" s="18"/>
      <c r="IT360" s="18"/>
      <c r="IU360" s="18"/>
      <c r="IV360" s="18"/>
      <c r="IW360" s="18"/>
      <c r="IX360" s="18"/>
      <c r="IY360" s="18"/>
      <c r="IZ360" s="18"/>
      <c r="JA360" s="18"/>
      <c r="JB360" s="18"/>
      <c r="JC360" s="18"/>
      <c r="JD360" s="18"/>
      <c r="JE360" s="18"/>
      <c r="JF360" s="18"/>
    </row>
    <row r="361" spans="36:266" x14ac:dyDescent="0.3">
      <c r="AJ361" s="24"/>
      <c r="AK361" s="24"/>
      <c r="AL361" s="20"/>
      <c r="AM361" s="23"/>
      <c r="AN361" s="18"/>
      <c r="AO361" s="24"/>
      <c r="AW361" s="71"/>
      <c r="AX361" s="71"/>
      <c r="AY361" s="71"/>
      <c r="BB361" s="25"/>
      <c r="BC361" s="21"/>
      <c r="BG361" s="18"/>
      <c r="BN361" s="22"/>
      <c r="BO361" s="22"/>
      <c r="BP361" s="22"/>
      <c r="BQ361" s="22"/>
      <c r="BR361" s="15"/>
      <c r="CF361" s="15"/>
      <c r="CL361" s="22"/>
      <c r="CM361" s="15"/>
      <c r="CR361" s="22"/>
      <c r="CT361" s="15"/>
      <c r="CW361" s="22"/>
      <c r="DA361" s="15"/>
      <c r="DH361" s="15"/>
      <c r="DJ361" s="22"/>
      <c r="DO361" s="15"/>
      <c r="DV361" s="15"/>
      <c r="EC361" s="15"/>
      <c r="EJ361" s="15"/>
      <c r="EQ361" s="15"/>
      <c r="EX361" s="15"/>
      <c r="FE361" s="15"/>
      <c r="FL361" s="15"/>
      <c r="FS361" s="15"/>
      <c r="FZ361" s="15"/>
      <c r="GG361" s="15"/>
      <c r="GN361" s="15"/>
      <c r="GP361" s="22"/>
      <c r="GQ361" s="22"/>
      <c r="GR361" s="22"/>
      <c r="GS361" s="22"/>
      <c r="GT361" s="22"/>
      <c r="GU361" s="15"/>
      <c r="GV361" s="22"/>
      <c r="GW361" s="22"/>
      <c r="GX361" s="22"/>
      <c r="GY361" s="18"/>
      <c r="GZ361" s="18"/>
      <c r="HA361" s="18"/>
      <c r="HB361" s="18"/>
      <c r="HC361" s="18"/>
      <c r="HD361" s="18"/>
      <c r="HE361" s="18"/>
      <c r="HF361" s="18"/>
      <c r="HG361" s="18"/>
      <c r="HH361" s="18"/>
      <c r="HI361" s="18"/>
      <c r="HJ361" s="18"/>
      <c r="HK361" s="18"/>
      <c r="HL361" s="18"/>
      <c r="HM361" s="18"/>
      <c r="HN361" s="18"/>
      <c r="HO361" s="18"/>
      <c r="HP361" s="18"/>
      <c r="HQ361" s="18"/>
      <c r="HR361" s="18"/>
      <c r="HS361" s="18"/>
      <c r="HT361" s="18"/>
      <c r="HU361" s="18"/>
      <c r="HV361" s="18"/>
      <c r="HW361" s="18"/>
      <c r="HX361" s="18"/>
      <c r="HY361" s="18"/>
      <c r="HZ361" s="18"/>
      <c r="IA361" s="18"/>
      <c r="IB361" s="18"/>
      <c r="IC361" s="18"/>
      <c r="ID361" s="18"/>
      <c r="IE361" s="18"/>
      <c r="IF361" s="18"/>
      <c r="IG361" s="18"/>
      <c r="IH361" s="18"/>
      <c r="II361" s="18"/>
      <c r="IJ361" s="18"/>
      <c r="IK361" s="18"/>
      <c r="IL361" s="18"/>
      <c r="IM361" s="18"/>
      <c r="IN361" s="18"/>
      <c r="IO361" s="18"/>
      <c r="IP361" s="18"/>
      <c r="IQ361" s="18"/>
      <c r="IR361" s="18"/>
      <c r="IS361" s="18"/>
      <c r="IT361" s="18"/>
      <c r="IU361" s="18"/>
      <c r="IV361" s="18"/>
      <c r="IW361" s="18"/>
      <c r="IX361" s="18"/>
      <c r="IY361" s="18"/>
      <c r="IZ361" s="18"/>
      <c r="JA361" s="18"/>
      <c r="JB361" s="18"/>
      <c r="JC361" s="18"/>
      <c r="JD361" s="18"/>
      <c r="JE361" s="18"/>
      <c r="JF361" s="18"/>
    </row>
    <row r="362" spans="36:266" x14ac:dyDescent="0.3">
      <c r="AJ362" s="24"/>
      <c r="AK362" s="24"/>
      <c r="AL362" s="20"/>
      <c r="AM362" s="23"/>
      <c r="AN362" s="18"/>
      <c r="AO362" s="24"/>
      <c r="AW362" s="71"/>
      <c r="AX362" s="71"/>
      <c r="AY362" s="71"/>
      <c r="BB362" s="25"/>
      <c r="BC362" s="21"/>
      <c r="BG362" s="18"/>
      <c r="BN362" s="22"/>
      <c r="BO362" s="22"/>
      <c r="BP362" s="22"/>
      <c r="BQ362" s="22"/>
      <c r="BR362" s="15"/>
      <c r="CF362" s="15"/>
      <c r="CL362" s="22"/>
      <c r="CM362" s="15"/>
      <c r="CR362" s="22"/>
      <c r="CT362" s="15"/>
      <c r="CW362" s="22"/>
      <c r="DA362" s="15"/>
      <c r="DH362" s="15"/>
      <c r="DJ362" s="22"/>
      <c r="DO362" s="15"/>
      <c r="DV362" s="15"/>
      <c r="EC362" s="15"/>
      <c r="EJ362" s="15"/>
      <c r="EQ362" s="15"/>
      <c r="EX362" s="15"/>
      <c r="FE362" s="15"/>
      <c r="FL362" s="15"/>
      <c r="FS362" s="15"/>
      <c r="FZ362" s="15"/>
      <c r="GG362" s="15"/>
      <c r="GN362" s="15"/>
      <c r="GP362" s="22"/>
      <c r="GQ362" s="22"/>
      <c r="GR362" s="22"/>
      <c r="GS362" s="22"/>
      <c r="GT362" s="22"/>
      <c r="GU362" s="15"/>
      <c r="GV362" s="22"/>
      <c r="GW362" s="22"/>
      <c r="GX362" s="22"/>
      <c r="GY362" s="18"/>
      <c r="GZ362" s="18"/>
      <c r="HA362" s="18"/>
      <c r="HB362" s="18"/>
      <c r="HC362" s="18"/>
      <c r="HD362" s="18"/>
      <c r="HE362" s="18"/>
      <c r="HF362" s="18"/>
      <c r="HG362" s="18"/>
      <c r="HH362" s="18"/>
      <c r="HI362" s="18"/>
      <c r="HJ362" s="18"/>
      <c r="HK362" s="18"/>
      <c r="HL362" s="18"/>
      <c r="HM362" s="18"/>
      <c r="HN362" s="18"/>
      <c r="HO362" s="18"/>
      <c r="HP362" s="18"/>
      <c r="HQ362" s="18"/>
      <c r="HR362" s="18"/>
      <c r="HS362" s="18"/>
      <c r="HT362" s="18"/>
      <c r="HU362" s="18"/>
      <c r="HV362" s="18"/>
      <c r="HW362" s="18"/>
      <c r="HX362" s="18"/>
      <c r="HY362" s="18"/>
      <c r="HZ362" s="18"/>
      <c r="IA362" s="18"/>
      <c r="IB362" s="18"/>
      <c r="IC362" s="18"/>
      <c r="ID362" s="18"/>
      <c r="IE362" s="18"/>
      <c r="IF362" s="18"/>
      <c r="IG362" s="18"/>
      <c r="IH362" s="18"/>
      <c r="II362" s="18"/>
      <c r="IJ362" s="18"/>
      <c r="IK362" s="18"/>
      <c r="IL362" s="18"/>
      <c r="IM362" s="18"/>
      <c r="IN362" s="18"/>
      <c r="IO362" s="18"/>
      <c r="IP362" s="18"/>
      <c r="IQ362" s="18"/>
      <c r="IR362" s="18"/>
      <c r="IS362" s="18"/>
      <c r="IT362" s="18"/>
      <c r="IU362" s="18"/>
      <c r="IV362" s="18"/>
      <c r="IW362" s="18"/>
      <c r="IX362" s="18"/>
      <c r="IY362" s="18"/>
      <c r="IZ362" s="18"/>
      <c r="JA362" s="18"/>
      <c r="JB362" s="18"/>
      <c r="JC362" s="18"/>
      <c r="JD362" s="18"/>
      <c r="JE362" s="18"/>
      <c r="JF362" s="18"/>
    </row>
    <row r="363" spans="36:266" x14ac:dyDescent="0.3">
      <c r="AJ363" s="24"/>
      <c r="AK363" s="24"/>
      <c r="AL363" s="20"/>
      <c r="AM363" s="23"/>
      <c r="AN363" s="18"/>
      <c r="AO363" s="24"/>
      <c r="AW363" s="71"/>
      <c r="AX363" s="71"/>
      <c r="AY363" s="71"/>
      <c r="BB363" s="25"/>
      <c r="BC363" s="21"/>
      <c r="BG363" s="18"/>
      <c r="BN363" s="22"/>
      <c r="BO363" s="22"/>
      <c r="BP363" s="22"/>
      <c r="BQ363" s="22"/>
      <c r="BR363" s="15"/>
      <c r="CF363" s="15"/>
      <c r="CL363" s="22"/>
      <c r="CM363" s="15"/>
      <c r="CR363" s="22"/>
      <c r="CT363" s="15"/>
      <c r="CW363" s="22"/>
      <c r="DA363" s="15"/>
      <c r="DH363" s="15"/>
      <c r="DJ363" s="22"/>
      <c r="DO363" s="15"/>
      <c r="DV363" s="15"/>
      <c r="EC363" s="15"/>
      <c r="EJ363" s="15"/>
      <c r="EQ363" s="15"/>
      <c r="EX363" s="15"/>
      <c r="FE363" s="15"/>
      <c r="FL363" s="15"/>
      <c r="FS363" s="15"/>
      <c r="FZ363" s="15"/>
      <c r="GG363" s="15"/>
      <c r="GN363" s="15"/>
      <c r="GP363" s="22"/>
      <c r="GQ363" s="22"/>
      <c r="GR363" s="22"/>
      <c r="GS363" s="22"/>
      <c r="GT363" s="22"/>
      <c r="GU363" s="15"/>
      <c r="GV363" s="22"/>
      <c r="GW363" s="22"/>
      <c r="GX363" s="22"/>
      <c r="GY363" s="18"/>
      <c r="GZ363" s="18"/>
      <c r="HA363" s="18"/>
      <c r="HB363" s="18"/>
      <c r="HC363" s="18"/>
      <c r="HD363" s="18"/>
      <c r="HE363" s="18"/>
      <c r="HF363" s="18"/>
      <c r="HG363" s="18"/>
      <c r="HH363" s="18"/>
      <c r="HI363" s="18"/>
      <c r="HJ363" s="18"/>
      <c r="HK363" s="18"/>
      <c r="HL363" s="18"/>
      <c r="HM363" s="18"/>
      <c r="HN363" s="18"/>
      <c r="HO363" s="18"/>
      <c r="HP363" s="18"/>
      <c r="HQ363" s="18"/>
      <c r="HR363" s="18"/>
      <c r="HS363" s="18"/>
      <c r="HT363" s="18"/>
      <c r="HU363" s="18"/>
      <c r="HV363" s="18"/>
      <c r="HW363" s="18"/>
      <c r="HX363" s="18"/>
      <c r="HY363" s="18"/>
      <c r="HZ363" s="18"/>
      <c r="IA363" s="18"/>
      <c r="IB363" s="18"/>
      <c r="IC363" s="18"/>
      <c r="ID363" s="18"/>
      <c r="IE363" s="18"/>
      <c r="IF363" s="18"/>
      <c r="IG363" s="18"/>
      <c r="IH363" s="18"/>
      <c r="II363" s="18"/>
      <c r="IJ363" s="18"/>
      <c r="IK363" s="18"/>
      <c r="IL363" s="18"/>
      <c r="IM363" s="18"/>
      <c r="IN363" s="18"/>
      <c r="IO363" s="18"/>
      <c r="IP363" s="18"/>
      <c r="IQ363" s="18"/>
      <c r="IR363" s="18"/>
      <c r="IS363" s="18"/>
      <c r="IT363" s="18"/>
      <c r="IU363" s="18"/>
      <c r="IV363" s="18"/>
      <c r="IW363" s="18"/>
      <c r="IX363" s="18"/>
      <c r="IY363" s="18"/>
      <c r="IZ363" s="18"/>
      <c r="JA363" s="18"/>
      <c r="JB363" s="18"/>
      <c r="JC363" s="18"/>
      <c r="JD363" s="18"/>
      <c r="JE363" s="18"/>
      <c r="JF363" s="18"/>
    </row>
    <row r="364" spans="36:266" x14ac:dyDescent="0.3">
      <c r="AJ364" s="24"/>
      <c r="AK364" s="24"/>
      <c r="AL364" s="20"/>
      <c r="AM364" s="23"/>
      <c r="AN364" s="18"/>
      <c r="AO364" s="24"/>
      <c r="AW364" s="71"/>
      <c r="AX364" s="71"/>
      <c r="AY364" s="71"/>
      <c r="BB364" s="25"/>
      <c r="BC364" s="21"/>
      <c r="BG364" s="18"/>
      <c r="BN364" s="22"/>
      <c r="BO364" s="22"/>
      <c r="BP364" s="22"/>
      <c r="BQ364" s="22"/>
      <c r="BR364" s="15"/>
      <c r="CF364" s="15"/>
      <c r="CL364" s="22"/>
      <c r="CM364" s="15"/>
      <c r="CR364" s="22"/>
      <c r="CT364" s="15"/>
      <c r="CW364" s="22"/>
      <c r="DA364" s="15"/>
      <c r="DH364" s="15"/>
      <c r="DJ364" s="22"/>
      <c r="DO364" s="15"/>
      <c r="DV364" s="15"/>
      <c r="EC364" s="15"/>
      <c r="EJ364" s="15"/>
      <c r="EQ364" s="15"/>
      <c r="EX364" s="15"/>
      <c r="FE364" s="15"/>
      <c r="FL364" s="15"/>
      <c r="FS364" s="15"/>
      <c r="FZ364" s="15"/>
      <c r="GG364" s="15"/>
      <c r="GN364" s="15"/>
      <c r="GP364" s="22"/>
      <c r="GQ364" s="22"/>
      <c r="GR364" s="22"/>
      <c r="GS364" s="22"/>
      <c r="GT364" s="22"/>
      <c r="GU364" s="15"/>
      <c r="GV364" s="22"/>
      <c r="GW364" s="22"/>
      <c r="GX364" s="22"/>
      <c r="GY364" s="18"/>
      <c r="GZ364" s="18"/>
      <c r="HA364" s="18"/>
      <c r="HB364" s="18"/>
      <c r="HC364" s="18"/>
      <c r="HD364" s="18"/>
      <c r="HE364" s="18"/>
      <c r="HF364" s="18"/>
      <c r="HG364" s="18"/>
      <c r="HH364" s="18"/>
      <c r="HI364" s="18"/>
      <c r="HJ364" s="18"/>
      <c r="HK364" s="18"/>
      <c r="HL364" s="18"/>
      <c r="HM364" s="18"/>
      <c r="HN364" s="18"/>
      <c r="HO364" s="18"/>
      <c r="HP364" s="18"/>
      <c r="HQ364" s="18"/>
      <c r="HR364" s="18"/>
      <c r="HS364" s="18"/>
      <c r="HT364" s="18"/>
      <c r="HU364" s="18"/>
      <c r="HV364" s="18"/>
      <c r="HW364" s="18"/>
      <c r="HX364" s="18"/>
      <c r="HY364" s="18"/>
      <c r="HZ364" s="18"/>
      <c r="IA364" s="18"/>
      <c r="IB364" s="18"/>
      <c r="IC364" s="18"/>
      <c r="ID364" s="18"/>
      <c r="IE364" s="18"/>
      <c r="IF364" s="18"/>
      <c r="IG364" s="18"/>
      <c r="IH364" s="18"/>
      <c r="II364" s="18"/>
      <c r="IJ364" s="18"/>
      <c r="IK364" s="18"/>
      <c r="IL364" s="18"/>
      <c r="IM364" s="18"/>
      <c r="IN364" s="18"/>
      <c r="IO364" s="18"/>
      <c r="IP364" s="18"/>
      <c r="IQ364" s="18"/>
      <c r="IR364" s="18"/>
      <c r="IS364" s="18"/>
      <c r="IT364" s="18"/>
      <c r="IU364" s="18"/>
      <c r="IV364" s="18"/>
      <c r="IW364" s="18"/>
      <c r="IX364" s="18"/>
      <c r="IY364" s="18"/>
      <c r="IZ364" s="18"/>
      <c r="JA364" s="18"/>
      <c r="JB364" s="18"/>
      <c r="JC364" s="18"/>
      <c r="JD364" s="18"/>
      <c r="JE364" s="18"/>
      <c r="JF364" s="18"/>
    </row>
    <row r="365" spans="36:266" x14ac:dyDescent="0.3">
      <c r="AJ365" s="24"/>
      <c r="AK365" s="24"/>
      <c r="AL365" s="20"/>
      <c r="AM365" s="23"/>
      <c r="AN365" s="18"/>
      <c r="AO365" s="24"/>
      <c r="AW365" s="71"/>
      <c r="AX365" s="71"/>
      <c r="AY365" s="71"/>
      <c r="BB365" s="25"/>
      <c r="BC365" s="21"/>
      <c r="BG365" s="18"/>
      <c r="BN365" s="22"/>
      <c r="BO365" s="22"/>
      <c r="BP365" s="22"/>
      <c r="BQ365" s="22"/>
      <c r="BR365" s="15"/>
      <c r="CF365" s="15"/>
      <c r="CL365" s="22"/>
      <c r="CM365" s="15"/>
      <c r="CR365" s="22"/>
      <c r="CT365" s="15"/>
      <c r="CW365" s="22"/>
      <c r="DA365" s="15"/>
      <c r="DH365" s="15"/>
      <c r="DJ365" s="22"/>
      <c r="DO365" s="15"/>
      <c r="DV365" s="15"/>
      <c r="EC365" s="15"/>
      <c r="EJ365" s="15"/>
      <c r="EQ365" s="15"/>
      <c r="EX365" s="15"/>
      <c r="FE365" s="15"/>
      <c r="FL365" s="15"/>
      <c r="FS365" s="15"/>
      <c r="FZ365" s="15"/>
      <c r="GG365" s="15"/>
      <c r="GN365" s="15"/>
      <c r="GP365" s="22"/>
      <c r="GQ365" s="22"/>
      <c r="GR365" s="22"/>
      <c r="GS365" s="22"/>
      <c r="GT365" s="22"/>
      <c r="GU365" s="15"/>
      <c r="GV365" s="22"/>
      <c r="GW365" s="22"/>
      <c r="GX365" s="22"/>
      <c r="GY365" s="18"/>
      <c r="GZ365" s="18"/>
      <c r="HA365" s="18"/>
      <c r="HB365" s="18"/>
      <c r="HC365" s="18"/>
      <c r="HD365" s="18"/>
      <c r="HE365" s="18"/>
      <c r="HF365" s="18"/>
      <c r="HG365" s="18"/>
      <c r="HH365" s="18"/>
      <c r="HI365" s="18"/>
      <c r="HJ365" s="18"/>
      <c r="HK365" s="18"/>
      <c r="HL365" s="18"/>
      <c r="HM365" s="18"/>
      <c r="HN365" s="18"/>
      <c r="HO365" s="18"/>
      <c r="HP365" s="18"/>
      <c r="HQ365" s="18"/>
      <c r="HR365" s="18"/>
      <c r="HS365" s="18"/>
      <c r="HT365" s="18"/>
      <c r="HU365" s="18"/>
      <c r="HV365" s="18"/>
      <c r="HW365" s="18"/>
      <c r="HX365" s="18"/>
      <c r="HY365" s="18"/>
      <c r="HZ365" s="18"/>
      <c r="IA365" s="18"/>
      <c r="IB365" s="18"/>
      <c r="IC365" s="18"/>
      <c r="ID365" s="18"/>
      <c r="IE365" s="18"/>
      <c r="IF365" s="18"/>
      <c r="IG365" s="18"/>
      <c r="IH365" s="18"/>
      <c r="II365" s="18"/>
      <c r="IJ365" s="18"/>
      <c r="IK365" s="18"/>
      <c r="IL365" s="18"/>
      <c r="IM365" s="18"/>
      <c r="IN365" s="18"/>
      <c r="IO365" s="18"/>
      <c r="IP365" s="18"/>
      <c r="IQ365" s="18"/>
      <c r="IR365" s="18"/>
      <c r="IS365" s="18"/>
      <c r="IT365" s="18"/>
      <c r="IU365" s="18"/>
      <c r="IV365" s="18"/>
      <c r="IW365" s="18"/>
      <c r="IX365" s="18"/>
      <c r="IY365" s="18"/>
      <c r="IZ365" s="18"/>
      <c r="JA365" s="18"/>
      <c r="JB365" s="18"/>
      <c r="JC365" s="18"/>
      <c r="JD365" s="18"/>
      <c r="JE365" s="18"/>
      <c r="JF365" s="18"/>
    </row>
    <row r="366" spans="36:266" x14ac:dyDescent="0.3">
      <c r="AJ366" s="24"/>
      <c r="AK366" s="24"/>
      <c r="AL366" s="20"/>
      <c r="AM366" s="23"/>
      <c r="AN366" s="18"/>
      <c r="AO366" s="24"/>
      <c r="AW366" s="71"/>
      <c r="AX366" s="71"/>
      <c r="AY366" s="71"/>
      <c r="BB366" s="25"/>
      <c r="BC366" s="21"/>
      <c r="BG366" s="18"/>
      <c r="BN366" s="22"/>
      <c r="BO366" s="22"/>
      <c r="BP366" s="22"/>
      <c r="BQ366" s="22"/>
      <c r="BR366" s="15"/>
      <c r="CF366" s="15"/>
      <c r="CL366" s="22"/>
      <c r="CM366" s="15"/>
      <c r="CR366" s="22"/>
      <c r="CT366" s="15"/>
      <c r="CW366" s="22"/>
      <c r="DA366" s="15"/>
      <c r="DH366" s="15"/>
      <c r="DJ366" s="22"/>
      <c r="DO366" s="15"/>
      <c r="DV366" s="15"/>
      <c r="EC366" s="15"/>
      <c r="EJ366" s="15"/>
      <c r="EQ366" s="15"/>
      <c r="EX366" s="15"/>
      <c r="FE366" s="15"/>
      <c r="FL366" s="15"/>
      <c r="FS366" s="15"/>
      <c r="FZ366" s="15"/>
      <c r="GG366" s="15"/>
      <c r="GN366" s="15"/>
      <c r="GP366" s="22"/>
      <c r="GQ366" s="22"/>
      <c r="GR366" s="22"/>
      <c r="GS366" s="22"/>
      <c r="GT366" s="22"/>
      <c r="GU366" s="15"/>
      <c r="GV366" s="22"/>
      <c r="GW366" s="22"/>
      <c r="GX366" s="22"/>
      <c r="GY366" s="18"/>
      <c r="GZ366" s="18"/>
      <c r="HA366" s="18"/>
      <c r="HB366" s="18"/>
      <c r="HC366" s="18"/>
      <c r="HD366" s="18"/>
      <c r="HE366" s="18"/>
      <c r="HF366" s="18"/>
      <c r="HG366" s="18"/>
      <c r="HH366" s="18"/>
      <c r="HI366" s="18"/>
      <c r="HJ366" s="18"/>
      <c r="HK366" s="18"/>
      <c r="HL366" s="18"/>
      <c r="HM366" s="18"/>
      <c r="HN366" s="18"/>
      <c r="HO366" s="18"/>
      <c r="HP366" s="18"/>
      <c r="HQ366" s="18"/>
      <c r="HR366" s="18"/>
      <c r="HS366" s="18"/>
      <c r="HT366" s="18"/>
      <c r="HU366" s="18"/>
      <c r="HV366" s="18"/>
      <c r="HW366" s="18"/>
      <c r="HX366" s="18"/>
      <c r="HY366" s="18"/>
      <c r="HZ366" s="18"/>
      <c r="IA366" s="18"/>
      <c r="IB366" s="18"/>
      <c r="IC366" s="18"/>
      <c r="ID366" s="18"/>
      <c r="IE366" s="18"/>
      <c r="IF366" s="18"/>
      <c r="IG366" s="18"/>
      <c r="IH366" s="18"/>
      <c r="II366" s="18"/>
      <c r="IJ366" s="18"/>
      <c r="IK366" s="18"/>
      <c r="IL366" s="18"/>
      <c r="IM366" s="18"/>
      <c r="IN366" s="18"/>
      <c r="IO366" s="18"/>
      <c r="IP366" s="18"/>
      <c r="IQ366" s="18"/>
      <c r="IR366" s="18"/>
      <c r="IS366" s="18"/>
      <c r="IT366" s="18"/>
      <c r="IU366" s="18"/>
      <c r="IV366" s="18"/>
      <c r="IW366" s="18"/>
      <c r="IX366" s="18"/>
      <c r="IY366" s="18"/>
      <c r="IZ366" s="18"/>
      <c r="JA366" s="18"/>
      <c r="JB366" s="18"/>
      <c r="JC366" s="18"/>
      <c r="JD366" s="18"/>
      <c r="JE366" s="18"/>
      <c r="JF366" s="18"/>
    </row>
    <row r="367" spans="36:266" x14ac:dyDescent="0.3">
      <c r="AJ367" s="24"/>
      <c r="AK367" s="24"/>
      <c r="AL367" s="20"/>
      <c r="AM367" s="23"/>
      <c r="AN367" s="18"/>
      <c r="AO367" s="24"/>
      <c r="AW367" s="71"/>
      <c r="AX367" s="71"/>
      <c r="AY367" s="71"/>
      <c r="BB367" s="25"/>
      <c r="BC367" s="21"/>
      <c r="BG367" s="18"/>
      <c r="BN367" s="22"/>
      <c r="BO367" s="22"/>
      <c r="BP367" s="22"/>
      <c r="BQ367" s="22"/>
      <c r="BR367" s="15"/>
      <c r="CF367" s="15"/>
      <c r="CL367" s="22"/>
      <c r="CM367" s="15"/>
      <c r="CR367" s="22"/>
      <c r="CT367" s="15"/>
      <c r="CW367" s="22"/>
      <c r="DA367" s="15"/>
      <c r="DH367" s="15"/>
      <c r="DJ367" s="22"/>
      <c r="DO367" s="15"/>
      <c r="DV367" s="15"/>
      <c r="EC367" s="15"/>
      <c r="EJ367" s="15"/>
      <c r="EQ367" s="15"/>
      <c r="EX367" s="15"/>
      <c r="FE367" s="15"/>
      <c r="FL367" s="15"/>
      <c r="FS367" s="15"/>
      <c r="FZ367" s="15"/>
      <c r="GG367" s="15"/>
      <c r="GN367" s="15"/>
      <c r="GP367" s="22"/>
      <c r="GQ367" s="22"/>
      <c r="GR367" s="22"/>
      <c r="GS367" s="22"/>
      <c r="GT367" s="22"/>
      <c r="GU367" s="15"/>
      <c r="GV367" s="22"/>
      <c r="GW367" s="22"/>
      <c r="GX367" s="22"/>
      <c r="GY367" s="18"/>
      <c r="GZ367" s="18"/>
      <c r="HA367" s="18"/>
      <c r="HB367" s="18"/>
      <c r="HC367" s="18"/>
      <c r="HD367" s="18"/>
      <c r="HE367" s="18"/>
      <c r="HF367" s="18"/>
      <c r="HG367" s="18"/>
      <c r="HH367" s="18"/>
      <c r="HI367" s="18"/>
      <c r="HJ367" s="18"/>
      <c r="HK367" s="18"/>
      <c r="HL367" s="18"/>
      <c r="HM367" s="18"/>
      <c r="HN367" s="18"/>
      <c r="HO367" s="18"/>
      <c r="HP367" s="18"/>
      <c r="HQ367" s="18"/>
      <c r="HR367" s="18"/>
      <c r="HS367" s="18"/>
      <c r="HT367" s="18"/>
      <c r="HU367" s="18"/>
      <c r="HV367" s="18"/>
      <c r="HW367" s="18"/>
      <c r="HX367" s="18"/>
      <c r="HY367" s="18"/>
      <c r="HZ367" s="18"/>
      <c r="IA367" s="18"/>
      <c r="IB367" s="18"/>
      <c r="IC367" s="18"/>
      <c r="ID367" s="18"/>
      <c r="IE367" s="18"/>
      <c r="IF367" s="18"/>
      <c r="IG367" s="18"/>
      <c r="IH367" s="18"/>
      <c r="II367" s="18"/>
      <c r="IJ367" s="18"/>
      <c r="IK367" s="18"/>
      <c r="IL367" s="18"/>
      <c r="IM367" s="18"/>
      <c r="IN367" s="18"/>
      <c r="IO367" s="18"/>
      <c r="IP367" s="18"/>
      <c r="IQ367" s="18"/>
      <c r="IR367" s="18"/>
      <c r="IS367" s="18"/>
      <c r="IT367" s="18"/>
      <c r="IU367" s="18"/>
      <c r="IV367" s="18"/>
      <c r="IW367" s="18"/>
      <c r="IX367" s="18"/>
      <c r="IY367" s="18"/>
      <c r="IZ367" s="18"/>
      <c r="JA367" s="18"/>
      <c r="JB367" s="18"/>
      <c r="JC367" s="18"/>
      <c r="JD367" s="18"/>
      <c r="JE367" s="18"/>
      <c r="JF367" s="18"/>
    </row>
    <row r="368" spans="36:266" x14ac:dyDescent="0.3">
      <c r="AJ368" s="24"/>
      <c r="AK368" s="24"/>
      <c r="AL368" s="20"/>
      <c r="AM368" s="23"/>
      <c r="AN368" s="18"/>
      <c r="AO368" s="24"/>
      <c r="AW368" s="71"/>
      <c r="AX368" s="71"/>
      <c r="AY368" s="71"/>
      <c r="BB368" s="25"/>
      <c r="BC368" s="21"/>
      <c r="BG368" s="18"/>
      <c r="BN368" s="22"/>
      <c r="BO368" s="22"/>
      <c r="BP368" s="22"/>
      <c r="BQ368" s="22"/>
      <c r="BR368" s="15"/>
      <c r="CF368" s="15"/>
      <c r="CL368" s="22"/>
      <c r="CM368" s="15"/>
      <c r="CR368" s="22"/>
      <c r="CT368" s="15"/>
      <c r="CW368" s="22"/>
      <c r="DA368" s="15"/>
      <c r="DH368" s="15"/>
      <c r="DJ368" s="22"/>
      <c r="DO368" s="15"/>
      <c r="DV368" s="15"/>
      <c r="EC368" s="15"/>
      <c r="EJ368" s="15"/>
      <c r="EQ368" s="15"/>
      <c r="EX368" s="15"/>
      <c r="FE368" s="15"/>
      <c r="FL368" s="15"/>
      <c r="FS368" s="15"/>
      <c r="FZ368" s="15"/>
      <c r="GG368" s="15"/>
      <c r="GN368" s="15"/>
      <c r="GP368" s="22"/>
      <c r="GQ368" s="22"/>
      <c r="GR368" s="22"/>
      <c r="GS368" s="22"/>
      <c r="GT368" s="22"/>
      <c r="GU368" s="15"/>
      <c r="GV368" s="22"/>
      <c r="GW368" s="22"/>
      <c r="GX368" s="22"/>
      <c r="GY368" s="18"/>
      <c r="GZ368" s="18"/>
      <c r="HA368" s="18"/>
      <c r="HB368" s="18"/>
      <c r="HC368" s="18"/>
      <c r="HD368" s="18"/>
      <c r="HE368" s="18"/>
      <c r="HF368" s="18"/>
      <c r="HG368" s="18"/>
      <c r="HH368" s="18"/>
      <c r="HI368" s="18"/>
      <c r="HJ368" s="18"/>
      <c r="HK368" s="18"/>
      <c r="HL368" s="18"/>
      <c r="HM368" s="18"/>
      <c r="HN368" s="18"/>
      <c r="HO368" s="18"/>
      <c r="HP368" s="18"/>
      <c r="HQ368" s="18"/>
      <c r="HR368" s="18"/>
      <c r="HS368" s="18"/>
      <c r="HT368" s="18"/>
      <c r="HU368" s="18"/>
      <c r="HV368" s="18"/>
      <c r="HW368" s="18"/>
      <c r="HX368" s="18"/>
      <c r="HY368" s="18"/>
      <c r="HZ368" s="18"/>
      <c r="IA368" s="18"/>
      <c r="IB368" s="18"/>
      <c r="IC368" s="18"/>
      <c r="ID368" s="18"/>
      <c r="IE368" s="18"/>
      <c r="IF368" s="18"/>
      <c r="IG368" s="18"/>
      <c r="IH368" s="18"/>
      <c r="II368" s="18"/>
      <c r="IJ368" s="18"/>
      <c r="IK368" s="18"/>
      <c r="IL368" s="18"/>
      <c r="IM368" s="18"/>
      <c r="IN368" s="18"/>
      <c r="IO368" s="18"/>
      <c r="IP368" s="18"/>
      <c r="IQ368" s="18"/>
      <c r="IR368" s="18"/>
      <c r="IS368" s="18"/>
      <c r="IT368" s="18"/>
      <c r="IU368" s="18"/>
      <c r="IV368" s="18"/>
      <c r="IW368" s="18"/>
      <c r="IX368" s="18"/>
      <c r="IY368" s="18"/>
      <c r="IZ368" s="18"/>
      <c r="JA368" s="18"/>
      <c r="JB368" s="18"/>
      <c r="JC368" s="18"/>
      <c r="JD368" s="18"/>
      <c r="JE368" s="18"/>
      <c r="JF368" s="18"/>
    </row>
    <row r="369" spans="36:266" x14ac:dyDescent="0.3">
      <c r="AJ369" s="24"/>
      <c r="AK369" s="24"/>
      <c r="AL369" s="20"/>
      <c r="AM369" s="23"/>
      <c r="AN369" s="18"/>
      <c r="AO369" s="24"/>
      <c r="AW369" s="71"/>
      <c r="AX369" s="71"/>
      <c r="AY369" s="71"/>
      <c r="BB369" s="25"/>
      <c r="BC369" s="21"/>
      <c r="BG369" s="18"/>
      <c r="BN369" s="22"/>
      <c r="BO369" s="22"/>
      <c r="BP369" s="22"/>
      <c r="BQ369" s="22"/>
      <c r="BR369" s="15"/>
      <c r="CF369" s="15"/>
      <c r="CL369" s="22"/>
      <c r="CM369" s="15"/>
      <c r="CR369" s="22"/>
      <c r="CT369" s="15"/>
      <c r="CW369" s="22"/>
      <c r="DA369" s="15"/>
      <c r="DH369" s="15"/>
      <c r="DJ369" s="22"/>
      <c r="DO369" s="15"/>
      <c r="DV369" s="15"/>
      <c r="EC369" s="15"/>
      <c r="EJ369" s="15"/>
      <c r="EQ369" s="15"/>
      <c r="EX369" s="15"/>
      <c r="FE369" s="15"/>
      <c r="FL369" s="15"/>
      <c r="FS369" s="15"/>
      <c r="FZ369" s="15"/>
      <c r="GG369" s="15"/>
      <c r="GN369" s="15"/>
      <c r="GP369" s="22"/>
      <c r="GQ369" s="22"/>
      <c r="GR369" s="22"/>
      <c r="GS369" s="22"/>
      <c r="GT369" s="22"/>
      <c r="GU369" s="15"/>
      <c r="GV369" s="22"/>
      <c r="GW369" s="22"/>
      <c r="GX369" s="22"/>
      <c r="GY369" s="18"/>
      <c r="GZ369" s="18"/>
      <c r="HA369" s="18"/>
      <c r="HB369" s="18"/>
      <c r="HC369" s="18"/>
      <c r="HD369" s="18"/>
      <c r="HE369" s="18"/>
      <c r="HF369" s="18"/>
      <c r="HG369" s="18"/>
      <c r="HH369" s="18"/>
      <c r="HI369" s="18"/>
      <c r="HJ369" s="18"/>
      <c r="HK369" s="18"/>
      <c r="HL369" s="18"/>
      <c r="HM369" s="18"/>
      <c r="HN369" s="18"/>
      <c r="HO369" s="18"/>
      <c r="HP369" s="18"/>
      <c r="HQ369" s="18"/>
      <c r="HR369" s="18"/>
      <c r="HS369" s="18"/>
      <c r="HT369" s="18"/>
      <c r="HU369" s="18"/>
      <c r="HV369" s="18"/>
      <c r="HW369" s="18"/>
      <c r="HX369" s="18"/>
      <c r="HY369" s="18"/>
      <c r="HZ369" s="18"/>
      <c r="IA369" s="18"/>
      <c r="IB369" s="18"/>
      <c r="IC369" s="18"/>
      <c r="ID369" s="18"/>
      <c r="IE369" s="18"/>
      <c r="IF369" s="18"/>
      <c r="IG369" s="18"/>
      <c r="IH369" s="18"/>
      <c r="II369" s="18"/>
      <c r="IJ369" s="18"/>
      <c r="IK369" s="18"/>
      <c r="IL369" s="18"/>
      <c r="IM369" s="18"/>
      <c r="IN369" s="18"/>
      <c r="IO369" s="18"/>
      <c r="IP369" s="18"/>
      <c r="IQ369" s="18"/>
      <c r="IR369" s="18"/>
      <c r="IS369" s="18"/>
      <c r="IT369" s="18"/>
      <c r="IU369" s="18"/>
      <c r="IV369" s="18"/>
      <c r="IW369" s="18"/>
      <c r="IX369" s="18"/>
      <c r="IY369" s="18"/>
      <c r="IZ369" s="18"/>
      <c r="JA369" s="18"/>
      <c r="JB369" s="18"/>
      <c r="JC369" s="18"/>
      <c r="JD369" s="18"/>
      <c r="JE369" s="18"/>
      <c r="JF369" s="18"/>
    </row>
    <row r="370" spans="36:266" x14ac:dyDescent="0.3">
      <c r="AJ370" s="24"/>
      <c r="AK370" s="24"/>
      <c r="AL370" s="20"/>
      <c r="AM370" s="23"/>
      <c r="AN370" s="18"/>
      <c r="AO370" s="24"/>
      <c r="AW370" s="71"/>
      <c r="AX370" s="71"/>
      <c r="AY370" s="71"/>
      <c r="BB370" s="25"/>
      <c r="BC370" s="21"/>
      <c r="BG370" s="18"/>
      <c r="BN370" s="22"/>
      <c r="BO370" s="22"/>
      <c r="BP370" s="22"/>
      <c r="BQ370" s="22"/>
      <c r="BR370" s="15"/>
      <c r="CF370" s="15"/>
      <c r="CL370" s="22"/>
      <c r="CM370" s="15"/>
      <c r="CR370" s="22"/>
      <c r="CT370" s="15"/>
      <c r="CW370" s="22"/>
      <c r="DA370" s="15"/>
      <c r="DH370" s="15"/>
      <c r="DJ370" s="22"/>
      <c r="DO370" s="15"/>
      <c r="DV370" s="15"/>
      <c r="EC370" s="15"/>
      <c r="EJ370" s="15"/>
      <c r="EQ370" s="15"/>
      <c r="EX370" s="15"/>
      <c r="FE370" s="15"/>
      <c r="FL370" s="15"/>
      <c r="FS370" s="15"/>
      <c r="FZ370" s="15"/>
      <c r="GG370" s="15"/>
      <c r="GN370" s="15"/>
      <c r="GP370" s="22"/>
      <c r="GQ370" s="22"/>
      <c r="GR370" s="22"/>
      <c r="GS370" s="22"/>
      <c r="GT370" s="22"/>
      <c r="GU370" s="15"/>
      <c r="GV370" s="22"/>
      <c r="GW370" s="22"/>
      <c r="GX370" s="22"/>
      <c r="GY370" s="18"/>
      <c r="GZ370" s="18"/>
      <c r="HA370" s="18"/>
      <c r="HB370" s="18"/>
      <c r="HC370" s="18"/>
      <c r="HD370" s="18"/>
      <c r="HE370" s="18"/>
      <c r="HF370" s="18"/>
      <c r="HG370" s="18"/>
      <c r="HH370" s="18"/>
      <c r="HI370" s="18"/>
      <c r="HJ370" s="18"/>
      <c r="HK370" s="18"/>
      <c r="HL370" s="18"/>
      <c r="HM370" s="18"/>
      <c r="HN370" s="18"/>
      <c r="HO370" s="18"/>
      <c r="HP370" s="18"/>
      <c r="HQ370" s="18"/>
      <c r="HR370" s="18"/>
      <c r="HS370" s="18"/>
      <c r="HT370" s="18"/>
      <c r="HU370" s="18"/>
      <c r="HV370" s="18"/>
      <c r="HW370" s="18"/>
      <c r="HX370" s="18"/>
      <c r="HY370" s="18"/>
      <c r="HZ370" s="18"/>
      <c r="IA370" s="18"/>
      <c r="IB370" s="18"/>
      <c r="IC370" s="18"/>
      <c r="ID370" s="18"/>
      <c r="IE370" s="18"/>
      <c r="IF370" s="18"/>
      <c r="IG370" s="18"/>
      <c r="IH370" s="18"/>
      <c r="II370" s="18"/>
      <c r="IJ370" s="18"/>
      <c r="IK370" s="18"/>
      <c r="IL370" s="18"/>
      <c r="IM370" s="18"/>
      <c r="IN370" s="18"/>
      <c r="IO370" s="18"/>
      <c r="IP370" s="18"/>
      <c r="IQ370" s="18"/>
      <c r="IR370" s="18"/>
      <c r="IS370" s="18"/>
      <c r="IT370" s="18"/>
      <c r="IU370" s="18"/>
      <c r="IV370" s="18"/>
      <c r="IW370" s="18"/>
      <c r="IX370" s="18"/>
      <c r="IY370" s="18"/>
      <c r="IZ370" s="18"/>
      <c r="JA370" s="18"/>
      <c r="JB370" s="18"/>
      <c r="JC370" s="18"/>
      <c r="JD370" s="18"/>
      <c r="JE370" s="18"/>
      <c r="JF370" s="18"/>
    </row>
    <row r="371" spans="36:266" x14ac:dyDescent="0.3">
      <c r="AJ371" s="24"/>
      <c r="AK371" s="24"/>
      <c r="AL371" s="20"/>
      <c r="AM371" s="23"/>
      <c r="AN371" s="18"/>
      <c r="AO371" s="24"/>
      <c r="AW371" s="71"/>
      <c r="AX371" s="71"/>
      <c r="AY371" s="71"/>
      <c r="BB371" s="25"/>
      <c r="BC371" s="21"/>
      <c r="BG371" s="18"/>
      <c r="BN371" s="22"/>
      <c r="BO371" s="22"/>
      <c r="BP371" s="22"/>
      <c r="BQ371" s="22"/>
      <c r="BR371" s="15"/>
      <c r="CF371" s="15"/>
      <c r="CL371" s="22"/>
      <c r="CM371" s="15"/>
      <c r="CR371" s="22"/>
      <c r="CT371" s="15"/>
      <c r="CW371" s="22"/>
      <c r="DA371" s="15"/>
      <c r="DH371" s="15"/>
      <c r="DJ371" s="22"/>
      <c r="DO371" s="15"/>
      <c r="DV371" s="15"/>
      <c r="EC371" s="15"/>
      <c r="EJ371" s="15"/>
      <c r="EQ371" s="15"/>
      <c r="EX371" s="15"/>
      <c r="FE371" s="15"/>
      <c r="FL371" s="15"/>
      <c r="FS371" s="15"/>
      <c r="FZ371" s="15"/>
      <c r="GG371" s="15"/>
      <c r="GN371" s="15"/>
      <c r="GP371" s="22"/>
      <c r="GQ371" s="22"/>
      <c r="GR371" s="22"/>
      <c r="GS371" s="22"/>
      <c r="GT371" s="22"/>
      <c r="GU371" s="15"/>
      <c r="GV371" s="22"/>
      <c r="GW371" s="22"/>
      <c r="GX371" s="22"/>
      <c r="GY371" s="18"/>
      <c r="GZ371" s="18"/>
      <c r="HA371" s="18"/>
      <c r="HB371" s="18"/>
      <c r="HC371" s="18"/>
      <c r="HD371" s="18"/>
      <c r="HE371" s="18"/>
      <c r="HF371" s="18"/>
      <c r="HG371" s="18"/>
      <c r="HH371" s="18"/>
      <c r="HI371" s="18"/>
      <c r="HJ371" s="18"/>
      <c r="HK371" s="18"/>
      <c r="HL371" s="18"/>
      <c r="HM371" s="18"/>
      <c r="HN371" s="18"/>
      <c r="HO371" s="18"/>
      <c r="HP371" s="18"/>
      <c r="HQ371" s="18"/>
      <c r="HR371" s="18"/>
      <c r="HS371" s="18"/>
      <c r="HT371" s="18"/>
      <c r="HU371" s="18"/>
      <c r="HV371" s="18"/>
      <c r="HW371" s="18"/>
      <c r="HX371" s="18"/>
      <c r="HY371" s="18"/>
      <c r="HZ371" s="18"/>
      <c r="IA371" s="18"/>
      <c r="IB371" s="18"/>
      <c r="IC371" s="18"/>
      <c r="ID371" s="18"/>
      <c r="IE371" s="18"/>
      <c r="IF371" s="18"/>
      <c r="IG371" s="18"/>
      <c r="IH371" s="18"/>
      <c r="II371" s="18"/>
      <c r="IJ371" s="18"/>
      <c r="IK371" s="18"/>
      <c r="IL371" s="18"/>
      <c r="IM371" s="18"/>
      <c r="IN371" s="18"/>
      <c r="IO371" s="18"/>
      <c r="IP371" s="18"/>
      <c r="IQ371" s="18"/>
      <c r="IR371" s="18"/>
      <c r="IS371" s="18"/>
      <c r="IT371" s="18"/>
      <c r="IU371" s="18"/>
      <c r="IV371" s="18"/>
      <c r="IW371" s="18"/>
      <c r="IX371" s="18"/>
      <c r="IY371" s="18"/>
      <c r="IZ371" s="18"/>
      <c r="JA371" s="18"/>
      <c r="JB371" s="18"/>
      <c r="JC371" s="18"/>
      <c r="JD371" s="18"/>
      <c r="JE371" s="18"/>
      <c r="JF371" s="18"/>
    </row>
    <row r="372" spans="36:266" x14ac:dyDescent="0.3">
      <c r="AJ372" s="24"/>
      <c r="AK372" s="24"/>
      <c r="AL372" s="20"/>
      <c r="AM372" s="23"/>
      <c r="AN372" s="18"/>
      <c r="AO372" s="24"/>
      <c r="AW372" s="71"/>
      <c r="AX372" s="71"/>
      <c r="AY372" s="71"/>
      <c r="BB372" s="25"/>
      <c r="BC372" s="21"/>
      <c r="BG372" s="18"/>
      <c r="BN372" s="22"/>
      <c r="BO372" s="22"/>
      <c r="BP372" s="22"/>
      <c r="BQ372" s="22"/>
      <c r="BR372" s="15"/>
      <c r="CF372" s="15"/>
      <c r="CL372" s="22"/>
      <c r="CM372" s="15"/>
      <c r="CR372" s="22"/>
      <c r="CT372" s="15"/>
      <c r="CW372" s="22"/>
      <c r="DA372" s="15"/>
      <c r="DH372" s="15"/>
      <c r="DJ372" s="22"/>
      <c r="DO372" s="15"/>
      <c r="DV372" s="15"/>
      <c r="EC372" s="15"/>
      <c r="EJ372" s="15"/>
      <c r="EQ372" s="15"/>
      <c r="EX372" s="15"/>
      <c r="FE372" s="15"/>
      <c r="FL372" s="15"/>
      <c r="FS372" s="15"/>
      <c r="FZ372" s="15"/>
      <c r="GG372" s="15"/>
      <c r="GN372" s="15"/>
      <c r="GP372" s="22"/>
      <c r="GQ372" s="22"/>
      <c r="GR372" s="22"/>
      <c r="GS372" s="22"/>
      <c r="GT372" s="22"/>
      <c r="GU372" s="15"/>
      <c r="GV372" s="22"/>
      <c r="GW372" s="22"/>
      <c r="GX372" s="22"/>
      <c r="GY372" s="18"/>
      <c r="GZ372" s="18"/>
      <c r="HA372" s="18"/>
      <c r="HB372" s="18"/>
      <c r="HC372" s="18"/>
      <c r="HD372" s="18"/>
      <c r="HE372" s="18"/>
      <c r="HF372" s="18"/>
      <c r="HG372" s="18"/>
      <c r="HH372" s="18"/>
      <c r="HI372" s="18"/>
      <c r="HJ372" s="18"/>
      <c r="HK372" s="18"/>
      <c r="HL372" s="18"/>
      <c r="HM372" s="18"/>
      <c r="HN372" s="18"/>
      <c r="HO372" s="18"/>
      <c r="HP372" s="18"/>
      <c r="HQ372" s="18"/>
      <c r="HR372" s="18"/>
      <c r="HS372" s="18"/>
      <c r="HT372" s="18"/>
      <c r="HU372" s="18"/>
      <c r="HV372" s="18"/>
      <c r="HW372" s="18"/>
      <c r="HX372" s="18"/>
      <c r="HY372" s="18"/>
      <c r="HZ372" s="18"/>
      <c r="IA372" s="18"/>
      <c r="IB372" s="18"/>
      <c r="IC372" s="18"/>
      <c r="ID372" s="18"/>
      <c r="IE372" s="18"/>
      <c r="IF372" s="18"/>
      <c r="IG372" s="18"/>
      <c r="IH372" s="18"/>
      <c r="II372" s="18"/>
      <c r="IJ372" s="18"/>
      <c r="IK372" s="18"/>
      <c r="IL372" s="18"/>
      <c r="IM372" s="18"/>
      <c r="IN372" s="18"/>
      <c r="IO372" s="18"/>
      <c r="IP372" s="18"/>
      <c r="IQ372" s="18"/>
      <c r="IR372" s="18"/>
      <c r="IS372" s="18"/>
      <c r="IT372" s="18"/>
      <c r="IU372" s="18"/>
      <c r="IV372" s="18"/>
      <c r="IW372" s="18"/>
      <c r="IX372" s="18"/>
      <c r="IY372" s="18"/>
      <c r="IZ372" s="18"/>
      <c r="JA372" s="18"/>
      <c r="JB372" s="18"/>
      <c r="JC372" s="18"/>
      <c r="JD372" s="18"/>
      <c r="JE372" s="18"/>
      <c r="JF372" s="18"/>
    </row>
    <row r="373" spans="36:266" x14ac:dyDescent="0.3">
      <c r="AJ373" s="24"/>
      <c r="AK373" s="24"/>
      <c r="AL373" s="20"/>
      <c r="AM373" s="23"/>
      <c r="AN373" s="18"/>
      <c r="AO373" s="24"/>
      <c r="AW373" s="71"/>
      <c r="AX373" s="71"/>
      <c r="AY373" s="71"/>
      <c r="BB373" s="25"/>
      <c r="BC373" s="21"/>
      <c r="BG373" s="18"/>
      <c r="BN373" s="22"/>
      <c r="BO373" s="22"/>
      <c r="BP373" s="22"/>
      <c r="BQ373" s="22"/>
      <c r="BR373" s="15"/>
      <c r="CF373" s="15"/>
      <c r="CL373" s="22"/>
      <c r="CM373" s="15"/>
      <c r="CR373" s="22"/>
      <c r="CT373" s="15"/>
      <c r="CW373" s="22"/>
      <c r="DA373" s="15"/>
      <c r="DH373" s="15"/>
      <c r="DJ373" s="22"/>
      <c r="DO373" s="15"/>
      <c r="DV373" s="15"/>
      <c r="EC373" s="15"/>
      <c r="EJ373" s="15"/>
      <c r="EQ373" s="15"/>
      <c r="EX373" s="15"/>
      <c r="FE373" s="15"/>
      <c r="FL373" s="15"/>
      <c r="FS373" s="15"/>
      <c r="FZ373" s="15"/>
      <c r="GG373" s="15"/>
      <c r="GN373" s="15"/>
      <c r="GP373" s="22"/>
      <c r="GQ373" s="22"/>
      <c r="GR373" s="22"/>
      <c r="GS373" s="22"/>
      <c r="GT373" s="22"/>
      <c r="GU373" s="15"/>
      <c r="GV373" s="22"/>
      <c r="GW373" s="22"/>
      <c r="GX373" s="22"/>
      <c r="GY373" s="18"/>
      <c r="GZ373" s="18"/>
      <c r="HA373" s="18"/>
      <c r="HB373" s="18"/>
      <c r="HC373" s="18"/>
      <c r="HD373" s="18"/>
      <c r="HE373" s="18"/>
      <c r="HF373" s="18"/>
      <c r="HG373" s="18"/>
      <c r="HH373" s="18"/>
      <c r="HI373" s="18"/>
      <c r="HJ373" s="18"/>
      <c r="HK373" s="18"/>
      <c r="HL373" s="18"/>
      <c r="HM373" s="18"/>
      <c r="HN373" s="18"/>
      <c r="HO373" s="18"/>
      <c r="HP373" s="18"/>
      <c r="HQ373" s="18"/>
      <c r="HR373" s="18"/>
      <c r="HS373" s="18"/>
      <c r="HT373" s="18"/>
      <c r="HU373" s="18"/>
      <c r="HV373" s="18"/>
      <c r="HW373" s="18"/>
      <c r="HX373" s="18"/>
      <c r="HY373" s="18"/>
      <c r="HZ373" s="18"/>
      <c r="IA373" s="18"/>
      <c r="IB373" s="18"/>
      <c r="IC373" s="18"/>
      <c r="ID373" s="18"/>
      <c r="IE373" s="18"/>
      <c r="IF373" s="18"/>
      <c r="IG373" s="18"/>
      <c r="IH373" s="18"/>
      <c r="II373" s="18"/>
      <c r="IJ373" s="18"/>
      <c r="IK373" s="18"/>
      <c r="IL373" s="18"/>
      <c r="IM373" s="18"/>
      <c r="IN373" s="18"/>
      <c r="IO373" s="18"/>
      <c r="IP373" s="18"/>
      <c r="IQ373" s="18"/>
      <c r="IR373" s="18"/>
      <c r="IS373" s="18"/>
      <c r="IT373" s="18"/>
      <c r="IU373" s="18"/>
      <c r="IV373" s="18"/>
      <c r="IW373" s="18"/>
      <c r="IX373" s="18"/>
      <c r="IY373" s="18"/>
      <c r="IZ373" s="18"/>
      <c r="JA373" s="18"/>
      <c r="JB373" s="18"/>
      <c r="JC373" s="18"/>
      <c r="JD373" s="18"/>
      <c r="JE373" s="18"/>
      <c r="JF373" s="18"/>
    </row>
    <row r="374" spans="36:266" x14ac:dyDescent="0.3">
      <c r="AJ374" s="24"/>
      <c r="AK374" s="24"/>
      <c r="AL374" s="20"/>
      <c r="AM374" s="23"/>
      <c r="AN374" s="18"/>
      <c r="AO374" s="24"/>
      <c r="AW374" s="71"/>
      <c r="AX374" s="71"/>
      <c r="AY374" s="71"/>
      <c r="BB374" s="25"/>
      <c r="BC374" s="21"/>
      <c r="BG374" s="18"/>
      <c r="BN374" s="22"/>
      <c r="BO374" s="22"/>
      <c r="BP374" s="22"/>
      <c r="BQ374" s="22"/>
      <c r="BR374" s="15"/>
      <c r="CF374" s="15"/>
      <c r="CL374" s="22"/>
      <c r="CM374" s="15"/>
      <c r="CR374" s="22"/>
      <c r="CT374" s="15"/>
      <c r="CW374" s="22"/>
      <c r="DA374" s="15"/>
      <c r="DH374" s="15"/>
      <c r="DJ374" s="22"/>
      <c r="DO374" s="15"/>
      <c r="DV374" s="15"/>
      <c r="EC374" s="15"/>
      <c r="EJ374" s="15"/>
      <c r="EQ374" s="15"/>
      <c r="EX374" s="15"/>
      <c r="FE374" s="15"/>
      <c r="FL374" s="15"/>
      <c r="FS374" s="15"/>
      <c r="FZ374" s="15"/>
      <c r="GG374" s="15"/>
      <c r="GN374" s="15"/>
      <c r="GP374" s="22"/>
      <c r="GQ374" s="22"/>
      <c r="GR374" s="22"/>
      <c r="GS374" s="22"/>
      <c r="GT374" s="22"/>
      <c r="GU374" s="15"/>
      <c r="GV374" s="22"/>
      <c r="GW374" s="22"/>
      <c r="GX374" s="22"/>
      <c r="GY374" s="18"/>
      <c r="GZ374" s="18"/>
      <c r="HA374" s="18"/>
      <c r="HB374" s="18"/>
      <c r="HC374" s="18"/>
      <c r="HD374" s="18"/>
      <c r="HE374" s="18"/>
      <c r="HF374" s="18"/>
      <c r="HG374" s="18"/>
      <c r="HH374" s="18"/>
      <c r="HI374" s="18"/>
      <c r="HJ374" s="18"/>
      <c r="HK374" s="18"/>
      <c r="HL374" s="18"/>
      <c r="HM374" s="18"/>
      <c r="HN374" s="18"/>
      <c r="HO374" s="18"/>
      <c r="HP374" s="18"/>
      <c r="HQ374" s="18"/>
      <c r="HR374" s="18"/>
      <c r="HS374" s="18"/>
      <c r="HT374" s="18"/>
      <c r="HU374" s="18"/>
      <c r="HV374" s="18"/>
      <c r="HW374" s="18"/>
      <c r="HX374" s="18"/>
      <c r="HY374" s="18"/>
      <c r="HZ374" s="18"/>
      <c r="IA374" s="18"/>
      <c r="IB374" s="18"/>
      <c r="IC374" s="18"/>
      <c r="ID374" s="18"/>
      <c r="IE374" s="18"/>
      <c r="IF374" s="18"/>
      <c r="IG374" s="18"/>
      <c r="IH374" s="18"/>
      <c r="II374" s="18"/>
      <c r="IJ374" s="18"/>
      <c r="IK374" s="18"/>
      <c r="IL374" s="18"/>
      <c r="IM374" s="18"/>
      <c r="IN374" s="18"/>
      <c r="IO374" s="18"/>
      <c r="IP374" s="18"/>
      <c r="IQ374" s="18"/>
      <c r="IR374" s="18"/>
      <c r="IS374" s="18"/>
      <c r="IT374" s="18"/>
      <c r="IU374" s="18"/>
      <c r="IV374" s="18"/>
      <c r="IW374" s="18"/>
      <c r="IX374" s="18"/>
      <c r="IY374" s="18"/>
      <c r="IZ374" s="18"/>
      <c r="JA374" s="18"/>
      <c r="JB374" s="18"/>
      <c r="JC374" s="18"/>
      <c r="JD374" s="18"/>
      <c r="JE374" s="18"/>
      <c r="JF374" s="18"/>
    </row>
    <row r="375" spans="36:266" x14ac:dyDescent="0.3">
      <c r="AJ375" s="24"/>
      <c r="AK375" s="24"/>
      <c r="AL375" s="20"/>
      <c r="AM375" s="23"/>
      <c r="AN375" s="18"/>
      <c r="AO375" s="24"/>
      <c r="AW375" s="71"/>
      <c r="AX375" s="71"/>
      <c r="AY375" s="71"/>
      <c r="BB375" s="25"/>
      <c r="BC375" s="21"/>
      <c r="BG375" s="18"/>
      <c r="BN375" s="22"/>
      <c r="BO375" s="22"/>
      <c r="BP375" s="22"/>
      <c r="BQ375" s="22"/>
      <c r="BR375" s="15"/>
      <c r="CF375" s="15"/>
      <c r="CL375" s="22"/>
      <c r="CM375" s="15"/>
      <c r="CR375" s="22"/>
      <c r="CT375" s="15"/>
      <c r="CW375" s="22"/>
      <c r="DA375" s="15"/>
      <c r="DH375" s="15"/>
      <c r="DJ375" s="22"/>
      <c r="DO375" s="15"/>
      <c r="DV375" s="15"/>
      <c r="EC375" s="15"/>
      <c r="EJ375" s="15"/>
      <c r="EQ375" s="15"/>
      <c r="EX375" s="15"/>
      <c r="FE375" s="15"/>
      <c r="FL375" s="15"/>
      <c r="FS375" s="15"/>
      <c r="FZ375" s="15"/>
      <c r="GG375" s="15"/>
      <c r="GN375" s="15"/>
      <c r="GP375" s="22"/>
      <c r="GQ375" s="22"/>
      <c r="GR375" s="22"/>
      <c r="GS375" s="22"/>
      <c r="GT375" s="22"/>
      <c r="GU375" s="15"/>
      <c r="GV375" s="22"/>
      <c r="GW375" s="22"/>
      <c r="GX375" s="22"/>
      <c r="GY375" s="18"/>
      <c r="GZ375" s="18"/>
      <c r="HA375" s="18"/>
      <c r="HB375" s="18"/>
      <c r="HC375" s="18"/>
      <c r="HD375" s="18"/>
      <c r="HE375" s="18"/>
      <c r="HF375" s="18"/>
      <c r="HG375" s="18"/>
      <c r="HH375" s="18"/>
      <c r="HI375" s="18"/>
      <c r="HJ375" s="18"/>
      <c r="HK375" s="18"/>
      <c r="HL375" s="18"/>
      <c r="HM375" s="18"/>
      <c r="HN375" s="18"/>
      <c r="HO375" s="18"/>
      <c r="HP375" s="18"/>
      <c r="HQ375" s="18"/>
      <c r="HR375" s="18"/>
      <c r="HS375" s="18"/>
      <c r="HT375" s="18"/>
      <c r="HU375" s="18"/>
      <c r="HV375" s="18"/>
      <c r="HW375" s="18"/>
      <c r="HX375" s="18"/>
      <c r="HY375" s="18"/>
      <c r="HZ375" s="18"/>
      <c r="IA375" s="18"/>
      <c r="IB375" s="18"/>
      <c r="IC375" s="18"/>
      <c r="ID375" s="18"/>
      <c r="IE375" s="18"/>
      <c r="IF375" s="18"/>
      <c r="IG375" s="18"/>
      <c r="IH375" s="18"/>
      <c r="II375" s="18"/>
      <c r="IJ375" s="18"/>
      <c r="IK375" s="18"/>
      <c r="IL375" s="18"/>
      <c r="IM375" s="18"/>
      <c r="IN375" s="18"/>
      <c r="IO375" s="18"/>
      <c r="IP375" s="18"/>
      <c r="IQ375" s="18"/>
      <c r="IR375" s="18"/>
      <c r="IS375" s="18"/>
      <c r="IT375" s="18"/>
      <c r="IU375" s="18"/>
      <c r="IV375" s="18"/>
      <c r="IW375" s="18"/>
      <c r="IX375" s="18"/>
      <c r="IY375" s="18"/>
      <c r="IZ375" s="18"/>
      <c r="JA375" s="18"/>
      <c r="JB375" s="18"/>
      <c r="JC375" s="18"/>
      <c r="JD375" s="18"/>
      <c r="JE375" s="18"/>
      <c r="JF375" s="18"/>
    </row>
    <row r="376" spans="36:266" x14ac:dyDescent="0.3">
      <c r="AJ376" s="24"/>
      <c r="AK376" s="24"/>
      <c r="AL376" s="20"/>
      <c r="AM376" s="23"/>
      <c r="AN376" s="18"/>
      <c r="AO376" s="24"/>
      <c r="AW376" s="71"/>
      <c r="AX376" s="71"/>
      <c r="AY376" s="71"/>
      <c r="BB376" s="25"/>
      <c r="BC376" s="21"/>
      <c r="BG376" s="18"/>
      <c r="BN376" s="22"/>
      <c r="BO376" s="22"/>
      <c r="BP376" s="22"/>
      <c r="BQ376" s="22"/>
      <c r="BR376" s="15"/>
      <c r="CF376" s="15"/>
      <c r="CL376" s="22"/>
      <c r="CM376" s="15"/>
      <c r="CR376" s="22"/>
      <c r="CT376" s="15"/>
      <c r="CW376" s="22"/>
      <c r="DA376" s="15"/>
      <c r="DH376" s="15"/>
      <c r="DJ376" s="22"/>
      <c r="DO376" s="15"/>
      <c r="DV376" s="15"/>
      <c r="EC376" s="15"/>
      <c r="EJ376" s="15"/>
      <c r="EQ376" s="15"/>
      <c r="EX376" s="15"/>
      <c r="FE376" s="15"/>
      <c r="FL376" s="15"/>
      <c r="FS376" s="15"/>
      <c r="FZ376" s="15"/>
      <c r="GG376" s="15"/>
      <c r="GN376" s="15"/>
      <c r="GP376" s="22"/>
      <c r="GQ376" s="22"/>
      <c r="GR376" s="22"/>
      <c r="GS376" s="22"/>
      <c r="GT376" s="22"/>
      <c r="GU376" s="15"/>
      <c r="GV376" s="22"/>
      <c r="GW376" s="22"/>
      <c r="GX376" s="22"/>
      <c r="GY376" s="18"/>
      <c r="GZ376" s="18"/>
      <c r="HA376" s="18"/>
      <c r="HB376" s="18"/>
      <c r="HC376" s="18"/>
      <c r="HD376" s="18"/>
      <c r="HE376" s="18"/>
      <c r="HF376" s="18"/>
      <c r="HG376" s="18"/>
      <c r="HH376" s="18"/>
      <c r="HI376" s="18"/>
      <c r="HJ376" s="18"/>
      <c r="HK376" s="18"/>
      <c r="HL376" s="18"/>
      <c r="HM376" s="18"/>
      <c r="HN376" s="18"/>
      <c r="HO376" s="18"/>
      <c r="HP376" s="18"/>
      <c r="HQ376" s="18"/>
      <c r="HR376" s="18"/>
      <c r="HS376" s="18"/>
      <c r="HT376" s="18"/>
      <c r="HU376" s="18"/>
      <c r="HV376" s="18"/>
      <c r="HW376" s="18"/>
      <c r="HX376" s="18"/>
      <c r="HY376" s="18"/>
      <c r="HZ376" s="18"/>
      <c r="IA376" s="18"/>
      <c r="IB376" s="18"/>
      <c r="IC376" s="18"/>
      <c r="ID376" s="18"/>
      <c r="IE376" s="18"/>
      <c r="IF376" s="18"/>
      <c r="IG376" s="18"/>
      <c r="IH376" s="18"/>
      <c r="II376" s="18"/>
      <c r="IJ376" s="18"/>
      <c r="IK376" s="18"/>
      <c r="IL376" s="18"/>
      <c r="IM376" s="18"/>
      <c r="IN376" s="18"/>
      <c r="IO376" s="18"/>
      <c r="IP376" s="18"/>
      <c r="IQ376" s="18"/>
      <c r="IR376" s="18"/>
      <c r="IS376" s="18"/>
      <c r="IT376" s="18"/>
      <c r="IU376" s="18"/>
      <c r="IV376" s="18"/>
      <c r="IW376" s="18"/>
      <c r="IX376" s="18"/>
      <c r="IY376" s="18"/>
      <c r="IZ376" s="18"/>
      <c r="JA376" s="18"/>
      <c r="JB376" s="18"/>
      <c r="JC376" s="18"/>
      <c r="JD376" s="18"/>
      <c r="JE376" s="18"/>
      <c r="JF376" s="18"/>
    </row>
    <row r="377" spans="36:266" x14ac:dyDescent="0.3">
      <c r="AJ377" s="24"/>
      <c r="AK377" s="24"/>
      <c r="AL377" s="20"/>
      <c r="AM377" s="23"/>
      <c r="AN377" s="18"/>
      <c r="AO377" s="24"/>
      <c r="AW377" s="71"/>
      <c r="AX377" s="71"/>
      <c r="AY377" s="71"/>
      <c r="BB377" s="25"/>
      <c r="BC377" s="21"/>
      <c r="BG377" s="18"/>
      <c r="BN377" s="22"/>
      <c r="BO377" s="22"/>
      <c r="BP377" s="22"/>
      <c r="BQ377" s="22"/>
      <c r="BR377" s="15"/>
      <c r="CF377" s="15"/>
      <c r="CL377" s="22"/>
      <c r="CM377" s="15"/>
      <c r="CR377" s="22"/>
      <c r="CT377" s="15"/>
      <c r="CW377" s="22"/>
      <c r="DA377" s="15"/>
      <c r="DH377" s="15"/>
      <c r="DJ377" s="22"/>
      <c r="DO377" s="15"/>
      <c r="DV377" s="15"/>
      <c r="EC377" s="15"/>
      <c r="EJ377" s="15"/>
      <c r="EQ377" s="15"/>
      <c r="EX377" s="15"/>
      <c r="FE377" s="15"/>
      <c r="FL377" s="15"/>
      <c r="FS377" s="15"/>
      <c r="FZ377" s="15"/>
      <c r="GG377" s="15"/>
      <c r="GN377" s="15"/>
      <c r="GP377" s="22"/>
      <c r="GQ377" s="22"/>
      <c r="GR377" s="22"/>
      <c r="GS377" s="22"/>
      <c r="GT377" s="22"/>
      <c r="GU377" s="15"/>
      <c r="GV377" s="22"/>
      <c r="GW377" s="22"/>
      <c r="GX377" s="22"/>
      <c r="GY377" s="18"/>
      <c r="GZ377" s="18"/>
      <c r="HA377" s="18"/>
      <c r="HB377" s="18"/>
      <c r="HC377" s="18"/>
      <c r="HD377" s="18"/>
      <c r="HE377" s="18"/>
      <c r="HF377" s="18"/>
      <c r="HG377" s="18"/>
      <c r="HH377" s="18"/>
      <c r="HI377" s="18"/>
      <c r="HJ377" s="18"/>
      <c r="HK377" s="18"/>
      <c r="HL377" s="18"/>
      <c r="HM377" s="18"/>
      <c r="HN377" s="18"/>
      <c r="HO377" s="18"/>
      <c r="HP377" s="18"/>
      <c r="HQ377" s="18"/>
      <c r="HR377" s="18"/>
      <c r="HS377" s="18"/>
      <c r="HT377" s="18"/>
      <c r="HU377" s="18"/>
      <c r="HV377" s="18"/>
      <c r="HW377" s="18"/>
      <c r="HX377" s="18"/>
      <c r="HY377" s="18"/>
      <c r="HZ377" s="18"/>
      <c r="IA377" s="18"/>
      <c r="IB377" s="18"/>
      <c r="IC377" s="18"/>
      <c r="ID377" s="18"/>
      <c r="IE377" s="18"/>
      <c r="IF377" s="18"/>
      <c r="IG377" s="18"/>
      <c r="IH377" s="18"/>
      <c r="II377" s="18"/>
      <c r="IJ377" s="18"/>
      <c r="IK377" s="18"/>
      <c r="IL377" s="18"/>
      <c r="IM377" s="18"/>
      <c r="IN377" s="18"/>
      <c r="IO377" s="18"/>
      <c r="IP377" s="18"/>
      <c r="IQ377" s="18"/>
      <c r="IR377" s="18"/>
      <c r="IS377" s="18"/>
      <c r="IT377" s="18"/>
      <c r="IU377" s="18"/>
      <c r="IV377" s="18"/>
      <c r="IW377" s="18"/>
      <c r="IX377" s="18"/>
      <c r="IY377" s="18"/>
      <c r="IZ377" s="18"/>
      <c r="JA377" s="18"/>
      <c r="JB377" s="18"/>
      <c r="JC377" s="18"/>
      <c r="JD377" s="18"/>
      <c r="JE377" s="18"/>
      <c r="JF377" s="18"/>
    </row>
    <row r="378" spans="36:266" x14ac:dyDescent="0.3">
      <c r="AJ378" s="24"/>
      <c r="AK378" s="24"/>
      <c r="AL378" s="20"/>
      <c r="AM378" s="23"/>
      <c r="AN378" s="18"/>
      <c r="AO378" s="24"/>
      <c r="AW378" s="71"/>
      <c r="AX378" s="71"/>
      <c r="AY378" s="71"/>
      <c r="BB378" s="25"/>
      <c r="BC378" s="21"/>
      <c r="BG378" s="18"/>
      <c r="BN378" s="22"/>
      <c r="BO378" s="22"/>
      <c r="BP378" s="22"/>
      <c r="BQ378" s="22"/>
      <c r="BR378" s="15"/>
      <c r="CF378" s="15"/>
      <c r="CL378" s="22"/>
      <c r="CM378" s="15"/>
      <c r="CR378" s="22"/>
      <c r="CT378" s="15"/>
      <c r="CW378" s="22"/>
      <c r="DA378" s="15"/>
      <c r="DH378" s="15"/>
      <c r="DJ378" s="22"/>
      <c r="DO378" s="15"/>
      <c r="DV378" s="15"/>
      <c r="EC378" s="15"/>
      <c r="EJ378" s="15"/>
      <c r="EQ378" s="15"/>
      <c r="EX378" s="15"/>
      <c r="FE378" s="15"/>
      <c r="FL378" s="15"/>
      <c r="FS378" s="15"/>
      <c r="FZ378" s="15"/>
      <c r="GG378" s="15"/>
      <c r="GN378" s="15"/>
      <c r="GP378" s="22"/>
      <c r="GQ378" s="22"/>
      <c r="GR378" s="22"/>
      <c r="GS378" s="22"/>
      <c r="GT378" s="22"/>
      <c r="GU378" s="15"/>
      <c r="GV378" s="22"/>
      <c r="GW378" s="22"/>
      <c r="GX378" s="22"/>
      <c r="GY378" s="18"/>
      <c r="GZ378" s="18"/>
      <c r="HA378" s="18"/>
      <c r="HB378" s="18"/>
      <c r="HC378" s="18"/>
      <c r="HD378" s="18"/>
      <c r="HE378" s="18"/>
      <c r="HF378" s="18"/>
      <c r="HG378" s="18"/>
      <c r="HH378" s="18"/>
      <c r="HI378" s="18"/>
      <c r="HJ378" s="18"/>
      <c r="HK378" s="18"/>
      <c r="HL378" s="18"/>
      <c r="HM378" s="18"/>
      <c r="HN378" s="18"/>
      <c r="HO378" s="18"/>
      <c r="HP378" s="18"/>
      <c r="HQ378" s="18"/>
      <c r="HR378" s="18"/>
      <c r="HS378" s="18"/>
      <c r="HT378" s="18"/>
      <c r="HU378" s="18"/>
      <c r="HV378" s="18"/>
      <c r="HW378" s="18"/>
      <c r="HX378" s="18"/>
      <c r="HY378" s="18"/>
      <c r="HZ378" s="18"/>
      <c r="IA378" s="18"/>
      <c r="IB378" s="18"/>
      <c r="IC378" s="18"/>
      <c r="ID378" s="18"/>
      <c r="IE378" s="18"/>
      <c r="IF378" s="18"/>
      <c r="IG378" s="18"/>
      <c r="IH378" s="18"/>
      <c r="II378" s="18"/>
      <c r="IJ378" s="18"/>
      <c r="IK378" s="18"/>
      <c r="IL378" s="18"/>
      <c r="IM378" s="18"/>
      <c r="IN378" s="18"/>
      <c r="IO378" s="18"/>
      <c r="IP378" s="18"/>
      <c r="IQ378" s="18"/>
      <c r="IR378" s="18"/>
      <c r="IS378" s="18"/>
      <c r="IT378" s="18"/>
      <c r="IU378" s="18"/>
      <c r="IV378" s="18"/>
      <c r="IW378" s="18"/>
      <c r="IX378" s="18"/>
      <c r="IY378" s="18"/>
      <c r="IZ378" s="18"/>
      <c r="JA378" s="18"/>
      <c r="JB378" s="18"/>
      <c r="JC378" s="18"/>
      <c r="JD378" s="18"/>
      <c r="JE378" s="18"/>
      <c r="JF378" s="18"/>
    </row>
    <row r="379" spans="36:266" x14ac:dyDescent="0.3">
      <c r="AJ379" s="24"/>
      <c r="AK379" s="24"/>
      <c r="AL379" s="20"/>
      <c r="AM379" s="23"/>
      <c r="AN379" s="18"/>
      <c r="AO379" s="24"/>
      <c r="AW379" s="71"/>
      <c r="AX379" s="71"/>
      <c r="AY379" s="71"/>
      <c r="BB379" s="25"/>
      <c r="BC379" s="21"/>
      <c r="BG379" s="18"/>
      <c r="BN379" s="22"/>
      <c r="BO379" s="22"/>
      <c r="BP379" s="22"/>
      <c r="BQ379" s="22"/>
      <c r="BR379" s="15"/>
      <c r="CF379" s="15"/>
      <c r="CL379" s="22"/>
      <c r="CM379" s="15"/>
      <c r="CR379" s="22"/>
      <c r="CT379" s="15"/>
      <c r="CW379" s="22"/>
      <c r="DA379" s="15"/>
      <c r="DH379" s="15"/>
      <c r="DJ379" s="22"/>
      <c r="DO379" s="15"/>
      <c r="DV379" s="15"/>
      <c r="EC379" s="15"/>
      <c r="EJ379" s="15"/>
      <c r="EQ379" s="15"/>
      <c r="EX379" s="15"/>
      <c r="FE379" s="15"/>
      <c r="FL379" s="15"/>
      <c r="FS379" s="15"/>
      <c r="FZ379" s="15"/>
      <c r="GG379" s="15"/>
      <c r="GN379" s="15"/>
      <c r="GP379" s="22"/>
      <c r="GQ379" s="22"/>
      <c r="GR379" s="22"/>
      <c r="GS379" s="22"/>
      <c r="GT379" s="22"/>
      <c r="GU379" s="15"/>
      <c r="GV379" s="22"/>
      <c r="GW379" s="22"/>
      <c r="GX379" s="22"/>
      <c r="GY379" s="18"/>
      <c r="GZ379" s="18"/>
      <c r="HA379" s="18"/>
      <c r="HB379" s="18"/>
      <c r="HC379" s="18"/>
      <c r="HD379" s="18"/>
      <c r="HE379" s="18"/>
      <c r="HF379" s="18"/>
      <c r="HG379" s="18"/>
      <c r="HH379" s="18"/>
      <c r="HI379" s="18"/>
      <c r="HJ379" s="18"/>
      <c r="HK379" s="18"/>
      <c r="HL379" s="18"/>
      <c r="HM379" s="18"/>
      <c r="HN379" s="18"/>
      <c r="HO379" s="18"/>
      <c r="HP379" s="18"/>
      <c r="HQ379" s="18"/>
      <c r="HR379" s="18"/>
      <c r="HS379" s="18"/>
      <c r="HT379" s="18"/>
      <c r="HU379" s="18"/>
      <c r="HV379" s="18"/>
      <c r="HW379" s="18"/>
      <c r="HX379" s="18"/>
      <c r="HY379" s="18"/>
      <c r="HZ379" s="18"/>
      <c r="IA379" s="18"/>
      <c r="IB379" s="18"/>
      <c r="IC379" s="18"/>
      <c r="ID379" s="18"/>
      <c r="IE379" s="18"/>
      <c r="IF379" s="18"/>
      <c r="IG379" s="18"/>
      <c r="IH379" s="18"/>
      <c r="II379" s="18"/>
      <c r="IJ379" s="18"/>
      <c r="IK379" s="18"/>
      <c r="IL379" s="18"/>
      <c r="IM379" s="18"/>
      <c r="IN379" s="18"/>
      <c r="IO379" s="18"/>
      <c r="IP379" s="18"/>
      <c r="IQ379" s="18"/>
      <c r="IR379" s="18"/>
      <c r="IS379" s="18"/>
      <c r="IT379" s="18"/>
      <c r="IU379" s="18"/>
      <c r="IV379" s="18"/>
      <c r="IW379" s="18"/>
      <c r="IX379" s="18"/>
      <c r="IY379" s="18"/>
      <c r="IZ379" s="18"/>
      <c r="JA379" s="18"/>
      <c r="JB379" s="18"/>
      <c r="JC379" s="18"/>
      <c r="JD379" s="18"/>
      <c r="JE379" s="18"/>
      <c r="JF379" s="18"/>
    </row>
    <row r="380" spans="36:266" x14ac:dyDescent="0.3">
      <c r="AJ380" s="24"/>
      <c r="AK380" s="24"/>
      <c r="AL380" s="20"/>
      <c r="AM380" s="23"/>
      <c r="AN380" s="18"/>
      <c r="AO380" s="24"/>
      <c r="AW380" s="71"/>
      <c r="AX380" s="71"/>
      <c r="AY380" s="71"/>
      <c r="BB380" s="25"/>
      <c r="BC380" s="21"/>
      <c r="BG380" s="18"/>
      <c r="BN380" s="22"/>
      <c r="BO380" s="22"/>
      <c r="BP380" s="22"/>
      <c r="BQ380" s="22"/>
      <c r="BR380" s="15"/>
      <c r="CF380" s="15"/>
      <c r="CL380" s="22"/>
      <c r="CM380" s="15"/>
      <c r="CR380" s="22"/>
      <c r="CT380" s="15"/>
      <c r="CW380" s="22"/>
      <c r="DA380" s="15"/>
      <c r="DH380" s="15"/>
      <c r="DJ380" s="22"/>
      <c r="DO380" s="15"/>
      <c r="DV380" s="15"/>
      <c r="EC380" s="15"/>
      <c r="EJ380" s="15"/>
      <c r="EQ380" s="15"/>
      <c r="EX380" s="15"/>
      <c r="FE380" s="15"/>
      <c r="FL380" s="15"/>
      <c r="FS380" s="15"/>
      <c r="FZ380" s="15"/>
      <c r="GG380" s="15"/>
      <c r="GN380" s="15"/>
      <c r="GP380" s="22"/>
      <c r="GQ380" s="22"/>
      <c r="GR380" s="22"/>
      <c r="GS380" s="22"/>
      <c r="GT380" s="22"/>
      <c r="GU380" s="15"/>
      <c r="GV380" s="22"/>
      <c r="GW380" s="22"/>
      <c r="GX380" s="22"/>
      <c r="GY380" s="18"/>
      <c r="GZ380" s="18"/>
      <c r="HA380" s="18"/>
      <c r="HB380" s="18"/>
      <c r="HC380" s="18"/>
      <c r="HD380" s="18"/>
      <c r="HE380" s="18"/>
      <c r="HF380" s="18"/>
      <c r="HG380" s="18"/>
      <c r="HH380" s="18"/>
      <c r="HI380" s="18"/>
      <c r="HJ380" s="18"/>
      <c r="HK380" s="18"/>
      <c r="HL380" s="18"/>
      <c r="HM380" s="18"/>
      <c r="HN380" s="18"/>
      <c r="HO380" s="18"/>
      <c r="HP380" s="18"/>
      <c r="HQ380" s="18"/>
      <c r="HR380" s="18"/>
      <c r="HS380" s="18"/>
      <c r="HT380" s="18"/>
      <c r="HU380" s="18"/>
      <c r="HV380" s="18"/>
      <c r="HW380" s="18"/>
      <c r="HX380" s="18"/>
      <c r="HY380" s="18"/>
      <c r="HZ380" s="18"/>
      <c r="IA380" s="18"/>
      <c r="IB380" s="18"/>
      <c r="IC380" s="18"/>
      <c r="ID380" s="18"/>
      <c r="IE380" s="18"/>
      <c r="IF380" s="18"/>
      <c r="IG380" s="18"/>
      <c r="IH380" s="18"/>
      <c r="II380" s="18"/>
      <c r="IJ380" s="18"/>
      <c r="IK380" s="18"/>
      <c r="IL380" s="18"/>
      <c r="IM380" s="18"/>
      <c r="IN380" s="18"/>
      <c r="IO380" s="18"/>
      <c r="IP380" s="18"/>
      <c r="IQ380" s="18"/>
      <c r="IR380" s="18"/>
      <c r="IS380" s="18"/>
      <c r="IT380" s="18"/>
      <c r="IU380" s="18"/>
      <c r="IV380" s="18"/>
      <c r="IW380" s="18"/>
      <c r="IX380" s="18"/>
      <c r="IY380" s="18"/>
      <c r="IZ380" s="18"/>
      <c r="JA380" s="18"/>
      <c r="JB380" s="18"/>
      <c r="JC380" s="18"/>
      <c r="JD380" s="18"/>
      <c r="JE380" s="18"/>
      <c r="JF380" s="18"/>
    </row>
    <row r="381" spans="36:266" x14ac:dyDescent="0.3">
      <c r="AJ381" s="24"/>
      <c r="AK381" s="24"/>
      <c r="AL381" s="20"/>
      <c r="AM381" s="23"/>
      <c r="AN381" s="18"/>
      <c r="AO381" s="24"/>
      <c r="AW381" s="71"/>
      <c r="AX381" s="71"/>
      <c r="AY381" s="71"/>
      <c r="BB381" s="25"/>
      <c r="BC381" s="21"/>
      <c r="BG381" s="18"/>
      <c r="BN381" s="22"/>
      <c r="BO381" s="22"/>
      <c r="BP381" s="22"/>
      <c r="BQ381" s="22"/>
      <c r="BR381" s="15"/>
      <c r="CF381" s="15"/>
      <c r="CL381" s="22"/>
      <c r="CM381" s="15"/>
      <c r="CR381" s="22"/>
      <c r="CT381" s="15"/>
      <c r="CW381" s="22"/>
      <c r="DA381" s="15"/>
      <c r="DH381" s="15"/>
      <c r="DJ381" s="22"/>
      <c r="DO381" s="15"/>
      <c r="DV381" s="15"/>
      <c r="EC381" s="15"/>
      <c r="EJ381" s="15"/>
      <c r="EQ381" s="15"/>
      <c r="EX381" s="15"/>
      <c r="FE381" s="15"/>
      <c r="FL381" s="15"/>
      <c r="FS381" s="15"/>
      <c r="FZ381" s="15"/>
      <c r="GG381" s="15"/>
      <c r="GN381" s="15"/>
      <c r="GP381" s="22"/>
      <c r="GQ381" s="22"/>
      <c r="GR381" s="22"/>
      <c r="GS381" s="22"/>
      <c r="GT381" s="22"/>
      <c r="GU381" s="15"/>
      <c r="GV381" s="22"/>
      <c r="GW381" s="22"/>
      <c r="GX381" s="22"/>
      <c r="GY381" s="18"/>
      <c r="GZ381" s="18"/>
      <c r="HA381" s="18"/>
      <c r="HB381" s="18"/>
      <c r="HC381" s="18"/>
      <c r="HD381" s="18"/>
      <c r="HE381" s="18"/>
      <c r="HF381" s="18"/>
      <c r="HG381" s="18"/>
      <c r="HH381" s="18"/>
      <c r="HI381" s="18"/>
      <c r="HJ381" s="18"/>
      <c r="HK381" s="18"/>
      <c r="HL381" s="18"/>
      <c r="HM381" s="18"/>
      <c r="HN381" s="18"/>
      <c r="HO381" s="18"/>
      <c r="HP381" s="18"/>
      <c r="HQ381" s="18"/>
      <c r="HR381" s="18"/>
      <c r="HS381" s="18"/>
      <c r="HT381" s="18"/>
      <c r="HU381" s="18"/>
      <c r="HV381" s="18"/>
      <c r="HW381" s="18"/>
      <c r="HX381" s="18"/>
      <c r="HY381" s="18"/>
      <c r="HZ381" s="18"/>
      <c r="IA381" s="18"/>
      <c r="IB381" s="18"/>
      <c r="IC381" s="18"/>
      <c r="ID381" s="18"/>
      <c r="IE381" s="18"/>
      <c r="IF381" s="18"/>
      <c r="IG381" s="18"/>
      <c r="IH381" s="18"/>
      <c r="II381" s="18"/>
      <c r="IJ381" s="18"/>
      <c r="IK381" s="18"/>
      <c r="IL381" s="18"/>
      <c r="IM381" s="18"/>
      <c r="IN381" s="18"/>
      <c r="IO381" s="18"/>
      <c r="IP381" s="18"/>
      <c r="IQ381" s="18"/>
      <c r="IR381" s="18"/>
      <c r="IS381" s="18"/>
      <c r="IT381" s="18"/>
      <c r="IU381" s="18"/>
      <c r="IV381" s="18"/>
      <c r="IW381" s="18"/>
      <c r="IX381" s="18"/>
      <c r="IY381" s="18"/>
      <c r="IZ381" s="18"/>
      <c r="JA381" s="18"/>
      <c r="JB381" s="18"/>
      <c r="JC381" s="18"/>
      <c r="JD381" s="18"/>
      <c r="JE381" s="18"/>
      <c r="JF381" s="18"/>
    </row>
    <row r="382" spans="36:266" x14ac:dyDescent="0.3">
      <c r="AJ382" s="24"/>
      <c r="AK382" s="24"/>
      <c r="AL382" s="20"/>
      <c r="AM382" s="23"/>
      <c r="AN382" s="18"/>
      <c r="AO382" s="24"/>
      <c r="AW382" s="71"/>
      <c r="AX382" s="71"/>
      <c r="AY382" s="71"/>
      <c r="BB382" s="25"/>
      <c r="BC382" s="21"/>
      <c r="BG382" s="18"/>
      <c r="BN382" s="22"/>
      <c r="BO382" s="22"/>
      <c r="BP382" s="22"/>
      <c r="BQ382" s="22"/>
      <c r="BR382" s="15"/>
      <c r="CF382" s="15"/>
      <c r="CL382" s="22"/>
      <c r="CM382" s="15"/>
      <c r="CR382" s="22"/>
      <c r="CT382" s="15"/>
      <c r="CW382" s="22"/>
      <c r="DA382" s="15"/>
      <c r="DH382" s="15"/>
      <c r="DJ382" s="22"/>
      <c r="DO382" s="15"/>
      <c r="DV382" s="15"/>
      <c r="EC382" s="15"/>
      <c r="EJ382" s="15"/>
      <c r="EQ382" s="15"/>
      <c r="EX382" s="15"/>
      <c r="FE382" s="15"/>
      <c r="FL382" s="15"/>
      <c r="FS382" s="15"/>
      <c r="FZ382" s="15"/>
      <c r="GG382" s="15"/>
      <c r="GN382" s="15"/>
      <c r="GP382" s="22"/>
      <c r="GQ382" s="22"/>
      <c r="GR382" s="22"/>
      <c r="GS382" s="22"/>
      <c r="GT382" s="22"/>
      <c r="GU382" s="15"/>
      <c r="GV382" s="22"/>
      <c r="GW382" s="22"/>
      <c r="GX382" s="22"/>
      <c r="GY382" s="18"/>
      <c r="GZ382" s="18"/>
      <c r="HA382" s="18"/>
      <c r="HB382" s="18"/>
      <c r="HC382" s="18"/>
      <c r="HD382" s="18"/>
      <c r="HE382" s="18"/>
      <c r="HF382" s="18"/>
      <c r="HG382" s="18"/>
      <c r="HH382" s="18"/>
      <c r="HI382" s="18"/>
      <c r="HJ382" s="18"/>
      <c r="HK382" s="18"/>
      <c r="HL382" s="18"/>
      <c r="HM382" s="18"/>
      <c r="HN382" s="18"/>
      <c r="HO382" s="18"/>
      <c r="HP382" s="18"/>
      <c r="HQ382" s="18"/>
      <c r="HR382" s="18"/>
      <c r="HS382" s="18"/>
      <c r="HT382" s="18"/>
      <c r="HU382" s="18"/>
      <c r="HV382" s="18"/>
      <c r="HW382" s="18"/>
      <c r="HX382" s="18"/>
      <c r="HY382" s="18"/>
      <c r="HZ382" s="18"/>
      <c r="IA382" s="18"/>
      <c r="IB382" s="18"/>
      <c r="IC382" s="18"/>
      <c r="ID382" s="18"/>
      <c r="IE382" s="18"/>
      <c r="IF382" s="18"/>
      <c r="IG382" s="18"/>
      <c r="IH382" s="18"/>
      <c r="II382" s="18"/>
      <c r="IJ382" s="18"/>
      <c r="IK382" s="18"/>
      <c r="IL382" s="18"/>
      <c r="IM382" s="18"/>
      <c r="IN382" s="18"/>
      <c r="IO382" s="18"/>
      <c r="IP382" s="18"/>
      <c r="IQ382" s="18"/>
      <c r="IR382" s="18"/>
      <c r="IS382" s="18"/>
      <c r="IT382" s="18"/>
      <c r="IU382" s="18"/>
      <c r="IV382" s="18"/>
      <c r="IW382" s="18"/>
      <c r="IX382" s="18"/>
      <c r="IY382" s="18"/>
      <c r="IZ382" s="18"/>
      <c r="JA382" s="18"/>
      <c r="JB382" s="18"/>
      <c r="JC382" s="18"/>
      <c r="JD382" s="18"/>
      <c r="JE382" s="18"/>
      <c r="JF382" s="18"/>
    </row>
    <row r="383" spans="36:266" x14ac:dyDescent="0.3">
      <c r="AJ383" s="24"/>
      <c r="AK383" s="24"/>
      <c r="AL383" s="20"/>
      <c r="AM383" s="23"/>
      <c r="AN383" s="18"/>
      <c r="AO383" s="24"/>
      <c r="AW383" s="71"/>
      <c r="AX383" s="71"/>
      <c r="AY383" s="71"/>
      <c r="BB383" s="25"/>
      <c r="BC383" s="21"/>
      <c r="BG383" s="18"/>
      <c r="BN383" s="22"/>
      <c r="BO383" s="22"/>
      <c r="BP383" s="22"/>
      <c r="BQ383" s="22"/>
      <c r="BR383" s="15"/>
      <c r="CF383" s="15"/>
      <c r="CL383" s="22"/>
      <c r="CM383" s="15"/>
      <c r="CR383" s="22"/>
      <c r="CT383" s="15"/>
      <c r="CW383" s="22"/>
      <c r="DA383" s="15"/>
      <c r="DH383" s="15"/>
      <c r="DJ383" s="22"/>
      <c r="DO383" s="15"/>
      <c r="DV383" s="15"/>
      <c r="EC383" s="15"/>
      <c r="EJ383" s="15"/>
      <c r="EQ383" s="15"/>
      <c r="EX383" s="15"/>
      <c r="FE383" s="15"/>
      <c r="FL383" s="15"/>
      <c r="FS383" s="15"/>
      <c r="FZ383" s="15"/>
      <c r="GG383" s="15"/>
      <c r="GN383" s="15"/>
      <c r="GP383" s="22"/>
      <c r="GQ383" s="22"/>
      <c r="GR383" s="22"/>
      <c r="GS383" s="22"/>
      <c r="GT383" s="22"/>
      <c r="GU383" s="15"/>
      <c r="GV383" s="22"/>
      <c r="GW383" s="22"/>
      <c r="GX383" s="22"/>
      <c r="GY383" s="18"/>
      <c r="GZ383" s="18"/>
      <c r="HA383" s="18"/>
      <c r="HB383" s="18"/>
      <c r="HC383" s="18"/>
      <c r="HD383" s="18"/>
      <c r="HE383" s="18"/>
      <c r="HF383" s="18"/>
      <c r="HG383" s="18"/>
      <c r="HH383" s="18"/>
      <c r="HI383" s="18"/>
      <c r="HJ383" s="18"/>
      <c r="HK383" s="18"/>
      <c r="HL383" s="18"/>
      <c r="HM383" s="18"/>
      <c r="HN383" s="18"/>
      <c r="HO383" s="18"/>
      <c r="HP383" s="18"/>
      <c r="HQ383" s="18"/>
      <c r="HR383" s="18"/>
      <c r="HS383" s="18"/>
      <c r="HT383" s="18"/>
      <c r="HU383" s="18"/>
      <c r="HV383" s="18"/>
      <c r="HW383" s="18"/>
      <c r="HX383" s="18"/>
      <c r="HY383" s="18"/>
      <c r="HZ383" s="18"/>
      <c r="IA383" s="18"/>
      <c r="IB383" s="18"/>
      <c r="IC383" s="18"/>
      <c r="ID383" s="18"/>
      <c r="IE383" s="18"/>
      <c r="IF383" s="18"/>
      <c r="IG383" s="18"/>
      <c r="IH383" s="18"/>
      <c r="II383" s="18"/>
      <c r="IJ383" s="18"/>
      <c r="IK383" s="18"/>
      <c r="IL383" s="18"/>
      <c r="IM383" s="18"/>
      <c r="IN383" s="18"/>
      <c r="IO383" s="18"/>
      <c r="IP383" s="18"/>
      <c r="IQ383" s="18"/>
      <c r="IR383" s="18"/>
      <c r="IS383" s="18"/>
      <c r="IT383" s="18"/>
      <c r="IU383" s="18"/>
      <c r="IV383" s="18"/>
      <c r="IW383" s="18"/>
      <c r="IX383" s="18"/>
      <c r="IY383" s="18"/>
      <c r="IZ383" s="18"/>
      <c r="JA383" s="18"/>
      <c r="JB383" s="18"/>
      <c r="JC383" s="18"/>
      <c r="JD383" s="18"/>
      <c r="JE383" s="18"/>
      <c r="JF383" s="18"/>
    </row>
    <row r="384" spans="36:266" x14ac:dyDescent="0.3">
      <c r="AJ384" s="24"/>
      <c r="AK384" s="24"/>
      <c r="AL384" s="20"/>
      <c r="AM384" s="23"/>
      <c r="AN384" s="18"/>
      <c r="AO384" s="24"/>
      <c r="AW384" s="71"/>
      <c r="AX384" s="71"/>
      <c r="AY384" s="71"/>
      <c r="BB384" s="25"/>
      <c r="BC384" s="21"/>
      <c r="BG384" s="18"/>
      <c r="BN384" s="22"/>
      <c r="BO384" s="22"/>
      <c r="BP384" s="22"/>
      <c r="BQ384" s="22"/>
      <c r="BR384" s="15"/>
      <c r="CF384" s="15"/>
      <c r="CL384" s="22"/>
      <c r="CM384" s="15"/>
      <c r="CR384" s="22"/>
      <c r="CT384" s="15"/>
      <c r="CW384" s="22"/>
      <c r="DA384" s="15"/>
      <c r="DH384" s="15"/>
      <c r="DJ384" s="22"/>
      <c r="DO384" s="15"/>
      <c r="DV384" s="15"/>
      <c r="EC384" s="15"/>
      <c r="EJ384" s="15"/>
      <c r="EQ384" s="15"/>
      <c r="EX384" s="15"/>
      <c r="FE384" s="15"/>
      <c r="FL384" s="15"/>
      <c r="FS384" s="15"/>
      <c r="FZ384" s="15"/>
      <c r="GG384" s="15"/>
      <c r="GN384" s="15"/>
      <c r="GP384" s="22"/>
      <c r="GQ384" s="22"/>
      <c r="GR384" s="22"/>
      <c r="GS384" s="22"/>
      <c r="GT384" s="22"/>
      <c r="GU384" s="15"/>
      <c r="GV384" s="22"/>
      <c r="GW384" s="22"/>
      <c r="GX384" s="22"/>
      <c r="GY384" s="18"/>
      <c r="GZ384" s="18"/>
      <c r="HA384" s="18"/>
      <c r="HB384" s="18"/>
      <c r="HC384" s="18"/>
      <c r="HD384" s="18"/>
      <c r="HE384" s="18"/>
      <c r="HF384" s="18"/>
      <c r="HG384" s="18"/>
      <c r="HH384" s="18"/>
      <c r="HI384" s="18"/>
      <c r="HJ384" s="18"/>
      <c r="HK384" s="18"/>
      <c r="HL384" s="18"/>
      <c r="HM384" s="18"/>
      <c r="HN384" s="18"/>
      <c r="HO384" s="18"/>
      <c r="HP384" s="18"/>
      <c r="HQ384" s="18"/>
      <c r="HR384" s="18"/>
      <c r="HS384" s="18"/>
      <c r="HT384" s="18"/>
      <c r="HU384" s="18"/>
      <c r="HV384" s="18"/>
      <c r="HW384" s="18"/>
      <c r="HX384" s="18"/>
      <c r="HY384" s="18"/>
      <c r="HZ384" s="18"/>
      <c r="IA384" s="18"/>
      <c r="IB384" s="18"/>
      <c r="IC384" s="18"/>
      <c r="ID384" s="18"/>
      <c r="IE384" s="18"/>
      <c r="IF384" s="18"/>
      <c r="IG384" s="18"/>
      <c r="IH384" s="18"/>
      <c r="II384" s="18"/>
      <c r="IJ384" s="18"/>
      <c r="IK384" s="18"/>
      <c r="IL384" s="18"/>
      <c r="IM384" s="18"/>
      <c r="IN384" s="18"/>
      <c r="IO384" s="18"/>
      <c r="IP384" s="18"/>
      <c r="IQ384" s="18"/>
      <c r="IR384" s="18"/>
      <c r="IS384" s="18"/>
      <c r="IT384" s="18"/>
      <c r="IU384" s="18"/>
      <c r="IV384" s="18"/>
      <c r="IW384" s="18"/>
      <c r="IX384" s="18"/>
      <c r="IY384" s="18"/>
      <c r="IZ384" s="18"/>
      <c r="JA384" s="18"/>
      <c r="JB384" s="18"/>
      <c r="JC384" s="18"/>
      <c r="JD384" s="18"/>
      <c r="JE384" s="18"/>
      <c r="JF384" s="18"/>
    </row>
    <row r="385" spans="36:266" x14ac:dyDescent="0.3">
      <c r="AJ385" s="24"/>
      <c r="AK385" s="24"/>
      <c r="AL385" s="20"/>
      <c r="AM385" s="23"/>
      <c r="AN385" s="18"/>
      <c r="AO385" s="24"/>
      <c r="AW385" s="71"/>
      <c r="AX385" s="71"/>
      <c r="AY385" s="71"/>
      <c r="BB385" s="25"/>
      <c r="BC385" s="21"/>
      <c r="BG385" s="18"/>
      <c r="BN385" s="22"/>
      <c r="BO385" s="22"/>
      <c r="BP385" s="22"/>
      <c r="BQ385" s="22"/>
      <c r="BR385" s="15"/>
      <c r="CF385" s="15"/>
      <c r="CL385" s="22"/>
      <c r="CM385" s="15"/>
      <c r="CR385" s="22"/>
      <c r="CT385" s="15"/>
      <c r="CW385" s="22"/>
      <c r="DA385" s="15"/>
      <c r="DH385" s="15"/>
      <c r="DJ385" s="22"/>
      <c r="DO385" s="15"/>
      <c r="DV385" s="15"/>
      <c r="EC385" s="15"/>
      <c r="EJ385" s="15"/>
      <c r="EQ385" s="15"/>
      <c r="EX385" s="15"/>
      <c r="FE385" s="15"/>
      <c r="FL385" s="15"/>
      <c r="FS385" s="15"/>
      <c r="FZ385" s="15"/>
      <c r="GG385" s="15"/>
      <c r="GN385" s="15"/>
      <c r="GP385" s="22"/>
      <c r="GQ385" s="22"/>
      <c r="GR385" s="22"/>
      <c r="GS385" s="22"/>
      <c r="GT385" s="22"/>
      <c r="GU385" s="15"/>
      <c r="GV385" s="22"/>
      <c r="GW385" s="22"/>
      <c r="GX385" s="22"/>
      <c r="GY385" s="18"/>
      <c r="GZ385" s="18"/>
      <c r="HA385" s="18"/>
      <c r="HB385" s="18"/>
      <c r="HC385" s="18"/>
      <c r="HD385" s="18"/>
      <c r="HE385" s="18"/>
      <c r="HF385" s="18"/>
      <c r="HG385" s="18"/>
      <c r="HH385" s="18"/>
      <c r="HI385" s="18"/>
      <c r="HJ385" s="18"/>
      <c r="HK385" s="18"/>
      <c r="HL385" s="18"/>
      <c r="HM385" s="18"/>
      <c r="HN385" s="18"/>
      <c r="HO385" s="18"/>
      <c r="HP385" s="18"/>
      <c r="HQ385" s="18"/>
      <c r="HR385" s="18"/>
      <c r="HS385" s="18"/>
      <c r="HT385" s="18"/>
      <c r="HU385" s="18"/>
      <c r="HV385" s="18"/>
      <c r="HW385" s="18"/>
      <c r="HX385" s="18"/>
      <c r="HY385" s="18"/>
      <c r="HZ385" s="18"/>
      <c r="IA385" s="18"/>
      <c r="IB385" s="18"/>
      <c r="IC385" s="18"/>
      <c r="ID385" s="18"/>
      <c r="IE385" s="18"/>
      <c r="IF385" s="18"/>
      <c r="IG385" s="18"/>
      <c r="IH385" s="18"/>
      <c r="II385" s="18"/>
      <c r="IJ385" s="18"/>
      <c r="IK385" s="18"/>
      <c r="IL385" s="18"/>
      <c r="IM385" s="18"/>
      <c r="IN385" s="18"/>
      <c r="IO385" s="18"/>
      <c r="IP385" s="18"/>
      <c r="IQ385" s="18"/>
      <c r="IR385" s="18"/>
      <c r="IS385" s="18"/>
      <c r="IT385" s="18"/>
      <c r="IU385" s="18"/>
      <c r="IV385" s="18"/>
      <c r="IW385" s="18"/>
      <c r="IX385" s="18"/>
      <c r="IY385" s="18"/>
      <c r="IZ385" s="18"/>
      <c r="JA385" s="18"/>
      <c r="JB385" s="18"/>
      <c r="JC385" s="18"/>
      <c r="JD385" s="18"/>
      <c r="JE385" s="18"/>
      <c r="JF385" s="18"/>
    </row>
    <row r="386" spans="36:266" x14ac:dyDescent="0.3">
      <c r="AJ386" s="24"/>
      <c r="AK386" s="24"/>
      <c r="AL386" s="20"/>
      <c r="AM386" s="23"/>
      <c r="AN386" s="18"/>
      <c r="AO386" s="24"/>
      <c r="AW386" s="71"/>
      <c r="AX386" s="71"/>
      <c r="AY386" s="71"/>
      <c r="BB386" s="25"/>
      <c r="BC386" s="21"/>
      <c r="BG386" s="18"/>
      <c r="BN386" s="22"/>
      <c r="BO386" s="22"/>
      <c r="BP386" s="22"/>
      <c r="BQ386" s="22"/>
      <c r="BR386" s="15"/>
      <c r="CF386" s="15"/>
      <c r="CL386" s="22"/>
      <c r="CM386" s="15"/>
      <c r="CR386" s="22"/>
      <c r="CT386" s="15"/>
      <c r="CW386" s="22"/>
      <c r="DA386" s="15"/>
      <c r="DH386" s="15"/>
      <c r="DJ386" s="22"/>
      <c r="DO386" s="15"/>
      <c r="DV386" s="15"/>
      <c r="EC386" s="15"/>
      <c r="EJ386" s="15"/>
      <c r="EQ386" s="15"/>
      <c r="EX386" s="15"/>
      <c r="FE386" s="15"/>
      <c r="FL386" s="15"/>
      <c r="FS386" s="15"/>
      <c r="FZ386" s="15"/>
      <c r="GG386" s="15"/>
      <c r="GN386" s="15"/>
      <c r="GP386" s="22"/>
      <c r="GQ386" s="22"/>
      <c r="GR386" s="22"/>
      <c r="GS386" s="22"/>
      <c r="GT386" s="22"/>
      <c r="GU386" s="15"/>
      <c r="GV386" s="22"/>
      <c r="GW386" s="22"/>
      <c r="GX386" s="22"/>
      <c r="GY386" s="18"/>
      <c r="GZ386" s="18"/>
      <c r="HA386" s="18"/>
      <c r="HB386" s="18"/>
      <c r="HC386" s="18"/>
      <c r="HD386" s="18"/>
      <c r="HE386" s="18"/>
      <c r="HF386" s="18"/>
      <c r="HG386" s="18"/>
      <c r="HH386" s="18"/>
      <c r="HI386" s="18"/>
      <c r="HJ386" s="18"/>
      <c r="HK386" s="18"/>
      <c r="HL386" s="18"/>
      <c r="HM386" s="18"/>
      <c r="HN386" s="18"/>
      <c r="HO386" s="18"/>
      <c r="HP386" s="18"/>
      <c r="HQ386" s="18"/>
      <c r="HR386" s="18"/>
      <c r="HS386" s="18"/>
      <c r="HT386" s="18"/>
      <c r="HU386" s="18"/>
      <c r="HV386" s="18"/>
      <c r="HW386" s="18"/>
      <c r="HX386" s="18"/>
      <c r="HY386" s="18"/>
      <c r="HZ386" s="18"/>
      <c r="IA386" s="18"/>
      <c r="IB386" s="18"/>
      <c r="IC386" s="18"/>
      <c r="ID386" s="18"/>
      <c r="IE386" s="18"/>
      <c r="IF386" s="18"/>
      <c r="IG386" s="18"/>
      <c r="IH386" s="18"/>
      <c r="II386" s="18"/>
      <c r="IJ386" s="18"/>
      <c r="IK386" s="18"/>
      <c r="IL386" s="18"/>
      <c r="IM386" s="18"/>
      <c r="IN386" s="18"/>
      <c r="IO386" s="18"/>
      <c r="IP386" s="18"/>
      <c r="IQ386" s="18"/>
      <c r="IR386" s="18"/>
      <c r="IS386" s="18"/>
      <c r="IT386" s="18"/>
      <c r="IU386" s="18"/>
      <c r="IV386" s="18"/>
      <c r="IW386" s="18"/>
      <c r="IX386" s="18"/>
      <c r="IY386" s="18"/>
      <c r="IZ386" s="18"/>
      <c r="JA386" s="18"/>
      <c r="JB386" s="18"/>
      <c r="JC386" s="18"/>
      <c r="JD386" s="18"/>
      <c r="JE386" s="18"/>
      <c r="JF386" s="18"/>
    </row>
    <row r="387" spans="36:266" x14ac:dyDescent="0.3">
      <c r="AJ387" s="24"/>
      <c r="AK387" s="24"/>
      <c r="AL387" s="20"/>
      <c r="AM387" s="23"/>
      <c r="AN387" s="18"/>
      <c r="AO387" s="24"/>
      <c r="AW387" s="71"/>
      <c r="AX387" s="71"/>
      <c r="AY387" s="71"/>
      <c r="BB387" s="25"/>
      <c r="BC387" s="21"/>
      <c r="BG387" s="18"/>
      <c r="BN387" s="22"/>
      <c r="BO387" s="22"/>
      <c r="BP387" s="22"/>
      <c r="BQ387" s="22"/>
      <c r="BR387" s="15"/>
      <c r="CF387" s="15"/>
      <c r="CL387" s="22"/>
      <c r="CM387" s="15"/>
      <c r="CR387" s="22"/>
      <c r="CT387" s="15"/>
      <c r="CW387" s="22"/>
      <c r="DA387" s="15"/>
      <c r="DH387" s="15"/>
      <c r="DJ387" s="22"/>
      <c r="DO387" s="15"/>
      <c r="DV387" s="15"/>
      <c r="EC387" s="15"/>
      <c r="EJ387" s="15"/>
      <c r="EQ387" s="15"/>
      <c r="EX387" s="15"/>
      <c r="FE387" s="15"/>
      <c r="FL387" s="15"/>
      <c r="FS387" s="15"/>
      <c r="FZ387" s="15"/>
      <c r="GG387" s="15"/>
      <c r="GN387" s="15"/>
      <c r="GP387" s="22"/>
      <c r="GQ387" s="22"/>
      <c r="GR387" s="22"/>
      <c r="GS387" s="22"/>
      <c r="GT387" s="22"/>
      <c r="GU387" s="15"/>
      <c r="GV387" s="22"/>
      <c r="GW387" s="22"/>
      <c r="GX387" s="22"/>
      <c r="GY387" s="18"/>
      <c r="GZ387" s="18"/>
      <c r="HA387" s="18"/>
      <c r="HB387" s="18"/>
      <c r="HC387" s="18"/>
      <c r="HD387" s="18"/>
      <c r="HE387" s="18"/>
      <c r="HF387" s="18"/>
      <c r="HG387" s="18"/>
      <c r="HH387" s="18"/>
      <c r="HI387" s="18"/>
      <c r="HJ387" s="18"/>
      <c r="HK387" s="18"/>
      <c r="HL387" s="18"/>
      <c r="HM387" s="18"/>
      <c r="HN387" s="18"/>
      <c r="HO387" s="18"/>
      <c r="HP387" s="18"/>
      <c r="HQ387" s="18"/>
      <c r="HR387" s="18"/>
      <c r="HS387" s="18"/>
      <c r="HT387" s="18"/>
      <c r="HU387" s="18"/>
      <c r="HV387" s="18"/>
      <c r="HW387" s="18"/>
      <c r="HX387" s="18"/>
      <c r="HY387" s="18"/>
      <c r="HZ387" s="18"/>
      <c r="IA387" s="18"/>
      <c r="IB387" s="18"/>
      <c r="IC387" s="18"/>
      <c r="ID387" s="18"/>
      <c r="IE387" s="18"/>
      <c r="IF387" s="18"/>
      <c r="IG387" s="18"/>
      <c r="IH387" s="18"/>
      <c r="II387" s="18"/>
      <c r="IJ387" s="18"/>
      <c r="IK387" s="18"/>
      <c r="IL387" s="18"/>
      <c r="IM387" s="18"/>
      <c r="IN387" s="18"/>
      <c r="IO387" s="18"/>
      <c r="IP387" s="18"/>
      <c r="IQ387" s="18"/>
      <c r="IR387" s="18"/>
      <c r="IS387" s="18"/>
      <c r="IT387" s="18"/>
      <c r="IU387" s="18"/>
      <c r="IV387" s="18"/>
      <c r="IW387" s="18"/>
      <c r="IX387" s="18"/>
      <c r="IY387" s="18"/>
      <c r="IZ387" s="18"/>
      <c r="JA387" s="18"/>
      <c r="JB387" s="18"/>
      <c r="JC387" s="18"/>
      <c r="JD387" s="18"/>
      <c r="JE387" s="18"/>
      <c r="JF387" s="18"/>
    </row>
    <row r="388" spans="36:266" x14ac:dyDescent="0.3">
      <c r="AJ388" s="24"/>
      <c r="AK388" s="24"/>
      <c r="AL388" s="20"/>
      <c r="AM388" s="23"/>
      <c r="AN388" s="18"/>
      <c r="AO388" s="24"/>
      <c r="AW388" s="71"/>
      <c r="AX388" s="71"/>
      <c r="AY388" s="71"/>
      <c r="BB388" s="25"/>
      <c r="BC388" s="21"/>
      <c r="BG388" s="18"/>
      <c r="BN388" s="22"/>
      <c r="BO388" s="22"/>
      <c r="BP388" s="22"/>
      <c r="BQ388" s="22"/>
      <c r="BR388" s="15"/>
      <c r="CF388" s="15"/>
      <c r="CL388" s="22"/>
      <c r="CM388" s="15"/>
      <c r="CR388" s="22"/>
      <c r="CT388" s="15"/>
      <c r="CW388" s="22"/>
      <c r="DA388" s="15"/>
      <c r="DH388" s="15"/>
      <c r="DJ388" s="22"/>
      <c r="DO388" s="15"/>
      <c r="DV388" s="15"/>
      <c r="EC388" s="15"/>
      <c r="EJ388" s="15"/>
      <c r="EQ388" s="15"/>
      <c r="EX388" s="15"/>
      <c r="FE388" s="15"/>
      <c r="FL388" s="15"/>
      <c r="FS388" s="15"/>
      <c r="FZ388" s="15"/>
      <c r="GG388" s="15"/>
      <c r="GN388" s="15"/>
      <c r="GP388" s="22"/>
      <c r="GQ388" s="22"/>
      <c r="GR388" s="22"/>
      <c r="GS388" s="22"/>
      <c r="GT388" s="22"/>
      <c r="GU388" s="15"/>
      <c r="GV388" s="22"/>
      <c r="GW388" s="22"/>
      <c r="GX388" s="22"/>
      <c r="GY388" s="18"/>
      <c r="GZ388" s="18"/>
      <c r="HA388" s="18"/>
      <c r="HB388" s="18"/>
      <c r="HC388" s="18"/>
      <c r="HD388" s="18"/>
      <c r="HE388" s="18"/>
      <c r="HF388" s="18"/>
      <c r="HG388" s="18"/>
      <c r="HH388" s="18"/>
      <c r="HI388" s="18"/>
      <c r="HJ388" s="18"/>
      <c r="HK388" s="18"/>
      <c r="HL388" s="18"/>
      <c r="HM388" s="18"/>
      <c r="HN388" s="18"/>
      <c r="HO388" s="18"/>
      <c r="HP388" s="18"/>
      <c r="HQ388" s="18"/>
      <c r="HR388" s="18"/>
      <c r="HS388" s="18"/>
      <c r="HT388" s="18"/>
      <c r="HU388" s="18"/>
      <c r="HV388" s="18"/>
      <c r="HW388" s="18"/>
      <c r="HX388" s="18"/>
      <c r="HY388" s="18"/>
      <c r="HZ388" s="18"/>
      <c r="IA388" s="18"/>
      <c r="IB388" s="18"/>
      <c r="IC388" s="18"/>
      <c r="ID388" s="18"/>
      <c r="IE388" s="18"/>
      <c r="IF388" s="18"/>
      <c r="IG388" s="18"/>
      <c r="IH388" s="18"/>
      <c r="II388" s="18"/>
      <c r="IJ388" s="18"/>
      <c r="IK388" s="18"/>
      <c r="IL388" s="18"/>
      <c r="IM388" s="18"/>
      <c r="IN388" s="18"/>
      <c r="IO388" s="18"/>
      <c r="IP388" s="18"/>
      <c r="IQ388" s="18"/>
      <c r="IR388" s="18"/>
      <c r="IS388" s="18"/>
      <c r="IT388" s="18"/>
      <c r="IU388" s="18"/>
      <c r="IV388" s="18"/>
      <c r="IW388" s="18"/>
      <c r="IX388" s="18"/>
      <c r="IY388" s="18"/>
      <c r="IZ388" s="18"/>
      <c r="JA388" s="18"/>
      <c r="JB388" s="18"/>
      <c r="JC388" s="18"/>
      <c r="JD388" s="18"/>
      <c r="JE388" s="18"/>
      <c r="JF388" s="18"/>
    </row>
    <row r="389" spans="36:266" x14ac:dyDescent="0.3">
      <c r="AJ389" s="24"/>
      <c r="AK389" s="24"/>
      <c r="AL389" s="20"/>
      <c r="AM389" s="23"/>
      <c r="AN389" s="18"/>
      <c r="AO389" s="24"/>
      <c r="AW389" s="71"/>
      <c r="AX389" s="71"/>
      <c r="AY389" s="71"/>
      <c r="BB389" s="25"/>
      <c r="BC389" s="21"/>
      <c r="BG389" s="18"/>
      <c r="BN389" s="22"/>
      <c r="BO389" s="22"/>
      <c r="BP389" s="22"/>
      <c r="BQ389" s="22"/>
      <c r="BR389" s="15"/>
      <c r="CF389" s="15"/>
      <c r="CL389" s="22"/>
      <c r="CM389" s="15"/>
      <c r="CR389" s="22"/>
      <c r="CT389" s="15"/>
      <c r="CW389" s="22"/>
      <c r="DA389" s="15"/>
      <c r="DH389" s="15"/>
      <c r="DJ389" s="22"/>
      <c r="DO389" s="15"/>
      <c r="DV389" s="15"/>
      <c r="EC389" s="15"/>
      <c r="EJ389" s="15"/>
      <c r="EQ389" s="15"/>
      <c r="EX389" s="15"/>
      <c r="FE389" s="15"/>
      <c r="FL389" s="15"/>
      <c r="FS389" s="15"/>
      <c r="FZ389" s="15"/>
      <c r="GG389" s="15"/>
      <c r="GN389" s="15"/>
      <c r="GP389" s="22"/>
      <c r="GQ389" s="22"/>
      <c r="GR389" s="22"/>
      <c r="GS389" s="22"/>
      <c r="GT389" s="22"/>
      <c r="GU389" s="15"/>
      <c r="GV389" s="22"/>
      <c r="GW389" s="22"/>
      <c r="GX389" s="22"/>
      <c r="GY389" s="18"/>
      <c r="GZ389" s="18"/>
      <c r="HA389" s="18"/>
      <c r="HB389" s="18"/>
      <c r="HC389" s="18"/>
      <c r="HD389" s="18"/>
      <c r="HE389" s="18"/>
      <c r="HF389" s="18"/>
      <c r="HG389" s="18"/>
      <c r="HH389" s="18"/>
      <c r="HI389" s="18"/>
      <c r="HJ389" s="18"/>
      <c r="HK389" s="18"/>
      <c r="HL389" s="18"/>
      <c r="HM389" s="18"/>
      <c r="HN389" s="18"/>
      <c r="HO389" s="18"/>
      <c r="HP389" s="18"/>
      <c r="HQ389" s="18"/>
      <c r="HR389" s="18"/>
      <c r="HS389" s="18"/>
      <c r="HT389" s="18"/>
      <c r="HU389" s="18"/>
      <c r="HV389" s="18"/>
      <c r="HW389" s="18"/>
      <c r="HX389" s="18"/>
      <c r="HY389" s="18"/>
      <c r="HZ389" s="18"/>
      <c r="IA389" s="18"/>
      <c r="IB389" s="18"/>
      <c r="IC389" s="18"/>
      <c r="ID389" s="18"/>
      <c r="IE389" s="18"/>
      <c r="IF389" s="18"/>
      <c r="IG389" s="18"/>
      <c r="IH389" s="18"/>
      <c r="II389" s="18"/>
      <c r="IJ389" s="18"/>
      <c r="IK389" s="18"/>
      <c r="IL389" s="18"/>
      <c r="IM389" s="18"/>
      <c r="IN389" s="18"/>
      <c r="IO389" s="18"/>
      <c r="IP389" s="18"/>
      <c r="IQ389" s="18"/>
      <c r="IR389" s="18"/>
      <c r="IS389" s="18"/>
      <c r="IT389" s="18"/>
      <c r="IU389" s="18"/>
      <c r="IV389" s="18"/>
      <c r="IW389" s="18"/>
      <c r="IX389" s="18"/>
      <c r="IY389" s="18"/>
      <c r="IZ389" s="18"/>
      <c r="JA389" s="18"/>
      <c r="JB389" s="18"/>
      <c r="JC389" s="18"/>
      <c r="JD389" s="18"/>
      <c r="JE389" s="18"/>
      <c r="JF389" s="18"/>
    </row>
    <row r="390" spans="36:266" x14ac:dyDescent="0.3">
      <c r="AJ390" s="24"/>
      <c r="AK390" s="24"/>
      <c r="AL390" s="20"/>
      <c r="AM390" s="23"/>
      <c r="AN390" s="18"/>
      <c r="AO390" s="24"/>
      <c r="AW390" s="71"/>
      <c r="AX390" s="71"/>
      <c r="AY390" s="71"/>
      <c r="BB390" s="25"/>
      <c r="BC390" s="21"/>
      <c r="BG390" s="18"/>
      <c r="BN390" s="22"/>
      <c r="BO390" s="22"/>
      <c r="BP390" s="22"/>
      <c r="BQ390" s="22"/>
      <c r="BR390" s="15"/>
      <c r="CF390" s="15"/>
      <c r="CL390" s="22"/>
      <c r="CM390" s="15"/>
      <c r="CR390" s="22"/>
      <c r="CT390" s="15"/>
      <c r="CW390" s="22"/>
      <c r="DA390" s="15"/>
      <c r="DH390" s="15"/>
      <c r="DJ390" s="22"/>
      <c r="DO390" s="15"/>
      <c r="DV390" s="15"/>
      <c r="EC390" s="15"/>
      <c r="EJ390" s="15"/>
      <c r="EQ390" s="15"/>
      <c r="EX390" s="15"/>
      <c r="FE390" s="15"/>
      <c r="FL390" s="15"/>
      <c r="FS390" s="15"/>
      <c r="FZ390" s="15"/>
      <c r="GG390" s="15"/>
      <c r="GN390" s="15"/>
      <c r="GP390" s="22"/>
      <c r="GQ390" s="22"/>
      <c r="GR390" s="22"/>
      <c r="GS390" s="22"/>
      <c r="GT390" s="22"/>
      <c r="GU390" s="15"/>
      <c r="GV390" s="22"/>
      <c r="GW390" s="22"/>
      <c r="GX390" s="22"/>
      <c r="GY390" s="18"/>
      <c r="GZ390" s="18"/>
      <c r="HA390" s="18"/>
      <c r="HB390" s="18"/>
      <c r="HC390" s="18"/>
      <c r="HD390" s="18"/>
      <c r="HE390" s="18"/>
      <c r="HF390" s="18"/>
      <c r="HG390" s="18"/>
      <c r="HH390" s="18"/>
      <c r="HI390" s="18"/>
      <c r="HJ390" s="18"/>
      <c r="HK390" s="18"/>
      <c r="HL390" s="18"/>
      <c r="HM390" s="18"/>
      <c r="HN390" s="18"/>
      <c r="HO390" s="18"/>
      <c r="HP390" s="18"/>
      <c r="HQ390" s="18"/>
      <c r="HR390" s="18"/>
      <c r="HS390" s="18"/>
      <c r="HT390" s="18"/>
      <c r="HU390" s="18"/>
      <c r="HV390" s="18"/>
      <c r="HW390" s="18"/>
      <c r="HX390" s="18"/>
      <c r="HY390" s="18"/>
      <c r="HZ390" s="18"/>
      <c r="IA390" s="18"/>
      <c r="IB390" s="18"/>
      <c r="IC390" s="18"/>
      <c r="ID390" s="18"/>
      <c r="IE390" s="18"/>
      <c r="IF390" s="18"/>
      <c r="IG390" s="18"/>
      <c r="IH390" s="18"/>
      <c r="II390" s="18"/>
      <c r="IJ390" s="18"/>
      <c r="IK390" s="18"/>
      <c r="IL390" s="18"/>
      <c r="IM390" s="18"/>
      <c r="IN390" s="18"/>
      <c r="IO390" s="18"/>
      <c r="IP390" s="18"/>
      <c r="IQ390" s="18"/>
      <c r="IR390" s="18"/>
      <c r="IS390" s="18"/>
      <c r="IT390" s="18"/>
      <c r="IU390" s="18"/>
      <c r="IV390" s="18"/>
      <c r="IW390" s="18"/>
      <c r="IX390" s="18"/>
      <c r="IY390" s="18"/>
      <c r="IZ390" s="18"/>
      <c r="JA390" s="18"/>
      <c r="JB390" s="18"/>
      <c r="JC390" s="18"/>
      <c r="JD390" s="18"/>
      <c r="JE390" s="18"/>
      <c r="JF390" s="18"/>
    </row>
    <row r="391" spans="36:266" x14ac:dyDescent="0.3">
      <c r="AJ391" s="24"/>
      <c r="AK391" s="24"/>
      <c r="AL391" s="20"/>
      <c r="AM391" s="23"/>
      <c r="AN391" s="18"/>
      <c r="AO391" s="24"/>
      <c r="AW391" s="71"/>
      <c r="AX391" s="71"/>
      <c r="AY391" s="71"/>
      <c r="BB391" s="25"/>
      <c r="BC391" s="21"/>
      <c r="BG391" s="18"/>
      <c r="BN391" s="22"/>
      <c r="BO391" s="22"/>
      <c r="BP391" s="22"/>
      <c r="BQ391" s="22"/>
      <c r="BR391" s="15"/>
      <c r="CF391" s="15"/>
      <c r="CL391" s="22"/>
      <c r="CM391" s="15"/>
      <c r="CR391" s="22"/>
      <c r="CT391" s="15"/>
      <c r="CW391" s="22"/>
      <c r="DA391" s="15"/>
      <c r="DH391" s="15"/>
      <c r="DJ391" s="22"/>
      <c r="DO391" s="15"/>
      <c r="DV391" s="15"/>
      <c r="EC391" s="15"/>
      <c r="EJ391" s="15"/>
      <c r="EQ391" s="15"/>
      <c r="EX391" s="15"/>
      <c r="FE391" s="15"/>
      <c r="FL391" s="15"/>
      <c r="FS391" s="15"/>
      <c r="FZ391" s="15"/>
      <c r="GG391" s="15"/>
      <c r="GN391" s="15"/>
      <c r="GP391" s="22"/>
      <c r="GQ391" s="22"/>
      <c r="GR391" s="22"/>
      <c r="GS391" s="22"/>
      <c r="GT391" s="22"/>
      <c r="GU391" s="15"/>
      <c r="GV391" s="22"/>
      <c r="GW391" s="22"/>
      <c r="GX391" s="22"/>
      <c r="GY391" s="18"/>
      <c r="GZ391" s="18"/>
      <c r="HA391" s="18"/>
      <c r="HB391" s="18"/>
      <c r="HC391" s="18"/>
      <c r="HD391" s="18"/>
      <c r="HE391" s="18"/>
      <c r="HF391" s="18"/>
      <c r="HG391" s="18"/>
      <c r="HH391" s="18"/>
      <c r="HI391" s="18"/>
      <c r="HJ391" s="18"/>
      <c r="HK391" s="18"/>
      <c r="HL391" s="18"/>
      <c r="HM391" s="18"/>
      <c r="HN391" s="18"/>
      <c r="HO391" s="18"/>
      <c r="HP391" s="18"/>
      <c r="HQ391" s="18"/>
      <c r="HR391" s="18"/>
      <c r="HS391" s="18"/>
      <c r="HT391" s="18"/>
      <c r="HU391" s="18"/>
      <c r="HV391" s="18"/>
      <c r="HW391" s="18"/>
      <c r="HX391" s="18"/>
      <c r="HY391" s="18"/>
      <c r="HZ391" s="18"/>
      <c r="IA391" s="18"/>
      <c r="IB391" s="18"/>
      <c r="IC391" s="18"/>
      <c r="ID391" s="18"/>
      <c r="IE391" s="18"/>
      <c r="IF391" s="18"/>
      <c r="IG391" s="18"/>
      <c r="IH391" s="18"/>
      <c r="II391" s="18"/>
      <c r="IJ391" s="18"/>
      <c r="IK391" s="18"/>
      <c r="IL391" s="18"/>
      <c r="IM391" s="18"/>
      <c r="IN391" s="18"/>
      <c r="IO391" s="18"/>
      <c r="IP391" s="18"/>
      <c r="IQ391" s="18"/>
      <c r="IR391" s="18"/>
      <c r="IS391" s="18"/>
      <c r="IT391" s="18"/>
      <c r="IU391" s="18"/>
      <c r="IV391" s="18"/>
      <c r="IW391" s="18"/>
      <c r="IX391" s="18"/>
      <c r="IY391" s="18"/>
      <c r="IZ391" s="18"/>
      <c r="JA391" s="18"/>
      <c r="JB391" s="18"/>
      <c r="JC391" s="18"/>
      <c r="JD391" s="18"/>
      <c r="JE391" s="18"/>
      <c r="JF391" s="18"/>
    </row>
    <row r="392" spans="36:266" x14ac:dyDescent="0.3">
      <c r="AJ392" s="24"/>
      <c r="AK392" s="24"/>
      <c r="AL392" s="20"/>
      <c r="AM392" s="23"/>
      <c r="AN392" s="18"/>
      <c r="AO392" s="24"/>
      <c r="AW392" s="71"/>
      <c r="AX392" s="71"/>
      <c r="AY392" s="71"/>
      <c r="BB392" s="25"/>
      <c r="BC392" s="21"/>
      <c r="BG392" s="18"/>
      <c r="BN392" s="22"/>
      <c r="BO392" s="22"/>
      <c r="BP392" s="22"/>
      <c r="BQ392" s="22"/>
      <c r="BR392" s="15"/>
      <c r="CF392" s="15"/>
      <c r="CL392" s="22"/>
      <c r="CM392" s="15"/>
      <c r="CR392" s="22"/>
      <c r="CT392" s="15"/>
      <c r="CW392" s="22"/>
      <c r="DA392" s="15"/>
      <c r="DH392" s="15"/>
      <c r="DJ392" s="22"/>
      <c r="DO392" s="15"/>
      <c r="DV392" s="15"/>
      <c r="EC392" s="15"/>
      <c r="EJ392" s="15"/>
      <c r="EQ392" s="15"/>
      <c r="EX392" s="15"/>
      <c r="FE392" s="15"/>
      <c r="FL392" s="15"/>
      <c r="FS392" s="15"/>
      <c r="FZ392" s="15"/>
      <c r="GG392" s="15"/>
      <c r="GN392" s="15"/>
      <c r="GP392" s="22"/>
      <c r="GQ392" s="22"/>
      <c r="GR392" s="22"/>
      <c r="GS392" s="22"/>
      <c r="GT392" s="22"/>
      <c r="GU392" s="15"/>
      <c r="GV392" s="22"/>
      <c r="GW392" s="22"/>
      <c r="GX392" s="22"/>
      <c r="GY392" s="18"/>
      <c r="GZ392" s="18"/>
      <c r="HA392" s="18"/>
      <c r="HB392" s="18"/>
      <c r="HC392" s="18"/>
      <c r="HD392" s="18"/>
      <c r="HE392" s="18"/>
      <c r="HF392" s="18"/>
      <c r="HG392" s="18"/>
      <c r="HH392" s="18"/>
      <c r="HI392" s="18"/>
      <c r="HJ392" s="18"/>
      <c r="HK392" s="18"/>
      <c r="HL392" s="18"/>
      <c r="HM392" s="18"/>
      <c r="HN392" s="18"/>
      <c r="HO392" s="18"/>
      <c r="HP392" s="18"/>
      <c r="HQ392" s="18"/>
      <c r="HR392" s="18"/>
      <c r="HS392" s="18"/>
      <c r="HT392" s="18"/>
      <c r="HU392" s="18"/>
      <c r="HV392" s="18"/>
      <c r="HW392" s="18"/>
      <c r="HX392" s="18"/>
      <c r="HY392" s="18"/>
      <c r="HZ392" s="18"/>
      <c r="IA392" s="18"/>
      <c r="IB392" s="18"/>
      <c r="IC392" s="18"/>
      <c r="ID392" s="18"/>
      <c r="IE392" s="18"/>
      <c r="IF392" s="18"/>
      <c r="IG392" s="18"/>
      <c r="IH392" s="18"/>
      <c r="II392" s="18"/>
      <c r="IJ392" s="18"/>
      <c r="IK392" s="18"/>
      <c r="IL392" s="18"/>
      <c r="IM392" s="18"/>
      <c r="IN392" s="18"/>
      <c r="IO392" s="18"/>
      <c r="IP392" s="18"/>
      <c r="IQ392" s="18"/>
      <c r="IR392" s="18"/>
      <c r="IS392" s="18"/>
      <c r="IT392" s="18"/>
      <c r="IU392" s="18"/>
      <c r="IV392" s="18"/>
      <c r="IW392" s="18"/>
      <c r="IX392" s="18"/>
      <c r="IY392" s="18"/>
      <c r="IZ392" s="18"/>
      <c r="JA392" s="18"/>
      <c r="JB392" s="18"/>
      <c r="JC392" s="18"/>
      <c r="JD392" s="18"/>
      <c r="JE392" s="18"/>
      <c r="JF392" s="18"/>
    </row>
    <row r="393" spans="36:266" x14ac:dyDescent="0.3">
      <c r="AJ393" s="24"/>
      <c r="AK393" s="24"/>
      <c r="AL393" s="20"/>
      <c r="AM393" s="23"/>
      <c r="AN393" s="18"/>
      <c r="AO393" s="24"/>
      <c r="AW393" s="71"/>
      <c r="AX393" s="71"/>
      <c r="AY393" s="71"/>
      <c r="BB393" s="25"/>
      <c r="BC393" s="21"/>
      <c r="BG393" s="18"/>
      <c r="BN393" s="22"/>
      <c r="BO393" s="22"/>
      <c r="BP393" s="22"/>
      <c r="BQ393" s="22"/>
      <c r="BR393" s="15"/>
      <c r="CF393" s="15"/>
      <c r="CL393" s="22"/>
      <c r="CM393" s="15"/>
      <c r="CR393" s="22"/>
      <c r="CT393" s="15"/>
      <c r="CW393" s="22"/>
      <c r="DA393" s="15"/>
      <c r="DH393" s="15"/>
      <c r="DJ393" s="22"/>
      <c r="DO393" s="15"/>
      <c r="DV393" s="15"/>
      <c r="EC393" s="15"/>
      <c r="EJ393" s="15"/>
      <c r="EQ393" s="15"/>
      <c r="EX393" s="15"/>
      <c r="FE393" s="15"/>
      <c r="FL393" s="15"/>
      <c r="FS393" s="15"/>
      <c r="FZ393" s="15"/>
      <c r="GG393" s="15"/>
      <c r="GN393" s="15"/>
      <c r="GP393" s="22"/>
      <c r="GQ393" s="22"/>
      <c r="GR393" s="22"/>
      <c r="GS393" s="22"/>
      <c r="GT393" s="22"/>
      <c r="GU393" s="15"/>
      <c r="GV393" s="22"/>
      <c r="GW393" s="22"/>
      <c r="GX393" s="22"/>
      <c r="GY393" s="18"/>
      <c r="GZ393" s="18"/>
      <c r="HA393" s="18"/>
      <c r="HB393" s="18"/>
      <c r="HC393" s="18"/>
      <c r="HD393" s="18"/>
      <c r="HE393" s="18"/>
      <c r="HF393" s="18"/>
      <c r="HG393" s="18"/>
      <c r="HH393" s="18"/>
      <c r="HI393" s="18"/>
      <c r="HJ393" s="18"/>
      <c r="HK393" s="18"/>
      <c r="HL393" s="18"/>
      <c r="HM393" s="18"/>
      <c r="HN393" s="18"/>
      <c r="HO393" s="18"/>
      <c r="HP393" s="18"/>
      <c r="HQ393" s="18"/>
      <c r="HR393" s="18"/>
      <c r="HS393" s="18"/>
      <c r="HT393" s="18"/>
      <c r="HU393" s="18"/>
      <c r="HV393" s="18"/>
      <c r="HW393" s="18"/>
      <c r="HX393" s="18"/>
      <c r="HY393" s="18"/>
      <c r="HZ393" s="18"/>
      <c r="IA393" s="18"/>
      <c r="IB393" s="18"/>
      <c r="IC393" s="18"/>
      <c r="ID393" s="18"/>
      <c r="IE393" s="18"/>
      <c r="IF393" s="18"/>
      <c r="IG393" s="18"/>
      <c r="IH393" s="18"/>
      <c r="II393" s="18"/>
      <c r="IJ393" s="18"/>
      <c r="IK393" s="18"/>
      <c r="IL393" s="18"/>
      <c r="IM393" s="18"/>
      <c r="IN393" s="18"/>
      <c r="IO393" s="18"/>
      <c r="IP393" s="18"/>
      <c r="IQ393" s="18"/>
      <c r="IR393" s="18"/>
      <c r="IS393" s="18"/>
      <c r="IT393" s="18"/>
      <c r="IU393" s="18"/>
      <c r="IV393" s="18"/>
      <c r="IW393" s="18"/>
      <c r="IX393" s="18"/>
      <c r="IY393" s="18"/>
      <c r="IZ393" s="18"/>
      <c r="JA393" s="18"/>
      <c r="JB393" s="18"/>
      <c r="JC393" s="18"/>
      <c r="JD393" s="18"/>
      <c r="JE393" s="18"/>
      <c r="JF393" s="18"/>
    </row>
    <row r="394" spans="36:266" x14ac:dyDescent="0.3">
      <c r="AJ394" s="24"/>
      <c r="AK394" s="24"/>
      <c r="AL394" s="20"/>
      <c r="AM394" s="23"/>
      <c r="AN394" s="18"/>
      <c r="AO394" s="24"/>
      <c r="AW394" s="71"/>
      <c r="AX394" s="71"/>
      <c r="AY394" s="71"/>
      <c r="BB394" s="25"/>
      <c r="BC394" s="21"/>
      <c r="BG394" s="18"/>
      <c r="BN394" s="22"/>
      <c r="BO394" s="22"/>
      <c r="BP394" s="22"/>
      <c r="BQ394" s="22"/>
      <c r="BR394" s="15"/>
      <c r="CF394" s="15"/>
      <c r="CL394" s="22"/>
      <c r="CM394" s="15"/>
      <c r="CR394" s="22"/>
      <c r="CT394" s="15"/>
      <c r="CW394" s="22"/>
      <c r="DA394" s="15"/>
      <c r="DH394" s="15"/>
      <c r="DJ394" s="22"/>
      <c r="DO394" s="15"/>
      <c r="DV394" s="15"/>
      <c r="EC394" s="15"/>
      <c r="EJ394" s="15"/>
      <c r="EQ394" s="15"/>
      <c r="EX394" s="15"/>
      <c r="FE394" s="15"/>
      <c r="FL394" s="15"/>
      <c r="FS394" s="15"/>
      <c r="FZ394" s="15"/>
      <c r="GG394" s="15"/>
      <c r="GN394" s="15"/>
      <c r="GP394" s="22"/>
      <c r="GQ394" s="22"/>
      <c r="GR394" s="22"/>
      <c r="GS394" s="22"/>
      <c r="GT394" s="22"/>
      <c r="GU394" s="15"/>
      <c r="GV394" s="22"/>
      <c r="GW394" s="22"/>
      <c r="GX394" s="22"/>
      <c r="GY394" s="18"/>
      <c r="GZ394" s="18"/>
      <c r="HA394" s="18"/>
      <c r="HB394" s="18"/>
      <c r="HC394" s="18"/>
      <c r="HD394" s="18"/>
      <c r="HE394" s="18"/>
      <c r="HF394" s="18"/>
      <c r="HG394" s="18"/>
      <c r="HH394" s="18"/>
      <c r="HI394" s="18"/>
      <c r="HJ394" s="18"/>
      <c r="HK394" s="18"/>
      <c r="HL394" s="18"/>
      <c r="HM394" s="18"/>
      <c r="HN394" s="18"/>
      <c r="HO394" s="18"/>
      <c r="HP394" s="18"/>
      <c r="HQ394" s="18"/>
      <c r="HR394" s="18"/>
      <c r="HS394" s="18"/>
      <c r="HT394" s="18"/>
      <c r="HU394" s="18"/>
      <c r="HV394" s="18"/>
      <c r="HW394" s="18"/>
      <c r="HX394" s="18"/>
      <c r="HY394" s="18"/>
      <c r="HZ394" s="18"/>
      <c r="IA394" s="18"/>
      <c r="IB394" s="18"/>
      <c r="IC394" s="18"/>
      <c r="ID394" s="18"/>
      <c r="IE394" s="18"/>
      <c r="IF394" s="18"/>
      <c r="IG394" s="18"/>
      <c r="IH394" s="18"/>
      <c r="II394" s="18"/>
      <c r="IJ394" s="18"/>
      <c r="IK394" s="18"/>
      <c r="IL394" s="18"/>
      <c r="IM394" s="18"/>
      <c r="IN394" s="18"/>
      <c r="IO394" s="18"/>
      <c r="IP394" s="18"/>
      <c r="IQ394" s="18"/>
      <c r="IR394" s="18"/>
      <c r="IS394" s="18"/>
      <c r="IT394" s="18"/>
      <c r="IU394" s="18"/>
      <c r="IV394" s="18"/>
      <c r="IW394" s="18"/>
      <c r="IX394" s="18"/>
      <c r="IY394" s="18"/>
      <c r="IZ394" s="18"/>
      <c r="JA394" s="18"/>
      <c r="JB394" s="18"/>
      <c r="JC394" s="18"/>
      <c r="JD394" s="18"/>
      <c r="JE394" s="18"/>
      <c r="JF394" s="18"/>
    </row>
    <row r="395" spans="36:266" x14ac:dyDescent="0.3">
      <c r="AJ395" s="24"/>
      <c r="AK395" s="24"/>
      <c r="AL395" s="20"/>
      <c r="AM395" s="23"/>
      <c r="AN395" s="18"/>
      <c r="AO395" s="24"/>
      <c r="AW395" s="71"/>
      <c r="AX395" s="71"/>
      <c r="AY395" s="71"/>
      <c r="BB395" s="25"/>
      <c r="BC395" s="21"/>
      <c r="BG395" s="18"/>
      <c r="BN395" s="22"/>
      <c r="BO395" s="22"/>
      <c r="BP395" s="22"/>
      <c r="BQ395" s="22"/>
      <c r="BR395" s="15"/>
      <c r="CF395" s="15"/>
      <c r="CL395" s="22"/>
      <c r="CM395" s="15"/>
      <c r="CR395" s="22"/>
      <c r="CT395" s="15"/>
      <c r="CW395" s="22"/>
      <c r="DA395" s="15"/>
      <c r="DH395" s="15"/>
      <c r="DJ395" s="22"/>
      <c r="DO395" s="15"/>
      <c r="DV395" s="15"/>
      <c r="EC395" s="15"/>
      <c r="EJ395" s="15"/>
      <c r="EQ395" s="15"/>
      <c r="EX395" s="15"/>
      <c r="FE395" s="15"/>
      <c r="FL395" s="15"/>
      <c r="FS395" s="15"/>
      <c r="FZ395" s="15"/>
      <c r="GG395" s="15"/>
      <c r="GN395" s="15"/>
      <c r="GP395" s="22"/>
      <c r="GQ395" s="22"/>
      <c r="GR395" s="22"/>
      <c r="GS395" s="22"/>
      <c r="GT395" s="22"/>
      <c r="GU395" s="15"/>
      <c r="GV395" s="22"/>
      <c r="GW395" s="22"/>
      <c r="GX395" s="22"/>
      <c r="GY395" s="18"/>
      <c r="GZ395" s="18"/>
      <c r="HA395" s="18"/>
      <c r="HB395" s="18"/>
      <c r="HC395" s="18"/>
      <c r="HD395" s="18"/>
      <c r="HE395" s="18"/>
      <c r="HF395" s="18"/>
      <c r="HG395" s="18"/>
      <c r="HH395" s="18"/>
      <c r="HI395" s="18"/>
      <c r="HJ395" s="18"/>
      <c r="HK395" s="18"/>
      <c r="HL395" s="18"/>
      <c r="HM395" s="18"/>
      <c r="HN395" s="18"/>
      <c r="HO395" s="18"/>
      <c r="HP395" s="18"/>
      <c r="HQ395" s="18"/>
      <c r="HR395" s="18"/>
      <c r="HS395" s="18"/>
      <c r="HT395" s="18"/>
      <c r="HU395" s="18"/>
      <c r="HV395" s="18"/>
      <c r="HW395" s="18"/>
      <c r="HX395" s="18"/>
      <c r="HY395" s="18"/>
      <c r="HZ395" s="18"/>
      <c r="IA395" s="18"/>
      <c r="IB395" s="18"/>
      <c r="IC395" s="18"/>
      <c r="ID395" s="18"/>
      <c r="IE395" s="18"/>
      <c r="IF395" s="18"/>
      <c r="IG395" s="18"/>
      <c r="IH395" s="18"/>
      <c r="II395" s="18"/>
      <c r="IJ395" s="18"/>
      <c r="IK395" s="18"/>
      <c r="IL395" s="18"/>
      <c r="IM395" s="18"/>
      <c r="IN395" s="18"/>
      <c r="IO395" s="18"/>
      <c r="IP395" s="18"/>
      <c r="IQ395" s="18"/>
      <c r="IR395" s="18"/>
      <c r="IS395" s="18"/>
      <c r="IT395" s="18"/>
      <c r="IU395" s="18"/>
      <c r="IV395" s="18"/>
      <c r="IW395" s="18"/>
      <c r="IX395" s="18"/>
      <c r="IY395" s="18"/>
      <c r="IZ395" s="18"/>
      <c r="JA395" s="18"/>
      <c r="JB395" s="18"/>
      <c r="JC395" s="18"/>
      <c r="JD395" s="18"/>
      <c r="JE395" s="18"/>
      <c r="JF395" s="18"/>
    </row>
    <row r="396" spans="36:266" x14ac:dyDescent="0.3">
      <c r="AJ396" s="24"/>
      <c r="AK396" s="24"/>
      <c r="AL396" s="20"/>
      <c r="AM396" s="23"/>
      <c r="AN396" s="18"/>
      <c r="AO396" s="24"/>
      <c r="AW396" s="71"/>
      <c r="AX396" s="71"/>
      <c r="AY396" s="71"/>
      <c r="BB396" s="25"/>
      <c r="BC396" s="21"/>
      <c r="BG396" s="18"/>
      <c r="BN396" s="22"/>
      <c r="BO396" s="22"/>
      <c r="BP396" s="22"/>
      <c r="BQ396" s="22"/>
      <c r="BR396" s="15"/>
      <c r="CF396" s="15"/>
      <c r="CL396" s="22"/>
      <c r="CM396" s="15"/>
      <c r="CR396" s="22"/>
      <c r="CT396" s="15"/>
      <c r="CW396" s="22"/>
      <c r="DA396" s="15"/>
      <c r="DH396" s="15"/>
      <c r="DJ396" s="22"/>
      <c r="DO396" s="15"/>
      <c r="DV396" s="15"/>
      <c r="EC396" s="15"/>
      <c r="EJ396" s="15"/>
      <c r="EQ396" s="15"/>
      <c r="EX396" s="15"/>
      <c r="FE396" s="15"/>
      <c r="FL396" s="15"/>
      <c r="FS396" s="15"/>
      <c r="FZ396" s="15"/>
      <c r="GG396" s="15"/>
      <c r="GN396" s="15"/>
      <c r="GP396" s="22"/>
      <c r="GQ396" s="22"/>
      <c r="GR396" s="22"/>
      <c r="GS396" s="22"/>
      <c r="GT396" s="22"/>
      <c r="GU396" s="15"/>
      <c r="GV396" s="22"/>
      <c r="GW396" s="22"/>
      <c r="GX396" s="22"/>
      <c r="GY396" s="18"/>
      <c r="GZ396" s="18"/>
      <c r="HA396" s="18"/>
      <c r="HB396" s="18"/>
      <c r="HC396" s="18"/>
      <c r="HD396" s="18"/>
      <c r="HE396" s="18"/>
      <c r="HF396" s="18"/>
      <c r="HG396" s="18"/>
      <c r="HH396" s="18"/>
      <c r="HI396" s="18"/>
      <c r="HJ396" s="18"/>
      <c r="HK396" s="18"/>
      <c r="HL396" s="18"/>
      <c r="HM396" s="18"/>
      <c r="HN396" s="18"/>
      <c r="HO396" s="18"/>
      <c r="HP396" s="18"/>
      <c r="HQ396" s="18"/>
      <c r="HR396" s="18"/>
      <c r="HS396" s="18"/>
      <c r="HT396" s="18"/>
      <c r="HU396" s="18"/>
      <c r="HV396" s="18"/>
      <c r="HW396" s="18"/>
      <c r="HX396" s="18"/>
      <c r="HY396" s="18"/>
      <c r="HZ396" s="18"/>
      <c r="IA396" s="18"/>
      <c r="IB396" s="18"/>
      <c r="IC396" s="18"/>
      <c r="ID396" s="18"/>
      <c r="IE396" s="18"/>
      <c r="IF396" s="18"/>
      <c r="IG396" s="18"/>
      <c r="IH396" s="18"/>
      <c r="II396" s="18"/>
      <c r="IJ396" s="18"/>
      <c r="IK396" s="18"/>
      <c r="IL396" s="18"/>
      <c r="IM396" s="18"/>
      <c r="IN396" s="18"/>
      <c r="IO396" s="18"/>
      <c r="IP396" s="18"/>
      <c r="IQ396" s="18"/>
      <c r="IR396" s="18"/>
      <c r="IS396" s="18"/>
      <c r="IT396" s="18"/>
      <c r="IU396" s="18"/>
      <c r="IV396" s="18"/>
      <c r="IW396" s="18"/>
      <c r="IX396" s="18"/>
      <c r="IY396" s="18"/>
      <c r="IZ396" s="18"/>
      <c r="JA396" s="18"/>
      <c r="JB396" s="18"/>
      <c r="JC396" s="18"/>
      <c r="JD396" s="18"/>
      <c r="JE396" s="18"/>
      <c r="JF396" s="18"/>
    </row>
    <row r="397" spans="36:266" x14ac:dyDescent="0.3">
      <c r="AJ397" s="24"/>
      <c r="AK397" s="24"/>
      <c r="AL397" s="20"/>
      <c r="AM397" s="23"/>
      <c r="AN397" s="18"/>
      <c r="AO397" s="24"/>
      <c r="AW397" s="71"/>
      <c r="AX397" s="71"/>
      <c r="AY397" s="71"/>
      <c r="BB397" s="25"/>
      <c r="BC397" s="21"/>
      <c r="BG397" s="18"/>
      <c r="BN397" s="22"/>
      <c r="BO397" s="22"/>
      <c r="BP397" s="22"/>
      <c r="BQ397" s="22"/>
      <c r="BR397" s="15"/>
      <c r="CF397" s="15"/>
      <c r="CL397" s="22"/>
      <c r="CM397" s="15"/>
      <c r="CR397" s="22"/>
      <c r="CT397" s="15"/>
      <c r="CW397" s="22"/>
      <c r="DA397" s="15"/>
      <c r="DH397" s="15"/>
      <c r="DJ397" s="22"/>
      <c r="DO397" s="15"/>
      <c r="DV397" s="15"/>
      <c r="EC397" s="15"/>
      <c r="EJ397" s="15"/>
      <c r="EQ397" s="15"/>
      <c r="EX397" s="15"/>
      <c r="FE397" s="15"/>
      <c r="FL397" s="15"/>
      <c r="FS397" s="15"/>
      <c r="FZ397" s="15"/>
      <c r="GG397" s="15"/>
      <c r="GN397" s="15"/>
      <c r="GP397" s="22"/>
      <c r="GQ397" s="22"/>
      <c r="GR397" s="22"/>
      <c r="GS397" s="22"/>
      <c r="GT397" s="22"/>
      <c r="GU397" s="15"/>
      <c r="GV397" s="22"/>
      <c r="GW397" s="22"/>
      <c r="GX397" s="22"/>
      <c r="GY397" s="18"/>
      <c r="GZ397" s="18"/>
      <c r="HA397" s="18"/>
      <c r="HB397" s="18"/>
      <c r="HC397" s="18"/>
      <c r="HD397" s="18"/>
      <c r="HE397" s="18"/>
      <c r="HF397" s="18"/>
      <c r="HG397" s="18"/>
      <c r="HH397" s="18"/>
      <c r="HI397" s="18"/>
      <c r="HJ397" s="18"/>
      <c r="HK397" s="18"/>
      <c r="HL397" s="18"/>
      <c r="HM397" s="18"/>
      <c r="HN397" s="18"/>
      <c r="HO397" s="18"/>
      <c r="HP397" s="18"/>
      <c r="HQ397" s="18"/>
      <c r="HR397" s="18"/>
      <c r="HS397" s="18"/>
      <c r="HT397" s="18"/>
      <c r="HU397" s="18"/>
      <c r="HV397" s="18"/>
      <c r="HW397" s="18"/>
      <c r="HX397" s="18"/>
      <c r="HY397" s="18"/>
      <c r="HZ397" s="18"/>
      <c r="IA397" s="18"/>
      <c r="IB397" s="18"/>
      <c r="IC397" s="18"/>
      <c r="ID397" s="18"/>
      <c r="IE397" s="18"/>
      <c r="IF397" s="18"/>
      <c r="IG397" s="18"/>
      <c r="IH397" s="18"/>
      <c r="II397" s="18"/>
      <c r="IJ397" s="18"/>
      <c r="IK397" s="18"/>
      <c r="IL397" s="18"/>
      <c r="IM397" s="18"/>
      <c r="IN397" s="18"/>
      <c r="IO397" s="18"/>
      <c r="IP397" s="18"/>
      <c r="IQ397" s="18"/>
      <c r="IR397" s="18"/>
      <c r="IS397" s="18"/>
      <c r="IT397" s="18"/>
      <c r="IU397" s="18"/>
      <c r="IV397" s="18"/>
      <c r="IW397" s="18"/>
      <c r="IX397" s="18"/>
      <c r="IY397" s="18"/>
      <c r="IZ397" s="18"/>
      <c r="JA397" s="18"/>
      <c r="JB397" s="18"/>
      <c r="JC397" s="18"/>
      <c r="JD397" s="18"/>
      <c r="JE397" s="18"/>
      <c r="JF397" s="18"/>
    </row>
    <row r="398" spans="36:266" x14ac:dyDescent="0.3">
      <c r="AJ398" s="24"/>
      <c r="AK398" s="24"/>
      <c r="AL398" s="20"/>
      <c r="AM398" s="23"/>
      <c r="AN398" s="18"/>
      <c r="AO398" s="24"/>
      <c r="AW398" s="71"/>
      <c r="AX398" s="71"/>
      <c r="AY398" s="71"/>
      <c r="BB398" s="25"/>
      <c r="BC398" s="21"/>
      <c r="BG398" s="18"/>
      <c r="BN398" s="22"/>
      <c r="BO398" s="22"/>
      <c r="BP398" s="22"/>
      <c r="BQ398" s="22"/>
      <c r="BR398" s="15"/>
      <c r="CF398" s="15"/>
      <c r="CL398" s="22"/>
      <c r="CM398" s="15"/>
      <c r="CR398" s="22"/>
      <c r="CT398" s="15"/>
      <c r="CW398" s="22"/>
      <c r="DA398" s="15"/>
      <c r="DH398" s="15"/>
      <c r="DJ398" s="22"/>
      <c r="DO398" s="15"/>
      <c r="DV398" s="15"/>
      <c r="EC398" s="15"/>
      <c r="EJ398" s="15"/>
      <c r="EQ398" s="15"/>
      <c r="EX398" s="15"/>
      <c r="FE398" s="15"/>
      <c r="FL398" s="15"/>
      <c r="FS398" s="15"/>
      <c r="FZ398" s="15"/>
      <c r="GG398" s="15"/>
      <c r="GN398" s="15"/>
      <c r="GP398" s="22"/>
      <c r="GQ398" s="22"/>
      <c r="GR398" s="22"/>
      <c r="GS398" s="22"/>
      <c r="GT398" s="22"/>
      <c r="GU398" s="15"/>
      <c r="GV398" s="22"/>
      <c r="GW398" s="22"/>
      <c r="GX398" s="22"/>
      <c r="GY398" s="18"/>
      <c r="GZ398" s="18"/>
      <c r="HA398" s="18"/>
      <c r="HB398" s="18"/>
      <c r="HC398" s="18"/>
      <c r="HD398" s="18"/>
      <c r="HE398" s="18"/>
      <c r="HF398" s="18"/>
      <c r="HG398" s="18"/>
      <c r="HH398" s="18"/>
      <c r="HI398" s="18"/>
      <c r="HJ398" s="18"/>
      <c r="HK398" s="18"/>
      <c r="HL398" s="18"/>
      <c r="HM398" s="18"/>
      <c r="HN398" s="18"/>
      <c r="HO398" s="18"/>
      <c r="HP398" s="18"/>
      <c r="HQ398" s="18"/>
      <c r="HR398" s="18"/>
      <c r="HS398" s="18"/>
      <c r="HT398" s="18"/>
      <c r="HU398" s="18"/>
      <c r="HV398" s="18"/>
      <c r="HW398" s="18"/>
      <c r="HX398" s="18"/>
      <c r="HY398" s="18"/>
      <c r="HZ398" s="18"/>
      <c r="IA398" s="18"/>
      <c r="IB398" s="18"/>
      <c r="IC398" s="18"/>
      <c r="ID398" s="18"/>
      <c r="IE398" s="18"/>
      <c r="IF398" s="18"/>
      <c r="IG398" s="18"/>
      <c r="IH398" s="18"/>
      <c r="II398" s="18"/>
      <c r="IJ398" s="18"/>
      <c r="IK398" s="18"/>
      <c r="IL398" s="18"/>
      <c r="IM398" s="18"/>
      <c r="IN398" s="18"/>
      <c r="IO398" s="18"/>
      <c r="IP398" s="18"/>
      <c r="IQ398" s="18"/>
      <c r="IR398" s="18"/>
      <c r="IS398" s="18"/>
      <c r="IT398" s="18"/>
      <c r="IU398" s="18"/>
      <c r="IV398" s="18"/>
      <c r="IW398" s="18"/>
      <c r="IX398" s="18"/>
      <c r="IY398" s="18"/>
      <c r="IZ398" s="18"/>
      <c r="JA398" s="18"/>
      <c r="JB398" s="18"/>
      <c r="JC398" s="18"/>
      <c r="JD398" s="18"/>
      <c r="JE398" s="18"/>
      <c r="JF398" s="18"/>
    </row>
    <row r="399" spans="36:266" x14ac:dyDescent="0.3">
      <c r="AJ399" s="24"/>
      <c r="AK399" s="24"/>
      <c r="AL399" s="20"/>
      <c r="AM399" s="23"/>
      <c r="AN399" s="18"/>
      <c r="AO399" s="24"/>
      <c r="AW399" s="71"/>
      <c r="AX399" s="71"/>
      <c r="AY399" s="71"/>
      <c r="BB399" s="25"/>
      <c r="BC399" s="21"/>
      <c r="BG399" s="18"/>
      <c r="BN399" s="22"/>
      <c r="BO399" s="22"/>
      <c r="BP399" s="22"/>
      <c r="BQ399" s="22"/>
      <c r="BR399" s="15"/>
      <c r="CF399" s="15"/>
      <c r="CL399" s="22"/>
      <c r="CM399" s="15"/>
      <c r="CR399" s="22"/>
      <c r="CT399" s="15"/>
      <c r="CW399" s="22"/>
      <c r="DA399" s="15"/>
      <c r="DH399" s="15"/>
      <c r="DJ399" s="22"/>
      <c r="DO399" s="15"/>
      <c r="DV399" s="15"/>
      <c r="EC399" s="15"/>
      <c r="EJ399" s="15"/>
      <c r="EQ399" s="15"/>
      <c r="EX399" s="15"/>
      <c r="FE399" s="15"/>
      <c r="FL399" s="15"/>
      <c r="FS399" s="15"/>
      <c r="FZ399" s="15"/>
      <c r="GG399" s="15"/>
      <c r="GN399" s="15"/>
      <c r="GP399" s="22"/>
      <c r="GQ399" s="22"/>
      <c r="GR399" s="22"/>
      <c r="GS399" s="22"/>
      <c r="GT399" s="22"/>
      <c r="GU399" s="15"/>
      <c r="GV399" s="22"/>
      <c r="GW399" s="22"/>
      <c r="GX399" s="22"/>
      <c r="GY399" s="18"/>
      <c r="GZ399" s="18"/>
      <c r="HA399" s="18"/>
      <c r="HB399" s="18"/>
      <c r="HC399" s="18"/>
      <c r="HD399" s="18"/>
      <c r="HE399" s="18"/>
      <c r="HF399" s="18"/>
      <c r="HG399" s="18"/>
      <c r="HH399" s="18"/>
      <c r="HI399" s="18"/>
      <c r="HJ399" s="18"/>
      <c r="HK399" s="18"/>
      <c r="HL399" s="18"/>
      <c r="HM399" s="18"/>
      <c r="HN399" s="18"/>
      <c r="HO399" s="18"/>
      <c r="HP399" s="18"/>
      <c r="HQ399" s="18"/>
      <c r="HR399" s="18"/>
      <c r="HS399" s="18"/>
      <c r="HT399" s="18"/>
      <c r="HU399" s="18"/>
      <c r="HV399" s="18"/>
      <c r="HW399" s="18"/>
      <c r="HX399" s="18"/>
      <c r="HY399" s="18"/>
      <c r="HZ399" s="18"/>
      <c r="IA399" s="18"/>
      <c r="IB399" s="18"/>
      <c r="IC399" s="18"/>
      <c r="ID399" s="18"/>
      <c r="IE399" s="18"/>
      <c r="IF399" s="18"/>
      <c r="IG399" s="18"/>
      <c r="IH399" s="18"/>
      <c r="II399" s="18"/>
      <c r="IJ399" s="18"/>
      <c r="IK399" s="18"/>
      <c r="IL399" s="18"/>
      <c r="IM399" s="18"/>
      <c r="IN399" s="18"/>
      <c r="IO399" s="18"/>
      <c r="IP399" s="18"/>
      <c r="IQ399" s="18"/>
      <c r="IR399" s="18"/>
      <c r="IS399" s="18"/>
      <c r="IT399" s="18"/>
      <c r="IU399" s="18"/>
      <c r="IV399" s="18"/>
      <c r="IW399" s="18"/>
      <c r="IX399" s="18"/>
      <c r="IY399" s="18"/>
      <c r="IZ399" s="18"/>
      <c r="JA399" s="18"/>
      <c r="JB399" s="18"/>
      <c r="JC399" s="18"/>
      <c r="JD399" s="18"/>
      <c r="JE399" s="18"/>
      <c r="JF399" s="18"/>
    </row>
    <row r="400" spans="36:266" x14ac:dyDescent="0.3">
      <c r="AJ400" s="24"/>
      <c r="AK400" s="24"/>
      <c r="AL400" s="20"/>
      <c r="AM400" s="23"/>
      <c r="AN400" s="18"/>
      <c r="AO400" s="24"/>
      <c r="AW400" s="71"/>
      <c r="AX400" s="71"/>
      <c r="AY400" s="71"/>
      <c r="BB400" s="25"/>
      <c r="BC400" s="21"/>
      <c r="BG400" s="18"/>
      <c r="BN400" s="22"/>
      <c r="BO400" s="22"/>
      <c r="BP400" s="22"/>
      <c r="BQ400" s="22"/>
      <c r="BR400" s="15"/>
      <c r="CF400" s="15"/>
      <c r="CL400" s="22"/>
      <c r="CM400" s="15"/>
      <c r="CR400" s="22"/>
      <c r="CT400" s="15"/>
      <c r="CW400" s="22"/>
      <c r="DA400" s="15"/>
      <c r="DH400" s="15"/>
      <c r="DJ400" s="22"/>
      <c r="DO400" s="15"/>
      <c r="DV400" s="15"/>
      <c r="EC400" s="15"/>
      <c r="EJ400" s="15"/>
      <c r="EQ400" s="15"/>
      <c r="EX400" s="15"/>
      <c r="FE400" s="15"/>
      <c r="FL400" s="15"/>
      <c r="FS400" s="15"/>
      <c r="FZ400" s="15"/>
      <c r="GG400" s="15"/>
      <c r="GN400" s="15"/>
      <c r="GP400" s="22"/>
      <c r="GQ400" s="22"/>
      <c r="GR400" s="22"/>
      <c r="GS400" s="22"/>
      <c r="GT400" s="22"/>
      <c r="GU400" s="15"/>
      <c r="GV400" s="22"/>
      <c r="GW400" s="22"/>
      <c r="GX400" s="22"/>
      <c r="GY400" s="18"/>
      <c r="GZ400" s="18"/>
      <c r="HA400" s="18"/>
      <c r="HB400" s="18"/>
      <c r="HC400" s="18"/>
      <c r="HD400" s="18"/>
      <c r="HE400" s="18"/>
      <c r="HF400" s="18"/>
      <c r="HG400" s="18"/>
      <c r="HH400" s="18"/>
      <c r="HI400" s="18"/>
      <c r="HJ400" s="18"/>
      <c r="HK400" s="18"/>
      <c r="HL400" s="18"/>
      <c r="HM400" s="18"/>
      <c r="HN400" s="18"/>
      <c r="HO400" s="18"/>
      <c r="HP400" s="18"/>
      <c r="HQ400" s="18"/>
      <c r="HR400" s="18"/>
      <c r="HS400" s="18"/>
      <c r="HT400" s="18"/>
      <c r="HU400" s="18"/>
      <c r="HV400" s="18"/>
      <c r="HW400" s="18"/>
      <c r="HX400" s="18"/>
      <c r="HY400" s="18"/>
      <c r="HZ400" s="18"/>
      <c r="IA400" s="18"/>
      <c r="IB400" s="18"/>
      <c r="IC400" s="18"/>
      <c r="ID400" s="18"/>
      <c r="IE400" s="18"/>
      <c r="IF400" s="18"/>
      <c r="IG400" s="18"/>
      <c r="IH400" s="18"/>
      <c r="II400" s="18"/>
      <c r="IJ400" s="18"/>
      <c r="IK400" s="18"/>
      <c r="IL400" s="18"/>
      <c r="IM400" s="18"/>
      <c r="IN400" s="18"/>
      <c r="IO400" s="18"/>
      <c r="IP400" s="18"/>
      <c r="IQ400" s="18"/>
      <c r="IR400" s="18"/>
      <c r="IS400" s="18"/>
      <c r="IT400" s="18"/>
      <c r="IU400" s="18"/>
      <c r="IV400" s="18"/>
      <c r="IW400" s="18"/>
      <c r="IX400" s="18"/>
      <c r="IY400" s="18"/>
      <c r="IZ400" s="18"/>
      <c r="JA400" s="18"/>
      <c r="JB400" s="18"/>
      <c r="JC400" s="18"/>
      <c r="JD400" s="18"/>
      <c r="JE400" s="18"/>
      <c r="JF400" s="18"/>
    </row>
    <row r="401" spans="36:266" x14ac:dyDescent="0.3">
      <c r="AJ401" s="24"/>
      <c r="AK401" s="24"/>
      <c r="AL401" s="20"/>
      <c r="AM401" s="23"/>
      <c r="AN401" s="18"/>
      <c r="AO401" s="24"/>
      <c r="AW401" s="71"/>
      <c r="AX401" s="71"/>
      <c r="AY401" s="71"/>
      <c r="BB401" s="25"/>
      <c r="BC401" s="21"/>
      <c r="BG401" s="18"/>
      <c r="BN401" s="22"/>
      <c r="BO401" s="22"/>
      <c r="BP401" s="22"/>
      <c r="BQ401" s="22"/>
      <c r="BR401" s="15"/>
      <c r="CF401" s="15"/>
      <c r="CL401" s="22"/>
      <c r="CM401" s="15"/>
      <c r="CR401" s="22"/>
      <c r="CT401" s="15"/>
      <c r="CW401" s="22"/>
      <c r="DA401" s="15"/>
      <c r="DH401" s="15"/>
      <c r="DJ401" s="22"/>
      <c r="DO401" s="15"/>
      <c r="DV401" s="15"/>
      <c r="EC401" s="15"/>
      <c r="EJ401" s="15"/>
      <c r="EQ401" s="15"/>
      <c r="EX401" s="15"/>
      <c r="FE401" s="15"/>
      <c r="FL401" s="15"/>
      <c r="FS401" s="15"/>
      <c r="FZ401" s="15"/>
      <c r="GG401" s="15"/>
      <c r="GN401" s="15"/>
      <c r="GP401" s="22"/>
      <c r="GQ401" s="22"/>
      <c r="GR401" s="22"/>
      <c r="GS401" s="22"/>
      <c r="GT401" s="22"/>
      <c r="GU401" s="15"/>
      <c r="GV401" s="22"/>
      <c r="GW401" s="22"/>
      <c r="GX401" s="22"/>
      <c r="GY401" s="18"/>
      <c r="GZ401" s="18"/>
      <c r="HA401" s="18"/>
      <c r="HB401" s="18"/>
      <c r="HC401" s="18"/>
      <c r="HD401" s="18"/>
      <c r="HE401" s="18"/>
      <c r="HF401" s="18"/>
      <c r="HG401" s="18"/>
      <c r="HH401" s="18"/>
      <c r="HI401" s="18"/>
      <c r="HJ401" s="18"/>
      <c r="HK401" s="18"/>
      <c r="HL401" s="18"/>
      <c r="HM401" s="18"/>
      <c r="HN401" s="18"/>
      <c r="HO401" s="18"/>
      <c r="HP401" s="18"/>
      <c r="HQ401" s="18"/>
      <c r="HR401" s="18"/>
      <c r="HS401" s="18"/>
      <c r="HT401" s="18"/>
      <c r="HU401" s="18"/>
      <c r="HV401" s="18"/>
      <c r="HW401" s="18"/>
      <c r="HX401" s="18"/>
      <c r="HY401" s="18"/>
      <c r="HZ401" s="18"/>
      <c r="IA401" s="18"/>
      <c r="IB401" s="18"/>
      <c r="IC401" s="18"/>
      <c r="ID401" s="18"/>
      <c r="IE401" s="18"/>
      <c r="IF401" s="18"/>
      <c r="IG401" s="18"/>
      <c r="IH401" s="18"/>
      <c r="II401" s="18"/>
      <c r="IJ401" s="18"/>
      <c r="IK401" s="18"/>
      <c r="IL401" s="18"/>
      <c r="IM401" s="18"/>
      <c r="IN401" s="18"/>
      <c r="IO401" s="18"/>
      <c r="IP401" s="18"/>
      <c r="IQ401" s="18"/>
      <c r="IR401" s="18"/>
      <c r="IS401" s="18"/>
      <c r="IT401" s="18"/>
      <c r="IU401" s="18"/>
      <c r="IV401" s="18"/>
      <c r="IW401" s="18"/>
      <c r="IX401" s="18"/>
      <c r="IY401" s="18"/>
      <c r="IZ401" s="18"/>
      <c r="JA401" s="18"/>
      <c r="JB401" s="18"/>
      <c r="JC401" s="18"/>
      <c r="JD401" s="18"/>
      <c r="JE401" s="18"/>
      <c r="JF401" s="18"/>
    </row>
    <row r="402" spans="36:266" x14ac:dyDescent="0.3">
      <c r="AJ402" s="24"/>
      <c r="AK402" s="24"/>
      <c r="AL402" s="20"/>
      <c r="AM402" s="23"/>
      <c r="AN402" s="18"/>
      <c r="AO402" s="24"/>
      <c r="AW402" s="71"/>
      <c r="AX402" s="71"/>
      <c r="AY402" s="71"/>
      <c r="BB402" s="25"/>
      <c r="BC402" s="21"/>
      <c r="BG402" s="18"/>
      <c r="BN402" s="22"/>
      <c r="BO402" s="22"/>
      <c r="BP402" s="22"/>
      <c r="BQ402" s="22"/>
      <c r="BR402" s="15"/>
      <c r="CF402" s="15"/>
      <c r="CL402" s="22"/>
      <c r="CM402" s="15"/>
      <c r="CR402" s="22"/>
      <c r="CT402" s="15"/>
      <c r="CW402" s="22"/>
      <c r="DA402" s="15"/>
      <c r="DH402" s="15"/>
      <c r="DJ402" s="22"/>
      <c r="DO402" s="15"/>
      <c r="DV402" s="15"/>
      <c r="EC402" s="15"/>
      <c r="EJ402" s="15"/>
      <c r="EQ402" s="15"/>
      <c r="EX402" s="15"/>
      <c r="FE402" s="15"/>
      <c r="FL402" s="15"/>
      <c r="FS402" s="15"/>
      <c r="FZ402" s="15"/>
      <c r="GG402" s="15"/>
      <c r="GN402" s="15"/>
      <c r="GP402" s="22"/>
      <c r="GQ402" s="22"/>
      <c r="GR402" s="22"/>
      <c r="GS402" s="22"/>
      <c r="GT402" s="22"/>
      <c r="GU402" s="15"/>
      <c r="GV402" s="22"/>
      <c r="GW402" s="22"/>
      <c r="GX402" s="22"/>
      <c r="GY402" s="18"/>
      <c r="GZ402" s="18"/>
      <c r="HA402" s="18"/>
      <c r="HB402" s="18"/>
      <c r="HC402" s="18"/>
      <c r="HD402" s="18"/>
      <c r="HE402" s="18"/>
      <c r="HF402" s="18"/>
      <c r="HG402" s="18"/>
      <c r="HH402" s="18"/>
      <c r="HI402" s="18"/>
      <c r="HJ402" s="18"/>
      <c r="HK402" s="18"/>
      <c r="HL402" s="18"/>
      <c r="HM402" s="18"/>
      <c r="HN402" s="18"/>
      <c r="HO402" s="18"/>
      <c r="HP402" s="18"/>
      <c r="HQ402" s="18"/>
      <c r="HR402" s="18"/>
      <c r="HS402" s="18"/>
      <c r="HT402" s="18"/>
      <c r="HU402" s="18"/>
      <c r="HV402" s="18"/>
      <c r="HW402" s="18"/>
      <c r="HX402" s="18"/>
      <c r="HY402" s="18"/>
      <c r="HZ402" s="18"/>
      <c r="IA402" s="18"/>
      <c r="IB402" s="18"/>
      <c r="IC402" s="18"/>
      <c r="ID402" s="18"/>
      <c r="IE402" s="18"/>
      <c r="IF402" s="18"/>
      <c r="IG402" s="18"/>
      <c r="IH402" s="18"/>
      <c r="II402" s="18"/>
      <c r="IJ402" s="18"/>
      <c r="IK402" s="18"/>
      <c r="IL402" s="18"/>
      <c r="IM402" s="18"/>
      <c r="IN402" s="18"/>
      <c r="IO402" s="18"/>
      <c r="IP402" s="18"/>
      <c r="IQ402" s="18"/>
      <c r="IR402" s="18"/>
      <c r="IS402" s="18"/>
      <c r="IT402" s="18"/>
      <c r="IU402" s="18"/>
      <c r="IV402" s="18"/>
      <c r="IW402" s="18"/>
      <c r="IX402" s="18"/>
      <c r="IY402" s="18"/>
      <c r="IZ402" s="18"/>
      <c r="JA402" s="18"/>
      <c r="JB402" s="18"/>
      <c r="JC402" s="18"/>
      <c r="JD402" s="18"/>
      <c r="JE402" s="18"/>
      <c r="JF402" s="18"/>
    </row>
    <row r="403" spans="36:266" x14ac:dyDescent="0.3">
      <c r="AJ403" s="24"/>
      <c r="AK403" s="24"/>
      <c r="AL403" s="20"/>
      <c r="AM403" s="23"/>
      <c r="AN403" s="18"/>
      <c r="AO403" s="24"/>
      <c r="AW403" s="71"/>
      <c r="AX403" s="71"/>
      <c r="AY403" s="71"/>
      <c r="BB403" s="25"/>
      <c r="BC403" s="21"/>
      <c r="BG403" s="18"/>
      <c r="BN403" s="22"/>
      <c r="BO403" s="22"/>
      <c r="BP403" s="22"/>
      <c r="BQ403" s="22"/>
      <c r="BR403" s="15"/>
      <c r="CF403" s="15"/>
      <c r="CL403" s="22"/>
      <c r="CM403" s="15"/>
      <c r="CR403" s="22"/>
      <c r="CT403" s="15"/>
      <c r="CW403" s="22"/>
      <c r="DA403" s="15"/>
      <c r="DH403" s="15"/>
      <c r="DJ403" s="22"/>
      <c r="DO403" s="15"/>
      <c r="DV403" s="15"/>
      <c r="EC403" s="15"/>
      <c r="EJ403" s="15"/>
      <c r="EQ403" s="15"/>
      <c r="EX403" s="15"/>
      <c r="FE403" s="15"/>
      <c r="FL403" s="15"/>
      <c r="FS403" s="15"/>
      <c r="FZ403" s="15"/>
      <c r="GG403" s="15"/>
      <c r="GN403" s="15"/>
      <c r="GP403" s="22"/>
      <c r="GQ403" s="22"/>
      <c r="GR403" s="22"/>
      <c r="GS403" s="22"/>
      <c r="GT403" s="22"/>
      <c r="GU403" s="15"/>
      <c r="GV403" s="22"/>
      <c r="GW403" s="22"/>
      <c r="GX403" s="22"/>
      <c r="GY403" s="18"/>
      <c r="GZ403" s="18"/>
      <c r="HA403" s="18"/>
      <c r="HB403" s="18"/>
      <c r="HC403" s="18"/>
      <c r="HD403" s="18"/>
      <c r="HE403" s="18"/>
      <c r="HF403" s="18"/>
      <c r="HG403" s="18"/>
      <c r="HH403" s="18"/>
      <c r="HI403" s="18"/>
      <c r="HJ403" s="18"/>
      <c r="HK403" s="18"/>
      <c r="HL403" s="18"/>
      <c r="HM403" s="18"/>
      <c r="HN403" s="18"/>
      <c r="HO403" s="18"/>
      <c r="HP403" s="18"/>
      <c r="HQ403" s="18"/>
      <c r="HR403" s="18"/>
      <c r="HS403" s="18"/>
      <c r="HT403" s="18"/>
      <c r="HU403" s="18"/>
      <c r="HV403" s="18"/>
      <c r="HW403" s="18"/>
      <c r="HX403" s="18"/>
      <c r="HY403" s="18"/>
      <c r="HZ403" s="18"/>
      <c r="IA403" s="18"/>
      <c r="IB403" s="18"/>
      <c r="IC403" s="18"/>
      <c r="ID403" s="18"/>
      <c r="IE403" s="18"/>
      <c r="IF403" s="18"/>
      <c r="IG403" s="18"/>
      <c r="IH403" s="18"/>
      <c r="II403" s="18"/>
      <c r="IJ403" s="18"/>
      <c r="IK403" s="18"/>
      <c r="IL403" s="18"/>
      <c r="IM403" s="18"/>
      <c r="IN403" s="18"/>
      <c r="IO403" s="18"/>
      <c r="IP403" s="18"/>
      <c r="IQ403" s="18"/>
      <c r="IR403" s="18"/>
      <c r="IS403" s="18"/>
      <c r="IT403" s="18"/>
      <c r="IU403" s="18"/>
      <c r="IV403" s="18"/>
      <c r="IW403" s="18"/>
      <c r="IX403" s="18"/>
      <c r="IY403" s="18"/>
      <c r="IZ403" s="18"/>
      <c r="JA403" s="18"/>
      <c r="JB403" s="18"/>
      <c r="JC403" s="18"/>
      <c r="JD403" s="18"/>
      <c r="JE403" s="18"/>
      <c r="JF403" s="18"/>
    </row>
    <row r="404" spans="36:266" x14ac:dyDescent="0.3">
      <c r="AJ404" s="24"/>
      <c r="AK404" s="24"/>
      <c r="AL404" s="20"/>
      <c r="AM404" s="23"/>
      <c r="AN404" s="18"/>
      <c r="AO404" s="24"/>
      <c r="AW404" s="71"/>
      <c r="AX404" s="71"/>
      <c r="AY404" s="71"/>
      <c r="BB404" s="25"/>
      <c r="BC404" s="21"/>
      <c r="BG404" s="18"/>
      <c r="BN404" s="22"/>
      <c r="BO404" s="22"/>
      <c r="BP404" s="22"/>
      <c r="BQ404" s="22"/>
      <c r="BR404" s="15"/>
      <c r="CF404" s="15"/>
      <c r="CL404" s="22"/>
      <c r="CM404" s="15"/>
      <c r="CR404" s="22"/>
      <c r="CT404" s="15"/>
      <c r="CW404" s="22"/>
      <c r="DA404" s="15"/>
      <c r="DH404" s="15"/>
      <c r="DJ404" s="22"/>
      <c r="DO404" s="15"/>
      <c r="DV404" s="15"/>
      <c r="EC404" s="15"/>
      <c r="EJ404" s="15"/>
      <c r="EQ404" s="15"/>
      <c r="EX404" s="15"/>
      <c r="FE404" s="15"/>
      <c r="FL404" s="15"/>
      <c r="FS404" s="15"/>
      <c r="FZ404" s="15"/>
      <c r="GG404" s="15"/>
      <c r="GN404" s="15"/>
      <c r="GP404" s="22"/>
      <c r="GQ404" s="22"/>
      <c r="GR404" s="22"/>
      <c r="GS404" s="22"/>
      <c r="GT404" s="22"/>
      <c r="GU404" s="15"/>
      <c r="GV404" s="22"/>
      <c r="GW404" s="22"/>
      <c r="GX404" s="22"/>
      <c r="GY404" s="18"/>
      <c r="GZ404" s="18"/>
      <c r="HA404" s="18"/>
      <c r="HB404" s="18"/>
      <c r="HC404" s="18"/>
      <c r="HD404" s="18"/>
      <c r="HE404" s="18"/>
      <c r="HF404" s="18"/>
      <c r="HG404" s="18"/>
      <c r="HH404" s="18"/>
      <c r="HI404" s="18"/>
      <c r="HJ404" s="18"/>
      <c r="HK404" s="18"/>
      <c r="HL404" s="18"/>
      <c r="HM404" s="18"/>
      <c r="HN404" s="18"/>
      <c r="HO404" s="18"/>
      <c r="HP404" s="18"/>
      <c r="HQ404" s="18"/>
      <c r="HR404" s="18"/>
      <c r="HS404" s="18"/>
      <c r="HT404" s="18"/>
      <c r="HU404" s="18"/>
      <c r="HV404" s="18"/>
      <c r="HW404" s="18"/>
      <c r="HX404" s="18"/>
      <c r="HY404" s="18"/>
      <c r="HZ404" s="18"/>
      <c r="IA404" s="18"/>
      <c r="IB404" s="18"/>
      <c r="IC404" s="18"/>
      <c r="ID404" s="18"/>
      <c r="IE404" s="18"/>
      <c r="IF404" s="18"/>
      <c r="IG404" s="18"/>
      <c r="IH404" s="18"/>
      <c r="II404" s="18"/>
      <c r="IJ404" s="18"/>
      <c r="IK404" s="18"/>
      <c r="IL404" s="18"/>
      <c r="IM404" s="18"/>
      <c r="IN404" s="18"/>
      <c r="IO404" s="18"/>
      <c r="IP404" s="18"/>
      <c r="IQ404" s="18"/>
      <c r="IR404" s="18"/>
      <c r="IS404" s="18"/>
      <c r="IT404" s="18"/>
      <c r="IU404" s="18"/>
      <c r="IV404" s="18"/>
      <c r="IW404" s="18"/>
      <c r="IX404" s="18"/>
      <c r="IY404" s="18"/>
      <c r="IZ404" s="18"/>
      <c r="JA404" s="18"/>
      <c r="JB404" s="18"/>
      <c r="JC404" s="18"/>
      <c r="JD404" s="18"/>
      <c r="JE404" s="18"/>
      <c r="JF404" s="18"/>
    </row>
    <row r="405" spans="36:266" x14ac:dyDescent="0.3">
      <c r="AJ405" s="24"/>
      <c r="AK405" s="24"/>
      <c r="AL405" s="20"/>
      <c r="AM405" s="23"/>
      <c r="AN405" s="18"/>
      <c r="AO405" s="24"/>
      <c r="AW405" s="71"/>
      <c r="AX405" s="71"/>
      <c r="AY405" s="71"/>
      <c r="BB405" s="25"/>
      <c r="BC405" s="21"/>
      <c r="BG405" s="18"/>
      <c r="BN405" s="22"/>
      <c r="BO405" s="22"/>
      <c r="BP405" s="22"/>
      <c r="BQ405" s="22"/>
      <c r="BR405" s="15"/>
      <c r="CF405" s="15"/>
      <c r="CL405" s="22"/>
      <c r="CM405" s="15"/>
      <c r="CR405" s="22"/>
      <c r="CT405" s="15"/>
      <c r="CW405" s="22"/>
      <c r="DA405" s="15"/>
      <c r="DH405" s="15"/>
      <c r="DJ405" s="22"/>
      <c r="DO405" s="15"/>
      <c r="DV405" s="15"/>
      <c r="EC405" s="15"/>
      <c r="EJ405" s="15"/>
      <c r="EQ405" s="15"/>
      <c r="EX405" s="15"/>
      <c r="FE405" s="15"/>
      <c r="FL405" s="15"/>
      <c r="FS405" s="15"/>
      <c r="FZ405" s="15"/>
      <c r="GG405" s="15"/>
      <c r="GN405" s="15"/>
      <c r="GP405" s="22"/>
      <c r="GQ405" s="22"/>
      <c r="GR405" s="22"/>
      <c r="GS405" s="22"/>
      <c r="GT405" s="22"/>
      <c r="GU405" s="15"/>
      <c r="GV405" s="22"/>
      <c r="GW405" s="22"/>
      <c r="GX405" s="22"/>
      <c r="GY405" s="18"/>
      <c r="GZ405" s="18"/>
      <c r="HA405" s="18"/>
      <c r="HB405" s="18"/>
      <c r="HC405" s="18"/>
      <c r="HD405" s="18"/>
      <c r="HE405" s="18"/>
      <c r="HF405" s="18"/>
      <c r="HG405" s="18"/>
      <c r="HH405" s="18"/>
      <c r="HI405" s="18"/>
      <c r="HJ405" s="18"/>
      <c r="HK405" s="18"/>
      <c r="HL405" s="18"/>
      <c r="HM405" s="18"/>
      <c r="HN405" s="18"/>
      <c r="HO405" s="18"/>
      <c r="HP405" s="18"/>
      <c r="HQ405" s="18"/>
      <c r="HR405" s="18"/>
      <c r="HS405" s="18"/>
      <c r="HT405" s="18"/>
      <c r="HU405" s="18"/>
      <c r="HV405" s="18"/>
      <c r="HW405" s="18"/>
      <c r="HX405" s="18"/>
      <c r="HY405" s="18"/>
      <c r="HZ405" s="18"/>
      <c r="IA405" s="18"/>
      <c r="IB405" s="18"/>
      <c r="IC405" s="18"/>
      <c r="ID405" s="18"/>
      <c r="IE405" s="18"/>
      <c r="IF405" s="18"/>
      <c r="IG405" s="18"/>
      <c r="IH405" s="18"/>
      <c r="II405" s="18"/>
      <c r="IJ405" s="18"/>
      <c r="IK405" s="18"/>
      <c r="IL405" s="18"/>
      <c r="IM405" s="18"/>
      <c r="IN405" s="18"/>
      <c r="IO405" s="18"/>
      <c r="IP405" s="18"/>
      <c r="IQ405" s="18"/>
      <c r="IR405" s="18"/>
      <c r="IS405" s="18"/>
      <c r="IT405" s="18"/>
      <c r="IU405" s="18"/>
      <c r="IV405" s="18"/>
      <c r="IW405" s="18"/>
      <c r="IX405" s="18"/>
      <c r="IY405" s="18"/>
      <c r="IZ405" s="18"/>
      <c r="JA405" s="18"/>
      <c r="JB405" s="18"/>
      <c r="JC405" s="18"/>
      <c r="JD405" s="18"/>
      <c r="JE405" s="18"/>
      <c r="JF405" s="18"/>
    </row>
    <row r="406" spans="36:266" x14ac:dyDescent="0.3">
      <c r="AJ406" s="24"/>
      <c r="AK406" s="24"/>
      <c r="AL406" s="20"/>
      <c r="AM406" s="23"/>
      <c r="AN406" s="18"/>
      <c r="AO406" s="24"/>
      <c r="AW406" s="71"/>
      <c r="AX406" s="71"/>
      <c r="AY406" s="71"/>
      <c r="BB406" s="25"/>
      <c r="BC406" s="21"/>
      <c r="BG406" s="18"/>
      <c r="BN406" s="22"/>
      <c r="BO406" s="22"/>
      <c r="BP406" s="22"/>
      <c r="BQ406" s="22"/>
      <c r="BR406" s="15"/>
      <c r="CF406" s="15"/>
      <c r="CL406" s="22"/>
      <c r="CM406" s="15"/>
      <c r="CR406" s="22"/>
      <c r="CT406" s="15"/>
      <c r="CW406" s="22"/>
      <c r="DA406" s="15"/>
      <c r="DH406" s="15"/>
      <c r="DJ406" s="22"/>
      <c r="DO406" s="15"/>
      <c r="DV406" s="15"/>
      <c r="EC406" s="15"/>
      <c r="EJ406" s="15"/>
      <c r="EQ406" s="15"/>
      <c r="EX406" s="15"/>
      <c r="FE406" s="15"/>
      <c r="FL406" s="15"/>
      <c r="FS406" s="15"/>
      <c r="FZ406" s="15"/>
      <c r="GG406" s="15"/>
      <c r="GN406" s="15"/>
      <c r="GP406" s="22"/>
      <c r="GQ406" s="22"/>
      <c r="GR406" s="22"/>
      <c r="GS406" s="22"/>
      <c r="GT406" s="22"/>
      <c r="GU406" s="15"/>
      <c r="GV406" s="22"/>
      <c r="GW406" s="22"/>
      <c r="GX406" s="22"/>
      <c r="GY406" s="18"/>
      <c r="GZ406" s="18"/>
      <c r="HA406" s="18"/>
      <c r="HB406" s="18"/>
      <c r="HC406" s="18"/>
      <c r="HD406" s="18"/>
      <c r="HE406" s="18"/>
      <c r="HF406" s="18"/>
      <c r="HG406" s="18"/>
      <c r="HH406" s="18"/>
      <c r="HI406" s="18"/>
      <c r="HJ406" s="18"/>
      <c r="HK406" s="18"/>
      <c r="HL406" s="18"/>
      <c r="HM406" s="18"/>
      <c r="HN406" s="18"/>
      <c r="HO406" s="18"/>
      <c r="HP406" s="18"/>
      <c r="HQ406" s="18"/>
      <c r="HR406" s="18"/>
      <c r="HS406" s="18"/>
      <c r="HT406" s="18"/>
      <c r="HU406" s="18"/>
      <c r="HV406" s="18"/>
      <c r="HW406" s="18"/>
      <c r="HX406" s="18"/>
      <c r="HY406" s="18"/>
      <c r="HZ406" s="18"/>
      <c r="IA406" s="18"/>
      <c r="IB406" s="18"/>
      <c r="IC406" s="18"/>
      <c r="ID406" s="18"/>
      <c r="IE406" s="18"/>
      <c r="IF406" s="18"/>
      <c r="IG406" s="18"/>
      <c r="IH406" s="18"/>
      <c r="II406" s="18"/>
      <c r="IJ406" s="18"/>
      <c r="IK406" s="18"/>
      <c r="IL406" s="18"/>
      <c r="IM406" s="18"/>
      <c r="IN406" s="18"/>
      <c r="IO406" s="18"/>
      <c r="IP406" s="18"/>
      <c r="IQ406" s="18"/>
      <c r="IR406" s="18"/>
      <c r="IS406" s="18"/>
      <c r="IT406" s="18"/>
      <c r="IU406" s="18"/>
      <c r="IV406" s="18"/>
      <c r="IW406" s="18"/>
      <c r="IX406" s="18"/>
      <c r="IY406" s="18"/>
      <c r="IZ406" s="18"/>
      <c r="JA406" s="18"/>
      <c r="JB406" s="18"/>
      <c r="JC406" s="18"/>
      <c r="JD406" s="18"/>
      <c r="JE406" s="18"/>
      <c r="JF406" s="18"/>
    </row>
    <row r="407" spans="36:266" x14ac:dyDescent="0.3">
      <c r="AJ407" s="24"/>
      <c r="AK407" s="24"/>
      <c r="AL407" s="20"/>
      <c r="AM407" s="23"/>
      <c r="AN407" s="18"/>
      <c r="AO407" s="24"/>
      <c r="AW407" s="71"/>
      <c r="AX407" s="71"/>
      <c r="AY407" s="71"/>
      <c r="BB407" s="25"/>
      <c r="BC407" s="21"/>
      <c r="BG407" s="18"/>
      <c r="BN407" s="22"/>
      <c r="BO407" s="22"/>
      <c r="BP407" s="22"/>
      <c r="BQ407" s="22"/>
      <c r="BR407" s="15"/>
      <c r="CF407" s="15"/>
      <c r="CL407" s="22"/>
      <c r="CM407" s="15"/>
      <c r="CR407" s="22"/>
      <c r="CT407" s="15"/>
      <c r="CW407" s="22"/>
      <c r="DA407" s="15"/>
      <c r="DH407" s="15"/>
      <c r="DJ407" s="22"/>
      <c r="DO407" s="15"/>
      <c r="DV407" s="15"/>
      <c r="EC407" s="15"/>
      <c r="EJ407" s="15"/>
      <c r="EQ407" s="15"/>
      <c r="EX407" s="15"/>
      <c r="FE407" s="15"/>
      <c r="FL407" s="15"/>
      <c r="FS407" s="15"/>
      <c r="FZ407" s="15"/>
      <c r="GG407" s="15"/>
      <c r="GN407" s="15"/>
      <c r="GP407" s="22"/>
      <c r="GQ407" s="22"/>
      <c r="GR407" s="22"/>
      <c r="GS407" s="22"/>
      <c r="GT407" s="22"/>
      <c r="GU407" s="15"/>
      <c r="GV407" s="22"/>
      <c r="GW407" s="22"/>
      <c r="GX407" s="22"/>
      <c r="GY407" s="18"/>
      <c r="GZ407" s="18"/>
      <c r="HA407" s="18"/>
      <c r="HB407" s="18"/>
      <c r="HC407" s="18"/>
      <c r="HD407" s="18"/>
      <c r="HE407" s="18"/>
      <c r="HF407" s="18"/>
      <c r="HG407" s="18"/>
      <c r="HH407" s="18"/>
      <c r="HI407" s="18"/>
      <c r="HJ407" s="18"/>
      <c r="HK407" s="18"/>
      <c r="HL407" s="18"/>
      <c r="HM407" s="18"/>
      <c r="HN407" s="18"/>
      <c r="HO407" s="18"/>
      <c r="HP407" s="18"/>
      <c r="HQ407" s="18"/>
      <c r="HR407" s="18"/>
      <c r="HS407" s="18"/>
      <c r="HT407" s="18"/>
      <c r="HU407" s="18"/>
      <c r="HV407" s="18"/>
      <c r="HW407" s="18"/>
      <c r="HX407" s="18"/>
      <c r="HY407" s="18"/>
      <c r="HZ407" s="18"/>
      <c r="IA407" s="18"/>
      <c r="IB407" s="18"/>
      <c r="IC407" s="18"/>
      <c r="ID407" s="18"/>
      <c r="IE407" s="18"/>
      <c r="IF407" s="18"/>
      <c r="IG407" s="18"/>
      <c r="IH407" s="18"/>
      <c r="II407" s="18"/>
      <c r="IJ407" s="18"/>
      <c r="IK407" s="18"/>
      <c r="IL407" s="18"/>
      <c r="IM407" s="18"/>
      <c r="IN407" s="18"/>
      <c r="IO407" s="18"/>
      <c r="IP407" s="18"/>
      <c r="IQ407" s="18"/>
      <c r="IR407" s="18"/>
      <c r="IS407" s="18"/>
      <c r="IT407" s="18"/>
      <c r="IU407" s="18"/>
      <c r="IV407" s="18"/>
      <c r="IW407" s="18"/>
      <c r="IX407" s="18"/>
      <c r="IY407" s="18"/>
      <c r="IZ407" s="18"/>
      <c r="JA407" s="18"/>
      <c r="JB407" s="18"/>
      <c r="JC407" s="18"/>
      <c r="JD407" s="18"/>
      <c r="JE407" s="18"/>
      <c r="JF407" s="18"/>
    </row>
    <row r="408" spans="36:266" x14ac:dyDescent="0.3">
      <c r="AJ408" s="24"/>
      <c r="AK408" s="24"/>
      <c r="AL408" s="20"/>
      <c r="AM408" s="23"/>
      <c r="AN408" s="18"/>
      <c r="AO408" s="24"/>
      <c r="AW408" s="71"/>
      <c r="AX408" s="71"/>
      <c r="AY408" s="71"/>
      <c r="BB408" s="25"/>
      <c r="BC408" s="21"/>
      <c r="BG408" s="18"/>
      <c r="BN408" s="22"/>
      <c r="BO408" s="22"/>
      <c r="BP408" s="22"/>
      <c r="BQ408" s="22"/>
      <c r="BR408" s="15"/>
      <c r="CF408" s="15"/>
      <c r="CL408" s="22"/>
      <c r="CM408" s="15"/>
      <c r="CR408" s="22"/>
      <c r="CT408" s="15"/>
      <c r="CW408" s="22"/>
      <c r="DA408" s="15"/>
      <c r="DH408" s="15"/>
      <c r="DJ408" s="22"/>
      <c r="DO408" s="15"/>
      <c r="DV408" s="15"/>
      <c r="EC408" s="15"/>
      <c r="EJ408" s="15"/>
      <c r="EQ408" s="15"/>
      <c r="EX408" s="15"/>
      <c r="FE408" s="15"/>
      <c r="FL408" s="15"/>
      <c r="FS408" s="15"/>
      <c r="FZ408" s="15"/>
      <c r="GG408" s="15"/>
      <c r="GN408" s="15"/>
      <c r="GP408" s="22"/>
      <c r="GQ408" s="22"/>
      <c r="GR408" s="22"/>
      <c r="GS408" s="22"/>
      <c r="GT408" s="22"/>
      <c r="GU408" s="15"/>
      <c r="GV408" s="22"/>
      <c r="GW408" s="22"/>
      <c r="GX408" s="22"/>
      <c r="GY408" s="18"/>
      <c r="GZ408" s="18"/>
      <c r="HA408" s="18"/>
      <c r="HB408" s="18"/>
      <c r="HC408" s="18"/>
      <c r="HD408" s="18"/>
      <c r="HE408" s="18"/>
      <c r="HF408" s="18"/>
      <c r="HG408" s="18"/>
      <c r="HH408" s="18"/>
      <c r="HI408" s="18"/>
      <c r="HJ408" s="18"/>
      <c r="HK408" s="18"/>
      <c r="HL408" s="18"/>
      <c r="HM408" s="18"/>
      <c r="HN408" s="18"/>
      <c r="HO408" s="18"/>
      <c r="HP408" s="18"/>
      <c r="HQ408" s="18"/>
      <c r="HR408" s="18"/>
      <c r="HS408" s="18"/>
      <c r="HT408" s="18"/>
      <c r="HU408" s="18"/>
      <c r="HV408" s="18"/>
      <c r="HW408" s="18"/>
      <c r="HX408" s="18"/>
      <c r="HY408" s="18"/>
      <c r="HZ408" s="18"/>
      <c r="IA408" s="18"/>
      <c r="IB408" s="18"/>
      <c r="IC408" s="18"/>
      <c r="ID408" s="18"/>
      <c r="IE408" s="18"/>
      <c r="IF408" s="18"/>
      <c r="IG408" s="18"/>
      <c r="IH408" s="18"/>
      <c r="II408" s="18"/>
      <c r="IJ408" s="18"/>
      <c r="IK408" s="18"/>
      <c r="IL408" s="18"/>
      <c r="IM408" s="18"/>
      <c r="IN408" s="18"/>
      <c r="IO408" s="18"/>
      <c r="IP408" s="18"/>
      <c r="IQ408" s="18"/>
      <c r="IR408" s="18"/>
      <c r="IS408" s="18"/>
      <c r="IT408" s="18"/>
      <c r="IU408" s="18"/>
      <c r="IV408" s="18"/>
      <c r="IW408" s="18"/>
      <c r="IX408" s="18"/>
      <c r="IY408" s="18"/>
      <c r="IZ408" s="18"/>
      <c r="JA408" s="18"/>
      <c r="JB408" s="18"/>
      <c r="JC408" s="18"/>
      <c r="JD408" s="18"/>
      <c r="JE408" s="18"/>
      <c r="JF408" s="18"/>
    </row>
    <row r="409" spans="36:266" x14ac:dyDescent="0.3">
      <c r="AJ409" s="24"/>
      <c r="AK409" s="24"/>
      <c r="AL409" s="20"/>
      <c r="AM409" s="23"/>
      <c r="AN409" s="18"/>
      <c r="AO409" s="24"/>
      <c r="AW409" s="71"/>
      <c r="AX409" s="71"/>
      <c r="AY409" s="71"/>
      <c r="BB409" s="25"/>
      <c r="BC409" s="21"/>
      <c r="BG409" s="18"/>
      <c r="BN409" s="22"/>
      <c r="BO409" s="22"/>
      <c r="BP409" s="22"/>
      <c r="BQ409" s="22"/>
      <c r="BR409" s="15"/>
      <c r="CF409" s="15"/>
      <c r="CL409" s="22"/>
      <c r="CM409" s="15"/>
      <c r="CR409" s="22"/>
      <c r="CT409" s="15"/>
      <c r="CW409" s="22"/>
      <c r="DA409" s="15"/>
      <c r="DH409" s="15"/>
      <c r="DJ409" s="22"/>
      <c r="DO409" s="15"/>
      <c r="DV409" s="15"/>
      <c r="EC409" s="15"/>
      <c r="EJ409" s="15"/>
      <c r="EQ409" s="15"/>
      <c r="EX409" s="15"/>
      <c r="FE409" s="15"/>
      <c r="FL409" s="15"/>
      <c r="FS409" s="15"/>
      <c r="FZ409" s="15"/>
      <c r="GG409" s="15"/>
      <c r="GN409" s="15"/>
      <c r="GP409" s="22"/>
      <c r="GQ409" s="22"/>
      <c r="GR409" s="22"/>
      <c r="GS409" s="22"/>
      <c r="GT409" s="22"/>
      <c r="GU409" s="15"/>
      <c r="GV409" s="22"/>
      <c r="GW409" s="22"/>
      <c r="GX409" s="22"/>
      <c r="GY409" s="18"/>
      <c r="GZ409" s="18"/>
      <c r="HA409" s="18"/>
      <c r="HB409" s="18"/>
      <c r="HC409" s="18"/>
      <c r="HD409" s="18"/>
      <c r="HE409" s="18"/>
      <c r="HF409" s="18"/>
      <c r="HG409" s="18"/>
      <c r="HH409" s="18"/>
      <c r="HI409" s="18"/>
      <c r="HJ409" s="18"/>
      <c r="HK409" s="18"/>
      <c r="HL409" s="18"/>
      <c r="HM409" s="18"/>
      <c r="HN409" s="18"/>
      <c r="HO409" s="18"/>
      <c r="HP409" s="18"/>
      <c r="HQ409" s="18"/>
      <c r="HR409" s="18"/>
      <c r="HS409" s="18"/>
      <c r="HT409" s="18"/>
      <c r="HU409" s="18"/>
      <c r="HV409" s="18"/>
      <c r="HW409" s="18"/>
      <c r="HX409" s="18"/>
      <c r="HY409" s="18"/>
      <c r="HZ409" s="18"/>
      <c r="IA409" s="18"/>
      <c r="IB409" s="18"/>
      <c r="IC409" s="18"/>
      <c r="ID409" s="18"/>
      <c r="IE409" s="18"/>
      <c r="IF409" s="18"/>
      <c r="IG409" s="18"/>
      <c r="IH409" s="18"/>
      <c r="II409" s="18"/>
      <c r="IJ409" s="18"/>
      <c r="IK409" s="18"/>
      <c r="IL409" s="18"/>
      <c r="IM409" s="18"/>
      <c r="IN409" s="18"/>
      <c r="IO409" s="18"/>
      <c r="IP409" s="18"/>
      <c r="IQ409" s="18"/>
      <c r="IR409" s="18"/>
      <c r="IS409" s="18"/>
      <c r="IT409" s="18"/>
      <c r="IU409" s="18"/>
      <c r="IV409" s="18"/>
      <c r="IW409" s="18"/>
      <c r="IX409" s="18"/>
      <c r="IY409" s="18"/>
      <c r="IZ409" s="18"/>
      <c r="JA409" s="18"/>
      <c r="JB409" s="18"/>
      <c r="JC409" s="18"/>
      <c r="JD409" s="18"/>
      <c r="JE409" s="18"/>
      <c r="JF409" s="18"/>
    </row>
    <row r="410" spans="36:266" x14ac:dyDescent="0.3">
      <c r="AJ410" s="24"/>
      <c r="AK410" s="24"/>
      <c r="AL410" s="20"/>
      <c r="AM410" s="23"/>
      <c r="AN410" s="18"/>
      <c r="AO410" s="24"/>
      <c r="AW410" s="71"/>
      <c r="AX410" s="71"/>
      <c r="AY410" s="71"/>
      <c r="BB410" s="25"/>
      <c r="BC410" s="21"/>
      <c r="BG410" s="18"/>
      <c r="BN410" s="22"/>
      <c r="BO410" s="22"/>
      <c r="BP410" s="22"/>
      <c r="BQ410" s="22"/>
      <c r="BR410" s="15"/>
      <c r="CF410" s="15"/>
      <c r="CL410" s="22"/>
      <c r="CM410" s="15"/>
      <c r="CR410" s="22"/>
      <c r="CT410" s="15"/>
      <c r="CW410" s="22"/>
      <c r="DA410" s="15"/>
      <c r="DH410" s="15"/>
      <c r="DJ410" s="22"/>
      <c r="DO410" s="15"/>
      <c r="DV410" s="15"/>
      <c r="EC410" s="15"/>
      <c r="EJ410" s="15"/>
      <c r="EQ410" s="15"/>
      <c r="EX410" s="15"/>
      <c r="FE410" s="15"/>
      <c r="FL410" s="15"/>
      <c r="FS410" s="15"/>
      <c r="FZ410" s="15"/>
      <c r="GG410" s="15"/>
      <c r="GN410" s="15"/>
      <c r="GP410" s="22"/>
      <c r="GQ410" s="22"/>
      <c r="GR410" s="22"/>
      <c r="GS410" s="22"/>
      <c r="GT410" s="22"/>
      <c r="GU410" s="15"/>
      <c r="GV410" s="22"/>
      <c r="GW410" s="22"/>
      <c r="GX410" s="22"/>
      <c r="GY410" s="18"/>
      <c r="GZ410" s="18"/>
      <c r="HA410" s="18"/>
      <c r="HB410" s="18"/>
      <c r="HC410" s="18"/>
      <c r="HD410" s="18"/>
      <c r="HE410" s="18"/>
      <c r="HF410" s="18"/>
      <c r="HG410" s="18"/>
      <c r="HH410" s="18"/>
      <c r="HI410" s="18"/>
      <c r="HJ410" s="18"/>
      <c r="HK410" s="18"/>
      <c r="HL410" s="18"/>
      <c r="HM410" s="18"/>
      <c r="HN410" s="18"/>
      <c r="HO410" s="18"/>
      <c r="HP410" s="18"/>
      <c r="HQ410" s="18"/>
      <c r="HR410" s="18"/>
      <c r="HS410" s="18"/>
      <c r="HT410" s="18"/>
      <c r="HU410" s="18"/>
      <c r="HV410" s="18"/>
      <c r="HW410" s="18"/>
      <c r="HX410" s="18"/>
      <c r="HY410" s="18"/>
      <c r="HZ410" s="18"/>
      <c r="IA410" s="18"/>
      <c r="IB410" s="18"/>
      <c r="IC410" s="18"/>
      <c r="ID410" s="18"/>
      <c r="IE410" s="18"/>
      <c r="IF410" s="18"/>
      <c r="IG410" s="18"/>
      <c r="IH410" s="18"/>
      <c r="II410" s="18"/>
      <c r="IJ410" s="18"/>
      <c r="IK410" s="18"/>
      <c r="IL410" s="18"/>
      <c r="IM410" s="18"/>
      <c r="IN410" s="18"/>
      <c r="IO410" s="18"/>
      <c r="IP410" s="18"/>
      <c r="IQ410" s="18"/>
      <c r="IR410" s="18"/>
      <c r="IS410" s="18"/>
      <c r="IT410" s="18"/>
      <c r="IU410" s="18"/>
      <c r="IV410" s="18"/>
      <c r="IW410" s="18"/>
      <c r="IX410" s="18"/>
      <c r="IY410" s="18"/>
      <c r="IZ410" s="18"/>
      <c r="JA410" s="18"/>
      <c r="JB410" s="18"/>
      <c r="JC410" s="18"/>
      <c r="JD410" s="18"/>
      <c r="JE410" s="18"/>
      <c r="JF410" s="18"/>
    </row>
    <row r="411" spans="36:266" x14ac:dyDescent="0.3">
      <c r="AJ411" s="24"/>
      <c r="AK411" s="24"/>
      <c r="AL411" s="20"/>
      <c r="AM411" s="23"/>
      <c r="AN411" s="18"/>
      <c r="AO411" s="24"/>
      <c r="AW411" s="71"/>
      <c r="AX411" s="71"/>
      <c r="AY411" s="71"/>
      <c r="BB411" s="25"/>
      <c r="BC411" s="21"/>
      <c r="BG411" s="18"/>
      <c r="BN411" s="22"/>
      <c r="BO411" s="22"/>
      <c r="BP411" s="22"/>
      <c r="BQ411" s="22"/>
      <c r="BR411" s="15"/>
      <c r="CF411" s="15"/>
      <c r="CL411" s="22"/>
      <c r="CM411" s="15"/>
      <c r="CR411" s="22"/>
      <c r="CT411" s="15"/>
      <c r="CW411" s="22"/>
      <c r="DA411" s="15"/>
      <c r="DH411" s="15"/>
      <c r="DJ411" s="22"/>
      <c r="DO411" s="15"/>
      <c r="DV411" s="15"/>
      <c r="EC411" s="15"/>
      <c r="EJ411" s="15"/>
      <c r="EQ411" s="15"/>
      <c r="EX411" s="15"/>
      <c r="FE411" s="15"/>
      <c r="FL411" s="15"/>
      <c r="FS411" s="15"/>
      <c r="FZ411" s="15"/>
      <c r="GG411" s="15"/>
      <c r="GN411" s="15"/>
      <c r="GP411" s="22"/>
      <c r="GQ411" s="22"/>
      <c r="GR411" s="22"/>
      <c r="GS411" s="22"/>
      <c r="GT411" s="22"/>
      <c r="GU411" s="15"/>
      <c r="GV411" s="22"/>
      <c r="GW411" s="22"/>
      <c r="GX411" s="22"/>
      <c r="GY411" s="18"/>
      <c r="GZ411" s="18"/>
      <c r="HA411" s="18"/>
      <c r="HB411" s="18"/>
      <c r="HC411" s="18"/>
      <c r="HD411" s="18"/>
      <c r="HE411" s="18"/>
      <c r="HF411" s="18"/>
      <c r="HG411" s="18"/>
      <c r="HH411" s="18"/>
      <c r="HI411" s="18"/>
      <c r="HJ411" s="18"/>
      <c r="HK411" s="18"/>
      <c r="HL411" s="18"/>
      <c r="HM411" s="18"/>
      <c r="HN411" s="18"/>
      <c r="HO411" s="18"/>
      <c r="HP411" s="18"/>
      <c r="HQ411" s="18"/>
      <c r="HR411" s="18"/>
      <c r="HS411" s="18"/>
      <c r="HT411" s="18"/>
      <c r="HU411" s="18"/>
      <c r="HV411" s="18"/>
      <c r="HW411" s="18"/>
      <c r="HX411" s="18"/>
      <c r="HY411" s="18"/>
      <c r="HZ411" s="18"/>
      <c r="IA411" s="18"/>
      <c r="IB411" s="18"/>
      <c r="IC411" s="18"/>
      <c r="ID411" s="18"/>
      <c r="IE411" s="18"/>
      <c r="IF411" s="18"/>
      <c r="IG411" s="18"/>
      <c r="IH411" s="18"/>
      <c r="II411" s="18"/>
      <c r="IJ411" s="18"/>
      <c r="IK411" s="18"/>
      <c r="IL411" s="18"/>
      <c r="IM411" s="18"/>
      <c r="IN411" s="18"/>
      <c r="IO411" s="18"/>
      <c r="IP411" s="18"/>
      <c r="IQ411" s="18"/>
      <c r="IR411" s="18"/>
      <c r="IS411" s="18"/>
      <c r="IT411" s="18"/>
      <c r="IU411" s="18"/>
      <c r="IV411" s="18"/>
      <c r="IW411" s="18"/>
      <c r="IX411" s="18"/>
      <c r="IY411" s="18"/>
      <c r="IZ411" s="18"/>
      <c r="JA411" s="18"/>
      <c r="JB411" s="18"/>
      <c r="JC411" s="18"/>
      <c r="JD411" s="18"/>
      <c r="JE411" s="18"/>
      <c r="JF411" s="18"/>
    </row>
    <row r="412" spans="36:266" x14ac:dyDescent="0.3">
      <c r="AJ412" s="24"/>
      <c r="AK412" s="24"/>
      <c r="AL412" s="20"/>
      <c r="AM412" s="23"/>
      <c r="AN412" s="18"/>
      <c r="AO412" s="24"/>
      <c r="AW412" s="71"/>
      <c r="AX412" s="71"/>
      <c r="AY412" s="71"/>
      <c r="BB412" s="25"/>
      <c r="BC412" s="21"/>
      <c r="BG412" s="18"/>
      <c r="BN412" s="22"/>
      <c r="BO412" s="22"/>
      <c r="BP412" s="22"/>
      <c r="BQ412" s="22"/>
      <c r="BR412" s="15"/>
      <c r="CF412" s="15"/>
      <c r="CL412" s="22"/>
      <c r="CM412" s="15"/>
      <c r="CR412" s="22"/>
      <c r="CT412" s="15"/>
      <c r="CW412" s="22"/>
      <c r="DA412" s="15"/>
      <c r="DH412" s="15"/>
      <c r="DJ412" s="22"/>
      <c r="DO412" s="15"/>
      <c r="DV412" s="15"/>
      <c r="EC412" s="15"/>
      <c r="EJ412" s="15"/>
      <c r="EQ412" s="15"/>
      <c r="EX412" s="15"/>
      <c r="FE412" s="15"/>
      <c r="FL412" s="15"/>
      <c r="FS412" s="15"/>
      <c r="FZ412" s="15"/>
      <c r="GG412" s="15"/>
      <c r="GN412" s="15"/>
      <c r="GP412" s="22"/>
      <c r="GQ412" s="22"/>
      <c r="GR412" s="22"/>
      <c r="GS412" s="22"/>
      <c r="GT412" s="22"/>
      <c r="GU412" s="15"/>
      <c r="GV412" s="22"/>
      <c r="GW412" s="22"/>
      <c r="GX412" s="22"/>
      <c r="GY412" s="18"/>
      <c r="GZ412" s="18"/>
      <c r="HA412" s="18"/>
      <c r="HB412" s="18"/>
      <c r="HC412" s="18"/>
      <c r="HD412" s="18"/>
      <c r="HE412" s="18"/>
      <c r="HF412" s="18"/>
      <c r="HG412" s="18"/>
      <c r="HH412" s="18"/>
      <c r="HI412" s="18"/>
      <c r="HJ412" s="18"/>
      <c r="HK412" s="18"/>
      <c r="HL412" s="18"/>
      <c r="HM412" s="18"/>
      <c r="HN412" s="18"/>
      <c r="HO412" s="18"/>
      <c r="HP412" s="18"/>
      <c r="HQ412" s="18"/>
      <c r="HR412" s="18"/>
      <c r="HS412" s="18"/>
      <c r="HT412" s="18"/>
      <c r="HU412" s="18"/>
      <c r="HV412" s="18"/>
      <c r="HW412" s="18"/>
      <c r="HX412" s="18"/>
      <c r="HY412" s="18"/>
      <c r="HZ412" s="18"/>
      <c r="IA412" s="18"/>
      <c r="IB412" s="18"/>
      <c r="IC412" s="18"/>
      <c r="ID412" s="18"/>
      <c r="IE412" s="18"/>
      <c r="IF412" s="18"/>
      <c r="IG412" s="18"/>
      <c r="IH412" s="18"/>
      <c r="II412" s="18"/>
      <c r="IJ412" s="18"/>
      <c r="IK412" s="18"/>
      <c r="IL412" s="18"/>
      <c r="IM412" s="18"/>
      <c r="IN412" s="18"/>
      <c r="IO412" s="18"/>
      <c r="IP412" s="18"/>
      <c r="IQ412" s="18"/>
      <c r="IR412" s="18"/>
      <c r="IS412" s="18"/>
      <c r="IT412" s="18"/>
      <c r="IU412" s="18"/>
      <c r="IV412" s="18"/>
      <c r="IW412" s="18"/>
      <c r="IX412" s="18"/>
      <c r="IY412" s="18"/>
      <c r="IZ412" s="18"/>
      <c r="JA412" s="18"/>
      <c r="JB412" s="18"/>
      <c r="JC412" s="18"/>
      <c r="JD412" s="18"/>
      <c r="JE412" s="18"/>
      <c r="JF412" s="18"/>
    </row>
    <row r="413" spans="36:266" x14ac:dyDescent="0.3">
      <c r="AJ413" s="24"/>
      <c r="AK413" s="24"/>
      <c r="AL413" s="20"/>
      <c r="AM413" s="23"/>
      <c r="AN413" s="18"/>
      <c r="AO413" s="24"/>
      <c r="AW413" s="71"/>
      <c r="AX413" s="71"/>
      <c r="AY413" s="71"/>
      <c r="BB413" s="25"/>
      <c r="BC413" s="21"/>
      <c r="BG413" s="18"/>
      <c r="BN413" s="22"/>
      <c r="BO413" s="22"/>
      <c r="BP413" s="22"/>
      <c r="BQ413" s="22"/>
      <c r="BR413" s="15"/>
      <c r="CF413" s="15"/>
      <c r="CL413" s="22"/>
      <c r="CM413" s="15"/>
      <c r="CR413" s="22"/>
      <c r="CT413" s="15"/>
      <c r="CW413" s="22"/>
      <c r="DA413" s="15"/>
      <c r="DH413" s="15"/>
      <c r="DJ413" s="22"/>
      <c r="DO413" s="15"/>
      <c r="DV413" s="15"/>
      <c r="EC413" s="15"/>
      <c r="EJ413" s="15"/>
      <c r="EQ413" s="15"/>
      <c r="EX413" s="15"/>
      <c r="FE413" s="15"/>
      <c r="FL413" s="15"/>
      <c r="FS413" s="15"/>
      <c r="FZ413" s="15"/>
      <c r="GG413" s="15"/>
      <c r="GN413" s="15"/>
      <c r="GP413" s="22"/>
      <c r="GQ413" s="22"/>
      <c r="GR413" s="22"/>
      <c r="GS413" s="22"/>
      <c r="GT413" s="22"/>
      <c r="GU413" s="15"/>
      <c r="GV413" s="22"/>
      <c r="GW413" s="22"/>
      <c r="GX413" s="22"/>
      <c r="GY413" s="18"/>
      <c r="GZ413" s="18"/>
      <c r="HA413" s="18"/>
      <c r="HB413" s="18"/>
      <c r="HC413" s="18"/>
      <c r="HD413" s="18"/>
      <c r="HE413" s="18"/>
      <c r="HF413" s="18"/>
      <c r="HG413" s="18"/>
      <c r="HH413" s="18"/>
      <c r="HI413" s="18"/>
      <c r="HJ413" s="18"/>
      <c r="HK413" s="18"/>
      <c r="HL413" s="18"/>
      <c r="HM413" s="18"/>
      <c r="HN413" s="18"/>
      <c r="HO413" s="18"/>
      <c r="HP413" s="18"/>
      <c r="HQ413" s="18"/>
      <c r="HR413" s="18"/>
      <c r="HS413" s="18"/>
      <c r="HT413" s="18"/>
      <c r="HU413" s="18"/>
      <c r="HV413" s="18"/>
      <c r="HW413" s="18"/>
      <c r="HX413" s="18"/>
      <c r="HY413" s="18"/>
      <c r="HZ413" s="18"/>
      <c r="IA413" s="18"/>
      <c r="IB413" s="18"/>
      <c r="IC413" s="18"/>
      <c r="ID413" s="18"/>
      <c r="IE413" s="18"/>
      <c r="IF413" s="18"/>
      <c r="IG413" s="18"/>
      <c r="IH413" s="18"/>
      <c r="II413" s="18"/>
      <c r="IJ413" s="18"/>
      <c r="IK413" s="18"/>
      <c r="IL413" s="18"/>
      <c r="IM413" s="18"/>
      <c r="IN413" s="18"/>
      <c r="IO413" s="18"/>
      <c r="IP413" s="18"/>
      <c r="IQ413" s="18"/>
      <c r="IR413" s="18"/>
      <c r="IS413" s="18"/>
      <c r="IT413" s="18"/>
      <c r="IU413" s="18"/>
      <c r="IV413" s="18"/>
      <c r="IW413" s="18"/>
      <c r="IX413" s="18"/>
      <c r="IY413" s="18"/>
      <c r="IZ413" s="18"/>
      <c r="JA413" s="18"/>
      <c r="JB413" s="18"/>
      <c r="JC413" s="18"/>
      <c r="JD413" s="18"/>
      <c r="JE413" s="18"/>
      <c r="JF413" s="18"/>
    </row>
    <row r="414" spans="36:266" x14ac:dyDescent="0.3">
      <c r="AJ414" s="24"/>
      <c r="AK414" s="24"/>
      <c r="AL414" s="20"/>
      <c r="AM414" s="23"/>
      <c r="AN414" s="18"/>
      <c r="AO414" s="24"/>
      <c r="AW414" s="71"/>
      <c r="AX414" s="71"/>
      <c r="AY414" s="71"/>
      <c r="BB414" s="25"/>
      <c r="BC414" s="21"/>
      <c r="BG414" s="18"/>
      <c r="BN414" s="22"/>
      <c r="BO414" s="22"/>
      <c r="BP414" s="22"/>
      <c r="BQ414" s="22"/>
      <c r="BR414" s="15"/>
      <c r="CF414" s="15"/>
      <c r="CL414" s="22"/>
      <c r="CM414" s="15"/>
      <c r="CR414" s="22"/>
      <c r="CT414" s="15"/>
      <c r="CW414" s="22"/>
      <c r="DA414" s="15"/>
      <c r="DH414" s="15"/>
      <c r="DJ414" s="22"/>
      <c r="DO414" s="15"/>
      <c r="DV414" s="15"/>
      <c r="EC414" s="15"/>
      <c r="EJ414" s="15"/>
      <c r="EQ414" s="15"/>
      <c r="EX414" s="15"/>
      <c r="FE414" s="15"/>
      <c r="FL414" s="15"/>
      <c r="FS414" s="15"/>
      <c r="FZ414" s="15"/>
      <c r="GG414" s="15"/>
      <c r="GN414" s="15"/>
      <c r="GP414" s="22"/>
      <c r="GQ414" s="22"/>
      <c r="GR414" s="22"/>
      <c r="GS414" s="22"/>
      <c r="GT414" s="22"/>
      <c r="GU414" s="15"/>
      <c r="GV414" s="22"/>
      <c r="GW414" s="22"/>
      <c r="GX414" s="22"/>
      <c r="GY414" s="18"/>
      <c r="GZ414" s="18"/>
      <c r="HA414" s="18"/>
      <c r="HB414" s="18"/>
      <c r="HC414" s="18"/>
      <c r="HD414" s="18"/>
      <c r="HE414" s="18"/>
      <c r="HF414" s="18"/>
      <c r="HG414" s="18"/>
      <c r="HH414" s="18"/>
      <c r="HI414" s="18"/>
      <c r="HJ414" s="18"/>
      <c r="HK414" s="18"/>
      <c r="HL414" s="18"/>
      <c r="HM414" s="18"/>
      <c r="HN414" s="18"/>
      <c r="HO414" s="18"/>
      <c r="HP414" s="18"/>
      <c r="HQ414" s="18"/>
      <c r="HR414" s="18"/>
      <c r="HS414" s="18"/>
      <c r="HT414" s="18"/>
      <c r="HU414" s="18"/>
      <c r="HV414" s="18"/>
      <c r="HW414" s="18"/>
      <c r="HX414" s="18"/>
      <c r="HY414" s="18"/>
      <c r="HZ414" s="18"/>
      <c r="IA414" s="18"/>
      <c r="IB414" s="18"/>
      <c r="IC414" s="18"/>
      <c r="ID414" s="18"/>
      <c r="IE414" s="18"/>
      <c r="IF414" s="18"/>
      <c r="IG414" s="18"/>
      <c r="IH414" s="18"/>
      <c r="II414" s="18"/>
      <c r="IJ414" s="18"/>
      <c r="IK414" s="18"/>
      <c r="IL414" s="18"/>
      <c r="IM414" s="18"/>
      <c r="IN414" s="18"/>
      <c r="IO414" s="18"/>
      <c r="IP414" s="18"/>
      <c r="IQ414" s="18"/>
      <c r="IR414" s="18"/>
      <c r="IS414" s="18"/>
      <c r="IT414" s="18"/>
      <c r="IU414" s="18"/>
      <c r="IV414" s="18"/>
      <c r="IW414" s="18"/>
      <c r="IX414" s="18"/>
      <c r="IY414" s="18"/>
      <c r="IZ414" s="18"/>
      <c r="JA414" s="18"/>
      <c r="JB414" s="18"/>
      <c r="JC414" s="18"/>
      <c r="JD414" s="18"/>
      <c r="JE414" s="18"/>
      <c r="JF414" s="18"/>
    </row>
    <row r="415" spans="36:266" x14ac:dyDescent="0.3">
      <c r="AJ415" s="24"/>
      <c r="AK415" s="24"/>
      <c r="AL415" s="20"/>
      <c r="AM415" s="23"/>
      <c r="AN415" s="18"/>
      <c r="AO415" s="24"/>
      <c r="AW415" s="71"/>
      <c r="AX415" s="71"/>
      <c r="AY415" s="71"/>
      <c r="BB415" s="25"/>
      <c r="BC415" s="21"/>
      <c r="BG415" s="18"/>
      <c r="BN415" s="22"/>
      <c r="BO415" s="22"/>
      <c r="BP415" s="22"/>
      <c r="BQ415" s="22"/>
      <c r="BR415" s="15"/>
      <c r="CF415" s="15"/>
      <c r="CL415" s="22"/>
      <c r="CM415" s="15"/>
      <c r="CR415" s="22"/>
      <c r="CT415" s="15"/>
      <c r="CW415" s="22"/>
      <c r="DA415" s="15"/>
      <c r="DH415" s="15"/>
      <c r="DJ415" s="22"/>
      <c r="DO415" s="15"/>
      <c r="DV415" s="15"/>
      <c r="EC415" s="15"/>
      <c r="EJ415" s="15"/>
      <c r="EQ415" s="15"/>
      <c r="EX415" s="15"/>
      <c r="FE415" s="15"/>
      <c r="FL415" s="15"/>
      <c r="FS415" s="15"/>
      <c r="FZ415" s="15"/>
      <c r="GG415" s="15"/>
      <c r="GN415" s="15"/>
      <c r="GP415" s="22"/>
      <c r="GQ415" s="22"/>
      <c r="GR415" s="22"/>
      <c r="GS415" s="22"/>
      <c r="GT415" s="22"/>
      <c r="GU415" s="15"/>
      <c r="GV415" s="22"/>
      <c r="GW415" s="22"/>
      <c r="GX415" s="22"/>
      <c r="GY415" s="18"/>
      <c r="GZ415" s="18"/>
      <c r="HA415" s="18"/>
      <c r="HB415" s="18"/>
      <c r="HC415" s="18"/>
      <c r="HD415" s="18"/>
      <c r="HE415" s="18"/>
      <c r="HF415" s="18"/>
      <c r="HG415" s="18"/>
      <c r="HH415" s="18"/>
      <c r="HI415" s="18"/>
      <c r="HJ415" s="18"/>
      <c r="HK415" s="18"/>
      <c r="HL415" s="18"/>
      <c r="HM415" s="18"/>
      <c r="HN415" s="18"/>
      <c r="HO415" s="18"/>
      <c r="HP415" s="18"/>
      <c r="HQ415" s="18"/>
      <c r="HR415" s="18"/>
      <c r="HS415" s="18"/>
      <c r="HT415" s="18"/>
      <c r="HU415" s="18"/>
      <c r="HV415" s="18"/>
      <c r="HW415" s="18"/>
      <c r="HX415" s="18"/>
      <c r="HY415" s="18"/>
      <c r="HZ415" s="18"/>
      <c r="IA415" s="18"/>
      <c r="IB415" s="18"/>
      <c r="IC415" s="18"/>
      <c r="ID415" s="18"/>
      <c r="IE415" s="18"/>
      <c r="IF415" s="18"/>
      <c r="IG415" s="18"/>
      <c r="IH415" s="18"/>
      <c r="II415" s="18"/>
      <c r="IJ415" s="18"/>
      <c r="IK415" s="18"/>
      <c r="IL415" s="18"/>
      <c r="IM415" s="18"/>
      <c r="IN415" s="18"/>
      <c r="IO415" s="18"/>
      <c r="IP415" s="18"/>
      <c r="IQ415" s="18"/>
      <c r="IR415" s="18"/>
      <c r="IS415" s="18"/>
      <c r="IT415" s="18"/>
      <c r="IU415" s="18"/>
      <c r="IV415" s="18"/>
      <c r="IW415" s="18"/>
      <c r="IX415" s="18"/>
      <c r="IY415" s="18"/>
      <c r="IZ415" s="18"/>
      <c r="JA415" s="18"/>
      <c r="JB415" s="18"/>
      <c r="JC415" s="18"/>
      <c r="JD415" s="18"/>
      <c r="JE415" s="18"/>
      <c r="JF415" s="18"/>
    </row>
    <row r="416" spans="36:266" x14ac:dyDescent="0.3">
      <c r="AJ416" s="24"/>
      <c r="AK416" s="24"/>
      <c r="AL416" s="20"/>
      <c r="AM416" s="23"/>
      <c r="AN416" s="18"/>
      <c r="AO416" s="24"/>
      <c r="AW416" s="71"/>
      <c r="AX416" s="71"/>
      <c r="AY416" s="71"/>
      <c r="BB416" s="25"/>
      <c r="BC416" s="21"/>
      <c r="BG416" s="18"/>
      <c r="BN416" s="22"/>
      <c r="BO416" s="22"/>
      <c r="BP416" s="22"/>
      <c r="BQ416" s="22"/>
      <c r="BR416" s="15"/>
      <c r="CF416" s="15"/>
      <c r="CL416" s="22"/>
      <c r="CM416" s="15"/>
      <c r="CR416" s="22"/>
      <c r="CT416" s="15"/>
      <c r="CW416" s="22"/>
      <c r="DA416" s="15"/>
      <c r="DH416" s="15"/>
      <c r="DJ416" s="22"/>
      <c r="DO416" s="15"/>
      <c r="DV416" s="15"/>
      <c r="EC416" s="15"/>
      <c r="EJ416" s="15"/>
      <c r="EQ416" s="15"/>
      <c r="EX416" s="15"/>
      <c r="FE416" s="15"/>
      <c r="FL416" s="15"/>
      <c r="FS416" s="15"/>
      <c r="FZ416" s="15"/>
      <c r="GG416" s="15"/>
      <c r="GN416" s="15"/>
      <c r="GP416" s="22"/>
      <c r="GQ416" s="22"/>
      <c r="GR416" s="22"/>
      <c r="GS416" s="22"/>
      <c r="GT416" s="22"/>
      <c r="GU416" s="15"/>
      <c r="GV416" s="22"/>
      <c r="GW416" s="22"/>
      <c r="GX416" s="22"/>
      <c r="GY416" s="18"/>
      <c r="GZ416" s="18"/>
      <c r="HA416" s="18"/>
      <c r="HB416" s="18"/>
      <c r="HC416" s="18"/>
      <c r="HD416" s="18"/>
      <c r="HE416" s="18"/>
      <c r="HF416" s="18"/>
      <c r="HG416" s="18"/>
      <c r="HH416" s="18"/>
      <c r="HI416" s="18"/>
      <c r="HJ416" s="18"/>
      <c r="HK416" s="18"/>
      <c r="HL416" s="18"/>
      <c r="HM416" s="18"/>
      <c r="HN416" s="18"/>
      <c r="HO416" s="18"/>
      <c r="HP416" s="18"/>
      <c r="HQ416" s="18"/>
      <c r="HR416" s="18"/>
      <c r="HS416" s="18"/>
      <c r="HT416" s="18"/>
      <c r="HU416" s="18"/>
      <c r="HV416" s="18"/>
      <c r="HW416" s="18"/>
      <c r="HX416" s="18"/>
      <c r="HY416" s="18"/>
      <c r="HZ416" s="18"/>
      <c r="IA416" s="18"/>
      <c r="IB416" s="18"/>
      <c r="IC416" s="18"/>
      <c r="ID416" s="18"/>
      <c r="IE416" s="18"/>
      <c r="IF416" s="18"/>
      <c r="IG416" s="18"/>
      <c r="IH416" s="18"/>
      <c r="II416" s="18"/>
      <c r="IJ416" s="18"/>
      <c r="IK416" s="18"/>
      <c r="IL416" s="18"/>
      <c r="IM416" s="18"/>
      <c r="IN416" s="18"/>
      <c r="IO416" s="18"/>
      <c r="IP416" s="18"/>
      <c r="IQ416" s="18"/>
      <c r="IR416" s="18"/>
      <c r="IS416" s="18"/>
      <c r="IT416" s="18"/>
      <c r="IU416" s="18"/>
      <c r="IV416" s="18"/>
      <c r="IW416" s="18"/>
      <c r="IX416" s="18"/>
      <c r="IY416" s="18"/>
      <c r="IZ416" s="18"/>
      <c r="JA416" s="18"/>
      <c r="JB416" s="18"/>
      <c r="JC416" s="18"/>
      <c r="JD416" s="18"/>
      <c r="JE416" s="18"/>
      <c r="JF416" s="18"/>
    </row>
    <row r="417" spans="36:266" x14ac:dyDescent="0.3">
      <c r="AJ417" s="24"/>
      <c r="AK417" s="24"/>
      <c r="AL417" s="20"/>
      <c r="AM417" s="23"/>
      <c r="AN417" s="18"/>
      <c r="AO417" s="24"/>
      <c r="AW417" s="71"/>
      <c r="AX417" s="71"/>
      <c r="AY417" s="71"/>
      <c r="BB417" s="25"/>
      <c r="BC417" s="21"/>
      <c r="BG417" s="18"/>
      <c r="BN417" s="22"/>
      <c r="BO417" s="22"/>
      <c r="BP417" s="22"/>
      <c r="BQ417" s="22"/>
      <c r="BR417" s="15"/>
      <c r="CF417" s="15"/>
      <c r="CL417" s="22"/>
      <c r="CM417" s="15"/>
      <c r="CR417" s="22"/>
      <c r="CT417" s="15"/>
      <c r="CW417" s="22"/>
      <c r="DA417" s="15"/>
      <c r="DH417" s="15"/>
      <c r="DJ417" s="22"/>
      <c r="DO417" s="15"/>
      <c r="DV417" s="15"/>
      <c r="EC417" s="15"/>
      <c r="EJ417" s="15"/>
      <c r="EQ417" s="15"/>
      <c r="EX417" s="15"/>
      <c r="FE417" s="15"/>
      <c r="FL417" s="15"/>
      <c r="FS417" s="15"/>
      <c r="FZ417" s="15"/>
      <c r="GG417" s="15"/>
      <c r="GN417" s="15"/>
      <c r="GP417" s="22"/>
      <c r="GQ417" s="22"/>
      <c r="GR417" s="22"/>
      <c r="GS417" s="22"/>
      <c r="GT417" s="22"/>
      <c r="GU417" s="15"/>
      <c r="GV417" s="22"/>
      <c r="GW417" s="22"/>
      <c r="GX417" s="22"/>
      <c r="GY417" s="18"/>
      <c r="GZ417" s="18"/>
      <c r="HA417" s="18"/>
      <c r="HB417" s="18"/>
      <c r="HC417" s="18"/>
      <c r="HD417" s="18"/>
      <c r="HE417" s="18"/>
      <c r="HF417" s="18"/>
      <c r="HG417" s="18"/>
      <c r="HH417" s="18"/>
      <c r="HI417" s="18"/>
      <c r="HJ417" s="18"/>
      <c r="HK417" s="18"/>
      <c r="HL417" s="18"/>
      <c r="HM417" s="18"/>
      <c r="HN417" s="18"/>
      <c r="HO417" s="18"/>
      <c r="HP417" s="18"/>
      <c r="HQ417" s="18"/>
      <c r="HR417" s="18"/>
      <c r="HS417" s="18"/>
      <c r="HT417" s="18"/>
      <c r="HU417" s="18"/>
      <c r="HV417" s="18"/>
      <c r="HW417" s="18"/>
      <c r="HX417" s="18"/>
      <c r="HY417" s="18"/>
      <c r="HZ417" s="18"/>
      <c r="IA417" s="18"/>
      <c r="IB417" s="18"/>
      <c r="IC417" s="18"/>
      <c r="ID417" s="18"/>
      <c r="IE417" s="18"/>
      <c r="IF417" s="18"/>
      <c r="IG417" s="18"/>
      <c r="IH417" s="18"/>
      <c r="II417" s="18"/>
      <c r="IJ417" s="18"/>
      <c r="IK417" s="18"/>
      <c r="IL417" s="18"/>
      <c r="IM417" s="18"/>
      <c r="IN417" s="18"/>
      <c r="IO417" s="18"/>
      <c r="IP417" s="18"/>
      <c r="IQ417" s="18"/>
      <c r="IR417" s="18"/>
      <c r="IS417" s="18"/>
      <c r="IT417" s="18"/>
      <c r="IU417" s="18"/>
      <c r="IV417" s="18"/>
      <c r="IW417" s="18"/>
      <c r="IX417" s="18"/>
      <c r="IY417" s="18"/>
      <c r="IZ417" s="18"/>
      <c r="JA417" s="18"/>
      <c r="JB417" s="18"/>
      <c r="JC417" s="18"/>
      <c r="JD417" s="18"/>
      <c r="JE417" s="18"/>
      <c r="JF417" s="18"/>
    </row>
    <row r="418" spans="36:266" x14ac:dyDescent="0.3">
      <c r="AJ418" s="24"/>
      <c r="AK418" s="24"/>
      <c r="AL418" s="20"/>
      <c r="AM418" s="23"/>
      <c r="AN418" s="18"/>
      <c r="AO418" s="24"/>
      <c r="AW418" s="71"/>
      <c r="AX418" s="71"/>
      <c r="AY418" s="71"/>
      <c r="BB418" s="25"/>
      <c r="BC418" s="21"/>
      <c r="BG418" s="18"/>
      <c r="BN418" s="22"/>
      <c r="BO418" s="22"/>
      <c r="BP418" s="22"/>
      <c r="BQ418" s="22"/>
      <c r="BR418" s="15"/>
      <c r="CF418" s="15"/>
      <c r="CL418" s="22"/>
      <c r="CM418" s="15"/>
      <c r="CR418" s="22"/>
      <c r="CT418" s="15"/>
      <c r="CW418" s="22"/>
      <c r="DA418" s="15"/>
      <c r="DH418" s="15"/>
      <c r="DJ418" s="22"/>
      <c r="DO418" s="15"/>
      <c r="DV418" s="15"/>
      <c r="EC418" s="15"/>
      <c r="EJ418" s="15"/>
      <c r="EQ418" s="15"/>
      <c r="EX418" s="15"/>
      <c r="FE418" s="15"/>
      <c r="FL418" s="15"/>
      <c r="FS418" s="15"/>
      <c r="FZ418" s="15"/>
      <c r="GG418" s="15"/>
      <c r="GN418" s="15"/>
      <c r="GP418" s="22"/>
      <c r="GQ418" s="22"/>
      <c r="GR418" s="22"/>
      <c r="GS418" s="22"/>
      <c r="GT418" s="22"/>
      <c r="GU418" s="15"/>
      <c r="GV418" s="22"/>
      <c r="GW418" s="22"/>
      <c r="GX418" s="22"/>
      <c r="GY418" s="18"/>
      <c r="GZ418" s="18"/>
      <c r="HA418" s="18"/>
      <c r="HB418" s="18"/>
      <c r="HC418" s="18"/>
      <c r="HD418" s="18"/>
      <c r="HE418" s="18"/>
      <c r="HF418" s="18"/>
      <c r="HG418" s="18"/>
      <c r="HH418" s="18"/>
      <c r="HI418" s="18"/>
      <c r="HJ418" s="18"/>
      <c r="HK418" s="18"/>
      <c r="HL418" s="18"/>
      <c r="HM418" s="18"/>
      <c r="HN418" s="18"/>
      <c r="HO418" s="18"/>
      <c r="HP418" s="18"/>
      <c r="HQ418" s="18"/>
      <c r="HR418" s="18"/>
      <c r="HS418" s="18"/>
      <c r="HT418" s="18"/>
      <c r="HU418" s="18"/>
      <c r="HV418" s="18"/>
      <c r="HW418" s="18"/>
      <c r="HX418" s="18"/>
      <c r="HY418" s="18"/>
      <c r="HZ418" s="18"/>
      <c r="IA418" s="18"/>
      <c r="IB418" s="18"/>
      <c r="IC418" s="18"/>
      <c r="ID418" s="18"/>
      <c r="IE418" s="18"/>
      <c r="IF418" s="18"/>
      <c r="IG418" s="18"/>
      <c r="IH418" s="18"/>
      <c r="II418" s="18"/>
      <c r="IJ418" s="18"/>
      <c r="IK418" s="18"/>
      <c r="IL418" s="18"/>
      <c r="IM418" s="18"/>
      <c r="IN418" s="18"/>
      <c r="IO418" s="18"/>
      <c r="IP418" s="18"/>
      <c r="IQ418" s="18"/>
      <c r="IR418" s="18"/>
      <c r="IS418" s="18"/>
      <c r="IT418" s="18"/>
      <c r="IU418" s="18"/>
      <c r="IV418" s="18"/>
      <c r="IW418" s="18"/>
      <c r="IX418" s="18"/>
      <c r="IY418" s="18"/>
      <c r="IZ418" s="18"/>
      <c r="JA418" s="18"/>
      <c r="JB418" s="18"/>
      <c r="JC418" s="18"/>
      <c r="JD418" s="18"/>
      <c r="JE418" s="18"/>
      <c r="JF418" s="18"/>
    </row>
    <row r="419" spans="36:266" x14ac:dyDescent="0.3">
      <c r="AJ419" s="24"/>
      <c r="AK419" s="24"/>
      <c r="AL419" s="20"/>
      <c r="AM419" s="23"/>
      <c r="AN419" s="18"/>
      <c r="AO419" s="24"/>
      <c r="AW419" s="71"/>
      <c r="AX419" s="71"/>
      <c r="AY419" s="71"/>
      <c r="BB419" s="25"/>
      <c r="BC419" s="21"/>
      <c r="BG419" s="18"/>
      <c r="BN419" s="22"/>
      <c r="BO419" s="22"/>
      <c r="BP419" s="22"/>
      <c r="BQ419" s="22"/>
      <c r="BR419" s="15"/>
      <c r="CF419" s="15"/>
      <c r="CL419" s="22"/>
      <c r="CM419" s="15"/>
      <c r="CR419" s="22"/>
      <c r="CT419" s="15"/>
      <c r="CW419" s="22"/>
      <c r="DA419" s="15"/>
      <c r="DH419" s="15"/>
      <c r="DJ419" s="22"/>
      <c r="DO419" s="15"/>
      <c r="DV419" s="15"/>
      <c r="EC419" s="15"/>
      <c r="EJ419" s="15"/>
      <c r="EQ419" s="15"/>
      <c r="EX419" s="15"/>
      <c r="FE419" s="15"/>
      <c r="FL419" s="15"/>
      <c r="FS419" s="15"/>
      <c r="FZ419" s="15"/>
      <c r="GG419" s="15"/>
      <c r="GN419" s="15"/>
      <c r="GP419" s="22"/>
      <c r="GQ419" s="22"/>
      <c r="GR419" s="22"/>
      <c r="GS419" s="22"/>
      <c r="GT419" s="22"/>
      <c r="GU419" s="15"/>
      <c r="GV419" s="22"/>
      <c r="GW419" s="22"/>
      <c r="GX419" s="22"/>
      <c r="GY419" s="18"/>
      <c r="GZ419" s="18"/>
      <c r="HA419" s="18"/>
      <c r="HB419" s="18"/>
      <c r="HC419" s="18"/>
      <c r="HD419" s="18"/>
      <c r="HE419" s="18"/>
      <c r="HF419" s="18"/>
      <c r="HG419" s="18"/>
      <c r="HH419" s="18"/>
      <c r="HI419" s="18"/>
      <c r="HJ419" s="18"/>
      <c r="HK419" s="18"/>
      <c r="HL419" s="18"/>
      <c r="HM419" s="18"/>
      <c r="HN419" s="18"/>
      <c r="HO419" s="18"/>
      <c r="HP419" s="18"/>
      <c r="HQ419" s="18"/>
      <c r="HR419" s="18"/>
      <c r="HS419" s="18"/>
      <c r="HT419" s="18"/>
      <c r="HU419" s="18"/>
      <c r="HV419" s="18"/>
      <c r="HW419" s="18"/>
      <c r="HX419" s="18"/>
      <c r="HY419" s="18"/>
      <c r="HZ419" s="18"/>
      <c r="IA419" s="18"/>
      <c r="IB419" s="18"/>
      <c r="IC419" s="18"/>
      <c r="ID419" s="18"/>
      <c r="IE419" s="18"/>
      <c r="IF419" s="18"/>
      <c r="IG419" s="18"/>
      <c r="IH419" s="18"/>
      <c r="II419" s="18"/>
      <c r="IJ419" s="18"/>
      <c r="IK419" s="18"/>
      <c r="IL419" s="18"/>
      <c r="IM419" s="18"/>
      <c r="IN419" s="18"/>
      <c r="IO419" s="18"/>
      <c r="IP419" s="18"/>
      <c r="IQ419" s="18"/>
      <c r="IR419" s="18"/>
      <c r="IS419" s="18"/>
      <c r="IT419" s="18"/>
      <c r="IU419" s="18"/>
      <c r="IV419" s="18"/>
      <c r="IW419" s="18"/>
      <c r="IX419" s="18"/>
      <c r="IY419" s="18"/>
      <c r="IZ419" s="18"/>
      <c r="JA419" s="18"/>
      <c r="JB419" s="18"/>
      <c r="JC419" s="18"/>
      <c r="JD419" s="18"/>
      <c r="JE419" s="18"/>
      <c r="JF419" s="18"/>
    </row>
    <row r="420" spans="36:266" x14ac:dyDescent="0.3">
      <c r="AJ420" s="24"/>
      <c r="AK420" s="24"/>
      <c r="AL420" s="20"/>
      <c r="AM420" s="23"/>
      <c r="AN420" s="18"/>
      <c r="AO420" s="24"/>
      <c r="AW420" s="71"/>
      <c r="AX420" s="71"/>
      <c r="AY420" s="71"/>
      <c r="BB420" s="25"/>
      <c r="BC420" s="21"/>
      <c r="BG420" s="18"/>
      <c r="BN420" s="22"/>
      <c r="BO420" s="22"/>
      <c r="BP420" s="22"/>
      <c r="BQ420" s="22"/>
      <c r="BR420" s="15"/>
      <c r="CF420" s="15"/>
      <c r="CL420" s="22"/>
      <c r="CM420" s="15"/>
      <c r="CR420" s="22"/>
      <c r="CT420" s="15"/>
      <c r="CW420" s="22"/>
      <c r="DA420" s="15"/>
      <c r="DH420" s="15"/>
      <c r="DJ420" s="22"/>
      <c r="DO420" s="15"/>
      <c r="DV420" s="15"/>
      <c r="EC420" s="15"/>
      <c r="EJ420" s="15"/>
      <c r="EQ420" s="15"/>
      <c r="EX420" s="15"/>
      <c r="FE420" s="15"/>
      <c r="FL420" s="15"/>
      <c r="FS420" s="15"/>
      <c r="FZ420" s="15"/>
      <c r="GG420" s="15"/>
      <c r="GN420" s="15"/>
      <c r="GP420" s="22"/>
      <c r="GQ420" s="22"/>
      <c r="GR420" s="22"/>
      <c r="GS420" s="22"/>
      <c r="GT420" s="22"/>
      <c r="GU420" s="15"/>
      <c r="GV420" s="22"/>
      <c r="GW420" s="22"/>
      <c r="GX420" s="22"/>
      <c r="GY420" s="18"/>
      <c r="GZ420" s="18"/>
      <c r="HA420" s="18"/>
      <c r="HB420" s="18"/>
      <c r="HC420" s="18"/>
      <c r="HD420" s="18"/>
      <c r="HE420" s="18"/>
      <c r="HF420" s="18"/>
      <c r="HG420" s="18"/>
      <c r="HH420" s="18"/>
      <c r="HI420" s="18"/>
      <c r="HJ420" s="18"/>
      <c r="HK420" s="18"/>
      <c r="HL420" s="18"/>
      <c r="HM420" s="18"/>
      <c r="HN420" s="18"/>
      <c r="HO420" s="18"/>
      <c r="HP420" s="18"/>
      <c r="HQ420" s="18"/>
      <c r="HR420" s="18"/>
      <c r="HS420" s="18"/>
      <c r="HT420" s="18"/>
      <c r="HU420" s="18"/>
      <c r="HV420" s="18"/>
      <c r="HW420" s="18"/>
      <c r="HX420" s="18"/>
      <c r="HY420" s="18"/>
      <c r="HZ420" s="18"/>
      <c r="IA420" s="18"/>
      <c r="IB420" s="18"/>
      <c r="IC420" s="18"/>
      <c r="ID420" s="18"/>
      <c r="IE420" s="18"/>
      <c r="IF420" s="18"/>
      <c r="IG420" s="18"/>
      <c r="IH420" s="18"/>
      <c r="II420" s="18"/>
      <c r="IJ420" s="18"/>
      <c r="IK420" s="18"/>
      <c r="IL420" s="18"/>
      <c r="IM420" s="18"/>
      <c r="IN420" s="18"/>
      <c r="IO420" s="18"/>
      <c r="IP420" s="18"/>
      <c r="IQ420" s="18"/>
      <c r="IR420" s="18"/>
      <c r="IS420" s="18"/>
      <c r="IT420" s="18"/>
      <c r="IU420" s="18"/>
      <c r="IV420" s="18"/>
      <c r="IW420" s="18"/>
      <c r="IX420" s="18"/>
      <c r="IY420" s="18"/>
      <c r="IZ420" s="18"/>
      <c r="JA420" s="18"/>
      <c r="JB420" s="18"/>
      <c r="JC420" s="18"/>
      <c r="JD420" s="18"/>
      <c r="JE420" s="18"/>
      <c r="JF420" s="18"/>
    </row>
    <row r="421" spans="36:266" x14ac:dyDescent="0.3">
      <c r="AJ421" s="24"/>
      <c r="AK421" s="24"/>
      <c r="AL421" s="20"/>
      <c r="AM421" s="23"/>
      <c r="AN421" s="18"/>
      <c r="AO421" s="24"/>
      <c r="AW421" s="71"/>
      <c r="AX421" s="71"/>
      <c r="AY421" s="71"/>
      <c r="BB421" s="25"/>
      <c r="BC421" s="21"/>
      <c r="BG421" s="18"/>
      <c r="BN421" s="22"/>
      <c r="BO421" s="22"/>
      <c r="BP421" s="22"/>
      <c r="BQ421" s="22"/>
      <c r="BR421" s="15"/>
      <c r="CF421" s="15"/>
      <c r="CL421" s="22"/>
      <c r="CM421" s="15"/>
      <c r="CR421" s="22"/>
      <c r="CT421" s="15"/>
      <c r="CW421" s="22"/>
      <c r="DA421" s="15"/>
      <c r="DH421" s="15"/>
      <c r="DJ421" s="22"/>
      <c r="DO421" s="15"/>
      <c r="DV421" s="15"/>
      <c r="EC421" s="15"/>
      <c r="EJ421" s="15"/>
      <c r="EQ421" s="15"/>
      <c r="EX421" s="15"/>
      <c r="FE421" s="15"/>
      <c r="FL421" s="15"/>
      <c r="FS421" s="15"/>
      <c r="FZ421" s="15"/>
      <c r="GG421" s="15"/>
      <c r="GN421" s="15"/>
      <c r="GP421" s="22"/>
      <c r="GQ421" s="22"/>
      <c r="GR421" s="22"/>
      <c r="GS421" s="22"/>
      <c r="GT421" s="22"/>
      <c r="GU421" s="15"/>
      <c r="GV421" s="22"/>
      <c r="GW421" s="22"/>
      <c r="GX421" s="22"/>
      <c r="GY421" s="18"/>
      <c r="GZ421" s="18"/>
      <c r="HA421" s="18"/>
      <c r="HB421" s="18"/>
      <c r="HC421" s="18"/>
      <c r="HD421" s="18"/>
      <c r="HE421" s="18"/>
      <c r="HF421" s="18"/>
      <c r="HG421" s="18"/>
      <c r="HH421" s="18"/>
      <c r="HI421" s="18"/>
      <c r="HJ421" s="18"/>
      <c r="HK421" s="18"/>
      <c r="HL421" s="18"/>
      <c r="HM421" s="18"/>
      <c r="HN421" s="18"/>
      <c r="HO421" s="18"/>
      <c r="HP421" s="18"/>
      <c r="HQ421" s="18"/>
      <c r="HR421" s="18"/>
      <c r="HS421" s="18"/>
      <c r="HT421" s="18"/>
      <c r="HU421" s="18"/>
      <c r="HV421" s="18"/>
      <c r="HW421" s="18"/>
      <c r="HX421" s="18"/>
      <c r="HY421" s="18"/>
      <c r="HZ421" s="18"/>
      <c r="IA421" s="18"/>
      <c r="IB421" s="18"/>
      <c r="IC421" s="18"/>
      <c r="ID421" s="18"/>
      <c r="IE421" s="18"/>
      <c r="IF421" s="18"/>
      <c r="IG421" s="18"/>
      <c r="IH421" s="18"/>
      <c r="II421" s="18"/>
      <c r="IJ421" s="18"/>
      <c r="IK421" s="18"/>
      <c r="IL421" s="18"/>
      <c r="IM421" s="18"/>
      <c r="IN421" s="18"/>
      <c r="IO421" s="18"/>
      <c r="IP421" s="18"/>
      <c r="IQ421" s="18"/>
      <c r="IR421" s="18"/>
      <c r="IS421" s="18"/>
      <c r="IT421" s="18"/>
      <c r="IU421" s="18"/>
      <c r="IV421" s="18"/>
      <c r="IW421" s="18"/>
      <c r="IX421" s="18"/>
      <c r="IY421" s="18"/>
      <c r="IZ421" s="18"/>
      <c r="JA421" s="18"/>
      <c r="JB421" s="18"/>
      <c r="JC421" s="18"/>
      <c r="JD421" s="18"/>
      <c r="JE421" s="18"/>
      <c r="JF421" s="18"/>
    </row>
    <row r="422" spans="36:266" x14ac:dyDescent="0.3">
      <c r="AJ422" s="24"/>
      <c r="AK422" s="24"/>
      <c r="AL422" s="20"/>
      <c r="AM422" s="23"/>
      <c r="AN422" s="18"/>
      <c r="AO422" s="24"/>
      <c r="AW422" s="71"/>
      <c r="AX422" s="71"/>
      <c r="AY422" s="71"/>
      <c r="BB422" s="25"/>
      <c r="BC422" s="21"/>
      <c r="BG422" s="18"/>
      <c r="BN422" s="22"/>
      <c r="BO422" s="22"/>
      <c r="BP422" s="22"/>
      <c r="BQ422" s="22"/>
      <c r="BR422" s="15"/>
      <c r="CF422" s="15"/>
      <c r="CL422" s="22"/>
      <c r="CM422" s="15"/>
      <c r="CR422" s="22"/>
      <c r="CT422" s="15"/>
      <c r="CW422" s="22"/>
      <c r="DA422" s="15"/>
      <c r="DH422" s="15"/>
      <c r="DJ422" s="22"/>
      <c r="DO422" s="15"/>
      <c r="DV422" s="15"/>
      <c r="EC422" s="15"/>
      <c r="EJ422" s="15"/>
      <c r="EQ422" s="15"/>
      <c r="EX422" s="15"/>
      <c r="FE422" s="15"/>
      <c r="FL422" s="15"/>
      <c r="FS422" s="15"/>
      <c r="FZ422" s="15"/>
      <c r="GG422" s="15"/>
      <c r="GN422" s="15"/>
      <c r="GP422" s="22"/>
      <c r="GQ422" s="22"/>
      <c r="GR422" s="22"/>
      <c r="GS422" s="22"/>
      <c r="GT422" s="22"/>
      <c r="GU422" s="15"/>
      <c r="GV422" s="22"/>
      <c r="GW422" s="22"/>
      <c r="GX422" s="22"/>
      <c r="GY422" s="18"/>
      <c r="GZ422" s="18"/>
      <c r="HA422" s="18"/>
      <c r="HB422" s="18"/>
      <c r="HC422" s="18"/>
      <c r="HD422" s="18"/>
      <c r="HE422" s="18"/>
      <c r="HF422" s="18"/>
      <c r="HG422" s="18"/>
      <c r="HH422" s="18"/>
      <c r="HI422" s="18"/>
      <c r="HJ422" s="18"/>
      <c r="HK422" s="18"/>
      <c r="HL422" s="18"/>
      <c r="HM422" s="18"/>
      <c r="HN422" s="18"/>
      <c r="HO422" s="18"/>
      <c r="HP422" s="18"/>
      <c r="HQ422" s="18"/>
      <c r="HR422" s="18"/>
      <c r="HS422" s="18"/>
      <c r="HT422" s="18"/>
      <c r="HU422" s="18"/>
      <c r="HV422" s="18"/>
      <c r="HW422" s="18"/>
      <c r="HX422" s="18"/>
      <c r="HY422" s="18"/>
      <c r="HZ422" s="18"/>
      <c r="IA422" s="18"/>
      <c r="IB422" s="18"/>
      <c r="IC422" s="18"/>
      <c r="ID422" s="18"/>
      <c r="IE422" s="18"/>
      <c r="IF422" s="18"/>
      <c r="IG422" s="18"/>
      <c r="IH422" s="18"/>
      <c r="II422" s="18"/>
      <c r="IJ422" s="18"/>
      <c r="IK422" s="18"/>
      <c r="IL422" s="18"/>
      <c r="IM422" s="18"/>
      <c r="IN422" s="18"/>
      <c r="IO422" s="18"/>
      <c r="IP422" s="18"/>
      <c r="IQ422" s="18"/>
      <c r="IR422" s="18"/>
      <c r="IS422" s="18"/>
      <c r="IT422" s="18"/>
      <c r="IU422" s="18"/>
      <c r="IV422" s="18"/>
      <c r="IW422" s="18"/>
      <c r="IX422" s="18"/>
      <c r="IY422" s="18"/>
      <c r="IZ422" s="18"/>
      <c r="JA422" s="18"/>
      <c r="JB422" s="18"/>
      <c r="JC422" s="18"/>
      <c r="JD422" s="18"/>
      <c r="JE422" s="18"/>
      <c r="JF422" s="18"/>
    </row>
    <row r="423" spans="36:266" x14ac:dyDescent="0.3">
      <c r="AJ423" s="24"/>
      <c r="AK423" s="24"/>
      <c r="AL423" s="20"/>
      <c r="AM423" s="23"/>
      <c r="AN423" s="18"/>
      <c r="AO423" s="24"/>
      <c r="AW423" s="71"/>
      <c r="AX423" s="71"/>
      <c r="AY423" s="71"/>
      <c r="BB423" s="25"/>
      <c r="BC423" s="21"/>
      <c r="BG423" s="18"/>
      <c r="BN423" s="22"/>
      <c r="BO423" s="22"/>
      <c r="BP423" s="22"/>
      <c r="BQ423" s="22"/>
      <c r="BR423" s="15"/>
      <c r="CF423" s="15"/>
      <c r="CL423" s="22"/>
      <c r="CM423" s="15"/>
      <c r="CR423" s="22"/>
      <c r="CT423" s="15"/>
      <c r="CW423" s="22"/>
      <c r="DA423" s="15"/>
      <c r="DH423" s="15"/>
      <c r="DJ423" s="22"/>
      <c r="DO423" s="15"/>
      <c r="DV423" s="15"/>
      <c r="EC423" s="15"/>
      <c r="EJ423" s="15"/>
      <c r="EQ423" s="15"/>
      <c r="EX423" s="15"/>
      <c r="FE423" s="15"/>
      <c r="FL423" s="15"/>
      <c r="FS423" s="15"/>
      <c r="FZ423" s="15"/>
      <c r="GG423" s="15"/>
      <c r="GN423" s="15"/>
      <c r="GP423" s="22"/>
      <c r="GQ423" s="22"/>
      <c r="GR423" s="22"/>
      <c r="GS423" s="22"/>
      <c r="GT423" s="22"/>
      <c r="GU423" s="15"/>
      <c r="GV423" s="22"/>
      <c r="GW423" s="22"/>
      <c r="GX423" s="22"/>
      <c r="GY423" s="18"/>
      <c r="GZ423" s="18"/>
      <c r="HA423" s="18"/>
      <c r="HB423" s="18"/>
      <c r="HC423" s="18"/>
      <c r="HD423" s="18"/>
      <c r="HE423" s="18"/>
      <c r="HF423" s="18"/>
      <c r="HG423" s="18"/>
      <c r="HH423" s="18"/>
      <c r="HI423" s="18"/>
      <c r="HJ423" s="18"/>
      <c r="HK423" s="18"/>
      <c r="HL423" s="18"/>
      <c r="HM423" s="18"/>
      <c r="HN423" s="18"/>
      <c r="HO423" s="18"/>
      <c r="HP423" s="18"/>
      <c r="HQ423" s="18"/>
      <c r="HR423" s="18"/>
      <c r="HS423" s="18"/>
      <c r="HT423" s="18"/>
      <c r="HU423" s="18"/>
      <c r="HV423" s="18"/>
      <c r="HW423" s="18"/>
      <c r="HX423" s="18"/>
      <c r="HY423" s="18"/>
      <c r="HZ423" s="18"/>
      <c r="IA423" s="18"/>
      <c r="IB423" s="18"/>
      <c r="IC423" s="18"/>
      <c r="ID423" s="18"/>
      <c r="IE423" s="18"/>
      <c r="IF423" s="18"/>
      <c r="IG423" s="18"/>
      <c r="IH423" s="18"/>
      <c r="II423" s="18"/>
      <c r="IJ423" s="18"/>
      <c r="IK423" s="18"/>
      <c r="IL423" s="18"/>
      <c r="IM423" s="18"/>
      <c r="IN423" s="18"/>
      <c r="IO423" s="18"/>
      <c r="IP423" s="18"/>
      <c r="IQ423" s="18"/>
      <c r="IR423" s="18"/>
      <c r="IS423" s="18"/>
      <c r="IT423" s="18"/>
      <c r="IU423" s="18"/>
      <c r="IV423" s="18"/>
      <c r="IW423" s="18"/>
      <c r="IX423" s="18"/>
      <c r="IY423" s="18"/>
      <c r="IZ423" s="18"/>
      <c r="JA423" s="18"/>
      <c r="JB423" s="18"/>
      <c r="JC423" s="18"/>
      <c r="JD423" s="18"/>
      <c r="JE423" s="18"/>
      <c r="JF423" s="18"/>
    </row>
    <row r="424" spans="36:266" x14ac:dyDescent="0.3">
      <c r="AJ424" s="24"/>
      <c r="AK424" s="24"/>
      <c r="AL424" s="20"/>
      <c r="AM424" s="23"/>
      <c r="AN424" s="18"/>
      <c r="AO424" s="24"/>
      <c r="AW424" s="71"/>
      <c r="AX424" s="71"/>
      <c r="AY424" s="71"/>
      <c r="BB424" s="25"/>
      <c r="BC424" s="21"/>
      <c r="BG424" s="18"/>
      <c r="BN424" s="22"/>
      <c r="BO424" s="22"/>
      <c r="BP424" s="22"/>
      <c r="BQ424" s="22"/>
      <c r="BR424" s="15"/>
      <c r="CF424" s="15"/>
      <c r="CL424" s="22"/>
      <c r="CM424" s="15"/>
      <c r="CR424" s="22"/>
      <c r="CT424" s="15"/>
      <c r="CW424" s="22"/>
      <c r="DA424" s="15"/>
      <c r="DH424" s="15"/>
      <c r="DJ424" s="22"/>
      <c r="DO424" s="15"/>
      <c r="DV424" s="15"/>
      <c r="EC424" s="15"/>
      <c r="EJ424" s="15"/>
      <c r="EQ424" s="15"/>
      <c r="EX424" s="15"/>
      <c r="FE424" s="15"/>
      <c r="FL424" s="15"/>
      <c r="FS424" s="15"/>
      <c r="FZ424" s="15"/>
      <c r="GG424" s="15"/>
      <c r="GN424" s="15"/>
      <c r="GP424" s="22"/>
      <c r="GQ424" s="22"/>
      <c r="GR424" s="22"/>
      <c r="GS424" s="22"/>
      <c r="GT424" s="22"/>
      <c r="GU424" s="15"/>
      <c r="GV424" s="22"/>
      <c r="GW424" s="22"/>
      <c r="GX424" s="22"/>
      <c r="GY424" s="18"/>
      <c r="GZ424" s="18"/>
      <c r="HA424" s="18"/>
      <c r="HB424" s="18"/>
      <c r="HC424" s="18"/>
      <c r="HD424" s="18"/>
      <c r="HE424" s="18"/>
      <c r="HF424" s="18"/>
      <c r="HG424" s="18"/>
      <c r="HH424" s="18"/>
      <c r="HI424" s="18"/>
      <c r="HJ424" s="18"/>
      <c r="HK424" s="18"/>
      <c r="HL424" s="18"/>
      <c r="HM424" s="18"/>
      <c r="HN424" s="18"/>
      <c r="HO424" s="18"/>
      <c r="HP424" s="18"/>
      <c r="HQ424" s="18"/>
      <c r="HR424" s="18"/>
      <c r="HS424" s="18"/>
      <c r="HT424" s="18"/>
      <c r="HU424" s="18"/>
      <c r="HV424" s="18"/>
      <c r="HW424" s="18"/>
      <c r="HX424" s="18"/>
      <c r="HY424" s="18"/>
      <c r="HZ424" s="18"/>
      <c r="IA424" s="18"/>
      <c r="IB424" s="18"/>
      <c r="IC424" s="18"/>
      <c r="ID424" s="18"/>
      <c r="IE424" s="18"/>
      <c r="IF424" s="18"/>
      <c r="IG424" s="18"/>
      <c r="IH424" s="18"/>
      <c r="II424" s="18"/>
      <c r="IJ424" s="18"/>
      <c r="IK424" s="18"/>
      <c r="IL424" s="18"/>
      <c r="IM424" s="18"/>
      <c r="IN424" s="18"/>
      <c r="IO424" s="18"/>
      <c r="IP424" s="18"/>
      <c r="IQ424" s="18"/>
      <c r="IR424" s="18"/>
      <c r="IS424" s="18"/>
      <c r="IT424" s="18"/>
      <c r="IU424" s="18"/>
      <c r="IV424" s="18"/>
      <c r="IW424" s="18"/>
      <c r="IX424" s="18"/>
      <c r="IY424" s="18"/>
      <c r="IZ424" s="18"/>
      <c r="JA424" s="18"/>
      <c r="JB424" s="18"/>
      <c r="JC424" s="18"/>
      <c r="JD424" s="18"/>
      <c r="JE424" s="18"/>
      <c r="JF424" s="18"/>
    </row>
    <row r="425" spans="36:266" x14ac:dyDescent="0.3">
      <c r="AJ425" s="24"/>
      <c r="AK425" s="24"/>
      <c r="AL425" s="20"/>
      <c r="AM425" s="23"/>
      <c r="AN425" s="18"/>
      <c r="AO425" s="24"/>
      <c r="AW425" s="71"/>
      <c r="AX425" s="71"/>
      <c r="AY425" s="71"/>
      <c r="BB425" s="25"/>
      <c r="BC425" s="21"/>
      <c r="BG425" s="18"/>
      <c r="BN425" s="22"/>
      <c r="BO425" s="22"/>
      <c r="BP425" s="22"/>
      <c r="BQ425" s="22"/>
      <c r="BR425" s="15"/>
      <c r="CF425" s="15"/>
      <c r="CL425" s="22"/>
      <c r="CM425" s="15"/>
      <c r="CR425" s="22"/>
      <c r="CT425" s="15"/>
      <c r="CW425" s="22"/>
      <c r="DA425" s="15"/>
      <c r="DH425" s="15"/>
      <c r="DJ425" s="22"/>
      <c r="DO425" s="15"/>
      <c r="DV425" s="15"/>
      <c r="EC425" s="15"/>
      <c r="EJ425" s="15"/>
      <c r="EQ425" s="15"/>
      <c r="EX425" s="15"/>
      <c r="FE425" s="15"/>
      <c r="FL425" s="15"/>
      <c r="FS425" s="15"/>
      <c r="FZ425" s="15"/>
      <c r="GG425" s="15"/>
      <c r="GN425" s="15"/>
      <c r="GP425" s="22"/>
      <c r="GQ425" s="22"/>
      <c r="GR425" s="22"/>
      <c r="GS425" s="22"/>
      <c r="GT425" s="22"/>
      <c r="GU425" s="15"/>
      <c r="GV425" s="22"/>
      <c r="GW425" s="22"/>
      <c r="GX425" s="22"/>
      <c r="GY425" s="18"/>
      <c r="GZ425" s="18"/>
      <c r="HA425" s="18"/>
      <c r="HB425" s="18"/>
      <c r="HC425" s="18"/>
      <c r="HD425" s="18"/>
      <c r="HE425" s="18"/>
      <c r="HF425" s="18"/>
      <c r="HG425" s="18"/>
      <c r="HH425" s="18"/>
      <c r="HI425" s="18"/>
      <c r="HJ425" s="18"/>
      <c r="HK425" s="18"/>
      <c r="HL425" s="18"/>
      <c r="HM425" s="18"/>
      <c r="HN425" s="18"/>
      <c r="HO425" s="18"/>
      <c r="HP425" s="18"/>
      <c r="HQ425" s="18"/>
      <c r="HR425" s="18"/>
      <c r="HS425" s="18"/>
      <c r="HT425" s="18"/>
      <c r="HU425" s="18"/>
      <c r="HV425" s="18"/>
      <c r="HW425" s="18"/>
      <c r="HX425" s="18"/>
      <c r="HY425" s="18"/>
      <c r="HZ425" s="18"/>
      <c r="IA425" s="18"/>
      <c r="IB425" s="18"/>
      <c r="IC425" s="18"/>
      <c r="ID425" s="18"/>
      <c r="IE425" s="18"/>
      <c r="IF425" s="18"/>
      <c r="IG425" s="18"/>
      <c r="IH425" s="18"/>
      <c r="II425" s="18"/>
      <c r="IJ425" s="18"/>
      <c r="IK425" s="18"/>
      <c r="IL425" s="18"/>
      <c r="IM425" s="18"/>
      <c r="IN425" s="18"/>
      <c r="IO425" s="18"/>
      <c r="IP425" s="18"/>
      <c r="IQ425" s="18"/>
      <c r="IR425" s="18"/>
      <c r="IS425" s="18"/>
      <c r="IT425" s="18"/>
      <c r="IU425" s="18"/>
      <c r="IV425" s="18"/>
      <c r="IW425" s="18"/>
      <c r="IX425" s="18"/>
      <c r="IY425" s="18"/>
      <c r="IZ425" s="18"/>
      <c r="JA425" s="18"/>
      <c r="JB425" s="18"/>
      <c r="JC425" s="18"/>
      <c r="JD425" s="18"/>
      <c r="JE425" s="18"/>
      <c r="JF425" s="18"/>
    </row>
    <row r="426" spans="36:266" x14ac:dyDescent="0.3">
      <c r="AJ426" s="24"/>
      <c r="AK426" s="24"/>
      <c r="AL426" s="20"/>
      <c r="AM426" s="23"/>
      <c r="AN426" s="18"/>
      <c r="AO426" s="24"/>
      <c r="AW426" s="71"/>
      <c r="AX426" s="71"/>
      <c r="AY426" s="71"/>
      <c r="BB426" s="25"/>
      <c r="BC426" s="21"/>
      <c r="BG426" s="18"/>
      <c r="BN426" s="22"/>
      <c r="BO426" s="22"/>
      <c r="BP426" s="22"/>
      <c r="BQ426" s="22"/>
      <c r="BR426" s="15"/>
      <c r="CF426" s="15"/>
      <c r="CL426" s="22"/>
      <c r="CM426" s="15"/>
      <c r="CR426" s="22"/>
      <c r="CT426" s="15"/>
      <c r="CW426" s="22"/>
      <c r="DA426" s="15"/>
      <c r="DH426" s="15"/>
      <c r="DJ426" s="22"/>
      <c r="DO426" s="15"/>
      <c r="DV426" s="15"/>
      <c r="EC426" s="15"/>
      <c r="EJ426" s="15"/>
      <c r="EQ426" s="15"/>
      <c r="EX426" s="15"/>
      <c r="FE426" s="15"/>
      <c r="FL426" s="15"/>
      <c r="FS426" s="15"/>
      <c r="FZ426" s="15"/>
      <c r="GG426" s="15"/>
      <c r="GN426" s="15"/>
      <c r="GP426" s="22"/>
      <c r="GQ426" s="22"/>
      <c r="GR426" s="22"/>
      <c r="GS426" s="22"/>
      <c r="GT426" s="22"/>
      <c r="GU426" s="15"/>
      <c r="GV426" s="22"/>
      <c r="GW426" s="22"/>
      <c r="GX426" s="22"/>
      <c r="GY426" s="18"/>
      <c r="GZ426" s="18"/>
      <c r="HA426" s="18"/>
      <c r="HB426" s="18"/>
      <c r="HC426" s="18"/>
      <c r="HD426" s="18"/>
      <c r="HE426" s="18"/>
      <c r="HF426" s="18"/>
      <c r="HG426" s="18"/>
      <c r="HH426" s="18"/>
      <c r="HI426" s="18"/>
      <c r="HJ426" s="18"/>
      <c r="HK426" s="18"/>
      <c r="HL426" s="18"/>
      <c r="HM426" s="18"/>
      <c r="HN426" s="18"/>
      <c r="HO426" s="18"/>
      <c r="HP426" s="18"/>
      <c r="HQ426" s="18"/>
      <c r="HR426" s="18"/>
      <c r="HS426" s="18"/>
      <c r="HT426" s="18"/>
      <c r="HU426" s="18"/>
      <c r="HV426" s="18"/>
      <c r="HW426" s="18"/>
      <c r="HX426" s="18"/>
      <c r="HY426" s="18"/>
      <c r="HZ426" s="18"/>
      <c r="IA426" s="18"/>
      <c r="IB426" s="18"/>
      <c r="IC426" s="18"/>
      <c r="ID426" s="18"/>
      <c r="IE426" s="18"/>
      <c r="IF426" s="18"/>
      <c r="IG426" s="18"/>
      <c r="IH426" s="18"/>
      <c r="II426" s="18"/>
      <c r="IJ426" s="18"/>
      <c r="IK426" s="18"/>
      <c r="IL426" s="18"/>
      <c r="IM426" s="18"/>
      <c r="IN426" s="18"/>
      <c r="IO426" s="18"/>
      <c r="IP426" s="18"/>
      <c r="IQ426" s="18"/>
      <c r="IR426" s="18"/>
      <c r="IS426" s="18"/>
      <c r="IT426" s="18"/>
      <c r="IU426" s="18"/>
      <c r="IV426" s="18"/>
      <c r="IW426" s="18"/>
      <c r="IX426" s="18"/>
      <c r="IY426" s="18"/>
      <c r="IZ426" s="18"/>
      <c r="JA426" s="18"/>
      <c r="JB426" s="18"/>
      <c r="JC426" s="18"/>
      <c r="JD426" s="18"/>
      <c r="JE426" s="18"/>
      <c r="JF426" s="18"/>
    </row>
    <row r="427" spans="36:266" x14ac:dyDescent="0.3">
      <c r="AJ427" s="24"/>
      <c r="AK427" s="24"/>
      <c r="AL427" s="20"/>
      <c r="AM427" s="23"/>
      <c r="AN427" s="18"/>
      <c r="AO427" s="24"/>
      <c r="AW427" s="71"/>
      <c r="AX427" s="71"/>
      <c r="AY427" s="71"/>
      <c r="BB427" s="25"/>
      <c r="BC427" s="21"/>
      <c r="BG427" s="18"/>
      <c r="BN427" s="22"/>
      <c r="BO427" s="22"/>
      <c r="BP427" s="22"/>
      <c r="BQ427" s="22"/>
      <c r="BR427" s="15"/>
      <c r="CF427" s="15"/>
      <c r="CL427" s="22"/>
      <c r="CM427" s="15"/>
      <c r="CR427" s="22"/>
      <c r="CT427" s="15"/>
      <c r="CW427" s="22"/>
      <c r="DA427" s="15"/>
      <c r="DH427" s="15"/>
      <c r="DJ427" s="22"/>
      <c r="DO427" s="15"/>
      <c r="DV427" s="15"/>
      <c r="EC427" s="15"/>
      <c r="EJ427" s="15"/>
      <c r="EQ427" s="15"/>
      <c r="EX427" s="15"/>
      <c r="FE427" s="15"/>
      <c r="FL427" s="15"/>
      <c r="FS427" s="15"/>
      <c r="FZ427" s="15"/>
      <c r="GG427" s="15"/>
      <c r="GN427" s="15"/>
      <c r="GP427" s="22"/>
      <c r="GQ427" s="22"/>
      <c r="GR427" s="22"/>
      <c r="GS427" s="22"/>
      <c r="GT427" s="22"/>
      <c r="GU427" s="15"/>
      <c r="GV427" s="22"/>
      <c r="GW427" s="22"/>
      <c r="GX427" s="22"/>
      <c r="GY427" s="18"/>
      <c r="GZ427" s="18"/>
      <c r="HA427" s="18"/>
      <c r="HB427" s="18"/>
      <c r="HC427" s="18"/>
      <c r="HD427" s="18"/>
      <c r="HE427" s="18"/>
      <c r="HF427" s="18"/>
      <c r="HG427" s="18"/>
      <c r="HH427" s="18"/>
      <c r="HI427" s="18"/>
      <c r="HJ427" s="18"/>
      <c r="HK427" s="18"/>
      <c r="HL427" s="18"/>
      <c r="HM427" s="18"/>
      <c r="HN427" s="18"/>
      <c r="HO427" s="18"/>
      <c r="HP427" s="18"/>
      <c r="HQ427" s="18"/>
      <c r="HR427" s="18"/>
      <c r="HS427" s="18"/>
      <c r="HT427" s="18"/>
      <c r="HU427" s="18"/>
      <c r="HV427" s="18"/>
      <c r="HW427" s="18"/>
      <c r="HX427" s="18"/>
      <c r="HY427" s="18"/>
      <c r="HZ427" s="18"/>
      <c r="IA427" s="18"/>
      <c r="IB427" s="18"/>
      <c r="IC427" s="18"/>
      <c r="ID427" s="18"/>
      <c r="IE427" s="18"/>
      <c r="IF427" s="18"/>
      <c r="IG427" s="18"/>
      <c r="IH427" s="18"/>
      <c r="II427" s="18"/>
      <c r="IJ427" s="18"/>
      <c r="IK427" s="18"/>
      <c r="IL427" s="18"/>
      <c r="IM427" s="18"/>
      <c r="IN427" s="18"/>
      <c r="IO427" s="18"/>
      <c r="IP427" s="18"/>
      <c r="IQ427" s="18"/>
      <c r="IR427" s="18"/>
      <c r="IS427" s="18"/>
      <c r="IT427" s="18"/>
      <c r="IU427" s="18"/>
      <c r="IV427" s="18"/>
      <c r="IW427" s="18"/>
      <c r="IX427" s="18"/>
      <c r="IY427" s="18"/>
      <c r="IZ427" s="18"/>
      <c r="JA427" s="18"/>
      <c r="JB427" s="18"/>
      <c r="JC427" s="18"/>
      <c r="JD427" s="18"/>
      <c r="JE427" s="18"/>
      <c r="JF427" s="18"/>
    </row>
    <row r="428" spans="36:266" x14ac:dyDescent="0.3">
      <c r="AJ428" s="24"/>
      <c r="AK428" s="24"/>
      <c r="AL428" s="20"/>
      <c r="AM428" s="23"/>
      <c r="AN428" s="18"/>
      <c r="AO428" s="24"/>
      <c r="AW428" s="71"/>
      <c r="AX428" s="71"/>
      <c r="AY428" s="71"/>
      <c r="BB428" s="25"/>
      <c r="BC428" s="21"/>
      <c r="BG428" s="18"/>
      <c r="BN428" s="22"/>
      <c r="BO428" s="22"/>
      <c r="BP428" s="22"/>
      <c r="BQ428" s="22"/>
      <c r="BR428" s="15"/>
      <c r="CF428" s="15"/>
      <c r="CL428" s="22"/>
      <c r="CM428" s="15"/>
      <c r="CR428" s="22"/>
      <c r="CT428" s="15"/>
      <c r="CW428" s="22"/>
      <c r="DA428" s="15"/>
      <c r="DH428" s="15"/>
      <c r="DJ428" s="22"/>
      <c r="DO428" s="15"/>
      <c r="DV428" s="15"/>
      <c r="EC428" s="15"/>
      <c r="EJ428" s="15"/>
      <c r="EQ428" s="15"/>
      <c r="EX428" s="15"/>
      <c r="FE428" s="15"/>
      <c r="FL428" s="15"/>
      <c r="FS428" s="15"/>
      <c r="FZ428" s="15"/>
      <c r="GG428" s="15"/>
      <c r="GN428" s="15"/>
      <c r="GP428" s="22"/>
      <c r="GQ428" s="22"/>
      <c r="GR428" s="22"/>
      <c r="GS428" s="22"/>
      <c r="GT428" s="22"/>
      <c r="GU428" s="15"/>
      <c r="GV428" s="22"/>
      <c r="GW428" s="22"/>
      <c r="GX428" s="22"/>
      <c r="GY428" s="18"/>
      <c r="GZ428" s="18"/>
      <c r="HA428" s="18"/>
      <c r="HB428" s="18"/>
      <c r="HC428" s="18"/>
      <c r="HD428" s="18"/>
      <c r="HE428" s="18"/>
      <c r="HF428" s="18"/>
      <c r="HG428" s="18"/>
      <c r="HH428" s="18"/>
      <c r="HI428" s="18"/>
      <c r="HJ428" s="18"/>
      <c r="HK428" s="18"/>
      <c r="HL428" s="18"/>
      <c r="HM428" s="18"/>
      <c r="HN428" s="18"/>
      <c r="HO428" s="18"/>
      <c r="HP428" s="18"/>
      <c r="HQ428" s="18"/>
      <c r="HR428" s="18"/>
      <c r="HS428" s="18"/>
      <c r="HT428" s="18"/>
      <c r="HU428" s="18"/>
      <c r="HV428" s="18"/>
      <c r="HW428" s="18"/>
      <c r="HX428" s="18"/>
      <c r="HY428" s="18"/>
      <c r="HZ428" s="18"/>
      <c r="IA428" s="18"/>
      <c r="IB428" s="18"/>
      <c r="IC428" s="18"/>
      <c r="ID428" s="18"/>
      <c r="IE428" s="18"/>
      <c r="IF428" s="18"/>
      <c r="IG428" s="18"/>
      <c r="IH428" s="18"/>
      <c r="II428" s="18"/>
      <c r="IJ428" s="18"/>
      <c r="IK428" s="18"/>
      <c r="IL428" s="18"/>
      <c r="IM428" s="18"/>
      <c r="IN428" s="18"/>
      <c r="IO428" s="18"/>
      <c r="IP428" s="18"/>
      <c r="IQ428" s="18"/>
      <c r="IR428" s="18"/>
      <c r="IS428" s="18"/>
      <c r="IT428" s="18"/>
      <c r="IU428" s="18"/>
      <c r="IV428" s="18"/>
      <c r="IW428" s="18"/>
      <c r="IX428" s="18"/>
      <c r="IY428" s="18"/>
      <c r="IZ428" s="18"/>
      <c r="JA428" s="18"/>
      <c r="JB428" s="18"/>
      <c r="JC428" s="18"/>
      <c r="JD428" s="18"/>
      <c r="JE428" s="18"/>
      <c r="JF428" s="18"/>
    </row>
    <row r="429" spans="36:266" x14ac:dyDescent="0.3">
      <c r="AJ429" s="24"/>
      <c r="AK429" s="24"/>
      <c r="AL429" s="20"/>
      <c r="AM429" s="23"/>
      <c r="AN429" s="18"/>
      <c r="AO429" s="24"/>
      <c r="AW429" s="71"/>
      <c r="AX429" s="71"/>
      <c r="AY429" s="71"/>
      <c r="BB429" s="25"/>
      <c r="BC429" s="21"/>
      <c r="BG429" s="18"/>
      <c r="BN429" s="22"/>
      <c r="BO429" s="22"/>
      <c r="BP429" s="22"/>
      <c r="BQ429" s="22"/>
      <c r="BR429" s="15"/>
      <c r="CF429" s="15"/>
      <c r="CL429" s="22"/>
      <c r="CM429" s="15"/>
      <c r="CR429" s="22"/>
      <c r="CT429" s="15"/>
      <c r="CW429" s="22"/>
      <c r="DA429" s="15"/>
      <c r="DH429" s="15"/>
      <c r="DJ429" s="22"/>
      <c r="DO429" s="15"/>
      <c r="DV429" s="15"/>
      <c r="EC429" s="15"/>
      <c r="EJ429" s="15"/>
      <c r="EQ429" s="15"/>
      <c r="EX429" s="15"/>
      <c r="FE429" s="15"/>
      <c r="FL429" s="15"/>
      <c r="FS429" s="15"/>
      <c r="FZ429" s="15"/>
      <c r="GG429" s="15"/>
      <c r="GN429" s="15"/>
      <c r="GP429" s="22"/>
      <c r="GQ429" s="22"/>
      <c r="GR429" s="22"/>
      <c r="GS429" s="22"/>
      <c r="GT429" s="22"/>
      <c r="GU429" s="15"/>
      <c r="GV429" s="22"/>
      <c r="GW429" s="22"/>
      <c r="GX429" s="22"/>
      <c r="GY429" s="18"/>
      <c r="GZ429" s="18"/>
      <c r="HA429" s="18"/>
      <c r="HB429" s="18"/>
      <c r="HC429" s="18"/>
      <c r="HD429" s="18"/>
      <c r="HE429" s="18"/>
      <c r="HF429" s="18"/>
      <c r="HG429" s="18"/>
      <c r="HH429" s="18"/>
      <c r="HI429" s="18"/>
      <c r="HJ429" s="18"/>
      <c r="HK429" s="18"/>
      <c r="HL429" s="18"/>
      <c r="HM429" s="18"/>
      <c r="HN429" s="18"/>
      <c r="HO429" s="18"/>
      <c r="HP429" s="18"/>
      <c r="HQ429" s="18"/>
      <c r="HR429" s="18"/>
      <c r="HS429" s="18"/>
      <c r="HT429" s="18"/>
      <c r="HU429" s="18"/>
      <c r="HV429" s="18"/>
      <c r="HW429" s="18"/>
      <c r="HX429" s="18"/>
      <c r="HY429" s="18"/>
      <c r="HZ429" s="18"/>
      <c r="IA429" s="18"/>
      <c r="IB429" s="18"/>
      <c r="IC429" s="18"/>
      <c r="ID429" s="18"/>
      <c r="IE429" s="18"/>
      <c r="IF429" s="18"/>
      <c r="IG429" s="18"/>
      <c r="IH429" s="18"/>
      <c r="II429" s="18"/>
      <c r="IJ429" s="18"/>
      <c r="IK429" s="18"/>
      <c r="IL429" s="18"/>
      <c r="IM429" s="18"/>
      <c r="IN429" s="18"/>
      <c r="IO429" s="18"/>
      <c r="IP429" s="18"/>
      <c r="IQ429" s="18"/>
      <c r="IR429" s="18"/>
      <c r="IS429" s="18"/>
      <c r="IT429" s="18"/>
      <c r="IU429" s="18"/>
      <c r="IV429" s="18"/>
      <c r="IW429" s="18"/>
      <c r="IX429" s="18"/>
      <c r="IY429" s="18"/>
      <c r="IZ429" s="18"/>
      <c r="JA429" s="18"/>
      <c r="JB429" s="18"/>
      <c r="JC429" s="18"/>
      <c r="JD429" s="18"/>
      <c r="JE429" s="18"/>
      <c r="JF429" s="18"/>
    </row>
    <row r="430" spans="36:266" x14ac:dyDescent="0.3">
      <c r="AJ430" s="24"/>
      <c r="AK430" s="24"/>
      <c r="AL430" s="20"/>
      <c r="AM430" s="23"/>
      <c r="AN430" s="18"/>
      <c r="AO430" s="24"/>
      <c r="AW430" s="71"/>
      <c r="AX430" s="71"/>
      <c r="AY430" s="71"/>
      <c r="BB430" s="25"/>
      <c r="BC430" s="21"/>
      <c r="BG430" s="18"/>
      <c r="BN430" s="22"/>
      <c r="BO430" s="22"/>
      <c r="BP430" s="22"/>
      <c r="BQ430" s="22"/>
      <c r="BR430" s="15"/>
      <c r="CF430" s="15"/>
      <c r="CL430" s="22"/>
      <c r="CM430" s="15"/>
      <c r="CR430" s="22"/>
      <c r="CT430" s="15"/>
      <c r="CW430" s="22"/>
      <c r="DA430" s="15"/>
      <c r="DH430" s="15"/>
      <c r="DJ430" s="22"/>
      <c r="DO430" s="15"/>
      <c r="DV430" s="15"/>
      <c r="EC430" s="15"/>
      <c r="EJ430" s="15"/>
      <c r="EQ430" s="15"/>
      <c r="EX430" s="15"/>
      <c r="FE430" s="15"/>
      <c r="FL430" s="15"/>
      <c r="FS430" s="15"/>
      <c r="FZ430" s="15"/>
      <c r="GG430" s="15"/>
      <c r="GN430" s="15"/>
      <c r="GP430" s="22"/>
      <c r="GQ430" s="22"/>
      <c r="GR430" s="22"/>
      <c r="GS430" s="22"/>
      <c r="GT430" s="22"/>
      <c r="GU430" s="15"/>
      <c r="GV430" s="22"/>
      <c r="GW430" s="22"/>
      <c r="GX430" s="22"/>
      <c r="GY430" s="18"/>
      <c r="GZ430" s="18"/>
      <c r="HA430" s="18"/>
      <c r="HB430" s="18"/>
      <c r="HC430" s="18"/>
      <c r="HD430" s="18"/>
      <c r="HE430" s="18"/>
      <c r="HF430" s="18"/>
      <c r="HG430" s="18"/>
      <c r="HH430" s="18"/>
      <c r="HI430" s="18"/>
      <c r="HJ430" s="18"/>
      <c r="HK430" s="18"/>
      <c r="HL430" s="18"/>
      <c r="HM430" s="18"/>
      <c r="HN430" s="18"/>
      <c r="HO430" s="18"/>
      <c r="HP430" s="18"/>
      <c r="HQ430" s="18"/>
      <c r="HR430" s="18"/>
      <c r="HS430" s="18"/>
      <c r="HT430" s="18"/>
      <c r="HU430" s="18"/>
      <c r="HV430" s="18"/>
      <c r="HW430" s="18"/>
      <c r="HX430" s="18"/>
      <c r="HY430" s="18"/>
      <c r="HZ430" s="18"/>
      <c r="IA430" s="18"/>
      <c r="IB430" s="18"/>
      <c r="IC430" s="18"/>
      <c r="ID430" s="18"/>
      <c r="IE430" s="18"/>
      <c r="IF430" s="18"/>
      <c r="IG430" s="18"/>
      <c r="IH430" s="18"/>
      <c r="II430" s="18"/>
      <c r="IJ430" s="18"/>
      <c r="IK430" s="18"/>
      <c r="IL430" s="18"/>
      <c r="IM430" s="18"/>
      <c r="IN430" s="18"/>
      <c r="IO430" s="18"/>
      <c r="IP430" s="18"/>
      <c r="IQ430" s="18"/>
      <c r="IR430" s="18"/>
      <c r="IS430" s="18"/>
      <c r="IT430" s="18"/>
      <c r="IU430" s="18"/>
      <c r="IV430" s="18"/>
      <c r="IW430" s="18"/>
      <c r="IX430" s="18"/>
      <c r="IY430" s="18"/>
      <c r="IZ430" s="18"/>
      <c r="JA430" s="18"/>
      <c r="JB430" s="18"/>
      <c r="JC430" s="18"/>
      <c r="JD430" s="18"/>
      <c r="JE430" s="18"/>
      <c r="JF430" s="18"/>
    </row>
    <row r="431" spans="36:266" x14ac:dyDescent="0.3">
      <c r="AJ431" s="24"/>
      <c r="AK431" s="24"/>
      <c r="AL431" s="20"/>
      <c r="AM431" s="23"/>
      <c r="AN431" s="18"/>
      <c r="AO431" s="24"/>
      <c r="AW431" s="71"/>
      <c r="AX431" s="71"/>
      <c r="AY431" s="71"/>
      <c r="BB431" s="25"/>
      <c r="BC431" s="21"/>
      <c r="BG431" s="18"/>
      <c r="BN431" s="22"/>
      <c r="BO431" s="22"/>
      <c r="BP431" s="22"/>
      <c r="BQ431" s="22"/>
      <c r="BR431" s="15"/>
      <c r="CF431" s="15"/>
      <c r="CL431" s="22"/>
      <c r="CM431" s="15"/>
      <c r="CR431" s="22"/>
      <c r="CT431" s="15"/>
      <c r="CW431" s="22"/>
      <c r="DA431" s="15"/>
      <c r="DH431" s="15"/>
      <c r="DJ431" s="22"/>
      <c r="DO431" s="15"/>
      <c r="DV431" s="15"/>
      <c r="EC431" s="15"/>
      <c r="EJ431" s="15"/>
      <c r="EQ431" s="15"/>
      <c r="EX431" s="15"/>
      <c r="FE431" s="15"/>
      <c r="FL431" s="15"/>
      <c r="FS431" s="15"/>
      <c r="FZ431" s="15"/>
      <c r="GG431" s="15"/>
      <c r="GN431" s="15"/>
      <c r="GP431" s="22"/>
      <c r="GQ431" s="22"/>
      <c r="GR431" s="22"/>
      <c r="GS431" s="22"/>
      <c r="GT431" s="22"/>
      <c r="GU431" s="15"/>
      <c r="GV431" s="22"/>
      <c r="GW431" s="22"/>
      <c r="GX431" s="22"/>
      <c r="GY431" s="18"/>
      <c r="GZ431" s="18"/>
      <c r="HA431" s="18"/>
      <c r="HB431" s="18"/>
      <c r="HC431" s="18"/>
      <c r="HD431" s="18"/>
      <c r="HE431" s="18"/>
      <c r="HF431" s="18"/>
      <c r="HG431" s="18"/>
      <c r="HH431" s="18"/>
      <c r="HI431" s="18"/>
      <c r="HJ431" s="18"/>
      <c r="HK431" s="18"/>
      <c r="HL431" s="18"/>
      <c r="HM431" s="18"/>
      <c r="HN431" s="18"/>
      <c r="HO431" s="18"/>
      <c r="HP431" s="18"/>
      <c r="HQ431" s="18"/>
      <c r="HR431" s="18"/>
      <c r="HS431" s="18"/>
      <c r="HT431" s="18"/>
      <c r="HU431" s="18"/>
      <c r="HV431" s="18"/>
      <c r="HW431" s="18"/>
      <c r="HX431" s="18"/>
      <c r="HY431" s="18"/>
      <c r="HZ431" s="18"/>
      <c r="IA431" s="18"/>
      <c r="IB431" s="18"/>
      <c r="IC431" s="18"/>
      <c r="ID431" s="18"/>
      <c r="IE431" s="18"/>
      <c r="IF431" s="18"/>
      <c r="IG431" s="18"/>
      <c r="IH431" s="18"/>
      <c r="II431" s="18"/>
      <c r="IJ431" s="18"/>
      <c r="IK431" s="18"/>
      <c r="IL431" s="18"/>
      <c r="IM431" s="18"/>
      <c r="IN431" s="18"/>
      <c r="IO431" s="18"/>
      <c r="IP431" s="18"/>
      <c r="IQ431" s="18"/>
      <c r="IR431" s="18"/>
      <c r="IS431" s="18"/>
      <c r="IT431" s="18"/>
      <c r="IU431" s="18"/>
      <c r="IV431" s="18"/>
      <c r="IW431" s="18"/>
      <c r="IX431" s="18"/>
      <c r="IY431" s="18"/>
      <c r="IZ431" s="18"/>
      <c r="JA431" s="18"/>
      <c r="JB431" s="18"/>
      <c r="JC431" s="18"/>
      <c r="JD431" s="18"/>
      <c r="JE431" s="18"/>
      <c r="JF431" s="18"/>
    </row>
    <row r="432" spans="36:266" x14ac:dyDescent="0.3">
      <c r="AJ432" s="24"/>
      <c r="AK432" s="24"/>
      <c r="AL432" s="20"/>
      <c r="AM432" s="23"/>
      <c r="AN432" s="18"/>
      <c r="AO432" s="24"/>
      <c r="AW432" s="71"/>
      <c r="AX432" s="71"/>
      <c r="AY432" s="71"/>
      <c r="BB432" s="25"/>
      <c r="BC432" s="21"/>
      <c r="BG432" s="18"/>
      <c r="BN432" s="22"/>
      <c r="BO432" s="22"/>
      <c r="BP432" s="22"/>
      <c r="BQ432" s="22"/>
      <c r="BR432" s="15"/>
      <c r="CF432" s="15"/>
      <c r="CL432" s="22"/>
      <c r="CM432" s="15"/>
      <c r="CR432" s="22"/>
      <c r="CT432" s="15"/>
      <c r="CW432" s="22"/>
      <c r="DA432" s="15"/>
      <c r="DH432" s="15"/>
      <c r="DJ432" s="22"/>
      <c r="DO432" s="15"/>
      <c r="DV432" s="15"/>
      <c r="EC432" s="15"/>
      <c r="EJ432" s="15"/>
      <c r="EQ432" s="15"/>
      <c r="EX432" s="15"/>
      <c r="FE432" s="15"/>
      <c r="FL432" s="15"/>
      <c r="FS432" s="15"/>
      <c r="FZ432" s="15"/>
      <c r="GG432" s="15"/>
      <c r="GN432" s="15"/>
      <c r="GP432" s="22"/>
      <c r="GQ432" s="22"/>
      <c r="GR432" s="22"/>
      <c r="GS432" s="22"/>
      <c r="GT432" s="22"/>
      <c r="GU432" s="15"/>
      <c r="GV432" s="22"/>
      <c r="GW432" s="22"/>
      <c r="GX432" s="22"/>
      <c r="GY432" s="18"/>
      <c r="GZ432" s="18"/>
      <c r="HA432" s="18"/>
      <c r="HB432" s="18"/>
      <c r="HC432" s="18"/>
      <c r="HD432" s="18"/>
      <c r="HE432" s="18"/>
      <c r="HF432" s="18"/>
      <c r="HG432" s="18"/>
      <c r="HH432" s="18"/>
      <c r="HI432" s="18"/>
      <c r="HJ432" s="18"/>
      <c r="HK432" s="18"/>
      <c r="HL432" s="18"/>
      <c r="HM432" s="18"/>
      <c r="HN432" s="18"/>
      <c r="HO432" s="18"/>
      <c r="HP432" s="18"/>
      <c r="HQ432" s="18"/>
      <c r="HR432" s="18"/>
      <c r="HS432" s="18"/>
      <c r="HT432" s="18"/>
      <c r="HU432" s="18"/>
      <c r="HV432" s="18"/>
      <c r="HW432" s="18"/>
      <c r="HX432" s="18"/>
      <c r="HY432" s="18"/>
      <c r="HZ432" s="18"/>
      <c r="IA432" s="18"/>
      <c r="IB432" s="18"/>
      <c r="IC432" s="18"/>
      <c r="ID432" s="18"/>
      <c r="IE432" s="18"/>
      <c r="IF432" s="18"/>
      <c r="IG432" s="18"/>
      <c r="IH432" s="18"/>
      <c r="II432" s="18"/>
      <c r="IJ432" s="18"/>
      <c r="IK432" s="18"/>
      <c r="IL432" s="18"/>
      <c r="IM432" s="18"/>
      <c r="IN432" s="18"/>
      <c r="IO432" s="18"/>
      <c r="IP432" s="18"/>
      <c r="IQ432" s="18"/>
      <c r="IR432" s="18"/>
      <c r="IS432" s="18"/>
      <c r="IT432" s="18"/>
      <c r="IU432" s="18"/>
      <c r="IV432" s="18"/>
      <c r="IW432" s="18"/>
      <c r="IX432" s="18"/>
      <c r="IY432" s="18"/>
      <c r="IZ432" s="18"/>
      <c r="JA432" s="18"/>
      <c r="JB432" s="18"/>
      <c r="JC432" s="18"/>
      <c r="JD432" s="18"/>
      <c r="JE432" s="18"/>
      <c r="JF432" s="18"/>
    </row>
    <row r="433" spans="36:266" x14ac:dyDescent="0.3">
      <c r="AJ433" s="24"/>
      <c r="AK433" s="24"/>
      <c r="AL433" s="20"/>
      <c r="AM433" s="23"/>
      <c r="AN433" s="18"/>
      <c r="AO433" s="24"/>
      <c r="AW433" s="71"/>
      <c r="AX433" s="71"/>
      <c r="AY433" s="71"/>
      <c r="BB433" s="25"/>
      <c r="BC433" s="21"/>
      <c r="BG433" s="18"/>
      <c r="BN433" s="22"/>
      <c r="BO433" s="22"/>
      <c r="BP433" s="22"/>
      <c r="BQ433" s="22"/>
      <c r="BR433" s="15"/>
      <c r="CF433" s="15"/>
      <c r="CL433" s="22"/>
      <c r="CM433" s="15"/>
      <c r="CR433" s="22"/>
      <c r="CT433" s="15"/>
      <c r="CW433" s="22"/>
      <c r="DA433" s="15"/>
      <c r="DH433" s="15"/>
      <c r="DJ433" s="22"/>
      <c r="DO433" s="15"/>
      <c r="DV433" s="15"/>
      <c r="EC433" s="15"/>
      <c r="EJ433" s="15"/>
      <c r="EQ433" s="15"/>
      <c r="EX433" s="15"/>
      <c r="FE433" s="15"/>
      <c r="FL433" s="15"/>
      <c r="FS433" s="15"/>
      <c r="FZ433" s="15"/>
      <c r="GG433" s="15"/>
      <c r="GN433" s="15"/>
      <c r="GP433" s="22"/>
      <c r="GQ433" s="22"/>
      <c r="GR433" s="22"/>
      <c r="GS433" s="22"/>
      <c r="GT433" s="22"/>
      <c r="GU433" s="15"/>
      <c r="GV433" s="22"/>
      <c r="GW433" s="22"/>
      <c r="GX433" s="22"/>
      <c r="GY433" s="18"/>
      <c r="GZ433" s="18"/>
      <c r="HA433" s="18"/>
      <c r="HB433" s="18"/>
      <c r="HC433" s="18"/>
      <c r="HD433" s="18"/>
      <c r="HE433" s="18"/>
      <c r="HF433" s="18"/>
      <c r="HG433" s="18"/>
      <c r="HH433" s="18"/>
      <c r="HI433" s="18"/>
      <c r="HJ433" s="18"/>
      <c r="HK433" s="18"/>
      <c r="HL433" s="18"/>
      <c r="HM433" s="18"/>
      <c r="HN433" s="18"/>
      <c r="HO433" s="18"/>
      <c r="HP433" s="18"/>
      <c r="HQ433" s="18"/>
      <c r="HR433" s="18"/>
      <c r="HS433" s="18"/>
      <c r="HT433" s="18"/>
      <c r="HU433" s="18"/>
      <c r="HV433" s="18"/>
      <c r="HW433" s="18"/>
      <c r="HX433" s="18"/>
      <c r="HY433" s="18"/>
      <c r="HZ433" s="18"/>
      <c r="IA433" s="18"/>
      <c r="IB433" s="18"/>
      <c r="IC433" s="18"/>
      <c r="ID433" s="18"/>
      <c r="IE433" s="18"/>
      <c r="IF433" s="18"/>
      <c r="IG433" s="18"/>
      <c r="IH433" s="18"/>
      <c r="II433" s="18"/>
      <c r="IJ433" s="18"/>
      <c r="IK433" s="18"/>
      <c r="IL433" s="18"/>
      <c r="IM433" s="18"/>
      <c r="IN433" s="18"/>
      <c r="IO433" s="18"/>
      <c r="IP433" s="18"/>
      <c r="IQ433" s="18"/>
      <c r="IR433" s="18"/>
      <c r="IS433" s="18"/>
      <c r="IT433" s="18"/>
      <c r="IU433" s="18"/>
      <c r="IV433" s="18"/>
      <c r="IW433" s="18"/>
      <c r="IX433" s="18"/>
      <c r="IY433" s="18"/>
      <c r="IZ433" s="18"/>
      <c r="JA433" s="18"/>
      <c r="JB433" s="18"/>
      <c r="JC433" s="18"/>
      <c r="JD433" s="18"/>
      <c r="JE433" s="18"/>
      <c r="JF433" s="18"/>
    </row>
    <row r="434" spans="36:266" x14ac:dyDescent="0.3">
      <c r="AJ434" s="24"/>
      <c r="AK434" s="24"/>
      <c r="AL434" s="20"/>
      <c r="AM434" s="23"/>
      <c r="AN434" s="18"/>
      <c r="AO434" s="24"/>
      <c r="AW434" s="71"/>
      <c r="AX434" s="71"/>
      <c r="AY434" s="71"/>
      <c r="BB434" s="25"/>
      <c r="BC434" s="21"/>
      <c r="BG434" s="18"/>
      <c r="BN434" s="22"/>
      <c r="BO434" s="22"/>
      <c r="BP434" s="22"/>
      <c r="BQ434" s="22"/>
      <c r="BR434" s="15"/>
      <c r="CF434" s="15"/>
      <c r="CL434" s="22"/>
      <c r="CM434" s="15"/>
      <c r="CR434" s="22"/>
      <c r="CT434" s="15"/>
      <c r="CW434" s="22"/>
      <c r="DA434" s="15"/>
      <c r="DH434" s="15"/>
      <c r="DJ434" s="22"/>
      <c r="DO434" s="15"/>
      <c r="DV434" s="15"/>
      <c r="EC434" s="15"/>
      <c r="EJ434" s="15"/>
      <c r="EQ434" s="15"/>
      <c r="EX434" s="15"/>
      <c r="FE434" s="15"/>
      <c r="FL434" s="15"/>
      <c r="FS434" s="15"/>
      <c r="FZ434" s="15"/>
      <c r="GG434" s="15"/>
      <c r="GN434" s="15"/>
      <c r="GP434" s="22"/>
      <c r="GQ434" s="22"/>
      <c r="GR434" s="22"/>
      <c r="GS434" s="22"/>
      <c r="GT434" s="22"/>
      <c r="GU434" s="15"/>
      <c r="GV434" s="22"/>
      <c r="GW434" s="22"/>
      <c r="GX434" s="22"/>
      <c r="GY434" s="18"/>
      <c r="GZ434" s="18"/>
      <c r="HA434" s="18"/>
      <c r="HB434" s="18"/>
      <c r="HC434" s="18"/>
      <c r="HD434" s="18"/>
      <c r="HE434" s="18"/>
      <c r="HF434" s="18"/>
      <c r="HG434" s="18"/>
      <c r="HH434" s="18"/>
      <c r="HI434" s="18"/>
      <c r="HJ434" s="18"/>
      <c r="HK434" s="18"/>
      <c r="HL434" s="18"/>
      <c r="HM434" s="18"/>
      <c r="HN434" s="18"/>
      <c r="HO434" s="18"/>
      <c r="HP434" s="18"/>
      <c r="HQ434" s="18"/>
      <c r="HR434" s="18"/>
      <c r="HS434" s="18"/>
      <c r="HT434" s="18"/>
      <c r="HU434" s="18"/>
      <c r="HV434" s="18"/>
      <c r="HW434" s="18"/>
      <c r="HX434" s="18"/>
      <c r="HY434" s="18"/>
      <c r="HZ434" s="18"/>
      <c r="IA434" s="18"/>
      <c r="IB434" s="18"/>
      <c r="IC434" s="18"/>
      <c r="ID434" s="18"/>
      <c r="IE434" s="18"/>
      <c r="IF434" s="18"/>
      <c r="IG434" s="18"/>
      <c r="IH434" s="18"/>
      <c r="II434" s="18"/>
      <c r="IJ434" s="18"/>
      <c r="IK434" s="18"/>
      <c r="IL434" s="18"/>
      <c r="IM434" s="18"/>
      <c r="IN434" s="18"/>
      <c r="IO434" s="18"/>
      <c r="IP434" s="18"/>
      <c r="IQ434" s="18"/>
      <c r="IR434" s="18"/>
      <c r="IS434" s="18"/>
      <c r="IT434" s="18"/>
      <c r="IU434" s="18"/>
      <c r="IV434" s="18"/>
      <c r="IW434" s="18"/>
      <c r="IX434" s="18"/>
      <c r="IY434" s="18"/>
      <c r="IZ434" s="18"/>
      <c r="JA434" s="18"/>
      <c r="JB434" s="18"/>
      <c r="JC434" s="18"/>
      <c r="JD434" s="18"/>
      <c r="JE434" s="18"/>
      <c r="JF434" s="18"/>
    </row>
    <row r="435" spans="36:266" x14ac:dyDescent="0.3">
      <c r="AJ435" s="24"/>
      <c r="AK435" s="24"/>
      <c r="AL435" s="20"/>
      <c r="AM435" s="23"/>
      <c r="AN435" s="18"/>
      <c r="AO435" s="24"/>
      <c r="AW435" s="71"/>
      <c r="AX435" s="71"/>
      <c r="AY435" s="71"/>
      <c r="BB435" s="25"/>
      <c r="BC435" s="21"/>
      <c r="BG435" s="18"/>
      <c r="BN435" s="22"/>
      <c r="BO435" s="22"/>
      <c r="BP435" s="22"/>
      <c r="BQ435" s="22"/>
      <c r="BR435" s="15"/>
      <c r="CF435" s="15"/>
      <c r="CL435" s="22"/>
      <c r="CM435" s="15"/>
      <c r="CR435" s="22"/>
      <c r="CT435" s="15"/>
      <c r="CW435" s="22"/>
      <c r="DA435" s="15"/>
      <c r="DH435" s="15"/>
      <c r="DJ435" s="22"/>
      <c r="DO435" s="15"/>
      <c r="DV435" s="15"/>
      <c r="EC435" s="15"/>
      <c r="EJ435" s="15"/>
      <c r="EQ435" s="15"/>
      <c r="EX435" s="15"/>
      <c r="FE435" s="15"/>
      <c r="FL435" s="15"/>
      <c r="FS435" s="15"/>
      <c r="FZ435" s="15"/>
      <c r="GG435" s="15"/>
      <c r="GN435" s="15"/>
      <c r="GP435" s="22"/>
      <c r="GQ435" s="22"/>
      <c r="GR435" s="22"/>
      <c r="GS435" s="22"/>
      <c r="GT435" s="22"/>
      <c r="GU435" s="15"/>
      <c r="GV435" s="22"/>
      <c r="GW435" s="22"/>
      <c r="GX435" s="22"/>
      <c r="GY435" s="18"/>
      <c r="GZ435" s="18"/>
      <c r="HA435" s="18"/>
      <c r="HB435" s="18"/>
      <c r="HC435" s="18"/>
      <c r="HD435" s="18"/>
      <c r="HE435" s="18"/>
      <c r="HF435" s="18"/>
      <c r="HG435" s="18"/>
      <c r="HH435" s="18"/>
      <c r="HI435" s="18"/>
      <c r="HJ435" s="18"/>
      <c r="HK435" s="18"/>
      <c r="HL435" s="18"/>
      <c r="HM435" s="18"/>
      <c r="HN435" s="18"/>
      <c r="HO435" s="18"/>
      <c r="HP435" s="18"/>
      <c r="HQ435" s="18"/>
      <c r="HR435" s="18"/>
      <c r="HS435" s="18"/>
      <c r="HT435" s="18"/>
      <c r="HU435" s="18"/>
      <c r="HV435" s="18"/>
      <c r="HW435" s="18"/>
      <c r="HX435" s="18"/>
      <c r="HY435" s="18"/>
      <c r="HZ435" s="18"/>
      <c r="IA435" s="18"/>
      <c r="IB435" s="18"/>
      <c r="IC435" s="18"/>
      <c r="ID435" s="18"/>
      <c r="IE435" s="18"/>
      <c r="IF435" s="18"/>
      <c r="IG435" s="18"/>
      <c r="IH435" s="18"/>
      <c r="II435" s="18"/>
      <c r="IJ435" s="18"/>
      <c r="IK435" s="18"/>
      <c r="IL435" s="18"/>
      <c r="IM435" s="18"/>
      <c r="IN435" s="18"/>
      <c r="IO435" s="18"/>
      <c r="IP435" s="18"/>
      <c r="IQ435" s="18"/>
      <c r="IR435" s="18"/>
      <c r="IS435" s="18"/>
      <c r="IT435" s="18"/>
      <c r="IU435" s="18"/>
      <c r="IV435" s="18"/>
      <c r="IW435" s="18"/>
      <c r="IX435" s="18"/>
      <c r="IY435" s="18"/>
      <c r="IZ435" s="18"/>
      <c r="JA435" s="18"/>
      <c r="JB435" s="18"/>
      <c r="JC435" s="18"/>
      <c r="JD435" s="18"/>
      <c r="JE435" s="18"/>
      <c r="JF435" s="18"/>
    </row>
    <row r="436" spans="36:266" x14ac:dyDescent="0.3">
      <c r="AJ436" s="24"/>
      <c r="AK436" s="24"/>
      <c r="AL436" s="20"/>
      <c r="AM436" s="23"/>
      <c r="AN436" s="18"/>
      <c r="AO436" s="24"/>
      <c r="AW436" s="71"/>
      <c r="AX436" s="71"/>
      <c r="AY436" s="71"/>
      <c r="BB436" s="25"/>
      <c r="BC436" s="21"/>
      <c r="BG436" s="18"/>
      <c r="BN436" s="22"/>
      <c r="BO436" s="22"/>
      <c r="BP436" s="22"/>
      <c r="BQ436" s="22"/>
      <c r="BR436" s="15"/>
      <c r="CF436" s="15"/>
      <c r="CL436" s="22"/>
      <c r="CM436" s="15"/>
      <c r="CR436" s="22"/>
      <c r="CT436" s="15"/>
      <c r="CW436" s="22"/>
      <c r="DA436" s="15"/>
      <c r="DH436" s="15"/>
      <c r="DJ436" s="22"/>
      <c r="DO436" s="15"/>
      <c r="DV436" s="15"/>
      <c r="EC436" s="15"/>
      <c r="EJ436" s="15"/>
      <c r="EQ436" s="15"/>
      <c r="EX436" s="15"/>
      <c r="FE436" s="15"/>
      <c r="FL436" s="15"/>
      <c r="FS436" s="15"/>
      <c r="FZ436" s="15"/>
      <c r="GG436" s="15"/>
      <c r="GN436" s="15"/>
      <c r="GP436" s="22"/>
      <c r="GQ436" s="22"/>
      <c r="GR436" s="22"/>
      <c r="GS436" s="22"/>
      <c r="GT436" s="22"/>
      <c r="GU436" s="15"/>
      <c r="GV436" s="22"/>
      <c r="GW436" s="22"/>
      <c r="GX436" s="22"/>
      <c r="GY436" s="18"/>
      <c r="GZ436" s="18"/>
      <c r="HA436" s="18"/>
      <c r="HB436" s="18"/>
      <c r="HC436" s="18"/>
      <c r="HD436" s="18"/>
      <c r="HE436" s="18"/>
      <c r="HF436" s="18"/>
      <c r="HG436" s="18"/>
      <c r="HH436" s="18"/>
      <c r="HI436" s="18"/>
      <c r="HJ436" s="18"/>
      <c r="HK436" s="18"/>
      <c r="HL436" s="18"/>
      <c r="HM436" s="18"/>
      <c r="HN436" s="18"/>
      <c r="HO436" s="18"/>
      <c r="HP436" s="18"/>
      <c r="HQ436" s="18"/>
      <c r="HR436" s="18"/>
      <c r="HS436" s="18"/>
      <c r="HT436" s="18"/>
      <c r="HU436" s="18"/>
      <c r="HV436" s="18"/>
      <c r="HW436" s="18"/>
      <c r="HX436" s="18"/>
      <c r="HY436" s="18"/>
      <c r="HZ436" s="18"/>
      <c r="IA436" s="18"/>
      <c r="IB436" s="18"/>
      <c r="IC436" s="18"/>
      <c r="ID436" s="18"/>
      <c r="IE436" s="18"/>
      <c r="IF436" s="18"/>
      <c r="IG436" s="18"/>
      <c r="IH436" s="18"/>
      <c r="II436" s="18"/>
      <c r="IJ436" s="18"/>
      <c r="IK436" s="18"/>
      <c r="IL436" s="18"/>
      <c r="IM436" s="18"/>
      <c r="IN436" s="18"/>
      <c r="IO436" s="18"/>
      <c r="IP436" s="18"/>
      <c r="IQ436" s="18"/>
      <c r="IR436" s="18"/>
      <c r="IS436" s="18"/>
      <c r="IT436" s="18"/>
      <c r="IU436" s="18"/>
      <c r="IV436" s="18"/>
      <c r="IW436" s="18"/>
      <c r="IX436" s="18"/>
      <c r="IY436" s="18"/>
      <c r="IZ436" s="18"/>
      <c r="JA436" s="18"/>
      <c r="JB436" s="18"/>
      <c r="JC436" s="18"/>
      <c r="JD436" s="18"/>
      <c r="JE436" s="18"/>
      <c r="JF436" s="18"/>
    </row>
    <row r="437" spans="36:266" x14ac:dyDescent="0.3">
      <c r="AJ437" s="24"/>
      <c r="AK437" s="24"/>
      <c r="AL437" s="20"/>
      <c r="AM437" s="23"/>
      <c r="AN437" s="18"/>
      <c r="AO437" s="24"/>
      <c r="AW437" s="71"/>
      <c r="AX437" s="71"/>
      <c r="AY437" s="71"/>
      <c r="BB437" s="25"/>
      <c r="BC437" s="21"/>
      <c r="BG437" s="18"/>
      <c r="BN437" s="22"/>
      <c r="BO437" s="22"/>
      <c r="BP437" s="22"/>
      <c r="BQ437" s="22"/>
      <c r="BR437" s="15"/>
      <c r="CF437" s="15"/>
      <c r="CL437" s="22"/>
      <c r="CM437" s="15"/>
      <c r="CR437" s="22"/>
      <c r="CT437" s="15"/>
      <c r="CW437" s="22"/>
      <c r="DA437" s="15"/>
      <c r="DH437" s="15"/>
      <c r="DJ437" s="22"/>
      <c r="DO437" s="15"/>
      <c r="DV437" s="15"/>
      <c r="EC437" s="15"/>
      <c r="EJ437" s="15"/>
      <c r="EQ437" s="15"/>
      <c r="EX437" s="15"/>
      <c r="FE437" s="15"/>
      <c r="FL437" s="15"/>
      <c r="FS437" s="15"/>
      <c r="FZ437" s="15"/>
      <c r="GG437" s="15"/>
      <c r="GN437" s="15"/>
      <c r="GP437" s="22"/>
      <c r="GQ437" s="22"/>
      <c r="GR437" s="22"/>
      <c r="GS437" s="22"/>
      <c r="GT437" s="22"/>
      <c r="GU437" s="15"/>
      <c r="GV437" s="22"/>
      <c r="GW437" s="22"/>
      <c r="GX437" s="22"/>
      <c r="GY437" s="18"/>
      <c r="GZ437" s="18"/>
      <c r="HA437" s="18"/>
      <c r="HB437" s="18"/>
      <c r="HC437" s="18"/>
      <c r="HD437" s="18"/>
      <c r="HE437" s="18"/>
      <c r="HF437" s="18"/>
      <c r="HG437" s="18"/>
      <c r="HH437" s="18"/>
      <c r="HI437" s="18"/>
      <c r="HJ437" s="18"/>
      <c r="HK437" s="18"/>
      <c r="HL437" s="18"/>
      <c r="HM437" s="18"/>
      <c r="HN437" s="18"/>
      <c r="HO437" s="18"/>
      <c r="HP437" s="18"/>
      <c r="HQ437" s="18"/>
      <c r="HR437" s="18"/>
      <c r="HS437" s="18"/>
      <c r="HT437" s="18"/>
      <c r="HU437" s="18"/>
      <c r="HV437" s="18"/>
      <c r="HW437" s="18"/>
      <c r="HX437" s="18"/>
      <c r="HY437" s="18"/>
      <c r="HZ437" s="18"/>
      <c r="IA437" s="18"/>
      <c r="IB437" s="18"/>
      <c r="IC437" s="18"/>
      <c r="ID437" s="18"/>
      <c r="IE437" s="18"/>
      <c r="IF437" s="18"/>
      <c r="IG437" s="18"/>
      <c r="IH437" s="18"/>
      <c r="II437" s="18"/>
      <c r="IJ437" s="18"/>
      <c r="IK437" s="18"/>
      <c r="IL437" s="18"/>
      <c r="IM437" s="18"/>
      <c r="IN437" s="18"/>
      <c r="IO437" s="18"/>
      <c r="IP437" s="18"/>
      <c r="IQ437" s="18"/>
      <c r="IR437" s="18"/>
      <c r="IS437" s="18"/>
      <c r="IT437" s="18"/>
      <c r="IU437" s="18"/>
      <c r="IV437" s="18"/>
      <c r="IW437" s="18"/>
      <c r="IX437" s="18"/>
      <c r="IY437" s="18"/>
      <c r="IZ437" s="18"/>
      <c r="JA437" s="18"/>
      <c r="JB437" s="18"/>
      <c r="JC437" s="18"/>
      <c r="JD437" s="18"/>
      <c r="JE437" s="18"/>
      <c r="JF437" s="18"/>
    </row>
    <row r="438" spans="36:266" x14ac:dyDescent="0.3">
      <c r="AJ438" s="24"/>
      <c r="AK438" s="24"/>
      <c r="AL438" s="20"/>
      <c r="AM438" s="23"/>
      <c r="AN438" s="18"/>
      <c r="AO438" s="24"/>
      <c r="AW438" s="71"/>
      <c r="AX438" s="71"/>
      <c r="AY438" s="71"/>
      <c r="BB438" s="25"/>
      <c r="BC438" s="21"/>
      <c r="BG438" s="18"/>
      <c r="BN438" s="22"/>
      <c r="BO438" s="22"/>
      <c r="BP438" s="22"/>
      <c r="BQ438" s="22"/>
      <c r="BR438" s="15"/>
      <c r="CF438" s="15"/>
      <c r="CL438" s="22"/>
      <c r="CM438" s="15"/>
      <c r="CR438" s="22"/>
      <c r="CT438" s="15"/>
      <c r="CW438" s="22"/>
      <c r="DA438" s="15"/>
      <c r="DH438" s="15"/>
      <c r="DJ438" s="22"/>
      <c r="DO438" s="15"/>
      <c r="DV438" s="15"/>
      <c r="EC438" s="15"/>
      <c r="EJ438" s="15"/>
      <c r="EQ438" s="15"/>
      <c r="EX438" s="15"/>
      <c r="FE438" s="15"/>
      <c r="FL438" s="15"/>
      <c r="FS438" s="15"/>
      <c r="FZ438" s="15"/>
      <c r="GG438" s="15"/>
      <c r="GN438" s="15"/>
      <c r="GP438" s="22"/>
      <c r="GQ438" s="22"/>
      <c r="GR438" s="22"/>
      <c r="GS438" s="22"/>
      <c r="GT438" s="22"/>
      <c r="GU438" s="15"/>
      <c r="GV438" s="22"/>
      <c r="GW438" s="22"/>
      <c r="GX438" s="22"/>
      <c r="GY438" s="18"/>
      <c r="GZ438" s="18"/>
      <c r="HA438" s="18"/>
      <c r="HB438" s="18"/>
      <c r="HC438" s="18"/>
      <c r="HD438" s="18"/>
      <c r="HE438" s="18"/>
      <c r="HF438" s="18"/>
      <c r="HG438" s="18"/>
      <c r="HH438" s="18"/>
      <c r="HI438" s="18"/>
      <c r="HJ438" s="18"/>
      <c r="HK438" s="18"/>
      <c r="HL438" s="18"/>
      <c r="HM438" s="18"/>
      <c r="HN438" s="18"/>
      <c r="HO438" s="18"/>
      <c r="HP438" s="18"/>
      <c r="HQ438" s="18"/>
      <c r="HR438" s="18"/>
      <c r="HS438" s="18"/>
      <c r="HT438" s="18"/>
      <c r="HU438" s="18"/>
      <c r="HV438" s="18"/>
      <c r="HW438" s="18"/>
      <c r="HX438" s="18"/>
      <c r="HY438" s="18"/>
      <c r="HZ438" s="18"/>
      <c r="IA438" s="18"/>
      <c r="IB438" s="18"/>
      <c r="IC438" s="18"/>
      <c r="ID438" s="18"/>
      <c r="IE438" s="18"/>
      <c r="IF438" s="18"/>
      <c r="IG438" s="18"/>
      <c r="IH438" s="18"/>
      <c r="II438" s="18"/>
      <c r="IJ438" s="18"/>
      <c r="IK438" s="18"/>
      <c r="IL438" s="18"/>
      <c r="IM438" s="18"/>
      <c r="IN438" s="18"/>
      <c r="IO438" s="18"/>
      <c r="IP438" s="18"/>
      <c r="IQ438" s="18"/>
      <c r="IR438" s="18"/>
      <c r="IS438" s="18"/>
      <c r="IT438" s="18"/>
      <c r="IU438" s="18"/>
      <c r="IV438" s="18"/>
      <c r="IW438" s="18"/>
      <c r="IX438" s="18"/>
      <c r="IY438" s="18"/>
      <c r="IZ438" s="18"/>
      <c r="JA438" s="18"/>
      <c r="JB438" s="18"/>
      <c r="JC438" s="18"/>
      <c r="JD438" s="18"/>
      <c r="JE438" s="18"/>
      <c r="JF438" s="18"/>
    </row>
    <row r="439" spans="36:266" x14ac:dyDescent="0.3">
      <c r="AJ439" s="24"/>
      <c r="AK439" s="24"/>
      <c r="AL439" s="20"/>
      <c r="AM439" s="23"/>
      <c r="AN439" s="18"/>
      <c r="AO439" s="24"/>
      <c r="AW439" s="71"/>
      <c r="AX439" s="71"/>
      <c r="AY439" s="71"/>
      <c r="BB439" s="25"/>
      <c r="BC439" s="21"/>
      <c r="BG439" s="18"/>
      <c r="BN439" s="22"/>
      <c r="BO439" s="22"/>
      <c r="BP439" s="22"/>
      <c r="BQ439" s="22"/>
      <c r="BR439" s="15"/>
      <c r="CF439" s="15"/>
      <c r="CL439" s="22"/>
      <c r="CM439" s="15"/>
      <c r="CR439" s="22"/>
      <c r="CT439" s="15"/>
      <c r="CW439" s="22"/>
      <c r="DA439" s="15"/>
      <c r="DH439" s="15"/>
      <c r="DJ439" s="22"/>
      <c r="DO439" s="15"/>
      <c r="DV439" s="15"/>
      <c r="EC439" s="15"/>
      <c r="EJ439" s="15"/>
      <c r="EQ439" s="15"/>
      <c r="EX439" s="15"/>
      <c r="FE439" s="15"/>
      <c r="FL439" s="15"/>
      <c r="FS439" s="15"/>
      <c r="FZ439" s="15"/>
      <c r="GG439" s="15"/>
      <c r="GN439" s="15"/>
      <c r="GP439" s="22"/>
      <c r="GQ439" s="22"/>
      <c r="GR439" s="22"/>
      <c r="GS439" s="22"/>
      <c r="GT439" s="22"/>
      <c r="GU439" s="15"/>
      <c r="GV439" s="22"/>
      <c r="GW439" s="22"/>
      <c r="GX439" s="22"/>
      <c r="GY439" s="18"/>
      <c r="GZ439" s="18"/>
      <c r="HA439" s="18"/>
      <c r="HB439" s="18"/>
      <c r="HC439" s="18"/>
      <c r="HD439" s="18"/>
      <c r="HE439" s="18"/>
      <c r="HF439" s="18"/>
      <c r="HG439" s="18"/>
      <c r="HH439" s="18"/>
      <c r="HI439" s="18"/>
      <c r="HJ439" s="18"/>
      <c r="HK439" s="18"/>
      <c r="HL439" s="18"/>
      <c r="HM439" s="18"/>
      <c r="HN439" s="18"/>
      <c r="HO439" s="18"/>
      <c r="HP439" s="18"/>
      <c r="HQ439" s="18"/>
      <c r="HR439" s="18"/>
      <c r="HS439" s="18"/>
      <c r="HT439" s="18"/>
      <c r="HU439" s="18"/>
      <c r="HV439" s="18"/>
      <c r="HW439" s="18"/>
      <c r="HX439" s="18"/>
      <c r="HY439" s="18"/>
      <c r="HZ439" s="18"/>
      <c r="IA439" s="18"/>
      <c r="IB439" s="18"/>
      <c r="IC439" s="18"/>
      <c r="ID439" s="18"/>
      <c r="IE439" s="18"/>
      <c r="IF439" s="18"/>
      <c r="IG439" s="18"/>
      <c r="IH439" s="18"/>
      <c r="II439" s="18"/>
      <c r="IJ439" s="18"/>
      <c r="IK439" s="18"/>
      <c r="IL439" s="18"/>
      <c r="IM439" s="18"/>
      <c r="IN439" s="18"/>
      <c r="IO439" s="18"/>
      <c r="IP439" s="18"/>
      <c r="IQ439" s="18"/>
      <c r="IR439" s="18"/>
      <c r="IS439" s="18"/>
      <c r="IT439" s="18"/>
      <c r="IU439" s="18"/>
      <c r="IV439" s="18"/>
      <c r="IW439" s="18"/>
      <c r="IX439" s="18"/>
      <c r="IY439" s="18"/>
      <c r="IZ439" s="18"/>
      <c r="JA439" s="18"/>
      <c r="JB439" s="18"/>
      <c r="JC439" s="18"/>
      <c r="JD439" s="18"/>
      <c r="JE439" s="18"/>
      <c r="JF439" s="18"/>
    </row>
    <row r="440" spans="36:266" x14ac:dyDescent="0.3">
      <c r="AJ440" s="24"/>
      <c r="AK440" s="24"/>
      <c r="AL440" s="20"/>
      <c r="AM440" s="23"/>
      <c r="AN440" s="18"/>
      <c r="AO440" s="24"/>
      <c r="AW440" s="71"/>
      <c r="AX440" s="71"/>
      <c r="AY440" s="71"/>
      <c r="BB440" s="25"/>
      <c r="BC440" s="21"/>
      <c r="BG440" s="18"/>
      <c r="BN440" s="22"/>
      <c r="BO440" s="22"/>
      <c r="BP440" s="22"/>
      <c r="BQ440" s="22"/>
      <c r="BR440" s="15"/>
      <c r="CF440" s="15"/>
      <c r="CL440" s="22"/>
      <c r="CM440" s="15"/>
      <c r="CR440" s="22"/>
      <c r="CT440" s="15"/>
      <c r="CW440" s="22"/>
      <c r="DA440" s="15"/>
      <c r="DH440" s="15"/>
      <c r="DJ440" s="22"/>
      <c r="DO440" s="15"/>
      <c r="DV440" s="15"/>
      <c r="EC440" s="15"/>
      <c r="EJ440" s="15"/>
      <c r="EQ440" s="15"/>
      <c r="EX440" s="15"/>
      <c r="FE440" s="15"/>
      <c r="FL440" s="15"/>
      <c r="FS440" s="15"/>
      <c r="FZ440" s="15"/>
      <c r="GG440" s="15"/>
      <c r="GN440" s="15"/>
      <c r="GP440" s="22"/>
      <c r="GQ440" s="22"/>
      <c r="GR440" s="22"/>
      <c r="GS440" s="22"/>
      <c r="GT440" s="22"/>
      <c r="GU440" s="15"/>
      <c r="GV440" s="22"/>
      <c r="GW440" s="22"/>
      <c r="GX440" s="22"/>
      <c r="GY440" s="18"/>
      <c r="GZ440" s="18"/>
      <c r="HA440" s="18"/>
      <c r="HB440" s="18"/>
      <c r="HC440" s="18"/>
      <c r="HD440" s="18"/>
      <c r="HE440" s="18"/>
      <c r="HF440" s="18"/>
      <c r="HG440" s="18"/>
      <c r="HH440" s="18"/>
      <c r="HI440" s="18"/>
      <c r="HJ440" s="18"/>
      <c r="HK440" s="18"/>
      <c r="HL440" s="18"/>
      <c r="HM440" s="18"/>
      <c r="HN440" s="18"/>
      <c r="HO440" s="18"/>
      <c r="HP440" s="18"/>
      <c r="HQ440" s="18"/>
      <c r="HR440" s="18"/>
      <c r="HS440" s="18"/>
      <c r="HT440" s="18"/>
      <c r="HU440" s="18"/>
      <c r="HV440" s="18"/>
      <c r="HW440" s="18"/>
      <c r="HX440" s="18"/>
      <c r="HY440" s="18"/>
      <c r="HZ440" s="18"/>
      <c r="IA440" s="18"/>
      <c r="IB440" s="18"/>
      <c r="IC440" s="18"/>
      <c r="ID440" s="18"/>
      <c r="IE440" s="18"/>
      <c r="IF440" s="18"/>
      <c r="IG440" s="18"/>
      <c r="IH440" s="18"/>
      <c r="II440" s="18"/>
      <c r="IJ440" s="18"/>
      <c r="IK440" s="18"/>
      <c r="IL440" s="18"/>
      <c r="IM440" s="18"/>
      <c r="IN440" s="18"/>
      <c r="IO440" s="18"/>
      <c r="IP440" s="18"/>
      <c r="IQ440" s="18"/>
      <c r="IR440" s="18"/>
      <c r="IS440" s="18"/>
      <c r="IT440" s="18"/>
      <c r="IU440" s="18"/>
      <c r="IV440" s="18"/>
      <c r="IW440" s="18"/>
      <c r="IX440" s="18"/>
      <c r="IY440" s="18"/>
      <c r="IZ440" s="18"/>
      <c r="JA440" s="18"/>
      <c r="JB440" s="18"/>
      <c r="JC440" s="18"/>
      <c r="JD440" s="18"/>
      <c r="JE440" s="18"/>
      <c r="JF440" s="18"/>
    </row>
    <row r="441" spans="36:266" x14ac:dyDescent="0.3">
      <c r="AJ441" s="24"/>
      <c r="AK441" s="24"/>
      <c r="AL441" s="20"/>
      <c r="AM441" s="23"/>
      <c r="AN441" s="18"/>
      <c r="AO441" s="24"/>
      <c r="AW441" s="71"/>
      <c r="AX441" s="71"/>
      <c r="AY441" s="71"/>
      <c r="BB441" s="25"/>
      <c r="BC441" s="21"/>
      <c r="BG441" s="18"/>
      <c r="BN441" s="22"/>
      <c r="BO441" s="22"/>
      <c r="BP441" s="22"/>
      <c r="BQ441" s="22"/>
      <c r="BR441" s="15"/>
      <c r="CF441" s="15"/>
      <c r="CL441" s="22"/>
      <c r="CM441" s="15"/>
      <c r="CR441" s="22"/>
      <c r="CT441" s="15"/>
      <c r="CW441" s="22"/>
      <c r="DA441" s="15"/>
      <c r="DH441" s="15"/>
      <c r="DJ441" s="22"/>
      <c r="DO441" s="15"/>
      <c r="DV441" s="15"/>
      <c r="EC441" s="15"/>
      <c r="EJ441" s="15"/>
      <c r="EQ441" s="15"/>
      <c r="EX441" s="15"/>
      <c r="FE441" s="15"/>
      <c r="FL441" s="15"/>
      <c r="FS441" s="15"/>
      <c r="FZ441" s="15"/>
      <c r="GG441" s="15"/>
      <c r="GN441" s="15"/>
      <c r="GP441" s="22"/>
      <c r="GQ441" s="22"/>
      <c r="GR441" s="22"/>
      <c r="GS441" s="22"/>
      <c r="GT441" s="22"/>
      <c r="GU441" s="15"/>
      <c r="GV441" s="22"/>
      <c r="GW441" s="22"/>
      <c r="GX441" s="22"/>
      <c r="GY441" s="18"/>
      <c r="GZ441" s="18"/>
      <c r="HA441" s="18"/>
      <c r="HB441" s="18"/>
      <c r="HC441" s="18"/>
      <c r="HD441" s="18"/>
      <c r="HE441" s="18"/>
      <c r="HF441" s="18"/>
      <c r="HG441" s="18"/>
      <c r="HH441" s="18"/>
      <c r="HI441" s="18"/>
      <c r="HJ441" s="18"/>
      <c r="HK441" s="18"/>
      <c r="HL441" s="18"/>
      <c r="HM441" s="18"/>
      <c r="HN441" s="18"/>
      <c r="HO441" s="18"/>
      <c r="HP441" s="18"/>
      <c r="HQ441" s="18"/>
      <c r="HR441" s="18"/>
      <c r="HS441" s="18"/>
      <c r="HT441" s="18"/>
      <c r="HU441" s="18"/>
      <c r="HV441" s="18"/>
      <c r="HW441" s="18"/>
      <c r="HX441" s="18"/>
      <c r="HY441" s="18"/>
      <c r="HZ441" s="18"/>
      <c r="IA441" s="18"/>
      <c r="IB441" s="18"/>
      <c r="IC441" s="18"/>
      <c r="ID441" s="18"/>
      <c r="IE441" s="18"/>
      <c r="IF441" s="18"/>
      <c r="IG441" s="18"/>
      <c r="IH441" s="18"/>
      <c r="II441" s="18"/>
      <c r="IJ441" s="18"/>
      <c r="IK441" s="18"/>
      <c r="IL441" s="18"/>
      <c r="IM441" s="18"/>
      <c r="IN441" s="18"/>
      <c r="IO441" s="18"/>
      <c r="IP441" s="18"/>
      <c r="IQ441" s="18"/>
      <c r="IR441" s="18"/>
      <c r="IS441" s="18"/>
      <c r="IT441" s="18"/>
      <c r="IU441" s="18"/>
      <c r="IV441" s="18"/>
      <c r="IW441" s="18"/>
      <c r="IX441" s="18"/>
      <c r="IY441" s="18"/>
      <c r="IZ441" s="18"/>
      <c r="JA441" s="18"/>
      <c r="JB441" s="18"/>
      <c r="JC441" s="18"/>
      <c r="JD441" s="18"/>
      <c r="JE441" s="18"/>
      <c r="JF441" s="18"/>
    </row>
    <row r="442" spans="36:266" x14ac:dyDescent="0.3">
      <c r="AJ442" s="24"/>
      <c r="AK442" s="24"/>
      <c r="AL442" s="20"/>
      <c r="AM442" s="23"/>
      <c r="AN442" s="18"/>
      <c r="AO442" s="24"/>
      <c r="AW442" s="71"/>
      <c r="AX442" s="71"/>
      <c r="AY442" s="71"/>
      <c r="BB442" s="25"/>
      <c r="BC442" s="21"/>
      <c r="BG442" s="18"/>
      <c r="BN442" s="22"/>
      <c r="BO442" s="22"/>
      <c r="BP442" s="22"/>
      <c r="BQ442" s="22"/>
      <c r="BR442" s="15"/>
      <c r="CF442" s="15"/>
      <c r="CL442" s="22"/>
      <c r="CM442" s="15"/>
      <c r="CR442" s="22"/>
      <c r="CT442" s="15"/>
      <c r="CW442" s="22"/>
      <c r="DA442" s="15"/>
      <c r="DH442" s="15"/>
      <c r="DJ442" s="22"/>
      <c r="DO442" s="15"/>
      <c r="DV442" s="15"/>
      <c r="EC442" s="15"/>
      <c r="EJ442" s="15"/>
      <c r="EQ442" s="15"/>
      <c r="EX442" s="15"/>
      <c r="FE442" s="15"/>
      <c r="FL442" s="15"/>
      <c r="FS442" s="15"/>
      <c r="FZ442" s="15"/>
      <c r="GG442" s="15"/>
      <c r="GN442" s="15"/>
      <c r="GP442" s="22"/>
      <c r="GQ442" s="22"/>
      <c r="GR442" s="22"/>
      <c r="GS442" s="22"/>
      <c r="GT442" s="22"/>
      <c r="GU442" s="15"/>
      <c r="GV442" s="22"/>
      <c r="GW442" s="22"/>
      <c r="GX442" s="22"/>
      <c r="GY442" s="18"/>
      <c r="GZ442" s="18"/>
      <c r="HA442" s="18"/>
      <c r="HB442" s="18"/>
      <c r="HC442" s="18"/>
      <c r="HD442" s="18"/>
      <c r="HE442" s="18"/>
      <c r="HF442" s="18"/>
      <c r="HG442" s="18"/>
      <c r="HH442" s="18"/>
      <c r="HI442" s="18"/>
      <c r="HJ442" s="18"/>
      <c r="HK442" s="18"/>
      <c r="HL442" s="18"/>
      <c r="HM442" s="18"/>
      <c r="HN442" s="18"/>
      <c r="HO442" s="18"/>
      <c r="HP442" s="18"/>
      <c r="HQ442" s="18"/>
      <c r="HR442" s="18"/>
      <c r="HS442" s="18"/>
      <c r="HT442" s="18"/>
      <c r="HU442" s="18"/>
      <c r="HV442" s="18"/>
      <c r="HW442" s="18"/>
      <c r="HX442" s="18"/>
      <c r="HY442" s="18"/>
      <c r="HZ442" s="18"/>
      <c r="IA442" s="18"/>
      <c r="IB442" s="18"/>
      <c r="IC442" s="18"/>
      <c r="ID442" s="18"/>
      <c r="IE442" s="18"/>
      <c r="IF442" s="18"/>
      <c r="IG442" s="18"/>
      <c r="IH442" s="18"/>
      <c r="II442" s="18"/>
      <c r="IJ442" s="18"/>
      <c r="IK442" s="18"/>
      <c r="IL442" s="18"/>
      <c r="IM442" s="18"/>
      <c r="IN442" s="18"/>
      <c r="IO442" s="18"/>
      <c r="IP442" s="18"/>
      <c r="IQ442" s="18"/>
      <c r="IR442" s="18"/>
      <c r="IS442" s="18"/>
      <c r="IT442" s="18"/>
      <c r="IU442" s="18"/>
      <c r="IV442" s="18"/>
      <c r="IW442" s="18"/>
      <c r="IX442" s="18"/>
      <c r="IY442" s="18"/>
      <c r="IZ442" s="18"/>
      <c r="JA442" s="18"/>
      <c r="JB442" s="18"/>
      <c r="JC442" s="18"/>
      <c r="JD442" s="18"/>
      <c r="JE442" s="18"/>
      <c r="JF442" s="18"/>
    </row>
    <row r="443" spans="36:266" x14ac:dyDescent="0.3">
      <c r="AJ443" s="24"/>
      <c r="AK443" s="24"/>
      <c r="AL443" s="20"/>
      <c r="AM443" s="23"/>
      <c r="AN443" s="18"/>
      <c r="AO443" s="24"/>
      <c r="AW443" s="71"/>
      <c r="AX443" s="71"/>
      <c r="AY443" s="71"/>
      <c r="BB443" s="25"/>
      <c r="BC443" s="21"/>
      <c r="BG443" s="18"/>
      <c r="BN443" s="22"/>
      <c r="BO443" s="22"/>
      <c r="BP443" s="22"/>
      <c r="BQ443" s="22"/>
      <c r="BR443" s="15"/>
      <c r="CF443" s="15"/>
      <c r="CL443" s="22"/>
      <c r="CM443" s="15"/>
      <c r="CR443" s="22"/>
      <c r="CT443" s="15"/>
      <c r="CW443" s="22"/>
      <c r="DA443" s="15"/>
      <c r="DH443" s="15"/>
      <c r="DJ443" s="22"/>
      <c r="DO443" s="15"/>
      <c r="DV443" s="15"/>
      <c r="EC443" s="15"/>
      <c r="EJ443" s="15"/>
      <c r="EQ443" s="15"/>
      <c r="EX443" s="15"/>
      <c r="FE443" s="15"/>
      <c r="FL443" s="15"/>
      <c r="FS443" s="15"/>
      <c r="FZ443" s="15"/>
      <c r="GG443" s="15"/>
      <c r="GN443" s="15"/>
      <c r="GP443" s="22"/>
      <c r="GQ443" s="22"/>
      <c r="GR443" s="22"/>
      <c r="GS443" s="22"/>
      <c r="GT443" s="22"/>
      <c r="GU443" s="15"/>
      <c r="GV443" s="22"/>
      <c r="GW443" s="22"/>
      <c r="GX443" s="22"/>
      <c r="GY443" s="18"/>
      <c r="GZ443" s="18"/>
      <c r="HA443" s="18"/>
      <c r="HB443" s="18"/>
      <c r="HC443" s="18"/>
      <c r="HD443" s="18"/>
      <c r="HE443" s="18"/>
      <c r="HF443" s="18"/>
      <c r="HG443" s="18"/>
      <c r="HH443" s="18"/>
      <c r="HI443" s="18"/>
      <c r="HJ443" s="18"/>
      <c r="HK443" s="18"/>
      <c r="HL443" s="18"/>
      <c r="HM443" s="18"/>
      <c r="HN443" s="18"/>
      <c r="HO443" s="18"/>
      <c r="HP443" s="18"/>
      <c r="HQ443" s="18"/>
      <c r="HR443" s="18"/>
      <c r="HS443" s="18"/>
      <c r="HT443" s="18"/>
      <c r="HU443" s="18"/>
      <c r="HV443" s="18"/>
      <c r="HW443" s="18"/>
      <c r="HX443" s="18"/>
      <c r="HY443" s="18"/>
      <c r="HZ443" s="18"/>
      <c r="IA443" s="18"/>
      <c r="IB443" s="18"/>
      <c r="IC443" s="18"/>
      <c r="ID443" s="18"/>
      <c r="IE443" s="18"/>
      <c r="IF443" s="18"/>
      <c r="IG443" s="18"/>
      <c r="IH443" s="18"/>
      <c r="II443" s="18"/>
      <c r="IJ443" s="18"/>
      <c r="IK443" s="18"/>
      <c r="IL443" s="18"/>
      <c r="IM443" s="18"/>
      <c r="IN443" s="18"/>
      <c r="IO443" s="18"/>
      <c r="IP443" s="18"/>
      <c r="IQ443" s="18"/>
      <c r="IR443" s="18"/>
      <c r="IS443" s="18"/>
      <c r="IT443" s="18"/>
      <c r="IU443" s="18"/>
      <c r="IV443" s="18"/>
      <c r="IW443" s="18"/>
      <c r="IX443" s="18"/>
      <c r="IY443" s="18"/>
      <c r="IZ443" s="18"/>
      <c r="JA443" s="18"/>
      <c r="JB443" s="18"/>
      <c r="JC443" s="18"/>
      <c r="JD443" s="18"/>
      <c r="JE443" s="18"/>
      <c r="JF443" s="18"/>
    </row>
    <row r="444" spans="36:266" x14ac:dyDescent="0.3">
      <c r="AJ444" s="24"/>
      <c r="AK444" s="24"/>
      <c r="AL444" s="20"/>
      <c r="AM444" s="23"/>
      <c r="AN444" s="18"/>
      <c r="AO444" s="24"/>
      <c r="AW444" s="71"/>
      <c r="AX444" s="71"/>
      <c r="AY444" s="71"/>
      <c r="BB444" s="25"/>
      <c r="BC444" s="21"/>
      <c r="BG444" s="18"/>
      <c r="BN444" s="22"/>
      <c r="BO444" s="22"/>
      <c r="BP444" s="22"/>
      <c r="BQ444" s="22"/>
      <c r="BR444" s="15"/>
      <c r="CF444" s="15"/>
      <c r="CL444" s="22"/>
      <c r="CM444" s="15"/>
      <c r="CR444" s="22"/>
      <c r="CT444" s="15"/>
      <c r="CW444" s="22"/>
      <c r="DA444" s="15"/>
      <c r="DH444" s="15"/>
      <c r="DJ444" s="22"/>
      <c r="DO444" s="15"/>
      <c r="DV444" s="15"/>
      <c r="EC444" s="15"/>
      <c r="EJ444" s="15"/>
      <c r="EQ444" s="15"/>
      <c r="EX444" s="15"/>
      <c r="FE444" s="15"/>
      <c r="FL444" s="15"/>
      <c r="FS444" s="15"/>
      <c r="FZ444" s="15"/>
      <c r="GG444" s="15"/>
      <c r="GN444" s="15"/>
      <c r="GP444" s="22"/>
      <c r="GQ444" s="22"/>
      <c r="GR444" s="22"/>
      <c r="GS444" s="22"/>
      <c r="GT444" s="22"/>
      <c r="GU444" s="15"/>
      <c r="GV444" s="22"/>
      <c r="GW444" s="22"/>
      <c r="GX444" s="22"/>
      <c r="GY444" s="18"/>
      <c r="GZ444" s="18"/>
      <c r="HA444" s="18"/>
      <c r="HB444" s="18"/>
      <c r="HC444" s="18"/>
      <c r="HD444" s="18"/>
      <c r="HE444" s="18"/>
      <c r="HF444" s="18"/>
      <c r="HG444" s="18"/>
      <c r="HH444" s="18"/>
      <c r="HI444" s="18"/>
      <c r="HJ444" s="18"/>
      <c r="HK444" s="18"/>
      <c r="HL444" s="18"/>
      <c r="HM444" s="18"/>
      <c r="HN444" s="18"/>
      <c r="HO444" s="18"/>
      <c r="HP444" s="18"/>
      <c r="HQ444" s="18"/>
      <c r="HR444" s="18"/>
      <c r="HS444" s="18"/>
      <c r="HT444" s="18"/>
      <c r="HU444" s="18"/>
      <c r="HV444" s="18"/>
      <c r="HW444" s="18"/>
      <c r="HX444" s="18"/>
      <c r="HY444" s="18"/>
      <c r="HZ444" s="18"/>
      <c r="IA444" s="18"/>
      <c r="IB444" s="18"/>
      <c r="IC444" s="18"/>
      <c r="ID444" s="18"/>
      <c r="IE444" s="18"/>
      <c r="IF444" s="18"/>
      <c r="IG444" s="18"/>
      <c r="IH444" s="18"/>
      <c r="II444" s="18"/>
      <c r="IJ444" s="18"/>
      <c r="IK444" s="18"/>
      <c r="IL444" s="18"/>
      <c r="IM444" s="18"/>
      <c r="IN444" s="18"/>
      <c r="IO444" s="18"/>
      <c r="IP444" s="18"/>
      <c r="IQ444" s="18"/>
      <c r="IR444" s="18"/>
      <c r="IS444" s="18"/>
      <c r="IT444" s="18"/>
      <c r="IU444" s="18"/>
      <c r="IV444" s="18"/>
      <c r="IW444" s="18"/>
      <c r="IX444" s="18"/>
      <c r="IY444" s="18"/>
      <c r="IZ444" s="18"/>
      <c r="JA444" s="18"/>
      <c r="JB444" s="18"/>
      <c r="JC444" s="18"/>
      <c r="JD444" s="18"/>
      <c r="JE444" s="18"/>
      <c r="JF444" s="18"/>
    </row>
    <row r="445" spans="36:266" x14ac:dyDescent="0.3">
      <c r="AJ445" s="24"/>
      <c r="AK445" s="24"/>
      <c r="AL445" s="20"/>
      <c r="AM445" s="23"/>
      <c r="AN445" s="18"/>
      <c r="AO445" s="24"/>
      <c r="AW445" s="71"/>
      <c r="AX445" s="71"/>
      <c r="AY445" s="71"/>
      <c r="BB445" s="25"/>
      <c r="BC445" s="21"/>
      <c r="BG445" s="18"/>
      <c r="BN445" s="22"/>
      <c r="BO445" s="22"/>
      <c r="BP445" s="22"/>
      <c r="BQ445" s="22"/>
      <c r="BR445" s="15"/>
      <c r="CF445" s="15"/>
      <c r="CL445" s="22"/>
      <c r="CM445" s="15"/>
      <c r="CR445" s="22"/>
      <c r="CT445" s="15"/>
      <c r="CW445" s="22"/>
      <c r="DA445" s="15"/>
      <c r="DH445" s="15"/>
      <c r="DJ445" s="22"/>
      <c r="DO445" s="15"/>
      <c r="DV445" s="15"/>
      <c r="EC445" s="15"/>
      <c r="EJ445" s="15"/>
      <c r="EQ445" s="15"/>
      <c r="EX445" s="15"/>
      <c r="FE445" s="15"/>
      <c r="FL445" s="15"/>
      <c r="FS445" s="15"/>
      <c r="FZ445" s="15"/>
      <c r="GG445" s="15"/>
      <c r="GN445" s="15"/>
      <c r="GP445" s="22"/>
      <c r="GQ445" s="22"/>
      <c r="GR445" s="22"/>
      <c r="GS445" s="22"/>
      <c r="GT445" s="22"/>
      <c r="GU445" s="15"/>
      <c r="GV445" s="22"/>
      <c r="GW445" s="22"/>
      <c r="GX445" s="22"/>
      <c r="GY445" s="18"/>
      <c r="GZ445" s="18"/>
      <c r="HA445" s="18"/>
      <c r="HB445" s="18"/>
      <c r="HC445" s="18"/>
      <c r="HD445" s="18"/>
      <c r="HE445" s="18"/>
      <c r="HF445" s="18"/>
      <c r="HG445" s="18"/>
      <c r="HH445" s="18"/>
      <c r="HI445" s="18"/>
      <c r="HJ445" s="18"/>
      <c r="HK445" s="18"/>
      <c r="HL445" s="18"/>
      <c r="HM445" s="18"/>
      <c r="HN445" s="18"/>
      <c r="HO445" s="18"/>
      <c r="HP445" s="18"/>
      <c r="HQ445" s="18"/>
      <c r="HR445" s="18"/>
      <c r="HS445" s="18"/>
      <c r="HT445" s="18"/>
      <c r="HU445" s="18"/>
      <c r="HV445" s="18"/>
      <c r="HW445" s="18"/>
      <c r="HX445" s="18"/>
      <c r="HY445" s="18"/>
      <c r="HZ445" s="18"/>
      <c r="IA445" s="18"/>
      <c r="IB445" s="18"/>
      <c r="IC445" s="18"/>
      <c r="ID445" s="18"/>
      <c r="IE445" s="18"/>
      <c r="IF445" s="18"/>
      <c r="IG445" s="18"/>
      <c r="IH445" s="18"/>
      <c r="II445" s="18"/>
      <c r="IJ445" s="18"/>
      <c r="IK445" s="18"/>
      <c r="IL445" s="18"/>
      <c r="IM445" s="18"/>
      <c r="IN445" s="18"/>
      <c r="IO445" s="18"/>
      <c r="IP445" s="18"/>
      <c r="IQ445" s="18"/>
      <c r="IR445" s="18"/>
      <c r="IS445" s="18"/>
      <c r="IT445" s="18"/>
      <c r="IU445" s="18"/>
      <c r="IV445" s="18"/>
      <c r="IW445" s="18"/>
      <c r="IX445" s="18"/>
      <c r="IY445" s="18"/>
      <c r="IZ445" s="18"/>
      <c r="JA445" s="18"/>
      <c r="JB445" s="18"/>
      <c r="JC445" s="18"/>
      <c r="JD445" s="18"/>
      <c r="JE445" s="18"/>
      <c r="JF445" s="18"/>
    </row>
    <row r="446" spans="36:266" x14ac:dyDescent="0.3">
      <c r="AJ446" s="24"/>
      <c r="AK446" s="24"/>
      <c r="AL446" s="20"/>
      <c r="AM446" s="23"/>
      <c r="AN446" s="18"/>
      <c r="AO446" s="24"/>
      <c r="AW446" s="71"/>
      <c r="AX446" s="71"/>
      <c r="AY446" s="71"/>
      <c r="BB446" s="25"/>
      <c r="BC446" s="21"/>
      <c r="BG446" s="18"/>
      <c r="BN446" s="22"/>
      <c r="BO446" s="22"/>
      <c r="BP446" s="22"/>
      <c r="BQ446" s="22"/>
      <c r="BR446" s="15"/>
      <c r="CF446" s="15"/>
      <c r="CL446" s="22"/>
      <c r="CM446" s="15"/>
      <c r="CR446" s="22"/>
      <c r="CT446" s="15"/>
      <c r="CW446" s="22"/>
      <c r="DA446" s="15"/>
      <c r="DH446" s="15"/>
      <c r="DJ446" s="22"/>
      <c r="DO446" s="15"/>
      <c r="DV446" s="15"/>
      <c r="EC446" s="15"/>
      <c r="EJ446" s="15"/>
      <c r="EQ446" s="15"/>
      <c r="EX446" s="15"/>
      <c r="FE446" s="15"/>
      <c r="FL446" s="15"/>
      <c r="FS446" s="15"/>
      <c r="FZ446" s="15"/>
      <c r="GG446" s="15"/>
      <c r="GN446" s="15"/>
      <c r="GP446" s="22"/>
      <c r="GQ446" s="22"/>
      <c r="GR446" s="22"/>
      <c r="GS446" s="22"/>
      <c r="GT446" s="22"/>
      <c r="GU446" s="15"/>
      <c r="GV446" s="22"/>
      <c r="GW446" s="22"/>
      <c r="GX446" s="22"/>
      <c r="GY446" s="18"/>
      <c r="GZ446" s="18"/>
      <c r="HA446" s="18"/>
      <c r="HB446" s="18"/>
      <c r="HC446" s="18"/>
      <c r="HD446" s="18"/>
      <c r="HE446" s="18"/>
      <c r="HF446" s="18"/>
      <c r="HG446" s="18"/>
      <c r="HH446" s="18"/>
      <c r="HI446" s="18"/>
      <c r="HJ446" s="18"/>
      <c r="HK446" s="18"/>
      <c r="HL446" s="18"/>
      <c r="HM446" s="18"/>
      <c r="HN446" s="18"/>
      <c r="HO446" s="18"/>
      <c r="HP446" s="18"/>
      <c r="HQ446" s="18"/>
      <c r="HR446" s="18"/>
      <c r="HS446" s="18"/>
      <c r="HT446" s="18"/>
      <c r="HU446" s="18"/>
      <c r="HV446" s="18"/>
      <c r="HW446" s="18"/>
      <c r="HX446" s="18"/>
      <c r="HY446" s="18"/>
      <c r="HZ446" s="18"/>
      <c r="IA446" s="18"/>
      <c r="IB446" s="18"/>
      <c r="IC446" s="18"/>
      <c r="ID446" s="18"/>
      <c r="IE446" s="18"/>
      <c r="IF446" s="18"/>
      <c r="IG446" s="18"/>
      <c r="IH446" s="18"/>
      <c r="II446" s="18"/>
      <c r="IJ446" s="18"/>
      <c r="IK446" s="18"/>
      <c r="IL446" s="18"/>
      <c r="IM446" s="18"/>
      <c r="IN446" s="18"/>
      <c r="IO446" s="18"/>
      <c r="IP446" s="18"/>
      <c r="IQ446" s="18"/>
      <c r="IR446" s="18"/>
      <c r="IS446" s="18"/>
      <c r="IT446" s="18"/>
      <c r="IU446" s="18"/>
      <c r="IV446" s="18"/>
      <c r="IW446" s="18"/>
      <c r="IX446" s="18"/>
      <c r="IY446" s="18"/>
      <c r="IZ446" s="18"/>
      <c r="JA446" s="18"/>
      <c r="JB446" s="18"/>
      <c r="JC446" s="18"/>
      <c r="JD446" s="18"/>
      <c r="JE446" s="18"/>
      <c r="JF446" s="18"/>
    </row>
    <row r="447" spans="36:266" x14ac:dyDescent="0.3">
      <c r="AJ447" s="24"/>
      <c r="AK447" s="24"/>
      <c r="AL447" s="20"/>
      <c r="AM447" s="23"/>
      <c r="AN447" s="18"/>
      <c r="AO447" s="24"/>
      <c r="AW447" s="71"/>
      <c r="AX447" s="71"/>
      <c r="AY447" s="71"/>
      <c r="BB447" s="25"/>
      <c r="BC447" s="21"/>
      <c r="BG447" s="18"/>
      <c r="BN447" s="22"/>
      <c r="BO447" s="22"/>
      <c r="BP447" s="22"/>
      <c r="BQ447" s="22"/>
      <c r="BR447" s="15"/>
      <c r="CF447" s="15"/>
      <c r="CL447" s="22"/>
      <c r="CM447" s="15"/>
      <c r="CR447" s="22"/>
      <c r="CT447" s="15"/>
      <c r="CW447" s="22"/>
      <c r="DA447" s="15"/>
      <c r="DH447" s="15"/>
      <c r="DJ447" s="22"/>
      <c r="DO447" s="15"/>
      <c r="DV447" s="15"/>
      <c r="EC447" s="15"/>
      <c r="EJ447" s="15"/>
      <c r="EQ447" s="15"/>
      <c r="EX447" s="15"/>
      <c r="FE447" s="15"/>
      <c r="FL447" s="15"/>
      <c r="FS447" s="15"/>
      <c r="FZ447" s="15"/>
      <c r="GG447" s="15"/>
      <c r="GN447" s="15"/>
      <c r="GP447" s="22"/>
      <c r="GQ447" s="22"/>
      <c r="GR447" s="22"/>
      <c r="GS447" s="22"/>
      <c r="GT447" s="22"/>
      <c r="GU447" s="15"/>
      <c r="GV447" s="22"/>
      <c r="GW447" s="22"/>
      <c r="GX447" s="22"/>
      <c r="GY447" s="18"/>
      <c r="GZ447" s="18"/>
      <c r="HA447" s="18"/>
      <c r="HB447" s="18"/>
      <c r="HC447" s="18"/>
      <c r="HD447" s="18"/>
      <c r="HE447" s="18"/>
      <c r="HF447" s="18"/>
      <c r="HG447" s="18"/>
      <c r="HH447" s="18"/>
      <c r="HI447" s="18"/>
      <c r="HJ447" s="18"/>
      <c r="HK447" s="18"/>
      <c r="HL447" s="18"/>
      <c r="HM447" s="18"/>
      <c r="HN447" s="18"/>
      <c r="HO447" s="18"/>
      <c r="HP447" s="18"/>
      <c r="HQ447" s="18"/>
      <c r="HR447" s="18"/>
      <c r="HS447" s="18"/>
      <c r="HT447" s="18"/>
      <c r="HU447" s="18"/>
      <c r="HV447" s="18"/>
      <c r="HW447" s="18"/>
      <c r="HX447" s="18"/>
      <c r="HY447" s="18"/>
      <c r="HZ447" s="18"/>
      <c r="IA447" s="18"/>
      <c r="IB447" s="18"/>
      <c r="IC447" s="18"/>
      <c r="ID447" s="18"/>
      <c r="IE447" s="18"/>
      <c r="IF447" s="18"/>
      <c r="IG447" s="18"/>
      <c r="IH447" s="18"/>
      <c r="II447" s="18"/>
      <c r="IJ447" s="18"/>
      <c r="IK447" s="18"/>
      <c r="IL447" s="18"/>
      <c r="IM447" s="18"/>
      <c r="IN447" s="18"/>
      <c r="IO447" s="18"/>
      <c r="IP447" s="18"/>
      <c r="IQ447" s="18"/>
      <c r="IR447" s="18"/>
      <c r="IS447" s="18"/>
      <c r="IT447" s="18"/>
      <c r="IU447" s="18"/>
      <c r="IV447" s="18"/>
      <c r="IW447" s="18"/>
      <c r="IX447" s="18"/>
      <c r="IY447" s="18"/>
      <c r="IZ447" s="18"/>
      <c r="JA447" s="18"/>
      <c r="JB447" s="18"/>
      <c r="JC447" s="18"/>
      <c r="JD447" s="18"/>
      <c r="JE447" s="18"/>
      <c r="JF447" s="18"/>
    </row>
    <row r="448" spans="36:266" x14ac:dyDescent="0.3">
      <c r="AJ448" s="24"/>
      <c r="AK448" s="24"/>
      <c r="AL448" s="20"/>
      <c r="AM448" s="23"/>
      <c r="AN448" s="18"/>
      <c r="AO448" s="24"/>
      <c r="AW448" s="71"/>
      <c r="AX448" s="71"/>
      <c r="AY448" s="71"/>
      <c r="BB448" s="25"/>
      <c r="BC448" s="21"/>
      <c r="BG448" s="18"/>
      <c r="BN448" s="22"/>
      <c r="BO448" s="22"/>
      <c r="BP448" s="22"/>
      <c r="BQ448" s="22"/>
      <c r="BR448" s="15"/>
      <c r="CF448" s="15"/>
      <c r="CL448" s="22"/>
      <c r="CM448" s="15"/>
      <c r="CR448" s="22"/>
      <c r="CT448" s="15"/>
      <c r="CW448" s="22"/>
      <c r="DA448" s="15"/>
      <c r="DH448" s="15"/>
      <c r="DJ448" s="22"/>
      <c r="DO448" s="15"/>
      <c r="DV448" s="15"/>
      <c r="EC448" s="15"/>
      <c r="EJ448" s="15"/>
      <c r="EQ448" s="15"/>
      <c r="EX448" s="15"/>
      <c r="FE448" s="15"/>
      <c r="FL448" s="15"/>
      <c r="FS448" s="15"/>
      <c r="FZ448" s="15"/>
      <c r="GG448" s="15"/>
      <c r="GN448" s="15"/>
      <c r="GP448" s="22"/>
      <c r="GQ448" s="22"/>
      <c r="GR448" s="22"/>
      <c r="GS448" s="22"/>
      <c r="GT448" s="22"/>
      <c r="GU448" s="15"/>
      <c r="GV448" s="22"/>
      <c r="GW448" s="22"/>
      <c r="GX448" s="22"/>
      <c r="GY448" s="18"/>
      <c r="GZ448" s="18"/>
      <c r="HA448" s="18"/>
      <c r="HB448" s="18"/>
      <c r="HC448" s="18"/>
      <c r="HD448" s="18"/>
      <c r="HE448" s="18"/>
      <c r="HF448" s="18"/>
      <c r="HG448" s="18"/>
      <c r="HH448" s="18"/>
      <c r="HI448" s="18"/>
      <c r="HJ448" s="18"/>
      <c r="HK448" s="18"/>
      <c r="HL448" s="18"/>
      <c r="HM448" s="18"/>
      <c r="HN448" s="18"/>
      <c r="HO448" s="18"/>
      <c r="HP448" s="18"/>
      <c r="HQ448" s="18"/>
      <c r="HR448" s="18"/>
      <c r="HS448" s="18"/>
      <c r="HT448" s="18"/>
      <c r="HU448" s="18"/>
      <c r="HV448" s="18"/>
      <c r="HW448" s="18"/>
      <c r="HX448" s="18"/>
      <c r="HY448" s="18"/>
      <c r="HZ448" s="18"/>
      <c r="IA448" s="18"/>
      <c r="IB448" s="18"/>
      <c r="IC448" s="18"/>
      <c r="ID448" s="18"/>
      <c r="IE448" s="18"/>
      <c r="IF448" s="18"/>
      <c r="IG448" s="18"/>
      <c r="IH448" s="18"/>
      <c r="II448" s="18"/>
      <c r="IJ448" s="18"/>
      <c r="IK448" s="18"/>
      <c r="IL448" s="18"/>
      <c r="IM448" s="18"/>
      <c r="IN448" s="18"/>
      <c r="IO448" s="18"/>
      <c r="IP448" s="18"/>
      <c r="IQ448" s="18"/>
      <c r="IR448" s="18"/>
      <c r="IS448" s="18"/>
      <c r="IT448" s="18"/>
      <c r="IU448" s="18"/>
      <c r="IV448" s="18"/>
      <c r="IW448" s="18"/>
      <c r="IX448" s="18"/>
      <c r="IY448" s="18"/>
      <c r="IZ448" s="18"/>
      <c r="JA448" s="18"/>
      <c r="JB448" s="18"/>
      <c r="JC448" s="18"/>
      <c r="JD448" s="18"/>
      <c r="JE448" s="18"/>
      <c r="JF448" s="18"/>
    </row>
    <row r="449" spans="36:266" x14ac:dyDescent="0.3">
      <c r="AJ449" s="24"/>
      <c r="AK449" s="24"/>
      <c r="AL449" s="20"/>
      <c r="AM449" s="23"/>
      <c r="AN449" s="18"/>
      <c r="AO449" s="24"/>
      <c r="AW449" s="71"/>
      <c r="AX449" s="71"/>
      <c r="AY449" s="71"/>
      <c r="BB449" s="25"/>
      <c r="BC449" s="21"/>
      <c r="BG449" s="18"/>
      <c r="BN449" s="22"/>
      <c r="BO449" s="22"/>
      <c r="BP449" s="22"/>
      <c r="BQ449" s="22"/>
      <c r="BR449" s="15"/>
      <c r="CF449" s="15"/>
      <c r="CL449" s="22"/>
      <c r="CM449" s="15"/>
      <c r="CR449" s="22"/>
      <c r="CT449" s="15"/>
      <c r="CW449" s="22"/>
      <c r="DA449" s="15"/>
      <c r="DH449" s="15"/>
      <c r="DJ449" s="22"/>
      <c r="DO449" s="15"/>
      <c r="DV449" s="15"/>
      <c r="EC449" s="15"/>
      <c r="EJ449" s="15"/>
      <c r="EQ449" s="15"/>
      <c r="EX449" s="15"/>
      <c r="FE449" s="15"/>
      <c r="FL449" s="15"/>
      <c r="FS449" s="15"/>
      <c r="FZ449" s="15"/>
      <c r="GG449" s="15"/>
      <c r="GN449" s="15"/>
      <c r="GP449" s="22"/>
      <c r="GQ449" s="22"/>
      <c r="GR449" s="22"/>
      <c r="GS449" s="22"/>
      <c r="GT449" s="22"/>
      <c r="GU449" s="15"/>
      <c r="GV449" s="22"/>
      <c r="GW449" s="22"/>
      <c r="GX449" s="22"/>
      <c r="GY449" s="18"/>
      <c r="GZ449" s="18"/>
      <c r="HA449" s="18"/>
      <c r="HB449" s="18"/>
      <c r="HC449" s="18"/>
      <c r="HD449" s="18"/>
      <c r="HE449" s="18"/>
      <c r="HF449" s="18"/>
      <c r="HG449" s="18"/>
      <c r="HH449" s="18"/>
      <c r="HI449" s="18"/>
      <c r="HJ449" s="18"/>
      <c r="HK449" s="18"/>
      <c r="HL449" s="18"/>
      <c r="HM449" s="18"/>
      <c r="HN449" s="18"/>
      <c r="HO449" s="18"/>
      <c r="HP449" s="18"/>
      <c r="HQ449" s="18"/>
      <c r="HR449" s="18"/>
      <c r="HS449" s="18"/>
      <c r="HT449" s="18"/>
      <c r="HU449" s="18"/>
      <c r="HV449" s="18"/>
      <c r="HW449" s="18"/>
      <c r="HX449" s="18"/>
      <c r="HY449" s="18"/>
      <c r="HZ449" s="18"/>
      <c r="IA449" s="18"/>
      <c r="IB449" s="18"/>
      <c r="IC449" s="18"/>
      <c r="ID449" s="18"/>
      <c r="IE449" s="18"/>
      <c r="IF449" s="18"/>
      <c r="IG449" s="18"/>
      <c r="IH449" s="18"/>
      <c r="II449" s="18"/>
      <c r="IJ449" s="18"/>
      <c r="IK449" s="18"/>
      <c r="IL449" s="18"/>
      <c r="IM449" s="18"/>
      <c r="IN449" s="18"/>
      <c r="IO449" s="18"/>
      <c r="IP449" s="18"/>
      <c r="IQ449" s="18"/>
      <c r="IR449" s="18"/>
      <c r="IS449" s="18"/>
      <c r="IT449" s="18"/>
      <c r="IU449" s="18"/>
      <c r="IV449" s="18"/>
      <c r="IW449" s="18"/>
      <c r="IX449" s="18"/>
      <c r="IY449" s="18"/>
      <c r="IZ449" s="18"/>
      <c r="JA449" s="18"/>
      <c r="JB449" s="18"/>
      <c r="JC449" s="18"/>
      <c r="JD449" s="18"/>
      <c r="JE449" s="18"/>
      <c r="JF449" s="18"/>
    </row>
    <row r="450" spans="36:266" x14ac:dyDescent="0.3">
      <c r="AJ450" s="24"/>
      <c r="AK450" s="24"/>
      <c r="AL450" s="20"/>
      <c r="AM450" s="23"/>
      <c r="AN450" s="18"/>
      <c r="AO450" s="24"/>
      <c r="AW450" s="71"/>
      <c r="AX450" s="71"/>
      <c r="AY450" s="71"/>
      <c r="BB450" s="25"/>
      <c r="BC450" s="21"/>
      <c r="BG450" s="18"/>
      <c r="BN450" s="22"/>
      <c r="BO450" s="22"/>
      <c r="BP450" s="22"/>
      <c r="BQ450" s="22"/>
      <c r="BR450" s="15"/>
      <c r="CF450" s="15"/>
      <c r="CL450" s="22"/>
      <c r="CM450" s="15"/>
      <c r="CR450" s="22"/>
      <c r="CT450" s="15"/>
      <c r="CW450" s="22"/>
      <c r="DA450" s="15"/>
      <c r="DH450" s="15"/>
      <c r="DJ450" s="22"/>
      <c r="DO450" s="15"/>
      <c r="DV450" s="15"/>
      <c r="EC450" s="15"/>
      <c r="EJ450" s="15"/>
      <c r="EQ450" s="15"/>
      <c r="EX450" s="15"/>
      <c r="FE450" s="15"/>
      <c r="FL450" s="15"/>
      <c r="FS450" s="15"/>
      <c r="FZ450" s="15"/>
      <c r="GG450" s="15"/>
      <c r="GN450" s="15"/>
      <c r="GP450" s="22"/>
      <c r="GQ450" s="22"/>
      <c r="GR450" s="22"/>
      <c r="GS450" s="22"/>
      <c r="GT450" s="22"/>
      <c r="GU450" s="15"/>
      <c r="GV450" s="22"/>
      <c r="GW450" s="22"/>
      <c r="GX450" s="22"/>
      <c r="GY450" s="18"/>
      <c r="GZ450" s="18"/>
      <c r="HA450" s="18"/>
      <c r="HB450" s="18"/>
      <c r="HC450" s="18"/>
      <c r="HD450" s="18"/>
      <c r="HE450" s="18"/>
      <c r="HF450" s="18"/>
      <c r="HG450" s="18"/>
      <c r="HH450" s="18"/>
      <c r="HI450" s="18"/>
      <c r="HJ450" s="18"/>
      <c r="HK450" s="18"/>
      <c r="HL450" s="18"/>
      <c r="HM450" s="18"/>
      <c r="HN450" s="18"/>
      <c r="HO450" s="18"/>
      <c r="HP450" s="18"/>
      <c r="HQ450" s="18"/>
      <c r="HR450" s="18"/>
      <c r="HS450" s="18"/>
      <c r="HT450" s="18"/>
      <c r="HU450" s="18"/>
      <c r="HV450" s="18"/>
      <c r="HW450" s="18"/>
      <c r="HX450" s="18"/>
      <c r="HY450" s="18"/>
      <c r="HZ450" s="18"/>
      <c r="IA450" s="18"/>
      <c r="IB450" s="18"/>
      <c r="IC450" s="18"/>
      <c r="ID450" s="18"/>
      <c r="IE450" s="18"/>
      <c r="IF450" s="18"/>
      <c r="IG450" s="18"/>
      <c r="IH450" s="18"/>
      <c r="II450" s="18"/>
      <c r="IJ450" s="18"/>
      <c r="IK450" s="18"/>
      <c r="IL450" s="18"/>
      <c r="IM450" s="18"/>
      <c r="IN450" s="18"/>
      <c r="IO450" s="18"/>
      <c r="IP450" s="18"/>
      <c r="IQ450" s="18"/>
      <c r="IR450" s="18"/>
      <c r="IS450" s="18"/>
      <c r="IT450" s="18"/>
      <c r="IU450" s="18"/>
      <c r="IV450" s="18"/>
      <c r="IW450" s="18"/>
      <c r="IX450" s="18"/>
      <c r="IY450" s="18"/>
      <c r="IZ450" s="18"/>
      <c r="JA450" s="18"/>
      <c r="JB450" s="18"/>
      <c r="JC450" s="18"/>
      <c r="JD450" s="18"/>
      <c r="JE450" s="18"/>
      <c r="JF450" s="18"/>
    </row>
    <row r="451" spans="36:266" x14ac:dyDescent="0.3">
      <c r="AJ451" s="24"/>
      <c r="AK451" s="24"/>
      <c r="AL451" s="20"/>
      <c r="AM451" s="23"/>
      <c r="AN451" s="18"/>
      <c r="AO451" s="24"/>
      <c r="AW451" s="71"/>
      <c r="AX451" s="71"/>
      <c r="AY451" s="71"/>
      <c r="BB451" s="25"/>
      <c r="BC451" s="21"/>
      <c r="BG451" s="18"/>
      <c r="BN451" s="22"/>
      <c r="BO451" s="22"/>
      <c r="BP451" s="22"/>
      <c r="BQ451" s="22"/>
      <c r="BR451" s="15"/>
      <c r="CF451" s="15"/>
      <c r="CL451" s="22"/>
      <c r="CM451" s="15"/>
      <c r="CR451" s="22"/>
      <c r="CT451" s="15"/>
      <c r="CW451" s="22"/>
      <c r="DA451" s="15"/>
      <c r="DH451" s="15"/>
      <c r="DJ451" s="22"/>
      <c r="DO451" s="15"/>
      <c r="DV451" s="15"/>
      <c r="EC451" s="15"/>
      <c r="EJ451" s="15"/>
      <c r="EQ451" s="15"/>
      <c r="EX451" s="15"/>
      <c r="FE451" s="15"/>
      <c r="FL451" s="15"/>
      <c r="FS451" s="15"/>
      <c r="FZ451" s="15"/>
      <c r="GG451" s="15"/>
      <c r="GN451" s="15"/>
      <c r="GP451" s="22"/>
      <c r="GQ451" s="22"/>
      <c r="GR451" s="22"/>
      <c r="GS451" s="22"/>
      <c r="GT451" s="22"/>
      <c r="GU451" s="15"/>
      <c r="GV451" s="22"/>
      <c r="GW451" s="22"/>
      <c r="GX451" s="22"/>
      <c r="GY451" s="18"/>
      <c r="GZ451" s="18"/>
      <c r="HA451" s="18"/>
      <c r="HB451" s="18"/>
      <c r="HC451" s="18"/>
      <c r="HD451" s="18"/>
      <c r="HE451" s="18"/>
      <c r="HF451" s="18"/>
      <c r="HG451" s="18"/>
      <c r="HH451" s="18"/>
      <c r="HI451" s="18"/>
      <c r="HJ451" s="18"/>
      <c r="HK451" s="18"/>
      <c r="HL451" s="18"/>
      <c r="HM451" s="18"/>
      <c r="HN451" s="18"/>
      <c r="HO451" s="18"/>
      <c r="HP451" s="18"/>
      <c r="HQ451" s="18"/>
      <c r="HR451" s="18"/>
      <c r="HS451" s="18"/>
      <c r="HT451" s="18"/>
      <c r="HU451" s="18"/>
      <c r="HV451" s="18"/>
      <c r="HW451" s="18"/>
      <c r="HX451" s="18"/>
      <c r="HY451" s="18"/>
      <c r="HZ451" s="18"/>
      <c r="IA451" s="18"/>
      <c r="IB451" s="18"/>
      <c r="IC451" s="18"/>
      <c r="ID451" s="18"/>
      <c r="IE451" s="18"/>
      <c r="IF451" s="18"/>
      <c r="IG451" s="18"/>
      <c r="IH451" s="18"/>
      <c r="II451" s="18"/>
      <c r="IJ451" s="18"/>
      <c r="IK451" s="18"/>
      <c r="IL451" s="18"/>
      <c r="IM451" s="18"/>
      <c r="IN451" s="18"/>
      <c r="IO451" s="18"/>
      <c r="IP451" s="18"/>
      <c r="IQ451" s="18"/>
      <c r="IR451" s="18"/>
      <c r="IS451" s="18"/>
      <c r="IT451" s="18"/>
      <c r="IU451" s="18"/>
      <c r="IV451" s="18"/>
      <c r="IW451" s="18"/>
      <c r="IX451" s="18"/>
      <c r="IY451" s="18"/>
      <c r="IZ451" s="18"/>
      <c r="JA451" s="18"/>
      <c r="JB451" s="18"/>
      <c r="JC451" s="18"/>
      <c r="JD451" s="18"/>
      <c r="JE451" s="18"/>
      <c r="JF451" s="18"/>
    </row>
    <row r="452" spans="36:266" x14ac:dyDescent="0.3">
      <c r="AJ452" s="24"/>
      <c r="AK452" s="24"/>
      <c r="AL452" s="20"/>
      <c r="AM452" s="23"/>
      <c r="AN452" s="18"/>
      <c r="AO452" s="24"/>
      <c r="AW452" s="71"/>
      <c r="AX452" s="71"/>
      <c r="AY452" s="71"/>
      <c r="BB452" s="25"/>
      <c r="BC452" s="21"/>
      <c r="BG452" s="18"/>
      <c r="BN452" s="22"/>
      <c r="BO452" s="22"/>
      <c r="BP452" s="22"/>
      <c r="BQ452" s="22"/>
      <c r="BR452" s="15"/>
      <c r="CF452" s="15"/>
      <c r="CL452" s="22"/>
      <c r="CM452" s="15"/>
      <c r="CR452" s="22"/>
      <c r="CT452" s="15"/>
      <c r="CW452" s="22"/>
      <c r="DA452" s="15"/>
      <c r="DH452" s="15"/>
      <c r="DJ452" s="22"/>
      <c r="DO452" s="15"/>
      <c r="DV452" s="15"/>
      <c r="EC452" s="15"/>
      <c r="EJ452" s="15"/>
      <c r="EQ452" s="15"/>
      <c r="EX452" s="15"/>
      <c r="FE452" s="15"/>
      <c r="FL452" s="15"/>
      <c r="FS452" s="15"/>
      <c r="FZ452" s="15"/>
      <c r="GG452" s="15"/>
      <c r="GN452" s="15"/>
      <c r="GP452" s="22"/>
      <c r="GQ452" s="22"/>
      <c r="GR452" s="22"/>
      <c r="GS452" s="22"/>
      <c r="GT452" s="22"/>
      <c r="GU452" s="15"/>
      <c r="GV452" s="22"/>
      <c r="GW452" s="22"/>
      <c r="GX452" s="22"/>
      <c r="GY452" s="18"/>
      <c r="GZ452" s="18"/>
      <c r="HA452" s="18"/>
      <c r="HB452" s="18"/>
      <c r="HC452" s="18"/>
      <c r="HD452" s="18"/>
      <c r="HE452" s="18"/>
      <c r="HF452" s="18"/>
      <c r="HG452" s="18"/>
      <c r="HH452" s="18"/>
      <c r="HI452" s="18"/>
      <c r="HJ452" s="18"/>
      <c r="HK452" s="18"/>
      <c r="HL452" s="18"/>
      <c r="HM452" s="18"/>
      <c r="HN452" s="18"/>
      <c r="HO452" s="18"/>
      <c r="HP452" s="18"/>
      <c r="HQ452" s="18"/>
      <c r="HR452" s="18"/>
      <c r="HS452" s="18"/>
      <c r="HT452" s="18"/>
      <c r="HU452" s="18"/>
      <c r="HV452" s="18"/>
      <c r="HW452" s="18"/>
      <c r="HX452" s="18"/>
      <c r="HY452" s="18"/>
      <c r="HZ452" s="18"/>
      <c r="IA452" s="18"/>
      <c r="IB452" s="18"/>
      <c r="IC452" s="18"/>
      <c r="ID452" s="18"/>
      <c r="IE452" s="18"/>
      <c r="IF452" s="18"/>
      <c r="IG452" s="18"/>
      <c r="IH452" s="18"/>
      <c r="II452" s="18"/>
      <c r="IJ452" s="18"/>
      <c r="IK452" s="18"/>
      <c r="IL452" s="18"/>
      <c r="IM452" s="18"/>
      <c r="IN452" s="18"/>
      <c r="IO452" s="18"/>
      <c r="IP452" s="18"/>
      <c r="IQ452" s="18"/>
      <c r="IR452" s="18"/>
      <c r="IS452" s="18"/>
      <c r="IT452" s="18"/>
      <c r="IU452" s="18"/>
      <c r="IV452" s="18"/>
      <c r="IW452" s="18"/>
      <c r="IX452" s="18"/>
      <c r="IY452" s="18"/>
      <c r="IZ452" s="18"/>
      <c r="JA452" s="18"/>
      <c r="JB452" s="18"/>
      <c r="JC452" s="18"/>
      <c r="JD452" s="18"/>
      <c r="JE452" s="18"/>
      <c r="JF452" s="18"/>
    </row>
    <row r="453" spans="36:266" x14ac:dyDescent="0.3">
      <c r="AJ453" s="24"/>
      <c r="AK453" s="24"/>
      <c r="AL453" s="20"/>
      <c r="AM453" s="23"/>
      <c r="AN453" s="18"/>
      <c r="AO453" s="24"/>
      <c r="AW453" s="71"/>
      <c r="AX453" s="71"/>
      <c r="AY453" s="71"/>
      <c r="BB453" s="25"/>
      <c r="BC453" s="21"/>
      <c r="BG453" s="18"/>
      <c r="BN453" s="22"/>
      <c r="BO453" s="22"/>
      <c r="BP453" s="22"/>
      <c r="BQ453" s="22"/>
      <c r="BR453" s="15"/>
      <c r="CF453" s="15"/>
      <c r="CL453" s="22"/>
      <c r="CM453" s="15"/>
      <c r="CR453" s="22"/>
      <c r="CT453" s="15"/>
      <c r="CW453" s="22"/>
      <c r="DA453" s="15"/>
      <c r="DH453" s="15"/>
      <c r="DJ453" s="22"/>
      <c r="DO453" s="15"/>
      <c r="DV453" s="15"/>
      <c r="EC453" s="15"/>
      <c r="EJ453" s="15"/>
      <c r="EQ453" s="15"/>
      <c r="EX453" s="15"/>
      <c r="FE453" s="15"/>
      <c r="FL453" s="15"/>
      <c r="FS453" s="15"/>
      <c r="FZ453" s="15"/>
      <c r="GG453" s="15"/>
      <c r="GN453" s="15"/>
      <c r="GP453" s="22"/>
      <c r="GQ453" s="22"/>
      <c r="GR453" s="22"/>
      <c r="GS453" s="22"/>
      <c r="GT453" s="22"/>
      <c r="GU453" s="15"/>
      <c r="GV453" s="22"/>
      <c r="GW453" s="22"/>
      <c r="GX453" s="22"/>
      <c r="GY453" s="18"/>
      <c r="GZ453" s="18"/>
      <c r="HA453" s="18"/>
      <c r="HB453" s="18"/>
      <c r="HC453" s="18"/>
      <c r="HD453" s="18"/>
      <c r="HE453" s="18"/>
      <c r="HF453" s="18"/>
      <c r="HG453" s="18"/>
      <c r="HH453" s="18"/>
      <c r="HI453" s="18"/>
      <c r="HJ453" s="18"/>
      <c r="HK453" s="18"/>
      <c r="HL453" s="18"/>
      <c r="HM453" s="18"/>
      <c r="HN453" s="18"/>
      <c r="HO453" s="18"/>
      <c r="HP453" s="18"/>
      <c r="HQ453" s="18"/>
      <c r="HR453" s="18"/>
      <c r="HS453" s="18"/>
      <c r="HT453" s="18"/>
      <c r="HU453" s="18"/>
      <c r="HV453" s="18"/>
      <c r="HW453" s="18"/>
      <c r="HX453" s="18"/>
      <c r="HY453" s="18"/>
      <c r="HZ453" s="18"/>
      <c r="IA453" s="18"/>
      <c r="IB453" s="18"/>
      <c r="IC453" s="18"/>
      <c r="ID453" s="18"/>
      <c r="IE453" s="18"/>
      <c r="IF453" s="18"/>
      <c r="IG453" s="18"/>
      <c r="IH453" s="18"/>
      <c r="II453" s="18"/>
      <c r="IJ453" s="18"/>
      <c r="IK453" s="18"/>
      <c r="IL453" s="18"/>
      <c r="IM453" s="18"/>
      <c r="IN453" s="18"/>
      <c r="IO453" s="18"/>
      <c r="IP453" s="18"/>
      <c r="IQ453" s="18"/>
      <c r="IR453" s="18"/>
      <c r="IS453" s="18"/>
      <c r="IT453" s="18"/>
      <c r="IU453" s="18"/>
      <c r="IV453" s="18"/>
      <c r="IW453" s="18"/>
      <c r="IX453" s="18"/>
      <c r="IY453" s="18"/>
      <c r="IZ453" s="18"/>
      <c r="JA453" s="18"/>
      <c r="JB453" s="18"/>
      <c r="JC453" s="18"/>
      <c r="JD453" s="18"/>
      <c r="JE453" s="18"/>
      <c r="JF453" s="18"/>
    </row>
    <row r="454" spans="36:266" x14ac:dyDescent="0.3">
      <c r="AJ454" s="24"/>
      <c r="AK454" s="24"/>
      <c r="AL454" s="20"/>
      <c r="AM454" s="23"/>
      <c r="AN454" s="18"/>
      <c r="AO454" s="24"/>
      <c r="AW454" s="71"/>
      <c r="AX454" s="71"/>
      <c r="AY454" s="71"/>
      <c r="BB454" s="25"/>
      <c r="BC454" s="21"/>
      <c r="BG454" s="18"/>
      <c r="BN454" s="22"/>
      <c r="BO454" s="22"/>
      <c r="BP454" s="22"/>
      <c r="BQ454" s="22"/>
      <c r="BR454" s="15"/>
      <c r="CF454" s="15"/>
      <c r="CL454" s="22"/>
      <c r="CM454" s="15"/>
      <c r="CR454" s="22"/>
      <c r="CT454" s="15"/>
      <c r="CW454" s="22"/>
      <c r="DA454" s="15"/>
      <c r="DH454" s="15"/>
      <c r="DJ454" s="22"/>
      <c r="DO454" s="15"/>
      <c r="DV454" s="15"/>
      <c r="EC454" s="15"/>
      <c r="EJ454" s="15"/>
      <c r="EQ454" s="15"/>
      <c r="EX454" s="15"/>
      <c r="FE454" s="15"/>
      <c r="FL454" s="15"/>
      <c r="FS454" s="15"/>
      <c r="FZ454" s="15"/>
      <c r="GG454" s="15"/>
      <c r="GN454" s="15"/>
      <c r="GP454" s="22"/>
      <c r="GQ454" s="22"/>
      <c r="GR454" s="22"/>
      <c r="GS454" s="22"/>
      <c r="GT454" s="22"/>
      <c r="GU454" s="15"/>
      <c r="GV454" s="22"/>
      <c r="GW454" s="22"/>
      <c r="GX454" s="22"/>
      <c r="GY454" s="18"/>
      <c r="GZ454" s="18"/>
      <c r="HA454" s="18"/>
      <c r="HB454" s="18"/>
      <c r="HC454" s="18"/>
      <c r="HD454" s="18"/>
      <c r="HE454" s="18"/>
      <c r="HF454" s="18"/>
      <c r="HG454" s="18"/>
      <c r="HH454" s="18"/>
      <c r="HI454" s="18"/>
      <c r="HJ454" s="18"/>
      <c r="HK454" s="18"/>
      <c r="HL454" s="18"/>
      <c r="HM454" s="18"/>
      <c r="HN454" s="18"/>
      <c r="HO454" s="18"/>
      <c r="HP454" s="18"/>
      <c r="HQ454" s="18"/>
      <c r="HR454" s="18"/>
      <c r="HS454" s="18"/>
      <c r="HT454" s="18"/>
      <c r="HU454" s="18"/>
      <c r="HV454" s="18"/>
      <c r="HW454" s="18"/>
      <c r="HX454" s="18"/>
      <c r="HY454" s="18"/>
      <c r="HZ454" s="18"/>
      <c r="IA454" s="18"/>
      <c r="IB454" s="18"/>
      <c r="IC454" s="18"/>
      <c r="ID454" s="18"/>
      <c r="IE454" s="18"/>
      <c r="IF454" s="18"/>
      <c r="IG454" s="18"/>
      <c r="IH454" s="18"/>
      <c r="II454" s="18"/>
      <c r="IJ454" s="18"/>
      <c r="IK454" s="18"/>
      <c r="IL454" s="18"/>
      <c r="IM454" s="18"/>
      <c r="IN454" s="18"/>
      <c r="IO454" s="18"/>
      <c r="IP454" s="18"/>
      <c r="IQ454" s="18"/>
      <c r="IR454" s="18"/>
      <c r="IS454" s="18"/>
      <c r="IT454" s="18"/>
      <c r="IU454" s="18"/>
      <c r="IV454" s="18"/>
      <c r="IW454" s="18"/>
      <c r="IX454" s="18"/>
      <c r="IY454" s="18"/>
      <c r="IZ454" s="18"/>
      <c r="JA454" s="18"/>
      <c r="JB454" s="18"/>
      <c r="JC454" s="18"/>
      <c r="JD454" s="18"/>
      <c r="JE454" s="18"/>
      <c r="JF454" s="18"/>
    </row>
    <row r="455" spans="36:266" x14ac:dyDescent="0.3">
      <c r="AJ455" s="24"/>
      <c r="AK455" s="24"/>
      <c r="AL455" s="20"/>
      <c r="AM455" s="23"/>
      <c r="AN455" s="18"/>
      <c r="AO455" s="24"/>
      <c r="AW455" s="71"/>
      <c r="AX455" s="71"/>
      <c r="AY455" s="71"/>
      <c r="BB455" s="25"/>
      <c r="BC455" s="21"/>
      <c r="BG455" s="18"/>
      <c r="BN455" s="22"/>
      <c r="BO455" s="22"/>
      <c r="BP455" s="22"/>
      <c r="BQ455" s="22"/>
      <c r="BR455" s="15"/>
      <c r="CF455" s="15"/>
      <c r="CL455" s="22"/>
      <c r="CM455" s="15"/>
      <c r="CR455" s="22"/>
      <c r="CT455" s="15"/>
      <c r="CW455" s="22"/>
      <c r="DA455" s="15"/>
      <c r="DH455" s="15"/>
      <c r="DJ455" s="22"/>
      <c r="DO455" s="15"/>
      <c r="DV455" s="15"/>
      <c r="EC455" s="15"/>
      <c r="EJ455" s="15"/>
      <c r="EQ455" s="15"/>
      <c r="EX455" s="15"/>
      <c r="FE455" s="15"/>
      <c r="FL455" s="15"/>
      <c r="FS455" s="15"/>
      <c r="FZ455" s="15"/>
      <c r="GG455" s="15"/>
      <c r="GN455" s="15"/>
      <c r="GP455" s="22"/>
      <c r="GQ455" s="22"/>
      <c r="GR455" s="22"/>
      <c r="GS455" s="22"/>
      <c r="GT455" s="22"/>
      <c r="GU455" s="15"/>
      <c r="GV455" s="22"/>
      <c r="GW455" s="22"/>
      <c r="GX455" s="22"/>
      <c r="GY455" s="18"/>
      <c r="GZ455" s="18"/>
      <c r="HA455" s="18"/>
      <c r="HB455" s="18"/>
      <c r="HC455" s="18"/>
      <c r="HD455" s="18"/>
      <c r="HE455" s="18"/>
      <c r="HF455" s="18"/>
      <c r="HG455" s="18"/>
      <c r="HH455" s="18"/>
      <c r="HI455" s="18"/>
      <c r="HJ455" s="18"/>
      <c r="HK455" s="18"/>
      <c r="HL455" s="18"/>
      <c r="HM455" s="18"/>
      <c r="HN455" s="18"/>
      <c r="HO455" s="18"/>
      <c r="HP455" s="18"/>
      <c r="HQ455" s="18"/>
      <c r="HR455" s="18"/>
      <c r="HS455" s="18"/>
      <c r="HT455" s="18"/>
      <c r="HU455" s="18"/>
      <c r="HV455" s="18"/>
      <c r="HW455" s="18"/>
      <c r="HX455" s="18"/>
      <c r="HY455" s="18"/>
      <c r="HZ455" s="18"/>
      <c r="IA455" s="18"/>
      <c r="IB455" s="18"/>
      <c r="IC455" s="18"/>
      <c r="ID455" s="18"/>
      <c r="IE455" s="18"/>
      <c r="IF455" s="18"/>
      <c r="IG455" s="18"/>
      <c r="IH455" s="18"/>
      <c r="II455" s="18"/>
      <c r="IJ455" s="18"/>
      <c r="IK455" s="18"/>
      <c r="IL455" s="18"/>
      <c r="IM455" s="18"/>
      <c r="IN455" s="18"/>
      <c r="IO455" s="18"/>
      <c r="IP455" s="18"/>
      <c r="IQ455" s="18"/>
      <c r="IR455" s="18"/>
      <c r="IS455" s="18"/>
      <c r="IT455" s="18"/>
      <c r="IU455" s="18"/>
      <c r="IV455" s="18"/>
      <c r="IW455" s="18"/>
      <c r="IX455" s="18"/>
      <c r="IY455" s="18"/>
      <c r="IZ455" s="18"/>
      <c r="JA455" s="18"/>
      <c r="JB455" s="18"/>
      <c r="JC455" s="18"/>
      <c r="JD455" s="18"/>
      <c r="JE455" s="18"/>
      <c r="JF455" s="18"/>
    </row>
    <row r="456" spans="36:266" x14ac:dyDescent="0.3">
      <c r="AJ456" s="24"/>
      <c r="AK456" s="24"/>
      <c r="AL456" s="20"/>
      <c r="AM456" s="23"/>
      <c r="AN456" s="18"/>
      <c r="AO456" s="24"/>
      <c r="AW456" s="71"/>
      <c r="AX456" s="71"/>
      <c r="AY456" s="71"/>
      <c r="BB456" s="25"/>
      <c r="BC456" s="21"/>
      <c r="BG456" s="18"/>
      <c r="BN456" s="22"/>
      <c r="BO456" s="22"/>
      <c r="BP456" s="22"/>
      <c r="BQ456" s="22"/>
      <c r="BR456" s="15"/>
      <c r="CF456" s="15"/>
      <c r="CL456" s="22"/>
      <c r="CM456" s="15"/>
      <c r="CR456" s="22"/>
      <c r="CT456" s="15"/>
      <c r="CW456" s="22"/>
      <c r="DA456" s="15"/>
      <c r="DH456" s="15"/>
      <c r="DJ456" s="22"/>
      <c r="DO456" s="15"/>
      <c r="DV456" s="15"/>
      <c r="EC456" s="15"/>
      <c r="EJ456" s="15"/>
      <c r="EQ456" s="15"/>
      <c r="EX456" s="15"/>
      <c r="FE456" s="15"/>
      <c r="FL456" s="15"/>
      <c r="FS456" s="15"/>
      <c r="FZ456" s="15"/>
      <c r="GG456" s="15"/>
      <c r="GN456" s="15"/>
      <c r="GP456" s="22"/>
      <c r="GQ456" s="22"/>
      <c r="GR456" s="22"/>
      <c r="GS456" s="22"/>
      <c r="GT456" s="22"/>
      <c r="GU456" s="15"/>
      <c r="GV456" s="22"/>
      <c r="GW456" s="22"/>
      <c r="GX456" s="22"/>
      <c r="GY456" s="18"/>
      <c r="GZ456" s="18"/>
      <c r="HA456" s="18"/>
      <c r="HB456" s="18"/>
      <c r="HC456" s="18"/>
      <c r="HD456" s="18"/>
      <c r="HE456" s="18"/>
      <c r="HF456" s="18"/>
      <c r="HG456" s="18"/>
      <c r="HH456" s="18"/>
      <c r="HI456" s="18"/>
      <c r="HJ456" s="18"/>
      <c r="HK456" s="18"/>
      <c r="HL456" s="18"/>
      <c r="HM456" s="18"/>
      <c r="HN456" s="18"/>
      <c r="HO456" s="18"/>
      <c r="HP456" s="18"/>
      <c r="HQ456" s="18"/>
      <c r="HR456" s="18"/>
      <c r="HS456" s="18"/>
      <c r="HT456" s="18"/>
      <c r="HU456" s="18"/>
      <c r="HV456" s="18"/>
      <c r="HW456" s="18"/>
      <c r="HX456" s="18"/>
      <c r="HY456" s="18"/>
      <c r="HZ456" s="18"/>
      <c r="IA456" s="18"/>
      <c r="IB456" s="18"/>
      <c r="IC456" s="18"/>
      <c r="ID456" s="18"/>
      <c r="IE456" s="18"/>
      <c r="IF456" s="18"/>
      <c r="IG456" s="18"/>
      <c r="IH456" s="18"/>
      <c r="II456" s="18"/>
      <c r="IJ456" s="18"/>
      <c r="IK456" s="18"/>
      <c r="IL456" s="18"/>
      <c r="IM456" s="18"/>
      <c r="IN456" s="18"/>
      <c r="IO456" s="18"/>
      <c r="IP456" s="18"/>
      <c r="IQ456" s="18"/>
      <c r="IR456" s="18"/>
      <c r="IS456" s="18"/>
      <c r="IT456" s="18"/>
      <c r="IU456" s="18"/>
      <c r="IV456" s="18"/>
      <c r="IW456" s="18"/>
      <c r="IX456" s="18"/>
      <c r="IY456" s="18"/>
      <c r="IZ456" s="18"/>
      <c r="JA456" s="18"/>
      <c r="JB456" s="18"/>
      <c r="JC456" s="18"/>
      <c r="JD456" s="18"/>
      <c r="JE456" s="18"/>
      <c r="JF456" s="18"/>
    </row>
    <row r="457" spans="36:266" x14ac:dyDescent="0.3">
      <c r="AJ457" s="24"/>
      <c r="AK457" s="24"/>
      <c r="AL457" s="20"/>
      <c r="AM457" s="23"/>
      <c r="AN457" s="18"/>
      <c r="AO457" s="24"/>
      <c r="AW457" s="71"/>
      <c r="AX457" s="71"/>
      <c r="AY457" s="71"/>
      <c r="BB457" s="25"/>
      <c r="BC457" s="21"/>
      <c r="BG457" s="18"/>
      <c r="BN457" s="22"/>
      <c r="BO457" s="22"/>
      <c r="BP457" s="22"/>
      <c r="BQ457" s="22"/>
      <c r="BR457" s="15"/>
      <c r="CF457" s="15"/>
      <c r="CL457" s="22"/>
      <c r="CM457" s="15"/>
      <c r="CR457" s="22"/>
      <c r="CT457" s="15"/>
      <c r="CW457" s="22"/>
      <c r="DA457" s="15"/>
      <c r="DH457" s="15"/>
      <c r="DJ457" s="22"/>
      <c r="DO457" s="15"/>
      <c r="DV457" s="15"/>
      <c r="EC457" s="15"/>
      <c r="EJ457" s="15"/>
      <c r="EQ457" s="15"/>
      <c r="EX457" s="15"/>
      <c r="FE457" s="15"/>
      <c r="FL457" s="15"/>
      <c r="FS457" s="15"/>
      <c r="FZ457" s="15"/>
      <c r="GG457" s="15"/>
      <c r="GN457" s="15"/>
      <c r="GP457" s="22"/>
      <c r="GQ457" s="22"/>
      <c r="GR457" s="22"/>
      <c r="GS457" s="22"/>
      <c r="GT457" s="22"/>
      <c r="GU457" s="15"/>
      <c r="GV457" s="22"/>
      <c r="GW457" s="22"/>
      <c r="GX457" s="22"/>
      <c r="GY457" s="18"/>
      <c r="GZ457" s="18"/>
      <c r="HA457" s="18"/>
      <c r="HB457" s="18"/>
      <c r="HC457" s="18"/>
      <c r="HD457" s="18"/>
      <c r="HE457" s="18"/>
      <c r="HF457" s="18"/>
      <c r="HG457" s="18"/>
      <c r="HH457" s="18"/>
      <c r="HI457" s="18"/>
      <c r="HJ457" s="18"/>
      <c r="HK457" s="18"/>
      <c r="HL457" s="18"/>
      <c r="HM457" s="18"/>
      <c r="HN457" s="18"/>
      <c r="HO457" s="18"/>
      <c r="HP457" s="18"/>
      <c r="HQ457" s="18"/>
      <c r="HR457" s="18"/>
      <c r="HS457" s="18"/>
      <c r="HT457" s="18"/>
      <c r="HU457" s="18"/>
      <c r="HV457" s="18"/>
      <c r="HW457" s="18"/>
      <c r="HX457" s="18"/>
      <c r="HY457" s="18"/>
      <c r="HZ457" s="18"/>
      <c r="IA457" s="18"/>
      <c r="IB457" s="18"/>
      <c r="IC457" s="18"/>
      <c r="ID457" s="18"/>
      <c r="IE457" s="18"/>
      <c r="IF457" s="18"/>
      <c r="IG457" s="18"/>
      <c r="IH457" s="18"/>
      <c r="II457" s="18"/>
      <c r="IJ457" s="18"/>
      <c r="IK457" s="18"/>
      <c r="IL457" s="18"/>
      <c r="IM457" s="18"/>
      <c r="IN457" s="18"/>
      <c r="IO457" s="18"/>
      <c r="IP457" s="18"/>
      <c r="IQ457" s="18"/>
      <c r="IR457" s="18"/>
      <c r="IS457" s="18"/>
      <c r="IT457" s="18"/>
      <c r="IU457" s="18"/>
      <c r="IV457" s="18"/>
      <c r="IW457" s="18"/>
      <c r="IX457" s="18"/>
      <c r="IY457" s="18"/>
      <c r="IZ457" s="18"/>
      <c r="JA457" s="18"/>
      <c r="JB457" s="18"/>
      <c r="JC457" s="18"/>
      <c r="JD457" s="18"/>
      <c r="JE457" s="18"/>
      <c r="JF457" s="18"/>
    </row>
    <row r="458" spans="36:266" x14ac:dyDescent="0.3">
      <c r="AJ458" s="24"/>
      <c r="AK458" s="24"/>
      <c r="AL458" s="20"/>
      <c r="AM458" s="23"/>
      <c r="AN458" s="18"/>
      <c r="AO458" s="24"/>
      <c r="AW458" s="71"/>
      <c r="AX458" s="71"/>
      <c r="AY458" s="71"/>
      <c r="BB458" s="25"/>
      <c r="BC458" s="21"/>
      <c r="BG458" s="18"/>
      <c r="BN458" s="22"/>
      <c r="BO458" s="22"/>
      <c r="BP458" s="22"/>
      <c r="BQ458" s="22"/>
      <c r="BR458" s="15"/>
      <c r="CF458" s="15"/>
      <c r="CL458" s="22"/>
      <c r="CM458" s="15"/>
      <c r="CR458" s="22"/>
      <c r="CT458" s="15"/>
      <c r="CW458" s="22"/>
      <c r="DA458" s="15"/>
      <c r="DH458" s="15"/>
      <c r="DJ458" s="22"/>
      <c r="DO458" s="15"/>
      <c r="DV458" s="15"/>
      <c r="EC458" s="15"/>
      <c r="EJ458" s="15"/>
      <c r="EQ458" s="15"/>
      <c r="EX458" s="15"/>
      <c r="FE458" s="15"/>
      <c r="FL458" s="15"/>
      <c r="FS458" s="15"/>
      <c r="FZ458" s="15"/>
      <c r="GG458" s="15"/>
      <c r="GN458" s="15"/>
      <c r="GP458" s="22"/>
      <c r="GQ458" s="22"/>
      <c r="GR458" s="22"/>
      <c r="GS458" s="22"/>
      <c r="GT458" s="22"/>
      <c r="GU458" s="15"/>
      <c r="GV458" s="22"/>
      <c r="GW458" s="22"/>
      <c r="GX458" s="22"/>
      <c r="GY458" s="18"/>
      <c r="GZ458" s="18"/>
      <c r="HA458" s="18"/>
      <c r="HB458" s="18"/>
      <c r="HC458" s="18"/>
      <c r="HD458" s="18"/>
      <c r="HE458" s="18"/>
      <c r="HF458" s="18"/>
      <c r="HG458" s="18"/>
      <c r="HH458" s="18"/>
      <c r="HI458" s="18"/>
      <c r="HJ458" s="18"/>
      <c r="HK458" s="18"/>
      <c r="HL458" s="18"/>
      <c r="HM458" s="18"/>
      <c r="HN458" s="18"/>
      <c r="HO458" s="18"/>
      <c r="HP458" s="18"/>
      <c r="HQ458" s="18"/>
      <c r="HR458" s="18"/>
      <c r="HS458" s="18"/>
      <c r="HT458" s="18"/>
      <c r="HU458" s="18"/>
      <c r="HV458" s="18"/>
      <c r="HW458" s="18"/>
      <c r="HX458" s="18"/>
      <c r="HY458" s="18"/>
      <c r="HZ458" s="18"/>
      <c r="IA458" s="18"/>
      <c r="IB458" s="18"/>
      <c r="IC458" s="18"/>
      <c r="ID458" s="18"/>
      <c r="IE458" s="18"/>
      <c r="IF458" s="18"/>
      <c r="IG458" s="18"/>
      <c r="IH458" s="18"/>
      <c r="II458" s="18"/>
      <c r="IJ458" s="18"/>
      <c r="IK458" s="18"/>
      <c r="IL458" s="18"/>
      <c r="IM458" s="18"/>
      <c r="IN458" s="18"/>
      <c r="IO458" s="18"/>
      <c r="IP458" s="18"/>
      <c r="IQ458" s="18"/>
      <c r="IR458" s="18"/>
      <c r="IS458" s="18"/>
      <c r="IT458" s="18"/>
      <c r="IU458" s="18"/>
      <c r="IV458" s="18"/>
      <c r="IW458" s="18"/>
      <c r="IX458" s="18"/>
      <c r="IY458" s="18"/>
      <c r="IZ458" s="18"/>
      <c r="JA458" s="18"/>
      <c r="JB458" s="18"/>
      <c r="JC458" s="18"/>
      <c r="JD458" s="18"/>
      <c r="JE458" s="18"/>
      <c r="JF458" s="18"/>
    </row>
    <row r="459" spans="36:266" x14ac:dyDescent="0.3">
      <c r="AJ459" s="24"/>
      <c r="AK459" s="24"/>
      <c r="AL459" s="20"/>
      <c r="AM459" s="23"/>
      <c r="AN459" s="18"/>
      <c r="AO459" s="24"/>
      <c r="AW459" s="71"/>
      <c r="AX459" s="71"/>
      <c r="AY459" s="71"/>
      <c r="BB459" s="25"/>
      <c r="BC459" s="21"/>
      <c r="BG459" s="18"/>
      <c r="BN459" s="22"/>
      <c r="BO459" s="22"/>
      <c r="BP459" s="22"/>
      <c r="BQ459" s="22"/>
      <c r="BR459" s="15"/>
      <c r="CF459" s="15"/>
      <c r="CL459" s="22"/>
      <c r="CM459" s="15"/>
      <c r="CR459" s="22"/>
      <c r="CT459" s="15"/>
      <c r="CW459" s="22"/>
      <c r="DA459" s="15"/>
      <c r="DH459" s="15"/>
      <c r="DJ459" s="22"/>
      <c r="DO459" s="15"/>
      <c r="DV459" s="15"/>
      <c r="EC459" s="15"/>
      <c r="EJ459" s="15"/>
      <c r="EQ459" s="15"/>
      <c r="EX459" s="15"/>
      <c r="FE459" s="15"/>
      <c r="FL459" s="15"/>
      <c r="FS459" s="15"/>
      <c r="FZ459" s="15"/>
      <c r="GG459" s="15"/>
      <c r="GN459" s="15"/>
      <c r="GP459" s="22"/>
      <c r="GQ459" s="22"/>
      <c r="GR459" s="22"/>
      <c r="GS459" s="22"/>
      <c r="GT459" s="22"/>
      <c r="GU459" s="15"/>
      <c r="GV459" s="22"/>
      <c r="GW459" s="22"/>
      <c r="GX459" s="22"/>
      <c r="GY459" s="18"/>
      <c r="GZ459" s="18"/>
      <c r="HA459" s="18"/>
      <c r="HB459" s="18"/>
      <c r="HC459" s="18"/>
      <c r="HD459" s="18"/>
      <c r="HE459" s="18"/>
      <c r="HF459" s="18"/>
      <c r="HG459" s="18"/>
      <c r="HH459" s="18"/>
      <c r="HI459" s="18"/>
      <c r="HJ459" s="18"/>
      <c r="HK459" s="18"/>
      <c r="HL459" s="18"/>
      <c r="HM459" s="18"/>
      <c r="HN459" s="18"/>
      <c r="HO459" s="18"/>
      <c r="HP459" s="18"/>
      <c r="HQ459" s="18"/>
      <c r="HR459" s="18"/>
      <c r="HS459" s="18"/>
      <c r="HT459" s="18"/>
      <c r="HU459" s="18"/>
      <c r="HV459" s="18"/>
      <c r="HW459" s="18"/>
      <c r="HX459" s="18"/>
      <c r="HY459" s="18"/>
      <c r="HZ459" s="18"/>
      <c r="IA459" s="18"/>
      <c r="IB459" s="18"/>
      <c r="IC459" s="18"/>
      <c r="ID459" s="18"/>
      <c r="IE459" s="18"/>
      <c r="IF459" s="18"/>
      <c r="IG459" s="18"/>
      <c r="IH459" s="18"/>
      <c r="II459" s="18"/>
      <c r="IJ459" s="18"/>
      <c r="IK459" s="18"/>
      <c r="IL459" s="18"/>
      <c r="IM459" s="18"/>
      <c r="IN459" s="18"/>
      <c r="IO459" s="18"/>
      <c r="IP459" s="18"/>
      <c r="IQ459" s="18"/>
      <c r="IR459" s="18"/>
      <c r="IS459" s="18"/>
      <c r="IT459" s="18"/>
      <c r="IU459" s="18"/>
      <c r="IV459" s="18"/>
      <c r="IW459" s="18"/>
      <c r="IX459" s="18"/>
      <c r="IY459" s="18"/>
      <c r="IZ459" s="18"/>
      <c r="JA459" s="18"/>
      <c r="JB459" s="18"/>
      <c r="JC459" s="18"/>
      <c r="JD459" s="18"/>
      <c r="JE459" s="18"/>
      <c r="JF459" s="18"/>
    </row>
    <row r="460" spans="36:266" x14ac:dyDescent="0.3">
      <c r="AJ460" s="24"/>
      <c r="AK460" s="24"/>
      <c r="AL460" s="20"/>
      <c r="AM460" s="23"/>
      <c r="AN460" s="18"/>
      <c r="AO460" s="24"/>
      <c r="AW460" s="71"/>
      <c r="AX460" s="71"/>
      <c r="AY460" s="71"/>
      <c r="BB460" s="25"/>
      <c r="BC460" s="21"/>
      <c r="BG460" s="18"/>
      <c r="BN460" s="22"/>
      <c r="BO460" s="22"/>
      <c r="BP460" s="22"/>
      <c r="BQ460" s="22"/>
      <c r="BR460" s="15"/>
      <c r="CF460" s="15"/>
      <c r="CL460" s="22"/>
      <c r="CM460" s="15"/>
      <c r="CR460" s="22"/>
      <c r="CT460" s="15"/>
      <c r="CW460" s="22"/>
      <c r="DA460" s="15"/>
      <c r="DH460" s="15"/>
      <c r="DJ460" s="22"/>
      <c r="DO460" s="15"/>
      <c r="DV460" s="15"/>
      <c r="EC460" s="15"/>
      <c r="EJ460" s="15"/>
      <c r="EQ460" s="15"/>
      <c r="EX460" s="15"/>
      <c r="FE460" s="15"/>
      <c r="FL460" s="15"/>
      <c r="FS460" s="15"/>
      <c r="FZ460" s="15"/>
      <c r="GG460" s="15"/>
      <c r="GN460" s="15"/>
      <c r="GP460" s="22"/>
      <c r="GQ460" s="22"/>
      <c r="GR460" s="22"/>
      <c r="GS460" s="22"/>
      <c r="GT460" s="22"/>
      <c r="GU460" s="15"/>
      <c r="GV460" s="22"/>
      <c r="GW460" s="22"/>
      <c r="GX460" s="22"/>
      <c r="GY460" s="18"/>
      <c r="GZ460" s="18"/>
      <c r="HA460" s="18"/>
      <c r="HB460" s="18"/>
      <c r="HC460" s="18"/>
      <c r="HD460" s="18"/>
      <c r="HE460" s="18"/>
      <c r="HF460" s="18"/>
      <c r="HG460" s="18"/>
      <c r="HH460" s="18"/>
      <c r="HI460" s="18"/>
      <c r="HJ460" s="18"/>
      <c r="HK460" s="18"/>
      <c r="HL460" s="18"/>
      <c r="HM460" s="18"/>
      <c r="HN460" s="18"/>
      <c r="HO460" s="18"/>
      <c r="HP460" s="18"/>
      <c r="HQ460" s="18"/>
      <c r="HR460" s="18"/>
      <c r="HS460" s="18"/>
      <c r="HT460" s="18"/>
      <c r="HU460" s="18"/>
      <c r="HV460" s="18"/>
      <c r="HW460" s="18"/>
      <c r="HX460" s="18"/>
      <c r="HY460" s="18"/>
      <c r="HZ460" s="18"/>
      <c r="IA460" s="18"/>
      <c r="IB460" s="18"/>
      <c r="IC460" s="18"/>
      <c r="ID460" s="18"/>
      <c r="IE460" s="18"/>
      <c r="IF460" s="18"/>
      <c r="IG460" s="18"/>
      <c r="IH460" s="18"/>
      <c r="II460" s="18"/>
      <c r="IJ460" s="18"/>
      <c r="IK460" s="18"/>
      <c r="IL460" s="18"/>
      <c r="IM460" s="18"/>
      <c r="IN460" s="18"/>
      <c r="IO460" s="18"/>
      <c r="IP460" s="18"/>
      <c r="IQ460" s="18"/>
      <c r="IR460" s="18"/>
      <c r="IS460" s="18"/>
      <c r="IT460" s="18"/>
      <c r="IU460" s="18"/>
      <c r="IV460" s="18"/>
      <c r="IW460" s="18"/>
      <c r="IX460" s="18"/>
      <c r="IY460" s="18"/>
      <c r="IZ460" s="18"/>
      <c r="JA460" s="18"/>
      <c r="JB460" s="18"/>
      <c r="JC460" s="18"/>
      <c r="JD460" s="18"/>
      <c r="JE460" s="18"/>
      <c r="JF460" s="18"/>
    </row>
    <row r="461" spans="36:266" x14ac:dyDescent="0.3">
      <c r="AJ461" s="24"/>
      <c r="AK461" s="24"/>
      <c r="AL461" s="20"/>
      <c r="AM461" s="23"/>
      <c r="AN461" s="18"/>
      <c r="AO461" s="24"/>
      <c r="AW461" s="71"/>
      <c r="AX461" s="71"/>
      <c r="AY461" s="71"/>
      <c r="BB461" s="25"/>
      <c r="BC461" s="21"/>
      <c r="BG461" s="18"/>
      <c r="BN461" s="22"/>
      <c r="BO461" s="22"/>
      <c r="BP461" s="22"/>
      <c r="BQ461" s="22"/>
      <c r="BR461" s="15"/>
      <c r="CF461" s="15"/>
      <c r="CL461" s="22"/>
      <c r="CM461" s="15"/>
      <c r="CR461" s="22"/>
      <c r="CT461" s="15"/>
      <c r="CW461" s="22"/>
      <c r="DA461" s="15"/>
      <c r="DH461" s="15"/>
      <c r="DJ461" s="22"/>
      <c r="DO461" s="15"/>
      <c r="DV461" s="15"/>
      <c r="EC461" s="15"/>
      <c r="EJ461" s="15"/>
      <c r="EQ461" s="15"/>
      <c r="EX461" s="15"/>
      <c r="FE461" s="15"/>
      <c r="FL461" s="15"/>
      <c r="FS461" s="15"/>
      <c r="FZ461" s="15"/>
      <c r="GG461" s="15"/>
      <c r="GN461" s="15"/>
      <c r="GP461" s="22"/>
      <c r="GQ461" s="22"/>
      <c r="GR461" s="22"/>
      <c r="GS461" s="22"/>
      <c r="GT461" s="22"/>
      <c r="GU461" s="15"/>
      <c r="GV461" s="22"/>
      <c r="GW461" s="22"/>
      <c r="GX461" s="22"/>
      <c r="GY461" s="18"/>
      <c r="GZ461" s="18"/>
      <c r="HA461" s="18"/>
      <c r="HB461" s="18"/>
      <c r="HC461" s="18"/>
      <c r="HD461" s="18"/>
      <c r="HE461" s="18"/>
      <c r="HF461" s="18"/>
      <c r="HG461" s="18"/>
      <c r="HH461" s="18"/>
      <c r="HI461" s="18"/>
      <c r="HJ461" s="18"/>
      <c r="HK461" s="18"/>
      <c r="HL461" s="18"/>
      <c r="HM461" s="18"/>
      <c r="HN461" s="18"/>
      <c r="HO461" s="18"/>
      <c r="HP461" s="18"/>
      <c r="HQ461" s="18"/>
      <c r="HR461" s="18"/>
      <c r="HS461" s="18"/>
      <c r="HT461" s="18"/>
      <c r="HU461" s="18"/>
      <c r="HV461" s="18"/>
      <c r="HW461" s="18"/>
      <c r="HX461" s="18"/>
      <c r="HY461" s="18"/>
      <c r="HZ461" s="18"/>
      <c r="IA461" s="18"/>
      <c r="IB461" s="18"/>
      <c r="IC461" s="18"/>
      <c r="ID461" s="18"/>
      <c r="IE461" s="18"/>
      <c r="IF461" s="18"/>
      <c r="IG461" s="18"/>
      <c r="IH461" s="18"/>
      <c r="II461" s="18"/>
      <c r="IJ461" s="18"/>
      <c r="IK461" s="18"/>
      <c r="IL461" s="18"/>
      <c r="IM461" s="18"/>
      <c r="IN461" s="18"/>
      <c r="IO461" s="18"/>
      <c r="IP461" s="18"/>
      <c r="IQ461" s="18"/>
      <c r="IR461" s="18"/>
      <c r="IS461" s="18"/>
      <c r="IT461" s="18"/>
      <c r="IU461" s="18"/>
      <c r="IV461" s="18"/>
      <c r="IW461" s="18"/>
      <c r="IX461" s="18"/>
      <c r="IY461" s="18"/>
      <c r="IZ461" s="18"/>
      <c r="JA461" s="18"/>
      <c r="JB461" s="18"/>
      <c r="JC461" s="18"/>
      <c r="JD461" s="18"/>
      <c r="JE461" s="18"/>
      <c r="JF461" s="18"/>
    </row>
    <row r="462" spans="36:266" x14ac:dyDescent="0.3">
      <c r="AJ462" s="24"/>
      <c r="AK462" s="24"/>
      <c r="AL462" s="20"/>
      <c r="AM462" s="23"/>
      <c r="AN462" s="18"/>
      <c r="AO462" s="24"/>
      <c r="AW462" s="71"/>
      <c r="AX462" s="71"/>
      <c r="AY462" s="71"/>
      <c r="BB462" s="25"/>
      <c r="BC462" s="21"/>
      <c r="BG462" s="18"/>
      <c r="BN462" s="22"/>
      <c r="BO462" s="22"/>
      <c r="BP462" s="22"/>
      <c r="BQ462" s="22"/>
      <c r="BR462" s="15"/>
      <c r="CF462" s="15"/>
      <c r="CL462" s="22"/>
      <c r="CM462" s="15"/>
      <c r="CR462" s="22"/>
      <c r="CT462" s="15"/>
      <c r="CW462" s="22"/>
      <c r="DA462" s="15"/>
      <c r="DH462" s="15"/>
      <c r="DJ462" s="22"/>
      <c r="DO462" s="15"/>
      <c r="DV462" s="15"/>
      <c r="EC462" s="15"/>
      <c r="EJ462" s="15"/>
      <c r="EQ462" s="15"/>
      <c r="EX462" s="15"/>
      <c r="FE462" s="15"/>
      <c r="FL462" s="15"/>
      <c r="FS462" s="15"/>
      <c r="FZ462" s="15"/>
      <c r="GG462" s="15"/>
      <c r="GN462" s="15"/>
      <c r="GP462" s="22"/>
      <c r="GQ462" s="22"/>
      <c r="GR462" s="22"/>
      <c r="GS462" s="22"/>
      <c r="GT462" s="22"/>
      <c r="GU462" s="15"/>
      <c r="GV462" s="22"/>
      <c r="GW462" s="22"/>
      <c r="GX462" s="22"/>
      <c r="GY462" s="18"/>
      <c r="GZ462" s="18"/>
      <c r="HA462" s="18"/>
      <c r="HB462" s="18"/>
      <c r="HC462" s="18"/>
      <c r="HD462" s="18"/>
      <c r="HE462" s="18"/>
      <c r="HF462" s="18"/>
      <c r="HG462" s="18"/>
      <c r="HH462" s="18"/>
      <c r="HI462" s="18"/>
      <c r="HJ462" s="18"/>
      <c r="HK462" s="18"/>
      <c r="HL462" s="18"/>
      <c r="HM462" s="18"/>
      <c r="HN462" s="18"/>
      <c r="HO462" s="18"/>
      <c r="HP462" s="18"/>
      <c r="HQ462" s="18"/>
      <c r="HR462" s="18"/>
      <c r="HS462" s="18"/>
      <c r="HT462" s="18"/>
      <c r="HU462" s="18"/>
      <c r="HV462" s="18"/>
      <c r="HW462" s="18"/>
      <c r="HX462" s="18"/>
      <c r="HY462" s="18"/>
      <c r="HZ462" s="18"/>
      <c r="IA462" s="18"/>
      <c r="IB462" s="18"/>
      <c r="IC462" s="18"/>
      <c r="ID462" s="18"/>
      <c r="IE462" s="18"/>
      <c r="IF462" s="18"/>
      <c r="IG462" s="18"/>
      <c r="IH462" s="18"/>
      <c r="II462" s="18"/>
      <c r="IJ462" s="18"/>
      <c r="IK462" s="18"/>
      <c r="IL462" s="18"/>
      <c r="IM462" s="18"/>
      <c r="IN462" s="18"/>
      <c r="IO462" s="18"/>
      <c r="IP462" s="18"/>
      <c r="IQ462" s="18"/>
      <c r="IR462" s="18"/>
      <c r="IS462" s="18"/>
      <c r="IT462" s="18"/>
      <c r="IU462" s="18"/>
      <c r="IV462" s="18"/>
      <c r="IW462" s="18"/>
      <c r="IX462" s="18"/>
      <c r="IY462" s="18"/>
      <c r="IZ462" s="18"/>
      <c r="JA462" s="18"/>
      <c r="JB462" s="18"/>
      <c r="JC462" s="18"/>
      <c r="JD462" s="18"/>
      <c r="JE462" s="18"/>
      <c r="JF462" s="18"/>
    </row>
    <row r="463" spans="36:266" x14ac:dyDescent="0.3">
      <c r="AJ463" s="24"/>
      <c r="AK463" s="24"/>
      <c r="AL463" s="20"/>
      <c r="AM463" s="23"/>
      <c r="AN463" s="18"/>
      <c r="AO463" s="24"/>
      <c r="AW463" s="71"/>
      <c r="AX463" s="71"/>
      <c r="AY463" s="71"/>
      <c r="BB463" s="25"/>
      <c r="BC463" s="21"/>
      <c r="BG463" s="18"/>
      <c r="BN463" s="22"/>
      <c r="BO463" s="22"/>
      <c r="BP463" s="22"/>
      <c r="BQ463" s="22"/>
      <c r="BR463" s="15"/>
      <c r="CF463" s="15"/>
      <c r="CL463" s="22"/>
      <c r="CM463" s="15"/>
      <c r="CR463" s="22"/>
      <c r="CT463" s="15"/>
      <c r="CW463" s="22"/>
      <c r="DA463" s="15"/>
      <c r="DH463" s="15"/>
      <c r="DJ463" s="22"/>
      <c r="DO463" s="15"/>
      <c r="DV463" s="15"/>
      <c r="EC463" s="15"/>
      <c r="EJ463" s="15"/>
      <c r="EQ463" s="15"/>
      <c r="EX463" s="15"/>
      <c r="FE463" s="15"/>
      <c r="FL463" s="15"/>
      <c r="FS463" s="15"/>
      <c r="FZ463" s="15"/>
      <c r="GG463" s="15"/>
      <c r="GN463" s="15"/>
      <c r="GP463" s="22"/>
      <c r="GQ463" s="22"/>
      <c r="GR463" s="22"/>
      <c r="GS463" s="22"/>
      <c r="GT463" s="22"/>
      <c r="GU463" s="15"/>
      <c r="GV463" s="22"/>
      <c r="GW463" s="22"/>
      <c r="GX463" s="22"/>
      <c r="GY463" s="18"/>
      <c r="GZ463" s="18"/>
      <c r="HA463" s="18"/>
      <c r="HB463" s="18"/>
      <c r="HC463" s="18"/>
      <c r="HD463" s="18"/>
      <c r="HE463" s="18"/>
      <c r="HF463" s="18"/>
      <c r="HG463" s="18"/>
      <c r="HH463" s="18"/>
      <c r="HI463" s="18"/>
      <c r="HJ463" s="18"/>
      <c r="HK463" s="18"/>
      <c r="HL463" s="18"/>
      <c r="HM463" s="18"/>
      <c r="HN463" s="18"/>
      <c r="HO463" s="18"/>
      <c r="HP463" s="18"/>
      <c r="HQ463" s="18"/>
      <c r="HR463" s="18"/>
      <c r="HS463" s="18"/>
      <c r="HT463" s="18"/>
      <c r="HU463" s="18"/>
      <c r="HV463" s="18"/>
      <c r="HW463" s="18"/>
      <c r="HX463" s="18"/>
      <c r="HY463" s="18"/>
      <c r="HZ463" s="18"/>
      <c r="IA463" s="18"/>
      <c r="IB463" s="18"/>
      <c r="IC463" s="18"/>
      <c r="ID463" s="18"/>
      <c r="IE463" s="18"/>
      <c r="IF463" s="18"/>
      <c r="IG463" s="18"/>
      <c r="IH463" s="18"/>
      <c r="II463" s="18"/>
      <c r="IJ463" s="18"/>
      <c r="IK463" s="18"/>
      <c r="IL463" s="18"/>
      <c r="IM463" s="18"/>
      <c r="IN463" s="18"/>
      <c r="IO463" s="18"/>
      <c r="IP463" s="18"/>
      <c r="IQ463" s="18"/>
      <c r="IR463" s="18"/>
      <c r="IS463" s="18"/>
      <c r="IT463" s="18"/>
      <c r="IU463" s="18"/>
      <c r="IV463" s="18"/>
      <c r="IW463" s="18"/>
      <c r="IX463" s="18"/>
      <c r="IY463" s="18"/>
      <c r="IZ463" s="18"/>
      <c r="JA463" s="18"/>
      <c r="JB463" s="18"/>
      <c r="JC463" s="18"/>
      <c r="JD463" s="18"/>
      <c r="JE463" s="18"/>
      <c r="JF463" s="18"/>
    </row>
    <row r="464" spans="36:266" x14ac:dyDescent="0.3">
      <c r="AJ464" s="24"/>
      <c r="AK464" s="24"/>
      <c r="AL464" s="20"/>
      <c r="AM464" s="23"/>
      <c r="AN464" s="18"/>
      <c r="AO464" s="24"/>
      <c r="AW464" s="71"/>
      <c r="AX464" s="71"/>
      <c r="AY464" s="71"/>
      <c r="BB464" s="25"/>
      <c r="BC464" s="21"/>
      <c r="BG464" s="18"/>
      <c r="BN464" s="22"/>
      <c r="BO464" s="22"/>
      <c r="BP464" s="22"/>
      <c r="BQ464" s="22"/>
      <c r="BR464" s="15"/>
      <c r="CF464" s="15"/>
      <c r="CL464" s="22"/>
      <c r="CM464" s="15"/>
      <c r="CR464" s="22"/>
      <c r="CT464" s="15"/>
      <c r="CW464" s="22"/>
      <c r="DA464" s="15"/>
      <c r="DH464" s="15"/>
      <c r="DJ464" s="22"/>
      <c r="DO464" s="15"/>
      <c r="DV464" s="15"/>
      <c r="EC464" s="15"/>
      <c r="EJ464" s="15"/>
      <c r="EQ464" s="15"/>
      <c r="EX464" s="15"/>
      <c r="FE464" s="15"/>
      <c r="FL464" s="15"/>
      <c r="FS464" s="15"/>
      <c r="FZ464" s="15"/>
      <c r="GG464" s="15"/>
      <c r="GN464" s="15"/>
      <c r="GP464" s="22"/>
      <c r="GQ464" s="22"/>
      <c r="GR464" s="22"/>
      <c r="GS464" s="22"/>
      <c r="GT464" s="22"/>
      <c r="GU464" s="15"/>
      <c r="GV464" s="22"/>
      <c r="GW464" s="22"/>
      <c r="GX464" s="22"/>
      <c r="GY464" s="18"/>
      <c r="GZ464" s="18"/>
      <c r="HA464" s="18"/>
      <c r="HB464" s="18"/>
      <c r="HC464" s="18"/>
      <c r="HD464" s="18"/>
      <c r="HE464" s="18"/>
      <c r="HF464" s="18"/>
      <c r="HG464" s="18"/>
      <c r="HH464" s="18"/>
      <c r="HI464" s="18"/>
      <c r="HJ464" s="18"/>
      <c r="HK464" s="18"/>
      <c r="HL464" s="18"/>
      <c r="HM464" s="18"/>
      <c r="HN464" s="18"/>
      <c r="HO464" s="18"/>
      <c r="HP464" s="18"/>
      <c r="HQ464" s="18"/>
      <c r="HR464" s="18"/>
      <c r="HS464" s="18"/>
      <c r="HT464" s="18"/>
      <c r="HU464" s="18"/>
      <c r="HV464" s="18"/>
      <c r="HW464" s="18"/>
      <c r="HX464" s="18"/>
      <c r="HY464" s="18"/>
      <c r="HZ464" s="18"/>
      <c r="IA464" s="18"/>
      <c r="IB464" s="18"/>
      <c r="IC464" s="18"/>
      <c r="ID464" s="18"/>
      <c r="IE464" s="18"/>
      <c r="IF464" s="18"/>
      <c r="IG464" s="18"/>
      <c r="IH464" s="18"/>
      <c r="II464" s="18"/>
      <c r="IJ464" s="18"/>
      <c r="IK464" s="18"/>
      <c r="IL464" s="18"/>
      <c r="IM464" s="18"/>
      <c r="IN464" s="18"/>
      <c r="IO464" s="18"/>
      <c r="IP464" s="18"/>
      <c r="IQ464" s="18"/>
      <c r="IR464" s="18"/>
      <c r="IS464" s="18"/>
      <c r="IT464" s="18"/>
      <c r="IU464" s="18"/>
      <c r="IV464" s="18"/>
      <c r="IW464" s="18"/>
      <c r="IX464" s="18"/>
      <c r="IY464" s="18"/>
      <c r="IZ464" s="18"/>
      <c r="JA464" s="18"/>
      <c r="JB464" s="18"/>
      <c r="JC464" s="18"/>
      <c r="JD464" s="18"/>
      <c r="JE464" s="18"/>
      <c r="JF464" s="18"/>
    </row>
    <row r="465" spans="36:266" x14ac:dyDescent="0.3">
      <c r="AJ465" s="24"/>
      <c r="AK465" s="24"/>
      <c r="AL465" s="20"/>
      <c r="AM465" s="23"/>
      <c r="AN465" s="18"/>
      <c r="AO465" s="24"/>
      <c r="AW465" s="71"/>
      <c r="AX465" s="71"/>
      <c r="AY465" s="71"/>
      <c r="BB465" s="25"/>
      <c r="BC465" s="21"/>
      <c r="BG465" s="18"/>
      <c r="BN465" s="22"/>
      <c r="BO465" s="22"/>
      <c r="BP465" s="22"/>
      <c r="BQ465" s="22"/>
      <c r="BR465" s="15"/>
      <c r="CF465" s="15"/>
      <c r="CL465" s="22"/>
      <c r="CM465" s="15"/>
      <c r="CR465" s="22"/>
      <c r="CT465" s="15"/>
      <c r="CW465" s="22"/>
      <c r="DA465" s="15"/>
      <c r="DH465" s="15"/>
      <c r="DJ465" s="22"/>
      <c r="DO465" s="15"/>
      <c r="DV465" s="15"/>
      <c r="EC465" s="15"/>
      <c r="EJ465" s="15"/>
      <c r="EQ465" s="15"/>
      <c r="EX465" s="15"/>
      <c r="FE465" s="15"/>
      <c r="FL465" s="15"/>
      <c r="FS465" s="15"/>
      <c r="FZ465" s="15"/>
      <c r="GG465" s="15"/>
      <c r="GN465" s="15"/>
      <c r="GP465" s="22"/>
      <c r="GQ465" s="22"/>
      <c r="GR465" s="22"/>
      <c r="GS465" s="22"/>
      <c r="GT465" s="22"/>
      <c r="GU465" s="15"/>
      <c r="GV465" s="22"/>
      <c r="GW465" s="22"/>
      <c r="GX465" s="22"/>
      <c r="GY465" s="18"/>
      <c r="GZ465" s="18"/>
      <c r="HA465" s="18"/>
      <c r="HB465" s="18"/>
      <c r="HC465" s="18"/>
      <c r="HD465" s="18"/>
      <c r="HE465" s="18"/>
      <c r="HF465" s="18"/>
      <c r="HG465" s="18"/>
      <c r="HH465" s="18"/>
      <c r="HI465" s="18"/>
      <c r="HJ465" s="18"/>
      <c r="HK465" s="18"/>
      <c r="HL465" s="18"/>
      <c r="HM465" s="18"/>
      <c r="HN465" s="18"/>
      <c r="HO465" s="18"/>
      <c r="HP465" s="18"/>
      <c r="HQ465" s="18"/>
      <c r="HR465" s="18"/>
      <c r="HS465" s="18"/>
      <c r="HT465" s="18"/>
      <c r="HU465" s="18"/>
      <c r="HV465" s="18"/>
      <c r="HW465" s="18"/>
      <c r="HX465" s="18"/>
      <c r="HY465" s="18"/>
      <c r="HZ465" s="18"/>
      <c r="IA465" s="18"/>
      <c r="IB465" s="18"/>
      <c r="IC465" s="18"/>
      <c r="ID465" s="18"/>
      <c r="IE465" s="18"/>
      <c r="IF465" s="18"/>
      <c r="IG465" s="18"/>
      <c r="IH465" s="18"/>
      <c r="II465" s="18"/>
      <c r="IJ465" s="18"/>
      <c r="IK465" s="18"/>
      <c r="IL465" s="18"/>
      <c r="IM465" s="18"/>
      <c r="IN465" s="18"/>
      <c r="IO465" s="18"/>
      <c r="IP465" s="18"/>
      <c r="IQ465" s="18"/>
      <c r="IR465" s="18"/>
      <c r="IS465" s="18"/>
      <c r="IT465" s="18"/>
      <c r="IU465" s="18"/>
      <c r="IV465" s="18"/>
      <c r="IW465" s="18"/>
      <c r="IX465" s="18"/>
      <c r="IY465" s="18"/>
      <c r="IZ465" s="18"/>
      <c r="JA465" s="18"/>
      <c r="JB465" s="18"/>
      <c r="JC465" s="18"/>
      <c r="JD465" s="18"/>
      <c r="JE465" s="18"/>
      <c r="JF465" s="18"/>
    </row>
    <row r="466" spans="36:266" x14ac:dyDescent="0.3">
      <c r="AJ466" s="24"/>
      <c r="AK466" s="24"/>
      <c r="AL466" s="20"/>
      <c r="AM466" s="23"/>
      <c r="AN466" s="18"/>
      <c r="AO466" s="24"/>
      <c r="AW466" s="71"/>
      <c r="AX466" s="71"/>
      <c r="AY466" s="71"/>
      <c r="BB466" s="25"/>
      <c r="BC466" s="21"/>
      <c r="BG466" s="18"/>
      <c r="BN466" s="22"/>
      <c r="BO466" s="22"/>
      <c r="BP466" s="22"/>
      <c r="BQ466" s="22"/>
      <c r="BR466" s="15"/>
      <c r="CF466" s="15"/>
      <c r="CL466" s="22"/>
      <c r="CM466" s="15"/>
      <c r="CR466" s="22"/>
      <c r="CT466" s="15"/>
      <c r="CW466" s="22"/>
      <c r="DA466" s="15"/>
      <c r="DH466" s="15"/>
      <c r="DJ466" s="22"/>
      <c r="DO466" s="15"/>
      <c r="DV466" s="15"/>
      <c r="EC466" s="15"/>
      <c r="EJ466" s="15"/>
      <c r="EQ466" s="15"/>
      <c r="EX466" s="15"/>
      <c r="FE466" s="15"/>
      <c r="FL466" s="15"/>
      <c r="FS466" s="15"/>
      <c r="FZ466" s="15"/>
      <c r="GG466" s="15"/>
      <c r="GN466" s="15"/>
      <c r="GP466" s="22"/>
      <c r="GQ466" s="22"/>
      <c r="GR466" s="22"/>
      <c r="GS466" s="22"/>
      <c r="GT466" s="22"/>
      <c r="GU466" s="15"/>
      <c r="GV466" s="22"/>
      <c r="GW466" s="22"/>
      <c r="GX466" s="22"/>
      <c r="GY466" s="18"/>
      <c r="GZ466" s="18"/>
      <c r="HA466" s="18"/>
      <c r="HB466" s="18"/>
      <c r="HC466" s="18"/>
      <c r="HD466" s="18"/>
      <c r="HE466" s="18"/>
      <c r="HF466" s="18"/>
      <c r="HG466" s="18"/>
      <c r="HH466" s="18"/>
      <c r="HI466" s="18"/>
      <c r="HJ466" s="18"/>
      <c r="HK466" s="18"/>
      <c r="HL466" s="18"/>
      <c r="HM466" s="18"/>
      <c r="HN466" s="18"/>
      <c r="HO466" s="18"/>
      <c r="HP466" s="18"/>
      <c r="HQ466" s="18"/>
      <c r="HR466" s="18"/>
      <c r="HS466" s="18"/>
      <c r="HT466" s="18"/>
      <c r="HU466" s="18"/>
      <c r="HV466" s="18"/>
      <c r="HW466" s="18"/>
      <c r="HX466" s="18"/>
      <c r="HY466" s="18"/>
      <c r="HZ466" s="18"/>
      <c r="IA466" s="18"/>
      <c r="IB466" s="18"/>
      <c r="IC466" s="18"/>
      <c r="ID466" s="18"/>
      <c r="IE466" s="18"/>
      <c r="IF466" s="18"/>
      <c r="IG466" s="18"/>
      <c r="IH466" s="18"/>
      <c r="II466" s="18"/>
      <c r="IJ466" s="18"/>
      <c r="IK466" s="18"/>
      <c r="IL466" s="18"/>
      <c r="IM466" s="18"/>
      <c r="IN466" s="18"/>
      <c r="IO466" s="18"/>
      <c r="IP466" s="18"/>
      <c r="IQ466" s="18"/>
      <c r="IR466" s="18"/>
      <c r="IS466" s="18"/>
      <c r="IT466" s="18"/>
      <c r="IU466" s="18"/>
      <c r="IV466" s="18"/>
      <c r="IW466" s="18"/>
      <c r="IX466" s="18"/>
      <c r="IY466" s="18"/>
      <c r="IZ466" s="18"/>
      <c r="JA466" s="18"/>
      <c r="JB466" s="18"/>
      <c r="JC466" s="18"/>
      <c r="JD466" s="18"/>
      <c r="JE466" s="18"/>
      <c r="JF466" s="18"/>
    </row>
    <row r="467" spans="36:266" x14ac:dyDescent="0.3">
      <c r="AJ467" s="24"/>
      <c r="AK467" s="24"/>
      <c r="AL467" s="20"/>
      <c r="AM467" s="23"/>
      <c r="AN467" s="18"/>
      <c r="AO467" s="24"/>
      <c r="AW467" s="71"/>
      <c r="AX467" s="71"/>
      <c r="AY467" s="71"/>
      <c r="BB467" s="25"/>
      <c r="BC467" s="21"/>
      <c r="BG467" s="18"/>
      <c r="BN467" s="22"/>
      <c r="BO467" s="22"/>
      <c r="BP467" s="22"/>
      <c r="BQ467" s="22"/>
      <c r="BR467" s="15"/>
      <c r="CF467" s="15"/>
      <c r="CL467" s="22"/>
      <c r="CM467" s="15"/>
      <c r="CR467" s="22"/>
      <c r="CT467" s="15"/>
      <c r="CW467" s="22"/>
      <c r="DA467" s="15"/>
      <c r="DH467" s="15"/>
      <c r="DJ467" s="22"/>
      <c r="DO467" s="15"/>
      <c r="DV467" s="15"/>
      <c r="EC467" s="15"/>
      <c r="EJ467" s="15"/>
      <c r="EQ467" s="15"/>
      <c r="EX467" s="15"/>
      <c r="FE467" s="15"/>
      <c r="FL467" s="15"/>
      <c r="FS467" s="15"/>
      <c r="FZ467" s="15"/>
      <c r="GG467" s="15"/>
      <c r="GN467" s="15"/>
      <c r="GP467" s="22"/>
      <c r="GQ467" s="22"/>
      <c r="GR467" s="22"/>
      <c r="GS467" s="22"/>
      <c r="GT467" s="22"/>
      <c r="GU467" s="15"/>
      <c r="GV467" s="22"/>
      <c r="GW467" s="22"/>
      <c r="GX467" s="22"/>
      <c r="GY467" s="18"/>
      <c r="GZ467" s="18"/>
      <c r="HA467" s="18"/>
      <c r="HB467" s="18"/>
      <c r="HC467" s="18"/>
      <c r="HD467" s="18"/>
      <c r="HE467" s="18"/>
      <c r="HF467" s="18"/>
      <c r="HG467" s="18"/>
      <c r="HH467" s="18"/>
      <c r="HI467" s="18"/>
      <c r="HJ467" s="18"/>
      <c r="HK467" s="18"/>
      <c r="HL467" s="18"/>
      <c r="HM467" s="18"/>
      <c r="HN467" s="18"/>
      <c r="HO467" s="18"/>
      <c r="HP467" s="18"/>
      <c r="HQ467" s="18"/>
      <c r="HR467" s="18"/>
      <c r="HS467" s="18"/>
      <c r="HT467" s="18"/>
      <c r="HU467" s="18"/>
      <c r="HV467" s="18"/>
      <c r="HW467" s="18"/>
      <c r="HX467" s="18"/>
      <c r="HY467" s="18"/>
      <c r="HZ467" s="18"/>
      <c r="IA467" s="18"/>
      <c r="IB467" s="18"/>
      <c r="IC467" s="18"/>
      <c r="ID467" s="18"/>
      <c r="IE467" s="18"/>
      <c r="IF467" s="18"/>
      <c r="IG467" s="18"/>
      <c r="IH467" s="18"/>
      <c r="II467" s="18"/>
      <c r="IJ467" s="18"/>
      <c r="IK467" s="18"/>
      <c r="IL467" s="18"/>
      <c r="IM467" s="18"/>
      <c r="IN467" s="18"/>
      <c r="IO467" s="18"/>
      <c r="IP467" s="18"/>
      <c r="IQ467" s="18"/>
      <c r="IR467" s="18"/>
      <c r="IS467" s="18"/>
      <c r="IT467" s="18"/>
      <c r="IU467" s="18"/>
      <c r="IV467" s="18"/>
      <c r="IW467" s="18"/>
      <c r="IX467" s="18"/>
      <c r="IY467" s="18"/>
      <c r="IZ467" s="18"/>
      <c r="JA467" s="18"/>
      <c r="JB467" s="18"/>
      <c r="JC467" s="18"/>
      <c r="JD467" s="18"/>
      <c r="JE467" s="18"/>
      <c r="JF467" s="18"/>
    </row>
    <row r="468" spans="36:266" x14ac:dyDescent="0.3">
      <c r="AJ468" s="24"/>
      <c r="AK468" s="24"/>
      <c r="AL468" s="20"/>
      <c r="AM468" s="23"/>
      <c r="AN468" s="18"/>
      <c r="AO468" s="24"/>
      <c r="AW468" s="71"/>
      <c r="AX468" s="71"/>
      <c r="AY468" s="71"/>
      <c r="BB468" s="25"/>
      <c r="BC468" s="21"/>
      <c r="BG468" s="18"/>
      <c r="BN468" s="22"/>
      <c r="BO468" s="22"/>
      <c r="BP468" s="22"/>
      <c r="BQ468" s="22"/>
      <c r="BR468" s="15"/>
      <c r="CF468" s="15"/>
      <c r="CL468" s="22"/>
      <c r="CM468" s="15"/>
      <c r="CR468" s="22"/>
      <c r="CT468" s="15"/>
      <c r="CW468" s="22"/>
      <c r="DA468" s="15"/>
      <c r="DH468" s="15"/>
      <c r="DJ468" s="22"/>
      <c r="DO468" s="15"/>
      <c r="DV468" s="15"/>
      <c r="EC468" s="15"/>
      <c r="EJ468" s="15"/>
      <c r="EQ468" s="15"/>
      <c r="EX468" s="15"/>
      <c r="FE468" s="15"/>
      <c r="FL468" s="15"/>
      <c r="FS468" s="15"/>
      <c r="FZ468" s="15"/>
      <c r="GG468" s="15"/>
      <c r="GN468" s="15"/>
      <c r="GP468" s="22"/>
      <c r="GQ468" s="22"/>
      <c r="GR468" s="22"/>
      <c r="GS468" s="22"/>
      <c r="GT468" s="22"/>
      <c r="GU468" s="15"/>
      <c r="GV468" s="22"/>
      <c r="GW468" s="22"/>
      <c r="GX468" s="22"/>
      <c r="GY468" s="18"/>
      <c r="GZ468" s="18"/>
      <c r="HA468" s="18"/>
      <c r="HB468" s="18"/>
      <c r="HC468" s="18"/>
      <c r="HD468" s="18"/>
      <c r="HE468" s="18"/>
      <c r="HF468" s="18"/>
      <c r="HG468" s="18"/>
      <c r="HH468" s="18"/>
      <c r="HI468" s="18"/>
      <c r="HJ468" s="18"/>
      <c r="HK468" s="18"/>
      <c r="HL468" s="18"/>
      <c r="HM468" s="18"/>
      <c r="HN468" s="18"/>
      <c r="HO468" s="18"/>
      <c r="HP468" s="18"/>
      <c r="HQ468" s="18"/>
      <c r="HR468" s="18"/>
      <c r="HS468" s="18"/>
      <c r="HT468" s="18"/>
      <c r="HU468" s="18"/>
      <c r="HV468" s="18"/>
      <c r="HW468" s="18"/>
      <c r="HX468" s="18"/>
      <c r="HY468" s="18"/>
      <c r="HZ468" s="18"/>
      <c r="IA468" s="18"/>
      <c r="IB468" s="18"/>
      <c r="IC468" s="18"/>
      <c r="ID468" s="18"/>
      <c r="IE468" s="18"/>
      <c r="IF468" s="18"/>
      <c r="IG468" s="18"/>
      <c r="IH468" s="18"/>
      <c r="II468" s="18"/>
      <c r="IJ468" s="18"/>
      <c r="IK468" s="18"/>
      <c r="IL468" s="18"/>
      <c r="IM468" s="18"/>
      <c r="IN468" s="18"/>
      <c r="IO468" s="18"/>
      <c r="IP468" s="18"/>
      <c r="IQ468" s="18"/>
      <c r="IR468" s="18"/>
      <c r="IS468" s="18"/>
      <c r="IT468" s="18"/>
      <c r="IU468" s="18"/>
      <c r="IV468" s="18"/>
      <c r="IW468" s="18"/>
      <c r="IX468" s="18"/>
      <c r="IY468" s="18"/>
      <c r="IZ468" s="18"/>
      <c r="JA468" s="18"/>
      <c r="JB468" s="18"/>
      <c r="JC468" s="18"/>
      <c r="JD468" s="18"/>
      <c r="JE468" s="18"/>
      <c r="JF468" s="18"/>
    </row>
    <row r="469" spans="36:266" x14ac:dyDescent="0.3">
      <c r="AJ469" s="24"/>
      <c r="AK469" s="24"/>
      <c r="AL469" s="20"/>
      <c r="AM469" s="23"/>
      <c r="AN469" s="18"/>
      <c r="AO469" s="24"/>
      <c r="AW469" s="71"/>
      <c r="AX469" s="71"/>
      <c r="AY469" s="71"/>
      <c r="BB469" s="25"/>
      <c r="BC469" s="21"/>
      <c r="BG469" s="18"/>
      <c r="BN469" s="22"/>
      <c r="BO469" s="22"/>
      <c r="BP469" s="22"/>
      <c r="BQ469" s="22"/>
      <c r="BR469" s="15"/>
      <c r="CF469" s="15"/>
      <c r="CL469" s="22"/>
      <c r="CM469" s="15"/>
      <c r="CR469" s="22"/>
      <c r="CT469" s="15"/>
      <c r="CW469" s="22"/>
      <c r="DA469" s="15"/>
      <c r="DH469" s="15"/>
      <c r="DJ469" s="22"/>
      <c r="DO469" s="15"/>
      <c r="DV469" s="15"/>
      <c r="EC469" s="15"/>
      <c r="EJ469" s="15"/>
      <c r="EQ469" s="15"/>
      <c r="EX469" s="15"/>
      <c r="FE469" s="15"/>
      <c r="FL469" s="15"/>
      <c r="FS469" s="15"/>
      <c r="FZ469" s="15"/>
      <c r="GG469" s="15"/>
      <c r="GN469" s="15"/>
      <c r="GP469" s="22"/>
      <c r="GQ469" s="22"/>
      <c r="GR469" s="22"/>
      <c r="GS469" s="22"/>
      <c r="GT469" s="22"/>
      <c r="GU469" s="15"/>
      <c r="GV469" s="22"/>
      <c r="GW469" s="22"/>
      <c r="GX469" s="22"/>
      <c r="GY469" s="18"/>
      <c r="GZ469" s="18"/>
      <c r="HA469" s="18"/>
      <c r="HB469" s="18"/>
      <c r="HC469" s="18"/>
      <c r="HD469" s="18"/>
      <c r="HE469" s="18"/>
      <c r="HF469" s="18"/>
      <c r="HG469" s="18"/>
      <c r="HH469" s="18"/>
      <c r="HI469" s="18"/>
      <c r="HJ469" s="18"/>
      <c r="HK469" s="18"/>
      <c r="HL469" s="18"/>
      <c r="HM469" s="18"/>
      <c r="HN469" s="18"/>
      <c r="HO469" s="18"/>
      <c r="HP469" s="18"/>
      <c r="HQ469" s="18"/>
      <c r="HR469" s="18"/>
      <c r="HS469" s="18"/>
      <c r="HT469" s="18"/>
      <c r="HU469" s="18"/>
      <c r="HV469" s="18"/>
      <c r="HW469" s="18"/>
      <c r="HX469" s="18"/>
      <c r="HY469" s="18"/>
      <c r="HZ469" s="18"/>
      <c r="IA469" s="18"/>
      <c r="IB469" s="18"/>
      <c r="IC469" s="18"/>
      <c r="ID469" s="18"/>
      <c r="IE469" s="18"/>
      <c r="IF469" s="18"/>
      <c r="IG469" s="18"/>
      <c r="IH469" s="18"/>
      <c r="II469" s="18"/>
      <c r="IJ469" s="18"/>
      <c r="IK469" s="18"/>
      <c r="IL469" s="18"/>
      <c r="IM469" s="18"/>
      <c r="IN469" s="18"/>
      <c r="IO469" s="18"/>
      <c r="IP469" s="18"/>
      <c r="IQ469" s="18"/>
      <c r="IR469" s="18"/>
      <c r="IS469" s="18"/>
      <c r="IT469" s="18"/>
      <c r="IU469" s="18"/>
      <c r="IV469" s="18"/>
      <c r="IW469" s="18"/>
      <c r="IX469" s="18"/>
      <c r="IY469" s="18"/>
      <c r="IZ469" s="18"/>
      <c r="JA469" s="18"/>
      <c r="JB469" s="18"/>
      <c r="JC469" s="18"/>
      <c r="JD469" s="18"/>
      <c r="JE469" s="18"/>
      <c r="JF469" s="18"/>
    </row>
    <row r="470" spans="36:266" x14ac:dyDescent="0.3">
      <c r="AJ470" s="24"/>
      <c r="AK470" s="24"/>
      <c r="AL470" s="20"/>
      <c r="AM470" s="23"/>
      <c r="AN470" s="18"/>
      <c r="AO470" s="24"/>
      <c r="AW470" s="71"/>
      <c r="AX470" s="71"/>
      <c r="AY470" s="71"/>
      <c r="BB470" s="25"/>
      <c r="BC470" s="21"/>
      <c r="BG470" s="18"/>
      <c r="BN470" s="22"/>
      <c r="BO470" s="22"/>
      <c r="BP470" s="22"/>
      <c r="BQ470" s="22"/>
      <c r="BR470" s="15"/>
      <c r="CF470" s="15"/>
      <c r="CL470" s="22"/>
      <c r="CM470" s="15"/>
      <c r="CR470" s="22"/>
      <c r="CT470" s="15"/>
      <c r="CW470" s="22"/>
      <c r="DA470" s="15"/>
      <c r="DH470" s="15"/>
      <c r="DJ470" s="22"/>
      <c r="DO470" s="15"/>
      <c r="DV470" s="15"/>
      <c r="EC470" s="15"/>
      <c r="EJ470" s="15"/>
      <c r="EQ470" s="15"/>
      <c r="EX470" s="15"/>
      <c r="FE470" s="15"/>
      <c r="FL470" s="15"/>
      <c r="FS470" s="15"/>
      <c r="FZ470" s="15"/>
      <c r="GG470" s="15"/>
      <c r="GN470" s="15"/>
      <c r="GP470" s="22"/>
      <c r="GQ470" s="22"/>
      <c r="GR470" s="22"/>
      <c r="GS470" s="22"/>
      <c r="GT470" s="22"/>
      <c r="GU470" s="15"/>
      <c r="GV470" s="22"/>
      <c r="GW470" s="22"/>
      <c r="GX470" s="22"/>
      <c r="GY470" s="18"/>
      <c r="GZ470" s="18"/>
      <c r="HA470" s="18"/>
      <c r="HB470" s="18"/>
      <c r="HC470" s="18"/>
      <c r="HD470" s="18"/>
      <c r="HE470" s="18"/>
      <c r="HF470" s="18"/>
      <c r="HG470" s="18"/>
      <c r="HH470" s="18"/>
      <c r="HI470" s="18"/>
      <c r="HJ470" s="18"/>
      <c r="HK470" s="18"/>
      <c r="HL470" s="18"/>
      <c r="HM470" s="18"/>
      <c r="HN470" s="18"/>
      <c r="HO470" s="18"/>
      <c r="HP470" s="18"/>
      <c r="HQ470" s="18"/>
      <c r="HR470" s="18"/>
      <c r="HS470" s="18"/>
      <c r="HT470" s="18"/>
      <c r="HU470" s="18"/>
      <c r="HV470" s="18"/>
      <c r="HW470" s="18"/>
      <c r="HX470" s="18"/>
      <c r="HY470" s="18"/>
      <c r="HZ470" s="18"/>
      <c r="IA470" s="18"/>
      <c r="IB470" s="18"/>
      <c r="IC470" s="18"/>
      <c r="ID470" s="18"/>
      <c r="IE470" s="18"/>
      <c r="IF470" s="18"/>
      <c r="IG470" s="18"/>
      <c r="IH470" s="18"/>
      <c r="II470" s="18"/>
      <c r="IJ470" s="18"/>
      <c r="IK470" s="18"/>
      <c r="IL470" s="18"/>
      <c r="IM470" s="18"/>
      <c r="IN470" s="18"/>
      <c r="IO470" s="18"/>
      <c r="IP470" s="18"/>
      <c r="IQ470" s="18"/>
      <c r="IR470" s="18"/>
      <c r="IS470" s="18"/>
      <c r="IT470" s="18"/>
      <c r="IU470" s="18"/>
      <c r="IV470" s="18"/>
      <c r="IW470" s="18"/>
      <c r="IX470" s="18"/>
      <c r="IY470" s="18"/>
      <c r="IZ470" s="18"/>
      <c r="JA470" s="18"/>
      <c r="JB470" s="18"/>
      <c r="JC470" s="18"/>
      <c r="JD470" s="18"/>
      <c r="JE470" s="18"/>
      <c r="JF470" s="18"/>
    </row>
    <row r="471" spans="36:266" x14ac:dyDescent="0.3">
      <c r="AJ471" s="24"/>
      <c r="AK471" s="24"/>
      <c r="AL471" s="20"/>
      <c r="AM471" s="23"/>
      <c r="AN471" s="18"/>
      <c r="AO471" s="24"/>
      <c r="AW471" s="71"/>
      <c r="AX471" s="71"/>
      <c r="AY471" s="71"/>
      <c r="BB471" s="25"/>
      <c r="BC471" s="21"/>
      <c r="BG471" s="18"/>
      <c r="BN471" s="22"/>
      <c r="BO471" s="22"/>
      <c r="BP471" s="22"/>
      <c r="BQ471" s="22"/>
      <c r="BR471" s="15"/>
      <c r="CF471" s="15"/>
      <c r="CL471" s="22"/>
      <c r="CM471" s="15"/>
      <c r="CR471" s="22"/>
      <c r="CT471" s="15"/>
      <c r="CW471" s="22"/>
      <c r="DA471" s="15"/>
      <c r="DH471" s="15"/>
      <c r="DJ471" s="22"/>
      <c r="DO471" s="15"/>
      <c r="DV471" s="15"/>
      <c r="EC471" s="15"/>
      <c r="EJ471" s="15"/>
      <c r="EQ471" s="15"/>
      <c r="EX471" s="15"/>
      <c r="FE471" s="15"/>
      <c r="FL471" s="15"/>
      <c r="FS471" s="15"/>
      <c r="FZ471" s="15"/>
      <c r="GG471" s="15"/>
      <c r="GN471" s="15"/>
      <c r="GP471" s="22"/>
      <c r="GQ471" s="22"/>
      <c r="GR471" s="22"/>
      <c r="GS471" s="22"/>
      <c r="GT471" s="22"/>
      <c r="GU471" s="15"/>
      <c r="GV471" s="22"/>
      <c r="GW471" s="22"/>
      <c r="GX471" s="22"/>
      <c r="GY471" s="18"/>
      <c r="GZ471" s="18"/>
      <c r="HA471" s="18"/>
      <c r="HB471" s="18"/>
      <c r="HC471" s="18"/>
      <c r="HD471" s="18"/>
      <c r="HE471" s="18"/>
      <c r="HF471" s="18"/>
      <c r="HG471" s="18"/>
      <c r="HH471" s="18"/>
      <c r="HI471" s="18"/>
      <c r="HJ471" s="18"/>
      <c r="HK471" s="18"/>
      <c r="HL471" s="18"/>
      <c r="HM471" s="18"/>
      <c r="HN471" s="18"/>
      <c r="HO471" s="18"/>
      <c r="HP471" s="18"/>
      <c r="HQ471" s="18"/>
      <c r="HR471" s="18"/>
      <c r="HS471" s="18"/>
      <c r="HT471" s="18"/>
      <c r="HU471" s="18"/>
      <c r="HV471" s="18"/>
      <c r="HW471" s="18"/>
      <c r="HX471" s="18"/>
      <c r="HY471" s="18"/>
      <c r="HZ471" s="18"/>
      <c r="IA471" s="18"/>
      <c r="IB471" s="18"/>
      <c r="IC471" s="18"/>
      <c r="ID471" s="18"/>
      <c r="IE471" s="18"/>
      <c r="IF471" s="18"/>
      <c r="IG471" s="18"/>
      <c r="IH471" s="18"/>
      <c r="II471" s="18"/>
      <c r="IJ471" s="18"/>
      <c r="IK471" s="18"/>
      <c r="IL471" s="18"/>
      <c r="IM471" s="18"/>
      <c r="IN471" s="18"/>
      <c r="IO471" s="18"/>
      <c r="IP471" s="18"/>
      <c r="IQ471" s="18"/>
      <c r="IR471" s="18"/>
      <c r="IS471" s="18"/>
      <c r="IT471" s="18"/>
      <c r="IU471" s="18"/>
      <c r="IV471" s="18"/>
      <c r="IW471" s="18"/>
      <c r="IX471" s="18"/>
      <c r="IY471" s="18"/>
      <c r="IZ471" s="18"/>
      <c r="JA471" s="18"/>
      <c r="JB471" s="18"/>
      <c r="JC471" s="18"/>
      <c r="JD471" s="18"/>
      <c r="JE471" s="18"/>
      <c r="JF471" s="18"/>
    </row>
    <row r="472" spans="36:266" x14ac:dyDescent="0.3">
      <c r="AJ472" s="24"/>
      <c r="AK472" s="24"/>
      <c r="AL472" s="20"/>
      <c r="AM472" s="23"/>
      <c r="AN472" s="18"/>
      <c r="AO472" s="24"/>
      <c r="AW472" s="71"/>
      <c r="AX472" s="71"/>
      <c r="AY472" s="71"/>
      <c r="BB472" s="25"/>
      <c r="BC472" s="21"/>
      <c r="BG472" s="18"/>
      <c r="BN472" s="22"/>
      <c r="BO472" s="22"/>
      <c r="BP472" s="22"/>
      <c r="BQ472" s="22"/>
      <c r="BR472" s="15"/>
      <c r="CF472" s="15"/>
      <c r="CL472" s="22"/>
      <c r="CM472" s="15"/>
      <c r="CR472" s="22"/>
      <c r="CT472" s="15"/>
      <c r="CW472" s="22"/>
      <c r="DA472" s="15"/>
      <c r="DH472" s="15"/>
      <c r="DJ472" s="22"/>
      <c r="DO472" s="15"/>
      <c r="DV472" s="15"/>
      <c r="EC472" s="15"/>
      <c r="EJ472" s="15"/>
      <c r="EQ472" s="15"/>
      <c r="EX472" s="15"/>
      <c r="FE472" s="15"/>
      <c r="FL472" s="15"/>
      <c r="FS472" s="15"/>
      <c r="FZ472" s="15"/>
      <c r="GG472" s="15"/>
      <c r="GN472" s="15"/>
      <c r="GP472" s="22"/>
      <c r="GQ472" s="22"/>
      <c r="GR472" s="22"/>
      <c r="GS472" s="22"/>
      <c r="GT472" s="22"/>
      <c r="GU472" s="15"/>
      <c r="GV472" s="22"/>
      <c r="GW472" s="22"/>
      <c r="GX472" s="22"/>
      <c r="GY472" s="18"/>
      <c r="GZ472" s="18"/>
      <c r="HA472" s="18"/>
      <c r="HB472" s="18"/>
      <c r="HC472" s="18"/>
      <c r="HD472" s="18"/>
      <c r="HE472" s="18"/>
      <c r="HF472" s="18"/>
      <c r="HG472" s="18"/>
      <c r="HH472" s="18"/>
      <c r="HI472" s="18"/>
      <c r="HJ472" s="18"/>
      <c r="HK472" s="18"/>
      <c r="HL472" s="18"/>
      <c r="HM472" s="18"/>
      <c r="HN472" s="18"/>
      <c r="HO472" s="18"/>
      <c r="HP472" s="18"/>
      <c r="HQ472" s="18"/>
      <c r="HR472" s="18"/>
      <c r="HS472" s="18"/>
      <c r="HT472" s="18"/>
      <c r="HU472" s="18"/>
      <c r="HV472" s="18"/>
      <c r="HW472" s="18"/>
      <c r="HX472" s="18"/>
      <c r="HY472" s="18"/>
      <c r="HZ472" s="18"/>
      <c r="IA472" s="18"/>
      <c r="IB472" s="18"/>
      <c r="IC472" s="18"/>
      <c r="ID472" s="18"/>
      <c r="IE472" s="18"/>
      <c r="IF472" s="18"/>
      <c r="IG472" s="18"/>
      <c r="IH472" s="18"/>
      <c r="II472" s="18"/>
      <c r="IJ472" s="18"/>
      <c r="IK472" s="18"/>
      <c r="IL472" s="18"/>
      <c r="IM472" s="18"/>
      <c r="IN472" s="18"/>
      <c r="IO472" s="18"/>
      <c r="IP472" s="18"/>
      <c r="IQ472" s="18"/>
      <c r="IR472" s="18"/>
      <c r="IS472" s="18"/>
      <c r="IT472" s="18"/>
      <c r="IU472" s="18"/>
      <c r="IV472" s="18"/>
      <c r="IW472" s="18"/>
      <c r="IX472" s="18"/>
      <c r="IY472" s="18"/>
      <c r="IZ472" s="18"/>
      <c r="JA472" s="18"/>
      <c r="JB472" s="18"/>
      <c r="JC472" s="18"/>
      <c r="JD472" s="18"/>
      <c r="JE472" s="18"/>
      <c r="JF472" s="18"/>
    </row>
    <row r="473" spans="36:266" x14ac:dyDescent="0.3">
      <c r="AJ473" s="24"/>
      <c r="AK473" s="24"/>
      <c r="AL473" s="20"/>
      <c r="AM473" s="23"/>
      <c r="AN473" s="18"/>
      <c r="AO473" s="24"/>
      <c r="AW473" s="71"/>
      <c r="AX473" s="71"/>
      <c r="AY473" s="71"/>
      <c r="BB473" s="25"/>
      <c r="BC473" s="21"/>
      <c r="BG473" s="18"/>
      <c r="BN473" s="22"/>
      <c r="BO473" s="22"/>
      <c r="BP473" s="22"/>
      <c r="BQ473" s="22"/>
      <c r="BR473" s="15"/>
      <c r="CF473" s="15"/>
      <c r="CL473" s="22"/>
      <c r="CM473" s="15"/>
      <c r="CR473" s="22"/>
      <c r="CT473" s="15"/>
      <c r="CW473" s="22"/>
      <c r="DA473" s="15"/>
      <c r="DH473" s="15"/>
      <c r="DJ473" s="22"/>
      <c r="DO473" s="15"/>
      <c r="DV473" s="15"/>
      <c r="EC473" s="15"/>
      <c r="EJ473" s="15"/>
      <c r="EQ473" s="15"/>
      <c r="EX473" s="15"/>
      <c r="FE473" s="15"/>
      <c r="FL473" s="15"/>
      <c r="FS473" s="15"/>
      <c r="FZ473" s="15"/>
      <c r="GG473" s="15"/>
      <c r="GN473" s="15"/>
      <c r="GP473" s="22"/>
      <c r="GQ473" s="22"/>
      <c r="GR473" s="22"/>
      <c r="GS473" s="22"/>
      <c r="GT473" s="22"/>
      <c r="GU473" s="15"/>
      <c r="GV473" s="22"/>
      <c r="GW473" s="22"/>
      <c r="GX473" s="22"/>
      <c r="GY473" s="18"/>
      <c r="GZ473" s="18"/>
      <c r="HA473" s="18"/>
      <c r="HB473" s="18"/>
      <c r="HC473" s="18"/>
      <c r="HD473" s="18"/>
      <c r="HE473" s="18"/>
      <c r="HF473" s="18"/>
      <c r="HG473" s="18"/>
      <c r="HH473" s="18"/>
      <c r="HI473" s="18"/>
      <c r="HJ473" s="18"/>
      <c r="HK473" s="18"/>
      <c r="HL473" s="18"/>
      <c r="HM473" s="18"/>
      <c r="HN473" s="18"/>
      <c r="HO473" s="18"/>
      <c r="HP473" s="18"/>
      <c r="HQ473" s="18"/>
      <c r="HR473" s="18"/>
      <c r="HS473" s="18"/>
      <c r="HT473" s="18"/>
      <c r="HU473" s="18"/>
      <c r="HV473" s="18"/>
      <c r="HW473" s="18"/>
      <c r="HX473" s="18"/>
      <c r="HY473" s="18"/>
      <c r="HZ473" s="18"/>
      <c r="IA473" s="18"/>
      <c r="IB473" s="18"/>
      <c r="IC473" s="18"/>
      <c r="ID473" s="18"/>
      <c r="IE473" s="18"/>
      <c r="IF473" s="18"/>
      <c r="IG473" s="18"/>
      <c r="IH473" s="18"/>
      <c r="II473" s="18"/>
      <c r="IJ473" s="18"/>
      <c r="IK473" s="18"/>
      <c r="IL473" s="18"/>
      <c r="IM473" s="18"/>
      <c r="IN473" s="18"/>
      <c r="IO473" s="18"/>
      <c r="IP473" s="18"/>
      <c r="IQ473" s="18"/>
      <c r="IR473" s="18"/>
      <c r="IS473" s="18"/>
      <c r="IT473" s="18"/>
      <c r="IU473" s="18"/>
      <c r="IV473" s="18"/>
      <c r="IW473" s="18"/>
      <c r="IX473" s="18"/>
      <c r="IY473" s="18"/>
      <c r="IZ473" s="18"/>
      <c r="JA473" s="18"/>
      <c r="JB473" s="18"/>
      <c r="JC473" s="18"/>
      <c r="JD473" s="18"/>
      <c r="JE473" s="18"/>
      <c r="JF473" s="18"/>
    </row>
    <row r="474" spans="36:266" x14ac:dyDescent="0.3">
      <c r="AJ474" s="24"/>
      <c r="AK474" s="24"/>
      <c r="AL474" s="20"/>
      <c r="AM474" s="23"/>
      <c r="AN474" s="18"/>
      <c r="AO474" s="24"/>
      <c r="AW474" s="71"/>
      <c r="AX474" s="71"/>
      <c r="AY474" s="71"/>
      <c r="BB474" s="25"/>
      <c r="BC474" s="21"/>
      <c r="BG474" s="18"/>
      <c r="BN474" s="22"/>
      <c r="BO474" s="22"/>
      <c r="BP474" s="22"/>
      <c r="BQ474" s="22"/>
      <c r="BR474" s="15"/>
      <c r="CF474" s="15"/>
      <c r="CL474" s="22"/>
      <c r="CM474" s="15"/>
      <c r="CR474" s="22"/>
      <c r="CT474" s="15"/>
      <c r="CW474" s="22"/>
      <c r="DA474" s="15"/>
      <c r="DH474" s="15"/>
      <c r="DJ474" s="22"/>
      <c r="DO474" s="15"/>
      <c r="DV474" s="15"/>
      <c r="EC474" s="15"/>
      <c r="EJ474" s="15"/>
      <c r="EQ474" s="15"/>
      <c r="EX474" s="15"/>
      <c r="FE474" s="15"/>
      <c r="FL474" s="15"/>
      <c r="FS474" s="15"/>
      <c r="FZ474" s="15"/>
      <c r="GG474" s="15"/>
      <c r="GN474" s="15"/>
      <c r="GP474" s="22"/>
      <c r="GQ474" s="22"/>
      <c r="GR474" s="22"/>
      <c r="GS474" s="22"/>
      <c r="GT474" s="22"/>
      <c r="GU474" s="15"/>
      <c r="GV474" s="22"/>
      <c r="GW474" s="22"/>
      <c r="GX474" s="22"/>
      <c r="GY474" s="18"/>
      <c r="GZ474" s="18"/>
      <c r="HA474" s="18"/>
      <c r="HB474" s="18"/>
      <c r="HC474" s="18"/>
      <c r="HD474" s="18"/>
      <c r="HE474" s="18"/>
      <c r="HF474" s="18"/>
      <c r="HG474" s="18"/>
      <c r="HH474" s="18"/>
      <c r="HI474" s="18"/>
      <c r="HJ474" s="18"/>
      <c r="HK474" s="18"/>
      <c r="HL474" s="18"/>
      <c r="HM474" s="18"/>
      <c r="HN474" s="18"/>
      <c r="HO474" s="18"/>
      <c r="HP474" s="18"/>
      <c r="HQ474" s="18"/>
      <c r="HR474" s="18"/>
      <c r="HS474" s="18"/>
      <c r="HT474" s="18"/>
      <c r="HU474" s="18"/>
      <c r="HV474" s="18"/>
      <c r="HW474" s="18"/>
      <c r="HX474" s="18"/>
      <c r="HY474" s="18"/>
      <c r="HZ474" s="18"/>
      <c r="IA474" s="18"/>
      <c r="IB474" s="18"/>
      <c r="IC474" s="18"/>
      <c r="ID474" s="18"/>
      <c r="IE474" s="18"/>
      <c r="IF474" s="18"/>
      <c r="IG474" s="18"/>
      <c r="IH474" s="18"/>
      <c r="II474" s="18"/>
      <c r="IJ474" s="18"/>
      <c r="IK474" s="18"/>
      <c r="IL474" s="18"/>
      <c r="IM474" s="18"/>
      <c r="IN474" s="18"/>
      <c r="IO474" s="18"/>
      <c r="IP474" s="18"/>
      <c r="IQ474" s="18"/>
      <c r="IR474" s="18"/>
      <c r="IS474" s="18"/>
      <c r="IT474" s="18"/>
      <c r="IU474" s="18"/>
      <c r="IV474" s="18"/>
      <c r="IW474" s="18"/>
      <c r="IX474" s="18"/>
      <c r="IY474" s="18"/>
      <c r="IZ474" s="18"/>
      <c r="JA474" s="18"/>
      <c r="JB474" s="18"/>
      <c r="JC474" s="18"/>
      <c r="JD474" s="18"/>
      <c r="JE474" s="18"/>
      <c r="JF474" s="18"/>
    </row>
    <row r="475" spans="36:266" x14ac:dyDescent="0.3">
      <c r="AJ475" s="24"/>
      <c r="AK475" s="24"/>
      <c r="AL475" s="20"/>
      <c r="AM475" s="23"/>
      <c r="AN475" s="18"/>
      <c r="AO475" s="24"/>
      <c r="AW475" s="71"/>
      <c r="AX475" s="71"/>
      <c r="AY475" s="71"/>
      <c r="BB475" s="25"/>
      <c r="BC475" s="21"/>
      <c r="BG475" s="18"/>
      <c r="BN475" s="22"/>
      <c r="BO475" s="22"/>
      <c r="BP475" s="22"/>
      <c r="BQ475" s="22"/>
      <c r="BR475" s="15"/>
      <c r="CF475" s="15"/>
      <c r="CL475" s="22"/>
      <c r="CM475" s="15"/>
      <c r="CR475" s="22"/>
      <c r="CT475" s="15"/>
      <c r="CW475" s="22"/>
      <c r="DA475" s="15"/>
      <c r="DH475" s="15"/>
      <c r="DJ475" s="22"/>
      <c r="DO475" s="15"/>
      <c r="DV475" s="15"/>
      <c r="EC475" s="15"/>
      <c r="EJ475" s="15"/>
      <c r="EQ475" s="15"/>
      <c r="EX475" s="15"/>
      <c r="FE475" s="15"/>
      <c r="FL475" s="15"/>
      <c r="FS475" s="15"/>
      <c r="FZ475" s="15"/>
      <c r="GG475" s="15"/>
      <c r="GN475" s="15"/>
      <c r="GP475" s="22"/>
      <c r="GQ475" s="22"/>
      <c r="GR475" s="22"/>
      <c r="GS475" s="22"/>
      <c r="GT475" s="22"/>
      <c r="GU475" s="15"/>
      <c r="GV475" s="22"/>
      <c r="GW475" s="22"/>
      <c r="GX475" s="22"/>
      <c r="GY475" s="18"/>
      <c r="GZ475" s="18"/>
      <c r="HA475" s="18"/>
      <c r="HB475" s="18"/>
      <c r="HC475" s="18"/>
      <c r="HD475" s="18"/>
      <c r="HE475" s="18"/>
      <c r="HF475" s="18"/>
      <c r="HG475" s="18"/>
      <c r="HH475" s="18"/>
      <c r="HI475" s="18"/>
      <c r="HJ475" s="18"/>
      <c r="HK475" s="18"/>
      <c r="HL475" s="18"/>
      <c r="HM475" s="18"/>
      <c r="HN475" s="18"/>
      <c r="HO475" s="18"/>
      <c r="HP475" s="18"/>
      <c r="HQ475" s="18"/>
      <c r="HR475" s="18"/>
      <c r="HS475" s="18"/>
      <c r="HT475" s="18"/>
      <c r="HU475" s="18"/>
      <c r="HV475" s="18"/>
      <c r="HW475" s="18"/>
      <c r="HX475" s="18"/>
      <c r="HY475" s="18"/>
      <c r="HZ475" s="18"/>
      <c r="IA475" s="18"/>
      <c r="IB475" s="18"/>
      <c r="IC475" s="18"/>
      <c r="ID475" s="18"/>
      <c r="IE475" s="18"/>
      <c r="IF475" s="18"/>
      <c r="IG475" s="18"/>
      <c r="IH475" s="18"/>
      <c r="II475" s="18"/>
      <c r="IJ475" s="18"/>
      <c r="IK475" s="18"/>
      <c r="IL475" s="18"/>
      <c r="IM475" s="18"/>
      <c r="IN475" s="18"/>
      <c r="IO475" s="18"/>
      <c r="IP475" s="18"/>
      <c r="IQ475" s="18"/>
      <c r="IR475" s="18"/>
      <c r="IS475" s="18"/>
      <c r="IT475" s="18"/>
      <c r="IU475" s="18"/>
      <c r="IV475" s="18"/>
      <c r="IW475" s="18"/>
      <c r="IX475" s="18"/>
      <c r="IY475" s="18"/>
      <c r="IZ475" s="18"/>
      <c r="JA475" s="18"/>
      <c r="JB475" s="18"/>
      <c r="JC475" s="18"/>
      <c r="JD475" s="18"/>
      <c r="JE475" s="18"/>
      <c r="JF475" s="18"/>
    </row>
    <row r="476" spans="36:266" x14ac:dyDescent="0.3">
      <c r="AJ476" s="24"/>
      <c r="AK476" s="24"/>
      <c r="AL476" s="20"/>
      <c r="AM476" s="23"/>
      <c r="AN476" s="18"/>
      <c r="AO476" s="24"/>
      <c r="AW476" s="71"/>
      <c r="AX476" s="71"/>
      <c r="AY476" s="71"/>
      <c r="BB476" s="25"/>
      <c r="BC476" s="21"/>
      <c r="BG476" s="18"/>
      <c r="BN476" s="22"/>
      <c r="BO476" s="22"/>
      <c r="BP476" s="22"/>
      <c r="BQ476" s="22"/>
      <c r="BR476" s="15"/>
      <c r="CF476" s="15"/>
      <c r="CL476" s="22"/>
      <c r="CM476" s="15"/>
      <c r="CR476" s="22"/>
      <c r="CT476" s="15"/>
      <c r="CW476" s="22"/>
      <c r="DA476" s="15"/>
      <c r="DH476" s="15"/>
      <c r="DJ476" s="22"/>
      <c r="DO476" s="15"/>
      <c r="DV476" s="15"/>
      <c r="EC476" s="15"/>
      <c r="EJ476" s="15"/>
      <c r="EQ476" s="15"/>
      <c r="EX476" s="15"/>
      <c r="FE476" s="15"/>
      <c r="FL476" s="15"/>
      <c r="FS476" s="15"/>
      <c r="FZ476" s="15"/>
      <c r="GG476" s="15"/>
      <c r="GN476" s="15"/>
      <c r="GP476" s="22"/>
      <c r="GQ476" s="22"/>
      <c r="GR476" s="22"/>
      <c r="GS476" s="22"/>
      <c r="GT476" s="22"/>
      <c r="GU476" s="15"/>
      <c r="GV476" s="22"/>
      <c r="GW476" s="22"/>
      <c r="GX476" s="22"/>
      <c r="GY476" s="18"/>
      <c r="GZ476" s="18"/>
      <c r="HA476" s="18"/>
      <c r="HB476" s="18"/>
      <c r="HC476" s="18"/>
      <c r="HD476" s="18"/>
      <c r="HE476" s="18"/>
      <c r="HF476" s="18"/>
      <c r="HG476" s="18"/>
      <c r="HH476" s="18"/>
      <c r="HI476" s="18"/>
      <c r="HJ476" s="18"/>
      <c r="HK476" s="18"/>
      <c r="HL476" s="18"/>
      <c r="HM476" s="18"/>
      <c r="HN476" s="18"/>
      <c r="HO476" s="18"/>
      <c r="HP476" s="18"/>
      <c r="HQ476" s="18"/>
      <c r="HR476" s="18"/>
      <c r="HS476" s="18"/>
      <c r="HT476" s="18"/>
      <c r="HU476" s="18"/>
      <c r="HV476" s="18"/>
      <c r="HW476" s="18"/>
      <c r="HX476" s="18"/>
      <c r="HY476" s="18"/>
      <c r="HZ476" s="18"/>
      <c r="IA476" s="18"/>
      <c r="IB476" s="18"/>
      <c r="IC476" s="18"/>
      <c r="ID476" s="18"/>
      <c r="IE476" s="18"/>
      <c r="IF476" s="18"/>
      <c r="IG476" s="18"/>
      <c r="IH476" s="18"/>
      <c r="II476" s="18"/>
      <c r="IJ476" s="18"/>
      <c r="IK476" s="18"/>
      <c r="IL476" s="18"/>
      <c r="IM476" s="18"/>
      <c r="IN476" s="18"/>
      <c r="IO476" s="18"/>
      <c r="IP476" s="18"/>
      <c r="IQ476" s="18"/>
      <c r="IR476" s="18"/>
      <c r="IS476" s="18"/>
      <c r="IT476" s="18"/>
      <c r="IU476" s="18"/>
      <c r="IV476" s="18"/>
      <c r="IW476" s="18"/>
      <c r="IX476" s="18"/>
      <c r="IY476" s="18"/>
      <c r="IZ476" s="18"/>
      <c r="JA476" s="18"/>
      <c r="JB476" s="18"/>
      <c r="JC476" s="18"/>
      <c r="JD476" s="18"/>
      <c r="JE476" s="18"/>
      <c r="JF476" s="18"/>
    </row>
    <row r="477" spans="36:266" x14ac:dyDescent="0.3">
      <c r="AJ477" s="24"/>
      <c r="AK477" s="24"/>
      <c r="AL477" s="20"/>
      <c r="AM477" s="23"/>
      <c r="AN477" s="18"/>
      <c r="AO477" s="24"/>
      <c r="AW477" s="71"/>
      <c r="AX477" s="71"/>
      <c r="AY477" s="71"/>
      <c r="BB477" s="25"/>
      <c r="BC477" s="21"/>
      <c r="BG477" s="18"/>
      <c r="BN477" s="22"/>
      <c r="BO477" s="22"/>
      <c r="BP477" s="22"/>
      <c r="BQ477" s="22"/>
      <c r="BR477" s="15"/>
      <c r="CF477" s="15"/>
      <c r="CL477" s="22"/>
      <c r="CM477" s="15"/>
      <c r="CR477" s="22"/>
      <c r="CT477" s="15"/>
      <c r="CW477" s="22"/>
      <c r="DA477" s="15"/>
      <c r="DH477" s="15"/>
      <c r="DJ477" s="22"/>
      <c r="DO477" s="15"/>
      <c r="DV477" s="15"/>
      <c r="EC477" s="15"/>
      <c r="EJ477" s="15"/>
      <c r="EQ477" s="15"/>
      <c r="EX477" s="15"/>
      <c r="FE477" s="15"/>
      <c r="FL477" s="15"/>
      <c r="FS477" s="15"/>
      <c r="FZ477" s="15"/>
      <c r="GG477" s="15"/>
      <c r="GN477" s="15"/>
      <c r="GP477" s="22"/>
      <c r="GQ477" s="22"/>
      <c r="GR477" s="22"/>
      <c r="GS477" s="22"/>
      <c r="GT477" s="22"/>
      <c r="GU477" s="15"/>
      <c r="GV477" s="22"/>
      <c r="GW477" s="22"/>
      <c r="GX477" s="22"/>
      <c r="GY477" s="18"/>
      <c r="GZ477" s="18"/>
      <c r="HA477" s="18"/>
      <c r="HB477" s="18"/>
      <c r="HC477" s="18"/>
      <c r="HD477" s="18"/>
      <c r="HE477" s="18"/>
      <c r="HF477" s="18"/>
      <c r="HG477" s="18"/>
      <c r="HH477" s="18"/>
      <c r="HI477" s="18"/>
      <c r="HJ477" s="18"/>
      <c r="HK477" s="18"/>
      <c r="HL477" s="18"/>
      <c r="HM477" s="18"/>
      <c r="HN477" s="18"/>
      <c r="HO477" s="18"/>
      <c r="HP477" s="18"/>
      <c r="HQ477" s="18"/>
      <c r="HR477" s="18"/>
      <c r="HS477" s="18"/>
      <c r="HT477" s="18"/>
      <c r="HU477" s="18"/>
      <c r="HV477" s="18"/>
      <c r="HW477" s="18"/>
      <c r="HX477" s="18"/>
      <c r="HY477" s="18"/>
      <c r="HZ477" s="18"/>
      <c r="IA477" s="18"/>
      <c r="IB477" s="18"/>
      <c r="IC477" s="18"/>
      <c r="ID477" s="18"/>
      <c r="IE477" s="18"/>
      <c r="IF477" s="18"/>
      <c r="IG477" s="18"/>
      <c r="IH477" s="18"/>
      <c r="II477" s="18"/>
      <c r="IJ477" s="18"/>
      <c r="IK477" s="18"/>
      <c r="IL477" s="18"/>
      <c r="IM477" s="18"/>
      <c r="IN477" s="18"/>
      <c r="IO477" s="18"/>
      <c r="IP477" s="18"/>
      <c r="IQ477" s="18"/>
      <c r="IR477" s="18"/>
      <c r="IS477" s="18"/>
      <c r="IT477" s="18"/>
      <c r="IU477" s="18"/>
      <c r="IV477" s="18"/>
      <c r="IW477" s="18"/>
      <c r="IX477" s="18"/>
      <c r="IY477" s="18"/>
      <c r="IZ477" s="18"/>
      <c r="JA477" s="18"/>
      <c r="JB477" s="18"/>
      <c r="JC477" s="18"/>
      <c r="JD477" s="18"/>
      <c r="JE477" s="18"/>
      <c r="JF477" s="18"/>
    </row>
    <row r="478" spans="36:266" x14ac:dyDescent="0.3">
      <c r="AJ478" s="24"/>
      <c r="AK478" s="24"/>
      <c r="AL478" s="20"/>
      <c r="AM478" s="23"/>
      <c r="AN478" s="18"/>
      <c r="AO478" s="24"/>
      <c r="AW478" s="71"/>
      <c r="AX478" s="71"/>
      <c r="AY478" s="71"/>
      <c r="BB478" s="25"/>
      <c r="BC478" s="21"/>
      <c r="BG478" s="18"/>
      <c r="BN478" s="22"/>
      <c r="BO478" s="22"/>
      <c r="BP478" s="22"/>
      <c r="BQ478" s="22"/>
      <c r="BR478" s="15"/>
      <c r="CF478" s="15"/>
      <c r="CL478" s="22"/>
      <c r="CM478" s="15"/>
      <c r="CR478" s="22"/>
      <c r="CT478" s="15"/>
      <c r="CW478" s="22"/>
      <c r="DA478" s="15"/>
      <c r="DH478" s="15"/>
      <c r="DJ478" s="22"/>
      <c r="DO478" s="15"/>
      <c r="DV478" s="15"/>
      <c r="EC478" s="15"/>
      <c r="EJ478" s="15"/>
      <c r="EQ478" s="15"/>
      <c r="EX478" s="15"/>
      <c r="FE478" s="15"/>
      <c r="FL478" s="15"/>
      <c r="FS478" s="15"/>
      <c r="FZ478" s="15"/>
      <c r="GG478" s="15"/>
      <c r="GN478" s="15"/>
      <c r="GP478" s="22"/>
      <c r="GQ478" s="22"/>
      <c r="GR478" s="22"/>
      <c r="GS478" s="22"/>
      <c r="GT478" s="22"/>
      <c r="GU478" s="15"/>
      <c r="GV478" s="22"/>
      <c r="GW478" s="22"/>
      <c r="GX478" s="22"/>
      <c r="GY478" s="18"/>
      <c r="GZ478" s="18"/>
      <c r="HA478" s="18"/>
      <c r="HB478" s="18"/>
      <c r="HC478" s="18"/>
      <c r="HD478" s="18"/>
      <c r="HE478" s="18"/>
      <c r="HF478" s="18"/>
      <c r="HG478" s="18"/>
      <c r="HH478" s="18"/>
      <c r="HI478" s="18"/>
      <c r="HJ478" s="18"/>
      <c r="HK478" s="18"/>
      <c r="HL478" s="18"/>
      <c r="HM478" s="18"/>
      <c r="HN478" s="18"/>
      <c r="HO478" s="18"/>
      <c r="HP478" s="18"/>
      <c r="HQ478" s="18"/>
      <c r="HR478" s="18"/>
      <c r="HS478" s="18"/>
      <c r="HT478" s="18"/>
      <c r="HU478" s="18"/>
      <c r="HV478" s="18"/>
      <c r="HW478" s="18"/>
      <c r="HX478" s="18"/>
      <c r="HY478" s="18"/>
      <c r="HZ478" s="18"/>
      <c r="IA478" s="18"/>
      <c r="IB478" s="18"/>
      <c r="IC478" s="18"/>
      <c r="ID478" s="18"/>
      <c r="IE478" s="18"/>
      <c r="IF478" s="18"/>
      <c r="IG478" s="18"/>
      <c r="IH478" s="18"/>
      <c r="II478" s="18"/>
      <c r="IJ478" s="18"/>
      <c r="IK478" s="18"/>
      <c r="IL478" s="18"/>
      <c r="IM478" s="18"/>
      <c r="IN478" s="18"/>
      <c r="IO478" s="18"/>
      <c r="IP478" s="18"/>
      <c r="IQ478" s="18"/>
      <c r="IR478" s="18"/>
      <c r="IS478" s="18"/>
      <c r="IT478" s="18"/>
      <c r="IU478" s="18"/>
      <c r="IV478" s="18"/>
      <c r="IW478" s="18"/>
      <c r="IX478" s="18"/>
      <c r="IY478" s="18"/>
      <c r="IZ478" s="18"/>
      <c r="JA478" s="18"/>
      <c r="JB478" s="18"/>
      <c r="JC478" s="18"/>
      <c r="JD478" s="18"/>
      <c r="JE478" s="18"/>
      <c r="JF478" s="18"/>
    </row>
    <row r="479" spans="36:266" x14ac:dyDescent="0.3">
      <c r="AJ479" s="24"/>
      <c r="AK479" s="24"/>
      <c r="AL479" s="20"/>
      <c r="AM479" s="23"/>
      <c r="AN479" s="18"/>
      <c r="AO479" s="24"/>
      <c r="AW479" s="71"/>
      <c r="AX479" s="71"/>
      <c r="AY479" s="71"/>
      <c r="BB479" s="25"/>
      <c r="BC479" s="21"/>
      <c r="BG479" s="18"/>
      <c r="BN479" s="22"/>
      <c r="BO479" s="22"/>
      <c r="BP479" s="22"/>
      <c r="BQ479" s="22"/>
      <c r="BR479" s="15"/>
      <c r="CF479" s="15"/>
      <c r="CL479" s="22"/>
      <c r="CM479" s="15"/>
      <c r="CR479" s="22"/>
      <c r="CT479" s="15"/>
      <c r="CW479" s="22"/>
      <c r="DA479" s="15"/>
      <c r="DH479" s="15"/>
      <c r="DJ479" s="22"/>
      <c r="DO479" s="15"/>
      <c r="DV479" s="15"/>
      <c r="EC479" s="15"/>
      <c r="EJ479" s="15"/>
      <c r="EQ479" s="15"/>
      <c r="EX479" s="15"/>
      <c r="FE479" s="15"/>
      <c r="FL479" s="15"/>
      <c r="FS479" s="15"/>
      <c r="FZ479" s="15"/>
      <c r="GG479" s="15"/>
      <c r="GN479" s="15"/>
      <c r="GP479" s="22"/>
      <c r="GQ479" s="22"/>
      <c r="GR479" s="22"/>
      <c r="GS479" s="22"/>
      <c r="GT479" s="22"/>
      <c r="GU479" s="15"/>
      <c r="GV479" s="22"/>
      <c r="GW479" s="22"/>
      <c r="GX479" s="22"/>
      <c r="GY479" s="18"/>
      <c r="GZ479" s="18"/>
      <c r="HA479" s="18"/>
      <c r="HB479" s="18"/>
      <c r="HC479" s="18"/>
      <c r="HD479" s="18"/>
      <c r="HE479" s="18"/>
      <c r="HF479" s="18"/>
      <c r="HG479" s="18"/>
      <c r="HH479" s="18"/>
      <c r="HI479" s="18"/>
      <c r="HJ479" s="18"/>
      <c r="HK479" s="18"/>
      <c r="HL479" s="18"/>
      <c r="HM479" s="18"/>
      <c r="HN479" s="18"/>
      <c r="HO479" s="18"/>
      <c r="HP479" s="18"/>
      <c r="HQ479" s="18"/>
      <c r="HR479" s="18"/>
      <c r="HS479" s="18"/>
      <c r="HT479" s="18"/>
      <c r="HU479" s="18"/>
      <c r="HV479" s="18"/>
      <c r="HW479" s="18"/>
      <c r="HX479" s="18"/>
      <c r="HY479" s="18"/>
      <c r="HZ479" s="18"/>
      <c r="IA479" s="18"/>
      <c r="IB479" s="18"/>
      <c r="IC479" s="18"/>
      <c r="ID479" s="18"/>
      <c r="IE479" s="18"/>
      <c r="IF479" s="18"/>
      <c r="IG479" s="18"/>
      <c r="IH479" s="18"/>
      <c r="II479" s="18"/>
      <c r="IJ479" s="18"/>
      <c r="IK479" s="18"/>
      <c r="IL479" s="18"/>
      <c r="IM479" s="18"/>
      <c r="IN479" s="18"/>
      <c r="IO479" s="18"/>
      <c r="IP479" s="18"/>
      <c r="IQ479" s="18"/>
      <c r="IR479" s="18"/>
      <c r="IS479" s="18"/>
      <c r="IT479" s="18"/>
      <c r="IU479" s="18"/>
      <c r="IV479" s="18"/>
      <c r="IW479" s="18"/>
      <c r="IX479" s="18"/>
      <c r="IY479" s="18"/>
      <c r="IZ479" s="18"/>
      <c r="JA479" s="18"/>
      <c r="JB479" s="18"/>
      <c r="JC479" s="18"/>
      <c r="JD479" s="18"/>
      <c r="JE479" s="18"/>
      <c r="JF479" s="18"/>
    </row>
    <row r="480" spans="36:266" x14ac:dyDescent="0.3">
      <c r="AJ480" s="24"/>
      <c r="AK480" s="24"/>
      <c r="AL480" s="20"/>
      <c r="AM480" s="23"/>
      <c r="AN480" s="18"/>
      <c r="AO480" s="24"/>
      <c r="AW480" s="71"/>
      <c r="AX480" s="71"/>
      <c r="AY480" s="71"/>
      <c r="BB480" s="25"/>
      <c r="BC480" s="21"/>
      <c r="BG480" s="18"/>
      <c r="BN480" s="22"/>
      <c r="BO480" s="22"/>
      <c r="BP480" s="22"/>
      <c r="BQ480" s="22"/>
      <c r="BR480" s="15"/>
      <c r="CF480" s="15"/>
      <c r="CL480" s="22"/>
      <c r="CM480" s="15"/>
      <c r="CR480" s="22"/>
      <c r="CT480" s="15"/>
      <c r="CW480" s="22"/>
      <c r="DA480" s="15"/>
      <c r="DH480" s="15"/>
      <c r="DJ480" s="22"/>
      <c r="DO480" s="15"/>
      <c r="DV480" s="15"/>
      <c r="EC480" s="15"/>
      <c r="EJ480" s="15"/>
      <c r="EQ480" s="15"/>
      <c r="EX480" s="15"/>
      <c r="FE480" s="15"/>
      <c r="FL480" s="15"/>
      <c r="FS480" s="15"/>
      <c r="FZ480" s="15"/>
      <c r="GG480" s="15"/>
      <c r="GN480" s="15"/>
      <c r="GP480" s="22"/>
      <c r="GQ480" s="22"/>
      <c r="GR480" s="22"/>
      <c r="GS480" s="22"/>
      <c r="GT480" s="22"/>
      <c r="GU480" s="15"/>
      <c r="GV480" s="22"/>
      <c r="GW480" s="22"/>
      <c r="GX480" s="22"/>
      <c r="GY480" s="18"/>
      <c r="GZ480" s="18"/>
      <c r="HA480" s="18"/>
      <c r="HB480" s="18"/>
      <c r="HC480" s="18"/>
      <c r="HD480" s="18"/>
      <c r="HE480" s="18"/>
      <c r="HF480" s="18"/>
      <c r="HG480" s="18"/>
      <c r="HH480" s="18"/>
      <c r="HI480" s="18"/>
      <c r="HJ480" s="18"/>
      <c r="HK480" s="18"/>
      <c r="HL480" s="18"/>
      <c r="HM480" s="18"/>
      <c r="HN480" s="18"/>
      <c r="HO480" s="18"/>
      <c r="HP480" s="18"/>
      <c r="HQ480" s="18"/>
      <c r="HR480" s="18"/>
      <c r="HS480" s="18"/>
      <c r="HT480" s="18"/>
      <c r="HU480" s="18"/>
      <c r="HV480" s="18"/>
      <c r="HW480" s="18"/>
      <c r="HX480" s="18"/>
      <c r="HY480" s="18"/>
      <c r="HZ480" s="18"/>
      <c r="IA480" s="18"/>
      <c r="IB480" s="18"/>
      <c r="IC480" s="18"/>
      <c r="ID480" s="18"/>
      <c r="IE480" s="18"/>
      <c r="IF480" s="18"/>
      <c r="IG480" s="18"/>
      <c r="IH480" s="18"/>
      <c r="II480" s="18"/>
      <c r="IJ480" s="18"/>
      <c r="IK480" s="18"/>
      <c r="IL480" s="18"/>
      <c r="IM480" s="18"/>
      <c r="IN480" s="18"/>
      <c r="IO480" s="18"/>
      <c r="IP480" s="18"/>
      <c r="IQ480" s="18"/>
      <c r="IR480" s="18"/>
      <c r="IS480" s="18"/>
      <c r="IT480" s="18"/>
      <c r="IU480" s="18"/>
      <c r="IV480" s="18"/>
      <c r="IW480" s="18"/>
      <c r="IX480" s="18"/>
      <c r="IY480" s="18"/>
      <c r="IZ480" s="18"/>
      <c r="JA480" s="18"/>
      <c r="JB480" s="18"/>
      <c r="JC480" s="18"/>
      <c r="JD480" s="18"/>
      <c r="JE480" s="18"/>
      <c r="JF480" s="18"/>
    </row>
    <row r="481" spans="36:266" x14ac:dyDescent="0.3">
      <c r="AJ481" s="24"/>
      <c r="AK481" s="24"/>
      <c r="AL481" s="20"/>
      <c r="AM481" s="23"/>
      <c r="AN481" s="18"/>
      <c r="AO481" s="24"/>
      <c r="AW481" s="71"/>
      <c r="AX481" s="71"/>
      <c r="AY481" s="71"/>
      <c r="BB481" s="25"/>
      <c r="BC481" s="21"/>
      <c r="BG481" s="18"/>
      <c r="BN481" s="22"/>
      <c r="BO481" s="22"/>
      <c r="BP481" s="22"/>
      <c r="BQ481" s="22"/>
      <c r="BR481" s="15"/>
      <c r="CF481" s="15"/>
      <c r="CL481" s="22"/>
      <c r="CM481" s="15"/>
      <c r="CR481" s="22"/>
      <c r="CT481" s="15"/>
      <c r="CW481" s="22"/>
      <c r="DA481" s="15"/>
      <c r="DH481" s="15"/>
      <c r="DJ481" s="22"/>
      <c r="DO481" s="15"/>
      <c r="DV481" s="15"/>
      <c r="EC481" s="15"/>
      <c r="EJ481" s="15"/>
      <c r="EQ481" s="15"/>
      <c r="EX481" s="15"/>
      <c r="FE481" s="15"/>
      <c r="FL481" s="15"/>
      <c r="FS481" s="15"/>
      <c r="FZ481" s="15"/>
      <c r="GG481" s="15"/>
      <c r="GN481" s="15"/>
      <c r="GP481" s="22"/>
      <c r="GQ481" s="22"/>
      <c r="GR481" s="22"/>
      <c r="GS481" s="22"/>
      <c r="GT481" s="22"/>
      <c r="GU481" s="15"/>
      <c r="GV481" s="22"/>
      <c r="GW481" s="22"/>
      <c r="GX481" s="22"/>
      <c r="GY481" s="18"/>
      <c r="GZ481" s="18"/>
      <c r="HA481" s="18"/>
      <c r="HB481" s="18"/>
      <c r="HC481" s="18"/>
      <c r="HD481" s="18"/>
      <c r="HE481" s="18"/>
      <c r="HF481" s="18"/>
      <c r="HG481" s="18"/>
      <c r="HH481" s="18"/>
      <c r="HI481" s="18"/>
      <c r="HJ481" s="18"/>
      <c r="HK481" s="18"/>
      <c r="HL481" s="18"/>
      <c r="HM481" s="18"/>
      <c r="HN481" s="18"/>
      <c r="HO481" s="18"/>
      <c r="HP481" s="18"/>
      <c r="HQ481" s="18"/>
      <c r="HR481" s="18"/>
      <c r="HS481" s="18"/>
      <c r="HT481" s="18"/>
      <c r="HU481" s="18"/>
      <c r="HV481" s="18"/>
      <c r="HW481" s="18"/>
      <c r="HX481" s="18"/>
      <c r="HY481" s="18"/>
      <c r="HZ481" s="18"/>
      <c r="IA481" s="18"/>
      <c r="IB481" s="18"/>
      <c r="IC481" s="18"/>
      <c r="ID481" s="18"/>
      <c r="IE481" s="18"/>
      <c r="IF481" s="18"/>
      <c r="IG481" s="18"/>
      <c r="IH481" s="18"/>
      <c r="II481" s="18"/>
      <c r="IJ481" s="18"/>
      <c r="IK481" s="18"/>
      <c r="IL481" s="18"/>
      <c r="IM481" s="18"/>
      <c r="IN481" s="18"/>
      <c r="IO481" s="18"/>
      <c r="IP481" s="18"/>
      <c r="IQ481" s="18"/>
      <c r="IR481" s="18"/>
      <c r="IS481" s="18"/>
      <c r="IT481" s="18"/>
      <c r="IU481" s="18"/>
      <c r="IV481" s="18"/>
      <c r="IW481" s="18"/>
      <c r="IX481" s="18"/>
      <c r="IY481" s="18"/>
      <c r="IZ481" s="18"/>
      <c r="JA481" s="18"/>
      <c r="JB481" s="18"/>
      <c r="JC481" s="18"/>
      <c r="JD481" s="18"/>
      <c r="JE481" s="18"/>
      <c r="JF481" s="18"/>
    </row>
    <row r="482" spans="36:266" x14ac:dyDescent="0.3">
      <c r="AJ482" s="24"/>
      <c r="AK482" s="24"/>
      <c r="AL482" s="20"/>
      <c r="AM482" s="23"/>
      <c r="AN482" s="18"/>
      <c r="AO482" s="24"/>
      <c r="AW482" s="71"/>
      <c r="AX482" s="71"/>
      <c r="AY482" s="71"/>
      <c r="BB482" s="25"/>
      <c r="BC482" s="21"/>
      <c r="BG482" s="18"/>
      <c r="BN482" s="22"/>
      <c r="BO482" s="22"/>
      <c r="BP482" s="22"/>
      <c r="BQ482" s="22"/>
      <c r="BR482" s="15"/>
      <c r="CF482" s="15"/>
      <c r="CL482" s="22"/>
      <c r="CM482" s="15"/>
      <c r="CR482" s="22"/>
      <c r="CT482" s="15"/>
      <c r="CW482" s="22"/>
      <c r="DA482" s="15"/>
      <c r="DH482" s="15"/>
      <c r="DJ482" s="22"/>
      <c r="DO482" s="15"/>
      <c r="DV482" s="15"/>
      <c r="EC482" s="15"/>
      <c r="EJ482" s="15"/>
      <c r="EQ482" s="15"/>
      <c r="EX482" s="15"/>
      <c r="FE482" s="15"/>
      <c r="FL482" s="15"/>
      <c r="FS482" s="15"/>
      <c r="FZ482" s="15"/>
      <c r="GG482" s="15"/>
      <c r="GN482" s="15"/>
      <c r="GP482" s="22"/>
      <c r="GQ482" s="22"/>
      <c r="GR482" s="22"/>
      <c r="GS482" s="22"/>
      <c r="GT482" s="22"/>
      <c r="GU482" s="15"/>
      <c r="GV482" s="22"/>
      <c r="GW482" s="22"/>
      <c r="GX482" s="22"/>
      <c r="GY482" s="18"/>
      <c r="GZ482" s="18"/>
      <c r="HA482" s="18"/>
      <c r="HB482" s="18"/>
      <c r="HC482" s="18"/>
      <c r="HD482" s="18"/>
      <c r="HE482" s="18"/>
      <c r="HF482" s="18"/>
      <c r="HG482" s="18"/>
      <c r="HH482" s="18"/>
      <c r="HI482" s="18"/>
      <c r="HJ482" s="18"/>
      <c r="HK482" s="18"/>
      <c r="HL482" s="18"/>
      <c r="HM482" s="18"/>
      <c r="HN482" s="18"/>
      <c r="HO482" s="18"/>
      <c r="HP482" s="18"/>
      <c r="HQ482" s="18"/>
      <c r="HR482" s="18"/>
      <c r="HS482" s="18"/>
      <c r="HT482" s="18"/>
      <c r="HU482" s="18"/>
      <c r="HV482" s="18"/>
      <c r="HW482" s="18"/>
      <c r="HX482" s="18"/>
      <c r="HY482" s="18"/>
      <c r="HZ482" s="18"/>
      <c r="IA482" s="18"/>
      <c r="IB482" s="18"/>
      <c r="IC482" s="18"/>
      <c r="ID482" s="18"/>
      <c r="IE482" s="18"/>
      <c r="IF482" s="18"/>
      <c r="IG482" s="18"/>
      <c r="IH482" s="18"/>
      <c r="II482" s="18"/>
      <c r="IJ482" s="18"/>
      <c r="IK482" s="18"/>
      <c r="IL482" s="18"/>
      <c r="IM482" s="18"/>
      <c r="IN482" s="18"/>
      <c r="IO482" s="18"/>
      <c r="IP482" s="18"/>
      <c r="IQ482" s="18"/>
      <c r="IR482" s="18"/>
      <c r="IS482" s="18"/>
      <c r="IT482" s="18"/>
      <c r="IU482" s="18"/>
      <c r="IV482" s="18"/>
      <c r="IW482" s="18"/>
      <c r="IX482" s="18"/>
      <c r="IY482" s="18"/>
      <c r="IZ482" s="18"/>
      <c r="JA482" s="18"/>
      <c r="JB482" s="18"/>
      <c r="JC482" s="18"/>
      <c r="JD482" s="18"/>
      <c r="JE482" s="18"/>
      <c r="JF482" s="18"/>
    </row>
    <row r="483" spans="36:266" x14ac:dyDescent="0.3">
      <c r="AJ483" s="24"/>
      <c r="AK483" s="24"/>
      <c r="AL483" s="20"/>
      <c r="AM483" s="23"/>
      <c r="AN483" s="18"/>
      <c r="AO483" s="24"/>
      <c r="AW483" s="71"/>
      <c r="AX483" s="71"/>
      <c r="AY483" s="71"/>
      <c r="BB483" s="25"/>
      <c r="BC483" s="21"/>
      <c r="BG483" s="18"/>
      <c r="BN483" s="22"/>
      <c r="BO483" s="22"/>
      <c r="BP483" s="22"/>
      <c r="BQ483" s="22"/>
      <c r="BR483" s="15"/>
      <c r="CF483" s="15"/>
      <c r="CL483" s="22"/>
      <c r="CM483" s="15"/>
      <c r="CR483" s="22"/>
      <c r="CT483" s="15"/>
      <c r="CW483" s="22"/>
      <c r="DA483" s="15"/>
      <c r="DH483" s="15"/>
      <c r="DJ483" s="22"/>
      <c r="DO483" s="15"/>
      <c r="DV483" s="15"/>
      <c r="EC483" s="15"/>
      <c r="EJ483" s="15"/>
      <c r="EQ483" s="15"/>
      <c r="EX483" s="15"/>
      <c r="FE483" s="15"/>
      <c r="FL483" s="15"/>
      <c r="FS483" s="15"/>
      <c r="FZ483" s="15"/>
      <c r="GG483" s="15"/>
      <c r="GN483" s="15"/>
      <c r="GP483" s="22"/>
      <c r="GQ483" s="22"/>
      <c r="GR483" s="22"/>
      <c r="GS483" s="22"/>
      <c r="GT483" s="22"/>
      <c r="GU483" s="15"/>
      <c r="GV483" s="22"/>
      <c r="GW483" s="22"/>
      <c r="GX483" s="22"/>
      <c r="GY483" s="18"/>
      <c r="GZ483" s="18"/>
      <c r="HA483" s="18"/>
      <c r="HB483" s="18"/>
      <c r="HC483" s="18"/>
      <c r="HD483" s="18"/>
      <c r="HE483" s="18"/>
      <c r="HF483" s="18"/>
      <c r="HG483" s="18"/>
      <c r="HH483" s="18"/>
      <c r="HI483" s="18"/>
      <c r="HJ483" s="18"/>
      <c r="HK483" s="18"/>
      <c r="HL483" s="18"/>
      <c r="HM483" s="18"/>
      <c r="HN483" s="18"/>
      <c r="HO483" s="18"/>
      <c r="HP483" s="18"/>
      <c r="HQ483" s="18"/>
      <c r="HR483" s="18"/>
      <c r="HS483" s="18"/>
      <c r="HT483" s="18"/>
      <c r="HU483" s="18"/>
      <c r="HV483" s="18"/>
      <c r="HW483" s="18"/>
      <c r="HX483" s="18"/>
      <c r="HY483" s="18"/>
      <c r="HZ483" s="18"/>
      <c r="IA483" s="18"/>
      <c r="IB483" s="18"/>
      <c r="IC483" s="18"/>
      <c r="ID483" s="18"/>
      <c r="IE483" s="18"/>
      <c r="IF483" s="18"/>
      <c r="IG483" s="18"/>
      <c r="IH483" s="18"/>
      <c r="II483" s="18"/>
      <c r="IJ483" s="18"/>
      <c r="IK483" s="18"/>
      <c r="IL483" s="18"/>
      <c r="IM483" s="18"/>
      <c r="IN483" s="18"/>
      <c r="IO483" s="18"/>
      <c r="IP483" s="18"/>
      <c r="IQ483" s="18"/>
      <c r="IR483" s="18"/>
      <c r="IS483" s="18"/>
      <c r="IT483" s="18"/>
      <c r="IU483" s="18"/>
      <c r="IV483" s="18"/>
      <c r="IW483" s="18"/>
      <c r="IX483" s="18"/>
      <c r="IY483" s="18"/>
      <c r="IZ483" s="18"/>
      <c r="JA483" s="18"/>
      <c r="JB483" s="18"/>
      <c r="JC483" s="18"/>
      <c r="JD483" s="18"/>
      <c r="JE483" s="18"/>
      <c r="JF483" s="18"/>
    </row>
    <row r="484" spans="36:266" x14ac:dyDescent="0.3">
      <c r="AJ484" s="24"/>
      <c r="AK484" s="24"/>
      <c r="AL484" s="20"/>
      <c r="AM484" s="23"/>
      <c r="AN484" s="18"/>
      <c r="AO484" s="24"/>
      <c r="AW484" s="71"/>
      <c r="AX484" s="71"/>
      <c r="AY484" s="71"/>
      <c r="BB484" s="25"/>
      <c r="BC484" s="21"/>
      <c r="BG484" s="18"/>
      <c r="BN484" s="22"/>
      <c r="BO484" s="22"/>
      <c r="BP484" s="22"/>
      <c r="BQ484" s="22"/>
      <c r="BR484" s="15"/>
      <c r="CF484" s="15"/>
      <c r="CL484" s="22"/>
      <c r="CM484" s="15"/>
      <c r="CR484" s="22"/>
      <c r="CT484" s="15"/>
      <c r="CW484" s="22"/>
      <c r="DA484" s="15"/>
      <c r="DH484" s="15"/>
      <c r="DJ484" s="22"/>
      <c r="DO484" s="15"/>
      <c r="DV484" s="15"/>
      <c r="EC484" s="15"/>
      <c r="EJ484" s="15"/>
      <c r="EQ484" s="15"/>
      <c r="EX484" s="15"/>
      <c r="FE484" s="15"/>
      <c r="FL484" s="15"/>
      <c r="FS484" s="15"/>
      <c r="FZ484" s="15"/>
      <c r="GG484" s="15"/>
      <c r="GN484" s="15"/>
      <c r="GP484" s="22"/>
      <c r="GQ484" s="22"/>
      <c r="GR484" s="22"/>
      <c r="GS484" s="22"/>
      <c r="GT484" s="22"/>
      <c r="GU484" s="15"/>
      <c r="GV484" s="22"/>
      <c r="GW484" s="22"/>
      <c r="GX484" s="22"/>
      <c r="GY484" s="18"/>
      <c r="GZ484" s="18"/>
      <c r="HA484" s="18"/>
      <c r="HB484" s="18"/>
      <c r="HC484" s="18"/>
      <c r="HD484" s="18"/>
      <c r="HE484" s="18"/>
      <c r="HF484" s="18"/>
      <c r="HG484" s="18"/>
      <c r="HH484" s="18"/>
      <c r="HI484" s="18"/>
      <c r="HJ484" s="18"/>
      <c r="HK484" s="18"/>
      <c r="HL484" s="18"/>
      <c r="HM484" s="18"/>
      <c r="HN484" s="18"/>
      <c r="HO484" s="18"/>
      <c r="HP484" s="18"/>
      <c r="HQ484" s="18"/>
      <c r="HR484" s="18"/>
      <c r="HS484" s="18"/>
      <c r="HT484" s="18"/>
      <c r="HU484" s="18"/>
      <c r="HV484" s="18"/>
      <c r="HW484" s="18"/>
      <c r="HX484" s="18"/>
      <c r="HY484" s="18"/>
      <c r="HZ484" s="18"/>
      <c r="IA484" s="18"/>
      <c r="IB484" s="18"/>
      <c r="IC484" s="18"/>
      <c r="ID484" s="18"/>
      <c r="IE484" s="18"/>
      <c r="IF484" s="18"/>
      <c r="IG484" s="18"/>
      <c r="IH484" s="18"/>
      <c r="II484" s="18"/>
      <c r="IJ484" s="18"/>
      <c r="IK484" s="18"/>
      <c r="IL484" s="18"/>
      <c r="IM484" s="18"/>
      <c r="IN484" s="18"/>
      <c r="IO484" s="18"/>
      <c r="IP484" s="18"/>
      <c r="IQ484" s="18"/>
      <c r="IR484" s="18"/>
      <c r="IS484" s="18"/>
      <c r="IT484" s="18"/>
      <c r="IU484" s="18"/>
      <c r="IV484" s="18"/>
      <c r="IW484" s="18"/>
      <c r="IX484" s="18"/>
      <c r="IY484" s="18"/>
      <c r="IZ484" s="18"/>
      <c r="JA484" s="18"/>
      <c r="JB484" s="18"/>
      <c r="JC484" s="18"/>
      <c r="JD484" s="18"/>
      <c r="JE484" s="18"/>
      <c r="JF484" s="18"/>
    </row>
    <row r="485" spans="36:266" x14ac:dyDescent="0.3">
      <c r="AJ485" s="24"/>
      <c r="AK485" s="24"/>
      <c r="AL485" s="20"/>
      <c r="AM485" s="23"/>
      <c r="AN485" s="18"/>
      <c r="AO485" s="24"/>
      <c r="AW485" s="71"/>
      <c r="AX485" s="71"/>
      <c r="AY485" s="71"/>
      <c r="BB485" s="25"/>
      <c r="BC485" s="21"/>
      <c r="BG485" s="18"/>
      <c r="BN485" s="22"/>
      <c r="BO485" s="22"/>
      <c r="BP485" s="22"/>
      <c r="BQ485" s="22"/>
      <c r="BR485" s="15"/>
      <c r="CF485" s="15"/>
      <c r="CL485" s="22"/>
      <c r="CM485" s="15"/>
      <c r="CR485" s="22"/>
      <c r="CT485" s="15"/>
      <c r="CW485" s="22"/>
      <c r="DA485" s="15"/>
      <c r="DH485" s="15"/>
      <c r="DJ485" s="22"/>
      <c r="DO485" s="15"/>
      <c r="DV485" s="15"/>
      <c r="EC485" s="15"/>
      <c r="EJ485" s="15"/>
      <c r="EQ485" s="15"/>
      <c r="EX485" s="15"/>
      <c r="FE485" s="15"/>
      <c r="FL485" s="15"/>
      <c r="FS485" s="15"/>
      <c r="FZ485" s="15"/>
      <c r="GG485" s="15"/>
      <c r="GN485" s="15"/>
      <c r="GP485" s="22"/>
      <c r="GQ485" s="22"/>
      <c r="GR485" s="22"/>
      <c r="GS485" s="22"/>
      <c r="GT485" s="22"/>
      <c r="GU485" s="15"/>
      <c r="GV485" s="22"/>
      <c r="GW485" s="22"/>
      <c r="GX485" s="22"/>
      <c r="GY485" s="18"/>
      <c r="GZ485" s="18"/>
      <c r="HA485" s="18"/>
      <c r="HB485" s="18"/>
      <c r="HC485" s="18"/>
      <c r="HD485" s="18"/>
      <c r="HE485" s="18"/>
      <c r="HF485" s="18"/>
      <c r="HG485" s="18"/>
      <c r="HH485" s="18"/>
      <c r="HI485" s="18"/>
      <c r="HJ485" s="18"/>
      <c r="HK485" s="18"/>
      <c r="HL485" s="18"/>
      <c r="HM485" s="18"/>
      <c r="HN485" s="18"/>
      <c r="HO485" s="18"/>
      <c r="HP485" s="18"/>
      <c r="HQ485" s="18"/>
      <c r="HR485" s="18"/>
      <c r="HS485" s="18"/>
      <c r="HT485" s="18"/>
      <c r="HU485" s="18"/>
      <c r="HV485" s="18"/>
      <c r="HW485" s="18"/>
      <c r="HX485" s="18"/>
      <c r="HY485" s="18"/>
      <c r="HZ485" s="18"/>
      <c r="IA485" s="18"/>
      <c r="IB485" s="18"/>
      <c r="IC485" s="18"/>
      <c r="ID485" s="18"/>
      <c r="IE485" s="18"/>
      <c r="IF485" s="18"/>
      <c r="IG485" s="18"/>
      <c r="IH485" s="18"/>
      <c r="II485" s="18"/>
      <c r="IJ485" s="18"/>
      <c r="IK485" s="18"/>
      <c r="IL485" s="18"/>
      <c r="IM485" s="18"/>
      <c r="IN485" s="18"/>
      <c r="IO485" s="18"/>
      <c r="IP485" s="18"/>
      <c r="IQ485" s="18"/>
      <c r="IR485" s="18"/>
      <c r="IS485" s="18"/>
      <c r="IT485" s="18"/>
      <c r="IU485" s="18"/>
      <c r="IV485" s="18"/>
      <c r="IW485" s="18"/>
      <c r="IX485" s="18"/>
      <c r="IY485" s="18"/>
      <c r="IZ485" s="18"/>
      <c r="JA485" s="18"/>
      <c r="JB485" s="18"/>
      <c r="JC485" s="18"/>
      <c r="JD485" s="18"/>
      <c r="JE485" s="18"/>
      <c r="JF485" s="18"/>
    </row>
    <row r="486" spans="36:266" x14ac:dyDescent="0.3">
      <c r="AJ486" s="24"/>
      <c r="AK486" s="24"/>
      <c r="AL486" s="20"/>
      <c r="AM486" s="23"/>
      <c r="AN486" s="18"/>
      <c r="AO486" s="24"/>
      <c r="AW486" s="71"/>
      <c r="AX486" s="71"/>
      <c r="AY486" s="71"/>
      <c r="BB486" s="25"/>
      <c r="BC486" s="21"/>
      <c r="BG486" s="18"/>
      <c r="BN486" s="22"/>
      <c r="BO486" s="22"/>
      <c r="BP486" s="22"/>
      <c r="BQ486" s="22"/>
      <c r="BR486" s="15"/>
      <c r="CF486" s="15"/>
      <c r="CL486" s="22"/>
      <c r="CM486" s="15"/>
      <c r="CR486" s="22"/>
      <c r="CT486" s="15"/>
      <c r="CW486" s="22"/>
      <c r="DA486" s="15"/>
      <c r="DH486" s="15"/>
      <c r="DJ486" s="22"/>
      <c r="DO486" s="15"/>
      <c r="DV486" s="15"/>
      <c r="EC486" s="15"/>
      <c r="EJ486" s="15"/>
      <c r="EQ486" s="15"/>
      <c r="EX486" s="15"/>
      <c r="FE486" s="15"/>
      <c r="FL486" s="15"/>
      <c r="FS486" s="15"/>
      <c r="FZ486" s="15"/>
      <c r="GG486" s="15"/>
      <c r="GN486" s="15"/>
      <c r="GP486" s="22"/>
      <c r="GQ486" s="22"/>
      <c r="GR486" s="22"/>
      <c r="GS486" s="22"/>
      <c r="GT486" s="22"/>
      <c r="GU486" s="15"/>
      <c r="GV486" s="22"/>
      <c r="GW486" s="22"/>
      <c r="GX486" s="22"/>
      <c r="GY486" s="18"/>
      <c r="GZ486" s="18"/>
      <c r="HA486" s="18"/>
      <c r="HB486" s="18"/>
      <c r="HC486" s="18"/>
      <c r="HD486" s="18"/>
      <c r="HE486" s="18"/>
      <c r="HF486" s="18"/>
      <c r="HG486" s="18"/>
      <c r="HH486" s="18"/>
      <c r="HI486" s="18"/>
      <c r="HJ486" s="18"/>
      <c r="HK486" s="18"/>
      <c r="HL486" s="18"/>
      <c r="HM486" s="18"/>
      <c r="HN486" s="18"/>
      <c r="HO486" s="18"/>
      <c r="HP486" s="18"/>
      <c r="HQ486" s="18"/>
      <c r="HR486" s="18"/>
      <c r="HS486" s="18"/>
      <c r="HT486" s="18"/>
      <c r="HU486" s="18"/>
      <c r="HV486" s="18"/>
      <c r="HW486" s="18"/>
      <c r="HX486" s="18"/>
      <c r="HY486" s="18"/>
      <c r="HZ486" s="18"/>
      <c r="IA486" s="18"/>
      <c r="IB486" s="18"/>
      <c r="IC486" s="18"/>
      <c r="ID486" s="18"/>
      <c r="IE486" s="18"/>
      <c r="IF486" s="18"/>
      <c r="IG486" s="18"/>
      <c r="IH486" s="18"/>
      <c r="II486" s="18"/>
      <c r="IJ486" s="18"/>
      <c r="IK486" s="18"/>
      <c r="IL486" s="18"/>
      <c r="IM486" s="18"/>
      <c r="IN486" s="18"/>
      <c r="IO486" s="18"/>
      <c r="IP486" s="18"/>
      <c r="IQ486" s="18"/>
      <c r="IR486" s="18"/>
      <c r="IS486" s="18"/>
      <c r="IT486" s="18"/>
      <c r="IU486" s="18"/>
      <c r="IV486" s="18"/>
      <c r="IW486" s="18"/>
      <c r="IX486" s="18"/>
      <c r="IY486" s="18"/>
      <c r="IZ486" s="18"/>
      <c r="JA486" s="18"/>
      <c r="JB486" s="18"/>
      <c r="JC486" s="18"/>
      <c r="JD486" s="18"/>
      <c r="JE486" s="18"/>
      <c r="JF486" s="18"/>
    </row>
    <row r="487" spans="36:266" x14ac:dyDescent="0.3">
      <c r="AJ487" s="24"/>
      <c r="AK487" s="24"/>
      <c r="AL487" s="20"/>
      <c r="AM487" s="23"/>
      <c r="AN487" s="18"/>
      <c r="AO487" s="24"/>
      <c r="AW487" s="71"/>
      <c r="AX487" s="71"/>
      <c r="AY487" s="71"/>
      <c r="BB487" s="25"/>
      <c r="BC487" s="21"/>
      <c r="BG487" s="18"/>
      <c r="BN487" s="22"/>
      <c r="BO487" s="22"/>
      <c r="BP487" s="22"/>
      <c r="BQ487" s="22"/>
      <c r="BR487" s="15"/>
      <c r="CF487" s="15"/>
      <c r="CL487" s="22"/>
      <c r="CM487" s="15"/>
      <c r="CR487" s="22"/>
      <c r="CT487" s="15"/>
      <c r="CW487" s="22"/>
      <c r="DA487" s="15"/>
      <c r="DH487" s="15"/>
      <c r="DJ487" s="22"/>
      <c r="DO487" s="15"/>
      <c r="DV487" s="15"/>
      <c r="EC487" s="15"/>
      <c r="EJ487" s="15"/>
      <c r="EQ487" s="15"/>
      <c r="EX487" s="15"/>
      <c r="FE487" s="15"/>
      <c r="FL487" s="15"/>
      <c r="FS487" s="15"/>
      <c r="FZ487" s="15"/>
      <c r="GG487" s="15"/>
      <c r="GN487" s="15"/>
      <c r="GP487" s="22"/>
      <c r="GQ487" s="22"/>
      <c r="GR487" s="22"/>
      <c r="GS487" s="22"/>
      <c r="GT487" s="22"/>
      <c r="GU487" s="15"/>
      <c r="GV487" s="22"/>
      <c r="GW487" s="22"/>
      <c r="GX487" s="22"/>
      <c r="GY487" s="18"/>
      <c r="GZ487" s="18"/>
      <c r="HA487" s="18"/>
      <c r="HB487" s="18"/>
      <c r="HC487" s="18"/>
      <c r="HD487" s="18"/>
      <c r="HE487" s="18"/>
      <c r="HF487" s="18"/>
      <c r="HG487" s="18"/>
      <c r="HH487" s="18"/>
      <c r="HI487" s="18"/>
      <c r="HJ487" s="18"/>
      <c r="HK487" s="18"/>
      <c r="HL487" s="18"/>
      <c r="HM487" s="18"/>
      <c r="HN487" s="18"/>
      <c r="HO487" s="18"/>
      <c r="HP487" s="18"/>
      <c r="HQ487" s="18"/>
      <c r="HR487" s="18"/>
      <c r="HS487" s="18"/>
      <c r="HT487" s="18"/>
      <c r="HU487" s="18"/>
      <c r="HV487" s="18"/>
      <c r="HW487" s="18"/>
      <c r="HX487" s="18"/>
      <c r="HY487" s="18"/>
      <c r="HZ487" s="18"/>
      <c r="IA487" s="18"/>
      <c r="IB487" s="18"/>
      <c r="IC487" s="18"/>
      <c r="ID487" s="18"/>
      <c r="IE487" s="18"/>
      <c r="IF487" s="18"/>
      <c r="IG487" s="18"/>
      <c r="IH487" s="18"/>
      <c r="II487" s="18"/>
      <c r="IJ487" s="18"/>
      <c r="IK487" s="18"/>
      <c r="IL487" s="18"/>
      <c r="IM487" s="18"/>
      <c r="IN487" s="18"/>
      <c r="IO487" s="18"/>
      <c r="IP487" s="18"/>
      <c r="IQ487" s="18"/>
      <c r="IR487" s="18"/>
      <c r="IS487" s="18"/>
      <c r="IT487" s="18"/>
      <c r="IU487" s="18"/>
      <c r="IV487" s="18"/>
      <c r="IW487" s="18"/>
      <c r="IX487" s="18"/>
      <c r="IY487" s="18"/>
      <c r="IZ487" s="18"/>
      <c r="JA487" s="18"/>
      <c r="JB487" s="18"/>
      <c r="JC487" s="18"/>
      <c r="JD487" s="18"/>
      <c r="JE487" s="18"/>
      <c r="JF487" s="18"/>
    </row>
    <row r="488" spans="36:266" x14ac:dyDescent="0.3">
      <c r="AJ488" s="24"/>
      <c r="AK488" s="24"/>
      <c r="AL488" s="20"/>
      <c r="AM488" s="23"/>
      <c r="AN488" s="18"/>
      <c r="AO488" s="24"/>
      <c r="AW488" s="71"/>
      <c r="AX488" s="71"/>
      <c r="AY488" s="71"/>
      <c r="BB488" s="25"/>
      <c r="BC488" s="21"/>
      <c r="BG488" s="18"/>
      <c r="BN488" s="22"/>
      <c r="BO488" s="22"/>
      <c r="BP488" s="22"/>
      <c r="BQ488" s="22"/>
      <c r="BR488" s="15"/>
      <c r="CF488" s="15"/>
      <c r="CL488" s="22"/>
      <c r="CM488" s="15"/>
      <c r="CR488" s="22"/>
      <c r="CT488" s="15"/>
      <c r="CW488" s="22"/>
      <c r="DA488" s="15"/>
      <c r="DH488" s="15"/>
      <c r="DJ488" s="22"/>
      <c r="DO488" s="15"/>
      <c r="DV488" s="15"/>
      <c r="EC488" s="15"/>
      <c r="EJ488" s="15"/>
      <c r="EQ488" s="15"/>
      <c r="EX488" s="15"/>
      <c r="FE488" s="15"/>
      <c r="FL488" s="15"/>
      <c r="FS488" s="15"/>
      <c r="FZ488" s="15"/>
      <c r="GG488" s="15"/>
      <c r="GN488" s="15"/>
      <c r="GP488" s="22"/>
      <c r="GQ488" s="22"/>
      <c r="GR488" s="22"/>
      <c r="GS488" s="22"/>
      <c r="GT488" s="22"/>
      <c r="GU488" s="15"/>
      <c r="GV488" s="22"/>
      <c r="GW488" s="22"/>
      <c r="GX488" s="22"/>
      <c r="GY488" s="18"/>
      <c r="GZ488" s="18"/>
      <c r="HA488" s="18"/>
      <c r="HB488" s="18"/>
      <c r="HC488" s="18"/>
      <c r="HD488" s="18"/>
      <c r="HE488" s="18"/>
      <c r="HF488" s="18"/>
      <c r="HG488" s="18"/>
      <c r="HH488" s="18"/>
      <c r="HI488" s="18"/>
      <c r="HJ488" s="18"/>
      <c r="HK488" s="18"/>
      <c r="HL488" s="18"/>
      <c r="HM488" s="18"/>
      <c r="HN488" s="18"/>
      <c r="HO488" s="18"/>
      <c r="HP488" s="18"/>
      <c r="HQ488" s="18"/>
      <c r="HR488" s="18"/>
      <c r="HS488" s="18"/>
      <c r="HT488" s="18"/>
      <c r="HU488" s="18"/>
      <c r="HV488" s="18"/>
      <c r="HW488" s="18"/>
      <c r="HX488" s="18"/>
      <c r="HY488" s="18"/>
      <c r="HZ488" s="18"/>
      <c r="IA488" s="18"/>
      <c r="IB488" s="18"/>
      <c r="IC488" s="18"/>
      <c r="ID488" s="18"/>
      <c r="IE488" s="18"/>
      <c r="IF488" s="18"/>
      <c r="IG488" s="18"/>
      <c r="IH488" s="18"/>
      <c r="II488" s="18"/>
      <c r="IJ488" s="18"/>
      <c r="IK488" s="18"/>
      <c r="IL488" s="18"/>
      <c r="IM488" s="18"/>
      <c r="IN488" s="18"/>
      <c r="IO488" s="18"/>
      <c r="IP488" s="18"/>
      <c r="IQ488" s="18"/>
      <c r="IR488" s="18"/>
      <c r="IS488" s="18"/>
      <c r="IT488" s="18"/>
      <c r="IU488" s="18"/>
      <c r="IV488" s="18"/>
      <c r="IW488" s="18"/>
      <c r="IX488" s="18"/>
      <c r="IY488" s="18"/>
      <c r="IZ488" s="18"/>
      <c r="JA488" s="18"/>
      <c r="JB488" s="18"/>
      <c r="JC488" s="18"/>
      <c r="JD488" s="18"/>
      <c r="JE488" s="18"/>
      <c r="JF488" s="18"/>
    </row>
    <row r="489" spans="36:266" x14ac:dyDescent="0.3">
      <c r="AJ489" s="24"/>
      <c r="AK489" s="24"/>
      <c r="AL489" s="20"/>
      <c r="AM489" s="23"/>
      <c r="AN489" s="18"/>
      <c r="AO489" s="24"/>
      <c r="AW489" s="71"/>
      <c r="AX489" s="71"/>
      <c r="AY489" s="71"/>
      <c r="BB489" s="25"/>
      <c r="BC489" s="21"/>
      <c r="BG489" s="18"/>
      <c r="BN489" s="22"/>
      <c r="BO489" s="22"/>
      <c r="BP489" s="22"/>
      <c r="BQ489" s="22"/>
      <c r="BR489" s="15"/>
      <c r="CF489" s="15"/>
      <c r="CL489" s="22"/>
      <c r="CM489" s="15"/>
      <c r="CR489" s="22"/>
      <c r="CT489" s="15"/>
      <c r="CW489" s="22"/>
      <c r="DA489" s="15"/>
      <c r="DH489" s="15"/>
      <c r="DJ489" s="22"/>
      <c r="DO489" s="15"/>
      <c r="DV489" s="15"/>
      <c r="EC489" s="15"/>
      <c r="EJ489" s="15"/>
      <c r="EQ489" s="15"/>
      <c r="EX489" s="15"/>
      <c r="FE489" s="15"/>
      <c r="FL489" s="15"/>
      <c r="FS489" s="15"/>
      <c r="FZ489" s="15"/>
      <c r="GG489" s="15"/>
      <c r="GN489" s="15"/>
      <c r="GP489" s="22"/>
      <c r="GQ489" s="22"/>
      <c r="GR489" s="22"/>
      <c r="GS489" s="22"/>
      <c r="GT489" s="22"/>
      <c r="GU489" s="15"/>
      <c r="GV489" s="22"/>
      <c r="GW489" s="22"/>
      <c r="GX489" s="22"/>
      <c r="GY489" s="18"/>
      <c r="GZ489" s="18"/>
      <c r="HA489" s="18"/>
      <c r="HB489" s="18"/>
      <c r="HC489" s="18"/>
      <c r="HD489" s="18"/>
      <c r="HE489" s="18"/>
      <c r="HF489" s="18"/>
      <c r="HG489" s="18"/>
      <c r="HH489" s="18"/>
      <c r="HI489" s="18"/>
      <c r="HJ489" s="18"/>
      <c r="HK489" s="18"/>
      <c r="HL489" s="18"/>
      <c r="HM489" s="18"/>
      <c r="HN489" s="18"/>
      <c r="HO489" s="18"/>
      <c r="HP489" s="18"/>
      <c r="HQ489" s="18"/>
      <c r="HR489" s="18"/>
      <c r="HS489" s="18"/>
      <c r="HT489" s="18"/>
      <c r="HU489" s="18"/>
      <c r="HV489" s="18"/>
      <c r="HW489" s="18"/>
      <c r="HX489" s="18"/>
      <c r="HY489" s="18"/>
      <c r="HZ489" s="18"/>
      <c r="IA489" s="18"/>
      <c r="IB489" s="18"/>
      <c r="IC489" s="18"/>
      <c r="ID489" s="18"/>
      <c r="IE489" s="18"/>
      <c r="IF489" s="18"/>
      <c r="IG489" s="18"/>
      <c r="IH489" s="18"/>
      <c r="II489" s="18"/>
      <c r="IJ489" s="18"/>
      <c r="IK489" s="18"/>
      <c r="IL489" s="18"/>
      <c r="IM489" s="18"/>
      <c r="IN489" s="18"/>
      <c r="IO489" s="18"/>
      <c r="IP489" s="18"/>
      <c r="IQ489" s="18"/>
      <c r="IR489" s="18"/>
      <c r="IS489" s="18"/>
      <c r="IT489" s="18"/>
      <c r="IU489" s="18"/>
      <c r="IV489" s="18"/>
      <c r="IW489" s="18"/>
      <c r="IX489" s="18"/>
      <c r="IY489" s="18"/>
      <c r="IZ489" s="18"/>
      <c r="JA489" s="18"/>
      <c r="JB489" s="18"/>
      <c r="JC489" s="18"/>
      <c r="JD489" s="18"/>
      <c r="JE489" s="18"/>
      <c r="JF489" s="18"/>
    </row>
    <row r="490" spans="36:266" x14ac:dyDescent="0.3">
      <c r="AJ490" s="24"/>
      <c r="AK490" s="24"/>
      <c r="AL490" s="20"/>
      <c r="AM490" s="23"/>
      <c r="AN490" s="18"/>
      <c r="AO490" s="24"/>
      <c r="AW490" s="71"/>
      <c r="AX490" s="71"/>
      <c r="AY490" s="71"/>
      <c r="BB490" s="25"/>
      <c r="BC490" s="21"/>
      <c r="BG490" s="18"/>
      <c r="BN490" s="22"/>
      <c r="BO490" s="22"/>
      <c r="BP490" s="22"/>
      <c r="BQ490" s="22"/>
      <c r="BR490" s="15"/>
      <c r="CF490" s="15"/>
      <c r="CL490" s="22"/>
      <c r="CM490" s="15"/>
      <c r="CR490" s="22"/>
      <c r="CT490" s="15"/>
      <c r="CW490" s="22"/>
      <c r="DA490" s="15"/>
      <c r="DH490" s="15"/>
      <c r="DJ490" s="22"/>
      <c r="DO490" s="15"/>
      <c r="DV490" s="15"/>
      <c r="EC490" s="15"/>
      <c r="EJ490" s="15"/>
      <c r="EQ490" s="15"/>
      <c r="EX490" s="15"/>
      <c r="FE490" s="15"/>
      <c r="FL490" s="15"/>
      <c r="FS490" s="15"/>
      <c r="FZ490" s="15"/>
      <c r="GG490" s="15"/>
      <c r="GN490" s="15"/>
      <c r="GP490" s="22"/>
      <c r="GQ490" s="22"/>
      <c r="GR490" s="22"/>
      <c r="GS490" s="22"/>
      <c r="GT490" s="22"/>
      <c r="GU490" s="15"/>
      <c r="GV490" s="22"/>
      <c r="GW490" s="22"/>
      <c r="GX490" s="22"/>
      <c r="GY490" s="18"/>
      <c r="GZ490" s="18"/>
      <c r="HA490" s="18"/>
      <c r="HB490" s="18"/>
      <c r="HC490" s="18"/>
      <c r="HD490" s="18"/>
      <c r="HE490" s="18"/>
      <c r="HF490" s="18"/>
      <c r="HG490" s="18"/>
      <c r="HH490" s="18"/>
      <c r="HI490" s="18"/>
      <c r="HJ490" s="18"/>
      <c r="HK490" s="18"/>
      <c r="HL490" s="18"/>
      <c r="HM490" s="18"/>
      <c r="HN490" s="18"/>
      <c r="HO490" s="18"/>
      <c r="HP490" s="18"/>
      <c r="HQ490" s="18"/>
      <c r="HR490" s="18"/>
      <c r="HS490" s="18"/>
      <c r="HT490" s="18"/>
      <c r="HU490" s="18"/>
      <c r="HV490" s="18"/>
      <c r="HW490" s="18"/>
      <c r="HX490" s="18"/>
      <c r="HY490" s="18"/>
      <c r="HZ490" s="18"/>
      <c r="IA490" s="18"/>
      <c r="IB490" s="18"/>
      <c r="IC490" s="18"/>
      <c r="ID490" s="18"/>
      <c r="IE490" s="18"/>
      <c r="IF490" s="18"/>
      <c r="IG490" s="18"/>
      <c r="IH490" s="18"/>
      <c r="II490" s="18"/>
      <c r="IJ490" s="18"/>
      <c r="IK490" s="18"/>
      <c r="IL490" s="18"/>
      <c r="IM490" s="18"/>
      <c r="IN490" s="18"/>
      <c r="IO490" s="18"/>
      <c r="IP490" s="18"/>
      <c r="IQ490" s="18"/>
      <c r="IR490" s="18"/>
      <c r="IS490" s="18"/>
      <c r="IT490" s="18"/>
      <c r="IU490" s="18"/>
      <c r="IV490" s="18"/>
      <c r="IW490" s="18"/>
      <c r="IX490" s="18"/>
      <c r="IY490" s="18"/>
      <c r="IZ490" s="18"/>
      <c r="JA490" s="18"/>
      <c r="JB490" s="18"/>
      <c r="JC490" s="18"/>
      <c r="JD490" s="18"/>
      <c r="JE490" s="18"/>
      <c r="JF490" s="18"/>
    </row>
    <row r="491" spans="36:266" x14ac:dyDescent="0.3">
      <c r="AJ491" s="24"/>
      <c r="AK491" s="24"/>
      <c r="AL491" s="20"/>
      <c r="AM491" s="23"/>
      <c r="AN491" s="18"/>
      <c r="AO491" s="24"/>
      <c r="AW491" s="71"/>
      <c r="AX491" s="71"/>
      <c r="AY491" s="71"/>
      <c r="BB491" s="25"/>
      <c r="BC491" s="21"/>
      <c r="BG491" s="18"/>
      <c r="BN491" s="22"/>
      <c r="BO491" s="22"/>
      <c r="BP491" s="22"/>
      <c r="BQ491" s="22"/>
      <c r="BR491" s="15"/>
      <c r="CF491" s="15"/>
      <c r="CL491" s="22"/>
      <c r="CM491" s="15"/>
      <c r="CR491" s="22"/>
      <c r="CT491" s="15"/>
      <c r="CW491" s="22"/>
      <c r="DA491" s="15"/>
      <c r="DH491" s="15"/>
      <c r="DJ491" s="22"/>
      <c r="DO491" s="15"/>
      <c r="DV491" s="15"/>
      <c r="EC491" s="15"/>
      <c r="EJ491" s="15"/>
      <c r="EQ491" s="15"/>
      <c r="EX491" s="15"/>
      <c r="FE491" s="15"/>
      <c r="FL491" s="15"/>
      <c r="FS491" s="15"/>
      <c r="FZ491" s="15"/>
      <c r="GG491" s="15"/>
      <c r="GN491" s="15"/>
      <c r="GP491" s="22"/>
      <c r="GQ491" s="22"/>
      <c r="GR491" s="22"/>
      <c r="GS491" s="22"/>
      <c r="GT491" s="22"/>
      <c r="GU491" s="15"/>
      <c r="GV491" s="22"/>
      <c r="GW491" s="22"/>
      <c r="GX491" s="22"/>
      <c r="GY491" s="18"/>
      <c r="GZ491" s="18"/>
      <c r="HA491" s="18"/>
      <c r="HB491" s="18"/>
      <c r="HC491" s="18"/>
      <c r="HD491" s="18"/>
      <c r="HE491" s="18"/>
      <c r="HF491" s="18"/>
      <c r="HG491" s="18"/>
      <c r="HH491" s="18"/>
      <c r="HI491" s="18"/>
      <c r="HJ491" s="18"/>
      <c r="HK491" s="18"/>
      <c r="HL491" s="18"/>
      <c r="HM491" s="18"/>
      <c r="HN491" s="18"/>
      <c r="HO491" s="18"/>
      <c r="HP491" s="18"/>
      <c r="HQ491" s="18"/>
      <c r="HR491" s="18"/>
      <c r="HS491" s="18"/>
      <c r="HT491" s="18"/>
      <c r="HU491" s="18"/>
      <c r="HV491" s="18"/>
      <c r="HW491" s="18"/>
      <c r="HX491" s="18"/>
      <c r="HY491" s="18"/>
      <c r="HZ491" s="18"/>
      <c r="IA491" s="18"/>
      <c r="IB491" s="18"/>
      <c r="IC491" s="18"/>
      <c r="ID491" s="18"/>
      <c r="IE491" s="18"/>
      <c r="IF491" s="18"/>
      <c r="IG491" s="18"/>
      <c r="IH491" s="18"/>
      <c r="II491" s="18"/>
      <c r="IJ491" s="18"/>
      <c r="IK491" s="18"/>
      <c r="IL491" s="18"/>
      <c r="IM491" s="18"/>
      <c r="IN491" s="18"/>
      <c r="IO491" s="18"/>
      <c r="IP491" s="18"/>
      <c r="IQ491" s="18"/>
      <c r="IR491" s="18"/>
      <c r="IS491" s="18"/>
      <c r="IT491" s="18"/>
      <c r="IU491" s="18"/>
      <c r="IV491" s="18"/>
      <c r="IW491" s="18"/>
      <c r="IX491" s="18"/>
      <c r="IY491" s="18"/>
      <c r="IZ491" s="18"/>
      <c r="JA491" s="18"/>
      <c r="JB491" s="18"/>
      <c r="JC491" s="18"/>
      <c r="JD491" s="18"/>
      <c r="JE491" s="18"/>
      <c r="JF491" s="18"/>
    </row>
    <row r="492" spans="36:266" x14ac:dyDescent="0.3">
      <c r="AJ492" s="24"/>
      <c r="AK492" s="24"/>
      <c r="AL492" s="20"/>
      <c r="AM492" s="23"/>
      <c r="AN492" s="18"/>
      <c r="AO492" s="24"/>
      <c r="AW492" s="71"/>
      <c r="AX492" s="71"/>
      <c r="AY492" s="71"/>
      <c r="BB492" s="25"/>
      <c r="BC492" s="21"/>
      <c r="BG492" s="18"/>
      <c r="BN492" s="22"/>
      <c r="BO492" s="22"/>
      <c r="BP492" s="22"/>
      <c r="BQ492" s="22"/>
      <c r="BR492" s="15"/>
      <c r="CF492" s="15"/>
      <c r="CL492" s="22"/>
      <c r="CM492" s="15"/>
      <c r="CR492" s="22"/>
      <c r="CT492" s="15"/>
      <c r="CW492" s="22"/>
      <c r="DA492" s="15"/>
      <c r="DH492" s="15"/>
      <c r="DJ492" s="22"/>
      <c r="DO492" s="15"/>
      <c r="DV492" s="15"/>
      <c r="EC492" s="15"/>
      <c r="EJ492" s="15"/>
      <c r="EQ492" s="15"/>
      <c r="EX492" s="15"/>
      <c r="FE492" s="15"/>
      <c r="FL492" s="15"/>
      <c r="FS492" s="15"/>
      <c r="FZ492" s="15"/>
      <c r="GG492" s="15"/>
      <c r="GN492" s="15"/>
      <c r="GP492" s="22"/>
      <c r="GQ492" s="22"/>
      <c r="GR492" s="22"/>
      <c r="GS492" s="22"/>
      <c r="GT492" s="22"/>
      <c r="GU492" s="15"/>
      <c r="GV492" s="22"/>
      <c r="GW492" s="22"/>
      <c r="GX492" s="22"/>
      <c r="GY492" s="18"/>
      <c r="GZ492" s="18"/>
      <c r="HA492" s="18"/>
      <c r="HB492" s="18"/>
      <c r="HC492" s="18"/>
      <c r="HD492" s="18"/>
      <c r="HE492" s="18"/>
      <c r="HF492" s="18"/>
      <c r="HG492" s="18"/>
      <c r="HH492" s="18"/>
      <c r="HI492" s="18"/>
      <c r="HJ492" s="18"/>
      <c r="HK492" s="18"/>
      <c r="HL492" s="18"/>
      <c r="HM492" s="18"/>
      <c r="HN492" s="18"/>
      <c r="HO492" s="18"/>
      <c r="HP492" s="18"/>
      <c r="HQ492" s="18"/>
      <c r="HR492" s="18"/>
      <c r="HS492" s="18"/>
      <c r="HT492" s="18"/>
      <c r="HU492" s="18"/>
      <c r="HV492" s="18"/>
      <c r="HW492" s="18"/>
      <c r="HX492" s="18"/>
      <c r="HY492" s="18"/>
      <c r="HZ492" s="18"/>
      <c r="IA492" s="18"/>
      <c r="IB492" s="18"/>
      <c r="IC492" s="18"/>
      <c r="ID492" s="18"/>
      <c r="IE492" s="18"/>
      <c r="IF492" s="18"/>
      <c r="IG492" s="18"/>
      <c r="IH492" s="18"/>
      <c r="II492" s="18"/>
      <c r="IJ492" s="18"/>
      <c r="IK492" s="18"/>
      <c r="IL492" s="18"/>
      <c r="IM492" s="18"/>
      <c r="IN492" s="18"/>
      <c r="IO492" s="18"/>
      <c r="IP492" s="18"/>
      <c r="IQ492" s="18"/>
      <c r="IR492" s="18"/>
      <c r="IS492" s="18"/>
      <c r="IT492" s="18"/>
      <c r="IU492" s="18"/>
      <c r="IV492" s="18"/>
      <c r="IW492" s="18"/>
      <c r="IX492" s="18"/>
      <c r="IY492" s="18"/>
      <c r="IZ492" s="18"/>
      <c r="JA492" s="18"/>
      <c r="JB492" s="18"/>
      <c r="JC492" s="18"/>
      <c r="JD492" s="18"/>
      <c r="JE492" s="18"/>
      <c r="JF492" s="18"/>
    </row>
    <row r="493" spans="36:266" x14ac:dyDescent="0.3">
      <c r="AJ493" s="24"/>
      <c r="AK493" s="24"/>
      <c r="AL493" s="20"/>
      <c r="AM493" s="23"/>
      <c r="AN493" s="18"/>
      <c r="AO493" s="24"/>
      <c r="AW493" s="71"/>
      <c r="AX493" s="71"/>
      <c r="AY493" s="71"/>
      <c r="BB493" s="25"/>
      <c r="BC493" s="21"/>
      <c r="BG493" s="18"/>
      <c r="BN493" s="22"/>
      <c r="BO493" s="22"/>
      <c r="BP493" s="22"/>
      <c r="BQ493" s="22"/>
      <c r="BR493" s="15"/>
      <c r="CF493" s="15"/>
      <c r="CL493" s="22"/>
      <c r="CM493" s="15"/>
      <c r="CR493" s="22"/>
      <c r="CT493" s="15"/>
      <c r="CW493" s="22"/>
      <c r="DA493" s="15"/>
      <c r="DH493" s="15"/>
      <c r="DJ493" s="22"/>
      <c r="DO493" s="15"/>
      <c r="DV493" s="15"/>
      <c r="EC493" s="15"/>
      <c r="EJ493" s="15"/>
      <c r="EQ493" s="15"/>
      <c r="EX493" s="15"/>
      <c r="FE493" s="15"/>
      <c r="FL493" s="15"/>
      <c r="FS493" s="15"/>
      <c r="FZ493" s="15"/>
      <c r="GG493" s="15"/>
      <c r="GN493" s="15"/>
      <c r="GP493" s="22"/>
      <c r="GQ493" s="22"/>
      <c r="GR493" s="22"/>
      <c r="GS493" s="22"/>
      <c r="GT493" s="22"/>
      <c r="GU493" s="15"/>
      <c r="GV493" s="22"/>
      <c r="GW493" s="22"/>
      <c r="GX493" s="22"/>
      <c r="GY493" s="18"/>
      <c r="GZ493" s="18"/>
      <c r="HA493" s="18"/>
      <c r="HB493" s="18"/>
      <c r="HC493" s="18"/>
      <c r="HD493" s="18"/>
      <c r="HE493" s="18"/>
      <c r="HF493" s="18"/>
      <c r="HG493" s="18"/>
      <c r="HH493" s="18"/>
      <c r="HI493" s="18"/>
      <c r="HJ493" s="18"/>
      <c r="HK493" s="18"/>
      <c r="HL493" s="18"/>
      <c r="HM493" s="18"/>
      <c r="HN493" s="18"/>
      <c r="HO493" s="18"/>
      <c r="HP493" s="18"/>
      <c r="HQ493" s="18"/>
      <c r="HR493" s="18"/>
      <c r="HS493" s="18"/>
      <c r="HT493" s="18"/>
      <c r="HU493" s="18"/>
      <c r="HV493" s="18"/>
      <c r="HW493" s="18"/>
      <c r="HX493" s="18"/>
      <c r="HY493" s="18"/>
      <c r="HZ493" s="18"/>
      <c r="IA493" s="18"/>
      <c r="IB493" s="18"/>
      <c r="IC493" s="18"/>
      <c r="ID493" s="18"/>
      <c r="IE493" s="18"/>
      <c r="IF493" s="18"/>
      <c r="IG493" s="18"/>
      <c r="IH493" s="18"/>
      <c r="II493" s="18"/>
      <c r="IJ493" s="18"/>
      <c r="IK493" s="18"/>
      <c r="IL493" s="18"/>
      <c r="IM493" s="18"/>
      <c r="IN493" s="18"/>
      <c r="IO493" s="18"/>
      <c r="IP493" s="18"/>
      <c r="IQ493" s="18"/>
      <c r="IR493" s="18"/>
      <c r="IS493" s="18"/>
      <c r="IT493" s="18"/>
      <c r="IU493" s="18"/>
      <c r="IV493" s="18"/>
      <c r="IW493" s="18"/>
      <c r="IX493" s="18"/>
      <c r="IY493" s="18"/>
      <c r="IZ493" s="18"/>
      <c r="JA493" s="18"/>
      <c r="JB493" s="18"/>
      <c r="JC493" s="18"/>
      <c r="JD493" s="18"/>
      <c r="JE493" s="18"/>
      <c r="JF493" s="18"/>
    </row>
    <row r="494" spans="36:266" x14ac:dyDescent="0.3">
      <c r="AJ494" s="24"/>
      <c r="AK494" s="24"/>
      <c r="AL494" s="20"/>
      <c r="AM494" s="23"/>
      <c r="AN494" s="18"/>
      <c r="AO494" s="24"/>
      <c r="AW494" s="71"/>
      <c r="AX494" s="71"/>
      <c r="AY494" s="71"/>
      <c r="BB494" s="25"/>
      <c r="BC494" s="21"/>
      <c r="BG494" s="18"/>
      <c r="BN494" s="22"/>
      <c r="BO494" s="22"/>
      <c r="BP494" s="22"/>
      <c r="BQ494" s="22"/>
      <c r="BR494" s="15"/>
      <c r="CF494" s="15"/>
      <c r="CL494" s="22"/>
      <c r="CM494" s="15"/>
      <c r="CR494" s="22"/>
      <c r="CT494" s="15"/>
      <c r="CW494" s="22"/>
      <c r="DA494" s="15"/>
      <c r="DH494" s="15"/>
      <c r="DJ494" s="22"/>
      <c r="DO494" s="15"/>
      <c r="DV494" s="15"/>
      <c r="EC494" s="15"/>
      <c r="EJ494" s="15"/>
      <c r="EQ494" s="15"/>
      <c r="EX494" s="15"/>
      <c r="FE494" s="15"/>
      <c r="FL494" s="15"/>
      <c r="FS494" s="15"/>
      <c r="FZ494" s="15"/>
      <c r="GG494" s="15"/>
      <c r="GN494" s="15"/>
      <c r="GP494" s="22"/>
      <c r="GQ494" s="22"/>
      <c r="GR494" s="22"/>
      <c r="GS494" s="22"/>
      <c r="GT494" s="22"/>
      <c r="GU494" s="15"/>
      <c r="GV494" s="22"/>
      <c r="GW494" s="22"/>
      <c r="GX494" s="22"/>
      <c r="GY494" s="18"/>
      <c r="GZ494" s="18"/>
      <c r="HA494" s="18"/>
      <c r="HB494" s="18"/>
      <c r="HC494" s="18"/>
      <c r="HD494" s="18"/>
      <c r="HE494" s="18"/>
      <c r="HF494" s="18"/>
      <c r="HG494" s="18"/>
      <c r="HH494" s="18"/>
      <c r="HI494" s="18"/>
      <c r="HJ494" s="18"/>
      <c r="HK494" s="18"/>
      <c r="HL494" s="18"/>
      <c r="HM494" s="18"/>
      <c r="HN494" s="18"/>
      <c r="HO494" s="18"/>
      <c r="HP494" s="18"/>
      <c r="HQ494" s="18"/>
      <c r="HR494" s="18"/>
      <c r="HS494" s="18"/>
      <c r="HT494" s="18"/>
      <c r="HU494" s="18"/>
      <c r="HV494" s="18"/>
      <c r="HW494" s="18"/>
      <c r="HX494" s="18"/>
      <c r="HY494" s="18"/>
      <c r="HZ494" s="18"/>
      <c r="IA494" s="18"/>
      <c r="IB494" s="18"/>
      <c r="IC494" s="18"/>
      <c r="ID494" s="18"/>
      <c r="IE494" s="18"/>
      <c r="IF494" s="18"/>
      <c r="IG494" s="18"/>
      <c r="IH494" s="18"/>
      <c r="II494" s="18"/>
      <c r="IJ494" s="18"/>
      <c r="IK494" s="18"/>
      <c r="IL494" s="18"/>
      <c r="IM494" s="18"/>
      <c r="IN494" s="18"/>
      <c r="IO494" s="18"/>
      <c r="IP494" s="18"/>
      <c r="IQ494" s="18"/>
      <c r="IR494" s="18"/>
      <c r="IS494" s="18"/>
      <c r="IT494" s="18"/>
      <c r="IU494" s="18"/>
      <c r="IV494" s="18"/>
      <c r="IW494" s="18"/>
      <c r="IX494" s="18"/>
      <c r="IY494" s="18"/>
      <c r="IZ494" s="18"/>
      <c r="JA494" s="18"/>
      <c r="JB494" s="18"/>
      <c r="JC494" s="18"/>
      <c r="JD494" s="18"/>
      <c r="JE494" s="18"/>
      <c r="JF494" s="18"/>
    </row>
    <row r="495" spans="36:266" x14ac:dyDescent="0.3">
      <c r="AJ495" s="24"/>
      <c r="AK495" s="24"/>
      <c r="AL495" s="20"/>
      <c r="AM495" s="23"/>
      <c r="AN495" s="18"/>
      <c r="AO495" s="24"/>
      <c r="AW495" s="71"/>
      <c r="AX495" s="71"/>
      <c r="AY495" s="71"/>
      <c r="BB495" s="25"/>
      <c r="BC495" s="21"/>
      <c r="BG495" s="18"/>
      <c r="BN495" s="22"/>
      <c r="BO495" s="22"/>
      <c r="BP495" s="22"/>
      <c r="BQ495" s="22"/>
      <c r="BR495" s="15"/>
      <c r="CF495" s="15"/>
      <c r="CL495" s="22"/>
      <c r="CM495" s="15"/>
      <c r="CR495" s="22"/>
      <c r="CT495" s="15"/>
      <c r="CW495" s="22"/>
      <c r="DA495" s="15"/>
      <c r="DH495" s="15"/>
      <c r="DJ495" s="22"/>
      <c r="DO495" s="15"/>
      <c r="DV495" s="15"/>
      <c r="EC495" s="15"/>
      <c r="EJ495" s="15"/>
      <c r="EQ495" s="15"/>
      <c r="EX495" s="15"/>
      <c r="FE495" s="15"/>
      <c r="FL495" s="15"/>
      <c r="FS495" s="15"/>
      <c r="FZ495" s="15"/>
      <c r="GG495" s="15"/>
      <c r="GN495" s="15"/>
      <c r="GP495" s="22"/>
      <c r="GQ495" s="22"/>
      <c r="GR495" s="22"/>
      <c r="GS495" s="22"/>
      <c r="GT495" s="22"/>
      <c r="GU495" s="15"/>
      <c r="GV495" s="22"/>
      <c r="GW495" s="22"/>
      <c r="GX495" s="22"/>
      <c r="GY495" s="18"/>
      <c r="GZ495" s="18"/>
      <c r="HA495" s="18"/>
      <c r="HB495" s="18"/>
      <c r="HC495" s="18"/>
      <c r="HD495" s="18"/>
      <c r="HE495" s="18"/>
      <c r="HF495" s="18"/>
      <c r="HG495" s="18"/>
      <c r="HH495" s="18"/>
      <c r="HI495" s="18"/>
      <c r="HJ495" s="18"/>
      <c r="HK495" s="18"/>
      <c r="HL495" s="18"/>
      <c r="HM495" s="18"/>
      <c r="HN495" s="18"/>
      <c r="HO495" s="18"/>
      <c r="HP495" s="18"/>
      <c r="HQ495" s="18"/>
      <c r="HR495" s="18"/>
      <c r="HS495" s="18"/>
      <c r="HT495" s="18"/>
      <c r="HU495" s="18"/>
      <c r="HV495" s="18"/>
      <c r="HW495" s="18"/>
      <c r="HX495" s="18"/>
      <c r="HY495" s="18"/>
      <c r="HZ495" s="18"/>
      <c r="IA495" s="18"/>
      <c r="IB495" s="18"/>
      <c r="IC495" s="18"/>
      <c r="ID495" s="18"/>
      <c r="IE495" s="18"/>
      <c r="IF495" s="18"/>
      <c r="IG495" s="18"/>
      <c r="IH495" s="18"/>
      <c r="II495" s="18"/>
      <c r="IJ495" s="18"/>
      <c r="IK495" s="18"/>
      <c r="IL495" s="18"/>
      <c r="IM495" s="18"/>
      <c r="IN495" s="18"/>
      <c r="IO495" s="18"/>
      <c r="IP495" s="18"/>
      <c r="IQ495" s="18"/>
      <c r="IR495" s="18"/>
      <c r="IS495" s="18"/>
      <c r="IT495" s="18"/>
      <c r="IU495" s="18"/>
      <c r="IV495" s="18"/>
      <c r="IW495" s="18"/>
      <c r="IX495" s="18"/>
      <c r="IY495" s="18"/>
      <c r="IZ495" s="18"/>
      <c r="JA495" s="18"/>
      <c r="JB495" s="18"/>
      <c r="JC495" s="18"/>
      <c r="JD495" s="18"/>
      <c r="JE495" s="18"/>
      <c r="JF495" s="18"/>
    </row>
    <row r="496" spans="36:266" x14ac:dyDescent="0.3">
      <c r="AJ496" s="24"/>
      <c r="AK496" s="24"/>
      <c r="AL496" s="20"/>
      <c r="AM496" s="23"/>
      <c r="AN496" s="18"/>
      <c r="AO496" s="24"/>
      <c r="AW496" s="71"/>
      <c r="AX496" s="71"/>
      <c r="AY496" s="71"/>
      <c r="BB496" s="25"/>
      <c r="BC496" s="21"/>
      <c r="BG496" s="18"/>
      <c r="BN496" s="22"/>
      <c r="BO496" s="22"/>
      <c r="BP496" s="22"/>
      <c r="BQ496" s="22"/>
      <c r="BR496" s="15"/>
      <c r="CF496" s="15"/>
      <c r="CL496" s="22"/>
      <c r="CM496" s="15"/>
      <c r="CR496" s="22"/>
      <c r="CT496" s="15"/>
      <c r="CW496" s="22"/>
      <c r="DA496" s="15"/>
      <c r="DH496" s="15"/>
      <c r="DJ496" s="22"/>
      <c r="DO496" s="15"/>
      <c r="DV496" s="15"/>
      <c r="EC496" s="15"/>
      <c r="EJ496" s="15"/>
      <c r="EQ496" s="15"/>
      <c r="EX496" s="15"/>
      <c r="FE496" s="15"/>
      <c r="FL496" s="15"/>
      <c r="FS496" s="15"/>
      <c r="FZ496" s="15"/>
      <c r="GG496" s="15"/>
      <c r="GN496" s="15"/>
      <c r="GP496" s="22"/>
      <c r="GQ496" s="22"/>
      <c r="GR496" s="22"/>
      <c r="GS496" s="22"/>
      <c r="GT496" s="22"/>
      <c r="GU496" s="15"/>
      <c r="GV496" s="22"/>
      <c r="GW496" s="22"/>
      <c r="GX496" s="22"/>
      <c r="GY496" s="18"/>
      <c r="GZ496" s="18"/>
      <c r="HA496" s="18"/>
      <c r="HB496" s="18"/>
      <c r="HC496" s="18"/>
      <c r="HD496" s="18"/>
      <c r="HE496" s="18"/>
      <c r="HF496" s="18"/>
      <c r="HG496" s="18"/>
      <c r="HH496" s="18"/>
      <c r="HI496" s="18"/>
      <c r="HJ496" s="18"/>
      <c r="HK496" s="18"/>
      <c r="HL496" s="18"/>
      <c r="HM496" s="18"/>
      <c r="HN496" s="18"/>
      <c r="HO496" s="18"/>
      <c r="HP496" s="18"/>
      <c r="HQ496" s="18"/>
      <c r="HR496" s="18"/>
      <c r="HS496" s="18"/>
      <c r="HT496" s="18"/>
      <c r="HU496" s="18"/>
      <c r="HV496" s="18"/>
      <c r="HW496" s="18"/>
      <c r="HX496" s="18"/>
      <c r="HY496" s="18"/>
      <c r="HZ496" s="18"/>
      <c r="IA496" s="18"/>
      <c r="IB496" s="18"/>
      <c r="IC496" s="18"/>
      <c r="ID496" s="18"/>
      <c r="IE496" s="18"/>
      <c r="IF496" s="18"/>
      <c r="IG496" s="18"/>
      <c r="IH496" s="18"/>
      <c r="II496" s="18"/>
      <c r="IJ496" s="18"/>
      <c r="IK496" s="18"/>
      <c r="IL496" s="18"/>
      <c r="IM496" s="18"/>
      <c r="IN496" s="18"/>
      <c r="IO496" s="18"/>
      <c r="IP496" s="18"/>
      <c r="IQ496" s="18"/>
      <c r="IR496" s="18"/>
      <c r="IS496" s="18"/>
      <c r="IT496" s="18"/>
      <c r="IU496" s="18"/>
      <c r="IV496" s="18"/>
      <c r="IW496" s="18"/>
      <c r="IX496" s="18"/>
      <c r="IY496" s="18"/>
      <c r="IZ496" s="18"/>
      <c r="JA496" s="18"/>
      <c r="JB496" s="18"/>
      <c r="JC496" s="18"/>
      <c r="JD496" s="18"/>
      <c r="JE496" s="18"/>
      <c r="JF496" s="18"/>
    </row>
    <row r="497" spans="36:266" x14ac:dyDescent="0.3">
      <c r="AJ497" s="24"/>
      <c r="AK497" s="24"/>
      <c r="AL497" s="20"/>
      <c r="AM497" s="23"/>
      <c r="AN497" s="18"/>
      <c r="AO497" s="24"/>
      <c r="AW497" s="71"/>
      <c r="AX497" s="71"/>
      <c r="AY497" s="71"/>
      <c r="BB497" s="25"/>
      <c r="BC497" s="21"/>
      <c r="BG497" s="18"/>
      <c r="BN497" s="22"/>
      <c r="BO497" s="22"/>
      <c r="BP497" s="22"/>
      <c r="BQ497" s="22"/>
      <c r="BR497" s="15"/>
      <c r="CF497" s="15"/>
      <c r="CL497" s="22"/>
      <c r="CM497" s="15"/>
      <c r="CR497" s="22"/>
      <c r="CT497" s="15"/>
      <c r="CW497" s="22"/>
      <c r="DA497" s="15"/>
      <c r="DH497" s="15"/>
      <c r="DJ497" s="22"/>
      <c r="DO497" s="15"/>
      <c r="DV497" s="15"/>
      <c r="EC497" s="15"/>
      <c r="EJ497" s="15"/>
      <c r="EQ497" s="15"/>
      <c r="EX497" s="15"/>
      <c r="FE497" s="15"/>
      <c r="FL497" s="15"/>
      <c r="FS497" s="15"/>
      <c r="FZ497" s="15"/>
      <c r="GG497" s="15"/>
      <c r="GN497" s="15"/>
      <c r="GP497" s="22"/>
      <c r="GQ497" s="22"/>
      <c r="GR497" s="22"/>
      <c r="GS497" s="22"/>
      <c r="GT497" s="22"/>
      <c r="GU497" s="15"/>
      <c r="GV497" s="22"/>
      <c r="GW497" s="22"/>
      <c r="GX497" s="22"/>
      <c r="GY497" s="18"/>
      <c r="GZ497" s="18"/>
      <c r="HA497" s="18"/>
      <c r="HB497" s="18"/>
      <c r="HC497" s="18"/>
      <c r="HD497" s="18"/>
      <c r="HE497" s="18"/>
      <c r="HF497" s="18"/>
      <c r="HG497" s="18"/>
      <c r="HH497" s="18"/>
      <c r="HI497" s="18"/>
      <c r="HJ497" s="18"/>
      <c r="HK497" s="18"/>
      <c r="HL497" s="18"/>
      <c r="HM497" s="18"/>
      <c r="HN497" s="18"/>
      <c r="HO497" s="18"/>
      <c r="HP497" s="18"/>
      <c r="HQ497" s="18"/>
      <c r="HR497" s="18"/>
      <c r="HS497" s="18"/>
      <c r="HT497" s="18"/>
      <c r="HU497" s="18"/>
      <c r="HV497" s="18"/>
      <c r="HW497" s="18"/>
      <c r="HX497" s="18"/>
      <c r="HY497" s="18"/>
      <c r="HZ497" s="18"/>
      <c r="IA497" s="18"/>
      <c r="IB497" s="18"/>
      <c r="IC497" s="18"/>
      <c r="ID497" s="18"/>
      <c r="IE497" s="18"/>
      <c r="IF497" s="18"/>
      <c r="IG497" s="18"/>
      <c r="IH497" s="18"/>
      <c r="II497" s="18"/>
      <c r="IJ497" s="18"/>
      <c r="IK497" s="18"/>
      <c r="IL497" s="18"/>
      <c r="IM497" s="18"/>
      <c r="IN497" s="18"/>
      <c r="IO497" s="18"/>
      <c r="IP497" s="18"/>
      <c r="IQ497" s="18"/>
      <c r="IR497" s="18"/>
      <c r="IS497" s="18"/>
      <c r="IT497" s="18"/>
      <c r="IU497" s="18"/>
      <c r="IV497" s="18"/>
      <c r="IW497" s="18"/>
      <c r="IX497" s="18"/>
      <c r="IY497" s="18"/>
      <c r="IZ497" s="18"/>
      <c r="JA497" s="18"/>
      <c r="JB497" s="18"/>
      <c r="JC497" s="18"/>
      <c r="JD497" s="18"/>
      <c r="JE497" s="18"/>
      <c r="JF497" s="18"/>
    </row>
    <row r="498" spans="36:266" x14ac:dyDescent="0.3">
      <c r="AJ498" s="24"/>
      <c r="AK498" s="24"/>
      <c r="AL498" s="20"/>
      <c r="AM498" s="23"/>
      <c r="AN498" s="18"/>
      <c r="AO498" s="24"/>
      <c r="AW498" s="71"/>
      <c r="AX498" s="71"/>
      <c r="AY498" s="71"/>
      <c r="BB498" s="25"/>
      <c r="BC498" s="21"/>
      <c r="BG498" s="18"/>
      <c r="BN498" s="22"/>
      <c r="BO498" s="22"/>
      <c r="BP498" s="22"/>
      <c r="BQ498" s="22"/>
      <c r="BR498" s="15"/>
      <c r="CF498" s="15"/>
      <c r="CL498" s="22"/>
      <c r="CM498" s="15"/>
      <c r="CR498" s="22"/>
      <c r="CT498" s="15"/>
      <c r="CW498" s="22"/>
      <c r="DA498" s="15"/>
      <c r="DH498" s="15"/>
      <c r="DJ498" s="22"/>
      <c r="DO498" s="15"/>
      <c r="DV498" s="15"/>
      <c r="EC498" s="15"/>
      <c r="EJ498" s="15"/>
      <c r="EQ498" s="15"/>
      <c r="EX498" s="15"/>
      <c r="FE498" s="15"/>
      <c r="FL498" s="15"/>
      <c r="FS498" s="15"/>
      <c r="FZ498" s="15"/>
      <c r="GG498" s="15"/>
      <c r="GN498" s="15"/>
      <c r="GP498" s="22"/>
      <c r="GQ498" s="22"/>
      <c r="GR498" s="22"/>
      <c r="GS498" s="22"/>
      <c r="GT498" s="22"/>
      <c r="GU498" s="15"/>
      <c r="GV498" s="22"/>
      <c r="GW498" s="22"/>
      <c r="GX498" s="22"/>
      <c r="GY498" s="18"/>
      <c r="GZ498" s="18"/>
      <c r="HA498" s="18"/>
      <c r="HB498" s="18"/>
      <c r="HC498" s="18"/>
      <c r="HD498" s="18"/>
      <c r="HE498" s="18"/>
      <c r="HF498" s="18"/>
      <c r="HG498" s="18"/>
      <c r="HH498" s="18"/>
      <c r="HI498" s="18"/>
      <c r="HJ498" s="18"/>
      <c r="HK498" s="18"/>
      <c r="HL498" s="18"/>
      <c r="HM498" s="18"/>
      <c r="HN498" s="18"/>
      <c r="HO498" s="18"/>
      <c r="HP498" s="18"/>
      <c r="HQ498" s="18"/>
      <c r="HR498" s="18"/>
      <c r="HS498" s="18"/>
      <c r="HT498" s="18"/>
      <c r="HU498" s="18"/>
      <c r="HV498" s="18"/>
      <c r="HW498" s="18"/>
      <c r="HX498" s="18"/>
      <c r="HY498" s="18"/>
      <c r="HZ498" s="18"/>
      <c r="IA498" s="18"/>
      <c r="IB498" s="18"/>
      <c r="IC498" s="18"/>
      <c r="ID498" s="18"/>
      <c r="IE498" s="18"/>
      <c r="IF498" s="18"/>
      <c r="IG498" s="18"/>
      <c r="IH498" s="18"/>
      <c r="II498" s="18"/>
      <c r="IJ498" s="18"/>
      <c r="IK498" s="18"/>
      <c r="IL498" s="18"/>
      <c r="IM498" s="18"/>
      <c r="IN498" s="18"/>
      <c r="IO498" s="18"/>
      <c r="IP498" s="18"/>
      <c r="IQ498" s="18"/>
      <c r="IR498" s="18"/>
      <c r="IS498" s="18"/>
      <c r="IT498" s="18"/>
      <c r="IU498" s="18"/>
      <c r="IV498" s="18"/>
      <c r="IW498" s="18"/>
      <c r="IX498" s="18"/>
      <c r="IY498" s="18"/>
      <c r="IZ498" s="18"/>
      <c r="JA498" s="18"/>
      <c r="JB498" s="18"/>
      <c r="JC498" s="18"/>
      <c r="JD498" s="18"/>
      <c r="JE498" s="18"/>
      <c r="JF498" s="18"/>
    </row>
    <row r="499" spans="36:266" x14ac:dyDescent="0.3">
      <c r="AJ499" s="24"/>
      <c r="AK499" s="24"/>
      <c r="AL499" s="20"/>
      <c r="AM499" s="23"/>
      <c r="AN499" s="18"/>
      <c r="AO499" s="24"/>
      <c r="AW499" s="71"/>
      <c r="AX499" s="71"/>
      <c r="AY499" s="71"/>
      <c r="BB499" s="25"/>
      <c r="BC499" s="21"/>
      <c r="BG499" s="18"/>
      <c r="BN499" s="22"/>
      <c r="BO499" s="22"/>
      <c r="BP499" s="22"/>
      <c r="BQ499" s="22"/>
      <c r="BR499" s="15"/>
      <c r="CF499" s="15"/>
      <c r="CL499" s="22"/>
      <c r="CM499" s="15"/>
      <c r="CR499" s="22"/>
      <c r="CT499" s="15"/>
      <c r="CW499" s="22"/>
      <c r="DA499" s="15"/>
      <c r="DH499" s="15"/>
      <c r="DJ499" s="22"/>
      <c r="DO499" s="15"/>
      <c r="DV499" s="15"/>
      <c r="EC499" s="15"/>
      <c r="EJ499" s="15"/>
      <c r="EQ499" s="15"/>
      <c r="EX499" s="15"/>
      <c r="FE499" s="15"/>
      <c r="FL499" s="15"/>
      <c r="FS499" s="15"/>
      <c r="FZ499" s="15"/>
      <c r="GG499" s="15"/>
      <c r="GN499" s="15"/>
      <c r="GP499" s="22"/>
      <c r="GQ499" s="22"/>
      <c r="GR499" s="22"/>
      <c r="GS499" s="22"/>
      <c r="GT499" s="22"/>
      <c r="GU499" s="15"/>
      <c r="GV499" s="22"/>
      <c r="GW499" s="22"/>
      <c r="GX499" s="22"/>
      <c r="GY499" s="18"/>
      <c r="GZ499" s="18"/>
      <c r="HA499" s="18"/>
      <c r="HB499" s="18"/>
      <c r="HC499" s="18"/>
      <c r="HD499" s="18"/>
      <c r="HE499" s="18"/>
      <c r="HF499" s="18"/>
      <c r="HG499" s="18"/>
      <c r="HH499" s="18"/>
      <c r="HI499" s="18"/>
      <c r="HJ499" s="18"/>
      <c r="HK499" s="18"/>
      <c r="HL499" s="18"/>
      <c r="HM499" s="18"/>
      <c r="HN499" s="18"/>
      <c r="HO499" s="18"/>
      <c r="HP499" s="18"/>
      <c r="HQ499" s="18"/>
      <c r="HR499" s="18"/>
      <c r="HS499" s="18"/>
      <c r="HT499" s="18"/>
      <c r="HU499" s="18"/>
      <c r="HV499" s="18"/>
      <c r="HW499" s="18"/>
      <c r="HX499" s="18"/>
      <c r="HY499" s="18"/>
      <c r="HZ499" s="18"/>
      <c r="IA499" s="18"/>
      <c r="IB499" s="18"/>
      <c r="IC499" s="18"/>
      <c r="ID499" s="18"/>
      <c r="IE499" s="18"/>
      <c r="IF499" s="18"/>
      <c r="IG499" s="18"/>
      <c r="IH499" s="18"/>
      <c r="II499" s="18"/>
      <c r="IJ499" s="18"/>
      <c r="IK499" s="18"/>
      <c r="IL499" s="18"/>
      <c r="IM499" s="18"/>
      <c r="IN499" s="18"/>
      <c r="IO499" s="18"/>
      <c r="IP499" s="18"/>
      <c r="IQ499" s="18"/>
      <c r="IR499" s="18"/>
      <c r="IS499" s="18"/>
      <c r="IT499" s="18"/>
      <c r="IU499" s="18"/>
      <c r="IV499" s="18"/>
      <c r="IW499" s="18"/>
      <c r="IX499" s="18"/>
      <c r="IY499" s="18"/>
      <c r="IZ499" s="18"/>
      <c r="JA499" s="18"/>
      <c r="JB499" s="18"/>
      <c r="JC499" s="18"/>
      <c r="JD499" s="18"/>
      <c r="JE499" s="18"/>
      <c r="JF499" s="18"/>
    </row>
    <row r="500" spans="36:266" x14ac:dyDescent="0.3">
      <c r="AJ500" s="24"/>
      <c r="AK500" s="24"/>
      <c r="AL500" s="20"/>
      <c r="AM500" s="23"/>
      <c r="AN500" s="18"/>
      <c r="AO500" s="24"/>
      <c r="AW500" s="71"/>
      <c r="AX500" s="71"/>
      <c r="AY500" s="71"/>
      <c r="BB500" s="25"/>
      <c r="BC500" s="21"/>
      <c r="BG500" s="18"/>
      <c r="BN500" s="22"/>
      <c r="BO500" s="22"/>
      <c r="BP500" s="22"/>
      <c r="BQ500" s="22"/>
      <c r="BR500" s="15"/>
      <c r="CF500" s="15"/>
      <c r="CL500" s="22"/>
      <c r="CM500" s="15"/>
      <c r="CR500" s="22"/>
      <c r="CT500" s="15"/>
      <c r="CW500" s="22"/>
      <c r="DA500" s="15"/>
      <c r="DH500" s="15"/>
      <c r="DJ500" s="22"/>
      <c r="DO500" s="15"/>
      <c r="DV500" s="15"/>
      <c r="EC500" s="15"/>
      <c r="EJ500" s="15"/>
      <c r="EQ500" s="15"/>
      <c r="EX500" s="15"/>
      <c r="FE500" s="15"/>
      <c r="FL500" s="15"/>
      <c r="FS500" s="15"/>
      <c r="FZ500" s="15"/>
      <c r="GG500" s="15"/>
      <c r="GN500" s="15"/>
      <c r="GP500" s="22"/>
      <c r="GQ500" s="22"/>
      <c r="GR500" s="22"/>
      <c r="GS500" s="22"/>
      <c r="GT500" s="22"/>
      <c r="GU500" s="15"/>
      <c r="GV500" s="22"/>
      <c r="GW500" s="22"/>
      <c r="GX500" s="22"/>
      <c r="GY500" s="18"/>
      <c r="GZ500" s="18"/>
      <c r="HA500" s="18"/>
      <c r="HB500" s="18"/>
      <c r="HC500" s="18"/>
      <c r="HD500" s="18"/>
      <c r="HE500" s="18"/>
      <c r="HF500" s="18"/>
      <c r="HG500" s="18"/>
      <c r="HH500" s="18"/>
      <c r="HI500" s="18"/>
      <c r="HJ500" s="18"/>
      <c r="HK500" s="18"/>
      <c r="HL500" s="18"/>
      <c r="HM500" s="18"/>
      <c r="HN500" s="18"/>
      <c r="HO500" s="18"/>
      <c r="HP500" s="18"/>
      <c r="HQ500" s="18"/>
      <c r="HR500" s="18"/>
      <c r="HS500" s="18"/>
      <c r="HT500" s="18"/>
      <c r="HU500" s="18"/>
      <c r="HV500" s="18"/>
      <c r="HW500" s="18"/>
      <c r="HX500" s="18"/>
      <c r="HY500" s="18"/>
      <c r="HZ500" s="18"/>
      <c r="IA500" s="18"/>
      <c r="IB500" s="18"/>
      <c r="IC500" s="18"/>
      <c r="ID500" s="18"/>
      <c r="IE500" s="18"/>
      <c r="IF500" s="18"/>
      <c r="IG500" s="18"/>
      <c r="IH500" s="18"/>
      <c r="II500" s="18"/>
      <c r="IJ500" s="18"/>
      <c r="IK500" s="18"/>
      <c r="IL500" s="18"/>
      <c r="IM500" s="18"/>
      <c r="IN500" s="18"/>
      <c r="IO500" s="18"/>
      <c r="IP500" s="18"/>
      <c r="IQ500" s="18"/>
      <c r="IR500" s="18"/>
      <c r="IS500" s="18"/>
      <c r="IT500" s="18"/>
      <c r="IU500" s="18"/>
      <c r="IV500" s="18"/>
      <c r="IW500" s="18"/>
      <c r="IX500" s="18"/>
      <c r="IY500" s="18"/>
      <c r="IZ500" s="18"/>
      <c r="JA500" s="18"/>
      <c r="JB500" s="18"/>
      <c r="JC500" s="18"/>
      <c r="JD500" s="18"/>
      <c r="JE500" s="18"/>
      <c r="JF500" s="18"/>
    </row>
    <row r="501" spans="36:266" x14ac:dyDescent="0.3">
      <c r="AJ501" s="24"/>
      <c r="AK501" s="24"/>
      <c r="AL501" s="20"/>
      <c r="AM501" s="23"/>
      <c r="AN501" s="18"/>
      <c r="AO501" s="24"/>
      <c r="AW501" s="71"/>
      <c r="AX501" s="71"/>
      <c r="AY501" s="71"/>
      <c r="BB501" s="25"/>
      <c r="BC501" s="21"/>
      <c r="BG501" s="18"/>
      <c r="BN501" s="22"/>
      <c r="BO501" s="22"/>
      <c r="BP501" s="22"/>
      <c r="BQ501" s="22"/>
      <c r="BR501" s="15"/>
      <c r="CF501" s="15"/>
      <c r="CL501" s="22"/>
      <c r="CM501" s="15"/>
      <c r="CR501" s="22"/>
      <c r="CT501" s="15"/>
      <c r="CW501" s="22"/>
      <c r="DA501" s="15"/>
      <c r="DH501" s="15"/>
      <c r="DJ501" s="22"/>
      <c r="DO501" s="15"/>
      <c r="DV501" s="15"/>
      <c r="EC501" s="15"/>
      <c r="EJ501" s="15"/>
      <c r="EQ501" s="15"/>
      <c r="EX501" s="15"/>
      <c r="FE501" s="15"/>
      <c r="FL501" s="15"/>
      <c r="FS501" s="15"/>
      <c r="FZ501" s="15"/>
      <c r="GG501" s="15"/>
      <c r="GN501" s="15"/>
      <c r="GP501" s="22"/>
      <c r="GQ501" s="22"/>
      <c r="GR501" s="22"/>
      <c r="GS501" s="22"/>
      <c r="GT501" s="22"/>
      <c r="GU501" s="15"/>
      <c r="GV501" s="22"/>
      <c r="GW501" s="22"/>
      <c r="GX501" s="22"/>
      <c r="GY501" s="18"/>
      <c r="GZ501" s="18"/>
      <c r="HA501" s="18"/>
      <c r="HB501" s="18"/>
      <c r="HC501" s="18"/>
      <c r="HD501" s="18"/>
      <c r="HE501" s="18"/>
      <c r="HF501" s="18"/>
      <c r="HG501" s="18"/>
      <c r="HH501" s="18"/>
      <c r="HI501" s="18"/>
      <c r="HJ501" s="18"/>
      <c r="HK501" s="18"/>
      <c r="HL501" s="18"/>
      <c r="HM501" s="18"/>
      <c r="HN501" s="18"/>
      <c r="HO501" s="18"/>
      <c r="HP501" s="18"/>
      <c r="HQ501" s="18"/>
      <c r="HR501" s="18"/>
      <c r="HS501" s="18"/>
      <c r="HT501" s="18"/>
      <c r="HU501" s="18"/>
      <c r="HV501" s="18"/>
      <c r="HW501" s="18"/>
      <c r="HX501" s="18"/>
      <c r="HY501" s="18"/>
      <c r="HZ501" s="18"/>
      <c r="IA501" s="18"/>
      <c r="IB501" s="18"/>
      <c r="IC501" s="18"/>
      <c r="ID501" s="18"/>
      <c r="IE501" s="18"/>
      <c r="IF501" s="18"/>
      <c r="IG501" s="18"/>
      <c r="IH501" s="18"/>
      <c r="II501" s="18"/>
      <c r="IJ501" s="18"/>
      <c r="IK501" s="18"/>
      <c r="IL501" s="18"/>
      <c r="IM501" s="18"/>
      <c r="IN501" s="18"/>
      <c r="IO501" s="18"/>
      <c r="IP501" s="18"/>
      <c r="IQ501" s="18"/>
      <c r="IR501" s="18"/>
      <c r="IS501" s="18"/>
      <c r="IT501" s="18"/>
      <c r="IU501" s="18"/>
      <c r="IV501" s="18"/>
      <c r="IW501" s="18"/>
      <c r="IX501" s="18"/>
      <c r="IY501" s="18"/>
      <c r="IZ501" s="18"/>
      <c r="JA501" s="18"/>
      <c r="JB501" s="18"/>
      <c r="JC501" s="18"/>
      <c r="JD501" s="18"/>
      <c r="JE501" s="18"/>
      <c r="JF501" s="18"/>
    </row>
    <row r="502" spans="36:266" x14ac:dyDescent="0.3">
      <c r="AJ502" s="24"/>
      <c r="AK502" s="24"/>
      <c r="AL502" s="20"/>
      <c r="AM502" s="23"/>
      <c r="AN502" s="18"/>
      <c r="AO502" s="24"/>
      <c r="AW502" s="71"/>
      <c r="AX502" s="71"/>
      <c r="AY502" s="71"/>
      <c r="BB502" s="25"/>
      <c r="BC502" s="21"/>
      <c r="BG502" s="18"/>
      <c r="BN502" s="22"/>
      <c r="BO502" s="22"/>
      <c r="BP502" s="22"/>
      <c r="BQ502" s="22"/>
      <c r="BR502" s="15"/>
      <c r="CF502" s="15"/>
      <c r="CL502" s="22"/>
      <c r="CM502" s="15"/>
      <c r="CR502" s="22"/>
      <c r="CT502" s="15"/>
      <c r="CW502" s="22"/>
      <c r="DA502" s="15"/>
      <c r="DH502" s="15"/>
      <c r="DJ502" s="22"/>
      <c r="DO502" s="15"/>
      <c r="DV502" s="15"/>
      <c r="EC502" s="15"/>
      <c r="EJ502" s="15"/>
      <c r="EQ502" s="15"/>
      <c r="EX502" s="15"/>
      <c r="FE502" s="15"/>
      <c r="FL502" s="15"/>
      <c r="FS502" s="15"/>
      <c r="FZ502" s="15"/>
      <c r="GG502" s="15"/>
      <c r="GN502" s="15"/>
      <c r="GP502" s="22"/>
      <c r="GQ502" s="22"/>
      <c r="GR502" s="22"/>
      <c r="GS502" s="22"/>
      <c r="GT502" s="22"/>
      <c r="GU502" s="15"/>
      <c r="GV502" s="22"/>
      <c r="GW502" s="22"/>
      <c r="GX502" s="22"/>
      <c r="GY502" s="18"/>
      <c r="GZ502" s="18"/>
      <c r="HA502" s="18"/>
      <c r="HB502" s="18"/>
      <c r="HC502" s="18"/>
      <c r="HD502" s="18"/>
      <c r="HE502" s="18"/>
      <c r="HF502" s="18"/>
      <c r="HG502" s="18"/>
      <c r="HH502" s="18"/>
      <c r="HI502" s="18"/>
      <c r="HJ502" s="18"/>
      <c r="HK502" s="18"/>
      <c r="HL502" s="18"/>
      <c r="HM502" s="18"/>
      <c r="HN502" s="18"/>
      <c r="HO502" s="18"/>
      <c r="HP502" s="18"/>
      <c r="HQ502" s="18"/>
      <c r="HR502" s="18"/>
      <c r="HS502" s="18"/>
      <c r="HT502" s="18"/>
      <c r="HU502" s="18"/>
      <c r="HV502" s="18"/>
      <c r="HW502" s="18"/>
      <c r="HX502" s="18"/>
      <c r="HY502" s="18"/>
      <c r="HZ502" s="18"/>
      <c r="IA502" s="18"/>
      <c r="IB502" s="18"/>
      <c r="IC502" s="18"/>
      <c r="ID502" s="18"/>
      <c r="IE502" s="18"/>
      <c r="IF502" s="18"/>
      <c r="IG502" s="18"/>
      <c r="IH502" s="18"/>
      <c r="II502" s="18"/>
      <c r="IJ502" s="18"/>
      <c r="IK502" s="18"/>
      <c r="IL502" s="18"/>
      <c r="IM502" s="18"/>
      <c r="IN502" s="18"/>
      <c r="IO502" s="18"/>
      <c r="IP502" s="18"/>
      <c r="IQ502" s="18"/>
      <c r="IR502" s="18"/>
      <c r="IS502" s="18"/>
      <c r="IT502" s="18"/>
      <c r="IU502" s="18"/>
      <c r="IV502" s="18"/>
      <c r="IW502" s="18"/>
      <c r="IX502" s="18"/>
      <c r="IY502" s="18"/>
      <c r="IZ502" s="18"/>
      <c r="JA502" s="18"/>
      <c r="JB502" s="18"/>
      <c r="JC502" s="18"/>
      <c r="JD502" s="18"/>
      <c r="JE502" s="18"/>
      <c r="JF502" s="18"/>
    </row>
    <row r="503" spans="36:266" x14ac:dyDescent="0.3">
      <c r="AJ503" s="24"/>
      <c r="AK503" s="24"/>
      <c r="AL503" s="20"/>
      <c r="AM503" s="23"/>
      <c r="AN503" s="18"/>
      <c r="AO503" s="24"/>
      <c r="AW503" s="71"/>
      <c r="AX503" s="71"/>
      <c r="AY503" s="71"/>
      <c r="BB503" s="25"/>
      <c r="BC503" s="21"/>
      <c r="BG503" s="18"/>
      <c r="BN503" s="22"/>
      <c r="BO503" s="22"/>
      <c r="BP503" s="22"/>
      <c r="BQ503" s="22"/>
      <c r="BR503" s="15"/>
      <c r="CF503" s="15"/>
      <c r="CL503" s="22"/>
      <c r="CM503" s="15"/>
      <c r="CR503" s="22"/>
      <c r="CT503" s="15"/>
      <c r="CW503" s="22"/>
      <c r="DA503" s="15"/>
      <c r="DH503" s="15"/>
      <c r="DJ503" s="22"/>
      <c r="DO503" s="15"/>
      <c r="DV503" s="15"/>
      <c r="EC503" s="15"/>
      <c r="EJ503" s="15"/>
      <c r="EQ503" s="15"/>
      <c r="EX503" s="15"/>
      <c r="FE503" s="15"/>
      <c r="FL503" s="15"/>
      <c r="FS503" s="15"/>
      <c r="FZ503" s="15"/>
      <c r="GG503" s="15"/>
      <c r="GN503" s="15"/>
      <c r="GP503" s="22"/>
      <c r="GQ503" s="22"/>
      <c r="GR503" s="22"/>
      <c r="GS503" s="22"/>
      <c r="GT503" s="22"/>
      <c r="GU503" s="15"/>
      <c r="GV503" s="22"/>
      <c r="GW503" s="22"/>
      <c r="GX503" s="22"/>
      <c r="GY503" s="18"/>
      <c r="GZ503" s="18"/>
      <c r="HA503" s="18"/>
      <c r="HB503" s="18"/>
      <c r="HC503" s="18"/>
      <c r="HD503" s="18"/>
      <c r="HE503" s="18"/>
      <c r="HF503" s="18"/>
      <c r="HG503" s="18"/>
      <c r="HH503" s="18"/>
      <c r="HI503" s="18"/>
      <c r="HJ503" s="18"/>
      <c r="HK503" s="18"/>
      <c r="HL503" s="18"/>
      <c r="HM503" s="18"/>
      <c r="HN503" s="18"/>
      <c r="HO503" s="18"/>
      <c r="HP503" s="18"/>
      <c r="HQ503" s="18"/>
      <c r="HR503" s="18"/>
      <c r="HS503" s="18"/>
      <c r="HT503" s="18"/>
      <c r="HU503" s="18"/>
      <c r="HV503" s="18"/>
      <c r="HW503" s="18"/>
      <c r="HX503" s="18"/>
      <c r="HY503" s="18"/>
      <c r="HZ503" s="18"/>
      <c r="IA503" s="18"/>
      <c r="IB503" s="18"/>
      <c r="IC503" s="18"/>
      <c r="ID503" s="18"/>
      <c r="IE503" s="18"/>
      <c r="IF503" s="18"/>
      <c r="IG503" s="18"/>
      <c r="IH503" s="18"/>
      <c r="II503" s="18"/>
      <c r="IJ503" s="18"/>
      <c r="IK503" s="18"/>
      <c r="IL503" s="18"/>
      <c r="IM503" s="18"/>
      <c r="IN503" s="18"/>
      <c r="IO503" s="18"/>
      <c r="IP503" s="18"/>
      <c r="IQ503" s="18"/>
      <c r="IR503" s="18"/>
      <c r="IS503" s="18"/>
      <c r="IT503" s="18"/>
      <c r="IU503" s="18"/>
      <c r="IV503" s="18"/>
      <c r="IW503" s="18"/>
      <c r="IX503" s="18"/>
      <c r="IY503" s="18"/>
      <c r="IZ503" s="18"/>
      <c r="JA503" s="18"/>
      <c r="JB503" s="18"/>
      <c r="JC503" s="18"/>
      <c r="JD503" s="18"/>
      <c r="JE503" s="18"/>
      <c r="JF503" s="18"/>
    </row>
    <row r="504" spans="36:266" x14ac:dyDescent="0.3">
      <c r="AJ504" s="24"/>
      <c r="AK504" s="24"/>
      <c r="AL504" s="20"/>
      <c r="AM504" s="23"/>
      <c r="AN504" s="18"/>
      <c r="AO504" s="24"/>
      <c r="AW504" s="71"/>
      <c r="AX504" s="71"/>
      <c r="AY504" s="71"/>
      <c r="BB504" s="25"/>
      <c r="BC504" s="21"/>
      <c r="BG504" s="18"/>
      <c r="BN504" s="22"/>
      <c r="BO504" s="22"/>
      <c r="BP504" s="22"/>
      <c r="BQ504" s="22"/>
      <c r="BR504" s="15"/>
      <c r="CF504" s="15"/>
      <c r="CL504" s="22"/>
      <c r="CM504" s="15"/>
      <c r="CR504" s="22"/>
      <c r="CT504" s="15"/>
      <c r="CW504" s="22"/>
      <c r="DA504" s="15"/>
      <c r="DH504" s="15"/>
      <c r="DJ504" s="22"/>
      <c r="DO504" s="15"/>
      <c r="DV504" s="15"/>
      <c r="EC504" s="15"/>
      <c r="EJ504" s="15"/>
      <c r="EQ504" s="15"/>
      <c r="EX504" s="15"/>
      <c r="FE504" s="15"/>
      <c r="FL504" s="15"/>
      <c r="FS504" s="15"/>
      <c r="FZ504" s="15"/>
      <c r="GG504" s="15"/>
      <c r="GN504" s="15"/>
      <c r="GP504" s="22"/>
      <c r="GQ504" s="22"/>
      <c r="GR504" s="22"/>
      <c r="GS504" s="22"/>
      <c r="GT504" s="22"/>
      <c r="GU504" s="15"/>
      <c r="GV504" s="22"/>
      <c r="GW504" s="22"/>
      <c r="GX504" s="22"/>
      <c r="GY504" s="18"/>
      <c r="GZ504" s="18"/>
      <c r="HA504" s="18"/>
      <c r="HB504" s="18"/>
      <c r="HC504" s="18"/>
      <c r="HD504" s="18"/>
      <c r="HE504" s="18"/>
      <c r="HF504" s="18"/>
      <c r="HG504" s="18"/>
      <c r="HH504" s="18"/>
      <c r="HI504" s="18"/>
      <c r="HJ504" s="18"/>
      <c r="HK504" s="18"/>
      <c r="HL504" s="18"/>
      <c r="HM504" s="18"/>
      <c r="HN504" s="18"/>
      <c r="HO504" s="18"/>
      <c r="HP504" s="18"/>
      <c r="HQ504" s="18"/>
      <c r="HR504" s="18"/>
      <c r="HS504" s="18"/>
      <c r="HT504" s="18"/>
      <c r="HU504" s="18"/>
      <c r="HV504" s="18"/>
      <c r="HW504" s="18"/>
      <c r="HX504" s="18"/>
      <c r="HY504" s="18"/>
      <c r="HZ504" s="18"/>
      <c r="IA504" s="18"/>
      <c r="IB504" s="18"/>
      <c r="IC504" s="18"/>
      <c r="ID504" s="18"/>
      <c r="IE504" s="18"/>
      <c r="IF504" s="18"/>
      <c r="IG504" s="18"/>
      <c r="IH504" s="18"/>
      <c r="II504" s="18"/>
      <c r="IJ504" s="18"/>
      <c r="IK504" s="18"/>
      <c r="IL504" s="18"/>
      <c r="IM504" s="18"/>
      <c r="IN504" s="18"/>
      <c r="IO504" s="18"/>
      <c r="IP504" s="18"/>
      <c r="IQ504" s="18"/>
      <c r="IR504" s="18"/>
      <c r="IS504" s="18"/>
      <c r="IT504" s="18"/>
      <c r="IU504" s="18"/>
      <c r="IV504" s="18"/>
      <c r="IW504" s="18"/>
      <c r="IX504" s="18"/>
      <c r="IY504" s="18"/>
      <c r="IZ504" s="18"/>
      <c r="JA504" s="18"/>
      <c r="JB504" s="18"/>
      <c r="JC504" s="18"/>
      <c r="JD504" s="18"/>
      <c r="JE504" s="18"/>
      <c r="JF504" s="18"/>
    </row>
    <row r="505" spans="36:266" x14ac:dyDescent="0.3">
      <c r="AJ505" s="24"/>
      <c r="AK505" s="24"/>
      <c r="AL505" s="20"/>
      <c r="AM505" s="23"/>
      <c r="AN505" s="18"/>
      <c r="AO505" s="24"/>
      <c r="AW505" s="71"/>
      <c r="AX505" s="71"/>
      <c r="AY505" s="71"/>
      <c r="BB505" s="25"/>
      <c r="BC505" s="21"/>
      <c r="BG505" s="18"/>
      <c r="BN505" s="22"/>
      <c r="BO505" s="22"/>
      <c r="BP505" s="22"/>
      <c r="BQ505" s="22"/>
      <c r="BR505" s="15"/>
      <c r="CF505" s="15"/>
      <c r="CL505" s="22"/>
      <c r="CM505" s="15"/>
      <c r="CR505" s="22"/>
      <c r="CT505" s="15"/>
      <c r="CW505" s="22"/>
      <c r="DA505" s="15"/>
      <c r="DH505" s="15"/>
      <c r="DJ505" s="22"/>
      <c r="DO505" s="15"/>
      <c r="DV505" s="15"/>
      <c r="EC505" s="15"/>
      <c r="EJ505" s="15"/>
      <c r="EQ505" s="15"/>
      <c r="EX505" s="15"/>
      <c r="FE505" s="15"/>
      <c r="FL505" s="15"/>
      <c r="FS505" s="15"/>
      <c r="FZ505" s="15"/>
      <c r="GG505" s="15"/>
      <c r="GN505" s="15"/>
      <c r="GP505" s="22"/>
      <c r="GQ505" s="22"/>
      <c r="GR505" s="22"/>
      <c r="GS505" s="22"/>
      <c r="GT505" s="22"/>
      <c r="GU505" s="15"/>
      <c r="GV505" s="22"/>
      <c r="GW505" s="22"/>
      <c r="GX505" s="22"/>
      <c r="GY505" s="18"/>
      <c r="GZ505" s="18"/>
      <c r="HA505" s="18"/>
      <c r="HB505" s="18"/>
      <c r="HC505" s="18"/>
      <c r="HD505" s="18"/>
      <c r="HE505" s="18"/>
      <c r="HF505" s="18"/>
      <c r="HG505" s="18"/>
      <c r="HH505" s="18"/>
      <c r="HI505" s="18"/>
      <c r="HJ505" s="18"/>
      <c r="HK505" s="18"/>
      <c r="HL505" s="18"/>
      <c r="HM505" s="18"/>
      <c r="HN505" s="18"/>
      <c r="HO505" s="18"/>
      <c r="HP505" s="18"/>
      <c r="HQ505" s="18"/>
      <c r="HR505" s="18"/>
      <c r="HS505" s="18"/>
      <c r="HT505" s="18"/>
      <c r="HU505" s="18"/>
      <c r="HV505" s="18"/>
      <c r="HW505" s="18"/>
      <c r="HX505" s="18"/>
      <c r="HY505" s="18"/>
      <c r="HZ505" s="18"/>
      <c r="IA505" s="18"/>
      <c r="IB505" s="18"/>
      <c r="IC505" s="18"/>
      <c r="ID505" s="18"/>
      <c r="IE505" s="18"/>
      <c r="IF505" s="18"/>
      <c r="IG505" s="18"/>
      <c r="IH505" s="18"/>
      <c r="II505" s="18"/>
      <c r="IJ505" s="18"/>
      <c r="IK505" s="18"/>
      <c r="IL505" s="18"/>
      <c r="IM505" s="18"/>
      <c r="IN505" s="18"/>
      <c r="IO505" s="18"/>
      <c r="IP505" s="18"/>
      <c r="IQ505" s="18"/>
      <c r="IR505" s="18"/>
      <c r="IS505" s="18"/>
      <c r="IT505" s="18"/>
      <c r="IU505" s="18"/>
      <c r="IV505" s="18"/>
      <c r="IW505" s="18"/>
      <c r="IX505" s="18"/>
      <c r="IY505" s="18"/>
      <c r="IZ505" s="18"/>
      <c r="JA505" s="18"/>
      <c r="JB505" s="18"/>
      <c r="JC505" s="18"/>
      <c r="JD505" s="18"/>
      <c r="JE505" s="18"/>
      <c r="JF505" s="18"/>
    </row>
    <row r="506" spans="36:266" x14ac:dyDescent="0.3">
      <c r="AJ506" s="24"/>
      <c r="AK506" s="24"/>
      <c r="AL506" s="20"/>
      <c r="AM506" s="23"/>
      <c r="AN506" s="18"/>
      <c r="AO506" s="24"/>
      <c r="AW506" s="71"/>
      <c r="AX506" s="71"/>
      <c r="AY506" s="71"/>
      <c r="BB506" s="25"/>
      <c r="BC506" s="21"/>
      <c r="BG506" s="18"/>
      <c r="BN506" s="22"/>
      <c r="BO506" s="22"/>
      <c r="BP506" s="22"/>
      <c r="BQ506" s="22"/>
      <c r="BR506" s="15"/>
      <c r="CF506" s="15"/>
      <c r="CL506" s="22"/>
      <c r="CM506" s="15"/>
      <c r="CR506" s="22"/>
      <c r="CT506" s="15"/>
      <c r="CW506" s="22"/>
      <c r="DA506" s="15"/>
      <c r="DH506" s="15"/>
      <c r="DJ506" s="22"/>
      <c r="DO506" s="15"/>
      <c r="DV506" s="15"/>
      <c r="EC506" s="15"/>
      <c r="EJ506" s="15"/>
      <c r="EQ506" s="15"/>
      <c r="EX506" s="15"/>
      <c r="FE506" s="15"/>
      <c r="FL506" s="15"/>
      <c r="FS506" s="15"/>
      <c r="FZ506" s="15"/>
      <c r="GG506" s="15"/>
      <c r="GN506" s="15"/>
      <c r="GP506" s="22"/>
      <c r="GQ506" s="22"/>
      <c r="GR506" s="22"/>
      <c r="GS506" s="22"/>
      <c r="GT506" s="22"/>
      <c r="GU506" s="15"/>
      <c r="GV506" s="22"/>
      <c r="GW506" s="22"/>
      <c r="GX506" s="22"/>
      <c r="GY506" s="18"/>
      <c r="GZ506" s="18"/>
      <c r="HA506" s="18"/>
      <c r="HB506" s="18"/>
      <c r="HC506" s="18"/>
      <c r="HD506" s="18"/>
      <c r="HE506" s="18"/>
      <c r="HF506" s="18"/>
      <c r="HG506" s="18"/>
      <c r="HH506" s="18"/>
      <c r="HI506" s="18"/>
      <c r="HJ506" s="18"/>
      <c r="HK506" s="18"/>
      <c r="HL506" s="18"/>
      <c r="HM506" s="18"/>
      <c r="HN506" s="18"/>
      <c r="HO506" s="18"/>
      <c r="HP506" s="18"/>
      <c r="HQ506" s="18"/>
      <c r="HR506" s="18"/>
      <c r="HS506" s="18"/>
      <c r="HT506" s="18"/>
      <c r="HU506" s="18"/>
      <c r="HV506" s="18"/>
      <c r="HW506" s="18"/>
      <c r="HX506" s="18"/>
      <c r="HY506" s="18"/>
      <c r="HZ506" s="18"/>
      <c r="IA506" s="18"/>
      <c r="IB506" s="18"/>
      <c r="IC506" s="18"/>
      <c r="ID506" s="18"/>
      <c r="IE506" s="18"/>
      <c r="IF506" s="18"/>
      <c r="IG506" s="18"/>
      <c r="IH506" s="18"/>
      <c r="II506" s="18"/>
      <c r="IJ506" s="18"/>
      <c r="IK506" s="18"/>
      <c r="IL506" s="18"/>
      <c r="IM506" s="18"/>
      <c r="IN506" s="18"/>
      <c r="IO506" s="18"/>
      <c r="IP506" s="18"/>
      <c r="IQ506" s="18"/>
      <c r="IR506" s="18"/>
      <c r="IS506" s="18"/>
      <c r="IT506" s="18"/>
      <c r="IU506" s="18"/>
      <c r="IV506" s="18"/>
      <c r="IW506" s="18"/>
      <c r="IX506" s="18"/>
      <c r="IY506" s="18"/>
      <c r="IZ506" s="18"/>
      <c r="JA506" s="18"/>
      <c r="JB506" s="18"/>
      <c r="JC506" s="18"/>
      <c r="JD506" s="18"/>
      <c r="JE506" s="18"/>
      <c r="JF506" s="18"/>
    </row>
    <row r="507" spans="36:266" x14ac:dyDescent="0.3">
      <c r="AJ507" s="24"/>
      <c r="AK507" s="24"/>
      <c r="AL507" s="20"/>
      <c r="AM507" s="23"/>
      <c r="AN507" s="18"/>
      <c r="AO507" s="24"/>
      <c r="AW507" s="71"/>
      <c r="AX507" s="71"/>
      <c r="AY507" s="71"/>
      <c r="BB507" s="25"/>
      <c r="BC507" s="21"/>
      <c r="BG507" s="18"/>
      <c r="BN507" s="22"/>
      <c r="BO507" s="22"/>
      <c r="BP507" s="22"/>
      <c r="BQ507" s="22"/>
      <c r="BR507" s="15"/>
      <c r="CF507" s="15"/>
      <c r="CL507" s="22"/>
      <c r="CM507" s="15"/>
      <c r="CR507" s="22"/>
      <c r="CT507" s="15"/>
      <c r="CW507" s="22"/>
      <c r="DA507" s="15"/>
      <c r="DH507" s="15"/>
      <c r="DJ507" s="22"/>
      <c r="DO507" s="15"/>
      <c r="DV507" s="15"/>
      <c r="EC507" s="15"/>
      <c r="EJ507" s="15"/>
      <c r="EQ507" s="15"/>
      <c r="EX507" s="15"/>
      <c r="FE507" s="15"/>
      <c r="FL507" s="15"/>
      <c r="FS507" s="15"/>
      <c r="FZ507" s="15"/>
      <c r="GG507" s="15"/>
      <c r="GN507" s="15"/>
      <c r="GP507" s="22"/>
      <c r="GQ507" s="22"/>
      <c r="GR507" s="22"/>
      <c r="GS507" s="22"/>
      <c r="GT507" s="22"/>
      <c r="GU507" s="15"/>
      <c r="GV507" s="22"/>
      <c r="GW507" s="22"/>
      <c r="GX507" s="22"/>
      <c r="GY507" s="18"/>
      <c r="GZ507" s="18"/>
      <c r="HA507" s="18"/>
      <c r="HB507" s="18"/>
      <c r="HC507" s="18"/>
      <c r="HD507" s="18"/>
      <c r="HE507" s="18"/>
      <c r="HF507" s="18"/>
      <c r="HG507" s="18"/>
      <c r="HH507" s="18"/>
      <c r="HI507" s="18"/>
      <c r="HJ507" s="18"/>
      <c r="HK507" s="18"/>
      <c r="HL507" s="18"/>
      <c r="HM507" s="18"/>
      <c r="HN507" s="18"/>
      <c r="HO507" s="18"/>
      <c r="HP507" s="18"/>
      <c r="HQ507" s="18"/>
      <c r="HR507" s="18"/>
      <c r="HS507" s="18"/>
      <c r="HT507" s="18"/>
      <c r="HU507" s="18"/>
      <c r="HV507" s="18"/>
      <c r="HW507" s="18"/>
      <c r="HX507" s="18"/>
      <c r="HY507" s="18"/>
      <c r="HZ507" s="18"/>
      <c r="IA507" s="18"/>
      <c r="IB507" s="18"/>
      <c r="IC507" s="18"/>
      <c r="ID507" s="18"/>
      <c r="IE507" s="18"/>
      <c r="IF507" s="18"/>
      <c r="IG507" s="18"/>
      <c r="IH507" s="18"/>
      <c r="II507" s="18"/>
      <c r="IJ507" s="18"/>
      <c r="IK507" s="18"/>
      <c r="IL507" s="18"/>
      <c r="IM507" s="18"/>
      <c r="IN507" s="18"/>
      <c r="IO507" s="18"/>
      <c r="IP507" s="18"/>
      <c r="IQ507" s="18"/>
      <c r="IR507" s="18"/>
      <c r="IS507" s="18"/>
      <c r="IT507" s="18"/>
      <c r="IU507" s="18"/>
      <c r="IV507" s="18"/>
      <c r="IW507" s="18"/>
      <c r="IX507" s="18"/>
      <c r="IY507" s="18"/>
      <c r="IZ507" s="18"/>
      <c r="JA507" s="18"/>
      <c r="JB507" s="18"/>
      <c r="JC507" s="18"/>
      <c r="JD507" s="18"/>
      <c r="JE507" s="18"/>
      <c r="JF507" s="18"/>
    </row>
    <row r="508" spans="36:266" x14ac:dyDescent="0.3">
      <c r="AJ508" s="24"/>
      <c r="AK508" s="24"/>
      <c r="AL508" s="20"/>
      <c r="AM508" s="23"/>
      <c r="AN508" s="18"/>
      <c r="AO508" s="24"/>
      <c r="AW508" s="71"/>
      <c r="AX508" s="71"/>
      <c r="AY508" s="71"/>
      <c r="BB508" s="25"/>
      <c r="BC508" s="21"/>
      <c r="BG508" s="18"/>
      <c r="BN508" s="22"/>
      <c r="BO508" s="22"/>
      <c r="BP508" s="22"/>
      <c r="BQ508" s="22"/>
      <c r="BR508" s="15"/>
      <c r="CF508" s="15"/>
      <c r="CL508" s="22"/>
      <c r="CM508" s="15"/>
      <c r="CR508" s="22"/>
      <c r="CT508" s="15"/>
      <c r="CW508" s="22"/>
      <c r="DA508" s="15"/>
      <c r="DH508" s="15"/>
      <c r="DJ508" s="22"/>
      <c r="DO508" s="15"/>
      <c r="DV508" s="15"/>
      <c r="EC508" s="15"/>
      <c r="EJ508" s="15"/>
      <c r="EQ508" s="15"/>
      <c r="EX508" s="15"/>
      <c r="FE508" s="15"/>
      <c r="FL508" s="15"/>
      <c r="FS508" s="15"/>
      <c r="FZ508" s="15"/>
      <c r="GG508" s="15"/>
      <c r="GN508" s="15"/>
      <c r="GP508" s="22"/>
      <c r="GQ508" s="22"/>
      <c r="GR508" s="22"/>
      <c r="GS508" s="22"/>
      <c r="GT508" s="22"/>
      <c r="GU508" s="15"/>
      <c r="GV508" s="22"/>
      <c r="GW508" s="22"/>
      <c r="GX508" s="22"/>
      <c r="GY508" s="18"/>
      <c r="GZ508" s="18"/>
      <c r="HA508" s="18"/>
      <c r="HB508" s="18"/>
      <c r="HC508" s="18"/>
      <c r="HD508" s="18"/>
      <c r="HE508" s="18"/>
      <c r="HF508" s="18"/>
      <c r="HG508" s="18"/>
      <c r="HH508" s="18"/>
      <c r="HI508" s="18"/>
      <c r="HJ508" s="18"/>
      <c r="HK508" s="18"/>
      <c r="HL508" s="18"/>
      <c r="HM508" s="18"/>
      <c r="HN508" s="18"/>
      <c r="HO508" s="18"/>
      <c r="HP508" s="18"/>
      <c r="HQ508" s="18"/>
      <c r="HR508" s="18"/>
      <c r="HS508" s="18"/>
      <c r="HT508" s="18"/>
      <c r="HU508" s="18"/>
      <c r="HV508" s="18"/>
      <c r="HW508" s="18"/>
      <c r="HX508" s="18"/>
      <c r="HY508" s="18"/>
      <c r="HZ508" s="18"/>
      <c r="IA508" s="18"/>
      <c r="IB508" s="18"/>
      <c r="IC508" s="18"/>
      <c r="ID508" s="18"/>
      <c r="IE508" s="18"/>
      <c r="IF508" s="18"/>
      <c r="IG508" s="18"/>
      <c r="IH508" s="18"/>
      <c r="II508" s="18"/>
      <c r="IJ508" s="18"/>
      <c r="IK508" s="18"/>
      <c r="IL508" s="18"/>
      <c r="IM508" s="18"/>
      <c r="IN508" s="18"/>
      <c r="IO508" s="18"/>
      <c r="IP508" s="18"/>
      <c r="IQ508" s="18"/>
      <c r="IR508" s="18"/>
      <c r="IS508" s="18"/>
      <c r="IT508" s="18"/>
      <c r="IU508" s="18"/>
      <c r="IV508" s="18"/>
      <c r="IW508" s="18"/>
      <c r="IX508" s="18"/>
      <c r="IY508" s="18"/>
      <c r="IZ508" s="18"/>
      <c r="JA508" s="18"/>
      <c r="JB508" s="18"/>
      <c r="JC508" s="18"/>
      <c r="JD508" s="18"/>
      <c r="JE508" s="18"/>
      <c r="JF508" s="18"/>
    </row>
    <row r="509" spans="36:266" x14ac:dyDescent="0.3">
      <c r="AJ509" s="24"/>
      <c r="AK509" s="24"/>
      <c r="AL509" s="20"/>
      <c r="AM509" s="23"/>
      <c r="AN509" s="18"/>
      <c r="AO509" s="24"/>
      <c r="AW509" s="71"/>
      <c r="AX509" s="71"/>
      <c r="AY509" s="71"/>
      <c r="BB509" s="25"/>
      <c r="BC509" s="21"/>
      <c r="BG509" s="18"/>
      <c r="BN509" s="22"/>
      <c r="BO509" s="22"/>
      <c r="BP509" s="22"/>
      <c r="BQ509" s="22"/>
      <c r="BR509" s="15"/>
      <c r="CF509" s="15"/>
      <c r="CL509" s="22"/>
      <c r="CM509" s="15"/>
      <c r="CR509" s="22"/>
      <c r="CT509" s="15"/>
      <c r="CW509" s="22"/>
      <c r="DA509" s="15"/>
      <c r="DH509" s="15"/>
      <c r="DJ509" s="22"/>
      <c r="DO509" s="15"/>
      <c r="DV509" s="15"/>
      <c r="EC509" s="15"/>
      <c r="EJ509" s="15"/>
      <c r="EQ509" s="15"/>
      <c r="EX509" s="15"/>
      <c r="FE509" s="15"/>
      <c r="FL509" s="15"/>
      <c r="FS509" s="15"/>
      <c r="FZ509" s="15"/>
      <c r="GG509" s="15"/>
      <c r="GN509" s="15"/>
      <c r="GP509" s="22"/>
      <c r="GQ509" s="22"/>
      <c r="GR509" s="22"/>
      <c r="GS509" s="22"/>
      <c r="GT509" s="22"/>
      <c r="GU509" s="15"/>
      <c r="GV509" s="22"/>
      <c r="GW509" s="22"/>
      <c r="GX509" s="22"/>
      <c r="GY509" s="18"/>
      <c r="GZ509" s="18"/>
      <c r="HA509" s="18"/>
      <c r="HB509" s="18"/>
      <c r="HC509" s="18"/>
      <c r="HD509" s="18"/>
      <c r="HE509" s="18"/>
      <c r="HF509" s="18"/>
      <c r="HG509" s="18"/>
      <c r="HH509" s="18"/>
      <c r="HI509" s="18"/>
      <c r="HJ509" s="18"/>
      <c r="HK509" s="18"/>
      <c r="HL509" s="18"/>
      <c r="HM509" s="18"/>
      <c r="HN509" s="18"/>
      <c r="HO509" s="18"/>
      <c r="HP509" s="18"/>
      <c r="HQ509" s="18"/>
      <c r="HR509" s="18"/>
      <c r="HS509" s="18"/>
      <c r="HT509" s="18"/>
      <c r="HU509" s="18"/>
      <c r="HV509" s="18"/>
      <c r="HW509" s="18"/>
      <c r="HX509" s="18"/>
      <c r="HY509" s="18"/>
      <c r="HZ509" s="18"/>
      <c r="IA509" s="18"/>
      <c r="IB509" s="18"/>
      <c r="IC509" s="18"/>
      <c r="ID509" s="18"/>
      <c r="IE509" s="18"/>
      <c r="IF509" s="18"/>
      <c r="IG509" s="18"/>
      <c r="IH509" s="18"/>
      <c r="II509" s="18"/>
      <c r="IJ509" s="18"/>
      <c r="IK509" s="18"/>
      <c r="IL509" s="18"/>
      <c r="IM509" s="18"/>
      <c r="IN509" s="18"/>
      <c r="IO509" s="18"/>
      <c r="IP509" s="18"/>
      <c r="IQ509" s="18"/>
      <c r="IR509" s="18"/>
      <c r="IS509" s="18"/>
      <c r="IT509" s="18"/>
      <c r="IU509" s="18"/>
      <c r="IV509" s="18"/>
      <c r="IW509" s="18"/>
      <c r="IX509" s="18"/>
      <c r="IY509" s="18"/>
      <c r="IZ509" s="18"/>
      <c r="JA509" s="18"/>
      <c r="JB509" s="18"/>
      <c r="JC509" s="18"/>
      <c r="JD509" s="18"/>
      <c r="JE509" s="18"/>
      <c r="JF509" s="18"/>
    </row>
    <row r="510" spans="36:266" x14ac:dyDescent="0.3">
      <c r="AJ510" s="24"/>
      <c r="AK510" s="24"/>
      <c r="AL510" s="20"/>
      <c r="AM510" s="23"/>
      <c r="AN510" s="18"/>
      <c r="AO510" s="24"/>
      <c r="AW510" s="71"/>
      <c r="AX510" s="71"/>
      <c r="AY510" s="71"/>
      <c r="BB510" s="25"/>
      <c r="BC510" s="21"/>
      <c r="BG510" s="18"/>
      <c r="BN510" s="22"/>
      <c r="BO510" s="22"/>
      <c r="BP510" s="22"/>
      <c r="BQ510" s="22"/>
      <c r="BR510" s="15"/>
      <c r="CF510" s="15"/>
      <c r="CL510" s="22"/>
      <c r="CM510" s="15"/>
      <c r="CR510" s="22"/>
      <c r="CT510" s="15"/>
      <c r="CW510" s="22"/>
      <c r="DA510" s="15"/>
      <c r="DH510" s="15"/>
      <c r="DJ510" s="22"/>
      <c r="DO510" s="15"/>
      <c r="DV510" s="15"/>
      <c r="EC510" s="15"/>
      <c r="EJ510" s="15"/>
      <c r="EQ510" s="15"/>
      <c r="EX510" s="15"/>
      <c r="FE510" s="15"/>
      <c r="FL510" s="15"/>
      <c r="FS510" s="15"/>
      <c r="FZ510" s="15"/>
      <c r="GG510" s="15"/>
      <c r="GN510" s="15"/>
      <c r="GP510" s="22"/>
      <c r="GQ510" s="22"/>
      <c r="GR510" s="22"/>
      <c r="GS510" s="22"/>
      <c r="GT510" s="22"/>
      <c r="GU510" s="15"/>
      <c r="GV510" s="22"/>
      <c r="GW510" s="22"/>
      <c r="GX510" s="22"/>
      <c r="GY510" s="18"/>
      <c r="GZ510" s="18"/>
      <c r="HA510" s="18"/>
      <c r="HB510" s="18"/>
      <c r="HC510" s="18"/>
      <c r="HD510" s="18"/>
      <c r="HE510" s="18"/>
      <c r="HF510" s="18"/>
      <c r="HG510" s="18"/>
      <c r="HH510" s="18"/>
      <c r="HI510" s="18"/>
      <c r="HJ510" s="18"/>
      <c r="HK510" s="18"/>
      <c r="HL510" s="18"/>
      <c r="HM510" s="18"/>
      <c r="HN510" s="18"/>
      <c r="HO510" s="18"/>
      <c r="HP510" s="18"/>
      <c r="HQ510" s="18"/>
      <c r="HR510" s="18"/>
      <c r="HS510" s="18"/>
      <c r="HT510" s="18"/>
      <c r="HU510" s="18"/>
      <c r="HV510" s="18"/>
      <c r="HW510" s="18"/>
      <c r="HX510" s="18"/>
      <c r="HY510" s="18"/>
      <c r="HZ510" s="18"/>
      <c r="IA510" s="18"/>
      <c r="IB510" s="18"/>
      <c r="IC510" s="18"/>
      <c r="ID510" s="18"/>
      <c r="IE510" s="18"/>
      <c r="IF510" s="18"/>
      <c r="IG510" s="18"/>
      <c r="IH510" s="18"/>
      <c r="II510" s="18"/>
      <c r="IJ510" s="18"/>
      <c r="IK510" s="18"/>
      <c r="IL510" s="18"/>
      <c r="IM510" s="18"/>
      <c r="IN510" s="18"/>
      <c r="IO510" s="18"/>
      <c r="IP510" s="18"/>
      <c r="IQ510" s="18"/>
      <c r="IR510" s="18"/>
      <c r="IS510" s="18"/>
      <c r="IT510" s="18"/>
      <c r="IU510" s="18"/>
      <c r="IV510" s="18"/>
      <c r="IW510" s="18"/>
      <c r="IX510" s="18"/>
      <c r="IY510" s="18"/>
      <c r="IZ510" s="18"/>
      <c r="JA510" s="18"/>
      <c r="JB510" s="18"/>
      <c r="JC510" s="18"/>
      <c r="JD510" s="18"/>
      <c r="JE510" s="18"/>
      <c r="JF510" s="18"/>
    </row>
    <row r="511" spans="36:266" x14ac:dyDescent="0.3">
      <c r="AJ511" s="24"/>
      <c r="AK511" s="24"/>
      <c r="AL511" s="20"/>
      <c r="AM511" s="23"/>
      <c r="AN511" s="18"/>
      <c r="AO511" s="24"/>
      <c r="AW511" s="71"/>
      <c r="AX511" s="71"/>
      <c r="AY511" s="71"/>
      <c r="BB511" s="25"/>
      <c r="BC511" s="21"/>
      <c r="BG511" s="18"/>
      <c r="BN511" s="22"/>
      <c r="BO511" s="22"/>
      <c r="BP511" s="22"/>
      <c r="BQ511" s="22"/>
      <c r="BR511" s="15"/>
      <c r="CF511" s="15"/>
      <c r="CL511" s="22"/>
      <c r="CM511" s="15"/>
      <c r="CR511" s="22"/>
      <c r="CT511" s="15"/>
      <c r="CW511" s="22"/>
      <c r="DA511" s="15"/>
      <c r="DH511" s="15"/>
      <c r="DJ511" s="22"/>
      <c r="DO511" s="15"/>
      <c r="DV511" s="15"/>
      <c r="EC511" s="15"/>
      <c r="EJ511" s="15"/>
      <c r="EQ511" s="15"/>
      <c r="EX511" s="15"/>
      <c r="FE511" s="15"/>
      <c r="FL511" s="15"/>
      <c r="FS511" s="15"/>
      <c r="FZ511" s="15"/>
      <c r="GG511" s="15"/>
      <c r="GN511" s="15"/>
      <c r="GP511" s="22"/>
      <c r="GQ511" s="22"/>
      <c r="GR511" s="22"/>
      <c r="GS511" s="22"/>
      <c r="GT511" s="22"/>
      <c r="GU511" s="15"/>
      <c r="GV511" s="22"/>
      <c r="GW511" s="22"/>
      <c r="GX511" s="22"/>
      <c r="GY511" s="18"/>
      <c r="GZ511" s="18"/>
      <c r="HA511" s="18"/>
      <c r="HB511" s="18"/>
      <c r="HC511" s="18"/>
      <c r="HD511" s="18"/>
      <c r="HE511" s="18"/>
      <c r="HF511" s="18"/>
      <c r="HG511" s="18"/>
      <c r="HH511" s="18"/>
      <c r="HI511" s="18"/>
      <c r="HJ511" s="18"/>
      <c r="HK511" s="18"/>
      <c r="HL511" s="18"/>
      <c r="HM511" s="18"/>
      <c r="HN511" s="18"/>
      <c r="HO511" s="18"/>
      <c r="HP511" s="18"/>
      <c r="HQ511" s="18"/>
      <c r="HR511" s="18"/>
      <c r="HS511" s="18"/>
      <c r="HT511" s="18"/>
      <c r="HU511" s="18"/>
      <c r="HV511" s="18"/>
      <c r="HW511" s="18"/>
      <c r="HX511" s="18"/>
      <c r="HY511" s="18"/>
      <c r="HZ511" s="18"/>
      <c r="IA511" s="18"/>
      <c r="IB511" s="18"/>
      <c r="IC511" s="18"/>
      <c r="ID511" s="18"/>
      <c r="IE511" s="18"/>
      <c r="IF511" s="18"/>
      <c r="IG511" s="18"/>
      <c r="IH511" s="18"/>
      <c r="II511" s="18"/>
      <c r="IJ511" s="18"/>
      <c r="IK511" s="18"/>
      <c r="IL511" s="18"/>
      <c r="IM511" s="18"/>
      <c r="IN511" s="18"/>
      <c r="IO511" s="18"/>
      <c r="IP511" s="18"/>
      <c r="IQ511" s="18"/>
      <c r="IR511" s="18"/>
      <c r="IS511" s="18"/>
      <c r="IT511" s="18"/>
      <c r="IU511" s="18"/>
      <c r="IV511" s="18"/>
      <c r="IW511" s="18"/>
      <c r="IX511" s="18"/>
      <c r="IY511" s="18"/>
      <c r="IZ511" s="18"/>
      <c r="JA511" s="18"/>
      <c r="JB511" s="18"/>
      <c r="JC511" s="18"/>
      <c r="JD511" s="18"/>
      <c r="JE511" s="18"/>
      <c r="JF511" s="18"/>
    </row>
    <row r="512" spans="36:266" x14ac:dyDescent="0.3">
      <c r="AJ512" s="24"/>
      <c r="AK512" s="24"/>
      <c r="AL512" s="20"/>
      <c r="AM512" s="23"/>
      <c r="AN512" s="18"/>
      <c r="AO512" s="24"/>
      <c r="AW512" s="71"/>
      <c r="AX512" s="71"/>
      <c r="AY512" s="71"/>
      <c r="BB512" s="25"/>
      <c r="BC512" s="21"/>
      <c r="BG512" s="18"/>
      <c r="BN512" s="22"/>
      <c r="BO512" s="22"/>
      <c r="BP512" s="22"/>
      <c r="BQ512" s="22"/>
      <c r="BR512" s="15"/>
      <c r="CF512" s="15"/>
      <c r="CL512" s="22"/>
      <c r="CM512" s="15"/>
      <c r="CR512" s="22"/>
      <c r="CT512" s="15"/>
      <c r="CW512" s="22"/>
      <c r="DA512" s="15"/>
      <c r="DH512" s="15"/>
      <c r="DJ512" s="22"/>
      <c r="DO512" s="15"/>
      <c r="DV512" s="15"/>
      <c r="EC512" s="15"/>
      <c r="EJ512" s="15"/>
      <c r="EQ512" s="15"/>
      <c r="EX512" s="15"/>
      <c r="FE512" s="15"/>
      <c r="FL512" s="15"/>
      <c r="FS512" s="15"/>
      <c r="FZ512" s="15"/>
      <c r="GG512" s="15"/>
      <c r="GN512" s="15"/>
      <c r="GP512" s="22"/>
      <c r="GQ512" s="22"/>
      <c r="GR512" s="22"/>
      <c r="GS512" s="22"/>
      <c r="GT512" s="22"/>
      <c r="GU512" s="15"/>
      <c r="GV512" s="22"/>
      <c r="GW512" s="22"/>
      <c r="GX512" s="22"/>
      <c r="GY512" s="18"/>
      <c r="GZ512" s="18"/>
      <c r="HA512" s="18"/>
      <c r="HB512" s="18"/>
      <c r="HC512" s="18"/>
      <c r="HD512" s="18"/>
      <c r="HE512" s="18"/>
      <c r="HF512" s="18"/>
      <c r="HG512" s="18"/>
      <c r="HH512" s="18"/>
      <c r="HI512" s="18"/>
      <c r="HJ512" s="18"/>
      <c r="HK512" s="18"/>
      <c r="HL512" s="18"/>
      <c r="HM512" s="18"/>
      <c r="HN512" s="18"/>
      <c r="HO512" s="18"/>
      <c r="HP512" s="18"/>
      <c r="HQ512" s="18"/>
      <c r="HR512" s="18"/>
      <c r="HS512" s="18"/>
      <c r="HT512" s="18"/>
      <c r="HU512" s="18"/>
      <c r="HV512" s="18"/>
      <c r="HW512" s="18"/>
      <c r="HX512" s="18"/>
      <c r="HY512" s="18"/>
      <c r="HZ512" s="18"/>
      <c r="IA512" s="18"/>
      <c r="IB512" s="18"/>
      <c r="IC512" s="18"/>
      <c r="ID512" s="18"/>
      <c r="IE512" s="18"/>
      <c r="IF512" s="18"/>
      <c r="IG512" s="18"/>
      <c r="IH512" s="18"/>
      <c r="II512" s="18"/>
      <c r="IJ512" s="18"/>
      <c r="IK512" s="18"/>
      <c r="IL512" s="18"/>
      <c r="IM512" s="18"/>
      <c r="IN512" s="18"/>
      <c r="IO512" s="18"/>
      <c r="IP512" s="18"/>
      <c r="IQ512" s="18"/>
      <c r="IR512" s="18"/>
      <c r="IS512" s="18"/>
      <c r="IT512" s="18"/>
      <c r="IU512" s="18"/>
      <c r="IV512" s="18"/>
      <c r="IW512" s="18"/>
      <c r="IX512" s="18"/>
      <c r="IY512" s="18"/>
      <c r="IZ512" s="18"/>
      <c r="JA512" s="18"/>
      <c r="JB512" s="18"/>
      <c r="JC512" s="18"/>
      <c r="JD512" s="18"/>
      <c r="JE512" s="18"/>
      <c r="JF512" s="18"/>
    </row>
    <row r="513" spans="36:266" x14ac:dyDescent="0.3">
      <c r="AJ513" s="24"/>
      <c r="AK513" s="24"/>
      <c r="AL513" s="20"/>
      <c r="AM513" s="23"/>
      <c r="AN513" s="18"/>
      <c r="AO513" s="24"/>
      <c r="AW513" s="71"/>
      <c r="AX513" s="71"/>
      <c r="AY513" s="71"/>
      <c r="BB513" s="25"/>
      <c r="BC513" s="21"/>
      <c r="BG513" s="18"/>
      <c r="BN513" s="22"/>
      <c r="BO513" s="22"/>
      <c r="BP513" s="22"/>
      <c r="BQ513" s="22"/>
      <c r="BR513" s="15"/>
      <c r="CF513" s="15"/>
      <c r="CL513" s="22"/>
      <c r="CM513" s="15"/>
      <c r="CR513" s="22"/>
      <c r="CT513" s="15"/>
      <c r="CW513" s="22"/>
      <c r="DA513" s="15"/>
      <c r="DH513" s="15"/>
      <c r="DJ513" s="22"/>
      <c r="DO513" s="15"/>
      <c r="DV513" s="15"/>
      <c r="EC513" s="15"/>
      <c r="EJ513" s="15"/>
      <c r="EQ513" s="15"/>
      <c r="EX513" s="15"/>
      <c r="FE513" s="15"/>
      <c r="FL513" s="15"/>
      <c r="FS513" s="15"/>
      <c r="FZ513" s="15"/>
      <c r="GG513" s="15"/>
      <c r="GN513" s="15"/>
      <c r="GP513" s="22"/>
      <c r="GQ513" s="22"/>
      <c r="GR513" s="22"/>
      <c r="GS513" s="22"/>
      <c r="GT513" s="22"/>
      <c r="GU513" s="15"/>
      <c r="GV513" s="22"/>
      <c r="GW513" s="22"/>
      <c r="GX513" s="22"/>
      <c r="GY513" s="18"/>
      <c r="GZ513" s="18"/>
      <c r="HA513" s="18"/>
      <c r="HB513" s="18"/>
      <c r="HC513" s="18"/>
      <c r="HD513" s="18"/>
      <c r="HE513" s="18"/>
      <c r="HF513" s="18"/>
      <c r="HG513" s="18"/>
      <c r="HH513" s="18"/>
      <c r="HI513" s="18"/>
      <c r="HJ513" s="18"/>
      <c r="HK513" s="18"/>
      <c r="HL513" s="18"/>
      <c r="HM513" s="18"/>
      <c r="HN513" s="18"/>
      <c r="HO513" s="18"/>
      <c r="HP513" s="18"/>
      <c r="HQ513" s="18"/>
      <c r="HR513" s="18"/>
      <c r="HS513" s="18"/>
      <c r="HT513" s="18"/>
      <c r="HU513" s="18"/>
      <c r="HV513" s="18"/>
      <c r="HW513" s="18"/>
      <c r="HX513" s="18"/>
      <c r="HY513" s="18"/>
      <c r="HZ513" s="18"/>
      <c r="IA513" s="18"/>
      <c r="IB513" s="18"/>
      <c r="IC513" s="18"/>
      <c r="ID513" s="18"/>
      <c r="IE513" s="18"/>
      <c r="IF513" s="18"/>
      <c r="IG513" s="18"/>
      <c r="IH513" s="18"/>
      <c r="II513" s="18"/>
      <c r="IJ513" s="18"/>
      <c r="IK513" s="18"/>
      <c r="IL513" s="18"/>
      <c r="IM513" s="18"/>
      <c r="IN513" s="18"/>
      <c r="IO513" s="18"/>
      <c r="IP513" s="18"/>
      <c r="IQ513" s="18"/>
      <c r="IR513" s="18"/>
      <c r="IS513" s="18"/>
      <c r="IT513" s="18"/>
      <c r="IU513" s="18"/>
      <c r="IV513" s="18"/>
      <c r="IW513" s="18"/>
      <c r="IX513" s="18"/>
      <c r="IY513" s="18"/>
      <c r="IZ513" s="18"/>
      <c r="JA513" s="18"/>
      <c r="JB513" s="18"/>
      <c r="JC513" s="18"/>
      <c r="JD513" s="18"/>
      <c r="JE513" s="18"/>
      <c r="JF513" s="18"/>
    </row>
    <row r="514" spans="36:266" x14ac:dyDescent="0.3">
      <c r="AJ514" s="24"/>
      <c r="AK514" s="24"/>
      <c r="AL514" s="20"/>
      <c r="AM514" s="23"/>
      <c r="AN514" s="18"/>
      <c r="AO514" s="24"/>
      <c r="AW514" s="71"/>
      <c r="AX514" s="71"/>
      <c r="AY514" s="71"/>
      <c r="BB514" s="25"/>
      <c r="BC514" s="21"/>
      <c r="BG514" s="18"/>
      <c r="BN514" s="22"/>
      <c r="BO514" s="22"/>
      <c r="BP514" s="22"/>
      <c r="BQ514" s="22"/>
      <c r="BR514" s="15"/>
      <c r="CF514" s="15"/>
      <c r="CL514" s="22"/>
      <c r="CM514" s="15"/>
      <c r="CR514" s="22"/>
      <c r="CT514" s="15"/>
      <c r="CW514" s="22"/>
      <c r="DA514" s="15"/>
      <c r="DH514" s="15"/>
      <c r="DJ514" s="22"/>
      <c r="DO514" s="15"/>
      <c r="DV514" s="15"/>
      <c r="EC514" s="15"/>
      <c r="EJ514" s="15"/>
      <c r="EQ514" s="15"/>
      <c r="EX514" s="15"/>
      <c r="FE514" s="15"/>
      <c r="FL514" s="15"/>
      <c r="FS514" s="15"/>
      <c r="FZ514" s="15"/>
      <c r="GG514" s="15"/>
      <c r="GN514" s="15"/>
      <c r="GP514" s="22"/>
      <c r="GQ514" s="22"/>
      <c r="GR514" s="22"/>
      <c r="GS514" s="22"/>
      <c r="GT514" s="22"/>
      <c r="GU514" s="15"/>
      <c r="GV514" s="22"/>
      <c r="GW514" s="22"/>
      <c r="GX514" s="22"/>
      <c r="GY514" s="18"/>
      <c r="GZ514" s="18"/>
      <c r="HA514" s="18"/>
      <c r="HB514" s="18"/>
      <c r="HC514" s="18"/>
      <c r="HD514" s="18"/>
      <c r="HE514" s="18"/>
      <c r="HF514" s="18"/>
      <c r="HG514" s="18"/>
      <c r="HH514" s="18"/>
      <c r="HI514" s="18"/>
      <c r="HJ514" s="18"/>
      <c r="HK514" s="18"/>
      <c r="HL514" s="18"/>
      <c r="HM514" s="18"/>
      <c r="HN514" s="18"/>
      <c r="HO514" s="18"/>
      <c r="HP514" s="18"/>
      <c r="HQ514" s="18"/>
      <c r="HR514" s="18"/>
      <c r="HS514" s="18"/>
      <c r="HT514" s="18"/>
      <c r="HU514" s="18"/>
      <c r="HV514" s="18"/>
      <c r="HW514" s="18"/>
      <c r="HX514" s="18"/>
      <c r="HY514" s="18"/>
      <c r="HZ514" s="18"/>
      <c r="IA514" s="18"/>
      <c r="IB514" s="18"/>
      <c r="IC514" s="18"/>
      <c r="ID514" s="18"/>
      <c r="IE514" s="18"/>
      <c r="IF514" s="18"/>
      <c r="IG514" s="18"/>
      <c r="IH514" s="18"/>
      <c r="II514" s="18"/>
      <c r="IJ514" s="18"/>
      <c r="IK514" s="18"/>
      <c r="IL514" s="18"/>
      <c r="IM514" s="18"/>
      <c r="IN514" s="18"/>
      <c r="IO514" s="18"/>
      <c r="IP514" s="18"/>
      <c r="IQ514" s="18"/>
      <c r="IR514" s="18"/>
      <c r="IS514" s="18"/>
      <c r="IT514" s="18"/>
      <c r="IU514" s="18"/>
      <c r="IV514" s="18"/>
      <c r="IW514" s="18"/>
      <c r="IX514" s="18"/>
      <c r="IY514" s="18"/>
      <c r="IZ514" s="18"/>
      <c r="JA514" s="18"/>
      <c r="JB514" s="18"/>
      <c r="JC514" s="18"/>
      <c r="JD514" s="18"/>
      <c r="JE514" s="18"/>
      <c r="JF514" s="18"/>
    </row>
    <row r="515" spans="36:266" x14ac:dyDescent="0.3">
      <c r="AJ515" s="24"/>
      <c r="AK515" s="24"/>
      <c r="AL515" s="20"/>
      <c r="AM515" s="23"/>
      <c r="AN515" s="18"/>
      <c r="AO515" s="24"/>
      <c r="AW515" s="71"/>
      <c r="AX515" s="71"/>
      <c r="AY515" s="71"/>
      <c r="BB515" s="25"/>
      <c r="BC515" s="21"/>
      <c r="BG515" s="18"/>
      <c r="BN515" s="22"/>
      <c r="BO515" s="22"/>
      <c r="BP515" s="22"/>
      <c r="BQ515" s="22"/>
      <c r="BR515" s="15"/>
      <c r="CF515" s="15"/>
      <c r="CL515" s="22"/>
      <c r="CM515" s="15"/>
      <c r="CR515" s="22"/>
      <c r="CT515" s="15"/>
      <c r="CW515" s="22"/>
      <c r="DA515" s="15"/>
      <c r="DH515" s="15"/>
      <c r="DJ515" s="22"/>
      <c r="DO515" s="15"/>
      <c r="DV515" s="15"/>
      <c r="EC515" s="15"/>
      <c r="EJ515" s="15"/>
      <c r="EQ515" s="15"/>
      <c r="EX515" s="15"/>
      <c r="FE515" s="15"/>
      <c r="FL515" s="15"/>
      <c r="FS515" s="15"/>
      <c r="FZ515" s="15"/>
      <c r="GG515" s="15"/>
      <c r="GN515" s="15"/>
      <c r="GP515" s="22"/>
      <c r="GQ515" s="22"/>
      <c r="GR515" s="22"/>
      <c r="GS515" s="22"/>
      <c r="GT515" s="22"/>
      <c r="GU515" s="15"/>
      <c r="GV515" s="22"/>
      <c r="GW515" s="22"/>
      <c r="GX515" s="22"/>
      <c r="GY515" s="18"/>
      <c r="GZ515" s="18"/>
      <c r="HA515" s="18"/>
      <c r="HB515" s="18"/>
      <c r="HC515" s="18"/>
      <c r="HD515" s="18"/>
      <c r="HE515" s="18"/>
      <c r="HF515" s="18"/>
      <c r="HG515" s="18"/>
      <c r="HH515" s="18"/>
      <c r="HI515" s="18"/>
      <c r="HJ515" s="18"/>
      <c r="HK515" s="18"/>
      <c r="HL515" s="18"/>
      <c r="HM515" s="18"/>
      <c r="HN515" s="18"/>
      <c r="HO515" s="18"/>
      <c r="HP515" s="18"/>
      <c r="HQ515" s="18"/>
      <c r="HR515" s="18"/>
      <c r="HS515" s="18"/>
      <c r="HT515" s="18"/>
      <c r="HU515" s="18"/>
      <c r="HV515" s="18"/>
      <c r="HW515" s="18"/>
      <c r="HX515" s="18"/>
      <c r="HY515" s="18"/>
      <c r="HZ515" s="18"/>
      <c r="IA515" s="18"/>
      <c r="IB515" s="18"/>
      <c r="IC515" s="18"/>
      <c r="ID515" s="18"/>
      <c r="IE515" s="18"/>
      <c r="IF515" s="18"/>
      <c r="IG515" s="18"/>
      <c r="IH515" s="18"/>
      <c r="II515" s="18"/>
      <c r="IJ515" s="18"/>
      <c r="IK515" s="18"/>
      <c r="IL515" s="18"/>
      <c r="IM515" s="18"/>
      <c r="IN515" s="18"/>
      <c r="IO515" s="18"/>
      <c r="IP515" s="18"/>
      <c r="IQ515" s="18"/>
      <c r="IR515" s="18"/>
      <c r="IS515" s="18"/>
      <c r="IT515" s="18"/>
      <c r="IU515" s="18"/>
      <c r="IV515" s="18"/>
      <c r="IW515" s="18"/>
      <c r="IX515" s="18"/>
      <c r="IY515" s="18"/>
      <c r="IZ515" s="18"/>
      <c r="JA515" s="18"/>
      <c r="JB515" s="18"/>
      <c r="JC515" s="18"/>
      <c r="JD515" s="18"/>
      <c r="JE515" s="18"/>
      <c r="JF515" s="18"/>
    </row>
    <row r="516" spans="36:266" x14ac:dyDescent="0.3">
      <c r="AJ516" s="24"/>
      <c r="AK516" s="24"/>
      <c r="AL516" s="20"/>
      <c r="AM516" s="23"/>
      <c r="AN516" s="18"/>
      <c r="AO516" s="24"/>
      <c r="AW516" s="71"/>
      <c r="AX516" s="71"/>
      <c r="AY516" s="71"/>
      <c r="BB516" s="25"/>
      <c r="BC516" s="21"/>
      <c r="BG516" s="18"/>
      <c r="BN516" s="22"/>
      <c r="BO516" s="22"/>
      <c r="BP516" s="22"/>
      <c r="BQ516" s="22"/>
      <c r="BR516" s="15"/>
      <c r="CF516" s="15"/>
      <c r="CL516" s="22"/>
      <c r="CM516" s="15"/>
      <c r="CR516" s="22"/>
      <c r="CT516" s="15"/>
      <c r="CW516" s="22"/>
      <c r="DA516" s="15"/>
      <c r="DH516" s="15"/>
      <c r="DJ516" s="22"/>
      <c r="DO516" s="15"/>
      <c r="DV516" s="15"/>
      <c r="EC516" s="15"/>
      <c r="EJ516" s="15"/>
      <c r="EQ516" s="15"/>
      <c r="EX516" s="15"/>
      <c r="FE516" s="15"/>
      <c r="FL516" s="15"/>
      <c r="FS516" s="15"/>
      <c r="FZ516" s="15"/>
      <c r="GG516" s="15"/>
      <c r="GN516" s="15"/>
      <c r="GP516" s="22"/>
      <c r="GQ516" s="22"/>
      <c r="GR516" s="22"/>
      <c r="GS516" s="22"/>
      <c r="GT516" s="22"/>
      <c r="GU516" s="15"/>
      <c r="GV516" s="22"/>
      <c r="GW516" s="22"/>
      <c r="GX516" s="22"/>
      <c r="GY516" s="18"/>
      <c r="GZ516" s="18"/>
      <c r="HA516" s="18"/>
      <c r="HB516" s="18"/>
      <c r="HC516" s="18"/>
      <c r="HD516" s="18"/>
      <c r="HE516" s="18"/>
      <c r="HF516" s="18"/>
      <c r="HG516" s="18"/>
      <c r="HH516" s="18"/>
      <c r="HI516" s="18"/>
      <c r="HJ516" s="18"/>
      <c r="HK516" s="18"/>
      <c r="HL516" s="18"/>
      <c r="HM516" s="18"/>
      <c r="HN516" s="18"/>
      <c r="HO516" s="18"/>
      <c r="HP516" s="18"/>
      <c r="HQ516" s="18"/>
      <c r="HR516" s="18"/>
      <c r="HS516" s="18"/>
      <c r="HT516" s="18"/>
      <c r="HU516" s="18"/>
      <c r="HV516" s="18"/>
      <c r="HW516" s="18"/>
      <c r="HX516" s="18"/>
      <c r="HY516" s="18"/>
      <c r="HZ516" s="18"/>
      <c r="IA516" s="18"/>
      <c r="IB516" s="18"/>
      <c r="IC516" s="18"/>
      <c r="ID516" s="18"/>
      <c r="IE516" s="18"/>
      <c r="IF516" s="18"/>
      <c r="IG516" s="18"/>
      <c r="IH516" s="18"/>
      <c r="II516" s="18"/>
      <c r="IJ516" s="18"/>
      <c r="IK516" s="18"/>
      <c r="IL516" s="18"/>
      <c r="IM516" s="18"/>
      <c r="IN516" s="18"/>
      <c r="IO516" s="18"/>
      <c r="IP516" s="18"/>
      <c r="IQ516" s="18"/>
      <c r="IR516" s="18"/>
      <c r="IS516" s="18"/>
      <c r="IT516" s="18"/>
      <c r="IU516" s="18"/>
      <c r="IV516" s="18"/>
      <c r="IW516" s="18"/>
      <c r="IX516" s="18"/>
      <c r="IY516" s="18"/>
      <c r="IZ516" s="18"/>
      <c r="JA516" s="18"/>
      <c r="JB516" s="18"/>
      <c r="JC516" s="18"/>
      <c r="JD516" s="18"/>
      <c r="JE516" s="18"/>
      <c r="JF516" s="18"/>
    </row>
    <row r="517" spans="36:266" x14ac:dyDescent="0.3">
      <c r="AJ517" s="24"/>
      <c r="AK517" s="24"/>
      <c r="AL517" s="20"/>
      <c r="AM517" s="23"/>
      <c r="AN517" s="18"/>
      <c r="AO517" s="24"/>
      <c r="AW517" s="71"/>
      <c r="AX517" s="71"/>
      <c r="AY517" s="71"/>
      <c r="BB517" s="25"/>
      <c r="BC517" s="21"/>
      <c r="BG517" s="18"/>
      <c r="BN517" s="22"/>
      <c r="BO517" s="22"/>
      <c r="BP517" s="22"/>
      <c r="BQ517" s="22"/>
      <c r="BR517" s="15"/>
      <c r="CF517" s="15"/>
      <c r="CL517" s="22"/>
      <c r="CM517" s="15"/>
      <c r="CR517" s="22"/>
      <c r="CT517" s="15"/>
      <c r="CW517" s="22"/>
      <c r="DA517" s="15"/>
      <c r="DH517" s="15"/>
      <c r="DJ517" s="22"/>
      <c r="DO517" s="15"/>
      <c r="DV517" s="15"/>
      <c r="EC517" s="15"/>
      <c r="EJ517" s="15"/>
      <c r="EQ517" s="15"/>
      <c r="EX517" s="15"/>
      <c r="FE517" s="15"/>
      <c r="FL517" s="15"/>
      <c r="FS517" s="15"/>
      <c r="FZ517" s="15"/>
      <c r="GG517" s="15"/>
      <c r="GN517" s="15"/>
      <c r="GP517" s="22"/>
      <c r="GQ517" s="22"/>
      <c r="GR517" s="22"/>
      <c r="GS517" s="22"/>
      <c r="GT517" s="22"/>
      <c r="GU517" s="15"/>
      <c r="GV517" s="22"/>
      <c r="GW517" s="22"/>
      <c r="GX517" s="22"/>
      <c r="GY517" s="18"/>
      <c r="GZ517" s="18"/>
      <c r="HA517" s="18"/>
      <c r="HB517" s="18"/>
      <c r="HC517" s="18"/>
      <c r="HD517" s="18"/>
      <c r="HE517" s="18"/>
      <c r="HF517" s="18"/>
      <c r="HG517" s="18"/>
      <c r="HH517" s="18"/>
      <c r="HI517" s="18"/>
      <c r="HJ517" s="18"/>
      <c r="HK517" s="18"/>
      <c r="HL517" s="18"/>
      <c r="HM517" s="18"/>
      <c r="HN517" s="18"/>
      <c r="HO517" s="18"/>
      <c r="HP517" s="18"/>
      <c r="HQ517" s="18"/>
      <c r="HR517" s="18"/>
      <c r="HS517" s="18"/>
      <c r="HT517" s="18"/>
      <c r="HU517" s="18"/>
      <c r="HV517" s="18"/>
      <c r="HW517" s="18"/>
      <c r="HX517" s="18"/>
      <c r="HY517" s="18"/>
      <c r="HZ517" s="18"/>
      <c r="IA517" s="18"/>
      <c r="IB517" s="18"/>
      <c r="IC517" s="18"/>
      <c r="ID517" s="18"/>
      <c r="IE517" s="18"/>
      <c r="IF517" s="18"/>
      <c r="IG517" s="18"/>
      <c r="IH517" s="18"/>
      <c r="II517" s="18"/>
      <c r="IJ517" s="18"/>
      <c r="IK517" s="18"/>
      <c r="IL517" s="18"/>
      <c r="IM517" s="18"/>
      <c r="IN517" s="18"/>
      <c r="IO517" s="18"/>
      <c r="IP517" s="18"/>
      <c r="IQ517" s="18"/>
      <c r="IR517" s="18"/>
      <c r="IS517" s="18"/>
      <c r="IT517" s="18"/>
      <c r="IU517" s="18"/>
      <c r="IV517" s="18"/>
      <c r="IW517" s="18"/>
      <c r="IX517" s="18"/>
      <c r="IY517" s="18"/>
      <c r="IZ517" s="18"/>
      <c r="JA517" s="18"/>
      <c r="JB517" s="18"/>
      <c r="JC517" s="18"/>
      <c r="JD517" s="18"/>
      <c r="JE517" s="18"/>
      <c r="JF517" s="18"/>
    </row>
    <row r="518" spans="36:266" x14ac:dyDescent="0.3">
      <c r="AJ518" s="24"/>
      <c r="AK518" s="24"/>
      <c r="AL518" s="20"/>
      <c r="AM518" s="23"/>
      <c r="AN518" s="18"/>
      <c r="AO518" s="24"/>
      <c r="AW518" s="71"/>
      <c r="AX518" s="71"/>
      <c r="AY518" s="71"/>
      <c r="BB518" s="25"/>
      <c r="BC518" s="21"/>
      <c r="BG518" s="18"/>
      <c r="BN518" s="22"/>
      <c r="BO518" s="22"/>
      <c r="BP518" s="22"/>
      <c r="BQ518" s="22"/>
      <c r="BR518" s="15"/>
      <c r="CF518" s="15"/>
      <c r="CL518" s="22"/>
      <c r="CM518" s="15"/>
      <c r="CR518" s="22"/>
      <c r="CT518" s="15"/>
      <c r="CW518" s="22"/>
      <c r="DA518" s="15"/>
      <c r="DH518" s="15"/>
      <c r="DJ518" s="22"/>
      <c r="DO518" s="15"/>
      <c r="DV518" s="15"/>
      <c r="EC518" s="15"/>
      <c r="EJ518" s="15"/>
      <c r="EQ518" s="15"/>
      <c r="EX518" s="15"/>
      <c r="FE518" s="15"/>
      <c r="FL518" s="15"/>
      <c r="FS518" s="15"/>
      <c r="FZ518" s="15"/>
      <c r="GG518" s="15"/>
      <c r="GN518" s="15"/>
      <c r="GP518" s="22"/>
      <c r="GQ518" s="22"/>
      <c r="GR518" s="22"/>
      <c r="GS518" s="22"/>
      <c r="GT518" s="22"/>
      <c r="GU518" s="15"/>
      <c r="GV518" s="22"/>
      <c r="GW518" s="22"/>
      <c r="GX518" s="22"/>
      <c r="GY518" s="18"/>
      <c r="GZ518" s="18"/>
      <c r="HA518" s="18"/>
      <c r="HB518" s="18"/>
      <c r="HC518" s="18"/>
      <c r="HD518" s="18"/>
      <c r="HE518" s="18"/>
      <c r="HF518" s="18"/>
      <c r="HG518" s="18"/>
      <c r="HH518" s="18"/>
      <c r="HI518" s="18"/>
      <c r="HJ518" s="18"/>
      <c r="HK518" s="18"/>
      <c r="HL518" s="18"/>
      <c r="HM518" s="18"/>
      <c r="HN518" s="18"/>
      <c r="HO518" s="18"/>
      <c r="HP518" s="18"/>
      <c r="HQ518" s="18"/>
      <c r="HR518" s="18"/>
      <c r="HS518" s="18"/>
      <c r="HT518" s="18"/>
      <c r="HU518" s="18"/>
      <c r="HV518" s="18"/>
      <c r="HW518" s="18"/>
      <c r="HX518" s="18"/>
      <c r="HY518" s="18"/>
      <c r="HZ518" s="18"/>
      <c r="IA518" s="18"/>
      <c r="IB518" s="18"/>
      <c r="IC518" s="18"/>
      <c r="ID518" s="18"/>
      <c r="IE518" s="18"/>
      <c r="IF518" s="18"/>
      <c r="IG518" s="18"/>
      <c r="IH518" s="18"/>
      <c r="II518" s="18"/>
      <c r="IJ518" s="18"/>
      <c r="IK518" s="18"/>
      <c r="IL518" s="18"/>
      <c r="IM518" s="18"/>
      <c r="IN518" s="18"/>
      <c r="IO518" s="18"/>
      <c r="IP518" s="18"/>
      <c r="IQ518" s="18"/>
      <c r="IR518" s="18"/>
      <c r="IS518" s="18"/>
      <c r="IT518" s="18"/>
      <c r="IU518" s="18"/>
      <c r="IV518" s="18"/>
      <c r="IW518" s="18"/>
      <c r="IX518" s="18"/>
      <c r="IY518" s="18"/>
      <c r="IZ518" s="18"/>
      <c r="JA518" s="18"/>
      <c r="JB518" s="18"/>
      <c r="JC518" s="18"/>
      <c r="JD518" s="18"/>
      <c r="JE518" s="18"/>
      <c r="JF518" s="18"/>
    </row>
    <row r="519" spans="36:266" x14ac:dyDescent="0.3">
      <c r="AJ519" s="24"/>
      <c r="AK519" s="24"/>
      <c r="AL519" s="20"/>
      <c r="AM519" s="23"/>
      <c r="AN519" s="18"/>
      <c r="AO519" s="24"/>
      <c r="AW519" s="71"/>
      <c r="AX519" s="71"/>
      <c r="AY519" s="71"/>
      <c r="BB519" s="25"/>
      <c r="BC519" s="21"/>
      <c r="BG519" s="18"/>
      <c r="BN519" s="22"/>
      <c r="BO519" s="22"/>
      <c r="BP519" s="22"/>
      <c r="BQ519" s="22"/>
      <c r="BR519" s="15"/>
      <c r="CF519" s="15"/>
      <c r="CL519" s="22"/>
      <c r="CM519" s="15"/>
      <c r="CR519" s="22"/>
      <c r="CT519" s="15"/>
      <c r="CW519" s="22"/>
      <c r="DA519" s="15"/>
      <c r="DH519" s="15"/>
      <c r="DJ519" s="22"/>
      <c r="DO519" s="15"/>
      <c r="DV519" s="15"/>
      <c r="EC519" s="15"/>
      <c r="EJ519" s="15"/>
      <c r="EQ519" s="15"/>
      <c r="EX519" s="15"/>
      <c r="FE519" s="15"/>
      <c r="FL519" s="15"/>
      <c r="FS519" s="15"/>
      <c r="FZ519" s="15"/>
      <c r="GG519" s="15"/>
      <c r="GN519" s="15"/>
      <c r="GP519" s="22"/>
      <c r="GQ519" s="22"/>
      <c r="GR519" s="22"/>
      <c r="GS519" s="22"/>
      <c r="GT519" s="22"/>
      <c r="GU519" s="15"/>
      <c r="GV519" s="22"/>
      <c r="GW519" s="22"/>
      <c r="GX519" s="22"/>
      <c r="GY519" s="18"/>
      <c r="GZ519" s="18"/>
      <c r="HA519" s="18"/>
      <c r="HB519" s="18"/>
      <c r="HC519" s="18"/>
      <c r="HD519" s="18"/>
      <c r="HE519" s="18"/>
      <c r="HF519" s="18"/>
      <c r="HG519" s="18"/>
      <c r="HH519" s="18"/>
      <c r="HI519" s="18"/>
      <c r="HJ519" s="18"/>
      <c r="HK519" s="18"/>
      <c r="HL519" s="18"/>
      <c r="HM519" s="18"/>
      <c r="HN519" s="18"/>
      <c r="HO519" s="18"/>
      <c r="HP519" s="18"/>
      <c r="HQ519" s="18"/>
      <c r="HR519" s="18"/>
      <c r="HS519" s="18"/>
      <c r="HT519" s="18"/>
      <c r="HU519" s="18"/>
      <c r="HV519" s="18"/>
      <c r="HW519" s="18"/>
      <c r="HX519" s="18"/>
      <c r="HY519" s="18"/>
      <c r="HZ519" s="18"/>
      <c r="IA519" s="18"/>
      <c r="IB519" s="18"/>
      <c r="IC519" s="18"/>
      <c r="ID519" s="18"/>
      <c r="IE519" s="18"/>
      <c r="IF519" s="18"/>
      <c r="IG519" s="18"/>
      <c r="IH519" s="18"/>
      <c r="II519" s="18"/>
      <c r="IJ519" s="18"/>
      <c r="IK519" s="18"/>
      <c r="IL519" s="18"/>
      <c r="IM519" s="18"/>
      <c r="IN519" s="18"/>
      <c r="IO519" s="18"/>
      <c r="IP519" s="18"/>
      <c r="IQ519" s="18"/>
      <c r="IR519" s="18"/>
      <c r="IS519" s="18"/>
      <c r="IT519" s="18"/>
      <c r="IU519" s="18"/>
      <c r="IV519" s="18"/>
      <c r="IW519" s="18"/>
      <c r="IX519" s="18"/>
      <c r="IY519" s="18"/>
      <c r="IZ519" s="18"/>
      <c r="JA519" s="18"/>
      <c r="JB519" s="18"/>
      <c r="JC519" s="18"/>
      <c r="JD519" s="18"/>
      <c r="JE519" s="18"/>
      <c r="JF519" s="18"/>
    </row>
    <row r="520" spans="36:266" x14ac:dyDescent="0.3">
      <c r="AJ520" s="24"/>
      <c r="AK520" s="24"/>
      <c r="AL520" s="20"/>
      <c r="AM520" s="23"/>
      <c r="AN520" s="18"/>
      <c r="AO520" s="24"/>
      <c r="AW520" s="71"/>
      <c r="AX520" s="71"/>
      <c r="AY520" s="71"/>
      <c r="BB520" s="25"/>
      <c r="BC520" s="21"/>
      <c r="BG520" s="18"/>
      <c r="BN520" s="22"/>
      <c r="BO520" s="22"/>
      <c r="BP520" s="22"/>
      <c r="BQ520" s="22"/>
      <c r="BR520" s="15"/>
      <c r="CF520" s="15"/>
      <c r="CL520" s="22"/>
      <c r="CM520" s="15"/>
      <c r="CR520" s="22"/>
      <c r="CT520" s="15"/>
      <c r="CW520" s="22"/>
      <c r="DA520" s="15"/>
      <c r="DH520" s="15"/>
      <c r="DJ520" s="22"/>
      <c r="DO520" s="15"/>
      <c r="DV520" s="15"/>
      <c r="EC520" s="15"/>
      <c r="EJ520" s="15"/>
      <c r="EQ520" s="15"/>
      <c r="EX520" s="15"/>
      <c r="FE520" s="15"/>
      <c r="FL520" s="15"/>
      <c r="FS520" s="15"/>
      <c r="FZ520" s="15"/>
      <c r="GG520" s="15"/>
      <c r="GN520" s="15"/>
      <c r="GP520" s="22"/>
      <c r="GQ520" s="22"/>
      <c r="GR520" s="22"/>
      <c r="GS520" s="22"/>
      <c r="GT520" s="22"/>
      <c r="GU520" s="15"/>
      <c r="GV520" s="22"/>
      <c r="GW520" s="22"/>
      <c r="GX520" s="22"/>
      <c r="GY520" s="18"/>
      <c r="GZ520" s="18"/>
      <c r="HA520" s="18"/>
      <c r="HB520" s="18"/>
      <c r="HC520" s="18"/>
      <c r="HD520" s="18"/>
      <c r="HE520" s="18"/>
      <c r="HF520" s="18"/>
      <c r="HG520" s="18"/>
      <c r="HH520" s="18"/>
      <c r="HI520" s="18"/>
      <c r="HJ520" s="18"/>
      <c r="HK520" s="18"/>
      <c r="HL520" s="18"/>
      <c r="HM520" s="18"/>
      <c r="HN520" s="18"/>
      <c r="HO520" s="18"/>
      <c r="HP520" s="18"/>
      <c r="HQ520" s="18"/>
      <c r="HR520" s="18"/>
      <c r="HS520" s="18"/>
      <c r="HT520" s="18"/>
      <c r="HU520" s="18"/>
      <c r="HV520" s="18"/>
      <c r="HW520" s="18"/>
      <c r="HX520" s="18"/>
      <c r="HY520" s="18"/>
      <c r="HZ520" s="18"/>
      <c r="IA520" s="18"/>
      <c r="IB520" s="18"/>
      <c r="IC520" s="18"/>
      <c r="ID520" s="18"/>
      <c r="IE520" s="18"/>
      <c r="IF520" s="18"/>
      <c r="IG520" s="18"/>
      <c r="IH520" s="18"/>
      <c r="II520" s="18"/>
      <c r="IJ520" s="18"/>
      <c r="IK520" s="18"/>
      <c r="IL520" s="18"/>
      <c r="IM520" s="18"/>
      <c r="IN520" s="18"/>
      <c r="IO520" s="18"/>
      <c r="IP520" s="18"/>
      <c r="IQ520" s="18"/>
      <c r="IR520" s="18"/>
      <c r="IS520" s="18"/>
      <c r="IT520" s="18"/>
      <c r="IU520" s="18"/>
      <c r="IV520" s="18"/>
      <c r="IW520" s="18"/>
      <c r="IX520" s="18"/>
      <c r="IY520" s="18"/>
      <c r="IZ520" s="18"/>
      <c r="JA520" s="18"/>
      <c r="JB520" s="18"/>
      <c r="JC520" s="18"/>
      <c r="JD520" s="18"/>
      <c r="JE520" s="18"/>
      <c r="JF520" s="18"/>
    </row>
    <row r="521" spans="36:266" x14ac:dyDescent="0.3">
      <c r="AJ521" s="24"/>
      <c r="AK521" s="24"/>
      <c r="AL521" s="20"/>
      <c r="AM521" s="23"/>
      <c r="AN521" s="18"/>
      <c r="AO521" s="24"/>
      <c r="AW521" s="71"/>
      <c r="AX521" s="71"/>
      <c r="AY521" s="71"/>
      <c r="BB521" s="25"/>
      <c r="BC521" s="21"/>
      <c r="BG521" s="18"/>
      <c r="BN521" s="22"/>
      <c r="BO521" s="22"/>
      <c r="BP521" s="22"/>
      <c r="BQ521" s="22"/>
      <c r="BR521" s="15"/>
      <c r="CF521" s="15"/>
      <c r="CL521" s="22"/>
      <c r="CM521" s="15"/>
      <c r="CR521" s="22"/>
      <c r="CT521" s="15"/>
      <c r="CW521" s="22"/>
      <c r="DA521" s="15"/>
      <c r="DH521" s="15"/>
      <c r="DJ521" s="22"/>
      <c r="DO521" s="15"/>
      <c r="DV521" s="15"/>
      <c r="EC521" s="15"/>
      <c r="EJ521" s="15"/>
      <c r="EQ521" s="15"/>
      <c r="EX521" s="15"/>
      <c r="FE521" s="15"/>
      <c r="FL521" s="15"/>
      <c r="FS521" s="15"/>
      <c r="FZ521" s="15"/>
      <c r="GG521" s="15"/>
      <c r="GN521" s="15"/>
      <c r="GP521" s="22"/>
      <c r="GQ521" s="22"/>
      <c r="GR521" s="22"/>
      <c r="GS521" s="22"/>
      <c r="GT521" s="22"/>
      <c r="GU521" s="15"/>
      <c r="GV521" s="22"/>
      <c r="GW521" s="22"/>
      <c r="GX521" s="22"/>
      <c r="GY521" s="18"/>
      <c r="GZ521" s="18"/>
      <c r="HA521" s="18"/>
      <c r="HB521" s="18"/>
      <c r="HC521" s="18"/>
      <c r="HD521" s="18"/>
      <c r="HE521" s="18"/>
      <c r="HF521" s="18"/>
      <c r="HG521" s="18"/>
      <c r="HH521" s="18"/>
      <c r="HI521" s="18"/>
      <c r="HJ521" s="18"/>
      <c r="HK521" s="18"/>
      <c r="HL521" s="18"/>
      <c r="HM521" s="18"/>
      <c r="HN521" s="18"/>
      <c r="HO521" s="18"/>
      <c r="HP521" s="18"/>
      <c r="HQ521" s="18"/>
      <c r="HR521" s="18"/>
      <c r="HS521" s="18"/>
      <c r="HT521" s="18"/>
      <c r="HU521" s="18"/>
      <c r="HV521" s="18"/>
      <c r="HW521" s="18"/>
      <c r="HX521" s="18"/>
      <c r="HY521" s="18"/>
      <c r="HZ521" s="18"/>
      <c r="IA521" s="18"/>
      <c r="IB521" s="18"/>
      <c r="IC521" s="18"/>
      <c r="ID521" s="18"/>
      <c r="IE521" s="18"/>
      <c r="IF521" s="18"/>
      <c r="IG521" s="18"/>
      <c r="IH521" s="18"/>
      <c r="II521" s="18"/>
      <c r="IJ521" s="18"/>
      <c r="IK521" s="18"/>
      <c r="IL521" s="18"/>
      <c r="IM521" s="18"/>
      <c r="IN521" s="18"/>
      <c r="IO521" s="18"/>
      <c r="IP521" s="18"/>
      <c r="IQ521" s="18"/>
      <c r="IR521" s="18"/>
      <c r="IS521" s="18"/>
      <c r="IT521" s="18"/>
      <c r="IU521" s="18"/>
      <c r="IV521" s="18"/>
      <c r="IW521" s="18"/>
      <c r="IX521" s="18"/>
      <c r="IY521" s="18"/>
      <c r="IZ521" s="18"/>
      <c r="JA521" s="18"/>
      <c r="JB521" s="18"/>
      <c r="JC521" s="18"/>
      <c r="JD521" s="18"/>
      <c r="JE521" s="18"/>
      <c r="JF521" s="18"/>
    </row>
    <row r="522" spans="36:266" x14ac:dyDescent="0.3">
      <c r="AJ522" s="24"/>
      <c r="AK522" s="24"/>
      <c r="AL522" s="20"/>
      <c r="AM522" s="23"/>
      <c r="AN522" s="18"/>
      <c r="AO522" s="24"/>
      <c r="AW522" s="71"/>
      <c r="AX522" s="71"/>
      <c r="AY522" s="71"/>
      <c r="BB522" s="25"/>
      <c r="BC522" s="21"/>
      <c r="BG522" s="18"/>
      <c r="BN522" s="22"/>
      <c r="BO522" s="22"/>
      <c r="BP522" s="22"/>
      <c r="BQ522" s="22"/>
      <c r="BR522" s="15"/>
      <c r="CF522" s="15"/>
      <c r="CL522" s="22"/>
      <c r="CM522" s="15"/>
      <c r="CR522" s="22"/>
      <c r="CT522" s="15"/>
      <c r="CW522" s="22"/>
      <c r="DA522" s="15"/>
      <c r="DH522" s="15"/>
      <c r="DJ522" s="22"/>
      <c r="DO522" s="15"/>
      <c r="DV522" s="15"/>
      <c r="EC522" s="15"/>
      <c r="EJ522" s="15"/>
      <c r="EQ522" s="15"/>
      <c r="EX522" s="15"/>
      <c r="FE522" s="15"/>
      <c r="FL522" s="15"/>
      <c r="FS522" s="15"/>
      <c r="FZ522" s="15"/>
      <c r="GG522" s="15"/>
      <c r="GN522" s="15"/>
      <c r="GP522" s="22"/>
      <c r="GQ522" s="22"/>
      <c r="GR522" s="22"/>
      <c r="GS522" s="22"/>
      <c r="GT522" s="22"/>
      <c r="GU522" s="15"/>
      <c r="GV522" s="22"/>
      <c r="GW522" s="22"/>
      <c r="GX522" s="22"/>
      <c r="GY522" s="18"/>
      <c r="GZ522" s="18"/>
      <c r="HA522" s="18"/>
      <c r="HB522" s="18"/>
      <c r="HC522" s="18"/>
      <c r="HD522" s="18"/>
      <c r="HE522" s="18"/>
      <c r="HF522" s="18"/>
      <c r="HG522" s="18"/>
      <c r="HH522" s="18"/>
      <c r="HI522" s="18"/>
      <c r="HJ522" s="18"/>
      <c r="HK522" s="18"/>
      <c r="HL522" s="18"/>
      <c r="HM522" s="18"/>
      <c r="HN522" s="18"/>
      <c r="HO522" s="18"/>
      <c r="HP522" s="18"/>
      <c r="HQ522" s="18"/>
      <c r="HR522" s="18"/>
      <c r="HS522" s="18"/>
      <c r="HT522" s="18"/>
      <c r="HU522" s="18"/>
      <c r="HV522" s="18"/>
      <c r="HW522" s="18"/>
      <c r="HX522" s="18"/>
      <c r="HY522" s="18"/>
      <c r="HZ522" s="18"/>
      <c r="IA522" s="18"/>
      <c r="IB522" s="18"/>
      <c r="IC522" s="18"/>
      <c r="ID522" s="18"/>
      <c r="IE522" s="18"/>
      <c r="IF522" s="18"/>
      <c r="IG522" s="18"/>
      <c r="IH522" s="18"/>
      <c r="II522" s="18"/>
      <c r="IJ522" s="18"/>
      <c r="IK522" s="18"/>
      <c r="IL522" s="18"/>
      <c r="IM522" s="18"/>
      <c r="IN522" s="18"/>
      <c r="IO522" s="18"/>
      <c r="IP522" s="18"/>
      <c r="IQ522" s="18"/>
      <c r="IR522" s="18"/>
      <c r="IS522" s="18"/>
      <c r="IT522" s="18"/>
      <c r="IU522" s="18"/>
      <c r="IV522" s="18"/>
      <c r="IW522" s="18"/>
      <c r="IX522" s="18"/>
      <c r="IY522" s="18"/>
      <c r="IZ522" s="18"/>
      <c r="JA522" s="18"/>
      <c r="JB522" s="18"/>
      <c r="JC522" s="18"/>
      <c r="JD522" s="18"/>
      <c r="JE522" s="18"/>
      <c r="JF522" s="18"/>
    </row>
    <row r="523" spans="36:266" x14ac:dyDescent="0.3">
      <c r="AJ523" s="24"/>
      <c r="AK523" s="24"/>
      <c r="AL523" s="20"/>
      <c r="AM523" s="23"/>
      <c r="AN523" s="18"/>
      <c r="AO523" s="24"/>
      <c r="AW523" s="71"/>
      <c r="AX523" s="71"/>
      <c r="AY523" s="71"/>
      <c r="BB523" s="25"/>
      <c r="BC523" s="21"/>
      <c r="BG523" s="18"/>
      <c r="BN523" s="22"/>
      <c r="BO523" s="22"/>
      <c r="BP523" s="22"/>
      <c r="BQ523" s="22"/>
      <c r="BR523" s="15"/>
      <c r="CF523" s="15"/>
      <c r="CL523" s="22"/>
      <c r="CM523" s="15"/>
      <c r="CR523" s="22"/>
      <c r="CT523" s="15"/>
      <c r="CW523" s="22"/>
      <c r="DA523" s="15"/>
      <c r="DH523" s="15"/>
      <c r="DJ523" s="22"/>
      <c r="DO523" s="15"/>
      <c r="DV523" s="15"/>
      <c r="EC523" s="15"/>
      <c r="EJ523" s="15"/>
      <c r="EQ523" s="15"/>
      <c r="EX523" s="15"/>
      <c r="FE523" s="15"/>
      <c r="FL523" s="15"/>
      <c r="FS523" s="15"/>
      <c r="FZ523" s="15"/>
      <c r="GG523" s="15"/>
      <c r="GN523" s="15"/>
      <c r="GP523" s="22"/>
      <c r="GQ523" s="22"/>
      <c r="GR523" s="22"/>
      <c r="GS523" s="22"/>
      <c r="GT523" s="22"/>
      <c r="GU523" s="15"/>
      <c r="GV523" s="22"/>
      <c r="GW523" s="22"/>
      <c r="GX523" s="22"/>
      <c r="GY523" s="18"/>
      <c r="GZ523" s="18"/>
      <c r="HA523" s="18"/>
      <c r="HB523" s="18"/>
      <c r="HC523" s="18"/>
      <c r="HD523" s="18"/>
      <c r="HE523" s="18"/>
      <c r="HF523" s="18"/>
      <c r="HG523" s="18"/>
      <c r="HH523" s="18"/>
      <c r="HI523" s="18"/>
      <c r="HJ523" s="18"/>
      <c r="HK523" s="18"/>
      <c r="HL523" s="18"/>
      <c r="HM523" s="18"/>
      <c r="HN523" s="18"/>
      <c r="HO523" s="18"/>
      <c r="HP523" s="18"/>
      <c r="HQ523" s="18"/>
      <c r="HR523" s="18"/>
      <c r="HS523" s="18"/>
      <c r="HT523" s="18"/>
      <c r="HU523" s="18"/>
      <c r="HV523" s="18"/>
      <c r="HW523" s="18"/>
      <c r="HX523" s="18"/>
      <c r="HY523" s="18"/>
      <c r="HZ523" s="18"/>
      <c r="IA523" s="18"/>
      <c r="IB523" s="18"/>
      <c r="IC523" s="18"/>
      <c r="ID523" s="18"/>
      <c r="IE523" s="18"/>
      <c r="IF523" s="18"/>
      <c r="IG523" s="18"/>
      <c r="IH523" s="18"/>
      <c r="II523" s="18"/>
      <c r="IJ523" s="18"/>
      <c r="IK523" s="18"/>
      <c r="IL523" s="18"/>
      <c r="IM523" s="18"/>
      <c r="IN523" s="18"/>
      <c r="IO523" s="18"/>
      <c r="IP523" s="18"/>
      <c r="IQ523" s="18"/>
      <c r="IR523" s="18"/>
      <c r="IS523" s="18"/>
      <c r="IT523" s="18"/>
      <c r="IU523" s="18"/>
      <c r="IV523" s="18"/>
      <c r="IW523" s="18"/>
      <c r="IX523" s="18"/>
      <c r="IY523" s="18"/>
      <c r="IZ523" s="18"/>
      <c r="JA523" s="18"/>
      <c r="JB523" s="18"/>
      <c r="JC523" s="18"/>
      <c r="JD523" s="18"/>
      <c r="JE523" s="18"/>
      <c r="JF523" s="18"/>
    </row>
    <row r="524" spans="36:266" x14ac:dyDescent="0.3">
      <c r="AJ524" s="24"/>
      <c r="AK524" s="24"/>
      <c r="AL524" s="20"/>
      <c r="AM524" s="23"/>
      <c r="AN524" s="18"/>
      <c r="AO524" s="24"/>
      <c r="AW524" s="71"/>
      <c r="AX524" s="71"/>
      <c r="AY524" s="71"/>
      <c r="BB524" s="25"/>
      <c r="BC524" s="21"/>
      <c r="BG524" s="18"/>
      <c r="BN524" s="22"/>
      <c r="BO524" s="22"/>
      <c r="BP524" s="22"/>
      <c r="BQ524" s="22"/>
      <c r="BR524" s="15"/>
      <c r="CF524" s="15"/>
      <c r="CL524" s="22"/>
      <c r="CM524" s="15"/>
      <c r="CR524" s="22"/>
      <c r="CT524" s="15"/>
      <c r="CW524" s="22"/>
      <c r="DA524" s="15"/>
      <c r="DH524" s="15"/>
      <c r="DJ524" s="22"/>
      <c r="DO524" s="15"/>
      <c r="DV524" s="15"/>
      <c r="EC524" s="15"/>
      <c r="EJ524" s="15"/>
      <c r="EQ524" s="15"/>
      <c r="EX524" s="15"/>
      <c r="FE524" s="15"/>
      <c r="FL524" s="15"/>
      <c r="FS524" s="15"/>
      <c r="FZ524" s="15"/>
      <c r="GG524" s="15"/>
      <c r="GN524" s="15"/>
      <c r="GP524" s="22"/>
      <c r="GQ524" s="22"/>
      <c r="GR524" s="22"/>
      <c r="GS524" s="22"/>
      <c r="GT524" s="22"/>
      <c r="GU524" s="15"/>
      <c r="GV524" s="22"/>
      <c r="GW524" s="22"/>
      <c r="GX524" s="22"/>
      <c r="GY524" s="18"/>
      <c r="GZ524" s="18"/>
      <c r="HA524" s="18"/>
      <c r="HB524" s="18"/>
      <c r="HC524" s="18"/>
      <c r="HD524" s="18"/>
      <c r="HE524" s="18"/>
      <c r="HF524" s="18"/>
      <c r="HG524" s="18"/>
      <c r="HH524" s="18"/>
      <c r="HI524" s="18"/>
      <c r="HJ524" s="18"/>
      <c r="HK524" s="18"/>
      <c r="HL524" s="18"/>
      <c r="HM524" s="18"/>
      <c r="HN524" s="18"/>
      <c r="HO524" s="18"/>
      <c r="HP524" s="18"/>
      <c r="HQ524" s="18"/>
      <c r="HR524" s="18"/>
      <c r="HS524" s="18"/>
      <c r="HT524" s="18"/>
      <c r="HU524" s="18"/>
      <c r="HV524" s="18"/>
      <c r="HW524" s="18"/>
      <c r="HX524" s="18"/>
      <c r="HY524" s="18"/>
      <c r="HZ524" s="18"/>
      <c r="IA524" s="18"/>
      <c r="IB524" s="18"/>
      <c r="IC524" s="18"/>
      <c r="ID524" s="18"/>
      <c r="IE524" s="18"/>
      <c r="IF524" s="18"/>
      <c r="IG524" s="18"/>
      <c r="IH524" s="18"/>
      <c r="II524" s="18"/>
      <c r="IJ524" s="18"/>
      <c r="IK524" s="18"/>
      <c r="IL524" s="18"/>
      <c r="IM524" s="18"/>
      <c r="IN524" s="18"/>
      <c r="IO524" s="18"/>
      <c r="IP524" s="18"/>
      <c r="IQ524" s="18"/>
      <c r="IR524" s="18"/>
      <c r="IS524" s="18"/>
      <c r="IT524" s="18"/>
      <c r="IU524" s="18"/>
      <c r="IV524" s="18"/>
      <c r="IW524" s="18"/>
      <c r="IX524" s="18"/>
      <c r="IY524" s="18"/>
      <c r="IZ524" s="18"/>
      <c r="JA524" s="18"/>
      <c r="JB524" s="18"/>
      <c r="JC524" s="18"/>
      <c r="JD524" s="18"/>
      <c r="JE524" s="18"/>
      <c r="JF524" s="18"/>
    </row>
    <row r="525" spans="36:266" x14ac:dyDescent="0.3">
      <c r="AJ525" s="24"/>
      <c r="AK525" s="24"/>
      <c r="AL525" s="20"/>
      <c r="AM525" s="23"/>
      <c r="AN525" s="18"/>
      <c r="AO525" s="24"/>
      <c r="AW525" s="71"/>
      <c r="AX525" s="71"/>
      <c r="AY525" s="71"/>
      <c r="BB525" s="25"/>
      <c r="BC525" s="21"/>
      <c r="BG525" s="18"/>
      <c r="BN525" s="22"/>
      <c r="BO525" s="22"/>
      <c r="BP525" s="22"/>
      <c r="BQ525" s="22"/>
      <c r="BR525" s="15"/>
      <c r="CF525" s="15"/>
      <c r="CL525" s="22"/>
      <c r="CM525" s="15"/>
      <c r="CR525" s="22"/>
      <c r="CT525" s="15"/>
      <c r="CW525" s="22"/>
      <c r="DA525" s="15"/>
      <c r="DH525" s="15"/>
      <c r="DJ525" s="22"/>
      <c r="DO525" s="15"/>
      <c r="DV525" s="15"/>
      <c r="EC525" s="15"/>
      <c r="EJ525" s="15"/>
      <c r="EQ525" s="15"/>
      <c r="EX525" s="15"/>
      <c r="FE525" s="15"/>
      <c r="FL525" s="15"/>
      <c r="FS525" s="15"/>
      <c r="FZ525" s="15"/>
      <c r="GG525" s="15"/>
      <c r="GN525" s="15"/>
      <c r="GP525" s="22"/>
      <c r="GQ525" s="22"/>
      <c r="GR525" s="22"/>
      <c r="GS525" s="22"/>
      <c r="GT525" s="22"/>
      <c r="GU525" s="15"/>
      <c r="GV525" s="22"/>
      <c r="GW525" s="22"/>
      <c r="GX525" s="22"/>
      <c r="GY525" s="18"/>
      <c r="GZ525" s="18"/>
      <c r="HA525" s="18"/>
      <c r="HB525" s="18"/>
      <c r="HC525" s="18"/>
      <c r="HD525" s="18"/>
      <c r="HE525" s="18"/>
      <c r="HF525" s="18"/>
      <c r="HG525" s="18"/>
      <c r="HH525" s="18"/>
      <c r="HI525" s="18"/>
      <c r="HJ525" s="18"/>
      <c r="HK525" s="18"/>
      <c r="HL525" s="18"/>
      <c r="HM525" s="18"/>
      <c r="HN525" s="18"/>
      <c r="HO525" s="18"/>
      <c r="HP525" s="18"/>
      <c r="HQ525" s="18"/>
      <c r="HR525" s="18"/>
      <c r="HS525" s="18"/>
      <c r="HT525" s="18"/>
      <c r="HU525" s="18"/>
      <c r="HV525" s="18"/>
      <c r="HW525" s="18"/>
      <c r="HX525" s="18"/>
      <c r="HY525" s="18"/>
      <c r="HZ525" s="18"/>
      <c r="IA525" s="18"/>
      <c r="IB525" s="18"/>
      <c r="IC525" s="18"/>
      <c r="ID525" s="18"/>
      <c r="IE525" s="18"/>
      <c r="IF525" s="18"/>
      <c r="IG525" s="18"/>
      <c r="IH525" s="18"/>
      <c r="II525" s="18"/>
      <c r="IJ525" s="18"/>
      <c r="IK525" s="18"/>
      <c r="IL525" s="18"/>
      <c r="IM525" s="18"/>
      <c r="IN525" s="18"/>
      <c r="IO525" s="18"/>
      <c r="IP525" s="18"/>
      <c r="IQ525" s="18"/>
      <c r="IR525" s="18"/>
      <c r="IS525" s="18"/>
      <c r="IT525" s="18"/>
      <c r="IU525" s="18"/>
      <c r="IV525" s="18"/>
      <c r="IW525" s="18"/>
      <c r="IX525" s="18"/>
      <c r="IY525" s="18"/>
      <c r="IZ525" s="18"/>
      <c r="JA525" s="18"/>
      <c r="JB525" s="18"/>
      <c r="JC525" s="18"/>
      <c r="JD525" s="18"/>
      <c r="JE525" s="18"/>
      <c r="JF525" s="18"/>
    </row>
    <row r="526" spans="36:266" x14ac:dyDescent="0.3">
      <c r="AJ526" s="24"/>
      <c r="AK526" s="24"/>
      <c r="AL526" s="20"/>
      <c r="AM526" s="23"/>
      <c r="AN526" s="18"/>
      <c r="AO526" s="24"/>
      <c r="AW526" s="71"/>
      <c r="AX526" s="71"/>
      <c r="AY526" s="71"/>
      <c r="BB526" s="25"/>
      <c r="BC526" s="21"/>
      <c r="BG526" s="18"/>
      <c r="BN526" s="22"/>
      <c r="BO526" s="22"/>
      <c r="BP526" s="22"/>
      <c r="BQ526" s="22"/>
      <c r="BR526" s="15"/>
      <c r="CF526" s="15"/>
      <c r="CL526" s="22"/>
      <c r="CM526" s="15"/>
      <c r="CR526" s="22"/>
      <c r="CT526" s="15"/>
      <c r="CW526" s="22"/>
      <c r="DA526" s="15"/>
      <c r="DH526" s="15"/>
      <c r="DJ526" s="22"/>
      <c r="DO526" s="15"/>
      <c r="DV526" s="15"/>
      <c r="EC526" s="15"/>
      <c r="EJ526" s="15"/>
      <c r="EQ526" s="15"/>
      <c r="EX526" s="15"/>
      <c r="FE526" s="15"/>
      <c r="FL526" s="15"/>
      <c r="FS526" s="15"/>
      <c r="FZ526" s="15"/>
      <c r="GG526" s="15"/>
      <c r="GN526" s="15"/>
      <c r="GP526" s="22"/>
      <c r="GQ526" s="22"/>
      <c r="GR526" s="22"/>
      <c r="GS526" s="22"/>
      <c r="GT526" s="22"/>
      <c r="GU526" s="15"/>
      <c r="GV526" s="22"/>
      <c r="GW526" s="22"/>
      <c r="GX526" s="22"/>
      <c r="GY526" s="18"/>
      <c r="GZ526" s="18"/>
      <c r="HA526" s="18"/>
      <c r="HB526" s="18"/>
      <c r="HC526" s="18"/>
      <c r="HD526" s="18"/>
      <c r="HE526" s="18"/>
      <c r="HF526" s="18"/>
      <c r="HG526" s="18"/>
      <c r="HH526" s="18"/>
      <c r="HI526" s="18"/>
      <c r="HJ526" s="18"/>
      <c r="HK526" s="18"/>
      <c r="HL526" s="18"/>
      <c r="HM526" s="18"/>
      <c r="HN526" s="18"/>
      <c r="HO526" s="18"/>
      <c r="HP526" s="18"/>
      <c r="HQ526" s="18"/>
      <c r="HR526" s="18"/>
      <c r="HS526" s="18"/>
      <c r="HT526" s="18"/>
      <c r="HU526" s="18"/>
      <c r="HV526" s="18"/>
      <c r="HW526" s="18"/>
      <c r="HX526" s="18"/>
      <c r="HY526" s="18"/>
      <c r="HZ526" s="18"/>
      <c r="IA526" s="18"/>
      <c r="IB526" s="18"/>
      <c r="IC526" s="18"/>
      <c r="ID526" s="18"/>
      <c r="IE526" s="18"/>
      <c r="IF526" s="18"/>
      <c r="IG526" s="18"/>
      <c r="IH526" s="18"/>
      <c r="II526" s="18"/>
      <c r="IJ526" s="18"/>
      <c r="IK526" s="18"/>
      <c r="IL526" s="18"/>
      <c r="IM526" s="18"/>
      <c r="IN526" s="18"/>
      <c r="IO526" s="18"/>
      <c r="IP526" s="18"/>
      <c r="IQ526" s="18"/>
      <c r="IR526" s="18"/>
      <c r="IS526" s="18"/>
      <c r="IT526" s="18"/>
      <c r="IU526" s="18"/>
      <c r="IV526" s="18"/>
      <c r="IW526" s="18"/>
      <c r="IX526" s="18"/>
      <c r="IY526" s="18"/>
      <c r="IZ526" s="18"/>
      <c r="JA526" s="18"/>
      <c r="JB526" s="18"/>
      <c r="JC526" s="18"/>
      <c r="JD526" s="18"/>
      <c r="JE526" s="18"/>
      <c r="JF526" s="18"/>
    </row>
    <row r="527" spans="36:266" x14ac:dyDescent="0.3">
      <c r="AJ527" s="24"/>
      <c r="AK527" s="24"/>
      <c r="AL527" s="20"/>
      <c r="AM527" s="23"/>
      <c r="AN527" s="18"/>
      <c r="AO527" s="24"/>
      <c r="AW527" s="71"/>
      <c r="AX527" s="71"/>
      <c r="AY527" s="71"/>
      <c r="BB527" s="25"/>
      <c r="BC527" s="21"/>
      <c r="BG527" s="18"/>
      <c r="BN527" s="22"/>
      <c r="BO527" s="22"/>
      <c r="BP527" s="22"/>
      <c r="BQ527" s="22"/>
      <c r="BR527" s="15"/>
      <c r="CF527" s="15"/>
      <c r="CL527" s="22"/>
      <c r="CM527" s="15"/>
      <c r="CR527" s="22"/>
      <c r="CT527" s="15"/>
      <c r="CW527" s="22"/>
      <c r="DA527" s="15"/>
      <c r="DH527" s="15"/>
      <c r="DJ527" s="22"/>
      <c r="DO527" s="15"/>
      <c r="DV527" s="15"/>
      <c r="EC527" s="15"/>
      <c r="EJ527" s="15"/>
      <c r="EQ527" s="15"/>
      <c r="EX527" s="15"/>
      <c r="FE527" s="15"/>
      <c r="FL527" s="15"/>
      <c r="FS527" s="15"/>
      <c r="FZ527" s="15"/>
      <c r="GG527" s="15"/>
      <c r="GN527" s="15"/>
      <c r="GP527" s="22"/>
      <c r="GQ527" s="22"/>
      <c r="GR527" s="22"/>
      <c r="GS527" s="22"/>
      <c r="GT527" s="22"/>
      <c r="GU527" s="15"/>
      <c r="GV527" s="22"/>
      <c r="GW527" s="22"/>
      <c r="GX527" s="22"/>
      <c r="GY527" s="18"/>
      <c r="GZ527" s="18"/>
      <c r="HA527" s="18"/>
      <c r="HB527" s="18"/>
      <c r="HC527" s="18"/>
      <c r="HD527" s="18"/>
      <c r="HE527" s="18"/>
      <c r="HF527" s="18"/>
      <c r="HG527" s="18"/>
      <c r="HH527" s="18"/>
      <c r="HI527" s="18"/>
      <c r="HJ527" s="18"/>
      <c r="HK527" s="18"/>
      <c r="HL527" s="18"/>
      <c r="HM527" s="18"/>
      <c r="HN527" s="18"/>
      <c r="HO527" s="18"/>
      <c r="HP527" s="18"/>
      <c r="HQ527" s="18"/>
      <c r="HR527" s="18"/>
      <c r="HS527" s="18"/>
      <c r="HT527" s="18"/>
      <c r="HU527" s="18"/>
      <c r="HV527" s="18"/>
      <c r="HW527" s="18"/>
      <c r="HX527" s="18"/>
      <c r="HY527" s="18"/>
      <c r="HZ527" s="18"/>
      <c r="IA527" s="18"/>
      <c r="IB527" s="18"/>
      <c r="IC527" s="18"/>
      <c r="ID527" s="18"/>
      <c r="IE527" s="18"/>
      <c r="IF527" s="18"/>
      <c r="IG527" s="18"/>
      <c r="IH527" s="18"/>
      <c r="II527" s="18"/>
      <c r="IJ527" s="18"/>
      <c r="IK527" s="18"/>
      <c r="IL527" s="18"/>
      <c r="IM527" s="18"/>
      <c r="IN527" s="18"/>
      <c r="IO527" s="18"/>
      <c r="IP527" s="18"/>
      <c r="IQ527" s="18"/>
      <c r="IR527" s="18"/>
      <c r="IS527" s="18"/>
      <c r="IT527" s="18"/>
      <c r="IU527" s="18"/>
      <c r="IV527" s="18"/>
      <c r="IW527" s="18"/>
      <c r="IX527" s="18"/>
      <c r="IY527" s="18"/>
      <c r="IZ527" s="18"/>
      <c r="JA527" s="18"/>
      <c r="JB527" s="18"/>
      <c r="JC527" s="18"/>
      <c r="JD527" s="18"/>
      <c r="JE527" s="18"/>
      <c r="JF527" s="18"/>
    </row>
    <row r="528" spans="36:266" x14ac:dyDescent="0.3">
      <c r="AJ528" s="24"/>
      <c r="AK528" s="24"/>
      <c r="AL528" s="20"/>
      <c r="AM528" s="23"/>
      <c r="AN528" s="18"/>
      <c r="AO528" s="24"/>
      <c r="AW528" s="71"/>
      <c r="AX528" s="71"/>
      <c r="AY528" s="71"/>
      <c r="BB528" s="25"/>
      <c r="BC528" s="21"/>
      <c r="BG528" s="18"/>
      <c r="BN528" s="22"/>
      <c r="BO528" s="22"/>
      <c r="BP528" s="22"/>
      <c r="BQ528" s="22"/>
      <c r="BR528" s="15"/>
      <c r="CF528" s="15"/>
      <c r="CL528" s="22"/>
      <c r="CM528" s="15"/>
      <c r="CR528" s="22"/>
      <c r="CT528" s="15"/>
      <c r="CW528" s="22"/>
      <c r="DA528" s="15"/>
      <c r="DH528" s="15"/>
      <c r="DJ528" s="22"/>
      <c r="DO528" s="15"/>
      <c r="DV528" s="15"/>
      <c r="EC528" s="15"/>
      <c r="EJ528" s="15"/>
      <c r="EQ528" s="15"/>
      <c r="EX528" s="15"/>
      <c r="FE528" s="15"/>
      <c r="FL528" s="15"/>
      <c r="FS528" s="15"/>
      <c r="FZ528" s="15"/>
      <c r="GG528" s="15"/>
      <c r="GN528" s="15"/>
      <c r="GP528" s="22"/>
      <c r="GQ528" s="22"/>
      <c r="GR528" s="22"/>
      <c r="GS528" s="22"/>
      <c r="GT528" s="22"/>
      <c r="GU528" s="15"/>
      <c r="GV528" s="22"/>
      <c r="GW528" s="22"/>
      <c r="GX528" s="22"/>
      <c r="GY528" s="18"/>
      <c r="GZ528" s="18"/>
      <c r="HA528" s="18"/>
      <c r="HB528" s="18"/>
      <c r="HC528" s="18"/>
      <c r="HD528" s="18"/>
      <c r="HE528" s="18"/>
      <c r="HF528" s="18"/>
      <c r="HG528" s="18"/>
      <c r="HH528" s="18"/>
      <c r="HI528" s="18"/>
      <c r="HJ528" s="18"/>
      <c r="HK528" s="18"/>
      <c r="HL528" s="18"/>
      <c r="HM528" s="18"/>
      <c r="HN528" s="18"/>
      <c r="HO528" s="18"/>
      <c r="HP528" s="18"/>
      <c r="HQ528" s="18"/>
      <c r="HR528" s="18"/>
      <c r="HS528" s="18"/>
      <c r="HT528" s="18"/>
      <c r="HU528" s="18"/>
      <c r="HV528" s="18"/>
      <c r="HW528" s="18"/>
      <c r="HX528" s="18"/>
      <c r="HY528" s="18"/>
      <c r="HZ528" s="18"/>
      <c r="IA528" s="18"/>
      <c r="IB528" s="18"/>
      <c r="IC528" s="18"/>
      <c r="ID528" s="18"/>
      <c r="IE528" s="18"/>
      <c r="IF528" s="18"/>
      <c r="IG528" s="18"/>
      <c r="IH528" s="18"/>
      <c r="II528" s="18"/>
      <c r="IJ528" s="18"/>
      <c r="IK528" s="18"/>
      <c r="IL528" s="18"/>
      <c r="IM528" s="18"/>
      <c r="IN528" s="18"/>
      <c r="IO528" s="18"/>
      <c r="IP528" s="18"/>
      <c r="IQ528" s="18"/>
      <c r="IR528" s="18"/>
      <c r="IS528" s="18"/>
      <c r="IT528" s="18"/>
      <c r="IU528" s="18"/>
      <c r="IV528" s="18"/>
      <c r="IW528" s="18"/>
      <c r="IX528" s="18"/>
      <c r="IY528" s="18"/>
      <c r="IZ528" s="18"/>
      <c r="JA528" s="18"/>
      <c r="JB528" s="18"/>
      <c r="JC528" s="18"/>
      <c r="JD528" s="18"/>
      <c r="JE528" s="18"/>
      <c r="JF528" s="18"/>
    </row>
    <row r="529" spans="36:266" x14ac:dyDescent="0.3">
      <c r="AJ529" s="24"/>
      <c r="AK529" s="24"/>
      <c r="AL529" s="20"/>
      <c r="AM529" s="23"/>
      <c r="AN529" s="18"/>
      <c r="AO529" s="24"/>
      <c r="AW529" s="71"/>
      <c r="AX529" s="71"/>
      <c r="AY529" s="71"/>
      <c r="BB529" s="25"/>
      <c r="BC529" s="21"/>
      <c r="BG529" s="18"/>
      <c r="BN529" s="22"/>
      <c r="BO529" s="22"/>
      <c r="BP529" s="22"/>
      <c r="BQ529" s="22"/>
      <c r="BR529" s="15"/>
      <c r="CF529" s="15"/>
      <c r="CL529" s="22"/>
      <c r="CM529" s="15"/>
      <c r="CR529" s="22"/>
      <c r="CT529" s="15"/>
      <c r="CW529" s="22"/>
      <c r="DA529" s="15"/>
      <c r="DH529" s="15"/>
      <c r="DJ529" s="22"/>
      <c r="DO529" s="15"/>
      <c r="DV529" s="15"/>
      <c r="EC529" s="15"/>
      <c r="EJ529" s="15"/>
      <c r="EQ529" s="15"/>
      <c r="EX529" s="15"/>
      <c r="FE529" s="15"/>
      <c r="FL529" s="15"/>
      <c r="FS529" s="15"/>
      <c r="FZ529" s="15"/>
      <c r="GG529" s="15"/>
      <c r="GN529" s="15"/>
      <c r="GP529" s="22"/>
      <c r="GQ529" s="22"/>
      <c r="GR529" s="22"/>
      <c r="GS529" s="22"/>
      <c r="GT529" s="22"/>
      <c r="GU529" s="15"/>
      <c r="GV529" s="22"/>
      <c r="GW529" s="22"/>
      <c r="GX529" s="22"/>
      <c r="GY529" s="18"/>
      <c r="GZ529" s="18"/>
      <c r="HA529" s="18"/>
      <c r="HB529" s="18"/>
      <c r="HC529" s="18"/>
      <c r="HD529" s="18"/>
      <c r="HE529" s="18"/>
      <c r="HF529" s="18"/>
      <c r="HG529" s="18"/>
      <c r="HH529" s="18"/>
      <c r="HI529" s="18"/>
      <c r="HJ529" s="18"/>
      <c r="HK529" s="18"/>
      <c r="HL529" s="18"/>
      <c r="HM529" s="18"/>
      <c r="HN529" s="18"/>
      <c r="HO529" s="18"/>
      <c r="HP529" s="18"/>
      <c r="HQ529" s="18"/>
      <c r="HR529" s="18"/>
      <c r="HS529" s="18"/>
      <c r="HT529" s="18"/>
      <c r="HU529" s="18"/>
      <c r="HV529" s="18"/>
      <c r="HW529" s="18"/>
      <c r="HX529" s="18"/>
      <c r="HY529" s="18"/>
      <c r="HZ529" s="18"/>
      <c r="IA529" s="18"/>
      <c r="IB529" s="18"/>
      <c r="IC529" s="18"/>
      <c r="ID529" s="18"/>
      <c r="IE529" s="18"/>
      <c r="IF529" s="18"/>
      <c r="IG529" s="18"/>
      <c r="IH529" s="18"/>
      <c r="II529" s="18"/>
      <c r="IJ529" s="18"/>
      <c r="IK529" s="18"/>
      <c r="IL529" s="18"/>
      <c r="IM529" s="18"/>
      <c r="IN529" s="18"/>
      <c r="IO529" s="18"/>
      <c r="IP529" s="18"/>
      <c r="IQ529" s="18"/>
      <c r="IR529" s="18"/>
      <c r="IS529" s="18"/>
      <c r="IT529" s="18"/>
      <c r="IU529" s="18"/>
      <c r="IV529" s="18"/>
      <c r="IW529" s="18"/>
      <c r="IX529" s="18"/>
      <c r="IY529" s="18"/>
      <c r="IZ529" s="18"/>
      <c r="JA529" s="18"/>
      <c r="JB529" s="18"/>
      <c r="JC529" s="18"/>
      <c r="JD529" s="18"/>
      <c r="JE529" s="18"/>
      <c r="JF529" s="18"/>
    </row>
    <row r="530" spans="36:266" x14ac:dyDescent="0.3">
      <c r="AJ530" s="24"/>
      <c r="AK530" s="24"/>
      <c r="AL530" s="20"/>
      <c r="AM530" s="23"/>
      <c r="AN530" s="18"/>
      <c r="AO530" s="24"/>
      <c r="AW530" s="71"/>
      <c r="AX530" s="71"/>
      <c r="AY530" s="71"/>
      <c r="BB530" s="25"/>
      <c r="BC530" s="21"/>
      <c r="BG530" s="18"/>
      <c r="BN530" s="22"/>
      <c r="BO530" s="22"/>
      <c r="BP530" s="22"/>
      <c r="BQ530" s="22"/>
      <c r="BR530" s="15"/>
      <c r="CF530" s="15"/>
      <c r="CL530" s="22"/>
      <c r="CM530" s="15"/>
      <c r="CR530" s="22"/>
      <c r="CT530" s="15"/>
      <c r="CW530" s="22"/>
      <c r="DA530" s="15"/>
      <c r="DH530" s="15"/>
      <c r="DJ530" s="22"/>
      <c r="DO530" s="15"/>
      <c r="DV530" s="15"/>
      <c r="EC530" s="15"/>
      <c r="EJ530" s="15"/>
      <c r="EQ530" s="15"/>
      <c r="EX530" s="15"/>
      <c r="FE530" s="15"/>
      <c r="FL530" s="15"/>
      <c r="FS530" s="15"/>
      <c r="FZ530" s="15"/>
      <c r="GG530" s="15"/>
      <c r="GN530" s="15"/>
      <c r="GP530" s="22"/>
      <c r="GQ530" s="22"/>
      <c r="GR530" s="22"/>
      <c r="GS530" s="22"/>
      <c r="GT530" s="22"/>
      <c r="GU530" s="15"/>
      <c r="GV530" s="22"/>
      <c r="GW530" s="22"/>
      <c r="GX530" s="22"/>
      <c r="GY530" s="18"/>
      <c r="GZ530" s="18"/>
      <c r="HA530" s="18"/>
      <c r="HB530" s="18"/>
      <c r="HC530" s="18"/>
      <c r="HD530" s="18"/>
      <c r="HE530" s="18"/>
      <c r="HF530" s="18"/>
      <c r="HG530" s="18"/>
      <c r="HH530" s="18"/>
      <c r="HI530" s="18"/>
      <c r="HJ530" s="18"/>
      <c r="HK530" s="18"/>
      <c r="HL530" s="18"/>
      <c r="HM530" s="18"/>
      <c r="HN530" s="18"/>
      <c r="HO530" s="18"/>
      <c r="HP530" s="18"/>
      <c r="HQ530" s="18"/>
      <c r="HR530" s="18"/>
      <c r="HS530" s="18"/>
      <c r="HT530" s="18"/>
      <c r="HU530" s="18"/>
      <c r="HV530" s="18"/>
      <c r="HW530" s="18"/>
      <c r="HX530" s="18"/>
      <c r="HY530" s="18"/>
      <c r="HZ530" s="18"/>
      <c r="IA530" s="18"/>
      <c r="IB530" s="18"/>
      <c r="IC530" s="18"/>
      <c r="ID530" s="18"/>
      <c r="IE530" s="18"/>
      <c r="IF530" s="18"/>
      <c r="IG530" s="18"/>
      <c r="IH530" s="18"/>
      <c r="II530" s="18"/>
      <c r="IJ530" s="18"/>
      <c r="IK530" s="18"/>
      <c r="IL530" s="18"/>
      <c r="IM530" s="18"/>
      <c r="IN530" s="18"/>
      <c r="IO530" s="18"/>
      <c r="IP530" s="18"/>
      <c r="IQ530" s="18"/>
      <c r="IR530" s="18"/>
      <c r="IS530" s="18"/>
      <c r="IT530" s="18"/>
      <c r="IU530" s="18"/>
      <c r="IV530" s="18"/>
      <c r="IW530" s="18"/>
      <c r="IX530" s="18"/>
      <c r="IY530" s="18"/>
      <c r="IZ530" s="18"/>
      <c r="JA530" s="18"/>
      <c r="JB530" s="18"/>
      <c r="JC530" s="18"/>
      <c r="JD530" s="18"/>
      <c r="JE530" s="18"/>
      <c r="JF530" s="18"/>
    </row>
    <row r="531" spans="36:266" x14ac:dyDescent="0.3">
      <c r="AJ531" s="24"/>
      <c r="AK531" s="24"/>
      <c r="AL531" s="20"/>
      <c r="AM531" s="23"/>
      <c r="AN531" s="18"/>
      <c r="AO531" s="24"/>
      <c r="AW531" s="71"/>
      <c r="AX531" s="71"/>
      <c r="AY531" s="71"/>
      <c r="BB531" s="25"/>
      <c r="BC531" s="21"/>
      <c r="BG531" s="18"/>
      <c r="BN531" s="22"/>
      <c r="BO531" s="22"/>
      <c r="BP531" s="22"/>
      <c r="BQ531" s="22"/>
      <c r="BR531" s="15"/>
      <c r="CF531" s="15"/>
      <c r="CL531" s="22"/>
      <c r="CM531" s="15"/>
      <c r="CR531" s="22"/>
      <c r="CT531" s="15"/>
      <c r="CW531" s="22"/>
      <c r="DA531" s="15"/>
      <c r="DH531" s="15"/>
      <c r="DJ531" s="22"/>
      <c r="DO531" s="15"/>
      <c r="DV531" s="15"/>
      <c r="EC531" s="15"/>
      <c r="EJ531" s="15"/>
      <c r="EQ531" s="15"/>
      <c r="EX531" s="15"/>
      <c r="FE531" s="15"/>
      <c r="FL531" s="15"/>
      <c r="FS531" s="15"/>
      <c r="FZ531" s="15"/>
      <c r="GG531" s="15"/>
      <c r="GN531" s="15"/>
      <c r="GP531" s="22"/>
      <c r="GQ531" s="22"/>
      <c r="GR531" s="22"/>
      <c r="GS531" s="22"/>
      <c r="GT531" s="22"/>
      <c r="GU531" s="15"/>
      <c r="GV531" s="22"/>
      <c r="GW531" s="22"/>
      <c r="GX531" s="22"/>
      <c r="GY531" s="18"/>
      <c r="GZ531" s="18"/>
      <c r="HA531" s="18"/>
      <c r="HB531" s="18"/>
      <c r="HC531" s="18"/>
      <c r="HD531" s="18"/>
      <c r="HE531" s="18"/>
      <c r="HF531" s="18"/>
      <c r="HG531" s="18"/>
      <c r="HH531" s="18"/>
      <c r="HI531" s="18"/>
      <c r="HJ531" s="18"/>
      <c r="HK531" s="18"/>
      <c r="HL531" s="18"/>
      <c r="HM531" s="18"/>
      <c r="HN531" s="18"/>
      <c r="HO531" s="18"/>
      <c r="HP531" s="18"/>
      <c r="HQ531" s="18"/>
      <c r="HR531" s="18"/>
      <c r="HS531" s="18"/>
      <c r="HT531" s="18"/>
      <c r="HU531" s="18"/>
      <c r="HV531" s="18"/>
      <c r="HW531" s="18"/>
      <c r="HX531" s="18"/>
      <c r="HY531" s="18"/>
      <c r="HZ531" s="18"/>
      <c r="IA531" s="18"/>
      <c r="IB531" s="18"/>
      <c r="IC531" s="18"/>
      <c r="ID531" s="18"/>
      <c r="IE531" s="18"/>
      <c r="IF531" s="18"/>
      <c r="IG531" s="18"/>
      <c r="IH531" s="18"/>
      <c r="II531" s="18"/>
      <c r="IJ531" s="18"/>
      <c r="IK531" s="18"/>
      <c r="IL531" s="18"/>
      <c r="IM531" s="18"/>
      <c r="IN531" s="18"/>
      <c r="IO531" s="18"/>
      <c r="IP531" s="18"/>
      <c r="IQ531" s="18"/>
      <c r="IR531" s="18"/>
      <c r="IS531" s="18"/>
      <c r="IT531" s="18"/>
      <c r="IU531" s="18"/>
      <c r="IV531" s="18"/>
      <c r="IW531" s="18"/>
      <c r="IX531" s="18"/>
      <c r="IY531" s="18"/>
      <c r="IZ531" s="18"/>
      <c r="JA531" s="18"/>
      <c r="JB531" s="18"/>
      <c r="JC531" s="18"/>
      <c r="JD531" s="18"/>
      <c r="JE531" s="18"/>
      <c r="JF531" s="18"/>
    </row>
    <row r="532" spans="36:266" x14ac:dyDescent="0.3">
      <c r="AJ532" s="24"/>
      <c r="AK532" s="24"/>
      <c r="AL532" s="20"/>
      <c r="AM532" s="23"/>
      <c r="AN532" s="18"/>
      <c r="AO532" s="24"/>
      <c r="AW532" s="71"/>
      <c r="AX532" s="71"/>
      <c r="AY532" s="71"/>
      <c r="BB532" s="25"/>
      <c r="BC532" s="21"/>
      <c r="BG532" s="18"/>
      <c r="BN532" s="22"/>
      <c r="BO532" s="22"/>
      <c r="BP532" s="22"/>
      <c r="BQ532" s="22"/>
      <c r="BR532" s="15"/>
      <c r="CF532" s="15"/>
      <c r="CL532" s="22"/>
      <c r="CM532" s="15"/>
      <c r="CR532" s="22"/>
      <c r="CT532" s="15"/>
      <c r="CW532" s="22"/>
      <c r="DA532" s="15"/>
      <c r="DH532" s="15"/>
      <c r="DJ532" s="22"/>
      <c r="DO532" s="15"/>
      <c r="DV532" s="15"/>
      <c r="EC532" s="15"/>
      <c r="EJ532" s="15"/>
      <c r="EQ532" s="15"/>
      <c r="EX532" s="15"/>
      <c r="FE532" s="15"/>
      <c r="FL532" s="15"/>
      <c r="FS532" s="15"/>
      <c r="FZ532" s="15"/>
      <c r="GG532" s="15"/>
      <c r="GN532" s="15"/>
      <c r="GP532" s="22"/>
      <c r="GQ532" s="22"/>
      <c r="GR532" s="22"/>
      <c r="GS532" s="22"/>
      <c r="GT532" s="22"/>
      <c r="GU532" s="15"/>
      <c r="GV532" s="22"/>
      <c r="GW532" s="22"/>
      <c r="GX532" s="22"/>
      <c r="GY532" s="18"/>
      <c r="GZ532" s="18"/>
      <c r="HA532" s="18"/>
      <c r="HB532" s="18"/>
      <c r="HC532" s="18"/>
      <c r="HD532" s="18"/>
      <c r="HE532" s="18"/>
      <c r="HF532" s="18"/>
      <c r="HG532" s="18"/>
      <c r="HH532" s="18"/>
      <c r="HI532" s="18"/>
      <c r="HJ532" s="18"/>
      <c r="HK532" s="18"/>
      <c r="HL532" s="18"/>
      <c r="HM532" s="18"/>
      <c r="HN532" s="18"/>
      <c r="HO532" s="18"/>
      <c r="HP532" s="18"/>
      <c r="HQ532" s="18"/>
      <c r="HR532" s="18"/>
      <c r="HS532" s="18"/>
      <c r="HT532" s="18"/>
      <c r="HU532" s="18"/>
      <c r="HV532" s="18"/>
      <c r="HW532" s="18"/>
      <c r="HX532" s="18"/>
      <c r="HY532" s="18"/>
      <c r="HZ532" s="18"/>
      <c r="IA532" s="18"/>
      <c r="IB532" s="18"/>
      <c r="IC532" s="18"/>
      <c r="ID532" s="18"/>
      <c r="IE532" s="18"/>
      <c r="IF532" s="18"/>
      <c r="IG532" s="18"/>
      <c r="IH532" s="18"/>
      <c r="II532" s="18"/>
      <c r="IJ532" s="18"/>
      <c r="IK532" s="18"/>
      <c r="IL532" s="18"/>
      <c r="IM532" s="18"/>
      <c r="IN532" s="18"/>
      <c r="IO532" s="18"/>
      <c r="IP532" s="18"/>
      <c r="IQ532" s="18"/>
      <c r="IR532" s="18"/>
      <c r="IS532" s="18"/>
      <c r="IT532" s="18"/>
      <c r="IU532" s="18"/>
      <c r="IV532" s="18"/>
      <c r="IW532" s="18"/>
      <c r="IX532" s="18"/>
      <c r="IY532" s="18"/>
      <c r="IZ532" s="18"/>
      <c r="JA532" s="18"/>
      <c r="JB532" s="18"/>
      <c r="JC532" s="18"/>
      <c r="JD532" s="18"/>
      <c r="JE532" s="18"/>
      <c r="JF532" s="18"/>
    </row>
    <row r="533" spans="36:266" x14ac:dyDescent="0.3">
      <c r="AJ533" s="24"/>
      <c r="AK533" s="24"/>
      <c r="AL533" s="20"/>
      <c r="AM533" s="23"/>
      <c r="AN533" s="18"/>
      <c r="AO533" s="24"/>
      <c r="AW533" s="71"/>
      <c r="AX533" s="71"/>
      <c r="AY533" s="71"/>
      <c r="BB533" s="25"/>
      <c r="BC533" s="21"/>
      <c r="BG533" s="18"/>
      <c r="BN533" s="22"/>
      <c r="BO533" s="22"/>
      <c r="BP533" s="22"/>
      <c r="BQ533" s="22"/>
      <c r="BR533" s="15"/>
      <c r="CF533" s="15"/>
      <c r="CL533" s="22"/>
      <c r="CM533" s="15"/>
      <c r="CR533" s="22"/>
      <c r="CT533" s="15"/>
      <c r="CW533" s="22"/>
      <c r="DA533" s="15"/>
      <c r="DH533" s="15"/>
      <c r="DJ533" s="22"/>
      <c r="DO533" s="15"/>
      <c r="DV533" s="15"/>
      <c r="EC533" s="15"/>
      <c r="EJ533" s="15"/>
      <c r="EQ533" s="15"/>
      <c r="EX533" s="15"/>
      <c r="FE533" s="15"/>
      <c r="FL533" s="15"/>
      <c r="FS533" s="15"/>
      <c r="FZ533" s="15"/>
      <c r="GG533" s="15"/>
      <c r="GN533" s="15"/>
      <c r="GP533" s="22"/>
      <c r="GQ533" s="22"/>
      <c r="GR533" s="22"/>
      <c r="GS533" s="22"/>
      <c r="GT533" s="22"/>
      <c r="GU533" s="15"/>
      <c r="GV533" s="22"/>
      <c r="GW533" s="22"/>
      <c r="GX533" s="22"/>
      <c r="GY533" s="18"/>
      <c r="GZ533" s="18"/>
      <c r="HA533" s="18"/>
      <c r="HB533" s="18"/>
      <c r="HC533" s="18"/>
      <c r="HD533" s="18"/>
      <c r="HE533" s="18"/>
      <c r="HF533" s="18"/>
      <c r="HG533" s="18"/>
      <c r="HH533" s="18"/>
      <c r="HI533" s="18"/>
      <c r="HJ533" s="18"/>
      <c r="HK533" s="18"/>
      <c r="HL533" s="18"/>
      <c r="HM533" s="18"/>
      <c r="HN533" s="18"/>
      <c r="HO533" s="18"/>
      <c r="HP533" s="18"/>
      <c r="HQ533" s="18"/>
      <c r="HR533" s="18"/>
      <c r="HS533" s="18"/>
      <c r="HT533" s="18"/>
      <c r="HU533" s="18"/>
      <c r="HV533" s="18"/>
      <c r="HW533" s="18"/>
      <c r="HX533" s="18"/>
      <c r="HY533" s="18"/>
      <c r="HZ533" s="18"/>
      <c r="IA533" s="18"/>
      <c r="IB533" s="18"/>
      <c r="IC533" s="18"/>
      <c r="ID533" s="18"/>
      <c r="IE533" s="18"/>
      <c r="IF533" s="18"/>
      <c r="IG533" s="18"/>
      <c r="IH533" s="18"/>
      <c r="II533" s="18"/>
      <c r="IJ533" s="18"/>
      <c r="IK533" s="18"/>
      <c r="IL533" s="18"/>
      <c r="IM533" s="18"/>
      <c r="IN533" s="18"/>
      <c r="IO533" s="18"/>
      <c r="IP533" s="18"/>
      <c r="IQ533" s="18"/>
      <c r="IR533" s="18"/>
      <c r="IS533" s="18"/>
      <c r="IT533" s="18"/>
      <c r="IU533" s="18"/>
      <c r="IV533" s="18"/>
      <c r="IW533" s="18"/>
      <c r="IX533" s="18"/>
      <c r="IY533" s="18"/>
      <c r="IZ533" s="18"/>
      <c r="JA533" s="18"/>
      <c r="JB533" s="18"/>
      <c r="JC533" s="18"/>
      <c r="JD533" s="18"/>
      <c r="JE533" s="18"/>
      <c r="JF533" s="18"/>
    </row>
    <row r="534" spans="36:266" x14ac:dyDescent="0.3">
      <c r="AJ534" s="24"/>
      <c r="AK534" s="24"/>
      <c r="AL534" s="20"/>
      <c r="AM534" s="23"/>
      <c r="AN534" s="18"/>
      <c r="AO534" s="24"/>
      <c r="AW534" s="71"/>
      <c r="AX534" s="71"/>
      <c r="AY534" s="71"/>
      <c r="BB534" s="25"/>
      <c r="BC534" s="21"/>
      <c r="BG534" s="18"/>
      <c r="BN534" s="22"/>
      <c r="BO534" s="22"/>
      <c r="BP534" s="22"/>
      <c r="BQ534" s="22"/>
      <c r="BR534" s="15"/>
      <c r="CF534" s="15"/>
      <c r="CL534" s="22"/>
      <c r="CM534" s="15"/>
      <c r="CR534" s="22"/>
      <c r="CT534" s="15"/>
      <c r="CW534" s="22"/>
      <c r="DA534" s="15"/>
      <c r="DH534" s="15"/>
      <c r="DJ534" s="22"/>
      <c r="DO534" s="15"/>
      <c r="DV534" s="15"/>
      <c r="EC534" s="15"/>
      <c r="EJ534" s="15"/>
      <c r="EQ534" s="15"/>
      <c r="EX534" s="15"/>
      <c r="FE534" s="15"/>
      <c r="FL534" s="15"/>
      <c r="FS534" s="15"/>
      <c r="FZ534" s="15"/>
      <c r="GG534" s="15"/>
      <c r="GN534" s="15"/>
      <c r="GP534" s="22"/>
      <c r="GQ534" s="22"/>
      <c r="GR534" s="22"/>
      <c r="GS534" s="22"/>
      <c r="GT534" s="22"/>
      <c r="GU534" s="15"/>
      <c r="GV534" s="22"/>
      <c r="GW534" s="22"/>
      <c r="GX534" s="22"/>
      <c r="GY534" s="18"/>
      <c r="GZ534" s="18"/>
      <c r="HA534" s="18"/>
      <c r="HB534" s="18"/>
      <c r="HC534" s="18"/>
      <c r="HD534" s="18"/>
      <c r="HE534" s="18"/>
      <c r="HF534" s="18"/>
      <c r="HG534" s="18"/>
      <c r="HH534" s="18"/>
      <c r="HI534" s="18"/>
      <c r="HJ534" s="18"/>
      <c r="HK534" s="18"/>
      <c r="HL534" s="18"/>
      <c r="HM534" s="18"/>
      <c r="HN534" s="18"/>
      <c r="HO534" s="18"/>
      <c r="HP534" s="18"/>
      <c r="HQ534" s="18"/>
      <c r="HR534" s="18"/>
      <c r="HS534" s="18"/>
      <c r="HT534" s="18"/>
      <c r="HU534" s="18"/>
      <c r="HV534" s="18"/>
      <c r="HW534" s="18"/>
      <c r="HX534" s="18"/>
      <c r="HY534" s="18"/>
      <c r="HZ534" s="18"/>
      <c r="IA534" s="18"/>
      <c r="IB534" s="18"/>
      <c r="IC534" s="18"/>
      <c r="ID534" s="18"/>
      <c r="IE534" s="18"/>
      <c r="IF534" s="18"/>
      <c r="IG534" s="18"/>
      <c r="IH534" s="18"/>
      <c r="II534" s="18"/>
      <c r="IJ534" s="18"/>
      <c r="IK534" s="18"/>
      <c r="IL534" s="18"/>
      <c r="IM534" s="18"/>
      <c r="IN534" s="18"/>
      <c r="IO534" s="18"/>
      <c r="IP534" s="18"/>
      <c r="IQ534" s="18"/>
      <c r="IR534" s="18"/>
      <c r="IS534" s="18"/>
      <c r="IT534" s="18"/>
      <c r="IU534" s="18"/>
      <c r="IV534" s="18"/>
      <c r="IW534" s="18"/>
      <c r="IX534" s="18"/>
      <c r="IY534" s="18"/>
      <c r="IZ534" s="18"/>
      <c r="JA534" s="18"/>
      <c r="JB534" s="18"/>
      <c r="JC534" s="18"/>
      <c r="JD534" s="18"/>
      <c r="JE534" s="18"/>
      <c r="JF534" s="18"/>
    </row>
    <row r="535" spans="36:266" x14ac:dyDescent="0.3">
      <c r="AJ535" s="24"/>
      <c r="AK535" s="24"/>
      <c r="AL535" s="20"/>
      <c r="AM535" s="23"/>
      <c r="AN535" s="18"/>
      <c r="AO535" s="24"/>
      <c r="AW535" s="71"/>
      <c r="AX535" s="71"/>
      <c r="AY535" s="71"/>
      <c r="BB535" s="25"/>
      <c r="BC535" s="21"/>
      <c r="BG535" s="18"/>
      <c r="BN535" s="22"/>
      <c r="BO535" s="22"/>
      <c r="BP535" s="22"/>
      <c r="BQ535" s="22"/>
      <c r="BR535" s="15"/>
      <c r="CF535" s="15"/>
      <c r="CL535" s="22"/>
      <c r="CM535" s="15"/>
      <c r="CR535" s="22"/>
      <c r="CT535" s="15"/>
      <c r="CW535" s="22"/>
      <c r="DA535" s="15"/>
      <c r="DH535" s="15"/>
      <c r="DJ535" s="22"/>
      <c r="DO535" s="15"/>
      <c r="DV535" s="15"/>
      <c r="EC535" s="15"/>
      <c r="EJ535" s="15"/>
      <c r="EQ535" s="15"/>
      <c r="EX535" s="15"/>
      <c r="FE535" s="15"/>
      <c r="FL535" s="15"/>
      <c r="FS535" s="15"/>
      <c r="FZ535" s="15"/>
      <c r="GG535" s="15"/>
      <c r="GN535" s="15"/>
      <c r="GP535" s="22"/>
      <c r="GQ535" s="22"/>
      <c r="GR535" s="22"/>
      <c r="GS535" s="22"/>
      <c r="GT535" s="22"/>
      <c r="GU535" s="15"/>
      <c r="GV535" s="22"/>
      <c r="GW535" s="22"/>
      <c r="GX535" s="22"/>
      <c r="GY535" s="18"/>
      <c r="GZ535" s="18"/>
      <c r="HA535" s="18"/>
      <c r="HB535" s="18"/>
      <c r="HC535" s="18"/>
      <c r="HD535" s="18"/>
      <c r="HE535" s="18"/>
      <c r="HF535" s="18"/>
      <c r="HG535" s="18"/>
      <c r="HH535" s="18"/>
      <c r="HI535" s="18"/>
      <c r="HJ535" s="18"/>
      <c r="HK535" s="18"/>
      <c r="HL535" s="18"/>
      <c r="HM535" s="18"/>
      <c r="HN535" s="18"/>
      <c r="HO535" s="18"/>
      <c r="HP535" s="18"/>
      <c r="HQ535" s="18"/>
      <c r="HR535" s="18"/>
      <c r="HS535" s="18"/>
      <c r="HT535" s="18"/>
      <c r="HU535" s="18"/>
      <c r="HV535" s="18"/>
      <c r="HW535" s="18"/>
      <c r="HX535" s="18"/>
      <c r="HY535" s="18"/>
      <c r="HZ535" s="18"/>
      <c r="IA535" s="18"/>
      <c r="IB535" s="18"/>
      <c r="IC535" s="18"/>
      <c r="ID535" s="18"/>
      <c r="IE535" s="18"/>
      <c r="IF535" s="18"/>
      <c r="IG535" s="18"/>
      <c r="IH535" s="18"/>
      <c r="II535" s="18"/>
      <c r="IJ535" s="18"/>
      <c r="IK535" s="18"/>
      <c r="IL535" s="18"/>
      <c r="IM535" s="18"/>
      <c r="IN535" s="18"/>
      <c r="IO535" s="18"/>
      <c r="IP535" s="18"/>
      <c r="IQ535" s="18"/>
      <c r="IR535" s="18"/>
      <c r="IS535" s="18"/>
      <c r="IT535" s="18"/>
      <c r="IU535" s="18"/>
      <c r="IV535" s="18"/>
      <c r="IW535" s="18"/>
      <c r="IX535" s="18"/>
      <c r="IY535" s="18"/>
      <c r="IZ535" s="18"/>
      <c r="JA535" s="18"/>
      <c r="JB535" s="18"/>
      <c r="JC535" s="18"/>
      <c r="JD535" s="18"/>
      <c r="JE535" s="18"/>
      <c r="JF535" s="18"/>
    </row>
    <row r="536" spans="36:266" x14ac:dyDescent="0.3">
      <c r="AJ536" s="24"/>
      <c r="AK536" s="24"/>
      <c r="AL536" s="20"/>
      <c r="AM536" s="23"/>
      <c r="AN536" s="18"/>
      <c r="AO536" s="24"/>
      <c r="AW536" s="71"/>
      <c r="AX536" s="71"/>
      <c r="AY536" s="71"/>
      <c r="BB536" s="25"/>
      <c r="BC536" s="21"/>
      <c r="BG536" s="18"/>
      <c r="BN536" s="22"/>
      <c r="BO536" s="22"/>
      <c r="BP536" s="22"/>
      <c r="BQ536" s="22"/>
      <c r="BR536" s="15"/>
      <c r="CF536" s="15"/>
      <c r="CL536" s="22"/>
      <c r="CM536" s="15"/>
      <c r="CR536" s="22"/>
      <c r="CT536" s="15"/>
      <c r="CW536" s="22"/>
      <c r="DA536" s="15"/>
      <c r="DH536" s="15"/>
      <c r="DJ536" s="22"/>
      <c r="DO536" s="15"/>
      <c r="DV536" s="15"/>
      <c r="EC536" s="15"/>
      <c r="EJ536" s="15"/>
      <c r="EQ536" s="15"/>
      <c r="EX536" s="15"/>
      <c r="FE536" s="15"/>
      <c r="FL536" s="15"/>
      <c r="FS536" s="15"/>
      <c r="FZ536" s="15"/>
      <c r="GG536" s="15"/>
      <c r="GN536" s="15"/>
      <c r="GP536" s="22"/>
      <c r="GQ536" s="22"/>
      <c r="GR536" s="22"/>
      <c r="GS536" s="22"/>
      <c r="GT536" s="22"/>
      <c r="GU536" s="15"/>
      <c r="GV536" s="22"/>
      <c r="GW536" s="22"/>
      <c r="GX536" s="22"/>
      <c r="GY536" s="18"/>
      <c r="GZ536" s="18"/>
      <c r="HA536" s="18"/>
      <c r="HB536" s="18"/>
      <c r="HC536" s="18"/>
      <c r="HD536" s="18"/>
      <c r="HE536" s="18"/>
      <c r="HF536" s="18"/>
      <c r="HG536" s="18"/>
      <c r="HH536" s="18"/>
      <c r="HI536" s="18"/>
      <c r="HJ536" s="18"/>
      <c r="HK536" s="18"/>
      <c r="HL536" s="18"/>
      <c r="HM536" s="18"/>
      <c r="HN536" s="18"/>
      <c r="HO536" s="18"/>
      <c r="HP536" s="18"/>
      <c r="HQ536" s="18"/>
      <c r="HR536" s="18"/>
      <c r="HS536" s="18"/>
      <c r="HT536" s="18"/>
      <c r="HU536" s="18"/>
      <c r="HV536" s="18"/>
      <c r="HW536" s="18"/>
      <c r="HX536" s="18"/>
      <c r="HY536" s="18"/>
      <c r="HZ536" s="18"/>
      <c r="IA536" s="18"/>
      <c r="IB536" s="18"/>
      <c r="IC536" s="18"/>
      <c r="ID536" s="18"/>
      <c r="IE536" s="18"/>
      <c r="IF536" s="18"/>
      <c r="IG536" s="18"/>
      <c r="IH536" s="18"/>
      <c r="II536" s="18"/>
      <c r="IJ536" s="18"/>
      <c r="IK536" s="18"/>
      <c r="IL536" s="18"/>
      <c r="IM536" s="18"/>
      <c r="IN536" s="18"/>
      <c r="IO536" s="18"/>
      <c r="IP536" s="18"/>
      <c r="IQ536" s="18"/>
      <c r="IR536" s="18"/>
      <c r="IS536" s="18"/>
      <c r="IT536" s="18"/>
      <c r="IU536" s="18"/>
      <c r="IV536" s="18"/>
      <c r="IW536" s="18"/>
      <c r="IX536" s="18"/>
      <c r="IY536" s="18"/>
      <c r="IZ536" s="18"/>
      <c r="JA536" s="18"/>
      <c r="JB536" s="18"/>
      <c r="JC536" s="18"/>
      <c r="JD536" s="18"/>
      <c r="JE536" s="18"/>
      <c r="JF536" s="18"/>
    </row>
    <row r="537" spans="36:266" x14ac:dyDescent="0.3">
      <c r="AJ537" s="24"/>
      <c r="AK537" s="24"/>
      <c r="AL537" s="20"/>
      <c r="AM537" s="23"/>
      <c r="AN537" s="18"/>
      <c r="AO537" s="24"/>
      <c r="AW537" s="71"/>
      <c r="AX537" s="71"/>
      <c r="AY537" s="71"/>
      <c r="BB537" s="25"/>
      <c r="BC537" s="21"/>
      <c r="BG537" s="18"/>
      <c r="BN537" s="22"/>
      <c r="BO537" s="22"/>
      <c r="BP537" s="22"/>
      <c r="BQ537" s="22"/>
      <c r="BR537" s="15"/>
      <c r="CF537" s="15"/>
      <c r="CL537" s="22"/>
      <c r="CM537" s="15"/>
      <c r="CR537" s="22"/>
      <c r="CT537" s="15"/>
      <c r="CW537" s="22"/>
      <c r="DA537" s="15"/>
      <c r="DH537" s="15"/>
      <c r="DJ537" s="22"/>
      <c r="DO537" s="15"/>
      <c r="DV537" s="15"/>
      <c r="EC537" s="15"/>
      <c r="EJ537" s="15"/>
      <c r="EQ537" s="15"/>
      <c r="EX537" s="15"/>
      <c r="FE537" s="15"/>
      <c r="FL537" s="15"/>
      <c r="FS537" s="15"/>
      <c r="FZ537" s="15"/>
      <c r="GG537" s="15"/>
      <c r="GN537" s="15"/>
      <c r="GP537" s="22"/>
      <c r="GQ537" s="22"/>
      <c r="GR537" s="22"/>
      <c r="GS537" s="22"/>
      <c r="GT537" s="22"/>
      <c r="GU537" s="15"/>
      <c r="GV537" s="22"/>
      <c r="GW537" s="22"/>
      <c r="GX537" s="22"/>
      <c r="GY537" s="18"/>
      <c r="GZ537" s="18"/>
      <c r="HA537" s="18"/>
      <c r="HB537" s="18"/>
      <c r="HC537" s="18"/>
      <c r="HD537" s="18"/>
      <c r="HE537" s="18"/>
      <c r="HF537" s="18"/>
      <c r="HG537" s="18"/>
      <c r="HH537" s="18"/>
      <c r="HI537" s="18"/>
      <c r="HJ537" s="18"/>
      <c r="HK537" s="18"/>
      <c r="HL537" s="18"/>
      <c r="HM537" s="18"/>
      <c r="HN537" s="18"/>
      <c r="HO537" s="18"/>
      <c r="HP537" s="18"/>
      <c r="HQ537" s="18"/>
      <c r="HR537" s="18"/>
      <c r="HS537" s="18"/>
      <c r="HT537" s="18"/>
      <c r="HU537" s="18"/>
      <c r="HV537" s="18"/>
      <c r="HW537" s="18"/>
      <c r="HX537" s="18"/>
      <c r="HY537" s="18"/>
      <c r="HZ537" s="18"/>
      <c r="IA537" s="18"/>
      <c r="IB537" s="18"/>
      <c r="IC537" s="18"/>
      <c r="ID537" s="18"/>
      <c r="IE537" s="18"/>
      <c r="IF537" s="18"/>
      <c r="IG537" s="18"/>
      <c r="IH537" s="18"/>
      <c r="II537" s="18"/>
      <c r="IJ537" s="18"/>
      <c r="IK537" s="18"/>
      <c r="IL537" s="18"/>
      <c r="IM537" s="18"/>
      <c r="IN537" s="18"/>
      <c r="IO537" s="18"/>
      <c r="IP537" s="18"/>
      <c r="IQ537" s="18"/>
      <c r="IR537" s="18"/>
      <c r="IS537" s="18"/>
      <c r="IT537" s="18"/>
      <c r="IU537" s="18"/>
      <c r="IV537" s="18"/>
      <c r="IW537" s="18"/>
      <c r="IX537" s="18"/>
      <c r="IY537" s="18"/>
      <c r="IZ537" s="18"/>
      <c r="JA537" s="18"/>
      <c r="JB537" s="18"/>
      <c r="JC537" s="18"/>
      <c r="JD537" s="18"/>
      <c r="JE537" s="18"/>
      <c r="JF537" s="18"/>
    </row>
    <row r="538" spans="36:266" x14ac:dyDescent="0.3">
      <c r="AJ538" s="24"/>
      <c r="AK538" s="24"/>
      <c r="AL538" s="20"/>
      <c r="AM538" s="23"/>
      <c r="AN538" s="18"/>
      <c r="AO538" s="24"/>
      <c r="AW538" s="71"/>
      <c r="AX538" s="71"/>
      <c r="AY538" s="71"/>
      <c r="BB538" s="25"/>
      <c r="BC538" s="21"/>
      <c r="BG538" s="18"/>
      <c r="BN538" s="22"/>
      <c r="BO538" s="22"/>
      <c r="BP538" s="22"/>
      <c r="BQ538" s="22"/>
      <c r="BR538" s="15"/>
      <c r="CF538" s="15"/>
      <c r="CL538" s="22"/>
      <c r="CM538" s="15"/>
      <c r="CR538" s="22"/>
      <c r="CT538" s="15"/>
      <c r="CW538" s="22"/>
      <c r="DA538" s="15"/>
      <c r="DH538" s="15"/>
      <c r="DJ538" s="22"/>
      <c r="DO538" s="15"/>
      <c r="DV538" s="15"/>
      <c r="EC538" s="15"/>
      <c r="EJ538" s="15"/>
      <c r="EQ538" s="15"/>
      <c r="EX538" s="15"/>
      <c r="FE538" s="15"/>
      <c r="FL538" s="15"/>
      <c r="FS538" s="15"/>
      <c r="FZ538" s="15"/>
      <c r="GG538" s="15"/>
      <c r="GN538" s="15"/>
      <c r="GP538" s="22"/>
      <c r="GQ538" s="22"/>
      <c r="GR538" s="22"/>
      <c r="GS538" s="22"/>
      <c r="GT538" s="22"/>
      <c r="GU538" s="15"/>
      <c r="GV538" s="22"/>
      <c r="GW538" s="22"/>
      <c r="GX538" s="22"/>
      <c r="GY538" s="18"/>
      <c r="GZ538" s="18"/>
      <c r="HA538" s="18"/>
      <c r="HB538" s="18"/>
      <c r="HC538" s="18"/>
      <c r="HD538" s="18"/>
      <c r="HE538" s="18"/>
      <c r="HF538" s="18"/>
      <c r="HG538" s="18"/>
      <c r="HH538" s="18"/>
      <c r="HI538" s="18"/>
      <c r="HJ538" s="18"/>
      <c r="HK538" s="18"/>
      <c r="HL538" s="18"/>
      <c r="HM538" s="18"/>
      <c r="HN538" s="18"/>
      <c r="HO538" s="18"/>
      <c r="HP538" s="18"/>
      <c r="HQ538" s="18"/>
      <c r="HR538" s="18"/>
      <c r="HS538" s="18"/>
      <c r="HT538" s="18"/>
      <c r="HU538" s="18"/>
      <c r="HV538" s="18"/>
      <c r="HW538" s="18"/>
      <c r="HX538" s="18"/>
      <c r="HY538" s="18"/>
      <c r="HZ538" s="18"/>
      <c r="IA538" s="18"/>
      <c r="IB538" s="18"/>
      <c r="IC538" s="18"/>
      <c r="ID538" s="18"/>
      <c r="IE538" s="18"/>
      <c r="IF538" s="18"/>
      <c r="IG538" s="18"/>
      <c r="IH538" s="18"/>
      <c r="II538" s="18"/>
      <c r="IJ538" s="18"/>
      <c r="IK538" s="18"/>
      <c r="IL538" s="18"/>
      <c r="IM538" s="18"/>
      <c r="IN538" s="18"/>
      <c r="IO538" s="18"/>
      <c r="IP538" s="18"/>
      <c r="IQ538" s="18"/>
      <c r="IR538" s="18"/>
      <c r="IS538" s="18"/>
      <c r="IT538" s="18"/>
      <c r="IU538" s="18"/>
      <c r="IV538" s="18"/>
      <c r="IW538" s="18"/>
      <c r="IX538" s="18"/>
      <c r="IY538" s="18"/>
      <c r="IZ538" s="18"/>
      <c r="JA538" s="18"/>
      <c r="JB538" s="18"/>
      <c r="JC538" s="18"/>
      <c r="JD538" s="18"/>
      <c r="JE538" s="18"/>
      <c r="JF538" s="18"/>
    </row>
    <row r="539" spans="36:266" x14ac:dyDescent="0.3">
      <c r="AJ539" s="24"/>
      <c r="AK539" s="24"/>
      <c r="AL539" s="20"/>
      <c r="AM539" s="23"/>
      <c r="AN539" s="18"/>
      <c r="AO539" s="24"/>
      <c r="AW539" s="71"/>
      <c r="AX539" s="71"/>
      <c r="AY539" s="71"/>
      <c r="BB539" s="25"/>
      <c r="BC539" s="21"/>
      <c r="BG539" s="18"/>
      <c r="BN539" s="22"/>
      <c r="BO539" s="22"/>
      <c r="BP539" s="22"/>
      <c r="BQ539" s="22"/>
      <c r="BR539" s="15"/>
      <c r="CF539" s="15"/>
      <c r="CL539" s="22"/>
      <c r="CM539" s="15"/>
      <c r="CR539" s="22"/>
      <c r="CT539" s="15"/>
      <c r="CW539" s="22"/>
      <c r="DA539" s="15"/>
      <c r="DH539" s="15"/>
      <c r="DJ539" s="22"/>
      <c r="DO539" s="15"/>
      <c r="DV539" s="15"/>
      <c r="EC539" s="15"/>
      <c r="EJ539" s="15"/>
      <c r="EQ539" s="15"/>
      <c r="EX539" s="15"/>
      <c r="FE539" s="15"/>
      <c r="FL539" s="15"/>
      <c r="FS539" s="15"/>
      <c r="FZ539" s="15"/>
      <c r="GG539" s="15"/>
      <c r="GN539" s="15"/>
      <c r="GP539" s="22"/>
      <c r="GQ539" s="22"/>
      <c r="GR539" s="22"/>
      <c r="GS539" s="22"/>
      <c r="GT539" s="22"/>
      <c r="GU539" s="15"/>
      <c r="GV539" s="22"/>
      <c r="GW539" s="22"/>
      <c r="GX539" s="22"/>
      <c r="GY539" s="18"/>
      <c r="GZ539" s="18"/>
      <c r="HA539" s="18"/>
      <c r="HB539" s="18"/>
      <c r="HC539" s="18"/>
      <c r="HD539" s="18"/>
      <c r="HE539" s="18"/>
      <c r="HF539" s="18"/>
      <c r="HG539" s="18"/>
      <c r="HH539" s="18"/>
      <c r="HI539" s="18"/>
      <c r="HJ539" s="18"/>
      <c r="HK539" s="18"/>
      <c r="HL539" s="18"/>
      <c r="HM539" s="18"/>
      <c r="HN539" s="18"/>
      <c r="HO539" s="18"/>
      <c r="HP539" s="18"/>
      <c r="HQ539" s="18"/>
      <c r="HR539" s="18"/>
      <c r="HS539" s="18"/>
      <c r="HT539" s="18"/>
      <c r="HU539" s="18"/>
      <c r="HV539" s="18"/>
      <c r="HW539" s="18"/>
      <c r="HX539" s="18"/>
      <c r="HY539" s="18"/>
      <c r="HZ539" s="18"/>
      <c r="IA539" s="18"/>
      <c r="IB539" s="18"/>
      <c r="IC539" s="18"/>
      <c r="ID539" s="18"/>
      <c r="IE539" s="18"/>
      <c r="IF539" s="18"/>
      <c r="IG539" s="18"/>
      <c r="IH539" s="18"/>
      <c r="II539" s="18"/>
      <c r="IJ539" s="18"/>
      <c r="IK539" s="18"/>
      <c r="IL539" s="18"/>
      <c r="IM539" s="18"/>
      <c r="IN539" s="18"/>
      <c r="IO539" s="18"/>
      <c r="IP539" s="18"/>
      <c r="IQ539" s="18"/>
      <c r="IR539" s="18"/>
      <c r="IS539" s="18"/>
      <c r="IT539" s="18"/>
      <c r="IU539" s="18"/>
      <c r="IV539" s="18"/>
      <c r="IW539" s="18"/>
      <c r="IX539" s="18"/>
      <c r="IY539" s="18"/>
      <c r="IZ539" s="18"/>
      <c r="JA539" s="18"/>
      <c r="JB539" s="18"/>
      <c r="JC539" s="18"/>
      <c r="JD539" s="18"/>
      <c r="JE539" s="18"/>
      <c r="JF539" s="18"/>
    </row>
    <row r="540" spans="36:266" x14ac:dyDescent="0.3">
      <c r="AJ540" s="24"/>
      <c r="AK540" s="24"/>
      <c r="AL540" s="20"/>
      <c r="AM540" s="23"/>
      <c r="AN540" s="18"/>
      <c r="AO540" s="24"/>
      <c r="AW540" s="71"/>
      <c r="AX540" s="71"/>
      <c r="AY540" s="71"/>
      <c r="BB540" s="25"/>
      <c r="BC540" s="21"/>
      <c r="BG540" s="18"/>
      <c r="BN540" s="22"/>
      <c r="BO540" s="22"/>
      <c r="BP540" s="22"/>
      <c r="BQ540" s="22"/>
      <c r="BR540" s="15"/>
      <c r="CF540" s="15"/>
      <c r="CL540" s="22"/>
      <c r="CM540" s="15"/>
      <c r="CR540" s="22"/>
      <c r="CT540" s="15"/>
      <c r="CW540" s="22"/>
      <c r="DA540" s="15"/>
      <c r="DH540" s="15"/>
      <c r="DJ540" s="22"/>
      <c r="DO540" s="15"/>
      <c r="DV540" s="15"/>
      <c r="EC540" s="15"/>
      <c r="EJ540" s="15"/>
      <c r="EQ540" s="15"/>
      <c r="EX540" s="15"/>
      <c r="FE540" s="15"/>
      <c r="FL540" s="15"/>
      <c r="FS540" s="15"/>
      <c r="FZ540" s="15"/>
      <c r="GG540" s="15"/>
      <c r="GN540" s="15"/>
      <c r="GP540" s="22"/>
      <c r="GQ540" s="22"/>
      <c r="GR540" s="22"/>
      <c r="GS540" s="22"/>
      <c r="GT540" s="22"/>
      <c r="GU540" s="15"/>
      <c r="GV540" s="22"/>
      <c r="GW540" s="22"/>
      <c r="GX540" s="22"/>
      <c r="GY540" s="18"/>
      <c r="GZ540" s="18"/>
      <c r="HA540" s="18"/>
      <c r="HB540" s="18"/>
      <c r="HC540" s="18"/>
      <c r="HD540" s="18"/>
      <c r="HE540" s="18"/>
      <c r="HF540" s="18"/>
      <c r="HG540" s="18"/>
      <c r="HH540" s="18"/>
      <c r="HI540" s="18"/>
      <c r="HJ540" s="18"/>
      <c r="HK540" s="18"/>
      <c r="HL540" s="18"/>
      <c r="HM540" s="18"/>
      <c r="HN540" s="18"/>
      <c r="HO540" s="18"/>
      <c r="HP540" s="18"/>
      <c r="HQ540" s="18"/>
      <c r="HR540" s="18"/>
      <c r="HS540" s="18"/>
      <c r="HT540" s="18"/>
      <c r="HU540" s="18"/>
      <c r="HV540" s="18"/>
      <c r="HW540" s="18"/>
      <c r="HX540" s="18"/>
      <c r="HY540" s="18"/>
      <c r="HZ540" s="18"/>
      <c r="IA540" s="18"/>
      <c r="IB540" s="18"/>
      <c r="IC540" s="18"/>
      <c r="ID540" s="18"/>
      <c r="IE540" s="18"/>
      <c r="IF540" s="18"/>
      <c r="IG540" s="18"/>
      <c r="IH540" s="18"/>
      <c r="II540" s="18"/>
      <c r="IJ540" s="18"/>
      <c r="IK540" s="18"/>
      <c r="IL540" s="18"/>
      <c r="IM540" s="18"/>
      <c r="IN540" s="18"/>
      <c r="IO540" s="18"/>
      <c r="IP540" s="18"/>
      <c r="IQ540" s="18"/>
      <c r="IR540" s="18"/>
      <c r="IS540" s="18"/>
      <c r="IT540" s="18"/>
      <c r="IU540" s="18"/>
      <c r="IV540" s="18"/>
      <c r="IW540" s="18"/>
      <c r="IX540" s="18"/>
      <c r="IY540" s="18"/>
      <c r="IZ540" s="18"/>
      <c r="JA540" s="18"/>
      <c r="JB540" s="18"/>
      <c r="JC540" s="18"/>
      <c r="JD540" s="18"/>
      <c r="JE540" s="18"/>
      <c r="JF540" s="18"/>
    </row>
    <row r="541" spans="36:266" x14ac:dyDescent="0.3">
      <c r="AJ541" s="24"/>
      <c r="AK541" s="24"/>
      <c r="AL541" s="20"/>
      <c r="AM541" s="23"/>
      <c r="AN541" s="18"/>
      <c r="AO541" s="24"/>
      <c r="AW541" s="71"/>
      <c r="AX541" s="71"/>
      <c r="AY541" s="71"/>
      <c r="BB541" s="25"/>
      <c r="BC541" s="21"/>
      <c r="BG541" s="18"/>
      <c r="BN541" s="22"/>
      <c r="BO541" s="22"/>
      <c r="BP541" s="22"/>
      <c r="BQ541" s="22"/>
      <c r="BR541" s="15"/>
      <c r="CF541" s="15"/>
      <c r="CL541" s="22"/>
      <c r="CM541" s="15"/>
      <c r="CR541" s="22"/>
      <c r="CT541" s="15"/>
      <c r="CW541" s="22"/>
      <c r="DA541" s="15"/>
      <c r="DH541" s="15"/>
      <c r="DJ541" s="22"/>
      <c r="DO541" s="15"/>
      <c r="DV541" s="15"/>
      <c r="EC541" s="15"/>
      <c r="EJ541" s="15"/>
      <c r="EQ541" s="15"/>
      <c r="EX541" s="15"/>
      <c r="FE541" s="15"/>
      <c r="FL541" s="15"/>
      <c r="FS541" s="15"/>
      <c r="FZ541" s="15"/>
      <c r="GG541" s="15"/>
      <c r="GN541" s="15"/>
      <c r="GP541" s="22"/>
      <c r="GQ541" s="22"/>
      <c r="GR541" s="22"/>
      <c r="GS541" s="22"/>
      <c r="GT541" s="22"/>
      <c r="GU541" s="15"/>
      <c r="GV541" s="22"/>
      <c r="GW541" s="22"/>
      <c r="GX541" s="22"/>
      <c r="GY541" s="18"/>
      <c r="GZ541" s="18"/>
      <c r="HA541" s="18"/>
      <c r="HB541" s="18"/>
      <c r="HC541" s="18"/>
      <c r="HD541" s="18"/>
      <c r="HE541" s="18"/>
      <c r="HF541" s="18"/>
      <c r="HG541" s="18"/>
      <c r="HH541" s="18"/>
      <c r="HI541" s="18"/>
      <c r="HJ541" s="18"/>
      <c r="HK541" s="18"/>
      <c r="HL541" s="18"/>
      <c r="HM541" s="18"/>
      <c r="HN541" s="18"/>
      <c r="HO541" s="18"/>
      <c r="HP541" s="18"/>
      <c r="HQ541" s="18"/>
      <c r="HR541" s="18"/>
      <c r="HS541" s="18"/>
      <c r="HT541" s="18"/>
      <c r="HU541" s="18"/>
      <c r="HV541" s="18"/>
      <c r="HW541" s="18"/>
      <c r="HX541" s="18"/>
      <c r="HY541" s="18"/>
      <c r="HZ541" s="18"/>
      <c r="IA541" s="18"/>
      <c r="IB541" s="18"/>
      <c r="IC541" s="18"/>
      <c r="ID541" s="18"/>
      <c r="IE541" s="18"/>
      <c r="IF541" s="18"/>
      <c r="IG541" s="18"/>
      <c r="IH541" s="18"/>
      <c r="II541" s="18"/>
      <c r="IJ541" s="18"/>
      <c r="IK541" s="18"/>
      <c r="IL541" s="18"/>
      <c r="IM541" s="18"/>
      <c r="IN541" s="18"/>
      <c r="IO541" s="18"/>
      <c r="IP541" s="18"/>
      <c r="IQ541" s="18"/>
      <c r="IR541" s="18"/>
      <c r="IS541" s="18"/>
      <c r="IT541" s="18"/>
      <c r="IU541" s="18"/>
      <c r="IV541" s="18"/>
      <c r="IW541" s="18"/>
      <c r="IX541" s="18"/>
      <c r="IY541" s="18"/>
      <c r="IZ541" s="18"/>
      <c r="JA541" s="18"/>
      <c r="JB541" s="18"/>
      <c r="JC541" s="18"/>
      <c r="JD541" s="18"/>
      <c r="JE541" s="18"/>
      <c r="JF541" s="18"/>
    </row>
    <row r="542" spans="36:266" x14ac:dyDescent="0.3">
      <c r="AJ542" s="24"/>
      <c r="AK542" s="24"/>
      <c r="AL542" s="20"/>
      <c r="AM542" s="23"/>
      <c r="AN542" s="18"/>
      <c r="AO542" s="24"/>
      <c r="AW542" s="71"/>
      <c r="AX542" s="71"/>
      <c r="AY542" s="71"/>
      <c r="BB542" s="25"/>
      <c r="BC542" s="21"/>
      <c r="BG542" s="18"/>
      <c r="BN542" s="22"/>
      <c r="BO542" s="22"/>
      <c r="BP542" s="22"/>
      <c r="BQ542" s="22"/>
      <c r="BR542" s="15"/>
      <c r="CF542" s="15"/>
      <c r="CL542" s="22"/>
      <c r="CM542" s="15"/>
      <c r="CR542" s="22"/>
      <c r="CT542" s="15"/>
      <c r="CW542" s="22"/>
      <c r="DA542" s="15"/>
      <c r="DH542" s="15"/>
      <c r="DJ542" s="22"/>
      <c r="DO542" s="15"/>
      <c r="DV542" s="15"/>
      <c r="EC542" s="15"/>
      <c r="EJ542" s="15"/>
      <c r="EQ542" s="15"/>
      <c r="EX542" s="15"/>
      <c r="FE542" s="15"/>
      <c r="FL542" s="15"/>
      <c r="FS542" s="15"/>
      <c r="FZ542" s="15"/>
      <c r="GG542" s="15"/>
      <c r="GN542" s="15"/>
      <c r="GP542" s="22"/>
      <c r="GQ542" s="22"/>
      <c r="GR542" s="22"/>
      <c r="GS542" s="22"/>
      <c r="GT542" s="22"/>
      <c r="GU542" s="15"/>
      <c r="GV542" s="22"/>
      <c r="GW542" s="22"/>
      <c r="GX542" s="22"/>
      <c r="GY542" s="18"/>
      <c r="GZ542" s="18"/>
      <c r="HA542" s="18"/>
      <c r="HB542" s="18"/>
      <c r="HC542" s="18"/>
      <c r="HD542" s="18"/>
      <c r="HE542" s="18"/>
      <c r="HF542" s="18"/>
      <c r="HG542" s="18"/>
      <c r="HH542" s="18"/>
      <c r="HI542" s="18"/>
      <c r="HJ542" s="18"/>
      <c r="HK542" s="18"/>
      <c r="HL542" s="18"/>
      <c r="HM542" s="18"/>
      <c r="HN542" s="18"/>
      <c r="HO542" s="18"/>
      <c r="HP542" s="18"/>
      <c r="HQ542" s="18"/>
      <c r="HR542" s="18"/>
      <c r="HS542" s="18"/>
      <c r="HT542" s="18"/>
      <c r="HU542" s="18"/>
      <c r="HV542" s="18"/>
      <c r="HW542" s="18"/>
      <c r="HX542" s="18"/>
      <c r="HY542" s="18"/>
      <c r="HZ542" s="18"/>
      <c r="IA542" s="18"/>
      <c r="IB542" s="18"/>
      <c r="IC542" s="18"/>
      <c r="ID542" s="18"/>
      <c r="IE542" s="18"/>
      <c r="IF542" s="18"/>
      <c r="IG542" s="18"/>
      <c r="IH542" s="18"/>
      <c r="II542" s="18"/>
      <c r="IJ542" s="18"/>
      <c r="IK542" s="18"/>
      <c r="IL542" s="18"/>
      <c r="IM542" s="18"/>
      <c r="IN542" s="18"/>
      <c r="IO542" s="18"/>
      <c r="IP542" s="18"/>
      <c r="IQ542" s="18"/>
      <c r="IR542" s="18"/>
      <c r="IS542" s="18"/>
      <c r="IT542" s="18"/>
      <c r="IU542" s="18"/>
      <c r="IV542" s="18"/>
      <c r="IW542" s="18"/>
      <c r="IX542" s="18"/>
      <c r="IY542" s="18"/>
      <c r="IZ542" s="18"/>
      <c r="JA542" s="18"/>
      <c r="JB542" s="18"/>
      <c r="JC542" s="18"/>
      <c r="JD542" s="18"/>
      <c r="JE542" s="18"/>
      <c r="JF542" s="18"/>
    </row>
    <row r="543" spans="36:266" x14ac:dyDescent="0.3">
      <c r="AJ543" s="24"/>
      <c r="AK543" s="24"/>
      <c r="AL543" s="20"/>
      <c r="AM543" s="23"/>
      <c r="AN543" s="18"/>
      <c r="AO543" s="24"/>
      <c r="AW543" s="71"/>
      <c r="AX543" s="71"/>
      <c r="AY543" s="71"/>
      <c r="BB543" s="25"/>
      <c r="BC543" s="21"/>
      <c r="BG543" s="18"/>
      <c r="BN543" s="22"/>
      <c r="BO543" s="22"/>
      <c r="BP543" s="22"/>
      <c r="BQ543" s="22"/>
      <c r="BR543" s="15"/>
      <c r="CF543" s="15"/>
      <c r="CL543" s="22"/>
      <c r="CM543" s="15"/>
      <c r="CR543" s="22"/>
      <c r="CT543" s="15"/>
      <c r="CW543" s="22"/>
      <c r="DA543" s="15"/>
      <c r="DH543" s="15"/>
      <c r="DJ543" s="22"/>
      <c r="DO543" s="15"/>
      <c r="DV543" s="15"/>
      <c r="EC543" s="15"/>
      <c r="EJ543" s="15"/>
      <c r="EQ543" s="15"/>
      <c r="EX543" s="15"/>
      <c r="FE543" s="15"/>
      <c r="FL543" s="15"/>
      <c r="FS543" s="15"/>
      <c r="FZ543" s="15"/>
      <c r="GG543" s="15"/>
      <c r="GN543" s="15"/>
      <c r="GP543" s="22"/>
      <c r="GQ543" s="22"/>
      <c r="GR543" s="22"/>
      <c r="GS543" s="22"/>
      <c r="GT543" s="22"/>
      <c r="GU543" s="15"/>
      <c r="GV543" s="22"/>
      <c r="GW543" s="22"/>
      <c r="GX543" s="22"/>
      <c r="GY543" s="18"/>
      <c r="GZ543" s="18"/>
      <c r="HA543" s="18"/>
      <c r="HB543" s="18"/>
      <c r="HC543" s="18"/>
      <c r="HD543" s="18"/>
      <c r="HE543" s="18"/>
      <c r="HF543" s="18"/>
      <c r="HG543" s="18"/>
      <c r="HH543" s="18"/>
      <c r="HI543" s="18"/>
      <c r="HJ543" s="18"/>
      <c r="HK543" s="18"/>
      <c r="HL543" s="18"/>
      <c r="HM543" s="18"/>
      <c r="HN543" s="18"/>
      <c r="HO543" s="18"/>
      <c r="HP543" s="18"/>
      <c r="HQ543" s="18"/>
      <c r="HR543" s="18"/>
      <c r="HS543" s="18"/>
      <c r="HT543" s="18"/>
      <c r="HU543" s="18"/>
      <c r="HV543" s="18"/>
      <c r="HW543" s="18"/>
      <c r="HX543" s="18"/>
      <c r="HY543" s="18"/>
      <c r="HZ543" s="18"/>
      <c r="IA543" s="18"/>
      <c r="IB543" s="18"/>
      <c r="IC543" s="18"/>
      <c r="ID543" s="18"/>
      <c r="IE543" s="18"/>
      <c r="IF543" s="18"/>
      <c r="IG543" s="18"/>
      <c r="IH543" s="18"/>
      <c r="II543" s="18"/>
      <c r="IJ543" s="18"/>
      <c r="IK543" s="18"/>
      <c r="IL543" s="18"/>
      <c r="IM543" s="18"/>
      <c r="IN543" s="18"/>
      <c r="IO543" s="18"/>
      <c r="IP543" s="18"/>
      <c r="IQ543" s="18"/>
      <c r="IR543" s="18"/>
      <c r="IS543" s="18"/>
      <c r="IT543" s="18"/>
      <c r="IU543" s="18"/>
      <c r="IV543" s="18"/>
      <c r="IW543" s="18"/>
      <c r="IX543" s="18"/>
      <c r="IY543" s="18"/>
      <c r="IZ543" s="18"/>
      <c r="JA543" s="18"/>
      <c r="JB543" s="18"/>
      <c r="JC543" s="18"/>
      <c r="JD543" s="18"/>
      <c r="JE543" s="18"/>
      <c r="JF543" s="18"/>
    </row>
    <row r="544" spans="36:266" x14ac:dyDescent="0.3">
      <c r="AJ544" s="24"/>
      <c r="AK544" s="24"/>
      <c r="AL544" s="20"/>
      <c r="AM544" s="23"/>
      <c r="AN544" s="18"/>
      <c r="AO544" s="24"/>
      <c r="AW544" s="71"/>
      <c r="AX544" s="71"/>
      <c r="AY544" s="71"/>
      <c r="BB544" s="25"/>
      <c r="BC544" s="21"/>
      <c r="BG544" s="18"/>
      <c r="BN544" s="22"/>
      <c r="BO544" s="22"/>
      <c r="BP544" s="22"/>
      <c r="BQ544" s="22"/>
      <c r="BR544" s="15"/>
      <c r="CF544" s="15"/>
      <c r="CL544" s="22"/>
      <c r="CM544" s="15"/>
      <c r="CR544" s="22"/>
      <c r="CT544" s="15"/>
      <c r="CW544" s="22"/>
      <c r="DA544" s="15"/>
      <c r="DH544" s="15"/>
      <c r="DJ544" s="22"/>
      <c r="DO544" s="15"/>
      <c r="DV544" s="15"/>
      <c r="EC544" s="15"/>
      <c r="EJ544" s="15"/>
      <c r="EQ544" s="15"/>
      <c r="EX544" s="15"/>
      <c r="FE544" s="15"/>
      <c r="FL544" s="15"/>
      <c r="FS544" s="15"/>
      <c r="FZ544" s="15"/>
      <c r="GG544" s="15"/>
      <c r="GN544" s="15"/>
      <c r="GP544" s="22"/>
      <c r="GQ544" s="22"/>
      <c r="GR544" s="22"/>
      <c r="GS544" s="22"/>
      <c r="GT544" s="22"/>
      <c r="GU544" s="15"/>
      <c r="GV544" s="22"/>
      <c r="GW544" s="22"/>
      <c r="GX544" s="22"/>
      <c r="GY544" s="18"/>
      <c r="GZ544" s="18"/>
      <c r="HA544" s="18"/>
      <c r="HB544" s="18"/>
      <c r="HC544" s="18"/>
      <c r="HD544" s="18"/>
      <c r="HE544" s="18"/>
      <c r="HF544" s="18"/>
      <c r="HG544" s="18"/>
      <c r="HH544" s="18"/>
      <c r="HI544" s="18"/>
      <c r="HJ544" s="18"/>
      <c r="HK544" s="18"/>
      <c r="HL544" s="18"/>
      <c r="HM544" s="18"/>
      <c r="HN544" s="18"/>
      <c r="HO544" s="18"/>
      <c r="HP544" s="18"/>
      <c r="HQ544" s="18"/>
      <c r="HR544" s="18"/>
      <c r="HS544" s="18"/>
      <c r="HT544" s="18"/>
      <c r="HU544" s="18"/>
      <c r="HV544" s="18"/>
      <c r="HW544" s="18"/>
      <c r="HX544" s="18"/>
      <c r="HY544" s="18"/>
      <c r="HZ544" s="18"/>
      <c r="IA544" s="18"/>
      <c r="IB544" s="18"/>
      <c r="IC544" s="18"/>
      <c r="ID544" s="18"/>
      <c r="IE544" s="18"/>
      <c r="IF544" s="18"/>
      <c r="IG544" s="18"/>
      <c r="IH544" s="18"/>
      <c r="II544" s="18"/>
      <c r="IJ544" s="18"/>
      <c r="IK544" s="18"/>
      <c r="IL544" s="18"/>
      <c r="IM544" s="18"/>
      <c r="IN544" s="18"/>
      <c r="IO544" s="18"/>
      <c r="IP544" s="18"/>
      <c r="IQ544" s="18"/>
      <c r="IR544" s="18"/>
      <c r="IS544" s="18"/>
      <c r="IT544" s="18"/>
      <c r="IU544" s="18"/>
      <c r="IV544" s="18"/>
      <c r="IW544" s="18"/>
      <c r="IX544" s="18"/>
      <c r="IY544" s="18"/>
      <c r="IZ544" s="18"/>
      <c r="JA544" s="18"/>
      <c r="JB544" s="18"/>
      <c r="JC544" s="18"/>
      <c r="JD544" s="18"/>
      <c r="JE544" s="18"/>
      <c r="JF544" s="18"/>
    </row>
    <row r="545" spans="36:266" x14ac:dyDescent="0.3">
      <c r="AJ545" s="24"/>
      <c r="AK545" s="24"/>
      <c r="AL545" s="20"/>
      <c r="AM545" s="23"/>
      <c r="AN545" s="18"/>
      <c r="AO545" s="24"/>
      <c r="AW545" s="71"/>
      <c r="AX545" s="71"/>
      <c r="AY545" s="71"/>
      <c r="BB545" s="25"/>
      <c r="BC545" s="21"/>
      <c r="BG545" s="18"/>
      <c r="BN545" s="22"/>
      <c r="BO545" s="22"/>
      <c r="BP545" s="22"/>
      <c r="BQ545" s="22"/>
      <c r="BR545" s="15"/>
      <c r="CF545" s="15"/>
      <c r="CL545" s="22"/>
      <c r="CM545" s="15"/>
      <c r="CR545" s="22"/>
      <c r="CT545" s="15"/>
      <c r="CW545" s="22"/>
      <c r="DA545" s="15"/>
      <c r="DH545" s="15"/>
      <c r="DJ545" s="22"/>
      <c r="DO545" s="15"/>
      <c r="DV545" s="15"/>
      <c r="EC545" s="15"/>
      <c r="EJ545" s="15"/>
      <c r="EQ545" s="15"/>
      <c r="EX545" s="15"/>
      <c r="FE545" s="15"/>
      <c r="FL545" s="15"/>
      <c r="FS545" s="15"/>
      <c r="FZ545" s="15"/>
      <c r="GG545" s="15"/>
      <c r="GN545" s="15"/>
      <c r="GP545" s="22"/>
      <c r="GQ545" s="22"/>
      <c r="GR545" s="22"/>
      <c r="GS545" s="22"/>
      <c r="GT545" s="22"/>
      <c r="GU545" s="15"/>
      <c r="GV545" s="22"/>
      <c r="GW545" s="22"/>
      <c r="GX545" s="22"/>
      <c r="GY545" s="18"/>
      <c r="GZ545" s="18"/>
      <c r="HA545" s="18"/>
      <c r="HB545" s="18"/>
      <c r="HC545" s="18"/>
      <c r="HD545" s="18"/>
      <c r="HE545" s="18"/>
      <c r="HF545" s="18"/>
      <c r="HG545" s="18"/>
      <c r="HH545" s="18"/>
      <c r="HI545" s="18"/>
      <c r="HJ545" s="18"/>
      <c r="HK545" s="18"/>
      <c r="HL545" s="18"/>
      <c r="HM545" s="18"/>
      <c r="HN545" s="18"/>
      <c r="HO545" s="18"/>
      <c r="HP545" s="18"/>
      <c r="HQ545" s="18"/>
      <c r="HR545" s="18"/>
      <c r="HS545" s="18"/>
      <c r="HT545" s="18"/>
      <c r="HU545" s="18"/>
      <c r="HV545" s="18"/>
      <c r="HW545" s="18"/>
      <c r="HX545" s="18"/>
      <c r="HY545" s="18"/>
      <c r="HZ545" s="18"/>
      <c r="IA545" s="18"/>
      <c r="IB545" s="18"/>
      <c r="IC545" s="18"/>
      <c r="ID545" s="18"/>
      <c r="IE545" s="18"/>
      <c r="IF545" s="18"/>
      <c r="IG545" s="18"/>
      <c r="IH545" s="18"/>
      <c r="II545" s="18"/>
      <c r="IJ545" s="18"/>
      <c r="IK545" s="18"/>
      <c r="IL545" s="18"/>
      <c r="IM545" s="18"/>
      <c r="IN545" s="18"/>
      <c r="IO545" s="18"/>
      <c r="IP545" s="18"/>
      <c r="IQ545" s="18"/>
      <c r="IR545" s="18"/>
      <c r="IS545" s="18"/>
      <c r="IT545" s="18"/>
      <c r="IU545" s="18"/>
      <c r="IV545" s="18"/>
      <c r="IW545" s="18"/>
      <c r="IX545" s="18"/>
      <c r="IY545" s="18"/>
      <c r="IZ545" s="18"/>
      <c r="JA545" s="18"/>
      <c r="JB545" s="18"/>
      <c r="JC545" s="18"/>
      <c r="JD545" s="18"/>
      <c r="JE545" s="18"/>
      <c r="JF545" s="18"/>
    </row>
    <row r="546" spans="36:266" x14ac:dyDescent="0.3">
      <c r="AJ546" s="24"/>
      <c r="AK546" s="24"/>
      <c r="AL546" s="20"/>
      <c r="AM546" s="23"/>
      <c r="AN546" s="18"/>
      <c r="AO546" s="24"/>
      <c r="AW546" s="71"/>
      <c r="AX546" s="71"/>
      <c r="AY546" s="71"/>
      <c r="BB546" s="25"/>
      <c r="BC546" s="21"/>
      <c r="BG546" s="18"/>
      <c r="BN546" s="22"/>
      <c r="BO546" s="22"/>
      <c r="BP546" s="22"/>
      <c r="BQ546" s="22"/>
      <c r="BR546" s="15"/>
      <c r="CF546" s="15"/>
      <c r="CL546" s="22"/>
      <c r="CM546" s="15"/>
      <c r="CR546" s="22"/>
      <c r="CT546" s="15"/>
      <c r="CW546" s="22"/>
      <c r="DA546" s="15"/>
      <c r="DH546" s="15"/>
      <c r="DJ546" s="22"/>
      <c r="DO546" s="15"/>
      <c r="DV546" s="15"/>
      <c r="EC546" s="15"/>
      <c r="EJ546" s="15"/>
      <c r="EQ546" s="15"/>
      <c r="EX546" s="15"/>
      <c r="FE546" s="15"/>
      <c r="FL546" s="15"/>
      <c r="FS546" s="15"/>
      <c r="FZ546" s="15"/>
      <c r="GG546" s="15"/>
      <c r="GN546" s="15"/>
      <c r="GP546" s="22"/>
      <c r="GQ546" s="22"/>
      <c r="GR546" s="22"/>
      <c r="GS546" s="22"/>
      <c r="GT546" s="22"/>
      <c r="GU546" s="15"/>
      <c r="GV546" s="22"/>
      <c r="GW546" s="22"/>
      <c r="GX546" s="22"/>
      <c r="GY546" s="18"/>
      <c r="GZ546" s="18"/>
      <c r="HA546" s="18"/>
      <c r="HB546" s="18"/>
      <c r="HC546" s="18"/>
      <c r="HD546" s="18"/>
      <c r="HE546" s="18"/>
      <c r="HF546" s="18"/>
      <c r="HG546" s="18"/>
      <c r="HH546" s="18"/>
      <c r="HI546" s="18"/>
      <c r="HJ546" s="18"/>
      <c r="HK546" s="18"/>
      <c r="HL546" s="18"/>
      <c r="HM546" s="18"/>
      <c r="HN546" s="18"/>
      <c r="HO546" s="18"/>
      <c r="HP546" s="18"/>
      <c r="HQ546" s="18"/>
      <c r="HR546" s="18"/>
      <c r="HS546" s="18"/>
      <c r="HT546" s="18"/>
      <c r="HU546" s="18"/>
      <c r="HV546" s="18"/>
      <c r="HW546" s="18"/>
      <c r="HX546" s="18"/>
      <c r="HY546" s="18"/>
      <c r="HZ546" s="18"/>
      <c r="IA546" s="18"/>
      <c r="IB546" s="18"/>
      <c r="IC546" s="18"/>
      <c r="ID546" s="18"/>
      <c r="IE546" s="18"/>
      <c r="IF546" s="18"/>
      <c r="IG546" s="18"/>
      <c r="IH546" s="18"/>
      <c r="II546" s="18"/>
      <c r="IJ546" s="18"/>
      <c r="IK546" s="18"/>
      <c r="IL546" s="18"/>
      <c r="IM546" s="18"/>
      <c r="IN546" s="18"/>
      <c r="IO546" s="18"/>
      <c r="IP546" s="18"/>
      <c r="IQ546" s="18"/>
      <c r="IR546" s="18"/>
      <c r="IS546" s="18"/>
      <c r="IT546" s="18"/>
      <c r="IU546" s="18"/>
      <c r="IV546" s="18"/>
      <c r="IW546" s="18"/>
      <c r="IX546" s="18"/>
      <c r="IY546" s="18"/>
      <c r="IZ546" s="18"/>
      <c r="JA546" s="18"/>
      <c r="JB546" s="18"/>
      <c r="JC546" s="18"/>
      <c r="JD546" s="18"/>
      <c r="JE546" s="18"/>
      <c r="JF546" s="18"/>
    </row>
    <row r="547" spans="36:266" x14ac:dyDescent="0.3">
      <c r="AJ547" s="24"/>
      <c r="AK547" s="24"/>
      <c r="AL547" s="20"/>
      <c r="AM547" s="23"/>
      <c r="AN547" s="18"/>
      <c r="AO547" s="24"/>
      <c r="AW547" s="71"/>
      <c r="AX547" s="71"/>
      <c r="AY547" s="71"/>
      <c r="BB547" s="25"/>
      <c r="BC547" s="21"/>
      <c r="BG547" s="18"/>
      <c r="BN547" s="22"/>
      <c r="BO547" s="22"/>
      <c r="BP547" s="22"/>
      <c r="BQ547" s="22"/>
      <c r="BR547" s="15"/>
      <c r="CF547" s="15"/>
      <c r="CL547" s="22"/>
      <c r="CM547" s="15"/>
      <c r="CR547" s="22"/>
      <c r="CT547" s="15"/>
      <c r="CW547" s="22"/>
      <c r="DA547" s="15"/>
      <c r="DH547" s="15"/>
      <c r="DJ547" s="22"/>
      <c r="DO547" s="15"/>
      <c r="DV547" s="15"/>
      <c r="EC547" s="15"/>
      <c r="EJ547" s="15"/>
      <c r="EQ547" s="15"/>
      <c r="EX547" s="15"/>
      <c r="FE547" s="15"/>
      <c r="FL547" s="15"/>
      <c r="FS547" s="15"/>
      <c r="FZ547" s="15"/>
      <c r="GG547" s="15"/>
      <c r="GN547" s="15"/>
      <c r="GP547" s="22"/>
      <c r="GQ547" s="22"/>
      <c r="GR547" s="22"/>
      <c r="GS547" s="22"/>
      <c r="GT547" s="22"/>
      <c r="GU547" s="15"/>
      <c r="GV547" s="22"/>
      <c r="GW547" s="22"/>
      <c r="GX547" s="22"/>
      <c r="GY547" s="18"/>
      <c r="GZ547" s="18"/>
      <c r="HA547" s="18"/>
      <c r="HB547" s="18"/>
      <c r="HC547" s="18"/>
      <c r="HD547" s="18"/>
      <c r="HE547" s="18"/>
      <c r="HF547" s="18"/>
      <c r="HG547" s="18"/>
      <c r="HH547" s="18"/>
      <c r="HI547" s="18"/>
      <c r="HJ547" s="18"/>
      <c r="HK547" s="18"/>
      <c r="HL547" s="18"/>
      <c r="HM547" s="18"/>
      <c r="HN547" s="18"/>
      <c r="HO547" s="18"/>
      <c r="HP547" s="18"/>
      <c r="HQ547" s="18"/>
      <c r="HR547" s="18"/>
      <c r="HS547" s="18"/>
      <c r="HT547" s="18"/>
      <c r="HU547" s="18"/>
      <c r="HV547" s="18"/>
      <c r="HW547" s="18"/>
      <c r="HX547" s="18"/>
      <c r="HY547" s="18"/>
      <c r="HZ547" s="18"/>
      <c r="IA547" s="18"/>
      <c r="IB547" s="18"/>
      <c r="IC547" s="18"/>
      <c r="ID547" s="18"/>
      <c r="IE547" s="18"/>
      <c r="IF547" s="18"/>
      <c r="IG547" s="18"/>
      <c r="IH547" s="18"/>
      <c r="II547" s="18"/>
      <c r="IJ547" s="18"/>
      <c r="IK547" s="18"/>
      <c r="IL547" s="18"/>
      <c r="IM547" s="18"/>
      <c r="IN547" s="18"/>
      <c r="IO547" s="18"/>
      <c r="IP547" s="18"/>
      <c r="IQ547" s="18"/>
      <c r="IR547" s="18"/>
      <c r="IS547" s="18"/>
      <c r="IT547" s="18"/>
      <c r="IU547" s="18"/>
      <c r="IV547" s="18"/>
      <c r="IW547" s="18"/>
      <c r="IX547" s="18"/>
      <c r="IY547" s="18"/>
      <c r="IZ547" s="18"/>
      <c r="JA547" s="18"/>
      <c r="JB547" s="18"/>
      <c r="JC547" s="18"/>
      <c r="JD547" s="18"/>
      <c r="JE547" s="18"/>
      <c r="JF547" s="18"/>
    </row>
    <row r="548" spans="36:266" x14ac:dyDescent="0.3">
      <c r="AJ548" s="24"/>
      <c r="AK548" s="24"/>
      <c r="AL548" s="20"/>
      <c r="AM548" s="23"/>
      <c r="AN548" s="18"/>
      <c r="AO548" s="24"/>
      <c r="AW548" s="71"/>
      <c r="AX548" s="71"/>
      <c r="AY548" s="71"/>
      <c r="BB548" s="25"/>
      <c r="BC548" s="21"/>
      <c r="BG548" s="18"/>
      <c r="BN548" s="22"/>
      <c r="BO548" s="22"/>
      <c r="BP548" s="22"/>
      <c r="BQ548" s="22"/>
      <c r="BR548" s="15"/>
      <c r="CF548" s="15"/>
      <c r="CL548" s="22"/>
      <c r="CM548" s="15"/>
      <c r="CR548" s="22"/>
      <c r="CT548" s="15"/>
      <c r="CW548" s="22"/>
      <c r="DA548" s="15"/>
      <c r="DH548" s="15"/>
      <c r="DJ548" s="22"/>
      <c r="DO548" s="15"/>
      <c r="DV548" s="15"/>
      <c r="EC548" s="15"/>
      <c r="EJ548" s="15"/>
      <c r="EQ548" s="15"/>
      <c r="EX548" s="15"/>
      <c r="FE548" s="15"/>
      <c r="FL548" s="15"/>
      <c r="FS548" s="15"/>
      <c r="FZ548" s="15"/>
      <c r="GG548" s="15"/>
      <c r="GN548" s="15"/>
      <c r="GP548" s="22"/>
      <c r="GQ548" s="22"/>
      <c r="GR548" s="22"/>
      <c r="GS548" s="22"/>
      <c r="GT548" s="22"/>
      <c r="GU548" s="15"/>
      <c r="GV548" s="22"/>
      <c r="GW548" s="22"/>
      <c r="GX548" s="22"/>
      <c r="GY548" s="18"/>
      <c r="GZ548" s="18"/>
      <c r="HA548" s="18"/>
      <c r="HB548" s="18"/>
      <c r="HC548" s="18"/>
      <c r="HD548" s="18"/>
      <c r="HE548" s="18"/>
      <c r="HF548" s="18"/>
      <c r="HG548" s="18"/>
      <c r="HH548" s="18"/>
      <c r="HI548" s="18"/>
      <c r="HJ548" s="18"/>
      <c r="HK548" s="18"/>
      <c r="HL548" s="18"/>
      <c r="HM548" s="18"/>
      <c r="HN548" s="18"/>
      <c r="HO548" s="18"/>
      <c r="HP548" s="18"/>
      <c r="HQ548" s="18"/>
      <c r="HR548" s="18"/>
      <c r="HS548" s="18"/>
      <c r="HT548" s="18"/>
      <c r="HU548" s="18"/>
      <c r="HV548" s="18"/>
      <c r="HW548" s="18"/>
      <c r="HX548" s="18"/>
      <c r="HY548" s="18"/>
      <c r="HZ548" s="18"/>
      <c r="IA548" s="18"/>
      <c r="IB548" s="18"/>
      <c r="IC548" s="18"/>
      <c r="ID548" s="18"/>
      <c r="IE548" s="18"/>
      <c r="IF548" s="18"/>
      <c r="IG548" s="18"/>
      <c r="IH548" s="18"/>
      <c r="II548" s="18"/>
      <c r="IJ548" s="18"/>
      <c r="IK548" s="18"/>
      <c r="IL548" s="18"/>
      <c r="IM548" s="18"/>
      <c r="IN548" s="18"/>
      <c r="IO548" s="18"/>
      <c r="IP548" s="18"/>
      <c r="IQ548" s="18"/>
      <c r="IR548" s="18"/>
      <c r="IS548" s="18"/>
      <c r="IT548" s="18"/>
      <c r="IU548" s="18"/>
      <c r="IV548" s="18"/>
      <c r="IW548" s="18"/>
      <c r="IX548" s="18"/>
      <c r="IY548" s="18"/>
      <c r="IZ548" s="18"/>
      <c r="JA548" s="18"/>
      <c r="JB548" s="18"/>
      <c r="JC548" s="18"/>
      <c r="JD548" s="18"/>
      <c r="JE548" s="18"/>
      <c r="JF548" s="18"/>
    </row>
    <row r="549" spans="36:266" x14ac:dyDescent="0.3">
      <c r="AJ549" s="24"/>
      <c r="AK549" s="24"/>
      <c r="AL549" s="20"/>
      <c r="AM549" s="23"/>
      <c r="AN549" s="18"/>
      <c r="AO549" s="24"/>
      <c r="AW549" s="71"/>
      <c r="AX549" s="71"/>
      <c r="AY549" s="71"/>
      <c r="BB549" s="25"/>
      <c r="BC549" s="21"/>
      <c r="BG549" s="18"/>
      <c r="BN549" s="22"/>
      <c r="BO549" s="22"/>
      <c r="BP549" s="22"/>
      <c r="BQ549" s="22"/>
      <c r="BR549" s="15"/>
      <c r="CF549" s="15"/>
      <c r="CL549" s="22"/>
      <c r="CM549" s="15"/>
      <c r="CR549" s="22"/>
      <c r="CT549" s="15"/>
      <c r="CW549" s="22"/>
      <c r="DA549" s="15"/>
      <c r="DH549" s="15"/>
      <c r="DJ549" s="22"/>
      <c r="DO549" s="15"/>
      <c r="DV549" s="15"/>
      <c r="EC549" s="15"/>
      <c r="EJ549" s="15"/>
      <c r="EQ549" s="15"/>
      <c r="EX549" s="15"/>
      <c r="FE549" s="15"/>
      <c r="FL549" s="15"/>
      <c r="FS549" s="15"/>
      <c r="FZ549" s="15"/>
      <c r="GG549" s="15"/>
      <c r="GN549" s="15"/>
      <c r="GP549" s="22"/>
      <c r="GQ549" s="22"/>
      <c r="GR549" s="22"/>
      <c r="GS549" s="22"/>
      <c r="GT549" s="22"/>
      <c r="GU549" s="15"/>
      <c r="GV549" s="22"/>
      <c r="GW549" s="22"/>
      <c r="GX549" s="22"/>
      <c r="GY549" s="18"/>
      <c r="GZ549" s="18"/>
      <c r="HA549" s="18"/>
      <c r="HB549" s="18"/>
      <c r="HC549" s="18"/>
      <c r="HD549" s="18"/>
      <c r="HE549" s="18"/>
      <c r="HF549" s="18"/>
      <c r="HG549" s="18"/>
      <c r="HH549" s="18"/>
      <c r="HI549" s="18"/>
      <c r="HJ549" s="18"/>
      <c r="HK549" s="18"/>
      <c r="HL549" s="18"/>
      <c r="HM549" s="18"/>
      <c r="HN549" s="18"/>
      <c r="HO549" s="18"/>
      <c r="HP549" s="18"/>
      <c r="HQ549" s="18"/>
      <c r="HR549" s="18"/>
      <c r="HS549" s="18"/>
      <c r="HT549" s="18"/>
      <c r="HU549" s="18"/>
      <c r="HV549" s="18"/>
      <c r="HW549" s="18"/>
      <c r="HX549" s="18"/>
      <c r="HY549" s="18"/>
      <c r="HZ549" s="18"/>
      <c r="IA549" s="18"/>
      <c r="IB549" s="18"/>
      <c r="IC549" s="18"/>
      <c r="ID549" s="18"/>
      <c r="IE549" s="18"/>
      <c r="IF549" s="18"/>
      <c r="IG549" s="18"/>
      <c r="IH549" s="18"/>
      <c r="II549" s="18"/>
      <c r="IJ549" s="18"/>
      <c r="IK549" s="18"/>
      <c r="IL549" s="18"/>
      <c r="IM549" s="18"/>
      <c r="IN549" s="18"/>
      <c r="IO549" s="18"/>
      <c r="IP549" s="18"/>
      <c r="IQ549" s="18"/>
      <c r="IR549" s="18"/>
      <c r="IS549" s="18"/>
      <c r="IT549" s="18"/>
      <c r="IU549" s="18"/>
      <c r="IV549" s="18"/>
      <c r="IW549" s="18"/>
      <c r="IX549" s="18"/>
      <c r="IY549" s="18"/>
      <c r="IZ549" s="18"/>
      <c r="JA549" s="18"/>
      <c r="JB549" s="18"/>
      <c r="JC549" s="18"/>
      <c r="JD549" s="18"/>
      <c r="JE549" s="18"/>
      <c r="JF549" s="18"/>
    </row>
    <row r="550" spans="36:266" x14ac:dyDescent="0.3">
      <c r="AJ550" s="24"/>
      <c r="AK550" s="24"/>
      <c r="AL550" s="20"/>
      <c r="AM550" s="23"/>
      <c r="AN550" s="18"/>
      <c r="AO550" s="24"/>
      <c r="AW550" s="71"/>
      <c r="AX550" s="71"/>
      <c r="AY550" s="71"/>
      <c r="BB550" s="25"/>
      <c r="BC550" s="21"/>
      <c r="BG550" s="18"/>
      <c r="BN550" s="22"/>
      <c r="BO550" s="22"/>
      <c r="BP550" s="22"/>
      <c r="BQ550" s="22"/>
      <c r="BR550" s="15"/>
      <c r="CF550" s="15"/>
      <c r="CL550" s="22"/>
      <c r="CM550" s="15"/>
      <c r="CR550" s="22"/>
      <c r="CT550" s="15"/>
      <c r="CW550" s="22"/>
      <c r="DA550" s="15"/>
      <c r="DH550" s="15"/>
      <c r="DJ550" s="22"/>
      <c r="DO550" s="15"/>
      <c r="DV550" s="15"/>
      <c r="EC550" s="15"/>
      <c r="EJ550" s="15"/>
      <c r="EQ550" s="15"/>
      <c r="EX550" s="15"/>
      <c r="FE550" s="15"/>
      <c r="FL550" s="15"/>
      <c r="FS550" s="15"/>
      <c r="FZ550" s="15"/>
      <c r="GG550" s="15"/>
      <c r="GN550" s="15"/>
      <c r="GP550" s="22"/>
      <c r="GQ550" s="22"/>
      <c r="GR550" s="22"/>
      <c r="GS550" s="22"/>
      <c r="GT550" s="22"/>
      <c r="GU550" s="15"/>
      <c r="GV550" s="22"/>
      <c r="GW550" s="22"/>
      <c r="GX550" s="22"/>
      <c r="GY550" s="18"/>
      <c r="GZ550" s="18"/>
      <c r="HA550" s="18"/>
      <c r="HB550" s="18"/>
      <c r="HC550" s="18"/>
      <c r="HD550" s="18"/>
      <c r="HE550" s="18"/>
      <c r="HF550" s="18"/>
      <c r="HG550" s="18"/>
      <c r="HH550" s="18"/>
      <c r="HI550" s="18"/>
      <c r="HJ550" s="18"/>
      <c r="HK550" s="18"/>
      <c r="HL550" s="18"/>
      <c r="HM550" s="18"/>
      <c r="HN550" s="18"/>
      <c r="HO550" s="18"/>
      <c r="HP550" s="18"/>
      <c r="HQ550" s="18"/>
      <c r="HR550" s="18"/>
      <c r="HS550" s="18"/>
      <c r="HT550" s="18"/>
      <c r="HU550" s="18"/>
      <c r="HV550" s="18"/>
      <c r="HW550" s="18"/>
      <c r="HX550" s="18"/>
      <c r="HY550" s="18"/>
      <c r="HZ550" s="18"/>
      <c r="IA550" s="18"/>
      <c r="IB550" s="18"/>
      <c r="IC550" s="18"/>
      <c r="ID550" s="18"/>
      <c r="IE550" s="18"/>
      <c r="IF550" s="18"/>
      <c r="IG550" s="18"/>
      <c r="IH550" s="18"/>
      <c r="II550" s="18"/>
      <c r="IJ550" s="18"/>
      <c r="IK550" s="18"/>
      <c r="IL550" s="18"/>
      <c r="IM550" s="18"/>
      <c r="IN550" s="18"/>
      <c r="IO550" s="18"/>
      <c r="IP550" s="18"/>
      <c r="IQ550" s="18"/>
      <c r="IR550" s="18"/>
      <c r="IS550" s="18"/>
      <c r="IT550" s="18"/>
      <c r="IU550" s="18"/>
      <c r="IV550" s="18"/>
      <c r="IW550" s="18"/>
      <c r="IX550" s="18"/>
      <c r="IY550" s="18"/>
      <c r="IZ550" s="18"/>
      <c r="JA550" s="18"/>
      <c r="JB550" s="18"/>
      <c r="JC550" s="18"/>
      <c r="JD550" s="18"/>
      <c r="JE550" s="18"/>
      <c r="JF550" s="18"/>
    </row>
    <row r="551" spans="36:266" x14ac:dyDescent="0.3">
      <c r="AJ551" s="24"/>
      <c r="AK551" s="24"/>
      <c r="AL551" s="20"/>
      <c r="AM551" s="23"/>
      <c r="AN551" s="18"/>
      <c r="AO551" s="24"/>
      <c r="AW551" s="71"/>
      <c r="AX551" s="71"/>
      <c r="AY551" s="71"/>
      <c r="BB551" s="25"/>
      <c r="BC551" s="21"/>
      <c r="BG551" s="18"/>
      <c r="BN551" s="22"/>
      <c r="BO551" s="22"/>
      <c r="BP551" s="22"/>
      <c r="BQ551" s="22"/>
      <c r="BR551" s="15"/>
      <c r="CF551" s="15"/>
      <c r="CL551" s="22"/>
      <c r="CM551" s="15"/>
      <c r="CR551" s="22"/>
      <c r="CT551" s="15"/>
      <c r="CW551" s="22"/>
      <c r="DA551" s="15"/>
      <c r="DH551" s="15"/>
      <c r="DJ551" s="22"/>
      <c r="DO551" s="15"/>
      <c r="DV551" s="15"/>
      <c r="EC551" s="15"/>
      <c r="EJ551" s="15"/>
      <c r="EQ551" s="15"/>
      <c r="EX551" s="15"/>
      <c r="FE551" s="15"/>
      <c r="FL551" s="15"/>
      <c r="FS551" s="15"/>
      <c r="FZ551" s="15"/>
      <c r="GG551" s="15"/>
      <c r="GN551" s="15"/>
      <c r="GP551" s="22"/>
      <c r="GQ551" s="22"/>
      <c r="GR551" s="22"/>
      <c r="GS551" s="22"/>
      <c r="GT551" s="22"/>
      <c r="GU551" s="15"/>
      <c r="GV551" s="22"/>
      <c r="GW551" s="22"/>
      <c r="GX551" s="22"/>
      <c r="GY551" s="18"/>
      <c r="GZ551" s="18"/>
      <c r="HA551" s="18"/>
      <c r="HB551" s="18"/>
      <c r="HC551" s="18"/>
      <c r="HD551" s="18"/>
      <c r="HE551" s="18"/>
      <c r="HF551" s="18"/>
      <c r="HG551" s="18"/>
      <c r="HH551" s="18"/>
      <c r="HI551" s="18"/>
      <c r="HJ551" s="18"/>
      <c r="HK551" s="18"/>
      <c r="HL551" s="18"/>
      <c r="HM551" s="18"/>
      <c r="HN551" s="18"/>
      <c r="HO551" s="18"/>
      <c r="HP551" s="18"/>
      <c r="HQ551" s="18"/>
      <c r="HR551" s="18"/>
      <c r="HS551" s="18"/>
      <c r="HT551" s="18"/>
      <c r="HU551" s="18"/>
      <c r="HV551" s="18"/>
      <c r="HW551" s="18"/>
      <c r="HX551" s="18"/>
      <c r="HY551" s="18"/>
      <c r="HZ551" s="18"/>
      <c r="IA551" s="18"/>
      <c r="IB551" s="18"/>
      <c r="IC551" s="18"/>
      <c r="ID551" s="18"/>
      <c r="IE551" s="18"/>
      <c r="IF551" s="18"/>
      <c r="IG551" s="18"/>
      <c r="IH551" s="18"/>
      <c r="II551" s="18"/>
      <c r="IJ551" s="18"/>
      <c r="IK551" s="18"/>
      <c r="IL551" s="18"/>
      <c r="IM551" s="18"/>
      <c r="IN551" s="18"/>
      <c r="IO551" s="18"/>
      <c r="IP551" s="18"/>
      <c r="IQ551" s="18"/>
      <c r="IR551" s="18"/>
      <c r="IS551" s="18"/>
      <c r="IT551" s="18"/>
      <c r="IU551" s="18"/>
      <c r="IV551" s="18"/>
      <c r="IW551" s="18"/>
      <c r="IX551" s="18"/>
      <c r="IY551" s="18"/>
      <c r="IZ551" s="18"/>
      <c r="JA551" s="18"/>
      <c r="JB551" s="18"/>
      <c r="JC551" s="18"/>
      <c r="JD551" s="18"/>
      <c r="JE551" s="18"/>
      <c r="JF551" s="18"/>
    </row>
    <row r="552" spans="36:266" x14ac:dyDescent="0.3">
      <c r="AJ552" s="24"/>
      <c r="AK552" s="24"/>
      <c r="AL552" s="20"/>
      <c r="AM552" s="23"/>
      <c r="AN552" s="18"/>
      <c r="AO552" s="24"/>
      <c r="AW552" s="71"/>
      <c r="AX552" s="71"/>
      <c r="AY552" s="71"/>
      <c r="BB552" s="25"/>
      <c r="BC552" s="21"/>
      <c r="BG552" s="18"/>
      <c r="BN552" s="22"/>
      <c r="BO552" s="22"/>
      <c r="BP552" s="22"/>
      <c r="BQ552" s="22"/>
      <c r="BR552" s="15"/>
      <c r="CF552" s="15"/>
      <c r="CL552" s="22"/>
      <c r="CM552" s="15"/>
      <c r="CR552" s="22"/>
      <c r="CT552" s="15"/>
      <c r="CW552" s="22"/>
      <c r="DA552" s="15"/>
      <c r="DH552" s="15"/>
      <c r="DJ552" s="22"/>
      <c r="DO552" s="15"/>
      <c r="DV552" s="15"/>
      <c r="EC552" s="15"/>
      <c r="EJ552" s="15"/>
      <c r="EQ552" s="15"/>
      <c r="EX552" s="15"/>
      <c r="FE552" s="15"/>
      <c r="FL552" s="15"/>
      <c r="FS552" s="15"/>
      <c r="FZ552" s="15"/>
      <c r="GG552" s="15"/>
      <c r="GN552" s="15"/>
      <c r="GP552" s="22"/>
      <c r="GQ552" s="22"/>
      <c r="GR552" s="22"/>
      <c r="GS552" s="22"/>
      <c r="GT552" s="22"/>
      <c r="GU552" s="15"/>
      <c r="GV552" s="22"/>
      <c r="GW552" s="22"/>
      <c r="GX552" s="22"/>
      <c r="GY552" s="18"/>
      <c r="GZ552" s="18"/>
      <c r="HA552" s="18"/>
      <c r="HB552" s="18"/>
      <c r="HC552" s="18"/>
      <c r="HD552" s="18"/>
      <c r="HE552" s="18"/>
      <c r="HF552" s="18"/>
      <c r="HG552" s="18"/>
      <c r="HH552" s="18"/>
      <c r="HI552" s="18"/>
      <c r="HJ552" s="18"/>
      <c r="HK552" s="18"/>
      <c r="HL552" s="18"/>
      <c r="HM552" s="18"/>
      <c r="HN552" s="18"/>
      <c r="HO552" s="18"/>
      <c r="HP552" s="18"/>
      <c r="HQ552" s="18"/>
      <c r="HR552" s="18"/>
      <c r="HS552" s="18"/>
      <c r="HT552" s="18"/>
      <c r="HU552" s="18"/>
      <c r="HV552" s="18"/>
      <c r="HW552" s="18"/>
      <c r="HX552" s="18"/>
      <c r="HY552" s="18"/>
      <c r="HZ552" s="18"/>
      <c r="IA552" s="18"/>
      <c r="IB552" s="18"/>
      <c r="IC552" s="18"/>
      <c r="ID552" s="18"/>
      <c r="IE552" s="18"/>
      <c r="IF552" s="18"/>
      <c r="IG552" s="18"/>
      <c r="IH552" s="18"/>
      <c r="II552" s="18"/>
      <c r="IJ552" s="18"/>
      <c r="IK552" s="18"/>
      <c r="IL552" s="18"/>
      <c r="IM552" s="18"/>
      <c r="IN552" s="18"/>
      <c r="IO552" s="18"/>
      <c r="IP552" s="18"/>
      <c r="IQ552" s="18"/>
      <c r="IR552" s="18"/>
      <c r="IS552" s="18"/>
      <c r="IT552" s="18"/>
      <c r="IU552" s="18"/>
      <c r="IV552" s="18"/>
      <c r="IW552" s="18"/>
      <c r="IX552" s="18"/>
      <c r="IY552" s="18"/>
      <c r="IZ552" s="18"/>
      <c r="JA552" s="18"/>
      <c r="JB552" s="18"/>
      <c r="JC552" s="18"/>
      <c r="JD552" s="18"/>
      <c r="JE552" s="18"/>
      <c r="JF552" s="18"/>
    </row>
    <row r="553" spans="36:266" x14ac:dyDescent="0.3">
      <c r="AJ553" s="24"/>
      <c r="AK553" s="24"/>
      <c r="AL553" s="20"/>
      <c r="AM553" s="23"/>
      <c r="AN553" s="18"/>
      <c r="AO553" s="24"/>
      <c r="AW553" s="71"/>
      <c r="AX553" s="71"/>
      <c r="AY553" s="71"/>
      <c r="BB553" s="25"/>
      <c r="BC553" s="21"/>
      <c r="BG553" s="18"/>
      <c r="BN553" s="22"/>
      <c r="BO553" s="22"/>
      <c r="BP553" s="22"/>
      <c r="BQ553" s="22"/>
      <c r="BR553" s="15"/>
      <c r="CF553" s="15"/>
      <c r="CL553" s="22"/>
      <c r="CM553" s="15"/>
      <c r="CR553" s="22"/>
      <c r="CT553" s="15"/>
      <c r="CW553" s="22"/>
      <c r="DA553" s="15"/>
      <c r="DH553" s="15"/>
      <c r="DJ553" s="22"/>
      <c r="DO553" s="15"/>
      <c r="DV553" s="15"/>
      <c r="EC553" s="15"/>
      <c r="EJ553" s="15"/>
      <c r="EQ553" s="15"/>
      <c r="EX553" s="15"/>
      <c r="FE553" s="15"/>
      <c r="FL553" s="15"/>
      <c r="FS553" s="15"/>
      <c r="FZ553" s="15"/>
      <c r="GG553" s="15"/>
      <c r="GN553" s="15"/>
      <c r="GP553" s="22"/>
      <c r="GQ553" s="22"/>
      <c r="GR553" s="22"/>
      <c r="GS553" s="22"/>
      <c r="GT553" s="22"/>
      <c r="GU553" s="15"/>
      <c r="GV553" s="22"/>
      <c r="GW553" s="22"/>
      <c r="GX553" s="22"/>
      <c r="GY553" s="18"/>
      <c r="GZ553" s="18"/>
      <c r="HA553" s="18"/>
      <c r="HB553" s="18"/>
      <c r="HC553" s="18"/>
      <c r="HD553" s="18"/>
      <c r="HE553" s="18"/>
      <c r="HF553" s="18"/>
      <c r="HG553" s="18"/>
      <c r="HH553" s="18"/>
      <c r="HI553" s="18"/>
      <c r="HJ553" s="18"/>
      <c r="HK553" s="18"/>
      <c r="HL553" s="18"/>
      <c r="HM553" s="18"/>
      <c r="HN553" s="18"/>
      <c r="HO553" s="18"/>
      <c r="HP553" s="18"/>
      <c r="HQ553" s="18"/>
      <c r="HR553" s="18"/>
      <c r="HS553" s="18"/>
      <c r="HT553" s="18"/>
      <c r="HU553" s="18"/>
      <c r="HV553" s="18"/>
      <c r="HW553" s="18"/>
      <c r="HX553" s="18"/>
      <c r="HY553" s="18"/>
      <c r="HZ553" s="18"/>
      <c r="IA553" s="18"/>
      <c r="IB553" s="18"/>
      <c r="IC553" s="18"/>
      <c r="ID553" s="18"/>
      <c r="IE553" s="18"/>
      <c r="IF553" s="18"/>
      <c r="IG553" s="18"/>
      <c r="IH553" s="18"/>
      <c r="II553" s="18"/>
      <c r="IJ553" s="18"/>
      <c r="IK553" s="18"/>
      <c r="IL553" s="18"/>
      <c r="IM553" s="18"/>
      <c r="IN553" s="18"/>
      <c r="IO553" s="18"/>
      <c r="IP553" s="18"/>
      <c r="IQ553" s="18"/>
      <c r="IR553" s="18"/>
      <c r="IS553" s="18"/>
      <c r="IT553" s="18"/>
      <c r="IU553" s="18"/>
      <c r="IV553" s="18"/>
      <c r="IW553" s="18"/>
      <c r="IX553" s="18"/>
      <c r="IY553" s="18"/>
      <c r="IZ553" s="18"/>
      <c r="JA553" s="18"/>
      <c r="JB553" s="18"/>
      <c r="JC553" s="18"/>
      <c r="JD553" s="18"/>
      <c r="JE553" s="18"/>
      <c r="JF553" s="18"/>
    </row>
    <row r="554" spans="36:266" x14ac:dyDescent="0.3">
      <c r="AJ554" s="24"/>
      <c r="AK554" s="24"/>
      <c r="AL554" s="20"/>
      <c r="AM554" s="23"/>
      <c r="AN554" s="18"/>
      <c r="AO554" s="24"/>
      <c r="AW554" s="71"/>
      <c r="AX554" s="71"/>
      <c r="AY554" s="71"/>
      <c r="BB554" s="25"/>
      <c r="BC554" s="21"/>
      <c r="BG554" s="18"/>
      <c r="BN554" s="22"/>
      <c r="BO554" s="22"/>
      <c r="BP554" s="22"/>
      <c r="BQ554" s="22"/>
      <c r="BR554" s="15"/>
      <c r="CF554" s="15"/>
      <c r="CL554" s="22"/>
      <c r="CM554" s="15"/>
      <c r="CR554" s="22"/>
      <c r="CT554" s="15"/>
      <c r="CW554" s="22"/>
      <c r="DA554" s="15"/>
      <c r="DH554" s="15"/>
      <c r="DJ554" s="22"/>
      <c r="DO554" s="15"/>
      <c r="DV554" s="15"/>
      <c r="EC554" s="15"/>
      <c r="EJ554" s="15"/>
      <c r="EQ554" s="15"/>
      <c r="EX554" s="15"/>
      <c r="FE554" s="15"/>
      <c r="FL554" s="15"/>
      <c r="FS554" s="15"/>
      <c r="FZ554" s="15"/>
      <c r="GG554" s="15"/>
      <c r="GN554" s="15"/>
      <c r="GP554" s="22"/>
      <c r="GQ554" s="22"/>
      <c r="GR554" s="22"/>
      <c r="GS554" s="22"/>
      <c r="GT554" s="22"/>
      <c r="GU554" s="15"/>
      <c r="GV554" s="22"/>
      <c r="GW554" s="22"/>
      <c r="GX554" s="22"/>
      <c r="GY554" s="18"/>
      <c r="GZ554" s="18"/>
      <c r="HA554" s="18"/>
      <c r="HB554" s="18"/>
      <c r="HC554" s="18"/>
      <c r="HD554" s="18"/>
      <c r="HE554" s="18"/>
      <c r="HF554" s="18"/>
      <c r="HG554" s="18"/>
      <c r="HH554" s="18"/>
      <c r="HI554" s="18"/>
      <c r="HJ554" s="18"/>
      <c r="HK554" s="18"/>
      <c r="HL554" s="18"/>
      <c r="HM554" s="18"/>
      <c r="HN554" s="18"/>
      <c r="HO554" s="18"/>
      <c r="HP554" s="18"/>
      <c r="HQ554" s="18"/>
      <c r="HR554" s="18"/>
      <c r="HS554" s="18"/>
      <c r="HT554" s="18"/>
      <c r="HU554" s="18"/>
      <c r="HV554" s="18"/>
      <c r="HW554" s="18"/>
      <c r="HX554" s="18"/>
      <c r="HY554" s="18"/>
      <c r="HZ554" s="18"/>
      <c r="IA554" s="18"/>
      <c r="IB554" s="18"/>
      <c r="IC554" s="18"/>
      <c r="ID554" s="18"/>
      <c r="IE554" s="18"/>
      <c r="IF554" s="18"/>
      <c r="IG554" s="18"/>
      <c r="IH554" s="18"/>
      <c r="II554" s="18"/>
      <c r="IJ554" s="18"/>
      <c r="IK554" s="18"/>
      <c r="IL554" s="18"/>
      <c r="IM554" s="18"/>
      <c r="IN554" s="18"/>
      <c r="IO554" s="18"/>
      <c r="IP554" s="18"/>
      <c r="IQ554" s="18"/>
      <c r="IR554" s="18"/>
      <c r="IS554" s="18"/>
      <c r="IT554" s="18"/>
      <c r="IU554" s="18"/>
      <c r="IV554" s="18"/>
      <c r="IW554" s="18"/>
      <c r="IX554" s="18"/>
      <c r="IY554" s="18"/>
      <c r="IZ554" s="18"/>
      <c r="JA554" s="18"/>
      <c r="JB554" s="18"/>
      <c r="JC554" s="18"/>
      <c r="JD554" s="18"/>
      <c r="JE554" s="18"/>
      <c r="JF554" s="18"/>
    </row>
    <row r="555" spans="36:266" x14ac:dyDescent="0.3">
      <c r="AJ555" s="24"/>
      <c r="AK555" s="24"/>
      <c r="AL555" s="20"/>
      <c r="AM555" s="23"/>
      <c r="AN555" s="18"/>
      <c r="AO555" s="24"/>
      <c r="AW555" s="71"/>
      <c r="AX555" s="71"/>
      <c r="AY555" s="71"/>
      <c r="BB555" s="25"/>
      <c r="BC555" s="21"/>
      <c r="BG555" s="18"/>
      <c r="BN555" s="22"/>
      <c r="BO555" s="22"/>
      <c r="BP555" s="22"/>
      <c r="BQ555" s="22"/>
      <c r="BR555" s="15"/>
      <c r="CF555" s="15"/>
      <c r="CL555" s="22"/>
      <c r="CM555" s="15"/>
      <c r="CR555" s="22"/>
      <c r="CT555" s="15"/>
      <c r="CW555" s="22"/>
      <c r="DA555" s="15"/>
      <c r="DH555" s="15"/>
      <c r="DJ555" s="22"/>
      <c r="DO555" s="15"/>
      <c r="DV555" s="15"/>
      <c r="EC555" s="15"/>
      <c r="EJ555" s="15"/>
      <c r="EQ555" s="15"/>
      <c r="EX555" s="15"/>
      <c r="FE555" s="15"/>
      <c r="FL555" s="15"/>
      <c r="FS555" s="15"/>
      <c r="FZ555" s="15"/>
      <c r="GG555" s="15"/>
      <c r="GN555" s="15"/>
      <c r="GP555" s="22"/>
      <c r="GQ555" s="22"/>
      <c r="GR555" s="22"/>
      <c r="GS555" s="22"/>
      <c r="GT555" s="22"/>
      <c r="GU555" s="15"/>
      <c r="GV555" s="22"/>
      <c r="GW555" s="22"/>
      <c r="GX555" s="22"/>
      <c r="GY555" s="18"/>
      <c r="GZ555" s="18"/>
      <c r="HA555" s="18"/>
      <c r="HB555" s="18"/>
      <c r="HC555" s="18"/>
      <c r="HD555" s="18"/>
      <c r="HE555" s="18"/>
      <c r="HF555" s="18"/>
      <c r="HG555" s="18"/>
      <c r="HH555" s="18"/>
      <c r="HI555" s="18"/>
      <c r="HJ555" s="18"/>
      <c r="HK555" s="18"/>
      <c r="HL555" s="18"/>
      <c r="HM555" s="18"/>
      <c r="HN555" s="18"/>
      <c r="HO555" s="18"/>
      <c r="HP555" s="18"/>
      <c r="HQ555" s="18"/>
      <c r="HR555" s="18"/>
      <c r="HS555" s="18"/>
      <c r="HT555" s="18"/>
      <c r="HU555" s="18"/>
      <c r="HV555" s="18"/>
      <c r="HW555" s="18"/>
      <c r="HX555" s="18"/>
      <c r="HY555" s="18"/>
      <c r="HZ555" s="18"/>
      <c r="IA555" s="18"/>
      <c r="IB555" s="18"/>
      <c r="IC555" s="18"/>
      <c r="ID555" s="18"/>
      <c r="IE555" s="18"/>
      <c r="IF555" s="18"/>
      <c r="IG555" s="18"/>
      <c r="IH555" s="18"/>
      <c r="II555" s="18"/>
      <c r="IJ555" s="18"/>
      <c r="IK555" s="18"/>
      <c r="IL555" s="18"/>
      <c r="IM555" s="18"/>
      <c r="IN555" s="18"/>
      <c r="IO555" s="18"/>
      <c r="IP555" s="18"/>
      <c r="IQ555" s="18"/>
      <c r="IR555" s="18"/>
      <c r="IS555" s="18"/>
      <c r="IT555" s="18"/>
      <c r="IU555" s="18"/>
      <c r="IV555" s="18"/>
      <c r="IW555" s="18"/>
      <c r="IX555" s="18"/>
      <c r="IY555" s="18"/>
      <c r="IZ555" s="18"/>
      <c r="JA555" s="18"/>
      <c r="JB555" s="18"/>
      <c r="JC555" s="18"/>
      <c r="JD555" s="18"/>
      <c r="JE555" s="18"/>
      <c r="JF555" s="18"/>
    </row>
    <row r="556" spans="36:266" x14ac:dyDescent="0.3">
      <c r="AJ556" s="24"/>
      <c r="AK556" s="24"/>
      <c r="AL556" s="20"/>
      <c r="AM556" s="23"/>
      <c r="AN556" s="18"/>
      <c r="AO556" s="24"/>
      <c r="AW556" s="71"/>
      <c r="AX556" s="71"/>
      <c r="AY556" s="71"/>
      <c r="BB556" s="25"/>
      <c r="BC556" s="21"/>
      <c r="BG556" s="18"/>
      <c r="BN556" s="22"/>
      <c r="BO556" s="22"/>
      <c r="BP556" s="22"/>
      <c r="BQ556" s="22"/>
      <c r="BR556" s="15"/>
      <c r="CF556" s="15"/>
      <c r="CL556" s="22"/>
      <c r="CM556" s="15"/>
      <c r="CR556" s="22"/>
      <c r="CT556" s="15"/>
      <c r="CW556" s="22"/>
      <c r="DA556" s="15"/>
      <c r="DH556" s="15"/>
      <c r="DJ556" s="22"/>
      <c r="DO556" s="15"/>
      <c r="DV556" s="15"/>
      <c r="EC556" s="15"/>
      <c r="EJ556" s="15"/>
      <c r="EQ556" s="15"/>
      <c r="EX556" s="15"/>
      <c r="FE556" s="15"/>
      <c r="FL556" s="15"/>
      <c r="FS556" s="15"/>
      <c r="FZ556" s="15"/>
      <c r="GG556" s="15"/>
      <c r="GN556" s="15"/>
      <c r="GP556" s="22"/>
      <c r="GQ556" s="22"/>
      <c r="GR556" s="22"/>
      <c r="GS556" s="22"/>
      <c r="GT556" s="22"/>
      <c r="GU556" s="15"/>
      <c r="GV556" s="22"/>
      <c r="GW556" s="22"/>
      <c r="GX556" s="22"/>
      <c r="GY556" s="18"/>
      <c r="GZ556" s="18"/>
      <c r="HA556" s="18"/>
      <c r="HB556" s="18"/>
      <c r="HC556" s="18"/>
      <c r="HD556" s="18"/>
      <c r="HE556" s="18"/>
      <c r="HF556" s="18"/>
      <c r="HG556" s="18"/>
      <c r="HH556" s="18"/>
      <c r="HI556" s="18"/>
      <c r="HJ556" s="18"/>
      <c r="HK556" s="18"/>
      <c r="HL556" s="18"/>
      <c r="HM556" s="18"/>
      <c r="HN556" s="18"/>
      <c r="HO556" s="18"/>
      <c r="HP556" s="18"/>
      <c r="HQ556" s="18"/>
      <c r="HR556" s="18"/>
      <c r="HS556" s="18"/>
      <c r="HT556" s="18"/>
      <c r="HU556" s="18"/>
      <c r="HV556" s="18"/>
      <c r="HW556" s="18"/>
      <c r="HX556" s="18"/>
      <c r="HY556" s="18"/>
      <c r="HZ556" s="18"/>
      <c r="IA556" s="18"/>
      <c r="IB556" s="18"/>
      <c r="IC556" s="18"/>
      <c r="ID556" s="18"/>
      <c r="IE556" s="18"/>
      <c r="IF556" s="18"/>
      <c r="IG556" s="18"/>
      <c r="IH556" s="18"/>
      <c r="II556" s="18"/>
      <c r="IJ556" s="18"/>
      <c r="IK556" s="18"/>
      <c r="IL556" s="18"/>
      <c r="IM556" s="18"/>
      <c r="IN556" s="18"/>
      <c r="IO556" s="18"/>
      <c r="IP556" s="18"/>
      <c r="IQ556" s="18"/>
      <c r="IR556" s="18"/>
      <c r="IS556" s="18"/>
      <c r="IT556" s="18"/>
      <c r="IU556" s="18"/>
      <c r="IV556" s="18"/>
      <c r="IW556" s="18"/>
      <c r="IX556" s="18"/>
      <c r="IY556" s="18"/>
      <c r="IZ556" s="18"/>
      <c r="JA556" s="18"/>
      <c r="JB556" s="18"/>
      <c r="JC556" s="18"/>
      <c r="JD556" s="18"/>
      <c r="JE556" s="18"/>
      <c r="JF556" s="18"/>
    </row>
    <row r="557" spans="36:266" x14ac:dyDescent="0.3">
      <c r="AJ557" s="24"/>
      <c r="AK557" s="24"/>
      <c r="AL557" s="20"/>
      <c r="AM557" s="23"/>
      <c r="AN557" s="18"/>
      <c r="AO557" s="24"/>
      <c r="AW557" s="71"/>
      <c r="AX557" s="71"/>
      <c r="AY557" s="71"/>
      <c r="BB557" s="25"/>
      <c r="BC557" s="21"/>
      <c r="BG557" s="18"/>
      <c r="BN557" s="22"/>
      <c r="BO557" s="22"/>
      <c r="BP557" s="22"/>
      <c r="BQ557" s="22"/>
      <c r="BR557" s="15"/>
      <c r="CF557" s="15"/>
      <c r="CL557" s="22"/>
      <c r="CM557" s="15"/>
      <c r="CR557" s="22"/>
      <c r="CT557" s="15"/>
      <c r="CW557" s="22"/>
      <c r="DA557" s="15"/>
      <c r="DH557" s="15"/>
      <c r="DJ557" s="22"/>
      <c r="DO557" s="15"/>
      <c r="DV557" s="15"/>
      <c r="EC557" s="15"/>
      <c r="EJ557" s="15"/>
      <c r="EQ557" s="15"/>
      <c r="EX557" s="15"/>
      <c r="FE557" s="15"/>
      <c r="FL557" s="15"/>
      <c r="FS557" s="15"/>
      <c r="FZ557" s="15"/>
      <c r="GG557" s="15"/>
      <c r="GN557" s="15"/>
      <c r="GP557" s="22"/>
      <c r="GQ557" s="22"/>
      <c r="GR557" s="22"/>
      <c r="GS557" s="22"/>
      <c r="GT557" s="22"/>
      <c r="GU557" s="15"/>
      <c r="GV557" s="22"/>
      <c r="GW557" s="22"/>
      <c r="GX557" s="22"/>
      <c r="GY557" s="18"/>
      <c r="GZ557" s="18"/>
      <c r="HA557" s="18"/>
      <c r="HB557" s="18"/>
      <c r="HC557" s="18"/>
      <c r="HD557" s="18"/>
      <c r="HE557" s="18"/>
      <c r="HF557" s="18"/>
      <c r="HG557" s="18"/>
      <c r="HH557" s="18"/>
      <c r="HI557" s="18"/>
      <c r="HJ557" s="18"/>
      <c r="HK557" s="18"/>
      <c r="HL557" s="18"/>
      <c r="HM557" s="18"/>
      <c r="HN557" s="18"/>
      <c r="HO557" s="18"/>
      <c r="HP557" s="18"/>
      <c r="HQ557" s="18"/>
      <c r="HR557" s="18"/>
      <c r="HS557" s="18"/>
      <c r="HT557" s="18"/>
      <c r="HU557" s="18"/>
      <c r="HV557" s="18"/>
      <c r="HW557" s="18"/>
      <c r="HX557" s="18"/>
      <c r="HY557" s="18"/>
      <c r="HZ557" s="18"/>
      <c r="IA557" s="18"/>
      <c r="IB557" s="18"/>
      <c r="IC557" s="18"/>
      <c r="ID557" s="18"/>
      <c r="IE557" s="18"/>
      <c r="IF557" s="18"/>
      <c r="IG557" s="18"/>
      <c r="IH557" s="18"/>
      <c r="II557" s="18"/>
      <c r="IJ557" s="18"/>
      <c r="IK557" s="18"/>
      <c r="IL557" s="18"/>
      <c r="IM557" s="18"/>
      <c r="IN557" s="18"/>
      <c r="IO557" s="18"/>
      <c r="IP557" s="18"/>
      <c r="IQ557" s="18"/>
      <c r="IR557" s="18"/>
      <c r="IS557" s="18"/>
      <c r="IT557" s="18"/>
      <c r="IU557" s="18"/>
      <c r="IV557" s="18"/>
      <c r="IW557" s="18"/>
      <c r="IX557" s="18"/>
      <c r="IY557" s="18"/>
      <c r="IZ557" s="18"/>
      <c r="JA557" s="18"/>
      <c r="JB557" s="18"/>
      <c r="JC557" s="18"/>
      <c r="JD557" s="18"/>
      <c r="JE557" s="18"/>
      <c r="JF557" s="18"/>
    </row>
    <row r="558" spans="36:266" x14ac:dyDescent="0.3">
      <c r="AJ558" s="24"/>
      <c r="AK558" s="24"/>
      <c r="AL558" s="20"/>
      <c r="AM558" s="23"/>
      <c r="AN558" s="18"/>
      <c r="AO558" s="24"/>
      <c r="AW558" s="71"/>
      <c r="AX558" s="71"/>
      <c r="AY558" s="71"/>
      <c r="BB558" s="25"/>
      <c r="BC558" s="21"/>
      <c r="BG558" s="18"/>
      <c r="BN558" s="22"/>
      <c r="BO558" s="22"/>
      <c r="BP558" s="22"/>
      <c r="BQ558" s="22"/>
      <c r="BR558" s="15"/>
      <c r="CF558" s="15"/>
      <c r="CL558" s="22"/>
      <c r="CM558" s="15"/>
      <c r="CR558" s="22"/>
      <c r="CT558" s="15"/>
      <c r="CW558" s="22"/>
      <c r="DA558" s="15"/>
      <c r="DH558" s="15"/>
      <c r="DJ558" s="22"/>
      <c r="DO558" s="15"/>
      <c r="DV558" s="15"/>
      <c r="EC558" s="15"/>
      <c r="EJ558" s="15"/>
      <c r="EQ558" s="15"/>
      <c r="EX558" s="15"/>
      <c r="FE558" s="15"/>
      <c r="FL558" s="15"/>
      <c r="FS558" s="15"/>
      <c r="FZ558" s="15"/>
      <c r="GG558" s="15"/>
      <c r="GN558" s="15"/>
      <c r="GP558" s="22"/>
      <c r="GQ558" s="22"/>
      <c r="GR558" s="22"/>
      <c r="GS558" s="22"/>
      <c r="GT558" s="22"/>
      <c r="GU558" s="15"/>
      <c r="GV558" s="22"/>
      <c r="GW558" s="22"/>
      <c r="GX558" s="22"/>
      <c r="GY558" s="18"/>
      <c r="GZ558" s="18"/>
      <c r="HA558" s="18"/>
      <c r="HB558" s="18"/>
      <c r="HC558" s="18"/>
      <c r="HD558" s="18"/>
      <c r="HE558" s="18"/>
      <c r="HF558" s="18"/>
      <c r="HG558" s="18"/>
      <c r="HH558" s="18"/>
      <c r="HI558" s="18"/>
      <c r="HJ558" s="18"/>
      <c r="HK558" s="18"/>
      <c r="HL558" s="18"/>
      <c r="HM558" s="18"/>
      <c r="HN558" s="18"/>
      <c r="HO558" s="18"/>
      <c r="HP558" s="18"/>
      <c r="HQ558" s="18"/>
      <c r="HR558" s="18"/>
      <c r="HS558" s="18"/>
      <c r="HT558" s="18"/>
      <c r="HU558" s="18"/>
      <c r="HV558" s="18"/>
      <c r="HW558" s="18"/>
      <c r="HX558" s="18"/>
      <c r="HY558" s="18"/>
      <c r="HZ558" s="18"/>
      <c r="IA558" s="18"/>
      <c r="IB558" s="18"/>
      <c r="IC558" s="18"/>
      <c r="ID558" s="18"/>
      <c r="IE558" s="18"/>
      <c r="IF558" s="18"/>
      <c r="IG558" s="18"/>
      <c r="IH558" s="18"/>
      <c r="II558" s="18"/>
      <c r="IJ558" s="18"/>
      <c r="IK558" s="18"/>
      <c r="IL558" s="18"/>
      <c r="IM558" s="18"/>
      <c r="IN558" s="18"/>
      <c r="IO558" s="18"/>
      <c r="IP558" s="18"/>
      <c r="IQ558" s="18"/>
      <c r="IR558" s="18"/>
      <c r="IS558" s="18"/>
      <c r="IT558" s="18"/>
      <c r="IU558" s="18"/>
      <c r="IV558" s="18"/>
      <c r="IW558" s="18"/>
      <c r="IX558" s="18"/>
      <c r="IY558" s="18"/>
      <c r="IZ558" s="18"/>
      <c r="JA558" s="18"/>
      <c r="JB558" s="18"/>
      <c r="JC558" s="18"/>
      <c r="JD558" s="18"/>
      <c r="JE558" s="18"/>
      <c r="JF558" s="18"/>
    </row>
    <row r="559" spans="36:266" x14ac:dyDescent="0.3">
      <c r="AJ559" s="24"/>
      <c r="AK559" s="24"/>
      <c r="AL559" s="20"/>
      <c r="AM559" s="23"/>
      <c r="AN559" s="18"/>
      <c r="AO559" s="24"/>
      <c r="AW559" s="71"/>
      <c r="AX559" s="71"/>
      <c r="AY559" s="71"/>
      <c r="BB559" s="25"/>
      <c r="BC559" s="21"/>
      <c r="BG559" s="18"/>
      <c r="BN559" s="22"/>
      <c r="BO559" s="22"/>
      <c r="BP559" s="22"/>
      <c r="BQ559" s="22"/>
      <c r="BR559" s="15"/>
      <c r="CF559" s="15"/>
      <c r="CL559" s="22"/>
      <c r="CM559" s="15"/>
      <c r="CR559" s="22"/>
      <c r="CT559" s="15"/>
      <c r="CW559" s="22"/>
      <c r="DA559" s="15"/>
      <c r="DH559" s="15"/>
      <c r="DJ559" s="22"/>
      <c r="DO559" s="15"/>
      <c r="DV559" s="15"/>
      <c r="EC559" s="15"/>
      <c r="EJ559" s="15"/>
      <c r="EQ559" s="15"/>
      <c r="EX559" s="15"/>
      <c r="FE559" s="15"/>
      <c r="FL559" s="15"/>
      <c r="FS559" s="15"/>
      <c r="FZ559" s="15"/>
      <c r="GG559" s="15"/>
      <c r="GN559" s="15"/>
      <c r="GP559" s="22"/>
      <c r="GQ559" s="22"/>
      <c r="GR559" s="22"/>
      <c r="GS559" s="22"/>
      <c r="GT559" s="22"/>
      <c r="GU559" s="15"/>
      <c r="GV559" s="22"/>
      <c r="GW559" s="22"/>
      <c r="GX559" s="22"/>
      <c r="GY559" s="18"/>
      <c r="GZ559" s="18"/>
      <c r="HA559" s="18"/>
      <c r="HB559" s="18"/>
      <c r="HC559" s="18"/>
      <c r="HD559" s="18"/>
      <c r="HE559" s="18"/>
      <c r="HF559" s="18"/>
      <c r="HG559" s="18"/>
      <c r="HH559" s="18"/>
      <c r="HI559" s="18"/>
      <c r="HJ559" s="18"/>
      <c r="HK559" s="18"/>
      <c r="HL559" s="18"/>
      <c r="HM559" s="18"/>
      <c r="HN559" s="18"/>
      <c r="HO559" s="18"/>
      <c r="HP559" s="18"/>
      <c r="HQ559" s="18"/>
      <c r="HR559" s="18"/>
      <c r="HS559" s="18"/>
      <c r="HT559" s="18"/>
      <c r="HU559" s="18"/>
      <c r="HV559" s="18"/>
      <c r="HW559" s="18"/>
      <c r="HX559" s="18"/>
      <c r="HY559" s="18"/>
      <c r="HZ559" s="18"/>
      <c r="IA559" s="18"/>
      <c r="IB559" s="18"/>
      <c r="IC559" s="18"/>
      <c r="ID559" s="18"/>
      <c r="IE559" s="18"/>
      <c r="IF559" s="18"/>
      <c r="IG559" s="18"/>
      <c r="IH559" s="18"/>
      <c r="II559" s="18"/>
      <c r="IJ559" s="18"/>
      <c r="IK559" s="18"/>
      <c r="IL559" s="18"/>
      <c r="IM559" s="18"/>
      <c r="IN559" s="18"/>
      <c r="IO559" s="18"/>
      <c r="IP559" s="18"/>
      <c r="IQ559" s="18"/>
      <c r="IR559" s="18"/>
      <c r="IS559" s="18"/>
      <c r="IT559" s="18"/>
      <c r="IU559" s="18"/>
      <c r="IV559" s="18"/>
      <c r="IW559" s="18"/>
      <c r="IX559" s="18"/>
      <c r="IY559" s="18"/>
      <c r="IZ559" s="18"/>
      <c r="JA559" s="18"/>
      <c r="JB559" s="18"/>
      <c r="JC559" s="18"/>
      <c r="JD559" s="18"/>
      <c r="JE559" s="18"/>
      <c r="JF559" s="18"/>
    </row>
    <row r="560" spans="36:266" x14ac:dyDescent="0.3">
      <c r="AJ560" s="24"/>
      <c r="AK560" s="24"/>
      <c r="AL560" s="20"/>
      <c r="AM560" s="23"/>
      <c r="AN560" s="18"/>
      <c r="AO560" s="24"/>
      <c r="AW560" s="71"/>
      <c r="AX560" s="71"/>
      <c r="AY560" s="71"/>
      <c r="BB560" s="25"/>
      <c r="BC560" s="21"/>
      <c r="BG560" s="18"/>
      <c r="BN560" s="22"/>
      <c r="BO560" s="22"/>
      <c r="BP560" s="22"/>
      <c r="BQ560" s="22"/>
      <c r="BR560" s="15"/>
      <c r="CF560" s="15"/>
      <c r="CL560" s="22"/>
      <c r="CM560" s="15"/>
      <c r="CR560" s="22"/>
      <c r="CT560" s="15"/>
      <c r="CW560" s="22"/>
      <c r="DA560" s="15"/>
      <c r="DH560" s="15"/>
      <c r="DJ560" s="22"/>
      <c r="DO560" s="15"/>
      <c r="DV560" s="15"/>
      <c r="EC560" s="15"/>
      <c r="EJ560" s="15"/>
      <c r="EQ560" s="15"/>
      <c r="EX560" s="15"/>
      <c r="FE560" s="15"/>
      <c r="FL560" s="15"/>
      <c r="FS560" s="15"/>
      <c r="FZ560" s="15"/>
      <c r="GG560" s="15"/>
      <c r="GN560" s="15"/>
      <c r="GP560" s="22"/>
      <c r="GQ560" s="22"/>
      <c r="GR560" s="22"/>
      <c r="GS560" s="22"/>
      <c r="GT560" s="22"/>
      <c r="GU560" s="15"/>
      <c r="GV560" s="22"/>
      <c r="GW560" s="22"/>
      <c r="GX560" s="22"/>
      <c r="GY560" s="18"/>
      <c r="GZ560" s="18"/>
      <c r="HA560" s="18"/>
      <c r="HB560" s="18"/>
      <c r="HC560" s="18"/>
      <c r="HD560" s="18"/>
      <c r="HE560" s="18"/>
      <c r="HF560" s="18"/>
      <c r="HG560" s="18"/>
      <c r="HH560" s="18"/>
      <c r="HI560" s="18"/>
      <c r="HJ560" s="18"/>
      <c r="HK560" s="18"/>
      <c r="HL560" s="18"/>
      <c r="HM560" s="18"/>
      <c r="HN560" s="18"/>
      <c r="HO560" s="18"/>
      <c r="HP560" s="18"/>
      <c r="HQ560" s="18"/>
      <c r="HR560" s="18"/>
      <c r="HS560" s="18"/>
      <c r="HT560" s="18"/>
      <c r="HU560" s="18"/>
      <c r="HV560" s="18"/>
      <c r="HW560" s="18"/>
      <c r="HX560" s="18"/>
      <c r="HY560" s="18"/>
      <c r="HZ560" s="18"/>
      <c r="IA560" s="18"/>
      <c r="IB560" s="18"/>
      <c r="IC560" s="18"/>
      <c r="ID560" s="18"/>
      <c r="IE560" s="18"/>
      <c r="IF560" s="18"/>
      <c r="IG560" s="18"/>
      <c r="IH560" s="18"/>
      <c r="II560" s="18"/>
      <c r="IJ560" s="18"/>
      <c r="IK560" s="18"/>
      <c r="IL560" s="18"/>
      <c r="IM560" s="18"/>
      <c r="IN560" s="18"/>
      <c r="IO560" s="18"/>
      <c r="IP560" s="18"/>
      <c r="IQ560" s="18"/>
      <c r="IR560" s="18"/>
      <c r="IS560" s="18"/>
      <c r="IT560" s="18"/>
      <c r="IU560" s="18"/>
      <c r="IV560" s="18"/>
      <c r="IW560" s="18"/>
      <c r="IX560" s="18"/>
      <c r="IY560" s="18"/>
      <c r="IZ560" s="18"/>
      <c r="JA560" s="18"/>
      <c r="JB560" s="18"/>
      <c r="JC560" s="18"/>
      <c r="JD560" s="18"/>
      <c r="JE560" s="18"/>
      <c r="JF560" s="18"/>
    </row>
    <row r="561" spans="36:266" x14ac:dyDescent="0.3">
      <c r="AJ561" s="24"/>
      <c r="AK561" s="24"/>
      <c r="AL561" s="20"/>
      <c r="AM561" s="23"/>
      <c r="AN561" s="18"/>
      <c r="AO561" s="24"/>
      <c r="AW561" s="71"/>
      <c r="AX561" s="71"/>
      <c r="AY561" s="71"/>
      <c r="BB561" s="25"/>
      <c r="BC561" s="21"/>
      <c r="BG561" s="18"/>
      <c r="BN561" s="22"/>
      <c r="BO561" s="22"/>
      <c r="BP561" s="22"/>
      <c r="BQ561" s="22"/>
      <c r="BR561" s="15"/>
      <c r="CF561" s="15"/>
      <c r="CL561" s="22"/>
      <c r="CM561" s="15"/>
      <c r="CR561" s="22"/>
      <c r="CT561" s="15"/>
      <c r="CW561" s="22"/>
      <c r="DA561" s="15"/>
      <c r="DH561" s="15"/>
      <c r="DJ561" s="22"/>
      <c r="DO561" s="15"/>
      <c r="DV561" s="15"/>
      <c r="EC561" s="15"/>
      <c r="EJ561" s="15"/>
      <c r="EQ561" s="15"/>
      <c r="EX561" s="15"/>
      <c r="FE561" s="15"/>
      <c r="FL561" s="15"/>
      <c r="FS561" s="15"/>
      <c r="FZ561" s="15"/>
      <c r="GG561" s="15"/>
      <c r="GN561" s="15"/>
      <c r="GP561" s="22"/>
      <c r="GQ561" s="22"/>
      <c r="GR561" s="22"/>
      <c r="GS561" s="22"/>
      <c r="GT561" s="22"/>
      <c r="GU561" s="15"/>
      <c r="GV561" s="22"/>
      <c r="GW561" s="22"/>
      <c r="GX561" s="22"/>
      <c r="GY561" s="18"/>
      <c r="GZ561" s="18"/>
      <c r="HA561" s="18"/>
      <c r="HB561" s="18"/>
      <c r="HC561" s="18"/>
      <c r="HD561" s="18"/>
      <c r="HE561" s="18"/>
      <c r="HF561" s="18"/>
      <c r="HG561" s="18"/>
      <c r="HH561" s="18"/>
      <c r="HI561" s="18"/>
      <c r="HJ561" s="18"/>
      <c r="HK561" s="18"/>
      <c r="HL561" s="18"/>
      <c r="HM561" s="18"/>
      <c r="HN561" s="18"/>
      <c r="HO561" s="18"/>
      <c r="HP561" s="18"/>
      <c r="HQ561" s="18"/>
      <c r="HR561" s="18"/>
      <c r="HS561" s="18"/>
      <c r="HT561" s="18"/>
      <c r="HU561" s="18"/>
      <c r="HV561" s="18"/>
      <c r="HW561" s="18"/>
      <c r="HX561" s="18"/>
      <c r="HY561" s="18"/>
      <c r="HZ561" s="18"/>
      <c r="IA561" s="18"/>
      <c r="IB561" s="18"/>
      <c r="IC561" s="18"/>
      <c r="ID561" s="18"/>
      <c r="IE561" s="18"/>
      <c r="IF561" s="18"/>
      <c r="IG561" s="18"/>
      <c r="IH561" s="18"/>
      <c r="II561" s="18"/>
      <c r="IJ561" s="18"/>
      <c r="IK561" s="18"/>
      <c r="IL561" s="18"/>
      <c r="IM561" s="18"/>
      <c r="IN561" s="18"/>
      <c r="IO561" s="18"/>
      <c r="IP561" s="18"/>
      <c r="IQ561" s="18"/>
      <c r="IR561" s="18"/>
      <c r="IS561" s="18"/>
      <c r="IT561" s="18"/>
      <c r="IU561" s="18"/>
      <c r="IV561" s="18"/>
      <c r="IW561" s="18"/>
      <c r="IX561" s="18"/>
      <c r="IY561" s="18"/>
      <c r="IZ561" s="18"/>
      <c r="JA561" s="18"/>
      <c r="JB561" s="18"/>
      <c r="JC561" s="18"/>
      <c r="JD561" s="18"/>
      <c r="JE561" s="18"/>
      <c r="JF561" s="18"/>
    </row>
    <row r="562" spans="36:266" x14ac:dyDescent="0.3">
      <c r="AJ562" s="24"/>
      <c r="AK562" s="24"/>
      <c r="AL562" s="20"/>
      <c r="AM562" s="23"/>
      <c r="AN562" s="18"/>
      <c r="AO562" s="24"/>
      <c r="AW562" s="71"/>
      <c r="AX562" s="71"/>
      <c r="AY562" s="71"/>
      <c r="BB562" s="25"/>
      <c r="BC562" s="21"/>
      <c r="BG562" s="18"/>
      <c r="BN562" s="22"/>
      <c r="BO562" s="22"/>
      <c r="BP562" s="22"/>
      <c r="BQ562" s="22"/>
      <c r="BR562" s="15"/>
      <c r="CF562" s="15"/>
      <c r="CL562" s="22"/>
      <c r="CM562" s="15"/>
      <c r="CR562" s="22"/>
      <c r="CT562" s="15"/>
      <c r="CW562" s="22"/>
      <c r="DA562" s="15"/>
      <c r="DH562" s="15"/>
      <c r="DJ562" s="22"/>
      <c r="DO562" s="15"/>
      <c r="DV562" s="15"/>
      <c r="EC562" s="15"/>
      <c r="EJ562" s="15"/>
      <c r="EQ562" s="15"/>
      <c r="EX562" s="15"/>
      <c r="FE562" s="15"/>
      <c r="FL562" s="15"/>
      <c r="FS562" s="15"/>
      <c r="FZ562" s="15"/>
      <c r="GG562" s="15"/>
      <c r="GN562" s="15"/>
      <c r="GP562" s="22"/>
      <c r="GQ562" s="22"/>
      <c r="GR562" s="22"/>
      <c r="GS562" s="22"/>
      <c r="GT562" s="22"/>
      <c r="GU562" s="15"/>
      <c r="GV562" s="22"/>
      <c r="GW562" s="22"/>
      <c r="GX562" s="22"/>
      <c r="GY562" s="18"/>
      <c r="GZ562" s="18"/>
      <c r="HA562" s="18"/>
      <c r="HB562" s="18"/>
      <c r="HC562" s="18"/>
      <c r="HD562" s="18"/>
      <c r="HE562" s="18"/>
      <c r="HF562" s="18"/>
      <c r="HG562" s="18"/>
      <c r="HH562" s="18"/>
      <c r="HI562" s="18"/>
      <c r="HJ562" s="18"/>
      <c r="HK562" s="18"/>
      <c r="HL562" s="18"/>
      <c r="HM562" s="18"/>
      <c r="HN562" s="18"/>
      <c r="HO562" s="18"/>
      <c r="HP562" s="18"/>
      <c r="HQ562" s="18"/>
      <c r="HR562" s="18"/>
      <c r="HS562" s="18"/>
      <c r="HT562" s="18"/>
      <c r="HU562" s="18"/>
      <c r="HV562" s="18"/>
      <c r="HW562" s="18"/>
      <c r="HX562" s="18"/>
      <c r="HY562" s="18"/>
      <c r="HZ562" s="18"/>
      <c r="IA562" s="18"/>
      <c r="IB562" s="18"/>
      <c r="IC562" s="18"/>
      <c r="ID562" s="18"/>
      <c r="IE562" s="18"/>
      <c r="IF562" s="18"/>
      <c r="IG562" s="18"/>
      <c r="IH562" s="18"/>
      <c r="II562" s="18"/>
      <c r="IJ562" s="18"/>
      <c r="IK562" s="18"/>
      <c r="IL562" s="18"/>
      <c r="IM562" s="18"/>
      <c r="IN562" s="18"/>
      <c r="IO562" s="18"/>
      <c r="IP562" s="18"/>
      <c r="IQ562" s="18"/>
      <c r="IR562" s="18"/>
      <c r="IS562" s="18"/>
      <c r="IT562" s="18"/>
      <c r="IU562" s="18"/>
      <c r="IV562" s="18"/>
      <c r="IW562" s="18"/>
      <c r="IX562" s="18"/>
      <c r="IY562" s="18"/>
      <c r="IZ562" s="18"/>
      <c r="JA562" s="18"/>
      <c r="JB562" s="18"/>
      <c r="JC562" s="18"/>
      <c r="JD562" s="18"/>
      <c r="JE562" s="18"/>
      <c r="JF562" s="18"/>
    </row>
    <row r="563" spans="36:266" x14ac:dyDescent="0.3">
      <c r="AJ563" s="24"/>
      <c r="AK563" s="24"/>
      <c r="AL563" s="20"/>
      <c r="AM563" s="23"/>
      <c r="AN563" s="18"/>
      <c r="AO563" s="24"/>
      <c r="AW563" s="71"/>
      <c r="AX563" s="71"/>
      <c r="AY563" s="71"/>
      <c r="BB563" s="25"/>
      <c r="BC563" s="21"/>
      <c r="BG563" s="18"/>
      <c r="BN563" s="22"/>
      <c r="BO563" s="22"/>
      <c r="BP563" s="22"/>
      <c r="BQ563" s="22"/>
      <c r="BR563" s="15"/>
      <c r="CF563" s="15"/>
      <c r="CL563" s="22"/>
      <c r="CM563" s="15"/>
      <c r="CR563" s="22"/>
      <c r="CT563" s="15"/>
      <c r="CW563" s="22"/>
      <c r="DA563" s="15"/>
      <c r="DH563" s="15"/>
      <c r="DJ563" s="22"/>
      <c r="DO563" s="15"/>
      <c r="DV563" s="15"/>
      <c r="EC563" s="15"/>
      <c r="EJ563" s="15"/>
      <c r="EQ563" s="15"/>
      <c r="EX563" s="15"/>
      <c r="FE563" s="15"/>
      <c r="FL563" s="15"/>
      <c r="FS563" s="15"/>
      <c r="FZ563" s="15"/>
      <c r="GG563" s="15"/>
      <c r="GN563" s="15"/>
      <c r="GP563" s="22"/>
      <c r="GQ563" s="22"/>
      <c r="GR563" s="22"/>
      <c r="GS563" s="22"/>
      <c r="GT563" s="22"/>
      <c r="GU563" s="15"/>
      <c r="GV563" s="22"/>
      <c r="GW563" s="22"/>
      <c r="GX563" s="22"/>
      <c r="GY563" s="18"/>
      <c r="GZ563" s="18"/>
      <c r="HA563" s="18"/>
      <c r="HB563" s="18"/>
      <c r="HC563" s="18"/>
      <c r="HD563" s="18"/>
      <c r="HE563" s="18"/>
      <c r="HF563" s="18"/>
      <c r="HG563" s="18"/>
      <c r="HH563" s="18"/>
      <c r="HI563" s="18"/>
      <c r="HJ563" s="18"/>
      <c r="HK563" s="18"/>
      <c r="HL563" s="18"/>
      <c r="HM563" s="18"/>
      <c r="HN563" s="18"/>
      <c r="HO563" s="18"/>
      <c r="HP563" s="18"/>
      <c r="HQ563" s="18"/>
      <c r="HR563" s="18"/>
      <c r="HS563" s="18"/>
      <c r="HT563" s="18"/>
      <c r="HU563" s="18"/>
      <c r="HV563" s="18"/>
      <c r="HW563" s="18"/>
      <c r="HX563" s="18"/>
      <c r="HY563" s="18"/>
      <c r="HZ563" s="18"/>
      <c r="IA563" s="18"/>
      <c r="IB563" s="18"/>
      <c r="IC563" s="18"/>
      <c r="ID563" s="18"/>
      <c r="IE563" s="18"/>
      <c r="IF563" s="18"/>
      <c r="IG563" s="18"/>
      <c r="IH563" s="18"/>
      <c r="II563" s="18"/>
      <c r="IJ563" s="18"/>
      <c r="IK563" s="18"/>
      <c r="IL563" s="18"/>
      <c r="IM563" s="18"/>
      <c r="IN563" s="18"/>
      <c r="IO563" s="18"/>
      <c r="IP563" s="18"/>
      <c r="IQ563" s="18"/>
      <c r="IR563" s="18"/>
      <c r="IS563" s="18"/>
      <c r="IT563" s="18"/>
      <c r="IU563" s="18"/>
      <c r="IV563" s="18"/>
      <c r="IW563" s="18"/>
      <c r="IX563" s="18"/>
      <c r="IY563" s="18"/>
      <c r="IZ563" s="18"/>
      <c r="JA563" s="18"/>
      <c r="JB563" s="18"/>
      <c r="JC563" s="18"/>
      <c r="JD563" s="18"/>
      <c r="JE563" s="18"/>
      <c r="JF563" s="18"/>
    </row>
    <row r="564" spans="36:266" x14ac:dyDescent="0.3">
      <c r="AJ564" s="24"/>
      <c r="AK564" s="24"/>
      <c r="AL564" s="20"/>
      <c r="AM564" s="23"/>
      <c r="AN564" s="18"/>
      <c r="AO564" s="24"/>
      <c r="AW564" s="71"/>
      <c r="AX564" s="71"/>
      <c r="AY564" s="71"/>
      <c r="BB564" s="25"/>
      <c r="BC564" s="21"/>
      <c r="BG564" s="18"/>
      <c r="BN564" s="22"/>
      <c r="BO564" s="22"/>
      <c r="BP564" s="22"/>
      <c r="BQ564" s="22"/>
      <c r="BR564" s="15"/>
      <c r="CF564" s="15"/>
      <c r="CL564" s="22"/>
      <c r="CM564" s="15"/>
      <c r="CR564" s="22"/>
      <c r="CT564" s="15"/>
      <c r="CW564" s="22"/>
      <c r="DA564" s="15"/>
      <c r="DH564" s="15"/>
      <c r="DJ564" s="22"/>
      <c r="DO564" s="15"/>
      <c r="DV564" s="15"/>
      <c r="EC564" s="15"/>
      <c r="EJ564" s="15"/>
      <c r="EQ564" s="15"/>
      <c r="EX564" s="15"/>
      <c r="FE564" s="15"/>
      <c r="FL564" s="15"/>
      <c r="FS564" s="15"/>
      <c r="FZ564" s="15"/>
      <c r="GG564" s="15"/>
      <c r="GN564" s="15"/>
      <c r="GP564" s="22"/>
      <c r="GQ564" s="22"/>
      <c r="GR564" s="22"/>
      <c r="GS564" s="22"/>
      <c r="GT564" s="22"/>
      <c r="GU564" s="15"/>
      <c r="GV564" s="22"/>
      <c r="GW564" s="22"/>
      <c r="GX564" s="22"/>
      <c r="GY564" s="18"/>
      <c r="GZ564" s="18"/>
      <c r="HA564" s="18"/>
      <c r="HB564" s="18"/>
      <c r="HC564" s="18"/>
      <c r="HD564" s="18"/>
      <c r="HE564" s="18"/>
      <c r="HF564" s="18"/>
      <c r="HG564" s="18"/>
      <c r="HH564" s="18"/>
      <c r="HI564" s="18"/>
      <c r="HJ564" s="18"/>
      <c r="HK564" s="18"/>
      <c r="HL564" s="18"/>
      <c r="HM564" s="18"/>
      <c r="HN564" s="18"/>
      <c r="HO564" s="18"/>
      <c r="HP564" s="18"/>
      <c r="HQ564" s="18"/>
      <c r="HR564" s="18"/>
      <c r="HS564" s="18"/>
      <c r="HT564" s="18"/>
      <c r="HU564" s="18"/>
      <c r="HV564" s="18"/>
      <c r="HW564" s="18"/>
      <c r="HX564" s="18"/>
      <c r="HY564" s="18"/>
      <c r="HZ564" s="18"/>
      <c r="IA564" s="18"/>
      <c r="IB564" s="18"/>
      <c r="IC564" s="18"/>
      <c r="ID564" s="18"/>
      <c r="IE564" s="18"/>
      <c r="IF564" s="18"/>
      <c r="IG564" s="18"/>
      <c r="IH564" s="18"/>
      <c r="II564" s="18"/>
      <c r="IJ564" s="18"/>
      <c r="IK564" s="18"/>
      <c r="IL564" s="18"/>
      <c r="IM564" s="18"/>
      <c r="IN564" s="18"/>
      <c r="IO564" s="18"/>
      <c r="IP564" s="18"/>
      <c r="IQ564" s="18"/>
      <c r="IR564" s="18"/>
      <c r="IS564" s="18"/>
      <c r="IT564" s="18"/>
      <c r="IU564" s="18"/>
      <c r="IV564" s="18"/>
      <c r="IW564" s="18"/>
      <c r="IX564" s="18"/>
      <c r="IY564" s="18"/>
      <c r="IZ564" s="18"/>
      <c r="JA564" s="18"/>
      <c r="JB564" s="18"/>
      <c r="JC564" s="18"/>
      <c r="JD564" s="18"/>
      <c r="JE564" s="18"/>
      <c r="JF564" s="18"/>
    </row>
    <row r="565" spans="36:266" x14ac:dyDescent="0.3">
      <c r="AJ565" s="24"/>
      <c r="AK565" s="24"/>
      <c r="AL565" s="20"/>
      <c r="AM565" s="23"/>
      <c r="AN565" s="18"/>
      <c r="AO565" s="24"/>
      <c r="AW565" s="71"/>
      <c r="AX565" s="71"/>
      <c r="AY565" s="71"/>
      <c r="BB565" s="25"/>
      <c r="BC565" s="21"/>
      <c r="BG565" s="18"/>
      <c r="BN565" s="22"/>
      <c r="BO565" s="22"/>
      <c r="BP565" s="22"/>
      <c r="BQ565" s="22"/>
      <c r="BR565" s="15"/>
      <c r="CF565" s="15"/>
      <c r="CL565" s="22"/>
      <c r="CM565" s="15"/>
      <c r="CR565" s="22"/>
      <c r="CT565" s="15"/>
      <c r="CW565" s="22"/>
      <c r="DA565" s="15"/>
      <c r="DH565" s="15"/>
      <c r="DJ565" s="22"/>
      <c r="DO565" s="15"/>
      <c r="DV565" s="15"/>
      <c r="EC565" s="15"/>
      <c r="EJ565" s="15"/>
      <c r="EQ565" s="15"/>
      <c r="EX565" s="15"/>
      <c r="FE565" s="15"/>
      <c r="FL565" s="15"/>
      <c r="FS565" s="15"/>
      <c r="FZ565" s="15"/>
      <c r="GG565" s="15"/>
      <c r="GN565" s="15"/>
      <c r="GP565" s="22"/>
      <c r="GQ565" s="22"/>
      <c r="GR565" s="22"/>
      <c r="GS565" s="22"/>
      <c r="GT565" s="22"/>
      <c r="GU565" s="15"/>
      <c r="GV565" s="22"/>
      <c r="GW565" s="22"/>
      <c r="GX565" s="22"/>
      <c r="GY565" s="18"/>
      <c r="GZ565" s="18"/>
      <c r="HA565" s="18"/>
      <c r="HB565" s="18"/>
      <c r="HC565" s="18"/>
      <c r="HD565" s="18"/>
      <c r="HE565" s="18"/>
      <c r="HF565" s="18"/>
      <c r="HG565" s="18"/>
      <c r="HH565" s="18"/>
      <c r="HI565" s="18"/>
      <c r="HJ565" s="18"/>
      <c r="HK565" s="18"/>
      <c r="HL565" s="18"/>
      <c r="HM565" s="18"/>
      <c r="HN565" s="18"/>
      <c r="HO565" s="18"/>
      <c r="HP565" s="18"/>
      <c r="HQ565" s="18"/>
      <c r="HR565" s="18"/>
      <c r="HS565" s="18"/>
      <c r="HT565" s="18"/>
      <c r="HU565" s="18"/>
      <c r="HV565" s="18"/>
      <c r="HW565" s="18"/>
      <c r="HX565" s="18"/>
      <c r="HY565" s="18"/>
      <c r="HZ565" s="18"/>
      <c r="IA565" s="18"/>
      <c r="IB565" s="18"/>
      <c r="IC565" s="18"/>
      <c r="ID565" s="18"/>
      <c r="IE565" s="18"/>
      <c r="IF565" s="18"/>
      <c r="IG565" s="18"/>
      <c r="IH565" s="18"/>
      <c r="II565" s="18"/>
      <c r="IJ565" s="18"/>
      <c r="IK565" s="18"/>
      <c r="IL565" s="18"/>
      <c r="IM565" s="18"/>
      <c r="IN565" s="18"/>
      <c r="IO565" s="18"/>
      <c r="IP565" s="18"/>
      <c r="IQ565" s="18"/>
      <c r="IR565" s="18"/>
      <c r="IS565" s="18"/>
      <c r="IT565" s="18"/>
      <c r="IU565" s="18"/>
      <c r="IV565" s="18"/>
      <c r="IW565" s="18"/>
      <c r="IX565" s="18"/>
      <c r="IY565" s="18"/>
      <c r="IZ565" s="18"/>
      <c r="JA565" s="18"/>
      <c r="JB565" s="18"/>
      <c r="JC565" s="18"/>
      <c r="JD565" s="18"/>
      <c r="JE565" s="18"/>
      <c r="JF565" s="18"/>
    </row>
    <row r="566" spans="36:266" x14ac:dyDescent="0.3">
      <c r="AJ566" s="24"/>
      <c r="AK566" s="24"/>
      <c r="AL566" s="20"/>
      <c r="AM566" s="23"/>
      <c r="AN566" s="18"/>
      <c r="AO566" s="24"/>
      <c r="AW566" s="71"/>
      <c r="AX566" s="71"/>
      <c r="AY566" s="71"/>
      <c r="BB566" s="25"/>
      <c r="BC566" s="21"/>
      <c r="BG566" s="18"/>
      <c r="BN566" s="22"/>
      <c r="BO566" s="22"/>
      <c r="BP566" s="22"/>
      <c r="BQ566" s="22"/>
      <c r="BR566" s="15"/>
      <c r="CF566" s="15"/>
      <c r="CL566" s="22"/>
      <c r="CM566" s="15"/>
      <c r="CR566" s="22"/>
      <c r="CT566" s="15"/>
      <c r="CW566" s="22"/>
      <c r="DA566" s="15"/>
      <c r="DH566" s="15"/>
      <c r="DJ566" s="22"/>
      <c r="DO566" s="15"/>
      <c r="DV566" s="15"/>
      <c r="EC566" s="15"/>
      <c r="EJ566" s="15"/>
      <c r="EQ566" s="15"/>
      <c r="EX566" s="15"/>
      <c r="FE566" s="15"/>
      <c r="FL566" s="15"/>
      <c r="FS566" s="15"/>
      <c r="FZ566" s="15"/>
      <c r="GG566" s="15"/>
      <c r="GN566" s="15"/>
      <c r="GP566" s="22"/>
      <c r="GQ566" s="22"/>
      <c r="GR566" s="22"/>
      <c r="GS566" s="22"/>
      <c r="GT566" s="22"/>
      <c r="GU566" s="15"/>
      <c r="GV566" s="22"/>
      <c r="GW566" s="22"/>
      <c r="GX566" s="22"/>
      <c r="GY566" s="18"/>
      <c r="GZ566" s="18"/>
      <c r="HA566" s="18"/>
      <c r="HB566" s="18"/>
      <c r="HC566" s="18"/>
      <c r="HD566" s="18"/>
      <c r="HE566" s="18"/>
      <c r="HF566" s="18"/>
      <c r="HG566" s="18"/>
      <c r="HH566" s="18"/>
      <c r="HI566" s="18"/>
      <c r="HJ566" s="18"/>
      <c r="HK566" s="18"/>
      <c r="HL566" s="18"/>
      <c r="HM566" s="18"/>
      <c r="HN566" s="18"/>
      <c r="HO566" s="18"/>
      <c r="HP566" s="18"/>
      <c r="HQ566" s="18"/>
      <c r="HR566" s="18"/>
      <c r="HS566" s="18"/>
      <c r="HT566" s="18"/>
      <c r="HU566" s="18"/>
      <c r="HV566" s="18"/>
      <c r="HW566" s="18"/>
      <c r="HX566" s="18"/>
      <c r="HY566" s="18"/>
      <c r="HZ566" s="18"/>
      <c r="IA566" s="18"/>
      <c r="IB566" s="18"/>
      <c r="IC566" s="18"/>
      <c r="ID566" s="18"/>
      <c r="IE566" s="18"/>
      <c r="IF566" s="18"/>
      <c r="IG566" s="18"/>
      <c r="IH566" s="18"/>
      <c r="II566" s="18"/>
      <c r="IJ566" s="18"/>
      <c r="IK566" s="18"/>
      <c r="IL566" s="18"/>
      <c r="IM566" s="18"/>
      <c r="IN566" s="18"/>
      <c r="IO566" s="18"/>
      <c r="IP566" s="18"/>
      <c r="IQ566" s="18"/>
      <c r="IR566" s="18"/>
      <c r="IS566" s="18"/>
      <c r="IT566" s="18"/>
      <c r="IU566" s="18"/>
      <c r="IV566" s="18"/>
      <c r="IW566" s="18"/>
      <c r="IX566" s="18"/>
      <c r="IY566" s="18"/>
      <c r="IZ566" s="18"/>
      <c r="JA566" s="18"/>
      <c r="JB566" s="18"/>
      <c r="JC566" s="18"/>
      <c r="JD566" s="18"/>
      <c r="JE566" s="18"/>
      <c r="JF566" s="18"/>
    </row>
    <row r="567" spans="36:266" x14ac:dyDescent="0.3">
      <c r="AJ567" s="24"/>
      <c r="AK567" s="24"/>
      <c r="AL567" s="20"/>
      <c r="AM567" s="23"/>
      <c r="AN567" s="18"/>
      <c r="AO567" s="24"/>
      <c r="AW567" s="71"/>
      <c r="AX567" s="71"/>
      <c r="AY567" s="71"/>
      <c r="BB567" s="25"/>
      <c r="BC567" s="21"/>
      <c r="BG567" s="18"/>
      <c r="BN567" s="22"/>
      <c r="BO567" s="22"/>
      <c r="BP567" s="22"/>
      <c r="BQ567" s="22"/>
      <c r="BR567" s="15"/>
      <c r="CF567" s="15"/>
      <c r="CL567" s="22"/>
      <c r="CM567" s="15"/>
      <c r="CR567" s="22"/>
      <c r="CT567" s="15"/>
      <c r="CW567" s="22"/>
      <c r="DA567" s="15"/>
      <c r="DH567" s="15"/>
      <c r="DJ567" s="22"/>
      <c r="DO567" s="15"/>
      <c r="DV567" s="15"/>
      <c r="EC567" s="15"/>
      <c r="EJ567" s="15"/>
      <c r="EQ567" s="15"/>
      <c r="EX567" s="15"/>
      <c r="FE567" s="15"/>
      <c r="FL567" s="15"/>
      <c r="FS567" s="15"/>
      <c r="FZ567" s="15"/>
      <c r="GG567" s="15"/>
      <c r="GN567" s="15"/>
      <c r="GP567" s="22"/>
      <c r="GQ567" s="22"/>
      <c r="GR567" s="22"/>
      <c r="GS567" s="22"/>
      <c r="GT567" s="22"/>
      <c r="GU567" s="15"/>
      <c r="GV567" s="22"/>
      <c r="GW567" s="22"/>
      <c r="GX567" s="22"/>
      <c r="GY567" s="18"/>
      <c r="GZ567" s="18"/>
      <c r="HA567" s="18"/>
      <c r="HB567" s="18"/>
      <c r="HC567" s="18"/>
      <c r="HD567" s="18"/>
      <c r="HE567" s="18"/>
      <c r="HF567" s="18"/>
      <c r="HG567" s="18"/>
      <c r="HH567" s="18"/>
      <c r="HI567" s="18"/>
      <c r="HJ567" s="18"/>
      <c r="HK567" s="18"/>
      <c r="HL567" s="18"/>
      <c r="HM567" s="18"/>
      <c r="HN567" s="18"/>
      <c r="HO567" s="18"/>
      <c r="HP567" s="18"/>
      <c r="HQ567" s="18"/>
      <c r="HR567" s="18"/>
      <c r="HS567" s="18"/>
      <c r="HT567" s="18"/>
      <c r="HU567" s="18"/>
      <c r="HV567" s="18"/>
      <c r="HW567" s="18"/>
      <c r="HX567" s="18"/>
      <c r="HY567" s="18"/>
      <c r="HZ567" s="18"/>
      <c r="IA567" s="18"/>
      <c r="IB567" s="18"/>
      <c r="IC567" s="18"/>
      <c r="ID567" s="18"/>
      <c r="IE567" s="18"/>
      <c r="IF567" s="18"/>
      <c r="IG567" s="18"/>
      <c r="IH567" s="18"/>
      <c r="II567" s="18"/>
      <c r="IJ567" s="18"/>
      <c r="IK567" s="18"/>
      <c r="IL567" s="18"/>
      <c r="IM567" s="18"/>
      <c r="IN567" s="18"/>
      <c r="IO567" s="18"/>
      <c r="IP567" s="18"/>
      <c r="IQ567" s="18"/>
      <c r="IR567" s="18"/>
      <c r="IS567" s="18"/>
      <c r="IT567" s="18"/>
      <c r="IU567" s="18"/>
      <c r="IV567" s="18"/>
      <c r="IW567" s="18"/>
      <c r="IX567" s="18"/>
      <c r="IY567" s="18"/>
      <c r="IZ567" s="18"/>
      <c r="JA567" s="18"/>
      <c r="JB567" s="18"/>
      <c r="JC567" s="18"/>
      <c r="JD567" s="18"/>
      <c r="JE567" s="18"/>
      <c r="JF567" s="18"/>
    </row>
    <row r="568" spans="36:266" x14ac:dyDescent="0.3">
      <c r="AJ568" s="24"/>
      <c r="AK568" s="24"/>
      <c r="AL568" s="20"/>
      <c r="AM568" s="23"/>
      <c r="AN568" s="18"/>
      <c r="AO568" s="24"/>
      <c r="AW568" s="71"/>
      <c r="AX568" s="71"/>
      <c r="AY568" s="71"/>
      <c r="BB568" s="25"/>
      <c r="BC568" s="21"/>
      <c r="BG568" s="18"/>
      <c r="BN568" s="22"/>
      <c r="BO568" s="22"/>
      <c r="BP568" s="22"/>
      <c r="BQ568" s="22"/>
      <c r="BR568" s="15"/>
      <c r="CF568" s="15"/>
      <c r="CL568" s="22"/>
      <c r="CM568" s="15"/>
      <c r="CR568" s="22"/>
      <c r="CT568" s="15"/>
      <c r="CW568" s="22"/>
      <c r="DA568" s="15"/>
      <c r="DH568" s="15"/>
      <c r="DJ568" s="22"/>
      <c r="DO568" s="15"/>
      <c r="DV568" s="15"/>
      <c r="EC568" s="15"/>
      <c r="EJ568" s="15"/>
      <c r="EQ568" s="15"/>
      <c r="EX568" s="15"/>
      <c r="FE568" s="15"/>
      <c r="FL568" s="15"/>
      <c r="FS568" s="15"/>
      <c r="FZ568" s="15"/>
      <c r="GG568" s="15"/>
      <c r="GN568" s="15"/>
      <c r="GP568" s="22"/>
      <c r="GQ568" s="22"/>
      <c r="GR568" s="22"/>
      <c r="GS568" s="22"/>
      <c r="GT568" s="22"/>
      <c r="GU568" s="15"/>
      <c r="GV568" s="22"/>
      <c r="GW568" s="22"/>
      <c r="GX568" s="22"/>
      <c r="GY568" s="18"/>
      <c r="GZ568" s="18"/>
      <c r="HA568" s="18"/>
      <c r="HB568" s="18"/>
      <c r="HC568" s="18"/>
      <c r="HD568" s="18"/>
      <c r="HE568" s="18"/>
      <c r="HF568" s="18"/>
      <c r="HG568" s="18"/>
      <c r="HH568" s="18"/>
      <c r="HI568" s="18"/>
      <c r="HJ568" s="18"/>
      <c r="HK568" s="18"/>
      <c r="HL568" s="18"/>
      <c r="HM568" s="18"/>
      <c r="HN568" s="18"/>
      <c r="HO568" s="18"/>
      <c r="HP568" s="18"/>
      <c r="HQ568" s="18"/>
      <c r="HR568" s="18"/>
      <c r="HS568" s="18"/>
      <c r="HT568" s="18"/>
      <c r="HU568" s="18"/>
      <c r="HV568" s="18"/>
      <c r="HW568" s="18"/>
      <c r="HX568" s="18"/>
      <c r="HY568" s="18"/>
      <c r="HZ568" s="18"/>
      <c r="IA568" s="18"/>
      <c r="IB568" s="18"/>
      <c r="IC568" s="18"/>
      <c r="ID568" s="18"/>
      <c r="IE568" s="18"/>
      <c r="IF568" s="18"/>
      <c r="IG568" s="18"/>
      <c r="IH568" s="18"/>
      <c r="II568" s="18"/>
      <c r="IJ568" s="18"/>
      <c r="IK568" s="18"/>
      <c r="IL568" s="18"/>
      <c r="IM568" s="18"/>
      <c r="IN568" s="18"/>
      <c r="IO568" s="18"/>
      <c r="IP568" s="18"/>
      <c r="IQ568" s="18"/>
      <c r="IR568" s="18"/>
      <c r="IS568" s="18"/>
      <c r="IT568" s="18"/>
      <c r="IU568" s="18"/>
      <c r="IV568" s="18"/>
      <c r="IW568" s="18"/>
      <c r="IX568" s="18"/>
      <c r="IY568" s="18"/>
      <c r="IZ568" s="18"/>
      <c r="JA568" s="18"/>
      <c r="JB568" s="18"/>
      <c r="JC568" s="18"/>
      <c r="JD568" s="18"/>
      <c r="JE568" s="18"/>
      <c r="JF568" s="18"/>
    </row>
    <row r="569" spans="36:266" x14ac:dyDescent="0.3">
      <c r="AJ569" s="24"/>
      <c r="AK569" s="24"/>
      <c r="AL569" s="20"/>
      <c r="AM569" s="23"/>
      <c r="AN569" s="18"/>
      <c r="AO569" s="24"/>
      <c r="AW569" s="71"/>
      <c r="AX569" s="71"/>
      <c r="AY569" s="71"/>
      <c r="BB569" s="25"/>
      <c r="BC569" s="21"/>
      <c r="BG569" s="18"/>
      <c r="BN569" s="22"/>
      <c r="BO569" s="22"/>
      <c r="BP569" s="22"/>
      <c r="BQ569" s="22"/>
      <c r="BR569" s="15"/>
      <c r="CF569" s="15"/>
      <c r="CL569" s="22"/>
      <c r="CM569" s="15"/>
      <c r="CR569" s="22"/>
      <c r="CT569" s="15"/>
      <c r="CW569" s="22"/>
      <c r="DA569" s="15"/>
      <c r="DH569" s="15"/>
      <c r="DJ569" s="22"/>
      <c r="DO569" s="15"/>
      <c r="DV569" s="15"/>
      <c r="EC569" s="15"/>
      <c r="EJ569" s="15"/>
      <c r="EQ569" s="15"/>
      <c r="EX569" s="15"/>
      <c r="FE569" s="15"/>
      <c r="FL569" s="15"/>
      <c r="FS569" s="15"/>
      <c r="FZ569" s="15"/>
      <c r="GG569" s="15"/>
      <c r="GN569" s="15"/>
      <c r="GP569" s="22"/>
      <c r="GQ569" s="22"/>
      <c r="GR569" s="22"/>
      <c r="GS569" s="22"/>
      <c r="GT569" s="22"/>
      <c r="GU569" s="15"/>
      <c r="GV569" s="22"/>
      <c r="GW569" s="22"/>
      <c r="GX569" s="22"/>
      <c r="GY569" s="18"/>
      <c r="GZ569" s="18"/>
      <c r="HA569" s="18"/>
      <c r="HB569" s="18"/>
      <c r="HC569" s="18"/>
      <c r="HD569" s="18"/>
      <c r="HE569" s="18"/>
      <c r="HF569" s="18"/>
      <c r="HG569" s="18"/>
      <c r="HH569" s="18"/>
      <c r="HI569" s="18"/>
      <c r="HJ569" s="18"/>
      <c r="HK569" s="18"/>
      <c r="HL569" s="18"/>
      <c r="HM569" s="18"/>
      <c r="HN569" s="18"/>
      <c r="HO569" s="18"/>
      <c r="HP569" s="18"/>
      <c r="HQ569" s="18"/>
      <c r="HR569" s="18"/>
      <c r="HS569" s="18"/>
      <c r="HT569" s="18"/>
      <c r="HU569" s="18"/>
      <c r="HV569" s="18"/>
      <c r="HW569" s="18"/>
      <c r="HX569" s="18"/>
      <c r="HY569" s="18"/>
      <c r="HZ569" s="18"/>
      <c r="IA569" s="18"/>
      <c r="IB569" s="18"/>
      <c r="IC569" s="18"/>
      <c r="ID569" s="18"/>
      <c r="IE569" s="18"/>
      <c r="IF569" s="18"/>
      <c r="IG569" s="18"/>
      <c r="IH569" s="18"/>
      <c r="II569" s="18"/>
      <c r="IJ569" s="18"/>
      <c r="IK569" s="18"/>
      <c r="IL569" s="18"/>
      <c r="IM569" s="18"/>
      <c r="IN569" s="18"/>
      <c r="IO569" s="18"/>
      <c r="IP569" s="18"/>
      <c r="IQ569" s="18"/>
      <c r="IR569" s="18"/>
      <c r="IS569" s="18"/>
      <c r="IT569" s="18"/>
      <c r="IU569" s="18"/>
      <c r="IV569" s="18"/>
      <c r="IW569" s="18"/>
      <c r="IX569" s="18"/>
      <c r="IY569" s="18"/>
      <c r="IZ569" s="18"/>
      <c r="JA569" s="18"/>
      <c r="JB569" s="18"/>
      <c r="JC569" s="18"/>
      <c r="JD569" s="18"/>
      <c r="JE569" s="18"/>
      <c r="JF569" s="18"/>
    </row>
    <row r="570" spans="36:266" x14ac:dyDescent="0.3">
      <c r="AJ570" s="24"/>
      <c r="AK570" s="24"/>
      <c r="AL570" s="20"/>
      <c r="AM570" s="23"/>
      <c r="AN570" s="18"/>
      <c r="AO570" s="24"/>
      <c r="AW570" s="71"/>
      <c r="AX570" s="71"/>
      <c r="AY570" s="71"/>
      <c r="BB570" s="25"/>
      <c r="BC570" s="21"/>
      <c r="BG570" s="18"/>
      <c r="BN570" s="22"/>
      <c r="BO570" s="22"/>
      <c r="BP570" s="22"/>
      <c r="BQ570" s="22"/>
      <c r="BR570" s="15"/>
      <c r="CF570" s="15"/>
      <c r="CL570" s="22"/>
      <c r="CM570" s="15"/>
      <c r="CR570" s="22"/>
      <c r="CT570" s="15"/>
      <c r="CW570" s="22"/>
      <c r="DA570" s="15"/>
      <c r="DH570" s="15"/>
      <c r="DJ570" s="22"/>
      <c r="DO570" s="15"/>
      <c r="DV570" s="15"/>
      <c r="EC570" s="15"/>
      <c r="EJ570" s="15"/>
      <c r="EQ570" s="15"/>
      <c r="EX570" s="15"/>
      <c r="FE570" s="15"/>
      <c r="FL570" s="15"/>
      <c r="FS570" s="15"/>
      <c r="FZ570" s="15"/>
      <c r="GG570" s="15"/>
      <c r="GN570" s="15"/>
      <c r="GP570" s="22"/>
      <c r="GQ570" s="22"/>
      <c r="GR570" s="22"/>
      <c r="GS570" s="22"/>
      <c r="GT570" s="22"/>
      <c r="GU570" s="15"/>
      <c r="GV570" s="22"/>
      <c r="GW570" s="22"/>
      <c r="GX570" s="22"/>
      <c r="GY570" s="18"/>
      <c r="GZ570" s="18"/>
      <c r="HA570" s="18"/>
      <c r="HB570" s="18"/>
      <c r="HC570" s="18"/>
      <c r="HD570" s="18"/>
      <c r="HE570" s="18"/>
      <c r="HF570" s="18"/>
      <c r="HG570" s="18"/>
      <c r="HH570" s="18"/>
      <c r="HI570" s="18"/>
      <c r="HJ570" s="18"/>
      <c r="HK570" s="18"/>
      <c r="HL570" s="18"/>
      <c r="HM570" s="18"/>
      <c r="HN570" s="18"/>
      <c r="HO570" s="18"/>
      <c r="HP570" s="18"/>
      <c r="HQ570" s="18"/>
      <c r="HR570" s="18"/>
      <c r="HS570" s="18"/>
      <c r="HT570" s="18"/>
      <c r="HU570" s="18"/>
      <c r="HV570" s="18"/>
      <c r="HW570" s="18"/>
      <c r="HX570" s="18"/>
      <c r="HY570" s="18"/>
      <c r="HZ570" s="18"/>
      <c r="IA570" s="18"/>
      <c r="IB570" s="18"/>
      <c r="IC570" s="18"/>
      <c r="ID570" s="18"/>
      <c r="IE570" s="18"/>
      <c r="IF570" s="18"/>
      <c r="IG570" s="18"/>
      <c r="IH570" s="18"/>
      <c r="II570" s="18"/>
      <c r="IJ570" s="18"/>
      <c r="IK570" s="18"/>
      <c r="IL570" s="18"/>
      <c r="IM570" s="18"/>
      <c r="IN570" s="18"/>
      <c r="IO570" s="18"/>
      <c r="IP570" s="18"/>
      <c r="IQ570" s="18"/>
      <c r="IR570" s="18"/>
      <c r="IS570" s="18"/>
      <c r="IT570" s="18"/>
      <c r="IU570" s="18"/>
      <c r="IV570" s="18"/>
      <c r="IW570" s="18"/>
      <c r="IX570" s="18"/>
      <c r="IY570" s="18"/>
      <c r="IZ570" s="18"/>
      <c r="JA570" s="18"/>
      <c r="JB570" s="18"/>
      <c r="JC570" s="18"/>
      <c r="JD570" s="18"/>
      <c r="JE570" s="18"/>
      <c r="JF570" s="18"/>
    </row>
    <row r="571" spans="36:266" x14ac:dyDescent="0.3">
      <c r="AJ571" s="24"/>
      <c r="AK571" s="24"/>
      <c r="AL571" s="20"/>
      <c r="AM571" s="23"/>
      <c r="AN571" s="18"/>
      <c r="AO571" s="24"/>
      <c r="AW571" s="71"/>
      <c r="AX571" s="71"/>
      <c r="AY571" s="71"/>
      <c r="BB571" s="25"/>
      <c r="BC571" s="21"/>
      <c r="BG571" s="18"/>
      <c r="BN571" s="22"/>
      <c r="BO571" s="22"/>
      <c r="BP571" s="22"/>
      <c r="BQ571" s="22"/>
      <c r="BR571" s="15"/>
      <c r="CF571" s="15"/>
      <c r="CL571" s="22"/>
      <c r="CM571" s="15"/>
      <c r="CR571" s="22"/>
      <c r="CT571" s="15"/>
      <c r="CW571" s="22"/>
      <c r="DA571" s="15"/>
      <c r="DH571" s="15"/>
      <c r="DJ571" s="22"/>
      <c r="DO571" s="15"/>
      <c r="DV571" s="15"/>
      <c r="EC571" s="15"/>
      <c r="EJ571" s="15"/>
      <c r="EQ571" s="15"/>
      <c r="EX571" s="15"/>
      <c r="FE571" s="15"/>
      <c r="FL571" s="15"/>
      <c r="FS571" s="15"/>
      <c r="FZ571" s="15"/>
      <c r="GG571" s="15"/>
      <c r="GN571" s="15"/>
      <c r="GP571" s="22"/>
      <c r="GQ571" s="22"/>
      <c r="GR571" s="22"/>
      <c r="GS571" s="22"/>
      <c r="GT571" s="22"/>
      <c r="GU571" s="15"/>
      <c r="GV571" s="22"/>
      <c r="GW571" s="22"/>
      <c r="GX571" s="22"/>
      <c r="GY571" s="18"/>
      <c r="GZ571" s="18"/>
      <c r="HA571" s="18"/>
      <c r="HB571" s="18"/>
      <c r="HC571" s="18"/>
      <c r="HD571" s="18"/>
      <c r="HE571" s="18"/>
      <c r="HF571" s="18"/>
      <c r="HG571" s="18"/>
      <c r="HH571" s="18"/>
      <c r="HI571" s="18"/>
      <c r="HJ571" s="18"/>
      <c r="HK571" s="18"/>
      <c r="HL571" s="18"/>
      <c r="HM571" s="18"/>
      <c r="HN571" s="18"/>
      <c r="HO571" s="18"/>
      <c r="HP571" s="18"/>
      <c r="HQ571" s="18"/>
      <c r="HR571" s="18"/>
      <c r="HS571" s="18"/>
      <c r="HT571" s="18"/>
      <c r="HU571" s="18"/>
      <c r="HV571" s="18"/>
      <c r="HW571" s="18"/>
      <c r="HX571" s="18"/>
      <c r="HY571" s="18"/>
      <c r="HZ571" s="18"/>
      <c r="IA571" s="18"/>
      <c r="IB571" s="18"/>
      <c r="IC571" s="18"/>
      <c r="ID571" s="18"/>
      <c r="IE571" s="18"/>
      <c r="IF571" s="18"/>
      <c r="IG571" s="18"/>
      <c r="IH571" s="18"/>
      <c r="II571" s="18"/>
      <c r="IJ571" s="18"/>
      <c r="IK571" s="18"/>
      <c r="IL571" s="18"/>
      <c r="IM571" s="18"/>
      <c r="IN571" s="18"/>
      <c r="IO571" s="18"/>
      <c r="IP571" s="18"/>
      <c r="IQ571" s="18"/>
      <c r="IR571" s="18"/>
      <c r="IS571" s="18"/>
      <c r="IT571" s="18"/>
      <c r="IU571" s="18"/>
      <c r="IV571" s="18"/>
      <c r="IW571" s="18"/>
      <c r="IX571" s="18"/>
      <c r="IY571" s="18"/>
      <c r="IZ571" s="18"/>
      <c r="JA571" s="18"/>
      <c r="JB571" s="18"/>
      <c r="JC571" s="18"/>
      <c r="JD571" s="18"/>
      <c r="JE571" s="18"/>
      <c r="JF571" s="18"/>
    </row>
    <row r="572" spans="36:266" x14ac:dyDescent="0.3">
      <c r="AJ572" s="24"/>
      <c r="AK572" s="24"/>
      <c r="AL572" s="20"/>
      <c r="AM572" s="23"/>
      <c r="AN572" s="18"/>
      <c r="AO572" s="24"/>
      <c r="AW572" s="71"/>
      <c r="AX572" s="71"/>
      <c r="AY572" s="71"/>
      <c r="BB572" s="25"/>
      <c r="BC572" s="21"/>
      <c r="BG572" s="18"/>
      <c r="BN572" s="22"/>
      <c r="BO572" s="22"/>
      <c r="BP572" s="22"/>
      <c r="BQ572" s="22"/>
      <c r="BR572" s="15"/>
      <c r="CF572" s="15"/>
      <c r="CL572" s="22"/>
      <c r="CM572" s="15"/>
      <c r="CR572" s="22"/>
      <c r="CT572" s="15"/>
      <c r="CW572" s="22"/>
      <c r="DA572" s="15"/>
      <c r="DH572" s="15"/>
      <c r="DJ572" s="22"/>
      <c r="DO572" s="15"/>
      <c r="DV572" s="15"/>
      <c r="EC572" s="15"/>
      <c r="EJ572" s="15"/>
      <c r="EQ572" s="15"/>
      <c r="EX572" s="15"/>
      <c r="FE572" s="15"/>
      <c r="FL572" s="15"/>
      <c r="FS572" s="15"/>
      <c r="FZ572" s="15"/>
      <c r="GG572" s="15"/>
      <c r="GN572" s="15"/>
      <c r="GP572" s="22"/>
      <c r="GQ572" s="22"/>
      <c r="GR572" s="22"/>
      <c r="GS572" s="22"/>
      <c r="GT572" s="22"/>
      <c r="GU572" s="15"/>
      <c r="GV572" s="22"/>
      <c r="GW572" s="22"/>
      <c r="GX572" s="22"/>
      <c r="GY572" s="18"/>
      <c r="GZ572" s="18"/>
      <c r="HA572" s="18"/>
      <c r="HB572" s="18"/>
      <c r="HC572" s="18"/>
      <c r="HD572" s="18"/>
      <c r="HE572" s="18"/>
      <c r="HF572" s="18"/>
      <c r="HG572" s="18"/>
      <c r="HH572" s="18"/>
      <c r="HI572" s="18"/>
      <c r="HJ572" s="18"/>
      <c r="HK572" s="18"/>
      <c r="HL572" s="18"/>
      <c r="HM572" s="18"/>
      <c r="HN572" s="18"/>
      <c r="HO572" s="18"/>
      <c r="HP572" s="18"/>
      <c r="HQ572" s="18"/>
      <c r="HR572" s="18"/>
      <c r="HS572" s="18"/>
      <c r="HT572" s="18"/>
      <c r="HU572" s="18"/>
      <c r="HV572" s="18"/>
      <c r="HW572" s="18"/>
      <c r="HX572" s="18"/>
      <c r="HY572" s="18"/>
      <c r="HZ572" s="18"/>
      <c r="IA572" s="18"/>
      <c r="IB572" s="18"/>
      <c r="IC572" s="18"/>
      <c r="ID572" s="18"/>
      <c r="IE572" s="18"/>
      <c r="IF572" s="18"/>
      <c r="IG572" s="18"/>
      <c r="IH572" s="18"/>
      <c r="II572" s="18"/>
      <c r="IJ572" s="18"/>
      <c r="IK572" s="18"/>
      <c r="IL572" s="18"/>
      <c r="IM572" s="18"/>
      <c r="IN572" s="18"/>
      <c r="IO572" s="18"/>
      <c r="IP572" s="18"/>
      <c r="IQ572" s="18"/>
      <c r="IR572" s="18"/>
      <c r="IS572" s="18"/>
      <c r="IT572" s="18"/>
      <c r="IU572" s="18"/>
      <c r="IV572" s="18"/>
      <c r="IW572" s="18"/>
      <c r="IX572" s="18"/>
      <c r="IY572" s="18"/>
      <c r="IZ572" s="18"/>
      <c r="JA572" s="18"/>
      <c r="JB572" s="18"/>
      <c r="JC572" s="18"/>
      <c r="JD572" s="18"/>
      <c r="JE572" s="18"/>
      <c r="JF572" s="18"/>
    </row>
    <row r="573" spans="36:266" x14ac:dyDescent="0.3">
      <c r="AJ573" s="24"/>
      <c r="AK573" s="24"/>
      <c r="AL573" s="20"/>
      <c r="AM573" s="23"/>
      <c r="AN573" s="18"/>
      <c r="AO573" s="24"/>
      <c r="AW573" s="71"/>
      <c r="AX573" s="71"/>
      <c r="AY573" s="71"/>
      <c r="BB573" s="25"/>
      <c r="BC573" s="21"/>
      <c r="BG573" s="18"/>
      <c r="BN573" s="22"/>
      <c r="BO573" s="22"/>
      <c r="BP573" s="22"/>
      <c r="BQ573" s="22"/>
      <c r="BR573" s="15"/>
      <c r="CF573" s="15"/>
      <c r="CL573" s="22"/>
      <c r="CM573" s="15"/>
      <c r="CR573" s="22"/>
      <c r="CT573" s="15"/>
      <c r="CW573" s="22"/>
      <c r="DA573" s="15"/>
      <c r="DH573" s="15"/>
      <c r="DJ573" s="22"/>
      <c r="DO573" s="15"/>
      <c r="DV573" s="15"/>
      <c r="EC573" s="15"/>
      <c r="EJ573" s="15"/>
      <c r="EQ573" s="15"/>
      <c r="EX573" s="15"/>
      <c r="FE573" s="15"/>
      <c r="FL573" s="15"/>
      <c r="FS573" s="15"/>
      <c r="FZ573" s="15"/>
      <c r="GG573" s="15"/>
      <c r="GN573" s="15"/>
      <c r="GP573" s="22"/>
      <c r="GQ573" s="22"/>
      <c r="GR573" s="22"/>
      <c r="GS573" s="22"/>
      <c r="GT573" s="22"/>
      <c r="GU573" s="15"/>
      <c r="GV573" s="22"/>
      <c r="GW573" s="22"/>
      <c r="GX573" s="22"/>
      <c r="GY573" s="18"/>
      <c r="GZ573" s="18"/>
      <c r="HA573" s="18"/>
      <c r="HB573" s="18"/>
      <c r="HC573" s="18"/>
      <c r="HD573" s="18"/>
      <c r="HE573" s="18"/>
      <c r="HF573" s="18"/>
      <c r="HG573" s="18"/>
      <c r="HH573" s="18"/>
      <c r="HI573" s="18"/>
      <c r="HJ573" s="18"/>
      <c r="HK573" s="18"/>
      <c r="HL573" s="18"/>
      <c r="HM573" s="18"/>
      <c r="HN573" s="18"/>
      <c r="HO573" s="18"/>
      <c r="HP573" s="18"/>
      <c r="HQ573" s="18"/>
      <c r="HR573" s="18"/>
      <c r="HS573" s="18"/>
      <c r="HT573" s="18"/>
      <c r="HU573" s="18"/>
      <c r="HV573" s="18"/>
      <c r="HW573" s="18"/>
      <c r="HX573" s="18"/>
      <c r="HY573" s="18"/>
      <c r="HZ573" s="18"/>
      <c r="IA573" s="18"/>
      <c r="IB573" s="18"/>
      <c r="IC573" s="18"/>
      <c r="ID573" s="18"/>
      <c r="IE573" s="18"/>
      <c r="IF573" s="18"/>
      <c r="IG573" s="18"/>
      <c r="IH573" s="18"/>
      <c r="II573" s="18"/>
      <c r="IJ573" s="18"/>
      <c r="IK573" s="18"/>
      <c r="IL573" s="18"/>
      <c r="IM573" s="18"/>
      <c r="IN573" s="18"/>
      <c r="IO573" s="18"/>
      <c r="IP573" s="18"/>
      <c r="IQ573" s="18"/>
      <c r="IR573" s="18"/>
      <c r="IS573" s="18"/>
      <c r="IT573" s="18"/>
      <c r="IU573" s="18"/>
      <c r="IV573" s="18"/>
      <c r="IW573" s="18"/>
      <c r="IX573" s="18"/>
      <c r="IY573" s="18"/>
      <c r="IZ573" s="18"/>
      <c r="JA573" s="18"/>
      <c r="JB573" s="18"/>
      <c r="JC573" s="18"/>
      <c r="JD573" s="18"/>
      <c r="JE573" s="18"/>
      <c r="JF573" s="18"/>
    </row>
    <row r="574" spans="36:266" x14ac:dyDescent="0.3">
      <c r="AJ574" s="24"/>
      <c r="AK574" s="24"/>
      <c r="AL574" s="20"/>
      <c r="AM574" s="23"/>
      <c r="AN574" s="18"/>
      <c r="AO574" s="24"/>
      <c r="AW574" s="71"/>
      <c r="AX574" s="71"/>
      <c r="AY574" s="71"/>
      <c r="BB574" s="25"/>
      <c r="BC574" s="21"/>
      <c r="BG574" s="18"/>
      <c r="BN574" s="22"/>
      <c r="BO574" s="22"/>
      <c r="BP574" s="22"/>
      <c r="BQ574" s="22"/>
      <c r="BR574" s="15"/>
      <c r="CF574" s="15"/>
      <c r="CL574" s="22"/>
      <c r="CM574" s="15"/>
      <c r="CR574" s="22"/>
      <c r="CT574" s="15"/>
      <c r="CW574" s="22"/>
      <c r="DA574" s="15"/>
      <c r="DH574" s="15"/>
      <c r="DJ574" s="22"/>
      <c r="DO574" s="15"/>
      <c r="DV574" s="15"/>
      <c r="EC574" s="15"/>
      <c r="EJ574" s="15"/>
      <c r="EQ574" s="15"/>
      <c r="EX574" s="15"/>
      <c r="FE574" s="15"/>
      <c r="FL574" s="15"/>
      <c r="FS574" s="15"/>
      <c r="FZ574" s="15"/>
      <c r="GG574" s="15"/>
      <c r="GN574" s="15"/>
      <c r="GP574" s="22"/>
      <c r="GQ574" s="22"/>
      <c r="GR574" s="22"/>
      <c r="GS574" s="22"/>
      <c r="GT574" s="22"/>
      <c r="GU574" s="15"/>
      <c r="GV574" s="22"/>
      <c r="GW574" s="22"/>
      <c r="GX574" s="22"/>
      <c r="GY574" s="18"/>
      <c r="GZ574" s="18"/>
      <c r="HA574" s="18"/>
      <c r="HB574" s="18"/>
      <c r="HC574" s="18"/>
      <c r="HD574" s="18"/>
      <c r="HE574" s="18"/>
      <c r="HF574" s="18"/>
      <c r="HG574" s="18"/>
      <c r="HH574" s="18"/>
      <c r="HI574" s="18"/>
      <c r="HJ574" s="18"/>
      <c r="HK574" s="18"/>
      <c r="HL574" s="18"/>
      <c r="HM574" s="18"/>
      <c r="HN574" s="18"/>
      <c r="HO574" s="18"/>
      <c r="HP574" s="18"/>
      <c r="HQ574" s="18"/>
      <c r="HR574" s="18"/>
      <c r="HS574" s="18"/>
      <c r="HT574" s="18"/>
      <c r="HU574" s="18"/>
      <c r="HV574" s="18"/>
      <c r="HW574" s="18"/>
      <c r="HX574" s="18"/>
      <c r="HY574" s="18"/>
      <c r="HZ574" s="18"/>
      <c r="IA574" s="18"/>
      <c r="IB574" s="18"/>
      <c r="IC574" s="18"/>
      <c r="ID574" s="18"/>
      <c r="IE574" s="18"/>
      <c r="IF574" s="18"/>
      <c r="IG574" s="18"/>
      <c r="IH574" s="18"/>
      <c r="II574" s="18"/>
      <c r="IJ574" s="18"/>
      <c r="IK574" s="18"/>
      <c r="IL574" s="18"/>
      <c r="IM574" s="18"/>
      <c r="IN574" s="18"/>
      <c r="IO574" s="18"/>
      <c r="IP574" s="18"/>
      <c r="IQ574" s="18"/>
      <c r="IR574" s="18"/>
      <c r="IS574" s="18"/>
      <c r="IT574" s="18"/>
      <c r="IU574" s="18"/>
      <c r="IV574" s="18"/>
      <c r="IW574" s="18"/>
      <c r="IX574" s="18"/>
      <c r="IY574" s="18"/>
      <c r="IZ574" s="18"/>
      <c r="JA574" s="18"/>
      <c r="JB574" s="18"/>
      <c r="JC574" s="18"/>
      <c r="JD574" s="18"/>
      <c r="JE574" s="18"/>
      <c r="JF574" s="18"/>
    </row>
    <row r="575" spans="36:266" x14ac:dyDescent="0.3">
      <c r="AJ575" s="24"/>
      <c r="AK575" s="24"/>
      <c r="AL575" s="20"/>
      <c r="AM575" s="23"/>
      <c r="AN575" s="18"/>
      <c r="AO575" s="24"/>
      <c r="AW575" s="71"/>
      <c r="AX575" s="71"/>
      <c r="AY575" s="71"/>
      <c r="BB575" s="25"/>
      <c r="BC575" s="21"/>
      <c r="BG575" s="18"/>
      <c r="BN575" s="22"/>
      <c r="BO575" s="22"/>
      <c r="BP575" s="22"/>
      <c r="BQ575" s="22"/>
      <c r="BR575" s="15"/>
      <c r="CF575" s="15"/>
      <c r="CL575" s="22"/>
      <c r="CM575" s="15"/>
      <c r="CR575" s="22"/>
      <c r="CT575" s="15"/>
      <c r="CW575" s="22"/>
      <c r="DA575" s="15"/>
      <c r="DH575" s="15"/>
      <c r="DJ575" s="22"/>
      <c r="DO575" s="15"/>
      <c r="DV575" s="15"/>
      <c r="EC575" s="15"/>
      <c r="EJ575" s="15"/>
      <c r="EQ575" s="15"/>
      <c r="EX575" s="15"/>
      <c r="FE575" s="15"/>
      <c r="FL575" s="15"/>
      <c r="FS575" s="15"/>
      <c r="FZ575" s="15"/>
      <c r="GG575" s="15"/>
      <c r="GN575" s="15"/>
      <c r="GP575" s="22"/>
      <c r="GQ575" s="22"/>
      <c r="GR575" s="22"/>
      <c r="GS575" s="22"/>
      <c r="GT575" s="22"/>
      <c r="GU575" s="15"/>
      <c r="GV575" s="22"/>
      <c r="GW575" s="22"/>
      <c r="GX575" s="22"/>
      <c r="GY575" s="18"/>
      <c r="GZ575" s="18"/>
      <c r="HA575" s="18"/>
      <c r="HB575" s="18"/>
      <c r="HC575" s="18"/>
      <c r="HD575" s="18"/>
      <c r="HE575" s="18"/>
      <c r="HF575" s="18"/>
      <c r="HG575" s="18"/>
      <c r="HH575" s="18"/>
      <c r="HI575" s="18"/>
      <c r="HJ575" s="18"/>
      <c r="HK575" s="18"/>
      <c r="HL575" s="18"/>
      <c r="HM575" s="18"/>
      <c r="HN575" s="18"/>
      <c r="HO575" s="18"/>
      <c r="HP575" s="18"/>
      <c r="HQ575" s="18"/>
      <c r="HR575" s="18"/>
      <c r="HS575" s="18"/>
      <c r="HT575" s="18"/>
      <c r="HU575" s="18"/>
      <c r="HV575" s="18"/>
      <c r="HW575" s="18"/>
      <c r="HX575" s="18"/>
      <c r="HY575" s="18"/>
      <c r="HZ575" s="18"/>
      <c r="IA575" s="18"/>
      <c r="IB575" s="18"/>
      <c r="IC575" s="18"/>
      <c r="ID575" s="18"/>
      <c r="IE575" s="18"/>
      <c r="IF575" s="18"/>
      <c r="IG575" s="18"/>
      <c r="IH575" s="18"/>
      <c r="II575" s="18"/>
      <c r="IJ575" s="18"/>
      <c r="IK575" s="18"/>
      <c r="IL575" s="18"/>
      <c r="IM575" s="18"/>
      <c r="IN575" s="18"/>
      <c r="IO575" s="18"/>
      <c r="IP575" s="18"/>
      <c r="IQ575" s="18"/>
      <c r="IR575" s="18"/>
      <c r="IS575" s="18"/>
      <c r="IT575" s="18"/>
      <c r="IU575" s="18"/>
      <c r="IV575" s="18"/>
      <c r="IW575" s="18"/>
      <c r="IX575" s="18"/>
      <c r="IY575" s="18"/>
      <c r="IZ575" s="18"/>
      <c r="JA575" s="18"/>
      <c r="JB575" s="18"/>
      <c r="JC575" s="18"/>
      <c r="JD575" s="18"/>
      <c r="JE575" s="18"/>
      <c r="JF575" s="18"/>
    </row>
    <row r="576" spans="36:266" x14ac:dyDescent="0.3">
      <c r="AJ576" s="24"/>
      <c r="AK576" s="24"/>
      <c r="AL576" s="20"/>
      <c r="AM576" s="23"/>
      <c r="AN576" s="18"/>
      <c r="AO576" s="24"/>
      <c r="AW576" s="71"/>
      <c r="AX576" s="71"/>
      <c r="AY576" s="71"/>
      <c r="BB576" s="25"/>
      <c r="BC576" s="21"/>
      <c r="BG576" s="18"/>
      <c r="BN576" s="22"/>
      <c r="BO576" s="22"/>
      <c r="BP576" s="22"/>
      <c r="BQ576" s="22"/>
      <c r="BR576" s="15"/>
      <c r="CF576" s="15"/>
      <c r="CL576" s="22"/>
      <c r="CM576" s="15"/>
      <c r="CR576" s="22"/>
      <c r="CT576" s="15"/>
      <c r="CW576" s="22"/>
      <c r="DA576" s="15"/>
      <c r="DH576" s="15"/>
      <c r="DJ576" s="22"/>
      <c r="DO576" s="15"/>
      <c r="DV576" s="15"/>
      <c r="EC576" s="15"/>
      <c r="EJ576" s="15"/>
      <c r="EQ576" s="15"/>
      <c r="EX576" s="15"/>
      <c r="FE576" s="15"/>
      <c r="FL576" s="15"/>
      <c r="FS576" s="15"/>
      <c r="FZ576" s="15"/>
      <c r="GG576" s="15"/>
      <c r="GN576" s="15"/>
      <c r="GP576" s="22"/>
      <c r="GQ576" s="22"/>
      <c r="GR576" s="22"/>
      <c r="GS576" s="22"/>
      <c r="GT576" s="22"/>
      <c r="GU576" s="15"/>
      <c r="GV576" s="22"/>
      <c r="GW576" s="22"/>
      <c r="GX576" s="22"/>
      <c r="GY576" s="18"/>
      <c r="GZ576" s="18"/>
      <c r="HA576" s="18"/>
      <c r="HB576" s="18"/>
      <c r="HC576" s="18"/>
      <c r="HD576" s="18"/>
      <c r="HE576" s="18"/>
      <c r="HF576" s="18"/>
      <c r="HG576" s="18"/>
      <c r="HH576" s="18"/>
      <c r="HI576" s="18"/>
      <c r="HJ576" s="18"/>
      <c r="HK576" s="18"/>
      <c r="HL576" s="18"/>
      <c r="HM576" s="18"/>
      <c r="HN576" s="18"/>
      <c r="HO576" s="18"/>
      <c r="HP576" s="18"/>
      <c r="HQ576" s="18"/>
      <c r="HR576" s="18"/>
      <c r="HS576" s="18"/>
      <c r="HT576" s="18"/>
      <c r="HU576" s="18"/>
      <c r="HV576" s="18"/>
      <c r="HW576" s="18"/>
      <c r="HX576" s="18"/>
      <c r="HY576" s="18"/>
      <c r="HZ576" s="18"/>
      <c r="IA576" s="18"/>
      <c r="IB576" s="18"/>
      <c r="IC576" s="18"/>
      <c r="ID576" s="18"/>
      <c r="IE576" s="18"/>
      <c r="IF576" s="18"/>
      <c r="IG576" s="18"/>
      <c r="IH576" s="18"/>
      <c r="II576" s="18"/>
      <c r="IJ576" s="18"/>
      <c r="IK576" s="18"/>
      <c r="IL576" s="18"/>
      <c r="IM576" s="18"/>
      <c r="IN576" s="18"/>
      <c r="IO576" s="18"/>
      <c r="IP576" s="18"/>
      <c r="IQ576" s="18"/>
      <c r="IR576" s="18"/>
      <c r="IS576" s="18"/>
      <c r="IT576" s="18"/>
      <c r="IU576" s="18"/>
      <c r="IV576" s="18"/>
      <c r="IW576" s="18"/>
      <c r="IX576" s="18"/>
      <c r="IY576" s="18"/>
      <c r="IZ576" s="18"/>
      <c r="JA576" s="18"/>
      <c r="JB576" s="18"/>
      <c r="JC576" s="18"/>
      <c r="JD576" s="18"/>
      <c r="JE576" s="18"/>
      <c r="JF576" s="18"/>
    </row>
    <row r="577" spans="36:266" x14ac:dyDescent="0.3">
      <c r="AJ577" s="24"/>
      <c r="AK577" s="24"/>
      <c r="AL577" s="20"/>
      <c r="AM577" s="23"/>
      <c r="AN577" s="18"/>
      <c r="AO577" s="24"/>
      <c r="AW577" s="71"/>
      <c r="AX577" s="71"/>
      <c r="AY577" s="71"/>
      <c r="BB577" s="25"/>
      <c r="BC577" s="21"/>
      <c r="BG577" s="18"/>
      <c r="BN577" s="22"/>
      <c r="BO577" s="22"/>
      <c r="BP577" s="22"/>
      <c r="BQ577" s="22"/>
      <c r="BR577" s="15"/>
      <c r="CF577" s="15"/>
      <c r="CL577" s="22"/>
      <c r="CM577" s="15"/>
      <c r="CR577" s="22"/>
      <c r="CT577" s="15"/>
      <c r="CW577" s="22"/>
      <c r="DA577" s="15"/>
      <c r="DH577" s="15"/>
      <c r="DJ577" s="22"/>
      <c r="DO577" s="15"/>
      <c r="DV577" s="15"/>
      <c r="EC577" s="15"/>
      <c r="EJ577" s="15"/>
      <c r="EQ577" s="15"/>
      <c r="EX577" s="15"/>
      <c r="FE577" s="15"/>
      <c r="FL577" s="15"/>
      <c r="FS577" s="15"/>
      <c r="FZ577" s="15"/>
      <c r="GG577" s="15"/>
      <c r="GN577" s="15"/>
      <c r="GP577" s="22"/>
      <c r="GQ577" s="22"/>
      <c r="GR577" s="22"/>
      <c r="GS577" s="22"/>
      <c r="GT577" s="22"/>
      <c r="GU577" s="15"/>
      <c r="GV577" s="22"/>
      <c r="GW577" s="22"/>
      <c r="GX577" s="22"/>
      <c r="GY577" s="18"/>
      <c r="GZ577" s="18"/>
      <c r="HA577" s="18"/>
      <c r="HB577" s="18"/>
      <c r="HC577" s="18"/>
      <c r="HD577" s="18"/>
      <c r="HE577" s="18"/>
      <c r="HF577" s="18"/>
      <c r="HG577" s="18"/>
      <c r="HH577" s="18"/>
      <c r="HI577" s="18"/>
      <c r="HJ577" s="18"/>
      <c r="HK577" s="18"/>
      <c r="HL577" s="18"/>
      <c r="HM577" s="18"/>
      <c r="HN577" s="18"/>
      <c r="HO577" s="18"/>
      <c r="HP577" s="18"/>
      <c r="HQ577" s="18"/>
      <c r="HR577" s="18"/>
      <c r="HS577" s="18"/>
      <c r="HT577" s="18"/>
      <c r="HU577" s="18"/>
      <c r="HV577" s="18"/>
      <c r="HW577" s="18"/>
      <c r="HX577" s="18"/>
      <c r="HY577" s="18"/>
      <c r="HZ577" s="18"/>
      <c r="IA577" s="18"/>
      <c r="IB577" s="18"/>
      <c r="IC577" s="18"/>
      <c r="ID577" s="18"/>
      <c r="IE577" s="18"/>
      <c r="IF577" s="18"/>
      <c r="IG577" s="18"/>
      <c r="IH577" s="18"/>
      <c r="II577" s="18"/>
      <c r="IJ577" s="18"/>
      <c r="IK577" s="18"/>
      <c r="IL577" s="18"/>
      <c r="IM577" s="18"/>
      <c r="IN577" s="18"/>
      <c r="IO577" s="18"/>
      <c r="IP577" s="18"/>
      <c r="IQ577" s="18"/>
      <c r="IR577" s="18"/>
      <c r="IS577" s="18"/>
      <c r="IT577" s="18"/>
      <c r="IU577" s="18"/>
      <c r="IV577" s="18"/>
      <c r="IW577" s="18"/>
      <c r="IX577" s="18"/>
      <c r="IY577" s="18"/>
      <c r="IZ577" s="18"/>
      <c r="JA577" s="18"/>
      <c r="JB577" s="18"/>
      <c r="JC577" s="18"/>
      <c r="JD577" s="18"/>
      <c r="JE577" s="18"/>
      <c r="JF577" s="18"/>
    </row>
    <row r="578" spans="36:266" x14ac:dyDescent="0.3">
      <c r="AJ578" s="24"/>
      <c r="AK578" s="24"/>
      <c r="AL578" s="20"/>
      <c r="AM578" s="23"/>
      <c r="AN578" s="18"/>
      <c r="AO578" s="24"/>
      <c r="AW578" s="71"/>
      <c r="AX578" s="71"/>
      <c r="AY578" s="71"/>
      <c r="BB578" s="25"/>
      <c r="BC578" s="21"/>
      <c r="BG578" s="18"/>
      <c r="BN578" s="22"/>
      <c r="BO578" s="22"/>
      <c r="BP578" s="22"/>
      <c r="BQ578" s="22"/>
      <c r="BR578" s="15"/>
      <c r="CF578" s="15"/>
      <c r="CL578" s="22"/>
      <c r="CM578" s="15"/>
      <c r="CR578" s="22"/>
      <c r="CT578" s="15"/>
      <c r="CW578" s="22"/>
      <c r="DA578" s="15"/>
      <c r="DH578" s="15"/>
      <c r="DJ578" s="22"/>
      <c r="DO578" s="15"/>
      <c r="DV578" s="15"/>
      <c r="EC578" s="15"/>
      <c r="EJ578" s="15"/>
      <c r="EQ578" s="15"/>
      <c r="EX578" s="15"/>
      <c r="FE578" s="15"/>
      <c r="FL578" s="15"/>
      <c r="FS578" s="15"/>
      <c r="FZ578" s="15"/>
      <c r="GG578" s="15"/>
      <c r="GN578" s="15"/>
      <c r="GP578" s="22"/>
      <c r="GQ578" s="22"/>
      <c r="GR578" s="22"/>
      <c r="GS578" s="22"/>
      <c r="GT578" s="22"/>
      <c r="GU578" s="15"/>
      <c r="GV578" s="22"/>
      <c r="GW578" s="22"/>
      <c r="GX578" s="22"/>
      <c r="GY578" s="18"/>
      <c r="GZ578" s="18"/>
      <c r="HA578" s="18"/>
      <c r="HB578" s="18"/>
      <c r="HC578" s="18"/>
      <c r="HD578" s="18"/>
      <c r="HE578" s="18"/>
      <c r="HF578" s="18"/>
      <c r="HG578" s="18"/>
      <c r="HH578" s="18"/>
      <c r="HI578" s="18"/>
      <c r="HJ578" s="18"/>
      <c r="HK578" s="18"/>
      <c r="HL578" s="18"/>
      <c r="HM578" s="18"/>
      <c r="HN578" s="18"/>
      <c r="HO578" s="18"/>
      <c r="HP578" s="18"/>
      <c r="HQ578" s="18"/>
      <c r="HR578" s="18"/>
      <c r="HS578" s="18"/>
      <c r="HT578" s="18"/>
      <c r="HU578" s="18"/>
      <c r="HV578" s="18"/>
      <c r="HW578" s="18"/>
      <c r="HX578" s="18"/>
      <c r="HY578" s="18"/>
      <c r="HZ578" s="18"/>
      <c r="IA578" s="18"/>
      <c r="IB578" s="18"/>
      <c r="IC578" s="18"/>
      <c r="ID578" s="18"/>
      <c r="IE578" s="18"/>
      <c r="IF578" s="18"/>
      <c r="IG578" s="18"/>
      <c r="IH578" s="18"/>
      <c r="II578" s="18"/>
      <c r="IJ578" s="18"/>
      <c r="IK578" s="18"/>
      <c r="IL578" s="18"/>
      <c r="IM578" s="18"/>
      <c r="IN578" s="18"/>
      <c r="IO578" s="18"/>
      <c r="IP578" s="18"/>
      <c r="IQ578" s="18"/>
      <c r="IR578" s="18"/>
      <c r="IS578" s="18"/>
      <c r="IT578" s="18"/>
      <c r="IU578" s="18"/>
      <c r="IV578" s="18"/>
      <c r="IW578" s="18"/>
      <c r="IX578" s="18"/>
      <c r="IY578" s="18"/>
      <c r="IZ578" s="18"/>
      <c r="JA578" s="18"/>
      <c r="JB578" s="18"/>
      <c r="JC578" s="18"/>
      <c r="JD578" s="18"/>
      <c r="JE578" s="18"/>
      <c r="JF578" s="18"/>
    </row>
    <row r="579" spans="36:266" x14ac:dyDescent="0.3">
      <c r="AJ579" s="24"/>
      <c r="AK579" s="24"/>
      <c r="AL579" s="20"/>
      <c r="AM579" s="23"/>
      <c r="AN579" s="18"/>
      <c r="AO579" s="24"/>
      <c r="AW579" s="71"/>
      <c r="AX579" s="71"/>
      <c r="AY579" s="71"/>
      <c r="BB579" s="25"/>
      <c r="BC579" s="21"/>
      <c r="BG579" s="18"/>
      <c r="BN579" s="22"/>
      <c r="BO579" s="22"/>
      <c r="BP579" s="22"/>
      <c r="BQ579" s="22"/>
      <c r="BR579" s="15"/>
      <c r="CF579" s="15"/>
      <c r="CL579" s="22"/>
      <c r="CM579" s="15"/>
      <c r="CR579" s="22"/>
      <c r="CT579" s="15"/>
      <c r="CW579" s="22"/>
      <c r="DA579" s="15"/>
      <c r="DH579" s="15"/>
      <c r="DJ579" s="22"/>
      <c r="DO579" s="15"/>
      <c r="DV579" s="15"/>
      <c r="EC579" s="15"/>
      <c r="EJ579" s="15"/>
      <c r="EQ579" s="15"/>
      <c r="EX579" s="15"/>
      <c r="FE579" s="15"/>
      <c r="FL579" s="15"/>
      <c r="FS579" s="15"/>
      <c r="FZ579" s="15"/>
      <c r="GG579" s="15"/>
      <c r="GN579" s="15"/>
      <c r="GP579" s="22"/>
      <c r="GQ579" s="22"/>
      <c r="GR579" s="22"/>
      <c r="GS579" s="22"/>
      <c r="GT579" s="22"/>
      <c r="GU579" s="15"/>
      <c r="GV579" s="22"/>
      <c r="GW579" s="22"/>
      <c r="GX579" s="22"/>
      <c r="GY579" s="18"/>
      <c r="GZ579" s="18"/>
      <c r="HA579" s="18"/>
      <c r="HB579" s="18"/>
      <c r="HC579" s="18"/>
      <c r="HD579" s="18"/>
      <c r="HE579" s="18"/>
      <c r="HF579" s="18"/>
      <c r="HG579" s="18"/>
      <c r="HH579" s="18"/>
      <c r="HI579" s="18"/>
      <c r="HJ579" s="18"/>
      <c r="HK579" s="18"/>
      <c r="HL579" s="18"/>
      <c r="HM579" s="18"/>
      <c r="HN579" s="18"/>
      <c r="HO579" s="18"/>
      <c r="HP579" s="18"/>
      <c r="HQ579" s="18"/>
      <c r="HR579" s="18"/>
      <c r="HS579" s="18"/>
      <c r="HT579" s="18"/>
      <c r="HU579" s="18"/>
      <c r="HV579" s="18"/>
      <c r="HW579" s="18"/>
      <c r="HX579" s="18"/>
      <c r="HY579" s="18"/>
      <c r="HZ579" s="18"/>
      <c r="IA579" s="18"/>
      <c r="IB579" s="18"/>
      <c r="IC579" s="18"/>
      <c r="ID579" s="18"/>
      <c r="IE579" s="18"/>
      <c r="IF579" s="18"/>
      <c r="IG579" s="18"/>
      <c r="IH579" s="18"/>
      <c r="II579" s="18"/>
      <c r="IJ579" s="18"/>
      <c r="IK579" s="18"/>
      <c r="IL579" s="18"/>
      <c r="IM579" s="18"/>
      <c r="IN579" s="18"/>
      <c r="IO579" s="18"/>
      <c r="IP579" s="18"/>
      <c r="IQ579" s="18"/>
      <c r="IR579" s="18"/>
      <c r="IS579" s="18"/>
      <c r="IT579" s="18"/>
      <c r="IU579" s="18"/>
      <c r="IV579" s="18"/>
      <c r="IW579" s="18"/>
      <c r="IX579" s="18"/>
      <c r="IY579" s="18"/>
      <c r="IZ579" s="18"/>
      <c r="JA579" s="18"/>
      <c r="JB579" s="18"/>
      <c r="JC579" s="18"/>
      <c r="JD579" s="18"/>
      <c r="JE579" s="18"/>
      <c r="JF579" s="18"/>
    </row>
    <row r="580" spans="36:266" x14ac:dyDescent="0.3">
      <c r="AJ580" s="24"/>
      <c r="AK580" s="24"/>
      <c r="AL580" s="20"/>
      <c r="AM580" s="23"/>
      <c r="AN580" s="18"/>
      <c r="AO580" s="24"/>
      <c r="AW580" s="71"/>
      <c r="AX580" s="71"/>
      <c r="AY580" s="71"/>
      <c r="BB580" s="25"/>
      <c r="BC580" s="21"/>
      <c r="BG580" s="18"/>
      <c r="BN580" s="22"/>
      <c r="BO580" s="22"/>
      <c r="BP580" s="22"/>
      <c r="BQ580" s="22"/>
      <c r="BR580" s="15"/>
      <c r="CF580" s="15"/>
      <c r="CL580" s="22"/>
      <c r="CM580" s="15"/>
      <c r="CR580" s="22"/>
      <c r="CT580" s="15"/>
      <c r="CW580" s="22"/>
      <c r="DA580" s="15"/>
      <c r="DH580" s="15"/>
      <c r="DJ580" s="22"/>
      <c r="DO580" s="15"/>
      <c r="DV580" s="15"/>
      <c r="EC580" s="15"/>
      <c r="EJ580" s="15"/>
      <c r="EQ580" s="15"/>
      <c r="EX580" s="15"/>
      <c r="FE580" s="15"/>
      <c r="FL580" s="15"/>
      <c r="FS580" s="15"/>
      <c r="FZ580" s="15"/>
      <c r="GG580" s="15"/>
      <c r="GN580" s="15"/>
      <c r="GP580" s="22"/>
      <c r="GQ580" s="22"/>
      <c r="GR580" s="22"/>
      <c r="GS580" s="22"/>
      <c r="GT580" s="22"/>
      <c r="GU580" s="15"/>
      <c r="GV580" s="22"/>
      <c r="GW580" s="22"/>
      <c r="GX580" s="22"/>
      <c r="GY580" s="18"/>
      <c r="GZ580" s="18"/>
      <c r="HA580" s="18"/>
      <c r="HB580" s="18"/>
      <c r="HC580" s="18"/>
      <c r="HD580" s="18"/>
      <c r="HE580" s="18"/>
      <c r="HF580" s="18"/>
      <c r="HG580" s="18"/>
      <c r="HH580" s="18"/>
      <c r="HI580" s="18"/>
      <c r="HJ580" s="18"/>
      <c r="HK580" s="18"/>
      <c r="HL580" s="18"/>
      <c r="HM580" s="18"/>
      <c r="HN580" s="18"/>
      <c r="HO580" s="18"/>
      <c r="HP580" s="18"/>
      <c r="HQ580" s="18"/>
      <c r="HR580" s="18"/>
      <c r="HS580" s="18"/>
      <c r="HT580" s="18"/>
      <c r="HU580" s="18"/>
      <c r="HV580" s="18"/>
      <c r="HW580" s="18"/>
      <c r="HX580" s="18"/>
      <c r="HY580" s="18"/>
      <c r="HZ580" s="18"/>
      <c r="IA580" s="18"/>
      <c r="IB580" s="18"/>
      <c r="IC580" s="18"/>
      <c r="ID580" s="18"/>
      <c r="IE580" s="18"/>
      <c r="IF580" s="18"/>
      <c r="IG580" s="18"/>
      <c r="IH580" s="18"/>
      <c r="II580" s="18"/>
      <c r="IJ580" s="18"/>
      <c r="IK580" s="18"/>
      <c r="IL580" s="18"/>
      <c r="IM580" s="18"/>
      <c r="IN580" s="18"/>
      <c r="IO580" s="18"/>
      <c r="IP580" s="18"/>
      <c r="IQ580" s="18"/>
      <c r="IR580" s="18"/>
      <c r="IS580" s="18"/>
      <c r="IT580" s="18"/>
      <c r="IU580" s="18"/>
      <c r="IV580" s="18"/>
      <c r="IW580" s="18"/>
      <c r="IX580" s="18"/>
      <c r="IY580" s="18"/>
      <c r="IZ580" s="18"/>
      <c r="JA580" s="18"/>
      <c r="JB580" s="18"/>
      <c r="JC580" s="18"/>
      <c r="JD580" s="18"/>
      <c r="JE580" s="18"/>
      <c r="JF580" s="18"/>
    </row>
    <row r="581" spans="36:266" x14ac:dyDescent="0.3">
      <c r="AJ581" s="24"/>
      <c r="AK581" s="24"/>
      <c r="AL581" s="20"/>
      <c r="AM581" s="23"/>
      <c r="AN581" s="18"/>
      <c r="AO581" s="24"/>
      <c r="AW581" s="71"/>
      <c r="AX581" s="71"/>
      <c r="AY581" s="71"/>
      <c r="BB581" s="25"/>
      <c r="BC581" s="21"/>
      <c r="BG581" s="18"/>
      <c r="BN581" s="22"/>
      <c r="BO581" s="22"/>
      <c r="BP581" s="22"/>
      <c r="BQ581" s="22"/>
      <c r="BR581" s="15"/>
      <c r="CF581" s="15"/>
      <c r="CL581" s="22"/>
      <c r="CM581" s="15"/>
      <c r="CR581" s="22"/>
      <c r="CT581" s="15"/>
      <c r="CW581" s="22"/>
      <c r="DA581" s="15"/>
      <c r="DH581" s="15"/>
      <c r="DJ581" s="22"/>
      <c r="DO581" s="15"/>
      <c r="DV581" s="15"/>
      <c r="EC581" s="15"/>
      <c r="EJ581" s="15"/>
      <c r="EQ581" s="15"/>
      <c r="EX581" s="15"/>
      <c r="FE581" s="15"/>
      <c r="FL581" s="15"/>
      <c r="FS581" s="15"/>
      <c r="FZ581" s="15"/>
      <c r="GG581" s="15"/>
      <c r="GN581" s="15"/>
      <c r="GP581" s="22"/>
      <c r="GQ581" s="22"/>
      <c r="GR581" s="22"/>
      <c r="GS581" s="22"/>
      <c r="GT581" s="22"/>
      <c r="GU581" s="15"/>
      <c r="GV581" s="22"/>
      <c r="GW581" s="22"/>
      <c r="GX581" s="22"/>
      <c r="GY581" s="18"/>
      <c r="GZ581" s="18"/>
      <c r="HA581" s="18"/>
      <c r="HB581" s="18"/>
      <c r="HC581" s="18"/>
      <c r="HD581" s="18"/>
      <c r="HE581" s="18"/>
      <c r="HF581" s="18"/>
      <c r="HG581" s="18"/>
      <c r="HH581" s="18"/>
      <c r="HI581" s="18"/>
      <c r="HJ581" s="18"/>
      <c r="HK581" s="18"/>
      <c r="HL581" s="18"/>
      <c r="HM581" s="18"/>
      <c r="HN581" s="18"/>
      <c r="HO581" s="18"/>
      <c r="HP581" s="18"/>
      <c r="HQ581" s="18"/>
      <c r="HR581" s="18"/>
      <c r="HS581" s="18"/>
      <c r="HT581" s="18"/>
      <c r="HU581" s="18"/>
      <c r="HV581" s="18"/>
      <c r="HW581" s="18"/>
      <c r="HX581" s="18"/>
      <c r="HY581" s="18"/>
      <c r="HZ581" s="18"/>
      <c r="IA581" s="18"/>
      <c r="IB581" s="18"/>
      <c r="IC581" s="18"/>
      <c r="ID581" s="18"/>
      <c r="IE581" s="18"/>
      <c r="IF581" s="18"/>
      <c r="IG581" s="18"/>
      <c r="IH581" s="18"/>
      <c r="II581" s="18"/>
      <c r="IJ581" s="18"/>
      <c r="IK581" s="18"/>
      <c r="IL581" s="18"/>
      <c r="IM581" s="18"/>
      <c r="IN581" s="18"/>
      <c r="IO581" s="18"/>
      <c r="IP581" s="18"/>
      <c r="IQ581" s="18"/>
      <c r="IR581" s="18"/>
      <c r="IS581" s="18"/>
      <c r="IT581" s="18"/>
      <c r="IU581" s="18"/>
      <c r="IV581" s="18"/>
      <c r="IW581" s="18"/>
      <c r="IX581" s="18"/>
      <c r="IY581" s="18"/>
      <c r="IZ581" s="18"/>
      <c r="JA581" s="18"/>
      <c r="JB581" s="18"/>
      <c r="JC581" s="18"/>
      <c r="JD581" s="18"/>
      <c r="JE581" s="18"/>
      <c r="JF581" s="18"/>
    </row>
    <row r="582" spans="36:266" x14ac:dyDescent="0.3">
      <c r="AJ582" s="24"/>
      <c r="AK582" s="24"/>
      <c r="AL582" s="20"/>
      <c r="AM582" s="23"/>
      <c r="AN582" s="18"/>
      <c r="AO582" s="24"/>
      <c r="AW582" s="71"/>
      <c r="AX582" s="71"/>
      <c r="AY582" s="71"/>
      <c r="BB582" s="25"/>
      <c r="BC582" s="21"/>
      <c r="BG582" s="18"/>
      <c r="BN582" s="22"/>
      <c r="BO582" s="22"/>
      <c r="BP582" s="22"/>
      <c r="BQ582" s="22"/>
      <c r="BR582" s="15"/>
      <c r="CF582" s="15"/>
      <c r="CL582" s="22"/>
      <c r="CM582" s="15"/>
      <c r="CR582" s="22"/>
      <c r="CT582" s="15"/>
      <c r="CW582" s="22"/>
      <c r="DA582" s="15"/>
      <c r="DH582" s="15"/>
      <c r="DJ582" s="22"/>
      <c r="DO582" s="15"/>
      <c r="DV582" s="15"/>
      <c r="EC582" s="15"/>
      <c r="EJ582" s="15"/>
      <c r="EQ582" s="15"/>
      <c r="EX582" s="15"/>
      <c r="FE582" s="15"/>
      <c r="FL582" s="15"/>
      <c r="FS582" s="15"/>
      <c r="FZ582" s="15"/>
      <c r="GG582" s="15"/>
      <c r="GN582" s="15"/>
      <c r="GP582" s="22"/>
      <c r="GQ582" s="22"/>
      <c r="GR582" s="22"/>
      <c r="GS582" s="22"/>
      <c r="GT582" s="22"/>
      <c r="GU582" s="15"/>
      <c r="GV582" s="22"/>
      <c r="GW582" s="22"/>
      <c r="GX582" s="22"/>
      <c r="GY582" s="18"/>
      <c r="GZ582" s="18"/>
      <c r="HA582" s="18"/>
      <c r="HB582" s="18"/>
      <c r="HC582" s="18"/>
      <c r="HD582" s="18"/>
      <c r="HE582" s="18"/>
      <c r="HF582" s="18"/>
      <c r="HG582" s="18"/>
      <c r="HH582" s="18"/>
      <c r="HI582" s="18"/>
      <c r="HJ582" s="18"/>
      <c r="HK582" s="18"/>
      <c r="HL582" s="18"/>
      <c r="HM582" s="18"/>
      <c r="HN582" s="18"/>
      <c r="HO582" s="18"/>
      <c r="HP582" s="18"/>
      <c r="HQ582" s="18"/>
      <c r="HR582" s="18"/>
      <c r="HS582" s="18"/>
      <c r="HT582" s="18"/>
      <c r="HU582" s="18"/>
      <c r="HV582" s="18"/>
      <c r="HW582" s="18"/>
      <c r="HX582" s="18"/>
      <c r="HY582" s="18"/>
      <c r="HZ582" s="18"/>
      <c r="IA582" s="18"/>
      <c r="IB582" s="18"/>
      <c r="IC582" s="18"/>
      <c r="ID582" s="18"/>
      <c r="IE582" s="18"/>
      <c r="IF582" s="18"/>
      <c r="IG582" s="18"/>
      <c r="IH582" s="18"/>
      <c r="II582" s="18"/>
      <c r="IJ582" s="18"/>
      <c r="IK582" s="18"/>
      <c r="IL582" s="18"/>
      <c r="IM582" s="18"/>
      <c r="IN582" s="18"/>
      <c r="IO582" s="18"/>
      <c r="IP582" s="18"/>
      <c r="IQ582" s="18"/>
      <c r="IR582" s="18"/>
      <c r="IS582" s="18"/>
      <c r="IT582" s="18"/>
      <c r="IU582" s="18"/>
      <c r="IV582" s="18"/>
      <c r="IW582" s="18"/>
      <c r="IX582" s="18"/>
      <c r="IY582" s="18"/>
      <c r="IZ582" s="18"/>
      <c r="JA582" s="18"/>
      <c r="JB582" s="18"/>
      <c r="JC582" s="18"/>
      <c r="JD582" s="18"/>
      <c r="JE582" s="18"/>
      <c r="JF582" s="18"/>
    </row>
    <row r="583" spans="36:266" x14ac:dyDescent="0.3">
      <c r="AJ583" s="24"/>
      <c r="AK583" s="24"/>
      <c r="AL583" s="20"/>
      <c r="AM583" s="23"/>
      <c r="AN583" s="18"/>
      <c r="AO583" s="24"/>
      <c r="AW583" s="71"/>
      <c r="AX583" s="71"/>
      <c r="AY583" s="71"/>
      <c r="BB583" s="25"/>
      <c r="BC583" s="21"/>
      <c r="BG583" s="18"/>
      <c r="BN583" s="22"/>
      <c r="BO583" s="22"/>
      <c r="BP583" s="22"/>
      <c r="BQ583" s="22"/>
      <c r="BR583" s="15"/>
      <c r="CF583" s="15"/>
      <c r="CL583" s="22"/>
      <c r="CM583" s="15"/>
      <c r="CR583" s="22"/>
      <c r="CT583" s="15"/>
      <c r="CW583" s="22"/>
      <c r="DA583" s="15"/>
      <c r="DH583" s="15"/>
      <c r="DJ583" s="22"/>
      <c r="DO583" s="15"/>
      <c r="DV583" s="15"/>
      <c r="EC583" s="15"/>
      <c r="EJ583" s="15"/>
      <c r="EQ583" s="15"/>
      <c r="EX583" s="15"/>
      <c r="FE583" s="15"/>
      <c r="FL583" s="15"/>
      <c r="FS583" s="15"/>
      <c r="FZ583" s="15"/>
      <c r="GG583" s="15"/>
      <c r="GN583" s="15"/>
      <c r="GP583" s="22"/>
      <c r="GQ583" s="22"/>
      <c r="GR583" s="22"/>
      <c r="GS583" s="22"/>
      <c r="GT583" s="22"/>
      <c r="GU583" s="15"/>
      <c r="GV583" s="22"/>
      <c r="GW583" s="22"/>
      <c r="GX583" s="22"/>
      <c r="GY583" s="18"/>
      <c r="GZ583" s="18"/>
      <c r="HA583" s="18"/>
      <c r="HB583" s="18"/>
      <c r="HC583" s="18"/>
      <c r="HD583" s="18"/>
      <c r="HE583" s="18"/>
      <c r="HF583" s="18"/>
      <c r="HG583" s="18"/>
      <c r="HH583" s="18"/>
      <c r="HI583" s="18"/>
      <c r="HJ583" s="18"/>
      <c r="HK583" s="18"/>
      <c r="HL583" s="18"/>
      <c r="HM583" s="18"/>
      <c r="HN583" s="18"/>
      <c r="HO583" s="18"/>
      <c r="HP583" s="18"/>
      <c r="HQ583" s="18"/>
      <c r="HR583" s="18"/>
      <c r="HS583" s="18"/>
      <c r="HT583" s="18"/>
      <c r="HU583" s="18"/>
      <c r="HV583" s="18"/>
      <c r="HW583" s="18"/>
      <c r="HX583" s="18"/>
      <c r="HY583" s="18"/>
      <c r="HZ583" s="18"/>
      <c r="IA583" s="18"/>
      <c r="IB583" s="18"/>
      <c r="IC583" s="18"/>
      <c r="ID583" s="18"/>
      <c r="IE583" s="18"/>
      <c r="IF583" s="18"/>
      <c r="IG583" s="18"/>
      <c r="IH583" s="18"/>
      <c r="II583" s="18"/>
      <c r="IJ583" s="18"/>
      <c r="IK583" s="18"/>
      <c r="IL583" s="18"/>
      <c r="IM583" s="18"/>
      <c r="IN583" s="18"/>
      <c r="IO583" s="18"/>
      <c r="IP583" s="18"/>
      <c r="IQ583" s="18"/>
      <c r="IR583" s="18"/>
      <c r="IS583" s="18"/>
      <c r="IT583" s="18"/>
      <c r="IU583" s="18"/>
      <c r="IV583" s="18"/>
      <c r="IW583" s="18"/>
      <c r="IX583" s="18"/>
      <c r="IY583" s="18"/>
      <c r="IZ583" s="18"/>
      <c r="JA583" s="18"/>
      <c r="JB583" s="18"/>
      <c r="JC583" s="18"/>
      <c r="JD583" s="18"/>
      <c r="JE583" s="18"/>
      <c r="JF583" s="18"/>
    </row>
    <row r="584" spans="36:266" x14ac:dyDescent="0.3">
      <c r="AJ584" s="24"/>
      <c r="AK584" s="24"/>
      <c r="AL584" s="20"/>
      <c r="AM584" s="23"/>
      <c r="AN584" s="18"/>
      <c r="AO584" s="24"/>
      <c r="AW584" s="71"/>
      <c r="AX584" s="71"/>
      <c r="AY584" s="71"/>
      <c r="BB584" s="25"/>
      <c r="BC584" s="21"/>
      <c r="BG584" s="18"/>
      <c r="BN584" s="22"/>
      <c r="BO584" s="22"/>
      <c r="BP584" s="22"/>
      <c r="BQ584" s="22"/>
      <c r="BR584" s="15"/>
      <c r="CF584" s="15"/>
      <c r="CL584" s="22"/>
      <c r="CM584" s="15"/>
      <c r="CR584" s="22"/>
      <c r="CT584" s="15"/>
      <c r="CW584" s="22"/>
      <c r="DA584" s="15"/>
      <c r="DH584" s="15"/>
      <c r="DJ584" s="22"/>
      <c r="DO584" s="15"/>
      <c r="DV584" s="15"/>
      <c r="EC584" s="15"/>
      <c r="EJ584" s="15"/>
      <c r="EQ584" s="15"/>
      <c r="EX584" s="15"/>
      <c r="FE584" s="15"/>
      <c r="FL584" s="15"/>
      <c r="FS584" s="15"/>
      <c r="FZ584" s="15"/>
      <c r="GG584" s="15"/>
      <c r="GN584" s="15"/>
      <c r="GP584" s="22"/>
      <c r="GQ584" s="22"/>
      <c r="GR584" s="22"/>
      <c r="GS584" s="22"/>
      <c r="GT584" s="22"/>
      <c r="GU584" s="15"/>
      <c r="GV584" s="22"/>
      <c r="GW584" s="22"/>
      <c r="GX584" s="22"/>
      <c r="GY584" s="18"/>
      <c r="GZ584" s="18"/>
      <c r="HA584" s="18"/>
      <c r="HB584" s="18"/>
      <c r="HC584" s="18"/>
      <c r="HD584" s="18"/>
      <c r="HE584" s="18"/>
      <c r="HF584" s="18"/>
      <c r="HG584" s="18"/>
      <c r="HH584" s="18"/>
      <c r="HI584" s="18"/>
      <c r="HJ584" s="18"/>
      <c r="HK584" s="18"/>
      <c r="HL584" s="18"/>
      <c r="HM584" s="18"/>
      <c r="HN584" s="18"/>
      <c r="HO584" s="18"/>
      <c r="HP584" s="18"/>
      <c r="HQ584" s="18"/>
      <c r="HR584" s="18"/>
      <c r="HS584" s="18"/>
      <c r="HT584" s="18"/>
      <c r="HU584" s="18"/>
      <c r="HV584" s="18"/>
      <c r="HW584" s="18"/>
      <c r="HX584" s="18"/>
      <c r="HY584" s="18"/>
      <c r="HZ584" s="18"/>
      <c r="IA584" s="18"/>
      <c r="IB584" s="18"/>
      <c r="IC584" s="18"/>
      <c r="ID584" s="18"/>
      <c r="IE584" s="18"/>
      <c r="IF584" s="18"/>
      <c r="IG584" s="18"/>
      <c r="IH584" s="18"/>
      <c r="II584" s="18"/>
      <c r="IJ584" s="18"/>
      <c r="IK584" s="18"/>
      <c r="IL584" s="18"/>
      <c r="IM584" s="18"/>
      <c r="IN584" s="18"/>
      <c r="IO584" s="18"/>
      <c r="IP584" s="18"/>
      <c r="IQ584" s="18"/>
      <c r="IR584" s="18"/>
      <c r="IS584" s="18"/>
      <c r="IT584" s="18"/>
      <c r="IU584" s="18"/>
      <c r="IV584" s="18"/>
      <c r="IW584" s="18"/>
      <c r="IX584" s="18"/>
      <c r="IY584" s="18"/>
      <c r="IZ584" s="18"/>
      <c r="JA584" s="18"/>
      <c r="JB584" s="18"/>
      <c r="JC584" s="18"/>
      <c r="JD584" s="18"/>
      <c r="JE584" s="18"/>
      <c r="JF584" s="18"/>
    </row>
    <row r="585" spans="36:266" x14ac:dyDescent="0.3">
      <c r="AJ585" s="24"/>
      <c r="AK585" s="24"/>
      <c r="AL585" s="20"/>
      <c r="AM585" s="23"/>
      <c r="AN585" s="18"/>
      <c r="AO585" s="24"/>
      <c r="AW585" s="71"/>
      <c r="AX585" s="71"/>
      <c r="AY585" s="71"/>
      <c r="BB585" s="25"/>
      <c r="BC585" s="21"/>
      <c r="BG585" s="18"/>
      <c r="BN585" s="22"/>
      <c r="BO585" s="22"/>
      <c r="BP585" s="22"/>
      <c r="BQ585" s="22"/>
      <c r="BR585" s="15"/>
      <c r="CF585" s="15"/>
      <c r="CL585" s="22"/>
      <c r="CM585" s="15"/>
      <c r="CR585" s="22"/>
      <c r="CT585" s="15"/>
      <c r="CW585" s="22"/>
      <c r="DA585" s="15"/>
      <c r="DH585" s="15"/>
      <c r="DJ585" s="22"/>
      <c r="DO585" s="15"/>
      <c r="DV585" s="15"/>
      <c r="EC585" s="15"/>
      <c r="EJ585" s="15"/>
      <c r="EQ585" s="15"/>
      <c r="EX585" s="15"/>
      <c r="FE585" s="15"/>
      <c r="FL585" s="15"/>
      <c r="FS585" s="15"/>
      <c r="FZ585" s="15"/>
      <c r="GG585" s="15"/>
      <c r="GN585" s="15"/>
      <c r="GP585" s="22"/>
      <c r="GQ585" s="22"/>
      <c r="GR585" s="22"/>
      <c r="GS585" s="22"/>
      <c r="GT585" s="22"/>
      <c r="GU585" s="15"/>
      <c r="GV585" s="22"/>
      <c r="GW585" s="22"/>
      <c r="GX585" s="22"/>
      <c r="GY585" s="18"/>
      <c r="GZ585" s="18"/>
      <c r="HA585" s="18"/>
      <c r="HB585" s="18"/>
      <c r="HC585" s="18"/>
      <c r="HD585" s="18"/>
      <c r="HE585" s="18"/>
      <c r="HF585" s="18"/>
      <c r="HG585" s="18"/>
      <c r="HH585" s="18"/>
      <c r="HI585" s="18"/>
      <c r="HJ585" s="18"/>
      <c r="HK585" s="18"/>
      <c r="HL585" s="18"/>
      <c r="HM585" s="18"/>
      <c r="HN585" s="18"/>
      <c r="HO585" s="18"/>
      <c r="HP585" s="18"/>
      <c r="HQ585" s="18"/>
      <c r="HR585" s="18"/>
      <c r="HS585" s="18"/>
      <c r="HT585" s="18"/>
      <c r="HU585" s="18"/>
      <c r="HV585" s="18"/>
      <c r="HW585" s="18"/>
      <c r="HX585" s="18"/>
      <c r="HY585" s="18"/>
      <c r="HZ585" s="18"/>
      <c r="IA585" s="18"/>
      <c r="IB585" s="18"/>
      <c r="IC585" s="18"/>
      <c r="ID585" s="18"/>
      <c r="IE585" s="18"/>
      <c r="IF585" s="18"/>
      <c r="IG585" s="18"/>
      <c r="IH585" s="18"/>
      <c r="II585" s="18"/>
      <c r="IJ585" s="18"/>
      <c r="IK585" s="18"/>
      <c r="IL585" s="18"/>
      <c r="IM585" s="18"/>
      <c r="IN585" s="18"/>
      <c r="IO585" s="18"/>
      <c r="IP585" s="18"/>
      <c r="IQ585" s="18"/>
      <c r="IR585" s="18"/>
      <c r="IS585" s="18"/>
      <c r="IT585" s="18"/>
      <c r="IU585" s="18"/>
      <c r="IV585" s="18"/>
      <c r="IW585" s="18"/>
      <c r="IX585" s="18"/>
      <c r="IY585" s="18"/>
      <c r="IZ585" s="18"/>
      <c r="JA585" s="18"/>
      <c r="JB585" s="18"/>
      <c r="JC585" s="18"/>
      <c r="JD585" s="18"/>
      <c r="JE585" s="18"/>
      <c r="JF585" s="18"/>
    </row>
    <row r="586" spans="36:266" x14ac:dyDescent="0.3">
      <c r="AJ586" s="24"/>
      <c r="AK586" s="24"/>
      <c r="AL586" s="20"/>
      <c r="AM586" s="23"/>
      <c r="AN586" s="18"/>
      <c r="AO586" s="24"/>
      <c r="AW586" s="71"/>
      <c r="AX586" s="71"/>
      <c r="AY586" s="71"/>
      <c r="BB586" s="25"/>
      <c r="BC586" s="21"/>
      <c r="BG586" s="18"/>
      <c r="BN586" s="22"/>
      <c r="BO586" s="22"/>
      <c r="BP586" s="22"/>
      <c r="BQ586" s="22"/>
      <c r="BR586" s="15"/>
      <c r="CF586" s="15"/>
      <c r="CL586" s="22"/>
      <c r="CM586" s="15"/>
      <c r="CR586" s="22"/>
      <c r="CT586" s="15"/>
      <c r="CW586" s="22"/>
      <c r="DA586" s="15"/>
      <c r="DH586" s="15"/>
      <c r="DJ586" s="22"/>
      <c r="DO586" s="15"/>
      <c r="DV586" s="15"/>
      <c r="EC586" s="15"/>
      <c r="EJ586" s="15"/>
      <c r="EQ586" s="15"/>
      <c r="EX586" s="15"/>
      <c r="FE586" s="15"/>
      <c r="FL586" s="15"/>
      <c r="FS586" s="15"/>
      <c r="FZ586" s="15"/>
      <c r="GG586" s="15"/>
      <c r="GN586" s="15"/>
      <c r="GP586" s="22"/>
      <c r="GQ586" s="22"/>
      <c r="GR586" s="22"/>
      <c r="GS586" s="22"/>
      <c r="GT586" s="22"/>
      <c r="GU586" s="15"/>
      <c r="GV586" s="22"/>
      <c r="GW586" s="22"/>
      <c r="GX586" s="22"/>
      <c r="GY586" s="18"/>
      <c r="GZ586" s="18"/>
      <c r="HA586" s="18"/>
      <c r="HB586" s="18"/>
      <c r="HC586" s="18"/>
      <c r="HD586" s="18"/>
      <c r="HE586" s="18"/>
      <c r="HF586" s="18"/>
      <c r="HG586" s="18"/>
      <c r="HH586" s="18"/>
      <c r="HI586" s="18"/>
      <c r="HJ586" s="18"/>
      <c r="HK586" s="18"/>
      <c r="HL586" s="18"/>
      <c r="HM586" s="18"/>
      <c r="HN586" s="18"/>
      <c r="HO586" s="18"/>
      <c r="HP586" s="18"/>
      <c r="HQ586" s="18"/>
      <c r="HR586" s="18"/>
      <c r="HS586" s="18"/>
      <c r="HT586" s="18"/>
      <c r="HU586" s="18"/>
      <c r="HV586" s="18"/>
      <c r="HW586" s="18"/>
      <c r="HX586" s="18"/>
      <c r="HY586" s="18"/>
      <c r="HZ586" s="18"/>
      <c r="IA586" s="18"/>
      <c r="IB586" s="18"/>
      <c r="IC586" s="18"/>
      <c r="ID586" s="18"/>
      <c r="IE586" s="18"/>
      <c r="IF586" s="18"/>
      <c r="IG586" s="18"/>
      <c r="IH586" s="18"/>
      <c r="II586" s="18"/>
      <c r="IJ586" s="18"/>
      <c r="IK586" s="18"/>
      <c r="IL586" s="18"/>
      <c r="IM586" s="18"/>
      <c r="IN586" s="18"/>
      <c r="IO586" s="18"/>
      <c r="IP586" s="18"/>
      <c r="IQ586" s="18"/>
      <c r="IR586" s="18"/>
      <c r="IS586" s="18"/>
      <c r="IT586" s="18"/>
      <c r="IU586" s="18"/>
      <c r="IV586" s="18"/>
      <c r="IW586" s="18"/>
      <c r="IX586" s="18"/>
      <c r="IY586" s="18"/>
      <c r="IZ586" s="18"/>
      <c r="JA586" s="18"/>
      <c r="JB586" s="18"/>
      <c r="JC586" s="18"/>
      <c r="JD586" s="18"/>
      <c r="JE586" s="18"/>
      <c r="JF586" s="18"/>
    </row>
    <row r="587" spans="36:266" x14ac:dyDescent="0.3">
      <c r="AJ587" s="24"/>
      <c r="AK587" s="24"/>
      <c r="AL587" s="20"/>
      <c r="AM587" s="23"/>
      <c r="AN587" s="18"/>
      <c r="AO587" s="24"/>
      <c r="AW587" s="71"/>
      <c r="AX587" s="71"/>
      <c r="AY587" s="71"/>
      <c r="BB587" s="25"/>
      <c r="BC587" s="21"/>
      <c r="BG587" s="18"/>
      <c r="BN587" s="22"/>
      <c r="BO587" s="22"/>
      <c r="BP587" s="22"/>
      <c r="BQ587" s="22"/>
      <c r="BR587" s="15"/>
      <c r="CF587" s="15"/>
      <c r="CL587" s="22"/>
      <c r="CM587" s="15"/>
      <c r="CR587" s="22"/>
      <c r="CT587" s="15"/>
      <c r="CW587" s="22"/>
      <c r="DA587" s="15"/>
      <c r="DH587" s="15"/>
      <c r="DJ587" s="22"/>
      <c r="DO587" s="15"/>
      <c r="DV587" s="15"/>
      <c r="EC587" s="15"/>
      <c r="EJ587" s="15"/>
      <c r="EQ587" s="15"/>
      <c r="EX587" s="15"/>
      <c r="FE587" s="15"/>
      <c r="FL587" s="15"/>
      <c r="FS587" s="15"/>
      <c r="FZ587" s="15"/>
      <c r="GG587" s="15"/>
      <c r="GN587" s="15"/>
      <c r="GP587" s="22"/>
      <c r="GQ587" s="22"/>
      <c r="GR587" s="22"/>
      <c r="GS587" s="22"/>
      <c r="GT587" s="22"/>
      <c r="GU587" s="15"/>
      <c r="GV587" s="22"/>
      <c r="GW587" s="22"/>
      <c r="GX587" s="22"/>
      <c r="GY587" s="18"/>
      <c r="GZ587" s="18"/>
      <c r="HA587" s="18"/>
      <c r="HB587" s="18"/>
      <c r="HC587" s="18"/>
      <c r="HD587" s="18"/>
      <c r="HE587" s="18"/>
      <c r="HF587" s="18"/>
      <c r="HG587" s="18"/>
      <c r="HH587" s="18"/>
      <c r="HI587" s="18"/>
      <c r="HJ587" s="18"/>
      <c r="HK587" s="18"/>
      <c r="HL587" s="18"/>
      <c r="HM587" s="18"/>
      <c r="HN587" s="18"/>
      <c r="HO587" s="18"/>
      <c r="HP587" s="18"/>
      <c r="HQ587" s="18"/>
      <c r="HR587" s="18"/>
      <c r="HS587" s="18"/>
      <c r="HT587" s="18"/>
      <c r="HU587" s="18"/>
      <c r="HV587" s="18"/>
      <c r="HW587" s="18"/>
      <c r="HX587" s="18"/>
      <c r="HY587" s="18"/>
      <c r="HZ587" s="18"/>
      <c r="IA587" s="18"/>
      <c r="IB587" s="18"/>
      <c r="IC587" s="18"/>
      <c r="ID587" s="18"/>
      <c r="IE587" s="18"/>
      <c r="IF587" s="18"/>
      <c r="IG587" s="18"/>
      <c r="IH587" s="18"/>
      <c r="II587" s="18"/>
      <c r="IJ587" s="18"/>
      <c r="IK587" s="18"/>
      <c r="IL587" s="18"/>
      <c r="IM587" s="18"/>
      <c r="IN587" s="18"/>
      <c r="IO587" s="18"/>
      <c r="IP587" s="18"/>
      <c r="IQ587" s="18"/>
      <c r="IR587" s="18"/>
      <c r="IS587" s="18"/>
      <c r="IT587" s="18"/>
      <c r="IU587" s="18"/>
      <c r="IV587" s="18"/>
      <c r="IW587" s="18"/>
      <c r="IX587" s="18"/>
      <c r="IY587" s="18"/>
      <c r="IZ587" s="18"/>
      <c r="JA587" s="18"/>
      <c r="JB587" s="18"/>
      <c r="JC587" s="18"/>
      <c r="JD587" s="18"/>
      <c r="JE587" s="18"/>
      <c r="JF587" s="18"/>
    </row>
    <row r="588" spans="36:266" x14ac:dyDescent="0.3">
      <c r="AJ588" s="24"/>
      <c r="AK588" s="24"/>
      <c r="AL588" s="20"/>
      <c r="AM588" s="23"/>
      <c r="AN588" s="18"/>
      <c r="AO588" s="24"/>
      <c r="AW588" s="71"/>
      <c r="AX588" s="71"/>
      <c r="AY588" s="71"/>
      <c r="BB588" s="25"/>
      <c r="BC588" s="21"/>
      <c r="BG588" s="18"/>
      <c r="BN588" s="22"/>
      <c r="BO588" s="22"/>
      <c r="BP588" s="22"/>
      <c r="BQ588" s="22"/>
      <c r="BR588" s="15"/>
      <c r="CF588" s="15"/>
      <c r="CL588" s="22"/>
      <c r="CM588" s="15"/>
      <c r="CR588" s="22"/>
      <c r="CT588" s="15"/>
      <c r="CW588" s="22"/>
      <c r="DA588" s="15"/>
      <c r="DH588" s="15"/>
      <c r="DJ588" s="22"/>
      <c r="DO588" s="15"/>
      <c r="DV588" s="15"/>
      <c r="EC588" s="15"/>
      <c r="EJ588" s="15"/>
      <c r="EQ588" s="15"/>
      <c r="EX588" s="15"/>
      <c r="FE588" s="15"/>
      <c r="FL588" s="15"/>
      <c r="FS588" s="15"/>
      <c r="FZ588" s="15"/>
      <c r="GG588" s="15"/>
      <c r="GN588" s="15"/>
      <c r="GP588" s="22"/>
      <c r="GQ588" s="22"/>
      <c r="GR588" s="22"/>
      <c r="GS588" s="22"/>
      <c r="GT588" s="22"/>
      <c r="GU588" s="15"/>
      <c r="GV588" s="22"/>
      <c r="GW588" s="22"/>
      <c r="GX588" s="22"/>
      <c r="GY588" s="18"/>
      <c r="GZ588" s="18"/>
      <c r="HA588" s="18"/>
      <c r="HB588" s="18"/>
      <c r="HC588" s="18"/>
      <c r="HD588" s="18"/>
      <c r="HE588" s="18"/>
      <c r="HF588" s="18"/>
      <c r="HG588" s="18"/>
      <c r="HH588" s="18"/>
      <c r="HI588" s="18"/>
      <c r="HJ588" s="18"/>
      <c r="HK588" s="18"/>
      <c r="HL588" s="18"/>
      <c r="HM588" s="18"/>
      <c r="HN588" s="18"/>
      <c r="HO588" s="18"/>
      <c r="HP588" s="18"/>
      <c r="HQ588" s="18"/>
      <c r="HR588" s="18"/>
      <c r="HS588" s="18"/>
      <c r="HT588" s="18"/>
      <c r="HU588" s="18"/>
      <c r="HV588" s="18"/>
      <c r="HW588" s="18"/>
      <c r="HX588" s="18"/>
      <c r="HY588" s="18"/>
      <c r="HZ588" s="18"/>
      <c r="IA588" s="18"/>
      <c r="IB588" s="18"/>
      <c r="IC588" s="18"/>
      <c r="ID588" s="18"/>
      <c r="IE588" s="18"/>
      <c r="IF588" s="18"/>
      <c r="IG588" s="18"/>
      <c r="IH588" s="18"/>
      <c r="II588" s="18"/>
      <c r="IJ588" s="18"/>
      <c r="IK588" s="18"/>
      <c r="IL588" s="18"/>
      <c r="IM588" s="18"/>
      <c r="IN588" s="18"/>
      <c r="IO588" s="18"/>
      <c r="IP588" s="18"/>
      <c r="IQ588" s="18"/>
      <c r="IR588" s="18"/>
      <c r="IS588" s="18"/>
      <c r="IT588" s="18"/>
      <c r="IU588" s="18"/>
      <c r="IV588" s="18"/>
      <c r="IW588" s="18"/>
      <c r="IX588" s="18"/>
      <c r="IY588" s="18"/>
      <c r="IZ588" s="18"/>
      <c r="JA588" s="18"/>
      <c r="JB588" s="18"/>
      <c r="JC588" s="18"/>
      <c r="JD588" s="18"/>
      <c r="JE588" s="18"/>
      <c r="JF588" s="18"/>
    </row>
    <row r="589" spans="36:266" x14ac:dyDescent="0.3">
      <c r="AJ589" s="24"/>
      <c r="AK589" s="24"/>
      <c r="AL589" s="20"/>
      <c r="AM589" s="23"/>
      <c r="AN589" s="18"/>
      <c r="AO589" s="24"/>
      <c r="AW589" s="71"/>
      <c r="AX589" s="71"/>
      <c r="AY589" s="71"/>
      <c r="BB589" s="25"/>
      <c r="BC589" s="21"/>
      <c r="BG589" s="18"/>
      <c r="BN589" s="22"/>
      <c r="BO589" s="22"/>
      <c r="BP589" s="22"/>
      <c r="BQ589" s="22"/>
      <c r="BR589" s="15"/>
      <c r="CF589" s="15"/>
      <c r="CL589" s="22"/>
      <c r="CM589" s="15"/>
      <c r="CR589" s="22"/>
      <c r="CT589" s="15"/>
      <c r="CW589" s="22"/>
      <c r="DA589" s="15"/>
      <c r="DH589" s="15"/>
      <c r="DJ589" s="22"/>
      <c r="DO589" s="15"/>
      <c r="DV589" s="15"/>
      <c r="EC589" s="15"/>
      <c r="EJ589" s="15"/>
      <c r="EQ589" s="15"/>
      <c r="EX589" s="15"/>
      <c r="FE589" s="15"/>
      <c r="FL589" s="15"/>
      <c r="FS589" s="15"/>
      <c r="FZ589" s="15"/>
      <c r="GG589" s="15"/>
      <c r="GN589" s="15"/>
      <c r="GP589" s="22"/>
      <c r="GQ589" s="22"/>
      <c r="GR589" s="22"/>
      <c r="GS589" s="22"/>
      <c r="GT589" s="22"/>
      <c r="GU589" s="15"/>
      <c r="GV589" s="22"/>
      <c r="GW589" s="22"/>
      <c r="GX589" s="22"/>
      <c r="GY589" s="18"/>
      <c r="GZ589" s="18"/>
      <c r="HA589" s="18"/>
      <c r="HB589" s="18"/>
      <c r="HC589" s="18"/>
      <c r="HD589" s="18"/>
      <c r="HE589" s="18"/>
      <c r="HF589" s="18"/>
      <c r="HG589" s="18"/>
      <c r="HH589" s="18"/>
      <c r="HI589" s="18"/>
      <c r="HJ589" s="18"/>
      <c r="HK589" s="18"/>
      <c r="HL589" s="18"/>
      <c r="HM589" s="18"/>
      <c r="HN589" s="18"/>
      <c r="HO589" s="18"/>
      <c r="HP589" s="18"/>
      <c r="HQ589" s="18"/>
      <c r="HR589" s="18"/>
      <c r="HS589" s="18"/>
      <c r="HT589" s="18"/>
      <c r="HU589" s="18"/>
      <c r="HV589" s="18"/>
      <c r="HW589" s="18"/>
      <c r="HX589" s="18"/>
      <c r="HY589" s="18"/>
      <c r="HZ589" s="18"/>
      <c r="IA589" s="18"/>
      <c r="IB589" s="18"/>
      <c r="IC589" s="18"/>
      <c r="ID589" s="18"/>
      <c r="IE589" s="18"/>
      <c r="IF589" s="18"/>
      <c r="IG589" s="18"/>
      <c r="IH589" s="18"/>
      <c r="II589" s="18"/>
      <c r="IJ589" s="18"/>
      <c r="IK589" s="18"/>
      <c r="IL589" s="18"/>
      <c r="IM589" s="18"/>
      <c r="IN589" s="18"/>
      <c r="IO589" s="18"/>
      <c r="IP589" s="18"/>
      <c r="IQ589" s="18"/>
      <c r="IR589" s="18"/>
      <c r="IS589" s="18"/>
      <c r="IT589" s="18"/>
      <c r="IU589" s="18"/>
      <c r="IV589" s="18"/>
      <c r="IW589" s="18"/>
      <c r="IX589" s="18"/>
      <c r="IY589" s="18"/>
      <c r="IZ589" s="18"/>
      <c r="JA589" s="18"/>
      <c r="JB589" s="18"/>
      <c r="JC589" s="18"/>
      <c r="JD589" s="18"/>
      <c r="JE589" s="18"/>
      <c r="JF589" s="18"/>
    </row>
    <row r="590" spans="36:266" x14ac:dyDescent="0.3">
      <c r="AJ590" s="24"/>
      <c r="AK590" s="24"/>
      <c r="AL590" s="20"/>
      <c r="AM590" s="23"/>
      <c r="AN590" s="18"/>
      <c r="AO590" s="24"/>
      <c r="AW590" s="71"/>
      <c r="AX590" s="71"/>
      <c r="AY590" s="71"/>
      <c r="BB590" s="25"/>
      <c r="BC590" s="21"/>
      <c r="BG590" s="18"/>
      <c r="BN590" s="22"/>
      <c r="BO590" s="22"/>
      <c r="BP590" s="22"/>
      <c r="BQ590" s="22"/>
      <c r="BR590" s="15"/>
      <c r="CF590" s="15"/>
      <c r="CL590" s="22"/>
      <c r="CM590" s="15"/>
      <c r="CR590" s="22"/>
      <c r="CT590" s="15"/>
      <c r="CW590" s="22"/>
      <c r="DA590" s="15"/>
      <c r="DH590" s="15"/>
      <c r="DJ590" s="22"/>
      <c r="DO590" s="15"/>
      <c r="DV590" s="15"/>
      <c r="EC590" s="15"/>
      <c r="EJ590" s="15"/>
      <c r="EQ590" s="15"/>
      <c r="EX590" s="15"/>
      <c r="FE590" s="15"/>
      <c r="FL590" s="15"/>
      <c r="FS590" s="15"/>
      <c r="FZ590" s="15"/>
      <c r="GG590" s="15"/>
      <c r="GN590" s="15"/>
      <c r="GP590" s="22"/>
      <c r="GQ590" s="22"/>
      <c r="GR590" s="22"/>
      <c r="GS590" s="22"/>
      <c r="GT590" s="22"/>
      <c r="GU590" s="15"/>
      <c r="GV590" s="22"/>
      <c r="GW590" s="22"/>
      <c r="GX590" s="22"/>
      <c r="GY590" s="18"/>
      <c r="GZ590" s="18"/>
      <c r="HA590" s="18"/>
      <c r="HB590" s="18"/>
      <c r="HC590" s="18"/>
      <c r="HD590" s="18"/>
      <c r="HE590" s="18"/>
      <c r="HF590" s="18"/>
      <c r="HG590" s="18"/>
      <c r="HH590" s="18"/>
      <c r="HI590" s="18"/>
      <c r="HJ590" s="18"/>
      <c r="HK590" s="18"/>
      <c r="HL590" s="18"/>
      <c r="HM590" s="18"/>
      <c r="HN590" s="18"/>
      <c r="HO590" s="18"/>
      <c r="HP590" s="18"/>
      <c r="HQ590" s="18"/>
      <c r="HR590" s="18"/>
      <c r="HS590" s="18"/>
      <c r="HT590" s="18"/>
      <c r="HU590" s="18"/>
      <c r="HV590" s="18"/>
      <c r="HW590" s="18"/>
      <c r="HX590" s="18"/>
      <c r="HY590" s="18"/>
      <c r="HZ590" s="18"/>
      <c r="IA590" s="18"/>
      <c r="IB590" s="18"/>
      <c r="IC590" s="18"/>
      <c r="ID590" s="18"/>
      <c r="IE590" s="18"/>
      <c r="IF590" s="18"/>
      <c r="IG590" s="18"/>
      <c r="IH590" s="18"/>
      <c r="II590" s="18"/>
      <c r="IJ590" s="18"/>
      <c r="IK590" s="18"/>
      <c r="IL590" s="18"/>
      <c r="IM590" s="18"/>
      <c r="IN590" s="18"/>
      <c r="IO590" s="18"/>
      <c r="IP590" s="18"/>
      <c r="IQ590" s="18"/>
      <c r="IR590" s="18"/>
      <c r="IS590" s="18"/>
      <c r="IT590" s="18"/>
      <c r="IU590" s="18"/>
      <c r="IV590" s="18"/>
      <c r="IW590" s="18"/>
      <c r="IX590" s="18"/>
      <c r="IY590" s="18"/>
      <c r="IZ590" s="18"/>
      <c r="JA590" s="18"/>
      <c r="JB590" s="18"/>
      <c r="JC590" s="18"/>
      <c r="JD590" s="18"/>
      <c r="JE590" s="18"/>
      <c r="JF590" s="18"/>
    </row>
    <row r="591" spans="36:266" x14ac:dyDescent="0.3">
      <c r="AJ591" s="24"/>
      <c r="AK591" s="24"/>
      <c r="AL591" s="20"/>
      <c r="AM591" s="23"/>
      <c r="AN591" s="18"/>
      <c r="AO591" s="24"/>
      <c r="AW591" s="71"/>
      <c r="AX591" s="71"/>
      <c r="AY591" s="71"/>
      <c r="BB591" s="25"/>
      <c r="BC591" s="21"/>
      <c r="BG591" s="18"/>
      <c r="BN591" s="22"/>
      <c r="BO591" s="22"/>
      <c r="BP591" s="22"/>
      <c r="BQ591" s="22"/>
      <c r="BR591" s="15"/>
      <c r="CF591" s="15"/>
      <c r="CL591" s="22"/>
      <c r="CM591" s="15"/>
      <c r="CR591" s="22"/>
      <c r="CT591" s="15"/>
      <c r="CW591" s="22"/>
      <c r="DA591" s="15"/>
      <c r="DH591" s="15"/>
      <c r="DJ591" s="22"/>
      <c r="DO591" s="15"/>
      <c r="DV591" s="15"/>
      <c r="EC591" s="15"/>
      <c r="EJ591" s="15"/>
      <c r="EQ591" s="15"/>
      <c r="EX591" s="15"/>
      <c r="FE591" s="15"/>
      <c r="FL591" s="15"/>
      <c r="FS591" s="15"/>
      <c r="FZ591" s="15"/>
      <c r="GG591" s="15"/>
      <c r="GN591" s="15"/>
      <c r="GP591" s="22"/>
      <c r="GQ591" s="22"/>
      <c r="GR591" s="22"/>
      <c r="GS591" s="22"/>
      <c r="GT591" s="22"/>
      <c r="GU591" s="15"/>
      <c r="GV591" s="22"/>
      <c r="GW591" s="22"/>
      <c r="GX591" s="22"/>
      <c r="GY591" s="18"/>
      <c r="GZ591" s="18"/>
      <c r="HA591" s="18"/>
      <c r="HB591" s="18"/>
      <c r="HC591" s="18"/>
      <c r="HD591" s="18"/>
      <c r="HE591" s="18"/>
      <c r="HF591" s="18"/>
      <c r="HG591" s="18"/>
      <c r="HH591" s="18"/>
      <c r="HI591" s="18"/>
      <c r="HJ591" s="18"/>
      <c r="HK591" s="18"/>
      <c r="HL591" s="18"/>
      <c r="HM591" s="18"/>
      <c r="HN591" s="18"/>
      <c r="HO591" s="18"/>
      <c r="HP591" s="18"/>
      <c r="HQ591" s="18"/>
      <c r="HR591" s="18"/>
      <c r="HS591" s="18"/>
      <c r="HT591" s="18"/>
      <c r="HU591" s="18"/>
      <c r="HV591" s="18"/>
      <c r="HW591" s="18"/>
      <c r="HX591" s="18"/>
      <c r="HY591" s="18"/>
      <c r="HZ591" s="18"/>
      <c r="IA591" s="18"/>
      <c r="IB591" s="18"/>
      <c r="IC591" s="18"/>
      <c r="ID591" s="18"/>
      <c r="IE591" s="18"/>
      <c r="IF591" s="18"/>
      <c r="IG591" s="18"/>
      <c r="IH591" s="18"/>
      <c r="II591" s="18"/>
      <c r="IJ591" s="18"/>
      <c r="IK591" s="18"/>
      <c r="IL591" s="18"/>
      <c r="IM591" s="18"/>
      <c r="IN591" s="18"/>
      <c r="IO591" s="18"/>
      <c r="IP591" s="18"/>
      <c r="IQ591" s="18"/>
      <c r="IR591" s="18"/>
      <c r="IS591" s="18"/>
      <c r="IT591" s="18"/>
      <c r="IU591" s="18"/>
      <c r="IV591" s="18"/>
      <c r="IW591" s="18"/>
      <c r="IX591" s="18"/>
      <c r="IY591" s="18"/>
      <c r="IZ591" s="18"/>
      <c r="JA591" s="18"/>
      <c r="JB591" s="18"/>
      <c r="JC591" s="18"/>
      <c r="JD591" s="18"/>
      <c r="JE591" s="18"/>
      <c r="JF591" s="18"/>
    </row>
    <row r="592" spans="36:266" x14ac:dyDescent="0.3">
      <c r="AJ592" s="24"/>
      <c r="AK592" s="24"/>
      <c r="AL592" s="20"/>
      <c r="AM592" s="23"/>
      <c r="AN592" s="18"/>
      <c r="AO592" s="24"/>
      <c r="AW592" s="71"/>
      <c r="AX592" s="71"/>
      <c r="AY592" s="71"/>
      <c r="BB592" s="25"/>
      <c r="BC592" s="21"/>
      <c r="BG592" s="18"/>
      <c r="BN592" s="22"/>
      <c r="BO592" s="22"/>
      <c r="BP592" s="22"/>
      <c r="BQ592" s="22"/>
      <c r="BR592" s="15"/>
      <c r="CF592" s="15"/>
      <c r="CL592" s="22"/>
      <c r="CM592" s="15"/>
      <c r="CR592" s="22"/>
      <c r="CT592" s="15"/>
      <c r="CW592" s="22"/>
      <c r="DA592" s="15"/>
      <c r="DH592" s="15"/>
      <c r="DJ592" s="22"/>
      <c r="DO592" s="15"/>
      <c r="DV592" s="15"/>
      <c r="EC592" s="15"/>
      <c r="EJ592" s="15"/>
      <c r="EQ592" s="15"/>
      <c r="EX592" s="15"/>
      <c r="FE592" s="15"/>
      <c r="FL592" s="15"/>
      <c r="FS592" s="15"/>
      <c r="FZ592" s="15"/>
      <c r="GG592" s="15"/>
      <c r="GN592" s="15"/>
      <c r="GP592" s="22"/>
      <c r="GQ592" s="22"/>
      <c r="GR592" s="22"/>
      <c r="GS592" s="22"/>
      <c r="GT592" s="22"/>
      <c r="GU592" s="15"/>
      <c r="GV592" s="22"/>
      <c r="GW592" s="22"/>
      <c r="GX592" s="22"/>
      <c r="GY592" s="18"/>
      <c r="GZ592" s="18"/>
      <c r="HA592" s="18"/>
      <c r="HB592" s="18"/>
      <c r="HC592" s="18"/>
      <c r="HD592" s="18"/>
      <c r="HE592" s="18"/>
      <c r="HF592" s="18"/>
      <c r="HG592" s="18"/>
      <c r="HH592" s="18"/>
      <c r="HI592" s="18"/>
      <c r="HJ592" s="18"/>
      <c r="HK592" s="18"/>
      <c r="HL592" s="18"/>
      <c r="HM592" s="18"/>
      <c r="HN592" s="18"/>
      <c r="HO592" s="18"/>
      <c r="HP592" s="18"/>
      <c r="HQ592" s="18"/>
      <c r="HR592" s="18"/>
      <c r="HS592" s="18"/>
      <c r="HT592" s="18"/>
      <c r="HU592" s="18"/>
      <c r="HV592" s="18"/>
      <c r="HW592" s="18"/>
      <c r="HX592" s="18"/>
      <c r="HY592" s="18"/>
      <c r="HZ592" s="18"/>
      <c r="IA592" s="18"/>
      <c r="IB592" s="18"/>
      <c r="IC592" s="18"/>
      <c r="ID592" s="18"/>
      <c r="IE592" s="18"/>
      <c r="IF592" s="18"/>
      <c r="IG592" s="18"/>
      <c r="IH592" s="18"/>
      <c r="II592" s="18"/>
      <c r="IJ592" s="18"/>
      <c r="IK592" s="18"/>
      <c r="IL592" s="18"/>
      <c r="IM592" s="18"/>
      <c r="IN592" s="18"/>
      <c r="IO592" s="18"/>
      <c r="IP592" s="18"/>
      <c r="IQ592" s="18"/>
      <c r="IR592" s="18"/>
      <c r="IS592" s="18"/>
      <c r="IT592" s="18"/>
      <c r="IU592" s="18"/>
      <c r="IV592" s="18"/>
      <c r="IW592" s="18"/>
      <c r="IX592" s="18"/>
      <c r="IY592" s="18"/>
      <c r="IZ592" s="18"/>
      <c r="JA592" s="18"/>
      <c r="JB592" s="18"/>
      <c r="JC592" s="18"/>
      <c r="JD592" s="18"/>
      <c r="JE592" s="18"/>
      <c r="JF592" s="18"/>
    </row>
    <row r="593" spans="36:266" x14ac:dyDescent="0.3">
      <c r="AJ593" s="24"/>
      <c r="AK593" s="24"/>
      <c r="AL593" s="20"/>
      <c r="AM593" s="23"/>
      <c r="AN593" s="18"/>
      <c r="AO593" s="24"/>
      <c r="AW593" s="71"/>
      <c r="AX593" s="71"/>
      <c r="AY593" s="71"/>
      <c r="BB593" s="25"/>
      <c r="BC593" s="21"/>
      <c r="BG593" s="18"/>
      <c r="BN593" s="22"/>
      <c r="BO593" s="22"/>
      <c r="BP593" s="22"/>
      <c r="BQ593" s="22"/>
      <c r="BR593" s="15"/>
      <c r="CF593" s="15"/>
      <c r="CL593" s="22"/>
      <c r="CM593" s="15"/>
      <c r="CR593" s="22"/>
      <c r="CT593" s="15"/>
      <c r="CW593" s="22"/>
      <c r="DA593" s="15"/>
      <c r="DH593" s="15"/>
      <c r="DJ593" s="22"/>
      <c r="DO593" s="15"/>
      <c r="DV593" s="15"/>
      <c r="EC593" s="15"/>
      <c r="EJ593" s="15"/>
      <c r="EQ593" s="15"/>
      <c r="EX593" s="15"/>
      <c r="FE593" s="15"/>
      <c r="FL593" s="15"/>
      <c r="FS593" s="15"/>
      <c r="FZ593" s="15"/>
      <c r="GG593" s="15"/>
      <c r="GN593" s="15"/>
      <c r="GP593" s="22"/>
      <c r="GQ593" s="22"/>
      <c r="GR593" s="22"/>
      <c r="GS593" s="22"/>
      <c r="GT593" s="22"/>
      <c r="GU593" s="15"/>
      <c r="GV593" s="22"/>
      <c r="GW593" s="22"/>
      <c r="GX593" s="22"/>
      <c r="GY593" s="18"/>
      <c r="GZ593" s="18"/>
      <c r="HA593" s="18"/>
      <c r="HB593" s="18"/>
      <c r="HC593" s="18"/>
      <c r="HD593" s="18"/>
      <c r="HE593" s="18"/>
      <c r="HF593" s="18"/>
      <c r="HG593" s="18"/>
      <c r="HH593" s="18"/>
      <c r="HI593" s="18"/>
      <c r="HJ593" s="18"/>
      <c r="HK593" s="18"/>
      <c r="HL593" s="18"/>
      <c r="HM593" s="18"/>
      <c r="HN593" s="18"/>
      <c r="HO593" s="18"/>
      <c r="HP593" s="18"/>
      <c r="HQ593" s="18"/>
      <c r="HR593" s="18"/>
      <c r="HS593" s="18"/>
      <c r="HT593" s="18"/>
      <c r="HU593" s="18"/>
      <c r="HV593" s="18"/>
      <c r="HW593" s="18"/>
      <c r="HX593" s="18"/>
      <c r="HY593" s="18"/>
      <c r="HZ593" s="18"/>
      <c r="IA593" s="18"/>
      <c r="IB593" s="18"/>
      <c r="IC593" s="18"/>
      <c r="ID593" s="18"/>
      <c r="IE593" s="18"/>
      <c r="IF593" s="18"/>
      <c r="IG593" s="18"/>
      <c r="IH593" s="18"/>
      <c r="II593" s="18"/>
      <c r="IJ593" s="18"/>
      <c r="IK593" s="18"/>
      <c r="IL593" s="18"/>
      <c r="IM593" s="18"/>
      <c r="IN593" s="18"/>
      <c r="IO593" s="18"/>
      <c r="IP593" s="18"/>
      <c r="IQ593" s="18"/>
      <c r="IR593" s="18"/>
      <c r="IS593" s="18"/>
      <c r="IT593" s="18"/>
      <c r="IU593" s="18"/>
      <c r="IV593" s="18"/>
      <c r="IW593" s="18"/>
      <c r="IX593" s="18"/>
      <c r="IY593" s="18"/>
      <c r="IZ593" s="18"/>
      <c r="JA593" s="18"/>
      <c r="JB593" s="18"/>
      <c r="JC593" s="18"/>
      <c r="JD593" s="18"/>
      <c r="JE593" s="18"/>
      <c r="JF593" s="18"/>
    </row>
    <row r="594" spans="36:266" x14ac:dyDescent="0.3">
      <c r="AJ594" s="24"/>
      <c r="AK594" s="24"/>
      <c r="AL594" s="20"/>
      <c r="AM594" s="23"/>
      <c r="AN594" s="18"/>
      <c r="AO594" s="24"/>
      <c r="AW594" s="71"/>
      <c r="AX594" s="71"/>
      <c r="AY594" s="71"/>
      <c r="BB594" s="25"/>
      <c r="BC594" s="21"/>
      <c r="BG594" s="18"/>
      <c r="BN594" s="22"/>
      <c r="BO594" s="22"/>
      <c r="BP594" s="22"/>
      <c r="BQ594" s="22"/>
      <c r="BR594" s="15"/>
      <c r="CF594" s="15"/>
      <c r="CL594" s="22"/>
      <c r="CM594" s="15"/>
      <c r="CR594" s="22"/>
      <c r="CT594" s="15"/>
      <c r="CW594" s="22"/>
      <c r="DA594" s="15"/>
      <c r="DH594" s="15"/>
      <c r="DJ594" s="22"/>
      <c r="DO594" s="15"/>
      <c r="DV594" s="15"/>
      <c r="EC594" s="15"/>
      <c r="EJ594" s="15"/>
      <c r="EQ594" s="15"/>
      <c r="EX594" s="15"/>
      <c r="FE594" s="15"/>
      <c r="FL594" s="15"/>
      <c r="FS594" s="15"/>
      <c r="FZ594" s="15"/>
      <c r="GG594" s="15"/>
      <c r="GN594" s="15"/>
      <c r="GP594" s="22"/>
      <c r="GQ594" s="22"/>
      <c r="GR594" s="22"/>
      <c r="GS594" s="22"/>
      <c r="GT594" s="22"/>
      <c r="GU594" s="15"/>
      <c r="GV594" s="22"/>
      <c r="GW594" s="22"/>
      <c r="GX594" s="22"/>
      <c r="GY594" s="18"/>
      <c r="GZ594" s="18"/>
      <c r="HA594" s="18"/>
      <c r="HB594" s="18"/>
      <c r="HC594" s="18"/>
      <c r="HD594" s="18"/>
      <c r="HE594" s="18"/>
      <c r="HF594" s="18"/>
      <c r="HG594" s="18"/>
      <c r="HH594" s="18"/>
      <c r="HI594" s="18"/>
      <c r="HJ594" s="18"/>
      <c r="HK594" s="18"/>
      <c r="HL594" s="18"/>
      <c r="HM594" s="18"/>
      <c r="HN594" s="18"/>
      <c r="HO594" s="18"/>
      <c r="HP594" s="18"/>
      <c r="HQ594" s="18"/>
      <c r="HR594" s="18"/>
      <c r="HS594" s="18"/>
      <c r="HT594" s="18"/>
      <c r="HU594" s="18"/>
      <c r="HV594" s="18"/>
      <c r="HW594" s="18"/>
      <c r="HX594" s="18"/>
      <c r="HY594" s="18"/>
      <c r="HZ594" s="18"/>
      <c r="IA594" s="18"/>
      <c r="IB594" s="18"/>
      <c r="IC594" s="18"/>
      <c r="ID594" s="18"/>
      <c r="IE594" s="18"/>
      <c r="IF594" s="18"/>
      <c r="IG594" s="18"/>
      <c r="IH594" s="18"/>
      <c r="II594" s="18"/>
      <c r="IJ594" s="18"/>
      <c r="IK594" s="18"/>
      <c r="IL594" s="18"/>
      <c r="IM594" s="18"/>
      <c r="IN594" s="18"/>
      <c r="IO594" s="18"/>
      <c r="IP594" s="18"/>
      <c r="IQ594" s="18"/>
      <c r="IR594" s="18"/>
      <c r="IS594" s="18"/>
      <c r="IT594" s="18"/>
      <c r="IU594" s="18"/>
      <c r="IV594" s="18"/>
      <c r="IW594" s="18"/>
      <c r="IX594" s="18"/>
      <c r="IY594" s="18"/>
      <c r="IZ594" s="18"/>
      <c r="JA594" s="18"/>
      <c r="JB594" s="18"/>
      <c r="JC594" s="18"/>
      <c r="JD594" s="18"/>
      <c r="JE594" s="18"/>
      <c r="JF594" s="18"/>
    </row>
    <row r="595" spans="36:266" x14ac:dyDescent="0.3">
      <c r="AJ595" s="24"/>
      <c r="AK595" s="24"/>
      <c r="AL595" s="20"/>
      <c r="AM595" s="23"/>
      <c r="AN595" s="18"/>
      <c r="AO595" s="24"/>
      <c r="AW595" s="71"/>
      <c r="AX595" s="71"/>
      <c r="AY595" s="71"/>
      <c r="BB595" s="25"/>
      <c r="BC595" s="21"/>
      <c r="BG595" s="18"/>
      <c r="BN595" s="22"/>
      <c r="BO595" s="22"/>
      <c r="BP595" s="22"/>
      <c r="BQ595" s="22"/>
      <c r="BR595" s="15"/>
      <c r="CF595" s="15"/>
      <c r="CL595" s="22"/>
      <c r="CM595" s="15"/>
      <c r="CR595" s="22"/>
      <c r="CT595" s="15"/>
      <c r="CW595" s="22"/>
      <c r="DA595" s="15"/>
      <c r="DH595" s="15"/>
      <c r="DJ595" s="22"/>
      <c r="DO595" s="15"/>
      <c r="DV595" s="15"/>
      <c r="EC595" s="15"/>
      <c r="EJ595" s="15"/>
      <c r="EQ595" s="15"/>
      <c r="EX595" s="15"/>
      <c r="FE595" s="15"/>
      <c r="FL595" s="15"/>
      <c r="FS595" s="15"/>
      <c r="FZ595" s="15"/>
      <c r="GG595" s="15"/>
      <c r="GN595" s="15"/>
      <c r="GP595" s="22"/>
      <c r="GQ595" s="22"/>
      <c r="GR595" s="22"/>
      <c r="GS595" s="22"/>
      <c r="GT595" s="22"/>
      <c r="GU595" s="15"/>
      <c r="GV595" s="22"/>
      <c r="GW595" s="22"/>
      <c r="GX595" s="22"/>
      <c r="GY595" s="18"/>
      <c r="GZ595" s="18"/>
      <c r="HA595" s="18"/>
      <c r="HB595" s="18"/>
      <c r="HC595" s="18"/>
      <c r="HD595" s="18"/>
      <c r="HE595" s="18"/>
      <c r="HF595" s="18"/>
      <c r="HG595" s="18"/>
      <c r="HH595" s="18"/>
      <c r="HI595" s="18"/>
      <c r="HJ595" s="18"/>
      <c r="HK595" s="18"/>
      <c r="HL595" s="18"/>
      <c r="HM595" s="18"/>
      <c r="HN595" s="18"/>
      <c r="HO595" s="18"/>
      <c r="HP595" s="18"/>
      <c r="HQ595" s="18"/>
      <c r="HR595" s="18"/>
      <c r="HS595" s="18"/>
      <c r="HT595" s="18"/>
      <c r="HU595" s="18"/>
      <c r="HV595" s="18"/>
      <c r="HW595" s="18"/>
      <c r="HX595" s="18"/>
      <c r="HY595" s="18"/>
      <c r="HZ595" s="18"/>
      <c r="IA595" s="18"/>
      <c r="IB595" s="18"/>
      <c r="IC595" s="18"/>
      <c r="ID595" s="18"/>
      <c r="IE595" s="18"/>
      <c r="IF595" s="18"/>
      <c r="IG595" s="18"/>
      <c r="IH595" s="18"/>
      <c r="II595" s="18"/>
      <c r="IJ595" s="18"/>
      <c r="IK595" s="18"/>
      <c r="IL595" s="18"/>
      <c r="IM595" s="18"/>
      <c r="IN595" s="18"/>
      <c r="IO595" s="18"/>
      <c r="IP595" s="18"/>
      <c r="IQ595" s="18"/>
      <c r="IR595" s="18"/>
      <c r="IS595" s="18"/>
      <c r="IT595" s="18"/>
      <c r="IU595" s="18"/>
      <c r="IV595" s="18"/>
      <c r="IW595" s="18"/>
      <c r="IX595" s="18"/>
      <c r="IY595" s="18"/>
      <c r="IZ595" s="18"/>
      <c r="JA595" s="18"/>
      <c r="JB595" s="18"/>
      <c r="JC595" s="18"/>
      <c r="JD595" s="18"/>
      <c r="JE595" s="18"/>
      <c r="JF595" s="18"/>
    </row>
    <row r="596" spans="36:266" x14ac:dyDescent="0.3">
      <c r="AJ596" s="24"/>
      <c r="AK596" s="24"/>
      <c r="AL596" s="20"/>
      <c r="AM596" s="23"/>
      <c r="AN596" s="18"/>
      <c r="AO596" s="24"/>
      <c r="AW596" s="71"/>
      <c r="AX596" s="71"/>
      <c r="AY596" s="71"/>
      <c r="BB596" s="25"/>
      <c r="BC596" s="21"/>
      <c r="BG596" s="18"/>
      <c r="BN596" s="22"/>
      <c r="BO596" s="22"/>
      <c r="BP596" s="22"/>
      <c r="BQ596" s="22"/>
      <c r="BR596" s="15"/>
      <c r="CF596" s="15"/>
      <c r="CL596" s="22"/>
      <c r="CM596" s="15"/>
      <c r="CR596" s="22"/>
      <c r="CT596" s="15"/>
      <c r="CW596" s="22"/>
      <c r="DA596" s="15"/>
      <c r="DH596" s="15"/>
      <c r="DJ596" s="22"/>
      <c r="DO596" s="15"/>
      <c r="DV596" s="15"/>
      <c r="EC596" s="15"/>
      <c r="EJ596" s="15"/>
      <c r="EQ596" s="15"/>
      <c r="EX596" s="15"/>
      <c r="FE596" s="15"/>
      <c r="FL596" s="15"/>
      <c r="FS596" s="15"/>
      <c r="FZ596" s="15"/>
      <c r="GG596" s="15"/>
      <c r="GN596" s="15"/>
      <c r="GP596" s="22"/>
      <c r="GQ596" s="22"/>
      <c r="GR596" s="22"/>
      <c r="GS596" s="22"/>
      <c r="GT596" s="22"/>
      <c r="GU596" s="15"/>
      <c r="GV596" s="22"/>
      <c r="GW596" s="22"/>
      <c r="GX596" s="22"/>
      <c r="GY596" s="18"/>
      <c r="GZ596" s="18"/>
      <c r="HA596" s="18"/>
      <c r="HB596" s="18"/>
      <c r="HC596" s="18"/>
      <c r="HD596" s="18"/>
      <c r="HE596" s="18"/>
      <c r="HF596" s="18"/>
      <c r="HG596" s="18"/>
      <c r="HH596" s="18"/>
      <c r="HI596" s="18"/>
      <c r="HJ596" s="18"/>
      <c r="HK596" s="18"/>
      <c r="HL596" s="18"/>
      <c r="HM596" s="18"/>
      <c r="HN596" s="18"/>
      <c r="HO596" s="18"/>
      <c r="HP596" s="18"/>
      <c r="HQ596" s="18"/>
      <c r="HR596" s="18"/>
      <c r="HS596" s="18"/>
      <c r="HT596" s="18"/>
      <c r="HU596" s="18"/>
      <c r="HV596" s="18"/>
      <c r="HW596" s="18"/>
      <c r="HX596" s="18"/>
      <c r="HY596" s="18"/>
      <c r="HZ596" s="18"/>
      <c r="IA596" s="18"/>
      <c r="IB596" s="18"/>
      <c r="IC596" s="18"/>
      <c r="ID596" s="18"/>
      <c r="IE596" s="18"/>
      <c r="IF596" s="18"/>
      <c r="IG596" s="18"/>
      <c r="IH596" s="18"/>
      <c r="II596" s="18"/>
      <c r="IJ596" s="18"/>
      <c r="IK596" s="18"/>
      <c r="IL596" s="18"/>
      <c r="IM596" s="18"/>
      <c r="IN596" s="18"/>
      <c r="IO596" s="18"/>
      <c r="IP596" s="18"/>
      <c r="IQ596" s="18"/>
      <c r="IR596" s="18"/>
      <c r="IS596" s="18"/>
      <c r="IT596" s="18"/>
      <c r="IU596" s="18"/>
      <c r="IV596" s="18"/>
      <c r="IW596" s="18"/>
      <c r="IX596" s="18"/>
      <c r="IY596" s="18"/>
      <c r="IZ596" s="18"/>
      <c r="JA596" s="18"/>
      <c r="JB596" s="18"/>
      <c r="JC596" s="18"/>
      <c r="JD596" s="18"/>
      <c r="JE596" s="18"/>
      <c r="JF596" s="18"/>
    </row>
    <row r="597" spans="36:266" x14ac:dyDescent="0.3">
      <c r="AJ597" s="24"/>
      <c r="AK597" s="24"/>
      <c r="AL597" s="20"/>
      <c r="AM597" s="23"/>
      <c r="AN597" s="18"/>
      <c r="AO597" s="24"/>
      <c r="AW597" s="71"/>
      <c r="AX597" s="71"/>
      <c r="AY597" s="71"/>
      <c r="BB597" s="25"/>
      <c r="BC597" s="21"/>
      <c r="BG597" s="18"/>
      <c r="BN597" s="22"/>
      <c r="BO597" s="22"/>
      <c r="BP597" s="22"/>
      <c r="BQ597" s="22"/>
      <c r="BR597" s="15"/>
      <c r="CF597" s="15"/>
      <c r="CL597" s="22"/>
      <c r="CM597" s="15"/>
      <c r="CR597" s="22"/>
      <c r="CT597" s="15"/>
      <c r="CW597" s="22"/>
      <c r="DA597" s="15"/>
      <c r="DH597" s="15"/>
      <c r="DJ597" s="22"/>
      <c r="DO597" s="15"/>
      <c r="DV597" s="15"/>
      <c r="EC597" s="15"/>
      <c r="EJ597" s="15"/>
      <c r="EQ597" s="15"/>
      <c r="EX597" s="15"/>
      <c r="FE597" s="15"/>
      <c r="FL597" s="15"/>
      <c r="FS597" s="15"/>
      <c r="FZ597" s="15"/>
      <c r="GG597" s="15"/>
      <c r="GN597" s="15"/>
      <c r="GP597" s="22"/>
      <c r="GQ597" s="22"/>
      <c r="GR597" s="22"/>
      <c r="GS597" s="22"/>
      <c r="GT597" s="22"/>
      <c r="GU597" s="15"/>
      <c r="GV597" s="22"/>
      <c r="GW597" s="22"/>
      <c r="GX597" s="22"/>
      <c r="GY597" s="18"/>
      <c r="GZ597" s="18"/>
      <c r="HA597" s="18"/>
      <c r="HB597" s="18"/>
      <c r="HC597" s="18"/>
      <c r="HD597" s="18"/>
      <c r="HE597" s="18"/>
      <c r="HF597" s="18"/>
      <c r="HG597" s="18"/>
      <c r="HH597" s="18"/>
      <c r="HI597" s="18"/>
      <c r="HJ597" s="18"/>
      <c r="HK597" s="18"/>
      <c r="HL597" s="18"/>
      <c r="HM597" s="18"/>
      <c r="HN597" s="18"/>
      <c r="HO597" s="18"/>
      <c r="HP597" s="18"/>
      <c r="HQ597" s="18"/>
      <c r="HR597" s="18"/>
      <c r="HS597" s="18"/>
      <c r="HT597" s="18"/>
      <c r="HU597" s="18"/>
      <c r="HV597" s="18"/>
      <c r="HW597" s="18"/>
      <c r="HX597" s="18"/>
      <c r="HY597" s="18"/>
      <c r="HZ597" s="18"/>
      <c r="IA597" s="18"/>
      <c r="IB597" s="18"/>
      <c r="IC597" s="18"/>
      <c r="ID597" s="18"/>
      <c r="IE597" s="18"/>
      <c r="IF597" s="18"/>
      <c r="IG597" s="18"/>
      <c r="IH597" s="18"/>
      <c r="II597" s="18"/>
      <c r="IJ597" s="18"/>
      <c r="IK597" s="18"/>
      <c r="IL597" s="18"/>
      <c r="IM597" s="18"/>
      <c r="IN597" s="18"/>
      <c r="IO597" s="18"/>
      <c r="IP597" s="18"/>
      <c r="IQ597" s="18"/>
      <c r="IR597" s="18"/>
      <c r="IS597" s="18"/>
      <c r="IT597" s="18"/>
      <c r="IU597" s="18"/>
      <c r="IV597" s="18"/>
      <c r="IW597" s="18"/>
      <c r="IX597" s="18"/>
      <c r="IY597" s="18"/>
      <c r="IZ597" s="18"/>
      <c r="JA597" s="18"/>
      <c r="JB597" s="18"/>
      <c r="JC597" s="18"/>
      <c r="JD597" s="18"/>
      <c r="JE597" s="18"/>
      <c r="JF597" s="18"/>
    </row>
    <row r="598" spans="36:266" x14ac:dyDescent="0.3">
      <c r="AJ598" s="24"/>
      <c r="AK598" s="24"/>
      <c r="AL598" s="20"/>
      <c r="AM598" s="23"/>
      <c r="AN598" s="18"/>
      <c r="AO598" s="24"/>
      <c r="AW598" s="71"/>
      <c r="AX598" s="71"/>
      <c r="AY598" s="71"/>
      <c r="BB598" s="25"/>
      <c r="BC598" s="21"/>
      <c r="BG598" s="18"/>
      <c r="BN598" s="22"/>
      <c r="BO598" s="22"/>
      <c r="BP598" s="22"/>
      <c r="BQ598" s="22"/>
      <c r="BR598" s="15"/>
      <c r="CF598" s="15"/>
      <c r="CL598" s="22"/>
      <c r="CM598" s="15"/>
      <c r="CR598" s="22"/>
      <c r="CT598" s="15"/>
      <c r="CW598" s="22"/>
      <c r="DA598" s="15"/>
      <c r="DH598" s="15"/>
      <c r="DJ598" s="22"/>
      <c r="DO598" s="15"/>
      <c r="DV598" s="15"/>
      <c r="EC598" s="15"/>
      <c r="EJ598" s="15"/>
      <c r="EQ598" s="15"/>
      <c r="EX598" s="15"/>
      <c r="FE598" s="15"/>
      <c r="FL598" s="15"/>
      <c r="FS598" s="15"/>
      <c r="FZ598" s="15"/>
      <c r="GG598" s="15"/>
      <c r="GN598" s="15"/>
      <c r="GP598" s="22"/>
      <c r="GQ598" s="22"/>
      <c r="GR598" s="22"/>
      <c r="GS598" s="22"/>
      <c r="GT598" s="22"/>
      <c r="GU598" s="15"/>
      <c r="GV598" s="22"/>
      <c r="GW598" s="22"/>
      <c r="GX598" s="22"/>
      <c r="GY598" s="18"/>
      <c r="GZ598" s="18"/>
      <c r="HA598" s="18"/>
      <c r="HB598" s="18"/>
      <c r="HC598" s="18"/>
      <c r="HD598" s="18"/>
      <c r="HE598" s="18"/>
      <c r="HF598" s="18"/>
      <c r="HG598" s="18"/>
      <c r="HH598" s="18"/>
      <c r="HI598" s="18"/>
      <c r="HJ598" s="18"/>
      <c r="HK598" s="18"/>
      <c r="HL598" s="18"/>
      <c r="HM598" s="18"/>
      <c r="HN598" s="18"/>
      <c r="HO598" s="18"/>
      <c r="HP598" s="18"/>
      <c r="HQ598" s="18"/>
      <c r="HR598" s="18"/>
      <c r="HS598" s="18"/>
      <c r="HT598" s="18"/>
      <c r="HU598" s="18"/>
      <c r="HV598" s="18"/>
      <c r="HW598" s="18"/>
      <c r="HX598" s="18"/>
      <c r="HY598" s="18"/>
      <c r="HZ598" s="18"/>
      <c r="IA598" s="18"/>
      <c r="IB598" s="18"/>
      <c r="IC598" s="18"/>
      <c r="ID598" s="18"/>
      <c r="IE598" s="18"/>
      <c r="IF598" s="18"/>
      <c r="IG598" s="18"/>
      <c r="IH598" s="18"/>
      <c r="II598" s="18"/>
      <c r="IJ598" s="18"/>
      <c r="IK598" s="18"/>
      <c r="IL598" s="18"/>
      <c r="IM598" s="18"/>
      <c r="IN598" s="18"/>
      <c r="IO598" s="18"/>
      <c r="IP598" s="18"/>
      <c r="IQ598" s="18"/>
      <c r="IR598" s="18"/>
      <c r="IS598" s="18"/>
      <c r="IT598" s="18"/>
      <c r="IU598" s="18"/>
      <c r="IV598" s="18"/>
      <c r="IW598" s="18"/>
      <c r="IX598" s="18"/>
      <c r="IY598" s="18"/>
      <c r="IZ598" s="18"/>
      <c r="JA598" s="18"/>
      <c r="JB598" s="18"/>
      <c r="JC598" s="18"/>
      <c r="JD598" s="18"/>
      <c r="JE598" s="18"/>
      <c r="JF598" s="18"/>
    </row>
    <row r="599" spans="36:266" x14ac:dyDescent="0.3">
      <c r="AJ599" s="24"/>
      <c r="AK599" s="24"/>
      <c r="AL599" s="20"/>
      <c r="AM599" s="23"/>
      <c r="AN599" s="18"/>
      <c r="AO599" s="24"/>
      <c r="AW599" s="71"/>
      <c r="AX599" s="71"/>
      <c r="AY599" s="71"/>
      <c r="BB599" s="25"/>
      <c r="BC599" s="21"/>
      <c r="BG599" s="18"/>
      <c r="BN599" s="22"/>
      <c r="BO599" s="22"/>
      <c r="BP599" s="22"/>
      <c r="BQ599" s="22"/>
      <c r="BR599" s="15"/>
      <c r="CF599" s="15"/>
      <c r="CL599" s="22"/>
      <c r="CM599" s="15"/>
      <c r="CR599" s="22"/>
      <c r="CT599" s="15"/>
      <c r="CW599" s="22"/>
      <c r="DA599" s="15"/>
      <c r="DH599" s="15"/>
      <c r="DJ599" s="22"/>
      <c r="DO599" s="15"/>
      <c r="DV599" s="15"/>
      <c r="EC599" s="15"/>
      <c r="EJ599" s="15"/>
      <c r="EQ599" s="15"/>
      <c r="EX599" s="15"/>
      <c r="FE599" s="15"/>
      <c r="FL599" s="15"/>
      <c r="FS599" s="15"/>
      <c r="FZ599" s="15"/>
      <c r="GG599" s="15"/>
      <c r="GN599" s="15"/>
      <c r="GP599" s="22"/>
      <c r="GQ599" s="22"/>
      <c r="GR599" s="22"/>
      <c r="GS599" s="22"/>
      <c r="GT599" s="22"/>
      <c r="GU599" s="15"/>
      <c r="GV599" s="22"/>
      <c r="GW599" s="22"/>
      <c r="GX599" s="22"/>
      <c r="GY599" s="18"/>
      <c r="GZ599" s="18"/>
      <c r="HA599" s="18"/>
      <c r="HB599" s="18"/>
      <c r="HC599" s="18"/>
      <c r="HD599" s="18"/>
      <c r="HE599" s="18"/>
      <c r="HF599" s="18"/>
      <c r="HG599" s="18"/>
      <c r="HH599" s="18"/>
      <c r="HI599" s="18"/>
      <c r="HJ599" s="18"/>
      <c r="HK599" s="18"/>
      <c r="HL599" s="18"/>
      <c r="HM599" s="18"/>
      <c r="HN599" s="18"/>
      <c r="HO599" s="18"/>
      <c r="HP599" s="18"/>
      <c r="HQ599" s="18"/>
      <c r="HR599" s="18"/>
      <c r="HS599" s="18"/>
      <c r="HT599" s="18"/>
      <c r="HU599" s="18"/>
      <c r="HV599" s="18"/>
      <c r="HW599" s="18"/>
      <c r="HX599" s="18"/>
      <c r="HY599" s="18"/>
      <c r="HZ599" s="18"/>
      <c r="IA599" s="18"/>
      <c r="IB599" s="18"/>
      <c r="IC599" s="18"/>
      <c r="ID599" s="18"/>
      <c r="IE599" s="18"/>
      <c r="IF599" s="18"/>
      <c r="IG599" s="18"/>
      <c r="IH599" s="18"/>
      <c r="II599" s="18"/>
      <c r="IJ599" s="18"/>
      <c r="IK599" s="18"/>
      <c r="IL599" s="18"/>
      <c r="IM599" s="18"/>
      <c r="IN599" s="18"/>
      <c r="IO599" s="18"/>
      <c r="IP599" s="18"/>
      <c r="IQ599" s="18"/>
      <c r="IR599" s="18"/>
      <c r="IS599" s="18"/>
      <c r="IT599" s="18"/>
      <c r="IU599" s="18"/>
      <c r="IV599" s="18"/>
      <c r="IW599" s="18"/>
      <c r="IX599" s="18"/>
      <c r="IY599" s="18"/>
      <c r="IZ599" s="18"/>
      <c r="JA599" s="18"/>
      <c r="JB599" s="18"/>
      <c r="JC599" s="18"/>
      <c r="JD599" s="18"/>
      <c r="JE599" s="18"/>
      <c r="JF599" s="18"/>
    </row>
    <row r="600" spans="36:266" x14ac:dyDescent="0.3">
      <c r="AJ600" s="24"/>
      <c r="AK600" s="24"/>
      <c r="AL600" s="20"/>
      <c r="AM600" s="23"/>
      <c r="AN600" s="18"/>
      <c r="AO600" s="24"/>
      <c r="AW600" s="71"/>
      <c r="AX600" s="71"/>
      <c r="AY600" s="71"/>
      <c r="BB600" s="25"/>
      <c r="BC600" s="21"/>
      <c r="BG600" s="18"/>
      <c r="BN600" s="22"/>
      <c r="BO600" s="22"/>
      <c r="BP600" s="22"/>
      <c r="BQ600" s="22"/>
      <c r="BR600" s="15"/>
      <c r="CF600" s="15"/>
      <c r="CL600" s="22"/>
      <c r="CM600" s="15"/>
      <c r="CR600" s="22"/>
      <c r="CT600" s="15"/>
      <c r="CW600" s="22"/>
      <c r="DA600" s="15"/>
      <c r="DH600" s="15"/>
      <c r="DJ600" s="22"/>
      <c r="DO600" s="15"/>
      <c r="DV600" s="15"/>
      <c r="EC600" s="15"/>
      <c r="EJ600" s="15"/>
      <c r="EQ600" s="15"/>
      <c r="EX600" s="15"/>
      <c r="FE600" s="15"/>
      <c r="FL600" s="15"/>
      <c r="FS600" s="15"/>
      <c r="FZ600" s="15"/>
      <c r="GG600" s="15"/>
      <c r="GN600" s="15"/>
      <c r="GP600" s="22"/>
      <c r="GQ600" s="22"/>
      <c r="GR600" s="22"/>
      <c r="GS600" s="22"/>
      <c r="GT600" s="22"/>
      <c r="GU600" s="15"/>
      <c r="GV600" s="22"/>
      <c r="GW600" s="22"/>
      <c r="GX600" s="22"/>
      <c r="GY600" s="18"/>
      <c r="GZ600" s="18"/>
      <c r="HA600" s="18"/>
      <c r="HB600" s="18"/>
      <c r="HC600" s="18"/>
      <c r="HD600" s="18"/>
      <c r="HE600" s="18"/>
      <c r="HF600" s="18"/>
      <c r="HG600" s="18"/>
      <c r="HH600" s="18"/>
      <c r="HI600" s="18"/>
      <c r="HJ600" s="18"/>
      <c r="HK600" s="18"/>
      <c r="HL600" s="18"/>
      <c r="HM600" s="18"/>
      <c r="HN600" s="18"/>
      <c r="HO600" s="18"/>
      <c r="HP600" s="18"/>
      <c r="HQ600" s="18"/>
      <c r="HR600" s="18"/>
      <c r="HS600" s="18"/>
      <c r="HT600" s="18"/>
      <c r="HU600" s="18"/>
      <c r="HV600" s="18"/>
      <c r="HW600" s="18"/>
      <c r="HX600" s="18"/>
      <c r="HY600" s="18"/>
      <c r="HZ600" s="18"/>
      <c r="IA600" s="18"/>
      <c r="IB600" s="18"/>
      <c r="IC600" s="18"/>
      <c r="ID600" s="18"/>
      <c r="IE600" s="18"/>
      <c r="IF600" s="18"/>
      <c r="IG600" s="18"/>
      <c r="IH600" s="18"/>
      <c r="II600" s="18"/>
      <c r="IJ600" s="18"/>
      <c r="IK600" s="18"/>
      <c r="IL600" s="18"/>
      <c r="IM600" s="18"/>
      <c r="IN600" s="18"/>
      <c r="IO600" s="18"/>
      <c r="IP600" s="18"/>
      <c r="IQ600" s="18"/>
      <c r="IR600" s="18"/>
      <c r="IS600" s="18"/>
      <c r="IT600" s="18"/>
      <c r="IU600" s="18"/>
      <c r="IV600" s="18"/>
      <c r="IW600" s="18"/>
      <c r="IX600" s="18"/>
      <c r="IY600" s="18"/>
      <c r="IZ600" s="18"/>
      <c r="JA600" s="18"/>
      <c r="JB600" s="18"/>
      <c r="JC600" s="18"/>
      <c r="JD600" s="18"/>
      <c r="JE600" s="18"/>
      <c r="JF600" s="18"/>
    </row>
    <row r="601" spans="36:266" x14ac:dyDescent="0.3">
      <c r="AJ601" s="24"/>
      <c r="AK601" s="24"/>
      <c r="AL601" s="20"/>
      <c r="AM601" s="23"/>
      <c r="AN601" s="18"/>
      <c r="AO601" s="24"/>
      <c r="AW601" s="71"/>
      <c r="AX601" s="71"/>
      <c r="AY601" s="71"/>
      <c r="BB601" s="25"/>
      <c r="BC601" s="21"/>
      <c r="BG601" s="18"/>
      <c r="BN601" s="22"/>
      <c r="BO601" s="22"/>
      <c r="BP601" s="22"/>
      <c r="BQ601" s="22"/>
      <c r="BR601" s="15"/>
      <c r="CF601" s="15"/>
      <c r="CL601" s="22"/>
      <c r="CM601" s="15"/>
      <c r="CR601" s="22"/>
      <c r="CT601" s="15"/>
      <c r="CW601" s="22"/>
      <c r="DA601" s="15"/>
      <c r="DH601" s="15"/>
      <c r="DJ601" s="22"/>
      <c r="DO601" s="15"/>
      <c r="DV601" s="15"/>
      <c r="EC601" s="15"/>
      <c r="EJ601" s="15"/>
      <c r="EQ601" s="15"/>
      <c r="EX601" s="15"/>
      <c r="FE601" s="15"/>
      <c r="FL601" s="15"/>
      <c r="FS601" s="15"/>
      <c r="FZ601" s="15"/>
      <c r="GG601" s="15"/>
      <c r="GN601" s="15"/>
      <c r="GP601" s="22"/>
      <c r="GQ601" s="22"/>
      <c r="GR601" s="22"/>
      <c r="GS601" s="22"/>
      <c r="GT601" s="22"/>
      <c r="GU601" s="15"/>
      <c r="GV601" s="22"/>
      <c r="GW601" s="22"/>
      <c r="GX601" s="22"/>
      <c r="GY601" s="18"/>
      <c r="GZ601" s="18"/>
      <c r="HA601" s="18"/>
      <c r="HB601" s="18"/>
      <c r="HC601" s="18"/>
      <c r="HD601" s="18"/>
      <c r="HE601" s="18"/>
      <c r="HF601" s="18"/>
      <c r="HG601" s="18"/>
      <c r="HH601" s="18"/>
      <c r="HI601" s="18"/>
      <c r="HJ601" s="18"/>
      <c r="HK601" s="18"/>
      <c r="HL601" s="18"/>
      <c r="HM601" s="18"/>
      <c r="HN601" s="18"/>
      <c r="HO601" s="18"/>
      <c r="HP601" s="18"/>
      <c r="HQ601" s="18"/>
      <c r="HR601" s="18"/>
      <c r="HS601" s="18"/>
      <c r="HT601" s="18"/>
      <c r="HU601" s="18"/>
      <c r="HV601" s="18"/>
      <c r="HW601" s="18"/>
      <c r="HX601" s="18"/>
      <c r="HY601" s="18"/>
      <c r="HZ601" s="18"/>
      <c r="IA601" s="18"/>
      <c r="IB601" s="18"/>
      <c r="IC601" s="18"/>
      <c r="ID601" s="18"/>
      <c r="IE601" s="18"/>
      <c r="IF601" s="18"/>
      <c r="IG601" s="18"/>
      <c r="IH601" s="18"/>
      <c r="II601" s="18"/>
      <c r="IJ601" s="18"/>
      <c r="IK601" s="18"/>
      <c r="IL601" s="18"/>
      <c r="IM601" s="18"/>
      <c r="IN601" s="18"/>
      <c r="IO601" s="18"/>
      <c r="IP601" s="18"/>
      <c r="IQ601" s="18"/>
      <c r="IR601" s="18"/>
      <c r="IS601" s="18"/>
      <c r="IT601" s="18"/>
      <c r="IU601" s="18"/>
      <c r="IV601" s="18"/>
      <c r="IW601" s="18"/>
      <c r="IX601" s="18"/>
      <c r="IY601" s="18"/>
      <c r="IZ601" s="18"/>
      <c r="JA601" s="18"/>
      <c r="JB601" s="18"/>
      <c r="JC601" s="18"/>
      <c r="JD601" s="18"/>
      <c r="JE601" s="18"/>
      <c r="JF601" s="18"/>
    </row>
    <row r="602" spans="36:266" x14ac:dyDescent="0.3">
      <c r="AJ602" s="24"/>
      <c r="AK602" s="24"/>
      <c r="AL602" s="20"/>
      <c r="AM602" s="23"/>
      <c r="AN602" s="18"/>
      <c r="AO602" s="24"/>
      <c r="AW602" s="71"/>
      <c r="AX602" s="71"/>
      <c r="AY602" s="71"/>
      <c r="BB602" s="25"/>
      <c r="BC602" s="21"/>
      <c r="BG602" s="18"/>
      <c r="BN602" s="22"/>
      <c r="BO602" s="22"/>
      <c r="BP602" s="22"/>
      <c r="BQ602" s="22"/>
      <c r="BR602" s="15"/>
      <c r="CF602" s="15"/>
      <c r="CL602" s="22"/>
      <c r="CM602" s="15"/>
      <c r="CR602" s="22"/>
      <c r="CT602" s="15"/>
      <c r="CW602" s="22"/>
      <c r="DA602" s="15"/>
      <c r="DH602" s="15"/>
      <c r="DJ602" s="22"/>
      <c r="DO602" s="15"/>
      <c r="DV602" s="15"/>
      <c r="EC602" s="15"/>
      <c r="EJ602" s="15"/>
      <c r="EQ602" s="15"/>
      <c r="EX602" s="15"/>
      <c r="FE602" s="15"/>
      <c r="FL602" s="15"/>
      <c r="FS602" s="15"/>
      <c r="FZ602" s="15"/>
      <c r="GG602" s="15"/>
      <c r="GN602" s="15"/>
      <c r="GP602" s="22"/>
      <c r="GQ602" s="22"/>
      <c r="GR602" s="22"/>
      <c r="GS602" s="22"/>
      <c r="GT602" s="22"/>
      <c r="GU602" s="15"/>
      <c r="GV602" s="22"/>
      <c r="GW602" s="22"/>
      <c r="GX602" s="22"/>
      <c r="GY602" s="18"/>
      <c r="GZ602" s="18"/>
      <c r="HA602" s="18"/>
      <c r="HB602" s="18"/>
      <c r="HC602" s="18"/>
      <c r="HD602" s="18"/>
      <c r="HE602" s="18"/>
      <c r="HF602" s="18"/>
      <c r="HG602" s="18"/>
      <c r="HH602" s="18"/>
      <c r="HI602" s="18"/>
      <c r="HJ602" s="18"/>
      <c r="HK602" s="18"/>
      <c r="HL602" s="18"/>
      <c r="HM602" s="18"/>
      <c r="HN602" s="18"/>
      <c r="HO602" s="18"/>
      <c r="HP602" s="18"/>
      <c r="HQ602" s="18"/>
      <c r="HR602" s="18"/>
      <c r="HS602" s="18"/>
      <c r="HT602" s="18"/>
      <c r="HU602" s="18"/>
      <c r="HV602" s="18"/>
      <c r="HW602" s="18"/>
      <c r="HX602" s="18"/>
      <c r="HY602" s="18"/>
      <c r="HZ602" s="18"/>
      <c r="IA602" s="18"/>
      <c r="IB602" s="18"/>
      <c r="IC602" s="18"/>
      <c r="ID602" s="18"/>
      <c r="IE602" s="18"/>
      <c r="IF602" s="18"/>
      <c r="IG602" s="18"/>
      <c r="IH602" s="18"/>
      <c r="II602" s="18"/>
      <c r="IJ602" s="18"/>
      <c r="IK602" s="18"/>
      <c r="IL602" s="18"/>
      <c r="IM602" s="18"/>
      <c r="IN602" s="18"/>
      <c r="IO602" s="18"/>
      <c r="IP602" s="18"/>
      <c r="IQ602" s="18"/>
      <c r="IR602" s="18"/>
      <c r="IS602" s="18"/>
      <c r="IT602" s="18"/>
      <c r="IU602" s="18"/>
      <c r="IV602" s="18"/>
      <c r="IW602" s="18"/>
      <c r="IX602" s="18"/>
      <c r="IY602" s="18"/>
      <c r="IZ602" s="18"/>
      <c r="JA602" s="18"/>
      <c r="JB602" s="18"/>
      <c r="JC602" s="18"/>
      <c r="JD602" s="18"/>
      <c r="JE602" s="18"/>
      <c r="JF602" s="18"/>
    </row>
    <row r="603" spans="36:266" x14ac:dyDescent="0.3">
      <c r="AJ603" s="24"/>
      <c r="AK603" s="24"/>
      <c r="AL603" s="20"/>
      <c r="AM603" s="23"/>
      <c r="AN603" s="18"/>
      <c r="AO603" s="24"/>
      <c r="AW603" s="71"/>
      <c r="AX603" s="71"/>
      <c r="AY603" s="71"/>
      <c r="BB603" s="25"/>
      <c r="BC603" s="21"/>
      <c r="BG603" s="18"/>
      <c r="BN603" s="22"/>
      <c r="BO603" s="22"/>
      <c r="BP603" s="22"/>
      <c r="BQ603" s="22"/>
      <c r="BR603" s="15"/>
      <c r="CF603" s="15"/>
      <c r="CL603" s="22"/>
      <c r="CM603" s="15"/>
      <c r="CR603" s="22"/>
      <c r="CT603" s="15"/>
      <c r="CW603" s="22"/>
      <c r="DA603" s="15"/>
      <c r="DH603" s="15"/>
      <c r="DJ603" s="22"/>
      <c r="DO603" s="15"/>
      <c r="DV603" s="15"/>
      <c r="EC603" s="15"/>
      <c r="EJ603" s="15"/>
      <c r="EQ603" s="15"/>
      <c r="EX603" s="15"/>
      <c r="FE603" s="15"/>
      <c r="FL603" s="15"/>
      <c r="FS603" s="15"/>
      <c r="FZ603" s="15"/>
      <c r="GG603" s="15"/>
      <c r="GN603" s="15"/>
      <c r="GP603" s="22"/>
      <c r="GQ603" s="22"/>
      <c r="GR603" s="22"/>
      <c r="GS603" s="22"/>
      <c r="GT603" s="22"/>
      <c r="GU603" s="15"/>
      <c r="GV603" s="22"/>
      <c r="GW603" s="22"/>
      <c r="GX603" s="22"/>
      <c r="GY603" s="18"/>
      <c r="GZ603" s="18"/>
      <c r="HA603" s="18"/>
      <c r="HB603" s="18"/>
      <c r="HC603" s="18"/>
      <c r="HD603" s="18"/>
      <c r="HE603" s="18"/>
      <c r="HF603" s="18"/>
      <c r="HG603" s="18"/>
      <c r="HH603" s="18"/>
      <c r="HI603" s="18"/>
      <c r="HJ603" s="18"/>
      <c r="HK603" s="18"/>
      <c r="HL603" s="18"/>
      <c r="HM603" s="18"/>
      <c r="HN603" s="18"/>
      <c r="HO603" s="18"/>
      <c r="HP603" s="18"/>
      <c r="HQ603" s="18"/>
      <c r="HR603" s="18"/>
      <c r="HS603" s="18"/>
      <c r="HT603" s="18"/>
      <c r="HU603" s="18"/>
      <c r="HV603" s="18"/>
      <c r="HW603" s="18"/>
      <c r="HX603" s="18"/>
      <c r="HY603" s="18"/>
      <c r="HZ603" s="18"/>
      <c r="IA603" s="18"/>
      <c r="IB603" s="18"/>
      <c r="IC603" s="18"/>
      <c r="ID603" s="18"/>
      <c r="IE603" s="18"/>
      <c r="IF603" s="18"/>
      <c r="IG603" s="18"/>
      <c r="IH603" s="18"/>
      <c r="II603" s="18"/>
      <c r="IJ603" s="18"/>
      <c r="IK603" s="18"/>
      <c r="IL603" s="18"/>
      <c r="IM603" s="18"/>
      <c r="IN603" s="18"/>
      <c r="IO603" s="18"/>
      <c r="IP603" s="18"/>
      <c r="IQ603" s="18"/>
      <c r="IR603" s="18"/>
      <c r="IS603" s="18"/>
      <c r="IT603" s="18"/>
      <c r="IU603" s="18"/>
      <c r="IV603" s="18"/>
      <c r="IW603" s="18"/>
      <c r="IX603" s="18"/>
      <c r="IY603" s="18"/>
      <c r="IZ603" s="18"/>
      <c r="JA603" s="18"/>
      <c r="JB603" s="18"/>
      <c r="JC603" s="18"/>
      <c r="JD603" s="18"/>
      <c r="JE603" s="18"/>
      <c r="JF603" s="18"/>
    </row>
    <row r="604" spans="36:266" x14ac:dyDescent="0.3">
      <c r="AJ604" s="24"/>
      <c r="AK604" s="24"/>
      <c r="AL604" s="20"/>
      <c r="AM604" s="23"/>
      <c r="AN604" s="18"/>
      <c r="AO604" s="24"/>
      <c r="AW604" s="71"/>
      <c r="AX604" s="71"/>
      <c r="AY604" s="71"/>
      <c r="BB604" s="25"/>
      <c r="BC604" s="21"/>
      <c r="BG604" s="18"/>
      <c r="BN604" s="22"/>
      <c r="BO604" s="22"/>
      <c r="BP604" s="22"/>
      <c r="BQ604" s="22"/>
      <c r="BR604" s="15"/>
      <c r="CF604" s="15"/>
      <c r="CL604" s="22"/>
      <c r="CM604" s="15"/>
      <c r="CR604" s="22"/>
      <c r="CT604" s="15"/>
      <c r="CW604" s="22"/>
      <c r="DA604" s="15"/>
      <c r="DH604" s="15"/>
      <c r="DJ604" s="22"/>
      <c r="DO604" s="15"/>
      <c r="DV604" s="15"/>
      <c r="EC604" s="15"/>
      <c r="EJ604" s="15"/>
      <c r="EQ604" s="15"/>
      <c r="EX604" s="15"/>
      <c r="FE604" s="15"/>
      <c r="FL604" s="15"/>
      <c r="FS604" s="15"/>
      <c r="FZ604" s="15"/>
      <c r="GG604" s="15"/>
      <c r="GN604" s="15"/>
      <c r="GP604" s="22"/>
      <c r="GQ604" s="22"/>
      <c r="GR604" s="22"/>
      <c r="GS604" s="22"/>
      <c r="GT604" s="22"/>
      <c r="GU604" s="15"/>
      <c r="GV604" s="22"/>
      <c r="GW604" s="22"/>
      <c r="GX604" s="22"/>
      <c r="GY604" s="18"/>
      <c r="GZ604" s="18"/>
      <c r="HA604" s="18"/>
      <c r="HB604" s="18"/>
      <c r="HC604" s="18"/>
      <c r="HD604" s="18"/>
      <c r="HE604" s="18"/>
      <c r="HF604" s="18"/>
      <c r="HG604" s="18"/>
      <c r="HH604" s="18"/>
      <c r="HI604" s="18"/>
      <c r="HJ604" s="18"/>
      <c r="HK604" s="18"/>
      <c r="HL604" s="18"/>
      <c r="HM604" s="18"/>
      <c r="HN604" s="18"/>
      <c r="HO604" s="18"/>
      <c r="HP604" s="18"/>
      <c r="HQ604" s="18"/>
      <c r="HR604" s="18"/>
      <c r="HS604" s="18"/>
      <c r="HT604" s="18"/>
      <c r="HU604" s="18"/>
      <c r="HV604" s="18"/>
      <c r="HW604" s="18"/>
      <c r="HX604" s="18"/>
      <c r="HY604" s="18"/>
      <c r="HZ604" s="18"/>
      <c r="IA604" s="18"/>
      <c r="IB604" s="18"/>
      <c r="IC604" s="18"/>
      <c r="ID604" s="18"/>
      <c r="IE604" s="18"/>
      <c r="IF604" s="18"/>
      <c r="IG604" s="18"/>
      <c r="IH604" s="18"/>
      <c r="II604" s="18"/>
      <c r="IJ604" s="18"/>
      <c r="IK604" s="18"/>
      <c r="IL604" s="18"/>
      <c r="IM604" s="18"/>
      <c r="IN604" s="18"/>
      <c r="IO604" s="18"/>
      <c r="IP604" s="18"/>
      <c r="IQ604" s="18"/>
      <c r="IR604" s="18"/>
      <c r="IS604" s="18"/>
      <c r="IT604" s="18"/>
      <c r="IU604" s="18"/>
      <c r="IV604" s="18"/>
      <c r="IW604" s="18"/>
      <c r="IX604" s="18"/>
      <c r="IY604" s="18"/>
      <c r="IZ604" s="18"/>
      <c r="JA604" s="18"/>
      <c r="JB604" s="18"/>
      <c r="JC604" s="18"/>
      <c r="JD604" s="18"/>
      <c r="JE604" s="18"/>
      <c r="JF604" s="18"/>
    </row>
    <row r="605" spans="36:266" x14ac:dyDescent="0.3">
      <c r="AJ605" s="24"/>
      <c r="AK605" s="24"/>
      <c r="AL605" s="20"/>
      <c r="AM605" s="23"/>
      <c r="AN605" s="18"/>
      <c r="AO605" s="24"/>
      <c r="AW605" s="71"/>
      <c r="AX605" s="71"/>
      <c r="AY605" s="71"/>
      <c r="BB605" s="25"/>
      <c r="BC605" s="21"/>
      <c r="BG605" s="18"/>
      <c r="BN605" s="22"/>
      <c r="BO605" s="22"/>
      <c r="BP605" s="22"/>
      <c r="BQ605" s="22"/>
      <c r="BR605" s="15"/>
      <c r="CF605" s="15"/>
      <c r="CL605" s="22"/>
      <c r="CM605" s="15"/>
      <c r="CR605" s="22"/>
      <c r="CT605" s="15"/>
      <c r="CW605" s="22"/>
      <c r="DA605" s="15"/>
      <c r="DH605" s="15"/>
      <c r="DJ605" s="22"/>
      <c r="DO605" s="15"/>
      <c r="DV605" s="15"/>
      <c r="EC605" s="15"/>
      <c r="EJ605" s="15"/>
      <c r="EQ605" s="15"/>
      <c r="EX605" s="15"/>
      <c r="FE605" s="15"/>
      <c r="FL605" s="15"/>
      <c r="FS605" s="15"/>
      <c r="FZ605" s="15"/>
      <c r="GG605" s="15"/>
      <c r="GN605" s="15"/>
      <c r="GP605" s="22"/>
      <c r="GQ605" s="22"/>
      <c r="GR605" s="22"/>
      <c r="GS605" s="22"/>
      <c r="GT605" s="22"/>
      <c r="GU605" s="15"/>
      <c r="GV605" s="22"/>
      <c r="GW605" s="22"/>
      <c r="GX605" s="22"/>
      <c r="GY605" s="18"/>
      <c r="GZ605" s="18"/>
      <c r="HA605" s="18"/>
      <c r="HB605" s="18"/>
      <c r="HC605" s="18"/>
      <c r="HD605" s="18"/>
      <c r="HE605" s="18"/>
      <c r="HF605" s="18"/>
      <c r="HG605" s="18"/>
      <c r="HH605" s="18"/>
      <c r="HI605" s="18"/>
      <c r="HJ605" s="18"/>
      <c r="HK605" s="18"/>
      <c r="HL605" s="18"/>
      <c r="HM605" s="18"/>
      <c r="HN605" s="18"/>
      <c r="HO605" s="18"/>
      <c r="HP605" s="18"/>
      <c r="HQ605" s="18"/>
      <c r="HR605" s="18"/>
      <c r="HS605" s="18"/>
      <c r="HT605" s="18"/>
      <c r="HU605" s="18"/>
      <c r="HV605" s="18"/>
      <c r="HW605" s="18"/>
      <c r="HX605" s="18"/>
      <c r="HY605" s="18"/>
      <c r="HZ605" s="18"/>
      <c r="IA605" s="18"/>
      <c r="IB605" s="18"/>
      <c r="IC605" s="18"/>
      <c r="ID605" s="18"/>
      <c r="IE605" s="18"/>
      <c r="IF605" s="18"/>
      <c r="IG605" s="18"/>
      <c r="IH605" s="18"/>
      <c r="II605" s="18"/>
      <c r="IJ605" s="18"/>
      <c r="IK605" s="18"/>
      <c r="IL605" s="18"/>
      <c r="IM605" s="18"/>
      <c r="IN605" s="18"/>
      <c r="IO605" s="18"/>
      <c r="IP605" s="18"/>
      <c r="IQ605" s="18"/>
      <c r="IR605" s="18"/>
      <c r="IS605" s="18"/>
      <c r="IT605" s="18"/>
      <c r="IU605" s="18"/>
      <c r="IV605" s="18"/>
      <c r="IW605" s="18"/>
      <c r="IX605" s="18"/>
      <c r="IY605" s="18"/>
      <c r="IZ605" s="18"/>
      <c r="JA605" s="18"/>
      <c r="JB605" s="18"/>
      <c r="JC605" s="18"/>
      <c r="JD605" s="18"/>
      <c r="JE605" s="18"/>
      <c r="JF605" s="18"/>
    </row>
    <row r="606" spans="36:266" x14ac:dyDescent="0.3">
      <c r="AJ606" s="24"/>
      <c r="AK606" s="24"/>
      <c r="AL606" s="20"/>
      <c r="AM606" s="23"/>
      <c r="AN606" s="18"/>
      <c r="AO606" s="24"/>
      <c r="AW606" s="71"/>
      <c r="AX606" s="71"/>
      <c r="AY606" s="71"/>
      <c r="BB606" s="25"/>
      <c r="BC606" s="21"/>
      <c r="BG606" s="18"/>
      <c r="BN606" s="22"/>
      <c r="BO606" s="22"/>
      <c r="BP606" s="22"/>
      <c r="BQ606" s="22"/>
      <c r="BR606" s="15"/>
      <c r="CF606" s="15"/>
      <c r="CL606" s="22"/>
      <c r="CM606" s="15"/>
      <c r="CR606" s="22"/>
      <c r="CT606" s="15"/>
      <c r="CW606" s="22"/>
      <c r="DA606" s="15"/>
      <c r="DH606" s="15"/>
      <c r="DJ606" s="22"/>
      <c r="DO606" s="15"/>
      <c r="DV606" s="15"/>
      <c r="EC606" s="15"/>
      <c r="EJ606" s="15"/>
      <c r="EQ606" s="15"/>
      <c r="EX606" s="15"/>
      <c r="FE606" s="15"/>
      <c r="FL606" s="15"/>
      <c r="FS606" s="15"/>
      <c r="FZ606" s="15"/>
      <c r="GG606" s="15"/>
      <c r="GN606" s="15"/>
      <c r="GP606" s="22"/>
      <c r="GQ606" s="22"/>
      <c r="GR606" s="22"/>
      <c r="GS606" s="22"/>
      <c r="GT606" s="22"/>
      <c r="GU606" s="15"/>
      <c r="GV606" s="22"/>
      <c r="GW606" s="22"/>
      <c r="GX606" s="22"/>
      <c r="GY606" s="18"/>
      <c r="GZ606" s="18"/>
      <c r="HA606" s="18"/>
      <c r="HB606" s="18"/>
      <c r="HC606" s="18"/>
      <c r="HD606" s="18"/>
      <c r="HE606" s="18"/>
      <c r="HF606" s="18"/>
      <c r="HG606" s="18"/>
      <c r="HH606" s="18"/>
      <c r="HI606" s="18"/>
      <c r="HJ606" s="18"/>
      <c r="HK606" s="18"/>
      <c r="HL606" s="18"/>
      <c r="HM606" s="18"/>
      <c r="HN606" s="18"/>
      <c r="HO606" s="18"/>
      <c r="HP606" s="18"/>
      <c r="HQ606" s="18"/>
      <c r="HR606" s="18"/>
      <c r="HS606" s="18"/>
      <c r="HT606" s="18"/>
      <c r="HU606" s="18"/>
      <c r="HV606" s="18"/>
      <c r="HW606" s="18"/>
      <c r="HX606" s="18"/>
      <c r="HY606" s="18"/>
      <c r="HZ606" s="18"/>
      <c r="IA606" s="18"/>
      <c r="IB606" s="18"/>
      <c r="IC606" s="18"/>
      <c r="ID606" s="18"/>
      <c r="IE606" s="18"/>
      <c r="IF606" s="18"/>
      <c r="IG606" s="18"/>
      <c r="IH606" s="18"/>
      <c r="II606" s="18"/>
      <c r="IJ606" s="18"/>
      <c r="IK606" s="18"/>
      <c r="IL606" s="18"/>
      <c r="IM606" s="18"/>
      <c r="IN606" s="18"/>
      <c r="IO606" s="18"/>
      <c r="IP606" s="18"/>
      <c r="IQ606" s="18"/>
      <c r="IR606" s="18"/>
      <c r="IS606" s="18"/>
      <c r="IT606" s="18"/>
      <c r="IU606" s="18"/>
      <c r="IV606" s="18"/>
      <c r="IW606" s="18"/>
      <c r="IX606" s="18"/>
      <c r="IY606" s="18"/>
      <c r="IZ606" s="18"/>
      <c r="JA606" s="18"/>
      <c r="JB606" s="18"/>
      <c r="JC606" s="18"/>
      <c r="JD606" s="18"/>
      <c r="JE606" s="18"/>
      <c r="JF606" s="18"/>
    </row>
    <row r="607" spans="36:266" x14ac:dyDescent="0.3">
      <c r="AJ607" s="24"/>
      <c r="AK607" s="24"/>
      <c r="AL607" s="20"/>
      <c r="AM607" s="23"/>
      <c r="AN607" s="18"/>
      <c r="AO607" s="24"/>
      <c r="AW607" s="71"/>
      <c r="AX607" s="71"/>
      <c r="AY607" s="71"/>
      <c r="BB607" s="25"/>
      <c r="BC607" s="21"/>
      <c r="BG607" s="18"/>
      <c r="BN607" s="22"/>
      <c r="BO607" s="22"/>
      <c r="BP607" s="22"/>
      <c r="BQ607" s="22"/>
      <c r="BR607" s="15"/>
      <c r="CF607" s="15"/>
      <c r="CL607" s="22"/>
      <c r="CM607" s="15"/>
      <c r="CR607" s="22"/>
      <c r="CT607" s="15"/>
      <c r="CW607" s="22"/>
      <c r="DA607" s="15"/>
      <c r="DH607" s="15"/>
      <c r="DJ607" s="22"/>
      <c r="DO607" s="15"/>
      <c r="DV607" s="15"/>
      <c r="EC607" s="15"/>
      <c r="EJ607" s="15"/>
      <c r="EQ607" s="15"/>
      <c r="EX607" s="15"/>
      <c r="FE607" s="15"/>
      <c r="FL607" s="15"/>
      <c r="FS607" s="15"/>
      <c r="FZ607" s="15"/>
      <c r="GG607" s="15"/>
      <c r="GN607" s="15"/>
      <c r="GP607" s="22"/>
      <c r="GQ607" s="22"/>
      <c r="GR607" s="22"/>
      <c r="GS607" s="22"/>
      <c r="GT607" s="22"/>
      <c r="GU607" s="15"/>
      <c r="GV607" s="22"/>
      <c r="GW607" s="22"/>
      <c r="GX607" s="22"/>
      <c r="GY607" s="18"/>
      <c r="GZ607" s="18"/>
      <c r="HA607" s="18"/>
      <c r="HB607" s="18"/>
      <c r="HC607" s="18"/>
      <c r="HD607" s="18"/>
      <c r="HE607" s="18"/>
      <c r="HF607" s="18"/>
      <c r="HG607" s="18"/>
      <c r="HH607" s="18"/>
      <c r="HI607" s="18"/>
      <c r="HJ607" s="18"/>
      <c r="HK607" s="18"/>
      <c r="HL607" s="18"/>
      <c r="HM607" s="18"/>
      <c r="HN607" s="18"/>
      <c r="HO607" s="18"/>
      <c r="HP607" s="18"/>
      <c r="HQ607" s="18"/>
      <c r="HR607" s="18"/>
      <c r="HS607" s="18"/>
      <c r="HT607" s="18"/>
      <c r="HU607" s="18"/>
      <c r="HV607" s="18"/>
      <c r="HW607" s="18"/>
      <c r="HX607" s="18"/>
      <c r="HY607" s="18"/>
      <c r="HZ607" s="18"/>
      <c r="IA607" s="18"/>
      <c r="IB607" s="18"/>
      <c r="IC607" s="18"/>
      <c r="ID607" s="18"/>
      <c r="IE607" s="18"/>
      <c r="IF607" s="18"/>
      <c r="IG607" s="18"/>
      <c r="IH607" s="18"/>
      <c r="II607" s="18"/>
      <c r="IJ607" s="18"/>
      <c r="IK607" s="18"/>
      <c r="IL607" s="18"/>
      <c r="IM607" s="18"/>
      <c r="IN607" s="18"/>
      <c r="IO607" s="18"/>
      <c r="IP607" s="18"/>
      <c r="IQ607" s="18"/>
      <c r="IR607" s="18"/>
      <c r="IS607" s="18"/>
      <c r="IT607" s="18"/>
      <c r="IU607" s="18"/>
      <c r="IV607" s="18"/>
      <c r="IW607" s="18"/>
      <c r="IX607" s="18"/>
      <c r="IY607" s="18"/>
      <c r="IZ607" s="18"/>
      <c r="JA607" s="18"/>
      <c r="JB607" s="18"/>
      <c r="JC607" s="18"/>
      <c r="JD607" s="18"/>
      <c r="JE607" s="18"/>
      <c r="JF607" s="18"/>
    </row>
    <row r="608" spans="36:266" x14ac:dyDescent="0.3">
      <c r="AJ608" s="24"/>
      <c r="AK608" s="24"/>
      <c r="AL608" s="20"/>
      <c r="AM608" s="23"/>
      <c r="AN608" s="18"/>
      <c r="AO608" s="24"/>
      <c r="AW608" s="71"/>
      <c r="AX608" s="71"/>
      <c r="AY608" s="71"/>
      <c r="BB608" s="25"/>
      <c r="BC608" s="21"/>
      <c r="BG608" s="18"/>
      <c r="BN608" s="22"/>
      <c r="BO608" s="22"/>
      <c r="BP608" s="22"/>
      <c r="BQ608" s="22"/>
      <c r="BR608" s="15"/>
      <c r="CF608" s="15"/>
      <c r="CL608" s="22"/>
      <c r="CM608" s="15"/>
      <c r="CR608" s="22"/>
      <c r="CT608" s="15"/>
      <c r="CW608" s="22"/>
      <c r="DA608" s="15"/>
      <c r="DH608" s="15"/>
      <c r="DJ608" s="22"/>
      <c r="DO608" s="15"/>
      <c r="DV608" s="15"/>
      <c r="EC608" s="15"/>
      <c r="EJ608" s="15"/>
      <c r="EQ608" s="15"/>
      <c r="EX608" s="15"/>
      <c r="FE608" s="15"/>
      <c r="FL608" s="15"/>
      <c r="FS608" s="15"/>
      <c r="FZ608" s="15"/>
      <c r="GG608" s="15"/>
      <c r="GN608" s="15"/>
      <c r="GP608" s="22"/>
      <c r="GQ608" s="22"/>
      <c r="GR608" s="22"/>
      <c r="GS608" s="22"/>
      <c r="GT608" s="22"/>
      <c r="GU608" s="15"/>
      <c r="GV608" s="22"/>
      <c r="GW608" s="22"/>
      <c r="GX608" s="22"/>
      <c r="GY608" s="18"/>
      <c r="GZ608" s="18"/>
      <c r="HA608" s="18"/>
      <c r="HB608" s="18"/>
      <c r="HC608" s="18"/>
      <c r="HD608" s="18"/>
      <c r="HE608" s="18"/>
      <c r="HF608" s="18"/>
      <c r="HG608" s="18"/>
      <c r="HH608" s="18"/>
      <c r="HI608" s="18"/>
      <c r="HJ608" s="18"/>
      <c r="HK608" s="18"/>
      <c r="HL608" s="18"/>
      <c r="HM608" s="18"/>
      <c r="HN608" s="18"/>
      <c r="HO608" s="18"/>
      <c r="HP608" s="18"/>
      <c r="HQ608" s="18"/>
      <c r="HR608" s="18"/>
      <c r="HS608" s="18"/>
      <c r="HT608" s="18"/>
      <c r="HU608" s="18"/>
      <c r="HV608" s="18"/>
      <c r="HW608" s="18"/>
      <c r="HX608" s="18"/>
      <c r="HY608" s="18"/>
      <c r="HZ608" s="18"/>
      <c r="IA608" s="18"/>
      <c r="IB608" s="18"/>
      <c r="IC608" s="18"/>
      <c r="ID608" s="18"/>
      <c r="IE608" s="18"/>
      <c r="IF608" s="18"/>
      <c r="IG608" s="18"/>
      <c r="IH608" s="18"/>
      <c r="II608" s="18"/>
      <c r="IJ608" s="18"/>
      <c r="IK608" s="18"/>
      <c r="IL608" s="18"/>
      <c r="IM608" s="18"/>
      <c r="IN608" s="18"/>
      <c r="IO608" s="18"/>
      <c r="IP608" s="18"/>
      <c r="IQ608" s="18"/>
      <c r="IR608" s="18"/>
      <c r="IS608" s="18"/>
      <c r="IT608" s="18"/>
      <c r="IU608" s="18"/>
      <c r="IV608" s="18"/>
      <c r="IW608" s="18"/>
      <c r="IX608" s="18"/>
      <c r="IY608" s="18"/>
      <c r="IZ608" s="18"/>
      <c r="JA608" s="18"/>
      <c r="JB608" s="18"/>
      <c r="JC608" s="18"/>
      <c r="JD608" s="18"/>
      <c r="JE608" s="18"/>
      <c r="JF608" s="18"/>
    </row>
    <row r="609" spans="36:266" x14ac:dyDescent="0.3">
      <c r="AJ609" s="24"/>
      <c r="AK609" s="24"/>
      <c r="AL609" s="20"/>
      <c r="AM609" s="23"/>
      <c r="AN609" s="18"/>
      <c r="AO609" s="24"/>
      <c r="AW609" s="71"/>
      <c r="AX609" s="71"/>
      <c r="AY609" s="71"/>
      <c r="BB609" s="25"/>
      <c r="BC609" s="21"/>
      <c r="BG609" s="18"/>
      <c r="BN609" s="22"/>
      <c r="BO609" s="22"/>
      <c r="BP609" s="22"/>
      <c r="BQ609" s="22"/>
      <c r="BR609" s="15"/>
      <c r="CF609" s="15"/>
      <c r="CL609" s="22"/>
      <c r="CM609" s="15"/>
      <c r="CR609" s="22"/>
      <c r="CT609" s="15"/>
      <c r="CW609" s="22"/>
      <c r="DA609" s="15"/>
      <c r="DH609" s="15"/>
      <c r="DJ609" s="22"/>
      <c r="DO609" s="15"/>
      <c r="DV609" s="15"/>
      <c r="EC609" s="15"/>
      <c r="EJ609" s="15"/>
      <c r="EQ609" s="15"/>
      <c r="EX609" s="15"/>
      <c r="FE609" s="15"/>
      <c r="FL609" s="15"/>
      <c r="FS609" s="15"/>
      <c r="FZ609" s="15"/>
      <c r="GG609" s="15"/>
      <c r="GN609" s="15"/>
      <c r="GP609" s="22"/>
      <c r="GQ609" s="22"/>
      <c r="GR609" s="22"/>
      <c r="GS609" s="22"/>
      <c r="GT609" s="22"/>
      <c r="GU609" s="15"/>
      <c r="GV609" s="22"/>
      <c r="GW609" s="22"/>
      <c r="GX609" s="22"/>
      <c r="GY609" s="18"/>
      <c r="GZ609" s="18"/>
      <c r="HA609" s="18"/>
      <c r="HB609" s="18"/>
      <c r="HC609" s="18"/>
      <c r="HD609" s="18"/>
      <c r="HE609" s="18"/>
      <c r="HF609" s="18"/>
      <c r="HG609" s="18"/>
      <c r="HH609" s="18"/>
      <c r="HI609" s="18"/>
      <c r="HJ609" s="18"/>
      <c r="HK609" s="18"/>
      <c r="HL609" s="18"/>
      <c r="HM609" s="18"/>
      <c r="HN609" s="18"/>
      <c r="HO609" s="18"/>
      <c r="HP609" s="18"/>
      <c r="HQ609" s="18"/>
      <c r="HR609" s="18"/>
      <c r="HS609" s="18"/>
      <c r="HT609" s="18"/>
      <c r="HU609" s="18"/>
      <c r="HV609" s="18"/>
      <c r="HW609" s="18"/>
      <c r="HX609" s="18"/>
      <c r="HY609" s="18"/>
      <c r="HZ609" s="18"/>
      <c r="IA609" s="18"/>
      <c r="IB609" s="18"/>
      <c r="IC609" s="18"/>
      <c r="ID609" s="18"/>
      <c r="IE609" s="18"/>
      <c r="IF609" s="18"/>
      <c r="IG609" s="18"/>
      <c r="IH609" s="18"/>
      <c r="II609" s="18"/>
      <c r="IJ609" s="18"/>
      <c r="IK609" s="18"/>
      <c r="IL609" s="18"/>
      <c r="IM609" s="18"/>
      <c r="IN609" s="18"/>
      <c r="IO609" s="18"/>
      <c r="IP609" s="18"/>
      <c r="IQ609" s="18"/>
      <c r="IR609" s="18"/>
      <c r="IS609" s="18"/>
      <c r="IT609" s="18"/>
      <c r="IU609" s="18"/>
      <c r="IV609" s="18"/>
      <c r="IW609" s="18"/>
      <c r="IX609" s="18"/>
      <c r="IY609" s="18"/>
      <c r="IZ609" s="18"/>
      <c r="JA609" s="18"/>
      <c r="JB609" s="18"/>
      <c r="JC609" s="18"/>
      <c r="JD609" s="18"/>
      <c r="JE609" s="18"/>
      <c r="JF609" s="18"/>
    </row>
    <row r="610" spans="36:266" x14ac:dyDescent="0.3">
      <c r="AJ610" s="24"/>
      <c r="AK610" s="24"/>
      <c r="AL610" s="20"/>
      <c r="AM610" s="23"/>
      <c r="AN610" s="18"/>
      <c r="AO610" s="24"/>
      <c r="AW610" s="71"/>
      <c r="AX610" s="71"/>
      <c r="AY610" s="71"/>
      <c r="BB610" s="25"/>
      <c r="BC610" s="21"/>
      <c r="BG610" s="18"/>
      <c r="BN610" s="22"/>
      <c r="BO610" s="22"/>
      <c r="BP610" s="22"/>
      <c r="BQ610" s="22"/>
      <c r="BR610" s="15"/>
      <c r="CF610" s="15"/>
      <c r="CL610" s="22"/>
      <c r="CM610" s="15"/>
      <c r="CR610" s="22"/>
      <c r="CT610" s="15"/>
      <c r="CW610" s="22"/>
      <c r="DA610" s="15"/>
      <c r="DH610" s="15"/>
      <c r="DJ610" s="22"/>
      <c r="DO610" s="15"/>
      <c r="DV610" s="15"/>
      <c r="EC610" s="15"/>
      <c r="EJ610" s="15"/>
      <c r="EQ610" s="15"/>
      <c r="EX610" s="15"/>
      <c r="FE610" s="15"/>
      <c r="FL610" s="15"/>
      <c r="FS610" s="15"/>
      <c r="FZ610" s="15"/>
      <c r="GG610" s="15"/>
      <c r="GN610" s="15"/>
      <c r="GP610" s="22"/>
      <c r="GQ610" s="22"/>
      <c r="GR610" s="22"/>
      <c r="GS610" s="22"/>
      <c r="GT610" s="22"/>
      <c r="GU610" s="15"/>
      <c r="GV610" s="22"/>
      <c r="GW610" s="22"/>
      <c r="GX610" s="22"/>
      <c r="GY610" s="18"/>
      <c r="GZ610" s="18"/>
      <c r="HA610" s="18"/>
      <c r="HB610" s="18"/>
      <c r="HC610" s="18"/>
      <c r="HD610" s="18"/>
      <c r="HE610" s="18"/>
      <c r="HF610" s="18"/>
      <c r="HG610" s="18"/>
      <c r="HH610" s="18"/>
      <c r="HI610" s="18"/>
      <c r="HJ610" s="18"/>
      <c r="HK610" s="18"/>
      <c r="HL610" s="18"/>
      <c r="HM610" s="18"/>
      <c r="HN610" s="18"/>
      <c r="HO610" s="18"/>
      <c r="HP610" s="18"/>
      <c r="HQ610" s="18"/>
      <c r="HR610" s="18"/>
      <c r="HS610" s="18"/>
      <c r="HT610" s="18"/>
      <c r="HU610" s="18"/>
      <c r="HV610" s="18"/>
      <c r="HW610" s="18"/>
      <c r="HX610" s="18"/>
      <c r="HY610" s="18"/>
      <c r="HZ610" s="18"/>
      <c r="IA610" s="18"/>
      <c r="IB610" s="18"/>
      <c r="IC610" s="18"/>
      <c r="ID610" s="18"/>
      <c r="IE610" s="18"/>
      <c r="IF610" s="18"/>
      <c r="IG610" s="18"/>
      <c r="IH610" s="18"/>
      <c r="II610" s="18"/>
      <c r="IJ610" s="18"/>
      <c r="IK610" s="18"/>
      <c r="IL610" s="18"/>
      <c r="IM610" s="18"/>
      <c r="IN610" s="18"/>
      <c r="IO610" s="18"/>
      <c r="IP610" s="18"/>
      <c r="IQ610" s="18"/>
      <c r="IR610" s="18"/>
      <c r="IS610" s="18"/>
      <c r="IT610" s="18"/>
      <c r="IU610" s="18"/>
      <c r="IV610" s="18"/>
      <c r="IW610" s="18"/>
      <c r="IX610" s="18"/>
      <c r="IY610" s="18"/>
      <c r="IZ610" s="18"/>
      <c r="JA610" s="18"/>
      <c r="JB610" s="18"/>
      <c r="JC610" s="18"/>
      <c r="JD610" s="18"/>
      <c r="JE610" s="18"/>
      <c r="JF610" s="18"/>
    </row>
    <row r="611" spans="36:266" x14ac:dyDescent="0.3">
      <c r="AJ611" s="24"/>
      <c r="AK611" s="24"/>
      <c r="AL611" s="20"/>
      <c r="AM611" s="23"/>
      <c r="AN611" s="18"/>
      <c r="AO611" s="24"/>
      <c r="AW611" s="71"/>
      <c r="AX611" s="71"/>
      <c r="AY611" s="71"/>
      <c r="BB611" s="25"/>
      <c r="BC611" s="21"/>
      <c r="BG611" s="18"/>
      <c r="BN611" s="22"/>
      <c r="BO611" s="22"/>
      <c r="BP611" s="22"/>
      <c r="BQ611" s="22"/>
      <c r="BR611" s="15"/>
      <c r="CF611" s="15"/>
      <c r="CL611" s="22"/>
      <c r="CM611" s="15"/>
      <c r="CR611" s="22"/>
      <c r="CT611" s="15"/>
      <c r="CW611" s="22"/>
      <c r="DA611" s="15"/>
      <c r="DH611" s="15"/>
      <c r="DJ611" s="22"/>
      <c r="DO611" s="15"/>
      <c r="DV611" s="15"/>
      <c r="EC611" s="15"/>
      <c r="EJ611" s="15"/>
      <c r="EQ611" s="15"/>
      <c r="EX611" s="15"/>
      <c r="FE611" s="15"/>
      <c r="FL611" s="15"/>
      <c r="FS611" s="15"/>
      <c r="FZ611" s="15"/>
      <c r="GG611" s="15"/>
      <c r="GN611" s="15"/>
      <c r="GP611" s="22"/>
      <c r="GQ611" s="22"/>
      <c r="GR611" s="22"/>
      <c r="GS611" s="22"/>
      <c r="GT611" s="22"/>
      <c r="GU611" s="15"/>
      <c r="GV611" s="22"/>
      <c r="GW611" s="22"/>
      <c r="GX611" s="22"/>
      <c r="GY611" s="18"/>
      <c r="GZ611" s="18"/>
      <c r="HA611" s="18"/>
      <c r="HB611" s="18"/>
      <c r="HC611" s="18"/>
      <c r="HD611" s="18"/>
      <c r="HE611" s="18"/>
      <c r="HF611" s="18"/>
      <c r="HG611" s="18"/>
      <c r="HH611" s="18"/>
      <c r="HI611" s="18"/>
      <c r="HJ611" s="18"/>
      <c r="HK611" s="18"/>
      <c r="HL611" s="18"/>
      <c r="HM611" s="18"/>
      <c r="HN611" s="18"/>
      <c r="HO611" s="18"/>
      <c r="HP611" s="18"/>
      <c r="HQ611" s="18"/>
      <c r="HR611" s="18"/>
      <c r="HS611" s="18"/>
      <c r="HT611" s="18"/>
      <c r="HU611" s="18"/>
      <c r="HV611" s="18"/>
      <c r="HW611" s="18"/>
      <c r="HX611" s="18"/>
      <c r="HY611" s="18"/>
      <c r="HZ611" s="18"/>
      <c r="IA611" s="18"/>
      <c r="IB611" s="18"/>
      <c r="IC611" s="18"/>
      <c r="ID611" s="18"/>
      <c r="IE611" s="18"/>
      <c r="IF611" s="18"/>
      <c r="IG611" s="18"/>
      <c r="IH611" s="18"/>
      <c r="II611" s="18"/>
      <c r="IJ611" s="18"/>
      <c r="IK611" s="18"/>
      <c r="IL611" s="18"/>
      <c r="IM611" s="18"/>
      <c r="IN611" s="18"/>
      <c r="IO611" s="18"/>
      <c r="IP611" s="18"/>
      <c r="IQ611" s="18"/>
      <c r="IR611" s="18"/>
      <c r="IS611" s="18"/>
      <c r="IT611" s="18"/>
      <c r="IU611" s="18"/>
      <c r="IV611" s="18"/>
      <c r="IW611" s="18"/>
      <c r="IX611" s="18"/>
      <c r="IY611" s="18"/>
      <c r="IZ611" s="18"/>
      <c r="JA611" s="18"/>
      <c r="JB611" s="18"/>
      <c r="JC611" s="18"/>
      <c r="JD611" s="18"/>
      <c r="JE611" s="18"/>
      <c r="JF611" s="18"/>
    </row>
    <row r="612" spans="36:266" x14ac:dyDescent="0.3">
      <c r="AJ612" s="24"/>
      <c r="AK612" s="24"/>
      <c r="AL612" s="20"/>
      <c r="AM612" s="23"/>
      <c r="AN612" s="18"/>
      <c r="AO612" s="24"/>
      <c r="AW612" s="71"/>
      <c r="AX612" s="71"/>
      <c r="AY612" s="71"/>
      <c r="BB612" s="25"/>
      <c r="BC612" s="21"/>
      <c r="BG612" s="18"/>
      <c r="BN612" s="22"/>
      <c r="BO612" s="22"/>
      <c r="BP612" s="22"/>
      <c r="BQ612" s="22"/>
      <c r="BR612" s="15"/>
      <c r="CF612" s="15"/>
      <c r="CL612" s="22"/>
      <c r="CM612" s="15"/>
      <c r="CR612" s="22"/>
      <c r="CT612" s="15"/>
      <c r="CW612" s="22"/>
      <c r="DA612" s="15"/>
      <c r="DH612" s="15"/>
      <c r="DJ612" s="22"/>
      <c r="DO612" s="15"/>
      <c r="DV612" s="15"/>
      <c r="EC612" s="15"/>
      <c r="EJ612" s="15"/>
      <c r="EQ612" s="15"/>
      <c r="EX612" s="15"/>
      <c r="FE612" s="15"/>
      <c r="FL612" s="15"/>
      <c r="FS612" s="15"/>
      <c r="FZ612" s="15"/>
      <c r="GG612" s="15"/>
      <c r="GN612" s="15"/>
      <c r="GP612" s="22"/>
      <c r="GQ612" s="22"/>
      <c r="GR612" s="22"/>
      <c r="GS612" s="22"/>
      <c r="GT612" s="22"/>
      <c r="GU612" s="15"/>
      <c r="GV612" s="22"/>
      <c r="GW612" s="22"/>
      <c r="GX612" s="22"/>
      <c r="GY612" s="18"/>
      <c r="GZ612" s="18"/>
      <c r="HA612" s="18"/>
      <c r="HB612" s="18"/>
      <c r="HC612" s="18"/>
      <c r="HD612" s="18"/>
      <c r="HE612" s="18"/>
      <c r="HF612" s="18"/>
      <c r="HG612" s="18"/>
      <c r="HH612" s="18"/>
      <c r="HI612" s="18"/>
      <c r="HJ612" s="18"/>
      <c r="HK612" s="18"/>
      <c r="HL612" s="18"/>
      <c r="HM612" s="18"/>
      <c r="HN612" s="18"/>
      <c r="HO612" s="18"/>
      <c r="HP612" s="18"/>
      <c r="HQ612" s="18"/>
      <c r="HR612" s="18"/>
      <c r="HS612" s="18"/>
      <c r="HT612" s="18"/>
      <c r="HU612" s="18"/>
      <c r="HV612" s="18"/>
      <c r="HW612" s="18"/>
      <c r="HX612" s="18"/>
      <c r="HY612" s="18"/>
      <c r="HZ612" s="18"/>
      <c r="IA612" s="18"/>
      <c r="IB612" s="18"/>
      <c r="IC612" s="18"/>
      <c r="ID612" s="18"/>
      <c r="IE612" s="18"/>
      <c r="IF612" s="18"/>
      <c r="IG612" s="18"/>
      <c r="IH612" s="18"/>
      <c r="II612" s="18"/>
      <c r="IJ612" s="18"/>
      <c r="IK612" s="18"/>
      <c r="IL612" s="18"/>
      <c r="IM612" s="18"/>
      <c r="IN612" s="18"/>
      <c r="IO612" s="18"/>
      <c r="IP612" s="18"/>
      <c r="IQ612" s="18"/>
      <c r="IR612" s="18"/>
      <c r="IS612" s="18"/>
      <c r="IT612" s="18"/>
      <c r="IU612" s="18"/>
      <c r="IV612" s="18"/>
      <c r="IW612" s="18"/>
      <c r="IX612" s="18"/>
      <c r="IY612" s="18"/>
      <c r="IZ612" s="18"/>
      <c r="JA612" s="18"/>
      <c r="JB612" s="18"/>
      <c r="JC612" s="18"/>
      <c r="JD612" s="18"/>
      <c r="JE612" s="18"/>
      <c r="JF612" s="18"/>
    </row>
    <row r="613" spans="36:266" x14ac:dyDescent="0.3">
      <c r="AJ613" s="24"/>
      <c r="AK613" s="24"/>
      <c r="AL613" s="20"/>
      <c r="AM613" s="23"/>
      <c r="AN613" s="18"/>
      <c r="AO613" s="24"/>
      <c r="AW613" s="71"/>
      <c r="AX613" s="71"/>
      <c r="AY613" s="71"/>
      <c r="BB613" s="25"/>
      <c r="BC613" s="21"/>
      <c r="BG613" s="18"/>
      <c r="BN613" s="22"/>
      <c r="BO613" s="22"/>
      <c r="BP613" s="22"/>
      <c r="BQ613" s="22"/>
      <c r="BR613" s="15"/>
      <c r="CF613" s="15"/>
      <c r="CL613" s="22"/>
      <c r="CM613" s="15"/>
      <c r="CR613" s="22"/>
      <c r="CT613" s="15"/>
      <c r="CW613" s="22"/>
      <c r="DA613" s="15"/>
      <c r="DH613" s="15"/>
      <c r="DJ613" s="22"/>
      <c r="DO613" s="15"/>
      <c r="DV613" s="15"/>
      <c r="EC613" s="15"/>
      <c r="EJ613" s="15"/>
      <c r="EQ613" s="15"/>
      <c r="EX613" s="15"/>
      <c r="FE613" s="15"/>
      <c r="FL613" s="15"/>
      <c r="FS613" s="15"/>
      <c r="FZ613" s="15"/>
      <c r="GG613" s="15"/>
      <c r="GN613" s="15"/>
      <c r="GP613" s="22"/>
      <c r="GQ613" s="22"/>
      <c r="GR613" s="22"/>
      <c r="GS613" s="22"/>
      <c r="GT613" s="22"/>
      <c r="GU613" s="15"/>
      <c r="GV613" s="22"/>
      <c r="GW613" s="22"/>
      <c r="GX613" s="22"/>
      <c r="GY613" s="18"/>
      <c r="GZ613" s="18"/>
      <c r="HA613" s="18"/>
      <c r="HB613" s="18"/>
      <c r="HC613" s="18"/>
      <c r="HD613" s="18"/>
      <c r="HE613" s="18"/>
      <c r="HF613" s="18"/>
      <c r="HG613" s="18"/>
      <c r="HH613" s="18"/>
      <c r="HI613" s="18"/>
      <c r="HJ613" s="18"/>
      <c r="HK613" s="18"/>
      <c r="HL613" s="18"/>
      <c r="HM613" s="18"/>
      <c r="HN613" s="18"/>
      <c r="HO613" s="18"/>
      <c r="HP613" s="18"/>
      <c r="HQ613" s="18"/>
      <c r="HR613" s="18"/>
      <c r="HS613" s="18"/>
      <c r="HT613" s="18"/>
      <c r="HU613" s="18"/>
      <c r="HV613" s="18"/>
      <c r="HW613" s="18"/>
      <c r="HX613" s="18"/>
      <c r="HY613" s="18"/>
      <c r="HZ613" s="18"/>
      <c r="IA613" s="18"/>
      <c r="IB613" s="18"/>
      <c r="IC613" s="18"/>
      <c r="ID613" s="18"/>
      <c r="IE613" s="18"/>
      <c r="IF613" s="18"/>
      <c r="IG613" s="18"/>
      <c r="IH613" s="18"/>
      <c r="II613" s="18"/>
      <c r="IJ613" s="18"/>
      <c r="IK613" s="18"/>
      <c r="IL613" s="18"/>
      <c r="IM613" s="18"/>
      <c r="IN613" s="18"/>
      <c r="IO613" s="18"/>
      <c r="IP613" s="18"/>
      <c r="IQ613" s="18"/>
      <c r="IR613" s="18"/>
      <c r="IS613" s="18"/>
      <c r="IT613" s="18"/>
      <c r="IU613" s="18"/>
      <c r="IV613" s="18"/>
      <c r="IW613" s="18"/>
      <c r="IX613" s="18"/>
      <c r="IY613" s="18"/>
      <c r="IZ613" s="18"/>
      <c r="JA613" s="18"/>
      <c r="JB613" s="18"/>
      <c r="JC613" s="18"/>
      <c r="JD613" s="18"/>
      <c r="JE613" s="18"/>
      <c r="JF613" s="18"/>
    </row>
    <row r="614" spans="36:266" x14ac:dyDescent="0.3">
      <c r="AJ614" s="24"/>
      <c r="AK614" s="24"/>
      <c r="AL614" s="20"/>
      <c r="AM614" s="23"/>
      <c r="AN614" s="18"/>
      <c r="AO614" s="24"/>
      <c r="AW614" s="71"/>
      <c r="AX614" s="71"/>
      <c r="AY614" s="71"/>
      <c r="BB614" s="25"/>
      <c r="BC614" s="21"/>
      <c r="BG614" s="18"/>
      <c r="BN614" s="22"/>
      <c r="BO614" s="22"/>
      <c r="BP614" s="22"/>
      <c r="BQ614" s="22"/>
      <c r="BR614" s="15"/>
      <c r="CF614" s="15"/>
      <c r="CL614" s="22"/>
      <c r="CM614" s="15"/>
      <c r="CR614" s="22"/>
      <c r="CT614" s="15"/>
      <c r="CW614" s="22"/>
      <c r="DA614" s="15"/>
      <c r="DH614" s="15"/>
      <c r="DJ614" s="22"/>
      <c r="DO614" s="15"/>
      <c r="DV614" s="15"/>
      <c r="EC614" s="15"/>
      <c r="EJ614" s="15"/>
      <c r="EQ614" s="15"/>
      <c r="EX614" s="15"/>
      <c r="FE614" s="15"/>
      <c r="FL614" s="15"/>
      <c r="FS614" s="15"/>
      <c r="FZ614" s="15"/>
      <c r="GG614" s="15"/>
      <c r="GN614" s="15"/>
      <c r="GP614" s="22"/>
      <c r="GQ614" s="22"/>
      <c r="GR614" s="22"/>
      <c r="GS614" s="22"/>
      <c r="GT614" s="22"/>
      <c r="GU614" s="15"/>
      <c r="GV614" s="22"/>
      <c r="GW614" s="22"/>
      <c r="GX614" s="22"/>
      <c r="GY614" s="18"/>
      <c r="GZ614" s="18"/>
      <c r="HA614" s="18"/>
      <c r="HB614" s="18"/>
      <c r="HC614" s="18"/>
      <c r="HD614" s="18"/>
      <c r="HE614" s="18"/>
      <c r="HF614" s="18"/>
      <c r="HG614" s="18"/>
      <c r="HH614" s="18"/>
      <c r="HI614" s="18"/>
      <c r="HJ614" s="18"/>
      <c r="HK614" s="18"/>
      <c r="HL614" s="18"/>
      <c r="HM614" s="18"/>
      <c r="HN614" s="18"/>
      <c r="HO614" s="18"/>
      <c r="HP614" s="18"/>
      <c r="HQ614" s="18"/>
      <c r="HR614" s="18"/>
      <c r="HS614" s="18"/>
      <c r="HT614" s="18"/>
      <c r="HU614" s="18"/>
      <c r="HV614" s="18"/>
      <c r="HW614" s="18"/>
      <c r="HX614" s="18"/>
      <c r="HY614" s="18"/>
      <c r="HZ614" s="18"/>
      <c r="IA614" s="18"/>
      <c r="IB614" s="18"/>
      <c r="IC614" s="18"/>
      <c r="ID614" s="18"/>
      <c r="IE614" s="18"/>
      <c r="IF614" s="18"/>
      <c r="IG614" s="18"/>
      <c r="IH614" s="18"/>
      <c r="II614" s="18"/>
      <c r="IJ614" s="18"/>
      <c r="IK614" s="18"/>
      <c r="IL614" s="18"/>
      <c r="IM614" s="18"/>
      <c r="IN614" s="18"/>
      <c r="IO614" s="18"/>
      <c r="IP614" s="18"/>
      <c r="IQ614" s="18"/>
      <c r="IR614" s="18"/>
      <c r="IS614" s="18"/>
      <c r="IT614" s="18"/>
      <c r="IU614" s="18"/>
      <c r="IV614" s="18"/>
      <c r="IW614" s="18"/>
      <c r="IX614" s="18"/>
      <c r="IY614" s="18"/>
      <c r="IZ614" s="18"/>
      <c r="JA614" s="18"/>
      <c r="JB614" s="18"/>
      <c r="JC614" s="18"/>
      <c r="JD614" s="18"/>
      <c r="JE614" s="18"/>
      <c r="JF614" s="18"/>
    </row>
    <row r="615" spans="36:266" x14ac:dyDescent="0.3">
      <c r="AJ615" s="24"/>
      <c r="AK615" s="24"/>
      <c r="AL615" s="20"/>
      <c r="AM615" s="23"/>
      <c r="AN615" s="18"/>
      <c r="AO615" s="24"/>
      <c r="AW615" s="71"/>
      <c r="AX615" s="71"/>
      <c r="AY615" s="71"/>
      <c r="BB615" s="25"/>
      <c r="BC615" s="21"/>
      <c r="BG615" s="18"/>
      <c r="BN615" s="22"/>
      <c r="BO615" s="22"/>
      <c r="BP615" s="22"/>
      <c r="BQ615" s="22"/>
      <c r="BR615" s="15"/>
      <c r="CF615" s="15"/>
      <c r="CL615" s="22"/>
      <c r="CM615" s="15"/>
      <c r="CR615" s="22"/>
      <c r="CT615" s="15"/>
      <c r="CW615" s="22"/>
      <c r="DA615" s="15"/>
      <c r="DH615" s="15"/>
      <c r="DJ615" s="22"/>
      <c r="DO615" s="15"/>
      <c r="DV615" s="15"/>
      <c r="EC615" s="15"/>
      <c r="EJ615" s="15"/>
      <c r="EQ615" s="15"/>
      <c r="EX615" s="15"/>
      <c r="FE615" s="15"/>
      <c r="FL615" s="15"/>
      <c r="FS615" s="15"/>
      <c r="FZ615" s="15"/>
      <c r="GG615" s="15"/>
      <c r="GN615" s="15"/>
      <c r="GP615" s="22"/>
      <c r="GQ615" s="22"/>
      <c r="GR615" s="22"/>
      <c r="GS615" s="22"/>
      <c r="GT615" s="22"/>
      <c r="GU615" s="15"/>
      <c r="GV615" s="22"/>
      <c r="GW615" s="22"/>
      <c r="GX615" s="22"/>
      <c r="GY615" s="18"/>
      <c r="GZ615" s="18"/>
      <c r="HA615" s="18"/>
      <c r="HB615" s="18"/>
      <c r="HC615" s="18"/>
      <c r="HD615" s="18"/>
      <c r="HE615" s="18"/>
      <c r="HF615" s="18"/>
      <c r="HG615" s="18"/>
      <c r="HH615" s="18"/>
      <c r="HI615" s="18"/>
      <c r="HJ615" s="18"/>
      <c r="HK615" s="18"/>
      <c r="HL615" s="18"/>
      <c r="HM615" s="18"/>
      <c r="HN615" s="18"/>
      <c r="HO615" s="18"/>
      <c r="HP615" s="18"/>
      <c r="HQ615" s="18"/>
      <c r="HR615" s="18"/>
      <c r="HS615" s="18"/>
      <c r="HT615" s="18"/>
      <c r="HU615" s="18"/>
      <c r="HV615" s="18"/>
      <c r="HW615" s="18"/>
      <c r="HX615" s="18"/>
      <c r="HY615" s="18"/>
      <c r="HZ615" s="18"/>
      <c r="IA615" s="18"/>
      <c r="IB615" s="18"/>
      <c r="IC615" s="18"/>
      <c r="ID615" s="18"/>
      <c r="IE615" s="18"/>
      <c r="IF615" s="18"/>
      <c r="IG615" s="18"/>
      <c r="IH615" s="18"/>
      <c r="II615" s="18"/>
      <c r="IJ615" s="18"/>
      <c r="IK615" s="18"/>
      <c r="IL615" s="18"/>
      <c r="IM615" s="18"/>
      <c r="IN615" s="18"/>
      <c r="IO615" s="18"/>
      <c r="IP615" s="18"/>
      <c r="IQ615" s="18"/>
      <c r="IR615" s="18"/>
      <c r="IS615" s="18"/>
      <c r="IT615" s="18"/>
      <c r="IU615" s="18"/>
      <c r="IV615" s="18"/>
      <c r="IW615" s="18"/>
      <c r="IX615" s="18"/>
      <c r="IY615" s="18"/>
      <c r="IZ615" s="18"/>
      <c r="JA615" s="18"/>
      <c r="JB615" s="18"/>
      <c r="JC615" s="18"/>
      <c r="JD615" s="18"/>
      <c r="JE615" s="18"/>
      <c r="JF615" s="18"/>
    </row>
    <row r="616" spans="36:266" x14ac:dyDescent="0.3">
      <c r="AJ616" s="24"/>
      <c r="AK616" s="24"/>
      <c r="AL616" s="20"/>
      <c r="AM616" s="23"/>
      <c r="AN616" s="18"/>
      <c r="AO616" s="24"/>
      <c r="AW616" s="71"/>
      <c r="AX616" s="71"/>
      <c r="AY616" s="71"/>
      <c r="BB616" s="25"/>
      <c r="BC616" s="21"/>
      <c r="BG616" s="18"/>
      <c r="BN616" s="22"/>
      <c r="BO616" s="22"/>
      <c r="BP616" s="22"/>
      <c r="BQ616" s="22"/>
      <c r="BR616" s="15"/>
      <c r="CF616" s="15"/>
      <c r="CL616" s="22"/>
      <c r="CM616" s="15"/>
      <c r="CR616" s="22"/>
      <c r="CT616" s="15"/>
      <c r="CW616" s="22"/>
      <c r="DA616" s="15"/>
      <c r="DH616" s="15"/>
      <c r="DJ616" s="22"/>
      <c r="DO616" s="15"/>
      <c r="DV616" s="15"/>
      <c r="EC616" s="15"/>
      <c r="EJ616" s="15"/>
      <c r="EQ616" s="15"/>
      <c r="EX616" s="15"/>
      <c r="FE616" s="15"/>
      <c r="FL616" s="15"/>
      <c r="FS616" s="15"/>
      <c r="FZ616" s="15"/>
      <c r="GG616" s="15"/>
      <c r="GN616" s="15"/>
      <c r="GP616" s="22"/>
      <c r="GQ616" s="22"/>
      <c r="GR616" s="22"/>
      <c r="GS616" s="22"/>
      <c r="GT616" s="22"/>
      <c r="GU616" s="15"/>
      <c r="GV616" s="22"/>
      <c r="GW616" s="22"/>
      <c r="GX616" s="22"/>
      <c r="GY616" s="18"/>
      <c r="GZ616" s="18"/>
      <c r="HA616" s="18"/>
      <c r="HB616" s="18"/>
      <c r="HC616" s="18"/>
      <c r="HD616" s="18"/>
      <c r="HE616" s="18"/>
      <c r="HF616" s="18"/>
      <c r="HG616" s="18"/>
      <c r="HH616" s="18"/>
      <c r="HI616" s="18"/>
      <c r="HJ616" s="18"/>
      <c r="HK616" s="18"/>
      <c r="HL616" s="18"/>
      <c r="HM616" s="18"/>
      <c r="HN616" s="18"/>
      <c r="HO616" s="18"/>
      <c r="HP616" s="18"/>
      <c r="HQ616" s="18"/>
      <c r="HR616" s="18"/>
      <c r="HS616" s="18"/>
      <c r="HT616" s="18"/>
      <c r="HU616" s="18"/>
      <c r="HV616" s="18"/>
      <c r="HW616" s="18"/>
      <c r="HX616" s="18"/>
      <c r="HY616" s="18"/>
      <c r="HZ616" s="18"/>
      <c r="IA616" s="18"/>
      <c r="IB616" s="18"/>
      <c r="IC616" s="18"/>
      <c r="ID616" s="18"/>
      <c r="IE616" s="18"/>
      <c r="IF616" s="18"/>
      <c r="IG616" s="18"/>
      <c r="IH616" s="18"/>
      <c r="II616" s="18"/>
      <c r="IJ616" s="18"/>
      <c r="IK616" s="18"/>
      <c r="IL616" s="18"/>
      <c r="IM616" s="18"/>
      <c r="IN616" s="18"/>
      <c r="IO616" s="18"/>
      <c r="IP616" s="18"/>
      <c r="IQ616" s="18"/>
      <c r="IR616" s="18"/>
      <c r="IS616" s="18"/>
      <c r="IT616" s="18"/>
      <c r="IU616" s="18"/>
      <c r="IV616" s="18"/>
      <c r="IW616" s="18"/>
      <c r="IX616" s="18"/>
      <c r="IY616" s="18"/>
      <c r="IZ616" s="18"/>
      <c r="JA616" s="18"/>
      <c r="JB616" s="18"/>
      <c r="JC616" s="18"/>
      <c r="JD616" s="18"/>
      <c r="JE616" s="18"/>
      <c r="JF616" s="18"/>
    </row>
    <row r="617" spans="36:266" x14ac:dyDescent="0.3">
      <c r="AJ617" s="24"/>
      <c r="AK617" s="24"/>
      <c r="AL617" s="20"/>
      <c r="AM617" s="23"/>
      <c r="AN617" s="18"/>
      <c r="AO617" s="24"/>
      <c r="AW617" s="71"/>
      <c r="AX617" s="71"/>
      <c r="AY617" s="71"/>
      <c r="BB617" s="25"/>
      <c r="BC617" s="21"/>
      <c r="BG617" s="18"/>
      <c r="BN617" s="22"/>
      <c r="BO617" s="22"/>
      <c r="BP617" s="22"/>
      <c r="BQ617" s="22"/>
      <c r="BR617" s="15"/>
      <c r="CF617" s="15"/>
      <c r="CL617" s="22"/>
      <c r="CM617" s="15"/>
      <c r="CR617" s="22"/>
      <c r="CT617" s="15"/>
      <c r="CW617" s="22"/>
      <c r="DA617" s="15"/>
      <c r="DH617" s="15"/>
      <c r="DJ617" s="22"/>
      <c r="DO617" s="15"/>
      <c r="DV617" s="15"/>
      <c r="EC617" s="15"/>
      <c r="EJ617" s="15"/>
      <c r="EQ617" s="15"/>
      <c r="EX617" s="15"/>
      <c r="FE617" s="15"/>
      <c r="FL617" s="15"/>
      <c r="FS617" s="15"/>
      <c r="FZ617" s="15"/>
      <c r="GG617" s="15"/>
      <c r="GN617" s="15"/>
      <c r="GP617" s="22"/>
      <c r="GQ617" s="22"/>
      <c r="GR617" s="22"/>
      <c r="GS617" s="22"/>
      <c r="GT617" s="22"/>
      <c r="GU617" s="15"/>
      <c r="GV617" s="22"/>
      <c r="GW617" s="22"/>
      <c r="GX617" s="22"/>
      <c r="GY617" s="18"/>
      <c r="GZ617" s="18"/>
      <c r="HA617" s="18"/>
      <c r="HB617" s="18"/>
      <c r="HC617" s="18"/>
      <c r="HD617" s="18"/>
      <c r="HE617" s="18"/>
      <c r="HF617" s="18"/>
      <c r="HG617" s="18"/>
      <c r="HH617" s="18"/>
      <c r="HI617" s="18"/>
      <c r="HJ617" s="18"/>
      <c r="HK617" s="18"/>
      <c r="HL617" s="18"/>
      <c r="HM617" s="18"/>
      <c r="HN617" s="18"/>
      <c r="HO617" s="18"/>
      <c r="HP617" s="18"/>
      <c r="HQ617" s="18"/>
      <c r="HR617" s="18"/>
      <c r="HS617" s="18"/>
      <c r="HT617" s="18"/>
      <c r="HU617" s="18"/>
      <c r="HV617" s="18"/>
      <c r="HW617" s="18"/>
      <c r="HX617" s="18"/>
      <c r="HY617" s="18"/>
      <c r="HZ617" s="18"/>
      <c r="IA617" s="18"/>
      <c r="IB617" s="18"/>
      <c r="IC617" s="18"/>
      <c r="ID617" s="18"/>
      <c r="IE617" s="18"/>
      <c r="IF617" s="18"/>
      <c r="IG617" s="18"/>
      <c r="IH617" s="18"/>
      <c r="II617" s="18"/>
      <c r="IJ617" s="18"/>
      <c r="IK617" s="18"/>
      <c r="IL617" s="18"/>
      <c r="IM617" s="18"/>
      <c r="IN617" s="18"/>
      <c r="IO617" s="18"/>
      <c r="IP617" s="18"/>
      <c r="IQ617" s="18"/>
      <c r="IR617" s="18"/>
      <c r="IS617" s="18"/>
      <c r="IT617" s="18"/>
      <c r="IU617" s="18"/>
      <c r="IV617" s="18"/>
      <c r="IW617" s="18"/>
      <c r="IX617" s="18"/>
      <c r="IY617" s="18"/>
      <c r="IZ617" s="18"/>
      <c r="JA617" s="18"/>
      <c r="JB617" s="18"/>
      <c r="JC617" s="18"/>
      <c r="JD617" s="18"/>
      <c r="JE617" s="18"/>
      <c r="JF617" s="18"/>
    </row>
    <row r="618" spans="36:266" x14ac:dyDescent="0.3">
      <c r="AJ618" s="24"/>
      <c r="AK618" s="24"/>
      <c r="AL618" s="20"/>
      <c r="AM618" s="23"/>
      <c r="AN618" s="18"/>
      <c r="AO618" s="24"/>
      <c r="AW618" s="71"/>
      <c r="AX618" s="71"/>
      <c r="AY618" s="71"/>
      <c r="BB618" s="25"/>
      <c r="BC618" s="21"/>
      <c r="BG618" s="18"/>
      <c r="BN618" s="22"/>
      <c r="BO618" s="22"/>
      <c r="BP618" s="22"/>
      <c r="BQ618" s="22"/>
      <c r="BR618" s="15"/>
      <c r="CF618" s="15"/>
      <c r="CL618" s="22"/>
      <c r="CM618" s="15"/>
      <c r="CR618" s="22"/>
      <c r="CT618" s="15"/>
      <c r="CW618" s="22"/>
      <c r="DA618" s="15"/>
      <c r="DH618" s="15"/>
      <c r="DJ618" s="22"/>
      <c r="DO618" s="15"/>
      <c r="DV618" s="15"/>
      <c r="EC618" s="15"/>
      <c r="EJ618" s="15"/>
      <c r="EQ618" s="15"/>
      <c r="EX618" s="15"/>
      <c r="FE618" s="15"/>
      <c r="FL618" s="15"/>
      <c r="FS618" s="15"/>
      <c r="FZ618" s="15"/>
      <c r="GG618" s="15"/>
      <c r="GN618" s="15"/>
      <c r="GP618" s="22"/>
      <c r="GQ618" s="22"/>
      <c r="GR618" s="22"/>
      <c r="GS618" s="22"/>
      <c r="GT618" s="22"/>
      <c r="GU618" s="15"/>
      <c r="GV618" s="22"/>
      <c r="GW618" s="22"/>
      <c r="GX618" s="22"/>
      <c r="GY618" s="18"/>
      <c r="GZ618" s="18"/>
      <c r="HA618" s="18"/>
      <c r="HB618" s="18"/>
      <c r="HC618" s="18"/>
      <c r="HD618" s="18"/>
      <c r="HE618" s="18"/>
      <c r="HF618" s="18"/>
      <c r="HG618" s="18"/>
      <c r="HH618" s="18"/>
      <c r="HI618" s="18"/>
      <c r="HJ618" s="18"/>
      <c r="HK618" s="18"/>
      <c r="HL618" s="18"/>
      <c r="HM618" s="18"/>
      <c r="HN618" s="18"/>
      <c r="HO618" s="18"/>
      <c r="HP618" s="18"/>
      <c r="HQ618" s="18"/>
      <c r="HR618" s="18"/>
      <c r="HS618" s="18"/>
      <c r="HT618" s="18"/>
      <c r="HU618" s="18"/>
      <c r="HV618" s="18"/>
      <c r="HW618" s="18"/>
      <c r="HX618" s="18"/>
      <c r="HY618" s="18"/>
      <c r="HZ618" s="18"/>
      <c r="IA618" s="18"/>
      <c r="IB618" s="18"/>
      <c r="IC618" s="18"/>
      <c r="ID618" s="18"/>
      <c r="IE618" s="18"/>
      <c r="IF618" s="18"/>
      <c r="IG618" s="18"/>
      <c r="IH618" s="18"/>
      <c r="II618" s="18"/>
      <c r="IJ618" s="18"/>
      <c r="IK618" s="18"/>
      <c r="IL618" s="18"/>
      <c r="IM618" s="18"/>
      <c r="IN618" s="18"/>
      <c r="IO618" s="18"/>
      <c r="IP618" s="18"/>
      <c r="IQ618" s="18"/>
      <c r="IR618" s="18"/>
      <c r="IS618" s="18"/>
      <c r="IT618" s="18"/>
      <c r="IU618" s="18"/>
      <c r="IV618" s="18"/>
      <c r="IW618" s="18"/>
      <c r="IX618" s="18"/>
      <c r="IY618" s="18"/>
      <c r="IZ618" s="18"/>
      <c r="JA618" s="18"/>
      <c r="JB618" s="18"/>
      <c r="JC618" s="18"/>
      <c r="JD618" s="18"/>
      <c r="JE618" s="18"/>
      <c r="JF618" s="18"/>
    </row>
    <row r="619" spans="36:266" x14ac:dyDescent="0.3">
      <c r="AJ619" s="24"/>
      <c r="AK619" s="24"/>
      <c r="AL619" s="20"/>
      <c r="AM619" s="23"/>
      <c r="AN619" s="18"/>
      <c r="AO619" s="24"/>
      <c r="AW619" s="71"/>
      <c r="AX619" s="71"/>
      <c r="AY619" s="71"/>
      <c r="BB619" s="25"/>
      <c r="BC619" s="21"/>
      <c r="BG619" s="18"/>
      <c r="BN619" s="22"/>
      <c r="BO619" s="22"/>
      <c r="BP619" s="22"/>
      <c r="BQ619" s="22"/>
      <c r="BR619" s="15"/>
      <c r="CF619" s="15"/>
      <c r="CL619" s="22"/>
      <c r="CM619" s="15"/>
      <c r="CR619" s="22"/>
      <c r="CT619" s="15"/>
      <c r="CW619" s="22"/>
      <c r="DA619" s="15"/>
      <c r="DH619" s="15"/>
      <c r="DJ619" s="22"/>
      <c r="DO619" s="15"/>
      <c r="DV619" s="15"/>
      <c r="EC619" s="15"/>
      <c r="EJ619" s="15"/>
      <c r="EQ619" s="15"/>
      <c r="EX619" s="15"/>
      <c r="FE619" s="15"/>
      <c r="FL619" s="15"/>
      <c r="FS619" s="15"/>
      <c r="FZ619" s="15"/>
      <c r="GG619" s="15"/>
      <c r="GN619" s="15"/>
      <c r="GP619" s="22"/>
      <c r="GQ619" s="22"/>
      <c r="GR619" s="22"/>
      <c r="GS619" s="22"/>
      <c r="GT619" s="22"/>
      <c r="GU619" s="15"/>
      <c r="GV619" s="22"/>
      <c r="GW619" s="22"/>
      <c r="GX619" s="22"/>
      <c r="GY619" s="18"/>
      <c r="GZ619" s="18"/>
      <c r="HA619" s="18"/>
      <c r="HB619" s="18"/>
      <c r="HC619" s="18"/>
      <c r="HD619" s="18"/>
      <c r="HE619" s="18"/>
      <c r="HF619" s="18"/>
      <c r="HG619" s="18"/>
      <c r="HH619" s="18"/>
      <c r="HI619" s="18"/>
      <c r="HJ619" s="18"/>
      <c r="HK619" s="18"/>
      <c r="HL619" s="18"/>
      <c r="HM619" s="18"/>
      <c r="HN619" s="18"/>
      <c r="HO619" s="18"/>
      <c r="HP619" s="18"/>
      <c r="HQ619" s="18"/>
      <c r="HR619" s="18"/>
      <c r="HS619" s="18"/>
      <c r="HT619" s="18"/>
      <c r="HU619" s="18"/>
      <c r="HV619" s="18"/>
      <c r="HW619" s="18"/>
      <c r="HX619" s="18"/>
      <c r="HY619" s="18"/>
      <c r="HZ619" s="18"/>
      <c r="IA619" s="18"/>
      <c r="IB619" s="18"/>
      <c r="IC619" s="18"/>
      <c r="ID619" s="18"/>
      <c r="IE619" s="18"/>
      <c r="IF619" s="18"/>
      <c r="IG619" s="18"/>
      <c r="IH619" s="18"/>
      <c r="II619" s="18"/>
      <c r="IJ619" s="18"/>
      <c r="IK619" s="18"/>
      <c r="IL619" s="18"/>
      <c r="IM619" s="18"/>
      <c r="IN619" s="18"/>
      <c r="IO619" s="18"/>
      <c r="IP619" s="18"/>
      <c r="IQ619" s="18"/>
      <c r="IR619" s="18"/>
      <c r="IS619" s="18"/>
      <c r="IT619" s="18"/>
      <c r="IU619" s="18"/>
      <c r="IV619" s="18"/>
      <c r="IW619" s="18"/>
      <c r="IX619" s="18"/>
      <c r="IY619" s="18"/>
      <c r="IZ619" s="18"/>
      <c r="JA619" s="18"/>
      <c r="JB619" s="18"/>
      <c r="JC619" s="18"/>
      <c r="JD619" s="18"/>
      <c r="JE619" s="18"/>
      <c r="JF619" s="18"/>
    </row>
    <row r="620" spans="36:266" x14ac:dyDescent="0.3">
      <c r="AJ620" s="24"/>
      <c r="AK620" s="24"/>
      <c r="AL620" s="20"/>
      <c r="AM620" s="23"/>
      <c r="AN620" s="18"/>
      <c r="AO620" s="24"/>
      <c r="AW620" s="71"/>
      <c r="AX620" s="71"/>
      <c r="AY620" s="71"/>
      <c r="BB620" s="25"/>
      <c r="BC620" s="21"/>
      <c r="BG620" s="18"/>
      <c r="BN620" s="22"/>
      <c r="BO620" s="22"/>
      <c r="BP620" s="22"/>
      <c r="BQ620" s="22"/>
      <c r="BR620" s="15"/>
      <c r="CF620" s="15"/>
      <c r="CL620" s="22"/>
      <c r="CM620" s="15"/>
      <c r="CR620" s="22"/>
      <c r="CT620" s="15"/>
      <c r="CW620" s="22"/>
      <c r="DA620" s="15"/>
      <c r="DH620" s="15"/>
      <c r="DJ620" s="22"/>
      <c r="DO620" s="15"/>
      <c r="DV620" s="15"/>
      <c r="EC620" s="15"/>
      <c r="EJ620" s="15"/>
      <c r="EQ620" s="15"/>
      <c r="EX620" s="15"/>
      <c r="FE620" s="15"/>
      <c r="FL620" s="15"/>
      <c r="FS620" s="15"/>
      <c r="FZ620" s="15"/>
      <c r="GG620" s="15"/>
      <c r="GN620" s="15"/>
      <c r="GP620" s="22"/>
      <c r="GQ620" s="22"/>
      <c r="GR620" s="22"/>
      <c r="GS620" s="22"/>
      <c r="GT620" s="22"/>
      <c r="GU620" s="15"/>
      <c r="GV620" s="22"/>
      <c r="GW620" s="22"/>
      <c r="GX620" s="22"/>
      <c r="GY620" s="18"/>
      <c r="GZ620" s="18"/>
      <c r="HA620" s="18"/>
      <c r="HB620" s="18"/>
      <c r="HC620" s="18"/>
      <c r="HD620" s="18"/>
      <c r="HE620" s="18"/>
      <c r="HF620" s="18"/>
      <c r="HG620" s="18"/>
      <c r="HH620" s="18"/>
      <c r="HI620" s="18"/>
      <c r="HJ620" s="18"/>
      <c r="HK620" s="18"/>
      <c r="HL620" s="18"/>
      <c r="HM620" s="18"/>
      <c r="HN620" s="18"/>
      <c r="HO620" s="18"/>
      <c r="HP620" s="18"/>
      <c r="HQ620" s="18"/>
      <c r="HR620" s="18"/>
      <c r="HS620" s="18"/>
      <c r="HT620" s="18"/>
      <c r="HU620" s="18"/>
      <c r="HV620" s="18"/>
      <c r="HW620" s="18"/>
      <c r="HX620" s="18"/>
      <c r="HY620" s="18"/>
      <c r="HZ620" s="18"/>
      <c r="IA620" s="18"/>
      <c r="IB620" s="18"/>
      <c r="IC620" s="18"/>
      <c r="ID620" s="18"/>
      <c r="IE620" s="18"/>
      <c r="IF620" s="18"/>
      <c r="IG620" s="18"/>
      <c r="IH620" s="18"/>
      <c r="II620" s="18"/>
      <c r="IJ620" s="18"/>
      <c r="IK620" s="18"/>
      <c r="IL620" s="18"/>
      <c r="IM620" s="18"/>
      <c r="IN620" s="18"/>
      <c r="IO620" s="18"/>
      <c r="IP620" s="18"/>
      <c r="IQ620" s="18"/>
      <c r="IR620" s="18"/>
      <c r="IS620" s="18"/>
      <c r="IT620" s="18"/>
      <c r="IU620" s="18"/>
      <c r="IV620" s="18"/>
      <c r="IW620" s="18"/>
      <c r="IX620" s="18"/>
      <c r="IY620" s="18"/>
      <c r="IZ620" s="18"/>
      <c r="JA620" s="18"/>
      <c r="JB620" s="18"/>
      <c r="JC620" s="18"/>
      <c r="JD620" s="18"/>
      <c r="JE620" s="18"/>
      <c r="JF620" s="18"/>
    </row>
    <row r="621" spans="36:266" x14ac:dyDescent="0.3">
      <c r="AJ621" s="24"/>
      <c r="AK621" s="24"/>
      <c r="AL621" s="20"/>
      <c r="AM621" s="23"/>
      <c r="AN621" s="18"/>
      <c r="AO621" s="24"/>
      <c r="AW621" s="71"/>
      <c r="AX621" s="71"/>
      <c r="AY621" s="71"/>
      <c r="BB621" s="25"/>
      <c r="BC621" s="21"/>
      <c r="BG621" s="18"/>
      <c r="BN621" s="22"/>
      <c r="BO621" s="22"/>
      <c r="BP621" s="22"/>
      <c r="BQ621" s="22"/>
      <c r="BR621" s="15"/>
      <c r="CF621" s="15"/>
      <c r="CL621" s="22"/>
      <c r="CM621" s="15"/>
      <c r="CR621" s="22"/>
      <c r="CT621" s="15"/>
      <c r="CW621" s="22"/>
      <c r="DA621" s="15"/>
      <c r="DH621" s="15"/>
      <c r="DJ621" s="22"/>
      <c r="DO621" s="15"/>
      <c r="DV621" s="15"/>
      <c r="EC621" s="15"/>
      <c r="EJ621" s="15"/>
      <c r="EQ621" s="15"/>
      <c r="EX621" s="15"/>
      <c r="FE621" s="15"/>
      <c r="FL621" s="15"/>
      <c r="FS621" s="15"/>
      <c r="FZ621" s="15"/>
      <c r="GG621" s="15"/>
      <c r="GN621" s="15"/>
      <c r="GP621" s="22"/>
      <c r="GQ621" s="22"/>
      <c r="GR621" s="22"/>
      <c r="GS621" s="22"/>
      <c r="GT621" s="22"/>
      <c r="GU621" s="15"/>
      <c r="GV621" s="22"/>
      <c r="GW621" s="22"/>
      <c r="GX621" s="22"/>
      <c r="GY621" s="18"/>
      <c r="GZ621" s="18"/>
      <c r="HA621" s="18"/>
      <c r="HB621" s="18"/>
      <c r="HC621" s="18"/>
      <c r="HD621" s="18"/>
      <c r="HE621" s="18"/>
      <c r="HF621" s="18"/>
      <c r="HG621" s="18"/>
      <c r="HH621" s="18"/>
      <c r="HI621" s="18"/>
      <c r="HJ621" s="18"/>
      <c r="HK621" s="18"/>
      <c r="HL621" s="18"/>
      <c r="HM621" s="18"/>
      <c r="HN621" s="18"/>
      <c r="HO621" s="18"/>
      <c r="HP621" s="18"/>
      <c r="HQ621" s="18"/>
      <c r="HR621" s="18"/>
      <c r="HS621" s="18"/>
      <c r="HT621" s="18"/>
      <c r="HU621" s="18"/>
      <c r="HV621" s="18"/>
      <c r="HW621" s="18"/>
      <c r="HX621" s="18"/>
      <c r="HY621" s="18"/>
      <c r="HZ621" s="18"/>
      <c r="IA621" s="18"/>
      <c r="IB621" s="18"/>
      <c r="IC621" s="18"/>
      <c r="ID621" s="18"/>
      <c r="IE621" s="18"/>
      <c r="IF621" s="18"/>
      <c r="IG621" s="18"/>
      <c r="IH621" s="18"/>
      <c r="II621" s="18"/>
      <c r="IJ621" s="18"/>
      <c r="IK621" s="18"/>
      <c r="IL621" s="18"/>
      <c r="IM621" s="18"/>
      <c r="IN621" s="18"/>
      <c r="IO621" s="18"/>
      <c r="IP621" s="18"/>
      <c r="IQ621" s="18"/>
      <c r="IR621" s="18"/>
      <c r="IS621" s="18"/>
      <c r="IT621" s="18"/>
      <c r="IU621" s="18"/>
      <c r="IV621" s="18"/>
      <c r="IW621" s="18"/>
      <c r="IX621" s="18"/>
      <c r="IY621" s="18"/>
      <c r="IZ621" s="18"/>
      <c r="JA621" s="18"/>
      <c r="JB621" s="18"/>
      <c r="JC621" s="18"/>
      <c r="JD621" s="18"/>
      <c r="JE621" s="18"/>
      <c r="JF621" s="18"/>
    </row>
    <row r="622" spans="36:266" x14ac:dyDescent="0.3">
      <c r="AJ622" s="24"/>
      <c r="AK622" s="24"/>
      <c r="AL622" s="20"/>
      <c r="AM622" s="23"/>
      <c r="AN622" s="18"/>
      <c r="AO622" s="24"/>
      <c r="AW622" s="71"/>
      <c r="AX622" s="71"/>
      <c r="AY622" s="71"/>
      <c r="BB622" s="25"/>
      <c r="BC622" s="21"/>
      <c r="BG622" s="18"/>
      <c r="BN622" s="22"/>
      <c r="BO622" s="22"/>
      <c r="BP622" s="22"/>
      <c r="BQ622" s="22"/>
      <c r="BR622" s="15"/>
      <c r="CF622" s="15"/>
      <c r="CL622" s="22"/>
      <c r="CM622" s="15"/>
      <c r="CR622" s="22"/>
      <c r="CT622" s="15"/>
      <c r="CW622" s="22"/>
      <c r="DA622" s="15"/>
      <c r="DH622" s="15"/>
      <c r="DJ622" s="22"/>
      <c r="DO622" s="15"/>
      <c r="DV622" s="15"/>
      <c r="EC622" s="15"/>
      <c r="EJ622" s="15"/>
      <c r="EQ622" s="15"/>
      <c r="EX622" s="15"/>
      <c r="FE622" s="15"/>
      <c r="FL622" s="15"/>
      <c r="FS622" s="15"/>
      <c r="FZ622" s="15"/>
      <c r="GG622" s="15"/>
      <c r="GN622" s="15"/>
      <c r="GP622" s="22"/>
      <c r="GQ622" s="22"/>
      <c r="GR622" s="22"/>
      <c r="GS622" s="22"/>
      <c r="GT622" s="22"/>
      <c r="GU622" s="15"/>
      <c r="GV622" s="22"/>
      <c r="GW622" s="22"/>
      <c r="GX622" s="22"/>
      <c r="GY622" s="18"/>
      <c r="GZ622" s="18"/>
      <c r="HA622" s="18"/>
      <c r="HB622" s="18"/>
      <c r="HC622" s="18"/>
      <c r="HD622" s="18"/>
      <c r="HE622" s="18"/>
      <c r="HF622" s="18"/>
      <c r="HG622" s="18"/>
      <c r="HH622" s="18"/>
      <c r="HI622" s="18"/>
      <c r="HJ622" s="18"/>
      <c r="HK622" s="18"/>
      <c r="HL622" s="18"/>
      <c r="HM622" s="18"/>
      <c r="HN622" s="18"/>
      <c r="HO622" s="18"/>
      <c r="HP622" s="18"/>
      <c r="HQ622" s="18"/>
      <c r="HR622" s="18"/>
      <c r="HS622" s="18"/>
      <c r="HT622" s="18"/>
      <c r="HU622" s="18"/>
      <c r="HV622" s="18"/>
      <c r="HW622" s="18"/>
      <c r="HX622" s="18"/>
      <c r="HY622" s="18"/>
      <c r="HZ622" s="18"/>
      <c r="IA622" s="18"/>
      <c r="IB622" s="18"/>
      <c r="IC622" s="18"/>
      <c r="ID622" s="18"/>
      <c r="IE622" s="18"/>
      <c r="IF622" s="18"/>
      <c r="IG622" s="18"/>
      <c r="IH622" s="18"/>
      <c r="II622" s="18"/>
      <c r="IJ622" s="18"/>
      <c r="IK622" s="18"/>
      <c r="IL622" s="18"/>
      <c r="IM622" s="18"/>
      <c r="IN622" s="18"/>
      <c r="IO622" s="18"/>
      <c r="IP622" s="18"/>
      <c r="IQ622" s="18"/>
      <c r="IR622" s="18"/>
      <c r="IS622" s="18"/>
      <c r="IT622" s="18"/>
      <c r="IU622" s="18"/>
      <c r="IV622" s="18"/>
      <c r="IW622" s="18"/>
      <c r="IX622" s="18"/>
      <c r="IY622" s="18"/>
      <c r="IZ622" s="18"/>
      <c r="JA622" s="18"/>
      <c r="JB622" s="18"/>
      <c r="JC622" s="18"/>
      <c r="JD622" s="18"/>
      <c r="JE622" s="18"/>
      <c r="JF622" s="18"/>
    </row>
    <row r="623" spans="36:266" x14ac:dyDescent="0.3">
      <c r="AJ623" s="24"/>
      <c r="AK623" s="24"/>
      <c r="AL623" s="20"/>
      <c r="AM623" s="23"/>
      <c r="AN623" s="18"/>
      <c r="AO623" s="24"/>
      <c r="AW623" s="71"/>
      <c r="AX623" s="71"/>
      <c r="AY623" s="71"/>
      <c r="BB623" s="25"/>
      <c r="BC623" s="21"/>
      <c r="BG623" s="18"/>
      <c r="BN623" s="22"/>
      <c r="BO623" s="22"/>
      <c r="BP623" s="22"/>
      <c r="BQ623" s="22"/>
      <c r="BR623" s="15"/>
      <c r="CF623" s="15"/>
      <c r="CL623" s="22"/>
      <c r="CM623" s="15"/>
      <c r="CR623" s="22"/>
      <c r="CT623" s="15"/>
      <c r="CW623" s="22"/>
      <c r="DA623" s="15"/>
      <c r="DH623" s="15"/>
      <c r="DJ623" s="22"/>
      <c r="DO623" s="15"/>
      <c r="DV623" s="15"/>
      <c r="EC623" s="15"/>
      <c r="EJ623" s="15"/>
      <c r="EQ623" s="15"/>
      <c r="EX623" s="15"/>
      <c r="FE623" s="15"/>
      <c r="FL623" s="15"/>
      <c r="FS623" s="15"/>
      <c r="FZ623" s="15"/>
      <c r="GG623" s="15"/>
      <c r="GN623" s="15"/>
      <c r="GP623" s="22"/>
      <c r="GQ623" s="22"/>
      <c r="GR623" s="22"/>
      <c r="GS623" s="22"/>
      <c r="GT623" s="22"/>
      <c r="GU623" s="15"/>
      <c r="GV623" s="22"/>
      <c r="GW623" s="22"/>
      <c r="GX623" s="22"/>
      <c r="GY623" s="18"/>
      <c r="GZ623" s="18"/>
      <c r="HA623" s="18"/>
      <c r="HB623" s="18"/>
      <c r="HC623" s="18"/>
      <c r="HD623" s="18"/>
      <c r="HE623" s="18"/>
      <c r="HF623" s="18"/>
      <c r="HG623" s="18"/>
      <c r="HH623" s="18"/>
      <c r="HI623" s="18"/>
      <c r="HJ623" s="18"/>
      <c r="HK623" s="18"/>
      <c r="HL623" s="18"/>
      <c r="HM623" s="18"/>
      <c r="HN623" s="18"/>
      <c r="HO623" s="18"/>
      <c r="HP623" s="18"/>
      <c r="HQ623" s="18"/>
      <c r="HR623" s="18"/>
      <c r="HS623" s="18"/>
      <c r="HT623" s="18"/>
      <c r="HU623" s="18"/>
      <c r="HV623" s="18"/>
      <c r="HW623" s="18"/>
      <c r="HX623" s="18"/>
      <c r="HY623" s="18"/>
      <c r="HZ623" s="18"/>
      <c r="IA623" s="18"/>
      <c r="IB623" s="18"/>
      <c r="IC623" s="18"/>
      <c r="ID623" s="18"/>
      <c r="IE623" s="18"/>
      <c r="IF623" s="18"/>
      <c r="IG623" s="18"/>
      <c r="IH623" s="18"/>
      <c r="II623" s="18"/>
      <c r="IJ623" s="18"/>
      <c r="IK623" s="18"/>
      <c r="IL623" s="18"/>
      <c r="IM623" s="18"/>
      <c r="IN623" s="18"/>
      <c r="IO623" s="18"/>
      <c r="IP623" s="18"/>
      <c r="IQ623" s="18"/>
      <c r="IR623" s="18"/>
      <c r="IS623" s="18"/>
      <c r="IT623" s="18"/>
      <c r="IU623" s="18"/>
      <c r="IV623" s="18"/>
      <c r="IW623" s="18"/>
      <c r="IX623" s="18"/>
      <c r="IY623" s="18"/>
      <c r="IZ623" s="18"/>
      <c r="JA623" s="18"/>
      <c r="JB623" s="18"/>
      <c r="JC623" s="18"/>
      <c r="JD623" s="18"/>
      <c r="JE623" s="18"/>
      <c r="JF623" s="18"/>
    </row>
    <row r="624" spans="36:266" x14ac:dyDescent="0.3">
      <c r="AJ624" s="24"/>
      <c r="AK624" s="24"/>
      <c r="AL624" s="20"/>
      <c r="AM624" s="23"/>
      <c r="AN624" s="18"/>
      <c r="AO624" s="24"/>
      <c r="AW624" s="71"/>
      <c r="AX624" s="71"/>
      <c r="AY624" s="71"/>
      <c r="BB624" s="25"/>
      <c r="BC624" s="21"/>
      <c r="BG624" s="18"/>
      <c r="BN624" s="22"/>
      <c r="BO624" s="22"/>
      <c r="BP624" s="22"/>
      <c r="BQ624" s="22"/>
      <c r="BR624" s="15"/>
      <c r="CF624" s="15"/>
      <c r="CL624" s="22"/>
      <c r="CM624" s="15"/>
      <c r="CR624" s="22"/>
      <c r="CT624" s="15"/>
      <c r="CW624" s="22"/>
      <c r="DA624" s="15"/>
      <c r="DH624" s="15"/>
      <c r="DJ624" s="22"/>
      <c r="DO624" s="15"/>
      <c r="DV624" s="15"/>
      <c r="EC624" s="15"/>
      <c r="EJ624" s="15"/>
      <c r="EQ624" s="15"/>
      <c r="EX624" s="15"/>
      <c r="FE624" s="15"/>
      <c r="FL624" s="15"/>
      <c r="FS624" s="15"/>
      <c r="FZ624" s="15"/>
      <c r="GG624" s="15"/>
      <c r="GN624" s="15"/>
      <c r="GP624" s="22"/>
      <c r="GQ624" s="22"/>
      <c r="GR624" s="22"/>
      <c r="GS624" s="22"/>
      <c r="GT624" s="22"/>
      <c r="GU624" s="15"/>
      <c r="GV624" s="22"/>
      <c r="GW624" s="22"/>
      <c r="GX624" s="22"/>
      <c r="GY624" s="18"/>
      <c r="GZ624" s="18"/>
      <c r="HA624" s="18"/>
      <c r="HB624" s="18"/>
      <c r="HC624" s="18"/>
      <c r="HD624" s="18"/>
      <c r="HE624" s="18"/>
      <c r="HF624" s="18"/>
      <c r="HG624" s="18"/>
      <c r="HH624" s="18"/>
      <c r="HI624" s="18"/>
      <c r="HJ624" s="18"/>
      <c r="HK624" s="18"/>
      <c r="HL624" s="18"/>
      <c r="HM624" s="18"/>
      <c r="HN624" s="18"/>
      <c r="HO624" s="18"/>
      <c r="HP624" s="18"/>
      <c r="HQ624" s="18"/>
      <c r="HR624" s="18"/>
      <c r="HS624" s="18"/>
      <c r="HT624" s="18"/>
      <c r="HU624" s="18"/>
      <c r="HV624" s="18"/>
      <c r="HW624" s="18"/>
      <c r="HX624" s="18"/>
      <c r="HY624" s="18"/>
      <c r="HZ624" s="18"/>
      <c r="IA624" s="18"/>
      <c r="IB624" s="18"/>
      <c r="IC624" s="18"/>
      <c r="ID624" s="18"/>
      <c r="IE624" s="18"/>
      <c r="IF624" s="18"/>
      <c r="IG624" s="18"/>
      <c r="IH624" s="18"/>
      <c r="II624" s="18"/>
      <c r="IJ624" s="18"/>
      <c r="IK624" s="18"/>
      <c r="IL624" s="18"/>
      <c r="IM624" s="18"/>
      <c r="IN624" s="18"/>
      <c r="IO624" s="18"/>
      <c r="IP624" s="18"/>
      <c r="IQ624" s="18"/>
      <c r="IR624" s="18"/>
      <c r="IS624" s="18"/>
      <c r="IT624" s="18"/>
      <c r="IU624" s="18"/>
      <c r="IV624" s="18"/>
      <c r="IW624" s="18"/>
      <c r="IX624" s="18"/>
      <c r="IY624" s="18"/>
      <c r="IZ624" s="18"/>
      <c r="JA624" s="18"/>
      <c r="JB624" s="18"/>
      <c r="JC624" s="18"/>
      <c r="JD624" s="18"/>
      <c r="JE624" s="18"/>
      <c r="JF624" s="18"/>
    </row>
    <row r="625" spans="36:266" x14ac:dyDescent="0.3">
      <c r="AJ625" s="24"/>
      <c r="AK625" s="24"/>
      <c r="AL625" s="20"/>
      <c r="AM625" s="23"/>
      <c r="AN625" s="18"/>
      <c r="AO625" s="24"/>
      <c r="AW625" s="71"/>
      <c r="AX625" s="71"/>
      <c r="AY625" s="71"/>
      <c r="BB625" s="25"/>
      <c r="BC625" s="21"/>
      <c r="BG625" s="18"/>
      <c r="BN625" s="22"/>
      <c r="BO625" s="22"/>
      <c r="BP625" s="22"/>
      <c r="BQ625" s="22"/>
      <c r="BR625" s="15"/>
      <c r="CF625" s="15"/>
      <c r="CL625" s="22"/>
      <c r="CM625" s="15"/>
      <c r="CR625" s="22"/>
      <c r="CT625" s="15"/>
      <c r="CW625" s="22"/>
      <c r="DA625" s="15"/>
      <c r="DH625" s="15"/>
      <c r="DJ625" s="22"/>
      <c r="DO625" s="15"/>
      <c r="DV625" s="15"/>
      <c r="EC625" s="15"/>
      <c r="EJ625" s="15"/>
      <c r="EQ625" s="15"/>
      <c r="EX625" s="15"/>
      <c r="FE625" s="15"/>
      <c r="FL625" s="15"/>
      <c r="FS625" s="15"/>
      <c r="FZ625" s="15"/>
      <c r="GG625" s="15"/>
      <c r="GN625" s="15"/>
      <c r="GP625" s="22"/>
      <c r="GQ625" s="22"/>
      <c r="GR625" s="22"/>
      <c r="GS625" s="22"/>
      <c r="GT625" s="22"/>
      <c r="GU625" s="15"/>
      <c r="GV625" s="22"/>
      <c r="GW625" s="22"/>
      <c r="GX625" s="22"/>
      <c r="GY625" s="18"/>
      <c r="GZ625" s="18"/>
      <c r="HA625" s="18"/>
      <c r="HB625" s="18"/>
      <c r="HC625" s="18"/>
      <c r="HD625" s="18"/>
      <c r="HE625" s="18"/>
      <c r="HF625" s="18"/>
      <c r="HG625" s="18"/>
      <c r="HH625" s="18"/>
      <c r="HI625" s="18"/>
      <c r="HJ625" s="18"/>
      <c r="HK625" s="18"/>
      <c r="HL625" s="18"/>
      <c r="HM625" s="18"/>
      <c r="HN625" s="18"/>
      <c r="HO625" s="18"/>
      <c r="HP625" s="18"/>
      <c r="HQ625" s="18"/>
      <c r="HR625" s="18"/>
      <c r="HS625" s="18"/>
      <c r="HT625" s="18"/>
      <c r="HU625" s="18"/>
      <c r="HV625" s="18"/>
      <c r="HW625" s="18"/>
      <c r="HX625" s="18"/>
      <c r="HY625" s="18"/>
      <c r="HZ625" s="18"/>
      <c r="IA625" s="18"/>
      <c r="IB625" s="18"/>
      <c r="IC625" s="18"/>
      <c r="ID625" s="18"/>
      <c r="IE625" s="18"/>
      <c r="IF625" s="18"/>
      <c r="IG625" s="18"/>
      <c r="IH625" s="18"/>
      <c r="II625" s="18"/>
      <c r="IJ625" s="18"/>
      <c r="IK625" s="18"/>
      <c r="IL625" s="18"/>
      <c r="IM625" s="18"/>
      <c r="IN625" s="18"/>
      <c r="IO625" s="18"/>
      <c r="IP625" s="18"/>
      <c r="IQ625" s="18"/>
      <c r="IR625" s="18"/>
      <c r="IS625" s="18"/>
      <c r="IT625" s="18"/>
      <c r="IU625" s="18"/>
      <c r="IV625" s="18"/>
      <c r="IW625" s="18"/>
      <c r="IX625" s="18"/>
      <c r="IY625" s="18"/>
      <c r="IZ625" s="18"/>
      <c r="JA625" s="18"/>
      <c r="JB625" s="18"/>
      <c r="JC625" s="18"/>
      <c r="JD625" s="18"/>
      <c r="JE625" s="18"/>
      <c r="JF625" s="18"/>
    </row>
    <row r="626" spans="36:266" x14ac:dyDescent="0.3">
      <c r="AJ626" s="24"/>
      <c r="AK626" s="24"/>
      <c r="AL626" s="20"/>
      <c r="AM626" s="23"/>
      <c r="AN626" s="18"/>
      <c r="AO626" s="24"/>
      <c r="AW626" s="71"/>
      <c r="AX626" s="71"/>
      <c r="AY626" s="71"/>
      <c r="BB626" s="25"/>
      <c r="BC626" s="21"/>
      <c r="BG626" s="18"/>
      <c r="BN626" s="22"/>
      <c r="BO626" s="22"/>
      <c r="BP626" s="22"/>
      <c r="BQ626" s="22"/>
      <c r="BR626" s="15"/>
      <c r="CF626" s="15"/>
      <c r="CL626" s="22"/>
      <c r="CM626" s="15"/>
      <c r="CR626" s="22"/>
      <c r="CT626" s="15"/>
      <c r="CW626" s="22"/>
      <c r="DA626" s="15"/>
      <c r="DH626" s="15"/>
      <c r="DJ626" s="22"/>
      <c r="DO626" s="15"/>
      <c r="DV626" s="15"/>
      <c r="EC626" s="15"/>
      <c r="EJ626" s="15"/>
      <c r="EQ626" s="15"/>
      <c r="EX626" s="15"/>
      <c r="FE626" s="15"/>
      <c r="FL626" s="15"/>
      <c r="FS626" s="15"/>
      <c r="FZ626" s="15"/>
      <c r="GG626" s="15"/>
      <c r="GN626" s="15"/>
      <c r="GP626" s="22"/>
      <c r="GQ626" s="22"/>
      <c r="GR626" s="22"/>
      <c r="GS626" s="22"/>
      <c r="GT626" s="22"/>
      <c r="GU626" s="15"/>
      <c r="GV626" s="22"/>
      <c r="GW626" s="22"/>
      <c r="GX626" s="22"/>
      <c r="GY626" s="18"/>
      <c r="GZ626" s="18"/>
      <c r="HA626" s="18"/>
      <c r="HB626" s="18"/>
      <c r="HC626" s="18"/>
      <c r="HD626" s="18"/>
      <c r="HE626" s="18"/>
      <c r="HF626" s="18"/>
      <c r="HG626" s="18"/>
      <c r="HH626" s="18"/>
      <c r="HI626" s="18"/>
      <c r="HJ626" s="18"/>
      <c r="HK626" s="18"/>
      <c r="HL626" s="18"/>
      <c r="HM626" s="18"/>
      <c r="HN626" s="18"/>
      <c r="HO626" s="18"/>
      <c r="HP626" s="18"/>
      <c r="HQ626" s="18"/>
      <c r="HR626" s="18"/>
      <c r="HS626" s="18"/>
      <c r="HT626" s="18"/>
      <c r="HU626" s="18"/>
      <c r="HV626" s="18"/>
      <c r="HW626" s="18"/>
      <c r="HX626" s="18"/>
      <c r="HY626" s="18"/>
      <c r="HZ626" s="18"/>
      <c r="IA626" s="18"/>
      <c r="IB626" s="18"/>
      <c r="IC626" s="18"/>
      <c r="ID626" s="18"/>
      <c r="IE626" s="18"/>
      <c r="IF626" s="18"/>
      <c r="IG626" s="18"/>
      <c r="IH626" s="18"/>
      <c r="II626" s="18"/>
      <c r="IJ626" s="18"/>
      <c r="IK626" s="18"/>
      <c r="IL626" s="18"/>
      <c r="IM626" s="18"/>
      <c r="IN626" s="18"/>
      <c r="IO626" s="18"/>
      <c r="IP626" s="18"/>
      <c r="IQ626" s="18"/>
      <c r="IR626" s="18"/>
      <c r="IS626" s="18"/>
      <c r="IT626" s="18"/>
      <c r="IU626" s="18"/>
      <c r="IV626" s="18"/>
      <c r="IW626" s="18"/>
      <c r="IX626" s="18"/>
      <c r="IY626" s="18"/>
      <c r="IZ626" s="18"/>
      <c r="JA626" s="18"/>
      <c r="JB626" s="18"/>
      <c r="JC626" s="18"/>
      <c r="JD626" s="18"/>
      <c r="JE626" s="18"/>
      <c r="JF626" s="18"/>
    </row>
    <row r="627" spans="36:266" x14ac:dyDescent="0.3">
      <c r="AJ627" s="24"/>
      <c r="AK627" s="24"/>
      <c r="AL627" s="20"/>
      <c r="AM627" s="23"/>
      <c r="AN627" s="18"/>
      <c r="AO627" s="24"/>
      <c r="AW627" s="71"/>
      <c r="AX627" s="71"/>
      <c r="AY627" s="71"/>
      <c r="BB627" s="25"/>
      <c r="BC627" s="21"/>
      <c r="BG627" s="18"/>
      <c r="BN627" s="22"/>
      <c r="BO627" s="22"/>
      <c r="BP627" s="22"/>
      <c r="BQ627" s="22"/>
      <c r="BR627" s="15"/>
      <c r="CF627" s="15"/>
      <c r="CL627" s="22"/>
      <c r="CM627" s="15"/>
      <c r="CR627" s="22"/>
      <c r="CT627" s="15"/>
      <c r="CW627" s="22"/>
      <c r="DA627" s="15"/>
      <c r="DH627" s="15"/>
      <c r="DJ627" s="22"/>
      <c r="DO627" s="15"/>
      <c r="DV627" s="15"/>
      <c r="EC627" s="15"/>
      <c r="EJ627" s="15"/>
      <c r="EQ627" s="15"/>
      <c r="EX627" s="15"/>
      <c r="FE627" s="15"/>
      <c r="FL627" s="15"/>
      <c r="FS627" s="15"/>
      <c r="FZ627" s="15"/>
      <c r="GG627" s="15"/>
      <c r="GN627" s="15"/>
      <c r="GP627" s="22"/>
      <c r="GQ627" s="22"/>
      <c r="GR627" s="22"/>
      <c r="GS627" s="22"/>
      <c r="GT627" s="22"/>
      <c r="GU627" s="15"/>
      <c r="GV627" s="22"/>
      <c r="GW627" s="22"/>
      <c r="GX627" s="22"/>
      <c r="GY627" s="18"/>
      <c r="GZ627" s="18"/>
      <c r="HA627" s="18"/>
      <c r="HB627" s="18"/>
      <c r="HC627" s="18"/>
      <c r="HD627" s="18"/>
      <c r="HE627" s="18"/>
      <c r="HF627" s="18"/>
      <c r="HG627" s="18"/>
      <c r="HH627" s="18"/>
      <c r="HI627" s="18"/>
      <c r="HJ627" s="18"/>
      <c r="HK627" s="18"/>
      <c r="HL627" s="18"/>
      <c r="HM627" s="18"/>
      <c r="HN627" s="18"/>
      <c r="HO627" s="18"/>
      <c r="HP627" s="18"/>
      <c r="HQ627" s="18"/>
      <c r="HR627" s="18"/>
      <c r="HS627" s="18"/>
      <c r="HT627" s="18"/>
      <c r="HU627" s="18"/>
      <c r="HV627" s="18"/>
      <c r="HW627" s="18"/>
      <c r="HX627" s="18"/>
      <c r="HY627" s="18"/>
      <c r="HZ627" s="18"/>
      <c r="IA627" s="18"/>
      <c r="IB627" s="18"/>
      <c r="IC627" s="18"/>
      <c r="ID627" s="18"/>
      <c r="IE627" s="18"/>
      <c r="IF627" s="18"/>
      <c r="IG627" s="18"/>
      <c r="IH627" s="18"/>
      <c r="II627" s="18"/>
      <c r="IJ627" s="18"/>
      <c r="IK627" s="18"/>
      <c r="IL627" s="18"/>
      <c r="IM627" s="18"/>
      <c r="IN627" s="18"/>
      <c r="IO627" s="18"/>
      <c r="IP627" s="18"/>
      <c r="IQ627" s="18"/>
      <c r="IR627" s="18"/>
      <c r="IS627" s="18"/>
      <c r="IT627" s="18"/>
      <c r="IU627" s="18"/>
      <c r="IV627" s="18"/>
      <c r="IW627" s="18"/>
      <c r="IX627" s="18"/>
      <c r="IY627" s="18"/>
      <c r="IZ627" s="18"/>
      <c r="JA627" s="18"/>
      <c r="JB627" s="18"/>
      <c r="JC627" s="18"/>
      <c r="JD627" s="18"/>
      <c r="JE627" s="18"/>
      <c r="JF627" s="18"/>
    </row>
    <row r="628" spans="36:266" x14ac:dyDescent="0.3">
      <c r="AJ628" s="24"/>
      <c r="AK628" s="24"/>
      <c r="AL628" s="20"/>
      <c r="AM628" s="23"/>
      <c r="AN628" s="18"/>
      <c r="AO628" s="24"/>
      <c r="AW628" s="71"/>
      <c r="AX628" s="71"/>
      <c r="AY628" s="71"/>
      <c r="BB628" s="25"/>
      <c r="BC628" s="21"/>
      <c r="BG628" s="18"/>
      <c r="BN628" s="22"/>
      <c r="BO628" s="22"/>
      <c r="BP628" s="22"/>
      <c r="BQ628" s="22"/>
      <c r="BR628" s="15"/>
      <c r="CF628" s="15"/>
      <c r="CL628" s="22"/>
      <c r="CM628" s="15"/>
      <c r="CR628" s="22"/>
      <c r="CT628" s="15"/>
      <c r="CW628" s="22"/>
      <c r="DA628" s="15"/>
      <c r="DH628" s="15"/>
      <c r="DJ628" s="22"/>
      <c r="DO628" s="15"/>
      <c r="DV628" s="15"/>
      <c r="EC628" s="15"/>
      <c r="EJ628" s="15"/>
      <c r="EQ628" s="15"/>
      <c r="EX628" s="15"/>
      <c r="FE628" s="15"/>
      <c r="FL628" s="15"/>
      <c r="FS628" s="15"/>
      <c r="FZ628" s="15"/>
      <c r="GG628" s="15"/>
      <c r="GN628" s="15"/>
      <c r="GP628" s="22"/>
      <c r="GQ628" s="22"/>
      <c r="GR628" s="22"/>
      <c r="GS628" s="22"/>
      <c r="GT628" s="22"/>
      <c r="GU628" s="15"/>
      <c r="GV628" s="22"/>
      <c r="GW628" s="22"/>
      <c r="GX628" s="22"/>
      <c r="GY628" s="18"/>
      <c r="GZ628" s="18"/>
      <c r="HA628" s="18"/>
      <c r="HB628" s="18"/>
      <c r="HC628" s="18"/>
      <c r="HD628" s="18"/>
      <c r="HE628" s="18"/>
      <c r="HF628" s="18"/>
      <c r="HG628" s="18"/>
      <c r="HH628" s="18"/>
      <c r="HI628" s="18"/>
      <c r="HJ628" s="18"/>
      <c r="HK628" s="18"/>
      <c r="HL628" s="18"/>
      <c r="HM628" s="18"/>
      <c r="HN628" s="18"/>
      <c r="HO628" s="18"/>
      <c r="HP628" s="18"/>
      <c r="HQ628" s="18"/>
      <c r="HR628" s="18"/>
      <c r="HS628" s="18"/>
      <c r="HT628" s="18"/>
      <c r="HU628" s="18"/>
      <c r="HV628" s="18"/>
      <c r="HW628" s="18"/>
      <c r="HX628" s="18"/>
      <c r="HY628" s="18"/>
      <c r="HZ628" s="18"/>
      <c r="IA628" s="18"/>
      <c r="IB628" s="18"/>
      <c r="IC628" s="18"/>
      <c r="ID628" s="18"/>
      <c r="IE628" s="18"/>
      <c r="IF628" s="18"/>
      <c r="IG628" s="18"/>
      <c r="IH628" s="18"/>
      <c r="II628" s="18"/>
      <c r="IJ628" s="18"/>
      <c r="IK628" s="18"/>
      <c r="IL628" s="18"/>
      <c r="IM628" s="18"/>
      <c r="IN628" s="18"/>
      <c r="IO628" s="18"/>
      <c r="IP628" s="18"/>
      <c r="IQ628" s="18"/>
      <c r="IR628" s="18"/>
      <c r="IS628" s="18"/>
      <c r="IT628" s="18"/>
      <c r="IU628" s="18"/>
      <c r="IV628" s="18"/>
      <c r="IW628" s="18"/>
      <c r="IX628" s="18"/>
      <c r="IY628" s="18"/>
      <c r="IZ628" s="18"/>
      <c r="JA628" s="18"/>
      <c r="JB628" s="18"/>
      <c r="JC628" s="18"/>
      <c r="JD628" s="18"/>
      <c r="JE628" s="18"/>
      <c r="JF628" s="18"/>
    </row>
    <row r="629" spans="36:266" x14ac:dyDescent="0.3">
      <c r="AJ629" s="24"/>
      <c r="AK629" s="24"/>
      <c r="AL629" s="20"/>
      <c r="AM629" s="23"/>
      <c r="AN629" s="18"/>
      <c r="AO629" s="24"/>
      <c r="AW629" s="71"/>
      <c r="AX629" s="71"/>
      <c r="AY629" s="71"/>
      <c r="BB629" s="25"/>
      <c r="BC629" s="21"/>
      <c r="BG629" s="18"/>
      <c r="BN629" s="22"/>
      <c r="BO629" s="22"/>
      <c r="BP629" s="22"/>
      <c r="BQ629" s="22"/>
      <c r="BR629" s="15"/>
      <c r="CF629" s="15"/>
      <c r="CL629" s="22"/>
      <c r="CM629" s="15"/>
      <c r="CR629" s="22"/>
      <c r="CT629" s="15"/>
      <c r="CW629" s="22"/>
      <c r="DA629" s="15"/>
      <c r="DH629" s="15"/>
      <c r="DJ629" s="22"/>
      <c r="DO629" s="15"/>
      <c r="DV629" s="15"/>
      <c r="EC629" s="15"/>
      <c r="EJ629" s="15"/>
      <c r="EQ629" s="15"/>
      <c r="EX629" s="15"/>
      <c r="FE629" s="15"/>
      <c r="FL629" s="15"/>
      <c r="FS629" s="15"/>
      <c r="FZ629" s="15"/>
      <c r="GG629" s="15"/>
      <c r="GN629" s="15"/>
      <c r="GP629" s="22"/>
      <c r="GQ629" s="22"/>
      <c r="GR629" s="22"/>
      <c r="GS629" s="22"/>
      <c r="GT629" s="22"/>
      <c r="GU629" s="15"/>
      <c r="GV629" s="22"/>
      <c r="GW629" s="22"/>
      <c r="GX629" s="22"/>
      <c r="GY629" s="18"/>
      <c r="GZ629" s="18"/>
      <c r="HA629" s="18"/>
      <c r="HB629" s="18"/>
      <c r="HC629" s="18"/>
      <c r="HD629" s="18"/>
      <c r="HE629" s="18"/>
      <c r="HF629" s="18"/>
      <c r="HG629" s="18"/>
      <c r="HH629" s="18"/>
      <c r="HI629" s="18"/>
      <c r="HJ629" s="18"/>
      <c r="HK629" s="18"/>
      <c r="HL629" s="18"/>
      <c r="HM629" s="18"/>
      <c r="HN629" s="18"/>
      <c r="HO629" s="18"/>
      <c r="HP629" s="18"/>
      <c r="HQ629" s="18"/>
      <c r="HR629" s="18"/>
      <c r="HS629" s="18"/>
      <c r="HT629" s="18"/>
      <c r="HU629" s="18"/>
      <c r="HV629" s="18"/>
      <c r="HW629" s="18"/>
      <c r="HX629" s="18"/>
      <c r="HY629" s="18"/>
      <c r="HZ629" s="18"/>
      <c r="IA629" s="18"/>
      <c r="IB629" s="18"/>
      <c r="IC629" s="18"/>
      <c r="ID629" s="18"/>
      <c r="IE629" s="18"/>
      <c r="IF629" s="18"/>
      <c r="IG629" s="18"/>
      <c r="IH629" s="18"/>
      <c r="II629" s="18"/>
      <c r="IJ629" s="18"/>
      <c r="IK629" s="18"/>
      <c r="IL629" s="18"/>
      <c r="IM629" s="18"/>
      <c r="IN629" s="18"/>
      <c r="IO629" s="18"/>
      <c r="IP629" s="18"/>
      <c r="IQ629" s="18"/>
      <c r="IR629" s="18"/>
      <c r="IS629" s="18"/>
      <c r="IT629" s="18"/>
      <c r="IU629" s="18"/>
      <c r="IV629" s="18"/>
      <c r="IW629" s="18"/>
      <c r="IX629" s="18"/>
      <c r="IY629" s="18"/>
      <c r="IZ629" s="18"/>
      <c r="JA629" s="18"/>
      <c r="JB629" s="18"/>
      <c r="JC629" s="18"/>
      <c r="JD629" s="18"/>
      <c r="JE629" s="18"/>
      <c r="JF629" s="18"/>
    </row>
    <row r="630" spans="36:266" x14ac:dyDescent="0.3">
      <c r="AJ630" s="24"/>
      <c r="AK630" s="24"/>
      <c r="AL630" s="20"/>
      <c r="AM630" s="23"/>
      <c r="AN630" s="18"/>
      <c r="AO630" s="24"/>
      <c r="AW630" s="71"/>
      <c r="AX630" s="71"/>
      <c r="AY630" s="71"/>
      <c r="BB630" s="25"/>
      <c r="BC630" s="21"/>
      <c r="BG630" s="18"/>
      <c r="BN630" s="22"/>
      <c r="BO630" s="22"/>
      <c r="BP630" s="22"/>
      <c r="BQ630" s="22"/>
      <c r="BR630" s="15"/>
      <c r="CF630" s="15"/>
      <c r="CL630" s="22"/>
      <c r="CM630" s="15"/>
      <c r="CR630" s="22"/>
      <c r="CT630" s="15"/>
      <c r="CW630" s="22"/>
      <c r="DA630" s="15"/>
      <c r="DH630" s="15"/>
      <c r="DJ630" s="22"/>
      <c r="DO630" s="15"/>
      <c r="DV630" s="15"/>
      <c r="EC630" s="15"/>
      <c r="EJ630" s="15"/>
      <c r="EQ630" s="15"/>
      <c r="EX630" s="15"/>
      <c r="FE630" s="15"/>
      <c r="FL630" s="15"/>
      <c r="FS630" s="15"/>
      <c r="FZ630" s="15"/>
      <c r="GG630" s="15"/>
      <c r="GN630" s="15"/>
      <c r="GP630" s="22"/>
      <c r="GQ630" s="22"/>
      <c r="GR630" s="22"/>
      <c r="GS630" s="22"/>
      <c r="GT630" s="22"/>
      <c r="GU630" s="15"/>
      <c r="GV630" s="22"/>
      <c r="GW630" s="22"/>
      <c r="GX630" s="22"/>
      <c r="GY630" s="18"/>
      <c r="GZ630" s="18"/>
      <c r="HA630" s="18"/>
      <c r="HB630" s="18"/>
      <c r="HC630" s="18"/>
      <c r="HD630" s="18"/>
      <c r="HE630" s="18"/>
      <c r="HF630" s="18"/>
      <c r="HG630" s="18"/>
      <c r="HH630" s="18"/>
      <c r="HI630" s="18"/>
      <c r="HJ630" s="18"/>
      <c r="HK630" s="18"/>
      <c r="HL630" s="18"/>
      <c r="HM630" s="18"/>
      <c r="HN630" s="18"/>
      <c r="HO630" s="18"/>
      <c r="HP630" s="18"/>
      <c r="HQ630" s="18"/>
      <c r="HR630" s="18"/>
      <c r="HS630" s="18"/>
      <c r="HT630" s="18"/>
      <c r="HU630" s="18"/>
      <c r="HV630" s="18"/>
      <c r="HW630" s="18"/>
      <c r="HX630" s="18"/>
      <c r="HY630" s="18"/>
      <c r="HZ630" s="18"/>
      <c r="IA630" s="18"/>
      <c r="IB630" s="18"/>
      <c r="IC630" s="18"/>
      <c r="ID630" s="18"/>
      <c r="IE630" s="18"/>
      <c r="IF630" s="18"/>
      <c r="IG630" s="18"/>
      <c r="IH630" s="18"/>
      <c r="II630" s="18"/>
      <c r="IJ630" s="18"/>
      <c r="IK630" s="18"/>
      <c r="IL630" s="18"/>
      <c r="IM630" s="18"/>
      <c r="IN630" s="18"/>
      <c r="IO630" s="18"/>
      <c r="IP630" s="18"/>
      <c r="IQ630" s="18"/>
      <c r="IR630" s="18"/>
      <c r="IS630" s="18"/>
      <c r="IT630" s="18"/>
      <c r="IU630" s="18"/>
      <c r="IV630" s="18"/>
      <c r="IW630" s="18"/>
      <c r="IX630" s="18"/>
      <c r="IY630" s="18"/>
      <c r="IZ630" s="18"/>
      <c r="JA630" s="18"/>
      <c r="JB630" s="18"/>
      <c r="JC630" s="18"/>
      <c r="JD630" s="18"/>
      <c r="JE630" s="18"/>
      <c r="JF630" s="18"/>
    </row>
    <row r="631" spans="36:266" x14ac:dyDescent="0.3">
      <c r="AJ631" s="24"/>
      <c r="AK631" s="24"/>
      <c r="AL631" s="20"/>
      <c r="AM631" s="23"/>
      <c r="AN631" s="18"/>
      <c r="AO631" s="24"/>
      <c r="AW631" s="71"/>
      <c r="AX631" s="71"/>
      <c r="AY631" s="71"/>
      <c r="BB631" s="25"/>
      <c r="BC631" s="21"/>
      <c r="BG631" s="18"/>
      <c r="BN631" s="22"/>
      <c r="BO631" s="22"/>
      <c r="BP631" s="22"/>
      <c r="BQ631" s="22"/>
      <c r="BR631" s="15"/>
      <c r="CF631" s="15"/>
      <c r="CL631" s="22"/>
      <c r="CM631" s="15"/>
      <c r="CR631" s="22"/>
      <c r="CT631" s="15"/>
      <c r="CW631" s="22"/>
      <c r="DA631" s="15"/>
      <c r="DH631" s="15"/>
      <c r="DJ631" s="22"/>
      <c r="DO631" s="15"/>
      <c r="DV631" s="15"/>
      <c r="EC631" s="15"/>
      <c r="EJ631" s="15"/>
      <c r="EQ631" s="15"/>
      <c r="EX631" s="15"/>
      <c r="FE631" s="15"/>
      <c r="FL631" s="15"/>
      <c r="FS631" s="15"/>
      <c r="FZ631" s="15"/>
      <c r="GG631" s="15"/>
      <c r="GN631" s="15"/>
      <c r="GP631" s="22"/>
      <c r="GQ631" s="22"/>
      <c r="GR631" s="22"/>
      <c r="GS631" s="22"/>
      <c r="GT631" s="22"/>
      <c r="GU631" s="15"/>
      <c r="GV631" s="22"/>
      <c r="GW631" s="22"/>
      <c r="GX631" s="22"/>
      <c r="GY631" s="18"/>
      <c r="GZ631" s="18"/>
      <c r="HA631" s="18"/>
      <c r="HB631" s="18"/>
      <c r="HC631" s="18"/>
      <c r="HD631" s="18"/>
      <c r="HE631" s="18"/>
      <c r="HF631" s="18"/>
      <c r="HG631" s="18"/>
      <c r="HH631" s="18"/>
      <c r="HI631" s="18"/>
      <c r="HJ631" s="18"/>
      <c r="HK631" s="18"/>
      <c r="HL631" s="18"/>
      <c r="HM631" s="18"/>
      <c r="HN631" s="18"/>
      <c r="HO631" s="18"/>
      <c r="HP631" s="18"/>
      <c r="HQ631" s="18"/>
      <c r="HR631" s="18"/>
      <c r="HS631" s="18"/>
      <c r="HT631" s="18"/>
      <c r="HU631" s="18"/>
      <c r="HV631" s="18"/>
      <c r="HW631" s="18"/>
      <c r="HX631" s="18"/>
      <c r="HY631" s="18"/>
      <c r="HZ631" s="18"/>
      <c r="IA631" s="18"/>
      <c r="IB631" s="18"/>
      <c r="IC631" s="18"/>
      <c r="ID631" s="18"/>
      <c r="IE631" s="18"/>
      <c r="IF631" s="18"/>
      <c r="IG631" s="18"/>
      <c r="IH631" s="18"/>
      <c r="II631" s="18"/>
      <c r="IJ631" s="18"/>
      <c r="IK631" s="18"/>
      <c r="IL631" s="18"/>
      <c r="IM631" s="18"/>
      <c r="IN631" s="18"/>
      <c r="IO631" s="18"/>
      <c r="IP631" s="18"/>
      <c r="IQ631" s="18"/>
      <c r="IR631" s="18"/>
      <c r="IS631" s="18"/>
      <c r="IT631" s="18"/>
      <c r="IU631" s="18"/>
      <c r="IV631" s="18"/>
      <c r="IW631" s="18"/>
      <c r="IX631" s="18"/>
      <c r="IY631" s="18"/>
      <c r="IZ631" s="18"/>
      <c r="JA631" s="18"/>
      <c r="JB631" s="18"/>
      <c r="JC631" s="18"/>
      <c r="JD631" s="18"/>
      <c r="JE631" s="18"/>
      <c r="JF631" s="18"/>
    </row>
    <row r="632" spans="36:266" x14ac:dyDescent="0.3">
      <c r="AJ632" s="24"/>
      <c r="AK632" s="24"/>
      <c r="AL632" s="20"/>
      <c r="AM632" s="23"/>
      <c r="AN632" s="18"/>
      <c r="AO632" s="24"/>
      <c r="AW632" s="71"/>
      <c r="AX632" s="71"/>
      <c r="AY632" s="71"/>
      <c r="BB632" s="25"/>
      <c r="BC632" s="21"/>
      <c r="BG632" s="18"/>
      <c r="BN632" s="22"/>
      <c r="BO632" s="22"/>
      <c r="BP632" s="22"/>
      <c r="BQ632" s="22"/>
      <c r="BR632" s="15"/>
      <c r="CF632" s="15"/>
      <c r="CL632" s="22"/>
      <c r="CM632" s="15"/>
      <c r="CR632" s="22"/>
      <c r="CT632" s="15"/>
      <c r="CW632" s="22"/>
      <c r="DA632" s="15"/>
      <c r="DH632" s="15"/>
      <c r="DJ632" s="22"/>
      <c r="DO632" s="15"/>
      <c r="DV632" s="15"/>
      <c r="EC632" s="15"/>
      <c r="EJ632" s="15"/>
      <c r="EQ632" s="15"/>
      <c r="EX632" s="15"/>
      <c r="FE632" s="15"/>
      <c r="FL632" s="15"/>
      <c r="FS632" s="15"/>
      <c r="FZ632" s="15"/>
      <c r="GG632" s="15"/>
      <c r="GN632" s="15"/>
      <c r="GP632" s="22"/>
      <c r="GQ632" s="22"/>
      <c r="GR632" s="22"/>
      <c r="GS632" s="22"/>
      <c r="GT632" s="22"/>
      <c r="GU632" s="15"/>
      <c r="GV632" s="22"/>
      <c r="GW632" s="22"/>
      <c r="GX632" s="22"/>
      <c r="GY632" s="18"/>
      <c r="GZ632" s="18"/>
      <c r="HA632" s="18"/>
      <c r="HB632" s="18"/>
      <c r="HC632" s="18"/>
      <c r="HD632" s="18"/>
      <c r="HE632" s="18"/>
      <c r="HF632" s="18"/>
      <c r="HG632" s="18"/>
      <c r="HH632" s="18"/>
      <c r="HI632" s="18"/>
      <c r="HJ632" s="18"/>
      <c r="HK632" s="18"/>
      <c r="HL632" s="18"/>
      <c r="HM632" s="18"/>
      <c r="HN632" s="18"/>
      <c r="HO632" s="18"/>
      <c r="HP632" s="18"/>
      <c r="HQ632" s="18"/>
      <c r="HR632" s="18"/>
      <c r="HS632" s="18"/>
      <c r="HT632" s="18"/>
      <c r="HU632" s="18"/>
      <c r="HV632" s="18"/>
      <c r="HW632" s="18"/>
      <c r="HX632" s="18"/>
      <c r="HY632" s="18"/>
      <c r="HZ632" s="18"/>
      <c r="IA632" s="18"/>
      <c r="IB632" s="18"/>
      <c r="IC632" s="18"/>
      <c r="ID632" s="18"/>
      <c r="IE632" s="18"/>
      <c r="IF632" s="18"/>
      <c r="IG632" s="18"/>
      <c r="IH632" s="18"/>
      <c r="II632" s="18"/>
      <c r="IJ632" s="18"/>
      <c r="IK632" s="18"/>
      <c r="IL632" s="18"/>
      <c r="IM632" s="18"/>
      <c r="IN632" s="18"/>
      <c r="IO632" s="18"/>
      <c r="IP632" s="18"/>
      <c r="IQ632" s="18"/>
      <c r="IR632" s="18"/>
      <c r="IS632" s="18"/>
      <c r="IT632" s="18"/>
      <c r="IU632" s="18"/>
      <c r="IV632" s="18"/>
      <c r="IW632" s="18"/>
      <c r="IX632" s="18"/>
      <c r="IY632" s="18"/>
      <c r="IZ632" s="18"/>
      <c r="JA632" s="18"/>
      <c r="JB632" s="18"/>
      <c r="JC632" s="18"/>
      <c r="JD632" s="18"/>
      <c r="JE632" s="18"/>
      <c r="JF632" s="18"/>
    </row>
    <row r="633" spans="36:266" x14ac:dyDescent="0.3">
      <c r="AJ633" s="24"/>
      <c r="AK633" s="24"/>
      <c r="AL633" s="20"/>
      <c r="AM633" s="23"/>
      <c r="AN633" s="18"/>
      <c r="AO633" s="24"/>
      <c r="AW633" s="71"/>
      <c r="AX633" s="71"/>
      <c r="AY633" s="71"/>
      <c r="BB633" s="25"/>
      <c r="BC633" s="21"/>
      <c r="BG633" s="18"/>
      <c r="BN633" s="22"/>
      <c r="BO633" s="22"/>
      <c r="BP633" s="22"/>
      <c r="BQ633" s="22"/>
      <c r="BR633" s="15"/>
      <c r="CF633" s="15"/>
      <c r="CL633" s="22"/>
      <c r="CM633" s="15"/>
      <c r="CR633" s="22"/>
      <c r="CT633" s="15"/>
      <c r="CW633" s="22"/>
      <c r="DA633" s="15"/>
      <c r="DH633" s="15"/>
      <c r="DJ633" s="22"/>
      <c r="DO633" s="15"/>
      <c r="DV633" s="15"/>
      <c r="EC633" s="15"/>
      <c r="EJ633" s="15"/>
      <c r="EQ633" s="15"/>
      <c r="EX633" s="15"/>
      <c r="FE633" s="15"/>
      <c r="FL633" s="15"/>
      <c r="FS633" s="15"/>
      <c r="FZ633" s="15"/>
      <c r="GG633" s="15"/>
      <c r="GN633" s="15"/>
      <c r="GP633" s="22"/>
      <c r="GQ633" s="22"/>
      <c r="GR633" s="22"/>
      <c r="GS633" s="22"/>
      <c r="GT633" s="22"/>
      <c r="GU633" s="15"/>
      <c r="GV633" s="22"/>
      <c r="GW633" s="22"/>
      <c r="GX633" s="22"/>
      <c r="GY633" s="18"/>
      <c r="GZ633" s="18"/>
      <c r="HA633" s="18"/>
      <c r="HB633" s="18"/>
      <c r="HC633" s="18"/>
      <c r="HD633" s="18"/>
      <c r="HE633" s="18"/>
      <c r="HF633" s="18"/>
      <c r="HG633" s="18"/>
      <c r="HH633" s="18"/>
      <c r="HI633" s="18"/>
      <c r="HJ633" s="18"/>
      <c r="HK633" s="18"/>
      <c r="HL633" s="18"/>
      <c r="HM633" s="18"/>
      <c r="HN633" s="18"/>
      <c r="HO633" s="18"/>
      <c r="HP633" s="18"/>
      <c r="HQ633" s="18"/>
      <c r="HR633" s="18"/>
      <c r="HS633" s="18"/>
      <c r="HT633" s="18"/>
      <c r="HU633" s="18"/>
      <c r="HV633" s="18"/>
      <c r="HW633" s="18"/>
      <c r="HX633" s="18"/>
      <c r="HY633" s="18"/>
      <c r="HZ633" s="18"/>
      <c r="IA633" s="18"/>
      <c r="IB633" s="18"/>
      <c r="IC633" s="18"/>
      <c r="ID633" s="18"/>
      <c r="IE633" s="18"/>
      <c r="IF633" s="18"/>
      <c r="IG633" s="18"/>
      <c r="IH633" s="18"/>
      <c r="II633" s="18"/>
      <c r="IJ633" s="18"/>
      <c r="IK633" s="18"/>
      <c r="IL633" s="18"/>
      <c r="IM633" s="18"/>
      <c r="IN633" s="18"/>
      <c r="IO633" s="18"/>
      <c r="IP633" s="18"/>
      <c r="IQ633" s="18"/>
      <c r="IR633" s="18"/>
      <c r="IS633" s="18"/>
      <c r="IT633" s="18"/>
      <c r="IU633" s="18"/>
      <c r="IV633" s="18"/>
      <c r="IW633" s="18"/>
      <c r="IX633" s="18"/>
      <c r="IY633" s="18"/>
      <c r="IZ633" s="18"/>
      <c r="JA633" s="18"/>
      <c r="JB633" s="18"/>
      <c r="JC633" s="18"/>
      <c r="JD633" s="18"/>
      <c r="JE633" s="18"/>
      <c r="JF633" s="18"/>
    </row>
    <row r="634" spans="36:266" x14ac:dyDescent="0.3">
      <c r="AJ634" s="24"/>
      <c r="AK634" s="24"/>
      <c r="AL634" s="20"/>
      <c r="AM634" s="23"/>
      <c r="AN634" s="18"/>
      <c r="AO634" s="24"/>
      <c r="AW634" s="71"/>
      <c r="AX634" s="71"/>
      <c r="AY634" s="71"/>
      <c r="BB634" s="25"/>
      <c r="BC634" s="21"/>
      <c r="BG634" s="18"/>
      <c r="BN634" s="22"/>
      <c r="BO634" s="22"/>
      <c r="BP634" s="22"/>
      <c r="BQ634" s="22"/>
      <c r="BR634" s="15"/>
      <c r="CF634" s="15"/>
      <c r="CL634" s="22"/>
      <c r="CM634" s="15"/>
      <c r="CR634" s="22"/>
      <c r="CT634" s="15"/>
      <c r="CW634" s="22"/>
      <c r="DA634" s="15"/>
      <c r="DH634" s="15"/>
      <c r="DJ634" s="22"/>
      <c r="DO634" s="15"/>
      <c r="DV634" s="15"/>
      <c r="EC634" s="15"/>
      <c r="EJ634" s="15"/>
      <c r="EQ634" s="15"/>
      <c r="EX634" s="15"/>
      <c r="FE634" s="15"/>
      <c r="FL634" s="15"/>
      <c r="FS634" s="15"/>
      <c r="FZ634" s="15"/>
      <c r="GG634" s="15"/>
      <c r="GN634" s="15"/>
      <c r="GP634" s="22"/>
      <c r="GQ634" s="22"/>
      <c r="GR634" s="22"/>
      <c r="GS634" s="22"/>
      <c r="GT634" s="22"/>
      <c r="GU634" s="15"/>
      <c r="GV634" s="22"/>
      <c r="GW634" s="22"/>
      <c r="GX634" s="22"/>
      <c r="GY634" s="18"/>
      <c r="GZ634" s="18"/>
      <c r="HA634" s="18"/>
      <c r="HB634" s="18"/>
      <c r="HC634" s="18"/>
      <c r="HD634" s="18"/>
      <c r="HE634" s="18"/>
      <c r="HF634" s="18"/>
      <c r="HG634" s="18"/>
      <c r="HH634" s="18"/>
      <c r="HI634" s="18"/>
      <c r="HJ634" s="18"/>
      <c r="HK634" s="18"/>
      <c r="HL634" s="18"/>
      <c r="HM634" s="18"/>
      <c r="HN634" s="18"/>
      <c r="HO634" s="18"/>
      <c r="HP634" s="18"/>
      <c r="HQ634" s="18"/>
      <c r="HR634" s="18"/>
      <c r="HS634" s="18"/>
      <c r="HT634" s="18"/>
      <c r="HU634" s="18"/>
      <c r="HV634" s="18"/>
      <c r="HW634" s="18"/>
      <c r="HX634" s="18"/>
      <c r="HY634" s="18"/>
      <c r="HZ634" s="18"/>
      <c r="IA634" s="18"/>
      <c r="IB634" s="18"/>
      <c r="IC634" s="18"/>
      <c r="ID634" s="18"/>
      <c r="IE634" s="18"/>
      <c r="IF634" s="18"/>
      <c r="IG634" s="18"/>
      <c r="IH634" s="18"/>
      <c r="II634" s="18"/>
      <c r="IJ634" s="18"/>
      <c r="IK634" s="18"/>
      <c r="IL634" s="18"/>
      <c r="IM634" s="18"/>
      <c r="IN634" s="18"/>
      <c r="IO634" s="18"/>
      <c r="IP634" s="18"/>
      <c r="IQ634" s="18"/>
      <c r="IR634" s="18"/>
      <c r="IS634" s="18"/>
      <c r="IT634" s="18"/>
      <c r="IU634" s="18"/>
      <c r="IV634" s="18"/>
      <c r="IW634" s="18"/>
      <c r="IX634" s="18"/>
      <c r="IY634" s="18"/>
      <c r="IZ634" s="18"/>
      <c r="JA634" s="18"/>
      <c r="JB634" s="18"/>
      <c r="JC634" s="18"/>
      <c r="JD634" s="18"/>
      <c r="JE634" s="18"/>
      <c r="JF634" s="18"/>
    </row>
    <row r="635" spans="36:266" x14ac:dyDescent="0.3">
      <c r="AJ635" s="24"/>
      <c r="AK635" s="24"/>
      <c r="AL635" s="20"/>
      <c r="AM635" s="23"/>
      <c r="AN635" s="18"/>
      <c r="AO635" s="24"/>
      <c r="AW635" s="71"/>
      <c r="AX635" s="71"/>
      <c r="AY635" s="71"/>
      <c r="BB635" s="25"/>
      <c r="BC635" s="21"/>
      <c r="BG635" s="18"/>
      <c r="BN635" s="22"/>
      <c r="BO635" s="22"/>
      <c r="BP635" s="22"/>
      <c r="BQ635" s="22"/>
      <c r="BR635" s="15"/>
      <c r="CF635" s="15"/>
      <c r="CL635" s="22"/>
      <c r="CM635" s="15"/>
      <c r="CR635" s="22"/>
      <c r="CT635" s="15"/>
      <c r="CW635" s="22"/>
      <c r="DA635" s="15"/>
      <c r="DH635" s="15"/>
      <c r="DJ635" s="22"/>
      <c r="DO635" s="15"/>
      <c r="DV635" s="15"/>
      <c r="EC635" s="15"/>
      <c r="EJ635" s="15"/>
      <c r="EQ635" s="15"/>
      <c r="EX635" s="15"/>
      <c r="FE635" s="15"/>
      <c r="FL635" s="15"/>
      <c r="FS635" s="15"/>
      <c r="FZ635" s="15"/>
      <c r="GG635" s="15"/>
      <c r="GN635" s="15"/>
      <c r="GP635" s="22"/>
      <c r="GQ635" s="22"/>
      <c r="GR635" s="22"/>
      <c r="GS635" s="22"/>
      <c r="GT635" s="22"/>
      <c r="GU635" s="15"/>
      <c r="GV635" s="22"/>
      <c r="GW635" s="22"/>
      <c r="GX635" s="22"/>
      <c r="GY635" s="18"/>
      <c r="GZ635" s="18"/>
      <c r="HA635" s="18"/>
      <c r="HB635" s="18"/>
      <c r="HC635" s="18"/>
      <c r="HD635" s="18"/>
      <c r="HE635" s="18"/>
      <c r="HF635" s="18"/>
      <c r="HG635" s="18"/>
      <c r="HH635" s="18"/>
      <c r="HI635" s="18"/>
      <c r="HJ635" s="18"/>
      <c r="HK635" s="18"/>
      <c r="HL635" s="18"/>
      <c r="HM635" s="18"/>
      <c r="HN635" s="18"/>
      <c r="HO635" s="18"/>
      <c r="HP635" s="18"/>
      <c r="HQ635" s="18"/>
      <c r="HR635" s="18"/>
      <c r="HS635" s="18"/>
      <c r="HT635" s="18"/>
      <c r="HU635" s="18"/>
      <c r="HV635" s="18"/>
      <c r="HW635" s="18"/>
      <c r="HX635" s="18"/>
      <c r="HY635" s="18"/>
      <c r="HZ635" s="18"/>
      <c r="IA635" s="18"/>
      <c r="IB635" s="18"/>
      <c r="IC635" s="18"/>
      <c r="ID635" s="18"/>
      <c r="IE635" s="18"/>
      <c r="IF635" s="18"/>
      <c r="IG635" s="18"/>
      <c r="IH635" s="18"/>
      <c r="II635" s="18"/>
      <c r="IJ635" s="18"/>
      <c r="IK635" s="18"/>
      <c r="IL635" s="18"/>
      <c r="IM635" s="18"/>
      <c r="IN635" s="18"/>
      <c r="IO635" s="18"/>
      <c r="IP635" s="18"/>
      <c r="IQ635" s="18"/>
      <c r="IR635" s="18"/>
      <c r="IS635" s="18"/>
      <c r="IT635" s="18"/>
      <c r="IU635" s="18"/>
      <c r="IV635" s="18"/>
      <c r="IW635" s="18"/>
      <c r="IX635" s="18"/>
      <c r="IY635" s="18"/>
      <c r="IZ635" s="18"/>
      <c r="JA635" s="18"/>
      <c r="JB635" s="18"/>
      <c r="JC635" s="18"/>
      <c r="JD635" s="18"/>
      <c r="JE635" s="18"/>
      <c r="JF635" s="18"/>
    </row>
    <row r="636" spans="36:266" x14ac:dyDescent="0.3">
      <c r="AJ636" s="24"/>
      <c r="AK636" s="24"/>
      <c r="AL636" s="20"/>
      <c r="AM636" s="23"/>
      <c r="AN636" s="18"/>
      <c r="AO636" s="24"/>
      <c r="AW636" s="71"/>
      <c r="AX636" s="71"/>
      <c r="AY636" s="71"/>
      <c r="BB636" s="25"/>
      <c r="BC636" s="21"/>
      <c r="BG636" s="18"/>
      <c r="BN636" s="22"/>
      <c r="BO636" s="22"/>
      <c r="BP636" s="22"/>
      <c r="BQ636" s="22"/>
      <c r="BR636" s="15"/>
      <c r="CF636" s="15"/>
      <c r="CL636" s="22"/>
      <c r="CM636" s="15"/>
      <c r="CR636" s="22"/>
      <c r="CT636" s="15"/>
      <c r="CW636" s="22"/>
      <c r="DA636" s="15"/>
      <c r="DH636" s="15"/>
      <c r="DJ636" s="22"/>
      <c r="DO636" s="15"/>
      <c r="DV636" s="15"/>
      <c r="EC636" s="15"/>
      <c r="EJ636" s="15"/>
      <c r="EQ636" s="15"/>
      <c r="EX636" s="15"/>
      <c r="FE636" s="15"/>
      <c r="FL636" s="15"/>
      <c r="FS636" s="15"/>
      <c r="FZ636" s="15"/>
      <c r="GG636" s="15"/>
      <c r="GN636" s="15"/>
      <c r="GP636" s="22"/>
      <c r="GQ636" s="22"/>
      <c r="GR636" s="22"/>
      <c r="GS636" s="22"/>
      <c r="GT636" s="22"/>
      <c r="GU636" s="15"/>
      <c r="GV636" s="22"/>
      <c r="GW636" s="22"/>
      <c r="GX636" s="22"/>
      <c r="GY636" s="18"/>
      <c r="GZ636" s="18"/>
      <c r="HA636" s="18"/>
      <c r="HB636" s="18"/>
      <c r="HC636" s="18"/>
      <c r="HD636" s="18"/>
      <c r="HE636" s="18"/>
      <c r="HF636" s="18"/>
      <c r="HG636" s="18"/>
      <c r="HH636" s="18"/>
      <c r="HI636" s="18"/>
      <c r="HJ636" s="18"/>
      <c r="HK636" s="18"/>
      <c r="HL636" s="18"/>
      <c r="HM636" s="18"/>
      <c r="HN636" s="18"/>
      <c r="HO636" s="18"/>
      <c r="HP636" s="18"/>
      <c r="HQ636" s="18"/>
      <c r="HR636" s="18"/>
      <c r="HS636" s="18"/>
      <c r="HT636" s="18"/>
      <c r="HU636" s="18"/>
      <c r="HV636" s="18"/>
      <c r="HW636" s="18"/>
      <c r="HX636" s="18"/>
      <c r="HY636" s="18"/>
      <c r="HZ636" s="18"/>
      <c r="IA636" s="18"/>
      <c r="IB636" s="18"/>
      <c r="IC636" s="18"/>
      <c r="ID636" s="18"/>
      <c r="IE636" s="18"/>
      <c r="IF636" s="18"/>
      <c r="IG636" s="18"/>
      <c r="IH636" s="18"/>
      <c r="II636" s="18"/>
      <c r="IJ636" s="18"/>
      <c r="IK636" s="18"/>
      <c r="IL636" s="18"/>
      <c r="IM636" s="18"/>
      <c r="IN636" s="18"/>
      <c r="IO636" s="18"/>
      <c r="IP636" s="18"/>
      <c r="IQ636" s="18"/>
      <c r="IR636" s="18"/>
      <c r="IS636" s="18"/>
      <c r="IT636" s="18"/>
      <c r="IU636" s="18"/>
      <c r="IV636" s="18"/>
      <c r="IW636" s="18"/>
      <c r="IX636" s="18"/>
      <c r="IY636" s="18"/>
      <c r="IZ636" s="18"/>
      <c r="JA636" s="18"/>
      <c r="JB636" s="18"/>
      <c r="JC636" s="18"/>
      <c r="JD636" s="18"/>
      <c r="JE636" s="18"/>
      <c r="JF636" s="18"/>
    </row>
    <row r="637" spans="36:266" x14ac:dyDescent="0.3">
      <c r="AJ637" s="24"/>
      <c r="AK637" s="24"/>
      <c r="AL637" s="20"/>
      <c r="AM637" s="23"/>
      <c r="AN637" s="18"/>
      <c r="AO637" s="24"/>
      <c r="AW637" s="71"/>
      <c r="AX637" s="71"/>
      <c r="AY637" s="71"/>
      <c r="BB637" s="25"/>
      <c r="BC637" s="21"/>
      <c r="BG637" s="18"/>
      <c r="BN637" s="22"/>
      <c r="BO637" s="22"/>
      <c r="BP637" s="22"/>
      <c r="BQ637" s="22"/>
      <c r="BR637" s="15"/>
      <c r="CF637" s="15"/>
      <c r="CL637" s="22"/>
      <c r="CM637" s="15"/>
      <c r="CR637" s="22"/>
      <c r="CT637" s="15"/>
      <c r="CW637" s="22"/>
      <c r="DA637" s="15"/>
      <c r="DH637" s="15"/>
      <c r="DJ637" s="22"/>
      <c r="DO637" s="15"/>
      <c r="DV637" s="15"/>
      <c r="EC637" s="15"/>
      <c r="EJ637" s="15"/>
      <c r="EQ637" s="15"/>
      <c r="EX637" s="15"/>
      <c r="FE637" s="15"/>
      <c r="FL637" s="15"/>
      <c r="FS637" s="15"/>
      <c r="FZ637" s="15"/>
      <c r="GG637" s="15"/>
      <c r="GN637" s="15"/>
      <c r="GP637" s="22"/>
      <c r="GQ637" s="22"/>
      <c r="GR637" s="22"/>
      <c r="GS637" s="22"/>
      <c r="GT637" s="22"/>
      <c r="GU637" s="15"/>
      <c r="GV637" s="22"/>
      <c r="GW637" s="22"/>
      <c r="GX637" s="22"/>
      <c r="GY637" s="18"/>
      <c r="GZ637" s="18"/>
      <c r="HA637" s="18"/>
      <c r="HB637" s="18"/>
      <c r="HC637" s="18"/>
      <c r="HD637" s="18"/>
      <c r="HE637" s="18"/>
      <c r="HF637" s="18"/>
      <c r="HG637" s="18"/>
      <c r="HH637" s="18"/>
      <c r="HI637" s="18"/>
      <c r="HJ637" s="18"/>
      <c r="HK637" s="18"/>
      <c r="HL637" s="18"/>
      <c r="HM637" s="18"/>
      <c r="HN637" s="18"/>
      <c r="HO637" s="18"/>
      <c r="HP637" s="18"/>
      <c r="HQ637" s="18"/>
      <c r="HR637" s="18"/>
      <c r="HS637" s="18"/>
      <c r="HT637" s="18"/>
      <c r="HU637" s="18"/>
      <c r="HV637" s="18"/>
      <c r="HW637" s="18"/>
      <c r="HX637" s="18"/>
      <c r="HY637" s="18"/>
      <c r="HZ637" s="18"/>
      <c r="IA637" s="18"/>
      <c r="IB637" s="18"/>
      <c r="IC637" s="18"/>
      <c r="ID637" s="18"/>
      <c r="IE637" s="18"/>
      <c r="IF637" s="18"/>
      <c r="IG637" s="18"/>
      <c r="IH637" s="18"/>
      <c r="II637" s="18"/>
      <c r="IJ637" s="18"/>
      <c r="IK637" s="18"/>
      <c r="IL637" s="18"/>
      <c r="IM637" s="18"/>
      <c r="IN637" s="18"/>
      <c r="IO637" s="18"/>
      <c r="IP637" s="18"/>
      <c r="IQ637" s="18"/>
      <c r="IR637" s="18"/>
      <c r="IS637" s="18"/>
      <c r="IT637" s="18"/>
      <c r="IU637" s="18"/>
      <c r="IV637" s="18"/>
      <c r="IW637" s="18"/>
      <c r="IX637" s="18"/>
      <c r="IY637" s="18"/>
      <c r="IZ637" s="18"/>
      <c r="JA637" s="18"/>
      <c r="JB637" s="18"/>
      <c r="JC637" s="18"/>
      <c r="JD637" s="18"/>
      <c r="JE637" s="18"/>
      <c r="JF637" s="18"/>
    </row>
    <row r="638" spans="36:266" x14ac:dyDescent="0.3">
      <c r="AJ638" s="24"/>
      <c r="AK638" s="24"/>
      <c r="AL638" s="20"/>
      <c r="AM638" s="23"/>
      <c r="AN638" s="18"/>
      <c r="AO638" s="24"/>
      <c r="AW638" s="71"/>
      <c r="AX638" s="71"/>
      <c r="AY638" s="71"/>
      <c r="BB638" s="25"/>
      <c r="BC638" s="21"/>
      <c r="BG638" s="18"/>
      <c r="BN638" s="22"/>
      <c r="BO638" s="22"/>
      <c r="BP638" s="22"/>
      <c r="BQ638" s="22"/>
      <c r="BR638" s="15"/>
      <c r="CF638" s="15"/>
      <c r="CL638" s="22"/>
      <c r="CM638" s="15"/>
      <c r="CR638" s="22"/>
      <c r="CT638" s="15"/>
      <c r="CW638" s="22"/>
      <c r="DA638" s="15"/>
      <c r="DH638" s="15"/>
      <c r="DJ638" s="22"/>
      <c r="DO638" s="15"/>
      <c r="DV638" s="15"/>
      <c r="EC638" s="15"/>
      <c r="EJ638" s="15"/>
      <c r="EQ638" s="15"/>
      <c r="EX638" s="15"/>
      <c r="FE638" s="15"/>
      <c r="FL638" s="15"/>
      <c r="FS638" s="15"/>
      <c r="FZ638" s="15"/>
      <c r="GG638" s="15"/>
      <c r="GN638" s="15"/>
      <c r="GP638" s="22"/>
      <c r="GQ638" s="22"/>
      <c r="GR638" s="22"/>
      <c r="GS638" s="22"/>
      <c r="GT638" s="22"/>
      <c r="GU638" s="15"/>
      <c r="GV638" s="22"/>
      <c r="GW638" s="22"/>
      <c r="GX638" s="22"/>
      <c r="GY638" s="18"/>
      <c r="GZ638" s="18"/>
      <c r="HA638" s="18"/>
      <c r="HB638" s="18"/>
      <c r="HC638" s="18"/>
      <c r="HD638" s="18"/>
      <c r="HE638" s="18"/>
      <c r="HF638" s="18"/>
      <c r="HG638" s="18"/>
      <c r="HH638" s="18"/>
      <c r="HI638" s="18"/>
      <c r="HJ638" s="18"/>
      <c r="HK638" s="18"/>
      <c r="HL638" s="18"/>
      <c r="HM638" s="18"/>
      <c r="HN638" s="18"/>
      <c r="HO638" s="18"/>
      <c r="HP638" s="18"/>
      <c r="HQ638" s="18"/>
      <c r="HR638" s="18"/>
      <c r="HS638" s="18"/>
      <c r="HT638" s="18"/>
      <c r="HU638" s="18"/>
      <c r="HV638" s="18"/>
      <c r="HW638" s="18"/>
      <c r="HX638" s="18"/>
      <c r="HY638" s="18"/>
      <c r="HZ638" s="18"/>
      <c r="IA638" s="18"/>
      <c r="IB638" s="18"/>
      <c r="IC638" s="18"/>
      <c r="ID638" s="18"/>
      <c r="IE638" s="18"/>
      <c r="IF638" s="18"/>
      <c r="IG638" s="18"/>
      <c r="IH638" s="18"/>
      <c r="II638" s="18"/>
      <c r="IJ638" s="18"/>
      <c r="IK638" s="18"/>
      <c r="IL638" s="18"/>
      <c r="IM638" s="18"/>
      <c r="IN638" s="18"/>
      <c r="IO638" s="18"/>
      <c r="IP638" s="18"/>
      <c r="IQ638" s="18"/>
      <c r="IR638" s="18"/>
      <c r="IS638" s="18"/>
      <c r="IT638" s="18"/>
      <c r="IU638" s="18"/>
      <c r="IV638" s="18"/>
      <c r="IW638" s="18"/>
      <c r="IX638" s="18"/>
      <c r="IY638" s="18"/>
      <c r="IZ638" s="18"/>
      <c r="JA638" s="18"/>
      <c r="JB638" s="18"/>
      <c r="JC638" s="18"/>
      <c r="JD638" s="18"/>
      <c r="JE638" s="18"/>
      <c r="JF638" s="18"/>
    </row>
    <row r="639" spans="36:266" x14ac:dyDescent="0.3">
      <c r="AJ639" s="24"/>
      <c r="AK639" s="24"/>
      <c r="AL639" s="20"/>
      <c r="AM639" s="23"/>
      <c r="AN639" s="18"/>
      <c r="AO639" s="24"/>
      <c r="AW639" s="71"/>
      <c r="AX639" s="71"/>
      <c r="AY639" s="71"/>
      <c r="BB639" s="25"/>
      <c r="BC639" s="21"/>
      <c r="BG639" s="18"/>
      <c r="BN639" s="22"/>
      <c r="BO639" s="22"/>
      <c r="BP639" s="22"/>
      <c r="BQ639" s="22"/>
      <c r="BR639" s="15"/>
      <c r="CF639" s="15"/>
      <c r="CL639" s="22"/>
      <c r="CM639" s="15"/>
      <c r="CR639" s="22"/>
      <c r="CT639" s="15"/>
      <c r="CW639" s="22"/>
      <c r="DA639" s="15"/>
      <c r="DH639" s="15"/>
      <c r="DJ639" s="22"/>
      <c r="DO639" s="15"/>
      <c r="DV639" s="15"/>
      <c r="EC639" s="15"/>
      <c r="EJ639" s="15"/>
      <c r="EQ639" s="15"/>
      <c r="EX639" s="15"/>
      <c r="FE639" s="15"/>
      <c r="FL639" s="15"/>
      <c r="FS639" s="15"/>
      <c r="FZ639" s="15"/>
      <c r="GG639" s="15"/>
      <c r="GN639" s="15"/>
      <c r="GP639" s="22"/>
      <c r="GQ639" s="22"/>
      <c r="GR639" s="22"/>
      <c r="GS639" s="22"/>
      <c r="GT639" s="22"/>
      <c r="GU639" s="15"/>
      <c r="GV639" s="22"/>
      <c r="GW639" s="22"/>
      <c r="GX639" s="22"/>
      <c r="GY639" s="18"/>
      <c r="GZ639" s="18"/>
      <c r="HA639" s="18"/>
      <c r="HB639" s="18"/>
      <c r="HC639" s="18"/>
      <c r="HD639" s="18"/>
      <c r="HE639" s="18"/>
      <c r="HF639" s="18"/>
      <c r="HG639" s="18"/>
      <c r="HH639" s="18"/>
      <c r="HI639" s="18"/>
      <c r="HJ639" s="18"/>
      <c r="HK639" s="18"/>
      <c r="HL639" s="18"/>
      <c r="HM639" s="18"/>
      <c r="HN639" s="18"/>
      <c r="HO639" s="18"/>
      <c r="HP639" s="18"/>
      <c r="HQ639" s="18"/>
      <c r="HR639" s="18"/>
      <c r="HS639" s="18"/>
      <c r="HT639" s="18"/>
      <c r="HU639" s="18"/>
      <c r="HV639" s="18"/>
      <c r="HW639" s="18"/>
      <c r="HX639" s="18"/>
      <c r="HY639" s="18"/>
      <c r="HZ639" s="18"/>
      <c r="IA639" s="18"/>
      <c r="IB639" s="18"/>
      <c r="IC639" s="18"/>
      <c r="ID639" s="18"/>
      <c r="IE639" s="18"/>
      <c r="IF639" s="18"/>
      <c r="IG639" s="18"/>
      <c r="IH639" s="18"/>
      <c r="II639" s="18"/>
      <c r="IJ639" s="18"/>
      <c r="IK639" s="18"/>
      <c r="IL639" s="18"/>
      <c r="IM639" s="18"/>
      <c r="IN639" s="18"/>
      <c r="IO639" s="18"/>
      <c r="IP639" s="18"/>
      <c r="IQ639" s="18"/>
      <c r="IR639" s="18"/>
      <c r="IS639" s="18"/>
      <c r="IT639" s="18"/>
      <c r="IU639" s="18"/>
      <c r="IV639" s="18"/>
      <c r="IW639" s="18"/>
      <c r="IX639" s="18"/>
      <c r="IY639" s="18"/>
      <c r="IZ639" s="18"/>
      <c r="JA639" s="18"/>
      <c r="JB639" s="18"/>
      <c r="JC639" s="18"/>
      <c r="JD639" s="18"/>
      <c r="JE639" s="18"/>
      <c r="JF639" s="18"/>
    </row>
    <row r="640" spans="36:266" x14ac:dyDescent="0.3">
      <c r="AJ640" s="24"/>
      <c r="AK640" s="24"/>
      <c r="AL640" s="20"/>
      <c r="AM640" s="23"/>
      <c r="AN640" s="18"/>
      <c r="AO640" s="24"/>
      <c r="AW640" s="71"/>
      <c r="AX640" s="71"/>
      <c r="AY640" s="71"/>
      <c r="BB640" s="25"/>
      <c r="BC640" s="21"/>
      <c r="BG640" s="18"/>
      <c r="BN640" s="22"/>
      <c r="BO640" s="22"/>
      <c r="BP640" s="22"/>
      <c r="BQ640" s="22"/>
      <c r="BR640" s="15"/>
      <c r="CF640" s="15"/>
      <c r="CL640" s="22"/>
      <c r="CM640" s="15"/>
      <c r="CR640" s="22"/>
      <c r="CT640" s="15"/>
      <c r="CW640" s="22"/>
      <c r="DA640" s="15"/>
      <c r="DH640" s="15"/>
      <c r="DJ640" s="22"/>
      <c r="DO640" s="15"/>
      <c r="DV640" s="15"/>
      <c r="EC640" s="15"/>
      <c r="EJ640" s="15"/>
      <c r="EQ640" s="15"/>
      <c r="EX640" s="15"/>
      <c r="FE640" s="15"/>
      <c r="FL640" s="15"/>
      <c r="FS640" s="15"/>
      <c r="FZ640" s="15"/>
      <c r="GG640" s="15"/>
      <c r="GN640" s="15"/>
      <c r="GP640" s="22"/>
      <c r="GQ640" s="22"/>
      <c r="GR640" s="22"/>
      <c r="GS640" s="22"/>
      <c r="GT640" s="22"/>
      <c r="GU640" s="15"/>
      <c r="GV640" s="22"/>
      <c r="GW640" s="22"/>
      <c r="GX640" s="22"/>
      <c r="GY640" s="18"/>
      <c r="GZ640" s="18"/>
      <c r="HA640" s="18"/>
      <c r="HB640" s="18"/>
      <c r="HC640" s="18"/>
      <c r="HD640" s="18"/>
      <c r="HE640" s="18"/>
      <c r="HF640" s="18"/>
      <c r="HG640" s="18"/>
      <c r="HH640" s="18"/>
      <c r="HI640" s="18"/>
      <c r="HJ640" s="18"/>
      <c r="HK640" s="18"/>
      <c r="HL640" s="18"/>
      <c r="HM640" s="18"/>
      <c r="HN640" s="18"/>
      <c r="HO640" s="18"/>
      <c r="HP640" s="18"/>
      <c r="HQ640" s="18"/>
      <c r="HR640" s="18"/>
      <c r="HS640" s="18"/>
      <c r="HT640" s="18"/>
      <c r="HU640" s="18"/>
      <c r="HV640" s="18"/>
      <c r="HW640" s="18"/>
      <c r="HX640" s="18"/>
      <c r="HY640" s="18"/>
      <c r="HZ640" s="18"/>
      <c r="IA640" s="18"/>
      <c r="IB640" s="18"/>
      <c r="IC640" s="18"/>
      <c r="ID640" s="18"/>
      <c r="IE640" s="18"/>
      <c r="IF640" s="18"/>
      <c r="IG640" s="18"/>
      <c r="IH640" s="18"/>
      <c r="II640" s="18"/>
      <c r="IJ640" s="18"/>
      <c r="IK640" s="18"/>
      <c r="IL640" s="18"/>
      <c r="IM640" s="18"/>
      <c r="IN640" s="18"/>
      <c r="IO640" s="18"/>
      <c r="IP640" s="18"/>
      <c r="IQ640" s="18"/>
      <c r="IR640" s="18"/>
      <c r="IS640" s="18"/>
      <c r="IT640" s="18"/>
      <c r="IU640" s="18"/>
      <c r="IV640" s="18"/>
      <c r="IW640" s="18"/>
      <c r="IX640" s="18"/>
      <c r="IY640" s="18"/>
      <c r="IZ640" s="18"/>
      <c r="JA640" s="18"/>
      <c r="JB640" s="18"/>
      <c r="JC640" s="18"/>
      <c r="JD640" s="18"/>
      <c r="JE640" s="18"/>
      <c r="JF640" s="18"/>
    </row>
    <row r="641" spans="36:266" x14ac:dyDescent="0.3">
      <c r="AJ641" s="24"/>
      <c r="AK641" s="24"/>
      <c r="AL641" s="20"/>
      <c r="AM641" s="23"/>
      <c r="AN641" s="18"/>
      <c r="AO641" s="24"/>
      <c r="AW641" s="71"/>
      <c r="AX641" s="71"/>
      <c r="AY641" s="71"/>
      <c r="BB641" s="25"/>
      <c r="BC641" s="21"/>
      <c r="BG641" s="18"/>
      <c r="BN641" s="22"/>
      <c r="BO641" s="22"/>
      <c r="BP641" s="22"/>
      <c r="BQ641" s="22"/>
      <c r="BR641" s="15"/>
      <c r="CF641" s="15"/>
      <c r="CL641" s="22"/>
      <c r="CM641" s="15"/>
      <c r="CR641" s="22"/>
      <c r="CT641" s="15"/>
      <c r="CW641" s="22"/>
      <c r="DA641" s="15"/>
      <c r="DH641" s="15"/>
      <c r="DJ641" s="22"/>
      <c r="DO641" s="15"/>
      <c r="DV641" s="15"/>
      <c r="EC641" s="15"/>
      <c r="EJ641" s="15"/>
      <c r="EQ641" s="15"/>
      <c r="EX641" s="15"/>
      <c r="FE641" s="15"/>
      <c r="FL641" s="15"/>
      <c r="FS641" s="15"/>
      <c r="FZ641" s="15"/>
      <c r="GG641" s="15"/>
      <c r="GN641" s="15"/>
      <c r="GP641" s="22"/>
      <c r="GQ641" s="22"/>
      <c r="GR641" s="22"/>
      <c r="GS641" s="22"/>
      <c r="GT641" s="22"/>
      <c r="GU641" s="15"/>
      <c r="GV641" s="22"/>
      <c r="GW641" s="22"/>
      <c r="GX641" s="22"/>
      <c r="GY641" s="18"/>
      <c r="GZ641" s="18"/>
      <c r="HA641" s="18"/>
      <c r="HB641" s="18"/>
      <c r="HC641" s="18"/>
      <c r="HD641" s="18"/>
      <c r="HE641" s="18"/>
      <c r="HF641" s="18"/>
      <c r="HG641" s="18"/>
      <c r="HH641" s="18"/>
      <c r="HI641" s="18"/>
      <c r="HJ641" s="18"/>
      <c r="HK641" s="18"/>
      <c r="HL641" s="18"/>
      <c r="HM641" s="18"/>
      <c r="HN641" s="18"/>
      <c r="HO641" s="18"/>
      <c r="HP641" s="18"/>
      <c r="HQ641" s="18"/>
      <c r="HR641" s="18"/>
      <c r="HS641" s="18"/>
      <c r="HT641" s="18"/>
      <c r="HU641" s="18"/>
      <c r="HV641" s="18"/>
      <c r="HW641" s="18"/>
      <c r="HX641" s="18"/>
      <c r="HY641" s="18"/>
      <c r="HZ641" s="18"/>
      <c r="IA641" s="18"/>
      <c r="IB641" s="18"/>
      <c r="IC641" s="18"/>
      <c r="ID641" s="18"/>
      <c r="IE641" s="18"/>
      <c r="IF641" s="18"/>
      <c r="IG641" s="18"/>
      <c r="IH641" s="18"/>
      <c r="II641" s="18"/>
      <c r="IJ641" s="18"/>
      <c r="IK641" s="18"/>
      <c r="IL641" s="18"/>
      <c r="IM641" s="18"/>
      <c r="IN641" s="18"/>
      <c r="IO641" s="18"/>
      <c r="IP641" s="18"/>
      <c r="IQ641" s="18"/>
      <c r="IR641" s="18"/>
      <c r="IS641" s="18"/>
      <c r="IT641" s="18"/>
      <c r="IU641" s="18"/>
      <c r="IV641" s="18"/>
      <c r="IW641" s="18"/>
      <c r="IX641" s="18"/>
      <c r="IY641" s="18"/>
      <c r="IZ641" s="18"/>
      <c r="JA641" s="18"/>
      <c r="JB641" s="18"/>
      <c r="JC641" s="18"/>
      <c r="JD641" s="18"/>
      <c r="JE641" s="18"/>
      <c r="JF641" s="18"/>
    </row>
    <row r="642" spans="36:266" x14ac:dyDescent="0.3">
      <c r="AJ642" s="24"/>
      <c r="AK642" s="24"/>
      <c r="AL642" s="20"/>
      <c r="AM642" s="23"/>
      <c r="AN642" s="18"/>
      <c r="AO642" s="24"/>
      <c r="AW642" s="71"/>
      <c r="AX642" s="71"/>
      <c r="AY642" s="71"/>
      <c r="BB642" s="25"/>
      <c r="BC642" s="21"/>
      <c r="BG642" s="18"/>
      <c r="BN642" s="22"/>
      <c r="BO642" s="22"/>
      <c r="BP642" s="22"/>
      <c r="BQ642" s="22"/>
      <c r="BR642" s="15"/>
      <c r="CF642" s="15"/>
      <c r="CL642" s="22"/>
      <c r="CM642" s="15"/>
      <c r="CR642" s="22"/>
      <c r="CT642" s="15"/>
      <c r="CW642" s="22"/>
      <c r="DA642" s="15"/>
      <c r="DH642" s="15"/>
      <c r="DJ642" s="22"/>
      <c r="DO642" s="15"/>
      <c r="DV642" s="15"/>
      <c r="EC642" s="15"/>
      <c r="EJ642" s="15"/>
      <c r="EQ642" s="15"/>
      <c r="EX642" s="15"/>
      <c r="FE642" s="15"/>
      <c r="FL642" s="15"/>
      <c r="FS642" s="15"/>
      <c r="FZ642" s="15"/>
      <c r="GG642" s="15"/>
      <c r="GN642" s="15"/>
      <c r="GP642" s="22"/>
      <c r="GQ642" s="22"/>
      <c r="GR642" s="22"/>
      <c r="GS642" s="22"/>
      <c r="GT642" s="22"/>
      <c r="GU642" s="15"/>
      <c r="GV642" s="22"/>
      <c r="GW642" s="22"/>
      <c r="GX642" s="22"/>
      <c r="GY642" s="18"/>
      <c r="GZ642" s="18"/>
      <c r="HA642" s="18"/>
      <c r="HB642" s="18"/>
      <c r="HC642" s="18"/>
      <c r="HD642" s="18"/>
      <c r="HE642" s="18"/>
      <c r="HF642" s="18"/>
      <c r="HG642" s="18"/>
      <c r="HH642" s="18"/>
      <c r="HI642" s="18"/>
      <c r="HJ642" s="18"/>
      <c r="HK642" s="18"/>
      <c r="HL642" s="18"/>
      <c r="HM642" s="18"/>
      <c r="HN642" s="18"/>
      <c r="HO642" s="18"/>
      <c r="HP642" s="18"/>
      <c r="HQ642" s="18"/>
      <c r="HR642" s="18"/>
      <c r="HS642" s="18"/>
      <c r="HT642" s="18"/>
      <c r="HU642" s="18"/>
      <c r="HV642" s="18"/>
      <c r="HW642" s="18"/>
      <c r="HX642" s="18"/>
      <c r="HY642" s="18"/>
      <c r="HZ642" s="18"/>
      <c r="IA642" s="18"/>
      <c r="IB642" s="18"/>
      <c r="IC642" s="18"/>
      <c r="ID642" s="18"/>
      <c r="IE642" s="18"/>
      <c r="IF642" s="18"/>
      <c r="IG642" s="18"/>
      <c r="IH642" s="18"/>
      <c r="II642" s="18"/>
      <c r="IJ642" s="18"/>
      <c r="IK642" s="18"/>
      <c r="IL642" s="18"/>
      <c r="IM642" s="18"/>
      <c r="IN642" s="18"/>
      <c r="IO642" s="18"/>
      <c r="IP642" s="18"/>
      <c r="IQ642" s="18"/>
      <c r="IR642" s="18"/>
      <c r="IS642" s="18"/>
      <c r="IT642" s="18"/>
      <c r="IU642" s="18"/>
      <c r="IV642" s="18"/>
      <c r="IW642" s="18"/>
      <c r="IX642" s="18"/>
      <c r="IY642" s="18"/>
      <c r="IZ642" s="18"/>
      <c r="JA642" s="18"/>
      <c r="JB642" s="18"/>
      <c r="JC642" s="18"/>
      <c r="JD642" s="18"/>
      <c r="JE642" s="18"/>
      <c r="JF642" s="18"/>
    </row>
    <row r="643" spans="36:266" x14ac:dyDescent="0.3">
      <c r="AJ643" s="24"/>
      <c r="AK643" s="24"/>
      <c r="AL643" s="20"/>
      <c r="AM643" s="23"/>
      <c r="AN643" s="18"/>
      <c r="AO643" s="24"/>
      <c r="AW643" s="71"/>
      <c r="AX643" s="71"/>
      <c r="AY643" s="71"/>
      <c r="BB643" s="25"/>
      <c r="BC643" s="21"/>
      <c r="BG643" s="18"/>
      <c r="BN643" s="22"/>
      <c r="BO643" s="22"/>
      <c r="BP643" s="22"/>
      <c r="BQ643" s="22"/>
      <c r="BR643" s="15"/>
      <c r="CF643" s="15"/>
      <c r="CL643" s="22"/>
      <c r="CM643" s="15"/>
      <c r="CR643" s="22"/>
      <c r="CT643" s="15"/>
      <c r="CW643" s="22"/>
      <c r="DA643" s="15"/>
      <c r="DH643" s="15"/>
      <c r="DJ643" s="22"/>
      <c r="DO643" s="15"/>
      <c r="DV643" s="15"/>
      <c r="EC643" s="15"/>
      <c r="EJ643" s="15"/>
      <c r="EQ643" s="15"/>
      <c r="EX643" s="15"/>
      <c r="FE643" s="15"/>
      <c r="FL643" s="15"/>
      <c r="FS643" s="15"/>
      <c r="FZ643" s="15"/>
      <c r="GG643" s="15"/>
      <c r="GN643" s="15"/>
      <c r="GP643" s="22"/>
      <c r="GQ643" s="22"/>
      <c r="GR643" s="22"/>
      <c r="GS643" s="22"/>
      <c r="GT643" s="22"/>
      <c r="GU643" s="15"/>
      <c r="GV643" s="22"/>
      <c r="GW643" s="22"/>
      <c r="GX643" s="22"/>
      <c r="GY643" s="18"/>
      <c r="GZ643" s="18"/>
      <c r="HA643" s="18"/>
      <c r="HB643" s="18"/>
      <c r="HC643" s="18"/>
      <c r="HD643" s="18"/>
      <c r="HE643" s="18"/>
      <c r="HF643" s="18"/>
      <c r="HG643" s="18"/>
      <c r="HH643" s="18"/>
      <c r="HI643" s="18"/>
      <c r="HJ643" s="18"/>
      <c r="HK643" s="18"/>
      <c r="HL643" s="18"/>
      <c r="HM643" s="18"/>
      <c r="HN643" s="18"/>
      <c r="HO643" s="18"/>
      <c r="HP643" s="18"/>
      <c r="HQ643" s="18"/>
      <c r="HR643" s="18"/>
      <c r="HS643" s="18"/>
      <c r="HT643" s="18"/>
      <c r="HU643" s="18"/>
      <c r="HV643" s="18"/>
      <c r="HW643" s="18"/>
      <c r="HX643" s="18"/>
      <c r="HY643" s="18"/>
      <c r="HZ643" s="18"/>
      <c r="IA643" s="18"/>
      <c r="IB643" s="18"/>
      <c r="IC643" s="18"/>
      <c r="ID643" s="18"/>
      <c r="IE643" s="18"/>
      <c r="IF643" s="18"/>
      <c r="IG643" s="18"/>
      <c r="IH643" s="18"/>
      <c r="II643" s="18"/>
      <c r="IJ643" s="18"/>
      <c r="IK643" s="18"/>
      <c r="IL643" s="18"/>
      <c r="IM643" s="18"/>
      <c r="IN643" s="18"/>
      <c r="IO643" s="18"/>
      <c r="IP643" s="18"/>
      <c r="IQ643" s="18"/>
      <c r="IR643" s="18"/>
      <c r="IS643" s="18"/>
      <c r="IT643" s="18"/>
      <c r="IU643" s="18"/>
      <c r="IV643" s="18"/>
      <c r="IW643" s="18"/>
      <c r="IX643" s="18"/>
      <c r="IY643" s="18"/>
      <c r="IZ643" s="18"/>
      <c r="JA643" s="18"/>
      <c r="JB643" s="18"/>
      <c r="JC643" s="18"/>
      <c r="JD643" s="18"/>
      <c r="JE643" s="18"/>
      <c r="JF643" s="18"/>
    </row>
    <row r="644" spans="36:266" x14ac:dyDescent="0.3">
      <c r="AJ644" s="24"/>
      <c r="AK644" s="24"/>
      <c r="AL644" s="20"/>
      <c r="AM644" s="23"/>
      <c r="AN644" s="18"/>
      <c r="AO644" s="24"/>
      <c r="AW644" s="71"/>
      <c r="AX644" s="71"/>
      <c r="AY644" s="71"/>
      <c r="BB644" s="25"/>
      <c r="BC644" s="21"/>
      <c r="BG644" s="18"/>
      <c r="BN644" s="22"/>
      <c r="BO644" s="22"/>
      <c r="BP644" s="22"/>
      <c r="BQ644" s="22"/>
      <c r="BR644" s="15"/>
      <c r="CF644" s="15"/>
      <c r="CL644" s="22"/>
      <c r="CM644" s="15"/>
      <c r="CR644" s="22"/>
      <c r="CT644" s="15"/>
      <c r="CW644" s="22"/>
      <c r="DA644" s="15"/>
      <c r="DH644" s="15"/>
      <c r="DJ644" s="22"/>
      <c r="DO644" s="15"/>
      <c r="DV644" s="15"/>
      <c r="EC644" s="15"/>
      <c r="EJ644" s="15"/>
      <c r="EQ644" s="15"/>
      <c r="EX644" s="15"/>
      <c r="FE644" s="15"/>
      <c r="FL644" s="15"/>
      <c r="FS644" s="15"/>
      <c r="FZ644" s="15"/>
      <c r="GG644" s="15"/>
      <c r="GN644" s="15"/>
      <c r="GP644" s="22"/>
      <c r="GQ644" s="22"/>
      <c r="GR644" s="22"/>
      <c r="GS644" s="22"/>
      <c r="GT644" s="22"/>
      <c r="GU644" s="15"/>
      <c r="GV644" s="22"/>
      <c r="GW644" s="22"/>
      <c r="GX644" s="22"/>
      <c r="GY644" s="18"/>
      <c r="GZ644" s="18"/>
      <c r="HA644" s="18"/>
      <c r="HB644" s="18"/>
      <c r="HC644" s="18"/>
      <c r="HD644" s="18"/>
      <c r="HE644" s="18"/>
      <c r="HF644" s="18"/>
      <c r="HG644" s="18"/>
      <c r="HH644" s="18"/>
      <c r="HI644" s="18"/>
      <c r="HJ644" s="18"/>
      <c r="HK644" s="18"/>
      <c r="HL644" s="18"/>
      <c r="HM644" s="18"/>
      <c r="HN644" s="18"/>
      <c r="HO644" s="18"/>
      <c r="HP644" s="18"/>
      <c r="HQ644" s="18"/>
      <c r="HR644" s="18"/>
      <c r="HS644" s="18"/>
      <c r="HT644" s="18"/>
      <c r="HU644" s="18"/>
      <c r="HV644" s="18"/>
      <c r="HW644" s="18"/>
      <c r="HX644" s="18"/>
      <c r="HY644" s="18"/>
      <c r="HZ644" s="18"/>
      <c r="IA644" s="18"/>
      <c r="IB644" s="18"/>
      <c r="IC644" s="18"/>
      <c r="ID644" s="18"/>
      <c r="IE644" s="18"/>
      <c r="IF644" s="18"/>
      <c r="IG644" s="18"/>
      <c r="IH644" s="18"/>
      <c r="II644" s="18"/>
      <c r="IJ644" s="18"/>
      <c r="IK644" s="18"/>
      <c r="IL644" s="18"/>
      <c r="IM644" s="18"/>
      <c r="IN644" s="18"/>
      <c r="IO644" s="18"/>
      <c r="IP644" s="18"/>
      <c r="IQ644" s="18"/>
      <c r="IR644" s="18"/>
      <c r="IS644" s="18"/>
      <c r="IT644" s="18"/>
      <c r="IU644" s="18"/>
      <c r="IV644" s="18"/>
      <c r="IW644" s="18"/>
      <c r="IX644" s="18"/>
      <c r="IY644" s="18"/>
      <c r="IZ644" s="18"/>
      <c r="JA644" s="18"/>
      <c r="JB644" s="18"/>
      <c r="JC644" s="18"/>
      <c r="JD644" s="18"/>
      <c r="JE644" s="18"/>
      <c r="JF644" s="18"/>
    </row>
    <row r="645" spans="36:266" x14ac:dyDescent="0.3">
      <c r="AJ645" s="24"/>
      <c r="AK645" s="24"/>
      <c r="AL645" s="20"/>
      <c r="AM645" s="23"/>
      <c r="AN645" s="18"/>
      <c r="AO645" s="24"/>
      <c r="AW645" s="71"/>
      <c r="AX645" s="71"/>
      <c r="AY645" s="71"/>
      <c r="BB645" s="25"/>
      <c r="BC645" s="21"/>
      <c r="BG645" s="18"/>
      <c r="BN645" s="22"/>
      <c r="BO645" s="22"/>
      <c r="BP645" s="22"/>
      <c r="BQ645" s="22"/>
      <c r="BR645" s="15"/>
      <c r="CF645" s="15"/>
      <c r="CL645" s="22"/>
      <c r="CM645" s="15"/>
      <c r="CR645" s="22"/>
      <c r="CT645" s="15"/>
      <c r="CW645" s="22"/>
      <c r="DA645" s="15"/>
      <c r="DH645" s="15"/>
      <c r="DJ645" s="22"/>
      <c r="DO645" s="15"/>
      <c r="DV645" s="15"/>
      <c r="EC645" s="15"/>
      <c r="EJ645" s="15"/>
      <c r="EQ645" s="15"/>
      <c r="EX645" s="15"/>
      <c r="FE645" s="15"/>
      <c r="FL645" s="15"/>
      <c r="FS645" s="15"/>
      <c r="FZ645" s="15"/>
      <c r="GG645" s="15"/>
      <c r="GN645" s="15"/>
      <c r="GP645" s="22"/>
      <c r="GQ645" s="22"/>
      <c r="GR645" s="22"/>
      <c r="GS645" s="22"/>
      <c r="GT645" s="22"/>
      <c r="GU645" s="15"/>
      <c r="GV645" s="22"/>
      <c r="GW645" s="22"/>
      <c r="GX645" s="22"/>
      <c r="GY645" s="18"/>
      <c r="GZ645" s="18"/>
      <c r="HA645" s="18"/>
      <c r="HB645" s="18"/>
      <c r="HC645" s="18"/>
      <c r="HD645" s="18"/>
      <c r="HE645" s="18"/>
      <c r="HF645" s="18"/>
      <c r="HG645" s="18"/>
      <c r="HH645" s="18"/>
      <c r="HI645" s="18"/>
      <c r="HJ645" s="18"/>
      <c r="HK645" s="18"/>
      <c r="HL645" s="18"/>
      <c r="HM645" s="18"/>
      <c r="HN645" s="18"/>
      <c r="HO645" s="18"/>
      <c r="HP645" s="18"/>
      <c r="HQ645" s="18"/>
      <c r="HR645" s="18"/>
      <c r="HS645" s="18"/>
      <c r="HT645" s="18"/>
      <c r="HU645" s="18"/>
      <c r="HV645" s="18"/>
      <c r="HW645" s="18"/>
      <c r="HX645" s="18"/>
      <c r="HY645" s="18"/>
      <c r="HZ645" s="18"/>
      <c r="IA645" s="18"/>
      <c r="IB645" s="18"/>
      <c r="IC645" s="18"/>
      <c r="ID645" s="18"/>
      <c r="IE645" s="18"/>
      <c r="IF645" s="18"/>
      <c r="IG645" s="18"/>
      <c r="IH645" s="18"/>
      <c r="II645" s="18"/>
      <c r="IJ645" s="18"/>
      <c r="IK645" s="18"/>
      <c r="IL645" s="18"/>
      <c r="IM645" s="18"/>
      <c r="IN645" s="18"/>
      <c r="IO645" s="18"/>
      <c r="IP645" s="18"/>
      <c r="IQ645" s="18"/>
      <c r="IR645" s="18"/>
      <c r="IS645" s="18"/>
      <c r="IT645" s="18"/>
      <c r="IU645" s="18"/>
      <c r="IV645" s="18"/>
      <c r="IW645" s="18"/>
      <c r="IX645" s="18"/>
      <c r="IY645" s="18"/>
      <c r="IZ645" s="18"/>
      <c r="JA645" s="18"/>
      <c r="JB645" s="18"/>
      <c r="JC645" s="18"/>
      <c r="JD645" s="18"/>
      <c r="JE645" s="18"/>
      <c r="JF645" s="18"/>
    </row>
    <row r="646" spans="36:266" x14ac:dyDescent="0.3">
      <c r="AJ646" s="24"/>
      <c r="AK646" s="24"/>
      <c r="AL646" s="20"/>
      <c r="AM646" s="23"/>
      <c r="AN646" s="18"/>
      <c r="AO646" s="24"/>
      <c r="AW646" s="71"/>
      <c r="AX646" s="71"/>
      <c r="AY646" s="71"/>
      <c r="BB646" s="25"/>
      <c r="BC646" s="21"/>
      <c r="BG646" s="18"/>
      <c r="BN646" s="22"/>
      <c r="BO646" s="22"/>
      <c r="BP646" s="22"/>
      <c r="BQ646" s="22"/>
      <c r="BR646" s="15"/>
      <c r="CF646" s="15"/>
      <c r="CL646" s="22"/>
      <c r="CM646" s="15"/>
      <c r="CR646" s="22"/>
      <c r="CT646" s="15"/>
      <c r="CW646" s="22"/>
      <c r="DA646" s="15"/>
      <c r="DH646" s="15"/>
      <c r="DJ646" s="22"/>
      <c r="DO646" s="15"/>
      <c r="DV646" s="15"/>
      <c r="EC646" s="15"/>
      <c r="EJ646" s="15"/>
      <c r="EQ646" s="15"/>
      <c r="EX646" s="15"/>
      <c r="FE646" s="15"/>
      <c r="FL646" s="15"/>
      <c r="FS646" s="15"/>
      <c r="FZ646" s="15"/>
      <c r="GG646" s="15"/>
      <c r="GN646" s="15"/>
      <c r="GP646" s="22"/>
      <c r="GQ646" s="22"/>
      <c r="GR646" s="22"/>
      <c r="GS646" s="22"/>
      <c r="GT646" s="22"/>
      <c r="GU646" s="15"/>
      <c r="GV646" s="22"/>
      <c r="GW646" s="22"/>
      <c r="GX646" s="22"/>
      <c r="GY646" s="18"/>
      <c r="GZ646" s="18"/>
      <c r="HA646" s="18"/>
      <c r="HB646" s="18"/>
      <c r="HC646" s="18"/>
      <c r="HD646" s="18"/>
      <c r="HE646" s="18"/>
      <c r="HF646" s="18"/>
      <c r="HG646" s="18"/>
      <c r="HH646" s="18"/>
      <c r="HI646" s="18"/>
      <c r="HJ646" s="18"/>
      <c r="HK646" s="18"/>
      <c r="HL646" s="18"/>
      <c r="HM646" s="18"/>
      <c r="HN646" s="18"/>
      <c r="HO646" s="18"/>
      <c r="HP646" s="18"/>
      <c r="HQ646" s="18"/>
      <c r="HR646" s="18"/>
      <c r="HS646" s="18"/>
      <c r="HT646" s="18"/>
      <c r="HU646" s="18"/>
      <c r="HV646" s="18"/>
      <c r="HW646" s="18"/>
      <c r="HX646" s="18"/>
      <c r="HY646" s="18"/>
      <c r="HZ646" s="18"/>
      <c r="IA646" s="18"/>
      <c r="IB646" s="18"/>
      <c r="IC646" s="18"/>
      <c r="ID646" s="18"/>
      <c r="IE646" s="18"/>
      <c r="IF646" s="18"/>
      <c r="IG646" s="18"/>
      <c r="IH646" s="18"/>
      <c r="II646" s="18"/>
      <c r="IJ646" s="18"/>
      <c r="IK646" s="18"/>
      <c r="IL646" s="18"/>
      <c r="IM646" s="18"/>
      <c r="IN646" s="18"/>
      <c r="IO646" s="18"/>
      <c r="IP646" s="18"/>
      <c r="IQ646" s="18"/>
      <c r="IR646" s="18"/>
      <c r="IS646" s="18"/>
      <c r="IT646" s="18"/>
      <c r="IU646" s="18"/>
      <c r="IV646" s="18"/>
      <c r="IW646" s="18"/>
      <c r="IX646" s="18"/>
      <c r="IY646" s="18"/>
      <c r="IZ646" s="18"/>
      <c r="JA646" s="18"/>
      <c r="JB646" s="18"/>
      <c r="JC646" s="18"/>
      <c r="JD646" s="18"/>
      <c r="JE646" s="18"/>
      <c r="JF646" s="18"/>
    </row>
    <row r="647" spans="36:266" x14ac:dyDescent="0.3">
      <c r="AJ647" s="24"/>
      <c r="AK647" s="24"/>
      <c r="AL647" s="20"/>
      <c r="AM647" s="23"/>
      <c r="AN647" s="18"/>
      <c r="AO647" s="24"/>
      <c r="AW647" s="71"/>
      <c r="AX647" s="71"/>
      <c r="AY647" s="71"/>
      <c r="BB647" s="25"/>
      <c r="BC647" s="21"/>
      <c r="BG647" s="18"/>
      <c r="BN647" s="22"/>
      <c r="BO647" s="22"/>
      <c r="BP647" s="22"/>
      <c r="BQ647" s="22"/>
      <c r="BR647" s="15"/>
      <c r="CF647" s="15"/>
      <c r="CL647" s="22"/>
      <c r="CM647" s="15"/>
      <c r="CR647" s="22"/>
      <c r="CT647" s="15"/>
      <c r="CW647" s="22"/>
      <c r="DA647" s="15"/>
      <c r="DH647" s="15"/>
      <c r="DJ647" s="22"/>
      <c r="DO647" s="15"/>
      <c r="DV647" s="15"/>
      <c r="EC647" s="15"/>
      <c r="EJ647" s="15"/>
      <c r="EQ647" s="15"/>
      <c r="EX647" s="15"/>
      <c r="FE647" s="15"/>
      <c r="FL647" s="15"/>
      <c r="FS647" s="15"/>
      <c r="FZ647" s="15"/>
      <c r="GG647" s="15"/>
      <c r="GN647" s="15"/>
      <c r="GP647" s="22"/>
      <c r="GQ647" s="22"/>
      <c r="GR647" s="22"/>
      <c r="GS647" s="22"/>
      <c r="GT647" s="22"/>
      <c r="GU647" s="15"/>
      <c r="GV647" s="22"/>
      <c r="GW647" s="22"/>
      <c r="GX647" s="22"/>
      <c r="GY647" s="18"/>
      <c r="GZ647" s="18"/>
      <c r="HA647" s="18"/>
      <c r="HB647" s="18"/>
      <c r="HC647" s="18"/>
      <c r="HD647" s="18"/>
      <c r="HE647" s="18"/>
      <c r="HF647" s="18"/>
      <c r="HG647" s="18"/>
      <c r="HH647" s="18"/>
      <c r="HI647" s="18"/>
      <c r="HJ647" s="18"/>
      <c r="HK647" s="18"/>
      <c r="HL647" s="18"/>
      <c r="HM647" s="18"/>
      <c r="HN647" s="18"/>
      <c r="HO647" s="18"/>
      <c r="HP647" s="18"/>
      <c r="HQ647" s="18"/>
      <c r="HR647" s="18"/>
      <c r="HS647" s="18"/>
      <c r="HT647" s="18"/>
      <c r="HU647" s="18"/>
      <c r="HV647" s="18"/>
      <c r="HW647" s="18"/>
      <c r="HX647" s="18"/>
      <c r="HY647" s="18"/>
      <c r="HZ647" s="18"/>
      <c r="IA647" s="18"/>
      <c r="IB647" s="18"/>
      <c r="IC647" s="18"/>
      <c r="ID647" s="18"/>
      <c r="IE647" s="18"/>
      <c r="IF647" s="18"/>
      <c r="IG647" s="18"/>
      <c r="IH647" s="18"/>
      <c r="II647" s="18"/>
      <c r="IJ647" s="18"/>
      <c r="IK647" s="18"/>
      <c r="IL647" s="18"/>
      <c r="IM647" s="18"/>
      <c r="IN647" s="18"/>
      <c r="IO647" s="18"/>
      <c r="IP647" s="18"/>
      <c r="IQ647" s="18"/>
      <c r="IR647" s="18"/>
      <c r="IS647" s="18"/>
      <c r="IT647" s="18"/>
      <c r="IU647" s="18"/>
      <c r="IV647" s="18"/>
      <c r="IW647" s="18"/>
      <c r="IX647" s="18"/>
      <c r="IY647" s="18"/>
      <c r="IZ647" s="18"/>
      <c r="JA647" s="18"/>
      <c r="JB647" s="18"/>
      <c r="JC647" s="18"/>
      <c r="JD647" s="18"/>
      <c r="JE647" s="18"/>
      <c r="JF647" s="18"/>
    </row>
    <row r="648" spans="36:266" x14ac:dyDescent="0.3">
      <c r="AJ648" s="24"/>
      <c r="AK648" s="24"/>
      <c r="AL648" s="20"/>
      <c r="AM648" s="23"/>
      <c r="AN648" s="18"/>
      <c r="AO648" s="24"/>
      <c r="AW648" s="71"/>
      <c r="AX648" s="71"/>
      <c r="AY648" s="71"/>
      <c r="BB648" s="25"/>
      <c r="BC648" s="21"/>
      <c r="BG648" s="18"/>
      <c r="BN648" s="22"/>
      <c r="BO648" s="22"/>
      <c r="BP648" s="22"/>
      <c r="BQ648" s="22"/>
      <c r="BR648" s="15"/>
      <c r="CF648" s="15"/>
      <c r="CL648" s="22"/>
      <c r="CM648" s="15"/>
      <c r="CR648" s="22"/>
      <c r="CT648" s="15"/>
      <c r="CW648" s="22"/>
      <c r="DA648" s="15"/>
      <c r="DH648" s="15"/>
      <c r="DJ648" s="22"/>
      <c r="DO648" s="15"/>
      <c r="DV648" s="15"/>
      <c r="EC648" s="15"/>
      <c r="EJ648" s="15"/>
      <c r="EQ648" s="15"/>
      <c r="EX648" s="15"/>
      <c r="FE648" s="15"/>
      <c r="FL648" s="15"/>
      <c r="FS648" s="15"/>
      <c r="FZ648" s="15"/>
      <c r="GG648" s="15"/>
      <c r="GN648" s="15"/>
      <c r="GP648" s="22"/>
      <c r="GQ648" s="22"/>
      <c r="GR648" s="22"/>
      <c r="GS648" s="22"/>
      <c r="GT648" s="22"/>
      <c r="GU648" s="15"/>
      <c r="GV648" s="22"/>
      <c r="GW648" s="22"/>
      <c r="GX648" s="22"/>
      <c r="GY648" s="18"/>
      <c r="GZ648" s="18"/>
      <c r="HA648" s="18"/>
      <c r="HB648" s="18"/>
      <c r="HC648" s="18"/>
      <c r="HD648" s="18"/>
      <c r="HE648" s="18"/>
      <c r="HF648" s="18"/>
      <c r="HG648" s="18"/>
      <c r="HH648" s="18"/>
      <c r="HI648" s="18"/>
      <c r="HJ648" s="18"/>
      <c r="HK648" s="18"/>
      <c r="HL648" s="18"/>
      <c r="HM648" s="18"/>
      <c r="HN648" s="18"/>
      <c r="HO648" s="18"/>
      <c r="HP648" s="18"/>
      <c r="HQ648" s="18"/>
      <c r="HR648" s="18"/>
      <c r="HS648" s="18"/>
      <c r="HT648" s="18"/>
      <c r="HU648" s="18"/>
      <c r="HV648" s="18"/>
      <c r="HW648" s="18"/>
      <c r="HX648" s="18"/>
      <c r="HY648" s="18"/>
      <c r="HZ648" s="18"/>
      <c r="IA648" s="18"/>
      <c r="IB648" s="18"/>
      <c r="IC648" s="18"/>
      <c r="ID648" s="18"/>
      <c r="IE648" s="18"/>
      <c r="IF648" s="18"/>
      <c r="IG648" s="18"/>
      <c r="IH648" s="18"/>
      <c r="II648" s="18"/>
      <c r="IJ648" s="18"/>
      <c r="IK648" s="18"/>
      <c r="IL648" s="18"/>
      <c r="IM648" s="18"/>
      <c r="IN648" s="18"/>
      <c r="IO648" s="18"/>
      <c r="IP648" s="18"/>
      <c r="IQ648" s="18"/>
      <c r="IR648" s="18"/>
      <c r="IS648" s="18"/>
      <c r="IT648" s="18"/>
      <c r="IU648" s="18"/>
      <c r="IV648" s="18"/>
      <c r="IW648" s="18"/>
      <c r="IX648" s="18"/>
      <c r="IY648" s="18"/>
      <c r="IZ648" s="18"/>
      <c r="JA648" s="18"/>
      <c r="JB648" s="18"/>
      <c r="JC648" s="18"/>
      <c r="JD648" s="18"/>
      <c r="JE648" s="18"/>
      <c r="JF648" s="18"/>
    </row>
    <row r="649" spans="36:266" x14ac:dyDescent="0.3">
      <c r="AJ649" s="24"/>
      <c r="AK649" s="24"/>
      <c r="AL649" s="20"/>
      <c r="AM649" s="23"/>
      <c r="AN649" s="18"/>
      <c r="AO649" s="24"/>
      <c r="AW649" s="71"/>
      <c r="AX649" s="71"/>
      <c r="AY649" s="71"/>
      <c r="BB649" s="25"/>
      <c r="BC649" s="21"/>
      <c r="BG649" s="18"/>
      <c r="BN649" s="22"/>
      <c r="BO649" s="22"/>
      <c r="BP649" s="22"/>
      <c r="BQ649" s="22"/>
      <c r="BR649" s="15"/>
      <c r="CF649" s="15"/>
      <c r="CL649" s="22"/>
      <c r="CM649" s="15"/>
      <c r="CR649" s="22"/>
      <c r="CT649" s="15"/>
      <c r="CW649" s="22"/>
      <c r="DA649" s="15"/>
      <c r="DH649" s="15"/>
      <c r="DJ649" s="22"/>
      <c r="DO649" s="15"/>
      <c r="DV649" s="15"/>
      <c r="EC649" s="15"/>
      <c r="EJ649" s="15"/>
      <c r="EQ649" s="15"/>
      <c r="EX649" s="15"/>
      <c r="FE649" s="15"/>
      <c r="FL649" s="15"/>
      <c r="FS649" s="15"/>
      <c r="FZ649" s="15"/>
      <c r="GG649" s="15"/>
      <c r="GN649" s="15"/>
      <c r="GP649" s="22"/>
      <c r="GQ649" s="22"/>
      <c r="GR649" s="22"/>
      <c r="GS649" s="22"/>
      <c r="GT649" s="22"/>
      <c r="GU649" s="15"/>
      <c r="GV649" s="22"/>
      <c r="GW649" s="22"/>
      <c r="GX649" s="22"/>
      <c r="GY649" s="18"/>
      <c r="GZ649" s="18"/>
      <c r="HA649" s="18"/>
      <c r="HB649" s="18"/>
      <c r="HC649" s="18"/>
      <c r="HD649" s="18"/>
      <c r="HE649" s="18"/>
      <c r="HF649" s="18"/>
      <c r="HG649" s="18"/>
      <c r="HH649" s="18"/>
      <c r="HI649" s="18"/>
      <c r="HJ649" s="18"/>
      <c r="HK649" s="18"/>
      <c r="HL649" s="18"/>
      <c r="HM649" s="18"/>
      <c r="HN649" s="18"/>
      <c r="HO649" s="18"/>
      <c r="HP649" s="18"/>
      <c r="HQ649" s="18"/>
      <c r="HR649" s="18"/>
      <c r="HS649" s="18"/>
      <c r="HT649" s="18"/>
      <c r="HU649" s="18"/>
      <c r="HV649" s="18"/>
      <c r="HW649" s="18"/>
      <c r="HX649" s="18"/>
      <c r="HY649" s="18"/>
      <c r="HZ649" s="18"/>
      <c r="IA649" s="18"/>
      <c r="IB649" s="18"/>
      <c r="IC649" s="18"/>
      <c r="ID649" s="18"/>
      <c r="IE649" s="18"/>
      <c r="IF649" s="18"/>
      <c r="IG649" s="18"/>
      <c r="IH649" s="18"/>
      <c r="II649" s="18"/>
      <c r="IJ649" s="18"/>
      <c r="IK649" s="18"/>
      <c r="IL649" s="18"/>
      <c r="IM649" s="18"/>
      <c r="IN649" s="18"/>
      <c r="IO649" s="18"/>
      <c r="IP649" s="18"/>
      <c r="IQ649" s="18"/>
      <c r="IR649" s="18"/>
      <c r="IS649" s="18"/>
      <c r="IT649" s="18"/>
      <c r="IU649" s="18"/>
      <c r="IV649" s="18"/>
      <c r="IW649" s="18"/>
      <c r="IX649" s="18"/>
      <c r="IY649" s="18"/>
      <c r="IZ649" s="18"/>
      <c r="JA649" s="18"/>
      <c r="JB649" s="18"/>
      <c r="JC649" s="18"/>
      <c r="JD649" s="18"/>
      <c r="JE649" s="18"/>
      <c r="JF649" s="18"/>
    </row>
    <row r="650" spans="36:266" x14ac:dyDescent="0.3">
      <c r="AJ650" s="24"/>
      <c r="AK650" s="24"/>
      <c r="AL650" s="20"/>
      <c r="AM650" s="23"/>
      <c r="AN650" s="18"/>
      <c r="AO650" s="24"/>
      <c r="AW650" s="71"/>
      <c r="AX650" s="71"/>
      <c r="AY650" s="71"/>
      <c r="BB650" s="25"/>
      <c r="BC650" s="21"/>
      <c r="BG650" s="18"/>
      <c r="BN650" s="22"/>
      <c r="BO650" s="22"/>
      <c r="BP650" s="22"/>
      <c r="BQ650" s="22"/>
      <c r="BR650" s="15"/>
      <c r="CF650" s="15"/>
      <c r="CL650" s="22"/>
      <c r="CM650" s="15"/>
      <c r="CR650" s="22"/>
      <c r="CT650" s="15"/>
      <c r="CW650" s="22"/>
      <c r="DA650" s="15"/>
      <c r="DH650" s="15"/>
      <c r="DJ650" s="22"/>
      <c r="DO650" s="15"/>
      <c r="DV650" s="15"/>
      <c r="EC650" s="15"/>
      <c r="EJ650" s="15"/>
      <c r="EQ650" s="15"/>
      <c r="EX650" s="15"/>
      <c r="FE650" s="15"/>
      <c r="FL650" s="15"/>
      <c r="FS650" s="15"/>
      <c r="FZ650" s="15"/>
      <c r="GG650" s="15"/>
      <c r="GN650" s="15"/>
      <c r="GP650" s="22"/>
      <c r="GQ650" s="22"/>
      <c r="GR650" s="22"/>
      <c r="GS650" s="22"/>
      <c r="GT650" s="22"/>
      <c r="GU650" s="15"/>
      <c r="GV650" s="22"/>
      <c r="GW650" s="22"/>
      <c r="GX650" s="22"/>
      <c r="GY650" s="18"/>
      <c r="GZ650" s="18"/>
      <c r="HA650" s="18"/>
      <c r="HB650" s="18"/>
      <c r="HC650" s="18"/>
      <c r="HD650" s="18"/>
      <c r="HE650" s="18"/>
      <c r="HF650" s="18"/>
      <c r="HG650" s="18"/>
      <c r="HH650" s="18"/>
      <c r="HI650" s="18"/>
      <c r="HJ650" s="18"/>
      <c r="HK650" s="18"/>
      <c r="HL650" s="18"/>
      <c r="HM650" s="18"/>
      <c r="HN650" s="18"/>
      <c r="HO650" s="18"/>
      <c r="HP650" s="18"/>
      <c r="HQ650" s="18"/>
      <c r="HR650" s="18"/>
      <c r="HS650" s="18"/>
      <c r="HT650" s="18"/>
      <c r="HU650" s="18"/>
      <c r="HV650" s="18"/>
      <c r="HW650" s="18"/>
      <c r="HX650" s="18"/>
      <c r="HY650" s="18"/>
      <c r="HZ650" s="18"/>
      <c r="IA650" s="18"/>
      <c r="IB650" s="18"/>
      <c r="IC650" s="18"/>
      <c r="ID650" s="18"/>
      <c r="IE650" s="18"/>
      <c r="IF650" s="18"/>
      <c r="IG650" s="18"/>
      <c r="IH650" s="18"/>
      <c r="II650" s="18"/>
      <c r="IJ650" s="18"/>
      <c r="IK650" s="18"/>
      <c r="IL650" s="18"/>
      <c r="IM650" s="18"/>
      <c r="IN650" s="18"/>
      <c r="IO650" s="18"/>
      <c r="IP650" s="18"/>
      <c r="IQ650" s="18"/>
      <c r="IR650" s="18"/>
      <c r="IS650" s="18"/>
      <c r="IT650" s="18"/>
      <c r="IU650" s="18"/>
      <c r="IV650" s="18"/>
      <c r="IW650" s="18"/>
      <c r="IX650" s="18"/>
      <c r="IY650" s="18"/>
      <c r="IZ650" s="18"/>
      <c r="JA650" s="18"/>
      <c r="JB650" s="18"/>
      <c r="JC650" s="18"/>
      <c r="JD650" s="18"/>
      <c r="JE650" s="18"/>
      <c r="JF650" s="18"/>
    </row>
    <row r="651" spans="36:266" x14ac:dyDescent="0.3">
      <c r="AJ651" s="24"/>
      <c r="AK651" s="24"/>
      <c r="AL651" s="20"/>
      <c r="AM651" s="23"/>
      <c r="AN651" s="18"/>
      <c r="AO651" s="24"/>
      <c r="AW651" s="71"/>
      <c r="AX651" s="71"/>
      <c r="AY651" s="71"/>
      <c r="BB651" s="25"/>
      <c r="BC651" s="21"/>
      <c r="BG651" s="18"/>
      <c r="BN651" s="22"/>
      <c r="BO651" s="22"/>
      <c r="BP651" s="22"/>
      <c r="BQ651" s="22"/>
      <c r="BR651" s="15"/>
      <c r="CF651" s="15"/>
      <c r="CL651" s="22"/>
      <c r="CM651" s="15"/>
      <c r="CR651" s="22"/>
      <c r="CT651" s="15"/>
      <c r="CW651" s="22"/>
      <c r="DA651" s="15"/>
      <c r="DH651" s="15"/>
      <c r="DJ651" s="22"/>
      <c r="DO651" s="15"/>
      <c r="DV651" s="15"/>
      <c r="EC651" s="15"/>
      <c r="EJ651" s="15"/>
      <c r="EQ651" s="15"/>
      <c r="EX651" s="15"/>
      <c r="FE651" s="15"/>
      <c r="FL651" s="15"/>
      <c r="FS651" s="15"/>
      <c r="FZ651" s="15"/>
      <c r="GG651" s="15"/>
      <c r="GN651" s="15"/>
      <c r="GP651" s="22"/>
      <c r="GQ651" s="22"/>
      <c r="GR651" s="22"/>
      <c r="GS651" s="22"/>
      <c r="GT651" s="22"/>
      <c r="GU651" s="15"/>
      <c r="GV651" s="22"/>
      <c r="GW651" s="22"/>
      <c r="GX651" s="22"/>
      <c r="GY651" s="18"/>
      <c r="GZ651" s="18"/>
      <c r="HA651" s="18"/>
      <c r="HB651" s="18"/>
      <c r="HC651" s="18"/>
      <c r="HD651" s="18"/>
      <c r="HE651" s="18"/>
      <c r="HF651" s="18"/>
      <c r="HG651" s="18"/>
      <c r="HH651" s="18"/>
      <c r="HI651" s="18"/>
      <c r="HJ651" s="18"/>
      <c r="HK651" s="18"/>
      <c r="HL651" s="18"/>
      <c r="HM651" s="18"/>
      <c r="HN651" s="18"/>
      <c r="HO651" s="18"/>
      <c r="HP651" s="18"/>
      <c r="HQ651" s="18"/>
      <c r="HR651" s="18"/>
      <c r="HS651" s="18"/>
      <c r="HT651" s="18"/>
      <c r="HU651" s="18"/>
      <c r="HV651" s="18"/>
      <c r="HW651" s="18"/>
      <c r="HX651" s="18"/>
      <c r="HY651" s="18"/>
      <c r="HZ651" s="18"/>
      <c r="IA651" s="18"/>
      <c r="IB651" s="18"/>
      <c r="IC651" s="18"/>
      <c r="ID651" s="18"/>
      <c r="IE651" s="18"/>
      <c r="IF651" s="18"/>
      <c r="IG651" s="18"/>
      <c r="IH651" s="18"/>
      <c r="II651" s="18"/>
      <c r="IJ651" s="18"/>
      <c r="IK651" s="18"/>
      <c r="IL651" s="18"/>
      <c r="IM651" s="18"/>
      <c r="IN651" s="18"/>
      <c r="IO651" s="18"/>
      <c r="IP651" s="18"/>
      <c r="IQ651" s="18"/>
      <c r="IR651" s="18"/>
      <c r="IS651" s="18"/>
      <c r="IT651" s="18"/>
      <c r="IU651" s="18"/>
      <c r="IV651" s="18"/>
      <c r="IW651" s="18"/>
      <c r="IX651" s="18"/>
      <c r="IY651" s="18"/>
      <c r="IZ651" s="18"/>
      <c r="JA651" s="18"/>
      <c r="JB651" s="18"/>
      <c r="JC651" s="18"/>
      <c r="JD651" s="18"/>
      <c r="JE651" s="18"/>
      <c r="JF651" s="18"/>
    </row>
    <row r="652" spans="36:266" x14ac:dyDescent="0.3">
      <c r="AJ652" s="24"/>
      <c r="AK652" s="24"/>
      <c r="AL652" s="20"/>
      <c r="AM652" s="23"/>
      <c r="AN652" s="18"/>
      <c r="AO652" s="24"/>
      <c r="AW652" s="71"/>
      <c r="AX652" s="71"/>
      <c r="AY652" s="71"/>
      <c r="BB652" s="25"/>
      <c r="BC652" s="21"/>
      <c r="BG652" s="18"/>
      <c r="BN652" s="22"/>
      <c r="BO652" s="22"/>
      <c r="BP652" s="22"/>
      <c r="BQ652" s="22"/>
      <c r="BR652" s="15"/>
      <c r="CF652" s="15"/>
      <c r="CL652" s="22"/>
      <c r="CM652" s="15"/>
      <c r="CR652" s="22"/>
      <c r="CT652" s="15"/>
      <c r="CW652" s="22"/>
      <c r="DA652" s="15"/>
      <c r="DH652" s="15"/>
      <c r="DJ652" s="22"/>
      <c r="DO652" s="15"/>
      <c r="DV652" s="15"/>
      <c r="EC652" s="15"/>
      <c r="EJ652" s="15"/>
      <c r="EQ652" s="15"/>
      <c r="EX652" s="15"/>
      <c r="FE652" s="15"/>
      <c r="FL652" s="15"/>
      <c r="FS652" s="15"/>
      <c r="FZ652" s="15"/>
      <c r="GG652" s="15"/>
      <c r="GN652" s="15"/>
      <c r="GP652" s="22"/>
      <c r="GQ652" s="22"/>
      <c r="GR652" s="22"/>
      <c r="GS652" s="22"/>
      <c r="GT652" s="22"/>
      <c r="GU652" s="15"/>
      <c r="GV652" s="22"/>
      <c r="GW652" s="22"/>
      <c r="GX652" s="22"/>
      <c r="GY652" s="18"/>
      <c r="GZ652" s="18"/>
      <c r="HA652" s="18"/>
      <c r="HB652" s="18"/>
      <c r="HC652" s="18"/>
      <c r="HD652" s="18"/>
      <c r="HE652" s="18"/>
      <c r="HF652" s="18"/>
      <c r="HG652" s="18"/>
      <c r="HH652" s="18"/>
      <c r="HI652" s="18"/>
      <c r="HJ652" s="18"/>
      <c r="HK652" s="18"/>
      <c r="HL652" s="18"/>
      <c r="HM652" s="18"/>
      <c r="HN652" s="18"/>
      <c r="HO652" s="18"/>
      <c r="HP652" s="18"/>
      <c r="HQ652" s="18"/>
      <c r="HR652" s="18"/>
      <c r="HS652" s="18"/>
      <c r="HT652" s="18"/>
      <c r="HU652" s="18"/>
      <c r="HV652" s="18"/>
      <c r="HW652" s="18"/>
      <c r="HX652" s="18"/>
      <c r="HY652" s="18"/>
      <c r="HZ652" s="18"/>
      <c r="IA652" s="18"/>
      <c r="IB652" s="18"/>
      <c r="IC652" s="18"/>
      <c r="ID652" s="18"/>
      <c r="IE652" s="18"/>
      <c r="IF652" s="18"/>
      <c r="IG652" s="18"/>
      <c r="IH652" s="18"/>
      <c r="II652" s="18"/>
      <c r="IJ652" s="18"/>
      <c r="IK652" s="18"/>
      <c r="IL652" s="18"/>
      <c r="IM652" s="18"/>
      <c r="IN652" s="18"/>
      <c r="IO652" s="18"/>
      <c r="IP652" s="18"/>
      <c r="IQ652" s="18"/>
      <c r="IR652" s="18"/>
      <c r="IS652" s="18"/>
      <c r="IT652" s="18"/>
      <c r="IU652" s="18"/>
      <c r="IV652" s="18"/>
      <c r="IW652" s="18"/>
      <c r="IX652" s="18"/>
      <c r="IY652" s="18"/>
      <c r="IZ652" s="18"/>
      <c r="JA652" s="18"/>
      <c r="JB652" s="18"/>
      <c r="JC652" s="18"/>
      <c r="JD652" s="18"/>
      <c r="JE652" s="18"/>
      <c r="JF652" s="18"/>
    </row>
    <row r="653" spans="36:266" x14ac:dyDescent="0.3">
      <c r="AJ653" s="24"/>
      <c r="AK653" s="24"/>
      <c r="AL653" s="20"/>
      <c r="AM653" s="23"/>
      <c r="AN653" s="18"/>
      <c r="AO653" s="24"/>
      <c r="AW653" s="71"/>
      <c r="AX653" s="71"/>
      <c r="AY653" s="71"/>
      <c r="BB653" s="25"/>
      <c r="BC653" s="21"/>
      <c r="BG653" s="18"/>
      <c r="BN653" s="22"/>
      <c r="BO653" s="22"/>
      <c r="BP653" s="22"/>
      <c r="BQ653" s="22"/>
      <c r="BR653" s="15"/>
      <c r="CF653" s="15"/>
      <c r="CL653" s="22"/>
      <c r="CM653" s="15"/>
      <c r="CR653" s="22"/>
      <c r="CT653" s="15"/>
      <c r="CW653" s="22"/>
      <c r="DA653" s="15"/>
      <c r="DH653" s="15"/>
      <c r="DJ653" s="22"/>
      <c r="DO653" s="15"/>
      <c r="DV653" s="15"/>
      <c r="EC653" s="15"/>
      <c r="EJ653" s="15"/>
      <c r="EQ653" s="15"/>
      <c r="EX653" s="15"/>
      <c r="FE653" s="15"/>
      <c r="FL653" s="15"/>
      <c r="FS653" s="15"/>
      <c r="FZ653" s="15"/>
      <c r="GG653" s="15"/>
      <c r="GN653" s="15"/>
      <c r="GP653" s="22"/>
      <c r="GQ653" s="22"/>
      <c r="GR653" s="22"/>
      <c r="GS653" s="22"/>
      <c r="GT653" s="22"/>
      <c r="GU653" s="15"/>
      <c r="GV653" s="22"/>
      <c r="GW653" s="22"/>
      <c r="GX653" s="22"/>
      <c r="GY653" s="18"/>
      <c r="GZ653" s="18"/>
      <c r="HA653" s="18"/>
      <c r="HB653" s="18"/>
      <c r="HC653" s="18"/>
      <c r="HD653" s="18"/>
      <c r="HE653" s="18"/>
      <c r="HF653" s="18"/>
      <c r="HG653" s="18"/>
      <c r="HH653" s="18"/>
      <c r="HI653" s="18"/>
      <c r="HJ653" s="18"/>
      <c r="HK653" s="18"/>
      <c r="HL653" s="18"/>
      <c r="HM653" s="18"/>
      <c r="HN653" s="18"/>
      <c r="HO653" s="18"/>
      <c r="HP653" s="18"/>
      <c r="HQ653" s="18"/>
      <c r="HR653" s="18"/>
      <c r="HS653" s="18"/>
      <c r="HT653" s="18"/>
      <c r="HU653" s="18"/>
      <c r="HV653" s="18"/>
      <c r="HW653" s="18"/>
      <c r="HX653" s="18"/>
      <c r="HY653" s="18"/>
      <c r="HZ653" s="18"/>
      <c r="IA653" s="18"/>
      <c r="IB653" s="18"/>
      <c r="IC653" s="18"/>
      <c r="ID653" s="18"/>
      <c r="IE653" s="18"/>
      <c r="IF653" s="18"/>
      <c r="IG653" s="18"/>
      <c r="IH653" s="18"/>
      <c r="II653" s="18"/>
      <c r="IJ653" s="18"/>
      <c r="IK653" s="18"/>
      <c r="IL653" s="18"/>
      <c r="IM653" s="18"/>
      <c r="IN653" s="18"/>
      <c r="IO653" s="18"/>
      <c r="IP653" s="18"/>
      <c r="IQ653" s="18"/>
      <c r="IR653" s="18"/>
      <c r="IS653" s="18"/>
      <c r="IT653" s="18"/>
      <c r="IU653" s="18"/>
      <c r="IV653" s="18"/>
      <c r="IW653" s="18"/>
      <c r="IX653" s="18"/>
      <c r="IY653" s="18"/>
      <c r="IZ653" s="18"/>
      <c r="JA653" s="18"/>
      <c r="JB653" s="18"/>
      <c r="JC653" s="18"/>
      <c r="JD653" s="18"/>
      <c r="JE653" s="18"/>
      <c r="JF653" s="18"/>
    </row>
    <row r="654" spans="36:266" x14ac:dyDescent="0.3">
      <c r="AJ654" s="24"/>
      <c r="AK654" s="24"/>
      <c r="AL654" s="20"/>
      <c r="AM654" s="23"/>
      <c r="AN654" s="18"/>
      <c r="AO654" s="24"/>
      <c r="AW654" s="71"/>
      <c r="AX654" s="71"/>
      <c r="AY654" s="71"/>
      <c r="BB654" s="25"/>
      <c r="BC654" s="21"/>
      <c r="BG654" s="18"/>
      <c r="BN654" s="22"/>
      <c r="BO654" s="22"/>
      <c r="BP654" s="22"/>
      <c r="BQ654" s="22"/>
      <c r="BR654" s="15"/>
      <c r="CF654" s="15"/>
      <c r="CL654" s="22"/>
      <c r="CM654" s="15"/>
      <c r="CR654" s="22"/>
      <c r="CT654" s="15"/>
      <c r="CW654" s="22"/>
      <c r="DA654" s="15"/>
      <c r="DH654" s="15"/>
      <c r="DJ654" s="22"/>
      <c r="DO654" s="15"/>
      <c r="DV654" s="15"/>
      <c r="EC654" s="15"/>
      <c r="EJ654" s="15"/>
      <c r="EQ654" s="15"/>
      <c r="EX654" s="15"/>
      <c r="FE654" s="15"/>
      <c r="FL654" s="15"/>
      <c r="FS654" s="15"/>
      <c r="FZ654" s="15"/>
      <c r="GG654" s="15"/>
      <c r="GN654" s="15"/>
      <c r="GP654" s="22"/>
      <c r="GQ654" s="22"/>
      <c r="GR654" s="22"/>
      <c r="GS654" s="22"/>
      <c r="GT654" s="22"/>
      <c r="GU654" s="15"/>
      <c r="GV654" s="22"/>
      <c r="GW654" s="22"/>
      <c r="GX654" s="22"/>
      <c r="GY654" s="18"/>
      <c r="GZ654" s="18"/>
      <c r="HA654" s="18"/>
      <c r="HB654" s="18"/>
      <c r="HC654" s="18"/>
      <c r="HD654" s="18"/>
      <c r="HE654" s="18"/>
      <c r="HF654" s="18"/>
      <c r="HG654" s="18"/>
      <c r="HH654" s="18"/>
      <c r="HI654" s="18"/>
      <c r="HJ654" s="18"/>
      <c r="HK654" s="18"/>
      <c r="HL654" s="18"/>
      <c r="HM654" s="18"/>
      <c r="HN654" s="18"/>
      <c r="HO654" s="18"/>
      <c r="HP654" s="18"/>
      <c r="HQ654" s="18"/>
      <c r="HR654" s="18"/>
      <c r="HS654" s="18"/>
      <c r="HT654" s="18"/>
      <c r="HU654" s="18"/>
      <c r="HV654" s="18"/>
      <c r="HW654" s="18"/>
      <c r="HX654" s="18"/>
      <c r="HY654" s="18"/>
      <c r="HZ654" s="18"/>
      <c r="IA654" s="18"/>
      <c r="IB654" s="18"/>
      <c r="IC654" s="18"/>
      <c r="ID654" s="18"/>
      <c r="IE654" s="18"/>
      <c r="IF654" s="18"/>
      <c r="IG654" s="18"/>
      <c r="IH654" s="18"/>
      <c r="II654" s="18"/>
      <c r="IJ654" s="18"/>
      <c r="IK654" s="18"/>
      <c r="IL654" s="18"/>
      <c r="IM654" s="18"/>
      <c r="IN654" s="18"/>
      <c r="IO654" s="18"/>
      <c r="IP654" s="18"/>
      <c r="IQ654" s="18"/>
      <c r="IR654" s="18"/>
      <c r="IS654" s="18"/>
      <c r="IT654" s="18"/>
      <c r="IU654" s="18"/>
      <c r="IV654" s="18"/>
      <c r="IW654" s="18"/>
      <c r="IX654" s="18"/>
      <c r="IY654" s="18"/>
      <c r="IZ654" s="18"/>
      <c r="JA654" s="18"/>
      <c r="JB654" s="18"/>
      <c r="JC654" s="18"/>
      <c r="JD654" s="18"/>
      <c r="JE654" s="18"/>
      <c r="JF654" s="18"/>
    </row>
    <row r="655" spans="36:266" x14ac:dyDescent="0.3">
      <c r="AJ655" s="24"/>
      <c r="AK655" s="24"/>
      <c r="AL655" s="20"/>
      <c r="AM655" s="23"/>
      <c r="AN655" s="18"/>
      <c r="AO655" s="24"/>
      <c r="AW655" s="71"/>
      <c r="AX655" s="71"/>
      <c r="AY655" s="71"/>
      <c r="BB655" s="25"/>
      <c r="BC655" s="21"/>
      <c r="BG655" s="18"/>
      <c r="BN655" s="22"/>
      <c r="BO655" s="22"/>
      <c r="BP655" s="22"/>
      <c r="BQ655" s="22"/>
      <c r="BR655" s="15"/>
      <c r="CF655" s="15"/>
      <c r="CL655" s="22"/>
      <c r="CM655" s="15"/>
      <c r="CR655" s="22"/>
      <c r="CT655" s="15"/>
      <c r="CW655" s="22"/>
      <c r="DA655" s="15"/>
      <c r="DH655" s="15"/>
      <c r="DJ655" s="22"/>
      <c r="DO655" s="15"/>
      <c r="DV655" s="15"/>
      <c r="EC655" s="15"/>
      <c r="EJ655" s="15"/>
      <c r="EQ655" s="15"/>
      <c r="EX655" s="15"/>
      <c r="FE655" s="15"/>
      <c r="FL655" s="15"/>
      <c r="FS655" s="15"/>
      <c r="FZ655" s="15"/>
      <c r="GG655" s="15"/>
      <c r="GN655" s="15"/>
      <c r="GP655" s="22"/>
      <c r="GQ655" s="22"/>
      <c r="GR655" s="22"/>
      <c r="GS655" s="22"/>
      <c r="GT655" s="22"/>
      <c r="GU655" s="15"/>
      <c r="GV655" s="22"/>
      <c r="GW655" s="22"/>
      <c r="GX655" s="22"/>
      <c r="GY655" s="18"/>
      <c r="GZ655" s="18"/>
      <c r="HA655" s="18"/>
      <c r="HB655" s="18"/>
      <c r="HC655" s="18"/>
      <c r="HD655" s="18"/>
      <c r="HE655" s="18"/>
      <c r="HF655" s="18"/>
      <c r="HG655" s="18"/>
      <c r="HH655" s="18"/>
      <c r="HI655" s="18"/>
      <c r="HJ655" s="18"/>
      <c r="HK655" s="18"/>
      <c r="HL655" s="18"/>
      <c r="HM655" s="18"/>
      <c r="HN655" s="18"/>
      <c r="HO655" s="18"/>
      <c r="HP655" s="18"/>
      <c r="HQ655" s="18"/>
      <c r="HR655" s="18"/>
      <c r="HS655" s="18"/>
      <c r="HT655" s="18"/>
      <c r="HU655" s="18"/>
      <c r="HV655" s="18"/>
      <c r="HW655" s="18"/>
      <c r="HX655" s="18"/>
      <c r="HY655" s="18"/>
      <c r="HZ655" s="18"/>
      <c r="IA655" s="18"/>
      <c r="IB655" s="18"/>
      <c r="IC655" s="18"/>
      <c r="ID655" s="18"/>
      <c r="IE655" s="18"/>
      <c r="IF655" s="18"/>
      <c r="IG655" s="18"/>
      <c r="IH655" s="18"/>
      <c r="II655" s="18"/>
      <c r="IJ655" s="18"/>
      <c r="IK655" s="18"/>
      <c r="IL655" s="18"/>
      <c r="IM655" s="18"/>
      <c r="IN655" s="18"/>
      <c r="IO655" s="18"/>
      <c r="IP655" s="18"/>
      <c r="IQ655" s="18"/>
      <c r="IR655" s="18"/>
      <c r="IS655" s="18"/>
      <c r="IT655" s="18"/>
      <c r="IU655" s="18"/>
      <c r="IV655" s="18"/>
      <c r="IW655" s="18"/>
      <c r="IX655" s="18"/>
      <c r="IY655" s="18"/>
      <c r="IZ655" s="18"/>
      <c r="JA655" s="18"/>
      <c r="JB655" s="18"/>
      <c r="JC655" s="18"/>
      <c r="JD655" s="18"/>
      <c r="JE655" s="18"/>
      <c r="JF655" s="18"/>
    </row>
    <row r="656" spans="36:266" x14ac:dyDescent="0.3">
      <c r="AJ656" s="24"/>
      <c r="AK656" s="24"/>
      <c r="AL656" s="20"/>
      <c r="AM656" s="23"/>
      <c r="AN656" s="18"/>
      <c r="AO656" s="24"/>
      <c r="AW656" s="71"/>
      <c r="AX656" s="71"/>
      <c r="AY656" s="71"/>
      <c r="BB656" s="25"/>
      <c r="BC656" s="21"/>
      <c r="BG656" s="18"/>
      <c r="BN656" s="22"/>
      <c r="BO656" s="22"/>
      <c r="BP656" s="22"/>
      <c r="BQ656" s="22"/>
      <c r="BR656" s="15"/>
      <c r="CF656" s="15"/>
      <c r="CL656" s="22"/>
      <c r="CM656" s="15"/>
      <c r="CR656" s="22"/>
      <c r="CT656" s="15"/>
      <c r="CW656" s="22"/>
      <c r="DA656" s="15"/>
      <c r="DH656" s="15"/>
      <c r="DJ656" s="22"/>
      <c r="DO656" s="15"/>
      <c r="DV656" s="15"/>
      <c r="EC656" s="15"/>
      <c r="EJ656" s="15"/>
      <c r="EQ656" s="15"/>
      <c r="EX656" s="15"/>
      <c r="FE656" s="15"/>
      <c r="FL656" s="15"/>
      <c r="FS656" s="15"/>
      <c r="FZ656" s="15"/>
      <c r="GG656" s="15"/>
      <c r="GN656" s="15"/>
      <c r="GP656" s="22"/>
      <c r="GQ656" s="22"/>
      <c r="GR656" s="22"/>
      <c r="GS656" s="22"/>
      <c r="GT656" s="22"/>
      <c r="GU656" s="15"/>
      <c r="GV656" s="22"/>
      <c r="GW656" s="22"/>
      <c r="GX656" s="22"/>
      <c r="GY656" s="18"/>
      <c r="GZ656" s="18"/>
      <c r="HA656" s="18"/>
      <c r="HB656" s="18"/>
      <c r="HC656" s="18"/>
      <c r="HD656" s="18"/>
      <c r="HE656" s="18"/>
      <c r="HF656" s="18"/>
      <c r="HG656" s="18"/>
      <c r="HH656" s="18"/>
      <c r="HI656" s="18"/>
      <c r="HJ656" s="18"/>
      <c r="HK656" s="18"/>
      <c r="HL656" s="18"/>
      <c r="HM656" s="18"/>
      <c r="HN656" s="18"/>
      <c r="HO656" s="18"/>
      <c r="HP656" s="18"/>
      <c r="HQ656" s="18"/>
      <c r="HR656" s="18"/>
      <c r="HS656" s="18"/>
      <c r="HT656" s="18"/>
      <c r="HU656" s="18"/>
      <c r="HV656" s="18"/>
      <c r="HW656" s="18"/>
      <c r="HX656" s="18"/>
      <c r="HY656" s="18"/>
      <c r="HZ656" s="18"/>
      <c r="IA656" s="18"/>
      <c r="IB656" s="18"/>
      <c r="IC656" s="18"/>
      <c r="ID656" s="18"/>
      <c r="IE656" s="18"/>
      <c r="IF656" s="18"/>
      <c r="IG656" s="18"/>
      <c r="IH656" s="18"/>
      <c r="II656" s="18"/>
      <c r="IJ656" s="18"/>
      <c r="IK656" s="18"/>
      <c r="IL656" s="18"/>
      <c r="IM656" s="18"/>
      <c r="IN656" s="18"/>
      <c r="IO656" s="18"/>
      <c r="IP656" s="18"/>
      <c r="IQ656" s="18"/>
      <c r="IR656" s="18"/>
      <c r="IS656" s="18"/>
      <c r="IT656" s="18"/>
      <c r="IU656" s="18"/>
      <c r="IV656" s="18"/>
      <c r="IW656" s="18"/>
      <c r="IX656" s="18"/>
      <c r="IY656" s="18"/>
      <c r="IZ656" s="18"/>
      <c r="JA656" s="18"/>
      <c r="JB656" s="18"/>
      <c r="JC656" s="18"/>
      <c r="JD656" s="18"/>
      <c r="JE656" s="18"/>
      <c r="JF656" s="18"/>
    </row>
    <row r="657" spans="36:266" x14ac:dyDescent="0.3">
      <c r="AJ657" s="24"/>
      <c r="AK657" s="24"/>
      <c r="AL657" s="20"/>
      <c r="AM657" s="23"/>
      <c r="AN657" s="18"/>
      <c r="AO657" s="24"/>
      <c r="AW657" s="71"/>
      <c r="AX657" s="71"/>
      <c r="AY657" s="71"/>
      <c r="BB657" s="25"/>
      <c r="BC657" s="21"/>
      <c r="BG657" s="18"/>
      <c r="BN657" s="22"/>
      <c r="BO657" s="22"/>
      <c r="BP657" s="22"/>
      <c r="BQ657" s="22"/>
      <c r="BR657" s="15"/>
      <c r="CF657" s="15"/>
      <c r="CL657" s="22"/>
      <c r="CM657" s="15"/>
      <c r="CR657" s="22"/>
      <c r="CT657" s="15"/>
      <c r="CW657" s="22"/>
      <c r="DA657" s="15"/>
      <c r="DH657" s="15"/>
      <c r="DJ657" s="22"/>
      <c r="DO657" s="15"/>
      <c r="DV657" s="15"/>
      <c r="EC657" s="15"/>
      <c r="EJ657" s="15"/>
      <c r="EQ657" s="15"/>
      <c r="EX657" s="15"/>
      <c r="FE657" s="15"/>
      <c r="FL657" s="15"/>
      <c r="FS657" s="15"/>
      <c r="FZ657" s="15"/>
      <c r="GG657" s="15"/>
      <c r="GN657" s="15"/>
      <c r="GP657" s="22"/>
      <c r="GQ657" s="22"/>
      <c r="GR657" s="22"/>
      <c r="GS657" s="22"/>
      <c r="GT657" s="22"/>
      <c r="GU657" s="15"/>
      <c r="GV657" s="22"/>
      <c r="GW657" s="22"/>
      <c r="GX657" s="22"/>
      <c r="GY657" s="18"/>
      <c r="GZ657" s="18"/>
      <c r="HA657" s="18"/>
      <c r="HB657" s="18"/>
      <c r="HC657" s="18"/>
      <c r="HD657" s="18"/>
      <c r="HE657" s="18"/>
      <c r="HF657" s="18"/>
      <c r="HG657" s="18"/>
      <c r="HH657" s="18"/>
      <c r="HI657" s="18"/>
      <c r="HJ657" s="18"/>
      <c r="HK657" s="18"/>
      <c r="HL657" s="18"/>
      <c r="HM657" s="18"/>
      <c r="HN657" s="18"/>
      <c r="HO657" s="18"/>
      <c r="HP657" s="18"/>
      <c r="HQ657" s="18"/>
      <c r="HR657" s="18"/>
      <c r="HS657" s="18"/>
      <c r="HT657" s="18"/>
      <c r="HU657" s="18"/>
      <c r="HV657" s="18"/>
      <c r="HW657" s="18"/>
      <c r="HX657" s="18"/>
      <c r="HY657" s="18"/>
      <c r="HZ657" s="18"/>
      <c r="IA657" s="18"/>
      <c r="IB657" s="18"/>
      <c r="IC657" s="18"/>
      <c r="ID657" s="18"/>
      <c r="IE657" s="18"/>
      <c r="IF657" s="18"/>
      <c r="IG657" s="18"/>
      <c r="IH657" s="18"/>
      <c r="II657" s="18"/>
      <c r="IJ657" s="18"/>
      <c r="IK657" s="18"/>
      <c r="IL657" s="18"/>
      <c r="IM657" s="18"/>
      <c r="IN657" s="18"/>
      <c r="IO657" s="18"/>
      <c r="IP657" s="18"/>
      <c r="IQ657" s="18"/>
      <c r="IR657" s="18"/>
      <c r="IS657" s="18"/>
      <c r="IT657" s="18"/>
      <c r="IU657" s="18"/>
      <c r="IV657" s="18"/>
      <c r="IW657" s="18"/>
      <c r="IX657" s="18"/>
      <c r="IY657" s="18"/>
      <c r="IZ657" s="18"/>
      <c r="JA657" s="18"/>
      <c r="JB657" s="18"/>
      <c r="JC657" s="18"/>
      <c r="JD657" s="18"/>
      <c r="JE657" s="18"/>
      <c r="JF657" s="18"/>
    </row>
    <row r="658" spans="36:266" x14ac:dyDescent="0.3">
      <c r="AJ658" s="24"/>
      <c r="AK658" s="24"/>
      <c r="AL658" s="20"/>
      <c r="AM658" s="23"/>
      <c r="AN658" s="18"/>
      <c r="AO658" s="24"/>
      <c r="AW658" s="71"/>
      <c r="AX658" s="71"/>
      <c r="AY658" s="71"/>
      <c r="BB658" s="25"/>
      <c r="BC658" s="21"/>
      <c r="BG658" s="18"/>
      <c r="BN658" s="22"/>
      <c r="BO658" s="22"/>
      <c r="BP658" s="22"/>
      <c r="BQ658" s="22"/>
      <c r="BR658" s="15"/>
      <c r="CF658" s="15"/>
      <c r="CL658" s="22"/>
      <c r="CM658" s="15"/>
      <c r="CR658" s="22"/>
      <c r="CT658" s="15"/>
      <c r="CW658" s="22"/>
      <c r="DA658" s="15"/>
      <c r="DH658" s="15"/>
      <c r="DJ658" s="22"/>
      <c r="DO658" s="15"/>
      <c r="DV658" s="15"/>
      <c r="EC658" s="15"/>
      <c r="EJ658" s="15"/>
      <c r="EQ658" s="15"/>
      <c r="EX658" s="15"/>
      <c r="FE658" s="15"/>
      <c r="FL658" s="15"/>
      <c r="FS658" s="15"/>
      <c r="FZ658" s="15"/>
      <c r="GG658" s="15"/>
      <c r="GN658" s="15"/>
      <c r="GP658" s="22"/>
      <c r="GQ658" s="22"/>
      <c r="GR658" s="22"/>
      <c r="GS658" s="22"/>
      <c r="GT658" s="22"/>
      <c r="GU658" s="15"/>
      <c r="GV658" s="22"/>
      <c r="GW658" s="22"/>
      <c r="GX658" s="22"/>
      <c r="GY658" s="18"/>
      <c r="GZ658" s="18"/>
      <c r="HA658" s="18"/>
      <c r="HB658" s="18"/>
      <c r="HC658" s="18"/>
      <c r="HD658" s="18"/>
      <c r="HE658" s="18"/>
      <c r="HF658" s="18"/>
      <c r="HG658" s="18"/>
      <c r="HH658" s="18"/>
      <c r="HI658" s="18"/>
      <c r="HJ658" s="18"/>
      <c r="HK658" s="18"/>
      <c r="HL658" s="18"/>
      <c r="HM658" s="18"/>
      <c r="HN658" s="18"/>
      <c r="HO658" s="18"/>
      <c r="HP658" s="18"/>
      <c r="HQ658" s="18"/>
      <c r="HR658" s="18"/>
      <c r="HS658" s="18"/>
      <c r="HT658" s="18"/>
      <c r="HU658" s="18"/>
      <c r="HV658" s="18"/>
      <c r="HW658" s="18"/>
      <c r="HX658" s="18"/>
      <c r="HY658" s="18"/>
      <c r="HZ658" s="18"/>
      <c r="IA658" s="18"/>
      <c r="IB658" s="18"/>
      <c r="IC658" s="18"/>
      <c r="ID658" s="18"/>
      <c r="IE658" s="18"/>
      <c r="IF658" s="18"/>
      <c r="IG658" s="18"/>
      <c r="IH658" s="18"/>
      <c r="II658" s="18"/>
      <c r="IJ658" s="18"/>
      <c r="IK658" s="18"/>
      <c r="IL658" s="18"/>
      <c r="IM658" s="18"/>
      <c r="IN658" s="18"/>
      <c r="IO658" s="18"/>
      <c r="IP658" s="18"/>
      <c r="IQ658" s="18"/>
      <c r="IR658" s="18"/>
      <c r="IS658" s="18"/>
      <c r="IT658" s="18"/>
      <c r="IU658" s="18"/>
      <c r="IV658" s="18"/>
      <c r="IW658" s="18"/>
      <c r="IX658" s="18"/>
      <c r="IY658" s="18"/>
      <c r="IZ658" s="18"/>
      <c r="JA658" s="18"/>
      <c r="JB658" s="18"/>
      <c r="JC658" s="18"/>
      <c r="JD658" s="18"/>
      <c r="JE658" s="18"/>
      <c r="JF658" s="18"/>
    </row>
    <row r="659" spans="36:266" x14ac:dyDescent="0.3">
      <c r="AJ659" s="24"/>
      <c r="AK659" s="24"/>
      <c r="AL659" s="20"/>
      <c r="AM659" s="23"/>
      <c r="AN659" s="18"/>
      <c r="AO659" s="24"/>
      <c r="AW659" s="71"/>
      <c r="AX659" s="71"/>
      <c r="AY659" s="71"/>
      <c r="BB659" s="25"/>
      <c r="BC659" s="21"/>
      <c r="BG659" s="18"/>
      <c r="BN659" s="22"/>
      <c r="BO659" s="22"/>
      <c r="BP659" s="22"/>
      <c r="BQ659" s="22"/>
      <c r="BR659" s="15"/>
      <c r="CF659" s="15"/>
      <c r="CL659" s="22"/>
      <c r="CM659" s="15"/>
      <c r="CR659" s="22"/>
      <c r="CT659" s="15"/>
      <c r="CW659" s="22"/>
      <c r="DA659" s="15"/>
      <c r="DH659" s="15"/>
      <c r="DJ659" s="22"/>
      <c r="DO659" s="15"/>
      <c r="DV659" s="15"/>
      <c r="EC659" s="15"/>
      <c r="EJ659" s="15"/>
      <c r="EQ659" s="15"/>
      <c r="EX659" s="15"/>
      <c r="FE659" s="15"/>
      <c r="FL659" s="15"/>
      <c r="FS659" s="15"/>
      <c r="FZ659" s="15"/>
      <c r="GG659" s="15"/>
      <c r="GN659" s="15"/>
      <c r="GP659" s="22"/>
      <c r="GQ659" s="22"/>
      <c r="GR659" s="22"/>
      <c r="GS659" s="22"/>
      <c r="GT659" s="22"/>
      <c r="GU659" s="15"/>
      <c r="GV659" s="22"/>
      <c r="GW659" s="22"/>
      <c r="GX659" s="22"/>
      <c r="GY659" s="18"/>
      <c r="GZ659" s="18"/>
      <c r="HA659" s="18"/>
      <c r="HB659" s="18"/>
      <c r="HC659" s="18"/>
      <c r="HD659" s="18"/>
      <c r="HE659" s="18"/>
      <c r="HF659" s="18"/>
      <c r="HG659" s="18"/>
      <c r="HH659" s="18"/>
      <c r="HI659" s="18"/>
      <c r="HJ659" s="18"/>
      <c r="HK659" s="18"/>
      <c r="HL659" s="18"/>
      <c r="HM659" s="18"/>
      <c r="HN659" s="18"/>
      <c r="HO659" s="18"/>
      <c r="HP659" s="18"/>
      <c r="HQ659" s="18"/>
      <c r="HR659" s="18"/>
      <c r="HS659" s="18"/>
      <c r="HT659" s="18"/>
      <c r="HU659" s="18"/>
      <c r="HV659" s="18"/>
      <c r="HW659" s="18"/>
      <c r="HX659" s="18"/>
      <c r="HY659" s="18"/>
      <c r="HZ659" s="18"/>
      <c r="IA659" s="18"/>
      <c r="IB659" s="18"/>
      <c r="IC659" s="18"/>
      <c r="ID659" s="18"/>
      <c r="IE659" s="18"/>
      <c r="IF659" s="18"/>
      <c r="IG659" s="18"/>
      <c r="IH659" s="18"/>
      <c r="II659" s="18"/>
      <c r="IJ659" s="18"/>
      <c r="IK659" s="18"/>
      <c r="IL659" s="18"/>
      <c r="IM659" s="18"/>
      <c r="IN659" s="18"/>
      <c r="IO659" s="18"/>
      <c r="IP659" s="18"/>
      <c r="IQ659" s="18"/>
      <c r="IR659" s="18"/>
      <c r="IS659" s="18"/>
      <c r="IT659" s="18"/>
      <c r="IU659" s="18"/>
      <c r="IV659" s="18"/>
      <c r="IW659" s="18"/>
      <c r="IX659" s="18"/>
      <c r="IY659" s="18"/>
      <c r="IZ659" s="18"/>
      <c r="JA659" s="18"/>
      <c r="JB659" s="18"/>
      <c r="JC659" s="18"/>
      <c r="JD659" s="18"/>
      <c r="JE659" s="18"/>
      <c r="JF659" s="18"/>
    </row>
    <row r="660" spans="36:266" x14ac:dyDescent="0.3">
      <c r="AJ660" s="24"/>
      <c r="AK660" s="24"/>
      <c r="AL660" s="20"/>
      <c r="AM660" s="23"/>
      <c r="AN660" s="18"/>
      <c r="AO660" s="24"/>
      <c r="AW660" s="71"/>
      <c r="AX660" s="71"/>
      <c r="AY660" s="71"/>
      <c r="BB660" s="25"/>
      <c r="BC660" s="21"/>
      <c r="BG660" s="18"/>
      <c r="BN660" s="22"/>
      <c r="BO660" s="22"/>
      <c r="BP660" s="22"/>
      <c r="BQ660" s="22"/>
      <c r="BR660" s="15"/>
      <c r="CF660" s="15"/>
      <c r="CL660" s="22"/>
      <c r="CM660" s="15"/>
      <c r="CR660" s="22"/>
      <c r="CT660" s="15"/>
      <c r="CW660" s="22"/>
      <c r="DA660" s="15"/>
      <c r="DH660" s="15"/>
      <c r="DJ660" s="22"/>
      <c r="DO660" s="15"/>
      <c r="DV660" s="15"/>
      <c r="EC660" s="15"/>
      <c r="EJ660" s="15"/>
      <c r="EQ660" s="15"/>
      <c r="EX660" s="15"/>
      <c r="FE660" s="15"/>
      <c r="FL660" s="15"/>
      <c r="FS660" s="15"/>
      <c r="FZ660" s="15"/>
      <c r="GG660" s="15"/>
      <c r="GN660" s="15"/>
      <c r="GP660" s="22"/>
      <c r="GQ660" s="22"/>
      <c r="GR660" s="22"/>
      <c r="GS660" s="22"/>
      <c r="GT660" s="22"/>
      <c r="GU660" s="15"/>
      <c r="GV660" s="22"/>
      <c r="GW660" s="22"/>
      <c r="GX660" s="22"/>
      <c r="GY660" s="18"/>
      <c r="GZ660" s="18"/>
      <c r="HA660" s="18"/>
      <c r="HB660" s="18"/>
      <c r="HC660" s="18"/>
      <c r="HD660" s="18"/>
      <c r="HE660" s="18"/>
      <c r="HF660" s="18"/>
      <c r="HG660" s="18"/>
      <c r="HH660" s="18"/>
      <c r="HI660" s="18"/>
      <c r="HJ660" s="18"/>
      <c r="HK660" s="18"/>
      <c r="HL660" s="18"/>
      <c r="HM660" s="18"/>
      <c r="HN660" s="18"/>
      <c r="HO660" s="18"/>
      <c r="HP660" s="18"/>
      <c r="HQ660" s="18"/>
      <c r="HR660" s="18"/>
      <c r="HS660" s="18"/>
      <c r="HT660" s="18"/>
      <c r="HU660" s="18"/>
      <c r="HV660" s="18"/>
      <c r="HW660" s="18"/>
      <c r="HX660" s="18"/>
      <c r="HY660" s="18"/>
      <c r="HZ660" s="18"/>
      <c r="IA660" s="18"/>
      <c r="IB660" s="18"/>
      <c r="IC660" s="18"/>
      <c r="ID660" s="18"/>
      <c r="IE660" s="18"/>
      <c r="IF660" s="18"/>
      <c r="IG660" s="18"/>
      <c r="IH660" s="18"/>
      <c r="II660" s="18"/>
      <c r="IJ660" s="18"/>
      <c r="IK660" s="18"/>
      <c r="IL660" s="18"/>
      <c r="IM660" s="18"/>
      <c r="IN660" s="18"/>
      <c r="IO660" s="18"/>
      <c r="IP660" s="18"/>
      <c r="IQ660" s="18"/>
      <c r="IR660" s="18"/>
      <c r="IS660" s="18"/>
      <c r="IT660" s="18"/>
      <c r="IU660" s="18"/>
      <c r="IV660" s="18"/>
      <c r="IW660" s="18"/>
      <c r="IX660" s="18"/>
      <c r="IY660" s="18"/>
      <c r="IZ660" s="18"/>
      <c r="JA660" s="18"/>
      <c r="JB660" s="18"/>
      <c r="JC660" s="18"/>
      <c r="JD660" s="18"/>
      <c r="JE660" s="18"/>
      <c r="JF660" s="18"/>
    </row>
    <row r="661" spans="36:266" x14ac:dyDescent="0.3">
      <c r="AJ661" s="24"/>
      <c r="AK661" s="24"/>
      <c r="AL661" s="20"/>
      <c r="AM661" s="23"/>
      <c r="AN661" s="18"/>
      <c r="AO661" s="24"/>
      <c r="AW661" s="71"/>
      <c r="AX661" s="71"/>
      <c r="AY661" s="71"/>
      <c r="BB661" s="25"/>
      <c r="BC661" s="21"/>
      <c r="BG661" s="18"/>
      <c r="BN661" s="22"/>
      <c r="BO661" s="22"/>
      <c r="BP661" s="22"/>
      <c r="BQ661" s="22"/>
      <c r="BR661" s="15"/>
      <c r="CF661" s="15"/>
      <c r="CL661" s="22"/>
      <c r="CM661" s="15"/>
      <c r="CR661" s="22"/>
      <c r="CT661" s="15"/>
      <c r="CW661" s="22"/>
      <c r="DA661" s="15"/>
      <c r="DH661" s="15"/>
      <c r="DJ661" s="22"/>
      <c r="DO661" s="15"/>
      <c r="DV661" s="15"/>
      <c r="EC661" s="15"/>
      <c r="EJ661" s="15"/>
      <c r="EQ661" s="15"/>
      <c r="EX661" s="15"/>
      <c r="FE661" s="15"/>
      <c r="FL661" s="15"/>
      <c r="FS661" s="15"/>
      <c r="FZ661" s="15"/>
      <c r="GG661" s="15"/>
      <c r="GN661" s="15"/>
      <c r="GP661" s="22"/>
      <c r="GQ661" s="22"/>
      <c r="GR661" s="22"/>
      <c r="GS661" s="22"/>
      <c r="GT661" s="22"/>
      <c r="GU661" s="15"/>
      <c r="GV661" s="22"/>
      <c r="GW661" s="22"/>
      <c r="GX661" s="22"/>
      <c r="GY661" s="18"/>
      <c r="GZ661" s="18"/>
      <c r="HA661" s="18"/>
      <c r="HB661" s="18"/>
      <c r="HC661" s="18"/>
      <c r="HD661" s="18"/>
      <c r="HE661" s="18"/>
      <c r="HF661" s="18"/>
      <c r="HG661" s="18"/>
      <c r="HH661" s="18"/>
      <c r="HI661" s="18"/>
      <c r="HJ661" s="18"/>
      <c r="HK661" s="18"/>
      <c r="HL661" s="18"/>
      <c r="HM661" s="18"/>
      <c r="HN661" s="18"/>
      <c r="HO661" s="18"/>
      <c r="HP661" s="18"/>
      <c r="HQ661" s="18"/>
      <c r="HR661" s="18"/>
      <c r="HS661" s="18"/>
      <c r="HT661" s="18"/>
      <c r="HU661" s="18"/>
      <c r="HV661" s="18"/>
      <c r="HW661" s="18"/>
      <c r="HX661" s="18"/>
      <c r="HY661" s="18"/>
      <c r="HZ661" s="18"/>
      <c r="IA661" s="18"/>
      <c r="IB661" s="18"/>
      <c r="IC661" s="18"/>
      <c r="ID661" s="18"/>
      <c r="IE661" s="18"/>
      <c r="IF661" s="18"/>
      <c r="IG661" s="18"/>
      <c r="IH661" s="18"/>
      <c r="II661" s="18"/>
      <c r="IJ661" s="18"/>
      <c r="IK661" s="18"/>
      <c r="IL661" s="18"/>
      <c r="IM661" s="18"/>
      <c r="IN661" s="18"/>
      <c r="IO661" s="18"/>
      <c r="IP661" s="18"/>
      <c r="IQ661" s="18"/>
      <c r="IR661" s="18"/>
      <c r="IS661" s="18"/>
      <c r="IT661" s="18"/>
      <c r="IU661" s="18"/>
      <c r="IV661" s="18"/>
      <c r="IW661" s="18"/>
      <c r="IX661" s="18"/>
      <c r="IY661" s="18"/>
      <c r="IZ661" s="18"/>
      <c r="JA661" s="18"/>
      <c r="JB661" s="18"/>
      <c r="JC661" s="18"/>
      <c r="JD661" s="18"/>
      <c r="JE661" s="18"/>
      <c r="JF661" s="18"/>
    </row>
    <row r="662" spans="36:266" x14ac:dyDescent="0.3">
      <c r="AJ662" s="24"/>
      <c r="AK662" s="24"/>
      <c r="AL662" s="20"/>
      <c r="AM662" s="23"/>
      <c r="AN662" s="18"/>
      <c r="AO662" s="24"/>
      <c r="AW662" s="71"/>
      <c r="AX662" s="71"/>
      <c r="AY662" s="71"/>
      <c r="BB662" s="25"/>
      <c r="BC662" s="21"/>
      <c r="BG662" s="18"/>
      <c r="BN662" s="22"/>
      <c r="BO662" s="22"/>
      <c r="BP662" s="22"/>
      <c r="BQ662" s="22"/>
      <c r="BR662" s="15"/>
      <c r="CF662" s="15"/>
      <c r="CL662" s="22"/>
      <c r="CM662" s="15"/>
      <c r="CR662" s="22"/>
      <c r="CT662" s="15"/>
      <c r="CW662" s="22"/>
      <c r="DA662" s="15"/>
      <c r="DH662" s="15"/>
      <c r="DJ662" s="22"/>
      <c r="DO662" s="15"/>
      <c r="DV662" s="15"/>
      <c r="EC662" s="15"/>
      <c r="EJ662" s="15"/>
      <c r="EQ662" s="15"/>
      <c r="EX662" s="15"/>
      <c r="FE662" s="15"/>
      <c r="FL662" s="15"/>
      <c r="FS662" s="15"/>
      <c r="FZ662" s="15"/>
      <c r="GG662" s="15"/>
      <c r="GN662" s="15"/>
      <c r="GP662" s="22"/>
      <c r="GQ662" s="22"/>
      <c r="GR662" s="22"/>
      <c r="GS662" s="22"/>
      <c r="GT662" s="22"/>
      <c r="GU662" s="15"/>
      <c r="GV662" s="22"/>
      <c r="GW662" s="22"/>
      <c r="GX662" s="22"/>
      <c r="GY662" s="18"/>
      <c r="GZ662" s="18"/>
      <c r="HA662" s="18"/>
      <c r="HB662" s="18"/>
      <c r="HC662" s="18"/>
      <c r="HD662" s="18"/>
      <c r="HE662" s="18"/>
      <c r="HF662" s="18"/>
      <c r="HG662" s="18"/>
      <c r="HH662" s="18"/>
      <c r="HI662" s="18"/>
      <c r="HJ662" s="18"/>
      <c r="HK662" s="18"/>
      <c r="HL662" s="18"/>
      <c r="HM662" s="18"/>
      <c r="HN662" s="18"/>
      <c r="HO662" s="18"/>
      <c r="HP662" s="18"/>
      <c r="HQ662" s="18"/>
      <c r="HR662" s="18"/>
      <c r="HS662" s="18"/>
      <c r="HT662" s="18"/>
      <c r="HU662" s="18"/>
      <c r="HV662" s="18"/>
      <c r="HW662" s="18"/>
      <c r="HX662" s="18"/>
      <c r="HY662" s="18"/>
      <c r="HZ662" s="18"/>
      <c r="IA662" s="18"/>
      <c r="IB662" s="18"/>
      <c r="IC662" s="18"/>
      <c r="ID662" s="18"/>
      <c r="IE662" s="18"/>
      <c r="IF662" s="18"/>
      <c r="IG662" s="18"/>
      <c r="IH662" s="18"/>
      <c r="II662" s="18"/>
      <c r="IJ662" s="18"/>
      <c r="IK662" s="18"/>
      <c r="IL662" s="18"/>
      <c r="IM662" s="18"/>
      <c r="IN662" s="18"/>
      <c r="IO662" s="18"/>
      <c r="IP662" s="18"/>
      <c r="IQ662" s="18"/>
      <c r="IR662" s="18"/>
      <c r="IS662" s="18"/>
      <c r="IT662" s="18"/>
      <c r="IU662" s="18"/>
      <c r="IV662" s="18"/>
      <c r="IW662" s="18"/>
      <c r="IX662" s="18"/>
      <c r="IY662" s="18"/>
      <c r="IZ662" s="18"/>
      <c r="JA662" s="18"/>
      <c r="JB662" s="18"/>
      <c r="JC662" s="18"/>
      <c r="JD662" s="18"/>
      <c r="JE662" s="18"/>
      <c r="JF662" s="18"/>
    </row>
    <row r="663" spans="36:266" x14ac:dyDescent="0.3">
      <c r="AJ663" s="24"/>
      <c r="AK663" s="24"/>
      <c r="AL663" s="20"/>
      <c r="AM663" s="23"/>
      <c r="AN663" s="18"/>
      <c r="AO663" s="24"/>
      <c r="AW663" s="71"/>
      <c r="AX663" s="71"/>
      <c r="AY663" s="71"/>
      <c r="BB663" s="25"/>
      <c r="BC663" s="21"/>
      <c r="BG663" s="18"/>
      <c r="BN663" s="22"/>
      <c r="BO663" s="22"/>
      <c r="BP663" s="22"/>
      <c r="BQ663" s="22"/>
      <c r="BR663" s="15"/>
      <c r="CF663" s="15"/>
      <c r="CL663" s="22"/>
      <c r="CM663" s="15"/>
      <c r="CR663" s="22"/>
      <c r="CT663" s="15"/>
      <c r="CW663" s="22"/>
      <c r="DA663" s="15"/>
      <c r="DH663" s="15"/>
      <c r="DJ663" s="22"/>
      <c r="DO663" s="15"/>
      <c r="DV663" s="15"/>
      <c r="EC663" s="15"/>
      <c r="EJ663" s="15"/>
      <c r="EQ663" s="15"/>
      <c r="EX663" s="15"/>
      <c r="FE663" s="15"/>
      <c r="FL663" s="15"/>
      <c r="FS663" s="15"/>
      <c r="FZ663" s="15"/>
      <c r="GG663" s="15"/>
      <c r="GN663" s="15"/>
      <c r="GP663" s="22"/>
      <c r="GQ663" s="22"/>
      <c r="GR663" s="22"/>
      <c r="GS663" s="22"/>
      <c r="GT663" s="22"/>
      <c r="GU663" s="15"/>
      <c r="GV663" s="22"/>
      <c r="GW663" s="22"/>
      <c r="GX663" s="22"/>
      <c r="GY663" s="18"/>
      <c r="GZ663" s="18"/>
      <c r="HA663" s="18"/>
      <c r="HB663" s="18"/>
      <c r="HC663" s="18"/>
      <c r="HD663" s="18"/>
      <c r="HE663" s="18"/>
      <c r="HF663" s="18"/>
      <c r="HG663" s="18"/>
      <c r="HH663" s="18"/>
      <c r="HI663" s="18"/>
      <c r="HJ663" s="18"/>
      <c r="HK663" s="18"/>
      <c r="HL663" s="18"/>
      <c r="HM663" s="18"/>
      <c r="HN663" s="18"/>
      <c r="HO663" s="18"/>
      <c r="HP663" s="18"/>
      <c r="HQ663" s="18"/>
      <c r="HR663" s="18"/>
      <c r="HS663" s="18"/>
      <c r="HT663" s="18"/>
      <c r="HU663" s="18"/>
      <c r="HV663" s="18"/>
      <c r="HW663" s="18"/>
      <c r="HX663" s="18"/>
      <c r="HY663" s="18"/>
      <c r="HZ663" s="18"/>
      <c r="IA663" s="18"/>
      <c r="IB663" s="18"/>
      <c r="IC663" s="18"/>
      <c r="ID663" s="18"/>
      <c r="IE663" s="18"/>
      <c r="IF663" s="18"/>
      <c r="IG663" s="18"/>
      <c r="IH663" s="18"/>
      <c r="II663" s="18"/>
      <c r="IJ663" s="18"/>
      <c r="IK663" s="18"/>
      <c r="IL663" s="18"/>
      <c r="IM663" s="18"/>
      <c r="IN663" s="18"/>
      <c r="IO663" s="18"/>
      <c r="IP663" s="18"/>
      <c r="IQ663" s="18"/>
      <c r="IR663" s="18"/>
      <c r="IS663" s="18"/>
      <c r="IT663" s="18"/>
      <c r="IU663" s="18"/>
      <c r="IV663" s="18"/>
      <c r="IW663" s="18"/>
      <c r="IX663" s="18"/>
      <c r="IY663" s="18"/>
      <c r="IZ663" s="18"/>
      <c r="JA663" s="18"/>
      <c r="JB663" s="18"/>
      <c r="JC663" s="18"/>
      <c r="JD663" s="18"/>
      <c r="JE663" s="18"/>
      <c r="JF663" s="18"/>
    </row>
    <row r="664" spans="36:266" x14ac:dyDescent="0.3">
      <c r="AJ664" s="24"/>
      <c r="AK664" s="24"/>
      <c r="AL664" s="20"/>
      <c r="AM664" s="23"/>
      <c r="AN664" s="18"/>
      <c r="AO664" s="24"/>
      <c r="AW664" s="71"/>
      <c r="AX664" s="71"/>
      <c r="AY664" s="71"/>
      <c r="BB664" s="25"/>
      <c r="BC664" s="21"/>
      <c r="BG664" s="18"/>
      <c r="BN664" s="22"/>
      <c r="BO664" s="22"/>
      <c r="BP664" s="22"/>
      <c r="BQ664" s="22"/>
      <c r="BR664" s="15"/>
      <c r="CF664" s="15"/>
      <c r="CL664" s="22"/>
      <c r="CM664" s="15"/>
      <c r="CR664" s="22"/>
      <c r="CT664" s="15"/>
      <c r="CW664" s="22"/>
      <c r="DA664" s="15"/>
      <c r="DH664" s="15"/>
      <c r="DJ664" s="22"/>
      <c r="DO664" s="15"/>
      <c r="DV664" s="15"/>
      <c r="EC664" s="15"/>
      <c r="EJ664" s="15"/>
      <c r="EQ664" s="15"/>
      <c r="EX664" s="15"/>
      <c r="FE664" s="15"/>
      <c r="FL664" s="15"/>
      <c r="FS664" s="15"/>
      <c r="FZ664" s="15"/>
      <c r="GG664" s="15"/>
      <c r="GN664" s="15"/>
      <c r="GP664" s="22"/>
      <c r="GQ664" s="22"/>
      <c r="GR664" s="22"/>
      <c r="GS664" s="22"/>
      <c r="GT664" s="22"/>
      <c r="GU664" s="15"/>
      <c r="GV664" s="22"/>
      <c r="GW664" s="22"/>
      <c r="GX664" s="22"/>
      <c r="GY664" s="18"/>
      <c r="GZ664" s="18"/>
      <c r="HA664" s="18"/>
      <c r="HB664" s="18"/>
      <c r="HC664" s="18"/>
      <c r="HD664" s="18"/>
      <c r="HE664" s="18"/>
      <c r="HF664" s="18"/>
      <c r="HG664" s="18"/>
      <c r="HH664" s="18"/>
      <c r="HI664" s="18"/>
      <c r="HJ664" s="18"/>
      <c r="HK664" s="18"/>
      <c r="HL664" s="18"/>
      <c r="HM664" s="18"/>
      <c r="HN664" s="18"/>
      <c r="HO664" s="18"/>
      <c r="HP664" s="18"/>
      <c r="HQ664" s="18"/>
      <c r="HR664" s="18"/>
      <c r="HS664" s="18"/>
      <c r="HT664" s="18"/>
      <c r="HU664" s="18"/>
      <c r="HV664" s="18"/>
      <c r="HW664" s="18"/>
      <c r="HX664" s="18"/>
      <c r="HY664" s="18"/>
      <c r="HZ664" s="18"/>
      <c r="IA664" s="18"/>
      <c r="IB664" s="18"/>
      <c r="IC664" s="18"/>
      <c r="ID664" s="18"/>
      <c r="IE664" s="18"/>
      <c r="IF664" s="18"/>
      <c r="IG664" s="18"/>
      <c r="IH664" s="18"/>
      <c r="II664" s="18"/>
      <c r="IJ664" s="18"/>
      <c r="IK664" s="18"/>
      <c r="IL664" s="18"/>
      <c r="IM664" s="18"/>
      <c r="IN664" s="18"/>
      <c r="IO664" s="18"/>
      <c r="IP664" s="18"/>
      <c r="IQ664" s="18"/>
      <c r="IR664" s="18"/>
      <c r="IS664" s="18"/>
      <c r="IT664" s="18"/>
      <c r="IU664" s="18"/>
      <c r="IV664" s="18"/>
      <c r="IW664" s="18"/>
      <c r="IX664" s="18"/>
      <c r="IY664" s="18"/>
      <c r="IZ664" s="18"/>
      <c r="JA664" s="18"/>
      <c r="JB664" s="18"/>
      <c r="JC664" s="18"/>
      <c r="JD664" s="18"/>
      <c r="JE664" s="18"/>
      <c r="JF664" s="18"/>
    </row>
    <row r="665" spans="36:266" x14ac:dyDescent="0.3">
      <c r="AJ665" s="24"/>
      <c r="AK665" s="24"/>
      <c r="AL665" s="20"/>
      <c r="AM665" s="23"/>
      <c r="AN665" s="18"/>
      <c r="AO665" s="24"/>
      <c r="AW665" s="71"/>
      <c r="AX665" s="71"/>
      <c r="AY665" s="71"/>
      <c r="BB665" s="25"/>
      <c r="BC665" s="21"/>
      <c r="BG665" s="18"/>
      <c r="BN665" s="22"/>
      <c r="BO665" s="22"/>
      <c r="BP665" s="22"/>
      <c r="BQ665" s="22"/>
      <c r="BR665" s="15"/>
      <c r="CF665" s="15"/>
      <c r="CL665" s="22"/>
      <c r="CM665" s="15"/>
      <c r="CR665" s="22"/>
      <c r="CT665" s="15"/>
      <c r="CW665" s="22"/>
      <c r="DA665" s="15"/>
      <c r="DH665" s="15"/>
      <c r="DJ665" s="22"/>
      <c r="DO665" s="15"/>
      <c r="DV665" s="15"/>
      <c r="EC665" s="15"/>
      <c r="EJ665" s="15"/>
      <c r="EQ665" s="15"/>
      <c r="EX665" s="15"/>
      <c r="FE665" s="15"/>
      <c r="FL665" s="15"/>
      <c r="FS665" s="15"/>
      <c r="FZ665" s="15"/>
      <c r="GG665" s="15"/>
      <c r="GN665" s="15"/>
      <c r="GP665" s="22"/>
      <c r="GQ665" s="22"/>
      <c r="GR665" s="22"/>
      <c r="GS665" s="22"/>
      <c r="GT665" s="22"/>
      <c r="GU665" s="15"/>
      <c r="GV665" s="22"/>
      <c r="GW665" s="22"/>
      <c r="GX665" s="22"/>
      <c r="GY665" s="18"/>
      <c r="GZ665" s="18"/>
      <c r="HA665" s="18"/>
      <c r="HB665" s="18"/>
      <c r="HC665" s="18"/>
      <c r="HD665" s="18"/>
      <c r="HE665" s="18"/>
      <c r="HF665" s="18"/>
      <c r="HG665" s="18"/>
      <c r="HH665" s="18"/>
      <c r="HI665" s="18"/>
      <c r="HJ665" s="18"/>
      <c r="HK665" s="18"/>
      <c r="HL665" s="18"/>
      <c r="HM665" s="18"/>
      <c r="HN665" s="18"/>
      <c r="HO665" s="18"/>
      <c r="HP665" s="18"/>
      <c r="HQ665" s="18"/>
      <c r="HR665" s="18"/>
      <c r="HS665" s="18"/>
      <c r="HT665" s="18"/>
      <c r="HU665" s="18"/>
      <c r="HV665" s="18"/>
      <c r="HW665" s="18"/>
      <c r="HX665" s="18"/>
      <c r="HY665" s="18"/>
      <c r="HZ665" s="18"/>
      <c r="IA665" s="18"/>
      <c r="IB665" s="18"/>
      <c r="IC665" s="18"/>
      <c r="ID665" s="18"/>
      <c r="IE665" s="18"/>
      <c r="IF665" s="18"/>
      <c r="IG665" s="18"/>
      <c r="IH665" s="18"/>
      <c r="II665" s="18"/>
      <c r="IJ665" s="18"/>
      <c r="IK665" s="18"/>
      <c r="IL665" s="18"/>
      <c r="IM665" s="18"/>
      <c r="IN665" s="18"/>
      <c r="IO665" s="18"/>
      <c r="IP665" s="18"/>
      <c r="IQ665" s="18"/>
      <c r="IR665" s="18"/>
      <c r="IS665" s="18"/>
      <c r="IT665" s="18"/>
      <c r="IU665" s="18"/>
      <c r="IV665" s="18"/>
      <c r="IW665" s="18"/>
      <c r="IX665" s="18"/>
      <c r="IY665" s="18"/>
      <c r="IZ665" s="18"/>
      <c r="JA665" s="18"/>
      <c r="JB665" s="18"/>
      <c r="JC665" s="18"/>
      <c r="JD665" s="18"/>
      <c r="JE665" s="18"/>
      <c r="JF665" s="18"/>
    </row>
    <row r="666" spans="36:266" x14ac:dyDescent="0.3">
      <c r="AJ666" s="24"/>
      <c r="AK666" s="24"/>
      <c r="AL666" s="20"/>
      <c r="AM666" s="23"/>
      <c r="AN666" s="18"/>
      <c r="AO666" s="24"/>
      <c r="AW666" s="71"/>
      <c r="AX666" s="71"/>
      <c r="AY666" s="71"/>
      <c r="BB666" s="25"/>
      <c r="BC666" s="21"/>
      <c r="BG666" s="18"/>
      <c r="BN666" s="22"/>
      <c r="BO666" s="22"/>
      <c r="BP666" s="22"/>
      <c r="BQ666" s="22"/>
      <c r="BR666" s="15"/>
      <c r="CF666" s="15"/>
      <c r="CL666" s="22"/>
      <c r="CM666" s="15"/>
      <c r="CR666" s="22"/>
      <c r="CT666" s="15"/>
      <c r="CW666" s="22"/>
      <c r="DA666" s="15"/>
      <c r="DH666" s="15"/>
      <c r="DJ666" s="22"/>
      <c r="DO666" s="15"/>
      <c r="DV666" s="15"/>
      <c r="EC666" s="15"/>
      <c r="EJ666" s="15"/>
      <c r="EQ666" s="15"/>
      <c r="EX666" s="15"/>
      <c r="FE666" s="15"/>
      <c r="FL666" s="15"/>
      <c r="FS666" s="15"/>
      <c r="FZ666" s="15"/>
      <c r="GG666" s="15"/>
      <c r="GN666" s="15"/>
      <c r="GP666" s="22"/>
      <c r="GQ666" s="22"/>
      <c r="GR666" s="22"/>
      <c r="GS666" s="22"/>
      <c r="GT666" s="22"/>
      <c r="GU666" s="15"/>
      <c r="GV666" s="22"/>
      <c r="GW666" s="22"/>
      <c r="GX666" s="22"/>
      <c r="GY666" s="18"/>
      <c r="GZ666" s="18"/>
      <c r="HA666" s="18"/>
      <c r="HB666" s="18"/>
      <c r="HC666" s="18"/>
      <c r="HD666" s="18"/>
      <c r="HE666" s="18"/>
      <c r="HF666" s="18"/>
      <c r="HG666" s="18"/>
      <c r="HH666" s="18"/>
      <c r="HI666" s="18"/>
      <c r="HJ666" s="18"/>
      <c r="HK666" s="18"/>
      <c r="HL666" s="18"/>
      <c r="HM666" s="18"/>
      <c r="HN666" s="18"/>
      <c r="HO666" s="18"/>
      <c r="HP666" s="18"/>
      <c r="HQ666" s="18"/>
      <c r="HR666" s="18"/>
      <c r="HS666" s="18"/>
      <c r="HT666" s="18"/>
      <c r="HU666" s="18"/>
      <c r="HV666" s="18"/>
      <c r="HW666" s="18"/>
      <c r="HX666" s="18"/>
      <c r="HY666" s="18"/>
      <c r="HZ666" s="18"/>
      <c r="IA666" s="18"/>
      <c r="IB666" s="18"/>
      <c r="IC666" s="18"/>
      <c r="ID666" s="18"/>
      <c r="IE666" s="18"/>
      <c r="IF666" s="18"/>
      <c r="IG666" s="18"/>
      <c r="IH666" s="18"/>
      <c r="II666" s="18"/>
      <c r="IJ666" s="18"/>
      <c r="IK666" s="18"/>
      <c r="IL666" s="18"/>
      <c r="IM666" s="18"/>
      <c r="IN666" s="18"/>
      <c r="IO666" s="18"/>
      <c r="IP666" s="18"/>
      <c r="IQ666" s="18"/>
      <c r="IR666" s="18"/>
      <c r="IS666" s="18"/>
      <c r="IT666" s="18"/>
      <c r="IU666" s="18"/>
      <c r="IV666" s="18"/>
      <c r="IW666" s="18"/>
      <c r="IX666" s="18"/>
      <c r="IY666" s="18"/>
      <c r="IZ666" s="18"/>
      <c r="JA666" s="18"/>
      <c r="JB666" s="18"/>
      <c r="JC666" s="18"/>
      <c r="JD666" s="18"/>
      <c r="JE666" s="18"/>
      <c r="JF666" s="18"/>
    </row>
    <row r="667" spans="36:266" x14ac:dyDescent="0.3">
      <c r="AJ667" s="24"/>
      <c r="AK667" s="24"/>
      <c r="AL667" s="20"/>
      <c r="AM667" s="23"/>
      <c r="AN667" s="18"/>
      <c r="AO667" s="24"/>
      <c r="AW667" s="71"/>
      <c r="AX667" s="71"/>
      <c r="AY667" s="71"/>
      <c r="BB667" s="25"/>
      <c r="BC667" s="21"/>
      <c r="BG667" s="18"/>
      <c r="BN667" s="22"/>
      <c r="BO667" s="22"/>
      <c r="BP667" s="22"/>
      <c r="BQ667" s="22"/>
      <c r="BR667" s="15"/>
      <c r="CF667" s="15"/>
      <c r="CL667" s="22"/>
      <c r="CM667" s="15"/>
      <c r="CR667" s="22"/>
      <c r="CT667" s="15"/>
      <c r="CW667" s="22"/>
      <c r="DA667" s="15"/>
      <c r="DH667" s="15"/>
      <c r="DJ667" s="22"/>
      <c r="DO667" s="15"/>
      <c r="DV667" s="15"/>
      <c r="EC667" s="15"/>
      <c r="EJ667" s="15"/>
      <c r="EQ667" s="15"/>
      <c r="EX667" s="15"/>
      <c r="FE667" s="15"/>
      <c r="FL667" s="15"/>
      <c r="FS667" s="15"/>
      <c r="FZ667" s="15"/>
      <c r="GG667" s="15"/>
      <c r="GN667" s="15"/>
      <c r="GP667" s="22"/>
      <c r="GQ667" s="22"/>
      <c r="GR667" s="22"/>
      <c r="GS667" s="22"/>
      <c r="GT667" s="22"/>
      <c r="GU667" s="15"/>
      <c r="GV667" s="22"/>
      <c r="GW667" s="22"/>
      <c r="GX667" s="22"/>
      <c r="GY667" s="18"/>
      <c r="GZ667" s="18"/>
      <c r="HA667" s="18"/>
      <c r="HB667" s="18"/>
      <c r="HC667" s="18"/>
      <c r="HD667" s="18"/>
      <c r="HE667" s="18"/>
      <c r="HF667" s="18"/>
      <c r="HG667" s="18"/>
      <c r="HH667" s="18"/>
      <c r="HI667" s="18"/>
      <c r="HJ667" s="18"/>
      <c r="HK667" s="18"/>
      <c r="HL667" s="18"/>
      <c r="HM667" s="18"/>
      <c r="HN667" s="18"/>
      <c r="HO667" s="18"/>
      <c r="HP667" s="18"/>
      <c r="HQ667" s="18"/>
      <c r="HR667" s="18"/>
      <c r="HS667" s="18"/>
      <c r="HT667" s="18"/>
      <c r="HU667" s="18"/>
      <c r="HV667" s="18"/>
      <c r="HW667" s="18"/>
      <c r="HX667" s="18"/>
      <c r="HY667" s="18"/>
      <c r="HZ667" s="18"/>
      <c r="IA667" s="18"/>
      <c r="IB667" s="18"/>
      <c r="IC667" s="18"/>
      <c r="ID667" s="18"/>
      <c r="IE667" s="18"/>
      <c r="IF667" s="18"/>
      <c r="IG667" s="18"/>
      <c r="IH667" s="18"/>
      <c r="II667" s="18"/>
      <c r="IJ667" s="18"/>
      <c r="IK667" s="18"/>
      <c r="IL667" s="18"/>
      <c r="IM667" s="18"/>
      <c r="IN667" s="18"/>
      <c r="IO667" s="18"/>
      <c r="IP667" s="18"/>
      <c r="IQ667" s="18"/>
      <c r="IR667" s="18"/>
      <c r="IS667" s="18"/>
      <c r="IT667" s="18"/>
      <c r="IU667" s="18"/>
      <c r="IV667" s="18"/>
      <c r="IW667" s="18"/>
      <c r="IX667" s="18"/>
      <c r="IY667" s="18"/>
      <c r="IZ667" s="18"/>
      <c r="JA667" s="18"/>
      <c r="JB667" s="18"/>
      <c r="JC667" s="18"/>
      <c r="JD667" s="18"/>
      <c r="JE667" s="18"/>
      <c r="JF667" s="18"/>
    </row>
    <row r="668" spans="36:266" x14ac:dyDescent="0.3">
      <c r="AJ668" s="24"/>
      <c r="AK668" s="24"/>
      <c r="AL668" s="20"/>
      <c r="AM668" s="23"/>
      <c r="AN668" s="18"/>
      <c r="AO668" s="24"/>
      <c r="AW668" s="71"/>
      <c r="AX668" s="71"/>
      <c r="AY668" s="71"/>
      <c r="BB668" s="25"/>
      <c r="BC668" s="21"/>
      <c r="BG668" s="18"/>
      <c r="BN668" s="22"/>
      <c r="BO668" s="22"/>
      <c r="BP668" s="22"/>
      <c r="BQ668" s="22"/>
      <c r="BR668" s="15"/>
      <c r="CF668" s="15"/>
      <c r="CL668" s="22"/>
      <c r="CM668" s="15"/>
      <c r="CR668" s="22"/>
      <c r="CT668" s="15"/>
      <c r="CW668" s="22"/>
      <c r="DA668" s="15"/>
      <c r="DH668" s="15"/>
      <c r="DJ668" s="22"/>
      <c r="DO668" s="15"/>
      <c r="DV668" s="15"/>
      <c r="EC668" s="15"/>
      <c r="EJ668" s="15"/>
      <c r="EQ668" s="15"/>
      <c r="EX668" s="15"/>
      <c r="FE668" s="15"/>
      <c r="FL668" s="15"/>
      <c r="FS668" s="15"/>
      <c r="FZ668" s="15"/>
      <c r="GG668" s="15"/>
      <c r="GN668" s="15"/>
      <c r="GP668" s="22"/>
      <c r="GQ668" s="22"/>
      <c r="GR668" s="22"/>
      <c r="GS668" s="22"/>
      <c r="GT668" s="22"/>
      <c r="GU668" s="15"/>
      <c r="GV668" s="22"/>
      <c r="GW668" s="22"/>
      <c r="GX668" s="22"/>
      <c r="GY668" s="18"/>
      <c r="GZ668" s="18"/>
      <c r="HA668" s="18"/>
      <c r="HB668" s="18"/>
      <c r="HC668" s="18"/>
      <c r="HD668" s="18"/>
      <c r="HE668" s="18"/>
      <c r="HF668" s="18"/>
      <c r="HG668" s="18"/>
      <c r="HH668" s="18"/>
      <c r="HI668" s="18"/>
      <c r="HJ668" s="18"/>
      <c r="HK668" s="18"/>
      <c r="HL668" s="18"/>
      <c r="HM668" s="18"/>
      <c r="HN668" s="18"/>
      <c r="HO668" s="18"/>
      <c r="HP668" s="18"/>
      <c r="HQ668" s="18"/>
      <c r="HR668" s="18"/>
      <c r="HS668" s="18"/>
      <c r="HT668" s="18"/>
      <c r="HU668" s="18"/>
      <c r="HV668" s="18"/>
      <c r="HW668" s="18"/>
      <c r="HX668" s="18"/>
      <c r="HY668" s="18"/>
      <c r="HZ668" s="18"/>
      <c r="IA668" s="18"/>
      <c r="IB668" s="18"/>
      <c r="IC668" s="18"/>
      <c r="ID668" s="18"/>
      <c r="IE668" s="18"/>
      <c r="IF668" s="18"/>
      <c r="IG668" s="18"/>
      <c r="IH668" s="18"/>
      <c r="II668" s="18"/>
      <c r="IJ668" s="18"/>
      <c r="IK668" s="18"/>
      <c r="IL668" s="18"/>
      <c r="IM668" s="18"/>
      <c r="IN668" s="18"/>
      <c r="IO668" s="18"/>
      <c r="IP668" s="18"/>
      <c r="IQ668" s="18"/>
      <c r="IR668" s="18"/>
      <c r="IS668" s="18"/>
      <c r="IT668" s="18"/>
      <c r="IU668" s="18"/>
      <c r="IV668" s="18"/>
      <c r="IW668" s="18"/>
      <c r="IX668" s="18"/>
      <c r="IY668" s="18"/>
      <c r="IZ668" s="18"/>
      <c r="JA668" s="18"/>
      <c r="JB668" s="18"/>
      <c r="JC668" s="18"/>
      <c r="JD668" s="18"/>
      <c r="JE668" s="18"/>
      <c r="JF668" s="18"/>
    </row>
    <row r="669" spans="36:266" x14ac:dyDescent="0.3">
      <c r="AJ669" s="24"/>
      <c r="AK669" s="24"/>
      <c r="AL669" s="20"/>
      <c r="AM669" s="23"/>
      <c r="AN669" s="18"/>
      <c r="AO669" s="24"/>
      <c r="AW669" s="71"/>
      <c r="AX669" s="71"/>
      <c r="AY669" s="71"/>
      <c r="BB669" s="25"/>
      <c r="BC669" s="21"/>
      <c r="BG669" s="18"/>
      <c r="BN669" s="22"/>
      <c r="BO669" s="22"/>
      <c r="BP669" s="22"/>
      <c r="BQ669" s="22"/>
      <c r="BR669" s="15"/>
      <c r="CF669" s="15"/>
      <c r="CL669" s="22"/>
      <c r="CM669" s="15"/>
      <c r="CR669" s="22"/>
      <c r="CT669" s="15"/>
      <c r="CW669" s="22"/>
      <c r="DA669" s="15"/>
      <c r="DH669" s="15"/>
      <c r="DJ669" s="22"/>
      <c r="DO669" s="15"/>
      <c r="DV669" s="15"/>
      <c r="EC669" s="15"/>
      <c r="EJ669" s="15"/>
      <c r="EQ669" s="15"/>
      <c r="EX669" s="15"/>
      <c r="FE669" s="15"/>
      <c r="FL669" s="15"/>
      <c r="FS669" s="15"/>
      <c r="FZ669" s="15"/>
      <c r="GG669" s="15"/>
      <c r="GN669" s="15"/>
      <c r="GP669" s="22"/>
      <c r="GQ669" s="22"/>
      <c r="GR669" s="22"/>
      <c r="GS669" s="22"/>
      <c r="GT669" s="22"/>
      <c r="GU669" s="15"/>
      <c r="GV669" s="22"/>
      <c r="GW669" s="22"/>
      <c r="GX669" s="22"/>
      <c r="GY669" s="18"/>
      <c r="GZ669" s="18"/>
      <c r="HA669" s="18"/>
      <c r="HB669" s="18"/>
      <c r="HC669" s="18"/>
      <c r="HD669" s="18"/>
      <c r="HE669" s="18"/>
      <c r="HF669" s="18"/>
      <c r="HG669" s="18"/>
      <c r="HH669" s="18"/>
      <c r="HI669" s="18"/>
      <c r="HJ669" s="18"/>
      <c r="HK669" s="18"/>
      <c r="HL669" s="18"/>
      <c r="HM669" s="18"/>
      <c r="HN669" s="18"/>
      <c r="HO669" s="18"/>
      <c r="HP669" s="18"/>
      <c r="HQ669" s="18"/>
      <c r="HR669" s="18"/>
      <c r="HS669" s="18"/>
      <c r="HT669" s="18"/>
      <c r="HU669" s="18"/>
      <c r="HV669" s="18"/>
      <c r="HW669" s="18"/>
      <c r="HX669" s="18"/>
      <c r="HY669" s="18"/>
      <c r="HZ669" s="18"/>
      <c r="IA669" s="18"/>
      <c r="IB669" s="18"/>
      <c r="IC669" s="18"/>
      <c r="ID669" s="18"/>
      <c r="IE669" s="18"/>
      <c r="IF669" s="18"/>
      <c r="IG669" s="18"/>
      <c r="IH669" s="18"/>
      <c r="II669" s="18"/>
      <c r="IJ669" s="18"/>
      <c r="IK669" s="18"/>
      <c r="IL669" s="18"/>
      <c r="IM669" s="18"/>
      <c r="IN669" s="18"/>
      <c r="IO669" s="18"/>
      <c r="IP669" s="18"/>
      <c r="IQ669" s="18"/>
      <c r="IR669" s="18"/>
      <c r="IS669" s="18"/>
      <c r="IT669" s="18"/>
      <c r="IU669" s="18"/>
      <c r="IV669" s="18"/>
      <c r="IW669" s="18"/>
      <c r="IX669" s="18"/>
      <c r="IY669" s="18"/>
      <c r="IZ669" s="18"/>
      <c r="JA669" s="18"/>
      <c r="JB669" s="18"/>
      <c r="JC669" s="18"/>
      <c r="JD669" s="18"/>
      <c r="JE669" s="18"/>
      <c r="JF669" s="18"/>
    </row>
    <row r="670" spans="36:266" x14ac:dyDescent="0.3">
      <c r="AJ670" s="24"/>
      <c r="AK670" s="24"/>
      <c r="AL670" s="20"/>
      <c r="AM670" s="23"/>
      <c r="AN670" s="24"/>
      <c r="AO670" s="24"/>
      <c r="AW670" s="71"/>
      <c r="AX670" s="71"/>
      <c r="AY670" s="71"/>
      <c r="BB670" s="25"/>
      <c r="BC670" s="21"/>
      <c r="BG670" s="18"/>
      <c r="BN670" s="22"/>
      <c r="BO670" s="22"/>
      <c r="BP670" s="22"/>
      <c r="BQ670" s="22"/>
      <c r="BR670" s="15"/>
      <c r="CF670" s="15"/>
      <c r="CL670" s="22"/>
      <c r="CM670" s="15"/>
      <c r="CR670" s="22"/>
      <c r="CT670" s="15"/>
      <c r="CW670" s="22"/>
      <c r="DA670" s="15"/>
      <c r="DH670" s="15"/>
      <c r="DJ670" s="22"/>
      <c r="DO670" s="15"/>
      <c r="DV670" s="15"/>
      <c r="EC670" s="15"/>
      <c r="EJ670" s="15"/>
      <c r="EQ670" s="15"/>
      <c r="EX670" s="15"/>
      <c r="FE670" s="15"/>
      <c r="FL670" s="15"/>
      <c r="FS670" s="15"/>
      <c r="FZ670" s="15"/>
      <c r="GG670" s="15"/>
      <c r="GN670" s="15"/>
      <c r="GP670" s="22"/>
      <c r="GQ670" s="22"/>
      <c r="GR670" s="22"/>
      <c r="GS670" s="22"/>
      <c r="GT670" s="22"/>
      <c r="GU670" s="15"/>
      <c r="GV670" s="22"/>
      <c r="GW670" s="22"/>
      <c r="GX670" s="22"/>
      <c r="GY670" s="18"/>
      <c r="GZ670" s="18"/>
      <c r="HA670" s="18"/>
      <c r="HB670" s="18"/>
      <c r="HC670" s="18"/>
      <c r="HD670" s="18"/>
      <c r="HE670" s="18"/>
      <c r="HF670" s="18"/>
      <c r="HG670" s="18"/>
      <c r="HH670" s="18"/>
      <c r="HI670" s="18"/>
      <c r="HJ670" s="18"/>
      <c r="HK670" s="18"/>
      <c r="HL670" s="18"/>
      <c r="HM670" s="18"/>
      <c r="HN670" s="18"/>
      <c r="HO670" s="18"/>
      <c r="HP670" s="18"/>
      <c r="HQ670" s="18"/>
      <c r="HR670" s="18"/>
      <c r="HS670" s="18"/>
      <c r="HT670" s="18"/>
      <c r="HU670" s="18"/>
      <c r="HV670" s="18"/>
      <c r="HW670" s="18"/>
      <c r="HX670" s="18"/>
      <c r="HY670" s="18"/>
      <c r="HZ670" s="18"/>
      <c r="IA670" s="18"/>
      <c r="IB670" s="18"/>
      <c r="IC670" s="18"/>
      <c r="ID670" s="18"/>
      <c r="IE670" s="18"/>
      <c r="IF670" s="18"/>
      <c r="IG670" s="18"/>
      <c r="IH670" s="18"/>
      <c r="II670" s="18"/>
      <c r="IJ670" s="18"/>
      <c r="IK670" s="18"/>
      <c r="IL670" s="18"/>
      <c r="IM670" s="18"/>
      <c r="IN670" s="18"/>
      <c r="IO670" s="18"/>
      <c r="IP670" s="18"/>
      <c r="IQ670" s="18"/>
      <c r="IR670" s="18"/>
      <c r="IS670" s="18"/>
      <c r="IT670" s="18"/>
      <c r="IU670" s="18"/>
      <c r="IV670" s="18"/>
      <c r="IW670" s="18"/>
      <c r="IX670" s="18"/>
      <c r="IY670" s="18"/>
      <c r="IZ670" s="18"/>
      <c r="JA670" s="18"/>
      <c r="JB670" s="18"/>
      <c r="JC670" s="18"/>
      <c r="JD670" s="18"/>
      <c r="JE670" s="18"/>
      <c r="JF670" s="18"/>
    </row>
    <row r="671" spans="36:266" x14ac:dyDescent="0.3">
      <c r="AJ671" s="24"/>
      <c r="AK671" s="24"/>
      <c r="AL671" s="20"/>
      <c r="AM671" s="23"/>
      <c r="AN671" s="24"/>
      <c r="AO671" s="24"/>
      <c r="AW671" s="71"/>
      <c r="AX671" s="71"/>
      <c r="AY671" s="71"/>
      <c r="BB671" s="25"/>
      <c r="BC671" s="21"/>
      <c r="BG671" s="18"/>
      <c r="BN671" s="22"/>
      <c r="BO671" s="22"/>
      <c r="BP671" s="22"/>
      <c r="BQ671" s="22"/>
      <c r="BR671" s="15"/>
      <c r="CF671" s="15"/>
      <c r="CL671" s="22"/>
      <c r="CM671" s="15"/>
      <c r="CR671" s="22"/>
      <c r="CT671" s="15"/>
      <c r="CW671" s="22"/>
      <c r="DA671" s="15"/>
      <c r="DH671" s="15"/>
      <c r="DJ671" s="22"/>
      <c r="DO671" s="15"/>
      <c r="DV671" s="15"/>
      <c r="EC671" s="15"/>
      <c r="EJ671" s="15"/>
      <c r="EQ671" s="15"/>
      <c r="EX671" s="15"/>
      <c r="FE671" s="15"/>
      <c r="FL671" s="15"/>
      <c r="FS671" s="15"/>
      <c r="FZ671" s="15"/>
      <c r="GG671" s="15"/>
      <c r="GN671" s="15"/>
      <c r="GP671" s="22"/>
      <c r="GQ671" s="22"/>
      <c r="GR671" s="22"/>
      <c r="GS671" s="22"/>
      <c r="GT671" s="22"/>
      <c r="GU671" s="15"/>
      <c r="GV671" s="22"/>
      <c r="GW671" s="22"/>
      <c r="GX671" s="22"/>
      <c r="GY671" s="18"/>
      <c r="GZ671" s="18"/>
      <c r="HA671" s="18"/>
      <c r="HB671" s="18"/>
      <c r="HC671" s="18"/>
      <c r="HD671" s="18"/>
      <c r="HE671" s="18"/>
      <c r="HF671" s="18"/>
      <c r="HG671" s="18"/>
      <c r="HH671" s="18"/>
      <c r="HI671" s="18"/>
      <c r="HJ671" s="18"/>
      <c r="HK671" s="18"/>
      <c r="HL671" s="18"/>
      <c r="HM671" s="18"/>
      <c r="HN671" s="18"/>
      <c r="HO671" s="18"/>
      <c r="HP671" s="18"/>
      <c r="HQ671" s="18"/>
      <c r="HR671" s="18"/>
      <c r="HS671" s="18"/>
      <c r="HT671" s="18"/>
      <c r="HU671" s="18"/>
      <c r="HV671" s="18"/>
      <c r="HW671" s="18"/>
      <c r="HX671" s="18"/>
      <c r="HY671" s="18"/>
      <c r="HZ671" s="18"/>
      <c r="IA671" s="18"/>
      <c r="IB671" s="18"/>
      <c r="IC671" s="18"/>
      <c r="ID671" s="18"/>
      <c r="IE671" s="18"/>
      <c r="IF671" s="18"/>
      <c r="IG671" s="18"/>
      <c r="IH671" s="18"/>
      <c r="II671" s="18"/>
      <c r="IJ671" s="18"/>
      <c r="IK671" s="18"/>
      <c r="IL671" s="18"/>
      <c r="IM671" s="18"/>
      <c r="IN671" s="18"/>
      <c r="IO671" s="18"/>
      <c r="IP671" s="18"/>
      <c r="IQ671" s="18"/>
      <c r="IR671" s="18"/>
      <c r="IS671" s="18"/>
      <c r="IT671" s="18"/>
      <c r="IU671" s="18"/>
      <c r="IV671" s="18"/>
      <c r="IW671" s="18"/>
      <c r="IX671" s="18"/>
      <c r="IY671" s="18"/>
      <c r="IZ671" s="18"/>
      <c r="JA671" s="18"/>
      <c r="JB671" s="18"/>
      <c r="JC671" s="18"/>
      <c r="JD671" s="18"/>
      <c r="JE671" s="18"/>
      <c r="JF671" s="18"/>
    </row>
    <row r="672" spans="36:266" x14ac:dyDescent="0.3">
      <c r="AJ672" s="24"/>
      <c r="AK672" s="24"/>
      <c r="AL672" s="20"/>
      <c r="AM672" s="23"/>
      <c r="AN672" s="24"/>
      <c r="AO672" s="24"/>
      <c r="AW672" s="71"/>
      <c r="AX672" s="71"/>
      <c r="AY672" s="71"/>
      <c r="BB672" s="25"/>
      <c r="BC672" s="21"/>
      <c r="BG672" s="18"/>
      <c r="BN672" s="22"/>
      <c r="BO672" s="22"/>
      <c r="BP672" s="22"/>
      <c r="BQ672" s="22"/>
      <c r="BR672" s="15"/>
      <c r="CF672" s="15"/>
      <c r="CL672" s="22"/>
      <c r="CM672" s="15"/>
      <c r="CR672" s="22"/>
      <c r="CT672" s="15"/>
      <c r="CW672" s="22"/>
      <c r="DA672" s="15"/>
      <c r="DH672" s="15"/>
      <c r="DJ672" s="22"/>
      <c r="DO672" s="15"/>
      <c r="DV672" s="15"/>
      <c r="EC672" s="15"/>
      <c r="EJ672" s="15"/>
      <c r="EQ672" s="15"/>
      <c r="EX672" s="15"/>
      <c r="FE672" s="15"/>
      <c r="FL672" s="15"/>
      <c r="FS672" s="15"/>
      <c r="FZ672" s="15"/>
      <c r="GG672" s="15"/>
      <c r="GN672" s="15"/>
      <c r="GP672" s="22"/>
      <c r="GQ672" s="22"/>
      <c r="GR672" s="22"/>
      <c r="GS672" s="22"/>
      <c r="GT672" s="22"/>
      <c r="GU672" s="15"/>
      <c r="GV672" s="22"/>
      <c r="GW672" s="22"/>
      <c r="GX672" s="22"/>
      <c r="GY672" s="18"/>
      <c r="GZ672" s="18"/>
      <c r="HA672" s="18"/>
      <c r="HB672" s="18"/>
      <c r="HC672" s="18"/>
      <c r="HD672" s="18"/>
      <c r="HE672" s="18"/>
      <c r="HF672" s="18"/>
      <c r="HG672" s="18"/>
      <c r="HH672" s="18"/>
      <c r="HI672" s="18"/>
      <c r="HJ672" s="18"/>
      <c r="HK672" s="18"/>
      <c r="HL672" s="18"/>
      <c r="HM672" s="18"/>
      <c r="HN672" s="18"/>
      <c r="HO672" s="18"/>
      <c r="HP672" s="18"/>
      <c r="HQ672" s="18"/>
      <c r="HR672" s="18"/>
      <c r="HS672" s="18"/>
      <c r="HT672" s="18"/>
      <c r="HU672" s="18"/>
      <c r="HV672" s="18"/>
      <c r="HW672" s="18"/>
      <c r="HX672" s="18"/>
      <c r="HY672" s="18"/>
      <c r="HZ672" s="18"/>
      <c r="IA672" s="18"/>
      <c r="IB672" s="18"/>
      <c r="IC672" s="18"/>
      <c r="ID672" s="18"/>
      <c r="IE672" s="18"/>
      <c r="IF672" s="18"/>
      <c r="IG672" s="18"/>
      <c r="IH672" s="18"/>
      <c r="II672" s="18"/>
      <c r="IJ672" s="18"/>
      <c r="IK672" s="18"/>
      <c r="IL672" s="18"/>
      <c r="IM672" s="18"/>
      <c r="IN672" s="18"/>
      <c r="IO672" s="18"/>
      <c r="IP672" s="18"/>
      <c r="IQ672" s="18"/>
      <c r="IR672" s="18"/>
      <c r="IS672" s="18"/>
      <c r="IT672" s="18"/>
      <c r="IU672" s="18"/>
      <c r="IV672" s="18"/>
      <c r="IW672" s="18"/>
      <c r="IX672" s="18"/>
      <c r="IY672" s="18"/>
      <c r="IZ672" s="18"/>
      <c r="JA672" s="18"/>
      <c r="JB672" s="18"/>
      <c r="JC672" s="18"/>
      <c r="JD672" s="18"/>
      <c r="JE672" s="18"/>
      <c r="JF672" s="18"/>
    </row>
    <row r="673" spans="36:266" x14ac:dyDescent="0.3">
      <c r="AJ673" s="24"/>
      <c r="AK673" s="24"/>
      <c r="AL673" s="20"/>
      <c r="AM673" s="23"/>
      <c r="AN673" s="24"/>
      <c r="AO673" s="24"/>
      <c r="AW673" s="71"/>
      <c r="AX673" s="71"/>
      <c r="AY673" s="71"/>
      <c r="BB673" s="25"/>
      <c r="BC673" s="21"/>
      <c r="BG673" s="18"/>
      <c r="BN673" s="22"/>
      <c r="BO673" s="22"/>
      <c r="BP673" s="22"/>
      <c r="BQ673" s="22"/>
      <c r="BR673" s="15"/>
      <c r="CF673" s="15"/>
      <c r="CL673" s="22"/>
      <c r="CM673" s="15"/>
      <c r="CR673" s="22"/>
      <c r="CT673" s="15"/>
      <c r="CW673" s="22"/>
      <c r="DA673" s="15"/>
      <c r="DH673" s="15"/>
      <c r="DJ673" s="22"/>
      <c r="DO673" s="15"/>
      <c r="DV673" s="15"/>
      <c r="EC673" s="15"/>
      <c r="EJ673" s="15"/>
      <c r="EQ673" s="15"/>
      <c r="EX673" s="15"/>
      <c r="FE673" s="15"/>
      <c r="FL673" s="15"/>
      <c r="FS673" s="15"/>
      <c r="FZ673" s="15"/>
      <c r="GG673" s="15"/>
      <c r="GN673" s="15"/>
      <c r="GP673" s="22"/>
      <c r="GQ673" s="22"/>
      <c r="GR673" s="22"/>
      <c r="GS673" s="22"/>
      <c r="GT673" s="22"/>
      <c r="GU673" s="15"/>
      <c r="GV673" s="22"/>
      <c r="GW673" s="22"/>
      <c r="GX673" s="22"/>
      <c r="GY673" s="18"/>
      <c r="GZ673" s="18"/>
      <c r="HA673" s="18"/>
      <c r="HB673" s="18"/>
      <c r="HC673" s="18"/>
      <c r="HD673" s="18"/>
      <c r="HE673" s="18"/>
      <c r="HF673" s="18"/>
      <c r="HG673" s="18"/>
      <c r="HH673" s="18"/>
      <c r="HI673" s="18"/>
      <c r="HJ673" s="18"/>
      <c r="HK673" s="18"/>
      <c r="HL673" s="18"/>
      <c r="HM673" s="18"/>
      <c r="HN673" s="18"/>
      <c r="HO673" s="18"/>
      <c r="HP673" s="18"/>
      <c r="HQ673" s="18"/>
      <c r="HR673" s="18"/>
      <c r="HS673" s="18"/>
      <c r="HT673" s="18"/>
      <c r="HU673" s="18"/>
      <c r="HV673" s="18"/>
      <c r="HW673" s="18"/>
      <c r="HX673" s="18"/>
      <c r="HY673" s="18"/>
      <c r="HZ673" s="18"/>
      <c r="IA673" s="18"/>
      <c r="IB673" s="18"/>
      <c r="IC673" s="18"/>
      <c r="ID673" s="18"/>
      <c r="IE673" s="18"/>
      <c r="IF673" s="18"/>
      <c r="IG673" s="18"/>
      <c r="IH673" s="18"/>
      <c r="II673" s="18"/>
      <c r="IJ673" s="18"/>
      <c r="IK673" s="18"/>
      <c r="IL673" s="18"/>
      <c r="IM673" s="18"/>
      <c r="IN673" s="18"/>
      <c r="IO673" s="18"/>
      <c r="IP673" s="18"/>
      <c r="IQ673" s="18"/>
      <c r="IR673" s="18"/>
      <c r="IS673" s="18"/>
      <c r="IT673" s="18"/>
      <c r="IU673" s="18"/>
      <c r="IV673" s="18"/>
      <c r="IW673" s="18"/>
      <c r="IX673" s="18"/>
      <c r="IY673" s="18"/>
      <c r="IZ673" s="18"/>
      <c r="JA673" s="18"/>
      <c r="JB673" s="18"/>
      <c r="JC673" s="18"/>
      <c r="JD673" s="18"/>
      <c r="JE673" s="18"/>
      <c r="JF673" s="18"/>
    </row>
    <row r="674" spans="36:266" x14ac:dyDescent="0.3">
      <c r="AJ674" s="24"/>
      <c r="AK674" s="24"/>
      <c r="AL674" s="20"/>
      <c r="AM674" s="23"/>
      <c r="AN674" s="24"/>
      <c r="AO674" s="24"/>
      <c r="AW674" s="71"/>
      <c r="AX674" s="71"/>
      <c r="AY674" s="71"/>
      <c r="BB674" s="25"/>
      <c r="BC674" s="21"/>
      <c r="BG674" s="18"/>
      <c r="BN674" s="22"/>
      <c r="BO674" s="22"/>
      <c r="BP674" s="22"/>
      <c r="BQ674" s="22"/>
      <c r="BR674" s="15"/>
      <c r="CF674" s="15"/>
      <c r="CL674" s="22"/>
      <c r="CM674" s="15"/>
      <c r="CR674" s="22"/>
      <c r="CT674" s="15"/>
      <c r="CW674" s="22"/>
      <c r="DA674" s="15"/>
      <c r="DH674" s="15"/>
      <c r="DJ674" s="22"/>
      <c r="DO674" s="15"/>
      <c r="DV674" s="15"/>
      <c r="EC674" s="15"/>
      <c r="EJ674" s="15"/>
      <c r="EQ674" s="15"/>
      <c r="EX674" s="15"/>
      <c r="FE674" s="15"/>
      <c r="FL674" s="15"/>
      <c r="FS674" s="15"/>
      <c r="FZ674" s="15"/>
      <c r="GG674" s="15"/>
      <c r="GN674" s="15"/>
      <c r="GP674" s="22"/>
      <c r="GQ674" s="22"/>
      <c r="GR674" s="22"/>
      <c r="GS674" s="22"/>
      <c r="GT674" s="22"/>
      <c r="GU674" s="15"/>
      <c r="GV674" s="22"/>
      <c r="GW674" s="22"/>
      <c r="GX674" s="22"/>
      <c r="GY674" s="18"/>
      <c r="GZ674" s="18"/>
      <c r="HA674" s="18"/>
      <c r="HB674" s="18"/>
      <c r="HC674" s="18"/>
      <c r="HD674" s="18"/>
      <c r="HE674" s="18"/>
      <c r="HF674" s="18"/>
      <c r="HG674" s="18"/>
      <c r="HH674" s="18"/>
      <c r="HI674" s="18"/>
      <c r="HJ674" s="18"/>
      <c r="HK674" s="18"/>
      <c r="HL674" s="18"/>
      <c r="HM674" s="18"/>
      <c r="HN674" s="18"/>
      <c r="HO674" s="18"/>
      <c r="HP674" s="18"/>
      <c r="HQ674" s="18"/>
      <c r="HR674" s="18"/>
      <c r="HS674" s="18"/>
      <c r="HT674" s="18"/>
      <c r="HU674" s="18"/>
      <c r="HV674" s="18"/>
      <c r="HW674" s="18"/>
      <c r="HX674" s="18"/>
      <c r="HY674" s="18"/>
      <c r="HZ674" s="18"/>
      <c r="IA674" s="18"/>
      <c r="IB674" s="18"/>
      <c r="IC674" s="18"/>
      <c r="ID674" s="18"/>
      <c r="IE674" s="18"/>
      <c r="IF674" s="18"/>
      <c r="IG674" s="18"/>
      <c r="IH674" s="18"/>
      <c r="II674" s="18"/>
      <c r="IJ674" s="18"/>
      <c r="IK674" s="18"/>
      <c r="IL674" s="18"/>
      <c r="IM674" s="18"/>
      <c r="IN674" s="18"/>
      <c r="IO674" s="18"/>
      <c r="IP674" s="18"/>
      <c r="IQ674" s="18"/>
      <c r="IR674" s="18"/>
      <c r="IS674" s="18"/>
      <c r="IT674" s="18"/>
      <c r="IU674" s="18"/>
      <c r="IV674" s="18"/>
      <c r="IW674" s="18"/>
      <c r="IX674" s="18"/>
      <c r="IY674" s="18"/>
      <c r="IZ674" s="18"/>
      <c r="JA674" s="18"/>
      <c r="JB674" s="18"/>
      <c r="JC674" s="18"/>
      <c r="JD674" s="18"/>
      <c r="JE674" s="18"/>
      <c r="JF674" s="18"/>
    </row>
    <row r="675" spans="36:266" x14ac:dyDescent="0.3">
      <c r="AJ675" s="24"/>
      <c r="AK675" s="24"/>
      <c r="AL675" s="20"/>
      <c r="AM675" s="23"/>
      <c r="AN675" s="24"/>
      <c r="AO675" s="24"/>
      <c r="AW675" s="71"/>
      <c r="AX675" s="71"/>
      <c r="AY675" s="71"/>
      <c r="BB675" s="25"/>
      <c r="BC675" s="21"/>
      <c r="BG675" s="18"/>
      <c r="BN675" s="22"/>
      <c r="BO675" s="22"/>
      <c r="BP675" s="22"/>
      <c r="BQ675" s="22"/>
      <c r="BR675" s="15"/>
      <c r="CF675" s="15"/>
      <c r="CL675" s="22"/>
      <c r="CM675" s="15"/>
      <c r="CR675" s="22"/>
      <c r="CT675" s="15"/>
      <c r="CW675" s="22"/>
      <c r="DA675" s="15"/>
      <c r="DH675" s="15"/>
      <c r="DJ675" s="22"/>
      <c r="DO675" s="15"/>
      <c r="DV675" s="15"/>
      <c r="EC675" s="15"/>
      <c r="EJ675" s="15"/>
      <c r="EQ675" s="15"/>
      <c r="EX675" s="15"/>
      <c r="FE675" s="15"/>
      <c r="FL675" s="15"/>
      <c r="FS675" s="15"/>
      <c r="FZ675" s="15"/>
      <c r="GG675" s="15"/>
      <c r="GN675" s="15"/>
      <c r="GP675" s="22"/>
      <c r="GQ675" s="22"/>
      <c r="GR675" s="22"/>
      <c r="GS675" s="22"/>
      <c r="GT675" s="22"/>
      <c r="GU675" s="15"/>
      <c r="GV675" s="22"/>
      <c r="GW675" s="22"/>
      <c r="GX675" s="22"/>
      <c r="GY675" s="18"/>
      <c r="GZ675" s="18"/>
      <c r="HA675" s="18"/>
      <c r="HB675" s="18"/>
      <c r="HC675" s="18"/>
      <c r="HD675" s="18"/>
      <c r="HE675" s="18"/>
      <c r="HF675" s="18"/>
      <c r="HG675" s="18"/>
      <c r="HH675" s="18"/>
      <c r="HI675" s="18"/>
      <c r="HJ675" s="18"/>
      <c r="HK675" s="18"/>
      <c r="HL675" s="18"/>
      <c r="HM675" s="18"/>
      <c r="HN675" s="18"/>
      <c r="HO675" s="18"/>
      <c r="HP675" s="18"/>
      <c r="HQ675" s="18"/>
      <c r="HR675" s="18"/>
      <c r="HS675" s="18"/>
      <c r="HT675" s="18"/>
      <c r="HU675" s="18"/>
      <c r="HV675" s="18"/>
      <c r="HW675" s="18"/>
      <c r="HX675" s="18"/>
      <c r="HY675" s="18"/>
      <c r="HZ675" s="18"/>
      <c r="IA675" s="18"/>
      <c r="IB675" s="18"/>
      <c r="IC675" s="18"/>
      <c r="ID675" s="18"/>
      <c r="IE675" s="18"/>
      <c r="IF675" s="18"/>
      <c r="IG675" s="18"/>
      <c r="IH675" s="18"/>
      <c r="II675" s="18"/>
      <c r="IJ675" s="18"/>
      <c r="IK675" s="18"/>
      <c r="IL675" s="18"/>
      <c r="IM675" s="18"/>
      <c r="IN675" s="18"/>
      <c r="IO675" s="18"/>
      <c r="IP675" s="18"/>
      <c r="IQ675" s="18"/>
      <c r="IR675" s="18"/>
      <c r="IS675" s="18"/>
      <c r="IT675" s="18"/>
      <c r="IU675" s="18"/>
      <c r="IV675" s="18"/>
      <c r="IW675" s="18"/>
      <c r="IX675" s="18"/>
      <c r="IY675" s="18"/>
      <c r="IZ675" s="18"/>
      <c r="JA675" s="18"/>
      <c r="JB675" s="18"/>
      <c r="JC675" s="18"/>
      <c r="JD675" s="18"/>
      <c r="JE675" s="18"/>
      <c r="JF675" s="18"/>
    </row>
    <row r="676" spans="36:266" x14ac:dyDescent="0.3">
      <c r="AJ676" s="24"/>
      <c r="AK676" s="24"/>
      <c r="AL676" s="20"/>
      <c r="AM676" s="23"/>
      <c r="AN676" s="24"/>
      <c r="AO676" s="24"/>
      <c r="AW676" s="71"/>
      <c r="AX676" s="71"/>
      <c r="AY676" s="71"/>
      <c r="BB676" s="25"/>
      <c r="BC676" s="21"/>
      <c r="BG676" s="18"/>
      <c r="BN676" s="22"/>
      <c r="BO676" s="22"/>
      <c r="BP676" s="22"/>
      <c r="BQ676" s="22"/>
      <c r="BR676" s="15"/>
      <c r="CF676" s="15"/>
      <c r="CL676" s="22"/>
      <c r="CM676" s="15"/>
      <c r="CR676" s="22"/>
      <c r="CT676" s="15"/>
      <c r="CW676" s="22"/>
      <c r="DA676" s="15"/>
      <c r="DH676" s="15"/>
      <c r="DJ676" s="22"/>
      <c r="DO676" s="15"/>
      <c r="DV676" s="15"/>
      <c r="EC676" s="15"/>
      <c r="EJ676" s="15"/>
      <c r="EQ676" s="15"/>
      <c r="EX676" s="15"/>
      <c r="FE676" s="15"/>
      <c r="FL676" s="15"/>
      <c r="FS676" s="15"/>
      <c r="FZ676" s="15"/>
      <c r="GG676" s="15"/>
      <c r="GN676" s="15"/>
      <c r="GP676" s="22"/>
      <c r="GQ676" s="22"/>
      <c r="GR676" s="22"/>
      <c r="GS676" s="22"/>
      <c r="GT676" s="22"/>
      <c r="GU676" s="15"/>
      <c r="GV676" s="22"/>
      <c r="GW676" s="22"/>
      <c r="GX676" s="22"/>
      <c r="GY676" s="18"/>
      <c r="GZ676" s="18"/>
      <c r="HA676" s="18"/>
      <c r="HB676" s="18"/>
      <c r="HC676" s="18"/>
      <c r="HD676" s="18"/>
      <c r="HE676" s="18"/>
      <c r="HF676" s="18"/>
      <c r="HG676" s="18"/>
      <c r="HH676" s="18"/>
      <c r="HI676" s="18"/>
      <c r="HJ676" s="18"/>
      <c r="HK676" s="18"/>
      <c r="HL676" s="18"/>
      <c r="HM676" s="18"/>
      <c r="HN676" s="18"/>
      <c r="HO676" s="18"/>
      <c r="HP676" s="18"/>
      <c r="HQ676" s="18"/>
      <c r="HR676" s="18"/>
      <c r="HS676" s="18"/>
      <c r="HT676" s="18"/>
      <c r="HU676" s="18"/>
      <c r="HV676" s="18"/>
      <c r="HW676" s="18"/>
      <c r="HX676" s="18"/>
      <c r="HY676" s="18"/>
      <c r="HZ676" s="18"/>
      <c r="IA676" s="18"/>
      <c r="IB676" s="18"/>
      <c r="IC676" s="18"/>
      <c r="ID676" s="18"/>
      <c r="IE676" s="18"/>
      <c r="IF676" s="18"/>
      <c r="IG676" s="18"/>
      <c r="IH676" s="18"/>
      <c r="II676" s="18"/>
      <c r="IJ676" s="18"/>
      <c r="IK676" s="18"/>
      <c r="IL676" s="18"/>
      <c r="IM676" s="18"/>
      <c r="IN676" s="18"/>
      <c r="IO676" s="18"/>
      <c r="IP676" s="18"/>
      <c r="IQ676" s="18"/>
      <c r="IR676" s="18"/>
      <c r="IS676" s="18"/>
      <c r="IT676" s="18"/>
      <c r="IU676" s="18"/>
      <c r="IV676" s="18"/>
      <c r="IW676" s="18"/>
      <c r="IX676" s="18"/>
      <c r="IY676" s="18"/>
      <c r="IZ676" s="18"/>
      <c r="JA676" s="18"/>
      <c r="JB676" s="18"/>
      <c r="JC676" s="18"/>
      <c r="JD676" s="18"/>
      <c r="JE676" s="18"/>
      <c r="JF676" s="18"/>
    </row>
    <row r="677" spans="36:266" x14ac:dyDescent="0.3">
      <c r="AJ677" s="24"/>
      <c r="AK677" s="24"/>
      <c r="AL677" s="20"/>
      <c r="AM677" s="23"/>
      <c r="AN677" s="24"/>
      <c r="AO677" s="24"/>
      <c r="AW677" s="71"/>
      <c r="AX677" s="71"/>
      <c r="AY677" s="71"/>
      <c r="BB677" s="25"/>
      <c r="BC677" s="21"/>
      <c r="BG677" s="18"/>
      <c r="BN677" s="22"/>
      <c r="BO677" s="22"/>
      <c r="BP677" s="22"/>
      <c r="BQ677" s="22"/>
      <c r="BR677" s="15"/>
      <c r="CF677" s="15"/>
      <c r="CL677" s="22"/>
      <c r="CM677" s="15"/>
      <c r="CR677" s="22"/>
      <c r="CT677" s="15"/>
      <c r="CW677" s="22"/>
      <c r="DA677" s="15"/>
      <c r="DH677" s="15"/>
      <c r="DJ677" s="22"/>
      <c r="DO677" s="15"/>
      <c r="DV677" s="15"/>
      <c r="EC677" s="15"/>
      <c r="EJ677" s="15"/>
      <c r="EQ677" s="15"/>
      <c r="EX677" s="15"/>
      <c r="FE677" s="15"/>
      <c r="FL677" s="15"/>
      <c r="FS677" s="15"/>
      <c r="FZ677" s="15"/>
      <c r="GG677" s="15"/>
      <c r="GN677" s="15"/>
      <c r="GP677" s="22"/>
      <c r="GQ677" s="22"/>
      <c r="GR677" s="22"/>
      <c r="GS677" s="22"/>
      <c r="GT677" s="22"/>
      <c r="GU677" s="15"/>
      <c r="GV677" s="22"/>
      <c r="GW677" s="22"/>
      <c r="GX677" s="22"/>
      <c r="GY677" s="18"/>
      <c r="GZ677" s="18"/>
      <c r="HA677" s="18"/>
      <c r="HB677" s="18"/>
      <c r="HC677" s="18"/>
      <c r="HD677" s="18"/>
      <c r="HE677" s="18"/>
      <c r="HF677" s="18"/>
      <c r="HG677" s="18"/>
      <c r="HH677" s="18"/>
      <c r="HI677" s="18"/>
      <c r="HJ677" s="18"/>
      <c r="HK677" s="18"/>
      <c r="HL677" s="18"/>
      <c r="HM677" s="18"/>
      <c r="HN677" s="18"/>
      <c r="HO677" s="18"/>
      <c r="HP677" s="18"/>
      <c r="HQ677" s="18"/>
      <c r="HR677" s="18"/>
      <c r="HS677" s="18"/>
      <c r="HT677" s="18"/>
      <c r="HU677" s="18"/>
      <c r="HV677" s="18"/>
      <c r="HW677" s="18"/>
      <c r="HX677" s="18"/>
      <c r="HY677" s="18"/>
      <c r="HZ677" s="18"/>
      <c r="IA677" s="18"/>
      <c r="IB677" s="18"/>
      <c r="IC677" s="18"/>
      <c r="ID677" s="18"/>
      <c r="IE677" s="18"/>
      <c r="IF677" s="18"/>
      <c r="IG677" s="18"/>
      <c r="IH677" s="18"/>
      <c r="II677" s="18"/>
      <c r="IJ677" s="18"/>
      <c r="IK677" s="18"/>
      <c r="IL677" s="18"/>
      <c r="IM677" s="18"/>
      <c r="IN677" s="18"/>
      <c r="IO677" s="18"/>
      <c r="IP677" s="18"/>
      <c r="IQ677" s="18"/>
      <c r="IR677" s="18"/>
      <c r="IS677" s="18"/>
      <c r="IT677" s="18"/>
      <c r="IU677" s="18"/>
      <c r="IV677" s="18"/>
      <c r="IW677" s="18"/>
      <c r="IX677" s="18"/>
      <c r="IY677" s="18"/>
      <c r="IZ677" s="18"/>
      <c r="JA677" s="18"/>
      <c r="JB677" s="18"/>
      <c r="JC677" s="18"/>
      <c r="JD677" s="18"/>
      <c r="JE677" s="18"/>
      <c r="JF677" s="18"/>
    </row>
    <row r="678" spans="36:266" x14ac:dyDescent="0.3">
      <c r="AJ678" s="24"/>
      <c r="AK678" s="24"/>
      <c r="AL678" s="20"/>
      <c r="AM678" s="23"/>
      <c r="AN678" s="24"/>
      <c r="AO678" s="24"/>
      <c r="AW678" s="71"/>
      <c r="AX678" s="71"/>
      <c r="AY678" s="71"/>
      <c r="BB678" s="25"/>
      <c r="BC678" s="21"/>
      <c r="BG678" s="18"/>
      <c r="BN678" s="22"/>
      <c r="BO678" s="22"/>
      <c r="BP678" s="22"/>
      <c r="BQ678" s="22"/>
      <c r="BR678" s="15"/>
      <c r="CF678" s="15"/>
      <c r="CL678" s="22"/>
      <c r="CM678" s="15"/>
      <c r="CR678" s="22"/>
      <c r="CT678" s="15"/>
      <c r="CW678" s="22"/>
      <c r="DA678" s="15"/>
      <c r="DH678" s="15"/>
      <c r="DJ678" s="22"/>
      <c r="DO678" s="15"/>
      <c r="DV678" s="15"/>
      <c r="EC678" s="15"/>
      <c r="EJ678" s="15"/>
      <c r="EQ678" s="15"/>
      <c r="EX678" s="15"/>
      <c r="FE678" s="15"/>
      <c r="FL678" s="15"/>
      <c r="FS678" s="15"/>
      <c r="FZ678" s="15"/>
      <c r="GG678" s="15"/>
      <c r="GN678" s="15"/>
      <c r="GP678" s="22"/>
      <c r="GQ678" s="22"/>
      <c r="GR678" s="22"/>
      <c r="GS678" s="22"/>
      <c r="GT678" s="22"/>
      <c r="GU678" s="15"/>
      <c r="GV678" s="22"/>
      <c r="GW678" s="22"/>
      <c r="GX678" s="22"/>
      <c r="GY678" s="18"/>
      <c r="GZ678" s="18"/>
      <c r="HA678" s="18"/>
      <c r="HB678" s="18"/>
      <c r="HC678" s="18"/>
      <c r="HD678" s="18"/>
      <c r="HE678" s="18"/>
      <c r="HF678" s="18"/>
      <c r="HG678" s="18"/>
      <c r="HH678" s="18"/>
      <c r="HI678" s="18"/>
      <c r="HJ678" s="18"/>
      <c r="HK678" s="18"/>
      <c r="HL678" s="18"/>
      <c r="HM678" s="18"/>
      <c r="HN678" s="18"/>
      <c r="HO678" s="18"/>
      <c r="HP678" s="18"/>
      <c r="HQ678" s="18"/>
      <c r="HR678" s="18"/>
      <c r="HS678" s="18"/>
      <c r="HT678" s="18"/>
      <c r="HU678" s="18"/>
      <c r="HV678" s="18"/>
      <c r="HW678" s="18"/>
      <c r="HX678" s="18"/>
      <c r="HY678" s="18"/>
      <c r="HZ678" s="18"/>
      <c r="IA678" s="18"/>
      <c r="IB678" s="18"/>
      <c r="IC678" s="18"/>
      <c r="ID678" s="18"/>
      <c r="IE678" s="18"/>
      <c r="IF678" s="18"/>
      <c r="IG678" s="18"/>
      <c r="IH678" s="18"/>
      <c r="II678" s="18"/>
      <c r="IJ678" s="18"/>
      <c r="IK678" s="18"/>
      <c r="IL678" s="18"/>
      <c r="IM678" s="18"/>
      <c r="IN678" s="18"/>
      <c r="IO678" s="18"/>
      <c r="IP678" s="18"/>
      <c r="IQ678" s="18"/>
      <c r="IR678" s="18"/>
      <c r="IS678" s="18"/>
      <c r="IT678" s="18"/>
      <c r="IU678" s="18"/>
      <c r="IV678" s="18"/>
      <c r="IW678" s="18"/>
      <c r="IX678" s="18"/>
      <c r="IY678" s="18"/>
      <c r="IZ678" s="18"/>
      <c r="JA678" s="18"/>
      <c r="JB678" s="18"/>
      <c r="JC678" s="18"/>
      <c r="JD678" s="18"/>
      <c r="JE678" s="18"/>
      <c r="JF678" s="18"/>
    </row>
    <row r="679" spans="36:266" x14ac:dyDescent="0.3">
      <c r="AJ679" s="24"/>
      <c r="AK679" s="24"/>
      <c r="AL679" s="20"/>
      <c r="AM679" s="23"/>
      <c r="AN679" s="24"/>
      <c r="AO679" s="24"/>
      <c r="AW679" s="71"/>
      <c r="AX679" s="71"/>
      <c r="AY679" s="71"/>
      <c r="BB679" s="25"/>
      <c r="BC679" s="21"/>
      <c r="BG679" s="18"/>
      <c r="BN679" s="22"/>
      <c r="BO679" s="22"/>
      <c r="BP679" s="22"/>
      <c r="BQ679" s="22"/>
      <c r="BR679" s="15"/>
      <c r="CF679" s="15"/>
      <c r="CL679" s="22"/>
      <c r="CM679" s="15"/>
      <c r="CR679" s="22"/>
      <c r="CT679" s="15"/>
      <c r="CW679" s="22"/>
      <c r="DA679" s="15"/>
      <c r="DH679" s="15"/>
      <c r="DJ679" s="22"/>
      <c r="DO679" s="15"/>
      <c r="DV679" s="15"/>
      <c r="EC679" s="15"/>
      <c r="EJ679" s="15"/>
      <c r="EQ679" s="15"/>
      <c r="EX679" s="15"/>
      <c r="FE679" s="15"/>
      <c r="FL679" s="15"/>
      <c r="FS679" s="15"/>
      <c r="FZ679" s="15"/>
      <c r="GG679" s="15"/>
      <c r="GN679" s="15"/>
      <c r="GP679" s="22"/>
      <c r="GQ679" s="22"/>
      <c r="GR679" s="22"/>
      <c r="GS679" s="22"/>
      <c r="GT679" s="22"/>
      <c r="GU679" s="15"/>
      <c r="GV679" s="22"/>
      <c r="GW679" s="22"/>
      <c r="GX679" s="22"/>
      <c r="GY679" s="18"/>
      <c r="GZ679" s="18"/>
      <c r="HA679" s="18"/>
      <c r="HB679" s="18"/>
      <c r="HC679" s="18"/>
      <c r="HD679" s="18"/>
      <c r="HE679" s="18"/>
      <c r="HF679" s="18"/>
      <c r="HG679" s="18"/>
      <c r="HH679" s="18"/>
      <c r="HI679" s="18"/>
      <c r="HJ679" s="18"/>
      <c r="HK679" s="18"/>
      <c r="HL679" s="18"/>
      <c r="HM679" s="18"/>
      <c r="HN679" s="18"/>
      <c r="HO679" s="18"/>
      <c r="HP679" s="18"/>
      <c r="HQ679" s="18"/>
      <c r="HR679" s="18"/>
      <c r="HS679" s="18"/>
      <c r="HT679" s="18"/>
      <c r="HU679" s="18"/>
      <c r="HV679" s="18"/>
      <c r="HW679" s="18"/>
      <c r="HX679" s="18"/>
      <c r="HY679" s="18"/>
      <c r="HZ679" s="18"/>
      <c r="IA679" s="18"/>
      <c r="IB679" s="18"/>
      <c r="IC679" s="18"/>
      <c r="ID679" s="18"/>
      <c r="IE679" s="18"/>
      <c r="IF679" s="18"/>
      <c r="IG679" s="18"/>
      <c r="IH679" s="18"/>
      <c r="II679" s="18"/>
      <c r="IJ679" s="18"/>
      <c r="IK679" s="18"/>
      <c r="IL679" s="18"/>
      <c r="IM679" s="18"/>
      <c r="IN679" s="18"/>
      <c r="IO679" s="18"/>
      <c r="IP679" s="18"/>
      <c r="IQ679" s="18"/>
      <c r="IR679" s="18"/>
      <c r="IS679" s="18"/>
      <c r="IT679" s="18"/>
      <c r="IU679" s="18"/>
      <c r="IV679" s="18"/>
      <c r="IW679" s="18"/>
      <c r="IX679" s="18"/>
      <c r="IY679" s="18"/>
      <c r="IZ679" s="18"/>
      <c r="JA679" s="18"/>
      <c r="JB679" s="18"/>
      <c r="JC679" s="18"/>
      <c r="JD679" s="18"/>
      <c r="JE679" s="18"/>
      <c r="JF679" s="18"/>
    </row>
    <row r="680" spans="36:266" x14ac:dyDescent="0.3">
      <c r="AJ680" s="24"/>
      <c r="AK680" s="24"/>
      <c r="AL680" s="20"/>
      <c r="AM680" s="23"/>
      <c r="AN680" s="24"/>
      <c r="AO680" s="24"/>
      <c r="AW680" s="71"/>
      <c r="AX680" s="71"/>
      <c r="AY680" s="71"/>
      <c r="BB680" s="25"/>
      <c r="BC680" s="21"/>
      <c r="BG680" s="18"/>
      <c r="BN680" s="22"/>
      <c r="BO680" s="22"/>
      <c r="BP680" s="22"/>
      <c r="BQ680" s="22"/>
      <c r="BR680" s="15"/>
      <c r="CF680" s="15"/>
      <c r="CL680" s="22"/>
      <c r="CM680" s="15"/>
      <c r="CR680" s="22"/>
      <c r="CT680" s="15"/>
      <c r="CW680" s="22"/>
      <c r="DA680" s="15"/>
      <c r="DH680" s="15"/>
      <c r="DJ680" s="22"/>
      <c r="DO680" s="15"/>
      <c r="DV680" s="15"/>
      <c r="EC680" s="15"/>
      <c r="EJ680" s="15"/>
      <c r="EQ680" s="15"/>
      <c r="EX680" s="15"/>
      <c r="FE680" s="15"/>
      <c r="FL680" s="15"/>
      <c r="FS680" s="15"/>
      <c r="FZ680" s="15"/>
      <c r="GG680" s="15"/>
      <c r="GN680" s="15"/>
      <c r="GP680" s="22"/>
      <c r="GQ680" s="22"/>
      <c r="GR680" s="22"/>
      <c r="GS680" s="22"/>
      <c r="GT680" s="22"/>
      <c r="GU680" s="15"/>
      <c r="GV680" s="22"/>
      <c r="GW680" s="22"/>
      <c r="GX680" s="22"/>
      <c r="GY680" s="18"/>
      <c r="GZ680" s="18"/>
      <c r="HA680" s="18"/>
      <c r="HB680" s="18"/>
      <c r="HC680" s="18"/>
      <c r="HD680" s="18"/>
      <c r="HE680" s="18"/>
      <c r="HF680" s="18"/>
      <c r="HG680" s="18"/>
      <c r="HH680" s="18"/>
      <c r="HI680" s="18"/>
      <c r="HJ680" s="18"/>
      <c r="HK680" s="18"/>
      <c r="HL680" s="18"/>
      <c r="HM680" s="18"/>
      <c r="HN680" s="18"/>
      <c r="HO680" s="18"/>
      <c r="HP680" s="18"/>
      <c r="HQ680" s="18"/>
      <c r="HR680" s="18"/>
      <c r="HS680" s="18"/>
      <c r="HT680" s="18"/>
      <c r="HU680" s="18"/>
      <c r="HV680" s="18"/>
      <c r="HW680" s="18"/>
      <c r="HX680" s="18"/>
      <c r="HY680" s="18"/>
      <c r="HZ680" s="18"/>
      <c r="IA680" s="18"/>
      <c r="IB680" s="18"/>
      <c r="IC680" s="18"/>
      <c r="ID680" s="18"/>
      <c r="IE680" s="18"/>
      <c r="IF680" s="18"/>
      <c r="IG680" s="18"/>
      <c r="IH680" s="18"/>
      <c r="II680" s="18"/>
      <c r="IJ680" s="18"/>
      <c r="IK680" s="18"/>
      <c r="IL680" s="18"/>
      <c r="IM680" s="18"/>
      <c r="IN680" s="18"/>
      <c r="IO680" s="18"/>
      <c r="IP680" s="18"/>
      <c r="IQ680" s="18"/>
      <c r="IR680" s="18"/>
      <c r="IS680" s="18"/>
      <c r="IT680" s="18"/>
      <c r="IU680" s="18"/>
      <c r="IV680" s="18"/>
      <c r="IW680" s="18"/>
      <c r="IX680" s="18"/>
      <c r="IY680" s="18"/>
      <c r="IZ680" s="18"/>
      <c r="JA680" s="18"/>
      <c r="JB680" s="18"/>
      <c r="JC680" s="18"/>
      <c r="JD680" s="18"/>
      <c r="JE680" s="18"/>
      <c r="JF680" s="18"/>
    </row>
    <row r="681" spans="36:266" x14ac:dyDescent="0.3">
      <c r="AJ681" s="24"/>
      <c r="AK681" s="24"/>
      <c r="AL681" s="20"/>
      <c r="AM681" s="23"/>
      <c r="AN681" s="24"/>
      <c r="AO681" s="24"/>
      <c r="AW681" s="71"/>
      <c r="AX681" s="71"/>
      <c r="AY681" s="71"/>
      <c r="BB681" s="25"/>
      <c r="BC681" s="21"/>
      <c r="BG681" s="18"/>
      <c r="BN681" s="22"/>
      <c r="BO681" s="22"/>
      <c r="BP681" s="22"/>
      <c r="BQ681" s="22"/>
      <c r="BR681" s="15"/>
      <c r="CF681" s="15"/>
      <c r="CL681" s="22"/>
      <c r="CM681" s="15"/>
      <c r="CR681" s="22"/>
      <c r="CT681" s="15"/>
      <c r="CW681" s="22"/>
      <c r="DA681" s="15"/>
      <c r="DH681" s="15"/>
      <c r="DJ681" s="22"/>
      <c r="DO681" s="15"/>
      <c r="DV681" s="15"/>
      <c r="EC681" s="15"/>
      <c r="EJ681" s="15"/>
      <c r="EQ681" s="15"/>
      <c r="EX681" s="15"/>
      <c r="FE681" s="15"/>
      <c r="FL681" s="15"/>
      <c r="FS681" s="15"/>
      <c r="FZ681" s="15"/>
      <c r="GG681" s="15"/>
      <c r="GN681" s="15"/>
      <c r="GP681" s="22"/>
      <c r="GQ681" s="22"/>
      <c r="GR681" s="22"/>
      <c r="GS681" s="22"/>
      <c r="GT681" s="22"/>
      <c r="GU681" s="15"/>
      <c r="GV681" s="22"/>
      <c r="GW681" s="22"/>
      <c r="GX681" s="22"/>
      <c r="GY681" s="18"/>
      <c r="GZ681" s="18"/>
      <c r="HA681" s="18"/>
      <c r="HB681" s="18"/>
      <c r="HC681" s="18"/>
      <c r="HD681" s="18"/>
      <c r="HE681" s="18"/>
      <c r="HF681" s="18"/>
      <c r="HG681" s="18"/>
      <c r="HH681" s="18"/>
      <c r="HI681" s="18"/>
      <c r="HJ681" s="18"/>
      <c r="HK681" s="18"/>
      <c r="HL681" s="18"/>
      <c r="HM681" s="18"/>
      <c r="HN681" s="18"/>
      <c r="HO681" s="18"/>
      <c r="HP681" s="18"/>
      <c r="HQ681" s="18"/>
      <c r="HR681" s="18"/>
      <c r="HS681" s="18"/>
      <c r="HT681" s="18"/>
      <c r="HU681" s="18"/>
      <c r="HV681" s="18"/>
      <c r="HW681" s="18"/>
      <c r="HX681" s="18"/>
      <c r="HY681" s="18"/>
      <c r="HZ681" s="18"/>
      <c r="IA681" s="18"/>
      <c r="IB681" s="18"/>
      <c r="IC681" s="18"/>
      <c r="ID681" s="18"/>
      <c r="IE681" s="18"/>
      <c r="IF681" s="18"/>
      <c r="IG681" s="18"/>
      <c r="IH681" s="18"/>
      <c r="II681" s="18"/>
      <c r="IJ681" s="18"/>
      <c r="IK681" s="18"/>
      <c r="IL681" s="18"/>
      <c r="IM681" s="18"/>
      <c r="IN681" s="18"/>
      <c r="IO681" s="18"/>
      <c r="IP681" s="18"/>
      <c r="IQ681" s="18"/>
      <c r="IR681" s="18"/>
      <c r="IS681" s="18"/>
      <c r="IT681" s="18"/>
      <c r="IU681" s="18"/>
      <c r="IV681" s="18"/>
      <c r="IW681" s="18"/>
      <c r="IX681" s="18"/>
      <c r="IY681" s="18"/>
      <c r="IZ681" s="18"/>
      <c r="JA681" s="18"/>
      <c r="JB681" s="18"/>
      <c r="JC681" s="18"/>
      <c r="JD681" s="18"/>
      <c r="JE681" s="18"/>
      <c r="JF681" s="18"/>
    </row>
    <row r="682" spans="36:266" x14ac:dyDescent="0.3">
      <c r="AJ682" s="24"/>
      <c r="AK682" s="24"/>
      <c r="AL682" s="20"/>
      <c r="AM682" s="23"/>
      <c r="AN682" s="24"/>
      <c r="AO682" s="24"/>
      <c r="AW682" s="71"/>
      <c r="AX682" s="71"/>
      <c r="AY682" s="71"/>
      <c r="BB682" s="25"/>
      <c r="BC682" s="21"/>
      <c r="BG682" s="18"/>
      <c r="BN682" s="22"/>
      <c r="BO682" s="22"/>
      <c r="BP682" s="22"/>
      <c r="BQ682" s="22"/>
      <c r="BR682" s="15"/>
      <c r="CF682" s="15"/>
      <c r="CL682" s="22"/>
      <c r="CM682" s="15"/>
      <c r="CR682" s="22"/>
      <c r="CT682" s="15"/>
      <c r="CW682" s="22"/>
      <c r="DA682" s="15"/>
      <c r="DH682" s="15"/>
      <c r="DJ682" s="22"/>
      <c r="DO682" s="15"/>
      <c r="DV682" s="15"/>
      <c r="EC682" s="15"/>
      <c r="EJ682" s="15"/>
      <c r="EQ682" s="15"/>
      <c r="EX682" s="15"/>
      <c r="FE682" s="15"/>
      <c r="FL682" s="15"/>
      <c r="FS682" s="15"/>
      <c r="FZ682" s="15"/>
      <c r="GG682" s="15"/>
      <c r="GN682" s="15"/>
      <c r="GP682" s="22"/>
      <c r="GQ682" s="22"/>
      <c r="GR682" s="22"/>
      <c r="GS682" s="22"/>
      <c r="GT682" s="22"/>
      <c r="GU682" s="15"/>
      <c r="GV682" s="22"/>
      <c r="GW682" s="22"/>
      <c r="GX682" s="22"/>
      <c r="GY682" s="18"/>
      <c r="GZ682" s="18"/>
      <c r="HA682" s="18"/>
      <c r="HB682" s="18"/>
      <c r="HC682" s="18"/>
      <c r="HD682" s="18"/>
      <c r="HE682" s="18"/>
      <c r="HF682" s="18"/>
      <c r="HG682" s="18"/>
      <c r="HH682" s="18"/>
      <c r="HI682" s="18"/>
      <c r="HJ682" s="18"/>
      <c r="HK682" s="18"/>
      <c r="HL682" s="18"/>
      <c r="HM682" s="18"/>
      <c r="HN682" s="18"/>
      <c r="HO682" s="18"/>
      <c r="HP682" s="18"/>
      <c r="HQ682" s="18"/>
      <c r="HR682" s="18"/>
      <c r="HS682" s="18"/>
      <c r="HT682" s="18"/>
      <c r="HU682" s="18"/>
      <c r="HV682" s="18"/>
      <c r="HW682" s="18"/>
      <c r="HX682" s="18"/>
      <c r="HY682" s="18"/>
      <c r="HZ682" s="18"/>
      <c r="IA682" s="18"/>
      <c r="IB682" s="18"/>
      <c r="IC682" s="18"/>
      <c r="ID682" s="18"/>
      <c r="IE682" s="18"/>
      <c r="IF682" s="18"/>
      <c r="IG682" s="18"/>
      <c r="IH682" s="18"/>
      <c r="II682" s="18"/>
      <c r="IJ682" s="18"/>
      <c r="IK682" s="18"/>
      <c r="IL682" s="18"/>
      <c r="IM682" s="18"/>
      <c r="IN682" s="18"/>
      <c r="IO682" s="18"/>
      <c r="IP682" s="18"/>
      <c r="IQ682" s="18"/>
      <c r="IR682" s="18"/>
      <c r="IS682" s="18"/>
      <c r="IT682" s="18"/>
      <c r="IU682" s="18"/>
      <c r="IV682" s="18"/>
      <c r="IW682" s="18"/>
      <c r="IX682" s="18"/>
      <c r="IY682" s="18"/>
      <c r="IZ682" s="18"/>
      <c r="JA682" s="18"/>
      <c r="JB682" s="18"/>
      <c r="JC682" s="18"/>
      <c r="JD682" s="18"/>
      <c r="JE682" s="18"/>
      <c r="JF682" s="18"/>
    </row>
    <row r="683" spans="36:266" x14ac:dyDescent="0.3">
      <c r="AJ683" s="24"/>
      <c r="AK683" s="24"/>
      <c r="AL683" s="20"/>
      <c r="AM683" s="23"/>
      <c r="AN683" s="24"/>
      <c r="AO683" s="24"/>
      <c r="AW683" s="71"/>
      <c r="AX683" s="71"/>
      <c r="AY683" s="71"/>
      <c r="BB683" s="25"/>
      <c r="BC683" s="21"/>
      <c r="BG683" s="18"/>
      <c r="BN683" s="22"/>
      <c r="BO683" s="22"/>
      <c r="BP683" s="22"/>
      <c r="BQ683" s="22"/>
      <c r="BR683" s="15"/>
      <c r="CF683" s="15"/>
      <c r="CL683" s="22"/>
      <c r="CM683" s="15"/>
      <c r="CR683" s="22"/>
      <c r="CT683" s="15"/>
      <c r="CW683" s="22"/>
      <c r="DA683" s="15"/>
      <c r="DH683" s="15"/>
      <c r="DJ683" s="22"/>
      <c r="DO683" s="15"/>
      <c r="DV683" s="15"/>
      <c r="EC683" s="15"/>
      <c r="EJ683" s="15"/>
      <c r="EQ683" s="15"/>
      <c r="EX683" s="15"/>
      <c r="FE683" s="15"/>
      <c r="FL683" s="15"/>
      <c r="FS683" s="15"/>
      <c r="FZ683" s="15"/>
      <c r="GG683" s="15"/>
      <c r="GN683" s="15"/>
      <c r="GP683" s="22"/>
      <c r="GQ683" s="22"/>
      <c r="GR683" s="22"/>
      <c r="GS683" s="22"/>
      <c r="GT683" s="22"/>
      <c r="GU683" s="15"/>
      <c r="GV683" s="22"/>
      <c r="GW683" s="22"/>
      <c r="GX683" s="22"/>
      <c r="GY683" s="18"/>
      <c r="GZ683" s="18"/>
      <c r="HA683" s="18"/>
      <c r="HB683" s="18"/>
      <c r="HC683" s="18"/>
      <c r="HD683" s="18"/>
      <c r="HE683" s="18"/>
      <c r="HF683" s="18"/>
      <c r="HG683" s="18"/>
      <c r="HH683" s="18"/>
      <c r="HI683" s="18"/>
      <c r="HJ683" s="18"/>
      <c r="HK683" s="18"/>
      <c r="HL683" s="18"/>
      <c r="HM683" s="18"/>
      <c r="HN683" s="18"/>
      <c r="HO683" s="18"/>
      <c r="HP683" s="18"/>
      <c r="HQ683" s="18"/>
      <c r="HR683" s="18"/>
      <c r="HS683" s="18"/>
      <c r="HT683" s="18"/>
      <c r="HU683" s="18"/>
      <c r="HV683" s="18"/>
      <c r="HW683" s="18"/>
      <c r="HX683" s="18"/>
      <c r="HY683" s="18"/>
      <c r="HZ683" s="18"/>
      <c r="IA683" s="18"/>
      <c r="IB683" s="18"/>
      <c r="IC683" s="18"/>
      <c r="ID683" s="18"/>
      <c r="IE683" s="18"/>
      <c r="IF683" s="18"/>
      <c r="IG683" s="18"/>
      <c r="IH683" s="18"/>
      <c r="II683" s="18"/>
      <c r="IJ683" s="18"/>
      <c r="IK683" s="18"/>
      <c r="IL683" s="18"/>
      <c r="IM683" s="18"/>
      <c r="IN683" s="18"/>
      <c r="IO683" s="18"/>
      <c r="IP683" s="18"/>
      <c r="IQ683" s="18"/>
      <c r="IR683" s="18"/>
      <c r="IS683" s="18"/>
      <c r="IT683" s="18"/>
      <c r="IU683" s="18"/>
      <c r="IV683" s="18"/>
      <c r="IW683" s="18"/>
      <c r="IX683" s="18"/>
      <c r="IY683" s="18"/>
      <c r="IZ683" s="18"/>
      <c r="JA683" s="18"/>
      <c r="JB683" s="18"/>
      <c r="JC683" s="18"/>
      <c r="JD683" s="18"/>
      <c r="JE683" s="18"/>
      <c r="JF683" s="18"/>
    </row>
    <row r="684" spans="36:266" x14ac:dyDescent="0.3">
      <c r="AJ684" s="24"/>
      <c r="AK684" s="24"/>
      <c r="AL684" s="20"/>
      <c r="AM684" s="23"/>
      <c r="AN684" s="24"/>
      <c r="AO684" s="24"/>
      <c r="AW684" s="71"/>
      <c r="AX684" s="71"/>
      <c r="AY684" s="71"/>
      <c r="BB684" s="25"/>
      <c r="BC684" s="21"/>
      <c r="BG684" s="18"/>
      <c r="BN684" s="22"/>
      <c r="BO684" s="22"/>
      <c r="BP684" s="22"/>
      <c r="BQ684" s="22"/>
      <c r="BR684" s="15"/>
      <c r="CF684" s="15"/>
      <c r="CL684" s="22"/>
      <c r="CM684" s="15"/>
      <c r="CR684" s="22"/>
      <c r="CT684" s="15"/>
      <c r="CW684" s="22"/>
      <c r="DA684" s="15"/>
      <c r="DH684" s="15"/>
      <c r="DJ684" s="22"/>
      <c r="DO684" s="15"/>
      <c r="DV684" s="15"/>
      <c r="EC684" s="15"/>
      <c r="EJ684" s="15"/>
      <c r="EQ684" s="15"/>
      <c r="EX684" s="15"/>
      <c r="FE684" s="15"/>
      <c r="FL684" s="15"/>
      <c r="FS684" s="15"/>
      <c r="FZ684" s="15"/>
      <c r="GG684" s="15"/>
      <c r="GN684" s="15"/>
      <c r="GP684" s="22"/>
      <c r="GQ684" s="22"/>
      <c r="GR684" s="22"/>
      <c r="GS684" s="22"/>
      <c r="GT684" s="22"/>
      <c r="GU684" s="15"/>
      <c r="GV684" s="22"/>
      <c r="GW684" s="22"/>
      <c r="GX684" s="22"/>
      <c r="GY684" s="18"/>
      <c r="GZ684" s="18"/>
      <c r="HA684" s="18"/>
      <c r="HB684" s="18"/>
      <c r="HC684" s="18"/>
      <c r="HD684" s="18"/>
      <c r="HE684" s="18"/>
      <c r="HF684" s="18"/>
      <c r="HG684" s="18"/>
      <c r="HH684" s="18"/>
      <c r="HI684" s="18"/>
      <c r="HJ684" s="18"/>
      <c r="HK684" s="18"/>
      <c r="HL684" s="18"/>
      <c r="HM684" s="18"/>
      <c r="HN684" s="18"/>
      <c r="HO684" s="18"/>
      <c r="HP684" s="18"/>
      <c r="HQ684" s="18"/>
      <c r="HR684" s="18"/>
      <c r="HS684" s="18"/>
      <c r="HT684" s="18"/>
      <c r="HU684" s="18"/>
      <c r="HV684" s="18"/>
      <c r="HW684" s="18"/>
      <c r="HX684" s="18"/>
      <c r="HY684" s="18"/>
      <c r="HZ684" s="18"/>
      <c r="IA684" s="18"/>
      <c r="IB684" s="18"/>
      <c r="IC684" s="18"/>
      <c r="ID684" s="18"/>
      <c r="IE684" s="18"/>
      <c r="IF684" s="18"/>
      <c r="IG684" s="18"/>
      <c r="IH684" s="18"/>
      <c r="II684" s="18"/>
      <c r="IJ684" s="18"/>
      <c r="IK684" s="18"/>
      <c r="IL684" s="18"/>
      <c r="IM684" s="18"/>
      <c r="IN684" s="18"/>
      <c r="IO684" s="18"/>
      <c r="IP684" s="18"/>
      <c r="IQ684" s="18"/>
      <c r="IR684" s="18"/>
      <c r="IS684" s="18"/>
      <c r="IT684" s="18"/>
      <c r="IU684" s="18"/>
      <c r="IV684" s="18"/>
      <c r="IW684" s="18"/>
      <c r="IX684" s="18"/>
      <c r="IY684" s="18"/>
      <c r="IZ684" s="18"/>
      <c r="JA684" s="18"/>
      <c r="JB684" s="18"/>
      <c r="JC684" s="18"/>
      <c r="JD684" s="18"/>
      <c r="JE684" s="18"/>
      <c r="JF684" s="18"/>
    </row>
    <row r="685" spans="36:266" x14ac:dyDescent="0.3">
      <c r="AJ685" s="24"/>
      <c r="AK685" s="24"/>
      <c r="AL685" s="20"/>
      <c r="AM685" s="23"/>
      <c r="AN685" s="24"/>
      <c r="AO685" s="24"/>
      <c r="AW685" s="71"/>
      <c r="AX685" s="71"/>
      <c r="AY685" s="71"/>
      <c r="BB685" s="25"/>
      <c r="BC685" s="21"/>
      <c r="BG685" s="18"/>
      <c r="BN685" s="22"/>
      <c r="BO685" s="22"/>
      <c r="BP685" s="22"/>
      <c r="BQ685" s="22"/>
      <c r="BR685" s="15"/>
      <c r="CF685" s="15"/>
      <c r="CL685" s="22"/>
      <c r="CM685" s="15"/>
      <c r="CR685" s="22"/>
      <c r="CT685" s="15"/>
      <c r="CW685" s="22"/>
      <c r="DA685" s="15"/>
      <c r="DH685" s="15"/>
      <c r="DJ685" s="22"/>
      <c r="DO685" s="15"/>
      <c r="DV685" s="15"/>
      <c r="EC685" s="15"/>
      <c r="EJ685" s="15"/>
      <c r="EQ685" s="15"/>
      <c r="EX685" s="15"/>
      <c r="FE685" s="15"/>
      <c r="FL685" s="15"/>
      <c r="FS685" s="15"/>
      <c r="FZ685" s="15"/>
      <c r="GG685" s="15"/>
      <c r="GN685" s="15"/>
      <c r="GP685" s="22"/>
      <c r="GQ685" s="22"/>
      <c r="GR685" s="22"/>
      <c r="GS685" s="22"/>
      <c r="GT685" s="22"/>
      <c r="GU685" s="15"/>
      <c r="GV685" s="22"/>
      <c r="GW685" s="22"/>
      <c r="GX685" s="22"/>
      <c r="GY685" s="18"/>
      <c r="GZ685" s="18"/>
      <c r="HA685" s="18"/>
      <c r="HB685" s="18"/>
      <c r="HC685" s="18"/>
      <c r="HD685" s="18"/>
      <c r="HE685" s="18"/>
      <c r="HF685" s="18"/>
      <c r="HG685" s="18"/>
      <c r="HH685" s="18"/>
      <c r="HI685" s="18"/>
      <c r="HJ685" s="18"/>
      <c r="HK685" s="18"/>
      <c r="HL685" s="18"/>
      <c r="HM685" s="18"/>
      <c r="HN685" s="18"/>
      <c r="HO685" s="18"/>
      <c r="HP685" s="18"/>
      <c r="HQ685" s="18"/>
      <c r="HR685" s="18"/>
      <c r="HS685" s="18"/>
      <c r="HT685" s="18"/>
      <c r="HU685" s="18"/>
      <c r="HV685" s="18"/>
      <c r="HW685" s="18"/>
      <c r="HX685" s="18"/>
      <c r="HY685" s="18"/>
      <c r="HZ685" s="18"/>
      <c r="IA685" s="18"/>
      <c r="IB685" s="18"/>
      <c r="IC685" s="18"/>
      <c r="ID685" s="18"/>
      <c r="IE685" s="18"/>
      <c r="IF685" s="18"/>
      <c r="IG685" s="18"/>
      <c r="IH685" s="18"/>
      <c r="II685" s="18"/>
      <c r="IJ685" s="18"/>
      <c r="IK685" s="18"/>
      <c r="IL685" s="18"/>
      <c r="IM685" s="18"/>
      <c r="IN685" s="18"/>
      <c r="IO685" s="18"/>
      <c r="IP685" s="18"/>
      <c r="IQ685" s="18"/>
      <c r="IR685" s="18"/>
      <c r="IS685" s="18"/>
      <c r="IT685" s="18"/>
      <c r="IU685" s="18"/>
      <c r="IV685" s="18"/>
      <c r="IW685" s="18"/>
      <c r="IX685" s="18"/>
      <c r="IY685" s="18"/>
      <c r="IZ685" s="18"/>
      <c r="JA685" s="18"/>
      <c r="JB685" s="18"/>
      <c r="JC685" s="18"/>
      <c r="JD685" s="18"/>
      <c r="JE685" s="18"/>
      <c r="JF685" s="18"/>
    </row>
    <row r="686" spans="36:266" x14ac:dyDescent="0.3">
      <c r="AJ686" s="24"/>
      <c r="AK686" s="24"/>
      <c r="AL686" s="20"/>
      <c r="AM686" s="23"/>
      <c r="AN686" s="24"/>
      <c r="AO686" s="24"/>
      <c r="AW686" s="71"/>
      <c r="AX686" s="71"/>
      <c r="AY686" s="71"/>
      <c r="BB686" s="25"/>
      <c r="BC686" s="21"/>
      <c r="BG686" s="18"/>
      <c r="BN686" s="22"/>
      <c r="BO686" s="22"/>
      <c r="BP686" s="22"/>
      <c r="BQ686" s="22"/>
      <c r="BR686" s="15"/>
      <c r="CF686" s="15"/>
      <c r="CL686" s="22"/>
      <c r="CM686" s="15"/>
      <c r="CR686" s="22"/>
      <c r="CT686" s="15"/>
      <c r="CW686" s="22"/>
      <c r="DA686" s="15"/>
      <c r="DH686" s="15"/>
      <c r="DJ686" s="22"/>
      <c r="DO686" s="15"/>
      <c r="DV686" s="15"/>
      <c r="EC686" s="15"/>
      <c r="EJ686" s="15"/>
      <c r="EQ686" s="15"/>
      <c r="EX686" s="15"/>
      <c r="FE686" s="15"/>
      <c r="FL686" s="15"/>
      <c r="FS686" s="15"/>
      <c r="FZ686" s="15"/>
      <c r="GG686" s="15"/>
      <c r="GN686" s="15"/>
      <c r="GP686" s="22"/>
      <c r="GQ686" s="22"/>
      <c r="GR686" s="22"/>
      <c r="GS686" s="22"/>
      <c r="GT686" s="22"/>
      <c r="GU686" s="15"/>
      <c r="GV686" s="22"/>
      <c r="GW686" s="22"/>
      <c r="GX686" s="22"/>
      <c r="GY686" s="18"/>
      <c r="GZ686" s="18"/>
      <c r="HA686" s="18"/>
      <c r="HB686" s="18"/>
      <c r="HC686" s="18"/>
      <c r="HD686" s="18"/>
      <c r="HE686" s="18"/>
      <c r="HF686" s="18"/>
      <c r="HG686" s="18"/>
      <c r="HH686" s="18"/>
      <c r="HI686" s="18"/>
      <c r="HJ686" s="18"/>
      <c r="HK686" s="18"/>
      <c r="HL686" s="18"/>
      <c r="HM686" s="18"/>
      <c r="HN686" s="18"/>
      <c r="HO686" s="18"/>
      <c r="HP686" s="18"/>
      <c r="HQ686" s="18"/>
      <c r="HR686" s="18"/>
      <c r="HS686" s="18"/>
      <c r="HT686" s="18"/>
      <c r="HU686" s="18"/>
      <c r="HV686" s="18"/>
      <c r="HW686" s="18"/>
      <c r="HX686" s="18"/>
      <c r="HY686" s="18"/>
      <c r="HZ686" s="18"/>
      <c r="IA686" s="18"/>
      <c r="IB686" s="18"/>
      <c r="IC686" s="18"/>
      <c r="ID686" s="18"/>
      <c r="IE686" s="18"/>
      <c r="IF686" s="18"/>
      <c r="IG686" s="18"/>
      <c r="IH686" s="18"/>
      <c r="II686" s="18"/>
      <c r="IJ686" s="18"/>
      <c r="IK686" s="18"/>
      <c r="IL686" s="18"/>
      <c r="IM686" s="18"/>
      <c r="IN686" s="18"/>
      <c r="IO686" s="18"/>
      <c r="IP686" s="18"/>
      <c r="IQ686" s="18"/>
      <c r="IR686" s="18"/>
      <c r="IS686" s="18"/>
      <c r="IT686" s="18"/>
      <c r="IU686" s="18"/>
      <c r="IV686" s="18"/>
      <c r="IW686" s="18"/>
      <c r="IX686" s="18"/>
      <c r="IY686" s="18"/>
      <c r="IZ686" s="18"/>
      <c r="JA686" s="18"/>
      <c r="JB686" s="18"/>
      <c r="JC686" s="18"/>
      <c r="JD686" s="18"/>
      <c r="JE686" s="18"/>
      <c r="JF686" s="18"/>
    </row>
    <row r="687" spans="36:266" x14ac:dyDescent="0.3">
      <c r="AJ687" s="24"/>
      <c r="AK687" s="24"/>
      <c r="AL687" s="20"/>
      <c r="AM687" s="23"/>
      <c r="AN687" s="24"/>
      <c r="AO687" s="24"/>
      <c r="AW687" s="71"/>
      <c r="AX687" s="71"/>
      <c r="AY687" s="71"/>
      <c r="BB687" s="25"/>
      <c r="BC687" s="21"/>
      <c r="BG687" s="18"/>
      <c r="BN687" s="22"/>
      <c r="BO687" s="22"/>
      <c r="BP687" s="22"/>
      <c r="BQ687" s="22"/>
      <c r="BR687" s="15"/>
      <c r="CF687" s="15"/>
      <c r="CL687" s="22"/>
      <c r="CM687" s="15"/>
      <c r="CR687" s="22"/>
      <c r="CT687" s="15"/>
      <c r="CW687" s="22"/>
      <c r="DA687" s="15"/>
      <c r="DH687" s="15"/>
      <c r="DJ687" s="22"/>
      <c r="DO687" s="15"/>
      <c r="DV687" s="15"/>
      <c r="EC687" s="15"/>
      <c r="EJ687" s="15"/>
      <c r="EQ687" s="15"/>
      <c r="EX687" s="15"/>
      <c r="FE687" s="15"/>
      <c r="FL687" s="15"/>
      <c r="FS687" s="15"/>
      <c r="FZ687" s="15"/>
      <c r="GG687" s="15"/>
      <c r="GN687" s="15"/>
      <c r="GP687" s="22"/>
      <c r="GQ687" s="22"/>
      <c r="GR687" s="22"/>
      <c r="GS687" s="22"/>
      <c r="GT687" s="22"/>
      <c r="GU687" s="15"/>
      <c r="GV687" s="22"/>
      <c r="GW687" s="22"/>
      <c r="GX687" s="22"/>
      <c r="GY687" s="18"/>
      <c r="GZ687" s="18"/>
      <c r="HA687" s="18"/>
      <c r="HB687" s="18"/>
      <c r="HC687" s="18"/>
      <c r="HD687" s="18"/>
      <c r="HE687" s="18"/>
      <c r="HF687" s="18"/>
      <c r="HG687" s="18"/>
      <c r="HH687" s="18"/>
      <c r="HI687" s="18"/>
      <c r="HJ687" s="18"/>
      <c r="HK687" s="18"/>
      <c r="HL687" s="18"/>
      <c r="HM687" s="18"/>
      <c r="HN687" s="18"/>
      <c r="HO687" s="18"/>
      <c r="HP687" s="18"/>
      <c r="HQ687" s="18"/>
      <c r="HR687" s="18"/>
      <c r="HS687" s="18"/>
      <c r="HT687" s="18"/>
      <c r="HU687" s="18"/>
      <c r="HV687" s="18"/>
      <c r="HW687" s="18"/>
      <c r="HX687" s="18"/>
      <c r="HY687" s="18"/>
      <c r="HZ687" s="18"/>
      <c r="IA687" s="18"/>
      <c r="IB687" s="18"/>
      <c r="IC687" s="18"/>
      <c r="ID687" s="18"/>
      <c r="IE687" s="18"/>
      <c r="IF687" s="18"/>
      <c r="IG687" s="18"/>
      <c r="IH687" s="18"/>
      <c r="II687" s="18"/>
      <c r="IJ687" s="18"/>
      <c r="IK687" s="18"/>
      <c r="IL687" s="18"/>
      <c r="IM687" s="18"/>
      <c r="IN687" s="18"/>
      <c r="IO687" s="18"/>
      <c r="IP687" s="18"/>
      <c r="IQ687" s="18"/>
      <c r="IR687" s="18"/>
      <c r="IS687" s="18"/>
      <c r="IT687" s="18"/>
      <c r="IU687" s="18"/>
      <c r="IV687" s="18"/>
      <c r="IW687" s="18"/>
      <c r="IX687" s="18"/>
      <c r="IY687" s="18"/>
      <c r="IZ687" s="18"/>
      <c r="JA687" s="18"/>
      <c r="JB687" s="18"/>
      <c r="JC687" s="18"/>
      <c r="JD687" s="18"/>
      <c r="JE687" s="18"/>
      <c r="JF687" s="18"/>
    </row>
    <row r="688" spans="36:266" x14ac:dyDescent="0.3">
      <c r="AJ688" s="24"/>
      <c r="AK688" s="24"/>
      <c r="AL688" s="20"/>
      <c r="AM688" s="23"/>
      <c r="AN688" s="24"/>
      <c r="AO688" s="24"/>
      <c r="AW688" s="71"/>
      <c r="AX688" s="71"/>
      <c r="AY688" s="71"/>
      <c r="BB688" s="25"/>
      <c r="BC688" s="21"/>
      <c r="BG688" s="18"/>
      <c r="BN688" s="22"/>
      <c r="BO688" s="22"/>
      <c r="BP688" s="22"/>
      <c r="BQ688" s="22"/>
      <c r="BR688" s="15"/>
      <c r="CF688" s="15"/>
      <c r="CL688" s="22"/>
      <c r="CM688" s="15"/>
      <c r="CR688" s="22"/>
      <c r="CT688" s="15"/>
      <c r="CW688" s="22"/>
      <c r="DA688" s="15"/>
      <c r="DH688" s="15"/>
      <c r="DJ688" s="22"/>
      <c r="DO688" s="15"/>
      <c r="DV688" s="15"/>
      <c r="EC688" s="15"/>
      <c r="EJ688" s="15"/>
      <c r="EQ688" s="15"/>
      <c r="EX688" s="15"/>
      <c r="FE688" s="15"/>
      <c r="FL688" s="15"/>
      <c r="FS688" s="15"/>
      <c r="FZ688" s="15"/>
      <c r="GG688" s="15"/>
      <c r="GN688" s="15"/>
      <c r="GP688" s="22"/>
      <c r="GQ688" s="22"/>
      <c r="GR688" s="22"/>
      <c r="GS688" s="22"/>
      <c r="GT688" s="22"/>
      <c r="GU688" s="15"/>
      <c r="GV688" s="22"/>
      <c r="GW688" s="22"/>
      <c r="GX688" s="22"/>
      <c r="GY688" s="18"/>
      <c r="GZ688" s="18"/>
      <c r="HA688" s="18"/>
      <c r="HB688" s="18"/>
      <c r="HC688" s="18"/>
      <c r="HD688" s="18"/>
      <c r="HE688" s="18"/>
      <c r="HF688" s="18"/>
      <c r="HG688" s="18"/>
      <c r="HH688" s="18"/>
      <c r="HI688" s="18"/>
      <c r="HJ688" s="18"/>
      <c r="HK688" s="18"/>
      <c r="HL688" s="18"/>
      <c r="HM688" s="18"/>
      <c r="HN688" s="18"/>
      <c r="HO688" s="18"/>
      <c r="HP688" s="18"/>
      <c r="HQ688" s="18"/>
      <c r="HR688" s="18"/>
      <c r="HS688" s="18"/>
      <c r="HT688" s="18"/>
      <c r="HU688" s="18"/>
      <c r="HV688" s="18"/>
      <c r="HW688" s="18"/>
      <c r="HX688" s="18"/>
      <c r="HY688" s="18"/>
      <c r="HZ688" s="18"/>
      <c r="IA688" s="18"/>
      <c r="IB688" s="18"/>
      <c r="IC688" s="18"/>
      <c r="ID688" s="18"/>
      <c r="IE688" s="18"/>
      <c r="IF688" s="18"/>
      <c r="IG688" s="18"/>
      <c r="IH688" s="18"/>
      <c r="II688" s="18"/>
      <c r="IJ688" s="18"/>
      <c r="IK688" s="18"/>
      <c r="IL688" s="18"/>
      <c r="IM688" s="18"/>
      <c r="IN688" s="18"/>
      <c r="IO688" s="18"/>
      <c r="IP688" s="18"/>
      <c r="IQ688" s="18"/>
      <c r="IR688" s="18"/>
      <c r="IS688" s="18"/>
      <c r="IT688" s="18"/>
      <c r="IU688" s="18"/>
      <c r="IV688" s="18"/>
      <c r="IW688" s="18"/>
      <c r="IX688" s="18"/>
      <c r="IY688" s="18"/>
      <c r="IZ688" s="18"/>
      <c r="JA688" s="18"/>
      <c r="JB688" s="18"/>
      <c r="JC688" s="18"/>
      <c r="JD688" s="18"/>
      <c r="JE688" s="18"/>
      <c r="JF688" s="18"/>
    </row>
    <row r="689" spans="36:266" x14ac:dyDescent="0.3">
      <c r="AJ689" s="24"/>
      <c r="AK689" s="24"/>
      <c r="AL689" s="20"/>
      <c r="AM689" s="23"/>
      <c r="AN689" s="24"/>
      <c r="AO689" s="24"/>
      <c r="AW689" s="71"/>
      <c r="AX689" s="71"/>
      <c r="AY689" s="71"/>
      <c r="BB689" s="25"/>
      <c r="BC689" s="21"/>
      <c r="BG689" s="18"/>
      <c r="BN689" s="22"/>
      <c r="BO689" s="22"/>
      <c r="BP689" s="22"/>
      <c r="BQ689" s="22"/>
      <c r="BR689" s="15"/>
      <c r="CF689" s="15"/>
      <c r="CL689" s="22"/>
      <c r="CM689" s="15"/>
      <c r="CR689" s="22"/>
      <c r="CT689" s="15"/>
      <c r="CW689" s="22"/>
      <c r="DA689" s="15"/>
      <c r="DH689" s="15"/>
      <c r="DJ689" s="22"/>
      <c r="DO689" s="15"/>
      <c r="DV689" s="15"/>
      <c r="EC689" s="15"/>
      <c r="EJ689" s="15"/>
      <c r="EQ689" s="15"/>
      <c r="EX689" s="15"/>
      <c r="FE689" s="15"/>
      <c r="FL689" s="15"/>
      <c r="FS689" s="15"/>
      <c r="FZ689" s="15"/>
      <c r="GG689" s="15"/>
      <c r="GN689" s="15"/>
      <c r="GP689" s="22"/>
      <c r="GQ689" s="22"/>
      <c r="GR689" s="22"/>
      <c r="GS689" s="22"/>
      <c r="GT689" s="22"/>
      <c r="GU689" s="15"/>
      <c r="GV689" s="22"/>
      <c r="GW689" s="22"/>
      <c r="GX689" s="22"/>
      <c r="GY689" s="18"/>
      <c r="GZ689" s="18"/>
      <c r="HA689" s="18"/>
      <c r="HB689" s="18"/>
      <c r="HC689" s="18"/>
      <c r="HD689" s="18"/>
      <c r="HE689" s="18"/>
      <c r="HF689" s="18"/>
      <c r="HG689" s="18"/>
      <c r="HH689" s="18"/>
      <c r="HI689" s="18"/>
      <c r="HJ689" s="18"/>
      <c r="HK689" s="18"/>
      <c r="HL689" s="18"/>
      <c r="HM689" s="18"/>
      <c r="HN689" s="18"/>
      <c r="HO689" s="18"/>
      <c r="HP689" s="18"/>
      <c r="HQ689" s="18"/>
      <c r="HR689" s="18"/>
      <c r="HS689" s="18"/>
      <c r="HT689" s="18"/>
      <c r="HU689" s="18"/>
      <c r="HV689" s="18"/>
      <c r="HW689" s="18"/>
      <c r="HX689" s="18"/>
      <c r="HY689" s="18"/>
      <c r="HZ689" s="18"/>
      <c r="IA689" s="18"/>
      <c r="IB689" s="18"/>
      <c r="IC689" s="18"/>
      <c r="ID689" s="18"/>
      <c r="IE689" s="18"/>
      <c r="IF689" s="18"/>
      <c r="IG689" s="18"/>
      <c r="IH689" s="18"/>
      <c r="II689" s="18"/>
      <c r="IJ689" s="18"/>
      <c r="IK689" s="18"/>
      <c r="IL689" s="18"/>
      <c r="IM689" s="18"/>
      <c r="IN689" s="18"/>
      <c r="IO689" s="18"/>
      <c r="IP689" s="18"/>
      <c r="IQ689" s="18"/>
      <c r="IR689" s="18"/>
      <c r="IS689" s="18"/>
      <c r="IT689" s="18"/>
      <c r="IU689" s="18"/>
      <c r="IV689" s="18"/>
      <c r="IW689" s="18"/>
      <c r="IX689" s="18"/>
      <c r="IY689" s="18"/>
      <c r="IZ689" s="18"/>
      <c r="JA689" s="18"/>
      <c r="JB689" s="18"/>
      <c r="JC689" s="18"/>
      <c r="JD689" s="18"/>
      <c r="JE689" s="18"/>
      <c r="JF689" s="18"/>
    </row>
    <row r="690" spans="36:266" x14ac:dyDescent="0.3">
      <c r="AJ690" s="24"/>
      <c r="AK690" s="24"/>
      <c r="AL690" s="20"/>
      <c r="AM690" s="23"/>
      <c r="AN690" s="24"/>
      <c r="AO690" s="24"/>
      <c r="AW690" s="71"/>
      <c r="AX690" s="71"/>
      <c r="AY690" s="71"/>
      <c r="BB690" s="25"/>
      <c r="BC690" s="21"/>
      <c r="BG690" s="18"/>
      <c r="BN690" s="22"/>
      <c r="BO690" s="22"/>
      <c r="BP690" s="22"/>
      <c r="BQ690" s="22"/>
      <c r="BR690" s="15"/>
      <c r="CF690" s="15"/>
      <c r="CL690" s="22"/>
      <c r="CM690" s="15"/>
      <c r="CR690" s="22"/>
      <c r="CT690" s="15"/>
      <c r="CW690" s="22"/>
      <c r="DA690" s="15"/>
      <c r="DH690" s="15"/>
      <c r="DJ690" s="22"/>
      <c r="DO690" s="15"/>
      <c r="DV690" s="15"/>
      <c r="EC690" s="15"/>
      <c r="EJ690" s="15"/>
      <c r="EQ690" s="15"/>
      <c r="EX690" s="15"/>
      <c r="FE690" s="15"/>
      <c r="FL690" s="15"/>
      <c r="FS690" s="15"/>
      <c r="FZ690" s="15"/>
      <c r="GG690" s="15"/>
      <c r="GN690" s="15"/>
      <c r="GP690" s="22"/>
      <c r="GQ690" s="22"/>
      <c r="GR690" s="22"/>
      <c r="GS690" s="22"/>
      <c r="GT690" s="22"/>
      <c r="GU690" s="15"/>
      <c r="GV690" s="22"/>
      <c r="GW690" s="22"/>
      <c r="GX690" s="22"/>
      <c r="GY690" s="18"/>
      <c r="GZ690" s="18"/>
      <c r="HA690" s="18"/>
      <c r="HB690" s="18"/>
      <c r="HC690" s="18"/>
      <c r="HD690" s="18"/>
      <c r="HE690" s="18"/>
      <c r="HF690" s="18"/>
      <c r="HG690" s="18"/>
      <c r="HH690" s="18"/>
      <c r="HI690" s="18"/>
      <c r="HJ690" s="18"/>
      <c r="HK690" s="18"/>
      <c r="HL690" s="18"/>
      <c r="HM690" s="18"/>
      <c r="HN690" s="18"/>
      <c r="HO690" s="18"/>
      <c r="HP690" s="18"/>
      <c r="HQ690" s="18"/>
      <c r="HR690" s="18"/>
      <c r="HS690" s="18"/>
      <c r="HT690" s="18"/>
      <c r="HU690" s="18"/>
      <c r="HV690" s="18"/>
      <c r="HW690" s="18"/>
      <c r="HX690" s="18"/>
      <c r="HY690" s="18"/>
      <c r="HZ690" s="18"/>
      <c r="IA690" s="18"/>
      <c r="IB690" s="18"/>
      <c r="IC690" s="18"/>
      <c r="ID690" s="18"/>
      <c r="IE690" s="18"/>
      <c r="IF690" s="18"/>
      <c r="IG690" s="18"/>
      <c r="IH690" s="18"/>
      <c r="II690" s="18"/>
      <c r="IJ690" s="18"/>
      <c r="IK690" s="18"/>
      <c r="IL690" s="18"/>
      <c r="IM690" s="18"/>
      <c r="IN690" s="18"/>
      <c r="IO690" s="18"/>
      <c r="IP690" s="18"/>
      <c r="IQ690" s="18"/>
      <c r="IR690" s="18"/>
      <c r="IS690" s="18"/>
      <c r="IT690" s="18"/>
      <c r="IU690" s="18"/>
      <c r="IV690" s="18"/>
      <c r="IW690" s="18"/>
      <c r="IX690" s="18"/>
      <c r="IY690" s="18"/>
      <c r="IZ690" s="18"/>
      <c r="JA690" s="18"/>
      <c r="JB690" s="18"/>
      <c r="JC690" s="18"/>
      <c r="JD690" s="18"/>
      <c r="JE690" s="18"/>
      <c r="JF690" s="18"/>
    </row>
    <row r="691" spans="36:266" x14ac:dyDescent="0.3">
      <c r="AJ691" s="24"/>
      <c r="AK691" s="24"/>
      <c r="AL691" s="20"/>
      <c r="AM691" s="23"/>
      <c r="AN691" s="24"/>
      <c r="AO691" s="24"/>
      <c r="AW691" s="71"/>
      <c r="AX691" s="71"/>
      <c r="AY691" s="71"/>
      <c r="BB691" s="25"/>
      <c r="BC691" s="21"/>
      <c r="BG691" s="18"/>
      <c r="BN691" s="22"/>
      <c r="BO691" s="22"/>
      <c r="BP691" s="22"/>
      <c r="BQ691" s="22"/>
      <c r="BR691" s="15"/>
      <c r="CF691" s="15"/>
      <c r="CL691" s="22"/>
      <c r="CM691" s="15"/>
      <c r="CR691" s="22"/>
      <c r="CT691" s="15"/>
      <c r="CW691" s="22"/>
      <c r="DA691" s="15"/>
      <c r="DH691" s="15"/>
      <c r="DJ691" s="22"/>
      <c r="DO691" s="15"/>
      <c r="DV691" s="15"/>
      <c r="EC691" s="15"/>
      <c r="EJ691" s="15"/>
      <c r="EQ691" s="15"/>
      <c r="EX691" s="15"/>
      <c r="FE691" s="15"/>
      <c r="FL691" s="15"/>
      <c r="FS691" s="15"/>
      <c r="FZ691" s="15"/>
      <c r="GG691" s="15"/>
      <c r="GN691" s="15"/>
      <c r="GP691" s="22"/>
      <c r="GQ691" s="22"/>
      <c r="GR691" s="22"/>
      <c r="GS691" s="22"/>
      <c r="GT691" s="22"/>
      <c r="GU691" s="15"/>
      <c r="GV691" s="22"/>
      <c r="GW691" s="22"/>
      <c r="GX691" s="22"/>
      <c r="GY691" s="18"/>
      <c r="GZ691" s="18"/>
      <c r="HA691" s="18"/>
      <c r="HB691" s="18"/>
      <c r="HC691" s="18"/>
      <c r="HD691" s="18"/>
      <c r="HE691" s="18"/>
      <c r="HF691" s="18"/>
      <c r="HG691" s="18"/>
      <c r="HH691" s="18"/>
      <c r="HI691" s="18"/>
      <c r="HJ691" s="18"/>
      <c r="HK691" s="18"/>
      <c r="HL691" s="18"/>
      <c r="HM691" s="18"/>
      <c r="HN691" s="18"/>
      <c r="HO691" s="18"/>
      <c r="HP691" s="18"/>
      <c r="HQ691" s="18"/>
      <c r="HR691" s="18"/>
      <c r="HS691" s="18"/>
      <c r="HT691" s="18"/>
      <c r="HU691" s="18"/>
      <c r="HV691" s="18"/>
      <c r="HW691" s="18"/>
      <c r="HX691" s="18"/>
      <c r="HY691" s="18"/>
      <c r="HZ691" s="18"/>
      <c r="IA691" s="18"/>
      <c r="IB691" s="18"/>
      <c r="IC691" s="18"/>
      <c r="ID691" s="18"/>
      <c r="IE691" s="18"/>
      <c r="IF691" s="18"/>
      <c r="IG691" s="18"/>
      <c r="IH691" s="18"/>
      <c r="II691" s="18"/>
      <c r="IJ691" s="18"/>
      <c r="IK691" s="18"/>
      <c r="IL691" s="18"/>
      <c r="IM691" s="18"/>
      <c r="IN691" s="18"/>
      <c r="IO691" s="18"/>
      <c r="IP691" s="18"/>
      <c r="IQ691" s="18"/>
      <c r="IR691" s="18"/>
      <c r="IS691" s="18"/>
      <c r="IT691" s="18"/>
      <c r="IU691" s="18"/>
      <c r="IV691" s="18"/>
      <c r="IW691" s="18"/>
      <c r="IX691" s="18"/>
      <c r="IY691" s="18"/>
      <c r="IZ691" s="18"/>
      <c r="JA691" s="18"/>
      <c r="JB691" s="18"/>
      <c r="JC691" s="18"/>
      <c r="JD691" s="18"/>
      <c r="JE691" s="18"/>
      <c r="JF691" s="18"/>
    </row>
    <row r="692" spans="36:266" x14ac:dyDescent="0.3">
      <c r="AJ692" s="24"/>
      <c r="AK692" s="24"/>
      <c r="AL692" s="20"/>
      <c r="AM692" s="23"/>
      <c r="AN692" s="24"/>
      <c r="AO692" s="24"/>
      <c r="AW692" s="71"/>
      <c r="AX692" s="71"/>
      <c r="AY692" s="71"/>
      <c r="BB692" s="25"/>
      <c r="BC692" s="21"/>
      <c r="BG692" s="18"/>
      <c r="BN692" s="22"/>
      <c r="BO692" s="22"/>
      <c r="BP692" s="22"/>
      <c r="BQ692" s="22"/>
      <c r="BR692" s="15"/>
      <c r="CF692" s="15"/>
      <c r="CL692" s="22"/>
      <c r="CM692" s="15"/>
      <c r="CR692" s="22"/>
      <c r="CT692" s="15"/>
      <c r="CW692" s="22"/>
      <c r="DA692" s="15"/>
      <c r="DH692" s="15"/>
      <c r="DJ692" s="22"/>
      <c r="DO692" s="15"/>
      <c r="DV692" s="15"/>
      <c r="EC692" s="15"/>
      <c r="EJ692" s="15"/>
      <c r="EQ692" s="15"/>
      <c r="EX692" s="15"/>
      <c r="FE692" s="15"/>
      <c r="FL692" s="15"/>
      <c r="FS692" s="15"/>
      <c r="FZ692" s="15"/>
      <c r="GG692" s="15"/>
      <c r="GN692" s="15"/>
      <c r="GP692" s="22"/>
      <c r="GQ692" s="22"/>
      <c r="GR692" s="22"/>
      <c r="GS692" s="22"/>
      <c r="GT692" s="22"/>
      <c r="GU692" s="15"/>
      <c r="GV692" s="22"/>
      <c r="GW692" s="22"/>
      <c r="GX692" s="22"/>
      <c r="GY692" s="18"/>
      <c r="GZ692" s="18"/>
      <c r="HA692" s="18"/>
      <c r="HB692" s="18"/>
      <c r="HC692" s="18"/>
      <c r="HD692" s="18"/>
      <c r="HE692" s="18"/>
      <c r="HF692" s="18"/>
      <c r="HG692" s="18"/>
      <c r="HH692" s="18"/>
      <c r="HI692" s="18"/>
      <c r="HJ692" s="18"/>
      <c r="HK692" s="18"/>
      <c r="HL692" s="18"/>
      <c r="HM692" s="18"/>
      <c r="HN692" s="18"/>
      <c r="HO692" s="18"/>
      <c r="HP692" s="18"/>
      <c r="HQ692" s="18"/>
      <c r="HR692" s="18"/>
      <c r="HS692" s="18"/>
      <c r="HT692" s="18"/>
      <c r="HU692" s="18"/>
      <c r="HV692" s="18"/>
      <c r="HW692" s="18"/>
      <c r="HX692" s="18"/>
      <c r="HY692" s="18"/>
      <c r="HZ692" s="18"/>
      <c r="IA692" s="18"/>
      <c r="IB692" s="18"/>
      <c r="IC692" s="18"/>
      <c r="ID692" s="18"/>
      <c r="IE692" s="18"/>
      <c r="IF692" s="18"/>
      <c r="IG692" s="18"/>
      <c r="IH692" s="18"/>
      <c r="II692" s="18"/>
      <c r="IJ692" s="18"/>
      <c r="IK692" s="18"/>
      <c r="IL692" s="18"/>
      <c r="IM692" s="18"/>
      <c r="IN692" s="18"/>
      <c r="IO692" s="18"/>
      <c r="IP692" s="18"/>
      <c r="IQ692" s="18"/>
      <c r="IR692" s="18"/>
      <c r="IS692" s="18"/>
      <c r="IT692" s="18"/>
      <c r="IU692" s="18"/>
      <c r="IV692" s="18"/>
      <c r="IW692" s="18"/>
      <c r="IX692" s="18"/>
      <c r="IY692" s="18"/>
      <c r="IZ692" s="18"/>
      <c r="JA692" s="18"/>
      <c r="JB692" s="18"/>
      <c r="JC692" s="18"/>
      <c r="JD692" s="18"/>
      <c r="JE692" s="18"/>
      <c r="JF692" s="18"/>
    </row>
    <row r="693" spans="36:266" x14ac:dyDescent="0.3">
      <c r="AJ693" s="24"/>
      <c r="AK693" s="24"/>
      <c r="AL693" s="20"/>
      <c r="AM693" s="23"/>
      <c r="AN693" s="24"/>
      <c r="AO693" s="24"/>
      <c r="AW693" s="71"/>
      <c r="AX693" s="71"/>
      <c r="AY693" s="71"/>
      <c r="BB693" s="25"/>
      <c r="BC693" s="21"/>
      <c r="BG693" s="18"/>
      <c r="BN693" s="22"/>
      <c r="BO693" s="22"/>
      <c r="BP693" s="22"/>
      <c r="BQ693" s="22"/>
      <c r="BR693" s="15"/>
      <c r="CF693" s="15"/>
      <c r="CL693" s="22"/>
      <c r="CM693" s="15"/>
      <c r="CR693" s="22"/>
      <c r="CT693" s="15"/>
      <c r="CW693" s="22"/>
      <c r="DA693" s="15"/>
      <c r="DH693" s="15"/>
      <c r="DJ693" s="22"/>
      <c r="DO693" s="15"/>
      <c r="DV693" s="15"/>
      <c r="EC693" s="15"/>
      <c r="EJ693" s="15"/>
      <c r="EQ693" s="15"/>
      <c r="EX693" s="15"/>
      <c r="FE693" s="15"/>
      <c r="FL693" s="15"/>
      <c r="FS693" s="15"/>
      <c r="FZ693" s="15"/>
      <c r="GG693" s="15"/>
      <c r="GN693" s="15"/>
      <c r="GP693" s="22"/>
      <c r="GQ693" s="22"/>
      <c r="GR693" s="22"/>
      <c r="GS693" s="22"/>
      <c r="GT693" s="22"/>
      <c r="GU693" s="15"/>
      <c r="GV693" s="22"/>
      <c r="GW693" s="22"/>
      <c r="GX693" s="22"/>
      <c r="GY693" s="18"/>
      <c r="GZ693" s="18"/>
      <c r="HA693" s="18"/>
      <c r="HB693" s="18"/>
      <c r="HC693" s="18"/>
      <c r="HD693" s="18"/>
      <c r="HE693" s="18"/>
      <c r="HF693" s="18"/>
      <c r="HG693" s="18"/>
      <c r="HH693" s="18"/>
      <c r="HI693" s="18"/>
      <c r="HJ693" s="18"/>
      <c r="HK693" s="18"/>
      <c r="HL693" s="18"/>
      <c r="HM693" s="18"/>
      <c r="HN693" s="18"/>
      <c r="HO693" s="18"/>
      <c r="HP693" s="18"/>
      <c r="HQ693" s="18"/>
      <c r="HR693" s="18"/>
      <c r="HS693" s="18"/>
      <c r="HT693" s="18"/>
      <c r="HU693" s="18"/>
      <c r="HV693" s="18"/>
      <c r="HW693" s="18"/>
      <c r="HX693" s="18"/>
      <c r="HY693" s="18"/>
      <c r="HZ693" s="18"/>
      <c r="IA693" s="18"/>
      <c r="IB693" s="18"/>
      <c r="IC693" s="18"/>
      <c r="ID693" s="18"/>
      <c r="IE693" s="18"/>
      <c r="IF693" s="18"/>
      <c r="IG693" s="18"/>
      <c r="IH693" s="18"/>
      <c r="II693" s="18"/>
      <c r="IJ693" s="18"/>
      <c r="IK693" s="18"/>
      <c r="IL693" s="18"/>
      <c r="IM693" s="18"/>
      <c r="IN693" s="18"/>
      <c r="IO693" s="18"/>
      <c r="IP693" s="18"/>
      <c r="IQ693" s="18"/>
      <c r="IR693" s="18"/>
      <c r="IS693" s="18"/>
      <c r="IT693" s="18"/>
      <c r="IU693" s="18"/>
      <c r="IV693" s="18"/>
      <c r="IW693" s="18"/>
      <c r="IX693" s="18"/>
      <c r="IY693" s="18"/>
      <c r="IZ693" s="18"/>
      <c r="JA693" s="18"/>
      <c r="JB693" s="18"/>
      <c r="JC693" s="18"/>
      <c r="JD693" s="18"/>
      <c r="JE693" s="18"/>
      <c r="JF693" s="18"/>
    </row>
    <row r="694" spans="36:266" x14ac:dyDescent="0.3">
      <c r="AJ694" s="24"/>
      <c r="AK694" s="24"/>
      <c r="AL694" s="20"/>
      <c r="AM694" s="23"/>
      <c r="AN694" s="24"/>
      <c r="AO694" s="24"/>
      <c r="AW694" s="71"/>
      <c r="AX694" s="71"/>
      <c r="AY694" s="71"/>
      <c r="BB694" s="25"/>
      <c r="BC694" s="21"/>
      <c r="BG694" s="18"/>
      <c r="BN694" s="22"/>
      <c r="BO694" s="22"/>
      <c r="BP694" s="22"/>
      <c r="BQ694" s="22"/>
      <c r="BR694" s="15"/>
      <c r="CF694" s="15"/>
      <c r="CL694" s="22"/>
      <c r="CM694" s="15"/>
      <c r="CR694" s="22"/>
      <c r="CT694" s="15"/>
      <c r="CW694" s="22"/>
      <c r="DA694" s="15"/>
      <c r="DH694" s="15"/>
      <c r="DJ694" s="22"/>
      <c r="DO694" s="15"/>
      <c r="DV694" s="15"/>
      <c r="EC694" s="15"/>
      <c r="EJ694" s="15"/>
      <c r="EQ694" s="15"/>
      <c r="EX694" s="15"/>
      <c r="FE694" s="15"/>
      <c r="FL694" s="15"/>
      <c r="FS694" s="15"/>
      <c r="FZ694" s="15"/>
      <c r="GG694" s="15"/>
      <c r="GN694" s="15"/>
      <c r="GP694" s="22"/>
      <c r="GQ694" s="22"/>
      <c r="GR694" s="22"/>
      <c r="GS694" s="22"/>
      <c r="GT694" s="22"/>
      <c r="GU694" s="15"/>
      <c r="GV694" s="22"/>
      <c r="GW694" s="22"/>
      <c r="GX694" s="22"/>
      <c r="GY694" s="18"/>
      <c r="GZ694" s="18"/>
      <c r="HA694" s="18"/>
      <c r="HB694" s="18"/>
      <c r="HC694" s="18"/>
      <c r="HD694" s="18"/>
      <c r="HE694" s="18"/>
      <c r="HF694" s="18"/>
      <c r="HG694" s="18"/>
      <c r="HH694" s="18"/>
      <c r="HI694" s="18"/>
      <c r="HJ694" s="18"/>
      <c r="HK694" s="18"/>
      <c r="HL694" s="18"/>
      <c r="HM694" s="18"/>
      <c r="HN694" s="18"/>
      <c r="HO694" s="18"/>
      <c r="HP694" s="18"/>
      <c r="HQ694" s="18"/>
      <c r="HR694" s="18"/>
      <c r="HS694" s="18"/>
      <c r="HT694" s="18"/>
      <c r="HU694" s="18"/>
      <c r="HV694" s="18"/>
      <c r="HW694" s="18"/>
      <c r="HX694" s="18"/>
      <c r="HY694" s="18"/>
      <c r="HZ694" s="18"/>
      <c r="IA694" s="18"/>
      <c r="IB694" s="18"/>
      <c r="IC694" s="18"/>
      <c r="ID694" s="18"/>
      <c r="IE694" s="18"/>
      <c r="IF694" s="18"/>
      <c r="IG694" s="18"/>
      <c r="IH694" s="18"/>
      <c r="II694" s="18"/>
      <c r="IJ694" s="18"/>
      <c r="IK694" s="18"/>
      <c r="IL694" s="18"/>
      <c r="IM694" s="18"/>
      <c r="IN694" s="18"/>
      <c r="IO694" s="18"/>
      <c r="IP694" s="18"/>
      <c r="IQ694" s="18"/>
      <c r="IR694" s="18"/>
      <c r="IS694" s="18"/>
      <c r="IT694" s="18"/>
      <c r="IU694" s="18"/>
      <c r="IV694" s="18"/>
      <c r="IW694" s="18"/>
      <c r="IX694" s="18"/>
      <c r="IY694" s="18"/>
      <c r="IZ694" s="18"/>
      <c r="JA694" s="18"/>
      <c r="JB694" s="18"/>
      <c r="JC694" s="18"/>
      <c r="JD694" s="18"/>
      <c r="JE694" s="18"/>
      <c r="JF694" s="18"/>
    </row>
    <row r="695" spans="36:266" x14ac:dyDescent="0.3">
      <c r="AJ695" s="24"/>
      <c r="AK695" s="24"/>
      <c r="AL695" s="20"/>
      <c r="AM695" s="23"/>
      <c r="AN695" s="24"/>
      <c r="AO695" s="24"/>
      <c r="AW695" s="71"/>
      <c r="AX695" s="71"/>
      <c r="AY695" s="71"/>
      <c r="BB695" s="25"/>
      <c r="BC695" s="21"/>
      <c r="BG695" s="18"/>
      <c r="BN695" s="22"/>
      <c r="BO695" s="22"/>
      <c r="BP695" s="22"/>
      <c r="BQ695" s="22"/>
      <c r="BR695" s="15"/>
      <c r="CF695" s="15"/>
      <c r="CL695" s="22"/>
      <c r="CM695" s="15"/>
      <c r="CR695" s="22"/>
      <c r="CT695" s="15"/>
      <c r="CW695" s="22"/>
      <c r="DA695" s="15"/>
      <c r="DH695" s="15"/>
      <c r="DJ695" s="22"/>
      <c r="DO695" s="15"/>
      <c r="DV695" s="15"/>
      <c r="EC695" s="15"/>
      <c r="EJ695" s="15"/>
      <c r="EQ695" s="15"/>
      <c r="EX695" s="15"/>
      <c r="FE695" s="15"/>
      <c r="FL695" s="15"/>
      <c r="FS695" s="15"/>
      <c r="FZ695" s="15"/>
      <c r="GG695" s="15"/>
      <c r="GN695" s="15"/>
      <c r="GP695" s="22"/>
      <c r="GQ695" s="22"/>
      <c r="GR695" s="22"/>
      <c r="GS695" s="22"/>
      <c r="GT695" s="22"/>
      <c r="GU695" s="15"/>
      <c r="GV695" s="22"/>
      <c r="GW695" s="22"/>
      <c r="GX695" s="22"/>
      <c r="GY695" s="18"/>
      <c r="GZ695" s="18"/>
      <c r="HA695" s="18"/>
      <c r="HB695" s="18"/>
      <c r="HC695" s="18"/>
      <c r="HD695" s="18"/>
      <c r="HE695" s="18"/>
      <c r="HF695" s="18"/>
      <c r="HG695" s="18"/>
      <c r="HH695" s="18"/>
      <c r="HI695" s="18"/>
      <c r="HJ695" s="18"/>
      <c r="HK695" s="18"/>
      <c r="HL695" s="18"/>
      <c r="HM695" s="18"/>
      <c r="HN695" s="18"/>
      <c r="HO695" s="18"/>
      <c r="HP695" s="18"/>
      <c r="HQ695" s="18"/>
      <c r="HR695" s="18"/>
      <c r="HS695" s="18"/>
      <c r="HT695" s="18"/>
      <c r="HU695" s="18"/>
      <c r="HV695" s="18"/>
      <c r="HW695" s="18"/>
      <c r="HX695" s="18"/>
      <c r="HY695" s="18"/>
      <c r="HZ695" s="18"/>
      <c r="IA695" s="18"/>
      <c r="IB695" s="18"/>
      <c r="IC695" s="18"/>
      <c r="ID695" s="18"/>
      <c r="IE695" s="18"/>
      <c r="IF695" s="18"/>
      <c r="IG695" s="18"/>
      <c r="IH695" s="18"/>
      <c r="II695" s="18"/>
      <c r="IJ695" s="18"/>
      <c r="IK695" s="18"/>
      <c r="IL695" s="18"/>
      <c r="IM695" s="18"/>
      <c r="IN695" s="18"/>
      <c r="IO695" s="18"/>
      <c r="IP695" s="18"/>
      <c r="IQ695" s="18"/>
      <c r="IR695" s="18"/>
      <c r="IS695" s="18"/>
      <c r="IT695" s="18"/>
      <c r="IU695" s="18"/>
      <c r="IV695" s="18"/>
      <c r="IW695" s="18"/>
      <c r="IX695" s="18"/>
      <c r="IY695" s="18"/>
      <c r="IZ695" s="18"/>
      <c r="JA695" s="18"/>
      <c r="JB695" s="18"/>
      <c r="JC695" s="18"/>
      <c r="JD695" s="18"/>
      <c r="JE695" s="18"/>
      <c r="JF695" s="18"/>
    </row>
    <row r="696" spans="36:266" x14ac:dyDescent="0.3">
      <c r="AJ696" s="24"/>
      <c r="AK696" s="24"/>
      <c r="AL696" s="20"/>
      <c r="AM696" s="23"/>
      <c r="AN696" s="24"/>
      <c r="AO696" s="24"/>
      <c r="AW696" s="71"/>
      <c r="AX696" s="71"/>
      <c r="AY696" s="71"/>
      <c r="BB696" s="25"/>
      <c r="BC696" s="21"/>
      <c r="BG696" s="18"/>
      <c r="BN696" s="22"/>
      <c r="BO696" s="22"/>
      <c r="BP696" s="22"/>
      <c r="BQ696" s="22"/>
      <c r="BR696" s="15"/>
      <c r="CF696" s="15"/>
      <c r="CL696" s="22"/>
      <c r="CM696" s="15"/>
      <c r="CR696" s="22"/>
      <c r="CT696" s="15"/>
      <c r="CW696" s="22"/>
      <c r="DA696" s="15"/>
      <c r="DH696" s="15"/>
      <c r="DJ696" s="22"/>
      <c r="DO696" s="15"/>
      <c r="DV696" s="15"/>
      <c r="EC696" s="15"/>
      <c r="EJ696" s="15"/>
      <c r="EQ696" s="15"/>
      <c r="EX696" s="15"/>
      <c r="FE696" s="15"/>
      <c r="FL696" s="15"/>
      <c r="FS696" s="15"/>
      <c r="FZ696" s="15"/>
      <c r="GG696" s="15"/>
      <c r="GN696" s="15"/>
      <c r="GP696" s="22"/>
      <c r="GQ696" s="22"/>
      <c r="GR696" s="22"/>
      <c r="GS696" s="22"/>
      <c r="GT696" s="22"/>
      <c r="GU696" s="15"/>
      <c r="GV696" s="22"/>
      <c r="GW696" s="22"/>
      <c r="GX696" s="22"/>
      <c r="GY696" s="18"/>
      <c r="GZ696" s="18"/>
      <c r="HA696" s="18"/>
      <c r="HB696" s="18"/>
      <c r="HC696" s="18"/>
      <c r="HD696" s="18"/>
      <c r="HE696" s="18"/>
      <c r="HF696" s="18"/>
      <c r="HG696" s="18"/>
      <c r="HH696" s="18"/>
      <c r="HI696" s="18"/>
      <c r="HJ696" s="18"/>
      <c r="HK696" s="18"/>
      <c r="HL696" s="18"/>
      <c r="HM696" s="18"/>
      <c r="HN696" s="18"/>
      <c r="HO696" s="18"/>
      <c r="HP696" s="18"/>
      <c r="HQ696" s="18"/>
      <c r="HR696" s="18"/>
      <c r="HS696" s="18"/>
      <c r="HT696" s="18"/>
      <c r="HU696" s="18"/>
      <c r="HV696" s="18"/>
      <c r="HW696" s="18"/>
      <c r="HX696" s="18"/>
      <c r="HY696" s="18"/>
      <c r="HZ696" s="18"/>
      <c r="IA696" s="18"/>
      <c r="IB696" s="18"/>
      <c r="IC696" s="18"/>
      <c r="ID696" s="18"/>
      <c r="IE696" s="18"/>
      <c r="IF696" s="18"/>
      <c r="IG696" s="18"/>
      <c r="IH696" s="18"/>
      <c r="II696" s="18"/>
      <c r="IJ696" s="18"/>
      <c r="IK696" s="18"/>
      <c r="IL696" s="18"/>
      <c r="IM696" s="18"/>
      <c r="IN696" s="18"/>
      <c r="IO696" s="18"/>
      <c r="IP696" s="18"/>
      <c r="IQ696" s="18"/>
      <c r="IR696" s="18"/>
      <c r="IS696" s="18"/>
      <c r="IT696" s="18"/>
      <c r="IU696" s="18"/>
      <c r="IV696" s="18"/>
      <c r="IW696" s="18"/>
      <c r="IX696" s="18"/>
      <c r="IY696" s="18"/>
      <c r="IZ696" s="18"/>
      <c r="JA696" s="18"/>
      <c r="JB696" s="18"/>
      <c r="JC696" s="18"/>
      <c r="JD696" s="18"/>
      <c r="JE696" s="18"/>
      <c r="JF696" s="18"/>
    </row>
    <row r="697" spans="36:266" x14ac:dyDescent="0.3">
      <c r="AJ697" s="24"/>
      <c r="AK697" s="24"/>
      <c r="AL697" s="20"/>
      <c r="AM697" s="23"/>
      <c r="AN697" s="24"/>
      <c r="AO697" s="24"/>
      <c r="AW697" s="71"/>
      <c r="AX697" s="71"/>
      <c r="AY697" s="71"/>
      <c r="BB697" s="25"/>
      <c r="BC697" s="21"/>
      <c r="BG697" s="18"/>
      <c r="BN697" s="22"/>
      <c r="BO697" s="22"/>
      <c r="BP697" s="22"/>
      <c r="BQ697" s="22"/>
      <c r="BR697" s="15"/>
      <c r="CF697" s="15"/>
      <c r="CL697" s="22"/>
      <c r="CM697" s="15"/>
      <c r="CR697" s="22"/>
      <c r="CT697" s="15"/>
      <c r="CW697" s="22"/>
      <c r="DA697" s="15"/>
      <c r="DH697" s="15"/>
      <c r="DJ697" s="22"/>
      <c r="DO697" s="15"/>
      <c r="DV697" s="15"/>
      <c r="EC697" s="15"/>
      <c r="EJ697" s="15"/>
      <c r="EQ697" s="15"/>
      <c r="EX697" s="15"/>
      <c r="FE697" s="15"/>
      <c r="FL697" s="15"/>
      <c r="FS697" s="15"/>
      <c r="FZ697" s="15"/>
      <c r="GG697" s="15"/>
      <c r="GN697" s="15"/>
      <c r="GP697" s="22"/>
      <c r="GQ697" s="22"/>
      <c r="GR697" s="22"/>
      <c r="GS697" s="22"/>
      <c r="GT697" s="22"/>
      <c r="GU697" s="15"/>
      <c r="GV697" s="22"/>
      <c r="GW697" s="22"/>
      <c r="GX697" s="22"/>
      <c r="GY697" s="18"/>
      <c r="GZ697" s="18"/>
      <c r="HA697" s="18"/>
      <c r="HB697" s="18"/>
      <c r="HC697" s="18"/>
      <c r="HD697" s="18"/>
      <c r="HE697" s="18"/>
      <c r="HF697" s="18"/>
      <c r="HG697" s="18"/>
      <c r="HH697" s="18"/>
      <c r="HI697" s="18"/>
      <c r="HJ697" s="18"/>
      <c r="HK697" s="18"/>
      <c r="HL697" s="18"/>
      <c r="HM697" s="18"/>
      <c r="HN697" s="18"/>
      <c r="HO697" s="18"/>
      <c r="HP697" s="18"/>
      <c r="HQ697" s="18"/>
      <c r="HR697" s="18"/>
      <c r="HS697" s="18"/>
      <c r="HT697" s="18"/>
      <c r="HU697" s="18"/>
      <c r="HV697" s="18"/>
      <c r="HW697" s="18"/>
      <c r="HX697" s="18"/>
      <c r="HY697" s="18"/>
      <c r="HZ697" s="18"/>
      <c r="IA697" s="18"/>
      <c r="IB697" s="18"/>
      <c r="IC697" s="18"/>
      <c r="ID697" s="18"/>
      <c r="IE697" s="18"/>
      <c r="IF697" s="18"/>
      <c r="IG697" s="18"/>
      <c r="IH697" s="18"/>
      <c r="II697" s="18"/>
      <c r="IJ697" s="18"/>
      <c r="IK697" s="18"/>
      <c r="IL697" s="18"/>
      <c r="IM697" s="18"/>
      <c r="IN697" s="18"/>
      <c r="IO697" s="18"/>
      <c r="IP697" s="18"/>
      <c r="IQ697" s="18"/>
      <c r="IR697" s="18"/>
      <c r="IS697" s="18"/>
      <c r="IT697" s="18"/>
      <c r="IU697" s="18"/>
      <c r="IV697" s="18"/>
      <c r="IW697" s="18"/>
      <c r="IX697" s="18"/>
      <c r="IY697" s="18"/>
      <c r="IZ697" s="18"/>
      <c r="JA697" s="18"/>
      <c r="JB697" s="18"/>
      <c r="JC697" s="18"/>
      <c r="JD697" s="18"/>
      <c r="JE697" s="18"/>
      <c r="JF697" s="18"/>
    </row>
    <row r="698" spans="36:266" x14ac:dyDescent="0.3">
      <c r="AJ698" s="24"/>
      <c r="AK698" s="24"/>
      <c r="AL698" s="20"/>
      <c r="AM698" s="23"/>
      <c r="AN698" s="24"/>
      <c r="AO698" s="24"/>
      <c r="AW698" s="71"/>
      <c r="AX698" s="71"/>
      <c r="AY698" s="71"/>
      <c r="BB698" s="25"/>
      <c r="BC698" s="21"/>
      <c r="BG698" s="18"/>
      <c r="BN698" s="22"/>
      <c r="BO698" s="22"/>
      <c r="BP698" s="22"/>
      <c r="BQ698" s="22"/>
      <c r="BR698" s="15"/>
      <c r="CF698" s="15"/>
      <c r="CL698" s="22"/>
      <c r="CM698" s="15"/>
      <c r="CR698" s="22"/>
      <c r="CT698" s="15"/>
      <c r="CW698" s="22"/>
      <c r="DA698" s="15"/>
      <c r="DH698" s="15"/>
      <c r="DJ698" s="22"/>
      <c r="DO698" s="15"/>
      <c r="DV698" s="15"/>
      <c r="EC698" s="15"/>
      <c r="EJ698" s="15"/>
      <c r="EQ698" s="15"/>
      <c r="EX698" s="15"/>
      <c r="FE698" s="15"/>
      <c r="FL698" s="15"/>
      <c r="FS698" s="15"/>
      <c r="FZ698" s="15"/>
      <c r="GG698" s="15"/>
      <c r="GN698" s="15"/>
      <c r="GP698" s="22"/>
      <c r="GQ698" s="22"/>
      <c r="GR698" s="22"/>
      <c r="GS698" s="22"/>
      <c r="GT698" s="22"/>
      <c r="GU698" s="15"/>
      <c r="GV698" s="22"/>
      <c r="GW698" s="22"/>
      <c r="GX698" s="22"/>
      <c r="GY698" s="18"/>
      <c r="GZ698" s="18"/>
      <c r="HA698" s="18"/>
      <c r="HB698" s="18"/>
      <c r="HC698" s="18"/>
      <c r="HD698" s="18"/>
      <c r="HE698" s="18"/>
      <c r="HF698" s="18"/>
      <c r="HG698" s="18"/>
      <c r="HH698" s="18"/>
      <c r="HI698" s="18"/>
      <c r="HJ698" s="18"/>
      <c r="HK698" s="18"/>
      <c r="HL698" s="18"/>
      <c r="HM698" s="18"/>
      <c r="HN698" s="18"/>
      <c r="HO698" s="18"/>
      <c r="HP698" s="18"/>
      <c r="HQ698" s="18"/>
      <c r="HR698" s="18"/>
      <c r="HS698" s="18"/>
      <c r="HT698" s="18"/>
      <c r="HU698" s="18"/>
      <c r="HV698" s="18"/>
      <c r="HW698" s="18"/>
      <c r="HX698" s="18"/>
      <c r="HY698" s="18"/>
      <c r="HZ698" s="18"/>
      <c r="IA698" s="18"/>
      <c r="IB698" s="18"/>
      <c r="IC698" s="18"/>
      <c r="ID698" s="18"/>
      <c r="IE698" s="18"/>
      <c r="IF698" s="18"/>
      <c r="IG698" s="18"/>
      <c r="IH698" s="18"/>
      <c r="II698" s="18"/>
      <c r="IJ698" s="18"/>
      <c r="IK698" s="18"/>
      <c r="IL698" s="18"/>
      <c r="IM698" s="18"/>
      <c r="IN698" s="18"/>
      <c r="IO698" s="18"/>
      <c r="IP698" s="18"/>
      <c r="IQ698" s="18"/>
      <c r="IR698" s="18"/>
      <c r="IS698" s="18"/>
      <c r="IT698" s="18"/>
      <c r="IU698" s="18"/>
      <c r="IV698" s="18"/>
      <c r="IW698" s="18"/>
      <c r="IX698" s="18"/>
      <c r="IY698" s="18"/>
      <c r="IZ698" s="18"/>
      <c r="JA698" s="18"/>
      <c r="JB698" s="18"/>
      <c r="JC698" s="18"/>
      <c r="JD698" s="18"/>
      <c r="JE698" s="18"/>
      <c r="JF698" s="18"/>
    </row>
    <row r="699" spans="36:266" x14ac:dyDescent="0.3">
      <c r="AJ699" s="24"/>
      <c r="AK699" s="24"/>
      <c r="AL699" s="20"/>
      <c r="AM699" s="23"/>
      <c r="AN699" s="24"/>
      <c r="AO699" s="24"/>
      <c r="AW699" s="71"/>
      <c r="AX699" s="71"/>
      <c r="AY699" s="71"/>
      <c r="BB699" s="25"/>
      <c r="BC699" s="21"/>
      <c r="BG699" s="18"/>
      <c r="BN699" s="22"/>
      <c r="BO699" s="22"/>
      <c r="BP699" s="22"/>
      <c r="BQ699" s="22"/>
      <c r="BR699" s="15"/>
      <c r="CF699" s="15"/>
      <c r="CL699" s="22"/>
      <c r="CM699" s="15"/>
      <c r="CR699" s="22"/>
      <c r="CT699" s="15"/>
      <c r="CW699" s="22"/>
      <c r="DA699" s="15"/>
      <c r="DH699" s="15"/>
      <c r="DJ699" s="22"/>
      <c r="DO699" s="15"/>
      <c r="DV699" s="15"/>
      <c r="EC699" s="15"/>
      <c r="EJ699" s="15"/>
      <c r="EQ699" s="15"/>
      <c r="EX699" s="15"/>
      <c r="FE699" s="15"/>
      <c r="FL699" s="15"/>
      <c r="FS699" s="15"/>
      <c r="FZ699" s="15"/>
      <c r="GG699" s="15"/>
      <c r="GN699" s="15"/>
      <c r="GP699" s="22"/>
      <c r="GQ699" s="22"/>
      <c r="GR699" s="22"/>
      <c r="GS699" s="22"/>
      <c r="GT699" s="22"/>
      <c r="GU699" s="15"/>
      <c r="GV699" s="22"/>
      <c r="GW699" s="22"/>
      <c r="GX699" s="22"/>
      <c r="GY699" s="18"/>
      <c r="GZ699" s="18"/>
      <c r="HA699" s="18"/>
      <c r="HB699" s="18"/>
      <c r="HC699" s="18"/>
      <c r="HD699" s="18"/>
      <c r="HE699" s="18"/>
      <c r="HF699" s="18"/>
      <c r="HG699" s="18"/>
      <c r="HH699" s="18"/>
      <c r="HI699" s="18"/>
      <c r="HJ699" s="18"/>
      <c r="HK699" s="18"/>
      <c r="HL699" s="18"/>
      <c r="HM699" s="18"/>
      <c r="HN699" s="18"/>
      <c r="HO699" s="18"/>
      <c r="HP699" s="18"/>
      <c r="HQ699" s="18"/>
      <c r="HR699" s="18"/>
      <c r="HS699" s="18"/>
      <c r="HT699" s="18"/>
      <c r="HU699" s="18"/>
      <c r="HV699" s="18"/>
      <c r="HW699" s="18"/>
      <c r="HX699" s="18"/>
      <c r="HY699" s="18"/>
      <c r="HZ699" s="18"/>
      <c r="IA699" s="18"/>
      <c r="IB699" s="18"/>
      <c r="IC699" s="18"/>
      <c r="ID699" s="18"/>
      <c r="IE699" s="18"/>
      <c r="IF699" s="18"/>
      <c r="IG699" s="18"/>
      <c r="IH699" s="18"/>
      <c r="II699" s="18"/>
      <c r="IJ699" s="18"/>
      <c r="IK699" s="18"/>
      <c r="IL699" s="18"/>
      <c r="IM699" s="18"/>
      <c r="IN699" s="18"/>
      <c r="IO699" s="18"/>
      <c r="IP699" s="18"/>
      <c r="IQ699" s="18"/>
      <c r="IR699" s="18"/>
      <c r="IS699" s="18"/>
      <c r="IT699" s="18"/>
      <c r="IU699" s="18"/>
      <c r="IV699" s="18"/>
      <c r="IW699" s="18"/>
      <c r="IX699" s="18"/>
      <c r="IY699" s="18"/>
      <c r="IZ699" s="18"/>
      <c r="JA699" s="18"/>
      <c r="JB699" s="18"/>
      <c r="JC699" s="18"/>
      <c r="JD699" s="18"/>
      <c r="JE699" s="18"/>
      <c r="JF699" s="18"/>
    </row>
    <row r="700" spans="36:266" x14ac:dyDescent="0.3">
      <c r="AJ700" s="24"/>
      <c r="AK700" s="24"/>
      <c r="AL700" s="20"/>
      <c r="AM700" s="23"/>
      <c r="AN700" s="24"/>
      <c r="AO700" s="24"/>
      <c r="AW700" s="71"/>
      <c r="AX700" s="71"/>
      <c r="AY700" s="71"/>
      <c r="BB700" s="25"/>
      <c r="BC700" s="21"/>
      <c r="BG700" s="18"/>
      <c r="BN700" s="22"/>
      <c r="BO700" s="22"/>
      <c r="BP700" s="22"/>
      <c r="BQ700" s="22"/>
      <c r="BR700" s="15"/>
      <c r="CF700" s="15"/>
      <c r="CL700" s="22"/>
      <c r="CM700" s="15"/>
      <c r="CR700" s="22"/>
      <c r="CT700" s="15"/>
      <c r="CW700" s="22"/>
      <c r="DA700" s="15"/>
      <c r="DH700" s="15"/>
      <c r="DJ700" s="22"/>
      <c r="DO700" s="15"/>
      <c r="DV700" s="15"/>
      <c r="EC700" s="15"/>
      <c r="EJ700" s="15"/>
      <c r="EQ700" s="15"/>
      <c r="EX700" s="15"/>
      <c r="FE700" s="15"/>
      <c r="FL700" s="15"/>
      <c r="FS700" s="15"/>
      <c r="FZ700" s="15"/>
      <c r="GG700" s="15"/>
      <c r="GN700" s="15"/>
      <c r="GP700" s="22"/>
      <c r="GQ700" s="22"/>
      <c r="GR700" s="22"/>
      <c r="GS700" s="22"/>
      <c r="GT700" s="22"/>
      <c r="GU700" s="15"/>
      <c r="GV700" s="22"/>
      <c r="GW700" s="22"/>
      <c r="GX700" s="22"/>
      <c r="GY700" s="18"/>
      <c r="GZ700" s="18"/>
      <c r="HA700" s="18"/>
      <c r="HB700" s="18"/>
      <c r="HC700" s="18"/>
      <c r="HD700" s="18"/>
      <c r="HE700" s="18"/>
      <c r="HF700" s="18"/>
      <c r="HG700" s="18"/>
      <c r="HH700" s="18"/>
      <c r="HI700" s="18"/>
      <c r="HJ700" s="18"/>
      <c r="HK700" s="18"/>
      <c r="HL700" s="18"/>
      <c r="HM700" s="18"/>
      <c r="HN700" s="18"/>
      <c r="HO700" s="18"/>
      <c r="HP700" s="18"/>
      <c r="HQ700" s="18"/>
      <c r="HR700" s="18"/>
      <c r="HS700" s="18"/>
      <c r="HT700" s="18"/>
      <c r="HU700" s="18"/>
      <c r="HV700" s="18"/>
      <c r="HW700" s="18"/>
      <c r="HX700" s="18"/>
      <c r="HY700" s="18"/>
      <c r="HZ700" s="18"/>
      <c r="IA700" s="18"/>
      <c r="IB700" s="18"/>
      <c r="IC700" s="18"/>
      <c r="ID700" s="18"/>
      <c r="IE700" s="18"/>
      <c r="IF700" s="18"/>
      <c r="IG700" s="18"/>
      <c r="IH700" s="18"/>
      <c r="II700" s="18"/>
      <c r="IJ700" s="18"/>
      <c r="IK700" s="18"/>
      <c r="IL700" s="18"/>
      <c r="IM700" s="18"/>
      <c r="IN700" s="18"/>
      <c r="IO700" s="18"/>
      <c r="IP700" s="18"/>
      <c r="IQ700" s="18"/>
      <c r="IR700" s="18"/>
      <c r="IS700" s="18"/>
      <c r="IT700" s="18"/>
      <c r="IU700" s="18"/>
      <c r="IV700" s="18"/>
      <c r="IW700" s="18"/>
      <c r="IX700" s="18"/>
      <c r="IY700" s="18"/>
      <c r="IZ700" s="18"/>
      <c r="JA700" s="18"/>
      <c r="JB700" s="18"/>
      <c r="JC700" s="18"/>
      <c r="JD700" s="18"/>
      <c r="JE700" s="18"/>
      <c r="JF700" s="18"/>
    </row>
    <row r="701" spans="36:266" x14ac:dyDescent="0.3">
      <c r="AJ701" s="24"/>
      <c r="AK701" s="24"/>
      <c r="AL701" s="20"/>
      <c r="AM701" s="23"/>
      <c r="AN701" s="24"/>
      <c r="AO701" s="24"/>
      <c r="AW701" s="71"/>
      <c r="AX701" s="71"/>
      <c r="AY701" s="71"/>
      <c r="BB701" s="25"/>
      <c r="BC701" s="21"/>
      <c r="BG701" s="18"/>
      <c r="BN701" s="22"/>
      <c r="BO701" s="22"/>
      <c r="BP701" s="22"/>
      <c r="BQ701" s="22"/>
      <c r="BR701" s="15"/>
      <c r="CF701" s="15"/>
      <c r="CL701" s="22"/>
      <c r="CM701" s="15"/>
      <c r="CR701" s="22"/>
      <c r="CT701" s="15"/>
      <c r="CW701" s="22"/>
      <c r="DA701" s="15"/>
      <c r="DH701" s="15"/>
      <c r="DJ701" s="22"/>
      <c r="DO701" s="15"/>
      <c r="DV701" s="15"/>
      <c r="EC701" s="15"/>
      <c r="EJ701" s="15"/>
      <c r="EQ701" s="15"/>
      <c r="EX701" s="15"/>
      <c r="FE701" s="15"/>
      <c r="FL701" s="15"/>
      <c r="FS701" s="15"/>
      <c r="FZ701" s="15"/>
      <c r="GG701" s="15"/>
      <c r="GN701" s="15"/>
      <c r="GP701" s="22"/>
      <c r="GQ701" s="22"/>
      <c r="GR701" s="22"/>
      <c r="GS701" s="22"/>
      <c r="GT701" s="22"/>
      <c r="GU701" s="15"/>
      <c r="GV701" s="22"/>
      <c r="GW701" s="22"/>
      <c r="GX701" s="22"/>
      <c r="GY701" s="18"/>
      <c r="GZ701" s="18"/>
      <c r="HA701" s="18"/>
      <c r="HB701" s="18"/>
      <c r="HC701" s="18"/>
      <c r="HD701" s="18"/>
      <c r="HE701" s="18"/>
      <c r="HF701" s="18"/>
      <c r="HG701" s="18"/>
      <c r="HH701" s="18"/>
      <c r="HI701" s="18"/>
      <c r="HJ701" s="18"/>
      <c r="HK701" s="18"/>
      <c r="HL701" s="18"/>
      <c r="HM701" s="18"/>
      <c r="HN701" s="18"/>
      <c r="HO701" s="18"/>
      <c r="HP701" s="18"/>
      <c r="HQ701" s="18"/>
      <c r="HR701" s="18"/>
      <c r="HS701" s="18"/>
      <c r="HT701" s="18"/>
      <c r="HU701" s="18"/>
      <c r="HV701" s="18"/>
      <c r="HW701" s="18"/>
      <c r="HX701" s="18"/>
      <c r="HY701" s="18"/>
      <c r="HZ701" s="18"/>
      <c r="IA701" s="18"/>
      <c r="IB701" s="18"/>
      <c r="IC701" s="18"/>
      <c r="ID701" s="18"/>
      <c r="IE701" s="18"/>
      <c r="IF701" s="18"/>
      <c r="IG701" s="18"/>
      <c r="IH701" s="18"/>
      <c r="II701" s="18"/>
      <c r="IJ701" s="18"/>
      <c r="IK701" s="18"/>
      <c r="IL701" s="18"/>
      <c r="IM701" s="18"/>
      <c r="IN701" s="18"/>
      <c r="IO701" s="18"/>
      <c r="IP701" s="18"/>
      <c r="IQ701" s="18"/>
      <c r="IR701" s="18"/>
      <c r="IS701" s="18"/>
      <c r="IT701" s="18"/>
      <c r="IU701" s="18"/>
      <c r="IV701" s="18"/>
      <c r="IW701" s="18"/>
      <c r="IX701" s="18"/>
      <c r="IY701" s="18"/>
      <c r="IZ701" s="18"/>
      <c r="JA701" s="18"/>
      <c r="JB701" s="18"/>
      <c r="JC701" s="18"/>
      <c r="JD701" s="18"/>
      <c r="JE701" s="18"/>
      <c r="JF701" s="18"/>
    </row>
    <row r="702" spans="36:266" x14ac:dyDescent="0.3">
      <c r="AJ702" s="24"/>
      <c r="AK702" s="24"/>
      <c r="AL702" s="20"/>
      <c r="AM702" s="23"/>
      <c r="AN702" s="24"/>
      <c r="AO702" s="24"/>
      <c r="AW702" s="71"/>
      <c r="AX702" s="71"/>
      <c r="AY702" s="71"/>
      <c r="BB702" s="25"/>
      <c r="BC702" s="21"/>
      <c r="BG702" s="18"/>
      <c r="BN702" s="22"/>
      <c r="BO702" s="22"/>
      <c r="BP702" s="22"/>
      <c r="BQ702" s="22"/>
      <c r="BR702" s="15"/>
      <c r="CF702" s="15"/>
      <c r="CL702" s="22"/>
      <c r="CM702" s="15"/>
      <c r="CR702" s="22"/>
      <c r="CT702" s="15"/>
      <c r="CW702" s="22"/>
      <c r="DA702" s="15"/>
      <c r="DH702" s="15"/>
      <c r="DJ702" s="22"/>
      <c r="DO702" s="15"/>
      <c r="DV702" s="15"/>
      <c r="EC702" s="15"/>
      <c r="EJ702" s="15"/>
      <c r="EQ702" s="15"/>
      <c r="EX702" s="15"/>
      <c r="FE702" s="15"/>
      <c r="FL702" s="15"/>
      <c r="FS702" s="15"/>
      <c r="FZ702" s="15"/>
      <c r="GG702" s="15"/>
      <c r="GN702" s="15"/>
      <c r="GP702" s="22"/>
      <c r="GQ702" s="22"/>
      <c r="GR702" s="22"/>
      <c r="GS702" s="22"/>
      <c r="GT702" s="22"/>
      <c r="GU702" s="15"/>
      <c r="GV702" s="22"/>
      <c r="GW702" s="22"/>
      <c r="GX702" s="22"/>
      <c r="GY702" s="18"/>
      <c r="GZ702" s="18"/>
      <c r="HA702" s="18"/>
      <c r="HB702" s="18"/>
      <c r="HC702" s="18"/>
      <c r="HD702" s="18"/>
      <c r="HE702" s="18"/>
      <c r="HF702" s="18"/>
      <c r="HG702" s="18"/>
      <c r="HH702" s="18"/>
      <c r="HI702" s="18"/>
      <c r="HJ702" s="18"/>
      <c r="HK702" s="18"/>
      <c r="HL702" s="18"/>
      <c r="HM702" s="18"/>
      <c r="HN702" s="18"/>
      <c r="HO702" s="18"/>
      <c r="HP702" s="18"/>
      <c r="HQ702" s="18"/>
      <c r="HR702" s="18"/>
      <c r="HS702" s="18"/>
      <c r="HT702" s="18"/>
      <c r="HU702" s="18"/>
      <c r="HV702" s="18"/>
      <c r="HW702" s="18"/>
      <c r="HX702" s="18"/>
      <c r="HY702" s="18"/>
      <c r="HZ702" s="18"/>
      <c r="IA702" s="18"/>
      <c r="IB702" s="18"/>
      <c r="IC702" s="18"/>
      <c r="ID702" s="18"/>
      <c r="IE702" s="18"/>
      <c r="IF702" s="18"/>
      <c r="IG702" s="18"/>
      <c r="IH702" s="18"/>
      <c r="II702" s="18"/>
      <c r="IJ702" s="18"/>
      <c r="IK702" s="18"/>
      <c r="IL702" s="18"/>
      <c r="IM702" s="18"/>
      <c r="IN702" s="18"/>
      <c r="IO702" s="18"/>
      <c r="IP702" s="18"/>
      <c r="IQ702" s="18"/>
      <c r="IR702" s="18"/>
      <c r="IS702" s="18"/>
      <c r="IT702" s="18"/>
      <c r="IU702" s="18"/>
      <c r="IV702" s="18"/>
      <c r="IW702" s="18"/>
      <c r="IX702" s="18"/>
      <c r="IY702" s="18"/>
      <c r="IZ702" s="18"/>
      <c r="JA702" s="18"/>
      <c r="JB702" s="18"/>
      <c r="JC702" s="18"/>
      <c r="JD702" s="18"/>
      <c r="JE702" s="18"/>
      <c r="JF702" s="18"/>
    </row>
    <row r="703" spans="36:266" x14ac:dyDescent="0.3">
      <c r="AJ703" s="24"/>
      <c r="AK703" s="24"/>
      <c r="AL703" s="20"/>
      <c r="AM703" s="23"/>
      <c r="AN703" s="24"/>
      <c r="AO703" s="24"/>
      <c r="AW703" s="71"/>
      <c r="AX703" s="71"/>
      <c r="AY703" s="71"/>
      <c r="BB703" s="25"/>
      <c r="BC703" s="21"/>
      <c r="BG703" s="18"/>
      <c r="BN703" s="22"/>
      <c r="BO703" s="22"/>
      <c r="BP703" s="22"/>
      <c r="BQ703" s="22"/>
      <c r="BR703" s="15"/>
      <c r="CF703" s="15"/>
      <c r="CL703" s="22"/>
      <c r="CM703" s="15"/>
      <c r="CR703" s="22"/>
      <c r="CT703" s="15"/>
      <c r="CW703" s="22"/>
      <c r="DA703" s="15"/>
      <c r="DH703" s="15"/>
      <c r="DJ703" s="22"/>
      <c r="DO703" s="15"/>
      <c r="DV703" s="15"/>
      <c r="EC703" s="15"/>
      <c r="EJ703" s="15"/>
      <c r="EQ703" s="15"/>
      <c r="EX703" s="15"/>
      <c r="FE703" s="15"/>
      <c r="FL703" s="15"/>
      <c r="FS703" s="15"/>
      <c r="FZ703" s="15"/>
      <c r="GG703" s="15"/>
      <c r="GN703" s="15"/>
      <c r="GP703" s="22"/>
      <c r="GQ703" s="22"/>
      <c r="GR703" s="22"/>
      <c r="GS703" s="22"/>
      <c r="GT703" s="22"/>
      <c r="GU703" s="15"/>
      <c r="GV703" s="22"/>
      <c r="GW703" s="22"/>
      <c r="GX703" s="22"/>
      <c r="GY703" s="18"/>
      <c r="GZ703" s="18"/>
      <c r="HA703" s="18"/>
      <c r="HB703" s="18"/>
      <c r="HC703" s="18"/>
      <c r="HD703" s="18"/>
      <c r="HE703" s="18"/>
      <c r="HF703" s="18"/>
      <c r="HG703" s="18"/>
      <c r="HH703" s="18"/>
      <c r="HI703" s="18"/>
      <c r="HJ703" s="18"/>
      <c r="HK703" s="18"/>
      <c r="HL703" s="18"/>
      <c r="HM703" s="18"/>
      <c r="HN703" s="18"/>
      <c r="HO703" s="18"/>
      <c r="HP703" s="18"/>
      <c r="HQ703" s="18"/>
      <c r="HR703" s="18"/>
      <c r="HS703" s="18"/>
      <c r="HT703" s="18"/>
      <c r="HU703" s="18"/>
      <c r="HV703" s="18"/>
      <c r="HW703" s="18"/>
      <c r="HX703" s="18"/>
      <c r="HY703" s="18"/>
      <c r="HZ703" s="18"/>
      <c r="IA703" s="18"/>
      <c r="IB703" s="18"/>
      <c r="IC703" s="18"/>
      <c r="ID703" s="18"/>
      <c r="IE703" s="18"/>
      <c r="IF703" s="18"/>
      <c r="IG703" s="18"/>
      <c r="IH703" s="18"/>
      <c r="II703" s="18"/>
      <c r="IJ703" s="18"/>
      <c r="IK703" s="18"/>
      <c r="IL703" s="18"/>
      <c r="IM703" s="18"/>
      <c r="IN703" s="18"/>
      <c r="IO703" s="18"/>
      <c r="IP703" s="18"/>
      <c r="IQ703" s="18"/>
      <c r="IR703" s="18"/>
      <c r="IS703" s="18"/>
      <c r="IT703" s="18"/>
      <c r="IU703" s="18"/>
      <c r="IV703" s="18"/>
      <c r="IW703" s="18"/>
      <c r="IX703" s="18"/>
      <c r="IY703" s="18"/>
      <c r="IZ703" s="18"/>
      <c r="JA703" s="18"/>
      <c r="JB703" s="18"/>
      <c r="JC703" s="18"/>
      <c r="JD703" s="18"/>
      <c r="JE703" s="18"/>
      <c r="JF703" s="18"/>
    </row>
    <row r="704" spans="36:266" x14ac:dyDescent="0.3">
      <c r="AJ704" s="24"/>
      <c r="AK704" s="24"/>
      <c r="AL704" s="20"/>
      <c r="AM704" s="23"/>
      <c r="AN704" s="24"/>
      <c r="AO704" s="24"/>
      <c r="AW704" s="71"/>
      <c r="AX704" s="71"/>
      <c r="AY704" s="71"/>
      <c r="BB704" s="25"/>
      <c r="BC704" s="21"/>
      <c r="BG704" s="18"/>
      <c r="BN704" s="22"/>
      <c r="BO704" s="22"/>
      <c r="BP704" s="22"/>
      <c r="BQ704" s="22"/>
      <c r="BR704" s="15"/>
      <c r="CF704" s="15"/>
      <c r="CL704" s="22"/>
      <c r="CM704" s="15"/>
      <c r="CR704" s="22"/>
      <c r="CT704" s="15"/>
      <c r="CW704" s="22"/>
      <c r="DA704" s="15"/>
      <c r="DH704" s="15"/>
      <c r="DJ704" s="22"/>
      <c r="DO704" s="15"/>
      <c r="DV704" s="15"/>
      <c r="EC704" s="15"/>
      <c r="EJ704" s="15"/>
      <c r="EQ704" s="15"/>
      <c r="EX704" s="15"/>
      <c r="FE704" s="15"/>
      <c r="FL704" s="15"/>
      <c r="FS704" s="15"/>
      <c r="FZ704" s="15"/>
      <c r="GG704" s="15"/>
      <c r="GN704" s="15"/>
      <c r="GP704" s="22"/>
      <c r="GQ704" s="22"/>
      <c r="GR704" s="22"/>
      <c r="GS704" s="22"/>
      <c r="GT704" s="22"/>
      <c r="GU704" s="15"/>
      <c r="GV704" s="22"/>
      <c r="GW704" s="22"/>
      <c r="GX704" s="22"/>
      <c r="GY704" s="18"/>
      <c r="GZ704" s="18"/>
      <c r="HA704" s="18"/>
      <c r="HB704" s="18"/>
      <c r="HC704" s="18"/>
      <c r="HD704" s="18"/>
      <c r="HE704" s="18"/>
      <c r="HF704" s="18"/>
      <c r="HG704" s="18"/>
      <c r="HH704" s="18"/>
      <c r="HI704" s="18"/>
      <c r="HJ704" s="18"/>
      <c r="HK704" s="18"/>
      <c r="HL704" s="18"/>
      <c r="HM704" s="18"/>
      <c r="HN704" s="18"/>
      <c r="HO704" s="18"/>
      <c r="HP704" s="18"/>
      <c r="HQ704" s="18"/>
      <c r="HR704" s="18"/>
      <c r="HS704" s="18"/>
      <c r="HT704" s="18"/>
      <c r="HU704" s="18"/>
      <c r="HV704" s="18"/>
      <c r="HW704" s="18"/>
      <c r="HX704" s="18"/>
      <c r="HY704" s="18"/>
      <c r="HZ704" s="18"/>
      <c r="IA704" s="18"/>
      <c r="IB704" s="18"/>
      <c r="IC704" s="18"/>
      <c r="ID704" s="18"/>
      <c r="IE704" s="18"/>
      <c r="IF704" s="18"/>
      <c r="IG704" s="18"/>
      <c r="IH704" s="18"/>
      <c r="II704" s="18"/>
      <c r="IJ704" s="18"/>
      <c r="IK704" s="18"/>
      <c r="IL704" s="18"/>
      <c r="IM704" s="18"/>
      <c r="IN704" s="18"/>
      <c r="IO704" s="18"/>
      <c r="IP704" s="18"/>
      <c r="IQ704" s="18"/>
      <c r="IR704" s="18"/>
      <c r="IS704" s="18"/>
      <c r="IT704" s="18"/>
      <c r="IU704" s="18"/>
      <c r="IV704" s="18"/>
      <c r="IW704" s="18"/>
      <c r="IX704" s="18"/>
      <c r="IY704" s="18"/>
      <c r="IZ704" s="18"/>
      <c r="JA704" s="18"/>
      <c r="JB704" s="18"/>
      <c r="JC704" s="18"/>
      <c r="JD704" s="18"/>
      <c r="JE704" s="18"/>
      <c r="JF704" s="18"/>
    </row>
    <row r="705" spans="36:266" x14ac:dyDescent="0.3">
      <c r="AJ705" s="24"/>
      <c r="AK705" s="24"/>
      <c r="AL705" s="20"/>
      <c r="AM705" s="23"/>
      <c r="AN705" s="24"/>
      <c r="AO705" s="24"/>
      <c r="AW705" s="71"/>
      <c r="AX705" s="71"/>
      <c r="AY705" s="71"/>
      <c r="BB705" s="25"/>
      <c r="BC705" s="21"/>
      <c r="BG705" s="18"/>
      <c r="BN705" s="22"/>
      <c r="BO705" s="22"/>
      <c r="BP705" s="22"/>
      <c r="BQ705" s="22"/>
      <c r="BR705" s="15"/>
      <c r="CF705" s="15"/>
      <c r="CL705" s="22"/>
      <c r="CM705" s="15"/>
      <c r="CR705" s="22"/>
      <c r="CT705" s="15"/>
      <c r="CW705" s="22"/>
      <c r="DA705" s="15"/>
      <c r="DH705" s="15"/>
      <c r="DJ705" s="22"/>
      <c r="DO705" s="15"/>
      <c r="DV705" s="15"/>
      <c r="EC705" s="15"/>
      <c r="EJ705" s="15"/>
      <c r="EQ705" s="15"/>
      <c r="EX705" s="15"/>
      <c r="FE705" s="15"/>
      <c r="FL705" s="15"/>
      <c r="FS705" s="15"/>
      <c r="FZ705" s="15"/>
      <c r="GG705" s="15"/>
      <c r="GN705" s="15"/>
      <c r="GP705" s="22"/>
      <c r="GQ705" s="22"/>
      <c r="GR705" s="22"/>
      <c r="GS705" s="22"/>
      <c r="GT705" s="22"/>
      <c r="GU705" s="15"/>
      <c r="GV705" s="22"/>
      <c r="GW705" s="22"/>
      <c r="GX705" s="22"/>
      <c r="GY705" s="18"/>
      <c r="GZ705" s="18"/>
      <c r="HA705" s="18"/>
      <c r="HB705" s="18"/>
      <c r="HC705" s="18"/>
      <c r="HD705" s="18"/>
      <c r="HE705" s="18"/>
      <c r="HF705" s="18"/>
      <c r="HG705" s="18"/>
      <c r="HH705" s="18"/>
      <c r="HI705" s="18"/>
      <c r="HJ705" s="18"/>
      <c r="HK705" s="18"/>
      <c r="HL705" s="18"/>
      <c r="HM705" s="18"/>
      <c r="HN705" s="18"/>
      <c r="HO705" s="18"/>
      <c r="HP705" s="18"/>
      <c r="HQ705" s="18"/>
      <c r="HR705" s="18"/>
      <c r="HS705" s="18"/>
      <c r="HT705" s="18"/>
      <c r="HU705" s="18"/>
      <c r="HV705" s="18"/>
      <c r="HW705" s="18"/>
      <c r="HX705" s="18"/>
      <c r="HY705" s="18"/>
      <c r="HZ705" s="18"/>
      <c r="IA705" s="18"/>
      <c r="IB705" s="18"/>
      <c r="IC705" s="18"/>
      <c r="ID705" s="18"/>
      <c r="IE705" s="18"/>
      <c r="IF705" s="18"/>
      <c r="IG705" s="18"/>
      <c r="IH705" s="18"/>
      <c r="II705" s="18"/>
      <c r="IJ705" s="18"/>
      <c r="IK705" s="18"/>
      <c r="IL705" s="18"/>
      <c r="IM705" s="18"/>
      <c r="IN705" s="18"/>
      <c r="IO705" s="18"/>
      <c r="IP705" s="18"/>
      <c r="IQ705" s="18"/>
      <c r="IR705" s="18"/>
      <c r="IS705" s="18"/>
      <c r="IT705" s="18"/>
      <c r="IU705" s="18"/>
      <c r="IV705" s="18"/>
      <c r="IW705" s="18"/>
      <c r="IX705" s="18"/>
      <c r="IY705" s="18"/>
      <c r="IZ705" s="18"/>
      <c r="JA705" s="18"/>
      <c r="JB705" s="18"/>
      <c r="JC705" s="18"/>
      <c r="JD705" s="18"/>
      <c r="JE705" s="18"/>
      <c r="JF705" s="18"/>
    </row>
    <row r="706" spans="36:266" x14ac:dyDescent="0.3">
      <c r="AJ706" s="24"/>
      <c r="AK706" s="24"/>
      <c r="AL706" s="20"/>
      <c r="AM706" s="23"/>
      <c r="AN706" s="18"/>
      <c r="AO706" s="24"/>
      <c r="AW706" s="71"/>
      <c r="AX706" s="71"/>
      <c r="AY706" s="71"/>
      <c r="BB706" s="25"/>
      <c r="BC706" s="21"/>
      <c r="BG706" s="18"/>
      <c r="BN706" s="22"/>
      <c r="BO706" s="22"/>
      <c r="BP706" s="22"/>
      <c r="BQ706" s="22"/>
      <c r="BR706" s="15"/>
      <c r="CF706" s="15"/>
      <c r="CL706" s="22"/>
      <c r="CM706" s="15"/>
      <c r="CR706" s="22"/>
      <c r="CT706" s="15"/>
      <c r="CW706" s="22"/>
      <c r="DA706" s="15"/>
      <c r="DH706" s="15"/>
      <c r="DJ706" s="22"/>
      <c r="DO706" s="15"/>
      <c r="DV706" s="15"/>
      <c r="EC706" s="15"/>
      <c r="EJ706" s="15"/>
      <c r="EQ706" s="15"/>
      <c r="EX706" s="15"/>
      <c r="FE706" s="15"/>
      <c r="FL706" s="15"/>
      <c r="FS706" s="15"/>
      <c r="FZ706" s="15"/>
      <c r="GG706" s="15"/>
      <c r="GN706" s="15"/>
      <c r="GP706" s="22"/>
      <c r="GQ706" s="22"/>
      <c r="GR706" s="22"/>
      <c r="GS706" s="22"/>
      <c r="GT706" s="22"/>
      <c r="GU706" s="15"/>
      <c r="GV706" s="22"/>
      <c r="GW706" s="22"/>
      <c r="GX706" s="22"/>
      <c r="GY706" s="18"/>
      <c r="GZ706" s="18"/>
      <c r="HA706" s="18"/>
      <c r="HB706" s="18"/>
      <c r="HC706" s="18"/>
      <c r="HD706" s="18"/>
      <c r="HE706" s="18"/>
      <c r="HF706" s="18"/>
      <c r="HG706" s="18"/>
      <c r="HH706" s="18"/>
      <c r="HI706" s="18"/>
      <c r="HJ706" s="18"/>
      <c r="HK706" s="18"/>
      <c r="HL706" s="18"/>
      <c r="HM706" s="18"/>
      <c r="HN706" s="18"/>
      <c r="HO706" s="18"/>
      <c r="HP706" s="18"/>
      <c r="HQ706" s="18"/>
      <c r="HR706" s="18"/>
      <c r="HS706" s="18"/>
      <c r="HT706" s="18"/>
      <c r="HU706" s="18"/>
      <c r="HV706" s="18"/>
      <c r="HW706" s="18"/>
      <c r="HX706" s="18"/>
      <c r="HY706" s="18"/>
      <c r="HZ706" s="18"/>
      <c r="IA706" s="18"/>
      <c r="IB706" s="18"/>
      <c r="IC706" s="18"/>
      <c r="ID706" s="18"/>
      <c r="IE706" s="18"/>
      <c r="IF706" s="18"/>
      <c r="IG706" s="18"/>
      <c r="IH706" s="18"/>
      <c r="II706" s="18"/>
      <c r="IJ706" s="18"/>
      <c r="IK706" s="18"/>
      <c r="IL706" s="18"/>
      <c r="IM706" s="18"/>
      <c r="IN706" s="18"/>
      <c r="IO706" s="18"/>
      <c r="IP706" s="18"/>
      <c r="IQ706" s="18"/>
      <c r="IR706" s="18"/>
      <c r="IS706" s="18"/>
      <c r="IT706" s="18"/>
      <c r="IU706" s="18"/>
      <c r="IV706" s="18"/>
      <c r="IW706" s="18"/>
      <c r="IX706" s="18"/>
      <c r="IY706" s="18"/>
      <c r="IZ706" s="18"/>
      <c r="JA706" s="18"/>
      <c r="JB706" s="18"/>
      <c r="JC706" s="18"/>
      <c r="JD706" s="18"/>
      <c r="JE706" s="18"/>
      <c r="JF706" s="18"/>
    </row>
    <row r="707" spans="36:266" x14ac:dyDescent="0.3">
      <c r="AJ707" s="24"/>
      <c r="AK707" s="24"/>
      <c r="AL707" s="20"/>
      <c r="AM707" s="23"/>
      <c r="AN707" s="18"/>
      <c r="AO707" s="24"/>
      <c r="AW707" s="71"/>
      <c r="AX707" s="71"/>
      <c r="AY707" s="71"/>
      <c r="BB707" s="25"/>
      <c r="BC707" s="21"/>
      <c r="BG707" s="18"/>
      <c r="BN707" s="22"/>
      <c r="BO707" s="22"/>
      <c r="BP707" s="22"/>
      <c r="BQ707" s="22"/>
      <c r="BR707" s="15"/>
      <c r="CF707" s="15"/>
      <c r="CL707" s="22"/>
      <c r="CM707" s="15"/>
      <c r="CR707" s="22"/>
      <c r="CT707" s="15"/>
      <c r="CW707" s="22"/>
      <c r="DA707" s="15"/>
      <c r="DH707" s="15"/>
      <c r="DJ707" s="22"/>
      <c r="DO707" s="15"/>
      <c r="DV707" s="15"/>
      <c r="EC707" s="15"/>
      <c r="EJ707" s="15"/>
      <c r="EQ707" s="15"/>
      <c r="EX707" s="15"/>
      <c r="FE707" s="15"/>
      <c r="FL707" s="15"/>
      <c r="FS707" s="15"/>
      <c r="FZ707" s="15"/>
      <c r="GG707" s="15"/>
      <c r="GN707" s="15"/>
      <c r="GP707" s="22"/>
      <c r="GQ707" s="22"/>
      <c r="GR707" s="22"/>
      <c r="GS707" s="22"/>
      <c r="GT707" s="22"/>
      <c r="GU707" s="15"/>
      <c r="GV707" s="22"/>
      <c r="GW707" s="22"/>
      <c r="GX707" s="22"/>
      <c r="GY707" s="18"/>
      <c r="GZ707" s="18"/>
      <c r="HA707" s="18"/>
      <c r="HB707" s="18"/>
      <c r="HC707" s="18"/>
      <c r="HD707" s="18"/>
      <c r="HE707" s="18"/>
      <c r="HF707" s="18"/>
      <c r="HG707" s="18"/>
      <c r="HH707" s="18"/>
      <c r="HI707" s="18"/>
      <c r="HJ707" s="18"/>
      <c r="HK707" s="18"/>
      <c r="HL707" s="18"/>
      <c r="HM707" s="18"/>
      <c r="HN707" s="18"/>
      <c r="HO707" s="18"/>
      <c r="HP707" s="18"/>
      <c r="HQ707" s="18"/>
      <c r="HR707" s="18"/>
      <c r="HS707" s="18"/>
      <c r="HT707" s="18"/>
      <c r="HU707" s="18"/>
      <c r="HV707" s="18"/>
      <c r="HW707" s="18"/>
      <c r="HX707" s="18"/>
      <c r="HY707" s="18"/>
      <c r="HZ707" s="18"/>
      <c r="IA707" s="18"/>
      <c r="IB707" s="18"/>
      <c r="IC707" s="18"/>
      <c r="ID707" s="18"/>
      <c r="IE707" s="18"/>
      <c r="IF707" s="18"/>
      <c r="IG707" s="18"/>
      <c r="IH707" s="18"/>
      <c r="II707" s="18"/>
      <c r="IJ707" s="18"/>
      <c r="IK707" s="18"/>
      <c r="IL707" s="18"/>
      <c r="IM707" s="18"/>
      <c r="IN707" s="18"/>
      <c r="IO707" s="18"/>
      <c r="IP707" s="18"/>
      <c r="IQ707" s="18"/>
      <c r="IR707" s="18"/>
      <c r="IS707" s="18"/>
      <c r="IT707" s="18"/>
      <c r="IU707" s="18"/>
      <c r="IV707" s="18"/>
      <c r="IW707" s="18"/>
      <c r="IX707" s="18"/>
      <c r="IY707" s="18"/>
      <c r="IZ707" s="18"/>
      <c r="JA707" s="18"/>
      <c r="JB707" s="18"/>
      <c r="JC707" s="18"/>
      <c r="JD707" s="18"/>
      <c r="JE707" s="18"/>
      <c r="JF707" s="18"/>
    </row>
    <row r="708" spans="36:266" x14ac:dyDescent="0.3">
      <c r="AJ708" s="24"/>
      <c r="AK708" s="24"/>
      <c r="AL708" s="20"/>
      <c r="AM708" s="23"/>
      <c r="AN708" s="18"/>
      <c r="AO708" s="24"/>
      <c r="AW708" s="71"/>
      <c r="AX708" s="71"/>
      <c r="AY708" s="71"/>
      <c r="BB708" s="25"/>
      <c r="BC708" s="21"/>
      <c r="BG708" s="18"/>
      <c r="BN708" s="22"/>
      <c r="BO708" s="22"/>
      <c r="BP708" s="22"/>
      <c r="BQ708" s="22"/>
      <c r="BR708" s="15"/>
      <c r="CF708" s="15"/>
      <c r="CL708" s="22"/>
      <c r="CM708" s="15"/>
      <c r="CR708" s="22"/>
      <c r="CT708" s="15"/>
      <c r="CW708" s="22"/>
      <c r="DA708" s="15"/>
      <c r="DH708" s="15"/>
      <c r="DJ708" s="22"/>
      <c r="DO708" s="15"/>
      <c r="DV708" s="15"/>
      <c r="EC708" s="15"/>
      <c r="EJ708" s="15"/>
      <c r="EQ708" s="15"/>
      <c r="EX708" s="15"/>
      <c r="FE708" s="15"/>
      <c r="FL708" s="15"/>
      <c r="FS708" s="15"/>
      <c r="FZ708" s="15"/>
      <c r="GG708" s="15"/>
      <c r="GN708" s="15"/>
      <c r="GP708" s="22"/>
      <c r="GQ708" s="22"/>
      <c r="GR708" s="22"/>
      <c r="GS708" s="22"/>
      <c r="GT708" s="22"/>
      <c r="GU708" s="15"/>
      <c r="GV708" s="22"/>
      <c r="GW708" s="22"/>
      <c r="GX708" s="22"/>
      <c r="GY708" s="18"/>
      <c r="GZ708" s="18"/>
      <c r="HA708" s="18"/>
      <c r="HB708" s="18"/>
      <c r="HC708" s="18"/>
      <c r="HD708" s="18"/>
      <c r="HE708" s="18"/>
      <c r="HF708" s="18"/>
      <c r="HG708" s="18"/>
      <c r="HH708" s="18"/>
      <c r="HI708" s="18"/>
      <c r="HJ708" s="18"/>
      <c r="HK708" s="18"/>
      <c r="HL708" s="18"/>
      <c r="HM708" s="18"/>
      <c r="HN708" s="18"/>
      <c r="HO708" s="18"/>
      <c r="HP708" s="18"/>
      <c r="HQ708" s="18"/>
      <c r="HR708" s="18"/>
      <c r="HS708" s="18"/>
      <c r="HT708" s="18"/>
      <c r="HU708" s="18"/>
      <c r="HV708" s="18"/>
      <c r="HW708" s="18"/>
      <c r="HX708" s="18"/>
      <c r="HY708" s="18"/>
      <c r="HZ708" s="18"/>
      <c r="IA708" s="18"/>
      <c r="IB708" s="18"/>
      <c r="IC708" s="18"/>
      <c r="ID708" s="18"/>
      <c r="IE708" s="18"/>
      <c r="IF708" s="18"/>
      <c r="IG708" s="18"/>
      <c r="IH708" s="18"/>
      <c r="II708" s="18"/>
      <c r="IJ708" s="18"/>
      <c r="IK708" s="18"/>
      <c r="IL708" s="18"/>
      <c r="IM708" s="18"/>
      <c r="IN708" s="18"/>
      <c r="IO708" s="18"/>
      <c r="IP708" s="18"/>
      <c r="IQ708" s="18"/>
      <c r="IR708" s="18"/>
      <c r="IS708" s="18"/>
      <c r="IT708" s="18"/>
      <c r="IU708" s="18"/>
      <c r="IV708" s="18"/>
      <c r="IW708" s="18"/>
      <c r="IX708" s="18"/>
      <c r="IY708" s="18"/>
      <c r="IZ708" s="18"/>
      <c r="JA708" s="18"/>
      <c r="JB708" s="18"/>
      <c r="JC708" s="18"/>
      <c r="JD708" s="18"/>
      <c r="JE708" s="18"/>
      <c r="JF708" s="18"/>
    </row>
    <row r="709" spans="36:266" x14ac:dyDescent="0.3">
      <c r="AJ709" s="24"/>
      <c r="AK709" s="24"/>
      <c r="AL709" s="20"/>
      <c r="AM709" s="23"/>
      <c r="AN709" s="24"/>
      <c r="AO709" s="24"/>
      <c r="BB709" s="25"/>
      <c r="BC709" s="21"/>
      <c r="BG709" s="18"/>
      <c r="BN709" s="22"/>
      <c r="BO709" s="22"/>
      <c r="BP709" s="22"/>
      <c r="BQ709" s="22"/>
      <c r="BR709" s="15"/>
      <c r="CF709" s="15"/>
      <c r="CL709" s="22"/>
      <c r="CM709" s="15"/>
      <c r="CR709" s="22"/>
      <c r="CT709" s="15"/>
      <c r="CW709" s="22"/>
      <c r="DA709" s="15"/>
      <c r="DH709" s="15"/>
      <c r="DJ709" s="22"/>
      <c r="DO709" s="15"/>
      <c r="DV709" s="15"/>
      <c r="EC709" s="15"/>
      <c r="EJ709" s="15"/>
      <c r="EQ709" s="15"/>
      <c r="EX709" s="15"/>
      <c r="FE709" s="15"/>
      <c r="FL709" s="15"/>
      <c r="FS709" s="15"/>
      <c r="FZ709" s="15"/>
      <c r="GG709" s="15"/>
      <c r="GN709" s="15"/>
      <c r="GP709" s="22"/>
      <c r="GQ709" s="22"/>
      <c r="GR709" s="22"/>
      <c r="GS709" s="22"/>
      <c r="GT709" s="22"/>
      <c r="GU709" s="15"/>
      <c r="GV709" s="22"/>
      <c r="GW709" s="22"/>
      <c r="GX709" s="22"/>
      <c r="GY709" s="18"/>
      <c r="GZ709" s="18"/>
      <c r="HA709" s="18"/>
      <c r="HB709" s="18"/>
      <c r="HC709" s="18"/>
      <c r="HD709" s="18"/>
      <c r="HE709" s="18"/>
      <c r="HF709" s="18"/>
      <c r="HG709" s="18"/>
      <c r="HH709" s="18"/>
      <c r="HI709" s="18"/>
      <c r="HJ709" s="18"/>
      <c r="HK709" s="18"/>
      <c r="HL709" s="18"/>
      <c r="HM709" s="18"/>
      <c r="HN709" s="18"/>
      <c r="HO709" s="18"/>
      <c r="HP709" s="18"/>
      <c r="HQ709" s="18"/>
      <c r="HR709" s="18"/>
      <c r="HS709" s="18"/>
      <c r="HT709" s="18"/>
      <c r="HU709" s="18"/>
      <c r="HV709" s="18"/>
      <c r="HW709" s="18"/>
      <c r="HX709" s="18"/>
      <c r="HY709" s="18"/>
      <c r="HZ709" s="18"/>
      <c r="IA709" s="18"/>
      <c r="IB709" s="18"/>
      <c r="IC709" s="18"/>
      <c r="ID709" s="18"/>
      <c r="IE709" s="18"/>
      <c r="IF709" s="18"/>
      <c r="IG709" s="18"/>
      <c r="IH709" s="18"/>
      <c r="II709" s="18"/>
      <c r="IJ709" s="18"/>
      <c r="IK709" s="18"/>
      <c r="IL709" s="18"/>
      <c r="IM709" s="18"/>
      <c r="IN709" s="18"/>
      <c r="IO709" s="18"/>
      <c r="IP709" s="18"/>
      <c r="IQ709" s="18"/>
      <c r="IR709" s="18"/>
      <c r="IS709" s="18"/>
      <c r="IT709" s="18"/>
      <c r="IU709" s="18"/>
      <c r="IV709" s="18"/>
      <c r="IW709" s="18"/>
      <c r="IX709" s="18"/>
      <c r="IY709" s="18"/>
      <c r="IZ709" s="18"/>
      <c r="JA709" s="18"/>
      <c r="JB709" s="18"/>
      <c r="JC709" s="18"/>
      <c r="JD709" s="18"/>
      <c r="JE709" s="18"/>
      <c r="JF709" s="18"/>
    </row>
    <row r="710" spans="36:266" x14ac:dyDescent="0.3">
      <c r="AJ710" s="24"/>
      <c r="AK710" s="24"/>
      <c r="AL710" s="20"/>
      <c r="AM710" s="23"/>
      <c r="AN710" s="24"/>
      <c r="AO710" s="24"/>
      <c r="BB710" s="25"/>
      <c r="BC710" s="21"/>
      <c r="BG710" s="18"/>
      <c r="BN710" s="22"/>
      <c r="BO710" s="22"/>
      <c r="BP710" s="22"/>
      <c r="BQ710" s="22"/>
      <c r="BR710" s="15"/>
      <c r="CF710" s="15"/>
      <c r="CL710" s="22"/>
      <c r="CM710" s="15"/>
      <c r="CR710" s="22"/>
      <c r="CT710" s="15"/>
      <c r="CW710" s="22"/>
      <c r="DA710" s="15"/>
      <c r="DH710" s="15"/>
      <c r="DJ710" s="22"/>
      <c r="DO710" s="15"/>
      <c r="DV710" s="15"/>
      <c r="EC710" s="15"/>
      <c r="EJ710" s="15"/>
      <c r="EQ710" s="15"/>
      <c r="EX710" s="15"/>
      <c r="FE710" s="15"/>
      <c r="FL710" s="15"/>
      <c r="FS710" s="15"/>
      <c r="FZ710" s="15"/>
      <c r="GG710" s="15"/>
      <c r="GN710" s="15"/>
      <c r="GP710" s="22"/>
      <c r="GQ710" s="22"/>
      <c r="GR710" s="22"/>
      <c r="GS710" s="22"/>
      <c r="GT710" s="22"/>
      <c r="GU710" s="15"/>
      <c r="GV710" s="22"/>
      <c r="GW710" s="22"/>
      <c r="GX710" s="22"/>
      <c r="GY710" s="18"/>
      <c r="GZ710" s="18"/>
      <c r="HA710" s="18"/>
      <c r="HB710" s="18"/>
      <c r="HC710" s="18"/>
      <c r="HD710" s="18"/>
      <c r="HE710" s="18"/>
      <c r="HF710" s="18"/>
      <c r="HG710" s="18"/>
      <c r="HH710" s="18"/>
      <c r="HI710" s="18"/>
      <c r="HJ710" s="18"/>
      <c r="HK710" s="18"/>
      <c r="HL710" s="18"/>
      <c r="HM710" s="18"/>
      <c r="HN710" s="18"/>
      <c r="HO710" s="18"/>
      <c r="HP710" s="18"/>
      <c r="HQ710" s="18"/>
      <c r="HR710" s="18"/>
      <c r="HS710" s="18"/>
      <c r="HT710" s="18"/>
      <c r="HU710" s="18"/>
      <c r="HV710" s="18"/>
      <c r="HW710" s="18"/>
      <c r="HX710" s="18"/>
      <c r="HY710" s="18"/>
      <c r="HZ710" s="18"/>
      <c r="IA710" s="18"/>
      <c r="IB710" s="18"/>
      <c r="IC710" s="18"/>
      <c r="ID710" s="18"/>
      <c r="IE710" s="18"/>
      <c r="IF710" s="18"/>
      <c r="IG710" s="18"/>
      <c r="IH710" s="18"/>
      <c r="II710" s="18"/>
      <c r="IJ710" s="18"/>
      <c r="IK710" s="18"/>
      <c r="IL710" s="18"/>
      <c r="IM710" s="18"/>
      <c r="IN710" s="18"/>
      <c r="IO710" s="18"/>
      <c r="IP710" s="18"/>
      <c r="IQ710" s="18"/>
      <c r="IR710" s="18"/>
      <c r="IS710" s="18"/>
      <c r="IT710" s="18"/>
      <c r="IU710" s="18"/>
      <c r="IV710" s="18"/>
      <c r="IW710" s="18"/>
      <c r="IX710" s="18"/>
      <c r="IY710" s="18"/>
      <c r="IZ710" s="18"/>
      <c r="JA710" s="18"/>
      <c r="JB710" s="18"/>
      <c r="JC710" s="18"/>
      <c r="JD710" s="18"/>
      <c r="JE710" s="18"/>
      <c r="JF710" s="18"/>
    </row>
    <row r="711" spans="36:266" x14ac:dyDescent="0.3">
      <c r="AJ711" s="24"/>
      <c r="AK711" s="24"/>
      <c r="AL711" s="20"/>
      <c r="AM711" s="23"/>
      <c r="AN711" s="24"/>
      <c r="AO711" s="24"/>
      <c r="BB711" s="25"/>
      <c r="BC711" s="21"/>
      <c r="BG711" s="18"/>
      <c r="BN711" s="22"/>
      <c r="BO711" s="22"/>
      <c r="BP711" s="22"/>
      <c r="BQ711" s="22"/>
      <c r="BR711" s="15"/>
      <c r="CF711" s="15"/>
      <c r="CL711" s="22"/>
      <c r="CM711" s="15"/>
      <c r="CR711" s="22"/>
      <c r="CT711" s="15"/>
      <c r="CW711" s="22"/>
      <c r="DA711" s="15"/>
      <c r="DH711" s="15"/>
      <c r="DJ711" s="22"/>
      <c r="DO711" s="15"/>
      <c r="DV711" s="15"/>
      <c r="EC711" s="15"/>
      <c r="EJ711" s="15"/>
      <c r="EQ711" s="15"/>
      <c r="EX711" s="15"/>
      <c r="FE711" s="15"/>
      <c r="FL711" s="15"/>
      <c r="FS711" s="15"/>
      <c r="FZ711" s="15"/>
      <c r="GG711" s="15"/>
      <c r="GN711" s="15"/>
      <c r="GP711" s="22"/>
      <c r="GQ711" s="22"/>
      <c r="GR711" s="22"/>
      <c r="GS711" s="22"/>
      <c r="GT711" s="22"/>
      <c r="GU711" s="15"/>
      <c r="GV711" s="22"/>
      <c r="GW711" s="22"/>
      <c r="GX711" s="22"/>
      <c r="GY711" s="18"/>
      <c r="GZ711" s="18"/>
      <c r="HA711" s="18"/>
      <c r="HB711" s="18"/>
      <c r="HC711" s="18"/>
      <c r="HD711" s="18"/>
      <c r="HE711" s="18"/>
      <c r="HF711" s="18"/>
      <c r="HG711" s="18"/>
      <c r="HH711" s="18"/>
      <c r="HI711" s="18"/>
      <c r="HJ711" s="18"/>
      <c r="HK711" s="18"/>
      <c r="HL711" s="18"/>
      <c r="HM711" s="18"/>
      <c r="HN711" s="18"/>
      <c r="HO711" s="18"/>
      <c r="HP711" s="18"/>
      <c r="HQ711" s="18"/>
      <c r="HR711" s="18"/>
      <c r="HS711" s="18"/>
      <c r="HT711" s="18"/>
      <c r="HU711" s="18"/>
      <c r="HV711" s="18"/>
      <c r="HW711" s="18"/>
      <c r="HX711" s="18"/>
      <c r="HY711" s="18"/>
      <c r="HZ711" s="18"/>
      <c r="IA711" s="18"/>
      <c r="IB711" s="18"/>
      <c r="IC711" s="18"/>
      <c r="ID711" s="18"/>
      <c r="IE711" s="18"/>
      <c r="IF711" s="18"/>
      <c r="IG711" s="18"/>
      <c r="IH711" s="18"/>
      <c r="II711" s="18"/>
      <c r="IJ711" s="18"/>
      <c r="IK711" s="18"/>
      <c r="IL711" s="18"/>
      <c r="IM711" s="18"/>
      <c r="IN711" s="18"/>
      <c r="IO711" s="18"/>
      <c r="IP711" s="18"/>
      <c r="IQ711" s="18"/>
      <c r="IR711" s="18"/>
      <c r="IS711" s="18"/>
      <c r="IT711" s="18"/>
      <c r="IU711" s="18"/>
      <c r="IV711" s="18"/>
      <c r="IW711" s="18"/>
      <c r="IX711" s="18"/>
      <c r="IY711" s="18"/>
      <c r="IZ711" s="18"/>
      <c r="JA711" s="18"/>
      <c r="JB711" s="18"/>
      <c r="JC711" s="18"/>
      <c r="JD711" s="18"/>
      <c r="JE711" s="18"/>
      <c r="JF711" s="18"/>
    </row>
    <row r="712" spans="36:266" x14ac:dyDescent="0.3">
      <c r="AJ712" s="24"/>
      <c r="AK712" s="24"/>
      <c r="AL712" s="20"/>
      <c r="AM712" s="23"/>
      <c r="AN712" s="24"/>
      <c r="AO712" s="24"/>
      <c r="BB712" s="25"/>
      <c r="BC712" s="21"/>
      <c r="BG712" s="18"/>
      <c r="BN712" s="22"/>
      <c r="BO712" s="22"/>
      <c r="BP712" s="22"/>
      <c r="BQ712" s="22"/>
      <c r="BR712" s="15"/>
      <c r="CF712" s="15"/>
      <c r="CL712" s="22"/>
      <c r="CM712" s="15"/>
      <c r="CR712" s="22"/>
      <c r="CT712" s="15"/>
      <c r="CW712" s="22"/>
      <c r="DA712" s="15"/>
      <c r="DH712" s="15"/>
      <c r="DJ712" s="22"/>
      <c r="DO712" s="15"/>
      <c r="DV712" s="15"/>
      <c r="EC712" s="15"/>
      <c r="EJ712" s="15"/>
      <c r="EQ712" s="15"/>
      <c r="EX712" s="15"/>
      <c r="FE712" s="15"/>
      <c r="FL712" s="15"/>
      <c r="FS712" s="15"/>
      <c r="FZ712" s="15"/>
      <c r="GG712" s="15"/>
      <c r="GN712" s="15"/>
      <c r="GP712" s="22"/>
      <c r="GQ712" s="22"/>
      <c r="GR712" s="22"/>
      <c r="GS712" s="22"/>
      <c r="GT712" s="22"/>
      <c r="GU712" s="15"/>
      <c r="GV712" s="22"/>
      <c r="GW712" s="22"/>
      <c r="GX712" s="22"/>
      <c r="GY712" s="18"/>
      <c r="GZ712" s="18"/>
      <c r="HA712" s="18"/>
      <c r="HB712" s="18"/>
      <c r="HC712" s="18"/>
      <c r="HD712" s="18"/>
      <c r="HE712" s="18"/>
      <c r="HF712" s="18"/>
      <c r="HG712" s="18"/>
      <c r="HH712" s="18"/>
      <c r="HI712" s="18"/>
      <c r="HJ712" s="18"/>
      <c r="HK712" s="18"/>
      <c r="HL712" s="18"/>
      <c r="HM712" s="18"/>
      <c r="HN712" s="18"/>
      <c r="HO712" s="18"/>
      <c r="HP712" s="18"/>
      <c r="HQ712" s="18"/>
      <c r="HR712" s="18"/>
      <c r="HS712" s="18"/>
      <c r="HT712" s="18"/>
      <c r="HU712" s="18"/>
      <c r="HV712" s="18"/>
      <c r="HW712" s="18"/>
      <c r="HX712" s="18"/>
      <c r="HY712" s="18"/>
      <c r="HZ712" s="18"/>
      <c r="IA712" s="18"/>
      <c r="IB712" s="18"/>
      <c r="IC712" s="18"/>
      <c r="ID712" s="18"/>
      <c r="IE712" s="18"/>
      <c r="IF712" s="18"/>
      <c r="IG712" s="18"/>
      <c r="IH712" s="18"/>
      <c r="II712" s="18"/>
      <c r="IJ712" s="18"/>
      <c r="IK712" s="18"/>
      <c r="IL712" s="18"/>
      <c r="IM712" s="18"/>
      <c r="IN712" s="18"/>
      <c r="IO712" s="18"/>
      <c r="IP712" s="18"/>
      <c r="IQ712" s="18"/>
      <c r="IR712" s="18"/>
      <c r="IS712" s="18"/>
      <c r="IT712" s="18"/>
      <c r="IU712" s="18"/>
      <c r="IV712" s="18"/>
      <c r="IW712" s="18"/>
      <c r="IX712" s="18"/>
      <c r="IY712" s="18"/>
      <c r="IZ712" s="18"/>
      <c r="JA712" s="18"/>
      <c r="JB712" s="18"/>
      <c r="JC712" s="18"/>
      <c r="JD712" s="18"/>
      <c r="JE712" s="18"/>
      <c r="JF712" s="18"/>
    </row>
    <row r="713" spans="36:266" x14ac:dyDescent="0.3">
      <c r="AJ713" s="24"/>
      <c r="AK713" s="24"/>
      <c r="AL713" s="20"/>
      <c r="AM713" s="23"/>
      <c r="AN713" s="24"/>
      <c r="AO713" s="24"/>
      <c r="BB713" s="25"/>
      <c r="BC713" s="21"/>
      <c r="BG713" s="18"/>
      <c r="BN713" s="22"/>
      <c r="BO713" s="22"/>
      <c r="BP713" s="22"/>
      <c r="BQ713" s="22"/>
      <c r="BR713" s="15"/>
      <c r="CF713" s="15"/>
      <c r="CL713" s="22"/>
      <c r="CM713" s="15"/>
      <c r="CR713" s="22"/>
      <c r="CT713" s="15"/>
      <c r="CW713" s="22"/>
      <c r="DA713" s="15"/>
      <c r="DH713" s="15"/>
      <c r="DJ713" s="22"/>
      <c r="DO713" s="15"/>
      <c r="DV713" s="15"/>
      <c r="EC713" s="15"/>
      <c r="EJ713" s="15"/>
      <c r="EQ713" s="15"/>
      <c r="EX713" s="15"/>
      <c r="FE713" s="15"/>
      <c r="FL713" s="15"/>
      <c r="FS713" s="15"/>
      <c r="FZ713" s="15"/>
      <c r="GG713" s="15"/>
      <c r="GN713" s="15"/>
      <c r="GP713" s="22"/>
      <c r="GQ713" s="22"/>
      <c r="GR713" s="22"/>
      <c r="GS713" s="22"/>
      <c r="GT713" s="22"/>
      <c r="GU713" s="15"/>
      <c r="GV713" s="22"/>
      <c r="GW713" s="22"/>
      <c r="GX713" s="22"/>
      <c r="GY713" s="18"/>
      <c r="GZ713" s="18"/>
      <c r="HA713" s="18"/>
      <c r="HB713" s="18"/>
      <c r="HC713" s="18"/>
      <c r="HD713" s="18"/>
      <c r="HE713" s="18"/>
      <c r="HF713" s="18"/>
      <c r="HG713" s="18"/>
      <c r="HH713" s="18"/>
      <c r="HI713" s="18"/>
      <c r="HJ713" s="18"/>
      <c r="HK713" s="18"/>
      <c r="HL713" s="18"/>
      <c r="HM713" s="18"/>
      <c r="HN713" s="18"/>
      <c r="HO713" s="18"/>
      <c r="HP713" s="18"/>
      <c r="HQ713" s="18"/>
      <c r="HR713" s="18"/>
      <c r="HS713" s="18"/>
      <c r="HT713" s="18"/>
      <c r="HU713" s="18"/>
      <c r="HV713" s="18"/>
      <c r="HW713" s="18"/>
      <c r="HX713" s="18"/>
      <c r="HY713" s="18"/>
      <c r="HZ713" s="18"/>
      <c r="IA713" s="18"/>
      <c r="IB713" s="18"/>
      <c r="IC713" s="18"/>
      <c r="ID713" s="18"/>
      <c r="IE713" s="18"/>
      <c r="IF713" s="18"/>
      <c r="IG713" s="18"/>
      <c r="IH713" s="18"/>
      <c r="II713" s="18"/>
      <c r="IJ713" s="18"/>
      <c r="IK713" s="18"/>
      <c r="IL713" s="18"/>
      <c r="IM713" s="18"/>
      <c r="IN713" s="18"/>
      <c r="IO713" s="18"/>
      <c r="IP713" s="18"/>
      <c r="IQ713" s="18"/>
      <c r="IR713" s="18"/>
      <c r="IS713" s="18"/>
      <c r="IT713" s="18"/>
      <c r="IU713" s="18"/>
      <c r="IV713" s="18"/>
      <c r="IW713" s="18"/>
      <c r="IX713" s="18"/>
      <c r="IY713" s="18"/>
      <c r="IZ713" s="18"/>
      <c r="JA713" s="18"/>
      <c r="JB713" s="18"/>
      <c r="JC713" s="18"/>
      <c r="JD713" s="18"/>
      <c r="JE713" s="18"/>
      <c r="JF713" s="18"/>
    </row>
    <row r="714" spans="36:266" x14ac:dyDescent="0.3">
      <c r="AJ714" s="24"/>
      <c r="AK714" s="24"/>
      <c r="AL714" s="20"/>
      <c r="AM714" s="23"/>
      <c r="AN714" s="24"/>
      <c r="AO714" s="24"/>
      <c r="BB714" s="25"/>
      <c r="BC714" s="21"/>
      <c r="BG714" s="18"/>
      <c r="BN714" s="22"/>
      <c r="BO714" s="22"/>
      <c r="BP714" s="22"/>
      <c r="BQ714" s="22"/>
      <c r="BR714" s="15"/>
      <c r="CF714" s="15"/>
      <c r="CL714" s="22"/>
      <c r="CM714" s="15"/>
      <c r="CR714" s="22"/>
      <c r="CT714" s="15"/>
      <c r="CW714" s="22"/>
      <c r="DA714" s="15"/>
      <c r="DH714" s="15"/>
      <c r="DJ714" s="22"/>
      <c r="DO714" s="15"/>
      <c r="DV714" s="15"/>
      <c r="EC714" s="15"/>
      <c r="EJ714" s="15"/>
      <c r="EQ714" s="15"/>
      <c r="EX714" s="15"/>
      <c r="FE714" s="15"/>
      <c r="FL714" s="15"/>
      <c r="FS714" s="15"/>
      <c r="FZ714" s="15"/>
      <c r="GG714" s="15"/>
      <c r="GN714" s="15"/>
      <c r="GP714" s="22"/>
      <c r="GQ714" s="22"/>
      <c r="GR714" s="22"/>
      <c r="GS714" s="22"/>
      <c r="GT714" s="22"/>
      <c r="GU714" s="15"/>
      <c r="GV714" s="22"/>
      <c r="GW714" s="22"/>
      <c r="GX714" s="22"/>
      <c r="GY714" s="18"/>
      <c r="GZ714" s="18"/>
      <c r="HA714" s="18"/>
      <c r="HB714" s="18"/>
      <c r="HC714" s="18"/>
      <c r="HD714" s="18"/>
      <c r="HE714" s="18"/>
      <c r="HF714" s="18"/>
      <c r="HG714" s="18"/>
      <c r="HH714" s="18"/>
      <c r="HI714" s="18"/>
      <c r="HJ714" s="18"/>
      <c r="HK714" s="18"/>
      <c r="HL714" s="18"/>
      <c r="HM714" s="18"/>
      <c r="HN714" s="18"/>
      <c r="HO714" s="18"/>
      <c r="HP714" s="18"/>
      <c r="HQ714" s="18"/>
      <c r="HR714" s="18"/>
      <c r="HS714" s="18"/>
      <c r="HT714" s="18"/>
      <c r="HU714" s="18"/>
      <c r="HV714" s="18"/>
      <c r="HW714" s="18"/>
      <c r="HX714" s="18"/>
      <c r="HY714" s="18"/>
      <c r="HZ714" s="18"/>
      <c r="IA714" s="18"/>
      <c r="IB714" s="18"/>
      <c r="IC714" s="18"/>
      <c r="ID714" s="18"/>
      <c r="IE714" s="18"/>
      <c r="IF714" s="18"/>
      <c r="IG714" s="18"/>
      <c r="IH714" s="18"/>
      <c r="II714" s="18"/>
      <c r="IJ714" s="18"/>
      <c r="IK714" s="18"/>
      <c r="IL714" s="18"/>
      <c r="IM714" s="18"/>
      <c r="IN714" s="18"/>
      <c r="IO714" s="18"/>
      <c r="IP714" s="18"/>
      <c r="IQ714" s="18"/>
      <c r="IR714" s="18"/>
      <c r="IS714" s="18"/>
      <c r="IT714" s="18"/>
      <c r="IU714" s="18"/>
      <c r="IV714" s="18"/>
      <c r="IW714" s="18"/>
      <c r="IX714" s="18"/>
      <c r="IY714" s="18"/>
      <c r="IZ714" s="18"/>
      <c r="JA714" s="18"/>
      <c r="JB714" s="18"/>
      <c r="JC714" s="18"/>
      <c r="JD714" s="18"/>
      <c r="JE714" s="18"/>
      <c r="JF714" s="18"/>
    </row>
    <row r="715" spans="36:266" x14ac:dyDescent="0.3">
      <c r="AJ715" s="24"/>
      <c r="AK715" s="24"/>
      <c r="AL715" s="20"/>
      <c r="AM715" s="23"/>
      <c r="AN715" s="24"/>
      <c r="AO715" s="24"/>
      <c r="BB715" s="25"/>
      <c r="BC715" s="21"/>
      <c r="BG715" s="18"/>
      <c r="BN715" s="22"/>
      <c r="BO715" s="22"/>
      <c r="BP715" s="22"/>
      <c r="BQ715" s="22"/>
      <c r="BR715" s="15"/>
      <c r="CF715" s="15"/>
      <c r="CL715" s="22"/>
      <c r="CM715" s="15"/>
      <c r="CR715" s="22"/>
      <c r="CT715" s="15"/>
      <c r="CW715" s="22"/>
      <c r="DA715" s="15"/>
      <c r="DH715" s="15"/>
      <c r="DJ715" s="22"/>
      <c r="DO715" s="15"/>
      <c r="DV715" s="15"/>
      <c r="EC715" s="15"/>
      <c r="EJ715" s="15"/>
      <c r="EQ715" s="15"/>
      <c r="EX715" s="15"/>
      <c r="FE715" s="15"/>
      <c r="FL715" s="15"/>
      <c r="FS715" s="15"/>
      <c r="FZ715" s="15"/>
      <c r="GG715" s="15"/>
      <c r="GN715" s="15"/>
      <c r="GP715" s="22"/>
      <c r="GQ715" s="22"/>
      <c r="GR715" s="22"/>
      <c r="GS715" s="22"/>
      <c r="GT715" s="22"/>
      <c r="GU715" s="15"/>
      <c r="GV715" s="22"/>
      <c r="GW715" s="22"/>
      <c r="GX715" s="22"/>
      <c r="GY715" s="18"/>
      <c r="GZ715" s="18"/>
      <c r="HA715" s="18"/>
      <c r="HB715" s="18"/>
      <c r="HC715" s="18"/>
      <c r="HD715" s="18"/>
      <c r="HE715" s="18"/>
      <c r="HF715" s="18"/>
      <c r="HG715" s="18"/>
      <c r="HH715" s="18"/>
      <c r="HI715" s="18"/>
      <c r="HJ715" s="18"/>
      <c r="HK715" s="18"/>
      <c r="HL715" s="18"/>
      <c r="HM715" s="18"/>
      <c r="HN715" s="18"/>
      <c r="HO715" s="18"/>
      <c r="HP715" s="18"/>
      <c r="HQ715" s="18"/>
      <c r="HR715" s="18"/>
      <c r="HS715" s="18"/>
      <c r="HT715" s="18"/>
      <c r="HU715" s="18"/>
      <c r="HV715" s="18"/>
      <c r="HW715" s="18"/>
      <c r="HX715" s="18"/>
      <c r="HY715" s="18"/>
      <c r="HZ715" s="18"/>
      <c r="IA715" s="18"/>
      <c r="IB715" s="18"/>
      <c r="IC715" s="18"/>
      <c r="ID715" s="18"/>
      <c r="IE715" s="18"/>
      <c r="IF715" s="18"/>
      <c r="IG715" s="18"/>
      <c r="IH715" s="18"/>
      <c r="II715" s="18"/>
      <c r="IJ715" s="18"/>
      <c r="IK715" s="18"/>
      <c r="IL715" s="18"/>
      <c r="IM715" s="18"/>
      <c r="IN715" s="18"/>
      <c r="IO715" s="18"/>
      <c r="IP715" s="18"/>
      <c r="IQ715" s="18"/>
      <c r="IR715" s="18"/>
      <c r="IS715" s="18"/>
      <c r="IT715" s="18"/>
      <c r="IU715" s="18"/>
      <c r="IV715" s="18"/>
      <c r="IW715" s="18"/>
      <c r="IX715" s="18"/>
      <c r="IY715" s="18"/>
      <c r="IZ715" s="18"/>
      <c r="JA715" s="18"/>
      <c r="JB715" s="18"/>
      <c r="JC715" s="18"/>
      <c r="JD715" s="18"/>
      <c r="JE715" s="18"/>
      <c r="JF715" s="18"/>
    </row>
    <row r="716" spans="36:266" x14ac:dyDescent="0.3">
      <c r="AJ716" s="24"/>
      <c r="AK716" s="24"/>
      <c r="AL716" s="20"/>
      <c r="AM716" s="23"/>
      <c r="AN716" s="24"/>
      <c r="AO716" s="24"/>
      <c r="BB716" s="25"/>
      <c r="BC716" s="21"/>
      <c r="BG716" s="18"/>
      <c r="BN716" s="22"/>
      <c r="BO716" s="22"/>
      <c r="BP716" s="22"/>
      <c r="BQ716" s="22"/>
      <c r="BR716" s="15"/>
      <c r="CF716" s="15"/>
      <c r="CL716" s="22"/>
      <c r="CM716" s="15"/>
      <c r="CR716" s="22"/>
      <c r="CT716" s="15"/>
      <c r="CW716" s="22"/>
      <c r="DA716" s="15"/>
      <c r="DH716" s="15"/>
      <c r="DJ716" s="22"/>
      <c r="DO716" s="15"/>
      <c r="DV716" s="15"/>
      <c r="EC716" s="15"/>
      <c r="EJ716" s="15"/>
      <c r="EQ716" s="15"/>
      <c r="EX716" s="15"/>
      <c r="FE716" s="15"/>
      <c r="FL716" s="15"/>
      <c r="FS716" s="15"/>
      <c r="FZ716" s="15"/>
      <c r="GG716" s="15"/>
      <c r="GN716" s="15"/>
      <c r="GP716" s="22"/>
      <c r="GQ716" s="22"/>
      <c r="GR716" s="22"/>
      <c r="GS716" s="22"/>
      <c r="GT716" s="22"/>
      <c r="GU716" s="15"/>
      <c r="GV716" s="22"/>
      <c r="GW716" s="22"/>
      <c r="GX716" s="22"/>
      <c r="GY716" s="18"/>
      <c r="GZ716" s="18"/>
      <c r="HA716" s="18"/>
      <c r="HB716" s="18"/>
      <c r="HC716" s="18"/>
      <c r="HD716" s="18"/>
      <c r="HE716" s="18"/>
      <c r="HF716" s="18"/>
      <c r="HG716" s="18"/>
      <c r="HH716" s="18"/>
      <c r="HI716" s="18"/>
      <c r="HJ716" s="18"/>
      <c r="HK716" s="18"/>
      <c r="HL716" s="18"/>
      <c r="HM716" s="18"/>
      <c r="HN716" s="18"/>
      <c r="HO716" s="18"/>
      <c r="HP716" s="18"/>
      <c r="HQ716" s="18"/>
      <c r="HR716" s="18"/>
      <c r="HS716" s="18"/>
      <c r="HT716" s="18"/>
      <c r="HU716" s="18"/>
      <c r="HV716" s="18"/>
      <c r="HW716" s="18"/>
      <c r="HX716" s="18"/>
      <c r="HY716" s="18"/>
      <c r="HZ716" s="18"/>
      <c r="IA716" s="18"/>
      <c r="IB716" s="18"/>
      <c r="IC716" s="18"/>
      <c r="ID716" s="18"/>
      <c r="IE716" s="18"/>
      <c r="IF716" s="18"/>
      <c r="IG716" s="18"/>
      <c r="IH716" s="18"/>
      <c r="II716" s="18"/>
      <c r="IJ716" s="18"/>
      <c r="IK716" s="18"/>
      <c r="IL716" s="18"/>
      <c r="IM716" s="18"/>
      <c r="IN716" s="18"/>
      <c r="IO716" s="18"/>
      <c r="IP716" s="18"/>
      <c r="IQ716" s="18"/>
      <c r="IR716" s="18"/>
      <c r="IS716" s="18"/>
      <c r="IT716" s="18"/>
      <c r="IU716" s="18"/>
      <c r="IV716" s="18"/>
      <c r="IW716" s="18"/>
      <c r="IX716" s="18"/>
      <c r="IY716" s="18"/>
      <c r="IZ716" s="18"/>
      <c r="JA716" s="18"/>
      <c r="JB716" s="18"/>
      <c r="JC716" s="18"/>
      <c r="JD716" s="18"/>
      <c r="JE716" s="18"/>
      <c r="JF716" s="18"/>
    </row>
    <row r="717" spans="36:266" x14ac:dyDescent="0.3">
      <c r="AJ717" s="24"/>
      <c r="AK717" s="24"/>
      <c r="AL717" s="20"/>
      <c r="AM717" s="23"/>
      <c r="AN717" s="24"/>
      <c r="AO717" s="24"/>
      <c r="BB717" s="25"/>
      <c r="BC717" s="21"/>
      <c r="BG717" s="18"/>
      <c r="BN717" s="22"/>
      <c r="BO717" s="22"/>
      <c r="BP717" s="22"/>
      <c r="BQ717" s="22"/>
      <c r="BR717" s="15"/>
      <c r="CF717" s="15"/>
      <c r="CL717" s="22"/>
      <c r="CM717" s="15"/>
      <c r="CR717" s="22"/>
      <c r="CT717" s="15"/>
      <c r="CW717" s="22"/>
      <c r="DA717" s="15"/>
      <c r="DH717" s="15"/>
      <c r="DJ717" s="22"/>
      <c r="DO717" s="15"/>
      <c r="DV717" s="15"/>
      <c r="EC717" s="15"/>
      <c r="EJ717" s="15"/>
      <c r="EQ717" s="15"/>
      <c r="EX717" s="15"/>
      <c r="FE717" s="15"/>
      <c r="FL717" s="15"/>
      <c r="FS717" s="15"/>
      <c r="FZ717" s="15"/>
      <c r="GG717" s="15"/>
      <c r="GN717" s="15"/>
      <c r="GP717" s="22"/>
      <c r="GQ717" s="22"/>
      <c r="GR717" s="22"/>
      <c r="GS717" s="22"/>
      <c r="GT717" s="22"/>
      <c r="GU717" s="15"/>
      <c r="GV717" s="22"/>
      <c r="GW717" s="22"/>
      <c r="GX717" s="22"/>
      <c r="GY717" s="18"/>
      <c r="GZ717" s="18"/>
      <c r="HA717" s="18"/>
      <c r="HB717" s="18"/>
      <c r="HC717" s="18"/>
      <c r="HD717" s="18"/>
      <c r="HE717" s="18"/>
      <c r="HF717" s="18"/>
      <c r="HG717" s="18"/>
      <c r="HH717" s="18"/>
      <c r="HI717" s="18"/>
      <c r="HJ717" s="18"/>
      <c r="HK717" s="18"/>
      <c r="HL717" s="18"/>
      <c r="HM717" s="18"/>
      <c r="HN717" s="18"/>
      <c r="HO717" s="18"/>
      <c r="HP717" s="18"/>
      <c r="HQ717" s="18"/>
      <c r="HR717" s="18"/>
      <c r="HS717" s="18"/>
      <c r="HT717" s="18"/>
      <c r="HU717" s="18"/>
      <c r="HV717" s="18"/>
      <c r="HW717" s="18"/>
      <c r="HX717" s="18"/>
      <c r="HY717" s="18"/>
      <c r="HZ717" s="18"/>
      <c r="IA717" s="18"/>
      <c r="IB717" s="18"/>
      <c r="IC717" s="18"/>
      <c r="ID717" s="18"/>
      <c r="IE717" s="18"/>
      <c r="IF717" s="18"/>
      <c r="IG717" s="18"/>
      <c r="IH717" s="18"/>
      <c r="II717" s="18"/>
      <c r="IJ717" s="18"/>
      <c r="IK717" s="18"/>
      <c r="IL717" s="18"/>
      <c r="IM717" s="18"/>
      <c r="IN717" s="18"/>
      <c r="IO717" s="18"/>
      <c r="IP717" s="18"/>
      <c r="IQ717" s="18"/>
      <c r="IR717" s="18"/>
      <c r="IS717" s="18"/>
      <c r="IT717" s="18"/>
      <c r="IU717" s="18"/>
      <c r="IV717" s="18"/>
      <c r="IW717" s="18"/>
      <c r="IX717" s="18"/>
      <c r="IY717" s="18"/>
      <c r="IZ717" s="18"/>
      <c r="JA717" s="18"/>
      <c r="JB717" s="18"/>
      <c r="JC717" s="18"/>
      <c r="JD717" s="18"/>
      <c r="JE717" s="18"/>
      <c r="JF717" s="18"/>
    </row>
    <row r="718" spans="36:266" x14ac:dyDescent="0.3">
      <c r="AJ718" s="24"/>
      <c r="AK718" s="24"/>
      <c r="AL718" s="20"/>
      <c r="AM718" s="23"/>
      <c r="AN718" s="24"/>
      <c r="AO718" s="24"/>
      <c r="BB718" s="25"/>
      <c r="BC718" s="21"/>
      <c r="BG718" s="18"/>
      <c r="BN718" s="22"/>
      <c r="BO718" s="22"/>
      <c r="BP718" s="22"/>
      <c r="BQ718" s="22"/>
      <c r="BR718" s="15"/>
      <c r="CF718" s="15"/>
      <c r="CL718" s="22"/>
      <c r="CM718" s="15"/>
      <c r="CR718" s="22"/>
      <c r="CT718" s="15"/>
      <c r="CW718" s="22"/>
      <c r="DA718" s="15"/>
      <c r="DH718" s="15"/>
      <c r="DJ718" s="22"/>
      <c r="DO718" s="15"/>
      <c r="DV718" s="15"/>
      <c r="EC718" s="15"/>
      <c r="EJ718" s="15"/>
      <c r="EQ718" s="15"/>
      <c r="EX718" s="15"/>
      <c r="FE718" s="15"/>
      <c r="FL718" s="15"/>
      <c r="FS718" s="15"/>
      <c r="FZ718" s="15"/>
      <c r="GG718" s="15"/>
      <c r="GN718" s="15"/>
      <c r="GP718" s="22"/>
      <c r="GQ718" s="22"/>
      <c r="GR718" s="22"/>
      <c r="GS718" s="22"/>
      <c r="GT718" s="22"/>
      <c r="GU718" s="15"/>
      <c r="GV718" s="22"/>
      <c r="GW718" s="22"/>
      <c r="GX718" s="22"/>
      <c r="GY718" s="18"/>
      <c r="GZ718" s="18"/>
      <c r="HA718" s="18"/>
      <c r="HB718" s="18"/>
      <c r="HC718" s="18"/>
      <c r="HD718" s="18"/>
      <c r="HE718" s="18"/>
      <c r="HF718" s="18"/>
      <c r="HG718" s="18"/>
      <c r="HH718" s="18"/>
      <c r="HI718" s="18"/>
      <c r="HJ718" s="18"/>
      <c r="HK718" s="18"/>
      <c r="HL718" s="18"/>
      <c r="HM718" s="18"/>
      <c r="HN718" s="18"/>
      <c r="HO718" s="18"/>
      <c r="HP718" s="18"/>
      <c r="HQ718" s="18"/>
      <c r="HR718" s="18"/>
      <c r="HS718" s="18"/>
      <c r="HT718" s="18"/>
      <c r="HU718" s="18"/>
      <c r="HV718" s="18"/>
      <c r="HW718" s="18"/>
      <c r="HX718" s="18"/>
      <c r="HY718" s="18"/>
      <c r="HZ718" s="18"/>
      <c r="IA718" s="18"/>
      <c r="IB718" s="18"/>
      <c r="IC718" s="18"/>
      <c r="ID718" s="18"/>
      <c r="IE718" s="18"/>
      <c r="IF718" s="18"/>
      <c r="IG718" s="18"/>
      <c r="IH718" s="18"/>
      <c r="II718" s="18"/>
      <c r="IJ718" s="18"/>
      <c r="IK718" s="18"/>
      <c r="IL718" s="18"/>
      <c r="IM718" s="18"/>
      <c r="IN718" s="18"/>
      <c r="IO718" s="18"/>
      <c r="IP718" s="18"/>
      <c r="IQ718" s="18"/>
      <c r="IR718" s="18"/>
      <c r="IS718" s="18"/>
      <c r="IT718" s="18"/>
      <c r="IU718" s="18"/>
      <c r="IV718" s="18"/>
      <c r="IW718" s="18"/>
      <c r="IX718" s="18"/>
      <c r="IY718" s="18"/>
      <c r="IZ718" s="18"/>
      <c r="JA718" s="18"/>
      <c r="JB718" s="18"/>
      <c r="JC718" s="18"/>
      <c r="JD718" s="18"/>
      <c r="JE718" s="18"/>
      <c r="JF718" s="18"/>
    </row>
    <row r="719" spans="36:266" x14ac:dyDescent="0.3">
      <c r="AJ719" s="24"/>
      <c r="AK719" s="24"/>
      <c r="AL719" s="20"/>
      <c r="AM719" s="23"/>
      <c r="AN719" s="24"/>
      <c r="AO719" s="24"/>
      <c r="BB719" s="25"/>
      <c r="BC719" s="21"/>
      <c r="BG719" s="18"/>
      <c r="BN719" s="22"/>
      <c r="BO719" s="22"/>
      <c r="BP719" s="22"/>
      <c r="BQ719" s="22"/>
      <c r="BR719" s="15"/>
      <c r="CF719" s="15"/>
      <c r="CL719" s="22"/>
      <c r="CM719" s="15"/>
      <c r="CR719" s="22"/>
      <c r="CT719" s="15"/>
      <c r="CW719" s="22"/>
      <c r="DA719" s="15"/>
      <c r="DH719" s="15"/>
      <c r="DJ719" s="22"/>
      <c r="DO719" s="15"/>
      <c r="DV719" s="15"/>
      <c r="EC719" s="15"/>
      <c r="EJ719" s="15"/>
      <c r="EQ719" s="15"/>
      <c r="EX719" s="15"/>
      <c r="FE719" s="15"/>
      <c r="FL719" s="15"/>
      <c r="FS719" s="15"/>
      <c r="FZ719" s="15"/>
      <c r="GG719" s="15"/>
      <c r="GN719" s="15"/>
      <c r="GP719" s="22"/>
      <c r="GQ719" s="22"/>
      <c r="GR719" s="22"/>
      <c r="GS719" s="22"/>
      <c r="GT719" s="22"/>
      <c r="GU719" s="15"/>
      <c r="GV719" s="22"/>
      <c r="GW719" s="22"/>
      <c r="GX719" s="22"/>
      <c r="GY719" s="18"/>
      <c r="GZ719" s="18"/>
      <c r="HA719" s="18"/>
      <c r="HB719" s="18"/>
      <c r="HC719" s="18"/>
      <c r="HD719" s="18"/>
      <c r="HE719" s="18"/>
      <c r="HF719" s="18"/>
      <c r="HG719" s="18"/>
      <c r="HH719" s="18"/>
      <c r="HI719" s="18"/>
      <c r="HJ719" s="18"/>
      <c r="HK719" s="18"/>
      <c r="HL719" s="18"/>
      <c r="HM719" s="18"/>
      <c r="HN719" s="18"/>
      <c r="HO719" s="18"/>
      <c r="HP719" s="18"/>
      <c r="HQ719" s="18"/>
      <c r="HR719" s="18"/>
      <c r="HS719" s="18"/>
      <c r="HT719" s="18"/>
      <c r="HU719" s="18"/>
      <c r="HV719" s="18"/>
      <c r="HW719" s="18"/>
      <c r="HX719" s="18"/>
      <c r="HY719" s="18"/>
      <c r="HZ719" s="18"/>
      <c r="IA719" s="18"/>
      <c r="IB719" s="18"/>
      <c r="IC719" s="18"/>
      <c r="ID719" s="18"/>
      <c r="IE719" s="18"/>
      <c r="IF719" s="18"/>
      <c r="IG719" s="18"/>
      <c r="IH719" s="18"/>
      <c r="II719" s="18"/>
      <c r="IJ719" s="18"/>
      <c r="IK719" s="18"/>
      <c r="IL719" s="18"/>
      <c r="IM719" s="18"/>
      <c r="IN719" s="18"/>
      <c r="IO719" s="18"/>
      <c r="IP719" s="18"/>
      <c r="IQ719" s="18"/>
      <c r="IR719" s="18"/>
      <c r="IS719" s="18"/>
      <c r="IT719" s="18"/>
      <c r="IU719" s="18"/>
      <c r="IV719" s="18"/>
      <c r="IW719" s="18"/>
      <c r="IX719" s="18"/>
      <c r="IY719" s="18"/>
      <c r="IZ719" s="18"/>
      <c r="JA719" s="18"/>
      <c r="JB719" s="18"/>
      <c r="JC719" s="18"/>
      <c r="JD719" s="18"/>
      <c r="JE719" s="18"/>
      <c r="JF719" s="18"/>
    </row>
    <row r="720" spans="36:266" x14ac:dyDescent="0.3">
      <c r="AJ720" s="24"/>
      <c r="AK720" s="24"/>
      <c r="AL720" s="20"/>
      <c r="AM720" s="23"/>
      <c r="AN720" s="24"/>
      <c r="AO720" s="24"/>
      <c r="BB720" s="25"/>
      <c r="BC720" s="21"/>
      <c r="BG720" s="18"/>
      <c r="BN720" s="22"/>
      <c r="BO720" s="22"/>
      <c r="BP720" s="22"/>
      <c r="BQ720" s="22"/>
      <c r="BR720" s="15"/>
      <c r="CF720" s="15"/>
      <c r="CL720" s="22"/>
      <c r="CM720" s="15"/>
      <c r="CR720" s="22"/>
      <c r="CT720" s="15"/>
      <c r="CW720" s="22"/>
      <c r="DA720" s="15"/>
      <c r="DH720" s="15"/>
      <c r="DJ720" s="22"/>
      <c r="DO720" s="15"/>
      <c r="DV720" s="15"/>
      <c r="EC720" s="15"/>
      <c r="EJ720" s="15"/>
      <c r="EQ720" s="15"/>
      <c r="EX720" s="15"/>
      <c r="FE720" s="15"/>
      <c r="FL720" s="15"/>
      <c r="FS720" s="15"/>
      <c r="FZ720" s="15"/>
      <c r="GG720" s="15"/>
      <c r="GN720" s="15"/>
      <c r="GP720" s="22"/>
      <c r="GQ720" s="22"/>
      <c r="GR720" s="22"/>
      <c r="GS720" s="22"/>
      <c r="GT720" s="22"/>
      <c r="GU720" s="15"/>
      <c r="GV720" s="22"/>
      <c r="GW720" s="22"/>
      <c r="GX720" s="22"/>
      <c r="GY720" s="18"/>
      <c r="GZ720" s="18"/>
      <c r="HA720" s="18"/>
      <c r="HB720" s="18"/>
      <c r="HC720" s="18"/>
      <c r="HD720" s="18"/>
      <c r="HE720" s="18"/>
      <c r="HF720" s="18"/>
      <c r="HG720" s="18"/>
      <c r="HH720" s="18"/>
      <c r="HI720" s="18"/>
      <c r="HJ720" s="18"/>
      <c r="HK720" s="18"/>
      <c r="HL720" s="18"/>
      <c r="HM720" s="18"/>
      <c r="HN720" s="18"/>
      <c r="HO720" s="18"/>
      <c r="HP720" s="18"/>
      <c r="HQ720" s="18"/>
      <c r="HR720" s="18"/>
      <c r="HS720" s="18"/>
      <c r="HT720" s="18"/>
      <c r="HU720" s="18"/>
      <c r="HV720" s="18"/>
      <c r="HW720" s="18"/>
      <c r="HX720" s="18"/>
      <c r="HY720" s="18"/>
      <c r="HZ720" s="18"/>
      <c r="IA720" s="18"/>
      <c r="IB720" s="18"/>
      <c r="IC720" s="18"/>
      <c r="ID720" s="18"/>
      <c r="IE720" s="18"/>
      <c r="IF720" s="18"/>
      <c r="IG720" s="18"/>
      <c r="IH720" s="18"/>
      <c r="II720" s="18"/>
      <c r="IJ720" s="18"/>
      <c r="IK720" s="18"/>
      <c r="IL720" s="18"/>
      <c r="IM720" s="18"/>
      <c r="IN720" s="18"/>
      <c r="IO720" s="18"/>
      <c r="IP720" s="18"/>
      <c r="IQ720" s="18"/>
      <c r="IR720" s="18"/>
      <c r="IS720" s="18"/>
      <c r="IT720" s="18"/>
      <c r="IU720" s="18"/>
      <c r="IV720" s="18"/>
      <c r="IW720" s="18"/>
      <c r="IX720" s="18"/>
      <c r="IY720" s="18"/>
      <c r="IZ720" s="18"/>
      <c r="JA720" s="18"/>
      <c r="JB720" s="18"/>
      <c r="JC720" s="18"/>
      <c r="JD720" s="18"/>
      <c r="JE720" s="18"/>
      <c r="JF720" s="18"/>
    </row>
    <row r="721" spans="36:266" x14ac:dyDescent="0.3">
      <c r="AJ721" s="24"/>
      <c r="AK721" s="24"/>
      <c r="AL721" s="20"/>
      <c r="AM721" s="23"/>
      <c r="AN721" s="24"/>
      <c r="AO721" s="24"/>
      <c r="BB721" s="25"/>
      <c r="BC721" s="21"/>
      <c r="BG721" s="18"/>
      <c r="BN721" s="22"/>
      <c r="BO721" s="22"/>
      <c r="BP721" s="22"/>
      <c r="BQ721" s="22"/>
      <c r="BR721" s="15"/>
      <c r="CF721" s="15"/>
      <c r="CL721" s="22"/>
      <c r="CM721" s="15"/>
      <c r="CR721" s="22"/>
      <c r="CT721" s="15"/>
      <c r="CW721" s="22"/>
      <c r="DA721" s="15"/>
      <c r="DH721" s="15"/>
      <c r="DJ721" s="22"/>
      <c r="DO721" s="15"/>
      <c r="DV721" s="15"/>
      <c r="EC721" s="15"/>
      <c r="EJ721" s="15"/>
      <c r="EQ721" s="15"/>
      <c r="EX721" s="15"/>
      <c r="FE721" s="15"/>
      <c r="FL721" s="15"/>
      <c r="FS721" s="15"/>
      <c r="FZ721" s="15"/>
      <c r="GG721" s="15"/>
      <c r="GN721" s="15"/>
      <c r="GP721" s="22"/>
      <c r="GQ721" s="22"/>
      <c r="GR721" s="22"/>
      <c r="GS721" s="22"/>
      <c r="GT721" s="22"/>
      <c r="GU721" s="15"/>
      <c r="GV721" s="22"/>
      <c r="GW721" s="22"/>
      <c r="GX721" s="22"/>
      <c r="GY721" s="18"/>
      <c r="GZ721" s="18"/>
      <c r="HA721" s="18"/>
      <c r="HB721" s="18"/>
      <c r="HC721" s="18"/>
      <c r="HD721" s="18"/>
      <c r="HE721" s="18"/>
      <c r="HF721" s="18"/>
      <c r="HG721" s="18"/>
      <c r="HH721" s="18"/>
      <c r="HI721" s="18"/>
      <c r="HJ721" s="18"/>
      <c r="HK721" s="18"/>
      <c r="HL721" s="18"/>
      <c r="HM721" s="18"/>
      <c r="HN721" s="18"/>
      <c r="HO721" s="18"/>
      <c r="HP721" s="18"/>
      <c r="HQ721" s="18"/>
      <c r="HR721" s="18"/>
      <c r="HS721" s="18"/>
      <c r="HT721" s="18"/>
      <c r="HU721" s="18"/>
      <c r="HV721" s="18"/>
      <c r="HW721" s="18"/>
      <c r="HX721" s="18"/>
      <c r="HY721" s="18"/>
      <c r="HZ721" s="18"/>
      <c r="IA721" s="18"/>
      <c r="IB721" s="18"/>
      <c r="IC721" s="18"/>
      <c r="ID721" s="18"/>
      <c r="IE721" s="18"/>
      <c r="IF721" s="18"/>
      <c r="IG721" s="18"/>
      <c r="IH721" s="18"/>
      <c r="II721" s="18"/>
      <c r="IJ721" s="18"/>
      <c r="IK721" s="18"/>
      <c r="IL721" s="18"/>
      <c r="IM721" s="18"/>
      <c r="IN721" s="18"/>
      <c r="IO721" s="18"/>
      <c r="IP721" s="18"/>
      <c r="IQ721" s="18"/>
      <c r="IR721" s="18"/>
      <c r="IS721" s="18"/>
      <c r="IT721" s="18"/>
      <c r="IU721" s="18"/>
      <c r="IV721" s="18"/>
      <c r="IW721" s="18"/>
      <c r="IX721" s="18"/>
      <c r="IY721" s="18"/>
      <c r="IZ721" s="18"/>
      <c r="JA721" s="18"/>
      <c r="JB721" s="18"/>
      <c r="JC721" s="18"/>
      <c r="JD721" s="18"/>
      <c r="JE721" s="18"/>
      <c r="JF721" s="18"/>
    </row>
    <row r="722" spans="36:266" x14ac:dyDescent="0.3">
      <c r="AJ722" s="24"/>
      <c r="AK722" s="24"/>
      <c r="AL722" s="20"/>
      <c r="AM722" s="23"/>
      <c r="AN722" s="24"/>
      <c r="AO722" s="24"/>
      <c r="BB722" s="25"/>
      <c r="BC722" s="21"/>
      <c r="BG722" s="18"/>
      <c r="BN722" s="22"/>
      <c r="BO722" s="22"/>
      <c r="BP722" s="22"/>
      <c r="BQ722" s="22"/>
      <c r="BR722" s="15"/>
      <c r="CF722" s="15"/>
      <c r="CL722" s="22"/>
      <c r="CM722" s="15"/>
      <c r="CR722" s="22"/>
      <c r="CT722" s="15"/>
      <c r="CW722" s="22"/>
      <c r="DA722" s="15"/>
      <c r="DH722" s="15"/>
      <c r="DJ722" s="22"/>
      <c r="DO722" s="15"/>
      <c r="DV722" s="15"/>
      <c r="EC722" s="15"/>
      <c r="EJ722" s="15"/>
      <c r="EQ722" s="15"/>
      <c r="EX722" s="15"/>
      <c r="FE722" s="15"/>
      <c r="FL722" s="15"/>
      <c r="FS722" s="15"/>
      <c r="FZ722" s="15"/>
      <c r="GG722" s="15"/>
      <c r="GN722" s="15"/>
      <c r="GP722" s="22"/>
      <c r="GQ722" s="22"/>
      <c r="GR722" s="22"/>
      <c r="GS722" s="22"/>
      <c r="GT722" s="22"/>
      <c r="GU722" s="15"/>
      <c r="GV722" s="22"/>
      <c r="GW722" s="22"/>
      <c r="GX722" s="22"/>
      <c r="GY722" s="18"/>
      <c r="GZ722" s="18"/>
      <c r="HA722" s="18"/>
      <c r="HB722" s="18"/>
      <c r="HC722" s="18"/>
      <c r="HD722" s="18"/>
      <c r="HE722" s="18"/>
      <c r="HF722" s="18"/>
      <c r="HG722" s="18"/>
      <c r="HH722" s="18"/>
      <c r="HI722" s="18"/>
      <c r="HJ722" s="18"/>
      <c r="HK722" s="18"/>
      <c r="HL722" s="18"/>
      <c r="HM722" s="18"/>
      <c r="HN722" s="18"/>
      <c r="HO722" s="18"/>
      <c r="HP722" s="18"/>
      <c r="HQ722" s="18"/>
      <c r="HR722" s="18"/>
      <c r="HS722" s="18"/>
      <c r="HT722" s="18"/>
      <c r="HU722" s="18"/>
      <c r="HV722" s="18"/>
      <c r="HW722" s="18"/>
      <c r="HX722" s="18"/>
      <c r="HY722" s="18"/>
      <c r="HZ722" s="18"/>
      <c r="IA722" s="18"/>
      <c r="IB722" s="18"/>
      <c r="IC722" s="18"/>
      <c r="ID722" s="18"/>
      <c r="IE722" s="18"/>
      <c r="IF722" s="18"/>
      <c r="IG722" s="18"/>
      <c r="IH722" s="18"/>
      <c r="II722" s="18"/>
      <c r="IJ722" s="18"/>
      <c r="IK722" s="18"/>
      <c r="IL722" s="18"/>
      <c r="IM722" s="18"/>
      <c r="IN722" s="18"/>
      <c r="IO722" s="18"/>
      <c r="IP722" s="18"/>
      <c r="IQ722" s="18"/>
      <c r="IR722" s="18"/>
      <c r="IS722" s="18"/>
      <c r="IT722" s="18"/>
      <c r="IU722" s="18"/>
      <c r="IV722" s="18"/>
      <c r="IW722" s="18"/>
      <c r="IX722" s="18"/>
      <c r="IY722" s="18"/>
      <c r="IZ722" s="18"/>
      <c r="JA722" s="18"/>
      <c r="JB722" s="18"/>
      <c r="JC722" s="18"/>
      <c r="JD722" s="18"/>
      <c r="JE722" s="18"/>
      <c r="JF722" s="18"/>
    </row>
    <row r="723" spans="36:266" x14ac:dyDescent="0.3">
      <c r="AJ723" s="24"/>
      <c r="AK723" s="24"/>
      <c r="AL723" s="20"/>
      <c r="AM723" s="23"/>
      <c r="AN723" s="24"/>
      <c r="AO723" s="24"/>
      <c r="BB723" s="25"/>
      <c r="BC723" s="21"/>
      <c r="BG723" s="18"/>
      <c r="BN723" s="22"/>
      <c r="BO723" s="22"/>
      <c r="BP723" s="22"/>
      <c r="BQ723" s="22"/>
      <c r="BR723" s="15"/>
      <c r="CF723" s="15"/>
      <c r="CL723" s="22"/>
      <c r="CM723" s="15"/>
      <c r="CR723" s="22"/>
      <c r="CT723" s="15"/>
      <c r="CW723" s="22"/>
      <c r="DA723" s="15"/>
      <c r="DH723" s="15"/>
      <c r="DJ723" s="22"/>
      <c r="DO723" s="15"/>
      <c r="DV723" s="15"/>
      <c r="EC723" s="15"/>
      <c r="EJ723" s="15"/>
      <c r="EQ723" s="15"/>
      <c r="EX723" s="15"/>
      <c r="FE723" s="15"/>
      <c r="FL723" s="15"/>
      <c r="FS723" s="15"/>
      <c r="FZ723" s="15"/>
      <c r="GG723" s="15"/>
      <c r="GN723" s="15"/>
      <c r="GP723" s="22"/>
      <c r="GQ723" s="22"/>
      <c r="GR723" s="22"/>
      <c r="GS723" s="22"/>
      <c r="GT723" s="22"/>
      <c r="GU723" s="15"/>
      <c r="GV723" s="22"/>
      <c r="GW723" s="22"/>
      <c r="GX723" s="22"/>
      <c r="GY723" s="18"/>
      <c r="GZ723" s="18"/>
      <c r="HA723" s="18"/>
      <c r="HB723" s="18"/>
      <c r="HC723" s="18"/>
      <c r="HD723" s="18"/>
      <c r="HE723" s="18"/>
      <c r="HF723" s="18"/>
      <c r="HG723" s="18"/>
      <c r="HH723" s="18"/>
      <c r="HI723" s="18"/>
      <c r="HJ723" s="18"/>
      <c r="HK723" s="18"/>
      <c r="HL723" s="18"/>
      <c r="HM723" s="18"/>
      <c r="HN723" s="18"/>
      <c r="HO723" s="18"/>
      <c r="HP723" s="18"/>
      <c r="HQ723" s="18"/>
      <c r="HR723" s="18"/>
      <c r="HS723" s="18"/>
      <c r="HT723" s="18"/>
      <c r="HU723" s="18"/>
      <c r="HV723" s="18"/>
      <c r="HW723" s="18"/>
      <c r="HX723" s="18"/>
      <c r="HY723" s="18"/>
      <c r="HZ723" s="18"/>
      <c r="IA723" s="18"/>
      <c r="IB723" s="18"/>
      <c r="IC723" s="18"/>
      <c r="ID723" s="18"/>
      <c r="IE723" s="18"/>
      <c r="IF723" s="18"/>
      <c r="IG723" s="18"/>
      <c r="IH723" s="18"/>
      <c r="II723" s="18"/>
      <c r="IJ723" s="18"/>
      <c r="IK723" s="18"/>
      <c r="IL723" s="18"/>
      <c r="IM723" s="18"/>
      <c r="IN723" s="18"/>
      <c r="IO723" s="18"/>
      <c r="IP723" s="18"/>
      <c r="IQ723" s="18"/>
      <c r="IR723" s="18"/>
      <c r="IS723" s="18"/>
      <c r="IT723" s="18"/>
      <c r="IU723" s="18"/>
      <c r="IV723" s="18"/>
      <c r="IW723" s="18"/>
      <c r="IX723" s="18"/>
      <c r="IY723" s="18"/>
      <c r="IZ723" s="18"/>
      <c r="JA723" s="18"/>
      <c r="JB723" s="18"/>
      <c r="JC723" s="18"/>
      <c r="JD723" s="18"/>
      <c r="JE723" s="18"/>
      <c r="JF723" s="18"/>
    </row>
    <row r="724" spans="36:266" x14ac:dyDescent="0.3">
      <c r="AJ724" s="24"/>
      <c r="AK724" s="24"/>
      <c r="AL724" s="20"/>
      <c r="AM724" s="23"/>
      <c r="AN724" s="24"/>
      <c r="AO724" s="24"/>
      <c r="BB724" s="25"/>
      <c r="BC724" s="21"/>
      <c r="BG724" s="18"/>
      <c r="BN724" s="22"/>
      <c r="BO724" s="22"/>
      <c r="BP724" s="22"/>
      <c r="BQ724" s="22"/>
      <c r="BR724" s="15"/>
      <c r="CF724" s="15"/>
      <c r="CL724" s="22"/>
      <c r="CM724" s="15"/>
      <c r="CR724" s="22"/>
      <c r="CT724" s="15"/>
      <c r="CW724" s="22"/>
      <c r="DA724" s="15"/>
      <c r="DH724" s="15"/>
      <c r="DJ724" s="22"/>
      <c r="DO724" s="15"/>
      <c r="DV724" s="15"/>
      <c r="EC724" s="15"/>
      <c r="EJ724" s="15"/>
      <c r="EQ724" s="15"/>
      <c r="EX724" s="15"/>
      <c r="FE724" s="15"/>
      <c r="FL724" s="15"/>
      <c r="FS724" s="15"/>
      <c r="FZ724" s="15"/>
      <c r="GG724" s="15"/>
      <c r="GN724" s="15"/>
      <c r="GP724" s="22"/>
      <c r="GQ724" s="22"/>
      <c r="GR724" s="22"/>
      <c r="GS724" s="22"/>
      <c r="GT724" s="22"/>
      <c r="GU724" s="15"/>
      <c r="GV724" s="22"/>
      <c r="GW724" s="22"/>
      <c r="GX724" s="22"/>
      <c r="GY724" s="18"/>
      <c r="GZ724" s="18"/>
      <c r="HA724" s="18"/>
      <c r="HB724" s="18"/>
      <c r="HC724" s="18"/>
      <c r="HD724" s="18"/>
      <c r="HE724" s="18"/>
      <c r="HF724" s="18"/>
      <c r="HG724" s="18"/>
      <c r="HH724" s="18"/>
      <c r="HI724" s="18"/>
      <c r="HJ724" s="18"/>
      <c r="HK724" s="18"/>
      <c r="HL724" s="18"/>
      <c r="HM724" s="18"/>
      <c r="HN724" s="18"/>
      <c r="HO724" s="18"/>
      <c r="HP724" s="18"/>
      <c r="HQ724" s="18"/>
      <c r="HR724" s="18"/>
      <c r="HS724" s="18"/>
      <c r="HT724" s="18"/>
      <c r="HU724" s="18"/>
      <c r="HV724" s="18"/>
      <c r="HW724" s="18"/>
      <c r="HX724" s="18"/>
      <c r="HY724" s="18"/>
      <c r="HZ724" s="18"/>
      <c r="IA724" s="18"/>
      <c r="IB724" s="18"/>
      <c r="IC724" s="18"/>
      <c r="ID724" s="18"/>
      <c r="IE724" s="18"/>
      <c r="IF724" s="18"/>
      <c r="IG724" s="18"/>
      <c r="IH724" s="18"/>
      <c r="II724" s="18"/>
      <c r="IJ724" s="18"/>
      <c r="IK724" s="18"/>
      <c r="IL724" s="18"/>
      <c r="IM724" s="18"/>
      <c r="IN724" s="18"/>
      <c r="IO724" s="18"/>
      <c r="IP724" s="18"/>
      <c r="IQ724" s="18"/>
      <c r="IR724" s="18"/>
      <c r="IS724" s="18"/>
      <c r="IT724" s="18"/>
      <c r="IU724" s="18"/>
      <c r="IV724" s="18"/>
      <c r="IW724" s="18"/>
      <c r="IX724" s="18"/>
      <c r="IY724" s="18"/>
      <c r="IZ724" s="18"/>
      <c r="JA724" s="18"/>
      <c r="JB724" s="18"/>
      <c r="JC724" s="18"/>
      <c r="JD724" s="18"/>
      <c r="JE724" s="18"/>
      <c r="JF724" s="18"/>
    </row>
    <row r="725" spans="36:266" x14ac:dyDescent="0.3">
      <c r="AJ725" s="24"/>
      <c r="AK725" s="24"/>
      <c r="AL725" s="20"/>
      <c r="AM725" s="23"/>
      <c r="AN725" s="24"/>
      <c r="AO725" s="24"/>
      <c r="BB725" s="25"/>
      <c r="BC725" s="21"/>
      <c r="BG725" s="18"/>
      <c r="BN725" s="22"/>
      <c r="BO725" s="22"/>
      <c r="BP725" s="22"/>
      <c r="BQ725" s="22"/>
      <c r="BR725" s="15"/>
      <c r="CF725" s="15"/>
      <c r="CL725" s="22"/>
      <c r="CM725" s="15"/>
      <c r="CR725" s="22"/>
      <c r="CT725" s="15"/>
      <c r="CW725" s="22"/>
      <c r="DA725" s="15"/>
      <c r="DH725" s="15"/>
      <c r="DJ725" s="22"/>
      <c r="DO725" s="15"/>
      <c r="DV725" s="15"/>
      <c r="EC725" s="15"/>
      <c r="EJ725" s="15"/>
      <c r="EQ725" s="15"/>
      <c r="EX725" s="15"/>
      <c r="FE725" s="15"/>
      <c r="FL725" s="15"/>
      <c r="FS725" s="15"/>
      <c r="FZ725" s="15"/>
      <c r="GG725" s="15"/>
      <c r="GN725" s="15"/>
      <c r="GP725" s="22"/>
      <c r="GQ725" s="22"/>
      <c r="GR725" s="22"/>
      <c r="GS725" s="22"/>
      <c r="GT725" s="22"/>
      <c r="GU725" s="15"/>
      <c r="GV725" s="22"/>
      <c r="GW725" s="22"/>
      <c r="GX725" s="22"/>
      <c r="GY725" s="18"/>
      <c r="GZ725" s="18"/>
      <c r="HA725" s="18"/>
      <c r="HB725" s="18"/>
      <c r="HC725" s="18"/>
      <c r="HD725" s="18"/>
      <c r="HE725" s="18"/>
      <c r="HF725" s="18"/>
      <c r="HG725" s="18"/>
      <c r="HH725" s="18"/>
      <c r="HI725" s="18"/>
      <c r="HJ725" s="18"/>
      <c r="HK725" s="18"/>
      <c r="HL725" s="18"/>
      <c r="HM725" s="18"/>
      <c r="HN725" s="18"/>
      <c r="HO725" s="18"/>
      <c r="HP725" s="18"/>
      <c r="HQ725" s="18"/>
      <c r="HR725" s="18"/>
      <c r="HS725" s="18"/>
      <c r="HT725" s="18"/>
      <c r="HU725" s="18"/>
      <c r="HV725" s="18"/>
      <c r="HW725" s="18"/>
      <c r="HX725" s="18"/>
      <c r="HY725" s="18"/>
      <c r="HZ725" s="18"/>
      <c r="IA725" s="18"/>
      <c r="IB725" s="18"/>
      <c r="IC725" s="18"/>
      <c r="ID725" s="18"/>
      <c r="IE725" s="18"/>
      <c r="IF725" s="18"/>
      <c r="IG725" s="18"/>
      <c r="IH725" s="18"/>
      <c r="II725" s="18"/>
      <c r="IJ725" s="18"/>
      <c r="IK725" s="18"/>
      <c r="IL725" s="18"/>
      <c r="IM725" s="18"/>
      <c r="IN725" s="18"/>
      <c r="IO725" s="18"/>
      <c r="IP725" s="18"/>
      <c r="IQ725" s="18"/>
      <c r="IR725" s="18"/>
      <c r="IS725" s="18"/>
      <c r="IT725" s="18"/>
      <c r="IU725" s="18"/>
      <c r="IV725" s="18"/>
      <c r="IW725" s="18"/>
      <c r="IX725" s="18"/>
      <c r="IY725" s="18"/>
      <c r="IZ725" s="18"/>
      <c r="JA725" s="18"/>
      <c r="JB725" s="18"/>
      <c r="JC725" s="18"/>
      <c r="JD725" s="18"/>
      <c r="JE725" s="18"/>
      <c r="JF725" s="18"/>
    </row>
    <row r="726" spans="36:266" x14ac:dyDescent="0.3">
      <c r="AJ726" s="24"/>
      <c r="AK726" s="24"/>
      <c r="AL726" s="20"/>
      <c r="AM726" s="23"/>
      <c r="AN726" s="24"/>
      <c r="AO726" s="24"/>
      <c r="BB726" s="25"/>
      <c r="BC726" s="21"/>
      <c r="BG726" s="18"/>
      <c r="BN726" s="22"/>
      <c r="BO726" s="22"/>
      <c r="BP726" s="22"/>
      <c r="BQ726" s="22"/>
      <c r="BR726" s="15"/>
      <c r="CF726" s="15"/>
      <c r="CL726" s="22"/>
      <c r="CM726" s="15"/>
      <c r="CR726" s="22"/>
      <c r="CT726" s="15"/>
      <c r="CW726" s="22"/>
      <c r="DA726" s="15"/>
      <c r="DH726" s="15"/>
      <c r="DJ726" s="22"/>
      <c r="DO726" s="15"/>
      <c r="DV726" s="15"/>
      <c r="EC726" s="15"/>
      <c r="EJ726" s="15"/>
      <c r="EQ726" s="15"/>
      <c r="EX726" s="15"/>
      <c r="FE726" s="15"/>
      <c r="FL726" s="15"/>
      <c r="FS726" s="15"/>
      <c r="FZ726" s="15"/>
      <c r="GG726" s="15"/>
      <c r="GN726" s="15"/>
      <c r="GP726" s="22"/>
      <c r="GQ726" s="22"/>
      <c r="GR726" s="22"/>
      <c r="GS726" s="22"/>
      <c r="GT726" s="22"/>
      <c r="GU726" s="15"/>
      <c r="GV726" s="22"/>
      <c r="GW726" s="22"/>
      <c r="GX726" s="22"/>
      <c r="GY726" s="18"/>
      <c r="GZ726" s="18"/>
      <c r="HA726" s="18"/>
      <c r="HB726" s="18"/>
      <c r="HC726" s="18"/>
      <c r="HD726" s="18"/>
      <c r="HE726" s="18"/>
      <c r="HF726" s="18"/>
      <c r="HG726" s="18"/>
      <c r="HH726" s="18"/>
      <c r="HI726" s="18"/>
      <c r="HJ726" s="18"/>
      <c r="HK726" s="18"/>
      <c r="HL726" s="18"/>
      <c r="HM726" s="18"/>
      <c r="HN726" s="18"/>
      <c r="HO726" s="18"/>
      <c r="HP726" s="18"/>
      <c r="HQ726" s="18"/>
      <c r="HR726" s="18"/>
      <c r="HS726" s="18"/>
      <c r="HT726" s="18"/>
      <c r="HU726" s="18"/>
      <c r="HV726" s="18"/>
      <c r="HW726" s="18"/>
      <c r="HX726" s="18"/>
      <c r="HY726" s="18"/>
      <c r="HZ726" s="18"/>
      <c r="IA726" s="18"/>
      <c r="IB726" s="18"/>
      <c r="IC726" s="18"/>
      <c r="ID726" s="18"/>
      <c r="IE726" s="18"/>
      <c r="IF726" s="18"/>
      <c r="IG726" s="18"/>
      <c r="IH726" s="18"/>
      <c r="II726" s="18"/>
      <c r="IJ726" s="18"/>
      <c r="IK726" s="18"/>
      <c r="IL726" s="18"/>
      <c r="IM726" s="18"/>
      <c r="IN726" s="18"/>
      <c r="IO726" s="18"/>
      <c r="IP726" s="18"/>
      <c r="IQ726" s="18"/>
      <c r="IR726" s="18"/>
      <c r="IS726" s="18"/>
      <c r="IT726" s="18"/>
      <c r="IU726" s="18"/>
      <c r="IV726" s="18"/>
      <c r="IW726" s="18"/>
      <c r="IX726" s="18"/>
      <c r="IY726" s="18"/>
      <c r="IZ726" s="18"/>
      <c r="JA726" s="18"/>
      <c r="JB726" s="18"/>
      <c r="JC726" s="18"/>
      <c r="JD726" s="18"/>
      <c r="JE726" s="18"/>
      <c r="JF726" s="18"/>
    </row>
    <row r="727" spans="36:266" x14ac:dyDescent="0.3">
      <c r="AJ727" s="24"/>
      <c r="AK727" s="24"/>
      <c r="AL727" s="20"/>
      <c r="AM727" s="23"/>
      <c r="AN727" s="24"/>
      <c r="AO727" s="24"/>
      <c r="BB727" s="25"/>
      <c r="BC727" s="21"/>
      <c r="BG727" s="18"/>
      <c r="BN727" s="22"/>
      <c r="BO727" s="22"/>
      <c r="BP727" s="22"/>
      <c r="BQ727" s="22"/>
      <c r="BR727" s="15"/>
      <c r="CF727" s="15"/>
      <c r="CL727" s="22"/>
      <c r="CM727" s="15"/>
      <c r="CR727" s="22"/>
      <c r="CT727" s="15"/>
      <c r="CW727" s="22"/>
      <c r="DA727" s="15"/>
      <c r="DH727" s="15"/>
      <c r="DJ727" s="22"/>
      <c r="DO727" s="15"/>
      <c r="DV727" s="15"/>
      <c r="EC727" s="15"/>
      <c r="EJ727" s="15"/>
      <c r="EQ727" s="15"/>
      <c r="EX727" s="15"/>
      <c r="FE727" s="15"/>
      <c r="FL727" s="15"/>
      <c r="FS727" s="15"/>
      <c r="FZ727" s="15"/>
      <c r="GG727" s="15"/>
      <c r="GN727" s="15"/>
      <c r="GP727" s="22"/>
      <c r="GQ727" s="22"/>
      <c r="GR727" s="22"/>
      <c r="GS727" s="22"/>
      <c r="GT727" s="22"/>
      <c r="GU727" s="15"/>
      <c r="GV727" s="22"/>
      <c r="GW727" s="22"/>
      <c r="GX727" s="22"/>
      <c r="GY727" s="18"/>
      <c r="GZ727" s="18"/>
      <c r="HA727" s="18"/>
      <c r="HB727" s="18"/>
      <c r="HC727" s="18"/>
      <c r="HD727" s="18"/>
      <c r="HE727" s="18"/>
      <c r="HF727" s="18"/>
      <c r="HG727" s="18"/>
      <c r="HH727" s="18"/>
      <c r="HI727" s="18"/>
      <c r="HJ727" s="18"/>
      <c r="HK727" s="18"/>
      <c r="HL727" s="18"/>
      <c r="HM727" s="18"/>
      <c r="HN727" s="18"/>
      <c r="HO727" s="18"/>
      <c r="HP727" s="18"/>
      <c r="HQ727" s="18"/>
      <c r="HR727" s="18"/>
      <c r="HS727" s="18"/>
      <c r="HT727" s="18"/>
      <c r="HU727" s="18"/>
      <c r="HV727" s="18"/>
      <c r="HW727" s="18"/>
      <c r="HX727" s="18"/>
      <c r="HY727" s="18"/>
      <c r="HZ727" s="18"/>
      <c r="IA727" s="18"/>
      <c r="IB727" s="18"/>
      <c r="IC727" s="18"/>
      <c r="ID727" s="18"/>
      <c r="IE727" s="18"/>
      <c r="IF727" s="18"/>
      <c r="IG727" s="18"/>
      <c r="IH727" s="18"/>
      <c r="II727" s="18"/>
      <c r="IJ727" s="18"/>
      <c r="IK727" s="18"/>
      <c r="IL727" s="18"/>
      <c r="IM727" s="18"/>
      <c r="IN727" s="18"/>
      <c r="IO727" s="18"/>
      <c r="IP727" s="18"/>
      <c r="IQ727" s="18"/>
      <c r="IR727" s="18"/>
      <c r="IS727" s="18"/>
      <c r="IT727" s="18"/>
      <c r="IU727" s="18"/>
      <c r="IV727" s="18"/>
      <c r="IW727" s="18"/>
      <c r="IX727" s="18"/>
      <c r="IY727" s="18"/>
      <c r="IZ727" s="18"/>
      <c r="JA727" s="18"/>
      <c r="JB727" s="18"/>
      <c r="JC727" s="18"/>
      <c r="JD727" s="18"/>
      <c r="JE727" s="18"/>
      <c r="JF727" s="18"/>
    </row>
    <row r="728" spans="36:266" x14ac:dyDescent="0.3">
      <c r="AJ728" s="24"/>
      <c r="AK728" s="24"/>
      <c r="AL728" s="20"/>
      <c r="AM728" s="23"/>
      <c r="AN728" s="24"/>
      <c r="AO728" s="24"/>
      <c r="BB728" s="25"/>
      <c r="BC728" s="21"/>
      <c r="BG728" s="18"/>
      <c r="BN728" s="22"/>
      <c r="BO728" s="22"/>
      <c r="BP728" s="22"/>
      <c r="BQ728" s="22"/>
      <c r="BR728" s="15"/>
      <c r="CF728" s="15"/>
      <c r="CL728" s="22"/>
      <c r="CM728" s="15"/>
      <c r="CR728" s="22"/>
      <c r="CT728" s="15"/>
      <c r="CW728" s="22"/>
      <c r="DA728" s="15"/>
      <c r="DH728" s="15"/>
      <c r="DJ728" s="22"/>
      <c r="DO728" s="15"/>
      <c r="DV728" s="15"/>
      <c r="EC728" s="15"/>
      <c r="EJ728" s="15"/>
      <c r="EQ728" s="15"/>
      <c r="EX728" s="15"/>
      <c r="FE728" s="15"/>
      <c r="FL728" s="15"/>
      <c r="FS728" s="15"/>
      <c r="FZ728" s="15"/>
      <c r="GG728" s="15"/>
      <c r="GN728" s="15"/>
      <c r="GP728" s="22"/>
      <c r="GQ728" s="22"/>
      <c r="GR728" s="22"/>
      <c r="GS728" s="22"/>
      <c r="GT728" s="22"/>
      <c r="GU728" s="15"/>
      <c r="GV728" s="22"/>
      <c r="GW728" s="22"/>
      <c r="GX728" s="22"/>
      <c r="GY728" s="18"/>
      <c r="GZ728" s="18"/>
      <c r="HA728" s="18"/>
      <c r="HB728" s="18"/>
      <c r="HC728" s="18"/>
      <c r="HD728" s="18"/>
      <c r="HE728" s="18"/>
      <c r="HF728" s="18"/>
      <c r="HG728" s="18"/>
      <c r="HH728" s="18"/>
      <c r="HI728" s="18"/>
      <c r="HJ728" s="18"/>
      <c r="HK728" s="18"/>
      <c r="HL728" s="18"/>
      <c r="HM728" s="18"/>
      <c r="HN728" s="18"/>
      <c r="HO728" s="18"/>
      <c r="HP728" s="18"/>
      <c r="HQ728" s="18"/>
      <c r="HR728" s="18"/>
      <c r="HS728" s="18"/>
      <c r="HT728" s="18"/>
      <c r="HU728" s="18"/>
      <c r="HV728" s="18"/>
      <c r="HW728" s="18"/>
      <c r="HX728" s="18"/>
      <c r="HY728" s="18"/>
      <c r="HZ728" s="18"/>
      <c r="IA728" s="18"/>
      <c r="IB728" s="18"/>
      <c r="IC728" s="18"/>
      <c r="ID728" s="18"/>
      <c r="IE728" s="18"/>
      <c r="IF728" s="18"/>
      <c r="IG728" s="18"/>
      <c r="IH728" s="18"/>
      <c r="II728" s="18"/>
      <c r="IJ728" s="18"/>
      <c r="IK728" s="18"/>
      <c r="IL728" s="18"/>
      <c r="IM728" s="18"/>
      <c r="IN728" s="18"/>
      <c r="IO728" s="18"/>
      <c r="IP728" s="18"/>
      <c r="IQ728" s="18"/>
      <c r="IR728" s="18"/>
      <c r="IS728" s="18"/>
      <c r="IT728" s="18"/>
      <c r="IU728" s="18"/>
      <c r="IV728" s="18"/>
      <c r="IW728" s="18"/>
      <c r="IX728" s="18"/>
      <c r="IY728" s="18"/>
      <c r="IZ728" s="18"/>
      <c r="JA728" s="18"/>
      <c r="JB728" s="18"/>
      <c r="JC728" s="18"/>
      <c r="JD728" s="18"/>
      <c r="JE728" s="18"/>
      <c r="JF728" s="18"/>
    </row>
    <row r="729" spans="36:266" x14ac:dyDescent="0.3">
      <c r="AJ729" s="24"/>
      <c r="AK729" s="24"/>
      <c r="AL729" s="20"/>
      <c r="AM729" s="23"/>
      <c r="AN729" s="24"/>
      <c r="AO729" s="24"/>
      <c r="BB729" s="25"/>
      <c r="BC729" s="21"/>
      <c r="BG729" s="18"/>
      <c r="BN729" s="22"/>
      <c r="BO729" s="22"/>
      <c r="BP729" s="22"/>
      <c r="BQ729" s="22"/>
      <c r="BR729" s="15"/>
      <c r="CF729" s="15"/>
      <c r="CL729" s="22"/>
      <c r="CM729" s="15"/>
      <c r="CR729" s="22"/>
      <c r="CT729" s="15"/>
      <c r="CW729" s="22"/>
      <c r="DA729" s="15"/>
      <c r="DH729" s="15"/>
      <c r="DJ729" s="22"/>
      <c r="DO729" s="15"/>
      <c r="DV729" s="15"/>
      <c r="EC729" s="15"/>
      <c r="EJ729" s="15"/>
      <c r="EQ729" s="15"/>
      <c r="EX729" s="15"/>
      <c r="FE729" s="15"/>
      <c r="FL729" s="15"/>
      <c r="FS729" s="15"/>
      <c r="FZ729" s="15"/>
      <c r="GG729" s="15"/>
      <c r="GN729" s="15"/>
      <c r="GP729" s="22"/>
      <c r="GQ729" s="22"/>
      <c r="GR729" s="22"/>
      <c r="GS729" s="22"/>
      <c r="GT729" s="22"/>
      <c r="GU729" s="15"/>
      <c r="GV729" s="22"/>
      <c r="GW729" s="22"/>
      <c r="GX729" s="22"/>
      <c r="GY729" s="18"/>
      <c r="GZ729" s="18"/>
      <c r="HA729" s="18"/>
      <c r="HB729" s="18"/>
      <c r="HC729" s="18"/>
      <c r="HD729" s="18"/>
      <c r="HE729" s="18"/>
      <c r="HF729" s="18"/>
      <c r="HG729" s="18"/>
      <c r="HH729" s="18"/>
      <c r="HI729" s="18"/>
      <c r="HJ729" s="18"/>
      <c r="HK729" s="18"/>
      <c r="HL729" s="18"/>
      <c r="HM729" s="18"/>
      <c r="HN729" s="18"/>
      <c r="HO729" s="18"/>
      <c r="HP729" s="18"/>
      <c r="HQ729" s="18"/>
      <c r="HR729" s="18"/>
      <c r="HS729" s="18"/>
      <c r="HT729" s="18"/>
      <c r="HU729" s="18"/>
      <c r="HV729" s="18"/>
      <c r="HW729" s="18"/>
      <c r="HX729" s="18"/>
      <c r="HY729" s="18"/>
      <c r="HZ729" s="18"/>
      <c r="IA729" s="18"/>
      <c r="IB729" s="18"/>
      <c r="IC729" s="18"/>
      <c r="ID729" s="18"/>
      <c r="IE729" s="18"/>
      <c r="IF729" s="18"/>
      <c r="IG729" s="18"/>
      <c r="IH729" s="18"/>
      <c r="II729" s="18"/>
      <c r="IJ729" s="18"/>
      <c r="IK729" s="18"/>
      <c r="IL729" s="18"/>
      <c r="IM729" s="18"/>
      <c r="IN729" s="18"/>
      <c r="IO729" s="18"/>
      <c r="IP729" s="18"/>
      <c r="IQ729" s="18"/>
      <c r="IR729" s="18"/>
      <c r="IS729" s="18"/>
      <c r="IT729" s="18"/>
      <c r="IU729" s="18"/>
      <c r="IV729" s="18"/>
      <c r="IW729" s="18"/>
      <c r="IX729" s="18"/>
      <c r="IY729" s="18"/>
      <c r="IZ729" s="18"/>
      <c r="JA729" s="18"/>
      <c r="JB729" s="18"/>
      <c r="JC729" s="18"/>
      <c r="JD729" s="18"/>
      <c r="JE729" s="18"/>
      <c r="JF729" s="18"/>
    </row>
    <row r="730" spans="36:266" x14ac:dyDescent="0.3">
      <c r="AJ730" s="24"/>
      <c r="AK730" s="24"/>
      <c r="AL730" s="20"/>
      <c r="AM730" s="23"/>
      <c r="AN730" s="24"/>
      <c r="AO730" s="24"/>
      <c r="BB730" s="25"/>
      <c r="BC730" s="21"/>
      <c r="BG730" s="18"/>
      <c r="BN730" s="22"/>
      <c r="BO730" s="22"/>
      <c r="BP730" s="22"/>
      <c r="BQ730" s="22"/>
      <c r="BR730" s="15"/>
      <c r="CF730" s="15"/>
      <c r="CL730" s="22"/>
      <c r="CM730" s="15"/>
      <c r="CR730" s="22"/>
      <c r="CT730" s="15"/>
      <c r="CW730" s="22"/>
      <c r="DA730" s="15"/>
      <c r="DH730" s="15"/>
      <c r="DJ730" s="22"/>
      <c r="DO730" s="15"/>
      <c r="DV730" s="15"/>
      <c r="EC730" s="15"/>
      <c r="EJ730" s="15"/>
      <c r="EQ730" s="15"/>
      <c r="EX730" s="15"/>
      <c r="FE730" s="15"/>
      <c r="FL730" s="15"/>
      <c r="FS730" s="15"/>
      <c r="FZ730" s="15"/>
      <c r="GG730" s="15"/>
      <c r="GN730" s="15"/>
      <c r="GP730" s="22"/>
      <c r="GQ730" s="22"/>
      <c r="GR730" s="22"/>
      <c r="GS730" s="22"/>
      <c r="GT730" s="22"/>
      <c r="GU730" s="15"/>
      <c r="GV730" s="22"/>
      <c r="GW730" s="22"/>
      <c r="GX730" s="22"/>
      <c r="GY730" s="18"/>
      <c r="GZ730" s="18"/>
      <c r="HA730" s="18"/>
      <c r="HB730" s="18"/>
      <c r="HC730" s="18"/>
      <c r="HD730" s="18"/>
      <c r="HE730" s="18"/>
      <c r="HF730" s="18"/>
      <c r="HG730" s="18"/>
      <c r="HH730" s="18"/>
      <c r="HI730" s="18"/>
      <c r="HJ730" s="18"/>
      <c r="HK730" s="18"/>
      <c r="HL730" s="18"/>
      <c r="HM730" s="18"/>
      <c r="HN730" s="18"/>
      <c r="HO730" s="18"/>
      <c r="HP730" s="18"/>
      <c r="HQ730" s="18"/>
      <c r="HR730" s="18"/>
      <c r="HS730" s="18"/>
      <c r="HT730" s="18"/>
      <c r="HU730" s="18"/>
      <c r="HV730" s="18"/>
      <c r="HW730" s="18"/>
      <c r="HX730" s="18"/>
      <c r="HY730" s="18"/>
      <c r="HZ730" s="18"/>
      <c r="IA730" s="18"/>
      <c r="IB730" s="18"/>
      <c r="IC730" s="18"/>
      <c r="ID730" s="18"/>
      <c r="IE730" s="18"/>
      <c r="IF730" s="18"/>
      <c r="IG730" s="18"/>
      <c r="IH730" s="18"/>
      <c r="II730" s="18"/>
      <c r="IJ730" s="18"/>
      <c r="IK730" s="18"/>
      <c r="IL730" s="18"/>
      <c r="IM730" s="18"/>
      <c r="IN730" s="18"/>
      <c r="IO730" s="18"/>
      <c r="IP730" s="18"/>
      <c r="IQ730" s="18"/>
      <c r="IR730" s="18"/>
      <c r="IS730" s="18"/>
      <c r="IT730" s="18"/>
      <c r="IU730" s="18"/>
      <c r="IV730" s="18"/>
      <c r="IW730" s="18"/>
      <c r="IX730" s="18"/>
      <c r="IY730" s="18"/>
      <c r="IZ730" s="18"/>
      <c r="JA730" s="18"/>
      <c r="JB730" s="18"/>
      <c r="JC730" s="18"/>
      <c r="JD730" s="18"/>
      <c r="JE730" s="18"/>
      <c r="JF730" s="18"/>
    </row>
    <row r="731" spans="36:266" x14ac:dyDescent="0.3">
      <c r="AJ731" s="24"/>
      <c r="AK731" s="24"/>
      <c r="AL731" s="20"/>
      <c r="AM731" s="23"/>
      <c r="AN731" s="24"/>
      <c r="AO731" s="24"/>
      <c r="BB731" s="25"/>
      <c r="BC731" s="21"/>
      <c r="BG731" s="18"/>
      <c r="BN731" s="22"/>
      <c r="BO731" s="22"/>
      <c r="BP731" s="22"/>
      <c r="BQ731" s="22"/>
      <c r="BR731" s="15"/>
      <c r="CF731" s="15"/>
      <c r="CL731" s="22"/>
      <c r="CM731" s="15"/>
      <c r="CR731" s="22"/>
      <c r="CT731" s="15"/>
      <c r="CW731" s="22"/>
      <c r="DA731" s="15"/>
      <c r="DH731" s="15"/>
      <c r="DJ731" s="22"/>
      <c r="DO731" s="15"/>
      <c r="DV731" s="15"/>
      <c r="EC731" s="15"/>
      <c r="EJ731" s="15"/>
      <c r="EQ731" s="15"/>
      <c r="EX731" s="15"/>
      <c r="FE731" s="15"/>
      <c r="FL731" s="15"/>
      <c r="FS731" s="15"/>
      <c r="FZ731" s="15"/>
      <c r="GG731" s="15"/>
      <c r="GN731" s="15"/>
      <c r="GP731" s="22"/>
      <c r="GQ731" s="22"/>
      <c r="GR731" s="22"/>
      <c r="GS731" s="22"/>
      <c r="GT731" s="22"/>
      <c r="GU731" s="15"/>
      <c r="GV731" s="22"/>
      <c r="GW731" s="22"/>
      <c r="GX731" s="22"/>
      <c r="GY731" s="18"/>
      <c r="GZ731" s="18"/>
      <c r="HA731" s="18"/>
      <c r="HB731" s="18"/>
      <c r="HC731" s="18"/>
      <c r="HD731" s="18"/>
      <c r="HE731" s="18"/>
      <c r="HF731" s="18"/>
      <c r="HG731" s="18"/>
      <c r="HH731" s="18"/>
      <c r="HI731" s="18"/>
      <c r="HJ731" s="18"/>
      <c r="HK731" s="18"/>
      <c r="HL731" s="18"/>
      <c r="HM731" s="18"/>
      <c r="HN731" s="18"/>
      <c r="HO731" s="18"/>
      <c r="HP731" s="18"/>
      <c r="HQ731" s="18"/>
      <c r="HR731" s="18"/>
      <c r="HS731" s="18"/>
      <c r="HT731" s="18"/>
      <c r="HU731" s="18"/>
      <c r="HV731" s="18"/>
      <c r="HW731" s="18"/>
      <c r="HX731" s="18"/>
      <c r="HY731" s="18"/>
      <c r="HZ731" s="18"/>
      <c r="IA731" s="18"/>
      <c r="IB731" s="18"/>
      <c r="IC731" s="18"/>
      <c r="ID731" s="18"/>
      <c r="IE731" s="18"/>
      <c r="IF731" s="18"/>
      <c r="IG731" s="18"/>
      <c r="IH731" s="18"/>
      <c r="II731" s="18"/>
      <c r="IJ731" s="18"/>
      <c r="IK731" s="18"/>
      <c r="IL731" s="18"/>
      <c r="IM731" s="18"/>
      <c r="IN731" s="18"/>
      <c r="IO731" s="18"/>
      <c r="IP731" s="18"/>
      <c r="IQ731" s="18"/>
      <c r="IR731" s="18"/>
      <c r="IS731" s="18"/>
      <c r="IT731" s="18"/>
      <c r="IU731" s="18"/>
      <c r="IV731" s="18"/>
      <c r="IW731" s="18"/>
      <c r="IX731" s="18"/>
      <c r="IY731" s="18"/>
      <c r="IZ731" s="18"/>
      <c r="JA731" s="18"/>
      <c r="JB731" s="18"/>
      <c r="JC731" s="18"/>
      <c r="JD731" s="18"/>
      <c r="JE731" s="18"/>
      <c r="JF731" s="18"/>
    </row>
    <row r="732" spans="36:266" x14ac:dyDescent="0.3">
      <c r="AJ732" s="24"/>
      <c r="AK732" s="24"/>
      <c r="AL732" s="20"/>
      <c r="AM732" s="23"/>
      <c r="AN732" s="24"/>
      <c r="AO732" s="24"/>
      <c r="BB732" s="25"/>
      <c r="BC732" s="21"/>
      <c r="BG732" s="18"/>
      <c r="BN732" s="22"/>
      <c r="BO732" s="22"/>
      <c r="BP732" s="22"/>
      <c r="BQ732" s="22"/>
      <c r="BR732" s="15"/>
      <c r="CF732" s="15"/>
      <c r="CL732" s="22"/>
      <c r="CM732" s="15"/>
      <c r="CR732" s="22"/>
      <c r="CT732" s="15"/>
      <c r="CW732" s="22"/>
      <c r="DA732" s="15"/>
      <c r="DH732" s="15"/>
      <c r="DJ732" s="22"/>
      <c r="DO732" s="15"/>
      <c r="DV732" s="15"/>
      <c r="EC732" s="15"/>
      <c r="EJ732" s="15"/>
      <c r="EQ732" s="15"/>
      <c r="EX732" s="15"/>
      <c r="FE732" s="15"/>
      <c r="FL732" s="15"/>
      <c r="FS732" s="15"/>
      <c r="FZ732" s="15"/>
      <c r="GG732" s="15"/>
      <c r="GN732" s="15"/>
      <c r="GP732" s="22"/>
      <c r="GQ732" s="22"/>
      <c r="GR732" s="22"/>
      <c r="GS732" s="22"/>
      <c r="GT732" s="22"/>
      <c r="GU732" s="15"/>
      <c r="GV732" s="22"/>
      <c r="GW732" s="22"/>
      <c r="GX732" s="22"/>
      <c r="GY732" s="18"/>
      <c r="GZ732" s="18"/>
      <c r="HA732" s="18"/>
      <c r="HB732" s="18"/>
      <c r="HC732" s="18"/>
      <c r="HD732" s="18"/>
      <c r="HE732" s="18"/>
      <c r="HF732" s="18"/>
      <c r="HG732" s="18"/>
      <c r="HH732" s="18"/>
      <c r="HI732" s="18"/>
      <c r="HJ732" s="18"/>
      <c r="HK732" s="18"/>
      <c r="HL732" s="18"/>
      <c r="HM732" s="18"/>
      <c r="HN732" s="18"/>
      <c r="HO732" s="18"/>
      <c r="HP732" s="18"/>
      <c r="HQ732" s="18"/>
      <c r="HR732" s="18"/>
      <c r="HS732" s="18"/>
      <c r="HT732" s="18"/>
      <c r="HU732" s="18"/>
      <c r="HV732" s="18"/>
      <c r="HW732" s="18"/>
      <c r="HX732" s="18"/>
      <c r="HY732" s="18"/>
      <c r="HZ732" s="18"/>
      <c r="IA732" s="18"/>
      <c r="IB732" s="18"/>
      <c r="IC732" s="18"/>
      <c r="ID732" s="18"/>
      <c r="IE732" s="18"/>
      <c r="IF732" s="18"/>
      <c r="IG732" s="18"/>
      <c r="IH732" s="18"/>
      <c r="II732" s="18"/>
      <c r="IJ732" s="18"/>
      <c r="IK732" s="18"/>
      <c r="IL732" s="18"/>
      <c r="IM732" s="18"/>
      <c r="IN732" s="18"/>
      <c r="IO732" s="18"/>
      <c r="IP732" s="18"/>
      <c r="IQ732" s="18"/>
      <c r="IR732" s="18"/>
      <c r="IS732" s="18"/>
      <c r="IT732" s="18"/>
      <c r="IU732" s="18"/>
      <c r="IV732" s="18"/>
      <c r="IW732" s="18"/>
      <c r="IX732" s="18"/>
      <c r="IY732" s="18"/>
      <c r="IZ732" s="18"/>
      <c r="JA732" s="18"/>
      <c r="JB732" s="18"/>
      <c r="JC732" s="18"/>
      <c r="JD732" s="18"/>
      <c r="JE732" s="18"/>
      <c r="JF732" s="18"/>
    </row>
    <row r="733" spans="36:266" x14ac:dyDescent="0.3">
      <c r="AJ733" s="24"/>
      <c r="AK733" s="24"/>
      <c r="AL733" s="20"/>
      <c r="AM733" s="23"/>
      <c r="AN733" s="24"/>
      <c r="AO733" s="24"/>
      <c r="BB733" s="25"/>
      <c r="BC733" s="21"/>
      <c r="BG733" s="18"/>
      <c r="BN733" s="22"/>
      <c r="BO733" s="22"/>
      <c r="BP733" s="22"/>
      <c r="BQ733" s="22"/>
      <c r="BR733" s="15"/>
      <c r="CF733" s="15"/>
      <c r="CL733" s="22"/>
      <c r="CM733" s="15"/>
      <c r="CR733" s="22"/>
      <c r="CT733" s="15"/>
      <c r="CW733" s="22"/>
      <c r="DA733" s="15"/>
      <c r="DH733" s="15"/>
      <c r="DJ733" s="22"/>
      <c r="DO733" s="15"/>
      <c r="DV733" s="15"/>
      <c r="EC733" s="15"/>
      <c r="EJ733" s="15"/>
      <c r="EQ733" s="15"/>
      <c r="EX733" s="15"/>
      <c r="FE733" s="15"/>
      <c r="FL733" s="15"/>
      <c r="FS733" s="15"/>
      <c r="FZ733" s="15"/>
      <c r="GG733" s="15"/>
      <c r="GN733" s="15"/>
      <c r="GP733" s="22"/>
      <c r="GQ733" s="22"/>
      <c r="GR733" s="22"/>
      <c r="GS733" s="22"/>
      <c r="GT733" s="22"/>
      <c r="GU733" s="15"/>
      <c r="GV733" s="22"/>
      <c r="GW733" s="22"/>
      <c r="GX733" s="22"/>
      <c r="GY733" s="18"/>
      <c r="GZ733" s="18"/>
      <c r="HA733" s="18"/>
      <c r="HB733" s="18"/>
      <c r="HC733" s="18"/>
      <c r="HD733" s="18"/>
      <c r="HE733" s="18"/>
      <c r="HF733" s="18"/>
      <c r="HG733" s="18"/>
      <c r="HH733" s="18"/>
      <c r="HI733" s="18"/>
      <c r="HJ733" s="18"/>
      <c r="HK733" s="18"/>
      <c r="HL733" s="18"/>
      <c r="HM733" s="18"/>
      <c r="HN733" s="18"/>
      <c r="HO733" s="18"/>
      <c r="HP733" s="18"/>
      <c r="HQ733" s="18"/>
      <c r="HR733" s="18"/>
      <c r="HS733" s="18"/>
      <c r="HT733" s="18"/>
      <c r="HU733" s="18"/>
      <c r="HV733" s="18"/>
      <c r="HW733" s="18"/>
      <c r="HX733" s="18"/>
      <c r="HY733" s="18"/>
      <c r="HZ733" s="18"/>
      <c r="IA733" s="18"/>
      <c r="IB733" s="18"/>
      <c r="IC733" s="18"/>
      <c r="ID733" s="18"/>
      <c r="IE733" s="18"/>
      <c r="IF733" s="18"/>
      <c r="IG733" s="18"/>
      <c r="IH733" s="18"/>
      <c r="II733" s="18"/>
      <c r="IJ733" s="18"/>
      <c r="IK733" s="18"/>
      <c r="IL733" s="18"/>
      <c r="IM733" s="18"/>
      <c r="IN733" s="18"/>
      <c r="IO733" s="18"/>
      <c r="IP733" s="18"/>
      <c r="IQ733" s="18"/>
      <c r="IR733" s="18"/>
      <c r="IS733" s="18"/>
      <c r="IT733" s="18"/>
      <c r="IU733" s="18"/>
      <c r="IV733" s="18"/>
      <c r="IW733" s="18"/>
      <c r="IX733" s="18"/>
      <c r="IY733" s="18"/>
      <c r="IZ733" s="18"/>
      <c r="JA733" s="18"/>
      <c r="JB733" s="18"/>
      <c r="JC733" s="18"/>
      <c r="JD733" s="18"/>
      <c r="JE733" s="18"/>
      <c r="JF733" s="18"/>
    </row>
    <row r="734" spans="36:266" x14ac:dyDescent="0.3">
      <c r="AJ734" s="24"/>
      <c r="AK734" s="24"/>
      <c r="AL734" s="20"/>
      <c r="AM734" s="23"/>
      <c r="AN734" s="24"/>
      <c r="AO734" s="24"/>
      <c r="BB734" s="25"/>
      <c r="BC734" s="21"/>
      <c r="BG734" s="18"/>
      <c r="BN734" s="22"/>
      <c r="BO734" s="22"/>
      <c r="BP734" s="22"/>
      <c r="BQ734" s="22"/>
      <c r="BR734" s="15"/>
      <c r="CF734" s="15"/>
      <c r="CL734" s="22"/>
      <c r="CM734" s="15"/>
      <c r="CR734" s="22"/>
      <c r="CT734" s="15"/>
      <c r="CW734" s="22"/>
      <c r="DA734" s="15"/>
      <c r="DH734" s="15"/>
      <c r="DJ734" s="22"/>
      <c r="DO734" s="15"/>
      <c r="DV734" s="15"/>
      <c r="EC734" s="15"/>
      <c r="EJ734" s="15"/>
      <c r="EQ734" s="15"/>
      <c r="EX734" s="15"/>
      <c r="FE734" s="15"/>
      <c r="FL734" s="15"/>
      <c r="FS734" s="15"/>
      <c r="FZ734" s="15"/>
      <c r="GG734" s="15"/>
      <c r="GN734" s="15"/>
      <c r="GP734" s="22"/>
      <c r="GQ734" s="22"/>
      <c r="GR734" s="22"/>
      <c r="GS734" s="22"/>
      <c r="GT734" s="22"/>
      <c r="GU734" s="15"/>
      <c r="GV734" s="22"/>
      <c r="GW734" s="22"/>
      <c r="GX734" s="22"/>
      <c r="GY734" s="18"/>
      <c r="GZ734" s="18"/>
      <c r="HA734" s="18"/>
      <c r="HB734" s="18"/>
      <c r="HC734" s="18"/>
      <c r="HD734" s="18"/>
      <c r="HE734" s="18"/>
      <c r="HF734" s="18"/>
      <c r="HG734" s="18"/>
      <c r="HH734" s="18"/>
      <c r="HI734" s="18"/>
      <c r="HJ734" s="18"/>
      <c r="HK734" s="18"/>
      <c r="HL734" s="18"/>
      <c r="HM734" s="18"/>
      <c r="HN734" s="18"/>
      <c r="HO734" s="18"/>
      <c r="HP734" s="18"/>
      <c r="HQ734" s="18"/>
      <c r="HR734" s="18"/>
      <c r="HS734" s="18"/>
      <c r="HT734" s="18"/>
      <c r="HU734" s="18"/>
      <c r="HV734" s="18"/>
      <c r="HW734" s="18"/>
      <c r="HX734" s="18"/>
      <c r="HY734" s="18"/>
      <c r="HZ734" s="18"/>
      <c r="IA734" s="18"/>
      <c r="IB734" s="18"/>
      <c r="IC734" s="18"/>
      <c r="ID734" s="18"/>
      <c r="IE734" s="18"/>
      <c r="IF734" s="18"/>
      <c r="IG734" s="18"/>
      <c r="IH734" s="18"/>
      <c r="II734" s="18"/>
      <c r="IJ734" s="18"/>
      <c r="IK734" s="18"/>
      <c r="IL734" s="18"/>
      <c r="IM734" s="18"/>
      <c r="IN734" s="18"/>
      <c r="IO734" s="18"/>
      <c r="IP734" s="18"/>
      <c r="IQ734" s="18"/>
      <c r="IR734" s="18"/>
      <c r="IS734" s="18"/>
      <c r="IT734" s="18"/>
      <c r="IU734" s="18"/>
      <c r="IV734" s="18"/>
      <c r="IW734" s="18"/>
      <c r="IX734" s="18"/>
      <c r="IY734" s="18"/>
      <c r="IZ734" s="18"/>
      <c r="JA734" s="18"/>
      <c r="JB734" s="18"/>
      <c r="JC734" s="18"/>
      <c r="JD734" s="18"/>
      <c r="JE734" s="18"/>
      <c r="JF734" s="18"/>
    </row>
    <row r="735" spans="36:266" x14ac:dyDescent="0.3">
      <c r="AJ735" s="24"/>
      <c r="AK735" s="24"/>
      <c r="AL735" s="20"/>
      <c r="AM735" s="23"/>
      <c r="AN735" s="24"/>
      <c r="AO735" s="24"/>
      <c r="BB735" s="25"/>
      <c r="BC735" s="21"/>
      <c r="BG735" s="18"/>
      <c r="BN735" s="22"/>
      <c r="BO735" s="22"/>
      <c r="BP735" s="22"/>
      <c r="BQ735" s="22"/>
      <c r="BR735" s="15"/>
      <c r="CF735" s="15"/>
      <c r="CL735" s="22"/>
      <c r="CM735" s="15"/>
      <c r="CR735" s="22"/>
      <c r="CT735" s="15"/>
      <c r="CW735" s="22"/>
      <c r="DA735" s="15"/>
      <c r="DH735" s="15"/>
      <c r="DJ735" s="22"/>
      <c r="DO735" s="15"/>
      <c r="DV735" s="15"/>
      <c r="EC735" s="15"/>
      <c r="EJ735" s="15"/>
      <c r="EQ735" s="15"/>
      <c r="EX735" s="15"/>
      <c r="FE735" s="15"/>
      <c r="FL735" s="15"/>
      <c r="FS735" s="15"/>
      <c r="FZ735" s="15"/>
      <c r="GG735" s="15"/>
      <c r="GN735" s="15"/>
      <c r="GP735" s="22"/>
      <c r="GQ735" s="22"/>
      <c r="GR735" s="22"/>
      <c r="GS735" s="22"/>
      <c r="GT735" s="22"/>
      <c r="GU735" s="15"/>
      <c r="GV735" s="22"/>
      <c r="GW735" s="22"/>
      <c r="GX735" s="22"/>
      <c r="GY735" s="18"/>
      <c r="GZ735" s="18"/>
      <c r="HA735" s="18"/>
      <c r="HB735" s="18"/>
      <c r="HC735" s="18"/>
      <c r="HD735" s="18"/>
      <c r="HE735" s="18"/>
      <c r="HF735" s="18"/>
      <c r="HG735" s="18"/>
      <c r="HH735" s="18"/>
      <c r="HI735" s="18"/>
      <c r="HJ735" s="18"/>
      <c r="HK735" s="18"/>
      <c r="HL735" s="18"/>
      <c r="HM735" s="18"/>
      <c r="HN735" s="18"/>
      <c r="HO735" s="18"/>
      <c r="HP735" s="18"/>
      <c r="HQ735" s="18"/>
      <c r="HR735" s="18"/>
      <c r="HS735" s="18"/>
      <c r="HT735" s="18"/>
      <c r="HU735" s="18"/>
      <c r="HV735" s="18"/>
      <c r="HW735" s="18"/>
      <c r="HX735" s="18"/>
      <c r="HY735" s="18"/>
      <c r="HZ735" s="18"/>
      <c r="IA735" s="18"/>
      <c r="IB735" s="18"/>
      <c r="IC735" s="18"/>
      <c r="ID735" s="18"/>
      <c r="IE735" s="18"/>
      <c r="IF735" s="18"/>
      <c r="IG735" s="18"/>
      <c r="IH735" s="18"/>
      <c r="II735" s="18"/>
      <c r="IJ735" s="18"/>
      <c r="IK735" s="18"/>
      <c r="IL735" s="18"/>
      <c r="IM735" s="18"/>
      <c r="IN735" s="18"/>
      <c r="IO735" s="18"/>
      <c r="IP735" s="18"/>
      <c r="IQ735" s="18"/>
      <c r="IR735" s="18"/>
      <c r="IS735" s="18"/>
      <c r="IT735" s="18"/>
      <c r="IU735" s="18"/>
      <c r="IV735" s="18"/>
      <c r="IW735" s="18"/>
      <c r="IX735" s="18"/>
      <c r="IY735" s="18"/>
      <c r="IZ735" s="18"/>
      <c r="JA735" s="18"/>
      <c r="JB735" s="18"/>
      <c r="JC735" s="18"/>
      <c r="JD735" s="18"/>
      <c r="JE735" s="18"/>
      <c r="JF735" s="18"/>
    </row>
    <row r="736" spans="36:266" x14ac:dyDescent="0.3">
      <c r="AJ736" s="24"/>
      <c r="AK736" s="24"/>
      <c r="AL736" s="20"/>
      <c r="AM736" s="23"/>
      <c r="AN736" s="24"/>
      <c r="AO736" s="24"/>
      <c r="BB736" s="25"/>
      <c r="BC736" s="21"/>
      <c r="BG736" s="18"/>
      <c r="BN736" s="22"/>
      <c r="BO736" s="22"/>
      <c r="BP736" s="22"/>
      <c r="BQ736" s="22"/>
      <c r="BR736" s="15"/>
      <c r="CF736" s="15"/>
      <c r="CL736" s="22"/>
      <c r="CM736" s="15"/>
      <c r="CR736" s="22"/>
      <c r="CT736" s="15"/>
      <c r="CW736" s="22"/>
      <c r="DA736" s="15"/>
      <c r="DH736" s="15"/>
      <c r="DJ736" s="22"/>
      <c r="DO736" s="15"/>
      <c r="DV736" s="15"/>
      <c r="EC736" s="15"/>
      <c r="EJ736" s="15"/>
      <c r="EQ736" s="15"/>
      <c r="EX736" s="15"/>
      <c r="FE736" s="15"/>
      <c r="FL736" s="15"/>
      <c r="FS736" s="15"/>
      <c r="FZ736" s="15"/>
      <c r="GG736" s="15"/>
      <c r="GN736" s="15"/>
      <c r="GP736" s="22"/>
      <c r="GQ736" s="22"/>
      <c r="GR736" s="22"/>
      <c r="GS736" s="22"/>
      <c r="GT736" s="22"/>
      <c r="GU736" s="15"/>
      <c r="GV736" s="22"/>
      <c r="GW736" s="22"/>
      <c r="GX736" s="22"/>
      <c r="GY736" s="18"/>
      <c r="GZ736" s="18"/>
      <c r="HA736" s="18"/>
      <c r="HB736" s="18"/>
      <c r="HC736" s="18"/>
      <c r="HD736" s="18"/>
      <c r="HE736" s="18"/>
      <c r="HF736" s="18"/>
      <c r="HG736" s="18"/>
      <c r="HH736" s="18"/>
      <c r="HI736" s="18"/>
      <c r="HJ736" s="18"/>
      <c r="HK736" s="18"/>
      <c r="HL736" s="18"/>
      <c r="HM736" s="18"/>
      <c r="HN736" s="18"/>
      <c r="HO736" s="18"/>
      <c r="HP736" s="18"/>
      <c r="HQ736" s="18"/>
      <c r="HR736" s="18"/>
      <c r="HS736" s="18"/>
      <c r="HT736" s="18"/>
      <c r="HU736" s="18"/>
      <c r="HV736" s="18"/>
      <c r="HW736" s="18"/>
      <c r="HX736" s="18"/>
      <c r="HY736" s="18"/>
      <c r="HZ736" s="18"/>
      <c r="IA736" s="18"/>
      <c r="IB736" s="18"/>
      <c r="IC736" s="18"/>
      <c r="ID736" s="18"/>
      <c r="IE736" s="18"/>
      <c r="IF736" s="18"/>
      <c r="IG736" s="18"/>
      <c r="IH736" s="18"/>
      <c r="II736" s="18"/>
      <c r="IJ736" s="18"/>
      <c r="IK736" s="18"/>
      <c r="IL736" s="18"/>
      <c r="IM736" s="18"/>
      <c r="IN736" s="18"/>
      <c r="IO736" s="18"/>
      <c r="IP736" s="18"/>
      <c r="IQ736" s="18"/>
      <c r="IR736" s="18"/>
      <c r="IS736" s="18"/>
      <c r="IT736" s="18"/>
      <c r="IU736" s="18"/>
      <c r="IV736" s="18"/>
      <c r="IW736" s="18"/>
      <c r="IX736" s="18"/>
      <c r="IY736" s="18"/>
      <c r="IZ736" s="18"/>
      <c r="JA736" s="18"/>
      <c r="JB736" s="18"/>
      <c r="JC736" s="18"/>
      <c r="JD736" s="18"/>
      <c r="JE736" s="18"/>
      <c r="JF736" s="18"/>
    </row>
    <row r="737" spans="36:266" x14ac:dyDescent="0.3">
      <c r="AJ737" s="24"/>
      <c r="AK737" s="24"/>
      <c r="AL737" s="20"/>
      <c r="AM737" s="23"/>
      <c r="AN737" s="24"/>
      <c r="AO737" s="24"/>
      <c r="BB737" s="25"/>
      <c r="BC737" s="21"/>
      <c r="BG737" s="18"/>
      <c r="BN737" s="22"/>
      <c r="BO737" s="22"/>
      <c r="BP737" s="22"/>
      <c r="BQ737" s="22"/>
      <c r="BR737" s="15"/>
      <c r="CF737" s="15"/>
      <c r="CL737" s="22"/>
      <c r="CM737" s="15"/>
      <c r="CR737" s="22"/>
      <c r="CT737" s="15"/>
      <c r="CW737" s="22"/>
      <c r="DA737" s="15"/>
      <c r="DH737" s="15"/>
      <c r="DJ737" s="22"/>
      <c r="DO737" s="15"/>
      <c r="DV737" s="15"/>
      <c r="EC737" s="15"/>
      <c r="EJ737" s="15"/>
      <c r="EQ737" s="15"/>
      <c r="EX737" s="15"/>
      <c r="FE737" s="15"/>
      <c r="FL737" s="15"/>
      <c r="FS737" s="15"/>
      <c r="FZ737" s="15"/>
      <c r="GG737" s="15"/>
      <c r="GN737" s="15"/>
      <c r="GP737" s="22"/>
      <c r="GQ737" s="22"/>
      <c r="GR737" s="22"/>
      <c r="GS737" s="22"/>
      <c r="GT737" s="22"/>
      <c r="GU737" s="15"/>
      <c r="GV737" s="22"/>
      <c r="GW737" s="22"/>
      <c r="GX737" s="22"/>
      <c r="GY737" s="18"/>
      <c r="GZ737" s="18"/>
      <c r="HA737" s="18"/>
      <c r="HB737" s="18"/>
      <c r="HC737" s="18"/>
      <c r="HD737" s="18"/>
      <c r="HE737" s="18"/>
      <c r="HF737" s="18"/>
      <c r="HG737" s="18"/>
      <c r="HH737" s="18"/>
      <c r="HI737" s="18"/>
      <c r="HJ737" s="18"/>
      <c r="HK737" s="18"/>
      <c r="HL737" s="18"/>
      <c r="HM737" s="18"/>
      <c r="HN737" s="18"/>
      <c r="HO737" s="18"/>
      <c r="HP737" s="18"/>
      <c r="HQ737" s="18"/>
      <c r="HR737" s="18"/>
      <c r="HS737" s="18"/>
      <c r="HT737" s="18"/>
      <c r="HU737" s="18"/>
      <c r="HV737" s="18"/>
      <c r="HW737" s="18"/>
      <c r="HX737" s="18"/>
      <c r="HY737" s="18"/>
      <c r="HZ737" s="18"/>
      <c r="IA737" s="18"/>
      <c r="IB737" s="18"/>
      <c r="IC737" s="18"/>
      <c r="ID737" s="18"/>
      <c r="IE737" s="18"/>
      <c r="IF737" s="18"/>
      <c r="IG737" s="18"/>
      <c r="IH737" s="18"/>
      <c r="II737" s="18"/>
      <c r="IJ737" s="18"/>
      <c r="IK737" s="18"/>
      <c r="IL737" s="18"/>
      <c r="IM737" s="18"/>
      <c r="IN737" s="18"/>
      <c r="IO737" s="18"/>
      <c r="IP737" s="18"/>
      <c r="IQ737" s="18"/>
      <c r="IR737" s="18"/>
      <c r="IS737" s="18"/>
      <c r="IT737" s="18"/>
      <c r="IU737" s="18"/>
      <c r="IV737" s="18"/>
      <c r="IW737" s="18"/>
      <c r="IX737" s="18"/>
      <c r="IY737" s="18"/>
      <c r="IZ737" s="18"/>
      <c r="JA737" s="18"/>
      <c r="JB737" s="18"/>
      <c r="JC737" s="18"/>
      <c r="JD737" s="18"/>
      <c r="JE737" s="18"/>
      <c r="JF737" s="18"/>
    </row>
    <row r="738" spans="36:266" x14ac:dyDescent="0.3">
      <c r="AJ738" s="24"/>
      <c r="AK738" s="24"/>
      <c r="AL738" s="20"/>
      <c r="AM738" s="23"/>
      <c r="AN738" s="24"/>
      <c r="AO738" s="24"/>
      <c r="BB738" s="25"/>
      <c r="BC738" s="21"/>
      <c r="BG738" s="18"/>
      <c r="BN738" s="22"/>
      <c r="BO738" s="22"/>
      <c r="BP738" s="22"/>
      <c r="BQ738" s="22"/>
      <c r="BR738" s="15"/>
      <c r="CF738" s="15"/>
      <c r="CL738" s="22"/>
      <c r="CM738" s="15"/>
      <c r="CR738" s="22"/>
      <c r="CT738" s="15"/>
      <c r="CW738" s="22"/>
      <c r="DA738" s="15"/>
      <c r="DH738" s="15"/>
      <c r="DJ738" s="22"/>
      <c r="DO738" s="15"/>
      <c r="DV738" s="15"/>
      <c r="EC738" s="15"/>
      <c r="EJ738" s="15"/>
      <c r="EQ738" s="15"/>
      <c r="EX738" s="15"/>
      <c r="FE738" s="15"/>
      <c r="FL738" s="15"/>
      <c r="FS738" s="15"/>
      <c r="FZ738" s="15"/>
      <c r="GG738" s="15"/>
      <c r="GN738" s="15"/>
      <c r="GP738" s="22"/>
      <c r="GQ738" s="22"/>
      <c r="GR738" s="22"/>
      <c r="GS738" s="22"/>
      <c r="GT738" s="22"/>
      <c r="GU738" s="15"/>
      <c r="GV738" s="22"/>
      <c r="GW738" s="22"/>
      <c r="GX738" s="22"/>
      <c r="GY738" s="18"/>
      <c r="GZ738" s="18"/>
      <c r="HA738" s="18"/>
      <c r="HB738" s="18"/>
      <c r="HC738" s="18"/>
      <c r="HD738" s="18"/>
      <c r="HE738" s="18"/>
      <c r="HF738" s="18"/>
      <c r="HG738" s="18"/>
      <c r="HH738" s="18"/>
      <c r="HI738" s="18"/>
      <c r="HJ738" s="18"/>
      <c r="HK738" s="18"/>
      <c r="HL738" s="18"/>
      <c r="HM738" s="18"/>
      <c r="HN738" s="18"/>
      <c r="HO738" s="18"/>
      <c r="HP738" s="18"/>
      <c r="HQ738" s="18"/>
      <c r="HR738" s="18"/>
      <c r="HS738" s="18"/>
      <c r="HT738" s="18"/>
      <c r="HU738" s="18"/>
      <c r="HV738" s="18"/>
      <c r="HW738" s="18"/>
      <c r="HX738" s="18"/>
      <c r="HY738" s="18"/>
      <c r="HZ738" s="18"/>
      <c r="IA738" s="18"/>
      <c r="IB738" s="18"/>
      <c r="IC738" s="18"/>
      <c r="ID738" s="18"/>
      <c r="IE738" s="18"/>
      <c r="IF738" s="18"/>
      <c r="IG738" s="18"/>
      <c r="IH738" s="18"/>
      <c r="II738" s="18"/>
      <c r="IJ738" s="18"/>
      <c r="IK738" s="18"/>
      <c r="IL738" s="18"/>
      <c r="IM738" s="18"/>
      <c r="IN738" s="18"/>
      <c r="IO738" s="18"/>
      <c r="IP738" s="18"/>
      <c r="IQ738" s="18"/>
      <c r="IR738" s="18"/>
      <c r="IS738" s="18"/>
      <c r="IT738" s="18"/>
      <c r="IU738" s="18"/>
      <c r="IV738" s="18"/>
      <c r="IW738" s="18"/>
      <c r="IX738" s="18"/>
      <c r="IY738" s="18"/>
      <c r="IZ738" s="18"/>
      <c r="JA738" s="18"/>
      <c r="JB738" s="18"/>
      <c r="JC738" s="18"/>
      <c r="JD738" s="18"/>
      <c r="JE738" s="18"/>
      <c r="JF738" s="18"/>
    </row>
    <row r="739" spans="36:266" x14ac:dyDescent="0.3">
      <c r="AJ739" s="24"/>
      <c r="AK739" s="24"/>
      <c r="AL739" s="20"/>
      <c r="AM739" s="23"/>
      <c r="AN739" s="24"/>
      <c r="AO739" s="24"/>
      <c r="BB739" s="25"/>
      <c r="BC739" s="21"/>
      <c r="BG739" s="18"/>
      <c r="BN739" s="22"/>
      <c r="BO739" s="22"/>
      <c r="BP739" s="22"/>
      <c r="BQ739" s="22"/>
      <c r="BR739" s="15"/>
      <c r="CF739" s="15"/>
      <c r="CL739" s="22"/>
      <c r="CM739" s="15"/>
      <c r="CR739" s="22"/>
      <c r="CT739" s="15"/>
      <c r="CW739" s="22"/>
      <c r="DA739" s="15"/>
      <c r="DH739" s="15"/>
      <c r="DJ739" s="22"/>
      <c r="DO739" s="15"/>
      <c r="DV739" s="15"/>
      <c r="EC739" s="15"/>
      <c r="EJ739" s="15"/>
      <c r="EQ739" s="15"/>
      <c r="EX739" s="15"/>
      <c r="FE739" s="15"/>
      <c r="FL739" s="15"/>
      <c r="FS739" s="15"/>
      <c r="FZ739" s="15"/>
      <c r="GG739" s="15"/>
      <c r="GN739" s="15"/>
      <c r="GP739" s="22"/>
      <c r="GQ739" s="22"/>
      <c r="GR739" s="22"/>
      <c r="GS739" s="22"/>
      <c r="GT739" s="22"/>
      <c r="GU739" s="15"/>
      <c r="GV739" s="22"/>
      <c r="GW739" s="22"/>
      <c r="GX739" s="22"/>
      <c r="GY739" s="18"/>
      <c r="GZ739" s="18"/>
      <c r="HA739" s="18"/>
      <c r="HB739" s="18"/>
      <c r="HC739" s="18"/>
      <c r="HD739" s="18"/>
      <c r="HE739" s="18"/>
      <c r="HF739" s="18"/>
      <c r="HG739" s="18"/>
      <c r="HH739" s="18"/>
      <c r="HI739" s="18"/>
      <c r="HJ739" s="18"/>
      <c r="HK739" s="18"/>
      <c r="HL739" s="18"/>
      <c r="HM739" s="18"/>
      <c r="HN739" s="18"/>
      <c r="HO739" s="18"/>
      <c r="HP739" s="18"/>
      <c r="HQ739" s="18"/>
      <c r="HR739" s="18"/>
      <c r="HS739" s="18"/>
      <c r="HT739" s="18"/>
      <c r="HU739" s="18"/>
      <c r="HV739" s="18"/>
      <c r="HW739" s="18"/>
      <c r="HX739" s="18"/>
      <c r="HY739" s="18"/>
      <c r="HZ739" s="18"/>
      <c r="IA739" s="18"/>
      <c r="IB739" s="18"/>
      <c r="IC739" s="18"/>
      <c r="ID739" s="18"/>
      <c r="IE739" s="18"/>
      <c r="IF739" s="18"/>
      <c r="IG739" s="18"/>
      <c r="IH739" s="18"/>
      <c r="II739" s="18"/>
      <c r="IJ739" s="18"/>
      <c r="IK739" s="18"/>
      <c r="IL739" s="18"/>
      <c r="IM739" s="18"/>
      <c r="IN739" s="18"/>
      <c r="IO739" s="18"/>
      <c r="IP739" s="18"/>
      <c r="IQ739" s="18"/>
      <c r="IR739" s="18"/>
      <c r="IS739" s="18"/>
      <c r="IT739" s="18"/>
      <c r="IU739" s="18"/>
      <c r="IV739" s="18"/>
      <c r="IW739" s="18"/>
      <c r="IX739" s="18"/>
      <c r="IY739" s="18"/>
      <c r="IZ739" s="18"/>
      <c r="JA739" s="18"/>
      <c r="JB739" s="18"/>
      <c r="JC739" s="18"/>
      <c r="JD739" s="18"/>
      <c r="JE739" s="18"/>
      <c r="JF739" s="18"/>
    </row>
    <row r="740" spans="36:266" x14ac:dyDescent="0.3">
      <c r="AJ740" s="24"/>
      <c r="AK740" s="24"/>
      <c r="AL740" s="20"/>
      <c r="AM740" s="23"/>
      <c r="AN740" s="24"/>
      <c r="AO740" s="24"/>
      <c r="BB740" s="25"/>
      <c r="BC740" s="21"/>
      <c r="BG740" s="18"/>
      <c r="BN740" s="22"/>
      <c r="BO740" s="22"/>
      <c r="BP740" s="22"/>
      <c r="BQ740" s="22"/>
      <c r="BR740" s="15"/>
      <c r="CF740" s="15"/>
      <c r="CL740" s="22"/>
      <c r="CM740" s="15"/>
      <c r="CR740" s="22"/>
      <c r="CT740" s="15"/>
      <c r="CW740" s="22"/>
      <c r="DA740" s="15"/>
      <c r="DH740" s="15"/>
      <c r="DJ740" s="22"/>
      <c r="DO740" s="15"/>
      <c r="DV740" s="15"/>
      <c r="EC740" s="15"/>
      <c r="EJ740" s="15"/>
      <c r="EQ740" s="15"/>
      <c r="EX740" s="15"/>
      <c r="FE740" s="15"/>
      <c r="FL740" s="15"/>
      <c r="FS740" s="15"/>
      <c r="FZ740" s="15"/>
      <c r="GG740" s="15"/>
      <c r="GN740" s="15"/>
      <c r="GP740" s="22"/>
      <c r="GQ740" s="22"/>
      <c r="GR740" s="22"/>
      <c r="GS740" s="22"/>
      <c r="GT740" s="22"/>
      <c r="GU740" s="15"/>
      <c r="GV740" s="22"/>
      <c r="GW740" s="22"/>
      <c r="GX740" s="22"/>
      <c r="GY740" s="18"/>
      <c r="GZ740" s="18"/>
      <c r="HA740" s="18"/>
      <c r="HB740" s="18"/>
      <c r="HC740" s="18"/>
      <c r="HD740" s="18"/>
      <c r="HE740" s="18"/>
      <c r="HF740" s="18"/>
      <c r="HG740" s="18"/>
      <c r="HH740" s="18"/>
      <c r="HI740" s="18"/>
      <c r="HJ740" s="18"/>
      <c r="HK740" s="18"/>
      <c r="HL740" s="18"/>
      <c r="HM740" s="18"/>
      <c r="HN740" s="18"/>
      <c r="HO740" s="18"/>
      <c r="HP740" s="18"/>
      <c r="HQ740" s="18"/>
      <c r="HR740" s="18"/>
      <c r="HS740" s="18"/>
      <c r="HT740" s="18"/>
      <c r="HU740" s="18"/>
      <c r="HV740" s="18"/>
      <c r="HW740" s="18"/>
      <c r="HX740" s="18"/>
      <c r="HY740" s="18"/>
      <c r="HZ740" s="18"/>
      <c r="IA740" s="18"/>
      <c r="IB740" s="18"/>
      <c r="IC740" s="18"/>
      <c r="ID740" s="18"/>
      <c r="IE740" s="18"/>
      <c r="IF740" s="18"/>
      <c r="IG740" s="18"/>
      <c r="IH740" s="18"/>
      <c r="II740" s="18"/>
      <c r="IJ740" s="18"/>
      <c r="IK740" s="18"/>
      <c r="IL740" s="18"/>
      <c r="IM740" s="18"/>
      <c r="IN740" s="18"/>
      <c r="IO740" s="18"/>
      <c r="IP740" s="18"/>
      <c r="IQ740" s="18"/>
      <c r="IR740" s="18"/>
      <c r="IS740" s="18"/>
      <c r="IT740" s="18"/>
      <c r="IU740" s="18"/>
      <c r="IV740" s="18"/>
      <c r="IW740" s="18"/>
      <c r="IX740" s="18"/>
      <c r="IY740" s="18"/>
      <c r="IZ740" s="18"/>
      <c r="JA740" s="18"/>
      <c r="JB740" s="18"/>
      <c r="JC740" s="18"/>
      <c r="JD740" s="18"/>
      <c r="JE740" s="18"/>
      <c r="JF740" s="18"/>
    </row>
    <row r="741" spans="36:266" x14ac:dyDescent="0.3">
      <c r="AJ741" s="24"/>
      <c r="AK741" s="24"/>
      <c r="AL741" s="20"/>
      <c r="AM741" s="23"/>
      <c r="AN741" s="24"/>
      <c r="AO741" s="24"/>
      <c r="BB741" s="25"/>
      <c r="BC741" s="21"/>
      <c r="BG741" s="18"/>
      <c r="BN741" s="22"/>
      <c r="BO741" s="22"/>
      <c r="BP741" s="22"/>
      <c r="BQ741" s="22"/>
      <c r="BR741" s="15"/>
      <c r="CF741" s="15"/>
      <c r="CL741" s="22"/>
      <c r="CM741" s="15"/>
      <c r="CR741" s="22"/>
      <c r="CT741" s="15"/>
      <c r="CW741" s="22"/>
      <c r="DA741" s="15"/>
      <c r="DH741" s="15"/>
      <c r="DJ741" s="22"/>
      <c r="DO741" s="15"/>
      <c r="DV741" s="15"/>
      <c r="EC741" s="15"/>
      <c r="EJ741" s="15"/>
      <c r="EQ741" s="15"/>
      <c r="EX741" s="15"/>
      <c r="FE741" s="15"/>
      <c r="FL741" s="15"/>
      <c r="FS741" s="15"/>
      <c r="FZ741" s="15"/>
      <c r="GG741" s="15"/>
      <c r="GN741" s="15"/>
      <c r="GP741" s="22"/>
      <c r="GQ741" s="22"/>
      <c r="GR741" s="22"/>
      <c r="GS741" s="22"/>
      <c r="GT741" s="22"/>
      <c r="GU741" s="15"/>
      <c r="GV741" s="22"/>
      <c r="GW741" s="22"/>
      <c r="GX741" s="22"/>
      <c r="GY741" s="18"/>
      <c r="GZ741" s="18"/>
      <c r="HA741" s="18"/>
      <c r="HB741" s="18"/>
      <c r="HC741" s="18"/>
      <c r="HD741" s="18"/>
      <c r="HE741" s="18"/>
      <c r="HF741" s="18"/>
      <c r="HG741" s="18"/>
      <c r="HH741" s="18"/>
      <c r="HI741" s="18"/>
      <c r="HJ741" s="18"/>
      <c r="HK741" s="18"/>
      <c r="HL741" s="18"/>
      <c r="HM741" s="18"/>
      <c r="HN741" s="18"/>
      <c r="HO741" s="18"/>
      <c r="HP741" s="18"/>
      <c r="HQ741" s="18"/>
      <c r="HR741" s="18"/>
      <c r="HS741" s="18"/>
      <c r="HT741" s="18"/>
      <c r="HU741" s="18"/>
      <c r="HV741" s="18"/>
      <c r="HW741" s="18"/>
      <c r="HX741" s="18"/>
      <c r="HY741" s="18"/>
      <c r="HZ741" s="18"/>
      <c r="IA741" s="18"/>
      <c r="IB741" s="18"/>
      <c r="IC741" s="18"/>
      <c r="ID741" s="18"/>
      <c r="IE741" s="18"/>
      <c r="IF741" s="18"/>
      <c r="IG741" s="18"/>
      <c r="IH741" s="18"/>
      <c r="II741" s="18"/>
      <c r="IJ741" s="18"/>
      <c r="IK741" s="18"/>
      <c r="IL741" s="18"/>
      <c r="IM741" s="18"/>
      <c r="IN741" s="18"/>
      <c r="IO741" s="18"/>
      <c r="IP741" s="18"/>
      <c r="IQ741" s="18"/>
      <c r="IR741" s="18"/>
      <c r="IS741" s="18"/>
      <c r="IT741" s="18"/>
      <c r="IU741" s="18"/>
      <c r="IV741" s="18"/>
      <c r="IW741" s="18"/>
      <c r="IX741" s="18"/>
      <c r="IY741" s="18"/>
      <c r="IZ741" s="18"/>
      <c r="JA741" s="18"/>
      <c r="JB741" s="18"/>
      <c r="JC741" s="18"/>
      <c r="JD741" s="18"/>
      <c r="JE741" s="18"/>
      <c r="JF741" s="18"/>
    </row>
    <row r="742" spans="36:266" x14ac:dyDescent="0.3">
      <c r="AJ742" s="24"/>
      <c r="AK742" s="24"/>
      <c r="AL742" s="20"/>
      <c r="AM742" s="23"/>
      <c r="AN742" s="24"/>
      <c r="AO742" s="24"/>
      <c r="BB742" s="25"/>
      <c r="BC742" s="21"/>
      <c r="BG742" s="18"/>
      <c r="BN742" s="22"/>
      <c r="BO742" s="22"/>
      <c r="BP742" s="22"/>
      <c r="BQ742" s="22"/>
      <c r="BR742" s="15"/>
      <c r="CF742" s="15"/>
      <c r="CL742" s="22"/>
      <c r="CM742" s="15"/>
      <c r="CR742" s="22"/>
      <c r="CT742" s="15"/>
      <c r="CW742" s="22"/>
      <c r="DA742" s="15"/>
      <c r="DH742" s="15"/>
      <c r="DJ742" s="22"/>
      <c r="DO742" s="15"/>
      <c r="DV742" s="15"/>
      <c r="EC742" s="15"/>
      <c r="EJ742" s="15"/>
      <c r="EQ742" s="15"/>
      <c r="EX742" s="15"/>
      <c r="FE742" s="15"/>
      <c r="FL742" s="15"/>
      <c r="FS742" s="15"/>
      <c r="FZ742" s="15"/>
      <c r="GG742" s="15"/>
      <c r="GN742" s="15"/>
      <c r="GP742" s="22"/>
      <c r="GQ742" s="22"/>
      <c r="GR742" s="22"/>
      <c r="GS742" s="22"/>
      <c r="GT742" s="22"/>
      <c r="GU742" s="15"/>
      <c r="GV742" s="22"/>
      <c r="GW742" s="22"/>
      <c r="GX742" s="22"/>
      <c r="GY742" s="18"/>
      <c r="GZ742" s="18"/>
      <c r="HA742" s="18"/>
      <c r="HB742" s="18"/>
      <c r="HC742" s="18"/>
      <c r="HD742" s="18"/>
      <c r="HE742" s="18"/>
      <c r="HF742" s="18"/>
      <c r="HG742" s="18"/>
      <c r="HH742" s="18"/>
      <c r="HI742" s="18"/>
      <c r="HJ742" s="18"/>
      <c r="HK742" s="18"/>
      <c r="HL742" s="18"/>
      <c r="HM742" s="18"/>
      <c r="HN742" s="18"/>
      <c r="HO742" s="18"/>
      <c r="HP742" s="18"/>
      <c r="HQ742" s="18"/>
      <c r="HR742" s="18"/>
      <c r="HS742" s="18"/>
      <c r="HT742" s="18"/>
      <c r="HU742" s="18"/>
      <c r="HV742" s="18"/>
      <c r="HW742" s="18"/>
      <c r="HX742" s="18"/>
      <c r="HY742" s="18"/>
      <c r="HZ742" s="18"/>
      <c r="IA742" s="18"/>
      <c r="IB742" s="18"/>
      <c r="IC742" s="18"/>
      <c r="ID742" s="18"/>
      <c r="IE742" s="18"/>
      <c r="IF742" s="18"/>
      <c r="IG742" s="18"/>
      <c r="IH742" s="18"/>
      <c r="II742" s="18"/>
      <c r="IJ742" s="18"/>
      <c r="IK742" s="18"/>
      <c r="IL742" s="18"/>
      <c r="IM742" s="18"/>
      <c r="IN742" s="18"/>
      <c r="IO742" s="18"/>
      <c r="IP742" s="18"/>
      <c r="IQ742" s="18"/>
      <c r="IR742" s="18"/>
      <c r="IS742" s="18"/>
      <c r="IT742" s="18"/>
      <c r="IU742" s="18"/>
      <c r="IV742" s="18"/>
      <c r="IW742" s="18"/>
      <c r="IX742" s="18"/>
      <c r="IY742" s="18"/>
      <c r="IZ742" s="18"/>
      <c r="JA742" s="18"/>
      <c r="JB742" s="18"/>
      <c r="JC742" s="18"/>
      <c r="JD742" s="18"/>
      <c r="JE742" s="18"/>
      <c r="JF742" s="18"/>
    </row>
    <row r="743" spans="36:266" x14ac:dyDescent="0.3">
      <c r="AJ743" s="24"/>
      <c r="AK743" s="24"/>
      <c r="AL743" s="20"/>
      <c r="AM743" s="23"/>
      <c r="AN743" s="24"/>
      <c r="AO743" s="24"/>
      <c r="BB743" s="25"/>
      <c r="BC743" s="21"/>
      <c r="BG743" s="18"/>
      <c r="BN743" s="22"/>
      <c r="BO743" s="22"/>
      <c r="BP743" s="22"/>
      <c r="BQ743" s="22"/>
      <c r="BR743" s="15"/>
      <c r="CF743" s="15"/>
      <c r="CL743" s="22"/>
      <c r="CM743" s="15"/>
      <c r="CR743" s="22"/>
      <c r="CT743" s="15"/>
      <c r="CW743" s="22"/>
      <c r="DA743" s="15"/>
      <c r="DH743" s="15"/>
      <c r="DJ743" s="22"/>
      <c r="DO743" s="15"/>
      <c r="DV743" s="15"/>
      <c r="EC743" s="15"/>
      <c r="EJ743" s="15"/>
      <c r="EQ743" s="15"/>
      <c r="EX743" s="15"/>
      <c r="FE743" s="15"/>
      <c r="FL743" s="15"/>
      <c r="FS743" s="15"/>
      <c r="FZ743" s="15"/>
      <c r="GG743" s="15"/>
      <c r="GN743" s="15"/>
      <c r="GP743" s="22"/>
      <c r="GQ743" s="22"/>
      <c r="GR743" s="22"/>
      <c r="GS743" s="22"/>
      <c r="GT743" s="22"/>
      <c r="GU743" s="15"/>
      <c r="GV743" s="22"/>
      <c r="GW743" s="22"/>
      <c r="GX743" s="22"/>
      <c r="GY743" s="18"/>
      <c r="GZ743" s="18"/>
      <c r="HA743" s="18"/>
      <c r="HB743" s="18"/>
      <c r="HC743" s="18"/>
      <c r="HD743" s="18"/>
      <c r="HE743" s="18"/>
      <c r="HF743" s="18"/>
      <c r="HG743" s="18"/>
      <c r="HH743" s="18"/>
      <c r="HI743" s="18"/>
      <c r="HJ743" s="18"/>
      <c r="HK743" s="18"/>
      <c r="HL743" s="18"/>
      <c r="HM743" s="18"/>
      <c r="HN743" s="18"/>
      <c r="HO743" s="18"/>
      <c r="HP743" s="18"/>
      <c r="HQ743" s="18"/>
      <c r="HR743" s="18"/>
      <c r="HS743" s="18"/>
      <c r="HT743" s="18"/>
      <c r="HU743" s="18"/>
      <c r="HV743" s="18"/>
      <c r="HW743" s="18"/>
      <c r="HX743" s="18"/>
      <c r="HY743" s="18"/>
      <c r="HZ743" s="18"/>
      <c r="IA743" s="18"/>
      <c r="IB743" s="18"/>
      <c r="IC743" s="18"/>
      <c r="ID743" s="18"/>
      <c r="IE743" s="18"/>
      <c r="IF743" s="18"/>
      <c r="IG743" s="18"/>
      <c r="IH743" s="18"/>
      <c r="II743" s="18"/>
      <c r="IJ743" s="18"/>
      <c r="IK743" s="18"/>
      <c r="IL743" s="18"/>
      <c r="IM743" s="18"/>
      <c r="IN743" s="18"/>
      <c r="IO743" s="18"/>
      <c r="IP743" s="18"/>
      <c r="IQ743" s="18"/>
      <c r="IR743" s="18"/>
      <c r="IS743" s="18"/>
      <c r="IT743" s="18"/>
      <c r="IU743" s="18"/>
      <c r="IV743" s="18"/>
      <c r="IW743" s="18"/>
      <c r="IX743" s="18"/>
      <c r="IY743" s="18"/>
      <c r="IZ743" s="18"/>
      <c r="JA743" s="18"/>
      <c r="JB743" s="18"/>
      <c r="JC743" s="18"/>
      <c r="JD743" s="18"/>
      <c r="JE743" s="18"/>
      <c r="JF743" s="18"/>
    </row>
    <row r="744" spans="36:266" x14ac:dyDescent="0.3">
      <c r="AJ744" s="24"/>
      <c r="AK744" s="24"/>
      <c r="AL744" s="20"/>
      <c r="AM744" s="23"/>
      <c r="AN744" s="24"/>
      <c r="AO744" s="24"/>
      <c r="BB744" s="25"/>
      <c r="BC744" s="21"/>
      <c r="BG744" s="18"/>
      <c r="BN744" s="22"/>
      <c r="BO744" s="22"/>
      <c r="BP744" s="22"/>
      <c r="BQ744" s="22"/>
      <c r="BR744" s="15"/>
      <c r="CF744" s="15"/>
      <c r="CL744" s="22"/>
      <c r="CM744" s="15"/>
      <c r="CR744" s="22"/>
      <c r="CT744" s="15"/>
      <c r="CW744" s="22"/>
      <c r="DA744" s="15"/>
      <c r="DH744" s="15"/>
      <c r="DJ744" s="22"/>
      <c r="DO744" s="15"/>
      <c r="DV744" s="15"/>
      <c r="EC744" s="15"/>
      <c r="EJ744" s="15"/>
      <c r="EQ744" s="15"/>
      <c r="EX744" s="15"/>
      <c r="FE744" s="15"/>
      <c r="FL744" s="15"/>
      <c r="FS744" s="15"/>
      <c r="FZ744" s="15"/>
      <c r="GG744" s="15"/>
      <c r="GN744" s="15"/>
      <c r="GP744" s="22"/>
      <c r="GQ744" s="22"/>
      <c r="GR744" s="22"/>
      <c r="GS744" s="22"/>
      <c r="GT744" s="22"/>
      <c r="GU744" s="15"/>
      <c r="GV744" s="22"/>
      <c r="GW744" s="22"/>
      <c r="GX744" s="22"/>
      <c r="GY744" s="18"/>
      <c r="GZ744" s="18"/>
      <c r="HA744" s="18"/>
      <c r="HB744" s="18"/>
      <c r="HC744" s="18"/>
      <c r="HD744" s="18"/>
      <c r="HE744" s="18"/>
      <c r="HF744" s="18"/>
      <c r="HG744" s="18"/>
      <c r="HH744" s="18"/>
      <c r="HI744" s="18"/>
      <c r="HJ744" s="18"/>
      <c r="HK744" s="18"/>
      <c r="HL744" s="18"/>
      <c r="HM744" s="18"/>
      <c r="HN744" s="18"/>
      <c r="HO744" s="18"/>
      <c r="HP744" s="18"/>
      <c r="HQ744" s="18"/>
      <c r="HR744" s="18"/>
      <c r="HS744" s="18"/>
      <c r="HT744" s="18"/>
      <c r="HU744" s="18"/>
      <c r="HV744" s="18"/>
      <c r="HW744" s="18"/>
      <c r="HX744" s="18"/>
      <c r="HY744" s="18"/>
      <c r="HZ744" s="18"/>
      <c r="IA744" s="18"/>
      <c r="IB744" s="18"/>
      <c r="IC744" s="18"/>
      <c r="ID744" s="18"/>
      <c r="IE744" s="18"/>
      <c r="IF744" s="18"/>
      <c r="IG744" s="18"/>
      <c r="IH744" s="18"/>
      <c r="II744" s="18"/>
      <c r="IJ744" s="18"/>
      <c r="IK744" s="18"/>
      <c r="IL744" s="18"/>
      <c r="IM744" s="18"/>
      <c r="IN744" s="18"/>
      <c r="IO744" s="18"/>
      <c r="IP744" s="18"/>
      <c r="IQ744" s="18"/>
      <c r="IR744" s="18"/>
      <c r="IS744" s="18"/>
      <c r="IT744" s="18"/>
      <c r="IU744" s="18"/>
      <c r="IV744" s="18"/>
      <c r="IW744" s="18"/>
      <c r="IX744" s="18"/>
      <c r="IY744" s="18"/>
      <c r="IZ744" s="18"/>
      <c r="JA744" s="18"/>
      <c r="JB744" s="18"/>
      <c r="JC744" s="18"/>
      <c r="JD744" s="18"/>
      <c r="JE744" s="18"/>
      <c r="JF744" s="18"/>
    </row>
    <row r="745" spans="36:266" x14ac:dyDescent="0.3">
      <c r="AJ745" s="24"/>
      <c r="AK745" s="24"/>
      <c r="AL745" s="20"/>
      <c r="AM745" s="23"/>
      <c r="AN745" s="24"/>
      <c r="AO745" s="24"/>
      <c r="BB745" s="25"/>
      <c r="BC745" s="21"/>
      <c r="BG745" s="18"/>
      <c r="BN745" s="22"/>
      <c r="BO745" s="22"/>
      <c r="BP745" s="22"/>
      <c r="BQ745" s="22"/>
      <c r="BR745" s="15"/>
      <c r="CF745" s="15"/>
      <c r="CL745" s="22"/>
      <c r="CM745" s="15"/>
      <c r="CR745" s="22"/>
      <c r="CT745" s="15"/>
      <c r="CW745" s="22"/>
      <c r="DA745" s="15"/>
      <c r="DH745" s="15"/>
      <c r="DJ745" s="22"/>
      <c r="DO745" s="15"/>
      <c r="DV745" s="15"/>
      <c r="EC745" s="15"/>
      <c r="EJ745" s="15"/>
      <c r="EQ745" s="15"/>
      <c r="EX745" s="15"/>
      <c r="FE745" s="15"/>
      <c r="FL745" s="15"/>
      <c r="FS745" s="15"/>
      <c r="FZ745" s="15"/>
      <c r="GG745" s="15"/>
      <c r="GN745" s="15"/>
      <c r="GP745" s="22"/>
      <c r="GQ745" s="22"/>
      <c r="GR745" s="22"/>
      <c r="GS745" s="22"/>
      <c r="GT745" s="22"/>
      <c r="GU745" s="15"/>
      <c r="GV745" s="22"/>
      <c r="GW745" s="22"/>
      <c r="GX745" s="22"/>
      <c r="GY745" s="18"/>
      <c r="GZ745" s="18"/>
      <c r="HA745" s="18"/>
      <c r="HB745" s="18"/>
      <c r="HC745" s="18"/>
      <c r="HD745" s="18"/>
      <c r="HE745" s="18"/>
      <c r="HF745" s="18"/>
      <c r="HG745" s="18"/>
      <c r="HH745" s="18"/>
      <c r="HI745" s="18"/>
      <c r="HJ745" s="18"/>
      <c r="HK745" s="18"/>
      <c r="HL745" s="18"/>
      <c r="HM745" s="18"/>
      <c r="HN745" s="18"/>
      <c r="HO745" s="18"/>
      <c r="HP745" s="18"/>
      <c r="HQ745" s="18"/>
      <c r="HR745" s="18"/>
      <c r="HS745" s="18"/>
      <c r="HT745" s="18"/>
      <c r="HU745" s="18"/>
      <c r="HV745" s="18"/>
      <c r="HW745" s="18"/>
      <c r="HX745" s="18"/>
      <c r="HY745" s="18"/>
      <c r="HZ745" s="18"/>
      <c r="IA745" s="18"/>
      <c r="IB745" s="18"/>
      <c r="IC745" s="18"/>
      <c r="ID745" s="18"/>
      <c r="IE745" s="18"/>
      <c r="IF745" s="18"/>
      <c r="IG745" s="18"/>
      <c r="IH745" s="18"/>
      <c r="II745" s="18"/>
      <c r="IJ745" s="18"/>
      <c r="IK745" s="18"/>
      <c r="IL745" s="18"/>
      <c r="IM745" s="18"/>
      <c r="IN745" s="18"/>
      <c r="IO745" s="18"/>
      <c r="IP745" s="18"/>
      <c r="IQ745" s="18"/>
      <c r="IR745" s="18"/>
      <c r="IS745" s="18"/>
      <c r="IT745" s="18"/>
      <c r="IU745" s="18"/>
      <c r="IV745" s="18"/>
      <c r="IW745" s="18"/>
      <c r="IX745" s="18"/>
      <c r="IY745" s="18"/>
      <c r="IZ745" s="18"/>
      <c r="JA745" s="18"/>
      <c r="JB745" s="18"/>
      <c r="JC745" s="18"/>
      <c r="JD745" s="18"/>
      <c r="JE745" s="18"/>
      <c r="JF745" s="18"/>
    </row>
    <row r="746" spans="36:266" x14ac:dyDescent="0.3">
      <c r="AJ746" s="24"/>
      <c r="AK746" s="24"/>
      <c r="AL746" s="20"/>
      <c r="AM746" s="23"/>
      <c r="AN746" s="24"/>
      <c r="AO746" s="24"/>
      <c r="BB746" s="25"/>
      <c r="BC746" s="21"/>
      <c r="BG746" s="18"/>
      <c r="BN746" s="22"/>
      <c r="BO746" s="22"/>
      <c r="BP746" s="22"/>
      <c r="BQ746" s="22"/>
      <c r="BR746" s="15"/>
      <c r="CF746" s="15"/>
      <c r="CL746" s="22"/>
      <c r="CM746" s="15"/>
      <c r="CR746" s="22"/>
      <c r="CT746" s="15"/>
      <c r="CW746" s="22"/>
      <c r="DA746" s="15"/>
      <c r="DH746" s="15"/>
      <c r="DJ746" s="22"/>
      <c r="DO746" s="15"/>
      <c r="DV746" s="15"/>
      <c r="EC746" s="15"/>
      <c r="EJ746" s="15"/>
      <c r="EQ746" s="15"/>
      <c r="EX746" s="15"/>
      <c r="FE746" s="15"/>
      <c r="FL746" s="15"/>
      <c r="FS746" s="15"/>
      <c r="FZ746" s="15"/>
      <c r="GG746" s="15"/>
      <c r="GN746" s="15"/>
      <c r="GP746" s="22"/>
      <c r="GQ746" s="22"/>
      <c r="GR746" s="22"/>
      <c r="GS746" s="22"/>
      <c r="GT746" s="22"/>
      <c r="GU746" s="15"/>
      <c r="GV746" s="22"/>
      <c r="GW746" s="22"/>
      <c r="GX746" s="22"/>
      <c r="GY746" s="18"/>
      <c r="GZ746" s="18"/>
      <c r="HA746" s="18"/>
      <c r="HB746" s="18"/>
      <c r="HC746" s="18"/>
      <c r="HD746" s="18"/>
      <c r="HE746" s="18"/>
      <c r="HF746" s="18"/>
      <c r="HG746" s="18"/>
      <c r="HH746" s="18"/>
      <c r="HI746" s="18"/>
      <c r="HJ746" s="18"/>
      <c r="HK746" s="18"/>
      <c r="HL746" s="18"/>
      <c r="HM746" s="18"/>
      <c r="HN746" s="18"/>
      <c r="HO746" s="18"/>
      <c r="HP746" s="18"/>
      <c r="HQ746" s="18"/>
      <c r="HR746" s="18"/>
      <c r="HS746" s="18"/>
      <c r="HT746" s="18"/>
      <c r="HU746" s="18"/>
      <c r="HV746" s="18"/>
      <c r="HW746" s="18"/>
      <c r="HX746" s="18"/>
      <c r="HY746" s="18"/>
      <c r="HZ746" s="18"/>
      <c r="IA746" s="18"/>
      <c r="IB746" s="18"/>
      <c r="IC746" s="18"/>
      <c r="ID746" s="18"/>
      <c r="IE746" s="18"/>
      <c r="IF746" s="18"/>
      <c r="IG746" s="18"/>
      <c r="IH746" s="18"/>
      <c r="II746" s="18"/>
      <c r="IJ746" s="18"/>
      <c r="IK746" s="18"/>
      <c r="IL746" s="18"/>
      <c r="IM746" s="18"/>
      <c r="IN746" s="18"/>
      <c r="IO746" s="18"/>
      <c r="IP746" s="18"/>
      <c r="IQ746" s="18"/>
      <c r="IR746" s="18"/>
      <c r="IS746" s="18"/>
      <c r="IT746" s="18"/>
      <c r="IU746" s="18"/>
      <c r="IV746" s="18"/>
      <c r="IW746" s="18"/>
      <c r="IX746" s="18"/>
      <c r="IY746" s="18"/>
      <c r="IZ746" s="18"/>
      <c r="JA746" s="18"/>
      <c r="JB746" s="18"/>
      <c r="JC746" s="18"/>
      <c r="JD746" s="18"/>
      <c r="JE746" s="18"/>
      <c r="JF746" s="18"/>
    </row>
    <row r="747" spans="36:266" x14ac:dyDescent="0.3">
      <c r="AJ747" s="24"/>
      <c r="AK747" s="24"/>
      <c r="AL747" s="20"/>
      <c r="AM747" s="23"/>
      <c r="AN747" s="24"/>
      <c r="AO747" s="24"/>
      <c r="BB747" s="25"/>
      <c r="BC747" s="21"/>
      <c r="BG747" s="18"/>
      <c r="BN747" s="22"/>
      <c r="BO747" s="22"/>
      <c r="BP747" s="22"/>
      <c r="BQ747" s="22"/>
      <c r="BR747" s="15"/>
      <c r="CF747" s="15"/>
      <c r="CL747" s="22"/>
      <c r="CM747" s="15"/>
      <c r="CR747" s="22"/>
      <c r="CT747" s="15"/>
      <c r="CW747" s="22"/>
      <c r="DA747" s="15"/>
      <c r="DH747" s="15"/>
      <c r="DJ747" s="22"/>
      <c r="DO747" s="15"/>
      <c r="DV747" s="15"/>
      <c r="EC747" s="15"/>
      <c r="EJ747" s="15"/>
      <c r="EQ747" s="15"/>
      <c r="EX747" s="15"/>
      <c r="FE747" s="15"/>
      <c r="FL747" s="15"/>
      <c r="FS747" s="15"/>
      <c r="FZ747" s="15"/>
      <c r="GG747" s="15"/>
      <c r="GN747" s="15"/>
      <c r="GP747" s="22"/>
      <c r="GQ747" s="22"/>
      <c r="GR747" s="22"/>
      <c r="GS747" s="22"/>
      <c r="GT747" s="22"/>
      <c r="GU747" s="15"/>
      <c r="GV747" s="22"/>
      <c r="GW747" s="22"/>
      <c r="GX747" s="22"/>
      <c r="GY747" s="18"/>
      <c r="GZ747" s="18"/>
      <c r="HA747" s="18"/>
      <c r="HB747" s="18"/>
      <c r="HC747" s="18"/>
      <c r="HD747" s="18"/>
      <c r="HE747" s="18"/>
      <c r="HF747" s="18"/>
      <c r="HG747" s="18"/>
      <c r="HH747" s="18"/>
      <c r="HI747" s="18"/>
      <c r="HJ747" s="18"/>
      <c r="HK747" s="18"/>
      <c r="HL747" s="18"/>
      <c r="HM747" s="18"/>
      <c r="HN747" s="18"/>
      <c r="HO747" s="18"/>
      <c r="HP747" s="18"/>
      <c r="HQ747" s="18"/>
      <c r="HR747" s="18"/>
      <c r="HS747" s="18"/>
      <c r="HT747" s="18"/>
      <c r="HU747" s="18"/>
      <c r="HV747" s="18"/>
      <c r="HW747" s="18"/>
      <c r="HX747" s="18"/>
      <c r="HY747" s="18"/>
      <c r="HZ747" s="18"/>
      <c r="IA747" s="18"/>
      <c r="IB747" s="18"/>
      <c r="IC747" s="18"/>
      <c r="ID747" s="18"/>
      <c r="IE747" s="18"/>
      <c r="IF747" s="18"/>
      <c r="IG747" s="18"/>
      <c r="IH747" s="18"/>
      <c r="II747" s="18"/>
      <c r="IJ747" s="18"/>
      <c r="IK747" s="18"/>
      <c r="IL747" s="18"/>
      <c r="IM747" s="18"/>
      <c r="IN747" s="18"/>
      <c r="IO747" s="18"/>
      <c r="IP747" s="18"/>
      <c r="IQ747" s="18"/>
      <c r="IR747" s="18"/>
      <c r="IS747" s="18"/>
      <c r="IT747" s="18"/>
      <c r="IU747" s="18"/>
      <c r="IV747" s="18"/>
      <c r="IW747" s="18"/>
      <c r="IX747" s="18"/>
      <c r="IY747" s="18"/>
      <c r="IZ747" s="18"/>
      <c r="JA747" s="18"/>
      <c r="JB747" s="18"/>
      <c r="JC747" s="18"/>
      <c r="JD747" s="18"/>
      <c r="JE747" s="18"/>
      <c r="JF747" s="18"/>
    </row>
    <row r="748" spans="36:266" x14ac:dyDescent="0.3">
      <c r="AJ748" s="24"/>
      <c r="AK748" s="24"/>
      <c r="AL748" s="20"/>
      <c r="AM748" s="23"/>
      <c r="AN748" s="24"/>
      <c r="AO748" s="24"/>
      <c r="BB748" s="25"/>
      <c r="BC748" s="21"/>
      <c r="BG748" s="18"/>
      <c r="BN748" s="22"/>
      <c r="BO748" s="22"/>
      <c r="BP748" s="22"/>
      <c r="BQ748" s="22"/>
      <c r="BR748" s="15"/>
      <c r="CF748" s="15"/>
      <c r="CL748" s="22"/>
      <c r="CM748" s="15"/>
      <c r="CR748" s="22"/>
      <c r="CT748" s="15"/>
      <c r="CW748" s="22"/>
      <c r="DA748" s="15"/>
      <c r="DH748" s="15"/>
      <c r="DJ748" s="22"/>
      <c r="DO748" s="15"/>
      <c r="DV748" s="15"/>
      <c r="EC748" s="15"/>
      <c r="EJ748" s="15"/>
      <c r="EQ748" s="15"/>
      <c r="EX748" s="15"/>
      <c r="FE748" s="15"/>
      <c r="FL748" s="15"/>
      <c r="FS748" s="15"/>
      <c r="FZ748" s="15"/>
      <c r="GG748" s="15"/>
      <c r="GN748" s="15"/>
      <c r="GP748" s="22"/>
      <c r="GQ748" s="22"/>
      <c r="GR748" s="22"/>
      <c r="GS748" s="22"/>
      <c r="GT748" s="22"/>
      <c r="GU748" s="15"/>
      <c r="GV748" s="22"/>
      <c r="GW748" s="22"/>
      <c r="GX748" s="22"/>
      <c r="GY748" s="18"/>
      <c r="GZ748" s="18"/>
      <c r="HA748" s="18"/>
      <c r="HB748" s="18"/>
      <c r="HC748" s="18"/>
      <c r="HD748" s="18"/>
      <c r="HE748" s="18"/>
      <c r="HF748" s="18"/>
      <c r="HG748" s="18"/>
      <c r="HH748" s="18"/>
      <c r="HI748" s="18"/>
      <c r="HJ748" s="18"/>
      <c r="HK748" s="18"/>
      <c r="HL748" s="18"/>
      <c r="HM748" s="18"/>
      <c r="HN748" s="18"/>
      <c r="HO748" s="18"/>
      <c r="HP748" s="18"/>
      <c r="HQ748" s="18"/>
      <c r="HR748" s="18"/>
      <c r="HS748" s="18"/>
      <c r="HT748" s="18"/>
      <c r="HU748" s="18"/>
      <c r="HV748" s="18"/>
      <c r="HW748" s="18"/>
      <c r="HX748" s="18"/>
      <c r="HY748" s="18"/>
      <c r="HZ748" s="18"/>
      <c r="IA748" s="18"/>
      <c r="IB748" s="18"/>
      <c r="IC748" s="18"/>
      <c r="ID748" s="18"/>
      <c r="IE748" s="18"/>
      <c r="IF748" s="18"/>
      <c r="IG748" s="18"/>
      <c r="IH748" s="18"/>
      <c r="II748" s="18"/>
      <c r="IJ748" s="18"/>
      <c r="IK748" s="18"/>
      <c r="IL748" s="18"/>
      <c r="IM748" s="18"/>
      <c r="IN748" s="18"/>
      <c r="IO748" s="18"/>
      <c r="IP748" s="18"/>
      <c r="IQ748" s="18"/>
      <c r="IR748" s="18"/>
      <c r="IS748" s="18"/>
      <c r="IT748" s="18"/>
      <c r="IU748" s="18"/>
      <c r="IV748" s="18"/>
      <c r="IW748" s="18"/>
      <c r="IX748" s="18"/>
      <c r="IY748" s="18"/>
      <c r="IZ748" s="18"/>
      <c r="JA748" s="18"/>
      <c r="JB748" s="18"/>
      <c r="JC748" s="18"/>
      <c r="JD748" s="18"/>
      <c r="JE748" s="18"/>
      <c r="JF748" s="18"/>
    </row>
    <row r="749" spans="36:266" x14ac:dyDescent="0.3">
      <c r="AJ749" s="24"/>
      <c r="AK749" s="24"/>
      <c r="AL749" s="20"/>
      <c r="AM749" s="23"/>
      <c r="AN749" s="24"/>
      <c r="AO749" s="24"/>
      <c r="BB749" s="25"/>
      <c r="BC749" s="21"/>
      <c r="BG749" s="18"/>
      <c r="BN749" s="22"/>
      <c r="BO749" s="22"/>
      <c r="BP749" s="22"/>
      <c r="BQ749" s="22"/>
      <c r="BR749" s="15"/>
      <c r="CF749" s="15"/>
      <c r="CL749" s="22"/>
      <c r="CM749" s="15"/>
      <c r="CR749" s="22"/>
      <c r="CT749" s="15"/>
      <c r="CW749" s="22"/>
      <c r="DA749" s="15"/>
      <c r="DH749" s="15"/>
      <c r="DJ749" s="22"/>
      <c r="DO749" s="15"/>
      <c r="DV749" s="15"/>
      <c r="EC749" s="15"/>
      <c r="EJ749" s="15"/>
      <c r="EQ749" s="15"/>
      <c r="EX749" s="15"/>
      <c r="FE749" s="15"/>
      <c r="FL749" s="15"/>
      <c r="FS749" s="15"/>
      <c r="FZ749" s="15"/>
      <c r="GG749" s="15"/>
      <c r="GN749" s="15"/>
      <c r="GP749" s="22"/>
      <c r="GQ749" s="22"/>
      <c r="GR749" s="22"/>
      <c r="GS749" s="22"/>
      <c r="GT749" s="22"/>
      <c r="GU749" s="15"/>
      <c r="GV749" s="22"/>
      <c r="GW749" s="22"/>
      <c r="GX749" s="22"/>
      <c r="GY749" s="18"/>
      <c r="GZ749" s="18"/>
      <c r="HA749" s="18"/>
      <c r="HB749" s="18"/>
      <c r="HC749" s="18"/>
      <c r="HD749" s="18"/>
      <c r="HE749" s="18"/>
      <c r="HF749" s="18"/>
      <c r="HG749" s="18"/>
      <c r="HH749" s="18"/>
      <c r="HI749" s="18"/>
      <c r="HJ749" s="18"/>
      <c r="HK749" s="18"/>
      <c r="HL749" s="18"/>
      <c r="HM749" s="18"/>
      <c r="HN749" s="18"/>
      <c r="HO749" s="18"/>
      <c r="HP749" s="18"/>
      <c r="HQ749" s="18"/>
      <c r="HR749" s="18"/>
      <c r="HS749" s="18"/>
      <c r="HT749" s="18"/>
      <c r="HU749" s="18"/>
      <c r="HV749" s="18"/>
      <c r="HW749" s="18"/>
      <c r="HX749" s="18"/>
      <c r="HY749" s="18"/>
      <c r="HZ749" s="18"/>
      <c r="IA749" s="18"/>
      <c r="IB749" s="18"/>
      <c r="IC749" s="18"/>
      <c r="ID749" s="18"/>
      <c r="IE749" s="18"/>
      <c r="IF749" s="18"/>
      <c r="IG749" s="18"/>
      <c r="IH749" s="18"/>
      <c r="II749" s="18"/>
      <c r="IJ749" s="18"/>
      <c r="IK749" s="18"/>
      <c r="IL749" s="18"/>
      <c r="IM749" s="18"/>
      <c r="IN749" s="18"/>
      <c r="IO749" s="18"/>
      <c r="IP749" s="18"/>
      <c r="IQ749" s="18"/>
      <c r="IR749" s="18"/>
      <c r="IS749" s="18"/>
      <c r="IT749" s="18"/>
      <c r="IU749" s="18"/>
      <c r="IV749" s="18"/>
      <c r="IW749" s="18"/>
      <c r="IX749" s="18"/>
      <c r="IY749" s="18"/>
      <c r="IZ749" s="18"/>
      <c r="JA749" s="18"/>
      <c r="JB749" s="18"/>
      <c r="JC749" s="18"/>
      <c r="JD749" s="18"/>
      <c r="JE749" s="18"/>
      <c r="JF749" s="18"/>
    </row>
    <row r="750" spans="36:266" x14ac:dyDescent="0.3">
      <c r="AJ750" s="24"/>
      <c r="AK750" s="24"/>
      <c r="AL750" s="20"/>
      <c r="AM750" s="23"/>
      <c r="AN750" s="24"/>
      <c r="AO750" s="24"/>
      <c r="BB750" s="25"/>
      <c r="BC750" s="21"/>
      <c r="BG750" s="18"/>
      <c r="BN750" s="22"/>
      <c r="BO750" s="22"/>
      <c r="BP750" s="22"/>
      <c r="BQ750" s="22"/>
      <c r="BR750" s="15"/>
      <c r="CF750" s="15"/>
      <c r="CL750" s="22"/>
      <c r="CM750" s="15"/>
      <c r="CR750" s="22"/>
      <c r="CT750" s="15"/>
      <c r="CW750" s="22"/>
      <c r="DA750" s="15"/>
      <c r="DH750" s="15"/>
      <c r="DJ750" s="22"/>
      <c r="DO750" s="15"/>
      <c r="DV750" s="15"/>
      <c r="EC750" s="15"/>
      <c r="EJ750" s="15"/>
      <c r="EQ750" s="15"/>
      <c r="EX750" s="15"/>
      <c r="FE750" s="15"/>
      <c r="FL750" s="15"/>
      <c r="FS750" s="15"/>
      <c r="FZ750" s="15"/>
      <c r="GG750" s="15"/>
      <c r="GN750" s="15"/>
      <c r="GP750" s="22"/>
      <c r="GQ750" s="22"/>
      <c r="GR750" s="22"/>
      <c r="GS750" s="22"/>
      <c r="GT750" s="22"/>
      <c r="GU750" s="15"/>
      <c r="GV750" s="22"/>
      <c r="GW750" s="22"/>
      <c r="GX750" s="22"/>
      <c r="GY750" s="18"/>
      <c r="GZ750" s="18"/>
      <c r="HA750" s="18"/>
      <c r="HB750" s="18"/>
      <c r="HC750" s="18"/>
      <c r="HD750" s="18"/>
      <c r="HE750" s="18"/>
      <c r="HF750" s="18"/>
      <c r="HG750" s="18"/>
      <c r="HH750" s="18"/>
      <c r="HI750" s="18"/>
      <c r="HJ750" s="18"/>
      <c r="HK750" s="18"/>
      <c r="HL750" s="18"/>
      <c r="HM750" s="18"/>
      <c r="HN750" s="18"/>
      <c r="HO750" s="18"/>
      <c r="HP750" s="18"/>
      <c r="HQ750" s="18"/>
      <c r="HR750" s="18"/>
      <c r="HS750" s="18"/>
      <c r="HT750" s="18"/>
      <c r="HU750" s="18"/>
      <c r="HV750" s="18"/>
      <c r="HW750" s="18"/>
      <c r="HX750" s="18"/>
      <c r="HY750" s="18"/>
      <c r="HZ750" s="18"/>
      <c r="IA750" s="18"/>
      <c r="IB750" s="18"/>
      <c r="IC750" s="18"/>
      <c r="ID750" s="18"/>
      <c r="IE750" s="18"/>
      <c r="IF750" s="18"/>
      <c r="IG750" s="18"/>
      <c r="IH750" s="18"/>
      <c r="II750" s="18"/>
      <c r="IJ750" s="18"/>
      <c r="IK750" s="18"/>
      <c r="IL750" s="18"/>
      <c r="IM750" s="18"/>
      <c r="IN750" s="18"/>
      <c r="IO750" s="18"/>
      <c r="IP750" s="18"/>
      <c r="IQ750" s="18"/>
      <c r="IR750" s="18"/>
      <c r="IS750" s="18"/>
      <c r="IT750" s="18"/>
      <c r="IU750" s="18"/>
      <c r="IV750" s="18"/>
      <c r="IW750" s="18"/>
      <c r="IX750" s="18"/>
      <c r="IY750" s="18"/>
      <c r="IZ750" s="18"/>
      <c r="JA750" s="18"/>
      <c r="JB750" s="18"/>
      <c r="JC750" s="18"/>
      <c r="JD750" s="18"/>
      <c r="JE750" s="18"/>
      <c r="JF750" s="18"/>
    </row>
    <row r="751" spans="36:266" x14ac:dyDescent="0.3">
      <c r="AJ751" s="24"/>
      <c r="AK751" s="24"/>
      <c r="AL751" s="20"/>
      <c r="AM751" s="23"/>
      <c r="AN751" s="24"/>
      <c r="AO751" s="24"/>
      <c r="BB751" s="25"/>
      <c r="BC751" s="21"/>
      <c r="BG751" s="18"/>
      <c r="BN751" s="22"/>
      <c r="BO751" s="22"/>
      <c r="BP751" s="22"/>
      <c r="BQ751" s="22"/>
      <c r="BR751" s="15"/>
      <c r="CF751" s="15"/>
      <c r="CL751" s="22"/>
      <c r="CM751" s="15"/>
      <c r="CR751" s="22"/>
      <c r="CT751" s="15"/>
      <c r="CW751" s="22"/>
      <c r="DA751" s="15"/>
      <c r="DH751" s="15"/>
      <c r="DJ751" s="22"/>
      <c r="DO751" s="15"/>
      <c r="DV751" s="15"/>
      <c r="EC751" s="15"/>
      <c r="EJ751" s="15"/>
      <c r="EQ751" s="15"/>
      <c r="EX751" s="15"/>
      <c r="FE751" s="15"/>
      <c r="FL751" s="15"/>
      <c r="FS751" s="15"/>
      <c r="FZ751" s="15"/>
      <c r="GG751" s="15"/>
      <c r="GN751" s="15"/>
      <c r="GP751" s="22"/>
      <c r="GQ751" s="22"/>
      <c r="GR751" s="22"/>
      <c r="GS751" s="22"/>
      <c r="GT751" s="22"/>
      <c r="GU751" s="15"/>
      <c r="GV751" s="22"/>
      <c r="GW751" s="22"/>
      <c r="GX751" s="22"/>
      <c r="GY751" s="18"/>
      <c r="GZ751" s="18"/>
      <c r="HA751" s="18"/>
      <c r="HB751" s="18"/>
      <c r="HC751" s="18"/>
      <c r="HD751" s="18"/>
      <c r="HE751" s="18"/>
      <c r="HF751" s="18"/>
      <c r="HG751" s="18"/>
      <c r="HH751" s="18"/>
      <c r="HI751" s="18"/>
      <c r="HJ751" s="18"/>
      <c r="HK751" s="18"/>
      <c r="HL751" s="18"/>
      <c r="HM751" s="18"/>
      <c r="HN751" s="18"/>
      <c r="HO751" s="18"/>
      <c r="HP751" s="18"/>
      <c r="HQ751" s="18"/>
      <c r="HR751" s="18"/>
      <c r="HS751" s="18"/>
      <c r="HT751" s="18"/>
      <c r="HU751" s="18"/>
      <c r="HV751" s="18"/>
      <c r="HW751" s="18"/>
      <c r="HX751" s="18"/>
      <c r="HY751" s="18"/>
      <c r="HZ751" s="18"/>
      <c r="IA751" s="18"/>
      <c r="IB751" s="18"/>
      <c r="IC751" s="18"/>
      <c r="ID751" s="18"/>
      <c r="IE751" s="18"/>
      <c r="IF751" s="18"/>
      <c r="IG751" s="18"/>
      <c r="IH751" s="18"/>
      <c r="II751" s="18"/>
      <c r="IJ751" s="18"/>
      <c r="IK751" s="18"/>
      <c r="IL751" s="18"/>
      <c r="IM751" s="18"/>
      <c r="IN751" s="18"/>
      <c r="IO751" s="18"/>
      <c r="IP751" s="18"/>
      <c r="IQ751" s="18"/>
      <c r="IR751" s="18"/>
      <c r="IS751" s="18"/>
      <c r="IT751" s="18"/>
      <c r="IU751" s="18"/>
      <c r="IV751" s="18"/>
      <c r="IW751" s="18"/>
      <c r="IX751" s="18"/>
      <c r="IY751" s="18"/>
      <c r="IZ751" s="18"/>
      <c r="JA751" s="18"/>
      <c r="JB751" s="18"/>
      <c r="JC751" s="18"/>
      <c r="JD751" s="18"/>
      <c r="JE751" s="18"/>
      <c r="JF751" s="18"/>
    </row>
    <row r="752" spans="36:266" x14ac:dyDescent="0.3">
      <c r="AJ752" s="24"/>
      <c r="AK752" s="24"/>
      <c r="AL752" s="20"/>
      <c r="AM752" s="23"/>
      <c r="AN752" s="24"/>
      <c r="AO752" s="24"/>
      <c r="BB752" s="25"/>
      <c r="BC752" s="21"/>
      <c r="BG752" s="18"/>
      <c r="BN752" s="22"/>
      <c r="BO752" s="22"/>
      <c r="BP752" s="22"/>
      <c r="BQ752" s="22"/>
      <c r="BR752" s="15"/>
      <c r="CF752" s="15"/>
      <c r="CL752" s="22"/>
      <c r="CM752" s="15"/>
      <c r="CR752" s="22"/>
      <c r="CT752" s="15"/>
      <c r="CW752" s="22"/>
      <c r="DA752" s="15"/>
      <c r="DH752" s="15"/>
      <c r="DJ752" s="22"/>
      <c r="DO752" s="15"/>
      <c r="DV752" s="15"/>
      <c r="EC752" s="15"/>
      <c r="EJ752" s="15"/>
      <c r="EQ752" s="15"/>
      <c r="EX752" s="15"/>
      <c r="FE752" s="15"/>
      <c r="FL752" s="15"/>
      <c r="FS752" s="15"/>
      <c r="FZ752" s="15"/>
      <c r="GG752" s="15"/>
      <c r="GN752" s="15"/>
      <c r="GP752" s="22"/>
      <c r="GQ752" s="22"/>
      <c r="GR752" s="22"/>
      <c r="GS752" s="22"/>
      <c r="GT752" s="22"/>
      <c r="GU752" s="15"/>
      <c r="GV752" s="22"/>
      <c r="GW752" s="22"/>
      <c r="GX752" s="22"/>
      <c r="GY752" s="18"/>
      <c r="GZ752" s="18"/>
      <c r="HA752" s="18"/>
      <c r="HB752" s="18"/>
      <c r="HC752" s="18"/>
      <c r="HD752" s="18"/>
      <c r="HE752" s="18"/>
      <c r="HF752" s="18"/>
      <c r="HG752" s="18"/>
      <c r="HH752" s="18"/>
      <c r="HI752" s="18"/>
      <c r="HJ752" s="18"/>
      <c r="HK752" s="18"/>
      <c r="HL752" s="18"/>
      <c r="HM752" s="18"/>
      <c r="HN752" s="18"/>
      <c r="HO752" s="18"/>
      <c r="HP752" s="18"/>
      <c r="HQ752" s="18"/>
      <c r="HR752" s="18"/>
      <c r="HS752" s="18"/>
      <c r="HT752" s="18"/>
      <c r="HU752" s="18"/>
      <c r="HV752" s="18"/>
      <c r="HW752" s="18"/>
      <c r="HX752" s="18"/>
      <c r="HY752" s="18"/>
      <c r="HZ752" s="18"/>
      <c r="IA752" s="18"/>
      <c r="IB752" s="18"/>
      <c r="IC752" s="18"/>
      <c r="ID752" s="18"/>
      <c r="IE752" s="18"/>
      <c r="IF752" s="18"/>
      <c r="IG752" s="18"/>
      <c r="IH752" s="18"/>
      <c r="II752" s="18"/>
      <c r="IJ752" s="18"/>
      <c r="IK752" s="18"/>
      <c r="IL752" s="18"/>
      <c r="IM752" s="18"/>
      <c r="IN752" s="18"/>
      <c r="IO752" s="18"/>
      <c r="IP752" s="18"/>
      <c r="IQ752" s="18"/>
      <c r="IR752" s="18"/>
      <c r="IS752" s="18"/>
      <c r="IT752" s="18"/>
      <c r="IU752" s="18"/>
      <c r="IV752" s="18"/>
      <c r="IW752" s="18"/>
      <c r="IX752" s="18"/>
      <c r="IY752" s="18"/>
      <c r="IZ752" s="18"/>
      <c r="JA752" s="18"/>
      <c r="JB752" s="18"/>
      <c r="JC752" s="18"/>
      <c r="JD752" s="18"/>
      <c r="JE752" s="18"/>
      <c r="JF752" s="18"/>
    </row>
    <row r="753" spans="36:266" x14ac:dyDescent="0.3">
      <c r="AJ753" s="24"/>
      <c r="AK753" s="24"/>
      <c r="AL753" s="20"/>
      <c r="AM753" s="23"/>
      <c r="AN753" s="24"/>
      <c r="AO753" s="24"/>
      <c r="BB753" s="25"/>
      <c r="BC753" s="21"/>
      <c r="BG753" s="18"/>
      <c r="BN753" s="22"/>
      <c r="BO753" s="22"/>
      <c r="BP753" s="22"/>
      <c r="BQ753" s="22"/>
      <c r="BR753" s="15"/>
      <c r="CF753" s="15"/>
      <c r="CL753" s="22"/>
      <c r="CM753" s="15"/>
      <c r="CR753" s="22"/>
      <c r="CT753" s="15"/>
      <c r="CW753" s="22"/>
      <c r="DA753" s="15"/>
      <c r="DH753" s="15"/>
      <c r="DJ753" s="22"/>
      <c r="DO753" s="15"/>
      <c r="DV753" s="15"/>
      <c r="EC753" s="15"/>
      <c r="EJ753" s="15"/>
      <c r="EQ753" s="15"/>
      <c r="EX753" s="15"/>
      <c r="FE753" s="15"/>
      <c r="FL753" s="15"/>
      <c r="FS753" s="15"/>
      <c r="FZ753" s="15"/>
      <c r="GG753" s="15"/>
      <c r="GN753" s="15"/>
      <c r="GP753" s="22"/>
      <c r="GQ753" s="22"/>
      <c r="GR753" s="22"/>
      <c r="GS753" s="22"/>
      <c r="GT753" s="22"/>
      <c r="GU753" s="15"/>
      <c r="GV753" s="22"/>
      <c r="GW753" s="22"/>
      <c r="GX753" s="22"/>
      <c r="GY753" s="18"/>
      <c r="GZ753" s="18"/>
      <c r="HA753" s="18"/>
      <c r="HB753" s="18"/>
      <c r="HC753" s="18"/>
      <c r="HD753" s="18"/>
      <c r="HE753" s="18"/>
      <c r="HF753" s="18"/>
      <c r="HG753" s="18"/>
      <c r="HH753" s="18"/>
      <c r="HI753" s="18"/>
      <c r="HJ753" s="18"/>
      <c r="HK753" s="18"/>
      <c r="HL753" s="18"/>
      <c r="HM753" s="18"/>
      <c r="HN753" s="18"/>
      <c r="HO753" s="18"/>
      <c r="HP753" s="18"/>
      <c r="HQ753" s="18"/>
      <c r="HR753" s="18"/>
      <c r="HS753" s="18"/>
      <c r="HT753" s="18"/>
      <c r="HU753" s="18"/>
      <c r="HV753" s="18"/>
      <c r="HW753" s="18"/>
      <c r="HX753" s="18"/>
      <c r="HY753" s="18"/>
      <c r="HZ753" s="18"/>
      <c r="IA753" s="18"/>
      <c r="IB753" s="18"/>
      <c r="IC753" s="18"/>
      <c r="ID753" s="18"/>
      <c r="IE753" s="18"/>
      <c r="IF753" s="18"/>
      <c r="IG753" s="18"/>
      <c r="IH753" s="18"/>
      <c r="II753" s="18"/>
      <c r="IJ753" s="18"/>
      <c r="IK753" s="18"/>
      <c r="IL753" s="18"/>
      <c r="IM753" s="18"/>
      <c r="IN753" s="18"/>
      <c r="IO753" s="18"/>
      <c r="IP753" s="18"/>
      <c r="IQ753" s="18"/>
      <c r="IR753" s="18"/>
      <c r="IS753" s="18"/>
      <c r="IT753" s="18"/>
      <c r="IU753" s="18"/>
      <c r="IV753" s="18"/>
      <c r="IW753" s="18"/>
      <c r="IX753" s="18"/>
      <c r="IY753" s="18"/>
      <c r="IZ753" s="18"/>
      <c r="JA753" s="18"/>
      <c r="JB753" s="18"/>
      <c r="JC753" s="18"/>
      <c r="JD753" s="18"/>
      <c r="JE753" s="18"/>
      <c r="JF753" s="18"/>
    </row>
    <row r="754" spans="36:266" x14ac:dyDescent="0.3">
      <c r="AJ754" s="24"/>
      <c r="AK754" s="24"/>
      <c r="AL754" s="20"/>
      <c r="AM754" s="23"/>
      <c r="AN754" s="24"/>
      <c r="AO754" s="24"/>
      <c r="BB754" s="25"/>
      <c r="BC754" s="21"/>
      <c r="BG754" s="18"/>
      <c r="BN754" s="22"/>
      <c r="BO754" s="22"/>
      <c r="BP754" s="22"/>
      <c r="BQ754" s="22"/>
      <c r="BR754" s="15"/>
      <c r="CF754" s="15"/>
      <c r="CL754" s="22"/>
      <c r="CM754" s="15"/>
      <c r="CR754" s="22"/>
      <c r="CT754" s="15"/>
      <c r="CW754" s="22"/>
      <c r="DA754" s="15"/>
      <c r="DH754" s="15"/>
      <c r="DJ754" s="22"/>
      <c r="DO754" s="15"/>
      <c r="DV754" s="15"/>
      <c r="EC754" s="15"/>
      <c r="EJ754" s="15"/>
      <c r="EQ754" s="15"/>
      <c r="EX754" s="15"/>
      <c r="FE754" s="15"/>
      <c r="FL754" s="15"/>
      <c r="FS754" s="15"/>
      <c r="FZ754" s="15"/>
      <c r="GG754" s="15"/>
      <c r="GN754" s="15"/>
      <c r="GP754" s="22"/>
      <c r="GQ754" s="22"/>
      <c r="GR754" s="22"/>
      <c r="GS754" s="22"/>
      <c r="GT754" s="22"/>
      <c r="GU754" s="15"/>
      <c r="GV754" s="22"/>
      <c r="GW754" s="22"/>
      <c r="GX754" s="22"/>
      <c r="GY754" s="18"/>
      <c r="GZ754" s="18"/>
      <c r="HA754" s="18"/>
      <c r="HB754" s="18"/>
      <c r="HC754" s="18"/>
      <c r="HD754" s="18"/>
      <c r="HE754" s="18"/>
      <c r="HF754" s="18"/>
      <c r="HG754" s="18"/>
      <c r="HH754" s="18"/>
      <c r="HI754" s="18"/>
      <c r="HJ754" s="18"/>
      <c r="HK754" s="18"/>
      <c r="HL754" s="18"/>
      <c r="HM754" s="18"/>
      <c r="HN754" s="18"/>
      <c r="HO754" s="18"/>
      <c r="HP754" s="18"/>
      <c r="HQ754" s="18"/>
      <c r="HR754" s="18"/>
      <c r="HS754" s="18"/>
      <c r="HT754" s="18"/>
      <c r="HU754" s="18"/>
      <c r="HV754" s="18"/>
      <c r="HW754" s="18"/>
      <c r="HX754" s="18"/>
      <c r="HY754" s="18"/>
      <c r="HZ754" s="18"/>
      <c r="IA754" s="18"/>
      <c r="IB754" s="18"/>
      <c r="IC754" s="18"/>
      <c r="ID754" s="18"/>
      <c r="IE754" s="18"/>
      <c r="IF754" s="18"/>
      <c r="IG754" s="18"/>
      <c r="IH754" s="18"/>
      <c r="II754" s="18"/>
      <c r="IJ754" s="18"/>
      <c r="IK754" s="18"/>
      <c r="IL754" s="18"/>
      <c r="IM754" s="18"/>
      <c r="IN754" s="18"/>
      <c r="IO754" s="18"/>
      <c r="IP754" s="18"/>
      <c r="IQ754" s="18"/>
      <c r="IR754" s="18"/>
      <c r="IS754" s="18"/>
      <c r="IT754" s="18"/>
      <c r="IU754" s="18"/>
      <c r="IV754" s="18"/>
      <c r="IW754" s="18"/>
      <c r="IX754" s="18"/>
      <c r="IY754" s="18"/>
      <c r="IZ754" s="18"/>
      <c r="JA754" s="18"/>
      <c r="JB754" s="18"/>
      <c r="JC754" s="18"/>
      <c r="JD754" s="18"/>
      <c r="JE754" s="18"/>
      <c r="JF754" s="18"/>
    </row>
    <row r="755" spans="36:266" x14ac:dyDescent="0.3">
      <c r="AJ755" s="24"/>
      <c r="AK755" s="24"/>
      <c r="AL755" s="20"/>
      <c r="AM755" s="23"/>
      <c r="AN755" s="24"/>
      <c r="AO755" s="24"/>
      <c r="BB755" s="25"/>
      <c r="BC755" s="21"/>
      <c r="BG755" s="18"/>
      <c r="BN755" s="22"/>
      <c r="BO755" s="22"/>
      <c r="BP755" s="22"/>
      <c r="BQ755" s="22"/>
      <c r="BR755" s="15"/>
      <c r="CF755" s="15"/>
      <c r="CL755" s="22"/>
      <c r="CM755" s="15"/>
      <c r="CR755" s="22"/>
      <c r="CT755" s="15"/>
      <c r="CW755" s="22"/>
      <c r="DA755" s="15"/>
      <c r="DH755" s="15"/>
      <c r="DJ755" s="22"/>
      <c r="DO755" s="15"/>
      <c r="DV755" s="15"/>
      <c r="EC755" s="15"/>
      <c r="EJ755" s="15"/>
      <c r="EQ755" s="15"/>
      <c r="EX755" s="15"/>
      <c r="FE755" s="15"/>
      <c r="FL755" s="15"/>
      <c r="FS755" s="15"/>
      <c r="FZ755" s="15"/>
      <c r="GG755" s="15"/>
      <c r="GN755" s="15"/>
      <c r="GP755" s="22"/>
      <c r="GQ755" s="22"/>
      <c r="GR755" s="22"/>
      <c r="GS755" s="22"/>
      <c r="GT755" s="22"/>
      <c r="GU755" s="15"/>
      <c r="GV755" s="22"/>
      <c r="GW755" s="22"/>
      <c r="GX755" s="22"/>
      <c r="GY755" s="18"/>
      <c r="GZ755" s="18"/>
      <c r="HA755" s="18"/>
      <c r="HB755" s="18"/>
      <c r="HC755" s="18"/>
      <c r="HD755" s="18"/>
      <c r="HE755" s="18"/>
      <c r="HF755" s="18"/>
      <c r="HG755" s="18"/>
      <c r="HH755" s="18"/>
      <c r="HI755" s="18"/>
      <c r="HJ755" s="18"/>
      <c r="HK755" s="18"/>
      <c r="HL755" s="18"/>
      <c r="HM755" s="18"/>
      <c r="HN755" s="18"/>
      <c r="HO755" s="18"/>
      <c r="HP755" s="18"/>
      <c r="HQ755" s="18"/>
      <c r="HR755" s="18"/>
      <c r="HS755" s="18"/>
      <c r="HT755" s="18"/>
      <c r="HU755" s="18"/>
      <c r="HV755" s="18"/>
      <c r="HW755" s="18"/>
      <c r="HX755" s="18"/>
      <c r="HY755" s="18"/>
      <c r="HZ755" s="18"/>
      <c r="IA755" s="18"/>
      <c r="IB755" s="18"/>
      <c r="IC755" s="18"/>
      <c r="ID755" s="18"/>
      <c r="IE755" s="18"/>
      <c r="IF755" s="18"/>
      <c r="IG755" s="18"/>
      <c r="IH755" s="18"/>
      <c r="II755" s="18"/>
      <c r="IJ755" s="18"/>
      <c r="IK755" s="18"/>
      <c r="IL755" s="18"/>
      <c r="IM755" s="18"/>
      <c r="IN755" s="18"/>
      <c r="IO755" s="18"/>
      <c r="IP755" s="18"/>
      <c r="IQ755" s="18"/>
      <c r="IR755" s="18"/>
      <c r="IS755" s="18"/>
      <c r="IT755" s="18"/>
      <c r="IU755" s="18"/>
      <c r="IV755" s="18"/>
      <c r="IW755" s="18"/>
      <c r="IX755" s="18"/>
      <c r="IY755" s="18"/>
      <c r="IZ755" s="18"/>
      <c r="JA755" s="18"/>
      <c r="JB755" s="18"/>
      <c r="JC755" s="18"/>
      <c r="JD755" s="18"/>
      <c r="JE755" s="18"/>
      <c r="JF755" s="18"/>
    </row>
    <row r="756" spans="36:266" x14ac:dyDescent="0.3">
      <c r="AJ756" s="24"/>
      <c r="AK756" s="24"/>
      <c r="AL756" s="20"/>
      <c r="AM756" s="23"/>
      <c r="AN756" s="24"/>
      <c r="AO756" s="24"/>
      <c r="BB756" s="25"/>
      <c r="BC756" s="21"/>
      <c r="BG756" s="18"/>
      <c r="BN756" s="22"/>
      <c r="BO756" s="22"/>
      <c r="BP756" s="22"/>
      <c r="BQ756" s="22"/>
      <c r="BR756" s="15"/>
      <c r="CF756" s="15"/>
      <c r="CL756" s="22"/>
      <c r="CM756" s="15"/>
      <c r="CR756" s="22"/>
      <c r="CT756" s="15"/>
      <c r="CW756" s="22"/>
      <c r="DA756" s="15"/>
      <c r="DH756" s="15"/>
      <c r="DJ756" s="22"/>
      <c r="DO756" s="15"/>
      <c r="DV756" s="15"/>
      <c r="EC756" s="15"/>
      <c r="EJ756" s="15"/>
      <c r="EQ756" s="15"/>
      <c r="EX756" s="15"/>
      <c r="FE756" s="15"/>
      <c r="FL756" s="15"/>
      <c r="FS756" s="15"/>
      <c r="FZ756" s="15"/>
      <c r="GG756" s="15"/>
      <c r="GN756" s="15"/>
      <c r="GP756" s="22"/>
      <c r="GQ756" s="22"/>
      <c r="GR756" s="22"/>
      <c r="GS756" s="22"/>
      <c r="GT756" s="22"/>
      <c r="GU756" s="15"/>
      <c r="GV756" s="22"/>
      <c r="GW756" s="22"/>
      <c r="GX756" s="22"/>
      <c r="GY756" s="18"/>
      <c r="GZ756" s="18"/>
      <c r="HA756" s="18"/>
      <c r="HB756" s="18"/>
      <c r="HC756" s="18"/>
      <c r="HD756" s="18"/>
      <c r="HE756" s="18"/>
      <c r="HF756" s="18"/>
      <c r="HG756" s="18"/>
      <c r="HH756" s="18"/>
      <c r="HI756" s="18"/>
      <c r="HJ756" s="18"/>
      <c r="HK756" s="18"/>
      <c r="HL756" s="18"/>
      <c r="HM756" s="18"/>
      <c r="HN756" s="18"/>
      <c r="HO756" s="18"/>
      <c r="HP756" s="18"/>
      <c r="HQ756" s="18"/>
      <c r="HR756" s="18"/>
      <c r="HS756" s="18"/>
      <c r="HT756" s="18"/>
      <c r="HU756" s="18"/>
      <c r="HV756" s="18"/>
      <c r="HW756" s="18"/>
      <c r="HX756" s="18"/>
      <c r="HY756" s="18"/>
      <c r="HZ756" s="18"/>
      <c r="IA756" s="18"/>
      <c r="IB756" s="18"/>
      <c r="IC756" s="18"/>
      <c r="ID756" s="18"/>
      <c r="IE756" s="18"/>
      <c r="IF756" s="18"/>
      <c r="IG756" s="18"/>
      <c r="IH756" s="18"/>
      <c r="II756" s="18"/>
      <c r="IJ756" s="18"/>
      <c r="IK756" s="18"/>
      <c r="IL756" s="18"/>
      <c r="IM756" s="18"/>
      <c r="IN756" s="18"/>
      <c r="IO756" s="18"/>
      <c r="IP756" s="18"/>
      <c r="IQ756" s="18"/>
      <c r="IR756" s="18"/>
      <c r="IS756" s="18"/>
      <c r="IT756" s="18"/>
      <c r="IU756" s="18"/>
      <c r="IV756" s="18"/>
      <c r="IW756" s="18"/>
      <c r="IX756" s="18"/>
      <c r="IY756" s="18"/>
      <c r="IZ756" s="18"/>
      <c r="JA756" s="18"/>
      <c r="JB756" s="18"/>
      <c r="JC756" s="18"/>
      <c r="JD756" s="18"/>
      <c r="JE756" s="18"/>
      <c r="JF756" s="18"/>
    </row>
    <row r="757" spans="36:266" x14ac:dyDescent="0.3">
      <c r="AJ757" s="24"/>
      <c r="AK757" s="24"/>
      <c r="AL757" s="20"/>
      <c r="AM757" s="23"/>
      <c r="AN757" s="24"/>
      <c r="AO757" s="24"/>
      <c r="BB757" s="25"/>
      <c r="BC757" s="21"/>
      <c r="BG757" s="18"/>
      <c r="BN757" s="22"/>
      <c r="BO757" s="22"/>
      <c r="BP757" s="22"/>
      <c r="BQ757" s="22"/>
      <c r="BR757" s="15"/>
      <c r="CF757" s="15"/>
      <c r="CL757" s="22"/>
      <c r="CM757" s="15"/>
      <c r="CR757" s="22"/>
      <c r="CT757" s="15"/>
      <c r="CW757" s="22"/>
      <c r="DA757" s="15"/>
      <c r="DH757" s="15"/>
      <c r="DJ757" s="22"/>
      <c r="DO757" s="15"/>
      <c r="DV757" s="15"/>
      <c r="EC757" s="15"/>
      <c r="EJ757" s="15"/>
      <c r="EQ757" s="15"/>
      <c r="EX757" s="15"/>
      <c r="FE757" s="15"/>
      <c r="FL757" s="15"/>
      <c r="FS757" s="15"/>
      <c r="FZ757" s="15"/>
      <c r="GG757" s="15"/>
      <c r="GN757" s="15"/>
      <c r="GP757" s="22"/>
      <c r="GQ757" s="22"/>
      <c r="GR757" s="22"/>
      <c r="GS757" s="22"/>
      <c r="GT757" s="22"/>
      <c r="GU757" s="15"/>
      <c r="GV757" s="22"/>
      <c r="GW757" s="22"/>
      <c r="GX757" s="22"/>
      <c r="GY757" s="18"/>
      <c r="GZ757" s="18"/>
      <c r="HA757" s="18"/>
      <c r="HB757" s="18"/>
      <c r="HC757" s="18"/>
      <c r="HD757" s="18"/>
      <c r="HE757" s="18"/>
      <c r="HF757" s="18"/>
      <c r="HG757" s="18"/>
      <c r="HH757" s="18"/>
      <c r="HI757" s="18"/>
      <c r="HJ757" s="18"/>
      <c r="HK757" s="18"/>
      <c r="HL757" s="18"/>
      <c r="HM757" s="18"/>
      <c r="HN757" s="18"/>
      <c r="HO757" s="18"/>
      <c r="HP757" s="18"/>
      <c r="HQ757" s="18"/>
      <c r="HR757" s="18"/>
      <c r="HS757" s="18"/>
      <c r="HT757" s="18"/>
      <c r="HU757" s="18"/>
      <c r="HV757" s="18"/>
      <c r="HW757" s="18"/>
      <c r="HX757" s="18"/>
      <c r="HY757" s="18"/>
      <c r="HZ757" s="18"/>
      <c r="IA757" s="18"/>
      <c r="IB757" s="18"/>
      <c r="IC757" s="18"/>
      <c r="ID757" s="18"/>
      <c r="IE757" s="18"/>
      <c r="IF757" s="18"/>
      <c r="IG757" s="18"/>
      <c r="IH757" s="18"/>
      <c r="II757" s="18"/>
      <c r="IJ757" s="18"/>
      <c r="IK757" s="18"/>
      <c r="IL757" s="18"/>
      <c r="IM757" s="18"/>
      <c r="IN757" s="18"/>
      <c r="IO757" s="18"/>
      <c r="IP757" s="18"/>
      <c r="IQ757" s="18"/>
      <c r="IR757" s="18"/>
      <c r="IS757" s="18"/>
      <c r="IT757" s="18"/>
      <c r="IU757" s="18"/>
      <c r="IV757" s="18"/>
      <c r="IW757" s="18"/>
      <c r="IX757" s="18"/>
      <c r="IY757" s="18"/>
      <c r="IZ757" s="18"/>
      <c r="JA757" s="18"/>
      <c r="JB757" s="18"/>
      <c r="JC757" s="18"/>
      <c r="JD757" s="18"/>
      <c r="JE757" s="18"/>
      <c r="JF757" s="18"/>
    </row>
    <row r="758" spans="36:266" x14ac:dyDescent="0.3">
      <c r="AJ758" s="24"/>
      <c r="AK758" s="24"/>
      <c r="AL758" s="20"/>
      <c r="AM758" s="23"/>
      <c r="AN758" s="24"/>
      <c r="AO758" s="24"/>
      <c r="BB758" s="25"/>
      <c r="BC758" s="21"/>
      <c r="BG758" s="18"/>
      <c r="BN758" s="22"/>
      <c r="BO758" s="22"/>
      <c r="BP758" s="22"/>
      <c r="BQ758" s="22"/>
      <c r="BR758" s="15"/>
      <c r="CF758" s="15"/>
      <c r="CL758" s="22"/>
      <c r="CM758" s="15"/>
      <c r="CR758" s="22"/>
      <c r="CT758" s="15"/>
      <c r="CW758" s="22"/>
      <c r="DA758" s="15"/>
      <c r="DH758" s="15"/>
      <c r="DJ758" s="22"/>
      <c r="DO758" s="15"/>
      <c r="DV758" s="15"/>
      <c r="EC758" s="15"/>
      <c r="EJ758" s="15"/>
      <c r="EQ758" s="15"/>
      <c r="EX758" s="15"/>
      <c r="FE758" s="15"/>
      <c r="FL758" s="15"/>
      <c r="FS758" s="15"/>
      <c r="FZ758" s="15"/>
      <c r="GG758" s="15"/>
      <c r="GN758" s="15"/>
      <c r="GP758" s="22"/>
      <c r="GQ758" s="22"/>
      <c r="GR758" s="22"/>
      <c r="GS758" s="22"/>
      <c r="GT758" s="22"/>
      <c r="GU758" s="15"/>
      <c r="GV758" s="22"/>
      <c r="GW758" s="22"/>
      <c r="GX758" s="22"/>
      <c r="GY758" s="18"/>
      <c r="GZ758" s="18"/>
      <c r="HA758" s="18"/>
      <c r="HB758" s="18"/>
      <c r="HC758" s="18"/>
      <c r="HD758" s="18"/>
      <c r="HE758" s="18"/>
      <c r="HF758" s="18"/>
      <c r="HG758" s="18"/>
      <c r="HH758" s="18"/>
      <c r="HI758" s="18"/>
      <c r="HJ758" s="18"/>
      <c r="HK758" s="18"/>
      <c r="HL758" s="18"/>
      <c r="HM758" s="18"/>
      <c r="HN758" s="18"/>
      <c r="HO758" s="18"/>
      <c r="HP758" s="18"/>
      <c r="HQ758" s="18"/>
      <c r="HR758" s="18"/>
      <c r="HS758" s="18"/>
      <c r="HT758" s="18"/>
      <c r="HU758" s="18"/>
      <c r="HV758" s="18"/>
      <c r="HW758" s="18"/>
      <c r="HX758" s="18"/>
      <c r="HY758" s="18"/>
      <c r="HZ758" s="18"/>
      <c r="IA758" s="18"/>
      <c r="IB758" s="18"/>
      <c r="IC758" s="18"/>
      <c r="ID758" s="18"/>
      <c r="IE758" s="18"/>
      <c r="IF758" s="18"/>
      <c r="IG758" s="18"/>
      <c r="IH758" s="18"/>
      <c r="II758" s="18"/>
      <c r="IJ758" s="18"/>
      <c r="IK758" s="18"/>
      <c r="IL758" s="18"/>
      <c r="IM758" s="18"/>
      <c r="IN758" s="18"/>
      <c r="IO758" s="18"/>
      <c r="IP758" s="18"/>
      <c r="IQ758" s="18"/>
      <c r="IR758" s="18"/>
      <c r="IS758" s="18"/>
      <c r="IT758" s="18"/>
      <c r="IU758" s="18"/>
      <c r="IV758" s="18"/>
      <c r="IW758" s="18"/>
      <c r="IX758" s="18"/>
      <c r="IY758" s="18"/>
      <c r="IZ758" s="18"/>
      <c r="JA758" s="18"/>
      <c r="JB758" s="18"/>
      <c r="JC758" s="18"/>
      <c r="JD758" s="18"/>
      <c r="JE758" s="18"/>
      <c r="JF758" s="18"/>
    </row>
    <row r="759" spans="36:266" x14ac:dyDescent="0.3">
      <c r="AJ759" s="24"/>
      <c r="AK759" s="24"/>
      <c r="AL759" s="20"/>
      <c r="AM759" s="23"/>
      <c r="AN759" s="24"/>
      <c r="AO759" s="24"/>
      <c r="BB759" s="25"/>
      <c r="BC759" s="21"/>
      <c r="BG759" s="18"/>
      <c r="BN759" s="22"/>
      <c r="BO759" s="22"/>
      <c r="BP759" s="22"/>
      <c r="BQ759" s="22"/>
      <c r="BR759" s="15"/>
      <c r="CF759" s="15"/>
      <c r="CL759" s="22"/>
      <c r="CM759" s="15"/>
      <c r="CR759" s="22"/>
      <c r="CT759" s="15"/>
      <c r="CW759" s="22"/>
      <c r="DA759" s="15"/>
      <c r="DH759" s="15"/>
      <c r="DJ759" s="22"/>
      <c r="DO759" s="15"/>
      <c r="DV759" s="15"/>
      <c r="EC759" s="15"/>
      <c r="EJ759" s="15"/>
      <c r="EQ759" s="15"/>
      <c r="EX759" s="15"/>
      <c r="FE759" s="15"/>
      <c r="FL759" s="15"/>
      <c r="FS759" s="15"/>
      <c r="FZ759" s="15"/>
      <c r="GG759" s="15"/>
      <c r="GN759" s="15"/>
      <c r="GP759" s="22"/>
      <c r="GQ759" s="22"/>
      <c r="GR759" s="22"/>
      <c r="GS759" s="22"/>
      <c r="GT759" s="22"/>
      <c r="GU759" s="15"/>
      <c r="GV759" s="22"/>
      <c r="GW759" s="22"/>
      <c r="GX759" s="22"/>
      <c r="GY759" s="18"/>
      <c r="GZ759" s="18"/>
      <c r="HA759" s="18"/>
      <c r="HB759" s="18"/>
      <c r="HC759" s="18"/>
      <c r="HD759" s="18"/>
      <c r="HE759" s="18"/>
      <c r="HF759" s="18"/>
      <c r="HG759" s="18"/>
      <c r="HH759" s="18"/>
      <c r="HI759" s="18"/>
      <c r="HJ759" s="18"/>
      <c r="HK759" s="18"/>
      <c r="HL759" s="18"/>
      <c r="HM759" s="18"/>
      <c r="HN759" s="18"/>
      <c r="HO759" s="18"/>
      <c r="HP759" s="18"/>
      <c r="HQ759" s="18"/>
      <c r="HR759" s="18"/>
      <c r="HS759" s="18"/>
      <c r="HT759" s="18"/>
      <c r="HU759" s="18"/>
      <c r="HV759" s="18"/>
      <c r="HW759" s="18"/>
      <c r="HX759" s="18"/>
      <c r="HY759" s="18"/>
      <c r="HZ759" s="18"/>
      <c r="IA759" s="18"/>
      <c r="IB759" s="18"/>
      <c r="IC759" s="18"/>
      <c r="ID759" s="18"/>
      <c r="IE759" s="18"/>
      <c r="IF759" s="18"/>
      <c r="IG759" s="18"/>
      <c r="IH759" s="18"/>
      <c r="II759" s="18"/>
      <c r="IJ759" s="18"/>
      <c r="IK759" s="18"/>
      <c r="IL759" s="18"/>
      <c r="IM759" s="18"/>
      <c r="IN759" s="18"/>
      <c r="IO759" s="18"/>
      <c r="IP759" s="18"/>
      <c r="IQ759" s="18"/>
      <c r="IR759" s="18"/>
      <c r="IS759" s="18"/>
      <c r="IT759" s="18"/>
      <c r="IU759" s="18"/>
      <c r="IV759" s="18"/>
      <c r="IW759" s="18"/>
      <c r="IX759" s="18"/>
      <c r="IY759" s="18"/>
      <c r="IZ759" s="18"/>
      <c r="JA759" s="18"/>
      <c r="JB759" s="18"/>
      <c r="JC759" s="18"/>
      <c r="JD759" s="18"/>
      <c r="JE759" s="18"/>
      <c r="JF759" s="18"/>
    </row>
    <row r="760" spans="36:266" x14ac:dyDescent="0.3">
      <c r="AJ760" s="24"/>
      <c r="AK760" s="24"/>
      <c r="AL760" s="20"/>
      <c r="AM760" s="23"/>
      <c r="AN760" s="24"/>
      <c r="AO760" s="24"/>
      <c r="BB760" s="25"/>
      <c r="BC760" s="21"/>
      <c r="BG760" s="18"/>
      <c r="BN760" s="22"/>
      <c r="BO760" s="22"/>
      <c r="BP760" s="22"/>
      <c r="BQ760" s="22"/>
      <c r="BR760" s="15"/>
      <c r="CF760" s="15"/>
      <c r="CL760" s="22"/>
      <c r="CM760" s="15"/>
      <c r="CR760" s="22"/>
      <c r="CT760" s="15"/>
      <c r="CW760" s="22"/>
      <c r="DA760" s="15"/>
      <c r="DH760" s="15"/>
      <c r="DJ760" s="22"/>
      <c r="DO760" s="15"/>
      <c r="DV760" s="15"/>
      <c r="EC760" s="15"/>
      <c r="EJ760" s="15"/>
      <c r="EQ760" s="15"/>
      <c r="EX760" s="15"/>
      <c r="FE760" s="15"/>
      <c r="FL760" s="15"/>
      <c r="FS760" s="15"/>
      <c r="FZ760" s="15"/>
      <c r="GG760" s="15"/>
      <c r="GN760" s="15"/>
      <c r="GP760" s="22"/>
      <c r="GQ760" s="22"/>
      <c r="GR760" s="22"/>
      <c r="GS760" s="22"/>
      <c r="GT760" s="22"/>
      <c r="GU760" s="15"/>
      <c r="GV760" s="22"/>
      <c r="GW760" s="22"/>
      <c r="GX760" s="22"/>
      <c r="GY760" s="18"/>
      <c r="GZ760" s="18"/>
      <c r="HA760" s="18"/>
      <c r="HB760" s="18"/>
      <c r="HC760" s="18"/>
      <c r="HD760" s="18"/>
      <c r="HE760" s="18"/>
      <c r="HF760" s="18"/>
      <c r="HG760" s="18"/>
      <c r="HH760" s="18"/>
      <c r="HI760" s="18"/>
      <c r="HJ760" s="18"/>
      <c r="HK760" s="18"/>
      <c r="HL760" s="18"/>
      <c r="HM760" s="18"/>
      <c r="HN760" s="18"/>
      <c r="HO760" s="18"/>
      <c r="HP760" s="18"/>
      <c r="HQ760" s="18"/>
      <c r="HR760" s="18"/>
      <c r="HS760" s="18"/>
      <c r="HT760" s="18"/>
      <c r="HU760" s="18"/>
      <c r="HV760" s="18"/>
      <c r="HW760" s="18"/>
      <c r="HX760" s="18"/>
      <c r="HY760" s="18"/>
      <c r="HZ760" s="18"/>
      <c r="IA760" s="18"/>
      <c r="IB760" s="18"/>
      <c r="IC760" s="18"/>
      <c r="ID760" s="18"/>
      <c r="IE760" s="18"/>
      <c r="IF760" s="18"/>
      <c r="IG760" s="18"/>
      <c r="IH760" s="18"/>
      <c r="II760" s="18"/>
      <c r="IJ760" s="18"/>
      <c r="IK760" s="18"/>
      <c r="IL760" s="18"/>
      <c r="IM760" s="18"/>
      <c r="IN760" s="18"/>
      <c r="IO760" s="18"/>
      <c r="IP760" s="18"/>
      <c r="IQ760" s="18"/>
      <c r="IR760" s="18"/>
      <c r="IS760" s="18"/>
      <c r="IT760" s="18"/>
      <c r="IU760" s="18"/>
      <c r="IV760" s="18"/>
      <c r="IW760" s="18"/>
      <c r="IX760" s="18"/>
      <c r="IY760" s="18"/>
      <c r="IZ760" s="18"/>
      <c r="JA760" s="18"/>
      <c r="JB760" s="18"/>
      <c r="JC760" s="18"/>
      <c r="JD760" s="18"/>
      <c r="JE760" s="18"/>
      <c r="JF760" s="18"/>
    </row>
    <row r="761" spans="36:266" x14ac:dyDescent="0.3">
      <c r="AJ761" s="24"/>
      <c r="AK761" s="24"/>
      <c r="AL761" s="20"/>
      <c r="AM761" s="23"/>
      <c r="AN761" s="24"/>
      <c r="AO761" s="24"/>
      <c r="BB761" s="25"/>
      <c r="BC761" s="21"/>
      <c r="BG761" s="18"/>
      <c r="BN761" s="22"/>
      <c r="BO761" s="22"/>
      <c r="BP761" s="22"/>
      <c r="BQ761" s="22"/>
      <c r="BR761" s="15"/>
      <c r="CF761" s="15"/>
      <c r="CL761" s="22"/>
      <c r="CM761" s="15"/>
      <c r="CR761" s="22"/>
      <c r="CT761" s="15"/>
      <c r="CW761" s="22"/>
      <c r="DA761" s="15"/>
      <c r="DH761" s="15"/>
      <c r="DJ761" s="22"/>
      <c r="DO761" s="15"/>
      <c r="DV761" s="15"/>
      <c r="EC761" s="15"/>
      <c r="EJ761" s="15"/>
      <c r="EQ761" s="15"/>
      <c r="EX761" s="15"/>
      <c r="FE761" s="15"/>
      <c r="FL761" s="15"/>
      <c r="FS761" s="15"/>
      <c r="FZ761" s="15"/>
      <c r="GG761" s="15"/>
      <c r="GN761" s="15"/>
      <c r="GP761" s="22"/>
      <c r="GQ761" s="22"/>
      <c r="GR761" s="22"/>
      <c r="GS761" s="22"/>
      <c r="GT761" s="22"/>
      <c r="GU761" s="15"/>
      <c r="GV761" s="22"/>
      <c r="GW761" s="22"/>
      <c r="GX761" s="22"/>
      <c r="GY761" s="18"/>
      <c r="GZ761" s="18"/>
      <c r="HA761" s="18"/>
      <c r="HB761" s="18"/>
      <c r="HC761" s="18"/>
      <c r="HD761" s="18"/>
      <c r="HE761" s="18"/>
      <c r="HF761" s="18"/>
      <c r="HG761" s="18"/>
      <c r="HH761" s="18"/>
      <c r="HI761" s="18"/>
      <c r="HJ761" s="18"/>
      <c r="HK761" s="18"/>
      <c r="HL761" s="18"/>
      <c r="HM761" s="18"/>
      <c r="HN761" s="18"/>
      <c r="HO761" s="18"/>
      <c r="HP761" s="18"/>
      <c r="HQ761" s="18"/>
      <c r="HR761" s="18"/>
      <c r="HS761" s="18"/>
      <c r="HT761" s="18"/>
      <c r="HU761" s="18"/>
      <c r="HV761" s="18"/>
      <c r="HW761" s="18"/>
      <c r="HX761" s="18"/>
      <c r="HY761" s="18"/>
      <c r="HZ761" s="18"/>
      <c r="IA761" s="18"/>
      <c r="IB761" s="18"/>
      <c r="IC761" s="18"/>
      <c r="ID761" s="18"/>
      <c r="IE761" s="18"/>
      <c r="IF761" s="18"/>
      <c r="IG761" s="18"/>
      <c r="IH761" s="18"/>
      <c r="II761" s="18"/>
      <c r="IJ761" s="18"/>
      <c r="IK761" s="18"/>
      <c r="IL761" s="18"/>
      <c r="IM761" s="18"/>
      <c r="IN761" s="18"/>
      <c r="IO761" s="18"/>
      <c r="IP761" s="18"/>
      <c r="IQ761" s="18"/>
      <c r="IR761" s="18"/>
      <c r="IS761" s="18"/>
      <c r="IT761" s="18"/>
      <c r="IU761" s="18"/>
      <c r="IV761" s="18"/>
      <c r="IW761" s="18"/>
      <c r="IX761" s="18"/>
      <c r="IY761" s="18"/>
      <c r="IZ761" s="18"/>
      <c r="JA761" s="18"/>
      <c r="JB761" s="18"/>
      <c r="JC761" s="18"/>
      <c r="JD761" s="18"/>
      <c r="JE761" s="18"/>
      <c r="JF761" s="18"/>
    </row>
    <row r="762" spans="36:266" x14ac:dyDescent="0.3">
      <c r="AJ762" s="24"/>
      <c r="AK762" s="24"/>
      <c r="AL762" s="20"/>
      <c r="AM762" s="23"/>
      <c r="AN762" s="24"/>
      <c r="AO762" s="24"/>
      <c r="BB762" s="25"/>
      <c r="BC762" s="21"/>
      <c r="BG762" s="18"/>
      <c r="BN762" s="22"/>
      <c r="BO762" s="22"/>
      <c r="BP762" s="22"/>
      <c r="BQ762" s="22"/>
      <c r="BR762" s="15"/>
      <c r="CF762" s="15"/>
      <c r="CL762" s="22"/>
      <c r="CM762" s="15"/>
      <c r="CR762" s="22"/>
      <c r="CT762" s="15"/>
      <c r="CW762" s="22"/>
      <c r="DA762" s="15"/>
      <c r="DH762" s="15"/>
      <c r="DJ762" s="22"/>
      <c r="DO762" s="15"/>
      <c r="DV762" s="15"/>
      <c r="EC762" s="15"/>
      <c r="EJ762" s="15"/>
      <c r="EQ762" s="15"/>
      <c r="EX762" s="15"/>
      <c r="FE762" s="15"/>
      <c r="FL762" s="15"/>
      <c r="FS762" s="15"/>
      <c r="FZ762" s="15"/>
      <c r="GG762" s="15"/>
      <c r="GN762" s="15"/>
      <c r="GP762" s="22"/>
      <c r="GQ762" s="22"/>
      <c r="GR762" s="22"/>
      <c r="GS762" s="22"/>
      <c r="GT762" s="22"/>
      <c r="GU762" s="15"/>
      <c r="GV762" s="22"/>
      <c r="GW762" s="22"/>
      <c r="GX762" s="22"/>
      <c r="GY762" s="18"/>
      <c r="GZ762" s="18"/>
      <c r="HA762" s="18"/>
      <c r="HB762" s="18"/>
      <c r="HC762" s="18"/>
      <c r="HD762" s="18"/>
      <c r="HE762" s="18"/>
      <c r="HF762" s="18"/>
      <c r="HG762" s="18"/>
      <c r="HH762" s="18"/>
      <c r="HI762" s="18"/>
      <c r="HJ762" s="18"/>
      <c r="HK762" s="18"/>
      <c r="HL762" s="18"/>
      <c r="HM762" s="18"/>
      <c r="HN762" s="18"/>
      <c r="HO762" s="18"/>
      <c r="HP762" s="18"/>
      <c r="HQ762" s="18"/>
      <c r="HR762" s="18"/>
      <c r="HS762" s="18"/>
      <c r="HT762" s="18"/>
      <c r="HU762" s="18"/>
      <c r="HV762" s="18"/>
      <c r="HW762" s="18"/>
      <c r="HX762" s="18"/>
      <c r="HY762" s="18"/>
      <c r="HZ762" s="18"/>
      <c r="IA762" s="18"/>
      <c r="IB762" s="18"/>
      <c r="IC762" s="18"/>
      <c r="ID762" s="18"/>
      <c r="IE762" s="18"/>
      <c r="IF762" s="18"/>
      <c r="IG762" s="18"/>
      <c r="IH762" s="18"/>
      <c r="II762" s="18"/>
      <c r="IJ762" s="18"/>
      <c r="IK762" s="18"/>
      <c r="IL762" s="18"/>
      <c r="IM762" s="18"/>
      <c r="IN762" s="18"/>
      <c r="IO762" s="18"/>
      <c r="IP762" s="18"/>
      <c r="IQ762" s="18"/>
      <c r="IR762" s="18"/>
      <c r="IS762" s="18"/>
      <c r="IT762" s="18"/>
      <c r="IU762" s="18"/>
      <c r="IV762" s="18"/>
      <c r="IW762" s="18"/>
      <c r="IX762" s="18"/>
      <c r="IY762" s="18"/>
      <c r="IZ762" s="18"/>
      <c r="JA762" s="18"/>
      <c r="JB762" s="18"/>
      <c r="JC762" s="18"/>
      <c r="JD762" s="18"/>
      <c r="JE762" s="18"/>
      <c r="JF762" s="18"/>
    </row>
    <row r="763" spans="36:266" x14ac:dyDescent="0.3">
      <c r="AJ763" s="24"/>
      <c r="AK763" s="24"/>
      <c r="AL763" s="20"/>
      <c r="AM763" s="23"/>
      <c r="AN763" s="24"/>
      <c r="AO763" s="24"/>
      <c r="BB763" s="25"/>
      <c r="BC763" s="21"/>
      <c r="BG763" s="18"/>
      <c r="BN763" s="22"/>
      <c r="BO763" s="22"/>
      <c r="BP763" s="22"/>
      <c r="BQ763" s="22"/>
      <c r="BR763" s="15"/>
      <c r="CF763" s="15"/>
      <c r="CL763" s="22"/>
      <c r="CM763" s="15"/>
      <c r="CR763" s="22"/>
      <c r="CT763" s="15"/>
      <c r="CW763" s="22"/>
      <c r="DA763" s="15"/>
      <c r="DH763" s="15"/>
      <c r="DJ763" s="22"/>
      <c r="DO763" s="15"/>
      <c r="DV763" s="15"/>
      <c r="EC763" s="15"/>
      <c r="EJ763" s="15"/>
      <c r="EQ763" s="15"/>
      <c r="EX763" s="15"/>
      <c r="FE763" s="15"/>
      <c r="FL763" s="15"/>
      <c r="FS763" s="15"/>
      <c r="FZ763" s="15"/>
      <c r="GG763" s="15"/>
      <c r="GN763" s="15"/>
      <c r="GP763" s="22"/>
      <c r="GQ763" s="22"/>
      <c r="GR763" s="22"/>
      <c r="GS763" s="22"/>
      <c r="GT763" s="22"/>
      <c r="GU763" s="15"/>
      <c r="GV763" s="22"/>
      <c r="GW763" s="22"/>
      <c r="GX763" s="22"/>
      <c r="GY763" s="18"/>
      <c r="GZ763" s="18"/>
      <c r="HA763" s="18"/>
      <c r="HB763" s="18"/>
      <c r="HC763" s="18"/>
      <c r="HD763" s="18"/>
      <c r="HE763" s="18"/>
      <c r="HF763" s="18"/>
      <c r="HG763" s="18"/>
      <c r="HH763" s="18"/>
      <c r="HI763" s="18"/>
      <c r="HJ763" s="18"/>
      <c r="HK763" s="18"/>
      <c r="HL763" s="18"/>
      <c r="HM763" s="18"/>
      <c r="HN763" s="18"/>
      <c r="HO763" s="18"/>
      <c r="HP763" s="18"/>
      <c r="HQ763" s="18"/>
      <c r="HR763" s="18"/>
      <c r="HS763" s="18"/>
      <c r="HT763" s="18"/>
      <c r="HU763" s="18"/>
      <c r="HV763" s="18"/>
      <c r="HW763" s="18"/>
      <c r="HX763" s="18"/>
      <c r="HY763" s="18"/>
      <c r="HZ763" s="18"/>
      <c r="IA763" s="18"/>
      <c r="IB763" s="18"/>
      <c r="IC763" s="18"/>
      <c r="ID763" s="18"/>
      <c r="IE763" s="18"/>
      <c r="IF763" s="18"/>
      <c r="IG763" s="18"/>
      <c r="IH763" s="18"/>
      <c r="II763" s="18"/>
      <c r="IJ763" s="18"/>
      <c r="IK763" s="18"/>
      <c r="IL763" s="18"/>
      <c r="IM763" s="18"/>
      <c r="IN763" s="18"/>
      <c r="IO763" s="18"/>
      <c r="IP763" s="18"/>
      <c r="IQ763" s="18"/>
      <c r="IR763" s="18"/>
      <c r="IS763" s="18"/>
      <c r="IT763" s="18"/>
      <c r="IU763" s="18"/>
      <c r="IV763" s="18"/>
      <c r="IW763" s="18"/>
      <c r="IX763" s="18"/>
      <c r="IY763" s="18"/>
      <c r="IZ763" s="18"/>
      <c r="JA763" s="18"/>
      <c r="JB763" s="18"/>
      <c r="JC763" s="18"/>
      <c r="JD763" s="18"/>
      <c r="JE763" s="18"/>
      <c r="JF763" s="18"/>
    </row>
    <row r="764" spans="36:266" x14ac:dyDescent="0.3">
      <c r="AJ764" s="24"/>
      <c r="AK764" s="24"/>
      <c r="AL764" s="20"/>
      <c r="AM764" s="23"/>
      <c r="AN764" s="24"/>
      <c r="AO764" s="24"/>
      <c r="BB764" s="25"/>
      <c r="BC764" s="21"/>
      <c r="BG764" s="18"/>
      <c r="BN764" s="22"/>
      <c r="BO764" s="22"/>
      <c r="BP764" s="22"/>
      <c r="BQ764" s="22"/>
      <c r="BR764" s="15"/>
      <c r="CF764" s="15"/>
      <c r="CL764" s="22"/>
      <c r="CM764" s="15"/>
      <c r="CR764" s="22"/>
      <c r="CT764" s="15"/>
      <c r="CW764" s="22"/>
      <c r="DA764" s="15"/>
      <c r="DH764" s="15"/>
      <c r="DJ764" s="22"/>
      <c r="DO764" s="15"/>
      <c r="DV764" s="15"/>
      <c r="EC764" s="15"/>
      <c r="EJ764" s="15"/>
      <c r="EQ764" s="15"/>
      <c r="EX764" s="15"/>
      <c r="FE764" s="15"/>
      <c r="FL764" s="15"/>
      <c r="FS764" s="15"/>
      <c r="FZ764" s="15"/>
      <c r="GG764" s="15"/>
      <c r="GN764" s="15"/>
      <c r="GP764" s="22"/>
      <c r="GQ764" s="22"/>
      <c r="GR764" s="22"/>
      <c r="GS764" s="22"/>
      <c r="GT764" s="22"/>
      <c r="GU764" s="15"/>
      <c r="GV764" s="22"/>
      <c r="GW764" s="22"/>
      <c r="GX764" s="22"/>
      <c r="GY764" s="18"/>
      <c r="GZ764" s="18"/>
      <c r="HA764" s="18"/>
      <c r="HB764" s="18"/>
      <c r="HC764" s="18"/>
      <c r="HD764" s="18"/>
      <c r="HE764" s="18"/>
      <c r="HF764" s="18"/>
      <c r="HG764" s="18"/>
      <c r="HH764" s="18"/>
      <c r="HI764" s="18"/>
      <c r="HJ764" s="18"/>
      <c r="HK764" s="18"/>
      <c r="HL764" s="18"/>
      <c r="HM764" s="18"/>
      <c r="HN764" s="18"/>
      <c r="HO764" s="18"/>
      <c r="HP764" s="18"/>
      <c r="HQ764" s="18"/>
      <c r="HR764" s="18"/>
      <c r="HS764" s="18"/>
      <c r="HT764" s="18"/>
      <c r="HU764" s="18"/>
      <c r="HV764" s="18"/>
      <c r="HW764" s="18"/>
      <c r="HX764" s="18"/>
      <c r="HY764" s="18"/>
      <c r="HZ764" s="18"/>
      <c r="IA764" s="18"/>
      <c r="IB764" s="18"/>
      <c r="IC764" s="18"/>
      <c r="ID764" s="18"/>
      <c r="IE764" s="18"/>
      <c r="IF764" s="18"/>
      <c r="IG764" s="18"/>
      <c r="IH764" s="18"/>
      <c r="II764" s="18"/>
      <c r="IJ764" s="18"/>
      <c r="IK764" s="18"/>
      <c r="IL764" s="18"/>
      <c r="IM764" s="18"/>
      <c r="IN764" s="18"/>
      <c r="IO764" s="18"/>
      <c r="IP764" s="18"/>
      <c r="IQ764" s="18"/>
      <c r="IR764" s="18"/>
      <c r="IS764" s="18"/>
      <c r="IT764" s="18"/>
      <c r="IU764" s="18"/>
      <c r="IV764" s="18"/>
      <c r="IW764" s="18"/>
      <c r="IX764" s="18"/>
      <c r="IY764" s="18"/>
      <c r="IZ764" s="18"/>
      <c r="JA764" s="18"/>
      <c r="JB764" s="18"/>
      <c r="JC764" s="18"/>
      <c r="JD764" s="18"/>
      <c r="JE764" s="18"/>
      <c r="JF764" s="18"/>
    </row>
    <row r="765" spans="36:266" x14ac:dyDescent="0.3">
      <c r="AJ765" s="24"/>
      <c r="AK765" s="24"/>
      <c r="AL765" s="20"/>
      <c r="AM765" s="23"/>
      <c r="AN765" s="24"/>
      <c r="AO765" s="24"/>
      <c r="BB765" s="25"/>
      <c r="BC765" s="21"/>
      <c r="BG765" s="18"/>
      <c r="BN765" s="22"/>
      <c r="BO765" s="22"/>
      <c r="BP765" s="22"/>
      <c r="BQ765" s="22"/>
      <c r="BR765" s="15"/>
      <c r="CF765" s="15"/>
      <c r="CL765" s="22"/>
      <c r="CM765" s="15"/>
      <c r="CR765" s="22"/>
      <c r="CT765" s="15"/>
      <c r="CW765" s="22"/>
      <c r="DA765" s="15"/>
      <c r="DH765" s="15"/>
      <c r="DJ765" s="22"/>
      <c r="DO765" s="15"/>
      <c r="DV765" s="15"/>
      <c r="EC765" s="15"/>
      <c r="EJ765" s="15"/>
      <c r="EQ765" s="15"/>
      <c r="EX765" s="15"/>
      <c r="FE765" s="15"/>
      <c r="FL765" s="15"/>
      <c r="FS765" s="15"/>
      <c r="FZ765" s="15"/>
      <c r="GG765" s="15"/>
      <c r="GN765" s="15"/>
      <c r="GP765" s="22"/>
      <c r="GQ765" s="22"/>
      <c r="GR765" s="22"/>
      <c r="GS765" s="22"/>
      <c r="GT765" s="22"/>
      <c r="GU765" s="15"/>
      <c r="GV765" s="22"/>
      <c r="GW765" s="22"/>
      <c r="GX765" s="22"/>
      <c r="GY765" s="18"/>
      <c r="GZ765" s="18"/>
      <c r="HA765" s="18"/>
      <c r="HB765" s="18"/>
      <c r="HC765" s="18"/>
      <c r="HD765" s="18"/>
      <c r="HE765" s="18"/>
      <c r="HF765" s="18"/>
      <c r="HG765" s="18"/>
      <c r="HH765" s="18"/>
      <c r="HI765" s="18"/>
      <c r="HJ765" s="18"/>
      <c r="HK765" s="18"/>
      <c r="HL765" s="18"/>
      <c r="HM765" s="18"/>
      <c r="HN765" s="18"/>
      <c r="HO765" s="18"/>
      <c r="HP765" s="18"/>
      <c r="HQ765" s="18"/>
      <c r="HR765" s="18"/>
      <c r="HS765" s="18"/>
      <c r="HT765" s="18"/>
      <c r="HU765" s="18"/>
      <c r="HV765" s="18"/>
      <c r="HW765" s="18"/>
      <c r="HX765" s="18"/>
      <c r="HY765" s="18"/>
      <c r="HZ765" s="18"/>
      <c r="IA765" s="18"/>
      <c r="IB765" s="18"/>
      <c r="IC765" s="18"/>
      <c r="ID765" s="18"/>
      <c r="IE765" s="18"/>
      <c r="IF765" s="18"/>
      <c r="IG765" s="18"/>
      <c r="IH765" s="18"/>
      <c r="II765" s="18"/>
      <c r="IJ765" s="18"/>
      <c r="IK765" s="18"/>
      <c r="IL765" s="18"/>
      <c r="IM765" s="18"/>
      <c r="IN765" s="18"/>
      <c r="IO765" s="18"/>
      <c r="IP765" s="18"/>
      <c r="IQ765" s="18"/>
      <c r="IR765" s="18"/>
      <c r="IS765" s="18"/>
      <c r="IT765" s="18"/>
      <c r="IU765" s="18"/>
      <c r="IV765" s="18"/>
      <c r="IW765" s="18"/>
      <c r="IX765" s="18"/>
      <c r="IY765" s="18"/>
      <c r="IZ765" s="18"/>
      <c r="JA765" s="18"/>
      <c r="JB765" s="18"/>
      <c r="JC765" s="18"/>
      <c r="JD765" s="18"/>
      <c r="JE765" s="18"/>
      <c r="JF765" s="18"/>
    </row>
    <row r="766" spans="36:266" x14ac:dyDescent="0.3">
      <c r="AJ766" s="24"/>
      <c r="AK766" s="24"/>
      <c r="AL766" s="20"/>
      <c r="AM766" s="23"/>
      <c r="AN766" s="24"/>
      <c r="AO766" s="24"/>
      <c r="BB766" s="25"/>
      <c r="BC766" s="21"/>
      <c r="BG766" s="18"/>
      <c r="BN766" s="22"/>
      <c r="BO766" s="22"/>
      <c r="BP766" s="22"/>
      <c r="BQ766" s="22"/>
      <c r="BR766" s="15"/>
      <c r="CF766" s="15"/>
      <c r="CL766" s="22"/>
      <c r="CM766" s="15"/>
      <c r="CR766" s="22"/>
      <c r="CT766" s="15"/>
      <c r="CW766" s="22"/>
      <c r="DA766" s="15"/>
      <c r="DH766" s="15"/>
      <c r="DJ766" s="22"/>
      <c r="DO766" s="15"/>
      <c r="DV766" s="15"/>
      <c r="EC766" s="15"/>
      <c r="EJ766" s="15"/>
      <c r="EQ766" s="15"/>
      <c r="EX766" s="15"/>
      <c r="FE766" s="15"/>
      <c r="FL766" s="15"/>
      <c r="FS766" s="15"/>
      <c r="FZ766" s="15"/>
      <c r="GG766" s="15"/>
      <c r="GN766" s="15"/>
      <c r="GP766" s="22"/>
      <c r="GQ766" s="22"/>
      <c r="GR766" s="22"/>
      <c r="GS766" s="22"/>
      <c r="GT766" s="22"/>
      <c r="GU766" s="15"/>
      <c r="GV766" s="22"/>
      <c r="GW766" s="22"/>
      <c r="GX766" s="22"/>
      <c r="GY766" s="18"/>
      <c r="GZ766" s="18"/>
      <c r="HA766" s="18"/>
      <c r="HB766" s="18"/>
      <c r="HC766" s="18"/>
      <c r="HD766" s="18"/>
      <c r="HE766" s="18"/>
      <c r="HF766" s="18"/>
      <c r="HG766" s="18"/>
      <c r="HH766" s="18"/>
      <c r="HI766" s="18"/>
      <c r="HJ766" s="18"/>
      <c r="HK766" s="18"/>
      <c r="HL766" s="18"/>
      <c r="HM766" s="18"/>
      <c r="HN766" s="18"/>
      <c r="HO766" s="18"/>
      <c r="HP766" s="18"/>
      <c r="HQ766" s="18"/>
      <c r="HR766" s="18"/>
      <c r="HS766" s="18"/>
      <c r="HT766" s="18"/>
      <c r="HU766" s="18"/>
      <c r="HV766" s="18"/>
      <c r="HW766" s="18"/>
      <c r="HX766" s="18"/>
      <c r="HY766" s="18"/>
      <c r="HZ766" s="18"/>
      <c r="IA766" s="18"/>
      <c r="IB766" s="18"/>
      <c r="IC766" s="18"/>
      <c r="ID766" s="18"/>
      <c r="IE766" s="18"/>
      <c r="IF766" s="18"/>
      <c r="IG766" s="18"/>
      <c r="IH766" s="18"/>
      <c r="II766" s="18"/>
      <c r="IJ766" s="18"/>
      <c r="IK766" s="18"/>
      <c r="IL766" s="18"/>
      <c r="IM766" s="18"/>
      <c r="IN766" s="18"/>
      <c r="IO766" s="18"/>
      <c r="IP766" s="18"/>
      <c r="IQ766" s="18"/>
      <c r="IR766" s="18"/>
      <c r="IS766" s="18"/>
      <c r="IT766" s="18"/>
      <c r="IU766" s="18"/>
      <c r="IV766" s="18"/>
      <c r="IW766" s="18"/>
      <c r="IX766" s="18"/>
      <c r="IY766" s="18"/>
      <c r="IZ766" s="18"/>
      <c r="JA766" s="18"/>
      <c r="JB766" s="18"/>
      <c r="JC766" s="18"/>
      <c r="JD766" s="18"/>
      <c r="JE766" s="18"/>
      <c r="JF766" s="18"/>
    </row>
    <row r="767" spans="36:266" x14ac:dyDescent="0.3">
      <c r="AJ767" s="24"/>
      <c r="AK767" s="24"/>
      <c r="AL767" s="20"/>
      <c r="AM767" s="23"/>
      <c r="AN767" s="24"/>
      <c r="AO767" s="24"/>
      <c r="BB767" s="25"/>
      <c r="BC767" s="21"/>
      <c r="BG767" s="18"/>
      <c r="BN767" s="22"/>
      <c r="BO767" s="22"/>
      <c r="BP767" s="22"/>
      <c r="BQ767" s="22"/>
      <c r="BR767" s="15"/>
      <c r="CF767" s="15"/>
      <c r="CL767" s="22"/>
      <c r="CM767" s="15"/>
      <c r="CR767" s="22"/>
      <c r="CT767" s="15"/>
      <c r="CW767" s="22"/>
      <c r="DA767" s="15"/>
      <c r="DH767" s="15"/>
      <c r="DJ767" s="22"/>
      <c r="DO767" s="15"/>
      <c r="DV767" s="15"/>
      <c r="EC767" s="15"/>
      <c r="EJ767" s="15"/>
      <c r="EQ767" s="15"/>
      <c r="EX767" s="15"/>
      <c r="FE767" s="15"/>
      <c r="FL767" s="15"/>
      <c r="FS767" s="15"/>
      <c r="FZ767" s="15"/>
      <c r="GG767" s="15"/>
      <c r="GN767" s="15"/>
      <c r="GP767" s="22"/>
      <c r="GQ767" s="22"/>
      <c r="GR767" s="22"/>
      <c r="GS767" s="22"/>
      <c r="GT767" s="22"/>
      <c r="GU767" s="15"/>
      <c r="GV767" s="22"/>
      <c r="GW767" s="22"/>
      <c r="GX767" s="22"/>
      <c r="GY767" s="18"/>
      <c r="GZ767" s="18"/>
      <c r="HA767" s="18"/>
      <c r="HB767" s="18"/>
      <c r="HC767" s="18"/>
      <c r="HD767" s="18"/>
      <c r="HE767" s="18"/>
      <c r="HF767" s="18"/>
      <c r="HG767" s="18"/>
      <c r="HH767" s="18"/>
      <c r="HI767" s="18"/>
      <c r="HJ767" s="18"/>
      <c r="HK767" s="18"/>
      <c r="HL767" s="18"/>
      <c r="HM767" s="18"/>
      <c r="HN767" s="18"/>
      <c r="HO767" s="18"/>
      <c r="HP767" s="18"/>
      <c r="HQ767" s="18"/>
      <c r="HR767" s="18"/>
      <c r="HS767" s="18"/>
      <c r="HT767" s="18"/>
      <c r="HU767" s="18"/>
      <c r="HV767" s="18"/>
      <c r="HW767" s="18"/>
      <c r="HX767" s="18"/>
      <c r="HY767" s="18"/>
      <c r="HZ767" s="18"/>
      <c r="IA767" s="18"/>
      <c r="IB767" s="18"/>
      <c r="IC767" s="18"/>
      <c r="ID767" s="18"/>
      <c r="IE767" s="18"/>
      <c r="IF767" s="18"/>
      <c r="IG767" s="18"/>
      <c r="IH767" s="18"/>
      <c r="II767" s="18"/>
      <c r="IJ767" s="18"/>
      <c r="IK767" s="18"/>
      <c r="IL767" s="18"/>
      <c r="IM767" s="18"/>
      <c r="IN767" s="18"/>
      <c r="IO767" s="18"/>
      <c r="IP767" s="18"/>
      <c r="IQ767" s="18"/>
      <c r="IR767" s="18"/>
      <c r="IS767" s="18"/>
      <c r="IT767" s="18"/>
      <c r="IU767" s="18"/>
      <c r="IV767" s="18"/>
      <c r="IW767" s="18"/>
      <c r="IX767" s="18"/>
      <c r="IY767" s="18"/>
      <c r="IZ767" s="18"/>
      <c r="JA767" s="18"/>
      <c r="JB767" s="18"/>
      <c r="JC767" s="18"/>
      <c r="JD767" s="18"/>
      <c r="JE767" s="18"/>
      <c r="JF767" s="18"/>
    </row>
    <row r="768" spans="36:266" x14ac:dyDescent="0.3">
      <c r="AJ768" s="24"/>
      <c r="AK768" s="24"/>
      <c r="AL768" s="20"/>
      <c r="AM768" s="23"/>
      <c r="AN768" s="24"/>
      <c r="AO768" s="24"/>
      <c r="BB768" s="25"/>
      <c r="BC768" s="21"/>
      <c r="BG768" s="18"/>
      <c r="BN768" s="22"/>
      <c r="BO768" s="22"/>
      <c r="BP768" s="22"/>
      <c r="BQ768" s="22"/>
      <c r="BR768" s="15"/>
      <c r="CF768" s="15"/>
      <c r="CL768" s="22"/>
      <c r="CM768" s="15"/>
      <c r="CR768" s="22"/>
      <c r="CT768" s="15"/>
      <c r="CW768" s="22"/>
      <c r="DA768" s="15"/>
      <c r="DH768" s="15"/>
      <c r="DJ768" s="22"/>
      <c r="DO768" s="15"/>
      <c r="DV768" s="15"/>
      <c r="EC768" s="15"/>
      <c r="EJ768" s="15"/>
      <c r="EQ768" s="15"/>
      <c r="EX768" s="15"/>
      <c r="FE768" s="15"/>
      <c r="FL768" s="15"/>
      <c r="FS768" s="15"/>
      <c r="FZ768" s="15"/>
      <c r="GG768" s="15"/>
      <c r="GN768" s="15"/>
      <c r="GP768" s="22"/>
      <c r="GQ768" s="22"/>
      <c r="GR768" s="22"/>
      <c r="GS768" s="22"/>
      <c r="GT768" s="22"/>
      <c r="GU768" s="15"/>
      <c r="GV768" s="22"/>
      <c r="GW768" s="22"/>
      <c r="GX768" s="22"/>
      <c r="GY768" s="18"/>
      <c r="GZ768" s="18"/>
      <c r="HA768" s="18"/>
      <c r="HB768" s="18"/>
      <c r="HC768" s="18"/>
      <c r="HD768" s="18"/>
      <c r="HE768" s="18"/>
      <c r="HF768" s="18"/>
      <c r="HG768" s="18"/>
      <c r="HH768" s="18"/>
      <c r="HI768" s="18"/>
      <c r="HJ768" s="18"/>
      <c r="HK768" s="18"/>
      <c r="HL768" s="18"/>
      <c r="HM768" s="18"/>
      <c r="HN768" s="18"/>
      <c r="HO768" s="18"/>
      <c r="HP768" s="18"/>
      <c r="HQ768" s="18"/>
      <c r="HR768" s="18"/>
      <c r="HS768" s="18"/>
      <c r="HT768" s="18"/>
      <c r="HU768" s="18"/>
      <c r="HV768" s="18"/>
      <c r="HW768" s="18"/>
      <c r="HX768" s="18"/>
      <c r="HY768" s="18"/>
      <c r="HZ768" s="18"/>
      <c r="IA768" s="18"/>
      <c r="IB768" s="18"/>
      <c r="IC768" s="18"/>
      <c r="ID768" s="18"/>
      <c r="IE768" s="18"/>
      <c r="IF768" s="18"/>
      <c r="IG768" s="18"/>
      <c r="IH768" s="18"/>
      <c r="II768" s="18"/>
      <c r="IJ768" s="18"/>
      <c r="IK768" s="18"/>
      <c r="IL768" s="18"/>
      <c r="IM768" s="18"/>
      <c r="IN768" s="18"/>
      <c r="IO768" s="18"/>
      <c r="IP768" s="18"/>
      <c r="IQ768" s="18"/>
      <c r="IR768" s="18"/>
      <c r="IS768" s="18"/>
      <c r="IT768" s="18"/>
      <c r="IU768" s="18"/>
      <c r="IV768" s="18"/>
      <c r="IW768" s="18"/>
      <c r="IX768" s="18"/>
      <c r="IY768" s="18"/>
      <c r="IZ768" s="18"/>
      <c r="JA768" s="18"/>
      <c r="JB768" s="18"/>
      <c r="JC768" s="18"/>
      <c r="JD768" s="18"/>
      <c r="JE768" s="18"/>
      <c r="JF768" s="18"/>
    </row>
    <row r="769" spans="36:266" x14ac:dyDescent="0.3">
      <c r="AJ769" s="24"/>
      <c r="AK769" s="24"/>
      <c r="AL769" s="20"/>
      <c r="AM769" s="23"/>
      <c r="AN769" s="24"/>
      <c r="AO769" s="24"/>
      <c r="BB769" s="25"/>
      <c r="BC769" s="21"/>
      <c r="BG769" s="18"/>
      <c r="BN769" s="22"/>
      <c r="BO769" s="22"/>
      <c r="BP769" s="22"/>
      <c r="BQ769" s="22"/>
      <c r="BR769" s="15"/>
      <c r="CF769" s="15"/>
      <c r="CL769" s="22"/>
      <c r="CM769" s="15"/>
      <c r="CR769" s="22"/>
      <c r="CT769" s="15"/>
      <c r="CW769" s="22"/>
      <c r="DA769" s="15"/>
      <c r="DH769" s="15"/>
      <c r="DJ769" s="22"/>
      <c r="DO769" s="15"/>
      <c r="DV769" s="15"/>
      <c r="EC769" s="15"/>
      <c r="EJ769" s="15"/>
      <c r="EQ769" s="15"/>
      <c r="EX769" s="15"/>
      <c r="FE769" s="15"/>
      <c r="FL769" s="15"/>
      <c r="FS769" s="15"/>
      <c r="FZ769" s="15"/>
      <c r="GG769" s="15"/>
      <c r="GN769" s="15"/>
      <c r="GP769" s="22"/>
      <c r="GQ769" s="22"/>
      <c r="GR769" s="22"/>
      <c r="GS769" s="22"/>
      <c r="GT769" s="22"/>
      <c r="GU769" s="15"/>
      <c r="GV769" s="22"/>
      <c r="GW769" s="22"/>
      <c r="GX769" s="22"/>
      <c r="GY769" s="18"/>
      <c r="GZ769" s="18"/>
      <c r="HA769" s="18"/>
      <c r="HB769" s="18"/>
      <c r="HC769" s="18"/>
      <c r="HD769" s="18"/>
      <c r="HE769" s="18"/>
      <c r="HF769" s="18"/>
      <c r="HG769" s="18"/>
      <c r="HH769" s="18"/>
      <c r="HI769" s="18"/>
      <c r="HJ769" s="18"/>
      <c r="HK769" s="18"/>
      <c r="HL769" s="18"/>
      <c r="HM769" s="18"/>
      <c r="HN769" s="18"/>
      <c r="HO769" s="18"/>
      <c r="HP769" s="18"/>
      <c r="HQ769" s="18"/>
      <c r="HR769" s="18"/>
      <c r="HS769" s="18"/>
      <c r="HT769" s="18"/>
      <c r="HU769" s="18"/>
      <c r="HV769" s="18"/>
      <c r="HW769" s="18"/>
      <c r="HX769" s="18"/>
      <c r="HY769" s="18"/>
      <c r="HZ769" s="18"/>
      <c r="IA769" s="18"/>
      <c r="IB769" s="18"/>
      <c r="IC769" s="18"/>
      <c r="ID769" s="18"/>
      <c r="IE769" s="18"/>
      <c r="IF769" s="18"/>
      <c r="IG769" s="18"/>
      <c r="IH769" s="18"/>
      <c r="II769" s="18"/>
      <c r="IJ769" s="18"/>
      <c r="IK769" s="18"/>
      <c r="IL769" s="18"/>
      <c r="IM769" s="18"/>
      <c r="IN769" s="18"/>
      <c r="IO769" s="18"/>
      <c r="IP769" s="18"/>
      <c r="IQ769" s="18"/>
      <c r="IR769" s="18"/>
      <c r="IS769" s="18"/>
      <c r="IT769" s="18"/>
      <c r="IU769" s="18"/>
      <c r="IV769" s="18"/>
      <c r="IW769" s="18"/>
      <c r="IX769" s="18"/>
      <c r="IY769" s="18"/>
      <c r="IZ769" s="18"/>
      <c r="JA769" s="18"/>
      <c r="JB769" s="18"/>
      <c r="JC769" s="18"/>
      <c r="JD769" s="18"/>
      <c r="JE769" s="18"/>
      <c r="JF769" s="18"/>
    </row>
    <row r="770" spans="36:266" x14ac:dyDescent="0.3">
      <c r="AJ770" s="24"/>
      <c r="AK770" s="24"/>
      <c r="AL770" s="20"/>
      <c r="AM770" s="23"/>
      <c r="AN770" s="24"/>
      <c r="AO770" s="24"/>
      <c r="BB770" s="25"/>
      <c r="BC770" s="21"/>
      <c r="BG770" s="18"/>
      <c r="BN770" s="22"/>
      <c r="BO770" s="22"/>
      <c r="BP770" s="22"/>
      <c r="BQ770" s="22"/>
      <c r="BR770" s="15"/>
      <c r="CF770" s="15"/>
      <c r="CL770" s="22"/>
      <c r="CM770" s="15"/>
      <c r="CR770" s="22"/>
      <c r="CT770" s="15"/>
      <c r="CW770" s="22"/>
      <c r="DA770" s="15"/>
      <c r="DH770" s="15"/>
      <c r="DJ770" s="22"/>
      <c r="DO770" s="15"/>
      <c r="DV770" s="15"/>
      <c r="EC770" s="15"/>
      <c r="EJ770" s="15"/>
      <c r="EQ770" s="15"/>
      <c r="EX770" s="15"/>
      <c r="FE770" s="15"/>
      <c r="FL770" s="15"/>
      <c r="FS770" s="15"/>
      <c r="FZ770" s="15"/>
      <c r="GG770" s="15"/>
      <c r="GN770" s="15"/>
      <c r="GP770" s="22"/>
      <c r="GQ770" s="22"/>
      <c r="GR770" s="22"/>
      <c r="GS770" s="22"/>
      <c r="GT770" s="22"/>
      <c r="GU770" s="15"/>
      <c r="GV770" s="22"/>
      <c r="GW770" s="22"/>
      <c r="GX770" s="22"/>
      <c r="GY770" s="18"/>
      <c r="GZ770" s="18"/>
      <c r="HA770" s="18"/>
      <c r="HB770" s="18"/>
      <c r="HC770" s="18"/>
      <c r="HD770" s="18"/>
      <c r="HE770" s="18"/>
      <c r="HF770" s="18"/>
      <c r="HG770" s="18"/>
      <c r="HH770" s="18"/>
      <c r="HI770" s="18"/>
      <c r="HJ770" s="18"/>
      <c r="HK770" s="18"/>
      <c r="HL770" s="18"/>
      <c r="HM770" s="18"/>
      <c r="HN770" s="18"/>
      <c r="HO770" s="18"/>
      <c r="HP770" s="18"/>
      <c r="HQ770" s="18"/>
      <c r="HR770" s="18"/>
      <c r="HS770" s="18"/>
      <c r="HT770" s="18"/>
      <c r="HU770" s="18"/>
      <c r="HV770" s="18"/>
      <c r="HW770" s="18"/>
      <c r="HX770" s="18"/>
      <c r="HY770" s="18"/>
      <c r="HZ770" s="18"/>
      <c r="IA770" s="18"/>
      <c r="IB770" s="18"/>
      <c r="IC770" s="18"/>
      <c r="ID770" s="18"/>
      <c r="IE770" s="18"/>
      <c r="IF770" s="18"/>
      <c r="IG770" s="18"/>
      <c r="IH770" s="18"/>
      <c r="II770" s="18"/>
      <c r="IJ770" s="18"/>
      <c r="IK770" s="18"/>
      <c r="IL770" s="18"/>
      <c r="IM770" s="18"/>
      <c r="IN770" s="18"/>
      <c r="IO770" s="18"/>
      <c r="IP770" s="18"/>
      <c r="IQ770" s="18"/>
      <c r="IR770" s="18"/>
      <c r="IS770" s="18"/>
      <c r="IT770" s="18"/>
      <c r="IU770" s="18"/>
      <c r="IV770" s="18"/>
      <c r="IW770" s="18"/>
      <c r="IX770" s="18"/>
      <c r="IY770" s="18"/>
      <c r="IZ770" s="18"/>
      <c r="JA770" s="18"/>
      <c r="JB770" s="18"/>
      <c r="JC770" s="18"/>
      <c r="JD770" s="18"/>
      <c r="JE770" s="18"/>
      <c r="JF770" s="18"/>
    </row>
    <row r="771" spans="36:266" x14ac:dyDescent="0.3">
      <c r="AJ771" s="24"/>
      <c r="AK771" s="24"/>
      <c r="AL771" s="20"/>
      <c r="AM771" s="23"/>
      <c r="AN771" s="24"/>
      <c r="AO771" s="24"/>
      <c r="BB771" s="25"/>
      <c r="BC771" s="21"/>
      <c r="BG771" s="18"/>
      <c r="BN771" s="22"/>
      <c r="BO771" s="22"/>
      <c r="BP771" s="22"/>
      <c r="BQ771" s="22"/>
      <c r="BR771" s="15"/>
      <c r="CF771" s="15"/>
      <c r="CL771" s="22"/>
      <c r="CM771" s="15"/>
      <c r="CR771" s="22"/>
      <c r="CT771" s="15"/>
      <c r="CW771" s="22"/>
      <c r="DA771" s="15"/>
      <c r="DH771" s="15"/>
      <c r="DJ771" s="22"/>
      <c r="DO771" s="15"/>
      <c r="DV771" s="15"/>
      <c r="EC771" s="15"/>
      <c r="EJ771" s="15"/>
      <c r="EQ771" s="15"/>
      <c r="EX771" s="15"/>
      <c r="FE771" s="15"/>
      <c r="FL771" s="15"/>
      <c r="FS771" s="15"/>
      <c r="FZ771" s="15"/>
      <c r="GG771" s="15"/>
      <c r="GN771" s="15"/>
      <c r="GP771" s="22"/>
      <c r="GQ771" s="22"/>
      <c r="GR771" s="22"/>
      <c r="GS771" s="22"/>
      <c r="GT771" s="22"/>
      <c r="GU771" s="15"/>
      <c r="GV771" s="22"/>
      <c r="GW771" s="22"/>
      <c r="GX771" s="22"/>
      <c r="GY771" s="18"/>
      <c r="GZ771" s="18"/>
      <c r="HA771" s="18"/>
      <c r="HB771" s="18"/>
      <c r="HC771" s="18"/>
      <c r="HD771" s="18"/>
      <c r="HE771" s="18"/>
      <c r="HF771" s="18"/>
      <c r="HG771" s="18"/>
      <c r="HH771" s="18"/>
      <c r="HI771" s="18"/>
      <c r="HJ771" s="18"/>
      <c r="HK771" s="18"/>
      <c r="HL771" s="18"/>
      <c r="HM771" s="18"/>
      <c r="HN771" s="18"/>
      <c r="HO771" s="18"/>
      <c r="HP771" s="18"/>
      <c r="HQ771" s="18"/>
      <c r="HR771" s="18"/>
      <c r="HS771" s="18"/>
      <c r="HT771" s="18"/>
      <c r="HU771" s="18"/>
      <c r="HV771" s="18"/>
      <c r="HW771" s="18"/>
      <c r="HX771" s="18"/>
      <c r="HY771" s="18"/>
      <c r="HZ771" s="18"/>
      <c r="IA771" s="18"/>
      <c r="IB771" s="18"/>
      <c r="IC771" s="18"/>
      <c r="ID771" s="18"/>
      <c r="IE771" s="18"/>
      <c r="IF771" s="18"/>
      <c r="IG771" s="18"/>
      <c r="IH771" s="18"/>
      <c r="II771" s="18"/>
      <c r="IJ771" s="18"/>
      <c r="IK771" s="18"/>
      <c r="IL771" s="18"/>
      <c r="IM771" s="18"/>
      <c r="IN771" s="18"/>
      <c r="IO771" s="18"/>
      <c r="IP771" s="18"/>
      <c r="IQ771" s="18"/>
      <c r="IR771" s="18"/>
      <c r="IS771" s="18"/>
      <c r="IT771" s="18"/>
      <c r="IU771" s="18"/>
      <c r="IV771" s="18"/>
      <c r="IW771" s="18"/>
      <c r="IX771" s="18"/>
      <c r="IY771" s="18"/>
      <c r="IZ771" s="18"/>
      <c r="JA771" s="18"/>
      <c r="JB771" s="18"/>
      <c r="JC771" s="18"/>
      <c r="JD771" s="18"/>
      <c r="JE771" s="18"/>
      <c r="JF771" s="18"/>
    </row>
    <row r="772" spans="36:266" x14ac:dyDescent="0.3">
      <c r="AJ772" s="24"/>
      <c r="AK772" s="24"/>
      <c r="AL772" s="20"/>
      <c r="AM772" s="23"/>
      <c r="AN772" s="24"/>
      <c r="AO772" s="24"/>
      <c r="BB772" s="25"/>
      <c r="BC772" s="21"/>
      <c r="BG772" s="18"/>
      <c r="BN772" s="22"/>
      <c r="BO772" s="22"/>
      <c r="BP772" s="22"/>
      <c r="BQ772" s="22"/>
      <c r="BR772" s="15"/>
      <c r="CF772" s="15"/>
      <c r="CL772" s="22"/>
      <c r="CM772" s="15"/>
      <c r="CR772" s="22"/>
      <c r="CT772" s="15"/>
      <c r="CW772" s="22"/>
      <c r="DA772" s="15"/>
      <c r="DH772" s="15"/>
      <c r="DJ772" s="22"/>
      <c r="DO772" s="15"/>
      <c r="DV772" s="15"/>
      <c r="EC772" s="15"/>
      <c r="EJ772" s="15"/>
      <c r="EQ772" s="15"/>
      <c r="EX772" s="15"/>
      <c r="FE772" s="15"/>
      <c r="FL772" s="15"/>
      <c r="FS772" s="15"/>
      <c r="FZ772" s="15"/>
      <c r="GG772" s="15"/>
      <c r="GN772" s="15"/>
      <c r="GP772" s="22"/>
      <c r="GQ772" s="22"/>
      <c r="GR772" s="22"/>
      <c r="GS772" s="22"/>
      <c r="GT772" s="22"/>
      <c r="GU772" s="15"/>
      <c r="GV772" s="22"/>
      <c r="GW772" s="22"/>
      <c r="GX772" s="22"/>
      <c r="GY772" s="18"/>
      <c r="GZ772" s="18"/>
      <c r="HA772" s="18"/>
      <c r="HB772" s="18"/>
      <c r="HC772" s="18"/>
      <c r="HD772" s="18"/>
      <c r="HE772" s="18"/>
      <c r="HF772" s="18"/>
      <c r="HG772" s="18"/>
      <c r="HH772" s="18"/>
      <c r="HI772" s="18"/>
      <c r="HJ772" s="18"/>
      <c r="HK772" s="18"/>
      <c r="HL772" s="18"/>
      <c r="HM772" s="18"/>
      <c r="HN772" s="18"/>
      <c r="HO772" s="18"/>
      <c r="HP772" s="18"/>
      <c r="HQ772" s="18"/>
      <c r="HR772" s="18"/>
      <c r="HS772" s="18"/>
      <c r="HT772" s="18"/>
      <c r="HU772" s="18"/>
      <c r="HV772" s="18"/>
      <c r="HW772" s="18"/>
      <c r="HX772" s="18"/>
      <c r="HY772" s="18"/>
      <c r="HZ772" s="18"/>
      <c r="IA772" s="18"/>
      <c r="IB772" s="18"/>
      <c r="IC772" s="18"/>
      <c r="ID772" s="18"/>
      <c r="IE772" s="18"/>
      <c r="IF772" s="18"/>
      <c r="IG772" s="18"/>
      <c r="IH772" s="18"/>
      <c r="II772" s="18"/>
      <c r="IJ772" s="18"/>
      <c r="IK772" s="18"/>
      <c r="IL772" s="18"/>
      <c r="IM772" s="18"/>
      <c r="IN772" s="18"/>
      <c r="IO772" s="18"/>
      <c r="IP772" s="18"/>
      <c r="IQ772" s="18"/>
      <c r="IR772" s="18"/>
      <c r="IS772" s="18"/>
      <c r="IT772" s="18"/>
      <c r="IU772" s="18"/>
      <c r="IV772" s="18"/>
      <c r="IW772" s="18"/>
      <c r="IX772" s="18"/>
      <c r="IY772" s="18"/>
      <c r="IZ772" s="18"/>
      <c r="JA772" s="18"/>
      <c r="JB772" s="18"/>
      <c r="JC772" s="18"/>
      <c r="JD772" s="18"/>
      <c r="JE772" s="18"/>
      <c r="JF772" s="18"/>
    </row>
    <row r="773" spans="36:266" x14ac:dyDescent="0.3">
      <c r="AJ773" s="24"/>
      <c r="AK773" s="24"/>
      <c r="AL773" s="20"/>
      <c r="AM773" s="23"/>
      <c r="AN773" s="24"/>
      <c r="AO773" s="24"/>
      <c r="BB773" s="25"/>
      <c r="BC773" s="21"/>
      <c r="BG773" s="18"/>
      <c r="BN773" s="22"/>
      <c r="BO773" s="22"/>
      <c r="BP773" s="22"/>
      <c r="BQ773" s="22"/>
      <c r="BR773" s="15"/>
      <c r="CF773" s="15"/>
      <c r="CL773" s="22"/>
      <c r="CM773" s="15"/>
      <c r="CR773" s="22"/>
      <c r="CT773" s="15"/>
      <c r="CW773" s="22"/>
      <c r="DA773" s="15"/>
      <c r="DH773" s="15"/>
      <c r="DJ773" s="22"/>
      <c r="DO773" s="15"/>
      <c r="DV773" s="15"/>
      <c r="EC773" s="15"/>
      <c r="EJ773" s="15"/>
      <c r="EQ773" s="15"/>
      <c r="EX773" s="15"/>
      <c r="FE773" s="15"/>
      <c r="FL773" s="15"/>
      <c r="FS773" s="15"/>
      <c r="FZ773" s="15"/>
      <c r="GG773" s="15"/>
      <c r="GN773" s="15"/>
      <c r="GP773" s="22"/>
      <c r="GQ773" s="22"/>
      <c r="GR773" s="22"/>
      <c r="GS773" s="22"/>
      <c r="GT773" s="22"/>
      <c r="GU773" s="15"/>
      <c r="GV773" s="22"/>
      <c r="GW773" s="22"/>
      <c r="GX773" s="22"/>
      <c r="GY773" s="18"/>
      <c r="GZ773" s="18"/>
      <c r="HA773" s="18"/>
      <c r="HB773" s="18"/>
      <c r="HC773" s="18"/>
      <c r="HD773" s="18"/>
      <c r="HE773" s="18"/>
      <c r="HF773" s="18"/>
      <c r="HG773" s="18"/>
      <c r="HH773" s="18"/>
      <c r="HI773" s="18"/>
      <c r="HJ773" s="18"/>
      <c r="HK773" s="18"/>
      <c r="HL773" s="18"/>
      <c r="HM773" s="18"/>
      <c r="HN773" s="18"/>
      <c r="HO773" s="18"/>
      <c r="HP773" s="18"/>
      <c r="HQ773" s="18"/>
      <c r="HR773" s="18"/>
      <c r="HS773" s="18"/>
      <c r="HT773" s="18"/>
      <c r="HU773" s="18"/>
      <c r="HV773" s="18"/>
      <c r="HW773" s="18"/>
      <c r="HX773" s="18"/>
      <c r="HY773" s="18"/>
      <c r="HZ773" s="18"/>
      <c r="IA773" s="18"/>
      <c r="IB773" s="18"/>
      <c r="IC773" s="18"/>
      <c r="ID773" s="18"/>
      <c r="IE773" s="18"/>
      <c r="IF773" s="18"/>
      <c r="IG773" s="18"/>
      <c r="IH773" s="18"/>
      <c r="II773" s="18"/>
      <c r="IJ773" s="18"/>
      <c r="IK773" s="18"/>
      <c r="IL773" s="18"/>
      <c r="IM773" s="18"/>
      <c r="IN773" s="18"/>
      <c r="IO773" s="18"/>
      <c r="IP773" s="18"/>
      <c r="IQ773" s="18"/>
      <c r="IR773" s="18"/>
      <c r="IS773" s="18"/>
      <c r="IT773" s="18"/>
      <c r="IU773" s="18"/>
      <c r="IV773" s="18"/>
      <c r="IW773" s="18"/>
      <c r="IX773" s="18"/>
      <c r="IY773" s="18"/>
      <c r="IZ773" s="18"/>
      <c r="JA773" s="18"/>
      <c r="JB773" s="18"/>
      <c r="JC773" s="18"/>
      <c r="JD773" s="18"/>
      <c r="JE773" s="18"/>
      <c r="JF773" s="18"/>
    </row>
    <row r="774" spans="36:266" x14ac:dyDescent="0.3">
      <c r="AJ774" s="24"/>
      <c r="AK774" s="24"/>
      <c r="AL774" s="20"/>
      <c r="AM774" s="23"/>
      <c r="AN774" s="24"/>
      <c r="AO774" s="24"/>
      <c r="BB774" s="25"/>
      <c r="BC774" s="21"/>
      <c r="BG774" s="18"/>
      <c r="BN774" s="22"/>
      <c r="BO774" s="22"/>
      <c r="BP774" s="22"/>
      <c r="BQ774" s="22"/>
      <c r="BR774" s="15"/>
      <c r="CF774" s="15"/>
      <c r="CL774" s="22"/>
      <c r="CM774" s="15"/>
      <c r="CR774" s="22"/>
      <c r="CT774" s="15"/>
      <c r="CW774" s="22"/>
      <c r="DA774" s="15"/>
      <c r="DH774" s="15"/>
      <c r="DJ774" s="22"/>
      <c r="DO774" s="15"/>
      <c r="DV774" s="15"/>
      <c r="EC774" s="15"/>
      <c r="EJ774" s="15"/>
      <c r="EQ774" s="15"/>
      <c r="EX774" s="15"/>
      <c r="FE774" s="15"/>
      <c r="FL774" s="15"/>
      <c r="FS774" s="15"/>
      <c r="FZ774" s="15"/>
      <c r="GG774" s="15"/>
      <c r="GN774" s="15"/>
      <c r="GP774" s="22"/>
      <c r="GQ774" s="22"/>
      <c r="GR774" s="22"/>
      <c r="GS774" s="22"/>
      <c r="GT774" s="22"/>
      <c r="GU774" s="15"/>
      <c r="GV774" s="22"/>
      <c r="GW774" s="22"/>
      <c r="GX774" s="22"/>
      <c r="GY774" s="18"/>
      <c r="GZ774" s="18"/>
      <c r="HA774" s="18"/>
      <c r="HB774" s="18"/>
      <c r="HC774" s="18"/>
      <c r="HD774" s="18"/>
      <c r="HE774" s="18"/>
      <c r="HF774" s="18"/>
      <c r="HG774" s="18"/>
      <c r="HH774" s="18"/>
      <c r="HI774" s="18"/>
      <c r="HJ774" s="18"/>
      <c r="HK774" s="18"/>
      <c r="HL774" s="18"/>
      <c r="HM774" s="18"/>
      <c r="HN774" s="18"/>
      <c r="HO774" s="18"/>
      <c r="HP774" s="18"/>
      <c r="HQ774" s="18"/>
      <c r="HR774" s="18"/>
      <c r="HS774" s="18"/>
      <c r="HT774" s="18"/>
      <c r="HU774" s="18"/>
      <c r="HV774" s="18"/>
      <c r="HW774" s="18"/>
      <c r="HX774" s="18"/>
      <c r="HY774" s="18"/>
      <c r="HZ774" s="18"/>
      <c r="IA774" s="18"/>
      <c r="IB774" s="18"/>
      <c r="IC774" s="18"/>
      <c r="ID774" s="18"/>
      <c r="IE774" s="18"/>
      <c r="IF774" s="18"/>
      <c r="IG774" s="18"/>
      <c r="IH774" s="18"/>
      <c r="II774" s="18"/>
      <c r="IJ774" s="18"/>
      <c r="IK774" s="18"/>
      <c r="IL774" s="18"/>
      <c r="IM774" s="18"/>
      <c r="IN774" s="18"/>
      <c r="IO774" s="18"/>
      <c r="IP774" s="18"/>
      <c r="IQ774" s="18"/>
      <c r="IR774" s="18"/>
      <c r="IS774" s="18"/>
      <c r="IT774" s="18"/>
      <c r="IU774" s="18"/>
      <c r="IV774" s="18"/>
      <c r="IW774" s="18"/>
      <c r="IX774" s="18"/>
      <c r="IY774" s="18"/>
      <c r="IZ774" s="18"/>
      <c r="JA774" s="18"/>
      <c r="JB774" s="18"/>
      <c r="JC774" s="18"/>
      <c r="JD774" s="18"/>
      <c r="JE774" s="18"/>
      <c r="JF774" s="18"/>
    </row>
    <row r="775" spans="36:266" x14ac:dyDescent="0.3">
      <c r="AJ775" s="24"/>
      <c r="AK775" s="24"/>
      <c r="AL775" s="20"/>
      <c r="AM775" s="23"/>
      <c r="AN775" s="24"/>
      <c r="AO775" s="24"/>
      <c r="BB775" s="25"/>
      <c r="BC775" s="21"/>
      <c r="BG775" s="18"/>
      <c r="BN775" s="22"/>
      <c r="BO775" s="22"/>
      <c r="BP775" s="22"/>
      <c r="BQ775" s="22"/>
      <c r="BR775" s="15"/>
      <c r="CF775" s="15"/>
      <c r="CL775" s="22"/>
      <c r="CM775" s="15"/>
      <c r="CR775" s="22"/>
      <c r="CT775" s="15"/>
      <c r="CW775" s="22"/>
      <c r="DA775" s="15"/>
      <c r="DH775" s="15"/>
      <c r="DJ775" s="22"/>
      <c r="DO775" s="15"/>
      <c r="DV775" s="15"/>
      <c r="EC775" s="15"/>
      <c r="EJ775" s="15"/>
      <c r="EQ775" s="15"/>
      <c r="EX775" s="15"/>
      <c r="FE775" s="15"/>
      <c r="FL775" s="15"/>
      <c r="FS775" s="15"/>
      <c r="FZ775" s="15"/>
      <c r="GG775" s="15"/>
      <c r="GN775" s="15"/>
      <c r="GP775" s="22"/>
      <c r="GQ775" s="22"/>
      <c r="GR775" s="22"/>
      <c r="GS775" s="22"/>
      <c r="GT775" s="22"/>
      <c r="GU775" s="15"/>
      <c r="GV775" s="22"/>
      <c r="GW775" s="22"/>
      <c r="GX775" s="22"/>
      <c r="GY775" s="18"/>
      <c r="GZ775" s="18"/>
      <c r="HA775" s="18"/>
      <c r="HB775" s="18"/>
      <c r="HC775" s="18"/>
      <c r="HD775" s="18"/>
      <c r="HE775" s="18"/>
      <c r="HF775" s="18"/>
      <c r="HG775" s="18"/>
      <c r="HH775" s="18"/>
      <c r="HI775" s="18"/>
      <c r="HJ775" s="18"/>
      <c r="HK775" s="18"/>
      <c r="HL775" s="18"/>
      <c r="HM775" s="18"/>
      <c r="HN775" s="18"/>
      <c r="HO775" s="18"/>
      <c r="HP775" s="18"/>
      <c r="HQ775" s="18"/>
      <c r="HR775" s="18"/>
      <c r="HS775" s="18"/>
      <c r="HT775" s="18"/>
      <c r="HU775" s="18"/>
      <c r="HV775" s="18"/>
      <c r="HW775" s="18"/>
      <c r="HX775" s="18"/>
      <c r="HY775" s="18"/>
      <c r="HZ775" s="18"/>
      <c r="IA775" s="18"/>
      <c r="IB775" s="18"/>
      <c r="IC775" s="18"/>
      <c r="ID775" s="18"/>
      <c r="IE775" s="18"/>
      <c r="IF775" s="18"/>
      <c r="IG775" s="18"/>
      <c r="IH775" s="18"/>
      <c r="II775" s="18"/>
      <c r="IJ775" s="18"/>
      <c r="IK775" s="18"/>
      <c r="IL775" s="18"/>
      <c r="IM775" s="18"/>
      <c r="IN775" s="18"/>
      <c r="IO775" s="18"/>
      <c r="IP775" s="18"/>
      <c r="IQ775" s="18"/>
      <c r="IR775" s="18"/>
      <c r="IS775" s="18"/>
      <c r="IT775" s="18"/>
      <c r="IU775" s="18"/>
      <c r="IV775" s="18"/>
      <c r="IW775" s="18"/>
      <c r="IX775" s="18"/>
      <c r="IY775" s="18"/>
      <c r="IZ775" s="18"/>
      <c r="JA775" s="18"/>
      <c r="JB775" s="18"/>
      <c r="JC775" s="18"/>
      <c r="JD775" s="18"/>
      <c r="JE775" s="18"/>
      <c r="JF775" s="18"/>
    </row>
    <row r="776" spans="36:266" x14ac:dyDescent="0.3">
      <c r="AJ776" s="24"/>
      <c r="AK776" s="24"/>
      <c r="AL776" s="20"/>
      <c r="AM776" s="23"/>
      <c r="AN776" s="24"/>
      <c r="AO776" s="24"/>
      <c r="BB776" s="25"/>
      <c r="BC776" s="21"/>
      <c r="BG776" s="18"/>
      <c r="BN776" s="22"/>
      <c r="BO776" s="22"/>
      <c r="BP776" s="22"/>
      <c r="BQ776" s="22"/>
      <c r="BR776" s="15"/>
      <c r="CF776" s="15"/>
      <c r="CL776" s="22"/>
      <c r="CM776" s="15"/>
      <c r="CR776" s="22"/>
      <c r="CT776" s="15"/>
      <c r="CW776" s="22"/>
      <c r="DA776" s="15"/>
      <c r="DH776" s="15"/>
      <c r="DJ776" s="22"/>
      <c r="DO776" s="15"/>
      <c r="DV776" s="15"/>
      <c r="EC776" s="15"/>
      <c r="EJ776" s="15"/>
      <c r="EQ776" s="15"/>
      <c r="EX776" s="15"/>
      <c r="FE776" s="15"/>
      <c r="FL776" s="15"/>
      <c r="FS776" s="15"/>
      <c r="FZ776" s="15"/>
      <c r="GG776" s="15"/>
      <c r="GN776" s="15"/>
      <c r="GP776" s="22"/>
      <c r="GQ776" s="22"/>
      <c r="GR776" s="22"/>
      <c r="GS776" s="22"/>
      <c r="GT776" s="22"/>
      <c r="GU776" s="15"/>
      <c r="GV776" s="22"/>
      <c r="GW776" s="22"/>
      <c r="GX776" s="22"/>
      <c r="GY776" s="18"/>
      <c r="GZ776" s="18"/>
      <c r="HA776" s="18"/>
      <c r="HB776" s="18"/>
      <c r="HC776" s="18"/>
      <c r="HD776" s="18"/>
      <c r="HE776" s="18"/>
      <c r="HF776" s="18"/>
      <c r="HG776" s="18"/>
      <c r="HH776" s="18"/>
      <c r="HI776" s="18"/>
      <c r="HJ776" s="18"/>
      <c r="HK776" s="18"/>
      <c r="HL776" s="18"/>
      <c r="HM776" s="18"/>
      <c r="HN776" s="18"/>
      <c r="HO776" s="18"/>
      <c r="HP776" s="18"/>
      <c r="HQ776" s="18"/>
      <c r="HR776" s="18"/>
      <c r="HS776" s="18"/>
      <c r="HT776" s="18"/>
      <c r="HU776" s="18"/>
      <c r="HV776" s="18"/>
      <c r="HW776" s="18"/>
      <c r="HX776" s="18"/>
      <c r="HY776" s="18"/>
      <c r="HZ776" s="18"/>
      <c r="IA776" s="18"/>
      <c r="IB776" s="18"/>
      <c r="IC776" s="18"/>
      <c r="ID776" s="18"/>
      <c r="IE776" s="18"/>
      <c r="IF776" s="18"/>
      <c r="IG776" s="18"/>
      <c r="IH776" s="18"/>
      <c r="II776" s="18"/>
      <c r="IJ776" s="18"/>
      <c r="IK776" s="18"/>
      <c r="IL776" s="18"/>
      <c r="IM776" s="18"/>
      <c r="IN776" s="18"/>
      <c r="IO776" s="18"/>
      <c r="IP776" s="18"/>
      <c r="IQ776" s="18"/>
      <c r="IR776" s="18"/>
      <c r="IS776" s="18"/>
      <c r="IT776" s="18"/>
      <c r="IU776" s="18"/>
      <c r="IV776" s="18"/>
      <c r="IW776" s="18"/>
      <c r="IX776" s="18"/>
      <c r="IY776" s="18"/>
      <c r="IZ776" s="18"/>
      <c r="JA776" s="18"/>
      <c r="JB776" s="18"/>
      <c r="JC776" s="18"/>
      <c r="JD776" s="18"/>
      <c r="JE776" s="18"/>
      <c r="JF776" s="18"/>
    </row>
    <row r="777" spans="36:266" x14ac:dyDescent="0.3">
      <c r="AJ777" s="24"/>
      <c r="AK777" s="24"/>
      <c r="AL777" s="20"/>
      <c r="AM777" s="23"/>
      <c r="AN777" s="24"/>
      <c r="AO777" s="24"/>
      <c r="BB777" s="25"/>
      <c r="BC777" s="21"/>
      <c r="BG777" s="18"/>
      <c r="BN777" s="22"/>
      <c r="BO777" s="22"/>
      <c r="BP777" s="22"/>
      <c r="BQ777" s="22"/>
      <c r="BR777" s="15"/>
      <c r="CF777" s="15"/>
      <c r="CL777" s="22"/>
      <c r="CM777" s="15"/>
      <c r="CR777" s="22"/>
      <c r="CT777" s="15"/>
      <c r="CW777" s="22"/>
      <c r="DA777" s="15"/>
      <c r="DH777" s="15"/>
      <c r="DJ777" s="22"/>
      <c r="DO777" s="15"/>
      <c r="DV777" s="15"/>
      <c r="EC777" s="15"/>
      <c r="EJ777" s="15"/>
      <c r="EQ777" s="15"/>
      <c r="EX777" s="15"/>
      <c r="FE777" s="15"/>
      <c r="FL777" s="15"/>
      <c r="FS777" s="15"/>
      <c r="FZ777" s="15"/>
      <c r="GG777" s="15"/>
      <c r="GN777" s="15"/>
      <c r="GP777" s="22"/>
      <c r="GQ777" s="22"/>
      <c r="GR777" s="22"/>
      <c r="GS777" s="22"/>
      <c r="GT777" s="22"/>
      <c r="GU777" s="15"/>
      <c r="GV777" s="22"/>
      <c r="GW777" s="22"/>
      <c r="GX777" s="22"/>
      <c r="GY777" s="18"/>
      <c r="GZ777" s="18"/>
      <c r="HA777" s="18"/>
      <c r="HB777" s="18"/>
      <c r="HC777" s="18"/>
      <c r="HD777" s="18"/>
      <c r="HE777" s="18"/>
      <c r="HF777" s="18"/>
      <c r="HG777" s="18"/>
      <c r="HH777" s="18"/>
      <c r="HI777" s="18"/>
      <c r="HJ777" s="18"/>
      <c r="HK777" s="18"/>
      <c r="HL777" s="18"/>
      <c r="HM777" s="18"/>
      <c r="HN777" s="18"/>
      <c r="HO777" s="18"/>
      <c r="HP777" s="18"/>
      <c r="HQ777" s="18"/>
      <c r="HR777" s="18"/>
      <c r="HS777" s="18"/>
      <c r="HT777" s="18"/>
      <c r="HU777" s="18"/>
      <c r="HV777" s="18"/>
      <c r="HW777" s="18"/>
      <c r="HX777" s="18"/>
      <c r="HY777" s="18"/>
      <c r="HZ777" s="18"/>
      <c r="IA777" s="18"/>
      <c r="IB777" s="18"/>
      <c r="IC777" s="18"/>
      <c r="ID777" s="18"/>
      <c r="IE777" s="18"/>
      <c r="IF777" s="18"/>
      <c r="IG777" s="18"/>
      <c r="IH777" s="18"/>
      <c r="II777" s="18"/>
      <c r="IJ777" s="18"/>
      <c r="IK777" s="18"/>
      <c r="IL777" s="18"/>
      <c r="IM777" s="18"/>
      <c r="IN777" s="18"/>
      <c r="IO777" s="18"/>
      <c r="IP777" s="18"/>
      <c r="IQ777" s="18"/>
      <c r="IR777" s="18"/>
      <c r="IS777" s="18"/>
      <c r="IT777" s="18"/>
      <c r="IU777" s="18"/>
      <c r="IV777" s="18"/>
      <c r="IW777" s="18"/>
      <c r="IX777" s="18"/>
      <c r="IY777" s="18"/>
      <c r="IZ777" s="18"/>
      <c r="JA777" s="18"/>
      <c r="JB777" s="18"/>
      <c r="JC777" s="18"/>
      <c r="JD777" s="18"/>
      <c r="JE777" s="18"/>
      <c r="JF777" s="18"/>
    </row>
    <row r="778" spans="36:266" x14ac:dyDescent="0.3">
      <c r="AJ778" s="24"/>
      <c r="AK778" s="24"/>
      <c r="AL778" s="20"/>
      <c r="AM778" s="23"/>
      <c r="AN778" s="24"/>
      <c r="AO778" s="24"/>
      <c r="BB778" s="25"/>
      <c r="BC778" s="21"/>
      <c r="BG778" s="18"/>
      <c r="BN778" s="22"/>
      <c r="BO778" s="22"/>
      <c r="BP778" s="22"/>
      <c r="BQ778" s="22"/>
      <c r="BR778" s="15"/>
      <c r="CF778" s="15"/>
      <c r="CL778" s="22"/>
      <c r="CM778" s="15"/>
      <c r="CR778" s="22"/>
      <c r="CT778" s="15"/>
      <c r="CW778" s="22"/>
      <c r="DA778" s="15"/>
      <c r="DH778" s="15"/>
      <c r="DJ778" s="22"/>
      <c r="DO778" s="15"/>
      <c r="DV778" s="15"/>
      <c r="EC778" s="15"/>
      <c r="EJ778" s="15"/>
      <c r="EQ778" s="15"/>
      <c r="EX778" s="15"/>
      <c r="FE778" s="15"/>
      <c r="FL778" s="15"/>
      <c r="FS778" s="15"/>
      <c r="FZ778" s="15"/>
      <c r="GG778" s="15"/>
      <c r="GN778" s="15"/>
      <c r="GP778" s="22"/>
      <c r="GQ778" s="22"/>
      <c r="GR778" s="22"/>
      <c r="GS778" s="22"/>
      <c r="GT778" s="22"/>
      <c r="GU778" s="15"/>
      <c r="GV778" s="22"/>
      <c r="GW778" s="22"/>
      <c r="GX778" s="22"/>
      <c r="GY778" s="18"/>
      <c r="GZ778" s="18"/>
      <c r="HA778" s="18"/>
      <c r="HB778" s="18"/>
      <c r="HC778" s="18"/>
      <c r="HD778" s="18"/>
      <c r="HE778" s="18"/>
      <c r="HF778" s="18"/>
      <c r="HG778" s="18"/>
      <c r="HH778" s="18"/>
      <c r="HI778" s="18"/>
      <c r="HJ778" s="18"/>
      <c r="HK778" s="18"/>
      <c r="HL778" s="18"/>
      <c r="HM778" s="18"/>
      <c r="HN778" s="18"/>
      <c r="HO778" s="18"/>
      <c r="HP778" s="18"/>
      <c r="HQ778" s="18"/>
      <c r="HR778" s="18"/>
      <c r="HS778" s="18"/>
      <c r="HT778" s="18"/>
      <c r="HU778" s="18"/>
      <c r="HV778" s="18"/>
      <c r="HW778" s="18"/>
      <c r="HX778" s="18"/>
      <c r="HY778" s="18"/>
      <c r="HZ778" s="18"/>
      <c r="IA778" s="18"/>
      <c r="IB778" s="18"/>
      <c r="IC778" s="18"/>
      <c r="ID778" s="18"/>
      <c r="IE778" s="18"/>
      <c r="IF778" s="18"/>
      <c r="IG778" s="18"/>
      <c r="IH778" s="18"/>
      <c r="II778" s="18"/>
      <c r="IJ778" s="18"/>
      <c r="IK778" s="18"/>
      <c r="IL778" s="18"/>
      <c r="IM778" s="18"/>
      <c r="IN778" s="18"/>
      <c r="IO778" s="18"/>
      <c r="IP778" s="18"/>
      <c r="IQ778" s="18"/>
      <c r="IR778" s="18"/>
      <c r="IS778" s="18"/>
      <c r="IT778" s="18"/>
      <c r="IU778" s="18"/>
      <c r="IV778" s="18"/>
      <c r="IW778" s="18"/>
      <c r="IX778" s="18"/>
      <c r="IY778" s="18"/>
      <c r="IZ778" s="18"/>
      <c r="JA778" s="18"/>
      <c r="JB778" s="18"/>
      <c r="JC778" s="18"/>
      <c r="JD778" s="18"/>
      <c r="JE778" s="18"/>
      <c r="JF778" s="18"/>
    </row>
    <row r="779" spans="36:266" x14ac:dyDescent="0.3">
      <c r="AJ779" s="24"/>
      <c r="AK779" s="24"/>
      <c r="AL779" s="20"/>
      <c r="AM779" s="23"/>
      <c r="AN779" s="24"/>
      <c r="AO779" s="24"/>
      <c r="BB779" s="25"/>
      <c r="BC779" s="21"/>
      <c r="BG779" s="18"/>
      <c r="BN779" s="22"/>
      <c r="BO779" s="22"/>
      <c r="BP779" s="22"/>
      <c r="BQ779" s="22"/>
      <c r="BR779" s="15"/>
      <c r="CF779" s="15"/>
      <c r="CL779" s="22"/>
      <c r="CM779" s="15"/>
      <c r="CR779" s="22"/>
      <c r="CT779" s="15"/>
      <c r="CW779" s="22"/>
      <c r="DA779" s="15"/>
      <c r="DH779" s="15"/>
      <c r="DJ779" s="22"/>
      <c r="DO779" s="15"/>
      <c r="DV779" s="15"/>
      <c r="EC779" s="15"/>
      <c r="EJ779" s="15"/>
      <c r="EQ779" s="15"/>
      <c r="EX779" s="15"/>
      <c r="FE779" s="15"/>
      <c r="FL779" s="15"/>
      <c r="FS779" s="15"/>
      <c r="FZ779" s="15"/>
      <c r="GG779" s="15"/>
      <c r="GN779" s="15"/>
      <c r="GP779" s="22"/>
      <c r="GQ779" s="22"/>
      <c r="GR779" s="22"/>
      <c r="GS779" s="22"/>
      <c r="GT779" s="22"/>
      <c r="GU779" s="15"/>
      <c r="GV779" s="22"/>
      <c r="GW779" s="22"/>
      <c r="GX779" s="22"/>
      <c r="GY779" s="18"/>
      <c r="GZ779" s="18"/>
      <c r="HA779" s="18"/>
      <c r="HB779" s="18"/>
      <c r="HC779" s="18"/>
      <c r="HD779" s="18"/>
      <c r="HE779" s="18"/>
      <c r="HF779" s="18"/>
      <c r="HG779" s="18"/>
      <c r="HH779" s="18"/>
      <c r="HI779" s="18"/>
      <c r="HJ779" s="18"/>
      <c r="HK779" s="18"/>
      <c r="HL779" s="18"/>
      <c r="HM779" s="18"/>
      <c r="HN779" s="18"/>
      <c r="HO779" s="18"/>
      <c r="HP779" s="18"/>
      <c r="HQ779" s="18"/>
      <c r="HR779" s="18"/>
      <c r="HS779" s="18"/>
      <c r="HT779" s="18"/>
      <c r="HU779" s="18"/>
      <c r="HV779" s="18"/>
      <c r="HW779" s="18"/>
      <c r="HX779" s="18"/>
      <c r="HY779" s="18"/>
      <c r="HZ779" s="18"/>
      <c r="IA779" s="18"/>
      <c r="IB779" s="18"/>
      <c r="IC779" s="18"/>
      <c r="ID779" s="18"/>
      <c r="IE779" s="18"/>
      <c r="IF779" s="18"/>
      <c r="IG779" s="18"/>
      <c r="IH779" s="18"/>
      <c r="II779" s="18"/>
      <c r="IJ779" s="18"/>
      <c r="IK779" s="18"/>
      <c r="IL779" s="18"/>
      <c r="IM779" s="18"/>
      <c r="IN779" s="18"/>
      <c r="IO779" s="18"/>
      <c r="IP779" s="18"/>
      <c r="IQ779" s="18"/>
      <c r="IR779" s="18"/>
      <c r="IS779" s="18"/>
      <c r="IT779" s="18"/>
      <c r="IU779" s="18"/>
      <c r="IV779" s="18"/>
      <c r="IW779" s="18"/>
      <c r="IX779" s="18"/>
      <c r="IY779" s="18"/>
      <c r="IZ779" s="18"/>
      <c r="JA779" s="18"/>
      <c r="JB779" s="18"/>
      <c r="JC779" s="18"/>
      <c r="JD779" s="18"/>
      <c r="JE779" s="18"/>
      <c r="JF779" s="18"/>
    </row>
    <row r="780" spans="36:266" x14ac:dyDescent="0.3">
      <c r="AJ780" s="24"/>
      <c r="AK780" s="24"/>
      <c r="AL780" s="20"/>
      <c r="AM780" s="23"/>
      <c r="AN780" s="24"/>
      <c r="AO780" s="24"/>
      <c r="BB780" s="25"/>
      <c r="BC780" s="21"/>
      <c r="BG780" s="18"/>
      <c r="BN780" s="22"/>
      <c r="BO780" s="22"/>
      <c r="BP780" s="22"/>
      <c r="BQ780" s="22"/>
      <c r="BR780" s="15"/>
      <c r="CF780" s="15"/>
      <c r="CL780" s="22"/>
      <c r="CM780" s="15"/>
      <c r="CR780" s="22"/>
      <c r="CT780" s="15"/>
      <c r="CW780" s="22"/>
      <c r="DA780" s="15"/>
      <c r="DH780" s="15"/>
      <c r="DJ780" s="22"/>
      <c r="DO780" s="15"/>
      <c r="DV780" s="15"/>
      <c r="EC780" s="15"/>
      <c r="EJ780" s="15"/>
      <c r="EQ780" s="15"/>
      <c r="EX780" s="15"/>
      <c r="FE780" s="15"/>
      <c r="FL780" s="15"/>
      <c r="FS780" s="15"/>
      <c r="FZ780" s="15"/>
      <c r="GG780" s="15"/>
      <c r="GN780" s="15"/>
      <c r="GP780" s="22"/>
      <c r="GQ780" s="22"/>
      <c r="GR780" s="22"/>
      <c r="GS780" s="22"/>
      <c r="GT780" s="22"/>
      <c r="GU780" s="15"/>
      <c r="GV780" s="22"/>
      <c r="GW780" s="22"/>
      <c r="GX780" s="22"/>
      <c r="GY780" s="18"/>
      <c r="GZ780" s="18"/>
      <c r="HA780" s="18"/>
      <c r="HB780" s="18"/>
      <c r="HC780" s="18"/>
      <c r="HD780" s="18"/>
      <c r="HE780" s="18"/>
      <c r="HF780" s="18"/>
      <c r="HG780" s="18"/>
      <c r="HH780" s="18"/>
      <c r="HI780" s="18"/>
      <c r="HJ780" s="18"/>
      <c r="HK780" s="18"/>
      <c r="HL780" s="18"/>
      <c r="HM780" s="18"/>
      <c r="HN780" s="18"/>
      <c r="HO780" s="18"/>
      <c r="HP780" s="18"/>
      <c r="HQ780" s="18"/>
      <c r="HR780" s="18"/>
      <c r="HS780" s="18"/>
      <c r="HT780" s="18"/>
      <c r="HU780" s="18"/>
      <c r="HV780" s="18"/>
      <c r="HW780" s="18"/>
      <c r="HX780" s="18"/>
      <c r="HY780" s="18"/>
      <c r="HZ780" s="18"/>
      <c r="IA780" s="18"/>
      <c r="IB780" s="18"/>
      <c r="IC780" s="18"/>
      <c r="ID780" s="18"/>
      <c r="IE780" s="18"/>
      <c r="IF780" s="18"/>
      <c r="IG780" s="18"/>
      <c r="IH780" s="18"/>
      <c r="II780" s="18"/>
      <c r="IJ780" s="18"/>
      <c r="IK780" s="18"/>
      <c r="IL780" s="18"/>
      <c r="IM780" s="18"/>
      <c r="IN780" s="18"/>
      <c r="IO780" s="18"/>
      <c r="IP780" s="18"/>
      <c r="IQ780" s="18"/>
      <c r="IR780" s="18"/>
      <c r="IS780" s="18"/>
      <c r="IT780" s="18"/>
      <c r="IU780" s="18"/>
      <c r="IV780" s="18"/>
      <c r="IW780" s="18"/>
      <c r="IX780" s="18"/>
      <c r="IY780" s="18"/>
      <c r="IZ780" s="18"/>
      <c r="JA780" s="18"/>
      <c r="JB780" s="18"/>
      <c r="JC780" s="18"/>
      <c r="JD780" s="18"/>
      <c r="JE780" s="18"/>
      <c r="JF780" s="18"/>
    </row>
    <row r="781" spans="36:266" x14ac:dyDescent="0.3">
      <c r="AJ781" s="24"/>
      <c r="AK781" s="24"/>
      <c r="AL781" s="20"/>
      <c r="AM781" s="23"/>
      <c r="AN781" s="24"/>
      <c r="AO781" s="24"/>
      <c r="BB781" s="25"/>
      <c r="BC781" s="21"/>
      <c r="BG781" s="18"/>
      <c r="BN781" s="22"/>
      <c r="BO781" s="22"/>
      <c r="BP781" s="22"/>
      <c r="BQ781" s="22"/>
      <c r="BR781" s="15"/>
      <c r="CF781" s="15"/>
      <c r="CL781" s="22"/>
      <c r="CM781" s="15"/>
      <c r="CR781" s="22"/>
      <c r="CT781" s="15"/>
      <c r="CW781" s="22"/>
      <c r="DA781" s="15"/>
      <c r="DH781" s="15"/>
      <c r="DJ781" s="22"/>
      <c r="DO781" s="15"/>
      <c r="DV781" s="15"/>
      <c r="EC781" s="15"/>
      <c r="EJ781" s="15"/>
      <c r="EQ781" s="15"/>
      <c r="EX781" s="15"/>
      <c r="FE781" s="15"/>
      <c r="FL781" s="15"/>
      <c r="FS781" s="15"/>
      <c r="FZ781" s="15"/>
      <c r="GG781" s="15"/>
      <c r="GN781" s="15"/>
      <c r="GP781" s="22"/>
      <c r="GQ781" s="22"/>
      <c r="GR781" s="22"/>
      <c r="GS781" s="22"/>
      <c r="GT781" s="22"/>
      <c r="GU781" s="15"/>
      <c r="GV781" s="22"/>
      <c r="GW781" s="22"/>
      <c r="GX781" s="22"/>
      <c r="GY781" s="18"/>
      <c r="GZ781" s="18"/>
      <c r="HA781" s="18"/>
      <c r="HB781" s="18"/>
      <c r="HC781" s="18"/>
      <c r="HD781" s="18"/>
      <c r="HE781" s="18"/>
      <c r="HF781" s="18"/>
      <c r="HG781" s="18"/>
      <c r="HH781" s="18"/>
      <c r="HI781" s="18"/>
      <c r="HJ781" s="18"/>
      <c r="HK781" s="18"/>
      <c r="HL781" s="18"/>
      <c r="HM781" s="18"/>
      <c r="HN781" s="18"/>
      <c r="HO781" s="18"/>
      <c r="HP781" s="18"/>
      <c r="HQ781" s="18"/>
      <c r="HR781" s="18"/>
      <c r="HS781" s="18"/>
      <c r="HT781" s="18"/>
      <c r="HU781" s="18"/>
      <c r="HV781" s="18"/>
      <c r="HW781" s="18"/>
      <c r="HX781" s="18"/>
      <c r="HY781" s="18"/>
      <c r="HZ781" s="18"/>
      <c r="IA781" s="18"/>
      <c r="IB781" s="18"/>
      <c r="IC781" s="18"/>
      <c r="ID781" s="18"/>
      <c r="IE781" s="18"/>
      <c r="IF781" s="18"/>
      <c r="IG781" s="18"/>
      <c r="IH781" s="18"/>
      <c r="II781" s="18"/>
      <c r="IJ781" s="18"/>
      <c r="IK781" s="18"/>
      <c r="IL781" s="18"/>
      <c r="IM781" s="18"/>
      <c r="IN781" s="18"/>
      <c r="IO781" s="18"/>
      <c r="IP781" s="18"/>
      <c r="IQ781" s="18"/>
      <c r="IR781" s="18"/>
      <c r="IS781" s="18"/>
      <c r="IT781" s="18"/>
      <c r="IU781" s="18"/>
      <c r="IV781" s="18"/>
      <c r="IW781" s="18"/>
      <c r="IX781" s="18"/>
      <c r="IY781" s="18"/>
      <c r="IZ781" s="18"/>
      <c r="JA781" s="18"/>
      <c r="JB781" s="18"/>
      <c r="JC781" s="18"/>
      <c r="JD781" s="18"/>
      <c r="JE781" s="18"/>
      <c r="JF781" s="18"/>
    </row>
    <row r="782" spans="36:266" x14ac:dyDescent="0.3">
      <c r="AJ782" s="24"/>
      <c r="AK782" s="24"/>
      <c r="AL782" s="20"/>
      <c r="AM782" s="23"/>
      <c r="AN782" s="24"/>
      <c r="AO782" s="24"/>
      <c r="BB782" s="25"/>
      <c r="BC782" s="21"/>
      <c r="BG782" s="18"/>
      <c r="BN782" s="22"/>
      <c r="BO782" s="22"/>
      <c r="BP782" s="22"/>
      <c r="BQ782" s="22"/>
      <c r="BR782" s="15"/>
      <c r="CF782" s="15"/>
      <c r="CL782" s="22"/>
      <c r="CM782" s="15"/>
      <c r="CR782" s="22"/>
      <c r="CT782" s="15"/>
      <c r="CW782" s="22"/>
      <c r="DA782" s="15"/>
      <c r="DH782" s="15"/>
      <c r="DJ782" s="22"/>
      <c r="DO782" s="15"/>
      <c r="DV782" s="15"/>
      <c r="EC782" s="15"/>
      <c r="EJ782" s="15"/>
      <c r="EQ782" s="15"/>
      <c r="EX782" s="15"/>
      <c r="FE782" s="15"/>
      <c r="FL782" s="15"/>
      <c r="FS782" s="15"/>
      <c r="FZ782" s="15"/>
      <c r="GG782" s="15"/>
      <c r="GN782" s="15"/>
      <c r="GP782" s="22"/>
      <c r="GQ782" s="22"/>
      <c r="GR782" s="22"/>
      <c r="GS782" s="22"/>
      <c r="GT782" s="22"/>
      <c r="GU782" s="15"/>
      <c r="GV782" s="22"/>
      <c r="GW782" s="22"/>
      <c r="GX782" s="22"/>
      <c r="GY782" s="18"/>
      <c r="GZ782" s="18"/>
      <c r="HA782" s="18"/>
      <c r="HB782" s="18"/>
      <c r="HC782" s="18"/>
      <c r="HD782" s="18"/>
      <c r="HE782" s="18"/>
      <c r="HF782" s="18"/>
      <c r="HG782" s="18"/>
      <c r="HH782" s="18"/>
      <c r="HI782" s="18"/>
      <c r="HJ782" s="18"/>
      <c r="HK782" s="18"/>
      <c r="HL782" s="18"/>
      <c r="HM782" s="18"/>
      <c r="HN782" s="18"/>
      <c r="HO782" s="18"/>
      <c r="HP782" s="18"/>
      <c r="HQ782" s="18"/>
      <c r="HR782" s="18"/>
      <c r="HS782" s="18"/>
      <c r="HT782" s="18"/>
      <c r="HU782" s="18"/>
      <c r="HV782" s="18"/>
      <c r="HW782" s="18"/>
      <c r="HX782" s="18"/>
      <c r="HY782" s="18"/>
      <c r="HZ782" s="18"/>
      <c r="IA782" s="18"/>
      <c r="IB782" s="18"/>
      <c r="IC782" s="18"/>
      <c r="ID782" s="18"/>
      <c r="IE782" s="18"/>
      <c r="IF782" s="18"/>
      <c r="IG782" s="18"/>
      <c r="IH782" s="18"/>
      <c r="II782" s="18"/>
      <c r="IJ782" s="18"/>
      <c r="IK782" s="18"/>
      <c r="IL782" s="18"/>
      <c r="IM782" s="18"/>
      <c r="IN782" s="18"/>
      <c r="IO782" s="18"/>
      <c r="IP782" s="18"/>
      <c r="IQ782" s="18"/>
      <c r="IR782" s="18"/>
      <c r="IS782" s="18"/>
      <c r="IT782" s="18"/>
      <c r="IU782" s="18"/>
      <c r="IV782" s="18"/>
      <c r="IW782" s="18"/>
      <c r="IX782" s="18"/>
      <c r="IY782" s="18"/>
      <c r="IZ782" s="18"/>
      <c r="JA782" s="18"/>
      <c r="JB782" s="18"/>
      <c r="JC782" s="18"/>
      <c r="JD782" s="18"/>
      <c r="JE782" s="18"/>
      <c r="JF782" s="18"/>
    </row>
    <row r="783" spans="36:266" x14ac:dyDescent="0.3">
      <c r="AJ783" s="24"/>
      <c r="AK783" s="24"/>
      <c r="AL783" s="20"/>
      <c r="AM783" s="23"/>
      <c r="AN783" s="24"/>
      <c r="AO783" s="24"/>
      <c r="BB783" s="25"/>
      <c r="BC783" s="21"/>
      <c r="BG783" s="18"/>
      <c r="BN783" s="22"/>
      <c r="BO783" s="22"/>
      <c r="BP783" s="22"/>
      <c r="BQ783" s="22"/>
      <c r="BR783" s="15"/>
      <c r="CF783" s="15"/>
      <c r="CL783" s="22"/>
      <c r="CM783" s="15"/>
      <c r="CR783" s="22"/>
      <c r="CT783" s="15"/>
      <c r="CW783" s="22"/>
      <c r="DA783" s="15"/>
      <c r="DH783" s="15"/>
      <c r="DJ783" s="22"/>
      <c r="DO783" s="15"/>
      <c r="DV783" s="15"/>
      <c r="EC783" s="15"/>
      <c r="EJ783" s="15"/>
      <c r="EQ783" s="15"/>
      <c r="EX783" s="15"/>
      <c r="FE783" s="15"/>
      <c r="FL783" s="15"/>
      <c r="FS783" s="15"/>
      <c r="FZ783" s="15"/>
      <c r="GG783" s="15"/>
      <c r="GN783" s="15"/>
      <c r="GP783" s="22"/>
      <c r="GQ783" s="22"/>
      <c r="GR783" s="22"/>
      <c r="GS783" s="22"/>
      <c r="GT783" s="22"/>
      <c r="GU783" s="15"/>
      <c r="GV783" s="22"/>
      <c r="GW783" s="22"/>
      <c r="GX783" s="22"/>
      <c r="GY783" s="18"/>
      <c r="GZ783" s="18"/>
      <c r="HA783" s="18"/>
      <c r="HB783" s="18"/>
      <c r="HC783" s="18"/>
      <c r="HD783" s="18"/>
      <c r="HE783" s="18"/>
      <c r="HF783" s="18"/>
      <c r="HG783" s="18"/>
      <c r="HH783" s="18"/>
      <c r="HI783" s="18"/>
      <c r="HJ783" s="18"/>
      <c r="HK783" s="18"/>
      <c r="HL783" s="18"/>
      <c r="HM783" s="18"/>
      <c r="HN783" s="18"/>
      <c r="HO783" s="18"/>
      <c r="HP783" s="18"/>
      <c r="HQ783" s="18"/>
      <c r="HR783" s="18"/>
      <c r="HS783" s="18"/>
      <c r="HT783" s="18"/>
      <c r="HU783" s="18"/>
      <c r="HV783" s="18"/>
      <c r="HW783" s="18"/>
      <c r="HX783" s="18"/>
      <c r="HY783" s="18"/>
      <c r="HZ783" s="18"/>
      <c r="IA783" s="18"/>
      <c r="IB783" s="18"/>
      <c r="IC783" s="18"/>
      <c r="ID783" s="18"/>
      <c r="IE783" s="18"/>
      <c r="IF783" s="18"/>
      <c r="IG783" s="18"/>
      <c r="IH783" s="18"/>
      <c r="II783" s="18"/>
      <c r="IJ783" s="18"/>
      <c r="IK783" s="18"/>
      <c r="IL783" s="18"/>
      <c r="IM783" s="18"/>
      <c r="IN783" s="18"/>
      <c r="IO783" s="18"/>
      <c r="IP783" s="18"/>
      <c r="IQ783" s="18"/>
      <c r="IR783" s="18"/>
      <c r="IS783" s="18"/>
      <c r="IT783" s="18"/>
      <c r="IU783" s="18"/>
      <c r="IV783" s="18"/>
      <c r="IW783" s="18"/>
      <c r="IX783" s="18"/>
      <c r="IY783" s="18"/>
      <c r="IZ783" s="18"/>
      <c r="JA783" s="18"/>
      <c r="JB783" s="18"/>
      <c r="JC783" s="18"/>
      <c r="JD783" s="18"/>
      <c r="JE783" s="18"/>
      <c r="JF783" s="18"/>
    </row>
    <row r="784" spans="36:266" x14ac:dyDescent="0.3">
      <c r="AJ784" s="24"/>
      <c r="AK784" s="24"/>
      <c r="AL784" s="20"/>
      <c r="AM784" s="23"/>
      <c r="AN784" s="24"/>
      <c r="AO784" s="24"/>
      <c r="BB784" s="25"/>
      <c r="BC784" s="21"/>
      <c r="BG784" s="18"/>
      <c r="BN784" s="22"/>
      <c r="BO784" s="22"/>
      <c r="BP784" s="22"/>
      <c r="BQ784" s="22"/>
      <c r="BR784" s="15"/>
      <c r="CF784" s="15"/>
      <c r="CL784" s="22"/>
      <c r="CM784" s="15"/>
      <c r="CR784" s="22"/>
      <c r="CT784" s="15"/>
      <c r="CW784" s="22"/>
      <c r="DA784" s="15"/>
      <c r="DH784" s="15"/>
      <c r="DJ784" s="22"/>
      <c r="DO784" s="15"/>
      <c r="DV784" s="15"/>
      <c r="EC784" s="15"/>
      <c r="EJ784" s="15"/>
      <c r="EQ784" s="15"/>
      <c r="EX784" s="15"/>
      <c r="FE784" s="15"/>
      <c r="FL784" s="15"/>
      <c r="FS784" s="15"/>
      <c r="FZ784" s="15"/>
      <c r="GG784" s="15"/>
      <c r="GN784" s="15"/>
      <c r="GP784" s="22"/>
      <c r="GQ784" s="22"/>
      <c r="GR784" s="22"/>
      <c r="GS784" s="22"/>
      <c r="GT784" s="22"/>
      <c r="GU784" s="15"/>
      <c r="GV784" s="22"/>
      <c r="GW784" s="22"/>
      <c r="GX784" s="22"/>
      <c r="GY784" s="18"/>
      <c r="GZ784" s="18"/>
      <c r="HA784" s="18"/>
      <c r="HB784" s="18"/>
      <c r="HC784" s="18"/>
      <c r="HD784" s="18"/>
      <c r="HE784" s="18"/>
      <c r="HF784" s="18"/>
      <c r="HG784" s="18"/>
      <c r="HH784" s="18"/>
      <c r="HI784" s="18"/>
      <c r="HJ784" s="18"/>
      <c r="HK784" s="18"/>
      <c r="HL784" s="18"/>
      <c r="HM784" s="18"/>
      <c r="HN784" s="18"/>
      <c r="HO784" s="18"/>
      <c r="HP784" s="18"/>
      <c r="HQ784" s="18"/>
      <c r="HR784" s="18"/>
      <c r="HS784" s="18"/>
      <c r="HT784" s="18"/>
      <c r="HU784" s="18"/>
      <c r="HV784" s="18"/>
      <c r="HW784" s="18"/>
      <c r="HX784" s="18"/>
      <c r="HY784" s="18"/>
      <c r="HZ784" s="18"/>
      <c r="IA784" s="18"/>
      <c r="IB784" s="18"/>
      <c r="IC784" s="18"/>
      <c r="ID784" s="18"/>
      <c r="IE784" s="18"/>
      <c r="IF784" s="18"/>
      <c r="IG784" s="18"/>
      <c r="IH784" s="18"/>
      <c r="II784" s="18"/>
      <c r="IJ784" s="18"/>
      <c r="IK784" s="18"/>
      <c r="IL784" s="18"/>
      <c r="IM784" s="18"/>
      <c r="IN784" s="18"/>
      <c r="IO784" s="18"/>
      <c r="IP784" s="18"/>
      <c r="IQ784" s="18"/>
      <c r="IR784" s="18"/>
      <c r="IS784" s="18"/>
      <c r="IT784" s="18"/>
      <c r="IU784" s="18"/>
      <c r="IV784" s="18"/>
      <c r="IW784" s="18"/>
      <c r="IX784" s="18"/>
      <c r="IY784" s="18"/>
      <c r="IZ784" s="18"/>
      <c r="JA784" s="18"/>
      <c r="JB784" s="18"/>
      <c r="JC784" s="18"/>
      <c r="JD784" s="18"/>
      <c r="JE784" s="18"/>
      <c r="JF784" s="18"/>
    </row>
    <row r="785" spans="36:266" x14ac:dyDescent="0.3">
      <c r="AJ785" s="24"/>
      <c r="AK785" s="24"/>
      <c r="AL785" s="20"/>
      <c r="AM785" s="23"/>
      <c r="AN785" s="24"/>
      <c r="AO785" s="24"/>
      <c r="BB785" s="25"/>
      <c r="BC785" s="21"/>
      <c r="BG785" s="18"/>
      <c r="BN785" s="22"/>
      <c r="BO785" s="22"/>
      <c r="BP785" s="22"/>
      <c r="BQ785" s="22"/>
      <c r="BR785" s="15"/>
      <c r="CF785" s="15"/>
      <c r="CL785" s="22"/>
      <c r="CM785" s="15"/>
      <c r="CR785" s="22"/>
      <c r="CT785" s="15"/>
      <c r="CW785" s="22"/>
      <c r="DA785" s="15"/>
      <c r="DH785" s="15"/>
      <c r="DJ785" s="22"/>
      <c r="DO785" s="15"/>
      <c r="DV785" s="15"/>
      <c r="EC785" s="15"/>
      <c r="EJ785" s="15"/>
      <c r="EQ785" s="15"/>
      <c r="EX785" s="15"/>
      <c r="FE785" s="15"/>
      <c r="FL785" s="15"/>
      <c r="FS785" s="15"/>
      <c r="FZ785" s="15"/>
      <c r="GG785" s="15"/>
      <c r="GN785" s="15"/>
      <c r="GP785" s="22"/>
      <c r="GQ785" s="22"/>
      <c r="GR785" s="22"/>
      <c r="GS785" s="22"/>
      <c r="GT785" s="22"/>
      <c r="GU785" s="15"/>
      <c r="GV785" s="22"/>
      <c r="GW785" s="22"/>
      <c r="GX785" s="22"/>
      <c r="GY785" s="18"/>
      <c r="GZ785" s="18"/>
      <c r="HA785" s="18"/>
      <c r="HB785" s="18"/>
      <c r="HC785" s="18"/>
      <c r="HD785" s="18"/>
      <c r="HE785" s="18"/>
      <c r="HF785" s="18"/>
      <c r="HG785" s="18"/>
      <c r="HH785" s="18"/>
      <c r="HI785" s="18"/>
      <c r="HJ785" s="18"/>
      <c r="HK785" s="18"/>
      <c r="HL785" s="18"/>
      <c r="HM785" s="18"/>
      <c r="HN785" s="18"/>
      <c r="HO785" s="18"/>
      <c r="HP785" s="18"/>
      <c r="HQ785" s="18"/>
      <c r="HR785" s="18"/>
      <c r="HS785" s="18"/>
      <c r="HT785" s="18"/>
      <c r="HU785" s="18"/>
      <c r="HV785" s="18"/>
      <c r="HW785" s="18"/>
      <c r="HX785" s="18"/>
      <c r="HY785" s="18"/>
      <c r="HZ785" s="18"/>
      <c r="IA785" s="18"/>
      <c r="IB785" s="18"/>
      <c r="IC785" s="18"/>
      <c r="ID785" s="18"/>
      <c r="IE785" s="18"/>
      <c r="IF785" s="18"/>
      <c r="IG785" s="18"/>
      <c r="IH785" s="18"/>
      <c r="II785" s="18"/>
      <c r="IJ785" s="18"/>
      <c r="IK785" s="18"/>
      <c r="IL785" s="18"/>
      <c r="IM785" s="18"/>
      <c r="IN785" s="18"/>
      <c r="IO785" s="18"/>
      <c r="IP785" s="18"/>
      <c r="IQ785" s="18"/>
      <c r="IR785" s="18"/>
      <c r="IS785" s="18"/>
      <c r="IT785" s="18"/>
      <c r="IU785" s="18"/>
      <c r="IV785" s="18"/>
      <c r="IW785" s="18"/>
      <c r="IX785" s="18"/>
      <c r="IY785" s="18"/>
      <c r="IZ785" s="18"/>
      <c r="JA785" s="18"/>
      <c r="JB785" s="18"/>
      <c r="JC785" s="18"/>
      <c r="JD785" s="18"/>
      <c r="JE785" s="18"/>
      <c r="JF785" s="18"/>
    </row>
    <row r="786" spans="36:266" x14ac:dyDescent="0.3">
      <c r="AJ786" s="24"/>
      <c r="AK786" s="24"/>
      <c r="AL786" s="20"/>
      <c r="AM786" s="23"/>
      <c r="AN786" s="24"/>
      <c r="AO786" s="24"/>
      <c r="BB786" s="25"/>
      <c r="BC786" s="21"/>
      <c r="BG786" s="18"/>
      <c r="BN786" s="22"/>
      <c r="BO786" s="22"/>
      <c r="BP786" s="22"/>
      <c r="BQ786" s="22"/>
      <c r="BR786" s="15"/>
      <c r="CF786" s="15"/>
      <c r="CL786" s="22"/>
      <c r="CM786" s="15"/>
      <c r="CR786" s="22"/>
      <c r="CT786" s="15"/>
      <c r="CW786" s="22"/>
      <c r="DA786" s="15"/>
      <c r="DH786" s="15"/>
      <c r="DJ786" s="22"/>
      <c r="DO786" s="15"/>
      <c r="DV786" s="15"/>
      <c r="EC786" s="15"/>
      <c r="EJ786" s="15"/>
      <c r="EQ786" s="15"/>
      <c r="EX786" s="15"/>
      <c r="FE786" s="15"/>
      <c r="FL786" s="15"/>
      <c r="FS786" s="15"/>
      <c r="FZ786" s="15"/>
      <c r="GG786" s="15"/>
      <c r="GN786" s="15"/>
      <c r="GP786" s="22"/>
      <c r="GQ786" s="22"/>
      <c r="GR786" s="22"/>
      <c r="GS786" s="22"/>
      <c r="GT786" s="22"/>
      <c r="GU786" s="15"/>
      <c r="GV786" s="22"/>
      <c r="GW786" s="22"/>
      <c r="GX786" s="22"/>
      <c r="GY786" s="18"/>
      <c r="GZ786" s="18"/>
      <c r="HA786" s="18"/>
      <c r="HB786" s="18"/>
      <c r="HC786" s="18"/>
      <c r="HD786" s="18"/>
      <c r="HE786" s="18"/>
      <c r="HF786" s="18"/>
      <c r="HG786" s="18"/>
      <c r="HH786" s="18"/>
      <c r="HI786" s="18"/>
      <c r="HJ786" s="18"/>
      <c r="HK786" s="18"/>
      <c r="HL786" s="18"/>
      <c r="HM786" s="18"/>
      <c r="HN786" s="18"/>
      <c r="HO786" s="18"/>
      <c r="HP786" s="18"/>
      <c r="HQ786" s="18"/>
      <c r="HR786" s="18"/>
      <c r="HS786" s="18"/>
      <c r="HT786" s="18"/>
      <c r="HU786" s="18"/>
      <c r="HV786" s="18"/>
      <c r="HW786" s="18"/>
      <c r="HX786" s="18"/>
      <c r="HY786" s="18"/>
      <c r="HZ786" s="18"/>
      <c r="IA786" s="18"/>
      <c r="IB786" s="18"/>
      <c r="IC786" s="18"/>
      <c r="ID786" s="18"/>
      <c r="IE786" s="18"/>
      <c r="IF786" s="18"/>
      <c r="IG786" s="18"/>
      <c r="IH786" s="18"/>
      <c r="II786" s="18"/>
      <c r="IJ786" s="18"/>
      <c r="IK786" s="18"/>
      <c r="IL786" s="18"/>
      <c r="IM786" s="18"/>
      <c r="IN786" s="18"/>
      <c r="IO786" s="18"/>
      <c r="IP786" s="18"/>
      <c r="IQ786" s="18"/>
      <c r="IR786" s="18"/>
      <c r="IS786" s="18"/>
      <c r="IT786" s="18"/>
      <c r="IU786" s="18"/>
      <c r="IV786" s="18"/>
      <c r="IW786" s="18"/>
      <c r="IX786" s="18"/>
      <c r="IY786" s="18"/>
      <c r="IZ786" s="18"/>
      <c r="JA786" s="18"/>
      <c r="JB786" s="18"/>
      <c r="JC786" s="18"/>
      <c r="JD786" s="18"/>
      <c r="JE786" s="18"/>
      <c r="JF786" s="18"/>
    </row>
    <row r="787" spans="36:266" x14ac:dyDescent="0.3">
      <c r="AJ787" s="24"/>
      <c r="AK787" s="24"/>
      <c r="AL787" s="20"/>
      <c r="AM787" s="23"/>
      <c r="AN787" s="24"/>
      <c r="AO787" s="24"/>
      <c r="BB787" s="25"/>
      <c r="BC787" s="21"/>
      <c r="BG787" s="18"/>
      <c r="BN787" s="22"/>
      <c r="BO787" s="22"/>
      <c r="BP787" s="22"/>
      <c r="BQ787" s="22"/>
      <c r="BR787" s="15"/>
      <c r="CF787" s="15"/>
      <c r="CL787" s="22"/>
      <c r="CM787" s="15"/>
      <c r="CR787" s="22"/>
      <c r="CT787" s="15"/>
      <c r="CW787" s="22"/>
      <c r="DA787" s="15"/>
      <c r="DH787" s="15"/>
      <c r="DJ787" s="22"/>
      <c r="DO787" s="15"/>
      <c r="DV787" s="15"/>
      <c r="EC787" s="15"/>
      <c r="EJ787" s="15"/>
      <c r="EQ787" s="15"/>
      <c r="EX787" s="15"/>
      <c r="FE787" s="15"/>
      <c r="FL787" s="15"/>
      <c r="FS787" s="15"/>
      <c r="FZ787" s="15"/>
      <c r="GG787" s="15"/>
      <c r="GN787" s="15"/>
      <c r="GP787" s="22"/>
      <c r="GQ787" s="22"/>
      <c r="GR787" s="22"/>
      <c r="GS787" s="22"/>
      <c r="GT787" s="22"/>
      <c r="GU787" s="15"/>
      <c r="GV787" s="22"/>
      <c r="GW787" s="22"/>
      <c r="GX787" s="22"/>
      <c r="GY787" s="18"/>
      <c r="GZ787" s="18"/>
      <c r="HA787" s="18"/>
      <c r="HB787" s="18"/>
      <c r="HC787" s="18"/>
      <c r="HD787" s="18"/>
      <c r="HE787" s="18"/>
      <c r="HF787" s="18"/>
      <c r="HG787" s="18"/>
      <c r="HH787" s="18"/>
      <c r="HI787" s="18"/>
      <c r="HJ787" s="18"/>
      <c r="HK787" s="18"/>
      <c r="HL787" s="18"/>
      <c r="HM787" s="18"/>
      <c r="HN787" s="18"/>
      <c r="HO787" s="18"/>
      <c r="HP787" s="18"/>
      <c r="HQ787" s="18"/>
      <c r="HR787" s="18"/>
      <c r="HS787" s="18"/>
      <c r="HT787" s="18"/>
      <c r="HU787" s="18"/>
      <c r="HV787" s="18"/>
      <c r="HW787" s="18"/>
      <c r="HX787" s="18"/>
      <c r="HY787" s="18"/>
      <c r="HZ787" s="18"/>
      <c r="IA787" s="18"/>
      <c r="IB787" s="18"/>
      <c r="IC787" s="18"/>
      <c r="ID787" s="18"/>
      <c r="IE787" s="18"/>
      <c r="IF787" s="18"/>
      <c r="IG787" s="18"/>
      <c r="IH787" s="18"/>
      <c r="II787" s="18"/>
      <c r="IJ787" s="18"/>
      <c r="IK787" s="18"/>
      <c r="IL787" s="18"/>
      <c r="IM787" s="18"/>
      <c r="IN787" s="18"/>
      <c r="IO787" s="18"/>
      <c r="IP787" s="18"/>
      <c r="IQ787" s="18"/>
      <c r="IR787" s="18"/>
      <c r="IS787" s="18"/>
      <c r="IT787" s="18"/>
      <c r="IU787" s="18"/>
      <c r="IV787" s="18"/>
      <c r="IW787" s="18"/>
      <c r="IX787" s="18"/>
      <c r="IY787" s="18"/>
      <c r="IZ787" s="18"/>
      <c r="JA787" s="18"/>
      <c r="JB787" s="18"/>
      <c r="JC787" s="18"/>
      <c r="JD787" s="18"/>
      <c r="JE787" s="18"/>
      <c r="JF787" s="18"/>
    </row>
    <row r="788" spans="36:266" x14ac:dyDescent="0.3">
      <c r="AJ788" s="24"/>
      <c r="AK788" s="24"/>
      <c r="AL788" s="20"/>
      <c r="AM788" s="23"/>
      <c r="AN788" s="24"/>
      <c r="AO788" s="24"/>
      <c r="BB788" s="25"/>
      <c r="BC788" s="21"/>
      <c r="BG788" s="18"/>
      <c r="BN788" s="22"/>
      <c r="BO788" s="22"/>
      <c r="BP788" s="22"/>
      <c r="BQ788" s="22"/>
      <c r="BR788" s="15"/>
      <c r="CF788" s="15"/>
      <c r="CL788" s="22"/>
      <c r="CM788" s="15"/>
      <c r="CR788" s="22"/>
      <c r="CT788" s="15"/>
      <c r="CW788" s="22"/>
      <c r="DA788" s="15"/>
      <c r="DH788" s="15"/>
      <c r="DJ788" s="22"/>
      <c r="DO788" s="15"/>
      <c r="DV788" s="15"/>
      <c r="EC788" s="15"/>
      <c r="EJ788" s="15"/>
      <c r="EQ788" s="15"/>
      <c r="EX788" s="15"/>
      <c r="FE788" s="15"/>
      <c r="FL788" s="15"/>
      <c r="FS788" s="15"/>
      <c r="FZ788" s="15"/>
      <c r="GG788" s="15"/>
      <c r="GN788" s="15"/>
      <c r="GP788" s="22"/>
      <c r="GQ788" s="22"/>
      <c r="GR788" s="22"/>
      <c r="GS788" s="22"/>
      <c r="GT788" s="22"/>
      <c r="GU788" s="15"/>
      <c r="GV788" s="22"/>
      <c r="GW788" s="22"/>
      <c r="GX788" s="22"/>
      <c r="GY788" s="18"/>
      <c r="GZ788" s="18"/>
      <c r="HA788" s="18"/>
      <c r="HB788" s="18"/>
      <c r="HC788" s="18"/>
      <c r="HD788" s="18"/>
      <c r="HE788" s="18"/>
      <c r="HF788" s="18"/>
      <c r="HG788" s="18"/>
      <c r="HH788" s="18"/>
      <c r="HI788" s="18"/>
      <c r="HJ788" s="18"/>
      <c r="HK788" s="18"/>
      <c r="HL788" s="18"/>
      <c r="HM788" s="18"/>
      <c r="HN788" s="18"/>
      <c r="HO788" s="18"/>
      <c r="HP788" s="18"/>
      <c r="HQ788" s="18"/>
      <c r="HR788" s="18"/>
      <c r="HS788" s="18"/>
      <c r="HT788" s="18"/>
      <c r="HU788" s="18"/>
      <c r="HV788" s="18"/>
      <c r="HW788" s="18"/>
      <c r="HX788" s="18"/>
      <c r="HY788" s="18"/>
      <c r="HZ788" s="18"/>
      <c r="IA788" s="18"/>
      <c r="IB788" s="18"/>
      <c r="IC788" s="18"/>
      <c r="ID788" s="18"/>
      <c r="IE788" s="18"/>
      <c r="IF788" s="18"/>
      <c r="IG788" s="18"/>
      <c r="IH788" s="18"/>
      <c r="II788" s="18"/>
      <c r="IJ788" s="18"/>
      <c r="IK788" s="18"/>
      <c r="IL788" s="18"/>
      <c r="IM788" s="18"/>
      <c r="IN788" s="18"/>
      <c r="IO788" s="18"/>
      <c r="IP788" s="18"/>
      <c r="IQ788" s="18"/>
      <c r="IR788" s="18"/>
      <c r="IS788" s="18"/>
      <c r="IT788" s="18"/>
      <c r="IU788" s="18"/>
      <c r="IV788" s="18"/>
      <c r="IW788" s="18"/>
      <c r="IX788" s="18"/>
      <c r="IY788" s="18"/>
      <c r="IZ788" s="18"/>
      <c r="JA788" s="18"/>
      <c r="JB788" s="18"/>
      <c r="JC788" s="18"/>
      <c r="JD788" s="18"/>
      <c r="JE788" s="18"/>
      <c r="JF788" s="18"/>
    </row>
    <row r="789" spans="36:266" x14ac:dyDescent="0.3">
      <c r="AJ789" s="24"/>
      <c r="AK789" s="24"/>
      <c r="AL789" s="20"/>
      <c r="AM789" s="23"/>
      <c r="AN789" s="24"/>
      <c r="AO789" s="24"/>
      <c r="BB789" s="25"/>
      <c r="BC789" s="21"/>
      <c r="BG789" s="18"/>
      <c r="BN789" s="22"/>
      <c r="BO789" s="22"/>
      <c r="BP789" s="22"/>
      <c r="BQ789" s="22"/>
      <c r="BR789" s="15"/>
      <c r="CF789" s="15"/>
      <c r="CL789" s="22"/>
      <c r="CM789" s="15"/>
      <c r="CR789" s="22"/>
      <c r="CT789" s="15"/>
      <c r="CW789" s="22"/>
      <c r="DA789" s="15"/>
      <c r="DH789" s="15"/>
      <c r="DJ789" s="22"/>
      <c r="DO789" s="15"/>
      <c r="DV789" s="15"/>
      <c r="EC789" s="15"/>
      <c r="EJ789" s="15"/>
      <c r="EQ789" s="15"/>
      <c r="EX789" s="15"/>
      <c r="FE789" s="15"/>
      <c r="FL789" s="15"/>
      <c r="FS789" s="15"/>
      <c r="FZ789" s="15"/>
      <c r="GG789" s="15"/>
      <c r="GN789" s="15"/>
      <c r="GP789" s="22"/>
      <c r="GQ789" s="22"/>
      <c r="GR789" s="22"/>
      <c r="GS789" s="22"/>
      <c r="GT789" s="22"/>
      <c r="GU789" s="15"/>
      <c r="GV789" s="22"/>
      <c r="GW789" s="22"/>
      <c r="GX789" s="22"/>
      <c r="GY789" s="18"/>
      <c r="GZ789" s="18"/>
      <c r="HA789" s="18"/>
      <c r="HB789" s="18"/>
      <c r="HC789" s="18"/>
      <c r="HD789" s="18"/>
      <c r="HE789" s="18"/>
      <c r="HF789" s="18"/>
      <c r="HG789" s="18"/>
      <c r="HH789" s="18"/>
      <c r="HI789" s="18"/>
      <c r="HJ789" s="18"/>
      <c r="HK789" s="18"/>
      <c r="HL789" s="18"/>
      <c r="HM789" s="18"/>
      <c r="HN789" s="18"/>
      <c r="HO789" s="18"/>
      <c r="HP789" s="18"/>
      <c r="HQ789" s="18"/>
      <c r="HR789" s="18"/>
      <c r="HS789" s="18"/>
      <c r="HT789" s="18"/>
      <c r="HU789" s="18"/>
      <c r="HV789" s="18"/>
      <c r="HW789" s="18"/>
      <c r="HX789" s="18"/>
      <c r="HY789" s="18"/>
      <c r="HZ789" s="18"/>
      <c r="IA789" s="18"/>
      <c r="IB789" s="18"/>
      <c r="IC789" s="18"/>
      <c r="ID789" s="18"/>
      <c r="IE789" s="18"/>
      <c r="IF789" s="18"/>
      <c r="IG789" s="18"/>
      <c r="IH789" s="18"/>
      <c r="II789" s="18"/>
      <c r="IJ789" s="18"/>
      <c r="IK789" s="18"/>
      <c r="IL789" s="18"/>
      <c r="IM789" s="18"/>
      <c r="IN789" s="18"/>
      <c r="IO789" s="18"/>
      <c r="IP789" s="18"/>
      <c r="IQ789" s="18"/>
      <c r="IR789" s="18"/>
      <c r="IS789" s="18"/>
      <c r="IT789" s="18"/>
      <c r="IU789" s="18"/>
      <c r="IV789" s="18"/>
      <c r="IW789" s="18"/>
      <c r="IX789" s="18"/>
      <c r="IY789" s="18"/>
      <c r="IZ789" s="18"/>
      <c r="JA789" s="18"/>
      <c r="JB789" s="18"/>
      <c r="JC789" s="18"/>
      <c r="JD789" s="18"/>
      <c r="JE789" s="18"/>
      <c r="JF789" s="18"/>
    </row>
    <row r="790" spans="36:266" x14ac:dyDescent="0.3">
      <c r="AJ790" s="24"/>
      <c r="AK790" s="24"/>
      <c r="AL790" s="20"/>
      <c r="AM790" s="23"/>
      <c r="AN790" s="24"/>
      <c r="AO790" s="24"/>
      <c r="BB790" s="25"/>
      <c r="BC790" s="21"/>
      <c r="BG790" s="18"/>
      <c r="BN790" s="22"/>
      <c r="BO790" s="22"/>
      <c r="BP790" s="22"/>
      <c r="BQ790" s="22"/>
      <c r="BR790" s="15"/>
      <c r="CF790" s="15"/>
      <c r="CL790" s="22"/>
      <c r="CM790" s="15"/>
      <c r="CR790" s="22"/>
      <c r="CT790" s="15"/>
      <c r="CW790" s="22"/>
      <c r="DA790" s="15"/>
      <c r="DH790" s="15"/>
      <c r="DJ790" s="22"/>
      <c r="DO790" s="15"/>
      <c r="DV790" s="15"/>
      <c r="EC790" s="15"/>
      <c r="EJ790" s="15"/>
      <c r="EQ790" s="15"/>
      <c r="EX790" s="15"/>
      <c r="FE790" s="15"/>
      <c r="FL790" s="15"/>
      <c r="FS790" s="15"/>
      <c r="FZ790" s="15"/>
      <c r="GG790" s="15"/>
      <c r="GN790" s="15"/>
      <c r="GP790" s="22"/>
      <c r="GQ790" s="22"/>
      <c r="GR790" s="22"/>
      <c r="GS790" s="22"/>
      <c r="GT790" s="22"/>
      <c r="GU790" s="15"/>
      <c r="GV790" s="22"/>
      <c r="GW790" s="22"/>
      <c r="GX790" s="22"/>
      <c r="GY790" s="18"/>
      <c r="GZ790" s="18"/>
      <c r="HA790" s="18"/>
      <c r="HB790" s="18"/>
      <c r="HC790" s="18"/>
      <c r="HD790" s="18"/>
      <c r="HE790" s="18"/>
      <c r="HF790" s="18"/>
      <c r="HG790" s="18"/>
      <c r="HH790" s="18"/>
      <c r="HI790" s="18"/>
      <c r="HJ790" s="18"/>
      <c r="HK790" s="18"/>
      <c r="HL790" s="18"/>
      <c r="HM790" s="18"/>
      <c r="HN790" s="18"/>
      <c r="HO790" s="18"/>
      <c r="HP790" s="18"/>
      <c r="HQ790" s="18"/>
      <c r="HR790" s="18"/>
      <c r="HS790" s="18"/>
      <c r="HT790" s="18"/>
      <c r="HU790" s="18"/>
      <c r="HV790" s="18"/>
      <c r="HW790" s="18"/>
      <c r="HX790" s="18"/>
      <c r="HY790" s="18"/>
      <c r="HZ790" s="18"/>
      <c r="IA790" s="18"/>
      <c r="IB790" s="18"/>
      <c r="IC790" s="18"/>
      <c r="ID790" s="18"/>
      <c r="IE790" s="18"/>
      <c r="IF790" s="18"/>
      <c r="IG790" s="18"/>
      <c r="IH790" s="18"/>
      <c r="II790" s="18"/>
      <c r="IJ790" s="18"/>
      <c r="IK790" s="18"/>
      <c r="IL790" s="18"/>
      <c r="IM790" s="18"/>
      <c r="IN790" s="18"/>
      <c r="IO790" s="18"/>
      <c r="IP790" s="18"/>
      <c r="IQ790" s="18"/>
      <c r="IR790" s="18"/>
      <c r="IS790" s="18"/>
      <c r="IT790" s="18"/>
      <c r="IU790" s="18"/>
      <c r="IV790" s="18"/>
      <c r="IW790" s="18"/>
      <c r="IX790" s="18"/>
      <c r="IY790" s="18"/>
      <c r="IZ790" s="18"/>
      <c r="JA790" s="18"/>
      <c r="JB790" s="18"/>
      <c r="JC790" s="18"/>
      <c r="JD790" s="18"/>
      <c r="JE790" s="18"/>
      <c r="JF790" s="18"/>
    </row>
    <row r="791" spans="36:266" x14ac:dyDescent="0.3">
      <c r="AJ791" s="24"/>
      <c r="AK791" s="24"/>
      <c r="AL791" s="20"/>
      <c r="AM791" s="23"/>
      <c r="AN791" s="24"/>
      <c r="AO791" s="24"/>
      <c r="BB791" s="25"/>
      <c r="BC791" s="21"/>
      <c r="BG791" s="18"/>
      <c r="BN791" s="22"/>
      <c r="BO791" s="22"/>
      <c r="BP791" s="22"/>
      <c r="BQ791" s="22"/>
      <c r="BR791" s="15"/>
      <c r="CF791" s="15"/>
      <c r="CL791" s="22"/>
      <c r="CM791" s="15"/>
      <c r="CR791" s="22"/>
      <c r="CT791" s="15"/>
      <c r="CW791" s="22"/>
      <c r="DA791" s="15"/>
      <c r="DH791" s="15"/>
      <c r="DJ791" s="22"/>
      <c r="DO791" s="15"/>
      <c r="DV791" s="15"/>
      <c r="EC791" s="15"/>
      <c r="EJ791" s="15"/>
      <c r="EQ791" s="15"/>
      <c r="EX791" s="15"/>
      <c r="FE791" s="15"/>
      <c r="FL791" s="15"/>
      <c r="FS791" s="15"/>
      <c r="FZ791" s="15"/>
      <c r="GG791" s="15"/>
      <c r="GN791" s="15"/>
      <c r="GP791" s="22"/>
      <c r="GQ791" s="22"/>
      <c r="GR791" s="22"/>
      <c r="GS791" s="22"/>
      <c r="GT791" s="22"/>
      <c r="GU791" s="15"/>
      <c r="GV791" s="22"/>
      <c r="GW791" s="22"/>
      <c r="GX791" s="22"/>
      <c r="GY791" s="18"/>
      <c r="GZ791" s="18"/>
      <c r="HA791" s="18"/>
      <c r="HB791" s="18"/>
      <c r="HC791" s="18"/>
      <c r="HD791" s="18"/>
      <c r="HE791" s="18"/>
      <c r="HF791" s="18"/>
      <c r="HG791" s="18"/>
      <c r="HH791" s="18"/>
      <c r="HI791" s="18"/>
      <c r="HJ791" s="18"/>
      <c r="HK791" s="18"/>
      <c r="HL791" s="18"/>
      <c r="HM791" s="18"/>
      <c r="HN791" s="18"/>
      <c r="HO791" s="18"/>
      <c r="HP791" s="18"/>
      <c r="HQ791" s="18"/>
      <c r="HR791" s="18"/>
      <c r="HS791" s="18"/>
      <c r="HT791" s="18"/>
      <c r="HU791" s="18"/>
      <c r="HV791" s="18"/>
      <c r="HW791" s="18"/>
      <c r="HX791" s="18"/>
      <c r="HY791" s="18"/>
      <c r="HZ791" s="18"/>
      <c r="IA791" s="18"/>
      <c r="IB791" s="18"/>
      <c r="IC791" s="18"/>
      <c r="ID791" s="18"/>
      <c r="IE791" s="18"/>
      <c r="IF791" s="18"/>
      <c r="IG791" s="18"/>
      <c r="IH791" s="18"/>
      <c r="II791" s="18"/>
      <c r="IJ791" s="18"/>
      <c r="IK791" s="18"/>
      <c r="IL791" s="18"/>
      <c r="IM791" s="18"/>
      <c r="IN791" s="18"/>
      <c r="IO791" s="18"/>
      <c r="IP791" s="18"/>
      <c r="IQ791" s="18"/>
      <c r="IR791" s="18"/>
      <c r="IS791" s="18"/>
      <c r="IT791" s="18"/>
      <c r="IU791" s="18"/>
      <c r="IV791" s="18"/>
      <c r="IW791" s="18"/>
      <c r="IX791" s="18"/>
      <c r="IY791" s="18"/>
      <c r="IZ791" s="18"/>
      <c r="JA791" s="18"/>
      <c r="JB791" s="18"/>
      <c r="JC791" s="18"/>
      <c r="JD791" s="18"/>
      <c r="JE791" s="18"/>
      <c r="JF791" s="18"/>
    </row>
    <row r="792" spans="36:266" x14ac:dyDescent="0.3">
      <c r="AJ792" s="24"/>
      <c r="AK792" s="24"/>
      <c r="AL792" s="20"/>
      <c r="AM792" s="23"/>
      <c r="AN792" s="24"/>
      <c r="AO792" s="24"/>
      <c r="BB792" s="25"/>
      <c r="BC792" s="21"/>
      <c r="BG792" s="18"/>
      <c r="BN792" s="22"/>
      <c r="BO792" s="22"/>
      <c r="BP792" s="22"/>
      <c r="BQ792" s="22"/>
      <c r="BR792" s="15"/>
      <c r="CF792" s="15"/>
      <c r="CL792" s="22"/>
      <c r="CM792" s="15"/>
      <c r="CR792" s="22"/>
      <c r="CT792" s="15"/>
      <c r="CW792" s="22"/>
      <c r="DA792" s="15"/>
      <c r="DH792" s="15"/>
      <c r="DJ792" s="22"/>
      <c r="DO792" s="15"/>
      <c r="DV792" s="15"/>
      <c r="EC792" s="15"/>
      <c r="EJ792" s="15"/>
      <c r="EQ792" s="15"/>
      <c r="EX792" s="15"/>
      <c r="FE792" s="15"/>
      <c r="FL792" s="15"/>
      <c r="FS792" s="15"/>
      <c r="FZ792" s="15"/>
      <c r="GG792" s="15"/>
      <c r="GN792" s="15"/>
      <c r="GP792" s="22"/>
      <c r="GQ792" s="22"/>
      <c r="GR792" s="22"/>
      <c r="GS792" s="22"/>
      <c r="GT792" s="22"/>
      <c r="GU792" s="15"/>
      <c r="GV792" s="22"/>
      <c r="GW792" s="22"/>
      <c r="GX792" s="22"/>
      <c r="GY792" s="18"/>
      <c r="GZ792" s="18"/>
      <c r="HA792" s="18"/>
      <c r="HB792" s="18"/>
      <c r="HC792" s="18"/>
      <c r="HD792" s="18"/>
      <c r="HE792" s="18"/>
      <c r="HF792" s="18"/>
      <c r="HG792" s="18"/>
      <c r="HH792" s="18"/>
      <c r="HI792" s="18"/>
      <c r="HJ792" s="18"/>
      <c r="HK792" s="18"/>
      <c r="HL792" s="18"/>
      <c r="HM792" s="18"/>
      <c r="HN792" s="18"/>
      <c r="HO792" s="18"/>
      <c r="HP792" s="18"/>
      <c r="HQ792" s="18"/>
      <c r="HR792" s="18"/>
      <c r="HS792" s="18"/>
      <c r="HT792" s="18"/>
      <c r="HU792" s="18"/>
      <c r="HV792" s="18"/>
      <c r="HW792" s="18"/>
      <c r="HX792" s="18"/>
      <c r="HY792" s="18"/>
      <c r="HZ792" s="18"/>
      <c r="IA792" s="18"/>
      <c r="IB792" s="18"/>
      <c r="IC792" s="18"/>
      <c r="ID792" s="18"/>
      <c r="IE792" s="18"/>
      <c r="IF792" s="18"/>
      <c r="IG792" s="18"/>
      <c r="IH792" s="18"/>
      <c r="II792" s="18"/>
      <c r="IJ792" s="18"/>
      <c r="IK792" s="18"/>
      <c r="IL792" s="18"/>
      <c r="IM792" s="18"/>
      <c r="IN792" s="18"/>
      <c r="IO792" s="18"/>
      <c r="IP792" s="18"/>
      <c r="IQ792" s="18"/>
      <c r="IR792" s="18"/>
      <c r="IS792" s="18"/>
      <c r="IT792" s="18"/>
      <c r="IU792" s="18"/>
      <c r="IV792" s="18"/>
      <c r="IW792" s="18"/>
      <c r="IX792" s="18"/>
      <c r="IY792" s="18"/>
      <c r="IZ792" s="18"/>
      <c r="JA792" s="18"/>
      <c r="JB792" s="18"/>
      <c r="JC792" s="18"/>
      <c r="JD792" s="18"/>
      <c r="JE792" s="18"/>
      <c r="JF792" s="18"/>
    </row>
    <row r="793" spans="36:266" x14ac:dyDescent="0.3">
      <c r="AJ793" s="24"/>
      <c r="AK793" s="24"/>
      <c r="AL793" s="20"/>
      <c r="AM793" s="23"/>
      <c r="AN793" s="24"/>
      <c r="AO793" s="24"/>
      <c r="BB793" s="25"/>
      <c r="BC793" s="21"/>
      <c r="BG793" s="18"/>
      <c r="BN793" s="22"/>
      <c r="BO793" s="22"/>
      <c r="BP793" s="22"/>
      <c r="BQ793" s="22"/>
      <c r="BR793" s="15"/>
      <c r="CF793" s="15"/>
      <c r="CL793" s="22"/>
      <c r="CM793" s="15"/>
      <c r="CR793" s="22"/>
      <c r="CT793" s="15"/>
      <c r="CW793" s="22"/>
      <c r="DA793" s="15"/>
      <c r="DH793" s="15"/>
      <c r="DJ793" s="22"/>
      <c r="DO793" s="15"/>
      <c r="DV793" s="15"/>
      <c r="EC793" s="15"/>
      <c r="EJ793" s="15"/>
      <c r="EQ793" s="15"/>
      <c r="EX793" s="15"/>
      <c r="FE793" s="15"/>
      <c r="FL793" s="15"/>
      <c r="FS793" s="15"/>
      <c r="FZ793" s="15"/>
      <c r="GG793" s="15"/>
      <c r="GN793" s="15"/>
      <c r="GP793" s="22"/>
      <c r="GQ793" s="22"/>
      <c r="GR793" s="22"/>
      <c r="GS793" s="22"/>
      <c r="GT793" s="22"/>
      <c r="GU793" s="15"/>
      <c r="GV793" s="22"/>
      <c r="GW793" s="22"/>
      <c r="GX793" s="22"/>
      <c r="GY793" s="18"/>
      <c r="GZ793" s="18"/>
      <c r="HA793" s="18"/>
      <c r="HB793" s="18"/>
      <c r="HC793" s="18"/>
      <c r="HD793" s="18"/>
      <c r="HE793" s="18"/>
      <c r="HF793" s="18"/>
      <c r="HG793" s="18"/>
      <c r="HH793" s="18"/>
      <c r="HI793" s="18"/>
      <c r="HJ793" s="18"/>
      <c r="HK793" s="18"/>
      <c r="HL793" s="18"/>
      <c r="HM793" s="18"/>
      <c r="HN793" s="18"/>
      <c r="HO793" s="18"/>
      <c r="HP793" s="18"/>
      <c r="HQ793" s="18"/>
      <c r="HR793" s="18"/>
      <c r="HS793" s="18"/>
      <c r="HT793" s="18"/>
      <c r="HU793" s="18"/>
      <c r="HV793" s="18"/>
      <c r="HW793" s="18"/>
      <c r="HX793" s="18"/>
      <c r="HY793" s="18"/>
      <c r="HZ793" s="18"/>
      <c r="IA793" s="18"/>
      <c r="IB793" s="18"/>
      <c r="IC793" s="18"/>
      <c r="ID793" s="18"/>
      <c r="IE793" s="18"/>
      <c r="IF793" s="18"/>
      <c r="IG793" s="18"/>
      <c r="IH793" s="18"/>
      <c r="II793" s="18"/>
      <c r="IJ793" s="18"/>
      <c r="IK793" s="18"/>
      <c r="IL793" s="18"/>
      <c r="IM793" s="18"/>
      <c r="IN793" s="18"/>
      <c r="IO793" s="18"/>
      <c r="IP793" s="18"/>
      <c r="IQ793" s="18"/>
      <c r="IR793" s="18"/>
      <c r="IS793" s="18"/>
      <c r="IT793" s="18"/>
      <c r="IU793" s="18"/>
      <c r="IV793" s="18"/>
      <c r="IW793" s="18"/>
      <c r="IX793" s="18"/>
      <c r="IY793" s="18"/>
      <c r="IZ793" s="18"/>
      <c r="JA793" s="18"/>
      <c r="JB793" s="18"/>
      <c r="JC793" s="18"/>
      <c r="JD793" s="18"/>
      <c r="JE793" s="18"/>
      <c r="JF793" s="18"/>
    </row>
    <row r="794" spans="36:266" x14ac:dyDescent="0.3">
      <c r="AJ794" s="24"/>
      <c r="AK794" s="24"/>
      <c r="AL794" s="20"/>
      <c r="AM794" s="23"/>
      <c r="AN794" s="24"/>
      <c r="AO794" s="24"/>
      <c r="BB794" s="25"/>
      <c r="BC794" s="21"/>
      <c r="BG794" s="18"/>
      <c r="BN794" s="22"/>
      <c r="BO794" s="22"/>
      <c r="BP794" s="22"/>
      <c r="BQ794" s="22"/>
      <c r="BR794" s="15"/>
      <c r="CF794" s="15"/>
      <c r="CL794" s="22"/>
      <c r="CM794" s="15"/>
      <c r="CR794" s="22"/>
      <c r="CT794" s="15"/>
      <c r="CW794" s="22"/>
      <c r="DA794" s="15"/>
      <c r="DH794" s="15"/>
      <c r="DJ794" s="22"/>
      <c r="DO794" s="15"/>
      <c r="DV794" s="15"/>
      <c r="EC794" s="15"/>
      <c r="EJ794" s="15"/>
      <c r="EQ794" s="15"/>
      <c r="EX794" s="15"/>
      <c r="FE794" s="15"/>
      <c r="FL794" s="15"/>
      <c r="FS794" s="15"/>
      <c r="FZ794" s="15"/>
      <c r="GG794" s="15"/>
      <c r="GN794" s="15"/>
      <c r="GP794" s="22"/>
      <c r="GQ794" s="22"/>
      <c r="GR794" s="22"/>
      <c r="GS794" s="22"/>
      <c r="GT794" s="22"/>
      <c r="GU794" s="15"/>
      <c r="GV794" s="22"/>
      <c r="GW794" s="22"/>
      <c r="GX794" s="22"/>
      <c r="GY794" s="18"/>
      <c r="GZ794" s="18"/>
      <c r="HA794" s="18"/>
      <c r="HB794" s="18"/>
      <c r="HC794" s="18"/>
      <c r="HD794" s="18"/>
      <c r="HE794" s="18"/>
      <c r="HF794" s="18"/>
      <c r="HG794" s="18"/>
      <c r="HH794" s="18"/>
      <c r="HI794" s="18"/>
      <c r="HJ794" s="18"/>
      <c r="HK794" s="18"/>
      <c r="HL794" s="18"/>
      <c r="HM794" s="18"/>
      <c r="HN794" s="18"/>
      <c r="HO794" s="18"/>
      <c r="HP794" s="18"/>
      <c r="HQ794" s="18"/>
      <c r="HR794" s="18"/>
      <c r="HS794" s="18"/>
      <c r="HT794" s="18"/>
      <c r="HU794" s="18"/>
      <c r="HV794" s="18"/>
      <c r="HW794" s="18"/>
      <c r="HX794" s="18"/>
      <c r="HY794" s="18"/>
      <c r="HZ794" s="18"/>
      <c r="IA794" s="18"/>
      <c r="IB794" s="18"/>
      <c r="IC794" s="18"/>
      <c r="ID794" s="18"/>
      <c r="IE794" s="18"/>
      <c r="IF794" s="18"/>
      <c r="IG794" s="18"/>
      <c r="IH794" s="18"/>
      <c r="II794" s="18"/>
      <c r="IJ794" s="18"/>
      <c r="IK794" s="18"/>
      <c r="IL794" s="18"/>
      <c r="IM794" s="18"/>
      <c r="IN794" s="18"/>
      <c r="IO794" s="18"/>
      <c r="IP794" s="18"/>
      <c r="IQ794" s="18"/>
      <c r="IR794" s="18"/>
      <c r="IS794" s="18"/>
      <c r="IT794" s="18"/>
      <c r="IU794" s="18"/>
      <c r="IV794" s="18"/>
      <c r="IW794" s="18"/>
      <c r="IX794" s="18"/>
      <c r="IY794" s="18"/>
      <c r="IZ794" s="18"/>
      <c r="JA794" s="18"/>
      <c r="JB794" s="18"/>
      <c r="JC794" s="18"/>
      <c r="JD794" s="18"/>
      <c r="JE794" s="18"/>
      <c r="JF794" s="18"/>
    </row>
    <row r="795" spans="36:266" x14ac:dyDescent="0.3">
      <c r="AJ795" s="24"/>
      <c r="AK795" s="24"/>
      <c r="AL795" s="20"/>
      <c r="AM795" s="23"/>
      <c r="AN795" s="24"/>
      <c r="AO795" s="24"/>
      <c r="BB795" s="25"/>
      <c r="BC795" s="21"/>
      <c r="BG795" s="18"/>
      <c r="BN795" s="22"/>
      <c r="BO795" s="22"/>
      <c r="BP795" s="22"/>
      <c r="BQ795" s="22"/>
      <c r="BR795" s="15"/>
      <c r="CF795" s="15"/>
      <c r="CL795" s="22"/>
      <c r="CM795" s="15"/>
      <c r="CR795" s="22"/>
      <c r="CT795" s="15"/>
      <c r="CW795" s="22"/>
      <c r="DA795" s="15"/>
      <c r="DH795" s="15"/>
      <c r="DJ795" s="22"/>
      <c r="DO795" s="15"/>
      <c r="DV795" s="15"/>
      <c r="EC795" s="15"/>
      <c r="EJ795" s="15"/>
      <c r="EQ795" s="15"/>
      <c r="EX795" s="15"/>
      <c r="FE795" s="15"/>
      <c r="FL795" s="15"/>
      <c r="FS795" s="15"/>
      <c r="FZ795" s="15"/>
      <c r="GG795" s="15"/>
      <c r="GN795" s="15"/>
      <c r="GP795" s="22"/>
      <c r="GQ795" s="22"/>
      <c r="GR795" s="22"/>
      <c r="GS795" s="22"/>
      <c r="GT795" s="22"/>
      <c r="GU795" s="15"/>
      <c r="GV795" s="22"/>
      <c r="GW795" s="22"/>
      <c r="GX795" s="22"/>
      <c r="GY795" s="18"/>
      <c r="GZ795" s="18"/>
      <c r="HA795" s="18"/>
      <c r="HB795" s="18"/>
      <c r="HC795" s="18"/>
      <c r="HD795" s="18"/>
      <c r="HE795" s="18"/>
      <c r="HF795" s="18"/>
      <c r="HG795" s="18"/>
      <c r="HH795" s="18"/>
      <c r="HI795" s="18"/>
      <c r="HJ795" s="18"/>
      <c r="HK795" s="18"/>
      <c r="HL795" s="18"/>
      <c r="HM795" s="18"/>
      <c r="HN795" s="18"/>
      <c r="HO795" s="18"/>
      <c r="HP795" s="18"/>
      <c r="HQ795" s="18"/>
      <c r="HR795" s="18"/>
      <c r="HS795" s="18"/>
      <c r="HT795" s="18"/>
      <c r="HU795" s="18"/>
      <c r="HV795" s="18"/>
      <c r="HW795" s="18"/>
      <c r="HX795" s="18"/>
      <c r="HY795" s="18"/>
      <c r="HZ795" s="18"/>
      <c r="IA795" s="18"/>
      <c r="IB795" s="18"/>
      <c r="IC795" s="18"/>
      <c r="ID795" s="18"/>
      <c r="IE795" s="18"/>
      <c r="IF795" s="18"/>
      <c r="IG795" s="18"/>
      <c r="IH795" s="18"/>
      <c r="II795" s="18"/>
      <c r="IJ795" s="18"/>
      <c r="IK795" s="18"/>
      <c r="IL795" s="18"/>
      <c r="IM795" s="18"/>
      <c r="IN795" s="18"/>
      <c r="IO795" s="18"/>
      <c r="IP795" s="18"/>
      <c r="IQ795" s="18"/>
      <c r="IR795" s="18"/>
      <c r="IS795" s="18"/>
      <c r="IT795" s="18"/>
      <c r="IU795" s="18"/>
      <c r="IV795" s="18"/>
      <c r="IW795" s="18"/>
      <c r="IX795" s="18"/>
      <c r="IY795" s="18"/>
      <c r="IZ795" s="18"/>
      <c r="JA795" s="18"/>
      <c r="JB795" s="18"/>
      <c r="JC795" s="18"/>
      <c r="JD795" s="18"/>
      <c r="JE795" s="18"/>
      <c r="JF795" s="18"/>
    </row>
    <row r="796" spans="36:266" x14ac:dyDescent="0.3">
      <c r="AJ796" s="24"/>
      <c r="AK796" s="24"/>
      <c r="AL796" s="20"/>
      <c r="AM796" s="23"/>
      <c r="AN796" s="24"/>
      <c r="AO796" s="24"/>
      <c r="BB796" s="25"/>
      <c r="BC796" s="21"/>
      <c r="BG796" s="18"/>
      <c r="BN796" s="22"/>
      <c r="BO796" s="22"/>
      <c r="BP796" s="22"/>
      <c r="BQ796" s="22"/>
      <c r="BR796" s="15"/>
      <c r="CF796" s="15"/>
      <c r="CL796" s="22"/>
      <c r="CM796" s="15"/>
      <c r="CR796" s="22"/>
      <c r="CT796" s="15"/>
      <c r="CW796" s="22"/>
      <c r="DA796" s="15"/>
      <c r="DH796" s="15"/>
      <c r="DJ796" s="22"/>
      <c r="DO796" s="15"/>
      <c r="DV796" s="15"/>
      <c r="EC796" s="15"/>
      <c r="EJ796" s="15"/>
      <c r="EQ796" s="15"/>
      <c r="EX796" s="15"/>
      <c r="FE796" s="15"/>
      <c r="FL796" s="15"/>
      <c r="FS796" s="15"/>
      <c r="FZ796" s="15"/>
      <c r="GG796" s="15"/>
      <c r="GN796" s="15"/>
      <c r="GP796" s="22"/>
      <c r="GQ796" s="22"/>
      <c r="GR796" s="22"/>
      <c r="GS796" s="22"/>
      <c r="GT796" s="22"/>
      <c r="GU796" s="15"/>
      <c r="GV796" s="22"/>
      <c r="GW796" s="22"/>
      <c r="GX796" s="22"/>
      <c r="GY796" s="18"/>
      <c r="GZ796" s="18"/>
      <c r="HA796" s="18"/>
      <c r="HB796" s="18"/>
      <c r="HC796" s="18"/>
      <c r="HD796" s="18"/>
      <c r="HE796" s="18"/>
      <c r="HF796" s="18"/>
      <c r="HG796" s="18"/>
      <c r="HH796" s="18"/>
      <c r="HI796" s="18"/>
      <c r="HJ796" s="18"/>
      <c r="HK796" s="18"/>
      <c r="HL796" s="18"/>
      <c r="HM796" s="18"/>
      <c r="HN796" s="18"/>
      <c r="HO796" s="18"/>
      <c r="HP796" s="18"/>
      <c r="HQ796" s="18"/>
      <c r="HR796" s="18"/>
      <c r="HS796" s="18"/>
      <c r="HT796" s="18"/>
      <c r="HU796" s="18"/>
      <c r="HV796" s="18"/>
      <c r="HW796" s="18"/>
      <c r="HX796" s="18"/>
      <c r="HY796" s="18"/>
      <c r="HZ796" s="18"/>
      <c r="IA796" s="18"/>
      <c r="IB796" s="18"/>
      <c r="IC796" s="18"/>
      <c r="ID796" s="18"/>
      <c r="IE796" s="18"/>
      <c r="IF796" s="18"/>
      <c r="IG796" s="18"/>
      <c r="IH796" s="18"/>
      <c r="II796" s="18"/>
      <c r="IJ796" s="18"/>
      <c r="IK796" s="18"/>
      <c r="IL796" s="18"/>
      <c r="IM796" s="18"/>
      <c r="IN796" s="18"/>
      <c r="IO796" s="18"/>
      <c r="IP796" s="18"/>
      <c r="IQ796" s="18"/>
      <c r="IR796" s="18"/>
      <c r="IS796" s="18"/>
      <c r="IT796" s="18"/>
      <c r="IU796" s="18"/>
      <c r="IV796" s="18"/>
      <c r="IW796" s="18"/>
      <c r="IX796" s="18"/>
      <c r="IY796" s="18"/>
      <c r="IZ796" s="18"/>
      <c r="JA796" s="18"/>
      <c r="JB796" s="18"/>
      <c r="JC796" s="18"/>
      <c r="JD796" s="18"/>
      <c r="JE796" s="18"/>
      <c r="JF796" s="18"/>
    </row>
    <row r="797" spans="36:266" x14ac:dyDescent="0.3">
      <c r="AJ797" s="24"/>
      <c r="AK797" s="24"/>
      <c r="AL797" s="20"/>
      <c r="AM797" s="23"/>
      <c r="AN797" s="24"/>
      <c r="AO797" s="24"/>
      <c r="BB797" s="25"/>
      <c r="BC797" s="21"/>
      <c r="BG797" s="18"/>
      <c r="BN797" s="22"/>
      <c r="BO797" s="22"/>
      <c r="BP797" s="22"/>
      <c r="BQ797" s="22"/>
      <c r="BR797" s="15"/>
      <c r="CF797" s="15"/>
      <c r="CL797" s="22"/>
      <c r="CM797" s="15"/>
      <c r="CR797" s="22"/>
      <c r="CT797" s="15"/>
      <c r="CW797" s="22"/>
      <c r="DA797" s="15"/>
      <c r="DH797" s="15"/>
      <c r="DJ797" s="22"/>
      <c r="DO797" s="15"/>
      <c r="DV797" s="15"/>
      <c r="EC797" s="15"/>
      <c r="EJ797" s="15"/>
      <c r="EQ797" s="15"/>
      <c r="EX797" s="15"/>
      <c r="FE797" s="15"/>
      <c r="FL797" s="15"/>
      <c r="FS797" s="15"/>
      <c r="FZ797" s="15"/>
      <c r="GG797" s="15"/>
      <c r="GN797" s="15"/>
      <c r="GP797" s="22"/>
      <c r="GQ797" s="22"/>
      <c r="GR797" s="22"/>
      <c r="GS797" s="22"/>
      <c r="GT797" s="22"/>
      <c r="GU797" s="15"/>
      <c r="GV797" s="22"/>
      <c r="GW797" s="22"/>
      <c r="GX797" s="22"/>
      <c r="GY797" s="18"/>
      <c r="GZ797" s="18"/>
      <c r="HA797" s="18"/>
      <c r="HB797" s="18"/>
      <c r="HC797" s="18"/>
      <c r="HD797" s="18"/>
      <c r="HE797" s="18"/>
      <c r="HF797" s="18"/>
      <c r="HG797" s="18"/>
      <c r="HH797" s="18"/>
      <c r="HI797" s="18"/>
      <c r="HJ797" s="18"/>
      <c r="HK797" s="18"/>
      <c r="HL797" s="18"/>
      <c r="HM797" s="18"/>
      <c r="HN797" s="18"/>
      <c r="HO797" s="18"/>
      <c r="HP797" s="18"/>
      <c r="HQ797" s="18"/>
      <c r="HR797" s="18"/>
      <c r="HS797" s="18"/>
      <c r="HT797" s="18"/>
      <c r="HU797" s="18"/>
      <c r="HV797" s="18"/>
      <c r="HW797" s="18"/>
      <c r="HX797" s="18"/>
      <c r="HY797" s="18"/>
      <c r="HZ797" s="18"/>
      <c r="IA797" s="18"/>
      <c r="IB797" s="18"/>
      <c r="IC797" s="18"/>
      <c r="ID797" s="18"/>
      <c r="IE797" s="18"/>
      <c r="IF797" s="18"/>
      <c r="IG797" s="18"/>
      <c r="IH797" s="18"/>
      <c r="II797" s="18"/>
      <c r="IJ797" s="18"/>
      <c r="IK797" s="18"/>
      <c r="IL797" s="18"/>
      <c r="IM797" s="18"/>
      <c r="IN797" s="18"/>
      <c r="IO797" s="18"/>
      <c r="IP797" s="18"/>
      <c r="IQ797" s="18"/>
      <c r="IR797" s="18"/>
      <c r="IS797" s="18"/>
      <c r="IT797" s="18"/>
      <c r="IU797" s="18"/>
      <c r="IV797" s="18"/>
      <c r="IW797" s="18"/>
      <c r="IX797" s="18"/>
      <c r="IY797" s="18"/>
      <c r="IZ797" s="18"/>
      <c r="JA797" s="18"/>
      <c r="JB797" s="18"/>
      <c r="JC797" s="18"/>
      <c r="JD797" s="18"/>
      <c r="JE797" s="18"/>
      <c r="JF797" s="18"/>
    </row>
    <row r="798" spans="36:266" x14ac:dyDescent="0.3">
      <c r="AJ798" s="24"/>
      <c r="AK798" s="24"/>
      <c r="AL798" s="20"/>
      <c r="AM798" s="23"/>
      <c r="AN798" s="24"/>
      <c r="AO798" s="24"/>
      <c r="BB798" s="25"/>
      <c r="BC798" s="21"/>
      <c r="BG798" s="18"/>
      <c r="BN798" s="22"/>
      <c r="BO798" s="22"/>
      <c r="BP798" s="22"/>
      <c r="BQ798" s="22"/>
      <c r="BR798" s="15"/>
      <c r="CF798" s="15"/>
      <c r="CL798" s="22"/>
      <c r="CM798" s="15"/>
      <c r="CR798" s="22"/>
      <c r="CT798" s="15"/>
      <c r="CW798" s="22"/>
      <c r="DA798" s="15"/>
      <c r="DH798" s="15"/>
      <c r="DJ798" s="22"/>
      <c r="DO798" s="15"/>
      <c r="DV798" s="15"/>
      <c r="EC798" s="15"/>
      <c r="EJ798" s="15"/>
      <c r="EQ798" s="15"/>
      <c r="EX798" s="15"/>
      <c r="FE798" s="15"/>
      <c r="FL798" s="15"/>
      <c r="FS798" s="15"/>
      <c r="FZ798" s="15"/>
      <c r="GG798" s="15"/>
      <c r="GN798" s="15"/>
      <c r="GP798" s="22"/>
      <c r="GQ798" s="22"/>
      <c r="GR798" s="22"/>
      <c r="GS798" s="22"/>
      <c r="GT798" s="22"/>
      <c r="GU798" s="15"/>
      <c r="GV798" s="22"/>
      <c r="GW798" s="22"/>
      <c r="GX798" s="22"/>
      <c r="GY798" s="18"/>
      <c r="GZ798" s="18"/>
      <c r="HA798" s="18"/>
      <c r="HB798" s="18"/>
      <c r="HC798" s="18"/>
      <c r="HD798" s="18"/>
      <c r="HE798" s="18"/>
      <c r="HF798" s="18"/>
      <c r="HG798" s="18"/>
      <c r="HH798" s="18"/>
      <c r="HI798" s="18"/>
      <c r="HJ798" s="18"/>
      <c r="HK798" s="18"/>
      <c r="HL798" s="18"/>
      <c r="HM798" s="18"/>
      <c r="HN798" s="18"/>
      <c r="HO798" s="18"/>
      <c r="HP798" s="18"/>
      <c r="HQ798" s="18"/>
      <c r="HR798" s="18"/>
      <c r="HS798" s="18"/>
      <c r="HT798" s="18"/>
      <c r="HU798" s="18"/>
      <c r="HV798" s="18"/>
      <c r="HW798" s="18"/>
      <c r="HX798" s="18"/>
      <c r="HY798" s="18"/>
      <c r="HZ798" s="18"/>
      <c r="IA798" s="18"/>
      <c r="IB798" s="18"/>
      <c r="IC798" s="18"/>
      <c r="ID798" s="18"/>
      <c r="IE798" s="18"/>
      <c r="IF798" s="18"/>
      <c r="IG798" s="18"/>
      <c r="IH798" s="18"/>
      <c r="II798" s="18"/>
      <c r="IJ798" s="18"/>
      <c r="IK798" s="18"/>
      <c r="IL798" s="18"/>
      <c r="IM798" s="18"/>
      <c r="IN798" s="18"/>
      <c r="IO798" s="18"/>
      <c r="IP798" s="18"/>
      <c r="IQ798" s="18"/>
      <c r="IR798" s="18"/>
      <c r="IS798" s="18"/>
      <c r="IT798" s="18"/>
      <c r="IU798" s="18"/>
      <c r="IV798" s="18"/>
      <c r="IW798" s="18"/>
      <c r="IX798" s="18"/>
      <c r="IY798" s="18"/>
      <c r="IZ798" s="18"/>
      <c r="JA798" s="18"/>
      <c r="JB798" s="18"/>
      <c r="JC798" s="18"/>
      <c r="JD798" s="18"/>
      <c r="JE798" s="18"/>
      <c r="JF798" s="18"/>
    </row>
    <row r="799" spans="36:266" x14ac:dyDescent="0.3">
      <c r="AJ799" s="24"/>
      <c r="AK799" s="24"/>
      <c r="AL799" s="20"/>
      <c r="AM799" s="23"/>
      <c r="AN799" s="24"/>
      <c r="AO799" s="24"/>
      <c r="BB799" s="25"/>
      <c r="BC799" s="21"/>
      <c r="BG799" s="18"/>
      <c r="BN799" s="22"/>
      <c r="BO799" s="22"/>
      <c r="BP799" s="22"/>
      <c r="BQ799" s="22"/>
      <c r="BR799" s="15"/>
      <c r="CF799" s="15"/>
      <c r="CL799" s="22"/>
      <c r="CM799" s="15"/>
      <c r="CR799" s="22"/>
      <c r="CT799" s="15"/>
      <c r="CW799" s="22"/>
      <c r="DA799" s="15"/>
      <c r="DH799" s="15"/>
      <c r="DJ799" s="22"/>
      <c r="DO799" s="15"/>
      <c r="DV799" s="15"/>
      <c r="EC799" s="15"/>
      <c r="EJ799" s="15"/>
      <c r="EQ799" s="15"/>
      <c r="EX799" s="15"/>
      <c r="FE799" s="15"/>
      <c r="FL799" s="15"/>
      <c r="FS799" s="15"/>
      <c r="FZ799" s="15"/>
      <c r="GG799" s="15"/>
      <c r="GN799" s="15"/>
      <c r="GP799" s="22"/>
      <c r="GQ799" s="22"/>
      <c r="GR799" s="22"/>
      <c r="GS799" s="22"/>
      <c r="GT799" s="22"/>
      <c r="GU799" s="15"/>
      <c r="GV799" s="22"/>
      <c r="GW799" s="22"/>
      <c r="GX799" s="22"/>
      <c r="GY799" s="18"/>
      <c r="GZ799" s="18"/>
      <c r="HA799" s="18"/>
      <c r="HB799" s="18"/>
      <c r="HC799" s="18"/>
      <c r="HD799" s="18"/>
      <c r="HE799" s="18"/>
      <c r="HF799" s="18"/>
      <c r="HG799" s="18"/>
      <c r="HH799" s="18"/>
      <c r="HI799" s="18"/>
      <c r="HJ799" s="18"/>
      <c r="HK799" s="18"/>
      <c r="HL799" s="18"/>
      <c r="HM799" s="18"/>
      <c r="HN799" s="18"/>
      <c r="HO799" s="18"/>
      <c r="HP799" s="18"/>
      <c r="HQ799" s="18"/>
      <c r="HR799" s="18"/>
      <c r="HS799" s="18"/>
      <c r="HT799" s="18"/>
      <c r="HU799" s="18"/>
      <c r="HV799" s="18"/>
      <c r="HW799" s="18"/>
      <c r="HX799" s="18"/>
      <c r="HY799" s="18"/>
      <c r="HZ799" s="18"/>
      <c r="IA799" s="18"/>
      <c r="IB799" s="18"/>
      <c r="IC799" s="18"/>
      <c r="ID799" s="18"/>
      <c r="IE799" s="18"/>
      <c r="IF799" s="18"/>
      <c r="IG799" s="18"/>
      <c r="IH799" s="18"/>
      <c r="II799" s="18"/>
      <c r="IJ799" s="18"/>
      <c r="IK799" s="18"/>
      <c r="IL799" s="18"/>
      <c r="IM799" s="18"/>
      <c r="IN799" s="18"/>
      <c r="IO799" s="18"/>
      <c r="IP799" s="18"/>
      <c r="IQ799" s="18"/>
      <c r="IR799" s="18"/>
      <c r="IS799" s="18"/>
      <c r="IT799" s="18"/>
      <c r="IU799" s="18"/>
      <c r="IV799" s="18"/>
      <c r="IW799" s="18"/>
      <c r="IX799" s="18"/>
      <c r="IY799" s="18"/>
      <c r="IZ799" s="18"/>
      <c r="JA799" s="18"/>
      <c r="JB799" s="18"/>
      <c r="JC799" s="18"/>
      <c r="JD799" s="18"/>
      <c r="JE799" s="18"/>
      <c r="JF799" s="18"/>
    </row>
    <row r="800" spans="36:266" x14ac:dyDescent="0.3">
      <c r="AJ800" s="24"/>
      <c r="AK800" s="24"/>
      <c r="AL800" s="20"/>
      <c r="AM800" s="23"/>
      <c r="AN800" s="24"/>
      <c r="AO800" s="24"/>
      <c r="BB800" s="25"/>
      <c r="BC800" s="21"/>
      <c r="BG800" s="18"/>
      <c r="BN800" s="22"/>
      <c r="BO800" s="22"/>
      <c r="BP800" s="22"/>
      <c r="BQ800" s="22"/>
      <c r="BR800" s="15"/>
      <c r="CF800" s="15"/>
      <c r="CL800" s="22"/>
      <c r="CM800" s="15"/>
      <c r="CR800" s="22"/>
      <c r="CT800" s="15"/>
      <c r="CW800" s="22"/>
      <c r="DA800" s="15"/>
      <c r="DH800" s="15"/>
      <c r="DJ800" s="22"/>
      <c r="DO800" s="15"/>
      <c r="DV800" s="15"/>
      <c r="EC800" s="15"/>
      <c r="EJ800" s="15"/>
      <c r="EQ800" s="15"/>
      <c r="EX800" s="15"/>
      <c r="FE800" s="15"/>
      <c r="FL800" s="15"/>
      <c r="FS800" s="15"/>
      <c r="FZ800" s="15"/>
      <c r="GG800" s="15"/>
      <c r="GN800" s="15"/>
      <c r="GP800" s="22"/>
      <c r="GQ800" s="22"/>
      <c r="GR800" s="22"/>
      <c r="GS800" s="22"/>
      <c r="GT800" s="22"/>
      <c r="GU800" s="15"/>
      <c r="GV800" s="22"/>
      <c r="GW800" s="22"/>
      <c r="GX800" s="22"/>
      <c r="GY800" s="18"/>
      <c r="GZ800" s="18"/>
      <c r="HA800" s="18"/>
      <c r="HB800" s="18"/>
      <c r="HC800" s="18"/>
      <c r="HD800" s="18"/>
      <c r="HE800" s="18"/>
      <c r="HF800" s="18"/>
      <c r="HG800" s="18"/>
      <c r="HH800" s="18"/>
      <c r="HI800" s="18"/>
      <c r="HJ800" s="18"/>
      <c r="HK800" s="18"/>
      <c r="HL800" s="18"/>
      <c r="HM800" s="18"/>
      <c r="HN800" s="18"/>
      <c r="HO800" s="18"/>
      <c r="HP800" s="18"/>
      <c r="HQ800" s="18"/>
      <c r="HR800" s="18"/>
      <c r="HS800" s="18"/>
      <c r="HT800" s="18"/>
      <c r="HU800" s="18"/>
      <c r="HV800" s="18"/>
      <c r="HW800" s="18"/>
      <c r="HX800" s="18"/>
      <c r="HY800" s="18"/>
      <c r="HZ800" s="18"/>
      <c r="IA800" s="18"/>
      <c r="IB800" s="18"/>
      <c r="IC800" s="18"/>
      <c r="ID800" s="18"/>
      <c r="IE800" s="18"/>
      <c r="IF800" s="18"/>
      <c r="IG800" s="18"/>
      <c r="IH800" s="18"/>
      <c r="II800" s="18"/>
      <c r="IJ800" s="18"/>
      <c r="IK800" s="18"/>
      <c r="IL800" s="18"/>
      <c r="IM800" s="18"/>
      <c r="IN800" s="18"/>
      <c r="IO800" s="18"/>
      <c r="IP800" s="18"/>
      <c r="IQ800" s="18"/>
      <c r="IR800" s="18"/>
      <c r="IS800" s="18"/>
      <c r="IT800" s="18"/>
      <c r="IU800" s="18"/>
      <c r="IV800" s="18"/>
      <c r="IW800" s="18"/>
      <c r="IX800" s="18"/>
      <c r="IY800" s="18"/>
      <c r="IZ800" s="18"/>
      <c r="JA800" s="18"/>
      <c r="JB800" s="18"/>
      <c r="JC800" s="18"/>
      <c r="JD800" s="18"/>
      <c r="JE800" s="18"/>
      <c r="JF800" s="18"/>
    </row>
    <row r="801" spans="36:266" x14ac:dyDescent="0.3">
      <c r="AJ801" s="24"/>
      <c r="AK801" s="24"/>
      <c r="AL801" s="20"/>
      <c r="AM801" s="23"/>
      <c r="AN801" s="24"/>
      <c r="AO801" s="24"/>
      <c r="BB801" s="25"/>
      <c r="BC801" s="21"/>
      <c r="BG801" s="18"/>
      <c r="BN801" s="22"/>
      <c r="BO801" s="22"/>
      <c r="BP801" s="22"/>
      <c r="BQ801" s="22"/>
      <c r="BR801" s="15"/>
      <c r="CF801" s="15"/>
      <c r="CL801" s="22"/>
      <c r="CM801" s="15"/>
      <c r="CR801" s="22"/>
      <c r="CT801" s="15"/>
      <c r="CW801" s="22"/>
      <c r="DA801" s="15"/>
      <c r="DH801" s="15"/>
      <c r="DJ801" s="22"/>
      <c r="DO801" s="15"/>
      <c r="DV801" s="15"/>
      <c r="EC801" s="15"/>
      <c r="EJ801" s="15"/>
      <c r="EQ801" s="15"/>
      <c r="EX801" s="15"/>
      <c r="FE801" s="15"/>
      <c r="FL801" s="15"/>
      <c r="FS801" s="15"/>
      <c r="FZ801" s="15"/>
      <c r="GG801" s="15"/>
      <c r="GN801" s="15"/>
      <c r="GP801" s="22"/>
      <c r="GQ801" s="22"/>
      <c r="GR801" s="22"/>
      <c r="GS801" s="22"/>
      <c r="GT801" s="22"/>
      <c r="GU801" s="15"/>
      <c r="GV801" s="22"/>
      <c r="GW801" s="22"/>
      <c r="GX801" s="22"/>
      <c r="GY801" s="18"/>
      <c r="GZ801" s="18"/>
      <c r="HA801" s="18"/>
      <c r="HB801" s="18"/>
      <c r="HC801" s="18"/>
      <c r="HD801" s="18"/>
      <c r="HE801" s="18"/>
      <c r="HF801" s="18"/>
      <c r="HG801" s="18"/>
      <c r="HH801" s="18"/>
      <c r="HI801" s="18"/>
      <c r="HJ801" s="18"/>
      <c r="HK801" s="18"/>
      <c r="HL801" s="18"/>
      <c r="HM801" s="18"/>
      <c r="HN801" s="18"/>
      <c r="HO801" s="18"/>
      <c r="HP801" s="18"/>
      <c r="HQ801" s="18"/>
      <c r="HR801" s="18"/>
      <c r="HS801" s="18"/>
      <c r="HT801" s="18"/>
      <c r="HU801" s="18"/>
      <c r="HV801" s="18"/>
      <c r="HW801" s="18"/>
      <c r="HX801" s="18"/>
      <c r="HY801" s="18"/>
      <c r="HZ801" s="18"/>
      <c r="IA801" s="18"/>
      <c r="IB801" s="18"/>
      <c r="IC801" s="18"/>
      <c r="ID801" s="18"/>
      <c r="IE801" s="18"/>
      <c r="IF801" s="18"/>
      <c r="IG801" s="18"/>
      <c r="IH801" s="18"/>
      <c r="II801" s="18"/>
      <c r="IJ801" s="18"/>
      <c r="IK801" s="18"/>
      <c r="IL801" s="18"/>
      <c r="IM801" s="18"/>
      <c r="IN801" s="18"/>
      <c r="IO801" s="18"/>
      <c r="IP801" s="18"/>
      <c r="IQ801" s="18"/>
      <c r="IR801" s="18"/>
      <c r="IS801" s="18"/>
      <c r="IT801" s="18"/>
      <c r="IU801" s="18"/>
      <c r="IV801" s="18"/>
      <c r="IW801" s="18"/>
      <c r="IX801" s="18"/>
      <c r="IY801" s="18"/>
      <c r="IZ801" s="18"/>
      <c r="JA801" s="18"/>
      <c r="JB801" s="18"/>
      <c r="JC801" s="18"/>
      <c r="JD801" s="18"/>
      <c r="JE801" s="18"/>
      <c r="JF801" s="18"/>
    </row>
    <row r="802" spans="36:266" x14ac:dyDescent="0.3">
      <c r="AJ802" s="24"/>
      <c r="AK802" s="24"/>
      <c r="AL802" s="20"/>
      <c r="AM802" s="23"/>
      <c r="AN802" s="24"/>
      <c r="AO802" s="24"/>
      <c r="BB802" s="25"/>
      <c r="BC802" s="21"/>
      <c r="BG802" s="18"/>
      <c r="BN802" s="22"/>
      <c r="BO802" s="22"/>
      <c r="BP802" s="22"/>
      <c r="BQ802" s="22"/>
      <c r="BR802" s="15"/>
      <c r="CF802" s="15"/>
      <c r="CL802" s="22"/>
      <c r="CM802" s="15"/>
      <c r="CR802" s="22"/>
      <c r="CT802" s="15"/>
      <c r="CW802" s="22"/>
      <c r="DA802" s="15"/>
      <c r="DH802" s="15"/>
      <c r="DJ802" s="22"/>
      <c r="DO802" s="15"/>
      <c r="DV802" s="15"/>
      <c r="EC802" s="15"/>
      <c r="EJ802" s="15"/>
      <c r="EQ802" s="15"/>
      <c r="EX802" s="15"/>
      <c r="FE802" s="15"/>
      <c r="FL802" s="15"/>
      <c r="FS802" s="15"/>
      <c r="FZ802" s="15"/>
      <c r="GG802" s="15"/>
      <c r="GN802" s="15"/>
      <c r="GP802" s="22"/>
      <c r="GQ802" s="22"/>
      <c r="GR802" s="22"/>
      <c r="GS802" s="22"/>
      <c r="GT802" s="22"/>
      <c r="GU802" s="15"/>
      <c r="GV802" s="22"/>
      <c r="GW802" s="22"/>
      <c r="GX802" s="22"/>
      <c r="GY802" s="18"/>
      <c r="GZ802" s="18"/>
      <c r="HA802" s="18"/>
      <c r="HB802" s="18"/>
      <c r="HC802" s="18"/>
      <c r="HD802" s="18"/>
      <c r="HE802" s="18"/>
      <c r="HF802" s="18"/>
      <c r="HG802" s="18"/>
      <c r="HH802" s="18"/>
      <c r="HI802" s="18"/>
      <c r="HJ802" s="18"/>
      <c r="HK802" s="18"/>
      <c r="HL802" s="18"/>
      <c r="HM802" s="18"/>
      <c r="HN802" s="18"/>
      <c r="HO802" s="18"/>
      <c r="HP802" s="18"/>
      <c r="HQ802" s="18"/>
      <c r="HR802" s="18"/>
      <c r="HS802" s="18"/>
      <c r="HT802" s="18"/>
      <c r="HU802" s="18"/>
      <c r="HV802" s="18"/>
      <c r="HW802" s="18"/>
      <c r="HX802" s="18"/>
      <c r="HY802" s="18"/>
      <c r="HZ802" s="18"/>
      <c r="IA802" s="18"/>
      <c r="IB802" s="18"/>
      <c r="IC802" s="18"/>
      <c r="ID802" s="18"/>
      <c r="IE802" s="18"/>
      <c r="IF802" s="18"/>
      <c r="IG802" s="18"/>
      <c r="IH802" s="18"/>
      <c r="II802" s="18"/>
      <c r="IJ802" s="18"/>
      <c r="IK802" s="18"/>
      <c r="IL802" s="18"/>
      <c r="IM802" s="18"/>
      <c r="IN802" s="18"/>
      <c r="IO802" s="18"/>
      <c r="IP802" s="18"/>
      <c r="IQ802" s="18"/>
      <c r="IR802" s="18"/>
      <c r="IS802" s="18"/>
      <c r="IT802" s="18"/>
      <c r="IU802" s="18"/>
      <c r="IV802" s="18"/>
      <c r="IW802" s="18"/>
      <c r="IX802" s="18"/>
      <c r="IY802" s="18"/>
      <c r="IZ802" s="18"/>
      <c r="JA802" s="18"/>
      <c r="JB802" s="18"/>
      <c r="JC802" s="18"/>
      <c r="JD802" s="18"/>
      <c r="JE802" s="18"/>
      <c r="JF802" s="18"/>
    </row>
    <row r="803" spans="36:266" x14ac:dyDescent="0.3">
      <c r="AJ803" s="24"/>
      <c r="AK803" s="24"/>
      <c r="AL803" s="20"/>
      <c r="AM803" s="23"/>
      <c r="AN803" s="24"/>
      <c r="AO803" s="24"/>
      <c r="BB803" s="25"/>
      <c r="BC803" s="21"/>
      <c r="BG803" s="18"/>
      <c r="BN803" s="22"/>
      <c r="BO803" s="22"/>
      <c r="BP803" s="22"/>
      <c r="BQ803" s="22"/>
      <c r="BR803" s="15"/>
      <c r="CF803" s="15"/>
      <c r="CL803" s="22"/>
      <c r="CM803" s="15"/>
      <c r="CR803" s="22"/>
      <c r="CT803" s="15"/>
      <c r="CW803" s="22"/>
      <c r="DA803" s="15"/>
      <c r="DH803" s="15"/>
      <c r="DJ803" s="22"/>
      <c r="DO803" s="15"/>
      <c r="DV803" s="15"/>
      <c r="EC803" s="15"/>
      <c r="EJ803" s="15"/>
      <c r="EQ803" s="15"/>
      <c r="EX803" s="15"/>
      <c r="FE803" s="15"/>
      <c r="FL803" s="15"/>
      <c r="FS803" s="15"/>
      <c r="FZ803" s="15"/>
      <c r="GG803" s="15"/>
      <c r="GN803" s="15"/>
      <c r="GP803" s="22"/>
      <c r="GQ803" s="22"/>
      <c r="GR803" s="22"/>
      <c r="GS803" s="22"/>
      <c r="GT803" s="22"/>
      <c r="GU803" s="15"/>
      <c r="GV803" s="22"/>
      <c r="GW803" s="22"/>
      <c r="GX803" s="22"/>
      <c r="GY803" s="18"/>
      <c r="GZ803" s="18"/>
      <c r="HA803" s="18"/>
      <c r="HB803" s="18"/>
      <c r="HC803" s="18"/>
      <c r="HD803" s="18"/>
      <c r="HE803" s="18"/>
      <c r="HF803" s="18"/>
      <c r="HG803" s="18"/>
      <c r="HH803" s="18"/>
      <c r="HI803" s="18"/>
      <c r="HJ803" s="18"/>
      <c r="HK803" s="18"/>
      <c r="HL803" s="18"/>
      <c r="HM803" s="18"/>
      <c r="HN803" s="18"/>
      <c r="HO803" s="18"/>
      <c r="HP803" s="18"/>
      <c r="HQ803" s="18"/>
      <c r="HR803" s="18"/>
      <c r="HS803" s="18"/>
      <c r="HT803" s="18"/>
      <c r="HU803" s="18"/>
      <c r="HV803" s="18"/>
      <c r="HW803" s="18"/>
      <c r="HX803" s="18"/>
      <c r="HY803" s="18"/>
      <c r="HZ803" s="18"/>
      <c r="IA803" s="18"/>
      <c r="IB803" s="18"/>
      <c r="IC803" s="18"/>
      <c r="ID803" s="18"/>
      <c r="IE803" s="18"/>
      <c r="IF803" s="18"/>
      <c r="IG803" s="18"/>
      <c r="IH803" s="18"/>
      <c r="II803" s="18"/>
      <c r="IJ803" s="18"/>
      <c r="IK803" s="18"/>
      <c r="IL803" s="18"/>
      <c r="IM803" s="18"/>
      <c r="IN803" s="18"/>
      <c r="IO803" s="18"/>
      <c r="IP803" s="18"/>
      <c r="IQ803" s="18"/>
      <c r="IR803" s="18"/>
      <c r="IS803" s="18"/>
      <c r="IT803" s="18"/>
      <c r="IU803" s="18"/>
      <c r="IV803" s="18"/>
      <c r="IW803" s="18"/>
      <c r="IX803" s="18"/>
      <c r="IY803" s="18"/>
      <c r="IZ803" s="18"/>
      <c r="JA803" s="18"/>
      <c r="JB803" s="18"/>
      <c r="JC803" s="18"/>
      <c r="JD803" s="18"/>
      <c r="JE803" s="18"/>
      <c r="JF803" s="18"/>
    </row>
    <row r="804" spans="36:266" x14ac:dyDescent="0.3">
      <c r="AJ804" s="24"/>
      <c r="AK804" s="24"/>
      <c r="AL804" s="20"/>
      <c r="AM804" s="23"/>
      <c r="AN804" s="24"/>
      <c r="AO804" s="24"/>
      <c r="BB804" s="25"/>
      <c r="BC804" s="21"/>
      <c r="BG804" s="18"/>
      <c r="BN804" s="22"/>
      <c r="BO804" s="22"/>
      <c r="BP804" s="22"/>
      <c r="BQ804" s="22"/>
      <c r="BR804" s="15"/>
      <c r="CF804" s="15"/>
      <c r="CL804" s="22"/>
      <c r="CM804" s="15"/>
      <c r="CR804" s="22"/>
      <c r="CT804" s="15"/>
      <c r="CW804" s="22"/>
      <c r="DA804" s="15"/>
      <c r="DH804" s="15"/>
      <c r="DJ804" s="22"/>
      <c r="DO804" s="15"/>
      <c r="DV804" s="15"/>
      <c r="EC804" s="15"/>
      <c r="EJ804" s="15"/>
      <c r="EQ804" s="15"/>
      <c r="EX804" s="15"/>
      <c r="FE804" s="15"/>
      <c r="FL804" s="15"/>
      <c r="FS804" s="15"/>
      <c r="FZ804" s="15"/>
      <c r="GG804" s="15"/>
      <c r="GN804" s="15"/>
      <c r="GP804" s="22"/>
      <c r="GQ804" s="22"/>
      <c r="GR804" s="22"/>
      <c r="GS804" s="22"/>
      <c r="GT804" s="22"/>
      <c r="GU804" s="15"/>
      <c r="GV804" s="22"/>
      <c r="GW804" s="22"/>
      <c r="GX804" s="22"/>
      <c r="GY804" s="18"/>
      <c r="GZ804" s="18"/>
      <c r="HA804" s="18"/>
      <c r="HB804" s="18"/>
      <c r="HC804" s="18"/>
      <c r="HD804" s="18"/>
      <c r="HE804" s="18"/>
      <c r="HF804" s="18"/>
      <c r="HG804" s="18"/>
      <c r="HH804" s="18"/>
      <c r="HI804" s="18"/>
      <c r="HJ804" s="18"/>
      <c r="HK804" s="18"/>
      <c r="HL804" s="18"/>
      <c r="HM804" s="18"/>
      <c r="HN804" s="18"/>
      <c r="HO804" s="18"/>
      <c r="HP804" s="18"/>
      <c r="HQ804" s="18"/>
      <c r="HR804" s="18"/>
      <c r="HS804" s="18"/>
      <c r="HT804" s="18"/>
      <c r="HU804" s="18"/>
      <c r="HV804" s="18"/>
      <c r="HW804" s="18"/>
      <c r="HX804" s="18"/>
      <c r="HY804" s="18"/>
      <c r="HZ804" s="18"/>
      <c r="IA804" s="18"/>
      <c r="IB804" s="18"/>
      <c r="IC804" s="18"/>
      <c r="ID804" s="18"/>
      <c r="IE804" s="18"/>
      <c r="IF804" s="18"/>
      <c r="IG804" s="18"/>
      <c r="IH804" s="18"/>
      <c r="II804" s="18"/>
      <c r="IJ804" s="18"/>
      <c r="IK804" s="18"/>
      <c r="IL804" s="18"/>
      <c r="IM804" s="18"/>
      <c r="IN804" s="18"/>
      <c r="IO804" s="18"/>
      <c r="IP804" s="18"/>
      <c r="IQ804" s="18"/>
      <c r="IR804" s="18"/>
      <c r="IS804" s="18"/>
      <c r="IT804" s="18"/>
      <c r="IU804" s="18"/>
      <c r="IV804" s="18"/>
      <c r="IW804" s="18"/>
      <c r="IX804" s="18"/>
      <c r="IY804" s="18"/>
      <c r="IZ804" s="18"/>
      <c r="JA804" s="18"/>
      <c r="JB804" s="18"/>
      <c r="JC804" s="18"/>
      <c r="JD804" s="18"/>
      <c r="JE804" s="18"/>
      <c r="JF804" s="18"/>
    </row>
    <row r="805" spans="36:266" x14ac:dyDescent="0.3">
      <c r="AJ805" s="24"/>
      <c r="AK805" s="24"/>
      <c r="AL805" s="20"/>
      <c r="AM805" s="23"/>
      <c r="AN805" s="24"/>
      <c r="AO805" s="24"/>
      <c r="BB805" s="25"/>
      <c r="BC805" s="21"/>
      <c r="BG805" s="18"/>
      <c r="BN805" s="22"/>
      <c r="BO805" s="22"/>
      <c r="BP805" s="22"/>
      <c r="BQ805" s="22"/>
      <c r="BR805" s="15"/>
      <c r="CF805" s="15"/>
      <c r="CL805" s="22"/>
      <c r="CM805" s="15"/>
      <c r="CR805" s="22"/>
      <c r="CT805" s="15"/>
      <c r="CW805" s="22"/>
      <c r="DA805" s="15"/>
      <c r="DH805" s="15"/>
      <c r="DJ805" s="22"/>
      <c r="DO805" s="15"/>
      <c r="DV805" s="15"/>
      <c r="EC805" s="15"/>
      <c r="EJ805" s="15"/>
      <c r="EQ805" s="15"/>
      <c r="EX805" s="15"/>
      <c r="FE805" s="15"/>
      <c r="FL805" s="15"/>
      <c r="FS805" s="15"/>
      <c r="FZ805" s="15"/>
      <c r="GG805" s="15"/>
      <c r="GN805" s="15"/>
      <c r="GP805" s="22"/>
      <c r="GQ805" s="22"/>
      <c r="GR805" s="22"/>
      <c r="GS805" s="22"/>
      <c r="GT805" s="22"/>
      <c r="GU805" s="15"/>
      <c r="GV805" s="22"/>
      <c r="GW805" s="22"/>
      <c r="GX805" s="22"/>
      <c r="GY805" s="18"/>
      <c r="GZ805" s="18"/>
      <c r="HA805" s="18"/>
      <c r="HB805" s="18"/>
      <c r="HC805" s="18"/>
      <c r="HD805" s="18"/>
      <c r="HE805" s="18"/>
      <c r="HF805" s="18"/>
      <c r="HG805" s="18"/>
      <c r="HH805" s="18"/>
      <c r="HI805" s="18"/>
      <c r="HJ805" s="18"/>
      <c r="HK805" s="18"/>
      <c r="HL805" s="18"/>
      <c r="HM805" s="18"/>
      <c r="HN805" s="18"/>
      <c r="HO805" s="18"/>
      <c r="HP805" s="18"/>
      <c r="HQ805" s="18"/>
      <c r="HR805" s="18"/>
      <c r="HS805" s="18"/>
      <c r="HT805" s="18"/>
      <c r="HU805" s="18"/>
      <c r="HV805" s="18"/>
      <c r="HW805" s="18"/>
      <c r="HX805" s="18"/>
      <c r="HY805" s="18"/>
      <c r="HZ805" s="18"/>
      <c r="IA805" s="18"/>
      <c r="IB805" s="18"/>
      <c r="IC805" s="18"/>
      <c r="ID805" s="18"/>
      <c r="IE805" s="18"/>
      <c r="IF805" s="18"/>
      <c r="IG805" s="18"/>
      <c r="IH805" s="18"/>
      <c r="II805" s="18"/>
      <c r="IJ805" s="18"/>
      <c r="IK805" s="18"/>
      <c r="IL805" s="18"/>
      <c r="IM805" s="18"/>
      <c r="IN805" s="18"/>
      <c r="IO805" s="18"/>
      <c r="IP805" s="18"/>
      <c r="IQ805" s="18"/>
      <c r="IR805" s="18"/>
      <c r="IS805" s="18"/>
      <c r="IT805" s="18"/>
      <c r="IU805" s="18"/>
      <c r="IV805" s="18"/>
      <c r="IW805" s="18"/>
      <c r="IX805" s="18"/>
      <c r="IY805" s="18"/>
      <c r="IZ805" s="18"/>
      <c r="JA805" s="18"/>
      <c r="JB805" s="18"/>
      <c r="JC805" s="18"/>
      <c r="JD805" s="18"/>
      <c r="JE805" s="18"/>
      <c r="JF805" s="18"/>
    </row>
    <row r="806" spans="36:266" x14ac:dyDescent="0.3">
      <c r="AJ806" s="24"/>
      <c r="AK806" s="24"/>
      <c r="AL806" s="20"/>
      <c r="AM806" s="23"/>
      <c r="AN806" s="24"/>
      <c r="AO806" s="24"/>
      <c r="BB806" s="25"/>
      <c r="BC806" s="21"/>
      <c r="BG806" s="18"/>
      <c r="BN806" s="22"/>
      <c r="BO806" s="22"/>
      <c r="BP806" s="22"/>
      <c r="BQ806" s="22"/>
      <c r="BR806" s="15"/>
      <c r="CF806" s="15"/>
      <c r="CL806" s="22"/>
      <c r="CM806" s="15"/>
      <c r="CR806" s="22"/>
      <c r="CT806" s="15"/>
      <c r="CW806" s="22"/>
      <c r="DA806" s="15"/>
      <c r="DH806" s="15"/>
      <c r="DJ806" s="22"/>
      <c r="DO806" s="15"/>
      <c r="DV806" s="15"/>
      <c r="EC806" s="15"/>
      <c r="EJ806" s="15"/>
      <c r="EQ806" s="15"/>
      <c r="EX806" s="15"/>
      <c r="FE806" s="15"/>
      <c r="FL806" s="15"/>
      <c r="FS806" s="15"/>
      <c r="FZ806" s="15"/>
      <c r="GG806" s="15"/>
      <c r="GN806" s="15"/>
      <c r="GP806" s="22"/>
      <c r="GQ806" s="22"/>
      <c r="GR806" s="22"/>
      <c r="GS806" s="22"/>
      <c r="GT806" s="22"/>
      <c r="GU806" s="15"/>
      <c r="GV806" s="22"/>
      <c r="GW806" s="22"/>
      <c r="GX806" s="22"/>
      <c r="GY806" s="18"/>
      <c r="GZ806" s="18"/>
      <c r="HA806" s="18"/>
      <c r="HB806" s="18"/>
      <c r="HC806" s="18"/>
      <c r="HD806" s="18"/>
      <c r="HE806" s="18"/>
      <c r="HF806" s="18"/>
      <c r="HG806" s="18"/>
      <c r="HH806" s="18"/>
      <c r="HI806" s="18"/>
      <c r="HJ806" s="18"/>
      <c r="HK806" s="18"/>
      <c r="HL806" s="18"/>
      <c r="HM806" s="18"/>
      <c r="HN806" s="18"/>
      <c r="HO806" s="18"/>
      <c r="HP806" s="18"/>
      <c r="HQ806" s="18"/>
      <c r="HR806" s="18"/>
      <c r="HS806" s="18"/>
      <c r="HT806" s="18"/>
      <c r="HU806" s="18"/>
      <c r="HV806" s="18"/>
      <c r="HW806" s="18"/>
      <c r="HX806" s="18"/>
      <c r="HY806" s="18"/>
      <c r="HZ806" s="18"/>
      <c r="IA806" s="18"/>
      <c r="IB806" s="18"/>
      <c r="IC806" s="18"/>
      <c r="ID806" s="18"/>
      <c r="IE806" s="18"/>
      <c r="IF806" s="18"/>
      <c r="IG806" s="18"/>
      <c r="IH806" s="18"/>
      <c r="II806" s="18"/>
      <c r="IJ806" s="18"/>
      <c r="IK806" s="18"/>
      <c r="IL806" s="18"/>
      <c r="IM806" s="18"/>
      <c r="IN806" s="18"/>
      <c r="IO806" s="18"/>
      <c r="IP806" s="18"/>
      <c r="IQ806" s="18"/>
      <c r="IR806" s="18"/>
      <c r="IS806" s="18"/>
      <c r="IT806" s="18"/>
      <c r="IU806" s="18"/>
      <c r="IV806" s="18"/>
      <c r="IW806" s="18"/>
      <c r="IX806" s="18"/>
      <c r="IY806" s="18"/>
      <c r="IZ806" s="18"/>
      <c r="JA806" s="18"/>
      <c r="JB806" s="18"/>
      <c r="JC806" s="18"/>
      <c r="JD806" s="18"/>
      <c r="JE806" s="18"/>
      <c r="JF806" s="18"/>
    </row>
    <row r="807" spans="36:266" x14ac:dyDescent="0.3">
      <c r="AJ807" s="24"/>
      <c r="AK807" s="24"/>
      <c r="AL807" s="20"/>
      <c r="AM807" s="23"/>
      <c r="AN807" s="24"/>
      <c r="AO807" s="24"/>
      <c r="BB807" s="25"/>
      <c r="BC807" s="21"/>
      <c r="BG807" s="18"/>
      <c r="BN807" s="22"/>
      <c r="BO807" s="22"/>
      <c r="BP807" s="22"/>
      <c r="BQ807" s="22"/>
      <c r="BR807" s="15"/>
      <c r="CF807" s="15"/>
      <c r="CL807" s="22"/>
      <c r="CM807" s="15"/>
      <c r="CR807" s="22"/>
      <c r="CT807" s="15"/>
      <c r="CW807" s="22"/>
      <c r="DA807" s="15"/>
      <c r="DH807" s="15"/>
      <c r="DJ807" s="22"/>
      <c r="DO807" s="15"/>
      <c r="DV807" s="15"/>
      <c r="EC807" s="15"/>
      <c r="EJ807" s="15"/>
      <c r="EQ807" s="15"/>
      <c r="EX807" s="15"/>
      <c r="FE807" s="15"/>
      <c r="FL807" s="15"/>
      <c r="FS807" s="15"/>
      <c r="FZ807" s="15"/>
      <c r="GG807" s="15"/>
      <c r="GN807" s="15"/>
      <c r="GP807" s="22"/>
      <c r="GQ807" s="22"/>
      <c r="GR807" s="22"/>
      <c r="GS807" s="22"/>
      <c r="GT807" s="22"/>
      <c r="GU807" s="15"/>
      <c r="GV807" s="22"/>
      <c r="GW807" s="22"/>
      <c r="GX807" s="22"/>
      <c r="GY807" s="18"/>
      <c r="GZ807" s="18"/>
      <c r="HA807" s="18"/>
      <c r="HB807" s="18"/>
      <c r="HC807" s="18"/>
      <c r="HD807" s="18"/>
      <c r="HE807" s="18"/>
      <c r="HF807" s="18"/>
      <c r="HG807" s="18"/>
      <c r="HH807" s="18"/>
      <c r="HI807" s="18"/>
      <c r="HJ807" s="18"/>
      <c r="HK807" s="18"/>
      <c r="HL807" s="18"/>
      <c r="HM807" s="18"/>
      <c r="HN807" s="18"/>
      <c r="HO807" s="18"/>
      <c r="HP807" s="18"/>
      <c r="HQ807" s="18"/>
      <c r="HR807" s="18"/>
      <c r="HS807" s="18"/>
      <c r="HT807" s="18"/>
      <c r="HU807" s="18"/>
      <c r="HV807" s="18"/>
      <c r="HW807" s="18"/>
      <c r="HX807" s="18"/>
      <c r="HY807" s="18"/>
      <c r="HZ807" s="18"/>
      <c r="IA807" s="18"/>
      <c r="IB807" s="18"/>
      <c r="IC807" s="18"/>
      <c r="ID807" s="18"/>
      <c r="IE807" s="18"/>
      <c r="IF807" s="18"/>
      <c r="IG807" s="18"/>
      <c r="IH807" s="18"/>
      <c r="II807" s="18"/>
      <c r="IJ807" s="18"/>
      <c r="IK807" s="18"/>
      <c r="IL807" s="18"/>
      <c r="IM807" s="18"/>
      <c r="IN807" s="18"/>
      <c r="IO807" s="18"/>
      <c r="IP807" s="18"/>
      <c r="IQ807" s="18"/>
      <c r="IR807" s="18"/>
      <c r="IS807" s="18"/>
      <c r="IT807" s="18"/>
      <c r="IU807" s="18"/>
      <c r="IV807" s="18"/>
      <c r="IW807" s="18"/>
      <c r="IX807" s="18"/>
      <c r="IY807" s="18"/>
      <c r="IZ807" s="18"/>
      <c r="JA807" s="18"/>
      <c r="JB807" s="18"/>
      <c r="JC807" s="18"/>
      <c r="JD807" s="18"/>
      <c r="JE807" s="18"/>
      <c r="JF807" s="18"/>
    </row>
    <row r="808" spans="36:266" x14ac:dyDescent="0.3">
      <c r="AJ808" s="24"/>
      <c r="AK808" s="24"/>
      <c r="AL808" s="20"/>
      <c r="AM808" s="23"/>
      <c r="AN808" s="24"/>
      <c r="AO808" s="24"/>
      <c r="BB808" s="25"/>
      <c r="BC808" s="21"/>
      <c r="BG808" s="18"/>
      <c r="BN808" s="22"/>
      <c r="BO808" s="22"/>
      <c r="BP808" s="22"/>
      <c r="BQ808" s="22"/>
      <c r="BR808" s="15"/>
      <c r="CF808" s="15"/>
      <c r="CL808" s="22"/>
      <c r="CM808" s="15"/>
      <c r="CR808" s="22"/>
      <c r="CT808" s="15"/>
      <c r="CW808" s="22"/>
      <c r="DA808" s="15"/>
      <c r="DH808" s="15"/>
      <c r="DJ808" s="22"/>
      <c r="DO808" s="15"/>
      <c r="DV808" s="15"/>
      <c r="EC808" s="15"/>
      <c r="EJ808" s="15"/>
      <c r="EQ808" s="15"/>
      <c r="EX808" s="15"/>
      <c r="FE808" s="15"/>
      <c r="FL808" s="15"/>
      <c r="FS808" s="15"/>
      <c r="FZ808" s="15"/>
      <c r="GG808" s="15"/>
      <c r="GN808" s="15"/>
      <c r="GP808" s="22"/>
      <c r="GQ808" s="22"/>
      <c r="GR808" s="22"/>
      <c r="GS808" s="22"/>
      <c r="GT808" s="22"/>
      <c r="GU808" s="15"/>
      <c r="GV808" s="22"/>
      <c r="GW808" s="22"/>
      <c r="GX808" s="22"/>
      <c r="GY808" s="18"/>
      <c r="GZ808" s="18"/>
      <c r="HA808" s="18"/>
      <c r="HB808" s="18"/>
      <c r="HC808" s="18"/>
      <c r="HD808" s="18"/>
      <c r="HE808" s="18"/>
      <c r="HF808" s="18"/>
      <c r="HG808" s="18"/>
      <c r="HH808" s="18"/>
      <c r="HI808" s="18"/>
      <c r="HJ808" s="18"/>
      <c r="HK808" s="18"/>
      <c r="HL808" s="18"/>
      <c r="HM808" s="18"/>
      <c r="HN808" s="18"/>
      <c r="HO808" s="18"/>
      <c r="HP808" s="18"/>
      <c r="HQ808" s="18"/>
      <c r="HR808" s="18"/>
      <c r="HS808" s="18"/>
      <c r="HT808" s="18"/>
      <c r="HU808" s="18"/>
      <c r="HV808" s="18"/>
      <c r="HW808" s="18"/>
      <c r="HX808" s="18"/>
      <c r="HY808" s="18"/>
      <c r="HZ808" s="18"/>
      <c r="IA808" s="18"/>
      <c r="IB808" s="18"/>
      <c r="IC808" s="18"/>
      <c r="ID808" s="18"/>
      <c r="IE808" s="18"/>
      <c r="IF808" s="18"/>
      <c r="IG808" s="18"/>
      <c r="IH808" s="18"/>
      <c r="II808" s="18"/>
      <c r="IJ808" s="18"/>
      <c r="IK808" s="18"/>
      <c r="IL808" s="18"/>
      <c r="IM808" s="18"/>
      <c r="IN808" s="18"/>
      <c r="IO808" s="18"/>
      <c r="IP808" s="18"/>
      <c r="IQ808" s="18"/>
      <c r="IR808" s="18"/>
      <c r="IS808" s="18"/>
      <c r="IT808" s="18"/>
      <c r="IU808" s="18"/>
      <c r="IV808" s="18"/>
      <c r="IW808" s="18"/>
      <c r="IX808" s="18"/>
      <c r="IY808" s="18"/>
      <c r="IZ808" s="18"/>
      <c r="JA808" s="18"/>
      <c r="JB808" s="18"/>
      <c r="JC808" s="18"/>
      <c r="JD808" s="18"/>
      <c r="JE808" s="18"/>
      <c r="JF808" s="18"/>
    </row>
    <row r="809" spans="36:266" x14ac:dyDescent="0.3">
      <c r="AJ809" s="24"/>
      <c r="AK809" s="24"/>
      <c r="AL809" s="20"/>
      <c r="AM809" s="23"/>
      <c r="AN809" s="24"/>
      <c r="AO809" s="24"/>
      <c r="BB809" s="25"/>
      <c r="BC809" s="21"/>
      <c r="BG809" s="18"/>
      <c r="BN809" s="22"/>
      <c r="BO809" s="22"/>
      <c r="BP809" s="22"/>
      <c r="BQ809" s="22"/>
      <c r="BR809" s="15"/>
      <c r="CF809" s="15"/>
      <c r="CL809" s="22"/>
      <c r="CM809" s="15"/>
      <c r="CR809" s="22"/>
      <c r="CT809" s="15"/>
      <c r="CW809" s="22"/>
      <c r="DA809" s="15"/>
      <c r="DH809" s="15"/>
      <c r="DJ809" s="22"/>
      <c r="DO809" s="15"/>
      <c r="DV809" s="15"/>
      <c r="EC809" s="15"/>
      <c r="EJ809" s="15"/>
      <c r="EQ809" s="15"/>
      <c r="EX809" s="15"/>
      <c r="FE809" s="15"/>
      <c r="FL809" s="15"/>
      <c r="FS809" s="15"/>
      <c r="FZ809" s="15"/>
      <c r="GG809" s="15"/>
      <c r="GN809" s="15"/>
      <c r="GP809" s="22"/>
      <c r="GQ809" s="22"/>
      <c r="GR809" s="22"/>
      <c r="GS809" s="22"/>
      <c r="GT809" s="22"/>
      <c r="GU809" s="15"/>
      <c r="GV809" s="22"/>
      <c r="GW809" s="22"/>
      <c r="GX809" s="22"/>
      <c r="GY809" s="18"/>
      <c r="GZ809" s="18"/>
      <c r="HA809" s="18"/>
      <c r="HB809" s="18"/>
      <c r="HC809" s="18"/>
      <c r="HD809" s="18"/>
      <c r="HE809" s="18"/>
      <c r="HF809" s="18"/>
      <c r="HG809" s="18"/>
      <c r="HH809" s="18"/>
      <c r="HI809" s="18"/>
      <c r="HJ809" s="18"/>
      <c r="HK809" s="18"/>
      <c r="HL809" s="18"/>
      <c r="HM809" s="18"/>
      <c r="HN809" s="18"/>
      <c r="HO809" s="18"/>
      <c r="HP809" s="18"/>
      <c r="HQ809" s="18"/>
      <c r="HR809" s="18"/>
      <c r="HS809" s="18"/>
      <c r="HT809" s="18"/>
      <c r="HU809" s="18"/>
      <c r="HV809" s="18"/>
      <c r="HW809" s="18"/>
      <c r="HX809" s="18"/>
      <c r="HY809" s="18"/>
      <c r="HZ809" s="18"/>
      <c r="IA809" s="18"/>
      <c r="IB809" s="18"/>
      <c r="IC809" s="18"/>
      <c r="ID809" s="18"/>
      <c r="IE809" s="18"/>
      <c r="IF809" s="18"/>
      <c r="IG809" s="18"/>
      <c r="IH809" s="18"/>
      <c r="II809" s="18"/>
      <c r="IJ809" s="18"/>
      <c r="IK809" s="18"/>
      <c r="IL809" s="18"/>
      <c r="IM809" s="18"/>
      <c r="IN809" s="18"/>
      <c r="IO809" s="18"/>
      <c r="IP809" s="18"/>
      <c r="IQ809" s="18"/>
      <c r="IR809" s="18"/>
      <c r="IS809" s="18"/>
      <c r="IT809" s="18"/>
      <c r="IU809" s="18"/>
      <c r="IV809" s="18"/>
      <c r="IW809" s="18"/>
      <c r="IX809" s="18"/>
      <c r="IY809" s="18"/>
      <c r="IZ809" s="18"/>
      <c r="JA809" s="18"/>
      <c r="JB809" s="18"/>
      <c r="JC809" s="18"/>
      <c r="JD809" s="18"/>
      <c r="JE809" s="18"/>
      <c r="JF809" s="18"/>
    </row>
    <row r="810" spans="36:266" x14ac:dyDescent="0.3">
      <c r="AJ810" s="24"/>
      <c r="AK810" s="24"/>
      <c r="AL810" s="20"/>
      <c r="AM810" s="23"/>
      <c r="AN810" s="24"/>
      <c r="AO810" s="24"/>
      <c r="BB810" s="25"/>
      <c r="BC810" s="21"/>
      <c r="BG810" s="18"/>
      <c r="BN810" s="22"/>
      <c r="BO810" s="22"/>
      <c r="BP810" s="22"/>
      <c r="BQ810" s="22"/>
      <c r="BR810" s="15"/>
      <c r="CF810" s="15"/>
      <c r="CL810" s="22"/>
      <c r="CM810" s="15"/>
      <c r="CR810" s="22"/>
      <c r="CT810" s="15"/>
      <c r="CW810" s="22"/>
      <c r="DA810" s="15"/>
      <c r="DH810" s="15"/>
      <c r="DJ810" s="22"/>
      <c r="DO810" s="15"/>
      <c r="DV810" s="15"/>
      <c r="EC810" s="15"/>
      <c r="EJ810" s="15"/>
      <c r="EQ810" s="15"/>
      <c r="EX810" s="15"/>
      <c r="FE810" s="15"/>
      <c r="FL810" s="15"/>
      <c r="FS810" s="15"/>
      <c r="FZ810" s="15"/>
      <c r="GG810" s="15"/>
      <c r="GN810" s="15"/>
      <c r="GP810" s="22"/>
      <c r="GQ810" s="22"/>
      <c r="GR810" s="22"/>
      <c r="GS810" s="22"/>
      <c r="GT810" s="22"/>
      <c r="GU810" s="15"/>
      <c r="GV810" s="22"/>
      <c r="GW810" s="22"/>
      <c r="GX810" s="22"/>
      <c r="GY810" s="18"/>
      <c r="GZ810" s="18"/>
      <c r="HA810" s="18"/>
      <c r="HB810" s="18"/>
      <c r="HC810" s="18"/>
      <c r="HD810" s="18"/>
      <c r="HE810" s="18"/>
      <c r="HF810" s="18"/>
      <c r="HG810" s="18"/>
      <c r="HH810" s="18"/>
      <c r="HI810" s="18"/>
      <c r="HJ810" s="18"/>
      <c r="HK810" s="18"/>
      <c r="HL810" s="18"/>
      <c r="HM810" s="18"/>
      <c r="HN810" s="18"/>
      <c r="HO810" s="18"/>
      <c r="HP810" s="18"/>
      <c r="HQ810" s="18"/>
      <c r="HR810" s="18"/>
      <c r="HS810" s="18"/>
      <c r="HT810" s="18"/>
      <c r="HU810" s="18"/>
      <c r="HV810" s="18"/>
      <c r="HW810" s="18"/>
      <c r="HX810" s="18"/>
      <c r="HY810" s="18"/>
      <c r="HZ810" s="18"/>
      <c r="IA810" s="18"/>
      <c r="IB810" s="18"/>
      <c r="IC810" s="18"/>
      <c r="ID810" s="18"/>
      <c r="IE810" s="18"/>
      <c r="IF810" s="18"/>
      <c r="IG810" s="18"/>
      <c r="IH810" s="18"/>
      <c r="II810" s="18"/>
      <c r="IJ810" s="18"/>
      <c r="IK810" s="18"/>
      <c r="IL810" s="18"/>
      <c r="IM810" s="18"/>
      <c r="IN810" s="18"/>
      <c r="IO810" s="18"/>
      <c r="IP810" s="18"/>
      <c r="IQ810" s="18"/>
      <c r="IR810" s="18"/>
      <c r="IS810" s="18"/>
      <c r="IT810" s="18"/>
      <c r="IU810" s="18"/>
      <c r="IV810" s="18"/>
      <c r="IW810" s="18"/>
      <c r="IX810" s="18"/>
      <c r="IY810" s="18"/>
      <c r="IZ810" s="18"/>
      <c r="JA810" s="18"/>
      <c r="JB810" s="18"/>
      <c r="JC810" s="18"/>
      <c r="JD810" s="18"/>
      <c r="JE810" s="18"/>
      <c r="JF810" s="18"/>
    </row>
    <row r="811" spans="36:266" x14ac:dyDescent="0.3">
      <c r="AJ811" s="24"/>
      <c r="AK811" s="24"/>
      <c r="AL811" s="20"/>
      <c r="AM811" s="23"/>
      <c r="AN811" s="24"/>
      <c r="AO811" s="24"/>
      <c r="BB811" s="25"/>
      <c r="BC811" s="21"/>
      <c r="BG811" s="18"/>
      <c r="BN811" s="22"/>
      <c r="BO811" s="22"/>
      <c r="BP811" s="22"/>
      <c r="BQ811" s="22"/>
      <c r="BR811" s="15"/>
      <c r="CF811" s="15"/>
      <c r="CL811" s="22"/>
      <c r="CM811" s="15"/>
      <c r="CR811" s="22"/>
      <c r="CT811" s="15"/>
      <c r="CW811" s="22"/>
      <c r="DA811" s="15"/>
      <c r="DH811" s="15"/>
      <c r="DJ811" s="22"/>
      <c r="DO811" s="15"/>
      <c r="DV811" s="15"/>
      <c r="EC811" s="15"/>
      <c r="EJ811" s="15"/>
      <c r="EQ811" s="15"/>
      <c r="EX811" s="15"/>
      <c r="FE811" s="15"/>
      <c r="FL811" s="15"/>
      <c r="FS811" s="15"/>
      <c r="FZ811" s="15"/>
      <c r="GG811" s="15"/>
      <c r="GN811" s="15"/>
      <c r="GP811" s="22"/>
      <c r="GQ811" s="22"/>
      <c r="GR811" s="22"/>
      <c r="GS811" s="22"/>
      <c r="GT811" s="22"/>
      <c r="GU811" s="15"/>
      <c r="GV811" s="22"/>
      <c r="GW811" s="22"/>
      <c r="GX811" s="22"/>
      <c r="GY811" s="18"/>
      <c r="GZ811" s="18"/>
      <c r="HA811" s="18"/>
      <c r="HB811" s="18"/>
      <c r="HC811" s="18"/>
      <c r="HD811" s="18"/>
      <c r="HE811" s="18"/>
      <c r="HF811" s="18"/>
      <c r="HG811" s="18"/>
      <c r="HH811" s="18"/>
      <c r="HI811" s="18"/>
      <c r="HJ811" s="18"/>
      <c r="HK811" s="18"/>
      <c r="HL811" s="18"/>
      <c r="HM811" s="18"/>
      <c r="HN811" s="18"/>
      <c r="HO811" s="18"/>
      <c r="HP811" s="18"/>
      <c r="HQ811" s="18"/>
      <c r="HR811" s="18"/>
      <c r="HS811" s="18"/>
      <c r="HT811" s="18"/>
      <c r="HU811" s="18"/>
      <c r="HV811" s="18"/>
      <c r="HW811" s="18"/>
      <c r="HX811" s="18"/>
      <c r="HY811" s="18"/>
      <c r="HZ811" s="18"/>
      <c r="IA811" s="18"/>
      <c r="IB811" s="18"/>
      <c r="IC811" s="18"/>
      <c r="ID811" s="18"/>
      <c r="IE811" s="18"/>
      <c r="IF811" s="18"/>
      <c r="IG811" s="18"/>
      <c r="IH811" s="18"/>
      <c r="II811" s="18"/>
      <c r="IJ811" s="18"/>
      <c r="IK811" s="18"/>
      <c r="IL811" s="18"/>
      <c r="IM811" s="18"/>
      <c r="IN811" s="18"/>
      <c r="IO811" s="18"/>
      <c r="IP811" s="18"/>
      <c r="IQ811" s="18"/>
      <c r="IR811" s="18"/>
      <c r="IS811" s="18"/>
      <c r="IT811" s="18"/>
      <c r="IU811" s="18"/>
      <c r="IV811" s="18"/>
      <c r="IW811" s="18"/>
      <c r="IX811" s="18"/>
      <c r="IY811" s="18"/>
      <c r="IZ811" s="18"/>
      <c r="JA811" s="18"/>
      <c r="JB811" s="18"/>
      <c r="JC811" s="18"/>
      <c r="JD811" s="18"/>
      <c r="JE811" s="18"/>
      <c r="JF811" s="18"/>
    </row>
    <row r="812" spans="36:266" x14ac:dyDescent="0.3">
      <c r="AJ812" s="24"/>
      <c r="AK812" s="24"/>
      <c r="AL812" s="20"/>
      <c r="AM812" s="23"/>
      <c r="AN812" s="24"/>
      <c r="AO812" s="24"/>
      <c r="BB812" s="25"/>
      <c r="BC812" s="21"/>
      <c r="BG812" s="18"/>
      <c r="BN812" s="22"/>
      <c r="BO812" s="22"/>
      <c r="BP812" s="22"/>
      <c r="BQ812" s="22"/>
      <c r="BR812" s="15"/>
      <c r="CF812" s="15"/>
      <c r="CL812" s="22"/>
      <c r="CM812" s="15"/>
      <c r="CR812" s="22"/>
      <c r="CT812" s="15"/>
      <c r="CW812" s="22"/>
      <c r="DA812" s="15"/>
      <c r="DH812" s="15"/>
      <c r="DJ812" s="22"/>
      <c r="DO812" s="15"/>
      <c r="DV812" s="15"/>
      <c r="EC812" s="15"/>
      <c r="EJ812" s="15"/>
      <c r="EQ812" s="15"/>
      <c r="EX812" s="15"/>
      <c r="FE812" s="15"/>
      <c r="FL812" s="15"/>
      <c r="FS812" s="15"/>
      <c r="FZ812" s="15"/>
      <c r="GG812" s="15"/>
      <c r="GN812" s="15"/>
      <c r="GP812" s="22"/>
      <c r="GQ812" s="22"/>
      <c r="GR812" s="22"/>
      <c r="GS812" s="22"/>
      <c r="GT812" s="22"/>
      <c r="GU812" s="15"/>
      <c r="GV812" s="22"/>
      <c r="GW812" s="22"/>
      <c r="GX812" s="22"/>
      <c r="GY812" s="18"/>
      <c r="GZ812" s="18"/>
      <c r="HA812" s="18"/>
      <c r="HB812" s="18"/>
      <c r="HC812" s="18"/>
      <c r="HD812" s="18"/>
      <c r="HE812" s="18"/>
      <c r="HF812" s="18"/>
      <c r="HG812" s="18"/>
      <c r="HH812" s="18"/>
      <c r="HI812" s="18"/>
      <c r="HJ812" s="18"/>
      <c r="HK812" s="18"/>
      <c r="HL812" s="18"/>
      <c r="HM812" s="18"/>
      <c r="HN812" s="18"/>
      <c r="HO812" s="18"/>
      <c r="HP812" s="18"/>
      <c r="HQ812" s="18"/>
      <c r="HR812" s="18"/>
      <c r="HS812" s="18"/>
      <c r="HT812" s="18"/>
      <c r="HU812" s="18"/>
      <c r="HV812" s="18"/>
      <c r="HW812" s="18"/>
      <c r="HX812" s="18"/>
      <c r="HY812" s="18"/>
      <c r="HZ812" s="18"/>
      <c r="IA812" s="18"/>
      <c r="IB812" s="18"/>
      <c r="IC812" s="18"/>
      <c r="ID812" s="18"/>
      <c r="IE812" s="18"/>
      <c r="IF812" s="18"/>
      <c r="IG812" s="18"/>
      <c r="IH812" s="18"/>
      <c r="II812" s="18"/>
      <c r="IJ812" s="18"/>
      <c r="IK812" s="18"/>
      <c r="IL812" s="18"/>
      <c r="IM812" s="18"/>
      <c r="IN812" s="18"/>
      <c r="IO812" s="18"/>
      <c r="IP812" s="18"/>
      <c r="IQ812" s="18"/>
      <c r="IR812" s="18"/>
      <c r="IS812" s="18"/>
      <c r="IT812" s="18"/>
      <c r="IU812" s="18"/>
      <c r="IV812" s="18"/>
      <c r="IW812" s="18"/>
      <c r="IX812" s="18"/>
      <c r="IY812" s="18"/>
      <c r="IZ812" s="18"/>
      <c r="JA812" s="18"/>
      <c r="JB812" s="18"/>
      <c r="JC812" s="18"/>
      <c r="JD812" s="18"/>
      <c r="JE812" s="18"/>
      <c r="JF812" s="18"/>
    </row>
    <row r="813" spans="36:266" x14ac:dyDescent="0.3">
      <c r="AJ813" s="24"/>
      <c r="AK813" s="24"/>
      <c r="AL813" s="20"/>
      <c r="AM813" s="23"/>
      <c r="AN813" s="24"/>
      <c r="AO813" s="24"/>
      <c r="BB813" s="25"/>
      <c r="BC813" s="21"/>
      <c r="BG813" s="18"/>
      <c r="BN813" s="22"/>
      <c r="BO813" s="22"/>
      <c r="BP813" s="22"/>
      <c r="BQ813" s="22"/>
      <c r="BR813" s="15"/>
      <c r="CF813" s="15"/>
      <c r="CL813" s="22"/>
      <c r="CM813" s="15"/>
      <c r="CR813" s="22"/>
      <c r="CT813" s="15"/>
      <c r="CW813" s="22"/>
      <c r="DA813" s="15"/>
      <c r="DH813" s="15"/>
      <c r="DJ813" s="22"/>
      <c r="DO813" s="15"/>
      <c r="DV813" s="15"/>
      <c r="EC813" s="15"/>
      <c r="EJ813" s="15"/>
      <c r="EQ813" s="15"/>
      <c r="EX813" s="15"/>
      <c r="FE813" s="15"/>
      <c r="FL813" s="15"/>
      <c r="FS813" s="15"/>
      <c r="FZ813" s="15"/>
      <c r="GG813" s="15"/>
      <c r="GN813" s="15"/>
      <c r="GP813" s="22"/>
      <c r="GQ813" s="22"/>
      <c r="GR813" s="22"/>
      <c r="GS813" s="22"/>
      <c r="GT813" s="22"/>
      <c r="GU813" s="15"/>
      <c r="GV813" s="22"/>
      <c r="GW813" s="22"/>
      <c r="GX813" s="22"/>
      <c r="GY813" s="18"/>
      <c r="GZ813" s="18"/>
      <c r="HA813" s="18"/>
      <c r="HB813" s="18"/>
      <c r="HC813" s="18"/>
      <c r="HD813" s="18"/>
      <c r="HE813" s="18"/>
      <c r="HF813" s="18"/>
      <c r="HG813" s="18"/>
      <c r="HH813" s="18"/>
      <c r="HI813" s="18"/>
      <c r="HJ813" s="18"/>
      <c r="HK813" s="18"/>
      <c r="HL813" s="18"/>
      <c r="HM813" s="18"/>
      <c r="HN813" s="18"/>
      <c r="HO813" s="18"/>
      <c r="HP813" s="18"/>
      <c r="HQ813" s="18"/>
      <c r="HR813" s="18"/>
      <c r="HS813" s="18"/>
      <c r="HT813" s="18"/>
      <c r="HU813" s="18"/>
      <c r="HV813" s="18"/>
      <c r="HW813" s="18"/>
      <c r="HX813" s="18"/>
      <c r="HY813" s="18"/>
      <c r="HZ813" s="18"/>
      <c r="IA813" s="18"/>
      <c r="IB813" s="18"/>
      <c r="IC813" s="18"/>
      <c r="ID813" s="18"/>
      <c r="IE813" s="18"/>
      <c r="IF813" s="18"/>
      <c r="IG813" s="18"/>
      <c r="IH813" s="18"/>
      <c r="II813" s="18"/>
      <c r="IJ813" s="18"/>
      <c r="IK813" s="18"/>
      <c r="IL813" s="18"/>
      <c r="IM813" s="18"/>
      <c r="IN813" s="18"/>
      <c r="IO813" s="18"/>
      <c r="IP813" s="18"/>
      <c r="IQ813" s="18"/>
      <c r="IR813" s="18"/>
      <c r="IS813" s="18"/>
      <c r="IT813" s="18"/>
      <c r="IU813" s="18"/>
      <c r="IV813" s="18"/>
      <c r="IW813" s="18"/>
      <c r="IX813" s="18"/>
      <c r="IY813" s="18"/>
      <c r="IZ813" s="18"/>
      <c r="JA813" s="18"/>
      <c r="JB813" s="18"/>
      <c r="JC813" s="18"/>
      <c r="JD813" s="18"/>
      <c r="JE813" s="18"/>
      <c r="JF813" s="18"/>
    </row>
    <row r="814" spans="36:266" x14ac:dyDescent="0.3">
      <c r="AJ814" s="24"/>
      <c r="AK814" s="24"/>
      <c r="AL814" s="20"/>
      <c r="AM814" s="23"/>
      <c r="AN814" s="24"/>
      <c r="AO814" s="24"/>
      <c r="BB814" s="25"/>
      <c r="BC814" s="21"/>
      <c r="BG814" s="18"/>
      <c r="BN814" s="22"/>
      <c r="BO814" s="22"/>
      <c r="BP814" s="22"/>
      <c r="BQ814" s="22"/>
      <c r="BR814" s="15"/>
      <c r="CF814" s="15"/>
      <c r="CL814" s="22"/>
      <c r="CM814" s="15"/>
      <c r="CR814" s="22"/>
      <c r="CT814" s="15"/>
      <c r="CW814" s="22"/>
      <c r="DA814" s="15"/>
      <c r="DH814" s="15"/>
      <c r="DJ814" s="22"/>
      <c r="DO814" s="15"/>
      <c r="DV814" s="15"/>
      <c r="EC814" s="15"/>
      <c r="EJ814" s="15"/>
      <c r="EQ814" s="15"/>
      <c r="EX814" s="15"/>
      <c r="FE814" s="15"/>
      <c r="FL814" s="15"/>
      <c r="FS814" s="15"/>
      <c r="FZ814" s="15"/>
      <c r="GG814" s="15"/>
      <c r="GN814" s="15"/>
      <c r="GP814" s="22"/>
      <c r="GQ814" s="22"/>
      <c r="GR814" s="22"/>
      <c r="GS814" s="22"/>
      <c r="GT814" s="22"/>
      <c r="GU814" s="15"/>
      <c r="GV814" s="22"/>
      <c r="GW814" s="22"/>
      <c r="GX814" s="22"/>
      <c r="GY814" s="18"/>
      <c r="GZ814" s="18"/>
      <c r="HA814" s="18"/>
      <c r="HB814" s="18"/>
      <c r="HC814" s="18"/>
      <c r="HD814" s="18"/>
      <c r="HE814" s="18"/>
      <c r="HF814" s="18"/>
      <c r="HG814" s="18"/>
      <c r="HH814" s="18"/>
      <c r="HI814" s="18"/>
      <c r="HJ814" s="18"/>
      <c r="HK814" s="18"/>
      <c r="HL814" s="18"/>
      <c r="HM814" s="18"/>
      <c r="HN814" s="18"/>
      <c r="HO814" s="18"/>
      <c r="HP814" s="18"/>
      <c r="HQ814" s="18"/>
      <c r="HR814" s="18"/>
      <c r="HS814" s="18"/>
      <c r="HT814" s="18"/>
      <c r="HU814" s="18"/>
      <c r="HV814" s="18"/>
      <c r="HW814" s="18"/>
      <c r="HX814" s="18"/>
      <c r="HY814" s="18"/>
      <c r="HZ814" s="18"/>
      <c r="IA814" s="18"/>
      <c r="IB814" s="18"/>
      <c r="IC814" s="18"/>
      <c r="ID814" s="18"/>
      <c r="IE814" s="18"/>
      <c r="IF814" s="18"/>
      <c r="IG814" s="18"/>
      <c r="IH814" s="18"/>
      <c r="II814" s="18"/>
      <c r="IJ814" s="18"/>
      <c r="IK814" s="18"/>
      <c r="IL814" s="18"/>
      <c r="IM814" s="18"/>
      <c r="IN814" s="18"/>
      <c r="IO814" s="18"/>
      <c r="IP814" s="18"/>
      <c r="IQ814" s="18"/>
      <c r="IR814" s="18"/>
      <c r="IS814" s="18"/>
      <c r="IT814" s="18"/>
      <c r="IU814" s="18"/>
      <c r="IV814" s="18"/>
      <c r="IW814" s="18"/>
      <c r="IX814" s="18"/>
      <c r="IY814" s="18"/>
      <c r="IZ814" s="18"/>
      <c r="JA814" s="18"/>
      <c r="JB814" s="18"/>
      <c r="JC814" s="18"/>
      <c r="JD814" s="18"/>
      <c r="JE814" s="18"/>
      <c r="JF814" s="18"/>
    </row>
    <row r="815" spans="36:266" x14ac:dyDescent="0.3">
      <c r="AJ815" s="24"/>
      <c r="AK815" s="24"/>
      <c r="AL815" s="20"/>
      <c r="AM815" s="23"/>
      <c r="AN815" s="24"/>
      <c r="AO815" s="24"/>
      <c r="BB815" s="25"/>
      <c r="BC815" s="21"/>
      <c r="BG815" s="18"/>
      <c r="BN815" s="22"/>
      <c r="BO815" s="22"/>
      <c r="BP815" s="22"/>
      <c r="BQ815" s="22"/>
      <c r="BR815" s="15"/>
      <c r="CF815" s="15"/>
      <c r="CL815" s="22"/>
      <c r="CM815" s="15"/>
      <c r="CR815" s="22"/>
      <c r="CT815" s="15"/>
      <c r="CW815" s="22"/>
      <c r="DA815" s="15"/>
      <c r="DH815" s="15"/>
      <c r="DJ815" s="22"/>
      <c r="DO815" s="15"/>
      <c r="DV815" s="15"/>
      <c r="EC815" s="15"/>
      <c r="EJ815" s="15"/>
      <c r="EQ815" s="15"/>
      <c r="EX815" s="15"/>
      <c r="FE815" s="15"/>
      <c r="FL815" s="15"/>
      <c r="FS815" s="15"/>
      <c r="FZ815" s="15"/>
      <c r="GG815" s="15"/>
      <c r="GN815" s="15"/>
      <c r="GP815" s="22"/>
      <c r="GQ815" s="22"/>
      <c r="GR815" s="22"/>
      <c r="GS815" s="22"/>
      <c r="GT815" s="22"/>
      <c r="GU815" s="15"/>
      <c r="GV815" s="22"/>
      <c r="GW815" s="22"/>
      <c r="GX815" s="22"/>
      <c r="GY815" s="18"/>
      <c r="GZ815" s="18"/>
      <c r="HA815" s="18"/>
      <c r="HB815" s="18"/>
      <c r="HC815" s="18"/>
      <c r="HD815" s="18"/>
      <c r="HE815" s="18"/>
      <c r="HF815" s="18"/>
      <c r="HG815" s="18"/>
      <c r="HH815" s="18"/>
      <c r="HI815" s="18"/>
      <c r="HJ815" s="18"/>
      <c r="HK815" s="18"/>
      <c r="HL815" s="18"/>
      <c r="HM815" s="18"/>
      <c r="HN815" s="18"/>
      <c r="HO815" s="18"/>
      <c r="HP815" s="18"/>
      <c r="HQ815" s="18"/>
      <c r="HR815" s="18"/>
      <c r="HS815" s="18"/>
      <c r="HT815" s="18"/>
      <c r="HU815" s="18"/>
      <c r="HV815" s="18"/>
      <c r="HW815" s="18"/>
      <c r="HX815" s="18"/>
      <c r="HY815" s="18"/>
      <c r="HZ815" s="18"/>
      <c r="IA815" s="18"/>
      <c r="IB815" s="18"/>
      <c r="IC815" s="18"/>
      <c r="ID815" s="18"/>
      <c r="IE815" s="18"/>
      <c r="IF815" s="18"/>
      <c r="IG815" s="18"/>
      <c r="IH815" s="18"/>
      <c r="II815" s="18"/>
      <c r="IJ815" s="18"/>
      <c r="IK815" s="18"/>
      <c r="IL815" s="18"/>
      <c r="IM815" s="18"/>
      <c r="IN815" s="18"/>
      <c r="IO815" s="18"/>
      <c r="IP815" s="18"/>
      <c r="IQ815" s="18"/>
      <c r="IR815" s="18"/>
      <c r="IS815" s="18"/>
      <c r="IT815" s="18"/>
      <c r="IU815" s="18"/>
      <c r="IV815" s="18"/>
      <c r="IW815" s="18"/>
      <c r="IX815" s="18"/>
      <c r="IY815" s="18"/>
      <c r="IZ815" s="18"/>
      <c r="JA815" s="18"/>
      <c r="JB815" s="18"/>
      <c r="JC815" s="18"/>
      <c r="JD815" s="18"/>
      <c r="JE815" s="18"/>
      <c r="JF815" s="18"/>
    </row>
    <row r="816" spans="36:266" x14ac:dyDescent="0.3">
      <c r="AJ816" s="24"/>
      <c r="AK816" s="24"/>
      <c r="AL816" s="20"/>
      <c r="AM816" s="23"/>
      <c r="AN816" s="24"/>
      <c r="AO816" s="24"/>
      <c r="BB816" s="25"/>
      <c r="BC816" s="21"/>
      <c r="BG816" s="18"/>
      <c r="BN816" s="22"/>
      <c r="BO816" s="22"/>
      <c r="BP816" s="22"/>
      <c r="BQ816" s="22"/>
      <c r="BR816" s="15"/>
      <c r="CF816" s="15"/>
      <c r="CL816" s="22"/>
      <c r="CM816" s="15"/>
      <c r="CR816" s="22"/>
      <c r="CT816" s="15"/>
      <c r="CW816" s="22"/>
      <c r="DA816" s="15"/>
      <c r="DH816" s="15"/>
      <c r="DJ816" s="22"/>
      <c r="DO816" s="15"/>
      <c r="DV816" s="15"/>
      <c r="EC816" s="15"/>
      <c r="EJ816" s="15"/>
      <c r="EQ816" s="15"/>
      <c r="EX816" s="15"/>
      <c r="FE816" s="15"/>
      <c r="FL816" s="15"/>
      <c r="FS816" s="15"/>
      <c r="FZ816" s="15"/>
      <c r="GG816" s="15"/>
      <c r="GN816" s="15"/>
      <c r="GP816" s="22"/>
      <c r="GQ816" s="22"/>
      <c r="GR816" s="22"/>
      <c r="GS816" s="22"/>
      <c r="GT816" s="22"/>
      <c r="GU816" s="15"/>
      <c r="GV816" s="22"/>
      <c r="GW816" s="22"/>
      <c r="GX816" s="22"/>
      <c r="GY816" s="18"/>
      <c r="GZ816" s="18"/>
      <c r="HA816" s="18"/>
      <c r="HB816" s="18"/>
      <c r="HC816" s="18"/>
      <c r="HD816" s="18"/>
      <c r="HE816" s="18"/>
      <c r="HF816" s="18"/>
      <c r="HG816" s="18"/>
      <c r="HH816" s="18"/>
      <c r="HI816" s="18"/>
      <c r="HJ816" s="18"/>
      <c r="HK816" s="18"/>
      <c r="HL816" s="18"/>
      <c r="HM816" s="18"/>
      <c r="HN816" s="18"/>
      <c r="HO816" s="18"/>
      <c r="HP816" s="18"/>
      <c r="HQ816" s="18"/>
      <c r="HR816" s="18"/>
      <c r="HS816" s="18"/>
      <c r="HT816" s="18"/>
      <c r="HU816" s="18"/>
      <c r="HV816" s="18"/>
      <c r="HW816" s="18"/>
      <c r="HX816" s="18"/>
      <c r="HY816" s="18"/>
      <c r="HZ816" s="18"/>
      <c r="IA816" s="18"/>
      <c r="IB816" s="18"/>
      <c r="IC816" s="18"/>
      <c r="ID816" s="18"/>
      <c r="IE816" s="18"/>
      <c r="IF816" s="18"/>
      <c r="IG816" s="18"/>
      <c r="IH816" s="18"/>
      <c r="II816" s="18"/>
      <c r="IJ816" s="18"/>
      <c r="IK816" s="18"/>
      <c r="IL816" s="18"/>
      <c r="IM816" s="18"/>
      <c r="IN816" s="18"/>
      <c r="IO816" s="18"/>
      <c r="IP816" s="18"/>
      <c r="IQ816" s="18"/>
      <c r="IR816" s="18"/>
      <c r="IS816" s="18"/>
      <c r="IT816" s="18"/>
      <c r="IU816" s="18"/>
      <c r="IV816" s="18"/>
      <c r="IW816" s="18"/>
      <c r="IX816" s="18"/>
      <c r="IY816" s="18"/>
      <c r="IZ816" s="18"/>
      <c r="JA816" s="18"/>
      <c r="JB816" s="18"/>
      <c r="JC816" s="18"/>
      <c r="JD816" s="18"/>
      <c r="JE816" s="18"/>
      <c r="JF816" s="18"/>
    </row>
    <row r="817" spans="36:266" x14ac:dyDescent="0.3">
      <c r="AJ817" s="24"/>
      <c r="AK817" s="24"/>
      <c r="AL817" s="20"/>
      <c r="AM817" s="23"/>
      <c r="AN817" s="24"/>
      <c r="AO817" s="24"/>
      <c r="BB817" s="25"/>
      <c r="BC817" s="21"/>
      <c r="BG817" s="18"/>
      <c r="BN817" s="22"/>
      <c r="BO817" s="22"/>
      <c r="BP817" s="22"/>
      <c r="BQ817" s="22"/>
      <c r="BR817" s="15"/>
      <c r="CF817" s="15"/>
      <c r="CL817" s="22"/>
      <c r="CM817" s="15"/>
      <c r="CR817" s="22"/>
      <c r="CT817" s="15"/>
      <c r="CW817" s="22"/>
      <c r="DA817" s="15"/>
      <c r="DH817" s="15"/>
      <c r="DJ817" s="22"/>
      <c r="DO817" s="15"/>
      <c r="DV817" s="15"/>
      <c r="EC817" s="15"/>
      <c r="EJ817" s="15"/>
      <c r="EQ817" s="15"/>
      <c r="EX817" s="15"/>
      <c r="FE817" s="15"/>
      <c r="FL817" s="15"/>
      <c r="FS817" s="15"/>
      <c r="FZ817" s="15"/>
      <c r="GG817" s="15"/>
      <c r="GN817" s="15"/>
      <c r="GP817" s="22"/>
      <c r="GQ817" s="22"/>
      <c r="GR817" s="22"/>
      <c r="GS817" s="22"/>
      <c r="GT817" s="22"/>
      <c r="GU817" s="15"/>
      <c r="GV817" s="22"/>
      <c r="GW817" s="22"/>
      <c r="GX817" s="22"/>
      <c r="GY817" s="18"/>
      <c r="GZ817" s="18"/>
      <c r="HA817" s="18"/>
      <c r="HB817" s="18"/>
      <c r="HC817" s="18"/>
      <c r="HD817" s="18"/>
      <c r="HE817" s="18"/>
      <c r="HF817" s="18"/>
      <c r="HG817" s="18"/>
      <c r="HH817" s="18"/>
      <c r="HI817" s="18"/>
      <c r="HJ817" s="18"/>
      <c r="HK817" s="18"/>
      <c r="HL817" s="18"/>
      <c r="HM817" s="18"/>
      <c r="HN817" s="18"/>
      <c r="HO817" s="18"/>
      <c r="HP817" s="18"/>
      <c r="HQ817" s="18"/>
      <c r="HR817" s="18"/>
      <c r="HS817" s="18"/>
      <c r="HT817" s="18"/>
      <c r="HU817" s="18"/>
      <c r="HV817" s="18"/>
      <c r="HW817" s="18"/>
      <c r="HX817" s="18"/>
      <c r="HY817" s="18"/>
      <c r="HZ817" s="18"/>
      <c r="IA817" s="18"/>
      <c r="IB817" s="18"/>
      <c r="IC817" s="18"/>
      <c r="ID817" s="18"/>
      <c r="IE817" s="18"/>
      <c r="IF817" s="18"/>
      <c r="IG817" s="18"/>
      <c r="IH817" s="18"/>
      <c r="II817" s="18"/>
      <c r="IJ817" s="18"/>
      <c r="IK817" s="18"/>
      <c r="IL817" s="18"/>
      <c r="IM817" s="18"/>
      <c r="IN817" s="18"/>
      <c r="IO817" s="18"/>
      <c r="IP817" s="18"/>
      <c r="IQ817" s="18"/>
      <c r="IR817" s="18"/>
      <c r="IS817" s="18"/>
      <c r="IT817" s="18"/>
      <c r="IU817" s="18"/>
      <c r="IV817" s="18"/>
      <c r="IW817" s="18"/>
      <c r="IX817" s="18"/>
      <c r="IY817" s="18"/>
      <c r="IZ817" s="18"/>
      <c r="JA817" s="18"/>
      <c r="JB817" s="18"/>
      <c r="JC817" s="18"/>
      <c r="JD817" s="18"/>
      <c r="JE817" s="18"/>
      <c r="JF817" s="18"/>
    </row>
    <row r="818" spans="36:266" x14ac:dyDescent="0.3">
      <c r="AJ818" s="24"/>
      <c r="AK818" s="24"/>
      <c r="AL818" s="20"/>
      <c r="AM818" s="23"/>
      <c r="AN818" s="24"/>
      <c r="AO818" s="24"/>
      <c r="BB818" s="25"/>
      <c r="BC818" s="21"/>
      <c r="BG818" s="18"/>
      <c r="BN818" s="22"/>
      <c r="BO818" s="22"/>
      <c r="BP818" s="22"/>
      <c r="BQ818" s="22"/>
      <c r="BR818" s="15"/>
      <c r="CF818" s="15"/>
      <c r="CL818" s="22"/>
      <c r="CM818" s="15"/>
      <c r="CR818" s="22"/>
      <c r="CT818" s="15"/>
      <c r="CW818" s="22"/>
      <c r="DA818" s="15"/>
      <c r="DH818" s="15"/>
      <c r="DJ818" s="22"/>
      <c r="DO818" s="15"/>
      <c r="DV818" s="15"/>
      <c r="EC818" s="15"/>
      <c r="EJ818" s="15"/>
      <c r="EQ818" s="15"/>
      <c r="EX818" s="15"/>
      <c r="FE818" s="15"/>
      <c r="FL818" s="15"/>
      <c r="FS818" s="15"/>
      <c r="FZ818" s="15"/>
      <c r="GG818" s="15"/>
      <c r="GN818" s="15"/>
      <c r="GP818" s="22"/>
      <c r="GQ818" s="22"/>
      <c r="GR818" s="22"/>
      <c r="GS818" s="22"/>
      <c r="GT818" s="22"/>
      <c r="GU818" s="15"/>
      <c r="GV818" s="22"/>
      <c r="GW818" s="22"/>
      <c r="GX818" s="22"/>
      <c r="GY818" s="18"/>
      <c r="GZ818" s="18"/>
      <c r="HA818" s="18"/>
      <c r="HB818" s="18"/>
      <c r="HC818" s="18"/>
      <c r="HD818" s="18"/>
      <c r="HE818" s="18"/>
      <c r="HF818" s="18"/>
      <c r="HG818" s="18"/>
      <c r="HH818" s="18"/>
      <c r="HI818" s="18"/>
      <c r="HJ818" s="18"/>
      <c r="HK818" s="18"/>
      <c r="HL818" s="18"/>
      <c r="HM818" s="18"/>
      <c r="HN818" s="18"/>
      <c r="HO818" s="18"/>
      <c r="HP818" s="18"/>
      <c r="HQ818" s="18"/>
      <c r="HR818" s="18"/>
      <c r="HS818" s="18"/>
      <c r="HT818" s="18"/>
      <c r="HU818" s="18"/>
      <c r="HV818" s="18"/>
      <c r="HW818" s="18"/>
      <c r="HX818" s="18"/>
      <c r="HY818" s="18"/>
      <c r="HZ818" s="18"/>
      <c r="IA818" s="18"/>
      <c r="IB818" s="18"/>
      <c r="IC818" s="18"/>
      <c r="ID818" s="18"/>
      <c r="IE818" s="18"/>
      <c r="IF818" s="18"/>
      <c r="IG818" s="18"/>
      <c r="IH818" s="18"/>
      <c r="II818" s="18"/>
      <c r="IJ818" s="18"/>
      <c r="IK818" s="18"/>
      <c r="IL818" s="18"/>
      <c r="IM818" s="18"/>
      <c r="IN818" s="18"/>
      <c r="IO818" s="18"/>
      <c r="IP818" s="18"/>
      <c r="IQ818" s="18"/>
      <c r="IR818" s="18"/>
      <c r="IS818" s="18"/>
      <c r="IT818" s="18"/>
      <c r="IU818" s="18"/>
      <c r="IV818" s="18"/>
      <c r="IW818" s="18"/>
      <c r="IX818" s="18"/>
      <c r="IY818" s="18"/>
      <c r="IZ818" s="18"/>
      <c r="JA818" s="18"/>
      <c r="JB818" s="18"/>
      <c r="JC818" s="18"/>
      <c r="JD818" s="18"/>
      <c r="JE818" s="18"/>
      <c r="JF818" s="18"/>
    </row>
    <row r="819" spans="36:266" x14ac:dyDescent="0.3">
      <c r="AJ819" s="24"/>
      <c r="AK819" s="24"/>
      <c r="AL819" s="20"/>
      <c r="AM819" s="23"/>
      <c r="AN819" s="24"/>
      <c r="AO819" s="24"/>
      <c r="BB819" s="25"/>
      <c r="BC819" s="21"/>
      <c r="BG819" s="18"/>
      <c r="BN819" s="22"/>
      <c r="BO819" s="22"/>
      <c r="BP819" s="22"/>
      <c r="BQ819" s="22"/>
      <c r="BR819" s="15"/>
      <c r="CF819" s="15"/>
      <c r="CL819" s="22"/>
      <c r="CM819" s="15"/>
      <c r="CR819" s="22"/>
      <c r="CT819" s="15"/>
      <c r="CW819" s="22"/>
      <c r="DA819" s="15"/>
      <c r="DH819" s="15"/>
      <c r="DJ819" s="22"/>
      <c r="DO819" s="15"/>
      <c r="DV819" s="15"/>
      <c r="EC819" s="15"/>
      <c r="EJ819" s="15"/>
      <c r="EQ819" s="15"/>
      <c r="EX819" s="15"/>
      <c r="FE819" s="15"/>
      <c r="FL819" s="15"/>
      <c r="FS819" s="15"/>
      <c r="FZ819" s="15"/>
      <c r="GG819" s="15"/>
      <c r="GN819" s="15"/>
      <c r="GP819" s="22"/>
      <c r="GQ819" s="22"/>
      <c r="GR819" s="22"/>
      <c r="GS819" s="22"/>
      <c r="GT819" s="22"/>
      <c r="GU819" s="15"/>
      <c r="GV819" s="22"/>
      <c r="GW819" s="22"/>
      <c r="GX819" s="22"/>
      <c r="GY819" s="18"/>
      <c r="GZ819" s="18"/>
      <c r="HA819" s="18"/>
      <c r="HB819" s="18"/>
      <c r="HC819" s="18"/>
      <c r="HD819" s="18"/>
      <c r="HE819" s="18"/>
      <c r="HF819" s="18"/>
      <c r="HG819" s="18"/>
      <c r="HH819" s="18"/>
      <c r="HI819" s="18"/>
      <c r="HJ819" s="18"/>
      <c r="HK819" s="18"/>
      <c r="HL819" s="18"/>
      <c r="HM819" s="18"/>
      <c r="HN819" s="18"/>
      <c r="HO819" s="18"/>
      <c r="HP819" s="18"/>
      <c r="HQ819" s="18"/>
      <c r="HR819" s="18"/>
      <c r="HS819" s="18"/>
      <c r="HT819" s="18"/>
      <c r="HU819" s="18"/>
      <c r="HV819" s="18"/>
      <c r="HW819" s="18"/>
      <c r="HX819" s="18"/>
      <c r="HY819" s="18"/>
      <c r="HZ819" s="18"/>
      <c r="IA819" s="18"/>
      <c r="IB819" s="18"/>
      <c r="IC819" s="18"/>
      <c r="ID819" s="18"/>
      <c r="IE819" s="18"/>
      <c r="IF819" s="18"/>
      <c r="IG819" s="18"/>
      <c r="IH819" s="18"/>
      <c r="II819" s="18"/>
      <c r="IJ819" s="18"/>
      <c r="IK819" s="18"/>
      <c r="IL819" s="18"/>
      <c r="IM819" s="18"/>
      <c r="IN819" s="18"/>
      <c r="IO819" s="18"/>
      <c r="IP819" s="18"/>
      <c r="IQ819" s="18"/>
      <c r="IR819" s="18"/>
      <c r="IS819" s="18"/>
      <c r="IT819" s="18"/>
      <c r="IU819" s="18"/>
      <c r="IV819" s="18"/>
      <c r="IW819" s="18"/>
      <c r="IX819" s="18"/>
      <c r="IY819" s="18"/>
      <c r="IZ819" s="18"/>
      <c r="JA819" s="18"/>
      <c r="JB819" s="18"/>
      <c r="JC819" s="18"/>
      <c r="JD819" s="18"/>
      <c r="JE819" s="18"/>
      <c r="JF819" s="18"/>
    </row>
    <row r="820" spans="36:266" x14ac:dyDescent="0.3">
      <c r="AJ820" s="24"/>
      <c r="AK820" s="24"/>
      <c r="AL820" s="20"/>
      <c r="AM820" s="23"/>
      <c r="AN820" s="24"/>
      <c r="AO820" s="24"/>
      <c r="BB820" s="25"/>
      <c r="BC820" s="21"/>
      <c r="BG820" s="18"/>
      <c r="BN820" s="22"/>
      <c r="BO820" s="22"/>
      <c r="BP820" s="22"/>
      <c r="BQ820" s="22"/>
      <c r="BR820" s="15"/>
      <c r="CF820" s="15"/>
      <c r="CL820" s="22"/>
      <c r="CM820" s="15"/>
      <c r="CR820" s="22"/>
      <c r="CT820" s="15"/>
      <c r="CW820" s="22"/>
      <c r="DA820" s="15"/>
      <c r="DH820" s="15"/>
      <c r="DJ820" s="22"/>
      <c r="DO820" s="15"/>
      <c r="DV820" s="15"/>
      <c r="EC820" s="15"/>
      <c r="EJ820" s="15"/>
      <c r="EQ820" s="15"/>
      <c r="EX820" s="15"/>
      <c r="FE820" s="15"/>
      <c r="FL820" s="15"/>
      <c r="FS820" s="15"/>
      <c r="FZ820" s="15"/>
      <c r="GG820" s="15"/>
      <c r="GN820" s="15"/>
      <c r="GP820" s="22"/>
      <c r="GQ820" s="22"/>
      <c r="GR820" s="22"/>
      <c r="GS820" s="22"/>
      <c r="GT820" s="22"/>
      <c r="GU820" s="15"/>
      <c r="GV820" s="22"/>
      <c r="GW820" s="22"/>
      <c r="GX820" s="22"/>
      <c r="GY820" s="18"/>
      <c r="GZ820" s="18"/>
      <c r="HA820" s="18"/>
      <c r="HB820" s="18"/>
      <c r="HC820" s="18"/>
      <c r="HD820" s="18"/>
      <c r="HE820" s="18"/>
      <c r="HF820" s="18"/>
      <c r="HG820" s="18"/>
      <c r="HH820" s="18"/>
      <c r="HI820" s="18"/>
      <c r="HJ820" s="18"/>
      <c r="HK820" s="18"/>
      <c r="HL820" s="18"/>
      <c r="HM820" s="18"/>
      <c r="HN820" s="18"/>
      <c r="HO820" s="18"/>
      <c r="HP820" s="18"/>
      <c r="HQ820" s="18"/>
      <c r="HR820" s="18"/>
      <c r="HS820" s="18"/>
      <c r="HT820" s="18"/>
      <c r="HU820" s="18"/>
      <c r="HV820" s="18"/>
      <c r="HW820" s="18"/>
      <c r="HX820" s="18"/>
      <c r="HY820" s="18"/>
      <c r="HZ820" s="18"/>
      <c r="IA820" s="18"/>
      <c r="IB820" s="18"/>
      <c r="IC820" s="18"/>
      <c r="ID820" s="18"/>
      <c r="IE820" s="18"/>
      <c r="IF820" s="18"/>
      <c r="IG820" s="18"/>
      <c r="IH820" s="18"/>
      <c r="II820" s="18"/>
      <c r="IJ820" s="18"/>
      <c r="IK820" s="18"/>
      <c r="IL820" s="18"/>
      <c r="IM820" s="18"/>
      <c r="IN820" s="18"/>
      <c r="IO820" s="18"/>
      <c r="IP820" s="18"/>
      <c r="IQ820" s="18"/>
      <c r="IR820" s="18"/>
      <c r="IS820" s="18"/>
      <c r="IT820" s="18"/>
      <c r="IU820" s="18"/>
      <c r="IV820" s="18"/>
      <c r="IW820" s="18"/>
      <c r="IX820" s="18"/>
      <c r="IY820" s="18"/>
      <c r="IZ820" s="18"/>
      <c r="JA820" s="18"/>
      <c r="JB820" s="18"/>
      <c r="JC820" s="18"/>
      <c r="JD820" s="18"/>
      <c r="JE820" s="18"/>
      <c r="JF820" s="18"/>
    </row>
    <row r="821" spans="36:266" x14ac:dyDescent="0.3">
      <c r="AJ821" s="24"/>
      <c r="AK821" s="24"/>
      <c r="AL821" s="20"/>
      <c r="AM821" s="23"/>
      <c r="AN821" s="24"/>
      <c r="AO821" s="24"/>
      <c r="BB821" s="25"/>
      <c r="BC821" s="21"/>
      <c r="BG821" s="18"/>
      <c r="BN821" s="22"/>
      <c r="BO821" s="22"/>
      <c r="BP821" s="22"/>
      <c r="BQ821" s="22"/>
      <c r="BR821" s="15"/>
      <c r="CF821" s="15"/>
      <c r="CL821" s="22"/>
      <c r="CM821" s="15"/>
      <c r="CR821" s="22"/>
      <c r="CT821" s="15"/>
      <c r="CW821" s="22"/>
      <c r="DA821" s="15"/>
      <c r="DH821" s="15"/>
      <c r="DJ821" s="22"/>
      <c r="DO821" s="15"/>
      <c r="DV821" s="15"/>
      <c r="EC821" s="15"/>
      <c r="EJ821" s="15"/>
      <c r="EQ821" s="15"/>
      <c r="EX821" s="15"/>
      <c r="FE821" s="15"/>
      <c r="FL821" s="15"/>
      <c r="FS821" s="15"/>
      <c r="FZ821" s="15"/>
      <c r="GG821" s="15"/>
      <c r="GN821" s="15"/>
      <c r="GP821" s="22"/>
      <c r="GQ821" s="22"/>
      <c r="GR821" s="22"/>
      <c r="GS821" s="22"/>
      <c r="GT821" s="22"/>
      <c r="GU821" s="15"/>
      <c r="GV821" s="22"/>
      <c r="GW821" s="22"/>
      <c r="GX821" s="22"/>
      <c r="GY821" s="18"/>
      <c r="GZ821" s="18"/>
      <c r="HA821" s="18"/>
      <c r="HB821" s="18"/>
      <c r="HC821" s="18"/>
      <c r="HD821" s="18"/>
      <c r="HE821" s="18"/>
      <c r="HF821" s="18"/>
      <c r="HG821" s="18"/>
      <c r="HH821" s="18"/>
      <c r="HI821" s="18"/>
      <c r="HJ821" s="18"/>
      <c r="HK821" s="18"/>
      <c r="HL821" s="18"/>
      <c r="HM821" s="18"/>
      <c r="HN821" s="18"/>
      <c r="HO821" s="18"/>
      <c r="HP821" s="18"/>
      <c r="HQ821" s="18"/>
      <c r="HR821" s="18"/>
      <c r="HS821" s="18"/>
      <c r="HT821" s="18"/>
      <c r="HU821" s="18"/>
      <c r="HV821" s="18"/>
      <c r="HW821" s="18"/>
      <c r="HX821" s="18"/>
      <c r="HY821" s="18"/>
      <c r="HZ821" s="18"/>
      <c r="IA821" s="18"/>
      <c r="IB821" s="18"/>
      <c r="IC821" s="18"/>
      <c r="ID821" s="18"/>
      <c r="IE821" s="18"/>
      <c r="IF821" s="18"/>
      <c r="IG821" s="18"/>
      <c r="IH821" s="18"/>
      <c r="II821" s="18"/>
      <c r="IJ821" s="18"/>
      <c r="IK821" s="18"/>
      <c r="IL821" s="18"/>
      <c r="IM821" s="18"/>
      <c r="IN821" s="18"/>
      <c r="IO821" s="18"/>
      <c r="IP821" s="18"/>
      <c r="IQ821" s="18"/>
      <c r="IR821" s="18"/>
      <c r="IS821" s="18"/>
      <c r="IT821" s="18"/>
      <c r="IU821" s="18"/>
      <c r="IV821" s="18"/>
      <c r="IW821" s="18"/>
      <c r="IX821" s="18"/>
      <c r="IY821" s="18"/>
      <c r="IZ821" s="18"/>
      <c r="JA821" s="18"/>
      <c r="JB821" s="18"/>
      <c r="JC821" s="18"/>
      <c r="JD821" s="18"/>
      <c r="JE821" s="18"/>
      <c r="JF821" s="18"/>
    </row>
    <row r="822" spans="36:266" x14ac:dyDescent="0.3">
      <c r="AJ822" s="24"/>
      <c r="AK822" s="24"/>
      <c r="AL822" s="20"/>
      <c r="AM822" s="23"/>
      <c r="AN822" s="24"/>
      <c r="AO822" s="24"/>
      <c r="BB822" s="25"/>
      <c r="BC822" s="21"/>
      <c r="BG822" s="18"/>
      <c r="BN822" s="22"/>
      <c r="BO822" s="22"/>
      <c r="BP822" s="22"/>
      <c r="BQ822" s="22"/>
      <c r="BR822" s="15"/>
      <c r="CF822" s="15"/>
      <c r="CL822" s="22"/>
      <c r="CM822" s="15"/>
      <c r="CR822" s="22"/>
      <c r="CT822" s="15"/>
      <c r="CW822" s="22"/>
      <c r="DA822" s="15"/>
      <c r="DH822" s="15"/>
      <c r="DJ822" s="22"/>
      <c r="DO822" s="15"/>
      <c r="DV822" s="15"/>
      <c r="EC822" s="15"/>
      <c r="EJ822" s="15"/>
      <c r="EQ822" s="15"/>
      <c r="EX822" s="15"/>
      <c r="FE822" s="15"/>
      <c r="FL822" s="15"/>
      <c r="FS822" s="15"/>
      <c r="FZ822" s="15"/>
      <c r="GG822" s="15"/>
      <c r="GN822" s="15"/>
      <c r="GP822" s="22"/>
      <c r="GQ822" s="22"/>
      <c r="GR822" s="22"/>
      <c r="GS822" s="22"/>
      <c r="GT822" s="22"/>
      <c r="GU822" s="15"/>
      <c r="GV822" s="22"/>
      <c r="GW822" s="22"/>
      <c r="GX822" s="22"/>
      <c r="GY822" s="18"/>
      <c r="GZ822" s="18"/>
      <c r="HA822" s="18"/>
      <c r="HB822" s="18"/>
      <c r="HC822" s="18"/>
      <c r="HD822" s="18"/>
      <c r="HE822" s="18"/>
      <c r="HF822" s="18"/>
      <c r="HG822" s="18"/>
      <c r="HH822" s="18"/>
      <c r="HI822" s="18"/>
      <c r="HJ822" s="18"/>
      <c r="HK822" s="18"/>
      <c r="HL822" s="18"/>
      <c r="HM822" s="18"/>
      <c r="HN822" s="18"/>
      <c r="HO822" s="18"/>
      <c r="HP822" s="18"/>
      <c r="HQ822" s="18"/>
      <c r="HR822" s="18"/>
      <c r="HS822" s="18"/>
      <c r="HT822" s="18"/>
      <c r="HU822" s="18"/>
      <c r="HV822" s="18"/>
      <c r="HW822" s="18"/>
      <c r="HX822" s="18"/>
      <c r="HY822" s="18"/>
      <c r="HZ822" s="18"/>
      <c r="IA822" s="18"/>
      <c r="IB822" s="18"/>
      <c r="IC822" s="18"/>
      <c r="ID822" s="18"/>
      <c r="IE822" s="18"/>
      <c r="IF822" s="18"/>
      <c r="IG822" s="18"/>
      <c r="IH822" s="18"/>
      <c r="II822" s="18"/>
      <c r="IJ822" s="18"/>
      <c r="IK822" s="18"/>
      <c r="IL822" s="18"/>
      <c r="IM822" s="18"/>
      <c r="IN822" s="18"/>
      <c r="IO822" s="18"/>
      <c r="IP822" s="18"/>
      <c r="IQ822" s="18"/>
      <c r="IR822" s="18"/>
      <c r="IS822" s="18"/>
      <c r="IT822" s="18"/>
      <c r="IU822" s="18"/>
      <c r="IV822" s="18"/>
      <c r="IW822" s="18"/>
      <c r="IX822" s="18"/>
      <c r="IY822" s="18"/>
      <c r="IZ822" s="18"/>
      <c r="JA822" s="18"/>
      <c r="JB822" s="18"/>
      <c r="JC822" s="18"/>
      <c r="JD822" s="18"/>
      <c r="JE822" s="18"/>
      <c r="JF822" s="18"/>
    </row>
    <row r="823" spans="36:266" x14ac:dyDescent="0.3">
      <c r="AJ823" s="24"/>
      <c r="AK823" s="24"/>
      <c r="AL823" s="20"/>
      <c r="AM823" s="23"/>
      <c r="AN823" s="24"/>
      <c r="AO823" s="24"/>
      <c r="BB823" s="25"/>
      <c r="BC823" s="21"/>
      <c r="BG823" s="18"/>
      <c r="BN823" s="22"/>
      <c r="BO823" s="22"/>
      <c r="BP823" s="22"/>
      <c r="BQ823" s="22"/>
      <c r="BR823" s="15"/>
      <c r="CF823" s="15"/>
      <c r="CL823" s="22"/>
      <c r="CM823" s="15"/>
      <c r="CR823" s="22"/>
      <c r="CT823" s="15"/>
      <c r="CW823" s="22"/>
      <c r="DA823" s="15"/>
      <c r="DH823" s="15"/>
      <c r="DJ823" s="22"/>
      <c r="DO823" s="15"/>
      <c r="DV823" s="15"/>
      <c r="EC823" s="15"/>
      <c r="EJ823" s="15"/>
      <c r="EQ823" s="15"/>
      <c r="EX823" s="15"/>
      <c r="FE823" s="15"/>
      <c r="FL823" s="15"/>
      <c r="FS823" s="15"/>
      <c r="FZ823" s="15"/>
      <c r="GG823" s="15"/>
      <c r="GN823" s="15"/>
      <c r="GP823" s="22"/>
      <c r="GQ823" s="22"/>
      <c r="GR823" s="22"/>
      <c r="GS823" s="22"/>
      <c r="GT823" s="22"/>
      <c r="GU823" s="15"/>
      <c r="GV823" s="22"/>
      <c r="GW823" s="22"/>
      <c r="GX823" s="22"/>
      <c r="GY823" s="18"/>
      <c r="GZ823" s="18"/>
      <c r="HA823" s="18"/>
      <c r="HB823" s="18"/>
      <c r="HC823" s="18"/>
      <c r="HD823" s="18"/>
      <c r="HE823" s="18"/>
      <c r="HF823" s="18"/>
      <c r="HG823" s="18"/>
      <c r="HH823" s="18"/>
      <c r="HI823" s="18"/>
      <c r="HJ823" s="18"/>
      <c r="HK823" s="18"/>
      <c r="HL823" s="18"/>
      <c r="HM823" s="18"/>
      <c r="HN823" s="18"/>
      <c r="HO823" s="18"/>
      <c r="HP823" s="18"/>
      <c r="HQ823" s="18"/>
      <c r="HR823" s="18"/>
      <c r="HS823" s="18"/>
      <c r="HT823" s="18"/>
      <c r="HU823" s="18"/>
      <c r="HV823" s="18"/>
      <c r="HW823" s="18"/>
      <c r="HX823" s="18"/>
      <c r="HY823" s="18"/>
      <c r="HZ823" s="18"/>
      <c r="IA823" s="18"/>
      <c r="IB823" s="18"/>
      <c r="IC823" s="18"/>
      <c r="ID823" s="18"/>
      <c r="IE823" s="18"/>
      <c r="IF823" s="18"/>
      <c r="IG823" s="18"/>
      <c r="IH823" s="18"/>
      <c r="II823" s="18"/>
      <c r="IJ823" s="18"/>
      <c r="IK823" s="18"/>
      <c r="IL823" s="18"/>
      <c r="IM823" s="18"/>
      <c r="IN823" s="18"/>
      <c r="IO823" s="18"/>
      <c r="IP823" s="18"/>
      <c r="IQ823" s="18"/>
      <c r="IR823" s="18"/>
      <c r="IS823" s="18"/>
      <c r="IT823" s="18"/>
      <c r="IU823" s="18"/>
      <c r="IV823" s="18"/>
      <c r="IW823" s="18"/>
      <c r="IX823" s="18"/>
      <c r="IY823" s="18"/>
      <c r="IZ823" s="18"/>
      <c r="JA823" s="18"/>
      <c r="JB823" s="18"/>
      <c r="JC823" s="18"/>
      <c r="JD823" s="18"/>
      <c r="JE823" s="18"/>
      <c r="JF823" s="18"/>
    </row>
    <row r="824" spans="36:266" x14ac:dyDescent="0.3">
      <c r="AJ824" s="24"/>
      <c r="AK824" s="24"/>
      <c r="AL824" s="20"/>
      <c r="AM824" s="23"/>
      <c r="AN824" s="24"/>
      <c r="AO824" s="24"/>
      <c r="BB824" s="25"/>
      <c r="BC824" s="21"/>
      <c r="BG824" s="18"/>
      <c r="BN824" s="22"/>
      <c r="BO824" s="22"/>
      <c r="BP824" s="22"/>
      <c r="BQ824" s="22"/>
      <c r="BR824" s="15"/>
      <c r="CF824" s="15"/>
      <c r="CL824" s="22"/>
      <c r="CM824" s="15"/>
      <c r="CR824" s="22"/>
      <c r="CT824" s="15"/>
      <c r="CW824" s="22"/>
      <c r="DA824" s="15"/>
      <c r="DH824" s="15"/>
      <c r="DJ824" s="22"/>
      <c r="DO824" s="15"/>
      <c r="DV824" s="15"/>
      <c r="EC824" s="15"/>
      <c r="EJ824" s="15"/>
      <c r="EQ824" s="15"/>
      <c r="EX824" s="15"/>
      <c r="FE824" s="15"/>
      <c r="FL824" s="15"/>
      <c r="FS824" s="15"/>
      <c r="FZ824" s="15"/>
      <c r="GG824" s="15"/>
      <c r="GN824" s="15"/>
      <c r="GP824" s="22"/>
      <c r="GQ824" s="22"/>
      <c r="GR824" s="22"/>
      <c r="GS824" s="22"/>
      <c r="GT824" s="22"/>
      <c r="GU824" s="15"/>
      <c r="GV824" s="22"/>
      <c r="GW824" s="22"/>
      <c r="GX824" s="22"/>
      <c r="GY824" s="18"/>
      <c r="GZ824" s="18"/>
      <c r="HA824" s="18"/>
      <c r="HB824" s="18"/>
      <c r="HC824" s="18"/>
      <c r="HD824" s="18"/>
      <c r="HE824" s="18"/>
      <c r="HF824" s="18"/>
      <c r="HG824" s="18"/>
      <c r="HH824" s="18"/>
      <c r="HI824" s="18"/>
      <c r="HJ824" s="18"/>
      <c r="HK824" s="18"/>
      <c r="HL824" s="18"/>
      <c r="HM824" s="18"/>
      <c r="HN824" s="18"/>
      <c r="HO824" s="18"/>
      <c r="HP824" s="18"/>
      <c r="HQ824" s="18"/>
      <c r="HR824" s="18"/>
      <c r="HS824" s="18"/>
      <c r="HT824" s="18"/>
      <c r="HU824" s="18"/>
      <c r="HV824" s="18"/>
      <c r="HW824" s="18"/>
      <c r="HX824" s="18"/>
      <c r="HY824" s="18"/>
      <c r="HZ824" s="18"/>
      <c r="IA824" s="18"/>
      <c r="IB824" s="18"/>
      <c r="IC824" s="18"/>
      <c r="ID824" s="18"/>
      <c r="IE824" s="18"/>
      <c r="IF824" s="18"/>
      <c r="IG824" s="18"/>
      <c r="IH824" s="18"/>
      <c r="II824" s="18"/>
      <c r="IJ824" s="18"/>
      <c r="IK824" s="18"/>
      <c r="IL824" s="18"/>
      <c r="IM824" s="18"/>
      <c r="IN824" s="18"/>
      <c r="IO824" s="18"/>
      <c r="IP824" s="18"/>
      <c r="IQ824" s="18"/>
      <c r="IR824" s="18"/>
      <c r="IS824" s="18"/>
      <c r="IT824" s="18"/>
      <c r="IU824" s="18"/>
      <c r="IV824" s="18"/>
      <c r="IW824" s="18"/>
      <c r="IX824" s="18"/>
      <c r="IY824" s="18"/>
      <c r="IZ824" s="18"/>
      <c r="JA824" s="18"/>
      <c r="JB824" s="18"/>
      <c r="JC824" s="18"/>
      <c r="JD824" s="18"/>
      <c r="JE824" s="18"/>
      <c r="JF824" s="18"/>
    </row>
    <row r="825" spans="36:266" x14ac:dyDescent="0.3">
      <c r="AJ825" s="24"/>
      <c r="AK825" s="24"/>
      <c r="AL825" s="20"/>
      <c r="AM825" s="23"/>
      <c r="AN825" s="24"/>
      <c r="AO825" s="24"/>
      <c r="BB825" s="25"/>
      <c r="BC825" s="21"/>
      <c r="BG825" s="18"/>
      <c r="BN825" s="22"/>
      <c r="BO825" s="22"/>
      <c r="BP825" s="22"/>
      <c r="BQ825" s="22"/>
      <c r="BR825" s="15"/>
      <c r="CF825" s="15"/>
      <c r="CL825" s="22"/>
      <c r="CM825" s="15"/>
      <c r="CR825" s="22"/>
      <c r="CT825" s="15"/>
      <c r="CW825" s="22"/>
      <c r="DA825" s="15"/>
      <c r="DH825" s="15"/>
      <c r="DJ825" s="22"/>
      <c r="DO825" s="15"/>
      <c r="DV825" s="15"/>
      <c r="EC825" s="15"/>
      <c r="EJ825" s="15"/>
      <c r="EQ825" s="15"/>
      <c r="EX825" s="15"/>
      <c r="FE825" s="15"/>
      <c r="FL825" s="15"/>
      <c r="FS825" s="15"/>
      <c r="FZ825" s="15"/>
      <c r="GG825" s="15"/>
      <c r="GN825" s="15"/>
      <c r="GP825" s="22"/>
      <c r="GQ825" s="22"/>
      <c r="GR825" s="22"/>
      <c r="GS825" s="22"/>
      <c r="GT825" s="22"/>
      <c r="GU825" s="15"/>
      <c r="GV825" s="22"/>
      <c r="GW825" s="22"/>
      <c r="GX825" s="22"/>
      <c r="GY825" s="18"/>
      <c r="GZ825" s="18"/>
      <c r="HA825" s="18"/>
      <c r="HB825" s="18"/>
      <c r="HC825" s="18"/>
      <c r="HD825" s="18"/>
      <c r="HE825" s="18"/>
      <c r="HF825" s="18"/>
      <c r="HG825" s="18"/>
      <c r="HH825" s="18"/>
      <c r="HI825" s="18"/>
      <c r="HJ825" s="18"/>
      <c r="HK825" s="18"/>
      <c r="HL825" s="18"/>
      <c r="HM825" s="18"/>
      <c r="HN825" s="18"/>
      <c r="HO825" s="18"/>
      <c r="HP825" s="18"/>
      <c r="HQ825" s="18"/>
      <c r="HR825" s="18"/>
      <c r="HS825" s="18"/>
      <c r="HT825" s="18"/>
      <c r="HU825" s="18"/>
      <c r="HV825" s="18"/>
      <c r="HW825" s="18"/>
      <c r="HX825" s="18"/>
      <c r="HY825" s="18"/>
      <c r="HZ825" s="18"/>
      <c r="IA825" s="18"/>
      <c r="IB825" s="18"/>
      <c r="IC825" s="18"/>
      <c r="ID825" s="18"/>
      <c r="IE825" s="18"/>
      <c r="IF825" s="18"/>
      <c r="IG825" s="18"/>
      <c r="IH825" s="18"/>
      <c r="II825" s="18"/>
      <c r="IJ825" s="18"/>
      <c r="IK825" s="18"/>
      <c r="IL825" s="18"/>
      <c r="IM825" s="18"/>
      <c r="IN825" s="18"/>
      <c r="IO825" s="18"/>
      <c r="IP825" s="18"/>
      <c r="IQ825" s="18"/>
      <c r="IR825" s="18"/>
      <c r="IS825" s="18"/>
      <c r="IT825" s="18"/>
      <c r="IU825" s="18"/>
      <c r="IV825" s="18"/>
      <c r="IW825" s="18"/>
      <c r="IX825" s="18"/>
      <c r="IY825" s="18"/>
      <c r="IZ825" s="18"/>
      <c r="JA825" s="18"/>
      <c r="JB825" s="18"/>
      <c r="JC825" s="18"/>
      <c r="JD825" s="18"/>
      <c r="JE825" s="18"/>
      <c r="JF825" s="18"/>
    </row>
    <row r="826" spans="36:266" x14ac:dyDescent="0.3">
      <c r="AJ826" s="24"/>
      <c r="AK826" s="24"/>
      <c r="AL826" s="20"/>
      <c r="AM826" s="23"/>
      <c r="AN826" s="24"/>
      <c r="AO826" s="24"/>
      <c r="BB826" s="25"/>
      <c r="BC826" s="21"/>
      <c r="BG826" s="18"/>
      <c r="BN826" s="22"/>
      <c r="BO826" s="22"/>
      <c r="BP826" s="22"/>
      <c r="BQ826" s="22"/>
      <c r="BR826" s="15"/>
      <c r="CF826" s="15"/>
      <c r="CL826" s="22"/>
      <c r="CM826" s="15"/>
      <c r="CR826" s="22"/>
      <c r="CT826" s="15"/>
      <c r="CW826" s="22"/>
      <c r="DA826" s="15"/>
      <c r="DH826" s="15"/>
      <c r="DJ826" s="22"/>
      <c r="DO826" s="15"/>
      <c r="DV826" s="15"/>
      <c r="EC826" s="15"/>
      <c r="EJ826" s="15"/>
      <c r="EQ826" s="15"/>
      <c r="EX826" s="15"/>
      <c r="FE826" s="15"/>
      <c r="FL826" s="15"/>
      <c r="FS826" s="15"/>
      <c r="FZ826" s="15"/>
      <c r="GG826" s="15"/>
      <c r="GN826" s="15"/>
      <c r="GP826" s="22"/>
      <c r="GQ826" s="22"/>
      <c r="GR826" s="22"/>
      <c r="GS826" s="22"/>
      <c r="GT826" s="22"/>
      <c r="GU826" s="15"/>
      <c r="GV826" s="22"/>
      <c r="GW826" s="22"/>
      <c r="GX826" s="22"/>
      <c r="GY826" s="18"/>
      <c r="GZ826" s="18"/>
      <c r="HA826" s="18"/>
      <c r="HB826" s="18"/>
      <c r="HC826" s="18"/>
      <c r="HD826" s="18"/>
      <c r="HE826" s="18"/>
      <c r="HF826" s="18"/>
      <c r="HG826" s="18"/>
      <c r="HH826" s="18"/>
      <c r="HI826" s="18"/>
      <c r="HJ826" s="18"/>
      <c r="HK826" s="18"/>
      <c r="HL826" s="18"/>
      <c r="HM826" s="18"/>
      <c r="HN826" s="18"/>
      <c r="HO826" s="18"/>
      <c r="HP826" s="18"/>
      <c r="HQ826" s="18"/>
      <c r="HR826" s="18"/>
      <c r="HS826" s="18"/>
      <c r="HT826" s="18"/>
      <c r="HU826" s="18"/>
      <c r="HV826" s="18"/>
      <c r="HW826" s="18"/>
      <c r="HX826" s="18"/>
      <c r="HY826" s="18"/>
      <c r="HZ826" s="18"/>
      <c r="IA826" s="18"/>
      <c r="IB826" s="18"/>
      <c r="IC826" s="18"/>
      <c r="ID826" s="18"/>
      <c r="IE826" s="18"/>
      <c r="IF826" s="18"/>
      <c r="IG826" s="18"/>
      <c r="IH826" s="18"/>
      <c r="II826" s="18"/>
      <c r="IJ826" s="18"/>
      <c r="IK826" s="18"/>
      <c r="IL826" s="18"/>
      <c r="IM826" s="18"/>
      <c r="IN826" s="18"/>
      <c r="IO826" s="18"/>
      <c r="IP826" s="18"/>
      <c r="IQ826" s="18"/>
      <c r="IR826" s="18"/>
      <c r="IS826" s="18"/>
      <c r="IT826" s="18"/>
      <c r="IU826" s="18"/>
      <c r="IV826" s="18"/>
      <c r="IW826" s="18"/>
      <c r="IX826" s="18"/>
      <c r="IY826" s="18"/>
      <c r="IZ826" s="18"/>
      <c r="JA826" s="18"/>
      <c r="JB826" s="18"/>
      <c r="JC826" s="18"/>
      <c r="JD826" s="18"/>
      <c r="JE826" s="18"/>
      <c r="JF826" s="18"/>
    </row>
    <row r="827" spans="36:266" x14ac:dyDescent="0.3">
      <c r="AJ827" s="24"/>
      <c r="AK827" s="24"/>
      <c r="AL827" s="20"/>
      <c r="AM827" s="23"/>
      <c r="AN827" s="24"/>
      <c r="AO827" s="24"/>
      <c r="BB827" s="25"/>
      <c r="BC827" s="21"/>
      <c r="BG827" s="18"/>
      <c r="BN827" s="22"/>
      <c r="BO827" s="22"/>
      <c r="BP827" s="22"/>
      <c r="BQ827" s="22"/>
      <c r="BR827" s="15"/>
      <c r="CF827" s="15"/>
      <c r="CL827" s="22"/>
      <c r="CM827" s="15"/>
      <c r="CR827" s="22"/>
      <c r="CT827" s="15"/>
      <c r="CW827" s="22"/>
      <c r="DA827" s="15"/>
      <c r="DH827" s="15"/>
      <c r="DJ827" s="22"/>
      <c r="DO827" s="15"/>
      <c r="DV827" s="15"/>
      <c r="EC827" s="15"/>
      <c r="EJ827" s="15"/>
      <c r="EQ827" s="15"/>
      <c r="EX827" s="15"/>
      <c r="FE827" s="15"/>
      <c r="FL827" s="15"/>
      <c r="FS827" s="15"/>
      <c r="FZ827" s="15"/>
      <c r="GG827" s="15"/>
      <c r="GN827" s="15"/>
      <c r="GP827" s="22"/>
      <c r="GQ827" s="22"/>
      <c r="GR827" s="22"/>
      <c r="GS827" s="22"/>
      <c r="GT827" s="22"/>
      <c r="GU827" s="15"/>
      <c r="GV827" s="22"/>
      <c r="GW827" s="22"/>
      <c r="GX827" s="22"/>
      <c r="GY827" s="18"/>
      <c r="GZ827" s="18"/>
      <c r="HA827" s="18"/>
      <c r="HB827" s="18"/>
      <c r="HC827" s="18"/>
      <c r="HD827" s="18"/>
      <c r="HE827" s="18"/>
      <c r="HF827" s="18"/>
      <c r="HG827" s="18"/>
      <c r="HH827" s="18"/>
      <c r="HI827" s="18"/>
      <c r="HJ827" s="18"/>
      <c r="HK827" s="18"/>
      <c r="HL827" s="18"/>
      <c r="HM827" s="18"/>
      <c r="HN827" s="18"/>
      <c r="HO827" s="18"/>
      <c r="HP827" s="18"/>
      <c r="HQ827" s="18"/>
      <c r="HR827" s="18"/>
      <c r="HS827" s="18"/>
      <c r="HT827" s="18"/>
      <c r="HU827" s="18"/>
      <c r="HV827" s="18"/>
      <c r="HW827" s="18"/>
      <c r="HX827" s="18"/>
      <c r="HY827" s="18"/>
      <c r="HZ827" s="18"/>
      <c r="IA827" s="18"/>
      <c r="IB827" s="18"/>
      <c r="IC827" s="18"/>
      <c r="ID827" s="18"/>
      <c r="IE827" s="18"/>
      <c r="IF827" s="18"/>
      <c r="IG827" s="18"/>
      <c r="IH827" s="18"/>
      <c r="II827" s="18"/>
      <c r="IJ827" s="18"/>
      <c r="IK827" s="18"/>
      <c r="IL827" s="18"/>
      <c r="IM827" s="18"/>
      <c r="IN827" s="18"/>
      <c r="IO827" s="18"/>
      <c r="IP827" s="18"/>
      <c r="IQ827" s="18"/>
      <c r="IR827" s="18"/>
      <c r="IS827" s="18"/>
      <c r="IT827" s="18"/>
      <c r="IU827" s="18"/>
      <c r="IV827" s="18"/>
      <c r="IW827" s="18"/>
      <c r="IX827" s="18"/>
      <c r="IY827" s="18"/>
      <c r="IZ827" s="18"/>
      <c r="JA827" s="18"/>
      <c r="JB827" s="18"/>
      <c r="JC827" s="18"/>
      <c r="JD827" s="18"/>
      <c r="JE827" s="18"/>
      <c r="JF827" s="18"/>
    </row>
    <row r="828" spans="36:266" x14ac:dyDescent="0.3">
      <c r="AJ828" s="24"/>
      <c r="AK828" s="24"/>
      <c r="AL828" s="20"/>
      <c r="AM828" s="23"/>
      <c r="AN828" s="24"/>
      <c r="AO828" s="24"/>
      <c r="BB828" s="25"/>
      <c r="BC828" s="21"/>
      <c r="BG828" s="18"/>
      <c r="BN828" s="22"/>
      <c r="BO828" s="22"/>
      <c r="BP828" s="22"/>
      <c r="BQ828" s="22"/>
      <c r="BR828" s="15"/>
      <c r="CF828" s="15"/>
      <c r="CL828" s="22"/>
      <c r="CM828" s="15"/>
      <c r="CR828" s="22"/>
      <c r="CT828" s="15"/>
      <c r="CW828" s="22"/>
      <c r="DA828" s="15"/>
      <c r="DH828" s="15"/>
      <c r="DJ828" s="22"/>
      <c r="DO828" s="15"/>
      <c r="DV828" s="15"/>
      <c r="EC828" s="15"/>
      <c r="EJ828" s="15"/>
      <c r="EQ828" s="15"/>
      <c r="EX828" s="15"/>
      <c r="FE828" s="15"/>
      <c r="FL828" s="15"/>
      <c r="FS828" s="15"/>
      <c r="FZ828" s="15"/>
      <c r="GG828" s="15"/>
      <c r="GN828" s="15"/>
      <c r="GP828" s="22"/>
      <c r="GQ828" s="22"/>
      <c r="GR828" s="22"/>
      <c r="GS828" s="22"/>
      <c r="GT828" s="22"/>
      <c r="GU828" s="15"/>
      <c r="GV828" s="22"/>
      <c r="GW828" s="22"/>
      <c r="GX828" s="22"/>
      <c r="GY828" s="18"/>
      <c r="GZ828" s="18"/>
      <c r="HA828" s="18"/>
      <c r="HB828" s="18"/>
      <c r="HC828" s="18"/>
      <c r="HD828" s="18"/>
      <c r="HE828" s="18"/>
      <c r="HF828" s="18"/>
      <c r="HG828" s="18"/>
      <c r="HH828" s="18"/>
      <c r="HI828" s="18"/>
      <c r="HJ828" s="18"/>
      <c r="HK828" s="18"/>
      <c r="HL828" s="18"/>
      <c r="HM828" s="18"/>
      <c r="HN828" s="18"/>
      <c r="HO828" s="18"/>
      <c r="HP828" s="18"/>
      <c r="HQ828" s="18"/>
      <c r="HR828" s="18"/>
      <c r="HS828" s="18"/>
      <c r="HT828" s="18"/>
      <c r="HU828" s="18"/>
      <c r="HV828" s="18"/>
      <c r="HW828" s="18"/>
      <c r="HX828" s="18"/>
      <c r="HY828" s="18"/>
      <c r="HZ828" s="18"/>
      <c r="IA828" s="18"/>
      <c r="IB828" s="18"/>
      <c r="IC828" s="18"/>
      <c r="ID828" s="18"/>
      <c r="IE828" s="18"/>
      <c r="IF828" s="18"/>
      <c r="IG828" s="18"/>
      <c r="IH828" s="18"/>
      <c r="II828" s="18"/>
      <c r="IJ828" s="18"/>
      <c r="IK828" s="18"/>
      <c r="IL828" s="18"/>
      <c r="IM828" s="18"/>
      <c r="IN828" s="18"/>
      <c r="IO828" s="18"/>
      <c r="IP828" s="18"/>
      <c r="IQ828" s="18"/>
      <c r="IR828" s="18"/>
      <c r="IS828" s="18"/>
      <c r="IT828" s="18"/>
      <c r="IU828" s="18"/>
      <c r="IV828" s="18"/>
      <c r="IW828" s="18"/>
      <c r="IX828" s="18"/>
      <c r="IY828" s="18"/>
      <c r="IZ828" s="18"/>
      <c r="JA828" s="18"/>
      <c r="JB828" s="18"/>
      <c r="JC828" s="18"/>
      <c r="JD828" s="18"/>
      <c r="JE828" s="18"/>
      <c r="JF828" s="18"/>
    </row>
    <row r="829" spans="36:266" x14ac:dyDescent="0.3">
      <c r="AJ829" s="24"/>
      <c r="AK829" s="24"/>
      <c r="AL829" s="20"/>
      <c r="AM829" s="23"/>
      <c r="AN829" s="24"/>
      <c r="AO829" s="24"/>
      <c r="BB829" s="25"/>
      <c r="BC829" s="21"/>
      <c r="BG829" s="18"/>
      <c r="BN829" s="22"/>
      <c r="BO829" s="22"/>
      <c r="BP829" s="22"/>
      <c r="BQ829" s="22"/>
      <c r="BR829" s="15"/>
      <c r="CF829" s="15"/>
      <c r="CL829" s="22"/>
      <c r="CM829" s="15"/>
      <c r="CR829" s="22"/>
      <c r="CT829" s="15"/>
      <c r="CW829" s="22"/>
      <c r="DA829" s="15"/>
      <c r="DH829" s="15"/>
      <c r="DJ829" s="22"/>
      <c r="DO829" s="15"/>
      <c r="DV829" s="15"/>
      <c r="EC829" s="15"/>
      <c r="EJ829" s="15"/>
      <c r="EQ829" s="15"/>
      <c r="EX829" s="15"/>
      <c r="FE829" s="15"/>
      <c r="FL829" s="15"/>
      <c r="FS829" s="15"/>
      <c r="FZ829" s="15"/>
      <c r="GG829" s="15"/>
      <c r="GN829" s="15"/>
      <c r="GP829" s="22"/>
      <c r="GQ829" s="22"/>
      <c r="GR829" s="22"/>
      <c r="GS829" s="22"/>
      <c r="GT829" s="22"/>
      <c r="GU829" s="15"/>
      <c r="GV829" s="22"/>
      <c r="GW829" s="22"/>
      <c r="GX829" s="22"/>
      <c r="GY829" s="18"/>
      <c r="GZ829" s="18"/>
      <c r="HA829" s="18"/>
      <c r="HB829" s="18"/>
      <c r="HC829" s="18"/>
      <c r="HD829" s="18"/>
      <c r="HE829" s="18"/>
      <c r="HF829" s="18"/>
      <c r="HG829" s="18"/>
      <c r="HH829" s="18"/>
      <c r="HI829" s="18"/>
      <c r="HJ829" s="18"/>
      <c r="HK829" s="18"/>
      <c r="HL829" s="18"/>
      <c r="HM829" s="18"/>
      <c r="HN829" s="18"/>
      <c r="HO829" s="18"/>
      <c r="HP829" s="18"/>
      <c r="HQ829" s="18"/>
      <c r="HR829" s="18"/>
      <c r="HS829" s="18"/>
      <c r="HT829" s="18"/>
      <c r="HU829" s="18"/>
      <c r="HV829" s="18"/>
      <c r="HW829" s="18"/>
      <c r="HX829" s="18"/>
      <c r="HY829" s="18"/>
      <c r="HZ829" s="18"/>
      <c r="IA829" s="18"/>
      <c r="IB829" s="18"/>
      <c r="IC829" s="18"/>
      <c r="ID829" s="18"/>
      <c r="IE829" s="18"/>
      <c r="IF829" s="18"/>
      <c r="IG829" s="18"/>
      <c r="IH829" s="18"/>
      <c r="II829" s="18"/>
      <c r="IJ829" s="18"/>
      <c r="IK829" s="18"/>
      <c r="IL829" s="18"/>
      <c r="IM829" s="18"/>
      <c r="IN829" s="18"/>
      <c r="IO829" s="18"/>
      <c r="IP829" s="18"/>
      <c r="IQ829" s="18"/>
      <c r="IR829" s="18"/>
      <c r="IS829" s="18"/>
      <c r="IT829" s="18"/>
      <c r="IU829" s="18"/>
      <c r="IV829" s="18"/>
      <c r="IW829" s="18"/>
      <c r="IX829" s="18"/>
      <c r="IY829" s="18"/>
      <c r="IZ829" s="18"/>
      <c r="JA829" s="18"/>
      <c r="JB829" s="18"/>
      <c r="JC829" s="18"/>
      <c r="JD829" s="18"/>
      <c r="JE829" s="18"/>
      <c r="JF829" s="18"/>
    </row>
    <row r="830" spans="36:266" x14ac:dyDescent="0.3">
      <c r="AJ830" s="24"/>
      <c r="AK830" s="24"/>
      <c r="AL830" s="20"/>
      <c r="AM830" s="23"/>
      <c r="AN830" s="24"/>
      <c r="AO830" s="24"/>
      <c r="BB830" s="25"/>
      <c r="BC830" s="21"/>
      <c r="BG830" s="18"/>
      <c r="BN830" s="22"/>
      <c r="BO830" s="22"/>
      <c r="BP830" s="22"/>
      <c r="BQ830" s="22"/>
      <c r="BR830" s="15"/>
      <c r="CF830" s="15"/>
      <c r="CL830" s="22"/>
      <c r="CM830" s="15"/>
      <c r="CR830" s="22"/>
      <c r="CT830" s="15"/>
      <c r="CW830" s="22"/>
      <c r="DA830" s="15"/>
      <c r="DH830" s="15"/>
      <c r="DJ830" s="22"/>
      <c r="DO830" s="15"/>
      <c r="DV830" s="15"/>
      <c r="EC830" s="15"/>
      <c r="EJ830" s="15"/>
      <c r="EQ830" s="15"/>
      <c r="EX830" s="15"/>
      <c r="FE830" s="15"/>
      <c r="FL830" s="15"/>
      <c r="FS830" s="15"/>
      <c r="FZ830" s="15"/>
      <c r="GG830" s="15"/>
      <c r="GN830" s="15"/>
      <c r="GP830" s="22"/>
      <c r="GQ830" s="22"/>
      <c r="GR830" s="22"/>
      <c r="GS830" s="22"/>
      <c r="GT830" s="22"/>
      <c r="GU830" s="15"/>
      <c r="GV830" s="22"/>
      <c r="GW830" s="22"/>
      <c r="GX830" s="22"/>
      <c r="GY830" s="18"/>
      <c r="GZ830" s="18"/>
      <c r="HA830" s="18"/>
      <c r="HB830" s="18"/>
      <c r="HC830" s="18"/>
      <c r="HD830" s="18"/>
      <c r="HE830" s="18"/>
      <c r="HF830" s="18"/>
      <c r="HG830" s="18"/>
      <c r="HH830" s="18"/>
      <c r="HI830" s="18"/>
      <c r="HJ830" s="18"/>
      <c r="HK830" s="18"/>
      <c r="HL830" s="18"/>
      <c r="HM830" s="18"/>
      <c r="HN830" s="18"/>
      <c r="HO830" s="18"/>
      <c r="HP830" s="18"/>
      <c r="HQ830" s="18"/>
      <c r="HR830" s="18"/>
      <c r="HS830" s="18"/>
      <c r="HT830" s="18"/>
      <c r="HU830" s="18"/>
      <c r="HV830" s="18"/>
      <c r="HW830" s="18"/>
      <c r="HX830" s="18"/>
      <c r="HY830" s="18"/>
      <c r="HZ830" s="18"/>
      <c r="IA830" s="18"/>
      <c r="IB830" s="18"/>
      <c r="IC830" s="18"/>
      <c r="ID830" s="18"/>
      <c r="IE830" s="18"/>
      <c r="IF830" s="18"/>
      <c r="IG830" s="18"/>
      <c r="IH830" s="18"/>
      <c r="II830" s="18"/>
      <c r="IJ830" s="18"/>
      <c r="IK830" s="18"/>
      <c r="IL830" s="18"/>
      <c r="IM830" s="18"/>
      <c r="IN830" s="18"/>
      <c r="IO830" s="18"/>
      <c r="IP830" s="18"/>
      <c r="IQ830" s="18"/>
      <c r="IR830" s="18"/>
      <c r="IS830" s="18"/>
      <c r="IT830" s="18"/>
      <c r="IU830" s="18"/>
      <c r="IV830" s="18"/>
      <c r="IW830" s="18"/>
      <c r="IX830" s="18"/>
      <c r="IY830" s="18"/>
      <c r="IZ830" s="18"/>
      <c r="JA830" s="18"/>
      <c r="JB830" s="18"/>
      <c r="JC830" s="18"/>
      <c r="JD830" s="18"/>
      <c r="JE830" s="18"/>
      <c r="JF830" s="18"/>
    </row>
    <row r="831" spans="36:266" x14ac:dyDescent="0.3">
      <c r="AJ831" s="24"/>
      <c r="AK831" s="24"/>
      <c r="AL831" s="20"/>
      <c r="AM831" s="23"/>
      <c r="AN831" s="24"/>
      <c r="AO831" s="24"/>
      <c r="BB831" s="25"/>
      <c r="BC831" s="21"/>
      <c r="BG831" s="18"/>
      <c r="BN831" s="22"/>
      <c r="BO831" s="22"/>
      <c r="BP831" s="22"/>
      <c r="BQ831" s="22"/>
      <c r="BR831" s="15"/>
      <c r="CF831" s="15"/>
      <c r="CL831" s="22"/>
      <c r="CM831" s="15"/>
      <c r="CR831" s="22"/>
      <c r="CT831" s="15"/>
      <c r="CW831" s="22"/>
      <c r="DA831" s="15"/>
      <c r="DH831" s="15"/>
      <c r="DJ831" s="22"/>
      <c r="DO831" s="15"/>
      <c r="DV831" s="15"/>
      <c r="EC831" s="15"/>
      <c r="EJ831" s="15"/>
      <c r="EQ831" s="15"/>
      <c r="EX831" s="15"/>
      <c r="FE831" s="15"/>
      <c r="FL831" s="15"/>
      <c r="FS831" s="15"/>
      <c r="FZ831" s="15"/>
      <c r="GG831" s="15"/>
      <c r="GN831" s="15"/>
      <c r="GP831" s="22"/>
      <c r="GQ831" s="22"/>
      <c r="GR831" s="22"/>
      <c r="GS831" s="22"/>
      <c r="GT831" s="22"/>
      <c r="GU831" s="15"/>
      <c r="GV831" s="22"/>
      <c r="GW831" s="22"/>
      <c r="GX831" s="22"/>
      <c r="GY831" s="18"/>
      <c r="GZ831" s="18"/>
      <c r="HA831" s="18"/>
      <c r="HB831" s="18"/>
      <c r="HC831" s="18"/>
      <c r="HD831" s="18"/>
      <c r="HE831" s="18"/>
      <c r="HF831" s="18"/>
      <c r="HG831" s="18"/>
      <c r="HH831" s="18"/>
      <c r="HI831" s="18"/>
      <c r="HJ831" s="18"/>
      <c r="HK831" s="18"/>
      <c r="HL831" s="18"/>
      <c r="HM831" s="18"/>
      <c r="HN831" s="18"/>
      <c r="HO831" s="18"/>
      <c r="HP831" s="18"/>
      <c r="HQ831" s="18"/>
      <c r="HR831" s="18"/>
      <c r="HS831" s="18"/>
      <c r="HT831" s="18"/>
      <c r="HU831" s="18"/>
      <c r="HV831" s="18"/>
      <c r="HW831" s="18"/>
      <c r="HX831" s="18"/>
      <c r="HY831" s="18"/>
      <c r="HZ831" s="18"/>
      <c r="IA831" s="18"/>
      <c r="IB831" s="18"/>
      <c r="IC831" s="18"/>
      <c r="ID831" s="18"/>
      <c r="IE831" s="18"/>
      <c r="IF831" s="18"/>
      <c r="IG831" s="18"/>
      <c r="IH831" s="18"/>
      <c r="II831" s="18"/>
      <c r="IJ831" s="18"/>
      <c r="IK831" s="18"/>
      <c r="IL831" s="18"/>
      <c r="IM831" s="18"/>
      <c r="IN831" s="18"/>
      <c r="IO831" s="18"/>
      <c r="IP831" s="18"/>
      <c r="IQ831" s="18"/>
      <c r="IR831" s="18"/>
      <c r="IS831" s="18"/>
      <c r="IT831" s="18"/>
      <c r="IU831" s="18"/>
      <c r="IV831" s="18"/>
      <c r="IW831" s="18"/>
      <c r="IX831" s="18"/>
      <c r="IY831" s="18"/>
      <c r="IZ831" s="18"/>
      <c r="JA831" s="18"/>
      <c r="JB831" s="18"/>
      <c r="JC831" s="18"/>
      <c r="JD831" s="18"/>
      <c r="JE831" s="18"/>
      <c r="JF831" s="18"/>
    </row>
    <row r="832" spans="36:266" x14ac:dyDescent="0.3">
      <c r="AJ832" s="24"/>
      <c r="AK832" s="24"/>
      <c r="AL832" s="20"/>
      <c r="AM832" s="23"/>
      <c r="AN832" s="24"/>
      <c r="AO832" s="24"/>
      <c r="BB832" s="25"/>
      <c r="BC832" s="21"/>
      <c r="BG832" s="18"/>
      <c r="BN832" s="22"/>
      <c r="BO832" s="22"/>
      <c r="BP832" s="22"/>
      <c r="BQ832" s="22"/>
      <c r="BR832" s="15"/>
      <c r="CF832" s="15"/>
      <c r="CL832" s="22"/>
      <c r="CM832" s="15"/>
      <c r="CR832" s="22"/>
      <c r="CT832" s="15"/>
      <c r="CW832" s="22"/>
      <c r="DA832" s="15"/>
      <c r="DH832" s="15"/>
      <c r="DJ832" s="22"/>
      <c r="DO832" s="15"/>
      <c r="DV832" s="15"/>
      <c r="EC832" s="15"/>
      <c r="EJ832" s="15"/>
      <c r="EQ832" s="15"/>
      <c r="EX832" s="15"/>
      <c r="FE832" s="15"/>
      <c r="FL832" s="15"/>
      <c r="FS832" s="15"/>
      <c r="FZ832" s="15"/>
      <c r="GG832" s="15"/>
      <c r="GN832" s="15"/>
      <c r="GP832" s="22"/>
      <c r="GQ832" s="22"/>
      <c r="GR832" s="22"/>
      <c r="GS832" s="22"/>
      <c r="GT832" s="22"/>
      <c r="GU832" s="15"/>
      <c r="GV832" s="22"/>
      <c r="GW832" s="22"/>
      <c r="GX832" s="22"/>
      <c r="GY832" s="18"/>
      <c r="GZ832" s="18"/>
      <c r="HA832" s="18"/>
      <c r="HB832" s="18"/>
      <c r="HC832" s="18"/>
      <c r="HD832" s="18"/>
      <c r="HE832" s="18"/>
      <c r="HF832" s="18"/>
      <c r="HG832" s="18"/>
      <c r="HH832" s="18"/>
      <c r="HI832" s="18"/>
      <c r="HJ832" s="18"/>
      <c r="HK832" s="18"/>
      <c r="HL832" s="18"/>
      <c r="HM832" s="18"/>
      <c r="HN832" s="18"/>
      <c r="HO832" s="18"/>
      <c r="HP832" s="18"/>
      <c r="HQ832" s="18"/>
      <c r="HR832" s="18"/>
      <c r="HS832" s="18"/>
      <c r="HT832" s="18"/>
      <c r="HU832" s="18"/>
      <c r="HV832" s="18"/>
      <c r="HW832" s="18"/>
      <c r="HX832" s="18"/>
      <c r="HY832" s="18"/>
      <c r="HZ832" s="18"/>
      <c r="IA832" s="18"/>
      <c r="IB832" s="18"/>
      <c r="IC832" s="18"/>
      <c r="ID832" s="18"/>
      <c r="IE832" s="18"/>
      <c r="IF832" s="18"/>
      <c r="IG832" s="18"/>
      <c r="IH832" s="18"/>
      <c r="II832" s="18"/>
      <c r="IJ832" s="18"/>
      <c r="IK832" s="18"/>
      <c r="IL832" s="18"/>
      <c r="IM832" s="18"/>
      <c r="IN832" s="18"/>
      <c r="IO832" s="18"/>
      <c r="IP832" s="18"/>
      <c r="IQ832" s="18"/>
      <c r="IR832" s="18"/>
      <c r="IS832" s="18"/>
      <c r="IT832" s="18"/>
      <c r="IU832" s="18"/>
      <c r="IV832" s="18"/>
      <c r="IW832" s="18"/>
      <c r="IX832" s="18"/>
      <c r="IY832" s="18"/>
      <c r="IZ832" s="18"/>
      <c r="JA832" s="18"/>
      <c r="JB832" s="18"/>
      <c r="JC832" s="18"/>
      <c r="JD832" s="18"/>
      <c r="JE832" s="18"/>
      <c r="JF832" s="18"/>
    </row>
    <row r="833" spans="36:266" x14ac:dyDescent="0.3">
      <c r="AJ833" s="24"/>
      <c r="AK833" s="24"/>
      <c r="AL833" s="20"/>
      <c r="AM833" s="23"/>
      <c r="AN833" s="24"/>
      <c r="AO833" s="24"/>
      <c r="BB833" s="25"/>
      <c r="BC833" s="21"/>
      <c r="BG833" s="18"/>
      <c r="BN833" s="22"/>
      <c r="BO833" s="22"/>
      <c r="BP833" s="22"/>
      <c r="BQ833" s="22"/>
      <c r="BR833" s="15"/>
      <c r="CF833" s="15"/>
      <c r="CL833" s="22"/>
      <c r="CM833" s="15"/>
      <c r="CR833" s="22"/>
      <c r="CT833" s="15"/>
      <c r="CW833" s="22"/>
      <c r="DA833" s="15"/>
      <c r="DH833" s="15"/>
      <c r="DJ833" s="22"/>
      <c r="DO833" s="15"/>
      <c r="DV833" s="15"/>
      <c r="EC833" s="15"/>
      <c r="EJ833" s="15"/>
      <c r="EQ833" s="15"/>
      <c r="EX833" s="15"/>
      <c r="FE833" s="15"/>
      <c r="FL833" s="15"/>
      <c r="FS833" s="15"/>
      <c r="FZ833" s="15"/>
      <c r="GG833" s="15"/>
      <c r="GN833" s="15"/>
      <c r="GP833" s="22"/>
      <c r="GQ833" s="22"/>
      <c r="GR833" s="22"/>
      <c r="GS833" s="22"/>
      <c r="GT833" s="22"/>
      <c r="GU833" s="15"/>
      <c r="GV833" s="22"/>
      <c r="GW833" s="22"/>
      <c r="GX833" s="22"/>
      <c r="GY833" s="18"/>
      <c r="GZ833" s="18"/>
      <c r="HA833" s="18"/>
      <c r="HB833" s="18"/>
      <c r="HC833" s="18"/>
      <c r="HD833" s="18"/>
      <c r="HE833" s="18"/>
      <c r="HF833" s="18"/>
      <c r="HG833" s="18"/>
      <c r="HH833" s="18"/>
      <c r="HI833" s="18"/>
      <c r="HJ833" s="18"/>
      <c r="HK833" s="18"/>
      <c r="HL833" s="18"/>
      <c r="HM833" s="18"/>
      <c r="HN833" s="18"/>
      <c r="HO833" s="18"/>
      <c r="HP833" s="18"/>
      <c r="HQ833" s="18"/>
      <c r="HR833" s="18"/>
      <c r="HS833" s="18"/>
      <c r="HT833" s="18"/>
      <c r="HU833" s="18"/>
      <c r="HV833" s="18"/>
      <c r="HW833" s="18"/>
      <c r="HX833" s="18"/>
      <c r="HY833" s="18"/>
      <c r="HZ833" s="18"/>
      <c r="IA833" s="18"/>
      <c r="IB833" s="18"/>
      <c r="IC833" s="18"/>
      <c r="ID833" s="18"/>
      <c r="IE833" s="18"/>
      <c r="IF833" s="18"/>
      <c r="IG833" s="18"/>
      <c r="IH833" s="18"/>
      <c r="II833" s="18"/>
      <c r="IJ833" s="18"/>
      <c r="IK833" s="18"/>
      <c r="IL833" s="18"/>
      <c r="IM833" s="18"/>
      <c r="IN833" s="18"/>
      <c r="IO833" s="18"/>
      <c r="IP833" s="18"/>
      <c r="IQ833" s="18"/>
      <c r="IR833" s="18"/>
      <c r="IS833" s="18"/>
      <c r="IT833" s="18"/>
      <c r="IU833" s="18"/>
      <c r="IV833" s="18"/>
      <c r="IW833" s="18"/>
      <c r="IX833" s="18"/>
      <c r="IY833" s="18"/>
      <c r="IZ833" s="18"/>
      <c r="JA833" s="18"/>
      <c r="JB833" s="18"/>
      <c r="JC833" s="18"/>
      <c r="JD833" s="18"/>
      <c r="JE833" s="18"/>
      <c r="JF833" s="18"/>
    </row>
    <row r="834" spans="36:266" x14ac:dyDescent="0.3">
      <c r="AJ834" s="24"/>
      <c r="AK834" s="24"/>
      <c r="AL834" s="20"/>
      <c r="AM834" s="23"/>
      <c r="AN834" s="24"/>
      <c r="AO834" s="24"/>
      <c r="BB834" s="25"/>
      <c r="BC834" s="21"/>
      <c r="BG834" s="18"/>
      <c r="BN834" s="22"/>
      <c r="BO834" s="22"/>
      <c r="BP834" s="22"/>
      <c r="BQ834" s="22"/>
      <c r="BR834" s="15"/>
      <c r="CF834" s="15"/>
      <c r="CL834" s="22"/>
      <c r="CM834" s="15"/>
      <c r="CR834" s="22"/>
      <c r="CT834" s="15"/>
      <c r="CW834" s="22"/>
      <c r="DA834" s="15"/>
      <c r="DH834" s="15"/>
      <c r="DJ834" s="22"/>
      <c r="DO834" s="15"/>
      <c r="DV834" s="15"/>
      <c r="EC834" s="15"/>
      <c r="EJ834" s="15"/>
      <c r="EQ834" s="15"/>
      <c r="EX834" s="15"/>
      <c r="FE834" s="15"/>
      <c r="FL834" s="15"/>
      <c r="FS834" s="15"/>
      <c r="FZ834" s="15"/>
      <c r="GG834" s="15"/>
      <c r="GN834" s="15"/>
      <c r="GP834" s="22"/>
      <c r="GQ834" s="22"/>
      <c r="GR834" s="22"/>
      <c r="GS834" s="22"/>
      <c r="GT834" s="22"/>
      <c r="GU834" s="15"/>
      <c r="GV834" s="22"/>
      <c r="GW834" s="22"/>
      <c r="GX834" s="22"/>
      <c r="GY834" s="18"/>
      <c r="GZ834" s="18"/>
      <c r="HA834" s="18"/>
      <c r="HB834" s="18"/>
      <c r="HC834" s="18"/>
      <c r="HD834" s="18"/>
      <c r="HE834" s="18"/>
      <c r="HF834" s="18"/>
      <c r="HG834" s="18"/>
      <c r="HH834" s="18"/>
      <c r="HI834" s="18"/>
      <c r="HJ834" s="18"/>
      <c r="HK834" s="18"/>
      <c r="HL834" s="18"/>
      <c r="HM834" s="18"/>
      <c r="HN834" s="18"/>
      <c r="HO834" s="18"/>
      <c r="HP834" s="18"/>
      <c r="HQ834" s="18"/>
      <c r="HR834" s="18"/>
      <c r="HS834" s="18"/>
      <c r="HT834" s="18"/>
      <c r="HU834" s="18"/>
      <c r="HV834" s="18"/>
      <c r="HW834" s="18"/>
      <c r="HX834" s="18"/>
      <c r="HY834" s="18"/>
      <c r="HZ834" s="18"/>
      <c r="IA834" s="18"/>
      <c r="IB834" s="18"/>
      <c r="IC834" s="18"/>
      <c r="ID834" s="18"/>
      <c r="IE834" s="18"/>
      <c r="IF834" s="18"/>
      <c r="IG834" s="18"/>
      <c r="IH834" s="18"/>
      <c r="II834" s="18"/>
      <c r="IJ834" s="18"/>
      <c r="IK834" s="18"/>
      <c r="IL834" s="18"/>
      <c r="IM834" s="18"/>
      <c r="IN834" s="18"/>
      <c r="IO834" s="18"/>
      <c r="IP834" s="18"/>
      <c r="IQ834" s="18"/>
      <c r="IR834" s="18"/>
      <c r="IS834" s="18"/>
      <c r="IT834" s="18"/>
      <c r="IU834" s="18"/>
      <c r="IV834" s="18"/>
      <c r="IW834" s="18"/>
      <c r="IX834" s="18"/>
      <c r="IY834" s="18"/>
      <c r="IZ834" s="18"/>
      <c r="JA834" s="18"/>
      <c r="JB834" s="18"/>
      <c r="JC834" s="18"/>
      <c r="JD834" s="18"/>
      <c r="JE834" s="18"/>
      <c r="JF834" s="18"/>
    </row>
    <row r="835" spans="36:266" x14ac:dyDescent="0.3">
      <c r="AJ835" s="24"/>
      <c r="AK835" s="24"/>
      <c r="AL835" s="20"/>
      <c r="AM835" s="23"/>
      <c r="AN835" s="24"/>
      <c r="AO835" s="24"/>
      <c r="BB835" s="25"/>
      <c r="BC835" s="21"/>
      <c r="BG835" s="18"/>
      <c r="BN835" s="22"/>
      <c r="BO835" s="22"/>
      <c r="BP835" s="22"/>
      <c r="BQ835" s="22"/>
      <c r="BR835" s="15"/>
      <c r="CF835" s="15"/>
      <c r="CL835" s="22"/>
      <c r="CM835" s="15"/>
      <c r="CR835" s="22"/>
      <c r="CT835" s="15"/>
      <c r="CW835" s="22"/>
      <c r="DA835" s="15"/>
      <c r="DH835" s="15"/>
      <c r="DJ835" s="22"/>
      <c r="DO835" s="15"/>
      <c r="DV835" s="15"/>
      <c r="EC835" s="15"/>
      <c r="EJ835" s="15"/>
      <c r="EQ835" s="15"/>
      <c r="EX835" s="15"/>
      <c r="FE835" s="15"/>
      <c r="FL835" s="15"/>
      <c r="FS835" s="15"/>
      <c r="FZ835" s="15"/>
      <c r="GG835" s="15"/>
      <c r="GN835" s="15"/>
      <c r="GP835" s="22"/>
      <c r="GQ835" s="22"/>
      <c r="GR835" s="22"/>
      <c r="GS835" s="22"/>
      <c r="GT835" s="22"/>
      <c r="GU835" s="15"/>
      <c r="GV835" s="22"/>
      <c r="GW835" s="22"/>
      <c r="GX835" s="22"/>
      <c r="GY835" s="18"/>
      <c r="GZ835" s="18"/>
      <c r="HA835" s="18"/>
      <c r="HB835" s="18"/>
      <c r="HC835" s="18"/>
      <c r="HD835" s="18"/>
      <c r="HE835" s="18"/>
      <c r="HF835" s="18"/>
      <c r="HG835" s="18"/>
      <c r="HH835" s="18"/>
      <c r="HI835" s="18"/>
      <c r="HJ835" s="18"/>
      <c r="HK835" s="18"/>
      <c r="HL835" s="18"/>
      <c r="HM835" s="18"/>
      <c r="HN835" s="18"/>
      <c r="HO835" s="18"/>
      <c r="HP835" s="18"/>
      <c r="HQ835" s="18"/>
      <c r="HR835" s="18"/>
      <c r="HS835" s="18"/>
      <c r="HT835" s="18"/>
      <c r="HU835" s="18"/>
      <c r="HV835" s="18"/>
      <c r="HW835" s="18"/>
      <c r="HX835" s="18"/>
      <c r="HY835" s="18"/>
      <c r="HZ835" s="18"/>
      <c r="IA835" s="18"/>
      <c r="IB835" s="18"/>
      <c r="IC835" s="18"/>
      <c r="ID835" s="18"/>
      <c r="IE835" s="18"/>
      <c r="IF835" s="18"/>
      <c r="IG835" s="18"/>
      <c r="IH835" s="18"/>
      <c r="II835" s="18"/>
      <c r="IJ835" s="18"/>
      <c r="IK835" s="18"/>
      <c r="IL835" s="18"/>
      <c r="IM835" s="18"/>
      <c r="IN835" s="18"/>
      <c r="IO835" s="18"/>
      <c r="IP835" s="18"/>
      <c r="IQ835" s="18"/>
      <c r="IR835" s="18"/>
      <c r="IS835" s="18"/>
      <c r="IT835" s="18"/>
      <c r="IU835" s="18"/>
      <c r="IV835" s="18"/>
      <c r="IW835" s="18"/>
      <c r="IX835" s="18"/>
      <c r="IY835" s="18"/>
      <c r="IZ835" s="18"/>
      <c r="JA835" s="18"/>
      <c r="JB835" s="18"/>
      <c r="JC835" s="18"/>
      <c r="JD835" s="18"/>
      <c r="JE835" s="18"/>
      <c r="JF835" s="18"/>
    </row>
    <row r="836" spans="36:266" x14ac:dyDescent="0.3">
      <c r="AJ836" s="24"/>
      <c r="AK836" s="24"/>
      <c r="AL836" s="20"/>
      <c r="AM836" s="23"/>
      <c r="AN836" s="24"/>
      <c r="AO836" s="24"/>
      <c r="BB836" s="25"/>
      <c r="BC836" s="21"/>
      <c r="BG836" s="18"/>
      <c r="BN836" s="22"/>
      <c r="BO836" s="22"/>
      <c r="BP836" s="22"/>
      <c r="BQ836" s="22"/>
      <c r="BR836" s="15"/>
      <c r="CF836" s="15"/>
      <c r="CL836" s="22"/>
      <c r="CM836" s="15"/>
      <c r="CR836" s="22"/>
      <c r="CT836" s="15"/>
      <c r="CW836" s="22"/>
      <c r="DA836" s="15"/>
      <c r="DH836" s="15"/>
      <c r="DJ836" s="22"/>
      <c r="DO836" s="15"/>
      <c r="DV836" s="15"/>
      <c r="EC836" s="15"/>
      <c r="EJ836" s="15"/>
      <c r="EQ836" s="15"/>
      <c r="EX836" s="15"/>
      <c r="FE836" s="15"/>
      <c r="FL836" s="15"/>
      <c r="FS836" s="15"/>
      <c r="FZ836" s="15"/>
      <c r="GG836" s="15"/>
      <c r="GN836" s="15"/>
      <c r="GP836" s="22"/>
      <c r="GQ836" s="22"/>
      <c r="GR836" s="22"/>
      <c r="GS836" s="22"/>
      <c r="GT836" s="22"/>
      <c r="GU836" s="15"/>
      <c r="GV836" s="22"/>
      <c r="GW836" s="22"/>
      <c r="GX836" s="22"/>
      <c r="GY836" s="18"/>
      <c r="GZ836" s="18"/>
      <c r="HA836" s="18"/>
      <c r="HB836" s="18"/>
      <c r="HC836" s="18"/>
      <c r="HD836" s="18"/>
      <c r="HE836" s="18"/>
      <c r="HF836" s="18"/>
      <c r="HG836" s="18"/>
      <c r="HH836" s="18"/>
      <c r="HI836" s="18"/>
      <c r="HJ836" s="18"/>
      <c r="HK836" s="18"/>
      <c r="HL836" s="18"/>
      <c r="HM836" s="18"/>
      <c r="HN836" s="18"/>
      <c r="HO836" s="18"/>
      <c r="HP836" s="18"/>
      <c r="HQ836" s="18"/>
      <c r="HR836" s="18"/>
      <c r="HS836" s="18"/>
      <c r="HT836" s="18"/>
      <c r="HU836" s="18"/>
      <c r="HV836" s="18"/>
      <c r="HW836" s="18"/>
      <c r="HX836" s="18"/>
      <c r="HY836" s="18"/>
      <c r="HZ836" s="18"/>
      <c r="IA836" s="18"/>
      <c r="IB836" s="18"/>
      <c r="IC836" s="18"/>
      <c r="ID836" s="18"/>
      <c r="IE836" s="18"/>
      <c r="IF836" s="18"/>
      <c r="IG836" s="18"/>
      <c r="IH836" s="18"/>
      <c r="II836" s="18"/>
      <c r="IJ836" s="18"/>
      <c r="IK836" s="18"/>
      <c r="IL836" s="18"/>
      <c r="IM836" s="18"/>
      <c r="IN836" s="18"/>
      <c r="IO836" s="18"/>
      <c r="IP836" s="18"/>
      <c r="IQ836" s="18"/>
      <c r="IR836" s="18"/>
      <c r="IS836" s="18"/>
      <c r="IT836" s="18"/>
      <c r="IU836" s="18"/>
      <c r="IV836" s="18"/>
      <c r="IW836" s="18"/>
      <c r="IX836" s="18"/>
      <c r="IY836" s="18"/>
      <c r="IZ836" s="18"/>
      <c r="JA836" s="18"/>
      <c r="JB836" s="18"/>
      <c r="JC836" s="18"/>
      <c r="JD836" s="18"/>
      <c r="JE836" s="18"/>
      <c r="JF836" s="18"/>
    </row>
    <row r="837" spans="36:266" x14ac:dyDescent="0.3">
      <c r="AJ837" s="24"/>
      <c r="AK837" s="24"/>
      <c r="AL837" s="20"/>
      <c r="AM837" s="23"/>
      <c r="AN837" s="24"/>
      <c r="AO837" s="24"/>
      <c r="BB837" s="25"/>
      <c r="BC837" s="21"/>
      <c r="BG837" s="18"/>
      <c r="BN837" s="22"/>
      <c r="BO837" s="22"/>
      <c r="BP837" s="22"/>
      <c r="BQ837" s="22"/>
      <c r="BR837" s="15"/>
      <c r="CF837" s="15"/>
      <c r="CL837" s="22"/>
      <c r="CM837" s="15"/>
      <c r="CR837" s="22"/>
      <c r="CT837" s="15"/>
      <c r="CW837" s="22"/>
      <c r="DA837" s="15"/>
      <c r="DH837" s="15"/>
      <c r="DJ837" s="22"/>
      <c r="DO837" s="15"/>
      <c r="DV837" s="15"/>
      <c r="EC837" s="15"/>
      <c r="EJ837" s="15"/>
      <c r="EQ837" s="15"/>
      <c r="EX837" s="15"/>
      <c r="FE837" s="15"/>
      <c r="FL837" s="15"/>
      <c r="FS837" s="15"/>
      <c r="FZ837" s="15"/>
      <c r="GG837" s="15"/>
      <c r="GN837" s="15"/>
      <c r="GP837" s="22"/>
      <c r="GQ837" s="22"/>
      <c r="GR837" s="22"/>
      <c r="GS837" s="22"/>
      <c r="GT837" s="22"/>
      <c r="GU837" s="15"/>
      <c r="GV837" s="22"/>
      <c r="GW837" s="22"/>
      <c r="GX837" s="22"/>
      <c r="GY837" s="18"/>
      <c r="GZ837" s="18"/>
      <c r="HA837" s="18"/>
      <c r="HB837" s="18"/>
      <c r="HC837" s="18"/>
      <c r="HD837" s="18"/>
      <c r="HE837" s="18"/>
      <c r="HF837" s="18"/>
      <c r="HG837" s="18"/>
      <c r="HH837" s="18"/>
      <c r="HI837" s="18"/>
      <c r="HJ837" s="18"/>
      <c r="HK837" s="18"/>
      <c r="HL837" s="18"/>
      <c r="HM837" s="18"/>
      <c r="HN837" s="18"/>
      <c r="HO837" s="18"/>
      <c r="HP837" s="18"/>
      <c r="HQ837" s="18"/>
      <c r="HR837" s="18"/>
      <c r="HS837" s="18"/>
      <c r="HT837" s="18"/>
      <c r="HU837" s="18"/>
      <c r="HV837" s="18"/>
      <c r="HW837" s="18"/>
      <c r="HX837" s="18"/>
      <c r="HY837" s="18"/>
      <c r="HZ837" s="18"/>
      <c r="IA837" s="18"/>
      <c r="IB837" s="18"/>
      <c r="IC837" s="18"/>
      <c r="ID837" s="18"/>
      <c r="IE837" s="18"/>
      <c r="IF837" s="18"/>
      <c r="IG837" s="18"/>
      <c r="IH837" s="18"/>
      <c r="II837" s="18"/>
      <c r="IJ837" s="18"/>
      <c r="IK837" s="18"/>
      <c r="IL837" s="18"/>
      <c r="IM837" s="18"/>
      <c r="IN837" s="18"/>
      <c r="IO837" s="18"/>
      <c r="IP837" s="18"/>
      <c r="IQ837" s="18"/>
      <c r="IR837" s="18"/>
      <c r="IS837" s="18"/>
      <c r="IT837" s="18"/>
      <c r="IU837" s="18"/>
      <c r="IV837" s="18"/>
      <c r="IW837" s="18"/>
      <c r="IX837" s="18"/>
      <c r="IY837" s="18"/>
      <c r="IZ837" s="18"/>
      <c r="JA837" s="18"/>
      <c r="JB837" s="18"/>
      <c r="JC837" s="18"/>
      <c r="JD837" s="18"/>
      <c r="JE837" s="18"/>
      <c r="JF837" s="18"/>
    </row>
    <row r="838" spans="36:266" x14ac:dyDescent="0.3">
      <c r="AJ838" s="24"/>
      <c r="AK838" s="24"/>
      <c r="AL838" s="20"/>
      <c r="AM838" s="23"/>
      <c r="AN838" s="24"/>
      <c r="AO838" s="24"/>
      <c r="BB838" s="25"/>
      <c r="BC838" s="21"/>
      <c r="BG838" s="18"/>
      <c r="BN838" s="22"/>
      <c r="BO838" s="22"/>
      <c r="BP838" s="22"/>
      <c r="BQ838" s="22"/>
      <c r="BR838" s="15"/>
      <c r="CF838" s="15"/>
      <c r="CL838" s="22"/>
      <c r="CM838" s="15"/>
      <c r="CR838" s="22"/>
      <c r="CT838" s="15"/>
      <c r="CW838" s="22"/>
      <c r="DA838" s="15"/>
      <c r="DH838" s="15"/>
      <c r="DJ838" s="22"/>
      <c r="DO838" s="15"/>
      <c r="DV838" s="15"/>
      <c r="EC838" s="15"/>
      <c r="EJ838" s="15"/>
      <c r="EQ838" s="15"/>
      <c r="EX838" s="15"/>
      <c r="FE838" s="15"/>
      <c r="FL838" s="15"/>
      <c r="FS838" s="15"/>
      <c r="FZ838" s="15"/>
      <c r="GG838" s="15"/>
      <c r="GN838" s="15"/>
      <c r="GP838" s="22"/>
      <c r="GQ838" s="22"/>
      <c r="GR838" s="22"/>
      <c r="GS838" s="22"/>
      <c r="GT838" s="22"/>
      <c r="GU838" s="15"/>
      <c r="GV838" s="22"/>
      <c r="GW838" s="22"/>
      <c r="GX838" s="22"/>
      <c r="GY838" s="18"/>
      <c r="GZ838" s="18"/>
      <c r="HA838" s="18"/>
      <c r="HB838" s="18"/>
      <c r="HC838" s="18"/>
      <c r="HD838" s="18"/>
      <c r="HE838" s="18"/>
      <c r="HF838" s="18"/>
      <c r="HG838" s="18"/>
      <c r="HH838" s="18"/>
      <c r="HI838" s="18"/>
      <c r="HJ838" s="18"/>
      <c r="HK838" s="18"/>
      <c r="HL838" s="18"/>
      <c r="HM838" s="18"/>
      <c r="HN838" s="18"/>
      <c r="HO838" s="18"/>
      <c r="HP838" s="18"/>
      <c r="HQ838" s="18"/>
      <c r="HR838" s="18"/>
      <c r="HS838" s="18"/>
      <c r="HT838" s="18"/>
      <c r="HU838" s="18"/>
      <c r="HV838" s="18"/>
      <c r="HW838" s="18"/>
      <c r="HX838" s="18"/>
      <c r="HY838" s="18"/>
      <c r="HZ838" s="18"/>
      <c r="IA838" s="18"/>
      <c r="IB838" s="18"/>
      <c r="IC838" s="18"/>
      <c r="ID838" s="18"/>
      <c r="IE838" s="18"/>
      <c r="IF838" s="18"/>
      <c r="IG838" s="18"/>
      <c r="IH838" s="18"/>
      <c r="II838" s="18"/>
      <c r="IJ838" s="18"/>
      <c r="IK838" s="18"/>
      <c r="IL838" s="18"/>
      <c r="IM838" s="18"/>
      <c r="IN838" s="18"/>
      <c r="IO838" s="18"/>
      <c r="IP838" s="18"/>
      <c r="IQ838" s="18"/>
      <c r="IR838" s="18"/>
      <c r="IS838" s="18"/>
      <c r="IT838" s="18"/>
      <c r="IU838" s="18"/>
      <c r="IV838" s="18"/>
      <c r="IW838" s="18"/>
      <c r="IX838" s="18"/>
      <c r="IY838" s="18"/>
      <c r="IZ838" s="18"/>
      <c r="JA838" s="18"/>
      <c r="JB838" s="18"/>
      <c r="JC838" s="18"/>
      <c r="JD838" s="18"/>
      <c r="JE838" s="18"/>
      <c r="JF838" s="18"/>
    </row>
    <row r="839" spans="36:266" x14ac:dyDescent="0.3">
      <c r="AJ839" s="24"/>
      <c r="AK839" s="24"/>
      <c r="AL839" s="20"/>
      <c r="AM839" s="23"/>
      <c r="AN839" s="24"/>
      <c r="AO839" s="24"/>
      <c r="BB839" s="25"/>
      <c r="BC839" s="21"/>
      <c r="BG839" s="18"/>
      <c r="BN839" s="22"/>
      <c r="BO839" s="22"/>
      <c r="BP839" s="22"/>
      <c r="BQ839" s="22"/>
      <c r="BR839" s="15"/>
      <c r="CF839" s="15"/>
      <c r="CL839" s="22"/>
      <c r="CM839" s="15"/>
      <c r="CR839" s="22"/>
      <c r="CT839" s="15"/>
      <c r="CW839" s="22"/>
      <c r="DA839" s="15"/>
      <c r="DH839" s="15"/>
      <c r="DJ839" s="22"/>
      <c r="DO839" s="15"/>
      <c r="DV839" s="15"/>
      <c r="EC839" s="15"/>
      <c r="EJ839" s="15"/>
      <c r="EQ839" s="15"/>
      <c r="EX839" s="15"/>
      <c r="FE839" s="15"/>
      <c r="FL839" s="15"/>
      <c r="FS839" s="15"/>
      <c r="FZ839" s="15"/>
      <c r="GG839" s="15"/>
      <c r="GN839" s="15"/>
      <c r="GP839" s="22"/>
      <c r="GQ839" s="22"/>
      <c r="GR839" s="22"/>
      <c r="GS839" s="22"/>
      <c r="GT839" s="22"/>
      <c r="GU839" s="15"/>
      <c r="GV839" s="22"/>
      <c r="GW839" s="22"/>
      <c r="GX839" s="22"/>
      <c r="GY839" s="18"/>
      <c r="GZ839" s="18"/>
      <c r="HA839" s="18"/>
      <c r="HB839" s="18"/>
      <c r="HC839" s="18"/>
      <c r="HD839" s="18"/>
      <c r="HE839" s="18"/>
      <c r="HF839" s="18"/>
      <c r="HG839" s="18"/>
      <c r="HH839" s="18"/>
      <c r="HI839" s="18"/>
      <c r="HJ839" s="18"/>
      <c r="HK839" s="18"/>
      <c r="HL839" s="18"/>
      <c r="HM839" s="18"/>
      <c r="HN839" s="18"/>
      <c r="HO839" s="18"/>
      <c r="HP839" s="18"/>
      <c r="HQ839" s="18"/>
      <c r="HR839" s="18"/>
      <c r="HS839" s="18"/>
      <c r="HT839" s="18"/>
      <c r="HU839" s="18"/>
      <c r="HV839" s="18"/>
      <c r="HW839" s="18"/>
      <c r="HX839" s="18"/>
      <c r="HY839" s="18"/>
      <c r="HZ839" s="18"/>
      <c r="IA839" s="18"/>
      <c r="IB839" s="18"/>
      <c r="IC839" s="18"/>
      <c r="ID839" s="18"/>
      <c r="IE839" s="18"/>
      <c r="IF839" s="18"/>
      <c r="IG839" s="18"/>
      <c r="IH839" s="18"/>
      <c r="II839" s="18"/>
      <c r="IJ839" s="18"/>
      <c r="IK839" s="18"/>
      <c r="IL839" s="18"/>
      <c r="IM839" s="18"/>
      <c r="IN839" s="18"/>
      <c r="IO839" s="18"/>
      <c r="IP839" s="18"/>
      <c r="IQ839" s="18"/>
      <c r="IR839" s="18"/>
      <c r="IS839" s="18"/>
      <c r="IT839" s="18"/>
      <c r="IU839" s="18"/>
      <c r="IV839" s="18"/>
      <c r="IW839" s="18"/>
      <c r="IX839" s="18"/>
      <c r="IY839" s="18"/>
      <c r="IZ839" s="18"/>
      <c r="JA839" s="18"/>
      <c r="JB839" s="18"/>
      <c r="JC839" s="18"/>
      <c r="JD839" s="18"/>
      <c r="JE839" s="18"/>
      <c r="JF839" s="18"/>
    </row>
    <row r="840" spans="36:266" x14ac:dyDescent="0.3">
      <c r="AJ840" s="24"/>
      <c r="AK840" s="24"/>
      <c r="AL840" s="20"/>
      <c r="AM840" s="23"/>
      <c r="AN840" s="24"/>
      <c r="AO840" s="24"/>
      <c r="BB840" s="25"/>
      <c r="BC840" s="21"/>
      <c r="BG840" s="18"/>
      <c r="BN840" s="22"/>
      <c r="BO840" s="22"/>
      <c r="BP840" s="22"/>
      <c r="BQ840" s="22"/>
      <c r="BR840" s="15"/>
      <c r="CF840" s="15"/>
      <c r="CL840" s="22"/>
      <c r="CM840" s="15"/>
      <c r="CR840" s="22"/>
      <c r="CT840" s="15"/>
      <c r="CW840" s="22"/>
      <c r="DA840" s="15"/>
      <c r="DH840" s="15"/>
      <c r="DJ840" s="22"/>
      <c r="DO840" s="15"/>
      <c r="DV840" s="15"/>
      <c r="EC840" s="15"/>
      <c r="EJ840" s="15"/>
      <c r="EQ840" s="15"/>
      <c r="EX840" s="15"/>
      <c r="FE840" s="15"/>
      <c r="FL840" s="15"/>
      <c r="FS840" s="15"/>
      <c r="FZ840" s="15"/>
      <c r="GG840" s="15"/>
      <c r="GN840" s="15"/>
      <c r="GP840" s="22"/>
      <c r="GQ840" s="22"/>
      <c r="GR840" s="22"/>
      <c r="GS840" s="22"/>
      <c r="GT840" s="22"/>
      <c r="GU840" s="15"/>
      <c r="GV840" s="22"/>
      <c r="GW840" s="22"/>
      <c r="GX840" s="22"/>
      <c r="GY840" s="18"/>
      <c r="GZ840" s="18"/>
      <c r="HA840" s="18"/>
      <c r="HB840" s="18"/>
      <c r="HC840" s="18"/>
      <c r="HD840" s="18"/>
      <c r="HE840" s="18"/>
      <c r="HF840" s="18"/>
      <c r="HG840" s="18"/>
      <c r="HH840" s="18"/>
      <c r="HI840" s="18"/>
      <c r="HJ840" s="18"/>
      <c r="HK840" s="18"/>
      <c r="HL840" s="18"/>
      <c r="HM840" s="18"/>
      <c r="HN840" s="18"/>
      <c r="HO840" s="18"/>
      <c r="HP840" s="18"/>
      <c r="HQ840" s="18"/>
      <c r="HR840" s="18"/>
      <c r="HS840" s="18"/>
      <c r="HT840" s="18"/>
      <c r="HU840" s="18"/>
      <c r="HV840" s="18"/>
      <c r="HW840" s="18"/>
      <c r="HX840" s="18"/>
      <c r="HY840" s="18"/>
      <c r="HZ840" s="18"/>
      <c r="IA840" s="18"/>
      <c r="IB840" s="18"/>
      <c r="IC840" s="18"/>
      <c r="ID840" s="18"/>
      <c r="IE840" s="18"/>
      <c r="IF840" s="18"/>
      <c r="IG840" s="18"/>
      <c r="IH840" s="18"/>
      <c r="II840" s="18"/>
      <c r="IJ840" s="18"/>
      <c r="IK840" s="18"/>
      <c r="IL840" s="18"/>
      <c r="IM840" s="18"/>
      <c r="IN840" s="18"/>
      <c r="IO840" s="18"/>
      <c r="IP840" s="18"/>
      <c r="IQ840" s="18"/>
      <c r="IR840" s="18"/>
      <c r="IS840" s="18"/>
      <c r="IT840" s="18"/>
      <c r="IU840" s="18"/>
      <c r="IV840" s="18"/>
      <c r="IW840" s="18"/>
      <c r="IX840" s="18"/>
      <c r="IY840" s="18"/>
      <c r="IZ840" s="18"/>
      <c r="JA840" s="18"/>
      <c r="JB840" s="18"/>
      <c r="JC840" s="18"/>
      <c r="JD840" s="18"/>
      <c r="JE840" s="18"/>
      <c r="JF840" s="18"/>
    </row>
    <row r="841" spans="36:266" x14ac:dyDescent="0.3">
      <c r="AJ841" s="24"/>
      <c r="AK841" s="24"/>
      <c r="AL841" s="20"/>
      <c r="AM841" s="23"/>
      <c r="AN841" s="24"/>
      <c r="AO841" s="24"/>
      <c r="BB841" s="25"/>
      <c r="BC841" s="21"/>
      <c r="BG841" s="18"/>
      <c r="BN841" s="22"/>
      <c r="BO841" s="22"/>
      <c r="BP841" s="22"/>
      <c r="BQ841" s="22"/>
      <c r="BR841" s="15"/>
      <c r="CF841" s="15"/>
      <c r="CL841" s="22"/>
      <c r="CM841" s="15"/>
      <c r="CR841" s="22"/>
      <c r="CT841" s="15"/>
      <c r="CW841" s="22"/>
      <c r="DA841" s="15"/>
      <c r="DH841" s="15"/>
      <c r="DJ841" s="22"/>
      <c r="DO841" s="15"/>
      <c r="DV841" s="15"/>
      <c r="EC841" s="15"/>
      <c r="EJ841" s="15"/>
      <c r="EQ841" s="15"/>
      <c r="EX841" s="15"/>
      <c r="FE841" s="15"/>
      <c r="FL841" s="15"/>
      <c r="FS841" s="15"/>
      <c r="FZ841" s="15"/>
      <c r="GG841" s="15"/>
      <c r="GN841" s="15"/>
      <c r="GP841" s="22"/>
      <c r="GQ841" s="22"/>
      <c r="GR841" s="22"/>
      <c r="GS841" s="22"/>
      <c r="GT841" s="22"/>
      <c r="GU841" s="15"/>
      <c r="GV841" s="22"/>
      <c r="GW841" s="22"/>
      <c r="GX841" s="22"/>
      <c r="GY841" s="18"/>
      <c r="GZ841" s="18"/>
      <c r="HA841" s="18"/>
      <c r="HB841" s="18"/>
      <c r="HC841" s="18"/>
      <c r="HD841" s="18"/>
      <c r="HE841" s="18"/>
      <c r="HF841" s="18"/>
      <c r="HG841" s="18"/>
      <c r="HH841" s="18"/>
      <c r="HI841" s="18"/>
      <c r="HJ841" s="18"/>
      <c r="HK841" s="18"/>
      <c r="HL841" s="18"/>
      <c r="HM841" s="18"/>
      <c r="HN841" s="18"/>
      <c r="HO841" s="18"/>
      <c r="HP841" s="18"/>
      <c r="HQ841" s="18"/>
      <c r="HR841" s="18"/>
      <c r="HS841" s="18"/>
      <c r="HT841" s="18"/>
      <c r="HU841" s="18"/>
      <c r="HV841" s="18"/>
      <c r="HW841" s="18"/>
      <c r="HX841" s="18"/>
      <c r="HY841" s="18"/>
      <c r="HZ841" s="18"/>
      <c r="IA841" s="18"/>
      <c r="IB841" s="18"/>
      <c r="IC841" s="18"/>
      <c r="ID841" s="18"/>
      <c r="IE841" s="18"/>
      <c r="IF841" s="18"/>
      <c r="IG841" s="18"/>
      <c r="IH841" s="18"/>
      <c r="II841" s="18"/>
      <c r="IJ841" s="18"/>
      <c r="IK841" s="18"/>
      <c r="IL841" s="18"/>
      <c r="IM841" s="18"/>
      <c r="IN841" s="18"/>
      <c r="IO841" s="18"/>
      <c r="IP841" s="18"/>
      <c r="IQ841" s="18"/>
      <c r="IR841" s="18"/>
      <c r="IS841" s="18"/>
      <c r="IT841" s="18"/>
      <c r="IU841" s="18"/>
      <c r="IV841" s="18"/>
      <c r="IW841" s="18"/>
      <c r="IX841" s="18"/>
      <c r="IY841" s="18"/>
      <c r="IZ841" s="18"/>
      <c r="JA841" s="18"/>
      <c r="JB841" s="18"/>
      <c r="JC841" s="18"/>
      <c r="JD841" s="18"/>
      <c r="JE841" s="18"/>
      <c r="JF841" s="18"/>
    </row>
    <row r="842" spans="36:266" x14ac:dyDescent="0.3">
      <c r="AJ842" s="24"/>
      <c r="AK842" s="24"/>
      <c r="AL842" s="20"/>
      <c r="AM842" s="23"/>
      <c r="AN842" s="24"/>
      <c r="AO842" s="24"/>
      <c r="BB842" s="25"/>
      <c r="BC842" s="21"/>
      <c r="BG842" s="18"/>
      <c r="BN842" s="22"/>
      <c r="BO842" s="22"/>
      <c r="BP842" s="22"/>
      <c r="BQ842" s="22"/>
      <c r="BR842" s="15"/>
      <c r="CF842" s="15"/>
      <c r="CL842" s="22"/>
      <c r="CM842" s="15"/>
      <c r="CR842" s="22"/>
      <c r="CT842" s="15"/>
      <c r="CW842" s="22"/>
      <c r="DA842" s="15"/>
      <c r="DH842" s="15"/>
      <c r="DJ842" s="22"/>
      <c r="DO842" s="15"/>
      <c r="DV842" s="15"/>
      <c r="EC842" s="15"/>
      <c r="EJ842" s="15"/>
      <c r="EQ842" s="15"/>
      <c r="EX842" s="15"/>
      <c r="FE842" s="15"/>
      <c r="FL842" s="15"/>
      <c r="FS842" s="15"/>
      <c r="FZ842" s="15"/>
      <c r="GG842" s="15"/>
      <c r="GN842" s="15"/>
      <c r="GP842" s="22"/>
      <c r="GQ842" s="22"/>
      <c r="GR842" s="22"/>
      <c r="GS842" s="22"/>
      <c r="GT842" s="22"/>
      <c r="GU842" s="15"/>
      <c r="GV842" s="22"/>
      <c r="GW842" s="22"/>
      <c r="GX842" s="22"/>
      <c r="GY842" s="18"/>
      <c r="GZ842" s="18"/>
      <c r="HA842" s="18"/>
      <c r="HB842" s="18"/>
      <c r="HC842" s="18"/>
      <c r="HD842" s="18"/>
      <c r="HE842" s="18"/>
      <c r="HF842" s="18"/>
      <c r="HG842" s="18"/>
      <c r="HH842" s="18"/>
      <c r="HI842" s="18"/>
      <c r="HJ842" s="18"/>
      <c r="HK842" s="18"/>
      <c r="HL842" s="18"/>
      <c r="HM842" s="18"/>
      <c r="HN842" s="18"/>
      <c r="HO842" s="18"/>
      <c r="HP842" s="18"/>
      <c r="HQ842" s="18"/>
      <c r="HR842" s="18"/>
      <c r="HS842" s="18"/>
      <c r="HT842" s="18"/>
      <c r="HU842" s="18"/>
      <c r="HV842" s="18"/>
      <c r="HW842" s="18"/>
      <c r="HX842" s="18"/>
      <c r="HY842" s="18"/>
      <c r="HZ842" s="18"/>
      <c r="IA842" s="18"/>
      <c r="IB842" s="18"/>
      <c r="IC842" s="18"/>
      <c r="ID842" s="18"/>
      <c r="IE842" s="18"/>
      <c r="IF842" s="18"/>
      <c r="IG842" s="18"/>
      <c r="IH842" s="18"/>
      <c r="II842" s="18"/>
      <c r="IJ842" s="18"/>
      <c r="IK842" s="18"/>
      <c r="IL842" s="18"/>
      <c r="IM842" s="18"/>
      <c r="IN842" s="18"/>
      <c r="IO842" s="18"/>
      <c r="IP842" s="18"/>
      <c r="IQ842" s="18"/>
      <c r="IR842" s="18"/>
      <c r="IS842" s="18"/>
      <c r="IT842" s="18"/>
      <c r="IU842" s="18"/>
      <c r="IV842" s="18"/>
      <c r="IW842" s="18"/>
      <c r="IX842" s="18"/>
      <c r="IY842" s="18"/>
      <c r="IZ842" s="18"/>
      <c r="JA842" s="18"/>
      <c r="JB842" s="18"/>
      <c r="JC842" s="18"/>
      <c r="JD842" s="18"/>
      <c r="JE842" s="18"/>
      <c r="JF842" s="18"/>
    </row>
    <row r="843" spans="36:266" x14ac:dyDescent="0.3">
      <c r="AJ843" s="24"/>
      <c r="AK843" s="24"/>
      <c r="AL843" s="20"/>
      <c r="AM843" s="23"/>
      <c r="AN843" s="24"/>
      <c r="AO843" s="24"/>
      <c r="BB843" s="25"/>
      <c r="BC843" s="21"/>
      <c r="BG843" s="18"/>
      <c r="BN843" s="22"/>
      <c r="BO843" s="22"/>
      <c r="BP843" s="22"/>
      <c r="BQ843" s="22"/>
      <c r="BR843" s="15"/>
      <c r="CF843" s="15"/>
      <c r="CL843" s="22"/>
      <c r="CM843" s="15"/>
      <c r="CR843" s="22"/>
      <c r="CT843" s="15"/>
      <c r="CW843" s="22"/>
      <c r="DA843" s="15"/>
      <c r="DH843" s="15"/>
      <c r="DJ843" s="22"/>
      <c r="DO843" s="15"/>
      <c r="DV843" s="15"/>
      <c r="EC843" s="15"/>
      <c r="EJ843" s="15"/>
      <c r="EQ843" s="15"/>
      <c r="EX843" s="15"/>
      <c r="FE843" s="15"/>
      <c r="FL843" s="15"/>
      <c r="FS843" s="15"/>
      <c r="FZ843" s="15"/>
      <c r="GG843" s="15"/>
      <c r="GN843" s="15"/>
      <c r="GP843" s="22"/>
      <c r="GQ843" s="22"/>
      <c r="GR843" s="22"/>
      <c r="GS843" s="22"/>
      <c r="GT843" s="22"/>
      <c r="GU843" s="15"/>
      <c r="GV843" s="22"/>
      <c r="GW843" s="22"/>
      <c r="GX843" s="22"/>
      <c r="GY843" s="18"/>
      <c r="GZ843" s="18"/>
      <c r="HA843" s="18"/>
      <c r="HB843" s="18"/>
      <c r="HC843" s="18"/>
      <c r="HD843" s="18"/>
      <c r="HE843" s="18"/>
      <c r="HF843" s="18"/>
      <c r="HG843" s="18"/>
      <c r="HH843" s="18"/>
      <c r="HI843" s="18"/>
      <c r="HJ843" s="18"/>
      <c r="HK843" s="18"/>
      <c r="HL843" s="18"/>
      <c r="HM843" s="18"/>
      <c r="HN843" s="18"/>
      <c r="HO843" s="18"/>
      <c r="HP843" s="18"/>
      <c r="HQ843" s="18"/>
      <c r="HR843" s="18"/>
      <c r="HS843" s="18"/>
      <c r="HT843" s="18"/>
      <c r="HU843" s="18"/>
      <c r="HV843" s="18"/>
      <c r="HW843" s="18"/>
      <c r="HX843" s="18"/>
      <c r="HY843" s="18"/>
      <c r="HZ843" s="18"/>
      <c r="IA843" s="18"/>
      <c r="IB843" s="18"/>
      <c r="IC843" s="18"/>
      <c r="ID843" s="18"/>
      <c r="IE843" s="18"/>
      <c r="IF843" s="18"/>
      <c r="IG843" s="18"/>
      <c r="IH843" s="18"/>
      <c r="II843" s="18"/>
      <c r="IJ843" s="18"/>
      <c r="IK843" s="18"/>
      <c r="IL843" s="18"/>
      <c r="IM843" s="18"/>
      <c r="IN843" s="18"/>
      <c r="IO843" s="18"/>
      <c r="IP843" s="18"/>
      <c r="IQ843" s="18"/>
      <c r="IR843" s="18"/>
      <c r="IS843" s="18"/>
      <c r="IT843" s="18"/>
      <c r="IU843" s="18"/>
      <c r="IV843" s="18"/>
      <c r="IW843" s="18"/>
      <c r="IX843" s="18"/>
      <c r="IY843" s="18"/>
      <c r="IZ843" s="18"/>
      <c r="JA843" s="18"/>
      <c r="JB843" s="18"/>
      <c r="JC843" s="18"/>
      <c r="JD843" s="18"/>
      <c r="JE843" s="18"/>
      <c r="JF843" s="18"/>
    </row>
    <row r="844" spans="36:266" x14ac:dyDescent="0.3">
      <c r="AJ844" s="24"/>
      <c r="AK844" s="24"/>
      <c r="AL844" s="20"/>
      <c r="AM844" s="23"/>
      <c r="AN844" s="24"/>
      <c r="AO844" s="24"/>
      <c r="BB844" s="25"/>
      <c r="BC844" s="21"/>
      <c r="BG844" s="18"/>
      <c r="BN844" s="22"/>
      <c r="BO844" s="22"/>
      <c r="BP844" s="22"/>
      <c r="BQ844" s="22"/>
      <c r="BR844" s="15"/>
      <c r="CF844" s="15"/>
      <c r="CL844" s="22"/>
      <c r="CM844" s="15"/>
      <c r="CR844" s="22"/>
      <c r="CT844" s="15"/>
      <c r="CW844" s="22"/>
      <c r="DA844" s="15"/>
      <c r="DH844" s="15"/>
      <c r="DJ844" s="22"/>
      <c r="DO844" s="15"/>
      <c r="DV844" s="15"/>
      <c r="EC844" s="15"/>
      <c r="EJ844" s="15"/>
      <c r="EQ844" s="15"/>
      <c r="EX844" s="15"/>
      <c r="FE844" s="15"/>
      <c r="FL844" s="15"/>
      <c r="FS844" s="15"/>
      <c r="FZ844" s="15"/>
      <c r="GG844" s="15"/>
      <c r="GN844" s="15"/>
      <c r="GP844" s="22"/>
      <c r="GQ844" s="22"/>
      <c r="GR844" s="22"/>
      <c r="GS844" s="22"/>
      <c r="GT844" s="22"/>
      <c r="GU844" s="15"/>
      <c r="GV844" s="22"/>
      <c r="GW844" s="22"/>
      <c r="GX844" s="22"/>
      <c r="GY844" s="18"/>
      <c r="GZ844" s="18"/>
      <c r="HA844" s="18"/>
      <c r="HB844" s="18"/>
      <c r="HC844" s="18"/>
      <c r="HD844" s="18"/>
      <c r="HE844" s="18"/>
      <c r="HF844" s="18"/>
      <c r="HG844" s="18"/>
      <c r="HH844" s="18"/>
      <c r="HI844" s="18"/>
      <c r="HJ844" s="18"/>
      <c r="HK844" s="18"/>
      <c r="HL844" s="18"/>
      <c r="HM844" s="18"/>
      <c r="HN844" s="18"/>
      <c r="HO844" s="18"/>
      <c r="HP844" s="18"/>
      <c r="HQ844" s="18"/>
      <c r="HR844" s="18"/>
      <c r="HS844" s="18"/>
      <c r="HT844" s="18"/>
      <c r="HU844" s="18"/>
      <c r="HV844" s="18"/>
      <c r="HW844" s="18"/>
      <c r="HX844" s="18"/>
      <c r="HY844" s="18"/>
      <c r="HZ844" s="18"/>
      <c r="IA844" s="18"/>
      <c r="IB844" s="18"/>
      <c r="IC844" s="18"/>
      <c r="ID844" s="18"/>
      <c r="IE844" s="18"/>
      <c r="IF844" s="18"/>
      <c r="IG844" s="18"/>
      <c r="IH844" s="18"/>
      <c r="II844" s="18"/>
      <c r="IJ844" s="18"/>
      <c r="IK844" s="18"/>
      <c r="IL844" s="18"/>
      <c r="IM844" s="18"/>
      <c r="IN844" s="18"/>
      <c r="IO844" s="18"/>
      <c r="IP844" s="18"/>
      <c r="IQ844" s="18"/>
      <c r="IR844" s="18"/>
      <c r="IS844" s="18"/>
      <c r="IT844" s="18"/>
      <c r="IU844" s="18"/>
      <c r="IV844" s="18"/>
      <c r="IW844" s="18"/>
      <c r="IX844" s="18"/>
      <c r="IY844" s="18"/>
      <c r="IZ844" s="18"/>
      <c r="JA844" s="18"/>
      <c r="JB844" s="18"/>
      <c r="JC844" s="18"/>
      <c r="JD844" s="18"/>
      <c r="JE844" s="18"/>
      <c r="JF844" s="18"/>
    </row>
    <row r="845" spans="36:266" x14ac:dyDescent="0.3">
      <c r="AJ845" s="24"/>
      <c r="AK845" s="24"/>
      <c r="AL845" s="20"/>
      <c r="AM845" s="23"/>
      <c r="AN845" s="24"/>
      <c r="AO845" s="24"/>
      <c r="BB845" s="25"/>
      <c r="BC845" s="21"/>
      <c r="BG845" s="18"/>
      <c r="BN845" s="22"/>
      <c r="BO845" s="22"/>
      <c r="BP845" s="22"/>
      <c r="BQ845" s="22"/>
      <c r="BR845" s="15"/>
      <c r="CF845" s="15"/>
      <c r="CL845" s="22"/>
      <c r="CM845" s="15"/>
      <c r="CR845" s="22"/>
      <c r="CT845" s="15"/>
      <c r="CW845" s="22"/>
      <c r="DA845" s="15"/>
      <c r="DH845" s="15"/>
      <c r="DJ845" s="22"/>
      <c r="DO845" s="15"/>
      <c r="DV845" s="15"/>
      <c r="EC845" s="15"/>
      <c r="EJ845" s="15"/>
      <c r="EQ845" s="15"/>
      <c r="EX845" s="15"/>
      <c r="FE845" s="15"/>
      <c r="FL845" s="15"/>
      <c r="FS845" s="15"/>
      <c r="FZ845" s="15"/>
      <c r="GG845" s="15"/>
      <c r="GN845" s="15"/>
      <c r="GP845" s="22"/>
      <c r="GQ845" s="22"/>
      <c r="GR845" s="22"/>
      <c r="GS845" s="22"/>
      <c r="GT845" s="22"/>
      <c r="GU845" s="15"/>
      <c r="GV845" s="22"/>
      <c r="GW845" s="22"/>
      <c r="GX845" s="22"/>
      <c r="GY845" s="18"/>
      <c r="GZ845" s="18"/>
      <c r="HA845" s="18"/>
      <c r="HB845" s="18"/>
      <c r="HC845" s="18"/>
      <c r="HD845" s="18"/>
      <c r="HE845" s="18"/>
      <c r="HF845" s="18"/>
      <c r="HG845" s="18"/>
      <c r="HH845" s="18"/>
      <c r="HI845" s="18"/>
      <c r="HJ845" s="18"/>
      <c r="HK845" s="18"/>
      <c r="HL845" s="18"/>
      <c r="HM845" s="18"/>
      <c r="HN845" s="18"/>
      <c r="HO845" s="18"/>
      <c r="HP845" s="18"/>
      <c r="HQ845" s="18"/>
      <c r="HR845" s="18"/>
      <c r="HS845" s="18"/>
      <c r="HT845" s="18"/>
      <c r="HU845" s="18"/>
      <c r="HV845" s="18"/>
      <c r="HW845" s="18"/>
      <c r="HX845" s="18"/>
      <c r="HY845" s="18"/>
      <c r="HZ845" s="18"/>
      <c r="IA845" s="18"/>
      <c r="IB845" s="18"/>
      <c r="IC845" s="18"/>
      <c r="ID845" s="18"/>
      <c r="IE845" s="18"/>
      <c r="IF845" s="18"/>
      <c r="IG845" s="18"/>
      <c r="IH845" s="18"/>
      <c r="II845" s="18"/>
      <c r="IJ845" s="18"/>
      <c r="IK845" s="18"/>
      <c r="IL845" s="18"/>
      <c r="IM845" s="18"/>
      <c r="IN845" s="18"/>
      <c r="IO845" s="18"/>
      <c r="IP845" s="18"/>
      <c r="IQ845" s="18"/>
      <c r="IR845" s="18"/>
      <c r="IS845" s="18"/>
      <c r="IT845" s="18"/>
      <c r="IU845" s="18"/>
      <c r="IV845" s="18"/>
      <c r="IW845" s="18"/>
      <c r="IX845" s="18"/>
      <c r="IY845" s="18"/>
      <c r="IZ845" s="18"/>
      <c r="JA845" s="18"/>
      <c r="JB845" s="18"/>
      <c r="JC845" s="18"/>
      <c r="JD845" s="18"/>
      <c r="JE845" s="18"/>
      <c r="JF845" s="18"/>
    </row>
    <row r="846" spans="36:266" x14ac:dyDescent="0.3">
      <c r="AJ846" s="24"/>
      <c r="AK846" s="24"/>
      <c r="AL846" s="20"/>
      <c r="AM846" s="23"/>
      <c r="AN846" s="24"/>
      <c r="AO846" s="24"/>
      <c r="BB846" s="25"/>
      <c r="BC846" s="21"/>
      <c r="BG846" s="18"/>
      <c r="BN846" s="22"/>
      <c r="BO846" s="22"/>
      <c r="BP846" s="22"/>
      <c r="BQ846" s="22"/>
      <c r="BR846" s="15"/>
      <c r="CF846" s="15"/>
      <c r="CL846" s="22"/>
      <c r="CM846" s="15"/>
      <c r="CR846" s="22"/>
      <c r="CT846" s="15"/>
      <c r="CW846" s="22"/>
      <c r="DA846" s="15"/>
      <c r="DH846" s="15"/>
      <c r="DJ846" s="22"/>
      <c r="DO846" s="15"/>
      <c r="DV846" s="15"/>
      <c r="EC846" s="15"/>
      <c r="EJ846" s="15"/>
      <c r="EQ846" s="15"/>
      <c r="EX846" s="15"/>
      <c r="FE846" s="15"/>
      <c r="FL846" s="15"/>
      <c r="FS846" s="15"/>
      <c r="FZ846" s="15"/>
      <c r="GG846" s="15"/>
      <c r="GN846" s="15"/>
      <c r="GP846" s="22"/>
      <c r="GQ846" s="22"/>
      <c r="GR846" s="22"/>
      <c r="GS846" s="22"/>
      <c r="GT846" s="22"/>
      <c r="GU846" s="15"/>
      <c r="GV846" s="22"/>
      <c r="GW846" s="22"/>
      <c r="GX846" s="22"/>
      <c r="GY846" s="18"/>
      <c r="GZ846" s="18"/>
      <c r="HA846" s="18"/>
      <c r="HB846" s="18"/>
      <c r="HC846" s="18"/>
      <c r="HD846" s="18"/>
      <c r="HE846" s="18"/>
      <c r="HF846" s="18"/>
      <c r="HG846" s="18"/>
      <c r="HH846" s="18"/>
      <c r="HI846" s="18"/>
      <c r="HJ846" s="18"/>
      <c r="HK846" s="18"/>
      <c r="HL846" s="18"/>
      <c r="HM846" s="18"/>
      <c r="HN846" s="18"/>
      <c r="HO846" s="18"/>
      <c r="HP846" s="18"/>
      <c r="HQ846" s="18"/>
      <c r="HR846" s="18"/>
      <c r="HS846" s="18"/>
      <c r="HT846" s="18"/>
      <c r="HU846" s="18"/>
      <c r="HV846" s="18"/>
      <c r="HW846" s="18"/>
      <c r="HX846" s="18"/>
      <c r="HY846" s="18"/>
      <c r="HZ846" s="18"/>
      <c r="IA846" s="18"/>
      <c r="IB846" s="18"/>
      <c r="IC846" s="18"/>
      <c r="ID846" s="18"/>
      <c r="IE846" s="18"/>
      <c r="IF846" s="18"/>
      <c r="IG846" s="18"/>
      <c r="IH846" s="18"/>
      <c r="II846" s="18"/>
      <c r="IJ846" s="18"/>
      <c r="IK846" s="18"/>
      <c r="IL846" s="18"/>
      <c r="IM846" s="18"/>
      <c r="IN846" s="18"/>
      <c r="IO846" s="18"/>
      <c r="IP846" s="18"/>
      <c r="IQ846" s="18"/>
      <c r="IR846" s="18"/>
      <c r="IS846" s="18"/>
      <c r="IT846" s="18"/>
      <c r="IU846" s="18"/>
      <c r="IV846" s="18"/>
      <c r="IW846" s="18"/>
      <c r="IX846" s="18"/>
      <c r="IY846" s="18"/>
      <c r="IZ846" s="18"/>
      <c r="JA846" s="18"/>
      <c r="JB846" s="18"/>
      <c r="JC846" s="18"/>
      <c r="JD846" s="18"/>
      <c r="JE846" s="18"/>
      <c r="JF846" s="18"/>
    </row>
    <row r="847" spans="36:266" x14ac:dyDescent="0.3">
      <c r="AJ847" s="24"/>
      <c r="AK847" s="24"/>
      <c r="AL847" s="20"/>
      <c r="AM847" s="23"/>
      <c r="AN847" s="18"/>
      <c r="AO847" s="18"/>
      <c r="BB847" s="25"/>
      <c r="BC847" s="21"/>
      <c r="BG847" s="18"/>
      <c r="BN847" s="22"/>
      <c r="BO847" s="22"/>
      <c r="BP847" s="22"/>
      <c r="BQ847" s="22"/>
      <c r="BR847" s="15"/>
      <c r="CF847" s="15"/>
      <c r="CL847" s="22"/>
      <c r="CM847" s="15"/>
      <c r="CR847" s="22"/>
      <c r="CT847" s="15"/>
      <c r="CW847" s="22"/>
      <c r="DA847" s="15"/>
      <c r="DH847" s="15"/>
      <c r="DJ847" s="22"/>
      <c r="DO847" s="15"/>
      <c r="DV847" s="15"/>
      <c r="EC847" s="15"/>
      <c r="EJ847" s="15"/>
      <c r="EQ847" s="15"/>
      <c r="EX847" s="15"/>
      <c r="FE847" s="15"/>
      <c r="FL847" s="15"/>
      <c r="FS847" s="15"/>
      <c r="FZ847" s="15"/>
      <c r="GG847" s="15"/>
      <c r="GN847" s="15"/>
      <c r="GP847" s="22"/>
      <c r="GQ847" s="22"/>
      <c r="GR847" s="22"/>
      <c r="GS847" s="22"/>
      <c r="GT847" s="22"/>
      <c r="GU847" s="15"/>
      <c r="GV847" s="22"/>
      <c r="GW847" s="22"/>
      <c r="GX847" s="22"/>
      <c r="GY847" s="18"/>
      <c r="GZ847" s="18"/>
      <c r="HA847" s="18"/>
      <c r="HB847" s="18"/>
      <c r="HC847" s="18"/>
      <c r="HD847" s="18"/>
      <c r="HE847" s="18"/>
      <c r="HF847" s="18"/>
      <c r="HG847" s="18"/>
      <c r="HH847" s="18"/>
      <c r="HI847" s="18"/>
      <c r="HJ847" s="18"/>
      <c r="HK847" s="18"/>
      <c r="HL847" s="18"/>
      <c r="HM847" s="18"/>
      <c r="HN847" s="18"/>
      <c r="HO847" s="18"/>
      <c r="HP847" s="18"/>
      <c r="HQ847" s="18"/>
      <c r="HR847" s="18"/>
      <c r="HS847" s="18"/>
      <c r="HT847" s="18"/>
      <c r="HU847" s="18"/>
      <c r="HV847" s="18"/>
      <c r="HW847" s="18"/>
      <c r="HX847" s="18"/>
      <c r="HY847" s="18"/>
      <c r="HZ847" s="18"/>
      <c r="IA847" s="18"/>
      <c r="IB847" s="18"/>
      <c r="IC847" s="18"/>
      <c r="ID847" s="18"/>
      <c r="IE847" s="18"/>
      <c r="IF847" s="18"/>
      <c r="IG847" s="18"/>
      <c r="IH847" s="18"/>
      <c r="II847" s="18"/>
      <c r="IJ847" s="18"/>
      <c r="IK847" s="18"/>
      <c r="IL847" s="18"/>
      <c r="IM847" s="18"/>
      <c r="IN847" s="18"/>
      <c r="IO847" s="18"/>
      <c r="IP847" s="18"/>
      <c r="IQ847" s="18"/>
      <c r="IR847" s="18"/>
      <c r="IS847" s="18"/>
      <c r="IT847" s="18"/>
      <c r="IU847" s="18"/>
      <c r="IV847" s="18"/>
      <c r="IW847" s="18"/>
      <c r="IX847" s="18"/>
      <c r="IY847" s="18"/>
      <c r="IZ847" s="18"/>
      <c r="JA847" s="18"/>
      <c r="JB847" s="18"/>
      <c r="JC847" s="18"/>
      <c r="JD847" s="18"/>
      <c r="JE847" s="18"/>
      <c r="JF847" s="18"/>
    </row>
    <row r="848" spans="36:266" x14ac:dyDescent="0.3">
      <c r="AJ848" s="24"/>
      <c r="AK848" s="24"/>
      <c r="AL848" s="20"/>
      <c r="AM848" s="23"/>
      <c r="AN848" s="18"/>
      <c r="AO848" s="18"/>
      <c r="BB848" s="25"/>
      <c r="BC848" s="21"/>
      <c r="BG848" s="18"/>
      <c r="BN848" s="22"/>
      <c r="BO848" s="22"/>
      <c r="BP848" s="22"/>
      <c r="BQ848" s="22"/>
      <c r="BR848" s="15"/>
      <c r="CF848" s="15"/>
      <c r="CL848" s="22"/>
      <c r="CM848" s="15"/>
      <c r="CR848" s="22"/>
      <c r="CT848" s="15"/>
      <c r="CW848" s="22"/>
      <c r="DA848" s="15"/>
      <c r="DH848" s="15"/>
      <c r="DJ848" s="22"/>
      <c r="DO848" s="15"/>
      <c r="DV848" s="15"/>
      <c r="EC848" s="15"/>
      <c r="EJ848" s="15"/>
      <c r="EQ848" s="15"/>
      <c r="EX848" s="15"/>
      <c r="FE848" s="15"/>
      <c r="FL848" s="15"/>
      <c r="FS848" s="15"/>
      <c r="FZ848" s="15"/>
      <c r="GG848" s="15"/>
      <c r="GN848" s="15"/>
      <c r="GP848" s="22"/>
      <c r="GQ848" s="22"/>
      <c r="GR848" s="22"/>
      <c r="GS848" s="22"/>
      <c r="GT848" s="22"/>
      <c r="GU848" s="15"/>
      <c r="GV848" s="22"/>
      <c r="GW848" s="22"/>
      <c r="GX848" s="22"/>
      <c r="GY848" s="18"/>
      <c r="GZ848" s="18"/>
      <c r="HA848" s="18"/>
      <c r="HB848" s="18"/>
      <c r="HC848" s="18"/>
      <c r="HD848" s="18"/>
      <c r="HE848" s="18"/>
      <c r="HF848" s="18"/>
      <c r="HG848" s="18"/>
      <c r="HH848" s="18"/>
      <c r="HI848" s="18"/>
      <c r="HJ848" s="18"/>
      <c r="HK848" s="18"/>
      <c r="HL848" s="18"/>
      <c r="HM848" s="18"/>
      <c r="HN848" s="18"/>
      <c r="HO848" s="18"/>
      <c r="HP848" s="18"/>
      <c r="HQ848" s="18"/>
      <c r="HR848" s="18"/>
      <c r="HS848" s="18"/>
      <c r="HT848" s="18"/>
      <c r="HU848" s="18"/>
      <c r="HV848" s="18"/>
      <c r="HW848" s="18"/>
      <c r="HX848" s="18"/>
      <c r="HY848" s="18"/>
      <c r="HZ848" s="18"/>
      <c r="IA848" s="18"/>
      <c r="IB848" s="18"/>
      <c r="IC848" s="18"/>
      <c r="ID848" s="18"/>
      <c r="IE848" s="18"/>
      <c r="IF848" s="18"/>
      <c r="IG848" s="18"/>
      <c r="IH848" s="18"/>
      <c r="II848" s="18"/>
      <c r="IJ848" s="18"/>
      <c r="IK848" s="18"/>
      <c r="IL848" s="18"/>
      <c r="IM848" s="18"/>
      <c r="IN848" s="18"/>
      <c r="IO848" s="18"/>
      <c r="IP848" s="18"/>
      <c r="IQ848" s="18"/>
      <c r="IR848" s="18"/>
      <c r="IS848" s="18"/>
      <c r="IT848" s="18"/>
      <c r="IU848" s="18"/>
      <c r="IV848" s="18"/>
      <c r="IW848" s="18"/>
      <c r="IX848" s="18"/>
      <c r="IY848" s="18"/>
      <c r="IZ848" s="18"/>
      <c r="JA848" s="18"/>
      <c r="JB848" s="18"/>
      <c r="JC848" s="18"/>
      <c r="JD848" s="18"/>
      <c r="JE848" s="18"/>
      <c r="JF848" s="18"/>
    </row>
    <row r="849" spans="36:266" x14ac:dyDescent="0.3">
      <c r="AJ849" s="24"/>
      <c r="AK849" s="24"/>
      <c r="AL849" s="20"/>
      <c r="AM849" s="23"/>
      <c r="AN849" s="18"/>
      <c r="AO849" s="18"/>
      <c r="BB849" s="25"/>
      <c r="BC849" s="21"/>
      <c r="BG849" s="18"/>
      <c r="BN849" s="22"/>
      <c r="BO849" s="22"/>
      <c r="BP849" s="22"/>
      <c r="BQ849" s="22"/>
      <c r="BR849" s="15"/>
      <c r="CF849" s="15"/>
      <c r="CL849" s="22"/>
      <c r="CM849" s="15"/>
      <c r="CR849" s="22"/>
      <c r="CT849" s="15"/>
      <c r="CW849" s="22"/>
      <c r="DA849" s="15"/>
      <c r="DH849" s="15"/>
      <c r="DJ849" s="22"/>
      <c r="DO849" s="15"/>
      <c r="DV849" s="15"/>
      <c r="EC849" s="15"/>
      <c r="EJ849" s="15"/>
      <c r="EQ849" s="15"/>
      <c r="EX849" s="15"/>
      <c r="FE849" s="15"/>
      <c r="FL849" s="15"/>
      <c r="FS849" s="15"/>
      <c r="FZ849" s="15"/>
      <c r="GG849" s="15"/>
      <c r="GN849" s="15"/>
      <c r="GP849" s="22"/>
      <c r="GQ849" s="22"/>
      <c r="GR849" s="22"/>
      <c r="GS849" s="22"/>
      <c r="GT849" s="22"/>
      <c r="GU849" s="15"/>
      <c r="GV849" s="22"/>
      <c r="GW849" s="22"/>
      <c r="GX849" s="22"/>
      <c r="GY849" s="18"/>
      <c r="GZ849" s="18"/>
      <c r="HA849" s="18"/>
      <c r="HB849" s="18"/>
      <c r="HC849" s="18"/>
      <c r="HD849" s="18"/>
      <c r="HE849" s="18"/>
      <c r="HF849" s="18"/>
      <c r="HG849" s="18"/>
      <c r="HH849" s="18"/>
      <c r="HI849" s="18"/>
      <c r="HJ849" s="18"/>
      <c r="HK849" s="18"/>
      <c r="HL849" s="18"/>
      <c r="HM849" s="18"/>
      <c r="HN849" s="18"/>
      <c r="HO849" s="18"/>
      <c r="HP849" s="18"/>
      <c r="HQ849" s="18"/>
      <c r="HR849" s="18"/>
      <c r="HS849" s="18"/>
      <c r="HT849" s="18"/>
      <c r="HU849" s="18"/>
      <c r="HV849" s="18"/>
      <c r="HW849" s="18"/>
      <c r="HX849" s="18"/>
      <c r="HY849" s="18"/>
      <c r="HZ849" s="18"/>
      <c r="IA849" s="18"/>
      <c r="IB849" s="18"/>
      <c r="IC849" s="18"/>
      <c r="ID849" s="18"/>
      <c r="IE849" s="18"/>
      <c r="IF849" s="18"/>
      <c r="IG849" s="18"/>
      <c r="IH849" s="18"/>
      <c r="II849" s="18"/>
      <c r="IJ849" s="18"/>
      <c r="IK849" s="18"/>
      <c r="IL849" s="18"/>
      <c r="IM849" s="18"/>
      <c r="IN849" s="18"/>
      <c r="IO849" s="18"/>
      <c r="IP849" s="18"/>
      <c r="IQ849" s="18"/>
      <c r="IR849" s="18"/>
      <c r="IS849" s="18"/>
      <c r="IT849" s="18"/>
      <c r="IU849" s="18"/>
      <c r="IV849" s="18"/>
      <c r="IW849" s="18"/>
      <c r="IX849" s="18"/>
      <c r="IY849" s="18"/>
      <c r="IZ849" s="18"/>
      <c r="JA849" s="18"/>
      <c r="JB849" s="18"/>
      <c r="JC849" s="18"/>
      <c r="JD849" s="18"/>
      <c r="JE849" s="18"/>
      <c r="JF849" s="18"/>
    </row>
    <row r="850" spans="36:266" x14ac:dyDescent="0.3">
      <c r="AJ850" s="24"/>
      <c r="AK850" s="24"/>
      <c r="AL850" s="20"/>
      <c r="AM850" s="23"/>
      <c r="AN850" s="18"/>
      <c r="AO850" s="18"/>
      <c r="BB850" s="25"/>
      <c r="BC850" s="21"/>
      <c r="BG850" s="18"/>
      <c r="BN850" s="22"/>
      <c r="BO850" s="22"/>
      <c r="BP850" s="22"/>
      <c r="BQ850" s="22"/>
      <c r="BR850" s="15"/>
      <c r="CF850" s="15"/>
      <c r="CL850" s="22"/>
      <c r="CM850" s="15"/>
      <c r="CR850" s="22"/>
      <c r="CT850" s="15"/>
      <c r="CW850" s="22"/>
      <c r="DA850" s="15"/>
      <c r="DH850" s="15"/>
      <c r="DJ850" s="22"/>
      <c r="DO850" s="15"/>
      <c r="DV850" s="15"/>
      <c r="EC850" s="15"/>
      <c r="EJ850" s="15"/>
      <c r="EQ850" s="15"/>
      <c r="EX850" s="15"/>
      <c r="FE850" s="15"/>
      <c r="FL850" s="15"/>
      <c r="FS850" s="15"/>
      <c r="FZ850" s="15"/>
      <c r="GG850" s="15"/>
      <c r="GN850" s="15"/>
      <c r="GP850" s="22"/>
      <c r="GQ850" s="22"/>
      <c r="GR850" s="22"/>
      <c r="GS850" s="22"/>
      <c r="GT850" s="22"/>
      <c r="GU850" s="15"/>
      <c r="GV850" s="22"/>
      <c r="GW850" s="22"/>
      <c r="GX850" s="22"/>
      <c r="GY850" s="18"/>
      <c r="GZ850" s="18"/>
      <c r="HA850" s="18"/>
      <c r="HB850" s="18"/>
      <c r="HC850" s="18"/>
      <c r="HD850" s="18"/>
      <c r="HE850" s="18"/>
      <c r="HF850" s="18"/>
      <c r="HG850" s="18"/>
      <c r="HH850" s="18"/>
      <c r="HI850" s="18"/>
      <c r="HJ850" s="18"/>
      <c r="HK850" s="18"/>
      <c r="HL850" s="18"/>
      <c r="HM850" s="18"/>
      <c r="HN850" s="18"/>
      <c r="HO850" s="18"/>
      <c r="HP850" s="18"/>
      <c r="HQ850" s="18"/>
      <c r="HR850" s="18"/>
      <c r="HS850" s="18"/>
      <c r="HT850" s="18"/>
      <c r="HU850" s="18"/>
      <c r="HV850" s="18"/>
      <c r="HW850" s="18"/>
      <c r="HX850" s="18"/>
      <c r="HY850" s="18"/>
      <c r="HZ850" s="18"/>
      <c r="IA850" s="18"/>
      <c r="IB850" s="18"/>
      <c r="IC850" s="18"/>
      <c r="ID850" s="18"/>
      <c r="IE850" s="18"/>
      <c r="IF850" s="18"/>
      <c r="IG850" s="18"/>
      <c r="IH850" s="18"/>
      <c r="II850" s="18"/>
      <c r="IJ850" s="18"/>
      <c r="IK850" s="18"/>
      <c r="IL850" s="18"/>
      <c r="IM850" s="18"/>
      <c r="IN850" s="18"/>
      <c r="IO850" s="18"/>
      <c r="IP850" s="18"/>
      <c r="IQ850" s="18"/>
      <c r="IR850" s="18"/>
      <c r="IS850" s="18"/>
      <c r="IT850" s="18"/>
      <c r="IU850" s="18"/>
      <c r="IV850" s="18"/>
      <c r="IW850" s="18"/>
      <c r="IX850" s="18"/>
      <c r="IY850" s="18"/>
      <c r="IZ850" s="18"/>
      <c r="JA850" s="18"/>
      <c r="JB850" s="18"/>
      <c r="JC850" s="18"/>
      <c r="JD850" s="18"/>
      <c r="JE850" s="18"/>
      <c r="JF850" s="18"/>
    </row>
    <row r="851" spans="36:266" x14ac:dyDescent="0.3">
      <c r="AJ851" s="24"/>
      <c r="AK851" s="24"/>
      <c r="AL851" s="20"/>
      <c r="AM851" s="23"/>
      <c r="AN851" s="18"/>
      <c r="AO851" s="18"/>
      <c r="BB851" s="25"/>
      <c r="BC851" s="21"/>
      <c r="BG851" s="18"/>
      <c r="BN851" s="22"/>
      <c r="BO851" s="22"/>
      <c r="BP851" s="22"/>
      <c r="BQ851" s="22"/>
      <c r="BR851" s="15"/>
      <c r="CF851" s="15"/>
      <c r="CL851" s="22"/>
      <c r="CM851" s="15"/>
      <c r="CR851" s="22"/>
      <c r="CT851" s="15"/>
      <c r="CW851" s="22"/>
      <c r="DA851" s="15"/>
      <c r="DH851" s="15"/>
      <c r="DJ851" s="22"/>
      <c r="DO851" s="15"/>
      <c r="DV851" s="15"/>
      <c r="EC851" s="15"/>
      <c r="EJ851" s="15"/>
      <c r="EQ851" s="15"/>
      <c r="EX851" s="15"/>
      <c r="FE851" s="15"/>
      <c r="FL851" s="15"/>
      <c r="FS851" s="15"/>
      <c r="FZ851" s="15"/>
      <c r="GG851" s="15"/>
      <c r="GN851" s="15"/>
      <c r="GP851" s="22"/>
      <c r="GQ851" s="22"/>
      <c r="GR851" s="22"/>
      <c r="GS851" s="22"/>
      <c r="GT851" s="22"/>
      <c r="GU851" s="15"/>
      <c r="GV851" s="22"/>
      <c r="GW851" s="22"/>
      <c r="GX851" s="22"/>
      <c r="GY851" s="18"/>
      <c r="GZ851" s="18"/>
      <c r="HA851" s="18"/>
      <c r="HB851" s="18"/>
      <c r="HC851" s="18"/>
      <c r="HD851" s="18"/>
      <c r="HE851" s="18"/>
      <c r="HF851" s="18"/>
      <c r="HG851" s="18"/>
      <c r="HH851" s="18"/>
      <c r="HI851" s="18"/>
      <c r="HJ851" s="18"/>
      <c r="HK851" s="18"/>
      <c r="HL851" s="18"/>
      <c r="HM851" s="18"/>
      <c r="HN851" s="18"/>
      <c r="HO851" s="18"/>
      <c r="HP851" s="18"/>
      <c r="HQ851" s="18"/>
      <c r="HR851" s="18"/>
      <c r="HS851" s="18"/>
      <c r="HT851" s="18"/>
      <c r="HU851" s="18"/>
      <c r="HV851" s="18"/>
      <c r="HW851" s="18"/>
      <c r="HX851" s="18"/>
      <c r="HY851" s="18"/>
      <c r="HZ851" s="18"/>
      <c r="IA851" s="18"/>
      <c r="IB851" s="18"/>
      <c r="IC851" s="18"/>
      <c r="ID851" s="18"/>
      <c r="IE851" s="18"/>
      <c r="IF851" s="18"/>
      <c r="IG851" s="18"/>
      <c r="IH851" s="18"/>
      <c r="II851" s="18"/>
      <c r="IJ851" s="18"/>
      <c r="IK851" s="18"/>
      <c r="IL851" s="18"/>
      <c r="IM851" s="18"/>
      <c r="IN851" s="18"/>
      <c r="IO851" s="18"/>
      <c r="IP851" s="18"/>
      <c r="IQ851" s="18"/>
      <c r="IR851" s="18"/>
      <c r="IS851" s="18"/>
      <c r="IT851" s="18"/>
      <c r="IU851" s="18"/>
      <c r="IV851" s="18"/>
      <c r="IW851" s="18"/>
      <c r="IX851" s="18"/>
      <c r="IY851" s="18"/>
      <c r="IZ851" s="18"/>
      <c r="JA851" s="18"/>
      <c r="JB851" s="18"/>
      <c r="JC851" s="18"/>
      <c r="JD851" s="18"/>
      <c r="JE851" s="18"/>
      <c r="JF851" s="18"/>
    </row>
    <row r="852" spans="36:266" x14ac:dyDescent="0.3">
      <c r="AJ852" s="24"/>
      <c r="AK852" s="24"/>
      <c r="AL852" s="20"/>
      <c r="AM852" s="23"/>
      <c r="AN852" s="18"/>
      <c r="AO852" s="18"/>
      <c r="BB852" s="25"/>
      <c r="BC852" s="21"/>
      <c r="BG852" s="18"/>
      <c r="BN852" s="22"/>
      <c r="BO852" s="22"/>
      <c r="BP852" s="22"/>
      <c r="BQ852" s="22"/>
      <c r="BR852" s="15"/>
      <c r="CF852" s="15"/>
      <c r="CL852" s="22"/>
      <c r="CM852" s="15"/>
      <c r="CR852" s="22"/>
      <c r="CT852" s="15"/>
      <c r="CW852" s="22"/>
      <c r="DA852" s="15"/>
      <c r="DH852" s="15"/>
      <c r="DJ852" s="22"/>
      <c r="DO852" s="15"/>
      <c r="DV852" s="15"/>
      <c r="EC852" s="15"/>
      <c r="EJ852" s="15"/>
      <c r="EQ852" s="15"/>
      <c r="EX852" s="15"/>
      <c r="FE852" s="15"/>
      <c r="FL852" s="15"/>
      <c r="FS852" s="15"/>
      <c r="FZ852" s="15"/>
      <c r="GG852" s="15"/>
      <c r="GN852" s="15"/>
      <c r="GP852" s="22"/>
      <c r="GQ852" s="22"/>
      <c r="GR852" s="22"/>
      <c r="GS852" s="22"/>
      <c r="GT852" s="22"/>
      <c r="GU852" s="15"/>
      <c r="GV852" s="22"/>
      <c r="GW852" s="22"/>
      <c r="GX852" s="22"/>
      <c r="GY852" s="18"/>
      <c r="GZ852" s="18"/>
      <c r="HA852" s="18"/>
      <c r="HB852" s="18"/>
      <c r="HC852" s="18"/>
      <c r="HD852" s="18"/>
      <c r="HE852" s="18"/>
      <c r="HF852" s="18"/>
      <c r="HG852" s="18"/>
      <c r="HH852" s="18"/>
      <c r="HI852" s="18"/>
      <c r="HJ852" s="18"/>
      <c r="HK852" s="18"/>
      <c r="HL852" s="18"/>
      <c r="HM852" s="18"/>
      <c r="HN852" s="18"/>
      <c r="HO852" s="18"/>
      <c r="HP852" s="18"/>
      <c r="HQ852" s="18"/>
      <c r="HR852" s="18"/>
      <c r="HS852" s="18"/>
      <c r="HT852" s="18"/>
      <c r="HU852" s="18"/>
      <c r="HV852" s="18"/>
      <c r="HW852" s="18"/>
      <c r="HX852" s="18"/>
      <c r="HY852" s="18"/>
      <c r="HZ852" s="18"/>
      <c r="IA852" s="18"/>
      <c r="IB852" s="18"/>
      <c r="IC852" s="18"/>
      <c r="ID852" s="18"/>
      <c r="IE852" s="18"/>
      <c r="IF852" s="18"/>
      <c r="IG852" s="18"/>
      <c r="IH852" s="18"/>
      <c r="II852" s="18"/>
      <c r="IJ852" s="18"/>
      <c r="IK852" s="18"/>
      <c r="IL852" s="18"/>
      <c r="IM852" s="18"/>
      <c r="IN852" s="18"/>
      <c r="IO852" s="18"/>
      <c r="IP852" s="18"/>
      <c r="IQ852" s="18"/>
      <c r="IR852" s="18"/>
      <c r="IS852" s="18"/>
      <c r="IT852" s="18"/>
      <c r="IU852" s="18"/>
      <c r="IV852" s="18"/>
      <c r="IW852" s="18"/>
      <c r="IX852" s="18"/>
      <c r="IY852" s="18"/>
      <c r="IZ852" s="18"/>
      <c r="JA852" s="18"/>
      <c r="JB852" s="18"/>
      <c r="JC852" s="18"/>
      <c r="JD852" s="18"/>
      <c r="JE852" s="18"/>
      <c r="JF852" s="18"/>
    </row>
    <row r="853" spans="36:266" x14ac:dyDescent="0.3">
      <c r="AJ853" s="24"/>
      <c r="AK853" s="24"/>
      <c r="AL853" s="20"/>
      <c r="AM853" s="23"/>
      <c r="AN853" s="18"/>
      <c r="AO853" s="18"/>
      <c r="BB853" s="25"/>
      <c r="BC853" s="21"/>
      <c r="BG853" s="18"/>
      <c r="BN853" s="22"/>
      <c r="BO853" s="22"/>
      <c r="BP853" s="22"/>
      <c r="BQ853" s="22"/>
      <c r="BR853" s="15"/>
      <c r="CF853" s="15"/>
      <c r="CL853" s="22"/>
      <c r="CM853" s="15"/>
      <c r="CR853" s="22"/>
      <c r="CT853" s="15"/>
      <c r="CW853" s="22"/>
      <c r="DA853" s="15"/>
      <c r="DH853" s="15"/>
      <c r="DJ853" s="22"/>
      <c r="DO853" s="15"/>
      <c r="DV853" s="15"/>
      <c r="EC853" s="15"/>
      <c r="EJ853" s="15"/>
      <c r="EQ853" s="15"/>
      <c r="EX853" s="15"/>
      <c r="FE853" s="15"/>
      <c r="FL853" s="15"/>
      <c r="FS853" s="15"/>
      <c r="FZ853" s="15"/>
      <c r="GG853" s="15"/>
      <c r="GN853" s="15"/>
      <c r="GP853" s="22"/>
      <c r="GQ853" s="22"/>
      <c r="GR853" s="22"/>
      <c r="GS853" s="22"/>
      <c r="GT853" s="22"/>
      <c r="GU853" s="15"/>
      <c r="GV853" s="22"/>
      <c r="GW853" s="22"/>
      <c r="GX853" s="22"/>
      <c r="GY853" s="18"/>
      <c r="GZ853" s="18"/>
      <c r="HA853" s="18"/>
      <c r="HB853" s="18"/>
      <c r="HC853" s="18"/>
      <c r="HD853" s="18"/>
      <c r="HE853" s="18"/>
      <c r="HF853" s="18"/>
      <c r="HG853" s="18"/>
      <c r="HH853" s="18"/>
      <c r="HI853" s="18"/>
      <c r="HJ853" s="18"/>
      <c r="HK853" s="18"/>
      <c r="HL853" s="18"/>
      <c r="HM853" s="18"/>
      <c r="HN853" s="18"/>
      <c r="HO853" s="18"/>
      <c r="HP853" s="18"/>
      <c r="HQ853" s="18"/>
      <c r="HR853" s="18"/>
      <c r="HS853" s="18"/>
      <c r="HT853" s="18"/>
      <c r="HU853" s="18"/>
      <c r="HV853" s="18"/>
      <c r="HW853" s="18"/>
      <c r="HX853" s="18"/>
      <c r="HY853" s="18"/>
      <c r="HZ853" s="18"/>
      <c r="IA853" s="18"/>
      <c r="IB853" s="18"/>
      <c r="IC853" s="18"/>
      <c r="ID853" s="18"/>
      <c r="IE853" s="18"/>
      <c r="IF853" s="18"/>
      <c r="IG853" s="18"/>
      <c r="IH853" s="18"/>
      <c r="II853" s="18"/>
      <c r="IJ853" s="18"/>
      <c r="IK853" s="18"/>
      <c r="IL853" s="18"/>
      <c r="IM853" s="18"/>
      <c r="IN853" s="18"/>
      <c r="IO853" s="18"/>
      <c r="IP853" s="18"/>
      <c r="IQ853" s="18"/>
      <c r="IR853" s="18"/>
      <c r="IS853" s="18"/>
      <c r="IT853" s="18"/>
      <c r="IU853" s="18"/>
      <c r="IV853" s="18"/>
      <c r="IW853" s="18"/>
      <c r="IX853" s="18"/>
      <c r="IY853" s="18"/>
      <c r="IZ853" s="18"/>
      <c r="JA853" s="18"/>
      <c r="JB853" s="18"/>
      <c r="JC853" s="18"/>
      <c r="JD853" s="18"/>
      <c r="JE853" s="18"/>
      <c r="JF853" s="18"/>
    </row>
    <row r="854" spans="36:266" x14ac:dyDescent="0.3">
      <c r="AJ854" s="18"/>
      <c r="AK854" s="18"/>
      <c r="AL854" s="20"/>
      <c r="AM854" s="23"/>
      <c r="AN854" s="18"/>
      <c r="AO854" s="18"/>
      <c r="BB854" s="25"/>
      <c r="BC854" s="21"/>
      <c r="BG854" s="18"/>
      <c r="BN854" s="22"/>
      <c r="BO854" s="22"/>
      <c r="BP854" s="22"/>
      <c r="BQ854" s="22"/>
      <c r="BR854" s="15"/>
      <c r="CF854" s="15"/>
      <c r="CL854" s="22"/>
      <c r="CM854" s="15"/>
      <c r="CR854" s="22"/>
      <c r="CT854" s="15"/>
      <c r="CW854" s="22"/>
      <c r="DA854" s="15"/>
      <c r="DH854" s="15"/>
      <c r="DJ854" s="22"/>
      <c r="DO854" s="15"/>
      <c r="DV854" s="15"/>
      <c r="EC854" s="15"/>
      <c r="EJ854" s="15"/>
      <c r="EQ854" s="15"/>
      <c r="EX854" s="15"/>
      <c r="FE854" s="15"/>
      <c r="FL854" s="15"/>
      <c r="FS854" s="15"/>
      <c r="FZ854" s="15"/>
      <c r="GG854" s="15"/>
      <c r="GN854" s="15"/>
      <c r="GP854" s="22"/>
      <c r="GQ854" s="22"/>
      <c r="GR854" s="22"/>
      <c r="GS854" s="22"/>
      <c r="GT854" s="22"/>
      <c r="GU854" s="15"/>
      <c r="GV854" s="22"/>
      <c r="GW854" s="22"/>
      <c r="GX854" s="22"/>
      <c r="GY854" s="18"/>
      <c r="GZ854" s="18"/>
      <c r="HA854" s="18"/>
      <c r="HB854" s="18"/>
      <c r="HC854" s="18"/>
      <c r="HD854" s="18"/>
      <c r="HE854" s="18"/>
      <c r="HF854" s="18"/>
      <c r="HG854" s="18"/>
      <c r="HH854" s="18"/>
      <c r="HI854" s="18"/>
      <c r="HJ854" s="18"/>
      <c r="HK854" s="18"/>
      <c r="HL854" s="18"/>
      <c r="HM854" s="18"/>
      <c r="HN854" s="18"/>
      <c r="HO854" s="18"/>
      <c r="HP854" s="18"/>
      <c r="HQ854" s="18"/>
      <c r="HR854" s="18"/>
      <c r="HS854" s="18"/>
      <c r="HT854" s="18"/>
      <c r="HU854" s="18"/>
      <c r="HV854" s="18"/>
      <c r="HW854" s="18"/>
      <c r="HX854" s="18"/>
      <c r="HY854" s="18"/>
      <c r="HZ854" s="18"/>
      <c r="IA854" s="18"/>
      <c r="IB854" s="18"/>
      <c r="IC854" s="18"/>
      <c r="ID854" s="18"/>
      <c r="IE854" s="18"/>
      <c r="IF854" s="18"/>
      <c r="IG854" s="18"/>
      <c r="IH854" s="18"/>
      <c r="II854" s="18"/>
      <c r="IJ854" s="18"/>
      <c r="IK854" s="18"/>
      <c r="IL854" s="18"/>
      <c r="IM854" s="18"/>
      <c r="IN854" s="18"/>
      <c r="IO854" s="18"/>
      <c r="IP854" s="18"/>
      <c r="IQ854" s="18"/>
      <c r="IR854" s="18"/>
      <c r="IS854" s="18"/>
      <c r="IT854" s="18"/>
      <c r="IU854" s="18"/>
      <c r="IV854" s="18"/>
      <c r="IW854" s="18"/>
      <c r="IX854" s="18"/>
      <c r="IY854" s="18"/>
      <c r="IZ854" s="18"/>
      <c r="JA854" s="18"/>
      <c r="JB854" s="18"/>
      <c r="JC854" s="18"/>
      <c r="JD854" s="18"/>
      <c r="JE854" s="18"/>
      <c r="JF854" s="18"/>
    </row>
    <row r="855" spans="36:266" x14ac:dyDescent="0.3">
      <c r="AJ855" s="24"/>
      <c r="AK855" s="24"/>
      <c r="AL855" s="20"/>
      <c r="AM855" s="23"/>
      <c r="AN855" s="18"/>
      <c r="AO855" s="18"/>
      <c r="BB855" s="25"/>
      <c r="BC855" s="21"/>
      <c r="BG855" s="18"/>
      <c r="BN855" s="22"/>
      <c r="BO855" s="22"/>
      <c r="BP855" s="22"/>
      <c r="BQ855" s="22"/>
      <c r="BR855" s="15"/>
      <c r="CF855" s="15"/>
      <c r="CL855" s="22"/>
      <c r="CM855" s="15"/>
      <c r="CR855" s="22"/>
      <c r="CT855" s="15"/>
      <c r="CW855" s="22"/>
      <c r="DA855" s="15"/>
      <c r="DH855" s="15"/>
      <c r="DJ855" s="22"/>
      <c r="DO855" s="15"/>
      <c r="DV855" s="15"/>
      <c r="EC855" s="15"/>
      <c r="EJ855" s="15"/>
      <c r="EQ855" s="15"/>
      <c r="EX855" s="15"/>
      <c r="FE855" s="15"/>
      <c r="FL855" s="15"/>
      <c r="FS855" s="15"/>
      <c r="FZ855" s="15"/>
      <c r="GG855" s="15"/>
      <c r="GN855" s="15"/>
      <c r="GP855" s="22"/>
      <c r="GQ855" s="22"/>
      <c r="GR855" s="22"/>
      <c r="GS855" s="22"/>
      <c r="GT855" s="22"/>
      <c r="GU855" s="15"/>
      <c r="GV855" s="22"/>
      <c r="GW855" s="22"/>
      <c r="GX855" s="22"/>
      <c r="GY855" s="18"/>
      <c r="GZ855" s="18"/>
      <c r="HA855" s="18"/>
      <c r="HB855" s="18"/>
      <c r="HC855" s="18"/>
      <c r="HD855" s="18"/>
      <c r="HE855" s="18"/>
      <c r="HF855" s="18"/>
      <c r="HG855" s="18"/>
      <c r="HH855" s="18"/>
      <c r="HI855" s="18"/>
      <c r="HJ855" s="18"/>
      <c r="HK855" s="18"/>
      <c r="HL855" s="18"/>
      <c r="HM855" s="18"/>
      <c r="HN855" s="18"/>
      <c r="HO855" s="18"/>
      <c r="HP855" s="18"/>
      <c r="HQ855" s="18"/>
      <c r="HR855" s="18"/>
      <c r="HS855" s="18"/>
      <c r="HT855" s="18"/>
      <c r="HU855" s="18"/>
      <c r="HV855" s="18"/>
      <c r="HW855" s="18"/>
      <c r="HX855" s="18"/>
      <c r="HY855" s="18"/>
      <c r="HZ855" s="18"/>
      <c r="IA855" s="18"/>
      <c r="IB855" s="18"/>
      <c r="IC855" s="18"/>
      <c r="ID855" s="18"/>
      <c r="IE855" s="18"/>
      <c r="IF855" s="18"/>
      <c r="IG855" s="18"/>
      <c r="IH855" s="18"/>
      <c r="II855" s="18"/>
      <c r="IJ855" s="18"/>
      <c r="IK855" s="18"/>
      <c r="IL855" s="18"/>
      <c r="IM855" s="18"/>
      <c r="IN855" s="18"/>
      <c r="IO855" s="18"/>
      <c r="IP855" s="18"/>
      <c r="IQ855" s="18"/>
      <c r="IR855" s="18"/>
      <c r="IS855" s="18"/>
      <c r="IT855" s="18"/>
      <c r="IU855" s="18"/>
      <c r="IV855" s="18"/>
      <c r="IW855" s="18"/>
      <c r="IX855" s="18"/>
      <c r="IY855" s="18"/>
      <c r="IZ855" s="18"/>
      <c r="JA855" s="18"/>
      <c r="JB855" s="18"/>
      <c r="JC855" s="18"/>
      <c r="JD855" s="18"/>
      <c r="JE855" s="18"/>
      <c r="JF855" s="18"/>
    </row>
    <row r="856" spans="36:266" x14ac:dyDescent="0.3">
      <c r="AJ856" s="24"/>
      <c r="AK856" s="24"/>
      <c r="AL856" s="20"/>
      <c r="AM856" s="23"/>
      <c r="AN856" s="18"/>
      <c r="AO856" s="18"/>
      <c r="BB856" s="25"/>
      <c r="BC856" s="21"/>
      <c r="BG856" s="18"/>
      <c r="BN856" s="22"/>
      <c r="BO856" s="22"/>
      <c r="BP856" s="22"/>
      <c r="BQ856" s="22"/>
      <c r="BR856" s="15"/>
      <c r="CF856" s="15"/>
      <c r="CL856" s="22"/>
      <c r="CM856" s="15"/>
      <c r="CR856" s="22"/>
      <c r="CT856" s="15"/>
      <c r="CW856" s="22"/>
      <c r="DA856" s="15"/>
      <c r="DH856" s="15"/>
      <c r="DJ856" s="22"/>
      <c r="DO856" s="15"/>
      <c r="DV856" s="15"/>
      <c r="EC856" s="15"/>
      <c r="EJ856" s="15"/>
      <c r="EQ856" s="15"/>
      <c r="EX856" s="15"/>
      <c r="FE856" s="15"/>
      <c r="FL856" s="15"/>
      <c r="FS856" s="15"/>
      <c r="FZ856" s="15"/>
      <c r="GG856" s="15"/>
      <c r="GN856" s="15"/>
      <c r="GP856" s="22"/>
      <c r="GQ856" s="22"/>
      <c r="GR856" s="22"/>
      <c r="GS856" s="22"/>
      <c r="GT856" s="22"/>
      <c r="GU856" s="15"/>
      <c r="GV856" s="22"/>
      <c r="GW856" s="22"/>
      <c r="GX856" s="22"/>
      <c r="GY856" s="18"/>
      <c r="GZ856" s="18"/>
      <c r="HA856" s="18"/>
      <c r="HB856" s="18"/>
      <c r="HC856" s="18"/>
      <c r="HD856" s="18"/>
      <c r="HE856" s="18"/>
      <c r="HF856" s="18"/>
      <c r="HG856" s="18"/>
      <c r="HH856" s="18"/>
      <c r="HI856" s="18"/>
      <c r="HJ856" s="18"/>
      <c r="HK856" s="18"/>
      <c r="HL856" s="18"/>
      <c r="HM856" s="18"/>
      <c r="HN856" s="18"/>
      <c r="HO856" s="18"/>
      <c r="HP856" s="18"/>
      <c r="HQ856" s="18"/>
      <c r="HR856" s="18"/>
      <c r="HS856" s="18"/>
      <c r="HT856" s="18"/>
      <c r="HU856" s="18"/>
      <c r="HV856" s="18"/>
      <c r="HW856" s="18"/>
      <c r="HX856" s="18"/>
      <c r="HY856" s="18"/>
      <c r="HZ856" s="18"/>
      <c r="IA856" s="18"/>
      <c r="IB856" s="18"/>
      <c r="IC856" s="18"/>
      <c r="ID856" s="18"/>
      <c r="IE856" s="18"/>
      <c r="IF856" s="18"/>
      <c r="IG856" s="18"/>
      <c r="IH856" s="18"/>
      <c r="II856" s="18"/>
      <c r="IJ856" s="18"/>
      <c r="IK856" s="18"/>
      <c r="IL856" s="18"/>
      <c r="IM856" s="18"/>
      <c r="IN856" s="18"/>
      <c r="IO856" s="18"/>
      <c r="IP856" s="18"/>
      <c r="IQ856" s="18"/>
      <c r="IR856" s="18"/>
      <c r="IS856" s="18"/>
      <c r="IT856" s="18"/>
      <c r="IU856" s="18"/>
      <c r="IV856" s="18"/>
      <c r="IW856" s="18"/>
      <c r="IX856" s="18"/>
      <c r="IY856" s="18"/>
      <c r="IZ856" s="18"/>
      <c r="JA856" s="18"/>
      <c r="JB856" s="18"/>
      <c r="JC856" s="18"/>
      <c r="JD856" s="18"/>
      <c r="JE856" s="18"/>
      <c r="JF856" s="18"/>
    </row>
    <row r="857" spans="36:266" x14ac:dyDescent="0.3">
      <c r="AJ857" s="24"/>
      <c r="AK857" s="24"/>
      <c r="AL857" s="20"/>
      <c r="AM857" s="23"/>
      <c r="AN857" s="18"/>
      <c r="AO857" s="18"/>
      <c r="BB857" s="25"/>
      <c r="BC857" s="21"/>
      <c r="BG857" s="18"/>
      <c r="BN857" s="22"/>
      <c r="BO857" s="22"/>
      <c r="BP857" s="22"/>
      <c r="BQ857" s="22"/>
      <c r="BR857" s="15"/>
      <c r="CF857" s="15"/>
      <c r="CL857" s="22"/>
      <c r="CM857" s="15"/>
      <c r="CR857" s="22"/>
      <c r="CT857" s="15"/>
      <c r="CW857" s="22"/>
      <c r="DA857" s="15"/>
      <c r="DH857" s="15"/>
      <c r="DJ857" s="22"/>
      <c r="DO857" s="15"/>
      <c r="DV857" s="15"/>
      <c r="EC857" s="15"/>
      <c r="EJ857" s="15"/>
      <c r="EQ857" s="15"/>
      <c r="EX857" s="15"/>
      <c r="FE857" s="15"/>
      <c r="FL857" s="15"/>
      <c r="FS857" s="15"/>
      <c r="FZ857" s="15"/>
      <c r="GG857" s="15"/>
      <c r="GN857" s="15"/>
      <c r="GP857" s="22"/>
      <c r="GQ857" s="22"/>
      <c r="GR857" s="22"/>
      <c r="GS857" s="22"/>
      <c r="GT857" s="22"/>
      <c r="GU857" s="15"/>
      <c r="GV857" s="22"/>
      <c r="GW857" s="22"/>
      <c r="GX857" s="22"/>
      <c r="GY857" s="18"/>
      <c r="GZ857" s="18"/>
      <c r="HA857" s="18"/>
      <c r="HB857" s="18"/>
      <c r="HC857" s="18"/>
      <c r="HD857" s="18"/>
      <c r="HE857" s="18"/>
      <c r="HF857" s="18"/>
      <c r="HG857" s="18"/>
      <c r="HH857" s="18"/>
      <c r="HI857" s="18"/>
      <c r="HJ857" s="18"/>
      <c r="HK857" s="18"/>
      <c r="HL857" s="18"/>
      <c r="HM857" s="18"/>
      <c r="HN857" s="18"/>
      <c r="HO857" s="18"/>
      <c r="HP857" s="18"/>
      <c r="HQ857" s="18"/>
      <c r="HR857" s="18"/>
      <c r="HS857" s="18"/>
      <c r="HT857" s="18"/>
      <c r="HU857" s="18"/>
      <c r="HV857" s="18"/>
      <c r="HW857" s="18"/>
      <c r="HX857" s="18"/>
      <c r="HY857" s="18"/>
      <c r="HZ857" s="18"/>
      <c r="IA857" s="18"/>
      <c r="IB857" s="18"/>
      <c r="IC857" s="18"/>
      <c r="ID857" s="18"/>
      <c r="IE857" s="18"/>
      <c r="IF857" s="18"/>
      <c r="IG857" s="18"/>
      <c r="IH857" s="18"/>
      <c r="II857" s="18"/>
      <c r="IJ857" s="18"/>
      <c r="IK857" s="18"/>
      <c r="IL857" s="18"/>
      <c r="IM857" s="18"/>
      <c r="IN857" s="18"/>
      <c r="IO857" s="18"/>
      <c r="IP857" s="18"/>
      <c r="IQ857" s="18"/>
      <c r="IR857" s="18"/>
      <c r="IS857" s="18"/>
      <c r="IT857" s="18"/>
      <c r="IU857" s="18"/>
      <c r="IV857" s="18"/>
      <c r="IW857" s="18"/>
      <c r="IX857" s="18"/>
      <c r="IY857" s="18"/>
      <c r="IZ857" s="18"/>
      <c r="JA857" s="18"/>
      <c r="JB857" s="18"/>
      <c r="JC857" s="18"/>
      <c r="JD857" s="18"/>
      <c r="JE857" s="18"/>
      <c r="JF857" s="18"/>
    </row>
    <row r="858" spans="36:266" x14ac:dyDescent="0.3">
      <c r="AJ858" s="24"/>
      <c r="AK858" s="24"/>
      <c r="AL858" s="20"/>
      <c r="AM858" s="23"/>
      <c r="AN858" s="18"/>
      <c r="AO858" s="18"/>
      <c r="BB858" s="25"/>
      <c r="BC858" s="21"/>
      <c r="BG858" s="18"/>
      <c r="BN858" s="22"/>
      <c r="BO858" s="22"/>
      <c r="BP858" s="22"/>
      <c r="BQ858" s="22"/>
      <c r="BR858" s="15"/>
      <c r="CF858" s="15"/>
      <c r="CL858" s="22"/>
      <c r="CM858" s="15"/>
      <c r="CR858" s="22"/>
      <c r="CT858" s="15"/>
      <c r="CW858" s="22"/>
      <c r="DA858" s="15"/>
      <c r="DH858" s="15"/>
      <c r="DJ858" s="22"/>
      <c r="DO858" s="15"/>
      <c r="DV858" s="15"/>
      <c r="EC858" s="15"/>
      <c r="EJ858" s="15"/>
      <c r="EQ858" s="15"/>
      <c r="EX858" s="15"/>
      <c r="FE858" s="15"/>
      <c r="FL858" s="15"/>
      <c r="FS858" s="15"/>
      <c r="FZ858" s="15"/>
      <c r="GG858" s="15"/>
      <c r="GN858" s="15"/>
      <c r="GP858" s="22"/>
      <c r="GQ858" s="22"/>
      <c r="GR858" s="22"/>
      <c r="GS858" s="22"/>
      <c r="GT858" s="22"/>
      <c r="GU858" s="15"/>
      <c r="GV858" s="22"/>
      <c r="GW858" s="22"/>
      <c r="GX858" s="22"/>
      <c r="GY858" s="18"/>
      <c r="GZ858" s="18"/>
      <c r="HA858" s="18"/>
      <c r="HB858" s="18"/>
      <c r="HC858" s="18"/>
      <c r="HD858" s="18"/>
      <c r="HE858" s="18"/>
      <c r="HF858" s="18"/>
      <c r="HG858" s="18"/>
      <c r="HH858" s="18"/>
      <c r="HI858" s="18"/>
      <c r="HJ858" s="18"/>
      <c r="HK858" s="18"/>
      <c r="HL858" s="18"/>
      <c r="HM858" s="18"/>
      <c r="HN858" s="18"/>
      <c r="HO858" s="18"/>
      <c r="HP858" s="18"/>
      <c r="HQ858" s="18"/>
      <c r="HR858" s="18"/>
      <c r="HS858" s="18"/>
      <c r="HT858" s="18"/>
      <c r="HU858" s="18"/>
      <c r="HV858" s="18"/>
      <c r="HW858" s="18"/>
      <c r="HX858" s="18"/>
      <c r="HY858" s="18"/>
      <c r="HZ858" s="18"/>
      <c r="IA858" s="18"/>
      <c r="IB858" s="18"/>
      <c r="IC858" s="18"/>
      <c r="ID858" s="18"/>
      <c r="IE858" s="18"/>
      <c r="IF858" s="18"/>
      <c r="IG858" s="18"/>
      <c r="IH858" s="18"/>
      <c r="II858" s="18"/>
      <c r="IJ858" s="18"/>
      <c r="IK858" s="18"/>
      <c r="IL858" s="18"/>
      <c r="IM858" s="18"/>
      <c r="IN858" s="18"/>
      <c r="IO858" s="18"/>
      <c r="IP858" s="18"/>
      <c r="IQ858" s="18"/>
      <c r="IR858" s="18"/>
      <c r="IS858" s="18"/>
      <c r="IT858" s="18"/>
      <c r="IU858" s="18"/>
      <c r="IV858" s="18"/>
      <c r="IW858" s="18"/>
      <c r="IX858" s="18"/>
      <c r="IY858" s="18"/>
      <c r="IZ858" s="18"/>
      <c r="JA858" s="18"/>
      <c r="JB858" s="18"/>
      <c r="JC858" s="18"/>
      <c r="JD858" s="18"/>
      <c r="JE858" s="18"/>
      <c r="JF858" s="18"/>
    </row>
    <row r="859" spans="36:266" x14ac:dyDescent="0.3">
      <c r="AJ859" s="24"/>
      <c r="AK859" s="24"/>
      <c r="AL859" s="20"/>
      <c r="AM859" s="23"/>
      <c r="AN859" s="18"/>
      <c r="AO859" s="18"/>
      <c r="BB859" s="25"/>
      <c r="BC859" s="21"/>
      <c r="BG859" s="18"/>
      <c r="BN859" s="22"/>
      <c r="BO859" s="22"/>
      <c r="BP859" s="22"/>
      <c r="BQ859" s="22"/>
      <c r="BR859" s="15"/>
      <c r="CF859" s="15"/>
      <c r="CL859" s="22"/>
      <c r="CM859" s="15"/>
      <c r="CR859" s="22"/>
      <c r="CT859" s="15"/>
      <c r="CW859" s="22"/>
      <c r="DA859" s="15"/>
      <c r="DH859" s="15"/>
      <c r="DJ859" s="22"/>
      <c r="DO859" s="15"/>
      <c r="DV859" s="15"/>
      <c r="EC859" s="15"/>
      <c r="EJ859" s="15"/>
      <c r="EQ859" s="15"/>
      <c r="EX859" s="15"/>
      <c r="FE859" s="15"/>
      <c r="FL859" s="15"/>
      <c r="FS859" s="15"/>
      <c r="FZ859" s="15"/>
      <c r="GG859" s="15"/>
      <c r="GN859" s="15"/>
      <c r="GP859" s="22"/>
      <c r="GQ859" s="22"/>
      <c r="GR859" s="22"/>
      <c r="GS859" s="22"/>
      <c r="GT859" s="22"/>
      <c r="GU859" s="15"/>
      <c r="GV859" s="22"/>
      <c r="GW859" s="22"/>
      <c r="GX859" s="22"/>
      <c r="GY859" s="18"/>
      <c r="GZ859" s="18"/>
      <c r="HA859" s="18"/>
      <c r="HB859" s="18"/>
      <c r="HC859" s="18"/>
      <c r="HD859" s="18"/>
      <c r="HE859" s="18"/>
      <c r="HF859" s="18"/>
      <c r="HG859" s="18"/>
      <c r="HH859" s="18"/>
      <c r="HI859" s="18"/>
      <c r="HJ859" s="18"/>
      <c r="HK859" s="18"/>
      <c r="HL859" s="18"/>
      <c r="HM859" s="18"/>
      <c r="HN859" s="18"/>
      <c r="HO859" s="18"/>
      <c r="HP859" s="18"/>
      <c r="HQ859" s="18"/>
      <c r="HR859" s="18"/>
      <c r="HS859" s="18"/>
      <c r="HT859" s="18"/>
      <c r="HU859" s="18"/>
      <c r="HV859" s="18"/>
      <c r="HW859" s="18"/>
      <c r="HX859" s="18"/>
      <c r="HY859" s="18"/>
      <c r="HZ859" s="18"/>
      <c r="IA859" s="18"/>
      <c r="IB859" s="18"/>
      <c r="IC859" s="18"/>
      <c r="ID859" s="18"/>
      <c r="IE859" s="18"/>
      <c r="IF859" s="18"/>
      <c r="IG859" s="18"/>
      <c r="IH859" s="18"/>
      <c r="II859" s="18"/>
      <c r="IJ859" s="18"/>
      <c r="IK859" s="18"/>
      <c r="IL859" s="18"/>
      <c r="IM859" s="18"/>
      <c r="IN859" s="18"/>
      <c r="IO859" s="18"/>
      <c r="IP859" s="18"/>
      <c r="IQ859" s="18"/>
      <c r="IR859" s="18"/>
      <c r="IS859" s="18"/>
      <c r="IT859" s="18"/>
      <c r="IU859" s="18"/>
      <c r="IV859" s="18"/>
      <c r="IW859" s="18"/>
      <c r="IX859" s="18"/>
      <c r="IY859" s="18"/>
      <c r="IZ859" s="18"/>
      <c r="JA859" s="18"/>
      <c r="JB859" s="18"/>
      <c r="JC859" s="18"/>
      <c r="JD859" s="18"/>
      <c r="JE859" s="18"/>
      <c r="JF859" s="18"/>
    </row>
    <row r="860" spans="36:266" x14ac:dyDescent="0.3">
      <c r="AJ860" s="24"/>
      <c r="AK860" s="24"/>
      <c r="AL860" s="20"/>
      <c r="AM860" s="23"/>
      <c r="AN860" s="18"/>
      <c r="AO860" s="18"/>
      <c r="BB860" s="25"/>
      <c r="BC860" s="21"/>
      <c r="BG860" s="18"/>
      <c r="BN860" s="22"/>
      <c r="BO860" s="22"/>
      <c r="BP860" s="22"/>
      <c r="BQ860" s="22"/>
      <c r="BR860" s="15"/>
      <c r="CF860" s="15"/>
      <c r="CL860" s="22"/>
      <c r="CM860" s="15"/>
      <c r="CR860" s="22"/>
      <c r="CT860" s="15"/>
      <c r="CW860" s="22"/>
      <c r="DA860" s="15"/>
      <c r="DH860" s="15"/>
      <c r="DJ860" s="22"/>
      <c r="DO860" s="15"/>
      <c r="DV860" s="15"/>
      <c r="EC860" s="15"/>
      <c r="EJ860" s="15"/>
      <c r="EQ860" s="15"/>
      <c r="EX860" s="15"/>
      <c r="FE860" s="15"/>
      <c r="FL860" s="15"/>
      <c r="FS860" s="15"/>
      <c r="FZ860" s="15"/>
      <c r="GG860" s="15"/>
      <c r="GN860" s="15"/>
      <c r="GP860" s="22"/>
      <c r="GQ860" s="22"/>
      <c r="GR860" s="22"/>
      <c r="GS860" s="22"/>
      <c r="GT860" s="22"/>
      <c r="GU860" s="15"/>
      <c r="GV860" s="22"/>
      <c r="GW860" s="22"/>
      <c r="GX860" s="22"/>
      <c r="GY860" s="18"/>
      <c r="GZ860" s="18"/>
      <c r="HA860" s="18"/>
      <c r="HB860" s="18"/>
      <c r="HC860" s="18"/>
      <c r="HD860" s="18"/>
      <c r="HE860" s="18"/>
      <c r="HF860" s="18"/>
      <c r="HG860" s="18"/>
      <c r="HH860" s="18"/>
      <c r="HI860" s="18"/>
      <c r="HJ860" s="18"/>
      <c r="HK860" s="18"/>
      <c r="HL860" s="18"/>
      <c r="HM860" s="18"/>
      <c r="HN860" s="18"/>
      <c r="HO860" s="18"/>
      <c r="HP860" s="18"/>
      <c r="HQ860" s="18"/>
      <c r="HR860" s="18"/>
      <c r="HS860" s="18"/>
      <c r="HT860" s="18"/>
      <c r="HU860" s="18"/>
      <c r="HV860" s="18"/>
      <c r="HW860" s="18"/>
      <c r="HX860" s="18"/>
      <c r="HY860" s="18"/>
      <c r="HZ860" s="18"/>
      <c r="IA860" s="18"/>
      <c r="IB860" s="18"/>
      <c r="IC860" s="18"/>
      <c r="ID860" s="18"/>
      <c r="IE860" s="18"/>
      <c r="IF860" s="18"/>
      <c r="IG860" s="18"/>
      <c r="IH860" s="18"/>
      <c r="II860" s="18"/>
      <c r="IJ860" s="18"/>
      <c r="IK860" s="18"/>
      <c r="IL860" s="18"/>
      <c r="IM860" s="18"/>
      <c r="IN860" s="18"/>
      <c r="IO860" s="18"/>
      <c r="IP860" s="18"/>
      <c r="IQ860" s="18"/>
      <c r="IR860" s="18"/>
      <c r="IS860" s="18"/>
      <c r="IT860" s="18"/>
      <c r="IU860" s="18"/>
      <c r="IV860" s="18"/>
      <c r="IW860" s="18"/>
      <c r="IX860" s="18"/>
      <c r="IY860" s="18"/>
      <c r="IZ860" s="18"/>
      <c r="JA860" s="18"/>
      <c r="JB860" s="18"/>
      <c r="JC860" s="18"/>
      <c r="JD860" s="18"/>
      <c r="JE860" s="18"/>
      <c r="JF860" s="18"/>
    </row>
    <row r="861" spans="36:266" x14ac:dyDescent="0.3">
      <c r="AJ861" s="24"/>
      <c r="AK861" s="24"/>
      <c r="AL861" s="20"/>
      <c r="AM861" s="23"/>
      <c r="AN861" s="18"/>
      <c r="AO861" s="18"/>
      <c r="BB861" s="25"/>
      <c r="BC861" s="21"/>
      <c r="BG861" s="18"/>
      <c r="BN861" s="22"/>
      <c r="BO861" s="22"/>
      <c r="BP861" s="22"/>
      <c r="BQ861" s="22"/>
      <c r="BR861" s="15"/>
      <c r="CF861" s="15"/>
      <c r="CL861" s="22"/>
      <c r="CM861" s="15"/>
      <c r="CR861" s="22"/>
      <c r="CT861" s="15"/>
      <c r="CW861" s="22"/>
      <c r="DA861" s="15"/>
      <c r="DH861" s="15"/>
      <c r="DJ861" s="22"/>
      <c r="DO861" s="15"/>
      <c r="DV861" s="15"/>
      <c r="EC861" s="15"/>
      <c r="EJ861" s="15"/>
      <c r="EQ861" s="15"/>
      <c r="EX861" s="15"/>
      <c r="FE861" s="15"/>
      <c r="FL861" s="15"/>
      <c r="FS861" s="15"/>
      <c r="FZ861" s="15"/>
      <c r="GG861" s="15"/>
      <c r="GN861" s="15"/>
      <c r="GP861" s="22"/>
      <c r="GQ861" s="22"/>
      <c r="GR861" s="22"/>
      <c r="GS861" s="22"/>
      <c r="GT861" s="22"/>
      <c r="GU861" s="15"/>
      <c r="GV861" s="22"/>
      <c r="GW861" s="22"/>
      <c r="GX861" s="22"/>
      <c r="GY861" s="18"/>
      <c r="GZ861" s="18"/>
      <c r="HA861" s="18"/>
      <c r="HB861" s="18"/>
      <c r="HC861" s="18"/>
      <c r="HD861" s="18"/>
      <c r="HE861" s="18"/>
      <c r="HF861" s="18"/>
      <c r="HG861" s="18"/>
      <c r="HH861" s="18"/>
      <c r="HI861" s="18"/>
      <c r="HJ861" s="18"/>
      <c r="HK861" s="18"/>
      <c r="HL861" s="18"/>
      <c r="HM861" s="18"/>
      <c r="HN861" s="18"/>
      <c r="HO861" s="18"/>
      <c r="HP861" s="18"/>
      <c r="HQ861" s="18"/>
      <c r="HR861" s="18"/>
      <c r="HS861" s="18"/>
      <c r="HT861" s="18"/>
      <c r="HU861" s="18"/>
      <c r="HV861" s="18"/>
      <c r="HW861" s="18"/>
      <c r="HX861" s="18"/>
      <c r="HY861" s="18"/>
      <c r="HZ861" s="18"/>
      <c r="IA861" s="18"/>
      <c r="IB861" s="18"/>
      <c r="IC861" s="18"/>
      <c r="ID861" s="18"/>
      <c r="IE861" s="18"/>
      <c r="IF861" s="18"/>
      <c r="IG861" s="18"/>
      <c r="IH861" s="18"/>
      <c r="II861" s="18"/>
      <c r="IJ861" s="18"/>
      <c r="IK861" s="18"/>
      <c r="IL861" s="18"/>
      <c r="IM861" s="18"/>
      <c r="IN861" s="18"/>
      <c r="IO861" s="18"/>
      <c r="IP861" s="18"/>
      <c r="IQ861" s="18"/>
      <c r="IR861" s="18"/>
      <c r="IS861" s="18"/>
      <c r="IT861" s="18"/>
      <c r="IU861" s="18"/>
      <c r="IV861" s="18"/>
      <c r="IW861" s="18"/>
      <c r="IX861" s="18"/>
      <c r="IY861" s="18"/>
      <c r="IZ861" s="18"/>
      <c r="JA861" s="18"/>
      <c r="JB861" s="18"/>
      <c r="JC861" s="18"/>
      <c r="JD861" s="18"/>
      <c r="JE861" s="18"/>
      <c r="JF861" s="18"/>
    </row>
    <row r="862" spans="36:266" x14ac:dyDescent="0.3">
      <c r="AJ862" s="24"/>
      <c r="AK862" s="24"/>
      <c r="AL862" s="20"/>
      <c r="AM862" s="23"/>
      <c r="AN862" s="18"/>
      <c r="AO862" s="18"/>
      <c r="BB862" s="25"/>
      <c r="BC862" s="21"/>
      <c r="BG862" s="18"/>
      <c r="BN862" s="22"/>
      <c r="BO862" s="22"/>
      <c r="BP862" s="22"/>
      <c r="BQ862" s="22"/>
      <c r="BR862" s="15"/>
      <c r="CF862" s="15"/>
      <c r="CL862" s="22"/>
      <c r="CM862" s="15"/>
      <c r="CR862" s="22"/>
      <c r="CT862" s="15"/>
      <c r="CW862" s="22"/>
      <c r="DA862" s="15"/>
      <c r="DH862" s="15"/>
      <c r="DJ862" s="22"/>
      <c r="DO862" s="15"/>
      <c r="DV862" s="15"/>
      <c r="EC862" s="15"/>
      <c r="EJ862" s="15"/>
      <c r="EQ862" s="15"/>
      <c r="EX862" s="15"/>
      <c r="FE862" s="15"/>
      <c r="FL862" s="15"/>
      <c r="FS862" s="15"/>
      <c r="FZ862" s="15"/>
      <c r="GG862" s="15"/>
      <c r="GN862" s="15"/>
      <c r="GP862" s="22"/>
      <c r="GQ862" s="22"/>
      <c r="GR862" s="22"/>
      <c r="GS862" s="22"/>
      <c r="GT862" s="22"/>
      <c r="GU862" s="15"/>
      <c r="GV862" s="22"/>
      <c r="GW862" s="22"/>
      <c r="GX862" s="22"/>
      <c r="GY862" s="18"/>
      <c r="GZ862" s="18"/>
      <c r="HA862" s="18"/>
      <c r="HB862" s="18"/>
      <c r="HC862" s="18"/>
      <c r="HD862" s="18"/>
      <c r="HE862" s="18"/>
      <c r="HF862" s="18"/>
      <c r="HG862" s="18"/>
      <c r="HH862" s="18"/>
      <c r="HI862" s="18"/>
      <c r="HJ862" s="18"/>
      <c r="HK862" s="18"/>
      <c r="HL862" s="18"/>
      <c r="HM862" s="18"/>
      <c r="HN862" s="18"/>
      <c r="HO862" s="18"/>
      <c r="HP862" s="18"/>
      <c r="HQ862" s="18"/>
      <c r="HR862" s="18"/>
      <c r="HS862" s="18"/>
      <c r="HT862" s="18"/>
      <c r="HU862" s="18"/>
      <c r="HV862" s="18"/>
      <c r="HW862" s="18"/>
      <c r="HX862" s="18"/>
      <c r="HY862" s="18"/>
      <c r="HZ862" s="18"/>
      <c r="IA862" s="18"/>
      <c r="IB862" s="18"/>
      <c r="IC862" s="18"/>
      <c r="ID862" s="18"/>
      <c r="IE862" s="18"/>
      <c r="IF862" s="18"/>
      <c r="IG862" s="18"/>
      <c r="IH862" s="18"/>
      <c r="II862" s="18"/>
      <c r="IJ862" s="18"/>
      <c r="IK862" s="18"/>
      <c r="IL862" s="18"/>
      <c r="IM862" s="18"/>
      <c r="IN862" s="18"/>
      <c r="IO862" s="18"/>
      <c r="IP862" s="18"/>
      <c r="IQ862" s="18"/>
      <c r="IR862" s="18"/>
      <c r="IS862" s="18"/>
      <c r="IT862" s="18"/>
      <c r="IU862" s="18"/>
      <c r="IV862" s="18"/>
      <c r="IW862" s="18"/>
      <c r="IX862" s="18"/>
      <c r="IY862" s="18"/>
      <c r="IZ862" s="18"/>
      <c r="JA862" s="18"/>
      <c r="JB862" s="18"/>
      <c r="JC862" s="18"/>
      <c r="JD862" s="18"/>
      <c r="JE862" s="18"/>
      <c r="JF862" s="18"/>
    </row>
    <row r="863" spans="36:266" x14ac:dyDescent="0.3">
      <c r="AJ863" s="24"/>
      <c r="AK863" s="24"/>
      <c r="AL863" s="20"/>
      <c r="AM863" s="23"/>
      <c r="AN863" s="18"/>
      <c r="AO863" s="18"/>
      <c r="BB863" s="25"/>
      <c r="BC863" s="21"/>
      <c r="BG863" s="18"/>
      <c r="BN863" s="22"/>
      <c r="BO863" s="22"/>
      <c r="BP863" s="22"/>
      <c r="BQ863" s="22"/>
      <c r="BR863" s="15"/>
      <c r="CF863" s="15"/>
      <c r="CL863" s="22"/>
      <c r="CM863" s="15"/>
      <c r="CR863" s="22"/>
      <c r="CT863" s="15"/>
      <c r="CW863" s="22"/>
      <c r="DA863" s="15"/>
      <c r="DH863" s="15"/>
      <c r="DJ863" s="22"/>
      <c r="DO863" s="15"/>
      <c r="DV863" s="15"/>
      <c r="EC863" s="15"/>
      <c r="EJ863" s="15"/>
      <c r="EQ863" s="15"/>
      <c r="EX863" s="15"/>
      <c r="FE863" s="15"/>
      <c r="FL863" s="15"/>
      <c r="FS863" s="15"/>
      <c r="FZ863" s="15"/>
      <c r="GG863" s="15"/>
      <c r="GN863" s="15"/>
      <c r="GP863" s="22"/>
      <c r="GQ863" s="22"/>
      <c r="GR863" s="22"/>
      <c r="GS863" s="22"/>
      <c r="GT863" s="22"/>
      <c r="GU863" s="15"/>
      <c r="GV863" s="22"/>
      <c r="GW863" s="22"/>
      <c r="GX863" s="22"/>
      <c r="GY863" s="18"/>
      <c r="GZ863" s="18"/>
      <c r="HA863" s="18"/>
      <c r="HB863" s="18"/>
      <c r="HC863" s="18"/>
      <c r="HD863" s="18"/>
      <c r="HE863" s="18"/>
      <c r="HF863" s="18"/>
      <c r="HG863" s="18"/>
      <c r="HH863" s="18"/>
      <c r="HI863" s="18"/>
      <c r="HJ863" s="18"/>
      <c r="HK863" s="18"/>
      <c r="HL863" s="18"/>
      <c r="HM863" s="18"/>
      <c r="HN863" s="18"/>
      <c r="HO863" s="18"/>
      <c r="HP863" s="18"/>
      <c r="HQ863" s="18"/>
      <c r="HR863" s="18"/>
      <c r="HS863" s="18"/>
      <c r="HT863" s="18"/>
      <c r="HU863" s="18"/>
      <c r="HV863" s="18"/>
      <c r="HW863" s="18"/>
      <c r="HX863" s="18"/>
      <c r="HY863" s="18"/>
      <c r="HZ863" s="18"/>
      <c r="IA863" s="18"/>
      <c r="IB863" s="18"/>
      <c r="IC863" s="18"/>
      <c r="ID863" s="18"/>
      <c r="IE863" s="18"/>
      <c r="IF863" s="18"/>
      <c r="IG863" s="18"/>
      <c r="IH863" s="18"/>
      <c r="II863" s="18"/>
      <c r="IJ863" s="18"/>
      <c r="IK863" s="18"/>
      <c r="IL863" s="18"/>
      <c r="IM863" s="18"/>
      <c r="IN863" s="18"/>
      <c r="IO863" s="18"/>
      <c r="IP863" s="18"/>
      <c r="IQ863" s="18"/>
      <c r="IR863" s="18"/>
      <c r="IS863" s="18"/>
      <c r="IT863" s="18"/>
      <c r="IU863" s="18"/>
      <c r="IV863" s="18"/>
      <c r="IW863" s="18"/>
      <c r="IX863" s="18"/>
      <c r="IY863" s="18"/>
      <c r="IZ863" s="18"/>
      <c r="JA863" s="18"/>
      <c r="JB863" s="18"/>
      <c r="JC863" s="18"/>
      <c r="JD863" s="18"/>
      <c r="JE863" s="18"/>
      <c r="JF863" s="18"/>
    </row>
    <row r="864" spans="36:266" x14ac:dyDescent="0.3">
      <c r="AJ864" s="24"/>
      <c r="AK864" s="24"/>
      <c r="AL864" s="20"/>
      <c r="AM864" s="23"/>
      <c r="AN864" s="18"/>
      <c r="AO864" s="18"/>
      <c r="BB864" s="25"/>
      <c r="BC864" s="21"/>
      <c r="BG864" s="18"/>
      <c r="BN864" s="22"/>
      <c r="BO864" s="22"/>
      <c r="BP864" s="22"/>
      <c r="BQ864" s="22"/>
      <c r="BR864" s="15"/>
      <c r="CF864" s="15"/>
      <c r="CL864" s="22"/>
      <c r="CM864" s="15"/>
      <c r="CR864" s="22"/>
      <c r="CT864" s="15"/>
      <c r="CW864" s="22"/>
      <c r="DA864" s="15"/>
      <c r="DH864" s="15"/>
      <c r="DJ864" s="22"/>
      <c r="DO864" s="15"/>
      <c r="DV864" s="15"/>
      <c r="EC864" s="15"/>
      <c r="EJ864" s="15"/>
      <c r="EQ864" s="15"/>
      <c r="EX864" s="15"/>
      <c r="FE864" s="15"/>
      <c r="FL864" s="15"/>
      <c r="FS864" s="15"/>
      <c r="FZ864" s="15"/>
      <c r="GG864" s="15"/>
      <c r="GN864" s="15"/>
      <c r="GP864" s="22"/>
      <c r="GQ864" s="22"/>
      <c r="GR864" s="22"/>
      <c r="GS864" s="22"/>
      <c r="GT864" s="22"/>
      <c r="GU864" s="15"/>
      <c r="GV864" s="22"/>
      <c r="GW864" s="22"/>
      <c r="GX864" s="22"/>
      <c r="GY864" s="18"/>
      <c r="GZ864" s="18"/>
      <c r="HA864" s="18"/>
      <c r="HB864" s="18"/>
      <c r="HC864" s="18"/>
      <c r="HD864" s="18"/>
      <c r="HE864" s="18"/>
      <c r="HF864" s="18"/>
      <c r="HG864" s="18"/>
      <c r="HH864" s="18"/>
      <c r="HI864" s="18"/>
      <c r="HJ864" s="18"/>
      <c r="HK864" s="18"/>
      <c r="HL864" s="18"/>
      <c r="HM864" s="18"/>
      <c r="HN864" s="18"/>
      <c r="HO864" s="18"/>
      <c r="HP864" s="18"/>
      <c r="HQ864" s="18"/>
      <c r="HR864" s="18"/>
      <c r="HS864" s="18"/>
      <c r="HT864" s="18"/>
      <c r="HU864" s="18"/>
      <c r="HV864" s="18"/>
      <c r="HW864" s="18"/>
      <c r="HX864" s="18"/>
      <c r="HY864" s="18"/>
      <c r="HZ864" s="18"/>
      <c r="IA864" s="18"/>
      <c r="IB864" s="18"/>
      <c r="IC864" s="18"/>
      <c r="ID864" s="18"/>
      <c r="IE864" s="18"/>
      <c r="IF864" s="18"/>
      <c r="IG864" s="18"/>
      <c r="IH864" s="18"/>
      <c r="II864" s="18"/>
      <c r="IJ864" s="18"/>
      <c r="IK864" s="18"/>
      <c r="IL864" s="18"/>
      <c r="IM864" s="18"/>
      <c r="IN864" s="18"/>
      <c r="IO864" s="18"/>
      <c r="IP864" s="18"/>
      <c r="IQ864" s="18"/>
      <c r="IR864" s="18"/>
      <c r="IS864" s="18"/>
      <c r="IT864" s="18"/>
      <c r="IU864" s="18"/>
      <c r="IV864" s="18"/>
      <c r="IW864" s="18"/>
      <c r="IX864" s="18"/>
      <c r="IY864" s="18"/>
      <c r="IZ864" s="18"/>
      <c r="JA864" s="18"/>
      <c r="JB864" s="18"/>
      <c r="JC864" s="18"/>
      <c r="JD864" s="18"/>
      <c r="JE864" s="18"/>
      <c r="JF864" s="18"/>
    </row>
    <row r="865" spans="36:266" x14ac:dyDescent="0.3">
      <c r="AJ865" s="24"/>
      <c r="AK865" s="24"/>
      <c r="AL865" s="20"/>
      <c r="AM865" s="23"/>
      <c r="AN865" s="18"/>
      <c r="AO865" s="18"/>
      <c r="BB865" s="25"/>
      <c r="BC865" s="21"/>
      <c r="BG865" s="18"/>
      <c r="BN865" s="22"/>
      <c r="BO865" s="22"/>
      <c r="BP865" s="22"/>
      <c r="BQ865" s="22"/>
      <c r="BR865" s="15"/>
      <c r="CF865" s="15"/>
      <c r="CL865" s="22"/>
      <c r="CM865" s="15"/>
      <c r="CR865" s="22"/>
      <c r="CT865" s="15"/>
      <c r="CW865" s="22"/>
      <c r="DA865" s="15"/>
      <c r="DH865" s="15"/>
      <c r="DJ865" s="22"/>
      <c r="DO865" s="15"/>
      <c r="DV865" s="15"/>
      <c r="EC865" s="15"/>
      <c r="EJ865" s="15"/>
      <c r="EQ865" s="15"/>
      <c r="EX865" s="15"/>
      <c r="FE865" s="15"/>
      <c r="FL865" s="15"/>
      <c r="FS865" s="15"/>
      <c r="FZ865" s="15"/>
      <c r="GG865" s="15"/>
      <c r="GN865" s="15"/>
      <c r="GP865" s="22"/>
      <c r="GQ865" s="22"/>
      <c r="GR865" s="22"/>
      <c r="GS865" s="22"/>
      <c r="GT865" s="22"/>
      <c r="GU865" s="15"/>
      <c r="GV865" s="22"/>
      <c r="GW865" s="22"/>
      <c r="GX865" s="22"/>
      <c r="GY865" s="18"/>
      <c r="GZ865" s="18"/>
      <c r="HA865" s="18"/>
      <c r="HB865" s="18"/>
      <c r="HC865" s="18"/>
      <c r="HD865" s="18"/>
      <c r="HE865" s="18"/>
      <c r="HF865" s="18"/>
      <c r="HG865" s="18"/>
      <c r="HH865" s="18"/>
      <c r="HI865" s="18"/>
      <c r="HJ865" s="18"/>
      <c r="HK865" s="18"/>
      <c r="HL865" s="18"/>
      <c r="HM865" s="18"/>
      <c r="HN865" s="18"/>
      <c r="HO865" s="18"/>
      <c r="HP865" s="18"/>
      <c r="HQ865" s="18"/>
      <c r="HR865" s="18"/>
      <c r="HS865" s="18"/>
      <c r="HT865" s="18"/>
      <c r="HU865" s="18"/>
      <c r="HV865" s="18"/>
      <c r="HW865" s="18"/>
      <c r="HX865" s="18"/>
      <c r="HY865" s="18"/>
      <c r="HZ865" s="18"/>
      <c r="IA865" s="18"/>
      <c r="IB865" s="18"/>
      <c r="IC865" s="18"/>
      <c r="ID865" s="18"/>
      <c r="IE865" s="18"/>
      <c r="IF865" s="18"/>
      <c r="IG865" s="18"/>
      <c r="IH865" s="18"/>
      <c r="II865" s="18"/>
      <c r="IJ865" s="18"/>
      <c r="IK865" s="18"/>
      <c r="IL865" s="18"/>
      <c r="IM865" s="18"/>
      <c r="IN865" s="18"/>
      <c r="IO865" s="18"/>
      <c r="IP865" s="18"/>
      <c r="IQ865" s="18"/>
      <c r="IR865" s="18"/>
      <c r="IS865" s="18"/>
      <c r="IT865" s="18"/>
      <c r="IU865" s="18"/>
      <c r="IV865" s="18"/>
      <c r="IW865" s="18"/>
      <c r="IX865" s="18"/>
      <c r="IY865" s="18"/>
      <c r="IZ865" s="18"/>
      <c r="JA865" s="18"/>
      <c r="JB865" s="18"/>
      <c r="JC865" s="18"/>
      <c r="JD865" s="18"/>
      <c r="JE865" s="18"/>
      <c r="JF865" s="18"/>
    </row>
    <row r="866" spans="36:266" x14ac:dyDescent="0.3">
      <c r="AJ866" s="24"/>
      <c r="AK866" s="24"/>
      <c r="AL866" s="20"/>
      <c r="AM866" s="23"/>
      <c r="AN866" s="18"/>
      <c r="AO866" s="18"/>
      <c r="BB866" s="25"/>
      <c r="BC866" s="21"/>
      <c r="BG866" s="18"/>
      <c r="BN866" s="22"/>
      <c r="BO866" s="22"/>
      <c r="BP866" s="22"/>
      <c r="BQ866" s="22"/>
      <c r="BR866" s="15"/>
      <c r="CF866" s="15"/>
      <c r="CL866" s="22"/>
      <c r="CM866" s="15"/>
      <c r="CR866" s="22"/>
      <c r="CT866" s="15"/>
      <c r="CW866" s="22"/>
      <c r="DA866" s="15"/>
      <c r="DH866" s="15"/>
      <c r="DJ866" s="22"/>
      <c r="DO866" s="15"/>
      <c r="DV866" s="15"/>
      <c r="EC866" s="15"/>
      <c r="EJ866" s="15"/>
      <c r="EQ866" s="15"/>
      <c r="EX866" s="15"/>
      <c r="FE866" s="15"/>
      <c r="FL866" s="15"/>
      <c r="FS866" s="15"/>
      <c r="FZ866" s="15"/>
      <c r="GG866" s="15"/>
      <c r="GN866" s="15"/>
      <c r="GP866" s="22"/>
      <c r="GQ866" s="22"/>
      <c r="GR866" s="22"/>
      <c r="GS866" s="22"/>
      <c r="GT866" s="22"/>
      <c r="GU866" s="15"/>
      <c r="GV866" s="22"/>
      <c r="GW866" s="22"/>
      <c r="GX866" s="22"/>
      <c r="GY866" s="18"/>
      <c r="GZ866" s="18"/>
      <c r="HA866" s="18"/>
      <c r="HB866" s="18"/>
      <c r="HC866" s="18"/>
      <c r="HD866" s="18"/>
      <c r="HE866" s="18"/>
      <c r="HF866" s="18"/>
      <c r="HG866" s="18"/>
      <c r="HH866" s="18"/>
      <c r="HI866" s="18"/>
      <c r="HJ866" s="18"/>
      <c r="HK866" s="18"/>
      <c r="HL866" s="18"/>
      <c r="HM866" s="18"/>
      <c r="HN866" s="18"/>
      <c r="HO866" s="18"/>
      <c r="HP866" s="18"/>
      <c r="HQ866" s="18"/>
      <c r="HR866" s="18"/>
      <c r="HS866" s="18"/>
      <c r="HT866" s="18"/>
      <c r="HU866" s="18"/>
      <c r="HV866" s="18"/>
      <c r="HW866" s="18"/>
      <c r="HX866" s="18"/>
      <c r="HY866" s="18"/>
      <c r="HZ866" s="18"/>
      <c r="IA866" s="18"/>
      <c r="IB866" s="18"/>
      <c r="IC866" s="18"/>
      <c r="ID866" s="18"/>
      <c r="IE866" s="18"/>
      <c r="IF866" s="18"/>
      <c r="IG866" s="18"/>
      <c r="IH866" s="18"/>
      <c r="II866" s="18"/>
      <c r="IJ866" s="18"/>
      <c r="IK866" s="18"/>
      <c r="IL866" s="18"/>
      <c r="IM866" s="18"/>
      <c r="IN866" s="18"/>
      <c r="IO866" s="18"/>
      <c r="IP866" s="18"/>
      <c r="IQ866" s="18"/>
      <c r="IR866" s="18"/>
      <c r="IS866" s="18"/>
      <c r="IT866" s="18"/>
      <c r="IU866" s="18"/>
      <c r="IV866" s="18"/>
      <c r="IW866" s="18"/>
      <c r="IX866" s="18"/>
      <c r="IY866" s="18"/>
      <c r="IZ866" s="18"/>
      <c r="JA866" s="18"/>
      <c r="JB866" s="18"/>
      <c r="JC866" s="18"/>
      <c r="JD866" s="18"/>
      <c r="JE866" s="18"/>
      <c r="JF866" s="18"/>
    </row>
    <row r="867" spans="36:266" x14ac:dyDescent="0.3">
      <c r="AJ867" s="24"/>
      <c r="AK867" s="24"/>
      <c r="AL867" s="20"/>
      <c r="AM867" s="23"/>
      <c r="AN867" s="18"/>
      <c r="AO867" s="18"/>
      <c r="BB867" s="25"/>
      <c r="BC867" s="21"/>
      <c r="BG867" s="18"/>
      <c r="BN867" s="22"/>
      <c r="BO867" s="22"/>
      <c r="BP867" s="22"/>
      <c r="BQ867" s="22"/>
      <c r="BR867" s="15"/>
      <c r="CF867" s="15"/>
      <c r="CL867" s="22"/>
      <c r="CM867" s="15"/>
      <c r="CR867" s="22"/>
      <c r="CT867" s="15"/>
      <c r="CW867" s="22"/>
      <c r="DA867" s="15"/>
      <c r="DH867" s="15"/>
      <c r="DJ867" s="22"/>
      <c r="DO867" s="15"/>
      <c r="DV867" s="15"/>
      <c r="EC867" s="15"/>
      <c r="EJ867" s="15"/>
      <c r="EQ867" s="15"/>
      <c r="EX867" s="15"/>
      <c r="FE867" s="15"/>
      <c r="FL867" s="15"/>
      <c r="FS867" s="15"/>
      <c r="FZ867" s="15"/>
      <c r="GG867" s="15"/>
      <c r="GN867" s="15"/>
      <c r="GP867" s="22"/>
      <c r="GQ867" s="22"/>
      <c r="GR867" s="22"/>
      <c r="GS867" s="22"/>
      <c r="GT867" s="22"/>
      <c r="GU867" s="15"/>
      <c r="GV867" s="22"/>
      <c r="GW867" s="22"/>
      <c r="GX867" s="22"/>
      <c r="GY867" s="18"/>
      <c r="GZ867" s="18"/>
      <c r="HA867" s="18"/>
      <c r="HB867" s="18"/>
      <c r="HC867" s="18"/>
      <c r="HD867" s="18"/>
      <c r="HE867" s="18"/>
      <c r="HF867" s="18"/>
      <c r="HG867" s="18"/>
      <c r="HH867" s="18"/>
      <c r="HI867" s="18"/>
      <c r="HJ867" s="18"/>
      <c r="HK867" s="18"/>
      <c r="HL867" s="18"/>
      <c r="HM867" s="18"/>
      <c r="HN867" s="18"/>
      <c r="HO867" s="18"/>
      <c r="HP867" s="18"/>
      <c r="HQ867" s="18"/>
      <c r="HR867" s="18"/>
      <c r="HS867" s="18"/>
      <c r="HT867" s="18"/>
      <c r="HU867" s="18"/>
      <c r="HV867" s="18"/>
      <c r="HW867" s="18"/>
      <c r="HX867" s="18"/>
      <c r="HY867" s="18"/>
      <c r="HZ867" s="18"/>
      <c r="IA867" s="18"/>
      <c r="IB867" s="18"/>
      <c r="IC867" s="18"/>
      <c r="ID867" s="18"/>
      <c r="IE867" s="18"/>
      <c r="IF867" s="18"/>
      <c r="IG867" s="18"/>
      <c r="IH867" s="18"/>
      <c r="II867" s="18"/>
      <c r="IJ867" s="18"/>
      <c r="IK867" s="18"/>
      <c r="IL867" s="18"/>
      <c r="IM867" s="18"/>
      <c r="IN867" s="18"/>
      <c r="IO867" s="18"/>
      <c r="IP867" s="18"/>
      <c r="IQ867" s="18"/>
      <c r="IR867" s="18"/>
      <c r="IS867" s="18"/>
      <c r="IT867" s="18"/>
      <c r="IU867" s="18"/>
      <c r="IV867" s="18"/>
      <c r="IW867" s="18"/>
      <c r="IX867" s="18"/>
      <c r="IY867" s="18"/>
      <c r="IZ867" s="18"/>
      <c r="JA867" s="18"/>
      <c r="JB867" s="18"/>
      <c r="JC867" s="18"/>
      <c r="JD867" s="18"/>
      <c r="JE867" s="18"/>
      <c r="JF867" s="18"/>
    </row>
    <row r="868" spans="36:266" x14ac:dyDescent="0.3">
      <c r="AJ868" s="24"/>
      <c r="AK868" s="24"/>
      <c r="AL868" s="20"/>
      <c r="AM868" s="23"/>
      <c r="AN868" s="18"/>
      <c r="AO868" s="18"/>
      <c r="BB868" s="25"/>
      <c r="BC868" s="21"/>
      <c r="BG868" s="18"/>
      <c r="BN868" s="22"/>
      <c r="BO868" s="22"/>
      <c r="BP868" s="22"/>
      <c r="BQ868" s="22"/>
      <c r="BR868" s="15"/>
      <c r="CF868" s="15"/>
      <c r="CL868" s="22"/>
      <c r="CM868" s="15"/>
      <c r="CR868" s="22"/>
      <c r="CT868" s="15"/>
      <c r="CW868" s="22"/>
      <c r="DA868" s="15"/>
      <c r="DH868" s="15"/>
      <c r="DJ868" s="22"/>
      <c r="DO868" s="15"/>
      <c r="DV868" s="15"/>
      <c r="EC868" s="15"/>
      <c r="EJ868" s="15"/>
      <c r="EQ868" s="15"/>
      <c r="EX868" s="15"/>
      <c r="FE868" s="15"/>
      <c r="FL868" s="15"/>
      <c r="FS868" s="15"/>
      <c r="FZ868" s="15"/>
      <c r="GG868" s="15"/>
      <c r="GN868" s="15"/>
      <c r="GP868" s="22"/>
      <c r="GQ868" s="22"/>
      <c r="GR868" s="22"/>
      <c r="GS868" s="22"/>
      <c r="GT868" s="22"/>
      <c r="GU868" s="15"/>
      <c r="GV868" s="22"/>
      <c r="GW868" s="22"/>
      <c r="GX868" s="22"/>
      <c r="GY868" s="18"/>
      <c r="GZ868" s="18"/>
      <c r="HA868" s="18"/>
      <c r="HB868" s="18"/>
      <c r="HC868" s="18"/>
      <c r="HD868" s="18"/>
      <c r="HE868" s="18"/>
      <c r="HF868" s="18"/>
      <c r="HG868" s="18"/>
      <c r="HH868" s="18"/>
      <c r="HI868" s="18"/>
      <c r="HJ868" s="18"/>
      <c r="HK868" s="18"/>
      <c r="HL868" s="18"/>
      <c r="HM868" s="18"/>
      <c r="HN868" s="18"/>
      <c r="HO868" s="18"/>
      <c r="HP868" s="18"/>
      <c r="HQ868" s="18"/>
      <c r="HR868" s="18"/>
      <c r="HS868" s="18"/>
      <c r="HT868" s="18"/>
      <c r="HU868" s="18"/>
      <c r="HV868" s="18"/>
      <c r="HW868" s="18"/>
      <c r="HX868" s="18"/>
      <c r="HY868" s="18"/>
      <c r="HZ868" s="18"/>
      <c r="IA868" s="18"/>
      <c r="IB868" s="18"/>
      <c r="IC868" s="18"/>
      <c r="ID868" s="18"/>
      <c r="IE868" s="18"/>
      <c r="IF868" s="18"/>
      <c r="IG868" s="18"/>
      <c r="IH868" s="18"/>
      <c r="II868" s="18"/>
      <c r="IJ868" s="18"/>
      <c r="IK868" s="18"/>
      <c r="IL868" s="18"/>
      <c r="IM868" s="18"/>
      <c r="IN868" s="18"/>
      <c r="IO868" s="18"/>
      <c r="IP868" s="18"/>
      <c r="IQ868" s="18"/>
      <c r="IR868" s="18"/>
      <c r="IS868" s="18"/>
      <c r="IT868" s="18"/>
      <c r="IU868" s="18"/>
      <c r="IV868" s="18"/>
      <c r="IW868" s="18"/>
      <c r="IX868" s="18"/>
      <c r="IY868" s="18"/>
      <c r="IZ868" s="18"/>
      <c r="JA868" s="18"/>
      <c r="JB868" s="18"/>
      <c r="JC868" s="18"/>
      <c r="JD868" s="18"/>
      <c r="JE868" s="18"/>
      <c r="JF868" s="18"/>
    </row>
    <row r="869" spans="36:266" x14ac:dyDescent="0.3">
      <c r="AJ869" s="24"/>
      <c r="AK869" s="24"/>
      <c r="AL869" s="20"/>
      <c r="AM869" s="23"/>
      <c r="AN869" s="18"/>
      <c r="AO869" s="18"/>
      <c r="BB869" s="25"/>
      <c r="BC869" s="21"/>
      <c r="BG869" s="18"/>
      <c r="BN869" s="22"/>
      <c r="BO869" s="22"/>
      <c r="BP869" s="22"/>
      <c r="BQ869" s="22"/>
      <c r="BR869" s="15"/>
      <c r="CF869" s="15"/>
      <c r="CL869" s="22"/>
      <c r="CM869" s="15"/>
      <c r="CR869" s="22"/>
      <c r="CT869" s="15"/>
      <c r="CW869" s="22"/>
      <c r="DA869" s="15"/>
      <c r="DH869" s="15"/>
      <c r="DJ869" s="22"/>
      <c r="DO869" s="15"/>
      <c r="DV869" s="15"/>
      <c r="EC869" s="15"/>
      <c r="EJ869" s="15"/>
      <c r="EQ869" s="15"/>
      <c r="EX869" s="15"/>
      <c r="FE869" s="15"/>
      <c r="FL869" s="15"/>
      <c r="FS869" s="15"/>
      <c r="FZ869" s="15"/>
      <c r="GG869" s="15"/>
      <c r="GN869" s="15"/>
      <c r="GP869" s="22"/>
      <c r="GQ869" s="22"/>
      <c r="GR869" s="22"/>
      <c r="GS869" s="22"/>
      <c r="GT869" s="22"/>
      <c r="GU869" s="15"/>
      <c r="GV869" s="22"/>
      <c r="GW869" s="22"/>
      <c r="GX869" s="22"/>
      <c r="GY869" s="18"/>
      <c r="GZ869" s="18"/>
      <c r="HA869" s="18"/>
      <c r="HB869" s="18"/>
      <c r="HC869" s="18"/>
      <c r="HD869" s="18"/>
      <c r="HE869" s="18"/>
      <c r="HF869" s="18"/>
      <c r="HG869" s="18"/>
      <c r="HH869" s="18"/>
      <c r="HI869" s="18"/>
      <c r="HJ869" s="18"/>
      <c r="HK869" s="18"/>
      <c r="HL869" s="18"/>
      <c r="HM869" s="18"/>
      <c r="HN869" s="18"/>
      <c r="HO869" s="18"/>
      <c r="HP869" s="18"/>
      <c r="HQ869" s="18"/>
      <c r="HR869" s="18"/>
      <c r="HS869" s="18"/>
      <c r="HT869" s="18"/>
      <c r="HU869" s="18"/>
      <c r="HV869" s="18"/>
      <c r="HW869" s="18"/>
      <c r="HX869" s="18"/>
      <c r="HY869" s="18"/>
      <c r="HZ869" s="18"/>
      <c r="IA869" s="18"/>
      <c r="IB869" s="18"/>
      <c r="IC869" s="18"/>
      <c r="ID869" s="18"/>
      <c r="IE869" s="18"/>
      <c r="IF869" s="18"/>
      <c r="IG869" s="18"/>
      <c r="IH869" s="18"/>
      <c r="II869" s="18"/>
      <c r="IJ869" s="18"/>
      <c r="IK869" s="18"/>
      <c r="IL869" s="18"/>
      <c r="IM869" s="18"/>
      <c r="IN869" s="18"/>
      <c r="IO869" s="18"/>
      <c r="IP869" s="18"/>
      <c r="IQ869" s="18"/>
      <c r="IR869" s="18"/>
      <c r="IS869" s="18"/>
      <c r="IT869" s="18"/>
      <c r="IU869" s="18"/>
      <c r="IV869" s="18"/>
      <c r="IW869" s="18"/>
      <c r="IX869" s="18"/>
      <c r="IY869" s="18"/>
      <c r="IZ869" s="18"/>
      <c r="JA869" s="18"/>
      <c r="JB869" s="18"/>
      <c r="JC869" s="18"/>
      <c r="JD869" s="18"/>
      <c r="JE869" s="18"/>
      <c r="JF869" s="18"/>
    </row>
    <row r="870" spans="36:266" x14ac:dyDescent="0.3">
      <c r="AJ870" s="24"/>
      <c r="AK870" s="24"/>
      <c r="AL870" s="20"/>
      <c r="AM870" s="23"/>
      <c r="AN870" s="18"/>
      <c r="AO870" s="18"/>
      <c r="BB870" s="25"/>
      <c r="BC870" s="21"/>
      <c r="BG870" s="18"/>
      <c r="BN870" s="22"/>
      <c r="BO870" s="22"/>
      <c r="BP870" s="22"/>
      <c r="BQ870" s="22"/>
      <c r="BR870" s="15"/>
      <c r="CF870" s="15"/>
      <c r="CL870" s="22"/>
      <c r="CM870" s="15"/>
      <c r="CR870" s="22"/>
      <c r="CT870" s="15"/>
      <c r="CW870" s="22"/>
      <c r="DA870" s="15"/>
      <c r="DH870" s="15"/>
      <c r="DJ870" s="22"/>
      <c r="DO870" s="15"/>
      <c r="DV870" s="15"/>
      <c r="EC870" s="15"/>
      <c r="EJ870" s="15"/>
      <c r="EQ870" s="15"/>
      <c r="EX870" s="15"/>
      <c r="FE870" s="15"/>
      <c r="FL870" s="15"/>
      <c r="FS870" s="15"/>
      <c r="FZ870" s="15"/>
      <c r="GG870" s="15"/>
      <c r="GN870" s="15"/>
      <c r="GP870" s="22"/>
      <c r="GQ870" s="22"/>
      <c r="GR870" s="22"/>
      <c r="GS870" s="22"/>
      <c r="GT870" s="22"/>
      <c r="GU870" s="15"/>
      <c r="GV870" s="22"/>
      <c r="GW870" s="22"/>
      <c r="GX870" s="22"/>
      <c r="GY870" s="18"/>
      <c r="GZ870" s="18"/>
      <c r="HA870" s="18"/>
      <c r="HB870" s="18"/>
      <c r="HC870" s="18"/>
      <c r="HD870" s="18"/>
      <c r="HE870" s="18"/>
      <c r="HF870" s="18"/>
      <c r="HG870" s="18"/>
      <c r="HH870" s="18"/>
      <c r="HI870" s="18"/>
      <c r="HJ870" s="18"/>
      <c r="HK870" s="18"/>
      <c r="HL870" s="18"/>
      <c r="HM870" s="18"/>
      <c r="HN870" s="18"/>
      <c r="HO870" s="18"/>
      <c r="HP870" s="18"/>
      <c r="HQ870" s="18"/>
      <c r="HR870" s="18"/>
      <c r="HS870" s="18"/>
      <c r="HT870" s="18"/>
      <c r="HU870" s="18"/>
      <c r="HV870" s="18"/>
      <c r="HW870" s="18"/>
      <c r="HX870" s="18"/>
      <c r="HY870" s="18"/>
      <c r="HZ870" s="18"/>
      <c r="IA870" s="18"/>
      <c r="IB870" s="18"/>
      <c r="IC870" s="18"/>
      <c r="ID870" s="18"/>
      <c r="IE870" s="18"/>
      <c r="IF870" s="18"/>
      <c r="IG870" s="18"/>
      <c r="IH870" s="18"/>
      <c r="II870" s="18"/>
      <c r="IJ870" s="18"/>
      <c r="IK870" s="18"/>
      <c r="IL870" s="18"/>
      <c r="IM870" s="18"/>
      <c r="IN870" s="18"/>
      <c r="IO870" s="18"/>
      <c r="IP870" s="18"/>
      <c r="IQ870" s="18"/>
      <c r="IR870" s="18"/>
      <c r="IS870" s="18"/>
      <c r="IT870" s="18"/>
      <c r="IU870" s="18"/>
      <c r="IV870" s="18"/>
      <c r="IW870" s="18"/>
      <c r="IX870" s="18"/>
      <c r="IY870" s="18"/>
      <c r="IZ870" s="18"/>
      <c r="JA870" s="18"/>
      <c r="JB870" s="18"/>
      <c r="JC870" s="18"/>
      <c r="JD870" s="18"/>
      <c r="JE870" s="18"/>
      <c r="JF870" s="18"/>
    </row>
    <row r="871" spans="36:266" x14ac:dyDescent="0.3">
      <c r="AJ871" s="24"/>
      <c r="AK871" s="24"/>
      <c r="AL871" s="20"/>
      <c r="AM871" s="23"/>
      <c r="AN871" s="18"/>
      <c r="AO871" s="18"/>
      <c r="BB871" s="25"/>
      <c r="BC871" s="21"/>
      <c r="BG871" s="18"/>
      <c r="BN871" s="22"/>
      <c r="BO871" s="22"/>
      <c r="BP871" s="22"/>
      <c r="BQ871" s="22"/>
      <c r="BR871" s="15"/>
      <c r="CF871" s="15"/>
      <c r="CL871" s="22"/>
      <c r="CM871" s="15"/>
      <c r="CR871" s="22"/>
      <c r="CT871" s="15"/>
      <c r="CW871" s="22"/>
      <c r="DA871" s="15"/>
      <c r="DH871" s="15"/>
      <c r="DJ871" s="22"/>
      <c r="DO871" s="15"/>
      <c r="DV871" s="15"/>
      <c r="EC871" s="15"/>
      <c r="EJ871" s="15"/>
      <c r="EQ871" s="15"/>
      <c r="EX871" s="15"/>
      <c r="FE871" s="15"/>
      <c r="FL871" s="15"/>
      <c r="FS871" s="15"/>
      <c r="FZ871" s="15"/>
      <c r="GG871" s="15"/>
      <c r="GN871" s="15"/>
      <c r="GP871" s="22"/>
      <c r="GQ871" s="22"/>
      <c r="GR871" s="22"/>
      <c r="GS871" s="22"/>
      <c r="GT871" s="22"/>
      <c r="GU871" s="15"/>
      <c r="GV871" s="22"/>
      <c r="GW871" s="22"/>
      <c r="GX871" s="22"/>
      <c r="GY871" s="18"/>
      <c r="GZ871" s="18"/>
      <c r="HA871" s="18"/>
      <c r="HB871" s="18"/>
      <c r="HC871" s="18"/>
      <c r="HD871" s="18"/>
      <c r="HE871" s="18"/>
      <c r="HF871" s="18"/>
      <c r="HG871" s="18"/>
      <c r="HH871" s="18"/>
      <c r="HI871" s="18"/>
      <c r="HJ871" s="18"/>
      <c r="HK871" s="18"/>
      <c r="HL871" s="18"/>
      <c r="HM871" s="18"/>
      <c r="HN871" s="18"/>
      <c r="HO871" s="18"/>
      <c r="HP871" s="18"/>
      <c r="HQ871" s="18"/>
      <c r="HR871" s="18"/>
      <c r="HS871" s="18"/>
      <c r="HT871" s="18"/>
      <c r="HU871" s="18"/>
      <c r="HV871" s="18"/>
      <c r="HW871" s="18"/>
      <c r="HX871" s="18"/>
      <c r="HY871" s="18"/>
      <c r="HZ871" s="18"/>
      <c r="IA871" s="18"/>
      <c r="IB871" s="18"/>
      <c r="IC871" s="18"/>
      <c r="ID871" s="18"/>
      <c r="IE871" s="18"/>
      <c r="IF871" s="18"/>
      <c r="IG871" s="18"/>
      <c r="IH871" s="18"/>
      <c r="II871" s="18"/>
      <c r="IJ871" s="18"/>
      <c r="IK871" s="18"/>
      <c r="IL871" s="18"/>
      <c r="IM871" s="18"/>
      <c r="IN871" s="18"/>
      <c r="IO871" s="18"/>
      <c r="IP871" s="18"/>
      <c r="IQ871" s="18"/>
      <c r="IR871" s="18"/>
      <c r="IS871" s="18"/>
      <c r="IT871" s="18"/>
      <c r="IU871" s="18"/>
      <c r="IV871" s="18"/>
      <c r="IW871" s="18"/>
      <c r="IX871" s="18"/>
      <c r="IY871" s="18"/>
      <c r="IZ871" s="18"/>
      <c r="JA871" s="18"/>
      <c r="JB871" s="18"/>
      <c r="JC871" s="18"/>
      <c r="JD871" s="18"/>
      <c r="JE871" s="18"/>
      <c r="JF871" s="18"/>
    </row>
    <row r="872" spans="36:266" x14ac:dyDescent="0.3">
      <c r="AJ872" s="24"/>
      <c r="AK872" s="24"/>
      <c r="AL872" s="20"/>
      <c r="AM872" s="23"/>
      <c r="AN872" s="18"/>
      <c r="AO872" s="18"/>
      <c r="BB872" s="25"/>
      <c r="BC872" s="21"/>
      <c r="BG872" s="18"/>
      <c r="BN872" s="22"/>
      <c r="BO872" s="22"/>
      <c r="BP872" s="22"/>
      <c r="BQ872" s="22"/>
      <c r="BR872" s="15"/>
      <c r="CF872" s="15"/>
      <c r="CL872" s="22"/>
      <c r="CM872" s="15"/>
      <c r="CR872" s="22"/>
      <c r="CT872" s="15"/>
      <c r="CW872" s="22"/>
      <c r="DA872" s="15"/>
      <c r="DH872" s="15"/>
      <c r="DJ872" s="22"/>
      <c r="DO872" s="15"/>
      <c r="DV872" s="15"/>
      <c r="EC872" s="15"/>
      <c r="EJ872" s="15"/>
      <c r="EQ872" s="15"/>
      <c r="EX872" s="15"/>
      <c r="FE872" s="15"/>
      <c r="FL872" s="15"/>
      <c r="FS872" s="15"/>
      <c r="FZ872" s="15"/>
      <c r="GG872" s="15"/>
      <c r="GN872" s="15"/>
      <c r="GP872" s="22"/>
      <c r="GQ872" s="22"/>
      <c r="GR872" s="22"/>
      <c r="GS872" s="22"/>
      <c r="GT872" s="22"/>
      <c r="GU872" s="15"/>
      <c r="GV872" s="22"/>
      <c r="GW872" s="22"/>
      <c r="GX872" s="22"/>
      <c r="GY872" s="18"/>
      <c r="GZ872" s="18"/>
      <c r="HA872" s="18"/>
      <c r="HB872" s="18"/>
      <c r="HC872" s="18"/>
      <c r="HD872" s="18"/>
      <c r="HE872" s="18"/>
      <c r="HF872" s="18"/>
      <c r="HG872" s="18"/>
      <c r="HH872" s="18"/>
      <c r="HI872" s="18"/>
      <c r="HJ872" s="18"/>
      <c r="HK872" s="18"/>
      <c r="HL872" s="18"/>
      <c r="HM872" s="18"/>
      <c r="HN872" s="18"/>
      <c r="HO872" s="18"/>
      <c r="HP872" s="18"/>
      <c r="HQ872" s="18"/>
      <c r="HR872" s="18"/>
      <c r="HS872" s="18"/>
      <c r="HT872" s="18"/>
      <c r="HU872" s="18"/>
      <c r="HV872" s="18"/>
      <c r="HW872" s="18"/>
      <c r="HX872" s="18"/>
      <c r="HY872" s="18"/>
      <c r="HZ872" s="18"/>
      <c r="IA872" s="18"/>
      <c r="IB872" s="18"/>
      <c r="IC872" s="18"/>
      <c r="ID872" s="18"/>
      <c r="IE872" s="18"/>
      <c r="IF872" s="18"/>
      <c r="IG872" s="18"/>
      <c r="IH872" s="18"/>
      <c r="II872" s="18"/>
      <c r="IJ872" s="18"/>
      <c r="IK872" s="18"/>
      <c r="IL872" s="18"/>
      <c r="IM872" s="18"/>
      <c r="IN872" s="18"/>
      <c r="IO872" s="18"/>
      <c r="IP872" s="18"/>
      <c r="IQ872" s="18"/>
      <c r="IR872" s="18"/>
      <c r="IS872" s="18"/>
      <c r="IT872" s="18"/>
      <c r="IU872" s="18"/>
      <c r="IV872" s="18"/>
      <c r="IW872" s="18"/>
      <c r="IX872" s="18"/>
      <c r="IY872" s="18"/>
      <c r="IZ872" s="18"/>
      <c r="JA872" s="18"/>
      <c r="JB872" s="18"/>
      <c r="JC872" s="18"/>
      <c r="JD872" s="18"/>
      <c r="JE872" s="18"/>
      <c r="JF872" s="18"/>
    </row>
    <row r="873" spans="36:266" x14ac:dyDescent="0.3">
      <c r="AJ873" s="24"/>
      <c r="AK873" s="24"/>
      <c r="AL873" s="20"/>
      <c r="AM873" s="23"/>
      <c r="AN873" s="18"/>
      <c r="AO873" s="18"/>
      <c r="BB873" s="25"/>
      <c r="BC873" s="21"/>
      <c r="BG873" s="18"/>
      <c r="BN873" s="22"/>
      <c r="BO873" s="22"/>
      <c r="BP873" s="22"/>
      <c r="BQ873" s="22"/>
      <c r="BR873" s="15"/>
      <c r="CF873" s="15"/>
      <c r="CL873" s="22"/>
      <c r="CM873" s="15"/>
      <c r="CR873" s="22"/>
      <c r="CT873" s="15"/>
      <c r="CW873" s="22"/>
      <c r="DA873" s="15"/>
      <c r="DH873" s="15"/>
      <c r="DJ873" s="22"/>
      <c r="DO873" s="15"/>
      <c r="DV873" s="15"/>
      <c r="EC873" s="15"/>
      <c r="EJ873" s="15"/>
      <c r="EQ873" s="15"/>
      <c r="EX873" s="15"/>
      <c r="FE873" s="15"/>
      <c r="FL873" s="15"/>
      <c r="FS873" s="15"/>
      <c r="FZ873" s="15"/>
      <c r="GG873" s="15"/>
      <c r="GN873" s="15"/>
      <c r="GP873" s="22"/>
      <c r="GQ873" s="22"/>
      <c r="GR873" s="22"/>
      <c r="GS873" s="22"/>
      <c r="GT873" s="22"/>
      <c r="GU873" s="15"/>
      <c r="GV873" s="22"/>
      <c r="GW873" s="22"/>
      <c r="GX873" s="22"/>
      <c r="GY873" s="18"/>
      <c r="GZ873" s="18"/>
      <c r="HA873" s="18"/>
      <c r="HB873" s="18"/>
      <c r="HC873" s="18"/>
      <c r="HD873" s="18"/>
      <c r="HE873" s="18"/>
      <c r="HF873" s="18"/>
      <c r="HG873" s="18"/>
      <c r="HH873" s="18"/>
      <c r="HI873" s="18"/>
      <c r="HJ873" s="18"/>
      <c r="HK873" s="18"/>
      <c r="HL873" s="18"/>
      <c r="HM873" s="18"/>
      <c r="HN873" s="18"/>
      <c r="HO873" s="18"/>
      <c r="HP873" s="18"/>
      <c r="HQ873" s="18"/>
      <c r="HR873" s="18"/>
      <c r="HS873" s="18"/>
      <c r="HT873" s="18"/>
      <c r="HU873" s="18"/>
      <c r="HV873" s="18"/>
      <c r="HW873" s="18"/>
      <c r="HX873" s="18"/>
      <c r="HY873" s="18"/>
      <c r="HZ873" s="18"/>
      <c r="IA873" s="18"/>
      <c r="IB873" s="18"/>
      <c r="IC873" s="18"/>
      <c r="ID873" s="18"/>
      <c r="IE873" s="18"/>
      <c r="IF873" s="18"/>
      <c r="IG873" s="18"/>
      <c r="IH873" s="18"/>
      <c r="II873" s="18"/>
      <c r="IJ873" s="18"/>
      <c r="IK873" s="18"/>
      <c r="IL873" s="18"/>
      <c r="IM873" s="18"/>
      <c r="IN873" s="18"/>
      <c r="IO873" s="18"/>
      <c r="IP873" s="18"/>
      <c r="IQ873" s="18"/>
      <c r="IR873" s="18"/>
      <c r="IS873" s="18"/>
      <c r="IT873" s="18"/>
      <c r="IU873" s="18"/>
      <c r="IV873" s="18"/>
      <c r="IW873" s="18"/>
      <c r="IX873" s="18"/>
      <c r="IY873" s="18"/>
      <c r="IZ873" s="18"/>
      <c r="JA873" s="18"/>
      <c r="JB873" s="18"/>
      <c r="JC873" s="18"/>
      <c r="JD873" s="18"/>
      <c r="JE873" s="18"/>
      <c r="JF873" s="18"/>
    </row>
    <row r="874" spans="36:266" x14ac:dyDescent="0.3">
      <c r="AJ874" s="24"/>
      <c r="AK874" s="24"/>
      <c r="AL874" s="20"/>
      <c r="AM874" s="23"/>
      <c r="AN874" s="18"/>
      <c r="AO874" s="18"/>
      <c r="BB874" s="25"/>
      <c r="BC874" s="21"/>
      <c r="BG874" s="18"/>
      <c r="BN874" s="22"/>
      <c r="BO874" s="22"/>
      <c r="BP874" s="22"/>
      <c r="BQ874" s="22"/>
      <c r="BR874" s="15"/>
      <c r="CF874" s="15"/>
      <c r="CL874" s="22"/>
      <c r="CM874" s="15"/>
      <c r="CR874" s="22"/>
      <c r="CT874" s="15"/>
      <c r="CW874" s="22"/>
      <c r="DA874" s="15"/>
      <c r="DH874" s="15"/>
      <c r="DJ874" s="22"/>
      <c r="DO874" s="15"/>
      <c r="DV874" s="15"/>
      <c r="EC874" s="15"/>
      <c r="EJ874" s="15"/>
      <c r="EQ874" s="15"/>
      <c r="EX874" s="15"/>
      <c r="FE874" s="15"/>
      <c r="FL874" s="15"/>
      <c r="FS874" s="15"/>
      <c r="FZ874" s="15"/>
      <c r="GG874" s="15"/>
      <c r="GN874" s="15"/>
      <c r="GP874" s="22"/>
      <c r="GQ874" s="22"/>
      <c r="GR874" s="22"/>
      <c r="GS874" s="22"/>
      <c r="GT874" s="22"/>
      <c r="GU874" s="15"/>
      <c r="GV874" s="22"/>
      <c r="GW874" s="22"/>
      <c r="GX874" s="22"/>
      <c r="GY874" s="18"/>
      <c r="GZ874" s="18"/>
      <c r="HA874" s="18"/>
      <c r="HB874" s="18"/>
      <c r="HC874" s="18"/>
      <c r="HD874" s="18"/>
      <c r="HE874" s="18"/>
      <c r="HF874" s="18"/>
      <c r="HG874" s="18"/>
      <c r="HH874" s="18"/>
      <c r="HI874" s="18"/>
      <c r="HJ874" s="18"/>
      <c r="HK874" s="18"/>
      <c r="HL874" s="18"/>
      <c r="HM874" s="18"/>
      <c r="HN874" s="18"/>
      <c r="HO874" s="18"/>
      <c r="HP874" s="18"/>
      <c r="HQ874" s="18"/>
      <c r="HR874" s="18"/>
      <c r="HS874" s="18"/>
      <c r="HT874" s="18"/>
      <c r="HU874" s="18"/>
      <c r="HV874" s="18"/>
      <c r="HW874" s="18"/>
      <c r="HX874" s="18"/>
      <c r="HY874" s="18"/>
      <c r="HZ874" s="18"/>
      <c r="IA874" s="18"/>
      <c r="IB874" s="18"/>
      <c r="IC874" s="18"/>
      <c r="ID874" s="18"/>
      <c r="IE874" s="18"/>
      <c r="IF874" s="18"/>
      <c r="IG874" s="18"/>
      <c r="IH874" s="18"/>
      <c r="II874" s="18"/>
      <c r="IJ874" s="18"/>
      <c r="IK874" s="18"/>
      <c r="IL874" s="18"/>
      <c r="IM874" s="18"/>
      <c r="IN874" s="18"/>
      <c r="IO874" s="18"/>
      <c r="IP874" s="18"/>
      <c r="IQ874" s="18"/>
      <c r="IR874" s="18"/>
      <c r="IS874" s="18"/>
      <c r="IT874" s="18"/>
      <c r="IU874" s="18"/>
      <c r="IV874" s="18"/>
      <c r="IW874" s="18"/>
      <c r="IX874" s="18"/>
      <c r="IY874" s="18"/>
      <c r="IZ874" s="18"/>
      <c r="JA874" s="18"/>
      <c r="JB874" s="18"/>
      <c r="JC874" s="18"/>
      <c r="JD874" s="18"/>
      <c r="JE874" s="18"/>
      <c r="JF874" s="18"/>
    </row>
    <row r="875" spans="36:266" x14ac:dyDescent="0.3">
      <c r="AJ875" s="24"/>
      <c r="AK875" s="24"/>
      <c r="AL875" s="20"/>
      <c r="AM875" s="23"/>
      <c r="AN875" s="18"/>
      <c r="AO875" s="18"/>
      <c r="BB875" s="25"/>
      <c r="BC875" s="21"/>
      <c r="BG875" s="18"/>
      <c r="BN875" s="22"/>
      <c r="BO875" s="22"/>
      <c r="BP875" s="22"/>
      <c r="BQ875" s="22"/>
      <c r="BR875" s="15"/>
      <c r="CF875" s="15"/>
      <c r="CL875" s="22"/>
      <c r="CM875" s="15"/>
      <c r="CR875" s="22"/>
      <c r="CT875" s="15"/>
      <c r="CW875" s="22"/>
      <c r="DA875" s="15"/>
      <c r="DH875" s="15"/>
      <c r="DJ875" s="22"/>
      <c r="DO875" s="15"/>
      <c r="DV875" s="15"/>
      <c r="EC875" s="15"/>
      <c r="EJ875" s="15"/>
      <c r="EQ875" s="15"/>
      <c r="EX875" s="15"/>
      <c r="FE875" s="15"/>
      <c r="FL875" s="15"/>
      <c r="FS875" s="15"/>
      <c r="FZ875" s="15"/>
      <c r="GG875" s="15"/>
      <c r="GN875" s="15"/>
      <c r="GP875" s="22"/>
      <c r="GQ875" s="22"/>
      <c r="GR875" s="22"/>
      <c r="GS875" s="22"/>
      <c r="GT875" s="22"/>
      <c r="GU875" s="15"/>
      <c r="GV875" s="22"/>
      <c r="GW875" s="22"/>
      <c r="GX875" s="22"/>
      <c r="GY875" s="18"/>
      <c r="GZ875" s="18"/>
      <c r="HA875" s="18"/>
      <c r="HB875" s="18"/>
      <c r="HC875" s="18"/>
      <c r="HD875" s="18"/>
      <c r="HE875" s="18"/>
      <c r="HF875" s="18"/>
      <c r="HG875" s="18"/>
      <c r="HH875" s="18"/>
      <c r="HI875" s="18"/>
      <c r="HJ875" s="18"/>
      <c r="HK875" s="18"/>
      <c r="HL875" s="18"/>
      <c r="HM875" s="18"/>
      <c r="HN875" s="18"/>
      <c r="HO875" s="18"/>
      <c r="HP875" s="18"/>
      <c r="HQ875" s="18"/>
      <c r="HR875" s="18"/>
      <c r="HS875" s="18"/>
      <c r="HT875" s="18"/>
      <c r="HU875" s="18"/>
      <c r="HV875" s="18"/>
      <c r="HW875" s="18"/>
      <c r="HX875" s="18"/>
      <c r="HY875" s="18"/>
      <c r="HZ875" s="18"/>
      <c r="IA875" s="18"/>
      <c r="IB875" s="18"/>
      <c r="IC875" s="18"/>
      <c r="ID875" s="18"/>
      <c r="IE875" s="18"/>
      <c r="IF875" s="18"/>
      <c r="IG875" s="18"/>
      <c r="IH875" s="18"/>
      <c r="II875" s="18"/>
      <c r="IJ875" s="18"/>
      <c r="IK875" s="18"/>
      <c r="IL875" s="18"/>
      <c r="IM875" s="18"/>
      <c r="IN875" s="18"/>
      <c r="IO875" s="18"/>
      <c r="IP875" s="18"/>
      <c r="IQ875" s="18"/>
      <c r="IR875" s="18"/>
      <c r="IS875" s="18"/>
      <c r="IT875" s="18"/>
      <c r="IU875" s="18"/>
      <c r="IV875" s="18"/>
      <c r="IW875" s="18"/>
      <c r="IX875" s="18"/>
      <c r="IY875" s="18"/>
      <c r="IZ875" s="18"/>
      <c r="JA875" s="18"/>
      <c r="JB875" s="18"/>
      <c r="JC875" s="18"/>
      <c r="JD875" s="18"/>
      <c r="JE875" s="18"/>
      <c r="JF875" s="18"/>
    </row>
    <row r="876" spans="36:266" x14ac:dyDescent="0.3">
      <c r="AJ876" s="24"/>
      <c r="AK876" s="24"/>
      <c r="AL876" s="20"/>
      <c r="AM876" s="23"/>
      <c r="AN876" s="18"/>
      <c r="AO876" s="18"/>
      <c r="BB876" s="25"/>
      <c r="BC876" s="21"/>
      <c r="BG876" s="18"/>
      <c r="BN876" s="22"/>
      <c r="BO876" s="22"/>
      <c r="BP876" s="22"/>
      <c r="BQ876" s="22"/>
      <c r="BR876" s="15"/>
      <c r="CF876" s="15"/>
      <c r="CL876" s="22"/>
      <c r="CM876" s="15"/>
      <c r="CR876" s="22"/>
      <c r="CT876" s="15"/>
      <c r="CW876" s="22"/>
      <c r="DA876" s="15"/>
      <c r="DH876" s="15"/>
      <c r="DJ876" s="22"/>
      <c r="DO876" s="15"/>
      <c r="DV876" s="15"/>
      <c r="EC876" s="15"/>
      <c r="EJ876" s="15"/>
      <c r="EQ876" s="15"/>
      <c r="EX876" s="15"/>
      <c r="FE876" s="15"/>
      <c r="FL876" s="15"/>
      <c r="FS876" s="15"/>
      <c r="FZ876" s="15"/>
      <c r="GG876" s="15"/>
      <c r="GN876" s="15"/>
      <c r="GP876" s="22"/>
      <c r="GQ876" s="22"/>
      <c r="GR876" s="22"/>
      <c r="GS876" s="22"/>
      <c r="GT876" s="22"/>
      <c r="GU876" s="15"/>
      <c r="GV876" s="22"/>
      <c r="GW876" s="22"/>
      <c r="GX876" s="22"/>
      <c r="GY876" s="18"/>
      <c r="GZ876" s="18"/>
      <c r="HA876" s="18"/>
      <c r="HB876" s="18"/>
      <c r="HC876" s="18"/>
      <c r="HD876" s="18"/>
      <c r="HE876" s="18"/>
      <c r="HF876" s="18"/>
      <c r="HG876" s="18"/>
      <c r="HH876" s="18"/>
      <c r="HI876" s="18"/>
      <c r="HJ876" s="18"/>
      <c r="HK876" s="18"/>
      <c r="HL876" s="18"/>
      <c r="HM876" s="18"/>
      <c r="HN876" s="18"/>
      <c r="HO876" s="18"/>
      <c r="HP876" s="18"/>
      <c r="HQ876" s="18"/>
      <c r="HR876" s="18"/>
      <c r="HS876" s="18"/>
      <c r="HT876" s="18"/>
      <c r="HU876" s="18"/>
      <c r="HV876" s="18"/>
      <c r="HW876" s="18"/>
      <c r="HX876" s="18"/>
      <c r="HY876" s="18"/>
      <c r="HZ876" s="18"/>
      <c r="IA876" s="18"/>
      <c r="IB876" s="18"/>
      <c r="IC876" s="18"/>
      <c r="ID876" s="18"/>
      <c r="IE876" s="18"/>
      <c r="IF876" s="18"/>
      <c r="IG876" s="18"/>
      <c r="IH876" s="18"/>
      <c r="II876" s="18"/>
      <c r="IJ876" s="18"/>
      <c r="IK876" s="18"/>
      <c r="IL876" s="18"/>
      <c r="IM876" s="18"/>
      <c r="IN876" s="18"/>
      <c r="IO876" s="18"/>
      <c r="IP876" s="18"/>
      <c r="IQ876" s="18"/>
      <c r="IR876" s="18"/>
      <c r="IS876" s="18"/>
      <c r="IT876" s="18"/>
      <c r="IU876" s="18"/>
      <c r="IV876" s="18"/>
      <c r="IW876" s="18"/>
      <c r="IX876" s="18"/>
      <c r="IY876" s="18"/>
      <c r="IZ876" s="18"/>
      <c r="JA876" s="18"/>
      <c r="JB876" s="18"/>
      <c r="JC876" s="18"/>
      <c r="JD876" s="18"/>
      <c r="JE876" s="18"/>
      <c r="JF876" s="18"/>
    </row>
    <row r="877" spans="36:266" x14ac:dyDescent="0.3">
      <c r="AJ877" s="24"/>
      <c r="AK877" s="24"/>
      <c r="AL877" s="20"/>
      <c r="AM877" s="23"/>
      <c r="AN877" s="18"/>
      <c r="AO877" s="18"/>
      <c r="BB877" s="25"/>
      <c r="BC877" s="21"/>
      <c r="BG877" s="18"/>
      <c r="BN877" s="22"/>
      <c r="BO877" s="22"/>
      <c r="BP877" s="22"/>
      <c r="BQ877" s="22"/>
      <c r="BR877" s="15"/>
      <c r="CF877" s="15"/>
      <c r="CL877" s="22"/>
      <c r="CM877" s="15"/>
      <c r="CR877" s="22"/>
      <c r="CT877" s="15"/>
      <c r="CW877" s="22"/>
      <c r="DA877" s="15"/>
      <c r="DH877" s="15"/>
      <c r="DJ877" s="22"/>
      <c r="DO877" s="15"/>
      <c r="DV877" s="15"/>
      <c r="EC877" s="15"/>
      <c r="EJ877" s="15"/>
      <c r="EQ877" s="15"/>
      <c r="EX877" s="15"/>
      <c r="FE877" s="15"/>
      <c r="FL877" s="15"/>
      <c r="FS877" s="15"/>
      <c r="FZ877" s="15"/>
      <c r="GG877" s="15"/>
      <c r="GN877" s="15"/>
      <c r="GP877" s="22"/>
      <c r="GQ877" s="22"/>
      <c r="GR877" s="22"/>
      <c r="GS877" s="22"/>
      <c r="GT877" s="22"/>
      <c r="GU877" s="15"/>
      <c r="GV877" s="22"/>
      <c r="GW877" s="22"/>
      <c r="GX877" s="22"/>
      <c r="GY877" s="18"/>
      <c r="GZ877" s="18"/>
      <c r="HA877" s="18"/>
      <c r="HB877" s="18"/>
      <c r="HC877" s="18"/>
      <c r="HD877" s="18"/>
      <c r="HE877" s="18"/>
      <c r="HF877" s="18"/>
      <c r="HG877" s="18"/>
      <c r="HH877" s="18"/>
      <c r="HI877" s="18"/>
      <c r="HJ877" s="18"/>
      <c r="HK877" s="18"/>
      <c r="HL877" s="18"/>
      <c r="HM877" s="18"/>
      <c r="HN877" s="18"/>
      <c r="HO877" s="18"/>
      <c r="HP877" s="18"/>
      <c r="HQ877" s="18"/>
      <c r="HR877" s="18"/>
      <c r="HS877" s="18"/>
      <c r="HT877" s="18"/>
      <c r="HU877" s="18"/>
      <c r="HV877" s="18"/>
      <c r="HW877" s="18"/>
      <c r="HX877" s="18"/>
      <c r="HY877" s="18"/>
      <c r="HZ877" s="18"/>
      <c r="IA877" s="18"/>
      <c r="IB877" s="18"/>
      <c r="IC877" s="18"/>
      <c r="ID877" s="18"/>
      <c r="IE877" s="18"/>
      <c r="IF877" s="18"/>
      <c r="IG877" s="18"/>
      <c r="IH877" s="18"/>
      <c r="II877" s="18"/>
      <c r="IJ877" s="18"/>
      <c r="IK877" s="18"/>
      <c r="IL877" s="18"/>
      <c r="IM877" s="18"/>
      <c r="IN877" s="18"/>
      <c r="IO877" s="18"/>
      <c r="IP877" s="18"/>
      <c r="IQ877" s="18"/>
      <c r="IR877" s="18"/>
      <c r="IS877" s="18"/>
      <c r="IT877" s="18"/>
      <c r="IU877" s="18"/>
      <c r="IV877" s="18"/>
      <c r="IW877" s="18"/>
      <c r="IX877" s="18"/>
      <c r="IY877" s="18"/>
      <c r="IZ877" s="18"/>
      <c r="JA877" s="18"/>
      <c r="JB877" s="18"/>
      <c r="JC877" s="18"/>
      <c r="JD877" s="18"/>
      <c r="JE877" s="18"/>
      <c r="JF877" s="18"/>
    </row>
    <row r="878" spans="36:266" x14ac:dyDescent="0.3">
      <c r="AJ878" s="24"/>
      <c r="AK878" s="24"/>
      <c r="AL878" s="20"/>
      <c r="AM878" s="23"/>
      <c r="AN878" s="18"/>
      <c r="AO878" s="18"/>
      <c r="BB878" s="25"/>
      <c r="BC878" s="21"/>
      <c r="BG878" s="18"/>
      <c r="BN878" s="22"/>
      <c r="BO878" s="22"/>
      <c r="BP878" s="22"/>
      <c r="BQ878" s="22"/>
      <c r="BR878" s="15"/>
      <c r="CF878" s="15"/>
      <c r="CL878" s="22"/>
      <c r="CM878" s="15"/>
      <c r="CR878" s="22"/>
      <c r="CT878" s="15"/>
      <c r="CW878" s="22"/>
      <c r="DA878" s="15"/>
      <c r="DH878" s="15"/>
      <c r="DJ878" s="22"/>
      <c r="DO878" s="15"/>
      <c r="DV878" s="15"/>
      <c r="EC878" s="15"/>
      <c r="EJ878" s="15"/>
      <c r="EQ878" s="15"/>
      <c r="EX878" s="15"/>
      <c r="FE878" s="15"/>
      <c r="FL878" s="15"/>
      <c r="FS878" s="15"/>
      <c r="FZ878" s="15"/>
      <c r="GG878" s="15"/>
      <c r="GN878" s="15"/>
      <c r="GP878" s="22"/>
      <c r="GQ878" s="22"/>
      <c r="GR878" s="22"/>
      <c r="GS878" s="22"/>
      <c r="GT878" s="22"/>
      <c r="GU878" s="15"/>
      <c r="GV878" s="22"/>
      <c r="GW878" s="22"/>
      <c r="GX878" s="22"/>
      <c r="GY878" s="18"/>
      <c r="GZ878" s="18"/>
      <c r="HA878" s="18"/>
      <c r="HB878" s="18"/>
      <c r="HC878" s="18"/>
      <c r="HD878" s="18"/>
      <c r="HE878" s="18"/>
      <c r="HF878" s="18"/>
      <c r="HG878" s="18"/>
      <c r="HH878" s="18"/>
      <c r="HI878" s="18"/>
      <c r="HJ878" s="18"/>
      <c r="HK878" s="18"/>
      <c r="HL878" s="18"/>
      <c r="HM878" s="18"/>
      <c r="HN878" s="18"/>
      <c r="HO878" s="18"/>
      <c r="HP878" s="18"/>
      <c r="HQ878" s="18"/>
      <c r="HR878" s="18"/>
      <c r="HS878" s="18"/>
      <c r="HT878" s="18"/>
      <c r="HU878" s="18"/>
      <c r="HV878" s="18"/>
      <c r="HW878" s="18"/>
      <c r="HX878" s="18"/>
      <c r="HY878" s="18"/>
      <c r="HZ878" s="18"/>
      <c r="IA878" s="18"/>
      <c r="IB878" s="18"/>
      <c r="IC878" s="18"/>
      <c r="ID878" s="18"/>
      <c r="IE878" s="18"/>
      <c r="IF878" s="18"/>
      <c r="IG878" s="18"/>
      <c r="IH878" s="18"/>
      <c r="II878" s="18"/>
      <c r="IJ878" s="18"/>
      <c r="IK878" s="18"/>
      <c r="IL878" s="18"/>
      <c r="IM878" s="18"/>
      <c r="IN878" s="18"/>
      <c r="IO878" s="18"/>
      <c r="IP878" s="18"/>
      <c r="IQ878" s="18"/>
      <c r="IR878" s="18"/>
      <c r="IS878" s="18"/>
      <c r="IT878" s="18"/>
      <c r="IU878" s="18"/>
      <c r="IV878" s="18"/>
      <c r="IW878" s="18"/>
      <c r="IX878" s="18"/>
      <c r="IY878" s="18"/>
      <c r="IZ878" s="18"/>
      <c r="JA878" s="18"/>
      <c r="JB878" s="18"/>
      <c r="JC878" s="18"/>
      <c r="JD878" s="18"/>
      <c r="JE878" s="18"/>
      <c r="JF878" s="18"/>
    </row>
    <row r="879" spans="36:266" x14ac:dyDescent="0.3">
      <c r="AJ879" s="24"/>
      <c r="AK879" s="24"/>
      <c r="AL879" s="20"/>
      <c r="AM879" s="23"/>
      <c r="AN879" s="18"/>
      <c r="AO879" s="18"/>
      <c r="BB879" s="25"/>
      <c r="BC879" s="21"/>
      <c r="BG879" s="18"/>
      <c r="BN879" s="22"/>
      <c r="BO879" s="22"/>
      <c r="BP879" s="22"/>
      <c r="BQ879" s="22"/>
      <c r="BR879" s="15"/>
      <c r="CF879" s="15"/>
      <c r="CL879" s="22"/>
      <c r="CM879" s="15"/>
      <c r="CR879" s="22"/>
      <c r="CT879" s="15"/>
      <c r="CW879" s="22"/>
      <c r="DA879" s="15"/>
      <c r="DH879" s="15"/>
      <c r="DJ879" s="22"/>
      <c r="DO879" s="15"/>
      <c r="DV879" s="15"/>
      <c r="EC879" s="15"/>
      <c r="EJ879" s="15"/>
      <c r="EQ879" s="15"/>
      <c r="EX879" s="15"/>
      <c r="FE879" s="15"/>
      <c r="FL879" s="15"/>
      <c r="FS879" s="15"/>
      <c r="FZ879" s="15"/>
      <c r="GG879" s="15"/>
      <c r="GN879" s="15"/>
      <c r="GP879" s="22"/>
      <c r="GQ879" s="22"/>
      <c r="GR879" s="22"/>
      <c r="GS879" s="22"/>
      <c r="GT879" s="22"/>
      <c r="GU879" s="15"/>
      <c r="GV879" s="22"/>
      <c r="GW879" s="22"/>
      <c r="GX879" s="22"/>
      <c r="GY879" s="18"/>
      <c r="GZ879" s="18"/>
      <c r="HA879" s="18"/>
      <c r="HB879" s="18"/>
      <c r="HC879" s="18"/>
      <c r="HD879" s="18"/>
      <c r="HE879" s="18"/>
      <c r="HF879" s="18"/>
      <c r="HG879" s="18"/>
      <c r="HH879" s="18"/>
      <c r="HI879" s="18"/>
      <c r="HJ879" s="18"/>
      <c r="HK879" s="18"/>
      <c r="HL879" s="18"/>
      <c r="HM879" s="18"/>
      <c r="HN879" s="18"/>
      <c r="HO879" s="18"/>
      <c r="HP879" s="18"/>
      <c r="HQ879" s="18"/>
      <c r="HR879" s="18"/>
      <c r="HS879" s="18"/>
      <c r="HT879" s="18"/>
      <c r="HU879" s="18"/>
      <c r="HV879" s="18"/>
      <c r="HW879" s="18"/>
      <c r="HX879" s="18"/>
      <c r="HY879" s="18"/>
      <c r="HZ879" s="18"/>
      <c r="IA879" s="18"/>
      <c r="IB879" s="18"/>
      <c r="IC879" s="18"/>
      <c r="ID879" s="18"/>
      <c r="IE879" s="18"/>
      <c r="IF879" s="18"/>
      <c r="IG879" s="18"/>
      <c r="IH879" s="18"/>
      <c r="II879" s="18"/>
      <c r="IJ879" s="18"/>
      <c r="IK879" s="18"/>
      <c r="IL879" s="18"/>
      <c r="IM879" s="18"/>
      <c r="IN879" s="18"/>
      <c r="IO879" s="18"/>
      <c r="IP879" s="18"/>
      <c r="IQ879" s="18"/>
      <c r="IR879" s="18"/>
      <c r="IS879" s="18"/>
      <c r="IT879" s="18"/>
      <c r="IU879" s="18"/>
      <c r="IV879" s="18"/>
      <c r="IW879" s="18"/>
      <c r="IX879" s="18"/>
      <c r="IY879" s="18"/>
      <c r="IZ879" s="18"/>
      <c r="JA879" s="18"/>
      <c r="JB879" s="18"/>
      <c r="JC879" s="18"/>
      <c r="JD879" s="18"/>
      <c r="JE879" s="18"/>
      <c r="JF879" s="18"/>
    </row>
    <row r="880" spans="36:266" x14ac:dyDescent="0.3">
      <c r="AJ880" s="24"/>
      <c r="AK880" s="24"/>
      <c r="AL880" s="20"/>
      <c r="AM880" s="23"/>
      <c r="AN880" s="18"/>
      <c r="AO880" s="18"/>
      <c r="BB880" s="25"/>
      <c r="BC880" s="21"/>
      <c r="BG880" s="18"/>
      <c r="BN880" s="22"/>
      <c r="BO880" s="22"/>
      <c r="BP880" s="22"/>
      <c r="BQ880" s="22"/>
      <c r="BR880" s="15"/>
      <c r="CF880" s="15"/>
      <c r="CL880" s="22"/>
      <c r="CM880" s="15"/>
      <c r="CR880" s="22"/>
      <c r="CT880" s="15"/>
      <c r="CW880" s="22"/>
      <c r="DA880" s="15"/>
      <c r="DH880" s="15"/>
      <c r="DJ880" s="22"/>
      <c r="DO880" s="15"/>
      <c r="DV880" s="15"/>
      <c r="EC880" s="15"/>
      <c r="EJ880" s="15"/>
      <c r="EQ880" s="15"/>
      <c r="EX880" s="15"/>
      <c r="FE880" s="15"/>
      <c r="FL880" s="15"/>
      <c r="FS880" s="15"/>
      <c r="FZ880" s="15"/>
      <c r="GG880" s="15"/>
      <c r="GN880" s="15"/>
      <c r="GP880" s="22"/>
      <c r="GQ880" s="22"/>
      <c r="GR880" s="22"/>
      <c r="GS880" s="22"/>
      <c r="GT880" s="22"/>
      <c r="GU880" s="15"/>
      <c r="GV880" s="22"/>
      <c r="GW880" s="22"/>
      <c r="GX880" s="22"/>
      <c r="GY880" s="18"/>
      <c r="GZ880" s="18"/>
      <c r="HA880" s="18"/>
      <c r="HB880" s="18"/>
      <c r="HC880" s="18"/>
      <c r="HD880" s="18"/>
      <c r="HE880" s="18"/>
      <c r="HF880" s="18"/>
      <c r="HG880" s="18"/>
      <c r="HH880" s="18"/>
      <c r="HI880" s="18"/>
      <c r="HJ880" s="18"/>
      <c r="HK880" s="18"/>
      <c r="HL880" s="18"/>
      <c r="HM880" s="18"/>
      <c r="HN880" s="18"/>
      <c r="HO880" s="18"/>
      <c r="HP880" s="18"/>
      <c r="HQ880" s="18"/>
      <c r="HR880" s="18"/>
      <c r="HS880" s="18"/>
      <c r="HT880" s="18"/>
      <c r="HU880" s="18"/>
      <c r="HV880" s="18"/>
      <c r="HW880" s="18"/>
      <c r="HX880" s="18"/>
      <c r="HY880" s="18"/>
      <c r="HZ880" s="18"/>
      <c r="IA880" s="18"/>
      <c r="IB880" s="18"/>
      <c r="IC880" s="18"/>
      <c r="ID880" s="18"/>
      <c r="IE880" s="18"/>
      <c r="IF880" s="18"/>
      <c r="IG880" s="18"/>
      <c r="IH880" s="18"/>
      <c r="II880" s="18"/>
      <c r="IJ880" s="18"/>
      <c r="IK880" s="18"/>
      <c r="IL880" s="18"/>
      <c r="IM880" s="18"/>
      <c r="IN880" s="18"/>
      <c r="IO880" s="18"/>
      <c r="IP880" s="18"/>
      <c r="IQ880" s="18"/>
      <c r="IR880" s="18"/>
      <c r="IS880" s="18"/>
      <c r="IT880" s="18"/>
      <c r="IU880" s="18"/>
      <c r="IV880" s="18"/>
      <c r="IW880" s="18"/>
      <c r="IX880" s="18"/>
      <c r="IY880" s="18"/>
      <c r="IZ880" s="18"/>
      <c r="JA880" s="18"/>
      <c r="JB880" s="18"/>
      <c r="JC880" s="18"/>
      <c r="JD880" s="18"/>
      <c r="JE880" s="18"/>
      <c r="JF880" s="18"/>
    </row>
    <row r="881" spans="36:266" x14ac:dyDescent="0.3">
      <c r="AJ881" s="24"/>
      <c r="AK881" s="24"/>
      <c r="AL881" s="20"/>
      <c r="AM881" s="23"/>
      <c r="AN881" s="18"/>
      <c r="AO881" s="18"/>
      <c r="BB881" s="25"/>
      <c r="BC881" s="21"/>
      <c r="BG881" s="18"/>
      <c r="BN881" s="22"/>
      <c r="BO881" s="22"/>
      <c r="BP881" s="22"/>
      <c r="BQ881" s="22"/>
      <c r="BR881" s="15"/>
      <c r="CF881" s="15"/>
      <c r="CL881" s="22"/>
      <c r="CM881" s="15"/>
      <c r="CR881" s="22"/>
      <c r="CT881" s="15"/>
      <c r="CW881" s="22"/>
      <c r="DA881" s="15"/>
      <c r="DH881" s="15"/>
      <c r="DJ881" s="22"/>
      <c r="DO881" s="15"/>
      <c r="DV881" s="15"/>
      <c r="EC881" s="15"/>
      <c r="EJ881" s="15"/>
      <c r="EQ881" s="15"/>
      <c r="EX881" s="15"/>
      <c r="FE881" s="15"/>
      <c r="FL881" s="15"/>
      <c r="FS881" s="15"/>
      <c r="FZ881" s="15"/>
      <c r="GG881" s="15"/>
      <c r="GN881" s="15"/>
      <c r="GP881" s="22"/>
      <c r="GQ881" s="22"/>
      <c r="GR881" s="22"/>
      <c r="GS881" s="22"/>
      <c r="GT881" s="22"/>
      <c r="GU881" s="15"/>
      <c r="GV881" s="22"/>
      <c r="GW881" s="22"/>
      <c r="GX881" s="22"/>
      <c r="GY881" s="18"/>
      <c r="GZ881" s="18"/>
      <c r="HA881" s="18"/>
      <c r="HB881" s="18"/>
      <c r="HC881" s="18"/>
      <c r="HD881" s="18"/>
      <c r="HE881" s="18"/>
      <c r="HF881" s="18"/>
      <c r="HG881" s="18"/>
      <c r="HH881" s="18"/>
      <c r="HI881" s="18"/>
      <c r="HJ881" s="18"/>
      <c r="HK881" s="18"/>
      <c r="HL881" s="18"/>
      <c r="HM881" s="18"/>
      <c r="HN881" s="18"/>
      <c r="HO881" s="18"/>
      <c r="HP881" s="18"/>
      <c r="HQ881" s="18"/>
      <c r="HR881" s="18"/>
      <c r="HS881" s="18"/>
      <c r="HT881" s="18"/>
      <c r="HU881" s="18"/>
      <c r="HV881" s="18"/>
      <c r="HW881" s="18"/>
      <c r="HX881" s="18"/>
      <c r="HY881" s="18"/>
      <c r="HZ881" s="18"/>
      <c r="IA881" s="18"/>
      <c r="IB881" s="18"/>
      <c r="IC881" s="18"/>
      <c r="ID881" s="18"/>
      <c r="IE881" s="18"/>
      <c r="IF881" s="18"/>
      <c r="IG881" s="18"/>
      <c r="IH881" s="18"/>
      <c r="II881" s="18"/>
      <c r="IJ881" s="18"/>
      <c r="IK881" s="18"/>
      <c r="IL881" s="18"/>
      <c r="IM881" s="18"/>
      <c r="IN881" s="18"/>
      <c r="IO881" s="18"/>
      <c r="IP881" s="18"/>
      <c r="IQ881" s="18"/>
      <c r="IR881" s="18"/>
      <c r="IS881" s="18"/>
      <c r="IT881" s="18"/>
      <c r="IU881" s="18"/>
      <c r="IV881" s="18"/>
      <c r="IW881" s="18"/>
      <c r="IX881" s="18"/>
      <c r="IY881" s="18"/>
      <c r="IZ881" s="18"/>
      <c r="JA881" s="18"/>
      <c r="JB881" s="18"/>
      <c r="JC881" s="18"/>
      <c r="JD881" s="18"/>
      <c r="JE881" s="18"/>
      <c r="JF881" s="18"/>
    </row>
    <row r="882" spans="36:266" x14ac:dyDescent="0.3">
      <c r="AJ882" s="24"/>
      <c r="AK882" s="24"/>
      <c r="AL882" s="20"/>
      <c r="AM882" s="23"/>
      <c r="AN882" s="18"/>
      <c r="AO882" s="18"/>
      <c r="BB882" s="25"/>
      <c r="BC882" s="21"/>
      <c r="BG882" s="18"/>
      <c r="BN882" s="22"/>
      <c r="BO882" s="22"/>
      <c r="BP882" s="22"/>
      <c r="BQ882" s="22"/>
      <c r="BR882" s="15"/>
      <c r="CF882" s="15"/>
      <c r="CL882" s="22"/>
      <c r="CM882" s="15"/>
      <c r="CR882" s="22"/>
      <c r="CT882" s="15"/>
      <c r="CW882" s="22"/>
      <c r="DA882" s="15"/>
      <c r="DH882" s="15"/>
      <c r="DJ882" s="22"/>
      <c r="DO882" s="15"/>
      <c r="DV882" s="15"/>
      <c r="EC882" s="15"/>
      <c r="EJ882" s="15"/>
      <c r="EQ882" s="15"/>
      <c r="EX882" s="15"/>
      <c r="FE882" s="15"/>
      <c r="FL882" s="15"/>
      <c r="FS882" s="15"/>
      <c r="FZ882" s="15"/>
      <c r="GG882" s="15"/>
      <c r="GN882" s="15"/>
      <c r="GP882" s="22"/>
      <c r="GQ882" s="22"/>
      <c r="GR882" s="22"/>
      <c r="GS882" s="22"/>
      <c r="GT882" s="22"/>
      <c r="GU882" s="15"/>
      <c r="GV882" s="22"/>
      <c r="GW882" s="22"/>
      <c r="GX882" s="22"/>
      <c r="GY882" s="18"/>
      <c r="GZ882" s="18"/>
      <c r="HA882" s="18"/>
      <c r="HB882" s="18"/>
      <c r="HC882" s="18"/>
      <c r="HD882" s="18"/>
      <c r="HE882" s="18"/>
      <c r="HF882" s="18"/>
      <c r="HG882" s="18"/>
      <c r="HH882" s="18"/>
      <c r="HI882" s="18"/>
      <c r="HJ882" s="18"/>
      <c r="HK882" s="18"/>
      <c r="HL882" s="18"/>
      <c r="HM882" s="18"/>
      <c r="HN882" s="18"/>
      <c r="HO882" s="18"/>
      <c r="HP882" s="18"/>
      <c r="HQ882" s="18"/>
      <c r="HR882" s="18"/>
      <c r="HS882" s="18"/>
      <c r="HT882" s="18"/>
      <c r="HU882" s="18"/>
      <c r="HV882" s="18"/>
      <c r="HW882" s="18"/>
      <c r="HX882" s="18"/>
      <c r="HY882" s="18"/>
      <c r="HZ882" s="18"/>
      <c r="IA882" s="18"/>
      <c r="IB882" s="18"/>
      <c r="IC882" s="18"/>
      <c r="ID882" s="18"/>
      <c r="IE882" s="18"/>
      <c r="IF882" s="18"/>
      <c r="IG882" s="18"/>
      <c r="IH882" s="18"/>
      <c r="II882" s="18"/>
      <c r="IJ882" s="18"/>
      <c r="IK882" s="18"/>
      <c r="IL882" s="18"/>
      <c r="IM882" s="18"/>
      <c r="IN882" s="18"/>
      <c r="IO882" s="18"/>
      <c r="IP882" s="18"/>
      <c r="IQ882" s="18"/>
      <c r="IR882" s="18"/>
      <c r="IS882" s="18"/>
      <c r="IT882" s="18"/>
      <c r="IU882" s="18"/>
      <c r="IV882" s="18"/>
      <c r="IW882" s="18"/>
      <c r="IX882" s="18"/>
      <c r="IY882" s="18"/>
      <c r="IZ882" s="18"/>
      <c r="JA882" s="18"/>
      <c r="JB882" s="18"/>
      <c r="JC882" s="18"/>
      <c r="JD882" s="18"/>
      <c r="JE882" s="18"/>
      <c r="JF882" s="18"/>
    </row>
    <row r="883" spans="36:266" x14ac:dyDescent="0.3">
      <c r="AJ883" s="24"/>
      <c r="AK883" s="24"/>
      <c r="AL883" s="20"/>
      <c r="AM883" s="23"/>
      <c r="AN883" s="18"/>
      <c r="AO883" s="18"/>
      <c r="BB883" s="25"/>
      <c r="BC883" s="21"/>
      <c r="BG883" s="18"/>
      <c r="BN883" s="22"/>
      <c r="BO883" s="22"/>
      <c r="BP883" s="22"/>
      <c r="BQ883" s="22"/>
      <c r="BR883" s="15"/>
      <c r="CF883" s="15"/>
      <c r="CL883" s="22"/>
      <c r="CM883" s="15"/>
      <c r="CR883" s="22"/>
      <c r="CT883" s="15"/>
      <c r="CW883" s="22"/>
      <c r="DA883" s="15"/>
      <c r="DH883" s="15"/>
      <c r="DJ883" s="22"/>
      <c r="DO883" s="15"/>
      <c r="DV883" s="15"/>
      <c r="EC883" s="15"/>
      <c r="EJ883" s="15"/>
      <c r="EQ883" s="15"/>
      <c r="EX883" s="15"/>
      <c r="FE883" s="15"/>
      <c r="FL883" s="15"/>
      <c r="FS883" s="15"/>
      <c r="FZ883" s="15"/>
      <c r="GG883" s="15"/>
      <c r="GN883" s="15"/>
      <c r="GP883" s="22"/>
      <c r="GQ883" s="22"/>
      <c r="GR883" s="22"/>
      <c r="GS883" s="22"/>
      <c r="GT883" s="22"/>
      <c r="GU883" s="15"/>
      <c r="GV883" s="22"/>
      <c r="GW883" s="22"/>
      <c r="GX883" s="22"/>
      <c r="GY883" s="18"/>
      <c r="GZ883" s="18"/>
      <c r="HA883" s="18"/>
      <c r="HB883" s="18"/>
      <c r="HC883" s="18"/>
      <c r="HD883" s="18"/>
      <c r="HE883" s="18"/>
      <c r="HF883" s="18"/>
      <c r="HG883" s="18"/>
      <c r="HH883" s="18"/>
      <c r="HI883" s="18"/>
      <c r="HJ883" s="18"/>
      <c r="HK883" s="18"/>
      <c r="HL883" s="18"/>
      <c r="HM883" s="18"/>
      <c r="HN883" s="18"/>
      <c r="HO883" s="18"/>
      <c r="HP883" s="18"/>
      <c r="HQ883" s="18"/>
      <c r="HR883" s="18"/>
      <c r="HS883" s="18"/>
      <c r="HT883" s="18"/>
      <c r="HU883" s="18"/>
      <c r="HV883" s="18"/>
      <c r="HW883" s="18"/>
      <c r="HX883" s="18"/>
      <c r="HY883" s="18"/>
      <c r="HZ883" s="18"/>
      <c r="IA883" s="18"/>
      <c r="IB883" s="18"/>
      <c r="IC883" s="18"/>
      <c r="ID883" s="18"/>
      <c r="IE883" s="18"/>
      <c r="IF883" s="18"/>
      <c r="IG883" s="18"/>
      <c r="IH883" s="18"/>
      <c r="II883" s="18"/>
      <c r="IJ883" s="18"/>
      <c r="IK883" s="18"/>
      <c r="IL883" s="18"/>
      <c r="IM883" s="18"/>
      <c r="IN883" s="18"/>
      <c r="IO883" s="18"/>
      <c r="IP883" s="18"/>
      <c r="IQ883" s="18"/>
      <c r="IR883" s="18"/>
      <c r="IS883" s="18"/>
      <c r="IT883" s="18"/>
      <c r="IU883" s="18"/>
      <c r="IV883" s="18"/>
      <c r="IW883" s="18"/>
      <c r="IX883" s="18"/>
      <c r="IY883" s="18"/>
      <c r="IZ883" s="18"/>
      <c r="JA883" s="18"/>
      <c r="JB883" s="18"/>
      <c r="JC883" s="18"/>
      <c r="JD883" s="18"/>
      <c r="JE883" s="18"/>
      <c r="JF883" s="18"/>
    </row>
    <row r="884" spans="36:266" x14ac:dyDescent="0.3">
      <c r="AJ884" s="24"/>
      <c r="AK884" s="24"/>
      <c r="AL884" s="20"/>
      <c r="AM884" s="23"/>
      <c r="AN884" s="18"/>
      <c r="AO884" s="18"/>
      <c r="BB884" s="25"/>
      <c r="BC884" s="21"/>
      <c r="BG884" s="18"/>
      <c r="BN884" s="22"/>
      <c r="BO884" s="22"/>
      <c r="BP884" s="22"/>
      <c r="BQ884" s="22"/>
      <c r="BR884" s="15"/>
      <c r="CF884" s="15"/>
      <c r="CL884" s="22"/>
      <c r="CM884" s="15"/>
      <c r="CR884" s="22"/>
      <c r="CT884" s="15"/>
      <c r="CW884" s="22"/>
      <c r="DA884" s="15"/>
      <c r="DH884" s="15"/>
      <c r="DJ884" s="22"/>
      <c r="DO884" s="15"/>
      <c r="DV884" s="15"/>
      <c r="EC884" s="15"/>
      <c r="EJ884" s="15"/>
      <c r="EQ884" s="15"/>
      <c r="EX884" s="15"/>
      <c r="FE884" s="15"/>
      <c r="FL884" s="15"/>
      <c r="FS884" s="15"/>
      <c r="FZ884" s="15"/>
      <c r="GG884" s="15"/>
      <c r="GN884" s="15"/>
      <c r="GP884" s="22"/>
      <c r="GQ884" s="22"/>
      <c r="GR884" s="22"/>
      <c r="GS884" s="22"/>
      <c r="GT884" s="22"/>
      <c r="GU884" s="15"/>
      <c r="GV884" s="22"/>
      <c r="GW884" s="22"/>
      <c r="GX884" s="22"/>
      <c r="GY884" s="18"/>
      <c r="GZ884" s="18"/>
      <c r="HA884" s="18"/>
      <c r="HB884" s="18"/>
      <c r="HC884" s="18"/>
      <c r="HD884" s="18"/>
      <c r="HE884" s="18"/>
      <c r="HF884" s="18"/>
      <c r="HG884" s="18"/>
      <c r="HH884" s="18"/>
      <c r="HI884" s="18"/>
      <c r="HJ884" s="18"/>
      <c r="HK884" s="18"/>
      <c r="HL884" s="18"/>
      <c r="HM884" s="18"/>
      <c r="HN884" s="18"/>
      <c r="HO884" s="18"/>
      <c r="HP884" s="18"/>
      <c r="HQ884" s="18"/>
      <c r="HR884" s="18"/>
      <c r="HS884" s="18"/>
      <c r="HT884" s="18"/>
      <c r="HU884" s="18"/>
      <c r="HV884" s="18"/>
      <c r="HW884" s="18"/>
      <c r="HX884" s="18"/>
      <c r="HY884" s="18"/>
      <c r="HZ884" s="18"/>
      <c r="IA884" s="18"/>
      <c r="IB884" s="18"/>
      <c r="IC884" s="18"/>
      <c r="ID884" s="18"/>
      <c r="IE884" s="18"/>
      <c r="IF884" s="18"/>
      <c r="IG884" s="18"/>
      <c r="IH884" s="18"/>
      <c r="II884" s="18"/>
      <c r="IJ884" s="18"/>
      <c r="IK884" s="18"/>
      <c r="IL884" s="18"/>
      <c r="IM884" s="18"/>
      <c r="IN884" s="18"/>
      <c r="IO884" s="18"/>
      <c r="IP884" s="18"/>
      <c r="IQ884" s="18"/>
      <c r="IR884" s="18"/>
      <c r="IS884" s="18"/>
      <c r="IT884" s="18"/>
      <c r="IU884" s="18"/>
      <c r="IV884" s="18"/>
      <c r="IW884" s="18"/>
      <c r="IX884" s="18"/>
      <c r="IY884" s="18"/>
      <c r="IZ884" s="18"/>
      <c r="JA884" s="18"/>
      <c r="JB884" s="18"/>
      <c r="JC884" s="18"/>
      <c r="JD884" s="18"/>
      <c r="JE884" s="18"/>
      <c r="JF884" s="18"/>
    </row>
    <row r="885" spans="36:266" x14ac:dyDescent="0.3">
      <c r="AJ885" s="24"/>
      <c r="AK885" s="24"/>
      <c r="AL885" s="20"/>
      <c r="AM885" s="23"/>
      <c r="AN885" s="18"/>
      <c r="AO885" s="18"/>
      <c r="BB885" s="25"/>
      <c r="BC885" s="21"/>
      <c r="BG885" s="18"/>
      <c r="BN885" s="22"/>
      <c r="BO885" s="22"/>
      <c r="BP885" s="22"/>
      <c r="BQ885" s="22"/>
      <c r="BR885" s="15"/>
      <c r="CF885" s="15"/>
      <c r="CL885" s="22"/>
      <c r="CM885" s="15"/>
      <c r="CR885" s="22"/>
      <c r="CT885" s="15"/>
      <c r="CW885" s="22"/>
      <c r="DA885" s="15"/>
      <c r="DH885" s="15"/>
      <c r="DJ885" s="22"/>
      <c r="DO885" s="15"/>
      <c r="DV885" s="15"/>
      <c r="EC885" s="15"/>
      <c r="EJ885" s="15"/>
      <c r="EQ885" s="15"/>
      <c r="EX885" s="15"/>
      <c r="FE885" s="15"/>
      <c r="FL885" s="15"/>
      <c r="FS885" s="15"/>
      <c r="FZ885" s="15"/>
      <c r="GG885" s="15"/>
      <c r="GN885" s="15"/>
      <c r="GP885" s="22"/>
      <c r="GQ885" s="22"/>
      <c r="GR885" s="22"/>
      <c r="GS885" s="22"/>
      <c r="GT885" s="22"/>
      <c r="GU885" s="15"/>
      <c r="GV885" s="22"/>
      <c r="GW885" s="22"/>
      <c r="GX885" s="22"/>
      <c r="GY885" s="18"/>
      <c r="GZ885" s="18"/>
      <c r="HA885" s="18"/>
      <c r="HB885" s="18"/>
      <c r="HC885" s="18"/>
      <c r="HD885" s="18"/>
      <c r="HE885" s="18"/>
      <c r="HF885" s="18"/>
      <c r="HG885" s="18"/>
      <c r="HH885" s="18"/>
      <c r="HI885" s="18"/>
      <c r="HJ885" s="18"/>
      <c r="HK885" s="18"/>
      <c r="HL885" s="18"/>
      <c r="HM885" s="18"/>
      <c r="HN885" s="18"/>
      <c r="HO885" s="18"/>
      <c r="HP885" s="18"/>
      <c r="HQ885" s="18"/>
      <c r="HR885" s="18"/>
      <c r="HS885" s="18"/>
      <c r="HT885" s="18"/>
      <c r="HU885" s="18"/>
      <c r="HV885" s="18"/>
      <c r="HW885" s="18"/>
      <c r="HX885" s="18"/>
      <c r="HY885" s="18"/>
      <c r="HZ885" s="18"/>
      <c r="IA885" s="18"/>
      <c r="IB885" s="18"/>
      <c r="IC885" s="18"/>
      <c r="ID885" s="18"/>
      <c r="IE885" s="18"/>
      <c r="IF885" s="18"/>
      <c r="IG885" s="18"/>
      <c r="IH885" s="18"/>
      <c r="II885" s="18"/>
      <c r="IJ885" s="18"/>
      <c r="IK885" s="18"/>
      <c r="IL885" s="18"/>
      <c r="IM885" s="18"/>
      <c r="IN885" s="18"/>
      <c r="IO885" s="18"/>
      <c r="IP885" s="18"/>
      <c r="IQ885" s="18"/>
      <c r="IR885" s="18"/>
      <c r="IS885" s="18"/>
      <c r="IT885" s="18"/>
      <c r="IU885" s="18"/>
      <c r="IV885" s="18"/>
      <c r="IW885" s="18"/>
      <c r="IX885" s="18"/>
      <c r="IY885" s="18"/>
      <c r="IZ885" s="18"/>
      <c r="JA885" s="18"/>
      <c r="JB885" s="18"/>
      <c r="JC885" s="18"/>
      <c r="JD885" s="18"/>
      <c r="JE885" s="18"/>
      <c r="JF885" s="18"/>
    </row>
    <row r="886" spans="36:266" x14ac:dyDescent="0.3">
      <c r="AJ886" s="24"/>
      <c r="AK886" s="24"/>
      <c r="AL886" s="20"/>
      <c r="AM886" s="23"/>
      <c r="AN886" s="18"/>
      <c r="AO886" s="18"/>
      <c r="BB886" s="25"/>
      <c r="BC886" s="21"/>
      <c r="BG886" s="18"/>
      <c r="BN886" s="22"/>
      <c r="BO886" s="22"/>
      <c r="BP886" s="22"/>
      <c r="BQ886" s="22"/>
      <c r="BR886" s="15"/>
      <c r="CF886" s="15"/>
      <c r="CL886" s="22"/>
      <c r="CM886" s="15"/>
      <c r="CR886" s="22"/>
      <c r="CT886" s="15"/>
      <c r="CW886" s="22"/>
      <c r="DA886" s="15"/>
      <c r="DH886" s="15"/>
      <c r="DJ886" s="22"/>
      <c r="DO886" s="15"/>
      <c r="DV886" s="15"/>
      <c r="EC886" s="15"/>
      <c r="EJ886" s="15"/>
      <c r="EQ886" s="15"/>
      <c r="EX886" s="15"/>
      <c r="FE886" s="15"/>
      <c r="FL886" s="15"/>
      <c r="FS886" s="15"/>
      <c r="FZ886" s="15"/>
      <c r="GG886" s="15"/>
      <c r="GN886" s="15"/>
      <c r="GP886" s="22"/>
      <c r="GQ886" s="22"/>
      <c r="GR886" s="22"/>
      <c r="GS886" s="22"/>
      <c r="GT886" s="22"/>
      <c r="GU886" s="15"/>
      <c r="GV886" s="22"/>
      <c r="GW886" s="22"/>
      <c r="GX886" s="22"/>
      <c r="GY886" s="18"/>
      <c r="GZ886" s="18"/>
      <c r="HA886" s="18"/>
      <c r="HB886" s="18"/>
      <c r="HC886" s="18"/>
      <c r="HD886" s="18"/>
      <c r="HE886" s="18"/>
      <c r="HF886" s="18"/>
      <c r="HG886" s="18"/>
      <c r="HH886" s="18"/>
      <c r="HI886" s="18"/>
      <c r="HJ886" s="18"/>
      <c r="HK886" s="18"/>
      <c r="HL886" s="18"/>
      <c r="HM886" s="18"/>
      <c r="HN886" s="18"/>
      <c r="HO886" s="18"/>
      <c r="HP886" s="18"/>
      <c r="HQ886" s="18"/>
      <c r="HR886" s="18"/>
      <c r="HS886" s="18"/>
      <c r="HT886" s="18"/>
      <c r="HU886" s="18"/>
      <c r="HV886" s="18"/>
      <c r="HW886" s="18"/>
      <c r="HX886" s="18"/>
      <c r="HY886" s="18"/>
      <c r="HZ886" s="18"/>
      <c r="IA886" s="18"/>
      <c r="IB886" s="18"/>
      <c r="IC886" s="18"/>
      <c r="ID886" s="18"/>
      <c r="IE886" s="18"/>
      <c r="IF886" s="18"/>
      <c r="IG886" s="18"/>
      <c r="IH886" s="18"/>
      <c r="II886" s="18"/>
      <c r="IJ886" s="18"/>
      <c r="IK886" s="18"/>
      <c r="IL886" s="18"/>
      <c r="IM886" s="18"/>
      <c r="IN886" s="18"/>
      <c r="IO886" s="18"/>
      <c r="IP886" s="18"/>
      <c r="IQ886" s="18"/>
      <c r="IR886" s="18"/>
      <c r="IS886" s="18"/>
      <c r="IT886" s="18"/>
      <c r="IU886" s="18"/>
      <c r="IV886" s="18"/>
      <c r="IW886" s="18"/>
      <c r="IX886" s="18"/>
      <c r="IY886" s="18"/>
      <c r="IZ886" s="18"/>
      <c r="JA886" s="18"/>
      <c r="JB886" s="18"/>
      <c r="JC886" s="18"/>
      <c r="JD886" s="18"/>
      <c r="JE886" s="18"/>
      <c r="JF886" s="18"/>
    </row>
    <row r="887" spans="36:266" x14ac:dyDescent="0.3">
      <c r="AJ887" s="24"/>
      <c r="AK887" s="24"/>
      <c r="AL887" s="20"/>
      <c r="AM887" s="23"/>
      <c r="AN887" s="18"/>
      <c r="AO887" s="18"/>
      <c r="BB887" s="25"/>
      <c r="BC887" s="21"/>
      <c r="BG887" s="18"/>
      <c r="BN887" s="22"/>
      <c r="BO887" s="22"/>
      <c r="BP887" s="22"/>
      <c r="BQ887" s="22"/>
      <c r="BR887" s="15"/>
      <c r="CF887" s="15"/>
      <c r="CL887" s="22"/>
      <c r="CM887" s="15"/>
      <c r="CR887" s="22"/>
      <c r="CT887" s="15"/>
      <c r="CW887" s="22"/>
      <c r="DA887" s="15"/>
      <c r="DH887" s="15"/>
      <c r="DJ887" s="22"/>
      <c r="DO887" s="15"/>
      <c r="DV887" s="15"/>
      <c r="EC887" s="15"/>
      <c r="EJ887" s="15"/>
      <c r="EQ887" s="15"/>
      <c r="EX887" s="15"/>
      <c r="FE887" s="15"/>
      <c r="FL887" s="15"/>
      <c r="FS887" s="15"/>
      <c r="FZ887" s="15"/>
      <c r="GG887" s="15"/>
      <c r="GN887" s="15"/>
      <c r="GP887" s="22"/>
      <c r="GQ887" s="22"/>
      <c r="GR887" s="22"/>
      <c r="GS887" s="22"/>
      <c r="GT887" s="22"/>
      <c r="GU887" s="15"/>
      <c r="GV887" s="22"/>
      <c r="GW887" s="22"/>
      <c r="GX887" s="22"/>
      <c r="GY887" s="18"/>
      <c r="GZ887" s="18"/>
      <c r="HA887" s="18"/>
      <c r="HB887" s="18"/>
      <c r="HC887" s="18"/>
      <c r="HD887" s="18"/>
      <c r="HE887" s="18"/>
      <c r="HF887" s="18"/>
      <c r="HG887" s="18"/>
      <c r="HH887" s="18"/>
      <c r="HI887" s="18"/>
      <c r="HJ887" s="18"/>
      <c r="HK887" s="18"/>
      <c r="HL887" s="18"/>
      <c r="HM887" s="18"/>
      <c r="HN887" s="18"/>
      <c r="HO887" s="18"/>
      <c r="HP887" s="18"/>
      <c r="HQ887" s="18"/>
      <c r="HR887" s="18"/>
      <c r="HS887" s="18"/>
      <c r="HT887" s="18"/>
      <c r="HU887" s="18"/>
      <c r="HV887" s="18"/>
      <c r="HW887" s="18"/>
      <c r="HX887" s="18"/>
      <c r="HY887" s="18"/>
      <c r="HZ887" s="18"/>
      <c r="IA887" s="18"/>
      <c r="IB887" s="18"/>
      <c r="IC887" s="18"/>
      <c r="ID887" s="18"/>
      <c r="IE887" s="18"/>
      <c r="IF887" s="18"/>
      <c r="IG887" s="18"/>
      <c r="IH887" s="18"/>
      <c r="II887" s="18"/>
      <c r="IJ887" s="18"/>
      <c r="IK887" s="18"/>
      <c r="IL887" s="18"/>
      <c r="IM887" s="18"/>
      <c r="IN887" s="18"/>
      <c r="IO887" s="18"/>
      <c r="IP887" s="18"/>
      <c r="IQ887" s="18"/>
      <c r="IR887" s="18"/>
      <c r="IS887" s="18"/>
      <c r="IT887" s="18"/>
      <c r="IU887" s="18"/>
      <c r="IV887" s="18"/>
      <c r="IW887" s="18"/>
      <c r="IX887" s="18"/>
      <c r="IY887" s="18"/>
      <c r="IZ887" s="18"/>
      <c r="JA887" s="18"/>
      <c r="JB887" s="18"/>
      <c r="JC887" s="18"/>
      <c r="JD887" s="18"/>
      <c r="JE887" s="18"/>
      <c r="JF887" s="18"/>
    </row>
    <row r="888" spans="36:266" x14ac:dyDescent="0.3">
      <c r="AJ888" s="24"/>
      <c r="AK888" s="24"/>
      <c r="AL888" s="20"/>
      <c r="AM888" s="23"/>
      <c r="AN888" s="18"/>
      <c r="AO888" s="18"/>
      <c r="BB888" s="25"/>
      <c r="BC888" s="21"/>
      <c r="BG888" s="18"/>
      <c r="BN888" s="22"/>
      <c r="BO888" s="22"/>
      <c r="BP888" s="22"/>
      <c r="BQ888" s="22"/>
      <c r="BR888" s="15"/>
      <c r="CF888" s="15"/>
      <c r="CL888" s="22"/>
      <c r="CM888" s="15"/>
      <c r="CR888" s="22"/>
      <c r="CT888" s="15"/>
      <c r="CW888" s="22"/>
      <c r="DA888" s="15"/>
      <c r="DH888" s="15"/>
      <c r="DJ888" s="22"/>
      <c r="DO888" s="15"/>
      <c r="DV888" s="15"/>
      <c r="EC888" s="15"/>
      <c r="EJ888" s="15"/>
      <c r="EQ888" s="15"/>
      <c r="EX888" s="15"/>
      <c r="FE888" s="15"/>
      <c r="FL888" s="15"/>
      <c r="FS888" s="15"/>
      <c r="FZ888" s="15"/>
      <c r="GG888" s="15"/>
      <c r="GN888" s="15"/>
      <c r="GP888" s="22"/>
      <c r="GQ888" s="22"/>
      <c r="GR888" s="22"/>
      <c r="GS888" s="22"/>
      <c r="GT888" s="22"/>
      <c r="GU888" s="15"/>
      <c r="GV888" s="22"/>
      <c r="GW888" s="22"/>
      <c r="GX888" s="22"/>
      <c r="GY888" s="18"/>
      <c r="GZ888" s="18"/>
      <c r="HA888" s="18"/>
      <c r="HB888" s="18"/>
      <c r="HC888" s="18"/>
      <c r="HD888" s="18"/>
      <c r="HE888" s="18"/>
      <c r="HF888" s="18"/>
      <c r="HG888" s="18"/>
      <c r="HH888" s="18"/>
      <c r="HI888" s="18"/>
      <c r="HJ888" s="18"/>
      <c r="HK888" s="18"/>
      <c r="HL888" s="18"/>
      <c r="HM888" s="18"/>
      <c r="HN888" s="18"/>
      <c r="HO888" s="18"/>
      <c r="HP888" s="18"/>
      <c r="HQ888" s="18"/>
      <c r="HR888" s="18"/>
      <c r="HS888" s="18"/>
      <c r="HT888" s="18"/>
      <c r="HU888" s="18"/>
      <c r="HV888" s="18"/>
      <c r="HW888" s="18"/>
      <c r="HX888" s="18"/>
      <c r="HY888" s="18"/>
      <c r="HZ888" s="18"/>
      <c r="IA888" s="18"/>
      <c r="IB888" s="18"/>
      <c r="IC888" s="18"/>
      <c r="ID888" s="18"/>
      <c r="IE888" s="18"/>
      <c r="IF888" s="18"/>
      <c r="IG888" s="18"/>
      <c r="IH888" s="18"/>
      <c r="II888" s="18"/>
      <c r="IJ888" s="18"/>
      <c r="IK888" s="18"/>
      <c r="IL888" s="18"/>
      <c r="IM888" s="18"/>
      <c r="IN888" s="18"/>
      <c r="IO888" s="18"/>
      <c r="IP888" s="18"/>
      <c r="IQ888" s="18"/>
      <c r="IR888" s="18"/>
      <c r="IS888" s="18"/>
      <c r="IT888" s="18"/>
      <c r="IU888" s="18"/>
      <c r="IV888" s="18"/>
      <c r="IW888" s="18"/>
      <c r="IX888" s="18"/>
      <c r="IY888" s="18"/>
      <c r="IZ888" s="18"/>
      <c r="JA888" s="18"/>
      <c r="JB888" s="18"/>
      <c r="JC888" s="18"/>
      <c r="JD888" s="18"/>
      <c r="JE888" s="18"/>
      <c r="JF888" s="18"/>
    </row>
    <row r="889" spans="36:266" x14ac:dyDescent="0.3">
      <c r="AJ889" s="24"/>
      <c r="AK889" s="24"/>
      <c r="AL889" s="20"/>
      <c r="AM889" s="23"/>
      <c r="AN889" s="18"/>
      <c r="AO889" s="18"/>
      <c r="BB889" s="25"/>
      <c r="BC889" s="21"/>
      <c r="BG889" s="18"/>
      <c r="BN889" s="22"/>
      <c r="BO889" s="22"/>
      <c r="BP889" s="22"/>
      <c r="BQ889" s="22"/>
      <c r="BR889" s="15"/>
      <c r="CF889" s="15"/>
      <c r="CL889" s="22"/>
      <c r="CM889" s="15"/>
      <c r="CR889" s="22"/>
      <c r="CT889" s="15"/>
      <c r="CW889" s="22"/>
      <c r="DA889" s="15"/>
      <c r="DH889" s="15"/>
      <c r="DJ889" s="22"/>
      <c r="DO889" s="15"/>
      <c r="DV889" s="15"/>
      <c r="EC889" s="15"/>
      <c r="EJ889" s="15"/>
      <c r="EQ889" s="15"/>
      <c r="EX889" s="15"/>
      <c r="FE889" s="15"/>
      <c r="FL889" s="15"/>
      <c r="FS889" s="15"/>
      <c r="FZ889" s="15"/>
      <c r="GG889" s="15"/>
      <c r="GN889" s="15"/>
      <c r="GP889" s="22"/>
      <c r="GQ889" s="22"/>
      <c r="GR889" s="22"/>
      <c r="GS889" s="22"/>
      <c r="GT889" s="22"/>
      <c r="GU889" s="15"/>
      <c r="GV889" s="22"/>
      <c r="GW889" s="22"/>
      <c r="GX889" s="22"/>
      <c r="GY889" s="18"/>
      <c r="GZ889" s="18"/>
      <c r="HA889" s="18"/>
      <c r="HB889" s="18"/>
      <c r="HC889" s="18"/>
      <c r="HD889" s="18"/>
      <c r="HE889" s="18"/>
      <c r="HF889" s="18"/>
      <c r="HG889" s="18"/>
      <c r="HH889" s="18"/>
      <c r="HI889" s="18"/>
      <c r="HJ889" s="18"/>
      <c r="HK889" s="18"/>
      <c r="HL889" s="18"/>
      <c r="HM889" s="18"/>
      <c r="HN889" s="18"/>
      <c r="HO889" s="18"/>
      <c r="HP889" s="18"/>
      <c r="HQ889" s="18"/>
      <c r="HR889" s="18"/>
      <c r="HS889" s="18"/>
      <c r="HT889" s="18"/>
      <c r="HU889" s="18"/>
      <c r="HV889" s="18"/>
      <c r="HW889" s="18"/>
      <c r="HX889" s="18"/>
      <c r="HY889" s="18"/>
      <c r="HZ889" s="18"/>
      <c r="IA889" s="18"/>
      <c r="IB889" s="18"/>
      <c r="IC889" s="18"/>
      <c r="ID889" s="18"/>
      <c r="IE889" s="18"/>
      <c r="IF889" s="18"/>
      <c r="IG889" s="18"/>
      <c r="IH889" s="18"/>
      <c r="II889" s="18"/>
      <c r="IJ889" s="18"/>
      <c r="IK889" s="18"/>
      <c r="IL889" s="18"/>
      <c r="IM889" s="18"/>
      <c r="IN889" s="18"/>
      <c r="IO889" s="18"/>
      <c r="IP889" s="18"/>
      <c r="IQ889" s="18"/>
      <c r="IR889" s="18"/>
      <c r="IS889" s="18"/>
      <c r="IT889" s="18"/>
      <c r="IU889" s="18"/>
      <c r="IV889" s="18"/>
      <c r="IW889" s="18"/>
      <c r="IX889" s="18"/>
      <c r="IY889" s="18"/>
      <c r="IZ889" s="18"/>
      <c r="JA889" s="18"/>
      <c r="JB889" s="18"/>
      <c r="JC889" s="18"/>
      <c r="JD889" s="18"/>
      <c r="JE889" s="18"/>
      <c r="JF889" s="18"/>
    </row>
    <row r="890" spans="36:266" x14ac:dyDescent="0.3">
      <c r="AJ890" s="24"/>
      <c r="AK890" s="24"/>
      <c r="AL890" s="20"/>
      <c r="AM890" s="23"/>
      <c r="AN890" s="18"/>
      <c r="AO890" s="18"/>
      <c r="BB890" s="25"/>
      <c r="BC890" s="21"/>
      <c r="BG890" s="18"/>
      <c r="BN890" s="22"/>
      <c r="BO890" s="22"/>
      <c r="BP890" s="22"/>
      <c r="BQ890" s="22"/>
      <c r="BR890" s="15"/>
      <c r="CF890" s="15"/>
      <c r="CL890" s="22"/>
      <c r="CM890" s="15"/>
      <c r="CR890" s="22"/>
      <c r="CT890" s="15"/>
      <c r="CW890" s="22"/>
      <c r="DA890" s="15"/>
      <c r="DH890" s="15"/>
      <c r="DJ890" s="22"/>
      <c r="DO890" s="15"/>
      <c r="DV890" s="15"/>
      <c r="EC890" s="15"/>
      <c r="EJ890" s="15"/>
      <c r="EQ890" s="15"/>
      <c r="EX890" s="15"/>
      <c r="FE890" s="15"/>
      <c r="FL890" s="15"/>
      <c r="FS890" s="15"/>
      <c r="FZ890" s="15"/>
      <c r="GG890" s="15"/>
      <c r="GN890" s="15"/>
      <c r="GP890" s="22"/>
      <c r="GQ890" s="22"/>
      <c r="GR890" s="22"/>
      <c r="GS890" s="22"/>
      <c r="GT890" s="22"/>
      <c r="GU890" s="15"/>
      <c r="GV890" s="22"/>
      <c r="GW890" s="22"/>
      <c r="GX890" s="22"/>
      <c r="GY890" s="18"/>
      <c r="GZ890" s="18"/>
      <c r="HA890" s="18"/>
      <c r="HB890" s="18"/>
      <c r="HC890" s="18"/>
      <c r="HD890" s="18"/>
      <c r="HE890" s="18"/>
      <c r="HF890" s="18"/>
      <c r="HG890" s="18"/>
      <c r="HH890" s="18"/>
      <c r="HI890" s="18"/>
      <c r="HJ890" s="18"/>
      <c r="HK890" s="18"/>
      <c r="HL890" s="18"/>
      <c r="HM890" s="18"/>
      <c r="HN890" s="18"/>
      <c r="HO890" s="18"/>
      <c r="HP890" s="18"/>
      <c r="HQ890" s="18"/>
      <c r="HR890" s="18"/>
      <c r="HS890" s="18"/>
      <c r="HT890" s="18"/>
      <c r="HU890" s="18"/>
      <c r="HV890" s="18"/>
      <c r="HW890" s="18"/>
      <c r="HX890" s="18"/>
      <c r="HY890" s="18"/>
      <c r="HZ890" s="18"/>
      <c r="IA890" s="18"/>
      <c r="IB890" s="18"/>
      <c r="IC890" s="18"/>
      <c r="ID890" s="18"/>
      <c r="IE890" s="18"/>
      <c r="IF890" s="18"/>
      <c r="IG890" s="18"/>
      <c r="IH890" s="18"/>
      <c r="II890" s="18"/>
      <c r="IJ890" s="18"/>
      <c r="IK890" s="18"/>
      <c r="IL890" s="18"/>
      <c r="IM890" s="18"/>
      <c r="IN890" s="18"/>
      <c r="IO890" s="18"/>
      <c r="IP890" s="18"/>
      <c r="IQ890" s="18"/>
      <c r="IR890" s="18"/>
      <c r="IS890" s="18"/>
      <c r="IT890" s="18"/>
      <c r="IU890" s="18"/>
      <c r="IV890" s="18"/>
      <c r="IW890" s="18"/>
      <c r="IX890" s="18"/>
      <c r="IY890" s="18"/>
      <c r="IZ890" s="18"/>
      <c r="JA890" s="18"/>
      <c r="JB890" s="18"/>
      <c r="JC890" s="18"/>
      <c r="JD890" s="18"/>
      <c r="JE890" s="18"/>
      <c r="JF890" s="18"/>
    </row>
    <row r="891" spans="36:266" x14ac:dyDescent="0.3">
      <c r="AJ891" s="24"/>
      <c r="AK891" s="24"/>
      <c r="AL891" s="20"/>
      <c r="AM891" s="23"/>
      <c r="AN891" s="18"/>
      <c r="AO891" s="18"/>
      <c r="BB891" s="25"/>
      <c r="BC891" s="21"/>
      <c r="BG891" s="18"/>
      <c r="BN891" s="22"/>
      <c r="BO891" s="22"/>
      <c r="BP891" s="22"/>
      <c r="BQ891" s="22"/>
      <c r="BR891" s="15"/>
      <c r="CF891" s="15"/>
      <c r="CL891" s="22"/>
      <c r="CM891" s="15"/>
      <c r="CR891" s="22"/>
      <c r="CT891" s="15"/>
      <c r="CW891" s="22"/>
      <c r="DA891" s="15"/>
      <c r="DH891" s="15"/>
      <c r="DJ891" s="22"/>
      <c r="DO891" s="15"/>
      <c r="DV891" s="15"/>
      <c r="EC891" s="15"/>
      <c r="EJ891" s="15"/>
      <c r="EQ891" s="15"/>
      <c r="EX891" s="15"/>
      <c r="FE891" s="15"/>
      <c r="FL891" s="15"/>
      <c r="FS891" s="15"/>
      <c r="FZ891" s="15"/>
      <c r="GG891" s="15"/>
      <c r="GN891" s="15"/>
      <c r="GP891" s="22"/>
      <c r="GQ891" s="22"/>
      <c r="GR891" s="22"/>
      <c r="GS891" s="22"/>
      <c r="GT891" s="22"/>
      <c r="GU891" s="15"/>
      <c r="GV891" s="22"/>
      <c r="GW891" s="22"/>
      <c r="GX891" s="22"/>
      <c r="GY891" s="18"/>
      <c r="GZ891" s="18"/>
      <c r="HA891" s="18"/>
      <c r="HB891" s="18"/>
      <c r="HC891" s="18"/>
      <c r="HD891" s="18"/>
      <c r="HE891" s="18"/>
      <c r="HF891" s="18"/>
      <c r="HG891" s="18"/>
      <c r="HH891" s="18"/>
      <c r="HI891" s="18"/>
      <c r="HJ891" s="18"/>
      <c r="HK891" s="18"/>
      <c r="HL891" s="18"/>
      <c r="HM891" s="18"/>
      <c r="HN891" s="18"/>
      <c r="HO891" s="18"/>
      <c r="HP891" s="18"/>
      <c r="HQ891" s="18"/>
      <c r="HR891" s="18"/>
      <c r="HS891" s="18"/>
      <c r="HT891" s="18"/>
      <c r="HU891" s="18"/>
      <c r="HV891" s="18"/>
      <c r="HW891" s="18"/>
      <c r="HX891" s="18"/>
      <c r="HY891" s="18"/>
      <c r="HZ891" s="18"/>
      <c r="IA891" s="18"/>
      <c r="IB891" s="18"/>
      <c r="IC891" s="18"/>
      <c r="ID891" s="18"/>
      <c r="IE891" s="18"/>
      <c r="IF891" s="18"/>
      <c r="IG891" s="18"/>
      <c r="IH891" s="18"/>
      <c r="II891" s="18"/>
      <c r="IJ891" s="18"/>
      <c r="IK891" s="18"/>
      <c r="IL891" s="18"/>
      <c r="IM891" s="18"/>
      <c r="IN891" s="18"/>
      <c r="IO891" s="18"/>
      <c r="IP891" s="18"/>
      <c r="IQ891" s="18"/>
      <c r="IR891" s="18"/>
      <c r="IS891" s="18"/>
      <c r="IT891" s="18"/>
      <c r="IU891" s="18"/>
      <c r="IV891" s="18"/>
      <c r="IW891" s="18"/>
      <c r="IX891" s="18"/>
      <c r="IY891" s="18"/>
      <c r="IZ891" s="18"/>
      <c r="JA891" s="18"/>
      <c r="JB891" s="18"/>
      <c r="JC891" s="18"/>
      <c r="JD891" s="18"/>
      <c r="JE891" s="18"/>
      <c r="JF891" s="18"/>
    </row>
    <row r="892" spans="36:266" x14ac:dyDescent="0.3">
      <c r="AJ892" s="25"/>
      <c r="AK892" s="25"/>
      <c r="AL892" s="20"/>
      <c r="AM892" s="23"/>
      <c r="AN892" s="18"/>
      <c r="AO892" s="18"/>
      <c r="BB892" s="25"/>
      <c r="BC892" s="21"/>
      <c r="BG892" s="18"/>
      <c r="BN892" s="22"/>
      <c r="BO892" s="22"/>
      <c r="BP892" s="22"/>
      <c r="BQ892" s="22"/>
      <c r="BR892" s="15"/>
      <c r="CF892" s="15"/>
      <c r="CL892" s="22"/>
      <c r="CM892" s="15"/>
      <c r="CR892" s="22"/>
      <c r="CT892" s="15"/>
      <c r="CW892" s="22"/>
      <c r="DA892" s="15"/>
      <c r="DH892" s="15"/>
      <c r="DJ892" s="22"/>
      <c r="DO892" s="15"/>
      <c r="DV892" s="15"/>
      <c r="EC892" s="15"/>
      <c r="EJ892" s="15"/>
      <c r="EQ892" s="15"/>
      <c r="EX892" s="15"/>
      <c r="FE892" s="15"/>
      <c r="FL892" s="15"/>
      <c r="FS892" s="15"/>
      <c r="FZ892" s="15"/>
      <c r="GG892" s="15"/>
      <c r="GN892" s="15"/>
      <c r="GP892" s="22"/>
      <c r="GQ892" s="22"/>
      <c r="GR892" s="22"/>
      <c r="GS892" s="22"/>
      <c r="GT892" s="22"/>
      <c r="GU892" s="15"/>
      <c r="GV892" s="22"/>
      <c r="GW892" s="22"/>
      <c r="GX892" s="22"/>
      <c r="GY892" s="18"/>
      <c r="GZ892" s="18"/>
      <c r="HA892" s="18"/>
      <c r="HB892" s="18"/>
      <c r="HC892" s="18"/>
      <c r="HD892" s="18"/>
      <c r="HE892" s="18"/>
      <c r="HF892" s="18"/>
      <c r="HG892" s="18"/>
      <c r="HH892" s="18"/>
      <c r="HI892" s="18"/>
      <c r="HJ892" s="18"/>
      <c r="HK892" s="18"/>
      <c r="HL892" s="18"/>
      <c r="HM892" s="18"/>
      <c r="HN892" s="18"/>
      <c r="HO892" s="18"/>
      <c r="HP892" s="18"/>
      <c r="HQ892" s="18"/>
      <c r="HR892" s="18"/>
      <c r="HS892" s="18"/>
      <c r="HT892" s="18"/>
      <c r="HU892" s="18"/>
      <c r="HV892" s="18"/>
      <c r="HW892" s="18"/>
      <c r="HX892" s="18"/>
      <c r="HY892" s="18"/>
      <c r="HZ892" s="18"/>
      <c r="IA892" s="18"/>
      <c r="IB892" s="18"/>
      <c r="IC892" s="18"/>
      <c r="ID892" s="18"/>
      <c r="IE892" s="18"/>
      <c r="IF892" s="18"/>
      <c r="IG892" s="18"/>
      <c r="IH892" s="18"/>
      <c r="II892" s="18"/>
      <c r="IJ892" s="18"/>
      <c r="IK892" s="18"/>
      <c r="IL892" s="18"/>
      <c r="IM892" s="18"/>
      <c r="IN892" s="18"/>
      <c r="IO892" s="18"/>
      <c r="IP892" s="18"/>
      <c r="IQ892" s="18"/>
      <c r="IR892" s="18"/>
      <c r="IS892" s="18"/>
      <c r="IT892" s="18"/>
      <c r="IU892" s="18"/>
      <c r="IV892" s="18"/>
      <c r="IW892" s="18"/>
      <c r="IX892" s="18"/>
      <c r="IY892" s="18"/>
      <c r="IZ892" s="18"/>
      <c r="JA892" s="18"/>
      <c r="JB892" s="18"/>
      <c r="JC892" s="18"/>
      <c r="JD892" s="18"/>
      <c r="JE892" s="18"/>
      <c r="JF892" s="18"/>
    </row>
    <row r="893" spans="36:266" x14ac:dyDescent="0.3">
      <c r="AJ893" s="25"/>
      <c r="AK893" s="25"/>
      <c r="AL893" s="20"/>
      <c r="AM893" s="23"/>
      <c r="AN893" s="18"/>
      <c r="AO893" s="18"/>
      <c r="BB893" s="25"/>
      <c r="BC893" s="21"/>
      <c r="BG893" s="18"/>
      <c r="BN893" s="22"/>
      <c r="BO893" s="22"/>
      <c r="BP893" s="22"/>
      <c r="BQ893" s="22"/>
      <c r="BR893" s="15"/>
      <c r="CF893" s="15"/>
      <c r="CL893" s="22"/>
      <c r="CM893" s="15"/>
      <c r="CR893" s="22"/>
      <c r="CT893" s="15"/>
      <c r="CW893" s="22"/>
      <c r="DA893" s="15"/>
      <c r="DH893" s="15"/>
      <c r="DJ893" s="22"/>
      <c r="DO893" s="15"/>
      <c r="DV893" s="15"/>
      <c r="EC893" s="15"/>
      <c r="EJ893" s="15"/>
      <c r="EQ893" s="15"/>
      <c r="EX893" s="15"/>
      <c r="FE893" s="15"/>
      <c r="FL893" s="15"/>
      <c r="FS893" s="15"/>
      <c r="FZ893" s="15"/>
      <c r="GG893" s="15"/>
      <c r="GN893" s="15"/>
      <c r="GP893" s="22"/>
      <c r="GQ893" s="22"/>
      <c r="GR893" s="22"/>
      <c r="GS893" s="22"/>
      <c r="GT893" s="22"/>
      <c r="GU893" s="15"/>
      <c r="GV893" s="22"/>
      <c r="GW893" s="22"/>
      <c r="GX893" s="22"/>
      <c r="GY893" s="18"/>
      <c r="GZ893" s="18"/>
      <c r="HA893" s="18"/>
      <c r="HB893" s="18"/>
      <c r="HC893" s="18"/>
      <c r="HD893" s="18"/>
      <c r="HE893" s="18"/>
      <c r="HF893" s="18"/>
      <c r="HG893" s="18"/>
      <c r="HH893" s="18"/>
      <c r="HI893" s="18"/>
      <c r="HJ893" s="18"/>
      <c r="HK893" s="18"/>
      <c r="HL893" s="18"/>
      <c r="HM893" s="18"/>
      <c r="HN893" s="18"/>
      <c r="HO893" s="18"/>
      <c r="HP893" s="18"/>
      <c r="HQ893" s="18"/>
      <c r="HR893" s="18"/>
      <c r="HS893" s="18"/>
      <c r="HT893" s="18"/>
      <c r="HU893" s="18"/>
      <c r="HV893" s="18"/>
      <c r="HW893" s="18"/>
      <c r="HX893" s="18"/>
      <c r="HY893" s="18"/>
      <c r="HZ893" s="18"/>
      <c r="IA893" s="18"/>
      <c r="IB893" s="18"/>
      <c r="IC893" s="18"/>
      <c r="ID893" s="18"/>
      <c r="IE893" s="18"/>
      <c r="IF893" s="18"/>
      <c r="IG893" s="18"/>
      <c r="IH893" s="18"/>
      <c r="II893" s="18"/>
      <c r="IJ893" s="18"/>
      <c r="IK893" s="18"/>
      <c r="IL893" s="18"/>
      <c r="IM893" s="18"/>
      <c r="IN893" s="18"/>
      <c r="IO893" s="18"/>
      <c r="IP893" s="18"/>
      <c r="IQ893" s="18"/>
      <c r="IR893" s="18"/>
      <c r="IS893" s="18"/>
      <c r="IT893" s="18"/>
      <c r="IU893" s="18"/>
      <c r="IV893" s="18"/>
      <c r="IW893" s="18"/>
      <c r="IX893" s="18"/>
      <c r="IY893" s="18"/>
      <c r="IZ893" s="18"/>
      <c r="JA893" s="18"/>
      <c r="JB893" s="18"/>
      <c r="JC893" s="18"/>
      <c r="JD893" s="18"/>
      <c r="JE893" s="18"/>
      <c r="JF893" s="18"/>
    </row>
    <row r="894" spans="36:266" x14ac:dyDescent="0.3">
      <c r="AJ894" s="25"/>
      <c r="AK894" s="25"/>
      <c r="AL894" s="20"/>
      <c r="AM894" s="23"/>
      <c r="AN894" s="18"/>
      <c r="AO894" s="18"/>
      <c r="BB894" s="25"/>
      <c r="BC894" s="21"/>
      <c r="BG894" s="18"/>
      <c r="BN894" s="22"/>
      <c r="BO894" s="22"/>
      <c r="BP894" s="22"/>
      <c r="BQ894" s="22"/>
      <c r="BR894" s="15"/>
      <c r="CF894" s="15"/>
      <c r="CL894" s="22"/>
      <c r="CM894" s="15"/>
      <c r="CR894" s="22"/>
      <c r="CT894" s="15"/>
      <c r="CW894" s="22"/>
      <c r="DA894" s="15"/>
      <c r="DH894" s="15"/>
      <c r="DJ894" s="22"/>
      <c r="DO894" s="15"/>
      <c r="DV894" s="15"/>
      <c r="EC894" s="15"/>
      <c r="EJ894" s="15"/>
      <c r="EQ894" s="15"/>
      <c r="EX894" s="15"/>
      <c r="FE894" s="15"/>
      <c r="FL894" s="15"/>
      <c r="FS894" s="15"/>
      <c r="FZ894" s="15"/>
      <c r="GG894" s="15"/>
      <c r="GN894" s="15"/>
      <c r="GP894" s="22"/>
      <c r="GQ894" s="22"/>
      <c r="GR894" s="22"/>
      <c r="GS894" s="22"/>
      <c r="GT894" s="22"/>
      <c r="GU894" s="15"/>
      <c r="GV894" s="22"/>
      <c r="GW894" s="22"/>
      <c r="GX894" s="22"/>
      <c r="GY894" s="18"/>
      <c r="GZ894" s="18"/>
      <c r="HA894" s="18"/>
      <c r="HB894" s="18"/>
      <c r="HC894" s="18"/>
      <c r="HD894" s="18"/>
      <c r="HE894" s="18"/>
      <c r="HF894" s="18"/>
      <c r="HG894" s="18"/>
      <c r="HH894" s="18"/>
      <c r="HI894" s="18"/>
      <c r="HJ894" s="18"/>
      <c r="HK894" s="18"/>
      <c r="HL894" s="18"/>
      <c r="HM894" s="18"/>
      <c r="HN894" s="18"/>
      <c r="HO894" s="18"/>
      <c r="HP894" s="18"/>
      <c r="HQ894" s="18"/>
      <c r="HR894" s="18"/>
      <c r="HS894" s="18"/>
      <c r="HT894" s="18"/>
      <c r="HU894" s="18"/>
      <c r="HV894" s="18"/>
      <c r="HW894" s="18"/>
      <c r="HX894" s="18"/>
      <c r="HY894" s="18"/>
      <c r="HZ894" s="18"/>
      <c r="IA894" s="18"/>
      <c r="IB894" s="18"/>
      <c r="IC894" s="18"/>
      <c r="ID894" s="18"/>
      <c r="IE894" s="18"/>
      <c r="IF894" s="18"/>
      <c r="IG894" s="18"/>
      <c r="IH894" s="18"/>
      <c r="II894" s="18"/>
      <c r="IJ894" s="18"/>
      <c r="IK894" s="18"/>
      <c r="IL894" s="18"/>
      <c r="IM894" s="18"/>
      <c r="IN894" s="18"/>
      <c r="IO894" s="18"/>
      <c r="IP894" s="18"/>
      <c r="IQ894" s="18"/>
      <c r="IR894" s="18"/>
      <c r="IS894" s="18"/>
      <c r="IT894" s="18"/>
      <c r="IU894" s="18"/>
      <c r="IV894" s="18"/>
      <c r="IW894" s="18"/>
      <c r="IX894" s="18"/>
      <c r="IY894" s="18"/>
      <c r="IZ894" s="18"/>
      <c r="JA894" s="18"/>
      <c r="JB894" s="18"/>
      <c r="JC894" s="18"/>
      <c r="JD894" s="18"/>
      <c r="JE894" s="18"/>
      <c r="JF894" s="18"/>
    </row>
    <row r="895" spans="36:266" x14ac:dyDescent="0.3">
      <c r="AJ895" s="25"/>
      <c r="AK895" s="25"/>
      <c r="AL895" s="20"/>
      <c r="AM895" s="23"/>
      <c r="AN895" s="18"/>
      <c r="AO895" s="18"/>
      <c r="BB895" s="25"/>
      <c r="BC895" s="21"/>
      <c r="BG895" s="18"/>
      <c r="BN895" s="22"/>
      <c r="BO895" s="22"/>
      <c r="BP895" s="22"/>
      <c r="BQ895" s="22"/>
      <c r="BR895" s="15"/>
      <c r="CF895" s="15"/>
      <c r="CL895" s="22"/>
      <c r="CM895" s="15"/>
      <c r="CR895" s="22"/>
      <c r="CT895" s="15"/>
      <c r="CW895" s="22"/>
      <c r="DA895" s="15"/>
      <c r="DH895" s="15"/>
      <c r="DJ895" s="22"/>
      <c r="DO895" s="15"/>
      <c r="DV895" s="15"/>
      <c r="EC895" s="15"/>
      <c r="EJ895" s="15"/>
      <c r="EQ895" s="15"/>
      <c r="EX895" s="15"/>
      <c r="FE895" s="15"/>
      <c r="FL895" s="15"/>
      <c r="FS895" s="15"/>
      <c r="FZ895" s="15"/>
      <c r="GG895" s="15"/>
      <c r="GN895" s="15"/>
      <c r="GP895" s="22"/>
      <c r="GQ895" s="22"/>
      <c r="GR895" s="22"/>
      <c r="GS895" s="22"/>
      <c r="GT895" s="22"/>
      <c r="GU895" s="15"/>
      <c r="GV895" s="22"/>
      <c r="GW895" s="22"/>
      <c r="GX895" s="22"/>
      <c r="GY895" s="18"/>
      <c r="GZ895" s="18"/>
      <c r="HA895" s="18"/>
      <c r="HB895" s="18"/>
      <c r="HC895" s="18"/>
      <c r="HD895" s="18"/>
      <c r="HE895" s="18"/>
      <c r="HF895" s="18"/>
      <c r="HG895" s="18"/>
      <c r="HH895" s="18"/>
      <c r="HI895" s="18"/>
      <c r="HJ895" s="18"/>
      <c r="HK895" s="18"/>
      <c r="HL895" s="18"/>
      <c r="HM895" s="18"/>
      <c r="HN895" s="18"/>
      <c r="HO895" s="18"/>
      <c r="HP895" s="18"/>
      <c r="HQ895" s="18"/>
      <c r="HR895" s="18"/>
      <c r="HS895" s="18"/>
      <c r="HT895" s="18"/>
      <c r="HU895" s="18"/>
      <c r="HV895" s="18"/>
      <c r="HW895" s="18"/>
      <c r="HX895" s="18"/>
      <c r="HY895" s="18"/>
      <c r="HZ895" s="18"/>
      <c r="IA895" s="18"/>
      <c r="IB895" s="18"/>
      <c r="IC895" s="18"/>
      <c r="ID895" s="18"/>
      <c r="IE895" s="18"/>
      <c r="IF895" s="18"/>
      <c r="IG895" s="18"/>
      <c r="IH895" s="18"/>
      <c r="II895" s="18"/>
      <c r="IJ895" s="18"/>
      <c r="IK895" s="18"/>
      <c r="IL895" s="18"/>
      <c r="IM895" s="18"/>
      <c r="IN895" s="18"/>
      <c r="IO895" s="18"/>
      <c r="IP895" s="18"/>
      <c r="IQ895" s="18"/>
      <c r="IR895" s="18"/>
      <c r="IS895" s="18"/>
      <c r="IT895" s="18"/>
      <c r="IU895" s="18"/>
      <c r="IV895" s="18"/>
      <c r="IW895" s="18"/>
      <c r="IX895" s="18"/>
      <c r="IY895" s="18"/>
      <c r="IZ895" s="18"/>
      <c r="JA895" s="18"/>
      <c r="JB895" s="18"/>
      <c r="JC895" s="18"/>
      <c r="JD895" s="18"/>
      <c r="JE895" s="18"/>
      <c r="JF895" s="18"/>
    </row>
    <row r="896" spans="36:266" x14ac:dyDescent="0.3">
      <c r="AJ896" s="25"/>
      <c r="AK896" s="25"/>
      <c r="AL896" s="20"/>
      <c r="AM896" s="23"/>
      <c r="AN896" s="18"/>
      <c r="AO896" s="18"/>
      <c r="BB896" s="25"/>
      <c r="BC896" s="21"/>
      <c r="BG896" s="18"/>
      <c r="BN896" s="22"/>
      <c r="BO896" s="22"/>
      <c r="BP896" s="22"/>
      <c r="BQ896" s="22"/>
      <c r="BR896" s="15"/>
      <c r="CF896" s="15"/>
      <c r="CL896" s="22"/>
      <c r="CM896" s="15"/>
      <c r="CR896" s="22"/>
      <c r="CT896" s="15"/>
      <c r="CW896" s="22"/>
      <c r="DA896" s="15"/>
      <c r="DH896" s="15"/>
      <c r="DJ896" s="22"/>
      <c r="DO896" s="15"/>
      <c r="DV896" s="15"/>
      <c r="EC896" s="15"/>
      <c r="EJ896" s="15"/>
      <c r="EQ896" s="15"/>
      <c r="EX896" s="15"/>
      <c r="FE896" s="15"/>
      <c r="FL896" s="15"/>
      <c r="FS896" s="15"/>
      <c r="FZ896" s="15"/>
      <c r="GG896" s="15"/>
      <c r="GN896" s="15"/>
      <c r="GP896" s="22"/>
      <c r="GQ896" s="22"/>
      <c r="GR896" s="22"/>
      <c r="GS896" s="22"/>
      <c r="GT896" s="22"/>
      <c r="GU896" s="15"/>
      <c r="GV896" s="22"/>
      <c r="GW896" s="22"/>
      <c r="GX896" s="22"/>
      <c r="GY896" s="18"/>
      <c r="GZ896" s="18"/>
      <c r="HA896" s="18"/>
      <c r="HB896" s="18"/>
      <c r="HC896" s="18"/>
      <c r="HD896" s="18"/>
      <c r="HE896" s="18"/>
      <c r="HF896" s="18"/>
      <c r="HG896" s="18"/>
      <c r="HH896" s="18"/>
      <c r="HI896" s="18"/>
      <c r="HJ896" s="18"/>
      <c r="HK896" s="18"/>
      <c r="HL896" s="18"/>
      <c r="HM896" s="18"/>
      <c r="HN896" s="18"/>
      <c r="HO896" s="18"/>
      <c r="HP896" s="18"/>
      <c r="HQ896" s="18"/>
      <c r="HR896" s="18"/>
      <c r="HS896" s="18"/>
      <c r="HT896" s="18"/>
      <c r="HU896" s="18"/>
      <c r="HV896" s="18"/>
      <c r="HW896" s="18"/>
      <c r="HX896" s="18"/>
      <c r="HY896" s="18"/>
      <c r="HZ896" s="18"/>
      <c r="IA896" s="18"/>
      <c r="IB896" s="18"/>
      <c r="IC896" s="18"/>
      <c r="ID896" s="18"/>
      <c r="IE896" s="18"/>
      <c r="IF896" s="18"/>
      <c r="IG896" s="18"/>
      <c r="IH896" s="18"/>
      <c r="II896" s="18"/>
      <c r="IJ896" s="18"/>
      <c r="IK896" s="18"/>
      <c r="IL896" s="18"/>
      <c r="IM896" s="18"/>
      <c r="IN896" s="18"/>
      <c r="IO896" s="18"/>
      <c r="IP896" s="18"/>
      <c r="IQ896" s="18"/>
      <c r="IR896" s="18"/>
      <c r="IS896" s="18"/>
      <c r="IT896" s="18"/>
      <c r="IU896" s="18"/>
      <c r="IV896" s="18"/>
      <c r="IW896" s="18"/>
      <c r="IX896" s="18"/>
      <c r="IY896" s="18"/>
      <c r="IZ896" s="18"/>
      <c r="JA896" s="18"/>
      <c r="JB896" s="18"/>
      <c r="JC896" s="18"/>
      <c r="JD896" s="18"/>
      <c r="JE896" s="18"/>
      <c r="JF896" s="18"/>
    </row>
    <row r="897" spans="36:266" x14ac:dyDescent="0.3">
      <c r="AJ897" s="18"/>
      <c r="AK897" s="18"/>
      <c r="AL897" s="20"/>
      <c r="AM897" s="23"/>
      <c r="AN897" s="18"/>
      <c r="AO897" s="18"/>
      <c r="BB897" s="25"/>
      <c r="BC897" s="21"/>
      <c r="BG897" s="18"/>
      <c r="BN897" s="22"/>
      <c r="BO897" s="22"/>
      <c r="BP897" s="22"/>
      <c r="BQ897" s="22"/>
      <c r="BR897" s="15"/>
      <c r="CF897" s="15"/>
      <c r="CL897" s="22"/>
      <c r="CM897" s="15"/>
      <c r="CR897" s="22"/>
      <c r="CT897" s="15"/>
      <c r="CW897" s="22"/>
      <c r="DA897" s="15"/>
      <c r="DH897" s="15"/>
      <c r="DJ897" s="22"/>
      <c r="DO897" s="15"/>
      <c r="DV897" s="15"/>
      <c r="EC897" s="15"/>
      <c r="EJ897" s="15"/>
      <c r="EQ897" s="15"/>
      <c r="EX897" s="15"/>
      <c r="FE897" s="15"/>
      <c r="FL897" s="15"/>
      <c r="FS897" s="15"/>
      <c r="FZ897" s="15"/>
      <c r="GG897" s="15"/>
      <c r="GN897" s="15"/>
      <c r="GP897" s="22"/>
      <c r="GQ897" s="22"/>
      <c r="GR897" s="22"/>
      <c r="GS897" s="22"/>
      <c r="GT897" s="22"/>
      <c r="GU897" s="15"/>
      <c r="GV897" s="22"/>
      <c r="GW897" s="22"/>
      <c r="GX897" s="22"/>
      <c r="GY897" s="18"/>
      <c r="GZ897" s="18"/>
      <c r="HA897" s="18"/>
      <c r="HB897" s="18"/>
      <c r="HC897" s="18"/>
      <c r="HD897" s="18"/>
      <c r="HE897" s="18"/>
      <c r="HF897" s="18"/>
      <c r="HG897" s="18"/>
      <c r="HH897" s="18"/>
      <c r="HI897" s="18"/>
      <c r="HJ897" s="18"/>
      <c r="HK897" s="18"/>
      <c r="HL897" s="18"/>
      <c r="HM897" s="18"/>
      <c r="HN897" s="18"/>
      <c r="HO897" s="18"/>
      <c r="HP897" s="18"/>
      <c r="HQ897" s="18"/>
      <c r="HR897" s="18"/>
      <c r="HS897" s="18"/>
      <c r="HT897" s="18"/>
      <c r="HU897" s="18"/>
      <c r="HV897" s="18"/>
      <c r="HW897" s="18"/>
      <c r="HX897" s="18"/>
      <c r="HY897" s="18"/>
      <c r="HZ897" s="18"/>
      <c r="IA897" s="18"/>
      <c r="IB897" s="18"/>
      <c r="IC897" s="18"/>
      <c r="ID897" s="18"/>
      <c r="IE897" s="18"/>
      <c r="IF897" s="18"/>
      <c r="IG897" s="18"/>
      <c r="IH897" s="18"/>
      <c r="II897" s="18"/>
      <c r="IJ897" s="18"/>
      <c r="IK897" s="18"/>
      <c r="IL897" s="18"/>
      <c r="IM897" s="18"/>
      <c r="IN897" s="18"/>
      <c r="IO897" s="18"/>
      <c r="IP897" s="18"/>
      <c r="IQ897" s="18"/>
      <c r="IR897" s="18"/>
      <c r="IS897" s="18"/>
      <c r="IT897" s="18"/>
      <c r="IU897" s="18"/>
      <c r="IV897" s="18"/>
      <c r="IW897" s="18"/>
      <c r="IX897" s="18"/>
      <c r="IY897" s="18"/>
      <c r="IZ897" s="18"/>
      <c r="JA897" s="18"/>
      <c r="JB897" s="18"/>
      <c r="JC897" s="18"/>
      <c r="JD897" s="18"/>
      <c r="JE897" s="18"/>
      <c r="JF897" s="18"/>
    </row>
    <row r="898" spans="36:266" x14ac:dyDescent="0.3">
      <c r="AJ898" s="18"/>
      <c r="AK898" s="18"/>
      <c r="AL898" s="20"/>
      <c r="AM898" s="23"/>
      <c r="AN898" s="18"/>
      <c r="AO898" s="18"/>
      <c r="BB898" s="25"/>
      <c r="BC898" s="21"/>
      <c r="BG898" s="18"/>
      <c r="BN898" s="22"/>
      <c r="BO898" s="22"/>
      <c r="BP898" s="22"/>
      <c r="BQ898" s="22"/>
      <c r="BR898" s="15"/>
      <c r="CF898" s="15"/>
      <c r="CL898" s="22"/>
      <c r="CM898" s="15"/>
      <c r="CR898" s="22"/>
      <c r="CT898" s="15"/>
      <c r="CW898" s="22"/>
      <c r="DA898" s="15"/>
      <c r="DH898" s="15"/>
      <c r="DJ898" s="22"/>
      <c r="DO898" s="15"/>
      <c r="DV898" s="15"/>
      <c r="EC898" s="15"/>
      <c r="EJ898" s="15"/>
      <c r="EQ898" s="15"/>
      <c r="EX898" s="15"/>
      <c r="FE898" s="15"/>
      <c r="FL898" s="15"/>
      <c r="FS898" s="15"/>
      <c r="FZ898" s="15"/>
      <c r="GG898" s="15"/>
      <c r="GN898" s="15"/>
      <c r="GP898" s="22"/>
      <c r="GQ898" s="22"/>
      <c r="GR898" s="22"/>
      <c r="GS898" s="22"/>
      <c r="GT898" s="22"/>
      <c r="GU898" s="15"/>
      <c r="GV898" s="22"/>
      <c r="GW898" s="22"/>
      <c r="GX898" s="22"/>
      <c r="GY898" s="18"/>
      <c r="GZ898" s="18"/>
      <c r="HA898" s="18"/>
      <c r="HB898" s="18"/>
      <c r="HC898" s="18"/>
      <c r="HD898" s="18"/>
      <c r="HE898" s="18"/>
      <c r="HF898" s="18"/>
      <c r="HG898" s="18"/>
      <c r="HH898" s="18"/>
      <c r="HI898" s="18"/>
      <c r="HJ898" s="18"/>
      <c r="HK898" s="18"/>
      <c r="HL898" s="18"/>
      <c r="HM898" s="18"/>
      <c r="HN898" s="18"/>
      <c r="HO898" s="18"/>
      <c r="HP898" s="18"/>
      <c r="HQ898" s="18"/>
      <c r="HR898" s="18"/>
      <c r="HS898" s="18"/>
      <c r="HT898" s="18"/>
      <c r="HU898" s="18"/>
      <c r="HV898" s="18"/>
      <c r="HW898" s="18"/>
      <c r="HX898" s="18"/>
      <c r="HY898" s="18"/>
      <c r="HZ898" s="18"/>
      <c r="IA898" s="18"/>
      <c r="IB898" s="18"/>
      <c r="IC898" s="18"/>
      <c r="ID898" s="18"/>
      <c r="IE898" s="18"/>
      <c r="IF898" s="18"/>
      <c r="IG898" s="18"/>
      <c r="IH898" s="18"/>
      <c r="II898" s="18"/>
      <c r="IJ898" s="18"/>
      <c r="IK898" s="18"/>
      <c r="IL898" s="18"/>
      <c r="IM898" s="18"/>
      <c r="IN898" s="18"/>
      <c r="IO898" s="18"/>
      <c r="IP898" s="18"/>
      <c r="IQ898" s="18"/>
      <c r="IR898" s="18"/>
      <c r="IS898" s="18"/>
      <c r="IT898" s="18"/>
      <c r="IU898" s="18"/>
      <c r="IV898" s="18"/>
      <c r="IW898" s="18"/>
      <c r="IX898" s="18"/>
      <c r="IY898" s="18"/>
      <c r="IZ898" s="18"/>
      <c r="JA898" s="18"/>
      <c r="JB898" s="18"/>
      <c r="JC898" s="18"/>
      <c r="JD898" s="18"/>
      <c r="JE898" s="18"/>
      <c r="JF898" s="18"/>
    </row>
    <row r="899" spans="36:266" x14ac:dyDescent="0.3">
      <c r="AJ899" s="18"/>
      <c r="AK899" s="18"/>
      <c r="AL899" s="20"/>
      <c r="AM899" s="23"/>
      <c r="AN899" s="18"/>
      <c r="AO899" s="18"/>
      <c r="BB899" s="25"/>
      <c r="BC899" s="21"/>
      <c r="BG899" s="18"/>
      <c r="BN899" s="22"/>
      <c r="BO899" s="22"/>
      <c r="BP899" s="22"/>
      <c r="BQ899" s="22"/>
      <c r="BR899" s="15"/>
      <c r="CF899" s="15"/>
      <c r="CL899" s="22"/>
      <c r="CM899" s="15"/>
      <c r="CR899" s="22"/>
      <c r="CT899" s="15"/>
      <c r="CW899" s="22"/>
      <c r="DA899" s="15"/>
      <c r="DH899" s="15"/>
      <c r="DJ899" s="22"/>
      <c r="DO899" s="15"/>
      <c r="DV899" s="15"/>
      <c r="EC899" s="15"/>
      <c r="EJ899" s="15"/>
      <c r="EQ899" s="15"/>
      <c r="EX899" s="15"/>
      <c r="FE899" s="15"/>
      <c r="FL899" s="15"/>
      <c r="FS899" s="15"/>
      <c r="FZ899" s="15"/>
      <c r="GG899" s="15"/>
      <c r="GN899" s="15"/>
      <c r="GP899" s="22"/>
      <c r="GQ899" s="22"/>
      <c r="GR899" s="22"/>
      <c r="GS899" s="22"/>
      <c r="GT899" s="22"/>
      <c r="GU899" s="15"/>
      <c r="GV899" s="22"/>
      <c r="GW899" s="22"/>
      <c r="GX899" s="22"/>
      <c r="GY899" s="18"/>
      <c r="GZ899" s="18"/>
      <c r="HA899" s="18"/>
      <c r="HB899" s="18"/>
      <c r="HC899" s="18"/>
      <c r="HD899" s="18"/>
      <c r="HE899" s="18"/>
      <c r="HF899" s="18"/>
      <c r="HG899" s="18"/>
      <c r="HH899" s="18"/>
      <c r="HI899" s="18"/>
      <c r="HJ899" s="18"/>
      <c r="HK899" s="18"/>
      <c r="HL899" s="18"/>
      <c r="HM899" s="18"/>
      <c r="HN899" s="18"/>
      <c r="HO899" s="18"/>
      <c r="HP899" s="18"/>
      <c r="HQ899" s="18"/>
      <c r="HR899" s="18"/>
      <c r="HS899" s="18"/>
      <c r="HT899" s="18"/>
      <c r="HU899" s="18"/>
      <c r="HV899" s="18"/>
      <c r="HW899" s="18"/>
      <c r="HX899" s="18"/>
      <c r="HY899" s="18"/>
      <c r="HZ899" s="18"/>
      <c r="IA899" s="18"/>
      <c r="IB899" s="18"/>
      <c r="IC899" s="18"/>
      <c r="ID899" s="18"/>
      <c r="IE899" s="18"/>
      <c r="IF899" s="18"/>
      <c r="IG899" s="18"/>
      <c r="IH899" s="18"/>
      <c r="II899" s="18"/>
      <c r="IJ899" s="18"/>
      <c r="IK899" s="18"/>
      <c r="IL899" s="18"/>
      <c r="IM899" s="18"/>
      <c r="IN899" s="18"/>
      <c r="IO899" s="18"/>
      <c r="IP899" s="18"/>
      <c r="IQ899" s="18"/>
      <c r="IR899" s="18"/>
      <c r="IS899" s="18"/>
      <c r="IT899" s="18"/>
      <c r="IU899" s="18"/>
      <c r="IV899" s="18"/>
      <c r="IW899" s="18"/>
      <c r="IX899" s="18"/>
      <c r="IY899" s="18"/>
      <c r="IZ899" s="18"/>
      <c r="JA899" s="18"/>
      <c r="JB899" s="18"/>
      <c r="JC899" s="18"/>
      <c r="JD899" s="18"/>
      <c r="JE899" s="18"/>
      <c r="JF899" s="18"/>
    </row>
    <row r="900" spans="36:266" x14ac:dyDescent="0.3">
      <c r="AJ900" s="18"/>
      <c r="AK900" s="18"/>
      <c r="AL900" s="20"/>
      <c r="AM900" s="23"/>
      <c r="AN900" s="18"/>
      <c r="AO900" s="18"/>
      <c r="BB900" s="25"/>
      <c r="BC900" s="21"/>
      <c r="BG900" s="18"/>
      <c r="BN900" s="22"/>
      <c r="BO900" s="22"/>
      <c r="BP900" s="22"/>
      <c r="BQ900" s="22"/>
      <c r="BR900" s="15"/>
      <c r="CF900" s="15"/>
      <c r="CL900" s="22"/>
      <c r="CM900" s="15"/>
      <c r="CR900" s="22"/>
      <c r="CT900" s="15"/>
      <c r="CW900" s="22"/>
      <c r="DA900" s="15"/>
      <c r="DH900" s="15"/>
      <c r="DJ900" s="22"/>
      <c r="DO900" s="15"/>
      <c r="DV900" s="15"/>
      <c r="EC900" s="15"/>
      <c r="EJ900" s="15"/>
      <c r="EQ900" s="15"/>
      <c r="EX900" s="15"/>
      <c r="FE900" s="15"/>
      <c r="FL900" s="15"/>
      <c r="FS900" s="15"/>
      <c r="FZ900" s="15"/>
      <c r="GG900" s="15"/>
      <c r="GN900" s="15"/>
      <c r="GP900" s="22"/>
      <c r="GQ900" s="22"/>
      <c r="GR900" s="22"/>
      <c r="GS900" s="22"/>
      <c r="GT900" s="22"/>
      <c r="GU900" s="15"/>
      <c r="GV900" s="22"/>
      <c r="GW900" s="22"/>
      <c r="GX900" s="22"/>
      <c r="GY900" s="18"/>
      <c r="GZ900" s="18"/>
      <c r="HA900" s="18"/>
      <c r="HB900" s="18"/>
      <c r="HC900" s="18"/>
      <c r="HD900" s="18"/>
      <c r="HE900" s="18"/>
      <c r="HF900" s="18"/>
      <c r="HG900" s="18"/>
      <c r="HH900" s="18"/>
      <c r="HI900" s="18"/>
      <c r="HJ900" s="18"/>
      <c r="HK900" s="18"/>
      <c r="HL900" s="18"/>
      <c r="HM900" s="18"/>
      <c r="HN900" s="18"/>
      <c r="HO900" s="18"/>
      <c r="HP900" s="18"/>
      <c r="HQ900" s="18"/>
      <c r="HR900" s="18"/>
      <c r="HS900" s="18"/>
      <c r="HT900" s="18"/>
      <c r="HU900" s="18"/>
      <c r="HV900" s="18"/>
      <c r="HW900" s="18"/>
      <c r="HX900" s="18"/>
      <c r="HY900" s="18"/>
      <c r="HZ900" s="18"/>
      <c r="IA900" s="18"/>
      <c r="IB900" s="18"/>
      <c r="IC900" s="18"/>
      <c r="ID900" s="18"/>
      <c r="IE900" s="18"/>
      <c r="IF900" s="18"/>
      <c r="IG900" s="18"/>
      <c r="IH900" s="18"/>
      <c r="II900" s="18"/>
      <c r="IJ900" s="18"/>
      <c r="IK900" s="18"/>
      <c r="IL900" s="18"/>
      <c r="IM900" s="18"/>
      <c r="IN900" s="18"/>
      <c r="IO900" s="18"/>
      <c r="IP900" s="18"/>
      <c r="IQ900" s="18"/>
      <c r="IR900" s="18"/>
      <c r="IS900" s="18"/>
      <c r="IT900" s="18"/>
      <c r="IU900" s="18"/>
      <c r="IV900" s="18"/>
      <c r="IW900" s="18"/>
      <c r="IX900" s="18"/>
      <c r="IY900" s="18"/>
      <c r="IZ900" s="18"/>
      <c r="JA900" s="18"/>
      <c r="JB900" s="18"/>
      <c r="JC900" s="18"/>
      <c r="JD900" s="18"/>
      <c r="JE900" s="18"/>
      <c r="JF900" s="18"/>
    </row>
    <row r="901" spans="36:266" x14ac:dyDescent="0.3">
      <c r="AJ901" s="18"/>
      <c r="AK901" s="18"/>
      <c r="AL901" s="20"/>
      <c r="AM901" s="23"/>
      <c r="AN901" s="18"/>
      <c r="AO901" s="18"/>
      <c r="BB901" s="25"/>
      <c r="BC901" s="21"/>
      <c r="BG901" s="18"/>
      <c r="BN901" s="22"/>
      <c r="BO901" s="22"/>
      <c r="BP901" s="22"/>
      <c r="BQ901" s="22"/>
      <c r="BR901" s="15"/>
      <c r="CF901" s="15"/>
      <c r="CL901" s="22"/>
      <c r="CM901" s="15"/>
      <c r="CR901" s="22"/>
      <c r="CT901" s="15"/>
      <c r="CW901" s="22"/>
      <c r="DA901" s="15"/>
      <c r="DH901" s="15"/>
      <c r="DJ901" s="22"/>
      <c r="DO901" s="15"/>
      <c r="DV901" s="15"/>
      <c r="EC901" s="15"/>
      <c r="EJ901" s="15"/>
      <c r="EQ901" s="15"/>
      <c r="EX901" s="15"/>
      <c r="FE901" s="15"/>
      <c r="FL901" s="15"/>
      <c r="FS901" s="15"/>
      <c r="FZ901" s="15"/>
      <c r="GG901" s="15"/>
      <c r="GN901" s="15"/>
      <c r="GP901" s="22"/>
      <c r="GQ901" s="22"/>
      <c r="GR901" s="22"/>
      <c r="GS901" s="22"/>
      <c r="GT901" s="22"/>
      <c r="GU901" s="15"/>
      <c r="GV901" s="22"/>
      <c r="GW901" s="22"/>
      <c r="GX901" s="22"/>
      <c r="GY901" s="18"/>
      <c r="GZ901" s="18"/>
      <c r="HA901" s="18"/>
      <c r="HB901" s="18"/>
      <c r="HC901" s="18"/>
      <c r="HD901" s="18"/>
      <c r="HE901" s="18"/>
      <c r="HF901" s="18"/>
      <c r="HG901" s="18"/>
      <c r="HH901" s="18"/>
      <c r="HI901" s="18"/>
      <c r="HJ901" s="18"/>
      <c r="HK901" s="18"/>
      <c r="HL901" s="18"/>
      <c r="HM901" s="18"/>
      <c r="HN901" s="18"/>
      <c r="HO901" s="18"/>
      <c r="HP901" s="18"/>
      <c r="HQ901" s="18"/>
      <c r="HR901" s="18"/>
      <c r="HS901" s="18"/>
      <c r="HT901" s="18"/>
      <c r="HU901" s="18"/>
      <c r="HV901" s="18"/>
      <c r="HW901" s="18"/>
      <c r="HX901" s="18"/>
      <c r="HY901" s="18"/>
      <c r="HZ901" s="18"/>
      <c r="IA901" s="18"/>
      <c r="IB901" s="18"/>
      <c r="IC901" s="18"/>
      <c r="ID901" s="18"/>
      <c r="IE901" s="18"/>
      <c r="IF901" s="18"/>
      <c r="IG901" s="18"/>
      <c r="IH901" s="18"/>
      <c r="II901" s="18"/>
      <c r="IJ901" s="18"/>
      <c r="IK901" s="18"/>
      <c r="IL901" s="18"/>
      <c r="IM901" s="18"/>
      <c r="IN901" s="18"/>
      <c r="IO901" s="18"/>
      <c r="IP901" s="18"/>
      <c r="IQ901" s="18"/>
      <c r="IR901" s="18"/>
      <c r="IS901" s="18"/>
      <c r="IT901" s="18"/>
      <c r="IU901" s="18"/>
      <c r="IV901" s="18"/>
      <c r="IW901" s="18"/>
      <c r="IX901" s="18"/>
      <c r="IY901" s="18"/>
      <c r="IZ901" s="18"/>
      <c r="JA901" s="18"/>
      <c r="JB901" s="18"/>
      <c r="JC901" s="18"/>
      <c r="JD901" s="18"/>
      <c r="JE901" s="18"/>
      <c r="JF901" s="18"/>
    </row>
    <row r="902" spans="36:266" x14ac:dyDescent="0.3">
      <c r="AJ902" s="18"/>
      <c r="AK902" s="18"/>
      <c r="AL902" s="20"/>
      <c r="AM902" s="23"/>
      <c r="AN902" s="18"/>
      <c r="AO902" s="18"/>
      <c r="BB902" s="25"/>
      <c r="BC902" s="21"/>
      <c r="BG902" s="18"/>
      <c r="BN902" s="22"/>
      <c r="BO902" s="22"/>
      <c r="BP902" s="22"/>
      <c r="BQ902" s="22"/>
      <c r="BR902" s="15"/>
      <c r="CF902" s="15"/>
      <c r="CL902" s="22"/>
      <c r="CM902" s="15"/>
      <c r="CR902" s="22"/>
      <c r="CT902" s="15"/>
      <c r="CW902" s="22"/>
      <c r="DA902" s="15"/>
      <c r="DH902" s="15"/>
      <c r="DJ902" s="22"/>
      <c r="DO902" s="15"/>
      <c r="DV902" s="15"/>
      <c r="EC902" s="15"/>
      <c r="EJ902" s="15"/>
      <c r="EQ902" s="15"/>
      <c r="EX902" s="15"/>
      <c r="FE902" s="15"/>
      <c r="FL902" s="15"/>
      <c r="FS902" s="15"/>
      <c r="FZ902" s="15"/>
      <c r="GG902" s="15"/>
      <c r="GN902" s="15"/>
      <c r="GP902" s="22"/>
      <c r="GQ902" s="22"/>
      <c r="GR902" s="22"/>
      <c r="GS902" s="22"/>
      <c r="GT902" s="22"/>
      <c r="GU902" s="15"/>
      <c r="GV902" s="22"/>
      <c r="GW902" s="22"/>
      <c r="GX902" s="22"/>
      <c r="GY902" s="18"/>
      <c r="GZ902" s="18"/>
      <c r="HA902" s="18"/>
      <c r="HB902" s="18"/>
      <c r="HC902" s="18"/>
      <c r="HD902" s="18"/>
      <c r="HE902" s="18"/>
      <c r="HF902" s="18"/>
      <c r="HG902" s="18"/>
      <c r="HH902" s="18"/>
      <c r="HI902" s="18"/>
      <c r="HJ902" s="18"/>
      <c r="HK902" s="18"/>
      <c r="HL902" s="18"/>
      <c r="HM902" s="18"/>
      <c r="HN902" s="18"/>
      <c r="HO902" s="18"/>
      <c r="HP902" s="18"/>
      <c r="HQ902" s="18"/>
      <c r="HR902" s="18"/>
      <c r="HS902" s="18"/>
      <c r="HT902" s="18"/>
      <c r="HU902" s="18"/>
      <c r="HV902" s="18"/>
      <c r="HW902" s="18"/>
      <c r="HX902" s="18"/>
      <c r="HY902" s="18"/>
      <c r="HZ902" s="18"/>
      <c r="IA902" s="18"/>
      <c r="IB902" s="18"/>
      <c r="IC902" s="18"/>
      <c r="ID902" s="18"/>
      <c r="IE902" s="18"/>
      <c r="IF902" s="18"/>
      <c r="IG902" s="18"/>
      <c r="IH902" s="18"/>
      <c r="II902" s="18"/>
      <c r="IJ902" s="18"/>
      <c r="IK902" s="18"/>
      <c r="IL902" s="18"/>
      <c r="IM902" s="18"/>
      <c r="IN902" s="18"/>
      <c r="IO902" s="18"/>
      <c r="IP902" s="18"/>
      <c r="IQ902" s="18"/>
      <c r="IR902" s="18"/>
      <c r="IS902" s="18"/>
      <c r="IT902" s="18"/>
      <c r="IU902" s="18"/>
      <c r="IV902" s="18"/>
      <c r="IW902" s="18"/>
      <c r="IX902" s="18"/>
      <c r="IY902" s="18"/>
      <c r="IZ902" s="18"/>
      <c r="JA902" s="18"/>
      <c r="JB902" s="18"/>
      <c r="JC902" s="18"/>
      <c r="JD902" s="18"/>
      <c r="JE902" s="18"/>
      <c r="JF902" s="18"/>
    </row>
    <row r="903" spans="36:266" x14ac:dyDescent="0.3">
      <c r="AJ903" s="18"/>
      <c r="AK903" s="18"/>
      <c r="AL903" s="20"/>
      <c r="AM903" s="23"/>
      <c r="AN903" s="18"/>
      <c r="AO903" s="18"/>
      <c r="BB903" s="25"/>
      <c r="BC903" s="21"/>
      <c r="BG903" s="18"/>
      <c r="BN903" s="22"/>
      <c r="BO903" s="22"/>
      <c r="BP903" s="22"/>
      <c r="BQ903" s="22"/>
      <c r="BR903" s="15"/>
      <c r="CF903" s="15"/>
      <c r="CL903" s="22"/>
      <c r="CM903" s="15"/>
      <c r="CR903" s="22"/>
      <c r="CT903" s="15"/>
      <c r="CW903" s="22"/>
      <c r="DA903" s="15"/>
      <c r="DH903" s="15"/>
      <c r="DJ903" s="22"/>
      <c r="DO903" s="15"/>
      <c r="DV903" s="15"/>
      <c r="EC903" s="15"/>
      <c r="EJ903" s="15"/>
      <c r="EQ903" s="15"/>
      <c r="EX903" s="15"/>
      <c r="FE903" s="15"/>
      <c r="FL903" s="15"/>
      <c r="FS903" s="15"/>
      <c r="FZ903" s="15"/>
      <c r="GG903" s="15"/>
      <c r="GN903" s="15"/>
      <c r="GP903" s="22"/>
      <c r="GQ903" s="22"/>
      <c r="GR903" s="22"/>
      <c r="GS903" s="22"/>
      <c r="GT903" s="22"/>
      <c r="GU903" s="15"/>
      <c r="GV903" s="22"/>
      <c r="GW903" s="22"/>
      <c r="GX903" s="22"/>
      <c r="GY903" s="18"/>
      <c r="GZ903" s="18"/>
      <c r="HA903" s="18"/>
      <c r="HB903" s="18"/>
      <c r="HC903" s="18"/>
      <c r="HD903" s="18"/>
      <c r="HE903" s="18"/>
      <c r="HF903" s="18"/>
      <c r="HG903" s="18"/>
      <c r="HH903" s="18"/>
      <c r="HI903" s="18"/>
      <c r="HJ903" s="18"/>
      <c r="HK903" s="18"/>
      <c r="HL903" s="18"/>
      <c r="HM903" s="18"/>
      <c r="HN903" s="18"/>
      <c r="HO903" s="18"/>
      <c r="HP903" s="18"/>
      <c r="HQ903" s="18"/>
      <c r="HR903" s="18"/>
      <c r="HS903" s="18"/>
      <c r="HT903" s="18"/>
      <c r="HU903" s="18"/>
      <c r="HV903" s="18"/>
      <c r="HW903" s="18"/>
      <c r="HX903" s="18"/>
      <c r="HY903" s="18"/>
      <c r="HZ903" s="18"/>
      <c r="IA903" s="18"/>
      <c r="IB903" s="18"/>
      <c r="IC903" s="18"/>
      <c r="ID903" s="18"/>
      <c r="IE903" s="18"/>
      <c r="IF903" s="18"/>
      <c r="IG903" s="18"/>
      <c r="IH903" s="18"/>
      <c r="II903" s="18"/>
      <c r="IJ903" s="18"/>
      <c r="IK903" s="18"/>
      <c r="IL903" s="18"/>
      <c r="IM903" s="18"/>
      <c r="IN903" s="18"/>
      <c r="IO903" s="18"/>
      <c r="IP903" s="18"/>
      <c r="IQ903" s="18"/>
      <c r="IR903" s="18"/>
      <c r="IS903" s="18"/>
      <c r="IT903" s="18"/>
      <c r="IU903" s="18"/>
      <c r="IV903" s="18"/>
      <c r="IW903" s="18"/>
      <c r="IX903" s="18"/>
      <c r="IY903" s="18"/>
      <c r="IZ903" s="18"/>
      <c r="JA903" s="18"/>
      <c r="JB903" s="18"/>
      <c r="JC903" s="18"/>
      <c r="JD903" s="18"/>
      <c r="JE903" s="18"/>
      <c r="JF903" s="18"/>
    </row>
    <row r="904" spans="36:266" x14ac:dyDescent="0.3">
      <c r="AJ904" s="18"/>
      <c r="AK904" s="18"/>
      <c r="AL904" s="20"/>
      <c r="AM904" s="23"/>
      <c r="AN904" s="18"/>
      <c r="AO904" s="18"/>
      <c r="BB904" s="25"/>
      <c r="BC904" s="21"/>
      <c r="BG904" s="18"/>
      <c r="BN904" s="22"/>
      <c r="BO904" s="22"/>
      <c r="BP904" s="22"/>
      <c r="BQ904" s="22"/>
      <c r="BR904" s="15"/>
      <c r="CF904" s="15"/>
      <c r="CL904" s="22"/>
      <c r="CM904" s="15"/>
      <c r="CR904" s="22"/>
      <c r="CT904" s="15"/>
      <c r="CW904" s="22"/>
      <c r="DA904" s="15"/>
      <c r="DH904" s="15"/>
      <c r="DJ904" s="22"/>
      <c r="DO904" s="15"/>
      <c r="DV904" s="15"/>
      <c r="EC904" s="15"/>
      <c r="EJ904" s="15"/>
      <c r="EQ904" s="15"/>
      <c r="EX904" s="15"/>
      <c r="FE904" s="15"/>
      <c r="FL904" s="15"/>
      <c r="FS904" s="15"/>
      <c r="FZ904" s="15"/>
      <c r="GG904" s="15"/>
      <c r="GN904" s="15"/>
      <c r="GP904" s="22"/>
      <c r="GQ904" s="22"/>
      <c r="GR904" s="22"/>
      <c r="GS904" s="22"/>
      <c r="GT904" s="22"/>
      <c r="GU904" s="15"/>
      <c r="GV904" s="22"/>
      <c r="GW904" s="22"/>
      <c r="GX904" s="22"/>
      <c r="GY904" s="18"/>
      <c r="GZ904" s="18"/>
      <c r="HA904" s="18"/>
      <c r="HB904" s="18"/>
      <c r="HC904" s="18"/>
      <c r="HD904" s="18"/>
      <c r="HE904" s="18"/>
      <c r="HF904" s="18"/>
      <c r="HG904" s="18"/>
      <c r="HH904" s="18"/>
      <c r="HI904" s="18"/>
      <c r="HJ904" s="18"/>
      <c r="HK904" s="18"/>
      <c r="HL904" s="18"/>
      <c r="HM904" s="18"/>
      <c r="HN904" s="18"/>
      <c r="HO904" s="18"/>
      <c r="HP904" s="18"/>
      <c r="HQ904" s="18"/>
      <c r="HR904" s="18"/>
      <c r="HS904" s="18"/>
      <c r="HT904" s="18"/>
      <c r="HU904" s="18"/>
      <c r="HV904" s="18"/>
      <c r="HW904" s="18"/>
      <c r="HX904" s="18"/>
      <c r="HY904" s="18"/>
      <c r="HZ904" s="18"/>
      <c r="IA904" s="18"/>
      <c r="IB904" s="18"/>
      <c r="IC904" s="18"/>
      <c r="ID904" s="18"/>
      <c r="IE904" s="18"/>
      <c r="IF904" s="18"/>
      <c r="IG904" s="18"/>
      <c r="IH904" s="18"/>
      <c r="II904" s="18"/>
      <c r="IJ904" s="18"/>
      <c r="IK904" s="18"/>
      <c r="IL904" s="18"/>
      <c r="IM904" s="18"/>
      <c r="IN904" s="18"/>
      <c r="IO904" s="18"/>
      <c r="IP904" s="18"/>
      <c r="IQ904" s="18"/>
      <c r="IR904" s="18"/>
      <c r="IS904" s="18"/>
      <c r="IT904" s="18"/>
      <c r="IU904" s="18"/>
      <c r="IV904" s="18"/>
      <c r="IW904" s="18"/>
      <c r="IX904" s="18"/>
      <c r="IY904" s="18"/>
      <c r="IZ904" s="18"/>
      <c r="JA904" s="18"/>
      <c r="JB904" s="18"/>
      <c r="JC904" s="18"/>
      <c r="JD904" s="18"/>
      <c r="JE904" s="18"/>
      <c r="JF904" s="18"/>
    </row>
    <row r="905" spans="36:266" x14ac:dyDescent="0.3">
      <c r="AJ905" s="18"/>
      <c r="AK905" s="18"/>
      <c r="AL905" s="20"/>
      <c r="AM905" s="23"/>
      <c r="AN905" s="18"/>
      <c r="AO905" s="18"/>
      <c r="BB905" s="25"/>
      <c r="BC905" s="21"/>
      <c r="BG905" s="18"/>
      <c r="BN905" s="22"/>
      <c r="BO905" s="22"/>
      <c r="BP905" s="22"/>
      <c r="BQ905" s="22"/>
      <c r="BR905" s="15"/>
      <c r="CF905" s="15"/>
      <c r="CL905" s="22"/>
      <c r="CM905" s="15"/>
      <c r="CR905" s="22"/>
      <c r="CT905" s="15"/>
      <c r="CW905" s="22"/>
      <c r="DA905" s="15"/>
      <c r="DH905" s="15"/>
      <c r="DJ905" s="22"/>
      <c r="DO905" s="15"/>
      <c r="DV905" s="15"/>
      <c r="EC905" s="15"/>
      <c r="EJ905" s="15"/>
      <c r="EQ905" s="15"/>
      <c r="EX905" s="15"/>
      <c r="FE905" s="15"/>
      <c r="FL905" s="15"/>
      <c r="FS905" s="15"/>
      <c r="FZ905" s="15"/>
      <c r="GG905" s="15"/>
      <c r="GN905" s="15"/>
      <c r="GP905" s="22"/>
      <c r="GQ905" s="22"/>
      <c r="GR905" s="22"/>
      <c r="GS905" s="22"/>
      <c r="GT905" s="22"/>
      <c r="GU905" s="15"/>
      <c r="GV905" s="22"/>
      <c r="GW905" s="22"/>
      <c r="GX905" s="22"/>
      <c r="GY905" s="18"/>
      <c r="GZ905" s="18"/>
      <c r="HA905" s="18"/>
      <c r="HB905" s="18"/>
      <c r="HC905" s="18"/>
      <c r="HD905" s="18"/>
      <c r="HE905" s="18"/>
      <c r="HF905" s="18"/>
      <c r="HG905" s="18"/>
      <c r="HH905" s="18"/>
      <c r="HI905" s="18"/>
      <c r="HJ905" s="18"/>
      <c r="HK905" s="18"/>
      <c r="HL905" s="18"/>
      <c r="HM905" s="18"/>
      <c r="HN905" s="18"/>
      <c r="HO905" s="18"/>
      <c r="HP905" s="18"/>
      <c r="HQ905" s="18"/>
      <c r="HR905" s="18"/>
      <c r="HS905" s="18"/>
      <c r="HT905" s="18"/>
      <c r="HU905" s="18"/>
      <c r="HV905" s="18"/>
      <c r="HW905" s="18"/>
      <c r="HX905" s="18"/>
      <c r="HY905" s="18"/>
      <c r="HZ905" s="18"/>
      <c r="IA905" s="18"/>
      <c r="IB905" s="18"/>
      <c r="IC905" s="18"/>
      <c r="ID905" s="18"/>
      <c r="IE905" s="18"/>
      <c r="IF905" s="18"/>
      <c r="IG905" s="18"/>
      <c r="IH905" s="18"/>
      <c r="II905" s="18"/>
      <c r="IJ905" s="18"/>
      <c r="IK905" s="18"/>
      <c r="IL905" s="18"/>
      <c r="IM905" s="18"/>
      <c r="IN905" s="18"/>
      <c r="IO905" s="18"/>
      <c r="IP905" s="18"/>
      <c r="IQ905" s="18"/>
      <c r="IR905" s="18"/>
      <c r="IS905" s="18"/>
      <c r="IT905" s="18"/>
      <c r="IU905" s="18"/>
      <c r="IV905" s="18"/>
      <c r="IW905" s="18"/>
      <c r="IX905" s="18"/>
      <c r="IY905" s="18"/>
      <c r="IZ905" s="18"/>
      <c r="JA905" s="18"/>
      <c r="JB905" s="18"/>
      <c r="JC905" s="18"/>
      <c r="JD905" s="18"/>
      <c r="JE905" s="18"/>
      <c r="JF905" s="18"/>
    </row>
    <row r="906" spans="36:266" x14ac:dyDescent="0.3">
      <c r="AJ906" s="18"/>
      <c r="AK906" s="18"/>
      <c r="AL906" s="20"/>
      <c r="AM906" s="23"/>
      <c r="AN906" s="18"/>
      <c r="AO906" s="18"/>
      <c r="BB906" s="25"/>
      <c r="BC906" s="21"/>
      <c r="BG906" s="18"/>
      <c r="BN906" s="22"/>
      <c r="BO906" s="22"/>
      <c r="BP906" s="22"/>
      <c r="BQ906" s="22"/>
      <c r="BR906" s="15"/>
      <c r="CF906" s="15"/>
      <c r="CL906" s="22"/>
      <c r="CM906" s="15"/>
      <c r="CR906" s="22"/>
      <c r="CT906" s="15"/>
      <c r="CW906" s="22"/>
      <c r="DA906" s="15"/>
      <c r="DH906" s="15"/>
      <c r="DJ906" s="22"/>
      <c r="DO906" s="15"/>
      <c r="DV906" s="15"/>
      <c r="EC906" s="15"/>
      <c r="EJ906" s="15"/>
      <c r="EQ906" s="15"/>
      <c r="EX906" s="15"/>
      <c r="FE906" s="15"/>
      <c r="FL906" s="15"/>
      <c r="FS906" s="15"/>
      <c r="FZ906" s="15"/>
      <c r="GG906" s="15"/>
      <c r="GN906" s="15"/>
      <c r="GP906" s="22"/>
      <c r="GQ906" s="22"/>
      <c r="GR906" s="22"/>
      <c r="GS906" s="22"/>
      <c r="GT906" s="22"/>
      <c r="GU906" s="15"/>
      <c r="GV906" s="22"/>
      <c r="GW906" s="22"/>
      <c r="GX906" s="22"/>
      <c r="GY906" s="18"/>
      <c r="GZ906" s="18"/>
      <c r="HA906" s="18"/>
      <c r="HB906" s="18"/>
      <c r="HC906" s="18"/>
      <c r="HD906" s="18"/>
      <c r="HE906" s="18"/>
      <c r="HF906" s="18"/>
      <c r="HG906" s="18"/>
      <c r="HH906" s="18"/>
      <c r="HI906" s="18"/>
      <c r="HJ906" s="18"/>
      <c r="HK906" s="18"/>
      <c r="HL906" s="18"/>
      <c r="HM906" s="18"/>
      <c r="HN906" s="18"/>
      <c r="HO906" s="18"/>
      <c r="HP906" s="18"/>
      <c r="HQ906" s="18"/>
      <c r="HR906" s="18"/>
      <c r="HS906" s="18"/>
      <c r="HT906" s="18"/>
      <c r="HU906" s="18"/>
      <c r="HV906" s="18"/>
      <c r="HW906" s="18"/>
      <c r="HX906" s="18"/>
      <c r="HY906" s="18"/>
      <c r="HZ906" s="18"/>
      <c r="IA906" s="18"/>
      <c r="IB906" s="18"/>
      <c r="IC906" s="18"/>
      <c r="ID906" s="18"/>
      <c r="IE906" s="18"/>
      <c r="IF906" s="18"/>
      <c r="IG906" s="18"/>
      <c r="IH906" s="18"/>
      <c r="II906" s="18"/>
      <c r="IJ906" s="18"/>
      <c r="IK906" s="18"/>
      <c r="IL906" s="18"/>
      <c r="IM906" s="18"/>
      <c r="IN906" s="18"/>
      <c r="IO906" s="18"/>
      <c r="IP906" s="18"/>
      <c r="IQ906" s="18"/>
      <c r="IR906" s="18"/>
      <c r="IS906" s="18"/>
      <c r="IT906" s="18"/>
      <c r="IU906" s="18"/>
      <c r="IV906" s="18"/>
      <c r="IW906" s="18"/>
      <c r="IX906" s="18"/>
      <c r="IY906" s="18"/>
      <c r="IZ906" s="18"/>
      <c r="JA906" s="18"/>
      <c r="JB906" s="18"/>
      <c r="JC906" s="18"/>
      <c r="JD906" s="18"/>
      <c r="JE906" s="18"/>
      <c r="JF906" s="18"/>
    </row>
    <row r="907" spans="36:266" x14ac:dyDescent="0.3">
      <c r="AJ907" s="18"/>
      <c r="AK907" s="18"/>
      <c r="AL907" s="20"/>
      <c r="AM907" s="23"/>
      <c r="AN907" s="18"/>
      <c r="AO907" s="18"/>
      <c r="BB907" s="25"/>
      <c r="BC907" s="21"/>
      <c r="BG907" s="18"/>
      <c r="BN907" s="22"/>
      <c r="BO907" s="22"/>
      <c r="BP907" s="22"/>
      <c r="BQ907" s="22"/>
      <c r="BR907" s="15"/>
      <c r="CF907" s="15"/>
      <c r="CL907" s="22"/>
      <c r="CM907" s="15"/>
      <c r="CR907" s="22"/>
      <c r="CT907" s="15"/>
      <c r="CW907" s="22"/>
      <c r="DA907" s="15"/>
      <c r="DH907" s="15"/>
      <c r="DJ907" s="22"/>
      <c r="DO907" s="15"/>
      <c r="DV907" s="15"/>
      <c r="EC907" s="15"/>
      <c r="EJ907" s="15"/>
      <c r="EQ907" s="15"/>
      <c r="EX907" s="15"/>
      <c r="FE907" s="15"/>
      <c r="FL907" s="15"/>
      <c r="FS907" s="15"/>
      <c r="FZ907" s="15"/>
      <c r="GG907" s="15"/>
      <c r="GN907" s="15"/>
      <c r="GP907" s="22"/>
      <c r="GQ907" s="22"/>
      <c r="GR907" s="22"/>
      <c r="GS907" s="22"/>
      <c r="GT907" s="22"/>
      <c r="GU907" s="15"/>
      <c r="GV907" s="22"/>
      <c r="GW907" s="22"/>
      <c r="GX907" s="22"/>
      <c r="GY907" s="18"/>
      <c r="GZ907" s="18"/>
      <c r="HA907" s="18"/>
      <c r="HB907" s="18"/>
      <c r="HC907" s="18"/>
      <c r="HD907" s="18"/>
      <c r="HE907" s="18"/>
      <c r="HF907" s="18"/>
      <c r="HG907" s="18"/>
      <c r="HH907" s="18"/>
      <c r="HI907" s="18"/>
      <c r="HJ907" s="18"/>
      <c r="HK907" s="18"/>
      <c r="HL907" s="18"/>
      <c r="HM907" s="18"/>
      <c r="HN907" s="18"/>
      <c r="HO907" s="18"/>
      <c r="HP907" s="18"/>
      <c r="HQ907" s="18"/>
      <c r="HR907" s="18"/>
      <c r="HS907" s="18"/>
      <c r="HT907" s="18"/>
      <c r="HU907" s="18"/>
      <c r="HV907" s="18"/>
      <c r="HW907" s="18"/>
      <c r="HX907" s="18"/>
      <c r="HY907" s="18"/>
      <c r="HZ907" s="18"/>
      <c r="IA907" s="18"/>
      <c r="IB907" s="18"/>
      <c r="IC907" s="18"/>
      <c r="ID907" s="18"/>
      <c r="IE907" s="18"/>
      <c r="IF907" s="18"/>
      <c r="IG907" s="18"/>
      <c r="IH907" s="18"/>
      <c r="II907" s="18"/>
      <c r="IJ907" s="18"/>
      <c r="IK907" s="18"/>
      <c r="IL907" s="18"/>
      <c r="IM907" s="18"/>
      <c r="IN907" s="18"/>
      <c r="IO907" s="18"/>
      <c r="IP907" s="18"/>
      <c r="IQ907" s="18"/>
      <c r="IR907" s="18"/>
      <c r="IS907" s="18"/>
      <c r="IT907" s="18"/>
      <c r="IU907" s="18"/>
      <c r="IV907" s="18"/>
      <c r="IW907" s="18"/>
      <c r="IX907" s="18"/>
      <c r="IY907" s="18"/>
      <c r="IZ907" s="18"/>
      <c r="JA907" s="18"/>
      <c r="JB907" s="18"/>
      <c r="JC907" s="18"/>
      <c r="JD907" s="18"/>
      <c r="JE907" s="18"/>
      <c r="JF907" s="18"/>
    </row>
    <row r="908" spans="36:266" x14ac:dyDescent="0.3">
      <c r="AJ908" s="18"/>
      <c r="AK908" s="18"/>
      <c r="AL908" s="20"/>
      <c r="AM908" s="23"/>
      <c r="AN908" s="18"/>
      <c r="AO908" s="18"/>
      <c r="BB908" s="25"/>
      <c r="BC908" s="21"/>
      <c r="BG908" s="18"/>
      <c r="BN908" s="22"/>
      <c r="BO908" s="22"/>
      <c r="BP908" s="22"/>
      <c r="BQ908" s="22"/>
      <c r="BR908" s="15"/>
      <c r="CF908" s="15"/>
      <c r="CL908" s="22"/>
      <c r="CM908" s="15"/>
      <c r="CR908" s="22"/>
      <c r="CT908" s="15"/>
      <c r="CW908" s="22"/>
      <c r="DA908" s="15"/>
      <c r="DH908" s="15"/>
      <c r="DJ908" s="22"/>
      <c r="DO908" s="15"/>
      <c r="DV908" s="15"/>
      <c r="EC908" s="15"/>
      <c r="EJ908" s="15"/>
      <c r="EQ908" s="15"/>
      <c r="EX908" s="15"/>
      <c r="FE908" s="15"/>
      <c r="FL908" s="15"/>
      <c r="FS908" s="15"/>
      <c r="FZ908" s="15"/>
      <c r="GG908" s="15"/>
      <c r="GN908" s="15"/>
      <c r="GP908" s="22"/>
      <c r="GQ908" s="22"/>
      <c r="GR908" s="22"/>
      <c r="GS908" s="22"/>
      <c r="GT908" s="22"/>
      <c r="GU908" s="15"/>
      <c r="GV908" s="22"/>
      <c r="GW908" s="22"/>
      <c r="GX908" s="22"/>
      <c r="GY908" s="18"/>
      <c r="GZ908" s="18"/>
      <c r="HA908" s="18"/>
      <c r="HB908" s="18"/>
      <c r="HC908" s="18"/>
      <c r="HD908" s="18"/>
      <c r="HE908" s="18"/>
      <c r="HF908" s="18"/>
      <c r="HG908" s="18"/>
      <c r="HH908" s="18"/>
      <c r="HI908" s="18"/>
      <c r="HJ908" s="18"/>
      <c r="HK908" s="18"/>
      <c r="HL908" s="18"/>
      <c r="HM908" s="18"/>
      <c r="HN908" s="18"/>
      <c r="HO908" s="18"/>
      <c r="HP908" s="18"/>
      <c r="HQ908" s="18"/>
      <c r="HR908" s="18"/>
      <c r="HS908" s="18"/>
      <c r="HT908" s="18"/>
      <c r="HU908" s="18"/>
      <c r="HV908" s="18"/>
      <c r="HW908" s="18"/>
      <c r="HX908" s="18"/>
      <c r="HY908" s="18"/>
      <c r="HZ908" s="18"/>
      <c r="IA908" s="18"/>
      <c r="IB908" s="18"/>
      <c r="IC908" s="18"/>
      <c r="ID908" s="18"/>
      <c r="IE908" s="18"/>
      <c r="IF908" s="18"/>
      <c r="IG908" s="18"/>
      <c r="IH908" s="18"/>
      <c r="II908" s="18"/>
      <c r="IJ908" s="18"/>
      <c r="IK908" s="18"/>
      <c r="IL908" s="18"/>
      <c r="IM908" s="18"/>
      <c r="IN908" s="18"/>
      <c r="IO908" s="18"/>
      <c r="IP908" s="18"/>
      <c r="IQ908" s="18"/>
      <c r="IR908" s="18"/>
      <c r="IS908" s="18"/>
      <c r="IT908" s="18"/>
      <c r="IU908" s="18"/>
      <c r="IV908" s="18"/>
      <c r="IW908" s="18"/>
      <c r="IX908" s="18"/>
      <c r="IY908" s="18"/>
      <c r="IZ908" s="18"/>
      <c r="JA908" s="18"/>
      <c r="JB908" s="18"/>
      <c r="JC908" s="18"/>
      <c r="JD908" s="18"/>
      <c r="JE908" s="18"/>
      <c r="JF908" s="18"/>
    </row>
    <row r="909" spans="36:266" x14ac:dyDescent="0.3">
      <c r="AJ909" s="18"/>
      <c r="AK909" s="18"/>
      <c r="AL909" s="20"/>
      <c r="AM909" s="23"/>
      <c r="AN909" s="18"/>
      <c r="AO909" s="18"/>
      <c r="BB909" s="25"/>
      <c r="BC909" s="21"/>
      <c r="BG909" s="18"/>
      <c r="BN909" s="22"/>
      <c r="BO909" s="22"/>
      <c r="BP909" s="22"/>
      <c r="BQ909" s="22"/>
      <c r="BR909" s="15"/>
      <c r="CF909" s="15"/>
      <c r="CL909" s="22"/>
      <c r="CM909" s="15"/>
      <c r="CR909" s="22"/>
      <c r="CT909" s="15"/>
      <c r="CW909" s="22"/>
      <c r="DA909" s="15"/>
      <c r="DH909" s="15"/>
      <c r="DJ909" s="22"/>
      <c r="DO909" s="15"/>
      <c r="DV909" s="15"/>
      <c r="EC909" s="15"/>
      <c r="EJ909" s="15"/>
      <c r="EQ909" s="15"/>
      <c r="EX909" s="15"/>
      <c r="FE909" s="15"/>
      <c r="FL909" s="15"/>
      <c r="FS909" s="15"/>
      <c r="FZ909" s="15"/>
      <c r="GG909" s="15"/>
      <c r="GN909" s="15"/>
      <c r="GP909" s="22"/>
      <c r="GQ909" s="22"/>
      <c r="GR909" s="22"/>
      <c r="GS909" s="22"/>
      <c r="GT909" s="22"/>
      <c r="GU909" s="15"/>
      <c r="GV909" s="22"/>
      <c r="GW909" s="22"/>
      <c r="GX909" s="22"/>
      <c r="GY909" s="18"/>
      <c r="GZ909" s="18"/>
      <c r="HA909" s="18"/>
      <c r="HB909" s="18"/>
      <c r="HC909" s="18"/>
      <c r="HD909" s="18"/>
      <c r="HE909" s="18"/>
      <c r="HF909" s="18"/>
      <c r="HG909" s="18"/>
      <c r="HH909" s="18"/>
      <c r="HI909" s="18"/>
      <c r="HJ909" s="18"/>
      <c r="HK909" s="18"/>
      <c r="HL909" s="18"/>
      <c r="HM909" s="18"/>
      <c r="HN909" s="18"/>
      <c r="HO909" s="18"/>
      <c r="HP909" s="18"/>
      <c r="HQ909" s="18"/>
      <c r="HR909" s="18"/>
      <c r="HS909" s="18"/>
      <c r="HT909" s="18"/>
      <c r="HU909" s="18"/>
      <c r="HV909" s="18"/>
      <c r="HW909" s="18"/>
      <c r="HX909" s="18"/>
      <c r="HY909" s="18"/>
      <c r="HZ909" s="18"/>
      <c r="IA909" s="18"/>
      <c r="IB909" s="18"/>
      <c r="IC909" s="18"/>
      <c r="ID909" s="18"/>
      <c r="IE909" s="18"/>
      <c r="IF909" s="18"/>
      <c r="IG909" s="18"/>
      <c r="IH909" s="18"/>
      <c r="II909" s="18"/>
      <c r="IJ909" s="18"/>
      <c r="IK909" s="18"/>
      <c r="IL909" s="18"/>
      <c r="IM909" s="18"/>
      <c r="IN909" s="18"/>
      <c r="IO909" s="18"/>
      <c r="IP909" s="18"/>
      <c r="IQ909" s="18"/>
      <c r="IR909" s="18"/>
      <c r="IS909" s="18"/>
      <c r="IT909" s="18"/>
      <c r="IU909" s="18"/>
      <c r="IV909" s="18"/>
      <c r="IW909" s="18"/>
      <c r="IX909" s="18"/>
      <c r="IY909" s="18"/>
      <c r="IZ909" s="18"/>
      <c r="JA909" s="18"/>
      <c r="JB909" s="18"/>
      <c r="JC909" s="18"/>
      <c r="JD909" s="18"/>
      <c r="JE909" s="18"/>
      <c r="JF909" s="18"/>
    </row>
    <row r="910" spans="36:266" x14ac:dyDescent="0.3">
      <c r="AJ910" s="18"/>
      <c r="AK910" s="18"/>
      <c r="AL910" s="20"/>
      <c r="AM910" s="23"/>
      <c r="AN910" s="18"/>
      <c r="AO910" s="18"/>
      <c r="BB910" s="25"/>
      <c r="BC910" s="21"/>
      <c r="BG910" s="18"/>
      <c r="BN910" s="22"/>
      <c r="BO910" s="22"/>
      <c r="BP910" s="22"/>
      <c r="BQ910" s="22"/>
      <c r="BR910" s="15"/>
      <c r="CF910" s="15"/>
      <c r="CL910" s="22"/>
      <c r="CM910" s="15"/>
      <c r="CR910" s="22"/>
      <c r="CT910" s="15"/>
      <c r="CW910" s="22"/>
      <c r="DA910" s="15"/>
      <c r="DH910" s="15"/>
      <c r="DJ910" s="22"/>
      <c r="DO910" s="15"/>
      <c r="DV910" s="15"/>
      <c r="EC910" s="15"/>
      <c r="EJ910" s="15"/>
      <c r="EQ910" s="15"/>
      <c r="EX910" s="15"/>
      <c r="FE910" s="15"/>
      <c r="FL910" s="15"/>
      <c r="FS910" s="15"/>
      <c r="FZ910" s="15"/>
      <c r="GG910" s="15"/>
      <c r="GN910" s="15"/>
      <c r="GP910" s="22"/>
      <c r="GQ910" s="22"/>
      <c r="GR910" s="22"/>
      <c r="GS910" s="22"/>
      <c r="GT910" s="22"/>
      <c r="GU910" s="15"/>
      <c r="GV910" s="22"/>
      <c r="GW910" s="22"/>
      <c r="GX910" s="22"/>
      <c r="GY910" s="18"/>
      <c r="GZ910" s="18"/>
      <c r="HA910" s="18"/>
      <c r="HB910" s="18"/>
      <c r="HC910" s="18"/>
      <c r="HD910" s="18"/>
      <c r="HE910" s="18"/>
      <c r="HF910" s="18"/>
      <c r="HG910" s="18"/>
      <c r="HH910" s="18"/>
      <c r="HI910" s="18"/>
      <c r="HJ910" s="18"/>
      <c r="HK910" s="18"/>
      <c r="HL910" s="18"/>
      <c r="HM910" s="18"/>
      <c r="HN910" s="18"/>
      <c r="HO910" s="18"/>
      <c r="HP910" s="18"/>
      <c r="HQ910" s="18"/>
      <c r="HR910" s="18"/>
      <c r="HS910" s="18"/>
      <c r="HT910" s="18"/>
      <c r="HU910" s="18"/>
      <c r="HV910" s="18"/>
      <c r="HW910" s="18"/>
      <c r="HX910" s="18"/>
      <c r="HY910" s="18"/>
      <c r="HZ910" s="18"/>
      <c r="IA910" s="18"/>
      <c r="IB910" s="18"/>
      <c r="IC910" s="18"/>
      <c r="ID910" s="18"/>
      <c r="IE910" s="18"/>
      <c r="IF910" s="18"/>
      <c r="IG910" s="18"/>
      <c r="IH910" s="18"/>
      <c r="II910" s="18"/>
      <c r="IJ910" s="18"/>
      <c r="IK910" s="18"/>
      <c r="IL910" s="18"/>
      <c r="IM910" s="18"/>
      <c r="IN910" s="18"/>
      <c r="IO910" s="18"/>
      <c r="IP910" s="18"/>
      <c r="IQ910" s="18"/>
      <c r="IR910" s="18"/>
      <c r="IS910" s="18"/>
      <c r="IT910" s="18"/>
      <c r="IU910" s="18"/>
      <c r="IV910" s="18"/>
      <c r="IW910" s="18"/>
      <c r="IX910" s="18"/>
      <c r="IY910" s="18"/>
      <c r="IZ910" s="18"/>
      <c r="JA910" s="18"/>
      <c r="JB910" s="18"/>
      <c r="JC910" s="18"/>
      <c r="JD910" s="18"/>
      <c r="JE910" s="18"/>
      <c r="JF910" s="18"/>
    </row>
    <row r="911" spans="36:266" x14ac:dyDescent="0.3">
      <c r="AJ911" s="18"/>
      <c r="AK911" s="18"/>
      <c r="AL911" s="20"/>
      <c r="AM911" s="23"/>
      <c r="AN911" s="18"/>
      <c r="AO911" s="18"/>
      <c r="BB911" s="25"/>
      <c r="BC911" s="21"/>
      <c r="BG911" s="18"/>
      <c r="BN911" s="22"/>
      <c r="BO911" s="22"/>
      <c r="BP911" s="22"/>
      <c r="BQ911" s="22"/>
      <c r="BR911" s="15"/>
      <c r="CF911" s="15"/>
      <c r="CL911" s="22"/>
      <c r="CM911" s="15"/>
      <c r="CR911" s="22"/>
      <c r="CT911" s="15"/>
      <c r="CW911" s="22"/>
      <c r="DA911" s="15"/>
      <c r="DH911" s="15"/>
      <c r="DJ911" s="22"/>
      <c r="DO911" s="15"/>
      <c r="DV911" s="15"/>
      <c r="EC911" s="15"/>
      <c r="EJ911" s="15"/>
      <c r="EQ911" s="15"/>
      <c r="EX911" s="15"/>
      <c r="FE911" s="15"/>
      <c r="FL911" s="15"/>
      <c r="FS911" s="15"/>
      <c r="FZ911" s="15"/>
      <c r="GG911" s="15"/>
      <c r="GN911" s="15"/>
      <c r="GP911" s="22"/>
      <c r="GQ911" s="22"/>
      <c r="GR911" s="22"/>
      <c r="GS911" s="22"/>
      <c r="GT911" s="22"/>
      <c r="GU911" s="15"/>
      <c r="GV911" s="22"/>
      <c r="GW911" s="22"/>
      <c r="GX911" s="22"/>
      <c r="GY911" s="18"/>
      <c r="GZ911" s="18"/>
      <c r="HA911" s="18"/>
      <c r="HB911" s="18"/>
      <c r="HC911" s="18"/>
      <c r="HD911" s="18"/>
      <c r="HE911" s="18"/>
      <c r="HF911" s="18"/>
      <c r="HG911" s="18"/>
      <c r="HH911" s="18"/>
      <c r="HI911" s="18"/>
      <c r="HJ911" s="18"/>
      <c r="HK911" s="18"/>
      <c r="HL911" s="18"/>
      <c r="HM911" s="18"/>
      <c r="HN911" s="18"/>
      <c r="HO911" s="18"/>
      <c r="HP911" s="18"/>
      <c r="HQ911" s="18"/>
      <c r="HR911" s="18"/>
      <c r="HS911" s="18"/>
      <c r="HT911" s="18"/>
      <c r="HU911" s="18"/>
      <c r="HV911" s="18"/>
      <c r="HW911" s="18"/>
      <c r="HX911" s="18"/>
      <c r="HY911" s="18"/>
      <c r="HZ911" s="18"/>
      <c r="IA911" s="18"/>
      <c r="IB911" s="18"/>
      <c r="IC911" s="18"/>
      <c r="ID911" s="18"/>
      <c r="IE911" s="18"/>
      <c r="IF911" s="18"/>
      <c r="IG911" s="18"/>
      <c r="IH911" s="18"/>
      <c r="II911" s="18"/>
      <c r="IJ911" s="18"/>
      <c r="IK911" s="18"/>
      <c r="IL911" s="18"/>
      <c r="IM911" s="18"/>
      <c r="IN911" s="18"/>
      <c r="IO911" s="18"/>
      <c r="IP911" s="18"/>
      <c r="IQ911" s="18"/>
      <c r="IR911" s="18"/>
      <c r="IS911" s="18"/>
      <c r="IT911" s="18"/>
      <c r="IU911" s="18"/>
      <c r="IV911" s="18"/>
      <c r="IW911" s="18"/>
      <c r="IX911" s="18"/>
      <c r="IY911" s="18"/>
      <c r="IZ911" s="18"/>
      <c r="JA911" s="18"/>
      <c r="JB911" s="18"/>
      <c r="JC911" s="18"/>
      <c r="JD911" s="18"/>
      <c r="JE911" s="18"/>
      <c r="JF911" s="18"/>
    </row>
    <row r="912" spans="36:266" x14ac:dyDescent="0.3">
      <c r="AJ912" s="18"/>
      <c r="AK912" s="18"/>
      <c r="AL912" s="20"/>
      <c r="AM912" s="23"/>
      <c r="AN912" s="18"/>
      <c r="AO912" s="18"/>
      <c r="BB912" s="25"/>
      <c r="BC912" s="21"/>
      <c r="BG912" s="18"/>
      <c r="BN912" s="22"/>
      <c r="BO912" s="22"/>
      <c r="BP912" s="22"/>
      <c r="BQ912" s="22"/>
      <c r="BR912" s="15"/>
      <c r="CF912" s="15"/>
      <c r="CL912" s="22"/>
      <c r="CM912" s="15"/>
      <c r="CR912" s="22"/>
      <c r="CT912" s="15"/>
      <c r="CW912" s="22"/>
      <c r="DA912" s="15"/>
      <c r="DH912" s="15"/>
      <c r="DJ912" s="22"/>
      <c r="DO912" s="15"/>
      <c r="DV912" s="15"/>
      <c r="EC912" s="15"/>
      <c r="EJ912" s="15"/>
      <c r="EQ912" s="15"/>
      <c r="EX912" s="15"/>
      <c r="FE912" s="15"/>
      <c r="FL912" s="15"/>
      <c r="FS912" s="15"/>
      <c r="FZ912" s="15"/>
      <c r="GG912" s="15"/>
      <c r="GN912" s="15"/>
      <c r="GP912" s="22"/>
      <c r="GQ912" s="22"/>
      <c r="GR912" s="22"/>
      <c r="GS912" s="22"/>
      <c r="GT912" s="22"/>
      <c r="GU912" s="15"/>
      <c r="GV912" s="22"/>
      <c r="GW912" s="22"/>
      <c r="GX912" s="22"/>
      <c r="GY912" s="18"/>
      <c r="GZ912" s="18"/>
      <c r="HA912" s="18"/>
      <c r="HB912" s="18"/>
      <c r="HC912" s="18"/>
      <c r="HD912" s="18"/>
      <c r="HE912" s="18"/>
      <c r="HF912" s="18"/>
      <c r="HG912" s="18"/>
      <c r="HH912" s="18"/>
      <c r="HI912" s="18"/>
      <c r="HJ912" s="18"/>
      <c r="HK912" s="18"/>
      <c r="HL912" s="18"/>
      <c r="HM912" s="18"/>
      <c r="HN912" s="18"/>
      <c r="HO912" s="18"/>
      <c r="HP912" s="18"/>
      <c r="HQ912" s="18"/>
      <c r="HR912" s="18"/>
      <c r="HS912" s="18"/>
      <c r="HT912" s="18"/>
      <c r="HU912" s="18"/>
      <c r="HV912" s="18"/>
      <c r="HW912" s="18"/>
      <c r="HX912" s="18"/>
      <c r="HY912" s="18"/>
      <c r="HZ912" s="18"/>
      <c r="IA912" s="18"/>
      <c r="IB912" s="18"/>
      <c r="IC912" s="18"/>
      <c r="ID912" s="18"/>
      <c r="IE912" s="18"/>
      <c r="IF912" s="18"/>
      <c r="IG912" s="18"/>
      <c r="IH912" s="18"/>
      <c r="II912" s="18"/>
      <c r="IJ912" s="18"/>
      <c r="IK912" s="18"/>
      <c r="IL912" s="18"/>
      <c r="IM912" s="18"/>
      <c r="IN912" s="18"/>
      <c r="IO912" s="18"/>
      <c r="IP912" s="18"/>
      <c r="IQ912" s="18"/>
      <c r="IR912" s="18"/>
      <c r="IS912" s="18"/>
      <c r="IT912" s="18"/>
      <c r="IU912" s="18"/>
      <c r="IV912" s="18"/>
      <c r="IW912" s="18"/>
      <c r="IX912" s="18"/>
      <c r="IY912" s="18"/>
      <c r="IZ912" s="18"/>
      <c r="JA912" s="18"/>
      <c r="JB912" s="18"/>
      <c r="JC912" s="18"/>
      <c r="JD912" s="18"/>
      <c r="JE912" s="18"/>
      <c r="JF912" s="18"/>
    </row>
    <row r="913" spans="36:266" x14ac:dyDescent="0.3">
      <c r="AJ913" s="18"/>
      <c r="AK913" s="18"/>
      <c r="AL913" s="20"/>
      <c r="AM913" s="23"/>
      <c r="AN913" s="18"/>
      <c r="AO913" s="18"/>
      <c r="BB913" s="25"/>
      <c r="BC913" s="21"/>
      <c r="BG913" s="18"/>
      <c r="BN913" s="22"/>
      <c r="BO913" s="22"/>
      <c r="BP913" s="22"/>
      <c r="BQ913" s="22"/>
      <c r="BR913" s="15"/>
      <c r="CF913" s="15"/>
      <c r="CL913" s="22"/>
      <c r="CM913" s="15"/>
      <c r="CR913" s="22"/>
      <c r="CT913" s="15"/>
      <c r="CW913" s="22"/>
      <c r="DA913" s="15"/>
      <c r="DH913" s="15"/>
      <c r="DJ913" s="22"/>
      <c r="DO913" s="15"/>
      <c r="DV913" s="15"/>
      <c r="EC913" s="15"/>
      <c r="EJ913" s="15"/>
      <c r="EQ913" s="15"/>
      <c r="EX913" s="15"/>
      <c r="FE913" s="15"/>
      <c r="FL913" s="15"/>
      <c r="FS913" s="15"/>
      <c r="FZ913" s="15"/>
      <c r="GG913" s="15"/>
      <c r="GN913" s="15"/>
      <c r="GP913" s="22"/>
      <c r="GQ913" s="22"/>
      <c r="GR913" s="22"/>
      <c r="GS913" s="22"/>
      <c r="GT913" s="22"/>
      <c r="GU913" s="15"/>
      <c r="GV913" s="22"/>
      <c r="GW913" s="22"/>
      <c r="GX913" s="22"/>
      <c r="GY913" s="18"/>
      <c r="GZ913" s="18"/>
      <c r="HA913" s="18"/>
      <c r="HB913" s="18"/>
      <c r="HC913" s="18"/>
      <c r="HD913" s="18"/>
      <c r="HE913" s="18"/>
      <c r="HF913" s="18"/>
      <c r="HG913" s="18"/>
      <c r="HH913" s="18"/>
      <c r="HI913" s="18"/>
      <c r="HJ913" s="18"/>
      <c r="HK913" s="18"/>
      <c r="HL913" s="18"/>
      <c r="HM913" s="18"/>
      <c r="HN913" s="18"/>
      <c r="HO913" s="18"/>
      <c r="HP913" s="18"/>
      <c r="HQ913" s="18"/>
      <c r="HR913" s="18"/>
      <c r="HS913" s="18"/>
      <c r="HT913" s="18"/>
      <c r="HU913" s="18"/>
      <c r="HV913" s="18"/>
      <c r="HW913" s="18"/>
      <c r="HX913" s="18"/>
      <c r="HY913" s="18"/>
      <c r="HZ913" s="18"/>
      <c r="IA913" s="18"/>
      <c r="IB913" s="18"/>
      <c r="IC913" s="18"/>
      <c r="ID913" s="18"/>
      <c r="IE913" s="18"/>
      <c r="IF913" s="18"/>
      <c r="IG913" s="18"/>
      <c r="IH913" s="18"/>
      <c r="II913" s="18"/>
      <c r="IJ913" s="18"/>
      <c r="IK913" s="18"/>
      <c r="IL913" s="18"/>
      <c r="IM913" s="18"/>
      <c r="IN913" s="18"/>
      <c r="IO913" s="18"/>
      <c r="IP913" s="18"/>
      <c r="IQ913" s="18"/>
      <c r="IR913" s="18"/>
      <c r="IS913" s="18"/>
      <c r="IT913" s="18"/>
      <c r="IU913" s="18"/>
      <c r="IV913" s="18"/>
      <c r="IW913" s="18"/>
      <c r="IX913" s="18"/>
      <c r="IY913" s="18"/>
      <c r="IZ913" s="18"/>
      <c r="JA913" s="18"/>
      <c r="JB913" s="18"/>
      <c r="JC913" s="18"/>
      <c r="JD913" s="18"/>
      <c r="JE913" s="18"/>
      <c r="JF913" s="18"/>
    </row>
    <row r="914" spans="36:266" x14ac:dyDescent="0.3">
      <c r="AJ914" s="18"/>
      <c r="AK914" s="18"/>
      <c r="AL914" s="20"/>
      <c r="AM914" s="23"/>
      <c r="AN914" s="18"/>
      <c r="AO914" s="18"/>
      <c r="BB914" s="25"/>
      <c r="BC914" s="21"/>
      <c r="BG914" s="18"/>
      <c r="BN914" s="22"/>
      <c r="BO914" s="22"/>
      <c r="BP914" s="22"/>
      <c r="BQ914" s="22"/>
      <c r="BR914" s="15"/>
      <c r="CF914" s="15"/>
      <c r="CL914" s="22"/>
      <c r="CM914" s="15"/>
      <c r="CR914" s="22"/>
      <c r="CT914" s="15"/>
      <c r="CW914" s="22"/>
      <c r="DA914" s="15"/>
      <c r="DH914" s="15"/>
      <c r="DJ914" s="22"/>
      <c r="DO914" s="15"/>
      <c r="DV914" s="15"/>
      <c r="EC914" s="15"/>
      <c r="EJ914" s="15"/>
      <c r="EQ914" s="15"/>
      <c r="EX914" s="15"/>
      <c r="FE914" s="15"/>
      <c r="FL914" s="15"/>
      <c r="FS914" s="15"/>
      <c r="FZ914" s="15"/>
      <c r="GG914" s="15"/>
      <c r="GN914" s="15"/>
      <c r="GP914" s="22"/>
      <c r="GQ914" s="22"/>
      <c r="GR914" s="22"/>
      <c r="GS914" s="22"/>
      <c r="GT914" s="22"/>
      <c r="GU914" s="15"/>
      <c r="GV914" s="22"/>
      <c r="GW914" s="22"/>
      <c r="GX914" s="22"/>
      <c r="GY914" s="18"/>
      <c r="GZ914" s="18"/>
      <c r="HA914" s="18"/>
      <c r="HB914" s="18"/>
      <c r="HC914" s="18"/>
      <c r="HD914" s="18"/>
      <c r="HE914" s="18"/>
      <c r="HF914" s="18"/>
      <c r="HG914" s="18"/>
      <c r="HH914" s="18"/>
      <c r="HI914" s="18"/>
      <c r="HJ914" s="18"/>
      <c r="HK914" s="18"/>
      <c r="HL914" s="18"/>
      <c r="HM914" s="18"/>
      <c r="HN914" s="18"/>
      <c r="HO914" s="18"/>
      <c r="HP914" s="18"/>
      <c r="HQ914" s="18"/>
      <c r="HR914" s="18"/>
      <c r="HS914" s="18"/>
      <c r="HT914" s="18"/>
      <c r="HU914" s="18"/>
      <c r="HV914" s="18"/>
      <c r="HW914" s="18"/>
      <c r="HX914" s="18"/>
      <c r="HY914" s="18"/>
      <c r="HZ914" s="18"/>
      <c r="IA914" s="18"/>
      <c r="IB914" s="18"/>
      <c r="IC914" s="18"/>
      <c r="ID914" s="18"/>
      <c r="IE914" s="18"/>
      <c r="IF914" s="18"/>
      <c r="IG914" s="18"/>
      <c r="IH914" s="18"/>
      <c r="II914" s="18"/>
      <c r="IJ914" s="18"/>
      <c r="IK914" s="18"/>
      <c r="IL914" s="18"/>
      <c r="IM914" s="18"/>
      <c r="IN914" s="18"/>
      <c r="IO914" s="18"/>
      <c r="IP914" s="18"/>
      <c r="IQ914" s="18"/>
      <c r="IR914" s="18"/>
      <c r="IS914" s="18"/>
      <c r="IT914" s="18"/>
      <c r="IU914" s="18"/>
      <c r="IV914" s="18"/>
      <c r="IW914" s="18"/>
      <c r="IX914" s="18"/>
      <c r="IY914" s="18"/>
      <c r="IZ914" s="18"/>
      <c r="JA914" s="18"/>
      <c r="JB914" s="18"/>
      <c r="JC914" s="18"/>
      <c r="JD914" s="18"/>
      <c r="JE914" s="18"/>
      <c r="JF914" s="18"/>
    </row>
    <row r="915" spans="36:266" x14ac:dyDescent="0.3">
      <c r="AJ915" s="18"/>
      <c r="AK915" s="18"/>
      <c r="AL915" s="20"/>
      <c r="AM915" s="23"/>
      <c r="AN915" s="18"/>
      <c r="AO915" s="18"/>
      <c r="BB915" s="25"/>
      <c r="BC915" s="21"/>
      <c r="BG915" s="18"/>
      <c r="BN915" s="22"/>
      <c r="BO915" s="22"/>
      <c r="BP915" s="22"/>
      <c r="BQ915" s="22"/>
      <c r="BR915" s="15"/>
      <c r="CF915" s="15"/>
      <c r="CL915" s="22"/>
      <c r="CM915" s="15"/>
      <c r="CR915" s="22"/>
      <c r="CT915" s="15"/>
      <c r="CW915" s="22"/>
      <c r="DA915" s="15"/>
      <c r="DH915" s="15"/>
      <c r="DJ915" s="22"/>
      <c r="DO915" s="15"/>
      <c r="DV915" s="15"/>
      <c r="EC915" s="15"/>
      <c r="EJ915" s="15"/>
      <c r="EQ915" s="15"/>
      <c r="EX915" s="15"/>
      <c r="FE915" s="15"/>
      <c r="FL915" s="15"/>
      <c r="FS915" s="15"/>
      <c r="FZ915" s="15"/>
      <c r="GG915" s="15"/>
      <c r="GN915" s="15"/>
      <c r="GP915" s="22"/>
      <c r="GQ915" s="22"/>
      <c r="GR915" s="22"/>
      <c r="GS915" s="22"/>
      <c r="GT915" s="22"/>
      <c r="GU915" s="15"/>
      <c r="GV915" s="22"/>
      <c r="GW915" s="22"/>
      <c r="GX915" s="22"/>
      <c r="GY915" s="18"/>
      <c r="GZ915" s="18"/>
      <c r="HA915" s="18"/>
      <c r="HB915" s="18"/>
      <c r="HC915" s="18"/>
      <c r="HD915" s="18"/>
      <c r="HE915" s="18"/>
      <c r="HF915" s="18"/>
      <c r="HG915" s="18"/>
      <c r="HH915" s="18"/>
      <c r="HI915" s="18"/>
      <c r="HJ915" s="18"/>
      <c r="HK915" s="18"/>
      <c r="HL915" s="18"/>
      <c r="HM915" s="18"/>
      <c r="HN915" s="18"/>
      <c r="HO915" s="18"/>
      <c r="HP915" s="18"/>
      <c r="HQ915" s="18"/>
      <c r="HR915" s="18"/>
      <c r="HS915" s="18"/>
      <c r="HT915" s="18"/>
      <c r="HU915" s="18"/>
      <c r="HV915" s="18"/>
      <c r="HW915" s="18"/>
      <c r="HX915" s="18"/>
      <c r="HY915" s="18"/>
      <c r="HZ915" s="18"/>
      <c r="IA915" s="18"/>
      <c r="IB915" s="18"/>
      <c r="IC915" s="18"/>
      <c r="ID915" s="18"/>
      <c r="IE915" s="18"/>
      <c r="IF915" s="18"/>
      <c r="IG915" s="18"/>
      <c r="IH915" s="18"/>
      <c r="II915" s="18"/>
      <c r="IJ915" s="18"/>
      <c r="IK915" s="18"/>
      <c r="IL915" s="18"/>
      <c r="IM915" s="18"/>
      <c r="IN915" s="18"/>
      <c r="IO915" s="18"/>
      <c r="IP915" s="18"/>
      <c r="IQ915" s="18"/>
      <c r="IR915" s="18"/>
      <c r="IS915" s="18"/>
      <c r="IT915" s="18"/>
      <c r="IU915" s="18"/>
      <c r="IV915" s="18"/>
      <c r="IW915" s="18"/>
      <c r="IX915" s="18"/>
      <c r="IY915" s="18"/>
      <c r="IZ915" s="18"/>
      <c r="JA915" s="18"/>
      <c r="JB915" s="18"/>
      <c r="JC915" s="18"/>
      <c r="JD915" s="18"/>
      <c r="JE915" s="18"/>
      <c r="JF915" s="18"/>
    </row>
    <row r="916" spans="36:266" x14ac:dyDescent="0.3">
      <c r="AJ916" s="18"/>
      <c r="AK916" s="18"/>
      <c r="AL916" s="20"/>
      <c r="AM916" s="23"/>
      <c r="AN916" s="18"/>
      <c r="AO916" s="18"/>
      <c r="BB916" s="25"/>
      <c r="BC916" s="21"/>
      <c r="BG916" s="18"/>
      <c r="BN916" s="22"/>
      <c r="BO916" s="22"/>
      <c r="BP916" s="22"/>
      <c r="BQ916" s="22"/>
      <c r="BR916" s="15"/>
      <c r="CF916" s="15"/>
      <c r="CL916" s="22"/>
      <c r="CM916" s="15"/>
      <c r="CR916" s="22"/>
      <c r="CT916" s="15"/>
      <c r="CW916" s="22"/>
      <c r="DA916" s="15"/>
      <c r="DH916" s="15"/>
      <c r="DJ916" s="22"/>
      <c r="DO916" s="15"/>
      <c r="DV916" s="15"/>
      <c r="EC916" s="15"/>
      <c r="EJ916" s="15"/>
      <c r="EQ916" s="15"/>
      <c r="EX916" s="15"/>
      <c r="FE916" s="15"/>
      <c r="FL916" s="15"/>
      <c r="FS916" s="15"/>
      <c r="FZ916" s="15"/>
      <c r="GG916" s="15"/>
      <c r="GN916" s="15"/>
      <c r="GP916" s="22"/>
      <c r="GQ916" s="22"/>
      <c r="GR916" s="22"/>
      <c r="GS916" s="22"/>
      <c r="GT916" s="22"/>
      <c r="GU916" s="15"/>
      <c r="GV916" s="22"/>
      <c r="GW916" s="22"/>
      <c r="GX916" s="22"/>
      <c r="GY916" s="18"/>
      <c r="GZ916" s="18"/>
      <c r="HA916" s="18"/>
      <c r="HB916" s="18"/>
      <c r="HC916" s="18"/>
      <c r="HD916" s="18"/>
      <c r="HE916" s="18"/>
      <c r="HF916" s="18"/>
      <c r="HG916" s="18"/>
      <c r="HH916" s="18"/>
      <c r="HI916" s="18"/>
      <c r="HJ916" s="18"/>
      <c r="HK916" s="18"/>
      <c r="HL916" s="18"/>
      <c r="HM916" s="18"/>
      <c r="HN916" s="18"/>
      <c r="HO916" s="18"/>
      <c r="HP916" s="18"/>
      <c r="HQ916" s="18"/>
      <c r="HR916" s="18"/>
      <c r="HS916" s="18"/>
      <c r="HT916" s="18"/>
      <c r="HU916" s="18"/>
      <c r="HV916" s="18"/>
      <c r="HW916" s="18"/>
      <c r="HX916" s="18"/>
      <c r="HY916" s="18"/>
      <c r="HZ916" s="18"/>
      <c r="IA916" s="18"/>
      <c r="IB916" s="18"/>
      <c r="IC916" s="18"/>
      <c r="ID916" s="18"/>
      <c r="IE916" s="18"/>
      <c r="IF916" s="18"/>
      <c r="IG916" s="18"/>
      <c r="IH916" s="18"/>
      <c r="II916" s="18"/>
      <c r="IJ916" s="18"/>
      <c r="IK916" s="18"/>
      <c r="IL916" s="18"/>
      <c r="IM916" s="18"/>
      <c r="IN916" s="18"/>
      <c r="IO916" s="18"/>
      <c r="IP916" s="18"/>
      <c r="IQ916" s="18"/>
      <c r="IR916" s="18"/>
      <c r="IS916" s="18"/>
      <c r="IT916" s="18"/>
      <c r="IU916" s="18"/>
      <c r="IV916" s="18"/>
      <c r="IW916" s="18"/>
      <c r="IX916" s="18"/>
      <c r="IY916" s="18"/>
      <c r="IZ916" s="18"/>
      <c r="JA916" s="18"/>
      <c r="JB916" s="18"/>
      <c r="JC916" s="18"/>
      <c r="JD916" s="18"/>
      <c r="JE916" s="18"/>
      <c r="JF916" s="18"/>
    </row>
    <row r="917" spans="36:266" x14ac:dyDescent="0.3">
      <c r="AJ917" s="18"/>
      <c r="AK917" s="18"/>
      <c r="AL917" s="20"/>
      <c r="AM917" s="23"/>
      <c r="AN917" s="18"/>
      <c r="AO917" s="18"/>
      <c r="BB917" s="25"/>
      <c r="BC917" s="21"/>
      <c r="BG917" s="18"/>
      <c r="BN917" s="22"/>
      <c r="BO917" s="22"/>
      <c r="BP917" s="22"/>
      <c r="BQ917" s="22"/>
      <c r="BR917" s="15"/>
      <c r="CF917" s="15"/>
      <c r="CL917" s="22"/>
      <c r="CM917" s="15"/>
      <c r="CR917" s="22"/>
      <c r="CT917" s="15"/>
      <c r="CW917" s="22"/>
      <c r="DA917" s="15"/>
      <c r="DH917" s="15"/>
      <c r="DJ917" s="22"/>
      <c r="DO917" s="15"/>
      <c r="DV917" s="15"/>
      <c r="EC917" s="15"/>
      <c r="EJ917" s="15"/>
      <c r="EQ917" s="15"/>
      <c r="EX917" s="15"/>
      <c r="FE917" s="15"/>
      <c r="FL917" s="15"/>
      <c r="FS917" s="15"/>
      <c r="FZ917" s="15"/>
      <c r="GG917" s="15"/>
      <c r="GN917" s="15"/>
      <c r="GP917" s="22"/>
      <c r="GQ917" s="22"/>
      <c r="GR917" s="22"/>
      <c r="GS917" s="22"/>
      <c r="GT917" s="22"/>
      <c r="GU917" s="15"/>
      <c r="GV917" s="22"/>
      <c r="GW917" s="22"/>
      <c r="GX917" s="22"/>
      <c r="GY917" s="18"/>
      <c r="GZ917" s="18"/>
      <c r="HA917" s="18"/>
      <c r="HB917" s="18"/>
      <c r="HC917" s="18"/>
      <c r="HD917" s="18"/>
      <c r="HE917" s="18"/>
      <c r="HF917" s="18"/>
      <c r="HG917" s="18"/>
      <c r="HH917" s="18"/>
      <c r="HI917" s="18"/>
      <c r="HJ917" s="18"/>
      <c r="HK917" s="18"/>
      <c r="HL917" s="18"/>
      <c r="HM917" s="18"/>
      <c r="HN917" s="18"/>
      <c r="HO917" s="18"/>
      <c r="HP917" s="18"/>
      <c r="HQ917" s="18"/>
      <c r="HR917" s="18"/>
      <c r="HS917" s="18"/>
      <c r="HT917" s="18"/>
      <c r="HU917" s="18"/>
      <c r="HV917" s="18"/>
      <c r="HW917" s="18"/>
      <c r="HX917" s="18"/>
      <c r="HY917" s="18"/>
      <c r="HZ917" s="18"/>
      <c r="IA917" s="18"/>
      <c r="IB917" s="18"/>
      <c r="IC917" s="18"/>
      <c r="ID917" s="18"/>
      <c r="IE917" s="18"/>
      <c r="IF917" s="18"/>
      <c r="IG917" s="18"/>
      <c r="IH917" s="18"/>
      <c r="II917" s="18"/>
      <c r="IJ917" s="18"/>
      <c r="IK917" s="18"/>
      <c r="IL917" s="18"/>
      <c r="IM917" s="18"/>
      <c r="IN917" s="18"/>
      <c r="IO917" s="18"/>
      <c r="IP917" s="18"/>
      <c r="IQ917" s="18"/>
      <c r="IR917" s="18"/>
      <c r="IS917" s="18"/>
      <c r="IT917" s="18"/>
      <c r="IU917" s="18"/>
      <c r="IV917" s="18"/>
      <c r="IW917" s="18"/>
      <c r="IX917" s="18"/>
      <c r="IY917" s="18"/>
      <c r="IZ917" s="18"/>
      <c r="JA917" s="18"/>
      <c r="JB917" s="18"/>
      <c r="JC917" s="18"/>
      <c r="JD917" s="18"/>
      <c r="JE917" s="18"/>
      <c r="JF917" s="18"/>
    </row>
    <row r="918" spans="36:266" x14ac:dyDescent="0.3">
      <c r="AJ918" s="18"/>
      <c r="AK918" s="18"/>
      <c r="AL918" s="20"/>
      <c r="AM918" s="23"/>
      <c r="AN918" s="18"/>
      <c r="AO918" s="18"/>
      <c r="BB918" s="25"/>
      <c r="BC918" s="21"/>
      <c r="BG918" s="18"/>
      <c r="BN918" s="22"/>
      <c r="BO918" s="22"/>
      <c r="BP918" s="22"/>
      <c r="BQ918" s="22"/>
      <c r="BR918" s="15"/>
      <c r="CF918" s="15"/>
      <c r="CL918" s="22"/>
      <c r="CM918" s="15"/>
      <c r="CR918" s="22"/>
      <c r="CT918" s="15"/>
      <c r="CW918" s="22"/>
      <c r="DA918" s="15"/>
      <c r="DH918" s="15"/>
      <c r="DJ918" s="22"/>
      <c r="DO918" s="15"/>
      <c r="DV918" s="15"/>
      <c r="EC918" s="15"/>
      <c r="EJ918" s="15"/>
      <c r="EQ918" s="15"/>
      <c r="EX918" s="15"/>
      <c r="FE918" s="15"/>
      <c r="FL918" s="15"/>
      <c r="FS918" s="15"/>
      <c r="FZ918" s="15"/>
      <c r="GG918" s="15"/>
      <c r="GN918" s="15"/>
      <c r="GP918" s="22"/>
      <c r="GQ918" s="22"/>
      <c r="GR918" s="22"/>
      <c r="GS918" s="22"/>
      <c r="GT918" s="22"/>
      <c r="GU918" s="15"/>
      <c r="GV918" s="22"/>
      <c r="GW918" s="22"/>
      <c r="GX918" s="22"/>
      <c r="GY918" s="18"/>
      <c r="GZ918" s="18"/>
      <c r="HA918" s="18"/>
      <c r="HB918" s="18"/>
      <c r="HC918" s="18"/>
      <c r="HD918" s="18"/>
      <c r="HE918" s="18"/>
      <c r="HF918" s="18"/>
      <c r="HG918" s="18"/>
      <c r="HH918" s="18"/>
      <c r="HI918" s="18"/>
      <c r="HJ918" s="18"/>
      <c r="HK918" s="18"/>
      <c r="HL918" s="18"/>
      <c r="HM918" s="18"/>
      <c r="HN918" s="18"/>
      <c r="HO918" s="18"/>
      <c r="HP918" s="18"/>
      <c r="HQ918" s="18"/>
      <c r="HR918" s="18"/>
      <c r="HS918" s="18"/>
      <c r="HT918" s="18"/>
      <c r="HU918" s="18"/>
      <c r="HV918" s="18"/>
      <c r="HW918" s="18"/>
      <c r="HX918" s="18"/>
      <c r="HY918" s="18"/>
      <c r="HZ918" s="18"/>
      <c r="IA918" s="18"/>
      <c r="IB918" s="18"/>
      <c r="IC918" s="18"/>
      <c r="ID918" s="18"/>
      <c r="IE918" s="18"/>
      <c r="IF918" s="18"/>
      <c r="IG918" s="18"/>
      <c r="IH918" s="18"/>
      <c r="II918" s="18"/>
      <c r="IJ918" s="18"/>
      <c r="IK918" s="18"/>
      <c r="IL918" s="18"/>
      <c r="IM918" s="18"/>
      <c r="IN918" s="18"/>
      <c r="IO918" s="18"/>
      <c r="IP918" s="18"/>
      <c r="IQ918" s="18"/>
      <c r="IR918" s="18"/>
      <c r="IS918" s="18"/>
      <c r="IT918" s="18"/>
      <c r="IU918" s="18"/>
      <c r="IV918" s="18"/>
      <c r="IW918" s="18"/>
      <c r="IX918" s="18"/>
      <c r="IY918" s="18"/>
      <c r="IZ918" s="18"/>
      <c r="JA918" s="18"/>
      <c r="JB918" s="18"/>
      <c r="JC918" s="18"/>
      <c r="JD918" s="18"/>
      <c r="JE918" s="18"/>
      <c r="JF918" s="18"/>
    </row>
    <row r="919" spans="36:266" x14ac:dyDescent="0.3">
      <c r="AJ919" s="18"/>
      <c r="AK919" s="18"/>
      <c r="AL919" s="20"/>
      <c r="AM919" s="23"/>
      <c r="AN919" s="18"/>
      <c r="AO919" s="18"/>
      <c r="BB919" s="25"/>
      <c r="BC919" s="21"/>
      <c r="BG919" s="18"/>
      <c r="BN919" s="22"/>
      <c r="BO919" s="22"/>
      <c r="BP919" s="22"/>
      <c r="BQ919" s="22"/>
      <c r="BR919" s="15"/>
      <c r="CF919" s="15"/>
      <c r="CL919" s="22"/>
      <c r="CM919" s="15"/>
      <c r="CR919" s="22"/>
      <c r="CT919" s="15"/>
      <c r="CW919" s="22"/>
      <c r="DA919" s="15"/>
      <c r="DH919" s="15"/>
      <c r="DJ919" s="22"/>
      <c r="DO919" s="15"/>
      <c r="DV919" s="15"/>
      <c r="EC919" s="15"/>
      <c r="EJ919" s="15"/>
      <c r="EQ919" s="15"/>
      <c r="EX919" s="15"/>
      <c r="FE919" s="15"/>
      <c r="FL919" s="15"/>
      <c r="FS919" s="15"/>
      <c r="FZ919" s="15"/>
      <c r="GG919" s="15"/>
      <c r="GN919" s="15"/>
      <c r="GP919" s="22"/>
      <c r="GQ919" s="22"/>
      <c r="GR919" s="22"/>
      <c r="GS919" s="22"/>
      <c r="GT919" s="22"/>
      <c r="GU919" s="15"/>
      <c r="GV919" s="22"/>
      <c r="GW919" s="22"/>
      <c r="GX919" s="22"/>
      <c r="GY919" s="18"/>
      <c r="GZ919" s="18"/>
      <c r="HA919" s="18"/>
      <c r="HB919" s="18"/>
      <c r="HC919" s="18"/>
      <c r="HD919" s="18"/>
      <c r="HE919" s="18"/>
      <c r="HF919" s="18"/>
      <c r="HG919" s="18"/>
      <c r="HH919" s="18"/>
      <c r="HI919" s="18"/>
      <c r="HJ919" s="18"/>
      <c r="HK919" s="18"/>
      <c r="HL919" s="18"/>
      <c r="HM919" s="18"/>
      <c r="HN919" s="18"/>
      <c r="HO919" s="18"/>
      <c r="HP919" s="18"/>
      <c r="HQ919" s="18"/>
      <c r="HR919" s="18"/>
      <c r="HS919" s="18"/>
      <c r="HT919" s="18"/>
      <c r="HU919" s="18"/>
      <c r="HV919" s="18"/>
      <c r="HW919" s="18"/>
      <c r="HX919" s="18"/>
      <c r="HY919" s="18"/>
      <c r="HZ919" s="18"/>
      <c r="IA919" s="18"/>
      <c r="IB919" s="18"/>
      <c r="IC919" s="18"/>
      <c r="ID919" s="18"/>
      <c r="IE919" s="18"/>
      <c r="IF919" s="18"/>
      <c r="IG919" s="18"/>
      <c r="IH919" s="18"/>
      <c r="II919" s="18"/>
      <c r="IJ919" s="18"/>
      <c r="IK919" s="18"/>
      <c r="IL919" s="18"/>
      <c r="IM919" s="18"/>
      <c r="IN919" s="18"/>
      <c r="IO919" s="18"/>
      <c r="IP919" s="18"/>
      <c r="IQ919" s="18"/>
      <c r="IR919" s="18"/>
      <c r="IS919" s="18"/>
      <c r="IT919" s="18"/>
      <c r="IU919" s="18"/>
      <c r="IV919" s="18"/>
      <c r="IW919" s="18"/>
      <c r="IX919" s="18"/>
      <c r="IY919" s="18"/>
      <c r="IZ919" s="18"/>
      <c r="JA919" s="18"/>
      <c r="JB919" s="18"/>
      <c r="JC919" s="18"/>
      <c r="JD919" s="18"/>
      <c r="JE919" s="18"/>
      <c r="JF919" s="18"/>
    </row>
    <row r="920" spans="36:266" x14ac:dyDescent="0.3">
      <c r="AJ920" s="18"/>
      <c r="AK920" s="18"/>
      <c r="AL920" s="20"/>
      <c r="AM920" s="23"/>
      <c r="AN920" s="18"/>
      <c r="AO920" s="18"/>
      <c r="BB920" s="25"/>
      <c r="BC920" s="21"/>
      <c r="BG920" s="18"/>
      <c r="BN920" s="22"/>
      <c r="BO920" s="22"/>
      <c r="BP920" s="22"/>
      <c r="BQ920" s="22"/>
      <c r="BR920" s="15"/>
      <c r="CF920" s="15"/>
      <c r="CL920" s="22"/>
      <c r="CM920" s="15"/>
      <c r="CR920" s="22"/>
      <c r="CT920" s="15"/>
      <c r="CW920" s="22"/>
      <c r="DA920" s="15"/>
      <c r="DH920" s="15"/>
      <c r="DJ920" s="22"/>
      <c r="DO920" s="15"/>
      <c r="DV920" s="15"/>
      <c r="EC920" s="15"/>
      <c r="EJ920" s="15"/>
      <c r="EQ920" s="15"/>
      <c r="EX920" s="15"/>
      <c r="FE920" s="15"/>
      <c r="FL920" s="15"/>
      <c r="FS920" s="15"/>
      <c r="FZ920" s="15"/>
      <c r="GG920" s="15"/>
      <c r="GN920" s="15"/>
      <c r="GP920" s="22"/>
      <c r="GQ920" s="22"/>
      <c r="GR920" s="22"/>
      <c r="GS920" s="22"/>
      <c r="GT920" s="22"/>
      <c r="GU920" s="15"/>
      <c r="GV920" s="22"/>
      <c r="GW920" s="22"/>
      <c r="GX920" s="22"/>
      <c r="GY920" s="18"/>
      <c r="GZ920" s="18"/>
      <c r="HA920" s="18"/>
      <c r="HB920" s="18"/>
      <c r="HC920" s="18"/>
      <c r="HD920" s="18"/>
      <c r="HE920" s="18"/>
      <c r="HF920" s="18"/>
      <c r="HG920" s="18"/>
      <c r="HH920" s="18"/>
      <c r="HI920" s="18"/>
      <c r="HJ920" s="18"/>
      <c r="HK920" s="18"/>
      <c r="HL920" s="18"/>
      <c r="HM920" s="18"/>
      <c r="HN920" s="18"/>
      <c r="HO920" s="18"/>
      <c r="HP920" s="18"/>
      <c r="HQ920" s="18"/>
      <c r="HR920" s="18"/>
      <c r="HS920" s="18"/>
      <c r="HT920" s="18"/>
      <c r="HU920" s="18"/>
      <c r="HV920" s="18"/>
      <c r="HW920" s="18"/>
      <c r="HX920" s="18"/>
      <c r="HY920" s="18"/>
      <c r="HZ920" s="18"/>
      <c r="IA920" s="18"/>
      <c r="IB920" s="18"/>
      <c r="IC920" s="18"/>
      <c r="ID920" s="18"/>
      <c r="IE920" s="18"/>
      <c r="IF920" s="18"/>
      <c r="IG920" s="18"/>
      <c r="IH920" s="18"/>
      <c r="II920" s="18"/>
      <c r="IJ920" s="18"/>
      <c r="IK920" s="18"/>
      <c r="IL920" s="18"/>
      <c r="IM920" s="18"/>
      <c r="IN920" s="18"/>
      <c r="IO920" s="18"/>
      <c r="IP920" s="18"/>
      <c r="IQ920" s="18"/>
      <c r="IR920" s="18"/>
      <c r="IS920" s="18"/>
      <c r="IT920" s="18"/>
      <c r="IU920" s="18"/>
      <c r="IV920" s="18"/>
      <c r="IW920" s="18"/>
      <c r="IX920" s="18"/>
      <c r="IY920" s="18"/>
      <c r="IZ920" s="18"/>
      <c r="JA920" s="18"/>
      <c r="JB920" s="18"/>
      <c r="JC920" s="18"/>
      <c r="JD920" s="18"/>
      <c r="JE920" s="18"/>
      <c r="JF920" s="18"/>
    </row>
    <row r="921" spans="36:266" x14ac:dyDescent="0.3">
      <c r="AJ921" s="18"/>
      <c r="AK921" s="18"/>
      <c r="AL921" s="20"/>
      <c r="AM921" s="23"/>
      <c r="AN921" s="18"/>
      <c r="AO921" s="18"/>
      <c r="BB921" s="25"/>
      <c r="BC921" s="21"/>
      <c r="BG921" s="18"/>
      <c r="BN921" s="22"/>
      <c r="BO921" s="22"/>
      <c r="BP921" s="22"/>
      <c r="BQ921" s="22"/>
      <c r="BR921" s="15"/>
      <c r="CF921" s="15"/>
      <c r="CL921" s="22"/>
      <c r="CM921" s="15"/>
      <c r="CR921" s="22"/>
      <c r="CT921" s="15"/>
      <c r="CW921" s="22"/>
      <c r="DA921" s="15"/>
      <c r="DH921" s="15"/>
      <c r="DJ921" s="22"/>
      <c r="DO921" s="15"/>
      <c r="DV921" s="15"/>
      <c r="EC921" s="15"/>
      <c r="EJ921" s="15"/>
      <c r="EQ921" s="15"/>
      <c r="EX921" s="15"/>
      <c r="FE921" s="15"/>
      <c r="FL921" s="15"/>
      <c r="FS921" s="15"/>
      <c r="FZ921" s="15"/>
      <c r="GG921" s="15"/>
      <c r="GN921" s="15"/>
      <c r="GP921" s="22"/>
      <c r="GQ921" s="22"/>
      <c r="GR921" s="22"/>
      <c r="GS921" s="22"/>
      <c r="GT921" s="22"/>
      <c r="GU921" s="15"/>
      <c r="GV921" s="22"/>
      <c r="GW921" s="22"/>
      <c r="GX921" s="22"/>
      <c r="GY921" s="18"/>
      <c r="GZ921" s="18"/>
      <c r="HA921" s="18"/>
      <c r="HB921" s="18"/>
      <c r="HC921" s="18"/>
      <c r="HD921" s="18"/>
      <c r="HE921" s="18"/>
      <c r="HF921" s="18"/>
      <c r="HG921" s="18"/>
      <c r="HH921" s="18"/>
      <c r="HI921" s="18"/>
      <c r="HJ921" s="18"/>
      <c r="HK921" s="18"/>
      <c r="HL921" s="18"/>
      <c r="HM921" s="18"/>
      <c r="HN921" s="18"/>
      <c r="HO921" s="18"/>
      <c r="HP921" s="18"/>
      <c r="HQ921" s="18"/>
      <c r="HR921" s="18"/>
      <c r="HS921" s="18"/>
      <c r="HT921" s="18"/>
      <c r="HU921" s="18"/>
      <c r="HV921" s="18"/>
      <c r="HW921" s="18"/>
      <c r="HX921" s="18"/>
      <c r="HY921" s="18"/>
      <c r="HZ921" s="18"/>
      <c r="IA921" s="18"/>
      <c r="IB921" s="18"/>
      <c r="IC921" s="18"/>
      <c r="ID921" s="18"/>
      <c r="IE921" s="18"/>
      <c r="IF921" s="18"/>
      <c r="IG921" s="18"/>
      <c r="IH921" s="18"/>
      <c r="II921" s="18"/>
      <c r="IJ921" s="18"/>
      <c r="IK921" s="18"/>
      <c r="IL921" s="18"/>
      <c r="IM921" s="18"/>
      <c r="IN921" s="18"/>
      <c r="IO921" s="18"/>
      <c r="IP921" s="18"/>
      <c r="IQ921" s="18"/>
      <c r="IR921" s="18"/>
      <c r="IS921" s="18"/>
      <c r="IT921" s="18"/>
      <c r="IU921" s="18"/>
      <c r="IV921" s="18"/>
      <c r="IW921" s="18"/>
      <c r="IX921" s="18"/>
      <c r="IY921" s="18"/>
      <c r="IZ921" s="18"/>
      <c r="JA921" s="18"/>
      <c r="JB921" s="18"/>
      <c r="JC921" s="18"/>
      <c r="JD921" s="18"/>
      <c r="JE921" s="18"/>
      <c r="JF921" s="18"/>
    </row>
    <row r="922" spans="36:266" x14ac:dyDescent="0.3">
      <c r="AJ922" s="18"/>
      <c r="AK922" s="18"/>
      <c r="AL922" s="20"/>
      <c r="AM922" s="23"/>
      <c r="AN922" s="18"/>
      <c r="AO922" s="18"/>
      <c r="BB922" s="25"/>
      <c r="BC922" s="21"/>
      <c r="BG922" s="18"/>
      <c r="BN922" s="22"/>
      <c r="BO922" s="22"/>
      <c r="BP922" s="22"/>
      <c r="BQ922" s="22"/>
      <c r="BR922" s="15"/>
      <c r="CF922" s="15"/>
      <c r="CL922" s="22"/>
      <c r="CM922" s="15"/>
      <c r="CR922" s="22"/>
      <c r="CT922" s="15"/>
      <c r="CW922" s="22"/>
      <c r="DA922" s="15"/>
      <c r="DH922" s="15"/>
      <c r="DJ922" s="22"/>
      <c r="DO922" s="15"/>
      <c r="DV922" s="15"/>
      <c r="EC922" s="15"/>
      <c r="EJ922" s="15"/>
      <c r="EQ922" s="15"/>
      <c r="EX922" s="15"/>
      <c r="FE922" s="15"/>
      <c r="FL922" s="15"/>
      <c r="FS922" s="15"/>
      <c r="FZ922" s="15"/>
      <c r="GG922" s="15"/>
      <c r="GN922" s="15"/>
      <c r="GP922" s="22"/>
      <c r="GQ922" s="22"/>
      <c r="GR922" s="22"/>
      <c r="GS922" s="22"/>
      <c r="GT922" s="22"/>
      <c r="GU922" s="15"/>
      <c r="GV922" s="22"/>
      <c r="GW922" s="22"/>
      <c r="GX922" s="22"/>
      <c r="GY922" s="18"/>
      <c r="GZ922" s="18"/>
      <c r="HA922" s="18"/>
      <c r="HB922" s="18"/>
      <c r="HC922" s="18"/>
      <c r="HD922" s="18"/>
      <c r="HE922" s="18"/>
      <c r="HF922" s="18"/>
      <c r="HG922" s="18"/>
      <c r="HH922" s="18"/>
      <c r="HI922" s="18"/>
      <c r="HJ922" s="18"/>
      <c r="HK922" s="18"/>
      <c r="HL922" s="18"/>
      <c r="HM922" s="18"/>
      <c r="HN922" s="18"/>
      <c r="HO922" s="18"/>
      <c r="HP922" s="18"/>
      <c r="HQ922" s="18"/>
      <c r="HR922" s="18"/>
      <c r="HS922" s="18"/>
      <c r="HT922" s="18"/>
      <c r="HU922" s="18"/>
      <c r="HV922" s="18"/>
      <c r="HW922" s="18"/>
      <c r="HX922" s="18"/>
      <c r="HY922" s="18"/>
      <c r="HZ922" s="18"/>
      <c r="IA922" s="18"/>
      <c r="IB922" s="18"/>
      <c r="IC922" s="18"/>
      <c r="ID922" s="18"/>
      <c r="IE922" s="18"/>
      <c r="IF922" s="18"/>
      <c r="IG922" s="18"/>
      <c r="IH922" s="18"/>
      <c r="II922" s="18"/>
      <c r="IJ922" s="18"/>
      <c r="IK922" s="18"/>
      <c r="IL922" s="18"/>
      <c r="IM922" s="18"/>
      <c r="IN922" s="18"/>
      <c r="IO922" s="18"/>
      <c r="IP922" s="18"/>
      <c r="IQ922" s="18"/>
      <c r="IR922" s="18"/>
      <c r="IS922" s="18"/>
      <c r="IT922" s="18"/>
      <c r="IU922" s="18"/>
      <c r="IV922" s="18"/>
      <c r="IW922" s="18"/>
      <c r="IX922" s="18"/>
      <c r="IY922" s="18"/>
      <c r="IZ922" s="18"/>
      <c r="JA922" s="18"/>
      <c r="JB922" s="18"/>
      <c r="JC922" s="18"/>
      <c r="JD922" s="18"/>
      <c r="JE922" s="18"/>
      <c r="JF922" s="18"/>
    </row>
    <row r="923" spans="36:266" x14ac:dyDescent="0.3">
      <c r="AJ923" s="18"/>
      <c r="AK923" s="18"/>
      <c r="AL923" s="20"/>
      <c r="AM923" s="23"/>
      <c r="AN923" s="18"/>
      <c r="AO923" s="18"/>
      <c r="BB923" s="25"/>
      <c r="BC923" s="21"/>
      <c r="BG923" s="18"/>
      <c r="BN923" s="22"/>
      <c r="BO923" s="22"/>
      <c r="BP923" s="22"/>
      <c r="BQ923" s="22"/>
      <c r="BR923" s="15"/>
      <c r="CF923" s="15"/>
      <c r="CL923" s="22"/>
      <c r="CM923" s="15"/>
      <c r="CR923" s="22"/>
      <c r="CT923" s="15"/>
      <c r="CW923" s="22"/>
      <c r="DA923" s="15"/>
      <c r="DH923" s="15"/>
      <c r="DJ923" s="22"/>
      <c r="DO923" s="15"/>
      <c r="DV923" s="15"/>
      <c r="EC923" s="15"/>
      <c r="EJ923" s="15"/>
      <c r="EQ923" s="15"/>
      <c r="EX923" s="15"/>
      <c r="FE923" s="15"/>
      <c r="FL923" s="15"/>
      <c r="FS923" s="15"/>
      <c r="FZ923" s="15"/>
      <c r="GG923" s="15"/>
      <c r="GN923" s="15"/>
      <c r="GP923" s="22"/>
      <c r="GQ923" s="22"/>
      <c r="GR923" s="22"/>
      <c r="GS923" s="22"/>
      <c r="GT923" s="22"/>
      <c r="GU923" s="15"/>
      <c r="GV923" s="22"/>
      <c r="GW923" s="22"/>
      <c r="GX923" s="22"/>
      <c r="GY923" s="18"/>
      <c r="GZ923" s="18"/>
      <c r="HA923" s="18"/>
      <c r="HB923" s="18"/>
      <c r="HC923" s="18"/>
      <c r="HD923" s="18"/>
      <c r="HE923" s="18"/>
      <c r="HF923" s="18"/>
      <c r="HG923" s="18"/>
      <c r="HH923" s="18"/>
      <c r="HI923" s="18"/>
      <c r="HJ923" s="18"/>
      <c r="HK923" s="18"/>
      <c r="HL923" s="18"/>
      <c r="HM923" s="18"/>
      <c r="HN923" s="18"/>
      <c r="HO923" s="18"/>
      <c r="HP923" s="18"/>
      <c r="HQ923" s="18"/>
      <c r="HR923" s="18"/>
      <c r="HS923" s="18"/>
      <c r="HT923" s="18"/>
      <c r="HU923" s="18"/>
      <c r="HV923" s="18"/>
      <c r="HW923" s="18"/>
      <c r="HX923" s="18"/>
      <c r="HY923" s="18"/>
      <c r="HZ923" s="18"/>
      <c r="IA923" s="18"/>
      <c r="IB923" s="18"/>
      <c r="IC923" s="18"/>
      <c r="ID923" s="18"/>
      <c r="IE923" s="18"/>
      <c r="IF923" s="18"/>
      <c r="IG923" s="18"/>
      <c r="IH923" s="18"/>
      <c r="II923" s="18"/>
      <c r="IJ923" s="18"/>
      <c r="IK923" s="18"/>
      <c r="IL923" s="18"/>
      <c r="IM923" s="18"/>
      <c r="IN923" s="18"/>
      <c r="IO923" s="18"/>
      <c r="IP923" s="18"/>
      <c r="IQ923" s="18"/>
      <c r="IR923" s="18"/>
      <c r="IS923" s="18"/>
      <c r="IT923" s="18"/>
      <c r="IU923" s="18"/>
      <c r="IV923" s="18"/>
      <c r="IW923" s="18"/>
      <c r="IX923" s="18"/>
      <c r="IY923" s="18"/>
      <c r="IZ923" s="18"/>
      <c r="JA923" s="18"/>
      <c r="JB923" s="18"/>
      <c r="JC923" s="18"/>
      <c r="JD923" s="18"/>
      <c r="JE923" s="18"/>
      <c r="JF923" s="18"/>
    </row>
    <row r="924" spans="36:266" x14ac:dyDescent="0.3">
      <c r="AJ924" s="18"/>
      <c r="AK924" s="18"/>
      <c r="AL924" s="20"/>
      <c r="AM924" s="23"/>
      <c r="AN924" s="18"/>
      <c r="AO924" s="18"/>
      <c r="BB924" s="25"/>
      <c r="BC924" s="21"/>
      <c r="BG924" s="18"/>
      <c r="BN924" s="22"/>
      <c r="BO924" s="22"/>
      <c r="BP924" s="22"/>
      <c r="BQ924" s="22"/>
      <c r="BR924" s="15"/>
      <c r="CF924" s="15"/>
      <c r="CL924" s="22"/>
      <c r="CM924" s="15"/>
      <c r="CR924" s="22"/>
      <c r="CT924" s="15"/>
      <c r="CW924" s="22"/>
      <c r="DA924" s="15"/>
      <c r="DH924" s="15"/>
      <c r="DJ924" s="22"/>
      <c r="DO924" s="15"/>
      <c r="DV924" s="15"/>
      <c r="EC924" s="15"/>
      <c r="EJ924" s="15"/>
      <c r="EQ924" s="15"/>
      <c r="EX924" s="15"/>
      <c r="FE924" s="15"/>
      <c r="FL924" s="15"/>
      <c r="FS924" s="15"/>
      <c r="FZ924" s="15"/>
      <c r="GG924" s="15"/>
      <c r="GN924" s="15"/>
      <c r="GP924" s="22"/>
      <c r="GQ924" s="22"/>
      <c r="GR924" s="22"/>
      <c r="GS924" s="22"/>
      <c r="GT924" s="22"/>
      <c r="GU924" s="15"/>
      <c r="GV924" s="22"/>
      <c r="GW924" s="22"/>
      <c r="GX924" s="22"/>
      <c r="GY924" s="18"/>
      <c r="GZ924" s="18"/>
      <c r="HA924" s="18"/>
      <c r="HB924" s="18"/>
      <c r="HC924" s="18"/>
      <c r="HD924" s="18"/>
      <c r="HE924" s="18"/>
      <c r="HF924" s="18"/>
      <c r="HG924" s="18"/>
      <c r="HH924" s="18"/>
      <c r="HI924" s="18"/>
      <c r="HJ924" s="18"/>
      <c r="HK924" s="18"/>
      <c r="HL924" s="18"/>
      <c r="HM924" s="18"/>
      <c r="HN924" s="18"/>
      <c r="HO924" s="18"/>
      <c r="HP924" s="18"/>
      <c r="HQ924" s="18"/>
      <c r="HR924" s="18"/>
      <c r="HS924" s="18"/>
      <c r="HT924" s="18"/>
      <c r="HU924" s="18"/>
      <c r="HV924" s="18"/>
      <c r="HW924" s="18"/>
      <c r="HX924" s="18"/>
      <c r="HY924" s="18"/>
      <c r="HZ924" s="18"/>
      <c r="IA924" s="18"/>
      <c r="IB924" s="18"/>
      <c r="IC924" s="18"/>
      <c r="ID924" s="18"/>
      <c r="IE924" s="18"/>
      <c r="IF924" s="18"/>
      <c r="IG924" s="18"/>
      <c r="IH924" s="18"/>
      <c r="II924" s="18"/>
      <c r="IJ924" s="18"/>
      <c r="IK924" s="18"/>
      <c r="IL924" s="18"/>
      <c r="IM924" s="18"/>
      <c r="IN924" s="18"/>
      <c r="IO924" s="18"/>
      <c r="IP924" s="18"/>
      <c r="IQ924" s="18"/>
      <c r="IR924" s="18"/>
      <c r="IS924" s="18"/>
      <c r="IT924" s="18"/>
      <c r="IU924" s="18"/>
      <c r="IV924" s="18"/>
      <c r="IW924" s="18"/>
      <c r="IX924" s="18"/>
      <c r="IY924" s="18"/>
      <c r="IZ924" s="18"/>
      <c r="JA924" s="18"/>
      <c r="JB924" s="18"/>
      <c r="JC924" s="18"/>
      <c r="JD924" s="18"/>
      <c r="JE924" s="18"/>
      <c r="JF924" s="18"/>
    </row>
    <row r="925" spans="36:266" x14ac:dyDescent="0.3">
      <c r="AJ925" s="18"/>
      <c r="AK925" s="18"/>
      <c r="AL925" s="20"/>
      <c r="AM925" s="23"/>
      <c r="AN925" s="18"/>
      <c r="AO925" s="18"/>
      <c r="BB925" s="25"/>
      <c r="BC925" s="21"/>
      <c r="BG925" s="18"/>
      <c r="BN925" s="22"/>
      <c r="BO925" s="22"/>
      <c r="BP925" s="22"/>
      <c r="BQ925" s="22"/>
      <c r="BR925" s="15"/>
      <c r="CF925" s="15"/>
      <c r="CL925" s="22"/>
      <c r="CM925" s="15"/>
      <c r="CR925" s="22"/>
      <c r="CT925" s="15"/>
      <c r="CW925" s="22"/>
      <c r="DA925" s="15"/>
      <c r="DH925" s="15"/>
      <c r="DJ925" s="22"/>
      <c r="DO925" s="15"/>
      <c r="DV925" s="15"/>
      <c r="EC925" s="15"/>
      <c r="EJ925" s="15"/>
      <c r="EQ925" s="15"/>
      <c r="EX925" s="15"/>
      <c r="FE925" s="15"/>
      <c r="FL925" s="15"/>
      <c r="FS925" s="15"/>
      <c r="FZ925" s="15"/>
      <c r="GG925" s="15"/>
      <c r="GN925" s="15"/>
      <c r="GP925" s="22"/>
      <c r="GQ925" s="22"/>
      <c r="GR925" s="22"/>
      <c r="GS925" s="22"/>
      <c r="GT925" s="22"/>
      <c r="GU925" s="15"/>
      <c r="GV925" s="22"/>
      <c r="GW925" s="22"/>
      <c r="GX925" s="22"/>
      <c r="GY925" s="18"/>
      <c r="GZ925" s="18"/>
      <c r="HA925" s="18"/>
      <c r="HB925" s="18"/>
      <c r="HC925" s="18"/>
      <c r="HD925" s="18"/>
      <c r="HE925" s="18"/>
      <c r="HF925" s="18"/>
      <c r="HG925" s="18"/>
      <c r="HH925" s="18"/>
      <c r="HI925" s="18"/>
      <c r="HJ925" s="18"/>
      <c r="HK925" s="18"/>
      <c r="HL925" s="18"/>
      <c r="HM925" s="18"/>
      <c r="HN925" s="18"/>
      <c r="HO925" s="18"/>
      <c r="HP925" s="18"/>
      <c r="HQ925" s="18"/>
      <c r="HR925" s="18"/>
      <c r="HS925" s="18"/>
      <c r="HT925" s="18"/>
      <c r="HU925" s="18"/>
      <c r="HV925" s="18"/>
      <c r="HW925" s="18"/>
      <c r="HX925" s="18"/>
      <c r="HY925" s="18"/>
      <c r="HZ925" s="18"/>
      <c r="IA925" s="18"/>
      <c r="IB925" s="18"/>
      <c r="IC925" s="18"/>
      <c r="ID925" s="18"/>
      <c r="IE925" s="18"/>
      <c r="IF925" s="18"/>
      <c r="IG925" s="18"/>
      <c r="IH925" s="18"/>
      <c r="II925" s="18"/>
      <c r="IJ925" s="18"/>
      <c r="IK925" s="18"/>
      <c r="IL925" s="18"/>
      <c r="IM925" s="18"/>
      <c r="IN925" s="18"/>
      <c r="IO925" s="18"/>
      <c r="IP925" s="18"/>
      <c r="IQ925" s="18"/>
      <c r="IR925" s="18"/>
      <c r="IS925" s="18"/>
      <c r="IT925" s="18"/>
      <c r="IU925" s="18"/>
      <c r="IV925" s="18"/>
      <c r="IW925" s="18"/>
      <c r="IX925" s="18"/>
      <c r="IY925" s="18"/>
      <c r="IZ925" s="18"/>
      <c r="JA925" s="18"/>
      <c r="JB925" s="18"/>
      <c r="JC925" s="18"/>
      <c r="JD925" s="18"/>
      <c r="JE925" s="18"/>
      <c r="JF925" s="18"/>
    </row>
    <row r="926" spans="36:266" x14ac:dyDescent="0.3">
      <c r="AJ926" s="18"/>
      <c r="AK926" s="18"/>
      <c r="AL926" s="20"/>
      <c r="AM926" s="23"/>
      <c r="AN926" s="18"/>
      <c r="AO926" s="18"/>
      <c r="BB926" s="25"/>
      <c r="BC926" s="21"/>
      <c r="BG926" s="18"/>
      <c r="BN926" s="22"/>
      <c r="BO926" s="22"/>
      <c r="BP926" s="22"/>
      <c r="BQ926" s="22"/>
      <c r="BR926" s="15"/>
      <c r="CF926" s="15"/>
      <c r="CL926" s="22"/>
      <c r="CM926" s="15"/>
      <c r="CR926" s="22"/>
      <c r="CT926" s="15"/>
      <c r="CW926" s="22"/>
      <c r="DA926" s="15"/>
      <c r="DH926" s="15"/>
      <c r="DJ926" s="22"/>
      <c r="DO926" s="15"/>
      <c r="DV926" s="15"/>
      <c r="EC926" s="15"/>
      <c r="EJ926" s="15"/>
      <c r="EQ926" s="15"/>
      <c r="EX926" s="15"/>
      <c r="FE926" s="15"/>
      <c r="FL926" s="15"/>
      <c r="FS926" s="15"/>
      <c r="FZ926" s="15"/>
      <c r="GG926" s="15"/>
      <c r="GN926" s="15"/>
      <c r="GP926" s="22"/>
      <c r="GQ926" s="22"/>
      <c r="GR926" s="22"/>
      <c r="GS926" s="22"/>
      <c r="GT926" s="22"/>
      <c r="GU926" s="15"/>
      <c r="GV926" s="22"/>
      <c r="GW926" s="22"/>
      <c r="GX926" s="22"/>
      <c r="GY926" s="18"/>
      <c r="GZ926" s="18"/>
      <c r="HA926" s="18"/>
      <c r="HB926" s="18"/>
      <c r="HC926" s="18"/>
      <c r="HD926" s="18"/>
      <c r="HE926" s="18"/>
      <c r="HF926" s="18"/>
      <c r="HG926" s="18"/>
      <c r="HH926" s="18"/>
      <c r="HI926" s="18"/>
      <c r="HJ926" s="18"/>
      <c r="HK926" s="18"/>
      <c r="HL926" s="18"/>
      <c r="HM926" s="18"/>
      <c r="HN926" s="18"/>
      <c r="HO926" s="18"/>
      <c r="HP926" s="18"/>
      <c r="HQ926" s="18"/>
      <c r="HR926" s="18"/>
      <c r="HS926" s="18"/>
      <c r="HT926" s="18"/>
      <c r="HU926" s="18"/>
      <c r="HV926" s="18"/>
      <c r="HW926" s="18"/>
      <c r="HX926" s="18"/>
      <c r="HY926" s="18"/>
      <c r="HZ926" s="18"/>
      <c r="IA926" s="18"/>
      <c r="IB926" s="18"/>
      <c r="IC926" s="18"/>
      <c r="ID926" s="18"/>
      <c r="IE926" s="18"/>
      <c r="IF926" s="18"/>
      <c r="IG926" s="18"/>
      <c r="IH926" s="18"/>
      <c r="II926" s="18"/>
      <c r="IJ926" s="18"/>
      <c r="IK926" s="18"/>
      <c r="IL926" s="18"/>
      <c r="IM926" s="18"/>
      <c r="IN926" s="18"/>
      <c r="IO926" s="18"/>
      <c r="IP926" s="18"/>
      <c r="IQ926" s="18"/>
      <c r="IR926" s="18"/>
      <c r="IS926" s="18"/>
      <c r="IT926" s="18"/>
      <c r="IU926" s="18"/>
      <c r="IV926" s="18"/>
      <c r="IW926" s="18"/>
      <c r="IX926" s="18"/>
      <c r="IY926" s="18"/>
      <c r="IZ926" s="18"/>
      <c r="JA926" s="18"/>
      <c r="JB926" s="18"/>
      <c r="JC926" s="18"/>
      <c r="JD926" s="18"/>
      <c r="JE926" s="18"/>
      <c r="JF926" s="18"/>
    </row>
    <row r="927" spans="36:266" x14ac:dyDescent="0.3">
      <c r="AJ927" s="18"/>
      <c r="AK927" s="18"/>
      <c r="AL927" s="20"/>
      <c r="AM927" s="23"/>
      <c r="AN927" s="18"/>
      <c r="AO927" s="18"/>
      <c r="BB927" s="25"/>
      <c r="BC927" s="21"/>
      <c r="BG927" s="18"/>
      <c r="BN927" s="22"/>
      <c r="BO927" s="22"/>
      <c r="BP927" s="22"/>
      <c r="BQ927" s="22"/>
      <c r="BR927" s="15"/>
      <c r="CF927" s="15"/>
      <c r="CL927" s="22"/>
      <c r="CM927" s="15"/>
      <c r="CR927" s="22"/>
      <c r="CT927" s="15"/>
      <c r="CW927" s="22"/>
      <c r="DA927" s="15"/>
      <c r="DH927" s="15"/>
      <c r="DJ927" s="22"/>
      <c r="DO927" s="15"/>
      <c r="DV927" s="15"/>
      <c r="EC927" s="15"/>
      <c r="EJ927" s="15"/>
      <c r="EQ927" s="15"/>
      <c r="EX927" s="15"/>
      <c r="FE927" s="15"/>
      <c r="FL927" s="15"/>
      <c r="FS927" s="15"/>
      <c r="FZ927" s="15"/>
      <c r="GG927" s="15"/>
      <c r="GN927" s="15"/>
      <c r="GP927" s="22"/>
      <c r="GQ927" s="22"/>
      <c r="GR927" s="22"/>
      <c r="GS927" s="22"/>
      <c r="GT927" s="22"/>
      <c r="GU927" s="15"/>
      <c r="GV927" s="22"/>
      <c r="GW927" s="22"/>
      <c r="GX927" s="22"/>
      <c r="GY927" s="18"/>
      <c r="GZ927" s="18"/>
      <c r="HA927" s="18"/>
      <c r="HB927" s="18"/>
      <c r="HC927" s="18"/>
      <c r="HD927" s="18"/>
      <c r="HE927" s="18"/>
      <c r="HF927" s="18"/>
      <c r="HG927" s="18"/>
      <c r="HH927" s="18"/>
      <c r="HI927" s="18"/>
      <c r="HJ927" s="18"/>
      <c r="HK927" s="18"/>
      <c r="HL927" s="18"/>
      <c r="HM927" s="18"/>
      <c r="HN927" s="18"/>
      <c r="HO927" s="18"/>
      <c r="HP927" s="18"/>
      <c r="HQ927" s="18"/>
      <c r="HR927" s="18"/>
      <c r="HS927" s="18"/>
      <c r="HT927" s="18"/>
      <c r="HU927" s="18"/>
      <c r="HV927" s="18"/>
      <c r="HW927" s="18"/>
      <c r="HX927" s="18"/>
      <c r="HY927" s="18"/>
      <c r="HZ927" s="18"/>
      <c r="IA927" s="18"/>
      <c r="IB927" s="18"/>
      <c r="IC927" s="18"/>
      <c r="ID927" s="18"/>
      <c r="IE927" s="18"/>
      <c r="IF927" s="18"/>
      <c r="IG927" s="18"/>
      <c r="IH927" s="18"/>
      <c r="II927" s="18"/>
      <c r="IJ927" s="18"/>
      <c r="IK927" s="18"/>
      <c r="IL927" s="18"/>
      <c r="IM927" s="18"/>
      <c r="IN927" s="18"/>
      <c r="IO927" s="18"/>
      <c r="IP927" s="18"/>
      <c r="IQ927" s="18"/>
      <c r="IR927" s="18"/>
      <c r="IS927" s="18"/>
      <c r="IT927" s="18"/>
      <c r="IU927" s="18"/>
      <c r="IV927" s="18"/>
      <c r="IW927" s="18"/>
      <c r="IX927" s="18"/>
      <c r="IY927" s="18"/>
      <c r="IZ927" s="18"/>
      <c r="JA927" s="18"/>
      <c r="JB927" s="18"/>
      <c r="JC927" s="18"/>
      <c r="JD927" s="18"/>
      <c r="JE927" s="18"/>
      <c r="JF927" s="18"/>
    </row>
    <row r="928" spans="36:266" x14ac:dyDescent="0.3">
      <c r="AJ928" s="18"/>
      <c r="AK928" s="18"/>
      <c r="AL928" s="20"/>
      <c r="AM928" s="23"/>
      <c r="AN928" s="18"/>
      <c r="AO928" s="18"/>
      <c r="BB928" s="25"/>
      <c r="BC928" s="21"/>
      <c r="BG928" s="18"/>
      <c r="BN928" s="22"/>
      <c r="BO928" s="22"/>
      <c r="BP928" s="22"/>
      <c r="BQ928" s="22"/>
      <c r="BR928" s="15"/>
      <c r="CF928" s="15"/>
      <c r="CL928" s="22"/>
      <c r="CM928" s="15"/>
      <c r="CR928" s="22"/>
      <c r="CT928" s="15"/>
      <c r="CW928" s="22"/>
      <c r="DA928" s="15"/>
      <c r="DH928" s="15"/>
      <c r="DJ928" s="22"/>
      <c r="DO928" s="15"/>
      <c r="DV928" s="15"/>
      <c r="EC928" s="15"/>
      <c r="EJ928" s="15"/>
      <c r="EQ928" s="15"/>
      <c r="EX928" s="15"/>
      <c r="FE928" s="15"/>
      <c r="FL928" s="15"/>
      <c r="FS928" s="15"/>
      <c r="FZ928" s="15"/>
      <c r="GG928" s="15"/>
      <c r="GN928" s="15"/>
      <c r="GP928" s="22"/>
      <c r="GQ928" s="22"/>
      <c r="GR928" s="22"/>
      <c r="GS928" s="22"/>
      <c r="GT928" s="22"/>
      <c r="GU928" s="15"/>
      <c r="GV928" s="22"/>
      <c r="GW928" s="22"/>
      <c r="GX928" s="22"/>
      <c r="GY928" s="18"/>
      <c r="GZ928" s="18"/>
      <c r="HA928" s="18"/>
      <c r="HB928" s="18"/>
      <c r="HC928" s="18"/>
      <c r="HD928" s="18"/>
      <c r="HE928" s="18"/>
      <c r="HF928" s="18"/>
      <c r="HG928" s="18"/>
      <c r="HH928" s="18"/>
      <c r="HI928" s="18"/>
      <c r="HJ928" s="18"/>
      <c r="HK928" s="18"/>
      <c r="HL928" s="18"/>
      <c r="HM928" s="18"/>
      <c r="HN928" s="18"/>
      <c r="HO928" s="18"/>
      <c r="HP928" s="18"/>
      <c r="HQ928" s="18"/>
      <c r="HR928" s="18"/>
      <c r="HS928" s="18"/>
      <c r="HT928" s="18"/>
      <c r="HU928" s="18"/>
      <c r="HV928" s="18"/>
      <c r="HW928" s="18"/>
      <c r="HX928" s="18"/>
      <c r="HY928" s="18"/>
      <c r="HZ928" s="18"/>
      <c r="IA928" s="18"/>
      <c r="IB928" s="18"/>
      <c r="IC928" s="18"/>
      <c r="ID928" s="18"/>
      <c r="IE928" s="18"/>
      <c r="IF928" s="18"/>
      <c r="IG928" s="18"/>
      <c r="IH928" s="18"/>
      <c r="II928" s="18"/>
      <c r="IJ928" s="18"/>
      <c r="IK928" s="18"/>
      <c r="IL928" s="18"/>
      <c r="IM928" s="18"/>
      <c r="IN928" s="18"/>
      <c r="IO928" s="18"/>
      <c r="IP928" s="18"/>
      <c r="IQ928" s="18"/>
      <c r="IR928" s="18"/>
      <c r="IS928" s="18"/>
      <c r="IT928" s="18"/>
      <c r="IU928" s="18"/>
      <c r="IV928" s="18"/>
      <c r="IW928" s="18"/>
      <c r="IX928" s="18"/>
      <c r="IY928" s="18"/>
      <c r="IZ928" s="18"/>
      <c r="JA928" s="18"/>
      <c r="JB928" s="18"/>
      <c r="JC928" s="18"/>
      <c r="JD928" s="18"/>
      <c r="JE928" s="18"/>
      <c r="JF928" s="18"/>
    </row>
    <row r="929" spans="36:266" x14ac:dyDescent="0.3">
      <c r="AJ929" s="18"/>
      <c r="AK929" s="18"/>
      <c r="AL929" s="20"/>
      <c r="AM929" s="23"/>
      <c r="AN929" s="18"/>
      <c r="AO929" s="18"/>
      <c r="BB929" s="25"/>
      <c r="BC929" s="21"/>
      <c r="BG929" s="18"/>
      <c r="BN929" s="22"/>
      <c r="BO929" s="22"/>
      <c r="BP929" s="22"/>
      <c r="BQ929" s="22"/>
      <c r="BR929" s="15"/>
      <c r="CF929" s="15"/>
      <c r="CL929" s="22"/>
      <c r="CM929" s="15"/>
      <c r="CR929" s="22"/>
      <c r="CT929" s="15"/>
      <c r="CW929" s="22"/>
      <c r="DA929" s="15"/>
      <c r="DH929" s="15"/>
      <c r="DJ929" s="22"/>
      <c r="DO929" s="15"/>
      <c r="DV929" s="15"/>
      <c r="EC929" s="15"/>
      <c r="EJ929" s="15"/>
      <c r="EQ929" s="15"/>
      <c r="EX929" s="15"/>
      <c r="FE929" s="15"/>
      <c r="FL929" s="15"/>
      <c r="FS929" s="15"/>
      <c r="FZ929" s="15"/>
      <c r="GG929" s="15"/>
      <c r="GN929" s="15"/>
      <c r="GP929" s="22"/>
      <c r="GQ929" s="22"/>
      <c r="GR929" s="22"/>
      <c r="GS929" s="22"/>
      <c r="GT929" s="22"/>
      <c r="GU929" s="15"/>
      <c r="GV929" s="22"/>
      <c r="GW929" s="22"/>
      <c r="GX929" s="22"/>
      <c r="GY929" s="18"/>
      <c r="GZ929" s="18"/>
      <c r="HA929" s="18"/>
      <c r="HB929" s="18"/>
      <c r="HC929" s="18"/>
      <c r="HD929" s="18"/>
      <c r="HE929" s="18"/>
      <c r="HF929" s="18"/>
      <c r="HG929" s="18"/>
      <c r="HH929" s="18"/>
      <c r="HI929" s="18"/>
      <c r="HJ929" s="18"/>
      <c r="HK929" s="18"/>
      <c r="HL929" s="18"/>
      <c r="HM929" s="18"/>
      <c r="HN929" s="18"/>
      <c r="HO929" s="18"/>
      <c r="HP929" s="18"/>
      <c r="HQ929" s="18"/>
      <c r="HR929" s="18"/>
      <c r="HS929" s="18"/>
      <c r="HT929" s="18"/>
      <c r="HU929" s="18"/>
      <c r="HV929" s="18"/>
      <c r="HW929" s="18"/>
      <c r="HX929" s="18"/>
      <c r="HY929" s="18"/>
      <c r="HZ929" s="18"/>
      <c r="IA929" s="18"/>
      <c r="IB929" s="18"/>
      <c r="IC929" s="18"/>
      <c r="ID929" s="18"/>
      <c r="IE929" s="18"/>
      <c r="IF929" s="18"/>
      <c r="IG929" s="18"/>
      <c r="IH929" s="18"/>
      <c r="II929" s="18"/>
      <c r="IJ929" s="18"/>
      <c r="IK929" s="18"/>
      <c r="IL929" s="18"/>
      <c r="IM929" s="18"/>
      <c r="IN929" s="18"/>
      <c r="IO929" s="18"/>
      <c r="IP929" s="18"/>
      <c r="IQ929" s="18"/>
      <c r="IR929" s="18"/>
      <c r="IS929" s="18"/>
      <c r="IT929" s="18"/>
      <c r="IU929" s="18"/>
      <c r="IV929" s="18"/>
      <c r="IW929" s="18"/>
      <c r="IX929" s="18"/>
      <c r="IY929" s="18"/>
      <c r="IZ929" s="18"/>
      <c r="JA929" s="18"/>
      <c r="JB929" s="18"/>
      <c r="JC929" s="18"/>
      <c r="JD929" s="18"/>
      <c r="JE929" s="18"/>
      <c r="JF929" s="18"/>
    </row>
    <row r="930" spans="36:266" x14ac:dyDescent="0.3">
      <c r="AJ930" s="18"/>
      <c r="AK930" s="18"/>
      <c r="AL930" s="20"/>
      <c r="AM930" s="23"/>
      <c r="AN930" s="18"/>
      <c r="AO930" s="18"/>
      <c r="BB930" s="25"/>
      <c r="BC930" s="21"/>
      <c r="BG930" s="18"/>
      <c r="BN930" s="22"/>
      <c r="BO930" s="22"/>
      <c r="BP930" s="22"/>
      <c r="BQ930" s="22"/>
      <c r="BR930" s="15"/>
      <c r="CF930" s="15"/>
      <c r="CL930" s="22"/>
      <c r="CM930" s="15"/>
      <c r="CR930" s="22"/>
      <c r="CT930" s="15"/>
      <c r="CW930" s="22"/>
      <c r="DA930" s="15"/>
      <c r="DH930" s="15"/>
      <c r="DJ930" s="22"/>
      <c r="DO930" s="15"/>
      <c r="DV930" s="15"/>
      <c r="EC930" s="15"/>
      <c r="EJ930" s="15"/>
      <c r="EQ930" s="15"/>
      <c r="EX930" s="15"/>
      <c r="FE930" s="15"/>
      <c r="FL930" s="15"/>
      <c r="FS930" s="15"/>
      <c r="FZ930" s="15"/>
      <c r="GG930" s="15"/>
      <c r="GN930" s="15"/>
      <c r="GP930" s="22"/>
      <c r="GQ930" s="22"/>
      <c r="GR930" s="22"/>
      <c r="GS930" s="22"/>
      <c r="GT930" s="22"/>
      <c r="GU930" s="15"/>
      <c r="GV930" s="22"/>
      <c r="GW930" s="22"/>
      <c r="GX930" s="22"/>
      <c r="GY930" s="18"/>
      <c r="GZ930" s="18"/>
      <c r="HA930" s="18"/>
      <c r="HB930" s="18"/>
      <c r="HC930" s="18"/>
      <c r="HD930" s="18"/>
      <c r="HE930" s="18"/>
      <c r="HF930" s="18"/>
      <c r="HG930" s="18"/>
      <c r="HH930" s="18"/>
      <c r="HI930" s="18"/>
      <c r="HJ930" s="18"/>
      <c r="HK930" s="18"/>
      <c r="HL930" s="18"/>
      <c r="HM930" s="18"/>
      <c r="HN930" s="18"/>
      <c r="HO930" s="18"/>
      <c r="HP930" s="18"/>
      <c r="HQ930" s="18"/>
      <c r="HR930" s="18"/>
      <c r="HS930" s="18"/>
      <c r="HT930" s="18"/>
      <c r="HU930" s="18"/>
      <c r="HV930" s="18"/>
      <c r="HW930" s="18"/>
      <c r="HX930" s="18"/>
      <c r="HY930" s="18"/>
      <c r="HZ930" s="18"/>
      <c r="IA930" s="18"/>
      <c r="IB930" s="18"/>
      <c r="IC930" s="18"/>
      <c r="ID930" s="18"/>
      <c r="IE930" s="18"/>
      <c r="IF930" s="18"/>
      <c r="IG930" s="18"/>
      <c r="IH930" s="18"/>
      <c r="II930" s="18"/>
      <c r="IJ930" s="18"/>
      <c r="IK930" s="18"/>
      <c r="IL930" s="18"/>
      <c r="IM930" s="18"/>
      <c r="IN930" s="18"/>
      <c r="IO930" s="18"/>
      <c r="IP930" s="18"/>
      <c r="IQ930" s="18"/>
      <c r="IR930" s="18"/>
      <c r="IS930" s="18"/>
      <c r="IT930" s="18"/>
      <c r="IU930" s="18"/>
      <c r="IV930" s="18"/>
      <c r="IW930" s="18"/>
      <c r="IX930" s="18"/>
      <c r="IY930" s="18"/>
      <c r="IZ930" s="18"/>
      <c r="JA930" s="18"/>
      <c r="JB930" s="18"/>
      <c r="JC930" s="18"/>
      <c r="JD930" s="18"/>
      <c r="JE930" s="18"/>
      <c r="JF930" s="18"/>
    </row>
    <row r="931" spans="36:266" x14ac:dyDescent="0.3">
      <c r="AJ931" s="18"/>
      <c r="AK931" s="18"/>
      <c r="AL931" s="20"/>
      <c r="AM931" s="23"/>
      <c r="AN931" s="18"/>
      <c r="AO931" s="18"/>
      <c r="BB931" s="25"/>
      <c r="BC931" s="21"/>
      <c r="BG931" s="18"/>
      <c r="BN931" s="22"/>
      <c r="BO931" s="22"/>
      <c r="BP931" s="22"/>
      <c r="BQ931" s="22"/>
      <c r="BR931" s="15"/>
      <c r="CF931" s="15"/>
      <c r="CL931" s="22"/>
      <c r="CM931" s="15"/>
      <c r="CR931" s="22"/>
      <c r="CT931" s="15"/>
      <c r="CW931" s="22"/>
      <c r="DA931" s="15"/>
      <c r="DH931" s="15"/>
      <c r="DJ931" s="22"/>
      <c r="DO931" s="15"/>
      <c r="DV931" s="15"/>
      <c r="EC931" s="15"/>
      <c r="EJ931" s="15"/>
      <c r="EQ931" s="15"/>
      <c r="EX931" s="15"/>
      <c r="FE931" s="15"/>
      <c r="FL931" s="15"/>
      <c r="FS931" s="15"/>
      <c r="FZ931" s="15"/>
      <c r="GG931" s="15"/>
      <c r="GN931" s="15"/>
      <c r="GP931" s="22"/>
      <c r="GQ931" s="22"/>
      <c r="GR931" s="22"/>
      <c r="GS931" s="22"/>
      <c r="GT931" s="22"/>
      <c r="GU931" s="15"/>
      <c r="GV931" s="22"/>
      <c r="GW931" s="22"/>
      <c r="GX931" s="22"/>
      <c r="GY931" s="18"/>
      <c r="GZ931" s="18"/>
      <c r="HA931" s="18"/>
      <c r="HB931" s="18"/>
      <c r="HC931" s="18"/>
      <c r="HD931" s="18"/>
      <c r="HE931" s="18"/>
      <c r="HF931" s="18"/>
      <c r="HG931" s="18"/>
      <c r="HH931" s="18"/>
      <c r="HI931" s="18"/>
      <c r="HJ931" s="18"/>
      <c r="HK931" s="18"/>
      <c r="HL931" s="18"/>
      <c r="HM931" s="18"/>
      <c r="HN931" s="18"/>
      <c r="HO931" s="18"/>
      <c r="HP931" s="18"/>
      <c r="HQ931" s="18"/>
      <c r="HR931" s="18"/>
      <c r="HS931" s="18"/>
      <c r="HT931" s="18"/>
      <c r="HU931" s="18"/>
      <c r="HV931" s="18"/>
      <c r="HW931" s="18"/>
      <c r="HX931" s="18"/>
      <c r="HY931" s="18"/>
      <c r="HZ931" s="18"/>
      <c r="IA931" s="18"/>
      <c r="IB931" s="18"/>
      <c r="IC931" s="18"/>
      <c r="ID931" s="18"/>
      <c r="IE931" s="18"/>
      <c r="IF931" s="18"/>
      <c r="IG931" s="18"/>
      <c r="IH931" s="18"/>
      <c r="II931" s="18"/>
      <c r="IJ931" s="18"/>
      <c r="IK931" s="18"/>
      <c r="IL931" s="18"/>
      <c r="IM931" s="18"/>
      <c r="IN931" s="18"/>
      <c r="IO931" s="18"/>
      <c r="IP931" s="18"/>
      <c r="IQ931" s="18"/>
      <c r="IR931" s="18"/>
      <c r="IS931" s="18"/>
      <c r="IT931" s="18"/>
      <c r="IU931" s="18"/>
      <c r="IV931" s="18"/>
      <c r="IW931" s="18"/>
      <c r="IX931" s="18"/>
      <c r="IY931" s="18"/>
      <c r="IZ931" s="18"/>
      <c r="JA931" s="18"/>
      <c r="JB931" s="18"/>
      <c r="JC931" s="18"/>
      <c r="JD931" s="18"/>
      <c r="JE931" s="18"/>
      <c r="JF931" s="18"/>
    </row>
    <row r="932" spans="36:266" x14ac:dyDescent="0.3">
      <c r="AJ932" s="18"/>
      <c r="AK932" s="18"/>
      <c r="AL932" s="20"/>
      <c r="AM932" s="23"/>
      <c r="AN932" s="18"/>
      <c r="AO932" s="18"/>
      <c r="BB932" s="25"/>
      <c r="BC932" s="21"/>
      <c r="BG932" s="18"/>
      <c r="BN932" s="22"/>
      <c r="BO932" s="22"/>
      <c r="BP932" s="22"/>
      <c r="BQ932" s="22"/>
      <c r="BR932" s="15"/>
      <c r="CF932" s="15"/>
      <c r="CL932" s="22"/>
      <c r="CM932" s="15"/>
      <c r="CR932" s="22"/>
      <c r="CT932" s="15"/>
      <c r="CW932" s="22"/>
      <c r="DA932" s="15"/>
      <c r="DH932" s="15"/>
      <c r="DJ932" s="22"/>
      <c r="DO932" s="15"/>
      <c r="DV932" s="15"/>
      <c r="EC932" s="15"/>
      <c r="EJ932" s="15"/>
      <c r="EQ932" s="15"/>
      <c r="EX932" s="15"/>
      <c r="FE932" s="15"/>
      <c r="FL932" s="15"/>
      <c r="FS932" s="15"/>
      <c r="FZ932" s="15"/>
      <c r="GG932" s="15"/>
      <c r="GN932" s="15"/>
      <c r="GP932" s="22"/>
      <c r="GQ932" s="22"/>
      <c r="GR932" s="22"/>
      <c r="GS932" s="22"/>
      <c r="GT932" s="22"/>
      <c r="GU932" s="15"/>
      <c r="GV932" s="22"/>
      <c r="GW932" s="22"/>
      <c r="GX932" s="22"/>
      <c r="GY932" s="18"/>
      <c r="GZ932" s="18"/>
      <c r="HA932" s="18"/>
      <c r="HB932" s="18"/>
      <c r="HC932" s="18"/>
      <c r="HD932" s="18"/>
      <c r="HE932" s="18"/>
      <c r="HF932" s="18"/>
      <c r="HG932" s="18"/>
      <c r="HH932" s="18"/>
      <c r="HI932" s="18"/>
      <c r="HJ932" s="18"/>
      <c r="HK932" s="18"/>
      <c r="HL932" s="18"/>
      <c r="HM932" s="18"/>
      <c r="HN932" s="18"/>
      <c r="HO932" s="18"/>
      <c r="HP932" s="18"/>
      <c r="HQ932" s="18"/>
      <c r="HR932" s="18"/>
      <c r="HS932" s="18"/>
      <c r="HT932" s="18"/>
      <c r="HU932" s="18"/>
      <c r="HV932" s="18"/>
      <c r="HW932" s="18"/>
      <c r="HX932" s="18"/>
      <c r="HY932" s="18"/>
      <c r="HZ932" s="18"/>
      <c r="IA932" s="18"/>
      <c r="IB932" s="18"/>
      <c r="IC932" s="18"/>
      <c r="ID932" s="18"/>
      <c r="IE932" s="18"/>
      <c r="IF932" s="18"/>
      <c r="IG932" s="18"/>
      <c r="IH932" s="18"/>
      <c r="II932" s="18"/>
      <c r="IJ932" s="18"/>
      <c r="IK932" s="18"/>
      <c r="IL932" s="18"/>
      <c r="IM932" s="18"/>
      <c r="IN932" s="18"/>
      <c r="IO932" s="18"/>
      <c r="IP932" s="18"/>
      <c r="IQ932" s="18"/>
      <c r="IR932" s="18"/>
      <c r="IS932" s="18"/>
      <c r="IT932" s="18"/>
      <c r="IU932" s="18"/>
      <c r="IV932" s="18"/>
      <c r="IW932" s="18"/>
      <c r="IX932" s="18"/>
      <c r="IY932" s="18"/>
      <c r="IZ932" s="18"/>
      <c r="JA932" s="18"/>
      <c r="JB932" s="18"/>
      <c r="JC932" s="18"/>
      <c r="JD932" s="18"/>
      <c r="JE932" s="18"/>
      <c r="JF932" s="18"/>
    </row>
    <row r="933" spans="36:266" x14ac:dyDescent="0.3">
      <c r="AJ933" s="18"/>
      <c r="AK933" s="18"/>
      <c r="AL933" s="20"/>
      <c r="AM933" s="23"/>
      <c r="AN933" s="18"/>
      <c r="AO933" s="18"/>
      <c r="BB933" s="25"/>
      <c r="BC933" s="21"/>
      <c r="BG933" s="18"/>
      <c r="BN933" s="22"/>
      <c r="BO933" s="22"/>
      <c r="BP933" s="22"/>
      <c r="BQ933" s="22"/>
      <c r="BR933" s="15"/>
      <c r="CF933" s="15"/>
      <c r="CL933" s="22"/>
      <c r="CM933" s="15"/>
      <c r="CR933" s="22"/>
      <c r="CT933" s="15"/>
      <c r="CW933" s="22"/>
      <c r="DA933" s="15"/>
      <c r="DH933" s="15"/>
      <c r="DJ933" s="22"/>
      <c r="DO933" s="15"/>
      <c r="DV933" s="15"/>
      <c r="EC933" s="15"/>
      <c r="EJ933" s="15"/>
      <c r="EQ933" s="15"/>
      <c r="EX933" s="15"/>
      <c r="FE933" s="15"/>
      <c r="FL933" s="15"/>
      <c r="FS933" s="15"/>
      <c r="FZ933" s="15"/>
      <c r="GG933" s="15"/>
      <c r="GN933" s="15"/>
      <c r="GP933" s="22"/>
      <c r="GQ933" s="22"/>
      <c r="GR933" s="22"/>
      <c r="GS933" s="22"/>
      <c r="GT933" s="22"/>
      <c r="GU933" s="15"/>
      <c r="GV933" s="22"/>
      <c r="GW933" s="22"/>
      <c r="GX933" s="22"/>
      <c r="GY933" s="18"/>
      <c r="GZ933" s="18"/>
      <c r="HA933" s="18"/>
      <c r="HB933" s="18"/>
      <c r="HC933" s="18"/>
      <c r="HD933" s="18"/>
      <c r="HE933" s="18"/>
      <c r="HF933" s="18"/>
      <c r="HG933" s="18"/>
      <c r="HH933" s="18"/>
      <c r="HI933" s="18"/>
      <c r="HJ933" s="18"/>
      <c r="HK933" s="18"/>
      <c r="HL933" s="18"/>
      <c r="HM933" s="18"/>
      <c r="HN933" s="18"/>
      <c r="HO933" s="18"/>
      <c r="HP933" s="18"/>
      <c r="HQ933" s="18"/>
      <c r="HR933" s="18"/>
      <c r="HS933" s="18"/>
      <c r="HT933" s="18"/>
      <c r="HU933" s="18"/>
      <c r="HV933" s="18"/>
      <c r="HW933" s="18"/>
      <c r="HX933" s="18"/>
      <c r="HY933" s="18"/>
      <c r="HZ933" s="18"/>
      <c r="IA933" s="18"/>
      <c r="IB933" s="18"/>
      <c r="IC933" s="18"/>
      <c r="ID933" s="18"/>
      <c r="IE933" s="18"/>
      <c r="IF933" s="18"/>
      <c r="IG933" s="18"/>
      <c r="IH933" s="18"/>
      <c r="II933" s="18"/>
      <c r="IJ933" s="18"/>
      <c r="IK933" s="18"/>
      <c r="IL933" s="18"/>
      <c r="IM933" s="18"/>
      <c r="IN933" s="18"/>
      <c r="IO933" s="18"/>
      <c r="IP933" s="18"/>
      <c r="IQ933" s="18"/>
      <c r="IR933" s="18"/>
      <c r="IS933" s="18"/>
      <c r="IT933" s="18"/>
      <c r="IU933" s="18"/>
      <c r="IV933" s="18"/>
      <c r="IW933" s="18"/>
      <c r="IX933" s="18"/>
      <c r="IY933" s="18"/>
      <c r="IZ933" s="18"/>
      <c r="JA933" s="18"/>
      <c r="JB933" s="18"/>
      <c r="JC933" s="18"/>
      <c r="JD933" s="18"/>
      <c r="JE933" s="18"/>
      <c r="JF933" s="18"/>
    </row>
    <row r="934" spans="36:266" x14ac:dyDescent="0.3">
      <c r="AJ934" s="18"/>
      <c r="AK934" s="18"/>
      <c r="AL934" s="20"/>
      <c r="AM934" s="23"/>
      <c r="AN934" s="18"/>
      <c r="AO934" s="18"/>
      <c r="BB934" s="25"/>
      <c r="BC934" s="21"/>
      <c r="BG934" s="18"/>
      <c r="BN934" s="22"/>
      <c r="BO934" s="22"/>
      <c r="BP934" s="22"/>
      <c r="BQ934" s="22"/>
      <c r="BR934" s="15"/>
      <c r="CF934" s="15"/>
      <c r="CL934" s="22"/>
      <c r="CM934" s="15"/>
      <c r="CR934" s="22"/>
      <c r="CT934" s="15"/>
      <c r="CW934" s="22"/>
      <c r="DA934" s="15"/>
      <c r="DH934" s="15"/>
      <c r="DJ934" s="22"/>
      <c r="DO934" s="15"/>
      <c r="DV934" s="15"/>
      <c r="EC934" s="15"/>
      <c r="EJ934" s="15"/>
      <c r="EQ934" s="15"/>
      <c r="EX934" s="15"/>
      <c r="FE934" s="15"/>
      <c r="FL934" s="15"/>
      <c r="FS934" s="15"/>
      <c r="FZ934" s="15"/>
      <c r="GG934" s="15"/>
      <c r="GN934" s="15"/>
      <c r="GP934" s="22"/>
      <c r="GQ934" s="22"/>
      <c r="GR934" s="22"/>
      <c r="GS934" s="22"/>
      <c r="GT934" s="22"/>
      <c r="GU934" s="15"/>
      <c r="GV934" s="22"/>
      <c r="GW934" s="22"/>
      <c r="GX934" s="22"/>
      <c r="GY934" s="18"/>
      <c r="GZ934" s="18"/>
      <c r="HA934" s="18"/>
      <c r="HB934" s="18"/>
      <c r="HC934" s="18"/>
      <c r="HD934" s="18"/>
      <c r="HE934" s="18"/>
      <c r="HF934" s="18"/>
      <c r="HG934" s="18"/>
      <c r="HH934" s="18"/>
      <c r="HI934" s="18"/>
      <c r="HJ934" s="18"/>
      <c r="HK934" s="18"/>
      <c r="HL934" s="18"/>
      <c r="HM934" s="18"/>
      <c r="HN934" s="18"/>
      <c r="HO934" s="18"/>
      <c r="HP934" s="18"/>
      <c r="HQ934" s="18"/>
      <c r="HR934" s="18"/>
      <c r="HS934" s="18"/>
      <c r="HT934" s="18"/>
      <c r="HU934" s="18"/>
      <c r="HV934" s="18"/>
      <c r="HW934" s="18"/>
      <c r="HX934" s="18"/>
      <c r="HY934" s="18"/>
      <c r="HZ934" s="18"/>
      <c r="IA934" s="18"/>
      <c r="IB934" s="18"/>
      <c r="IC934" s="18"/>
      <c r="ID934" s="18"/>
      <c r="IE934" s="18"/>
      <c r="IF934" s="18"/>
      <c r="IG934" s="18"/>
      <c r="IH934" s="18"/>
      <c r="II934" s="18"/>
      <c r="IJ934" s="18"/>
      <c r="IK934" s="18"/>
      <c r="IL934" s="18"/>
      <c r="IM934" s="18"/>
      <c r="IN934" s="18"/>
      <c r="IO934" s="18"/>
      <c r="IP934" s="18"/>
      <c r="IQ934" s="18"/>
      <c r="IR934" s="18"/>
      <c r="IS934" s="18"/>
      <c r="IT934" s="18"/>
      <c r="IU934" s="18"/>
      <c r="IV934" s="18"/>
      <c r="IW934" s="18"/>
      <c r="IX934" s="18"/>
      <c r="IY934" s="18"/>
      <c r="IZ934" s="18"/>
      <c r="JA934" s="18"/>
      <c r="JB934" s="18"/>
      <c r="JC934" s="18"/>
      <c r="JD934" s="18"/>
      <c r="JE934" s="18"/>
      <c r="JF934" s="18"/>
    </row>
    <row r="935" spans="36:266" x14ac:dyDescent="0.3">
      <c r="AJ935" s="18"/>
      <c r="AK935" s="18"/>
      <c r="AL935" s="20"/>
      <c r="AM935" s="23"/>
      <c r="AN935" s="18"/>
      <c r="AO935" s="18"/>
      <c r="BB935" s="25"/>
      <c r="BC935" s="21"/>
      <c r="BG935" s="18"/>
      <c r="BN935" s="22"/>
      <c r="BO935" s="22"/>
      <c r="BP935" s="22"/>
      <c r="BQ935" s="22"/>
      <c r="BR935" s="15"/>
      <c r="CF935" s="15"/>
      <c r="CL935" s="22"/>
      <c r="CM935" s="15"/>
      <c r="CR935" s="22"/>
      <c r="CT935" s="15"/>
      <c r="CW935" s="22"/>
      <c r="DA935" s="15"/>
      <c r="DH935" s="15"/>
      <c r="DJ935" s="22"/>
      <c r="DO935" s="15"/>
      <c r="DV935" s="15"/>
      <c r="EC935" s="15"/>
      <c r="EJ935" s="15"/>
      <c r="EQ935" s="15"/>
      <c r="EX935" s="15"/>
      <c r="FE935" s="15"/>
      <c r="FL935" s="15"/>
      <c r="FS935" s="15"/>
      <c r="FZ935" s="15"/>
      <c r="GG935" s="15"/>
      <c r="GN935" s="15"/>
      <c r="GP935" s="22"/>
      <c r="GQ935" s="22"/>
      <c r="GR935" s="22"/>
      <c r="GS935" s="22"/>
      <c r="GT935" s="22"/>
      <c r="GU935" s="15"/>
      <c r="GV935" s="22"/>
      <c r="GW935" s="22"/>
      <c r="GX935" s="22"/>
      <c r="GY935" s="18"/>
      <c r="GZ935" s="18"/>
      <c r="HA935" s="18"/>
      <c r="HB935" s="18"/>
      <c r="HC935" s="18"/>
      <c r="HD935" s="18"/>
      <c r="HE935" s="18"/>
      <c r="HF935" s="18"/>
      <c r="HG935" s="18"/>
      <c r="HH935" s="18"/>
      <c r="HI935" s="18"/>
      <c r="HJ935" s="18"/>
      <c r="HK935" s="18"/>
      <c r="HL935" s="18"/>
      <c r="HM935" s="18"/>
      <c r="HN935" s="18"/>
      <c r="HO935" s="18"/>
      <c r="HP935" s="18"/>
      <c r="HQ935" s="18"/>
      <c r="HR935" s="18"/>
      <c r="HS935" s="18"/>
      <c r="HT935" s="18"/>
      <c r="HU935" s="18"/>
      <c r="HV935" s="18"/>
      <c r="HW935" s="18"/>
      <c r="HX935" s="18"/>
      <c r="HY935" s="18"/>
      <c r="HZ935" s="18"/>
      <c r="IA935" s="18"/>
      <c r="IB935" s="18"/>
      <c r="IC935" s="18"/>
      <c r="ID935" s="18"/>
      <c r="IE935" s="18"/>
      <c r="IF935" s="18"/>
      <c r="IG935" s="18"/>
      <c r="IH935" s="18"/>
      <c r="II935" s="18"/>
      <c r="IJ935" s="18"/>
      <c r="IK935" s="18"/>
      <c r="IL935" s="18"/>
      <c r="IM935" s="18"/>
      <c r="IN935" s="18"/>
      <c r="IO935" s="18"/>
      <c r="IP935" s="18"/>
      <c r="IQ935" s="18"/>
      <c r="IR935" s="18"/>
      <c r="IS935" s="18"/>
      <c r="IT935" s="18"/>
      <c r="IU935" s="18"/>
      <c r="IV935" s="18"/>
      <c r="IW935" s="18"/>
      <c r="IX935" s="18"/>
      <c r="IY935" s="18"/>
      <c r="IZ935" s="18"/>
      <c r="JA935" s="18"/>
      <c r="JB935" s="18"/>
      <c r="JC935" s="18"/>
      <c r="JD935" s="18"/>
      <c r="JE935" s="18"/>
      <c r="JF935" s="18"/>
    </row>
    <row r="936" spans="36:266" x14ac:dyDescent="0.3">
      <c r="AJ936" s="18"/>
      <c r="AK936" s="18"/>
      <c r="AL936" s="20"/>
      <c r="AM936" s="23"/>
      <c r="AN936" s="18"/>
      <c r="AO936" s="18"/>
      <c r="BB936" s="25"/>
      <c r="BC936" s="21"/>
      <c r="BG936" s="18"/>
      <c r="BN936" s="22"/>
      <c r="BO936" s="22"/>
      <c r="BP936" s="22"/>
      <c r="BQ936" s="22"/>
      <c r="BR936" s="15"/>
      <c r="CF936" s="15"/>
      <c r="CL936" s="22"/>
      <c r="CM936" s="15"/>
      <c r="CR936" s="22"/>
      <c r="CT936" s="15"/>
      <c r="CW936" s="22"/>
      <c r="DA936" s="15"/>
      <c r="DH936" s="15"/>
      <c r="DJ936" s="22"/>
      <c r="DO936" s="15"/>
      <c r="DV936" s="15"/>
      <c r="EC936" s="15"/>
      <c r="EJ936" s="15"/>
      <c r="EQ936" s="15"/>
      <c r="EX936" s="15"/>
      <c r="FE936" s="15"/>
      <c r="FL936" s="15"/>
      <c r="FS936" s="15"/>
      <c r="FZ936" s="15"/>
      <c r="GG936" s="15"/>
      <c r="GN936" s="15"/>
      <c r="GP936" s="22"/>
      <c r="GQ936" s="22"/>
      <c r="GR936" s="22"/>
      <c r="GS936" s="22"/>
      <c r="GT936" s="22"/>
      <c r="GU936" s="15"/>
      <c r="GV936" s="22"/>
      <c r="GW936" s="22"/>
      <c r="GX936" s="22"/>
      <c r="GY936" s="18"/>
      <c r="GZ936" s="18"/>
      <c r="HA936" s="18"/>
      <c r="HB936" s="18"/>
      <c r="HC936" s="18"/>
      <c r="HD936" s="18"/>
      <c r="HE936" s="18"/>
      <c r="HF936" s="18"/>
      <c r="HG936" s="18"/>
      <c r="HH936" s="18"/>
      <c r="HI936" s="18"/>
      <c r="HJ936" s="18"/>
      <c r="HK936" s="18"/>
      <c r="HL936" s="18"/>
      <c r="HM936" s="18"/>
      <c r="HN936" s="18"/>
      <c r="HO936" s="18"/>
      <c r="HP936" s="18"/>
      <c r="HQ936" s="18"/>
      <c r="HR936" s="18"/>
      <c r="HS936" s="18"/>
      <c r="HT936" s="18"/>
      <c r="HU936" s="18"/>
      <c r="HV936" s="18"/>
      <c r="HW936" s="18"/>
      <c r="HX936" s="18"/>
      <c r="HY936" s="18"/>
      <c r="HZ936" s="18"/>
      <c r="IA936" s="18"/>
      <c r="IB936" s="18"/>
      <c r="IC936" s="18"/>
      <c r="ID936" s="18"/>
      <c r="IE936" s="18"/>
      <c r="IF936" s="18"/>
      <c r="IG936" s="18"/>
      <c r="IH936" s="18"/>
      <c r="II936" s="18"/>
      <c r="IJ936" s="18"/>
      <c r="IK936" s="18"/>
      <c r="IL936" s="18"/>
      <c r="IM936" s="18"/>
      <c r="IN936" s="18"/>
      <c r="IO936" s="18"/>
      <c r="IP936" s="18"/>
      <c r="IQ936" s="18"/>
      <c r="IR936" s="18"/>
      <c r="IS936" s="18"/>
      <c r="IT936" s="18"/>
      <c r="IU936" s="18"/>
      <c r="IV936" s="18"/>
      <c r="IW936" s="18"/>
      <c r="IX936" s="18"/>
      <c r="IY936" s="18"/>
      <c r="IZ936" s="18"/>
      <c r="JA936" s="18"/>
      <c r="JB936" s="18"/>
      <c r="JC936" s="18"/>
      <c r="JD936" s="18"/>
      <c r="JE936" s="18"/>
      <c r="JF936" s="18"/>
    </row>
    <row r="937" spans="36:266" x14ac:dyDescent="0.3">
      <c r="AJ937" s="18"/>
      <c r="AK937" s="18"/>
      <c r="AL937" s="20"/>
      <c r="AM937" s="23"/>
      <c r="AN937" s="18"/>
      <c r="AO937" s="18"/>
      <c r="BB937" s="25"/>
      <c r="BC937" s="21"/>
      <c r="BG937" s="18"/>
      <c r="BN937" s="22"/>
      <c r="BO937" s="22"/>
      <c r="BP937" s="22"/>
      <c r="BQ937" s="22"/>
      <c r="BR937" s="15"/>
      <c r="CF937" s="15"/>
      <c r="CL937" s="22"/>
      <c r="CM937" s="15"/>
      <c r="CR937" s="22"/>
      <c r="CT937" s="15"/>
      <c r="CW937" s="22"/>
      <c r="DA937" s="15"/>
      <c r="DH937" s="15"/>
      <c r="DJ937" s="22"/>
      <c r="DO937" s="15"/>
      <c r="DV937" s="15"/>
      <c r="EC937" s="15"/>
      <c r="EJ937" s="15"/>
      <c r="EQ937" s="15"/>
      <c r="EX937" s="15"/>
      <c r="FE937" s="15"/>
      <c r="FL937" s="15"/>
      <c r="FS937" s="15"/>
      <c r="FZ937" s="15"/>
      <c r="GG937" s="15"/>
      <c r="GN937" s="15"/>
      <c r="GP937" s="22"/>
      <c r="GQ937" s="22"/>
      <c r="GR937" s="22"/>
      <c r="GS937" s="22"/>
      <c r="GT937" s="22"/>
      <c r="GU937" s="15"/>
      <c r="GV937" s="22"/>
      <c r="GW937" s="22"/>
      <c r="GX937" s="22"/>
      <c r="GY937" s="18"/>
      <c r="GZ937" s="18"/>
      <c r="HA937" s="18"/>
      <c r="HB937" s="18"/>
      <c r="HC937" s="18"/>
      <c r="HD937" s="18"/>
      <c r="HE937" s="18"/>
      <c r="HF937" s="18"/>
      <c r="HG937" s="18"/>
      <c r="HH937" s="18"/>
      <c r="HI937" s="18"/>
      <c r="HJ937" s="18"/>
      <c r="HK937" s="18"/>
      <c r="HL937" s="18"/>
      <c r="HM937" s="18"/>
      <c r="HN937" s="18"/>
      <c r="HO937" s="18"/>
      <c r="HP937" s="18"/>
      <c r="HQ937" s="18"/>
      <c r="HR937" s="18"/>
      <c r="HS937" s="18"/>
      <c r="HT937" s="18"/>
      <c r="HU937" s="18"/>
      <c r="HV937" s="18"/>
      <c r="HW937" s="18"/>
      <c r="HX937" s="18"/>
      <c r="HY937" s="18"/>
      <c r="HZ937" s="18"/>
      <c r="IA937" s="18"/>
      <c r="IB937" s="18"/>
      <c r="IC937" s="18"/>
      <c r="ID937" s="18"/>
      <c r="IE937" s="18"/>
      <c r="IF937" s="18"/>
      <c r="IG937" s="18"/>
      <c r="IH937" s="18"/>
      <c r="II937" s="18"/>
      <c r="IJ937" s="18"/>
      <c r="IK937" s="18"/>
      <c r="IL937" s="18"/>
      <c r="IM937" s="18"/>
      <c r="IN937" s="18"/>
      <c r="IO937" s="18"/>
      <c r="IP937" s="18"/>
      <c r="IQ937" s="18"/>
      <c r="IR937" s="18"/>
      <c r="IS937" s="18"/>
      <c r="IT937" s="18"/>
      <c r="IU937" s="18"/>
      <c r="IV937" s="18"/>
      <c r="IW937" s="18"/>
      <c r="IX937" s="18"/>
      <c r="IY937" s="18"/>
      <c r="IZ937" s="18"/>
      <c r="JA937" s="18"/>
      <c r="JB937" s="18"/>
      <c r="JC937" s="18"/>
      <c r="JD937" s="18"/>
      <c r="JE937" s="18"/>
      <c r="JF937" s="18"/>
    </row>
    <row r="938" spans="36:266" x14ac:dyDescent="0.3">
      <c r="AJ938" s="18"/>
      <c r="AK938" s="18"/>
      <c r="AL938" s="20"/>
      <c r="AM938" s="23"/>
      <c r="AN938" s="18"/>
      <c r="AO938" s="18"/>
      <c r="BB938" s="25"/>
      <c r="BC938" s="21"/>
      <c r="BG938" s="18"/>
      <c r="BN938" s="22"/>
      <c r="BO938" s="22"/>
      <c r="BP938" s="22"/>
      <c r="BQ938" s="22"/>
      <c r="BR938" s="15"/>
      <c r="CF938" s="15"/>
      <c r="CL938" s="22"/>
      <c r="CM938" s="15"/>
      <c r="CR938" s="22"/>
      <c r="CT938" s="15"/>
      <c r="CW938" s="22"/>
      <c r="DA938" s="15"/>
      <c r="DH938" s="15"/>
      <c r="DJ938" s="22"/>
      <c r="DO938" s="15"/>
      <c r="DV938" s="15"/>
      <c r="EC938" s="15"/>
      <c r="EJ938" s="15"/>
      <c r="EQ938" s="15"/>
      <c r="EX938" s="15"/>
      <c r="FE938" s="15"/>
      <c r="FL938" s="15"/>
      <c r="FS938" s="15"/>
      <c r="FZ938" s="15"/>
      <c r="GG938" s="15"/>
      <c r="GN938" s="15"/>
      <c r="GP938" s="22"/>
      <c r="GQ938" s="22"/>
      <c r="GR938" s="22"/>
      <c r="GS938" s="22"/>
      <c r="GT938" s="22"/>
      <c r="GU938" s="15"/>
      <c r="GV938" s="22"/>
      <c r="GW938" s="22"/>
      <c r="GX938" s="22"/>
      <c r="GY938" s="18"/>
      <c r="GZ938" s="18"/>
      <c r="HA938" s="18"/>
      <c r="HB938" s="18"/>
      <c r="HC938" s="18"/>
      <c r="HD938" s="18"/>
      <c r="HE938" s="18"/>
      <c r="HF938" s="18"/>
      <c r="HG938" s="18"/>
      <c r="HH938" s="18"/>
      <c r="HI938" s="18"/>
      <c r="HJ938" s="18"/>
      <c r="HK938" s="18"/>
      <c r="HL938" s="18"/>
      <c r="HM938" s="18"/>
      <c r="HN938" s="18"/>
      <c r="HO938" s="18"/>
      <c r="HP938" s="18"/>
      <c r="HQ938" s="18"/>
      <c r="HR938" s="18"/>
      <c r="HS938" s="18"/>
      <c r="HT938" s="18"/>
      <c r="HU938" s="18"/>
      <c r="HV938" s="18"/>
      <c r="HW938" s="18"/>
      <c r="HX938" s="18"/>
      <c r="HY938" s="18"/>
      <c r="HZ938" s="18"/>
      <c r="IA938" s="18"/>
      <c r="IB938" s="18"/>
      <c r="IC938" s="18"/>
      <c r="ID938" s="18"/>
      <c r="IE938" s="18"/>
      <c r="IF938" s="18"/>
      <c r="IG938" s="18"/>
      <c r="IH938" s="18"/>
      <c r="II938" s="18"/>
      <c r="IJ938" s="18"/>
      <c r="IK938" s="18"/>
      <c r="IL938" s="18"/>
      <c r="IM938" s="18"/>
      <c r="IN938" s="18"/>
      <c r="IO938" s="18"/>
      <c r="IP938" s="18"/>
      <c r="IQ938" s="18"/>
      <c r="IR938" s="18"/>
      <c r="IS938" s="18"/>
      <c r="IT938" s="18"/>
      <c r="IU938" s="18"/>
      <c r="IV938" s="18"/>
      <c r="IW938" s="18"/>
      <c r="IX938" s="18"/>
      <c r="IY938" s="18"/>
      <c r="IZ938" s="18"/>
      <c r="JA938" s="18"/>
      <c r="JB938" s="18"/>
      <c r="JC938" s="18"/>
      <c r="JD938" s="18"/>
      <c r="JE938" s="18"/>
      <c r="JF938" s="18"/>
    </row>
    <row r="939" spans="36:266" x14ac:dyDescent="0.3">
      <c r="AJ939" s="18"/>
      <c r="AK939" s="18"/>
      <c r="AL939" s="20"/>
      <c r="AM939" s="23"/>
      <c r="AN939" s="18"/>
      <c r="AO939" s="18"/>
      <c r="BB939" s="25"/>
      <c r="BC939" s="21"/>
      <c r="BG939" s="18"/>
      <c r="BN939" s="22"/>
      <c r="BO939" s="22"/>
      <c r="BP939" s="22"/>
      <c r="BQ939" s="22"/>
      <c r="BR939" s="15"/>
      <c r="CF939" s="15"/>
      <c r="CL939" s="22"/>
      <c r="CM939" s="15"/>
      <c r="CR939" s="22"/>
      <c r="CT939" s="15"/>
      <c r="CW939" s="22"/>
      <c r="DA939" s="15"/>
      <c r="DH939" s="15"/>
      <c r="DJ939" s="22"/>
      <c r="DO939" s="15"/>
      <c r="DV939" s="15"/>
      <c r="EC939" s="15"/>
      <c r="EJ939" s="15"/>
      <c r="EQ939" s="15"/>
      <c r="EX939" s="15"/>
      <c r="FE939" s="15"/>
      <c r="FL939" s="15"/>
      <c r="FS939" s="15"/>
      <c r="FZ939" s="15"/>
      <c r="GG939" s="15"/>
      <c r="GN939" s="15"/>
      <c r="GP939" s="22"/>
      <c r="GQ939" s="22"/>
      <c r="GR939" s="22"/>
      <c r="GS939" s="22"/>
      <c r="GT939" s="22"/>
      <c r="GU939" s="15"/>
      <c r="GV939" s="22"/>
      <c r="GW939" s="22"/>
      <c r="GX939" s="22"/>
      <c r="GY939" s="18"/>
      <c r="GZ939" s="18"/>
      <c r="HA939" s="18"/>
      <c r="HB939" s="18"/>
      <c r="HC939" s="18"/>
      <c r="HD939" s="18"/>
      <c r="HE939" s="18"/>
      <c r="HF939" s="18"/>
      <c r="HG939" s="18"/>
      <c r="HH939" s="18"/>
      <c r="HI939" s="18"/>
      <c r="HJ939" s="18"/>
      <c r="HK939" s="18"/>
      <c r="HL939" s="18"/>
      <c r="HM939" s="18"/>
      <c r="HN939" s="18"/>
      <c r="HO939" s="18"/>
      <c r="HP939" s="18"/>
      <c r="HQ939" s="18"/>
      <c r="HR939" s="18"/>
      <c r="HS939" s="18"/>
      <c r="HT939" s="18"/>
      <c r="HU939" s="18"/>
      <c r="HV939" s="18"/>
      <c r="HW939" s="18"/>
      <c r="HX939" s="18"/>
      <c r="HY939" s="18"/>
      <c r="HZ939" s="18"/>
      <c r="IA939" s="18"/>
      <c r="IB939" s="18"/>
      <c r="IC939" s="18"/>
      <c r="ID939" s="18"/>
      <c r="IE939" s="18"/>
      <c r="IF939" s="18"/>
      <c r="IG939" s="18"/>
      <c r="IH939" s="18"/>
      <c r="II939" s="18"/>
      <c r="IJ939" s="18"/>
      <c r="IK939" s="18"/>
      <c r="IL939" s="18"/>
      <c r="IM939" s="18"/>
      <c r="IN939" s="18"/>
      <c r="IO939" s="18"/>
      <c r="IP939" s="18"/>
      <c r="IQ939" s="18"/>
      <c r="IR939" s="18"/>
      <c r="IS939" s="18"/>
      <c r="IT939" s="18"/>
      <c r="IU939" s="18"/>
      <c r="IV939" s="18"/>
      <c r="IW939" s="18"/>
      <c r="IX939" s="18"/>
      <c r="IY939" s="18"/>
      <c r="IZ939" s="18"/>
      <c r="JA939" s="18"/>
      <c r="JB939" s="18"/>
      <c r="JC939" s="18"/>
      <c r="JD939" s="18"/>
      <c r="JE939" s="18"/>
      <c r="JF939" s="18"/>
    </row>
    <row r="940" spans="36:266" x14ac:dyDescent="0.3">
      <c r="AJ940" s="18"/>
      <c r="AK940" s="18"/>
      <c r="AL940" s="20"/>
      <c r="AM940" s="23"/>
      <c r="AN940" s="18"/>
      <c r="AO940" s="18"/>
      <c r="BB940" s="25"/>
      <c r="BC940" s="21"/>
      <c r="BG940" s="18"/>
      <c r="BN940" s="22"/>
      <c r="BO940" s="22"/>
      <c r="BP940" s="22"/>
      <c r="BQ940" s="22"/>
      <c r="BR940" s="15"/>
      <c r="CF940" s="15"/>
      <c r="CL940" s="22"/>
      <c r="CM940" s="15"/>
      <c r="CR940" s="22"/>
      <c r="CT940" s="15"/>
      <c r="CW940" s="22"/>
      <c r="DA940" s="15"/>
      <c r="DH940" s="15"/>
      <c r="DJ940" s="22"/>
      <c r="DO940" s="15"/>
      <c r="DV940" s="15"/>
      <c r="EC940" s="15"/>
      <c r="EJ940" s="15"/>
      <c r="EQ940" s="15"/>
      <c r="EX940" s="15"/>
      <c r="FE940" s="15"/>
      <c r="FL940" s="15"/>
      <c r="FS940" s="15"/>
      <c r="FZ940" s="15"/>
      <c r="GG940" s="15"/>
      <c r="GN940" s="15"/>
      <c r="GP940" s="22"/>
      <c r="GQ940" s="22"/>
      <c r="GR940" s="22"/>
      <c r="GS940" s="22"/>
      <c r="GT940" s="22"/>
      <c r="GU940" s="15"/>
      <c r="GV940" s="22"/>
      <c r="GW940" s="22"/>
      <c r="GX940" s="22"/>
      <c r="GY940" s="18"/>
      <c r="GZ940" s="18"/>
      <c r="HA940" s="18"/>
      <c r="HB940" s="18"/>
      <c r="HC940" s="18"/>
      <c r="HD940" s="18"/>
      <c r="HE940" s="18"/>
      <c r="HF940" s="18"/>
      <c r="HG940" s="18"/>
      <c r="HH940" s="18"/>
      <c r="HI940" s="18"/>
      <c r="HJ940" s="18"/>
      <c r="HK940" s="18"/>
      <c r="HL940" s="18"/>
      <c r="HM940" s="18"/>
      <c r="HN940" s="18"/>
      <c r="HO940" s="18"/>
      <c r="HP940" s="18"/>
      <c r="HQ940" s="18"/>
      <c r="HR940" s="18"/>
      <c r="HS940" s="18"/>
      <c r="HT940" s="18"/>
      <c r="HU940" s="18"/>
      <c r="HV940" s="18"/>
      <c r="HW940" s="18"/>
      <c r="HX940" s="18"/>
      <c r="HY940" s="18"/>
      <c r="HZ940" s="18"/>
      <c r="IA940" s="18"/>
      <c r="IB940" s="18"/>
      <c r="IC940" s="18"/>
      <c r="ID940" s="18"/>
      <c r="IE940" s="18"/>
      <c r="IF940" s="18"/>
      <c r="IG940" s="18"/>
      <c r="IH940" s="18"/>
      <c r="II940" s="18"/>
      <c r="IJ940" s="18"/>
      <c r="IK940" s="18"/>
      <c r="IL940" s="18"/>
      <c r="IM940" s="18"/>
      <c r="IN940" s="18"/>
      <c r="IO940" s="18"/>
      <c r="IP940" s="18"/>
      <c r="IQ940" s="18"/>
      <c r="IR940" s="18"/>
      <c r="IS940" s="18"/>
      <c r="IT940" s="18"/>
      <c r="IU940" s="18"/>
      <c r="IV940" s="18"/>
      <c r="IW940" s="18"/>
      <c r="IX940" s="18"/>
      <c r="IY940" s="18"/>
      <c r="IZ940" s="18"/>
      <c r="JA940" s="18"/>
      <c r="JB940" s="18"/>
      <c r="JC940" s="18"/>
      <c r="JD940" s="18"/>
      <c r="JE940" s="18"/>
      <c r="JF940" s="18"/>
    </row>
    <row r="941" spans="36:266" x14ac:dyDescent="0.3">
      <c r="AJ941" s="18"/>
      <c r="AK941" s="18"/>
      <c r="AL941" s="20"/>
      <c r="AM941" s="23"/>
      <c r="AN941" s="18"/>
      <c r="AO941" s="18"/>
      <c r="BB941" s="25"/>
      <c r="BC941" s="21"/>
      <c r="BG941" s="18"/>
      <c r="BN941" s="22"/>
      <c r="BO941" s="22"/>
      <c r="BP941" s="22"/>
      <c r="BQ941" s="22"/>
      <c r="BR941" s="15"/>
      <c r="CF941" s="15"/>
      <c r="CL941" s="22"/>
      <c r="CM941" s="15"/>
      <c r="CR941" s="22"/>
      <c r="CT941" s="15"/>
      <c r="CW941" s="22"/>
      <c r="DA941" s="15"/>
      <c r="DH941" s="15"/>
      <c r="DJ941" s="22"/>
      <c r="DO941" s="15"/>
      <c r="DV941" s="15"/>
      <c r="EC941" s="15"/>
      <c r="EJ941" s="15"/>
      <c r="EQ941" s="15"/>
      <c r="EX941" s="15"/>
      <c r="FE941" s="15"/>
      <c r="FL941" s="15"/>
      <c r="FS941" s="15"/>
      <c r="FZ941" s="15"/>
      <c r="GG941" s="15"/>
      <c r="GN941" s="15"/>
      <c r="GP941" s="22"/>
      <c r="GQ941" s="22"/>
      <c r="GR941" s="22"/>
      <c r="GS941" s="22"/>
      <c r="GT941" s="22"/>
      <c r="GU941" s="15"/>
      <c r="GV941" s="22"/>
      <c r="GW941" s="22"/>
      <c r="GX941" s="22"/>
      <c r="GY941" s="18"/>
      <c r="GZ941" s="18"/>
      <c r="HA941" s="18"/>
      <c r="HB941" s="18"/>
      <c r="HC941" s="18"/>
      <c r="HD941" s="18"/>
      <c r="HE941" s="18"/>
      <c r="HF941" s="18"/>
      <c r="HG941" s="18"/>
      <c r="HH941" s="18"/>
      <c r="HI941" s="18"/>
      <c r="HJ941" s="18"/>
      <c r="HK941" s="18"/>
      <c r="HL941" s="18"/>
      <c r="HM941" s="18"/>
      <c r="HN941" s="18"/>
      <c r="HO941" s="18"/>
      <c r="HP941" s="18"/>
      <c r="HQ941" s="18"/>
      <c r="HR941" s="18"/>
      <c r="HS941" s="18"/>
      <c r="HT941" s="18"/>
      <c r="HU941" s="18"/>
      <c r="HV941" s="18"/>
      <c r="HW941" s="18"/>
      <c r="HX941" s="18"/>
      <c r="HY941" s="18"/>
      <c r="HZ941" s="18"/>
      <c r="IA941" s="18"/>
      <c r="IB941" s="18"/>
      <c r="IC941" s="18"/>
      <c r="ID941" s="18"/>
      <c r="IE941" s="18"/>
      <c r="IF941" s="18"/>
      <c r="IG941" s="18"/>
      <c r="IH941" s="18"/>
      <c r="II941" s="18"/>
      <c r="IJ941" s="18"/>
      <c r="IK941" s="18"/>
      <c r="IL941" s="18"/>
      <c r="IM941" s="18"/>
      <c r="IN941" s="18"/>
      <c r="IO941" s="18"/>
      <c r="IP941" s="18"/>
      <c r="IQ941" s="18"/>
      <c r="IR941" s="18"/>
      <c r="IS941" s="18"/>
      <c r="IT941" s="18"/>
      <c r="IU941" s="18"/>
      <c r="IV941" s="18"/>
      <c r="IW941" s="18"/>
      <c r="IX941" s="18"/>
      <c r="IY941" s="18"/>
      <c r="IZ941" s="18"/>
      <c r="JA941" s="18"/>
      <c r="JB941" s="18"/>
      <c r="JC941" s="18"/>
      <c r="JD941" s="18"/>
      <c r="JE941" s="18"/>
      <c r="JF941" s="18"/>
    </row>
    <row r="942" spans="36:266" x14ac:dyDescent="0.3">
      <c r="AJ942" s="18"/>
      <c r="AK942" s="18"/>
      <c r="AL942" s="20"/>
      <c r="AM942" s="23"/>
      <c r="AN942" s="18"/>
      <c r="AO942" s="18"/>
      <c r="BB942" s="25"/>
      <c r="BC942" s="21"/>
      <c r="BG942" s="18"/>
      <c r="BN942" s="22"/>
      <c r="BO942" s="22"/>
      <c r="BP942" s="22"/>
      <c r="BQ942" s="22"/>
      <c r="BR942" s="15"/>
      <c r="CF942" s="15"/>
      <c r="CL942" s="22"/>
      <c r="CM942" s="15"/>
      <c r="CR942" s="22"/>
      <c r="CT942" s="15"/>
      <c r="CW942" s="22"/>
      <c r="DA942" s="15"/>
      <c r="DH942" s="15"/>
      <c r="DJ942" s="22"/>
      <c r="DO942" s="15"/>
      <c r="DV942" s="15"/>
      <c r="EC942" s="15"/>
      <c r="EJ942" s="15"/>
      <c r="EQ942" s="15"/>
      <c r="EX942" s="15"/>
      <c r="FE942" s="15"/>
      <c r="FL942" s="15"/>
      <c r="FS942" s="15"/>
      <c r="FZ942" s="15"/>
      <c r="GG942" s="15"/>
      <c r="GN942" s="15"/>
      <c r="GP942" s="22"/>
      <c r="GQ942" s="22"/>
      <c r="GR942" s="22"/>
      <c r="GS942" s="22"/>
      <c r="GT942" s="22"/>
      <c r="GU942" s="15"/>
      <c r="GV942" s="22"/>
      <c r="GW942" s="22"/>
      <c r="GX942" s="22"/>
      <c r="GY942" s="18"/>
      <c r="GZ942" s="18"/>
      <c r="HA942" s="18"/>
      <c r="HB942" s="18"/>
      <c r="HC942" s="18"/>
      <c r="HD942" s="18"/>
      <c r="HE942" s="18"/>
      <c r="HF942" s="18"/>
      <c r="HG942" s="18"/>
      <c r="HH942" s="18"/>
      <c r="HI942" s="18"/>
      <c r="HJ942" s="18"/>
      <c r="HK942" s="18"/>
      <c r="HL942" s="18"/>
      <c r="HM942" s="18"/>
      <c r="HN942" s="18"/>
      <c r="HO942" s="18"/>
      <c r="HP942" s="18"/>
      <c r="HQ942" s="18"/>
      <c r="HR942" s="18"/>
      <c r="HS942" s="18"/>
      <c r="HT942" s="18"/>
      <c r="HU942" s="18"/>
      <c r="HV942" s="18"/>
      <c r="HW942" s="18"/>
      <c r="HX942" s="18"/>
      <c r="HY942" s="18"/>
      <c r="HZ942" s="18"/>
      <c r="IA942" s="18"/>
      <c r="IB942" s="18"/>
      <c r="IC942" s="18"/>
      <c r="ID942" s="18"/>
      <c r="IE942" s="18"/>
      <c r="IF942" s="18"/>
      <c r="IG942" s="18"/>
      <c r="IH942" s="18"/>
      <c r="II942" s="18"/>
      <c r="IJ942" s="18"/>
      <c r="IK942" s="18"/>
      <c r="IL942" s="18"/>
      <c r="IM942" s="18"/>
      <c r="IN942" s="18"/>
      <c r="IO942" s="18"/>
      <c r="IP942" s="18"/>
      <c r="IQ942" s="18"/>
      <c r="IR942" s="18"/>
      <c r="IS942" s="18"/>
      <c r="IT942" s="18"/>
      <c r="IU942" s="18"/>
      <c r="IV942" s="18"/>
      <c r="IW942" s="18"/>
      <c r="IX942" s="18"/>
      <c r="IY942" s="18"/>
      <c r="IZ942" s="18"/>
      <c r="JA942" s="18"/>
      <c r="JB942" s="18"/>
      <c r="JC942" s="18"/>
      <c r="JD942" s="18"/>
      <c r="JE942" s="18"/>
      <c r="JF942" s="18"/>
    </row>
    <row r="943" spans="36:266" x14ac:dyDescent="0.3">
      <c r="AJ943" s="18"/>
      <c r="AK943" s="18"/>
      <c r="AL943" s="20"/>
      <c r="AM943" s="23"/>
      <c r="AN943" s="18"/>
      <c r="AO943" s="18"/>
      <c r="BB943" s="25"/>
      <c r="BC943" s="21"/>
      <c r="BG943" s="18"/>
      <c r="BN943" s="22"/>
      <c r="BO943" s="22"/>
      <c r="BP943" s="22"/>
      <c r="BQ943" s="22"/>
      <c r="BR943" s="15"/>
      <c r="CF943" s="15"/>
      <c r="CL943" s="22"/>
      <c r="CM943" s="15"/>
      <c r="CR943" s="22"/>
      <c r="CT943" s="15"/>
      <c r="CW943" s="22"/>
      <c r="DA943" s="15"/>
      <c r="DH943" s="15"/>
      <c r="DJ943" s="22"/>
      <c r="DO943" s="15"/>
      <c r="DV943" s="15"/>
      <c r="EC943" s="15"/>
      <c r="EJ943" s="15"/>
      <c r="EQ943" s="15"/>
      <c r="EX943" s="15"/>
      <c r="FE943" s="15"/>
      <c r="FL943" s="15"/>
      <c r="FS943" s="15"/>
      <c r="FZ943" s="15"/>
      <c r="GG943" s="15"/>
      <c r="GN943" s="15"/>
      <c r="GP943" s="22"/>
      <c r="GQ943" s="22"/>
      <c r="GR943" s="22"/>
      <c r="GS943" s="22"/>
      <c r="GT943" s="22"/>
      <c r="GU943" s="15"/>
      <c r="GV943" s="22"/>
      <c r="GW943" s="22"/>
      <c r="GX943" s="22"/>
      <c r="GY943" s="18"/>
      <c r="GZ943" s="18"/>
      <c r="HA943" s="18"/>
      <c r="HB943" s="18"/>
      <c r="HC943" s="18"/>
      <c r="HD943" s="18"/>
      <c r="HE943" s="18"/>
      <c r="HF943" s="18"/>
      <c r="HG943" s="18"/>
      <c r="HH943" s="18"/>
      <c r="HI943" s="18"/>
      <c r="HJ943" s="18"/>
      <c r="HK943" s="18"/>
      <c r="HL943" s="18"/>
      <c r="HM943" s="18"/>
      <c r="HN943" s="18"/>
      <c r="HO943" s="18"/>
      <c r="HP943" s="18"/>
      <c r="HQ943" s="18"/>
      <c r="HR943" s="18"/>
      <c r="HS943" s="18"/>
      <c r="HT943" s="18"/>
      <c r="HU943" s="18"/>
      <c r="HV943" s="18"/>
      <c r="HW943" s="18"/>
      <c r="HX943" s="18"/>
      <c r="HY943" s="18"/>
      <c r="HZ943" s="18"/>
      <c r="IA943" s="18"/>
      <c r="IB943" s="18"/>
      <c r="IC943" s="18"/>
      <c r="ID943" s="18"/>
      <c r="IE943" s="18"/>
      <c r="IF943" s="18"/>
      <c r="IG943" s="18"/>
      <c r="IH943" s="18"/>
      <c r="II943" s="18"/>
      <c r="IJ943" s="18"/>
      <c r="IK943" s="18"/>
      <c r="IL943" s="18"/>
      <c r="IM943" s="18"/>
      <c r="IN943" s="18"/>
      <c r="IO943" s="18"/>
      <c r="IP943" s="18"/>
      <c r="IQ943" s="18"/>
      <c r="IR943" s="18"/>
      <c r="IS943" s="18"/>
      <c r="IT943" s="18"/>
      <c r="IU943" s="18"/>
      <c r="IV943" s="18"/>
      <c r="IW943" s="18"/>
      <c r="IX943" s="18"/>
      <c r="IY943" s="18"/>
      <c r="IZ943" s="18"/>
      <c r="JA943" s="18"/>
      <c r="JB943" s="18"/>
      <c r="JC943" s="18"/>
      <c r="JD943" s="18"/>
      <c r="JE943" s="18"/>
      <c r="JF943" s="18"/>
    </row>
    <row r="944" spans="36:266" x14ac:dyDescent="0.3">
      <c r="AJ944" s="18"/>
      <c r="AK944" s="18"/>
      <c r="AL944" s="20"/>
      <c r="AM944" s="23"/>
      <c r="AN944" s="18"/>
      <c r="AO944" s="18"/>
      <c r="BB944" s="25"/>
      <c r="BC944" s="21"/>
      <c r="BG944" s="18"/>
      <c r="BN944" s="22"/>
      <c r="BO944" s="22"/>
      <c r="BP944" s="22"/>
      <c r="BQ944" s="22"/>
      <c r="BR944" s="15"/>
      <c r="CF944" s="15"/>
      <c r="CL944" s="22"/>
      <c r="CM944" s="15"/>
      <c r="CR944" s="22"/>
      <c r="CT944" s="15"/>
      <c r="CW944" s="22"/>
      <c r="DA944" s="15"/>
      <c r="DH944" s="15"/>
      <c r="DJ944" s="22"/>
      <c r="DO944" s="15"/>
      <c r="DV944" s="15"/>
      <c r="EC944" s="15"/>
      <c r="EJ944" s="15"/>
      <c r="EQ944" s="15"/>
      <c r="EX944" s="15"/>
      <c r="FE944" s="15"/>
      <c r="FL944" s="15"/>
      <c r="FS944" s="15"/>
      <c r="FZ944" s="15"/>
      <c r="GG944" s="15"/>
      <c r="GN944" s="15"/>
      <c r="GP944" s="22"/>
      <c r="GQ944" s="22"/>
      <c r="GR944" s="22"/>
      <c r="GS944" s="22"/>
      <c r="GT944" s="22"/>
      <c r="GU944" s="15"/>
      <c r="GV944" s="22"/>
      <c r="GW944" s="22"/>
      <c r="GX944" s="22"/>
      <c r="GY944" s="18"/>
      <c r="GZ944" s="18"/>
      <c r="HA944" s="18"/>
      <c r="HB944" s="18"/>
      <c r="HC944" s="18"/>
      <c r="HD944" s="18"/>
      <c r="HE944" s="18"/>
      <c r="HF944" s="18"/>
      <c r="HG944" s="18"/>
      <c r="HH944" s="18"/>
      <c r="HI944" s="18"/>
      <c r="HJ944" s="18"/>
      <c r="HK944" s="18"/>
      <c r="HL944" s="18"/>
      <c r="HM944" s="18"/>
      <c r="HN944" s="18"/>
      <c r="HO944" s="18"/>
      <c r="HP944" s="18"/>
      <c r="HQ944" s="18"/>
      <c r="HR944" s="18"/>
      <c r="HS944" s="18"/>
      <c r="HT944" s="18"/>
      <c r="HU944" s="18"/>
      <c r="HV944" s="18"/>
      <c r="HW944" s="18"/>
      <c r="HX944" s="18"/>
      <c r="HY944" s="18"/>
      <c r="HZ944" s="18"/>
      <c r="IA944" s="18"/>
      <c r="IB944" s="18"/>
      <c r="IC944" s="18"/>
      <c r="ID944" s="18"/>
      <c r="IE944" s="18"/>
      <c r="IF944" s="18"/>
      <c r="IG944" s="18"/>
      <c r="IH944" s="18"/>
      <c r="II944" s="18"/>
      <c r="IJ944" s="18"/>
      <c r="IK944" s="18"/>
      <c r="IL944" s="18"/>
      <c r="IM944" s="18"/>
      <c r="IN944" s="18"/>
      <c r="IO944" s="18"/>
      <c r="IP944" s="18"/>
      <c r="IQ944" s="18"/>
      <c r="IR944" s="18"/>
      <c r="IS944" s="18"/>
      <c r="IT944" s="18"/>
      <c r="IU944" s="18"/>
      <c r="IV944" s="18"/>
      <c r="IW944" s="18"/>
      <c r="IX944" s="18"/>
      <c r="IY944" s="18"/>
      <c r="IZ944" s="18"/>
      <c r="JA944" s="18"/>
      <c r="JB944" s="18"/>
      <c r="JC944" s="18"/>
      <c r="JD944" s="18"/>
      <c r="JE944" s="18"/>
      <c r="JF944" s="18"/>
    </row>
    <row r="945" spans="36:266" x14ac:dyDescent="0.3">
      <c r="AJ945" s="18"/>
      <c r="AK945" s="18"/>
      <c r="AL945" s="20"/>
      <c r="AM945" s="23"/>
      <c r="AN945" s="18"/>
      <c r="AO945" s="18"/>
      <c r="BB945" s="25"/>
      <c r="BC945" s="21"/>
      <c r="BG945" s="18"/>
      <c r="BN945" s="22"/>
      <c r="BO945" s="22"/>
      <c r="BP945" s="22"/>
      <c r="BQ945" s="22"/>
      <c r="BR945" s="15"/>
      <c r="CF945" s="15"/>
      <c r="CL945" s="22"/>
      <c r="CM945" s="15"/>
      <c r="CR945" s="22"/>
      <c r="CT945" s="15"/>
      <c r="CW945" s="22"/>
      <c r="DA945" s="15"/>
      <c r="DH945" s="15"/>
      <c r="DJ945" s="22"/>
      <c r="DO945" s="15"/>
      <c r="DV945" s="15"/>
      <c r="EC945" s="15"/>
      <c r="EJ945" s="15"/>
      <c r="EQ945" s="15"/>
      <c r="EX945" s="15"/>
      <c r="FE945" s="15"/>
      <c r="FL945" s="15"/>
      <c r="FS945" s="15"/>
      <c r="FZ945" s="15"/>
      <c r="GG945" s="15"/>
      <c r="GN945" s="15"/>
      <c r="GP945" s="22"/>
      <c r="GQ945" s="22"/>
      <c r="GR945" s="22"/>
      <c r="GS945" s="22"/>
      <c r="GT945" s="22"/>
      <c r="GU945" s="15"/>
      <c r="GV945" s="22"/>
      <c r="GW945" s="22"/>
      <c r="GX945" s="22"/>
      <c r="GY945" s="18"/>
      <c r="GZ945" s="18"/>
      <c r="HA945" s="18"/>
      <c r="HB945" s="18"/>
      <c r="HC945" s="18"/>
      <c r="HD945" s="18"/>
      <c r="HE945" s="18"/>
      <c r="HF945" s="18"/>
      <c r="HG945" s="18"/>
      <c r="HH945" s="18"/>
      <c r="HI945" s="18"/>
      <c r="HJ945" s="18"/>
      <c r="HK945" s="18"/>
      <c r="HL945" s="18"/>
      <c r="HM945" s="18"/>
      <c r="HN945" s="18"/>
      <c r="HO945" s="18"/>
      <c r="HP945" s="18"/>
      <c r="HQ945" s="18"/>
      <c r="HR945" s="18"/>
      <c r="HS945" s="18"/>
      <c r="HT945" s="18"/>
      <c r="HU945" s="18"/>
      <c r="HV945" s="18"/>
      <c r="HW945" s="18"/>
      <c r="HX945" s="18"/>
      <c r="HY945" s="18"/>
      <c r="HZ945" s="18"/>
      <c r="IA945" s="18"/>
      <c r="IB945" s="18"/>
      <c r="IC945" s="18"/>
      <c r="ID945" s="18"/>
      <c r="IE945" s="18"/>
      <c r="IF945" s="18"/>
      <c r="IG945" s="18"/>
      <c r="IH945" s="18"/>
      <c r="II945" s="18"/>
      <c r="IJ945" s="18"/>
      <c r="IK945" s="18"/>
      <c r="IL945" s="18"/>
      <c r="IM945" s="18"/>
      <c r="IN945" s="18"/>
      <c r="IO945" s="18"/>
      <c r="IP945" s="18"/>
      <c r="IQ945" s="18"/>
      <c r="IR945" s="18"/>
      <c r="IS945" s="18"/>
      <c r="IT945" s="18"/>
      <c r="IU945" s="18"/>
      <c r="IV945" s="18"/>
      <c r="IW945" s="18"/>
      <c r="IX945" s="18"/>
      <c r="IY945" s="18"/>
      <c r="IZ945" s="18"/>
      <c r="JA945" s="18"/>
      <c r="JB945" s="18"/>
      <c r="JC945" s="18"/>
      <c r="JD945" s="18"/>
      <c r="JE945" s="18"/>
      <c r="JF945" s="18"/>
    </row>
    <row r="946" spans="36:266" x14ac:dyDescent="0.3">
      <c r="AJ946" s="18"/>
      <c r="AK946" s="18"/>
      <c r="AL946" s="20"/>
      <c r="AM946" s="23"/>
      <c r="AN946" s="18"/>
      <c r="AO946" s="18"/>
      <c r="BB946" s="25"/>
      <c r="BC946" s="21"/>
      <c r="BG946" s="18"/>
      <c r="BN946" s="22"/>
      <c r="BO946" s="22"/>
      <c r="BP946" s="22"/>
      <c r="BQ946" s="22"/>
      <c r="BR946" s="15"/>
      <c r="CF946" s="15"/>
      <c r="CL946" s="22"/>
      <c r="CM946" s="15"/>
      <c r="CR946" s="22"/>
      <c r="CT946" s="15"/>
      <c r="CW946" s="22"/>
      <c r="DA946" s="15"/>
      <c r="DH946" s="15"/>
      <c r="DJ946" s="22"/>
      <c r="DO946" s="15"/>
      <c r="DV946" s="15"/>
      <c r="EC946" s="15"/>
      <c r="EJ946" s="15"/>
      <c r="EQ946" s="15"/>
      <c r="EX946" s="15"/>
      <c r="FE946" s="15"/>
      <c r="FL946" s="15"/>
      <c r="FS946" s="15"/>
      <c r="FZ946" s="15"/>
      <c r="GG946" s="15"/>
      <c r="GN946" s="15"/>
      <c r="GP946" s="22"/>
      <c r="GQ946" s="22"/>
      <c r="GR946" s="22"/>
      <c r="GS946" s="22"/>
      <c r="GT946" s="22"/>
      <c r="GU946" s="15"/>
      <c r="GV946" s="22"/>
      <c r="GW946" s="22"/>
      <c r="GX946" s="22"/>
      <c r="GY946" s="18"/>
      <c r="GZ946" s="18"/>
      <c r="HA946" s="18"/>
      <c r="HB946" s="18"/>
      <c r="HC946" s="18"/>
      <c r="HD946" s="18"/>
      <c r="HE946" s="18"/>
      <c r="HF946" s="18"/>
      <c r="HG946" s="18"/>
      <c r="HH946" s="18"/>
      <c r="HI946" s="18"/>
      <c r="HJ946" s="18"/>
      <c r="HK946" s="18"/>
      <c r="HL946" s="18"/>
      <c r="HM946" s="18"/>
      <c r="HN946" s="18"/>
      <c r="HO946" s="18"/>
      <c r="HP946" s="18"/>
      <c r="HQ946" s="18"/>
      <c r="HR946" s="18"/>
      <c r="HS946" s="18"/>
      <c r="HT946" s="18"/>
      <c r="HU946" s="18"/>
      <c r="HV946" s="18"/>
      <c r="HW946" s="18"/>
      <c r="HX946" s="18"/>
      <c r="HY946" s="18"/>
      <c r="HZ946" s="18"/>
      <c r="IA946" s="18"/>
      <c r="IB946" s="18"/>
      <c r="IC946" s="18"/>
      <c r="ID946" s="18"/>
      <c r="IE946" s="18"/>
      <c r="IF946" s="18"/>
      <c r="IG946" s="18"/>
      <c r="IH946" s="18"/>
      <c r="II946" s="18"/>
      <c r="IJ946" s="18"/>
      <c r="IK946" s="18"/>
      <c r="IL946" s="18"/>
      <c r="IM946" s="18"/>
      <c r="IN946" s="18"/>
      <c r="IO946" s="18"/>
      <c r="IP946" s="18"/>
      <c r="IQ946" s="18"/>
      <c r="IR946" s="18"/>
      <c r="IS946" s="18"/>
      <c r="IT946" s="18"/>
      <c r="IU946" s="18"/>
      <c r="IV946" s="18"/>
      <c r="IW946" s="18"/>
      <c r="IX946" s="18"/>
      <c r="IY946" s="18"/>
      <c r="IZ946" s="18"/>
      <c r="JA946" s="18"/>
      <c r="JB946" s="18"/>
      <c r="JC946" s="18"/>
      <c r="JD946" s="18"/>
      <c r="JE946" s="18"/>
      <c r="JF946" s="18"/>
    </row>
    <row r="947" spans="36:266" x14ac:dyDescent="0.3">
      <c r="AJ947" s="18"/>
      <c r="AK947" s="18"/>
      <c r="AL947" s="20"/>
      <c r="AM947" s="23"/>
      <c r="AN947" s="18"/>
      <c r="AO947" s="18"/>
      <c r="BB947" s="25"/>
      <c r="BC947" s="21"/>
      <c r="BG947" s="18"/>
      <c r="BN947" s="22"/>
      <c r="BO947" s="22"/>
      <c r="BP947" s="22"/>
      <c r="BQ947" s="22"/>
      <c r="BR947" s="15"/>
      <c r="CF947" s="15"/>
      <c r="CL947" s="22"/>
      <c r="CM947" s="15"/>
      <c r="CR947" s="22"/>
      <c r="CT947" s="15"/>
      <c r="CW947" s="22"/>
      <c r="DA947" s="15"/>
      <c r="DH947" s="15"/>
      <c r="DJ947" s="22"/>
      <c r="DO947" s="15"/>
      <c r="DV947" s="15"/>
      <c r="EC947" s="15"/>
      <c r="EJ947" s="15"/>
      <c r="EQ947" s="15"/>
      <c r="EX947" s="15"/>
      <c r="FE947" s="15"/>
      <c r="FL947" s="15"/>
      <c r="FS947" s="15"/>
      <c r="FZ947" s="15"/>
      <c r="GG947" s="15"/>
      <c r="GN947" s="15"/>
      <c r="GP947" s="22"/>
      <c r="GQ947" s="22"/>
      <c r="GR947" s="22"/>
      <c r="GS947" s="22"/>
      <c r="GT947" s="22"/>
      <c r="GU947" s="15"/>
      <c r="GV947" s="22"/>
      <c r="GW947" s="22"/>
      <c r="GX947" s="22"/>
      <c r="GY947" s="18"/>
      <c r="GZ947" s="18"/>
      <c r="HA947" s="18"/>
      <c r="HB947" s="18"/>
      <c r="HC947" s="18"/>
      <c r="HD947" s="18"/>
      <c r="HE947" s="18"/>
      <c r="HF947" s="18"/>
      <c r="HG947" s="18"/>
      <c r="HH947" s="18"/>
      <c r="HI947" s="18"/>
      <c r="HJ947" s="18"/>
      <c r="HK947" s="18"/>
      <c r="HL947" s="18"/>
      <c r="HM947" s="18"/>
      <c r="HN947" s="18"/>
      <c r="HO947" s="18"/>
      <c r="HP947" s="18"/>
      <c r="HQ947" s="18"/>
      <c r="HR947" s="18"/>
      <c r="HS947" s="18"/>
      <c r="HT947" s="18"/>
      <c r="HU947" s="18"/>
      <c r="HV947" s="18"/>
      <c r="HW947" s="18"/>
      <c r="HX947" s="18"/>
      <c r="HY947" s="18"/>
      <c r="HZ947" s="18"/>
      <c r="IA947" s="18"/>
      <c r="IB947" s="18"/>
      <c r="IC947" s="18"/>
      <c r="ID947" s="18"/>
      <c r="IE947" s="18"/>
      <c r="IF947" s="18"/>
      <c r="IG947" s="18"/>
      <c r="IH947" s="18"/>
      <c r="II947" s="18"/>
      <c r="IJ947" s="18"/>
      <c r="IK947" s="18"/>
      <c r="IL947" s="18"/>
      <c r="IM947" s="18"/>
      <c r="IN947" s="18"/>
      <c r="IO947" s="18"/>
      <c r="IP947" s="18"/>
      <c r="IQ947" s="18"/>
      <c r="IR947" s="18"/>
      <c r="IS947" s="18"/>
      <c r="IT947" s="18"/>
      <c r="IU947" s="18"/>
      <c r="IV947" s="18"/>
      <c r="IW947" s="18"/>
      <c r="IX947" s="18"/>
      <c r="IY947" s="18"/>
      <c r="IZ947" s="18"/>
      <c r="JA947" s="18"/>
      <c r="JB947" s="18"/>
      <c r="JC947" s="18"/>
      <c r="JD947" s="18"/>
      <c r="JE947" s="18"/>
      <c r="JF947" s="18"/>
    </row>
    <row r="948" spans="36:266" x14ac:dyDescent="0.3">
      <c r="AJ948" s="18"/>
      <c r="AK948" s="18"/>
      <c r="AL948" s="20"/>
      <c r="AM948" s="23"/>
      <c r="AN948" s="18"/>
      <c r="AO948" s="18"/>
      <c r="BB948" s="25"/>
      <c r="BC948" s="21"/>
      <c r="BG948" s="18"/>
      <c r="BN948" s="22"/>
      <c r="BO948" s="22"/>
      <c r="BP948" s="22"/>
      <c r="BQ948" s="22"/>
      <c r="BR948" s="15"/>
      <c r="CF948" s="15"/>
      <c r="CL948" s="22"/>
      <c r="CM948" s="15"/>
      <c r="CR948" s="22"/>
      <c r="CT948" s="15"/>
      <c r="CW948" s="22"/>
      <c r="DA948" s="15"/>
      <c r="DH948" s="15"/>
      <c r="DJ948" s="22"/>
      <c r="DO948" s="15"/>
      <c r="DV948" s="15"/>
      <c r="EC948" s="15"/>
      <c r="EJ948" s="15"/>
      <c r="EQ948" s="15"/>
      <c r="EX948" s="15"/>
      <c r="FE948" s="15"/>
      <c r="FL948" s="15"/>
      <c r="FS948" s="15"/>
      <c r="FZ948" s="15"/>
      <c r="GG948" s="15"/>
      <c r="GN948" s="15"/>
      <c r="GP948" s="22"/>
      <c r="GQ948" s="22"/>
      <c r="GR948" s="22"/>
      <c r="GS948" s="22"/>
      <c r="GT948" s="22"/>
      <c r="GU948" s="15"/>
      <c r="GV948" s="22"/>
      <c r="GW948" s="22"/>
      <c r="GX948" s="22"/>
      <c r="GY948" s="18"/>
      <c r="GZ948" s="18"/>
      <c r="HA948" s="18"/>
      <c r="HB948" s="18"/>
      <c r="HC948" s="18"/>
      <c r="HD948" s="18"/>
      <c r="HE948" s="18"/>
      <c r="HF948" s="18"/>
      <c r="HG948" s="18"/>
      <c r="HH948" s="18"/>
      <c r="HI948" s="18"/>
      <c r="HJ948" s="18"/>
      <c r="HK948" s="18"/>
      <c r="HL948" s="18"/>
      <c r="HM948" s="18"/>
      <c r="HN948" s="18"/>
      <c r="HO948" s="18"/>
      <c r="HP948" s="18"/>
      <c r="HQ948" s="18"/>
      <c r="HR948" s="18"/>
      <c r="HS948" s="18"/>
      <c r="HT948" s="18"/>
      <c r="HU948" s="18"/>
      <c r="HV948" s="18"/>
      <c r="HW948" s="18"/>
      <c r="HX948" s="18"/>
      <c r="HY948" s="18"/>
      <c r="HZ948" s="18"/>
      <c r="IA948" s="18"/>
      <c r="IB948" s="18"/>
      <c r="IC948" s="18"/>
      <c r="ID948" s="18"/>
      <c r="IE948" s="18"/>
      <c r="IF948" s="18"/>
      <c r="IG948" s="18"/>
      <c r="IH948" s="18"/>
      <c r="II948" s="18"/>
      <c r="IJ948" s="18"/>
      <c r="IK948" s="18"/>
      <c r="IL948" s="18"/>
      <c r="IM948" s="18"/>
      <c r="IN948" s="18"/>
      <c r="IO948" s="18"/>
      <c r="IP948" s="18"/>
      <c r="IQ948" s="18"/>
      <c r="IR948" s="18"/>
      <c r="IS948" s="18"/>
      <c r="IT948" s="18"/>
      <c r="IU948" s="18"/>
      <c r="IV948" s="18"/>
      <c r="IW948" s="18"/>
      <c r="IX948" s="18"/>
      <c r="IY948" s="18"/>
      <c r="IZ948" s="18"/>
      <c r="JA948" s="18"/>
      <c r="JB948" s="18"/>
      <c r="JC948" s="18"/>
      <c r="JD948" s="18"/>
      <c r="JE948" s="18"/>
      <c r="JF948" s="18"/>
    </row>
    <row r="949" spans="36:266" x14ac:dyDescent="0.3">
      <c r="AJ949" s="18"/>
      <c r="AK949" s="18"/>
      <c r="AL949" s="20"/>
      <c r="AM949" s="23"/>
      <c r="AN949" s="18"/>
      <c r="AO949" s="18"/>
      <c r="BB949" s="25"/>
      <c r="BC949" s="21"/>
      <c r="BG949" s="18"/>
      <c r="BN949" s="22"/>
      <c r="BO949" s="22"/>
      <c r="BP949" s="22"/>
      <c r="BQ949" s="22"/>
      <c r="BR949" s="15"/>
      <c r="CF949" s="15"/>
      <c r="CL949" s="22"/>
      <c r="CM949" s="15"/>
      <c r="CR949" s="22"/>
      <c r="CT949" s="15"/>
      <c r="CW949" s="22"/>
      <c r="DA949" s="15"/>
      <c r="DH949" s="15"/>
      <c r="DJ949" s="22"/>
      <c r="DO949" s="15"/>
      <c r="DV949" s="15"/>
      <c r="EC949" s="15"/>
      <c r="EJ949" s="15"/>
      <c r="EQ949" s="15"/>
      <c r="EX949" s="15"/>
      <c r="FE949" s="15"/>
      <c r="FL949" s="15"/>
      <c r="FS949" s="15"/>
      <c r="FZ949" s="15"/>
      <c r="GG949" s="15"/>
      <c r="GN949" s="15"/>
      <c r="GP949" s="22"/>
      <c r="GQ949" s="22"/>
      <c r="GR949" s="22"/>
      <c r="GS949" s="22"/>
      <c r="GT949" s="22"/>
      <c r="GU949" s="15"/>
      <c r="GV949" s="22"/>
      <c r="GW949" s="22"/>
      <c r="GX949" s="22"/>
      <c r="GY949" s="18"/>
      <c r="GZ949" s="18"/>
      <c r="HA949" s="18"/>
      <c r="HB949" s="18"/>
      <c r="HC949" s="18"/>
      <c r="HD949" s="18"/>
      <c r="HE949" s="18"/>
      <c r="HF949" s="18"/>
      <c r="HG949" s="18"/>
      <c r="HH949" s="18"/>
      <c r="HI949" s="18"/>
      <c r="HJ949" s="18"/>
      <c r="HK949" s="18"/>
      <c r="HL949" s="18"/>
      <c r="HM949" s="18"/>
      <c r="HN949" s="18"/>
      <c r="HO949" s="18"/>
      <c r="HP949" s="18"/>
      <c r="HQ949" s="18"/>
      <c r="HR949" s="18"/>
      <c r="HS949" s="18"/>
      <c r="HT949" s="18"/>
      <c r="HU949" s="18"/>
      <c r="HV949" s="18"/>
      <c r="HW949" s="18"/>
      <c r="HX949" s="18"/>
      <c r="HY949" s="18"/>
      <c r="HZ949" s="18"/>
      <c r="IA949" s="18"/>
      <c r="IB949" s="18"/>
      <c r="IC949" s="18"/>
      <c r="ID949" s="18"/>
      <c r="IE949" s="18"/>
      <c r="IF949" s="18"/>
      <c r="IG949" s="18"/>
      <c r="IH949" s="18"/>
      <c r="II949" s="18"/>
      <c r="IJ949" s="18"/>
      <c r="IK949" s="18"/>
      <c r="IL949" s="18"/>
      <c r="IM949" s="18"/>
      <c r="IN949" s="18"/>
      <c r="IO949" s="18"/>
      <c r="IP949" s="18"/>
      <c r="IQ949" s="18"/>
      <c r="IR949" s="18"/>
      <c r="IS949" s="18"/>
      <c r="IT949" s="18"/>
      <c r="IU949" s="18"/>
      <c r="IV949" s="18"/>
      <c r="IW949" s="18"/>
      <c r="IX949" s="18"/>
      <c r="IY949" s="18"/>
      <c r="IZ949" s="18"/>
      <c r="JA949" s="18"/>
      <c r="JB949" s="18"/>
      <c r="JC949" s="18"/>
      <c r="JD949" s="18"/>
      <c r="JE949" s="18"/>
      <c r="JF949" s="18"/>
    </row>
    <row r="950" spans="36:266" x14ac:dyDescent="0.3">
      <c r="AJ950" s="18"/>
      <c r="AK950" s="18"/>
      <c r="AL950" s="20"/>
      <c r="AM950" s="23"/>
      <c r="AN950" s="18"/>
      <c r="AO950" s="18"/>
      <c r="BB950" s="25"/>
      <c r="BC950" s="21"/>
      <c r="BG950" s="18"/>
      <c r="BN950" s="22"/>
      <c r="BO950" s="22"/>
      <c r="BP950" s="22"/>
      <c r="BQ950" s="22"/>
      <c r="BR950" s="15"/>
      <c r="CF950" s="15"/>
      <c r="CL950" s="22"/>
      <c r="CM950" s="15"/>
      <c r="CR950" s="22"/>
      <c r="CT950" s="15"/>
      <c r="CW950" s="22"/>
      <c r="DA950" s="15"/>
      <c r="DH950" s="15"/>
      <c r="DJ950" s="22"/>
      <c r="DO950" s="15"/>
      <c r="DV950" s="15"/>
      <c r="EC950" s="15"/>
      <c r="EJ950" s="15"/>
      <c r="EQ950" s="15"/>
      <c r="EX950" s="15"/>
      <c r="FE950" s="15"/>
      <c r="FL950" s="15"/>
      <c r="FS950" s="15"/>
      <c r="FZ950" s="15"/>
      <c r="GG950" s="15"/>
      <c r="GN950" s="15"/>
      <c r="GP950" s="22"/>
      <c r="GQ950" s="22"/>
      <c r="GR950" s="22"/>
      <c r="GS950" s="22"/>
      <c r="GT950" s="22"/>
      <c r="GU950" s="15"/>
      <c r="GV950" s="22"/>
      <c r="GW950" s="22"/>
      <c r="GX950" s="22"/>
      <c r="GY950" s="18"/>
      <c r="GZ950" s="18"/>
      <c r="HA950" s="18"/>
      <c r="HB950" s="18"/>
      <c r="HC950" s="18"/>
      <c r="HD950" s="18"/>
      <c r="HE950" s="18"/>
      <c r="HF950" s="18"/>
      <c r="HG950" s="18"/>
      <c r="HH950" s="18"/>
      <c r="HI950" s="18"/>
      <c r="HJ950" s="18"/>
      <c r="HK950" s="18"/>
      <c r="HL950" s="18"/>
      <c r="HM950" s="18"/>
      <c r="HN950" s="18"/>
      <c r="HO950" s="18"/>
      <c r="HP950" s="18"/>
      <c r="HQ950" s="18"/>
      <c r="HR950" s="18"/>
      <c r="HS950" s="18"/>
      <c r="HT950" s="18"/>
      <c r="HU950" s="18"/>
      <c r="HV950" s="18"/>
      <c r="HW950" s="18"/>
      <c r="HX950" s="18"/>
      <c r="HY950" s="18"/>
      <c r="HZ950" s="18"/>
      <c r="IA950" s="18"/>
      <c r="IB950" s="18"/>
      <c r="IC950" s="18"/>
      <c r="ID950" s="18"/>
      <c r="IE950" s="18"/>
      <c r="IF950" s="18"/>
      <c r="IG950" s="18"/>
      <c r="IH950" s="18"/>
      <c r="II950" s="18"/>
      <c r="IJ950" s="18"/>
      <c r="IK950" s="18"/>
      <c r="IL950" s="18"/>
      <c r="IM950" s="18"/>
      <c r="IN950" s="18"/>
      <c r="IO950" s="18"/>
      <c r="IP950" s="18"/>
      <c r="IQ950" s="18"/>
      <c r="IR950" s="18"/>
      <c r="IS950" s="18"/>
      <c r="IT950" s="18"/>
      <c r="IU950" s="18"/>
      <c r="IV950" s="18"/>
      <c r="IW950" s="18"/>
      <c r="IX950" s="18"/>
      <c r="IY950" s="18"/>
      <c r="IZ950" s="18"/>
      <c r="JA950" s="18"/>
      <c r="JB950" s="18"/>
      <c r="JC950" s="18"/>
      <c r="JD950" s="18"/>
      <c r="JE950" s="18"/>
      <c r="JF950" s="18"/>
    </row>
    <row r="951" spans="36:266" x14ac:dyDescent="0.3">
      <c r="AJ951" s="18"/>
      <c r="AK951" s="18"/>
      <c r="AL951" s="20"/>
      <c r="AM951" s="23"/>
      <c r="AN951" s="18"/>
      <c r="AO951" s="18"/>
      <c r="BB951" s="25"/>
      <c r="BC951" s="21"/>
      <c r="BG951" s="18"/>
      <c r="BN951" s="22"/>
      <c r="BO951" s="22"/>
      <c r="BP951" s="22"/>
      <c r="BQ951" s="22"/>
      <c r="BR951" s="15"/>
      <c r="CF951" s="15"/>
      <c r="CL951" s="22"/>
      <c r="CM951" s="15"/>
      <c r="CR951" s="22"/>
      <c r="CT951" s="15"/>
      <c r="CW951" s="22"/>
      <c r="DA951" s="15"/>
      <c r="DH951" s="15"/>
      <c r="DJ951" s="22"/>
      <c r="DO951" s="15"/>
      <c r="DV951" s="15"/>
      <c r="EC951" s="15"/>
      <c r="EJ951" s="15"/>
      <c r="EQ951" s="15"/>
      <c r="EX951" s="15"/>
      <c r="FE951" s="15"/>
      <c r="FL951" s="15"/>
      <c r="FS951" s="15"/>
      <c r="FZ951" s="15"/>
      <c r="GG951" s="15"/>
      <c r="GN951" s="15"/>
      <c r="GP951" s="22"/>
      <c r="GQ951" s="22"/>
      <c r="GR951" s="22"/>
      <c r="GS951" s="22"/>
      <c r="GT951" s="22"/>
      <c r="GU951" s="15"/>
      <c r="GV951" s="22"/>
      <c r="GW951" s="22"/>
      <c r="GX951" s="22"/>
      <c r="GY951" s="18"/>
      <c r="GZ951" s="18"/>
      <c r="HA951" s="18"/>
      <c r="HB951" s="18"/>
      <c r="HC951" s="18"/>
      <c r="HD951" s="18"/>
      <c r="HE951" s="18"/>
      <c r="HF951" s="18"/>
      <c r="HG951" s="18"/>
      <c r="HH951" s="18"/>
      <c r="HI951" s="18"/>
      <c r="HJ951" s="18"/>
      <c r="HK951" s="18"/>
      <c r="HL951" s="18"/>
      <c r="HM951" s="18"/>
      <c r="HN951" s="18"/>
      <c r="HO951" s="18"/>
      <c r="HP951" s="18"/>
      <c r="HQ951" s="18"/>
      <c r="HR951" s="18"/>
      <c r="HS951" s="18"/>
      <c r="HT951" s="18"/>
      <c r="HU951" s="18"/>
      <c r="HV951" s="18"/>
      <c r="HW951" s="18"/>
      <c r="HX951" s="18"/>
      <c r="HY951" s="18"/>
      <c r="HZ951" s="18"/>
      <c r="IA951" s="18"/>
      <c r="IB951" s="18"/>
      <c r="IC951" s="18"/>
      <c r="ID951" s="18"/>
      <c r="IE951" s="18"/>
      <c r="IF951" s="18"/>
      <c r="IG951" s="18"/>
      <c r="IH951" s="18"/>
      <c r="II951" s="18"/>
      <c r="IJ951" s="18"/>
      <c r="IK951" s="18"/>
      <c r="IL951" s="18"/>
      <c r="IM951" s="18"/>
      <c r="IN951" s="18"/>
      <c r="IO951" s="18"/>
      <c r="IP951" s="18"/>
      <c r="IQ951" s="18"/>
      <c r="IR951" s="18"/>
      <c r="IS951" s="18"/>
      <c r="IT951" s="18"/>
      <c r="IU951" s="18"/>
      <c r="IV951" s="18"/>
      <c r="IW951" s="18"/>
      <c r="IX951" s="18"/>
      <c r="IY951" s="18"/>
      <c r="IZ951" s="18"/>
      <c r="JA951" s="18"/>
      <c r="JB951" s="18"/>
      <c r="JC951" s="18"/>
      <c r="JD951" s="18"/>
      <c r="JE951" s="18"/>
      <c r="JF951" s="18"/>
    </row>
    <row r="952" spans="36:266" x14ac:dyDescent="0.3">
      <c r="AJ952" s="18"/>
      <c r="AK952" s="18"/>
      <c r="AL952" s="20"/>
      <c r="AM952" s="23"/>
      <c r="AN952" s="18"/>
      <c r="AO952" s="18"/>
      <c r="BB952" s="25"/>
      <c r="BC952" s="21"/>
      <c r="BG952" s="18"/>
      <c r="BN952" s="22"/>
      <c r="BO952" s="22"/>
      <c r="BP952" s="22"/>
      <c r="BQ952" s="22"/>
      <c r="BR952" s="15"/>
      <c r="CF952" s="15"/>
      <c r="CL952" s="22"/>
      <c r="CM952" s="15"/>
      <c r="CR952" s="22"/>
      <c r="CT952" s="15"/>
      <c r="CW952" s="22"/>
      <c r="DA952" s="15"/>
      <c r="DH952" s="15"/>
      <c r="DJ952" s="22"/>
      <c r="DO952" s="15"/>
      <c r="DV952" s="15"/>
      <c r="EC952" s="15"/>
      <c r="EJ952" s="15"/>
      <c r="EQ952" s="15"/>
      <c r="EX952" s="15"/>
      <c r="FE952" s="15"/>
      <c r="FL952" s="15"/>
      <c r="FS952" s="15"/>
      <c r="FZ952" s="15"/>
      <c r="GG952" s="15"/>
      <c r="GN952" s="15"/>
      <c r="GP952" s="22"/>
      <c r="GQ952" s="22"/>
      <c r="GR952" s="22"/>
      <c r="GS952" s="22"/>
      <c r="GT952" s="22"/>
      <c r="GU952" s="15"/>
      <c r="GV952" s="22"/>
      <c r="GW952" s="22"/>
      <c r="GX952" s="22"/>
      <c r="GY952" s="18"/>
      <c r="GZ952" s="18"/>
      <c r="HA952" s="18"/>
      <c r="HB952" s="18"/>
      <c r="HC952" s="18"/>
      <c r="HD952" s="18"/>
      <c r="HE952" s="18"/>
      <c r="HF952" s="18"/>
      <c r="HG952" s="18"/>
      <c r="HH952" s="18"/>
      <c r="HI952" s="18"/>
      <c r="HJ952" s="18"/>
      <c r="HK952" s="18"/>
      <c r="HL952" s="18"/>
      <c r="HM952" s="18"/>
      <c r="HN952" s="18"/>
      <c r="HO952" s="18"/>
      <c r="HP952" s="18"/>
      <c r="HQ952" s="18"/>
      <c r="HR952" s="18"/>
      <c r="HS952" s="18"/>
      <c r="HT952" s="18"/>
      <c r="HU952" s="18"/>
      <c r="HV952" s="18"/>
      <c r="HW952" s="18"/>
      <c r="HX952" s="18"/>
      <c r="HY952" s="18"/>
      <c r="HZ952" s="18"/>
      <c r="IA952" s="18"/>
      <c r="IB952" s="18"/>
      <c r="IC952" s="18"/>
      <c r="ID952" s="18"/>
      <c r="IE952" s="18"/>
      <c r="IF952" s="18"/>
      <c r="IG952" s="18"/>
      <c r="IH952" s="18"/>
      <c r="II952" s="18"/>
      <c r="IJ952" s="18"/>
      <c r="IK952" s="18"/>
      <c r="IL952" s="18"/>
      <c r="IM952" s="18"/>
      <c r="IN952" s="18"/>
      <c r="IO952" s="18"/>
      <c r="IP952" s="18"/>
      <c r="IQ952" s="18"/>
      <c r="IR952" s="18"/>
      <c r="IS952" s="18"/>
      <c r="IT952" s="18"/>
      <c r="IU952" s="18"/>
      <c r="IV952" s="18"/>
      <c r="IW952" s="18"/>
      <c r="IX952" s="18"/>
      <c r="IY952" s="18"/>
      <c r="IZ952" s="18"/>
      <c r="JA952" s="18"/>
      <c r="JB952" s="18"/>
      <c r="JC952" s="18"/>
      <c r="JD952" s="18"/>
      <c r="JE952" s="18"/>
      <c r="JF952" s="18"/>
    </row>
    <row r="953" spans="36:266" x14ac:dyDescent="0.3">
      <c r="AJ953" s="18"/>
      <c r="AK953" s="18"/>
      <c r="AL953" s="20"/>
      <c r="AM953" s="23"/>
      <c r="AN953" s="18"/>
      <c r="AO953" s="18"/>
      <c r="BB953" s="25"/>
      <c r="BC953" s="21"/>
      <c r="BG953" s="18"/>
      <c r="BN953" s="22"/>
      <c r="BO953" s="22"/>
      <c r="BP953" s="22"/>
      <c r="BQ953" s="22"/>
      <c r="BR953" s="15"/>
      <c r="CF953" s="15"/>
      <c r="CL953" s="22"/>
      <c r="CM953" s="15"/>
      <c r="CR953" s="22"/>
      <c r="CT953" s="15"/>
      <c r="CW953" s="22"/>
      <c r="DA953" s="15"/>
      <c r="DH953" s="15"/>
      <c r="DJ953" s="22"/>
      <c r="DO953" s="15"/>
      <c r="DV953" s="15"/>
      <c r="EC953" s="15"/>
      <c r="EJ953" s="15"/>
      <c r="EQ953" s="15"/>
      <c r="EX953" s="15"/>
      <c r="FE953" s="15"/>
      <c r="FL953" s="15"/>
      <c r="FS953" s="15"/>
      <c r="FZ953" s="15"/>
      <c r="GG953" s="15"/>
      <c r="GN953" s="15"/>
      <c r="GP953" s="22"/>
      <c r="GQ953" s="22"/>
      <c r="GR953" s="22"/>
      <c r="GS953" s="22"/>
      <c r="GT953" s="22"/>
      <c r="GU953" s="15"/>
      <c r="GV953" s="22"/>
      <c r="GW953" s="22"/>
      <c r="GX953" s="22"/>
      <c r="GY953" s="18"/>
      <c r="GZ953" s="18"/>
      <c r="HA953" s="18"/>
      <c r="HB953" s="18"/>
      <c r="HC953" s="18"/>
      <c r="HD953" s="18"/>
      <c r="HE953" s="18"/>
      <c r="HF953" s="18"/>
      <c r="HG953" s="18"/>
      <c r="HH953" s="18"/>
      <c r="HI953" s="18"/>
      <c r="HJ953" s="18"/>
      <c r="HK953" s="18"/>
      <c r="HL953" s="18"/>
      <c r="HM953" s="18"/>
      <c r="HN953" s="18"/>
      <c r="HO953" s="18"/>
      <c r="HP953" s="18"/>
      <c r="HQ953" s="18"/>
      <c r="HR953" s="18"/>
      <c r="HS953" s="18"/>
      <c r="HT953" s="18"/>
      <c r="HU953" s="18"/>
      <c r="HV953" s="18"/>
      <c r="HW953" s="18"/>
      <c r="HX953" s="18"/>
      <c r="HY953" s="18"/>
      <c r="HZ953" s="18"/>
      <c r="IA953" s="18"/>
      <c r="IB953" s="18"/>
      <c r="IC953" s="18"/>
      <c r="ID953" s="18"/>
      <c r="IE953" s="18"/>
      <c r="IF953" s="18"/>
      <c r="IG953" s="18"/>
      <c r="IH953" s="18"/>
      <c r="II953" s="18"/>
      <c r="IJ953" s="18"/>
      <c r="IK953" s="18"/>
      <c r="IL953" s="18"/>
      <c r="IM953" s="18"/>
      <c r="IN953" s="18"/>
      <c r="IO953" s="18"/>
      <c r="IP953" s="18"/>
      <c r="IQ953" s="18"/>
      <c r="IR953" s="18"/>
      <c r="IS953" s="18"/>
      <c r="IT953" s="18"/>
      <c r="IU953" s="18"/>
      <c r="IV953" s="18"/>
      <c r="IW953" s="18"/>
      <c r="IX953" s="18"/>
      <c r="IY953" s="18"/>
      <c r="IZ953" s="18"/>
      <c r="JA953" s="18"/>
      <c r="JB953" s="18"/>
      <c r="JC953" s="18"/>
      <c r="JD953" s="18"/>
      <c r="JE953" s="18"/>
      <c r="JF953" s="18"/>
    </row>
    <row r="954" spans="36:266" x14ac:dyDescent="0.3">
      <c r="AJ954" s="18"/>
      <c r="AK954" s="18"/>
      <c r="AL954" s="20"/>
      <c r="AM954" s="23"/>
      <c r="AN954" s="18"/>
      <c r="AO954" s="18"/>
      <c r="BB954" s="25"/>
      <c r="BC954" s="21"/>
      <c r="BG954" s="18"/>
      <c r="BN954" s="22"/>
      <c r="BO954" s="22"/>
      <c r="BP954" s="22"/>
      <c r="BQ954" s="22"/>
      <c r="BR954" s="15"/>
      <c r="CF954" s="15"/>
      <c r="CL954" s="22"/>
      <c r="CM954" s="15"/>
      <c r="CR954" s="22"/>
      <c r="CT954" s="15"/>
      <c r="CW954" s="22"/>
      <c r="DA954" s="15"/>
      <c r="DH954" s="15"/>
      <c r="DJ954" s="22"/>
      <c r="DO954" s="15"/>
      <c r="DV954" s="15"/>
      <c r="EC954" s="15"/>
      <c r="EJ954" s="15"/>
      <c r="EQ954" s="15"/>
      <c r="EX954" s="15"/>
      <c r="FE954" s="15"/>
      <c r="FL954" s="15"/>
      <c r="FS954" s="15"/>
      <c r="FZ954" s="15"/>
      <c r="GG954" s="15"/>
      <c r="GN954" s="15"/>
      <c r="GP954" s="22"/>
      <c r="GQ954" s="22"/>
      <c r="GR954" s="22"/>
      <c r="GS954" s="22"/>
      <c r="GT954" s="22"/>
      <c r="GU954" s="15"/>
      <c r="GV954" s="22"/>
      <c r="GW954" s="22"/>
      <c r="GX954" s="22"/>
      <c r="GY954" s="18"/>
      <c r="GZ954" s="18"/>
      <c r="HA954" s="18"/>
      <c r="HB954" s="18"/>
      <c r="HC954" s="18"/>
      <c r="HD954" s="18"/>
      <c r="HE954" s="18"/>
      <c r="HF954" s="18"/>
      <c r="HG954" s="18"/>
      <c r="HH954" s="18"/>
      <c r="HI954" s="18"/>
      <c r="HJ954" s="18"/>
      <c r="HK954" s="18"/>
      <c r="HL954" s="18"/>
      <c r="HM954" s="18"/>
      <c r="HN954" s="18"/>
      <c r="HO954" s="18"/>
      <c r="HP954" s="18"/>
      <c r="HQ954" s="18"/>
      <c r="HR954" s="18"/>
      <c r="HS954" s="18"/>
      <c r="HT954" s="18"/>
      <c r="HU954" s="18"/>
      <c r="HV954" s="18"/>
      <c r="HW954" s="18"/>
      <c r="HX954" s="18"/>
      <c r="HY954" s="18"/>
      <c r="HZ954" s="18"/>
      <c r="IA954" s="18"/>
      <c r="IB954" s="18"/>
      <c r="IC954" s="18"/>
      <c r="ID954" s="18"/>
      <c r="IE954" s="18"/>
      <c r="IF954" s="18"/>
      <c r="IG954" s="18"/>
      <c r="IH954" s="18"/>
      <c r="II954" s="18"/>
      <c r="IJ954" s="18"/>
      <c r="IK954" s="18"/>
      <c r="IL954" s="18"/>
      <c r="IM954" s="18"/>
      <c r="IN954" s="18"/>
      <c r="IO954" s="18"/>
      <c r="IP954" s="18"/>
      <c r="IQ954" s="18"/>
      <c r="IR954" s="18"/>
      <c r="IS954" s="18"/>
      <c r="IT954" s="18"/>
      <c r="IU954" s="18"/>
      <c r="IV954" s="18"/>
      <c r="IW954" s="18"/>
      <c r="IX954" s="18"/>
      <c r="IY954" s="18"/>
      <c r="IZ954" s="18"/>
      <c r="JA954" s="18"/>
      <c r="JB954" s="18"/>
      <c r="JC954" s="18"/>
      <c r="JD954" s="18"/>
      <c r="JE954" s="18"/>
      <c r="JF954" s="18"/>
    </row>
    <row r="955" spans="36:266" x14ac:dyDescent="0.3">
      <c r="AJ955" s="18"/>
      <c r="AK955" s="18"/>
      <c r="AL955" s="20"/>
      <c r="AM955" s="23"/>
      <c r="AN955" s="18"/>
      <c r="AO955" s="18"/>
      <c r="BB955" s="25"/>
      <c r="BC955" s="21"/>
      <c r="BG955" s="18"/>
      <c r="BN955" s="22"/>
      <c r="BO955" s="22"/>
      <c r="BP955" s="22"/>
      <c r="BQ955" s="22"/>
      <c r="BR955" s="15"/>
      <c r="CF955" s="15"/>
      <c r="CL955" s="22"/>
      <c r="CM955" s="15"/>
      <c r="CR955" s="22"/>
      <c r="CT955" s="15"/>
      <c r="CW955" s="22"/>
      <c r="DA955" s="15"/>
      <c r="DH955" s="15"/>
      <c r="DJ955" s="22"/>
      <c r="DO955" s="15"/>
      <c r="DV955" s="15"/>
      <c r="EC955" s="15"/>
      <c r="EJ955" s="15"/>
      <c r="EQ955" s="15"/>
      <c r="EX955" s="15"/>
      <c r="FE955" s="15"/>
      <c r="FL955" s="15"/>
      <c r="FS955" s="15"/>
      <c r="FZ955" s="15"/>
      <c r="GG955" s="15"/>
      <c r="GN955" s="15"/>
      <c r="GP955" s="22"/>
      <c r="GQ955" s="22"/>
      <c r="GR955" s="22"/>
      <c r="GS955" s="22"/>
      <c r="GT955" s="22"/>
      <c r="GU955" s="15"/>
      <c r="GV955" s="22"/>
      <c r="GW955" s="22"/>
      <c r="GX955" s="22"/>
      <c r="GY955" s="18"/>
      <c r="GZ955" s="18"/>
      <c r="HA955" s="18"/>
      <c r="HB955" s="18"/>
      <c r="HC955" s="18"/>
      <c r="HD955" s="18"/>
      <c r="HE955" s="18"/>
      <c r="HF955" s="18"/>
      <c r="HG955" s="18"/>
      <c r="HH955" s="18"/>
      <c r="HI955" s="18"/>
      <c r="HJ955" s="18"/>
      <c r="HK955" s="18"/>
      <c r="HL955" s="18"/>
      <c r="HM955" s="18"/>
      <c r="HN955" s="18"/>
      <c r="HO955" s="18"/>
      <c r="HP955" s="18"/>
      <c r="HQ955" s="18"/>
      <c r="HR955" s="18"/>
      <c r="HS955" s="18"/>
      <c r="HT955" s="18"/>
      <c r="HU955" s="18"/>
      <c r="HV955" s="18"/>
      <c r="HW955" s="18"/>
      <c r="HX955" s="18"/>
      <c r="HY955" s="18"/>
      <c r="HZ955" s="18"/>
      <c r="IA955" s="18"/>
      <c r="IB955" s="18"/>
      <c r="IC955" s="18"/>
      <c r="ID955" s="18"/>
      <c r="IE955" s="18"/>
      <c r="IF955" s="18"/>
      <c r="IG955" s="18"/>
      <c r="IH955" s="18"/>
      <c r="II955" s="18"/>
      <c r="IJ955" s="18"/>
      <c r="IK955" s="18"/>
      <c r="IL955" s="18"/>
      <c r="IM955" s="18"/>
      <c r="IN955" s="18"/>
      <c r="IO955" s="18"/>
      <c r="IP955" s="18"/>
      <c r="IQ955" s="18"/>
      <c r="IR955" s="18"/>
      <c r="IS955" s="18"/>
      <c r="IT955" s="18"/>
      <c r="IU955" s="18"/>
      <c r="IV955" s="18"/>
      <c r="IW955" s="18"/>
      <c r="IX955" s="18"/>
      <c r="IY955" s="18"/>
      <c r="IZ955" s="18"/>
      <c r="JA955" s="18"/>
      <c r="JB955" s="18"/>
      <c r="JC955" s="18"/>
      <c r="JD955" s="18"/>
      <c r="JE955" s="18"/>
      <c r="JF955" s="18"/>
    </row>
    <row r="956" spans="36:266" x14ac:dyDescent="0.3">
      <c r="AJ956" s="18"/>
      <c r="AK956" s="18"/>
      <c r="AL956" s="20"/>
      <c r="AM956" s="23"/>
      <c r="AN956" s="18"/>
      <c r="AO956" s="18"/>
      <c r="BB956" s="25"/>
      <c r="BC956" s="21"/>
      <c r="BG956" s="18"/>
      <c r="BN956" s="22"/>
      <c r="BO956" s="22"/>
      <c r="BP956" s="22"/>
      <c r="BQ956" s="22"/>
      <c r="BR956" s="15"/>
      <c r="CF956" s="15"/>
      <c r="CL956" s="22"/>
      <c r="CM956" s="15"/>
      <c r="CR956" s="22"/>
      <c r="CT956" s="15"/>
      <c r="CW956" s="22"/>
      <c r="DA956" s="15"/>
      <c r="DH956" s="15"/>
      <c r="DJ956" s="22"/>
      <c r="DO956" s="15"/>
      <c r="DV956" s="15"/>
      <c r="EC956" s="15"/>
      <c r="EJ956" s="15"/>
      <c r="EQ956" s="15"/>
      <c r="EX956" s="15"/>
      <c r="FE956" s="15"/>
      <c r="FL956" s="15"/>
      <c r="FS956" s="15"/>
      <c r="FZ956" s="15"/>
      <c r="GG956" s="15"/>
      <c r="GN956" s="15"/>
      <c r="GP956" s="22"/>
      <c r="GQ956" s="22"/>
      <c r="GR956" s="22"/>
      <c r="GS956" s="22"/>
      <c r="GT956" s="22"/>
      <c r="GU956" s="15"/>
      <c r="GV956" s="22"/>
      <c r="GW956" s="22"/>
      <c r="GX956" s="22"/>
      <c r="GY956" s="18"/>
      <c r="GZ956" s="18"/>
      <c r="HA956" s="18"/>
      <c r="HB956" s="18"/>
      <c r="HC956" s="18"/>
      <c r="HD956" s="18"/>
      <c r="HE956" s="18"/>
      <c r="HF956" s="18"/>
      <c r="HG956" s="18"/>
      <c r="HH956" s="18"/>
      <c r="HI956" s="18"/>
      <c r="HJ956" s="18"/>
      <c r="HK956" s="18"/>
      <c r="HL956" s="18"/>
      <c r="HM956" s="18"/>
      <c r="HN956" s="18"/>
      <c r="HO956" s="18"/>
      <c r="HP956" s="18"/>
      <c r="HQ956" s="18"/>
      <c r="HR956" s="18"/>
      <c r="HS956" s="18"/>
      <c r="HT956" s="18"/>
      <c r="HU956" s="18"/>
      <c r="HV956" s="18"/>
      <c r="HW956" s="18"/>
      <c r="HX956" s="18"/>
      <c r="HY956" s="18"/>
      <c r="HZ956" s="18"/>
      <c r="IA956" s="18"/>
      <c r="IB956" s="18"/>
      <c r="IC956" s="18"/>
      <c r="ID956" s="18"/>
      <c r="IE956" s="18"/>
      <c r="IF956" s="18"/>
      <c r="IG956" s="18"/>
      <c r="IH956" s="18"/>
      <c r="II956" s="18"/>
      <c r="IJ956" s="18"/>
      <c r="IK956" s="18"/>
      <c r="IL956" s="18"/>
      <c r="IM956" s="18"/>
      <c r="IN956" s="18"/>
      <c r="IO956" s="18"/>
      <c r="IP956" s="18"/>
      <c r="IQ956" s="18"/>
      <c r="IR956" s="18"/>
      <c r="IS956" s="18"/>
      <c r="IT956" s="18"/>
      <c r="IU956" s="18"/>
      <c r="IV956" s="18"/>
      <c r="IW956" s="18"/>
      <c r="IX956" s="18"/>
      <c r="IY956" s="18"/>
      <c r="IZ956" s="18"/>
      <c r="JA956" s="18"/>
      <c r="JB956" s="18"/>
      <c r="JC956" s="18"/>
      <c r="JD956" s="18"/>
      <c r="JE956" s="18"/>
      <c r="JF956" s="18"/>
    </row>
    <row r="957" spans="36:266" x14ac:dyDescent="0.3">
      <c r="AJ957" s="18"/>
      <c r="AK957" s="18"/>
      <c r="AL957" s="20"/>
      <c r="AM957" s="23"/>
      <c r="AN957" s="18"/>
      <c r="AO957" s="18"/>
      <c r="BB957" s="25"/>
      <c r="BC957" s="21"/>
      <c r="BG957" s="18"/>
      <c r="BN957" s="22"/>
      <c r="BO957" s="22"/>
      <c r="BP957" s="22"/>
      <c r="BQ957" s="22"/>
      <c r="BR957" s="15"/>
      <c r="CF957" s="15"/>
      <c r="CL957" s="22"/>
      <c r="CM957" s="15"/>
      <c r="CR957" s="22"/>
      <c r="CT957" s="15"/>
      <c r="CW957" s="22"/>
      <c r="DA957" s="15"/>
      <c r="DH957" s="15"/>
      <c r="DJ957" s="22"/>
      <c r="DO957" s="15"/>
      <c r="DV957" s="15"/>
      <c r="EC957" s="15"/>
      <c r="EJ957" s="15"/>
      <c r="EQ957" s="15"/>
      <c r="EX957" s="15"/>
      <c r="FE957" s="15"/>
      <c r="FL957" s="15"/>
      <c r="FS957" s="15"/>
      <c r="FZ957" s="15"/>
      <c r="GG957" s="15"/>
      <c r="GN957" s="15"/>
      <c r="GP957" s="22"/>
      <c r="GQ957" s="22"/>
      <c r="GR957" s="22"/>
      <c r="GS957" s="22"/>
      <c r="GT957" s="22"/>
      <c r="GU957" s="15"/>
      <c r="GV957" s="22"/>
      <c r="GW957" s="22"/>
      <c r="GX957" s="22"/>
      <c r="GY957" s="18"/>
      <c r="GZ957" s="18"/>
      <c r="HA957" s="18"/>
      <c r="HB957" s="18"/>
      <c r="HC957" s="18"/>
      <c r="HD957" s="18"/>
      <c r="HE957" s="18"/>
      <c r="HF957" s="18"/>
      <c r="HG957" s="18"/>
      <c r="HH957" s="18"/>
      <c r="HI957" s="18"/>
      <c r="HJ957" s="18"/>
      <c r="HK957" s="18"/>
      <c r="HL957" s="18"/>
      <c r="HM957" s="18"/>
      <c r="HN957" s="18"/>
      <c r="HO957" s="18"/>
      <c r="HP957" s="18"/>
      <c r="HQ957" s="18"/>
      <c r="HR957" s="18"/>
      <c r="HS957" s="18"/>
      <c r="HT957" s="18"/>
      <c r="HU957" s="18"/>
      <c r="HV957" s="18"/>
      <c r="HW957" s="18"/>
      <c r="HX957" s="18"/>
      <c r="HY957" s="18"/>
      <c r="HZ957" s="18"/>
      <c r="IA957" s="18"/>
      <c r="IB957" s="18"/>
      <c r="IC957" s="18"/>
      <c r="ID957" s="18"/>
      <c r="IE957" s="18"/>
      <c r="IF957" s="18"/>
      <c r="IG957" s="18"/>
      <c r="IH957" s="18"/>
      <c r="II957" s="18"/>
      <c r="IJ957" s="18"/>
      <c r="IK957" s="18"/>
      <c r="IL957" s="18"/>
      <c r="IM957" s="18"/>
      <c r="IN957" s="18"/>
      <c r="IO957" s="18"/>
      <c r="IP957" s="18"/>
      <c r="IQ957" s="18"/>
      <c r="IR957" s="18"/>
      <c r="IS957" s="18"/>
      <c r="IT957" s="18"/>
      <c r="IU957" s="18"/>
      <c r="IV957" s="18"/>
      <c r="IW957" s="18"/>
      <c r="IX957" s="18"/>
      <c r="IY957" s="18"/>
      <c r="IZ957" s="18"/>
      <c r="JA957" s="18"/>
      <c r="JB957" s="18"/>
      <c r="JC957" s="18"/>
      <c r="JD957" s="18"/>
      <c r="JE957" s="18"/>
      <c r="JF957" s="18"/>
    </row>
    <row r="958" spans="36:266" x14ac:dyDescent="0.3">
      <c r="AJ958" s="18"/>
      <c r="AK958" s="18"/>
      <c r="AL958" s="20"/>
      <c r="AM958" s="23"/>
      <c r="AN958" s="18"/>
      <c r="AO958" s="18"/>
      <c r="BB958" s="25"/>
      <c r="BC958" s="21"/>
      <c r="BG958" s="18"/>
      <c r="BN958" s="22"/>
      <c r="BO958" s="22"/>
      <c r="BP958" s="22"/>
      <c r="BQ958" s="22"/>
      <c r="BR958" s="15"/>
      <c r="CF958" s="15"/>
      <c r="CL958" s="22"/>
      <c r="CM958" s="15"/>
      <c r="CR958" s="22"/>
      <c r="CT958" s="15"/>
      <c r="CW958" s="22"/>
      <c r="DA958" s="15"/>
      <c r="DH958" s="15"/>
      <c r="DJ958" s="22"/>
      <c r="DO958" s="15"/>
      <c r="DV958" s="15"/>
      <c r="EC958" s="15"/>
      <c r="EJ958" s="15"/>
      <c r="EQ958" s="15"/>
      <c r="EX958" s="15"/>
      <c r="FE958" s="15"/>
      <c r="FL958" s="15"/>
      <c r="FS958" s="15"/>
      <c r="FZ958" s="15"/>
      <c r="GG958" s="15"/>
      <c r="GN958" s="15"/>
      <c r="GP958" s="22"/>
      <c r="GQ958" s="22"/>
      <c r="GR958" s="22"/>
      <c r="GS958" s="22"/>
      <c r="GT958" s="22"/>
      <c r="GU958" s="15"/>
      <c r="GV958" s="22"/>
      <c r="GW958" s="22"/>
      <c r="GX958" s="22"/>
      <c r="GY958" s="18"/>
      <c r="GZ958" s="18"/>
      <c r="HA958" s="18"/>
      <c r="HB958" s="18"/>
      <c r="HC958" s="18"/>
      <c r="HD958" s="18"/>
      <c r="HE958" s="18"/>
      <c r="HF958" s="18"/>
      <c r="HG958" s="18"/>
      <c r="HH958" s="18"/>
      <c r="HI958" s="18"/>
      <c r="HJ958" s="18"/>
      <c r="HK958" s="18"/>
      <c r="HL958" s="18"/>
      <c r="HM958" s="18"/>
      <c r="HN958" s="18"/>
      <c r="HO958" s="18"/>
      <c r="HP958" s="18"/>
      <c r="HQ958" s="18"/>
      <c r="HR958" s="18"/>
      <c r="HS958" s="18"/>
      <c r="HT958" s="18"/>
      <c r="HU958" s="18"/>
      <c r="HV958" s="18"/>
      <c r="HW958" s="18"/>
      <c r="HX958" s="18"/>
      <c r="HY958" s="18"/>
      <c r="HZ958" s="18"/>
      <c r="IA958" s="18"/>
      <c r="IB958" s="18"/>
      <c r="IC958" s="18"/>
      <c r="ID958" s="18"/>
      <c r="IE958" s="18"/>
      <c r="IF958" s="18"/>
      <c r="IG958" s="18"/>
      <c r="IH958" s="18"/>
      <c r="II958" s="18"/>
      <c r="IJ958" s="18"/>
      <c r="IK958" s="18"/>
      <c r="IL958" s="18"/>
      <c r="IM958" s="18"/>
      <c r="IN958" s="18"/>
      <c r="IO958" s="18"/>
      <c r="IP958" s="18"/>
      <c r="IQ958" s="18"/>
      <c r="IR958" s="18"/>
      <c r="IS958" s="18"/>
      <c r="IT958" s="18"/>
      <c r="IU958" s="18"/>
      <c r="IV958" s="18"/>
      <c r="IW958" s="18"/>
      <c r="IX958" s="18"/>
      <c r="IY958" s="18"/>
      <c r="IZ958" s="18"/>
      <c r="JA958" s="18"/>
      <c r="JB958" s="18"/>
      <c r="JC958" s="18"/>
      <c r="JD958" s="18"/>
      <c r="JE958" s="18"/>
      <c r="JF958" s="18"/>
    </row>
    <row r="959" spans="36:266" x14ac:dyDescent="0.3">
      <c r="AJ959" s="18"/>
      <c r="AK959" s="18"/>
      <c r="AL959" s="20"/>
      <c r="AM959" s="23"/>
      <c r="AN959" s="18"/>
      <c r="AO959" s="18"/>
      <c r="BB959" s="25"/>
      <c r="BC959" s="21"/>
      <c r="BG959" s="18"/>
      <c r="BN959" s="22"/>
      <c r="BO959" s="22"/>
      <c r="BP959" s="22"/>
      <c r="BQ959" s="22"/>
      <c r="BR959" s="15"/>
      <c r="CF959" s="15"/>
      <c r="CL959" s="22"/>
      <c r="CM959" s="15"/>
      <c r="CR959" s="22"/>
      <c r="CT959" s="15"/>
      <c r="CW959" s="22"/>
      <c r="DA959" s="15"/>
      <c r="DH959" s="15"/>
      <c r="DJ959" s="22"/>
      <c r="DO959" s="15"/>
      <c r="DV959" s="15"/>
      <c r="EC959" s="15"/>
      <c r="EJ959" s="15"/>
      <c r="EQ959" s="15"/>
      <c r="EX959" s="15"/>
      <c r="FE959" s="15"/>
      <c r="FL959" s="15"/>
      <c r="FS959" s="15"/>
      <c r="FZ959" s="15"/>
      <c r="GG959" s="15"/>
      <c r="GN959" s="15"/>
      <c r="GP959" s="22"/>
      <c r="GQ959" s="22"/>
      <c r="GR959" s="22"/>
      <c r="GS959" s="22"/>
      <c r="GT959" s="22"/>
      <c r="GU959" s="15"/>
      <c r="GV959" s="22"/>
      <c r="GW959" s="22"/>
      <c r="GX959" s="22"/>
      <c r="GY959" s="18"/>
      <c r="GZ959" s="18"/>
      <c r="HA959" s="18"/>
      <c r="HB959" s="18"/>
      <c r="HC959" s="18"/>
      <c r="HD959" s="18"/>
      <c r="HE959" s="18"/>
      <c r="HF959" s="18"/>
      <c r="HG959" s="18"/>
      <c r="HH959" s="18"/>
      <c r="HI959" s="18"/>
      <c r="HJ959" s="18"/>
      <c r="HK959" s="18"/>
      <c r="HL959" s="18"/>
      <c r="HM959" s="18"/>
      <c r="HN959" s="18"/>
      <c r="HO959" s="18"/>
      <c r="HP959" s="18"/>
      <c r="HQ959" s="18"/>
      <c r="HR959" s="18"/>
      <c r="HS959" s="18"/>
      <c r="HT959" s="18"/>
      <c r="HU959" s="18"/>
      <c r="HV959" s="18"/>
      <c r="HW959" s="18"/>
      <c r="HX959" s="18"/>
      <c r="HY959" s="18"/>
      <c r="HZ959" s="18"/>
      <c r="IA959" s="18"/>
      <c r="IB959" s="18"/>
      <c r="IC959" s="18"/>
      <c r="ID959" s="18"/>
      <c r="IE959" s="18"/>
      <c r="IF959" s="18"/>
      <c r="IG959" s="18"/>
      <c r="IH959" s="18"/>
      <c r="II959" s="18"/>
      <c r="IJ959" s="18"/>
      <c r="IK959" s="18"/>
      <c r="IL959" s="18"/>
      <c r="IM959" s="18"/>
      <c r="IN959" s="18"/>
      <c r="IO959" s="18"/>
      <c r="IP959" s="18"/>
      <c r="IQ959" s="18"/>
      <c r="IR959" s="18"/>
      <c r="IS959" s="18"/>
      <c r="IT959" s="18"/>
      <c r="IU959" s="18"/>
      <c r="IV959" s="18"/>
      <c r="IW959" s="18"/>
      <c r="IX959" s="18"/>
      <c r="IY959" s="18"/>
      <c r="IZ959" s="18"/>
      <c r="JA959" s="18"/>
      <c r="JB959" s="18"/>
      <c r="JC959" s="18"/>
      <c r="JD959" s="18"/>
      <c r="JE959" s="18"/>
      <c r="JF959" s="18"/>
    </row>
    <row r="960" spans="36:266" x14ac:dyDescent="0.3">
      <c r="AJ960" s="18"/>
      <c r="AK960" s="18"/>
      <c r="AL960" s="20"/>
      <c r="AM960" s="23"/>
      <c r="AN960" s="18"/>
      <c r="AO960" s="18"/>
      <c r="BB960" s="25"/>
      <c r="BC960" s="21"/>
      <c r="BG960" s="18"/>
      <c r="BN960" s="22"/>
      <c r="BO960" s="22"/>
      <c r="BP960" s="22"/>
      <c r="BQ960" s="22"/>
      <c r="BR960" s="15"/>
      <c r="CF960" s="15"/>
      <c r="CL960" s="22"/>
      <c r="CM960" s="15"/>
      <c r="CR960" s="22"/>
      <c r="CT960" s="15"/>
      <c r="CW960" s="22"/>
      <c r="DA960" s="15"/>
      <c r="DH960" s="15"/>
      <c r="DJ960" s="22"/>
      <c r="DO960" s="15"/>
      <c r="DV960" s="15"/>
      <c r="EC960" s="15"/>
      <c r="EJ960" s="15"/>
      <c r="EQ960" s="15"/>
      <c r="EX960" s="15"/>
      <c r="FE960" s="15"/>
      <c r="FL960" s="15"/>
      <c r="FS960" s="15"/>
      <c r="FZ960" s="15"/>
      <c r="GG960" s="15"/>
      <c r="GN960" s="15"/>
      <c r="GP960" s="22"/>
      <c r="GQ960" s="22"/>
      <c r="GR960" s="22"/>
      <c r="GS960" s="22"/>
      <c r="GT960" s="22"/>
      <c r="GU960" s="15"/>
      <c r="GV960" s="22"/>
      <c r="GW960" s="22"/>
      <c r="GX960" s="22"/>
      <c r="GY960" s="18"/>
      <c r="GZ960" s="18"/>
      <c r="HA960" s="18"/>
      <c r="HB960" s="18"/>
      <c r="HC960" s="18"/>
      <c r="HD960" s="18"/>
      <c r="HE960" s="18"/>
      <c r="HF960" s="18"/>
      <c r="HG960" s="18"/>
      <c r="HH960" s="18"/>
      <c r="HI960" s="18"/>
      <c r="HJ960" s="18"/>
      <c r="HK960" s="18"/>
      <c r="HL960" s="18"/>
      <c r="HM960" s="18"/>
      <c r="HN960" s="18"/>
      <c r="HO960" s="18"/>
      <c r="HP960" s="18"/>
      <c r="HQ960" s="18"/>
      <c r="HR960" s="18"/>
      <c r="HS960" s="18"/>
      <c r="HT960" s="18"/>
      <c r="HU960" s="18"/>
      <c r="HV960" s="18"/>
      <c r="HW960" s="18"/>
      <c r="HX960" s="18"/>
      <c r="HY960" s="18"/>
      <c r="HZ960" s="18"/>
      <c r="IA960" s="18"/>
      <c r="IB960" s="18"/>
      <c r="IC960" s="18"/>
      <c r="ID960" s="18"/>
      <c r="IE960" s="18"/>
      <c r="IF960" s="18"/>
      <c r="IG960" s="18"/>
      <c r="IH960" s="18"/>
      <c r="II960" s="18"/>
      <c r="IJ960" s="18"/>
      <c r="IK960" s="18"/>
      <c r="IL960" s="18"/>
      <c r="IM960" s="18"/>
      <c r="IN960" s="18"/>
      <c r="IO960" s="18"/>
      <c r="IP960" s="18"/>
      <c r="IQ960" s="18"/>
      <c r="IR960" s="18"/>
      <c r="IS960" s="18"/>
      <c r="IT960" s="18"/>
      <c r="IU960" s="18"/>
      <c r="IV960" s="18"/>
      <c r="IW960" s="18"/>
      <c r="IX960" s="18"/>
      <c r="IY960" s="18"/>
      <c r="IZ960" s="18"/>
      <c r="JA960" s="18"/>
      <c r="JB960" s="18"/>
      <c r="JC960" s="18"/>
      <c r="JD960" s="18"/>
      <c r="JE960" s="18"/>
      <c r="JF960" s="18"/>
    </row>
    <row r="961" spans="36:266" x14ac:dyDescent="0.3">
      <c r="AJ961" s="18"/>
      <c r="AK961" s="18"/>
      <c r="AL961" s="20"/>
      <c r="AM961" s="23"/>
      <c r="AN961" s="18"/>
      <c r="AO961" s="18"/>
      <c r="BB961" s="25"/>
      <c r="BC961" s="21"/>
      <c r="BG961" s="18"/>
      <c r="BN961" s="22"/>
      <c r="BO961" s="22"/>
      <c r="BP961" s="22"/>
      <c r="BQ961" s="22"/>
      <c r="BR961" s="15"/>
      <c r="CF961" s="15"/>
      <c r="CL961" s="22"/>
      <c r="CM961" s="15"/>
      <c r="CR961" s="22"/>
      <c r="CT961" s="15"/>
      <c r="CW961" s="22"/>
      <c r="DA961" s="15"/>
      <c r="DH961" s="15"/>
      <c r="DJ961" s="22"/>
      <c r="DO961" s="15"/>
      <c r="DV961" s="15"/>
      <c r="EC961" s="15"/>
      <c r="EJ961" s="15"/>
      <c r="EQ961" s="15"/>
      <c r="EX961" s="15"/>
      <c r="FE961" s="15"/>
      <c r="FL961" s="15"/>
      <c r="FS961" s="15"/>
      <c r="FZ961" s="15"/>
      <c r="GG961" s="15"/>
      <c r="GN961" s="15"/>
      <c r="GP961" s="22"/>
      <c r="GQ961" s="22"/>
      <c r="GR961" s="22"/>
      <c r="GS961" s="22"/>
      <c r="GT961" s="22"/>
      <c r="GU961" s="15"/>
      <c r="GV961" s="22"/>
      <c r="GW961" s="22"/>
      <c r="GX961" s="22"/>
      <c r="GY961" s="18"/>
      <c r="GZ961" s="18"/>
      <c r="HA961" s="18"/>
      <c r="HB961" s="18"/>
      <c r="HC961" s="18"/>
      <c r="HD961" s="18"/>
      <c r="HE961" s="18"/>
      <c r="HF961" s="18"/>
      <c r="HG961" s="18"/>
      <c r="HH961" s="18"/>
      <c r="HI961" s="18"/>
      <c r="HJ961" s="18"/>
      <c r="HK961" s="18"/>
      <c r="HL961" s="18"/>
      <c r="HM961" s="18"/>
      <c r="HN961" s="18"/>
      <c r="HO961" s="18"/>
      <c r="HP961" s="18"/>
      <c r="HQ961" s="18"/>
      <c r="HR961" s="18"/>
      <c r="HS961" s="18"/>
      <c r="HT961" s="18"/>
      <c r="HU961" s="18"/>
      <c r="HV961" s="18"/>
      <c r="HW961" s="18"/>
      <c r="HX961" s="18"/>
      <c r="HY961" s="18"/>
      <c r="HZ961" s="18"/>
      <c r="IA961" s="18"/>
      <c r="IB961" s="18"/>
      <c r="IC961" s="18"/>
      <c r="ID961" s="18"/>
      <c r="IE961" s="18"/>
      <c r="IF961" s="18"/>
      <c r="IG961" s="18"/>
      <c r="IH961" s="18"/>
      <c r="II961" s="18"/>
      <c r="IJ961" s="18"/>
      <c r="IK961" s="18"/>
      <c r="IL961" s="18"/>
      <c r="IM961" s="18"/>
      <c r="IN961" s="18"/>
      <c r="IO961" s="18"/>
      <c r="IP961" s="18"/>
      <c r="IQ961" s="18"/>
      <c r="IR961" s="18"/>
      <c r="IS961" s="18"/>
      <c r="IT961" s="18"/>
      <c r="IU961" s="18"/>
      <c r="IV961" s="18"/>
      <c r="IW961" s="18"/>
      <c r="IX961" s="18"/>
      <c r="IY961" s="18"/>
      <c r="IZ961" s="18"/>
      <c r="JA961" s="18"/>
      <c r="JB961" s="18"/>
      <c r="JC961" s="18"/>
      <c r="JD961" s="18"/>
      <c r="JE961" s="18"/>
      <c r="JF961" s="18"/>
    </row>
    <row r="962" spans="36:266" x14ac:dyDescent="0.3">
      <c r="AJ962" s="18"/>
      <c r="AK962" s="18"/>
      <c r="AL962" s="20"/>
      <c r="AM962" s="23"/>
      <c r="AN962" s="18"/>
      <c r="AO962" s="18"/>
      <c r="BB962" s="25"/>
      <c r="BC962" s="21"/>
      <c r="BG962" s="18"/>
      <c r="BN962" s="22"/>
      <c r="BO962" s="22"/>
      <c r="BP962" s="22"/>
      <c r="BQ962" s="22"/>
      <c r="BR962" s="15"/>
      <c r="CF962" s="15"/>
      <c r="CL962" s="22"/>
      <c r="CM962" s="15"/>
      <c r="CR962" s="22"/>
      <c r="CT962" s="15"/>
      <c r="CW962" s="22"/>
      <c r="DA962" s="15"/>
      <c r="DH962" s="15"/>
      <c r="DJ962" s="22"/>
      <c r="DO962" s="15"/>
      <c r="DV962" s="15"/>
      <c r="EC962" s="15"/>
      <c r="EJ962" s="15"/>
      <c r="EQ962" s="15"/>
      <c r="EX962" s="15"/>
      <c r="FE962" s="15"/>
      <c r="FL962" s="15"/>
      <c r="FS962" s="15"/>
      <c r="FZ962" s="15"/>
      <c r="GG962" s="15"/>
      <c r="GN962" s="15"/>
      <c r="GP962" s="22"/>
      <c r="GQ962" s="22"/>
      <c r="GR962" s="22"/>
      <c r="GS962" s="22"/>
      <c r="GT962" s="22"/>
      <c r="GU962" s="15"/>
      <c r="GV962" s="22"/>
      <c r="GW962" s="22"/>
      <c r="GX962" s="22"/>
      <c r="GY962" s="18"/>
      <c r="GZ962" s="18"/>
      <c r="HA962" s="18"/>
      <c r="HB962" s="18"/>
      <c r="HC962" s="18"/>
      <c r="HD962" s="18"/>
      <c r="HE962" s="18"/>
      <c r="HF962" s="18"/>
      <c r="HG962" s="18"/>
      <c r="HH962" s="18"/>
      <c r="HI962" s="18"/>
      <c r="HJ962" s="18"/>
      <c r="HK962" s="18"/>
      <c r="HL962" s="18"/>
      <c r="HM962" s="18"/>
      <c r="HN962" s="18"/>
      <c r="HO962" s="18"/>
      <c r="HP962" s="18"/>
      <c r="HQ962" s="18"/>
      <c r="HR962" s="18"/>
      <c r="HS962" s="18"/>
      <c r="HT962" s="18"/>
      <c r="HU962" s="18"/>
      <c r="HV962" s="18"/>
      <c r="HW962" s="18"/>
      <c r="HX962" s="18"/>
      <c r="HY962" s="18"/>
      <c r="HZ962" s="18"/>
      <c r="IA962" s="18"/>
      <c r="IB962" s="18"/>
      <c r="IC962" s="18"/>
      <c r="ID962" s="18"/>
      <c r="IE962" s="18"/>
      <c r="IF962" s="18"/>
      <c r="IG962" s="18"/>
      <c r="IH962" s="18"/>
      <c r="II962" s="18"/>
      <c r="IJ962" s="18"/>
      <c r="IK962" s="18"/>
      <c r="IL962" s="18"/>
      <c r="IM962" s="18"/>
      <c r="IN962" s="18"/>
      <c r="IO962" s="18"/>
      <c r="IP962" s="18"/>
      <c r="IQ962" s="18"/>
      <c r="IR962" s="18"/>
      <c r="IS962" s="18"/>
      <c r="IT962" s="18"/>
      <c r="IU962" s="18"/>
      <c r="IV962" s="18"/>
      <c r="IW962" s="18"/>
      <c r="IX962" s="18"/>
      <c r="IY962" s="18"/>
      <c r="IZ962" s="18"/>
      <c r="JA962" s="18"/>
      <c r="JB962" s="18"/>
      <c r="JC962" s="18"/>
      <c r="JD962" s="18"/>
      <c r="JE962" s="18"/>
      <c r="JF962" s="18"/>
    </row>
    <row r="963" spans="36:266" x14ac:dyDescent="0.3">
      <c r="AJ963" s="18"/>
      <c r="AK963" s="18"/>
      <c r="AL963" s="20"/>
      <c r="AM963" s="23"/>
      <c r="AN963" s="18"/>
      <c r="AO963" s="18"/>
      <c r="BB963" s="25"/>
      <c r="BC963" s="21"/>
      <c r="BG963" s="18"/>
      <c r="BN963" s="22"/>
      <c r="BO963" s="22"/>
      <c r="BP963" s="22"/>
      <c r="BQ963" s="22"/>
      <c r="BR963" s="15"/>
      <c r="CF963" s="15"/>
      <c r="CL963" s="22"/>
      <c r="CM963" s="15"/>
      <c r="CR963" s="22"/>
      <c r="CT963" s="15"/>
      <c r="CW963" s="22"/>
      <c r="DA963" s="15"/>
      <c r="DH963" s="15"/>
      <c r="DJ963" s="22"/>
      <c r="DO963" s="15"/>
      <c r="DV963" s="15"/>
      <c r="EC963" s="15"/>
      <c r="EJ963" s="15"/>
      <c r="EQ963" s="15"/>
      <c r="EX963" s="15"/>
      <c r="FE963" s="15"/>
      <c r="FL963" s="15"/>
      <c r="FS963" s="15"/>
      <c r="FZ963" s="15"/>
      <c r="GG963" s="15"/>
      <c r="GN963" s="15"/>
      <c r="GP963" s="22"/>
      <c r="GQ963" s="22"/>
      <c r="GR963" s="22"/>
      <c r="GS963" s="22"/>
      <c r="GT963" s="22"/>
      <c r="GU963" s="15"/>
      <c r="GV963" s="22"/>
      <c r="GW963" s="22"/>
      <c r="GX963" s="22"/>
      <c r="GY963" s="18"/>
      <c r="GZ963" s="18"/>
      <c r="HA963" s="18"/>
      <c r="HB963" s="18"/>
      <c r="HC963" s="18"/>
      <c r="HD963" s="18"/>
      <c r="HE963" s="18"/>
      <c r="HF963" s="18"/>
      <c r="HG963" s="18"/>
      <c r="HH963" s="18"/>
      <c r="HI963" s="18"/>
      <c r="HJ963" s="18"/>
      <c r="HK963" s="18"/>
      <c r="HL963" s="18"/>
      <c r="HM963" s="18"/>
      <c r="HN963" s="18"/>
      <c r="HO963" s="18"/>
      <c r="HP963" s="18"/>
      <c r="HQ963" s="18"/>
      <c r="HR963" s="18"/>
      <c r="HS963" s="18"/>
      <c r="HT963" s="18"/>
      <c r="HU963" s="18"/>
      <c r="HV963" s="18"/>
      <c r="HW963" s="18"/>
      <c r="HX963" s="18"/>
      <c r="HY963" s="18"/>
      <c r="HZ963" s="18"/>
      <c r="IA963" s="18"/>
      <c r="IB963" s="18"/>
      <c r="IC963" s="18"/>
      <c r="ID963" s="18"/>
      <c r="IE963" s="18"/>
      <c r="IF963" s="18"/>
      <c r="IG963" s="18"/>
      <c r="IH963" s="18"/>
      <c r="II963" s="18"/>
      <c r="IJ963" s="18"/>
      <c r="IK963" s="18"/>
      <c r="IL963" s="18"/>
      <c r="IM963" s="18"/>
      <c r="IN963" s="18"/>
      <c r="IO963" s="18"/>
      <c r="IP963" s="18"/>
      <c r="IQ963" s="18"/>
      <c r="IR963" s="18"/>
      <c r="IS963" s="18"/>
      <c r="IT963" s="18"/>
      <c r="IU963" s="18"/>
      <c r="IV963" s="18"/>
      <c r="IW963" s="18"/>
      <c r="IX963" s="18"/>
      <c r="IY963" s="18"/>
      <c r="IZ963" s="18"/>
      <c r="JA963" s="18"/>
      <c r="JB963" s="18"/>
      <c r="JC963" s="18"/>
      <c r="JD963" s="18"/>
      <c r="JE963" s="18"/>
      <c r="JF963" s="18"/>
    </row>
    <row r="964" spans="36:266" x14ac:dyDescent="0.3">
      <c r="AJ964" s="18"/>
      <c r="AK964" s="18"/>
      <c r="AL964" s="20"/>
      <c r="AM964" s="23"/>
      <c r="AN964" s="18"/>
      <c r="AO964" s="18"/>
      <c r="BB964" s="25"/>
      <c r="BC964" s="21"/>
      <c r="BG964" s="18"/>
      <c r="BN964" s="22"/>
      <c r="BO964" s="22"/>
      <c r="BP964" s="22"/>
      <c r="BQ964" s="22"/>
      <c r="BR964" s="15"/>
      <c r="CF964" s="15"/>
      <c r="CL964" s="22"/>
      <c r="CM964" s="15"/>
      <c r="CR964" s="22"/>
      <c r="CT964" s="15"/>
      <c r="CW964" s="22"/>
      <c r="DA964" s="15"/>
      <c r="DH964" s="15"/>
      <c r="DJ964" s="22"/>
      <c r="DO964" s="15"/>
      <c r="DV964" s="15"/>
      <c r="EC964" s="15"/>
      <c r="EJ964" s="15"/>
      <c r="EQ964" s="15"/>
      <c r="EX964" s="15"/>
      <c r="FE964" s="15"/>
      <c r="FL964" s="15"/>
      <c r="FS964" s="15"/>
      <c r="FZ964" s="15"/>
      <c r="GG964" s="15"/>
      <c r="GN964" s="15"/>
      <c r="GP964" s="22"/>
      <c r="GQ964" s="22"/>
      <c r="GR964" s="22"/>
      <c r="GS964" s="22"/>
      <c r="GT964" s="22"/>
      <c r="GU964" s="15"/>
      <c r="GV964" s="22"/>
      <c r="GW964" s="22"/>
      <c r="GX964" s="22"/>
      <c r="GY964" s="18"/>
      <c r="GZ964" s="18"/>
      <c r="HA964" s="18"/>
      <c r="HB964" s="18"/>
      <c r="HC964" s="18"/>
      <c r="HD964" s="18"/>
      <c r="HE964" s="18"/>
      <c r="HF964" s="18"/>
      <c r="HG964" s="18"/>
      <c r="HH964" s="18"/>
      <c r="HI964" s="18"/>
      <c r="HJ964" s="18"/>
      <c r="HK964" s="18"/>
      <c r="HL964" s="18"/>
      <c r="HM964" s="18"/>
      <c r="HN964" s="18"/>
      <c r="HO964" s="18"/>
      <c r="HP964" s="18"/>
      <c r="HQ964" s="18"/>
      <c r="HR964" s="18"/>
      <c r="HS964" s="18"/>
      <c r="HT964" s="18"/>
      <c r="HU964" s="18"/>
      <c r="HV964" s="18"/>
      <c r="HW964" s="18"/>
      <c r="HX964" s="18"/>
      <c r="HY964" s="18"/>
      <c r="HZ964" s="18"/>
      <c r="IA964" s="18"/>
      <c r="IB964" s="18"/>
      <c r="IC964" s="18"/>
      <c r="ID964" s="18"/>
      <c r="IE964" s="18"/>
      <c r="IF964" s="18"/>
      <c r="IG964" s="18"/>
      <c r="IH964" s="18"/>
      <c r="II964" s="18"/>
      <c r="IJ964" s="18"/>
      <c r="IK964" s="18"/>
      <c r="IL964" s="18"/>
      <c r="IM964" s="18"/>
      <c r="IN964" s="18"/>
      <c r="IO964" s="18"/>
      <c r="IP964" s="18"/>
      <c r="IQ964" s="18"/>
      <c r="IR964" s="18"/>
      <c r="IS964" s="18"/>
      <c r="IT964" s="18"/>
      <c r="IU964" s="18"/>
      <c r="IV964" s="18"/>
      <c r="IW964" s="18"/>
      <c r="IX964" s="18"/>
      <c r="IY964" s="18"/>
      <c r="IZ964" s="18"/>
      <c r="JA964" s="18"/>
      <c r="JB964" s="18"/>
      <c r="JC964" s="18"/>
      <c r="JD964" s="18"/>
      <c r="JE964" s="18"/>
      <c r="JF964" s="18"/>
    </row>
    <row r="965" spans="36:266" x14ac:dyDescent="0.3">
      <c r="AJ965" s="18"/>
      <c r="AK965" s="18"/>
      <c r="AL965" s="20"/>
      <c r="AM965" s="23"/>
      <c r="AN965" s="18"/>
      <c r="AO965" s="18"/>
      <c r="BB965" s="25"/>
      <c r="BC965" s="21"/>
      <c r="BG965" s="18"/>
      <c r="BN965" s="22"/>
      <c r="BO965" s="22"/>
      <c r="BP965" s="22"/>
      <c r="BQ965" s="22"/>
      <c r="BR965" s="15"/>
      <c r="CF965" s="15"/>
      <c r="CL965" s="22"/>
      <c r="CM965" s="15"/>
      <c r="CR965" s="22"/>
      <c r="CT965" s="15"/>
      <c r="CW965" s="22"/>
      <c r="DA965" s="15"/>
      <c r="DH965" s="15"/>
      <c r="DJ965" s="22"/>
      <c r="DO965" s="15"/>
      <c r="DV965" s="15"/>
      <c r="EC965" s="15"/>
      <c r="EJ965" s="15"/>
      <c r="EQ965" s="15"/>
      <c r="EX965" s="15"/>
      <c r="FE965" s="15"/>
      <c r="FL965" s="15"/>
      <c r="FS965" s="15"/>
      <c r="FZ965" s="15"/>
      <c r="GG965" s="15"/>
      <c r="GN965" s="15"/>
      <c r="GP965" s="22"/>
      <c r="GQ965" s="22"/>
      <c r="GR965" s="22"/>
      <c r="GS965" s="22"/>
      <c r="GT965" s="22"/>
      <c r="GU965" s="15"/>
      <c r="GV965" s="22"/>
      <c r="GW965" s="22"/>
      <c r="GX965" s="22"/>
      <c r="GY965" s="18"/>
      <c r="GZ965" s="18"/>
      <c r="HA965" s="18"/>
      <c r="HB965" s="18"/>
      <c r="HC965" s="18"/>
      <c r="HD965" s="18"/>
      <c r="HE965" s="18"/>
      <c r="HF965" s="18"/>
      <c r="HG965" s="18"/>
      <c r="HH965" s="18"/>
      <c r="HI965" s="18"/>
      <c r="HJ965" s="18"/>
      <c r="HK965" s="18"/>
      <c r="HL965" s="18"/>
      <c r="HM965" s="18"/>
      <c r="HN965" s="18"/>
      <c r="HO965" s="18"/>
      <c r="HP965" s="18"/>
      <c r="HQ965" s="18"/>
      <c r="HR965" s="18"/>
      <c r="HS965" s="18"/>
      <c r="HT965" s="18"/>
      <c r="HU965" s="18"/>
      <c r="HV965" s="18"/>
      <c r="HW965" s="18"/>
      <c r="HX965" s="18"/>
      <c r="HY965" s="18"/>
      <c r="HZ965" s="18"/>
      <c r="IA965" s="18"/>
      <c r="IB965" s="18"/>
      <c r="IC965" s="18"/>
      <c r="ID965" s="18"/>
      <c r="IE965" s="18"/>
      <c r="IF965" s="18"/>
      <c r="IG965" s="18"/>
      <c r="IH965" s="18"/>
      <c r="II965" s="18"/>
      <c r="IJ965" s="18"/>
      <c r="IK965" s="18"/>
      <c r="IL965" s="18"/>
      <c r="IM965" s="18"/>
      <c r="IN965" s="18"/>
      <c r="IO965" s="18"/>
      <c r="IP965" s="18"/>
      <c r="IQ965" s="18"/>
      <c r="IR965" s="18"/>
      <c r="IS965" s="18"/>
      <c r="IT965" s="18"/>
      <c r="IU965" s="18"/>
      <c r="IV965" s="18"/>
      <c r="IW965" s="18"/>
      <c r="IX965" s="18"/>
      <c r="IY965" s="18"/>
      <c r="IZ965" s="18"/>
      <c r="JA965" s="18"/>
      <c r="JB965" s="18"/>
      <c r="JC965" s="18"/>
      <c r="JD965" s="18"/>
      <c r="JE965" s="18"/>
      <c r="JF965" s="18"/>
    </row>
    <row r="966" spans="36:266" x14ac:dyDescent="0.3">
      <c r="AJ966" s="18"/>
      <c r="AK966" s="18"/>
      <c r="AL966" s="20"/>
      <c r="AM966" s="23"/>
      <c r="AN966" s="18"/>
      <c r="AO966" s="18"/>
      <c r="BB966" s="25"/>
      <c r="BC966" s="21"/>
      <c r="BG966" s="18"/>
      <c r="BN966" s="22"/>
      <c r="BO966" s="22"/>
      <c r="BP966" s="22"/>
      <c r="BQ966" s="22"/>
      <c r="BR966" s="15"/>
      <c r="CF966" s="15"/>
      <c r="CL966" s="22"/>
      <c r="CM966" s="15"/>
      <c r="CR966" s="22"/>
      <c r="CT966" s="15"/>
      <c r="CW966" s="22"/>
      <c r="DA966" s="15"/>
      <c r="DH966" s="15"/>
      <c r="DJ966" s="22"/>
      <c r="DO966" s="15"/>
      <c r="DV966" s="15"/>
      <c r="EC966" s="15"/>
      <c r="EJ966" s="15"/>
      <c r="EQ966" s="15"/>
      <c r="EX966" s="15"/>
      <c r="FE966" s="15"/>
      <c r="FL966" s="15"/>
      <c r="FS966" s="15"/>
      <c r="FZ966" s="15"/>
      <c r="GG966" s="15"/>
      <c r="GN966" s="15"/>
      <c r="GP966" s="22"/>
      <c r="GQ966" s="22"/>
      <c r="GR966" s="22"/>
      <c r="GS966" s="22"/>
      <c r="GT966" s="22"/>
      <c r="GU966" s="15"/>
      <c r="GV966" s="22"/>
      <c r="GW966" s="22"/>
      <c r="GX966" s="22"/>
      <c r="GY966" s="18"/>
      <c r="GZ966" s="18"/>
      <c r="HA966" s="18"/>
      <c r="HB966" s="18"/>
      <c r="HC966" s="18"/>
      <c r="HD966" s="18"/>
      <c r="HE966" s="18"/>
      <c r="HF966" s="18"/>
      <c r="HG966" s="18"/>
      <c r="HH966" s="18"/>
      <c r="HI966" s="18"/>
      <c r="HJ966" s="18"/>
      <c r="HK966" s="18"/>
      <c r="HL966" s="18"/>
      <c r="HM966" s="18"/>
      <c r="HN966" s="18"/>
      <c r="HO966" s="18"/>
      <c r="HP966" s="18"/>
      <c r="HQ966" s="18"/>
      <c r="HR966" s="18"/>
      <c r="HS966" s="18"/>
      <c r="HT966" s="18"/>
      <c r="HU966" s="18"/>
      <c r="HV966" s="18"/>
      <c r="HW966" s="18"/>
      <c r="HX966" s="18"/>
      <c r="HY966" s="18"/>
      <c r="HZ966" s="18"/>
      <c r="IA966" s="18"/>
      <c r="IB966" s="18"/>
      <c r="IC966" s="18"/>
      <c r="ID966" s="18"/>
      <c r="IE966" s="18"/>
      <c r="IF966" s="18"/>
      <c r="IG966" s="18"/>
      <c r="IH966" s="18"/>
      <c r="II966" s="18"/>
      <c r="IJ966" s="18"/>
      <c r="IK966" s="18"/>
      <c r="IL966" s="18"/>
      <c r="IM966" s="18"/>
      <c r="IN966" s="18"/>
      <c r="IO966" s="18"/>
      <c r="IP966" s="18"/>
      <c r="IQ966" s="18"/>
      <c r="IR966" s="18"/>
      <c r="IS966" s="18"/>
      <c r="IT966" s="18"/>
      <c r="IU966" s="18"/>
      <c r="IV966" s="18"/>
      <c r="IW966" s="18"/>
      <c r="IX966" s="18"/>
      <c r="IY966" s="18"/>
      <c r="IZ966" s="18"/>
      <c r="JA966" s="18"/>
      <c r="JB966" s="18"/>
      <c r="JC966" s="18"/>
      <c r="JD966" s="18"/>
      <c r="JE966" s="18"/>
      <c r="JF966" s="18"/>
    </row>
    <row r="967" spans="36:266" x14ac:dyDescent="0.3">
      <c r="AJ967" s="24"/>
      <c r="AK967" s="24"/>
      <c r="AL967" s="20"/>
      <c r="AM967" s="23"/>
      <c r="AN967" s="18"/>
      <c r="AO967" s="18"/>
      <c r="BB967" s="25"/>
      <c r="BC967" s="21"/>
      <c r="BG967" s="18"/>
      <c r="BN967" s="22"/>
      <c r="BO967" s="22"/>
      <c r="BP967" s="22"/>
      <c r="BQ967" s="22"/>
      <c r="BR967" s="15"/>
      <c r="CF967" s="15"/>
      <c r="CL967" s="22"/>
      <c r="CM967" s="15"/>
      <c r="CR967" s="22"/>
      <c r="CT967" s="15"/>
      <c r="CW967" s="22"/>
      <c r="DA967" s="15"/>
      <c r="DH967" s="15"/>
      <c r="DJ967" s="22"/>
      <c r="DO967" s="15"/>
      <c r="DV967" s="15"/>
      <c r="EC967" s="15"/>
      <c r="EJ967" s="15"/>
      <c r="EQ967" s="15"/>
      <c r="EX967" s="15"/>
      <c r="FE967" s="15"/>
      <c r="FL967" s="15"/>
      <c r="FS967" s="15"/>
      <c r="FZ967" s="15"/>
      <c r="GG967" s="15"/>
      <c r="GN967" s="15"/>
      <c r="GP967" s="22"/>
      <c r="GQ967" s="22"/>
      <c r="GR967" s="22"/>
      <c r="GS967" s="22"/>
      <c r="GT967" s="22"/>
      <c r="GU967" s="15"/>
      <c r="GV967" s="22"/>
      <c r="GW967" s="22"/>
      <c r="GX967" s="22"/>
      <c r="GY967" s="18"/>
      <c r="GZ967" s="18"/>
      <c r="HA967" s="18"/>
      <c r="HB967" s="18"/>
      <c r="HC967" s="18"/>
      <c r="HD967" s="18"/>
      <c r="HE967" s="18"/>
      <c r="HF967" s="18"/>
      <c r="HG967" s="18"/>
      <c r="HH967" s="18"/>
      <c r="HI967" s="18"/>
      <c r="HJ967" s="18"/>
      <c r="HK967" s="18"/>
      <c r="HL967" s="18"/>
      <c r="HM967" s="18"/>
      <c r="HN967" s="18"/>
      <c r="HO967" s="18"/>
      <c r="HP967" s="18"/>
      <c r="HQ967" s="18"/>
      <c r="HR967" s="18"/>
      <c r="HS967" s="18"/>
      <c r="HT967" s="18"/>
      <c r="HU967" s="18"/>
      <c r="HV967" s="18"/>
      <c r="HW967" s="18"/>
      <c r="HX967" s="18"/>
      <c r="HY967" s="18"/>
      <c r="HZ967" s="18"/>
      <c r="IA967" s="18"/>
      <c r="IB967" s="18"/>
      <c r="IC967" s="18"/>
      <c r="ID967" s="18"/>
      <c r="IE967" s="18"/>
      <c r="IF967" s="18"/>
      <c r="IG967" s="18"/>
      <c r="IH967" s="18"/>
      <c r="II967" s="18"/>
      <c r="IJ967" s="18"/>
      <c r="IK967" s="18"/>
      <c r="IL967" s="18"/>
      <c r="IM967" s="18"/>
      <c r="IN967" s="18"/>
      <c r="IO967" s="18"/>
      <c r="IP967" s="18"/>
      <c r="IQ967" s="18"/>
      <c r="IR967" s="18"/>
      <c r="IS967" s="18"/>
      <c r="IT967" s="18"/>
      <c r="IU967" s="18"/>
      <c r="IV967" s="18"/>
      <c r="IW967" s="18"/>
      <c r="IX967" s="18"/>
      <c r="IY967" s="18"/>
      <c r="IZ967" s="18"/>
      <c r="JA967" s="18"/>
      <c r="JB967" s="18"/>
      <c r="JC967" s="18"/>
      <c r="JD967" s="18"/>
      <c r="JE967" s="18"/>
      <c r="JF967" s="18"/>
    </row>
    <row r="968" spans="36:266" x14ac:dyDescent="0.3">
      <c r="AJ968" s="24"/>
      <c r="AK968" s="24"/>
      <c r="AL968" s="20"/>
      <c r="AM968" s="23"/>
      <c r="AN968" s="18"/>
      <c r="AO968" s="18"/>
      <c r="BB968" s="25"/>
      <c r="BC968" s="21"/>
      <c r="BG968" s="18"/>
      <c r="BN968" s="22"/>
      <c r="BO968" s="22"/>
      <c r="BP968" s="22"/>
      <c r="BQ968" s="22"/>
      <c r="BR968" s="15"/>
      <c r="CF968" s="15"/>
      <c r="CL968" s="22"/>
      <c r="CM968" s="15"/>
      <c r="CR968" s="22"/>
      <c r="CT968" s="15"/>
      <c r="CW968" s="22"/>
      <c r="DA968" s="15"/>
      <c r="DH968" s="15"/>
      <c r="DJ968" s="22"/>
      <c r="DO968" s="15"/>
      <c r="DV968" s="15"/>
      <c r="EC968" s="15"/>
      <c r="EJ968" s="15"/>
      <c r="EQ968" s="15"/>
      <c r="EX968" s="15"/>
      <c r="FE968" s="15"/>
      <c r="FL968" s="15"/>
      <c r="FS968" s="15"/>
      <c r="FZ968" s="15"/>
      <c r="GG968" s="15"/>
      <c r="GN968" s="15"/>
      <c r="GP968" s="22"/>
      <c r="GQ968" s="22"/>
      <c r="GR968" s="22"/>
      <c r="GS968" s="22"/>
      <c r="GT968" s="22"/>
      <c r="GU968" s="15"/>
      <c r="GV968" s="22"/>
      <c r="GW968" s="22"/>
      <c r="GX968" s="22"/>
      <c r="GY968" s="18"/>
      <c r="GZ968" s="18"/>
      <c r="HA968" s="18"/>
      <c r="HB968" s="18"/>
      <c r="HC968" s="18"/>
      <c r="HD968" s="18"/>
      <c r="HE968" s="18"/>
      <c r="HF968" s="18"/>
      <c r="HG968" s="18"/>
      <c r="HH968" s="18"/>
      <c r="HI968" s="18"/>
      <c r="HJ968" s="18"/>
      <c r="HK968" s="18"/>
      <c r="HL968" s="18"/>
      <c r="HM968" s="18"/>
      <c r="HN968" s="18"/>
      <c r="HO968" s="18"/>
      <c r="HP968" s="18"/>
      <c r="HQ968" s="18"/>
      <c r="HR968" s="18"/>
      <c r="HS968" s="18"/>
      <c r="HT968" s="18"/>
      <c r="HU968" s="18"/>
      <c r="HV968" s="18"/>
      <c r="HW968" s="18"/>
      <c r="HX968" s="18"/>
      <c r="HY968" s="18"/>
      <c r="HZ968" s="18"/>
      <c r="IA968" s="18"/>
      <c r="IB968" s="18"/>
      <c r="IC968" s="18"/>
      <c r="ID968" s="18"/>
      <c r="IE968" s="18"/>
      <c r="IF968" s="18"/>
      <c r="IG968" s="18"/>
      <c r="IH968" s="18"/>
      <c r="II968" s="18"/>
      <c r="IJ968" s="18"/>
      <c r="IK968" s="18"/>
      <c r="IL968" s="18"/>
      <c r="IM968" s="18"/>
      <c r="IN968" s="18"/>
      <c r="IO968" s="18"/>
      <c r="IP968" s="18"/>
      <c r="IQ968" s="18"/>
      <c r="IR968" s="18"/>
      <c r="IS968" s="18"/>
      <c r="IT968" s="18"/>
      <c r="IU968" s="18"/>
      <c r="IV968" s="18"/>
      <c r="IW968" s="18"/>
      <c r="IX968" s="18"/>
      <c r="IY968" s="18"/>
      <c r="IZ968" s="18"/>
      <c r="JA968" s="18"/>
      <c r="JB968" s="18"/>
      <c r="JC968" s="18"/>
      <c r="JD968" s="18"/>
      <c r="JE968" s="18"/>
      <c r="JF968" s="18"/>
    </row>
    <row r="969" spans="36:266" x14ac:dyDescent="0.3">
      <c r="AJ969" s="24"/>
      <c r="AK969" s="24"/>
      <c r="AL969" s="20"/>
      <c r="AM969" s="23"/>
      <c r="AN969" s="18"/>
      <c r="AO969" s="18"/>
      <c r="BB969" s="25"/>
      <c r="BC969" s="21"/>
      <c r="BG969" s="18"/>
      <c r="BN969" s="22"/>
      <c r="BO969" s="22"/>
      <c r="BP969" s="22"/>
      <c r="BQ969" s="22"/>
      <c r="BR969" s="15"/>
      <c r="CF969" s="15"/>
      <c r="CL969" s="22"/>
      <c r="CM969" s="15"/>
      <c r="CR969" s="22"/>
      <c r="CT969" s="15"/>
      <c r="CW969" s="22"/>
      <c r="DA969" s="15"/>
      <c r="DH969" s="15"/>
      <c r="DJ969" s="22"/>
      <c r="DO969" s="15"/>
      <c r="DV969" s="15"/>
      <c r="EC969" s="15"/>
      <c r="EJ969" s="15"/>
      <c r="EQ969" s="15"/>
      <c r="EX969" s="15"/>
      <c r="FE969" s="15"/>
      <c r="FL969" s="15"/>
      <c r="FS969" s="15"/>
      <c r="FZ969" s="15"/>
      <c r="GG969" s="15"/>
      <c r="GN969" s="15"/>
      <c r="GP969" s="22"/>
      <c r="GQ969" s="22"/>
      <c r="GR969" s="22"/>
      <c r="GS969" s="22"/>
      <c r="GT969" s="22"/>
      <c r="GU969" s="15"/>
      <c r="GV969" s="22"/>
      <c r="GW969" s="22"/>
      <c r="GX969" s="22"/>
      <c r="GY969" s="18"/>
      <c r="GZ969" s="18"/>
      <c r="HA969" s="18"/>
      <c r="HB969" s="18"/>
      <c r="HC969" s="18"/>
      <c r="HD969" s="18"/>
      <c r="HE969" s="18"/>
      <c r="HF969" s="18"/>
      <c r="HG969" s="18"/>
      <c r="HH969" s="18"/>
      <c r="HI969" s="18"/>
      <c r="HJ969" s="18"/>
      <c r="HK969" s="18"/>
      <c r="HL969" s="18"/>
      <c r="HM969" s="18"/>
      <c r="HN969" s="18"/>
      <c r="HO969" s="18"/>
      <c r="HP969" s="18"/>
      <c r="HQ969" s="18"/>
      <c r="HR969" s="18"/>
      <c r="HS969" s="18"/>
      <c r="HT969" s="18"/>
      <c r="HU969" s="18"/>
      <c r="HV969" s="18"/>
      <c r="HW969" s="18"/>
      <c r="HX969" s="18"/>
      <c r="HY969" s="18"/>
      <c r="HZ969" s="18"/>
      <c r="IA969" s="18"/>
      <c r="IB969" s="18"/>
      <c r="IC969" s="18"/>
      <c r="ID969" s="18"/>
      <c r="IE969" s="18"/>
      <c r="IF969" s="18"/>
      <c r="IG969" s="18"/>
      <c r="IH969" s="18"/>
      <c r="II969" s="18"/>
      <c r="IJ969" s="18"/>
      <c r="IK969" s="18"/>
      <c r="IL969" s="18"/>
      <c r="IM969" s="18"/>
      <c r="IN969" s="18"/>
      <c r="IO969" s="18"/>
      <c r="IP969" s="18"/>
      <c r="IQ969" s="18"/>
      <c r="IR969" s="18"/>
      <c r="IS969" s="18"/>
      <c r="IT969" s="18"/>
      <c r="IU969" s="18"/>
      <c r="IV969" s="18"/>
      <c r="IW969" s="18"/>
      <c r="IX969" s="18"/>
      <c r="IY969" s="18"/>
      <c r="IZ969" s="18"/>
      <c r="JA969" s="18"/>
      <c r="JB969" s="18"/>
      <c r="JC969" s="18"/>
      <c r="JD969" s="18"/>
      <c r="JE969" s="18"/>
      <c r="JF969" s="18"/>
    </row>
    <row r="970" spans="36:266" x14ac:dyDescent="0.3">
      <c r="AJ970" s="24"/>
      <c r="AK970" s="24"/>
      <c r="AL970" s="20"/>
      <c r="AM970" s="23"/>
      <c r="AN970" s="18"/>
      <c r="AO970" s="18"/>
      <c r="BB970" s="25"/>
      <c r="BC970" s="21"/>
      <c r="BG970" s="18"/>
      <c r="BN970" s="22"/>
      <c r="BO970" s="22"/>
      <c r="BP970" s="22"/>
      <c r="BQ970" s="22"/>
      <c r="BR970" s="15"/>
      <c r="CF970" s="15"/>
      <c r="CL970" s="22"/>
      <c r="CM970" s="15"/>
      <c r="CR970" s="22"/>
      <c r="CT970" s="15"/>
      <c r="CW970" s="22"/>
      <c r="DA970" s="15"/>
      <c r="DH970" s="15"/>
      <c r="DJ970" s="22"/>
      <c r="DO970" s="15"/>
      <c r="DV970" s="15"/>
      <c r="EC970" s="15"/>
      <c r="EJ970" s="15"/>
      <c r="EQ970" s="15"/>
      <c r="EX970" s="15"/>
      <c r="FE970" s="15"/>
      <c r="FL970" s="15"/>
      <c r="FS970" s="15"/>
      <c r="FZ970" s="15"/>
      <c r="GG970" s="15"/>
      <c r="GN970" s="15"/>
      <c r="GP970" s="22"/>
      <c r="GQ970" s="22"/>
      <c r="GR970" s="22"/>
      <c r="GS970" s="22"/>
      <c r="GT970" s="22"/>
      <c r="GU970" s="15"/>
      <c r="GV970" s="22"/>
      <c r="GW970" s="22"/>
      <c r="GX970" s="22"/>
      <c r="GY970" s="18"/>
      <c r="GZ970" s="18"/>
      <c r="HA970" s="18"/>
      <c r="HB970" s="18"/>
      <c r="HC970" s="18"/>
      <c r="HD970" s="18"/>
      <c r="HE970" s="18"/>
      <c r="HF970" s="18"/>
      <c r="HG970" s="18"/>
      <c r="HH970" s="18"/>
      <c r="HI970" s="18"/>
      <c r="HJ970" s="18"/>
      <c r="HK970" s="18"/>
      <c r="HL970" s="18"/>
      <c r="HM970" s="18"/>
      <c r="HN970" s="18"/>
      <c r="HO970" s="18"/>
      <c r="HP970" s="18"/>
      <c r="HQ970" s="18"/>
      <c r="HR970" s="18"/>
      <c r="HS970" s="18"/>
      <c r="HT970" s="18"/>
      <c r="HU970" s="18"/>
      <c r="HV970" s="18"/>
      <c r="HW970" s="18"/>
      <c r="HX970" s="18"/>
      <c r="HY970" s="18"/>
      <c r="HZ970" s="18"/>
      <c r="IA970" s="18"/>
      <c r="IB970" s="18"/>
      <c r="IC970" s="18"/>
      <c r="ID970" s="18"/>
      <c r="IE970" s="18"/>
      <c r="IF970" s="18"/>
      <c r="IG970" s="18"/>
      <c r="IH970" s="18"/>
      <c r="II970" s="18"/>
      <c r="IJ970" s="18"/>
      <c r="IK970" s="18"/>
      <c r="IL970" s="18"/>
      <c r="IM970" s="18"/>
      <c r="IN970" s="18"/>
      <c r="IO970" s="18"/>
      <c r="IP970" s="18"/>
      <c r="IQ970" s="18"/>
      <c r="IR970" s="18"/>
      <c r="IS970" s="18"/>
      <c r="IT970" s="18"/>
      <c r="IU970" s="18"/>
      <c r="IV970" s="18"/>
      <c r="IW970" s="18"/>
      <c r="IX970" s="18"/>
      <c r="IY970" s="18"/>
      <c r="IZ970" s="18"/>
      <c r="JA970" s="18"/>
      <c r="JB970" s="18"/>
      <c r="JC970" s="18"/>
      <c r="JD970" s="18"/>
      <c r="JE970" s="18"/>
      <c r="JF970" s="18"/>
    </row>
    <row r="971" spans="36:266" x14ac:dyDescent="0.3">
      <c r="AJ971" s="24"/>
      <c r="AK971" s="24"/>
      <c r="AL971" s="20"/>
      <c r="AM971" s="23"/>
      <c r="AN971" s="18"/>
      <c r="AO971" s="18"/>
      <c r="BB971" s="25"/>
      <c r="BC971" s="21"/>
      <c r="BG971" s="18"/>
      <c r="BN971" s="22"/>
      <c r="BO971" s="22"/>
      <c r="BP971" s="22"/>
      <c r="BQ971" s="22"/>
      <c r="BR971" s="15"/>
      <c r="CF971" s="15"/>
      <c r="CL971" s="22"/>
      <c r="CM971" s="15"/>
      <c r="CR971" s="22"/>
      <c r="CT971" s="15"/>
      <c r="CW971" s="22"/>
      <c r="DA971" s="15"/>
      <c r="DH971" s="15"/>
      <c r="DJ971" s="22"/>
      <c r="DO971" s="15"/>
      <c r="DV971" s="15"/>
      <c r="EC971" s="15"/>
      <c r="EJ971" s="15"/>
      <c r="EQ971" s="15"/>
      <c r="EX971" s="15"/>
      <c r="FE971" s="15"/>
      <c r="FL971" s="15"/>
      <c r="FS971" s="15"/>
      <c r="FZ971" s="15"/>
      <c r="GG971" s="15"/>
      <c r="GN971" s="15"/>
      <c r="GP971" s="22"/>
      <c r="GQ971" s="22"/>
      <c r="GR971" s="22"/>
      <c r="GS971" s="22"/>
      <c r="GT971" s="22"/>
      <c r="GU971" s="15"/>
      <c r="GV971" s="22"/>
      <c r="GW971" s="22"/>
      <c r="GX971" s="22"/>
      <c r="GY971" s="18"/>
      <c r="GZ971" s="18"/>
      <c r="HA971" s="18"/>
      <c r="HB971" s="18"/>
      <c r="HC971" s="18"/>
      <c r="HD971" s="18"/>
      <c r="HE971" s="18"/>
      <c r="HF971" s="18"/>
      <c r="HG971" s="18"/>
      <c r="HH971" s="18"/>
      <c r="HI971" s="18"/>
      <c r="HJ971" s="18"/>
      <c r="HK971" s="18"/>
      <c r="HL971" s="18"/>
      <c r="HM971" s="18"/>
      <c r="HN971" s="18"/>
      <c r="HO971" s="18"/>
      <c r="HP971" s="18"/>
      <c r="HQ971" s="18"/>
      <c r="HR971" s="18"/>
      <c r="HS971" s="18"/>
      <c r="HT971" s="18"/>
      <c r="HU971" s="18"/>
      <c r="HV971" s="18"/>
      <c r="HW971" s="18"/>
      <c r="HX971" s="18"/>
      <c r="HY971" s="18"/>
      <c r="HZ971" s="18"/>
      <c r="IA971" s="18"/>
      <c r="IB971" s="18"/>
      <c r="IC971" s="18"/>
      <c r="ID971" s="18"/>
      <c r="IE971" s="18"/>
      <c r="IF971" s="18"/>
      <c r="IG971" s="18"/>
      <c r="IH971" s="18"/>
      <c r="II971" s="18"/>
      <c r="IJ971" s="18"/>
      <c r="IK971" s="18"/>
      <c r="IL971" s="18"/>
      <c r="IM971" s="18"/>
      <c r="IN971" s="18"/>
      <c r="IO971" s="18"/>
      <c r="IP971" s="18"/>
      <c r="IQ971" s="18"/>
      <c r="IR971" s="18"/>
      <c r="IS971" s="18"/>
      <c r="IT971" s="18"/>
      <c r="IU971" s="18"/>
      <c r="IV971" s="18"/>
      <c r="IW971" s="18"/>
      <c r="IX971" s="18"/>
      <c r="IY971" s="18"/>
      <c r="IZ971" s="18"/>
      <c r="JA971" s="18"/>
      <c r="JB971" s="18"/>
      <c r="JC971" s="18"/>
      <c r="JD971" s="18"/>
      <c r="JE971" s="18"/>
      <c r="JF971" s="18"/>
    </row>
    <row r="972" spans="36:266" x14ac:dyDescent="0.3">
      <c r="AJ972" s="24"/>
      <c r="AK972" s="24"/>
      <c r="AL972" s="20"/>
      <c r="AM972" s="23"/>
      <c r="AN972" s="18"/>
      <c r="AO972" s="18"/>
      <c r="BB972" s="25"/>
      <c r="BC972" s="21"/>
      <c r="BG972" s="18"/>
      <c r="BN972" s="22"/>
      <c r="BO972" s="22"/>
      <c r="BP972" s="22"/>
      <c r="BQ972" s="22"/>
      <c r="BR972" s="15"/>
      <c r="CF972" s="15"/>
      <c r="CL972" s="22"/>
      <c r="CM972" s="15"/>
      <c r="CR972" s="22"/>
      <c r="CT972" s="15"/>
      <c r="CW972" s="22"/>
      <c r="DA972" s="15"/>
      <c r="DH972" s="15"/>
      <c r="DJ972" s="22"/>
      <c r="DO972" s="15"/>
      <c r="DV972" s="15"/>
      <c r="EC972" s="15"/>
      <c r="EJ972" s="15"/>
      <c r="EQ972" s="15"/>
      <c r="EX972" s="15"/>
      <c r="FE972" s="15"/>
      <c r="FL972" s="15"/>
      <c r="FS972" s="15"/>
      <c r="FZ972" s="15"/>
      <c r="GG972" s="15"/>
      <c r="GN972" s="15"/>
      <c r="GP972" s="22"/>
      <c r="GQ972" s="22"/>
      <c r="GR972" s="22"/>
      <c r="GS972" s="22"/>
      <c r="GT972" s="22"/>
      <c r="GU972" s="15"/>
      <c r="GV972" s="22"/>
      <c r="GW972" s="22"/>
      <c r="GX972" s="22"/>
      <c r="GY972" s="18"/>
      <c r="GZ972" s="18"/>
      <c r="HA972" s="18"/>
      <c r="HB972" s="18"/>
      <c r="HC972" s="18"/>
      <c r="HD972" s="18"/>
      <c r="HE972" s="18"/>
      <c r="HF972" s="18"/>
      <c r="HG972" s="18"/>
      <c r="HH972" s="18"/>
      <c r="HI972" s="18"/>
      <c r="HJ972" s="18"/>
      <c r="HK972" s="18"/>
      <c r="HL972" s="18"/>
      <c r="HM972" s="18"/>
      <c r="HN972" s="18"/>
      <c r="HO972" s="18"/>
      <c r="HP972" s="18"/>
      <c r="HQ972" s="18"/>
      <c r="HR972" s="18"/>
      <c r="HS972" s="18"/>
      <c r="HT972" s="18"/>
      <c r="HU972" s="18"/>
      <c r="HV972" s="18"/>
      <c r="HW972" s="18"/>
      <c r="HX972" s="18"/>
      <c r="HY972" s="18"/>
      <c r="HZ972" s="18"/>
      <c r="IA972" s="18"/>
      <c r="IB972" s="18"/>
      <c r="IC972" s="18"/>
      <c r="ID972" s="18"/>
      <c r="IE972" s="18"/>
      <c r="IF972" s="18"/>
      <c r="IG972" s="18"/>
      <c r="IH972" s="18"/>
      <c r="II972" s="18"/>
      <c r="IJ972" s="18"/>
      <c r="IK972" s="18"/>
      <c r="IL972" s="18"/>
      <c r="IM972" s="18"/>
      <c r="IN972" s="18"/>
      <c r="IO972" s="18"/>
      <c r="IP972" s="18"/>
      <c r="IQ972" s="18"/>
      <c r="IR972" s="18"/>
      <c r="IS972" s="18"/>
      <c r="IT972" s="18"/>
      <c r="IU972" s="18"/>
      <c r="IV972" s="18"/>
      <c r="IW972" s="18"/>
      <c r="IX972" s="18"/>
      <c r="IY972" s="18"/>
      <c r="IZ972" s="18"/>
      <c r="JA972" s="18"/>
      <c r="JB972" s="18"/>
      <c r="JC972" s="18"/>
      <c r="JD972" s="18"/>
      <c r="JE972" s="18"/>
      <c r="JF972" s="18"/>
    </row>
    <row r="973" spans="36:266" x14ac:dyDescent="0.3">
      <c r="AJ973" s="24"/>
      <c r="AK973" s="24"/>
      <c r="AL973" s="20"/>
      <c r="AM973" s="23"/>
      <c r="AN973" s="18"/>
      <c r="AO973" s="18"/>
      <c r="BB973" s="25"/>
      <c r="BC973" s="21"/>
      <c r="BG973" s="18"/>
      <c r="BN973" s="22"/>
      <c r="BO973" s="22"/>
      <c r="BP973" s="22"/>
      <c r="BQ973" s="22"/>
      <c r="BR973" s="15"/>
      <c r="CF973" s="15"/>
      <c r="CL973" s="22"/>
      <c r="CM973" s="15"/>
      <c r="CR973" s="22"/>
      <c r="CT973" s="15"/>
      <c r="CW973" s="22"/>
      <c r="DA973" s="15"/>
      <c r="DH973" s="15"/>
      <c r="DJ973" s="22"/>
      <c r="DO973" s="15"/>
      <c r="DV973" s="15"/>
      <c r="EC973" s="15"/>
      <c r="EJ973" s="15"/>
      <c r="EQ973" s="15"/>
      <c r="EX973" s="15"/>
      <c r="FE973" s="15"/>
      <c r="FL973" s="15"/>
      <c r="FS973" s="15"/>
      <c r="FZ973" s="15"/>
      <c r="GG973" s="15"/>
      <c r="GN973" s="15"/>
      <c r="GP973" s="22"/>
      <c r="GQ973" s="22"/>
      <c r="GR973" s="22"/>
      <c r="GS973" s="22"/>
      <c r="GT973" s="22"/>
      <c r="GU973" s="15"/>
      <c r="GV973" s="22"/>
      <c r="GW973" s="22"/>
      <c r="GX973" s="22"/>
      <c r="GY973" s="18"/>
      <c r="GZ973" s="18"/>
      <c r="HA973" s="18"/>
      <c r="HB973" s="18"/>
      <c r="HC973" s="18"/>
      <c r="HD973" s="18"/>
      <c r="HE973" s="18"/>
      <c r="HF973" s="18"/>
      <c r="HG973" s="18"/>
      <c r="HH973" s="18"/>
      <c r="HI973" s="18"/>
      <c r="HJ973" s="18"/>
      <c r="HK973" s="18"/>
      <c r="HL973" s="18"/>
      <c r="HM973" s="18"/>
      <c r="HN973" s="18"/>
      <c r="HO973" s="18"/>
      <c r="HP973" s="18"/>
      <c r="HQ973" s="18"/>
      <c r="HR973" s="18"/>
      <c r="HS973" s="18"/>
      <c r="HT973" s="18"/>
      <c r="HU973" s="18"/>
      <c r="HV973" s="18"/>
      <c r="HW973" s="18"/>
      <c r="HX973" s="18"/>
      <c r="HY973" s="18"/>
      <c r="HZ973" s="18"/>
      <c r="IA973" s="18"/>
      <c r="IB973" s="18"/>
      <c r="IC973" s="18"/>
      <c r="ID973" s="18"/>
      <c r="IE973" s="18"/>
      <c r="IF973" s="18"/>
      <c r="IG973" s="18"/>
      <c r="IH973" s="18"/>
      <c r="II973" s="18"/>
      <c r="IJ973" s="18"/>
      <c r="IK973" s="18"/>
      <c r="IL973" s="18"/>
      <c r="IM973" s="18"/>
      <c r="IN973" s="18"/>
      <c r="IO973" s="18"/>
      <c r="IP973" s="18"/>
      <c r="IQ973" s="18"/>
      <c r="IR973" s="18"/>
      <c r="IS973" s="18"/>
      <c r="IT973" s="18"/>
      <c r="IU973" s="18"/>
      <c r="IV973" s="18"/>
      <c r="IW973" s="18"/>
      <c r="IX973" s="18"/>
      <c r="IY973" s="18"/>
      <c r="IZ973" s="18"/>
      <c r="JA973" s="18"/>
      <c r="JB973" s="18"/>
      <c r="JC973" s="18"/>
      <c r="JD973" s="18"/>
      <c r="JE973" s="18"/>
      <c r="JF973" s="18"/>
    </row>
    <row r="974" spans="36:266" x14ac:dyDescent="0.3">
      <c r="AJ974" s="24"/>
      <c r="AK974" s="24"/>
      <c r="AL974" s="20"/>
      <c r="AM974" s="23"/>
      <c r="AN974" s="18"/>
      <c r="AO974" s="18"/>
      <c r="BB974" s="25"/>
      <c r="BC974" s="21"/>
      <c r="BG974" s="18"/>
      <c r="BN974" s="22"/>
      <c r="BO974" s="22"/>
      <c r="BP974" s="22"/>
      <c r="BQ974" s="22"/>
      <c r="BR974" s="15"/>
      <c r="CF974" s="15"/>
      <c r="CL974" s="22"/>
      <c r="CM974" s="15"/>
      <c r="CR974" s="22"/>
      <c r="CT974" s="15"/>
      <c r="CW974" s="22"/>
      <c r="DA974" s="15"/>
      <c r="DH974" s="15"/>
      <c r="DJ974" s="22"/>
      <c r="DO974" s="15"/>
      <c r="DV974" s="15"/>
      <c r="EC974" s="15"/>
      <c r="EJ974" s="15"/>
      <c r="EQ974" s="15"/>
      <c r="EX974" s="15"/>
      <c r="FE974" s="15"/>
      <c r="FL974" s="15"/>
      <c r="FS974" s="15"/>
      <c r="FZ974" s="15"/>
      <c r="GG974" s="15"/>
      <c r="GN974" s="15"/>
      <c r="GP974" s="22"/>
      <c r="GQ974" s="22"/>
      <c r="GR974" s="22"/>
      <c r="GS974" s="22"/>
      <c r="GT974" s="22"/>
      <c r="GU974" s="15"/>
      <c r="GV974" s="22"/>
      <c r="GW974" s="22"/>
      <c r="GX974" s="22"/>
      <c r="GY974" s="18"/>
      <c r="GZ974" s="18"/>
      <c r="HA974" s="18"/>
      <c r="HB974" s="18"/>
      <c r="HC974" s="18"/>
      <c r="HD974" s="18"/>
      <c r="HE974" s="18"/>
      <c r="HF974" s="18"/>
      <c r="HG974" s="18"/>
      <c r="HH974" s="18"/>
      <c r="HI974" s="18"/>
      <c r="HJ974" s="18"/>
      <c r="HK974" s="18"/>
      <c r="HL974" s="18"/>
      <c r="HM974" s="18"/>
      <c r="HN974" s="18"/>
      <c r="HO974" s="18"/>
      <c r="HP974" s="18"/>
      <c r="HQ974" s="18"/>
      <c r="HR974" s="18"/>
      <c r="HS974" s="18"/>
      <c r="HT974" s="18"/>
      <c r="HU974" s="18"/>
      <c r="HV974" s="18"/>
      <c r="HW974" s="18"/>
      <c r="HX974" s="18"/>
      <c r="HY974" s="18"/>
      <c r="HZ974" s="18"/>
      <c r="IA974" s="18"/>
      <c r="IB974" s="18"/>
      <c r="IC974" s="18"/>
      <c r="ID974" s="18"/>
      <c r="IE974" s="18"/>
      <c r="IF974" s="18"/>
      <c r="IG974" s="18"/>
      <c r="IH974" s="18"/>
      <c r="II974" s="18"/>
      <c r="IJ974" s="18"/>
      <c r="IK974" s="18"/>
      <c r="IL974" s="18"/>
      <c r="IM974" s="18"/>
      <c r="IN974" s="18"/>
      <c r="IO974" s="18"/>
      <c r="IP974" s="18"/>
      <c r="IQ974" s="18"/>
      <c r="IR974" s="18"/>
      <c r="IS974" s="18"/>
      <c r="IT974" s="18"/>
      <c r="IU974" s="18"/>
      <c r="IV974" s="18"/>
      <c r="IW974" s="18"/>
      <c r="IX974" s="18"/>
      <c r="IY974" s="18"/>
      <c r="IZ974" s="18"/>
      <c r="JA974" s="18"/>
      <c r="JB974" s="18"/>
      <c r="JC974" s="18"/>
      <c r="JD974" s="18"/>
      <c r="JE974" s="18"/>
      <c r="JF974" s="18"/>
    </row>
    <row r="975" spans="36:266" x14ac:dyDescent="0.3">
      <c r="AJ975" s="24"/>
      <c r="AK975" s="24"/>
      <c r="AL975" s="20"/>
      <c r="AM975" s="23"/>
      <c r="AN975" s="18"/>
      <c r="AO975" s="18"/>
      <c r="BB975" s="25"/>
      <c r="BC975" s="21"/>
      <c r="BG975" s="18"/>
      <c r="BN975" s="22"/>
      <c r="BO975" s="22"/>
      <c r="BP975" s="22"/>
      <c r="BQ975" s="22"/>
      <c r="BR975" s="15"/>
      <c r="CF975" s="15"/>
      <c r="CL975" s="22"/>
      <c r="CM975" s="15"/>
      <c r="CR975" s="22"/>
      <c r="CT975" s="15"/>
      <c r="CW975" s="22"/>
      <c r="DA975" s="15"/>
      <c r="DH975" s="15"/>
      <c r="DJ975" s="22"/>
      <c r="DO975" s="15"/>
      <c r="DV975" s="15"/>
      <c r="EC975" s="15"/>
      <c r="EJ975" s="15"/>
      <c r="EQ975" s="15"/>
      <c r="EX975" s="15"/>
      <c r="FE975" s="15"/>
      <c r="FL975" s="15"/>
      <c r="FS975" s="15"/>
      <c r="FZ975" s="15"/>
      <c r="GG975" s="15"/>
      <c r="GN975" s="15"/>
      <c r="GP975" s="22"/>
      <c r="GQ975" s="22"/>
      <c r="GR975" s="22"/>
      <c r="GS975" s="22"/>
      <c r="GT975" s="22"/>
      <c r="GU975" s="15"/>
      <c r="GV975" s="22"/>
      <c r="GW975" s="22"/>
      <c r="GX975" s="22"/>
      <c r="GY975" s="18"/>
      <c r="GZ975" s="18"/>
      <c r="HA975" s="18"/>
      <c r="HB975" s="18"/>
      <c r="HC975" s="18"/>
      <c r="HD975" s="18"/>
      <c r="HE975" s="18"/>
      <c r="HF975" s="18"/>
      <c r="HG975" s="18"/>
      <c r="HH975" s="18"/>
      <c r="HI975" s="18"/>
      <c r="HJ975" s="18"/>
      <c r="HK975" s="18"/>
      <c r="HL975" s="18"/>
      <c r="HM975" s="18"/>
      <c r="HN975" s="18"/>
      <c r="HO975" s="18"/>
      <c r="HP975" s="18"/>
      <c r="HQ975" s="18"/>
      <c r="HR975" s="18"/>
      <c r="HS975" s="18"/>
      <c r="HT975" s="18"/>
      <c r="HU975" s="18"/>
      <c r="HV975" s="18"/>
      <c r="HW975" s="18"/>
      <c r="HX975" s="18"/>
      <c r="HY975" s="18"/>
      <c r="HZ975" s="18"/>
      <c r="IA975" s="18"/>
      <c r="IB975" s="18"/>
      <c r="IC975" s="18"/>
      <c r="ID975" s="18"/>
      <c r="IE975" s="18"/>
      <c r="IF975" s="18"/>
      <c r="IG975" s="18"/>
      <c r="IH975" s="18"/>
      <c r="II975" s="18"/>
      <c r="IJ975" s="18"/>
      <c r="IK975" s="18"/>
      <c r="IL975" s="18"/>
      <c r="IM975" s="18"/>
      <c r="IN975" s="18"/>
      <c r="IO975" s="18"/>
      <c r="IP975" s="18"/>
      <c r="IQ975" s="18"/>
      <c r="IR975" s="18"/>
      <c r="IS975" s="18"/>
      <c r="IT975" s="18"/>
      <c r="IU975" s="18"/>
      <c r="IV975" s="18"/>
      <c r="IW975" s="18"/>
      <c r="IX975" s="18"/>
      <c r="IY975" s="18"/>
      <c r="IZ975" s="18"/>
      <c r="JA975" s="18"/>
      <c r="JB975" s="18"/>
      <c r="JC975" s="18"/>
      <c r="JD975" s="18"/>
      <c r="JE975" s="18"/>
      <c r="JF975" s="18"/>
    </row>
    <row r="976" spans="36:266" x14ac:dyDescent="0.3">
      <c r="AJ976" s="24"/>
      <c r="AK976" s="24"/>
      <c r="AL976" s="20"/>
      <c r="AM976" s="23"/>
      <c r="AN976" s="18"/>
      <c r="AO976" s="18"/>
      <c r="BB976" s="25"/>
      <c r="BC976" s="21"/>
      <c r="BG976" s="18"/>
      <c r="BN976" s="22"/>
      <c r="BO976" s="22"/>
      <c r="BP976" s="22"/>
      <c r="BQ976" s="22"/>
      <c r="BR976" s="15"/>
      <c r="CF976" s="15"/>
      <c r="CL976" s="22"/>
      <c r="CM976" s="15"/>
      <c r="CR976" s="22"/>
      <c r="CT976" s="15"/>
      <c r="CW976" s="22"/>
      <c r="DA976" s="15"/>
      <c r="DH976" s="15"/>
      <c r="DJ976" s="22"/>
      <c r="DO976" s="15"/>
      <c r="DV976" s="15"/>
      <c r="EC976" s="15"/>
      <c r="EJ976" s="15"/>
      <c r="EQ976" s="15"/>
      <c r="EX976" s="15"/>
      <c r="FE976" s="15"/>
      <c r="FL976" s="15"/>
      <c r="FS976" s="15"/>
      <c r="FZ976" s="15"/>
      <c r="GG976" s="15"/>
      <c r="GN976" s="15"/>
      <c r="GP976" s="22"/>
      <c r="GQ976" s="22"/>
      <c r="GR976" s="22"/>
      <c r="GS976" s="22"/>
      <c r="GT976" s="22"/>
      <c r="GU976" s="15"/>
      <c r="GV976" s="22"/>
      <c r="GW976" s="22"/>
      <c r="GX976" s="22"/>
      <c r="GY976" s="18"/>
      <c r="GZ976" s="18"/>
      <c r="HA976" s="18"/>
      <c r="HB976" s="18"/>
      <c r="HC976" s="18"/>
      <c r="HD976" s="18"/>
      <c r="HE976" s="18"/>
      <c r="HF976" s="18"/>
      <c r="HG976" s="18"/>
      <c r="HH976" s="18"/>
      <c r="HI976" s="18"/>
      <c r="HJ976" s="18"/>
      <c r="HK976" s="18"/>
      <c r="HL976" s="18"/>
      <c r="HM976" s="18"/>
      <c r="HN976" s="18"/>
      <c r="HO976" s="18"/>
      <c r="HP976" s="18"/>
      <c r="HQ976" s="18"/>
      <c r="HR976" s="18"/>
      <c r="HS976" s="18"/>
      <c r="HT976" s="18"/>
      <c r="HU976" s="18"/>
      <c r="HV976" s="18"/>
      <c r="HW976" s="18"/>
      <c r="HX976" s="18"/>
      <c r="HY976" s="18"/>
      <c r="HZ976" s="18"/>
      <c r="IA976" s="18"/>
      <c r="IB976" s="18"/>
      <c r="IC976" s="18"/>
      <c r="ID976" s="18"/>
      <c r="IE976" s="18"/>
      <c r="IF976" s="18"/>
      <c r="IG976" s="18"/>
      <c r="IH976" s="18"/>
      <c r="II976" s="18"/>
      <c r="IJ976" s="18"/>
      <c r="IK976" s="18"/>
      <c r="IL976" s="18"/>
      <c r="IM976" s="18"/>
      <c r="IN976" s="18"/>
      <c r="IO976" s="18"/>
      <c r="IP976" s="18"/>
      <c r="IQ976" s="18"/>
      <c r="IR976" s="18"/>
      <c r="IS976" s="18"/>
      <c r="IT976" s="18"/>
      <c r="IU976" s="18"/>
      <c r="IV976" s="18"/>
      <c r="IW976" s="18"/>
      <c r="IX976" s="18"/>
      <c r="IY976" s="18"/>
      <c r="IZ976" s="18"/>
      <c r="JA976" s="18"/>
      <c r="JB976" s="18"/>
      <c r="JC976" s="18"/>
      <c r="JD976" s="18"/>
      <c r="JE976" s="18"/>
      <c r="JF976" s="18"/>
    </row>
    <row r="977" spans="36:266" x14ac:dyDescent="0.3">
      <c r="AJ977" s="24"/>
      <c r="AK977" s="24"/>
      <c r="AL977" s="20"/>
      <c r="AM977" s="23"/>
      <c r="AN977" s="18"/>
      <c r="AO977" s="18"/>
      <c r="BB977" s="25"/>
      <c r="BC977" s="21"/>
      <c r="BG977" s="18"/>
      <c r="BN977" s="22"/>
      <c r="BO977" s="22"/>
      <c r="BP977" s="22"/>
      <c r="BQ977" s="22"/>
      <c r="BR977" s="15"/>
      <c r="CF977" s="15"/>
      <c r="CL977" s="22"/>
      <c r="CM977" s="15"/>
      <c r="CR977" s="22"/>
      <c r="CT977" s="15"/>
      <c r="CW977" s="22"/>
      <c r="DA977" s="15"/>
      <c r="DH977" s="15"/>
      <c r="DJ977" s="22"/>
      <c r="DO977" s="15"/>
      <c r="DV977" s="15"/>
      <c r="EC977" s="15"/>
      <c r="EJ977" s="15"/>
      <c r="EQ977" s="15"/>
      <c r="EX977" s="15"/>
      <c r="FE977" s="15"/>
      <c r="FL977" s="15"/>
      <c r="FS977" s="15"/>
      <c r="FZ977" s="15"/>
      <c r="GG977" s="15"/>
      <c r="GN977" s="15"/>
      <c r="GP977" s="22"/>
      <c r="GQ977" s="22"/>
      <c r="GR977" s="22"/>
      <c r="GS977" s="22"/>
      <c r="GT977" s="22"/>
      <c r="GU977" s="15"/>
      <c r="GV977" s="22"/>
      <c r="GW977" s="22"/>
      <c r="GX977" s="22"/>
      <c r="GY977" s="18"/>
      <c r="GZ977" s="18"/>
      <c r="HA977" s="18"/>
      <c r="HB977" s="18"/>
      <c r="HC977" s="18"/>
      <c r="HD977" s="18"/>
      <c r="HE977" s="18"/>
      <c r="HF977" s="18"/>
      <c r="HG977" s="18"/>
      <c r="HH977" s="18"/>
      <c r="HI977" s="18"/>
      <c r="HJ977" s="18"/>
      <c r="HK977" s="18"/>
      <c r="HL977" s="18"/>
      <c r="HM977" s="18"/>
      <c r="HN977" s="18"/>
      <c r="HO977" s="18"/>
      <c r="HP977" s="18"/>
      <c r="HQ977" s="18"/>
      <c r="HR977" s="18"/>
      <c r="HS977" s="18"/>
      <c r="HT977" s="18"/>
      <c r="HU977" s="18"/>
      <c r="HV977" s="18"/>
      <c r="HW977" s="18"/>
      <c r="HX977" s="18"/>
      <c r="HY977" s="18"/>
      <c r="HZ977" s="18"/>
      <c r="IA977" s="18"/>
      <c r="IB977" s="18"/>
      <c r="IC977" s="18"/>
      <c r="ID977" s="18"/>
      <c r="IE977" s="18"/>
      <c r="IF977" s="18"/>
      <c r="IG977" s="18"/>
      <c r="IH977" s="18"/>
      <c r="II977" s="18"/>
      <c r="IJ977" s="18"/>
      <c r="IK977" s="18"/>
      <c r="IL977" s="18"/>
      <c r="IM977" s="18"/>
      <c r="IN977" s="18"/>
      <c r="IO977" s="18"/>
      <c r="IP977" s="18"/>
      <c r="IQ977" s="18"/>
      <c r="IR977" s="18"/>
      <c r="IS977" s="18"/>
      <c r="IT977" s="18"/>
      <c r="IU977" s="18"/>
      <c r="IV977" s="18"/>
      <c r="IW977" s="18"/>
      <c r="IX977" s="18"/>
      <c r="IY977" s="18"/>
      <c r="IZ977" s="18"/>
      <c r="JA977" s="18"/>
      <c r="JB977" s="18"/>
      <c r="JC977" s="18"/>
      <c r="JD977" s="18"/>
      <c r="JE977" s="18"/>
      <c r="JF977" s="18"/>
    </row>
    <row r="978" spans="36:266" x14ac:dyDescent="0.3">
      <c r="AJ978" s="24"/>
      <c r="AK978" s="24"/>
      <c r="AL978" s="20"/>
      <c r="AM978" s="23"/>
      <c r="AN978" s="18"/>
      <c r="AO978" s="18"/>
      <c r="BB978" s="25"/>
      <c r="BC978" s="21"/>
      <c r="BG978" s="18"/>
      <c r="BN978" s="22"/>
      <c r="BO978" s="22"/>
      <c r="BP978" s="22"/>
      <c r="BQ978" s="22"/>
      <c r="BR978" s="15"/>
      <c r="CF978" s="15"/>
      <c r="CL978" s="22"/>
      <c r="CM978" s="15"/>
      <c r="CR978" s="22"/>
      <c r="CT978" s="15"/>
      <c r="CW978" s="22"/>
      <c r="DA978" s="15"/>
      <c r="DH978" s="15"/>
      <c r="DJ978" s="22"/>
      <c r="DO978" s="15"/>
      <c r="DV978" s="15"/>
      <c r="EC978" s="15"/>
      <c r="EJ978" s="15"/>
      <c r="EQ978" s="15"/>
      <c r="EX978" s="15"/>
      <c r="FE978" s="15"/>
      <c r="FL978" s="15"/>
      <c r="FS978" s="15"/>
      <c r="FZ978" s="15"/>
      <c r="GG978" s="15"/>
      <c r="GN978" s="15"/>
      <c r="GP978" s="22"/>
      <c r="GQ978" s="22"/>
      <c r="GR978" s="22"/>
      <c r="GS978" s="22"/>
      <c r="GT978" s="22"/>
      <c r="GU978" s="15"/>
      <c r="GV978" s="22"/>
      <c r="GW978" s="22"/>
      <c r="GX978" s="22"/>
      <c r="GY978" s="18"/>
      <c r="GZ978" s="18"/>
      <c r="HA978" s="18"/>
      <c r="HB978" s="18"/>
      <c r="HC978" s="18"/>
      <c r="HD978" s="18"/>
      <c r="HE978" s="18"/>
      <c r="HF978" s="18"/>
      <c r="HG978" s="18"/>
      <c r="HH978" s="18"/>
      <c r="HI978" s="18"/>
      <c r="HJ978" s="18"/>
      <c r="HK978" s="18"/>
      <c r="HL978" s="18"/>
      <c r="HM978" s="18"/>
      <c r="HN978" s="18"/>
      <c r="HO978" s="18"/>
      <c r="HP978" s="18"/>
      <c r="HQ978" s="18"/>
      <c r="HR978" s="18"/>
      <c r="HS978" s="18"/>
      <c r="HT978" s="18"/>
      <c r="HU978" s="18"/>
      <c r="HV978" s="18"/>
      <c r="HW978" s="18"/>
      <c r="HX978" s="18"/>
      <c r="HY978" s="18"/>
      <c r="HZ978" s="18"/>
      <c r="IA978" s="18"/>
      <c r="IB978" s="18"/>
      <c r="IC978" s="18"/>
      <c r="ID978" s="18"/>
      <c r="IE978" s="18"/>
      <c r="IF978" s="18"/>
      <c r="IG978" s="18"/>
      <c r="IH978" s="18"/>
      <c r="II978" s="18"/>
      <c r="IJ978" s="18"/>
      <c r="IK978" s="18"/>
      <c r="IL978" s="18"/>
      <c r="IM978" s="18"/>
      <c r="IN978" s="18"/>
      <c r="IO978" s="18"/>
      <c r="IP978" s="18"/>
      <c r="IQ978" s="18"/>
      <c r="IR978" s="18"/>
      <c r="IS978" s="18"/>
      <c r="IT978" s="18"/>
      <c r="IU978" s="18"/>
      <c r="IV978" s="18"/>
      <c r="IW978" s="18"/>
      <c r="IX978" s="18"/>
      <c r="IY978" s="18"/>
      <c r="IZ978" s="18"/>
      <c r="JA978" s="18"/>
      <c r="JB978" s="18"/>
      <c r="JC978" s="18"/>
      <c r="JD978" s="18"/>
      <c r="JE978" s="18"/>
      <c r="JF978" s="18"/>
    </row>
    <row r="979" spans="36:266" x14ac:dyDescent="0.3">
      <c r="AJ979" s="24"/>
      <c r="AK979" s="24"/>
      <c r="AL979" s="20"/>
      <c r="AM979" s="23"/>
      <c r="AN979" s="18"/>
      <c r="AO979" s="18"/>
      <c r="BB979" s="25"/>
      <c r="BC979" s="21"/>
      <c r="BG979" s="18"/>
      <c r="BN979" s="22"/>
      <c r="BO979" s="22"/>
      <c r="BP979" s="22"/>
      <c r="BQ979" s="22"/>
      <c r="BR979" s="15"/>
      <c r="CF979" s="15"/>
      <c r="CL979" s="22"/>
      <c r="CM979" s="15"/>
      <c r="CR979" s="22"/>
      <c r="CT979" s="15"/>
      <c r="CW979" s="22"/>
      <c r="DA979" s="15"/>
      <c r="DH979" s="15"/>
      <c r="DJ979" s="22"/>
      <c r="DO979" s="15"/>
      <c r="DV979" s="15"/>
      <c r="EC979" s="15"/>
      <c r="EJ979" s="15"/>
      <c r="EQ979" s="15"/>
      <c r="EX979" s="15"/>
      <c r="FE979" s="15"/>
      <c r="FL979" s="15"/>
      <c r="FS979" s="15"/>
      <c r="FZ979" s="15"/>
      <c r="GG979" s="15"/>
      <c r="GN979" s="15"/>
      <c r="GP979" s="22"/>
      <c r="GQ979" s="22"/>
      <c r="GR979" s="22"/>
      <c r="GS979" s="22"/>
      <c r="GT979" s="22"/>
      <c r="GU979" s="15"/>
      <c r="GV979" s="22"/>
      <c r="GW979" s="22"/>
      <c r="GX979" s="22"/>
      <c r="GY979" s="18"/>
      <c r="GZ979" s="18"/>
      <c r="HA979" s="18"/>
      <c r="HB979" s="18"/>
      <c r="HC979" s="18"/>
      <c r="HD979" s="18"/>
      <c r="HE979" s="18"/>
      <c r="HF979" s="18"/>
      <c r="HG979" s="18"/>
      <c r="HH979" s="18"/>
      <c r="HI979" s="18"/>
      <c r="HJ979" s="18"/>
      <c r="HK979" s="18"/>
      <c r="HL979" s="18"/>
      <c r="HM979" s="18"/>
      <c r="HN979" s="18"/>
      <c r="HO979" s="18"/>
      <c r="HP979" s="18"/>
      <c r="HQ979" s="18"/>
      <c r="HR979" s="18"/>
      <c r="HS979" s="18"/>
      <c r="HT979" s="18"/>
      <c r="HU979" s="18"/>
      <c r="HV979" s="18"/>
      <c r="HW979" s="18"/>
      <c r="HX979" s="18"/>
      <c r="HY979" s="18"/>
      <c r="HZ979" s="18"/>
      <c r="IA979" s="18"/>
      <c r="IB979" s="18"/>
      <c r="IC979" s="18"/>
      <c r="ID979" s="18"/>
      <c r="IE979" s="18"/>
      <c r="IF979" s="18"/>
      <c r="IG979" s="18"/>
      <c r="IH979" s="18"/>
      <c r="II979" s="18"/>
      <c r="IJ979" s="18"/>
      <c r="IK979" s="18"/>
      <c r="IL979" s="18"/>
      <c r="IM979" s="18"/>
      <c r="IN979" s="18"/>
      <c r="IO979" s="18"/>
      <c r="IP979" s="18"/>
      <c r="IQ979" s="18"/>
      <c r="IR979" s="18"/>
      <c r="IS979" s="18"/>
      <c r="IT979" s="18"/>
      <c r="IU979" s="18"/>
      <c r="IV979" s="18"/>
      <c r="IW979" s="18"/>
      <c r="IX979" s="18"/>
      <c r="IY979" s="18"/>
      <c r="IZ979" s="18"/>
      <c r="JA979" s="18"/>
      <c r="JB979" s="18"/>
      <c r="JC979" s="18"/>
      <c r="JD979" s="18"/>
      <c r="JE979" s="18"/>
      <c r="JF979" s="18"/>
    </row>
    <row r="980" spans="36:266" x14ac:dyDescent="0.3">
      <c r="AJ980" s="24"/>
      <c r="AK980" s="24"/>
      <c r="AL980" s="20"/>
      <c r="AM980" s="23"/>
      <c r="AN980" s="18"/>
      <c r="AO980" s="18"/>
      <c r="BB980" s="25"/>
      <c r="BC980" s="21"/>
      <c r="BG980" s="18"/>
      <c r="BN980" s="22"/>
      <c r="BO980" s="22"/>
      <c r="BP980" s="22"/>
      <c r="BQ980" s="22"/>
      <c r="BR980" s="15"/>
      <c r="CF980" s="15"/>
      <c r="CL980" s="22"/>
      <c r="CM980" s="15"/>
      <c r="CR980" s="22"/>
      <c r="CT980" s="15"/>
      <c r="CW980" s="22"/>
      <c r="DA980" s="15"/>
      <c r="DH980" s="15"/>
      <c r="DJ980" s="22"/>
      <c r="DO980" s="15"/>
      <c r="DV980" s="15"/>
      <c r="EC980" s="15"/>
      <c r="EJ980" s="15"/>
      <c r="EQ980" s="15"/>
      <c r="EX980" s="15"/>
      <c r="FE980" s="15"/>
      <c r="FL980" s="15"/>
      <c r="FS980" s="15"/>
      <c r="FZ980" s="15"/>
      <c r="GG980" s="15"/>
      <c r="GN980" s="15"/>
      <c r="GP980" s="22"/>
      <c r="GQ980" s="22"/>
      <c r="GR980" s="22"/>
      <c r="GS980" s="22"/>
      <c r="GT980" s="22"/>
      <c r="GU980" s="15"/>
      <c r="GV980" s="22"/>
      <c r="GW980" s="22"/>
      <c r="GX980" s="22"/>
      <c r="GY980" s="18"/>
      <c r="GZ980" s="18"/>
      <c r="HA980" s="18"/>
      <c r="HB980" s="18"/>
      <c r="HC980" s="18"/>
      <c r="HD980" s="18"/>
      <c r="HE980" s="18"/>
      <c r="HF980" s="18"/>
      <c r="HG980" s="18"/>
      <c r="HH980" s="18"/>
      <c r="HI980" s="18"/>
      <c r="HJ980" s="18"/>
      <c r="HK980" s="18"/>
      <c r="HL980" s="18"/>
      <c r="HM980" s="18"/>
      <c r="HN980" s="18"/>
      <c r="HO980" s="18"/>
      <c r="HP980" s="18"/>
      <c r="HQ980" s="18"/>
      <c r="HR980" s="18"/>
      <c r="HS980" s="18"/>
      <c r="HT980" s="18"/>
      <c r="HU980" s="18"/>
      <c r="HV980" s="18"/>
      <c r="HW980" s="18"/>
      <c r="HX980" s="18"/>
      <c r="HY980" s="18"/>
      <c r="HZ980" s="18"/>
      <c r="IA980" s="18"/>
      <c r="IB980" s="18"/>
      <c r="IC980" s="18"/>
      <c r="ID980" s="18"/>
      <c r="IE980" s="18"/>
      <c r="IF980" s="18"/>
      <c r="IG980" s="18"/>
      <c r="IH980" s="18"/>
      <c r="II980" s="18"/>
      <c r="IJ980" s="18"/>
      <c r="IK980" s="18"/>
      <c r="IL980" s="18"/>
      <c r="IM980" s="18"/>
      <c r="IN980" s="18"/>
      <c r="IO980" s="18"/>
      <c r="IP980" s="18"/>
      <c r="IQ980" s="18"/>
      <c r="IR980" s="18"/>
      <c r="IS980" s="18"/>
      <c r="IT980" s="18"/>
      <c r="IU980" s="18"/>
      <c r="IV980" s="18"/>
      <c r="IW980" s="18"/>
      <c r="IX980" s="18"/>
      <c r="IY980" s="18"/>
      <c r="IZ980" s="18"/>
      <c r="JA980" s="18"/>
      <c r="JB980" s="18"/>
      <c r="JC980" s="18"/>
      <c r="JD980" s="18"/>
      <c r="JE980" s="18"/>
      <c r="JF980" s="18"/>
    </row>
    <row r="981" spans="36:266" x14ac:dyDescent="0.3">
      <c r="AJ981" s="24"/>
      <c r="AK981" s="24"/>
      <c r="AL981" s="20"/>
      <c r="AM981" s="23"/>
      <c r="AN981" s="18"/>
      <c r="AO981" s="18"/>
      <c r="BB981" s="25"/>
      <c r="BC981" s="21"/>
      <c r="BG981" s="18"/>
      <c r="BN981" s="22"/>
      <c r="BO981" s="22"/>
      <c r="BP981" s="22"/>
      <c r="BQ981" s="22"/>
      <c r="BR981" s="15"/>
      <c r="CF981" s="15"/>
      <c r="CL981" s="22"/>
      <c r="CM981" s="15"/>
      <c r="CR981" s="22"/>
      <c r="CT981" s="15"/>
      <c r="CW981" s="22"/>
      <c r="DA981" s="15"/>
      <c r="DH981" s="15"/>
      <c r="DJ981" s="22"/>
      <c r="DO981" s="15"/>
      <c r="DV981" s="15"/>
      <c r="EC981" s="15"/>
      <c r="EJ981" s="15"/>
      <c r="EQ981" s="15"/>
      <c r="EX981" s="15"/>
      <c r="FE981" s="15"/>
      <c r="FL981" s="15"/>
      <c r="FS981" s="15"/>
      <c r="FZ981" s="15"/>
      <c r="GG981" s="15"/>
      <c r="GN981" s="15"/>
      <c r="GP981" s="22"/>
      <c r="GQ981" s="22"/>
      <c r="GR981" s="22"/>
      <c r="GS981" s="22"/>
      <c r="GT981" s="22"/>
      <c r="GU981" s="15"/>
      <c r="GV981" s="22"/>
      <c r="GW981" s="22"/>
      <c r="GX981" s="22"/>
      <c r="GY981" s="18"/>
      <c r="GZ981" s="18"/>
      <c r="HA981" s="18"/>
      <c r="HB981" s="18"/>
      <c r="HC981" s="18"/>
      <c r="HD981" s="18"/>
      <c r="HE981" s="18"/>
      <c r="HF981" s="18"/>
      <c r="HG981" s="18"/>
      <c r="HH981" s="18"/>
      <c r="HI981" s="18"/>
      <c r="HJ981" s="18"/>
      <c r="HK981" s="18"/>
      <c r="HL981" s="18"/>
      <c r="HM981" s="18"/>
      <c r="HN981" s="18"/>
      <c r="HO981" s="18"/>
      <c r="HP981" s="18"/>
      <c r="HQ981" s="18"/>
      <c r="HR981" s="18"/>
      <c r="HS981" s="18"/>
      <c r="HT981" s="18"/>
      <c r="HU981" s="18"/>
      <c r="HV981" s="18"/>
      <c r="HW981" s="18"/>
      <c r="HX981" s="18"/>
      <c r="HY981" s="18"/>
      <c r="HZ981" s="18"/>
      <c r="IA981" s="18"/>
      <c r="IB981" s="18"/>
      <c r="IC981" s="18"/>
      <c r="ID981" s="18"/>
      <c r="IE981" s="18"/>
      <c r="IF981" s="18"/>
      <c r="IG981" s="18"/>
      <c r="IH981" s="18"/>
      <c r="II981" s="18"/>
      <c r="IJ981" s="18"/>
      <c r="IK981" s="18"/>
      <c r="IL981" s="18"/>
      <c r="IM981" s="18"/>
      <c r="IN981" s="18"/>
      <c r="IO981" s="18"/>
      <c r="IP981" s="18"/>
      <c r="IQ981" s="18"/>
      <c r="IR981" s="18"/>
      <c r="IS981" s="18"/>
      <c r="IT981" s="18"/>
      <c r="IU981" s="18"/>
      <c r="IV981" s="18"/>
      <c r="IW981" s="18"/>
      <c r="IX981" s="18"/>
      <c r="IY981" s="18"/>
      <c r="IZ981" s="18"/>
      <c r="JA981" s="18"/>
      <c r="JB981" s="18"/>
      <c r="JC981" s="18"/>
      <c r="JD981" s="18"/>
      <c r="JE981" s="18"/>
      <c r="JF981" s="18"/>
    </row>
    <row r="982" spans="36:266" x14ac:dyDescent="0.3">
      <c r="AJ982" s="24"/>
      <c r="AK982" s="24"/>
      <c r="AL982" s="20"/>
      <c r="AM982" s="23"/>
      <c r="AN982" s="18"/>
      <c r="AO982" s="18"/>
      <c r="BB982" s="25"/>
      <c r="BC982" s="21"/>
      <c r="BG982" s="18"/>
      <c r="BN982" s="22"/>
      <c r="BO982" s="22"/>
      <c r="BP982" s="22"/>
      <c r="BQ982" s="22"/>
      <c r="BR982" s="15"/>
      <c r="CF982" s="15"/>
      <c r="CL982" s="22"/>
      <c r="CM982" s="15"/>
      <c r="CR982" s="22"/>
      <c r="CT982" s="15"/>
      <c r="CW982" s="22"/>
      <c r="DA982" s="15"/>
      <c r="DH982" s="15"/>
      <c r="DJ982" s="22"/>
      <c r="DO982" s="15"/>
      <c r="DV982" s="15"/>
      <c r="EC982" s="15"/>
      <c r="EJ982" s="15"/>
      <c r="EQ982" s="15"/>
      <c r="EX982" s="15"/>
      <c r="FE982" s="15"/>
      <c r="FL982" s="15"/>
      <c r="FS982" s="15"/>
      <c r="FZ982" s="15"/>
      <c r="GG982" s="15"/>
      <c r="GN982" s="15"/>
      <c r="GP982" s="22"/>
      <c r="GQ982" s="22"/>
      <c r="GR982" s="22"/>
      <c r="GS982" s="22"/>
      <c r="GT982" s="22"/>
      <c r="GU982" s="15"/>
      <c r="GV982" s="22"/>
      <c r="GW982" s="22"/>
      <c r="GX982" s="22"/>
      <c r="GY982" s="18"/>
      <c r="GZ982" s="18"/>
      <c r="HA982" s="18"/>
      <c r="HB982" s="18"/>
      <c r="HC982" s="18"/>
      <c r="HD982" s="18"/>
      <c r="HE982" s="18"/>
      <c r="HF982" s="18"/>
      <c r="HG982" s="18"/>
      <c r="HH982" s="18"/>
      <c r="HI982" s="18"/>
      <c r="HJ982" s="18"/>
      <c r="HK982" s="18"/>
      <c r="HL982" s="18"/>
      <c r="HM982" s="18"/>
      <c r="HN982" s="18"/>
      <c r="HO982" s="18"/>
      <c r="HP982" s="18"/>
      <c r="HQ982" s="18"/>
      <c r="HR982" s="18"/>
      <c r="HS982" s="18"/>
      <c r="HT982" s="18"/>
      <c r="HU982" s="18"/>
      <c r="HV982" s="18"/>
      <c r="HW982" s="18"/>
      <c r="HX982" s="18"/>
      <c r="HY982" s="18"/>
      <c r="HZ982" s="18"/>
      <c r="IA982" s="18"/>
      <c r="IB982" s="18"/>
      <c r="IC982" s="18"/>
      <c r="ID982" s="18"/>
      <c r="IE982" s="18"/>
      <c r="IF982" s="18"/>
      <c r="IG982" s="18"/>
      <c r="IH982" s="18"/>
      <c r="II982" s="18"/>
      <c r="IJ982" s="18"/>
      <c r="IK982" s="18"/>
      <c r="IL982" s="18"/>
      <c r="IM982" s="18"/>
      <c r="IN982" s="18"/>
      <c r="IO982" s="18"/>
      <c r="IP982" s="18"/>
      <c r="IQ982" s="18"/>
      <c r="IR982" s="18"/>
      <c r="IS982" s="18"/>
      <c r="IT982" s="18"/>
      <c r="IU982" s="18"/>
      <c r="IV982" s="18"/>
      <c r="IW982" s="18"/>
      <c r="IX982" s="18"/>
      <c r="IY982" s="18"/>
      <c r="IZ982" s="18"/>
      <c r="JA982" s="18"/>
      <c r="JB982" s="18"/>
      <c r="JC982" s="18"/>
      <c r="JD982" s="18"/>
      <c r="JE982" s="18"/>
      <c r="JF982" s="18"/>
    </row>
    <row r="983" spans="36:266" x14ac:dyDescent="0.3">
      <c r="AJ983" s="24"/>
      <c r="AK983" s="24"/>
      <c r="AL983" s="20"/>
      <c r="AM983" s="23"/>
      <c r="AN983" s="18"/>
      <c r="AO983" s="18"/>
      <c r="BB983" s="25"/>
      <c r="BC983" s="21"/>
      <c r="BG983" s="18"/>
      <c r="BN983" s="22"/>
      <c r="BO983" s="22"/>
      <c r="BP983" s="22"/>
      <c r="BQ983" s="22"/>
      <c r="BR983" s="15"/>
      <c r="CF983" s="15"/>
      <c r="CL983" s="22"/>
      <c r="CM983" s="15"/>
      <c r="CR983" s="22"/>
      <c r="CT983" s="15"/>
      <c r="CW983" s="22"/>
      <c r="DA983" s="15"/>
      <c r="DH983" s="15"/>
      <c r="DJ983" s="22"/>
      <c r="DO983" s="15"/>
      <c r="DV983" s="15"/>
      <c r="EC983" s="15"/>
      <c r="EJ983" s="15"/>
      <c r="EQ983" s="15"/>
      <c r="EX983" s="15"/>
      <c r="FE983" s="15"/>
      <c r="FL983" s="15"/>
      <c r="FS983" s="15"/>
      <c r="FZ983" s="15"/>
      <c r="GG983" s="15"/>
      <c r="GN983" s="15"/>
      <c r="GP983" s="22"/>
      <c r="GQ983" s="22"/>
      <c r="GR983" s="22"/>
      <c r="GS983" s="22"/>
      <c r="GT983" s="22"/>
      <c r="GU983" s="15"/>
      <c r="GV983" s="22"/>
      <c r="GW983" s="22"/>
      <c r="GX983" s="22"/>
      <c r="GY983" s="18"/>
      <c r="GZ983" s="18"/>
      <c r="HA983" s="18"/>
      <c r="HB983" s="18"/>
      <c r="HC983" s="18"/>
      <c r="HD983" s="18"/>
      <c r="HE983" s="18"/>
      <c r="HF983" s="18"/>
      <c r="HG983" s="18"/>
      <c r="HH983" s="18"/>
      <c r="HI983" s="18"/>
      <c r="HJ983" s="18"/>
      <c r="HK983" s="18"/>
      <c r="HL983" s="18"/>
      <c r="HM983" s="18"/>
      <c r="HN983" s="18"/>
      <c r="HO983" s="18"/>
      <c r="HP983" s="18"/>
      <c r="HQ983" s="18"/>
      <c r="HR983" s="18"/>
      <c r="HS983" s="18"/>
      <c r="HT983" s="18"/>
      <c r="HU983" s="18"/>
      <c r="HV983" s="18"/>
      <c r="HW983" s="18"/>
      <c r="HX983" s="18"/>
      <c r="HY983" s="18"/>
      <c r="HZ983" s="18"/>
      <c r="IA983" s="18"/>
      <c r="IB983" s="18"/>
      <c r="IC983" s="18"/>
      <c r="ID983" s="18"/>
      <c r="IE983" s="18"/>
      <c r="IF983" s="18"/>
      <c r="IG983" s="18"/>
      <c r="IH983" s="18"/>
      <c r="II983" s="18"/>
      <c r="IJ983" s="18"/>
      <c r="IK983" s="18"/>
      <c r="IL983" s="18"/>
      <c r="IM983" s="18"/>
      <c r="IN983" s="18"/>
      <c r="IO983" s="18"/>
      <c r="IP983" s="18"/>
      <c r="IQ983" s="18"/>
      <c r="IR983" s="18"/>
      <c r="IS983" s="18"/>
      <c r="IT983" s="18"/>
      <c r="IU983" s="18"/>
      <c r="IV983" s="18"/>
      <c r="IW983" s="18"/>
      <c r="IX983" s="18"/>
      <c r="IY983" s="18"/>
      <c r="IZ983" s="18"/>
      <c r="JA983" s="18"/>
      <c r="JB983" s="18"/>
      <c r="JC983" s="18"/>
      <c r="JD983" s="18"/>
      <c r="JE983" s="18"/>
      <c r="JF983" s="18"/>
    </row>
    <row r="984" spans="36:266" x14ac:dyDescent="0.3">
      <c r="AJ984" s="24"/>
      <c r="AK984" s="24"/>
      <c r="AL984" s="20"/>
      <c r="AM984" s="23"/>
      <c r="AN984" s="18"/>
      <c r="AO984" s="18"/>
      <c r="BB984" s="25"/>
      <c r="BC984" s="21"/>
      <c r="BG984" s="18"/>
      <c r="BN984" s="22"/>
      <c r="BO984" s="22"/>
      <c r="BP984" s="22"/>
      <c r="BQ984" s="22"/>
      <c r="BR984" s="15"/>
      <c r="CF984" s="15"/>
      <c r="CL984" s="22"/>
      <c r="CM984" s="15"/>
      <c r="CR984" s="22"/>
      <c r="CT984" s="15"/>
      <c r="CW984" s="22"/>
      <c r="DA984" s="15"/>
      <c r="DH984" s="15"/>
      <c r="DJ984" s="22"/>
      <c r="DO984" s="15"/>
      <c r="DV984" s="15"/>
      <c r="EC984" s="15"/>
      <c r="EJ984" s="15"/>
      <c r="EQ984" s="15"/>
      <c r="EX984" s="15"/>
      <c r="FE984" s="15"/>
      <c r="FL984" s="15"/>
      <c r="FS984" s="15"/>
      <c r="FZ984" s="15"/>
      <c r="GG984" s="15"/>
      <c r="GN984" s="15"/>
      <c r="GP984" s="22"/>
      <c r="GQ984" s="22"/>
      <c r="GR984" s="22"/>
      <c r="GS984" s="22"/>
      <c r="GT984" s="22"/>
      <c r="GU984" s="15"/>
      <c r="GV984" s="22"/>
      <c r="GW984" s="22"/>
      <c r="GX984" s="22"/>
      <c r="GY984" s="18"/>
      <c r="GZ984" s="18"/>
      <c r="HA984" s="18"/>
      <c r="HB984" s="18"/>
      <c r="HC984" s="18"/>
      <c r="HD984" s="18"/>
      <c r="HE984" s="18"/>
      <c r="HF984" s="18"/>
      <c r="HG984" s="18"/>
      <c r="HH984" s="18"/>
      <c r="HI984" s="18"/>
      <c r="HJ984" s="18"/>
      <c r="HK984" s="18"/>
      <c r="HL984" s="18"/>
      <c r="HM984" s="18"/>
      <c r="HN984" s="18"/>
      <c r="HO984" s="18"/>
      <c r="HP984" s="18"/>
      <c r="HQ984" s="18"/>
      <c r="HR984" s="18"/>
      <c r="HS984" s="18"/>
      <c r="HT984" s="18"/>
      <c r="HU984" s="18"/>
      <c r="HV984" s="18"/>
      <c r="HW984" s="18"/>
      <c r="HX984" s="18"/>
      <c r="HY984" s="18"/>
      <c r="HZ984" s="18"/>
      <c r="IA984" s="18"/>
      <c r="IB984" s="18"/>
      <c r="IC984" s="18"/>
      <c r="ID984" s="18"/>
      <c r="IE984" s="18"/>
      <c r="IF984" s="18"/>
      <c r="IG984" s="18"/>
      <c r="IH984" s="18"/>
      <c r="II984" s="18"/>
      <c r="IJ984" s="18"/>
      <c r="IK984" s="18"/>
      <c r="IL984" s="18"/>
      <c r="IM984" s="18"/>
      <c r="IN984" s="18"/>
      <c r="IO984" s="18"/>
      <c r="IP984" s="18"/>
      <c r="IQ984" s="18"/>
      <c r="IR984" s="18"/>
      <c r="IS984" s="18"/>
      <c r="IT984" s="18"/>
      <c r="IU984" s="18"/>
      <c r="IV984" s="18"/>
      <c r="IW984" s="18"/>
      <c r="IX984" s="18"/>
      <c r="IY984" s="18"/>
      <c r="IZ984" s="18"/>
      <c r="JA984" s="18"/>
      <c r="JB984" s="18"/>
      <c r="JC984" s="18"/>
      <c r="JD984" s="18"/>
      <c r="JE984" s="18"/>
      <c r="JF984" s="18"/>
    </row>
    <row r="985" spans="36:266" x14ac:dyDescent="0.3">
      <c r="AJ985" s="18"/>
      <c r="AK985" s="18"/>
      <c r="AL985" s="20"/>
      <c r="AM985" s="23"/>
      <c r="AN985" s="18"/>
      <c r="AO985" s="18"/>
      <c r="BB985" s="25"/>
      <c r="BC985" s="21"/>
      <c r="BG985" s="18"/>
      <c r="BN985" s="22"/>
      <c r="BO985" s="22"/>
      <c r="BP985" s="22"/>
      <c r="BQ985" s="22"/>
      <c r="BR985" s="15"/>
      <c r="CF985" s="15"/>
      <c r="CL985" s="22"/>
      <c r="CM985" s="15"/>
      <c r="CR985" s="22"/>
      <c r="CT985" s="15"/>
      <c r="CW985" s="22"/>
      <c r="DA985" s="15"/>
      <c r="DH985" s="15"/>
      <c r="DJ985" s="22"/>
      <c r="DO985" s="15"/>
      <c r="DV985" s="15"/>
      <c r="EC985" s="15"/>
      <c r="EJ985" s="15"/>
      <c r="EQ985" s="15"/>
      <c r="EX985" s="15"/>
      <c r="FE985" s="15"/>
      <c r="FL985" s="15"/>
      <c r="FS985" s="15"/>
      <c r="FZ985" s="15"/>
      <c r="GG985" s="15"/>
      <c r="GN985" s="15"/>
      <c r="GP985" s="22"/>
      <c r="GQ985" s="22"/>
      <c r="GR985" s="22"/>
      <c r="GS985" s="22"/>
      <c r="GT985" s="22"/>
      <c r="GU985" s="15"/>
      <c r="GV985" s="22"/>
      <c r="GW985" s="22"/>
      <c r="GX985" s="22"/>
      <c r="GY985" s="18"/>
      <c r="GZ985" s="18"/>
      <c r="HA985" s="18"/>
      <c r="HB985" s="18"/>
      <c r="HC985" s="18"/>
      <c r="HD985" s="18"/>
      <c r="HE985" s="18"/>
      <c r="HF985" s="18"/>
      <c r="HG985" s="18"/>
      <c r="HH985" s="18"/>
      <c r="HI985" s="18"/>
      <c r="HJ985" s="18"/>
      <c r="HK985" s="18"/>
      <c r="HL985" s="18"/>
      <c r="HM985" s="18"/>
      <c r="HN985" s="18"/>
      <c r="HO985" s="18"/>
      <c r="HP985" s="18"/>
      <c r="HQ985" s="18"/>
      <c r="HR985" s="18"/>
      <c r="HS985" s="18"/>
      <c r="HT985" s="18"/>
      <c r="HU985" s="18"/>
      <c r="HV985" s="18"/>
      <c r="HW985" s="18"/>
      <c r="HX985" s="18"/>
      <c r="HY985" s="18"/>
      <c r="HZ985" s="18"/>
      <c r="IA985" s="18"/>
      <c r="IB985" s="18"/>
      <c r="IC985" s="18"/>
      <c r="ID985" s="18"/>
      <c r="IE985" s="18"/>
      <c r="IF985" s="18"/>
      <c r="IG985" s="18"/>
      <c r="IH985" s="18"/>
      <c r="II985" s="18"/>
      <c r="IJ985" s="18"/>
      <c r="IK985" s="18"/>
      <c r="IL985" s="18"/>
      <c r="IM985" s="18"/>
      <c r="IN985" s="18"/>
      <c r="IO985" s="18"/>
      <c r="IP985" s="18"/>
      <c r="IQ985" s="18"/>
      <c r="IR985" s="18"/>
      <c r="IS985" s="18"/>
      <c r="IT985" s="18"/>
      <c r="IU985" s="18"/>
      <c r="IV985" s="18"/>
      <c r="IW985" s="18"/>
      <c r="IX985" s="18"/>
      <c r="IY985" s="18"/>
      <c r="IZ985" s="18"/>
      <c r="JA985" s="18"/>
      <c r="JB985" s="18"/>
      <c r="JC985" s="18"/>
      <c r="JD985" s="18"/>
      <c r="JE985" s="18"/>
      <c r="JF985" s="18"/>
    </row>
    <row r="986" spans="36:266" x14ac:dyDescent="0.3">
      <c r="AJ986" s="18"/>
      <c r="AK986" s="18"/>
      <c r="AL986" s="20"/>
      <c r="AM986" s="23"/>
      <c r="AN986" s="18"/>
      <c r="AO986" s="18"/>
      <c r="BB986" s="25"/>
      <c r="BC986" s="21"/>
      <c r="BG986" s="18"/>
      <c r="BN986" s="22"/>
      <c r="BO986" s="22"/>
      <c r="BP986" s="22"/>
      <c r="BQ986" s="22"/>
      <c r="BR986" s="15"/>
      <c r="CF986" s="15"/>
      <c r="CL986" s="22"/>
      <c r="CM986" s="15"/>
      <c r="CR986" s="22"/>
      <c r="CT986" s="15"/>
      <c r="CW986" s="22"/>
      <c r="DA986" s="15"/>
      <c r="DH986" s="15"/>
      <c r="DJ986" s="22"/>
      <c r="DO986" s="15"/>
      <c r="DV986" s="15"/>
      <c r="EC986" s="15"/>
      <c r="EJ986" s="15"/>
      <c r="EQ986" s="15"/>
      <c r="EX986" s="15"/>
      <c r="FE986" s="15"/>
      <c r="FL986" s="15"/>
      <c r="FS986" s="15"/>
      <c r="FZ986" s="15"/>
      <c r="GG986" s="15"/>
      <c r="GN986" s="15"/>
      <c r="GP986" s="22"/>
      <c r="GQ986" s="22"/>
      <c r="GR986" s="22"/>
      <c r="GS986" s="22"/>
      <c r="GT986" s="22"/>
      <c r="GU986" s="15"/>
      <c r="GV986" s="22"/>
      <c r="GW986" s="22"/>
      <c r="GX986" s="22"/>
      <c r="GY986" s="18"/>
      <c r="GZ986" s="18"/>
      <c r="HA986" s="18"/>
      <c r="HB986" s="18"/>
      <c r="HC986" s="18"/>
      <c r="HD986" s="18"/>
      <c r="HE986" s="18"/>
      <c r="HF986" s="18"/>
      <c r="HG986" s="18"/>
      <c r="HH986" s="18"/>
      <c r="HI986" s="18"/>
      <c r="HJ986" s="18"/>
      <c r="HK986" s="18"/>
      <c r="HL986" s="18"/>
      <c r="HM986" s="18"/>
      <c r="HN986" s="18"/>
      <c r="HO986" s="18"/>
      <c r="HP986" s="18"/>
      <c r="HQ986" s="18"/>
      <c r="HR986" s="18"/>
      <c r="HS986" s="18"/>
      <c r="HT986" s="18"/>
      <c r="HU986" s="18"/>
      <c r="HV986" s="18"/>
      <c r="HW986" s="18"/>
      <c r="HX986" s="18"/>
      <c r="HY986" s="18"/>
      <c r="HZ986" s="18"/>
      <c r="IA986" s="18"/>
      <c r="IB986" s="18"/>
      <c r="IC986" s="18"/>
      <c r="ID986" s="18"/>
      <c r="IE986" s="18"/>
      <c r="IF986" s="18"/>
      <c r="IG986" s="18"/>
      <c r="IH986" s="18"/>
      <c r="II986" s="18"/>
      <c r="IJ986" s="18"/>
      <c r="IK986" s="18"/>
      <c r="IL986" s="18"/>
      <c r="IM986" s="18"/>
      <c r="IN986" s="18"/>
      <c r="IO986" s="18"/>
      <c r="IP986" s="18"/>
      <c r="IQ986" s="18"/>
      <c r="IR986" s="18"/>
      <c r="IS986" s="18"/>
      <c r="IT986" s="18"/>
      <c r="IU986" s="18"/>
      <c r="IV986" s="18"/>
      <c r="IW986" s="18"/>
      <c r="IX986" s="18"/>
      <c r="IY986" s="18"/>
      <c r="IZ986" s="18"/>
      <c r="JA986" s="18"/>
      <c r="JB986" s="18"/>
      <c r="JC986" s="18"/>
      <c r="JD986" s="18"/>
      <c r="JE986" s="18"/>
      <c r="JF986" s="18"/>
    </row>
    <row r="987" spans="36:266" x14ac:dyDescent="0.3">
      <c r="AJ987" s="18"/>
      <c r="AK987" s="18"/>
      <c r="AL987" s="20"/>
      <c r="AM987" s="23"/>
      <c r="AN987" s="18"/>
      <c r="AO987" s="18"/>
      <c r="BB987" s="25"/>
      <c r="BC987" s="21"/>
      <c r="BG987" s="18"/>
      <c r="BN987" s="22"/>
      <c r="BO987" s="22"/>
      <c r="BP987" s="22"/>
      <c r="BQ987" s="22"/>
      <c r="BR987" s="15"/>
      <c r="CF987" s="15"/>
      <c r="CL987" s="22"/>
      <c r="CM987" s="15"/>
      <c r="CR987" s="22"/>
      <c r="CT987" s="15"/>
      <c r="CW987" s="22"/>
      <c r="DA987" s="15"/>
      <c r="DH987" s="15"/>
      <c r="DJ987" s="22"/>
      <c r="DO987" s="15"/>
      <c r="DV987" s="15"/>
      <c r="EC987" s="15"/>
      <c r="EJ987" s="15"/>
      <c r="EQ987" s="15"/>
      <c r="EX987" s="15"/>
      <c r="FE987" s="15"/>
      <c r="FL987" s="15"/>
      <c r="FS987" s="15"/>
      <c r="FZ987" s="15"/>
      <c r="GG987" s="15"/>
      <c r="GN987" s="15"/>
      <c r="GP987" s="22"/>
      <c r="GQ987" s="22"/>
      <c r="GR987" s="22"/>
      <c r="GS987" s="22"/>
      <c r="GT987" s="22"/>
      <c r="GU987" s="15"/>
      <c r="GV987" s="22"/>
      <c r="GW987" s="22"/>
      <c r="GX987" s="22"/>
      <c r="GY987" s="18"/>
      <c r="GZ987" s="18"/>
      <c r="HA987" s="18"/>
      <c r="HB987" s="18"/>
      <c r="HC987" s="18"/>
      <c r="HD987" s="18"/>
      <c r="HE987" s="18"/>
      <c r="HF987" s="18"/>
      <c r="HG987" s="18"/>
      <c r="HH987" s="18"/>
      <c r="HI987" s="18"/>
      <c r="HJ987" s="18"/>
      <c r="HK987" s="18"/>
      <c r="HL987" s="18"/>
      <c r="HM987" s="18"/>
      <c r="HN987" s="18"/>
      <c r="HO987" s="18"/>
      <c r="HP987" s="18"/>
      <c r="HQ987" s="18"/>
      <c r="HR987" s="18"/>
      <c r="HS987" s="18"/>
      <c r="HT987" s="18"/>
      <c r="HU987" s="18"/>
      <c r="HV987" s="18"/>
      <c r="HW987" s="18"/>
      <c r="HX987" s="18"/>
      <c r="HY987" s="18"/>
      <c r="HZ987" s="18"/>
      <c r="IA987" s="18"/>
      <c r="IB987" s="18"/>
      <c r="IC987" s="18"/>
      <c r="ID987" s="18"/>
      <c r="IE987" s="18"/>
      <c r="IF987" s="18"/>
      <c r="IG987" s="18"/>
      <c r="IH987" s="18"/>
      <c r="II987" s="18"/>
      <c r="IJ987" s="18"/>
      <c r="IK987" s="18"/>
      <c r="IL987" s="18"/>
      <c r="IM987" s="18"/>
      <c r="IN987" s="18"/>
      <c r="IO987" s="18"/>
      <c r="IP987" s="18"/>
      <c r="IQ987" s="18"/>
      <c r="IR987" s="18"/>
      <c r="IS987" s="18"/>
      <c r="IT987" s="18"/>
      <c r="IU987" s="18"/>
      <c r="IV987" s="18"/>
      <c r="IW987" s="18"/>
      <c r="IX987" s="18"/>
      <c r="IY987" s="18"/>
      <c r="IZ987" s="18"/>
      <c r="JA987" s="18"/>
      <c r="JB987" s="18"/>
      <c r="JC987" s="18"/>
      <c r="JD987" s="18"/>
      <c r="JE987" s="18"/>
      <c r="JF987" s="18"/>
    </row>
    <row r="988" spans="36:266" x14ac:dyDescent="0.3">
      <c r="AJ988" s="18"/>
      <c r="AK988" s="18"/>
      <c r="AL988" s="20"/>
      <c r="AM988" s="23"/>
      <c r="AN988" s="18"/>
      <c r="AO988" s="18"/>
      <c r="BB988" s="25"/>
      <c r="BC988" s="21"/>
      <c r="BG988" s="18"/>
      <c r="BN988" s="22"/>
      <c r="BO988" s="22"/>
      <c r="BP988" s="22"/>
      <c r="BQ988" s="22"/>
      <c r="BR988" s="15"/>
      <c r="CF988" s="15"/>
      <c r="CL988" s="22"/>
      <c r="CM988" s="15"/>
      <c r="CR988" s="22"/>
      <c r="CT988" s="15"/>
      <c r="CW988" s="22"/>
      <c r="DA988" s="15"/>
      <c r="DH988" s="15"/>
      <c r="DJ988" s="22"/>
      <c r="DO988" s="15"/>
      <c r="DV988" s="15"/>
      <c r="EC988" s="15"/>
      <c r="EJ988" s="15"/>
      <c r="EQ988" s="15"/>
      <c r="EX988" s="15"/>
      <c r="FE988" s="15"/>
      <c r="FL988" s="15"/>
      <c r="FS988" s="15"/>
      <c r="FZ988" s="15"/>
      <c r="GG988" s="15"/>
      <c r="GN988" s="15"/>
      <c r="GP988" s="22"/>
      <c r="GQ988" s="22"/>
      <c r="GR988" s="22"/>
      <c r="GS988" s="22"/>
      <c r="GT988" s="22"/>
      <c r="GU988" s="15"/>
      <c r="GV988" s="22"/>
      <c r="GW988" s="22"/>
      <c r="GX988" s="22"/>
      <c r="GY988" s="18"/>
      <c r="GZ988" s="18"/>
      <c r="HA988" s="18"/>
      <c r="HB988" s="18"/>
      <c r="HC988" s="18"/>
      <c r="HD988" s="18"/>
      <c r="HE988" s="18"/>
      <c r="HF988" s="18"/>
      <c r="HG988" s="18"/>
      <c r="HH988" s="18"/>
      <c r="HI988" s="18"/>
      <c r="HJ988" s="18"/>
      <c r="HK988" s="18"/>
      <c r="HL988" s="18"/>
      <c r="HM988" s="18"/>
      <c r="HN988" s="18"/>
      <c r="HO988" s="18"/>
      <c r="HP988" s="18"/>
      <c r="HQ988" s="18"/>
      <c r="HR988" s="18"/>
      <c r="HS988" s="18"/>
      <c r="HT988" s="18"/>
      <c r="HU988" s="18"/>
      <c r="HV988" s="18"/>
      <c r="HW988" s="18"/>
      <c r="HX988" s="18"/>
      <c r="HY988" s="18"/>
      <c r="HZ988" s="18"/>
      <c r="IA988" s="18"/>
      <c r="IB988" s="18"/>
      <c r="IC988" s="18"/>
      <c r="ID988" s="18"/>
      <c r="IE988" s="18"/>
      <c r="IF988" s="18"/>
      <c r="IG988" s="18"/>
      <c r="IH988" s="18"/>
      <c r="II988" s="18"/>
      <c r="IJ988" s="18"/>
      <c r="IK988" s="18"/>
      <c r="IL988" s="18"/>
      <c r="IM988" s="18"/>
      <c r="IN988" s="18"/>
      <c r="IO988" s="18"/>
      <c r="IP988" s="18"/>
      <c r="IQ988" s="18"/>
      <c r="IR988" s="18"/>
      <c r="IS988" s="18"/>
      <c r="IT988" s="18"/>
      <c r="IU988" s="18"/>
      <c r="IV988" s="18"/>
      <c r="IW988" s="18"/>
      <c r="IX988" s="18"/>
      <c r="IY988" s="18"/>
      <c r="IZ988" s="18"/>
      <c r="JA988" s="18"/>
      <c r="JB988" s="18"/>
      <c r="JC988" s="18"/>
      <c r="JD988" s="18"/>
      <c r="JE988" s="18"/>
      <c r="JF988" s="18"/>
    </row>
    <row r="989" spans="36:266" x14ac:dyDescent="0.3">
      <c r="AJ989" s="18"/>
      <c r="AK989" s="18"/>
      <c r="AL989" s="20"/>
      <c r="AM989" s="23"/>
      <c r="AN989" s="18"/>
      <c r="AO989" s="18"/>
      <c r="BB989" s="25"/>
      <c r="BC989" s="21"/>
      <c r="BG989" s="18"/>
      <c r="BN989" s="22"/>
      <c r="BO989" s="22"/>
      <c r="BP989" s="22"/>
      <c r="BQ989" s="22"/>
      <c r="BR989" s="15"/>
      <c r="CF989" s="15"/>
      <c r="CL989" s="22"/>
      <c r="CM989" s="15"/>
      <c r="CR989" s="22"/>
      <c r="CT989" s="15"/>
      <c r="CW989" s="22"/>
      <c r="DA989" s="15"/>
      <c r="DH989" s="15"/>
      <c r="DJ989" s="22"/>
      <c r="DO989" s="15"/>
      <c r="DV989" s="15"/>
      <c r="EC989" s="15"/>
      <c r="EJ989" s="15"/>
      <c r="EQ989" s="15"/>
      <c r="EX989" s="15"/>
      <c r="FE989" s="15"/>
      <c r="FL989" s="15"/>
      <c r="FS989" s="15"/>
      <c r="FZ989" s="15"/>
      <c r="GG989" s="15"/>
      <c r="GN989" s="15"/>
      <c r="GP989" s="22"/>
      <c r="GQ989" s="22"/>
      <c r="GR989" s="22"/>
      <c r="GS989" s="22"/>
      <c r="GT989" s="22"/>
      <c r="GU989" s="15"/>
      <c r="GV989" s="22"/>
      <c r="GW989" s="22"/>
      <c r="GX989" s="22"/>
      <c r="GY989" s="18"/>
      <c r="GZ989" s="18"/>
      <c r="HA989" s="18"/>
      <c r="HB989" s="18"/>
      <c r="HC989" s="18"/>
      <c r="HD989" s="18"/>
      <c r="HE989" s="18"/>
      <c r="HF989" s="18"/>
      <c r="HG989" s="18"/>
      <c r="HH989" s="18"/>
      <c r="HI989" s="18"/>
      <c r="HJ989" s="18"/>
      <c r="HK989" s="18"/>
      <c r="HL989" s="18"/>
      <c r="HM989" s="18"/>
      <c r="HN989" s="18"/>
      <c r="HO989" s="18"/>
      <c r="HP989" s="18"/>
      <c r="HQ989" s="18"/>
      <c r="HR989" s="18"/>
      <c r="HS989" s="18"/>
      <c r="HT989" s="18"/>
      <c r="HU989" s="18"/>
      <c r="HV989" s="18"/>
      <c r="HW989" s="18"/>
      <c r="HX989" s="18"/>
      <c r="HY989" s="18"/>
      <c r="HZ989" s="18"/>
      <c r="IA989" s="18"/>
      <c r="IB989" s="18"/>
      <c r="IC989" s="18"/>
      <c r="ID989" s="18"/>
      <c r="IE989" s="18"/>
      <c r="IF989" s="18"/>
      <c r="IG989" s="18"/>
      <c r="IH989" s="18"/>
      <c r="II989" s="18"/>
      <c r="IJ989" s="18"/>
      <c r="IK989" s="18"/>
      <c r="IL989" s="18"/>
      <c r="IM989" s="18"/>
      <c r="IN989" s="18"/>
      <c r="IO989" s="18"/>
      <c r="IP989" s="18"/>
      <c r="IQ989" s="18"/>
      <c r="IR989" s="18"/>
      <c r="IS989" s="18"/>
      <c r="IT989" s="18"/>
      <c r="IU989" s="18"/>
      <c r="IV989" s="18"/>
      <c r="IW989" s="18"/>
      <c r="IX989" s="18"/>
      <c r="IY989" s="18"/>
      <c r="IZ989" s="18"/>
      <c r="JA989" s="18"/>
      <c r="JB989" s="18"/>
      <c r="JC989" s="18"/>
      <c r="JD989" s="18"/>
      <c r="JE989" s="18"/>
      <c r="JF989" s="18"/>
    </row>
    <row r="990" spans="36:266" x14ac:dyDescent="0.3">
      <c r="AJ990" s="18"/>
      <c r="AK990" s="18"/>
      <c r="AL990" s="20"/>
      <c r="AM990" s="23"/>
      <c r="AN990" s="18"/>
      <c r="AO990" s="18"/>
      <c r="BB990" s="25"/>
      <c r="BC990" s="21"/>
      <c r="BG990" s="18"/>
      <c r="BN990" s="22"/>
      <c r="BO990" s="22"/>
      <c r="BP990" s="22"/>
      <c r="BQ990" s="22"/>
      <c r="BR990" s="15"/>
      <c r="CF990" s="15"/>
      <c r="CL990" s="22"/>
      <c r="CM990" s="15"/>
      <c r="CR990" s="22"/>
      <c r="CT990" s="15"/>
      <c r="CW990" s="22"/>
      <c r="DA990" s="15"/>
      <c r="DH990" s="15"/>
      <c r="DJ990" s="22"/>
      <c r="DO990" s="15"/>
      <c r="DV990" s="15"/>
      <c r="EC990" s="15"/>
      <c r="EJ990" s="15"/>
      <c r="EQ990" s="15"/>
      <c r="EX990" s="15"/>
      <c r="FE990" s="15"/>
      <c r="FL990" s="15"/>
      <c r="FS990" s="15"/>
      <c r="FZ990" s="15"/>
      <c r="GG990" s="15"/>
      <c r="GN990" s="15"/>
      <c r="GP990" s="22"/>
      <c r="GQ990" s="22"/>
      <c r="GR990" s="22"/>
      <c r="GS990" s="22"/>
      <c r="GT990" s="22"/>
      <c r="GU990" s="15"/>
      <c r="GV990" s="22"/>
      <c r="GW990" s="22"/>
      <c r="GX990" s="22"/>
      <c r="GY990" s="18"/>
      <c r="GZ990" s="18"/>
      <c r="HA990" s="18"/>
      <c r="HB990" s="18"/>
      <c r="HC990" s="18"/>
      <c r="HD990" s="18"/>
      <c r="HE990" s="18"/>
      <c r="HF990" s="18"/>
      <c r="HG990" s="18"/>
      <c r="HH990" s="18"/>
      <c r="HI990" s="18"/>
      <c r="HJ990" s="18"/>
      <c r="HK990" s="18"/>
      <c r="HL990" s="18"/>
      <c r="HM990" s="18"/>
      <c r="HN990" s="18"/>
      <c r="HO990" s="18"/>
      <c r="HP990" s="18"/>
      <c r="HQ990" s="18"/>
      <c r="HR990" s="18"/>
      <c r="HS990" s="18"/>
      <c r="HT990" s="18"/>
      <c r="HU990" s="18"/>
      <c r="HV990" s="18"/>
      <c r="HW990" s="18"/>
      <c r="HX990" s="18"/>
      <c r="HY990" s="18"/>
      <c r="HZ990" s="18"/>
      <c r="IA990" s="18"/>
      <c r="IB990" s="18"/>
      <c r="IC990" s="18"/>
      <c r="ID990" s="18"/>
      <c r="IE990" s="18"/>
      <c r="IF990" s="18"/>
      <c r="IG990" s="18"/>
      <c r="IH990" s="18"/>
      <c r="II990" s="18"/>
      <c r="IJ990" s="18"/>
      <c r="IK990" s="18"/>
      <c r="IL990" s="18"/>
      <c r="IM990" s="18"/>
      <c r="IN990" s="18"/>
      <c r="IO990" s="18"/>
      <c r="IP990" s="18"/>
      <c r="IQ990" s="18"/>
      <c r="IR990" s="18"/>
      <c r="IS990" s="18"/>
      <c r="IT990" s="18"/>
      <c r="IU990" s="18"/>
      <c r="IV990" s="18"/>
      <c r="IW990" s="18"/>
      <c r="IX990" s="18"/>
      <c r="IY990" s="18"/>
      <c r="IZ990" s="18"/>
      <c r="JA990" s="18"/>
      <c r="JB990" s="18"/>
      <c r="JC990" s="18"/>
      <c r="JD990" s="18"/>
      <c r="JE990" s="18"/>
      <c r="JF990" s="18"/>
    </row>
    <row r="991" spans="36:266" x14ac:dyDescent="0.3">
      <c r="AJ991" s="24"/>
      <c r="AK991" s="24"/>
      <c r="AL991" s="20"/>
      <c r="AM991" s="23"/>
      <c r="AN991" s="18"/>
      <c r="AO991" s="18"/>
      <c r="BB991" s="25"/>
      <c r="BC991" s="21"/>
      <c r="BG991" s="18"/>
      <c r="BN991" s="22"/>
      <c r="BO991" s="22"/>
      <c r="BP991" s="22"/>
      <c r="BQ991" s="22"/>
      <c r="BR991" s="15"/>
      <c r="CF991" s="15"/>
      <c r="CL991" s="22"/>
      <c r="CM991" s="15"/>
      <c r="CR991" s="22"/>
      <c r="CT991" s="15"/>
      <c r="CW991" s="22"/>
      <c r="DA991" s="15"/>
      <c r="DH991" s="15"/>
      <c r="DJ991" s="22"/>
      <c r="DO991" s="15"/>
      <c r="DV991" s="15"/>
      <c r="EC991" s="15"/>
      <c r="EJ991" s="15"/>
      <c r="EQ991" s="15"/>
      <c r="EX991" s="15"/>
      <c r="FE991" s="15"/>
      <c r="FL991" s="15"/>
      <c r="FS991" s="15"/>
      <c r="FZ991" s="15"/>
      <c r="GG991" s="15"/>
      <c r="GN991" s="15"/>
      <c r="GP991" s="22"/>
      <c r="GQ991" s="22"/>
      <c r="GR991" s="22"/>
      <c r="GS991" s="22"/>
      <c r="GT991" s="22"/>
      <c r="GU991" s="15"/>
      <c r="GV991" s="22"/>
      <c r="GW991" s="22"/>
      <c r="GX991" s="22"/>
      <c r="GY991" s="18"/>
      <c r="GZ991" s="18"/>
      <c r="HA991" s="18"/>
      <c r="HB991" s="18"/>
      <c r="HC991" s="18"/>
      <c r="HD991" s="18"/>
      <c r="HE991" s="18"/>
      <c r="HF991" s="18"/>
      <c r="HG991" s="18"/>
      <c r="HH991" s="18"/>
      <c r="HI991" s="18"/>
      <c r="HJ991" s="18"/>
      <c r="HK991" s="18"/>
      <c r="HL991" s="18"/>
      <c r="HM991" s="18"/>
      <c r="HN991" s="18"/>
      <c r="HO991" s="18"/>
      <c r="HP991" s="18"/>
      <c r="HQ991" s="18"/>
      <c r="HR991" s="18"/>
      <c r="HS991" s="18"/>
      <c r="HT991" s="18"/>
      <c r="HU991" s="18"/>
      <c r="HV991" s="18"/>
      <c r="HW991" s="18"/>
      <c r="HX991" s="18"/>
      <c r="HY991" s="18"/>
      <c r="HZ991" s="18"/>
      <c r="IA991" s="18"/>
      <c r="IB991" s="18"/>
      <c r="IC991" s="18"/>
      <c r="ID991" s="18"/>
      <c r="IE991" s="18"/>
      <c r="IF991" s="18"/>
      <c r="IG991" s="18"/>
      <c r="IH991" s="18"/>
      <c r="II991" s="18"/>
      <c r="IJ991" s="18"/>
      <c r="IK991" s="18"/>
      <c r="IL991" s="18"/>
      <c r="IM991" s="18"/>
      <c r="IN991" s="18"/>
      <c r="IO991" s="18"/>
      <c r="IP991" s="18"/>
      <c r="IQ991" s="18"/>
      <c r="IR991" s="18"/>
      <c r="IS991" s="18"/>
      <c r="IT991" s="18"/>
      <c r="IU991" s="18"/>
      <c r="IV991" s="18"/>
      <c r="IW991" s="18"/>
      <c r="IX991" s="18"/>
      <c r="IY991" s="18"/>
      <c r="IZ991" s="18"/>
      <c r="JA991" s="18"/>
      <c r="JB991" s="18"/>
      <c r="JC991" s="18"/>
      <c r="JD991" s="18"/>
      <c r="JE991" s="18"/>
      <c r="JF991" s="18"/>
    </row>
    <row r="992" spans="36:266" x14ac:dyDescent="0.3">
      <c r="AJ992" s="24"/>
      <c r="AK992" s="24"/>
      <c r="AL992" s="20"/>
      <c r="AM992" s="23"/>
      <c r="AN992" s="18"/>
      <c r="AO992" s="18"/>
      <c r="BB992" s="25"/>
      <c r="BC992" s="21"/>
      <c r="BG992" s="18"/>
      <c r="BN992" s="22"/>
      <c r="BO992" s="22"/>
      <c r="BP992" s="22"/>
      <c r="BQ992" s="22"/>
      <c r="BR992" s="15"/>
      <c r="CF992" s="15"/>
      <c r="CL992" s="22"/>
      <c r="CM992" s="15"/>
      <c r="CR992" s="22"/>
      <c r="CT992" s="15"/>
      <c r="CW992" s="22"/>
      <c r="DA992" s="15"/>
      <c r="DH992" s="15"/>
      <c r="DJ992" s="22"/>
      <c r="DO992" s="15"/>
      <c r="DV992" s="15"/>
      <c r="EC992" s="15"/>
      <c r="EJ992" s="15"/>
      <c r="EQ992" s="15"/>
      <c r="EX992" s="15"/>
      <c r="FE992" s="15"/>
      <c r="FL992" s="15"/>
      <c r="FS992" s="15"/>
      <c r="FZ992" s="15"/>
      <c r="GG992" s="15"/>
      <c r="GN992" s="15"/>
      <c r="GP992" s="22"/>
      <c r="GQ992" s="22"/>
      <c r="GR992" s="22"/>
      <c r="GS992" s="22"/>
      <c r="GT992" s="22"/>
      <c r="GU992" s="15"/>
      <c r="GV992" s="22"/>
      <c r="GW992" s="22"/>
      <c r="GX992" s="22"/>
      <c r="GY992" s="18"/>
      <c r="GZ992" s="18"/>
      <c r="HA992" s="18"/>
      <c r="HB992" s="18"/>
      <c r="HC992" s="18"/>
      <c r="HD992" s="18"/>
      <c r="HE992" s="18"/>
      <c r="HF992" s="18"/>
      <c r="HG992" s="18"/>
      <c r="HH992" s="18"/>
      <c r="HI992" s="18"/>
      <c r="HJ992" s="18"/>
      <c r="HK992" s="18"/>
      <c r="HL992" s="18"/>
      <c r="HM992" s="18"/>
      <c r="HN992" s="18"/>
      <c r="HO992" s="18"/>
      <c r="HP992" s="18"/>
      <c r="HQ992" s="18"/>
      <c r="HR992" s="18"/>
      <c r="HS992" s="18"/>
      <c r="HT992" s="18"/>
      <c r="HU992" s="18"/>
      <c r="HV992" s="18"/>
      <c r="HW992" s="18"/>
      <c r="HX992" s="18"/>
      <c r="HY992" s="18"/>
      <c r="HZ992" s="18"/>
      <c r="IA992" s="18"/>
      <c r="IB992" s="18"/>
      <c r="IC992" s="18"/>
      <c r="ID992" s="18"/>
      <c r="IE992" s="18"/>
      <c r="IF992" s="18"/>
      <c r="IG992" s="18"/>
      <c r="IH992" s="18"/>
      <c r="II992" s="18"/>
      <c r="IJ992" s="18"/>
      <c r="IK992" s="18"/>
      <c r="IL992" s="18"/>
      <c r="IM992" s="18"/>
      <c r="IN992" s="18"/>
      <c r="IO992" s="18"/>
      <c r="IP992" s="18"/>
      <c r="IQ992" s="18"/>
      <c r="IR992" s="18"/>
      <c r="IS992" s="18"/>
      <c r="IT992" s="18"/>
      <c r="IU992" s="18"/>
      <c r="IV992" s="18"/>
      <c r="IW992" s="18"/>
      <c r="IX992" s="18"/>
      <c r="IY992" s="18"/>
      <c r="IZ992" s="18"/>
      <c r="JA992" s="18"/>
      <c r="JB992" s="18"/>
      <c r="JC992" s="18"/>
      <c r="JD992" s="18"/>
      <c r="JE992" s="18"/>
      <c r="JF992" s="18"/>
    </row>
    <row r="993" spans="36:266" x14ac:dyDescent="0.3">
      <c r="AJ993" s="24"/>
      <c r="AK993" s="24"/>
      <c r="AL993" s="20"/>
      <c r="AM993" s="23"/>
      <c r="AN993" s="18"/>
      <c r="AO993" s="18"/>
      <c r="BB993" s="25"/>
      <c r="BC993" s="21"/>
      <c r="BG993" s="18"/>
      <c r="BN993" s="22"/>
      <c r="BO993" s="22"/>
      <c r="BP993" s="22"/>
      <c r="BQ993" s="22"/>
      <c r="BR993" s="15"/>
      <c r="CF993" s="15"/>
      <c r="CL993" s="22"/>
      <c r="CM993" s="15"/>
      <c r="CR993" s="22"/>
      <c r="CT993" s="15"/>
      <c r="CW993" s="22"/>
      <c r="DA993" s="15"/>
      <c r="DH993" s="15"/>
      <c r="DJ993" s="22"/>
      <c r="DO993" s="15"/>
      <c r="DV993" s="15"/>
      <c r="EC993" s="15"/>
      <c r="EJ993" s="15"/>
      <c r="EQ993" s="15"/>
      <c r="EX993" s="15"/>
      <c r="FE993" s="15"/>
      <c r="FL993" s="15"/>
      <c r="FS993" s="15"/>
      <c r="FZ993" s="15"/>
      <c r="GG993" s="15"/>
      <c r="GN993" s="15"/>
      <c r="GP993" s="22"/>
      <c r="GQ993" s="22"/>
      <c r="GR993" s="22"/>
      <c r="GS993" s="22"/>
      <c r="GT993" s="22"/>
      <c r="GU993" s="15"/>
      <c r="GV993" s="22"/>
      <c r="GW993" s="22"/>
      <c r="GX993" s="22"/>
      <c r="GY993" s="18"/>
      <c r="GZ993" s="18"/>
      <c r="HA993" s="18"/>
      <c r="HB993" s="18"/>
      <c r="HC993" s="18"/>
      <c r="HD993" s="18"/>
      <c r="HE993" s="18"/>
      <c r="HF993" s="18"/>
      <c r="HG993" s="18"/>
      <c r="HH993" s="18"/>
      <c r="HI993" s="18"/>
      <c r="HJ993" s="18"/>
      <c r="HK993" s="18"/>
      <c r="HL993" s="18"/>
      <c r="HM993" s="18"/>
      <c r="HN993" s="18"/>
      <c r="HO993" s="18"/>
      <c r="HP993" s="18"/>
      <c r="HQ993" s="18"/>
      <c r="HR993" s="18"/>
      <c r="HS993" s="18"/>
      <c r="HT993" s="18"/>
      <c r="HU993" s="18"/>
      <c r="HV993" s="18"/>
      <c r="HW993" s="18"/>
      <c r="HX993" s="18"/>
      <c r="HY993" s="18"/>
      <c r="HZ993" s="18"/>
      <c r="IA993" s="18"/>
      <c r="IB993" s="18"/>
      <c r="IC993" s="18"/>
      <c r="ID993" s="18"/>
      <c r="IE993" s="18"/>
      <c r="IF993" s="18"/>
      <c r="IG993" s="18"/>
      <c r="IH993" s="18"/>
      <c r="II993" s="18"/>
      <c r="IJ993" s="18"/>
      <c r="IK993" s="18"/>
      <c r="IL993" s="18"/>
      <c r="IM993" s="18"/>
      <c r="IN993" s="18"/>
      <c r="IO993" s="18"/>
      <c r="IP993" s="18"/>
      <c r="IQ993" s="18"/>
      <c r="IR993" s="18"/>
      <c r="IS993" s="18"/>
      <c r="IT993" s="18"/>
      <c r="IU993" s="18"/>
      <c r="IV993" s="18"/>
      <c r="IW993" s="18"/>
      <c r="IX993" s="18"/>
      <c r="IY993" s="18"/>
      <c r="IZ993" s="18"/>
      <c r="JA993" s="18"/>
      <c r="JB993" s="18"/>
      <c r="JC993" s="18"/>
      <c r="JD993" s="18"/>
      <c r="JE993" s="18"/>
      <c r="JF993" s="18"/>
    </row>
    <row r="994" spans="36:266" x14ac:dyDescent="0.3">
      <c r="AJ994" s="24"/>
      <c r="AK994" s="24"/>
      <c r="AL994" s="20"/>
      <c r="AM994" s="23"/>
      <c r="AN994" s="18"/>
      <c r="AO994" s="18"/>
      <c r="BB994" s="25"/>
      <c r="BC994" s="21"/>
      <c r="BG994" s="18"/>
      <c r="BN994" s="22"/>
      <c r="BO994" s="22"/>
      <c r="BP994" s="22"/>
      <c r="BQ994" s="22"/>
      <c r="BR994" s="15"/>
      <c r="CF994" s="15"/>
      <c r="CL994" s="22"/>
      <c r="CM994" s="15"/>
      <c r="CR994" s="22"/>
      <c r="CT994" s="15"/>
      <c r="CW994" s="22"/>
      <c r="DA994" s="15"/>
      <c r="DH994" s="15"/>
      <c r="DJ994" s="22"/>
      <c r="DO994" s="15"/>
      <c r="DV994" s="15"/>
      <c r="EC994" s="15"/>
      <c r="EJ994" s="15"/>
      <c r="EQ994" s="15"/>
      <c r="EX994" s="15"/>
      <c r="FE994" s="15"/>
      <c r="FL994" s="15"/>
      <c r="FS994" s="15"/>
      <c r="FZ994" s="15"/>
      <c r="GG994" s="15"/>
      <c r="GN994" s="15"/>
      <c r="GP994" s="22"/>
      <c r="GQ994" s="22"/>
      <c r="GR994" s="22"/>
      <c r="GS994" s="22"/>
      <c r="GT994" s="22"/>
      <c r="GU994" s="15"/>
      <c r="GV994" s="22"/>
      <c r="GW994" s="22"/>
      <c r="GX994" s="22"/>
      <c r="GY994" s="18"/>
      <c r="GZ994" s="18"/>
      <c r="HA994" s="18"/>
      <c r="HB994" s="18"/>
      <c r="HC994" s="18"/>
      <c r="HD994" s="18"/>
      <c r="HE994" s="18"/>
      <c r="HF994" s="18"/>
      <c r="HG994" s="18"/>
      <c r="HH994" s="18"/>
      <c r="HI994" s="18"/>
      <c r="HJ994" s="18"/>
      <c r="HK994" s="18"/>
      <c r="HL994" s="18"/>
      <c r="HM994" s="18"/>
      <c r="HN994" s="18"/>
      <c r="HO994" s="18"/>
      <c r="HP994" s="18"/>
      <c r="HQ994" s="18"/>
      <c r="HR994" s="18"/>
      <c r="HS994" s="18"/>
      <c r="HT994" s="18"/>
      <c r="HU994" s="18"/>
      <c r="HV994" s="18"/>
      <c r="HW994" s="18"/>
      <c r="HX994" s="18"/>
      <c r="HY994" s="18"/>
      <c r="HZ994" s="18"/>
      <c r="IA994" s="18"/>
      <c r="IB994" s="18"/>
      <c r="IC994" s="18"/>
      <c r="ID994" s="18"/>
      <c r="IE994" s="18"/>
      <c r="IF994" s="18"/>
      <c r="IG994" s="18"/>
      <c r="IH994" s="18"/>
      <c r="II994" s="18"/>
      <c r="IJ994" s="18"/>
      <c r="IK994" s="18"/>
      <c r="IL994" s="18"/>
      <c r="IM994" s="18"/>
      <c r="IN994" s="18"/>
      <c r="IO994" s="18"/>
      <c r="IP994" s="18"/>
      <c r="IQ994" s="18"/>
      <c r="IR994" s="18"/>
      <c r="IS994" s="18"/>
      <c r="IT994" s="18"/>
      <c r="IU994" s="18"/>
      <c r="IV994" s="18"/>
      <c r="IW994" s="18"/>
      <c r="IX994" s="18"/>
      <c r="IY994" s="18"/>
      <c r="IZ994" s="18"/>
      <c r="JA994" s="18"/>
      <c r="JB994" s="18"/>
      <c r="JC994" s="18"/>
      <c r="JD994" s="18"/>
      <c r="JE994" s="18"/>
      <c r="JF994" s="18"/>
    </row>
    <row r="995" spans="36:266" x14ac:dyDescent="0.3">
      <c r="AJ995" s="24"/>
      <c r="AK995" s="24"/>
      <c r="AL995" s="20"/>
      <c r="AM995" s="23"/>
      <c r="AN995" s="18"/>
      <c r="AO995" s="18"/>
      <c r="BB995" s="25"/>
      <c r="BC995" s="21"/>
      <c r="BG995" s="18"/>
      <c r="BN995" s="22"/>
      <c r="BO995" s="22"/>
      <c r="BP995" s="22"/>
      <c r="BQ995" s="22"/>
      <c r="BR995" s="15"/>
      <c r="CF995" s="15"/>
      <c r="CL995" s="22"/>
      <c r="CM995" s="15"/>
      <c r="CR995" s="22"/>
      <c r="CT995" s="15"/>
      <c r="CW995" s="22"/>
      <c r="DA995" s="15"/>
      <c r="DH995" s="15"/>
      <c r="DJ995" s="22"/>
      <c r="DO995" s="15"/>
      <c r="DV995" s="15"/>
      <c r="EC995" s="15"/>
      <c r="EJ995" s="15"/>
      <c r="EQ995" s="15"/>
      <c r="EX995" s="15"/>
      <c r="FE995" s="15"/>
      <c r="FL995" s="15"/>
      <c r="FS995" s="15"/>
      <c r="FZ995" s="15"/>
      <c r="GG995" s="15"/>
      <c r="GN995" s="15"/>
      <c r="GP995" s="22"/>
      <c r="GQ995" s="22"/>
      <c r="GR995" s="22"/>
      <c r="GS995" s="22"/>
      <c r="GT995" s="22"/>
      <c r="GU995" s="15"/>
      <c r="GV995" s="22"/>
      <c r="GW995" s="22"/>
      <c r="GX995" s="22"/>
      <c r="GY995" s="18"/>
      <c r="GZ995" s="18"/>
      <c r="HA995" s="18"/>
      <c r="HB995" s="18"/>
      <c r="HC995" s="18"/>
      <c r="HD995" s="18"/>
      <c r="HE995" s="18"/>
      <c r="HF995" s="18"/>
      <c r="HG995" s="18"/>
      <c r="HH995" s="18"/>
      <c r="HI995" s="18"/>
      <c r="HJ995" s="18"/>
      <c r="HK995" s="18"/>
      <c r="HL995" s="18"/>
      <c r="HM995" s="18"/>
      <c r="HN995" s="18"/>
      <c r="HO995" s="18"/>
      <c r="HP995" s="18"/>
      <c r="HQ995" s="18"/>
      <c r="HR995" s="18"/>
      <c r="HS995" s="18"/>
      <c r="HT995" s="18"/>
      <c r="HU995" s="18"/>
      <c r="HV995" s="18"/>
      <c r="HW995" s="18"/>
      <c r="HX995" s="18"/>
      <c r="HY995" s="18"/>
      <c r="HZ995" s="18"/>
      <c r="IA995" s="18"/>
      <c r="IB995" s="18"/>
      <c r="IC995" s="18"/>
      <c r="ID995" s="18"/>
      <c r="IE995" s="18"/>
      <c r="IF995" s="18"/>
      <c r="IG995" s="18"/>
      <c r="IH995" s="18"/>
      <c r="II995" s="18"/>
      <c r="IJ995" s="18"/>
      <c r="IK995" s="18"/>
      <c r="IL995" s="18"/>
      <c r="IM995" s="18"/>
      <c r="IN995" s="18"/>
      <c r="IO995" s="18"/>
      <c r="IP995" s="18"/>
      <c r="IQ995" s="18"/>
      <c r="IR995" s="18"/>
      <c r="IS995" s="18"/>
      <c r="IT995" s="18"/>
      <c r="IU995" s="18"/>
      <c r="IV995" s="18"/>
      <c r="IW995" s="18"/>
      <c r="IX995" s="18"/>
      <c r="IY995" s="18"/>
      <c r="IZ995" s="18"/>
      <c r="JA995" s="18"/>
      <c r="JB995" s="18"/>
      <c r="JC995" s="18"/>
      <c r="JD995" s="18"/>
      <c r="JE995" s="18"/>
      <c r="JF995" s="18"/>
    </row>
    <row r="996" spans="36:266" x14ac:dyDescent="0.3">
      <c r="AJ996" s="24"/>
      <c r="AK996" s="24"/>
      <c r="AL996" s="20"/>
      <c r="AM996" s="23"/>
      <c r="AN996" s="18"/>
      <c r="AO996" s="18"/>
      <c r="BB996" s="25"/>
      <c r="BC996" s="21"/>
      <c r="BG996" s="18"/>
      <c r="BN996" s="22"/>
      <c r="BO996" s="22"/>
      <c r="BP996" s="22"/>
      <c r="BQ996" s="22"/>
      <c r="BR996" s="15"/>
      <c r="CF996" s="15"/>
      <c r="CL996" s="22"/>
      <c r="CM996" s="15"/>
      <c r="CR996" s="22"/>
      <c r="CT996" s="15"/>
      <c r="CW996" s="22"/>
      <c r="DA996" s="15"/>
      <c r="DH996" s="15"/>
      <c r="DJ996" s="22"/>
      <c r="DO996" s="15"/>
      <c r="DV996" s="15"/>
      <c r="EC996" s="15"/>
      <c r="EJ996" s="15"/>
      <c r="EQ996" s="15"/>
      <c r="EX996" s="15"/>
      <c r="FE996" s="15"/>
      <c r="FL996" s="15"/>
      <c r="FS996" s="15"/>
      <c r="FZ996" s="15"/>
      <c r="GG996" s="15"/>
      <c r="GN996" s="15"/>
      <c r="GP996" s="22"/>
      <c r="GQ996" s="22"/>
      <c r="GR996" s="22"/>
      <c r="GS996" s="22"/>
      <c r="GT996" s="22"/>
      <c r="GU996" s="15"/>
      <c r="GV996" s="22"/>
      <c r="GW996" s="22"/>
      <c r="GX996" s="22"/>
      <c r="GY996" s="18"/>
      <c r="GZ996" s="18"/>
      <c r="HA996" s="18"/>
      <c r="HB996" s="18"/>
      <c r="HC996" s="18"/>
      <c r="HD996" s="18"/>
      <c r="HE996" s="18"/>
      <c r="HF996" s="18"/>
      <c r="HG996" s="18"/>
      <c r="HH996" s="18"/>
      <c r="HI996" s="18"/>
      <c r="HJ996" s="18"/>
      <c r="HK996" s="18"/>
      <c r="HL996" s="18"/>
      <c r="HM996" s="18"/>
      <c r="HN996" s="18"/>
      <c r="HO996" s="18"/>
      <c r="HP996" s="18"/>
      <c r="HQ996" s="18"/>
      <c r="HR996" s="18"/>
      <c r="HS996" s="18"/>
      <c r="HT996" s="18"/>
      <c r="HU996" s="18"/>
      <c r="HV996" s="18"/>
      <c r="HW996" s="18"/>
      <c r="HX996" s="18"/>
      <c r="HY996" s="18"/>
      <c r="HZ996" s="18"/>
      <c r="IA996" s="18"/>
      <c r="IB996" s="18"/>
      <c r="IC996" s="18"/>
      <c r="ID996" s="18"/>
      <c r="IE996" s="18"/>
      <c r="IF996" s="18"/>
      <c r="IG996" s="18"/>
      <c r="IH996" s="18"/>
      <c r="II996" s="18"/>
      <c r="IJ996" s="18"/>
      <c r="IK996" s="18"/>
      <c r="IL996" s="18"/>
      <c r="IM996" s="18"/>
      <c r="IN996" s="18"/>
      <c r="IO996" s="18"/>
      <c r="IP996" s="18"/>
      <c r="IQ996" s="18"/>
      <c r="IR996" s="18"/>
      <c r="IS996" s="18"/>
      <c r="IT996" s="18"/>
      <c r="IU996" s="18"/>
      <c r="IV996" s="18"/>
      <c r="IW996" s="18"/>
      <c r="IX996" s="18"/>
      <c r="IY996" s="18"/>
      <c r="IZ996" s="18"/>
      <c r="JA996" s="18"/>
      <c r="JB996" s="18"/>
      <c r="JC996" s="18"/>
      <c r="JD996" s="18"/>
      <c r="JE996" s="18"/>
      <c r="JF996" s="18"/>
    </row>
    <row r="997" spans="36:266" x14ac:dyDescent="0.3">
      <c r="AJ997" s="24"/>
      <c r="AK997" s="24"/>
      <c r="AL997" s="20"/>
      <c r="AM997" s="23"/>
      <c r="AN997" s="18"/>
      <c r="AO997" s="18"/>
      <c r="BB997" s="25"/>
      <c r="BC997" s="21"/>
      <c r="BG997" s="18"/>
      <c r="BN997" s="22"/>
      <c r="BO997" s="22"/>
      <c r="BP997" s="22"/>
      <c r="BQ997" s="22"/>
      <c r="BR997" s="15"/>
      <c r="CF997" s="15"/>
      <c r="CL997" s="22"/>
      <c r="CM997" s="15"/>
      <c r="CR997" s="22"/>
      <c r="CT997" s="15"/>
      <c r="CW997" s="22"/>
      <c r="DA997" s="15"/>
      <c r="DH997" s="15"/>
      <c r="DJ997" s="22"/>
      <c r="DO997" s="15"/>
      <c r="DV997" s="15"/>
      <c r="EC997" s="15"/>
      <c r="EJ997" s="15"/>
      <c r="EQ997" s="15"/>
      <c r="EX997" s="15"/>
      <c r="FE997" s="15"/>
      <c r="FL997" s="15"/>
      <c r="FS997" s="15"/>
      <c r="FZ997" s="15"/>
      <c r="GG997" s="15"/>
      <c r="GN997" s="15"/>
      <c r="GP997" s="22"/>
      <c r="GQ997" s="22"/>
      <c r="GR997" s="22"/>
      <c r="GS997" s="22"/>
      <c r="GT997" s="22"/>
      <c r="GU997" s="15"/>
      <c r="GV997" s="22"/>
      <c r="GW997" s="22"/>
      <c r="GX997" s="22"/>
      <c r="GY997" s="18"/>
      <c r="GZ997" s="18"/>
      <c r="HA997" s="18"/>
      <c r="HB997" s="18"/>
      <c r="HC997" s="18"/>
      <c r="HD997" s="18"/>
      <c r="HE997" s="18"/>
      <c r="HF997" s="18"/>
      <c r="HG997" s="18"/>
      <c r="HH997" s="18"/>
      <c r="HI997" s="18"/>
      <c r="HJ997" s="18"/>
      <c r="HK997" s="18"/>
      <c r="HL997" s="18"/>
      <c r="HM997" s="18"/>
      <c r="HN997" s="18"/>
      <c r="HO997" s="18"/>
      <c r="HP997" s="18"/>
      <c r="HQ997" s="18"/>
      <c r="HR997" s="18"/>
      <c r="HS997" s="18"/>
      <c r="HT997" s="18"/>
      <c r="HU997" s="18"/>
      <c r="HV997" s="18"/>
      <c r="HW997" s="18"/>
      <c r="HX997" s="18"/>
      <c r="HY997" s="18"/>
      <c r="HZ997" s="18"/>
      <c r="IA997" s="18"/>
      <c r="IB997" s="18"/>
      <c r="IC997" s="18"/>
      <c r="ID997" s="18"/>
      <c r="IE997" s="18"/>
      <c r="IF997" s="18"/>
      <c r="IG997" s="18"/>
      <c r="IH997" s="18"/>
      <c r="II997" s="18"/>
      <c r="IJ997" s="18"/>
      <c r="IK997" s="18"/>
      <c r="IL997" s="18"/>
      <c r="IM997" s="18"/>
      <c r="IN997" s="18"/>
      <c r="IO997" s="18"/>
      <c r="IP997" s="18"/>
      <c r="IQ997" s="18"/>
      <c r="IR997" s="18"/>
      <c r="IS997" s="18"/>
      <c r="IT997" s="18"/>
      <c r="IU997" s="18"/>
      <c r="IV997" s="18"/>
      <c r="IW997" s="18"/>
      <c r="IX997" s="18"/>
      <c r="IY997" s="18"/>
      <c r="IZ997" s="18"/>
      <c r="JA997" s="18"/>
      <c r="JB997" s="18"/>
      <c r="JC997" s="18"/>
      <c r="JD997" s="18"/>
      <c r="JE997" s="18"/>
      <c r="JF997" s="18"/>
    </row>
    <row r="998" spans="36:266" x14ac:dyDescent="0.3">
      <c r="AJ998" s="24"/>
      <c r="AK998" s="24"/>
      <c r="AL998" s="20"/>
      <c r="AM998" s="23"/>
      <c r="AN998" s="18"/>
      <c r="AO998" s="18"/>
      <c r="BB998" s="25"/>
      <c r="BC998" s="21"/>
      <c r="BG998" s="18"/>
      <c r="BN998" s="22"/>
      <c r="BO998" s="22"/>
      <c r="BP998" s="22"/>
      <c r="BQ998" s="22"/>
      <c r="BR998" s="15"/>
      <c r="CF998" s="15"/>
      <c r="CL998" s="22"/>
      <c r="CM998" s="15"/>
      <c r="CR998" s="22"/>
      <c r="CT998" s="15"/>
      <c r="CW998" s="22"/>
      <c r="DA998" s="15"/>
      <c r="DH998" s="15"/>
      <c r="DJ998" s="22"/>
      <c r="DO998" s="15"/>
      <c r="DV998" s="15"/>
      <c r="EC998" s="15"/>
      <c r="EJ998" s="15"/>
      <c r="EQ998" s="15"/>
      <c r="EX998" s="15"/>
      <c r="FE998" s="15"/>
      <c r="FL998" s="15"/>
      <c r="FS998" s="15"/>
      <c r="FZ998" s="15"/>
      <c r="GG998" s="15"/>
      <c r="GN998" s="15"/>
      <c r="GP998" s="22"/>
      <c r="GQ998" s="22"/>
      <c r="GR998" s="22"/>
      <c r="GS998" s="22"/>
      <c r="GT998" s="22"/>
      <c r="GU998" s="15"/>
      <c r="GV998" s="22"/>
      <c r="GW998" s="22"/>
      <c r="GX998" s="22"/>
      <c r="GY998" s="18"/>
      <c r="GZ998" s="18"/>
      <c r="HA998" s="18"/>
      <c r="HB998" s="18"/>
      <c r="HC998" s="18"/>
      <c r="HD998" s="18"/>
      <c r="HE998" s="18"/>
      <c r="HF998" s="18"/>
      <c r="HG998" s="18"/>
      <c r="HH998" s="18"/>
      <c r="HI998" s="18"/>
      <c r="HJ998" s="18"/>
      <c r="HK998" s="18"/>
      <c r="HL998" s="18"/>
      <c r="HM998" s="18"/>
      <c r="HN998" s="18"/>
      <c r="HO998" s="18"/>
      <c r="HP998" s="18"/>
      <c r="HQ998" s="18"/>
      <c r="HR998" s="18"/>
      <c r="HS998" s="18"/>
      <c r="HT998" s="18"/>
      <c r="HU998" s="18"/>
      <c r="HV998" s="18"/>
      <c r="HW998" s="18"/>
      <c r="HX998" s="18"/>
      <c r="HY998" s="18"/>
      <c r="HZ998" s="18"/>
      <c r="IA998" s="18"/>
      <c r="IB998" s="18"/>
      <c r="IC998" s="18"/>
      <c r="ID998" s="18"/>
      <c r="IE998" s="18"/>
      <c r="IF998" s="18"/>
      <c r="IG998" s="18"/>
      <c r="IH998" s="18"/>
      <c r="II998" s="18"/>
      <c r="IJ998" s="18"/>
      <c r="IK998" s="18"/>
      <c r="IL998" s="18"/>
      <c r="IM998" s="18"/>
      <c r="IN998" s="18"/>
      <c r="IO998" s="18"/>
      <c r="IP998" s="18"/>
      <c r="IQ998" s="18"/>
      <c r="IR998" s="18"/>
      <c r="IS998" s="18"/>
      <c r="IT998" s="18"/>
      <c r="IU998" s="18"/>
      <c r="IV998" s="18"/>
      <c r="IW998" s="18"/>
      <c r="IX998" s="18"/>
      <c r="IY998" s="18"/>
      <c r="IZ998" s="18"/>
      <c r="JA998" s="18"/>
      <c r="JB998" s="18"/>
      <c r="JC998" s="18"/>
      <c r="JD998" s="18"/>
      <c r="JE998" s="18"/>
      <c r="JF998" s="18"/>
    </row>
    <row r="999" spans="36:266" x14ac:dyDescent="0.3">
      <c r="AJ999" s="24"/>
      <c r="AK999" s="24"/>
      <c r="AL999" s="20"/>
      <c r="AM999" s="23"/>
      <c r="AN999" s="18"/>
      <c r="AO999" s="18"/>
      <c r="BB999" s="25"/>
      <c r="BC999" s="21"/>
      <c r="BG999" s="18"/>
      <c r="BN999" s="22"/>
      <c r="BO999" s="22"/>
      <c r="BP999" s="22"/>
      <c r="BQ999" s="22"/>
      <c r="BR999" s="15"/>
      <c r="CF999" s="15"/>
      <c r="CL999" s="22"/>
      <c r="CM999" s="15"/>
      <c r="CR999" s="22"/>
      <c r="CT999" s="15"/>
      <c r="CW999" s="22"/>
      <c r="DA999" s="15"/>
      <c r="DH999" s="15"/>
      <c r="DJ999" s="22"/>
      <c r="DO999" s="15"/>
      <c r="DV999" s="15"/>
      <c r="EC999" s="15"/>
      <c r="EJ999" s="15"/>
      <c r="EQ999" s="15"/>
      <c r="EX999" s="15"/>
      <c r="FE999" s="15"/>
      <c r="FL999" s="15"/>
      <c r="FS999" s="15"/>
      <c r="FZ999" s="15"/>
      <c r="GG999" s="15"/>
      <c r="GN999" s="15"/>
      <c r="GP999" s="22"/>
      <c r="GQ999" s="22"/>
      <c r="GR999" s="22"/>
      <c r="GS999" s="22"/>
      <c r="GT999" s="22"/>
      <c r="GU999" s="15"/>
      <c r="GV999" s="22"/>
      <c r="GW999" s="22"/>
      <c r="GX999" s="22"/>
      <c r="GY999" s="18"/>
      <c r="GZ999" s="18"/>
      <c r="HA999" s="18"/>
      <c r="HB999" s="18"/>
      <c r="HC999" s="18"/>
      <c r="HD999" s="18"/>
      <c r="HE999" s="18"/>
      <c r="HF999" s="18"/>
      <c r="HG999" s="18"/>
      <c r="HH999" s="18"/>
      <c r="HI999" s="18"/>
      <c r="HJ999" s="18"/>
      <c r="HK999" s="18"/>
      <c r="HL999" s="18"/>
      <c r="HM999" s="18"/>
      <c r="HN999" s="18"/>
      <c r="HO999" s="18"/>
      <c r="HP999" s="18"/>
      <c r="HQ999" s="18"/>
      <c r="HR999" s="18"/>
      <c r="HS999" s="18"/>
      <c r="HT999" s="18"/>
      <c r="HU999" s="18"/>
      <c r="HV999" s="18"/>
      <c r="HW999" s="18"/>
      <c r="HX999" s="18"/>
      <c r="HY999" s="18"/>
      <c r="HZ999" s="18"/>
      <c r="IA999" s="18"/>
      <c r="IB999" s="18"/>
      <c r="IC999" s="18"/>
      <c r="ID999" s="18"/>
      <c r="IE999" s="18"/>
      <c r="IF999" s="18"/>
      <c r="IG999" s="18"/>
      <c r="IH999" s="18"/>
      <c r="II999" s="18"/>
      <c r="IJ999" s="18"/>
      <c r="IK999" s="18"/>
      <c r="IL999" s="18"/>
      <c r="IM999" s="18"/>
      <c r="IN999" s="18"/>
      <c r="IO999" s="18"/>
      <c r="IP999" s="18"/>
      <c r="IQ999" s="18"/>
      <c r="IR999" s="18"/>
      <c r="IS999" s="18"/>
      <c r="IT999" s="18"/>
      <c r="IU999" s="18"/>
      <c r="IV999" s="18"/>
      <c r="IW999" s="18"/>
      <c r="IX999" s="18"/>
      <c r="IY999" s="18"/>
      <c r="IZ999" s="18"/>
      <c r="JA999" s="18"/>
      <c r="JB999" s="18"/>
      <c r="JC999" s="18"/>
      <c r="JD999" s="18"/>
      <c r="JE999" s="18"/>
      <c r="JF999" s="18"/>
    </row>
    <row r="1000" spans="36:266" x14ac:dyDescent="0.3">
      <c r="AJ1000" s="24"/>
      <c r="AK1000" s="24"/>
      <c r="AL1000" s="20"/>
      <c r="AM1000" s="23"/>
      <c r="AN1000" s="18"/>
      <c r="AO1000" s="18"/>
      <c r="BB1000" s="25"/>
      <c r="BC1000" s="21"/>
      <c r="BG1000" s="18"/>
      <c r="BN1000" s="22"/>
      <c r="BO1000" s="22"/>
      <c r="BP1000" s="22"/>
      <c r="BQ1000" s="22"/>
      <c r="BR1000" s="15"/>
      <c r="CF1000" s="15"/>
      <c r="CL1000" s="22"/>
      <c r="CM1000" s="15"/>
      <c r="CR1000" s="22"/>
      <c r="CT1000" s="15"/>
      <c r="CW1000" s="22"/>
      <c r="DA1000" s="15"/>
      <c r="DH1000" s="15"/>
      <c r="DJ1000" s="22"/>
      <c r="DO1000" s="15"/>
      <c r="DV1000" s="15"/>
      <c r="EC1000" s="15"/>
      <c r="EJ1000" s="15"/>
      <c r="EQ1000" s="15"/>
      <c r="EX1000" s="15"/>
      <c r="FE1000" s="15"/>
      <c r="FL1000" s="15"/>
      <c r="FS1000" s="15"/>
      <c r="FZ1000" s="15"/>
      <c r="GG1000" s="15"/>
      <c r="GN1000" s="15"/>
      <c r="GP1000" s="22"/>
      <c r="GQ1000" s="22"/>
      <c r="GR1000" s="22"/>
      <c r="GS1000" s="22"/>
      <c r="GT1000" s="22"/>
      <c r="GU1000" s="15"/>
      <c r="GV1000" s="22"/>
      <c r="GW1000" s="22"/>
      <c r="GX1000" s="22"/>
      <c r="GY1000" s="18"/>
      <c r="GZ1000" s="18"/>
      <c r="HA1000" s="18"/>
      <c r="HB1000" s="18"/>
      <c r="HC1000" s="18"/>
      <c r="HD1000" s="18"/>
      <c r="HE1000" s="18"/>
      <c r="HF1000" s="18"/>
      <c r="HG1000" s="18"/>
      <c r="HH1000" s="18"/>
      <c r="HI1000" s="18"/>
      <c r="HJ1000" s="18"/>
      <c r="HK1000" s="18"/>
      <c r="HL1000" s="18"/>
      <c r="HM1000" s="18"/>
      <c r="HN1000" s="18"/>
      <c r="HO1000" s="18"/>
      <c r="HP1000" s="18"/>
      <c r="HQ1000" s="18"/>
      <c r="HR1000" s="18"/>
      <c r="HS1000" s="18"/>
      <c r="HT1000" s="18"/>
      <c r="HU1000" s="18"/>
      <c r="HV1000" s="18"/>
      <c r="HW1000" s="18"/>
      <c r="HX1000" s="18"/>
      <c r="HY1000" s="18"/>
      <c r="HZ1000" s="18"/>
      <c r="IA1000" s="18"/>
      <c r="IB1000" s="18"/>
      <c r="IC1000" s="18"/>
      <c r="ID1000" s="18"/>
      <c r="IE1000" s="18"/>
      <c r="IF1000" s="18"/>
      <c r="IG1000" s="18"/>
      <c r="IH1000" s="18"/>
      <c r="II1000" s="18"/>
      <c r="IJ1000" s="18"/>
      <c r="IK1000" s="18"/>
      <c r="IL1000" s="18"/>
      <c r="IM1000" s="18"/>
      <c r="IN1000" s="18"/>
      <c r="IO1000" s="18"/>
      <c r="IP1000" s="18"/>
      <c r="IQ1000" s="18"/>
      <c r="IR1000" s="18"/>
      <c r="IS1000" s="18"/>
      <c r="IT1000" s="18"/>
      <c r="IU1000" s="18"/>
      <c r="IV1000" s="18"/>
      <c r="IW1000" s="18"/>
      <c r="IX1000" s="18"/>
      <c r="IY1000" s="18"/>
      <c r="IZ1000" s="18"/>
      <c r="JA1000" s="18"/>
      <c r="JB1000" s="18"/>
      <c r="JC1000" s="18"/>
      <c r="JD1000" s="18"/>
      <c r="JE1000" s="18"/>
      <c r="JF1000" s="18"/>
    </row>
    <row r="1001" spans="36:266" x14ac:dyDescent="0.3">
      <c r="AJ1001" s="24"/>
      <c r="AK1001" s="24"/>
      <c r="AL1001" s="20"/>
      <c r="AM1001" s="23"/>
      <c r="AN1001" s="18"/>
      <c r="AO1001" s="18"/>
      <c r="BB1001" s="25"/>
      <c r="BC1001" s="21"/>
      <c r="BG1001" s="18"/>
      <c r="BN1001" s="22"/>
      <c r="BO1001" s="22"/>
      <c r="BP1001" s="22"/>
      <c r="BQ1001" s="22"/>
      <c r="BR1001" s="15"/>
      <c r="CF1001" s="15"/>
      <c r="CL1001" s="22"/>
      <c r="CM1001" s="15"/>
      <c r="CR1001" s="22"/>
      <c r="CT1001" s="15"/>
      <c r="CW1001" s="22"/>
      <c r="DA1001" s="15"/>
      <c r="DH1001" s="15"/>
      <c r="DJ1001" s="22"/>
      <c r="DO1001" s="15"/>
      <c r="DV1001" s="15"/>
      <c r="EC1001" s="15"/>
      <c r="EJ1001" s="15"/>
      <c r="EQ1001" s="15"/>
      <c r="EX1001" s="15"/>
      <c r="FE1001" s="15"/>
      <c r="FL1001" s="15"/>
      <c r="FS1001" s="15"/>
      <c r="FZ1001" s="15"/>
      <c r="GG1001" s="15"/>
      <c r="GN1001" s="15"/>
      <c r="GP1001" s="22"/>
      <c r="GQ1001" s="22"/>
      <c r="GR1001" s="22"/>
      <c r="GS1001" s="22"/>
      <c r="GT1001" s="22"/>
      <c r="GU1001" s="15"/>
      <c r="GV1001" s="22"/>
      <c r="GW1001" s="22"/>
      <c r="GX1001" s="22"/>
      <c r="GY1001" s="18"/>
      <c r="GZ1001" s="18"/>
      <c r="HA1001" s="18"/>
      <c r="HB1001" s="18"/>
      <c r="HC1001" s="18"/>
      <c r="HD1001" s="18"/>
      <c r="HE1001" s="18"/>
      <c r="HF1001" s="18"/>
      <c r="HG1001" s="18"/>
      <c r="HH1001" s="18"/>
      <c r="HI1001" s="18"/>
      <c r="HJ1001" s="18"/>
      <c r="HK1001" s="18"/>
      <c r="HL1001" s="18"/>
      <c r="HM1001" s="18"/>
      <c r="HN1001" s="18"/>
      <c r="HO1001" s="18"/>
      <c r="HP1001" s="18"/>
      <c r="HQ1001" s="18"/>
      <c r="HR1001" s="18"/>
      <c r="HS1001" s="18"/>
      <c r="HT1001" s="18"/>
      <c r="HU1001" s="18"/>
      <c r="HV1001" s="18"/>
      <c r="HW1001" s="18"/>
      <c r="HX1001" s="18"/>
      <c r="HY1001" s="18"/>
      <c r="HZ1001" s="18"/>
      <c r="IA1001" s="18"/>
      <c r="IB1001" s="18"/>
      <c r="IC1001" s="18"/>
      <c r="ID1001" s="18"/>
      <c r="IE1001" s="18"/>
      <c r="IF1001" s="18"/>
      <c r="IG1001" s="18"/>
      <c r="IH1001" s="18"/>
      <c r="II1001" s="18"/>
      <c r="IJ1001" s="18"/>
      <c r="IK1001" s="18"/>
      <c r="IL1001" s="18"/>
      <c r="IM1001" s="18"/>
      <c r="IN1001" s="18"/>
      <c r="IO1001" s="18"/>
      <c r="IP1001" s="18"/>
      <c r="IQ1001" s="18"/>
      <c r="IR1001" s="18"/>
      <c r="IS1001" s="18"/>
      <c r="IT1001" s="18"/>
      <c r="IU1001" s="18"/>
      <c r="IV1001" s="18"/>
      <c r="IW1001" s="18"/>
      <c r="IX1001" s="18"/>
      <c r="IY1001" s="18"/>
      <c r="IZ1001" s="18"/>
      <c r="JA1001" s="18"/>
      <c r="JB1001" s="18"/>
      <c r="JC1001" s="18"/>
      <c r="JD1001" s="18"/>
      <c r="JE1001" s="18"/>
      <c r="JF1001" s="18"/>
    </row>
    <row r="1002" spans="36:266" x14ac:dyDescent="0.3">
      <c r="AJ1002" s="24"/>
      <c r="AK1002" s="24"/>
      <c r="AL1002" s="20"/>
      <c r="AM1002" s="23"/>
      <c r="AN1002" s="18"/>
      <c r="AO1002" s="18"/>
      <c r="BB1002" s="25"/>
      <c r="BC1002" s="21"/>
      <c r="BG1002" s="18"/>
      <c r="BN1002" s="22"/>
      <c r="BO1002" s="22"/>
      <c r="BP1002" s="22"/>
      <c r="BQ1002" s="22"/>
      <c r="BR1002" s="15"/>
      <c r="CF1002" s="15"/>
      <c r="CL1002" s="22"/>
      <c r="CM1002" s="15"/>
      <c r="CR1002" s="22"/>
      <c r="CT1002" s="15"/>
      <c r="CW1002" s="22"/>
      <c r="DA1002" s="15"/>
      <c r="DH1002" s="15"/>
      <c r="DJ1002" s="22"/>
      <c r="DO1002" s="15"/>
      <c r="DV1002" s="15"/>
      <c r="EC1002" s="15"/>
      <c r="EJ1002" s="15"/>
      <c r="EQ1002" s="15"/>
      <c r="EX1002" s="15"/>
      <c r="FE1002" s="15"/>
      <c r="FL1002" s="15"/>
      <c r="FS1002" s="15"/>
      <c r="FZ1002" s="15"/>
      <c r="GG1002" s="15"/>
      <c r="GN1002" s="15"/>
      <c r="GP1002" s="22"/>
      <c r="GQ1002" s="22"/>
      <c r="GR1002" s="22"/>
      <c r="GS1002" s="22"/>
      <c r="GT1002" s="22"/>
      <c r="GU1002" s="15"/>
      <c r="GV1002" s="22"/>
      <c r="GW1002" s="22"/>
      <c r="GX1002" s="22"/>
      <c r="GY1002" s="18"/>
      <c r="GZ1002" s="18"/>
      <c r="HA1002" s="18"/>
      <c r="HB1002" s="18"/>
      <c r="HC1002" s="18"/>
      <c r="HD1002" s="18"/>
      <c r="HE1002" s="18"/>
      <c r="HF1002" s="18"/>
      <c r="HG1002" s="18"/>
      <c r="HH1002" s="18"/>
      <c r="HI1002" s="18"/>
      <c r="HJ1002" s="18"/>
      <c r="HK1002" s="18"/>
      <c r="HL1002" s="18"/>
      <c r="HM1002" s="18"/>
      <c r="HN1002" s="18"/>
      <c r="HO1002" s="18"/>
      <c r="HP1002" s="18"/>
      <c r="HQ1002" s="18"/>
      <c r="HR1002" s="18"/>
      <c r="HS1002" s="18"/>
      <c r="HT1002" s="18"/>
      <c r="HU1002" s="18"/>
      <c r="HV1002" s="18"/>
      <c r="HW1002" s="18"/>
      <c r="HX1002" s="18"/>
      <c r="HY1002" s="18"/>
      <c r="HZ1002" s="18"/>
      <c r="IA1002" s="18"/>
      <c r="IB1002" s="18"/>
      <c r="IC1002" s="18"/>
      <c r="ID1002" s="18"/>
      <c r="IE1002" s="18"/>
      <c r="IF1002" s="18"/>
      <c r="IG1002" s="18"/>
      <c r="IH1002" s="18"/>
      <c r="II1002" s="18"/>
      <c r="IJ1002" s="18"/>
      <c r="IK1002" s="18"/>
      <c r="IL1002" s="18"/>
      <c r="IM1002" s="18"/>
      <c r="IN1002" s="18"/>
      <c r="IO1002" s="18"/>
      <c r="IP1002" s="18"/>
      <c r="IQ1002" s="18"/>
      <c r="IR1002" s="18"/>
      <c r="IS1002" s="18"/>
      <c r="IT1002" s="18"/>
      <c r="IU1002" s="18"/>
      <c r="IV1002" s="18"/>
      <c r="IW1002" s="18"/>
      <c r="IX1002" s="18"/>
      <c r="IY1002" s="18"/>
      <c r="IZ1002" s="18"/>
      <c r="JA1002" s="18"/>
      <c r="JB1002" s="18"/>
      <c r="JC1002" s="18"/>
      <c r="JD1002" s="18"/>
      <c r="JE1002" s="18"/>
      <c r="JF1002" s="18"/>
    </row>
    <row r="1003" spans="36:266" x14ac:dyDescent="0.3">
      <c r="AJ1003" s="24"/>
      <c r="AK1003" s="24"/>
      <c r="AL1003" s="20"/>
      <c r="AM1003" s="23"/>
      <c r="AN1003" s="18"/>
      <c r="AO1003" s="18"/>
      <c r="BB1003" s="25"/>
      <c r="BC1003" s="21"/>
      <c r="BG1003" s="18"/>
      <c r="BN1003" s="22"/>
      <c r="BO1003" s="22"/>
      <c r="BP1003" s="22"/>
      <c r="BQ1003" s="22"/>
      <c r="BR1003" s="15"/>
      <c r="CF1003" s="15"/>
      <c r="CL1003" s="22"/>
      <c r="CM1003" s="15"/>
      <c r="CR1003" s="22"/>
      <c r="CT1003" s="15"/>
      <c r="CW1003" s="22"/>
      <c r="DA1003" s="15"/>
      <c r="DH1003" s="15"/>
      <c r="DJ1003" s="22"/>
      <c r="DO1003" s="15"/>
      <c r="DV1003" s="15"/>
      <c r="EC1003" s="15"/>
      <c r="EJ1003" s="15"/>
      <c r="EQ1003" s="15"/>
      <c r="EX1003" s="15"/>
      <c r="FE1003" s="15"/>
      <c r="FL1003" s="15"/>
      <c r="FS1003" s="15"/>
      <c r="FZ1003" s="15"/>
      <c r="GG1003" s="15"/>
      <c r="GN1003" s="15"/>
      <c r="GP1003" s="22"/>
      <c r="GQ1003" s="22"/>
      <c r="GR1003" s="22"/>
      <c r="GS1003" s="22"/>
      <c r="GT1003" s="22"/>
      <c r="GU1003" s="15"/>
      <c r="GV1003" s="22"/>
      <c r="GW1003" s="22"/>
      <c r="GX1003" s="22"/>
      <c r="GY1003" s="18"/>
      <c r="GZ1003" s="18"/>
      <c r="HA1003" s="18"/>
      <c r="HB1003" s="18"/>
      <c r="HC1003" s="18"/>
      <c r="HD1003" s="18"/>
      <c r="HE1003" s="18"/>
      <c r="HF1003" s="18"/>
      <c r="HG1003" s="18"/>
      <c r="HH1003" s="18"/>
      <c r="HI1003" s="18"/>
      <c r="HJ1003" s="18"/>
      <c r="HK1003" s="18"/>
      <c r="HL1003" s="18"/>
      <c r="HM1003" s="18"/>
      <c r="HN1003" s="18"/>
      <c r="HO1003" s="18"/>
      <c r="HP1003" s="18"/>
      <c r="HQ1003" s="18"/>
      <c r="HR1003" s="18"/>
      <c r="HS1003" s="18"/>
      <c r="HT1003" s="18"/>
      <c r="HU1003" s="18"/>
      <c r="HV1003" s="18"/>
      <c r="HW1003" s="18"/>
      <c r="HX1003" s="18"/>
      <c r="HY1003" s="18"/>
      <c r="HZ1003" s="18"/>
      <c r="IA1003" s="18"/>
      <c r="IB1003" s="18"/>
      <c r="IC1003" s="18"/>
      <c r="ID1003" s="18"/>
      <c r="IE1003" s="18"/>
      <c r="IF1003" s="18"/>
      <c r="IG1003" s="18"/>
      <c r="IH1003" s="18"/>
      <c r="II1003" s="18"/>
      <c r="IJ1003" s="18"/>
      <c r="IK1003" s="18"/>
      <c r="IL1003" s="18"/>
      <c r="IM1003" s="18"/>
      <c r="IN1003" s="18"/>
      <c r="IO1003" s="18"/>
      <c r="IP1003" s="18"/>
      <c r="IQ1003" s="18"/>
      <c r="IR1003" s="18"/>
      <c r="IS1003" s="18"/>
      <c r="IT1003" s="18"/>
      <c r="IU1003" s="18"/>
      <c r="IV1003" s="18"/>
      <c r="IW1003" s="18"/>
      <c r="IX1003" s="18"/>
      <c r="IY1003" s="18"/>
      <c r="IZ1003" s="18"/>
      <c r="JA1003" s="18"/>
      <c r="JB1003" s="18"/>
      <c r="JC1003" s="18"/>
      <c r="JD1003" s="18"/>
      <c r="JE1003" s="18"/>
      <c r="JF1003" s="18"/>
    </row>
    <row r="1004" spans="36:266" x14ac:dyDescent="0.3">
      <c r="AJ1004" s="24"/>
      <c r="AK1004" s="24"/>
      <c r="AL1004" s="20"/>
      <c r="AM1004" s="23"/>
      <c r="AN1004" s="18"/>
      <c r="AO1004" s="18"/>
      <c r="BB1004" s="25"/>
      <c r="BC1004" s="21"/>
      <c r="BG1004" s="18"/>
      <c r="BN1004" s="22"/>
      <c r="BO1004" s="22"/>
      <c r="BP1004" s="22"/>
      <c r="BQ1004" s="22"/>
      <c r="BR1004" s="15"/>
      <c r="CF1004" s="15"/>
      <c r="CL1004" s="22"/>
      <c r="CM1004" s="15"/>
      <c r="CR1004" s="22"/>
      <c r="CT1004" s="15"/>
      <c r="CW1004" s="22"/>
      <c r="DA1004" s="15"/>
      <c r="DH1004" s="15"/>
      <c r="DJ1004" s="22"/>
      <c r="DO1004" s="15"/>
      <c r="DV1004" s="15"/>
      <c r="EC1004" s="15"/>
      <c r="EJ1004" s="15"/>
      <c r="EQ1004" s="15"/>
      <c r="EX1004" s="15"/>
      <c r="FE1004" s="15"/>
      <c r="FL1004" s="15"/>
      <c r="FS1004" s="15"/>
      <c r="FZ1004" s="15"/>
      <c r="GG1004" s="15"/>
      <c r="GN1004" s="15"/>
      <c r="GP1004" s="22"/>
      <c r="GQ1004" s="22"/>
      <c r="GR1004" s="22"/>
      <c r="GS1004" s="22"/>
      <c r="GT1004" s="22"/>
      <c r="GU1004" s="15"/>
      <c r="GV1004" s="22"/>
      <c r="GW1004" s="22"/>
      <c r="GX1004" s="22"/>
      <c r="GY1004" s="18"/>
      <c r="GZ1004" s="18"/>
      <c r="HA1004" s="18"/>
      <c r="HB1004" s="18"/>
      <c r="HC1004" s="18"/>
      <c r="HD1004" s="18"/>
      <c r="HE1004" s="18"/>
      <c r="HF1004" s="18"/>
      <c r="HG1004" s="18"/>
      <c r="HH1004" s="18"/>
      <c r="HI1004" s="18"/>
      <c r="HJ1004" s="18"/>
      <c r="HK1004" s="18"/>
      <c r="HL1004" s="18"/>
      <c r="HM1004" s="18"/>
      <c r="HN1004" s="18"/>
      <c r="HO1004" s="18"/>
      <c r="HP1004" s="18"/>
      <c r="HQ1004" s="18"/>
      <c r="HR1004" s="18"/>
      <c r="HS1004" s="18"/>
      <c r="HT1004" s="18"/>
      <c r="HU1004" s="18"/>
      <c r="HV1004" s="18"/>
      <c r="HW1004" s="18"/>
      <c r="HX1004" s="18"/>
      <c r="HY1004" s="18"/>
      <c r="HZ1004" s="18"/>
      <c r="IA1004" s="18"/>
      <c r="IB1004" s="18"/>
      <c r="IC1004" s="18"/>
      <c r="ID1004" s="18"/>
      <c r="IE1004" s="18"/>
      <c r="IF1004" s="18"/>
      <c r="IG1004" s="18"/>
      <c r="IH1004" s="18"/>
      <c r="II1004" s="18"/>
      <c r="IJ1004" s="18"/>
      <c r="IK1004" s="18"/>
      <c r="IL1004" s="18"/>
      <c r="IM1004" s="18"/>
      <c r="IN1004" s="18"/>
      <c r="IO1004" s="18"/>
      <c r="IP1004" s="18"/>
      <c r="IQ1004" s="18"/>
      <c r="IR1004" s="18"/>
      <c r="IS1004" s="18"/>
      <c r="IT1004" s="18"/>
      <c r="IU1004" s="18"/>
      <c r="IV1004" s="18"/>
      <c r="IW1004" s="18"/>
      <c r="IX1004" s="18"/>
      <c r="IY1004" s="18"/>
      <c r="IZ1004" s="18"/>
      <c r="JA1004" s="18"/>
      <c r="JB1004" s="18"/>
      <c r="JC1004" s="18"/>
      <c r="JD1004" s="18"/>
      <c r="JE1004" s="18"/>
      <c r="JF1004" s="18"/>
    </row>
    <row r="1005" spans="36:266" x14ac:dyDescent="0.3">
      <c r="AJ1005" s="24"/>
      <c r="AK1005" s="24"/>
      <c r="AL1005" s="20"/>
      <c r="AM1005" s="23"/>
      <c r="AN1005" s="18"/>
      <c r="AO1005" s="18"/>
      <c r="BB1005" s="25"/>
      <c r="BC1005" s="21"/>
      <c r="BG1005" s="18"/>
      <c r="BN1005" s="22"/>
      <c r="BO1005" s="22"/>
      <c r="BP1005" s="22"/>
      <c r="BQ1005" s="22"/>
      <c r="BR1005" s="15"/>
      <c r="CF1005" s="15"/>
      <c r="CL1005" s="22"/>
      <c r="CM1005" s="15"/>
      <c r="CR1005" s="22"/>
      <c r="CT1005" s="15"/>
      <c r="CW1005" s="22"/>
      <c r="DA1005" s="15"/>
      <c r="DH1005" s="15"/>
      <c r="DJ1005" s="22"/>
      <c r="DO1005" s="15"/>
      <c r="DV1005" s="15"/>
      <c r="EC1005" s="15"/>
      <c r="EJ1005" s="15"/>
      <c r="EQ1005" s="15"/>
      <c r="EX1005" s="15"/>
      <c r="FE1005" s="15"/>
      <c r="FL1005" s="15"/>
      <c r="FS1005" s="15"/>
      <c r="FZ1005" s="15"/>
      <c r="GG1005" s="15"/>
      <c r="GN1005" s="15"/>
      <c r="GP1005" s="22"/>
      <c r="GQ1005" s="22"/>
      <c r="GR1005" s="22"/>
      <c r="GS1005" s="22"/>
      <c r="GT1005" s="22"/>
      <c r="GU1005" s="15"/>
      <c r="GV1005" s="22"/>
      <c r="GW1005" s="22"/>
      <c r="GX1005" s="22"/>
      <c r="GY1005" s="18"/>
      <c r="GZ1005" s="18"/>
      <c r="HA1005" s="18"/>
      <c r="HB1005" s="18"/>
      <c r="HC1005" s="18"/>
      <c r="HD1005" s="18"/>
      <c r="HE1005" s="18"/>
      <c r="HF1005" s="18"/>
      <c r="HG1005" s="18"/>
      <c r="HH1005" s="18"/>
      <c r="HI1005" s="18"/>
      <c r="HJ1005" s="18"/>
      <c r="HK1005" s="18"/>
      <c r="HL1005" s="18"/>
      <c r="HM1005" s="18"/>
      <c r="HN1005" s="18"/>
      <c r="HO1005" s="18"/>
      <c r="HP1005" s="18"/>
      <c r="HQ1005" s="18"/>
      <c r="HR1005" s="18"/>
      <c r="HS1005" s="18"/>
      <c r="HT1005" s="18"/>
      <c r="HU1005" s="18"/>
      <c r="HV1005" s="18"/>
      <c r="HW1005" s="18"/>
      <c r="HX1005" s="18"/>
      <c r="HY1005" s="18"/>
      <c r="HZ1005" s="18"/>
      <c r="IA1005" s="18"/>
      <c r="IB1005" s="18"/>
      <c r="IC1005" s="18"/>
      <c r="ID1005" s="18"/>
      <c r="IE1005" s="18"/>
      <c r="IF1005" s="18"/>
      <c r="IG1005" s="18"/>
      <c r="IH1005" s="18"/>
      <c r="II1005" s="18"/>
      <c r="IJ1005" s="18"/>
      <c r="IK1005" s="18"/>
      <c r="IL1005" s="18"/>
      <c r="IM1005" s="18"/>
      <c r="IN1005" s="18"/>
      <c r="IO1005" s="18"/>
      <c r="IP1005" s="18"/>
      <c r="IQ1005" s="18"/>
      <c r="IR1005" s="18"/>
      <c r="IS1005" s="18"/>
      <c r="IT1005" s="18"/>
      <c r="IU1005" s="18"/>
      <c r="IV1005" s="18"/>
      <c r="IW1005" s="18"/>
      <c r="IX1005" s="18"/>
      <c r="IY1005" s="18"/>
      <c r="IZ1005" s="18"/>
      <c r="JA1005" s="18"/>
      <c r="JB1005" s="18"/>
      <c r="JC1005" s="18"/>
      <c r="JD1005" s="18"/>
      <c r="JE1005" s="18"/>
      <c r="JF1005" s="18"/>
    </row>
    <row r="1006" spans="36:266" x14ac:dyDescent="0.3">
      <c r="AJ1006" s="24"/>
      <c r="AK1006" s="24"/>
      <c r="AL1006" s="20"/>
      <c r="AM1006" s="23"/>
      <c r="AN1006" s="18"/>
      <c r="AO1006" s="18"/>
      <c r="BB1006" s="25"/>
      <c r="BC1006" s="21"/>
      <c r="BG1006" s="18"/>
      <c r="BN1006" s="22"/>
      <c r="BO1006" s="22"/>
      <c r="BP1006" s="22"/>
      <c r="BQ1006" s="22"/>
      <c r="BR1006" s="15"/>
      <c r="CF1006" s="15"/>
      <c r="CL1006" s="22"/>
      <c r="CM1006" s="15"/>
      <c r="CR1006" s="22"/>
      <c r="CT1006" s="15"/>
      <c r="CW1006" s="22"/>
      <c r="DA1006" s="15"/>
      <c r="DH1006" s="15"/>
      <c r="DJ1006" s="22"/>
      <c r="DO1006" s="15"/>
      <c r="DV1006" s="15"/>
      <c r="EC1006" s="15"/>
      <c r="EJ1006" s="15"/>
      <c r="EQ1006" s="15"/>
      <c r="EX1006" s="15"/>
      <c r="FE1006" s="15"/>
      <c r="FL1006" s="15"/>
      <c r="FS1006" s="15"/>
      <c r="FZ1006" s="15"/>
      <c r="GG1006" s="15"/>
      <c r="GN1006" s="15"/>
      <c r="GP1006" s="22"/>
      <c r="GQ1006" s="22"/>
      <c r="GR1006" s="22"/>
      <c r="GS1006" s="22"/>
      <c r="GT1006" s="22"/>
      <c r="GU1006" s="15"/>
      <c r="GV1006" s="22"/>
      <c r="GW1006" s="22"/>
      <c r="GX1006" s="22"/>
      <c r="GY1006" s="18"/>
      <c r="GZ1006" s="18"/>
      <c r="HA1006" s="18"/>
      <c r="HB1006" s="18"/>
      <c r="HC1006" s="18"/>
      <c r="HD1006" s="18"/>
      <c r="HE1006" s="18"/>
      <c r="HF1006" s="18"/>
      <c r="HG1006" s="18"/>
      <c r="HH1006" s="18"/>
      <c r="HI1006" s="18"/>
      <c r="HJ1006" s="18"/>
      <c r="HK1006" s="18"/>
      <c r="HL1006" s="18"/>
      <c r="HM1006" s="18"/>
      <c r="HN1006" s="18"/>
      <c r="HO1006" s="18"/>
      <c r="HP1006" s="18"/>
      <c r="HQ1006" s="18"/>
      <c r="HR1006" s="18"/>
      <c r="HS1006" s="18"/>
      <c r="HT1006" s="18"/>
      <c r="HU1006" s="18"/>
      <c r="HV1006" s="18"/>
      <c r="HW1006" s="18"/>
      <c r="HX1006" s="18"/>
      <c r="HY1006" s="18"/>
      <c r="HZ1006" s="18"/>
      <c r="IA1006" s="18"/>
      <c r="IB1006" s="18"/>
      <c r="IC1006" s="18"/>
      <c r="ID1006" s="18"/>
      <c r="IE1006" s="18"/>
      <c r="IF1006" s="18"/>
      <c r="IG1006" s="18"/>
      <c r="IH1006" s="18"/>
      <c r="II1006" s="18"/>
      <c r="IJ1006" s="18"/>
      <c r="IK1006" s="18"/>
      <c r="IL1006" s="18"/>
      <c r="IM1006" s="18"/>
      <c r="IN1006" s="18"/>
      <c r="IO1006" s="18"/>
      <c r="IP1006" s="18"/>
      <c r="IQ1006" s="18"/>
      <c r="IR1006" s="18"/>
      <c r="IS1006" s="18"/>
      <c r="IT1006" s="18"/>
      <c r="IU1006" s="18"/>
      <c r="IV1006" s="18"/>
      <c r="IW1006" s="18"/>
      <c r="IX1006" s="18"/>
      <c r="IY1006" s="18"/>
      <c r="IZ1006" s="18"/>
      <c r="JA1006" s="18"/>
      <c r="JB1006" s="18"/>
      <c r="JC1006" s="18"/>
      <c r="JD1006" s="18"/>
      <c r="JE1006" s="18"/>
      <c r="JF1006" s="18"/>
    </row>
    <row r="1007" spans="36:266" x14ac:dyDescent="0.3">
      <c r="AJ1007" s="24"/>
      <c r="AK1007" s="24"/>
      <c r="AL1007" s="20"/>
      <c r="AM1007" s="23"/>
      <c r="AN1007" s="18"/>
      <c r="AO1007" s="18"/>
      <c r="BB1007" s="25"/>
      <c r="BC1007" s="21"/>
      <c r="BG1007" s="18"/>
      <c r="BN1007" s="22"/>
      <c r="BO1007" s="22"/>
      <c r="BP1007" s="22"/>
      <c r="BQ1007" s="22"/>
      <c r="BR1007" s="15"/>
      <c r="CF1007" s="15"/>
      <c r="CL1007" s="22"/>
      <c r="CM1007" s="15"/>
      <c r="CR1007" s="22"/>
      <c r="CT1007" s="15"/>
      <c r="CW1007" s="22"/>
      <c r="DA1007" s="15"/>
      <c r="DH1007" s="15"/>
      <c r="DJ1007" s="22"/>
      <c r="DO1007" s="15"/>
      <c r="DV1007" s="15"/>
      <c r="EC1007" s="15"/>
      <c r="EJ1007" s="15"/>
      <c r="EQ1007" s="15"/>
      <c r="EX1007" s="15"/>
      <c r="FE1007" s="15"/>
      <c r="FL1007" s="15"/>
      <c r="FS1007" s="15"/>
      <c r="FZ1007" s="15"/>
      <c r="GG1007" s="15"/>
      <c r="GN1007" s="15"/>
      <c r="GP1007" s="22"/>
      <c r="GQ1007" s="22"/>
      <c r="GR1007" s="22"/>
      <c r="GS1007" s="22"/>
      <c r="GT1007" s="22"/>
      <c r="GU1007" s="15"/>
      <c r="GV1007" s="22"/>
      <c r="GW1007" s="22"/>
      <c r="GX1007" s="22"/>
      <c r="GY1007" s="18"/>
      <c r="GZ1007" s="18"/>
      <c r="HA1007" s="18"/>
      <c r="HB1007" s="18"/>
      <c r="HC1007" s="18"/>
      <c r="HD1007" s="18"/>
      <c r="HE1007" s="18"/>
      <c r="HF1007" s="18"/>
      <c r="HG1007" s="18"/>
      <c r="HH1007" s="18"/>
      <c r="HI1007" s="18"/>
      <c r="HJ1007" s="18"/>
      <c r="HK1007" s="18"/>
      <c r="HL1007" s="18"/>
      <c r="HM1007" s="18"/>
      <c r="HN1007" s="18"/>
      <c r="HO1007" s="18"/>
      <c r="HP1007" s="18"/>
      <c r="HQ1007" s="18"/>
      <c r="HR1007" s="18"/>
      <c r="HS1007" s="18"/>
      <c r="HT1007" s="18"/>
      <c r="HU1007" s="18"/>
      <c r="HV1007" s="18"/>
      <c r="HW1007" s="18"/>
      <c r="HX1007" s="18"/>
      <c r="HY1007" s="18"/>
      <c r="HZ1007" s="18"/>
      <c r="IA1007" s="18"/>
      <c r="IB1007" s="18"/>
      <c r="IC1007" s="18"/>
      <c r="ID1007" s="18"/>
      <c r="IE1007" s="18"/>
      <c r="IF1007" s="18"/>
      <c r="IG1007" s="18"/>
      <c r="IH1007" s="18"/>
      <c r="II1007" s="18"/>
      <c r="IJ1007" s="18"/>
      <c r="IK1007" s="18"/>
      <c r="IL1007" s="18"/>
      <c r="IM1007" s="18"/>
      <c r="IN1007" s="18"/>
      <c r="IO1007" s="18"/>
      <c r="IP1007" s="18"/>
      <c r="IQ1007" s="18"/>
      <c r="IR1007" s="18"/>
      <c r="IS1007" s="18"/>
      <c r="IT1007" s="18"/>
      <c r="IU1007" s="18"/>
      <c r="IV1007" s="18"/>
      <c r="IW1007" s="18"/>
      <c r="IX1007" s="18"/>
      <c r="IY1007" s="18"/>
      <c r="IZ1007" s="18"/>
      <c r="JA1007" s="18"/>
      <c r="JB1007" s="18"/>
      <c r="JC1007" s="18"/>
      <c r="JD1007" s="18"/>
      <c r="JE1007" s="18"/>
      <c r="JF1007" s="18"/>
    </row>
    <row r="1008" spans="36:266" x14ac:dyDescent="0.3">
      <c r="AJ1008" s="24"/>
      <c r="AK1008" s="24"/>
      <c r="AL1008" s="20"/>
      <c r="AM1008" s="23"/>
      <c r="AN1008" s="18"/>
      <c r="AO1008" s="18"/>
      <c r="BB1008" s="25"/>
      <c r="BC1008" s="21"/>
      <c r="BG1008" s="18"/>
      <c r="BN1008" s="22"/>
      <c r="BO1008" s="22"/>
      <c r="BP1008" s="22"/>
      <c r="BQ1008" s="22"/>
      <c r="BR1008" s="15"/>
      <c r="CF1008" s="15"/>
      <c r="CL1008" s="22"/>
      <c r="CM1008" s="15"/>
      <c r="CR1008" s="22"/>
      <c r="CT1008" s="15"/>
      <c r="CW1008" s="22"/>
      <c r="DA1008" s="15"/>
      <c r="DH1008" s="15"/>
      <c r="DJ1008" s="22"/>
      <c r="DO1008" s="15"/>
      <c r="DV1008" s="15"/>
      <c r="EC1008" s="15"/>
      <c r="EJ1008" s="15"/>
      <c r="EQ1008" s="15"/>
      <c r="EX1008" s="15"/>
      <c r="FE1008" s="15"/>
      <c r="FL1008" s="15"/>
      <c r="FS1008" s="15"/>
      <c r="FZ1008" s="15"/>
      <c r="GG1008" s="15"/>
      <c r="GN1008" s="15"/>
      <c r="GP1008" s="22"/>
      <c r="GQ1008" s="22"/>
      <c r="GR1008" s="22"/>
      <c r="GS1008" s="22"/>
      <c r="GT1008" s="22"/>
      <c r="GU1008" s="15"/>
      <c r="GV1008" s="22"/>
      <c r="GW1008" s="22"/>
      <c r="GX1008" s="22"/>
      <c r="GY1008" s="18"/>
      <c r="GZ1008" s="18"/>
      <c r="HA1008" s="18"/>
      <c r="HB1008" s="18"/>
      <c r="HC1008" s="18"/>
      <c r="HD1008" s="18"/>
      <c r="HE1008" s="18"/>
      <c r="HF1008" s="18"/>
      <c r="HG1008" s="18"/>
      <c r="HH1008" s="18"/>
      <c r="HI1008" s="18"/>
      <c r="HJ1008" s="18"/>
      <c r="HK1008" s="18"/>
      <c r="HL1008" s="18"/>
      <c r="HM1008" s="18"/>
      <c r="HN1008" s="18"/>
      <c r="HO1008" s="18"/>
      <c r="HP1008" s="18"/>
      <c r="HQ1008" s="18"/>
      <c r="HR1008" s="18"/>
      <c r="HS1008" s="18"/>
      <c r="HT1008" s="18"/>
      <c r="HU1008" s="18"/>
      <c r="HV1008" s="18"/>
      <c r="HW1008" s="18"/>
      <c r="HX1008" s="18"/>
      <c r="HY1008" s="18"/>
      <c r="HZ1008" s="18"/>
      <c r="IA1008" s="18"/>
      <c r="IB1008" s="18"/>
      <c r="IC1008" s="18"/>
      <c r="ID1008" s="18"/>
      <c r="IE1008" s="18"/>
      <c r="IF1008" s="18"/>
      <c r="IG1008" s="18"/>
      <c r="IH1008" s="18"/>
      <c r="II1008" s="18"/>
      <c r="IJ1008" s="18"/>
      <c r="IK1008" s="18"/>
      <c r="IL1008" s="18"/>
      <c r="IM1008" s="18"/>
      <c r="IN1008" s="18"/>
      <c r="IO1008" s="18"/>
      <c r="IP1008" s="18"/>
      <c r="IQ1008" s="18"/>
      <c r="IR1008" s="18"/>
      <c r="IS1008" s="18"/>
      <c r="IT1008" s="18"/>
      <c r="IU1008" s="18"/>
      <c r="IV1008" s="18"/>
      <c r="IW1008" s="18"/>
      <c r="IX1008" s="18"/>
      <c r="IY1008" s="18"/>
      <c r="IZ1008" s="18"/>
      <c r="JA1008" s="18"/>
      <c r="JB1008" s="18"/>
      <c r="JC1008" s="18"/>
      <c r="JD1008" s="18"/>
      <c r="JE1008" s="18"/>
      <c r="JF1008" s="18"/>
    </row>
    <row r="1009" spans="36:266" x14ac:dyDescent="0.3">
      <c r="AJ1009" s="24"/>
      <c r="AK1009" s="24"/>
      <c r="AL1009" s="20"/>
      <c r="AM1009" s="23"/>
      <c r="AN1009" s="18"/>
      <c r="AO1009" s="18"/>
      <c r="BB1009" s="25"/>
      <c r="BC1009" s="21"/>
      <c r="BG1009" s="18"/>
      <c r="BN1009" s="22"/>
      <c r="BO1009" s="22"/>
      <c r="BP1009" s="22"/>
      <c r="BQ1009" s="22"/>
      <c r="BR1009" s="15"/>
      <c r="CF1009" s="15"/>
      <c r="CL1009" s="22"/>
      <c r="CM1009" s="15"/>
      <c r="CR1009" s="22"/>
      <c r="CT1009" s="15"/>
      <c r="CW1009" s="22"/>
      <c r="DA1009" s="15"/>
      <c r="DH1009" s="15"/>
      <c r="DJ1009" s="22"/>
      <c r="DO1009" s="15"/>
      <c r="DV1009" s="15"/>
      <c r="EC1009" s="15"/>
      <c r="EJ1009" s="15"/>
      <c r="EQ1009" s="15"/>
      <c r="EX1009" s="15"/>
      <c r="FE1009" s="15"/>
      <c r="FL1009" s="15"/>
      <c r="FS1009" s="15"/>
      <c r="FZ1009" s="15"/>
      <c r="GG1009" s="15"/>
      <c r="GN1009" s="15"/>
      <c r="GP1009" s="22"/>
      <c r="GQ1009" s="22"/>
      <c r="GR1009" s="22"/>
      <c r="GS1009" s="22"/>
      <c r="GT1009" s="22"/>
      <c r="GU1009" s="15"/>
      <c r="GV1009" s="22"/>
      <c r="GW1009" s="22"/>
      <c r="GX1009" s="22"/>
      <c r="GY1009" s="18"/>
      <c r="GZ1009" s="18"/>
      <c r="HA1009" s="18"/>
      <c r="HB1009" s="18"/>
      <c r="HC1009" s="18"/>
      <c r="HD1009" s="18"/>
      <c r="HE1009" s="18"/>
      <c r="HF1009" s="18"/>
      <c r="HG1009" s="18"/>
      <c r="HH1009" s="18"/>
      <c r="HI1009" s="18"/>
      <c r="HJ1009" s="18"/>
      <c r="HK1009" s="18"/>
      <c r="HL1009" s="18"/>
      <c r="HM1009" s="18"/>
      <c r="HN1009" s="18"/>
      <c r="HO1009" s="18"/>
      <c r="HP1009" s="18"/>
      <c r="HQ1009" s="18"/>
      <c r="HR1009" s="18"/>
      <c r="HS1009" s="18"/>
      <c r="HT1009" s="18"/>
      <c r="HU1009" s="18"/>
      <c r="HV1009" s="18"/>
      <c r="HW1009" s="18"/>
      <c r="HX1009" s="18"/>
      <c r="HY1009" s="18"/>
      <c r="HZ1009" s="18"/>
      <c r="IA1009" s="18"/>
      <c r="IB1009" s="18"/>
      <c r="IC1009" s="18"/>
      <c r="ID1009" s="18"/>
      <c r="IE1009" s="18"/>
      <c r="IF1009" s="18"/>
      <c r="IG1009" s="18"/>
      <c r="IH1009" s="18"/>
      <c r="II1009" s="18"/>
      <c r="IJ1009" s="18"/>
      <c r="IK1009" s="18"/>
      <c r="IL1009" s="18"/>
      <c r="IM1009" s="18"/>
      <c r="IN1009" s="18"/>
      <c r="IO1009" s="18"/>
      <c r="IP1009" s="18"/>
      <c r="IQ1009" s="18"/>
      <c r="IR1009" s="18"/>
      <c r="IS1009" s="18"/>
      <c r="IT1009" s="18"/>
      <c r="IU1009" s="18"/>
      <c r="IV1009" s="18"/>
      <c r="IW1009" s="18"/>
      <c r="IX1009" s="18"/>
      <c r="IY1009" s="18"/>
      <c r="IZ1009" s="18"/>
      <c r="JA1009" s="18"/>
      <c r="JB1009" s="18"/>
      <c r="JC1009" s="18"/>
      <c r="JD1009" s="18"/>
      <c r="JE1009" s="18"/>
      <c r="JF1009" s="18"/>
    </row>
    <row r="1010" spans="36:266" x14ac:dyDescent="0.3">
      <c r="AJ1010" s="24"/>
      <c r="AK1010" s="24"/>
      <c r="AL1010" s="20"/>
      <c r="AM1010" s="23"/>
      <c r="AN1010" s="18"/>
      <c r="AO1010" s="18"/>
      <c r="BB1010" s="25"/>
      <c r="BC1010" s="21"/>
      <c r="BG1010" s="18"/>
      <c r="BN1010" s="22"/>
      <c r="BO1010" s="22"/>
      <c r="BP1010" s="22"/>
      <c r="BQ1010" s="22"/>
      <c r="BR1010" s="15"/>
      <c r="CF1010" s="15"/>
      <c r="CL1010" s="22"/>
      <c r="CM1010" s="15"/>
      <c r="CR1010" s="22"/>
      <c r="CT1010" s="15"/>
      <c r="CW1010" s="22"/>
      <c r="DA1010" s="15"/>
      <c r="DH1010" s="15"/>
      <c r="DJ1010" s="22"/>
      <c r="DO1010" s="15"/>
      <c r="DV1010" s="15"/>
      <c r="EC1010" s="15"/>
      <c r="EJ1010" s="15"/>
      <c r="EQ1010" s="15"/>
      <c r="EX1010" s="15"/>
      <c r="FE1010" s="15"/>
      <c r="FL1010" s="15"/>
      <c r="FS1010" s="15"/>
      <c r="FZ1010" s="15"/>
      <c r="GG1010" s="15"/>
      <c r="GN1010" s="15"/>
      <c r="GP1010" s="22"/>
      <c r="GQ1010" s="22"/>
      <c r="GR1010" s="22"/>
      <c r="GS1010" s="22"/>
      <c r="GT1010" s="22"/>
      <c r="GU1010" s="15"/>
      <c r="GV1010" s="22"/>
      <c r="GW1010" s="22"/>
      <c r="GX1010" s="22"/>
      <c r="GY1010" s="18"/>
      <c r="GZ1010" s="18"/>
      <c r="HA1010" s="18"/>
      <c r="HB1010" s="18"/>
      <c r="HC1010" s="18"/>
      <c r="HD1010" s="18"/>
      <c r="HE1010" s="18"/>
      <c r="HF1010" s="18"/>
      <c r="HG1010" s="18"/>
      <c r="HH1010" s="18"/>
      <c r="HI1010" s="18"/>
      <c r="HJ1010" s="18"/>
      <c r="HK1010" s="18"/>
      <c r="HL1010" s="18"/>
      <c r="HM1010" s="18"/>
      <c r="HN1010" s="18"/>
      <c r="HO1010" s="18"/>
      <c r="HP1010" s="18"/>
      <c r="HQ1010" s="18"/>
      <c r="HR1010" s="18"/>
      <c r="HS1010" s="18"/>
      <c r="HT1010" s="18"/>
      <c r="HU1010" s="18"/>
      <c r="HV1010" s="18"/>
      <c r="HW1010" s="18"/>
      <c r="HX1010" s="18"/>
      <c r="HY1010" s="18"/>
      <c r="HZ1010" s="18"/>
      <c r="IA1010" s="18"/>
      <c r="IB1010" s="18"/>
      <c r="IC1010" s="18"/>
      <c r="ID1010" s="18"/>
      <c r="IE1010" s="18"/>
      <c r="IF1010" s="18"/>
      <c r="IG1010" s="18"/>
      <c r="IH1010" s="18"/>
      <c r="II1010" s="18"/>
      <c r="IJ1010" s="18"/>
      <c r="IK1010" s="18"/>
      <c r="IL1010" s="18"/>
      <c r="IM1010" s="18"/>
      <c r="IN1010" s="18"/>
      <c r="IO1010" s="18"/>
      <c r="IP1010" s="18"/>
      <c r="IQ1010" s="18"/>
      <c r="IR1010" s="18"/>
      <c r="IS1010" s="18"/>
      <c r="IT1010" s="18"/>
      <c r="IU1010" s="18"/>
      <c r="IV1010" s="18"/>
      <c r="IW1010" s="18"/>
      <c r="IX1010" s="18"/>
      <c r="IY1010" s="18"/>
      <c r="IZ1010" s="18"/>
      <c r="JA1010" s="18"/>
      <c r="JB1010" s="18"/>
      <c r="JC1010" s="18"/>
      <c r="JD1010" s="18"/>
      <c r="JE1010" s="18"/>
      <c r="JF1010" s="18"/>
    </row>
    <row r="1011" spans="36:266" x14ac:dyDescent="0.3">
      <c r="AJ1011" s="24"/>
      <c r="AK1011" s="24"/>
      <c r="AL1011" s="20"/>
      <c r="AM1011" s="23"/>
      <c r="AN1011" s="18"/>
      <c r="AO1011" s="18"/>
      <c r="BB1011" s="25"/>
      <c r="BC1011" s="21"/>
      <c r="BG1011" s="18"/>
      <c r="BN1011" s="22"/>
      <c r="BO1011" s="22"/>
      <c r="BP1011" s="22"/>
      <c r="BQ1011" s="22"/>
      <c r="BR1011" s="15"/>
      <c r="CF1011" s="15"/>
      <c r="CL1011" s="22"/>
      <c r="CM1011" s="15"/>
      <c r="CR1011" s="22"/>
      <c r="CT1011" s="15"/>
      <c r="CW1011" s="22"/>
      <c r="DA1011" s="15"/>
      <c r="DH1011" s="15"/>
      <c r="DJ1011" s="22"/>
      <c r="DO1011" s="15"/>
      <c r="DV1011" s="15"/>
      <c r="EC1011" s="15"/>
      <c r="EJ1011" s="15"/>
      <c r="EQ1011" s="15"/>
      <c r="EX1011" s="15"/>
      <c r="FE1011" s="15"/>
      <c r="FL1011" s="15"/>
      <c r="FS1011" s="15"/>
      <c r="FZ1011" s="15"/>
      <c r="GG1011" s="15"/>
      <c r="GN1011" s="15"/>
      <c r="GP1011" s="22"/>
      <c r="GQ1011" s="22"/>
      <c r="GR1011" s="22"/>
      <c r="GS1011" s="22"/>
      <c r="GT1011" s="22"/>
      <c r="GU1011" s="15"/>
      <c r="GV1011" s="22"/>
      <c r="GW1011" s="22"/>
      <c r="GX1011" s="22"/>
      <c r="GY1011" s="18"/>
      <c r="GZ1011" s="18"/>
      <c r="HA1011" s="18"/>
      <c r="HB1011" s="18"/>
      <c r="HC1011" s="18"/>
      <c r="HD1011" s="18"/>
      <c r="HE1011" s="18"/>
      <c r="HF1011" s="18"/>
      <c r="HG1011" s="18"/>
      <c r="HH1011" s="18"/>
      <c r="HI1011" s="18"/>
      <c r="HJ1011" s="18"/>
      <c r="HK1011" s="18"/>
      <c r="HL1011" s="18"/>
      <c r="HM1011" s="18"/>
      <c r="HN1011" s="18"/>
      <c r="HO1011" s="18"/>
      <c r="HP1011" s="18"/>
      <c r="HQ1011" s="18"/>
      <c r="HR1011" s="18"/>
      <c r="HS1011" s="18"/>
      <c r="HT1011" s="18"/>
      <c r="HU1011" s="18"/>
      <c r="HV1011" s="18"/>
      <c r="HW1011" s="18"/>
      <c r="HX1011" s="18"/>
      <c r="HY1011" s="18"/>
      <c r="HZ1011" s="18"/>
      <c r="IA1011" s="18"/>
      <c r="IB1011" s="18"/>
      <c r="IC1011" s="18"/>
      <c r="ID1011" s="18"/>
      <c r="IE1011" s="18"/>
      <c r="IF1011" s="18"/>
      <c r="IG1011" s="18"/>
      <c r="IH1011" s="18"/>
      <c r="II1011" s="18"/>
      <c r="IJ1011" s="18"/>
      <c r="IK1011" s="18"/>
      <c r="IL1011" s="18"/>
      <c r="IM1011" s="18"/>
      <c r="IN1011" s="18"/>
      <c r="IO1011" s="18"/>
      <c r="IP1011" s="18"/>
      <c r="IQ1011" s="18"/>
      <c r="IR1011" s="18"/>
      <c r="IS1011" s="18"/>
      <c r="IT1011" s="18"/>
      <c r="IU1011" s="18"/>
      <c r="IV1011" s="18"/>
      <c r="IW1011" s="18"/>
      <c r="IX1011" s="18"/>
      <c r="IY1011" s="18"/>
      <c r="IZ1011" s="18"/>
      <c r="JA1011" s="18"/>
      <c r="JB1011" s="18"/>
      <c r="JC1011" s="18"/>
      <c r="JD1011" s="18"/>
      <c r="JE1011" s="18"/>
      <c r="JF1011" s="18"/>
    </row>
    <row r="1012" spans="36:266" x14ac:dyDescent="0.3">
      <c r="AJ1012" s="24"/>
      <c r="AK1012" s="24"/>
      <c r="AL1012" s="20"/>
      <c r="AM1012" s="23"/>
      <c r="AN1012" s="18"/>
      <c r="AO1012" s="18"/>
      <c r="BB1012" s="25"/>
      <c r="BC1012" s="21"/>
      <c r="BG1012" s="18"/>
      <c r="BN1012" s="22"/>
      <c r="BO1012" s="22"/>
      <c r="BP1012" s="22"/>
      <c r="BQ1012" s="22"/>
      <c r="BR1012" s="15"/>
      <c r="CF1012" s="15"/>
      <c r="CL1012" s="22"/>
      <c r="CM1012" s="15"/>
      <c r="CR1012" s="22"/>
      <c r="CT1012" s="15"/>
      <c r="CW1012" s="22"/>
      <c r="DA1012" s="15"/>
      <c r="DH1012" s="15"/>
      <c r="DJ1012" s="22"/>
      <c r="DO1012" s="15"/>
      <c r="DV1012" s="15"/>
      <c r="EC1012" s="15"/>
      <c r="EJ1012" s="15"/>
      <c r="EQ1012" s="15"/>
      <c r="EX1012" s="15"/>
      <c r="FE1012" s="15"/>
      <c r="FL1012" s="15"/>
      <c r="FS1012" s="15"/>
      <c r="FZ1012" s="15"/>
      <c r="GG1012" s="15"/>
      <c r="GN1012" s="15"/>
      <c r="GP1012" s="22"/>
      <c r="GQ1012" s="22"/>
      <c r="GR1012" s="22"/>
      <c r="GS1012" s="22"/>
      <c r="GT1012" s="22"/>
      <c r="GU1012" s="15"/>
      <c r="GV1012" s="22"/>
      <c r="GW1012" s="22"/>
      <c r="GX1012" s="22"/>
      <c r="GY1012" s="18"/>
      <c r="GZ1012" s="18"/>
      <c r="HA1012" s="18"/>
      <c r="HB1012" s="18"/>
      <c r="HC1012" s="18"/>
      <c r="HD1012" s="18"/>
      <c r="HE1012" s="18"/>
      <c r="HF1012" s="18"/>
      <c r="HG1012" s="18"/>
      <c r="HH1012" s="18"/>
      <c r="HI1012" s="18"/>
      <c r="HJ1012" s="18"/>
      <c r="HK1012" s="18"/>
      <c r="HL1012" s="18"/>
      <c r="HM1012" s="18"/>
      <c r="HN1012" s="18"/>
      <c r="HO1012" s="18"/>
      <c r="HP1012" s="18"/>
      <c r="HQ1012" s="18"/>
      <c r="HR1012" s="18"/>
      <c r="HS1012" s="18"/>
      <c r="HT1012" s="18"/>
      <c r="HU1012" s="18"/>
      <c r="HV1012" s="18"/>
      <c r="HW1012" s="18"/>
      <c r="HX1012" s="18"/>
      <c r="HY1012" s="18"/>
      <c r="HZ1012" s="18"/>
      <c r="IA1012" s="18"/>
      <c r="IB1012" s="18"/>
      <c r="IC1012" s="18"/>
      <c r="ID1012" s="18"/>
      <c r="IE1012" s="18"/>
      <c r="IF1012" s="18"/>
      <c r="IG1012" s="18"/>
      <c r="IH1012" s="18"/>
      <c r="II1012" s="18"/>
      <c r="IJ1012" s="18"/>
      <c r="IK1012" s="18"/>
      <c r="IL1012" s="18"/>
      <c r="IM1012" s="18"/>
      <c r="IN1012" s="18"/>
      <c r="IO1012" s="18"/>
      <c r="IP1012" s="18"/>
      <c r="IQ1012" s="18"/>
      <c r="IR1012" s="18"/>
      <c r="IS1012" s="18"/>
      <c r="IT1012" s="18"/>
      <c r="IU1012" s="18"/>
      <c r="IV1012" s="18"/>
      <c r="IW1012" s="18"/>
      <c r="IX1012" s="18"/>
      <c r="IY1012" s="18"/>
      <c r="IZ1012" s="18"/>
      <c r="JA1012" s="18"/>
      <c r="JB1012" s="18"/>
      <c r="JC1012" s="18"/>
      <c r="JD1012" s="18"/>
      <c r="JE1012" s="18"/>
      <c r="JF1012" s="18"/>
    </row>
    <row r="1013" spans="36:266" x14ac:dyDescent="0.3">
      <c r="AJ1013" s="24"/>
      <c r="AK1013" s="24"/>
      <c r="AL1013" s="20"/>
      <c r="AM1013" s="23"/>
      <c r="AN1013" s="18"/>
      <c r="AO1013" s="18"/>
      <c r="BB1013" s="25"/>
      <c r="BC1013" s="21"/>
      <c r="BG1013" s="18"/>
      <c r="BN1013" s="22"/>
      <c r="BO1013" s="22"/>
      <c r="BP1013" s="22"/>
      <c r="BQ1013" s="22"/>
      <c r="BR1013" s="15"/>
      <c r="CF1013" s="15"/>
      <c r="CL1013" s="22"/>
      <c r="CM1013" s="15"/>
      <c r="CR1013" s="22"/>
      <c r="CT1013" s="15"/>
      <c r="CW1013" s="22"/>
      <c r="DA1013" s="15"/>
      <c r="DH1013" s="15"/>
      <c r="DJ1013" s="22"/>
      <c r="DO1013" s="15"/>
      <c r="DV1013" s="15"/>
      <c r="EC1013" s="15"/>
      <c r="EJ1013" s="15"/>
      <c r="EQ1013" s="15"/>
      <c r="EX1013" s="15"/>
      <c r="FE1013" s="15"/>
      <c r="FL1013" s="15"/>
      <c r="FS1013" s="15"/>
      <c r="FZ1013" s="15"/>
      <c r="GG1013" s="15"/>
      <c r="GN1013" s="15"/>
      <c r="GP1013" s="22"/>
      <c r="GQ1013" s="22"/>
      <c r="GR1013" s="22"/>
      <c r="GS1013" s="22"/>
      <c r="GT1013" s="22"/>
      <c r="GU1013" s="15"/>
      <c r="GV1013" s="22"/>
      <c r="GW1013" s="22"/>
      <c r="GX1013" s="22"/>
      <c r="GY1013" s="18"/>
      <c r="GZ1013" s="18"/>
      <c r="HA1013" s="18"/>
      <c r="HB1013" s="18"/>
      <c r="HC1013" s="18"/>
      <c r="HD1013" s="18"/>
      <c r="HE1013" s="18"/>
      <c r="HF1013" s="18"/>
      <c r="HG1013" s="18"/>
      <c r="HH1013" s="18"/>
      <c r="HI1013" s="18"/>
      <c r="HJ1013" s="18"/>
      <c r="HK1013" s="18"/>
      <c r="HL1013" s="18"/>
      <c r="HM1013" s="18"/>
      <c r="HN1013" s="18"/>
      <c r="HO1013" s="18"/>
      <c r="HP1013" s="18"/>
      <c r="HQ1013" s="18"/>
      <c r="HR1013" s="18"/>
      <c r="HS1013" s="18"/>
      <c r="HT1013" s="18"/>
      <c r="HU1013" s="18"/>
      <c r="HV1013" s="18"/>
      <c r="HW1013" s="18"/>
      <c r="HX1013" s="18"/>
      <c r="HY1013" s="18"/>
      <c r="HZ1013" s="18"/>
      <c r="IA1013" s="18"/>
      <c r="IB1013" s="18"/>
      <c r="IC1013" s="18"/>
      <c r="ID1013" s="18"/>
      <c r="IE1013" s="18"/>
      <c r="IF1013" s="18"/>
      <c r="IG1013" s="18"/>
      <c r="IH1013" s="18"/>
      <c r="II1013" s="18"/>
      <c r="IJ1013" s="18"/>
      <c r="IK1013" s="18"/>
      <c r="IL1013" s="18"/>
      <c r="IM1013" s="18"/>
      <c r="IN1013" s="18"/>
      <c r="IO1013" s="18"/>
      <c r="IP1013" s="18"/>
      <c r="IQ1013" s="18"/>
      <c r="IR1013" s="18"/>
      <c r="IS1013" s="18"/>
      <c r="IT1013" s="18"/>
      <c r="IU1013" s="18"/>
      <c r="IV1013" s="18"/>
      <c r="IW1013" s="18"/>
      <c r="IX1013" s="18"/>
      <c r="IY1013" s="18"/>
      <c r="IZ1013" s="18"/>
      <c r="JA1013" s="18"/>
      <c r="JB1013" s="18"/>
      <c r="JC1013" s="18"/>
      <c r="JD1013" s="18"/>
      <c r="JE1013" s="18"/>
      <c r="JF1013" s="18"/>
    </row>
    <row r="1014" spans="36:266" x14ac:dyDescent="0.3">
      <c r="AJ1014" s="24"/>
      <c r="AK1014" s="24"/>
      <c r="AL1014" s="20"/>
      <c r="AM1014" s="23"/>
      <c r="AN1014" s="18"/>
      <c r="AO1014" s="18"/>
      <c r="BB1014" s="25"/>
      <c r="BC1014" s="21"/>
      <c r="BG1014" s="18"/>
      <c r="BN1014" s="22"/>
      <c r="BO1014" s="22"/>
      <c r="BP1014" s="22"/>
      <c r="BQ1014" s="22"/>
      <c r="BR1014" s="15"/>
      <c r="CF1014" s="15"/>
      <c r="CL1014" s="22"/>
      <c r="CM1014" s="15"/>
      <c r="CR1014" s="22"/>
      <c r="CT1014" s="15"/>
      <c r="CW1014" s="22"/>
      <c r="DA1014" s="15"/>
      <c r="DH1014" s="15"/>
      <c r="DJ1014" s="22"/>
      <c r="DO1014" s="15"/>
      <c r="DV1014" s="15"/>
      <c r="EC1014" s="15"/>
      <c r="EJ1014" s="15"/>
      <c r="EQ1014" s="15"/>
      <c r="EX1014" s="15"/>
      <c r="FE1014" s="15"/>
      <c r="FL1014" s="15"/>
      <c r="FS1014" s="15"/>
      <c r="FZ1014" s="15"/>
      <c r="GG1014" s="15"/>
      <c r="GN1014" s="15"/>
      <c r="GP1014" s="22"/>
      <c r="GQ1014" s="22"/>
      <c r="GR1014" s="22"/>
      <c r="GS1014" s="22"/>
      <c r="GT1014" s="22"/>
      <c r="GU1014" s="15"/>
      <c r="GV1014" s="22"/>
      <c r="GW1014" s="22"/>
      <c r="GX1014" s="22"/>
      <c r="GY1014" s="18"/>
      <c r="GZ1014" s="18"/>
      <c r="HA1014" s="18"/>
      <c r="HB1014" s="18"/>
      <c r="HC1014" s="18"/>
      <c r="HD1014" s="18"/>
      <c r="HE1014" s="18"/>
      <c r="HF1014" s="18"/>
      <c r="HG1014" s="18"/>
      <c r="HH1014" s="18"/>
      <c r="HI1014" s="18"/>
      <c r="HJ1014" s="18"/>
      <c r="HK1014" s="18"/>
      <c r="HL1014" s="18"/>
      <c r="HM1014" s="18"/>
      <c r="HN1014" s="18"/>
      <c r="HO1014" s="18"/>
      <c r="HP1014" s="18"/>
      <c r="HQ1014" s="18"/>
      <c r="HR1014" s="18"/>
      <c r="HS1014" s="18"/>
      <c r="HT1014" s="18"/>
      <c r="HU1014" s="18"/>
      <c r="HV1014" s="18"/>
      <c r="HW1014" s="18"/>
      <c r="HX1014" s="18"/>
      <c r="HY1014" s="18"/>
      <c r="HZ1014" s="18"/>
      <c r="IA1014" s="18"/>
      <c r="IB1014" s="18"/>
      <c r="IC1014" s="18"/>
      <c r="ID1014" s="18"/>
      <c r="IE1014" s="18"/>
      <c r="IF1014" s="18"/>
      <c r="IG1014" s="18"/>
      <c r="IH1014" s="18"/>
      <c r="II1014" s="18"/>
      <c r="IJ1014" s="18"/>
      <c r="IK1014" s="18"/>
      <c r="IL1014" s="18"/>
      <c r="IM1014" s="18"/>
      <c r="IN1014" s="18"/>
      <c r="IO1014" s="18"/>
      <c r="IP1014" s="18"/>
      <c r="IQ1014" s="18"/>
      <c r="IR1014" s="18"/>
      <c r="IS1014" s="18"/>
      <c r="IT1014" s="18"/>
      <c r="IU1014" s="18"/>
      <c r="IV1014" s="18"/>
      <c r="IW1014" s="18"/>
      <c r="IX1014" s="18"/>
      <c r="IY1014" s="18"/>
      <c r="IZ1014" s="18"/>
      <c r="JA1014" s="18"/>
      <c r="JB1014" s="18"/>
      <c r="JC1014" s="18"/>
      <c r="JD1014" s="18"/>
      <c r="JE1014" s="18"/>
      <c r="JF1014" s="18"/>
    </row>
    <row r="1015" spans="36:266" x14ac:dyDescent="0.3">
      <c r="AJ1015" s="24"/>
      <c r="AK1015" s="24"/>
      <c r="AL1015" s="20"/>
      <c r="AM1015" s="23"/>
      <c r="AN1015" s="18"/>
      <c r="AO1015" s="18"/>
      <c r="BB1015" s="25"/>
      <c r="BC1015" s="21"/>
      <c r="BG1015" s="18"/>
      <c r="BN1015" s="22"/>
      <c r="BO1015" s="22"/>
      <c r="BP1015" s="22"/>
      <c r="BQ1015" s="22"/>
      <c r="BR1015" s="15"/>
      <c r="CF1015" s="15"/>
      <c r="CL1015" s="22"/>
      <c r="CM1015" s="15"/>
      <c r="CR1015" s="22"/>
      <c r="CT1015" s="15"/>
      <c r="CW1015" s="22"/>
      <c r="DA1015" s="15"/>
      <c r="DH1015" s="15"/>
      <c r="DJ1015" s="22"/>
      <c r="DO1015" s="15"/>
      <c r="DV1015" s="15"/>
      <c r="EC1015" s="15"/>
      <c r="EJ1015" s="15"/>
      <c r="EQ1015" s="15"/>
      <c r="EX1015" s="15"/>
      <c r="FE1015" s="15"/>
      <c r="FL1015" s="15"/>
      <c r="FS1015" s="15"/>
      <c r="FZ1015" s="15"/>
      <c r="GG1015" s="15"/>
      <c r="GN1015" s="15"/>
      <c r="GP1015" s="22"/>
      <c r="GQ1015" s="22"/>
      <c r="GR1015" s="22"/>
      <c r="GS1015" s="22"/>
      <c r="GT1015" s="22"/>
      <c r="GU1015" s="15"/>
      <c r="GV1015" s="22"/>
      <c r="GW1015" s="22"/>
      <c r="GX1015" s="22"/>
      <c r="GY1015" s="18"/>
      <c r="GZ1015" s="18"/>
      <c r="HA1015" s="18"/>
      <c r="HB1015" s="18"/>
      <c r="HC1015" s="18"/>
      <c r="HD1015" s="18"/>
      <c r="HE1015" s="18"/>
      <c r="HF1015" s="18"/>
      <c r="HG1015" s="18"/>
      <c r="HH1015" s="18"/>
      <c r="HI1015" s="18"/>
      <c r="HJ1015" s="18"/>
      <c r="HK1015" s="18"/>
      <c r="HL1015" s="18"/>
      <c r="HM1015" s="18"/>
      <c r="HN1015" s="18"/>
      <c r="HO1015" s="18"/>
      <c r="HP1015" s="18"/>
      <c r="HQ1015" s="18"/>
      <c r="HR1015" s="18"/>
      <c r="HS1015" s="18"/>
      <c r="HT1015" s="18"/>
      <c r="HU1015" s="18"/>
      <c r="HV1015" s="18"/>
      <c r="HW1015" s="18"/>
      <c r="HX1015" s="18"/>
      <c r="HY1015" s="18"/>
      <c r="HZ1015" s="18"/>
      <c r="IA1015" s="18"/>
      <c r="IB1015" s="18"/>
      <c r="IC1015" s="18"/>
      <c r="ID1015" s="18"/>
      <c r="IE1015" s="18"/>
      <c r="IF1015" s="18"/>
      <c r="IG1015" s="18"/>
      <c r="IH1015" s="18"/>
      <c r="II1015" s="18"/>
      <c r="IJ1015" s="18"/>
      <c r="IK1015" s="18"/>
      <c r="IL1015" s="18"/>
      <c r="IM1015" s="18"/>
      <c r="IN1015" s="18"/>
      <c r="IO1015" s="18"/>
      <c r="IP1015" s="18"/>
      <c r="IQ1015" s="18"/>
      <c r="IR1015" s="18"/>
      <c r="IS1015" s="18"/>
      <c r="IT1015" s="18"/>
      <c r="IU1015" s="18"/>
      <c r="IV1015" s="18"/>
      <c r="IW1015" s="18"/>
      <c r="IX1015" s="18"/>
      <c r="IY1015" s="18"/>
      <c r="IZ1015" s="18"/>
      <c r="JA1015" s="18"/>
      <c r="JB1015" s="18"/>
      <c r="JC1015" s="18"/>
      <c r="JD1015" s="18"/>
      <c r="JE1015" s="18"/>
      <c r="JF1015" s="18"/>
    </row>
    <row r="1016" spans="36:266" x14ac:dyDescent="0.3">
      <c r="AJ1016" s="24"/>
      <c r="AK1016" s="24"/>
      <c r="AL1016" s="20"/>
      <c r="AM1016" s="23"/>
      <c r="AN1016" s="18"/>
      <c r="AO1016" s="18"/>
      <c r="BB1016" s="25"/>
      <c r="BC1016" s="21"/>
      <c r="BG1016" s="18"/>
      <c r="BN1016" s="22"/>
      <c r="BO1016" s="22"/>
      <c r="BP1016" s="22"/>
      <c r="BQ1016" s="22"/>
      <c r="BR1016" s="15"/>
      <c r="CF1016" s="15"/>
      <c r="CL1016" s="22"/>
      <c r="CM1016" s="15"/>
      <c r="CR1016" s="22"/>
      <c r="CT1016" s="15"/>
      <c r="CW1016" s="22"/>
      <c r="DA1016" s="15"/>
      <c r="DH1016" s="15"/>
      <c r="DJ1016" s="22"/>
      <c r="DO1016" s="15"/>
      <c r="DV1016" s="15"/>
      <c r="EC1016" s="15"/>
      <c r="EJ1016" s="15"/>
      <c r="EQ1016" s="15"/>
      <c r="EX1016" s="15"/>
      <c r="FE1016" s="15"/>
      <c r="FL1016" s="15"/>
      <c r="FS1016" s="15"/>
      <c r="FZ1016" s="15"/>
      <c r="GG1016" s="15"/>
      <c r="GN1016" s="15"/>
      <c r="GP1016" s="22"/>
      <c r="GQ1016" s="22"/>
      <c r="GR1016" s="22"/>
      <c r="GS1016" s="22"/>
      <c r="GT1016" s="22"/>
      <c r="GU1016" s="15"/>
      <c r="GV1016" s="22"/>
      <c r="GW1016" s="22"/>
      <c r="GX1016" s="22"/>
      <c r="GY1016" s="18"/>
      <c r="GZ1016" s="18"/>
      <c r="HA1016" s="18"/>
      <c r="HB1016" s="18"/>
      <c r="HC1016" s="18"/>
      <c r="HD1016" s="18"/>
      <c r="HE1016" s="18"/>
      <c r="HF1016" s="18"/>
      <c r="HG1016" s="18"/>
      <c r="HH1016" s="18"/>
      <c r="HI1016" s="18"/>
      <c r="HJ1016" s="18"/>
      <c r="HK1016" s="18"/>
      <c r="HL1016" s="18"/>
      <c r="HM1016" s="18"/>
      <c r="HN1016" s="18"/>
      <c r="HO1016" s="18"/>
      <c r="HP1016" s="18"/>
      <c r="HQ1016" s="18"/>
      <c r="HR1016" s="18"/>
      <c r="HS1016" s="18"/>
      <c r="HT1016" s="18"/>
      <c r="HU1016" s="18"/>
      <c r="HV1016" s="18"/>
      <c r="HW1016" s="18"/>
      <c r="HX1016" s="18"/>
      <c r="HY1016" s="18"/>
      <c r="HZ1016" s="18"/>
      <c r="IA1016" s="18"/>
      <c r="IB1016" s="18"/>
      <c r="IC1016" s="18"/>
      <c r="ID1016" s="18"/>
      <c r="IE1016" s="18"/>
      <c r="IF1016" s="18"/>
      <c r="IG1016" s="18"/>
      <c r="IH1016" s="18"/>
      <c r="II1016" s="18"/>
      <c r="IJ1016" s="18"/>
      <c r="IK1016" s="18"/>
      <c r="IL1016" s="18"/>
      <c r="IM1016" s="18"/>
      <c r="IN1016" s="18"/>
      <c r="IO1016" s="18"/>
      <c r="IP1016" s="18"/>
      <c r="IQ1016" s="18"/>
      <c r="IR1016" s="18"/>
      <c r="IS1016" s="18"/>
      <c r="IT1016" s="18"/>
      <c r="IU1016" s="18"/>
      <c r="IV1016" s="18"/>
      <c r="IW1016" s="18"/>
      <c r="IX1016" s="18"/>
      <c r="IY1016" s="18"/>
      <c r="IZ1016" s="18"/>
      <c r="JA1016" s="18"/>
      <c r="JB1016" s="18"/>
      <c r="JC1016" s="18"/>
      <c r="JD1016" s="18"/>
      <c r="JE1016" s="18"/>
      <c r="JF1016" s="18"/>
    </row>
    <row r="1017" spans="36:266" x14ac:dyDescent="0.3">
      <c r="AJ1017" s="24"/>
      <c r="AK1017" s="24"/>
      <c r="AL1017" s="20"/>
      <c r="AM1017" s="23"/>
      <c r="AN1017" s="18"/>
      <c r="AO1017" s="18"/>
      <c r="BB1017" s="25"/>
      <c r="BC1017" s="21"/>
      <c r="BG1017" s="18"/>
      <c r="BN1017" s="22"/>
      <c r="BO1017" s="22"/>
      <c r="BP1017" s="22"/>
      <c r="BQ1017" s="22"/>
      <c r="BR1017" s="15"/>
      <c r="CF1017" s="15"/>
      <c r="CL1017" s="22"/>
      <c r="CM1017" s="15"/>
      <c r="CR1017" s="22"/>
      <c r="CT1017" s="15"/>
      <c r="CW1017" s="22"/>
      <c r="DA1017" s="15"/>
      <c r="DH1017" s="15"/>
      <c r="DJ1017" s="22"/>
      <c r="DO1017" s="15"/>
      <c r="DV1017" s="15"/>
      <c r="EC1017" s="15"/>
      <c r="EJ1017" s="15"/>
      <c r="EQ1017" s="15"/>
      <c r="EX1017" s="15"/>
      <c r="FE1017" s="15"/>
      <c r="FL1017" s="15"/>
      <c r="FS1017" s="15"/>
      <c r="FZ1017" s="15"/>
      <c r="GG1017" s="15"/>
      <c r="GN1017" s="15"/>
      <c r="GP1017" s="22"/>
      <c r="GQ1017" s="22"/>
      <c r="GR1017" s="22"/>
      <c r="GS1017" s="22"/>
      <c r="GT1017" s="22"/>
      <c r="GU1017" s="15"/>
      <c r="GV1017" s="22"/>
      <c r="GW1017" s="22"/>
      <c r="GX1017" s="22"/>
      <c r="GY1017" s="18"/>
      <c r="GZ1017" s="18"/>
      <c r="HA1017" s="18"/>
      <c r="HB1017" s="18"/>
      <c r="HC1017" s="18"/>
      <c r="HD1017" s="18"/>
      <c r="HE1017" s="18"/>
      <c r="HF1017" s="18"/>
      <c r="HG1017" s="18"/>
      <c r="HH1017" s="18"/>
      <c r="HI1017" s="18"/>
      <c r="HJ1017" s="18"/>
      <c r="HK1017" s="18"/>
      <c r="HL1017" s="18"/>
      <c r="HM1017" s="18"/>
      <c r="HN1017" s="18"/>
      <c r="HO1017" s="18"/>
      <c r="HP1017" s="18"/>
      <c r="HQ1017" s="18"/>
      <c r="HR1017" s="18"/>
      <c r="HS1017" s="18"/>
      <c r="HT1017" s="18"/>
      <c r="HU1017" s="18"/>
      <c r="HV1017" s="18"/>
      <c r="HW1017" s="18"/>
      <c r="HX1017" s="18"/>
      <c r="HY1017" s="18"/>
      <c r="HZ1017" s="18"/>
      <c r="IA1017" s="18"/>
      <c r="IB1017" s="18"/>
      <c r="IC1017" s="18"/>
      <c r="ID1017" s="18"/>
      <c r="IE1017" s="18"/>
      <c r="IF1017" s="18"/>
      <c r="IG1017" s="18"/>
      <c r="IH1017" s="18"/>
      <c r="II1017" s="18"/>
      <c r="IJ1017" s="18"/>
      <c r="IK1017" s="18"/>
      <c r="IL1017" s="18"/>
      <c r="IM1017" s="18"/>
      <c r="IN1017" s="18"/>
      <c r="IO1017" s="18"/>
      <c r="IP1017" s="18"/>
      <c r="IQ1017" s="18"/>
      <c r="IR1017" s="18"/>
      <c r="IS1017" s="18"/>
      <c r="IT1017" s="18"/>
      <c r="IU1017" s="18"/>
      <c r="IV1017" s="18"/>
      <c r="IW1017" s="18"/>
      <c r="IX1017" s="18"/>
      <c r="IY1017" s="18"/>
      <c r="IZ1017" s="18"/>
      <c r="JA1017" s="18"/>
      <c r="JB1017" s="18"/>
      <c r="JC1017" s="18"/>
      <c r="JD1017" s="18"/>
      <c r="JE1017" s="18"/>
      <c r="JF1017" s="18"/>
    </row>
    <row r="1018" spans="36:266" x14ac:dyDescent="0.3">
      <c r="AJ1018" s="24"/>
      <c r="AK1018" s="24"/>
      <c r="AL1018" s="20"/>
      <c r="AM1018" s="23"/>
      <c r="AN1018" s="18"/>
      <c r="AO1018" s="18"/>
      <c r="BB1018" s="25"/>
      <c r="BC1018" s="21"/>
      <c r="BG1018" s="18"/>
      <c r="BN1018" s="22"/>
      <c r="BO1018" s="22"/>
      <c r="BP1018" s="22"/>
      <c r="BQ1018" s="22"/>
      <c r="BR1018" s="15"/>
      <c r="CF1018" s="15"/>
      <c r="CL1018" s="22"/>
      <c r="CM1018" s="15"/>
      <c r="CR1018" s="22"/>
      <c r="CT1018" s="15"/>
      <c r="CW1018" s="22"/>
      <c r="DA1018" s="15"/>
      <c r="DH1018" s="15"/>
      <c r="DJ1018" s="22"/>
      <c r="DO1018" s="15"/>
      <c r="DV1018" s="15"/>
      <c r="EC1018" s="15"/>
      <c r="EJ1018" s="15"/>
      <c r="EQ1018" s="15"/>
      <c r="EX1018" s="15"/>
      <c r="FE1018" s="15"/>
      <c r="FL1018" s="15"/>
      <c r="FS1018" s="15"/>
      <c r="FZ1018" s="15"/>
      <c r="GG1018" s="15"/>
      <c r="GN1018" s="15"/>
      <c r="GP1018" s="22"/>
      <c r="GQ1018" s="22"/>
      <c r="GR1018" s="22"/>
      <c r="GS1018" s="22"/>
      <c r="GT1018" s="22"/>
      <c r="GU1018" s="15"/>
      <c r="GV1018" s="22"/>
      <c r="GW1018" s="22"/>
      <c r="GX1018" s="22"/>
      <c r="GY1018" s="18"/>
      <c r="GZ1018" s="18"/>
      <c r="HA1018" s="18"/>
      <c r="HB1018" s="18"/>
      <c r="HC1018" s="18"/>
      <c r="HD1018" s="18"/>
      <c r="HE1018" s="18"/>
      <c r="HF1018" s="18"/>
      <c r="HG1018" s="18"/>
      <c r="HH1018" s="18"/>
      <c r="HI1018" s="18"/>
      <c r="HJ1018" s="18"/>
      <c r="HK1018" s="18"/>
      <c r="HL1018" s="18"/>
      <c r="HM1018" s="18"/>
      <c r="HN1018" s="18"/>
      <c r="HO1018" s="18"/>
      <c r="HP1018" s="18"/>
      <c r="HQ1018" s="18"/>
      <c r="HR1018" s="18"/>
      <c r="HS1018" s="18"/>
      <c r="HT1018" s="18"/>
      <c r="HU1018" s="18"/>
      <c r="HV1018" s="18"/>
      <c r="HW1018" s="18"/>
      <c r="HX1018" s="18"/>
      <c r="HY1018" s="18"/>
      <c r="HZ1018" s="18"/>
      <c r="IA1018" s="18"/>
      <c r="IB1018" s="18"/>
      <c r="IC1018" s="18"/>
      <c r="ID1018" s="18"/>
      <c r="IE1018" s="18"/>
      <c r="IF1018" s="18"/>
      <c r="IG1018" s="18"/>
      <c r="IH1018" s="18"/>
      <c r="II1018" s="18"/>
      <c r="IJ1018" s="18"/>
      <c r="IK1018" s="18"/>
      <c r="IL1018" s="18"/>
      <c r="IM1018" s="18"/>
      <c r="IN1018" s="18"/>
      <c r="IO1018" s="18"/>
      <c r="IP1018" s="18"/>
      <c r="IQ1018" s="18"/>
      <c r="IR1018" s="18"/>
      <c r="IS1018" s="18"/>
      <c r="IT1018" s="18"/>
      <c r="IU1018" s="18"/>
      <c r="IV1018" s="18"/>
      <c r="IW1018" s="18"/>
      <c r="IX1018" s="18"/>
      <c r="IY1018" s="18"/>
      <c r="IZ1018" s="18"/>
      <c r="JA1018" s="18"/>
      <c r="JB1018" s="18"/>
      <c r="JC1018" s="18"/>
      <c r="JD1018" s="18"/>
      <c r="JE1018" s="18"/>
      <c r="JF1018" s="18"/>
    </row>
    <row r="1019" spans="36:266" x14ac:dyDescent="0.3">
      <c r="AJ1019" s="24"/>
      <c r="AK1019" s="24"/>
      <c r="AL1019" s="20"/>
      <c r="AM1019" s="23"/>
      <c r="AN1019" s="18"/>
      <c r="AO1019" s="18"/>
      <c r="BB1019" s="25"/>
      <c r="BC1019" s="21"/>
      <c r="BG1019" s="18"/>
      <c r="BN1019" s="22"/>
      <c r="BO1019" s="22"/>
      <c r="BP1019" s="22"/>
      <c r="BQ1019" s="22"/>
      <c r="BR1019" s="15"/>
      <c r="CF1019" s="15"/>
      <c r="CL1019" s="22"/>
      <c r="CM1019" s="15"/>
      <c r="CR1019" s="22"/>
      <c r="CT1019" s="15"/>
      <c r="CW1019" s="22"/>
      <c r="DA1019" s="15"/>
      <c r="DH1019" s="15"/>
      <c r="DJ1019" s="22"/>
      <c r="DO1019" s="15"/>
      <c r="DV1019" s="15"/>
      <c r="EC1019" s="15"/>
      <c r="EJ1019" s="15"/>
      <c r="EQ1019" s="15"/>
      <c r="EX1019" s="15"/>
      <c r="FE1019" s="15"/>
      <c r="FL1019" s="15"/>
      <c r="FS1019" s="15"/>
      <c r="FZ1019" s="15"/>
      <c r="GG1019" s="15"/>
      <c r="GN1019" s="15"/>
      <c r="GP1019" s="22"/>
      <c r="GQ1019" s="22"/>
      <c r="GR1019" s="22"/>
      <c r="GS1019" s="22"/>
      <c r="GT1019" s="22"/>
      <c r="GU1019" s="15"/>
      <c r="GV1019" s="22"/>
      <c r="GW1019" s="22"/>
      <c r="GX1019" s="22"/>
      <c r="GY1019" s="18"/>
      <c r="GZ1019" s="18"/>
      <c r="HA1019" s="18"/>
      <c r="HB1019" s="18"/>
      <c r="HC1019" s="18"/>
      <c r="HD1019" s="18"/>
      <c r="HE1019" s="18"/>
      <c r="HF1019" s="18"/>
      <c r="HG1019" s="18"/>
      <c r="HH1019" s="18"/>
      <c r="HI1019" s="18"/>
      <c r="HJ1019" s="18"/>
      <c r="HK1019" s="18"/>
      <c r="HL1019" s="18"/>
      <c r="HM1019" s="18"/>
      <c r="HN1019" s="18"/>
      <c r="HO1019" s="18"/>
      <c r="HP1019" s="18"/>
      <c r="HQ1019" s="18"/>
      <c r="HR1019" s="18"/>
      <c r="HS1019" s="18"/>
      <c r="HT1019" s="18"/>
      <c r="HU1019" s="18"/>
      <c r="HV1019" s="18"/>
      <c r="HW1019" s="18"/>
      <c r="HX1019" s="18"/>
      <c r="HY1019" s="18"/>
      <c r="HZ1019" s="18"/>
      <c r="IA1019" s="18"/>
      <c r="IB1019" s="18"/>
      <c r="IC1019" s="18"/>
      <c r="ID1019" s="18"/>
      <c r="IE1019" s="18"/>
      <c r="IF1019" s="18"/>
      <c r="IG1019" s="18"/>
      <c r="IH1019" s="18"/>
      <c r="II1019" s="18"/>
      <c r="IJ1019" s="18"/>
      <c r="IK1019" s="18"/>
      <c r="IL1019" s="18"/>
      <c r="IM1019" s="18"/>
      <c r="IN1019" s="18"/>
      <c r="IO1019" s="18"/>
      <c r="IP1019" s="18"/>
      <c r="IQ1019" s="18"/>
      <c r="IR1019" s="18"/>
      <c r="IS1019" s="18"/>
      <c r="IT1019" s="18"/>
      <c r="IU1019" s="18"/>
      <c r="IV1019" s="18"/>
      <c r="IW1019" s="18"/>
      <c r="IX1019" s="18"/>
      <c r="IY1019" s="18"/>
      <c r="IZ1019" s="18"/>
      <c r="JA1019" s="18"/>
      <c r="JB1019" s="18"/>
      <c r="JC1019" s="18"/>
      <c r="JD1019" s="18"/>
      <c r="JE1019" s="18"/>
      <c r="JF1019" s="18"/>
    </row>
    <row r="1020" spans="36:266" x14ac:dyDescent="0.3">
      <c r="AJ1020" s="24"/>
      <c r="AK1020" s="24"/>
      <c r="AL1020" s="20"/>
      <c r="AM1020" s="23"/>
      <c r="AN1020" s="18"/>
      <c r="AO1020" s="18"/>
      <c r="BB1020" s="25"/>
      <c r="BC1020" s="21"/>
      <c r="BG1020" s="18"/>
      <c r="BN1020" s="22"/>
      <c r="BO1020" s="22"/>
      <c r="BP1020" s="22"/>
      <c r="BQ1020" s="22"/>
      <c r="BR1020" s="15"/>
      <c r="CF1020" s="15"/>
      <c r="CL1020" s="22"/>
      <c r="CM1020" s="15"/>
      <c r="CR1020" s="22"/>
      <c r="CT1020" s="15"/>
      <c r="CW1020" s="22"/>
      <c r="DA1020" s="15"/>
      <c r="DH1020" s="15"/>
      <c r="DJ1020" s="22"/>
      <c r="DO1020" s="15"/>
      <c r="DV1020" s="15"/>
      <c r="EC1020" s="15"/>
      <c r="EJ1020" s="15"/>
      <c r="EQ1020" s="15"/>
      <c r="EX1020" s="15"/>
      <c r="FE1020" s="15"/>
      <c r="FL1020" s="15"/>
      <c r="FS1020" s="15"/>
      <c r="FZ1020" s="15"/>
      <c r="GG1020" s="15"/>
      <c r="GN1020" s="15"/>
      <c r="GP1020" s="22"/>
      <c r="GQ1020" s="22"/>
      <c r="GR1020" s="22"/>
      <c r="GS1020" s="22"/>
      <c r="GT1020" s="22"/>
      <c r="GU1020" s="15"/>
      <c r="GV1020" s="22"/>
      <c r="GW1020" s="22"/>
      <c r="GX1020" s="22"/>
      <c r="GY1020" s="18"/>
      <c r="GZ1020" s="18"/>
      <c r="HA1020" s="18"/>
      <c r="HB1020" s="18"/>
      <c r="HC1020" s="18"/>
      <c r="HD1020" s="18"/>
      <c r="HE1020" s="18"/>
      <c r="HF1020" s="18"/>
      <c r="HG1020" s="18"/>
      <c r="HH1020" s="18"/>
      <c r="HI1020" s="18"/>
      <c r="HJ1020" s="18"/>
      <c r="HK1020" s="18"/>
      <c r="HL1020" s="18"/>
      <c r="HM1020" s="18"/>
      <c r="HN1020" s="18"/>
      <c r="HO1020" s="18"/>
      <c r="HP1020" s="18"/>
      <c r="HQ1020" s="18"/>
      <c r="HR1020" s="18"/>
      <c r="HS1020" s="18"/>
      <c r="HT1020" s="18"/>
      <c r="HU1020" s="18"/>
      <c r="HV1020" s="18"/>
      <c r="HW1020" s="18"/>
      <c r="HX1020" s="18"/>
      <c r="HY1020" s="18"/>
      <c r="HZ1020" s="18"/>
      <c r="IA1020" s="18"/>
      <c r="IB1020" s="18"/>
      <c r="IC1020" s="18"/>
      <c r="ID1020" s="18"/>
      <c r="IE1020" s="18"/>
      <c r="IF1020" s="18"/>
      <c r="IG1020" s="18"/>
      <c r="IH1020" s="18"/>
      <c r="II1020" s="18"/>
      <c r="IJ1020" s="18"/>
      <c r="IK1020" s="18"/>
      <c r="IL1020" s="18"/>
      <c r="IM1020" s="18"/>
      <c r="IN1020" s="18"/>
      <c r="IO1020" s="18"/>
      <c r="IP1020" s="18"/>
      <c r="IQ1020" s="18"/>
      <c r="IR1020" s="18"/>
      <c r="IS1020" s="18"/>
      <c r="IT1020" s="18"/>
      <c r="IU1020" s="18"/>
      <c r="IV1020" s="18"/>
      <c r="IW1020" s="18"/>
      <c r="IX1020" s="18"/>
      <c r="IY1020" s="18"/>
      <c r="IZ1020" s="18"/>
      <c r="JA1020" s="18"/>
      <c r="JB1020" s="18"/>
      <c r="JC1020" s="18"/>
      <c r="JD1020" s="18"/>
      <c r="JE1020" s="18"/>
      <c r="JF1020" s="18"/>
    </row>
    <row r="1021" spans="36:266" x14ac:dyDescent="0.3">
      <c r="AJ1021" s="24"/>
      <c r="AK1021" s="24"/>
      <c r="AL1021" s="20"/>
      <c r="AM1021" s="23"/>
      <c r="AN1021" s="18"/>
      <c r="AO1021" s="18"/>
      <c r="BB1021" s="25"/>
      <c r="BC1021" s="21"/>
      <c r="BG1021" s="18"/>
      <c r="BN1021" s="22"/>
      <c r="BO1021" s="22"/>
      <c r="BP1021" s="22"/>
      <c r="BQ1021" s="22"/>
      <c r="BR1021" s="15"/>
      <c r="CF1021" s="15"/>
      <c r="CL1021" s="22"/>
      <c r="CM1021" s="15"/>
      <c r="CR1021" s="22"/>
      <c r="CT1021" s="15"/>
      <c r="CW1021" s="22"/>
      <c r="DA1021" s="15"/>
      <c r="DH1021" s="15"/>
      <c r="DJ1021" s="22"/>
      <c r="DO1021" s="15"/>
      <c r="DV1021" s="15"/>
      <c r="EC1021" s="15"/>
      <c r="EJ1021" s="15"/>
      <c r="EQ1021" s="15"/>
      <c r="EX1021" s="15"/>
      <c r="FE1021" s="15"/>
      <c r="FL1021" s="15"/>
      <c r="FS1021" s="15"/>
      <c r="FZ1021" s="15"/>
      <c r="GG1021" s="15"/>
      <c r="GN1021" s="15"/>
      <c r="GP1021" s="22"/>
      <c r="GQ1021" s="22"/>
      <c r="GR1021" s="22"/>
      <c r="GS1021" s="22"/>
      <c r="GT1021" s="22"/>
      <c r="GU1021" s="15"/>
      <c r="GV1021" s="22"/>
      <c r="GW1021" s="22"/>
      <c r="GX1021" s="22"/>
      <c r="GY1021" s="18"/>
      <c r="GZ1021" s="18"/>
      <c r="HA1021" s="18"/>
      <c r="HB1021" s="18"/>
      <c r="HC1021" s="18"/>
      <c r="HD1021" s="18"/>
      <c r="HE1021" s="18"/>
      <c r="HF1021" s="18"/>
      <c r="HG1021" s="18"/>
      <c r="HH1021" s="18"/>
      <c r="HI1021" s="18"/>
      <c r="HJ1021" s="18"/>
      <c r="HK1021" s="18"/>
      <c r="HL1021" s="18"/>
      <c r="HM1021" s="18"/>
      <c r="HN1021" s="18"/>
      <c r="HO1021" s="18"/>
      <c r="HP1021" s="18"/>
      <c r="HQ1021" s="18"/>
      <c r="HR1021" s="18"/>
      <c r="HS1021" s="18"/>
      <c r="HT1021" s="18"/>
      <c r="HU1021" s="18"/>
      <c r="HV1021" s="18"/>
      <c r="HW1021" s="18"/>
      <c r="HX1021" s="18"/>
      <c r="HY1021" s="18"/>
      <c r="HZ1021" s="18"/>
      <c r="IA1021" s="18"/>
      <c r="IB1021" s="18"/>
      <c r="IC1021" s="18"/>
      <c r="ID1021" s="18"/>
      <c r="IE1021" s="18"/>
      <c r="IF1021" s="18"/>
      <c r="IG1021" s="18"/>
      <c r="IH1021" s="18"/>
      <c r="II1021" s="18"/>
      <c r="IJ1021" s="18"/>
      <c r="IK1021" s="18"/>
      <c r="IL1021" s="18"/>
      <c r="IM1021" s="18"/>
      <c r="IN1021" s="18"/>
      <c r="IO1021" s="18"/>
      <c r="IP1021" s="18"/>
      <c r="IQ1021" s="18"/>
      <c r="IR1021" s="18"/>
      <c r="IS1021" s="18"/>
      <c r="IT1021" s="18"/>
      <c r="IU1021" s="18"/>
      <c r="IV1021" s="18"/>
      <c r="IW1021" s="18"/>
      <c r="IX1021" s="18"/>
      <c r="IY1021" s="18"/>
      <c r="IZ1021" s="18"/>
      <c r="JA1021" s="18"/>
      <c r="JB1021" s="18"/>
      <c r="JC1021" s="18"/>
      <c r="JD1021" s="18"/>
      <c r="JE1021" s="18"/>
      <c r="JF1021" s="18"/>
    </row>
    <row r="1022" spans="36:266" x14ac:dyDescent="0.3">
      <c r="AJ1022" s="24"/>
      <c r="AK1022" s="24"/>
      <c r="AL1022" s="20"/>
      <c r="AM1022" s="23"/>
      <c r="AN1022" s="18"/>
      <c r="AO1022" s="18"/>
      <c r="BB1022" s="25"/>
      <c r="BC1022" s="21"/>
      <c r="BG1022" s="18"/>
      <c r="BN1022" s="22"/>
      <c r="BO1022" s="22"/>
      <c r="BP1022" s="22"/>
      <c r="BQ1022" s="22"/>
      <c r="BR1022" s="15"/>
      <c r="CF1022" s="15"/>
      <c r="CL1022" s="22"/>
      <c r="CM1022" s="15"/>
      <c r="CR1022" s="22"/>
      <c r="CT1022" s="15"/>
      <c r="CW1022" s="22"/>
      <c r="DA1022" s="15"/>
      <c r="DH1022" s="15"/>
      <c r="DJ1022" s="22"/>
      <c r="DO1022" s="15"/>
      <c r="DV1022" s="15"/>
      <c r="EC1022" s="15"/>
      <c r="EJ1022" s="15"/>
      <c r="EQ1022" s="15"/>
      <c r="EX1022" s="15"/>
      <c r="FE1022" s="15"/>
      <c r="FL1022" s="15"/>
      <c r="FS1022" s="15"/>
      <c r="FZ1022" s="15"/>
      <c r="GG1022" s="15"/>
      <c r="GN1022" s="15"/>
      <c r="GP1022" s="22"/>
      <c r="GQ1022" s="22"/>
      <c r="GR1022" s="22"/>
      <c r="GS1022" s="22"/>
      <c r="GT1022" s="22"/>
      <c r="GU1022" s="15"/>
      <c r="GV1022" s="22"/>
      <c r="GW1022" s="22"/>
      <c r="GX1022" s="22"/>
      <c r="GY1022" s="18"/>
      <c r="GZ1022" s="18"/>
      <c r="HA1022" s="18"/>
      <c r="HB1022" s="18"/>
      <c r="HC1022" s="18"/>
      <c r="HD1022" s="18"/>
      <c r="HE1022" s="18"/>
      <c r="HF1022" s="18"/>
      <c r="HG1022" s="18"/>
      <c r="HH1022" s="18"/>
      <c r="HI1022" s="18"/>
      <c r="HJ1022" s="18"/>
      <c r="HK1022" s="18"/>
      <c r="HL1022" s="18"/>
      <c r="HM1022" s="18"/>
      <c r="HN1022" s="18"/>
      <c r="HO1022" s="18"/>
      <c r="HP1022" s="18"/>
      <c r="HQ1022" s="18"/>
      <c r="HR1022" s="18"/>
      <c r="HS1022" s="18"/>
      <c r="HT1022" s="18"/>
      <c r="HU1022" s="18"/>
      <c r="HV1022" s="18"/>
      <c r="HW1022" s="18"/>
      <c r="HX1022" s="18"/>
      <c r="HY1022" s="18"/>
      <c r="HZ1022" s="18"/>
      <c r="IA1022" s="18"/>
      <c r="IB1022" s="18"/>
      <c r="IC1022" s="18"/>
      <c r="ID1022" s="18"/>
      <c r="IE1022" s="18"/>
      <c r="IF1022" s="18"/>
      <c r="IG1022" s="18"/>
      <c r="IH1022" s="18"/>
      <c r="II1022" s="18"/>
      <c r="IJ1022" s="18"/>
      <c r="IK1022" s="18"/>
      <c r="IL1022" s="18"/>
      <c r="IM1022" s="18"/>
      <c r="IN1022" s="18"/>
      <c r="IO1022" s="18"/>
      <c r="IP1022" s="18"/>
      <c r="IQ1022" s="18"/>
      <c r="IR1022" s="18"/>
      <c r="IS1022" s="18"/>
      <c r="IT1022" s="18"/>
      <c r="IU1022" s="18"/>
      <c r="IV1022" s="18"/>
      <c r="IW1022" s="18"/>
      <c r="IX1022" s="18"/>
      <c r="IY1022" s="18"/>
      <c r="IZ1022" s="18"/>
      <c r="JA1022" s="18"/>
      <c r="JB1022" s="18"/>
      <c r="JC1022" s="18"/>
      <c r="JD1022" s="18"/>
      <c r="JE1022" s="18"/>
      <c r="JF1022" s="18"/>
    </row>
    <row r="1023" spans="36:266" x14ac:dyDescent="0.3">
      <c r="AJ1023" s="24"/>
      <c r="AK1023" s="24"/>
      <c r="AL1023" s="20"/>
      <c r="AM1023" s="23"/>
      <c r="AN1023" s="18"/>
      <c r="AO1023" s="18"/>
      <c r="BB1023" s="25"/>
      <c r="BC1023" s="21"/>
      <c r="BG1023" s="18"/>
      <c r="BN1023" s="22"/>
      <c r="BO1023" s="22"/>
      <c r="BP1023" s="22"/>
      <c r="BQ1023" s="22"/>
      <c r="BR1023" s="15"/>
      <c r="CF1023" s="15"/>
      <c r="CL1023" s="22"/>
      <c r="CM1023" s="15"/>
      <c r="CR1023" s="22"/>
      <c r="CT1023" s="15"/>
      <c r="CW1023" s="22"/>
      <c r="DA1023" s="15"/>
      <c r="DH1023" s="15"/>
      <c r="DJ1023" s="22"/>
      <c r="DO1023" s="15"/>
      <c r="DV1023" s="15"/>
      <c r="EC1023" s="15"/>
      <c r="EJ1023" s="15"/>
      <c r="EQ1023" s="15"/>
      <c r="EX1023" s="15"/>
      <c r="FE1023" s="15"/>
      <c r="FL1023" s="15"/>
      <c r="FS1023" s="15"/>
      <c r="FZ1023" s="15"/>
      <c r="GG1023" s="15"/>
      <c r="GN1023" s="15"/>
      <c r="GP1023" s="22"/>
      <c r="GQ1023" s="22"/>
      <c r="GR1023" s="22"/>
      <c r="GS1023" s="22"/>
      <c r="GT1023" s="22"/>
      <c r="GU1023" s="15"/>
      <c r="GV1023" s="22"/>
      <c r="GW1023" s="22"/>
      <c r="GX1023" s="22"/>
      <c r="GY1023" s="18"/>
      <c r="GZ1023" s="18"/>
      <c r="HA1023" s="18"/>
      <c r="HB1023" s="18"/>
      <c r="HC1023" s="18"/>
      <c r="HD1023" s="18"/>
      <c r="HE1023" s="18"/>
      <c r="HF1023" s="18"/>
      <c r="HG1023" s="18"/>
      <c r="HH1023" s="18"/>
      <c r="HI1023" s="18"/>
      <c r="HJ1023" s="18"/>
      <c r="HK1023" s="18"/>
      <c r="HL1023" s="18"/>
      <c r="HM1023" s="18"/>
      <c r="HN1023" s="18"/>
      <c r="HO1023" s="18"/>
      <c r="HP1023" s="18"/>
      <c r="HQ1023" s="18"/>
      <c r="HR1023" s="18"/>
      <c r="HS1023" s="18"/>
      <c r="HT1023" s="18"/>
      <c r="HU1023" s="18"/>
      <c r="HV1023" s="18"/>
      <c r="HW1023" s="18"/>
      <c r="HX1023" s="18"/>
      <c r="HY1023" s="18"/>
      <c r="HZ1023" s="18"/>
      <c r="IA1023" s="18"/>
      <c r="IB1023" s="18"/>
      <c r="IC1023" s="18"/>
      <c r="ID1023" s="18"/>
      <c r="IE1023" s="18"/>
      <c r="IF1023" s="18"/>
      <c r="IG1023" s="18"/>
      <c r="IH1023" s="18"/>
      <c r="II1023" s="18"/>
      <c r="IJ1023" s="18"/>
      <c r="IK1023" s="18"/>
      <c r="IL1023" s="18"/>
      <c r="IM1023" s="18"/>
      <c r="IN1023" s="18"/>
      <c r="IO1023" s="18"/>
      <c r="IP1023" s="18"/>
      <c r="IQ1023" s="18"/>
      <c r="IR1023" s="18"/>
      <c r="IS1023" s="18"/>
      <c r="IT1023" s="18"/>
      <c r="IU1023" s="18"/>
      <c r="IV1023" s="18"/>
      <c r="IW1023" s="18"/>
      <c r="IX1023" s="18"/>
      <c r="IY1023" s="18"/>
      <c r="IZ1023" s="18"/>
      <c r="JA1023" s="18"/>
      <c r="JB1023" s="18"/>
      <c r="JC1023" s="18"/>
      <c r="JD1023" s="18"/>
      <c r="JE1023" s="18"/>
      <c r="JF1023" s="18"/>
    </row>
    <row r="1024" spans="36:266" x14ac:dyDescent="0.3">
      <c r="AJ1024" s="24"/>
      <c r="AK1024" s="24"/>
      <c r="AL1024" s="20"/>
      <c r="AM1024" s="23"/>
      <c r="AN1024" s="18"/>
      <c r="AO1024" s="18"/>
      <c r="BB1024" s="25"/>
      <c r="BC1024" s="21"/>
      <c r="BG1024" s="18"/>
      <c r="BN1024" s="22"/>
      <c r="BO1024" s="22"/>
      <c r="BP1024" s="22"/>
      <c r="BQ1024" s="22"/>
      <c r="BR1024" s="15"/>
      <c r="CF1024" s="15"/>
      <c r="CL1024" s="22"/>
      <c r="CM1024" s="15"/>
      <c r="CR1024" s="22"/>
      <c r="CT1024" s="15"/>
      <c r="CW1024" s="22"/>
      <c r="DA1024" s="15"/>
      <c r="DH1024" s="15"/>
      <c r="DJ1024" s="22"/>
      <c r="DO1024" s="15"/>
      <c r="DV1024" s="15"/>
      <c r="EC1024" s="15"/>
      <c r="EJ1024" s="15"/>
      <c r="EQ1024" s="15"/>
      <c r="EX1024" s="15"/>
      <c r="FE1024" s="15"/>
      <c r="FL1024" s="15"/>
      <c r="FS1024" s="15"/>
      <c r="FZ1024" s="15"/>
      <c r="GG1024" s="15"/>
      <c r="GN1024" s="15"/>
      <c r="GP1024" s="22"/>
      <c r="GQ1024" s="22"/>
      <c r="GR1024" s="22"/>
      <c r="GS1024" s="22"/>
      <c r="GT1024" s="22"/>
      <c r="GU1024" s="15"/>
      <c r="GV1024" s="22"/>
      <c r="GW1024" s="22"/>
      <c r="GX1024" s="22"/>
      <c r="GY1024" s="18"/>
      <c r="GZ1024" s="18"/>
      <c r="HA1024" s="18"/>
      <c r="HB1024" s="18"/>
      <c r="HC1024" s="18"/>
      <c r="HD1024" s="18"/>
      <c r="HE1024" s="18"/>
      <c r="HF1024" s="18"/>
      <c r="HG1024" s="18"/>
      <c r="HH1024" s="18"/>
      <c r="HI1024" s="18"/>
      <c r="HJ1024" s="18"/>
      <c r="HK1024" s="18"/>
      <c r="HL1024" s="18"/>
      <c r="HM1024" s="18"/>
      <c r="HN1024" s="18"/>
      <c r="HO1024" s="18"/>
      <c r="HP1024" s="18"/>
      <c r="HQ1024" s="18"/>
      <c r="HR1024" s="18"/>
      <c r="HS1024" s="18"/>
      <c r="HT1024" s="18"/>
      <c r="HU1024" s="18"/>
      <c r="HV1024" s="18"/>
      <c r="HW1024" s="18"/>
      <c r="HX1024" s="18"/>
      <c r="HY1024" s="18"/>
      <c r="HZ1024" s="18"/>
      <c r="IA1024" s="18"/>
      <c r="IB1024" s="18"/>
      <c r="IC1024" s="18"/>
      <c r="ID1024" s="18"/>
      <c r="IE1024" s="18"/>
      <c r="IF1024" s="18"/>
      <c r="IG1024" s="18"/>
      <c r="IH1024" s="18"/>
      <c r="II1024" s="18"/>
      <c r="IJ1024" s="18"/>
      <c r="IK1024" s="18"/>
      <c r="IL1024" s="18"/>
      <c r="IM1024" s="18"/>
      <c r="IN1024" s="18"/>
      <c r="IO1024" s="18"/>
      <c r="IP1024" s="18"/>
      <c r="IQ1024" s="18"/>
      <c r="IR1024" s="18"/>
      <c r="IS1024" s="18"/>
      <c r="IT1024" s="18"/>
      <c r="IU1024" s="18"/>
      <c r="IV1024" s="18"/>
      <c r="IW1024" s="18"/>
      <c r="IX1024" s="18"/>
      <c r="IY1024" s="18"/>
      <c r="IZ1024" s="18"/>
      <c r="JA1024" s="18"/>
      <c r="JB1024" s="18"/>
      <c r="JC1024" s="18"/>
      <c r="JD1024" s="18"/>
      <c r="JE1024" s="18"/>
      <c r="JF1024" s="18"/>
    </row>
    <row r="1025" spans="36:266" x14ac:dyDescent="0.3">
      <c r="AJ1025" s="24"/>
      <c r="AK1025" s="24"/>
      <c r="AL1025" s="20"/>
      <c r="AM1025" s="23"/>
      <c r="AN1025" s="18"/>
      <c r="AO1025" s="18"/>
      <c r="BB1025" s="25"/>
      <c r="BC1025" s="21"/>
      <c r="BG1025" s="18"/>
      <c r="BN1025" s="22"/>
      <c r="BO1025" s="22"/>
      <c r="BP1025" s="22"/>
      <c r="BQ1025" s="22"/>
      <c r="BR1025" s="15"/>
      <c r="CF1025" s="15"/>
      <c r="CL1025" s="22"/>
      <c r="CM1025" s="15"/>
      <c r="CR1025" s="22"/>
      <c r="CT1025" s="15"/>
      <c r="CW1025" s="22"/>
      <c r="DA1025" s="15"/>
      <c r="DH1025" s="15"/>
      <c r="DJ1025" s="22"/>
      <c r="DO1025" s="15"/>
      <c r="DV1025" s="15"/>
      <c r="EC1025" s="15"/>
      <c r="EJ1025" s="15"/>
      <c r="EQ1025" s="15"/>
      <c r="EX1025" s="15"/>
      <c r="FE1025" s="15"/>
      <c r="FL1025" s="15"/>
      <c r="FS1025" s="15"/>
      <c r="FZ1025" s="15"/>
      <c r="GG1025" s="15"/>
      <c r="GN1025" s="15"/>
      <c r="GP1025" s="22"/>
      <c r="GQ1025" s="22"/>
      <c r="GR1025" s="22"/>
      <c r="GS1025" s="22"/>
      <c r="GT1025" s="22"/>
      <c r="GU1025" s="15"/>
      <c r="GV1025" s="22"/>
      <c r="GW1025" s="22"/>
      <c r="GX1025" s="22"/>
      <c r="GY1025" s="18"/>
      <c r="GZ1025" s="18"/>
      <c r="HA1025" s="18"/>
      <c r="HB1025" s="18"/>
      <c r="HC1025" s="18"/>
      <c r="HD1025" s="18"/>
      <c r="HE1025" s="18"/>
      <c r="HF1025" s="18"/>
      <c r="HG1025" s="18"/>
      <c r="HH1025" s="18"/>
      <c r="HI1025" s="18"/>
      <c r="HJ1025" s="18"/>
      <c r="HK1025" s="18"/>
      <c r="HL1025" s="18"/>
      <c r="HM1025" s="18"/>
      <c r="HN1025" s="18"/>
      <c r="HO1025" s="18"/>
      <c r="HP1025" s="18"/>
      <c r="HQ1025" s="18"/>
      <c r="HR1025" s="18"/>
      <c r="HS1025" s="18"/>
      <c r="HT1025" s="18"/>
      <c r="HU1025" s="18"/>
      <c r="HV1025" s="18"/>
      <c r="HW1025" s="18"/>
      <c r="HX1025" s="18"/>
      <c r="HY1025" s="18"/>
      <c r="HZ1025" s="18"/>
      <c r="IA1025" s="18"/>
      <c r="IB1025" s="18"/>
      <c r="IC1025" s="18"/>
      <c r="ID1025" s="18"/>
      <c r="IE1025" s="18"/>
      <c r="IF1025" s="18"/>
      <c r="IG1025" s="18"/>
      <c r="IH1025" s="18"/>
      <c r="II1025" s="18"/>
      <c r="IJ1025" s="18"/>
      <c r="IK1025" s="18"/>
      <c r="IL1025" s="18"/>
      <c r="IM1025" s="18"/>
      <c r="IN1025" s="18"/>
      <c r="IO1025" s="18"/>
      <c r="IP1025" s="18"/>
      <c r="IQ1025" s="18"/>
      <c r="IR1025" s="18"/>
      <c r="IS1025" s="18"/>
      <c r="IT1025" s="18"/>
      <c r="IU1025" s="18"/>
      <c r="IV1025" s="18"/>
      <c r="IW1025" s="18"/>
      <c r="IX1025" s="18"/>
      <c r="IY1025" s="18"/>
      <c r="IZ1025" s="18"/>
      <c r="JA1025" s="18"/>
      <c r="JB1025" s="18"/>
      <c r="JC1025" s="18"/>
      <c r="JD1025" s="18"/>
      <c r="JE1025" s="18"/>
      <c r="JF1025" s="18"/>
    </row>
  </sheetData>
  <conditionalFormatting sqref="A1:C1">
    <cfRule type="cellIs" dxfId="351" priority="31" operator="greaterThan">
      <formula>0</formula>
    </cfRule>
  </conditionalFormatting>
  <conditionalFormatting sqref="A1:C1">
    <cfRule type="cellIs" dxfId="350" priority="29" operator="lessThan">
      <formula>0</formula>
    </cfRule>
    <cfRule type="cellIs" dxfId="349" priority="30" operator="greaterThan">
      <formula>0</formula>
    </cfRule>
  </conditionalFormatting>
  <conditionalFormatting sqref="BQ1:BQ1048576">
    <cfRule type="cellIs" dxfId="348" priority="28" operator="greaterThan">
      <formula>0</formula>
    </cfRule>
  </conditionalFormatting>
  <conditionalFormatting sqref="BX1 BX3:BX1048576">
    <cfRule type="cellIs" dxfId="347" priority="27" operator="greaterThan">
      <formula>0</formula>
    </cfRule>
  </conditionalFormatting>
  <conditionalFormatting sqref="CE1:CE1048576">
    <cfRule type="cellIs" dxfId="346" priority="26" operator="greaterThan">
      <formula>0</formula>
    </cfRule>
  </conditionalFormatting>
  <conditionalFormatting sqref="CL1:CL1048576">
    <cfRule type="cellIs" dxfId="345" priority="25" operator="greaterThan">
      <formula>0</formula>
    </cfRule>
  </conditionalFormatting>
  <conditionalFormatting sqref="CS1">
    <cfRule type="cellIs" dxfId="344" priority="24" operator="greaterThan">
      <formula>0</formula>
    </cfRule>
  </conditionalFormatting>
  <conditionalFormatting sqref="CZ1">
    <cfRule type="cellIs" dxfId="343" priority="23" operator="greaterThan">
      <formula>0</formula>
    </cfRule>
  </conditionalFormatting>
  <conditionalFormatting sqref="DG1">
    <cfRule type="cellIs" dxfId="342" priority="22" operator="greaterThan">
      <formula>0</formula>
    </cfRule>
  </conditionalFormatting>
  <conditionalFormatting sqref="DN1">
    <cfRule type="cellIs" dxfId="341" priority="21" operator="greaterThan">
      <formula>0</formula>
    </cfRule>
  </conditionalFormatting>
  <conditionalFormatting sqref="DU1">
    <cfRule type="cellIs" dxfId="340" priority="20" operator="greaterThan">
      <formula>0</formula>
    </cfRule>
  </conditionalFormatting>
  <conditionalFormatting sqref="EB1">
    <cfRule type="cellIs" dxfId="339" priority="19" operator="greaterThan">
      <formula>0</formula>
    </cfRule>
  </conditionalFormatting>
  <conditionalFormatting sqref="EI1">
    <cfRule type="cellIs" dxfId="338" priority="18" operator="greaterThan">
      <formula>0</formula>
    </cfRule>
  </conditionalFormatting>
  <conditionalFormatting sqref="EP1">
    <cfRule type="cellIs" dxfId="337" priority="17" operator="greaterThan">
      <formula>0</formula>
    </cfRule>
  </conditionalFormatting>
  <conditionalFormatting sqref="EW1">
    <cfRule type="cellIs" dxfId="336" priority="16" operator="greaterThan">
      <formula>0</formula>
    </cfRule>
  </conditionalFormatting>
  <conditionalFormatting sqref="FD1">
    <cfRule type="cellIs" dxfId="335" priority="15" operator="greaterThan">
      <formula>0</formula>
    </cfRule>
  </conditionalFormatting>
  <conditionalFormatting sqref="FK1">
    <cfRule type="cellIs" dxfId="334" priority="14" operator="greaterThan">
      <formula>0</formula>
    </cfRule>
  </conditionalFormatting>
  <conditionalFormatting sqref="FR1">
    <cfRule type="cellIs" dxfId="333" priority="13" operator="greaterThan">
      <formula>0</formula>
    </cfRule>
  </conditionalFormatting>
  <conditionalFormatting sqref="FY1">
    <cfRule type="cellIs" dxfId="332" priority="12" operator="greaterThan">
      <formula>0</formula>
    </cfRule>
  </conditionalFormatting>
  <conditionalFormatting sqref="GF1">
    <cfRule type="cellIs" dxfId="331" priority="11" operator="greaterThan">
      <formula>0</formula>
    </cfRule>
  </conditionalFormatting>
  <conditionalFormatting sqref="GM1">
    <cfRule type="cellIs" dxfId="330" priority="10" operator="greaterThan">
      <formula>0</formula>
    </cfRule>
  </conditionalFormatting>
  <conditionalFormatting sqref="GT1">
    <cfRule type="cellIs" dxfId="329" priority="9" operator="greaterThan">
      <formula>0</formula>
    </cfRule>
  </conditionalFormatting>
  <conditionalFormatting sqref="KA2:KA1025">
    <cfRule type="expression" dxfId="328" priority="8">
      <formula>LI2=3</formula>
    </cfRule>
  </conditionalFormatting>
  <conditionalFormatting sqref="BB1026:BB1048576 AP1:AP1048576">
    <cfRule type="cellIs" dxfId="327" priority="7" operator="greaterThan">
      <formula>0</formula>
    </cfRule>
  </conditionalFormatting>
  <conditionalFormatting sqref="DK1026:DL1048576">
    <cfRule type="top10" dxfId="326" priority="32" rank="1"/>
    <cfRule type="cellIs" dxfId="325" priority="33" operator="greaterThan">
      <formula>0</formula>
    </cfRule>
  </conditionalFormatting>
  <conditionalFormatting sqref="DQ1026:DR1048576">
    <cfRule type="top10" dxfId="324" priority="34" rank="1"/>
    <cfRule type="cellIs" dxfId="323" priority="35" operator="greaterThan">
      <formula>0</formula>
    </cfRule>
  </conditionalFormatting>
  <conditionalFormatting sqref="DX1026:DY1048576">
    <cfRule type="top10" dxfId="322" priority="36" rank="1"/>
    <cfRule type="cellIs" dxfId="321" priority="37" operator="greaterThan">
      <formula>0</formula>
    </cfRule>
  </conditionalFormatting>
  <conditionalFormatting sqref="EE1026:EF1048576">
    <cfRule type="top10" dxfId="320" priority="38" rank="1"/>
    <cfRule type="cellIs" dxfId="319" priority="39" operator="greaterThan">
      <formula>0</formula>
    </cfRule>
  </conditionalFormatting>
  <conditionalFormatting sqref="EL1026:EM1048576">
    <cfRule type="top10" dxfId="318" priority="40" rank="1"/>
    <cfRule type="cellIs" dxfId="317" priority="41" operator="greaterThan">
      <formula>0</formula>
    </cfRule>
  </conditionalFormatting>
  <conditionalFormatting sqref="ES1026:ET1048576">
    <cfRule type="top10" dxfId="316" priority="42" rank="1"/>
    <cfRule type="cellIs" dxfId="315" priority="43" operator="greaterThan">
      <formula>0</formula>
    </cfRule>
  </conditionalFormatting>
  <conditionalFormatting sqref="EZ1026:FA1048576">
    <cfRule type="top10" dxfId="314" priority="44" rank="1"/>
    <cfRule type="cellIs" dxfId="313" priority="45" operator="greaterThan">
      <formula>0</formula>
    </cfRule>
  </conditionalFormatting>
  <conditionalFormatting sqref="FG1026:FH1048576">
    <cfRule type="top10" dxfId="312" priority="46" rank="1"/>
    <cfRule type="cellIs" dxfId="311" priority="47" operator="greaterThan">
      <formula>0</formula>
    </cfRule>
  </conditionalFormatting>
  <conditionalFormatting sqref="FN1026:FO1048576">
    <cfRule type="top10" dxfId="310" priority="48" rank="1"/>
    <cfRule type="cellIs" dxfId="309" priority="49" operator="greaterThan">
      <formula>0</formula>
    </cfRule>
  </conditionalFormatting>
  <conditionalFormatting sqref="FU1026:FV1048576">
    <cfRule type="top10" dxfId="308" priority="50" rank="1"/>
    <cfRule type="cellIs" dxfId="307" priority="51" operator="greaterThan">
      <formula>0</formula>
    </cfRule>
  </conditionalFormatting>
  <conditionalFormatting sqref="GB1026:GC1048576">
    <cfRule type="top10" dxfId="306" priority="52" rank="1"/>
    <cfRule type="cellIs" dxfId="305" priority="53" operator="greaterThan">
      <formula>0</formula>
    </cfRule>
  </conditionalFormatting>
  <conditionalFormatting sqref="GI1026:GJ1048576">
    <cfRule type="top10" dxfId="304" priority="54" rank="1"/>
    <cfRule type="cellIs" dxfId="303" priority="55" operator="greaterThan">
      <formula>0</formula>
    </cfRule>
  </conditionalFormatting>
  <conditionalFormatting sqref="BI1:BI1048576">
    <cfRule type="top10" dxfId="302" priority="2029" rank="1"/>
    <cfRule type="expression" dxfId="301" priority="2030">
      <formula>AND($AP1&gt;0,$BQ1&gt;0)</formula>
    </cfRule>
    <cfRule type="expression" dxfId="300" priority="2031">
      <formula>AND($BI1&gt;0,$BO1&gt;0)</formula>
    </cfRule>
  </conditionalFormatting>
  <conditionalFormatting sqref="BT2:BX2 BS2:BS1048576">
    <cfRule type="top10" dxfId="299" priority="2032" rank="1"/>
    <cfRule type="expression" dxfId="298" priority="2033">
      <formula>AND($AP2&gt;0,$BX2&gt;0)</formula>
    </cfRule>
    <cfRule type="expression" dxfId="297" priority="2034">
      <formula>AND($BS2&gt;0,$BV2&gt;0)</formula>
    </cfRule>
  </conditionalFormatting>
  <conditionalFormatting sqref="BS1">
    <cfRule type="top10" dxfId="296" priority="2038" rank="1"/>
    <cfRule type="expression" dxfId="295" priority="2039">
      <formula>AND($AP1&gt;0,$BX1&gt;0)</formula>
    </cfRule>
    <cfRule type="expression" dxfId="294" priority="2040">
      <formula>AND($BS1&gt;0,#REF!&gt;0)</formula>
    </cfRule>
  </conditionalFormatting>
  <conditionalFormatting sqref="BZ2:BZ1048576">
    <cfRule type="top10" dxfId="293" priority="2041" rank="1"/>
    <cfRule type="expression" dxfId="292" priority="2042">
      <formula>AND($AP2&gt;0,$CE2&gt;0)</formula>
    </cfRule>
    <cfRule type="expression" dxfId="291" priority="2043">
      <formula>AND($BZ2&gt;0,$CC2&gt;0)</formula>
    </cfRule>
  </conditionalFormatting>
  <conditionalFormatting sqref="BZ1">
    <cfRule type="top10" dxfId="290" priority="2044" rank="1"/>
    <cfRule type="expression" dxfId="289" priority="2045">
      <formula>AND($AP1&gt;0,$CE1&gt;0)</formula>
    </cfRule>
    <cfRule type="expression" dxfId="288" priority="2046">
      <formula>AND($BZ1&gt;0,#REF!&gt;0)</formula>
    </cfRule>
  </conditionalFormatting>
  <conditionalFormatting sqref="CN2:CN1048576">
    <cfRule type="top10" dxfId="287" priority="2047" rank="1"/>
    <cfRule type="expression" dxfId="286" priority="2048">
      <formula>AND($AP2&gt;0,$CS2&gt;0)</formula>
    </cfRule>
    <cfRule type="expression" dxfId="285" priority="2049">
      <formula>AND($CN2&gt;0,$CQ2&gt;0)</formula>
    </cfRule>
  </conditionalFormatting>
  <conditionalFormatting sqref="CN1">
    <cfRule type="top10" dxfId="284" priority="2050" rank="1"/>
    <cfRule type="expression" dxfId="283" priority="2051">
      <formula>AND($AP1&gt;0,$CS1&gt;0)</formula>
    </cfRule>
    <cfRule type="expression" dxfId="282" priority="2052">
      <formula>AND($CN1&gt;0,#REF!&gt;0)</formula>
    </cfRule>
  </conditionalFormatting>
  <conditionalFormatting sqref="CU2:CU1048576">
    <cfRule type="top10" dxfId="281" priority="2053" rank="1"/>
    <cfRule type="expression" dxfId="280" priority="2054">
      <formula>AND($AP2&gt;0,$CZ2&gt;0)</formula>
    </cfRule>
    <cfRule type="expression" dxfId="279" priority="2055">
      <formula>AND($CU2&gt;0,$CX2&gt;0)</formula>
    </cfRule>
  </conditionalFormatting>
  <conditionalFormatting sqref="CU1">
    <cfRule type="top10" dxfId="278" priority="2056" rank="1"/>
    <cfRule type="expression" dxfId="277" priority="2057">
      <formula>AND($AP1&gt;0,$CZ1&gt;0)</formula>
    </cfRule>
    <cfRule type="expression" dxfId="276" priority="2058">
      <formula>AND($CU1&gt;0,#REF!&gt;0)</formula>
    </cfRule>
  </conditionalFormatting>
  <conditionalFormatting sqref="DB2:DB1048576">
    <cfRule type="top10" dxfId="275" priority="2059" rank="1"/>
    <cfRule type="expression" dxfId="274" priority="2060">
      <formula>AND($AP2&gt;0,$DG2&gt;0)</formula>
    </cfRule>
    <cfRule type="expression" dxfId="273" priority="2061">
      <formula>AND($DB2&gt;0,$DE2&gt;0)</formula>
    </cfRule>
  </conditionalFormatting>
  <conditionalFormatting sqref="DB1">
    <cfRule type="top10" dxfId="272" priority="2062" rank="1"/>
    <cfRule type="expression" dxfId="271" priority="2063">
      <formula>AND($AP1&gt;0,$DG1&gt;0)</formula>
    </cfRule>
    <cfRule type="expression" dxfId="270" priority="2064">
      <formula>AND($DB1&gt;0,#REF!&gt;0)</formula>
    </cfRule>
  </conditionalFormatting>
  <conditionalFormatting sqref="CG2:CG1048576">
    <cfRule type="top10" dxfId="269" priority="2065" rank="1"/>
    <cfRule type="expression" dxfId="268" priority="2066">
      <formula>AND($AP2&gt;0,$BZU2&gt;0)</formula>
    </cfRule>
    <cfRule type="expression" dxfId="267" priority="2067">
      <formula>AND($CG2&gt;0,$CJ2&gt;0)</formula>
    </cfRule>
  </conditionalFormatting>
  <conditionalFormatting sqref="CG1">
    <cfRule type="top10" dxfId="266" priority="2068" rank="1"/>
    <cfRule type="expression" dxfId="265" priority="2069">
      <formula>AND($AP1&gt;0,$BZU1&gt;0)</formula>
    </cfRule>
    <cfRule type="expression" dxfId="264" priority="2070">
      <formula>AND($CG1&gt;0,#REF!&gt;0)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CDFEE-4AA8-4E9F-B04F-8183A110D8D9}">
  <dimension ref="A1:KT1025"/>
  <sheetViews>
    <sheetView topLeftCell="AI1" zoomScale="90" zoomScaleNormal="90" workbookViewId="0">
      <pane ySplit="1" topLeftCell="A2" activePane="bottomLeft" state="frozen"/>
      <selection activeCell="CI1" sqref="CI1"/>
      <selection pane="bottomLeft" activeCell="AL2" sqref="AL2"/>
    </sheetView>
  </sheetViews>
  <sheetFormatPr defaultColWidth="13.44140625" defaultRowHeight="17.399999999999999" x14ac:dyDescent="0.3"/>
  <cols>
    <col min="1" max="1" width="10.88671875" style="19" bestFit="1" customWidth="1"/>
    <col min="2" max="2" width="13.6640625" style="19" bestFit="1" customWidth="1"/>
    <col min="3" max="3" width="11.33203125" style="19" customWidth="1"/>
    <col min="4" max="5" width="4.109375" style="19" bestFit="1" customWidth="1"/>
    <col min="6" max="6" width="7.77734375" style="19" bestFit="1" customWidth="1"/>
    <col min="7" max="7" width="5.5546875" style="22" bestFit="1" customWidth="1"/>
    <col min="8" max="8" width="5.5546875" style="22" customWidth="1"/>
    <col min="9" max="9" width="9.44140625" style="22" customWidth="1"/>
    <col min="10" max="10" width="4.44140625" style="19" bestFit="1" customWidth="1"/>
    <col min="11" max="12" width="5.6640625" style="19" bestFit="1" customWidth="1"/>
    <col min="13" max="13" width="5.5546875" style="19" customWidth="1"/>
    <col min="14" max="19" width="2.6640625" style="19" customWidth="1"/>
    <col min="20" max="30" width="4.109375" style="19" customWidth="1"/>
    <col min="31" max="32" width="3.77734375" style="19" customWidth="1"/>
    <col min="33" max="33" width="8.109375" style="19" bestFit="1" customWidth="1"/>
    <col min="34" max="34" width="5.21875" style="19" bestFit="1" customWidth="1"/>
    <col min="35" max="35" width="7.5546875" style="19" bestFit="1" customWidth="1"/>
    <col min="36" max="36" width="13.44140625" style="19"/>
    <col min="37" max="37" width="7.77734375" style="19" bestFit="1" customWidth="1"/>
    <col min="38" max="38" width="14.5546875" style="19" customWidth="1"/>
    <col min="39" max="39" width="7.77734375" style="26" customWidth="1"/>
    <col min="40" max="40" width="7.77734375" style="19" customWidth="1"/>
    <col min="41" max="41" width="7.77734375" style="19" bestFit="1" customWidth="1"/>
    <col min="42" max="42" width="7.77734375" style="18" bestFit="1" customWidth="1"/>
    <col min="43" max="44" width="7.77734375" style="18" customWidth="1"/>
    <col min="45" max="46" width="3.77734375" style="19" customWidth="1"/>
    <col min="47" max="51" width="7.77734375" style="22" customWidth="1"/>
    <col min="52" max="52" width="11.88671875" style="22" bestFit="1" customWidth="1"/>
    <col min="53" max="53" width="7.77734375" style="22" customWidth="1"/>
    <col min="54" max="54" width="7.77734375" style="18" customWidth="1"/>
    <col min="55" max="55" width="19.109375" style="26" customWidth="1"/>
    <col min="56" max="56" width="7" style="22" customWidth="1"/>
    <col min="57" max="57" width="15.33203125" style="18" customWidth="1"/>
    <col min="58" max="58" width="11.88671875" style="18" customWidth="1"/>
    <col min="59" max="59" width="9.21875" style="19" customWidth="1"/>
    <col min="60" max="60" width="11.44140625" style="18" customWidth="1"/>
    <col min="61" max="61" width="9.21875" style="18" customWidth="1"/>
    <col min="62" max="62" width="6.109375" style="22" customWidth="1"/>
    <col min="63" max="63" width="4.5546875" style="22" customWidth="1"/>
    <col min="64" max="64" width="13.44140625" style="33" customWidth="1"/>
    <col min="65" max="65" width="4.5546875" style="22" customWidth="1"/>
    <col min="66" max="66" width="4.5546875" style="18" customWidth="1"/>
    <col min="67" max="67" width="2.6640625" style="18" customWidth="1"/>
    <col min="68" max="68" width="5.5546875" style="18" customWidth="1"/>
    <col min="69" max="69" width="4.5546875" style="18" customWidth="1"/>
    <col min="70" max="70" width="19.109375" style="18" customWidth="1"/>
    <col min="71" max="71" width="9.21875" style="45" customWidth="1"/>
    <col min="72" max="72" width="4.5546875" style="22" customWidth="1"/>
    <col min="73" max="73" width="4.109375" style="22" customWidth="1"/>
    <col min="74" max="75" width="7.109375" style="22" customWidth="1"/>
    <col min="76" max="76" width="4.5546875" style="22" customWidth="1"/>
    <col min="77" max="77" width="17.5546875" style="15" customWidth="1"/>
    <col min="78" max="78" width="6.33203125" style="18" customWidth="1"/>
    <col min="79" max="79" width="4.5546875" style="22" customWidth="1"/>
    <col min="80" max="81" width="2.6640625" style="22" customWidth="1"/>
    <col min="82" max="82" width="5.5546875" style="22" customWidth="1"/>
    <col min="83" max="83" width="4.5546875" style="22" customWidth="1"/>
    <col min="84" max="84" width="14.5546875" style="22" customWidth="1"/>
    <col min="85" max="85" width="6.33203125" style="18" customWidth="1"/>
    <col min="86" max="86" width="4.5546875" style="22" customWidth="1"/>
    <col min="87" max="88" width="2.6640625" style="22" customWidth="1"/>
    <col min="89" max="89" width="5.5546875" style="22" customWidth="1"/>
    <col min="90" max="90" width="4.5546875" style="15" customWidth="1"/>
    <col min="91" max="91" width="14.5546875" style="22" customWidth="1"/>
    <col min="92" max="92" width="6.33203125" style="18" customWidth="1"/>
    <col min="93" max="93" width="4.5546875" style="22" customWidth="1"/>
    <col min="94" max="95" width="2.6640625" style="22" customWidth="1"/>
    <col min="96" max="96" width="5.5546875" style="15" customWidth="1"/>
    <col min="97" max="97" width="4.5546875" style="22" customWidth="1"/>
    <col min="98" max="98" width="14.5546875" style="22" customWidth="1"/>
    <col min="99" max="99" width="6.33203125" style="18" customWidth="1"/>
    <col min="100" max="100" width="4.5546875" style="22" customWidth="1"/>
    <col min="101" max="101" width="2.6640625" style="15" customWidth="1"/>
    <col min="102" max="102" width="2.6640625" style="22" customWidth="1"/>
    <col min="103" max="103" width="5.5546875" style="22" customWidth="1"/>
    <col min="104" max="104" width="4.5546875" style="22" customWidth="1"/>
    <col min="105" max="105" width="14.5546875" style="22" customWidth="1"/>
    <col min="106" max="106" width="6.33203125" style="18" customWidth="1"/>
    <col min="107" max="107" width="4.5546875" style="22" customWidth="1"/>
    <col min="108" max="109" width="2.6640625" style="22" customWidth="1"/>
    <col min="110" max="110" width="5.5546875" style="22" customWidth="1"/>
    <col min="111" max="111" width="4.5546875" style="22" customWidth="1"/>
    <col min="112" max="112" width="14.5546875" style="22" customWidth="1"/>
    <col min="113" max="113" width="6.33203125" style="18" customWidth="1"/>
    <col min="114" max="114" width="4.5546875" style="15" customWidth="1"/>
    <col min="115" max="116" width="2.6640625" style="22" customWidth="1"/>
    <col min="117" max="117" width="5.5546875" style="22" customWidth="1"/>
    <col min="118" max="118" width="4.5546875" style="22" customWidth="1"/>
    <col min="119" max="119" width="14.5546875" style="22" customWidth="1"/>
    <col min="120" max="120" width="6.33203125" style="18" customWidth="1"/>
    <col min="121" max="121" width="4.5546875" style="22" customWidth="1"/>
    <col min="122" max="123" width="2.6640625" style="22" customWidth="1"/>
    <col min="124" max="124" width="5.5546875" style="22" customWidth="1"/>
    <col min="125" max="125" width="4.5546875" style="22" customWidth="1"/>
    <col min="126" max="126" width="14.5546875" style="22" customWidth="1"/>
    <col min="127" max="127" width="6.33203125" style="18" customWidth="1"/>
    <col min="128" max="128" width="4.5546875" style="22" customWidth="1"/>
    <col min="129" max="130" width="2.6640625" style="22" customWidth="1"/>
    <col min="131" max="131" width="5.5546875" style="22" customWidth="1"/>
    <col min="132" max="132" width="4.5546875" style="22" customWidth="1"/>
    <col min="133" max="133" width="14.5546875" style="22" customWidth="1"/>
    <col min="134" max="134" width="6.33203125" style="18" customWidth="1"/>
    <col min="135" max="135" width="4.5546875" style="22" customWidth="1"/>
    <col min="136" max="137" width="2.6640625" style="22" customWidth="1"/>
    <col min="138" max="138" width="5.5546875" style="22" customWidth="1"/>
    <col min="139" max="139" width="4.5546875" style="22" customWidth="1"/>
    <col min="140" max="140" width="14.5546875" style="22" customWidth="1"/>
    <col min="141" max="141" width="6.33203125" style="18" customWidth="1"/>
    <col min="142" max="142" width="4.5546875" style="22" customWidth="1"/>
    <col min="143" max="144" width="2.6640625" style="22" customWidth="1"/>
    <col min="145" max="145" width="5.5546875" style="22" customWidth="1"/>
    <col min="146" max="146" width="4.5546875" style="22" customWidth="1"/>
    <col min="147" max="147" width="14.5546875" style="22" customWidth="1"/>
    <col min="148" max="148" width="4.33203125" style="22" customWidth="1"/>
    <col min="149" max="149" width="4.5546875" style="22" customWidth="1"/>
    <col min="150" max="151" width="2.6640625" style="22" customWidth="1"/>
    <col min="152" max="152" width="5.5546875" style="22" customWidth="1"/>
    <col min="153" max="153" width="4.5546875" style="22" customWidth="1"/>
    <col min="154" max="154" width="14.5546875" style="22" customWidth="1"/>
    <col min="155" max="155" width="4.33203125" style="22" customWidth="1"/>
    <col min="156" max="156" width="4.5546875" style="22" customWidth="1"/>
    <col min="157" max="158" width="2.6640625" style="22" customWidth="1"/>
    <col min="159" max="159" width="5.5546875" style="22" customWidth="1"/>
    <col min="160" max="160" width="4.5546875" style="22" customWidth="1"/>
    <col min="161" max="161" width="14.5546875" style="22" customWidth="1"/>
    <col min="162" max="162" width="4.33203125" style="22" customWidth="1"/>
    <col min="163" max="163" width="4.5546875" style="22" customWidth="1"/>
    <col min="164" max="165" width="2.6640625" style="22" customWidth="1"/>
    <col min="166" max="166" width="5.5546875" style="22" customWidth="1"/>
    <col min="167" max="167" width="4.5546875" style="22" customWidth="1"/>
    <col min="168" max="168" width="14.5546875" style="22" customWidth="1"/>
    <col min="169" max="169" width="4.33203125" style="22" customWidth="1"/>
    <col min="170" max="170" width="4.5546875" style="22" customWidth="1"/>
    <col min="171" max="172" width="2.6640625" style="22" customWidth="1"/>
    <col min="173" max="173" width="5.5546875" style="22" customWidth="1"/>
    <col min="174" max="174" width="4.5546875" style="22" customWidth="1"/>
    <col min="175" max="175" width="14.5546875" style="22" customWidth="1"/>
    <col min="176" max="176" width="4.33203125" style="22" customWidth="1"/>
    <col min="177" max="177" width="4.5546875" style="22" customWidth="1"/>
    <col min="178" max="179" width="2.6640625" style="22" customWidth="1"/>
    <col min="180" max="180" width="5.5546875" style="22" customWidth="1"/>
    <col min="181" max="181" width="4.5546875" style="22" customWidth="1"/>
    <col min="182" max="182" width="14.5546875" style="22" customWidth="1"/>
    <col min="183" max="183" width="4.33203125" style="22" customWidth="1"/>
    <col min="184" max="184" width="4.5546875" style="22" customWidth="1"/>
    <col min="185" max="186" width="2.6640625" style="22" customWidth="1"/>
    <col min="187" max="187" width="5.5546875" style="22" customWidth="1"/>
    <col min="188" max="188" width="4.5546875" style="22" customWidth="1"/>
    <col min="189" max="189" width="14.5546875" style="22" customWidth="1"/>
    <col min="190" max="190" width="4.33203125" style="22" customWidth="1"/>
    <col min="191" max="191" width="4.5546875" style="22" customWidth="1"/>
    <col min="192" max="193" width="2.6640625" style="22" customWidth="1"/>
    <col min="194" max="194" width="5.5546875" style="22" customWidth="1"/>
    <col min="195" max="195" width="4.5546875" style="22" customWidth="1"/>
    <col min="196" max="196" width="14.5546875" style="22" customWidth="1"/>
    <col min="197" max="197" width="4.33203125" style="22" customWidth="1"/>
    <col min="198" max="198" width="4.5546875" style="18" customWidth="1"/>
    <col min="199" max="199" width="2.6640625" style="18" customWidth="1"/>
    <col min="200" max="200" width="2.6640625" style="19" customWidth="1"/>
    <col min="201" max="201" width="5.5546875" style="19" customWidth="1"/>
    <col min="202" max="202" width="4.5546875" style="19" customWidth="1"/>
    <col min="203" max="203" width="14.5546875" style="19" customWidth="1"/>
    <col min="204" max="204" width="7.5546875" style="19" customWidth="1"/>
    <col min="205" max="206" width="2.6640625" style="19" customWidth="1"/>
    <col min="207" max="207" width="9.21875" style="19" customWidth="1"/>
    <col min="208" max="208" width="6.33203125" style="19" customWidth="1"/>
    <col min="209" max="209" width="7.77734375" style="19" customWidth="1"/>
    <col min="210" max="210" width="6.33203125" style="19" customWidth="1"/>
    <col min="211" max="211" width="7.77734375" style="19" customWidth="1"/>
    <col min="212" max="239" width="6.33203125" style="19" customWidth="1"/>
    <col min="240" max="240" width="10.77734375" style="19" customWidth="1"/>
    <col min="241" max="243" width="6.33203125" style="19" customWidth="1"/>
    <col min="244" max="244" width="10.77734375" style="19" customWidth="1"/>
    <col min="245" max="259" width="6.33203125" style="19" customWidth="1"/>
    <col min="260" max="260" width="6.33203125" style="22" customWidth="1"/>
    <col min="261" max="266" width="6.33203125" style="19" customWidth="1"/>
    <col min="267" max="286" width="7.5546875" style="18" customWidth="1"/>
    <col min="287" max="306" width="7.77734375" style="18" bestFit="1" customWidth="1"/>
    <col min="307" max="16384" width="13.44140625" style="19"/>
  </cols>
  <sheetData>
    <row r="1" spans="1:306" s="17" customFormat="1" ht="123.6" customHeight="1" x14ac:dyDescent="0.3">
      <c r="A1" s="1">
        <f>MIN(BF2:BF10000)</f>
        <v>0</v>
      </c>
      <c r="B1" s="2">
        <f>LOOKUP(2,1/(ISNUMBER(BH2:BH10000)),BH2:BH10000)</f>
        <v>0</v>
      </c>
      <c r="C1" s="3" t="e">
        <f>B1/ABS(A1)</f>
        <v>#DIV/0!</v>
      </c>
      <c r="D1" s="5">
        <f>synopsis!E5</f>
        <v>1</v>
      </c>
      <c r="E1" s="5">
        <f>synopsis!F5</f>
        <v>1</v>
      </c>
      <c r="F1" s="24">
        <f>synopsis!G5</f>
        <v>0.01</v>
      </c>
      <c r="G1" s="52">
        <f>synopsis!H5</f>
        <v>0</v>
      </c>
      <c r="H1" s="52">
        <f>synopsis!I5</f>
        <v>0</v>
      </c>
      <c r="I1" s="32">
        <f>BP1</f>
        <v>0</v>
      </c>
      <c r="J1" s="31">
        <f>INDEX(BD:BD,MATCH(MIN(BF:BF),BF:BF,0))</f>
        <v>1</v>
      </c>
      <c r="K1" s="34">
        <f>MAX(BI:BI)</f>
        <v>1</v>
      </c>
      <c r="L1" s="34">
        <f>MAX(BS:BS)</f>
        <v>0</v>
      </c>
      <c r="M1" s="34">
        <f>MAX(BZ:BZ)</f>
        <v>0</v>
      </c>
      <c r="N1" s="34">
        <f>MAX(CG:CG)</f>
        <v>0</v>
      </c>
      <c r="O1" s="34">
        <f>MAX(CN:CN)</f>
        <v>0</v>
      </c>
      <c r="P1" s="34">
        <f>MAX(CU:CU)</f>
        <v>0</v>
      </c>
      <c r="Q1" s="34">
        <f>MAX(DB:DB)</f>
        <v>0</v>
      </c>
      <c r="R1" s="34">
        <f>MAX(DI:DI)</f>
        <v>0</v>
      </c>
      <c r="S1" s="34">
        <f>MAX(DP:DP)</f>
        <v>0</v>
      </c>
      <c r="T1" s="34">
        <f>MAX(DW:DW)</f>
        <v>0</v>
      </c>
      <c r="U1" s="34">
        <f>MAX(ED:ED)</f>
        <v>0</v>
      </c>
      <c r="V1" s="34">
        <f>MAX(EK:EK)</f>
        <v>0</v>
      </c>
      <c r="W1" s="34">
        <f>MAX(ER:ER)</f>
        <v>0</v>
      </c>
      <c r="X1" s="34">
        <f>MAX(EY:EY)</f>
        <v>0</v>
      </c>
      <c r="Y1" s="34">
        <f>MAX(FF:FF)</f>
        <v>0</v>
      </c>
      <c r="Z1" s="34">
        <f>MAX(FM:FM)</f>
        <v>0</v>
      </c>
      <c r="AA1" s="34">
        <f>MAX(FT:FT)</f>
        <v>0</v>
      </c>
      <c r="AB1" s="34">
        <f>MAX(GA:GA)</f>
        <v>0</v>
      </c>
      <c r="AC1" s="34">
        <f>MAX(GH:GH)</f>
        <v>0</v>
      </c>
      <c r="AD1" s="34">
        <f>MAX(GO:GO)</f>
        <v>0</v>
      </c>
      <c r="AE1" s="51" t="e">
        <f>AZ1/AS1</f>
        <v>#DIV/0!</v>
      </c>
      <c r="AF1" s="51" t="e">
        <f>BA1/AT1</f>
        <v>#DIV/0!</v>
      </c>
      <c r="AG1" s="47" t="e">
        <f>AZ1/(AZ1+BA1)</f>
        <v>#DIV/0!</v>
      </c>
      <c r="AH1" s="47" t="e">
        <f>BA1/(AZ1+BA1)</f>
        <v>#DIV/0!</v>
      </c>
      <c r="AI1" s="4" t="s">
        <v>0</v>
      </c>
      <c r="AJ1" s="53"/>
      <c r="AK1" s="35"/>
      <c r="AL1" s="6"/>
      <c r="AM1" s="7"/>
      <c r="AN1" s="54"/>
      <c r="AO1" s="36"/>
      <c r="AP1" s="46">
        <f>(AZ1+BA1)/BD1</f>
        <v>0</v>
      </c>
      <c r="AQ1" s="69" t="s">
        <v>89</v>
      </c>
      <c r="AR1" s="69" t="s">
        <v>90</v>
      </c>
      <c r="AS1" s="50">
        <f>SUM(AS2:AS1000)</f>
        <v>0</v>
      </c>
      <c r="AT1" s="50">
        <f>SUM(AT2:AT1000)</f>
        <v>0</v>
      </c>
      <c r="AU1" s="50"/>
      <c r="AV1" s="50"/>
      <c r="AW1" s="72"/>
      <c r="AX1" s="74"/>
      <c r="AY1" s="73"/>
      <c r="AZ1" s="70">
        <f>SUM(AZ2:AZ1000)</f>
        <v>0</v>
      </c>
      <c r="BA1" s="70">
        <f>SUM(BA2:BA1000)</f>
        <v>0</v>
      </c>
      <c r="BB1" s="44" t="s">
        <v>63</v>
      </c>
      <c r="BC1" s="37">
        <v>0</v>
      </c>
      <c r="BD1" s="38">
        <f>MAX(BD2:BD10000)</f>
        <v>24</v>
      </c>
      <c r="BE1" s="9"/>
      <c r="BF1" s="9"/>
      <c r="BG1" s="39" t="s">
        <v>1</v>
      </c>
      <c r="BH1" s="40"/>
      <c r="BI1" s="9" t="s">
        <v>40</v>
      </c>
      <c r="BJ1" s="41">
        <f>K1</f>
        <v>1</v>
      </c>
      <c r="BK1" s="42">
        <f>K3</f>
        <v>1</v>
      </c>
      <c r="BL1" s="43"/>
      <c r="BM1" s="11">
        <f>SUM(BM2:BM10000)</f>
        <v>1</v>
      </c>
      <c r="BN1" s="27"/>
      <c r="BO1" s="28"/>
      <c r="BP1" s="29">
        <f>MAX(BP2:BP10000)</f>
        <v>0</v>
      </c>
      <c r="BQ1" s="12" t="e">
        <f>SUM(BP2:BP10000)/SUM(BQ2:BQ10000)</f>
        <v>#DIV/0!</v>
      </c>
      <c r="BR1" s="13"/>
      <c r="BS1" s="13" t="s">
        <v>41</v>
      </c>
      <c r="BT1" s="14">
        <f>SUM(BT2:BT10000)</f>
        <v>0</v>
      </c>
      <c r="BU1" s="34">
        <f>L1</f>
        <v>0</v>
      </c>
      <c r="BV1" s="10">
        <f>L3</f>
        <v>2</v>
      </c>
      <c r="BW1" s="29">
        <f>MAX(BW2:BW10000)</f>
        <v>1</v>
      </c>
      <c r="BX1" s="12" t="e">
        <f>SUM(BW2:BW10000)/SUM(BX2:BX10000)</f>
        <v>#DIV/0!</v>
      </c>
      <c r="BY1" s="15"/>
      <c r="BZ1" s="13" t="s">
        <v>42</v>
      </c>
      <c r="CA1" s="14">
        <f>SUM(CA2:CA10000)</f>
        <v>0</v>
      </c>
      <c r="CB1" s="34">
        <f>M1</f>
        <v>0</v>
      </c>
      <c r="CC1" s="10">
        <f>M3</f>
        <v>3</v>
      </c>
      <c r="CD1" s="29">
        <f>MAX(CD2:CD10000)</f>
        <v>1</v>
      </c>
      <c r="CE1" s="12" t="e">
        <f>SUM(CD2:CD10000)/SUM(CE2:CE10000)</f>
        <v>#DIV/0!</v>
      </c>
      <c r="CF1" s="15"/>
      <c r="CG1" s="13" t="s">
        <v>2</v>
      </c>
      <c r="CH1" s="14">
        <f>SUM(CH2:CH10000)</f>
        <v>0</v>
      </c>
      <c r="CI1" s="34">
        <f>N1</f>
        <v>0</v>
      </c>
      <c r="CJ1" s="10">
        <f>N3</f>
        <v>4</v>
      </c>
      <c r="CK1" s="29">
        <f>MAX(CK2:CK10000)</f>
        <v>1</v>
      </c>
      <c r="CL1" s="12" t="e">
        <f>SUM(CI2:CI10000)/SUM(CJ2:CJ10000)</f>
        <v>#DIV/0!</v>
      </c>
      <c r="CM1" s="15"/>
      <c r="CN1" s="13" t="s">
        <v>3</v>
      </c>
      <c r="CO1" s="14">
        <f>SUM(CO2:CO10000)</f>
        <v>0</v>
      </c>
      <c r="CP1" s="34">
        <f>O1</f>
        <v>0</v>
      </c>
      <c r="CQ1" s="10">
        <f>O3</f>
        <v>5</v>
      </c>
      <c r="CR1" s="29">
        <f>MAX(CR2:CR10000)</f>
        <v>1</v>
      </c>
      <c r="CS1" s="12" t="e">
        <f>SUM(CR2:CR10000)/SUM(CS2:CS10001)</f>
        <v>#DIV/0!</v>
      </c>
      <c r="CT1" s="15"/>
      <c r="CU1" s="13" t="s">
        <v>4</v>
      </c>
      <c r="CV1" s="14">
        <f>SUM(CV2:CV10000)</f>
        <v>0</v>
      </c>
      <c r="CW1" s="34">
        <f>P1</f>
        <v>0</v>
      </c>
      <c r="CX1" s="10">
        <f>P3</f>
        <v>6</v>
      </c>
      <c r="CY1" s="29">
        <f>MAX(CY2:CY10000)</f>
        <v>1</v>
      </c>
      <c r="CZ1" s="12" t="e">
        <f>SUM(CY2:CY10000)/SUM(CZ2:CZ10000)</f>
        <v>#DIV/0!</v>
      </c>
      <c r="DA1" s="15"/>
      <c r="DB1" s="13" t="s">
        <v>5</v>
      </c>
      <c r="DC1" s="14">
        <f>SUM(DC2:DC10000)</f>
        <v>0</v>
      </c>
      <c r="DD1" s="34">
        <f>Q1</f>
        <v>0</v>
      </c>
      <c r="DE1" s="10">
        <f>Q3</f>
        <v>7</v>
      </c>
      <c r="DF1" s="29">
        <f>MAX(DF2:DF1000)</f>
        <v>1</v>
      </c>
      <c r="DG1" s="12" t="e">
        <f>SUM(DF2:DF10000)/SUM(DG2:DG10000)</f>
        <v>#DIV/0!</v>
      </c>
      <c r="DH1" s="15"/>
      <c r="DI1" s="13" t="s">
        <v>6</v>
      </c>
      <c r="DJ1" s="14">
        <f>SUM(DJ2:DJ10000)</f>
        <v>0</v>
      </c>
      <c r="DK1" s="34">
        <f>R1</f>
        <v>0</v>
      </c>
      <c r="DL1" s="10">
        <f>R3</f>
        <v>8</v>
      </c>
      <c r="DM1" s="29">
        <f>MAX(DM2:DM1000)</f>
        <v>1</v>
      </c>
      <c r="DN1" s="12" t="e">
        <f>SUM(DM2:DM10000)/SUM(DN2:DN10000)</f>
        <v>#DIV/0!</v>
      </c>
      <c r="DO1" s="15"/>
      <c r="DP1" s="13" t="s">
        <v>7</v>
      </c>
      <c r="DQ1" s="14">
        <f>SUM(DQ2:DQ10000)</f>
        <v>0</v>
      </c>
      <c r="DR1" s="34">
        <f>S1</f>
        <v>0</v>
      </c>
      <c r="DS1" s="10">
        <f>S3</f>
        <v>9</v>
      </c>
      <c r="DT1" s="29">
        <f>MAX(DT2:DT10000)</f>
        <v>1</v>
      </c>
      <c r="DU1" s="12" t="e">
        <f>SUM(DT2:DT10000)/SUM(DU2:DU10000)</f>
        <v>#DIV/0!</v>
      </c>
      <c r="DV1" s="15"/>
      <c r="DW1" s="13" t="s">
        <v>8</v>
      </c>
      <c r="DX1" s="14">
        <f>SUM(DX2:DX10000)</f>
        <v>0</v>
      </c>
      <c r="DY1" s="34">
        <f>T1</f>
        <v>0</v>
      </c>
      <c r="DZ1" s="10">
        <f>T3</f>
        <v>10</v>
      </c>
      <c r="EA1" s="29">
        <f>MAX(EA2:EA10000)</f>
        <v>1</v>
      </c>
      <c r="EB1" s="6" t="e">
        <f>SUM(EB2:EB10000)/SUM(EC2:EC10000)</f>
        <v>#DIV/0!</v>
      </c>
      <c r="EC1" s="15"/>
      <c r="ED1" s="13" t="s">
        <v>9</v>
      </c>
      <c r="EE1" s="14">
        <f>SUM(EE2:EE10000)</f>
        <v>0</v>
      </c>
      <c r="EF1" s="34">
        <f>U1</f>
        <v>0</v>
      </c>
      <c r="EG1" s="10">
        <f>U3</f>
        <v>11</v>
      </c>
      <c r="EH1" s="29">
        <f>MAX(EH2:EH10000)</f>
        <v>1</v>
      </c>
      <c r="EI1" s="12" t="e">
        <f>SUM(EH2:EH10000)/SUM(EI2:EI10000)</f>
        <v>#DIV/0!</v>
      </c>
      <c r="EJ1" s="15"/>
      <c r="EK1" s="13" t="s">
        <v>10</v>
      </c>
      <c r="EL1" s="14">
        <f>SUM(EL2:EL10000)</f>
        <v>0</v>
      </c>
      <c r="EM1" s="34">
        <f>V1</f>
        <v>0</v>
      </c>
      <c r="EN1" s="10">
        <f>V3</f>
        <v>12</v>
      </c>
      <c r="EO1" s="29">
        <f>MAX(EO2:EO10000)</f>
        <v>1</v>
      </c>
      <c r="EP1" s="12" t="e">
        <f>SUM(EO2:EO10000)/SUM(EP2:EP10000)</f>
        <v>#DIV/0!</v>
      </c>
      <c r="EQ1" s="15"/>
      <c r="ER1" s="10" t="s">
        <v>11</v>
      </c>
      <c r="ES1" s="14">
        <f>SUM(ES2:ES10000)</f>
        <v>0</v>
      </c>
      <c r="ET1" s="34">
        <f>W1</f>
        <v>0</v>
      </c>
      <c r="EU1" s="10">
        <f>W3</f>
        <v>13</v>
      </c>
      <c r="EV1" s="29">
        <f>MAX(ER2:ER10000)</f>
        <v>0</v>
      </c>
      <c r="EW1" s="12" t="e">
        <f>SUM(EV2:EV10000)/SUM(EW2:EW10000)</f>
        <v>#DIV/0!</v>
      </c>
      <c r="EX1" s="15"/>
      <c r="EY1" s="10" t="s">
        <v>12</v>
      </c>
      <c r="EZ1" s="14">
        <f>SUM(EZ2:EZ10000)</f>
        <v>0</v>
      </c>
      <c r="FA1" s="34">
        <f>X1</f>
        <v>0</v>
      </c>
      <c r="FB1" s="10">
        <f>X3</f>
        <v>14</v>
      </c>
      <c r="FC1" s="29">
        <f>MAX(EY2:EY10000)</f>
        <v>0</v>
      </c>
      <c r="FD1" s="12" t="e">
        <f>SUM(FC2:FC10000)/SUM(FD2:FD10000)</f>
        <v>#DIV/0!</v>
      </c>
      <c r="FE1" s="15"/>
      <c r="FF1" s="10" t="s">
        <v>13</v>
      </c>
      <c r="FG1" s="14">
        <f>SUM(FG2:FG10000)</f>
        <v>0</v>
      </c>
      <c r="FH1" s="34">
        <f>Y1</f>
        <v>0</v>
      </c>
      <c r="FI1" s="10">
        <f>Y3</f>
        <v>15</v>
      </c>
      <c r="FJ1" s="29">
        <f>MAX(FF2:FF10000)</f>
        <v>0</v>
      </c>
      <c r="FK1" s="12" t="e">
        <f>SUM(FJ2:FJ10000)/SUM(FK2:FK10000)</f>
        <v>#DIV/0!</v>
      </c>
      <c r="FL1" s="15"/>
      <c r="FM1" s="10" t="s">
        <v>14</v>
      </c>
      <c r="FN1" s="14">
        <f>SUM(FN2:FN10000)</f>
        <v>0</v>
      </c>
      <c r="FO1" s="34">
        <f>Z1</f>
        <v>0</v>
      </c>
      <c r="FP1" s="10">
        <f>Z3</f>
        <v>16</v>
      </c>
      <c r="FQ1" s="29">
        <f>MAX(FM2:FM10000)</f>
        <v>0</v>
      </c>
      <c r="FR1" s="12" t="e">
        <f>SUM(FQ2:FQ10000)/SUM(FR2:FR10000)</f>
        <v>#DIV/0!</v>
      </c>
      <c r="FS1" s="15"/>
      <c r="FT1" s="10" t="s">
        <v>15</v>
      </c>
      <c r="FU1" s="14">
        <f>SUM(FU2:FU10000)</f>
        <v>0</v>
      </c>
      <c r="FV1" s="34">
        <f>AA1</f>
        <v>0</v>
      </c>
      <c r="FW1" s="10">
        <f>AA3</f>
        <v>17</v>
      </c>
      <c r="FX1" s="29">
        <f>MAX(FT2:FT10000)</f>
        <v>0</v>
      </c>
      <c r="FY1" s="12" t="e">
        <f>SUM(FX2:FX10000)/SUM(FY2:FY10000)</f>
        <v>#DIV/0!</v>
      </c>
      <c r="FZ1" s="15"/>
      <c r="GA1" s="10" t="s">
        <v>16</v>
      </c>
      <c r="GB1" s="14">
        <f>SUM(GB2:GB10000)</f>
        <v>0</v>
      </c>
      <c r="GC1" s="34">
        <f>AB1</f>
        <v>0</v>
      </c>
      <c r="GD1" s="10">
        <f>AB3</f>
        <v>18</v>
      </c>
      <c r="GE1" s="29">
        <f>MAX(GA2:GA10000)</f>
        <v>0</v>
      </c>
      <c r="GF1" s="12" t="e">
        <f>SUM(GE2:GE10000)/SUM(GF2:GF10000)</f>
        <v>#DIV/0!</v>
      </c>
      <c r="GG1" s="15"/>
      <c r="GH1" s="10" t="s">
        <v>17</v>
      </c>
      <c r="GI1" s="14">
        <f>SUM(GI2:GI10000)</f>
        <v>0</v>
      </c>
      <c r="GJ1" s="34">
        <f>AC1</f>
        <v>0</v>
      </c>
      <c r="GK1" s="10">
        <f>AC3</f>
        <v>19</v>
      </c>
      <c r="GL1" s="29">
        <f>MAX(GH2:GH10000)</f>
        <v>0</v>
      </c>
      <c r="GM1" s="12" t="e">
        <f>SUM(GL2:GL10000)/SUM(GM2:GM10000)</f>
        <v>#DIV/0!</v>
      </c>
      <c r="GN1" s="15"/>
      <c r="GO1" s="10" t="s">
        <v>18</v>
      </c>
      <c r="GP1" s="14">
        <f>SUM(GP2:GP10000)</f>
        <v>0</v>
      </c>
      <c r="GQ1" s="34">
        <f>AD1</f>
        <v>0</v>
      </c>
      <c r="GR1" s="10">
        <f>AD3</f>
        <v>20</v>
      </c>
      <c r="GS1" s="29">
        <f>MAX(GO2:GO10000)</f>
        <v>0</v>
      </c>
      <c r="GT1" s="12" t="e">
        <f>SUM(GS2:GS10000)/SUM(GT2:GT10000)</f>
        <v>#DIV/0!</v>
      </c>
      <c r="GU1" s="15"/>
      <c r="GV1" s="13" t="s">
        <v>19</v>
      </c>
      <c r="GW1" s="13"/>
      <c r="GX1" s="13"/>
      <c r="GY1" s="16"/>
      <c r="GZ1" s="16"/>
      <c r="HA1" s="16"/>
      <c r="HB1" s="16"/>
      <c r="HC1" s="16"/>
      <c r="HD1" s="16"/>
      <c r="HE1" s="16"/>
      <c r="HF1" s="16"/>
      <c r="HG1" s="16"/>
      <c r="HH1" s="16"/>
      <c r="HI1" s="16"/>
      <c r="HJ1" s="16"/>
      <c r="HK1" s="16"/>
      <c r="HL1" s="16"/>
      <c r="HM1" s="16"/>
      <c r="HN1" s="16"/>
      <c r="HO1" s="16"/>
      <c r="HP1" s="16"/>
      <c r="HQ1" s="16"/>
      <c r="HR1" s="16"/>
      <c r="HS1" s="16"/>
      <c r="HT1" s="16"/>
      <c r="HU1" s="16"/>
      <c r="HV1" s="16"/>
      <c r="HW1" s="16"/>
      <c r="HX1" s="16"/>
      <c r="HY1" s="16"/>
      <c r="HZ1" s="16"/>
      <c r="IA1" s="16"/>
      <c r="IB1" s="16"/>
      <c r="IC1" s="16"/>
      <c r="ID1" s="16"/>
      <c r="IE1" s="16"/>
      <c r="IF1" s="16"/>
      <c r="IG1" s="16"/>
      <c r="IH1" s="16"/>
      <c r="II1" s="16"/>
      <c r="IJ1" s="16"/>
      <c r="IK1" s="16"/>
      <c r="IL1" s="16"/>
      <c r="IM1" s="8"/>
      <c r="IN1" s="8"/>
      <c r="IO1" s="8"/>
      <c r="IP1" s="8"/>
      <c r="IQ1" s="8"/>
      <c r="IR1" s="8"/>
      <c r="IS1" s="8"/>
      <c r="IT1" s="8"/>
      <c r="IU1" s="8"/>
      <c r="IV1" s="8"/>
      <c r="IW1" s="8"/>
      <c r="IX1" s="8"/>
      <c r="IY1" s="8"/>
      <c r="IZ1" s="8"/>
      <c r="JA1" s="8"/>
      <c r="JB1" s="8"/>
      <c r="JC1" s="8"/>
      <c r="JD1" s="8"/>
      <c r="JE1" s="8"/>
      <c r="JF1" s="8"/>
      <c r="JG1" s="13" t="s">
        <v>20</v>
      </c>
      <c r="JH1" s="13" t="s">
        <v>21</v>
      </c>
      <c r="JI1" s="13" t="s">
        <v>22</v>
      </c>
      <c r="JJ1" s="13" t="s">
        <v>23</v>
      </c>
      <c r="JK1" s="13" t="s">
        <v>24</v>
      </c>
      <c r="JL1" s="13" t="s">
        <v>25</v>
      </c>
      <c r="JM1" s="13" t="s">
        <v>26</v>
      </c>
      <c r="JN1" s="13" t="s">
        <v>27</v>
      </c>
      <c r="JO1" s="13" t="s">
        <v>28</v>
      </c>
      <c r="JP1" s="13" t="s">
        <v>29</v>
      </c>
      <c r="JQ1" s="13" t="s">
        <v>30</v>
      </c>
      <c r="JR1" s="13" t="s">
        <v>31</v>
      </c>
      <c r="JS1" s="13" t="s">
        <v>32</v>
      </c>
      <c r="JT1" s="13" t="s">
        <v>33</v>
      </c>
      <c r="JU1" s="13" t="s">
        <v>34</v>
      </c>
      <c r="JV1" s="13" t="s">
        <v>35</v>
      </c>
      <c r="JW1" s="13" t="s">
        <v>36</v>
      </c>
      <c r="JX1" s="13" t="s">
        <v>37</v>
      </c>
      <c r="JY1" s="13" t="s">
        <v>38</v>
      </c>
      <c r="JZ1" s="13" t="s">
        <v>39</v>
      </c>
      <c r="KA1" s="9" t="s">
        <v>43</v>
      </c>
      <c r="KB1" s="9" t="s">
        <v>44</v>
      </c>
      <c r="KC1" s="9" t="s">
        <v>45</v>
      </c>
      <c r="KD1" s="9" t="s">
        <v>46</v>
      </c>
      <c r="KE1" s="9" t="s">
        <v>47</v>
      </c>
      <c r="KF1" s="9" t="s">
        <v>48</v>
      </c>
      <c r="KG1" s="9" t="s">
        <v>49</v>
      </c>
      <c r="KH1" s="9" t="s">
        <v>50</v>
      </c>
      <c r="KI1" s="9" t="s">
        <v>51</v>
      </c>
      <c r="KJ1" s="9" t="s">
        <v>52</v>
      </c>
      <c r="KK1" s="9" t="s">
        <v>53</v>
      </c>
      <c r="KL1" s="9" t="s">
        <v>54</v>
      </c>
      <c r="KM1" s="9" t="s">
        <v>55</v>
      </c>
      <c r="KN1" s="9" t="s">
        <v>56</v>
      </c>
      <c r="KO1" s="9" t="s">
        <v>57</v>
      </c>
      <c r="KP1" s="9" t="s">
        <v>58</v>
      </c>
      <c r="KQ1" s="9" t="s">
        <v>59</v>
      </c>
      <c r="KR1" s="9" t="s">
        <v>60</v>
      </c>
      <c r="KS1" s="9" t="s">
        <v>61</v>
      </c>
      <c r="KT1" s="9" t="s">
        <v>62</v>
      </c>
    </row>
    <row r="2" spans="1:306" x14ac:dyDescent="0.3">
      <c r="A2" s="18"/>
      <c r="B2" s="18"/>
      <c r="C2" s="18"/>
      <c r="F2" s="18"/>
      <c r="K2" s="19">
        <v>1</v>
      </c>
      <c r="L2" s="19">
        <v>2</v>
      </c>
      <c r="M2" s="19">
        <v>3</v>
      </c>
      <c r="N2" s="19">
        <v>4</v>
      </c>
      <c r="O2" s="19">
        <v>5</v>
      </c>
      <c r="P2" s="19">
        <v>6</v>
      </c>
      <c r="Q2" s="19">
        <v>7</v>
      </c>
      <c r="R2" s="19">
        <v>8</v>
      </c>
      <c r="S2" s="19">
        <v>9</v>
      </c>
      <c r="T2" s="19">
        <v>10</v>
      </c>
      <c r="U2" s="19">
        <v>11</v>
      </c>
      <c r="V2" s="19">
        <v>12</v>
      </c>
      <c r="W2" s="19">
        <v>13</v>
      </c>
      <c r="X2" s="19">
        <v>14</v>
      </c>
      <c r="Y2" s="19">
        <v>15</v>
      </c>
      <c r="Z2" s="19">
        <v>16</v>
      </c>
      <c r="AA2" s="19">
        <v>17</v>
      </c>
      <c r="AB2" s="19">
        <v>18</v>
      </c>
      <c r="AC2" s="19">
        <v>19</v>
      </c>
      <c r="AD2" s="19">
        <v>20</v>
      </c>
      <c r="AG2" s="48"/>
      <c r="AH2" s="48"/>
      <c r="AI2" s="18"/>
      <c r="AJ2" s="24"/>
      <c r="AK2" s="24"/>
      <c r="AL2" s="20"/>
      <c r="AM2" s="23"/>
      <c r="AN2" s="18"/>
      <c r="AO2" s="24"/>
      <c r="AP2" s="18">
        <v>0</v>
      </c>
      <c r="AQ2" s="18" t="s">
        <v>87</v>
      </c>
      <c r="AR2" s="18" t="str">
        <f t="shared" ref="AR2:AR24" si="0">IF(AN2=AJ2,"x",IF(AO2=AK2,"sup","favorite"))</f>
        <v>x</v>
      </c>
      <c r="AS2" s="19">
        <f t="shared" ref="AS2:AS24" si="1">IF(AN2&gt;0,1,0)</f>
        <v>0</v>
      </c>
      <c r="AT2" s="19">
        <f t="shared" ref="AT2:AT24" si="2">IF(AO2&gt;0,1,0)</f>
        <v>0</v>
      </c>
      <c r="AU2" s="19">
        <f t="shared" ref="AU2:AU65" si="3">IF(AZ2=1,AZ2+AU1,AU1)</f>
        <v>0</v>
      </c>
      <c r="AV2" s="19">
        <f t="shared" ref="AV2:AV65" si="4">IF(BA2=1,BA2+AV1,AV1)</f>
        <v>0</v>
      </c>
      <c r="AW2" s="71">
        <f>AU2/BD2</f>
        <v>0</v>
      </c>
      <c r="AX2" s="71">
        <f>AV2/BD2</f>
        <v>0</v>
      </c>
      <c r="AY2" s="71">
        <f>1-AW2-AX2</f>
        <v>1</v>
      </c>
      <c r="AZ2" s="22">
        <f t="shared" ref="AZ2:AZ65" si="5">IF(AND(AP2&gt;0,AQ2="sup"),1,0)</f>
        <v>0</v>
      </c>
      <c r="BA2" s="22">
        <f t="shared" ref="BA2:BA65" si="6">IF(AND(AP2&gt;0,AQ2="x"),1,0)</f>
        <v>0</v>
      </c>
      <c r="BB2" s="25">
        <f t="shared" ref="BB2:BB24" si="7">IF(BI2&gt;0,1,IF(BS2&gt;0,2,IF(BZ2&gt;0,3,IF(CG2&gt;0,4,IF(CN2&gt;0,5,IF(CU2&gt;0,6,IF(DB2&gt;0,7,IF(DI2&gt;0,8,IF(DP2&gt;0,9,IF(DW2&gt;0,10,IF(ED2&gt;0,11,IF(EK2&gt;0,12,IF(ER2&gt;0,13,IF(EY2&gt;0,14,IF(FF2&gt;0,15,IF(FM2&gt;0,16,IF(FT2&gt;0,17,IF(GA2&gt;0,18,IF(GH2&gt;0,19,IF(GO2&gt;0,20,0))))))))))))))))))))</f>
        <v>1</v>
      </c>
      <c r="BC2" s="21">
        <f t="shared" ref="BC2:BC65" si="8">AL2+AM2</f>
        <v>0</v>
      </c>
      <c r="BD2" s="22">
        <v>1</v>
      </c>
      <c r="BE2" s="18">
        <f t="shared" ref="BE2:BE24" si="9">IF(BR3&gt;BR2+TIME(1,55,0),GW2,0)</f>
        <v>0</v>
      </c>
      <c r="BF2" s="18">
        <f t="shared" ref="BF2:BF24" si="10">BH1-BE2</f>
        <v>0</v>
      </c>
      <c r="BG2" s="18">
        <f t="shared" ref="BG2:BG24" si="11">IF(BR3&gt;BR2+TIME(1,55,0),SUM(IM2:JF2),0)</f>
        <v>0</v>
      </c>
      <c r="BH2" s="18">
        <f t="shared" ref="BH2:BH24" si="12">BH1-BE2+BG2</f>
        <v>0</v>
      </c>
      <c r="BI2" s="18">
        <v>1</v>
      </c>
      <c r="BJ2" s="22">
        <v>1</v>
      </c>
      <c r="BK2" s="22">
        <v>1</v>
      </c>
      <c r="BL2" s="33">
        <f>BK2/BJ2</f>
        <v>1</v>
      </c>
      <c r="BM2" s="22">
        <f t="shared" ref="BM2:BM24" si="13">IF(BI2&gt;0,1,0)</f>
        <v>1</v>
      </c>
      <c r="BN2" s="22">
        <f>IF(BO2&gt;BP2,BO2,BP2)</f>
        <v>1</v>
      </c>
      <c r="BO2" s="22">
        <f t="shared" ref="BO2:BO65" si="14">IF(AND(AP2&gt;0,BI2&gt;0),0,IF(BI2&gt;0,BO1+1,BO1))</f>
        <v>1</v>
      </c>
      <c r="BP2" s="22">
        <f>IF(BO2=0,BO1+1,0)</f>
        <v>0</v>
      </c>
      <c r="BQ2" s="22">
        <f t="shared" ref="BQ2:BQ65" si="15">IF(AND(AP2&gt;0,BP2&gt;0,BI2&gt;0),1,0)</f>
        <v>0</v>
      </c>
      <c r="BR2" s="15">
        <f t="shared" ref="BR2:BR24" si="16">IF(BI2&lt;&gt;0,BC2,BR1)</f>
        <v>0</v>
      </c>
      <c r="BS2" s="49"/>
      <c r="BT2" s="49"/>
      <c r="BU2" s="49"/>
      <c r="BV2" s="49"/>
      <c r="BW2" s="49"/>
      <c r="BX2" s="49"/>
      <c r="CF2" s="15"/>
      <c r="CL2" s="22"/>
      <c r="CM2" s="15"/>
      <c r="CR2" s="22"/>
      <c r="CT2" s="15"/>
      <c r="CW2" s="22"/>
      <c r="DA2" s="15"/>
      <c r="DH2" s="15"/>
      <c r="DJ2" s="22"/>
      <c r="DO2" s="15"/>
      <c r="DV2" s="15"/>
      <c r="EC2" s="15"/>
      <c r="EJ2" s="15"/>
      <c r="EQ2" s="15"/>
      <c r="EX2" s="15"/>
      <c r="FE2" s="15"/>
      <c r="FL2" s="15"/>
      <c r="FS2" s="15"/>
      <c r="FZ2" s="15"/>
      <c r="GG2" s="15"/>
      <c r="GN2" s="15"/>
      <c r="GP2" s="22"/>
      <c r="GQ2" s="22"/>
      <c r="GR2" s="22"/>
      <c r="GS2" s="22"/>
      <c r="GT2" s="22"/>
      <c r="GU2" s="15"/>
      <c r="GV2" s="22">
        <f t="shared" ref="GV2:GV24" si="17">BI2+BS2+BZ2+CG2+CN2+CU2+DB2+DI2+DP2+DW2+ED2+EK2+ER2+EY2+FF2+FM2+FT2+GA2+GH2+GO2</f>
        <v>1</v>
      </c>
      <c r="GW2" s="22">
        <f t="shared" ref="GW2:GW24" si="18">IF(BR2=BR1,GV2+GW1,GV2)</f>
        <v>1</v>
      </c>
      <c r="GX2" s="22">
        <f t="shared" ref="GX2:GX24" si="19">GY2+HA2+HC2+HE2+HG2+HI2+HK2+HM2+HO2+HQ2+HS2+HU2+HW2+HY2+IA2+IC2+IE2+IG2+II2+IK2</f>
        <v>1</v>
      </c>
      <c r="GY2" s="18">
        <f t="shared" ref="GY2:GY65" si="20">IF(AP2=0,BI2+GY1+GZ2,IF(GY1+GZ2+BI2-IM2&lt;0,0,GY1+BI2+GZ2-IM2))</f>
        <v>1</v>
      </c>
      <c r="GZ2" s="18">
        <v>0</v>
      </c>
      <c r="HA2" s="18">
        <f t="shared" ref="HA2:HA65" si="21">IF(AP2=0,BS2+HA1+HB2,IF(HA1+HB2+BS2-IN2&lt;0,0,HA1+BS2+HB2-IN2))</f>
        <v>0</v>
      </c>
      <c r="HB2" s="18">
        <v>0</v>
      </c>
      <c r="HC2" s="18">
        <f t="shared" ref="HC2:HC65" si="22">IF(AP2=0,BZ2+HC1+HD2,IF(HC1+HD2+BZ2-IO2&lt;0,0,HC1+BZ2+HD2-IO2))</f>
        <v>0</v>
      </c>
      <c r="HD2" s="18">
        <v>0</v>
      </c>
      <c r="HE2" s="18">
        <f t="shared" ref="HE2:HE65" si="23">IF(AP2=0,CG2+HE1+HF2,IF(HE1+HF2+CG2-IP2&lt;0,0,HE1+CG2+HF2-IP2))</f>
        <v>0</v>
      </c>
      <c r="HF2" s="18">
        <v>0</v>
      </c>
      <c r="HG2" s="18">
        <f t="shared" ref="HG2:HG65" si="24">IF(AP2=0,CN2+HG1+HH2,IF(HG1+HH2+CN2-IQ2&lt;0,0,HG1+CN2+HH2-IQ2))</f>
        <v>0</v>
      </c>
      <c r="HH2" s="18">
        <v>0</v>
      </c>
      <c r="HI2" s="18">
        <f t="shared" ref="HI2:HI65" si="25">IF(AP2=0,CU2+HI1+HJ2,IF(HI1+HJ2+CU2-IR2&lt;0,0,HI1+CU2+HJ2-IR2))</f>
        <v>0</v>
      </c>
      <c r="HJ2" s="18">
        <v>0</v>
      </c>
      <c r="HK2" s="18">
        <f t="shared" ref="HK2:HK65" si="26">IF(AP2=0,DB2+HK1+HL2,IF(HK1+HL2+DB2-IS2&lt;0,0,HK1+DB2+HL2-IS2))</f>
        <v>0</v>
      </c>
      <c r="HL2" s="18">
        <v>0</v>
      </c>
      <c r="HM2" s="18">
        <f t="shared" ref="HM2:HM65" si="27">IF(AP2=0,DI2+HM1+HN2,IF(HM1+HN2+DI2-IT2&lt;0,0,HM1+DI2+HN2-IT2))</f>
        <v>0</v>
      </c>
      <c r="HN2" s="18">
        <v>0</v>
      </c>
      <c r="HO2" s="18">
        <f t="shared" ref="HO2:HO65" si="28">IF(AP2=0,DP2+HO1+HP2,IF(HO1+HP2+DP2-IU2&lt;0,0,HO1+DP2+HP2-IU2))</f>
        <v>0</v>
      </c>
      <c r="HP2" s="18">
        <v>0</v>
      </c>
      <c r="HQ2" s="18">
        <f t="shared" ref="HQ2:HQ65" si="29">IF(AP2=0,DW2+HQ1+HR2,IF(HQ1+HR2+DW2-IV2&lt;0,0,HQ1+DW2+HR2-IV2))</f>
        <v>0</v>
      </c>
      <c r="HR2" s="18">
        <v>0</v>
      </c>
      <c r="HS2" s="18">
        <f t="shared" ref="HS2:HS65" si="30">IF(AP2=0,ED2+HS1+HT2,IF(HS1+HT2+ED2-IW2&lt;0,0,HS1+ED2+HT2-IW2))</f>
        <v>0</v>
      </c>
      <c r="HT2" s="18">
        <v>0</v>
      </c>
      <c r="HU2" s="18">
        <f t="shared" ref="HU2:HU65" si="31">IF(AP2=0,EK2+HU1+HV2,IF(HU1+HV2+EK2-IX2&lt;0,0,HU1+EK2+HV2-IX2))</f>
        <v>0</v>
      </c>
      <c r="HV2" s="18">
        <v>0</v>
      </c>
      <c r="HW2" s="18">
        <f t="shared" ref="HW2:HW65" si="32">IF(AP2=0,ER2+HW1+HX2,IF(HW1+HX2+ER2-IY2&lt;0,0,HW1+ER2+HX2-IY2))</f>
        <v>0</v>
      </c>
      <c r="HX2" s="18">
        <v>0</v>
      </c>
      <c r="HY2" s="18">
        <f t="shared" ref="HY2:HY65" si="33">IF(AP2=0,EY2+HY1+HZ2,IF(HY1+HZ2+EY2-IZ2&lt;0,0,HY1+EY2+HZ2-IZ2))</f>
        <v>0</v>
      </c>
      <c r="HZ2" s="18">
        <v>0</v>
      </c>
      <c r="IA2" s="18">
        <f t="shared" ref="IA2:IA65" si="34">IF(AP2=0,FF2+IA1+IB2,IF(IA1+IB2+FF2-JA2&lt;0,0,IA1+FF2+IB2-JA2))</f>
        <v>0</v>
      </c>
      <c r="IB2" s="18">
        <v>0</v>
      </c>
      <c r="IC2" s="18">
        <f t="shared" ref="IC2:IC65" si="35">IF(AP2=0,FM2+IC1+ID2,IF(IC1+ID2+FM2-JB2&lt;0,0,IC1+FM2+ID2-JB2))</f>
        <v>0</v>
      </c>
      <c r="ID2" s="18">
        <v>0</v>
      </c>
      <c r="IE2" s="18">
        <f t="shared" ref="IE2:IE65" si="36">IF(AP2=0,FT2+IE1+IF2,IF(IE1+IF2+FT2-JC2&lt;0,0,IE1+FT2+IF2-JC2))</f>
        <v>0</v>
      </c>
      <c r="IF2" s="18">
        <v>0</v>
      </c>
      <c r="IG2" s="18">
        <f t="shared" ref="IG2:IG65" si="37">IF(AP2=0,GA2+IG1+IH2,IF(IG1+IH2+GA2-JD2&lt;0,0,IG1+GA2+IH2-JD2))</f>
        <v>0</v>
      </c>
      <c r="IH2" s="18">
        <v>0</v>
      </c>
      <c r="II2" s="18">
        <f t="shared" ref="II2:II65" si="38">IF(AP2=0,GH2+II1+IJ2,IF(II1+IJ2+GH2-JE2&lt;0,0,II1+GH2+IJ2-JE2))</f>
        <v>0</v>
      </c>
      <c r="IJ2" s="18">
        <v>0</v>
      </c>
      <c r="IK2" s="18">
        <f t="shared" ref="IK2:IK65" si="39">IF(AP2=0,GO2+IK1+IL2,IF(IK1+IL2+GO2-JF2&lt;0,0,IK1+GO2+IL2-JF2))</f>
        <v>0</v>
      </c>
      <c r="IL2" s="18">
        <v>0</v>
      </c>
      <c r="IM2" s="18">
        <f t="shared" ref="IM2:IM24" si="40">IF(BR2=BR1,IM1,BI2*$AP2)</f>
        <v>0</v>
      </c>
      <c r="IN2" s="18">
        <f t="shared" ref="IN2:IN24" si="41">IF(AND(BY2=BY1,BR2=BR1),IN1,BS2*$AP2)</f>
        <v>0</v>
      </c>
      <c r="IO2" s="18">
        <f t="shared" ref="IO2:IO24" si="42">IF(AND(BR2=BR1,CF2=CF1),IO1,BZ2*$AP2)</f>
        <v>0</v>
      </c>
      <c r="IP2" s="18">
        <f t="shared" ref="IP2:IP24" si="43">IF(AND(BR2=BR1,CM2=CM1),IP1,CG2*$AP2)</f>
        <v>0</v>
      </c>
      <c r="IQ2" s="18">
        <f t="shared" ref="IQ2:IQ24" si="44">IF(AND(BR2=BR1,CT2=CT1),IQ1,CN2*$AP2)</f>
        <v>0</v>
      </c>
      <c r="IR2" s="18">
        <f t="shared" ref="IR2:IR24" si="45">IF(AND(BR2=BR1,DA2=DA1),IR1,CU2*$AP2)</f>
        <v>0</v>
      </c>
      <c r="IS2" s="18">
        <f t="shared" ref="IS2:IS24" si="46">IF(AND(BR2=BR1,DH2=DH1),IS1,DB2*$AP2)</f>
        <v>0</v>
      </c>
      <c r="IT2" s="18">
        <f t="shared" ref="IT2:IT24" si="47">IF(AND(BR2=BR1,DO2=DO1),IT1,DI2*$AP2)</f>
        <v>0</v>
      </c>
      <c r="IU2" s="18">
        <f t="shared" ref="IU2:IU24" si="48">IF(AND(BR2=BR1,DV2=DV1),IU1,DP2*$AP2)</f>
        <v>0</v>
      </c>
      <c r="IV2" s="18">
        <f t="shared" ref="IV2:IV24" si="49">IF(AND(BR2=BR1,EC2=EC1),IV1,DW2*$AP2)</f>
        <v>0</v>
      </c>
      <c r="IW2" s="18">
        <f t="shared" ref="IW2:IW24" si="50">IF(AND(BR2=BR1,EJ2=EJ1),IW1,ED2*$AP2)</f>
        <v>0</v>
      </c>
      <c r="IX2" s="18">
        <f t="shared" ref="IX2:IX24" si="51">IF(AND(BR2=BR1,EQ2=EQ1),IX1,EK2*$AP2)</f>
        <v>0</v>
      </c>
      <c r="IY2" s="18">
        <f t="shared" ref="IY2:IY24" si="52">IF(AND(BR2=BR1,EX2=EX1),IY1,ER2*$AP2)</f>
        <v>0</v>
      </c>
      <c r="IZ2" s="18">
        <f t="shared" ref="IZ2:IZ24" si="53">IF(AND(BR2=BR1,FE2=FE1),IZ1,EY2*$AP2)</f>
        <v>0</v>
      </c>
      <c r="JA2" s="18">
        <f t="shared" ref="JA2:JA24" si="54">IF(AND(BR2=BR1,FL2=FL1),JA1,FF2*$AP2)</f>
        <v>0</v>
      </c>
      <c r="JB2" s="18">
        <f t="shared" ref="JB2:JB24" si="55">IF(AND(BR2=BR1,FS2=FS1),JB1,FM2*$AP2)</f>
        <v>0</v>
      </c>
      <c r="JC2" s="18">
        <f t="shared" ref="JC2:JC24" si="56">IF(AND(BR2=BR1,FZ2=FZ1),JC1,FT2*$AP2)</f>
        <v>0</v>
      </c>
      <c r="JD2" s="18">
        <f t="shared" ref="JD2:JD24" si="57">IF(AND(BR2=BR1,GG2=GG1),JD1,GA2*$AP2)</f>
        <v>0</v>
      </c>
      <c r="JE2" s="18">
        <f t="shared" ref="JE2:JE24" si="58">IF(AND(BR2=BR1,GN2=GN1),JE1,GH2*$AP2)</f>
        <v>0</v>
      </c>
      <c r="JF2" s="18">
        <f t="shared" ref="JF2:JF24" si="59">IF(AND(BR2=BR1,GU2=GU1),JF1,GO2*$AP2)</f>
        <v>0</v>
      </c>
      <c r="JG2" s="18">
        <f t="shared" ref="JG2:JG65" si="60">IF(AND(BO2&gt;$G$1,BQ2=0),IF(BO2&gt;$H$1,$F$1,IF(GY2&lt;&gt;0,ROUNDUP(($E$1/(AK3-1)+(GY2/(AK3-1))),0),$D$1)),IF(GY2&lt;&gt;0,ROUNDUP(($E$1/(AJ3-1)+(GY2/(AJ3-1))),0),$D$1))</f>
        <v>0.01</v>
      </c>
      <c r="JH2" s="18">
        <f t="shared" ref="JH2:JH65" si="61">IF(AND(BV2&gt;$G$1+1,BX2=0),IF(BV2&gt;$H$1,$F$1,IF(HA2&lt;&gt;0,ROUNDUP(($E$1/(AK3-1)+(HA2/(AK3-1))),0),$D$1)),IF(HA2&lt;&gt;0,ROUNDUP(($E$1/(AJ3-1)+(HA2/(AJ3-1))),0),$D$1))</f>
        <v>1</v>
      </c>
      <c r="JI2" s="18">
        <f t="shared" ref="JI2:JI65" si="62">IF(AND(CC2&gt;$G$1+1,CE2=0),IF(CC2&gt;$H$1,$F$1,IF(HC2&lt;&gt;0,ROUNDUP(($E$1/(AK3-1)+(HC2/(AK3-1))),0),$D$1)),IF(HC2&lt;&gt;0,ROUNDUP(($E$1/(AJ3-1)+(HC2/(AJ3-1))),0),$D$1))</f>
        <v>1</v>
      </c>
      <c r="JJ2" s="18">
        <f t="shared" ref="JJ2:JJ65" si="63">IF(AND(CJ2&gt;$G$1+1,CL2=0),IF(CJ2&gt;$H$1,$F$1,IF(HE2&lt;&gt;0,ROUNDUP(($E$1/(AK3-1)+(HE2/(AK3-1))),0),$D$1)),IF(HE2&lt;&gt;0,ROUNDUP(($E$1/(AJ3-1)+(HE2/(AJ3-1))),0),$D$1))</f>
        <v>1</v>
      </c>
      <c r="JK2" s="18">
        <f t="shared" ref="JK2:JK65" si="64">IF(AND(CQ2&gt;$G$1+1,CS2=0),IF(CQ2&gt;$H$1,$F$1,IF(HG2&lt;&gt;0,ROUNDUP(($E$1/(AK3-1)+(HG2/(AK3-1))),0),$D$1)),IF(HG2&lt;&gt;0,ROUNDUP(($E$1/(AJ3-1)+(HG2/(AJ3-1))),0),$D$1))</f>
        <v>1</v>
      </c>
      <c r="JL2" s="18">
        <f t="shared" ref="JL2:JL65" si="65">IF(AND(CX2&gt;$G$1+1,CZ2=0),IF(CX2&gt;$H$1,$F$1,IF(HI2&lt;&gt;0,ROUNDUP(($E$1/(AK3-1)+(HI2/(AK3-1))),0),$D$1)),IF(HI2&lt;&gt;0,ROUNDUP(($E$1/(AJ3-1)+(HI2/(AJ3-1))),0),$D$1))</f>
        <v>1</v>
      </c>
      <c r="JM2" s="18">
        <f t="shared" ref="JM2:JM65" si="66">IF(AND(DE2&gt;$G$1+1,DG2=0),IF(DE2&gt;$H$1,$F$1,IF(HK2&lt;&gt;0,ROUNDUP(($E$1/(AK3-1)+(HK2/(AK3-1))),0),$D$1)),IF(HK2&lt;&gt;0,ROUNDUP(($E$1/(AJ3-1)+(HK2/(AJ3-1))),0),$D$1))</f>
        <v>1</v>
      </c>
      <c r="JN2" s="18">
        <f t="shared" ref="JN2:JN65" si="67">IF(AND(DL2&gt;$G$1+1,DN2=0),IF(DL2&gt;$H$1,$F$1,IF(HM2&lt;&gt;0,ROUNDUP(($E$1/(AK3-1)+(HM2/(AK3-1))),0),$D$1)),IF(HM2&lt;&gt;0,ROUNDUP(($E$1/(AJ3-1)+(HM2/(AJ3-1))),0),$D$1))</f>
        <v>1</v>
      </c>
      <c r="JO2" s="18">
        <f t="shared" ref="JO2:JO65" si="68">IF(AND(DS2&gt;$G$1+1,DU2=0),IF(DS2&gt;$H$1,$F$1,IF(HO2&lt;&gt;0,ROUNDUP(($E$1/(AK3-1)+(HO2/(AK3-1))),0),$D$1)),IF(HO2&lt;&gt;0,ROUNDUP(($E$1/(AJ3-1)+(HO2/(AJ3-1))),0),$D$1))</f>
        <v>1</v>
      </c>
      <c r="JP2" s="18">
        <f t="shared" ref="JP2:JP65" si="69">IF(AND(DZ2&gt;$G$1+1,EB2=0),IF(DZ2&gt;$H$1,$F$1,IF(HQ2&lt;&gt;0,ROUNDUP(($E$1/(AK3-1)+(HQ2/(AK3-1))),0),$D$1)),IF(HQ2&lt;&gt;0,ROUNDUP(($E$1/(AJ3-1)+(HQ2/(AJ3-1))),0),$D$1))</f>
        <v>1</v>
      </c>
      <c r="JQ2" s="18">
        <f t="shared" ref="JQ2:JQ65" si="70">IF(AND(EG2&gt;$G$1+1,EI2=0),IF(EG2&gt;$H$1,$F$1,IF(HS2&lt;&gt;0,ROUNDUP(($E$1/(AK3-1)+(HS2/(AK3-1))),0),$D$1)),IF(HS2&lt;&gt;0,ROUNDUP(($E$1/(AJ3-1)+(HS2/(AJ3-1))),0),$D$1))</f>
        <v>1</v>
      </c>
      <c r="JR2" s="18">
        <f t="shared" ref="JR2:JR65" si="71">IF(AND(EN2&gt;$G$1+1,EP2=0),IF(EN2&gt;$H$1,$F$1,IF(HU2&lt;&gt;0,ROUNDUP(($E$1/(AK3-1)+(HU2/(AK3-1))),0),$D$1)),IF(HU2&lt;&gt;0,ROUNDUP(($E$1/(AJ3-1)+(HU2/(AJ3-1))),0),$D$1))</f>
        <v>1</v>
      </c>
      <c r="JS2" s="18">
        <f t="shared" ref="JS2:JS65" si="72">IF(AND(EU2&gt;$G$1+1,EW2=0),IF(EU2&gt;$H$1,$F$1,IF(HW2&lt;&gt;0,ROUNDUP(($E$1/(AK3-1)+(HW2/(AK3-1))),0),$D$1)),IF(HW2&lt;&gt;0,ROUNDUP(($E$1/(AJ3-1)+(HW2/(AJ3-1))),0),$D$1))</f>
        <v>1</v>
      </c>
      <c r="JT2" s="18">
        <f t="shared" ref="JT2:JT65" si="73">IF(AND(FB2&gt;$G$1+1,FD2=0),IF(FB2&gt;$H$1,$F$1,IF(HY2&lt;&gt;0,ROUNDUP(($E$1/(AK3-1)+(HY2/(AK3-1))),0),$D$1)),IF(HY2&lt;&gt;0,ROUNDUP(($E$1/(AJ3-1)+(HY2/(AJ3-1))),0),$D$1))</f>
        <v>1</v>
      </c>
      <c r="JU2" s="18">
        <f t="shared" ref="JU2:JU65" si="74">IF(AND(FI2&gt;$G$1+1,FK2=0),IF(FI2&gt;$H$1,$F$1,IF(IA2&lt;&gt;0,ROUNDUP(($E$1/(AK3-1)+(IA2/(AK3-1))),0),$D$1)),IF(IA2&lt;&gt;0,ROUNDUP(($E$1/(AJ3-1)+(IA2/(AJ3-1))),0),$D$1))</f>
        <v>1</v>
      </c>
      <c r="JV2" s="18">
        <f t="shared" ref="JV2:JV65" si="75">IF(AND(FP2&gt;$G$1+1,FR2=0),IF(FP2&gt;$H$1,$F$1,IF(IC2&lt;&gt;0,ROUNDUP(($E$1/(AK3-1)+(IC2/(AK3-1))),0),$D$1)),IF(IC2&lt;&gt;0,ROUNDUP(($E$1/(AJ3-1)+(IC2/(AJ3-1))),0),$D$1))</f>
        <v>1</v>
      </c>
      <c r="JW2" s="18">
        <f t="shared" ref="JW2:JW65" si="76">IF(AND(FW2&gt;$G$1+1,FY2=0),IF(FW2&gt;$H$1,$F$1,IF(IE2&lt;&gt;0,ROUNDUP(($E$1/(AK3-1)+(IE2/(AK3-1))),0),$D$1)),IF(IE2&lt;&gt;0,ROUNDUP(($E$1/(AJ3-1)+(IE2/(AJ3-1))),0),$D$1))</f>
        <v>1</v>
      </c>
      <c r="JX2" s="18">
        <f t="shared" ref="JX2:JX65" si="77">IF(AND(GD2&gt;$G$1+1,GF2=0),IF(GD2&gt;$H$1,$F$1,IF(IG2&lt;&gt;0,ROUNDUP(($E$1/(AK3-1)+(IG2/(AK3-1))),0),$D$1)),IF(IG2&lt;&gt;0,ROUNDUP(($E$1/(AJ3-1)+(IG2/(AJ3-1))),0),$D$1))</f>
        <v>1</v>
      </c>
      <c r="JY2" s="18">
        <f t="shared" ref="JY2:JY65" si="78">IF(AND(GK2&gt;$G$1+1,GM2=0),IF(GK2&gt;$H$1,$F$1,IF(II2&lt;&gt;0,ROUNDUP(($E$1/(AK3-1)+(II2/(AK3-1))),0),$D$1)),IF(II2&lt;&gt;0,ROUNDUP(($E$1/(AJ3-1)+(II2/(AJ3-1))),0),$D$1))</f>
        <v>1</v>
      </c>
      <c r="JZ2" s="18">
        <f t="shared" ref="JZ2:JZ65" si="79">IF(AND(GR2&gt;$G$1+1,GT2=0),IF(GR2&gt;$H$1,$F$1,IF(IK2&lt;&gt;0,ROUNDUP(($E$1/(AK3-1)+(IK2/(AK3-1))),0),$D$1)),IF(IK2&lt;&gt;0,ROUNDUP(($E$1/(AJ3-1)+(IK2/(AJ3-1))),0),$D$1))</f>
        <v>1</v>
      </c>
      <c r="KA2" s="18">
        <f t="shared" ref="KA2:KA65" si="80">IF(BB2=1,IF(AND(BN2&gt;$G$1,BQ2=0),IF(GY2&lt;&gt;0,AK3,$D$1),IF(GY2&lt;&gt;0,AJ3,$D$1)),0)</f>
        <v>0</v>
      </c>
      <c r="KB2" s="18">
        <f t="shared" ref="KB2:KB65" si="81">IF(BB2=2,IF(AND(BU2&gt;$G$1,BX2=0),IF(HA2&lt;&gt;0,AK3,$D$1),IF(HA2&lt;&gt;0,AJ3,$D$1)),0)</f>
        <v>0</v>
      </c>
      <c r="KC2" s="18">
        <f t="shared" ref="KC2:KC65" si="82">IF(BB2=3,IF(AND(CB2&gt;$G$1,CE2=0),IF(HC2&lt;&gt;0,AK3,$D$1),IF(HC2&lt;&gt;0,AJ3,$D$1)),0)</f>
        <v>0</v>
      </c>
      <c r="KD2" s="18">
        <f t="shared" ref="KD2:KD65" si="83">IF(BB2=4,IF(AND(CI2&gt;$G$1,CL2=0),IF(HE2&lt;&gt;0,AK3,$D$1),IF(HE2&lt;&gt;0,AJ3,$D$1)),0)</f>
        <v>0</v>
      </c>
      <c r="KE2" s="18">
        <f t="shared" ref="KE2:KE65" si="84">IF(BB2=5,IF(AND(CP2&gt;$G$1,CS2=0),IF(HG2&lt;&gt;0,AK3,$D$1),IF(HG2&lt;&gt;0,AJ3,$D$1)),0)</f>
        <v>0</v>
      </c>
      <c r="KF2" s="18">
        <f t="shared" ref="KF2:KF65" si="85">IF(BB2=6,IF(AND(CW2&gt;$G$1,CZ2=0),IF(HI2&lt;&gt;0,AK3,$D$1),IF(HI2&lt;&gt;0,AJ3,$D$1)),0)</f>
        <v>0</v>
      </c>
      <c r="KG2" s="18">
        <f t="shared" ref="KG2:KG65" si="86">IF(BB2=7,IF(AND(DD2&gt;$G$1,DG2=0),IF(HK2&lt;&gt;0,AK3,$D$1),IF(HK2&lt;&gt;0,AJ3,$D$1)),0)</f>
        <v>0</v>
      </c>
      <c r="KH2" s="18">
        <f t="shared" ref="KH2:KH65" si="87">IF(BB2=8,IF(AND(DK2&gt;$G$1,DN2=0),IF(HM2&lt;&gt;0,AK3,$D$1),IF(HM2&lt;&gt;0,AJ3,$D$1)),0)</f>
        <v>0</v>
      </c>
      <c r="KI2" s="18">
        <f t="shared" ref="KI2:KI65" si="88">IF(BB2=9,IF(AND(DR2&gt;$G$1,DU2=0),IF(HO2&lt;&gt;0,AK3,$D$1),IF(HO2&lt;&gt;0,AJ3,$D$1)),0)</f>
        <v>0</v>
      </c>
      <c r="KJ2" s="18">
        <f t="shared" ref="KJ2:KJ65" si="89">IF(BB2=10,IF(AND(DY2&gt;$G$1,EB2=0),IF(HQ2&lt;&gt;0,AK3,$D$1),IF(HQ2&lt;&gt;0,AJ3,$D$1)),0)</f>
        <v>0</v>
      </c>
      <c r="KK2" s="18">
        <f t="shared" ref="KK2:KK65" si="90">IF(BB2=11,IF(AND(EF2&gt;$G$1,EI2=0),IF(HS2&lt;&gt;0,AK3,$D$1),IF(HS2&lt;&gt;0,AJ3,$D$1)),0)</f>
        <v>0</v>
      </c>
      <c r="KL2" s="18">
        <f t="shared" ref="KL2:KL65" si="91">IF(BB2=12,IF(AND(EM2&gt;$G$1,EP2=0),IF(HU2&lt;&gt;0,AK3,$D$1),IF(HU2&lt;&gt;0,AJ3,$D$1)),0)</f>
        <v>0</v>
      </c>
      <c r="KM2" s="18">
        <f t="shared" ref="KM2:KM65" si="92">IF(BB2=13,IF(AND(ET2&gt;$G$1,EW2=0),IF(HW2&lt;&gt;0,AK3,$D$1),IF(HW2&lt;&gt;0,AJ3,$D$1)),0)</f>
        <v>0</v>
      </c>
      <c r="KN2" s="18">
        <f t="shared" ref="KN2:KN65" si="93">IF(BB2=14,IF(AND(FA2&gt;$G$1,FD2=0),IF(HY2&lt;&gt;0,AK3,$D$1),IF(HY2&lt;&gt;0,AJ3,$D$1)),0)</f>
        <v>0</v>
      </c>
      <c r="KO2" s="18">
        <f t="shared" ref="KO2:KO65" si="94">IF(BB2=15,IF(AND(FH2&gt;$G$1,FK2=0),IF(IA2&lt;&gt;0,AK3,$D$1),IF(IA2&lt;&gt;0,AJ3,$D$1)),0)</f>
        <v>0</v>
      </c>
      <c r="KP2" s="18">
        <f t="shared" ref="KP2:KP65" si="95">IF(BB2=16,IF(AND(FO2&gt;$G$1,FR2=0),IF(IC2&lt;&gt;0,AK3,$D$1),IF(IC2&lt;&gt;0,AJ3,$D$1)),0)</f>
        <v>0</v>
      </c>
      <c r="KQ2" s="18">
        <f t="shared" ref="KQ2:KQ65" si="96">IF(BB2=17,IF(AND(FV2&gt;$G$1,FY2=0),IF(IE2&lt;&gt;0,AK3,$D$1),IF(IE2&lt;&gt;0,AJ3,$D$1)),0)</f>
        <v>0</v>
      </c>
      <c r="KR2" s="18">
        <f t="shared" ref="KR2:KR65" si="97">IF(BB2=18,IF(AND(GC2&gt;$G$1,GF2=0),IF(IG2&lt;&gt;0,AK3,$D$1),IF(IG2&lt;&gt;0,AJ3,$D$1)),0)</f>
        <v>0</v>
      </c>
      <c r="KS2" s="18">
        <f t="shared" ref="KS2:KS65" si="98">IF(BB2=19,IF(AND(GJ2&gt;$G$1,GM2=0),IF(II2&lt;&gt;0,AK3,$D$1),IF(II2&lt;&gt;0,AJ3,$D$1)),0)</f>
        <v>0</v>
      </c>
      <c r="KT2" s="18">
        <f t="shared" ref="KT2:KT65" si="99">IF(BB2=20,IF(AND(GQ2&gt;$G$1,GT2=0),IF(IK2&lt;&gt;0,AK3,$D$1),IF(IK2&lt;&gt;0,AJ3,$D$1)),0)</f>
        <v>0</v>
      </c>
    </row>
    <row r="3" spans="1:306" x14ac:dyDescent="0.3">
      <c r="A3" s="18"/>
      <c r="B3" s="18"/>
      <c r="C3" s="18"/>
      <c r="F3" s="18"/>
      <c r="K3" s="30">
        <f>INDEX(BD:BD,MATCH(MAX(BI:BI),BI:BI,0))</f>
        <v>1</v>
      </c>
      <c r="L3" s="30">
        <f>INDEX(BD:BD,MATCH(MAX(BS:BS),BS:BS,0))</f>
        <v>2</v>
      </c>
      <c r="M3" s="30">
        <f>INDEX(BD:BD,MATCH(MAX(BZ:BZ),BZ:BZ,0))</f>
        <v>3</v>
      </c>
      <c r="N3" s="30">
        <f>INDEX(BD:BD,MATCH(MAX(CG:CG),CG:CG,0))</f>
        <v>4</v>
      </c>
      <c r="O3" s="30">
        <f>INDEX(BD:BD,MATCH(MAX(CN:CN),CN:CN,0))</f>
        <v>5</v>
      </c>
      <c r="P3" s="30">
        <f>INDEX(BD:BD,MATCH(MAX(CU:CU),CU:CU,0))</f>
        <v>6</v>
      </c>
      <c r="Q3" s="30">
        <f>INDEX(BD:BD,MATCH(MAX(DB:DB),DB:DB,0))</f>
        <v>7</v>
      </c>
      <c r="R3" s="30">
        <f>INDEX(BD:BD,MATCH(MAX(DI:DI),DI:DI,0))</f>
        <v>8</v>
      </c>
      <c r="S3" s="30">
        <f>INDEX(BD:BD,MATCH(MAX(DP:DP),DP:DP,0))</f>
        <v>9</v>
      </c>
      <c r="T3" s="30">
        <f>INDEX(BD:BD,MATCH(MAX(DW:DW),DW:DW,0))</f>
        <v>10</v>
      </c>
      <c r="U3" s="30">
        <f>INDEX(BD:BD,MATCH(MAX(ED:ED),ED:ED,0))</f>
        <v>11</v>
      </c>
      <c r="V3" s="30">
        <f>INDEX(BD:BD,MATCH(MAX(EK:EK),EK:EK,0))</f>
        <v>12</v>
      </c>
      <c r="W3" s="30">
        <f>INDEX(BD:BD,MATCH(MAX(ER:ER),ER:ER,0))</f>
        <v>13</v>
      </c>
      <c r="X3" s="30">
        <f>INDEX(BD:BD,MATCH(MAX(EY:EY),EY:EY,0))</f>
        <v>14</v>
      </c>
      <c r="Y3" s="30">
        <f>INDEX(BD:BD,MATCH(MAX(FF:FF),FF:FF,0))</f>
        <v>15</v>
      </c>
      <c r="Z3" s="30">
        <f>INDEX(BD:BD,MATCH(MAX(FM:FM),FM:FM,0))</f>
        <v>16</v>
      </c>
      <c r="AA3" s="30">
        <f>INDEX(BD:BD,MATCH(MAX(FT:FT),FT:FT,0))</f>
        <v>17</v>
      </c>
      <c r="AB3" s="30">
        <f>INDEX(BD:BD,MATCH(MAX(GA:GA),GA:GA,0))</f>
        <v>18</v>
      </c>
      <c r="AC3" s="30">
        <f>INDEX(BD:BD,MATCH(MAX(GH:GH),GH:GH,0))</f>
        <v>19</v>
      </c>
      <c r="AD3" s="30">
        <f>INDEX(BD:BD,MATCH(MAX(GO:GO),GO:GO,0))</f>
        <v>20</v>
      </c>
      <c r="AI3" s="18"/>
      <c r="AJ3" s="24"/>
      <c r="AK3" s="24"/>
      <c r="AL3" s="20"/>
      <c r="AM3" s="23"/>
      <c r="AN3" s="18"/>
      <c r="AO3" s="24"/>
      <c r="AP3" s="18">
        <f t="shared" ref="AP3:AP66" si="100">IF(MAX(KA2:KT2)=AJ3,AN3,IF(MAX(KA2:KT2)=AK3,AO3,AN3))</f>
        <v>0</v>
      </c>
      <c r="AQ3" s="18" t="str">
        <f t="shared" ref="AQ3:AQ66" si="101">IF(MAX(KA2:KT2)=AK3,"x",IF(MAX(KA2:KT2)=AJ3,"sup","favorite"))</f>
        <v>x</v>
      </c>
      <c r="AR3" s="18" t="str">
        <f t="shared" si="0"/>
        <v>x</v>
      </c>
      <c r="AS3" s="19">
        <f t="shared" si="1"/>
        <v>0</v>
      </c>
      <c r="AT3" s="19">
        <f t="shared" si="2"/>
        <v>0</v>
      </c>
      <c r="AU3" s="19">
        <f t="shared" si="3"/>
        <v>0</v>
      </c>
      <c r="AV3" s="19">
        <f t="shared" si="4"/>
        <v>0</v>
      </c>
      <c r="AW3" s="71">
        <f t="shared" ref="AW3:AW66" si="102">AU3/BD3</f>
        <v>0</v>
      </c>
      <c r="AX3" s="71">
        <f t="shared" ref="AX3:AX66" si="103">AV3/BD3</f>
        <v>0</v>
      </c>
      <c r="AY3" s="71">
        <f t="shared" ref="AY3:AY66" si="104">1-AW3-AX3</f>
        <v>1</v>
      </c>
      <c r="AZ3" s="22">
        <f t="shared" si="5"/>
        <v>0</v>
      </c>
      <c r="BA3" s="22">
        <f t="shared" si="6"/>
        <v>0</v>
      </c>
      <c r="BB3" s="25">
        <f t="shared" si="7"/>
        <v>0</v>
      </c>
      <c r="BC3" s="21">
        <f t="shared" si="8"/>
        <v>0</v>
      </c>
      <c r="BD3" s="22">
        <v>2</v>
      </c>
      <c r="BE3" s="18">
        <f t="shared" si="9"/>
        <v>0</v>
      </c>
      <c r="BF3" s="18">
        <f t="shared" si="10"/>
        <v>0</v>
      </c>
      <c r="BG3" s="18">
        <f t="shared" si="11"/>
        <v>0</v>
      </c>
      <c r="BH3" s="18">
        <f t="shared" si="12"/>
        <v>0</v>
      </c>
      <c r="BI3" s="18">
        <f t="shared" ref="BI3:BI24" si="105">IF(BC3&gt;=BR2+TIME(1,55,0),JG2,0)</f>
        <v>0</v>
      </c>
      <c r="BJ3" s="22">
        <f>BM3+BJ2</f>
        <v>1</v>
      </c>
      <c r="BK3" s="22">
        <f t="shared" ref="BK3:BK24" si="106">BQ3+BK2</f>
        <v>1</v>
      </c>
      <c r="BL3" s="33">
        <f t="shared" ref="BL3:BL24" si="107">BK3/BJ3</f>
        <v>1</v>
      </c>
      <c r="BM3" s="22">
        <f t="shared" si="13"/>
        <v>0</v>
      </c>
      <c r="BN3" s="22">
        <f t="shared" ref="BN3:BN24" si="108">IF(BO3&gt;BP3,BO3,BP3)</f>
        <v>1</v>
      </c>
      <c r="BO3" s="22">
        <f t="shared" si="14"/>
        <v>1</v>
      </c>
      <c r="BP3" s="22">
        <f t="shared" ref="BP3:BP24" si="109">IF(BO3=0,BO2+1,0)</f>
        <v>0</v>
      </c>
      <c r="BQ3" s="22">
        <f t="shared" si="15"/>
        <v>0</v>
      </c>
      <c r="BR3" s="15">
        <f t="shared" si="16"/>
        <v>0</v>
      </c>
      <c r="BS3" s="45">
        <f t="shared" ref="BS3:BS24" si="110">IF(AND(BI3=0,BC3-BC2&lt;TIME(1,55,0),BC3&gt;BY2+TIME(1,55,0)),JH2,0)</f>
        <v>0</v>
      </c>
      <c r="BT3" s="22">
        <f t="shared" ref="BT3:BT24" si="111">IF(BS3&gt;0,1,0)</f>
        <v>0</v>
      </c>
      <c r="BU3" s="22">
        <f>IF(BV3&gt;BW3,BV3,BW3)</f>
        <v>1</v>
      </c>
      <c r="BV3" s="22">
        <f t="shared" ref="BV3:BV66" si="112">IF(AND(AP3&gt;0,BS3&gt;0),0,IF(BS3&gt;0,BV2+1,BV2))</f>
        <v>0</v>
      </c>
      <c r="BW3" s="22">
        <f t="shared" ref="BW3:BW24" si="113">IF(BV3=0,BV2+1,0)</f>
        <v>1</v>
      </c>
      <c r="BX3" s="22">
        <f t="shared" ref="BX3:BX66" si="114">IF(AND(AP3&gt;0,BW3&gt;0,BS3&gt;0),1,0)</f>
        <v>0</v>
      </c>
      <c r="BY3" s="15">
        <f t="shared" ref="BY3:BY24" si="115">IF(BS3&lt;&gt;0,BC3,BY2)</f>
        <v>0</v>
      </c>
      <c r="CF3" s="15"/>
      <c r="CL3" s="22"/>
      <c r="CM3" s="15"/>
      <c r="CR3" s="22"/>
      <c r="CT3" s="15"/>
      <c r="CW3" s="22"/>
      <c r="DA3" s="15"/>
      <c r="DH3" s="15"/>
      <c r="DJ3" s="22"/>
      <c r="DO3" s="15"/>
      <c r="DV3" s="15"/>
      <c r="EC3" s="15"/>
      <c r="EJ3" s="15"/>
      <c r="EQ3" s="15"/>
      <c r="EX3" s="15"/>
      <c r="FE3" s="15"/>
      <c r="FL3" s="15"/>
      <c r="FS3" s="15"/>
      <c r="FZ3" s="15"/>
      <c r="GG3" s="15"/>
      <c r="GN3" s="15"/>
      <c r="GP3" s="22"/>
      <c r="GQ3" s="22"/>
      <c r="GR3" s="22"/>
      <c r="GS3" s="22"/>
      <c r="GT3" s="22"/>
      <c r="GU3" s="15"/>
      <c r="GV3" s="22">
        <f t="shared" si="17"/>
        <v>0</v>
      </c>
      <c r="GW3" s="22">
        <f t="shared" si="18"/>
        <v>1</v>
      </c>
      <c r="GX3" s="22">
        <f t="shared" si="19"/>
        <v>1</v>
      </c>
      <c r="GY3" s="18">
        <f t="shared" si="20"/>
        <v>1</v>
      </c>
      <c r="GZ3" s="18">
        <v>0</v>
      </c>
      <c r="HA3" s="18">
        <f t="shared" si="21"/>
        <v>0</v>
      </c>
      <c r="HB3" s="18">
        <v>0</v>
      </c>
      <c r="HC3" s="18">
        <f t="shared" si="22"/>
        <v>0</v>
      </c>
      <c r="HD3" s="18">
        <v>0</v>
      </c>
      <c r="HE3" s="18">
        <f t="shared" si="23"/>
        <v>0</v>
      </c>
      <c r="HF3" s="18">
        <v>0</v>
      </c>
      <c r="HG3" s="18">
        <f t="shared" si="24"/>
        <v>0</v>
      </c>
      <c r="HH3" s="18">
        <v>0</v>
      </c>
      <c r="HI3" s="18">
        <f t="shared" si="25"/>
        <v>0</v>
      </c>
      <c r="HJ3" s="18">
        <v>0</v>
      </c>
      <c r="HK3" s="18">
        <f t="shared" si="26"/>
        <v>0</v>
      </c>
      <c r="HL3" s="18">
        <v>0</v>
      </c>
      <c r="HM3" s="18">
        <f t="shared" si="27"/>
        <v>0</v>
      </c>
      <c r="HN3" s="18">
        <v>0</v>
      </c>
      <c r="HO3" s="18">
        <f t="shared" si="28"/>
        <v>0</v>
      </c>
      <c r="HP3" s="18">
        <v>0</v>
      </c>
      <c r="HQ3" s="18">
        <f t="shared" si="29"/>
        <v>0</v>
      </c>
      <c r="HR3" s="18">
        <v>0</v>
      </c>
      <c r="HS3" s="18">
        <f t="shared" si="30"/>
        <v>0</v>
      </c>
      <c r="HT3" s="18">
        <v>0</v>
      </c>
      <c r="HU3" s="18">
        <f t="shared" si="31"/>
        <v>0</v>
      </c>
      <c r="HV3" s="18">
        <v>0</v>
      </c>
      <c r="HW3" s="18">
        <f t="shared" si="32"/>
        <v>0</v>
      </c>
      <c r="HX3" s="18">
        <v>0</v>
      </c>
      <c r="HY3" s="18">
        <f t="shared" si="33"/>
        <v>0</v>
      </c>
      <c r="HZ3" s="18">
        <v>0</v>
      </c>
      <c r="IA3" s="18">
        <f t="shared" si="34"/>
        <v>0</v>
      </c>
      <c r="IB3" s="18">
        <v>0</v>
      </c>
      <c r="IC3" s="18">
        <f t="shared" si="35"/>
        <v>0</v>
      </c>
      <c r="ID3" s="18">
        <v>0</v>
      </c>
      <c r="IE3" s="18">
        <f t="shared" si="36"/>
        <v>0</v>
      </c>
      <c r="IF3" s="18">
        <v>0</v>
      </c>
      <c r="IG3" s="18">
        <f t="shared" si="37"/>
        <v>0</v>
      </c>
      <c r="IH3" s="18">
        <v>0</v>
      </c>
      <c r="II3" s="18">
        <f t="shared" si="38"/>
        <v>0</v>
      </c>
      <c r="IJ3" s="18">
        <v>0</v>
      </c>
      <c r="IK3" s="18">
        <f t="shared" si="39"/>
        <v>0</v>
      </c>
      <c r="IL3" s="18">
        <v>0</v>
      </c>
      <c r="IM3" s="18">
        <f t="shared" si="40"/>
        <v>0</v>
      </c>
      <c r="IN3" s="18">
        <f t="shared" si="41"/>
        <v>0</v>
      </c>
      <c r="IO3" s="18">
        <f t="shared" si="42"/>
        <v>0</v>
      </c>
      <c r="IP3" s="18">
        <f t="shared" si="43"/>
        <v>0</v>
      </c>
      <c r="IQ3" s="18">
        <f t="shared" si="44"/>
        <v>0</v>
      </c>
      <c r="IR3" s="18">
        <f t="shared" si="45"/>
        <v>0</v>
      </c>
      <c r="IS3" s="18">
        <f t="shared" si="46"/>
        <v>0</v>
      </c>
      <c r="IT3" s="18">
        <f t="shared" si="47"/>
        <v>0</v>
      </c>
      <c r="IU3" s="18">
        <f t="shared" si="48"/>
        <v>0</v>
      </c>
      <c r="IV3" s="18">
        <f t="shared" si="49"/>
        <v>0</v>
      </c>
      <c r="IW3" s="18">
        <f t="shared" si="50"/>
        <v>0</v>
      </c>
      <c r="IX3" s="18">
        <f t="shared" si="51"/>
        <v>0</v>
      </c>
      <c r="IY3" s="18">
        <f t="shared" si="52"/>
        <v>0</v>
      </c>
      <c r="IZ3" s="18">
        <f t="shared" si="53"/>
        <v>0</v>
      </c>
      <c r="JA3" s="18">
        <f t="shared" si="54"/>
        <v>0</v>
      </c>
      <c r="JB3" s="18">
        <f t="shared" si="55"/>
        <v>0</v>
      </c>
      <c r="JC3" s="18">
        <f t="shared" si="56"/>
        <v>0</v>
      </c>
      <c r="JD3" s="18">
        <f t="shared" si="57"/>
        <v>0</v>
      </c>
      <c r="JE3" s="18">
        <f t="shared" si="58"/>
        <v>0</v>
      </c>
      <c r="JF3" s="18">
        <f t="shared" si="59"/>
        <v>0</v>
      </c>
      <c r="JG3" s="18">
        <f t="shared" si="60"/>
        <v>0.01</v>
      </c>
      <c r="JH3" s="18">
        <f t="shared" si="61"/>
        <v>1</v>
      </c>
      <c r="JI3" s="18">
        <f t="shared" si="62"/>
        <v>1</v>
      </c>
      <c r="JJ3" s="18">
        <f t="shared" si="63"/>
        <v>1</v>
      </c>
      <c r="JK3" s="18">
        <f t="shared" si="64"/>
        <v>1</v>
      </c>
      <c r="JL3" s="18">
        <f t="shared" si="65"/>
        <v>1</v>
      </c>
      <c r="JM3" s="18">
        <f t="shared" si="66"/>
        <v>1</v>
      </c>
      <c r="JN3" s="18">
        <f t="shared" si="67"/>
        <v>1</v>
      </c>
      <c r="JO3" s="18">
        <f t="shared" si="68"/>
        <v>1</v>
      </c>
      <c r="JP3" s="18">
        <f t="shared" si="69"/>
        <v>1</v>
      </c>
      <c r="JQ3" s="18">
        <f t="shared" si="70"/>
        <v>1</v>
      </c>
      <c r="JR3" s="18">
        <f t="shared" si="71"/>
        <v>1</v>
      </c>
      <c r="JS3" s="18">
        <f t="shared" si="72"/>
        <v>1</v>
      </c>
      <c r="JT3" s="18">
        <f t="shared" si="73"/>
        <v>1</v>
      </c>
      <c r="JU3" s="18">
        <f t="shared" si="74"/>
        <v>1</v>
      </c>
      <c r="JV3" s="18">
        <f t="shared" si="75"/>
        <v>1</v>
      </c>
      <c r="JW3" s="18">
        <f t="shared" si="76"/>
        <v>1</v>
      </c>
      <c r="JX3" s="18">
        <f t="shared" si="77"/>
        <v>1</v>
      </c>
      <c r="JY3" s="18">
        <f t="shared" si="78"/>
        <v>1</v>
      </c>
      <c r="JZ3" s="18">
        <f t="shared" si="79"/>
        <v>1</v>
      </c>
      <c r="KA3" s="18">
        <f t="shared" si="80"/>
        <v>0</v>
      </c>
      <c r="KB3" s="18">
        <f t="shared" si="81"/>
        <v>0</v>
      </c>
      <c r="KC3" s="18">
        <f t="shared" si="82"/>
        <v>0</v>
      </c>
      <c r="KD3" s="18">
        <f t="shared" si="83"/>
        <v>0</v>
      </c>
      <c r="KE3" s="18">
        <f t="shared" si="84"/>
        <v>0</v>
      </c>
      <c r="KF3" s="18">
        <f t="shared" si="85"/>
        <v>0</v>
      </c>
      <c r="KG3" s="18">
        <f t="shared" si="86"/>
        <v>0</v>
      </c>
      <c r="KH3" s="18">
        <f t="shared" si="87"/>
        <v>0</v>
      </c>
      <c r="KI3" s="18">
        <f t="shared" si="88"/>
        <v>0</v>
      </c>
      <c r="KJ3" s="18">
        <f t="shared" si="89"/>
        <v>0</v>
      </c>
      <c r="KK3" s="18">
        <f t="shared" si="90"/>
        <v>0</v>
      </c>
      <c r="KL3" s="18">
        <f t="shared" si="91"/>
        <v>0</v>
      </c>
      <c r="KM3" s="18">
        <f t="shared" si="92"/>
        <v>0</v>
      </c>
      <c r="KN3" s="18">
        <f t="shared" si="93"/>
        <v>0</v>
      </c>
      <c r="KO3" s="18">
        <f t="shared" si="94"/>
        <v>0</v>
      </c>
      <c r="KP3" s="18">
        <f t="shared" si="95"/>
        <v>0</v>
      </c>
      <c r="KQ3" s="18">
        <f t="shared" si="96"/>
        <v>0</v>
      </c>
      <c r="KR3" s="18">
        <f t="shared" si="97"/>
        <v>0</v>
      </c>
      <c r="KS3" s="18">
        <f t="shared" si="98"/>
        <v>0</v>
      </c>
      <c r="KT3" s="18">
        <f t="shared" si="99"/>
        <v>0</v>
      </c>
    </row>
    <row r="4" spans="1:306" x14ac:dyDescent="0.3">
      <c r="A4" s="18"/>
      <c r="B4" s="18"/>
      <c r="C4" s="18"/>
      <c r="F4" s="18"/>
      <c r="AI4" s="18"/>
      <c r="AJ4" s="24"/>
      <c r="AK4" s="24"/>
      <c r="AL4" s="20"/>
      <c r="AM4" s="23"/>
      <c r="AN4" s="18"/>
      <c r="AO4" s="24"/>
      <c r="AP4" s="18">
        <f t="shared" si="100"/>
        <v>0</v>
      </c>
      <c r="AQ4" s="18" t="str">
        <f t="shared" si="101"/>
        <v>x</v>
      </c>
      <c r="AR4" s="18" t="str">
        <f t="shared" si="0"/>
        <v>x</v>
      </c>
      <c r="AS4" s="19">
        <f t="shared" si="1"/>
        <v>0</v>
      </c>
      <c r="AT4" s="19">
        <f t="shared" si="2"/>
        <v>0</v>
      </c>
      <c r="AU4" s="19">
        <f t="shared" si="3"/>
        <v>0</v>
      </c>
      <c r="AV4" s="19">
        <f t="shared" si="4"/>
        <v>0</v>
      </c>
      <c r="AW4" s="71">
        <f t="shared" si="102"/>
        <v>0</v>
      </c>
      <c r="AX4" s="71">
        <f t="shared" si="103"/>
        <v>0</v>
      </c>
      <c r="AY4" s="71">
        <f t="shared" si="104"/>
        <v>1</v>
      </c>
      <c r="AZ4" s="22">
        <f t="shared" si="5"/>
        <v>0</v>
      </c>
      <c r="BA4" s="22">
        <f t="shared" si="6"/>
        <v>0</v>
      </c>
      <c r="BB4" s="25">
        <f t="shared" si="7"/>
        <v>0</v>
      </c>
      <c r="BC4" s="21">
        <f t="shared" si="8"/>
        <v>0</v>
      </c>
      <c r="BD4" s="22">
        <v>3</v>
      </c>
      <c r="BE4" s="18">
        <f t="shared" si="9"/>
        <v>0</v>
      </c>
      <c r="BF4" s="18">
        <f t="shared" si="10"/>
        <v>0</v>
      </c>
      <c r="BG4" s="18">
        <f t="shared" si="11"/>
        <v>0</v>
      </c>
      <c r="BH4" s="18">
        <f t="shared" si="12"/>
        <v>0</v>
      </c>
      <c r="BI4" s="18">
        <f t="shared" si="105"/>
        <v>0</v>
      </c>
      <c r="BJ4" s="22">
        <f t="shared" ref="BJ4:BJ24" si="116">BM4+BJ3</f>
        <v>1</v>
      </c>
      <c r="BK4" s="22">
        <f t="shared" si="106"/>
        <v>1</v>
      </c>
      <c r="BL4" s="33">
        <f t="shared" si="107"/>
        <v>1</v>
      </c>
      <c r="BM4" s="22">
        <f t="shared" si="13"/>
        <v>0</v>
      </c>
      <c r="BN4" s="22">
        <f t="shared" si="108"/>
        <v>1</v>
      </c>
      <c r="BO4" s="22">
        <f t="shared" si="14"/>
        <v>1</v>
      </c>
      <c r="BP4" s="22">
        <f t="shared" si="109"/>
        <v>0</v>
      </c>
      <c r="BQ4" s="22">
        <f t="shared" si="15"/>
        <v>0</v>
      </c>
      <c r="BR4" s="15">
        <f t="shared" si="16"/>
        <v>0</v>
      </c>
      <c r="BS4" s="45">
        <f t="shared" si="110"/>
        <v>0</v>
      </c>
      <c r="BT4" s="22">
        <f t="shared" si="111"/>
        <v>0</v>
      </c>
      <c r="BU4" s="22">
        <f t="shared" ref="BU4:BU24" si="117">IF(BV4&gt;BW4,BV4,BW4)</f>
        <v>1</v>
      </c>
      <c r="BV4" s="22">
        <f t="shared" si="112"/>
        <v>0</v>
      </c>
      <c r="BW4" s="22">
        <f t="shared" si="113"/>
        <v>1</v>
      </c>
      <c r="BX4" s="22">
        <f t="shared" si="114"/>
        <v>0</v>
      </c>
      <c r="BY4" s="15">
        <f t="shared" si="115"/>
        <v>0</v>
      </c>
      <c r="BZ4" s="18">
        <f t="shared" ref="BZ4:BZ24" si="118">IF(AND(BS4=0,BI4=0,BC4-BC3&lt;TIME(1,55,0),BC4&gt;CF3+TIME(1,55,0)),JI3,0)</f>
        <v>0</v>
      </c>
      <c r="CA4" s="22">
        <f t="shared" ref="CA4:CA24" si="119">IF(BZ4&gt;0,1,0)</f>
        <v>0</v>
      </c>
      <c r="CB4" s="22">
        <f>IF(CC4&gt;CD4,CC4,CD4)</f>
        <v>1</v>
      </c>
      <c r="CC4" s="22">
        <f t="shared" ref="CC4:CC67" si="120">IF(AND(AP4&gt;0,BZ4&gt;0),0,IF(BZ4&gt;0,CC3+1,CC3))</f>
        <v>0</v>
      </c>
      <c r="CD4" s="22">
        <f t="shared" ref="CD4:CD24" si="121">IF(CC4=0,CC3+1,0)</f>
        <v>1</v>
      </c>
      <c r="CE4" s="22">
        <f t="shared" ref="CE4:CE67" si="122">IF(AND(AP4&gt;0,CD4&gt;0,BZ4&gt;0),1,0)</f>
        <v>0</v>
      </c>
      <c r="CF4" s="15">
        <f t="shared" ref="CF4:CF24" si="123">IF(BZ4&lt;&gt;0,BC4,CF3)</f>
        <v>0</v>
      </c>
      <c r="CL4" s="22"/>
      <c r="CM4" s="15"/>
      <c r="CR4" s="22"/>
      <c r="CT4" s="15"/>
      <c r="CW4" s="22"/>
      <c r="DA4" s="15"/>
      <c r="DH4" s="15"/>
      <c r="DJ4" s="22"/>
      <c r="DO4" s="15"/>
      <c r="DV4" s="15"/>
      <c r="EC4" s="15"/>
      <c r="EJ4" s="15"/>
      <c r="EQ4" s="15"/>
      <c r="EX4" s="15"/>
      <c r="FE4" s="15"/>
      <c r="FL4" s="15"/>
      <c r="FS4" s="15"/>
      <c r="FZ4" s="15"/>
      <c r="GG4" s="15"/>
      <c r="GN4" s="15"/>
      <c r="GP4" s="22"/>
      <c r="GQ4" s="22"/>
      <c r="GR4" s="22"/>
      <c r="GS4" s="22"/>
      <c r="GT4" s="22"/>
      <c r="GU4" s="15"/>
      <c r="GV4" s="22">
        <f t="shared" si="17"/>
        <v>0</v>
      </c>
      <c r="GW4" s="22">
        <f t="shared" si="18"/>
        <v>1</v>
      </c>
      <c r="GX4" s="22">
        <f t="shared" si="19"/>
        <v>1</v>
      </c>
      <c r="GY4" s="18">
        <f t="shared" si="20"/>
        <v>1</v>
      </c>
      <c r="GZ4" s="18">
        <v>0</v>
      </c>
      <c r="HA4" s="18">
        <f t="shared" si="21"/>
        <v>0</v>
      </c>
      <c r="HB4" s="18">
        <v>0</v>
      </c>
      <c r="HC4" s="18">
        <f t="shared" si="22"/>
        <v>0</v>
      </c>
      <c r="HD4" s="18">
        <v>0</v>
      </c>
      <c r="HE4" s="18">
        <f t="shared" si="23"/>
        <v>0</v>
      </c>
      <c r="HF4" s="18">
        <v>0</v>
      </c>
      <c r="HG4" s="18">
        <f t="shared" si="24"/>
        <v>0</v>
      </c>
      <c r="HH4" s="18">
        <v>0</v>
      </c>
      <c r="HI4" s="18">
        <f t="shared" si="25"/>
        <v>0</v>
      </c>
      <c r="HJ4" s="18">
        <v>0</v>
      </c>
      <c r="HK4" s="18">
        <f t="shared" si="26"/>
        <v>0</v>
      </c>
      <c r="HL4" s="18">
        <v>0</v>
      </c>
      <c r="HM4" s="18">
        <f t="shared" si="27"/>
        <v>0</v>
      </c>
      <c r="HN4" s="18">
        <v>0</v>
      </c>
      <c r="HO4" s="18">
        <f t="shared" si="28"/>
        <v>0</v>
      </c>
      <c r="HP4" s="18">
        <v>0</v>
      </c>
      <c r="HQ4" s="18">
        <f t="shared" si="29"/>
        <v>0</v>
      </c>
      <c r="HR4" s="18">
        <v>0</v>
      </c>
      <c r="HS4" s="18">
        <f t="shared" si="30"/>
        <v>0</v>
      </c>
      <c r="HT4" s="18">
        <v>0</v>
      </c>
      <c r="HU4" s="18">
        <f t="shared" si="31"/>
        <v>0</v>
      </c>
      <c r="HV4" s="18">
        <v>0</v>
      </c>
      <c r="HW4" s="18">
        <f t="shared" si="32"/>
        <v>0</v>
      </c>
      <c r="HX4" s="18">
        <v>0</v>
      </c>
      <c r="HY4" s="18">
        <f t="shared" si="33"/>
        <v>0</v>
      </c>
      <c r="HZ4" s="18">
        <v>0</v>
      </c>
      <c r="IA4" s="18">
        <f t="shared" si="34"/>
        <v>0</v>
      </c>
      <c r="IB4" s="18">
        <v>0</v>
      </c>
      <c r="IC4" s="18">
        <f t="shared" si="35"/>
        <v>0</v>
      </c>
      <c r="ID4" s="18">
        <v>0</v>
      </c>
      <c r="IE4" s="18">
        <f t="shared" si="36"/>
        <v>0</v>
      </c>
      <c r="IF4" s="18">
        <v>0</v>
      </c>
      <c r="IG4" s="18">
        <f t="shared" si="37"/>
        <v>0</v>
      </c>
      <c r="IH4" s="18">
        <v>0</v>
      </c>
      <c r="II4" s="18">
        <f t="shared" si="38"/>
        <v>0</v>
      </c>
      <c r="IJ4" s="18">
        <v>0</v>
      </c>
      <c r="IK4" s="18">
        <f t="shared" si="39"/>
        <v>0</v>
      </c>
      <c r="IL4" s="18">
        <v>0</v>
      </c>
      <c r="IM4" s="18">
        <f t="shared" si="40"/>
        <v>0</v>
      </c>
      <c r="IN4" s="18">
        <f t="shared" si="41"/>
        <v>0</v>
      </c>
      <c r="IO4" s="18">
        <f t="shared" si="42"/>
        <v>0</v>
      </c>
      <c r="IP4" s="18">
        <f t="shared" si="43"/>
        <v>0</v>
      </c>
      <c r="IQ4" s="18">
        <f t="shared" si="44"/>
        <v>0</v>
      </c>
      <c r="IR4" s="18">
        <f t="shared" si="45"/>
        <v>0</v>
      </c>
      <c r="IS4" s="18">
        <f t="shared" si="46"/>
        <v>0</v>
      </c>
      <c r="IT4" s="18">
        <f t="shared" si="47"/>
        <v>0</v>
      </c>
      <c r="IU4" s="18">
        <f t="shared" si="48"/>
        <v>0</v>
      </c>
      <c r="IV4" s="18">
        <f t="shared" si="49"/>
        <v>0</v>
      </c>
      <c r="IW4" s="18">
        <f t="shared" si="50"/>
        <v>0</v>
      </c>
      <c r="IX4" s="18">
        <f t="shared" si="51"/>
        <v>0</v>
      </c>
      <c r="IY4" s="18">
        <f t="shared" si="52"/>
        <v>0</v>
      </c>
      <c r="IZ4" s="18">
        <f t="shared" si="53"/>
        <v>0</v>
      </c>
      <c r="JA4" s="18">
        <f t="shared" si="54"/>
        <v>0</v>
      </c>
      <c r="JB4" s="18">
        <f t="shared" si="55"/>
        <v>0</v>
      </c>
      <c r="JC4" s="18">
        <f t="shared" si="56"/>
        <v>0</v>
      </c>
      <c r="JD4" s="18">
        <f t="shared" si="57"/>
        <v>0</v>
      </c>
      <c r="JE4" s="18">
        <f t="shared" si="58"/>
        <v>0</v>
      </c>
      <c r="JF4" s="18">
        <f t="shared" si="59"/>
        <v>0</v>
      </c>
      <c r="JG4" s="18">
        <f t="shared" si="60"/>
        <v>0.01</v>
      </c>
      <c r="JH4" s="18">
        <f t="shared" si="61"/>
        <v>1</v>
      </c>
      <c r="JI4" s="18">
        <f t="shared" si="62"/>
        <v>1</v>
      </c>
      <c r="JJ4" s="18">
        <f t="shared" si="63"/>
        <v>1</v>
      </c>
      <c r="JK4" s="18">
        <f t="shared" si="64"/>
        <v>1</v>
      </c>
      <c r="JL4" s="18">
        <f t="shared" si="65"/>
        <v>1</v>
      </c>
      <c r="JM4" s="18">
        <f t="shared" si="66"/>
        <v>1</v>
      </c>
      <c r="JN4" s="18">
        <f t="shared" si="67"/>
        <v>1</v>
      </c>
      <c r="JO4" s="18">
        <f t="shared" si="68"/>
        <v>1</v>
      </c>
      <c r="JP4" s="18">
        <f t="shared" si="69"/>
        <v>1</v>
      </c>
      <c r="JQ4" s="18">
        <f t="shared" si="70"/>
        <v>1</v>
      </c>
      <c r="JR4" s="18">
        <f t="shared" si="71"/>
        <v>1</v>
      </c>
      <c r="JS4" s="18">
        <f t="shared" si="72"/>
        <v>1</v>
      </c>
      <c r="JT4" s="18">
        <f t="shared" si="73"/>
        <v>1</v>
      </c>
      <c r="JU4" s="18">
        <f t="shared" si="74"/>
        <v>1</v>
      </c>
      <c r="JV4" s="18">
        <f t="shared" si="75"/>
        <v>1</v>
      </c>
      <c r="JW4" s="18">
        <f t="shared" si="76"/>
        <v>1</v>
      </c>
      <c r="JX4" s="18">
        <f t="shared" si="77"/>
        <v>1</v>
      </c>
      <c r="JY4" s="18">
        <f t="shared" si="78"/>
        <v>1</v>
      </c>
      <c r="JZ4" s="18">
        <f t="shared" si="79"/>
        <v>1</v>
      </c>
      <c r="KA4" s="18">
        <f t="shared" si="80"/>
        <v>0</v>
      </c>
      <c r="KB4" s="18">
        <f t="shared" si="81"/>
        <v>0</v>
      </c>
      <c r="KC4" s="18">
        <f t="shared" si="82"/>
        <v>0</v>
      </c>
      <c r="KD4" s="18">
        <f t="shared" si="83"/>
        <v>0</v>
      </c>
      <c r="KE4" s="18">
        <f t="shared" si="84"/>
        <v>0</v>
      </c>
      <c r="KF4" s="18">
        <f t="shared" si="85"/>
        <v>0</v>
      </c>
      <c r="KG4" s="18">
        <f t="shared" si="86"/>
        <v>0</v>
      </c>
      <c r="KH4" s="18">
        <f t="shared" si="87"/>
        <v>0</v>
      </c>
      <c r="KI4" s="18">
        <f t="shared" si="88"/>
        <v>0</v>
      </c>
      <c r="KJ4" s="18">
        <f t="shared" si="89"/>
        <v>0</v>
      </c>
      <c r="KK4" s="18">
        <f t="shared" si="90"/>
        <v>0</v>
      </c>
      <c r="KL4" s="18">
        <f t="shared" si="91"/>
        <v>0</v>
      </c>
      <c r="KM4" s="18">
        <f t="shared" si="92"/>
        <v>0</v>
      </c>
      <c r="KN4" s="18">
        <f t="shared" si="93"/>
        <v>0</v>
      </c>
      <c r="KO4" s="18">
        <f t="shared" si="94"/>
        <v>0</v>
      </c>
      <c r="KP4" s="18">
        <f t="shared" si="95"/>
        <v>0</v>
      </c>
      <c r="KQ4" s="18">
        <f t="shared" si="96"/>
        <v>0</v>
      </c>
      <c r="KR4" s="18">
        <f t="shared" si="97"/>
        <v>0</v>
      </c>
      <c r="KS4" s="18">
        <f t="shared" si="98"/>
        <v>0</v>
      </c>
      <c r="KT4" s="18">
        <f t="shared" si="99"/>
        <v>0</v>
      </c>
    </row>
    <row r="5" spans="1:306" x14ac:dyDescent="0.3">
      <c r="A5" s="18"/>
      <c r="B5" s="18"/>
      <c r="C5" s="18"/>
      <c r="F5" s="18"/>
      <c r="AI5" s="18"/>
      <c r="AJ5" s="24"/>
      <c r="AK5" s="24"/>
      <c r="AL5" s="20"/>
      <c r="AM5" s="23"/>
      <c r="AN5" s="18"/>
      <c r="AO5" s="24"/>
      <c r="AP5" s="18">
        <f t="shared" si="100"/>
        <v>0</v>
      </c>
      <c r="AQ5" s="18" t="str">
        <f t="shared" si="101"/>
        <v>x</v>
      </c>
      <c r="AR5" s="18" t="str">
        <f t="shared" si="0"/>
        <v>x</v>
      </c>
      <c r="AS5" s="19">
        <f t="shared" si="1"/>
        <v>0</v>
      </c>
      <c r="AT5" s="19">
        <f t="shared" si="2"/>
        <v>0</v>
      </c>
      <c r="AU5" s="19">
        <f t="shared" si="3"/>
        <v>0</v>
      </c>
      <c r="AV5" s="19">
        <f t="shared" si="4"/>
        <v>0</v>
      </c>
      <c r="AW5" s="71">
        <f t="shared" si="102"/>
        <v>0</v>
      </c>
      <c r="AX5" s="71">
        <f t="shared" si="103"/>
        <v>0</v>
      </c>
      <c r="AY5" s="71">
        <f t="shared" si="104"/>
        <v>1</v>
      </c>
      <c r="AZ5" s="22">
        <f t="shared" si="5"/>
        <v>0</v>
      </c>
      <c r="BA5" s="22">
        <f t="shared" si="6"/>
        <v>0</v>
      </c>
      <c r="BB5" s="25">
        <f t="shared" si="7"/>
        <v>0</v>
      </c>
      <c r="BC5" s="21">
        <f t="shared" si="8"/>
        <v>0</v>
      </c>
      <c r="BD5" s="22">
        <v>4</v>
      </c>
      <c r="BE5" s="18">
        <f t="shared" si="9"/>
        <v>0</v>
      </c>
      <c r="BF5" s="18">
        <f t="shared" si="10"/>
        <v>0</v>
      </c>
      <c r="BG5" s="18">
        <f t="shared" si="11"/>
        <v>0</v>
      </c>
      <c r="BH5" s="18">
        <f t="shared" si="12"/>
        <v>0</v>
      </c>
      <c r="BI5" s="18">
        <f t="shared" si="105"/>
        <v>0</v>
      </c>
      <c r="BJ5" s="22">
        <f t="shared" si="116"/>
        <v>1</v>
      </c>
      <c r="BK5" s="22">
        <f t="shared" si="106"/>
        <v>1</v>
      </c>
      <c r="BL5" s="33">
        <f t="shared" si="107"/>
        <v>1</v>
      </c>
      <c r="BM5" s="22">
        <f t="shared" si="13"/>
        <v>0</v>
      </c>
      <c r="BN5" s="22">
        <f t="shared" si="108"/>
        <v>1</v>
      </c>
      <c r="BO5" s="22">
        <f t="shared" si="14"/>
        <v>1</v>
      </c>
      <c r="BP5" s="22">
        <f t="shared" si="109"/>
        <v>0</v>
      </c>
      <c r="BQ5" s="22">
        <f t="shared" si="15"/>
        <v>0</v>
      </c>
      <c r="BR5" s="15">
        <f t="shared" si="16"/>
        <v>0</v>
      </c>
      <c r="BS5" s="45">
        <f t="shared" si="110"/>
        <v>0</v>
      </c>
      <c r="BT5" s="22">
        <f t="shared" si="111"/>
        <v>0</v>
      </c>
      <c r="BU5" s="22">
        <f t="shared" si="117"/>
        <v>1</v>
      </c>
      <c r="BV5" s="22">
        <f t="shared" si="112"/>
        <v>0</v>
      </c>
      <c r="BW5" s="22">
        <f t="shared" si="113"/>
        <v>1</v>
      </c>
      <c r="BX5" s="22">
        <f t="shared" si="114"/>
        <v>0</v>
      </c>
      <c r="BY5" s="15">
        <f t="shared" si="115"/>
        <v>0</v>
      </c>
      <c r="BZ5" s="18">
        <f t="shared" si="118"/>
        <v>0</v>
      </c>
      <c r="CA5" s="22">
        <f t="shared" si="119"/>
        <v>0</v>
      </c>
      <c r="CB5" s="22">
        <f t="shared" ref="CB5:CB24" si="124">IF(CC5&gt;CD5,CC5,CD5)</f>
        <v>1</v>
      </c>
      <c r="CC5" s="22">
        <f t="shared" si="120"/>
        <v>0</v>
      </c>
      <c r="CD5" s="22">
        <f t="shared" si="121"/>
        <v>1</v>
      </c>
      <c r="CE5" s="22">
        <f t="shared" si="122"/>
        <v>0</v>
      </c>
      <c r="CF5" s="15">
        <f t="shared" si="123"/>
        <v>0</v>
      </c>
      <c r="CG5" s="18">
        <f t="shared" ref="CG5:CG24" si="125">IF(AND(BZ5=0,BS5=0,BI5=0,BC5-BC4&lt;TIME(1,55,0),BC5&gt;CM4+TIME(1,55,0)),JJ4,0)</f>
        <v>0</v>
      </c>
      <c r="CH5" s="22">
        <f t="shared" ref="CH5:CH24" si="126">IF(CG5&gt;0,1,0)</f>
        <v>0</v>
      </c>
      <c r="CI5" s="22">
        <f t="shared" ref="CI5:CI24" si="127">IF(CJ5&gt;CK5,CJ5,CK5)</f>
        <v>1</v>
      </c>
      <c r="CJ5" s="22">
        <f t="shared" ref="CJ5:CJ68" si="128">IF(AND(AP5&gt;0,CG5&gt;0),0,IF(CG5&gt;0,CJ4+1,CJ4))</f>
        <v>0</v>
      </c>
      <c r="CK5" s="22">
        <f t="shared" ref="CK5:CK24" si="129">IF(CJ5=0,CJ4+1,0)</f>
        <v>1</v>
      </c>
      <c r="CL5" s="22">
        <f t="shared" ref="CL5:CL68" si="130">IF(AND(AP5&gt;0,CK5&gt;0,CG5&gt;0),1,0)</f>
        <v>0</v>
      </c>
      <c r="CM5" s="15">
        <f t="shared" ref="CM5:CM24" si="131">IF(CG5&lt;&gt;0,BC5,CM4)</f>
        <v>0</v>
      </c>
      <c r="CR5" s="22"/>
      <c r="CT5" s="15"/>
      <c r="CW5" s="22"/>
      <c r="DA5" s="15"/>
      <c r="DH5" s="15"/>
      <c r="DJ5" s="22"/>
      <c r="DO5" s="15"/>
      <c r="DV5" s="15"/>
      <c r="EC5" s="15"/>
      <c r="EJ5" s="15"/>
      <c r="EQ5" s="15"/>
      <c r="EX5" s="15"/>
      <c r="FE5" s="15"/>
      <c r="FL5" s="15"/>
      <c r="FS5" s="15"/>
      <c r="FZ5" s="15"/>
      <c r="GG5" s="15"/>
      <c r="GN5" s="15"/>
      <c r="GP5" s="22"/>
      <c r="GQ5" s="22"/>
      <c r="GR5" s="22"/>
      <c r="GS5" s="22"/>
      <c r="GT5" s="22"/>
      <c r="GU5" s="15"/>
      <c r="GV5" s="22">
        <f t="shared" si="17"/>
        <v>0</v>
      </c>
      <c r="GW5" s="22">
        <f t="shared" si="18"/>
        <v>1</v>
      </c>
      <c r="GX5" s="22">
        <f t="shared" si="19"/>
        <v>1</v>
      </c>
      <c r="GY5" s="18">
        <f t="shared" si="20"/>
        <v>1</v>
      </c>
      <c r="GZ5" s="18">
        <v>0</v>
      </c>
      <c r="HA5" s="18">
        <f t="shared" si="21"/>
        <v>0</v>
      </c>
      <c r="HB5" s="18">
        <v>0</v>
      </c>
      <c r="HC5" s="18">
        <f t="shared" si="22"/>
        <v>0</v>
      </c>
      <c r="HD5" s="18">
        <v>0</v>
      </c>
      <c r="HE5" s="18">
        <f t="shared" si="23"/>
        <v>0</v>
      </c>
      <c r="HF5" s="18">
        <v>0</v>
      </c>
      <c r="HG5" s="18">
        <f t="shared" si="24"/>
        <v>0</v>
      </c>
      <c r="HH5" s="18">
        <v>0</v>
      </c>
      <c r="HI5" s="18">
        <f t="shared" si="25"/>
        <v>0</v>
      </c>
      <c r="HJ5" s="18">
        <v>0</v>
      </c>
      <c r="HK5" s="18">
        <f t="shared" si="26"/>
        <v>0</v>
      </c>
      <c r="HL5" s="18">
        <v>0</v>
      </c>
      <c r="HM5" s="18">
        <f t="shared" si="27"/>
        <v>0</v>
      </c>
      <c r="HN5" s="18">
        <v>0</v>
      </c>
      <c r="HO5" s="18">
        <f t="shared" si="28"/>
        <v>0</v>
      </c>
      <c r="HP5" s="18">
        <v>0</v>
      </c>
      <c r="HQ5" s="18">
        <f t="shared" si="29"/>
        <v>0</v>
      </c>
      <c r="HR5" s="18">
        <v>0</v>
      </c>
      <c r="HS5" s="18">
        <f t="shared" si="30"/>
        <v>0</v>
      </c>
      <c r="HT5" s="18">
        <v>0</v>
      </c>
      <c r="HU5" s="18">
        <f t="shared" si="31"/>
        <v>0</v>
      </c>
      <c r="HV5" s="18">
        <v>0</v>
      </c>
      <c r="HW5" s="18">
        <f t="shared" si="32"/>
        <v>0</v>
      </c>
      <c r="HX5" s="18">
        <v>0</v>
      </c>
      <c r="HY5" s="18">
        <f t="shared" si="33"/>
        <v>0</v>
      </c>
      <c r="HZ5" s="18">
        <v>0</v>
      </c>
      <c r="IA5" s="18">
        <f t="shared" si="34"/>
        <v>0</v>
      </c>
      <c r="IB5" s="18">
        <v>0</v>
      </c>
      <c r="IC5" s="18">
        <f t="shared" si="35"/>
        <v>0</v>
      </c>
      <c r="ID5" s="18">
        <v>0</v>
      </c>
      <c r="IE5" s="18">
        <f t="shared" si="36"/>
        <v>0</v>
      </c>
      <c r="IF5" s="18">
        <v>0</v>
      </c>
      <c r="IG5" s="18">
        <f t="shared" si="37"/>
        <v>0</v>
      </c>
      <c r="IH5" s="18">
        <v>0</v>
      </c>
      <c r="II5" s="18">
        <f t="shared" si="38"/>
        <v>0</v>
      </c>
      <c r="IJ5" s="18">
        <v>0</v>
      </c>
      <c r="IK5" s="18">
        <f t="shared" si="39"/>
        <v>0</v>
      </c>
      <c r="IL5" s="18">
        <v>0</v>
      </c>
      <c r="IM5" s="18">
        <f t="shared" si="40"/>
        <v>0</v>
      </c>
      <c r="IN5" s="18">
        <f t="shared" si="41"/>
        <v>0</v>
      </c>
      <c r="IO5" s="18">
        <f t="shared" si="42"/>
        <v>0</v>
      </c>
      <c r="IP5" s="18">
        <f t="shared" si="43"/>
        <v>0</v>
      </c>
      <c r="IQ5" s="18">
        <f t="shared" si="44"/>
        <v>0</v>
      </c>
      <c r="IR5" s="18">
        <f t="shared" si="45"/>
        <v>0</v>
      </c>
      <c r="IS5" s="18">
        <f t="shared" si="46"/>
        <v>0</v>
      </c>
      <c r="IT5" s="18">
        <f t="shared" si="47"/>
        <v>0</v>
      </c>
      <c r="IU5" s="18">
        <f t="shared" si="48"/>
        <v>0</v>
      </c>
      <c r="IV5" s="18">
        <f t="shared" si="49"/>
        <v>0</v>
      </c>
      <c r="IW5" s="18">
        <f t="shared" si="50"/>
        <v>0</v>
      </c>
      <c r="IX5" s="18">
        <f t="shared" si="51"/>
        <v>0</v>
      </c>
      <c r="IY5" s="18">
        <f t="shared" si="52"/>
        <v>0</v>
      </c>
      <c r="IZ5" s="18">
        <f t="shared" si="53"/>
        <v>0</v>
      </c>
      <c r="JA5" s="18">
        <f t="shared" si="54"/>
        <v>0</v>
      </c>
      <c r="JB5" s="18">
        <f t="shared" si="55"/>
        <v>0</v>
      </c>
      <c r="JC5" s="18">
        <f t="shared" si="56"/>
        <v>0</v>
      </c>
      <c r="JD5" s="18">
        <f t="shared" si="57"/>
        <v>0</v>
      </c>
      <c r="JE5" s="18">
        <f t="shared" si="58"/>
        <v>0</v>
      </c>
      <c r="JF5" s="18">
        <f t="shared" si="59"/>
        <v>0</v>
      </c>
      <c r="JG5" s="18">
        <f t="shared" si="60"/>
        <v>0.01</v>
      </c>
      <c r="JH5" s="18">
        <f t="shared" si="61"/>
        <v>1</v>
      </c>
      <c r="JI5" s="18">
        <f t="shared" si="62"/>
        <v>1</v>
      </c>
      <c r="JJ5" s="18">
        <f t="shared" si="63"/>
        <v>1</v>
      </c>
      <c r="JK5" s="18">
        <f t="shared" si="64"/>
        <v>1</v>
      </c>
      <c r="JL5" s="18">
        <f t="shared" si="65"/>
        <v>1</v>
      </c>
      <c r="JM5" s="18">
        <f t="shared" si="66"/>
        <v>1</v>
      </c>
      <c r="JN5" s="18">
        <f t="shared" si="67"/>
        <v>1</v>
      </c>
      <c r="JO5" s="18">
        <f t="shared" si="68"/>
        <v>1</v>
      </c>
      <c r="JP5" s="18">
        <f t="shared" si="69"/>
        <v>1</v>
      </c>
      <c r="JQ5" s="18">
        <f t="shared" si="70"/>
        <v>1</v>
      </c>
      <c r="JR5" s="18">
        <f t="shared" si="71"/>
        <v>1</v>
      </c>
      <c r="JS5" s="18">
        <f t="shared" si="72"/>
        <v>1</v>
      </c>
      <c r="JT5" s="18">
        <f t="shared" si="73"/>
        <v>1</v>
      </c>
      <c r="JU5" s="18">
        <f t="shared" si="74"/>
        <v>1</v>
      </c>
      <c r="JV5" s="18">
        <f t="shared" si="75"/>
        <v>1</v>
      </c>
      <c r="JW5" s="18">
        <f t="shared" si="76"/>
        <v>1</v>
      </c>
      <c r="JX5" s="18">
        <f t="shared" si="77"/>
        <v>1</v>
      </c>
      <c r="JY5" s="18">
        <f t="shared" si="78"/>
        <v>1</v>
      </c>
      <c r="JZ5" s="18">
        <f t="shared" si="79"/>
        <v>1</v>
      </c>
      <c r="KA5" s="18">
        <f t="shared" si="80"/>
        <v>0</v>
      </c>
      <c r="KB5" s="18">
        <f t="shared" si="81"/>
        <v>0</v>
      </c>
      <c r="KC5" s="18">
        <f t="shared" si="82"/>
        <v>0</v>
      </c>
      <c r="KD5" s="18">
        <f t="shared" si="83"/>
        <v>0</v>
      </c>
      <c r="KE5" s="18">
        <f t="shared" si="84"/>
        <v>0</v>
      </c>
      <c r="KF5" s="18">
        <f t="shared" si="85"/>
        <v>0</v>
      </c>
      <c r="KG5" s="18">
        <f t="shared" si="86"/>
        <v>0</v>
      </c>
      <c r="KH5" s="18">
        <f t="shared" si="87"/>
        <v>0</v>
      </c>
      <c r="KI5" s="18">
        <f t="shared" si="88"/>
        <v>0</v>
      </c>
      <c r="KJ5" s="18">
        <f t="shared" si="89"/>
        <v>0</v>
      </c>
      <c r="KK5" s="18">
        <f t="shared" si="90"/>
        <v>0</v>
      </c>
      <c r="KL5" s="18">
        <f t="shared" si="91"/>
        <v>0</v>
      </c>
      <c r="KM5" s="18">
        <f t="shared" si="92"/>
        <v>0</v>
      </c>
      <c r="KN5" s="18">
        <f t="shared" si="93"/>
        <v>0</v>
      </c>
      <c r="KO5" s="18">
        <f t="shared" si="94"/>
        <v>0</v>
      </c>
      <c r="KP5" s="18">
        <f t="shared" si="95"/>
        <v>0</v>
      </c>
      <c r="KQ5" s="18">
        <f t="shared" si="96"/>
        <v>0</v>
      </c>
      <c r="KR5" s="18">
        <f t="shared" si="97"/>
        <v>0</v>
      </c>
      <c r="KS5" s="18">
        <f t="shared" si="98"/>
        <v>0</v>
      </c>
      <c r="KT5" s="18">
        <f t="shared" si="99"/>
        <v>0</v>
      </c>
    </row>
    <row r="6" spans="1:306" x14ac:dyDescent="0.3">
      <c r="A6" s="18"/>
      <c r="B6" s="18"/>
      <c r="C6" s="18"/>
      <c r="F6" s="18"/>
      <c r="AI6" s="18"/>
      <c r="AJ6" s="24"/>
      <c r="AK6" s="24"/>
      <c r="AL6" s="20"/>
      <c r="AM6" s="23"/>
      <c r="AN6" s="18"/>
      <c r="AO6" s="24"/>
      <c r="AP6" s="18">
        <f t="shared" si="100"/>
        <v>0</v>
      </c>
      <c r="AQ6" s="18" t="str">
        <f t="shared" si="101"/>
        <v>x</v>
      </c>
      <c r="AR6" s="18" t="str">
        <f t="shared" si="0"/>
        <v>x</v>
      </c>
      <c r="AS6" s="19">
        <f t="shared" si="1"/>
        <v>0</v>
      </c>
      <c r="AT6" s="19">
        <f t="shared" si="2"/>
        <v>0</v>
      </c>
      <c r="AU6" s="19">
        <f t="shared" si="3"/>
        <v>0</v>
      </c>
      <c r="AV6" s="19">
        <f t="shared" si="4"/>
        <v>0</v>
      </c>
      <c r="AW6" s="71">
        <f t="shared" si="102"/>
        <v>0</v>
      </c>
      <c r="AX6" s="71">
        <f t="shared" si="103"/>
        <v>0</v>
      </c>
      <c r="AY6" s="71">
        <f t="shared" si="104"/>
        <v>1</v>
      </c>
      <c r="AZ6" s="22">
        <f t="shared" si="5"/>
        <v>0</v>
      </c>
      <c r="BA6" s="22">
        <f t="shared" si="6"/>
        <v>0</v>
      </c>
      <c r="BB6" s="25">
        <f t="shared" si="7"/>
        <v>0</v>
      </c>
      <c r="BC6" s="21">
        <f t="shared" si="8"/>
        <v>0</v>
      </c>
      <c r="BD6" s="22">
        <v>5</v>
      </c>
      <c r="BE6" s="18">
        <f t="shared" si="9"/>
        <v>0</v>
      </c>
      <c r="BF6" s="18">
        <f t="shared" si="10"/>
        <v>0</v>
      </c>
      <c r="BG6" s="18">
        <f t="shared" si="11"/>
        <v>0</v>
      </c>
      <c r="BH6" s="18">
        <f t="shared" si="12"/>
        <v>0</v>
      </c>
      <c r="BI6" s="18">
        <f t="shared" si="105"/>
        <v>0</v>
      </c>
      <c r="BJ6" s="22">
        <f t="shared" si="116"/>
        <v>1</v>
      </c>
      <c r="BK6" s="22">
        <f t="shared" si="106"/>
        <v>1</v>
      </c>
      <c r="BL6" s="33">
        <f t="shared" si="107"/>
        <v>1</v>
      </c>
      <c r="BM6" s="22">
        <f t="shared" si="13"/>
        <v>0</v>
      </c>
      <c r="BN6" s="22">
        <f t="shared" si="108"/>
        <v>1</v>
      </c>
      <c r="BO6" s="22">
        <f t="shared" si="14"/>
        <v>1</v>
      </c>
      <c r="BP6" s="22">
        <f t="shared" si="109"/>
        <v>0</v>
      </c>
      <c r="BQ6" s="22">
        <f t="shared" si="15"/>
        <v>0</v>
      </c>
      <c r="BR6" s="15">
        <f t="shared" si="16"/>
        <v>0</v>
      </c>
      <c r="BS6" s="45">
        <f t="shared" si="110"/>
        <v>0</v>
      </c>
      <c r="BT6" s="22">
        <f t="shared" si="111"/>
        <v>0</v>
      </c>
      <c r="BU6" s="22">
        <f t="shared" si="117"/>
        <v>1</v>
      </c>
      <c r="BV6" s="22">
        <f t="shared" si="112"/>
        <v>0</v>
      </c>
      <c r="BW6" s="22">
        <f t="shared" si="113"/>
        <v>1</v>
      </c>
      <c r="BX6" s="22">
        <f t="shared" si="114"/>
        <v>0</v>
      </c>
      <c r="BY6" s="15">
        <f t="shared" si="115"/>
        <v>0</v>
      </c>
      <c r="BZ6" s="18">
        <f t="shared" si="118"/>
        <v>0</v>
      </c>
      <c r="CA6" s="22">
        <f t="shared" si="119"/>
        <v>0</v>
      </c>
      <c r="CB6" s="22">
        <f t="shared" si="124"/>
        <v>1</v>
      </c>
      <c r="CC6" s="22">
        <f t="shared" si="120"/>
        <v>0</v>
      </c>
      <c r="CD6" s="22">
        <f t="shared" si="121"/>
        <v>1</v>
      </c>
      <c r="CE6" s="22">
        <f t="shared" si="122"/>
        <v>0</v>
      </c>
      <c r="CF6" s="15">
        <f t="shared" si="123"/>
        <v>0</v>
      </c>
      <c r="CG6" s="18">
        <f t="shared" si="125"/>
        <v>0</v>
      </c>
      <c r="CH6" s="22">
        <f t="shared" si="126"/>
        <v>0</v>
      </c>
      <c r="CI6" s="22">
        <f t="shared" si="127"/>
        <v>1</v>
      </c>
      <c r="CJ6" s="22">
        <f t="shared" si="128"/>
        <v>0</v>
      </c>
      <c r="CK6" s="22">
        <f t="shared" si="129"/>
        <v>1</v>
      </c>
      <c r="CL6" s="22">
        <f t="shared" si="130"/>
        <v>0</v>
      </c>
      <c r="CM6" s="15">
        <f t="shared" si="131"/>
        <v>0</v>
      </c>
      <c r="CN6" s="18">
        <f t="shared" ref="CN6:CN24" si="132">IF(AND(CG6=0,BZ6=0,BS6=0,BI6=0,BC6-BC5&lt;TIME(1,55,0),BC6&gt;CT5+TIME(1,55,0)),JK5,0)</f>
        <v>0</v>
      </c>
      <c r="CO6" s="22">
        <f t="shared" ref="CO6:CO24" si="133">IF(CN6&gt;0,1,0)</f>
        <v>0</v>
      </c>
      <c r="CP6" s="22">
        <f t="shared" ref="CP6:CP24" si="134">IF(CQ6&gt;CR6,CQ6,CR6)</f>
        <v>1</v>
      </c>
      <c r="CQ6" s="22">
        <f t="shared" ref="CQ6:CQ69" si="135">IF(AND(AP6&gt;0,CN6&gt;0),0,IF(CN6&gt;0,CQ5+1,CQ5))</f>
        <v>0</v>
      </c>
      <c r="CR6" s="22">
        <f t="shared" ref="CR6:CR24" si="136">IF(CQ6=0,CQ5+1,0)</f>
        <v>1</v>
      </c>
      <c r="CS6" s="22">
        <f t="shared" ref="CS6:CS69" si="137">IF(AND(AP6&gt;0,CR6&gt;0,CN6&gt;0),1,0)</f>
        <v>0</v>
      </c>
      <c r="CT6" s="15">
        <f t="shared" ref="CT6:CT24" si="138">IF(CN6&lt;&gt;0,BC6,CT5)</f>
        <v>0</v>
      </c>
      <c r="CW6" s="22"/>
      <c r="DA6" s="15"/>
      <c r="DH6" s="15"/>
      <c r="DJ6" s="22"/>
      <c r="DO6" s="15"/>
      <c r="DV6" s="15"/>
      <c r="EC6" s="15"/>
      <c r="EJ6" s="15"/>
      <c r="EQ6" s="15"/>
      <c r="EX6" s="15"/>
      <c r="FE6" s="15"/>
      <c r="FL6" s="15"/>
      <c r="FS6" s="15"/>
      <c r="FZ6" s="15"/>
      <c r="GG6" s="15"/>
      <c r="GN6" s="15"/>
      <c r="GP6" s="22"/>
      <c r="GQ6" s="22"/>
      <c r="GR6" s="22"/>
      <c r="GS6" s="22"/>
      <c r="GT6" s="22"/>
      <c r="GU6" s="15"/>
      <c r="GV6" s="22">
        <f t="shared" si="17"/>
        <v>0</v>
      </c>
      <c r="GW6" s="22">
        <f t="shared" si="18"/>
        <v>1</v>
      </c>
      <c r="GX6" s="22">
        <f t="shared" si="19"/>
        <v>1</v>
      </c>
      <c r="GY6" s="18">
        <f t="shared" si="20"/>
        <v>1</v>
      </c>
      <c r="GZ6" s="18">
        <v>0</v>
      </c>
      <c r="HA6" s="18">
        <f t="shared" si="21"/>
        <v>0</v>
      </c>
      <c r="HB6" s="18">
        <v>0</v>
      </c>
      <c r="HC6" s="18">
        <f t="shared" si="22"/>
        <v>0</v>
      </c>
      <c r="HD6" s="18">
        <v>0</v>
      </c>
      <c r="HE6" s="18">
        <f t="shared" si="23"/>
        <v>0</v>
      </c>
      <c r="HF6" s="18">
        <v>0</v>
      </c>
      <c r="HG6" s="18">
        <f t="shared" si="24"/>
        <v>0</v>
      </c>
      <c r="HH6" s="18">
        <v>0</v>
      </c>
      <c r="HI6" s="18">
        <f t="shared" si="25"/>
        <v>0</v>
      </c>
      <c r="HJ6" s="18">
        <v>0</v>
      </c>
      <c r="HK6" s="18">
        <f t="shared" si="26"/>
        <v>0</v>
      </c>
      <c r="HL6" s="18">
        <v>0</v>
      </c>
      <c r="HM6" s="18">
        <f t="shared" si="27"/>
        <v>0</v>
      </c>
      <c r="HN6" s="18">
        <v>0</v>
      </c>
      <c r="HO6" s="18">
        <f t="shared" si="28"/>
        <v>0</v>
      </c>
      <c r="HP6" s="18">
        <v>0</v>
      </c>
      <c r="HQ6" s="18">
        <f t="shared" si="29"/>
        <v>0</v>
      </c>
      <c r="HR6" s="18">
        <v>0</v>
      </c>
      <c r="HS6" s="18">
        <f t="shared" si="30"/>
        <v>0</v>
      </c>
      <c r="HT6" s="18">
        <v>0</v>
      </c>
      <c r="HU6" s="18">
        <f t="shared" si="31"/>
        <v>0</v>
      </c>
      <c r="HV6" s="18">
        <v>0</v>
      </c>
      <c r="HW6" s="18">
        <f t="shared" si="32"/>
        <v>0</v>
      </c>
      <c r="HX6" s="18">
        <v>0</v>
      </c>
      <c r="HY6" s="18">
        <f t="shared" si="33"/>
        <v>0</v>
      </c>
      <c r="HZ6" s="18">
        <v>0</v>
      </c>
      <c r="IA6" s="18">
        <f t="shared" si="34"/>
        <v>0</v>
      </c>
      <c r="IB6" s="18">
        <v>0</v>
      </c>
      <c r="IC6" s="18">
        <f t="shared" si="35"/>
        <v>0</v>
      </c>
      <c r="ID6" s="18">
        <v>0</v>
      </c>
      <c r="IE6" s="18">
        <f t="shared" si="36"/>
        <v>0</v>
      </c>
      <c r="IF6" s="18">
        <v>0</v>
      </c>
      <c r="IG6" s="18">
        <f t="shared" si="37"/>
        <v>0</v>
      </c>
      <c r="IH6" s="18">
        <v>0</v>
      </c>
      <c r="II6" s="18">
        <f t="shared" si="38"/>
        <v>0</v>
      </c>
      <c r="IJ6" s="18">
        <v>0</v>
      </c>
      <c r="IK6" s="18">
        <f t="shared" si="39"/>
        <v>0</v>
      </c>
      <c r="IL6" s="18">
        <v>0</v>
      </c>
      <c r="IM6" s="18">
        <f t="shared" si="40"/>
        <v>0</v>
      </c>
      <c r="IN6" s="18">
        <f t="shared" si="41"/>
        <v>0</v>
      </c>
      <c r="IO6" s="18">
        <f t="shared" si="42"/>
        <v>0</v>
      </c>
      <c r="IP6" s="18">
        <f t="shared" si="43"/>
        <v>0</v>
      </c>
      <c r="IQ6" s="18">
        <f t="shared" si="44"/>
        <v>0</v>
      </c>
      <c r="IR6" s="18">
        <f t="shared" si="45"/>
        <v>0</v>
      </c>
      <c r="IS6" s="18">
        <f t="shared" si="46"/>
        <v>0</v>
      </c>
      <c r="IT6" s="18">
        <f t="shared" si="47"/>
        <v>0</v>
      </c>
      <c r="IU6" s="18">
        <f t="shared" si="48"/>
        <v>0</v>
      </c>
      <c r="IV6" s="18">
        <f t="shared" si="49"/>
        <v>0</v>
      </c>
      <c r="IW6" s="18">
        <f t="shared" si="50"/>
        <v>0</v>
      </c>
      <c r="IX6" s="18">
        <f t="shared" si="51"/>
        <v>0</v>
      </c>
      <c r="IY6" s="18">
        <f t="shared" si="52"/>
        <v>0</v>
      </c>
      <c r="IZ6" s="18">
        <f t="shared" si="53"/>
        <v>0</v>
      </c>
      <c r="JA6" s="18">
        <f t="shared" si="54"/>
        <v>0</v>
      </c>
      <c r="JB6" s="18">
        <f t="shared" si="55"/>
        <v>0</v>
      </c>
      <c r="JC6" s="18">
        <f t="shared" si="56"/>
        <v>0</v>
      </c>
      <c r="JD6" s="18">
        <f t="shared" si="57"/>
        <v>0</v>
      </c>
      <c r="JE6" s="18">
        <f t="shared" si="58"/>
        <v>0</v>
      </c>
      <c r="JF6" s="18">
        <f t="shared" si="59"/>
        <v>0</v>
      </c>
      <c r="JG6" s="18">
        <f t="shared" si="60"/>
        <v>0.01</v>
      </c>
      <c r="JH6" s="18">
        <f t="shared" si="61"/>
        <v>1</v>
      </c>
      <c r="JI6" s="18">
        <f t="shared" si="62"/>
        <v>1</v>
      </c>
      <c r="JJ6" s="18">
        <f t="shared" si="63"/>
        <v>1</v>
      </c>
      <c r="JK6" s="18">
        <f t="shared" si="64"/>
        <v>1</v>
      </c>
      <c r="JL6" s="18">
        <f t="shared" si="65"/>
        <v>1</v>
      </c>
      <c r="JM6" s="18">
        <f t="shared" si="66"/>
        <v>1</v>
      </c>
      <c r="JN6" s="18">
        <f t="shared" si="67"/>
        <v>1</v>
      </c>
      <c r="JO6" s="18">
        <f t="shared" si="68"/>
        <v>1</v>
      </c>
      <c r="JP6" s="18">
        <f t="shared" si="69"/>
        <v>1</v>
      </c>
      <c r="JQ6" s="18">
        <f t="shared" si="70"/>
        <v>1</v>
      </c>
      <c r="JR6" s="18">
        <f t="shared" si="71"/>
        <v>1</v>
      </c>
      <c r="JS6" s="18">
        <f t="shared" si="72"/>
        <v>1</v>
      </c>
      <c r="JT6" s="18">
        <f t="shared" si="73"/>
        <v>1</v>
      </c>
      <c r="JU6" s="18">
        <f t="shared" si="74"/>
        <v>1</v>
      </c>
      <c r="JV6" s="18">
        <f t="shared" si="75"/>
        <v>1</v>
      </c>
      <c r="JW6" s="18">
        <f t="shared" si="76"/>
        <v>1</v>
      </c>
      <c r="JX6" s="18">
        <f t="shared" si="77"/>
        <v>1</v>
      </c>
      <c r="JY6" s="18">
        <f t="shared" si="78"/>
        <v>1</v>
      </c>
      <c r="JZ6" s="18">
        <f t="shared" si="79"/>
        <v>1</v>
      </c>
      <c r="KA6" s="18">
        <f t="shared" si="80"/>
        <v>0</v>
      </c>
      <c r="KB6" s="18">
        <f t="shared" si="81"/>
        <v>0</v>
      </c>
      <c r="KC6" s="18">
        <f t="shared" si="82"/>
        <v>0</v>
      </c>
      <c r="KD6" s="18">
        <f t="shared" si="83"/>
        <v>0</v>
      </c>
      <c r="KE6" s="18">
        <f t="shared" si="84"/>
        <v>0</v>
      </c>
      <c r="KF6" s="18">
        <f t="shared" si="85"/>
        <v>0</v>
      </c>
      <c r="KG6" s="18">
        <f t="shared" si="86"/>
        <v>0</v>
      </c>
      <c r="KH6" s="18">
        <f t="shared" si="87"/>
        <v>0</v>
      </c>
      <c r="KI6" s="18">
        <f t="shared" si="88"/>
        <v>0</v>
      </c>
      <c r="KJ6" s="18">
        <f t="shared" si="89"/>
        <v>0</v>
      </c>
      <c r="KK6" s="18">
        <f t="shared" si="90"/>
        <v>0</v>
      </c>
      <c r="KL6" s="18">
        <f t="shared" si="91"/>
        <v>0</v>
      </c>
      <c r="KM6" s="18">
        <f t="shared" si="92"/>
        <v>0</v>
      </c>
      <c r="KN6" s="18">
        <f t="shared" si="93"/>
        <v>0</v>
      </c>
      <c r="KO6" s="18">
        <f t="shared" si="94"/>
        <v>0</v>
      </c>
      <c r="KP6" s="18">
        <f t="shared" si="95"/>
        <v>0</v>
      </c>
      <c r="KQ6" s="18">
        <f t="shared" si="96"/>
        <v>0</v>
      </c>
      <c r="KR6" s="18">
        <f t="shared" si="97"/>
        <v>0</v>
      </c>
      <c r="KS6" s="18">
        <f t="shared" si="98"/>
        <v>0</v>
      </c>
      <c r="KT6" s="18">
        <f t="shared" si="99"/>
        <v>0</v>
      </c>
    </row>
    <row r="7" spans="1:306" x14ac:dyDescent="0.3">
      <c r="A7" s="18"/>
      <c r="B7" s="18"/>
      <c r="C7" s="18"/>
      <c r="F7" s="18"/>
      <c r="AI7" s="18"/>
      <c r="AJ7" s="24"/>
      <c r="AK7" s="24"/>
      <c r="AL7" s="20"/>
      <c r="AM7" s="23"/>
      <c r="AN7" s="18"/>
      <c r="AO7" s="24"/>
      <c r="AP7" s="18">
        <f t="shared" si="100"/>
        <v>0</v>
      </c>
      <c r="AQ7" s="18" t="str">
        <f t="shared" si="101"/>
        <v>x</v>
      </c>
      <c r="AR7" s="18" t="str">
        <f t="shared" si="0"/>
        <v>x</v>
      </c>
      <c r="AS7" s="19">
        <f t="shared" si="1"/>
        <v>0</v>
      </c>
      <c r="AT7" s="19">
        <f t="shared" si="2"/>
        <v>0</v>
      </c>
      <c r="AU7" s="19">
        <f t="shared" si="3"/>
        <v>0</v>
      </c>
      <c r="AV7" s="19">
        <f t="shared" si="4"/>
        <v>0</v>
      </c>
      <c r="AW7" s="71">
        <f t="shared" si="102"/>
        <v>0</v>
      </c>
      <c r="AX7" s="71">
        <f t="shared" si="103"/>
        <v>0</v>
      </c>
      <c r="AY7" s="71">
        <f t="shared" si="104"/>
        <v>1</v>
      </c>
      <c r="AZ7" s="22">
        <f t="shared" si="5"/>
        <v>0</v>
      </c>
      <c r="BA7" s="22">
        <f t="shared" si="6"/>
        <v>0</v>
      </c>
      <c r="BB7" s="25">
        <f t="shared" si="7"/>
        <v>0</v>
      </c>
      <c r="BC7" s="21">
        <f t="shared" si="8"/>
        <v>0</v>
      </c>
      <c r="BD7" s="22">
        <v>6</v>
      </c>
      <c r="BE7" s="18">
        <f t="shared" si="9"/>
        <v>0</v>
      </c>
      <c r="BF7" s="18">
        <f t="shared" si="10"/>
        <v>0</v>
      </c>
      <c r="BG7" s="18">
        <f t="shared" si="11"/>
        <v>0</v>
      </c>
      <c r="BH7" s="18">
        <f t="shared" si="12"/>
        <v>0</v>
      </c>
      <c r="BI7" s="18">
        <f t="shared" si="105"/>
        <v>0</v>
      </c>
      <c r="BJ7" s="22">
        <f t="shared" si="116"/>
        <v>1</v>
      </c>
      <c r="BK7" s="22">
        <f t="shared" si="106"/>
        <v>1</v>
      </c>
      <c r="BL7" s="33">
        <f t="shared" si="107"/>
        <v>1</v>
      </c>
      <c r="BM7" s="22">
        <f t="shared" si="13"/>
        <v>0</v>
      </c>
      <c r="BN7" s="22">
        <f t="shared" si="108"/>
        <v>1</v>
      </c>
      <c r="BO7" s="22">
        <f t="shared" si="14"/>
        <v>1</v>
      </c>
      <c r="BP7" s="22">
        <f t="shared" si="109"/>
        <v>0</v>
      </c>
      <c r="BQ7" s="22">
        <f t="shared" si="15"/>
        <v>0</v>
      </c>
      <c r="BR7" s="15">
        <f t="shared" si="16"/>
        <v>0</v>
      </c>
      <c r="BS7" s="45">
        <f t="shared" si="110"/>
        <v>0</v>
      </c>
      <c r="BT7" s="22">
        <f t="shared" si="111"/>
        <v>0</v>
      </c>
      <c r="BU7" s="22">
        <f t="shared" si="117"/>
        <v>1</v>
      </c>
      <c r="BV7" s="22">
        <f t="shared" si="112"/>
        <v>0</v>
      </c>
      <c r="BW7" s="22">
        <f t="shared" si="113"/>
        <v>1</v>
      </c>
      <c r="BX7" s="22">
        <f t="shared" si="114"/>
        <v>0</v>
      </c>
      <c r="BY7" s="15">
        <f t="shared" si="115"/>
        <v>0</v>
      </c>
      <c r="BZ7" s="18">
        <f t="shared" si="118"/>
        <v>0</v>
      </c>
      <c r="CA7" s="22">
        <f t="shared" si="119"/>
        <v>0</v>
      </c>
      <c r="CB7" s="22">
        <f t="shared" si="124"/>
        <v>1</v>
      </c>
      <c r="CC7" s="22">
        <f t="shared" si="120"/>
        <v>0</v>
      </c>
      <c r="CD7" s="22">
        <f t="shared" si="121"/>
        <v>1</v>
      </c>
      <c r="CE7" s="22">
        <f t="shared" si="122"/>
        <v>0</v>
      </c>
      <c r="CF7" s="15">
        <f t="shared" si="123"/>
        <v>0</v>
      </c>
      <c r="CG7" s="18">
        <f t="shared" si="125"/>
        <v>0</v>
      </c>
      <c r="CH7" s="22">
        <f t="shared" si="126"/>
        <v>0</v>
      </c>
      <c r="CI7" s="22">
        <f t="shared" si="127"/>
        <v>1</v>
      </c>
      <c r="CJ7" s="22">
        <f t="shared" si="128"/>
        <v>0</v>
      </c>
      <c r="CK7" s="22">
        <f t="shared" si="129"/>
        <v>1</v>
      </c>
      <c r="CL7" s="22">
        <f t="shared" si="130"/>
        <v>0</v>
      </c>
      <c r="CM7" s="15">
        <f t="shared" si="131"/>
        <v>0</v>
      </c>
      <c r="CN7" s="18">
        <f t="shared" si="132"/>
        <v>0</v>
      </c>
      <c r="CO7" s="22">
        <f t="shared" si="133"/>
        <v>0</v>
      </c>
      <c r="CP7" s="22">
        <f t="shared" si="134"/>
        <v>1</v>
      </c>
      <c r="CQ7" s="22">
        <f t="shared" si="135"/>
        <v>0</v>
      </c>
      <c r="CR7" s="22">
        <f t="shared" si="136"/>
        <v>1</v>
      </c>
      <c r="CS7" s="22">
        <f t="shared" si="137"/>
        <v>0</v>
      </c>
      <c r="CT7" s="15">
        <f t="shared" si="138"/>
        <v>0</v>
      </c>
      <c r="CU7" s="18">
        <f t="shared" ref="CU7:CU24" si="139">IF(AND(CN7=0,CG7=0,BZ7=0,BS7=0,BI7=0,BC7-BC6&lt;TIME(1,55,0),BC7&gt;DA6+TIME(1,55,0)),JL6,0)</f>
        <v>0</v>
      </c>
      <c r="CV7" s="22">
        <f t="shared" ref="CV7:CV24" si="140">IF(CU7&gt;0,1,0)</f>
        <v>0</v>
      </c>
      <c r="CW7" s="22">
        <f t="shared" ref="CW7:CW24" si="141">IF(CX7&gt;CY7,CX7,CY7)</f>
        <v>1</v>
      </c>
      <c r="CX7" s="22">
        <f t="shared" ref="CX7:CX70" si="142">IF(AND(AP7&gt;0,CU7&gt;0),0,IF(CU7&gt;0,CX6+1,CX6))</f>
        <v>0</v>
      </c>
      <c r="CY7" s="22">
        <f t="shared" ref="CY7:CY24" si="143">IF(CX7=0,CX6+1,0)</f>
        <v>1</v>
      </c>
      <c r="CZ7" s="22">
        <f t="shared" ref="CZ7:CZ70" si="144">IF(AND(AP7&gt;0,CY7&gt;0,CU7&gt;0),1,0)</f>
        <v>0</v>
      </c>
      <c r="DA7" s="15">
        <f t="shared" ref="DA7:DA24" si="145">IF(CU7&lt;&gt;0,BC7,DA6)</f>
        <v>0</v>
      </c>
      <c r="DH7" s="15"/>
      <c r="DJ7" s="22"/>
      <c r="DO7" s="15"/>
      <c r="DV7" s="15"/>
      <c r="EC7" s="15"/>
      <c r="EJ7" s="15"/>
      <c r="EQ7" s="15"/>
      <c r="EX7" s="15"/>
      <c r="FE7" s="15"/>
      <c r="FL7" s="15"/>
      <c r="FS7" s="15"/>
      <c r="FZ7" s="15"/>
      <c r="GG7" s="15"/>
      <c r="GN7" s="15"/>
      <c r="GP7" s="22"/>
      <c r="GQ7" s="22"/>
      <c r="GR7" s="22"/>
      <c r="GS7" s="22"/>
      <c r="GT7" s="22"/>
      <c r="GU7" s="15"/>
      <c r="GV7" s="22">
        <f t="shared" si="17"/>
        <v>0</v>
      </c>
      <c r="GW7" s="22">
        <f t="shared" si="18"/>
        <v>1</v>
      </c>
      <c r="GX7" s="22">
        <f t="shared" si="19"/>
        <v>1</v>
      </c>
      <c r="GY7" s="18">
        <f t="shared" si="20"/>
        <v>1</v>
      </c>
      <c r="GZ7" s="18">
        <v>0</v>
      </c>
      <c r="HA7" s="18">
        <f t="shared" si="21"/>
        <v>0</v>
      </c>
      <c r="HB7" s="18">
        <v>0</v>
      </c>
      <c r="HC7" s="18">
        <f t="shared" si="22"/>
        <v>0</v>
      </c>
      <c r="HD7" s="18">
        <v>0</v>
      </c>
      <c r="HE7" s="18">
        <f t="shared" si="23"/>
        <v>0</v>
      </c>
      <c r="HF7" s="18">
        <v>0</v>
      </c>
      <c r="HG7" s="18">
        <f t="shared" si="24"/>
        <v>0</v>
      </c>
      <c r="HH7" s="18">
        <v>0</v>
      </c>
      <c r="HI7" s="18">
        <f t="shared" si="25"/>
        <v>0</v>
      </c>
      <c r="HJ7" s="18">
        <v>0</v>
      </c>
      <c r="HK7" s="18">
        <f t="shared" si="26"/>
        <v>0</v>
      </c>
      <c r="HL7" s="18">
        <v>0</v>
      </c>
      <c r="HM7" s="18">
        <f t="shared" si="27"/>
        <v>0</v>
      </c>
      <c r="HN7" s="18">
        <v>0</v>
      </c>
      <c r="HO7" s="18">
        <f t="shared" si="28"/>
        <v>0</v>
      </c>
      <c r="HP7" s="18">
        <v>0</v>
      </c>
      <c r="HQ7" s="18">
        <f t="shared" si="29"/>
        <v>0</v>
      </c>
      <c r="HR7" s="18">
        <v>0</v>
      </c>
      <c r="HS7" s="18">
        <f t="shared" si="30"/>
        <v>0</v>
      </c>
      <c r="HT7" s="18">
        <v>0</v>
      </c>
      <c r="HU7" s="18">
        <f t="shared" si="31"/>
        <v>0</v>
      </c>
      <c r="HV7" s="18">
        <v>0</v>
      </c>
      <c r="HW7" s="18">
        <f t="shared" si="32"/>
        <v>0</v>
      </c>
      <c r="HX7" s="18">
        <v>0</v>
      </c>
      <c r="HY7" s="18">
        <f t="shared" si="33"/>
        <v>0</v>
      </c>
      <c r="HZ7" s="18">
        <v>0</v>
      </c>
      <c r="IA7" s="18">
        <f t="shared" si="34"/>
        <v>0</v>
      </c>
      <c r="IB7" s="18">
        <v>0</v>
      </c>
      <c r="IC7" s="18">
        <f t="shared" si="35"/>
        <v>0</v>
      </c>
      <c r="ID7" s="18">
        <v>0</v>
      </c>
      <c r="IE7" s="18">
        <f t="shared" si="36"/>
        <v>0</v>
      </c>
      <c r="IF7" s="18">
        <v>0</v>
      </c>
      <c r="IG7" s="18">
        <f t="shared" si="37"/>
        <v>0</v>
      </c>
      <c r="IH7" s="18">
        <v>0</v>
      </c>
      <c r="II7" s="18">
        <f t="shared" si="38"/>
        <v>0</v>
      </c>
      <c r="IJ7" s="18">
        <v>0</v>
      </c>
      <c r="IK7" s="18">
        <f t="shared" si="39"/>
        <v>0</v>
      </c>
      <c r="IL7" s="18">
        <v>0</v>
      </c>
      <c r="IM7" s="18">
        <f t="shared" si="40"/>
        <v>0</v>
      </c>
      <c r="IN7" s="18">
        <f t="shared" si="41"/>
        <v>0</v>
      </c>
      <c r="IO7" s="18">
        <f t="shared" si="42"/>
        <v>0</v>
      </c>
      <c r="IP7" s="18">
        <f t="shared" si="43"/>
        <v>0</v>
      </c>
      <c r="IQ7" s="18">
        <f t="shared" si="44"/>
        <v>0</v>
      </c>
      <c r="IR7" s="18">
        <f t="shared" si="45"/>
        <v>0</v>
      </c>
      <c r="IS7" s="18">
        <f t="shared" si="46"/>
        <v>0</v>
      </c>
      <c r="IT7" s="18">
        <f t="shared" si="47"/>
        <v>0</v>
      </c>
      <c r="IU7" s="18">
        <f t="shared" si="48"/>
        <v>0</v>
      </c>
      <c r="IV7" s="18">
        <f t="shared" si="49"/>
        <v>0</v>
      </c>
      <c r="IW7" s="18">
        <f t="shared" si="50"/>
        <v>0</v>
      </c>
      <c r="IX7" s="18">
        <f t="shared" si="51"/>
        <v>0</v>
      </c>
      <c r="IY7" s="18">
        <f t="shared" si="52"/>
        <v>0</v>
      </c>
      <c r="IZ7" s="18">
        <f t="shared" si="53"/>
        <v>0</v>
      </c>
      <c r="JA7" s="18">
        <f t="shared" si="54"/>
        <v>0</v>
      </c>
      <c r="JB7" s="18">
        <f t="shared" si="55"/>
        <v>0</v>
      </c>
      <c r="JC7" s="18">
        <f t="shared" si="56"/>
        <v>0</v>
      </c>
      <c r="JD7" s="18">
        <f t="shared" si="57"/>
        <v>0</v>
      </c>
      <c r="JE7" s="18">
        <f t="shared" si="58"/>
        <v>0</v>
      </c>
      <c r="JF7" s="18">
        <f t="shared" si="59"/>
        <v>0</v>
      </c>
      <c r="JG7" s="18">
        <f t="shared" si="60"/>
        <v>0.01</v>
      </c>
      <c r="JH7" s="18">
        <f t="shared" si="61"/>
        <v>1</v>
      </c>
      <c r="JI7" s="18">
        <f t="shared" si="62"/>
        <v>1</v>
      </c>
      <c r="JJ7" s="18">
        <f t="shared" si="63"/>
        <v>1</v>
      </c>
      <c r="JK7" s="18">
        <f t="shared" si="64"/>
        <v>1</v>
      </c>
      <c r="JL7" s="18">
        <f t="shared" si="65"/>
        <v>1</v>
      </c>
      <c r="JM7" s="18">
        <f t="shared" si="66"/>
        <v>1</v>
      </c>
      <c r="JN7" s="18">
        <f t="shared" si="67"/>
        <v>1</v>
      </c>
      <c r="JO7" s="18">
        <f t="shared" si="68"/>
        <v>1</v>
      </c>
      <c r="JP7" s="18">
        <f t="shared" si="69"/>
        <v>1</v>
      </c>
      <c r="JQ7" s="18">
        <f t="shared" si="70"/>
        <v>1</v>
      </c>
      <c r="JR7" s="18">
        <f t="shared" si="71"/>
        <v>1</v>
      </c>
      <c r="JS7" s="18">
        <f t="shared" si="72"/>
        <v>1</v>
      </c>
      <c r="JT7" s="18">
        <f t="shared" si="73"/>
        <v>1</v>
      </c>
      <c r="JU7" s="18">
        <f t="shared" si="74"/>
        <v>1</v>
      </c>
      <c r="JV7" s="18">
        <f t="shared" si="75"/>
        <v>1</v>
      </c>
      <c r="JW7" s="18">
        <f t="shared" si="76"/>
        <v>1</v>
      </c>
      <c r="JX7" s="18">
        <f t="shared" si="77"/>
        <v>1</v>
      </c>
      <c r="JY7" s="18">
        <f t="shared" si="78"/>
        <v>1</v>
      </c>
      <c r="JZ7" s="18">
        <f t="shared" si="79"/>
        <v>1</v>
      </c>
      <c r="KA7" s="18">
        <f t="shared" si="80"/>
        <v>0</v>
      </c>
      <c r="KB7" s="18">
        <f t="shared" si="81"/>
        <v>0</v>
      </c>
      <c r="KC7" s="18">
        <f t="shared" si="82"/>
        <v>0</v>
      </c>
      <c r="KD7" s="18">
        <f t="shared" si="83"/>
        <v>0</v>
      </c>
      <c r="KE7" s="18">
        <f t="shared" si="84"/>
        <v>0</v>
      </c>
      <c r="KF7" s="18">
        <f t="shared" si="85"/>
        <v>0</v>
      </c>
      <c r="KG7" s="18">
        <f t="shared" si="86"/>
        <v>0</v>
      </c>
      <c r="KH7" s="18">
        <f t="shared" si="87"/>
        <v>0</v>
      </c>
      <c r="KI7" s="18">
        <f t="shared" si="88"/>
        <v>0</v>
      </c>
      <c r="KJ7" s="18">
        <f t="shared" si="89"/>
        <v>0</v>
      </c>
      <c r="KK7" s="18">
        <f t="shared" si="90"/>
        <v>0</v>
      </c>
      <c r="KL7" s="18">
        <f t="shared" si="91"/>
        <v>0</v>
      </c>
      <c r="KM7" s="18">
        <f t="shared" si="92"/>
        <v>0</v>
      </c>
      <c r="KN7" s="18">
        <f t="shared" si="93"/>
        <v>0</v>
      </c>
      <c r="KO7" s="18">
        <f t="shared" si="94"/>
        <v>0</v>
      </c>
      <c r="KP7" s="18">
        <f t="shared" si="95"/>
        <v>0</v>
      </c>
      <c r="KQ7" s="18">
        <f t="shared" si="96"/>
        <v>0</v>
      </c>
      <c r="KR7" s="18">
        <f t="shared" si="97"/>
        <v>0</v>
      </c>
      <c r="KS7" s="18">
        <f t="shared" si="98"/>
        <v>0</v>
      </c>
      <c r="KT7" s="18">
        <f t="shared" si="99"/>
        <v>0</v>
      </c>
    </row>
    <row r="8" spans="1:306" x14ac:dyDescent="0.3">
      <c r="A8" s="18"/>
      <c r="B8" s="18"/>
      <c r="C8" s="18"/>
      <c r="F8" s="18"/>
      <c r="AI8" s="18"/>
      <c r="AJ8" s="24"/>
      <c r="AK8" s="24"/>
      <c r="AL8" s="20"/>
      <c r="AM8" s="23"/>
      <c r="AN8" s="18"/>
      <c r="AO8" s="24"/>
      <c r="AP8" s="18">
        <f t="shared" si="100"/>
        <v>0</v>
      </c>
      <c r="AQ8" s="18" t="str">
        <f t="shared" si="101"/>
        <v>x</v>
      </c>
      <c r="AR8" s="18" t="str">
        <f t="shared" si="0"/>
        <v>x</v>
      </c>
      <c r="AS8" s="19">
        <f t="shared" si="1"/>
        <v>0</v>
      </c>
      <c r="AT8" s="19">
        <f t="shared" si="2"/>
        <v>0</v>
      </c>
      <c r="AU8" s="19">
        <f t="shared" si="3"/>
        <v>0</v>
      </c>
      <c r="AV8" s="19">
        <f t="shared" si="4"/>
        <v>0</v>
      </c>
      <c r="AW8" s="71">
        <f t="shared" si="102"/>
        <v>0</v>
      </c>
      <c r="AX8" s="71">
        <f t="shared" si="103"/>
        <v>0</v>
      </c>
      <c r="AY8" s="71">
        <f t="shared" si="104"/>
        <v>1</v>
      </c>
      <c r="AZ8" s="22">
        <f t="shared" si="5"/>
        <v>0</v>
      </c>
      <c r="BA8" s="22">
        <f t="shared" si="6"/>
        <v>0</v>
      </c>
      <c r="BB8" s="25">
        <f t="shared" si="7"/>
        <v>0</v>
      </c>
      <c r="BC8" s="21">
        <f t="shared" si="8"/>
        <v>0</v>
      </c>
      <c r="BD8" s="22">
        <v>7</v>
      </c>
      <c r="BE8" s="18">
        <f t="shared" si="9"/>
        <v>0</v>
      </c>
      <c r="BF8" s="18">
        <f t="shared" si="10"/>
        <v>0</v>
      </c>
      <c r="BG8" s="18">
        <f t="shared" si="11"/>
        <v>0</v>
      </c>
      <c r="BH8" s="18">
        <f t="shared" si="12"/>
        <v>0</v>
      </c>
      <c r="BI8" s="18">
        <f t="shared" si="105"/>
        <v>0</v>
      </c>
      <c r="BJ8" s="22">
        <f t="shared" si="116"/>
        <v>1</v>
      </c>
      <c r="BK8" s="22">
        <f t="shared" si="106"/>
        <v>1</v>
      </c>
      <c r="BL8" s="33">
        <f t="shared" si="107"/>
        <v>1</v>
      </c>
      <c r="BM8" s="22">
        <f t="shared" si="13"/>
        <v>0</v>
      </c>
      <c r="BN8" s="22">
        <f t="shared" si="108"/>
        <v>1</v>
      </c>
      <c r="BO8" s="22">
        <f t="shared" si="14"/>
        <v>1</v>
      </c>
      <c r="BP8" s="22">
        <f t="shared" si="109"/>
        <v>0</v>
      </c>
      <c r="BQ8" s="22">
        <f t="shared" si="15"/>
        <v>0</v>
      </c>
      <c r="BR8" s="15">
        <f t="shared" si="16"/>
        <v>0</v>
      </c>
      <c r="BS8" s="45">
        <f t="shared" si="110"/>
        <v>0</v>
      </c>
      <c r="BT8" s="22">
        <f t="shared" si="111"/>
        <v>0</v>
      </c>
      <c r="BU8" s="22">
        <f t="shared" si="117"/>
        <v>1</v>
      </c>
      <c r="BV8" s="22">
        <f t="shared" si="112"/>
        <v>0</v>
      </c>
      <c r="BW8" s="22">
        <f t="shared" si="113"/>
        <v>1</v>
      </c>
      <c r="BX8" s="22">
        <f t="shared" si="114"/>
        <v>0</v>
      </c>
      <c r="BY8" s="15">
        <f t="shared" si="115"/>
        <v>0</v>
      </c>
      <c r="BZ8" s="18">
        <f t="shared" si="118"/>
        <v>0</v>
      </c>
      <c r="CA8" s="22">
        <f t="shared" si="119"/>
        <v>0</v>
      </c>
      <c r="CB8" s="22">
        <f t="shared" si="124"/>
        <v>1</v>
      </c>
      <c r="CC8" s="22">
        <f t="shared" si="120"/>
        <v>0</v>
      </c>
      <c r="CD8" s="22">
        <f t="shared" si="121"/>
        <v>1</v>
      </c>
      <c r="CE8" s="22">
        <f t="shared" si="122"/>
        <v>0</v>
      </c>
      <c r="CF8" s="15">
        <f t="shared" si="123"/>
        <v>0</v>
      </c>
      <c r="CG8" s="18">
        <f t="shared" si="125"/>
        <v>0</v>
      </c>
      <c r="CH8" s="22">
        <f t="shared" si="126"/>
        <v>0</v>
      </c>
      <c r="CI8" s="22">
        <f t="shared" si="127"/>
        <v>1</v>
      </c>
      <c r="CJ8" s="22">
        <f t="shared" si="128"/>
        <v>0</v>
      </c>
      <c r="CK8" s="22">
        <f t="shared" si="129"/>
        <v>1</v>
      </c>
      <c r="CL8" s="22">
        <f t="shared" si="130"/>
        <v>0</v>
      </c>
      <c r="CM8" s="15">
        <f t="shared" si="131"/>
        <v>0</v>
      </c>
      <c r="CN8" s="18">
        <f t="shared" si="132"/>
        <v>0</v>
      </c>
      <c r="CO8" s="22">
        <f t="shared" si="133"/>
        <v>0</v>
      </c>
      <c r="CP8" s="22">
        <f t="shared" si="134"/>
        <v>1</v>
      </c>
      <c r="CQ8" s="22">
        <f t="shared" si="135"/>
        <v>0</v>
      </c>
      <c r="CR8" s="22">
        <f t="shared" si="136"/>
        <v>1</v>
      </c>
      <c r="CS8" s="22">
        <f t="shared" si="137"/>
        <v>0</v>
      </c>
      <c r="CT8" s="15">
        <f t="shared" si="138"/>
        <v>0</v>
      </c>
      <c r="CU8" s="18">
        <f t="shared" si="139"/>
        <v>0</v>
      </c>
      <c r="CV8" s="22">
        <f t="shared" si="140"/>
        <v>0</v>
      </c>
      <c r="CW8" s="22">
        <f t="shared" si="141"/>
        <v>1</v>
      </c>
      <c r="CX8" s="22">
        <f t="shared" si="142"/>
        <v>0</v>
      </c>
      <c r="CY8" s="22">
        <f t="shared" si="143"/>
        <v>1</v>
      </c>
      <c r="CZ8" s="22">
        <f t="shared" si="144"/>
        <v>0</v>
      </c>
      <c r="DA8" s="15">
        <f t="shared" si="145"/>
        <v>0</v>
      </c>
      <c r="DB8" s="18">
        <f t="shared" ref="DB8:DB24" si="146">IF(AND(CU8=0,CN8=0,CG8=0,BZ8=0,BS8=0,BI8=0,BC8-BC7&lt;TIME(1,55,0),BC8&gt;DH7+TIME(1,55,0)),JM7,0)</f>
        <v>0</v>
      </c>
      <c r="DC8" s="22">
        <f t="shared" ref="DC8:DC24" si="147">IF(DB8&gt;0,1,0)</f>
        <v>0</v>
      </c>
      <c r="DD8" s="22">
        <f t="shared" ref="DD8:DD24" si="148">IF(DE8&gt;DF8,DE8,DF8)</f>
        <v>1</v>
      </c>
      <c r="DE8" s="22">
        <f t="shared" ref="DE8:DE71" si="149">IF(AND(AP8&gt;0,DB8&gt;0),0,IF(DB8&gt;0,DE7+1,DE7))</f>
        <v>0</v>
      </c>
      <c r="DF8" s="22">
        <f t="shared" ref="DF8:DF24" si="150">IF(DE8=0,DE7+1,0)</f>
        <v>1</v>
      </c>
      <c r="DG8" s="22">
        <f t="shared" ref="DG8:DG71" si="151">IF(AND(AP8&gt;0,DF8&gt;0,DB8&gt;0),1,0)</f>
        <v>0</v>
      </c>
      <c r="DH8" s="15">
        <f t="shared" ref="DH8:DH24" si="152">IF(DB8&lt;&gt;0,BC8,DH7)</f>
        <v>0</v>
      </c>
      <c r="DJ8" s="22"/>
      <c r="DO8" s="15"/>
      <c r="DV8" s="15"/>
      <c r="EC8" s="15"/>
      <c r="EJ8" s="15"/>
      <c r="EQ8" s="15"/>
      <c r="EX8" s="15"/>
      <c r="FE8" s="15"/>
      <c r="FL8" s="15"/>
      <c r="FS8" s="15"/>
      <c r="FZ8" s="15"/>
      <c r="GG8" s="15"/>
      <c r="GN8" s="15"/>
      <c r="GP8" s="22"/>
      <c r="GQ8" s="22"/>
      <c r="GR8" s="22"/>
      <c r="GS8" s="22"/>
      <c r="GT8" s="22"/>
      <c r="GU8" s="15"/>
      <c r="GV8" s="22">
        <f t="shared" si="17"/>
        <v>0</v>
      </c>
      <c r="GW8" s="22">
        <f t="shared" si="18"/>
        <v>1</v>
      </c>
      <c r="GX8" s="22">
        <f t="shared" si="19"/>
        <v>1</v>
      </c>
      <c r="GY8" s="18">
        <f t="shared" si="20"/>
        <v>1</v>
      </c>
      <c r="GZ8" s="18">
        <v>0</v>
      </c>
      <c r="HA8" s="18">
        <f t="shared" si="21"/>
        <v>0</v>
      </c>
      <c r="HB8" s="18">
        <v>0</v>
      </c>
      <c r="HC8" s="18">
        <f t="shared" si="22"/>
        <v>0</v>
      </c>
      <c r="HD8" s="18">
        <v>0</v>
      </c>
      <c r="HE8" s="18">
        <f t="shared" si="23"/>
        <v>0</v>
      </c>
      <c r="HF8" s="18">
        <v>0</v>
      </c>
      <c r="HG8" s="18">
        <f t="shared" si="24"/>
        <v>0</v>
      </c>
      <c r="HH8" s="18">
        <v>0</v>
      </c>
      <c r="HI8" s="18">
        <f t="shared" si="25"/>
        <v>0</v>
      </c>
      <c r="HJ8" s="18">
        <v>0</v>
      </c>
      <c r="HK8" s="18">
        <f t="shared" si="26"/>
        <v>0</v>
      </c>
      <c r="HL8" s="18">
        <v>0</v>
      </c>
      <c r="HM8" s="18">
        <f t="shared" si="27"/>
        <v>0</v>
      </c>
      <c r="HN8" s="18">
        <v>0</v>
      </c>
      <c r="HO8" s="18">
        <f t="shared" si="28"/>
        <v>0</v>
      </c>
      <c r="HP8" s="18">
        <v>0</v>
      </c>
      <c r="HQ8" s="18">
        <f t="shared" si="29"/>
        <v>0</v>
      </c>
      <c r="HR8" s="18">
        <v>0</v>
      </c>
      <c r="HS8" s="18">
        <f t="shared" si="30"/>
        <v>0</v>
      </c>
      <c r="HT8" s="18">
        <v>0</v>
      </c>
      <c r="HU8" s="18">
        <f t="shared" si="31"/>
        <v>0</v>
      </c>
      <c r="HV8" s="18">
        <v>0</v>
      </c>
      <c r="HW8" s="18">
        <f t="shared" si="32"/>
        <v>0</v>
      </c>
      <c r="HX8" s="18">
        <v>0</v>
      </c>
      <c r="HY8" s="18">
        <f t="shared" si="33"/>
        <v>0</v>
      </c>
      <c r="HZ8" s="18">
        <v>0</v>
      </c>
      <c r="IA8" s="18">
        <f t="shared" si="34"/>
        <v>0</v>
      </c>
      <c r="IB8" s="18">
        <v>0</v>
      </c>
      <c r="IC8" s="18">
        <f t="shared" si="35"/>
        <v>0</v>
      </c>
      <c r="ID8" s="18">
        <v>0</v>
      </c>
      <c r="IE8" s="18">
        <f t="shared" si="36"/>
        <v>0</v>
      </c>
      <c r="IF8" s="18">
        <v>0</v>
      </c>
      <c r="IG8" s="18">
        <f t="shared" si="37"/>
        <v>0</v>
      </c>
      <c r="IH8" s="18">
        <v>0</v>
      </c>
      <c r="II8" s="18">
        <f t="shared" si="38"/>
        <v>0</v>
      </c>
      <c r="IJ8" s="18">
        <v>0</v>
      </c>
      <c r="IK8" s="18">
        <f t="shared" si="39"/>
        <v>0</v>
      </c>
      <c r="IL8" s="18">
        <v>0</v>
      </c>
      <c r="IM8" s="18">
        <f t="shared" si="40"/>
        <v>0</v>
      </c>
      <c r="IN8" s="18">
        <f t="shared" si="41"/>
        <v>0</v>
      </c>
      <c r="IO8" s="18">
        <f t="shared" si="42"/>
        <v>0</v>
      </c>
      <c r="IP8" s="18">
        <f t="shared" si="43"/>
        <v>0</v>
      </c>
      <c r="IQ8" s="18">
        <f t="shared" si="44"/>
        <v>0</v>
      </c>
      <c r="IR8" s="18">
        <f t="shared" si="45"/>
        <v>0</v>
      </c>
      <c r="IS8" s="18">
        <f t="shared" si="46"/>
        <v>0</v>
      </c>
      <c r="IT8" s="18">
        <f t="shared" si="47"/>
        <v>0</v>
      </c>
      <c r="IU8" s="18">
        <f t="shared" si="48"/>
        <v>0</v>
      </c>
      <c r="IV8" s="18">
        <f t="shared" si="49"/>
        <v>0</v>
      </c>
      <c r="IW8" s="18">
        <f t="shared" si="50"/>
        <v>0</v>
      </c>
      <c r="IX8" s="18">
        <f t="shared" si="51"/>
        <v>0</v>
      </c>
      <c r="IY8" s="18">
        <f t="shared" si="52"/>
        <v>0</v>
      </c>
      <c r="IZ8" s="18">
        <f t="shared" si="53"/>
        <v>0</v>
      </c>
      <c r="JA8" s="18">
        <f t="shared" si="54"/>
        <v>0</v>
      </c>
      <c r="JB8" s="18">
        <f t="shared" si="55"/>
        <v>0</v>
      </c>
      <c r="JC8" s="18">
        <f t="shared" si="56"/>
        <v>0</v>
      </c>
      <c r="JD8" s="18">
        <f t="shared" si="57"/>
        <v>0</v>
      </c>
      <c r="JE8" s="18">
        <f t="shared" si="58"/>
        <v>0</v>
      </c>
      <c r="JF8" s="18">
        <f t="shared" si="59"/>
        <v>0</v>
      </c>
      <c r="JG8" s="18">
        <f t="shared" si="60"/>
        <v>0.01</v>
      </c>
      <c r="JH8" s="18">
        <f t="shared" si="61"/>
        <v>1</v>
      </c>
      <c r="JI8" s="18">
        <f t="shared" si="62"/>
        <v>1</v>
      </c>
      <c r="JJ8" s="18">
        <f t="shared" si="63"/>
        <v>1</v>
      </c>
      <c r="JK8" s="18">
        <f t="shared" si="64"/>
        <v>1</v>
      </c>
      <c r="JL8" s="18">
        <f t="shared" si="65"/>
        <v>1</v>
      </c>
      <c r="JM8" s="18">
        <f t="shared" si="66"/>
        <v>1</v>
      </c>
      <c r="JN8" s="18">
        <f t="shared" si="67"/>
        <v>1</v>
      </c>
      <c r="JO8" s="18">
        <f t="shared" si="68"/>
        <v>1</v>
      </c>
      <c r="JP8" s="18">
        <f t="shared" si="69"/>
        <v>1</v>
      </c>
      <c r="JQ8" s="18">
        <f t="shared" si="70"/>
        <v>1</v>
      </c>
      <c r="JR8" s="18">
        <f t="shared" si="71"/>
        <v>1</v>
      </c>
      <c r="JS8" s="18">
        <f t="shared" si="72"/>
        <v>1</v>
      </c>
      <c r="JT8" s="18">
        <f t="shared" si="73"/>
        <v>1</v>
      </c>
      <c r="JU8" s="18">
        <f t="shared" si="74"/>
        <v>1</v>
      </c>
      <c r="JV8" s="18">
        <f t="shared" si="75"/>
        <v>1</v>
      </c>
      <c r="JW8" s="18">
        <f t="shared" si="76"/>
        <v>1</v>
      </c>
      <c r="JX8" s="18">
        <f t="shared" si="77"/>
        <v>1</v>
      </c>
      <c r="JY8" s="18">
        <f t="shared" si="78"/>
        <v>1</v>
      </c>
      <c r="JZ8" s="18">
        <f t="shared" si="79"/>
        <v>1</v>
      </c>
      <c r="KA8" s="18">
        <f t="shared" si="80"/>
        <v>0</v>
      </c>
      <c r="KB8" s="18">
        <f t="shared" si="81"/>
        <v>0</v>
      </c>
      <c r="KC8" s="18">
        <f t="shared" si="82"/>
        <v>0</v>
      </c>
      <c r="KD8" s="18">
        <f t="shared" si="83"/>
        <v>0</v>
      </c>
      <c r="KE8" s="18">
        <f t="shared" si="84"/>
        <v>0</v>
      </c>
      <c r="KF8" s="18">
        <f t="shared" si="85"/>
        <v>0</v>
      </c>
      <c r="KG8" s="18">
        <f t="shared" si="86"/>
        <v>0</v>
      </c>
      <c r="KH8" s="18">
        <f t="shared" si="87"/>
        <v>0</v>
      </c>
      <c r="KI8" s="18">
        <f t="shared" si="88"/>
        <v>0</v>
      </c>
      <c r="KJ8" s="18">
        <f t="shared" si="89"/>
        <v>0</v>
      </c>
      <c r="KK8" s="18">
        <f t="shared" si="90"/>
        <v>0</v>
      </c>
      <c r="KL8" s="18">
        <f t="shared" si="91"/>
        <v>0</v>
      </c>
      <c r="KM8" s="18">
        <f t="shared" si="92"/>
        <v>0</v>
      </c>
      <c r="KN8" s="18">
        <f t="shared" si="93"/>
        <v>0</v>
      </c>
      <c r="KO8" s="18">
        <f t="shared" si="94"/>
        <v>0</v>
      </c>
      <c r="KP8" s="18">
        <f t="shared" si="95"/>
        <v>0</v>
      </c>
      <c r="KQ8" s="18">
        <f t="shared" si="96"/>
        <v>0</v>
      </c>
      <c r="KR8" s="18">
        <f t="shared" si="97"/>
        <v>0</v>
      </c>
      <c r="KS8" s="18">
        <f t="shared" si="98"/>
        <v>0</v>
      </c>
      <c r="KT8" s="18">
        <f t="shared" si="99"/>
        <v>0</v>
      </c>
    </row>
    <row r="9" spans="1:306" x14ac:dyDescent="0.3">
      <c r="A9" s="18"/>
      <c r="B9" s="18"/>
      <c r="C9" s="18"/>
      <c r="F9" s="18"/>
      <c r="AI9" s="18"/>
      <c r="AJ9" s="24"/>
      <c r="AK9" s="24"/>
      <c r="AL9" s="20"/>
      <c r="AM9" s="23"/>
      <c r="AN9" s="18"/>
      <c r="AO9" s="24"/>
      <c r="AP9" s="18">
        <f t="shared" si="100"/>
        <v>0</v>
      </c>
      <c r="AQ9" s="18" t="str">
        <f t="shared" si="101"/>
        <v>x</v>
      </c>
      <c r="AR9" s="18" t="str">
        <f t="shared" si="0"/>
        <v>x</v>
      </c>
      <c r="AS9" s="19">
        <f t="shared" si="1"/>
        <v>0</v>
      </c>
      <c r="AT9" s="19">
        <f t="shared" si="2"/>
        <v>0</v>
      </c>
      <c r="AU9" s="19">
        <f t="shared" si="3"/>
        <v>0</v>
      </c>
      <c r="AV9" s="19">
        <f t="shared" si="4"/>
        <v>0</v>
      </c>
      <c r="AW9" s="71">
        <f t="shared" si="102"/>
        <v>0</v>
      </c>
      <c r="AX9" s="71">
        <f t="shared" si="103"/>
        <v>0</v>
      </c>
      <c r="AY9" s="71">
        <f t="shared" si="104"/>
        <v>1</v>
      </c>
      <c r="AZ9" s="22">
        <f t="shared" si="5"/>
        <v>0</v>
      </c>
      <c r="BA9" s="22">
        <f t="shared" si="6"/>
        <v>0</v>
      </c>
      <c r="BB9" s="25">
        <f t="shared" si="7"/>
        <v>0</v>
      </c>
      <c r="BC9" s="21">
        <f t="shared" si="8"/>
        <v>0</v>
      </c>
      <c r="BD9" s="22">
        <v>8</v>
      </c>
      <c r="BE9" s="18">
        <f t="shared" si="9"/>
        <v>0</v>
      </c>
      <c r="BF9" s="18">
        <f t="shared" si="10"/>
        <v>0</v>
      </c>
      <c r="BG9" s="18">
        <f t="shared" si="11"/>
        <v>0</v>
      </c>
      <c r="BH9" s="18">
        <f t="shared" si="12"/>
        <v>0</v>
      </c>
      <c r="BI9" s="18">
        <f t="shared" si="105"/>
        <v>0</v>
      </c>
      <c r="BJ9" s="22">
        <f t="shared" si="116"/>
        <v>1</v>
      </c>
      <c r="BK9" s="22">
        <f t="shared" si="106"/>
        <v>1</v>
      </c>
      <c r="BL9" s="33">
        <f t="shared" si="107"/>
        <v>1</v>
      </c>
      <c r="BM9" s="22">
        <f t="shared" si="13"/>
        <v>0</v>
      </c>
      <c r="BN9" s="22">
        <f t="shared" si="108"/>
        <v>1</v>
      </c>
      <c r="BO9" s="22">
        <f t="shared" si="14"/>
        <v>1</v>
      </c>
      <c r="BP9" s="22">
        <f t="shared" si="109"/>
        <v>0</v>
      </c>
      <c r="BQ9" s="22">
        <f t="shared" si="15"/>
        <v>0</v>
      </c>
      <c r="BR9" s="15">
        <f t="shared" si="16"/>
        <v>0</v>
      </c>
      <c r="BS9" s="45">
        <f t="shared" si="110"/>
        <v>0</v>
      </c>
      <c r="BT9" s="22">
        <f t="shared" si="111"/>
        <v>0</v>
      </c>
      <c r="BU9" s="22">
        <f t="shared" si="117"/>
        <v>1</v>
      </c>
      <c r="BV9" s="22">
        <f t="shared" si="112"/>
        <v>0</v>
      </c>
      <c r="BW9" s="22">
        <f t="shared" si="113"/>
        <v>1</v>
      </c>
      <c r="BX9" s="22">
        <f t="shared" si="114"/>
        <v>0</v>
      </c>
      <c r="BY9" s="15">
        <f t="shared" si="115"/>
        <v>0</v>
      </c>
      <c r="BZ9" s="18">
        <f t="shared" si="118"/>
        <v>0</v>
      </c>
      <c r="CA9" s="22">
        <f t="shared" si="119"/>
        <v>0</v>
      </c>
      <c r="CB9" s="22">
        <f t="shared" si="124"/>
        <v>1</v>
      </c>
      <c r="CC9" s="22">
        <f t="shared" si="120"/>
        <v>0</v>
      </c>
      <c r="CD9" s="22">
        <f t="shared" si="121"/>
        <v>1</v>
      </c>
      <c r="CE9" s="22">
        <f t="shared" si="122"/>
        <v>0</v>
      </c>
      <c r="CF9" s="15">
        <f t="shared" si="123"/>
        <v>0</v>
      </c>
      <c r="CG9" s="18">
        <f t="shared" si="125"/>
        <v>0</v>
      </c>
      <c r="CH9" s="22">
        <f t="shared" si="126"/>
        <v>0</v>
      </c>
      <c r="CI9" s="22">
        <f t="shared" si="127"/>
        <v>1</v>
      </c>
      <c r="CJ9" s="22">
        <f t="shared" si="128"/>
        <v>0</v>
      </c>
      <c r="CK9" s="22">
        <f t="shared" si="129"/>
        <v>1</v>
      </c>
      <c r="CL9" s="22">
        <f t="shared" si="130"/>
        <v>0</v>
      </c>
      <c r="CM9" s="15">
        <f t="shared" si="131"/>
        <v>0</v>
      </c>
      <c r="CN9" s="18">
        <f t="shared" si="132"/>
        <v>0</v>
      </c>
      <c r="CO9" s="22">
        <f t="shared" si="133"/>
        <v>0</v>
      </c>
      <c r="CP9" s="22">
        <f t="shared" si="134"/>
        <v>1</v>
      </c>
      <c r="CQ9" s="22">
        <f t="shared" si="135"/>
        <v>0</v>
      </c>
      <c r="CR9" s="22">
        <f t="shared" si="136"/>
        <v>1</v>
      </c>
      <c r="CS9" s="22">
        <f t="shared" si="137"/>
        <v>0</v>
      </c>
      <c r="CT9" s="15">
        <f t="shared" si="138"/>
        <v>0</v>
      </c>
      <c r="CU9" s="18">
        <f t="shared" si="139"/>
        <v>0</v>
      </c>
      <c r="CV9" s="22">
        <f t="shared" si="140"/>
        <v>0</v>
      </c>
      <c r="CW9" s="22">
        <f t="shared" si="141"/>
        <v>1</v>
      </c>
      <c r="CX9" s="22">
        <f t="shared" si="142"/>
        <v>0</v>
      </c>
      <c r="CY9" s="22">
        <f t="shared" si="143"/>
        <v>1</v>
      </c>
      <c r="CZ9" s="22">
        <f t="shared" si="144"/>
        <v>0</v>
      </c>
      <c r="DA9" s="15">
        <f t="shared" si="145"/>
        <v>0</v>
      </c>
      <c r="DB9" s="18">
        <f t="shared" si="146"/>
        <v>0</v>
      </c>
      <c r="DC9" s="22">
        <f t="shared" si="147"/>
        <v>0</v>
      </c>
      <c r="DD9" s="22">
        <f t="shared" si="148"/>
        <v>1</v>
      </c>
      <c r="DE9" s="22">
        <f t="shared" si="149"/>
        <v>0</v>
      </c>
      <c r="DF9" s="22">
        <f t="shared" si="150"/>
        <v>1</v>
      </c>
      <c r="DG9" s="22">
        <f t="shared" si="151"/>
        <v>0</v>
      </c>
      <c r="DH9" s="15">
        <f t="shared" si="152"/>
        <v>0</v>
      </c>
      <c r="DI9" s="18">
        <f t="shared" ref="DI9:DI24" si="153">IF(AND(DB9=0,CU9=0,CN9=0,CG9=0,BZ9=0,BS9=0,BI9=0,BC9-BC8&lt;TIME(1,55,0),BC9&gt;DO8+TIME(1,55,0)),JN8,0)</f>
        <v>0</v>
      </c>
      <c r="DJ9" s="22">
        <f t="shared" ref="DJ9:DJ24" si="154">IF(DI9&gt;0,1,0)</f>
        <v>0</v>
      </c>
      <c r="DK9" s="22">
        <f t="shared" ref="DK9:DK24" si="155">IF(DL9&gt;DM9,DL9,DM9)</f>
        <v>1</v>
      </c>
      <c r="DL9" s="22">
        <f t="shared" ref="DL9:DL72" si="156">IF(AND(AP9&gt;0,DI9&gt;0),0,IF(DI9&gt;0,DL8+1,DL8))</f>
        <v>0</v>
      </c>
      <c r="DM9" s="22">
        <f t="shared" ref="DM9:DM24" si="157">IF(DL9=0,DL8+1,0)</f>
        <v>1</v>
      </c>
      <c r="DN9" s="22">
        <f t="shared" ref="DN9:DN72" si="158">IF(AND(AP9&gt;0,DM9&gt;0,DI9&gt;0),1,0)</f>
        <v>0</v>
      </c>
      <c r="DO9" s="15">
        <f t="shared" ref="DO9:DO24" si="159">IF(DI9&lt;&gt;0,BC9,DO8)</f>
        <v>0</v>
      </c>
      <c r="DV9" s="15"/>
      <c r="EC9" s="15"/>
      <c r="EJ9" s="15"/>
      <c r="EQ9" s="15"/>
      <c r="EX9" s="15"/>
      <c r="FE9" s="15"/>
      <c r="FL9" s="15"/>
      <c r="FS9" s="15"/>
      <c r="FZ9" s="15"/>
      <c r="GG9" s="15"/>
      <c r="GN9" s="15"/>
      <c r="GP9" s="22"/>
      <c r="GQ9" s="22"/>
      <c r="GR9" s="22"/>
      <c r="GS9" s="22"/>
      <c r="GT9" s="22"/>
      <c r="GU9" s="15"/>
      <c r="GV9" s="22">
        <f t="shared" si="17"/>
        <v>0</v>
      </c>
      <c r="GW9" s="22">
        <f t="shared" si="18"/>
        <v>1</v>
      </c>
      <c r="GX9" s="22">
        <f t="shared" si="19"/>
        <v>1</v>
      </c>
      <c r="GY9" s="18">
        <f t="shared" si="20"/>
        <v>1</v>
      </c>
      <c r="GZ9" s="18">
        <v>0</v>
      </c>
      <c r="HA9" s="18">
        <f t="shared" si="21"/>
        <v>0</v>
      </c>
      <c r="HB9" s="18">
        <v>0</v>
      </c>
      <c r="HC9" s="18">
        <f t="shared" si="22"/>
        <v>0</v>
      </c>
      <c r="HD9" s="18">
        <v>0</v>
      </c>
      <c r="HE9" s="18">
        <f t="shared" si="23"/>
        <v>0</v>
      </c>
      <c r="HF9" s="18">
        <v>0</v>
      </c>
      <c r="HG9" s="18">
        <f t="shared" si="24"/>
        <v>0</v>
      </c>
      <c r="HH9" s="18">
        <v>0</v>
      </c>
      <c r="HI9" s="18">
        <f t="shared" si="25"/>
        <v>0</v>
      </c>
      <c r="HJ9" s="18">
        <v>0</v>
      </c>
      <c r="HK9" s="18">
        <f t="shared" si="26"/>
        <v>0</v>
      </c>
      <c r="HL9" s="18">
        <v>0</v>
      </c>
      <c r="HM9" s="18">
        <f t="shared" si="27"/>
        <v>0</v>
      </c>
      <c r="HN9" s="18">
        <v>0</v>
      </c>
      <c r="HO9" s="18">
        <f t="shared" si="28"/>
        <v>0</v>
      </c>
      <c r="HP9" s="18">
        <v>0</v>
      </c>
      <c r="HQ9" s="18">
        <f t="shared" si="29"/>
        <v>0</v>
      </c>
      <c r="HR9" s="18">
        <v>0</v>
      </c>
      <c r="HS9" s="18">
        <f t="shared" si="30"/>
        <v>0</v>
      </c>
      <c r="HT9" s="18">
        <v>0</v>
      </c>
      <c r="HU9" s="18">
        <f t="shared" si="31"/>
        <v>0</v>
      </c>
      <c r="HV9" s="18">
        <v>0</v>
      </c>
      <c r="HW9" s="18">
        <f t="shared" si="32"/>
        <v>0</v>
      </c>
      <c r="HX9" s="18">
        <v>0</v>
      </c>
      <c r="HY9" s="18">
        <f t="shared" si="33"/>
        <v>0</v>
      </c>
      <c r="HZ9" s="18">
        <v>0</v>
      </c>
      <c r="IA9" s="18">
        <f t="shared" si="34"/>
        <v>0</v>
      </c>
      <c r="IB9" s="18">
        <v>0</v>
      </c>
      <c r="IC9" s="18">
        <f t="shared" si="35"/>
        <v>0</v>
      </c>
      <c r="ID9" s="18">
        <v>0</v>
      </c>
      <c r="IE9" s="18">
        <f t="shared" si="36"/>
        <v>0</v>
      </c>
      <c r="IF9" s="18">
        <v>0</v>
      </c>
      <c r="IG9" s="18">
        <f t="shared" si="37"/>
        <v>0</v>
      </c>
      <c r="IH9" s="18">
        <v>0</v>
      </c>
      <c r="II9" s="18">
        <f t="shared" si="38"/>
        <v>0</v>
      </c>
      <c r="IJ9" s="18">
        <v>0</v>
      </c>
      <c r="IK9" s="18">
        <f t="shared" si="39"/>
        <v>0</v>
      </c>
      <c r="IL9" s="18">
        <v>0</v>
      </c>
      <c r="IM9" s="18">
        <f t="shared" si="40"/>
        <v>0</v>
      </c>
      <c r="IN9" s="18">
        <f t="shared" si="41"/>
        <v>0</v>
      </c>
      <c r="IO9" s="18">
        <f t="shared" si="42"/>
        <v>0</v>
      </c>
      <c r="IP9" s="18">
        <f t="shared" si="43"/>
        <v>0</v>
      </c>
      <c r="IQ9" s="18">
        <f t="shared" si="44"/>
        <v>0</v>
      </c>
      <c r="IR9" s="18">
        <f t="shared" si="45"/>
        <v>0</v>
      </c>
      <c r="IS9" s="18">
        <f t="shared" si="46"/>
        <v>0</v>
      </c>
      <c r="IT9" s="18">
        <f t="shared" si="47"/>
        <v>0</v>
      </c>
      <c r="IU9" s="18">
        <f t="shared" si="48"/>
        <v>0</v>
      </c>
      <c r="IV9" s="18">
        <f t="shared" si="49"/>
        <v>0</v>
      </c>
      <c r="IW9" s="18">
        <f t="shared" si="50"/>
        <v>0</v>
      </c>
      <c r="IX9" s="18">
        <f t="shared" si="51"/>
        <v>0</v>
      </c>
      <c r="IY9" s="18">
        <f t="shared" si="52"/>
        <v>0</v>
      </c>
      <c r="IZ9" s="18">
        <f t="shared" si="53"/>
        <v>0</v>
      </c>
      <c r="JA9" s="18">
        <f t="shared" si="54"/>
        <v>0</v>
      </c>
      <c r="JB9" s="18">
        <f t="shared" si="55"/>
        <v>0</v>
      </c>
      <c r="JC9" s="18">
        <f t="shared" si="56"/>
        <v>0</v>
      </c>
      <c r="JD9" s="18">
        <f t="shared" si="57"/>
        <v>0</v>
      </c>
      <c r="JE9" s="18">
        <f t="shared" si="58"/>
        <v>0</v>
      </c>
      <c r="JF9" s="18">
        <f t="shared" si="59"/>
        <v>0</v>
      </c>
      <c r="JG9" s="18">
        <f t="shared" si="60"/>
        <v>0.01</v>
      </c>
      <c r="JH9" s="18">
        <f t="shared" si="61"/>
        <v>1</v>
      </c>
      <c r="JI9" s="18">
        <f t="shared" si="62"/>
        <v>1</v>
      </c>
      <c r="JJ9" s="18">
        <f t="shared" si="63"/>
        <v>1</v>
      </c>
      <c r="JK9" s="18">
        <f t="shared" si="64"/>
        <v>1</v>
      </c>
      <c r="JL9" s="18">
        <f t="shared" si="65"/>
        <v>1</v>
      </c>
      <c r="JM9" s="18">
        <f t="shared" si="66"/>
        <v>1</v>
      </c>
      <c r="JN9" s="18">
        <f t="shared" si="67"/>
        <v>1</v>
      </c>
      <c r="JO9" s="18">
        <f t="shared" si="68"/>
        <v>1</v>
      </c>
      <c r="JP9" s="18">
        <f t="shared" si="69"/>
        <v>1</v>
      </c>
      <c r="JQ9" s="18">
        <f t="shared" si="70"/>
        <v>1</v>
      </c>
      <c r="JR9" s="18">
        <f t="shared" si="71"/>
        <v>1</v>
      </c>
      <c r="JS9" s="18">
        <f t="shared" si="72"/>
        <v>1</v>
      </c>
      <c r="JT9" s="18">
        <f t="shared" si="73"/>
        <v>1</v>
      </c>
      <c r="JU9" s="18">
        <f t="shared" si="74"/>
        <v>1</v>
      </c>
      <c r="JV9" s="18">
        <f t="shared" si="75"/>
        <v>1</v>
      </c>
      <c r="JW9" s="18">
        <f t="shared" si="76"/>
        <v>1</v>
      </c>
      <c r="JX9" s="18">
        <f t="shared" si="77"/>
        <v>1</v>
      </c>
      <c r="JY9" s="18">
        <f t="shared" si="78"/>
        <v>1</v>
      </c>
      <c r="JZ9" s="18">
        <f t="shared" si="79"/>
        <v>1</v>
      </c>
      <c r="KA9" s="18">
        <f t="shared" si="80"/>
        <v>0</v>
      </c>
      <c r="KB9" s="18">
        <f t="shared" si="81"/>
        <v>0</v>
      </c>
      <c r="KC9" s="18">
        <f t="shared" si="82"/>
        <v>0</v>
      </c>
      <c r="KD9" s="18">
        <f t="shared" si="83"/>
        <v>0</v>
      </c>
      <c r="KE9" s="18">
        <f t="shared" si="84"/>
        <v>0</v>
      </c>
      <c r="KF9" s="18">
        <f t="shared" si="85"/>
        <v>0</v>
      </c>
      <c r="KG9" s="18">
        <f t="shared" si="86"/>
        <v>0</v>
      </c>
      <c r="KH9" s="18">
        <f t="shared" si="87"/>
        <v>0</v>
      </c>
      <c r="KI9" s="18">
        <f t="shared" si="88"/>
        <v>0</v>
      </c>
      <c r="KJ9" s="18">
        <f t="shared" si="89"/>
        <v>0</v>
      </c>
      <c r="KK9" s="18">
        <f t="shared" si="90"/>
        <v>0</v>
      </c>
      <c r="KL9" s="18">
        <f t="shared" si="91"/>
        <v>0</v>
      </c>
      <c r="KM9" s="18">
        <f t="shared" si="92"/>
        <v>0</v>
      </c>
      <c r="KN9" s="18">
        <f t="shared" si="93"/>
        <v>0</v>
      </c>
      <c r="KO9" s="18">
        <f t="shared" si="94"/>
        <v>0</v>
      </c>
      <c r="KP9" s="18">
        <f t="shared" si="95"/>
        <v>0</v>
      </c>
      <c r="KQ9" s="18">
        <f t="shared" si="96"/>
        <v>0</v>
      </c>
      <c r="KR9" s="18">
        <f t="shared" si="97"/>
        <v>0</v>
      </c>
      <c r="KS9" s="18">
        <f t="shared" si="98"/>
        <v>0</v>
      </c>
      <c r="KT9" s="18">
        <f t="shared" si="99"/>
        <v>0</v>
      </c>
    </row>
    <row r="10" spans="1:306" x14ac:dyDescent="0.3">
      <c r="A10" s="18"/>
      <c r="B10" s="18"/>
      <c r="C10" s="18"/>
      <c r="F10" s="18"/>
      <c r="AI10" s="18"/>
      <c r="AJ10" s="24"/>
      <c r="AK10" s="24"/>
      <c r="AL10" s="20"/>
      <c r="AM10" s="23"/>
      <c r="AN10" s="18"/>
      <c r="AO10" s="24"/>
      <c r="AP10" s="18">
        <f t="shared" si="100"/>
        <v>0</v>
      </c>
      <c r="AQ10" s="18" t="str">
        <f t="shared" si="101"/>
        <v>x</v>
      </c>
      <c r="AR10" s="18" t="str">
        <f t="shared" si="0"/>
        <v>x</v>
      </c>
      <c r="AS10" s="19">
        <f t="shared" si="1"/>
        <v>0</v>
      </c>
      <c r="AT10" s="19">
        <f t="shared" si="2"/>
        <v>0</v>
      </c>
      <c r="AU10" s="19">
        <f t="shared" si="3"/>
        <v>0</v>
      </c>
      <c r="AV10" s="19">
        <f t="shared" si="4"/>
        <v>0</v>
      </c>
      <c r="AW10" s="71">
        <f t="shared" si="102"/>
        <v>0</v>
      </c>
      <c r="AX10" s="71">
        <f t="shared" si="103"/>
        <v>0</v>
      </c>
      <c r="AY10" s="71">
        <f t="shared" si="104"/>
        <v>1</v>
      </c>
      <c r="AZ10" s="22">
        <f t="shared" si="5"/>
        <v>0</v>
      </c>
      <c r="BA10" s="22">
        <f t="shared" si="6"/>
        <v>0</v>
      </c>
      <c r="BB10" s="25">
        <f t="shared" si="7"/>
        <v>0</v>
      </c>
      <c r="BC10" s="21">
        <f t="shared" si="8"/>
        <v>0</v>
      </c>
      <c r="BD10" s="22">
        <v>9</v>
      </c>
      <c r="BE10" s="18">
        <f t="shared" si="9"/>
        <v>0</v>
      </c>
      <c r="BF10" s="18">
        <f t="shared" si="10"/>
        <v>0</v>
      </c>
      <c r="BG10" s="18">
        <f t="shared" si="11"/>
        <v>0</v>
      </c>
      <c r="BH10" s="18">
        <f t="shared" si="12"/>
        <v>0</v>
      </c>
      <c r="BI10" s="18">
        <f t="shared" si="105"/>
        <v>0</v>
      </c>
      <c r="BJ10" s="22">
        <f t="shared" si="116"/>
        <v>1</v>
      </c>
      <c r="BK10" s="22">
        <f t="shared" si="106"/>
        <v>1</v>
      </c>
      <c r="BL10" s="33">
        <f t="shared" si="107"/>
        <v>1</v>
      </c>
      <c r="BM10" s="22">
        <f t="shared" si="13"/>
        <v>0</v>
      </c>
      <c r="BN10" s="22">
        <f t="shared" si="108"/>
        <v>1</v>
      </c>
      <c r="BO10" s="22">
        <f t="shared" si="14"/>
        <v>1</v>
      </c>
      <c r="BP10" s="22">
        <f t="shared" si="109"/>
        <v>0</v>
      </c>
      <c r="BQ10" s="22">
        <f t="shared" si="15"/>
        <v>0</v>
      </c>
      <c r="BR10" s="15">
        <f t="shared" si="16"/>
        <v>0</v>
      </c>
      <c r="BS10" s="45">
        <f t="shared" si="110"/>
        <v>0</v>
      </c>
      <c r="BT10" s="22">
        <f t="shared" si="111"/>
        <v>0</v>
      </c>
      <c r="BU10" s="22">
        <f t="shared" si="117"/>
        <v>1</v>
      </c>
      <c r="BV10" s="22">
        <f t="shared" si="112"/>
        <v>0</v>
      </c>
      <c r="BW10" s="22">
        <f t="shared" si="113"/>
        <v>1</v>
      </c>
      <c r="BX10" s="22">
        <f t="shared" si="114"/>
        <v>0</v>
      </c>
      <c r="BY10" s="15">
        <f t="shared" si="115"/>
        <v>0</v>
      </c>
      <c r="BZ10" s="18">
        <f t="shared" si="118"/>
        <v>0</v>
      </c>
      <c r="CA10" s="22">
        <f t="shared" si="119"/>
        <v>0</v>
      </c>
      <c r="CB10" s="22">
        <f t="shared" si="124"/>
        <v>1</v>
      </c>
      <c r="CC10" s="22">
        <f t="shared" si="120"/>
        <v>0</v>
      </c>
      <c r="CD10" s="22">
        <f t="shared" si="121"/>
        <v>1</v>
      </c>
      <c r="CE10" s="22">
        <f t="shared" si="122"/>
        <v>0</v>
      </c>
      <c r="CF10" s="15">
        <f t="shared" si="123"/>
        <v>0</v>
      </c>
      <c r="CG10" s="18">
        <f t="shared" si="125"/>
        <v>0</v>
      </c>
      <c r="CH10" s="22">
        <f t="shared" si="126"/>
        <v>0</v>
      </c>
      <c r="CI10" s="22">
        <f t="shared" si="127"/>
        <v>1</v>
      </c>
      <c r="CJ10" s="22">
        <f t="shared" si="128"/>
        <v>0</v>
      </c>
      <c r="CK10" s="22">
        <f t="shared" si="129"/>
        <v>1</v>
      </c>
      <c r="CL10" s="22">
        <f t="shared" si="130"/>
        <v>0</v>
      </c>
      <c r="CM10" s="15">
        <f t="shared" si="131"/>
        <v>0</v>
      </c>
      <c r="CN10" s="18">
        <f t="shared" si="132"/>
        <v>0</v>
      </c>
      <c r="CO10" s="22">
        <f t="shared" si="133"/>
        <v>0</v>
      </c>
      <c r="CP10" s="22">
        <f t="shared" si="134"/>
        <v>1</v>
      </c>
      <c r="CQ10" s="22">
        <f t="shared" si="135"/>
        <v>0</v>
      </c>
      <c r="CR10" s="22">
        <f t="shared" si="136"/>
        <v>1</v>
      </c>
      <c r="CS10" s="22">
        <f t="shared" si="137"/>
        <v>0</v>
      </c>
      <c r="CT10" s="15">
        <f t="shared" si="138"/>
        <v>0</v>
      </c>
      <c r="CU10" s="18">
        <f t="shared" si="139"/>
        <v>0</v>
      </c>
      <c r="CV10" s="22">
        <f t="shared" si="140"/>
        <v>0</v>
      </c>
      <c r="CW10" s="22">
        <f t="shared" si="141"/>
        <v>1</v>
      </c>
      <c r="CX10" s="22">
        <f t="shared" si="142"/>
        <v>0</v>
      </c>
      <c r="CY10" s="22">
        <f t="shared" si="143"/>
        <v>1</v>
      </c>
      <c r="CZ10" s="22">
        <f t="shared" si="144"/>
        <v>0</v>
      </c>
      <c r="DA10" s="15">
        <f t="shared" si="145"/>
        <v>0</v>
      </c>
      <c r="DB10" s="18">
        <f t="shared" si="146"/>
        <v>0</v>
      </c>
      <c r="DC10" s="22">
        <f t="shared" si="147"/>
        <v>0</v>
      </c>
      <c r="DD10" s="22">
        <f t="shared" si="148"/>
        <v>1</v>
      </c>
      <c r="DE10" s="22">
        <f t="shared" si="149"/>
        <v>0</v>
      </c>
      <c r="DF10" s="22">
        <f t="shared" si="150"/>
        <v>1</v>
      </c>
      <c r="DG10" s="22">
        <f t="shared" si="151"/>
        <v>0</v>
      </c>
      <c r="DH10" s="15">
        <f t="shared" si="152"/>
        <v>0</v>
      </c>
      <c r="DI10" s="18">
        <f t="shared" si="153"/>
        <v>0</v>
      </c>
      <c r="DJ10" s="22">
        <f t="shared" si="154"/>
        <v>0</v>
      </c>
      <c r="DK10" s="22">
        <f t="shared" si="155"/>
        <v>1</v>
      </c>
      <c r="DL10" s="22">
        <f t="shared" si="156"/>
        <v>0</v>
      </c>
      <c r="DM10" s="22">
        <f t="shared" si="157"/>
        <v>1</v>
      </c>
      <c r="DN10" s="22">
        <f t="shared" si="158"/>
        <v>0</v>
      </c>
      <c r="DO10" s="15">
        <f t="shared" si="159"/>
        <v>0</v>
      </c>
      <c r="DP10" s="18">
        <f t="shared" ref="DP10:DP24" si="160">IF(AND(DI10=0,DB10=0,CU10=0,CN10=0,CG10=0,BZ10=0,BS10=0,BI10=0,BC10-BC9&lt;TIME(1,55,0),BC10&gt;DV9+TIME(1,55,0)),JO9,0)</f>
        <v>0</v>
      </c>
      <c r="DQ10" s="22">
        <f t="shared" ref="DQ10:DQ24" si="161">IF(DP10&gt;0,1,0)</f>
        <v>0</v>
      </c>
      <c r="DR10" s="22">
        <f t="shared" ref="DR10:DR24" si="162">IF(DS10&gt;DT10,DS10,DT10)</f>
        <v>1</v>
      </c>
      <c r="DS10" s="22">
        <f t="shared" ref="DS10:DS73" si="163">IF(AND(AP10&gt;0,DP10&gt;0),0,IF(DP10&gt;0,DS9+1,DS9))</f>
        <v>0</v>
      </c>
      <c r="DT10" s="22">
        <f t="shared" ref="DT10:DT24" si="164">IF(DS10=0,DS9+1,0)</f>
        <v>1</v>
      </c>
      <c r="DU10" s="22">
        <f t="shared" ref="DU10:DU73" si="165">IF(AND(AP10&gt;0,DT10&gt;0,DP10&gt;0),1,0)</f>
        <v>0</v>
      </c>
      <c r="DV10" s="15">
        <f t="shared" ref="DV10:DV24" si="166">IF(DP10&lt;&gt;0,BC10,DV9)</f>
        <v>0</v>
      </c>
      <c r="EC10" s="15"/>
      <c r="EJ10" s="15"/>
      <c r="EQ10" s="15"/>
      <c r="EX10" s="15"/>
      <c r="FE10" s="15"/>
      <c r="FL10" s="15"/>
      <c r="FS10" s="15"/>
      <c r="FZ10" s="15"/>
      <c r="GG10" s="15"/>
      <c r="GN10" s="15"/>
      <c r="GP10" s="22"/>
      <c r="GQ10" s="22"/>
      <c r="GR10" s="22"/>
      <c r="GS10" s="22"/>
      <c r="GT10" s="22"/>
      <c r="GU10" s="15"/>
      <c r="GV10" s="22">
        <f t="shared" si="17"/>
        <v>0</v>
      </c>
      <c r="GW10" s="22">
        <f t="shared" si="18"/>
        <v>1</v>
      </c>
      <c r="GX10" s="22">
        <f t="shared" si="19"/>
        <v>1</v>
      </c>
      <c r="GY10" s="18">
        <f t="shared" si="20"/>
        <v>1</v>
      </c>
      <c r="GZ10" s="18">
        <v>0</v>
      </c>
      <c r="HA10" s="18">
        <f t="shared" si="21"/>
        <v>0</v>
      </c>
      <c r="HB10" s="18">
        <v>0</v>
      </c>
      <c r="HC10" s="18">
        <f t="shared" si="22"/>
        <v>0</v>
      </c>
      <c r="HD10" s="18">
        <v>0</v>
      </c>
      <c r="HE10" s="18">
        <f t="shared" si="23"/>
        <v>0</v>
      </c>
      <c r="HF10" s="18">
        <v>0</v>
      </c>
      <c r="HG10" s="18">
        <f t="shared" si="24"/>
        <v>0</v>
      </c>
      <c r="HH10" s="18">
        <v>0</v>
      </c>
      <c r="HI10" s="18">
        <f t="shared" si="25"/>
        <v>0</v>
      </c>
      <c r="HJ10" s="18">
        <v>0</v>
      </c>
      <c r="HK10" s="18">
        <f t="shared" si="26"/>
        <v>0</v>
      </c>
      <c r="HL10" s="18">
        <v>0</v>
      </c>
      <c r="HM10" s="18">
        <f t="shared" si="27"/>
        <v>0</v>
      </c>
      <c r="HN10" s="18">
        <v>0</v>
      </c>
      <c r="HO10" s="18">
        <f t="shared" si="28"/>
        <v>0</v>
      </c>
      <c r="HP10" s="18">
        <v>0</v>
      </c>
      <c r="HQ10" s="18">
        <f t="shared" si="29"/>
        <v>0</v>
      </c>
      <c r="HR10" s="18">
        <v>0</v>
      </c>
      <c r="HS10" s="18">
        <f t="shared" si="30"/>
        <v>0</v>
      </c>
      <c r="HT10" s="18">
        <v>0</v>
      </c>
      <c r="HU10" s="18">
        <f t="shared" si="31"/>
        <v>0</v>
      </c>
      <c r="HV10" s="18">
        <v>0</v>
      </c>
      <c r="HW10" s="18">
        <f t="shared" si="32"/>
        <v>0</v>
      </c>
      <c r="HX10" s="18">
        <v>0</v>
      </c>
      <c r="HY10" s="18">
        <f t="shared" si="33"/>
        <v>0</v>
      </c>
      <c r="HZ10" s="18">
        <v>0</v>
      </c>
      <c r="IA10" s="18">
        <f t="shared" si="34"/>
        <v>0</v>
      </c>
      <c r="IB10" s="18">
        <v>0</v>
      </c>
      <c r="IC10" s="18">
        <f t="shared" si="35"/>
        <v>0</v>
      </c>
      <c r="ID10" s="18">
        <v>0</v>
      </c>
      <c r="IE10" s="18">
        <f t="shared" si="36"/>
        <v>0</v>
      </c>
      <c r="IF10" s="18">
        <v>0</v>
      </c>
      <c r="IG10" s="18">
        <f t="shared" si="37"/>
        <v>0</v>
      </c>
      <c r="IH10" s="18">
        <v>0</v>
      </c>
      <c r="II10" s="18">
        <f t="shared" si="38"/>
        <v>0</v>
      </c>
      <c r="IJ10" s="18">
        <v>0</v>
      </c>
      <c r="IK10" s="18">
        <f t="shared" si="39"/>
        <v>0</v>
      </c>
      <c r="IL10" s="18">
        <v>0</v>
      </c>
      <c r="IM10" s="18">
        <f t="shared" si="40"/>
        <v>0</v>
      </c>
      <c r="IN10" s="18">
        <f t="shared" si="41"/>
        <v>0</v>
      </c>
      <c r="IO10" s="18">
        <f t="shared" si="42"/>
        <v>0</v>
      </c>
      <c r="IP10" s="18">
        <f t="shared" si="43"/>
        <v>0</v>
      </c>
      <c r="IQ10" s="18">
        <f t="shared" si="44"/>
        <v>0</v>
      </c>
      <c r="IR10" s="18">
        <f t="shared" si="45"/>
        <v>0</v>
      </c>
      <c r="IS10" s="18">
        <f t="shared" si="46"/>
        <v>0</v>
      </c>
      <c r="IT10" s="18">
        <f t="shared" si="47"/>
        <v>0</v>
      </c>
      <c r="IU10" s="18">
        <f t="shared" si="48"/>
        <v>0</v>
      </c>
      <c r="IV10" s="18">
        <f t="shared" si="49"/>
        <v>0</v>
      </c>
      <c r="IW10" s="18">
        <f t="shared" si="50"/>
        <v>0</v>
      </c>
      <c r="IX10" s="18">
        <f t="shared" si="51"/>
        <v>0</v>
      </c>
      <c r="IY10" s="18">
        <f t="shared" si="52"/>
        <v>0</v>
      </c>
      <c r="IZ10" s="18">
        <f t="shared" si="53"/>
        <v>0</v>
      </c>
      <c r="JA10" s="18">
        <f t="shared" si="54"/>
        <v>0</v>
      </c>
      <c r="JB10" s="18">
        <f t="shared" si="55"/>
        <v>0</v>
      </c>
      <c r="JC10" s="18">
        <f t="shared" si="56"/>
        <v>0</v>
      </c>
      <c r="JD10" s="18">
        <f t="shared" si="57"/>
        <v>0</v>
      </c>
      <c r="JE10" s="18">
        <f t="shared" si="58"/>
        <v>0</v>
      </c>
      <c r="JF10" s="18">
        <f t="shared" si="59"/>
        <v>0</v>
      </c>
      <c r="JG10" s="18">
        <f t="shared" si="60"/>
        <v>0.01</v>
      </c>
      <c r="JH10" s="18">
        <f t="shared" si="61"/>
        <v>1</v>
      </c>
      <c r="JI10" s="18">
        <f t="shared" si="62"/>
        <v>1</v>
      </c>
      <c r="JJ10" s="18">
        <f t="shared" si="63"/>
        <v>1</v>
      </c>
      <c r="JK10" s="18">
        <f t="shared" si="64"/>
        <v>1</v>
      </c>
      <c r="JL10" s="18">
        <f t="shared" si="65"/>
        <v>1</v>
      </c>
      <c r="JM10" s="18">
        <f t="shared" si="66"/>
        <v>1</v>
      </c>
      <c r="JN10" s="18">
        <f t="shared" si="67"/>
        <v>1</v>
      </c>
      <c r="JO10" s="18">
        <f t="shared" si="68"/>
        <v>1</v>
      </c>
      <c r="JP10" s="18">
        <f t="shared" si="69"/>
        <v>1</v>
      </c>
      <c r="JQ10" s="18">
        <f t="shared" si="70"/>
        <v>1</v>
      </c>
      <c r="JR10" s="18">
        <f t="shared" si="71"/>
        <v>1</v>
      </c>
      <c r="JS10" s="18">
        <f t="shared" si="72"/>
        <v>1</v>
      </c>
      <c r="JT10" s="18">
        <f t="shared" si="73"/>
        <v>1</v>
      </c>
      <c r="JU10" s="18">
        <f t="shared" si="74"/>
        <v>1</v>
      </c>
      <c r="JV10" s="18">
        <f t="shared" si="75"/>
        <v>1</v>
      </c>
      <c r="JW10" s="18">
        <f t="shared" si="76"/>
        <v>1</v>
      </c>
      <c r="JX10" s="18">
        <f t="shared" si="77"/>
        <v>1</v>
      </c>
      <c r="JY10" s="18">
        <f t="shared" si="78"/>
        <v>1</v>
      </c>
      <c r="JZ10" s="18">
        <f t="shared" si="79"/>
        <v>1</v>
      </c>
      <c r="KA10" s="18">
        <f t="shared" si="80"/>
        <v>0</v>
      </c>
      <c r="KB10" s="18">
        <f t="shared" si="81"/>
        <v>0</v>
      </c>
      <c r="KC10" s="18">
        <f t="shared" si="82"/>
        <v>0</v>
      </c>
      <c r="KD10" s="18">
        <f t="shared" si="83"/>
        <v>0</v>
      </c>
      <c r="KE10" s="18">
        <f t="shared" si="84"/>
        <v>0</v>
      </c>
      <c r="KF10" s="18">
        <f t="shared" si="85"/>
        <v>0</v>
      </c>
      <c r="KG10" s="18">
        <f t="shared" si="86"/>
        <v>0</v>
      </c>
      <c r="KH10" s="18">
        <f t="shared" si="87"/>
        <v>0</v>
      </c>
      <c r="KI10" s="18">
        <f t="shared" si="88"/>
        <v>0</v>
      </c>
      <c r="KJ10" s="18">
        <f t="shared" si="89"/>
        <v>0</v>
      </c>
      <c r="KK10" s="18">
        <f t="shared" si="90"/>
        <v>0</v>
      </c>
      <c r="KL10" s="18">
        <f t="shared" si="91"/>
        <v>0</v>
      </c>
      <c r="KM10" s="18">
        <f t="shared" si="92"/>
        <v>0</v>
      </c>
      <c r="KN10" s="18">
        <f t="shared" si="93"/>
        <v>0</v>
      </c>
      <c r="KO10" s="18">
        <f t="shared" si="94"/>
        <v>0</v>
      </c>
      <c r="KP10" s="18">
        <f t="shared" si="95"/>
        <v>0</v>
      </c>
      <c r="KQ10" s="18">
        <f t="shared" si="96"/>
        <v>0</v>
      </c>
      <c r="KR10" s="18">
        <f t="shared" si="97"/>
        <v>0</v>
      </c>
      <c r="KS10" s="18">
        <f t="shared" si="98"/>
        <v>0</v>
      </c>
      <c r="KT10" s="18">
        <f t="shared" si="99"/>
        <v>0</v>
      </c>
    </row>
    <row r="11" spans="1:306" x14ac:dyDescent="0.3">
      <c r="A11" s="18"/>
      <c r="B11" s="18"/>
      <c r="C11" s="18"/>
      <c r="F11" s="18"/>
      <c r="AI11" s="18"/>
      <c r="AJ11" s="24"/>
      <c r="AK11" s="24"/>
      <c r="AL11" s="20"/>
      <c r="AM11" s="23"/>
      <c r="AN11" s="18"/>
      <c r="AO11" s="24"/>
      <c r="AP11" s="18">
        <f t="shared" si="100"/>
        <v>0</v>
      </c>
      <c r="AQ11" s="18" t="str">
        <f t="shared" si="101"/>
        <v>x</v>
      </c>
      <c r="AR11" s="18" t="str">
        <f t="shared" si="0"/>
        <v>x</v>
      </c>
      <c r="AS11" s="19">
        <f t="shared" si="1"/>
        <v>0</v>
      </c>
      <c r="AT11" s="19">
        <f t="shared" si="2"/>
        <v>0</v>
      </c>
      <c r="AU11" s="19">
        <f t="shared" si="3"/>
        <v>0</v>
      </c>
      <c r="AV11" s="19">
        <f t="shared" si="4"/>
        <v>0</v>
      </c>
      <c r="AW11" s="71">
        <f t="shared" si="102"/>
        <v>0</v>
      </c>
      <c r="AX11" s="71">
        <f t="shared" si="103"/>
        <v>0</v>
      </c>
      <c r="AY11" s="71">
        <f t="shared" si="104"/>
        <v>1</v>
      </c>
      <c r="AZ11" s="22">
        <f t="shared" si="5"/>
        <v>0</v>
      </c>
      <c r="BA11" s="22">
        <f t="shared" si="6"/>
        <v>0</v>
      </c>
      <c r="BB11" s="25">
        <f t="shared" si="7"/>
        <v>0</v>
      </c>
      <c r="BC11" s="21">
        <f t="shared" si="8"/>
        <v>0</v>
      </c>
      <c r="BD11" s="22">
        <v>10</v>
      </c>
      <c r="BE11" s="18">
        <f t="shared" si="9"/>
        <v>0</v>
      </c>
      <c r="BF11" s="18">
        <f t="shared" si="10"/>
        <v>0</v>
      </c>
      <c r="BG11" s="18">
        <f t="shared" si="11"/>
        <v>0</v>
      </c>
      <c r="BH11" s="18">
        <f t="shared" si="12"/>
        <v>0</v>
      </c>
      <c r="BI11" s="18">
        <f t="shared" si="105"/>
        <v>0</v>
      </c>
      <c r="BJ11" s="22">
        <f t="shared" si="116"/>
        <v>1</v>
      </c>
      <c r="BK11" s="22">
        <f t="shared" si="106"/>
        <v>1</v>
      </c>
      <c r="BL11" s="33">
        <f t="shared" si="107"/>
        <v>1</v>
      </c>
      <c r="BM11" s="22">
        <f t="shared" si="13"/>
        <v>0</v>
      </c>
      <c r="BN11" s="22">
        <f t="shared" si="108"/>
        <v>1</v>
      </c>
      <c r="BO11" s="22">
        <f t="shared" si="14"/>
        <v>1</v>
      </c>
      <c r="BP11" s="22">
        <f t="shared" si="109"/>
        <v>0</v>
      </c>
      <c r="BQ11" s="22">
        <f t="shared" si="15"/>
        <v>0</v>
      </c>
      <c r="BR11" s="15">
        <f t="shared" si="16"/>
        <v>0</v>
      </c>
      <c r="BS11" s="45">
        <f t="shared" si="110"/>
        <v>0</v>
      </c>
      <c r="BT11" s="22">
        <f t="shared" si="111"/>
        <v>0</v>
      </c>
      <c r="BU11" s="22">
        <f t="shared" si="117"/>
        <v>1</v>
      </c>
      <c r="BV11" s="22">
        <f t="shared" si="112"/>
        <v>0</v>
      </c>
      <c r="BW11" s="22">
        <f t="shared" si="113"/>
        <v>1</v>
      </c>
      <c r="BX11" s="22">
        <f t="shared" si="114"/>
        <v>0</v>
      </c>
      <c r="BY11" s="15">
        <f t="shared" si="115"/>
        <v>0</v>
      </c>
      <c r="BZ11" s="18">
        <f t="shared" si="118"/>
        <v>0</v>
      </c>
      <c r="CA11" s="22">
        <f t="shared" si="119"/>
        <v>0</v>
      </c>
      <c r="CB11" s="22">
        <f t="shared" si="124"/>
        <v>1</v>
      </c>
      <c r="CC11" s="22">
        <f t="shared" si="120"/>
        <v>0</v>
      </c>
      <c r="CD11" s="22">
        <f t="shared" si="121"/>
        <v>1</v>
      </c>
      <c r="CE11" s="22">
        <f t="shared" si="122"/>
        <v>0</v>
      </c>
      <c r="CF11" s="15">
        <f t="shared" si="123"/>
        <v>0</v>
      </c>
      <c r="CG11" s="18">
        <f t="shared" si="125"/>
        <v>0</v>
      </c>
      <c r="CH11" s="22">
        <f t="shared" si="126"/>
        <v>0</v>
      </c>
      <c r="CI11" s="22">
        <f t="shared" si="127"/>
        <v>1</v>
      </c>
      <c r="CJ11" s="22">
        <f t="shared" si="128"/>
        <v>0</v>
      </c>
      <c r="CK11" s="22">
        <f t="shared" si="129"/>
        <v>1</v>
      </c>
      <c r="CL11" s="22">
        <f t="shared" si="130"/>
        <v>0</v>
      </c>
      <c r="CM11" s="15">
        <f t="shared" si="131"/>
        <v>0</v>
      </c>
      <c r="CN11" s="18">
        <f t="shared" si="132"/>
        <v>0</v>
      </c>
      <c r="CO11" s="22">
        <f t="shared" si="133"/>
        <v>0</v>
      </c>
      <c r="CP11" s="22">
        <f t="shared" si="134"/>
        <v>1</v>
      </c>
      <c r="CQ11" s="22">
        <f t="shared" si="135"/>
        <v>0</v>
      </c>
      <c r="CR11" s="22">
        <f t="shared" si="136"/>
        <v>1</v>
      </c>
      <c r="CS11" s="22">
        <f t="shared" si="137"/>
        <v>0</v>
      </c>
      <c r="CT11" s="15">
        <f t="shared" si="138"/>
        <v>0</v>
      </c>
      <c r="CU11" s="18">
        <f t="shared" si="139"/>
        <v>0</v>
      </c>
      <c r="CV11" s="22">
        <f t="shared" si="140"/>
        <v>0</v>
      </c>
      <c r="CW11" s="22">
        <f t="shared" si="141"/>
        <v>1</v>
      </c>
      <c r="CX11" s="22">
        <f t="shared" si="142"/>
        <v>0</v>
      </c>
      <c r="CY11" s="22">
        <f t="shared" si="143"/>
        <v>1</v>
      </c>
      <c r="CZ11" s="22">
        <f t="shared" si="144"/>
        <v>0</v>
      </c>
      <c r="DA11" s="15">
        <f t="shared" si="145"/>
        <v>0</v>
      </c>
      <c r="DB11" s="18">
        <f t="shared" si="146"/>
        <v>0</v>
      </c>
      <c r="DC11" s="22">
        <f t="shared" si="147"/>
        <v>0</v>
      </c>
      <c r="DD11" s="22">
        <f t="shared" si="148"/>
        <v>1</v>
      </c>
      <c r="DE11" s="22">
        <f t="shared" si="149"/>
        <v>0</v>
      </c>
      <c r="DF11" s="22">
        <f t="shared" si="150"/>
        <v>1</v>
      </c>
      <c r="DG11" s="22">
        <f t="shared" si="151"/>
        <v>0</v>
      </c>
      <c r="DH11" s="15">
        <f t="shared" si="152"/>
        <v>0</v>
      </c>
      <c r="DI11" s="18">
        <f t="shared" si="153"/>
        <v>0</v>
      </c>
      <c r="DJ11" s="22">
        <f t="shared" si="154"/>
        <v>0</v>
      </c>
      <c r="DK11" s="22">
        <f t="shared" si="155"/>
        <v>1</v>
      </c>
      <c r="DL11" s="22">
        <f t="shared" si="156"/>
        <v>0</v>
      </c>
      <c r="DM11" s="22">
        <f t="shared" si="157"/>
        <v>1</v>
      </c>
      <c r="DN11" s="22">
        <f t="shared" si="158"/>
        <v>0</v>
      </c>
      <c r="DO11" s="15">
        <f t="shared" si="159"/>
        <v>0</v>
      </c>
      <c r="DP11" s="18">
        <f t="shared" si="160"/>
        <v>0</v>
      </c>
      <c r="DQ11" s="22">
        <f t="shared" si="161"/>
        <v>0</v>
      </c>
      <c r="DR11" s="22">
        <f t="shared" si="162"/>
        <v>1</v>
      </c>
      <c r="DS11" s="22">
        <f t="shared" si="163"/>
        <v>0</v>
      </c>
      <c r="DT11" s="22">
        <f t="shared" si="164"/>
        <v>1</v>
      </c>
      <c r="DU11" s="22">
        <f t="shared" si="165"/>
        <v>0</v>
      </c>
      <c r="DV11" s="15">
        <f t="shared" si="166"/>
        <v>0</v>
      </c>
      <c r="DW11" s="18">
        <f t="shared" ref="DW11:DW24" si="167">IF(AND(DP11=0,DI11=0,DB11=0,CU11=0,CN11=0,CG11=0,BZ11=0,BS11=0,BI11=0,BC11-BC10&lt;TIME(1,55,0),BC11&gt;EC10+TIME(1,55,0)),JP10,0)</f>
        <v>0</v>
      </c>
      <c r="DX11" s="22">
        <f t="shared" ref="DX11:DX24" si="168">IF(DW11&gt;0,1,0)</f>
        <v>0</v>
      </c>
      <c r="DY11" s="22">
        <f t="shared" ref="DY11:DY24" si="169">IF(DZ11&gt;EA11,DZ11,EA11)</f>
        <v>1</v>
      </c>
      <c r="DZ11" s="22">
        <f t="shared" ref="DZ11:DZ74" si="170">IF(AND(AP11&gt;0,DW11&gt;0),0,IF(DW11&gt;0,DZ10+1,DZ10))</f>
        <v>0</v>
      </c>
      <c r="EA11" s="22">
        <f t="shared" ref="EA11:EA24" si="171">IF(DZ11=0,DZ10+1,0)</f>
        <v>1</v>
      </c>
      <c r="EB11" s="22">
        <f t="shared" ref="EB11:EB74" si="172">IF(AND(AP11&gt;0,EA11&gt;0,DW11&gt;0),1,0)</f>
        <v>0</v>
      </c>
      <c r="EC11" s="15">
        <f t="shared" ref="EC11:EC24" si="173">IF(DW11&lt;&gt;0,BC11,EC10)</f>
        <v>0</v>
      </c>
      <c r="EJ11" s="15"/>
      <c r="EQ11" s="15"/>
      <c r="EX11" s="15"/>
      <c r="FE11" s="15"/>
      <c r="FL11" s="15"/>
      <c r="FS11" s="15"/>
      <c r="FZ11" s="15"/>
      <c r="GG11" s="15"/>
      <c r="GN11" s="15"/>
      <c r="GP11" s="22"/>
      <c r="GQ11" s="22"/>
      <c r="GR11" s="22"/>
      <c r="GS11" s="22"/>
      <c r="GT11" s="22"/>
      <c r="GU11" s="15"/>
      <c r="GV11" s="22">
        <f t="shared" si="17"/>
        <v>0</v>
      </c>
      <c r="GW11" s="22">
        <f t="shared" si="18"/>
        <v>1</v>
      </c>
      <c r="GX11" s="22">
        <f t="shared" si="19"/>
        <v>1</v>
      </c>
      <c r="GY11" s="18">
        <f t="shared" si="20"/>
        <v>1</v>
      </c>
      <c r="GZ11" s="18">
        <v>0</v>
      </c>
      <c r="HA11" s="18">
        <f t="shared" si="21"/>
        <v>0</v>
      </c>
      <c r="HB11" s="18">
        <v>0</v>
      </c>
      <c r="HC11" s="18">
        <f t="shared" si="22"/>
        <v>0</v>
      </c>
      <c r="HD11" s="18">
        <v>0</v>
      </c>
      <c r="HE11" s="18">
        <f t="shared" si="23"/>
        <v>0</v>
      </c>
      <c r="HF11" s="18">
        <v>0</v>
      </c>
      <c r="HG11" s="18">
        <f t="shared" si="24"/>
        <v>0</v>
      </c>
      <c r="HH11" s="18">
        <v>0</v>
      </c>
      <c r="HI11" s="18">
        <f t="shared" si="25"/>
        <v>0</v>
      </c>
      <c r="HJ11" s="18">
        <v>0</v>
      </c>
      <c r="HK11" s="18">
        <f t="shared" si="26"/>
        <v>0</v>
      </c>
      <c r="HL11" s="18">
        <v>0</v>
      </c>
      <c r="HM11" s="18">
        <f t="shared" si="27"/>
        <v>0</v>
      </c>
      <c r="HN11" s="18">
        <v>0</v>
      </c>
      <c r="HO11" s="18">
        <f t="shared" si="28"/>
        <v>0</v>
      </c>
      <c r="HP11" s="18">
        <v>0</v>
      </c>
      <c r="HQ11" s="18">
        <f t="shared" si="29"/>
        <v>0</v>
      </c>
      <c r="HR11" s="18">
        <v>0</v>
      </c>
      <c r="HS11" s="18">
        <f t="shared" si="30"/>
        <v>0</v>
      </c>
      <c r="HT11" s="18">
        <v>0</v>
      </c>
      <c r="HU11" s="18">
        <f t="shared" si="31"/>
        <v>0</v>
      </c>
      <c r="HV11" s="18">
        <v>0</v>
      </c>
      <c r="HW11" s="18">
        <f t="shared" si="32"/>
        <v>0</v>
      </c>
      <c r="HX11" s="18">
        <v>0</v>
      </c>
      <c r="HY11" s="18">
        <f t="shared" si="33"/>
        <v>0</v>
      </c>
      <c r="HZ11" s="18">
        <v>0</v>
      </c>
      <c r="IA11" s="18">
        <f t="shared" si="34"/>
        <v>0</v>
      </c>
      <c r="IB11" s="18">
        <v>0</v>
      </c>
      <c r="IC11" s="18">
        <f t="shared" si="35"/>
        <v>0</v>
      </c>
      <c r="ID11" s="18">
        <v>0</v>
      </c>
      <c r="IE11" s="18">
        <f t="shared" si="36"/>
        <v>0</v>
      </c>
      <c r="IF11" s="18">
        <v>0</v>
      </c>
      <c r="IG11" s="18">
        <f t="shared" si="37"/>
        <v>0</v>
      </c>
      <c r="IH11" s="18">
        <v>0</v>
      </c>
      <c r="II11" s="18">
        <f t="shared" si="38"/>
        <v>0</v>
      </c>
      <c r="IJ11" s="18">
        <v>0</v>
      </c>
      <c r="IK11" s="18">
        <f t="shared" si="39"/>
        <v>0</v>
      </c>
      <c r="IL11" s="18">
        <v>0</v>
      </c>
      <c r="IM11" s="18">
        <f t="shared" si="40"/>
        <v>0</v>
      </c>
      <c r="IN11" s="18">
        <f t="shared" si="41"/>
        <v>0</v>
      </c>
      <c r="IO11" s="18">
        <f t="shared" si="42"/>
        <v>0</v>
      </c>
      <c r="IP11" s="18">
        <f t="shared" si="43"/>
        <v>0</v>
      </c>
      <c r="IQ11" s="18">
        <f t="shared" si="44"/>
        <v>0</v>
      </c>
      <c r="IR11" s="18">
        <f t="shared" si="45"/>
        <v>0</v>
      </c>
      <c r="IS11" s="18">
        <f t="shared" si="46"/>
        <v>0</v>
      </c>
      <c r="IT11" s="18">
        <f t="shared" si="47"/>
        <v>0</v>
      </c>
      <c r="IU11" s="18">
        <f t="shared" si="48"/>
        <v>0</v>
      </c>
      <c r="IV11" s="18">
        <f t="shared" si="49"/>
        <v>0</v>
      </c>
      <c r="IW11" s="18">
        <f t="shared" si="50"/>
        <v>0</v>
      </c>
      <c r="IX11" s="18">
        <f t="shared" si="51"/>
        <v>0</v>
      </c>
      <c r="IY11" s="18">
        <f t="shared" si="52"/>
        <v>0</v>
      </c>
      <c r="IZ11" s="18">
        <f t="shared" si="53"/>
        <v>0</v>
      </c>
      <c r="JA11" s="18">
        <f t="shared" si="54"/>
        <v>0</v>
      </c>
      <c r="JB11" s="18">
        <f t="shared" si="55"/>
        <v>0</v>
      </c>
      <c r="JC11" s="18">
        <f t="shared" si="56"/>
        <v>0</v>
      </c>
      <c r="JD11" s="18">
        <f t="shared" si="57"/>
        <v>0</v>
      </c>
      <c r="JE11" s="18">
        <f t="shared" si="58"/>
        <v>0</v>
      </c>
      <c r="JF11" s="18">
        <f t="shared" si="59"/>
        <v>0</v>
      </c>
      <c r="JG11" s="18">
        <f t="shared" si="60"/>
        <v>0.01</v>
      </c>
      <c r="JH11" s="18">
        <f t="shared" si="61"/>
        <v>1</v>
      </c>
      <c r="JI11" s="18">
        <f t="shared" si="62"/>
        <v>1</v>
      </c>
      <c r="JJ11" s="18">
        <f t="shared" si="63"/>
        <v>1</v>
      </c>
      <c r="JK11" s="18">
        <f t="shared" si="64"/>
        <v>1</v>
      </c>
      <c r="JL11" s="18">
        <f t="shared" si="65"/>
        <v>1</v>
      </c>
      <c r="JM11" s="18">
        <f t="shared" si="66"/>
        <v>1</v>
      </c>
      <c r="JN11" s="18">
        <f t="shared" si="67"/>
        <v>1</v>
      </c>
      <c r="JO11" s="18">
        <f t="shared" si="68"/>
        <v>1</v>
      </c>
      <c r="JP11" s="18">
        <f t="shared" si="69"/>
        <v>1</v>
      </c>
      <c r="JQ11" s="18">
        <f t="shared" si="70"/>
        <v>1</v>
      </c>
      <c r="JR11" s="18">
        <f t="shared" si="71"/>
        <v>1</v>
      </c>
      <c r="JS11" s="18">
        <f t="shared" si="72"/>
        <v>1</v>
      </c>
      <c r="JT11" s="18">
        <f t="shared" si="73"/>
        <v>1</v>
      </c>
      <c r="JU11" s="18">
        <f t="shared" si="74"/>
        <v>1</v>
      </c>
      <c r="JV11" s="18">
        <f t="shared" si="75"/>
        <v>1</v>
      </c>
      <c r="JW11" s="18">
        <f t="shared" si="76"/>
        <v>1</v>
      </c>
      <c r="JX11" s="18">
        <f t="shared" si="77"/>
        <v>1</v>
      </c>
      <c r="JY11" s="18">
        <f t="shared" si="78"/>
        <v>1</v>
      </c>
      <c r="JZ11" s="18">
        <f t="shared" si="79"/>
        <v>1</v>
      </c>
      <c r="KA11" s="18">
        <f t="shared" si="80"/>
        <v>0</v>
      </c>
      <c r="KB11" s="18">
        <f t="shared" si="81"/>
        <v>0</v>
      </c>
      <c r="KC11" s="18">
        <f t="shared" si="82"/>
        <v>0</v>
      </c>
      <c r="KD11" s="18">
        <f t="shared" si="83"/>
        <v>0</v>
      </c>
      <c r="KE11" s="18">
        <f t="shared" si="84"/>
        <v>0</v>
      </c>
      <c r="KF11" s="18">
        <f t="shared" si="85"/>
        <v>0</v>
      </c>
      <c r="KG11" s="18">
        <f t="shared" si="86"/>
        <v>0</v>
      </c>
      <c r="KH11" s="18">
        <f t="shared" si="87"/>
        <v>0</v>
      </c>
      <c r="KI11" s="18">
        <f t="shared" si="88"/>
        <v>0</v>
      </c>
      <c r="KJ11" s="18">
        <f t="shared" si="89"/>
        <v>0</v>
      </c>
      <c r="KK11" s="18">
        <f t="shared" si="90"/>
        <v>0</v>
      </c>
      <c r="KL11" s="18">
        <f t="shared" si="91"/>
        <v>0</v>
      </c>
      <c r="KM11" s="18">
        <f t="shared" si="92"/>
        <v>0</v>
      </c>
      <c r="KN11" s="18">
        <f t="shared" si="93"/>
        <v>0</v>
      </c>
      <c r="KO11" s="18">
        <f t="shared" si="94"/>
        <v>0</v>
      </c>
      <c r="KP11" s="18">
        <f t="shared" si="95"/>
        <v>0</v>
      </c>
      <c r="KQ11" s="18">
        <f t="shared" si="96"/>
        <v>0</v>
      </c>
      <c r="KR11" s="18">
        <f t="shared" si="97"/>
        <v>0</v>
      </c>
      <c r="KS11" s="18">
        <f t="shared" si="98"/>
        <v>0</v>
      </c>
      <c r="KT11" s="18">
        <f t="shared" si="99"/>
        <v>0</v>
      </c>
    </row>
    <row r="12" spans="1:306" x14ac:dyDescent="0.3">
      <c r="A12" s="18"/>
      <c r="B12" s="18"/>
      <c r="C12" s="18"/>
      <c r="F12" s="18"/>
      <c r="AI12" s="18"/>
      <c r="AJ12" s="24"/>
      <c r="AK12" s="24"/>
      <c r="AL12" s="20"/>
      <c r="AM12" s="23"/>
      <c r="AN12" s="18"/>
      <c r="AO12" s="24"/>
      <c r="AP12" s="18">
        <f t="shared" si="100"/>
        <v>0</v>
      </c>
      <c r="AQ12" s="18" t="str">
        <f t="shared" si="101"/>
        <v>x</v>
      </c>
      <c r="AR12" s="18" t="str">
        <f t="shared" si="0"/>
        <v>x</v>
      </c>
      <c r="AS12" s="19">
        <f t="shared" si="1"/>
        <v>0</v>
      </c>
      <c r="AT12" s="19">
        <f t="shared" si="2"/>
        <v>0</v>
      </c>
      <c r="AU12" s="19">
        <f t="shared" si="3"/>
        <v>0</v>
      </c>
      <c r="AV12" s="19">
        <f t="shared" si="4"/>
        <v>0</v>
      </c>
      <c r="AW12" s="71">
        <f t="shared" si="102"/>
        <v>0</v>
      </c>
      <c r="AX12" s="71">
        <f t="shared" si="103"/>
        <v>0</v>
      </c>
      <c r="AY12" s="71">
        <f t="shared" si="104"/>
        <v>1</v>
      </c>
      <c r="AZ12" s="22">
        <f t="shared" si="5"/>
        <v>0</v>
      </c>
      <c r="BA12" s="22">
        <f t="shared" si="6"/>
        <v>0</v>
      </c>
      <c r="BB12" s="25">
        <f t="shared" si="7"/>
        <v>0</v>
      </c>
      <c r="BC12" s="21">
        <f t="shared" si="8"/>
        <v>0</v>
      </c>
      <c r="BD12" s="22">
        <v>11</v>
      </c>
      <c r="BE12" s="18">
        <f t="shared" si="9"/>
        <v>0</v>
      </c>
      <c r="BF12" s="18">
        <f t="shared" si="10"/>
        <v>0</v>
      </c>
      <c r="BG12" s="18">
        <f t="shared" si="11"/>
        <v>0</v>
      </c>
      <c r="BH12" s="18">
        <f t="shared" si="12"/>
        <v>0</v>
      </c>
      <c r="BI12" s="18">
        <f t="shared" si="105"/>
        <v>0</v>
      </c>
      <c r="BJ12" s="22">
        <f t="shared" si="116"/>
        <v>1</v>
      </c>
      <c r="BK12" s="22">
        <f t="shared" si="106"/>
        <v>1</v>
      </c>
      <c r="BL12" s="33">
        <f t="shared" si="107"/>
        <v>1</v>
      </c>
      <c r="BM12" s="22">
        <f t="shared" si="13"/>
        <v>0</v>
      </c>
      <c r="BN12" s="22">
        <f t="shared" si="108"/>
        <v>1</v>
      </c>
      <c r="BO12" s="22">
        <f t="shared" si="14"/>
        <v>1</v>
      </c>
      <c r="BP12" s="22">
        <f t="shared" si="109"/>
        <v>0</v>
      </c>
      <c r="BQ12" s="22">
        <f t="shared" si="15"/>
        <v>0</v>
      </c>
      <c r="BR12" s="15">
        <f t="shared" si="16"/>
        <v>0</v>
      </c>
      <c r="BS12" s="45">
        <f t="shared" si="110"/>
        <v>0</v>
      </c>
      <c r="BT12" s="22">
        <f t="shared" si="111"/>
        <v>0</v>
      </c>
      <c r="BU12" s="22">
        <f t="shared" si="117"/>
        <v>1</v>
      </c>
      <c r="BV12" s="22">
        <f t="shared" si="112"/>
        <v>0</v>
      </c>
      <c r="BW12" s="22">
        <f t="shared" si="113"/>
        <v>1</v>
      </c>
      <c r="BX12" s="22">
        <f t="shared" si="114"/>
        <v>0</v>
      </c>
      <c r="BY12" s="15">
        <f t="shared" si="115"/>
        <v>0</v>
      </c>
      <c r="BZ12" s="18">
        <f t="shared" si="118"/>
        <v>0</v>
      </c>
      <c r="CA12" s="22">
        <f t="shared" si="119"/>
        <v>0</v>
      </c>
      <c r="CB12" s="22">
        <f t="shared" si="124"/>
        <v>1</v>
      </c>
      <c r="CC12" s="22">
        <f t="shared" si="120"/>
        <v>0</v>
      </c>
      <c r="CD12" s="22">
        <f t="shared" si="121"/>
        <v>1</v>
      </c>
      <c r="CE12" s="22">
        <f t="shared" si="122"/>
        <v>0</v>
      </c>
      <c r="CF12" s="15">
        <f t="shared" si="123"/>
        <v>0</v>
      </c>
      <c r="CG12" s="18">
        <f t="shared" si="125"/>
        <v>0</v>
      </c>
      <c r="CH12" s="22">
        <f t="shared" si="126"/>
        <v>0</v>
      </c>
      <c r="CI12" s="22">
        <f t="shared" si="127"/>
        <v>1</v>
      </c>
      <c r="CJ12" s="22">
        <f t="shared" si="128"/>
        <v>0</v>
      </c>
      <c r="CK12" s="22">
        <f t="shared" si="129"/>
        <v>1</v>
      </c>
      <c r="CL12" s="22">
        <f t="shared" si="130"/>
        <v>0</v>
      </c>
      <c r="CM12" s="15">
        <f t="shared" si="131"/>
        <v>0</v>
      </c>
      <c r="CN12" s="18">
        <f t="shared" si="132"/>
        <v>0</v>
      </c>
      <c r="CO12" s="22">
        <f t="shared" si="133"/>
        <v>0</v>
      </c>
      <c r="CP12" s="22">
        <f t="shared" si="134"/>
        <v>1</v>
      </c>
      <c r="CQ12" s="22">
        <f t="shared" si="135"/>
        <v>0</v>
      </c>
      <c r="CR12" s="22">
        <f t="shared" si="136"/>
        <v>1</v>
      </c>
      <c r="CS12" s="22">
        <f t="shared" si="137"/>
        <v>0</v>
      </c>
      <c r="CT12" s="15">
        <f t="shared" si="138"/>
        <v>0</v>
      </c>
      <c r="CU12" s="18">
        <f t="shared" si="139"/>
        <v>0</v>
      </c>
      <c r="CV12" s="22">
        <f t="shared" si="140"/>
        <v>0</v>
      </c>
      <c r="CW12" s="22">
        <f t="shared" si="141"/>
        <v>1</v>
      </c>
      <c r="CX12" s="22">
        <f t="shared" si="142"/>
        <v>0</v>
      </c>
      <c r="CY12" s="22">
        <f t="shared" si="143"/>
        <v>1</v>
      </c>
      <c r="CZ12" s="22">
        <f t="shared" si="144"/>
        <v>0</v>
      </c>
      <c r="DA12" s="15">
        <f t="shared" si="145"/>
        <v>0</v>
      </c>
      <c r="DB12" s="18">
        <f t="shared" si="146"/>
        <v>0</v>
      </c>
      <c r="DC12" s="22">
        <f t="shared" si="147"/>
        <v>0</v>
      </c>
      <c r="DD12" s="22">
        <f t="shared" si="148"/>
        <v>1</v>
      </c>
      <c r="DE12" s="22">
        <f t="shared" si="149"/>
        <v>0</v>
      </c>
      <c r="DF12" s="22">
        <f t="shared" si="150"/>
        <v>1</v>
      </c>
      <c r="DG12" s="22">
        <f t="shared" si="151"/>
        <v>0</v>
      </c>
      <c r="DH12" s="15">
        <f t="shared" si="152"/>
        <v>0</v>
      </c>
      <c r="DI12" s="18">
        <f t="shared" si="153"/>
        <v>0</v>
      </c>
      <c r="DJ12" s="22">
        <f t="shared" si="154"/>
        <v>0</v>
      </c>
      <c r="DK12" s="22">
        <f t="shared" si="155"/>
        <v>1</v>
      </c>
      <c r="DL12" s="22">
        <f t="shared" si="156"/>
        <v>0</v>
      </c>
      <c r="DM12" s="22">
        <f t="shared" si="157"/>
        <v>1</v>
      </c>
      <c r="DN12" s="22">
        <f t="shared" si="158"/>
        <v>0</v>
      </c>
      <c r="DO12" s="15">
        <f t="shared" si="159"/>
        <v>0</v>
      </c>
      <c r="DP12" s="18">
        <f t="shared" si="160"/>
        <v>0</v>
      </c>
      <c r="DQ12" s="22">
        <f t="shared" si="161"/>
        <v>0</v>
      </c>
      <c r="DR12" s="22">
        <f t="shared" si="162"/>
        <v>1</v>
      </c>
      <c r="DS12" s="22">
        <f t="shared" si="163"/>
        <v>0</v>
      </c>
      <c r="DT12" s="22">
        <f t="shared" si="164"/>
        <v>1</v>
      </c>
      <c r="DU12" s="22">
        <f t="shared" si="165"/>
        <v>0</v>
      </c>
      <c r="DV12" s="15">
        <f t="shared" si="166"/>
        <v>0</v>
      </c>
      <c r="DW12" s="18">
        <f t="shared" si="167"/>
        <v>0</v>
      </c>
      <c r="DX12" s="22">
        <f t="shared" si="168"/>
        <v>0</v>
      </c>
      <c r="DY12" s="22">
        <f t="shared" si="169"/>
        <v>1</v>
      </c>
      <c r="DZ12" s="22">
        <f t="shared" si="170"/>
        <v>0</v>
      </c>
      <c r="EA12" s="22">
        <f t="shared" si="171"/>
        <v>1</v>
      </c>
      <c r="EB12" s="22">
        <f t="shared" si="172"/>
        <v>0</v>
      </c>
      <c r="EC12" s="15">
        <f t="shared" si="173"/>
        <v>0</v>
      </c>
      <c r="ED12" s="18">
        <f t="shared" ref="ED12:ED24" si="174">IF(AND(DW12=0,DP12=0,DI12=0,DB12=0,CU12=0,CN12=0,CG12=0,BZ12=0,BS12=0,BI12=0,BC12-BC11&lt;TIME(1,55,0),BC12&gt;EJ11+TIME(1,55,0)),JQ11,0)</f>
        <v>0</v>
      </c>
      <c r="EE12" s="22">
        <f t="shared" ref="EE12:EE24" si="175">IF(ED12&lt;&gt;0,1,0)</f>
        <v>0</v>
      </c>
      <c r="EF12" s="22">
        <f t="shared" ref="EF12:EF24" si="176">IF(EG12&gt;EH12,EG12,EH12)</f>
        <v>1</v>
      </c>
      <c r="EG12" s="22">
        <f t="shared" ref="EG12:EG75" si="177">IF(AND(AP12&gt;0,ED12&gt;0),0,IF(ED12&gt;0,EG11+1,EG11))</f>
        <v>0</v>
      </c>
      <c r="EH12" s="22">
        <f t="shared" ref="EH12:EH24" si="178">IF(EG12=0,EG11+1,0)</f>
        <v>1</v>
      </c>
      <c r="EI12" s="22">
        <f t="shared" ref="EI12:EI75" si="179">IF(AND(AP12&gt;0,EH12&gt;0,ED12&gt;0),1,0)</f>
        <v>0</v>
      </c>
      <c r="EJ12" s="15">
        <f t="shared" ref="EJ12:EJ24" si="180">IF(ED12&lt;&gt;0,BC12,EJ11)</f>
        <v>0</v>
      </c>
      <c r="EQ12" s="15"/>
      <c r="EX12" s="15"/>
      <c r="FE12" s="15"/>
      <c r="FL12" s="15"/>
      <c r="FS12" s="15"/>
      <c r="FZ12" s="15"/>
      <c r="GG12" s="15"/>
      <c r="GN12" s="15"/>
      <c r="GP12" s="22"/>
      <c r="GQ12" s="22"/>
      <c r="GR12" s="22"/>
      <c r="GS12" s="22"/>
      <c r="GT12" s="22"/>
      <c r="GU12" s="15"/>
      <c r="GV12" s="22">
        <f t="shared" si="17"/>
        <v>0</v>
      </c>
      <c r="GW12" s="22">
        <f t="shared" si="18"/>
        <v>1</v>
      </c>
      <c r="GX12" s="22">
        <f t="shared" si="19"/>
        <v>1</v>
      </c>
      <c r="GY12" s="18">
        <f t="shared" si="20"/>
        <v>1</v>
      </c>
      <c r="GZ12" s="18">
        <v>0</v>
      </c>
      <c r="HA12" s="18">
        <f t="shared" si="21"/>
        <v>0</v>
      </c>
      <c r="HB12" s="18">
        <v>0</v>
      </c>
      <c r="HC12" s="18">
        <f t="shared" si="22"/>
        <v>0</v>
      </c>
      <c r="HD12" s="18">
        <v>0</v>
      </c>
      <c r="HE12" s="18">
        <f t="shared" si="23"/>
        <v>0</v>
      </c>
      <c r="HF12" s="18">
        <v>0</v>
      </c>
      <c r="HG12" s="18">
        <f t="shared" si="24"/>
        <v>0</v>
      </c>
      <c r="HH12" s="18">
        <v>0</v>
      </c>
      <c r="HI12" s="18">
        <f t="shared" si="25"/>
        <v>0</v>
      </c>
      <c r="HJ12" s="18">
        <v>0</v>
      </c>
      <c r="HK12" s="18">
        <f t="shared" si="26"/>
        <v>0</v>
      </c>
      <c r="HL12" s="18">
        <v>0</v>
      </c>
      <c r="HM12" s="18">
        <f t="shared" si="27"/>
        <v>0</v>
      </c>
      <c r="HN12" s="18">
        <v>0</v>
      </c>
      <c r="HO12" s="18">
        <f t="shared" si="28"/>
        <v>0</v>
      </c>
      <c r="HP12" s="18">
        <v>0</v>
      </c>
      <c r="HQ12" s="18">
        <f t="shared" si="29"/>
        <v>0</v>
      </c>
      <c r="HR12" s="18">
        <v>0</v>
      </c>
      <c r="HS12" s="18">
        <f t="shared" si="30"/>
        <v>0</v>
      </c>
      <c r="HT12" s="18">
        <v>0</v>
      </c>
      <c r="HU12" s="18">
        <f t="shared" si="31"/>
        <v>0</v>
      </c>
      <c r="HV12" s="18">
        <v>0</v>
      </c>
      <c r="HW12" s="18">
        <f t="shared" si="32"/>
        <v>0</v>
      </c>
      <c r="HX12" s="18">
        <v>0</v>
      </c>
      <c r="HY12" s="18">
        <f t="shared" si="33"/>
        <v>0</v>
      </c>
      <c r="HZ12" s="18">
        <v>0</v>
      </c>
      <c r="IA12" s="18">
        <f t="shared" si="34"/>
        <v>0</v>
      </c>
      <c r="IB12" s="18">
        <v>0</v>
      </c>
      <c r="IC12" s="18">
        <f t="shared" si="35"/>
        <v>0</v>
      </c>
      <c r="ID12" s="18">
        <v>0</v>
      </c>
      <c r="IE12" s="18">
        <f t="shared" si="36"/>
        <v>0</v>
      </c>
      <c r="IF12" s="18">
        <v>0</v>
      </c>
      <c r="IG12" s="18">
        <f t="shared" si="37"/>
        <v>0</v>
      </c>
      <c r="IH12" s="18">
        <v>0</v>
      </c>
      <c r="II12" s="18">
        <f t="shared" si="38"/>
        <v>0</v>
      </c>
      <c r="IJ12" s="18">
        <v>0</v>
      </c>
      <c r="IK12" s="18">
        <f t="shared" si="39"/>
        <v>0</v>
      </c>
      <c r="IL12" s="18">
        <v>0</v>
      </c>
      <c r="IM12" s="18">
        <f t="shared" si="40"/>
        <v>0</v>
      </c>
      <c r="IN12" s="18">
        <f t="shared" si="41"/>
        <v>0</v>
      </c>
      <c r="IO12" s="18">
        <f t="shared" si="42"/>
        <v>0</v>
      </c>
      <c r="IP12" s="18">
        <f t="shared" si="43"/>
        <v>0</v>
      </c>
      <c r="IQ12" s="18">
        <f t="shared" si="44"/>
        <v>0</v>
      </c>
      <c r="IR12" s="18">
        <f t="shared" si="45"/>
        <v>0</v>
      </c>
      <c r="IS12" s="18">
        <f t="shared" si="46"/>
        <v>0</v>
      </c>
      <c r="IT12" s="18">
        <f t="shared" si="47"/>
        <v>0</v>
      </c>
      <c r="IU12" s="18">
        <f t="shared" si="48"/>
        <v>0</v>
      </c>
      <c r="IV12" s="18">
        <f t="shared" si="49"/>
        <v>0</v>
      </c>
      <c r="IW12" s="18">
        <f t="shared" si="50"/>
        <v>0</v>
      </c>
      <c r="IX12" s="18">
        <f t="shared" si="51"/>
        <v>0</v>
      </c>
      <c r="IY12" s="18">
        <f t="shared" si="52"/>
        <v>0</v>
      </c>
      <c r="IZ12" s="18">
        <f t="shared" si="53"/>
        <v>0</v>
      </c>
      <c r="JA12" s="18">
        <f t="shared" si="54"/>
        <v>0</v>
      </c>
      <c r="JB12" s="18">
        <f t="shared" si="55"/>
        <v>0</v>
      </c>
      <c r="JC12" s="18">
        <f t="shared" si="56"/>
        <v>0</v>
      </c>
      <c r="JD12" s="18">
        <f t="shared" si="57"/>
        <v>0</v>
      </c>
      <c r="JE12" s="18">
        <f t="shared" si="58"/>
        <v>0</v>
      </c>
      <c r="JF12" s="18">
        <f t="shared" si="59"/>
        <v>0</v>
      </c>
      <c r="JG12" s="18">
        <f t="shared" si="60"/>
        <v>0.01</v>
      </c>
      <c r="JH12" s="18">
        <f t="shared" si="61"/>
        <v>1</v>
      </c>
      <c r="JI12" s="18">
        <f t="shared" si="62"/>
        <v>1</v>
      </c>
      <c r="JJ12" s="18">
        <f t="shared" si="63"/>
        <v>1</v>
      </c>
      <c r="JK12" s="18">
        <f t="shared" si="64"/>
        <v>1</v>
      </c>
      <c r="JL12" s="18">
        <f t="shared" si="65"/>
        <v>1</v>
      </c>
      <c r="JM12" s="18">
        <f t="shared" si="66"/>
        <v>1</v>
      </c>
      <c r="JN12" s="18">
        <f t="shared" si="67"/>
        <v>1</v>
      </c>
      <c r="JO12" s="18">
        <f t="shared" si="68"/>
        <v>1</v>
      </c>
      <c r="JP12" s="18">
        <f t="shared" si="69"/>
        <v>1</v>
      </c>
      <c r="JQ12" s="18">
        <f t="shared" si="70"/>
        <v>1</v>
      </c>
      <c r="JR12" s="18">
        <f t="shared" si="71"/>
        <v>1</v>
      </c>
      <c r="JS12" s="18">
        <f t="shared" si="72"/>
        <v>1</v>
      </c>
      <c r="JT12" s="18">
        <f t="shared" si="73"/>
        <v>1</v>
      </c>
      <c r="JU12" s="18">
        <f t="shared" si="74"/>
        <v>1</v>
      </c>
      <c r="JV12" s="18">
        <f t="shared" si="75"/>
        <v>1</v>
      </c>
      <c r="JW12" s="18">
        <f t="shared" si="76"/>
        <v>1</v>
      </c>
      <c r="JX12" s="18">
        <f t="shared" si="77"/>
        <v>1</v>
      </c>
      <c r="JY12" s="18">
        <f t="shared" si="78"/>
        <v>1</v>
      </c>
      <c r="JZ12" s="18">
        <f t="shared" si="79"/>
        <v>1</v>
      </c>
      <c r="KA12" s="18">
        <f t="shared" si="80"/>
        <v>0</v>
      </c>
      <c r="KB12" s="18">
        <f t="shared" si="81"/>
        <v>0</v>
      </c>
      <c r="KC12" s="18">
        <f t="shared" si="82"/>
        <v>0</v>
      </c>
      <c r="KD12" s="18">
        <f t="shared" si="83"/>
        <v>0</v>
      </c>
      <c r="KE12" s="18">
        <f t="shared" si="84"/>
        <v>0</v>
      </c>
      <c r="KF12" s="18">
        <f t="shared" si="85"/>
        <v>0</v>
      </c>
      <c r="KG12" s="18">
        <f t="shared" si="86"/>
        <v>0</v>
      </c>
      <c r="KH12" s="18">
        <f t="shared" si="87"/>
        <v>0</v>
      </c>
      <c r="KI12" s="18">
        <f t="shared" si="88"/>
        <v>0</v>
      </c>
      <c r="KJ12" s="18">
        <f t="shared" si="89"/>
        <v>0</v>
      </c>
      <c r="KK12" s="18">
        <f t="shared" si="90"/>
        <v>0</v>
      </c>
      <c r="KL12" s="18">
        <f t="shared" si="91"/>
        <v>0</v>
      </c>
      <c r="KM12" s="18">
        <f t="shared" si="92"/>
        <v>0</v>
      </c>
      <c r="KN12" s="18">
        <f t="shared" si="93"/>
        <v>0</v>
      </c>
      <c r="KO12" s="18">
        <f t="shared" si="94"/>
        <v>0</v>
      </c>
      <c r="KP12" s="18">
        <f t="shared" si="95"/>
        <v>0</v>
      </c>
      <c r="KQ12" s="18">
        <f t="shared" si="96"/>
        <v>0</v>
      </c>
      <c r="KR12" s="18">
        <f t="shared" si="97"/>
        <v>0</v>
      </c>
      <c r="KS12" s="18">
        <f t="shared" si="98"/>
        <v>0</v>
      </c>
      <c r="KT12" s="18">
        <f t="shared" si="99"/>
        <v>0</v>
      </c>
    </row>
    <row r="13" spans="1:306" x14ac:dyDescent="0.3">
      <c r="A13" s="18"/>
      <c r="B13" s="18"/>
      <c r="C13" s="18"/>
      <c r="F13" s="18"/>
      <c r="AI13" s="18"/>
      <c r="AJ13" s="24"/>
      <c r="AK13" s="24"/>
      <c r="AL13" s="20"/>
      <c r="AM13" s="23"/>
      <c r="AN13" s="18"/>
      <c r="AO13" s="24"/>
      <c r="AP13" s="18">
        <f t="shared" si="100"/>
        <v>0</v>
      </c>
      <c r="AQ13" s="18" t="str">
        <f t="shared" si="101"/>
        <v>x</v>
      </c>
      <c r="AR13" s="18" t="str">
        <f t="shared" si="0"/>
        <v>x</v>
      </c>
      <c r="AS13" s="19">
        <f t="shared" si="1"/>
        <v>0</v>
      </c>
      <c r="AT13" s="19">
        <f t="shared" si="2"/>
        <v>0</v>
      </c>
      <c r="AU13" s="19">
        <f t="shared" si="3"/>
        <v>0</v>
      </c>
      <c r="AV13" s="19">
        <f t="shared" si="4"/>
        <v>0</v>
      </c>
      <c r="AW13" s="71">
        <f t="shared" si="102"/>
        <v>0</v>
      </c>
      <c r="AX13" s="71">
        <f t="shared" si="103"/>
        <v>0</v>
      </c>
      <c r="AY13" s="71">
        <f t="shared" si="104"/>
        <v>1</v>
      </c>
      <c r="AZ13" s="22">
        <f t="shared" si="5"/>
        <v>0</v>
      </c>
      <c r="BA13" s="22">
        <f t="shared" si="6"/>
        <v>0</v>
      </c>
      <c r="BB13" s="25">
        <f t="shared" si="7"/>
        <v>0</v>
      </c>
      <c r="BC13" s="21">
        <f t="shared" si="8"/>
        <v>0</v>
      </c>
      <c r="BD13" s="22">
        <v>12</v>
      </c>
      <c r="BE13" s="18">
        <f t="shared" si="9"/>
        <v>0</v>
      </c>
      <c r="BF13" s="18">
        <f t="shared" si="10"/>
        <v>0</v>
      </c>
      <c r="BG13" s="18">
        <f t="shared" si="11"/>
        <v>0</v>
      </c>
      <c r="BH13" s="18">
        <f t="shared" si="12"/>
        <v>0</v>
      </c>
      <c r="BI13" s="18">
        <f t="shared" si="105"/>
        <v>0</v>
      </c>
      <c r="BJ13" s="22">
        <f t="shared" si="116"/>
        <v>1</v>
      </c>
      <c r="BK13" s="22">
        <f t="shared" si="106"/>
        <v>1</v>
      </c>
      <c r="BL13" s="33">
        <f t="shared" si="107"/>
        <v>1</v>
      </c>
      <c r="BM13" s="22">
        <f t="shared" si="13"/>
        <v>0</v>
      </c>
      <c r="BN13" s="22">
        <f t="shared" si="108"/>
        <v>1</v>
      </c>
      <c r="BO13" s="22">
        <f t="shared" si="14"/>
        <v>1</v>
      </c>
      <c r="BP13" s="22">
        <f t="shared" si="109"/>
        <v>0</v>
      </c>
      <c r="BQ13" s="22">
        <f t="shared" si="15"/>
        <v>0</v>
      </c>
      <c r="BR13" s="15">
        <f t="shared" si="16"/>
        <v>0</v>
      </c>
      <c r="BS13" s="45">
        <f t="shared" si="110"/>
        <v>0</v>
      </c>
      <c r="BT13" s="22">
        <f t="shared" si="111"/>
        <v>0</v>
      </c>
      <c r="BU13" s="22">
        <f t="shared" si="117"/>
        <v>1</v>
      </c>
      <c r="BV13" s="22">
        <f t="shared" si="112"/>
        <v>0</v>
      </c>
      <c r="BW13" s="22">
        <f t="shared" si="113"/>
        <v>1</v>
      </c>
      <c r="BX13" s="22">
        <f t="shared" si="114"/>
        <v>0</v>
      </c>
      <c r="BY13" s="15">
        <f t="shared" si="115"/>
        <v>0</v>
      </c>
      <c r="BZ13" s="18">
        <f t="shared" si="118"/>
        <v>0</v>
      </c>
      <c r="CA13" s="22">
        <f t="shared" si="119"/>
        <v>0</v>
      </c>
      <c r="CB13" s="22">
        <f t="shared" si="124"/>
        <v>1</v>
      </c>
      <c r="CC13" s="22">
        <f t="shared" si="120"/>
        <v>0</v>
      </c>
      <c r="CD13" s="22">
        <f t="shared" si="121"/>
        <v>1</v>
      </c>
      <c r="CE13" s="22">
        <f t="shared" si="122"/>
        <v>0</v>
      </c>
      <c r="CF13" s="15">
        <f t="shared" si="123"/>
        <v>0</v>
      </c>
      <c r="CG13" s="18">
        <f t="shared" si="125"/>
        <v>0</v>
      </c>
      <c r="CH13" s="22">
        <f t="shared" si="126"/>
        <v>0</v>
      </c>
      <c r="CI13" s="22">
        <f t="shared" si="127"/>
        <v>1</v>
      </c>
      <c r="CJ13" s="22">
        <f t="shared" si="128"/>
        <v>0</v>
      </c>
      <c r="CK13" s="22">
        <f t="shared" si="129"/>
        <v>1</v>
      </c>
      <c r="CL13" s="22">
        <f t="shared" si="130"/>
        <v>0</v>
      </c>
      <c r="CM13" s="15">
        <f t="shared" si="131"/>
        <v>0</v>
      </c>
      <c r="CN13" s="18">
        <f t="shared" si="132"/>
        <v>0</v>
      </c>
      <c r="CO13" s="22">
        <f t="shared" si="133"/>
        <v>0</v>
      </c>
      <c r="CP13" s="22">
        <f t="shared" si="134"/>
        <v>1</v>
      </c>
      <c r="CQ13" s="22">
        <f t="shared" si="135"/>
        <v>0</v>
      </c>
      <c r="CR13" s="22">
        <f t="shared" si="136"/>
        <v>1</v>
      </c>
      <c r="CS13" s="22">
        <f t="shared" si="137"/>
        <v>0</v>
      </c>
      <c r="CT13" s="15">
        <f t="shared" si="138"/>
        <v>0</v>
      </c>
      <c r="CU13" s="18">
        <f t="shared" si="139"/>
        <v>0</v>
      </c>
      <c r="CV13" s="22">
        <f t="shared" si="140"/>
        <v>0</v>
      </c>
      <c r="CW13" s="22">
        <f t="shared" si="141"/>
        <v>1</v>
      </c>
      <c r="CX13" s="22">
        <f t="shared" si="142"/>
        <v>0</v>
      </c>
      <c r="CY13" s="22">
        <f t="shared" si="143"/>
        <v>1</v>
      </c>
      <c r="CZ13" s="22">
        <f t="shared" si="144"/>
        <v>0</v>
      </c>
      <c r="DA13" s="15">
        <f t="shared" si="145"/>
        <v>0</v>
      </c>
      <c r="DB13" s="18">
        <f t="shared" si="146"/>
        <v>0</v>
      </c>
      <c r="DC13" s="22">
        <f t="shared" si="147"/>
        <v>0</v>
      </c>
      <c r="DD13" s="22">
        <f t="shared" si="148"/>
        <v>1</v>
      </c>
      <c r="DE13" s="22">
        <f t="shared" si="149"/>
        <v>0</v>
      </c>
      <c r="DF13" s="22">
        <f t="shared" si="150"/>
        <v>1</v>
      </c>
      <c r="DG13" s="22">
        <f t="shared" si="151"/>
        <v>0</v>
      </c>
      <c r="DH13" s="15">
        <f t="shared" si="152"/>
        <v>0</v>
      </c>
      <c r="DI13" s="18">
        <f t="shared" si="153"/>
        <v>0</v>
      </c>
      <c r="DJ13" s="22">
        <f t="shared" si="154"/>
        <v>0</v>
      </c>
      <c r="DK13" s="22">
        <f t="shared" si="155"/>
        <v>1</v>
      </c>
      <c r="DL13" s="22">
        <f t="shared" si="156"/>
        <v>0</v>
      </c>
      <c r="DM13" s="22">
        <f t="shared" si="157"/>
        <v>1</v>
      </c>
      <c r="DN13" s="22">
        <f t="shared" si="158"/>
        <v>0</v>
      </c>
      <c r="DO13" s="15">
        <f t="shared" si="159"/>
        <v>0</v>
      </c>
      <c r="DP13" s="18">
        <f t="shared" si="160"/>
        <v>0</v>
      </c>
      <c r="DQ13" s="22">
        <f t="shared" si="161"/>
        <v>0</v>
      </c>
      <c r="DR13" s="22">
        <f t="shared" si="162"/>
        <v>1</v>
      </c>
      <c r="DS13" s="22">
        <f t="shared" si="163"/>
        <v>0</v>
      </c>
      <c r="DT13" s="22">
        <f t="shared" si="164"/>
        <v>1</v>
      </c>
      <c r="DU13" s="22">
        <f t="shared" si="165"/>
        <v>0</v>
      </c>
      <c r="DV13" s="15">
        <f t="shared" si="166"/>
        <v>0</v>
      </c>
      <c r="DW13" s="18">
        <f t="shared" si="167"/>
        <v>0</v>
      </c>
      <c r="DX13" s="22">
        <f t="shared" si="168"/>
        <v>0</v>
      </c>
      <c r="DY13" s="22">
        <f t="shared" si="169"/>
        <v>1</v>
      </c>
      <c r="DZ13" s="22">
        <f t="shared" si="170"/>
        <v>0</v>
      </c>
      <c r="EA13" s="22">
        <f t="shared" si="171"/>
        <v>1</v>
      </c>
      <c r="EB13" s="22">
        <f t="shared" si="172"/>
        <v>0</v>
      </c>
      <c r="EC13" s="15">
        <f t="shared" si="173"/>
        <v>0</v>
      </c>
      <c r="ED13" s="18">
        <f t="shared" si="174"/>
        <v>0</v>
      </c>
      <c r="EE13" s="22">
        <f t="shared" si="175"/>
        <v>0</v>
      </c>
      <c r="EF13" s="22">
        <f t="shared" si="176"/>
        <v>1</v>
      </c>
      <c r="EG13" s="22">
        <f t="shared" si="177"/>
        <v>0</v>
      </c>
      <c r="EH13" s="22">
        <f t="shared" si="178"/>
        <v>1</v>
      </c>
      <c r="EI13" s="22">
        <f t="shared" si="179"/>
        <v>0</v>
      </c>
      <c r="EJ13" s="15">
        <f t="shared" si="180"/>
        <v>0</v>
      </c>
      <c r="EK13" s="18">
        <f t="shared" ref="EK13:EK24" si="181">IF(AND(ED13=0,DW13=0,DP13=0,DI13=0,DB13=0,CU13=0,CN13=0,CG13=0,BZ13=0,BS13=0,BI13=0,BC13-BC12&lt;TIME(1,55,0),BC13&gt;EQ12+TIME(1,55,0)),JR12,0)</f>
        <v>0</v>
      </c>
      <c r="EL13" s="22">
        <f t="shared" ref="EL13:EL24" si="182">IF(EK13&lt;&gt;0,1,0)</f>
        <v>0</v>
      </c>
      <c r="EM13" s="22">
        <f t="shared" ref="EM13:EM24" si="183">IF(EN13&gt;EO13,EN13,EO13)</f>
        <v>1</v>
      </c>
      <c r="EN13" s="22">
        <f t="shared" ref="EN13:EN76" si="184">IF(AND(AP13&gt;0,EK13&gt;0),0,IF(EK13&gt;0,EN12+1,EN12))</f>
        <v>0</v>
      </c>
      <c r="EO13" s="22">
        <f t="shared" ref="EO13:EO24" si="185">IF(EN13=0,EN12+1,0)</f>
        <v>1</v>
      </c>
      <c r="EP13" s="22">
        <f t="shared" ref="EP13:EP76" si="186">IF(AND(AP13&gt;0,EO13&gt;0,EK13&gt;0),1,0)</f>
        <v>0</v>
      </c>
      <c r="EQ13" s="15">
        <f t="shared" ref="EQ13:EQ24" si="187">IF(EK13&lt;&gt;0,BC13,EQ12)</f>
        <v>0</v>
      </c>
      <c r="EX13" s="15"/>
      <c r="FE13" s="15"/>
      <c r="FL13" s="15"/>
      <c r="FS13" s="15"/>
      <c r="FZ13" s="15"/>
      <c r="GG13" s="15"/>
      <c r="GN13" s="15"/>
      <c r="GP13" s="22"/>
      <c r="GQ13" s="22"/>
      <c r="GR13" s="22"/>
      <c r="GS13" s="22"/>
      <c r="GT13" s="22"/>
      <c r="GU13" s="15"/>
      <c r="GV13" s="22">
        <f t="shared" si="17"/>
        <v>0</v>
      </c>
      <c r="GW13" s="22">
        <f t="shared" si="18"/>
        <v>1</v>
      </c>
      <c r="GX13" s="22">
        <f t="shared" si="19"/>
        <v>1</v>
      </c>
      <c r="GY13" s="18">
        <f t="shared" si="20"/>
        <v>1</v>
      </c>
      <c r="GZ13" s="18">
        <v>0</v>
      </c>
      <c r="HA13" s="18">
        <f t="shared" si="21"/>
        <v>0</v>
      </c>
      <c r="HB13" s="18">
        <v>0</v>
      </c>
      <c r="HC13" s="18">
        <f t="shared" si="22"/>
        <v>0</v>
      </c>
      <c r="HD13" s="18">
        <v>0</v>
      </c>
      <c r="HE13" s="18">
        <f t="shared" si="23"/>
        <v>0</v>
      </c>
      <c r="HF13" s="18">
        <v>0</v>
      </c>
      <c r="HG13" s="18">
        <f t="shared" si="24"/>
        <v>0</v>
      </c>
      <c r="HH13" s="18">
        <v>0</v>
      </c>
      <c r="HI13" s="18">
        <f t="shared" si="25"/>
        <v>0</v>
      </c>
      <c r="HJ13" s="18">
        <v>0</v>
      </c>
      <c r="HK13" s="18">
        <f t="shared" si="26"/>
        <v>0</v>
      </c>
      <c r="HL13" s="18">
        <v>0</v>
      </c>
      <c r="HM13" s="18">
        <f t="shared" si="27"/>
        <v>0</v>
      </c>
      <c r="HN13" s="18">
        <v>0</v>
      </c>
      <c r="HO13" s="18">
        <f t="shared" si="28"/>
        <v>0</v>
      </c>
      <c r="HP13" s="18">
        <v>0</v>
      </c>
      <c r="HQ13" s="18">
        <f t="shared" si="29"/>
        <v>0</v>
      </c>
      <c r="HR13" s="18">
        <v>0</v>
      </c>
      <c r="HS13" s="18">
        <f t="shared" si="30"/>
        <v>0</v>
      </c>
      <c r="HT13" s="18">
        <v>0</v>
      </c>
      <c r="HU13" s="18">
        <f t="shared" si="31"/>
        <v>0</v>
      </c>
      <c r="HV13" s="18">
        <v>0</v>
      </c>
      <c r="HW13" s="18">
        <f t="shared" si="32"/>
        <v>0</v>
      </c>
      <c r="HX13" s="18">
        <v>0</v>
      </c>
      <c r="HY13" s="18">
        <f t="shared" si="33"/>
        <v>0</v>
      </c>
      <c r="HZ13" s="18">
        <v>0</v>
      </c>
      <c r="IA13" s="18">
        <f t="shared" si="34"/>
        <v>0</v>
      </c>
      <c r="IB13" s="18">
        <v>0</v>
      </c>
      <c r="IC13" s="18">
        <f t="shared" si="35"/>
        <v>0</v>
      </c>
      <c r="ID13" s="18">
        <v>0</v>
      </c>
      <c r="IE13" s="18">
        <f t="shared" si="36"/>
        <v>0</v>
      </c>
      <c r="IF13" s="18">
        <v>0</v>
      </c>
      <c r="IG13" s="18">
        <f t="shared" si="37"/>
        <v>0</v>
      </c>
      <c r="IH13" s="18">
        <v>0</v>
      </c>
      <c r="II13" s="18">
        <f t="shared" si="38"/>
        <v>0</v>
      </c>
      <c r="IJ13" s="18">
        <v>0</v>
      </c>
      <c r="IK13" s="18">
        <f t="shared" si="39"/>
        <v>0</v>
      </c>
      <c r="IL13" s="18">
        <v>0</v>
      </c>
      <c r="IM13" s="18">
        <f t="shared" si="40"/>
        <v>0</v>
      </c>
      <c r="IN13" s="18">
        <f t="shared" si="41"/>
        <v>0</v>
      </c>
      <c r="IO13" s="18">
        <f t="shared" si="42"/>
        <v>0</v>
      </c>
      <c r="IP13" s="18">
        <f t="shared" si="43"/>
        <v>0</v>
      </c>
      <c r="IQ13" s="18">
        <f t="shared" si="44"/>
        <v>0</v>
      </c>
      <c r="IR13" s="18">
        <f t="shared" si="45"/>
        <v>0</v>
      </c>
      <c r="IS13" s="18">
        <f t="shared" si="46"/>
        <v>0</v>
      </c>
      <c r="IT13" s="18">
        <f t="shared" si="47"/>
        <v>0</v>
      </c>
      <c r="IU13" s="18">
        <f t="shared" si="48"/>
        <v>0</v>
      </c>
      <c r="IV13" s="18">
        <f t="shared" si="49"/>
        <v>0</v>
      </c>
      <c r="IW13" s="18">
        <f t="shared" si="50"/>
        <v>0</v>
      </c>
      <c r="IX13" s="18">
        <f t="shared" si="51"/>
        <v>0</v>
      </c>
      <c r="IY13" s="18">
        <f t="shared" si="52"/>
        <v>0</v>
      </c>
      <c r="IZ13" s="18">
        <f t="shared" si="53"/>
        <v>0</v>
      </c>
      <c r="JA13" s="18">
        <f t="shared" si="54"/>
        <v>0</v>
      </c>
      <c r="JB13" s="18">
        <f t="shared" si="55"/>
        <v>0</v>
      </c>
      <c r="JC13" s="18">
        <f t="shared" si="56"/>
        <v>0</v>
      </c>
      <c r="JD13" s="18">
        <f t="shared" si="57"/>
        <v>0</v>
      </c>
      <c r="JE13" s="18">
        <f t="shared" si="58"/>
        <v>0</v>
      </c>
      <c r="JF13" s="18">
        <f t="shared" si="59"/>
        <v>0</v>
      </c>
      <c r="JG13" s="18">
        <f t="shared" si="60"/>
        <v>0.01</v>
      </c>
      <c r="JH13" s="18">
        <f t="shared" si="61"/>
        <v>1</v>
      </c>
      <c r="JI13" s="18">
        <f t="shared" si="62"/>
        <v>1</v>
      </c>
      <c r="JJ13" s="18">
        <f t="shared" si="63"/>
        <v>1</v>
      </c>
      <c r="JK13" s="18">
        <f t="shared" si="64"/>
        <v>1</v>
      </c>
      <c r="JL13" s="18">
        <f t="shared" si="65"/>
        <v>1</v>
      </c>
      <c r="JM13" s="18">
        <f t="shared" si="66"/>
        <v>1</v>
      </c>
      <c r="JN13" s="18">
        <f t="shared" si="67"/>
        <v>1</v>
      </c>
      <c r="JO13" s="18">
        <f t="shared" si="68"/>
        <v>1</v>
      </c>
      <c r="JP13" s="18">
        <f t="shared" si="69"/>
        <v>1</v>
      </c>
      <c r="JQ13" s="18">
        <f t="shared" si="70"/>
        <v>1</v>
      </c>
      <c r="JR13" s="18">
        <f t="shared" si="71"/>
        <v>1</v>
      </c>
      <c r="JS13" s="18">
        <f t="shared" si="72"/>
        <v>1</v>
      </c>
      <c r="JT13" s="18">
        <f t="shared" si="73"/>
        <v>1</v>
      </c>
      <c r="JU13" s="18">
        <f t="shared" si="74"/>
        <v>1</v>
      </c>
      <c r="JV13" s="18">
        <f t="shared" si="75"/>
        <v>1</v>
      </c>
      <c r="JW13" s="18">
        <f t="shared" si="76"/>
        <v>1</v>
      </c>
      <c r="JX13" s="18">
        <f t="shared" si="77"/>
        <v>1</v>
      </c>
      <c r="JY13" s="18">
        <f t="shared" si="78"/>
        <v>1</v>
      </c>
      <c r="JZ13" s="18">
        <f t="shared" si="79"/>
        <v>1</v>
      </c>
      <c r="KA13" s="18">
        <f t="shared" si="80"/>
        <v>0</v>
      </c>
      <c r="KB13" s="18">
        <f t="shared" si="81"/>
        <v>0</v>
      </c>
      <c r="KC13" s="18">
        <f t="shared" si="82"/>
        <v>0</v>
      </c>
      <c r="KD13" s="18">
        <f t="shared" si="83"/>
        <v>0</v>
      </c>
      <c r="KE13" s="18">
        <f t="shared" si="84"/>
        <v>0</v>
      </c>
      <c r="KF13" s="18">
        <f t="shared" si="85"/>
        <v>0</v>
      </c>
      <c r="KG13" s="18">
        <f t="shared" si="86"/>
        <v>0</v>
      </c>
      <c r="KH13" s="18">
        <f t="shared" si="87"/>
        <v>0</v>
      </c>
      <c r="KI13" s="18">
        <f t="shared" si="88"/>
        <v>0</v>
      </c>
      <c r="KJ13" s="18">
        <f t="shared" si="89"/>
        <v>0</v>
      </c>
      <c r="KK13" s="18">
        <f t="shared" si="90"/>
        <v>0</v>
      </c>
      <c r="KL13" s="18">
        <f t="shared" si="91"/>
        <v>0</v>
      </c>
      <c r="KM13" s="18">
        <f t="shared" si="92"/>
        <v>0</v>
      </c>
      <c r="KN13" s="18">
        <f t="shared" si="93"/>
        <v>0</v>
      </c>
      <c r="KO13" s="18">
        <f t="shared" si="94"/>
        <v>0</v>
      </c>
      <c r="KP13" s="18">
        <f t="shared" si="95"/>
        <v>0</v>
      </c>
      <c r="KQ13" s="18">
        <f t="shared" si="96"/>
        <v>0</v>
      </c>
      <c r="KR13" s="18">
        <f t="shared" si="97"/>
        <v>0</v>
      </c>
      <c r="KS13" s="18">
        <f t="shared" si="98"/>
        <v>0</v>
      </c>
      <c r="KT13" s="18">
        <f t="shared" si="99"/>
        <v>0</v>
      </c>
    </row>
    <row r="14" spans="1:306" x14ac:dyDescent="0.3">
      <c r="A14" s="18"/>
      <c r="B14" s="18"/>
      <c r="C14" s="18"/>
      <c r="AJ14" s="24"/>
      <c r="AK14" s="24"/>
      <c r="AL14" s="20"/>
      <c r="AM14" s="23"/>
      <c r="AN14" s="18"/>
      <c r="AO14" s="24"/>
      <c r="AP14" s="18">
        <f t="shared" si="100"/>
        <v>0</v>
      </c>
      <c r="AQ14" s="18" t="str">
        <f t="shared" si="101"/>
        <v>x</v>
      </c>
      <c r="AR14" s="18" t="str">
        <f t="shared" si="0"/>
        <v>x</v>
      </c>
      <c r="AS14" s="19">
        <f t="shared" si="1"/>
        <v>0</v>
      </c>
      <c r="AT14" s="19">
        <f t="shared" si="2"/>
        <v>0</v>
      </c>
      <c r="AU14" s="19">
        <f t="shared" si="3"/>
        <v>0</v>
      </c>
      <c r="AV14" s="19">
        <f t="shared" si="4"/>
        <v>0</v>
      </c>
      <c r="AW14" s="71">
        <f t="shared" si="102"/>
        <v>0</v>
      </c>
      <c r="AX14" s="71">
        <f t="shared" si="103"/>
        <v>0</v>
      </c>
      <c r="AY14" s="71">
        <f t="shared" si="104"/>
        <v>1</v>
      </c>
      <c r="AZ14" s="22">
        <f t="shared" si="5"/>
        <v>0</v>
      </c>
      <c r="BA14" s="22">
        <f t="shared" si="6"/>
        <v>0</v>
      </c>
      <c r="BB14" s="25">
        <f t="shared" si="7"/>
        <v>0</v>
      </c>
      <c r="BC14" s="21">
        <f t="shared" si="8"/>
        <v>0</v>
      </c>
      <c r="BD14" s="22">
        <v>13</v>
      </c>
      <c r="BE14" s="18">
        <f t="shared" si="9"/>
        <v>0</v>
      </c>
      <c r="BF14" s="18">
        <f t="shared" si="10"/>
        <v>0</v>
      </c>
      <c r="BG14" s="18">
        <f t="shared" si="11"/>
        <v>0</v>
      </c>
      <c r="BH14" s="18">
        <f t="shared" si="12"/>
        <v>0</v>
      </c>
      <c r="BI14" s="18">
        <f t="shared" si="105"/>
        <v>0</v>
      </c>
      <c r="BJ14" s="22">
        <f t="shared" si="116"/>
        <v>1</v>
      </c>
      <c r="BK14" s="22">
        <f t="shared" si="106"/>
        <v>1</v>
      </c>
      <c r="BL14" s="33">
        <f t="shared" si="107"/>
        <v>1</v>
      </c>
      <c r="BM14" s="22">
        <f t="shared" si="13"/>
        <v>0</v>
      </c>
      <c r="BN14" s="22">
        <f t="shared" si="108"/>
        <v>1</v>
      </c>
      <c r="BO14" s="22">
        <f t="shared" si="14"/>
        <v>1</v>
      </c>
      <c r="BP14" s="22">
        <f t="shared" si="109"/>
        <v>0</v>
      </c>
      <c r="BQ14" s="22">
        <f t="shared" si="15"/>
        <v>0</v>
      </c>
      <c r="BR14" s="15">
        <f t="shared" si="16"/>
        <v>0</v>
      </c>
      <c r="BS14" s="45">
        <f t="shared" si="110"/>
        <v>0</v>
      </c>
      <c r="BT14" s="22">
        <f t="shared" si="111"/>
        <v>0</v>
      </c>
      <c r="BU14" s="22">
        <f t="shared" si="117"/>
        <v>1</v>
      </c>
      <c r="BV14" s="22">
        <f t="shared" si="112"/>
        <v>0</v>
      </c>
      <c r="BW14" s="22">
        <f t="shared" si="113"/>
        <v>1</v>
      </c>
      <c r="BX14" s="22">
        <f t="shared" si="114"/>
        <v>0</v>
      </c>
      <c r="BY14" s="15">
        <f t="shared" si="115"/>
        <v>0</v>
      </c>
      <c r="BZ14" s="18">
        <f t="shared" si="118"/>
        <v>0</v>
      </c>
      <c r="CA14" s="22">
        <f t="shared" si="119"/>
        <v>0</v>
      </c>
      <c r="CB14" s="22">
        <f t="shared" si="124"/>
        <v>1</v>
      </c>
      <c r="CC14" s="22">
        <f t="shared" si="120"/>
        <v>0</v>
      </c>
      <c r="CD14" s="22">
        <f t="shared" si="121"/>
        <v>1</v>
      </c>
      <c r="CE14" s="22">
        <f t="shared" si="122"/>
        <v>0</v>
      </c>
      <c r="CF14" s="15">
        <f t="shared" si="123"/>
        <v>0</v>
      </c>
      <c r="CG14" s="18">
        <f t="shared" si="125"/>
        <v>0</v>
      </c>
      <c r="CH14" s="22">
        <f t="shared" si="126"/>
        <v>0</v>
      </c>
      <c r="CI14" s="22">
        <f t="shared" si="127"/>
        <v>1</v>
      </c>
      <c r="CJ14" s="22">
        <f t="shared" si="128"/>
        <v>0</v>
      </c>
      <c r="CK14" s="22">
        <f t="shared" si="129"/>
        <v>1</v>
      </c>
      <c r="CL14" s="22">
        <f t="shared" si="130"/>
        <v>0</v>
      </c>
      <c r="CM14" s="15">
        <f t="shared" si="131"/>
        <v>0</v>
      </c>
      <c r="CN14" s="18">
        <f t="shared" si="132"/>
        <v>0</v>
      </c>
      <c r="CO14" s="22">
        <f t="shared" si="133"/>
        <v>0</v>
      </c>
      <c r="CP14" s="22">
        <f t="shared" si="134"/>
        <v>1</v>
      </c>
      <c r="CQ14" s="22">
        <f t="shared" si="135"/>
        <v>0</v>
      </c>
      <c r="CR14" s="22">
        <f t="shared" si="136"/>
        <v>1</v>
      </c>
      <c r="CS14" s="22">
        <f t="shared" si="137"/>
        <v>0</v>
      </c>
      <c r="CT14" s="15">
        <f t="shared" si="138"/>
        <v>0</v>
      </c>
      <c r="CU14" s="18">
        <f t="shared" si="139"/>
        <v>0</v>
      </c>
      <c r="CV14" s="22">
        <f t="shared" si="140"/>
        <v>0</v>
      </c>
      <c r="CW14" s="22">
        <f t="shared" si="141"/>
        <v>1</v>
      </c>
      <c r="CX14" s="22">
        <f t="shared" si="142"/>
        <v>0</v>
      </c>
      <c r="CY14" s="22">
        <f t="shared" si="143"/>
        <v>1</v>
      </c>
      <c r="CZ14" s="22">
        <f t="shared" si="144"/>
        <v>0</v>
      </c>
      <c r="DA14" s="15">
        <f t="shared" si="145"/>
        <v>0</v>
      </c>
      <c r="DB14" s="18">
        <f t="shared" si="146"/>
        <v>0</v>
      </c>
      <c r="DC14" s="22">
        <f t="shared" si="147"/>
        <v>0</v>
      </c>
      <c r="DD14" s="22">
        <f t="shared" si="148"/>
        <v>1</v>
      </c>
      <c r="DE14" s="22">
        <f t="shared" si="149"/>
        <v>0</v>
      </c>
      <c r="DF14" s="22">
        <f t="shared" si="150"/>
        <v>1</v>
      </c>
      <c r="DG14" s="22">
        <f t="shared" si="151"/>
        <v>0</v>
      </c>
      <c r="DH14" s="15">
        <f t="shared" si="152"/>
        <v>0</v>
      </c>
      <c r="DI14" s="18">
        <f t="shared" si="153"/>
        <v>0</v>
      </c>
      <c r="DJ14" s="22">
        <f t="shared" si="154"/>
        <v>0</v>
      </c>
      <c r="DK14" s="22">
        <f t="shared" si="155"/>
        <v>1</v>
      </c>
      <c r="DL14" s="22">
        <f t="shared" si="156"/>
        <v>0</v>
      </c>
      <c r="DM14" s="22">
        <f t="shared" si="157"/>
        <v>1</v>
      </c>
      <c r="DN14" s="22">
        <f t="shared" si="158"/>
        <v>0</v>
      </c>
      <c r="DO14" s="15">
        <f t="shared" si="159"/>
        <v>0</v>
      </c>
      <c r="DP14" s="18">
        <f t="shared" si="160"/>
        <v>0</v>
      </c>
      <c r="DQ14" s="22">
        <f t="shared" si="161"/>
        <v>0</v>
      </c>
      <c r="DR14" s="22">
        <f t="shared" si="162"/>
        <v>1</v>
      </c>
      <c r="DS14" s="22">
        <f t="shared" si="163"/>
        <v>0</v>
      </c>
      <c r="DT14" s="22">
        <f t="shared" si="164"/>
        <v>1</v>
      </c>
      <c r="DU14" s="22">
        <f t="shared" si="165"/>
        <v>0</v>
      </c>
      <c r="DV14" s="15">
        <f t="shared" si="166"/>
        <v>0</v>
      </c>
      <c r="DW14" s="18">
        <f t="shared" si="167"/>
        <v>0</v>
      </c>
      <c r="DX14" s="22">
        <f t="shared" si="168"/>
        <v>0</v>
      </c>
      <c r="DY14" s="22">
        <f t="shared" si="169"/>
        <v>1</v>
      </c>
      <c r="DZ14" s="22">
        <f t="shared" si="170"/>
        <v>0</v>
      </c>
      <c r="EA14" s="22">
        <f t="shared" si="171"/>
        <v>1</v>
      </c>
      <c r="EB14" s="22">
        <f t="shared" si="172"/>
        <v>0</v>
      </c>
      <c r="EC14" s="15">
        <f t="shared" si="173"/>
        <v>0</v>
      </c>
      <c r="ED14" s="18">
        <f t="shared" si="174"/>
        <v>0</v>
      </c>
      <c r="EE14" s="22">
        <f t="shared" si="175"/>
        <v>0</v>
      </c>
      <c r="EF14" s="22">
        <f t="shared" si="176"/>
        <v>1</v>
      </c>
      <c r="EG14" s="22">
        <f t="shared" si="177"/>
        <v>0</v>
      </c>
      <c r="EH14" s="22">
        <f t="shared" si="178"/>
        <v>1</v>
      </c>
      <c r="EI14" s="22">
        <f t="shared" si="179"/>
        <v>0</v>
      </c>
      <c r="EJ14" s="15">
        <f t="shared" si="180"/>
        <v>0</v>
      </c>
      <c r="EK14" s="18">
        <f t="shared" si="181"/>
        <v>0</v>
      </c>
      <c r="EL14" s="22">
        <f t="shared" si="182"/>
        <v>0</v>
      </c>
      <c r="EM14" s="22">
        <f t="shared" si="183"/>
        <v>1</v>
      </c>
      <c r="EN14" s="22">
        <f t="shared" si="184"/>
        <v>0</v>
      </c>
      <c r="EO14" s="22">
        <f t="shared" si="185"/>
        <v>1</v>
      </c>
      <c r="EP14" s="22">
        <f t="shared" si="186"/>
        <v>0</v>
      </c>
      <c r="EQ14" s="15">
        <f t="shared" si="187"/>
        <v>0</v>
      </c>
      <c r="ER14" s="22">
        <f t="shared" ref="ER14:ER24" si="188">IF(AND(EK14=0,ED14=0,DW14=0,DP14=0,DI14=0,DB14=0,CU14=0,CN14=0,CG14=0,BZ14=0,BS14=0,BI14=0,BC14-BC13&lt;TIME(1,55,0),BC14&gt;EX13+TIME(1,55,0)),JS13,0)</f>
        <v>0</v>
      </c>
      <c r="ES14" s="22">
        <f t="shared" ref="ES14:ES24" si="189">IF(ER14&lt;&gt;0,1,0)</f>
        <v>0</v>
      </c>
      <c r="ET14" s="22">
        <f t="shared" ref="ET14:ET24" si="190">IF(EU14&gt;EV14,EU14,EV14)</f>
        <v>1</v>
      </c>
      <c r="EU14" s="22">
        <f t="shared" ref="EU14:EU77" si="191">IF(AND(AP14&gt;0,ER14&gt;0),0,IF(ER14&gt;0,EU13+1,EU13))</f>
        <v>0</v>
      </c>
      <c r="EV14" s="22">
        <f t="shared" ref="EV14:EV24" si="192">IF(EU14=0,EU13+1,0)</f>
        <v>1</v>
      </c>
      <c r="EW14" s="22">
        <f t="shared" ref="EW14:EW77" si="193">IF(AND(AP14&gt;0,EV14&gt;0,ER14&gt;0),1,0)</f>
        <v>0</v>
      </c>
      <c r="EX14" s="15">
        <f t="shared" ref="EX14:EX24" si="194">IF(ER14&lt;&gt;0,BC14,EX13)</f>
        <v>0</v>
      </c>
      <c r="FE14" s="15"/>
      <c r="FL14" s="15"/>
      <c r="FS14" s="15"/>
      <c r="FZ14" s="15"/>
      <c r="GG14" s="15"/>
      <c r="GN14" s="15"/>
      <c r="GP14" s="22"/>
      <c r="GQ14" s="22"/>
      <c r="GR14" s="22"/>
      <c r="GS14" s="22"/>
      <c r="GT14" s="22"/>
      <c r="GU14" s="15"/>
      <c r="GV14" s="22">
        <f t="shared" si="17"/>
        <v>0</v>
      </c>
      <c r="GW14" s="22">
        <f t="shared" si="18"/>
        <v>1</v>
      </c>
      <c r="GX14" s="22">
        <f t="shared" si="19"/>
        <v>1</v>
      </c>
      <c r="GY14" s="18">
        <f t="shared" si="20"/>
        <v>1</v>
      </c>
      <c r="GZ14" s="18">
        <v>0</v>
      </c>
      <c r="HA14" s="18">
        <f t="shared" si="21"/>
        <v>0</v>
      </c>
      <c r="HB14" s="18">
        <v>0</v>
      </c>
      <c r="HC14" s="18">
        <f t="shared" si="22"/>
        <v>0</v>
      </c>
      <c r="HD14" s="18">
        <v>0</v>
      </c>
      <c r="HE14" s="18">
        <f t="shared" si="23"/>
        <v>0</v>
      </c>
      <c r="HF14" s="18">
        <v>0</v>
      </c>
      <c r="HG14" s="18">
        <f t="shared" si="24"/>
        <v>0</v>
      </c>
      <c r="HH14" s="18">
        <v>0</v>
      </c>
      <c r="HI14" s="18">
        <f t="shared" si="25"/>
        <v>0</v>
      </c>
      <c r="HJ14" s="18">
        <v>0</v>
      </c>
      <c r="HK14" s="18">
        <f t="shared" si="26"/>
        <v>0</v>
      </c>
      <c r="HL14" s="18">
        <v>0</v>
      </c>
      <c r="HM14" s="18">
        <f t="shared" si="27"/>
        <v>0</v>
      </c>
      <c r="HN14" s="18">
        <v>0</v>
      </c>
      <c r="HO14" s="18">
        <f t="shared" si="28"/>
        <v>0</v>
      </c>
      <c r="HP14" s="18">
        <v>0</v>
      </c>
      <c r="HQ14" s="18">
        <f t="shared" si="29"/>
        <v>0</v>
      </c>
      <c r="HR14" s="18">
        <v>0</v>
      </c>
      <c r="HS14" s="18">
        <f t="shared" si="30"/>
        <v>0</v>
      </c>
      <c r="HT14" s="18">
        <v>0</v>
      </c>
      <c r="HU14" s="18">
        <f t="shared" si="31"/>
        <v>0</v>
      </c>
      <c r="HV14" s="18">
        <v>0</v>
      </c>
      <c r="HW14" s="18">
        <f t="shared" si="32"/>
        <v>0</v>
      </c>
      <c r="HX14" s="18">
        <v>0</v>
      </c>
      <c r="HY14" s="18">
        <f t="shared" si="33"/>
        <v>0</v>
      </c>
      <c r="HZ14" s="18">
        <v>0</v>
      </c>
      <c r="IA14" s="18">
        <f t="shared" si="34"/>
        <v>0</v>
      </c>
      <c r="IB14" s="18">
        <v>0</v>
      </c>
      <c r="IC14" s="18">
        <f t="shared" si="35"/>
        <v>0</v>
      </c>
      <c r="ID14" s="18">
        <v>0</v>
      </c>
      <c r="IE14" s="18">
        <f t="shared" si="36"/>
        <v>0</v>
      </c>
      <c r="IF14" s="18">
        <v>0</v>
      </c>
      <c r="IG14" s="18">
        <f t="shared" si="37"/>
        <v>0</v>
      </c>
      <c r="IH14" s="18">
        <v>0</v>
      </c>
      <c r="II14" s="18">
        <f t="shared" si="38"/>
        <v>0</v>
      </c>
      <c r="IJ14" s="18">
        <v>0</v>
      </c>
      <c r="IK14" s="18">
        <f t="shared" si="39"/>
        <v>0</v>
      </c>
      <c r="IL14" s="18">
        <v>0</v>
      </c>
      <c r="IM14" s="18">
        <f t="shared" si="40"/>
        <v>0</v>
      </c>
      <c r="IN14" s="18">
        <f t="shared" si="41"/>
        <v>0</v>
      </c>
      <c r="IO14" s="18">
        <f t="shared" si="42"/>
        <v>0</v>
      </c>
      <c r="IP14" s="18">
        <f t="shared" si="43"/>
        <v>0</v>
      </c>
      <c r="IQ14" s="18">
        <f t="shared" si="44"/>
        <v>0</v>
      </c>
      <c r="IR14" s="18">
        <f t="shared" si="45"/>
        <v>0</v>
      </c>
      <c r="IS14" s="18">
        <f t="shared" si="46"/>
        <v>0</v>
      </c>
      <c r="IT14" s="18">
        <f t="shared" si="47"/>
        <v>0</v>
      </c>
      <c r="IU14" s="18">
        <f t="shared" si="48"/>
        <v>0</v>
      </c>
      <c r="IV14" s="18">
        <f t="shared" si="49"/>
        <v>0</v>
      </c>
      <c r="IW14" s="18">
        <f t="shared" si="50"/>
        <v>0</v>
      </c>
      <c r="IX14" s="18">
        <f t="shared" si="51"/>
        <v>0</v>
      </c>
      <c r="IY14" s="18">
        <f t="shared" si="52"/>
        <v>0</v>
      </c>
      <c r="IZ14" s="18">
        <f t="shared" si="53"/>
        <v>0</v>
      </c>
      <c r="JA14" s="18">
        <f t="shared" si="54"/>
        <v>0</v>
      </c>
      <c r="JB14" s="18">
        <f t="shared" si="55"/>
        <v>0</v>
      </c>
      <c r="JC14" s="18">
        <f t="shared" si="56"/>
        <v>0</v>
      </c>
      <c r="JD14" s="18">
        <f t="shared" si="57"/>
        <v>0</v>
      </c>
      <c r="JE14" s="18">
        <f t="shared" si="58"/>
        <v>0</v>
      </c>
      <c r="JF14" s="18">
        <f t="shared" si="59"/>
        <v>0</v>
      </c>
      <c r="JG14" s="18">
        <f t="shared" si="60"/>
        <v>0.01</v>
      </c>
      <c r="JH14" s="18">
        <f t="shared" si="61"/>
        <v>1</v>
      </c>
      <c r="JI14" s="18">
        <f t="shared" si="62"/>
        <v>1</v>
      </c>
      <c r="JJ14" s="18">
        <f t="shared" si="63"/>
        <v>1</v>
      </c>
      <c r="JK14" s="18">
        <f t="shared" si="64"/>
        <v>1</v>
      </c>
      <c r="JL14" s="18">
        <f t="shared" si="65"/>
        <v>1</v>
      </c>
      <c r="JM14" s="18">
        <f t="shared" si="66"/>
        <v>1</v>
      </c>
      <c r="JN14" s="18">
        <f t="shared" si="67"/>
        <v>1</v>
      </c>
      <c r="JO14" s="18">
        <f t="shared" si="68"/>
        <v>1</v>
      </c>
      <c r="JP14" s="18">
        <f t="shared" si="69"/>
        <v>1</v>
      </c>
      <c r="JQ14" s="18">
        <f t="shared" si="70"/>
        <v>1</v>
      </c>
      <c r="JR14" s="18">
        <f t="shared" si="71"/>
        <v>1</v>
      </c>
      <c r="JS14" s="18">
        <f t="shared" si="72"/>
        <v>1</v>
      </c>
      <c r="JT14" s="18">
        <f t="shared" si="73"/>
        <v>1</v>
      </c>
      <c r="JU14" s="18">
        <f t="shared" si="74"/>
        <v>1</v>
      </c>
      <c r="JV14" s="18">
        <f t="shared" si="75"/>
        <v>1</v>
      </c>
      <c r="JW14" s="18">
        <f t="shared" si="76"/>
        <v>1</v>
      </c>
      <c r="JX14" s="18">
        <f t="shared" si="77"/>
        <v>1</v>
      </c>
      <c r="JY14" s="18">
        <f t="shared" si="78"/>
        <v>1</v>
      </c>
      <c r="JZ14" s="18">
        <f t="shared" si="79"/>
        <v>1</v>
      </c>
      <c r="KA14" s="18">
        <f t="shared" si="80"/>
        <v>0</v>
      </c>
      <c r="KB14" s="18">
        <f t="shared" si="81"/>
        <v>0</v>
      </c>
      <c r="KC14" s="18">
        <f t="shared" si="82"/>
        <v>0</v>
      </c>
      <c r="KD14" s="18">
        <f t="shared" si="83"/>
        <v>0</v>
      </c>
      <c r="KE14" s="18">
        <f t="shared" si="84"/>
        <v>0</v>
      </c>
      <c r="KF14" s="18">
        <f t="shared" si="85"/>
        <v>0</v>
      </c>
      <c r="KG14" s="18">
        <f t="shared" si="86"/>
        <v>0</v>
      </c>
      <c r="KH14" s="18">
        <f t="shared" si="87"/>
        <v>0</v>
      </c>
      <c r="KI14" s="18">
        <f t="shared" si="88"/>
        <v>0</v>
      </c>
      <c r="KJ14" s="18">
        <f t="shared" si="89"/>
        <v>0</v>
      </c>
      <c r="KK14" s="18">
        <f t="shared" si="90"/>
        <v>0</v>
      </c>
      <c r="KL14" s="18">
        <f t="shared" si="91"/>
        <v>0</v>
      </c>
      <c r="KM14" s="18">
        <f t="shared" si="92"/>
        <v>0</v>
      </c>
      <c r="KN14" s="18">
        <f t="shared" si="93"/>
        <v>0</v>
      </c>
      <c r="KO14" s="18">
        <f t="shared" si="94"/>
        <v>0</v>
      </c>
      <c r="KP14" s="18">
        <f t="shared" si="95"/>
        <v>0</v>
      </c>
      <c r="KQ14" s="18">
        <f t="shared" si="96"/>
        <v>0</v>
      </c>
      <c r="KR14" s="18">
        <f t="shared" si="97"/>
        <v>0</v>
      </c>
      <c r="KS14" s="18">
        <f t="shared" si="98"/>
        <v>0</v>
      </c>
      <c r="KT14" s="18">
        <f t="shared" si="99"/>
        <v>0</v>
      </c>
    </row>
    <row r="15" spans="1:306" x14ac:dyDescent="0.3">
      <c r="A15" s="18"/>
      <c r="B15" s="18"/>
      <c r="C15" s="18"/>
      <c r="AJ15" s="24"/>
      <c r="AK15" s="24"/>
      <c r="AL15" s="20"/>
      <c r="AM15" s="23"/>
      <c r="AN15" s="18"/>
      <c r="AO15" s="24"/>
      <c r="AP15" s="18">
        <f t="shared" si="100"/>
        <v>0</v>
      </c>
      <c r="AQ15" s="18" t="str">
        <f t="shared" si="101"/>
        <v>x</v>
      </c>
      <c r="AR15" s="18" t="str">
        <f t="shared" si="0"/>
        <v>x</v>
      </c>
      <c r="AS15" s="19">
        <f t="shared" si="1"/>
        <v>0</v>
      </c>
      <c r="AT15" s="19">
        <f t="shared" si="2"/>
        <v>0</v>
      </c>
      <c r="AU15" s="19">
        <f t="shared" si="3"/>
        <v>0</v>
      </c>
      <c r="AV15" s="19">
        <f t="shared" si="4"/>
        <v>0</v>
      </c>
      <c r="AW15" s="71">
        <f t="shared" si="102"/>
        <v>0</v>
      </c>
      <c r="AX15" s="71">
        <f t="shared" si="103"/>
        <v>0</v>
      </c>
      <c r="AY15" s="71">
        <f t="shared" si="104"/>
        <v>1</v>
      </c>
      <c r="AZ15" s="22">
        <f t="shared" si="5"/>
        <v>0</v>
      </c>
      <c r="BA15" s="22">
        <f t="shared" si="6"/>
        <v>0</v>
      </c>
      <c r="BB15" s="25">
        <f t="shared" si="7"/>
        <v>0</v>
      </c>
      <c r="BC15" s="21">
        <f t="shared" si="8"/>
        <v>0</v>
      </c>
      <c r="BD15" s="22">
        <v>14</v>
      </c>
      <c r="BE15" s="18">
        <f t="shared" si="9"/>
        <v>0</v>
      </c>
      <c r="BF15" s="18">
        <f t="shared" si="10"/>
        <v>0</v>
      </c>
      <c r="BG15" s="18">
        <f t="shared" si="11"/>
        <v>0</v>
      </c>
      <c r="BH15" s="18">
        <f t="shared" si="12"/>
        <v>0</v>
      </c>
      <c r="BI15" s="18">
        <f t="shared" si="105"/>
        <v>0</v>
      </c>
      <c r="BJ15" s="22">
        <f t="shared" si="116"/>
        <v>1</v>
      </c>
      <c r="BK15" s="22">
        <f t="shared" si="106"/>
        <v>1</v>
      </c>
      <c r="BL15" s="33">
        <f t="shared" si="107"/>
        <v>1</v>
      </c>
      <c r="BM15" s="22">
        <f t="shared" si="13"/>
        <v>0</v>
      </c>
      <c r="BN15" s="22">
        <f t="shared" si="108"/>
        <v>1</v>
      </c>
      <c r="BO15" s="22">
        <f t="shared" si="14"/>
        <v>1</v>
      </c>
      <c r="BP15" s="22">
        <f t="shared" si="109"/>
        <v>0</v>
      </c>
      <c r="BQ15" s="22">
        <f t="shared" si="15"/>
        <v>0</v>
      </c>
      <c r="BR15" s="15">
        <f t="shared" si="16"/>
        <v>0</v>
      </c>
      <c r="BS15" s="45">
        <f t="shared" si="110"/>
        <v>0</v>
      </c>
      <c r="BT15" s="22">
        <f t="shared" si="111"/>
        <v>0</v>
      </c>
      <c r="BU15" s="22">
        <f t="shared" si="117"/>
        <v>1</v>
      </c>
      <c r="BV15" s="22">
        <f t="shared" si="112"/>
        <v>0</v>
      </c>
      <c r="BW15" s="22">
        <f t="shared" si="113"/>
        <v>1</v>
      </c>
      <c r="BX15" s="22">
        <f t="shared" si="114"/>
        <v>0</v>
      </c>
      <c r="BY15" s="15">
        <f t="shared" si="115"/>
        <v>0</v>
      </c>
      <c r="BZ15" s="18">
        <f t="shared" si="118"/>
        <v>0</v>
      </c>
      <c r="CA15" s="22">
        <f t="shared" si="119"/>
        <v>0</v>
      </c>
      <c r="CB15" s="22">
        <f t="shared" si="124"/>
        <v>1</v>
      </c>
      <c r="CC15" s="22">
        <f t="shared" si="120"/>
        <v>0</v>
      </c>
      <c r="CD15" s="22">
        <f t="shared" si="121"/>
        <v>1</v>
      </c>
      <c r="CE15" s="22">
        <f t="shared" si="122"/>
        <v>0</v>
      </c>
      <c r="CF15" s="15">
        <f t="shared" si="123"/>
        <v>0</v>
      </c>
      <c r="CG15" s="18">
        <f t="shared" si="125"/>
        <v>0</v>
      </c>
      <c r="CH15" s="22">
        <f t="shared" si="126"/>
        <v>0</v>
      </c>
      <c r="CI15" s="22">
        <f t="shared" si="127"/>
        <v>1</v>
      </c>
      <c r="CJ15" s="22">
        <f t="shared" si="128"/>
        <v>0</v>
      </c>
      <c r="CK15" s="22">
        <f t="shared" si="129"/>
        <v>1</v>
      </c>
      <c r="CL15" s="22">
        <f t="shared" si="130"/>
        <v>0</v>
      </c>
      <c r="CM15" s="15">
        <f t="shared" si="131"/>
        <v>0</v>
      </c>
      <c r="CN15" s="18">
        <f t="shared" si="132"/>
        <v>0</v>
      </c>
      <c r="CO15" s="22">
        <f t="shared" si="133"/>
        <v>0</v>
      </c>
      <c r="CP15" s="22">
        <f t="shared" si="134"/>
        <v>1</v>
      </c>
      <c r="CQ15" s="22">
        <f t="shared" si="135"/>
        <v>0</v>
      </c>
      <c r="CR15" s="22">
        <f t="shared" si="136"/>
        <v>1</v>
      </c>
      <c r="CS15" s="22">
        <f t="shared" si="137"/>
        <v>0</v>
      </c>
      <c r="CT15" s="15">
        <f t="shared" si="138"/>
        <v>0</v>
      </c>
      <c r="CU15" s="18">
        <f t="shared" si="139"/>
        <v>0</v>
      </c>
      <c r="CV15" s="22">
        <f t="shared" si="140"/>
        <v>0</v>
      </c>
      <c r="CW15" s="22">
        <f t="shared" si="141"/>
        <v>1</v>
      </c>
      <c r="CX15" s="22">
        <f t="shared" si="142"/>
        <v>0</v>
      </c>
      <c r="CY15" s="22">
        <f t="shared" si="143"/>
        <v>1</v>
      </c>
      <c r="CZ15" s="22">
        <f t="shared" si="144"/>
        <v>0</v>
      </c>
      <c r="DA15" s="15">
        <f t="shared" si="145"/>
        <v>0</v>
      </c>
      <c r="DB15" s="18">
        <f t="shared" si="146"/>
        <v>0</v>
      </c>
      <c r="DC15" s="22">
        <f t="shared" si="147"/>
        <v>0</v>
      </c>
      <c r="DD15" s="22">
        <f t="shared" si="148"/>
        <v>1</v>
      </c>
      <c r="DE15" s="22">
        <f t="shared" si="149"/>
        <v>0</v>
      </c>
      <c r="DF15" s="22">
        <f t="shared" si="150"/>
        <v>1</v>
      </c>
      <c r="DG15" s="22">
        <f t="shared" si="151"/>
        <v>0</v>
      </c>
      <c r="DH15" s="15">
        <f t="shared" si="152"/>
        <v>0</v>
      </c>
      <c r="DI15" s="18">
        <f t="shared" si="153"/>
        <v>0</v>
      </c>
      <c r="DJ15" s="22">
        <f t="shared" si="154"/>
        <v>0</v>
      </c>
      <c r="DK15" s="22">
        <f t="shared" si="155"/>
        <v>1</v>
      </c>
      <c r="DL15" s="22">
        <f t="shared" si="156"/>
        <v>0</v>
      </c>
      <c r="DM15" s="22">
        <f t="shared" si="157"/>
        <v>1</v>
      </c>
      <c r="DN15" s="22">
        <f t="shared" si="158"/>
        <v>0</v>
      </c>
      <c r="DO15" s="15">
        <f t="shared" si="159"/>
        <v>0</v>
      </c>
      <c r="DP15" s="18">
        <f t="shared" si="160"/>
        <v>0</v>
      </c>
      <c r="DQ15" s="22">
        <f t="shared" si="161"/>
        <v>0</v>
      </c>
      <c r="DR15" s="22">
        <f t="shared" si="162"/>
        <v>1</v>
      </c>
      <c r="DS15" s="22">
        <f t="shared" si="163"/>
        <v>0</v>
      </c>
      <c r="DT15" s="22">
        <f t="shared" si="164"/>
        <v>1</v>
      </c>
      <c r="DU15" s="22">
        <f t="shared" si="165"/>
        <v>0</v>
      </c>
      <c r="DV15" s="15">
        <f t="shared" si="166"/>
        <v>0</v>
      </c>
      <c r="DW15" s="18">
        <f t="shared" si="167"/>
        <v>0</v>
      </c>
      <c r="DX15" s="22">
        <f t="shared" si="168"/>
        <v>0</v>
      </c>
      <c r="DY15" s="22">
        <f t="shared" si="169"/>
        <v>1</v>
      </c>
      <c r="DZ15" s="22">
        <f t="shared" si="170"/>
        <v>0</v>
      </c>
      <c r="EA15" s="22">
        <f t="shared" si="171"/>
        <v>1</v>
      </c>
      <c r="EB15" s="22">
        <f t="shared" si="172"/>
        <v>0</v>
      </c>
      <c r="EC15" s="15">
        <f t="shared" si="173"/>
        <v>0</v>
      </c>
      <c r="ED15" s="18">
        <f t="shared" si="174"/>
        <v>0</v>
      </c>
      <c r="EE15" s="22">
        <f t="shared" si="175"/>
        <v>0</v>
      </c>
      <c r="EF15" s="22">
        <f t="shared" si="176"/>
        <v>1</v>
      </c>
      <c r="EG15" s="22">
        <f t="shared" si="177"/>
        <v>0</v>
      </c>
      <c r="EH15" s="22">
        <f t="shared" si="178"/>
        <v>1</v>
      </c>
      <c r="EI15" s="22">
        <f t="shared" si="179"/>
        <v>0</v>
      </c>
      <c r="EJ15" s="15">
        <f t="shared" si="180"/>
        <v>0</v>
      </c>
      <c r="EK15" s="18">
        <f t="shared" si="181"/>
        <v>0</v>
      </c>
      <c r="EL15" s="22">
        <f t="shared" si="182"/>
        <v>0</v>
      </c>
      <c r="EM15" s="22">
        <f t="shared" si="183"/>
        <v>1</v>
      </c>
      <c r="EN15" s="22">
        <f t="shared" si="184"/>
        <v>0</v>
      </c>
      <c r="EO15" s="22">
        <f t="shared" si="185"/>
        <v>1</v>
      </c>
      <c r="EP15" s="22">
        <f t="shared" si="186"/>
        <v>0</v>
      </c>
      <c r="EQ15" s="15">
        <f t="shared" si="187"/>
        <v>0</v>
      </c>
      <c r="ER15" s="22">
        <f t="shared" si="188"/>
        <v>0</v>
      </c>
      <c r="ES15" s="22">
        <f t="shared" si="189"/>
        <v>0</v>
      </c>
      <c r="ET15" s="22">
        <f t="shared" si="190"/>
        <v>1</v>
      </c>
      <c r="EU15" s="22">
        <f t="shared" si="191"/>
        <v>0</v>
      </c>
      <c r="EV15" s="22">
        <f t="shared" si="192"/>
        <v>1</v>
      </c>
      <c r="EW15" s="22">
        <f t="shared" si="193"/>
        <v>0</v>
      </c>
      <c r="EX15" s="15">
        <f t="shared" si="194"/>
        <v>0</v>
      </c>
      <c r="EY15" s="22">
        <f t="shared" ref="EY15:EY24" si="195">IF(AND(ER15=0,EK15=0,ED15=0,DW15=0,DP15=0,DI15=0,DB15=0,CU15=0,CN15=0,CG15=0,BZ15=0,BS15=0,BI15=0,BC15-BC14&lt;TIME(1,55,0),BC15&gt;FE14+TIME(1,55,0)),JT14,0)</f>
        <v>0</v>
      </c>
      <c r="EZ15" s="22">
        <f t="shared" ref="EZ15:EZ24" si="196">IF(EY15&lt;&gt;0,1,0)</f>
        <v>0</v>
      </c>
      <c r="FA15" s="22">
        <f t="shared" ref="FA15:FA24" si="197">IF(FB15&gt;FC15,FB15,FC15)</f>
        <v>1</v>
      </c>
      <c r="FB15" s="22">
        <f t="shared" ref="FB15:FB78" si="198">IF(AND(AP15&gt;0,EY15&gt;0),0,IF(EY15&gt;0,FB14+1,FB14))</f>
        <v>0</v>
      </c>
      <c r="FC15" s="22">
        <f t="shared" ref="FC15:FC24" si="199">IF(FB15=0,FB14+1,0)</f>
        <v>1</v>
      </c>
      <c r="FD15" s="22">
        <f t="shared" ref="FD15:FD78" si="200">IF(AND(AP15&gt;0,FC15&gt;0,EY15&gt;0),1,0)</f>
        <v>0</v>
      </c>
      <c r="FE15" s="15">
        <f t="shared" ref="FE15:FE24" si="201">IF(EY15&lt;&gt;0,BC15,FE14)</f>
        <v>0</v>
      </c>
      <c r="FL15" s="15"/>
      <c r="FS15" s="15"/>
      <c r="FZ15" s="15"/>
      <c r="GG15" s="15"/>
      <c r="GN15" s="15"/>
      <c r="GP15" s="22"/>
      <c r="GQ15" s="22"/>
      <c r="GR15" s="22"/>
      <c r="GS15" s="22"/>
      <c r="GT15" s="22"/>
      <c r="GU15" s="15"/>
      <c r="GV15" s="22">
        <f t="shared" si="17"/>
        <v>0</v>
      </c>
      <c r="GW15" s="22">
        <f t="shared" si="18"/>
        <v>1</v>
      </c>
      <c r="GX15" s="22">
        <f t="shared" si="19"/>
        <v>1</v>
      </c>
      <c r="GY15" s="18">
        <f t="shared" si="20"/>
        <v>1</v>
      </c>
      <c r="GZ15" s="18">
        <v>0</v>
      </c>
      <c r="HA15" s="18">
        <f t="shared" si="21"/>
        <v>0</v>
      </c>
      <c r="HB15" s="18">
        <v>0</v>
      </c>
      <c r="HC15" s="18">
        <f t="shared" si="22"/>
        <v>0</v>
      </c>
      <c r="HD15" s="18">
        <v>0</v>
      </c>
      <c r="HE15" s="18">
        <f t="shared" si="23"/>
        <v>0</v>
      </c>
      <c r="HF15" s="18">
        <v>0</v>
      </c>
      <c r="HG15" s="18">
        <f t="shared" si="24"/>
        <v>0</v>
      </c>
      <c r="HH15" s="18">
        <v>0</v>
      </c>
      <c r="HI15" s="18">
        <f t="shared" si="25"/>
        <v>0</v>
      </c>
      <c r="HJ15" s="18">
        <v>0</v>
      </c>
      <c r="HK15" s="18">
        <f t="shared" si="26"/>
        <v>0</v>
      </c>
      <c r="HL15" s="18">
        <v>0</v>
      </c>
      <c r="HM15" s="18">
        <f t="shared" si="27"/>
        <v>0</v>
      </c>
      <c r="HN15" s="18">
        <v>0</v>
      </c>
      <c r="HO15" s="18">
        <f t="shared" si="28"/>
        <v>0</v>
      </c>
      <c r="HP15" s="18">
        <v>0</v>
      </c>
      <c r="HQ15" s="18">
        <f t="shared" si="29"/>
        <v>0</v>
      </c>
      <c r="HR15" s="18">
        <v>0</v>
      </c>
      <c r="HS15" s="18">
        <f t="shared" si="30"/>
        <v>0</v>
      </c>
      <c r="HT15" s="18">
        <v>0</v>
      </c>
      <c r="HU15" s="18">
        <f t="shared" si="31"/>
        <v>0</v>
      </c>
      <c r="HV15" s="18">
        <v>0</v>
      </c>
      <c r="HW15" s="18">
        <f t="shared" si="32"/>
        <v>0</v>
      </c>
      <c r="HX15" s="18">
        <v>0</v>
      </c>
      <c r="HY15" s="18">
        <f t="shared" si="33"/>
        <v>0</v>
      </c>
      <c r="HZ15" s="18">
        <v>0</v>
      </c>
      <c r="IA15" s="18">
        <f t="shared" si="34"/>
        <v>0</v>
      </c>
      <c r="IB15" s="18">
        <v>0</v>
      </c>
      <c r="IC15" s="18">
        <f t="shared" si="35"/>
        <v>0</v>
      </c>
      <c r="ID15" s="18">
        <v>0</v>
      </c>
      <c r="IE15" s="18">
        <f t="shared" si="36"/>
        <v>0</v>
      </c>
      <c r="IF15" s="18">
        <v>0</v>
      </c>
      <c r="IG15" s="18">
        <f t="shared" si="37"/>
        <v>0</v>
      </c>
      <c r="IH15" s="18">
        <v>0</v>
      </c>
      <c r="II15" s="18">
        <f t="shared" si="38"/>
        <v>0</v>
      </c>
      <c r="IJ15" s="18">
        <v>0</v>
      </c>
      <c r="IK15" s="18">
        <f t="shared" si="39"/>
        <v>0</v>
      </c>
      <c r="IL15" s="18">
        <v>0</v>
      </c>
      <c r="IM15" s="18">
        <f t="shared" si="40"/>
        <v>0</v>
      </c>
      <c r="IN15" s="18">
        <f t="shared" si="41"/>
        <v>0</v>
      </c>
      <c r="IO15" s="18">
        <f t="shared" si="42"/>
        <v>0</v>
      </c>
      <c r="IP15" s="18">
        <f t="shared" si="43"/>
        <v>0</v>
      </c>
      <c r="IQ15" s="18">
        <f t="shared" si="44"/>
        <v>0</v>
      </c>
      <c r="IR15" s="18">
        <f t="shared" si="45"/>
        <v>0</v>
      </c>
      <c r="IS15" s="18">
        <f t="shared" si="46"/>
        <v>0</v>
      </c>
      <c r="IT15" s="18">
        <f t="shared" si="47"/>
        <v>0</v>
      </c>
      <c r="IU15" s="18">
        <f t="shared" si="48"/>
        <v>0</v>
      </c>
      <c r="IV15" s="18">
        <f t="shared" si="49"/>
        <v>0</v>
      </c>
      <c r="IW15" s="18">
        <f t="shared" si="50"/>
        <v>0</v>
      </c>
      <c r="IX15" s="18">
        <f t="shared" si="51"/>
        <v>0</v>
      </c>
      <c r="IY15" s="18">
        <f t="shared" si="52"/>
        <v>0</v>
      </c>
      <c r="IZ15" s="18">
        <f t="shared" si="53"/>
        <v>0</v>
      </c>
      <c r="JA15" s="18">
        <f t="shared" si="54"/>
        <v>0</v>
      </c>
      <c r="JB15" s="18">
        <f t="shared" si="55"/>
        <v>0</v>
      </c>
      <c r="JC15" s="18">
        <f t="shared" si="56"/>
        <v>0</v>
      </c>
      <c r="JD15" s="18">
        <f t="shared" si="57"/>
        <v>0</v>
      </c>
      <c r="JE15" s="18">
        <f t="shared" si="58"/>
        <v>0</v>
      </c>
      <c r="JF15" s="18">
        <f t="shared" si="59"/>
        <v>0</v>
      </c>
      <c r="JG15" s="18">
        <f t="shared" si="60"/>
        <v>0.01</v>
      </c>
      <c r="JH15" s="18">
        <f t="shared" si="61"/>
        <v>1</v>
      </c>
      <c r="JI15" s="18">
        <f t="shared" si="62"/>
        <v>1</v>
      </c>
      <c r="JJ15" s="18">
        <f t="shared" si="63"/>
        <v>1</v>
      </c>
      <c r="JK15" s="18">
        <f t="shared" si="64"/>
        <v>1</v>
      </c>
      <c r="JL15" s="18">
        <f t="shared" si="65"/>
        <v>1</v>
      </c>
      <c r="JM15" s="18">
        <f t="shared" si="66"/>
        <v>1</v>
      </c>
      <c r="JN15" s="18">
        <f t="shared" si="67"/>
        <v>1</v>
      </c>
      <c r="JO15" s="18">
        <f t="shared" si="68"/>
        <v>1</v>
      </c>
      <c r="JP15" s="18">
        <f t="shared" si="69"/>
        <v>1</v>
      </c>
      <c r="JQ15" s="18">
        <f t="shared" si="70"/>
        <v>1</v>
      </c>
      <c r="JR15" s="18">
        <f t="shared" si="71"/>
        <v>1</v>
      </c>
      <c r="JS15" s="18">
        <f t="shared" si="72"/>
        <v>1</v>
      </c>
      <c r="JT15" s="18">
        <f t="shared" si="73"/>
        <v>1</v>
      </c>
      <c r="JU15" s="18">
        <f t="shared" si="74"/>
        <v>1</v>
      </c>
      <c r="JV15" s="18">
        <f t="shared" si="75"/>
        <v>1</v>
      </c>
      <c r="JW15" s="18">
        <f t="shared" si="76"/>
        <v>1</v>
      </c>
      <c r="JX15" s="18">
        <f t="shared" si="77"/>
        <v>1</v>
      </c>
      <c r="JY15" s="18">
        <f t="shared" si="78"/>
        <v>1</v>
      </c>
      <c r="JZ15" s="18">
        <f t="shared" si="79"/>
        <v>1</v>
      </c>
      <c r="KA15" s="18">
        <f t="shared" si="80"/>
        <v>0</v>
      </c>
      <c r="KB15" s="18">
        <f t="shared" si="81"/>
        <v>0</v>
      </c>
      <c r="KC15" s="18">
        <f t="shared" si="82"/>
        <v>0</v>
      </c>
      <c r="KD15" s="18">
        <f t="shared" si="83"/>
        <v>0</v>
      </c>
      <c r="KE15" s="18">
        <f t="shared" si="84"/>
        <v>0</v>
      </c>
      <c r="KF15" s="18">
        <f t="shared" si="85"/>
        <v>0</v>
      </c>
      <c r="KG15" s="18">
        <f t="shared" si="86"/>
        <v>0</v>
      </c>
      <c r="KH15" s="18">
        <f t="shared" si="87"/>
        <v>0</v>
      </c>
      <c r="KI15" s="18">
        <f t="shared" si="88"/>
        <v>0</v>
      </c>
      <c r="KJ15" s="18">
        <f t="shared" si="89"/>
        <v>0</v>
      </c>
      <c r="KK15" s="18">
        <f t="shared" si="90"/>
        <v>0</v>
      </c>
      <c r="KL15" s="18">
        <f t="shared" si="91"/>
        <v>0</v>
      </c>
      <c r="KM15" s="18">
        <f t="shared" si="92"/>
        <v>0</v>
      </c>
      <c r="KN15" s="18">
        <f t="shared" si="93"/>
        <v>0</v>
      </c>
      <c r="KO15" s="18">
        <f t="shared" si="94"/>
        <v>0</v>
      </c>
      <c r="KP15" s="18">
        <f t="shared" si="95"/>
        <v>0</v>
      </c>
      <c r="KQ15" s="18">
        <f t="shared" si="96"/>
        <v>0</v>
      </c>
      <c r="KR15" s="18">
        <f t="shared" si="97"/>
        <v>0</v>
      </c>
      <c r="KS15" s="18">
        <f t="shared" si="98"/>
        <v>0</v>
      </c>
      <c r="KT15" s="18">
        <f t="shared" si="99"/>
        <v>0</v>
      </c>
    </row>
    <row r="16" spans="1:306" x14ac:dyDescent="0.3">
      <c r="A16" s="18"/>
      <c r="B16" s="18"/>
      <c r="C16" s="18"/>
      <c r="AJ16" s="24"/>
      <c r="AK16" s="24"/>
      <c r="AL16" s="20"/>
      <c r="AM16" s="23"/>
      <c r="AN16" s="18"/>
      <c r="AO16" s="24"/>
      <c r="AP16" s="18">
        <f t="shared" si="100"/>
        <v>0</v>
      </c>
      <c r="AQ16" s="18" t="str">
        <f t="shared" si="101"/>
        <v>x</v>
      </c>
      <c r="AR16" s="18" t="str">
        <f t="shared" si="0"/>
        <v>x</v>
      </c>
      <c r="AS16" s="19">
        <f t="shared" si="1"/>
        <v>0</v>
      </c>
      <c r="AT16" s="19">
        <f t="shared" si="2"/>
        <v>0</v>
      </c>
      <c r="AU16" s="19">
        <f t="shared" si="3"/>
        <v>0</v>
      </c>
      <c r="AV16" s="19">
        <f t="shared" si="4"/>
        <v>0</v>
      </c>
      <c r="AW16" s="71">
        <f t="shared" si="102"/>
        <v>0</v>
      </c>
      <c r="AX16" s="71">
        <f t="shared" si="103"/>
        <v>0</v>
      </c>
      <c r="AY16" s="71">
        <f t="shared" si="104"/>
        <v>1</v>
      </c>
      <c r="AZ16" s="22">
        <f t="shared" si="5"/>
        <v>0</v>
      </c>
      <c r="BA16" s="22">
        <f t="shared" si="6"/>
        <v>0</v>
      </c>
      <c r="BB16" s="25">
        <f t="shared" si="7"/>
        <v>0</v>
      </c>
      <c r="BC16" s="21">
        <f t="shared" si="8"/>
        <v>0</v>
      </c>
      <c r="BD16" s="22">
        <v>15</v>
      </c>
      <c r="BE16" s="18">
        <f t="shared" si="9"/>
        <v>0</v>
      </c>
      <c r="BF16" s="18">
        <f t="shared" si="10"/>
        <v>0</v>
      </c>
      <c r="BG16" s="18">
        <f t="shared" si="11"/>
        <v>0</v>
      </c>
      <c r="BH16" s="18">
        <f t="shared" si="12"/>
        <v>0</v>
      </c>
      <c r="BI16" s="18">
        <f t="shared" si="105"/>
        <v>0</v>
      </c>
      <c r="BJ16" s="22">
        <f t="shared" si="116"/>
        <v>1</v>
      </c>
      <c r="BK16" s="22">
        <f t="shared" si="106"/>
        <v>1</v>
      </c>
      <c r="BL16" s="33">
        <f t="shared" si="107"/>
        <v>1</v>
      </c>
      <c r="BM16" s="22">
        <f t="shared" si="13"/>
        <v>0</v>
      </c>
      <c r="BN16" s="22">
        <f t="shared" si="108"/>
        <v>1</v>
      </c>
      <c r="BO16" s="22">
        <f t="shared" si="14"/>
        <v>1</v>
      </c>
      <c r="BP16" s="22">
        <f t="shared" si="109"/>
        <v>0</v>
      </c>
      <c r="BQ16" s="22">
        <f t="shared" si="15"/>
        <v>0</v>
      </c>
      <c r="BR16" s="15">
        <f t="shared" si="16"/>
        <v>0</v>
      </c>
      <c r="BS16" s="45">
        <f t="shared" si="110"/>
        <v>0</v>
      </c>
      <c r="BT16" s="22">
        <f t="shared" si="111"/>
        <v>0</v>
      </c>
      <c r="BU16" s="22">
        <f t="shared" si="117"/>
        <v>1</v>
      </c>
      <c r="BV16" s="22">
        <f t="shared" si="112"/>
        <v>0</v>
      </c>
      <c r="BW16" s="22">
        <f t="shared" si="113"/>
        <v>1</v>
      </c>
      <c r="BX16" s="22">
        <f t="shared" si="114"/>
        <v>0</v>
      </c>
      <c r="BY16" s="15">
        <f t="shared" si="115"/>
        <v>0</v>
      </c>
      <c r="BZ16" s="18">
        <f t="shared" si="118"/>
        <v>0</v>
      </c>
      <c r="CA16" s="22">
        <f t="shared" si="119"/>
        <v>0</v>
      </c>
      <c r="CB16" s="22">
        <f t="shared" si="124"/>
        <v>1</v>
      </c>
      <c r="CC16" s="22">
        <f t="shared" si="120"/>
        <v>0</v>
      </c>
      <c r="CD16" s="22">
        <f t="shared" si="121"/>
        <v>1</v>
      </c>
      <c r="CE16" s="22">
        <f t="shared" si="122"/>
        <v>0</v>
      </c>
      <c r="CF16" s="15">
        <f t="shared" si="123"/>
        <v>0</v>
      </c>
      <c r="CG16" s="18">
        <f t="shared" si="125"/>
        <v>0</v>
      </c>
      <c r="CH16" s="22">
        <f t="shared" si="126"/>
        <v>0</v>
      </c>
      <c r="CI16" s="22">
        <f t="shared" si="127"/>
        <v>1</v>
      </c>
      <c r="CJ16" s="22">
        <f t="shared" si="128"/>
        <v>0</v>
      </c>
      <c r="CK16" s="22">
        <f t="shared" si="129"/>
        <v>1</v>
      </c>
      <c r="CL16" s="22">
        <f t="shared" si="130"/>
        <v>0</v>
      </c>
      <c r="CM16" s="15">
        <f t="shared" si="131"/>
        <v>0</v>
      </c>
      <c r="CN16" s="18">
        <f t="shared" si="132"/>
        <v>0</v>
      </c>
      <c r="CO16" s="22">
        <f t="shared" si="133"/>
        <v>0</v>
      </c>
      <c r="CP16" s="22">
        <f t="shared" si="134"/>
        <v>1</v>
      </c>
      <c r="CQ16" s="22">
        <f t="shared" si="135"/>
        <v>0</v>
      </c>
      <c r="CR16" s="22">
        <f t="shared" si="136"/>
        <v>1</v>
      </c>
      <c r="CS16" s="22">
        <f t="shared" si="137"/>
        <v>0</v>
      </c>
      <c r="CT16" s="15">
        <f t="shared" si="138"/>
        <v>0</v>
      </c>
      <c r="CU16" s="18">
        <f t="shared" si="139"/>
        <v>0</v>
      </c>
      <c r="CV16" s="22">
        <f t="shared" si="140"/>
        <v>0</v>
      </c>
      <c r="CW16" s="22">
        <f t="shared" si="141"/>
        <v>1</v>
      </c>
      <c r="CX16" s="22">
        <f t="shared" si="142"/>
        <v>0</v>
      </c>
      <c r="CY16" s="22">
        <f t="shared" si="143"/>
        <v>1</v>
      </c>
      <c r="CZ16" s="22">
        <f t="shared" si="144"/>
        <v>0</v>
      </c>
      <c r="DA16" s="15">
        <f t="shared" si="145"/>
        <v>0</v>
      </c>
      <c r="DB16" s="18">
        <f t="shared" si="146"/>
        <v>0</v>
      </c>
      <c r="DC16" s="22">
        <f t="shared" si="147"/>
        <v>0</v>
      </c>
      <c r="DD16" s="22">
        <f t="shared" si="148"/>
        <v>1</v>
      </c>
      <c r="DE16" s="22">
        <f t="shared" si="149"/>
        <v>0</v>
      </c>
      <c r="DF16" s="22">
        <f t="shared" si="150"/>
        <v>1</v>
      </c>
      <c r="DG16" s="22">
        <f t="shared" si="151"/>
        <v>0</v>
      </c>
      <c r="DH16" s="15">
        <f t="shared" si="152"/>
        <v>0</v>
      </c>
      <c r="DI16" s="18">
        <f t="shared" si="153"/>
        <v>0</v>
      </c>
      <c r="DJ16" s="22">
        <f t="shared" si="154"/>
        <v>0</v>
      </c>
      <c r="DK16" s="22">
        <f t="shared" si="155"/>
        <v>1</v>
      </c>
      <c r="DL16" s="22">
        <f t="shared" si="156"/>
        <v>0</v>
      </c>
      <c r="DM16" s="22">
        <f t="shared" si="157"/>
        <v>1</v>
      </c>
      <c r="DN16" s="22">
        <f t="shared" si="158"/>
        <v>0</v>
      </c>
      <c r="DO16" s="15">
        <f t="shared" si="159"/>
        <v>0</v>
      </c>
      <c r="DP16" s="18">
        <f t="shared" si="160"/>
        <v>0</v>
      </c>
      <c r="DQ16" s="22">
        <f t="shared" si="161"/>
        <v>0</v>
      </c>
      <c r="DR16" s="22">
        <f t="shared" si="162"/>
        <v>1</v>
      </c>
      <c r="DS16" s="22">
        <f t="shared" si="163"/>
        <v>0</v>
      </c>
      <c r="DT16" s="22">
        <f t="shared" si="164"/>
        <v>1</v>
      </c>
      <c r="DU16" s="22">
        <f t="shared" si="165"/>
        <v>0</v>
      </c>
      <c r="DV16" s="15">
        <f t="shared" si="166"/>
        <v>0</v>
      </c>
      <c r="DW16" s="18">
        <f t="shared" si="167"/>
        <v>0</v>
      </c>
      <c r="DX16" s="22">
        <f t="shared" si="168"/>
        <v>0</v>
      </c>
      <c r="DY16" s="22">
        <f t="shared" si="169"/>
        <v>1</v>
      </c>
      <c r="DZ16" s="22">
        <f t="shared" si="170"/>
        <v>0</v>
      </c>
      <c r="EA16" s="22">
        <f t="shared" si="171"/>
        <v>1</v>
      </c>
      <c r="EB16" s="22">
        <f t="shared" si="172"/>
        <v>0</v>
      </c>
      <c r="EC16" s="15">
        <f t="shared" si="173"/>
        <v>0</v>
      </c>
      <c r="ED16" s="18">
        <f t="shared" si="174"/>
        <v>0</v>
      </c>
      <c r="EE16" s="22">
        <f t="shared" si="175"/>
        <v>0</v>
      </c>
      <c r="EF16" s="22">
        <f t="shared" si="176"/>
        <v>1</v>
      </c>
      <c r="EG16" s="22">
        <f t="shared" si="177"/>
        <v>0</v>
      </c>
      <c r="EH16" s="22">
        <f t="shared" si="178"/>
        <v>1</v>
      </c>
      <c r="EI16" s="22">
        <f t="shared" si="179"/>
        <v>0</v>
      </c>
      <c r="EJ16" s="15">
        <f t="shared" si="180"/>
        <v>0</v>
      </c>
      <c r="EK16" s="18">
        <f t="shared" si="181"/>
        <v>0</v>
      </c>
      <c r="EL16" s="22">
        <f t="shared" si="182"/>
        <v>0</v>
      </c>
      <c r="EM16" s="22">
        <f t="shared" si="183"/>
        <v>1</v>
      </c>
      <c r="EN16" s="22">
        <f t="shared" si="184"/>
        <v>0</v>
      </c>
      <c r="EO16" s="22">
        <f t="shared" si="185"/>
        <v>1</v>
      </c>
      <c r="EP16" s="22">
        <f t="shared" si="186"/>
        <v>0</v>
      </c>
      <c r="EQ16" s="15">
        <f t="shared" si="187"/>
        <v>0</v>
      </c>
      <c r="ER16" s="22">
        <f t="shared" si="188"/>
        <v>0</v>
      </c>
      <c r="ES16" s="22">
        <f t="shared" si="189"/>
        <v>0</v>
      </c>
      <c r="ET16" s="22">
        <f t="shared" si="190"/>
        <v>1</v>
      </c>
      <c r="EU16" s="22">
        <f t="shared" si="191"/>
        <v>0</v>
      </c>
      <c r="EV16" s="22">
        <f t="shared" si="192"/>
        <v>1</v>
      </c>
      <c r="EW16" s="22">
        <f t="shared" si="193"/>
        <v>0</v>
      </c>
      <c r="EX16" s="15">
        <f t="shared" si="194"/>
        <v>0</v>
      </c>
      <c r="EY16" s="22">
        <f t="shared" si="195"/>
        <v>0</v>
      </c>
      <c r="EZ16" s="22">
        <f t="shared" si="196"/>
        <v>0</v>
      </c>
      <c r="FA16" s="22">
        <f t="shared" si="197"/>
        <v>1</v>
      </c>
      <c r="FB16" s="22">
        <f t="shared" si="198"/>
        <v>0</v>
      </c>
      <c r="FC16" s="22">
        <f t="shared" si="199"/>
        <v>1</v>
      </c>
      <c r="FD16" s="22">
        <f t="shared" si="200"/>
        <v>0</v>
      </c>
      <c r="FE16" s="15">
        <f t="shared" si="201"/>
        <v>0</v>
      </c>
      <c r="FF16" s="22">
        <f t="shared" ref="FF16:FF24" si="202">IF(AND(EY16=0,ER16=0,EK16=0,ED16=0,DW16=0,DP16=0,DI16=0,DB16=0,CU16=0,CN16=0,CG16=0,BZ16=0,BS16=0,BI16=0,BC16-BC15&lt;TIME(1,55,0),BC16&gt;FL15+TIME(1,55,0)),JU15,0)</f>
        <v>0</v>
      </c>
      <c r="FG16" s="22">
        <f t="shared" ref="FG16:FG24" si="203">IF(FF16&lt;&gt;0,1,0)</f>
        <v>0</v>
      </c>
      <c r="FH16" s="22">
        <f t="shared" ref="FH16:FH24" si="204">IF(FI16&gt;FJ16,FI16,FJ16)</f>
        <v>1</v>
      </c>
      <c r="FI16" s="22">
        <f t="shared" ref="FI16:FI79" si="205">IF(AND(AP16&gt;0,FF16&gt;0),0,IF(FF16&gt;0,FI15+1,FI15))</f>
        <v>0</v>
      </c>
      <c r="FJ16" s="22">
        <f t="shared" ref="FJ16:FJ24" si="206">IF(FI16=0,FI15+1,0)</f>
        <v>1</v>
      </c>
      <c r="FK16" s="22">
        <f t="shared" ref="FK16:FK79" si="207">IF(AND(AP16&gt;0,FJ16&gt;0,FF16&gt;0),1,0)</f>
        <v>0</v>
      </c>
      <c r="FL16" s="15">
        <f t="shared" ref="FL16:FL24" si="208">IF(FF16&lt;&gt;0,BC16,FL15)</f>
        <v>0</v>
      </c>
      <c r="FS16" s="15"/>
      <c r="FZ16" s="15"/>
      <c r="GG16" s="15"/>
      <c r="GN16" s="15"/>
      <c r="GP16" s="22"/>
      <c r="GQ16" s="22"/>
      <c r="GR16" s="22"/>
      <c r="GS16" s="22"/>
      <c r="GT16" s="22"/>
      <c r="GU16" s="15"/>
      <c r="GV16" s="22">
        <f t="shared" si="17"/>
        <v>0</v>
      </c>
      <c r="GW16" s="22">
        <f t="shared" si="18"/>
        <v>1</v>
      </c>
      <c r="GX16" s="22">
        <f t="shared" si="19"/>
        <v>1</v>
      </c>
      <c r="GY16" s="18">
        <f t="shared" si="20"/>
        <v>1</v>
      </c>
      <c r="GZ16" s="18">
        <v>0</v>
      </c>
      <c r="HA16" s="18">
        <f t="shared" si="21"/>
        <v>0</v>
      </c>
      <c r="HB16" s="18">
        <v>0</v>
      </c>
      <c r="HC16" s="18">
        <f t="shared" si="22"/>
        <v>0</v>
      </c>
      <c r="HD16" s="18">
        <v>0</v>
      </c>
      <c r="HE16" s="18">
        <f t="shared" si="23"/>
        <v>0</v>
      </c>
      <c r="HF16" s="18">
        <v>0</v>
      </c>
      <c r="HG16" s="18">
        <f t="shared" si="24"/>
        <v>0</v>
      </c>
      <c r="HH16" s="18">
        <v>0</v>
      </c>
      <c r="HI16" s="18">
        <f t="shared" si="25"/>
        <v>0</v>
      </c>
      <c r="HJ16" s="18">
        <v>0</v>
      </c>
      <c r="HK16" s="18">
        <f t="shared" si="26"/>
        <v>0</v>
      </c>
      <c r="HL16" s="18">
        <v>0</v>
      </c>
      <c r="HM16" s="18">
        <f t="shared" si="27"/>
        <v>0</v>
      </c>
      <c r="HN16" s="18">
        <v>0</v>
      </c>
      <c r="HO16" s="18">
        <f t="shared" si="28"/>
        <v>0</v>
      </c>
      <c r="HP16" s="18">
        <v>0</v>
      </c>
      <c r="HQ16" s="18">
        <f t="shared" si="29"/>
        <v>0</v>
      </c>
      <c r="HR16" s="18">
        <v>0</v>
      </c>
      <c r="HS16" s="18">
        <f t="shared" si="30"/>
        <v>0</v>
      </c>
      <c r="HT16" s="18">
        <v>0</v>
      </c>
      <c r="HU16" s="18">
        <f t="shared" si="31"/>
        <v>0</v>
      </c>
      <c r="HV16" s="18">
        <v>0</v>
      </c>
      <c r="HW16" s="18">
        <f t="shared" si="32"/>
        <v>0</v>
      </c>
      <c r="HX16" s="18">
        <v>0</v>
      </c>
      <c r="HY16" s="18">
        <f t="shared" si="33"/>
        <v>0</v>
      </c>
      <c r="HZ16" s="18">
        <v>0</v>
      </c>
      <c r="IA16" s="18">
        <f t="shared" si="34"/>
        <v>0</v>
      </c>
      <c r="IB16" s="18">
        <v>0</v>
      </c>
      <c r="IC16" s="18">
        <f t="shared" si="35"/>
        <v>0</v>
      </c>
      <c r="ID16" s="18">
        <v>0</v>
      </c>
      <c r="IE16" s="18">
        <f t="shared" si="36"/>
        <v>0</v>
      </c>
      <c r="IF16" s="18">
        <v>0</v>
      </c>
      <c r="IG16" s="18">
        <f t="shared" si="37"/>
        <v>0</v>
      </c>
      <c r="IH16" s="18">
        <v>0</v>
      </c>
      <c r="II16" s="18">
        <f t="shared" si="38"/>
        <v>0</v>
      </c>
      <c r="IJ16" s="18">
        <v>0</v>
      </c>
      <c r="IK16" s="18">
        <f t="shared" si="39"/>
        <v>0</v>
      </c>
      <c r="IL16" s="18">
        <v>0</v>
      </c>
      <c r="IM16" s="18">
        <f t="shared" si="40"/>
        <v>0</v>
      </c>
      <c r="IN16" s="18">
        <f t="shared" si="41"/>
        <v>0</v>
      </c>
      <c r="IO16" s="18">
        <f t="shared" si="42"/>
        <v>0</v>
      </c>
      <c r="IP16" s="18">
        <f t="shared" si="43"/>
        <v>0</v>
      </c>
      <c r="IQ16" s="18">
        <f t="shared" si="44"/>
        <v>0</v>
      </c>
      <c r="IR16" s="18">
        <f t="shared" si="45"/>
        <v>0</v>
      </c>
      <c r="IS16" s="18">
        <f t="shared" si="46"/>
        <v>0</v>
      </c>
      <c r="IT16" s="18">
        <f t="shared" si="47"/>
        <v>0</v>
      </c>
      <c r="IU16" s="18">
        <f t="shared" si="48"/>
        <v>0</v>
      </c>
      <c r="IV16" s="18">
        <f t="shared" si="49"/>
        <v>0</v>
      </c>
      <c r="IW16" s="18">
        <f t="shared" si="50"/>
        <v>0</v>
      </c>
      <c r="IX16" s="18">
        <f t="shared" si="51"/>
        <v>0</v>
      </c>
      <c r="IY16" s="18">
        <f t="shared" si="52"/>
        <v>0</v>
      </c>
      <c r="IZ16" s="18">
        <f t="shared" si="53"/>
        <v>0</v>
      </c>
      <c r="JA16" s="18">
        <f t="shared" si="54"/>
        <v>0</v>
      </c>
      <c r="JB16" s="18">
        <f t="shared" si="55"/>
        <v>0</v>
      </c>
      <c r="JC16" s="18">
        <f t="shared" si="56"/>
        <v>0</v>
      </c>
      <c r="JD16" s="18">
        <f t="shared" si="57"/>
        <v>0</v>
      </c>
      <c r="JE16" s="18">
        <f t="shared" si="58"/>
        <v>0</v>
      </c>
      <c r="JF16" s="18">
        <f t="shared" si="59"/>
        <v>0</v>
      </c>
      <c r="JG16" s="18">
        <f t="shared" si="60"/>
        <v>0.01</v>
      </c>
      <c r="JH16" s="18">
        <f t="shared" si="61"/>
        <v>1</v>
      </c>
      <c r="JI16" s="18">
        <f t="shared" si="62"/>
        <v>1</v>
      </c>
      <c r="JJ16" s="18">
        <f t="shared" si="63"/>
        <v>1</v>
      </c>
      <c r="JK16" s="18">
        <f t="shared" si="64"/>
        <v>1</v>
      </c>
      <c r="JL16" s="18">
        <f t="shared" si="65"/>
        <v>1</v>
      </c>
      <c r="JM16" s="18">
        <f t="shared" si="66"/>
        <v>1</v>
      </c>
      <c r="JN16" s="18">
        <f t="shared" si="67"/>
        <v>1</v>
      </c>
      <c r="JO16" s="18">
        <f t="shared" si="68"/>
        <v>1</v>
      </c>
      <c r="JP16" s="18">
        <f t="shared" si="69"/>
        <v>1</v>
      </c>
      <c r="JQ16" s="18">
        <f t="shared" si="70"/>
        <v>1</v>
      </c>
      <c r="JR16" s="18">
        <f t="shared" si="71"/>
        <v>1</v>
      </c>
      <c r="JS16" s="18">
        <f t="shared" si="72"/>
        <v>1</v>
      </c>
      <c r="JT16" s="18">
        <f t="shared" si="73"/>
        <v>1</v>
      </c>
      <c r="JU16" s="18">
        <f t="shared" si="74"/>
        <v>1</v>
      </c>
      <c r="JV16" s="18">
        <f t="shared" si="75"/>
        <v>1</v>
      </c>
      <c r="JW16" s="18">
        <f t="shared" si="76"/>
        <v>1</v>
      </c>
      <c r="JX16" s="18">
        <f t="shared" si="77"/>
        <v>1</v>
      </c>
      <c r="JY16" s="18">
        <f t="shared" si="78"/>
        <v>1</v>
      </c>
      <c r="JZ16" s="18">
        <f t="shared" si="79"/>
        <v>1</v>
      </c>
      <c r="KA16" s="18">
        <f t="shared" si="80"/>
        <v>0</v>
      </c>
      <c r="KB16" s="18">
        <f t="shared" si="81"/>
        <v>0</v>
      </c>
      <c r="KC16" s="18">
        <f t="shared" si="82"/>
        <v>0</v>
      </c>
      <c r="KD16" s="18">
        <f t="shared" si="83"/>
        <v>0</v>
      </c>
      <c r="KE16" s="18">
        <f t="shared" si="84"/>
        <v>0</v>
      </c>
      <c r="KF16" s="18">
        <f t="shared" si="85"/>
        <v>0</v>
      </c>
      <c r="KG16" s="18">
        <f t="shared" si="86"/>
        <v>0</v>
      </c>
      <c r="KH16" s="18">
        <f t="shared" si="87"/>
        <v>0</v>
      </c>
      <c r="KI16" s="18">
        <f t="shared" si="88"/>
        <v>0</v>
      </c>
      <c r="KJ16" s="18">
        <f t="shared" si="89"/>
        <v>0</v>
      </c>
      <c r="KK16" s="18">
        <f t="shared" si="90"/>
        <v>0</v>
      </c>
      <c r="KL16" s="18">
        <f t="shared" si="91"/>
        <v>0</v>
      </c>
      <c r="KM16" s="18">
        <f t="shared" si="92"/>
        <v>0</v>
      </c>
      <c r="KN16" s="18">
        <f t="shared" si="93"/>
        <v>0</v>
      </c>
      <c r="KO16" s="18">
        <f t="shared" si="94"/>
        <v>0</v>
      </c>
      <c r="KP16" s="18">
        <f t="shared" si="95"/>
        <v>0</v>
      </c>
      <c r="KQ16" s="18">
        <f t="shared" si="96"/>
        <v>0</v>
      </c>
      <c r="KR16" s="18">
        <f t="shared" si="97"/>
        <v>0</v>
      </c>
      <c r="KS16" s="18">
        <f t="shared" si="98"/>
        <v>0</v>
      </c>
      <c r="KT16" s="18">
        <f t="shared" si="99"/>
        <v>0</v>
      </c>
    </row>
    <row r="17" spans="1:306" x14ac:dyDescent="0.3">
      <c r="A17" s="18"/>
      <c r="B17" s="18"/>
      <c r="C17" s="18"/>
      <c r="AJ17" s="24"/>
      <c r="AK17" s="24"/>
      <c r="AL17" s="20"/>
      <c r="AM17" s="23"/>
      <c r="AN17" s="18"/>
      <c r="AO17" s="24"/>
      <c r="AP17" s="18">
        <f t="shared" si="100"/>
        <v>0</v>
      </c>
      <c r="AQ17" s="18" t="str">
        <f t="shared" si="101"/>
        <v>x</v>
      </c>
      <c r="AR17" s="18" t="str">
        <f t="shared" si="0"/>
        <v>x</v>
      </c>
      <c r="AS17" s="19">
        <f t="shared" si="1"/>
        <v>0</v>
      </c>
      <c r="AT17" s="19">
        <f t="shared" si="2"/>
        <v>0</v>
      </c>
      <c r="AU17" s="19">
        <f t="shared" si="3"/>
        <v>0</v>
      </c>
      <c r="AV17" s="19">
        <f t="shared" si="4"/>
        <v>0</v>
      </c>
      <c r="AW17" s="71">
        <f t="shared" si="102"/>
        <v>0</v>
      </c>
      <c r="AX17" s="71">
        <f t="shared" si="103"/>
        <v>0</v>
      </c>
      <c r="AY17" s="71">
        <f t="shared" si="104"/>
        <v>1</v>
      </c>
      <c r="AZ17" s="22">
        <f t="shared" si="5"/>
        <v>0</v>
      </c>
      <c r="BA17" s="22">
        <f t="shared" si="6"/>
        <v>0</v>
      </c>
      <c r="BB17" s="25">
        <f t="shared" si="7"/>
        <v>0</v>
      </c>
      <c r="BC17" s="21">
        <f t="shared" si="8"/>
        <v>0</v>
      </c>
      <c r="BD17" s="22">
        <v>16</v>
      </c>
      <c r="BE17" s="18">
        <f t="shared" si="9"/>
        <v>0</v>
      </c>
      <c r="BF17" s="18">
        <f t="shared" si="10"/>
        <v>0</v>
      </c>
      <c r="BG17" s="18">
        <f t="shared" si="11"/>
        <v>0</v>
      </c>
      <c r="BH17" s="18">
        <f t="shared" si="12"/>
        <v>0</v>
      </c>
      <c r="BI17" s="18">
        <f t="shared" si="105"/>
        <v>0</v>
      </c>
      <c r="BJ17" s="22">
        <f t="shared" si="116"/>
        <v>1</v>
      </c>
      <c r="BK17" s="22">
        <f t="shared" si="106"/>
        <v>1</v>
      </c>
      <c r="BL17" s="33">
        <f t="shared" si="107"/>
        <v>1</v>
      </c>
      <c r="BM17" s="22">
        <f t="shared" si="13"/>
        <v>0</v>
      </c>
      <c r="BN17" s="22">
        <f t="shared" si="108"/>
        <v>1</v>
      </c>
      <c r="BO17" s="22">
        <f t="shared" si="14"/>
        <v>1</v>
      </c>
      <c r="BP17" s="22">
        <f t="shared" si="109"/>
        <v>0</v>
      </c>
      <c r="BQ17" s="22">
        <f t="shared" si="15"/>
        <v>0</v>
      </c>
      <c r="BR17" s="15">
        <f t="shared" si="16"/>
        <v>0</v>
      </c>
      <c r="BS17" s="45">
        <f t="shared" si="110"/>
        <v>0</v>
      </c>
      <c r="BT17" s="22">
        <f t="shared" si="111"/>
        <v>0</v>
      </c>
      <c r="BU17" s="22">
        <f t="shared" si="117"/>
        <v>1</v>
      </c>
      <c r="BV17" s="22">
        <f t="shared" si="112"/>
        <v>0</v>
      </c>
      <c r="BW17" s="22">
        <f t="shared" si="113"/>
        <v>1</v>
      </c>
      <c r="BX17" s="22">
        <f t="shared" si="114"/>
        <v>0</v>
      </c>
      <c r="BY17" s="15">
        <f t="shared" si="115"/>
        <v>0</v>
      </c>
      <c r="BZ17" s="18">
        <f t="shared" si="118"/>
        <v>0</v>
      </c>
      <c r="CA17" s="22">
        <f t="shared" si="119"/>
        <v>0</v>
      </c>
      <c r="CB17" s="22">
        <f t="shared" si="124"/>
        <v>1</v>
      </c>
      <c r="CC17" s="22">
        <f t="shared" si="120"/>
        <v>0</v>
      </c>
      <c r="CD17" s="22">
        <f t="shared" si="121"/>
        <v>1</v>
      </c>
      <c r="CE17" s="22">
        <f t="shared" si="122"/>
        <v>0</v>
      </c>
      <c r="CF17" s="15">
        <f t="shared" si="123"/>
        <v>0</v>
      </c>
      <c r="CG17" s="18">
        <f t="shared" si="125"/>
        <v>0</v>
      </c>
      <c r="CH17" s="22">
        <f t="shared" si="126"/>
        <v>0</v>
      </c>
      <c r="CI17" s="22">
        <f t="shared" si="127"/>
        <v>1</v>
      </c>
      <c r="CJ17" s="22">
        <f t="shared" si="128"/>
        <v>0</v>
      </c>
      <c r="CK17" s="22">
        <f t="shared" si="129"/>
        <v>1</v>
      </c>
      <c r="CL17" s="22">
        <f t="shared" si="130"/>
        <v>0</v>
      </c>
      <c r="CM17" s="15">
        <f t="shared" si="131"/>
        <v>0</v>
      </c>
      <c r="CN17" s="18">
        <f t="shared" si="132"/>
        <v>0</v>
      </c>
      <c r="CO17" s="22">
        <f t="shared" si="133"/>
        <v>0</v>
      </c>
      <c r="CP17" s="22">
        <f t="shared" si="134"/>
        <v>1</v>
      </c>
      <c r="CQ17" s="22">
        <f t="shared" si="135"/>
        <v>0</v>
      </c>
      <c r="CR17" s="22">
        <f t="shared" si="136"/>
        <v>1</v>
      </c>
      <c r="CS17" s="22">
        <f t="shared" si="137"/>
        <v>0</v>
      </c>
      <c r="CT17" s="15">
        <f t="shared" si="138"/>
        <v>0</v>
      </c>
      <c r="CU17" s="18">
        <f t="shared" si="139"/>
        <v>0</v>
      </c>
      <c r="CV17" s="22">
        <f t="shared" si="140"/>
        <v>0</v>
      </c>
      <c r="CW17" s="22">
        <f t="shared" si="141"/>
        <v>1</v>
      </c>
      <c r="CX17" s="22">
        <f t="shared" si="142"/>
        <v>0</v>
      </c>
      <c r="CY17" s="22">
        <f t="shared" si="143"/>
        <v>1</v>
      </c>
      <c r="CZ17" s="22">
        <f t="shared" si="144"/>
        <v>0</v>
      </c>
      <c r="DA17" s="15">
        <f t="shared" si="145"/>
        <v>0</v>
      </c>
      <c r="DB17" s="18">
        <f t="shared" si="146"/>
        <v>0</v>
      </c>
      <c r="DC17" s="22">
        <f t="shared" si="147"/>
        <v>0</v>
      </c>
      <c r="DD17" s="22">
        <f t="shared" si="148"/>
        <v>1</v>
      </c>
      <c r="DE17" s="22">
        <f t="shared" si="149"/>
        <v>0</v>
      </c>
      <c r="DF17" s="22">
        <f t="shared" si="150"/>
        <v>1</v>
      </c>
      <c r="DG17" s="22">
        <f t="shared" si="151"/>
        <v>0</v>
      </c>
      <c r="DH17" s="15">
        <f t="shared" si="152"/>
        <v>0</v>
      </c>
      <c r="DI17" s="18">
        <f t="shared" si="153"/>
        <v>0</v>
      </c>
      <c r="DJ17" s="22">
        <f t="shared" si="154"/>
        <v>0</v>
      </c>
      <c r="DK17" s="22">
        <f t="shared" si="155"/>
        <v>1</v>
      </c>
      <c r="DL17" s="22">
        <f t="shared" si="156"/>
        <v>0</v>
      </c>
      <c r="DM17" s="22">
        <f t="shared" si="157"/>
        <v>1</v>
      </c>
      <c r="DN17" s="22">
        <f t="shared" si="158"/>
        <v>0</v>
      </c>
      <c r="DO17" s="15">
        <f t="shared" si="159"/>
        <v>0</v>
      </c>
      <c r="DP17" s="18">
        <f t="shared" si="160"/>
        <v>0</v>
      </c>
      <c r="DQ17" s="22">
        <f t="shared" si="161"/>
        <v>0</v>
      </c>
      <c r="DR17" s="22">
        <f t="shared" si="162"/>
        <v>1</v>
      </c>
      <c r="DS17" s="22">
        <f t="shared" si="163"/>
        <v>0</v>
      </c>
      <c r="DT17" s="22">
        <f t="shared" si="164"/>
        <v>1</v>
      </c>
      <c r="DU17" s="22">
        <f t="shared" si="165"/>
        <v>0</v>
      </c>
      <c r="DV17" s="15">
        <f t="shared" si="166"/>
        <v>0</v>
      </c>
      <c r="DW17" s="18">
        <f t="shared" si="167"/>
        <v>0</v>
      </c>
      <c r="DX17" s="22">
        <f t="shared" si="168"/>
        <v>0</v>
      </c>
      <c r="DY17" s="22">
        <f t="shared" si="169"/>
        <v>1</v>
      </c>
      <c r="DZ17" s="22">
        <f t="shared" si="170"/>
        <v>0</v>
      </c>
      <c r="EA17" s="22">
        <f t="shared" si="171"/>
        <v>1</v>
      </c>
      <c r="EB17" s="22">
        <f t="shared" si="172"/>
        <v>0</v>
      </c>
      <c r="EC17" s="15">
        <f t="shared" si="173"/>
        <v>0</v>
      </c>
      <c r="ED17" s="18">
        <f t="shared" si="174"/>
        <v>0</v>
      </c>
      <c r="EE17" s="22">
        <f t="shared" si="175"/>
        <v>0</v>
      </c>
      <c r="EF17" s="22">
        <f t="shared" si="176"/>
        <v>1</v>
      </c>
      <c r="EG17" s="22">
        <f t="shared" si="177"/>
        <v>0</v>
      </c>
      <c r="EH17" s="22">
        <f t="shared" si="178"/>
        <v>1</v>
      </c>
      <c r="EI17" s="22">
        <f t="shared" si="179"/>
        <v>0</v>
      </c>
      <c r="EJ17" s="15">
        <f t="shared" si="180"/>
        <v>0</v>
      </c>
      <c r="EK17" s="18">
        <f t="shared" si="181"/>
        <v>0</v>
      </c>
      <c r="EL17" s="22">
        <f t="shared" si="182"/>
        <v>0</v>
      </c>
      <c r="EM17" s="22">
        <f t="shared" si="183"/>
        <v>1</v>
      </c>
      <c r="EN17" s="22">
        <f t="shared" si="184"/>
        <v>0</v>
      </c>
      <c r="EO17" s="22">
        <f t="shared" si="185"/>
        <v>1</v>
      </c>
      <c r="EP17" s="22">
        <f t="shared" si="186"/>
        <v>0</v>
      </c>
      <c r="EQ17" s="15">
        <f t="shared" si="187"/>
        <v>0</v>
      </c>
      <c r="ER17" s="22">
        <f t="shared" si="188"/>
        <v>0</v>
      </c>
      <c r="ES17" s="22">
        <f t="shared" si="189"/>
        <v>0</v>
      </c>
      <c r="ET17" s="22">
        <f t="shared" si="190"/>
        <v>1</v>
      </c>
      <c r="EU17" s="22">
        <f t="shared" si="191"/>
        <v>0</v>
      </c>
      <c r="EV17" s="22">
        <f t="shared" si="192"/>
        <v>1</v>
      </c>
      <c r="EW17" s="22">
        <f t="shared" si="193"/>
        <v>0</v>
      </c>
      <c r="EX17" s="15">
        <f t="shared" si="194"/>
        <v>0</v>
      </c>
      <c r="EY17" s="22">
        <f t="shared" si="195"/>
        <v>0</v>
      </c>
      <c r="EZ17" s="22">
        <f t="shared" si="196"/>
        <v>0</v>
      </c>
      <c r="FA17" s="22">
        <f t="shared" si="197"/>
        <v>1</v>
      </c>
      <c r="FB17" s="22">
        <f t="shared" si="198"/>
        <v>0</v>
      </c>
      <c r="FC17" s="22">
        <f t="shared" si="199"/>
        <v>1</v>
      </c>
      <c r="FD17" s="22">
        <f t="shared" si="200"/>
        <v>0</v>
      </c>
      <c r="FE17" s="15">
        <f t="shared" si="201"/>
        <v>0</v>
      </c>
      <c r="FF17" s="22">
        <f t="shared" si="202"/>
        <v>0</v>
      </c>
      <c r="FG17" s="22">
        <f t="shared" si="203"/>
        <v>0</v>
      </c>
      <c r="FH17" s="22">
        <f t="shared" si="204"/>
        <v>1</v>
      </c>
      <c r="FI17" s="22">
        <f t="shared" si="205"/>
        <v>0</v>
      </c>
      <c r="FJ17" s="22">
        <f t="shared" si="206"/>
        <v>1</v>
      </c>
      <c r="FK17" s="22">
        <f t="shared" si="207"/>
        <v>0</v>
      </c>
      <c r="FL17" s="15">
        <f t="shared" si="208"/>
        <v>0</v>
      </c>
      <c r="FM17" s="22">
        <f t="shared" ref="FM17:FM24" si="209">IF(AND(BI17=0,FF17=0,EY17=0,ER17=0,EK17=0,ED17=0,DW17=0,DP17=0,DI17=0,DB17=0,CU17=0,CN17=0,CG17=0,BZ17=0,BS17=0,BC17-BC16&lt;TIME(1,55,0),BC17&gt;FS16+TIME(1,55,0)),JV16,0)</f>
        <v>0</v>
      </c>
      <c r="FN17" s="22">
        <f t="shared" ref="FN17:FN24" si="210">IF(FM17&lt;&gt;0,1,0)</f>
        <v>0</v>
      </c>
      <c r="FO17" s="22">
        <f t="shared" ref="FO17:FO24" si="211">IF(FP17&gt;FQ17,FP17,FQ17)</f>
        <v>1</v>
      </c>
      <c r="FP17" s="22">
        <f t="shared" ref="FP17:FP80" si="212">IF(AND(AP17&gt;0,FM17&gt;0),0,IF(FM17&gt;0,FP16+1,FP16))</f>
        <v>0</v>
      </c>
      <c r="FQ17" s="22">
        <f t="shared" ref="FQ17:FQ24" si="213">IF(FP17=0,FP16+1,0)</f>
        <v>1</v>
      </c>
      <c r="FR17" s="22">
        <f t="shared" ref="FR17:FR80" si="214">IF(AND(AP17&gt;0,FQ17&gt;0,FM17&gt;0),1,0)</f>
        <v>0</v>
      </c>
      <c r="FS17" s="15">
        <f t="shared" ref="FS17:FS24" si="215">IF(FM17&lt;&gt;0,BC17,FS16)</f>
        <v>0</v>
      </c>
      <c r="FZ17" s="15"/>
      <c r="GG17" s="15"/>
      <c r="GN17" s="15"/>
      <c r="GP17" s="22"/>
      <c r="GQ17" s="22"/>
      <c r="GR17" s="22"/>
      <c r="GS17" s="22"/>
      <c r="GT17" s="22"/>
      <c r="GU17" s="15"/>
      <c r="GV17" s="22">
        <f t="shared" si="17"/>
        <v>0</v>
      </c>
      <c r="GW17" s="22">
        <f t="shared" si="18"/>
        <v>1</v>
      </c>
      <c r="GX17" s="22">
        <f t="shared" si="19"/>
        <v>1</v>
      </c>
      <c r="GY17" s="18">
        <f t="shared" si="20"/>
        <v>1</v>
      </c>
      <c r="GZ17" s="18">
        <v>0</v>
      </c>
      <c r="HA17" s="18">
        <f t="shared" si="21"/>
        <v>0</v>
      </c>
      <c r="HB17" s="18">
        <v>0</v>
      </c>
      <c r="HC17" s="18">
        <f t="shared" si="22"/>
        <v>0</v>
      </c>
      <c r="HD17" s="18">
        <v>0</v>
      </c>
      <c r="HE17" s="18">
        <f t="shared" si="23"/>
        <v>0</v>
      </c>
      <c r="HF17" s="18">
        <v>0</v>
      </c>
      <c r="HG17" s="18">
        <f t="shared" si="24"/>
        <v>0</v>
      </c>
      <c r="HH17" s="18">
        <v>0</v>
      </c>
      <c r="HI17" s="18">
        <f t="shared" si="25"/>
        <v>0</v>
      </c>
      <c r="HJ17" s="18">
        <v>0</v>
      </c>
      <c r="HK17" s="18">
        <f t="shared" si="26"/>
        <v>0</v>
      </c>
      <c r="HL17" s="18">
        <v>0</v>
      </c>
      <c r="HM17" s="18">
        <f t="shared" si="27"/>
        <v>0</v>
      </c>
      <c r="HN17" s="18">
        <v>0</v>
      </c>
      <c r="HO17" s="18">
        <f t="shared" si="28"/>
        <v>0</v>
      </c>
      <c r="HP17" s="18">
        <v>0</v>
      </c>
      <c r="HQ17" s="18">
        <f t="shared" si="29"/>
        <v>0</v>
      </c>
      <c r="HR17" s="18">
        <v>0</v>
      </c>
      <c r="HS17" s="18">
        <f t="shared" si="30"/>
        <v>0</v>
      </c>
      <c r="HT17" s="18">
        <v>0</v>
      </c>
      <c r="HU17" s="18">
        <f t="shared" si="31"/>
        <v>0</v>
      </c>
      <c r="HV17" s="18">
        <v>0</v>
      </c>
      <c r="HW17" s="18">
        <f t="shared" si="32"/>
        <v>0</v>
      </c>
      <c r="HX17" s="18">
        <v>0</v>
      </c>
      <c r="HY17" s="18">
        <f t="shared" si="33"/>
        <v>0</v>
      </c>
      <c r="HZ17" s="18">
        <v>0</v>
      </c>
      <c r="IA17" s="18">
        <f t="shared" si="34"/>
        <v>0</v>
      </c>
      <c r="IB17" s="18">
        <v>0</v>
      </c>
      <c r="IC17" s="18">
        <f t="shared" si="35"/>
        <v>0</v>
      </c>
      <c r="ID17" s="18">
        <v>0</v>
      </c>
      <c r="IE17" s="18">
        <f t="shared" si="36"/>
        <v>0</v>
      </c>
      <c r="IF17" s="18">
        <v>0</v>
      </c>
      <c r="IG17" s="18">
        <f t="shared" si="37"/>
        <v>0</v>
      </c>
      <c r="IH17" s="18">
        <v>0</v>
      </c>
      <c r="II17" s="18">
        <f t="shared" si="38"/>
        <v>0</v>
      </c>
      <c r="IJ17" s="18">
        <v>0</v>
      </c>
      <c r="IK17" s="18">
        <f t="shared" si="39"/>
        <v>0</v>
      </c>
      <c r="IL17" s="18">
        <v>0</v>
      </c>
      <c r="IM17" s="18">
        <f t="shared" si="40"/>
        <v>0</v>
      </c>
      <c r="IN17" s="18">
        <f t="shared" si="41"/>
        <v>0</v>
      </c>
      <c r="IO17" s="18">
        <f t="shared" si="42"/>
        <v>0</v>
      </c>
      <c r="IP17" s="18">
        <f t="shared" si="43"/>
        <v>0</v>
      </c>
      <c r="IQ17" s="18">
        <f t="shared" si="44"/>
        <v>0</v>
      </c>
      <c r="IR17" s="18">
        <f t="shared" si="45"/>
        <v>0</v>
      </c>
      <c r="IS17" s="18">
        <f t="shared" si="46"/>
        <v>0</v>
      </c>
      <c r="IT17" s="18">
        <f t="shared" si="47"/>
        <v>0</v>
      </c>
      <c r="IU17" s="18">
        <f t="shared" si="48"/>
        <v>0</v>
      </c>
      <c r="IV17" s="18">
        <f t="shared" si="49"/>
        <v>0</v>
      </c>
      <c r="IW17" s="18">
        <f t="shared" si="50"/>
        <v>0</v>
      </c>
      <c r="IX17" s="18">
        <f t="shared" si="51"/>
        <v>0</v>
      </c>
      <c r="IY17" s="18">
        <f t="shared" si="52"/>
        <v>0</v>
      </c>
      <c r="IZ17" s="18">
        <f t="shared" si="53"/>
        <v>0</v>
      </c>
      <c r="JA17" s="18">
        <f t="shared" si="54"/>
        <v>0</v>
      </c>
      <c r="JB17" s="18">
        <f t="shared" si="55"/>
        <v>0</v>
      </c>
      <c r="JC17" s="18">
        <f t="shared" si="56"/>
        <v>0</v>
      </c>
      <c r="JD17" s="18">
        <f t="shared" si="57"/>
        <v>0</v>
      </c>
      <c r="JE17" s="18">
        <f t="shared" si="58"/>
        <v>0</v>
      </c>
      <c r="JF17" s="18">
        <f t="shared" si="59"/>
        <v>0</v>
      </c>
      <c r="JG17" s="18">
        <f t="shared" si="60"/>
        <v>0.01</v>
      </c>
      <c r="JH17" s="18">
        <f t="shared" si="61"/>
        <v>1</v>
      </c>
      <c r="JI17" s="18">
        <f t="shared" si="62"/>
        <v>1</v>
      </c>
      <c r="JJ17" s="18">
        <f t="shared" si="63"/>
        <v>1</v>
      </c>
      <c r="JK17" s="18">
        <f t="shared" si="64"/>
        <v>1</v>
      </c>
      <c r="JL17" s="18">
        <f t="shared" si="65"/>
        <v>1</v>
      </c>
      <c r="JM17" s="18">
        <f t="shared" si="66"/>
        <v>1</v>
      </c>
      <c r="JN17" s="18">
        <f t="shared" si="67"/>
        <v>1</v>
      </c>
      <c r="JO17" s="18">
        <f t="shared" si="68"/>
        <v>1</v>
      </c>
      <c r="JP17" s="18">
        <f t="shared" si="69"/>
        <v>1</v>
      </c>
      <c r="JQ17" s="18">
        <f t="shared" si="70"/>
        <v>1</v>
      </c>
      <c r="JR17" s="18">
        <f t="shared" si="71"/>
        <v>1</v>
      </c>
      <c r="JS17" s="18">
        <f t="shared" si="72"/>
        <v>1</v>
      </c>
      <c r="JT17" s="18">
        <f t="shared" si="73"/>
        <v>1</v>
      </c>
      <c r="JU17" s="18">
        <f t="shared" si="74"/>
        <v>1</v>
      </c>
      <c r="JV17" s="18">
        <f t="shared" si="75"/>
        <v>1</v>
      </c>
      <c r="JW17" s="18">
        <f t="shared" si="76"/>
        <v>1</v>
      </c>
      <c r="JX17" s="18">
        <f t="shared" si="77"/>
        <v>1</v>
      </c>
      <c r="JY17" s="18">
        <f t="shared" si="78"/>
        <v>1</v>
      </c>
      <c r="JZ17" s="18">
        <f t="shared" si="79"/>
        <v>1</v>
      </c>
      <c r="KA17" s="18">
        <f t="shared" si="80"/>
        <v>0</v>
      </c>
      <c r="KB17" s="18">
        <f t="shared" si="81"/>
        <v>0</v>
      </c>
      <c r="KC17" s="18">
        <f t="shared" si="82"/>
        <v>0</v>
      </c>
      <c r="KD17" s="18">
        <f t="shared" si="83"/>
        <v>0</v>
      </c>
      <c r="KE17" s="18">
        <f t="shared" si="84"/>
        <v>0</v>
      </c>
      <c r="KF17" s="18">
        <f t="shared" si="85"/>
        <v>0</v>
      </c>
      <c r="KG17" s="18">
        <f t="shared" si="86"/>
        <v>0</v>
      </c>
      <c r="KH17" s="18">
        <f t="shared" si="87"/>
        <v>0</v>
      </c>
      <c r="KI17" s="18">
        <f t="shared" si="88"/>
        <v>0</v>
      </c>
      <c r="KJ17" s="18">
        <f t="shared" si="89"/>
        <v>0</v>
      </c>
      <c r="KK17" s="18">
        <f t="shared" si="90"/>
        <v>0</v>
      </c>
      <c r="KL17" s="18">
        <f t="shared" si="91"/>
        <v>0</v>
      </c>
      <c r="KM17" s="18">
        <f t="shared" si="92"/>
        <v>0</v>
      </c>
      <c r="KN17" s="18">
        <f t="shared" si="93"/>
        <v>0</v>
      </c>
      <c r="KO17" s="18">
        <f t="shared" si="94"/>
        <v>0</v>
      </c>
      <c r="KP17" s="18">
        <f t="shared" si="95"/>
        <v>0</v>
      </c>
      <c r="KQ17" s="18">
        <f t="shared" si="96"/>
        <v>0</v>
      </c>
      <c r="KR17" s="18">
        <f t="shared" si="97"/>
        <v>0</v>
      </c>
      <c r="KS17" s="18">
        <f t="shared" si="98"/>
        <v>0</v>
      </c>
      <c r="KT17" s="18">
        <f t="shared" si="99"/>
        <v>0</v>
      </c>
    </row>
    <row r="18" spans="1:306" x14ac:dyDescent="0.3">
      <c r="A18" s="18"/>
      <c r="B18" s="18"/>
      <c r="C18" s="18"/>
      <c r="AJ18" s="24"/>
      <c r="AK18" s="24"/>
      <c r="AL18" s="20"/>
      <c r="AM18" s="23"/>
      <c r="AN18" s="18"/>
      <c r="AO18" s="24"/>
      <c r="AP18" s="18">
        <f t="shared" si="100"/>
        <v>0</v>
      </c>
      <c r="AQ18" s="18" t="str">
        <f t="shared" si="101"/>
        <v>x</v>
      </c>
      <c r="AR18" s="18" t="str">
        <f t="shared" si="0"/>
        <v>x</v>
      </c>
      <c r="AS18" s="19">
        <f t="shared" si="1"/>
        <v>0</v>
      </c>
      <c r="AT18" s="19">
        <f t="shared" si="2"/>
        <v>0</v>
      </c>
      <c r="AU18" s="19">
        <f t="shared" si="3"/>
        <v>0</v>
      </c>
      <c r="AV18" s="19">
        <f t="shared" si="4"/>
        <v>0</v>
      </c>
      <c r="AW18" s="71">
        <f t="shared" si="102"/>
        <v>0</v>
      </c>
      <c r="AX18" s="71">
        <f t="shared" si="103"/>
        <v>0</v>
      </c>
      <c r="AY18" s="71">
        <f t="shared" si="104"/>
        <v>1</v>
      </c>
      <c r="AZ18" s="22">
        <f t="shared" si="5"/>
        <v>0</v>
      </c>
      <c r="BA18" s="22">
        <f t="shared" si="6"/>
        <v>0</v>
      </c>
      <c r="BB18" s="25">
        <f t="shared" si="7"/>
        <v>0</v>
      </c>
      <c r="BC18" s="21">
        <f t="shared" si="8"/>
        <v>0</v>
      </c>
      <c r="BD18" s="22">
        <v>17</v>
      </c>
      <c r="BE18" s="18">
        <f t="shared" si="9"/>
        <v>0</v>
      </c>
      <c r="BF18" s="18">
        <f t="shared" si="10"/>
        <v>0</v>
      </c>
      <c r="BG18" s="18">
        <f t="shared" si="11"/>
        <v>0</v>
      </c>
      <c r="BH18" s="18">
        <f t="shared" si="12"/>
        <v>0</v>
      </c>
      <c r="BI18" s="18">
        <f t="shared" si="105"/>
        <v>0</v>
      </c>
      <c r="BJ18" s="22">
        <f t="shared" si="116"/>
        <v>1</v>
      </c>
      <c r="BK18" s="22">
        <f t="shared" si="106"/>
        <v>1</v>
      </c>
      <c r="BL18" s="33">
        <f t="shared" si="107"/>
        <v>1</v>
      </c>
      <c r="BM18" s="22">
        <f t="shared" si="13"/>
        <v>0</v>
      </c>
      <c r="BN18" s="22">
        <f t="shared" si="108"/>
        <v>1</v>
      </c>
      <c r="BO18" s="22">
        <f t="shared" si="14"/>
        <v>1</v>
      </c>
      <c r="BP18" s="22">
        <f t="shared" si="109"/>
        <v>0</v>
      </c>
      <c r="BQ18" s="22">
        <f t="shared" si="15"/>
        <v>0</v>
      </c>
      <c r="BR18" s="15">
        <f t="shared" si="16"/>
        <v>0</v>
      </c>
      <c r="BS18" s="45">
        <f t="shared" si="110"/>
        <v>0</v>
      </c>
      <c r="BT18" s="22">
        <f t="shared" si="111"/>
        <v>0</v>
      </c>
      <c r="BU18" s="22">
        <f t="shared" si="117"/>
        <v>1</v>
      </c>
      <c r="BV18" s="22">
        <f t="shared" si="112"/>
        <v>0</v>
      </c>
      <c r="BW18" s="22">
        <f t="shared" si="113"/>
        <v>1</v>
      </c>
      <c r="BX18" s="22">
        <f t="shared" si="114"/>
        <v>0</v>
      </c>
      <c r="BY18" s="15">
        <f t="shared" si="115"/>
        <v>0</v>
      </c>
      <c r="BZ18" s="18">
        <f t="shared" si="118"/>
        <v>0</v>
      </c>
      <c r="CA18" s="22">
        <f t="shared" si="119"/>
        <v>0</v>
      </c>
      <c r="CB18" s="22">
        <f t="shared" si="124"/>
        <v>1</v>
      </c>
      <c r="CC18" s="22">
        <f t="shared" si="120"/>
        <v>0</v>
      </c>
      <c r="CD18" s="22">
        <f t="shared" si="121"/>
        <v>1</v>
      </c>
      <c r="CE18" s="22">
        <f t="shared" si="122"/>
        <v>0</v>
      </c>
      <c r="CF18" s="15">
        <f t="shared" si="123"/>
        <v>0</v>
      </c>
      <c r="CG18" s="18">
        <f t="shared" si="125"/>
        <v>0</v>
      </c>
      <c r="CH18" s="22">
        <f t="shared" si="126"/>
        <v>0</v>
      </c>
      <c r="CI18" s="22">
        <f t="shared" si="127"/>
        <v>1</v>
      </c>
      <c r="CJ18" s="22">
        <f t="shared" si="128"/>
        <v>0</v>
      </c>
      <c r="CK18" s="22">
        <f t="shared" si="129"/>
        <v>1</v>
      </c>
      <c r="CL18" s="22">
        <f t="shared" si="130"/>
        <v>0</v>
      </c>
      <c r="CM18" s="15">
        <f t="shared" si="131"/>
        <v>0</v>
      </c>
      <c r="CN18" s="18">
        <f t="shared" si="132"/>
        <v>0</v>
      </c>
      <c r="CO18" s="22">
        <f t="shared" si="133"/>
        <v>0</v>
      </c>
      <c r="CP18" s="22">
        <f t="shared" si="134"/>
        <v>1</v>
      </c>
      <c r="CQ18" s="22">
        <f t="shared" si="135"/>
        <v>0</v>
      </c>
      <c r="CR18" s="22">
        <f t="shared" si="136"/>
        <v>1</v>
      </c>
      <c r="CS18" s="22">
        <f t="shared" si="137"/>
        <v>0</v>
      </c>
      <c r="CT18" s="15">
        <f t="shared" si="138"/>
        <v>0</v>
      </c>
      <c r="CU18" s="18">
        <f t="shared" si="139"/>
        <v>0</v>
      </c>
      <c r="CV18" s="22">
        <f t="shared" si="140"/>
        <v>0</v>
      </c>
      <c r="CW18" s="22">
        <f t="shared" si="141"/>
        <v>1</v>
      </c>
      <c r="CX18" s="22">
        <f t="shared" si="142"/>
        <v>0</v>
      </c>
      <c r="CY18" s="22">
        <f t="shared" si="143"/>
        <v>1</v>
      </c>
      <c r="CZ18" s="22">
        <f t="shared" si="144"/>
        <v>0</v>
      </c>
      <c r="DA18" s="15">
        <f t="shared" si="145"/>
        <v>0</v>
      </c>
      <c r="DB18" s="18">
        <f t="shared" si="146"/>
        <v>0</v>
      </c>
      <c r="DC18" s="22">
        <f t="shared" si="147"/>
        <v>0</v>
      </c>
      <c r="DD18" s="22">
        <f t="shared" si="148"/>
        <v>1</v>
      </c>
      <c r="DE18" s="22">
        <f t="shared" si="149"/>
        <v>0</v>
      </c>
      <c r="DF18" s="22">
        <f t="shared" si="150"/>
        <v>1</v>
      </c>
      <c r="DG18" s="22">
        <f t="shared" si="151"/>
        <v>0</v>
      </c>
      <c r="DH18" s="15">
        <f t="shared" si="152"/>
        <v>0</v>
      </c>
      <c r="DI18" s="18">
        <f t="shared" si="153"/>
        <v>0</v>
      </c>
      <c r="DJ18" s="22">
        <f t="shared" si="154"/>
        <v>0</v>
      </c>
      <c r="DK18" s="22">
        <f t="shared" si="155"/>
        <v>1</v>
      </c>
      <c r="DL18" s="22">
        <f t="shared" si="156"/>
        <v>0</v>
      </c>
      <c r="DM18" s="22">
        <f t="shared" si="157"/>
        <v>1</v>
      </c>
      <c r="DN18" s="22">
        <f t="shared" si="158"/>
        <v>0</v>
      </c>
      <c r="DO18" s="15">
        <f t="shared" si="159"/>
        <v>0</v>
      </c>
      <c r="DP18" s="18">
        <f t="shared" si="160"/>
        <v>0</v>
      </c>
      <c r="DQ18" s="22">
        <f t="shared" si="161"/>
        <v>0</v>
      </c>
      <c r="DR18" s="22">
        <f t="shared" si="162"/>
        <v>1</v>
      </c>
      <c r="DS18" s="22">
        <f t="shared" si="163"/>
        <v>0</v>
      </c>
      <c r="DT18" s="22">
        <f t="shared" si="164"/>
        <v>1</v>
      </c>
      <c r="DU18" s="22">
        <f t="shared" si="165"/>
        <v>0</v>
      </c>
      <c r="DV18" s="15">
        <f t="shared" si="166"/>
        <v>0</v>
      </c>
      <c r="DW18" s="18">
        <f t="shared" si="167"/>
        <v>0</v>
      </c>
      <c r="DX18" s="22">
        <f t="shared" si="168"/>
        <v>0</v>
      </c>
      <c r="DY18" s="22">
        <f t="shared" si="169"/>
        <v>1</v>
      </c>
      <c r="DZ18" s="22">
        <f t="shared" si="170"/>
        <v>0</v>
      </c>
      <c r="EA18" s="22">
        <f t="shared" si="171"/>
        <v>1</v>
      </c>
      <c r="EB18" s="22">
        <f t="shared" si="172"/>
        <v>0</v>
      </c>
      <c r="EC18" s="15">
        <f t="shared" si="173"/>
        <v>0</v>
      </c>
      <c r="ED18" s="18">
        <f t="shared" si="174"/>
        <v>0</v>
      </c>
      <c r="EE18" s="22">
        <f t="shared" si="175"/>
        <v>0</v>
      </c>
      <c r="EF18" s="22">
        <f t="shared" si="176"/>
        <v>1</v>
      </c>
      <c r="EG18" s="22">
        <f t="shared" si="177"/>
        <v>0</v>
      </c>
      <c r="EH18" s="22">
        <f t="shared" si="178"/>
        <v>1</v>
      </c>
      <c r="EI18" s="22">
        <f t="shared" si="179"/>
        <v>0</v>
      </c>
      <c r="EJ18" s="15">
        <f t="shared" si="180"/>
        <v>0</v>
      </c>
      <c r="EK18" s="18">
        <f t="shared" si="181"/>
        <v>0</v>
      </c>
      <c r="EL18" s="22">
        <f t="shared" si="182"/>
        <v>0</v>
      </c>
      <c r="EM18" s="22">
        <f t="shared" si="183"/>
        <v>1</v>
      </c>
      <c r="EN18" s="22">
        <f t="shared" si="184"/>
        <v>0</v>
      </c>
      <c r="EO18" s="22">
        <f t="shared" si="185"/>
        <v>1</v>
      </c>
      <c r="EP18" s="22">
        <f t="shared" si="186"/>
        <v>0</v>
      </c>
      <c r="EQ18" s="15">
        <f t="shared" si="187"/>
        <v>0</v>
      </c>
      <c r="ER18" s="22">
        <f t="shared" si="188"/>
        <v>0</v>
      </c>
      <c r="ES18" s="22">
        <f t="shared" si="189"/>
        <v>0</v>
      </c>
      <c r="ET18" s="22">
        <f t="shared" si="190"/>
        <v>1</v>
      </c>
      <c r="EU18" s="22">
        <f t="shared" si="191"/>
        <v>0</v>
      </c>
      <c r="EV18" s="22">
        <f t="shared" si="192"/>
        <v>1</v>
      </c>
      <c r="EW18" s="22">
        <f t="shared" si="193"/>
        <v>0</v>
      </c>
      <c r="EX18" s="15">
        <f t="shared" si="194"/>
        <v>0</v>
      </c>
      <c r="EY18" s="22">
        <f t="shared" si="195"/>
        <v>0</v>
      </c>
      <c r="EZ18" s="22">
        <f t="shared" si="196"/>
        <v>0</v>
      </c>
      <c r="FA18" s="22">
        <f t="shared" si="197"/>
        <v>1</v>
      </c>
      <c r="FB18" s="22">
        <f t="shared" si="198"/>
        <v>0</v>
      </c>
      <c r="FC18" s="22">
        <f t="shared" si="199"/>
        <v>1</v>
      </c>
      <c r="FD18" s="22">
        <f t="shared" si="200"/>
        <v>0</v>
      </c>
      <c r="FE18" s="15">
        <f t="shared" si="201"/>
        <v>0</v>
      </c>
      <c r="FF18" s="22">
        <f t="shared" si="202"/>
        <v>0</v>
      </c>
      <c r="FG18" s="22">
        <f t="shared" si="203"/>
        <v>0</v>
      </c>
      <c r="FH18" s="22">
        <f t="shared" si="204"/>
        <v>1</v>
      </c>
      <c r="FI18" s="22">
        <f t="shared" si="205"/>
        <v>0</v>
      </c>
      <c r="FJ18" s="22">
        <f t="shared" si="206"/>
        <v>1</v>
      </c>
      <c r="FK18" s="22">
        <f t="shared" si="207"/>
        <v>0</v>
      </c>
      <c r="FL18" s="15">
        <f t="shared" si="208"/>
        <v>0</v>
      </c>
      <c r="FM18" s="22">
        <f t="shared" si="209"/>
        <v>0</v>
      </c>
      <c r="FN18" s="22">
        <f t="shared" si="210"/>
        <v>0</v>
      </c>
      <c r="FO18" s="22">
        <f t="shared" si="211"/>
        <v>1</v>
      </c>
      <c r="FP18" s="22">
        <f t="shared" si="212"/>
        <v>0</v>
      </c>
      <c r="FQ18" s="22">
        <f t="shared" si="213"/>
        <v>1</v>
      </c>
      <c r="FR18" s="22">
        <f t="shared" si="214"/>
        <v>0</v>
      </c>
      <c r="FS18" s="15">
        <f t="shared" si="215"/>
        <v>0</v>
      </c>
      <c r="FT18" s="22">
        <f t="shared" ref="FT18:FT24" si="216">IF(AND(BI18=0,BS18=0,FM18=0,FF18=0,EY18=0,ER18=0,EK18=0,ED18=0,DW18=0,DP18=0,DI18=0,DB18=0,CU18=0,CN18=0,CG18=0,BZ18=0,BC18-BC17&lt;TIME(1,55,0),BC18&gt;FZ17+TIME(1,55,0)),JW17,0)</f>
        <v>0</v>
      </c>
      <c r="FU18" s="22">
        <f t="shared" ref="FU18:FU24" si="217">IF(FT18&lt;&gt;0,1,0)</f>
        <v>0</v>
      </c>
      <c r="FV18" s="22">
        <f t="shared" ref="FV18:FV24" si="218">IF(FW18&gt;FX18,FW18,FX18)</f>
        <v>1</v>
      </c>
      <c r="FW18" s="22">
        <f t="shared" ref="FW18:FW81" si="219">IF(AND(AP18&gt;0,FT18&gt;0),0,IF(FT18&gt;0,FW17+1,FW17))</f>
        <v>0</v>
      </c>
      <c r="FX18" s="22">
        <f t="shared" ref="FX18:FX24" si="220">IF(FW18=0,FW17+1,0)</f>
        <v>1</v>
      </c>
      <c r="FY18" s="22">
        <f t="shared" ref="FY18:FY81" si="221">IF(AND(AP18&gt;0,FX18&gt;0,FT18&gt;0),1,0)</f>
        <v>0</v>
      </c>
      <c r="FZ18" s="15">
        <f t="shared" ref="FZ18:FZ24" si="222">IF(FT18&lt;&gt;0,BC18,FZ17)</f>
        <v>0</v>
      </c>
      <c r="GG18" s="15"/>
      <c r="GN18" s="15"/>
      <c r="GP18" s="22"/>
      <c r="GQ18" s="22"/>
      <c r="GR18" s="22"/>
      <c r="GS18" s="22"/>
      <c r="GT18" s="22"/>
      <c r="GU18" s="15"/>
      <c r="GV18" s="22">
        <f t="shared" si="17"/>
        <v>0</v>
      </c>
      <c r="GW18" s="22">
        <f t="shared" si="18"/>
        <v>1</v>
      </c>
      <c r="GX18" s="22">
        <f t="shared" si="19"/>
        <v>1</v>
      </c>
      <c r="GY18" s="18">
        <f t="shared" si="20"/>
        <v>1</v>
      </c>
      <c r="GZ18" s="18">
        <v>0</v>
      </c>
      <c r="HA18" s="18">
        <f t="shared" si="21"/>
        <v>0</v>
      </c>
      <c r="HB18" s="18">
        <v>0</v>
      </c>
      <c r="HC18" s="18">
        <f t="shared" si="22"/>
        <v>0</v>
      </c>
      <c r="HD18" s="18">
        <v>0</v>
      </c>
      <c r="HE18" s="18">
        <f t="shared" si="23"/>
        <v>0</v>
      </c>
      <c r="HF18" s="18">
        <v>0</v>
      </c>
      <c r="HG18" s="18">
        <f t="shared" si="24"/>
        <v>0</v>
      </c>
      <c r="HH18" s="18">
        <v>0</v>
      </c>
      <c r="HI18" s="18">
        <f t="shared" si="25"/>
        <v>0</v>
      </c>
      <c r="HJ18" s="18">
        <v>0</v>
      </c>
      <c r="HK18" s="18">
        <f t="shared" si="26"/>
        <v>0</v>
      </c>
      <c r="HL18" s="18">
        <v>0</v>
      </c>
      <c r="HM18" s="18">
        <f t="shared" si="27"/>
        <v>0</v>
      </c>
      <c r="HN18" s="18">
        <v>0</v>
      </c>
      <c r="HO18" s="18">
        <f t="shared" si="28"/>
        <v>0</v>
      </c>
      <c r="HP18" s="18">
        <v>0</v>
      </c>
      <c r="HQ18" s="18">
        <f t="shared" si="29"/>
        <v>0</v>
      </c>
      <c r="HR18" s="18">
        <v>0</v>
      </c>
      <c r="HS18" s="18">
        <f t="shared" si="30"/>
        <v>0</v>
      </c>
      <c r="HT18" s="18">
        <v>0</v>
      </c>
      <c r="HU18" s="18">
        <f t="shared" si="31"/>
        <v>0</v>
      </c>
      <c r="HV18" s="18">
        <v>0</v>
      </c>
      <c r="HW18" s="18">
        <f t="shared" si="32"/>
        <v>0</v>
      </c>
      <c r="HX18" s="18">
        <v>0</v>
      </c>
      <c r="HY18" s="18">
        <f t="shared" si="33"/>
        <v>0</v>
      </c>
      <c r="HZ18" s="18">
        <v>0</v>
      </c>
      <c r="IA18" s="18">
        <f t="shared" si="34"/>
        <v>0</v>
      </c>
      <c r="IB18" s="18">
        <v>0</v>
      </c>
      <c r="IC18" s="18">
        <f t="shared" si="35"/>
        <v>0</v>
      </c>
      <c r="ID18" s="18">
        <v>0</v>
      </c>
      <c r="IE18" s="18">
        <f t="shared" si="36"/>
        <v>0</v>
      </c>
      <c r="IF18" s="18">
        <v>0</v>
      </c>
      <c r="IG18" s="18">
        <f t="shared" si="37"/>
        <v>0</v>
      </c>
      <c r="IH18" s="18">
        <v>0</v>
      </c>
      <c r="II18" s="18">
        <f t="shared" si="38"/>
        <v>0</v>
      </c>
      <c r="IJ18" s="18">
        <v>0</v>
      </c>
      <c r="IK18" s="18">
        <f t="shared" si="39"/>
        <v>0</v>
      </c>
      <c r="IL18" s="18">
        <v>0</v>
      </c>
      <c r="IM18" s="18">
        <f t="shared" si="40"/>
        <v>0</v>
      </c>
      <c r="IN18" s="18">
        <f t="shared" si="41"/>
        <v>0</v>
      </c>
      <c r="IO18" s="18">
        <f t="shared" si="42"/>
        <v>0</v>
      </c>
      <c r="IP18" s="18">
        <f t="shared" si="43"/>
        <v>0</v>
      </c>
      <c r="IQ18" s="18">
        <f t="shared" si="44"/>
        <v>0</v>
      </c>
      <c r="IR18" s="18">
        <f t="shared" si="45"/>
        <v>0</v>
      </c>
      <c r="IS18" s="18">
        <f t="shared" si="46"/>
        <v>0</v>
      </c>
      <c r="IT18" s="18">
        <f t="shared" si="47"/>
        <v>0</v>
      </c>
      <c r="IU18" s="18">
        <f t="shared" si="48"/>
        <v>0</v>
      </c>
      <c r="IV18" s="18">
        <f t="shared" si="49"/>
        <v>0</v>
      </c>
      <c r="IW18" s="18">
        <f t="shared" si="50"/>
        <v>0</v>
      </c>
      <c r="IX18" s="18">
        <f t="shared" si="51"/>
        <v>0</v>
      </c>
      <c r="IY18" s="18">
        <f t="shared" si="52"/>
        <v>0</v>
      </c>
      <c r="IZ18" s="18">
        <f t="shared" si="53"/>
        <v>0</v>
      </c>
      <c r="JA18" s="18">
        <f t="shared" si="54"/>
        <v>0</v>
      </c>
      <c r="JB18" s="18">
        <f t="shared" si="55"/>
        <v>0</v>
      </c>
      <c r="JC18" s="18">
        <f t="shared" si="56"/>
        <v>0</v>
      </c>
      <c r="JD18" s="18">
        <f t="shared" si="57"/>
        <v>0</v>
      </c>
      <c r="JE18" s="18">
        <f t="shared" si="58"/>
        <v>0</v>
      </c>
      <c r="JF18" s="18">
        <f t="shared" si="59"/>
        <v>0</v>
      </c>
      <c r="JG18" s="18">
        <f t="shared" si="60"/>
        <v>0.01</v>
      </c>
      <c r="JH18" s="18">
        <f t="shared" si="61"/>
        <v>1</v>
      </c>
      <c r="JI18" s="18">
        <f t="shared" si="62"/>
        <v>1</v>
      </c>
      <c r="JJ18" s="18">
        <f t="shared" si="63"/>
        <v>1</v>
      </c>
      <c r="JK18" s="18">
        <f t="shared" si="64"/>
        <v>1</v>
      </c>
      <c r="JL18" s="18">
        <f t="shared" si="65"/>
        <v>1</v>
      </c>
      <c r="JM18" s="18">
        <f t="shared" si="66"/>
        <v>1</v>
      </c>
      <c r="JN18" s="18">
        <f t="shared" si="67"/>
        <v>1</v>
      </c>
      <c r="JO18" s="18">
        <f t="shared" si="68"/>
        <v>1</v>
      </c>
      <c r="JP18" s="18">
        <f t="shared" si="69"/>
        <v>1</v>
      </c>
      <c r="JQ18" s="18">
        <f t="shared" si="70"/>
        <v>1</v>
      </c>
      <c r="JR18" s="18">
        <f t="shared" si="71"/>
        <v>1</v>
      </c>
      <c r="JS18" s="18">
        <f t="shared" si="72"/>
        <v>1</v>
      </c>
      <c r="JT18" s="18">
        <f t="shared" si="73"/>
        <v>1</v>
      </c>
      <c r="JU18" s="18">
        <f t="shared" si="74"/>
        <v>1</v>
      </c>
      <c r="JV18" s="18">
        <f t="shared" si="75"/>
        <v>1</v>
      </c>
      <c r="JW18" s="18">
        <f t="shared" si="76"/>
        <v>1</v>
      </c>
      <c r="JX18" s="18">
        <f t="shared" si="77"/>
        <v>1</v>
      </c>
      <c r="JY18" s="18">
        <f t="shared" si="78"/>
        <v>1</v>
      </c>
      <c r="JZ18" s="18">
        <f t="shared" si="79"/>
        <v>1</v>
      </c>
      <c r="KA18" s="18">
        <f t="shared" si="80"/>
        <v>0</v>
      </c>
      <c r="KB18" s="18">
        <f t="shared" si="81"/>
        <v>0</v>
      </c>
      <c r="KC18" s="18">
        <f t="shared" si="82"/>
        <v>0</v>
      </c>
      <c r="KD18" s="18">
        <f t="shared" si="83"/>
        <v>0</v>
      </c>
      <c r="KE18" s="18">
        <f t="shared" si="84"/>
        <v>0</v>
      </c>
      <c r="KF18" s="18">
        <f t="shared" si="85"/>
        <v>0</v>
      </c>
      <c r="KG18" s="18">
        <f t="shared" si="86"/>
        <v>0</v>
      </c>
      <c r="KH18" s="18">
        <f t="shared" si="87"/>
        <v>0</v>
      </c>
      <c r="KI18" s="18">
        <f t="shared" si="88"/>
        <v>0</v>
      </c>
      <c r="KJ18" s="18">
        <f t="shared" si="89"/>
        <v>0</v>
      </c>
      <c r="KK18" s="18">
        <f t="shared" si="90"/>
        <v>0</v>
      </c>
      <c r="KL18" s="18">
        <f t="shared" si="91"/>
        <v>0</v>
      </c>
      <c r="KM18" s="18">
        <f t="shared" si="92"/>
        <v>0</v>
      </c>
      <c r="KN18" s="18">
        <f t="shared" si="93"/>
        <v>0</v>
      </c>
      <c r="KO18" s="18">
        <f t="shared" si="94"/>
        <v>0</v>
      </c>
      <c r="KP18" s="18">
        <f t="shared" si="95"/>
        <v>0</v>
      </c>
      <c r="KQ18" s="18">
        <f t="shared" si="96"/>
        <v>0</v>
      </c>
      <c r="KR18" s="18">
        <f t="shared" si="97"/>
        <v>0</v>
      </c>
      <c r="KS18" s="18">
        <f t="shared" si="98"/>
        <v>0</v>
      </c>
      <c r="KT18" s="18">
        <f t="shared" si="99"/>
        <v>0</v>
      </c>
    </row>
    <row r="19" spans="1:306" x14ac:dyDescent="0.3">
      <c r="A19" s="18"/>
      <c r="B19" s="18"/>
      <c r="C19" s="18"/>
      <c r="AJ19" s="24"/>
      <c r="AK19" s="24"/>
      <c r="AL19" s="20"/>
      <c r="AM19" s="23"/>
      <c r="AN19" s="18"/>
      <c r="AO19" s="24"/>
      <c r="AP19" s="18">
        <f t="shared" si="100"/>
        <v>0</v>
      </c>
      <c r="AQ19" s="18" t="str">
        <f t="shared" si="101"/>
        <v>x</v>
      </c>
      <c r="AR19" s="18" t="str">
        <f t="shared" si="0"/>
        <v>x</v>
      </c>
      <c r="AS19" s="19">
        <f t="shared" si="1"/>
        <v>0</v>
      </c>
      <c r="AT19" s="19">
        <f t="shared" si="2"/>
        <v>0</v>
      </c>
      <c r="AU19" s="19">
        <f t="shared" si="3"/>
        <v>0</v>
      </c>
      <c r="AV19" s="19">
        <f t="shared" si="4"/>
        <v>0</v>
      </c>
      <c r="AW19" s="71">
        <f t="shared" si="102"/>
        <v>0</v>
      </c>
      <c r="AX19" s="71">
        <f t="shared" si="103"/>
        <v>0</v>
      </c>
      <c r="AY19" s="71">
        <f t="shared" si="104"/>
        <v>1</v>
      </c>
      <c r="AZ19" s="22">
        <f t="shared" si="5"/>
        <v>0</v>
      </c>
      <c r="BA19" s="22">
        <f t="shared" si="6"/>
        <v>0</v>
      </c>
      <c r="BB19" s="25">
        <f t="shared" si="7"/>
        <v>0</v>
      </c>
      <c r="BC19" s="21">
        <f t="shared" si="8"/>
        <v>0</v>
      </c>
      <c r="BD19" s="22">
        <v>18</v>
      </c>
      <c r="BE19" s="18">
        <f t="shared" si="9"/>
        <v>0</v>
      </c>
      <c r="BF19" s="18">
        <f t="shared" si="10"/>
        <v>0</v>
      </c>
      <c r="BG19" s="18">
        <f t="shared" si="11"/>
        <v>0</v>
      </c>
      <c r="BH19" s="18">
        <f t="shared" si="12"/>
        <v>0</v>
      </c>
      <c r="BI19" s="18">
        <f t="shared" si="105"/>
        <v>0</v>
      </c>
      <c r="BJ19" s="22">
        <f t="shared" si="116"/>
        <v>1</v>
      </c>
      <c r="BK19" s="22">
        <f t="shared" si="106"/>
        <v>1</v>
      </c>
      <c r="BL19" s="33">
        <f t="shared" si="107"/>
        <v>1</v>
      </c>
      <c r="BM19" s="22">
        <f t="shared" si="13"/>
        <v>0</v>
      </c>
      <c r="BN19" s="22">
        <f t="shared" si="108"/>
        <v>1</v>
      </c>
      <c r="BO19" s="22">
        <f t="shared" si="14"/>
        <v>1</v>
      </c>
      <c r="BP19" s="22">
        <f t="shared" si="109"/>
        <v>0</v>
      </c>
      <c r="BQ19" s="22">
        <f t="shared" si="15"/>
        <v>0</v>
      </c>
      <c r="BR19" s="15">
        <f t="shared" si="16"/>
        <v>0</v>
      </c>
      <c r="BS19" s="45">
        <f t="shared" si="110"/>
        <v>0</v>
      </c>
      <c r="BT19" s="22">
        <f t="shared" si="111"/>
        <v>0</v>
      </c>
      <c r="BU19" s="22">
        <f t="shared" si="117"/>
        <v>1</v>
      </c>
      <c r="BV19" s="22">
        <f t="shared" si="112"/>
        <v>0</v>
      </c>
      <c r="BW19" s="22">
        <f t="shared" si="113"/>
        <v>1</v>
      </c>
      <c r="BX19" s="22">
        <f t="shared" si="114"/>
        <v>0</v>
      </c>
      <c r="BY19" s="15">
        <f t="shared" si="115"/>
        <v>0</v>
      </c>
      <c r="BZ19" s="18">
        <f t="shared" si="118"/>
        <v>0</v>
      </c>
      <c r="CA19" s="22">
        <f t="shared" si="119"/>
        <v>0</v>
      </c>
      <c r="CB19" s="22">
        <f t="shared" si="124"/>
        <v>1</v>
      </c>
      <c r="CC19" s="22">
        <f t="shared" si="120"/>
        <v>0</v>
      </c>
      <c r="CD19" s="22">
        <f t="shared" si="121"/>
        <v>1</v>
      </c>
      <c r="CE19" s="22">
        <f t="shared" si="122"/>
        <v>0</v>
      </c>
      <c r="CF19" s="15">
        <f t="shared" si="123"/>
        <v>0</v>
      </c>
      <c r="CG19" s="18">
        <f t="shared" si="125"/>
        <v>0</v>
      </c>
      <c r="CH19" s="22">
        <f t="shared" si="126"/>
        <v>0</v>
      </c>
      <c r="CI19" s="22">
        <f t="shared" si="127"/>
        <v>1</v>
      </c>
      <c r="CJ19" s="22">
        <f t="shared" si="128"/>
        <v>0</v>
      </c>
      <c r="CK19" s="22">
        <f t="shared" si="129"/>
        <v>1</v>
      </c>
      <c r="CL19" s="22">
        <f t="shared" si="130"/>
        <v>0</v>
      </c>
      <c r="CM19" s="15">
        <f t="shared" si="131"/>
        <v>0</v>
      </c>
      <c r="CN19" s="18">
        <f t="shared" si="132"/>
        <v>0</v>
      </c>
      <c r="CO19" s="22">
        <f t="shared" si="133"/>
        <v>0</v>
      </c>
      <c r="CP19" s="22">
        <f t="shared" si="134"/>
        <v>1</v>
      </c>
      <c r="CQ19" s="22">
        <f t="shared" si="135"/>
        <v>0</v>
      </c>
      <c r="CR19" s="22">
        <f t="shared" si="136"/>
        <v>1</v>
      </c>
      <c r="CS19" s="22">
        <f t="shared" si="137"/>
        <v>0</v>
      </c>
      <c r="CT19" s="15">
        <f t="shared" si="138"/>
        <v>0</v>
      </c>
      <c r="CU19" s="18">
        <f t="shared" si="139"/>
        <v>0</v>
      </c>
      <c r="CV19" s="22">
        <f t="shared" si="140"/>
        <v>0</v>
      </c>
      <c r="CW19" s="22">
        <f t="shared" si="141"/>
        <v>1</v>
      </c>
      <c r="CX19" s="22">
        <f t="shared" si="142"/>
        <v>0</v>
      </c>
      <c r="CY19" s="22">
        <f t="shared" si="143"/>
        <v>1</v>
      </c>
      <c r="CZ19" s="22">
        <f t="shared" si="144"/>
        <v>0</v>
      </c>
      <c r="DA19" s="15">
        <f t="shared" si="145"/>
        <v>0</v>
      </c>
      <c r="DB19" s="18">
        <f t="shared" si="146"/>
        <v>0</v>
      </c>
      <c r="DC19" s="22">
        <f t="shared" si="147"/>
        <v>0</v>
      </c>
      <c r="DD19" s="22">
        <f t="shared" si="148"/>
        <v>1</v>
      </c>
      <c r="DE19" s="22">
        <f t="shared" si="149"/>
        <v>0</v>
      </c>
      <c r="DF19" s="22">
        <f t="shared" si="150"/>
        <v>1</v>
      </c>
      <c r="DG19" s="22">
        <f t="shared" si="151"/>
        <v>0</v>
      </c>
      <c r="DH19" s="15">
        <f t="shared" si="152"/>
        <v>0</v>
      </c>
      <c r="DI19" s="18">
        <f t="shared" si="153"/>
        <v>0</v>
      </c>
      <c r="DJ19" s="22">
        <f t="shared" si="154"/>
        <v>0</v>
      </c>
      <c r="DK19" s="22">
        <f t="shared" si="155"/>
        <v>1</v>
      </c>
      <c r="DL19" s="22">
        <f t="shared" si="156"/>
        <v>0</v>
      </c>
      <c r="DM19" s="22">
        <f t="shared" si="157"/>
        <v>1</v>
      </c>
      <c r="DN19" s="22">
        <f t="shared" si="158"/>
        <v>0</v>
      </c>
      <c r="DO19" s="15">
        <f t="shared" si="159"/>
        <v>0</v>
      </c>
      <c r="DP19" s="18">
        <f t="shared" si="160"/>
        <v>0</v>
      </c>
      <c r="DQ19" s="22">
        <f t="shared" si="161"/>
        <v>0</v>
      </c>
      <c r="DR19" s="22">
        <f t="shared" si="162"/>
        <v>1</v>
      </c>
      <c r="DS19" s="22">
        <f t="shared" si="163"/>
        <v>0</v>
      </c>
      <c r="DT19" s="22">
        <f t="shared" si="164"/>
        <v>1</v>
      </c>
      <c r="DU19" s="22">
        <f t="shared" si="165"/>
        <v>0</v>
      </c>
      <c r="DV19" s="15">
        <f t="shared" si="166"/>
        <v>0</v>
      </c>
      <c r="DW19" s="18">
        <f t="shared" si="167"/>
        <v>0</v>
      </c>
      <c r="DX19" s="22">
        <f t="shared" si="168"/>
        <v>0</v>
      </c>
      <c r="DY19" s="22">
        <f t="shared" si="169"/>
        <v>1</v>
      </c>
      <c r="DZ19" s="22">
        <f t="shared" si="170"/>
        <v>0</v>
      </c>
      <c r="EA19" s="22">
        <f t="shared" si="171"/>
        <v>1</v>
      </c>
      <c r="EB19" s="22">
        <f t="shared" si="172"/>
        <v>0</v>
      </c>
      <c r="EC19" s="15">
        <f t="shared" si="173"/>
        <v>0</v>
      </c>
      <c r="ED19" s="18">
        <f t="shared" si="174"/>
        <v>0</v>
      </c>
      <c r="EE19" s="22">
        <f t="shared" si="175"/>
        <v>0</v>
      </c>
      <c r="EF19" s="22">
        <f t="shared" si="176"/>
        <v>1</v>
      </c>
      <c r="EG19" s="22">
        <f t="shared" si="177"/>
        <v>0</v>
      </c>
      <c r="EH19" s="22">
        <f t="shared" si="178"/>
        <v>1</v>
      </c>
      <c r="EI19" s="22">
        <f t="shared" si="179"/>
        <v>0</v>
      </c>
      <c r="EJ19" s="15">
        <f t="shared" si="180"/>
        <v>0</v>
      </c>
      <c r="EK19" s="18">
        <f t="shared" si="181"/>
        <v>0</v>
      </c>
      <c r="EL19" s="22">
        <f t="shared" si="182"/>
        <v>0</v>
      </c>
      <c r="EM19" s="22">
        <f t="shared" si="183"/>
        <v>1</v>
      </c>
      <c r="EN19" s="22">
        <f t="shared" si="184"/>
        <v>0</v>
      </c>
      <c r="EO19" s="22">
        <f t="shared" si="185"/>
        <v>1</v>
      </c>
      <c r="EP19" s="22">
        <f t="shared" si="186"/>
        <v>0</v>
      </c>
      <c r="EQ19" s="15">
        <f t="shared" si="187"/>
        <v>0</v>
      </c>
      <c r="ER19" s="22">
        <f t="shared" si="188"/>
        <v>0</v>
      </c>
      <c r="ES19" s="22">
        <f t="shared" si="189"/>
        <v>0</v>
      </c>
      <c r="ET19" s="22">
        <f t="shared" si="190"/>
        <v>1</v>
      </c>
      <c r="EU19" s="22">
        <f t="shared" si="191"/>
        <v>0</v>
      </c>
      <c r="EV19" s="22">
        <f t="shared" si="192"/>
        <v>1</v>
      </c>
      <c r="EW19" s="22">
        <f t="shared" si="193"/>
        <v>0</v>
      </c>
      <c r="EX19" s="15">
        <f t="shared" si="194"/>
        <v>0</v>
      </c>
      <c r="EY19" s="22">
        <f t="shared" si="195"/>
        <v>0</v>
      </c>
      <c r="EZ19" s="22">
        <f t="shared" si="196"/>
        <v>0</v>
      </c>
      <c r="FA19" s="22">
        <f t="shared" si="197"/>
        <v>1</v>
      </c>
      <c r="FB19" s="22">
        <f t="shared" si="198"/>
        <v>0</v>
      </c>
      <c r="FC19" s="22">
        <f t="shared" si="199"/>
        <v>1</v>
      </c>
      <c r="FD19" s="22">
        <f t="shared" si="200"/>
        <v>0</v>
      </c>
      <c r="FE19" s="15">
        <f t="shared" si="201"/>
        <v>0</v>
      </c>
      <c r="FF19" s="22">
        <f t="shared" si="202"/>
        <v>0</v>
      </c>
      <c r="FG19" s="22">
        <f t="shared" si="203"/>
        <v>0</v>
      </c>
      <c r="FH19" s="22">
        <f t="shared" si="204"/>
        <v>1</v>
      </c>
      <c r="FI19" s="22">
        <f t="shared" si="205"/>
        <v>0</v>
      </c>
      <c r="FJ19" s="22">
        <f t="shared" si="206"/>
        <v>1</v>
      </c>
      <c r="FK19" s="22">
        <f t="shared" si="207"/>
        <v>0</v>
      </c>
      <c r="FL19" s="15">
        <f t="shared" si="208"/>
        <v>0</v>
      </c>
      <c r="FM19" s="22">
        <f t="shared" si="209"/>
        <v>0</v>
      </c>
      <c r="FN19" s="22">
        <f t="shared" si="210"/>
        <v>0</v>
      </c>
      <c r="FO19" s="22">
        <f t="shared" si="211"/>
        <v>1</v>
      </c>
      <c r="FP19" s="22">
        <f t="shared" si="212"/>
        <v>0</v>
      </c>
      <c r="FQ19" s="22">
        <f t="shared" si="213"/>
        <v>1</v>
      </c>
      <c r="FR19" s="22">
        <f t="shared" si="214"/>
        <v>0</v>
      </c>
      <c r="FS19" s="15">
        <f t="shared" si="215"/>
        <v>0</v>
      </c>
      <c r="FT19" s="22">
        <f t="shared" si="216"/>
        <v>0</v>
      </c>
      <c r="FU19" s="22">
        <f t="shared" si="217"/>
        <v>0</v>
      </c>
      <c r="FV19" s="22">
        <f t="shared" si="218"/>
        <v>1</v>
      </c>
      <c r="FW19" s="22">
        <f t="shared" si="219"/>
        <v>0</v>
      </c>
      <c r="FX19" s="22">
        <f t="shared" si="220"/>
        <v>1</v>
      </c>
      <c r="FY19" s="22">
        <f t="shared" si="221"/>
        <v>0</v>
      </c>
      <c r="FZ19" s="15">
        <f t="shared" si="222"/>
        <v>0</v>
      </c>
      <c r="GA19" s="22">
        <f t="shared" ref="GA19:GA82" si="223">IF(AND(BI19=0,BS19=0,BZ19=0,FT19=0,FM19=0,FF19=0,EY19=0,ER19=0,EK19=0,ED19=0,DW19=0,DP19=0,DI19=0,DB19=0,CU19=0,CN19=0,CG19=0,BC19-BC18&lt;TIME(1,55,0),AL19&gt;GG18+TIME(1,55,0)),JX18,0)</f>
        <v>0</v>
      </c>
      <c r="GB19" s="22">
        <f t="shared" ref="GB19:GB24" si="224">IF(GA19&lt;&gt;0,1,0)</f>
        <v>0</v>
      </c>
      <c r="GC19" s="22">
        <f t="shared" ref="GC19:GC24" si="225">IF(GD19&gt;GE19,GD19,GE19)</f>
        <v>1</v>
      </c>
      <c r="GD19" s="22">
        <f t="shared" ref="GD19:GD82" si="226">IF(AND(AP19&gt;0,GA19&gt;0),0,IF(GA19&gt;0,GD18+1,GD18))</f>
        <v>0</v>
      </c>
      <c r="GE19" s="22">
        <f t="shared" ref="GE19:GE24" si="227">IF(GD19=0,GD18+1,0)</f>
        <v>1</v>
      </c>
      <c r="GF19" s="22">
        <f t="shared" ref="GF19:GF82" si="228">IF(AND(AP19&gt;0,GE19&gt;0,GA19&gt;0),1,0)</f>
        <v>0</v>
      </c>
      <c r="GG19" s="15">
        <f t="shared" ref="GG19:GG24" si="229">IF(GA19&lt;&gt;0,BC19,GG18)</f>
        <v>0</v>
      </c>
      <c r="GN19" s="15"/>
      <c r="GP19" s="22"/>
      <c r="GQ19" s="22"/>
      <c r="GR19" s="22"/>
      <c r="GS19" s="22"/>
      <c r="GT19" s="22"/>
      <c r="GU19" s="15"/>
      <c r="GV19" s="22">
        <f t="shared" si="17"/>
        <v>0</v>
      </c>
      <c r="GW19" s="22">
        <f t="shared" si="18"/>
        <v>1</v>
      </c>
      <c r="GX19" s="22">
        <f t="shared" si="19"/>
        <v>1</v>
      </c>
      <c r="GY19" s="18">
        <f t="shared" si="20"/>
        <v>1</v>
      </c>
      <c r="GZ19" s="18">
        <v>0</v>
      </c>
      <c r="HA19" s="18">
        <f t="shared" si="21"/>
        <v>0</v>
      </c>
      <c r="HB19" s="18">
        <v>0</v>
      </c>
      <c r="HC19" s="18">
        <f t="shared" si="22"/>
        <v>0</v>
      </c>
      <c r="HD19" s="18">
        <v>0</v>
      </c>
      <c r="HE19" s="18">
        <f t="shared" si="23"/>
        <v>0</v>
      </c>
      <c r="HF19" s="18">
        <v>0</v>
      </c>
      <c r="HG19" s="18">
        <f t="shared" si="24"/>
        <v>0</v>
      </c>
      <c r="HH19" s="18">
        <v>0</v>
      </c>
      <c r="HI19" s="18">
        <f t="shared" si="25"/>
        <v>0</v>
      </c>
      <c r="HJ19" s="18">
        <v>0</v>
      </c>
      <c r="HK19" s="18">
        <f t="shared" si="26"/>
        <v>0</v>
      </c>
      <c r="HL19" s="18">
        <v>0</v>
      </c>
      <c r="HM19" s="18">
        <f t="shared" si="27"/>
        <v>0</v>
      </c>
      <c r="HN19" s="18">
        <v>0</v>
      </c>
      <c r="HO19" s="18">
        <f t="shared" si="28"/>
        <v>0</v>
      </c>
      <c r="HP19" s="18">
        <v>0</v>
      </c>
      <c r="HQ19" s="18">
        <f t="shared" si="29"/>
        <v>0</v>
      </c>
      <c r="HR19" s="18">
        <v>0</v>
      </c>
      <c r="HS19" s="18">
        <f t="shared" si="30"/>
        <v>0</v>
      </c>
      <c r="HT19" s="18">
        <v>0</v>
      </c>
      <c r="HU19" s="18">
        <f t="shared" si="31"/>
        <v>0</v>
      </c>
      <c r="HV19" s="18">
        <v>0</v>
      </c>
      <c r="HW19" s="18">
        <f t="shared" si="32"/>
        <v>0</v>
      </c>
      <c r="HX19" s="18">
        <v>0</v>
      </c>
      <c r="HY19" s="18">
        <f t="shared" si="33"/>
        <v>0</v>
      </c>
      <c r="HZ19" s="18">
        <v>0</v>
      </c>
      <c r="IA19" s="18">
        <f t="shared" si="34"/>
        <v>0</v>
      </c>
      <c r="IB19" s="18">
        <v>0</v>
      </c>
      <c r="IC19" s="18">
        <f t="shared" si="35"/>
        <v>0</v>
      </c>
      <c r="ID19" s="18">
        <v>0</v>
      </c>
      <c r="IE19" s="18">
        <f t="shared" si="36"/>
        <v>0</v>
      </c>
      <c r="IF19" s="18">
        <v>0</v>
      </c>
      <c r="IG19" s="18">
        <f t="shared" si="37"/>
        <v>0</v>
      </c>
      <c r="IH19" s="18">
        <v>0</v>
      </c>
      <c r="II19" s="18">
        <f t="shared" si="38"/>
        <v>0</v>
      </c>
      <c r="IJ19" s="18">
        <v>0</v>
      </c>
      <c r="IK19" s="18">
        <f t="shared" si="39"/>
        <v>0</v>
      </c>
      <c r="IL19" s="18">
        <v>0</v>
      </c>
      <c r="IM19" s="18">
        <f t="shared" si="40"/>
        <v>0</v>
      </c>
      <c r="IN19" s="18">
        <f t="shared" si="41"/>
        <v>0</v>
      </c>
      <c r="IO19" s="18">
        <f t="shared" si="42"/>
        <v>0</v>
      </c>
      <c r="IP19" s="18">
        <f t="shared" si="43"/>
        <v>0</v>
      </c>
      <c r="IQ19" s="18">
        <f t="shared" si="44"/>
        <v>0</v>
      </c>
      <c r="IR19" s="18">
        <f t="shared" si="45"/>
        <v>0</v>
      </c>
      <c r="IS19" s="18">
        <f t="shared" si="46"/>
        <v>0</v>
      </c>
      <c r="IT19" s="18">
        <f t="shared" si="47"/>
        <v>0</v>
      </c>
      <c r="IU19" s="18">
        <f t="shared" si="48"/>
        <v>0</v>
      </c>
      <c r="IV19" s="18">
        <f t="shared" si="49"/>
        <v>0</v>
      </c>
      <c r="IW19" s="18">
        <f t="shared" si="50"/>
        <v>0</v>
      </c>
      <c r="IX19" s="18">
        <f t="shared" si="51"/>
        <v>0</v>
      </c>
      <c r="IY19" s="18">
        <f t="shared" si="52"/>
        <v>0</v>
      </c>
      <c r="IZ19" s="18">
        <f t="shared" si="53"/>
        <v>0</v>
      </c>
      <c r="JA19" s="18">
        <f t="shared" si="54"/>
        <v>0</v>
      </c>
      <c r="JB19" s="18">
        <f t="shared" si="55"/>
        <v>0</v>
      </c>
      <c r="JC19" s="18">
        <f t="shared" si="56"/>
        <v>0</v>
      </c>
      <c r="JD19" s="18">
        <f t="shared" si="57"/>
        <v>0</v>
      </c>
      <c r="JE19" s="18">
        <f t="shared" si="58"/>
        <v>0</v>
      </c>
      <c r="JF19" s="18">
        <f t="shared" si="59"/>
        <v>0</v>
      </c>
      <c r="JG19" s="18">
        <f t="shared" si="60"/>
        <v>0.01</v>
      </c>
      <c r="JH19" s="18">
        <f t="shared" si="61"/>
        <v>1</v>
      </c>
      <c r="JI19" s="18">
        <f t="shared" si="62"/>
        <v>1</v>
      </c>
      <c r="JJ19" s="18">
        <f t="shared" si="63"/>
        <v>1</v>
      </c>
      <c r="JK19" s="18">
        <f t="shared" si="64"/>
        <v>1</v>
      </c>
      <c r="JL19" s="18">
        <f t="shared" si="65"/>
        <v>1</v>
      </c>
      <c r="JM19" s="18">
        <f t="shared" si="66"/>
        <v>1</v>
      </c>
      <c r="JN19" s="18">
        <f t="shared" si="67"/>
        <v>1</v>
      </c>
      <c r="JO19" s="18">
        <f t="shared" si="68"/>
        <v>1</v>
      </c>
      <c r="JP19" s="18">
        <f t="shared" si="69"/>
        <v>1</v>
      </c>
      <c r="JQ19" s="18">
        <f t="shared" si="70"/>
        <v>1</v>
      </c>
      <c r="JR19" s="18">
        <f t="shared" si="71"/>
        <v>1</v>
      </c>
      <c r="JS19" s="18">
        <f t="shared" si="72"/>
        <v>1</v>
      </c>
      <c r="JT19" s="18">
        <f t="shared" si="73"/>
        <v>1</v>
      </c>
      <c r="JU19" s="18">
        <f t="shared" si="74"/>
        <v>1</v>
      </c>
      <c r="JV19" s="18">
        <f t="shared" si="75"/>
        <v>1</v>
      </c>
      <c r="JW19" s="18">
        <f t="shared" si="76"/>
        <v>1</v>
      </c>
      <c r="JX19" s="18">
        <f t="shared" si="77"/>
        <v>1</v>
      </c>
      <c r="JY19" s="18">
        <f t="shared" si="78"/>
        <v>1</v>
      </c>
      <c r="JZ19" s="18">
        <f t="shared" si="79"/>
        <v>1</v>
      </c>
      <c r="KA19" s="18">
        <f t="shared" si="80"/>
        <v>0</v>
      </c>
      <c r="KB19" s="18">
        <f t="shared" si="81"/>
        <v>0</v>
      </c>
      <c r="KC19" s="18">
        <f t="shared" si="82"/>
        <v>0</v>
      </c>
      <c r="KD19" s="18">
        <f t="shared" si="83"/>
        <v>0</v>
      </c>
      <c r="KE19" s="18">
        <f t="shared" si="84"/>
        <v>0</v>
      </c>
      <c r="KF19" s="18">
        <f t="shared" si="85"/>
        <v>0</v>
      </c>
      <c r="KG19" s="18">
        <f t="shared" si="86"/>
        <v>0</v>
      </c>
      <c r="KH19" s="18">
        <f t="shared" si="87"/>
        <v>0</v>
      </c>
      <c r="KI19" s="18">
        <f t="shared" si="88"/>
        <v>0</v>
      </c>
      <c r="KJ19" s="18">
        <f t="shared" si="89"/>
        <v>0</v>
      </c>
      <c r="KK19" s="18">
        <f t="shared" si="90"/>
        <v>0</v>
      </c>
      <c r="KL19" s="18">
        <f t="shared" si="91"/>
        <v>0</v>
      </c>
      <c r="KM19" s="18">
        <f t="shared" si="92"/>
        <v>0</v>
      </c>
      <c r="KN19" s="18">
        <f t="shared" si="93"/>
        <v>0</v>
      </c>
      <c r="KO19" s="18">
        <f t="shared" si="94"/>
        <v>0</v>
      </c>
      <c r="KP19" s="18">
        <f t="shared" si="95"/>
        <v>0</v>
      </c>
      <c r="KQ19" s="18">
        <f t="shared" si="96"/>
        <v>0</v>
      </c>
      <c r="KR19" s="18">
        <f t="shared" si="97"/>
        <v>0</v>
      </c>
      <c r="KS19" s="18">
        <f t="shared" si="98"/>
        <v>0</v>
      </c>
      <c r="KT19" s="18">
        <f t="shared" si="99"/>
        <v>0</v>
      </c>
    </row>
    <row r="20" spans="1:306" x14ac:dyDescent="0.3">
      <c r="A20" s="18"/>
      <c r="B20" s="18"/>
      <c r="C20" s="18"/>
      <c r="AJ20" s="24"/>
      <c r="AK20" s="24"/>
      <c r="AL20" s="20"/>
      <c r="AM20" s="23"/>
      <c r="AN20" s="18"/>
      <c r="AO20" s="24"/>
      <c r="AP20" s="18">
        <f t="shared" si="100"/>
        <v>0</v>
      </c>
      <c r="AQ20" s="18" t="str">
        <f t="shared" si="101"/>
        <v>x</v>
      </c>
      <c r="AR20" s="18" t="str">
        <f t="shared" si="0"/>
        <v>x</v>
      </c>
      <c r="AS20" s="19">
        <f t="shared" si="1"/>
        <v>0</v>
      </c>
      <c r="AT20" s="19">
        <f t="shared" si="2"/>
        <v>0</v>
      </c>
      <c r="AU20" s="19">
        <f t="shared" si="3"/>
        <v>0</v>
      </c>
      <c r="AV20" s="19">
        <f t="shared" si="4"/>
        <v>0</v>
      </c>
      <c r="AW20" s="71">
        <f t="shared" si="102"/>
        <v>0</v>
      </c>
      <c r="AX20" s="71">
        <f t="shared" si="103"/>
        <v>0</v>
      </c>
      <c r="AY20" s="71">
        <f t="shared" si="104"/>
        <v>1</v>
      </c>
      <c r="AZ20" s="22">
        <f t="shared" si="5"/>
        <v>0</v>
      </c>
      <c r="BA20" s="22">
        <f t="shared" si="6"/>
        <v>0</v>
      </c>
      <c r="BB20" s="25">
        <f t="shared" si="7"/>
        <v>0</v>
      </c>
      <c r="BC20" s="21">
        <f t="shared" si="8"/>
        <v>0</v>
      </c>
      <c r="BD20" s="22">
        <v>19</v>
      </c>
      <c r="BE20" s="18">
        <f t="shared" si="9"/>
        <v>0</v>
      </c>
      <c r="BF20" s="18">
        <f t="shared" si="10"/>
        <v>0</v>
      </c>
      <c r="BG20" s="18">
        <f t="shared" si="11"/>
        <v>0</v>
      </c>
      <c r="BH20" s="18">
        <f t="shared" si="12"/>
        <v>0</v>
      </c>
      <c r="BI20" s="18">
        <f t="shared" si="105"/>
        <v>0</v>
      </c>
      <c r="BJ20" s="22">
        <f t="shared" si="116"/>
        <v>1</v>
      </c>
      <c r="BK20" s="22">
        <f t="shared" si="106"/>
        <v>1</v>
      </c>
      <c r="BL20" s="33">
        <f t="shared" si="107"/>
        <v>1</v>
      </c>
      <c r="BM20" s="22">
        <f t="shared" si="13"/>
        <v>0</v>
      </c>
      <c r="BN20" s="22">
        <f t="shared" si="108"/>
        <v>1</v>
      </c>
      <c r="BO20" s="22">
        <f t="shared" si="14"/>
        <v>1</v>
      </c>
      <c r="BP20" s="22">
        <f t="shared" si="109"/>
        <v>0</v>
      </c>
      <c r="BQ20" s="22">
        <f t="shared" si="15"/>
        <v>0</v>
      </c>
      <c r="BR20" s="15">
        <f t="shared" si="16"/>
        <v>0</v>
      </c>
      <c r="BS20" s="45">
        <f t="shared" si="110"/>
        <v>0</v>
      </c>
      <c r="BT20" s="22">
        <f t="shared" si="111"/>
        <v>0</v>
      </c>
      <c r="BU20" s="22">
        <f t="shared" si="117"/>
        <v>1</v>
      </c>
      <c r="BV20" s="22">
        <f t="shared" si="112"/>
        <v>0</v>
      </c>
      <c r="BW20" s="22">
        <f t="shared" si="113"/>
        <v>1</v>
      </c>
      <c r="BX20" s="22">
        <f t="shared" si="114"/>
        <v>0</v>
      </c>
      <c r="BY20" s="15">
        <f t="shared" si="115"/>
        <v>0</v>
      </c>
      <c r="BZ20" s="18">
        <f t="shared" si="118"/>
        <v>0</v>
      </c>
      <c r="CA20" s="22">
        <f t="shared" si="119"/>
        <v>0</v>
      </c>
      <c r="CB20" s="22">
        <f t="shared" si="124"/>
        <v>1</v>
      </c>
      <c r="CC20" s="22">
        <f t="shared" si="120"/>
        <v>0</v>
      </c>
      <c r="CD20" s="22">
        <f t="shared" si="121"/>
        <v>1</v>
      </c>
      <c r="CE20" s="22">
        <f t="shared" si="122"/>
        <v>0</v>
      </c>
      <c r="CF20" s="15">
        <f t="shared" si="123"/>
        <v>0</v>
      </c>
      <c r="CG20" s="18">
        <f t="shared" si="125"/>
        <v>0</v>
      </c>
      <c r="CH20" s="22">
        <f t="shared" si="126"/>
        <v>0</v>
      </c>
      <c r="CI20" s="22">
        <f t="shared" si="127"/>
        <v>1</v>
      </c>
      <c r="CJ20" s="22">
        <f t="shared" si="128"/>
        <v>0</v>
      </c>
      <c r="CK20" s="22">
        <f t="shared" si="129"/>
        <v>1</v>
      </c>
      <c r="CL20" s="22">
        <f t="shared" si="130"/>
        <v>0</v>
      </c>
      <c r="CM20" s="15">
        <f t="shared" si="131"/>
        <v>0</v>
      </c>
      <c r="CN20" s="18">
        <f t="shared" si="132"/>
        <v>0</v>
      </c>
      <c r="CO20" s="22">
        <f t="shared" si="133"/>
        <v>0</v>
      </c>
      <c r="CP20" s="22">
        <f t="shared" si="134"/>
        <v>1</v>
      </c>
      <c r="CQ20" s="22">
        <f t="shared" si="135"/>
        <v>0</v>
      </c>
      <c r="CR20" s="22">
        <f t="shared" si="136"/>
        <v>1</v>
      </c>
      <c r="CS20" s="22">
        <f t="shared" si="137"/>
        <v>0</v>
      </c>
      <c r="CT20" s="15">
        <f t="shared" si="138"/>
        <v>0</v>
      </c>
      <c r="CU20" s="18">
        <f t="shared" si="139"/>
        <v>0</v>
      </c>
      <c r="CV20" s="22">
        <f t="shared" si="140"/>
        <v>0</v>
      </c>
      <c r="CW20" s="22">
        <f t="shared" si="141"/>
        <v>1</v>
      </c>
      <c r="CX20" s="22">
        <f t="shared" si="142"/>
        <v>0</v>
      </c>
      <c r="CY20" s="22">
        <f t="shared" si="143"/>
        <v>1</v>
      </c>
      <c r="CZ20" s="22">
        <f t="shared" si="144"/>
        <v>0</v>
      </c>
      <c r="DA20" s="15">
        <f t="shared" si="145"/>
        <v>0</v>
      </c>
      <c r="DB20" s="18">
        <f t="shared" si="146"/>
        <v>0</v>
      </c>
      <c r="DC20" s="22">
        <f t="shared" si="147"/>
        <v>0</v>
      </c>
      <c r="DD20" s="22">
        <f t="shared" si="148"/>
        <v>1</v>
      </c>
      <c r="DE20" s="22">
        <f t="shared" si="149"/>
        <v>0</v>
      </c>
      <c r="DF20" s="22">
        <f t="shared" si="150"/>
        <v>1</v>
      </c>
      <c r="DG20" s="22">
        <f t="shared" si="151"/>
        <v>0</v>
      </c>
      <c r="DH20" s="15">
        <f t="shared" si="152"/>
        <v>0</v>
      </c>
      <c r="DI20" s="18">
        <f t="shared" si="153"/>
        <v>0</v>
      </c>
      <c r="DJ20" s="22">
        <f t="shared" si="154"/>
        <v>0</v>
      </c>
      <c r="DK20" s="22">
        <f t="shared" si="155"/>
        <v>1</v>
      </c>
      <c r="DL20" s="22">
        <f t="shared" si="156"/>
        <v>0</v>
      </c>
      <c r="DM20" s="22">
        <f t="shared" si="157"/>
        <v>1</v>
      </c>
      <c r="DN20" s="22">
        <f t="shared" si="158"/>
        <v>0</v>
      </c>
      <c r="DO20" s="15">
        <f t="shared" si="159"/>
        <v>0</v>
      </c>
      <c r="DP20" s="18">
        <f t="shared" si="160"/>
        <v>0</v>
      </c>
      <c r="DQ20" s="22">
        <f t="shared" si="161"/>
        <v>0</v>
      </c>
      <c r="DR20" s="22">
        <f t="shared" si="162"/>
        <v>1</v>
      </c>
      <c r="DS20" s="22">
        <f t="shared" si="163"/>
        <v>0</v>
      </c>
      <c r="DT20" s="22">
        <f t="shared" si="164"/>
        <v>1</v>
      </c>
      <c r="DU20" s="22">
        <f t="shared" si="165"/>
        <v>0</v>
      </c>
      <c r="DV20" s="15">
        <f t="shared" si="166"/>
        <v>0</v>
      </c>
      <c r="DW20" s="18">
        <f t="shared" si="167"/>
        <v>0</v>
      </c>
      <c r="DX20" s="22">
        <f t="shared" si="168"/>
        <v>0</v>
      </c>
      <c r="DY20" s="22">
        <f t="shared" si="169"/>
        <v>1</v>
      </c>
      <c r="DZ20" s="22">
        <f t="shared" si="170"/>
        <v>0</v>
      </c>
      <c r="EA20" s="22">
        <f t="shared" si="171"/>
        <v>1</v>
      </c>
      <c r="EB20" s="22">
        <f t="shared" si="172"/>
        <v>0</v>
      </c>
      <c r="EC20" s="15">
        <f t="shared" si="173"/>
        <v>0</v>
      </c>
      <c r="ED20" s="18">
        <f t="shared" si="174"/>
        <v>0</v>
      </c>
      <c r="EE20" s="22">
        <f t="shared" si="175"/>
        <v>0</v>
      </c>
      <c r="EF20" s="22">
        <f t="shared" si="176"/>
        <v>1</v>
      </c>
      <c r="EG20" s="22">
        <f t="shared" si="177"/>
        <v>0</v>
      </c>
      <c r="EH20" s="22">
        <f t="shared" si="178"/>
        <v>1</v>
      </c>
      <c r="EI20" s="22">
        <f t="shared" si="179"/>
        <v>0</v>
      </c>
      <c r="EJ20" s="15">
        <f t="shared" si="180"/>
        <v>0</v>
      </c>
      <c r="EK20" s="18">
        <f t="shared" si="181"/>
        <v>0</v>
      </c>
      <c r="EL20" s="22">
        <f t="shared" si="182"/>
        <v>0</v>
      </c>
      <c r="EM20" s="22">
        <f t="shared" si="183"/>
        <v>1</v>
      </c>
      <c r="EN20" s="22">
        <f t="shared" si="184"/>
        <v>0</v>
      </c>
      <c r="EO20" s="22">
        <f t="shared" si="185"/>
        <v>1</v>
      </c>
      <c r="EP20" s="22">
        <f t="shared" si="186"/>
        <v>0</v>
      </c>
      <c r="EQ20" s="15">
        <f t="shared" si="187"/>
        <v>0</v>
      </c>
      <c r="ER20" s="22">
        <f t="shared" si="188"/>
        <v>0</v>
      </c>
      <c r="ES20" s="22">
        <f t="shared" si="189"/>
        <v>0</v>
      </c>
      <c r="ET20" s="22">
        <f t="shared" si="190"/>
        <v>1</v>
      </c>
      <c r="EU20" s="22">
        <f t="shared" si="191"/>
        <v>0</v>
      </c>
      <c r="EV20" s="22">
        <f t="shared" si="192"/>
        <v>1</v>
      </c>
      <c r="EW20" s="22">
        <f t="shared" si="193"/>
        <v>0</v>
      </c>
      <c r="EX20" s="15">
        <f t="shared" si="194"/>
        <v>0</v>
      </c>
      <c r="EY20" s="22">
        <f t="shared" si="195"/>
        <v>0</v>
      </c>
      <c r="EZ20" s="22">
        <f t="shared" si="196"/>
        <v>0</v>
      </c>
      <c r="FA20" s="22">
        <f t="shared" si="197"/>
        <v>1</v>
      </c>
      <c r="FB20" s="22">
        <f t="shared" si="198"/>
        <v>0</v>
      </c>
      <c r="FC20" s="22">
        <f t="shared" si="199"/>
        <v>1</v>
      </c>
      <c r="FD20" s="22">
        <f t="shared" si="200"/>
        <v>0</v>
      </c>
      <c r="FE20" s="15">
        <f t="shared" si="201"/>
        <v>0</v>
      </c>
      <c r="FF20" s="22">
        <f t="shared" si="202"/>
        <v>0</v>
      </c>
      <c r="FG20" s="22">
        <f t="shared" si="203"/>
        <v>0</v>
      </c>
      <c r="FH20" s="22">
        <f t="shared" si="204"/>
        <v>1</v>
      </c>
      <c r="FI20" s="22">
        <f t="shared" si="205"/>
        <v>0</v>
      </c>
      <c r="FJ20" s="22">
        <f t="shared" si="206"/>
        <v>1</v>
      </c>
      <c r="FK20" s="22">
        <f t="shared" si="207"/>
        <v>0</v>
      </c>
      <c r="FL20" s="15">
        <f t="shared" si="208"/>
        <v>0</v>
      </c>
      <c r="FM20" s="22">
        <f t="shared" si="209"/>
        <v>0</v>
      </c>
      <c r="FN20" s="22">
        <f t="shared" si="210"/>
        <v>0</v>
      </c>
      <c r="FO20" s="22">
        <f t="shared" si="211"/>
        <v>1</v>
      </c>
      <c r="FP20" s="22">
        <f t="shared" si="212"/>
        <v>0</v>
      </c>
      <c r="FQ20" s="22">
        <f t="shared" si="213"/>
        <v>1</v>
      </c>
      <c r="FR20" s="22">
        <f t="shared" si="214"/>
        <v>0</v>
      </c>
      <c r="FS20" s="15">
        <f t="shared" si="215"/>
        <v>0</v>
      </c>
      <c r="FT20" s="22">
        <f t="shared" si="216"/>
        <v>0</v>
      </c>
      <c r="FU20" s="22">
        <f t="shared" si="217"/>
        <v>0</v>
      </c>
      <c r="FV20" s="22">
        <f t="shared" si="218"/>
        <v>1</v>
      </c>
      <c r="FW20" s="22">
        <f t="shared" si="219"/>
        <v>0</v>
      </c>
      <c r="FX20" s="22">
        <f t="shared" si="220"/>
        <v>1</v>
      </c>
      <c r="FY20" s="22">
        <f t="shared" si="221"/>
        <v>0</v>
      </c>
      <c r="FZ20" s="15">
        <f t="shared" si="222"/>
        <v>0</v>
      </c>
      <c r="GA20" s="22">
        <f t="shared" si="223"/>
        <v>0</v>
      </c>
      <c r="GB20" s="22">
        <f t="shared" si="224"/>
        <v>0</v>
      </c>
      <c r="GC20" s="22">
        <f t="shared" si="225"/>
        <v>1</v>
      </c>
      <c r="GD20" s="22">
        <f t="shared" si="226"/>
        <v>0</v>
      </c>
      <c r="GE20" s="22">
        <f t="shared" si="227"/>
        <v>1</v>
      </c>
      <c r="GF20" s="22">
        <f t="shared" si="228"/>
        <v>0</v>
      </c>
      <c r="GG20" s="15">
        <f t="shared" si="229"/>
        <v>0</v>
      </c>
      <c r="GH20" s="22">
        <f t="shared" ref="GH20:GH24" si="230">IF(AND(BI20=0,BS20=0,BZ20=0,CG20=0,GA20=0,FT20=0,FM20=0,FF20=0,EY20=0,ER20=0,EK20=0,ED20=0,DW20=0,DP20=0,DI20=0,DB20=0,CU20=0,CN20=0,BC19-BC19&lt;TIME(1,55,0),BC20&gt;GN19+TIME(1,55,0)),JY19,0)</f>
        <v>0</v>
      </c>
      <c r="GI20" s="22">
        <f t="shared" ref="GI20:GI24" si="231">IF(GH20&lt;&gt;0,1,0)</f>
        <v>0</v>
      </c>
      <c r="GJ20" s="22">
        <f t="shared" ref="GJ20:GJ24" si="232">IF(GK20&gt;GL20,GK20,GL20)</f>
        <v>1</v>
      </c>
      <c r="GK20" s="22">
        <f t="shared" ref="GK20:GK83" si="233">IF(AND(AP20&gt;0,GH20&gt;0),0,IF(GH20&gt;0,GK19+1,GK19))</f>
        <v>0</v>
      </c>
      <c r="GL20" s="22">
        <f t="shared" ref="GL20:GL24" si="234">IF(GK20=0,GK19+1,0)</f>
        <v>1</v>
      </c>
      <c r="GM20" s="22">
        <f t="shared" ref="GM20:GM83" si="235">IF(AND(AP20&gt;0,GL20&gt;0,GH20&gt;0),1,0)</f>
        <v>0</v>
      </c>
      <c r="GN20" s="15">
        <f t="shared" ref="GN20:GN24" si="236">IF(GH20&lt;&gt;0,BC20,GN19)</f>
        <v>0</v>
      </c>
      <c r="GP20" s="22"/>
      <c r="GQ20" s="22"/>
      <c r="GR20" s="22"/>
      <c r="GS20" s="22"/>
      <c r="GT20" s="22"/>
      <c r="GU20" s="15"/>
      <c r="GV20" s="22">
        <f t="shared" si="17"/>
        <v>0</v>
      </c>
      <c r="GW20" s="22">
        <f t="shared" si="18"/>
        <v>1</v>
      </c>
      <c r="GX20" s="22">
        <f t="shared" si="19"/>
        <v>1</v>
      </c>
      <c r="GY20" s="18">
        <f t="shared" si="20"/>
        <v>1</v>
      </c>
      <c r="GZ20" s="18">
        <v>0</v>
      </c>
      <c r="HA20" s="18">
        <f t="shared" si="21"/>
        <v>0</v>
      </c>
      <c r="HB20" s="18">
        <v>0</v>
      </c>
      <c r="HC20" s="18">
        <f t="shared" si="22"/>
        <v>0</v>
      </c>
      <c r="HD20" s="18">
        <v>0</v>
      </c>
      <c r="HE20" s="18">
        <f t="shared" si="23"/>
        <v>0</v>
      </c>
      <c r="HF20" s="18">
        <v>0</v>
      </c>
      <c r="HG20" s="18">
        <f t="shared" si="24"/>
        <v>0</v>
      </c>
      <c r="HH20" s="18">
        <v>0</v>
      </c>
      <c r="HI20" s="18">
        <f t="shared" si="25"/>
        <v>0</v>
      </c>
      <c r="HJ20" s="18">
        <v>0</v>
      </c>
      <c r="HK20" s="18">
        <f t="shared" si="26"/>
        <v>0</v>
      </c>
      <c r="HL20" s="18">
        <v>0</v>
      </c>
      <c r="HM20" s="18">
        <f t="shared" si="27"/>
        <v>0</v>
      </c>
      <c r="HN20" s="18">
        <v>0</v>
      </c>
      <c r="HO20" s="18">
        <f t="shared" si="28"/>
        <v>0</v>
      </c>
      <c r="HP20" s="18">
        <v>0</v>
      </c>
      <c r="HQ20" s="18">
        <f t="shared" si="29"/>
        <v>0</v>
      </c>
      <c r="HR20" s="18">
        <v>0</v>
      </c>
      <c r="HS20" s="18">
        <f t="shared" si="30"/>
        <v>0</v>
      </c>
      <c r="HT20" s="18">
        <v>0</v>
      </c>
      <c r="HU20" s="18">
        <f t="shared" si="31"/>
        <v>0</v>
      </c>
      <c r="HV20" s="18">
        <v>0</v>
      </c>
      <c r="HW20" s="18">
        <f t="shared" si="32"/>
        <v>0</v>
      </c>
      <c r="HX20" s="18">
        <v>0</v>
      </c>
      <c r="HY20" s="18">
        <f t="shared" si="33"/>
        <v>0</v>
      </c>
      <c r="HZ20" s="18">
        <v>0</v>
      </c>
      <c r="IA20" s="18">
        <f t="shared" si="34"/>
        <v>0</v>
      </c>
      <c r="IB20" s="18">
        <v>0</v>
      </c>
      <c r="IC20" s="18">
        <f t="shared" si="35"/>
        <v>0</v>
      </c>
      <c r="ID20" s="18">
        <v>0</v>
      </c>
      <c r="IE20" s="18">
        <f t="shared" si="36"/>
        <v>0</v>
      </c>
      <c r="IF20" s="18">
        <v>0</v>
      </c>
      <c r="IG20" s="18">
        <f t="shared" si="37"/>
        <v>0</v>
      </c>
      <c r="IH20" s="18">
        <v>0</v>
      </c>
      <c r="II20" s="18">
        <f t="shared" si="38"/>
        <v>0</v>
      </c>
      <c r="IJ20" s="18">
        <v>0</v>
      </c>
      <c r="IK20" s="18">
        <f t="shared" si="39"/>
        <v>0</v>
      </c>
      <c r="IL20" s="18">
        <v>0</v>
      </c>
      <c r="IM20" s="18">
        <f t="shared" si="40"/>
        <v>0</v>
      </c>
      <c r="IN20" s="18">
        <f t="shared" si="41"/>
        <v>0</v>
      </c>
      <c r="IO20" s="18">
        <f t="shared" si="42"/>
        <v>0</v>
      </c>
      <c r="IP20" s="18">
        <f t="shared" si="43"/>
        <v>0</v>
      </c>
      <c r="IQ20" s="18">
        <f t="shared" si="44"/>
        <v>0</v>
      </c>
      <c r="IR20" s="18">
        <f t="shared" si="45"/>
        <v>0</v>
      </c>
      <c r="IS20" s="18">
        <f t="shared" si="46"/>
        <v>0</v>
      </c>
      <c r="IT20" s="18">
        <f t="shared" si="47"/>
        <v>0</v>
      </c>
      <c r="IU20" s="18">
        <f t="shared" si="48"/>
        <v>0</v>
      </c>
      <c r="IV20" s="18">
        <f t="shared" si="49"/>
        <v>0</v>
      </c>
      <c r="IW20" s="18">
        <f t="shared" si="50"/>
        <v>0</v>
      </c>
      <c r="IX20" s="18">
        <f t="shared" si="51"/>
        <v>0</v>
      </c>
      <c r="IY20" s="18">
        <f t="shared" si="52"/>
        <v>0</v>
      </c>
      <c r="IZ20" s="18">
        <f t="shared" si="53"/>
        <v>0</v>
      </c>
      <c r="JA20" s="18">
        <f t="shared" si="54"/>
        <v>0</v>
      </c>
      <c r="JB20" s="18">
        <f t="shared" si="55"/>
        <v>0</v>
      </c>
      <c r="JC20" s="18">
        <f t="shared" si="56"/>
        <v>0</v>
      </c>
      <c r="JD20" s="18">
        <f t="shared" si="57"/>
        <v>0</v>
      </c>
      <c r="JE20" s="18">
        <f t="shared" si="58"/>
        <v>0</v>
      </c>
      <c r="JF20" s="18">
        <f t="shared" si="59"/>
        <v>0</v>
      </c>
      <c r="JG20" s="18">
        <f t="shared" si="60"/>
        <v>0.01</v>
      </c>
      <c r="JH20" s="18">
        <f t="shared" si="61"/>
        <v>1</v>
      </c>
      <c r="JI20" s="18">
        <f t="shared" si="62"/>
        <v>1</v>
      </c>
      <c r="JJ20" s="18">
        <f t="shared" si="63"/>
        <v>1</v>
      </c>
      <c r="JK20" s="18">
        <f t="shared" si="64"/>
        <v>1</v>
      </c>
      <c r="JL20" s="18">
        <f t="shared" si="65"/>
        <v>1</v>
      </c>
      <c r="JM20" s="18">
        <f t="shared" si="66"/>
        <v>1</v>
      </c>
      <c r="JN20" s="18">
        <f t="shared" si="67"/>
        <v>1</v>
      </c>
      <c r="JO20" s="18">
        <f t="shared" si="68"/>
        <v>1</v>
      </c>
      <c r="JP20" s="18">
        <f t="shared" si="69"/>
        <v>1</v>
      </c>
      <c r="JQ20" s="18">
        <f t="shared" si="70"/>
        <v>1</v>
      </c>
      <c r="JR20" s="18">
        <f t="shared" si="71"/>
        <v>1</v>
      </c>
      <c r="JS20" s="18">
        <f t="shared" si="72"/>
        <v>1</v>
      </c>
      <c r="JT20" s="18">
        <f t="shared" si="73"/>
        <v>1</v>
      </c>
      <c r="JU20" s="18">
        <f t="shared" si="74"/>
        <v>1</v>
      </c>
      <c r="JV20" s="18">
        <f t="shared" si="75"/>
        <v>1</v>
      </c>
      <c r="JW20" s="18">
        <f t="shared" si="76"/>
        <v>1</v>
      </c>
      <c r="JX20" s="18">
        <f t="shared" si="77"/>
        <v>1</v>
      </c>
      <c r="JY20" s="18">
        <f t="shared" si="78"/>
        <v>1</v>
      </c>
      <c r="JZ20" s="18">
        <f t="shared" si="79"/>
        <v>1</v>
      </c>
      <c r="KA20" s="18">
        <f t="shared" si="80"/>
        <v>0</v>
      </c>
      <c r="KB20" s="18">
        <f t="shared" si="81"/>
        <v>0</v>
      </c>
      <c r="KC20" s="18">
        <f t="shared" si="82"/>
        <v>0</v>
      </c>
      <c r="KD20" s="18">
        <f t="shared" si="83"/>
        <v>0</v>
      </c>
      <c r="KE20" s="18">
        <f t="shared" si="84"/>
        <v>0</v>
      </c>
      <c r="KF20" s="18">
        <f t="shared" si="85"/>
        <v>0</v>
      </c>
      <c r="KG20" s="18">
        <f t="shared" si="86"/>
        <v>0</v>
      </c>
      <c r="KH20" s="18">
        <f t="shared" si="87"/>
        <v>0</v>
      </c>
      <c r="KI20" s="18">
        <f t="shared" si="88"/>
        <v>0</v>
      </c>
      <c r="KJ20" s="18">
        <f t="shared" si="89"/>
        <v>0</v>
      </c>
      <c r="KK20" s="18">
        <f t="shared" si="90"/>
        <v>0</v>
      </c>
      <c r="KL20" s="18">
        <f t="shared" si="91"/>
        <v>0</v>
      </c>
      <c r="KM20" s="18">
        <f t="shared" si="92"/>
        <v>0</v>
      </c>
      <c r="KN20" s="18">
        <f t="shared" si="93"/>
        <v>0</v>
      </c>
      <c r="KO20" s="18">
        <f t="shared" si="94"/>
        <v>0</v>
      </c>
      <c r="KP20" s="18">
        <f t="shared" si="95"/>
        <v>0</v>
      </c>
      <c r="KQ20" s="18">
        <f t="shared" si="96"/>
        <v>0</v>
      </c>
      <c r="KR20" s="18">
        <f t="shared" si="97"/>
        <v>0</v>
      </c>
      <c r="KS20" s="18">
        <f t="shared" si="98"/>
        <v>0</v>
      </c>
      <c r="KT20" s="18">
        <f t="shared" si="99"/>
        <v>0</v>
      </c>
    </row>
    <row r="21" spans="1:306" x14ac:dyDescent="0.3">
      <c r="A21" s="18"/>
      <c r="B21" s="18"/>
      <c r="C21" s="18"/>
      <c r="AJ21" s="24"/>
      <c r="AK21" s="24"/>
      <c r="AL21" s="20"/>
      <c r="AM21" s="23"/>
      <c r="AN21" s="18"/>
      <c r="AO21" s="24"/>
      <c r="AP21" s="18">
        <f t="shared" si="100"/>
        <v>0</v>
      </c>
      <c r="AQ21" s="18" t="str">
        <f t="shared" si="101"/>
        <v>x</v>
      </c>
      <c r="AR21" s="18" t="str">
        <f t="shared" si="0"/>
        <v>x</v>
      </c>
      <c r="AS21" s="19">
        <f t="shared" si="1"/>
        <v>0</v>
      </c>
      <c r="AT21" s="19">
        <f t="shared" si="2"/>
        <v>0</v>
      </c>
      <c r="AU21" s="19">
        <f t="shared" si="3"/>
        <v>0</v>
      </c>
      <c r="AV21" s="19">
        <f t="shared" si="4"/>
        <v>0</v>
      </c>
      <c r="AW21" s="71">
        <f t="shared" si="102"/>
        <v>0</v>
      </c>
      <c r="AX21" s="71">
        <f t="shared" si="103"/>
        <v>0</v>
      </c>
      <c r="AY21" s="71">
        <f t="shared" si="104"/>
        <v>1</v>
      </c>
      <c r="AZ21" s="22">
        <f t="shared" si="5"/>
        <v>0</v>
      </c>
      <c r="BA21" s="22">
        <f t="shared" si="6"/>
        <v>0</v>
      </c>
      <c r="BB21" s="25">
        <f t="shared" si="7"/>
        <v>0</v>
      </c>
      <c r="BC21" s="21">
        <f t="shared" si="8"/>
        <v>0</v>
      </c>
      <c r="BD21" s="22">
        <v>20</v>
      </c>
      <c r="BE21" s="18">
        <f t="shared" si="9"/>
        <v>0</v>
      </c>
      <c r="BF21" s="18">
        <f t="shared" si="10"/>
        <v>0</v>
      </c>
      <c r="BG21" s="18">
        <f t="shared" si="11"/>
        <v>0</v>
      </c>
      <c r="BH21" s="18">
        <f t="shared" si="12"/>
        <v>0</v>
      </c>
      <c r="BI21" s="18">
        <f t="shared" si="105"/>
        <v>0</v>
      </c>
      <c r="BJ21" s="22">
        <f t="shared" si="116"/>
        <v>1</v>
      </c>
      <c r="BK21" s="22">
        <f t="shared" si="106"/>
        <v>1</v>
      </c>
      <c r="BL21" s="33">
        <f t="shared" si="107"/>
        <v>1</v>
      </c>
      <c r="BM21" s="22">
        <f t="shared" si="13"/>
        <v>0</v>
      </c>
      <c r="BN21" s="22">
        <f t="shared" si="108"/>
        <v>1</v>
      </c>
      <c r="BO21" s="22">
        <f t="shared" si="14"/>
        <v>1</v>
      </c>
      <c r="BP21" s="22">
        <f t="shared" si="109"/>
        <v>0</v>
      </c>
      <c r="BQ21" s="22">
        <f t="shared" si="15"/>
        <v>0</v>
      </c>
      <c r="BR21" s="15">
        <f t="shared" si="16"/>
        <v>0</v>
      </c>
      <c r="BS21" s="45">
        <f t="shared" si="110"/>
        <v>0</v>
      </c>
      <c r="BT21" s="22">
        <f t="shared" si="111"/>
        <v>0</v>
      </c>
      <c r="BU21" s="22">
        <f t="shared" si="117"/>
        <v>1</v>
      </c>
      <c r="BV21" s="22">
        <f t="shared" si="112"/>
        <v>0</v>
      </c>
      <c r="BW21" s="22">
        <f t="shared" si="113"/>
        <v>1</v>
      </c>
      <c r="BX21" s="22">
        <f t="shared" si="114"/>
        <v>0</v>
      </c>
      <c r="BY21" s="15">
        <f t="shared" si="115"/>
        <v>0</v>
      </c>
      <c r="BZ21" s="18">
        <f t="shared" si="118"/>
        <v>0</v>
      </c>
      <c r="CA21" s="22">
        <f t="shared" si="119"/>
        <v>0</v>
      </c>
      <c r="CB21" s="22">
        <f t="shared" si="124"/>
        <v>1</v>
      </c>
      <c r="CC21" s="22">
        <f t="shared" si="120"/>
        <v>0</v>
      </c>
      <c r="CD21" s="22">
        <f t="shared" si="121"/>
        <v>1</v>
      </c>
      <c r="CE21" s="22">
        <f t="shared" si="122"/>
        <v>0</v>
      </c>
      <c r="CF21" s="15">
        <f t="shared" si="123"/>
        <v>0</v>
      </c>
      <c r="CG21" s="18">
        <f t="shared" si="125"/>
        <v>0</v>
      </c>
      <c r="CH21" s="22">
        <f t="shared" si="126"/>
        <v>0</v>
      </c>
      <c r="CI21" s="22">
        <f t="shared" si="127"/>
        <v>1</v>
      </c>
      <c r="CJ21" s="22">
        <f t="shared" si="128"/>
        <v>0</v>
      </c>
      <c r="CK21" s="22">
        <f t="shared" si="129"/>
        <v>1</v>
      </c>
      <c r="CL21" s="22">
        <f t="shared" si="130"/>
        <v>0</v>
      </c>
      <c r="CM21" s="15">
        <f t="shared" si="131"/>
        <v>0</v>
      </c>
      <c r="CN21" s="18">
        <f t="shared" si="132"/>
        <v>0</v>
      </c>
      <c r="CO21" s="22">
        <f t="shared" si="133"/>
        <v>0</v>
      </c>
      <c r="CP21" s="22">
        <f t="shared" si="134"/>
        <v>1</v>
      </c>
      <c r="CQ21" s="22">
        <f t="shared" si="135"/>
        <v>0</v>
      </c>
      <c r="CR21" s="22">
        <f t="shared" si="136"/>
        <v>1</v>
      </c>
      <c r="CS21" s="22">
        <f t="shared" si="137"/>
        <v>0</v>
      </c>
      <c r="CT21" s="15">
        <f t="shared" si="138"/>
        <v>0</v>
      </c>
      <c r="CU21" s="18">
        <f t="shared" si="139"/>
        <v>0</v>
      </c>
      <c r="CV21" s="22">
        <f t="shared" si="140"/>
        <v>0</v>
      </c>
      <c r="CW21" s="22">
        <f t="shared" si="141"/>
        <v>1</v>
      </c>
      <c r="CX21" s="22">
        <f t="shared" si="142"/>
        <v>0</v>
      </c>
      <c r="CY21" s="22">
        <f t="shared" si="143"/>
        <v>1</v>
      </c>
      <c r="CZ21" s="22">
        <f t="shared" si="144"/>
        <v>0</v>
      </c>
      <c r="DA21" s="15">
        <f t="shared" si="145"/>
        <v>0</v>
      </c>
      <c r="DB21" s="18">
        <f t="shared" si="146"/>
        <v>0</v>
      </c>
      <c r="DC21" s="22">
        <f t="shared" si="147"/>
        <v>0</v>
      </c>
      <c r="DD21" s="22">
        <f t="shared" si="148"/>
        <v>1</v>
      </c>
      <c r="DE21" s="22">
        <f t="shared" si="149"/>
        <v>0</v>
      </c>
      <c r="DF21" s="22">
        <f t="shared" si="150"/>
        <v>1</v>
      </c>
      <c r="DG21" s="22">
        <f t="shared" si="151"/>
        <v>0</v>
      </c>
      <c r="DH21" s="15">
        <f t="shared" si="152"/>
        <v>0</v>
      </c>
      <c r="DI21" s="18">
        <f t="shared" si="153"/>
        <v>0</v>
      </c>
      <c r="DJ21" s="22">
        <f t="shared" si="154"/>
        <v>0</v>
      </c>
      <c r="DK21" s="22">
        <f t="shared" si="155"/>
        <v>1</v>
      </c>
      <c r="DL21" s="22">
        <f t="shared" si="156"/>
        <v>0</v>
      </c>
      <c r="DM21" s="22">
        <f t="shared" si="157"/>
        <v>1</v>
      </c>
      <c r="DN21" s="22">
        <f t="shared" si="158"/>
        <v>0</v>
      </c>
      <c r="DO21" s="15">
        <f t="shared" si="159"/>
        <v>0</v>
      </c>
      <c r="DP21" s="18">
        <f t="shared" si="160"/>
        <v>0</v>
      </c>
      <c r="DQ21" s="22">
        <f t="shared" si="161"/>
        <v>0</v>
      </c>
      <c r="DR21" s="22">
        <f t="shared" si="162"/>
        <v>1</v>
      </c>
      <c r="DS21" s="22">
        <f t="shared" si="163"/>
        <v>0</v>
      </c>
      <c r="DT21" s="22">
        <f t="shared" si="164"/>
        <v>1</v>
      </c>
      <c r="DU21" s="22">
        <f t="shared" si="165"/>
        <v>0</v>
      </c>
      <c r="DV21" s="15">
        <f t="shared" si="166"/>
        <v>0</v>
      </c>
      <c r="DW21" s="18">
        <f t="shared" si="167"/>
        <v>0</v>
      </c>
      <c r="DX21" s="22">
        <f t="shared" si="168"/>
        <v>0</v>
      </c>
      <c r="DY21" s="22">
        <f t="shared" si="169"/>
        <v>1</v>
      </c>
      <c r="DZ21" s="22">
        <f t="shared" si="170"/>
        <v>0</v>
      </c>
      <c r="EA21" s="22">
        <f t="shared" si="171"/>
        <v>1</v>
      </c>
      <c r="EB21" s="22">
        <f t="shared" si="172"/>
        <v>0</v>
      </c>
      <c r="EC21" s="15">
        <f t="shared" si="173"/>
        <v>0</v>
      </c>
      <c r="ED21" s="18">
        <f t="shared" si="174"/>
        <v>0</v>
      </c>
      <c r="EE21" s="22">
        <f t="shared" si="175"/>
        <v>0</v>
      </c>
      <c r="EF21" s="22">
        <f t="shared" si="176"/>
        <v>1</v>
      </c>
      <c r="EG21" s="22">
        <f t="shared" si="177"/>
        <v>0</v>
      </c>
      <c r="EH21" s="22">
        <f t="shared" si="178"/>
        <v>1</v>
      </c>
      <c r="EI21" s="22">
        <f t="shared" si="179"/>
        <v>0</v>
      </c>
      <c r="EJ21" s="15">
        <f t="shared" si="180"/>
        <v>0</v>
      </c>
      <c r="EK21" s="18">
        <f t="shared" si="181"/>
        <v>0</v>
      </c>
      <c r="EL21" s="22">
        <f t="shared" si="182"/>
        <v>0</v>
      </c>
      <c r="EM21" s="22">
        <f t="shared" si="183"/>
        <v>1</v>
      </c>
      <c r="EN21" s="22">
        <f t="shared" si="184"/>
        <v>0</v>
      </c>
      <c r="EO21" s="22">
        <f t="shared" si="185"/>
        <v>1</v>
      </c>
      <c r="EP21" s="22">
        <f t="shared" si="186"/>
        <v>0</v>
      </c>
      <c r="EQ21" s="15">
        <f t="shared" si="187"/>
        <v>0</v>
      </c>
      <c r="ER21" s="22">
        <f t="shared" si="188"/>
        <v>0</v>
      </c>
      <c r="ES21" s="22">
        <f t="shared" si="189"/>
        <v>0</v>
      </c>
      <c r="ET21" s="22">
        <f t="shared" si="190"/>
        <v>1</v>
      </c>
      <c r="EU21" s="22">
        <f t="shared" si="191"/>
        <v>0</v>
      </c>
      <c r="EV21" s="22">
        <f t="shared" si="192"/>
        <v>1</v>
      </c>
      <c r="EW21" s="22">
        <f t="shared" si="193"/>
        <v>0</v>
      </c>
      <c r="EX21" s="15">
        <f t="shared" si="194"/>
        <v>0</v>
      </c>
      <c r="EY21" s="22">
        <f t="shared" si="195"/>
        <v>0</v>
      </c>
      <c r="EZ21" s="22">
        <f t="shared" si="196"/>
        <v>0</v>
      </c>
      <c r="FA21" s="22">
        <f t="shared" si="197"/>
        <v>1</v>
      </c>
      <c r="FB21" s="22">
        <f t="shared" si="198"/>
        <v>0</v>
      </c>
      <c r="FC21" s="22">
        <f t="shared" si="199"/>
        <v>1</v>
      </c>
      <c r="FD21" s="22">
        <f t="shared" si="200"/>
        <v>0</v>
      </c>
      <c r="FE21" s="15">
        <f t="shared" si="201"/>
        <v>0</v>
      </c>
      <c r="FF21" s="22">
        <f t="shared" si="202"/>
        <v>0</v>
      </c>
      <c r="FG21" s="22">
        <f t="shared" si="203"/>
        <v>0</v>
      </c>
      <c r="FH21" s="22">
        <f t="shared" si="204"/>
        <v>1</v>
      </c>
      <c r="FI21" s="22">
        <f t="shared" si="205"/>
        <v>0</v>
      </c>
      <c r="FJ21" s="22">
        <f t="shared" si="206"/>
        <v>1</v>
      </c>
      <c r="FK21" s="22">
        <f t="shared" si="207"/>
        <v>0</v>
      </c>
      <c r="FL21" s="15">
        <f t="shared" si="208"/>
        <v>0</v>
      </c>
      <c r="FM21" s="22">
        <f t="shared" si="209"/>
        <v>0</v>
      </c>
      <c r="FN21" s="22">
        <f t="shared" si="210"/>
        <v>0</v>
      </c>
      <c r="FO21" s="22">
        <f t="shared" si="211"/>
        <v>1</v>
      </c>
      <c r="FP21" s="22">
        <f t="shared" si="212"/>
        <v>0</v>
      </c>
      <c r="FQ21" s="22">
        <f t="shared" si="213"/>
        <v>1</v>
      </c>
      <c r="FR21" s="22">
        <f t="shared" si="214"/>
        <v>0</v>
      </c>
      <c r="FS21" s="15">
        <f t="shared" si="215"/>
        <v>0</v>
      </c>
      <c r="FT21" s="22">
        <f t="shared" si="216"/>
        <v>0</v>
      </c>
      <c r="FU21" s="22">
        <f t="shared" si="217"/>
        <v>0</v>
      </c>
      <c r="FV21" s="22">
        <f t="shared" si="218"/>
        <v>1</v>
      </c>
      <c r="FW21" s="22">
        <f t="shared" si="219"/>
        <v>0</v>
      </c>
      <c r="FX21" s="22">
        <f t="shared" si="220"/>
        <v>1</v>
      </c>
      <c r="FY21" s="22">
        <f t="shared" si="221"/>
        <v>0</v>
      </c>
      <c r="FZ21" s="15">
        <f t="shared" si="222"/>
        <v>0</v>
      </c>
      <c r="GA21" s="22">
        <f t="shared" si="223"/>
        <v>0</v>
      </c>
      <c r="GB21" s="22">
        <f t="shared" si="224"/>
        <v>0</v>
      </c>
      <c r="GC21" s="22">
        <f t="shared" si="225"/>
        <v>1</v>
      </c>
      <c r="GD21" s="22">
        <f t="shared" si="226"/>
        <v>0</v>
      </c>
      <c r="GE21" s="22">
        <f t="shared" si="227"/>
        <v>1</v>
      </c>
      <c r="GF21" s="22">
        <f t="shared" si="228"/>
        <v>0</v>
      </c>
      <c r="GG21" s="15">
        <f t="shared" si="229"/>
        <v>0</v>
      </c>
      <c r="GH21" s="22">
        <f t="shared" si="230"/>
        <v>0</v>
      </c>
      <c r="GI21" s="22">
        <f t="shared" si="231"/>
        <v>0</v>
      </c>
      <c r="GJ21" s="22">
        <f t="shared" si="232"/>
        <v>1</v>
      </c>
      <c r="GK21" s="22">
        <f t="shared" si="233"/>
        <v>0</v>
      </c>
      <c r="GL21" s="22">
        <f t="shared" si="234"/>
        <v>1</v>
      </c>
      <c r="GM21" s="22">
        <f t="shared" si="235"/>
        <v>0</v>
      </c>
      <c r="GN21" s="15">
        <f t="shared" si="236"/>
        <v>0</v>
      </c>
      <c r="GO21" s="22">
        <f t="shared" ref="GO21:GO24" si="237">IF(AND(CN21=0,CG21=0,BZ21=0,BS21=0,BI21=0,GH21=0,GA21=0,FT21=0,FM21=0,FF21=0,EY21=0,ER21=0,EK21=0,ED21=0,DW21=0,DP21=0,DI21=0,DB21=0,CU21=0,BC21-BC20&lt;TIME(1,55,0),BC21&gt;GU20+TIME(1,55,0)),JZ20,0)</f>
        <v>0</v>
      </c>
      <c r="GP21" s="22">
        <f t="shared" ref="GP21:GP24" si="238">IF(GO21&lt;&gt;0,1,0)</f>
        <v>0</v>
      </c>
      <c r="GQ21" s="22">
        <f t="shared" ref="GQ21:GQ24" si="239">IF(GR21&gt;GS21,GR21,GS21)</f>
        <v>1</v>
      </c>
      <c r="GR21" s="22">
        <f t="shared" ref="GR21:GR84" si="240">IF(AND(AP21&gt;0,GO21&gt;0),0,IF(GO21&gt;0,GR20+1,GR20))</f>
        <v>0</v>
      </c>
      <c r="GS21" s="22">
        <f t="shared" ref="GS21:GS24" si="241">IF(GR21=0,GR20+1,0)</f>
        <v>1</v>
      </c>
      <c r="GT21" s="22">
        <f t="shared" ref="GT21:GT84" si="242">IF(AND(AP21&gt;0,GS21&gt;0,GO21&gt;0),1,0)</f>
        <v>0</v>
      </c>
      <c r="GU21" s="15">
        <f t="shared" ref="GU21:GU24" si="243">IF(GO21&lt;&gt;0,BC21,GU20)</f>
        <v>0</v>
      </c>
      <c r="GV21" s="22">
        <f t="shared" si="17"/>
        <v>0</v>
      </c>
      <c r="GW21" s="22">
        <f t="shared" si="18"/>
        <v>1</v>
      </c>
      <c r="GX21" s="22">
        <f t="shared" si="19"/>
        <v>1</v>
      </c>
      <c r="GY21" s="18">
        <f t="shared" si="20"/>
        <v>1</v>
      </c>
      <c r="GZ21" s="18">
        <v>0</v>
      </c>
      <c r="HA21" s="18">
        <f t="shared" si="21"/>
        <v>0</v>
      </c>
      <c r="HB21" s="18">
        <v>0</v>
      </c>
      <c r="HC21" s="18">
        <f t="shared" si="22"/>
        <v>0</v>
      </c>
      <c r="HD21" s="18">
        <v>0</v>
      </c>
      <c r="HE21" s="18">
        <f t="shared" si="23"/>
        <v>0</v>
      </c>
      <c r="HF21" s="18">
        <v>0</v>
      </c>
      <c r="HG21" s="18">
        <f t="shared" si="24"/>
        <v>0</v>
      </c>
      <c r="HH21" s="18">
        <v>0</v>
      </c>
      <c r="HI21" s="18">
        <f t="shared" si="25"/>
        <v>0</v>
      </c>
      <c r="HJ21" s="18">
        <v>0</v>
      </c>
      <c r="HK21" s="18">
        <f t="shared" si="26"/>
        <v>0</v>
      </c>
      <c r="HL21" s="18">
        <v>0</v>
      </c>
      <c r="HM21" s="18">
        <f t="shared" si="27"/>
        <v>0</v>
      </c>
      <c r="HN21" s="18">
        <v>0</v>
      </c>
      <c r="HO21" s="18">
        <f t="shared" si="28"/>
        <v>0</v>
      </c>
      <c r="HP21" s="18">
        <v>0</v>
      </c>
      <c r="HQ21" s="18">
        <f t="shared" si="29"/>
        <v>0</v>
      </c>
      <c r="HR21" s="18">
        <v>0</v>
      </c>
      <c r="HS21" s="18">
        <f t="shared" si="30"/>
        <v>0</v>
      </c>
      <c r="HT21" s="18">
        <v>0</v>
      </c>
      <c r="HU21" s="18">
        <f t="shared" si="31"/>
        <v>0</v>
      </c>
      <c r="HV21" s="18">
        <v>0</v>
      </c>
      <c r="HW21" s="18">
        <f t="shared" si="32"/>
        <v>0</v>
      </c>
      <c r="HX21" s="18">
        <v>0</v>
      </c>
      <c r="HY21" s="18">
        <f t="shared" si="33"/>
        <v>0</v>
      </c>
      <c r="HZ21" s="18">
        <v>0</v>
      </c>
      <c r="IA21" s="18">
        <f t="shared" si="34"/>
        <v>0</v>
      </c>
      <c r="IB21" s="18">
        <v>0</v>
      </c>
      <c r="IC21" s="18">
        <f t="shared" si="35"/>
        <v>0</v>
      </c>
      <c r="ID21" s="18">
        <v>0</v>
      </c>
      <c r="IE21" s="18">
        <f t="shared" si="36"/>
        <v>0</v>
      </c>
      <c r="IF21" s="18">
        <v>0</v>
      </c>
      <c r="IG21" s="18">
        <f t="shared" si="37"/>
        <v>0</v>
      </c>
      <c r="IH21" s="18">
        <v>0</v>
      </c>
      <c r="II21" s="18">
        <f t="shared" si="38"/>
        <v>0</v>
      </c>
      <c r="IJ21" s="18">
        <v>0</v>
      </c>
      <c r="IK21" s="18">
        <f t="shared" si="39"/>
        <v>0</v>
      </c>
      <c r="IL21" s="18">
        <v>0</v>
      </c>
      <c r="IM21" s="18">
        <f t="shared" si="40"/>
        <v>0</v>
      </c>
      <c r="IN21" s="18">
        <f t="shared" si="41"/>
        <v>0</v>
      </c>
      <c r="IO21" s="18">
        <f t="shared" si="42"/>
        <v>0</v>
      </c>
      <c r="IP21" s="18">
        <f t="shared" si="43"/>
        <v>0</v>
      </c>
      <c r="IQ21" s="18">
        <f t="shared" si="44"/>
        <v>0</v>
      </c>
      <c r="IR21" s="18">
        <f t="shared" si="45"/>
        <v>0</v>
      </c>
      <c r="IS21" s="18">
        <f t="shared" si="46"/>
        <v>0</v>
      </c>
      <c r="IT21" s="18">
        <f t="shared" si="47"/>
        <v>0</v>
      </c>
      <c r="IU21" s="18">
        <f t="shared" si="48"/>
        <v>0</v>
      </c>
      <c r="IV21" s="18">
        <f t="shared" si="49"/>
        <v>0</v>
      </c>
      <c r="IW21" s="18">
        <f t="shared" si="50"/>
        <v>0</v>
      </c>
      <c r="IX21" s="18">
        <f t="shared" si="51"/>
        <v>0</v>
      </c>
      <c r="IY21" s="18">
        <f t="shared" si="52"/>
        <v>0</v>
      </c>
      <c r="IZ21" s="18">
        <f t="shared" si="53"/>
        <v>0</v>
      </c>
      <c r="JA21" s="18">
        <f t="shared" si="54"/>
        <v>0</v>
      </c>
      <c r="JB21" s="18">
        <f t="shared" si="55"/>
        <v>0</v>
      </c>
      <c r="JC21" s="18">
        <f t="shared" si="56"/>
        <v>0</v>
      </c>
      <c r="JD21" s="18">
        <f t="shared" si="57"/>
        <v>0</v>
      </c>
      <c r="JE21" s="18">
        <f t="shared" si="58"/>
        <v>0</v>
      </c>
      <c r="JF21" s="18">
        <f t="shared" si="59"/>
        <v>0</v>
      </c>
      <c r="JG21" s="18">
        <f t="shared" si="60"/>
        <v>0.01</v>
      </c>
      <c r="JH21" s="18">
        <f t="shared" si="61"/>
        <v>1</v>
      </c>
      <c r="JI21" s="18">
        <f t="shared" si="62"/>
        <v>1</v>
      </c>
      <c r="JJ21" s="18">
        <f t="shared" si="63"/>
        <v>1</v>
      </c>
      <c r="JK21" s="18">
        <f t="shared" si="64"/>
        <v>1</v>
      </c>
      <c r="JL21" s="18">
        <f t="shared" si="65"/>
        <v>1</v>
      </c>
      <c r="JM21" s="18">
        <f t="shared" si="66"/>
        <v>1</v>
      </c>
      <c r="JN21" s="18">
        <f t="shared" si="67"/>
        <v>1</v>
      </c>
      <c r="JO21" s="18">
        <f t="shared" si="68"/>
        <v>1</v>
      </c>
      <c r="JP21" s="18">
        <f t="shared" si="69"/>
        <v>1</v>
      </c>
      <c r="JQ21" s="18">
        <f t="shared" si="70"/>
        <v>1</v>
      </c>
      <c r="JR21" s="18">
        <f t="shared" si="71"/>
        <v>1</v>
      </c>
      <c r="JS21" s="18">
        <f t="shared" si="72"/>
        <v>1</v>
      </c>
      <c r="JT21" s="18">
        <f t="shared" si="73"/>
        <v>1</v>
      </c>
      <c r="JU21" s="18">
        <f t="shared" si="74"/>
        <v>1</v>
      </c>
      <c r="JV21" s="18">
        <f t="shared" si="75"/>
        <v>1</v>
      </c>
      <c r="JW21" s="18">
        <f t="shared" si="76"/>
        <v>1</v>
      </c>
      <c r="JX21" s="18">
        <f t="shared" si="77"/>
        <v>1</v>
      </c>
      <c r="JY21" s="18">
        <f t="shared" si="78"/>
        <v>1</v>
      </c>
      <c r="JZ21" s="18">
        <f t="shared" si="79"/>
        <v>1</v>
      </c>
      <c r="KA21" s="18">
        <f t="shared" si="80"/>
        <v>0</v>
      </c>
      <c r="KB21" s="18">
        <f t="shared" si="81"/>
        <v>0</v>
      </c>
      <c r="KC21" s="18">
        <f t="shared" si="82"/>
        <v>0</v>
      </c>
      <c r="KD21" s="18">
        <f t="shared" si="83"/>
        <v>0</v>
      </c>
      <c r="KE21" s="18">
        <f t="shared" si="84"/>
        <v>0</v>
      </c>
      <c r="KF21" s="18">
        <f t="shared" si="85"/>
        <v>0</v>
      </c>
      <c r="KG21" s="18">
        <f t="shared" si="86"/>
        <v>0</v>
      </c>
      <c r="KH21" s="18">
        <f t="shared" si="87"/>
        <v>0</v>
      </c>
      <c r="KI21" s="18">
        <f t="shared" si="88"/>
        <v>0</v>
      </c>
      <c r="KJ21" s="18">
        <f t="shared" si="89"/>
        <v>0</v>
      </c>
      <c r="KK21" s="18">
        <f t="shared" si="90"/>
        <v>0</v>
      </c>
      <c r="KL21" s="18">
        <f t="shared" si="91"/>
        <v>0</v>
      </c>
      <c r="KM21" s="18">
        <f t="shared" si="92"/>
        <v>0</v>
      </c>
      <c r="KN21" s="18">
        <f t="shared" si="93"/>
        <v>0</v>
      </c>
      <c r="KO21" s="18">
        <f t="shared" si="94"/>
        <v>0</v>
      </c>
      <c r="KP21" s="18">
        <f t="shared" si="95"/>
        <v>0</v>
      </c>
      <c r="KQ21" s="18">
        <f t="shared" si="96"/>
        <v>0</v>
      </c>
      <c r="KR21" s="18">
        <f t="shared" si="97"/>
        <v>0</v>
      </c>
      <c r="KS21" s="18">
        <f t="shared" si="98"/>
        <v>0</v>
      </c>
      <c r="KT21" s="18">
        <f t="shared" si="99"/>
        <v>0</v>
      </c>
    </row>
    <row r="22" spans="1:306" x14ac:dyDescent="0.3">
      <c r="A22" s="18"/>
      <c r="B22" s="18"/>
      <c r="C22" s="18"/>
      <c r="AJ22" s="24"/>
      <c r="AK22" s="24"/>
      <c r="AL22" s="20"/>
      <c r="AM22" s="23"/>
      <c r="AN22" s="18"/>
      <c r="AO22" s="24"/>
      <c r="AP22" s="18">
        <f t="shared" si="100"/>
        <v>0</v>
      </c>
      <c r="AQ22" s="18" t="str">
        <f t="shared" si="101"/>
        <v>x</v>
      </c>
      <c r="AR22" s="18" t="str">
        <f t="shared" si="0"/>
        <v>x</v>
      </c>
      <c r="AS22" s="19">
        <f t="shared" si="1"/>
        <v>0</v>
      </c>
      <c r="AT22" s="19">
        <f t="shared" si="2"/>
        <v>0</v>
      </c>
      <c r="AU22" s="19">
        <f t="shared" si="3"/>
        <v>0</v>
      </c>
      <c r="AV22" s="19">
        <f t="shared" si="4"/>
        <v>0</v>
      </c>
      <c r="AW22" s="71">
        <f t="shared" si="102"/>
        <v>0</v>
      </c>
      <c r="AX22" s="71">
        <f t="shared" si="103"/>
        <v>0</v>
      </c>
      <c r="AY22" s="71">
        <f t="shared" si="104"/>
        <v>1</v>
      </c>
      <c r="AZ22" s="22">
        <f t="shared" si="5"/>
        <v>0</v>
      </c>
      <c r="BA22" s="22">
        <f t="shared" si="6"/>
        <v>0</v>
      </c>
      <c r="BB22" s="25">
        <f t="shared" si="7"/>
        <v>0</v>
      </c>
      <c r="BC22" s="21">
        <f t="shared" si="8"/>
        <v>0</v>
      </c>
      <c r="BD22" s="22">
        <v>21</v>
      </c>
      <c r="BE22" s="18">
        <f t="shared" si="9"/>
        <v>0</v>
      </c>
      <c r="BF22" s="18">
        <f t="shared" si="10"/>
        <v>0</v>
      </c>
      <c r="BG22" s="18">
        <f t="shared" si="11"/>
        <v>0</v>
      </c>
      <c r="BH22" s="18">
        <f t="shared" si="12"/>
        <v>0</v>
      </c>
      <c r="BI22" s="18">
        <f t="shared" si="105"/>
        <v>0</v>
      </c>
      <c r="BJ22" s="22">
        <f t="shared" si="116"/>
        <v>1</v>
      </c>
      <c r="BK22" s="22">
        <f t="shared" si="106"/>
        <v>1</v>
      </c>
      <c r="BL22" s="33">
        <f t="shared" si="107"/>
        <v>1</v>
      </c>
      <c r="BM22" s="22">
        <f t="shared" si="13"/>
        <v>0</v>
      </c>
      <c r="BN22" s="22">
        <f t="shared" si="108"/>
        <v>1</v>
      </c>
      <c r="BO22" s="22">
        <f t="shared" si="14"/>
        <v>1</v>
      </c>
      <c r="BP22" s="22">
        <f t="shared" si="109"/>
        <v>0</v>
      </c>
      <c r="BQ22" s="22">
        <f t="shared" si="15"/>
        <v>0</v>
      </c>
      <c r="BR22" s="15">
        <f t="shared" si="16"/>
        <v>0</v>
      </c>
      <c r="BS22" s="45">
        <f t="shared" si="110"/>
        <v>0</v>
      </c>
      <c r="BT22" s="22">
        <f t="shared" si="111"/>
        <v>0</v>
      </c>
      <c r="BU22" s="22">
        <f t="shared" si="117"/>
        <v>1</v>
      </c>
      <c r="BV22" s="22">
        <f t="shared" si="112"/>
        <v>0</v>
      </c>
      <c r="BW22" s="22">
        <f t="shared" si="113"/>
        <v>1</v>
      </c>
      <c r="BX22" s="22">
        <f t="shared" si="114"/>
        <v>0</v>
      </c>
      <c r="BY22" s="15">
        <f t="shared" si="115"/>
        <v>0</v>
      </c>
      <c r="BZ22" s="18">
        <f t="shared" si="118"/>
        <v>0</v>
      </c>
      <c r="CA22" s="22">
        <f t="shared" si="119"/>
        <v>0</v>
      </c>
      <c r="CB22" s="22">
        <f t="shared" si="124"/>
        <v>1</v>
      </c>
      <c r="CC22" s="22">
        <f t="shared" si="120"/>
        <v>0</v>
      </c>
      <c r="CD22" s="22">
        <f t="shared" si="121"/>
        <v>1</v>
      </c>
      <c r="CE22" s="22">
        <f t="shared" si="122"/>
        <v>0</v>
      </c>
      <c r="CF22" s="15">
        <f t="shared" si="123"/>
        <v>0</v>
      </c>
      <c r="CG22" s="18">
        <f t="shared" si="125"/>
        <v>0</v>
      </c>
      <c r="CH22" s="22">
        <f t="shared" si="126"/>
        <v>0</v>
      </c>
      <c r="CI22" s="22">
        <f t="shared" si="127"/>
        <v>1</v>
      </c>
      <c r="CJ22" s="22">
        <f t="shared" si="128"/>
        <v>0</v>
      </c>
      <c r="CK22" s="22">
        <f t="shared" si="129"/>
        <v>1</v>
      </c>
      <c r="CL22" s="22">
        <f t="shared" si="130"/>
        <v>0</v>
      </c>
      <c r="CM22" s="15">
        <f t="shared" si="131"/>
        <v>0</v>
      </c>
      <c r="CN22" s="18">
        <f t="shared" si="132"/>
        <v>0</v>
      </c>
      <c r="CO22" s="22">
        <f t="shared" si="133"/>
        <v>0</v>
      </c>
      <c r="CP22" s="22">
        <f t="shared" si="134"/>
        <v>1</v>
      </c>
      <c r="CQ22" s="22">
        <f t="shared" si="135"/>
        <v>0</v>
      </c>
      <c r="CR22" s="22">
        <f t="shared" si="136"/>
        <v>1</v>
      </c>
      <c r="CS22" s="22">
        <f t="shared" si="137"/>
        <v>0</v>
      </c>
      <c r="CT22" s="15">
        <f t="shared" si="138"/>
        <v>0</v>
      </c>
      <c r="CU22" s="18">
        <f t="shared" si="139"/>
        <v>0</v>
      </c>
      <c r="CV22" s="22">
        <f t="shared" si="140"/>
        <v>0</v>
      </c>
      <c r="CW22" s="22">
        <f t="shared" si="141"/>
        <v>1</v>
      </c>
      <c r="CX22" s="22">
        <f t="shared" si="142"/>
        <v>0</v>
      </c>
      <c r="CY22" s="22">
        <f t="shared" si="143"/>
        <v>1</v>
      </c>
      <c r="CZ22" s="22">
        <f t="shared" si="144"/>
        <v>0</v>
      </c>
      <c r="DA22" s="15">
        <f t="shared" si="145"/>
        <v>0</v>
      </c>
      <c r="DB22" s="18">
        <f t="shared" si="146"/>
        <v>0</v>
      </c>
      <c r="DC22" s="22">
        <f t="shared" si="147"/>
        <v>0</v>
      </c>
      <c r="DD22" s="22">
        <f t="shared" si="148"/>
        <v>1</v>
      </c>
      <c r="DE22" s="22">
        <f t="shared" si="149"/>
        <v>0</v>
      </c>
      <c r="DF22" s="22">
        <f t="shared" si="150"/>
        <v>1</v>
      </c>
      <c r="DG22" s="22">
        <f t="shared" si="151"/>
        <v>0</v>
      </c>
      <c r="DH22" s="15">
        <f t="shared" si="152"/>
        <v>0</v>
      </c>
      <c r="DI22" s="18">
        <f t="shared" si="153"/>
        <v>0</v>
      </c>
      <c r="DJ22" s="22">
        <f t="shared" si="154"/>
        <v>0</v>
      </c>
      <c r="DK22" s="22">
        <f t="shared" si="155"/>
        <v>1</v>
      </c>
      <c r="DL22" s="22">
        <f t="shared" si="156"/>
        <v>0</v>
      </c>
      <c r="DM22" s="22">
        <f t="shared" si="157"/>
        <v>1</v>
      </c>
      <c r="DN22" s="22">
        <f t="shared" si="158"/>
        <v>0</v>
      </c>
      <c r="DO22" s="15">
        <f t="shared" si="159"/>
        <v>0</v>
      </c>
      <c r="DP22" s="18">
        <f t="shared" si="160"/>
        <v>0</v>
      </c>
      <c r="DQ22" s="22">
        <f t="shared" si="161"/>
        <v>0</v>
      </c>
      <c r="DR22" s="22">
        <f t="shared" si="162"/>
        <v>1</v>
      </c>
      <c r="DS22" s="22">
        <f t="shared" si="163"/>
        <v>0</v>
      </c>
      <c r="DT22" s="22">
        <f t="shared" si="164"/>
        <v>1</v>
      </c>
      <c r="DU22" s="22">
        <f t="shared" si="165"/>
        <v>0</v>
      </c>
      <c r="DV22" s="15">
        <f t="shared" si="166"/>
        <v>0</v>
      </c>
      <c r="DW22" s="18">
        <f t="shared" si="167"/>
        <v>0</v>
      </c>
      <c r="DX22" s="22">
        <f t="shared" si="168"/>
        <v>0</v>
      </c>
      <c r="DY22" s="22">
        <f t="shared" si="169"/>
        <v>1</v>
      </c>
      <c r="DZ22" s="22">
        <f t="shared" si="170"/>
        <v>0</v>
      </c>
      <c r="EA22" s="22">
        <f t="shared" si="171"/>
        <v>1</v>
      </c>
      <c r="EB22" s="22">
        <f t="shared" si="172"/>
        <v>0</v>
      </c>
      <c r="EC22" s="15">
        <f t="shared" si="173"/>
        <v>0</v>
      </c>
      <c r="ED22" s="18">
        <f t="shared" si="174"/>
        <v>0</v>
      </c>
      <c r="EE22" s="22">
        <f t="shared" si="175"/>
        <v>0</v>
      </c>
      <c r="EF22" s="22">
        <f t="shared" si="176"/>
        <v>1</v>
      </c>
      <c r="EG22" s="22">
        <f t="shared" si="177"/>
        <v>0</v>
      </c>
      <c r="EH22" s="22">
        <f t="shared" si="178"/>
        <v>1</v>
      </c>
      <c r="EI22" s="22">
        <f t="shared" si="179"/>
        <v>0</v>
      </c>
      <c r="EJ22" s="15">
        <f t="shared" si="180"/>
        <v>0</v>
      </c>
      <c r="EK22" s="18">
        <f t="shared" si="181"/>
        <v>0</v>
      </c>
      <c r="EL22" s="22">
        <f t="shared" si="182"/>
        <v>0</v>
      </c>
      <c r="EM22" s="22">
        <f t="shared" si="183"/>
        <v>1</v>
      </c>
      <c r="EN22" s="22">
        <f t="shared" si="184"/>
        <v>0</v>
      </c>
      <c r="EO22" s="22">
        <f t="shared" si="185"/>
        <v>1</v>
      </c>
      <c r="EP22" s="22">
        <f t="shared" si="186"/>
        <v>0</v>
      </c>
      <c r="EQ22" s="15">
        <f t="shared" si="187"/>
        <v>0</v>
      </c>
      <c r="ER22" s="22">
        <f t="shared" si="188"/>
        <v>0</v>
      </c>
      <c r="ES22" s="22">
        <f t="shared" si="189"/>
        <v>0</v>
      </c>
      <c r="ET22" s="22">
        <f t="shared" si="190"/>
        <v>1</v>
      </c>
      <c r="EU22" s="22">
        <f t="shared" si="191"/>
        <v>0</v>
      </c>
      <c r="EV22" s="22">
        <f t="shared" si="192"/>
        <v>1</v>
      </c>
      <c r="EW22" s="22">
        <f t="shared" si="193"/>
        <v>0</v>
      </c>
      <c r="EX22" s="15">
        <f t="shared" si="194"/>
        <v>0</v>
      </c>
      <c r="EY22" s="22">
        <f t="shared" si="195"/>
        <v>0</v>
      </c>
      <c r="EZ22" s="22">
        <f t="shared" si="196"/>
        <v>0</v>
      </c>
      <c r="FA22" s="22">
        <f t="shared" si="197"/>
        <v>1</v>
      </c>
      <c r="FB22" s="22">
        <f t="shared" si="198"/>
        <v>0</v>
      </c>
      <c r="FC22" s="22">
        <f t="shared" si="199"/>
        <v>1</v>
      </c>
      <c r="FD22" s="22">
        <f t="shared" si="200"/>
        <v>0</v>
      </c>
      <c r="FE22" s="15">
        <f t="shared" si="201"/>
        <v>0</v>
      </c>
      <c r="FF22" s="22">
        <f t="shared" si="202"/>
        <v>0</v>
      </c>
      <c r="FG22" s="22">
        <f t="shared" si="203"/>
        <v>0</v>
      </c>
      <c r="FH22" s="22">
        <f t="shared" si="204"/>
        <v>1</v>
      </c>
      <c r="FI22" s="22">
        <f t="shared" si="205"/>
        <v>0</v>
      </c>
      <c r="FJ22" s="22">
        <f t="shared" si="206"/>
        <v>1</v>
      </c>
      <c r="FK22" s="22">
        <f t="shared" si="207"/>
        <v>0</v>
      </c>
      <c r="FL22" s="15">
        <f t="shared" si="208"/>
        <v>0</v>
      </c>
      <c r="FM22" s="22">
        <f t="shared" si="209"/>
        <v>0</v>
      </c>
      <c r="FN22" s="22">
        <f t="shared" si="210"/>
        <v>0</v>
      </c>
      <c r="FO22" s="22">
        <f t="shared" si="211"/>
        <v>1</v>
      </c>
      <c r="FP22" s="22">
        <f t="shared" si="212"/>
        <v>0</v>
      </c>
      <c r="FQ22" s="22">
        <f t="shared" si="213"/>
        <v>1</v>
      </c>
      <c r="FR22" s="22">
        <f t="shared" si="214"/>
        <v>0</v>
      </c>
      <c r="FS22" s="15">
        <f t="shared" si="215"/>
        <v>0</v>
      </c>
      <c r="FT22" s="22">
        <f t="shared" si="216"/>
        <v>0</v>
      </c>
      <c r="FU22" s="22">
        <f t="shared" si="217"/>
        <v>0</v>
      </c>
      <c r="FV22" s="22">
        <f t="shared" si="218"/>
        <v>1</v>
      </c>
      <c r="FW22" s="22">
        <f t="shared" si="219"/>
        <v>0</v>
      </c>
      <c r="FX22" s="22">
        <f t="shared" si="220"/>
        <v>1</v>
      </c>
      <c r="FY22" s="22">
        <f t="shared" si="221"/>
        <v>0</v>
      </c>
      <c r="FZ22" s="15">
        <f t="shared" si="222"/>
        <v>0</v>
      </c>
      <c r="GA22" s="22">
        <f t="shared" si="223"/>
        <v>0</v>
      </c>
      <c r="GB22" s="22">
        <f t="shared" si="224"/>
        <v>0</v>
      </c>
      <c r="GC22" s="22">
        <f t="shared" si="225"/>
        <v>1</v>
      </c>
      <c r="GD22" s="22">
        <f t="shared" si="226"/>
        <v>0</v>
      </c>
      <c r="GE22" s="22">
        <f t="shared" si="227"/>
        <v>1</v>
      </c>
      <c r="GF22" s="22">
        <f t="shared" si="228"/>
        <v>0</v>
      </c>
      <c r="GG22" s="15">
        <f t="shared" si="229"/>
        <v>0</v>
      </c>
      <c r="GH22" s="22">
        <f t="shared" si="230"/>
        <v>0</v>
      </c>
      <c r="GI22" s="22">
        <f t="shared" si="231"/>
        <v>0</v>
      </c>
      <c r="GJ22" s="22">
        <f t="shared" si="232"/>
        <v>1</v>
      </c>
      <c r="GK22" s="22">
        <f t="shared" si="233"/>
        <v>0</v>
      </c>
      <c r="GL22" s="22">
        <f t="shared" si="234"/>
        <v>1</v>
      </c>
      <c r="GM22" s="22">
        <f t="shared" si="235"/>
        <v>0</v>
      </c>
      <c r="GN22" s="15">
        <f t="shared" si="236"/>
        <v>0</v>
      </c>
      <c r="GO22" s="22">
        <f t="shared" si="237"/>
        <v>0</v>
      </c>
      <c r="GP22" s="22">
        <f t="shared" si="238"/>
        <v>0</v>
      </c>
      <c r="GQ22" s="22">
        <f t="shared" si="239"/>
        <v>1</v>
      </c>
      <c r="GR22" s="22">
        <f t="shared" si="240"/>
        <v>0</v>
      </c>
      <c r="GS22" s="22">
        <f t="shared" si="241"/>
        <v>1</v>
      </c>
      <c r="GT22" s="22">
        <f t="shared" si="242"/>
        <v>0</v>
      </c>
      <c r="GU22" s="15">
        <f t="shared" si="243"/>
        <v>0</v>
      </c>
      <c r="GV22" s="22">
        <f t="shared" si="17"/>
        <v>0</v>
      </c>
      <c r="GW22" s="22">
        <f t="shared" si="18"/>
        <v>1</v>
      </c>
      <c r="GX22" s="22">
        <f t="shared" si="19"/>
        <v>1</v>
      </c>
      <c r="GY22" s="18">
        <f t="shared" si="20"/>
        <v>1</v>
      </c>
      <c r="GZ22" s="18">
        <v>0</v>
      </c>
      <c r="HA22" s="18">
        <f t="shared" si="21"/>
        <v>0</v>
      </c>
      <c r="HB22" s="18">
        <v>0</v>
      </c>
      <c r="HC22" s="18">
        <f t="shared" si="22"/>
        <v>0</v>
      </c>
      <c r="HD22" s="18">
        <v>0</v>
      </c>
      <c r="HE22" s="18">
        <f t="shared" si="23"/>
        <v>0</v>
      </c>
      <c r="HF22" s="18">
        <v>0</v>
      </c>
      <c r="HG22" s="18">
        <f t="shared" si="24"/>
        <v>0</v>
      </c>
      <c r="HH22" s="18">
        <v>0</v>
      </c>
      <c r="HI22" s="18">
        <f t="shared" si="25"/>
        <v>0</v>
      </c>
      <c r="HJ22" s="18">
        <v>0</v>
      </c>
      <c r="HK22" s="18">
        <f t="shared" si="26"/>
        <v>0</v>
      </c>
      <c r="HL22" s="18">
        <v>0</v>
      </c>
      <c r="HM22" s="18">
        <f t="shared" si="27"/>
        <v>0</v>
      </c>
      <c r="HN22" s="18">
        <v>0</v>
      </c>
      <c r="HO22" s="18">
        <f t="shared" si="28"/>
        <v>0</v>
      </c>
      <c r="HP22" s="18">
        <v>0</v>
      </c>
      <c r="HQ22" s="18">
        <f t="shared" si="29"/>
        <v>0</v>
      </c>
      <c r="HR22" s="18">
        <v>0</v>
      </c>
      <c r="HS22" s="18">
        <f t="shared" si="30"/>
        <v>0</v>
      </c>
      <c r="HT22" s="18">
        <v>0</v>
      </c>
      <c r="HU22" s="18">
        <f t="shared" si="31"/>
        <v>0</v>
      </c>
      <c r="HV22" s="18">
        <v>0</v>
      </c>
      <c r="HW22" s="18">
        <f t="shared" si="32"/>
        <v>0</v>
      </c>
      <c r="HX22" s="18">
        <v>0</v>
      </c>
      <c r="HY22" s="18">
        <f t="shared" si="33"/>
        <v>0</v>
      </c>
      <c r="HZ22" s="18">
        <v>0</v>
      </c>
      <c r="IA22" s="18">
        <f t="shared" si="34"/>
        <v>0</v>
      </c>
      <c r="IB22" s="18">
        <v>0</v>
      </c>
      <c r="IC22" s="18">
        <f t="shared" si="35"/>
        <v>0</v>
      </c>
      <c r="ID22" s="18">
        <v>0</v>
      </c>
      <c r="IE22" s="18">
        <f t="shared" si="36"/>
        <v>0</v>
      </c>
      <c r="IF22" s="18">
        <v>0</v>
      </c>
      <c r="IG22" s="18">
        <f t="shared" si="37"/>
        <v>0</v>
      </c>
      <c r="IH22" s="18">
        <v>0</v>
      </c>
      <c r="II22" s="18">
        <f t="shared" si="38"/>
        <v>0</v>
      </c>
      <c r="IJ22" s="18">
        <v>0</v>
      </c>
      <c r="IK22" s="18">
        <f t="shared" si="39"/>
        <v>0</v>
      </c>
      <c r="IL22" s="18">
        <v>0</v>
      </c>
      <c r="IM22" s="18">
        <f t="shared" si="40"/>
        <v>0</v>
      </c>
      <c r="IN22" s="18">
        <f t="shared" si="41"/>
        <v>0</v>
      </c>
      <c r="IO22" s="18">
        <f t="shared" si="42"/>
        <v>0</v>
      </c>
      <c r="IP22" s="18">
        <f t="shared" si="43"/>
        <v>0</v>
      </c>
      <c r="IQ22" s="18">
        <f t="shared" si="44"/>
        <v>0</v>
      </c>
      <c r="IR22" s="18">
        <f t="shared" si="45"/>
        <v>0</v>
      </c>
      <c r="IS22" s="18">
        <f t="shared" si="46"/>
        <v>0</v>
      </c>
      <c r="IT22" s="18">
        <f t="shared" si="47"/>
        <v>0</v>
      </c>
      <c r="IU22" s="18">
        <f t="shared" si="48"/>
        <v>0</v>
      </c>
      <c r="IV22" s="18">
        <f t="shared" si="49"/>
        <v>0</v>
      </c>
      <c r="IW22" s="18">
        <f t="shared" si="50"/>
        <v>0</v>
      </c>
      <c r="IX22" s="18">
        <f t="shared" si="51"/>
        <v>0</v>
      </c>
      <c r="IY22" s="18">
        <f t="shared" si="52"/>
        <v>0</v>
      </c>
      <c r="IZ22" s="18">
        <f t="shared" si="53"/>
        <v>0</v>
      </c>
      <c r="JA22" s="18">
        <f t="shared" si="54"/>
        <v>0</v>
      </c>
      <c r="JB22" s="18">
        <f t="shared" si="55"/>
        <v>0</v>
      </c>
      <c r="JC22" s="18">
        <f t="shared" si="56"/>
        <v>0</v>
      </c>
      <c r="JD22" s="18">
        <f t="shared" si="57"/>
        <v>0</v>
      </c>
      <c r="JE22" s="18">
        <f t="shared" si="58"/>
        <v>0</v>
      </c>
      <c r="JF22" s="18">
        <f t="shared" si="59"/>
        <v>0</v>
      </c>
      <c r="JG22" s="18">
        <f t="shared" si="60"/>
        <v>0.01</v>
      </c>
      <c r="JH22" s="18">
        <f t="shared" si="61"/>
        <v>1</v>
      </c>
      <c r="JI22" s="18">
        <f t="shared" si="62"/>
        <v>1</v>
      </c>
      <c r="JJ22" s="18">
        <f t="shared" si="63"/>
        <v>1</v>
      </c>
      <c r="JK22" s="18">
        <f t="shared" si="64"/>
        <v>1</v>
      </c>
      <c r="JL22" s="18">
        <f t="shared" si="65"/>
        <v>1</v>
      </c>
      <c r="JM22" s="18">
        <f t="shared" si="66"/>
        <v>1</v>
      </c>
      <c r="JN22" s="18">
        <f t="shared" si="67"/>
        <v>1</v>
      </c>
      <c r="JO22" s="18">
        <f t="shared" si="68"/>
        <v>1</v>
      </c>
      <c r="JP22" s="18">
        <f t="shared" si="69"/>
        <v>1</v>
      </c>
      <c r="JQ22" s="18">
        <f t="shared" si="70"/>
        <v>1</v>
      </c>
      <c r="JR22" s="18">
        <f t="shared" si="71"/>
        <v>1</v>
      </c>
      <c r="JS22" s="18">
        <f t="shared" si="72"/>
        <v>1</v>
      </c>
      <c r="JT22" s="18">
        <f t="shared" si="73"/>
        <v>1</v>
      </c>
      <c r="JU22" s="18">
        <f t="shared" si="74"/>
        <v>1</v>
      </c>
      <c r="JV22" s="18">
        <f t="shared" si="75"/>
        <v>1</v>
      </c>
      <c r="JW22" s="18">
        <f t="shared" si="76"/>
        <v>1</v>
      </c>
      <c r="JX22" s="18">
        <f t="shared" si="77"/>
        <v>1</v>
      </c>
      <c r="JY22" s="18">
        <f t="shared" si="78"/>
        <v>1</v>
      </c>
      <c r="JZ22" s="18">
        <f t="shared" si="79"/>
        <v>1</v>
      </c>
      <c r="KA22" s="18">
        <f t="shared" si="80"/>
        <v>0</v>
      </c>
      <c r="KB22" s="18">
        <f t="shared" si="81"/>
        <v>0</v>
      </c>
      <c r="KC22" s="18">
        <f t="shared" si="82"/>
        <v>0</v>
      </c>
      <c r="KD22" s="18">
        <f t="shared" si="83"/>
        <v>0</v>
      </c>
      <c r="KE22" s="18">
        <f t="shared" si="84"/>
        <v>0</v>
      </c>
      <c r="KF22" s="18">
        <f t="shared" si="85"/>
        <v>0</v>
      </c>
      <c r="KG22" s="18">
        <f t="shared" si="86"/>
        <v>0</v>
      </c>
      <c r="KH22" s="18">
        <f t="shared" si="87"/>
        <v>0</v>
      </c>
      <c r="KI22" s="18">
        <f t="shared" si="88"/>
        <v>0</v>
      </c>
      <c r="KJ22" s="18">
        <f t="shared" si="89"/>
        <v>0</v>
      </c>
      <c r="KK22" s="18">
        <f t="shared" si="90"/>
        <v>0</v>
      </c>
      <c r="KL22" s="18">
        <f t="shared" si="91"/>
        <v>0</v>
      </c>
      <c r="KM22" s="18">
        <f t="shared" si="92"/>
        <v>0</v>
      </c>
      <c r="KN22" s="18">
        <f t="shared" si="93"/>
        <v>0</v>
      </c>
      <c r="KO22" s="18">
        <f t="shared" si="94"/>
        <v>0</v>
      </c>
      <c r="KP22" s="18">
        <f t="shared" si="95"/>
        <v>0</v>
      </c>
      <c r="KQ22" s="18">
        <f t="shared" si="96"/>
        <v>0</v>
      </c>
      <c r="KR22" s="18">
        <f t="shared" si="97"/>
        <v>0</v>
      </c>
      <c r="KS22" s="18">
        <f t="shared" si="98"/>
        <v>0</v>
      </c>
      <c r="KT22" s="18">
        <f t="shared" si="99"/>
        <v>0</v>
      </c>
    </row>
    <row r="23" spans="1:306" x14ac:dyDescent="0.3">
      <c r="A23" s="18"/>
      <c r="B23" s="18"/>
      <c r="C23" s="18"/>
      <c r="AJ23" s="24"/>
      <c r="AK23" s="24"/>
      <c r="AL23" s="20"/>
      <c r="AM23" s="23"/>
      <c r="AN23" s="18"/>
      <c r="AO23" s="24"/>
      <c r="AP23" s="18">
        <f t="shared" si="100"/>
        <v>0</v>
      </c>
      <c r="AQ23" s="18" t="str">
        <f t="shared" si="101"/>
        <v>x</v>
      </c>
      <c r="AR23" s="18" t="str">
        <f t="shared" si="0"/>
        <v>x</v>
      </c>
      <c r="AS23" s="19">
        <f t="shared" si="1"/>
        <v>0</v>
      </c>
      <c r="AT23" s="19">
        <f t="shared" si="2"/>
        <v>0</v>
      </c>
      <c r="AU23" s="19">
        <f t="shared" si="3"/>
        <v>0</v>
      </c>
      <c r="AV23" s="19">
        <f t="shared" si="4"/>
        <v>0</v>
      </c>
      <c r="AW23" s="71">
        <f t="shared" si="102"/>
        <v>0</v>
      </c>
      <c r="AX23" s="71">
        <f t="shared" si="103"/>
        <v>0</v>
      </c>
      <c r="AY23" s="71">
        <f t="shared" si="104"/>
        <v>1</v>
      </c>
      <c r="AZ23" s="22">
        <f t="shared" si="5"/>
        <v>0</v>
      </c>
      <c r="BA23" s="22">
        <f t="shared" si="6"/>
        <v>0</v>
      </c>
      <c r="BB23" s="25">
        <f t="shared" si="7"/>
        <v>0</v>
      </c>
      <c r="BC23" s="21">
        <f t="shared" si="8"/>
        <v>0</v>
      </c>
      <c r="BD23" s="22">
        <v>22</v>
      </c>
      <c r="BE23" s="18">
        <f t="shared" si="9"/>
        <v>0</v>
      </c>
      <c r="BF23" s="18">
        <f t="shared" si="10"/>
        <v>0</v>
      </c>
      <c r="BG23" s="18">
        <f t="shared" si="11"/>
        <v>0</v>
      </c>
      <c r="BH23" s="18">
        <f t="shared" si="12"/>
        <v>0</v>
      </c>
      <c r="BI23" s="18">
        <f t="shared" si="105"/>
        <v>0</v>
      </c>
      <c r="BJ23" s="22">
        <f t="shared" si="116"/>
        <v>1</v>
      </c>
      <c r="BK23" s="22">
        <f t="shared" si="106"/>
        <v>1</v>
      </c>
      <c r="BL23" s="33">
        <f t="shared" si="107"/>
        <v>1</v>
      </c>
      <c r="BM23" s="22">
        <f t="shared" si="13"/>
        <v>0</v>
      </c>
      <c r="BN23" s="22">
        <f t="shared" si="108"/>
        <v>1</v>
      </c>
      <c r="BO23" s="22">
        <f t="shared" si="14"/>
        <v>1</v>
      </c>
      <c r="BP23" s="22">
        <f t="shared" si="109"/>
        <v>0</v>
      </c>
      <c r="BQ23" s="22">
        <f t="shared" si="15"/>
        <v>0</v>
      </c>
      <c r="BR23" s="15">
        <f t="shared" si="16"/>
        <v>0</v>
      </c>
      <c r="BS23" s="45">
        <f t="shared" si="110"/>
        <v>0</v>
      </c>
      <c r="BT23" s="22">
        <f t="shared" si="111"/>
        <v>0</v>
      </c>
      <c r="BU23" s="22">
        <f t="shared" si="117"/>
        <v>1</v>
      </c>
      <c r="BV23" s="22">
        <f t="shared" si="112"/>
        <v>0</v>
      </c>
      <c r="BW23" s="22">
        <f t="shared" si="113"/>
        <v>1</v>
      </c>
      <c r="BX23" s="22">
        <f t="shared" si="114"/>
        <v>0</v>
      </c>
      <c r="BY23" s="15">
        <f t="shared" si="115"/>
        <v>0</v>
      </c>
      <c r="BZ23" s="18">
        <f t="shared" si="118"/>
        <v>0</v>
      </c>
      <c r="CA23" s="22">
        <f t="shared" si="119"/>
        <v>0</v>
      </c>
      <c r="CB23" s="22">
        <f t="shared" si="124"/>
        <v>1</v>
      </c>
      <c r="CC23" s="22">
        <f t="shared" si="120"/>
        <v>0</v>
      </c>
      <c r="CD23" s="22">
        <f t="shared" si="121"/>
        <v>1</v>
      </c>
      <c r="CE23" s="22">
        <f t="shared" si="122"/>
        <v>0</v>
      </c>
      <c r="CF23" s="15">
        <f t="shared" si="123"/>
        <v>0</v>
      </c>
      <c r="CG23" s="18">
        <f t="shared" si="125"/>
        <v>0</v>
      </c>
      <c r="CH23" s="22">
        <f t="shared" si="126"/>
        <v>0</v>
      </c>
      <c r="CI23" s="22">
        <f t="shared" si="127"/>
        <v>1</v>
      </c>
      <c r="CJ23" s="22">
        <f t="shared" si="128"/>
        <v>0</v>
      </c>
      <c r="CK23" s="22">
        <f t="shared" si="129"/>
        <v>1</v>
      </c>
      <c r="CL23" s="22">
        <f t="shared" si="130"/>
        <v>0</v>
      </c>
      <c r="CM23" s="15">
        <f t="shared" si="131"/>
        <v>0</v>
      </c>
      <c r="CN23" s="18">
        <f t="shared" si="132"/>
        <v>0</v>
      </c>
      <c r="CO23" s="22">
        <f t="shared" si="133"/>
        <v>0</v>
      </c>
      <c r="CP23" s="22">
        <f t="shared" si="134"/>
        <v>1</v>
      </c>
      <c r="CQ23" s="22">
        <f t="shared" si="135"/>
        <v>0</v>
      </c>
      <c r="CR23" s="22">
        <f t="shared" si="136"/>
        <v>1</v>
      </c>
      <c r="CS23" s="22">
        <f t="shared" si="137"/>
        <v>0</v>
      </c>
      <c r="CT23" s="15">
        <f t="shared" si="138"/>
        <v>0</v>
      </c>
      <c r="CU23" s="18">
        <f t="shared" si="139"/>
        <v>0</v>
      </c>
      <c r="CV23" s="22">
        <f t="shared" si="140"/>
        <v>0</v>
      </c>
      <c r="CW23" s="22">
        <f t="shared" si="141"/>
        <v>1</v>
      </c>
      <c r="CX23" s="22">
        <f t="shared" si="142"/>
        <v>0</v>
      </c>
      <c r="CY23" s="22">
        <f t="shared" si="143"/>
        <v>1</v>
      </c>
      <c r="CZ23" s="22">
        <f t="shared" si="144"/>
        <v>0</v>
      </c>
      <c r="DA23" s="15">
        <f t="shared" si="145"/>
        <v>0</v>
      </c>
      <c r="DB23" s="18">
        <f t="shared" si="146"/>
        <v>0</v>
      </c>
      <c r="DC23" s="22">
        <f t="shared" si="147"/>
        <v>0</v>
      </c>
      <c r="DD23" s="22">
        <f t="shared" si="148"/>
        <v>1</v>
      </c>
      <c r="DE23" s="22">
        <f t="shared" si="149"/>
        <v>0</v>
      </c>
      <c r="DF23" s="22">
        <f t="shared" si="150"/>
        <v>1</v>
      </c>
      <c r="DG23" s="22">
        <f t="shared" si="151"/>
        <v>0</v>
      </c>
      <c r="DH23" s="15">
        <f t="shared" si="152"/>
        <v>0</v>
      </c>
      <c r="DI23" s="18">
        <f t="shared" si="153"/>
        <v>0</v>
      </c>
      <c r="DJ23" s="22">
        <f t="shared" si="154"/>
        <v>0</v>
      </c>
      <c r="DK23" s="22">
        <f t="shared" si="155"/>
        <v>1</v>
      </c>
      <c r="DL23" s="22">
        <f t="shared" si="156"/>
        <v>0</v>
      </c>
      <c r="DM23" s="22">
        <f t="shared" si="157"/>
        <v>1</v>
      </c>
      <c r="DN23" s="22">
        <f t="shared" si="158"/>
        <v>0</v>
      </c>
      <c r="DO23" s="15">
        <f t="shared" si="159"/>
        <v>0</v>
      </c>
      <c r="DP23" s="18">
        <f t="shared" si="160"/>
        <v>0</v>
      </c>
      <c r="DQ23" s="22">
        <f t="shared" si="161"/>
        <v>0</v>
      </c>
      <c r="DR23" s="22">
        <f t="shared" si="162"/>
        <v>1</v>
      </c>
      <c r="DS23" s="22">
        <f t="shared" si="163"/>
        <v>0</v>
      </c>
      <c r="DT23" s="22">
        <f t="shared" si="164"/>
        <v>1</v>
      </c>
      <c r="DU23" s="22">
        <f t="shared" si="165"/>
        <v>0</v>
      </c>
      <c r="DV23" s="15">
        <f t="shared" si="166"/>
        <v>0</v>
      </c>
      <c r="DW23" s="18">
        <f t="shared" si="167"/>
        <v>0</v>
      </c>
      <c r="DX23" s="22">
        <f t="shared" si="168"/>
        <v>0</v>
      </c>
      <c r="DY23" s="22">
        <f t="shared" si="169"/>
        <v>1</v>
      </c>
      <c r="DZ23" s="22">
        <f t="shared" si="170"/>
        <v>0</v>
      </c>
      <c r="EA23" s="22">
        <f t="shared" si="171"/>
        <v>1</v>
      </c>
      <c r="EB23" s="22">
        <f t="shared" si="172"/>
        <v>0</v>
      </c>
      <c r="EC23" s="15">
        <f t="shared" si="173"/>
        <v>0</v>
      </c>
      <c r="ED23" s="18">
        <f t="shared" si="174"/>
        <v>0</v>
      </c>
      <c r="EE23" s="22">
        <f t="shared" si="175"/>
        <v>0</v>
      </c>
      <c r="EF23" s="22">
        <f t="shared" si="176"/>
        <v>1</v>
      </c>
      <c r="EG23" s="22">
        <f t="shared" si="177"/>
        <v>0</v>
      </c>
      <c r="EH23" s="22">
        <f t="shared" si="178"/>
        <v>1</v>
      </c>
      <c r="EI23" s="22">
        <f t="shared" si="179"/>
        <v>0</v>
      </c>
      <c r="EJ23" s="15">
        <f t="shared" si="180"/>
        <v>0</v>
      </c>
      <c r="EK23" s="18">
        <f t="shared" si="181"/>
        <v>0</v>
      </c>
      <c r="EL23" s="22">
        <f t="shared" si="182"/>
        <v>0</v>
      </c>
      <c r="EM23" s="22">
        <f t="shared" si="183"/>
        <v>1</v>
      </c>
      <c r="EN23" s="22">
        <f t="shared" si="184"/>
        <v>0</v>
      </c>
      <c r="EO23" s="22">
        <f t="shared" si="185"/>
        <v>1</v>
      </c>
      <c r="EP23" s="22">
        <f t="shared" si="186"/>
        <v>0</v>
      </c>
      <c r="EQ23" s="15">
        <f t="shared" si="187"/>
        <v>0</v>
      </c>
      <c r="ER23" s="22">
        <f t="shared" si="188"/>
        <v>0</v>
      </c>
      <c r="ES23" s="22">
        <f t="shared" si="189"/>
        <v>0</v>
      </c>
      <c r="ET23" s="22">
        <f t="shared" si="190"/>
        <v>1</v>
      </c>
      <c r="EU23" s="22">
        <f t="shared" si="191"/>
        <v>0</v>
      </c>
      <c r="EV23" s="22">
        <f t="shared" si="192"/>
        <v>1</v>
      </c>
      <c r="EW23" s="22">
        <f t="shared" si="193"/>
        <v>0</v>
      </c>
      <c r="EX23" s="15">
        <f t="shared" si="194"/>
        <v>0</v>
      </c>
      <c r="EY23" s="22">
        <f t="shared" si="195"/>
        <v>0</v>
      </c>
      <c r="EZ23" s="22">
        <f t="shared" si="196"/>
        <v>0</v>
      </c>
      <c r="FA23" s="22">
        <f t="shared" si="197"/>
        <v>1</v>
      </c>
      <c r="FB23" s="22">
        <f t="shared" si="198"/>
        <v>0</v>
      </c>
      <c r="FC23" s="22">
        <f t="shared" si="199"/>
        <v>1</v>
      </c>
      <c r="FD23" s="22">
        <f t="shared" si="200"/>
        <v>0</v>
      </c>
      <c r="FE23" s="15">
        <f t="shared" si="201"/>
        <v>0</v>
      </c>
      <c r="FF23" s="22">
        <f t="shared" si="202"/>
        <v>0</v>
      </c>
      <c r="FG23" s="22">
        <f t="shared" si="203"/>
        <v>0</v>
      </c>
      <c r="FH23" s="22">
        <f t="shared" si="204"/>
        <v>1</v>
      </c>
      <c r="FI23" s="22">
        <f t="shared" si="205"/>
        <v>0</v>
      </c>
      <c r="FJ23" s="22">
        <f t="shared" si="206"/>
        <v>1</v>
      </c>
      <c r="FK23" s="22">
        <f t="shared" si="207"/>
        <v>0</v>
      </c>
      <c r="FL23" s="15">
        <f t="shared" si="208"/>
        <v>0</v>
      </c>
      <c r="FM23" s="22">
        <f t="shared" si="209"/>
        <v>0</v>
      </c>
      <c r="FN23" s="22">
        <f t="shared" si="210"/>
        <v>0</v>
      </c>
      <c r="FO23" s="22">
        <f t="shared" si="211"/>
        <v>1</v>
      </c>
      <c r="FP23" s="22">
        <f t="shared" si="212"/>
        <v>0</v>
      </c>
      <c r="FQ23" s="22">
        <f t="shared" si="213"/>
        <v>1</v>
      </c>
      <c r="FR23" s="22">
        <f t="shared" si="214"/>
        <v>0</v>
      </c>
      <c r="FS23" s="15">
        <f t="shared" si="215"/>
        <v>0</v>
      </c>
      <c r="FT23" s="22">
        <f t="shared" si="216"/>
        <v>0</v>
      </c>
      <c r="FU23" s="22">
        <f t="shared" si="217"/>
        <v>0</v>
      </c>
      <c r="FV23" s="22">
        <f t="shared" si="218"/>
        <v>1</v>
      </c>
      <c r="FW23" s="22">
        <f t="shared" si="219"/>
        <v>0</v>
      </c>
      <c r="FX23" s="22">
        <f t="shared" si="220"/>
        <v>1</v>
      </c>
      <c r="FY23" s="22">
        <f t="shared" si="221"/>
        <v>0</v>
      </c>
      <c r="FZ23" s="15">
        <f t="shared" si="222"/>
        <v>0</v>
      </c>
      <c r="GA23" s="22">
        <f t="shared" si="223"/>
        <v>0</v>
      </c>
      <c r="GB23" s="22">
        <f t="shared" si="224"/>
        <v>0</v>
      </c>
      <c r="GC23" s="22">
        <f t="shared" si="225"/>
        <v>1</v>
      </c>
      <c r="GD23" s="22">
        <f t="shared" si="226"/>
        <v>0</v>
      </c>
      <c r="GE23" s="22">
        <f t="shared" si="227"/>
        <v>1</v>
      </c>
      <c r="GF23" s="22">
        <f t="shared" si="228"/>
        <v>0</v>
      </c>
      <c r="GG23" s="15">
        <f t="shared" si="229"/>
        <v>0</v>
      </c>
      <c r="GH23" s="22">
        <f t="shared" si="230"/>
        <v>0</v>
      </c>
      <c r="GI23" s="22">
        <f t="shared" si="231"/>
        <v>0</v>
      </c>
      <c r="GJ23" s="22">
        <f t="shared" si="232"/>
        <v>1</v>
      </c>
      <c r="GK23" s="22">
        <f t="shared" si="233"/>
        <v>0</v>
      </c>
      <c r="GL23" s="22">
        <f t="shared" si="234"/>
        <v>1</v>
      </c>
      <c r="GM23" s="22">
        <f t="shared" si="235"/>
        <v>0</v>
      </c>
      <c r="GN23" s="15">
        <f t="shared" si="236"/>
        <v>0</v>
      </c>
      <c r="GO23" s="22">
        <f t="shared" si="237"/>
        <v>0</v>
      </c>
      <c r="GP23" s="22">
        <f t="shared" si="238"/>
        <v>0</v>
      </c>
      <c r="GQ23" s="22">
        <f t="shared" si="239"/>
        <v>1</v>
      </c>
      <c r="GR23" s="22">
        <f t="shared" si="240"/>
        <v>0</v>
      </c>
      <c r="GS23" s="22">
        <f t="shared" si="241"/>
        <v>1</v>
      </c>
      <c r="GT23" s="22">
        <f t="shared" si="242"/>
        <v>0</v>
      </c>
      <c r="GU23" s="15">
        <f t="shared" si="243"/>
        <v>0</v>
      </c>
      <c r="GV23" s="22">
        <f t="shared" si="17"/>
        <v>0</v>
      </c>
      <c r="GW23" s="22">
        <f t="shared" si="18"/>
        <v>1</v>
      </c>
      <c r="GX23" s="22">
        <f t="shared" si="19"/>
        <v>1</v>
      </c>
      <c r="GY23" s="18">
        <f t="shared" si="20"/>
        <v>1</v>
      </c>
      <c r="GZ23" s="18">
        <v>0</v>
      </c>
      <c r="HA23" s="18">
        <f t="shared" si="21"/>
        <v>0</v>
      </c>
      <c r="HB23" s="18">
        <v>0</v>
      </c>
      <c r="HC23" s="18">
        <f t="shared" si="22"/>
        <v>0</v>
      </c>
      <c r="HD23" s="18">
        <v>0</v>
      </c>
      <c r="HE23" s="18">
        <f t="shared" si="23"/>
        <v>0</v>
      </c>
      <c r="HF23" s="18">
        <v>0</v>
      </c>
      <c r="HG23" s="18">
        <f t="shared" si="24"/>
        <v>0</v>
      </c>
      <c r="HH23" s="18">
        <v>0</v>
      </c>
      <c r="HI23" s="18">
        <f t="shared" si="25"/>
        <v>0</v>
      </c>
      <c r="HJ23" s="18">
        <v>0</v>
      </c>
      <c r="HK23" s="18">
        <f t="shared" si="26"/>
        <v>0</v>
      </c>
      <c r="HL23" s="18">
        <v>0</v>
      </c>
      <c r="HM23" s="18">
        <f t="shared" si="27"/>
        <v>0</v>
      </c>
      <c r="HN23" s="18">
        <v>0</v>
      </c>
      <c r="HO23" s="18">
        <f t="shared" si="28"/>
        <v>0</v>
      </c>
      <c r="HP23" s="18">
        <v>0</v>
      </c>
      <c r="HQ23" s="18">
        <f t="shared" si="29"/>
        <v>0</v>
      </c>
      <c r="HR23" s="18">
        <v>0</v>
      </c>
      <c r="HS23" s="18">
        <f t="shared" si="30"/>
        <v>0</v>
      </c>
      <c r="HT23" s="18">
        <v>0</v>
      </c>
      <c r="HU23" s="18">
        <f t="shared" si="31"/>
        <v>0</v>
      </c>
      <c r="HV23" s="18">
        <v>0</v>
      </c>
      <c r="HW23" s="18">
        <f t="shared" si="32"/>
        <v>0</v>
      </c>
      <c r="HX23" s="18">
        <v>0</v>
      </c>
      <c r="HY23" s="18">
        <f t="shared" si="33"/>
        <v>0</v>
      </c>
      <c r="HZ23" s="18">
        <v>0</v>
      </c>
      <c r="IA23" s="18">
        <f t="shared" si="34"/>
        <v>0</v>
      </c>
      <c r="IB23" s="18">
        <v>0</v>
      </c>
      <c r="IC23" s="18">
        <f t="shared" si="35"/>
        <v>0</v>
      </c>
      <c r="ID23" s="18">
        <v>0</v>
      </c>
      <c r="IE23" s="18">
        <f t="shared" si="36"/>
        <v>0</v>
      </c>
      <c r="IF23" s="18">
        <v>0</v>
      </c>
      <c r="IG23" s="18">
        <f t="shared" si="37"/>
        <v>0</v>
      </c>
      <c r="IH23" s="18">
        <v>0</v>
      </c>
      <c r="II23" s="18">
        <f t="shared" si="38"/>
        <v>0</v>
      </c>
      <c r="IJ23" s="18">
        <v>0</v>
      </c>
      <c r="IK23" s="18">
        <f t="shared" si="39"/>
        <v>0</v>
      </c>
      <c r="IL23" s="18">
        <v>0</v>
      </c>
      <c r="IM23" s="18">
        <f t="shared" si="40"/>
        <v>0</v>
      </c>
      <c r="IN23" s="18">
        <f t="shared" si="41"/>
        <v>0</v>
      </c>
      <c r="IO23" s="18">
        <f t="shared" si="42"/>
        <v>0</v>
      </c>
      <c r="IP23" s="18">
        <f t="shared" si="43"/>
        <v>0</v>
      </c>
      <c r="IQ23" s="18">
        <f t="shared" si="44"/>
        <v>0</v>
      </c>
      <c r="IR23" s="18">
        <f t="shared" si="45"/>
        <v>0</v>
      </c>
      <c r="IS23" s="18">
        <f t="shared" si="46"/>
        <v>0</v>
      </c>
      <c r="IT23" s="18">
        <f t="shared" si="47"/>
        <v>0</v>
      </c>
      <c r="IU23" s="18">
        <f t="shared" si="48"/>
        <v>0</v>
      </c>
      <c r="IV23" s="18">
        <f t="shared" si="49"/>
        <v>0</v>
      </c>
      <c r="IW23" s="18">
        <f t="shared" si="50"/>
        <v>0</v>
      </c>
      <c r="IX23" s="18">
        <f t="shared" si="51"/>
        <v>0</v>
      </c>
      <c r="IY23" s="18">
        <f t="shared" si="52"/>
        <v>0</v>
      </c>
      <c r="IZ23" s="18">
        <f t="shared" si="53"/>
        <v>0</v>
      </c>
      <c r="JA23" s="18">
        <f t="shared" si="54"/>
        <v>0</v>
      </c>
      <c r="JB23" s="18">
        <f t="shared" si="55"/>
        <v>0</v>
      </c>
      <c r="JC23" s="18">
        <f t="shared" si="56"/>
        <v>0</v>
      </c>
      <c r="JD23" s="18">
        <f t="shared" si="57"/>
        <v>0</v>
      </c>
      <c r="JE23" s="18">
        <f t="shared" si="58"/>
        <v>0</v>
      </c>
      <c r="JF23" s="18">
        <f t="shared" si="59"/>
        <v>0</v>
      </c>
      <c r="JG23" s="18">
        <f t="shared" si="60"/>
        <v>0.01</v>
      </c>
      <c r="JH23" s="18">
        <f t="shared" si="61"/>
        <v>1</v>
      </c>
      <c r="JI23" s="18">
        <f t="shared" si="62"/>
        <v>1</v>
      </c>
      <c r="JJ23" s="18">
        <f t="shared" si="63"/>
        <v>1</v>
      </c>
      <c r="JK23" s="18">
        <f t="shared" si="64"/>
        <v>1</v>
      </c>
      <c r="JL23" s="18">
        <f t="shared" si="65"/>
        <v>1</v>
      </c>
      <c r="JM23" s="18">
        <f t="shared" si="66"/>
        <v>1</v>
      </c>
      <c r="JN23" s="18">
        <f t="shared" si="67"/>
        <v>1</v>
      </c>
      <c r="JO23" s="18">
        <f t="shared" si="68"/>
        <v>1</v>
      </c>
      <c r="JP23" s="18">
        <f t="shared" si="69"/>
        <v>1</v>
      </c>
      <c r="JQ23" s="18">
        <f t="shared" si="70"/>
        <v>1</v>
      </c>
      <c r="JR23" s="18">
        <f t="shared" si="71"/>
        <v>1</v>
      </c>
      <c r="JS23" s="18">
        <f t="shared" si="72"/>
        <v>1</v>
      </c>
      <c r="JT23" s="18">
        <f t="shared" si="73"/>
        <v>1</v>
      </c>
      <c r="JU23" s="18">
        <f t="shared" si="74"/>
        <v>1</v>
      </c>
      <c r="JV23" s="18">
        <f t="shared" si="75"/>
        <v>1</v>
      </c>
      <c r="JW23" s="18">
        <f t="shared" si="76"/>
        <v>1</v>
      </c>
      <c r="JX23" s="18">
        <f t="shared" si="77"/>
        <v>1</v>
      </c>
      <c r="JY23" s="18">
        <f t="shared" si="78"/>
        <v>1</v>
      </c>
      <c r="JZ23" s="18">
        <f t="shared" si="79"/>
        <v>1</v>
      </c>
      <c r="KA23" s="18">
        <f t="shared" si="80"/>
        <v>0</v>
      </c>
      <c r="KB23" s="18">
        <f t="shared" si="81"/>
        <v>0</v>
      </c>
      <c r="KC23" s="18">
        <f t="shared" si="82"/>
        <v>0</v>
      </c>
      <c r="KD23" s="18">
        <f t="shared" si="83"/>
        <v>0</v>
      </c>
      <c r="KE23" s="18">
        <f t="shared" si="84"/>
        <v>0</v>
      </c>
      <c r="KF23" s="18">
        <f t="shared" si="85"/>
        <v>0</v>
      </c>
      <c r="KG23" s="18">
        <f t="shared" si="86"/>
        <v>0</v>
      </c>
      <c r="KH23" s="18">
        <f t="shared" si="87"/>
        <v>0</v>
      </c>
      <c r="KI23" s="18">
        <f t="shared" si="88"/>
        <v>0</v>
      </c>
      <c r="KJ23" s="18">
        <f t="shared" si="89"/>
        <v>0</v>
      </c>
      <c r="KK23" s="18">
        <f t="shared" si="90"/>
        <v>0</v>
      </c>
      <c r="KL23" s="18">
        <f t="shared" si="91"/>
        <v>0</v>
      </c>
      <c r="KM23" s="18">
        <f t="shared" si="92"/>
        <v>0</v>
      </c>
      <c r="KN23" s="18">
        <f t="shared" si="93"/>
        <v>0</v>
      </c>
      <c r="KO23" s="18">
        <f t="shared" si="94"/>
        <v>0</v>
      </c>
      <c r="KP23" s="18">
        <f t="shared" si="95"/>
        <v>0</v>
      </c>
      <c r="KQ23" s="18">
        <f t="shared" si="96"/>
        <v>0</v>
      </c>
      <c r="KR23" s="18">
        <f t="shared" si="97"/>
        <v>0</v>
      </c>
      <c r="KS23" s="18">
        <f t="shared" si="98"/>
        <v>0</v>
      </c>
      <c r="KT23" s="18">
        <f t="shared" si="99"/>
        <v>0</v>
      </c>
    </row>
    <row r="24" spans="1:306" x14ac:dyDescent="0.3">
      <c r="A24" s="18"/>
      <c r="B24" s="18"/>
      <c r="C24" s="18"/>
      <c r="AJ24" s="24"/>
      <c r="AK24" s="24"/>
      <c r="AL24" s="20"/>
      <c r="AM24" s="23"/>
      <c r="AN24" s="18"/>
      <c r="AO24" s="24"/>
      <c r="AP24" s="18">
        <f t="shared" si="100"/>
        <v>0</v>
      </c>
      <c r="AQ24" s="18" t="str">
        <f t="shared" si="101"/>
        <v>x</v>
      </c>
      <c r="AR24" s="18" t="str">
        <f t="shared" si="0"/>
        <v>x</v>
      </c>
      <c r="AS24" s="19">
        <f t="shared" si="1"/>
        <v>0</v>
      </c>
      <c r="AT24" s="19">
        <f t="shared" si="2"/>
        <v>0</v>
      </c>
      <c r="AU24" s="19">
        <f t="shared" si="3"/>
        <v>0</v>
      </c>
      <c r="AV24" s="19">
        <f t="shared" si="4"/>
        <v>0</v>
      </c>
      <c r="AW24" s="71">
        <f t="shared" si="102"/>
        <v>0</v>
      </c>
      <c r="AX24" s="71">
        <f t="shared" si="103"/>
        <v>0</v>
      </c>
      <c r="AY24" s="71">
        <f t="shared" si="104"/>
        <v>1</v>
      </c>
      <c r="AZ24" s="22">
        <f t="shared" si="5"/>
        <v>0</v>
      </c>
      <c r="BA24" s="22">
        <f t="shared" si="6"/>
        <v>0</v>
      </c>
      <c r="BB24" s="25">
        <f t="shared" si="7"/>
        <v>0</v>
      </c>
      <c r="BC24" s="21">
        <f t="shared" si="8"/>
        <v>0</v>
      </c>
      <c r="BD24" s="22">
        <v>23</v>
      </c>
      <c r="BE24" s="18">
        <f t="shared" si="9"/>
        <v>0</v>
      </c>
      <c r="BF24" s="18">
        <f t="shared" si="10"/>
        <v>0</v>
      </c>
      <c r="BG24" s="18">
        <f t="shared" si="11"/>
        <v>0</v>
      </c>
      <c r="BH24" s="18">
        <f t="shared" si="12"/>
        <v>0</v>
      </c>
      <c r="BI24" s="18">
        <f t="shared" si="105"/>
        <v>0</v>
      </c>
      <c r="BJ24" s="22">
        <f t="shared" si="116"/>
        <v>1</v>
      </c>
      <c r="BK24" s="22">
        <f t="shared" si="106"/>
        <v>1</v>
      </c>
      <c r="BL24" s="33">
        <f t="shared" si="107"/>
        <v>1</v>
      </c>
      <c r="BM24" s="22">
        <f t="shared" si="13"/>
        <v>0</v>
      </c>
      <c r="BN24" s="22">
        <f t="shared" si="108"/>
        <v>1</v>
      </c>
      <c r="BO24" s="22">
        <f t="shared" si="14"/>
        <v>1</v>
      </c>
      <c r="BP24" s="22">
        <f t="shared" si="109"/>
        <v>0</v>
      </c>
      <c r="BQ24" s="22">
        <f t="shared" si="15"/>
        <v>0</v>
      </c>
      <c r="BR24" s="15">
        <f t="shared" si="16"/>
        <v>0</v>
      </c>
      <c r="BS24" s="45">
        <f t="shared" si="110"/>
        <v>0</v>
      </c>
      <c r="BT24" s="22">
        <f t="shared" si="111"/>
        <v>0</v>
      </c>
      <c r="BU24" s="22">
        <f t="shared" si="117"/>
        <v>1</v>
      </c>
      <c r="BV24" s="22">
        <f t="shared" si="112"/>
        <v>0</v>
      </c>
      <c r="BW24" s="22">
        <f t="shared" si="113"/>
        <v>1</v>
      </c>
      <c r="BX24" s="22">
        <f t="shared" si="114"/>
        <v>0</v>
      </c>
      <c r="BY24" s="15">
        <f t="shared" si="115"/>
        <v>0</v>
      </c>
      <c r="BZ24" s="18">
        <f t="shared" si="118"/>
        <v>0</v>
      </c>
      <c r="CA24" s="22">
        <f t="shared" si="119"/>
        <v>0</v>
      </c>
      <c r="CB24" s="22">
        <f t="shared" si="124"/>
        <v>1</v>
      </c>
      <c r="CC24" s="22">
        <f t="shared" si="120"/>
        <v>0</v>
      </c>
      <c r="CD24" s="22">
        <f t="shared" si="121"/>
        <v>1</v>
      </c>
      <c r="CE24" s="22">
        <f t="shared" si="122"/>
        <v>0</v>
      </c>
      <c r="CF24" s="15">
        <f t="shared" si="123"/>
        <v>0</v>
      </c>
      <c r="CG24" s="18">
        <f t="shared" si="125"/>
        <v>0</v>
      </c>
      <c r="CH24" s="22">
        <f t="shared" si="126"/>
        <v>0</v>
      </c>
      <c r="CI24" s="22">
        <f t="shared" si="127"/>
        <v>1</v>
      </c>
      <c r="CJ24" s="22">
        <f t="shared" si="128"/>
        <v>0</v>
      </c>
      <c r="CK24" s="22">
        <f t="shared" si="129"/>
        <v>1</v>
      </c>
      <c r="CL24" s="22">
        <f t="shared" si="130"/>
        <v>0</v>
      </c>
      <c r="CM24" s="15">
        <f t="shared" si="131"/>
        <v>0</v>
      </c>
      <c r="CN24" s="18">
        <f t="shared" si="132"/>
        <v>0</v>
      </c>
      <c r="CO24" s="22">
        <f t="shared" si="133"/>
        <v>0</v>
      </c>
      <c r="CP24" s="22">
        <f t="shared" si="134"/>
        <v>1</v>
      </c>
      <c r="CQ24" s="22">
        <f t="shared" si="135"/>
        <v>0</v>
      </c>
      <c r="CR24" s="22">
        <f t="shared" si="136"/>
        <v>1</v>
      </c>
      <c r="CS24" s="22">
        <f t="shared" si="137"/>
        <v>0</v>
      </c>
      <c r="CT24" s="15">
        <f t="shared" si="138"/>
        <v>0</v>
      </c>
      <c r="CU24" s="18">
        <f t="shared" si="139"/>
        <v>0</v>
      </c>
      <c r="CV24" s="22">
        <f t="shared" si="140"/>
        <v>0</v>
      </c>
      <c r="CW24" s="22">
        <f t="shared" si="141"/>
        <v>1</v>
      </c>
      <c r="CX24" s="22">
        <f t="shared" si="142"/>
        <v>0</v>
      </c>
      <c r="CY24" s="22">
        <f t="shared" si="143"/>
        <v>1</v>
      </c>
      <c r="CZ24" s="22">
        <f t="shared" si="144"/>
        <v>0</v>
      </c>
      <c r="DA24" s="15">
        <f t="shared" si="145"/>
        <v>0</v>
      </c>
      <c r="DB24" s="18">
        <f t="shared" si="146"/>
        <v>0</v>
      </c>
      <c r="DC24" s="22">
        <f t="shared" si="147"/>
        <v>0</v>
      </c>
      <c r="DD24" s="22">
        <f t="shared" si="148"/>
        <v>1</v>
      </c>
      <c r="DE24" s="22">
        <f t="shared" si="149"/>
        <v>0</v>
      </c>
      <c r="DF24" s="22">
        <f t="shared" si="150"/>
        <v>1</v>
      </c>
      <c r="DG24" s="22">
        <f t="shared" si="151"/>
        <v>0</v>
      </c>
      <c r="DH24" s="15">
        <f t="shared" si="152"/>
        <v>0</v>
      </c>
      <c r="DI24" s="18">
        <f t="shared" si="153"/>
        <v>0</v>
      </c>
      <c r="DJ24" s="22">
        <f t="shared" si="154"/>
        <v>0</v>
      </c>
      <c r="DK24" s="22">
        <f t="shared" si="155"/>
        <v>1</v>
      </c>
      <c r="DL24" s="22">
        <f t="shared" si="156"/>
        <v>0</v>
      </c>
      <c r="DM24" s="22">
        <f t="shared" si="157"/>
        <v>1</v>
      </c>
      <c r="DN24" s="22">
        <f t="shared" si="158"/>
        <v>0</v>
      </c>
      <c r="DO24" s="15">
        <f t="shared" si="159"/>
        <v>0</v>
      </c>
      <c r="DP24" s="18">
        <f t="shared" si="160"/>
        <v>0</v>
      </c>
      <c r="DQ24" s="22">
        <f t="shared" si="161"/>
        <v>0</v>
      </c>
      <c r="DR24" s="22">
        <f t="shared" si="162"/>
        <v>1</v>
      </c>
      <c r="DS24" s="22">
        <f t="shared" si="163"/>
        <v>0</v>
      </c>
      <c r="DT24" s="22">
        <f t="shared" si="164"/>
        <v>1</v>
      </c>
      <c r="DU24" s="22">
        <f t="shared" si="165"/>
        <v>0</v>
      </c>
      <c r="DV24" s="15">
        <f t="shared" si="166"/>
        <v>0</v>
      </c>
      <c r="DW24" s="18">
        <f t="shared" si="167"/>
        <v>0</v>
      </c>
      <c r="DX24" s="22">
        <f t="shared" si="168"/>
        <v>0</v>
      </c>
      <c r="DY24" s="22">
        <f t="shared" si="169"/>
        <v>1</v>
      </c>
      <c r="DZ24" s="22">
        <f t="shared" si="170"/>
        <v>0</v>
      </c>
      <c r="EA24" s="22">
        <f t="shared" si="171"/>
        <v>1</v>
      </c>
      <c r="EB24" s="22">
        <f t="shared" si="172"/>
        <v>0</v>
      </c>
      <c r="EC24" s="15">
        <f t="shared" si="173"/>
        <v>0</v>
      </c>
      <c r="ED24" s="18">
        <f t="shared" si="174"/>
        <v>0</v>
      </c>
      <c r="EE24" s="22">
        <f t="shared" si="175"/>
        <v>0</v>
      </c>
      <c r="EF24" s="22">
        <f t="shared" si="176"/>
        <v>1</v>
      </c>
      <c r="EG24" s="22">
        <f t="shared" si="177"/>
        <v>0</v>
      </c>
      <c r="EH24" s="22">
        <f t="shared" si="178"/>
        <v>1</v>
      </c>
      <c r="EI24" s="22">
        <f t="shared" si="179"/>
        <v>0</v>
      </c>
      <c r="EJ24" s="15">
        <f t="shared" si="180"/>
        <v>0</v>
      </c>
      <c r="EK24" s="18">
        <f t="shared" si="181"/>
        <v>0</v>
      </c>
      <c r="EL24" s="22">
        <f t="shared" si="182"/>
        <v>0</v>
      </c>
      <c r="EM24" s="22">
        <f t="shared" si="183"/>
        <v>1</v>
      </c>
      <c r="EN24" s="22">
        <f t="shared" si="184"/>
        <v>0</v>
      </c>
      <c r="EO24" s="22">
        <f t="shared" si="185"/>
        <v>1</v>
      </c>
      <c r="EP24" s="22">
        <f t="shared" si="186"/>
        <v>0</v>
      </c>
      <c r="EQ24" s="15">
        <f t="shared" si="187"/>
        <v>0</v>
      </c>
      <c r="ER24" s="22">
        <f t="shared" si="188"/>
        <v>0</v>
      </c>
      <c r="ES24" s="22">
        <f t="shared" si="189"/>
        <v>0</v>
      </c>
      <c r="ET24" s="22">
        <f t="shared" si="190"/>
        <v>1</v>
      </c>
      <c r="EU24" s="22">
        <f t="shared" si="191"/>
        <v>0</v>
      </c>
      <c r="EV24" s="22">
        <f t="shared" si="192"/>
        <v>1</v>
      </c>
      <c r="EW24" s="22">
        <f t="shared" si="193"/>
        <v>0</v>
      </c>
      <c r="EX24" s="15">
        <f t="shared" si="194"/>
        <v>0</v>
      </c>
      <c r="EY24" s="22">
        <f t="shared" si="195"/>
        <v>0</v>
      </c>
      <c r="EZ24" s="22">
        <f t="shared" si="196"/>
        <v>0</v>
      </c>
      <c r="FA24" s="22">
        <f t="shared" si="197"/>
        <v>1</v>
      </c>
      <c r="FB24" s="22">
        <f t="shared" si="198"/>
        <v>0</v>
      </c>
      <c r="FC24" s="22">
        <f t="shared" si="199"/>
        <v>1</v>
      </c>
      <c r="FD24" s="22">
        <f t="shared" si="200"/>
        <v>0</v>
      </c>
      <c r="FE24" s="15">
        <f t="shared" si="201"/>
        <v>0</v>
      </c>
      <c r="FF24" s="22">
        <f t="shared" si="202"/>
        <v>0</v>
      </c>
      <c r="FG24" s="22">
        <f t="shared" si="203"/>
        <v>0</v>
      </c>
      <c r="FH24" s="22">
        <f t="shared" si="204"/>
        <v>1</v>
      </c>
      <c r="FI24" s="22">
        <f t="shared" si="205"/>
        <v>0</v>
      </c>
      <c r="FJ24" s="22">
        <f t="shared" si="206"/>
        <v>1</v>
      </c>
      <c r="FK24" s="22">
        <f t="shared" si="207"/>
        <v>0</v>
      </c>
      <c r="FL24" s="15">
        <f t="shared" si="208"/>
        <v>0</v>
      </c>
      <c r="FM24" s="22">
        <f t="shared" si="209"/>
        <v>0</v>
      </c>
      <c r="FN24" s="22">
        <f t="shared" si="210"/>
        <v>0</v>
      </c>
      <c r="FO24" s="22">
        <f t="shared" si="211"/>
        <v>1</v>
      </c>
      <c r="FP24" s="22">
        <f t="shared" si="212"/>
        <v>0</v>
      </c>
      <c r="FQ24" s="22">
        <f t="shared" si="213"/>
        <v>1</v>
      </c>
      <c r="FR24" s="22">
        <f t="shared" si="214"/>
        <v>0</v>
      </c>
      <c r="FS24" s="15">
        <f t="shared" si="215"/>
        <v>0</v>
      </c>
      <c r="FT24" s="22">
        <f t="shared" si="216"/>
        <v>0</v>
      </c>
      <c r="FU24" s="22">
        <f t="shared" si="217"/>
        <v>0</v>
      </c>
      <c r="FV24" s="22">
        <f t="shared" si="218"/>
        <v>1</v>
      </c>
      <c r="FW24" s="22">
        <f t="shared" si="219"/>
        <v>0</v>
      </c>
      <c r="FX24" s="22">
        <f t="shared" si="220"/>
        <v>1</v>
      </c>
      <c r="FY24" s="22">
        <f t="shared" si="221"/>
        <v>0</v>
      </c>
      <c r="FZ24" s="15">
        <f t="shared" si="222"/>
        <v>0</v>
      </c>
      <c r="GA24" s="22">
        <f t="shared" si="223"/>
        <v>0</v>
      </c>
      <c r="GB24" s="22">
        <f t="shared" si="224"/>
        <v>0</v>
      </c>
      <c r="GC24" s="22">
        <f t="shared" si="225"/>
        <v>1</v>
      </c>
      <c r="GD24" s="22">
        <f t="shared" si="226"/>
        <v>0</v>
      </c>
      <c r="GE24" s="22">
        <f t="shared" si="227"/>
        <v>1</v>
      </c>
      <c r="GF24" s="22">
        <f t="shared" si="228"/>
        <v>0</v>
      </c>
      <c r="GG24" s="15">
        <f t="shared" si="229"/>
        <v>0</v>
      </c>
      <c r="GH24" s="22">
        <f t="shared" si="230"/>
        <v>0</v>
      </c>
      <c r="GI24" s="22">
        <f t="shared" si="231"/>
        <v>0</v>
      </c>
      <c r="GJ24" s="22">
        <f t="shared" si="232"/>
        <v>1</v>
      </c>
      <c r="GK24" s="22">
        <f t="shared" si="233"/>
        <v>0</v>
      </c>
      <c r="GL24" s="22">
        <f t="shared" si="234"/>
        <v>1</v>
      </c>
      <c r="GM24" s="22">
        <f t="shared" si="235"/>
        <v>0</v>
      </c>
      <c r="GN24" s="15">
        <f t="shared" si="236"/>
        <v>0</v>
      </c>
      <c r="GO24" s="22">
        <f t="shared" si="237"/>
        <v>0</v>
      </c>
      <c r="GP24" s="22">
        <f t="shared" si="238"/>
        <v>0</v>
      </c>
      <c r="GQ24" s="22">
        <f t="shared" si="239"/>
        <v>1</v>
      </c>
      <c r="GR24" s="22">
        <f t="shared" si="240"/>
        <v>0</v>
      </c>
      <c r="GS24" s="22">
        <f t="shared" si="241"/>
        <v>1</v>
      </c>
      <c r="GT24" s="22">
        <f t="shared" si="242"/>
        <v>0</v>
      </c>
      <c r="GU24" s="15">
        <f t="shared" si="243"/>
        <v>0</v>
      </c>
      <c r="GV24" s="22">
        <f t="shared" si="17"/>
        <v>0</v>
      </c>
      <c r="GW24" s="22">
        <f t="shared" si="18"/>
        <v>1</v>
      </c>
      <c r="GX24" s="22">
        <f t="shared" si="19"/>
        <v>1</v>
      </c>
      <c r="GY24" s="18">
        <f t="shared" si="20"/>
        <v>1</v>
      </c>
      <c r="GZ24" s="18">
        <v>0</v>
      </c>
      <c r="HA24" s="18">
        <f t="shared" si="21"/>
        <v>0</v>
      </c>
      <c r="HB24" s="18">
        <v>0</v>
      </c>
      <c r="HC24" s="18">
        <f t="shared" si="22"/>
        <v>0</v>
      </c>
      <c r="HD24" s="18">
        <v>0</v>
      </c>
      <c r="HE24" s="18">
        <f t="shared" si="23"/>
        <v>0</v>
      </c>
      <c r="HF24" s="18">
        <v>0</v>
      </c>
      <c r="HG24" s="18">
        <f t="shared" si="24"/>
        <v>0</v>
      </c>
      <c r="HH24" s="18">
        <v>0</v>
      </c>
      <c r="HI24" s="18">
        <f t="shared" si="25"/>
        <v>0</v>
      </c>
      <c r="HJ24" s="18">
        <v>0</v>
      </c>
      <c r="HK24" s="18">
        <f t="shared" si="26"/>
        <v>0</v>
      </c>
      <c r="HL24" s="18">
        <v>0</v>
      </c>
      <c r="HM24" s="18">
        <f t="shared" si="27"/>
        <v>0</v>
      </c>
      <c r="HN24" s="18">
        <v>0</v>
      </c>
      <c r="HO24" s="18">
        <f t="shared" si="28"/>
        <v>0</v>
      </c>
      <c r="HP24" s="18">
        <v>0</v>
      </c>
      <c r="HQ24" s="18">
        <f t="shared" si="29"/>
        <v>0</v>
      </c>
      <c r="HR24" s="18">
        <v>0</v>
      </c>
      <c r="HS24" s="18">
        <f t="shared" si="30"/>
        <v>0</v>
      </c>
      <c r="HT24" s="18">
        <v>0</v>
      </c>
      <c r="HU24" s="18">
        <f t="shared" si="31"/>
        <v>0</v>
      </c>
      <c r="HV24" s="18">
        <v>0</v>
      </c>
      <c r="HW24" s="18">
        <f t="shared" si="32"/>
        <v>0</v>
      </c>
      <c r="HX24" s="18">
        <v>0</v>
      </c>
      <c r="HY24" s="18">
        <f t="shared" si="33"/>
        <v>0</v>
      </c>
      <c r="HZ24" s="18">
        <v>0</v>
      </c>
      <c r="IA24" s="18">
        <f t="shared" si="34"/>
        <v>0</v>
      </c>
      <c r="IB24" s="18">
        <v>0</v>
      </c>
      <c r="IC24" s="18">
        <f t="shared" si="35"/>
        <v>0</v>
      </c>
      <c r="ID24" s="18">
        <v>0</v>
      </c>
      <c r="IE24" s="18">
        <f t="shared" si="36"/>
        <v>0</v>
      </c>
      <c r="IF24" s="18">
        <v>0</v>
      </c>
      <c r="IG24" s="18">
        <f t="shared" si="37"/>
        <v>0</v>
      </c>
      <c r="IH24" s="18">
        <v>0</v>
      </c>
      <c r="II24" s="18">
        <f t="shared" si="38"/>
        <v>0</v>
      </c>
      <c r="IJ24" s="18">
        <v>0</v>
      </c>
      <c r="IK24" s="18">
        <f t="shared" si="39"/>
        <v>0</v>
      </c>
      <c r="IL24" s="18">
        <v>0</v>
      </c>
      <c r="IM24" s="18">
        <f t="shared" si="40"/>
        <v>0</v>
      </c>
      <c r="IN24" s="18">
        <f t="shared" si="41"/>
        <v>0</v>
      </c>
      <c r="IO24" s="18">
        <f t="shared" si="42"/>
        <v>0</v>
      </c>
      <c r="IP24" s="18">
        <f t="shared" si="43"/>
        <v>0</v>
      </c>
      <c r="IQ24" s="18">
        <f t="shared" si="44"/>
        <v>0</v>
      </c>
      <c r="IR24" s="18">
        <f t="shared" si="45"/>
        <v>0</v>
      </c>
      <c r="IS24" s="18">
        <f t="shared" si="46"/>
        <v>0</v>
      </c>
      <c r="IT24" s="18">
        <f t="shared" si="47"/>
        <v>0</v>
      </c>
      <c r="IU24" s="18">
        <f t="shared" si="48"/>
        <v>0</v>
      </c>
      <c r="IV24" s="18">
        <f t="shared" si="49"/>
        <v>0</v>
      </c>
      <c r="IW24" s="18">
        <f t="shared" si="50"/>
        <v>0</v>
      </c>
      <c r="IX24" s="18">
        <f t="shared" si="51"/>
        <v>0</v>
      </c>
      <c r="IY24" s="18">
        <f t="shared" si="52"/>
        <v>0</v>
      </c>
      <c r="IZ24" s="18">
        <f t="shared" si="53"/>
        <v>0</v>
      </c>
      <c r="JA24" s="18">
        <f t="shared" si="54"/>
        <v>0</v>
      </c>
      <c r="JB24" s="18">
        <f t="shared" si="55"/>
        <v>0</v>
      </c>
      <c r="JC24" s="18">
        <f t="shared" si="56"/>
        <v>0</v>
      </c>
      <c r="JD24" s="18">
        <f t="shared" si="57"/>
        <v>0</v>
      </c>
      <c r="JE24" s="18">
        <f t="shared" si="58"/>
        <v>0</v>
      </c>
      <c r="JF24" s="18">
        <f t="shared" si="59"/>
        <v>0</v>
      </c>
      <c r="JG24" s="18">
        <f t="shared" si="60"/>
        <v>0.01</v>
      </c>
      <c r="JH24" s="18">
        <f t="shared" si="61"/>
        <v>1</v>
      </c>
      <c r="JI24" s="18">
        <f t="shared" si="62"/>
        <v>1</v>
      </c>
      <c r="JJ24" s="18">
        <f t="shared" si="63"/>
        <v>1</v>
      </c>
      <c r="JK24" s="18">
        <f t="shared" si="64"/>
        <v>1</v>
      </c>
      <c r="JL24" s="18">
        <f t="shared" si="65"/>
        <v>1</v>
      </c>
      <c r="JM24" s="18">
        <f t="shared" si="66"/>
        <v>1</v>
      </c>
      <c r="JN24" s="18">
        <f t="shared" si="67"/>
        <v>1</v>
      </c>
      <c r="JO24" s="18">
        <f t="shared" si="68"/>
        <v>1</v>
      </c>
      <c r="JP24" s="18">
        <f t="shared" si="69"/>
        <v>1</v>
      </c>
      <c r="JQ24" s="18">
        <f t="shared" si="70"/>
        <v>1</v>
      </c>
      <c r="JR24" s="18">
        <f t="shared" si="71"/>
        <v>1</v>
      </c>
      <c r="JS24" s="18">
        <f t="shared" si="72"/>
        <v>1</v>
      </c>
      <c r="JT24" s="18">
        <f t="shared" si="73"/>
        <v>1</v>
      </c>
      <c r="JU24" s="18">
        <f t="shared" si="74"/>
        <v>1</v>
      </c>
      <c r="JV24" s="18">
        <f t="shared" si="75"/>
        <v>1</v>
      </c>
      <c r="JW24" s="18">
        <f t="shared" si="76"/>
        <v>1</v>
      </c>
      <c r="JX24" s="18">
        <f t="shared" si="77"/>
        <v>1</v>
      </c>
      <c r="JY24" s="18">
        <f t="shared" si="78"/>
        <v>1</v>
      </c>
      <c r="JZ24" s="18">
        <f t="shared" si="79"/>
        <v>1</v>
      </c>
      <c r="KA24" s="18">
        <f t="shared" si="80"/>
        <v>0</v>
      </c>
      <c r="KB24" s="18">
        <f t="shared" si="81"/>
        <v>0</v>
      </c>
      <c r="KC24" s="18">
        <f t="shared" si="82"/>
        <v>0</v>
      </c>
      <c r="KD24" s="18">
        <f t="shared" si="83"/>
        <v>0</v>
      </c>
      <c r="KE24" s="18">
        <f t="shared" si="84"/>
        <v>0</v>
      </c>
      <c r="KF24" s="18">
        <f t="shared" si="85"/>
        <v>0</v>
      </c>
      <c r="KG24" s="18">
        <f t="shared" si="86"/>
        <v>0</v>
      </c>
      <c r="KH24" s="18">
        <f t="shared" si="87"/>
        <v>0</v>
      </c>
      <c r="KI24" s="18">
        <f t="shared" si="88"/>
        <v>0</v>
      </c>
      <c r="KJ24" s="18">
        <f t="shared" si="89"/>
        <v>0</v>
      </c>
      <c r="KK24" s="18">
        <f t="shared" si="90"/>
        <v>0</v>
      </c>
      <c r="KL24" s="18">
        <f t="shared" si="91"/>
        <v>0</v>
      </c>
      <c r="KM24" s="18">
        <f t="shared" si="92"/>
        <v>0</v>
      </c>
      <c r="KN24" s="18">
        <f t="shared" si="93"/>
        <v>0</v>
      </c>
      <c r="KO24" s="18">
        <f t="shared" si="94"/>
        <v>0</v>
      </c>
      <c r="KP24" s="18">
        <f t="shared" si="95"/>
        <v>0</v>
      </c>
      <c r="KQ24" s="18">
        <f t="shared" si="96"/>
        <v>0</v>
      </c>
      <c r="KR24" s="18">
        <f t="shared" si="97"/>
        <v>0</v>
      </c>
      <c r="KS24" s="18">
        <f t="shared" si="98"/>
        <v>0</v>
      </c>
      <c r="KT24" s="18">
        <f t="shared" si="99"/>
        <v>0</v>
      </c>
    </row>
    <row r="25" spans="1:306" x14ac:dyDescent="0.3">
      <c r="A25" s="18"/>
      <c r="B25" s="18"/>
      <c r="C25" s="18"/>
      <c r="AJ25" s="24"/>
      <c r="AK25" s="24"/>
      <c r="AL25" s="20"/>
      <c r="AM25" s="23"/>
      <c r="AN25" s="18"/>
      <c r="AO25" s="24"/>
      <c r="AP25" s="18">
        <f t="shared" si="100"/>
        <v>0</v>
      </c>
      <c r="AQ25" s="18" t="str">
        <f t="shared" si="101"/>
        <v>x</v>
      </c>
      <c r="AR25" s="18" t="str">
        <f t="shared" ref="AR25:AR88" si="244">IF(AN25=AJ25,"x",IF(AO25=AK25,"sup","favorite"))</f>
        <v>x</v>
      </c>
      <c r="AS25" s="19">
        <f t="shared" ref="AS25:AS88" si="245">IF(AN25&gt;0,1,0)</f>
        <v>0</v>
      </c>
      <c r="AT25" s="19">
        <f t="shared" ref="AT25:AT88" si="246">IF(AO25&gt;0,1,0)</f>
        <v>0</v>
      </c>
      <c r="AU25" s="19">
        <f t="shared" si="3"/>
        <v>0</v>
      </c>
      <c r="AV25" s="19">
        <f t="shared" si="4"/>
        <v>0</v>
      </c>
      <c r="AW25" s="71">
        <f t="shared" si="102"/>
        <v>0</v>
      </c>
      <c r="AX25" s="71">
        <f t="shared" si="103"/>
        <v>0</v>
      </c>
      <c r="AY25" s="71">
        <f t="shared" si="104"/>
        <v>1</v>
      </c>
      <c r="AZ25" s="22">
        <f t="shared" si="5"/>
        <v>0</v>
      </c>
      <c r="BA25" s="22">
        <f t="shared" si="6"/>
        <v>0</v>
      </c>
      <c r="BB25" s="25">
        <f t="shared" ref="BB25:BB88" si="247">IF(BI25&gt;0,1,IF(BS25&gt;0,2,IF(BZ25&gt;0,3,IF(CG25&gt;0,4,IF(CN25&gt;0,5,IF(CU25&gt;0,6,IF(DB25&gt;0,7,IF(DI25&gt;0,8,IF(DP25&gt;0,9,IF(DW25&gt;0,10,IF(ED25&gt;0,11,IF(EK25&gt;0,12,IF(ER25&gt;0,13,IF(EY25&gt;0,14,IF(FF25&gt;0,15,IF(FM25&gt;0,16,IF(FT25&gt;0,17,IF(GA25&gt;0,18,IF(GH25&gt;0,19,IF(GO25&gt;0,20,0))))))))))))))))))))</f>
        <v>0</v>
      </c>
      <c r="BC25" s="21">
        <f t="shared" si="8"/>
        <v>0</v>
      </c>
      <c r="BD25" s="22">
        <v>24</v>
      </c>
      <c r="BE25" s="18">
        <f t="shared" ref="BE25:BE88" si="248">IF(BR26&gt;BR25+TIME(1,55,0),GW25,0)</f>
        <v>0</v>
      </c>
      <c r="BF25" s="18">
        <f t="shared" ref="BF25:BF88" si="249">BH24-BE25</f>
        <v>0</v>
      </c>
      <c r="BG25" s="18">
        <f t="shared" ref="BG25:BG88" si="250">IF(BR26&gt;BR25+TIME(1,55,0),SUM(IM25:JF25),0)</f>
        <v>0</v>
      </c>
      <c r="BH25" s="18">
        <f t="shared" ref="BH25:BH88" si="251">BH24-BE25+BG25</f>
        <v>0</v>
      </c>
      <c r="BI25" s="18">
        <f t="shared" ref="BI25:BI88" si="252">IF(BC25&gt;=BR24+TIME(1,55,0),JG24,0)</f>
        <v>0</v>
      </c>
      <c r="BJ25" s="22">
        <f t="shared" ref="BJ25:BJ88" si="253">BM25+BJ24</f>
        <v>1</v>
      </c>
      <c r="BK25" s="22">
        <f t="shared" ref="BK25:BK88" si="254">BQ25+BK24</f>
        <v>1</v>
      </c>
      <c r="BL25" s="33">
        <f t="shared" ref="BL25:BL88" si="255">BK25/BJ25</f>
        <v>1</v>
      </c>
      <c r="BM25" s="22">
        <f t="shared" ref="BM25:BM88" si="256">IF(BI25&gt;0,1,0)</f>
        <v>0</v>
      </c>
      <c r="BN25" s="22">
        <f t="shared" ref="BN25:BN88" si="257">IF(BO25&gt;BP25,BO25,BP25)</f>
        <v>1</v>
      </c>
      <c r="BO25" s="22">
        <f t="shared" si="14"/>
        <v>1</v>
      </c>
      <c r="BP25" s="22">
        <f t="shared" ref="BP25:BP88" si="258">IF(BO25=0,BO24+1,0)</f>
        <v>0</v>
      </c>
      <c r="BQ25" s="22">
        <f t="shared" si="15"/>
        <v>0</v>
      </c>
      <c r="BR25" s="15">
        <f t="shared" ref="BR25:BR88" si="259">IF(BI25&lt;&gt;0,BC25,BR24)</f>
        <v>0</v>
      </c>
      <c r="BS25" s="45">
        <f t="shared" ref="BS25:BS88" si="260">IF(AND(BI25=0,BC25-BC24&lt;TIME(1,55,0),BC25&gt;BY24+TIME(1,55,0)),JH24,0)</f>
        <v>0</v>
      </c>
      <c r="BT25" s="22">
        <f t="shared" ref="BT25:BT88" si="261">IF(BS25&gt;0,1,0)</f>
        <v>0</v>
      </c>
      <c r="BU25" s="22">
        <f t="shared" ref="BU25:BU88" si="262">IF(BV25&gt;BW25,BV25,BW25)</f>
        <v>1</v>
      </c>
      <c r="BV25" s="22">
        <f t="shared" si="112"/>
        <v>0</v>
      </c>
      <c r="BW25" s="22">
        <f t="shared" ref="BW25:BW88" si="263">IF(BV25=0,BV24+1,0)</f>
        <v>1</v>
      </c>
      <c r="BX25" s="22">
        <f t="shared" si="114"/>
        <v>0</v>
      </c>
      <c r="BY25" s="15">
        <f t="shared" ref="BY25:BY88" si="264">IF(BS25&lt;&gt;0,BC25,BY24)</f>
        <v>0</v>
      </c>
      <c r="BZ25" s="18">
        <f t="shared" ref="BZ25:BZ88" si="265">IF(AND(BS25=0,BI25=0,BC25-BC24&lt;TIME(1,55,0),BC25&gt;CF24+TIME(1,55,0)),JI24,0)</f>
        <v>0</v>
      </c>
      <c r="CA25" s="22">
        <f t="shared" ref="CA25:CA88" si="266">IF(BZ25&gt;0,1,0)</f>
        <v>0</v>
      </c>
      <c r="CB25" s="22">
        <f t="shared" ref="CB25:CB88" si="267">IF(CC25&gt;CD25,CC25,CD25)</f>
        <v>1</v>
      </c>
      <c r="CC25" s="22">
        <f t="shared" si="120"/>
        <v>0</v>
      </c>
      <c r="CD25" s="22">
        <f t="shared" ref="CD25:CD88" si="268">IF(CC25=0,CC24+1,0)</f>
        <v>1</v>
      </c>
      <c r="CE25" s="22">
        <f t="shared" si="122"/>
        <v>0</v>
      </c>
      <c r="CF25" s="15">
        <f t="shared" ref="CF25:CF88" si="269">IF(BZ25&lt;&gt;0,BC25,CF24)</f>
        <v>0</v>
      </c>
      <c r="CG25" s="18">
        <f t="shared" ref="CG25:CG88" si="270">IF(AND(BZ25=0,BS25=0,BI25=0,BC25-BC24&lt;TIME(1,55,0),BC25&gt;CM24+TIME(1,55,0)),JJ24,0)</f>
        <v>0</v>
      </c>
      <c r="CH25" s="22">
        <f t="shared" ref="CH25:CH88" si="271">IF(CG25&gt;0,1,0)</f>
        <v>0</v>
      </c>
      <c r="CI25" s="22">
        <f t="shared" ref="CI25:CI88" si="272">IF(CJ25&gt;CK25,CJ25,CK25)</f>
        <v>1</v>
      </c>
      <c r="CJ25" s="22">
        <f t="shared" si="128"/>
        <v>0</v>
      </c>
      <c r="CK25" s="22">
        <f t="shared" ref="CK25:CK88" si="273">IF(CJ25=0,CJ24+1,0)</f>
        <v>1</v>
      </c>
      <c r="CL25" s="22">
        <f t="shared" si="130"/>
        <v>0</v>
      </c>
      <c r="CM25" s="15">
        <f t="shared" ref="CM25:CM88" si="274">IF(CG25&lt;&gt;0,BC25,CM24)</f>
        <v>0</v>
      </c>
      <c r="CN25" s="18">
        <f t="shared" ref="CN25:CN88" si="275">IF(AND(CG25=0,BZ25=0,BS25=0,BI25=0,BC25-BC24&lt;TIME(1,55,0),BC25&gt;CT24+TIME(1,55,0)),JK24,0)</f>
        <v>0</v>
      </c>
      <c r="CO25" s="22">
        <f t="shared" ref="CO25:CO88" si="276">IF(CN25&gt;0,1,0)</f>
        <v>0</v>
      </c>
      <c r="CP25" s="22">
        <f t="shared" ref="CP25:CP88" si="277">IF(CQ25&gt;CR25,CQ25,CR25)</f>
        <v>1</v>
      </c>
      <c r="CQ25" s="22">
        <f t="shared" si="135"/>
        <v>0</v>
      </c>
      <c r="CR25" s="22">
        <f t="shared" ref="CR25:CR88" si="278">IF(CQ25=0,CQ24+1,0)</f>
        <v>1</v>
      </c>
      <c r="CS25" s="22">
        <f t="shared" si="137"/>
        <v>0</v>
      </c>
      <c r="CT25" s="15">
        <f t="shared" ref="CT25:CT88" si="279">IF(CN25&lt;&gt;0,BC25,CT24)</f>
        <v>0</v>
      </c>
      <c r="CU25" s="18">
        <f t="shared" ref="CU25:CU88" si="280">IF(AND(CN25=0,CG25=0,BZ25=0,BS25=0,BI25=0,BC25-BC24&lt;TIME(1,55,0),BC25&gt;DA24+TIME(1,55,0)),JL24,0)</f>
        <v>0</v>
      </c>
      <c r="CV25" s="22">
        <f t="shared" ref="CV25:CV88" si="281">IF(CU25&gt;0,1,0)</f>
        <v>0</v>
      </c>
      <c r="CW25" s="22">
        <f t="shared" ref="CW25:CW88" si="282">IF(CX25&gt;CY25,CX25,CY25)</f>
        <v>1</v>
      </c>
      <c r="CX25" s="22">
        <f t="shared" si="142"/>
        <v>0</v>
      </c>
      <c r="CY25" s="22">
        <f t="shared" ref="CY25:CY88" si="283">IF(CX25=0,CX24+1,0)</f>
        <v>1</v>
      </c>
      <c r="CZ25" s="22">
        <f t="shared" si="144"/>
        <v>0</v>
      </c>
      <c r="DA25" s="15">
        <f t="shared" ref="DA25:DA88" si="284">IF(CU25&lt;&gt;0,BC25,DA24)</f>
        <v>0</v>
      </c>
      <c r="DB25" s="18">
        <f t="shared" ref="DB25:DB88" si="285">IF(AND(CU25=0,CN25=0,CG25=0,BZ25=0,BS25=0,BI25=0,BC25-BC24&lt;TIME(1,55,0),BC25&gt;DH24+TIME(1,55,0)),JM24,0)</f>
        <v>0</v>
      </c>
      <c r="DC25" s="22">
        <f t="shared" ref="DC25:DC88" si="286">IF(DB25&gt;0,1,0)</f>
        <v>0</v>
      </c>
      <c r="DD25" s="22">
        <f t="shared" ref="DD25:DD88" si="287">IF(DE25&gt;DF25,DE25,DF25)</f>
        <v>1</v>
      </c>
      <c r="DE25" s="22">
        <f t="shared" si="149"/>
        <v>0</v>
      </c>
      <c r="DF25" s="22">
        <f t="shared" ref="DF25:DF88" si="288">IF(DE25=0,DE24+1,0)</f>
        <v>1</v>
      </c>
      <c r="DG25" s="22">
        <f t="shared" si="151"/>
        <v>0</v>
      </c>
      <c r="DH25" s="15">
        <f t="shared" ref="DH25:DH88" si="289">IF(DB25&lt;&gt;0,BC25,DH24)</f>
        <v>0</v>
      </c>
      <c r="DI25" s="18">
        <f t="shared" ref="DI25:DI88" si="290">IF(AND(DB25=0,CU25=0,CN25=0,CG25=0,BZ25=0,BS25=0,BI25=0,BC25-BC24&lt;TIME(1,55,0),BC25&gt;DO24+TIME(1,55,0)),JN24,0)</f>
        <v>0</v>
      </c>
      <c r="DJ25" s="22">
        <f t="shared" ref="DJ25:DJ88" si="291">IF(DI25&gt;0,1,0)</f>
        <v>0</v>
      </c>
      <c r="DK25" s="22">
        <f t="shared" ref="DK25:DK88" si="292">IF(DL25&gt;DM25,DL25,DM25)</f>
        <v>1</v>
      </c>
      <c r="DL25" s="22">
        <f t="shared" si="156"/>
        <v>0</v>
      </c>
      <c r="DM25" s="22">
        <f t="shared" ref="DM25:DM88" si="293">IF(DL25=0,DL24+1,0)</f>
        <v>1</v>
      </c>
      <c r="DN25" s="22">
        <f t="shared" si="158"/>
        <v>0</v>
      </c>
      <c r="DO25" s="15">
        <f t="shared" ref="DO25:DO88" si="294">IF(DI25&lt;&gt;0,BC25,DO24)</f>
        <v>0</v>
      </c>
      <c r="DP25" s="18">
        <f t="shared" ref="DP25:DP88" si="295">IF(AND(DI25=0,DB25=0,CU25=0,CN25=0,CG25=0,BZ25=0,BS25=0,BI25=0,BC25-BC24&lt;TIME(1,55,0),BC25&gt;DV24+TIME(1,55,0)),JO24,0)</f>
        <v>0</v>
      </c>
      <c r="DQ25" s="22">
        <f t="shared" ref="DQ25:DQ88" si="296">IF(DP25&gt;0,1,0)</f>
        <v>0</v>
      </c>
      <c r="DR25" s="22">
        <f t="shared" ref="DR25:DR88" si="297">IF(DS25&gt;DT25,DS25,DT25)</f>
        <v>1</v>
      </c>
      <c r="DS25" s="22">
        <f t="shared" si="163"/>
        <v>0</v>
      </c>
      <c r="DT25" s="22">
        <f t="shared" ref="DT25:DT88" si="298">IF(DS25=0,DS24+1,0)</f>
        <v>1</v>
      </c>
      <c r="DU25" s="22">
        <f t="shared" si="165"/>
        <v>0</v>
      </c>
      <c r="DV25" s="15">
        <f t="shared" ref="DV25:DV88" si="299">IF(DP25&lt;&gt;0,BC25,DV24)</f>
        <v>0</v>
      </c>
      <c r="DW25" s="18">
        <f t="shared" ref="DW25:DW88" si="300">IF(AND(DP25=0,DI25=0,DB25=0,CU25=0,CN25=0,CG25=0,BZ25=0,BS25=0,BI25=0,BC25-BC24&lt;TIME(1,55,0),BC25&gt;EC24+TIME(1,55,0)),JP24,0)</f>
        <v>0</v>
      </c>
      <c r="DX25" s="22">
        <f t="shared" ref="DX25:DX88" si="301">IF(DW25&gt;0,1,0)</f>
        <v>0</v>
      </c>
      <c r="DY25" s="22">
        <f t="shared" ref="DY25:DY88" si="302">IF(DZ25&gt;EA25,DZ25,EA25)</f>
        <v>1</v>
      </c>
      <c r="DZ25" s="22">
        <f t="shared" si="170"/>
        <v>0</v>
      </c>
      <c r="EA25" s="22">
        <f t="shared" ref="EA25:EA88" si="303">IF(DZ25=0,DZ24+1,0)</f>
        <v>1</v>
      </c>
      <c r="EB25" s="22">
        <f t="shared" si="172"/>
        <v>0</v>
      </c>
      <c r="EC25" s="15">
        <f t="shared" ref="EC25:EC88" si="304">IF(DW25&lt;&gt;0,BC25,EC24)</f>
        <v>0</v>
      </c>
      <c r="ED25" s="18">
        <f t="shared" ref="ED25:ED88" si="305">IF(AND(DW25=0,DP25=0,DI25=0,DB25=0,CU25=0,CN25=0,CG25=0,BZ25=0,BS25=0,BI25=0,BC25-BC24&lt;TIME(1,55,0),BC25&gt;EJ24+TIME(1,55,0)),JQ24,0)</f>
        <v>0</v>
      </c>
      <c r="EE25" s="22">
        <f t="shared" ref="EE25:EE88" si="306">IF(ED25&lt;&gt;0,1,0)</f>
        <v>0</v>
      </c>
      <c r="EF25" s="22">
        <f t="shared" ref="EF25:EF88" si="307">IF(EG25&gt;EH25,EG25,EH25)</f>
        <v>1</v>
      </c>
      <c r="EG25" s="22">
        <f t="shared" si="177"/>
        <v>0</v>
      </c>
      <c r="EH25" s="22">
        <f t="shared" ref="EH25:EH88" si="308">IF(EG25=0,EG24+1,0)</f>
        <v>1</v>
      </c>
      <c r="EI25" s="22">
        <f t="shared" si="179"/>
        <v>0</v>
      </c>
      <c r="EJ25" s="15">
        <f t="shared" ref="EJ25:EJ88" si="309">IF(ED25&lt;&gt;0,BC25,EJ24)</f>
        <v>0</v>
      </c>
      <c r="EK25" s="18">
        <f t="shared" ref="EK25:EK88" si="310">IF(AND(ED25=0,DW25=0,DP25=0,DI25=0,DB25=0,CU25=0,CN25=0,CG25=0,BZ25=0,BS25=0,BI25=0,BC25-BC24&lt;TIME(1,55,0),BC25&gt;EQ24+TIME(1,55,0)),JR24,0)</f>
        <v>0</v>
      </c>
      <c r="EL25" s="22">
        <f t="shared" ref="EL25:EL88" si="311">IF(EK25&lt;&gt;0,1,0)</f>
        <v>0</v>
      </c>
      <c r="EM25" s="22">
        <f t="shared" ref="EM25:EM88" si="312">IF(EN25&gt;EO25,EN25,EO25)</f>
        <v>1</v>
      </c>
      <c r="EN25" s="22">
        <f t="shared" si="184"/>
        <v>0</v>
      </c>
      <c r="EO25" s="22">
        <f t="shared" ref="EO25:EO88" si="313">IF(EN25=0,EN24+1,0)</f>
        <v>1</v>
      </c>
      <c r="EP25" s="22">
        <f t="shared" si="186"/>
        <v>0</v>
      </c>
      <c r="EQ25" s="15">
        <f t="shared" ref="EQ25:EQ88" si="314">IF(EK25&lt;&gt;0,BC25,EQ24)</f>
        <v>0</v>
      </c>
      <c r="ER25" s="22">
        <f t="shared" ref="ER25:ER88" si="315">IF(AND(EK25=0,ED25=0,DW25=0,DP25=0,DI25=0,DB25=0,CU25=0,CN25=0,CG25=0,BZ25=0,BS25=0,BI25=0,BC25-BC24&lt;TIME(1,55,0),BC25&gt;EX24+TIME(1,55,0)),JS24,0)</f>
        <v>0</v>
      </c>
      <c r="ES25" s="22">
        <f t="shared" ref="ES25:ES88" si="316">IF(ER25&lt;&gt;0,1,0)</f>
        <v>0</v>
      </c>
      <c r="ET25" s="22">
        <f t="shared" ref="ET25:ET88" si="317">IF(EU25&gt;EV25,EU25,EV25)</f>
        <v>1</v>
      </c>
      <c r="EU25" s="22">
        <f t="shared" si="191"/>
        <v>0</v>
      </c>
      <c r="EV25" s="22">
        <f t="shared" ref="EV25:EV88" si="318">IF(EU25=0,EU24+1,0)</f>
        <v>1</v>
      </c>
      <c r="EW25" s="22">
        <f t="shared" si="193"/>
        <v>0</v>
      </c>
      <c r="EX25" s="15">
        <f t="shared" ref="EX25:EX88" si="319">IF(ER25&lt;&gt;0,BC25,EX24)</f>
        <v>0</v>
      </c>
      <c r="EY25" s="22">
        <f t="shared" ref="EY25:EY88" si="320">IF(AND(ER25=0,EK25=0,ED25=0,DW25=0,DP25=0,DI25=0,DB25=0,CU25=0,CN25=0,CG25=0,BZ25=0,BS25=0,BI25=0,BC25-BC24&lt;TIME(1,55,0),BC25&gt;FE24+TIME(1,55,0)),JT24,0)</f>
        <v>0</v>
      </c>
      <c r="EZ25" s="22">
        <f t="shared" ref="EZ25:EZ88" si="321">IF(EY25&lt;&gt;0,1,0)</f>
        <v>0</v>
      </c>
      <c r="FA25" s="22">
        <f t="shared" ref="FA25:FA88" si="322">IF(FB25&gt;FC25,FB25,FC25)</f>
        <v>1</v>
      </c>
      <c r="FB25" s="22">
        <f t="shared" si="198"/>
        <v>0</v>
      </c>
      <c r="FC25" s="22">
        <f t="shared" ref="FC25:FC88" si="323">IF(FB25=0,FB24+1,0)</f>
        <v>1</v>
      </c>
      <c r="FD25" s="22">
        <f t="shared" si="200"/>
        <v>0</v>
      </c>
      <c r="FE25" s="15">
        <f t="shared" ref="FE25:FE88" si="324">IF(EY25&lt;&gt;0,BC25,FE24)</f>
        <v>0</v>
      </c>
      <c r="FF25" s="22">
        <f t="shared" ref="FF25:FF88" si="325">IF(AND(EY25=0,ER25=0,EK25=0,ED25=0,DW25=0,DP25=0,DI25=0,DB25=0,CU25=0,CN25=0,CG25=0,BZ25=0,BS25=0,BI25=0,BC25-BC24&lt;TIME(1,55,0),BC25&gt;FL24+TIME(1,55,0)),JU24,0)</f>
        <v>0</v>
      </c>
      <c r="FG25" s="22">
        <f t="shared" ref="FG25:FG88" si="326">IF(FF25&lt;&gt;0,1,0)</f>
        <v>0</v>
      </c>
      <c r="FH25" s="22">
        <f t="shared" ref="FH25:FH88" si="327">IF(FI25&gt;FJ25,FI25,FJ25)</f>
        <v>1</v>
      </c>
      <c r="FI25" s="22">
        <f t="shared" si="205"/>
        <v>0</v>
      </c>
      <c r="FJ25" s="22">
        <f t="shared" ref="FJ25:FJ88" si="328">IF(FI25=0,FI24+1,0)</f>
        <v>1</v>
      </c>
      <c r="FK25" s="22">
        <f t="shared" si="207"/>
        <v>0</v>
      </c>
      <c r="FL25" s="15">
        <f t="shared" ref="FL25:FL88" si="329">IF(FF25&lt;&gt;0,BC25,FL24)</f>
        <v>0</v>
      </c>
      <c r="FM25" s="22">
        <f t="shared" ref="FM25:FM88" si="330">IF(AND(BI25=0,FF25=0,EY25=0,ER25=0,EK25=0,ED25=0,DW25=0,DP25=0,DI25=0,DB25=0,CU25=0,CN25=0,CG25=0,BZ25=0,BS25=0,BC25-BC24&lt;TIME(1,55,0),BC25&gt;FS24+TIME(1,55,0)),JV24,0)</f>
        <v>0</v>
      </c>
      <c r="FN25" s="22">
        <f t="shared" ref="FN25:FN88" si="331">IF(FM25&lt;&gt;0,1,0)</f>
        <v>0</v>
      </c>
      <c r="FO25" s="22">
        <f t="shared" ref="FO25:FO88" si="332">IF(FP25&gt;FQ25,FP25,FQ25)</f>
        <v>1</v>
      </c>
      <c r="FP25" s="22">
        <f t="shared" si="212"/>
        <v>0</v>
      </c>
      <c r="FQ25" s="22">
        <f t="shared" ref="FQ25:FQ88" si="333">IF(FP25=0,FP24+1,0)</f>
        <v>1</v>
      </c>
      <c r="FR25" s="22">
        <f t="shared" si="214"/>
        <v>0</v>
      </c>
      <c r="FS25" s="15">
        <f t="shared" ref="FS25:FS88" si="334">IF(FM25&lt;&gt;0,BC25,FS24)</f>
        <v>0</v>
      </c>
      <c r="FT25" s="22">
        <f t="shared" ref="FT25:FT88" si="335">IF(AND(BI25=0,BS25=0,FM25=0,FF25=0,EY25=0,ER25=0,EK25=0,ED25=0,DW25=0,DP25=0,DI25=0,DB25=0,CU25=0,CN25=0,CG25=0,BZ25=0,BC25-BC24&lt;TIME(1,55,0),BC25&gt;FZ24+TIME(1,55,0)),JW24,0)</f>
        <v>0</v>
      </c>
      <c r="FU25" s="22">
        <f t="shared" ref="FU25:FU88" si="336">IF(FT25&lt;&gt;0,1,0)</f>
        <v>0</v>
      </c>
      <c r="FV25" s="22">
        <f t="shared" ref="FV25:FV88" si="337">IF(FW25&gt;FX25,FW25,FX25)</f>
        <v>1</v>
      </c>
      <c r="FW25" s="22">
        <f t="shared" si="219"/>
        <v>0</v>
      </c>
      <c r="FX25" s="22">
        <f t="shared" ref="FX25:FX88" si="338">IF(FW25=0,FW24+1,0)</f>
        <v>1</v>
      </c>
      <c r="FY25" s="22">
        <f t="shared" si="221"/>
        <v>0</v>
      </c>
      <c r="FZ25" s="15">
        <f t="shared" ref="FZ25:FZ88" si="339">IF(FT25&lt;&gt;0,BC25,FZ24)</f>
        <v>0</v>
      </c>
      <c r="GA25" s="22">
        <f t="shared" si="223"/>
        <v>0</v>
      </c>
      <c r="GB25" s="22">
        <f t="shared" ref="GB25:GB88" si="340">IF(GA25&lt;&gt;0,1,0)</f>
        <v>0</v>
      </c>
      <c r="GC25" s="22">
        <f t="shared" ref="GC25:GC88" si="341">IF(GD25&gt;GE25,GD25,GE25)</f>
        <v>1</v>
      </c>
      <c r="GD25" s="22">
        <f t="shared" si="226"/>
        <v>0</v>
      </c>
      <c r="GE25" s="22">
        <f t="shared" ref="GE25:GE88" si="342">IF(GD25=0,GD24+1,0)</f>
        <v>1</v>
      </c>
      <c r="GF25" s="22">
        <f t="shared" si="228"/>
        <v>0</v>
      </c>
      <c r="GG25" s="15">
        <f t="shared" ref="GG25:GG88" si="343">IF(GA25&lt;&gt;0,BC25,GG24)</f>
        <v>0</v>
      </c>
      <c r="GH25" s="22">
        <f t="shared" ref="GH25:GH88" si="344">IF(AND(BI25=0,BS25=0,BZ25=0,CG25=0,GA25=0,FT25=0,FM25=0,FF25=0,EY25=0,ER25=0,EK25=0,ED25=0,DW25=0,DP25=0,DI25=0,DB25=0,CU25=0,CN25=0,BC24-BC24&lt;TIME(1,55,0),BC25&gt;GN24+TIME(1,55,0)),JY24,0)</f>
        <v>0</v>
      </c>
      <c r="GI25" s="22">
        <f t="shared" ref="GI25:GI88" si="345">IF(GH25&lt;&gt;0,1,0)</f>
        <v>0</v>
      </c>
      <c r="GJ25" s="22">
        <f t="shared" ref="GJ25:GJ88" si="346">IF(GK25&gt;GL25,GK25,GL25)</f>
        <v>1</v>
      </c>
      <c r="GK25" s="22">
        <f t="shared" si="233"/>
        <v>0</v>
      </c>
      <c r="GL25" s="22">
        <f t="shared" ref="GL25:GL88" si="347">IF(GK25=0,GK24+1,0)</f>
        <v>1</v>
      </c>
      <c r="GM25" s="22">
        <f t="shared" si="235"/>
        <v>0</v>
      </c>
      <c r="GN25" s="15">
        <f t="shared" ref="GN25:GN88" si="348">IF(GH25&lt;&gt;0,BC25,GN24)</f>
        <v>0</v>
      </c>
      <c r="GO25" s="22">
        <f t="shared" ref="GO25:GO88" si="349">IF(AND(CN25=0,CG25=0,BZ25=0,BS25=0,BI25=0,GH25=0,GA25=0,FT25=0,FM25=0,FF25=0,EY25=0,ER25=0,EK25=0,ED25=0,DW25=0,DP25=0,DI25=0,DB25=0,CU25=0,BC25-BC24&lt;TIME(1,55,0),BC25&gt;GU24+TIME(1,55,0)),JZ24,0)</f>
        <v>0</v>
      </c>
      <c r="GP25" s="22">
        <f t="shared" ref="GP25:GP88" si="350">IF(GO25&lt;&gt;0,1,0)</f>
        <v>0</v>
      </c>
      <c r="GQ25" s="22">
        <f t="shared" ref="GQ25:GQ88" si="351">IF(GR25&gt;GS25,GR25,GS25)</f>
        <v>1</v>
      </c>
      <c r="GR25" s="22">
        <f t="shared" si="240"/>
        <v>0</v>
      </c>
      <c r="GS25" s="22">
        <f t="shared" ref="GS25:GS88" si="352">IF(GR25=0,GR24+1,0)</f>
        <v>1</v>
      </c>
      <c r="GT25" s="22">
        <f t="shared" si="242"/>
        <v>0</v>
      </c>
      <c r="GU25" s="15">
        <f t="shared" ref="GU25:GU88" si="353">IF(GO25&lt;&gt;0,BC25,GU24)</f>
        <v>0</v>
      </c>
      <c r="GV25" s="22">
        <f t="shared" ref="GV25:GV88" si="354">BI25+BS25+BZ25+CG25+CN25+CU25+DB25+DI25+DP25+DW25+ED25+EK25+ER25+EY25+FF25+FM25+FT25+GA25+GH25+GO25</f>
        <v>0</v>
      </c>
      <c r="GW25" s="22">
        <f t="shared" ref="GW25:GW88" si="355">IF(BR25=BR24,GV25+GW24,GV25)</f>
        <v>1</v>
      </c>
      <c r="GX25" s="22">
        <f t="shared" ref="GX25:GX88" si="356">GY25+HA25+HC25+HE25+HG25+HI25+HK25+HM25+HO25+HQ25+HS25+HU25+HW25+HY25+IA25+IC25+IE25+IG25+II25+IK25</f>
        <v>1</v>
      </c>
      <c r="GY25" s="18">
        <f t="shared" si="20"/>
        <v>1</v>
      </c>
      <c r="GZ25" s="18">
        <v>0</v>
      </c>
      <c r="HA25" s="18">
        <f t="shared" si="21"/>
        <v>0</v>
      </c>
      <c r="HB25" s="18">
        <v>0</v>
      </c>
      <c r="HC25" s="18">
        <f t="shared" si="22"/>
        <v>0</v>
      </c>
      <c r="HD25" s="18">
        <v>0</v>
      </c>
      <c r="HE25" s="18">
        <f t="shared" si="23"/>
        <v>0</v>
      </c>
      <c r="HF25" s="18">
        <v>0</v>
      </c>
      <c r="HG25" s="18">
        <f t="shared" si="24"/>
        <v>0</v>
      </c>
      <c r="HH25" s="18">
        <v>0</v>
      </c>
      <c r="HI25" s="18">
        <f t="shared" si="25"/>
        <v>0</v>
      </c>
      <c r="HJ25" s="18">
        <v>0</v>
      </c>
      <c r="HK25" s="18">
        <f t="shared" si="26"/>
        <v>0</v>
      </c>
      <c r="HL25" s="18">
        <v>0</v>
      </c>
      <c r="HM25" s="18">
        <f t="shared" si="27"/>
        <v>0</v>
      </c>
      <c r="HN25" s="18">
        <v>0</v>
      </c>
      <c r="HO25" s="18">
        <f t="shared" si="28"/>
        <v>0</v>
      </c>
      <c r="HP25" s="18">
        <v>0</v>
      </c>
      <c r="HQ25" s="18">
        <f t="shared" si="29"/>
        <v>0</v>
      </c>
      <c r="HR25" s="18">
        <v>0</v>
      </c>
      <c r="HS25" s="18">
        <f t="shared" si="30"/>
        <v>0</v>
      </c>
      <c r="HT25" s="18">
        <v>0</v>
      </c>
      <c r="HU25" s="18">
        <f t="shared" si="31"/>
        <v>0</v>
      </c>
      <c r="HV25" s="18">
        <v>0</v>
      </c>
      <c r="HW25" s="18">
        <f t="shared" si="32"/>
        <v>0</v>
      </c>
      <c r="HX25" s="18">
        <v>0</v>
      </c>
      <c r="HY25" s="18">
        <f t="shared" si="33"/>
        <v>0</v>
      </c>
      <c r="HZ25" s="18">
        <v>0</v>
      </c>
      <c r="IA25" s="18">
        <f t="shared" si="34"/>
        <v>0</v>
      </c>
      <c r="IB25" s="18">
        <v>0</v>
      </c>
      <c r="IC25" s="18">
        <f t="shared" si="35"/>
        <v>0</v>
      </c>
      <c r="ID25" s="18">
        <v>0</v>
      </c>
      <c r="IE25" s="18">
        <f t="shared" si="36"/>
        <v>0</v>
      </c>
      <c r="IF25" s="18">
        <v>0</v>
      </c>
      <c r="IG25" s="18">
        <f t="shared" si="37"/>
        <v>0</v>
      </c>
      <c r="IH25" s="18">
        <v>0</v>
      </c>
      <c r="II25" s="18">
        <f t="shared" si="38"/>
        <v>0</v>
      </c>
      <c r="IJ25" s="18">
        <v>0</v>
      </c>
      <c r="IK25" s="18">
        <f t="shared" si="39"/>
        <v>0</v>
      </c>
      <c r="IL25" s="18">
        <v>0</v>
      </c>
      <c r="IM25" s="18">
        <f t="shared" ref="IM25:IM88" si="357">IF(BR25=BR24,IM24,BI25*$AP25)</f>
        <v>0</v>
      </c>
      <c r="IN25" s="18">
        <f t="shared" ref="IN25:IN88" si="358">IF(AND(BY25=BY24,BR25=BR24),IN24,BS25*$AP25)</f>
        <v>0</v>
      </c>
      <c r="IO25" s="18">
        <f t="shared" ref="IO25:IO88" si="359">IF(AND(BR25=BR24,CF25=CF24),IO24,BZ25*$AP25)</f>
        <v>0</v>
      </c>
      <c r="IP25" s="18">
        <f t="shared" ref="IP25:IP88" si="360">IF(AND(BR25=BR24,CM25=CM24),IP24,CG25*$AP25)</f>
        <v>0</v>
      </c>
      <c r="IQ25" s="18">
        <f t="shared" ref="IQ25:IQ88" si="361">IF(AND(BR25=BR24,CT25=CT24),IQ24,CN25*$AP25)</f>
        <v>0</v>
      </c>
      <c r="IR25" s="18">
        <f t="shared" ref="IR25:IR88" si="362">IF(AND(BR25=BR24,DA25=DA24),IR24,CU25*$AP25)</f>
        <v>0</v>
      </c>
      <c r="IS25" s="18">
        <f t="shared" ref="IS25:IS88" si="363">IF(AND(BR25=BR24,DH25=DH24),IS24,DB25*$AP25)</f>
        <v>0</v>
      </c>
      <c r="IT25" s="18">
        <f t="shared" ref="IT25:IT88" si="364">IF(AND(BR25=BR24,DO25=DO24),IT24,DI25*$AP25)</f>
        <v>0</v>
      </c>
      <c r="IU25" s="18">
        <f t="shared" ref="IU25:IU88" si="365">IF(AND(BR25=BR24,DV25=DV24),IU24,DP25*$AP25)</f>
        <v>0</v>
      </c>
      <c r="IV25" s="18">
        <f t="shared" ref="IV25:IV88" si="366">IF(AND(BR25=BR24,EC25=EC24),IV24,DW25*$AP25)</f>
        <v>0</v>
      </c>
      <c r="IW25" s="18">
        <f t="shared" ref="IW25:IW88" si="367">IF(AND(BR25=BR24,EJ25=EJ24),IW24,ED25*$AP25)</f>
        <v>0</v>
      </c>
      <c r="IX25" s="18">
        <f t="shared" ref="IX25:IX88" si="368">IF(AND(BR25=BR24,EQ25=EQ24),IX24,EK25*$AP25)</f>
        <v>0</v>
      </c>
      <c r="IY25" s="18">
        <f t="shared" ref="IY25:IY88" si="369">IF(AND(BR25=BR24,EX25=EX24),IY24,ER25*$AP25)</f>
        <v>0</v>
      </c>
      <c r="IZ25" s="18">
        <f t="shared" ref="IZ25:IZ88" si="370">IF(AND(BR25=BR24,FE25=FE24),IZ24,EY25*$AP25)</f>
        <v>0</v>
      </c>
      <c r="JA25" s="18">
        <f t="shared" ref="JA25:JA88" si="371">IF(AND(BR25=BR24,FL25=FL24),JA24,FF25*$AP25)</f>
        <v>0</v>
      </c>
      <c r="JB25" s="18">
        <f t="shared" ref="JB25:JB88" si="372">IF(AND(BR25=BR24,FS25=FS24),JB24,FM25*$AP25)</f>
        <v>0</v>
      </c>
      <c r="JC25" s="18">
        <f t="shared" ref="JC25:JC88" si="373">IF(AND(BR25=BR24,FZ25=FZ24),JC24,FT25*$AP25)</f>
        <v>0</v>
      </c>
      <c r="JD25" s="18">
        <f t="shared" ref="JD25:JD88" si="374">IF(AND(BR25=BR24,GG25=GG24),JD24,GA25*$AP25)</f>
        <v>0</v>
      </c>
      <c r="JE25" s="18">
        <f t="shared" ref="JE25:JE88" si="375">IF(AND(BR25=BR24,GN25=GN24),JE24,GH25*$AP25)</f>
        <v>0</v>
      </c>
      <c r="JF25" s="18">
        <f t="shared" ref="JF25:JF88" si="376">IF(AND(BR25=BR24,GU25=GU24),JF24,GO25*$AP25)</f>
        <v>0</v>
      </c>
      <c r="JG25" s="18">
        <f t="shared" si="60"/>
        <v>0.01</v>
      </c>
      <c r="JH25" s="18">
        <f t="shared" si="61"/>
        <v>1</v>
      </c>
      <c r="JI25" s="18">
        <f t="shared" si="62"/>
        <v>1</v>
      </c>
      <c r="JJ25" s="18">
        <f t="shared" si="63"/>
        <v>1</v>
      </c>
      <c r="JK25" s="18">
        <f t="shared" si="64"/>
        <v>1</v>
      </c>
      <c r="JL25" s="18">
        <f t="shared" si="65"/>
        <v>1</v>
      </c>
      <c r="JM25" s="18">
        <f t="shared" si="66"/>
        <v>1</v>
      </c>
      <c r="JN25" s="18">
        <f t="shared" si="67"/>
        <v>1</v>
      </c>
      <c r="JO25" s="18">
        <f t="shared" si="68"/>
        <v>1</v>
      </c>
      <c r="JP25" s="18">
        <f t="shared" si="69"/>
        <v>1</v>
      </c>
      <c r="JQ25" s="18">
        <f t="shared" si="70"/>
        <v>1</v>
      </c>
      <c r="JR25" s="18">
        <f t="shared" si="71"/>
        <v>1</v>
      </c>
      <c r="JS25" s="18">
        <f t="shared" si="72"/>
        <v>1</v>
      </c>
      <c r="JT25" s="18">
        <f t="shared" si="73"/>
        <v>1</v>
      </c>
      <c r="JU25" s="18">
        <f t="shared" si="74"/>
        <v>1</v>
      </c>
      <c r="JV25" s="18">
        <f t="shared" si="75"/>
        <v>1</v>
      </c>
      <c r="JW25" s="18">
        <f t="shared" si="76"/>
        <v>1</v>
      </c>
      <c r="JX25" s="18">
        <f t="shared" si="77"/>
        <v>1</v>
      </c>
      <c r="JY25" s="18">
        <f t="shared" si="78"/>
        <v>1</v>
      </c>
      <c r="JZ25" s="18">
        <f t="shared" si="79"/>
        <v>1</v>
      </c>
      <c r="KA25" s="18">
        <f t="shared" si="80"/>
        <v>0</v>
      </c>
      <c r="KB25" s="18">
        <f t="shared" si="81"/>
        <v>0</v>
      </c>
      <c r="KC25" s="18">
        <f t="shared" si="82"/>
        <v>0</v>
      </c>
      <c r="KD25" s="18">
        <f t="shared" si="83"/>
        <v>0</v>
      </c>
      <c r="KE25" s="18">
        <f t="shared" si="84"/>
        <v>0</v>
      </c>
      <c r="KF25" s="18">
        <f t="shared" si="85"/>
        <v>0</v>
      </c>
      <c r="KG25" s="18">
        <f t="shared" si="86"/>
        <v>0</v>
      </c>
      <c r="KH25" s="18">
        <f t="shared" si="87"/>
        <v>0</v>
      </c>
      <c r="KI25" s="18">
        <f t="shared" si="88"/>
        <v>0</v>
      </c>
      <c r="KJ25" s="18">
        <f t="shared" si="89"/>
        <v>0</v>
      </c>
      <c r="KK25" s="18">
        <f t="shared" si="90"/>
        <v>0</v>
      </c>
      <c r="KL25" s="18">
        <f t="shared" si="91"/>
        <v>0</v>
      </c>
      <c r="KM25" s="18">
        <f t="shared" si="92"/>
        <v>0</v>
      </c>
      <c r="KN25" s="18">
        <f t="shared" si="93"/>
        <v>0</v>
      </c>
      <c r="KO25" s="18">
        <f t="shared" si="94"/>
        <v>0</v>
      </c>
      <c r="KP25" s="18">
        <f t="shared" si="95"/>
        <v>0</v>
      </c>
      <c r="KQ25" s="18">
        <f t="shared" si="96"/>
        <v>0</v>
      </c>
      <c r="KR25" s="18">
        <f t="shared" si="97"/>
        <v>0</v>
      </c>
      <c r="KS25" s="18">
        <f t="shared" si="98"/>
        <v>0</v>
      </c>
      <c r="KT25" s="18">
        <f t="shared" si="99"/>
        <v>0</v>
      </c>
    </row>
    <row r="26" spans="1:306" x14ac:dyDescent="0.3">
      <c r="A26" s="18"/>
      <c r="B26" s="18"/>
      <c r="C26" s="18"/>
      <c r="AJ26" s="24"/>
      <c r="AK26" s="24"/>
      <c r="AL26" s="20"/>
      <c r="AM26" s="23"/>
      <c r="AN26" s="18"/>
      <c r="AO26" s="24"/>
      <c r="AU26" s="19"/>
      <c r="AV26" s="19"/>
      <c r="AW26" s="71"/>
      <c r="AX26" s="71"/>
      <c r="AY26" s="71"/>
      <c r="BB26" s="25"/>
      <c r="BC26" s="21"/>
      <c r="BG26" s="18"/>
      <c r="BN26" s="22"/>
      <c r="BO26" s="22"/>
      <c r="BP26" s="22"/>
      <c r="BQ26" s="22"/>
      <c r="BR26" s="15"/>
      <c r="CF26" s="15"/>
      <c r="CL26" s="22"/>
      <c r="CM26" s="15"/>
      <c r="CR26" s="22"/>
      <c r="CT26" s="15"/>
      <c r="CW26" s="22"/>
      <c r="DA26" s="15"/>
      <c r="DH26" s="15"/>
      <c r="DJ26" s="22"/>
      <c r="DO26" s="15"/>
      <c r="DV26" s="15"/>
      <c r="EC26" s="15"/>
      <c r="EJ26" s="15"/>
      <c r="EQ26" s="15"/>
      <c r="EX26" s="15"/>
      <c r="FE26" s="15"/>
      <c r="FL26" s="15"/>
      <c r="FS26" s="15"/>
      <c r="FZ26" s="15"/>
      <c r="GG26" s="15"/>
      <c r="GN26" s="15"/>
      <c r="GP26" s="22"/>
      <c r="GQ26" s="22"/>
      <c r="GR26" s="22"/>
      <c r="GS26" s="22"/>
      <c r="GT26" s="22"/>
      <c r="GU26" s="15"/>
      <c r="GV26" s="22"/>
      <c r="GW26" s="22"/>
      <c r="GX26" s="22"/>
      <c r="GY26" s="18"/>
      <c r="GZ26" s="18"/>
      <c r="HA26" s="18"/>
      <c r="HB26" s="18"/>
      <c r="HC26" s="18"/>
      <c r="HD26" s="18"/>
      <c r="HE26" s="18"/>
      <c r="HF26" s="18"/>
      <c r="HG26" s="18"/>
      <c r="HH26" s="18"/>
      <c r="HI26" s="18"/>
      <c r="HJ26" s="18"/>
      <c r="HK26" s="18"/>
      <c r="HL26" s="18"/>
      <c r="HM26" s="18"/>
      <c r="HN26" s="18"/>
      <c r="HO26" s="18"/>
      <c r="HP26" s="18"/>
      <c r="HQ26" s="18"/>
      <c r="HR26" s="18"/>
      <c r="HS26" s="18"/>
      <c r="HT26" s="18"/>
      <c r="HU26" s="18"/>
      <c r="HV26" s="18"/>
      <c r="HW26" s="18"/>
      <c r="HX26" s="18"/>
      <c r="HY26" s="18"/>
      <c r="HZ26" s="18"/>
      <c r="IA26" s="18"/>
      <c r="IB26" s="18"/>
      <c r="IC26" s="18"/>
      <c r="ID26" s="18"/>
      <c r="IE26" s="18"/>
      <c r="IF26" s="18"/>
      <c r="IG26" s="18"/>
      <c r="IH26" s="18"/>
      <c r="II26" s="18"/>
      <c r="IJ26" s="18"/>
      <c r="IK26" s="18"/>
      <c r="IL26" s="18"/>
      <c r="IM26" s="18"/>
      <c r="IN26" s="18"/>
      <c r="IO26" s="18"/>
      <c r="IP26" s="18"/>
      <c r="IQ26" s="18"/>
      <c r="IR26" s="18"/>
      <c r="IS26" s="18"/>
      <c r="IT26" s="18"/>
      <c r="IU26" s="18"/>
      <c r="IV26" s="18"/>
      <c r="IW26" s="18"/>
      <c r="IX26" s="18"/>
      <c r="IY26" s="18"/>
      <c r="IZ26" s="18"/>
      <c r="JA26" s="18"/>
      <c r="JB26" s="18"/>
      <c r="JC26" s="18"/>
      <c r="JD26" s="18"/>
      <c r="JE26" s="18"/>
      <c r="JF26" s="18"/>
    </row>
    <row r="27" spans="1:306" x14ac:dyDescent="0.3">
      <c r="A27" s="18"/>
      <c r="B27" s="18"/>
      <c r="C27" s="18"/>
      <c r="AJ27" s="24"/>
      <c r="AK27" s="24"/>
      <c r="AL27" s="20"/>
      <c r="AM27" s="23"/>
      <c r="AN27" s="18"/>
      <c r="AO27" s="24"/>
      <c r="AU27" s="19"/>
      <c r="AV27" s="19"/>
      <c r="AW27" s="71"/>
      <c r="AX27" s="71"/>
      <c r="AY27" s="71"/>
      <c r="BB27" s="25"/>
      <c r="BC27" s="21"/>
      <c r="BG27" s="18"/>
      <c r="BN27" s="22"/>
      <c r="BO27" s="22"/>
      <c r="BP27" s="22"/>
      <c r="BQ27" s="22"/>
      <c r="BR27" s="15"/>
      <c r="CF27" s="15"/>
      <c r="CL27" s="22"/>
      <c r="CM27" s="15"/>
      <c r="CR27" s="22"/>
      <c r="CT27" s="15"/>
      <c r="CW27" s="22"/>
      <c r="DA27" s="15"/>
      <c r="DH27" s="15"/>
      <c r="DJ27" s="22"/>
      <c r="DO27" s="15"/>
      <c r="DV27" s="15"/>
      <c r="EC27" s="15"/>
      <c r="EJ27" s="15"/>
      <c r="EQ27" s="15"/>
      <c r="EX27" s="15"/>
      <c r="FE27" s="15"/>
      <c r="FL27" s="15"/>
      <c r="FS27" s="15"/>
      <c r="FZ27" s="15"/>
      <c r="GG27" s="15"/>
      <c r="GN27" s="15"/>
      <c r="GP27" s="22"/>
      <c r="GQ27" s="22"/>
      <c r="GR27" s="22"/>
      <c r="GS27" s="22"/>
      <c r="GT27" s="22"/>
      <c r="GU27" s="15"/>
      <c r="GV27" s="22"/>
      <c r="GW27" s="22"/>
      <c r="GX27" s="22"/>
      <c r="GY27" s="18"/>
      <c r="GZ27" s="18"/>
      <c r="HA27" s="18"/>
      <c r="HB27" s="18"/>
      <c r="HC27" s="18"/>
      <c r="HD27" s="18"/>
      <c r="HE27" s="18"/>
      <c r="HF27" s="18"/>
      <c r="HG27" s="18"/>
      <c r="HH27" s="18"/>
      <c r="HI27" s="18"/>
      <c r="HJ27" s="18"/>
      <c r="HK27" s="18"/>
      <c r="HL27" s="18"/>
      <c r="HM27" s="18"/>
      <c r="HN27" s="18"/>
      <c r="HO27" s="18"/>
      <c r="HP27" s="18"/>
      <c r="HQ27" s="18"/>
      <c r="HR27" s="18"/>
      <c r="HS27" s="18"/>
      <c r="HT27" s="18"/>
      <c r="HU27" s="18"/>
      <c r="HV27" s="18"/>
      <c r="HW27" s="18"/>
      <c r="HX27" s="18"/>
      <c r="HY27" s="18"/>
      <c r="HZ27" s="18"/>
      <c r="IA27" s="18"/>
      <c r="IB27" s="18"/>
      <c r="IC27" s="18"/>
      <c r="ID27" s="18"/>
      <c r="IE27" s="18"/>
      <c r="IF27" s="18"/>
      <c r="IG27" s="18"/>
      <c r="IH27" s="18"/>
      <c r="II27" s="18"/>
      <c r="IJ27" s="18"/>
      <c r="IK27" s="18"/>
      <c r="IL27" s="18"/>
      <c r="IM27" s="18"/>
      <c r="IN27" s="18"/>
      <c r="IO27" s="18"/>
      <c r="IP27" s="18"/>
      <c r="IQ27" s="18"/>
      <c r="IR27" s="18"/>
      <c r="IS27" s="18"/>
      <c r="IT27" s="18"/>
      <c r="IU27" s="18"/>
      <c r="IV27" s="18"/>
      <c r="IW27" s="18"/>
      <c r="IX27" s="18"/>
      <c r="IY27" s="18"/>
      <c r="IZ27" s="18"/>
      <c r="JA27" s="18"/>
      <c r="JB27" s="18"/>
      <c r="JC27" s="18"/>
      <c r="JD27" s="18"/>
      <c r="JE27" s="18"/>
      <c r="JF27" s="18"/>
    </row>
    <row r="28" spans="1:306" x14ac:dyDescent="0.3">
      <c r="A28" s="18"/>
      <c r="B28" s="18"/>
      <c r="C28" s="18"/>
      <c r="AJ28" s="24"/>
      <c r="AK28" s="24"/>
      <c r="AL28" s="20"/>
      <c r="AM28" s="23"/>
      <c r="AN28" s="18"/>
      <c r="AO28" s="24"/>
      <c r="AU28" s="19"/>
      <c r="AV28" s="19"/>
      <c r="AW28" s="71"/>
      <c r="AX28" s="71"/>
      <c r="AY28" s="71"/>
      <c r="BB28" s="25"/>
      <c r="BC28" s="21"/>
      <c r="BG28" s="18"/>
      <c r="BN28" s="22"/>
      <c r="BO28" s="22"/>
      <c r="BP28" s="22"/>
      <c r="BQ28" s="22"/>
      <c r="BR28" s="15"/>
      <c r="CF28" s="15"/>
      <c r="CL28" s="22"/>
      <c r="CM28" s="15"/>
      <c r="CR28" s="22"/>
      <c r="CT28" s="15"/>
      <c r="CW28" s="22"/>
      <c r="DA28" s="15"/>
      <c r="DH28" s="15"/>
      <c r="DJ28" s="22"/>
      <c r="DO28" s="15"/>
      <c r="DV28" s="15"/>
      <c r="EC28" s="15"/>
      <c r="EJ28" s="15"/>
      <c r="EQ28" s="15"/>
      <c r="EX28" s="15"/>
      <c r="FE28" s="15"/>
      <c r="FL28" s="15"/>
      <c r="FS28" s="15"/>
      <c r="FZ28" s="15"/>
      <c r="GG28" s="15"/>
      <c r="GN28" s="15"/>
      <c r="GP28" s="22"/>
      <c r="GQ28" s="22"/>
      <c r="GR28" s="22"/>
      <c r="GS28" s="22"/>
      <c r="GT28" s="22"/>
      <c r="GU28" s="15"/>
      <c r="GV28" s="22"/>
      <c r="GW28" s="22"/>
      <c r="GX28" s="22"/>
      <c r="GY28" s="18"/>
      <c r="GZ28" s="18"/>
      <c r="HA28" s="18"/>
      <c r="HB28" s="18"/>
      <c r="HC28" s="18"/>
      <c r="HD28" s="18"/>
      <c r="HE28" s="18"/>
      <c r="HF28" s="18"/>
      <c r="HG28" s="18"/>
      <c r="HH28" s="18"/>
      <c r="HI28" s="18"/>
      <c r="HJ28" s="18"/>
      <c r="HK28" s="18"/>
      <c r="HL28" s="18"/>
      <c r="HM28" s="18"/>
      <c r="HN28" s="18"/>
      <c r="HO28" s="18"/>
      <c r="HP28" s="18"/>
      <c r="HQ28" s="18"/>
      <c r="HR28" s="18"/>
      <c r="HS28" s="18"/>
      <c r="HT28" s="18"/>
      <c r="HU28" s="18"/>
      <c r="HV28" s="18"/>
      <c r="HW28" s="18"/>
      <c r="HX28" s="18"/>
      <c r="HY28" s="18"/>
      <c r="HZ28" s="18"/>
      <c r="IA28" s="18"/>
      <c r="IB28" s="18"/>
      <c r="IC28" s="18"/>
      <c r="ID28" s="18"/>
      <c r="IE28" s="18"/>
      <c r="IF28" s="18"/>
      <c r="IG28" s="18"/>
      <c r="IH28" s="18"/>
      <c r="II28" s="18"/>
      <c r="IJ28" s="18"/>
      <c r="IK28" s="18"/>
      <c r="IL28" s="18"/>
      <c r="IM28" s="18"/>
      <c r="IN28" s="18"/>
      <c r="IO28" s="18"/>
      <c r="IP28" s="18"/>
      <c r="IQ28" s="18"/>
      <c r="IR28" s="18"/>
      <c r="IS28" s="18"/>
      <c r="IT28" s="18"/>
      <c r="IU28" s="18"/>
      <c r="IV28" s="18"/>
      <c r="IW28" s="18"/>
      <c r="IX28" s="18"/>
      <c r="IY28" s="18"/>
      <c r="IZ28" s="18"/>
      <c r="JA28" s="18"/>
      <c r="JB28" s="18"/>
      <c r="JC28" s="18"/>
      <c r="JD28" s="18"/>
      <c r="JE28" s="18"/>
      <c r="JF28" s="18"/>
    </row>
    <row r="29" spans="1:306" x14ac:dyDescent="0.3">
      <c r="A29" s="18"/>
      <c r="B29" s="18"/>
      <c r="C29" s="18"/>
      <c r="AJ29" s="24"/>
      <c r="AK29" s="24"/>
      <c r="AL29" s="20"/>
      <c r="AM29" s="23"/>
      <c r="AN29" s="18"/>
      <c r="AO29" s="24"/>
      <c r="AU29" s="19"/>
      <c r="AV29" s="19"/>
      <c r="AW29" s="71"/>
      <c r="AX29" s="71"/>
      <c r="AY29" s="71"/>
      <c r="BB29" s="25"/>
      <c r="BC29" s="21"/>
      <c r="BG29" s="18"/>
      <c r="BN29" s="22"/>
      <c r="BO29" s="22"/>
      <c r="BP29" s="22"/>
      <c r="BQ29" s="22"/>
      <c r="BR29" s="15"/>
      <c r="CF29" s="15"/>
      <c r="CL29" s="22"/>
      <c r="CM29" s="15"/>
      <c r="CR29" s="22"/>
      <c r="CT29" s="15"/>
      <c r="CW29" s="22"/>
      <c r="DA29" s="15"/>
      <c r="DH29" s="15"/>
      <c r="DJ29" s="22"/>
      <c r="DO29" s="15"/>
      <c r="DV29" s="15"/>
      <c r="EC29" s="15"/>
      <c r="EJ29" s="15"/>
      <c r="EQ29" s="15"/>
      <c r="EX29" s="15"/>
      <c r="FE29" s="15"/>
      <c r="FL29" s="15"/>
      <c r="FS29" s="15"/>
      <c r="FZ29" s="15"/>
      <c r="GG29" s="15"/>
      <c r="GN29" s="15"/>
      <c r="GP29" s="22"/>
      <c r="GQ29" s="22"/>
      <c r="GR29" s="22"/>
      <c r="GS29" s="22"/>
      <c r="GT29" s="22"/>
      <c r="GU29" s="15"/>
      <c r="GV29" s="22"/>
      <c r="GW29" s="22"/>
      <c r="GX29" s="22"/>
      <c r="GY29" s="18"/>
      <c r="GZ29" s="18"/>
      <c r="HA29" s="18"/>
      <c r="HB29" s="18"/>
      <c r="HC29" s="18"/>
      <c r="HD29" s="18"/>
      <c r="HE29" s="18"/>
      <c r="HF29" s="18"/>
      <c r="HG29" s="18"/>
      <c r="HH29" s="18"/>
      <c r="HI29" s="18"/>
      <c r="HJ29" s="18"/>
      <c r="HK29" s="18"/>
      <c r="HL29" s="18"/>
      <c r="HM29" s="18"/>
      <c r="HN29" s="18"/>
      <c r="HO29" s="18"/>
      <c r="HP29" s="18"/>
      <c r="HQ29" s="18"/>
      <c r="HR29" s="18"/>
      <c r="HS29" s="18"/>
      <c r="HT29" s="18"/>
      <c r="HU29" s="18"/>
      <c r="HV29" s="18"/>
      <c r="HW29" s="18"/>
      <c r="HX29" s="18"/>
      <c r="HY29" s="18"/>
      <c r="HZ29" s="18"/>
      <c r="IA29" s="18"/>
      <c r="IB29" s="18"/>
      <c r="IC29" s="18"/>
      <c r="ID29" s="18"/>
      <c r="IE29" s="18"/>
      <c r="IF29" s="18"/>
      <c r="IG29" s="18"/>
      <c r="IH29" s="18"/>
      <c r="II29" s="18"/>
      <c r="IJ29" s="18"/>
      <c r="IK29" s="18"/>
      <c r="IL29" s="18"/>
      <c r="IM29" s="18"/>
      <c r="IN29" s="18"/>
      <c r="IO29" s="18"/>
      <c r="IP29" s="18"/>
      <c r="IQ29" s="18"/>
      <c r="IR29" s="18"/>
      <c r="IS29" s="18"/>
      <c r="IT29" s="18"/>
      <c r="IU29" s="18"/>
      <c r="IV29" s="18"/>
      <c r="IW29" s="18"/>
      <c r="IX29" s="18"/>
      <c r="IY29" s="18"/>
      <c r="IZ29" s="18"/>
      <c r="JA29" s="18"/>
      <c r="JB29" s="18"/>
      <c r="JC29" s="18"/>
      <c r="JD29" s="18"/>
      <c r="JE29" s="18"/>
      <c r="JF29" s="18"/>
    </row>
    <row r="30" spans="1:306" x14ac:dyDescent="0.3">
      <c r="A30" s="18"/>
      <c r="B30" s="18"/>
      <c r="C30" s="18"/>
      <c r="AJ30" s="24"/>
      <c r="AK30" s="24"/>
      <c r="AL30" s="20"/>
      <c r="AM30" s="23"/>
      <c r="AN30" s="18"/>
      <c r="AO30" s="24"/>
      <c r="AU30" s="19"/>
      <c r="AV30" s="19"/>
      <c r="AW30" s="71"/>
      <c r="AX30" s="71"/>
      <c r="AY30" s="71"/>
      <c r="BB30" s="25"/>
      <c r="BC30" s="21"/>
      <c r="BG30" s="18"/>
      <c r="BN30" s="22"/>
      <c r="BO30" s="22"/>
      <c r="BP30" s="22"/>
      <c r="BQ30" s="22"/>
      <c r="BR30" s="15"/>
      <c r="CF30" s="15"/>
      <c r="CL30" s="22"/>
      <c r="CM30" s="15"/>
      <c r="CR30" s="22"/>
      <c r="CT30" s="15"/>
      <c r="CW30" s="22"/>
      <c r="DA30" s="15"/>
      <c r="DH30" s="15"/>
      <c r="DJ30" s="22"/>
      <c r="DO30" s="15"/>
      <c r="DV30" s="15"/>
      <c r="EC30" s="15"/>
      <c r="EJ30" s="15"/>
      <c r="EQ30" s="15"/>
      <c r="EX30" s="15"/>
      <c r="FE30" s="15"/>
      <c r="FL30" s="15"/>
      <c r="FS30" s="15"/>
      <c r="FZ30" s="15"/>
      <c r="GG30" s="15"/>
      <c r="GN30" s="15"/>
      <c r="GP30" s="22"/>
      <c r="GQ30" s="22"/>
      <c r="GR30" s="22"/>
      <c r="GS30" s="22"/>
      <c r="GT30" s="22"/>
      <c r="GU30" s="15"/>
      <c r="GV30" s="22"/>
      <c r="GW30" s="22"/>
      <c r="GX30" s="22"/>
      <c r="GY30" s="18"/>
      <c r="GZ30" s="18"/>
      <c r="HA30" s="18"/>
      <c r="HB30" s="18"/>
      <c r="HC30" s="18"/>
      <c r="HD30" s="18"/>
      <c r="HE30" s="18"/>
      <c r="HF30" s="18"/>
      <c r="HG30" s="18"/>
      <c r="HH30" s="18"/>
      <c r="HI30" s="18"/>
      <c r="HJ30" s="18"/>
      <c r="HK30" s="18"/>
      <c r="HL30" s="18"/>
      <c r="HM30" s="18"/>
      <c r="HN30" s="18"/>
      <c r="HO30" s="18"/>
      <c r="HP30" s="18"/>
      <c r="HQ30" s="18"/>
      <c r="HR30" s="18"/>
      <c r="HS30" s="18"/>
      <c r="HT30" s="18"/>
      <c r="HU30" s="18"/>
      <c r="HV30" s="18"/>
      <c r="HW30" s="18"/>
      <c r="HX30" s="18"/>
      <c r="HY30" s="18"/>
      <c r="HZ30" s="18"/>
      <c r="IA30" s="18"/>
      <c r="IB30" s="18"/>
      <c r="IC30" s="18"/>
      <c r="ID30" s="18"/>
      <c r="IE30" s="18"/>
      <c r="IF30" s="18"/>
      <c r="IG30" s="18"/>
      <c r="IH30" s="18"/>
      <c r="II30" s="18"/>
      <c r="IJ30" s="18"/>
      <c r="IK30" s="18"/>
      <c r="IL30" s="18"/>
      <c r="IM30" s="18"/>
      <c r="IN30" s="18"/>
      <c r="IO30" s="18"/>
      <c r="IP30" s="18"/>
      <c r="IQ30" s="18"/>
      <c r="IR30" s="18"/>
      <c r="IS30" s="18"/>
      <c r="IT30" s="18"/>
      <c r="IU30" s="18"/>
      <c r="IV30" s="18"/>
      <c r="IW30" s="18"/>
      <c r="IX30" s="18"/>
      <c r="IY30" s="18"/>
      <c r="IZ30" s="18"/>
      <c r="JA30" s="18"/>
      <c r="JB30" s="18"/>
      <c r="JC30" s="18"/>
      <c r="JD30" s="18"/>
      <c r="JE30" s="18"/>
      <c r="JF30" s="18"/>
    </row>
    <row r="31" spans="1:306" x14ac:dyDescent="0.3">
      <c r="A31" s="18"/>
      <c r="B31" s="18"/>
      <c r="C31" s="18"/>
      <c r="AJ31" s="24"/>
      <c r="AK31" s="24"/>
      <c r="AL31" s="20"/>
      <c r="AM31" s="23"/>
      <c r="AN31" s="18"/>
      <c r="AO31" s="24"/>
      <c r="AU31" s="19"/>
      <c r="AV31" s="19"/>
      <c r="AW31" s="71"/>
      <c r="AX31" s="71"/>
      <c r="AY31" s="71"/>
      <c r="BB31" s="25"/>
      <c r="BC31" s="21"/>
      <c r="BG31" s="18"/>
      <c r="BN31" s="22"/>
      <c r="BO31" s="22"/>
      <c r="BP31" s="22"/>
      <c r="BQ31" s="22"/>
      <c r="BR31" s="15"/>
      <c r="CF31" s="15"/>
      <c r="CL31" s="22"/>
      <c r="CM31" s="15"/>
      <c r="CR31" s="22"/>
      <c r="CT31" s="15"/>
      <c r="CW31" s="22"/>
      <c r="DA31" s="15"/>
      <c r="DH31" s="15"/>
      <c r="DJ31" s="22"/>
      <c r="DO31" s="15"/>
      <c r="DV31" s="15"/>
      <c r="EC31" s="15"/>
      <c r="EJ31" s="15"/>
      <c r="EQ31" s="15"/>
      <c r="EX31" s="15"/>
      <c r="FE31" s="15"/>
      <c r="FL31" s="15"/>
      <c r="FS31" s="15"/>
      <c r="FZ31" s="15"/>
      <c r="GG31" s="15"/>
      <c r="GN31" s="15"/>
      <c r="GP31" s="22"/>
      <c r="GQ31" s="22"/>
      <c r="GR31" s="22"/>
      <c r="GS31" s="22"/>
      <c r="GT31" s="22"/>
      <c r="GU31" s="15"/>
      <c r="GV31" s="22"/>
      <c r="GW31" s="22"/>
      <c r="GX31" s="22"/>
      <c r="GY31" s="18"/>
      <c r="GZ31" s="18"/>
      <c r="HA31" s="18"/>
      <c r="HB31" s="18"/>
      <c r="HC31" s="18"/>
      <c r="HD31" s="18"/>
      <c r="HE31" s="18"/>
      <c r="HF31" s="18"/>
      <c r="HG31" s="18"/>
      <c r="HH31" s="18"/>
      <c r="HI31" s="18"/>
      <c r="HJ31" s="18"/>
      <c r="HK31" s="18"/>
      <c r="HL31" s="18"/>
      <c r="HM31" s="18"/>
      <c r="HN31" s="18"/>
      <c r="HO31" s="18"/>
      <c r="HP31" s="18"/>
      <c r="HQ31" s="18"/>
      <c r="HR31" s="18"/>
      <c r="HS31" s="18"/>
      <c r="HT31" s="18"/>
      <c r="HU31" s="18"/>
      <c r="HV31" s="18"/>
      <c r="HW31" s="18"/>
      <c r="HX31" s="18"/>
      <c r="HY31" s="18"/>
      <c r="HZ31" s="18"/>
      <c r="IA31" s="18"/>
      <c r="IB31" s="18"/>
      <c r="IC31" s="18"/>
      <c r="ID31" s="18"/>
      <c r="IE31" s="18"/>
      <c r="IF31" s="18"/>
      <c r="IG31" s="18"/>
      <c r="IH31" s="18"/>
      <c r="II31" s="18"/>
      <c r="IJ31" s="18"/>
      <c r="IK31" s="18"/>
      <c r="IL31" s="18"/>
      <c r="IM31" s="18"/>
      <c r="IN31" s="18"/>
      <c r="IO31" s="18"/>
      <c r="IP31" s="18"/>
      <c r="IQ31" s="18"/>
      <c r="IR31" s="18"/>
      <c r="IS31" s="18"/>
      <c r="IT31" s="18"/>
      <c r="IU31" s="18"/>
      <c r="IV31" s="18"/>
      <c r="IW31" s="18"/>
      <c r="IX31" s="18"/>
      <c r="IY31" s="18"/>
      <c r="IZ31" s="18"/>
      <c r="JA31" s="18"/>
      <c r="JB31" s="18"/>
      <c r="JC31" s="18"/>
      <c r="JD31" s="18"/>
      <c r="JE31" s="18"/>
      <c r="JF31" s="18"/>
    </row>
    <row r="32" spans="1:306" x14ac:dyDescent="0.3">
      <c r="A32" s="18"/>
      <c r="B32" s="18"/>
      <c r="C32" s="18"/>
      <c r="AJ32" s="24"/>
      <c r="AK32" s="24"/>
      <c r="AL32" s="20"/>
      <c r="AM32" s="23"/>
      <c r="AN32" s="18"/>
      <c r="AO32" s="24"/>
      <c r="AU32" s="19"/>
      <c r="AV32" s="19"/>
      <c r="AW32" s="71"/>
      <c r="AX32" s="71"/>
      <c r="AY32" s="71"/>
      <c r="BB32" s="25"/>
      <c r="BC32" s="21"/>
      <c r="BG32" s="18"/>
      <c r="BN32" s="22"/>
      <c r="BO32" s="22"/>
      <c r="BP32" s="22"/>
      <c r="BQ32" s="22"/>
      <c r="BR32" s="15"/>
      <c r="CF32" s="15"/>
      <c r="CL32" s="22"/>
      <c r="CM32" s="15"/>
      <c r="CR32" s="22"/>
      <c r="CT32" s="15"/>
      <c r="CW32" s="22"/>
      <c r="DA32" s="15"/>
      <c r="DH32" s="15"/>
      <c r="DJ32" s="22"/>
      <c r="DO32" s="15"/>
      <c r="DV32" s="15"/>
      <c r="EC32" s="15"/>
      <c r="EJ32" s="15"/>
      <c r="EQ32" s="15"/>
      <c r="EX32" s="15"/>
      <c r="FE32" s="15"/>
      <c r="FL32" s="15"/>
      <c r="FS32" s="15"/>
      <c r="FZ32" s="15"/>
      <c r="GG32" s="15"/>
      <c r="GN32" s="15"/>
      <c r="GP32" s="22"/>
      <c r="GQ32" s="22"/>
      <c r="GR32" s="22"/>
      <c r="GS32" s="22"/>
      <c r="GT32" s="22"/>
      <c r="GU32" s="15"/>
      <c r="GV32" s="22"/>
      <c r="GW32" s="22"/>
      <c r="GX32" s="22"/>
      <c r="GY32" s="18"/>
      <c r="GZ32" s="18"/>
      <c r="HA32" s="18"/>
      <c r="HB32" s="18"/>
      <c r="HC32" s="18"/>
      <c r="HD32" s="18"/>
      <c r="HE32" s="18"/>
      <c r="HF32" s="18"/>
      <c r="HG32" s="18"/>
      <c r="HH32" s="18"/>
      <c r="HI32" s="18"/>
      <c r="HJ32" s="18"/>
      <c r="HK32" s="18"/>
      <c r="HL32" s="18"/>
      <c r="HM32" s="18"/>
      <c r="HN32" s="18"/>
      <c r="HO32" s="18"/>
      <c r="HP32" s="18"/>
      <c r="HQ32" s="18"/>
      <c r="HR32" s="18"/>
      <c r="HS32" s="18"/>
      <c r="HT32" s="18"/>
      <c r="HU32" s="18"/>
      <c r="HV32" s="18"/>
      <c r="HW32" s="18"/>
      <c r="HX32" s="18"/>
      <c r="HY32" s="18"/>
      <c r="HZ32" s="18"/>
      <c r="IA32" s="18"/>
      <c r="IB32" s="18"/>
      <c r="IC32" s="18"/>
      <c r="ID32" s="18"/>
      <c r="IE32" s="18"/>
      <c r="IF32" s="18"/>
      <c r="IG32" s="18"/>
      <c r="IH32" s="18"/>
      <c r="II32" s="18"/>
      <c r="IJ32" s="18"/>
      <c r="IK32" s="18"/>
      <c r="IL32" s="18"/>
      <c r="IM32" s="18"/>
      <c r="IN32" s="18"/>
      <c r="IO32" s="18"/>
      <c r="IP32" s="18"/>
      <c r="IQ32" s="18"/>
      <c r="IR32" s="18"/>
      <c r="IS32" s="18"/>
      <c r="IT32" s="18"/>
      <c r="IU32" s="18"/>
      <c r="IV32" s="18"/>
      <c r="IW32" s="18"/>
      <c r="IX32" s="18"/>
      <c r="IY32" s="18"/>
      <c r="IZ32" s="18"/>
      <c r="JA32" s="18"/>
      <c r="JB32" s="18"/>
      <c r="JC32" s="18"/>
      <c r="JD32" s="18"/>
      <c r="JE32" s="18"/>
      <c r="JF32" s="18"/>
    </row>
    <row r="33" spans="1:266" x14ac:dyDescent="0.3">
      <c r="A33" s="18"/>
      <c r="B33" s="18"/>
      <c r="C33" s="18"/>
      <c r="AJ33" s="24"/>
      <c r="AK33" s="24"/>
      <c r="AL33" s="20"/>
      <c r="AM33" s="23"/>
      <c r="AN33" s="18"/>
      <c r="AO33" s="24"/>
      <c r="AU33" s="19"/>
      <c r="AV33" s="19"/>
      <c r="AW33" s="71"/>
      <c r="AX33" s="71"/>
      <c r="AY33" s="71"/>
      <c r="BB33" s="25"/>
      <c r="BC33" s="21"/>
      <c r="BG33" s="18"/>
      <c r="BN33" s="22"/>
      <c r="BO33" s="22"/>
      <c r="BP33" s="22"/>
      <c r="BQ33" s="22"/>
      <c r="BR33" s="15"/>
      <c r="CF33" s="15"/>
      <c r="CL33" s="22"/>
      <c r="CM33" s="15"/>
      <c r="CR33" s="22"/>
      <c r="CT33" s="15"/>
      <c r="CW33" s="22"/>
      <c r="DA33" s="15"/>
      <c r="DH33" s="15"/>
      <c r="DJ33" s="22"/>
      <c r="DO33" s="15"/>
      <c r="DV33" s="15"/>
      <c r="EC33" s="15"/>
      <c r="EJ33" s="15"/>
      <c r="EQ33" s="15"/>
      <c r="EX33" s="15"/>
      <c r="FE33" s="15"/>
      <c r="FL33" s="15"/>
      <c r="FS33" s="15"/>
      <c r="FZ33" s="15"/>
      <c r="GG33" s="15"/>
      <c r="GN33" s="15"/>
      <c r="GP33" s="22"/>
      <c r="GQ33" s="22"/>
      <c r="GR33" s="22"/>
      <c r="GS33" s="22"/>
      <c r="GT33" s="22"/>
      <c r="GU33" s="15"/>
      <c r="GV33" s="22"/>
      <c r="GW33" s="22"/>
      <c r="GX33" s="22"/>
      <c r="GY33" s="18"/>
      <c r="GZ33" s="18"/>
      <c r="HA33" s="18"/>
      <c r="HB33" s="18"/>
      <c r="HC33" s="18"/>
      <c r="HD33" s="18"/>
      <c r="HE33" s="18"/>
      <c r="HF33" s="18"/>
      <c r="HG33" s="18"/>
      <c r="HH33" s="18"/>
      <c r="HI33" s="18"/>
      <c r="HJ33" s="18"/>
      <c r="HK33" s="18"/>
      <c r="HL33" s="18"/>
      <c r="HM33" s="18"/>
      <c r="HN33" s="18"/>
      <c r="HO33" s="18"/>
      <c r="HP33" s="18"/>
      <c r="HQ33" s="18"/>
      <c r="HR33" s="18"/>
      <c r="HS33" s="18"/>
      <c r="HT33" s="18"/>
      <c r="HU33" s="18"/>
      <c r="HV33" s="18"/>
      <c r="HW33" s="18"/>
      <c r="HX33" s="18"/>
      <c r="HY33" s="18"/>
      <c r="HZ33" s="18"/>
      <c r="IA33" s="18"/>
      <c r="IB33" s="18"/>
      <c r="IC33" s="18"/>
      <c r="ID33" s="18"/>
      <c r="IE33" s="18"/>
      <c r="IF33" s="18"/>
      <c r="IG33" s="18"/>
      <c r="IH33" s="18"/>
      <c r="II33" s="18"/>
      <c r="IJ33" s="18"/>
      <c r="IK33" s="18"/>
      <c r="IL33" s="18"/>
      <c r="IM33" s="18"/>
      <c r="IN33" s="18"/>
      <c r="IO33" s="18"/>
      <c r="IP33" s="18"/>
      <c r="IQ33" s="18"/>
      <c r="IR33" s="18"/>
      <c r="IS33" s="18"/>
      <c r="IT33" s="18"/>
      <c r="IU33" s="18"/>
      <c r="IV33" s="18"/>
      <c r="IW33" s="18"/>
      <c r="IX33" s="18"/>
      <c r="IY33" s="18"/>
      <c r="IZ33" s="18"/>
      <c r="JA33" s="18"/>
      <c r="JB33" s="18"/>
      <c r="JC33" s="18"/>
      <c r="JD33" s="18"/>
      <c r="JE33" s="18"/>
      <c r="JF33" s="18"/>
    </row>
    <row r="34" spans="1:266" x14ac:dyDescent="0.3">
      <c r="A34" s="18"/>
      <c r="B34" s="18"/>
      <c r="C34" s="18"/>
      <c r="AJ34" s="24"/>
      <c r="AK34" s="24"/>
      <c r="AL34" s="20"/>
      <c r="AM34" s="23"/>
      <c r="AN34" s="18"/>
      <c r="AO34" s="24"/>
      <c r="AU34" s="19"/>
      <c r="AV34" s="19"/>
      <c r="AW34" s="71"/>
      <c r="AX34" s="71"/>
      <c r="AY34" s="71"/>
      <c r="BB34" s="25"/>
      <c r="BC34" s="21"/>
      <c r="BG34" s="18"/>
      <c r="BN34" s="22"/>
      <c r="BO34" s="22"/>
      <c r="BP34" s="22"/>
      <c r="BQ34" s="22"/>
      <c r="BR34" s="15"/>
      <c r="CF34" s="15"/>
      <c r="CL34" s="22"/>
      <c r="CM34" s="15"/>
      <c r="CR34" s="22"/>
      <c r="CT34" s="15"/>
      <c r="CW34" s="22"/>
      <c r="DA34" s="15"/>
      <c r="DH34" s="15"/>
      <c r="DJ34" s="22"/>
      <c r="DO34" s="15"/>
      <c r="DV34" s="15"/>
      <c r="EC34" s="15"/>
      <c r="EJ34" s="15"/>
      <c r="EQ34" s="15"/>
      <c r="EX34" s="15"/>
      <c r="FE34" s="15"/>
      <c r="FL34" s="15"/>
      <c r="FS34" s="15"/>
      <c r="FZ34" s="15"/>
      <c r="GG34" s="15"/>
      <c r="GN34" s="15"/>
      <c r="GP34" s="22"/>
      <c r="GQ34" s="22"/>
      <c r="GR34" s="22"/>
      <c r="GS34" s="22"/>
      <c r="GT34" s="22"/>
      <c r="GU34" s="15"/>
      <c r="GV34" s="22"/>
      <c r="GW34" s="22"/>
      <c r="GX34" s="22"/>
      <c r="GY34" s="18"/>
      <c r="GZ34" s="18"/>
      <c r="HA34" s="18"/>
      <c r="HB34" s="18"/>
      <c r="HC34" s="18"/>
      <c r="HD34" s="18"/>
      <c r="HE34" s="18"/>
      <c r="HF34" s="18"/>
      <c r="HG34" s="18"/>
      <c r="HH34" s="18"/>
      <c r="HI34" s="18"/>
      <c r="HJ34" s="18"/>
      <c r="HK34" s="18"/>
      <c r="HL34" s="18"/>
      <c r="HM34" s="18"/>
      <c r="HN34" s="18"/>
      <c r="HO34" s="18"/>
      <c r="HP34" s="18"/>
      <c r="HQ34" s="18"/>
      <c r="HR34" s="18"/>
      <c r="HS34" s="18"/>
      <c r="HT34" s="18"/>
      <c r="HU34" s="18"/>
      <c r="HV34" s="18"/>
      <c r="HW34" s="18"/>
      <c r="HX34" s="18"/>
      <c r="HY34" s="18"/>
      <c r="HZ34" s="18"/>
      <c r="IA34" s="18"/>
      <c r="IB34" s="18"/>
      <c r="IC34" s="18"/>
      <c r="ID34" s="18"/>
      <c r="IE34" s="18"/>
      <c r="IF34" s="18"/>
      <c r="IG34" s="18"/>
      <c r="IH34" s="18"/>
      <c r="II34" s="18"/>
      <c r="IJ34" s="18"/>
      <c r="IK34" s="18"/>
      <c r="IL34" s="18"/>
      <c r="IM34" s="18"/>
      <c r="IN34" s="18"/>
      <c r="IO34" s="18"/>
      <c r="IP34" s="18"/>
      <c r="IQ34" s="18"/>
      <c r="IR34" s="18"/>
      <c r="IS34" s="18"/>
      <c r="IT34" s="18"/>
      <c r="IU34" s="18"/>
      <c r="IV34" s="18"/>
      <c r="IW34" s="18"/>
      <c r="IX34" s="18"/>
      <c r="IY34" s="18"/>
      <c r="IZ34" s="18"/>
      <c r="JA34" s="18"/>
      <c r="JB34" s="18"/>
      <c r="JC34" s="18"/>
      <c r="JD34" s="18"/>
      <c r="JE34" s="18"/>
      <c r="JF34" s="18"/>
    </row>
    <row r="35" spans="1:266" x14ac:dyDescent="0.3">
      <c r="A35" s="18"/>
      <c r="B35" s="18"/>
      <c r="C35" s="18"/>
      <c r="AJ35" s="24"/>
      <c r="AK35" s="24"/>
      <c r="AL35" s="20"/>
      <c r="AM35" s="23"/>
      <c r="AN35" s="18"/>
      <c r="AO35" s="24"/>
      <c r="AU35" s="19"/>
      <c r="AV35" s="19"/>
      <c r="AW35" s="71"/>
      <c r="AX35" s="71"/>
      <c r="AY35" s="71"/>
      <c r="BB35" s="25"/>
      <c r="BC35" s="21"/>
      <c r="BG35" s="18"/>
      <c r="BN35" s="22"/>
      <c r="BO35" s="22"/>
      <c r="BP35" s="22"/>
      <c r="BQ35" s="22"/>
      <c r="BR35" s="15"/>
      <c r="CF35" s="15"/>
      <c r="CL35" s="22"/>
      <c r="CM35" s="15"/>
      <c r="CR35" s="22"/>
      <c r="CT35" s="15"/>
      <c r="CW35" s="22"/>
      <c r="DA35" s="15"/>
      <c r="DH35" s="15"/>
      <c r="DJ35" s="22"/>
      <c r="DO35" s="15"/>
      <c r="DV35" s="15"/>
      <c r="EC35" s="15"/>
      <c r="EJ35" s="15"/>
      <c r="EQ35" s="15"/>
      <c r="EX35" s="15"/>
      <c r="FE35" s="15"/>
      <c r="FL35" s="15"/>
      <c r="FS35" s="15"/>
      <c r="FZ35" s="15"/>
      <c r="GG35" s="15"/>
      <c r="GN35" s="15"/>
      <c r="GP35" s="22"/>
      <c r="GQ35" s="22"/>
      <c r="GR35" s="22"/>
      <c r="GS35" s="22"/>
      <c r="GT35" s="22"/>
      <c r="GU35" s="15"/>
      <c r="GV35" s="22"/>
      <c r="GW35" s="22"/>
      <c r="GX35" s="22"/>
      <c r="GY35" s="18"/>
      <c r="GZ35" s="18"/>
      <c r="HA35" s="18"/>
      <c r="HB35" s="18"/>
      <c r="HC35" s="18"/>
      <c r="HD35" s="18"/>
      <c r="HE35" s="18"/>
      <c r="HF35" s="18"/>
      <c r="HG35" s="18"/>
      <c r="HH35" s="18"/>
      <c r="HI35" s="18"/>
      <c r="HJ35" s="18"/>
      <c r="HK35" s="18"/>
      <c r="HL35" s="18"/>
      <c r="HM35" s="18"/>
      <c r="HN35" s="18"/>
      <c r="HO35" s="18"/>
      <c r="HP35" s="18"/>
      <c r="HQ35" s="18"/>
      <c r="HR35" s="18"/>
      <c r="HS35" s="18"/>
      <c r="HT35" s="18"/>
      <c r="HU35" s="18"/>
      <c r="HV35" s="18"/>
      <c r="HW35" s="18"/>
      <c r="HX35" s="18"/>
      <c r="HY35" s="18"/>
      <c r="HZ35" s="18"/>
      <c r="IA35" s="18"/>
      <c r="IB35" s="18"/>
      <c r="IC35" s="18"/>
      <c r="ID35" s="18"/>
      <c r="IE35" s="18"/>
      <c r="IF35" s="18"/>
      <c r="IG35" s="18"/>
      <c r="IH35" s="18"/>
      <c r="II35" s="18"/>
      <c r="IJ35" s="18"/>
      <c r="IK35" s="18"/>
      <c r="IL35" s="18"/>
      <c r="IM35" s="18"/>
      <c r="IN35" s="18"/>
      <c r="IO35" s="18"/>
      <c r="IP35" s="18"/>
      <c r="IQ35" s="18"/>
      <c r="IR35" s="18"/>
      <c r="IS35" s="18"/>
      <c r="IT35" s="18"/>
      <c r="IU35" s="18"/>
      <c r="IV35" s="18"/>
      <c r="IW35" s="18"/>
      <c r="IX35" s="18"/>
      <c r="IY35" s="18"/>
      <c r="IZ35" s="18"/>
      <c r="JA35" s="18"/>
      <c r="JB35" s="18"/>
      <c r="JC35" s="18"/>
      <c r="JD35" s="18"/>
      <c r="JE35" s="18"/>
      <c r="JF35" s="18"/>
    </row>
    <row r="36" spans="1:266" x14ac:dyDescent="0.3">
      <c r="A36" s="18"/>
      <c r="B36" s="18"/>
      <c r="C36" s="18"/>
      <c r="AJ36" s="24"/>
      <c r="AK36" s="24"/>
      <c r="AL36" s="20"/>
      <c r="AM36" s="23"/>
      <c r="AN36" s="18"/>
      <c r="AO36" s="24"/>
      <c r="AU36" s="19"/>
      <c r="AV36" s="19"/>
      <c r="AW36" s="71"/>
      <c r="AX36" s="71"/>
      <c r="AY36" s="71"/>
      <c r="BB36" s="25"/>
      <c r="BC36" s="21"/>
      <c r="BG36" s="18"/>
      <c r="BN36" s="22"/>
      <c r="BO36" s="22"/>
      <c r="BP36" s="22"/>
      <c r="BQ36" s="22"/>
      <c r="BR36" s="15"/>
      <c r="CF36" s="15"/>
      <c r="CL36" s="22"/>
      <c r="CM36" s="15"/>
      <c r="CR36" s="22"/>
      <c r="CT36" s="15"/>
      <c r="CW36" s="22"/>
      <c r="DA36" s="15"/>
      <c r="DH36" s="15"/>
      <c r="DJ36" s="22"/>
      <c r="DO36" s="15"/>
      <c r="DV36" s="15"/>
      <c r="EC36" s="15"/>
      <c r="EJ36" s="15"/>
      <c r="EQ36" s="15"/>
      <c r="EX36" s="15"/>
      <c r="FE36" s="15"/>
      <c r="FL36" s="15"/>
      <c r="FS36" s="15"/>
      <c r="FZ36" s="15"/>
      <c r="GG36" s="15"/>
      <c r="GN36" s="15"/>
      <c r="GP36" s="22"/>
      <c r="GQ36" s="22"/>
      <c r="GR36" s="22"/>
      <c r="GS36" s="22"/>
      <c r="GT36" s="22"/>
      <c r="GU36" s="15"/>
      <c r="GV36" s="22"/>
      <c r="GW36" s="22"/>
      <c r="GX36" s="22"/>
      <c r="GY36" s="18"/>
      <c r="GZ36" s="18"/>
      <c r="HA36" s="18"/>
      <c r="HB36" s="18"/>
      <c r="HC36" s="18"/>
      <c r="HD36" s="18"/>
      <c r="HE36" s="18"/>
      <c r="HF36" s="18"/>
      <c r="HG36" s="18"/>
      <c r="HH36" s="18"/>
      <c r="HI36" s="18"/>
      <c r="HJ36" s="18"/>
      <c r="HK36" s="18"/>
      <c r="HL36" s="18"/>
      <c r="HM36" s="18"/>
      <c r="HN36" s="18"/>
      <c r="HO36" s="18"/>
      <c r="HP36" s="18"/>
      <c r="HQ36" s="18"/>
      <c r="HR36" s="18"/>
      <c r="HS36" s="18"/>
      <c r="HT36" s="18"/>
      <c r="HU36" s="18"/>
      <c r="HV36" s="18"/>
      <c r="HW36" s="18"/>
      <c r="HX36" s="18"/>
      <c r="HY36" s="18"/>
      <c r="HZ36" s="18"/>
      <c r="IA36" s="18"/>
      <c r="IB36" s="18"/>
      <c r="IC36" s="18"/>
      <c r="ID36" s="18"/>
      <c r="IE36" s="18"/>
      <c r="IF36" s="18"/>
      <c r="IG36" s="18"/>
      <c r="IH36" s="18"/>
      <c r="II36" s="18"/>
      <c r="IJ36" s="18"/>
      <c r="IK36" s="18"/>
      <c r="IL36" s="18"/>
      <c r="IM36" s="18"/>
      <c r="IN36" s="18"/>
      <c r="IO36" s="18"/>
      <c r="IP36" s="18"/>
      <c r="IQ36" s="18"/>
      <c r="IR36" s="18"/>
      <c r="IS36" s="18"/>
      <c r="IT36" s="18"/>
      <c r="IU36" s="18"/>
      <c r="IV36" s="18"/>
      <c r="IW36" s="18"/>
      <c r="IX36" s="18"/>
      <c r="IY36" s="18"/>
      <c r="IZ36" s="18"/>
      <c r="JA36" s="18"/>
      <c r="JB36" s="18"/>
      <c r="JC36" s="18"/>
      <c r="JD36" s="18"/>
      <c r="JE36" s="18"/>
      <c r="JF36" s="18"/>
    </row>
    <row r="37" spans="1:266" x14ac:dyDescent="0.3">
      <c r="A37" s="18"/>
      <c r="B37" s="18"/>
      <c r="C37" s="18"/>
      <c r="AJ37" s="24"/>
      <c r="AK37" s="24"/>
      <c r="AL37" s="20"/>
      <c r="AM37" s="23"/>
      <c r="AN37" s="18"/>
      <c r="AO37" s="24"/>
      <c r="AU37" s="19"/>
      <c r="AV37" s="19"/>
      <c r="AW37" s="71"/>
      <c r="AX37" s="71"/>
      <c r="AY37" s="71"/>
      <c r="BB37" s="25"/>
      <c r="BC37" s="21"/>
      <c r="BG37" s="18"/>
      <c r="BN37" s="22"/>
      <c r="BO37" s="22"/>
      <c r="BP37" s="22"/>
      <c r="BQ37" s="22"/>
      <c r="BR37" s="15"/>
      <c r="CF37" s="15"/>
      <c r="CL37" s="22"/>
      <c r="CM37" s="15"/>
      <c r="CR37" s="22"/>
      <c r="CT37" s="15"/>
      <c r="CW37" s="22"/>
      <c r="DA37" s="15"/>
      <c r="DH37" s="15"/>
      <c r="DJ37" s="22"/>
      <c r="DO37" s="15"/>
      <c r="DV37" s="15"/>
      <c r="EC37" s="15"/>
      <c r="EJ37" s="15"/>
      <c r="EQ37" s="15"/>
      <c r="EX37" s="15"/>
      <c r="FE37" s="15"/>
      <c r="FL37" s="15"/>
      <c r="FS37" s="15"/>
      <c r="FZ37" s="15"/>
      <c r="GG37" s="15"/>
      <c r="GN37" s="15"/>
      <c r="GP37" s="22"/>
      <c r="GQ37" s="22"/>
      <c r="GR37" s="22"/>
      <c r="GS37" s="22"/>
      <c r="GT37" s="22"/>
      <c r="GU37" s="15"/>
      <c r="GV37" s="22"/>
      <c r="GW37" s="22"/>
      <c r="GX37" s="22"/>
      <c r="GY37" s="18"/>
      <c r="GZ37" s="18"/>
      <c r="HA37" s="18"/>
      <c r="HB37" s="18"/>
      <c r="HC37" s="18"/>
      <c r="HD37" s="18"/>
      <c r="HE37" s="18"/>
      <c r="HF37" s="18"/>
      <c r="HG37" s="18"/>
      <c r="HH37" s="18"/>
      <c r="HI37" s="18"/>
      <c r="HJ37" s="18"/>
      <c r="HK37" s="18"/>
      <c r="HL37" s="18"/>
      <c r="HM37" s="18"/>
      <c r="HN37" s="18"/>
      <c r="HO37" s="18"/>
      <c r="HP37" s="18"/>
      <c r="HQ37" s="18"/>
      <c r="HR37" s="18"/>
      <c r="HS37" s="18"/>
      <c r="HT37" s="18"/>
      <c r="HU37" s="18"/>
      <c r="HV37" s="18"/>
      <c r="HW37" s="18"/>
      <c r="HX37" s="18"/>
      <c r="HY37" s="18"/>
      <c r="HZ37" s="18"/>
      <c r="IA37" s="18"/>
      <c r="IB37" s="18"/>
      <c r="IC37" s="18"/>
      <c r="ID37" s="18"/>
      <c r="IE37" s="18"/>
      <c r="IF37" s="18"/>
      <c r="IG37" s="18"/>
      <c r="IH37" s="18"/>
      <c r="II37" s="18"/>
      <c r="IJ37" s="18"/>
      <c r="IK37" s="18"/>
      <c r="IL37" s="18"/>
      <c r="IM37" s="18"/>
      <c r="IN37" s="18"/>
      <c r="IO37" s="18"/>
      <c r="IP37" s="18"/>
      <c r="IQ37" s="18"/>
      <c r="IR37" s="18"/>
      <c r="IS37" s="18"/>
      <c r="IT37" s="18"/>
      <c r="IU37" s="18"/>
      <c r="IV37" s="18"/>
      <c r="IW37" s="18"/>
      <c r="IX37" s="18"/>
      <c r="IY37" s="18"/>
      <c r="IZ37" s="18"/>
      <c r="JA37" s="18"/>
      <c r="JB37" s="18"/>
      <c r="JC37" s="18"/>
      <c r="JD37" s="18"/>
      <c r="JE37" s="18"/>
      <c r="JF37" s="18"/>
    </row>
    <row r="38" spans="1:266" x14ac:dyDescent="0.3">
      <c r="A38" s="18"/>
      <c r="B38" s="18"/>
      <c r="C38" s="18"/>
      <c r="AJ38" s="24"/>
      <c r="AK38" s="24"/>
      <c r="AL38" s="20"/>
      <c r="AM38" s="23"/>
      <c r="AN38" s="18"/>
      <c r="AO38" s="24"/>
      <c r="AU38" s="19"/>
      <c r="AV38" s="19"/>
      <c r="AW38" s="71"/>
      <c r="AX38" s="71"/>
      <c r="AY38" s="71"/>
      <c r="BB38" s="25"/>
      <c r="BC38" s="21"/>
      <c r="BG38" s="18"/>
      <c r="BN38" s="22"/>
      <c r="BO38" s="22"/>
      <c r="BP38" s="22"/>
      <c r="BQ38" s="22"/>
      <c r="BR38" s="15"/>
      <c r="CF38" s="15"/>
      <c r="CL38" s="22"/>
      <c r="CM38" s="15"/>
      <c r="CR38" s="22"/>
      <c r="CT38" s="15"/>
      <c r="CW38" s="22"/>
      <c r="DA38" s="15"/>
      <c r="DH38" s="15"/>
      <c r="DJ38" s="22"/>
      <c r="DO38" s="15"/>
      <c r="DV38" s="15"/>
      <c r="EC38" s="15"/>
      <c r="EJ38" s="15"/>
      <c r="EQ38" s="15"/>
      <c r="EX38" s="15"/>
      <c r="FE38" s="15"/>
      <c r="FL38" s="15"/>
      <c r="FS38" s="15"/>
      <c r="FZ38" s="15"/>
      <c r="GG38" s="15"/>
      <c r="GN38" s="15"/>
      <c r="GP38" s="22"/>
      <c r="GQ38" s="22"/>
      <c r="GR38" s="22"/>
      <c r="GS38" s="22"/>
      <c r="GT38" s="22"/>
      <c r="GU38" s="15"/>
      <c r="GV38" s="22"/>
      <c r="GW38" s="22"/>
      <c r="GX38" s="22"/>
      <c r="GY38" s="18"/>
      <c r="GZ38" s="18"/>
      <c r="HA38" s="18"/>
      <c r="HB38" s="18"/>
      <c r="HC38" s="18"/>
      <c r="HD38" s="18"/>
      <c r="HE38" s="18"/>
      <c r="HF38" s="18"/>
      <c r="HG38" s="18"/>
      <c r="HH38" s="18"/>
      <c r="HI38" s="18"/>
      <c r="HJ38" s="18"/>
      <c r="HK38" s="18"/>
      <c r="HL38" s="18"/>
      <c r="HM38" s="18"/>
      <c r="HN38" s="18"/>
      <c r="HO38" s="18"/>
      <c r="HP38" s="18"/>
      <c r="HQ38" s="18"/>
      <c r="HR38" s="18"/>
      <c r="HS38" s="18"/>
      <c r="HT38" s="18"/>
      <c r="HU38" s="18"/>
      <c r="HV38" s="18"/>
      <c r="HW38" s="18"/>
      <c r="HX38" s="18"/>
      <c r="HY38" s="18"/>
      <c r="HZ38" s="18"/>
      <c r="IA38" s="18"/>
      <c r="IB38" s="18"/>
      <c r="IC38" s="18"/>
      <c r="ID38" s="18"/>
      <c r="IE38" s="18"/>
      <c r="IF38" s="18"/>
      <c r="IG38" s="18"/>
      <c r="IH38" s="18"/>
      <c r="II38" s="18"/>
      <c r="IJ38" s="18"/>
      <c r="IK38" s="18"/>
      <c r="IL38" s="18"/>
      <c r="IM38" s="18"/>
      <c r="IN38" s="18"/>
      <c r="IO38" s="18"/>
      <c r="IP38" s="18"/>
      <c r="IQ38" s="18"/>
      <c r="IR38" s="18"/>
      <c r="IS38" s="18"/>
      <c r="IT38" s="18"/>
      <c r="IU38" s="18"/>
      <c r="IV38" s="18"/>
      <c r="IW38" s="18"/>
      <c r="IX38" s="18"/>
      <c r="IY38" s="18"/>
      <c r="IZ38" s="18"/>
      <c r="JA38" s="18"/>
      <c r="JB38" s="18"/>
      <c r="JC38" s="18"/>
      <c r="JD38" s="18"/>
      <c r="JE38" s="18"/>
      <c r="JF38" s="18"/>
    </row>
    <row r="39" spans="1:266" x14ac:dyDescent="0.3">
      <c r="A39" s="18"/>
      <c r="B39" s="18"/>
      <c r="C39" s="18"/>
      <c r="AJ39" s="24"/>
      <c r="AK39" s="24"/>
      <c r="AL39" s="20"/>
      <c r="AM39" s="23"/>
      <c r="AN39" s="18"/>
      <c r="AO39" s="24"/>
      <c r="AU39" s="19"/>
      <c r="AV39" s="19"/>
      <c r="AW39" s="71"/>
      <c r="AX39" s="71"/>
      <c r="AY39" s="71"/>
      <c r="BB39" s="25"/>
      <c r="BC39" s="21"/>
      <c r="BG39" s="18"/>
      <c r="BN39" s="22"/>
      <c r="BO39" s="22"/>
      <c r="BP39" s="22"/>
      <c r="BQ39" s="22"/>
      <c r="BR39" s="15"/>
      <c r="CF39" s="15"/>
      <c r="CL39" s="22"/>
      <c r="CM39" s="15"/>
      <c r="CR39" s="22"/>
      <c r="CT39" s="15"/>
      <c r="CW39" s="22"/>
      <c r="DA39" s="15"/>
      <c r="DH39" s="15"/>
      <c r="DJ39" s="22"/>
      <c r="DO39" s="15"/>
      <c r="DV39" s="15"/>
      <c r="EC39" s="15"/>
      <c r="EJ39" s="15"/>
      <c r="EQ39" s="15"/>
      <c r="EX39" s="15"/>
      <c r="FE39" s="15"/>
      <c r="FL39" s="15"/>
      <c r="FS39" s="15"/>
      <c r="FZ39" s="15"/>
      <c r="GG39" s="15"/>
      <c r="GN39" s="15"/>
      <c r="GP39" s="22"/>
      <c r="GQ39" s="22"/>
      <c r="GR39" s="22"/>
      <c r="GS39" s="22"/>
      <c r="GT39" s="22"/>
      <c r="GU39" s="15"/>
      <c r="GV39" s="22"/>
      <c r="GW39" s="22"/>
      <c r="GX39" s="22"/>
      <c r="GY39" s="18"/>
      <c r="GZ39" s="18"/>
      <c r="HA39" s="18"/>
      <c r="HB39" s="18"/>
      <c r="HC39" s="18"/>
      <c r="HD39" s="18"/>
      <c r="HE39" s="18"/>
      <c r="HF39" s="18"/>
      <c r="HG39" s="18"/>
      <c r="HH39" s="18"/>
      <c r="HI39" s="18"/>
      <c r="HJ39" s="18"/>
      <c r="HK39" s="18"/>
      <c r="HL39" s="18"/>
      <c r="HM39" s="18"/>
      <c r="HN39" s="18"/>
      <c r="HO39" s="18"/>
      <c r="HP39" s="18"/>
      <c r="HQ39" s="18"/>
      <c r="HR39" s="18"/>
      <c r="HS39" s="18"/>
      <c r="HT39" s="18"/>
      <c r="HU39" s="18"/>
      <c r="HV39" s="18"/>
      <c r="HW39" s="18"/>
      <c r="HX39" s="18"/>
      <c r="HY39" s="18"/>
      <c r="HZ39" s="18"/>
      <c r="IA39" s="18"/>
      <c r="IB39" s="18"/>
      <c r="IC39" s="18"/>
      <c r="ID39" s="18"/>
      <c r="IE39" s="18"/>
      <c r="IF39" s="18"/>
      <c r="IG39" s="18"/>
      <c r="IH39" s="18"/>
      <c r="II39" s="18"/>
      <c r="IJ39" s="18"/>
      <c r="IK39" s="18"/>
      <c r="IL39" s="18"/>
      <c r="IM39" s="18"/>
      <c r="IN39" s="18"/>
      <c r="IO39" s="18"/>
      <c r="IP39" s="18"/>
      <c r="IQ39" s="18"/>
      <c r="IR39" s="18"/>
      <c r="IS39" s="18"/>
      <c r="IT39" s="18"/>
      <c r="IU39" s="18"/>
      <c r="IV39" s="18"/>
      <c r="IW39" s="18"/>
      <c r="IX39" s="18"/>
      <c r="IY39" s="18"/>
      <c r="IZ39" s="18"/>
      <c r="JA39" s="18"/>
      <c r="JB39" s="18"/>
      <c r="JC39" s="18"/>
      <c r="JD39" s="18"/>
      <c r="JE39" s="18"/>
      <c r="JF39" s="18"/>
    </row>
    <row r="40" spans="1:266" x14ac:dyDescent="0.3">
      <c r="A40" s="18"/>
      <c r="B40" s="18"/>
      <c r="C40" s="18"/>
      <c r="AJ40" s="24"/>
      <c r="AK40" s="24"/>
      <c r="AL40" s="20"/>
      <c r="AM40" s="23"/>
      <c r="AN40" s="18"/>
      <c r="AO40" s="24"/>
      <c r="AU40" s="19"/>
      <c r="AV40" s="19"/>
      <c r="AW40" s="71"/>
      <c r="AX40" s="71"/>
      <c r="AY40" s="71"/>
      <c r="BB40" s="25"/>
      <c r="BC40" s="21"/>
      <c r="BG40" s="18"/>
      <c r="BN40" s="22"/>
      <c r="BO40" s="22"/>
      <c r="BP40" s="22"/>
      <c r="BQ40" s="22"/>
      <c r="BR40" s="15"/>
      <c r="CF40" s="15"/>
      <c r="CL40" s="22"/>
      <c r="CM40" s="15"/>
      <c r="CR40" s="22"/>
      <c r="CT40" s="15"/>
      <c r="CW40" s="22"/>
      <c r="DA40" s="15"/>
      <c r="DH40" s="15"/>
      <c r="DJ40" s="22"/>
      <c r="DO40" s="15"/>
      <c r="DV40" s="15"/>
      <c r="EC40" s="15"/>
      <c r="EJ40" s="15"/>
      <c r="EQ40" s="15"/>
      <c r="EX40" s="15"/>
      <c r="FE40" s="15"/>
      <c r="FL40" s="15"/>
      <c r="FS40" s="15"/>
      <c r="FZ40" s="15"/>
      <c r="GG40" s="15"/>
      <c r="GN40" s="15"/>
      <c r="GP40" s="22"/>
      <c r="GQ40" s="22"/>
      <c r="GR40" s="22"/>
      <c r="GS40" s="22"/>
      <c r="GT40" s="22"/>
      <c r="GU40" s="15"/>
      <c r="GV40" s="22"/>
      <c r="GW40" s="22"/>
      <c r="GX40" s="22"/>
      <c r="GY40" s="18"/>
      <c r="GZ40" s="18"/>
      <c r="HA40" s="18"/>
      <c r="HB40" s="18"/>
      <c r="HC40" s="18"/>
      <c r="HD40" s="18"/>
      <c r="HE40" s="18"/>
      <c r="HF40" s="18"/>
      <c r="HG40" s="18"/>
      <c r="HH40" s="18"/>
      <c r="HI40" s="18"/>
      <c r="HJ40" s="18"/>
      <c r="HK40" s="18"/>
      <c r="HL40" s="18"/>
      <c r="HM40" s="18"/>
      <c r="HN40" s="18"/>
      <c r="HO40" s="18"/>
      <c r="HP40" s="18"/>
      <c r="HQ40" s="18"/>
      <c r="HR40" s="18"/>
      <c r="HS40" s="18"/>
      <c r="HT40" s="18"/>
      <c r="HU40" s="18"/>
      <c r="HV40" s="18"/>
      <c r="HW40" s="18"/>
      <c r="HX40" s="18"/>
      <c r="HY40" s="18"/>
      <c r="HZ40" s="18"/>
      <c r="IA40" s="18"/>
      <c r="IB40" s="18"/>
      <c r="IC40" s="18"/>
      <c r="ID40" s="18"/>
      <c r="IE40" s="18"/>
      <c r="IF40" s="18"/>
      <c r="IG40" s="18"/>
      <c r="IH40" s="18"/>
      <c r="II40" s="18"/>
      <c r="IJ40" s="18"/>
      <c r="IK40" s="18"/>
      <c r="IL40" s="18"/>
      <c r="IM40" s="18"/>
      <c r="IN40" s="18"/>
      <c r="IO40" s="18"/>
      <c r="IP40" s="18"/>
      <c r="IQ40" s="18"/>
      <c r="IR40" s="18"/>
      <c r="IS40" s="18"/>
      <c r="IT40" s="18"/>
      <c r="IU40" s="18"/>
      <c r="IV40" s="18"/>
      <c r="IW40" s="18"/>
      <c r="IX40" s="18"/>
      <c r="IY40" s="18"/>
      <c r="IZ40" s="18"/>
      <c r="JA40" s="18"/>
      <c r="JB40" s="18"/>
      <c r="JC40" s="18"/>
      <c r="JD40" s="18"/>
      <c r="JE40" s="18"/>
      <c r="JF40" s="18"/>
    </row>
    <row r="41" spans="1:266" x14ac:dyDescent="0.3">
      <c r="A41" s="18"/>
      <c r="B41" s="18"/>
      <c r="C41" s="18"/>
      <c r="AJ41" s="24"/>
      <c r="AK41" s="24"/>
      <c r="AL41" s="20"/>
      <c r="AM41" s="23"/>
      <c r="AN41" s="18"/>
      <c r="AO41" s="24"/>
      <c r="AU41" s="19"/>
      <c r="AV41" s="19"/>
      <c r="AW41" s="71"/>
      <c r="AX41" s="71"/>
      <c r="AY41" s="71"/>
      <c r="BB41" s="25"/>
      <c r="BC41" s="21"/>
      <c r="BG41" s="18"/>
      <c r="BN41" s="22"/>
      <c r="BO41" s="22"/>
      <c r="BP41" s="22"/>
      <c r="BQ41" s="22"/>
      <c r="BR41" s="15"/>
      <c r="CF41" s="15"/>
      <c r="CL41" s="22"/>
      <c r="CM41" s="15"/>
      <c r="CR41" s="22"/>
      <c r="CT41" s="15"/>
      <c r="CW41" s="22"/>
      <c r="DA41" s="15"/>
      <c r="DH41" s="15"/>
      <c r="DJ41" s="22"/>
      <c r="DO41" s="15"/>
      <c r="DV41" s="15"/>
      <c r="EC41" s="15"/>
      <c r="EJ41" s="15"/>
      <c r="EQ41" s="15"/>
      <c r="EX41" s="15"/>
      <c r="FE41" s="15"/>
      <c r="FL41" s="15"/>
      <c r="FS41" s="15"/>
      <c r="FZ41" s="15"/>
      <c r="GG41" s="15"/>
      <c r="GN41" s="15"/>
      <c r="GP41" s="22"/>
      <c r="GQ41" s="22"/>
      <c r="GR41" s="22"/>
      <c r="GS41" s="22"/>
      <c r="GT41" s="22"/>
      <c r="GU41" s="15"/>
      <c r="GV41" s="22"/>
      <c r="GW41" s="22"/>
      <c r="GX41" s="22"/>
      <c r="GY41" s="18"/>
      <c r="GZ41" s="18"/>
      <c r="HA41" s="18"/>
      <c r="HB41" s="18"/>
      <c r="HC41" s="18"/>
      <c r="HD41" s="18"/>
      <c r="HE41" s="18"/>
      <c r="HF41" s="18"/>
      <c r="HG41" s="18"/>
      <c r="HH41" s="18"/>
      <c r="HI41" s="18"/>
      <c r="HJ41" s="18"/>
      <c r="HK41" s="18"/>
      <c r="HL41" s="18"/>
      <c r="HM41" s="18"/>
      <c r="HN41" s="18"/>
      <c r="HO41" s="18"/>
      <c r="HP41" s="18"/>
      <c r="HQ41" s="18"/>
      <c r="HR41" s="18"/>
      <c r="HS41" s="18"/>
      <c r="HT41" s="18"/>
      <c r="HU41" s="18"/>
      <c r="HV41" s="18"/>
      <c r="HW41" s="18"/>
      <c r="HX41" s="18"/>
      <c r="HY41" s="18"/>
      <c r="HZ41" s="18"/>
      <c r="IA41" s="18"/>
      <c r="IB41" s="18"/>
      <c r="IC41" s="18"/>
      <c r="ID41" s="18"/>
      <c r="IE41" s="18"/>
      <c r="IF41" s="18"/>
      <c r="IG41" s="18"/>
      <c r="IH41" s="18"/>
      <c r="II41" s="18"/>
      <c r="IJ41" s="18"/>
      <c r="IK41" s="18"/>
      <c r="IL41" s="18"/>
      <c r="IM41" s="18"/>
      <c r="IN41" s="18"/>
      <c r="IO41" s="18"/>
      <c r="IP41" s="18"/>
      <c r="IQ41" s="18"/>
      <c r="IR41" s="18"/>
      <c r="IS41" s="18"/>
      <c r="IT41" s="18"/>
      <c r="IU41" s="18"/>
      <c r="IV41" s="18"/>
      <c r="IW41" s="18"/>
      <c r="IX41" s="18"/>
      <c r="IY41" s="18"/>
      <c r="IZ41" s="18"/>
      <c r="JA41" s="18"/>
      <c r="JB41" s="18"/>
      <c r="JC41" s="18"/>
      <c r="JD41" s="18"/>
      <c r="JE41" s="18"/>
      <c r="JF41" s="18"/>
    </row>
    <row r="42" spans="1:266" x14ac:dyDescent="0.3">
      <c r="A42" s="18"/>
      <c r="B42" s="18"/>
      <c r="C42" s="18"/>
      <c r="AJ42" s="24"/>
      <c r="AK42" s="24"/>
      <c r="AL42" s="20"/>
      <c r="AM42" s="23"/>
      <c r="AN42" s="18"/>
      <c r="AO42" s="24"/>
      <c r="AU42" s="19"/>
      <c r="AV42" s="19"/>
      <c r="AW42" s="71"/>
      <c r="AX42" s="71"/>
      <c r="AY42" s="71"/>
      <c r="BB42" s="25"/>
      <c r="BC42" s="21"/>
      <c r="BG42" s="18"/>
      <c r="BN42" s="22"/>
      <c r="BO42" s="22"/>
      <c r="BP42" s="22"/>
      <c r="BQ42" s="22"/>
      <c r="BR42" s="15"/>
      <c r="CF42" s="15"/>
      <c r="CL42" s="22"/>
      <c r="CM42" s="15"/>
      <c r="CR42" s="22"/>
      <c r="CT42" s="15"/>
      <c r="CW42" s="22"/>
      <c r="DA42" s="15"/>
      <c r="DH42" s="15"/>
      <c r="DJ42" s="22"/>
      <c r="DO42" s="15"/>
      <c r="DV42" s="15"/>
      <c r="EC42" s="15"/>
      <c r="EJ42" s="15"/>
      <c r="EQ42" s="15"/>
      <c r="EX42" s="15"/>
      <c r="FE42" s="15"/>
      <c r="FL42" s="15"/>
      <c r="FS42" s="15"/>
      <c r="FZ42" s="15"/>
      <c r="GG42" s="15"/>
      <c r="GN42" s="15"/>
      <c r="GP42" s="22"/>
      <c r="GQ42" s="22"/>
      <c r="GR42" s="22"/>
      <c r="GS42" s="22"/>
      <c r="GT42" s="22"/>
      <c r="GU42" s="15"/>
      <c r="GV42" s="22"/>
      <c r="GW42" s="22"/>
      <c r="GX42" s="22"/>
      <c r="GY42" s="18"/>
      <c r="GZ42" s="18"/>
      <c r="HA42" s="18"/>
      <c r="HB42" s="18"/>
      <c r="HC42" s="18"/>
      <c r="HD42" s="18"/>
      <c r="HE42" s="18"/>
      <c r="HF42" s="18"/>
      <c r="HG42" s="18"/>
      <c r="HH42" s="18"/>
      <c r="HI42" s="18"/>
      <c r="HJ42" s="18"/>
      <c r="HK42" s="18"/>
      <c r="HL42" s="18"/>
      <c r="HM42" s="18"/>
      <c r="HN42" s="18"/>
      <c r="HO42" s="18"/>
      <c r="HP42" s="18"/>
      <c r="HQ42" s="18"/>
      <c r="HR42" s="18"/>
      <c r="HS42" s="18"/>
      <c r="HT42" s="18"/>
      <c r="HU42" s="18"/>
      <c r="HV42" s="18"/>
      <c r="HW42" s="18"/>
      <c r="HX42" s="18"/>
      <c r="HY42" s="18"/>
      <c r="HZ42" s="18"/>
      <c r="IA42" s="18"/>
      <c r="IB42" s="18"/>
      <c r="IC42" s="18"/>
      <c r="ID42" s="18"/>
      <c r="IE42" s="18"/>
      <c r="IF42" s="18"/>
      <c r="IG42" s="18"/>
      <c r="IH42" s="18"/>
      <c r="II42" s="18"/>
      <c r="IJ42" s="18"/>
      <c r="IK42" s="18"/>
      <c r="IL42" s="18"/>
      <c r="IM42" s="18"/>
      <c r="IN42" s="18"/>
      <c r="IO42" s="18"/>
      <c r="IP42" s="18"/>
      <c r="IQ42" s="18"/>
      <c r="IR42" s="18"/>
      <c r="IS42" s="18"/>
      <c r="IT42" s="18"/>
      <c r="IU42" s="18"/>
      <c r="IV42" s="18"/>
      <c r="IW42" s="18"/>
      <c r="IX42" s="18"/>
      <c r="IY42" s="18"/>
      <c r="IZ42" s="18"/>
      <c r="JA42" s="18"/>
      <c r="JB42" s="18"/>
      <c r="JC42" s="18"/>
      <c r="JD42" s="18"/>
      <c r="JE42" s="18"/>
      <c r="JF42" s="18"/>
    </row>
    <row r="43" spans="1:266" x14ac:dyDescent="0.3">
      <c r="A43" s="18"/>
      <c r="B43" s="18"/>
      <c r="C43" s="18"/>
      <c r="AJ43" s="24"/>
      <c r="AK43" s="24"/>
      <c r="AL43" s="20"/>
      <c r="AM43" s="23"/>
      <c r="AN43" s="18"/>
      <c r="AO43" s="24"/>
      <c r="AU43" s="19"/>
      <c r="AV43" s="19"/>
      <c r="AW43" s="71"/>
      <c r="AX43" s="71"/>
      <c r="AY43" s="71"/>
      <c r="BB43" s="25"/>
      <c r="BC43" s="21"/>
      <c r="BG43" s="18"/>
      <c r="BN43" s="22"/>
      <c r="BO43" s="22"/>
      <c r="BP43" s="22"/>
      <c r="BQ43" s="22"/>
      <c r="BR43" s="15"/>
      <c r="CF43" s="15"/>
      <c r="CL43" s="22"/>
      <c r="CM43" s="15"/>
      <c r="CR43" s="22"/>
      <c r="CT43" s="15"/>
      <c r="CW43" s="22"/>
      <c r="DA43" s="15"/>
      <c r="DH43" s="15"/>
      <c r="DJ43" s="22"/>
      <c r="DO43" s="15"/>
      <c r="DV43" s="15"/>
      <c r="EC43" s="15"/>
      <c r="EJ43" s="15"/>
      <c r="EQ43" s="15"/>
      <c r="EX43" s="15"/>
      <c r="FE43" s="15"/>
      <c r="FL43" s="15"/>
      <c r="FS43" s="15"/>
      <c r="FZ43" s="15"/>
      <c r="GG43" s="15"/>
      <c r="GN43" s="15"/>
      <c r="GP43" s="22"/>
      <c r="GQ43" s="22"/>
      <c r="GR43" s="22"/>
      <c r="GS43" s="22"/>
      <c r="GT43" s="22"/>
      <c r="GU43" s="15"/>
      <c r="GV43" s="22"/>
      <c r="GW43" s="22"/>
      <c r="GX43" s="22"/>
      <c r="GY43" s="18"/>
      <c r="GZ43" s="18"/>
      <c r="HA43" s="18"/>
      <c r="HB43" s="18"/>
      <c r="HC43" s="18"/>
      <c r="HD43" s="18"/>
      <c r="HE43" s="18"/>
      <c r="HF43" s="18"/>
      <c r="HG43" s="18"/>
      <c r="HH43" s="18"/>
      <c r="HI43" s="18"/>
      <c r="HJ43" s="18"/>
      <c r="HK43" s="18"/>
      <c r="HL43" s="18"/>
      <c r="HM43" s="18"/>
      <c r="HN43" s="18"/>
      <c r="HO43" s="18"/>
      <c r="HP43" s="18"/>
      <c r="HQ43" s="18"/>
      <c r="HR43" s="18"/>
      <c r="HS43" s="18"/>
      <c r="HT43" s="18"/>
      <c r="HU43" s="18"/>
      <c r="HV43" s="18"/>
      <c r="HW43" s="18"/>
      <c r="HX43" s="18"/>
      <c r="HY43" s="18"/>
      <c r="HZ43" s="18"/>
      <c r="IA43" s="18"/>
      <c r="IB43" s="18"/>
      <c r="IC43" s="18"/>
      <c r="ID43" s="18"/>
      <c r="IE43" s="18"/>
      <c r="IF43" s="18"/>
      <c r="IG43" s="18"/>
      <c r="IH43" s="18"/>
      <c r="II43" s="18"/>
      <c r="IJ43" s="18"/>
      <c r="IK43" s="18"/>
      <c r="IL43" s="18"/>
      <c r="IM43" s="18"/>
      <c r="IN43" s="18"/>
      <c r="IO43" s="18"/>
      <c r="IP43" s="18"/>
      <c r="IQ43" s="18"/>
      <c r="IR43" s="18"/>
      <c r="IS43" s="18"/>
      <c r="IT43" s="18"/>
      <c r="IU43" s="18"/>
      <c r="IV43" s="18"/>
      <c r="IW43" s="18"/>
      <c r="IX43" s="18"/>
      <c r="IY43" s="18"/>
      <c r="IZ43" s="18"/>
      <c r="JA43" s="18"/>
      <c r="JB43" s="18"/>
      <c r="JC43" s="18"/>
      <c r="JD43" s="18"/>
      <c r="JE43" s="18"/>
      <c r="JF43" s="18"/>
    </row>
    <row r="44" spans="1:266" x14ac:dyDescent="0.3">
      <c r="A44" s="18"/>
      <c r="B44" s="18"/>
      <c r="C44" s="18"/>
      <c r="AJ44" s="24"/>
      <c r="AK44" s="24"/>
      <c r="AL44" s="20"/>
      <c r="AM44" s="23"/>
      <c r="AN44" s="18"/>
      <c r="AO44" s="24"/>
      <c r="AU44" s="19"/>
      <c r="AV44" s="19"/>
      <c r="AW44" s="71"/>
      <c r="AX44" s="71"/>
      <c r="AY44" s="71"/>
      <c r="BB44" s="25"/>
      <c r="BC44" s="21"/>
      <c r="BG44" s="18"/>
      <c r="BN44" s="22"/>
      <c r="BO44" s="22"/>
      <c r="BP44" s="22"/>
      <c r="BQ44" s="22"/>
      <c r="BR44" s="15"/>
      <c r="CF44" s="15"/>
      <c r="CL44" s="22"/>
      <c r="CM44" s="15"/>
      <c r="CR44" s="22"/>
      <c r="CT44" s="15"/>
      <c r="CW44" s="22"/>
      <c r="DA44" s="15"/>
      <c r="DH44" s="15"/>
      <c r="DJ44" s="22"/>
      <c r="DO44" s="15"/>
      <c r="DV44" s="15"/>
      <c r="EC44" s="15"/>
      <c r="EJ44" s="15"/>
      <c r="EQ44" s="15"/>
      <c r="EX44" s="15"/>
      <c r="FE44" s="15"/>
      <c r="FL44" s="15"/>
      <c r="FS44" s="15"/>
      <c r="FZ44" s="15"/>
      <c r="GG44" s="15"/>
      <c r="GN44" s="15"/>
      <c r="GP44" s="22"/>
      <c r="GQ44" s="22"/>
      <c r="GR44" s="22"/>
      <c r="GS44" s="22"/>
      <c r="GT44" s="22"/>
      <c r="GU44" s="15"/>
      <c r="GV44" s="22"/>
      <c r="GW44" s="22"/>
      <c r="GX44" s="22"/>
      <c r="GY44" s="18"/>
      <c r="GZ44" s="18"/>
      <c r="HA44" s="18"/>
      <c r="HB44" s="18"/>
      <c r="HC44" s="18"/>
      <c r="HD44" s="18"/>
      <c r="HE44" s="18"/>
      <c r="HF44" s="18"/>
      <c r="HG44" s="18"/>
      <c r="HH44" s="18"/>
      <c r="HI44" s="18"/>
      <c r="HJ44" s="18"/>
      <c r="HK44" s="18"/>
      <c r="HL44" s="18"/>
      <c r="HM44" s="18"/>
      <c r="HN44" s="18"/>
      <c r="HO44" s="18"/>
      <c r="HP44" s="18"/>
      <c r="HQ44" s="18"/>
      <c r="HR44" s="18"/>
      <c r="HS44" s="18"/>
      <c r="HT44" s="18"/>
      <c r="HU44" s="18"/>
      <c r="HV44" s="18"/>
      <c r="HW44" s="18"/>
      <c r="HX44" s="18"/>
      <c r="HY44" s="18"/>
      <c r="HZ44" s="18"/>
      <c r="IA44" s="18"/>
      <c r="IB44" s="18"/>
      <c r="IC44" s="18"/>
      <c r="ID44" s="18"/>
      <c r="IE44" s="18"/>
      <c r="IF44" s="18"/>
      <c r="IG44" s="18"/>
      <c r="IH44" s="18"/>
      <c r="II44" s="18"/>
      <c r="IJ44" s="18"/>
      <c r="IK44" s="18"/>
      <c r="IL44" s="18"/>
      <c r="IM44" s="18"/>
      <c r="IN44" s="18"/>
      <c r="IO44" s="18"/>
      <c r="IP44" s="18"/>
      <c r="IQ44" s="18"/>
      <c r="IR44" s="18"/>
      <c r="IS44" s="18"/>
      <c r="IT44" s="18"/>
      <c r="IU44" s="18"/>
      <c r="IV44" s="18"/>
      <c r="IW44" s="18"/>
      <c r="IX44" s="18"/>
      <c r="IY44" s="18"/>
      <c r="IZ44" s="18"/>
      <c r="JA44" s="18"/>
      <c r="JB44" s="18"/>
      <c r="JC44" s="18"/>
      <c r="JD44" s="18"/>
      <c r="JE44" s="18"/>
      <c r="JF44" s="18"/>
    </row>
    <row r="45" spans="1:266" x14ac:dyDescent="0.3">
      <c r="A45" s="18"/>
      <c r="B45" s="18"/>
      <c r="C45" s="18"/>
      <c r="AJ45" s="24"/>
      <c r="AK45" s="24"/>
      <c r="AL45" s="20"/>
      <c r="AM45" s="23"/>
      <c r="AN45" s="18"/>
      <c r="AO45" s="24"/>
      <c r="AU45" s="19"/>
      <c r="AV45" s="19"/>
      <c r="AW45" s="71"/>
      <c r="AX45" s="71"/>
      <c r="AY45" s="71"/>
      <c r="BB45" s="25"/>
      <c r="BC45" s="21"/>
      <c r="BG45" s="18"/>
      <c r="BN45" s="22"/>
      <c r="BO45" s="22"/>
      <c r="BP45" s="22"/>
      <c r="BQ45" s="22"/>
      <c r="BR45" s="15"/>
      <c r="CF45" s="15"/>
      <c r="CL45" s="22"/>
      <c r="CM45" s="15"/>
      <c r="CR45" s="22"/>
      <c r="CT45" s="15"/>
      <c r="CW45" s="22"/>
      <c r="DA45" s="15"/>
      <c r="DH45" s="15"/>
      <c r="DJ45" s="22"/>
      <c r="DO45" s="15"/>
      <c r="DV45" s="15"/>
      <c r="EC45" s="15"/>
      <c r="EJ45" s="15"/>
      <c r="EQ45" s="15"/>
      <c r="EX45" s="15"/>
      <c r="FE45" s="15"/>
      <c r="FL45" s="15"/>
      <c r="FS45" s="15"/>
      <c r="FZ45" s="15"/>
      <c r="GG45" s="15"/>
      <c r="GN45" s="15"/>
      <c r="GP45" s="22"/>
      <c r="GQ45" s="22"/>
      <c r="GR45" s="22"/>
      <c r="GS45" s="22"/>
      <c r="GT45" s="22"/>
      <c r="GU45" s="15"/>
      <c r="GV45" s="22"/>
      <c r="GW45" s="22"/>
      <c r="GX45" s="22"/>
      <c r="GY45" s="18"/>
      <c r="GZ45" s="18"/>
      <c r="HA45" s="18"/>
      <c r="HB45" s="18"/>
      <c r="HC45" s="18"/>
      <c r="HD45" s="18"/>
      <c r="HE45" s="18"/>
      <c r="HF45" s="18"/>
      <c r="HG45" s="18"/>
      <c r="HH45" s="18"/>
      <c r="HI45" s="18"/>
      <c r="HJ45" s="18"/>
      <c r="HK45" s="18"/>
      <c r="HL45" s="18"/>
      <c r="HM45" s="18"/>
      <c r="HN45" s="18"/>
      <c r="HO45" s="18"/>
      <c r="HP45" s="18"/>
      <c r="HQ45" s="18"/>
      <c r="HR45" s="18"/>
      <c r="HS45" s="18"/>
      <c r="HT45" s="18"/>
      <c r="HU45" s="18"/>
      <c r="HV45" s="18"/>
      <c r="HW45" s="18"/>
      <c r="HX45" s="18"/>
      <c r="HY45" s="18"/>
      <c r="HZ45" s="18"/>
      <c r="IA45" s="18"/>
      <c r="IB45" s="18"/>
      <c r="IC45" s="18"/>
      <c r="ID45" s="18"/>
      <c r="IE45" s="18"/>
      <c r="IF45" s="18"/>
      <c r="IG45" s="18"/>
      <c r="IH45" s="18"/>
      <c r="II45" s="18"/>
      <c r="IJ45" s="18"/>
      <c r="IK45" s="18"/>
      <c r="IL45" s="18"/>
      <c r="IM45" s="18"/>
      <c r="IN45" s="18"/>
      <c r="IO45" s="18"/>
      <c r="IP45" s="18"/>
      <c r="IQ45" s="18"/>
      <c r="IR45" s="18"/>
      <c r="IS45" s="18"/>
      <c r="IT45" s="18"/>
      <c r="IU45" s="18"/>
      <c r="IV45" s="18"/>
      <c r="IW45" s="18"/>
      <c r="IX45" s="18"/>
      <c r="IY45" s="18"/>
      <c r="IZ45" s="18"/>
      <c r="JA45" s="18"/>
      <c r="JB45" s="18"/>
      <c r="JC45" s="18"/>
      <c r="JD45" s="18"/>
      <c r="JE45" s="18"/>
      <c r="JF45" s="18"/>
    </row>
    <row r="46" spans="1:266" x14ac:dyDescent="0.3">
      <c r="A46" s="18"/>
      <c r="B46" s="18"/>
      <c r="C46" s="18"/>
      <c r="AJ46" s="24"/>
      <c r="AK46" s="24"/>
      <c r="AL46" s="20"/>
      <c r="AM46" s="23"/>
      <c r="AN46" s="18"/>
      <c r="AO46" s="24"/>
      <c r="AU46" s="19"/>
      <c r="AV46" s="19"/>
      <c r="AW46" s="71"/>
      <c r="AX46" s="71"/>
      <c r="AY46" s="71"/>
      <c r="BB46" s="25"/>
      <c r="BC46" s="21"/>
      <c r="BG46" s="18"/>
      <c r="BN46" s="22"/>
      <c r="BO46" s="22"/>
      <c r="BP46" s="22"/>
      <c r="BQ46" s="22"/>
      <c r="BR46" s="15"/>
      <c r="CF46" s="15"/>
      <c r="CL46" s="22"/>
      <c r="CM46" s="15"/>
      <c r="CR46" s="22"/>
      <c r="CT46" s="15"/>
      <c r="CW46" s="22"/>
      <c r="DA46" s="15"/>
      <c r="DH46" s="15"/>
      <c r="DJ46" s="22"/>
      <c r="DO46" s="15"/>
      <c r="DV46" s="15"/>
      <c r="EC46" s="15"/>
      <c r="EJ46" s="15"/>
      <c r="EQ46" s="15"/>
      <c r="EX46" s="15"/>
      <c r="FE46" s="15"/>
      <c r="FL46" s="15"/>
      <c r="FS46" s="15"/>
      <c r="FZ46" s="15"/>
      <c r="GG46" s="15"/>
      <c r="GN46" s="15"/>
      <c r="GP46" s="22"/>
      <c r="GQ46" s="22"/>
      <c r="GR46" s="22"/>
      <c r="GS46" s="22"/>
      <c r="GT46" s="22"/>
      <c r="GU46" s="15"/>
      <c r="GV46" s="22"/>
      <c r="GW46" s="22"/>
      <c r="GX46" s="22"/>
      <c r="GY46" s="18"/>
      <c r="GZ46" s="18"/>
      <c r="HA46" s="18"/>
      <c r="HB46" s="18"/>
      <c r="HC46" s="18"/>
      <c r="HD46" s="18"/>
      <c r="HE46" s="18"/>
      <c r="HF46" s="18"/>
      <c r="HG46" s="18"/>
      <c r="HH46" s="18"/>
      <c r="HI46" s="18"/>
      <c r="HJ46" s="18"/>
      <c r="HK46" s="18"/>
      <c r="HL46" s="18"/>
      <c r="HM46" s="18"/>
      <c r="HN46" s="18"/>
      <c r="HO46" s="18"/>
      <c r="HP46" s="18"/>
      <c r="HQ46" s="18"/>
      <c r="HR46" s="18"/>
      <c r="HS46" s="18"/>
      <c r="HT46" s="18"/>
      <c r="HU46" s="18"/>
      <c r="HV46" s="18"/>
      <c r="HW46" s="18"/>
      <c r="HX46" s="18"/>
      <c r="HY46" s="18"/>
      <c r="HZ46" s="18"/>
      <c r="IA46" s="18"/>
      <c r="IB46" s="18"/>
      <c r="IC46" s="18"/>
      <c r="ID46" s="18"/>
      <c r="IE46" s="18"/>
      <c r="IF46" s="18"/>
      <c r="IG46" s="18"/>
      <c r="IH46" s="18"/>
      <c r="II46" s="18"/>
      <c r="IJ46" s="18"/>
      <c r="IK46" s="18"/>
      <c r="IL46" s="18"/>
      <c r="IM46" s="18"/>
      <c r="IN46" s="18"/>
      <c r="IO46" s="18"/>
      <c r="IP46" s="18"/>
      <c r="IQ46" s="18"/>
      <c r="IR46" s="18"/>
      <c r="IS46" s="18"/>
      <c r="IT46" s="18"/>
      <c r="IU46" s="18"/>
      <c r="IV46" s="18"/>
      <c r="IW46" s="18"/>
      <c r="IX46" s="18"/>
      <c r="IY46" s="18"/>
      <c r="IZ46" s="18"/>
      <c r="JA46" s="18"/>
      <c r="JB46" s="18"/>
      <c r="JC46" s="18"/>
      <c r="JD46" s="18"/>
      <c r="JE46" s="18"/>
      <c r="JF46" s="18"/>
    </row>
    <row r="47" spans="1:266" x14ac:dyDescent="0.3">
      <c r="A47" s="18"/>
      <c r="B47" s="18"/>
      <c r="C47" s="18"/>
      <c r="AJ47" s="24"/>
      <c r="AK47" s="24"/>
      <c r="AL47" s="20"/>
      <c r="AM47" s="23"/>
      <c r="AN47" s="18"/>
      <c r="AO47" s="24"/>
      <c r="AU47" s="19"/>
      <c r="AV47" s="19"/>
      <c r="AW47" s="71"/>
      <c r="AX47" s="71"/>
      <c r="AY47" s="71"/>
      <c r="BB47" s="25"/>
      <c r="BC47" s="21"/>
      <c r="BG47" s="18"/>
      <c r="BN47" s="22"/>
      <c r="BO47" s="22"/>
      <c r="BP47" s="22"/>
      <c r="BQ47" s="22"/>
      <c r="BR47" s="15"/>
      <c r="CF47" s="15"/>
      <c r="CL47" s="22"/>
      <c r="CM47" s="15"/>
      <c r="CR47" s="22"/>
      <c r="CT47" s="15"/>
      <c r="CW47" s="22"/>
      <c r="DA47" s="15"/>
      <c r="DH47" s="15"/>
      <c r="DJ47" s="22"/>
      <c r="DO47" s="15"/>
      <c r="DV47" s="15"/>
      <c r="EC47" s="15"/>
      <c r="EJ47" s="15"/>
      <c r="EQ47" s="15"/>
      <c r="EX47" s="15"/>
      <c r="FE47" s="15"/>
      <c r="FL47" s="15"/>
      <c r="FS47" s="15"/>
      <c r="FZ47" s="15"/>
      <c r="GG47" s="15"/>
      <c r="GN47" s="15"/>
      <c r="GP47" s="22"/>
      <c r="GQ47" s="22"/>
      <c r="GR47" s="22"/>
      <c r="GS47" s="22"/>
      <c r="GT47" s="22"/>
      <c r="GU47" s="15"/>
      <c r="GV47" s="22"/>
      <c r="GW47" s="22"/>
      <c r="GX47" s="22"/>
      <c r="GY47" s="18"/>
      <c r="GZ47" s="18"/>
      <c r="HA47" s="18"/>
      <c r="HB47" s="18"/>
      <c r="HC47" s="18"/>
      <c r="HD47" s="18"/>
      <c r="HE47" s="18"/>
      <c r="HF47" s="18"/>
      <c r="HG47" s="18"/>
      <c r="HH47" s="18"/>
      <c r="HI47" s="18"/>
      <c r="HJ47" s="18"/>
      <c r="HK47" s="18"/>
      <c r="HL47" s="18"/>
      <c r="HM47" s="18"/>
      <c r="HN47" s="18"/>
      <c r="HO47" s="18"/>
      <c r="HP47" s="18"/>
      <c r="HQ47" s="18"/>
      <c r="HR47" s="18"/>
      <c r="HS47" s="18"/>
      <c r="HT47" s="18"/>
      <c r="HU47" s="18"/>
      <c r="HV47" s="18"/>
      <c r="HW47" s="18"/>
      <c r="HX47" s="18"/>
      <c r="HY47" s="18"/>
      <c r="HZ47" s="18"/>
      <c r="IA47" s="18"/>
      <c r="IB47" s="18"/>
      <c r="IC47" s="18"/>
      <c r="ID47" s="18"/>
      <c r="IE47" s="18"/>
      <c r="IF47" s="18"/>
      <c r="IG47" s="18"/>
      <c r="IH47" s="18"/>
      <c r="II47" s="18"/>
      <c r="IJ47" s="18"/>
      <c r="IK47" s="18"/>
      <c r="IL47" s="18"/>
      <c r="IM47" s="18"/>
      <c r="IN47" s="18"/>
      <c r="IO47" s="18"/>
      <c r="IP47" s="18"/>
      <c r="IQ47" s="18"/>
      <c r="IR47" s="18"/>
      <c r="IS47" s="18"/>
      <c r="IT47" s="18"/>
      <c r="IU47" s="18"/>
      <c r="IV47" s="18"/>
      <c r="IW47" s="18"/>
      <c r="IX47" s="18"/>
      <c r="IY47" s="18"/>
      <c r="IZ47" s="18"/>
      <c r="JA47" s="18"/>
      <c r="JB47" s="18"/>
      <c r="JC47" s="18"/>
      <c r="JD47" s="18"/>
      <c r="JE47" s="18"/>
      <c r="JF47" s="18"/>
    </row>
    <row r="48" spans="1:266" x14ac:dyDescent="0.3">
      <c r="A48" s="18"/>
      <c r="B48" s="18"/>
      <c r="C48" s="18"/>
      <c r="AJ48" s="24"/>
      <c r="AK48" s="24"/>
      <c r="AL48" s="20"/>
      <c r="AM48" s="23"/>
      <c r="AN48" s="18"/>
      <c r="AO48" s="24"/>
      <c r="AU48" s="19"/>
      <c r="AV48" s="19"/>
      <c r="AW48" s="71"/>
      <c r="AX48" s="71"/>
      <c r="AY48" s="71"/>
      <c r="BB48" s="25"/>
      <c r="BC48" s="21"/>
      <c r="BG48" s="18"/>
      <c r="BN48" s="22"/>
      <c r="BO48" s="22"/>
      <c r="BP48" s="22"/>
      <c r="BQ48" s="22"/>
      <c r="BR48" s="15"/>
      <c r="CF48" s="15"/>
      <c r="CL48" s="22"/>
      <c r="CM48" s="15"/>
      <c r="CR48" s="22"/>
      <c r="CT48" s="15"/>
      <c r="CW48" s="22"/>
      <c r="DA48" s="15"/>
      <c r="DH48" s="15"/>
      <c r="DJ48" s="22"/>
      <c r="DO48" s="15"/>
      <c r="DV48" s="15"/>
      <c r="EC48" s="15"/>
      <c r="EJ48" s="15"/>
      <c r="EQ48" s="15"/>
      <c r="EX48" s="15"/>
      <c r="FE48" s="15"/>
      <c r="FL48" s="15"/>
      <c r="FS48" s="15"/>
      <c r="FZ48" s="15"/>
      <c r="GG48" s="15"/>
      <c r="GN48" s="15"/>
      <c r="GP48" s="22"/>
      <c r="GQ48" s="22"/>
      <c r="GR48" s="22"/>
      <c r="GS48" s="22"/>
      <c r="GT48" s="22"/>
      <c r="GU48" s="15"/>
      <c r="GV48" s="22"/>
      <c r="GW48" s="22"/>
      <c r="GX48" s="22"/>
      <c r="GY48" s="18"/>
      <c r="GZ48" s="18"/>
      <c r="HA48" s="18"/>
      <c r="HB48" s="18"/>
      <c r="HC48" s="18"/>
      <c r="HD48" s="18"/>
      <c r="HE48" s="18"/>
      <c r="HF48" s="18"/>
      <c r="HG48" s="18"/>
      <c r="HH48" s="18"/>
      <c r="HI48" s="18"/>
      <c r="HJ48" s="18"/>
      <c r="HK48" s="18"/>
      <c r="HL48" s="18"/>
      <c r="HM48" s="18"/>
      <c r="HN48" s="18"/>
      <c r="HO48" s="18"/>
      <c r="HP48" s="18"/>
      <c r="HQ48" s="18"/>
      <c r="HR48" s="18"/>
      <c r="HS48" s="18"/>
      <c r="HT48" s="18"/>
      <c r="HU48" s="18"/>
      <c r="HV48" s="18"/>
      <c r="HW48" s="18"/>
      <c r="HX48" s="18"/>
      <c r="HY48" s="18"/>
      <c r="HZ48" s="18"/>
      <c r="IA48" s="18"/>
      <c r="IB48" s="18"/>
      <c r="IC48" s="18"/>
      <c r="ID48" s="18"/>
      <c r="IE48" s="18"/>
      <c r="IF48" s="18"/>
      <c r="IG48" s="18"/>
      <c r="IH48" s="18"/>
      <c r="II48" s="18"/>
      <c r="IJ48" s="18"/>
      <c r="IK48" s="18"/>
      <c r="IL48" s="18"/>
      <c r="IM48" s="18"/>
      <c r="IN48" s="18"/>
      <c r="IO48" s="18"/>
      <c r="IP48" s="18"/>
      <c r="IQ48" s="18"/>
      <c r="IR48" s="18"/>
      <c r="IS48" s="18"/>
      <c r="IT48" s="18"/>
      <c r="IU48" s="18"/>
      <c r="IV48" s="18"/>
      <c r="IW48" s="18"/>
      <c r="IX48" s="18"/>
      <c r="IY48" s="18"/>
      <c r="IZ48" s="18"/>
      <c r="JA48" s="18"/>
      <c r="JB48" s="18"/>
      <c r="JC48" s="18"/>
      <c r="JD48" s="18"/>
      <c r="JE48" s="18"/>
      <c r="JF48" s="18"/>
    </row>
    <row r="49" spans="1:266" x14ac:dyDescent="0.3">
      <c r="A49" s="18"/>
      <c r="B49" s="18"/>
      <c r="C49" s="18"/>
      <c r="AJ49" s="24"/>
      <c r="AK49" s="24"/>
      <c r="AL49" s="20"/>
      <c r="AM49" s="23"/>
      <c r="AN49" s="18"/>
      <c r="AO49" s="24"/>
      <c r="AU49" s="19"/>
      <c r="AV49" s="19"/>
      <c r="AW49" s="71"/>
      <c r="AX49" s="71"/>
      <c r="AY49" s="71"/>
      <c r="BB49" s="25"/>
      <c r="BC49" s="21"/>
      <c r="BG49" s="18"/>
      <c r="BN49" s="22"/>
      <c r="BO49" s="22"/>
      <c r="BP49" s="22"/>
      <c r="BQ49" s="22"/>
      <c r="BR49" s="15"/>
      <c r="CF49" s="15"/>
      <c r="CL49" s="22"/>
      <c r="CM49" s="15"/>
      <c r="CR49" s="22"/>
      <c r="CT49" s="15"/>
      <c r="CW49" s="22"/>
      <c r="DA49" s="15"/>
      <c r="DH49" s="15"/>
      <c r="DJ49" s="22"/>
      <c r="DO49" s="15"/>
      <c r="DV49" s="15"/>
      <c r="EC49" s="15"/>
      <c r="EJ49" s="15"/>
      <c r="EQ49" s="15"/>
      <c r="EX49" s="15"/>
      <c r="FE49" s="15"/>
      <c r="FL49" s="15"/>
      <c r="FS49" s="15"/>
      <c r="FZ49" s="15"/>
      <c r="GG49" s="15"/>
      <c r="GN49" s="15"/>
      <c r="GP49" s="22"/>
      <c r="GQ49" s="22"/>
      <c r="GR49" s="22"/>
      <c r="GS49" s="22"/>
      <c r="GT49" s="22"/>
      <c r="GU49" s="15"/>
      <c r="GV49" s="22"/>
      <c r="GW49" s="22"/>
      <c r="GX49" s="22"/>
      <c r="GY49" s="18"/>
      <c r="GZ49" s="18"/>
      <c r="HA49" s="18"/>
      <c r="HB49" s="18"/>
      <c r="HC49" s="18"/>
      <c r="HD49" s="18"/>
      <c r="HE49" s="18"/>
      <c r="HF49" s="18"/>
      <c r="HG49" s="18"/>
      <c r="HH49" s="18"/>
      <c r="HI49" s="18"/>
      <c r="HJ49" s="18"/>
      <c r="HK49" s="18"/>
      <c r="HL49" s="18"/>
      <c r="HM49" s="18"/>
      <c r="HN49" s="18"/>
      <c r="HO49" s="18"/>
      <c r="HP49" s="18"/>
      <c r="HQ49" s="18"/>
      <c r="HR49" s="18"/>
      <c r="HS49" s="18"/>
      <c r="HT49" s="18"/>
      <c r="HU49" s="18"/>
      <c r="HV49" s="18"/>
      <c r="HW49" s="18"/>
      <c r="HX49" s="18"/>
      <c r="HY49" s="18"/>
      <c r="HZ49" s="18"/>
      <c r="IA49" s="18"/>
      <c r="IB49" s="18"/>
      <c r="IC49" s="18"/>
      <c r="ID49" s="18"/>
      <c r="IE49" s="18"/>
      <c r="IF49" s="18"/>
      <c r="IG49" s="18"/>
      <c r="IH49" s="18"/>
      <c r="II49" s="18"/>
      <c r="IJ49" s="18"/>
      <c r="IK49" s="18"/>
      <c r="IL49" s="18"/>
      <c r="IM49" s="18"/>
      <c r="IN49" s="18"/>
      <c r="IO49" s="18"/>
      <c r="IP49" s="18"/>
      <c r="IQ49" s="18"/>
      <c r="IR49" s="18"/>
      <c r="IS49" s="18"/>
      <c r="IT49" s="18"/>
      <c r="IU49" s="18"/>
      <c r="IV49" s="18"/>
      <c r="IW49" s="18"/>
      <c r="IX49" s="18"/>
      <c r="IY49" s="18"/>
      <c r="IZ49" s="18"/>
      <c r="JA49" s="18"/>
      <c r="JB49" s="18"/>
      <c r="JC49" s="18"/>
      <c r="JD49" s="18"/>
      <c r="JE49" s="18"/>
      <c r="JF49" s="18"/>
    </row>
    <row r="50" spans="1:266" x14ac:dyDescent="0.3">
      <c r="A50" s="18"/>
      <c r="B50" s="18"/>
      <c r="C50" s="18"/>
      <c r="AJ50" s="24"/>
      <c r="AK50" s="24"/>
      <c r="AL50" s="20"/>
      <c r="AM50" s="23"/>
      <c r="AN50" s="18"/>
      <c r="AO50" s="24"/>
      <c r="AU50" s="19"/>
      <c r="AV50" s="19"/>
      <c r="AW50" s="71"/>
      <c r="AX50" s="71"/>
      <c r="AY50" s="71"/>
      <c r="BB50" s="25"/>
      <c r="BC50" s="21"/>
      <c r="BG50" s="18"/>
      <c r="BN50" s="22"/>
      <c r="BO50" s="22"/>
      <c r="BP50" s="22"/>
      <c r="BQ50" s="22"/>
      <c r="BR50" s="15"/>
      <c r="CF50" s="15"/>
      <c r="CL50" s="22"/>
      <c r="CM50" s="15"/>
      <c r="CR50" s="22"/>
      <c r="CT50" s="15"/>
      <c r="CW50" s="22"/>
      <c r="DA50" s="15"/>
      <c r="DH50" s="15"/>
      <c r="DJ50" s="22"/>
      <c r="DO50" s="15"/>
      <c r="DV50" s="15"/>
      <c r="EC50" s="15"/>
      <c r="EJ50" s="15"/>
      <c r="EQ50" s="15"/>
      <c r="EX50" s="15"/>
      <c r="FE50" s="15"/>
      <c r="FL50" s="15"/>
      <c r="FS50" s="15"/>
      <c r="FZ50" s="15"/>
      <c r="GG50" s="15"/>
      <c r="GN50" s="15"/>
      <c r="GP50" s="22"/>
      <c r="GQ50" s="22"/>
      <c r="GR50" s="22"/>
      <c r="GS50" s="22"/>
      <c r="GT50" s="22"/>
      <c r="GU50" s="15"/>
      <c r="GV50" s="22"/>
      <c r="GW50" s="22"/>
      <c r="GX50" s="22"/>
      <c r="GY50" s="18"/>
      <c r="GZ50" s="18"/>
      <c r="HA50" s="18"/>
      <c r="HB50" s="18"/>
      <c r="HC50" s="18"/>
      <c r="HD50" s="18"/>
      <c r="HE50" s="18"/>
      <c r="HF50" s="18"/>
      <c r="HG50" s="18"/>
      <c r="HH50" s="18"/>
      <c r="HI50" s="18"/>
      <c r="HJ50" s="18"/>
      <c r="HK50" s="18"/>
      <c r="HL50" s="18"/>
      <c r="HM50" s="18"/>
      <c r="HN50" s="18"/>
      <c r="HO50" s="18"/>
      <c r="HP50" s="18"/>
      <c r="HQ50" s="18"/>
      <c r="HR50" s="18"/>
      <c r="HS50" s="18"/>
      <c r="HT50" s="18"/>
      <c r="HU50" s="18"/>
      <c r="HV50" s="18"/>
      <c r="HW50" s="18"/>
      <c r="HX50" s="18"/>
      <c r="HY50" s="18"/>
      <c r="HZ50" s="18"/>
      <c r="IA50" s="18"/>
      <c r="IB50" s="18"/>
      <c r="IC50" s="18"/>
      <c r="ID50" s="18"/>
      <c r="IE50" s="18"/>
      <c r="IF50" s="18"/>
      <c r="IG50" s="18"/>
      <c r="IH50" s="18"/>
      <c r="II50" s="18"/>
      <c r="IJ50" s="18"/>
      <c r="IK50" s="18"/>
      <c r="IL50" s="18"/>
      <c r="IM50" s="18"/>
      <c r="IN50" s="18"/>
      <c r="IO50" s="18"/>
      <c r="IP50" s="18"/>
      <c r="IQ50" s="18"/>
      <c r="IR50" s="18"/>
      <c r="IS50" s="18"/>
      <c r="IT50" s="18"/>
      <c r="IU50" s="18"/>
      <c r="IV50" s="18"/>
      <c r="IW50" s="18"/>
      <c r="IX50" s="18"/>
      <c r="IY50" s="18"/>
      <c r="IZ50" s="18"/>
      <c r="JA50" s="18"/>
      <c r="JB50" s="18"/>
      <c r="JC50" s="18"/>
      <c r="JD50" s="18"/>
      <c r="JE50" s="18"/>
      <c r="JF50" s="18"/>
    </row>
    <row r="51" spans="1:266" x14ac:dyDescent="0.3">
      <c r="A51" s="18"/>
      <c r="B51" s="18"/>
      <c r="C51" s="18"/>
      <c r="AJ51" s="24"/>
      <c r="AK51" s="24"/>
      <c r="AL51" s="20"/>
      <c r="AM51" s="23"/>
      <c r="AN51" s="18"/>
      <c r="AO51" s="24"/>
      <c r="AU51" s="19"/>
      <c r="AV51" s="19"/>
      <c r="AW51" s="71"/>
      <c r="AX51" s="71"/>
      <c r="AY51" s="71"/>
      <c r="BB51" s="25"/>
      <c r="BC51" s="21"/>
      <c r="BG51" s="18"/>
      <c r="BN51" s="22"/>
      <c r="BO51" s="22"/>
      <c r="BP51" s="22"/>
      <c r="BQ51" s="22"/>
      <c r="BR51" s="15"/>
      <c r="CF51" s="15"/>
      <c r="CL51" s="22"/>
      <c r="CM51" s="15"/>
      <c r="CR51" s="22"/>
      <c r="CT51" s="15"/>
      <c r="CW51" s="22"/>
      <c r="DA51" s="15"/>
      <c r="DH51" s="15"/>
      <c r="DJ51" s="22"/>
      <c r="DO51" s="15"/>
      <c r="DV51" s="15"/>
      <c r="EC51" s="15"/>
      <c r="EJ51" s="15"/>
      <c r="EQ51" s="15"/>
      <c r="EX51" s="15"/>
      <c r="FE51" s="15"/>
      <c r="FL51" s="15"/>
      <c r="FS51" s="15"/>
      <c r="FZ51" s="15"/>
      <c r="GG51" s="15"/>
      <c r="GN51" s="15"/>
      <c r="GP51" s="22"/>
      <c r="GQ51" s="22"/>
      <c r="GR51" s="22"/>
      <c r="GS51" s="22"/>
      <c r="GT51" s="22"/>
      <c r="GU51" s="15"/>
      <c r="GV51" s="22"/>
      <c r="GW51" s="22"/>
      <c r="GX51" s="22"/>
      <c r="GY51" s="18"/>
      <c r="GZ51" s="18"/>
      <c r="HA51" s="18"/>
      <c r="HB51" s="18"/>
      <c r="HC51" s="18"/>
      <c r="HD51" s="18"/>
      <c r="HE51" s="18"/>
      <c r="HF51" s="18"/>
      <c r="HG51" s="18"/>
      <c r="HH51" s="18"/>
      <c r="HI51" s="18"/>
      <c r="HJ51" s="18"/>
      <c r="HK51" s="18"/>
      <c r="HL51" s="18"/>
      <c r="HM51" s="18"/>
      <c r="HN51" s="18"/>
      <c r="HO51" s="18"/>
      <c r="HP51" s="18"/>
      <c r="HQ51" s="18"/>
      <c r="HR51" s="18"/>
      <c r="HS51" s="18"/>
      <c r="HT51" s="18"/>
      <c r="HU51" s="18"/>
      <c r="HV51" s="18"/>
      <c r="HW51" s="18"/>
      <c r="HX51" s="18"/>
      <c r="HY51" s="18"/>
      <c r="HZ51" s="18"/>
      <c r="IA51" s="18"/>
      <c r="IB51" s="18"/>
      <c r="IC51" s="18"/>
      <c r="ID51" s="18"/>
      <c r="IE51" s="18"/>
      <c r="IF51" s="18"/>
      <c r="IG51" s="18"/>
      <c r="IH51" s="18"/>
      <c r="II51" s="18"/>
      <c r="IJ51" s="18"/>
      <c r="IK51" s="18"/>
      <c r="IL51" s="18"/>
      <c r="IM51" s="18"/>
      <c r="IN51" s="18"/>
      <c r="IO51" s="18"/>
      <c r="IP51" s="18"/>
      <c r="IQ51" s="18"/>
      <c r="IR51" s="18"/>
      <c r="IS51" s="18"/>
      <c r="IT51" s="18"/>
      <c r="IU51" s="18"/>
      <c r="IV51" s="18"/>
      <c r="IW51" s="18"/>
      <c r="IX51" s="18"/>
      <c r="IY51" s="18"/>
      <c r="IZ51" s="18"/>
      <c r="JA51" s="18"/>
      <c r="JB51" s="18"/>
      <c r="JC51" s="18"/>
      <c r="JD51" s="18"/>
      <c r="JE51" s="18"/>
      <c r="JF51" s="18"/>
    </row>
    <row r="52" spans="1:266" x14ac:dyDescent="0.3">
      <c r="A52" s="18"/>
      <c r="B52" s="18"/>
      <c r="C52" s="18"/>
      <c r="AJ52" s="24"/>
      <c r="AK52" s="24"/>
      <c r="AL52" s="20"/>
      <c r="AM52" s="23"/>
      <c r="AN52" s="18"/>
      <c r="AO52" s="24"/>
      <c r="AU52" s="19"/>
      <c r="AV52" s="19"/>
      <c r="AW52" s="71"/>
      <c r="AX52" s="71"/>
      <c r="AY52" s="71"/>
      <c r="BB52" s="25"/>
      <c r="BC52" s="21"/>
      <c r="BG52" s="18"/>
      <c r="BN52" s="22"/>
      <c r="BO52" s="22"/>
      <c r="BP52" s="22"/>
      <c r="BQ52" s="22"/>
      <c r="BR52" s="15"/>
      <c r="CF52" s="15"/>
      <c r="CL52" s="22"/>
      <c r="CM52" s="15"/>
      <c r="CR52" s="22"/>
      <c r="CT52" s="15"/>
      <c r="CW52" s="22"/>
      <c r="DA52" s="15"/>
      <c r="DH52" s="15"/>
      <c r="DJ52" s="22"/>
      <c r="DO52" s="15"/>
      <c r="DV52" s="15"/>
      <c r="EC52" s="15"/>
      <c r="EJ52" s="15"/>
      <c r="EQ52" s="15"/>
      <c r="EX52" s="15"/>
      <c r="FE52" s="15"/>
      <c r="FL52" s="15"/>
      <c r="FS52" s="15"/>
      <c r="FZ52" s="15"/>
      <c r="GG52" s="15"/>
      <c r="GN52" s="15"/>
      <c r="GP52" s="22"/>
      <c r="GQ52" s="22"/>
      <c r="GR52" s="22"/>
      <c r="GS52" s="22"/>
      <c r="GT52" s="22"/>
      <c r="GU52" s="15"/>
      <c r="GV52" s="22"/>
      <c r="GW52" s="22"/>
      <c r="GX52" s="22"/>
      <c r="GY52" s="18"/>
      <c r="GZ52" s="18"/>
      <c r="HA52" s="18"/>
      <c r="HB52" s="18"/>
      <c r="HC52" s="18"/>
      <c r="HD52" s="18"/>
      <c r="HE52" s="18"/>
      <c r="HF52" s="18"/>
      <c r="HG52" s="18"/>
      <c r="HH52" s="18"/>
      <c r="HI52" s="18"/>
      <c r="HJ52" s="18"/>
      <c r="HK52" s="18"/>
      <c r="HL52" s="18"/>
      <c r="HM52" s="18"/>
      <c r="HN52" s="18"/>
      <c r="HO52" s="18"/>
      <c r="HP52" s="18"/>
      <c r="HQ52" s="18"/>
      <c r="HR52" s="18"/>
      <c r="HS52" s="18"/>
      <c r="HT52" s="18"/>
      <c r="HU52" s="18"/>
      <c r="HV52" s="18"/>
      <c r="HW52" s="18"/>
      <c r="HX52" s="18"/>
      <c r="HY52" s="18"/>
      <c r="HZ52" s="18"/>
      <c r="IA52" s="18"/>
      <c r="IB52" s="18"/>
      <c r="IC52" s="18"/>
      <c r="ID52" s="18"/>
      <c r="IE52" s="18"/>
      <c r="IF52" s="18"/>
      <c r="IG52" s="18"/>
      <c r="IH52" s="18"/>
      <c r="II52" s="18"/>
      <c r="IJ52" s="18"/>
      <c r="IK52" s="18"/>
      <c r="IL52" s="18"/>
      <c r="IM52" s="18"/>
      <c r="IN52" s="18"/>
      <c r="IO52" s="18"/>
      <c r="IP52" s="18"/>
      <c r="IQ52" s="18"/>
      <c r="IR52" s="18"/>
      <c r="IS52" s="18"/>
      <c r="IT52" s="18"/>
      <c r="IU52" s="18"/>
      <c r="IV52" s="18"/>
      <c r="IW52" s="18"/>
      <c r="IX52" s="18"/>
      <c r="IY52" s="18"/>
      <c r="IZ52" s="18"/>
      <c r="JA52" s="18"/>
      <c r="JB52" s="18"/>
      <c r="JC52" s="18"/>
      <c r="JD52" s="18"/>
      <c r="JE52" s="18"/>
      <c r="JF52" s="18"/>
    </row>
    <row r="53" spans="1:266" x14ac:dyDescent="0.3">
      <c r="A53" s="18"/>
      <c r="B53" s="18"/>
      <c r="C53" s="18"/>
      <c r="AJ53" s="24"/>
      <c r="AK53" s="24"/>
      <c r="AL53" s="20"/>
      <c r="AM53" s="23"/>
      <c r="AN53" s="18"/>
      <c r="AO53" s="24"/>
      <c r="AU53" s="19"/>
      <c r="AV53" s="19"/>
      <c r="AW53" s="71"/>
      <c r="AX53" s="71"/>
      <c r="AY53" s="71"/>
      <c r="BB53" s="25"/>
      <c r="BC53" s="21"/>
      <c r="BG53" s="18"/>
      <c r="BN53" s="22"/>
      <c r="BO53" s="22"/>
      <c r="BP53" s="22"/>
      <c r="BQ53" s="22"/>
      <c r="BR53" s="15"/>
      <c r="CF53" s="15"/>
      <c r="CL53" s="22"/>
      <c r="CM53" s="15"/>
      <c r="CR53" s="22"/>
      <c r="CT53" s="15"/>
      <c r="CW53" s="22"/>
      <c r="DA53" s="15"/>
      <c r="DH53" s="15"/>
      <c r="DJ53" s="22"/>
      <c r="DO53" s="15"/>
      <c r="DV53" s="15"/>
      <c r="EC53" s="15"/>
      <c r="EJ53" s="15"/>
      <c r="EQ53" s="15"/>
      <c r="EX53" s="15"/>
      <c r="FE53" s="15"/>
      <c r="FL53" s="15"/>
      <c r="FS53" s="15"/>
      <c r="FZ53" s="15"/>
      <c r="GG53" s="15"/>
      <c r="GN53" s="15"/>
      <c r="GP53" s="22"/>
      <c r="GQ53" s="22"/>
      <c r="GR53" s="22"/>
      <c r="GS53" s="22"/>
      <c r="GT53" s="22"/>
      <c r="GU53" s="15"/>
      <c r="GV53" s="22"/>
      <c r="GW53" s="22"/>
      <c r="GX53" s="22"/>
      <c r="GY53" s="18"/>
      <c r="GZ53" s="18"/>
      <c r="HA53" s="18"/>
      <c r="HB53" s="18"/>
      <c r="HC53" s="18"/>
      <c r="HD53" s="18"/>
      <c r="HE53" s="18"/>
      <c r="HF53" s="18"/>
      <c r="HG53" s="18"/>
      <c r="HH53" s="18"/>
      <c r="HI53" s="18"/>
      <c r="HJ53" s="18"/>
      <c r="HK53" s="18"/>
      <c r="HL53" s="18"/>
      <c r="HM53" s="18"/>
      <c r="HN53" s="18"/>
      <c r="HO53" s="18"/>
      <c r="HP53" s="18"/>
      <c r="HQ53" s="18"/>
      <c r="HR53" s="18"/>
      <c r="HS53" s="18"/>
      <c r="HT53" s="18"/>
      <c r="HU53" s="18"/>
      <c r="HV53" s="18"/>
      <c r="HW53" s="18"/>
      <c r="HX53" s="18"/>
      <c r="HY53" s="18"/>
      <c r="HZ53" s="18"/>
      <c r="IA53" s="18"/>
      <c r="IB53" s="18"/>
      <c r="IC53" s="18"/>
      <c r="ID53" s="18"/>
      <c r="IE53" s="18"/>
      <c r="IF53" s="18"/>
      <c r="IG53" s="18"/>
      <c r="IH53" s="18"/>
      <c r="II53" s="18"/>
      <c r="IJ53" s="18"/>
      <c r="IK53" s="18"/>
      <c r="IL53" s="18"/>
      <c r="IM53" s="18"/>
      <c r="IN53" s="18"/>
      <c r="IO53" s="18"/>
      <c r="IP53" s="18"/>
      <c r="IQ53" s="18"/>
      <c r="IR53" s="18"/>
      <c r="IS53" s="18"/>
      <c r="IT53" s="18"/>
      <c r="IU53" s="18"/>
      <c r="IV53" s="18"/>
      <c r="IW53" s="18"/>
      <c r="IX53" s="18"/>
      <c r="IY53" s="18"/>
      <c r="IZ53" s="18"/>
      <c r="JA53" s="18"/>
      <c r="JB53" s="18"/>
      <c r="JC53" s="18"/>
      <c r="JD53" s="18"/>
      <c r="JE53" s="18"/>
      <c r="JF53" s="18"/>
    </row>
    <row r="54" spans="1:266" x14ac:dyDescent="0.3">
      <c r="A54" s="18"/>
      <c r="B54" s="18"/>
      <c r="C54" s="18"/>
      <c r="AJ54" s="24"/>
      <c r="AK54" s="24"/>
      <c r="AL54" s="20"/>
      <c r="AM54" s="23"/>
      <c r="AN54" s="18"/>
      <c r="AO54" s="24"/>
      <c r="AU54" s="19"/>
      <c r="AV54" s="19"/>
      <c r="AW54" s="71"/>
      <c r="AX54" s="71"/>
      <c r="AY54" s="71"/>
      <c r="BB54" s="25"/>
      <c r="BC54" s="21"/>
      <c r="BG54" s="18"/>
      <c r="BN54" s="22"/>
      <c r="BO54" s="22"/>
      <c r="BP54" s="22"/>
      <c r="BQ54" s="22"/>
      <c r="BR54" s="15"/>
      <c r="CF54" s="15"/>
      <c r="CL54" s="22"/>
      <c r="CM54" s="15"/>
      <c r="CR54" s="22"/>
      <c r="CT54" s="15"/>
      <c r="CW54" s="22"/>
      <c r="DA54" s="15"/>
      <c r="DH54" s="15"/>
      <c r="DJ54" s="22"/>
      <c r="DO54" s="15"/>
      <c r="DV54" s="15"/>
      <c r="EC54" s="15"/>
      <c r="EJ54" s="15"/>
      <c r="EQ54" s="15"/>
      <c r="EX54" s="15"/>
      <c r="FE54" s="15"/>
      <c r="FL54" s="15"/>
      <c r="FS54" s="15"/>
      <c r="FZ54" s="15"/>
      <c r="GG54" s="15"/>
      <c r="GN54" s="15"/>
      <c r="GP54" s="22"/>
      <c r="GQ54" s="22"/>
      <c r="GR54" s="22"/>
      <c r="GS54" s="22"/>
      <c r="GT54" s="22"/>
      <c r="GU54" s="15"/>
      <c r="GV54" s="22"/>
      <c r="GW54" s="22"/>
      <c r="GX54" s="22"/>
      <c r="GY54" s="18"/>
      <c r="GZ54" s="18"/>
      <c r="HA54" s="18"/>
      <c r="HB54" s="18"/>
      <c r="HC54" s="18"/>
      <c r="HD54" s="18"/>
      <c r="HE54" s="18"/>
      <c r="HF54" s="18"/>
      <c r="HG54" s="18"/>
      <c r="HH54" s="18"/>
      <c r="HI54" s="18"/>
      <c r="HJ54" s="18"/>
      <c r="HK54" s="18"/>
      <c r="HL54" s="18"/>
      <c r="HM54" s="18"/>
      <c r="HN54" s="18"/>
      <c r="HO54" s="18"/>
      <c r="HP54" s="18"/>
      <c r="HQ54" s="18"/>
      <c r="HR54" s="18"/>
      <c r="HS54" s="18"/>
      <c r="HT54" s="18"/>
      <c r="HU54" s="18"/>
      <c r="HV54" s="18"/>
      <c r="HW54" s="18"/>
      <c r="HX54" s="18"/>
      <c r="HY54" s="18"/>
      <c r="HZ54" s="18"/>
      <c r="IA54" s="18"/>
      <c r="IB54" s="18"/>
      <c r="IC54" s="18"/>
      <c r="ID54" s="18"/>
      <c r="IE54" s="18"/>
      <c r="IF54" s="18"/>
      <c r="IG54" s="18"/>
      <c r="IH54" s="18"/>
      <c r="II54" s="18"/>
      <c r="IJ54" s="18"/>
      <c r="IK54" s="18"/>
      <c r="IL54" s="18"/>
      <c r="IM54" s="18"/>
      <c r="IN54" s="18"/>
      <c r="IO54" s="18"/>
      <c r="IP54" s="18"/>
      <c r="IQ54" s="18"/>
      <c r="IR54" s="18"/>
      <c r="IS54" s="18"/>
      <c r="IT54" s="18"/>
      <c r="IU54" s="18"/>
      <c r="IV54" s="18"/>
      <c r="IW54" s="18"/>
      <c r="IX54" s="18"/>
      <c r="IY54" s="18"/>
      <c r="IZ54" s="18"/>
      <c r="JA54" s="18"/>
      <c r="JB54" s="18"/>
      <c r="JC54" s="18"/>
      <c r="JD54" s="18"/>
      <c r="JE54" s="18"/>
      <c r="JF54" s="18"/>
    </row>
    <row r="55" spans="1:266" x14ac:dyDescent="0.3">
      <c r="A55" s="18"/>
      <c r="B55" s="18"/>
      <c r="C55" s="18"/>
      <c r="AJ55" s="24"/>
      <c r="AK55" s="24"/>
      <c r="AL55" s="20"/>
      <c r="AM55" s="23"/>
      <c r="AN55" s="18"/>
      <c r="AO55" s="24"/>
      <c r="AU55" s="19"/>
      <c r="AV55" s="19"/>
      <c r="AW55" s="71"/>
      <c r="AX55" s="71"/>
      <c r="AY55" s="71"/>
      <c r="BB55" s="25"/>
      <c r="BC55" s="21"/>
      <c r="BG55" s="18"/>
      <c r="BN55" s="22"/>
      <c r="BO55" s="22"/>
      <c r="BP55" s="22"/>
      <c r="BQ55" s="22"/>
      <c r="BR55" s="15"/>
      <c r="CF55" s="15"/>
      <c r="CL55" s="22"/>
      <c r="CM55" s="15"/>
      <c r="CR55" s="22"/>
      <c r="CT55" s="15"/>
      <c r="CW55" s="22"/>
      <c r="DA55" s="15"/>
      <c r="DH55" s="15"/>
      <c r="DJ55" s="22"/>
      <c r="DO55" s="15"/>
      <c r="DV55" s="15"/>
      <c r="EC55" s="15"/>
      <c r="EJ55" s="15"/>
      <c r="EQ55" s="15"/>
      <c r="EX55" s="15"/>
      <c r="FE55" s="15"/>
      <c r="FL55" s="15"/>
      <c r="FS55" s="15"/>
      <c r="FZ55" s="15"/>
      <c r="GG55" s="15"/>
      <c r="GN55" s="15"/>
      <c r="GP55" s="22"/>
      <c r="GQ55" s="22"/>
      <c r="GR55" s="22"/>
      <c r="GS55" s="22"/>
      <c r="GT55" s="22"/>
      <c r="GU55" s="15"/>
      <c r="GV55" s="22"/>
      <c r="GW55" s="22"/>
      <c r="GX55" s="22"/>
      <c r="GY55" s="18"/>
      <c r="GZ55" s="18"/>
      <c r="HA55" s="18"/>
      <c r="HB55" s="18"/>
      <c r="HC55" s="18"/>
      <c r="HD55" s="18"/>
      <c r="HE55" s="18"/>
      <c r="HF55" s="18"/>
      <c r="HG55" s="18"/>
      <c r="HH55" s="18"/>
      <c r="HI55" s="18"/>
      <c r="HJ55" s="18"/>
      <c r="HK55" s="18"/>
      <c r="HL55" s="18"/>
      <c r="HM55" s="18"/>
      <c r="HN55" s="18"/>
      <c r="HO55" s="18"/>
      <c r="HP55" s="18"/>
      <c r="HQ55" s="18"/>
      <c r="HR55" s="18"/>
      <c r="HS55" s="18"/>
      <c r="HT55" s="18"/>
      <c r="HU55" s="18"/>
      <c r="HV55" s="18"/>
      <c r="HW55" s="18"/>
      <c r="HX55" s="18"/>
      <c r="HY55" s="18"/>
      <c r="HZ55" s="18"/>
      <c r="IA55" s="18"/>
      <c r="IB55" s="18"/>
      <c r="IC55" s="18"/>
      <c r="ID55" s="18"/>
      <c r="IE55" s="18"/>
      <c r="IF55" s="18"/>
      <c r="IG55" s="18"/>
      <c r="IH55" s="18"/>
      <c r="II55" s="18"/>
      <c r="IJ55" s="18"/>
      <c r="IK55" s="18"/>
      <c r="IL55" s="18"/>
      <c r="IM55" s="18"/>
      <c r="IN55" s="18"/>
      <c r="IO55" s="18"/>
      <c r="IP55" s="18"/>
      <c r="IQ55" s="18"/>
      <c r="IR55" s="18"/>
      <c r="IS55" s="18"/>
      <c r="IT55" s="18"/>
      <c r="IU55" s="18"/>
      <c r="IV55" s="18"/>
      <c r="IW55" s="18"/>
      <c r="IX55" s="18"/>
      <c r="IY55" s="18"/>
      <c r="IZ55" s="18"/>
      <c r="JA55" s="18"/>
      <c r="JB55" s="18"/>
      <c r="JC55" s="18"/>
      <c r="JD55" s="18"/>
      <c r="JE55" s="18"/>
      <c r="JF55" s="18"/>
    </row>
    <row r="56" spans="1:266" x14ac:dyDescent="0.3">
      <c r="A56" s="18"/>
      <c r="B56" s="18"/>
      <c r="C56" s="18"/>
      <c r="AJ56" s="24"/>
      <c r="AK56" s="24"/>
      <c r="AL56" s="20"/>
      <c r="AM56" s="23"/>
      <c r="AN56" s="18"/>
      <c r="AO56" s="24"/>
      <c r="AU56" s="19"/>
      <c r="AV56" s="19"/>
      <c r="AW56" s="71"/>
      <c r="AX56" s="71"/>
      <c r="AY56" s="71"/>
      <c r="BB56" s="25"/>
      <c r="BC56" s="21"/>
      <c r="BG56" s="18"/>
      <c r="BN56" s="22"/>
      <c r="BO56" s="22"/>
      <c r="BP56" s="22"/>
      <c r="BQ56" s="22"/>
      <c r="BR56" s="15"/>
      <c r="CF56" s="15"/>
      <c r="CL56" s="22"/>
      <c r="CM56" s="15"/>
      <c r="CR56" s="22"/>
      <c r="CT56" s="15"/>
      <c r="CW56" s="22"/>
      <c r="DA56" s="15"/>
      <c r="DH56" s="15"/>
      <c r="DJ56" s="22"/>
      <c r="DO56" s="15"/>
      <c r="DV56" s="15"/>
      <c r="EC56" s="15"/>
      <c r="EJ56" s="15"/>
      <c r="EQ56" s="15"/>
      <c r="EX56" s="15"/>
      <c r="FE56" s="15"/>
      <c r="FL56" s="15"/>
      <c r="FS56" s="15"/>
      <c r="FZ56" s="15"/>
      <c r="GG56" s="15"/>
      <c r="GN56" s="15"/>
      <c r="GP56" s="22"/>
      <c r="GQ56" s="22"/>
      <c r="GR56" s="22"/>
      <c r="GS56" s="22"/>
      <c r="GT56" s="22"/>
      <c r="GU56" s="15"/>
      <c r="GV56" s="22"/>
      <c r="GW56" s="22"/>
      <c r="GX56" s="22"/>
      <c r="GY56" s="18"/>
      <c r="GZ56" s="18"/>
      <c r="HA56" s="18"/>
      <c r="HB56" s="18"/>
      <c r="HC56" s="18"/>
      <c r="HD56" s="18"/>
      <c r="HE56" s="18"/>
      <c r="HF56" s="18"/>
      <c r="HG56" s="18"/>
      <c r="HH56" s="18"/>
      <c r="HI56" s="18"/>
      <c r="HJ56" s="18"/>
      <c r="HK56" s="18"/>
      <c r="HL56" s="18"/>
      <c r="HM56" s="18"/>
      <c r="HN56" s="18"/>
      <c r="HO56" s="18"/>
      <c r="HP56" s="18"/>
      <c r="HQ56" s="18"/>
      <c r="HR56" s="18"/>
      <c r="HS56" s="18"/>
      <c r="HT56" s="18"/>
      <c r="HU56" s="18"/>
      <c r="HV56" s="18"/>
      <c r="HW56" s="18"/>
      <c r="HX56" s="18"/>
      <c r="HY56" s="18"/>
      <c r="HZ56" s="18"/>
      <c r="IA56" s="18"/>
      <c r="IB56" s="18"/>
      <c r="IC56" s="18"/>
      <c r="ID56" s="18"/>
      <c r="IE56" s="18"/>
      <c r="IF56" s="18"/>
      <c r="IG56" s="18"/>
      <c r="IH56" s="18"/>
      <c r="II56" s="18"/>
      <c r="IJ56" s="18"/>
      <c r="IK56" s="18"/>
      <c r="IL56" s="18"/>
      <c r="IM56" s="18"/>
      <c r="IN56" s="18"/>
      <c r="IO56" s="18"/>
      <c r="IP56" s="18"/>
      <c r="IQ56" s="18"/>
      <c r="IR56" s="18"/>
      <c r="IS56" s="18"/>
      <c r="IT56" s="18"/>
      <c r="IU56" s="18"/>
      <c r="IV56" s="18"/>
      <c r="IW56" s="18"/>
      <c r="IX56" s="18"/>
      <c r="IY56" s="18"/>
      <c r="IZ56" s="18"/>
      <c r="JA56" s="18"/>
      <c r="JB56" s="18"/>
      <c r="JC56" s="18"/>
      <c r="JD56" s="18"/>
      <c r="JE56" s="18"/>
      <c r="JF56" s="18"/>
    </row>
    <row r="57" spans="1:266" x14ac:dyDescent="0.3">
      <c r="A57" s="18"/>
      <c r="B57" s="18"/>
      <c r="C57" s="18"/>
      <c r="AJ57" s="24"/>
      <c r="AK57" s="24"/>
      <c r="AL57" s="20"/>
      <c r="AM57" s="23"/>
      <c r="AN57" s="18"/>
      <c r="AO57" s="24"/>
      <c r="AU57" s="19"/>
      <c r="AV57" s="19"/>
      <c r="AW57" s="71"/>
      <c r="AX57" s="71"/>
      <c r="AY57" s="71"/>
      <c r="BB57" s="25"/>
      <c r="BC57" s="21"/>
      <c r="BG57" s="18"/>
      <c r="BN57" s="22"/>
      <c r="BO57" s="22"/>
      <c r="BP57" s="22"/>
      <c r="BQ57" s="22"/>
      <c r="BR57" s="15"/>
      <c r="CF57" s="15"/>
      <c r="CL57" s="22"/>
      <c r="CM57" s="15"/>
      <c r="CR57" s="22"/>
      <c r="CT57" s="15"/>
      <c r="CW57" s="22"/>
      <c r="DA57" s="15"/>
      <c r="DH57" s="15"/>
      <c r="DJ57" s="22"/>
      <c r="DO57" s="15"/>
      <c r="DV57" s="15"/>
      <c r="EC57" s="15"/>
      <c r="EJ57" s="15"/>
      <c r="EQ57" s="15"/>
      <c r="EX57" s="15"/>
      <c r="FE57" s="15"/>
      <c r="FL57" s="15"/>
      <c r="FS57" s="15"/>
      <c r="FZ57" s="15"/>
      <c r="GG57" s="15"/>
      <c r="GN57" s="15"/>
      <c r="GP57" s="22"/>
      <c r="GQ57" s="22"/>
      <c r="GR57" s="22"/>
      <c r="GS57" s="22"/>
      <c r="GT57" s="22"/>
      <c r="GU57" s="15"/>
      <c r="GV57" s="22"/>
      <c r="GW57" s="22"/>
      <c r="GX57" s="22"/>
      <c r="GY57" s="18"/>
      <c r="GZ57" s="18"/>
      <c r="HA57" s="18"/>
      <c r="HB57" s="18"/>
      <c r="HC57" s="18"/>
      <c r="HD57" s="18"/>
      <c r="HE57" s="18"/>
      <c r="HF57" s="18"/>
      <c r="HG57" s="18"/>
      <c r="HH57" s="18"/>
      <c r="HI57" s="18"/>
      <c r="HJ57" s="18"/>
      <c r="HK57" s="18"/>
      <c r="HL57" s="18"/>
      <c r="HM57" s="18"/>
      <c r="HN57" s="18"/>
      <c r="HO57" s="18"/>
      <c r="HP57" s="18"/>
      <c r="HQ57" s="18"/>
      <c r="HR57" s="18"/>
      <c r="HS57" s="18"/>
      <c r="HT57" s="18"/>
      <c r="HU57" s="18"/>
      <c r="HV57" s="18"/>
      <c r="HW57" s="18"/>
      <c r="HX57" s="18"/>
      <c r="HY57" s="18"/>
      <c r="HZ57" s="18"/>
      <c r="IA57" s="18"/>
      <c r="IB57" s="18"/>
      <c r="IC57" s="18"/>
      <c r="ID57" s="18"/>
      <c r="IE57" s="18"/>
      <c r="IF57" s="18"/>
      <c r="IG57" s="18"/>
      <c r="IH57" s="18"/>
      <c r="II57" s="18"/>
      <c r="IJ57" s="18"/>
      <c r="IK57" s="18"/>
      <c r="IL57" s="18"/>
      <c r="IM57" s="18"/>
      <c r="IN57" s="18"/>
      <c r="IO57" s="18"/>
      <c r="IP57" s="18"/>
      <c r="IQ57" s="18"/>
      <c r="IR57" s="18"/>
      <c r="IS57" s="18"/>
      <c r="IT57" s="18"/>
      <c r="IU57" s="18"/>
      <c r="IV57" s="18"/>
      <c r="IW57" s="18"/>
      <c r="IX57" s="18"/>
      <c r="IY57" s="18"/>
      <c r="IZ57" s="18"/>
      <c r="JA57" s="18"/>
      <c r="JB57" s="18"/>
      <c r="JC57" s="18"/>
      <c r="JD57" s="18"/>
      <c r="JE57" s="18"/>
      <c r="JF57" s="18"/>
    </row>
    <row r="58" spans="1:266" x14ac:dyDescent="0.3">
      <c r="A58" s="18"/>
      <c r="B58" s="18"/>
      <c r="C58" s="18"/>
      <c r="AJ58" s="24"/>
      <c r="AK58" s="24"/>
      <c r="AL58" s="20"/>
      <c r="AM58" s="23"/>
      <c r="AN58" s="18"/>
      <c r="AO58" s="24"/>
      <c r="AU58" s="19"/>
      <c r="AV58" s="19"/>
      <c r="AW58" s="71"/>
      <c r="AX58" s="71"/>
      <c r="AY58" s="71"/>
      <c r="BB58" s="25"/>
      <c r="BC58" s="21"/>
      <c r="BG58" s="18"/>
      <c r="BN58" s="22"/>
      <c r="BO58" s="22"/>
      <c r="BP58" s="22"/>
      <c r="BQ58" s="22"/>
      <c r="BR58" s="15"/>
      <c r="CF58" s="15"/>
      <c r="CL58" s="22"/>
      <c r="CM58" s="15"/>
      <c r="CR58" s="22"/>
      <c r="CT58" s="15"/>
      <c r="CW58" s="22"/>
      <c r="DA58" s="15"/>
      <c r="DH58" s="15"/>
      <c r="DJ58" s="22"/>
      <c r="DO58" s="15"/>
      <c r="DV58" s="15"/>
      <c r="EC58" s="15"/>
      <c r="EJ58" s="15"/>
      <c r="EQ58" s="15"/>
      <c r="EX58" s="15"/>
      <c r="FE58" s="15"/>
      <c r="FL58" s="15"/>
      <c r="FS58" s="15"/>
      <c r="FZ58" s="15"/>
      <c r="GG58" s="15"/>
      <c r="GN58" s="15"/>
      <c r="GP58" s="22"/>
      <c r="GQ58" s="22"/>
      <c r="GR58" s="22"/>
      <c r="GS58" s="22"/>
      <c r="GT58" s="22"/>
      <c r="GU58" s="15"/>
      <c r="GV58" s="22"/>
      <c r="GW58" s="22"/>
      <c r="GX58" s="22"/>
      <c r="GY58" s="18"/>
      <c r="GZ58" s="18"/>
      <c r="HA58" s="18"/>
      <c r="HB58" s="18"/>
      <c r="HC58" s="18"/>
      <c r="HD58" s="18"/>
      <c r="HE58" s="18"/>
      <c r="HF58" s="18"/>
      <c r="HG58" s="18"/>
      <c r="HH58" s="18"/>
      <c r="HI58" s="18"/>
      <c r="HJ58" s="18"/>
      <c r="HK58" s="18"/>
      <c r="HL58" s="18"/>
      <c r="HM58" s="18"/>
      <c r="HN58" s="18"/>
      <c r="HO58" s="18"/>
      <c r="HP58" s="18"/>
      <c r="HQ58" s="18"/>
      <c r="HR58" s="18"/>
      <c r="HS58" s="18"/>
      <c r="HT58" s="18"/>
      <c r="HU58" s="18"/>
      <c r="HV58" s="18"/>
      <c r="HW58" s="18"/>
      <c r="HX58" s="18"/>
      <c r="HY58" s="18"/>
      <c r="HZ58" s="18"/>
      <c r="IA58" s="18"/>
      <c r="IB58" s="18"/>
      <c r="IC58" s="18"/>
      <c r="ID58" s="18"/>
      <c r="IE58" s="18"/>
      <c r="IF58" s="18"/>
      <c r="IG58" s="18"/>
      <c r="IH58" s="18"/>
      <c r="II58" s="18"/>
      <c r="IJ58" s="18"/>
      <c r="IK58" s="18"/>
      <c r="IL58" s="18"/>
      <c r="IM58" s="18"/>
      <c r="IN58" s="18"/>
      <c r="IO58" s="18"/>
      <c r="IP58" s="18"/>
      <c r="IQ58" s="18"/>
      <c r="IR58" s="18"/>
      <c r="IS58" s="18"/>
      <c r="IT58" s="18"/>
      <c r="IU58" s="18"/>
      <c r="IV58" s="18"/>
      <c r="IW58" s="18"/>
      <c r="IX58" s="18"/>
      <c r="IY58" s="18"/>
      <c r="IZ58" s="18"/>
      <c r="JA58" s="18"/>
      <c r="JB58" s="18"/>
      <c r="JC58" s="18"/>
      <c r="JD58" s="18"/>
      <c r="JE58" s="18"/>
      <c r="JF58" s="18"/>
    </row>
    <row r="59" spans="1:266" x14ac:dyDescent="0.3">
      <c r="A59" s="18"/>
      <c r="B59" s="18"/>
      <c r="C59" s="18"/>
      <c r="AJ59" s="24"/>
      <c r="AK59" s="24"/>
      <c r="AL59" s="20"/>
      <c r="AM59" s="23"/>
      <c r="AN59" s="18"/>
      <c r="AO59" s="24"/>
      <c r="AU59" s="19"/>
      <c r="AV59" s="19"/>
      <c r="AW59" s="71"/>
      <c r="AX59" s="71"/>
      <c r="AY59" s="71"/>
      <c r="BB59" s="25"/>
      <c r="BC59" s="21"/>
      <c r="BG59" s="18"/>
      <c r="BN59" s="22"/>
      <c r="BO59" s="22"/>
      <c r="BP59" s="22"/>
      <c r="BQ59" s="22"/>
      <c r="BR59" s="15"/>
      <c r="CF59" s="15"/>
      <c r="CL59" s="22"/>
      <c r="CM59" s="15"/>
      <c r="CR59" s="22"/>
      <c r="CT59" s="15"/>
      <c r="CW59" s="22"/>
      <c r="DA59" s="15"/>
      <c r="DH59" s="15"/>
      <c r="DJ59" s="22"/>
      <c r="DO59" s="15"/>
      <c r="DV59" s="15"/>
      <c r="EC59" s="15"/>
      <c r="EJ59" s="15"/>
      <c r="EQ59" s="15"/>
      <c r="EX59" s="15"/>
      <c r="FE59" s="15"/>
      <c r="FL59" s="15"/>
      <c r="FS59" s="15"/>
      <c r="FZ59" s="15"/>
      <c r="GG59" s="15"/>
      <c r="GN59" s="15"/>
      <c r="GP59" s="22"/>
      <c r="GQ59" s="22"/>
      <c r="GR59" s="22"/>
      <c r="GS59" s="22"/>
      <c r="GT59" s="22"/>
      <c r="GU59" s="15"/>
      <c r="GV59" s="22"/>
      <c r="GW59" s="22"/>
      <c r="GX59" s="22"/>
      <c r="GY59" s="18"/>
      <c r="GZ59" s="18"/>
      <c r="HA59" s="18"/>
      <c r="HB59" s="18"/>
      <c r="HC59" s="18"/>
      <c r="HD59" s="18"/>
      <c r="HE59" s="18"/>
      <c r="HF59" s="18"/>
      <c r="HG59" s="18"/>
      <c r="HH59" s="18"/>
      <c r="HI59" s="18"/>
      <c r="HJ59" s="18"/>
      <c r="HK59" s="18"/>
      <c r="HL59" s="18"/>
      <c r="HM59" s="18"/>
      <c r="HN59" s="18"/>
      <c r="HO59" s="18"/>
      <c r="HP59" s="18"/>
      <c r="HQ59" s="18"/>
      <c r="HR59" s="18"/>
      <c r="HS59" s="18"/>
      <c r="HT59" s="18"/>
      <c r="HU59" s="18"/>
      <c r="HV59" s="18"/>
      <c r="HW59" s="18"/>
      <c r="HX59" s="18"/>
      <c r="HY59" s="18"/>
      <c r="HZ59" s="18"/>
      <c r="IA59" s="18"/>
      <c r="IB59" s="18"/>
      <c r="IC59" s="18"/>
      <c r="ID59" s="18"/>
      <c r="IE59" s="18"/>
      <c r="IF59" s="18"/>
      <c r="IG59" s="18"/>
      <c r="IH59" s="18"/>
      <c r="II59" s="18"/>
      <c r="IJ59" s="18"/>
      <c r="IK59" s="18"/>
      <c r="IL59" s="18"/>
      <c r="IM59" s="18"/>
      <c r="IN59" s="18"/>
      <c r="IO59" s="18"/>
      <c r="IP59" s="18"/>
      <c r="IQ59" s="18"/>
      <c r="IR59" s="18"/>
      <c r="IS59" s="18"/>
      <c r="IT59" s="18"/>
      <c r="IU59" s="18"/>
      <c r="IV59" s="18"/>
      <c r="IW59" s="18"/>
      <c r="IX59" s="18"/>
      <c r="IY59" s="18"/>
      <c r="IZ59" s="18"/>
      <c r="JA59" s="18"/>
      <c r="JB59" s="18"/>
      <c r="JC59" s="18"/>
      <c r="JD59" s="18"/>
      <c r="JE59" s="18"/>
      <c r="JF59" s="18"/>
    </row>
    <row r="60" spans="1:266" x14ac:dyDescent="0.3">
      <c r="A60" s="18"/>
      <c r="B60" s="18"/>
      <c r="C60" s="18"/>
      <c r="AJ60" s="24"/>
      <c r="AK60" s="24"/>
      <c r="AL60" s="20"/>
      <c r="AM60" s="23"/>
      <c r="AN60" s="18"/>
      <c r="AO60" s="24"/>
      <c r="AU60" s="19"/>
      <c r="AV60" s="19"/>
      <c r="AW60" s="71"/>
      <c r="AX60" s="71"/>
      <c r="AY60" s="71"/>
      <c r="BB60" s="25"/>
      <c r="BC60" s="21"/>
      <c r="BG60" s="18"/>
      <c r="BN60" s="22"/>
      <c r="BO60" s="22"/>
      <c r="BP60" s="22"/>
      <c r="BQ60" s="22"/>
      <c r="BR60" s="15"/>
      <c r="CF60" s="15"/>
      <c r="CL60" s="22"/>
      <c r="CM60" s="15"/>
      <c r="CR60" s="22"/>
      <c r="CT60" s="15"/>
      <c r="CW60" s="22"/>
      <c r="DA60" s="15"/>
      <c r="DH60" s="15"/>
      <c r="DJ60" s="22"/>
      <c r="DO60" s="15"/>
      <c r="DV60" s="15"/>
      <c r="EC60" s="15"/>
      <c r="EJ60" s="15"/>
      <c r="EQ60" s="15"/>
      <c r="EX60" s="15"/>
      <c r="FE60" s="15"/>
      <c r="FL60" s="15"/>
      <c r="FS60" s="15"/>
      <c r="FZ60" s="15"/>
      <c r="GG60" s="15"/>
      <c r="GN60" s="15"/>
      <c r="GP60" s="22"/>
      <c r="GQ60" s="22"/>
      <c r="GR60" s="22"/>
      <c r="GS60" s="22"/>
      <c r="GT60" s="22"/>
      <c r="GU60" s="15"/>
      <c r="GV60" s="22"/>
      <c r="GW60" s="22"/>
      <c r="GX60" s="22"/>
      <c r="GY60" s="18"/>
      <c r="GZ60" s="18"/>
      <c r="HA60" s="18"/>
      <c r="HB60" s="18"/>
      <c r="HC60" s="18"/>
      <c r="HD60" s="18"/>
      <c r="HE60" s="18"/>
      <c r="HF60" s="18"/>
      <c r="HG60" s="18"/>
      <c r="HH60" s="18"/>
      <c r="HI60" s="18"/>
      <c r="HJ60" s="18"/>
      <c r="HK60" s="18"/>
      <c r="HL60" s="18"/>
      <c r="HM60" s="18"/>
      <c r="HN60" s="18"/>
      <c r="HO60" s="18"/>
      <c r="HP60" s="18"/>
      <c r="HQ60" s="18"/>
      <c r="HR60" s="18"/>
      <c r="HS60" s="18"/>
      <c r="HT60" s="18"/>
      <c r="HU60" s="18"/>
      <c r="HV60" s="18"/>
      <c r="HW60" s="18"/>
      <c r="HX60" s="18"/>
      <c r="HY60" s="18"/>
      <c r="HZ60" s="18"/>
      <c r="IA60" s="18"/>
      <c r="IB60" s="18"/>
      <c r="IC60" s="18"/>
      <c r="ID60" s="18"/>
      <c r="IE60" s="18"/>
      <c r="IF60" s="18"/>
      <c r="IG60" s="18"/>
      <c r="IH60" s="18"/>
      <c r="II60" s="18"/>
      <c r="IJ60" s="18"/>
      <c r="IK60" s="18"/>
      <c r="IL60" s="18"/>
      <c r="IM60" s="18"/>
      <c r="IN60" s="18"/>
      <c r="IO60" s="18"/>
      <c r="IP60" s="18"/>
      <c r="IQ60" s="18"/>
      <c r="IR60" s="18"/>
      <c r="IS60" s="18"/>
      <c r="IT60" s="18"/>
      <c r="IU60" s="18"/>
      <c r="IV60" s="18"/>
      <c r="IW60" s="18"/>
      <c r="IX60" s="18"/>
      <c r="IY60" s="18"/>
      <c r="IZ60" s="18"/>
      <c r="JA60" s="18"/>
      <c r="JB60" s="18"/>
      <c r="JC60" s="18"/>
      <c r="JD60" s="18"/>
      <c r="JE60" s="18"/>
      <c r="JF60" s="18"/>
    </row>
    <row r="61" spans="1:266" x14ac:dyDescent="0.3">
      <c r="A61" s="18"/>
      <c r="B61" s="18"/>
      <c r="C61" s="18"/>
      <c r="AJ61" s="24"/>
      <c r="AK61" s="24"/>
      <c r="AL61" s="20"/>
      <c r="AM61" s="23"/>
      <c r="AN61" s="18"/>
      <c r="AO61" s="24"/>
      <c r="AU61" s="19"/>
      <c r="AV61" s="19"/>
      <c r="AW61" s="71"/>
      <c r="AX61" s="71"/>
      <c r="AY61" s="71"/>
      <c r="BB61" s="25"/>
      <c r="BC61" s="21"/>
      <c r="BG61" s="18"/>
      <c r="BN61" s="22"/>
      <c r="BO61" s="22"/>
      <c r="BP61" s="22"/>
      <c r="BQ61" s="22"/>
      <c r="BR61" s="15"/>
      <c r="CF61" s="15"/>
      <c r="CL61" s="22"/>
      <c r="CM61" s="15"/>
      <c r="CR61" s="22"/>
      <c r="CT61" s="15"/>
      <c r="CW61" s="22"/>
      <c r="DA61" s="15"/>
      <c r="DH61" s="15"/>
      <c r="DJ61" s="22"/>
      <c r="DO61" s="15"/>
      <c r="DV61" s="15"/>
      <c r="EC61" s="15"/>
      <c r="EJ61" s="15"/>
      <c r="EQ61" s="15"/>
      <c r="EX61" s="15"/>
      <c r="FE61" s="15"/>
      <c r="FL61" s="15"/>
      <c r="FS61" s="15"/>
      <c r="FZ61" s="15"/>
      <c r="GG61" s="15"/>
      <c r="GN61" s="15"/>
      <c r="GP61" s="22"/>
      <c r="GQ61" s="22"/>
      <c r="GR61" s="22"/>
      <c r="GS61" s="22"/>
      <c r="GT61" s="22"/>
      <c r="GU61" s="15"/>
      <c r="GV61" s="22"/>
      <c r="GW61" s="22"/>
      <c r="GX61" s="22"/>
      <c r="GY61" s="18"/>
      <c r="GZ61" s="18"/>
      <c r="HA61" s="18"/>
      <c r="HB61" s="18"/>
      <c r="HC61" s="18"/>
      <c r="HD61" s="18"/>
      <c r="HE61" s="18"/>
      <c r="HF61" s="18"/>
      <c r="HG61" s="18"/>
      <c r="HH61" s="18"/>
      <c r="HI61" s="18"/>
      <c r="HJ61" s="18"/>
      <c r="HK61" s="18"/>
      <c r="HL61" s="18"/>
      <c r="HM61" s="18"/>
      <c r="HN61" s="18"/>
      <c r="HO61" s="18"/>
      <c r="HP61" s="18"/>
      <c r="HQ61" s="18"/>
      <c r="HR61" s="18"/>
      <c r="HS61" s="18"/>
      <c r="HT61" s="18"/>
      <c r="HU61" s="18"/>
      <c r="HV61" s="18"/>
      <c r="HW61" s="18"/>
      <c r="HX61" s="18"/>
      <c r="HY61" s="18"/>
      <c r="HZ61" s="18"/>
      <c r="IA61" s="18"/>
      <c r="IB61" s="18"/>
      <c r="IC61" s="18"/>
      <c r="ID61" s="18"/>
      <c r="IE61" s="18"/>
      <c r="IF61" s="18"/>
      <c r="IG61" s="18"/>
      <c r="IH61" s="18"/>
      <c r="II61" s="18"/>
      <c r="IJ61" s="18"/>
      <c r="IK61" s="18"/>
      <c r="IL61" s="18"/>
      <c r="IM61" s="18"/>
      <c r="IN61" s="18"/>
      <c r="IO61" s="18"/>
      <c r="IP61" s="18"/>
      <c r="IQ61" s="18"/>
      <c r="IR61" s="18"/>
      <c r="IS61" s="18"/>
      <c r="IT61" s="18"/>
      <c r="IU61" s="18"/>
      <c r="IV61" s="18"/>
      <c r="IW61" s="18"/>
      <c r="IX61" s="18"/>
      <c r="IY61" s="18"/>
      <c r="IZ61" s="18"/>
      <c r="JA61" s="18"/>
      <c r="JB61" s="18"/>
      <c r="JC61" s="18"/>
      <c r="JD61" s="18"/>
      <c r="JE61" s="18"/>
      <c r="JF61" s="18"/>
    </row>
    <row r="62" spans="1:266" x14ac:dyDescent="0.3">
      <c r="A62" s="18"/>
      <c r="B62" s="18"/>
      <c r="C62" s="18"/>
      <c r="AJ62" s="24"/>
      <c r="AK62" s="24"/>
      <c r="AL62" s="20"/>
      <c r="AM62" s="23"/>
      <c r="AN62" s="18"/>
      <c r="AO62" s="24"/>
      <c r="AU62" s="19"/>
      <c r="AV62" s="19"/>
      <c r="AW62" s="71"/>
      <c r="AX62" s="71"/>
      <c r="AY62" s="71"/>
      <c r="BB62" s="25"/>
      <c r="BC62" s="21"/>
      <c r="BG62" s="18"/>
      <c r="BN62" s="22"/>
      <c r="BO62" s="22"/>
      <c r="BP62" s="22"/>
      <c r="BQ62" s="22"/>
      <c r="BR62" s="15"/>
      <c r="CF62" s="15"/>
      <c r="CL62" s="22"/>
      <c r="CM62" s="15"/>
      <c r="CR62" s="22"/>
      <c r="CT62" s="15"/>
      <c r="CW62" s="22"/>
      <c r="DA62" s="15"/>
      <c r="DH62" s="15"/>
      <c r="DJ62" s="22"/>
      <c r="DO62" s="15"/>
      <c r="DV62" s="15"/>
      <c r="EC62" s="15"/>
      <c r="EJ62" s="15"/>
      <c r="EQ62" s="15"/>
      <c r="EX62" s="15"/>
      <c r="FE62" s="15"/>
      <c r="FL62" s="15"/>
      <c r="FS62" s="15"/>
      <c r="FZ62" s="15"/>
      <c r="GG62" s="15"/>
      <c r="GN62" s="15"/>
      <c r="GP62" s="22"/>
      <c r="GQ62" s="22"/>
      <c r="GR62" s="22"/>
      <c r="GS62" s="22"/>
      <c r="GT62" s="22"/>
      <c r="GU62" s="15"/>
      <c r="GV62" s="22"/>
      <c r="GW62" s="22"/>
      <c r="GX62" s="22"/>
      <c r="GY62" s="18"/>
      <c r="GZ62" s="18"/>
      <c r="HA62" s="18"/>
      <c r="HB62" s="18"/>
      <c r="HC62" s="18"/>
      <c r="HD62" s="18"/>
      <c r="HE62" s="18"/>
      <c r="HF62" s="18"/>
      <c r="HG62" s="18"/>
      <c r="HH62" s="18"/>
      <c r="HI62" s="18"/>
      <c r="HJ62" s="18"/>
      <c r="HK62" s="18"/>
      <c r="HL62" s="18"/>
      <c r="HM62" s="18"/>
      <c r="HN62" s="18"/>
      <c r="HO62" s="18"/>
      <c r="HP62" s="18"/>
      <c r="HQ62" s="18"/>
      <c r="HR62" s="18"/>
      <c r="HS62" s="18"/>
      <c r="HT62" s="18"/>
      <c r="HU62" s="18"/>
      <c r="HV62" s="18"/>
      <c r="HW62" s="18"/>
      <c r="HX62" s="18"/>
      <c r="HY62" s="18"/>
      <c r="HZ62" s="18"/>
      <c r="IA62" s="18"/>
      <c r="IB62" s="18"/>
      <c r="IC62" s="18"/>
      <c r="ID62" s="18"/>
      <c r="IE62" s="18"/>
      <c r="IF62" s="18"/>
      <c r="IG62" s="18"/>
      <c r="IH62" s="18"/>
      <c r="II62" s="18"/>
      <c r="IJ62" s="18"/>
      <c r="IK62" s="18"/>
      <c r="IL62" s="18"/>
      <c r="IM62" s="18"/>
      <c r="IN62" s="18"/>
      <c r="IO62" s="18"/>
      <c r="IP62" s="18"/>
      <c r="IQ62" s="18"/>
      <c r="IR62" s="18"/>
      <c r="IS62" s="18"/>
      <c r="IT62" s="18"/>
      <c r="IU62" s="18"/>
      <c r="IV62" s="18"/>
      <c r="IW62" s="18"/>
      <c r="IX62" s="18"/>
      <c r="IY62" s="18"/>
      <c r="IZ62" s="18"/>
      <c r="JA62" s="18"/>
      <c r="JB62" s="18"/>
      <c r="JC62" s="18"/>
      <c r="JD62" s="18"/>
      <c r="JE62" s="18"/>
      <c r="JF62" s="18"/>
    </row>
    <row r="63" spans="1:266" x14ac:dyDescent="0.3">
      <c r="A63" s="18"/>
      <c r="B63" s="18"/>
      <c r="C63" s="18"/>
      <c r="AJ63" s="24"/>
      <c r="AK63" s="24"/>
      <c r="AL63" s="20"/>
      <c r="AM63" s="23"/>
      <c r="AN63" s="18"/>
      <c r="AO63" s="24"/>
      <c r="AU63" s="19"/>
      <c r="AV63" s="19"/>
      <c r="AW63" s="71"/>
      <c r="AX63" s="71"/>
      <c r="AY63" s="71"/>
      <c r="BB63" s="25"/>
      <c r="BC63" s="21"/>
      <c r="BG63" s="18"/>
      <c r="BN63" s="22"/>
      <c r="BO63" s="22"/>
      <c r="BP63" s="22"/>
      <c r="BQ63" s="22"/>
      <c r="BR63" s="15"/>
      <c r="CF63" s="15"/>
      <c r="CL63" s="22"/>
      <c r="CM63" s="15"/>
      <c r="CR63" s="22"/>
      <c r="CT63" s="15"/>
      <c r="CW63" s="22"/>
      <c r="DA63" s="15"/>
      <c r="DH63" s="15"/>
      <c r="DJ63" s="22"/>
      <c r="DO63" s="15"/>
      <c r="DV63" s="15"/>
      <c r="EC63" s="15"/>
      <c r="EJ63" s="15"/>
      <c r="EQ63" s="15"/>
      <c r="EX63" s="15"/>
      <c r="FE63" s="15"/>
      <c r="FL63" s="15"/>
      <c r="FS63" s="15"/>
      <c r="FZ63" s="15"/>
      <c r="GG63" s="15"/>
      <c r="GN63" s="15"/>
      <c r="GP63" s="22"/>
      <c r="GQ63" s="22"/>
      <c r="GR63" s="22"/>
      <c r="GS63" s="22"/>
      <c r="GT63" s="22"/>
      <c r="GU63" s="15"/>
      <c r="GV63" s="22"/>
      <c r="GW63" s="22"/>
      <c r="GX63" s="22"/>
      <c r="GY63" s="18"/>
      <c r="GZ63" s="18"/>
      <c r="HA63" s="18"/>
      <c r="HB63" s="18"/>
      <c r="HC63" s="18"/>
      <c r="HD63" s="18"/>
      <c r="HE63" s="18"/>
      <c r="HF63" s="18"/>
      <c r="HG63" s="18"/>
      <c r="HH63" s="18"/>
      <c r="HI63" s="18"/>
      <c r="HJ63" s="18"/>
      <c r="HK63" s="18"/>
      <c r="HL63" s="18"/>
      <c r="HM63" s="18"/>
      <c r="HN63" s="18"/>
      <c r="HO63" s="18"/>
      <c r="HP63" s="18"/>
      <c r="HQ63" s="18"/>
      <c r="HR63" s="18"/>
      <c r="HS63" s="18"/>
      <c r="HT63" s="18"/>
      <c r="HU63" s="18"/>
      <c r="HV63" s="18"/>
      <c r="HW63" s="18"/>
      <c r="HX63" s="18"/>
      <c r="HY63" s="18"/>
      <c r="HZ63" s="18"/>
      <c r="IA63" s="18"/>
      <c r="IB63" s="18"/>
      <c r="IC63" s="18"/>
      <c r="ID63" s="18"/>
      <c r="IE63" s="18"/>
      <c r="IF63" s="18"/>
      <c r="IG63" s="18"/>
      <c r="IH63" s="18"/>
      <c r="II63" s="18"/>
      <c r="IJ63" s="18"/>
      <c r="IK63" s="18"/>
      <c r="IL63" s="18"/>
      <c r="IM63" s="18"/>
      <c r="IN63" s="18"/>
      <c r="IO63" s="18"/>
      <c r="IP63" s="18"/>
      <c r="IQ63" s="18"/>
      <c r="IR63" s="18"/>
      <c r="IS63" s="18"/>
      <c r="IT63" s="18"/>
      <c r="IU63" s="18"/>
      <c r="IV63" s="18"/>
      <c r="IW63" s="18"/>
      <c r="IX63" s="18"/>
      <c r="IY63" s="18"/>
      <c r="IZ63" s="18"/>
      <c r="JA63" s="18"/>
      <c r="JB63" s="18"/>
      <c r="JC63" s="18"/>
      <c r="JD63" s="18"/>
      <c r="JE63" s="18"/>
      <c r="JF63" s="18"/>
    </row>
    <row r="64" spans="1:266" x14ac:dyDescent="0.3">
      <c r="A64" s="18"/>
      <c r="B64" s="18"/>
      <c r="C64" s="18"/>
      <c r="AJ64" s="24"/>
      <c r="AK64" s="24"/>
      <c r="AL64" s="20"/>
      <c r="AM64" s="23"/>
      <c r="AN64" s="18"/>
      <c r="AO64" s="24"/>
      <c r="AU64" s="19"/>
      <c r="AV64" s="19"/>
      <c r="AW64" s="71"/>
      <c r="AX64" s="71"/>
      <c r="AY64" s="71"/>
      <c r="BB64" s="25"/>
      <c r="BC64" s="21"/>
      <c r="BG64" s="18"/>
      <c r="BN64" s="22"/>
      <c r="BO64" s="22"/>
      <c r="BP64" s="22"/>
      <c r="BQ64" s="22"/>
      <c r="BR64" s="15"/>
      <c r="CF64" s="15"/>
      <c r="CL64" s="22"/>
      <c r="CM64" s="15"/>
      <c r="CR64" s="22"/>
      <c r="CT64" s="15"/>
      <c r="CW64" s="22"/>
      <c r="DA64" s="15"/>
      <c r="DH64" s="15"/>
      <c r="DJ64" s="22"/>
      <c r="DO64" s="15"/>
      <c r="DV64" s="15"/>
      <c r="EC64" s="15"/>
      <c r="EJ64" s="15"/>
      <c r="EQ64" s="15"/>
      <c r="EX64" s="15"/>
      <c r="FE64" s="15"/>
      <c r="FL64" s="15"/>
      <c r="FS64" s="15"/>
      <c r="FZ64" s="15"/>
      <c r="GG64" s="15"/>
      <c r="GN64" s="15"/>
      <c r="GP64" s="22"/>
      <c r="GQ64" s="22"/>
      <c r="GR64" s="22"/>
      <c r="GS64" s="22"/>
      <c r="GT64" s="22"/>
      <c r="GU64" s="15"/>
      <c r="GV64" s="22"/>
      <c r="GW64" s="22"/>
      <c r="GX64" s="22"/>
      <c r="GY64" s="18"/>
      <c r="GZ64" s="18"/>
      <c r="HA64" s="18"/>
      <c r="HB64" s="18"/>
      <c r="HC64" s="18"/>
      <c r="HD64" s="18"/>
      <c r="HE64" s="18"/>
      <c r="HF64" s="18"/>
      <c r="HG64" s="18"/>
      <c r="HH64" s="18"/>
      <c r="HI64" s="18"/>
      <c r="HJ64" s="18"/>
      <c r="HK64" s="18"/>
      <c r="HL64" s="18"/>
      <c r="HM64" s="18"/>
      <c r="HN64" s="18"/>
      <c r="HO64" s="18"/>
      <c r="HP64" s="18"/>
      <c r="HQ64" s="18"/>
      <c r="HR64" s="18"/>
      <c r="HS64" s="18"/>
      <c r="HT64" s="18"/>
      <c r="HU64" s="18"/>
      <c r="HV64" s="18"/>
      <c r="HW64" s="18"/>
      <c r="HX64" s="18"/>
      <c r="HY64" s="18"/>
      <c r="HZ64" s="18"/>
      <c r="IA64" s="18"/>
      <c r="IB64" s="18"/>
      <c r="IC64" s="18"/>
      <c r="ID64" s="18"/>
      <c r="IE64" s="18"/>
      <c r="IF64" s="18"/>
      <c r="IG64" s="18"/>
      <c r="IH64" s="18"/>
      <c r="II64" s="18"/>
      <c r="IJ64" s="18"/>
      <c r="IK64" s="18"/>
      <c r="IL64" s="18"/>
      <c r="IM64" s="18"/>
      <c r="IN64" s="18"/>
      <c r="IO64" s="18"/>
      <c r="IP64" s="18"/>
      <c r="IQ64" s="18"/>
      <c r="IR64" s="18"/>
      <c r="IS64" s="18"/>
      <c r="IT64" s="18"/>
      <c r="IU64" s="18"/>
      <c r="IV64" s="18"/>
      <c r="IW64" s="18"/>
      <c r="IX64" s="18"/>
      <c r="IY64" s="18"/>
      <c r="IZ64" s="18"/>
      <c r="JA64" s="18"/>
      <c r="JB64" s="18"/>
      <c r="JC64" s="18"/>
      <c r="JD64" s="18"/>
      <c r="JE64" s="18"/>
      <c r="JF64" s="18"/>
    </row>
    <row r="65" spans="1:266" x14ac:dyDescent="0.3">
      <c r="A65" s="18"/>
      <c r="B65" s="18"/>
      <c r="C65" s="18"/>
      <c r="AJ65" s="24"/>
      <c r="AK65" s="24"/>
      <c r="AL65" s="20"/>
      <c r="AM65" s="23"/>
      <c r="AN65" s="18"/>
      <c r="AO65" s="24"/>
      <c r="AU65" s="19"/>
      <c r="AV65" s="19"/>
      <c r="AW65" s="71"/>
      <c r="AX65" s="71"/>
      <c r="AY65" s="71"/>
      <c r="BB65" s="25"/>
      <c r="BC65" s="21"/>
      <c r="BG65" s="18"/>
      <c r="BN65" s="22"/>
      <c r="BO65" s="22"/>
      <c r="BP65" s="22"/>
      <c r="BQ65" s="22"/>
      <c r="BR65" s="15"/>
      <c r="CF65" s="15"/>
      <c r="CL65" s="22"/>
      <c r="CM65" s="15"/>
      <c r="CR65" s="22"/>
      <c r="CT65" s="15"/>
      <c r="CW65" s="22"/>
      <c r="DA65" s="15"/>
      <c r="DH65" s="15"/>
      <c r="DJ65" s="22"/>
      <c r="DO65" s="15"/>
      <c r="DV65" s="15"/>
      <c r="EC65" s="15"/>
      <c r="EJ65" s="15"/>
      <c r="EQ65" s="15"/>
      <c r="EX65" s="15"/>
      <c r="FE65" s="15"/>
      <c r="FL65" s="15"/>
      <c r="FS65" s="15"/>
      <c r="FZ65" s="15"/>
      <c r="GG65" s="15"/>
      <c r="GN65" s="15"/>
      <c r="GP65" s="22"/>
      <c r="GQ65" s="22"/>
      <c r="GR65" s="22"/>
      <c r="GS65" s="22"/>
      <c r="GT65" s="22"/>
      <c r="GU65" s="15"/>
      <c r="GV65" s="22"/>
      <c r="GW65" s="22"/>
      <c r="GX65" s="22"/>
      <c r="GY65" s="18"/>
      <c r="GZ65" s="18"/>
      <c r="HA65" s="18"/>
      <c r="HB65" s="18"/>
      <c r="HC65" s="18"/>
      <c r="HD65" s="18"/>
      <c r="HE65" s="18"/>
      <c r="HF65" s="18"/>
      <c r="HG65" s="18"/>
      <c r="HH65" s="18"/>
      <c r="HI65" s="18"/>
      <c r="HJ65" s="18"/>
      <c r="HK65" s="18"/>
      <c r="HL65" s="18"/>
      <c r="HM65" s="18"/>
      <c r="HN65" s="18"/>
      <c r="HO65" s="18"/>
      <c r="HP65" s="18"/>
      <c r="HQ65" s="18"/>
      <c r="HR65" s="18"/>
      <c r="HS65" s="18"/>
      <c r="HT65" s="18"/>
      <c r="HU65" s="18"/>
      <c r="HV65" s="18"/>
      <c r="HW65" s="18"/>
      <c r="HX65" s="18"/>
      <c r="HY65" s="18"/>
      <c r="HZ65" s="18"/>
      <c r="IA65" s="18"/>
      <c r="IB65" s="18"/>
      <c r="IC65" s="18"/>
      <c r="ID65" s="18"/>
      <c r="IE65" s="18"/>
      <c r="IF65" s="18"/>
      <c r="IG65" s="18"/>
      <c r="IH65" s="18"/>
      <c r="II65" s="18"/>
      <c r="IJ65" s="18"/>
      <c r="IK65" s="18"/>
      <c r="IL65" s="18"/>
      <c r="IM65" s="18"/>
      <c r="IN65" s="18"/>
      <c r="IO65" s="18"/>
      <c r="IP65" s="18"/>
      <c r="IQ65" s="18"/>
      <c r="IR65" s="18"/>
      <c r="IS65" s="18"/>
      <c r="IT65" s="18"/>
      <c r="IU65" s="18"/>
      <c r="IV65" s="18"/>
      <c r="IW65" s="18"/>
      <c r="IX65" s="18"/>
      <c r="IY65" s="18"/>
      <c r="IZ65" s="18"/>
      <c r="JA65" s="18"/>
      <c r="JB65" s="18"/>
      <c r="JC65" s="18"/>
      <c r="JD65" s="18"/>
      <c r="JE65" s="18"/>
      <c r="JF65" s="18"/>
    </row>
    <row r="66" spans="1:266" x14ac:dyDescent="0.3">
      <c r="A66" s="18"/>
      <c r="B66" s="18"/>
      <c r="C66" s="18"/>
      <c r="AJ66" s="24"/>
      <c r="AK66" s="24"/>
      <c r="AL66" s="20"/>
      <c r="AM66" s="23"/>
      <c r="AN66" s="18"/>
      <c r="AO66" s="24"/>
      <c r="AU66" s="19"/>
      <c r="AV66" s="19"/>
      <c r="AW66" s="71"/>
      <c r="AX66" s="71"/>
      <c r="AY66" s="71"/>
      <c r="BB66" s="25"/>
      <c r="BC66" s="21"/>
      <c r="BG66" s="18"/>
      <c r="BN66" s="22"/>
      <c r="BO66" s="22"/>
      <c r="BP66" s="22"/>
      <c r="BQ66" s="22"/>
      <c r="BR66" s="15"/>
      <c r="CF66" s="15"/>
      <c r="CL66" s="22"/>
      <c r="CM66" s="15"/>
      <c r="CR66" s="22"/>
      <c r="CT66" s="15"/>
      <c r="CW66" s="22"/>
      <c r="DA66" s="15"/>
      <c r="DH66" s="15"/>
      <c r="DJ66" s="22"/>
      <c r="DO66" s="15"/>
      <c r="DV66" s="15"/>
      <c r="EC66" s="15"/>
      <c r="EJ66" s="15"/>
      <c r="EQ66" s="15"/>
      <c r="EX66" s="15"/>
      <c r="FE66" s="15"/>
      <c r="FL66" s="15"/>
      <c r="FS66" s="15"/>
      <c r="FZ66" s="15"/>
      <c r="GG66" s="15"/>
      <c r="GN66" s="15"/>
      <c r="GP66" s="22"/>
      <c r="GQ66" s="22"/>
      <c r="GR66" s="22"/>
      <c r="GS66" s="22"/>
      <c r="GT66" s="22"/>
      <c r="GU66" s="15"/>
      <c r="GV66" s="22"/>
      <c r="GW66" s="22"/>
      <c r="GX66" s="22"/>
      <c r="GY66" s="18"/>
      <c r="GZ66" s="18"/>
      <c r="HA66" s="18"/>
      <c r="HB66" s="18"/>
      <c r="HC66" s="18"/>
      <c r="HD66" s="18"/>
      <c r="HE66" s="18"/>
      <c r="HF66" s="18"/>
      <c r="HG66" s="18"/>
      <c r="HH66" s="18"/>
      <c r="HI66" s="18"/>
      <c r="HJ66" s="18"/>
      <c r="HK66" s="18"/>
      <c r="HL66" s="18"/>
      <c r="HM66" s="18"/>
      <c r="HN66" s="18"/>
      <c r="HO66" s="18"/>
      <c r="HP66" s="18"/>
      <c r="HQ66" s="18"/>
      <c r="HR66" s="18"/>
      <c r="HS66" s="18"/>
      <c r="HT66" s="18"/>
      <c r="HU66" s="18"/>
      <c r="HV66" s="18"/>
      <c r="HW66" s="18"/>
      <c r="HX66" s="18"/>
      <c r="HY66" s="18"/>
      <c r="HZ66" s="18"/>
      <c r="IA66" s="18"/>
      <c r="IB66" s="18"/>
      <c r="IC66" s="18"/>
      <c r="ID66" s="18"/>
      <c r="IE66" s="18"/>
      <c r="IF66" s="18"/>
      <c r="IG66" s="18"/>
      <c r="IH66" s="18"/>
      <c r="II66" s="18"/>
      <c r="IJ66" s="18"/>
      <c r="IK66" s="18"/>
      <c r="IL66" s="18"/>
      <c r="IM66" s="18"/>
      <c r="IN66" s="18"/>
      <c r="IO66" s="18"/>
      <c r="IP66" s="18"/>
      <c r="IQ66" s="18"/>
      <c r="IR66" s="18"/>
      <c r="IS66" s="18"/>
      <c r="IT66" s="18"/>
      <c r="IU66" s="18"/>
      <c r="IV66" s="18"/>
      <c r="IW66" s="18"/>
      <c r="IX66" s="18"/>
      <c r="IY66" s="18"/>
      <c r="IZ66" s="18"/>
      <c r="JA66" s="18"/>
      <c r="JB66" s="18"/>
      <c r="JC66" s="18"/>
      <c r="JD66" s="18"/>
      <c r="JE66" s="18"/>
      <c r="JF66" s="18"/>
    </row>
    <row r="67" spans="1:266" x14ac:dyDescent="0.3">
      <c r="A67" s="18"/>
      <c r="B67" s="18"/>
      <c r="C67" s="18"/>
      <c r="AJ67" s="24"/>
      <c r="AK67" s="24"/>
      <c r="AL67" s="20"/>
      <c r="AM67" s="23"/>
      <c r="AN67" s="18"/>
      <c r="AO67" s="24"/>
      <c r="AU67" s="19"/>
      <c r="AV67" s="19"/>
      <c r="AW67" s="71"/>
      <c r="AX67" s="71"/>
      <c r="AY67" s="71"/>
      <c r="BB67" s="25"/>
      <c r="BC67" s="21"/>
      <c r="BG67" s="18"/>
      <c r="BN67" s="22"/>
      <c r="BO67" s="22"/>
      <c r="BP67" s="22"/>
      <c r="BQ67" s="22"/>
      <c r="BR67" s="15"/>
      <c r="CF67" s="15"/>
      <c r="CL67" s="22"/>
      <c r="CM67" s="15"/>
      <c r="CR67" s="22"/>
      <c r="CT67" s="15"/>
      <c r="CW67" s="22"/>
      <c r="DA67" s="15"/>
      <c r="DH67" s="15"/>
      <c r="DJ67" s="22"/>
      <c r="DO67" s="15"/>
      <c r="DV67" s="15"/>
      <c r="EC67" s="15"/>
      <c r="EJ67" s="15"/>
      <c r="EQ67" s="15"/>
      <c r="EX67" s="15"/>
      <c r="FE67" s="15"/>
      <c r="FL67" s="15"/>
      <c r="FS67" s="15"/>
      <c r="FZ67" s="15"/>
      <c r="GG67" s="15"/>
      <c r="GN67" s="15"/>
      <c r="GP67" s="22"/>
      <c r="GQ67" s="22"/>
      <c r="GR67" s="22"/>
      <c r="GS67" s="22"/>
      <c r="GT67" s="22"/>
      <c r="GU67" s="15"/>
      <c r="GV67" s="22"/>
      <c r="GW67" s="22"/>
      <c r="GX67" s="22"/>
      <c r="GY67" s="18"/>
      <c r="GZ67" s="18"/>
      <c r="HA67" s="18"/>
      <c r="HB67" s="18"/>
      <c r="HC67" s="18"/>
      <c r="HD67" s="18"/>
      <c r="HE67" s="18"/>
      <c r="HF67" s="18"/>
      <c r="HG67" s="18"/>
      <c r="HH67" s="18"/>
      <c r="HI67" s="18"/>
      <c r="HJ67" s="18"/>
      <c r="HK67" s="18"/>
      <c r="HL67" s="18"/>
      <c r="HM67" s="18"/>
      <c r="HN67" s="18"/>
      <c r="HO67" s="18"/>
      <c r="HP67" s="18"/>
      <c r="HQ67" s="18"/>
      <c r="HR67" s="18"/>
      <c r="HS67" s="18"/>
      <c r="HT67" s="18"/>
      <c r="HU67" s="18"/>
      <c r="HV67" s="18"/>
      <c r="HW67" s="18"/>
      <c r="HX67" s="18"/>
      <c r="HY67" s="18"/>
      <c r="HZ67" s="18"/>
      <c r="IA67" s="18"/>
      <c r="IB67" s="18"/>
      <c r="IC67" s="18"/>
      <c r="ID67" s="18"/>
      <c r="IE67" s="18"/>
      <c r="IF67" s="18"/>
      <c r="IG67" s="18"/>
      <c r="IH67" s="18"/>
      <c r="II67" s="18"/>
      <c r="IJ67" s="18"/>
      <c r="IK67" s="18"/>
      <c r="IL67" s="18"/>
      <c r="IM67" s="18"/>
      <c r="IN67" s="18"/>
      <c r="IO67" s="18"/>
      <c r="IP67" s="18"/>
      <c r="IQ67" s="18"/>
      <c r="IR67" s="18"/>
      <c r="IS67" s="18"/>
      <c r="IT67" s="18"/>
      <c r="IU67" s="18"/>
      <c r="IV67" s="18"/>
      <c r="IW67" s="18"/>
      <c r="IX67" s="18"/>
      <c r="IY67" s="18"/>
      <c r="IZ67" s="18"/>
      <c r="JA67" s="18"/>
      <c r="JB67" s="18"/>
      <c r="JC67" s="18"/>
      <c r="JD67" s="18"/>
      <c r="JE67" s="18"/>
      <c r="JF67" s="18"/>
    </row>
    <row r="68" spans="1:266" x14ac:dyDescent="0.3">
      <c r="A68" s="18"/>
      <c r="B68" s="18"/>
      <c r="C68" s="18"/>
      <c r="AJ68" s="24"/>
      <c r="AK68" s="24"/>
      <c r="AL68" s="20"/>
      <c r="AM68" s="23"/>
      <c r="AN68" s="18"/>
      <c r="AO68" s="24"/>
      <c r="AU68" s="19"/>
      <c r="AV68" s="19"/>
      <c r="AW68" s="71"/>
      <c r="AX68" s="71"/>
      <c r="AY68" s="71"/>
      <c r="BB68" s="25"/>
      <c r="BC68" s="21"/>
      <c r="BG68" s="18"/>
      <c r="BN68" s="22"/>
      <c r="BO68" s="22"/>
      <c r="BP68" s="22"/>
      <c r="BQ68" s="22"/>
      <c r="BR68" s="15"/>
      <c r="CF68" s="15"/>
      <c r="CL68" s="22"/>
      <c r="CM68" s="15"/>
      <c r="CR68" s="22"/>
      <c r="CT68" s="15"/>
      <c r="CW68" s="22"/>
      <c r="DA68" s="15"/>
      <c r="DH68" s="15"/>
      <c r="DJ68" s="22"/>
      <c r="DO68" s="15"/>
      <c r="DV68" s="15"/>
      <c r="EC68" s="15"/>
      <c r="EJ68" s="15"/>
      <c r="EQ68" s="15"/>
      <c r="EX68" s="15"/>
      <c r="FE68" s="15"/>
      <c r="FL68" s="15"/>
      <c r="FS68" s="15"/>
      <c r="FZ68" s="15"/>
      <c r="GG68" s="15"/>
      <c r="GN68" s="15"/>
      <c r="GP68" s="22"/>
      <c r="GQ68" s="22"/>
      <c r="GR68" s="22"/>
      <c r="GS68" s="22"/>
      <c r="GT68" s="22"/>
      <c r="GU68" s="15"/>
      <c r="GV68" s="22"/>
      <c r="GW68" s="22"/>
      <c r="GX68" s="22"/>
      <c r="GY68" s="18"/>
      <c r="GZ68" s="18"/>
      <c r="HA68" s="18"/>
      <c r="HB68" s="18"/>
      <c r="HC68" s="18"/>
      <c r="HD68" s="18"/>
      <c r="HE68" s="18"/>
      <c r="HF68" s="18"/>
      <c r="HG68" s="18"/>
      <c r="HH68" s="18"/>
      <c r="HI68" s="18"/>
      <c r="HJ68" s="18"/>
      <c r="HK68" s="18"/>
      <c r="HL68" s="18"/>
      <c r="HM68" s="18"/>
      <c r="HN68" s="18"/>
      <c r="HO68" s="18"/>
      <c r="HP68" s="18"/>
      <c r="HQ68" s="18"/>
      <c r="HR68" s="18"/>
      <c r="HS68" s="18"/>
      <c r="HT68" s="18"/>
      <c r="HU68" s="18"/>
      <c r="HV68" s="18"/>
      <c r="HW68" s="18"/>
      <c r="HX68" s="18"/>
      <c r="HY68" s="18"/>
      <c r="HZ68" s="18"/>
      <c r="IA68" s="18"/>
      <c r="IB68" s="18"/>
      <c r="IC68" s="18"/>
      <c r="ID68" s="18"/>
      <c r="IE68" s="18"/>
      <c r="IF68" s="18"/>
      <c r="IG68" s="18"/>
      <c r="IH68" s="18"/>
      <c r="II68" s="18"/>
      <c r="IJ68" s="18"/>
      <c r="IK68" s="18"/>
      <c r="IL68" s="18"/>
      <c r="IM68" s="18"/>
      <c r="IN68" s="18"/>
      <c r="IO68" s="18"/>
      <c r="IP68" s="18"/>
      <c r="IQ68" s="18"/>
      <c r="IR68" s="18"/>
      <c r="IS68" s="18"/>
      <c r="IT68" s="18"/>
      <c r="IU68" s="18"/>
      <c r="IV68" s="18"/>
      <c r="IW68" s="18"/>
      <c r="IX68" s="18"/>
      <c r="IY68" s="18"/>
      <c r="IZ68" s="18"/>
      <c r="JA68" s="18"/>
      <c r="JB68" s="18"/>
      <c r="JC68" s="18"/>
      <c r="JD68" s="18"/>
      <c r="JE68" s="18"/>
      <c r="JF68" s="18"/>
    </row>
    <row r="69" spans="1:266" x14ac:dyDescent="0.3">
      <c r="A69" s="18"/>
      <c r="B69" s="18"/>
      <c r="C69" s="18"/>
      <c r="AJ69" s="24"/>
      <c r="AK69" s="24"/>
      <c r="AL69" s="20"/>
      <c r="AM69" s="23"/>
      <c r="AN69" s="18"/>
      <c r="AO69" s="24"/>
      <c r="AU69" s="19"/>
      <c r="AV69" s="19"/>
      <c r="AW69" s="71"/>
      <c r="AX69" s="71"/>
      <c r="AY69" s="71"/>
      <c r="BB69" s="25"/>
      <c r="BC69" s="21"/>
      <c r="BG69" s="18"/>
      <c r="BN69" s="22"/>
      <c r="BO69" s="22"/>
      <c r="BP69" s="22"/>
      <c r="BQ69" s="22"/>
      <c r="BR69" s="15"/>
      <c r="CF69" s="15"/>
      <c r="CL69" s="22"/>
      <c r="CM69" s="15"/>
      <c r="CR69" s="22"/>
      <c r="CT69" s="15"/>
      <c r="CW69" s="22"/>
      <c r="DA69" s="15"/>
      <c r="DH69" s="15"/>
      <c r="DJ69" s="22"/>
      <c r="DO69" s="15"/>
      <c r="DV69" s="15"/>
      <c r="EC69" s="15"/>
      <c r="EJ69" s="15"/>
      <c r="EQ69" s="15"/>
      <c r="EX69" s="15"/>
      <c r="FE69" s="15"/>
      <c r="FL69" s="15"/>
      <c r="FS69" s="15"/>
      <c r="FZ69" s="15"/>
      <c r="GG69" s="15"/>
      <c r="GN69" s="15"/>
      <c r="GP69" s="22"/>
      <c r="GQ69" s="22"/>
      <c r="GR69" s="22"/>
      <c r="GS69" s="22"/>
      <c r="GT69" s="22"/>
      <c r="GU69" s="15"/>
      <c r="GV69" s="22"/>
      <c r="GW69" s="22"/>
      <c r="GX69" s="22"/>
      <c r="GY69" s="18"/>
      <c r="GZ69" s="18"/>
      <c r="HA69" s="18"/>
      <c r="HB69" s="18"/>
      <c r="HC69" s="18"/>
      <c r="HD69" s="18"/>
      <c r="HE69" s="18"/>
      <c r="HF69" s="18"/>
      <c r="HG69" s="18"/>
      <c r="HH69" s="18"/>
      <c r="HI69" s="18"/>
      <c r="HJ69" s="18"/>
      <c r="HK69" s="18"/>
      <c r="HL69" s="18"/>
      <c r="HM69" s="18"/>
      <c r="HN69" s="18"/>
      <c r="HO69" s="18"/>
      <c r="HP69" s="18"/>
      <c r="HQ69" s="18"/>
      <c r="HR69" s="18"/>
      <c r="HS69" s="18"/>
      <c r="HT69" s="18"/>
      <c r="HU69" s="18"/>
      <c r="HV69" s="18"/>
      <c r="HW69" s="18"/>
      <c r="HX69" s="18"/>
      <c r="HY69" s="18"/>
      <c r="HZ69" s="18"/>
      <c r="IA69" s="18"/>
      <c r="IB69" s="18"/>
      <c r="IC69" s="18"/>
      <c r="ID69" s="18"/>
      <c r="IE69" s="18"/>
      <c r="IF69" s="18"/>
      <c r="IG69" s="18"/>
      <c r="IH69" s="18"/>
      <c r="II69" s="18"/>
      <c r="IJ69" s="18"/>
      <c r="IK69" s="18"/>
      <c r="IL69" s="18"/>
      <c r="IM69" s="18"/>
      <c r="IN69" s="18"/>
      <c r="IO69" s="18"/>
      <c r="IP69" s="18"/>
      <c r="IQ69" s="18"/>
      <c r="IR69" s="18"/>
      <c r="IS69" s="18"/>
      <c r="IT69" s="18"/>
      <c r="IU69" s="18"/>
      <c r="IV69" s="18"/>
      <c r="IW69" s="18"/>
      <c r="IX69" s="18"/>
      <c r="IY69" s="18"/>
      <c r="IZ69" s="18"/>
      <c r="JA69" s="18"/>
      <c r="JB69" s="18"/>
      <c r="JC69" s="18"/>
      <c r="JD69" s="18"/>
      <c r="JE69" s="18"/>
      <c r="JF69" s="18"/>
    </row>
    <row r="70" spans="1:266" x14ac:dyDescent="0.3">
      <c r="A70" s="18"/>
      <c r="B70" s="18"/>
      <c r="C70" s="18"/>
      <c r="AJ70" s="24"/>
      <c r="AK70" s="24"/>
      <c r="AL70" s="20"/>
      <c r="AM70" s="23"/>
      <c r="AN70" s="18"/>
      <c r="AO70" s="24"/>
      <c r="AU70" s="19"/>
      <c r="AV70" s="19"/>
      <c r="AW70" s="71"/>
      <c r="AX70" s="71"/>
      <c r="AY70" s="71"/>
      <c r="BB70" s="25"/>
      <c r="BC70" s="21"/>
      <c r="BG70" s="18"/>
      <c r="BN70" s="22"/>
      <c r="BO70" s="22"/>
      <c r="BP70" s="22"/>
      <c r="BQ70" s="22"/>
      <c r="BR70" s="15"/>
      <c r="CF70" s="15"/>
      <c r="CL70" s="22"/>
      <c r="CM70" s="15"/>
      <c r="CR70" s="22"/>
      <c r="CT70" s="15"/>
      <c r="CW70" s="22"/>
      <c r="DA70" s="15"/>
      <c r="DH70" s="15"/>
      <c r="DJ70" s="22"/>
      <c r="DO70" s="15"/>
      <c r="DV70" s="15"/>
      <c r="EC70" s="15"/>
      <c r="EJ70" s="15"/>
      <c r="EQ70" s="15"/>
      <c r="EX70" s="15"/>
      <c r="FE70" s="15"/>
      <c r="FL70" s="15"/>
      <c r="FS70" s="15"/>
      <c r="FZ70" s="15"/>
      <c r="GG70" s="15"/>
      <c r="GN70" s="15"/>
      <c r="GP70" s="22"/>
      <c r="GQ70" s="22"/>
      <c r="GR70" s="22"/>
      <c r="GS70" s="22"/>
      <c r="GT70" s="22"/>
      <c r="GU70" s="15"/>
      <c r="GV70" s="22"/>
      <c r="GW70" s="22"/>
      <c r="GX70" s="22"/>
      <c r="GY70" s="18"/>
      <c r="GZ70" s="18"/>
      <c r="HA70" s="18"/>
      <c r="HB70" s="18"/>
      <c r="HC70" s="18"/>
      <c r="HD70" s="18"/>
      <c r="HE70" s="18"/>
      <c r="HF70" s="18"/>
      <c r="HG70" s="18"/>
      <c r="HH70" s="18"/>
      <c r="HI70" s="18"/>
      <c r="HJ70" s="18"/>
      <c r="HK70" s="18"/>
      <c r="HL70" s="18"/>
      <c r="HM70" s="18"/>
      <c r="HN70" s="18"/>
      <c r="HO70" s="18"/>
      <c r="HP70" s="18"/>
      <c r="HQ70" s="18"/>
      <c r="HR70" s="18"/>
      <c r="HS70" s="18"/>
      <c r="HT70" s="18"/>
      <c r="HU70" s="18"/>
      <c r="HV70" s="18"/>
      <c r="HW70" s="18"/>
      <c r="HX70" s="18"/>
      <c r="HY70" s="18"/>
      <c r="HZ70" s="18"/>
      <c r="IA70" s="18"/>
      <c r="IB70" s="18"/>
      <c r="IC70" s="18"/>
      <c r="ID70" s="18"/>
      <c r="IE70" s="18"/>
      <c r="IF70" s="18"/>
      <c r="IG70" s="18"/>
      <c r="IH70" s="18"/>
      <c r="II70" s="18"/>
      <c r="IJ70" s="18"/>
      <c r="IK70" s="18"/>
      <c r="IL70" s="18"/>
      <c r="IM70" s="18"/>
      <c r="IN70" s="18"/>
      <c r="IO70" s="18"/>
      <c r="IP70" s="18"/>
      <c r="IQ70" s="18"/>
      <c r="IR70" s="18"/>
      <c r="IS70" s="18"/>
      <c r="IT70" s="18"/>
      <c r="IU70" s="18"/>
      <c r="IV70" s="18"/>
      <c r="IW70" s="18"/>
      <c r="IX70" s="18"/>
      <c r="IY70" s="18"/>
      <c r="IZ70" s="18"/>
      <c r="JA70" s="18"/>
      <c r="JB70" s="18"/>
      <c r="JC70" s="18"/>
      <c r="JD70" s="18"/>
      <c r="JE70" s="18"/>
      <c r="JF70" s="18"/>
    </row>
    <row r="71" spans="1:266" x14ac:dyDescent="0.3">
      <c r="A71" s="18"/>
      <c r="B71" s="18"/>
      <c r="C71" s="18"/>
      <c r="AJ71" s="24"/>
      <c r="AK71" s="24"/>
      <c r="AL71" s="20"/>
      <c r="AM71" s="23"/>
      <c r="AN71" s="18"/>
      <c r="AO71" s="24"/>
      <c r="AU71" s="19"/>
      <c r="AV71" s="19"/>
      <c r="AW71" s="71"/>
      <c r="AX71" s="71"/>
      <c r="AY71" s="71"/>
      <c r="BB71" s="25"/>
      <c r="BC71" s="21"/>
      <c r="BG71" s="18"/>
      <c r="BN71" s="22"/>
      <c r="BO71" s="22"/>
      <c r="BP71" s="22"/>
      <c r="BQ71" s="22"/>
      <c r="BR71" s="15"/>
      <c r="CF71" s="15"/>
      <c r="CL71" s="22"/>
      <c r="CM71" s="15"/>
      <c r="CR71" s="22"/>
      <c r="CT71" s="15"/>
      <c r="CW71" s="22"/>
      <c r="DA71" s="15"/>
      <c r="DH71" s="15"/>
      <c r="DJ71" s="22"/>
      <c r="DO71" s="15"/>
      <c r="DV71" s="15"/>
      <c r="EC71" s="15"/>
      <c r="EJ71" s="15"/>
      <c r="EQ71" s="15"/>
      <c r="EX71" s="15"/>
      <c r="FE71" s="15"/>
      <c r="FL71" s="15"/>
      <c r="FS71" s="15"/>
      <c r="FZ71" s="15"/>
      <c r="GG71" s="15"/>
      <c r="GN71" s="15"/>
      <c r="GP71" s="22"/>
      <c r="GQ71" s="22"/>
      <c r="GR71" s="22"/>
      <c r="GS71" s="22"/>
      <c r="GT71" s="22"/>
      <c r="GU71" s="15"/>
      <c r="GV71" s="22"/>
      <c r="GW71" s="22"/>
      <c r="GX71" s="22"/>
      <c r="GY71" s="18"/>
      <c r="GZ71" s="18"/>
      <c r="HA71" s="18"/>
      <c r="HB71" s="18"/>
      <c r="HC71" s="18"/>
      <c r="HD71" s="18"/>
      <c r="HE71" s="18"/>
      <c r="HF71" s="18"/>
      <c r="HG71" s="18"/>
      <c r="HH71" s="18"/>
      <c r="HI71" s="18"/>
      <c r="HJ71" s="18"/>
      <c r="HK71" s="18"/>
      <c r="HL71" s="18"/>
      <c r="HM71" s="18"/>
      <c r="HN71" s="18"/>
      <c r="HO71" s="18"/>
      <c r="HP71" s="18"/>
      <c r="HQ71" s="18"/>
      <c r="HR71" s="18"/>
      <c r="HS71" s="18"/>
      <c r="HT71" s="18"/>
      <c r="HU71" s="18"/>
      <c r="HV71" s="18"/>
      <c r="HW71" s="18"/>
      <c r="HX71" s="18"/>
      <c r="HY71" s="18"/>
      <c r="HZ71" s="18"/>
      <c r="IA71" s="18"/>
      <c r="IB71" s="18"/>
      <c r="IC71" s="18"/>
      <c r="ID71" s="18"/>
      <c r="IE71" s="18"/>
      <c r="IF71" s="18"/>
      <c r="IG71" s="18"/>
      <c r="IH71" s="18"/>
      <c r="II71" s="18"/>
      <c r="IJ71" s="18"/>
      <c r="IK71" s="18"/>
      <c r="IL71" s="18"/>
      <c r="IM71" s="18"/>
      <c r="IN71" s="18"/>
      <c r="IO71" s="18"/>
      <c r="IP71" s="18"/>
      <c r="IQ71" s="18"/>
      <c r="IR71" s="18"/>
      <c r="IS71" s="18"/>
      <c r="IT71" s="18"/>
      <c r="IU71" s="18"/>
      <c r="IV71" s="18"/>
      <c r="IW71" s="18"/>
      <c r="IX71" s="18"/>
      <c r="IY71" s="18"/>
      <c r="IZ71" s="18"/>
      <c r="JA71" s="18"/>
      <c r="JB71" s="18"/>
      <c r="JC71" s="18"/>
      <c r="JD71" s="18"/>
      <c r="JE71" s="18"/>
      <c r="JF71" s="18"/>
    </row>
    <row r="72" spans="1:266" x14ac:dyDescent="0.3">
      <c r="A72" s="18"/>
      <c r="B72" s="18"/>
      <c r="C72" s="18"/>
      <c r="AJ72" s="24"/>
      <c r="AK72" s="24"/>
      <c r="AL72" s="20"/>
      <c r="AM72" s="23"/>
      <c r="AN72" s="18"/>
      <c r="AO72" s="24"/>
      <c r="AU72" s="19"/>
      <c r="AV72" s="19"/>
      <c r="AW72" s="71"/>
      <c r="AX72" s="71"/>
      <c r="AY72" s="71"/>
      <c r="BB72" s="25"/>
      <c r="BC72" s="21"/>
      <c r="BG72" s="18"/>
      <c r="BN72" s="22"/>
      <c r="BO72" s="22"/>
      <c r="BP72" s="22"/>
      <c r="BQ72" s="22"/>
      <c r="BR72" s="15"/>
      <c r="CF72" s="15"/>
      <c r="CL72" s="22"/>
      <c r="CM72" s="15"/>
      <c r="CR72" s="22"/>
      <c r="CT72" s="15"/>
      <c r="CW72" s="22"/>
      <c r="DA72" s="15"/>
      <c r="DH72" s="15"/>
      <c r="DJ72" s="22"/>
      <c r="DO72" s="15"/>
      <c r="DV72" s="15"/>
      <c r="EC72" s="15"/>
      <c r="EJ72" s="15"/>
      <c r="EQ72" s="15"/>
      <c r="EX72" s="15"/>
      <c r="FE72" s="15"/>
      <c r="FL72" s="15"/>
      <c r="FS72" s="15"/>
      <c r="FZ72" s="15"/>
      <c r="GG72" s="15"/>
      <c r="GN72" s="15"/>
      <c r="GP72" s="22"/>
      <c r="GQ72" s="22"/>
      <c r="GR72" s="22"/>
      <c r="GS72" s="22"/>
      <c r="GT72" s="22"/>
      <c r="GU72" s="15"/>
      <c r="GV72" s="22"/>
      <c r="GW72" s="22"/>
      <c r="GX72" s="22"/>
      <c r="GY72" s="18"/>
      <c r="GZ72" s="18"/>
      <c r="HA72" s="18"/>
      <c r="HB72" s="18"/>
      <c r="HC72" s="18"/>
      <c r="HD72" s="18"/>
      <c r="HE72" s="18"/>
      <c r="HF72" s="18"/>
      <c r="HG72" s="18"/>
      <c r="HH72" s="18"/>
      <c r="HI72" s="18"/>
      <c r="HJ72" s="18"/>
      <c r="HK72" s="18"/>
      <c r="HL72" s="18"/>
      <c r="HM72" s="18"/>
      <c r="HN72" s="18"/>
      <c r="HO72" s="18"/>
      <c r="HP72" s="18"/>
      <c r="HQ72" s="18"/>
      <c r="HR72" s="18"/>
      <c r="HS72" s="18"/>
      <c r="HT72" s="18"/>
      <c r="HU72" s="18"/>
      <c r="HV72" s="18"/>
      <c r="HW72" s="18"/>
      <c r="HX72" s="18"/>
      <c r="HY72" s="18"/>
      <c r="HZ72" s="18"/>
      <c r="IA72" s="18"/>
      <c r="IB72" s="18"/>
      <c r="IC72" s="18"/>
      <c r="ID72" s="18"/>
      <c r="IE72" s="18"/>
      <c r="IF72" s="18"/>
      <c r="IG72" s="18"/>
      <c r="IH72" s="18"/>
      <c r="II72" s="18"/>
      <c r="IJ72" s="18"/>
      <c r="IK72" s="18"/>
      <c r="IL72" s="18"/>
      <c r="IM72" s="18"/>
      <c r="IN72" s="18"/>
      <c r="IO72" s="18"/>
      <c r="IP72" s="18"/>
      <c r="IQ72" s="18"/>
      <c r="IR72" s="18"/>
      <c r="IS72" s="18"/>
      <c r="IT72" s="18"/>
      <c r="IU72" s="18"/>
      <c r="IV72" s="18"/>
      <c r="IW72" s="18"/>
      <c r="IX72" s="18"/>
      <c r="IY72" s="18"/>
      <c r="IZ72" s="18"/>
      <c r="JA72" s="18"/>
      <c r="JB72" s="18"/>
      <c r="JC72" s="18"/>
      <c r="JD72" s="18"/>
      <c r="JE72" s="18"/>
      <c r="JF72" s="18"/>
    </row>
    <row r="73" spans="1:266" x14ac:dyDescent="0.3">
      <c r="A73" s="18"/>
      <c r="B73" s="18"/>
      <c r="C73" s="18"/>
      <c r="AJ73" s="24"/>
      <c r="AK73" s="24"/>
      <c r="AL73" s="20"/>
      <c r="AM73" s="23"/>
      <c r="AN73" s="18"/>
      <c r="AO73" s="24"/>
      <c r="AU73" s="19"/>
      <c r="AV73" s="19"/>
      <c r="AW73" s="71"/>
      <c r="AX73" s="71"/>
      <c r="AY73" s="71"/>
      <c r="BB73" s="25"/>
      <c r="BC73" s="21"/>
      <c r="BG73" s="18"/>
      <c r="BN73" s="22"/>
      <c r="BO73" s="22"/>
      <c r="BP73" s="22"/>
      <c r="BQ73" s="22"/>
      <c r="BR73" s="15"/>
      <c r="CF73" s="15"/>
      <c r="CL73" s="22"/>
      <c r="CM73" s="15"/>
      <c r="CR73" s="22"/>
      <c r="CT73" s="15"/>
      <c r="CW73" s="22"/>
      <c r="DA73" s="15"/>
      <c r="DH73" s="15"/>
      <c r="DJ73" s="22"/>
      <c r="DO73" s="15"/>
      <c r="DV73" s="15"/>
      <c r="EC73" s="15"/>
      <c r="EJ73" s="15"/>
      <c r="EQ73" s="15"/>
      <c r="EX73" s="15"/>
      <c r="FE73" s="15"/>
      <c r="FL73" s="15"/>
      <c r="FS73" s="15"/>
      <c r="FZ73" s="15"/>
      <c r="GG73" s="15"/>
      <c r="GN73" s="15"/>
      <c r="GP73" s="22"/>
      <c r="GQ73" s="22"/>
      <c r="GR73" s="22"/>
      <c r="GS73" s="22"/>
      <c r="GT73" s="22"/>
      <c r="GU73" s="15"/>
      <c r="GV73" s="22"/>
      <c r="GW73" s="22"/>
      <c r="GX73" s="22"/>
      <c r="GY73" s="18"/>
      <c r="GZ73" s="18"/>
      <c r="HA73" s="18"/>
      <c r="HB73" s="18"/>
      <c r="HC73" s="18"/>
      <c r="HD73" s="18"/>
      <c r="HE73" s="18"/>
      <c r="HF73" s="18"/>
      <c r="HG73" s="18"/>
      <c r="HH73" s="18"/>
      <c r="HI73" s="18"/>
      <c r="HJ73" s="18"/>
      <c r="HK73" s="18"/>
      <c r="HL73" s="18"/>
      <c r="HM73" s="18"/>
      <c r="HN73" s="18"/>
      <c r="HO73" s="18"/>
      <c r="HP73" s="18"/>
      <c r="HQ73" s="18"/>
      <c r="HR73" s="18"/>
      <c r="HS73" s="18"/>
      <c r="HT73" s="18"/>
      <c r="HU73" s="18"/>
      <c r="HV73" s="18"/>
      <c r="HW73" s="18"/>
      <c r="HX73" s="18"/>
      <c r="HY73" s="18"/>
      <c r="HZ73" s="18"/>
      <c r="IA73" s="18"/>
      <c r="IB73" s="18"/>
      <c r="IC73" s="18"/>
      <c r="ID73" s="18"/>
      <c r="IE73" s="18"/>
      <c r="IF73" s="18"/>
      <c r="IG73" s="18"/>
      <c r="IH73" s="18"/>
      <c r="II73" s="18"/>
      <c r="IJ73" s="18"/>
      <c r="IK73" s="18"/>
      <c r="IL73" s="18"/>
      <c r="IM73" s="18"/>
      <c r="IN73" s="18"/>
      <c r="IO73" s="18"/>
      <c r="IP73" s="18"/>
      <c r="IQ73" s="18"/>
      <c r="IR73" s="18"/>
      <c r="IS73" s="18"/>
      <c r="IT73" s="18"/>
      <c r="IU73" s="18"/>
      <c r="IV73" s="18"/>
      <c r="IW73" s="18"/>
      <c r="IX73" s="18"/>
      <c r="IY73" s="18"/>
      <c r="IZ73" s="18"/>
      <c r="JA73" s="18"/>
      <c r="JB73" s="18"/>
      <c r="JC73" s="18"/>
      <c r="JD73" s="18"/>
      <c r="JE73" s="18"/>
      <c r="JF73" s="18"/>
    </row>
    <row r="74" spans="1:266" x14ac:dyDescent="0.3">
      <c r="A74" s="18"/>
      <c r="B74" s="18"/>
      <c r="C74" s="18"/>
      <c r="AJ74" s="24"/>
      <c r="AK74" s="24"/>
      <c r="AL74" s="20"/>
      <c r="AM74" s="23"/>
      <c r="AN74" s="18"/>
      <c r="AO74" s="24"/>
      <c r="AU74" s="19"/>
      <c r="AV74" s="19"/>
      <c r="AW74" s="71"/>
      <c r="AX74" s="71"/>
      <c r="AY74" s="71"/>
      <c r="BB74" s="25"/>
      <c r="BC74" s="21"/>
      <c r="BG74" s="18"/>
      <c r="BN74" s="22"/>
      <c r="BO74" s="22"/>
      <c r="BP74" s="22"/>
      <c r="BQ74" s="22"/>
      <c r="BR74" s="15"/>
      <c r="CF74" s="15"/>
      <c r="CL74" s="22"/>
      <c r="CM74" s="15"/>
      <c r="CR74" s="22"/>
      <c r="CT74" s="15"/>
      <c r="CW74" s="22"/>
      <c r="DA74" s="15"/>
      <c r="DH74" s="15"/>
      <c r="DJ74" s="22"/>
      <c r="DO74" s="15"/>
      <c r="DV74" s="15"/>
      <c r="EC74" s="15"/>
      <c r="EJ74" s="15"/>
      <c r="EQ74" s="15"/>
      <c r="EX74" s="15"/>
      <c r="FE74" s="15"/>
      <c r="FL74" s="15"/>
      <c r="FS74" s="15"/>
      <c r="FZ74" s="15"/>
      <c r="GG74" s="15"/>
      <c r="GN74" s="15"/>
      <c r="GP74" s="22"/>
      <c r="GQ74" s="22"/>
      <c r="GR74" s="22"/>
      <c r="GS74" s="22"/>
      <c r="GT74" s="22"/>
      <c r="GU74" s="15"/>
      <c r="GV74" s="22"/>
      <c r="GW74" s="22"/>
      <c r="GX74" s="22"/>
      <c r="GY74" s="18"/>
      <c r="GZ74" s="18"/>
      <c r="HA74" s="18"/>
      <c r="HB74" s="18"/>
      <c r="HC74" s="18"/>
      <c r="HD74" s="18"/>
      <c r="HE74" s="18"/>
      <c r="HF74" s="18"/>
      <c r="HG74" s="18"/>
      <c r="HH74" s="18"/>
      <c r="HI74" s="18"/>
      <c r="HJ74" s="18"/>
      <c r="HK74" s="18"/>
      <c r="HL74" s="18"/>
      <c r="HM74" s="18"/>
      <c r="HN74" s="18"/>
      <c r="HO74" s="18"/>
      <c r="HP74" s="18"/>
      <c r="HQ74" s="18"/>
      <c r="HR74" s="18"/>
      <c r="HS74" s="18"/>
      <c r="HT74" s="18"/>
      <c r="HU74" s="18"/>
      <c r="HV74" s="18"/>
      <c r="HW74" s="18"/>
      <c r="HX74" s="18"/>
      <c r="HY74" s="18"/>
      <c r="HZ74" s="18"/>
      <c r="IA74" s="18"/>
      <c r="IB74" s="18"/>
      <c r="IC74" s="18"/>
      <c r="ID74" s="18"/>
      <c r="IE74" s="18"/>
      <c r="IF74" s="18"/>
      <c r="IG74" s="18"/>
      <c r="IH74" s="18"/>
      <c r="II74" s="18"/>
      <c r="IJ74" s="18"/>
      <c r="IK74" s="18"/>
      <c r="IL74" s="18"/>
      <c r="IM74" s="18"/>
      <c r="IN74" s="18"/>
      <c r="IO74" s="18"/>
      <c r="IP74" s="18"/>
      <c r="IQ74" s="18"/>
      <c r="IR74" s="18"/>
      <c r="IS74" s="18"/>
      <c r="IT74" s="18"/>
      <c r="IU74" s="18"/>
      <c r="IV74" s="18"/>
      <c r="IW74" s="18"/>
      <c r="IX74" s="18"/>
      <c r="IY74" s="18"/>
      <c r="IZ74" s="18"/>
      <c r="JA74" s="18"/>
      <c r="JB74" s="18"/>
      <c r="JC74" s="18"/>
      <c r="JD74" s="18"/>
      <c r="JE74" s="18"/>
      <c r="JF74" s="18"/>
    </row>
    <row r="75" spans="1:266" x14ac:dyDescent="0.3">
      <c r="A75" s="18"/>
      <c r="B75" s="18"/>
      <c r="C75" s="18"/>
      <c r="AJ75" s="24"/>
      <c r="AK75" s="24"/>
      <c r="AL75" s="20"/>
      <c r="AM75" s="23"/>
      <c r="AN75" s="18"/>
      <c r="AO75" s="24"/>
      <c r="AU75" s="19"/>
      <c r="AV75" s="19"/>
      <c r="AW75" s="71"/>
      <c r="AX75" s="71"/>
      <c r="AY75" s="71"/>
      <c r="BB75" s="25"/>
      <c r="BC75" s="21"/>
      <c r="BG75" s="18"/>
      <c r="BN75" s="22"/>
      <c r="BO75" s="22"/>
      <c r="BP75" s="22"/>
      <c r="BQ75" s="22"/>
      <c r="BR75" s="15"/>
      <c r="CF75" s="15"/>
      <c r="CL75" s="22"/>
      <c r="CM75" s="15"/>
      <c r="CR75" s="22"/>
      <c r="CT75" s="15"/>
      <c r="CW75" s="22"/>
      <c r="DA75" s="15"/>
      <c r="DH75" s="15"/>
      <c r="DJ75" s="22"/>
      <c r="DO75" s="15"/>
      <c r="DV75" s="15"/>
      <c r="EC75" s="15"/>
      <c r="EJ75" s="15"/>
      <c r="EQ75" s="15"/>
      <c r="EX75" s="15"/>
      <c r="FE75" s="15"/>
      <c r="FL75" s="15"/>
      <c r="FS75" s="15"/>
      <c r="FZ75" s="15"/>
      <c r="GG75" s="15"/>
      <c r="GN75" s="15"/>
      <c r="GP75" s="22"/>
      <c r="GQ75" s="22"/>
      <c r="GR75" s="22"/>
      <c r="GS75" s="22"/>
      <c r="GT75" s="22"/>
      <c r="GU75" s="15"/>
      <c r="GV75" s="22"/>
      <c r="GW75" s="22"/>
      <c r="GX75" s="22"/>
      <c r="GY75" s="18"/>
      <c r="GZ75" s="18"/>
      <c r="HA75" s="18"/>
      <c r="HB75" s="18"/>
      <c r="HC75" s="18"/>
      <c r="HD75" s="18"/>
      <c r="HE75" s="18"/>
      <c r="HF75" s="18"/>
      <c r="HG75" s="18"/>
      <c r="HH75" s="18"/>
      <c r="HI75" s="18"/>
      <c r="HJ75" s="18"/>
      <c r="HK75" s="18"/>
      <c r="HL75" s="18"/>
      <c r="HM75" s="18"/>
      <c r="HN75" s="18"/>
      <c r="HO75" s="18"/>
      <c r="HP75" s="18"/>
      <c r="HQ75" s="18"/>
      <c r="HR75" s="18"/>
      <c r="HS75" s="18"/>
      <c r="HT75" s="18"/>
      <c r="HU75" s="18"/>
      <c r="HV75" s="18"/>
      <c r="HW75" s="18"/>
      <c r="HX75" s="18"/>
      <c r="HY75" s="18"/>
      <c r="HZ75" s="18"/>
      <c r="IA75" s="18"/>
      <c r="IB75" s="18"/>
      <c r="IC75" s="18"/>
      <c r="ID75" s="18"/>
      <c r="IE75" s="18"/>
      <c r="IF75" s="18"/>
      <c r="IG75" s="18"/>
      <c r="IH75" s="18"/>
      <c r="II75" s="18"/>
      <c r="IJ75" s="18"/>
      <c r="IK75" s="18"/>
      <c r="IL75" s="18"/>
      <c r="IM75" s="18"/>
      <c r="IN75" s="18"/>
      <c r="IO75" s="18"/>
      <c r="IP75" s="18"/>
      <c r="IQ75" s="18"/>
      <c r="IR75" s="18"/>
      <c r="IS75" s="18"/>
      <c r="IT75" s="18"/>
      <c r="IU75" s="18"/>
      <c r="IV75" s="18"/>
      <c r="IW75" s="18"/>
      <c r="IX75" s="18"/>
      <c r="IY75" s="18"/>
      <c r="IZ75" s="18"/>
      <c r="JA75" s="18"/>
      <c r="JB75" s="18"/>
      <c r="JC75" s="18"/>
      <c r="JD75" s="18"/>
      <c r="JE75" s="18"/>
      <c r="JF75" s="18"/>
    </row>
    <row r="76" spans="1:266" x14ac:dyDescent="0.3">
      <c r="A76" s="18"/>
      <c r="B76" s="18"/>
      <c r="C76" s="18"/>
      <c r="AJ76" s="24"/>
      <c r="AK76" s="24"/>
      <c r="AL76" s="20"/>
      <c r="AM76" s="23"/>
      <c r="AN76" s="18"/>
      <c r="AO76" s="24"/>
      <c r="AU76" s="19"/>
      <c r="AV76" s="19"/>
      <c r="AW76" s="71"/>
      <c r="AX76" s="71"/>
      <c r="AY76" s="71"/>
      <c r="BB76" s="25"/>
      <c r="BC76" s="21"/>
      <c r="BG76" s="18"/>
      <c r="BN76" s="22"/>
      <c r="BO76" s="22"/>
      <c r="BP76" s="22"/>
      <c r="BQ76" s="22"/>
      <c r="BR76" s="15"/>
      <c r="CF76" s="15"/>
      <c r="CL76" s="22"/>
      <c r="CM76" s="15"/>
      <c r="CR76" s="22"/>
      <c r="CT76" s="15"/>
      <c r="CW76" s="22"/>
      <c r="DA76" s="15"/>
      <c r="DH76" s="15"/>
      <c r="DJ76" s="22"/>
      <c r="DO76" s="15"/>
      <c r="DV76" s="15"/>
      <c r="EC76" s="15"/>
      <c r="EJ76" s="15"/>
      <c r="EQ76" s="15"/>
      <c r="EX76" s="15"/>
      <c r="FE76" s="15"/>
      <c r="FL76" s="15"/>
      <c r="FS76" s="15"/>
      <c r="FZ76" s="15"/>
      <c r="GG76" s="15"/>
      <c r="GN76" s="15"/>
      <c r="GP76" s="22"/>
      <c r="GQ76" s="22"/>
      <c r="GR76" s="22"/>
      <c r="GS76" s="22"/>
      <c r="GT76" s="22"/>
      <c r="GU76" s="15"/>
      <c r="GV76" s="22"/>
      <c r="GW76" s="22"/>
      <c r="GX76" s="22"/>
      <c r="GY76" s="18"/>
      <c r="GZ76" s="18"/>
      <c r="HA76" s="18"/>
      <c r="HB76" s="18"/>
      <c r="HC76" s="18"/>
      <c r="HD76" s="18"/>
      <c r="HE76" s="18"/>
      <c r="HF76" s="18"/>
      <c r="HG76" s="18"/>
      <c r="HH76" s="18"/>
      <c r="HI76" s="18"/>
      <c r="HJ76" s="18"/>
      <c r="HK76" s="18"/>
      <c r="HL76" s="18"/>
      <c r="HM76" s="18"/>
      <c r="HN76" s="18"/>
      <c r="HO76" s="18"/>
      <c r="HP76" s="18"/>
      <c r="HQ76" s="18"/>
      <c r="HR76" s="18"/>
      <c r="HS76" s="18"/>
      <c r="HT76" s="18"/>
      <c r="HU76" s="18"/>
      <c r="HV76" s="18"/>
      <c r="HW76" s="18"/>
      <c r="HX76" s="18"/>
      <c r="HY76" s="18"/>
      <c r="HZ76" s="18"/>
      <c r="IA76" s="18"/>
      <c r="IB76" s="18"/>
      <c r="IC76" s="18"/>
      <c r="ID76" s="18"/>
      <c r="IE76" s="18"/>
      <c r="IF76" s="18"/>
      <c r="IG76" s="18"/>
      <c r="IH76" s="18"/>
      <c r="II76" s="18"/>
      <c r="IJ76" s="18"/>
      <c r="IK76" s="18"/>
      <c r="IL76" s="18"/>
      <c r="IM76" s="18"/>
      <c r="IN76" s="18"/>
      <c r="IO76" s="18"/>
      <c r="IP76" s="18"/>
      <c r="IQ76" s="18"/>
      <c r="IR76" s="18"/>
      <c r="IS76" s="18"/>
      <c r="IT76" s="18"/>
      <c r="IU76" s="18"/>
      <c r="IV76" s="18"/>
      <c r="IW76" s="18"/>
      <c r="IX76" s="18"/>
      <c r="IY76" s="18"/>
      <c r="IZ76" s="18"/>
      <c r="JA76" s="18"/>
      <c r="JB76" s="18"/>
      <c r="JC76" s="18"/>
      <c r="JD76" s="18"/>
      <c r="JE76" s="18"/>
      <c r="JF76" s="18"/>
    </row>
    <row r="77" spans="1:266" x14ac:dyDescent="0.3">
      <c r="A77" s="18"/>
      <c r="B77" s="18"/>
      <c r="C77" s="18"/>
      <c r="AJ77" s="24"/>
      <c r="AK77" s="24"/>
      <c r="AL77" s="20"/>
      <c r="AM77" s="23"/>
      <c r="AN77" s="18"/>
      <c r="AO77" s="24"/>
      <c r="AU77" s="19"/>
      <c r="AV77" s="19"/>
      <c r="AW77" s="71"/>
      <c r="AX77" s="71"/>
      <c r="AY77" s="71"/>
      <c r="BB77" s="25"/>
      <c r="BC77" s="21"/>
      <c r="BG77" s="18"/>
      <c r="BN77" s="22"/>
      <c r="BO77" s="22"/>
      <c r="BP77" s="22"/>
      <c r="BQ77" s="22"/>
      <c r="BR77" s="15"/>
      <c r="CF77" s="15"/>
      <c r="CL77" s="22"/>
      <c r="CM77" s="15"/>
      <c r="CR77" s="22"/>
      <c r="CT77" s="15"/>
      <c r="CW77" s="22"/>
      <c r="DA77" s="15"/>
      <c r="DH77" s="15"/>
      <c r="DJ77" s="22"/>
      <c r="DO77" s="15"/>
      <c r="DV77" s="15"/>
      <c r="EC77" s="15"/>
      <c r="EJ77" s="15"/>
      <c r="EQ77" s="15"/>
      <c r="EX77" s="15"/>
      <c r="FE77" s="15"/>
      <c r="FL77" s="15"/>
      <c r="FS77" s="15"/>
      <c r="FZ77" s="15"/>
      <c r="GG77" s="15"/>
      <c r="GN77" s="15"/>
      <c r="GP77" s="22"/>
      <c r="GQ77" s="22"/>
      <c r="GR77" s="22"/>
      <c r="GS77" s="22"/>
      <c r="GT77" s="22"/>
      <c r="GU77" s="15"/>
      <c r="GV77" s="22"/>
      <c r="GW77" s="22"/>
      <c r="GX77" s="22"/>
      <c r="GY77" s="18"/>
      <c r="GZ77" s="18"/>
      <c r="HA77" s="18"/>
      <c r="HB77" s="18"/>
      <c r="HC77" s="18"/>
      <c r="HD77" s="18"/>
      <c r="HE77" s="18"/>
      <c r="HF77" s="18"/>
      <c r="HG77" s="18"/>
      <c r="HH77" s="18"/>
      <c r="HI77" s="18"/>
      <c r="HJ77" s="18"/>
      <c r="HK77" s="18"/>
      <c r="HL77" s="18"/>
      <c r="HM77" s="18"/>
      <c r="HN77" s="18"/>
      <c r="HO77" s="18"/>
      <c r="HP77" s="18"/>
      <c r="HQ77" s="18"/>
      <c r="HR77" s="18"/>
      <c r="HS77" s="18"/>
      <c r="HT77" s="18"/>
      <c r="HU77" s="18"/>
      <c r="HV77" s="18"/>
      <c r="HW77" s="18"/>
      <c r="HX77" s="18"/>
      <c r="HY77" s="18"/>
      <c r="HZ77" s="18"/>
      <c r="IA77" s="18"/>
      <c r="IB77" s="18"/>
      <c r="IC77" s="18"/>
      <c r="ID77" s="18"/>
      <c r="IE77" s="18"/>
      <c r="IF77" s="18"/>
      <c r="IG77" s="18"/>
      <c r="IH77" s="18"/>
      <c r="II77" s="18"/>
      <c r="IJ77" s="18"/>
      <c r="IK77" s="18"/>
      <c r="IL77" s="18"/>
      <c r="IM77" s="18"/>
      <c r="IN77" s="18"/>
      <c r="IO77" s="18"/>
      <c r="IP77" s="18"/>
      <c r="IQ77" s="18"/>
      <c r="IR77" s="18"/>
      <c r="IS77" s="18"/>
      <c r="IT77" s="18"/>
      <c r="IU77" s="18"/>
      <c r="IV77" s="18"/>
      <c r="IW77" s="18"/>
      <c r="IX77" s="18"/>
      <c r="IY77" s="18"/>
      <c r="IZ77" s="18"/>
      <c r="JA77" s="18"/>
      <c r="JB77" s="18"/>
      <c r="JC77" s="18"/>
      <c r="JD77" s="18"/>
      <c r="JE77" s="18"/>
      <c r="JF77" s="18"/>
    </row>
    <row r="78" spans="1:266" x14ac:dyDescent="0.3">
      <c r="A78" s="18"/>
      <c r="B78" s="18"/>
      <c r="C78" s="18"/>
      <c r="AJ78" s="24"/>
      <c r="AK78" s="24"/>
      <c r="AL78" s="20"/>
      <c r="AM78" s="23"/>
      <c r="AN78" s="18"/>
      <c r="AO78" s="24"/>
      <c r="AU78" s="19"/>
      <c r="AV78" s="19"/>
      <c r="AW78" s="71"/>
      <c r="AX78" s="71"/>
      <c r="AY78" s="71"/>
      <c r="BB78" s="25"/>
      <c r="BC78" s="21"/>
      <c r="BG78" s="18"/>
      <c r="BN78" s="22"/>
      <c r="BO78" s="22"/>
      <c r="BP78" s="22"/>
      <c r="BQ78" s="22"/>
      <c r="BR78" s="15"/>
      <c r="CF78" s="15"/>
      <c r="CL78" s="22"/>
      <c r="CM78" s="15"/>
      <c r="CR78" s="22"/>
      <c r="CT78" s="15"/>
      <c r="CW78" s="22"/>
      <c r="DA78" s="15"/>
      <c r="DH78" s="15"/>
      <c r="DJ78" s="22"/>
      <c r="DO78" s="15"/>
      <c r="DV78" s="15"/>
      <c r="EC78" s="15"/>
      <c r="EJ78" s="15"/>
      <c r="EQ78" s="15"/>
      <c r="EX78" s="15"/>
      <c r="FE78" s="15"/>
      <c r="FL78" s="15"/>
      <c r="FS78" s="15"/>
      <c r="FZ78" s="15"/>
      <c r="GG78" s="15"/>
      <c r="GN78" s="15"/>
      <c r="GP78" s="22"/>
      <c r="GQ78" s="22"/>
      <c r="GR78" s="22"/>
      <c r="GS78" s="22"/>
      <c r="GT78" s="22"/>
      <c r="GU78" s="15"/>
      <c r="GV78" s="22"/>
      <c r="GW78" s="22"/>
      <c r="GX78" s="22"/>
      <c r="GY78" s="18"/>
      <c r="GZ78" s="18"/>
      <c r="HA78" s="18"/>
      <c r="HB78" s="18"/>
      <c r="HC78" s="18"/>
      <c r="HD78" s="18"/>
      <c r="HE78" s="18"/>
      <c r="HF78" s="18"/>
      <c r="HG78" s="18"/>
      <c r="HH78" s="18"/>
      <c r="HI78" s="18"/>
      <c r="HJ78" s="18"/>
      <c r="HK78" s="18"/>
      <c r="HL78" s="18"/>
      <c r="HM78" s="18"/>
      <c r="HN78" s="18"/>
      <c r="HO78" s="18"/>
      <c r="HP78" s="18"/>
      <c r="HQ78" s="18"/>
      <c r="HR78" s="18"/>
      <c r="HS78" s="18"/>
      <c r="HT78" s="18"/>
      <c r="HU78" s="18"/>
      <c r="HV78" s="18"/>
      <c r="HW78" s="18"/>
      <c r="HX78" s="18"/>
      <c r="HY78" s="18"/>
      <c r="HZ78" s="18"/>
      <c r="IA78" s="18"/>
      <c r="IB78" s="18"/>
      <c r="IC78" s="18"/>
      <c r="ID78" s="18"/>
      <c r="IE78" s="18"/>
      <c r="IF78" s="18"/>
      <c r="IG78" s="18"/>
      <c r="IH78" s="18"/>
      <c r="II78" s="18"/>
      <c r="IJ78" s="18"/>
      <c r="IK78" s="18"/>
      <c r="IL78" s="18"/>
      <c r="IM78" s="18"/>
      <c r="IN78" s="18"/>
      <c r="IO78" s="18"/>
      <c r="IP78" s="18"/>
      <c r="IQ78" s="18"/>
      <c r="IR78" s="18"/>
      <c r="IS78" s="18"/>
      <c r="IT78" s="18"/>
      <c r="IU78" s="18"/>
      <c r="IV78" s="18"/>
      <c r="IW78" s="18"/>
      <c r="IX78" s="18"/>
      <c r="IY78" s="18"/>
      <c r="IZ78" s="18"/>
      <c r="JA78" s="18"/>
      <c r="JB78" s="18"/>
      <c r="JC78" s="18"/>
      <c r="JD78" s="18"/>
      <c r="JE78" s="18"/>
      <c r="JF78" s="18"/>
    </row>
    <row r="79" spans="1:266" x14ac:dyDescent="0.3">
      <c r="A79" s="18"/>
      <c r="B79" s="18"/>
      <c r="C79" s="18"/>
      <c r="AJ79" s="24"/>
      <c r="AK79" s="24"/>
      <c r="AL79" s="20"/>
      <c r="AM79" s="23"/>
      <c r="AN79" s="18"/>
      <c r="AO79" s="24"/>
      <c r="AU79" s="19"/>
      <c r="AV79" s="19"/>
      <c r="AW79" s="71"/>
      <c r="AX79" s="71"/>
      <c r="AY79" s="71"/>
      <c r="BB79" s="25"/>
      <c r="BC79" s="21"/>
      <c r="BG79" s="18"/>
      <c r="BN79" s="22"/>
      <c r="BO79" s="22"/>
      <c r="BP79" s="22"/>
      <c r="BQ79" s="22"/>
      <c r="BR79" s="15"/>
      <c r="CF79" s="15"/>
      <c r="CL79" s="22"/>
      <c r="CM79" s="15"/>
      <c r="CR79" s="22"/>
      <c r="CT79" s="15"/>
      <c r="CW79" s="22"/>
      <c r="DA79" s="15"/>
      <c r="DH79" s="15"/>
      <c r="DJ79" s="22"/>
      <c r="DO79" s="15"/>
      <c r="DV79" s="15"/>
      <c r="EC79" s="15"/>
      <c r="EJ79" s="15"/>
      <c r="EQ79" s="15"/>
      <c r="EX79" s="15"/>
      <c r="FE79" s="15"/>
      <c r="FL79" s="15"/>
      <c r="FS79" s="15"/>
      <c r="FZ79" s="15"/>
      <c r="GG79" s="15"/>
      <c r="GN79" s="15"/>
      <c r="GP79" s="22"/>
      <c r="GQ79" s="22"/>
      <c r="GR79" s="22"/>
      <c r="GS79" s="22"/>
      <c r="GT79" s="22"/>
      <c r="GU79" s="15"/>
      <c r="GV79" s="22"/>
      <c r="GW79" s="22"/>
      <c r="GX79" s="22"/>
      <c r="GY79" s="18"/>
      <c r="GZ79" s="18"/>
      <c r="HA79" s="18"/>
      <c r="HB79" s="18"/>
      <c r="HC79" s="18"/>
      <c r="HD79" s="18"/>
      <c r="HE79" s="18"/>
      <c r="HF79" s="18"/>
      <c r="HG79" s="18"/>
      <c r="HH79" s="18"/>
      <c r="HI79" s="18"/>
      <c r="HJ79" s="18"/>
      <c r="HK79" s="18"/>
      <c r="HL79" s="18"/>
      <c r="HM79" s="18"/>
      <c r="HN79" s="18"/>
      <c r="HO79" s="18"/>
      <c r="HP79" s="18"/>
      <c r="HQ79" s="18"/>
      <c r="HR79" s="18"/>
      <c r="HS79" s="18"/>
      <c r="HT79" s="18"/>
      <c r="HU79" s="18"/>
      <c r="HV79" s="18"/>
      <c r="HW79" s="18"/>
      <c r="HX79" s="18"/>
      <c r="HY79" s="18"/>
      <c r="HZ79" s="18"/>
      <c r="IA79" s="18"/>
      <c r="IB79" s="18"/>
      <c r="IC79" s="18"/>
      <c r="ID79" s="18"/>
      <c r="IE79" s="18"/>
      <c r="IF79" s="18"/>
      <c r="IG79" s="18"/>
      <c r="IH79" s="18"/>
      <c r="II79" s="18"/>
      <c r="IJ79" s="18"/>
      <c r="IK79" s="18"/>
      <c r="IL79" s="18"/>
      <c r="IM79" s="18"/>
      <c r="IN79" s="18"/>
      <c r="IO79" s="18"/>
      <c r="IP79" s="18"/>
      <c r="IQ79" s="18"/>
      <c r="IR79" s="18"/>
      <c r="IS79" s="18"/>
      <c r="IT79" s="18"/>
      <c r="IU79" s="18"/>
      <c r="IV79" s="18"/>
      <c r="IW79" s="18"/>
      <c r="IX79" s="18"/>
      <c r="IY79" s="18"/>
      <c r="IZ79" s="18"/>
      <c r="JA79" s="18"/>
      <c r="JB79" s="18"/>
      <c r="JC79" s="18"/>
      <c r="JD79" s="18"/>
      <c r="JE79" s="18"/>
      <c r="JF79" s="18"/>
    </row>
    <row r="80" spans="1:266" x14ac:dyDescent="0.3">
      <c r="A80" s="18"/>
      <c r="B80" s="18"/>
      <c r="C80" s="18"/>
      <c r="AJ80" s="24"/>
      <c r="AK80" s="24"/>
      <c r="AL80" s="20"/>
      <c r="AM80" s="23"/>
      <c r="AN80" s="18"/>
      <c r="AO80" s="24"/>
      <c r="AU80" s="19"/>
      <c r="AV80" s="19"/>
      <c r="AW80" s="71"/>
      <c r="AX80" s="71"/>
      <c r="AY80" s="71"/>
      <c r="BB80" s="25"/>
      <c r="BC80" s="21"/>
      <c r="BG80" s="18"/>
      <c r="BN80" s="22"/>
      <c r="BO80" s="22"/>
      <c r="BP80" s="22"/>
      <c r="BQ80" s="22"/>
      <c r="BR80" s="15"/>
      <c r="CF80" s="15"/>
      <c r="CL80" s="22"/>
      <c r="CM80" s="15"/>
      <c r="CR80" s="22"/>
      <c r="CT80" s="15"/>
      <c r="CW80" s="22"/>
      <c r="DA80" s="15"/>
      <c r="DH80" s="15"/>
      <c r="DJ80" s="22"/>
      <c r="DO80" s="15"/>
      <c r="DV80" s="15"/>
      <c r="EC80" s="15"/>
      <c r="EJ80" s="15"/>
      <c r="EQ80" s="15"/>
      <c r="EX80" s="15"/>
      <c r="FE80" s="15"/>
      <c r="FL80" s="15"/>
      <c r="FS80" s="15"/>
      <c r="FZ80" s="15"/>
      <c r="GG80" s="15"/>
      <c r="GN80" s="15"/>
      <c r="GP80" s="22"/>
      <c r="GQ80" s="22"/>
      <c r="GR80" s="22"/>
      <c r="GS80" s="22"/>
      <c r="GT80" s="22"/>
      <c r="GU80" s="15"/>
      <c r="GV80" s="22"/>
      <c r="GW80" s="22"/>
      <c r="GX80" s="22"/>
      <c r="GY80" s="18"/>
      <c r="GZ80" s="18"/>
      <c r="HA80" s="18"/>
      <c r="HB80" s="18"/>
      <c r="HC80" s="18"/>
      <c r="HD80" s="18"/>
      <c r="HE80" s="18"/>
      <c r="HF80" s="18"/>
      <c r="HG80" s="18"/>
      <c r="HH80" s="18"/>
      <c r="HI80" s="18"/>
      <c r="HJ80" s="18"/>
      <c r="HK80" s="18"/>
      <c r="HL80" s="18"/>
      <c r="HM80" s="18"/>
      <c r="HN80" s="18"/>
      <c r="HO80" s="18"/>
      <c r="HP80" s="18"/>
      <c r="HQ80" s="18"/>
      <c r="HR80" s="18"/>
      <c r="HS80" s="18"/>
      <c r="HT80" s="18"/>
      <c r="HU80" s="18"/>
      <c r="HV80" s="18"/>
      <c r="HW80" s="18"/>
      <c r="HX80" s="18"/>
      <c r="HY80" s="18"/>
      <c r="HZ80" s="18"/>
      <c r="IA80" s="18"/>
      <c r="IB80" s="18"/>
      <c r="IC80" s="18"/>
      <c r="ID80" s="18"/>
      <c r="IE80" s="18"/>
      <c r="IF80" s="18"/>
      <c r="IG80" s="18"/>
      <c r="IH80" s="18"/>
      <c r="II80" s="18"/>
      <c r="IJ80" s="18"/>
      <c r="IK80" s="18"/>
      <c r="IL80" s="18"/>
      <c r="IM80" s="18"/>
      <c r="IN80" s="18"/>
      <c r="IO80" s="18"/>
      <c r="IP80" s="18"/>
      <c r="IQ80" s="18"/>
      <c r="IR80" s="18"/>
      <c r="IS80" s="18"/>
      <c r="IT80" s="18"/>
      <c r="IU80" s="18"/>
      <c r="IV80" s="18"/>
      <c r="IW80" s="18"/>
      <c r="IX80" s="18"/>
      <c r="IY80" s="18"/>
      <c r="IZ80" s="18"/>
      <c r="JA80" s="18"/>
      <c r="JB80" s="18"/>
      <c r="JC80" s="18"/>
      <c r="JD80" s="18"/>
      <c r="JE80" s="18"/>
      <c r="JF80" s="18"/>
    </row>
    <row r="81" spans="1:266" x14ac:dyDescent="0.3">
      <c r="A81" s="18"/>
      <c r="B81" s="18"/>
      <c r="C81" s="18"/>
      <c r="AJ81" s="24"/>
      <c r="AK81" s="24"/>
      <c r="AL81" s="20"/>
      <c r="AM81" s="23"/>
      <c r="AN81" s="18"/>
      <c r="AO81" s="24"/>
      <c r="AU81" s="19"/>
      <c r="AV81" s="19"/>
      <c r="AW81" s="71"/>
      <c r="AX81" s="71"/>
      <c r="AY81" s="71"/>
      <c r="BB81" s="25"/>
      <c r="BC81" s="21"/>
      <c r="BG81" s="18"/>
      <c r="BN81" s="22"/>
      <c r="BO81" s="22"/>
      <c r="BP81" s="22"/>
      <c r="BQ81" s="22"/>
      <c r="BR81" s="15"/>
      <c r="CF81" s="15"/>
      <c r="CL81" s="22"/>
      <c r="CM81" s="15"/>
      <c r="CR81" s="22"/>
      <c r="CT81" s="15"/>
      <c r="CW81" s="22"/>
      <c r="DA81" s="15"/>
      <c r="DH81" s="15"/>
      <c r="DJ81" s="22"/>
      <c r="DO81" s="15"/>
      <c r="DV81" s="15"/>
      <c r="EC81" s="15"/>
      <c r="EJ81" s="15"/>
      <c r="EQ81" s="15"/>
      <c r="EX81" s="15"/>
      <c r="FE81" s="15"/>
      <c r="FL81" s="15"/>
      <c r="FS81" s="15"/>
      <c r="FZ81" s="15"/>
      <c r="GG81" s="15"/>
      <c r="GN81" s="15"/>
      <c r="GP81" s="22"/>
      <c r="GQ81" s="22"/>
      <c r="GR81" s="22"/>
      <c r="GS81" s="22"/>
      <c r="GT81" s="22"/>
      <c r="GU81" s="15"/>
      <c r="GV81" s="22"/>
      <c r="GW81" s="22"/>
      <c r="GX81" s="22"/>
      <c r="GY81" s="18"/>
      <c r="GZ81" s="18"/>
      <c r="HA81" s="18"/>
      <c r="HB81" s="18"/>
      <c r="HC81" s="18"/>
      <c r="HD81" s="18"/>
      <c r="HE81" s="18"/>
      <c r="HF81" s="18"/>
      <c r="HG81" s="18"/>
      <c r="HH81" s="18"/>
      <c r="HI81" s="18"/>
      <c r="HJ81" s="18"/>
      <c r="HK81" s="18"/>
      <c r="HL81" s="18"/>
      <c r="HM81" s="18"/>
      <c r="HN81" s="18"/>
      <c r="HO81" s="18"/>
      <c r="HP81" s="18"/>
      <c r="HQ81" s="18"/>
      <c r="HR81" s="18"/>
      <c r="HS81" s="18"/>
      <c r="HT81" s="18"/>
      <c r="HU81" s="18"/>
      <c r="HV81" s="18"/>
      <c r="HW81" s="18"/>
      <c r="HX81" s="18"/>
      <c r="HY81" s="18"/>
      <c r="HZ81" s="18"/>
      <c r="IA81" s="18"/>
      <c r="IB81" s="18"/>
      <c r="IC81" s="18"/>
      <c r="ID81" s="18"/>
      <c r="IE81" s="18"/>
      <c r="IF81" s="18"/>
      <c r="IG81" s="18"/>
      <c r="IH81" s="18"/>
      <c r="II81" s="18"/>
      <c r="IJ81" s="18"/>
      <c r="IK81" s="18"/>
      <c r="IL81" s="18"/>
      <c r="IM81" s="18"/>
      <c r="IN81" s="18"/>
      <c r="IO81" s="18"/>
      <c r="IP81" s="18"/>
      <c r="IQ81" s="18"/>
      <c r="IR81" s="18"/>
      <c r="IS81" s="18"/>
      <c r="IT81" s="18"/>
      <c r="IU81" s="18"/>
      <c r="IV81" s="18"/>
      <c r="IW81" s="18"/>
      <c r="IX81" s="18"/>
      <c r="IY81" s="18"/>
      <c r="IZ81" s="18"/>
      <c r="JA81" s="18"/>
      <c r="JB81" s="18"/>
      <c r="JC81" s="18"/>
      <c r="JD81" s="18"/>
      <c r="JE81" s="18"/>
      <c r="JF81" s="18"/>
    </row>
    <row r="82" spans="1:266" x14ac:dyDescent="0.3">
      <c r="A82" s="18"/>
      <c r="B82" s="18"/>
      <c r="C82" s="18"/>
      <c r="AJ82" s="24"/>
      <c r="AK82" s="24"/>
      <c r="AL82" s="20"/>
      <c r="AM82" s="23"/>
      <c r="AN82" s="18"/>
      <c r="AO82" s="24"/>
      <c r="AU82" s="19"/>
      <c r="AV82" s="19"/>
      <c r="AW82" s="71"/>
      <c r="AX82" s="71"/>
      <c r="AY82" s="71"/>
      <c r="BB82" s="25"/>
      <c r="BC82" s="21"/>
      <c r="BG82" s="18"/>
      <c r="BN82" s="22"/>
      <c r="BO82" s="22"/>
      <c r="BP82" s="22"/>
      <c r="BQ82" s="22"/>
      <c r="BR82" s="15"/>
      <c r="CF82" s="15"/>
      <c r="CL82" s="22"/>
      <c r="CM82" s="15"/>
      <c r="CR82" s="22"/>
      <c r="CT82" s="15"/>
      <c r="CW82" s="22"/>
      <c r="DA82" s="15"/>
      <c r="DH82" s="15"/>
      <c r="DJ82" s="22"/>
      <c r="DO82" s="15"/>
      <c r="DV82" s="15"/>
      <c r="EC82" s="15"/>
      <c r="EJ82" s="15"/>
      <c r="EQ82" s="15"/>
      <c r="EX82" s="15"/>
      <c r="FE82" s="15"/>
      <c r="FL82" s="15"/>
      <c r="FS82" s="15"/>
      <c r="FZ82" s="15"/>
      <c r="GG82" s="15"/>
      <c r="GN82" s="15"/>
      <c r="GP82" s="22"/>
      <c r="GQ82" s="22"/>
      <c r="GR82" s="22"/>
      <c r="GS82" s="22"/>
      <c r="GT82" s="22"/>
      <c r="GU82" s="15"/>
      <c r="GV82" s="22"/>
      <c r="GW82" s="22"/>
      <c r="GX82" s="22"/>
      <c r="GY82" s="18"/>
      <c r="GZ82" s="18"/>
      <c r="HA82" s="18"/>
      <c r="HB82" s="18"/>
      <c r="HC82" s="18"/>
      <c r="HD82" s="18"/>
      <c r="HE82" s="18"/>
      <c r="HF82" s="18"/>
      <c r="HG82" s="18"/>
      <c r="HH82" s="18"/>
      <c r="HI82" s="18"/>
      <c r="HJ82" s="18"/>
      <c r="HK82" s="18"/>
      <c r="HL82" s="18"/>
      <c r="HM82" s="18"/>
      <c r="HN82" s="18"/>
      <c r="HO82" s="18"/>
      <c r="HP82" s="18"/>
      <c r="HQ82" s="18"/>
      <c r="HR82" s="18"/>
      <c r="HS82" s="18"/>
      <c r="HT82" s="18"/>
      <c r="HU82" s="18"/>
      <c r="HV82" s="18"/>
      <c r="HW82" s="18"/>
      <c r="HX82" s="18"/>
      <c r="HY82" s="18"/>
      <c r="HZ82" s="18"/>
      <c r="IA82" s="18"/>
      <c r="IB82" s="18"/>
      <c r="IC82" s="18"/>
      <c r="ID82" s="18"/>
      <c r="IE82" s="18"/>
      <c r="IF82" s="18"/>
      <c r="IG82" s="18"/>
      <c r="IH82" s="18"/>
      <c r="II82" s="18"/>
      <c r="IJ82" s="18"/>
      <c r="IK82" s="18"/>
      <c r="IL82" s="18"/>
      <c r="IM82" s="18"/>
      <c r="IN82" s="18"/>
      <c r="IO82" s="18"/>
      <c r="IP82" s="18"/>
      <c r="IQ82" s="18"/>
      <c r="IR82" s="18"/>
      <c r="IS82" s="18"/>
      <c r="IT82" s="18"/>
      <c r="IU82" s="18"/>
      <c r="IV82" s="18"/>
      <c r="IW82" s="18"/>
      <c r="IX82" s="18"/>
      <c r="IY82" s="18"/>
      <c r="IZ82" s="18"/>
      <c r="JA82" s="18"/>
      <c r="JB82" s="18"/>
      <c r="JC82" s="18"/>
      <c r="JD82" s="18"/>
      <c r="JE82" s="18"/>
      <c r="JF82" s="18"/>
    </row>
    <row r="83" spans="1:266" x14ac:dyDescent="0.3">
      <c r="A83" s="18"/>
      <c r="B83" s="18"/>
      <c r="C83" s="18"/>
      <c r="AJ83" s="24"/>
      <c r="AK83" s="24"/>
      <c r="AL83" s="20"/>
      <c r="AM83" s="23"/>
      <c r="AN83" s="18"/>
      <c r="AO83" s="24"/>
      <c r="AU83" s="19"/>
      <c r="AV83" s="19"/>
      <c r="AW83" s="71"/>
      <c r="AX83" s="71"/>
      <c r="AY83" s="71"/>
      <c r="BB83" s="25"/>
      <c r="BC83" s="21"/>
      <c r="BG83" s="18"/>
      <c r="BN83" s="22"/>
      <c r="BO83" s="22"/>
      <c r="BP83" s="22"/>
      <c r="BQ83" s="22"/>
      <c r="BR83" s="15"/>
      <c r="CF83" s="15"/>
      <c r="CL83" s="22"/>
      <c r="CM83" s="15"/>
      <c r="CR83" s="22"/>
      <c r="CT83" s="15"/>
      <c r="CW83" s="22"/>
      <c r="DA83" s="15"/>
      <c r="DH83" s="15"/>
      <c r="DJ83" s="22"/>
      <c r="DO83" s="15"/>
      <c r="DV83" s="15"/>
      <c r="EC83" s="15"/>
      <c r="EJ83" s="15"/>
      <c r="EQ83" s="15"/>
      <c r="EX83" s="15"/>
      <c r="FE83" s="15"/>
      <c r="FL83" s="15"/>
      <c r="FS83" s="15"/>
      <c r="FZ83" s="15"/>
      <c r="GG83" s="15"/>
      <c r="GN83" s="15"/>
      <c r="GP83" s="22"/>
      <c r="GQ83" s="22"/>
      <c r="GR83" s="22"/>
      <c r="GS83" s="22"/>
      <c r="GT83" s="22"/>
      <c r="GU83" s="15"/>
      <c r="GV83" s="22"/>
      <c r="GW83" s="22"/>
      <c r="GX83" s="22"/>
      <c r="GY83" s="18"/>
      <c r="GZ83" s="18"/>
      <c r="HA83" s="18"/>
      <c r="HB83" s="18"/>
      <c r="HC83" s="18"/>
      <c r="HD83" s="18"/>
      <c r="HE83" s="18"/>
      <c r="HF83" s="18"/>
      <c r="HG83" s="18"/>
      <c r="HH83" s="18"/>
      <c r="HI83" s="18"/>
      <c r="HJ83" s="18"/>
      <c r="HK83" s="18"/>
      <c r="HL83" s="18"/>
      <c r="HM83" s="18"/>
      <c r="HN83" s="18"/>
      <c r="HO83" s="18"/>
      <c r="HP83" s="18"/>
      <c r="HQ83" s="18"/>
      <c r="HR83" s="18"/>
      <c r="HS83" s="18"/>
      <c r="HT83" s="18"/>
      <c r="HU83" s="18"/>
      <c r="HV83" s="18"/>
      <c r="HW83" s="18"/>
      <c r="HX83" s="18"/>
      <c r="HY83" s="18"/>
      <c r="HZ83" s="18"/>
      <c r="IA83" s="18"/>
      <c r="IB83" s="18"/>
      <c r="IC83" s="18"/>
      <c r="ID83" s="18"/>
      <c r="IE83" s="18"/>
      <c r="IF83" s="18"/>
      <c r="IG83" s="18"/>
      <c r="IH83" s="18"/>
      <c r="II83" s="18"/>
      <c r="IJ83" s="18"/>
      <c r="IK83" s="18"/>
      <c r="IL83" s="18"/>
      <c r="IM83" s="18"/>
      <c r="IN83" s="18"/>
      <c r="IO83" s="18"/>
      <c r="IP83" s="18"/>
      <c r="IQ83" s="18"/>
      <c r="IR83" s="18"/>
      <c r="IS83" s="18"/>
      <c r="IT83" s="18"/>
      <c r="IU83" s="18"/>
      <c r="IV83" s="18"/>
      <c r="IW83" s="18"/>
      <c r="IX83" s="18"/>
      <c r="IY83" s="18"/>
      <c r="IZ83" s="18"/>
      <c r="JA83" s="18"/>
      <c r="JB83" s="18"/>
      <c r="JC83" s="18"/>
      <c r="JD83" s="18"/>
      <c r="JE83" s="18"/>
      <c r="JF83" s="18"/>
    </row>
    <row r="84" spans="1:266" x14ac:dyDescent="0.3">
      <c r="A84" s="18"/>
      <c r="B84" s="18"/>
      <c r="C84" s="18"/>
      <c r="AJ84" s="24"/>
      <c r="AK84" s="24"/>
      <c r="AL84" s="20"/>
      <c r="AM84" s="23"/>
      <c r="AN84" s="18"/>
      <c r="AO84" s="24"/>
      <c r="AU84" s="19"/>
      <c r="AV84" s="19"/>
      <c r="AW84" s="71"/>
      <c r="AX84" s="71"/>
      <c r="AY84" s="71"/>
      <c r="BB84" s="25"/>
      <c r="BC84" s="21"/>
      <c r="BG84" s="18"/>
      <c r="BN84" s="22"/>
      <c r="BO84" s="22"/>
      <c r="BP84" s="22"/>
      <c r="BQ84" s="22"/>
      <c r="BR84" s="15"/>
      <c r="CF84" s="15"/>
      <c r="CL84" s="22"/>
      <c r="CM84" s="15"/>
      <c r="CR84" s="22"/>
      <c r="CT84" s="15"/>
      <c r="CW84" s="22"/>
      <c r="DA84" s="15"/>
      <c r="DH84" s="15"/>
      <c r="DJ84" s="22"/>
      <c r="DO84" s="15"/>
      <c r="DV84" s="15"/>
      <c r="EC84" s="15"/>
      <c r="EJ84" s="15"/>
      <c r="EQ84" s="15"/>
      <c r="EX84" s="15"/>
      <c r="FE84" s="15"/>
      <c r="FL84" s="15"/>
      <c r="FS84" s="15"/>
      <c r="FZ84" s="15"/>
      <c r="GG84" s="15"/>
      <c r="GN84" s="15"/>
      <c r="GP84" s="22"/>
      <c r="GQ84" s="22"/>
      <c r="GR84" s="22"/>
      <c r="GS84" s="22"/>
      <c r="GT84" s="22"/>
      <c r="GU84" s="15"/>
      <c r="GV84" s="22"/>
      <c r="GW84" s="22"/>
      <c r="GX84" s="22"/>
      <c r="GY84" s="18"/>
      <c r="GZ84" s="18"/>
      <c r="HA84" s="18"/>
      <c r="HB84" s="18"/>
      <c r="HC84" s="18"/>
      <c r="HD84" s="18"/>
      <c r="HE84" s="18"/>
      <c r="HF84" s="18"/>
      <c r="HG84" s="18"/>
      <c r="HH84" s="18"/>
      <c r="HI84" s="18"/>
      <c r="HJ84" s="18"/>
      <c r="HK84" s="18"/>
      <c r="HL84" s="18"/>
      <c r="HM84" s="18"/>
      <c r="HN84" s="18"/>
      <c r="HO84" s="18"/>
      <c r="HP84" s="18"/>
      <c r="HQ84" s="18"/>
      <c r="HR84" s="18"/>
      <c r="HS84" s="18"/>
      <c r="HT84" s="18"/>
      <c r="HU84" s="18"/>
      <c r="HV84" s="18"/>
      <c r="HW84" s="18"/>
      <c r="HX84" s="18"/>
      <c r="HY84" s="18"/>
      <c r="HZ84" s="18"/>
      <c r="IA84" s="18"/>
      <c r="IB84" s="18"/>
      <c r="IC84" s="18"/>
      <c r="ID84" s="18"/>
      <c r="IE84" s="18"/>
      <c r="IF84" s="18"/>
      <c r="IG84" s="18"/>
      <c r="IH84" s="18"/>
      <c r="II84" s="18"/>
      <c r="IJ84" s="18"/>
      <c r="IK84" s="18"/>
      <c r="IL84" s="18"/>
      <c r="IM84" s="18"/>
      <c r="IN84" s="18"/>
      <c r="IO84" s="18"/>
      <c r="IP84" s="18"/>
      <c r="IQ84" s="18"/>
      <c r="IR84" s="18"/>
      <c r="IS84" s="18"/>
      <c r="IT84" s="18"/>
      <c r="IU84" s="18"/>
      <c r="IV84" s="18"/>
      <c r="IW84" s="18"/>
      <c r="IX84" s="18"/>
      <c r="IY84" s="18"/>
      <c r="IZ84" s="18"/>
      <c r="JA84" s="18"/>
      <c r="JB84" s="18"/>
      <c r="JC84" s="18"/>
      <c r="JD84" s="18"/>
      <c r="JE84" s="18"/>
      <c r="JF84" s="18"/>
    </row>
    <row r="85" spans="1:266" x14ac:dyDescent="0.3">
      <c r="A85" s="18"/>
      <c r="B85" s="18"/>
      <c r="C85" s="18"/>
      <c r="AJ85" s="24"/>
      <c r="AK85" s="24"/>
      <c r="AL85" s="20"/>
      <c r="AM85" s="23"/>
      <c r="AN85" s="18"/>
      <c r="AO85" s="24"/>
      <c r="AU85" s="19"/>
      <c r="AV85" s="19"/>
      <c r="AW85" s="71"/>
      <c r="AX85" s="71"/>
      <c r="AY85" s="71"/>
      <c r="BB85" s="25"/>
      <c r="BC85" s="21"/>
      <c r="BG85" s="18"/>
      <c r="BN85" s="22"/>
      <c r="BO85" s="22"/>
      <c r="BP85" s="22"/>
      <c r="BQ85" s="22"/>
      <c r="BR85" s="15"/>
      <c r="CF85" s="15"/>
      <c r="CL85" s="22"/>
      <c r="CM85" s="15"/>
      <c r="CR85" s="22"/>
      <c r="CT85" s="15"/>
      <c r="CW85" s="22"/>
      <c r="DA85" s="15"/>
      <c r="DH85" s="15"/>
      <c r="DJ85" s="22"/>
      <c r="DO85" s="15"/>
      <c r="DV85" s="15"/>
      <c r="EC85" s="15"/>
      <c r="EJ85" s="15"/>
      <c r="EQ85" s="15"/>
      <c r="EX85" s="15"/>
      <c r="FE85" s="15"/>
      <c r="FL85" s="15"/>
      <c r="FS85" s="15"/>
      <c r="FZ85" s="15"/>
      <c r="GG85" s="15"/>
      <c r="GN85" s="15"/>
      <c r="GP85" s="22"/>
      <c r="GQ85" s="22"/>
      <c r="GR85" s="22"/>
      <c r="GS85" s="22"/>
      <c r="GT85" s="22"/>
      <c r="GU85" s="15"/>
      <c r="GV85" s="22"/>
      <c r="GW85" s="22"/>
      <c r="GX85" s="22"/>
      <c r="GY85" s="18"/>
      <c r="GZ85" s="18"/>
      <c r="HA85" s="18"/>
      <c r="HB85" s="18"/>
      <c r="HC85" s="18"/>
      <c r="HD85" s="18"/>
      <c r="HE85" s="18"/>
      <c r="HF85" s="18"/>
      <c r="HG85" s="18"/>
      <c r="HH85" s="18"/>
      <c r="HI85" s="18"/>
      <c r="HJ85" s="18"/>
      <c r="HK85" s="18"/>
      <c r="HL85" s="18"/>
      <c r="HM85" s="18"/>
      <c r="HN85" s="18"/>
      <c r="HO85" s="18"/>
      <c r="HP85" s="18"/>
      <c r="HQ85" s="18"/>
      <c r="HR85" s="18"/>
      <c r="HS85" s="18"/>
      <c r="HT85" s="18"/>
      <c r="HU85" s="18"/>
      <c r="HV85" s="18"/>
      <c r="HW85" s="18"/>
      <c r="HX85" s="18"/>
      <c r="HY85" s="18"/>
      <c r="HZ85" s="18"/>
      <c r="IA85" s="18"/>
      <c r="IB85" s="18"/>
      <c r="IC85" s="18"/>
      <c r="ID85" s="18"/>
      <c r="IE85" s="18"/>
      <c r="IF85" s="18"/>
      <c r="IG85" s="18"/>
      <c r="IH85" s="18"/>
      <c r="II85" s="18"/>
      <c r="IJ85" s="18"/>
      <c r="IK85" s="18"/>
      <c r="IL85" s="18"/>
      <c r="IM85" s="18"/>
      <c r="IN85" s="18"/>
      <c r="IO85" s="18"/>
      <c r="IP85" s="18"/>
      <c r="IQ85" s="18"/>
      <c r="IR85" s="18"/>
      <c r="IS85" s="18"/>
      <c r="IT85" s="18"/>
      <c r="IU85" s="18"/>
      <c r="IV85" s="18"/>
      <c r="IW85" s="18"/>
      <c r="IX85" s="18"/>
      <c r="IY85" s="18"/>
      <c r="IZ85" s="18"/>
      <c r="JA85" s="18"/>
      <c r="JB85" s="18"/>
      <c r="JC85" s="18"/>
      <c r="JD85" s="18"/>
      <c r="JE85" s="18"/>
      <c r="JF85" s="18"/>
    </row>
    <row r="86" spans="1:266" x14ac:dyDescent="0.3">
      <c r="A86" s="18"/>
      <c r="B86" s="18"/>
      <c r="C86" s="18"/>
      <c r="AJ86" s="24"/>
      <c r="AK86" s="24"/>
      <c r="AL86" s="20"/>
      <c r="AM86" s="23"/>
      <c r="AN86" s="18"/>
      <c r="AO86" s="24"/>
      <c r="AU86" s="19"/>
      <c r="AV86" s="19"/>
      <c r="AW86" s="71"/>
      <c r="AX86" s="71"/>
      <c r="AY86" s="71"/>
      <c r="BB86" s="25"/>
      <c r="BC86" s="21"/>
      <c r="BG86" s="18"/>
      <c r="BN86" s="22"/>
      <c r="BO86" s="22"/>
      <c r="BP86" s="22"/>
      <c r="BQ86" s="22"/>
      <c r="BR86" s="15"/>
      <c r="CF86" s="15"/>
      <c r="CL86" s="22"/>
      <c r="CM86" s="15"/>
      <c r="CR86" s="22"/>
      <c r="CT86" s="15"/>
      <c r="CW86" s="22"/>
      <c r="DA86" s="15"/>
      <c r="DH86" s="15"/>
      <c r="DJ86" s="22"/>
      <c r="DO86" s="15"/>
      <c r="DV86" s="15"/>
      <c r="EC86" s="15"/>
      <c r="EJ86" s="15"/>
      <c r="EQ86" s="15"/>
      <c r="EX86" s="15"/>
      <c r="FE86" s="15"/>
      <c r="FL86" s="15"/>
      <c r="FS86" s="15"/>
      <c r="FZ86" s="15"/>
      <c r="GG86" s="15"/>
      <c r="GN86" s="15"/>
      <c r="GP86" s="22"/>
      <c r="GQ86" s="22"/>
      <c r="GR86" s="22"/>
      <c r="GS86" s="22"/>
      <c r="GT86" s="22"/>
      <c r="GU86" s="15"/>
      <c r="GV86" s="22"/>
      <c r="GW86" s="22"/>
      <c r="GX86" s="22"/>
      <c r="GY86" s="18"/>
      <c r="GZ86" s="18"/>
      <c r="HA86" s="18"/>
      <c r="HB86" s="18"/>
      <c r="HC86" s="18"/>
      <c r="HD86" s="18"/>
      <c r="HE86" s="18"/>
      <c r="HF86" s="18"/>
      <c r="HG86" s="18"/>
      <c r="HH86" s="18"/>
      <c r="HI86" s="18"/>
      <c r="HJ86" s="18"/>
      <c r="HK86" s="18"/>
      <c r="HL86" s="18"/>
      <c r="HM86" s="18"/>
      <c r="HN86" s="18"/>
      <c r="HO86" s="18"/>
      <c r="HP86" s="18"/>
      <c r="HQ86" s="18"/>
      <c r="HR86" s="18"/>
      <c r="HS86" s="18"/>
      <c r="HT86" s="18"/>
      <c r="HU86" s="18"/>
      <c r="HV86" s="18"/>
      <c r="HW86" s="18"/>
      <c r="HX86" s="18"/>
      <c r="HY86" s="18"/>
      <c r="HZ86" s="18"/>
      <c r="IA86" s="18"/>
      <c r="IB86" s="18"/>
      <c r="IC86" s="18"/>
      <c r="ID86" s="18"/>
      <c r="IE86" s="18"/>
      <c r="IF86" s="18"/>
      <c r="IG86" s="18"/>
      <c r="IH86" s="18"/>
      <c r="II86" s="18"/>
      <c r="IJ86" s="18"/>
      <c r="IK86" s="18"/>
      <c r="IL86" s="18"/>
      <c r="IM86" s="18"/>
      <c r="IN86" s="18"/>
      <c r="IO86" s="18"/>
      <c r="IP86" s="18"/>
      <c r="IQ86" s="18"/>
      <c r="IR86" s="18"/>
      <c r="IS86" s="18"/>
      <c r="IT86" s="18"/>
      <c r="IU86" s="18"/>
      <c r="IV86" s="18"/>
      <c r="IW86" s="18"/>
      <c r="IX86" s="18"/>
      <c r="IY86" s="18"/>
      <c r="IZ86" s="18"/>
      <c r="JA86" s="18"/>
      <c r="JB86" s="18"/>
      <c r="JC86" s="18"/>
      <c r="JD86" s="18"/>
      <c r="JE86" s="18"/>
      <c r="JF86" s="18"/>
    </row>
    <row r="87" spans="1:266" x14ac:dyDescent="0.3">
      <c r="B87" s="18"/>
      <c r="C87" s="18"/>
      <c r="AJ87" s="24"/>
      <c r="AK87" s="24"/>
      <c r="AL87" s="20"/>
      <c r="AM87" s="23"/>
      <c r="AN87" s="18"/>
      <c r="AO87" s="24"/>
      <c r="AU87" s="19"/>
      <c r="AV87" s="19"/>
      <c r="AW87" s="71"/>
      <c r="AX87" s="71"/>
      <c r="AY87" s="71"/>
      <c r="BB87" s="25"/>
      <c r="BC87" s="21"/>
      <c r="BG87" s="18"/>
      <c r="BN87" s="22"/>
      <c r="BO87" s="22"/>
      <c r="BP87" s="22"/>
      <c r="BQ87" s="22"/>
      <c r="BR87" s="15"/>
      <c r="CF87" s="15"/>
      <c r="CL87" s="22"/>
      <c r="CM87" s="15"/>
      <c r="CR87" s="22"/>
      <c r="CT87" s="15"/>
      <c r="CW87" s="22"/>
      <c r="DA87" s="15"/>
      <c r="DH87" s="15"/>
      <c r="DJ87" s="22"/>
      <c r="DO87" s="15"/>
      <c r="DV87" s="15"/>
      <c r="EC87" s="15"/>
      <c r="EJ87" s="15"/>
      <c r="EQ87" s="15"/>
      <c r="EX87" s="15"/>
      <c r="FE87" s="15"/>
      <c r="FL87" s="15"/>
      <c r="FS87" s="15"/>
      <c r="FZ87" s="15"/>
      <c r="GG87" s="15"/>
      <c r="GN87" s="15"/>
      <c r="GP87" s="22"/>
      <c r="GQ87" s="22"/>
      <c r="GR87" s="22"/>
      <c r="GS87" s="22"/>
      <c r="GT87" s="22"/>
      <c r="GU87" s="15"/>
      <c r="GV87" s="22"/>
      <c r="GW87" s="22"/>
      <c r="GX87" s="22"/>
      <c r="GY87" s="18"/>
      <c r="GZ87" s="18"/>
      <c r="HA87" s="18"/>
      <c r="HB87" s="18"/>
      <c r="HC87" s="18"/>
      <c r="HD87" s="18"/>
      <c r="HE87" s="18"/>
      <c r="HF87" s="18"/>
      <c r="HG87" s="18"/>
      <c r="HH87" s="18"/>
      <c r="HI87" s="18"/>
      <c r="HJ87" s="18"/>
      <c r="HK87" s="18"/>
      <c r="HL87" s="18"/>
      <c r="HM87" s="18"/>
      <c r="HN87" s="18"/>
      <c r="HO87" s="18"/>
      <c r="HP87" s="18"/>
      <c r="HQ87" s="18"/>
      <c r="HR87" s="18"/>
      <c r="HS87" s="18"/>
      <c r="HT87" s="18"/>
      <c r="HU87" s="18"/>
      <c r="HV87" s="18"/>
      <c r="HW87" s="18"/>
      <c r="HX87" s="18"/>
      <c r="HY87" s="18"/>
      <c r="HZ87" s="18"/>
      <c r="IA87" s="18"/>
      <c r="IB87" s="18"/>
      <c r="IC87" s="18"/>
      <c r="ID87" s="18"/>
      <c r="IE87" s="18"/>
      <c r="IF87" s="18"/>
      <c r="IG87" s="18"/>
      <c r="IH87" s="18"/>
      <c r="II87" s="18"/>
      <c r="IJ87" s="18"/>
      <c r="IK87" s="18"/>
      <c r="IL87" s="18"/>
      <c r="IM87" s="18"/>
      <c r="IN87" s="18"/>
      <c r="IO87" s="18"/>
      <c r="IP87" s="18"/>
      <c r="IQ87" s="18"/>
      <c r="IR87" s="18"/>
      <c r="IS87" s="18"/>
      <c r="IT87" s="18"/>
      <c r="IU87" s="18"/>
      <c r="IV87" s="18"/>
      <c r="IW87" s="18"/>
      <c r="IX87" s="18"/>
      <c r="IY87" s="18"/>
      <c r="IZ87" s="18"/>
      <c r="JA87" s="18"/>
      <c r="JB87" s="18"/>
      <c r="JC87" s="18"/>
      <c r="JD87" s="18"/>
      <c r="JE87" s="18"/>
      <c r="JF87" s="18"/>
    </row>
    <row r="88" spans="1:266" x14ac:dyDescent="0.3">
      <c r="AJ88" s="24"/>
      <c r="AK88" s="24"/>
      <c r="AL88" s="20"/>
      <c r="AM88" s="23"/>
      <c r="AN88" s="18"/>
      <c r="AO88" s="24"/>
      <c r="AU88" s="19"/>
      <c r="AV88" s="19"/>
      <c r="AW88" s="71"/>
      <c r="AX88" s="71"/>
      <c r="AY88" s="71"/>
      <c r="BB88" s="25"/>
      <c r="BC88" s="21"/>
      <c r="BG88" s="18"/>
      <c r="BN88" s="22"/>
      <c r="BO88" s="22"/>
      <c r="BP88" s="22"/>
      <c r="BQ88" s="22"/>
      <c r="BR88" s="15"/>
      <c r="CF88" s="15"/>
      <c r="CL88" s="22"/>
      <c r="CM88" s="15"/>
      <c r="CR88" s="22"/>
      <c r="CT88" s="15"/>
      <c r="CW88" s="22"/>
      <c r="DA88" s="15"/>
      <c r="DH88" s="15"/>
      <c r="DJ88" s="22"/>
      <c r="DO88" s="15"/>
      <c r="DV88" s="15"/>
      <c r="EC88" s="15"/>
      <c r="EJ88" s="15"/>
      <c r="EQ88" s="15"/>
      <c r="EX88" s="15"/>
      <c r="FE88" s="15"/>
      <c r="FL88" s="15"/>
      <c r="FS88" s="15"/>
      <c r="FZ88" s="15"/>
      <c r="GG88" s="15"/>
      <c r="GN88" s="15"/>
      <c r="GP88" s="22"/>
      <c r="GQ88" s="22"/>
      <c r="GR88" s="22"/>
      <c r="GS88" s="22"/>
      <c r="GT88" s="22"/>
      <c r="GU88" s="15"/>
      <c r="GV88" s="22"/>
      <c r="GW88" s="22"/>
      <c r="GX88" s="22"/>
      <c r="GY88" s="18"/>
      <c r="GZ88" s="18"/>
      <c r="HA88" s="18"/>
      <c r="HB88" s="18"/>
      <c r="HC88" s="18"/>
      <c r="HD88" s="18"/>
      <c r="HE88" s="18"/>
      <c r="HF88" s="18"/>
      <c r="HG88" s="18"/>
      <c r="HH88" s="18"/>
      <c r="HI88" s="18"/>
      <c r="HJ88" s="18"/>
      <c r="HK88" s="18"/>
      <c r="HL88" s="18"/>
      <c r="HM88" s="18"/>
      <c r="HN88" s="18"/>
      <c r="HO88" s="18"/>
      <c r="HP88" s="18"/>
      <c r="HQ88" s="18"/>
      <c r="HR88" s="18"/>
      <c r="HS88" s="18"/>
      <c r="HT88" s="18"/>
      <c r="HU88" s="18"/>
      <c r="HV88" s="18"/>
      <c r="HW88" s="18"/>
      <c r="HX88" s="18"/>
      <c r="HY88" s="18"/>
      <c r="HZ88" s="18"/>
      <c r="IA88" s="18"/>
      <c r="IB88" s="18"/>
      <c r="IC88" s="18"/>
      <c r="ID88" s="18"/>
      <c r="IE88" s="18"/>
      <c r="IF88" s="18"/>
      <c r="IG88" s="18"/>
      <c r="IH88" s="18"/>
      <c r="II88" s="18"/>
      <c r="IJ88" s="18"/>
      <c r="IK88" s="18"/>
      <c r="IL88" s="18"/>
      <c r="IM88" s="18"/>
      <c r="IN88" s="18"/>
      <c r="IO88" s="18"/>
      <c r="IP88" s="18"/>
      <c r="IQ88" s="18"/>
      <c r="IR88" s="18"/>
      <c r="IS88" s="18"/>
      <c r="IT88" s="18"/>
      <c r="IU88" s="18"/>
      <c r="IV88" s="18"/>
      <c r="IW88" s="18"/>
      <c r="IX88" s="18"/>
      <c r="IY88" s="18"/>
      <c r="IZ88" s="18"/>
      <c r="JA88" s="18"/>
      <c r="JB88" s="18"/>
      <c r="JC88" s="18"/>
      <c r="JD88" s="18"/>
      <c r="JE88" s="18"/>
      <c r="JF88" s="18"/>
    </row>
    <row r="89" spans="1:266" x14ac:dyDescent="0.3">
      <c r="AJ89" s="24"/>
      <c r="AK89" s="24"/>
      <c r="AL89" s="20"/>
      <c r="AM89" s="23"/>
      <c r="AN89" s="18"/>
      <c r="AO89" s="24"/>
      <c r="AU89" s="19"/>
      <c r="AV89" s="19"/>
      <c r="AW89" s="71"/>
      <c r="AX89" s="71"/>
      <c r="AY89" s="71"/>
      <c r="BB89" s="25"/>
      <c r="BC89" s="21"/>
      <c r="BG89" s="18"/>
      <c r="BN89" s="22"/>
      <c r="BO89" s="22"/>
      <c r="BP89" s="22"/>
      <c r="BQ89" s="22"/>
      <c r="BR89" s="15"/>
      <c r="CF89" s="15"/>
      <c r="CL89" s="22"/>
      <c r="CM89" s="15"/>
      <c r="CR89" s="22"/>
      <c r="CT89" s="15"/>
      <c r="CW89" s="22"/>
      <c r="DA89" s="15"/>
      <c r="DH89" s="15"/>
      <c r="DJ89" s="22"/>
      <c r="DO89" s="15"/>
      <c r="DV89" s="15"/>
      <c r="EC89" s="15"/>
      <c r="EJ89" s="15"/>
      <c r="EQ89" s="15"/>
      <c r="EX89" s="15"/>
      <c r="FE89" s="15"/>
      <c r="FL89" s="15"/>
      <c r="FS89" s="15"/>
      <c r="FZ89" s="15"/>
      <c r="GG89" s="15"/>
      <c r="GN89" s="15"/>
      <c r="GP89" s="22"/>
      <c r="GQ89" s="22"/>
      <c r="GR89" s="22"/>
      <c r="GS89" s="22"/>
      <c r="GT89" s="22"/>
      <c r="GU89" s="15"/>
      <c r="GV89" s="22"/>
      <c r="GW89" s="22"/>
      <c r="GX89" s="22"/>
      <c r="GY89" s="18"/>
      <c r="GZ89" s="18"/>
      <c r="HA89" s="18"/>
      <c r="HB89" s="18"/>
      <c r="HC89" s="18"/>
      <c r="HD89" s="18"/>
      <c r="HE89" s="18"/>
      <c r="HF89" s="18"/>
      <c r="HG89" s="18"/>
      <c r="HH89" s="18"/>
      <c r="HI89" s="18"/>
      <c r="HJ89" s="18"/>
      <c r="HK89" s="18"/>
      <c r="HL89" s="18"/>
      <c r="HM89" s="18"/>
      <c r="HN89" s="18"/>
      <c r="HO89" s="18"/>
      <c r="HP89" s="18"/>
      <c r="HQ89" s="18"/>
      <c r="HR89" s="18"/>
      <c r="HS89" s="18"/>
      <c r="HT89" s="18"/>
      <c r="HU89" s="18"/>
      <c r="HV89" s="18"/>
      <c r="HW89" s="18"/>
      <c r="HX89" s="18"/>
      <c r="HY89" s="18"/>
      <c r="HZ89" s="18"/>
      <c r="IA89" s="18"/>
      <c r="IB89" s="18"/>
      <c r="IC89" s="18"/>
      <c r="ID89" s="18"/>
      <c r="IE89" s="18"/>
      <c r="IF89" s="18"/>
      <c r="IG89" s="18"/>
      <c r="IH89" s="18"/>
      <c r="II89" s="18"/>
      <c r="IJ89" s="18"/>
      <c r="IK89" s="18"/>
      <c r="IL89" s="18"/>
      <c r="IM89" s="18"/>
      <c r="IN89" s="18"/>
      <c r="IO89" s="18"/>
      <c r="IP89" s="18"/>
      <c r="IQ89" s="18"/>
      <c r="IR89" s="18"/>
      <c r="IS89" s="18"/>
      <c r="IT89" s="18"/>
      <c r="IU89" s="18"/>
      <c r="IV89" s="18"/>
      <c r="IW89" s="18"/>
      <c r="IX89" s="18"/>
      <c r="IY89" s="18"/>
      <c r="IZ89" s="18"/>
      <c r="JA89" s="18"/>
      <c r="JB89" s="18"/>
      <c r="JC89" s="18"/>
      <c r="JD89" s="18"/>
      <c r="JE89" s="18"/>
      <c r="JF89" s="18"/>
    </row>
    <row r="90" spans="1:266" x14ac:dyDescent="0.3">
      <c r="AJ90" s="24"/>
      <c r="AK90" s="24"/>
      <c r="AL90" s="20"/>
      <c r="AM90" s="23"/>
      <c r="AN90" s="18"/>
      <c r="AO90" s="24"/>
      <c r="AU90" s="19"/>
      <c r="AV90" s="19"/>
      <c r="AW90" s="71"/>
      <c r="AX90" s="71"/>
      <c r="AY90" s="71"/>
      <c r="BB90" s="25"/>
      <c r="BC90" s="21"/>
      <c r="BG90" s="18"/>
      <c r="BN90" s="22"/>
      <c r="BO90" s="22"/>
      <c r="BP90" s="22"/>
      <c r="BQ90" s="22"/>
      <c r="BR90" s="15"/>
      <c r="CF90" s="15"/>
      <c r="CL90" s="22"/>
      <c r="CM90" s="15"/>
      <c r="CR90" s="22"/>
      <c r="CT90" s="15"/>
      <c r="CW90" s="22"/>
      <c r="DA90" s="15"/>
      <c r="DH90" s="15"/>
      <c r="DJ90" s="22"/>
      <c r="DO90" s="15"/>
      <c r="DV90" s="15"/>
      <c r="EC90" s="15"/>
      <c r="EJ90" s="15"/>
      <c r="EQ90" s="15"/>
      <c r="EX90" s="15"/>
      <c r="FE90" s="15"/>
      <c r="FL90" s="15"/>
      <c r="FS90" s="15"/>
      <c r="FZ90" s="15"/>
      <c r="GG90" s="15"/>
      <c r="GN90" s="15"/>
      <c r="GP90" s="22"/>
      <c r="GQ90" s="22"/>
      <c r="GR90" s="22"/>
      <c r="GS90" s="22"/>
      <c r="GT90" s="22"/>
      <c r="GU90" s="15"/>
      <c r="GV90" s="22"/>
      <c r="GW90" s="22"/>
      <c r="GX90" s="22"/>
      <c r="GY90" s="18"/>
      <c r="GZ90" s="18"/>
      <c r="HA90" s="18"/>
      <c r="HB90" s="18"/>
      <c r="HC90" s="18"/>
      <c r="HD90" s="18"/>
      <c r="HE90" s="18"/>
      <c r="HF90" s="18"/>
      <c r="HG90" s="18"/>
      <c r="HH90" s="18"/>
      <c r="HI90" s="18"/>
      <c r="HJ90" s="18"/>
      <c r="HK90" s="18"/>
      <c r="HL90" s="18"/>
      <c r="HM90" s="18"/>
      <c r="HN90" s="18"/>
      <c r="HO90" s="18"/>
      <c r="HP90" s="18"/>
      <c r="HQ90" s="18"/>
      <c r="HR90" s="18"/>
      <c r="HS90" s="18"/>
      <c r="HT90" s="18"/>
      <c r="HU90" s="18"/>
      <c r="HV90" s="18"/>
      <c r="HW90" s="18"/>
      <c r="HX90" s="18"/>
      <c r="HY90" s="18"/>
      <c r="HZ90" s="18"/>
      <c r="IA90" s="18"/>
      <c r="IB90" s="18"/>
      <c r="IC90" s="18"/>
      <c r="ID90" s="18"/>
      <c r="IE90" s="18"/>
      <c r="IF90" s="18"/>
      <c r="IG90" s="18"/>
      <c r="IH90" s="18"/>
      <c r="II90" s="18"/>
      <c r="IJ90" s="18"/>
      <c r="IK90" s="18"/>
      <c r="IL90" s="18"/>
      <c r="IM90" s="18"/>
      <c r="IN90" s="18"/>
      <c r="IO90" s="18"/>
      <c r="IP90" s="18"/>
      <c r="IQ90" s="18"/>
      <c r="IR90" s="18"/>
      <c r="IS90" s="18"/>
      <c r="IT90" s="18"/>
      <c r="IU90" s="18"/>
      <c r="IV90" s="18"/>
      <c r="IW90" s="18"/>
      <c r="IX90" s="18"/>
      <c r="IY90" s="18"/>
      <c r="IZ90" s="18"/>
      <c r="JA90" s="18"/>
      <c r="JB90" s="18"/>
      <c r="JC90" s="18"/>
      <c r="JD90" s="18"/>
      <c r="JE90" s="18"/>
      <c r="JF90" s="18"/>
    </row>
    <row r="91" spans="1:266" x14ac:dyDescent="0.3">
      <c r="AJ91" s="24"/>
      <c r="AK91" s="24"/>
      <c r="AL91" s="20"/>
      <c r="AM91" s="23"/>
      <c r="AN91" s="18"/>
      <c r="AO91" s="24"/>
      <c r="AU91" s="19"/>
      <c r="AV91" s="19"/>
      <c r="AW91" s="71"/>
      <c r="AX91" s="71"/>
      <c r="AY91" s="71"/>
      <c r="BB91" s="25"/>
      <c r="BC91" s="21"/>
      <c r="BG91" s="18"/>
      <c r="BN91" s="22"/>
      <c r="BO91" s="22"/>
      <c r="BP91" s="22"/>
      <c r="BQ91" s="22"/>
      <c r="BR91" s="15"/>
      <c r="CF91" s="15"/>
      <c r="CL91" s="22"/>
      <c r="CM91" s="15"/>
      <c r="CR91" s="22"/>
      <c r="CT91" s="15"/>
      <c r="CW91" s="22"/>
      <c r="DA91" s="15"/>
      <c r="DH91" s="15"/>
      <c r="DJ91" s="22"/>
      <c r="DO91" s="15"/>
      <c r="DV91" s="15"/>
      <c r="EC91" s="15"/>
      <c r="EJ91" s="15"/>
      <c r="EQ91" s="15"/>
      <c r="EX91" s="15"/>
      <c r="FE91" s="15"/>
      <c r="FL91" s="15"/>
      <c r="FS91" s="15"/>
      <c r="FZ91" s="15"/>
      <c r="GG91" s="15"/>
      <c r="GN91" s="15"/>
      <c r="GP91" s="22"/>
      <c r="GQ91" s="22"/>
      <c r="GR91" s="22"/>
      <c r="GS91" s="22"/>
      <c r="GT91" s="22"/>
      <c r="GU91" s="15"/>
      <c r="GV91" s="22"/>
      <c r="GW91" s="22"/>
      <c r="GX91" s="22"/>
      <c r="GY91" s="18"/>
      <c r="GZ91" s="18"/>
      <c r="HA91" s="18"/>
      <c r="HB91" s="18"/>
      <c r="HC91" s="18"/>
      <c r="HD91" s="18"/>
      <c r="HE91" s="18"/>
      <c r="HF91" s="18"/>
      <c r="HG91" s="18"/>
      <c r="HH91" s="18"/>
      <c r="HI91" s="18"/>
      <c r="HJ91" s="18"/>
      <c r="HK91" s="18"/>
      <c r="HL91" s="18"/>
      <c r="HM91" s="18"/>
      <c r="HN91" s="18"/>
      <c r="HO91" s="18"/>
      <c r="HP91" s="18"/>
      <c r="HQ91" s="18"/>
      <c r="HR91" s="18"/>
      <c r="HS91" s="18"/>
      <c r="HT91" s="18"/>
      <c r="HU91" s="18"/>
      <c r="HV91" s="18"/>
      <c r="HW91" s="18"/>
      <c r="HX91" s="18"/>
      <c r="HY91" s="18"/>
      <c r="HZ91" s="18"/>
      <c r="IA91" s="18"/>
      <c r="IB91" s="18"/>
      <c r="IC91" s="18"/>
      <c r="ID91" s="18"/>
      <c r="IE91" s="18"/>
      <c r="IF91" s="18"/>
      <c r="IG91" s="18"/>
      <c r="IH91" s="18"/>
      <c r="II91" s="18"/>
      <c r="IJ91" s="18"/>
      <c r="IK91" s="18"/>
      <c r="IL91" s="18"/>
      <c r="IM91" s="18"/>
      <c r="IN91" s="18"/>
      <c r="IO91" s="18"/>
      <c r="IP91" s="18"/>
      <c r="IQ91" s="18"/>
      <c r="IR91" s="18"/>
      <c r="IS91" s="18"/>
      <c r="IT91" s="18"/>
      <c r="IU91" s="18"/>
      <c r="IV91" s="18"/>
      <c r="IW91" s="18"/>
      <c r="IX91" s="18"/>
      <c r="IY91" s="18"/>
      <c r="IZ91" s="18"/>
      <c r="JA91" s="18"/>
      <c r="JB91" s="18"/>
      <c r="JC91" s="18"/>
      <c r="JD91" s="18"/>
      <c r="JE91" s="18"/>
      <c r="JF91" s="18"/>
    </row>
    <row r="92" spans="1:266" x14ac:dyDescent="0.3">
      <c r="AJ92" s="24"/>
      <c r="AK92" s="24"/>
      <c r="AL92" s="20"/>
      <c r="AM92" s="23"/>
      <c r="AN92" s="18"/>
      <c r="AO92" s="24"/>
      <c r="AU92" s="19"/>
      <c r="AV92" s="19"/>
      <c r="AW92" s="71"/>
      <c r="AX92" s="71"/>
      <c r="AY92" s="71"/>
      <c r="BB92" s="25"/>
      <c r="BC92" s="21"/>
      <c r="BG92" s="18"/>
      <c r="BN92" s="22"/>
      <c r="BO92" s="22"/>
      <c r="BP92" s="22"/>
      <c r="BQ92" s="22"/>
      <c r="BR92" s="15"/>
      <c r="CF92" s="15"/>
      <c r="CL92" s="22"/>
      <c r="CM92" s="15"/>
      <c r="CR92" s="22"/>
      <c r="CT92" s="15"/>
      <c r="CW92" s="22"/>
      <c r="DA92" s="15"/>
      <c r="DH92" s="15"/>
      <c r="DJ92" s="22"/>
      <c r="DO92" s="15"/>
      <c r="DV92" s="15"/>
      <c r="EC92" s="15"/>
      <c r="EJ92" s="15"/>
      <c r="EQ92" s="15"/>
      <c r="EX92" s="15"/>
      <c r="FE92" s="15"/>
      <c r="FL92" s="15"/>
      <c r="FS92" s="15"/>
      <c r="FZ92" s="15"/>
      <c r="GG92" s="15"/>
      <c r="GN92" s="15"/>
      <c r="GP92" s="22"/>
      <c r="GQ92" s="22"/>
      <c r="GR92" s="22"/>
      <c r="GS92" s="22"/>
      <c r="GT92" s="22"/>
      <c r="GU92" s="15"/>
      <c r="GV92" s="22"/>
      <c r="GW92" s="22"/>
      <c r="GX92" s="22"/>
      <c r="GY92" s="18"/>
      <c r="GZ92" s="18"/>
      <c r="HA92" s="18"/>
      <c r="HB92" s="18"/>
      <c r="HC92" s="18"/>
      <c r="HD92" s="18"/>
      <c r="HE92" s="18"/>
      <c r="HF92" s="18"/>
      <c r="HG92" s="18"/>
      <c r="HH92" s="18"/>
      <c r="HI92" s="18"/>
      <c r="HJ92" s="18"/>
      <c r="HK92" s="18"/>
      <c r="HL92" s="18"/>
      <c r="HM92" s="18"/>
      <c r="HN92" s="18"/>
      <c r="HO92" s="18"/>
      <c r="HP92" s="18"/>
      <c r="HQ92" s="18"/>
      <c r="HR92" s="18"/>
      <c r="HS92" s="18"/>
      <c r="HT92" s="18"/>
      <c r="HU92" s="18"/>
      <c r="HV92" s="18"/>
      <c r="HW92" s="18"/>
      <c r="HX92" s="18"/>
      <c r="HY92" s="18"/>
      <c r="HZ92" s="18"/>
      <c r="IA92" s="18"/>
      <c r="IB92" s="18"/>
      <c r="IC92" s="18"/>
      <c r="ID92" s="18"/>
      <c r="IE92" s="18"/>
      <c r="IF92" s="18"/>
      <c r="IG92" s="18"/>
      <c r="IH92" s="18"/>
      <c r="II92" s="18"/>
      <c r="IJ92" s="18"/>
      <c r="IK92" s="18"/>
      <c r="IL92" s="18"/>
      <c r="IM92" s="18"/>
      <c r="IN92" s="18"/>
      <c r="IO92" s="18"/>
      <c r="IP92" s="18"/>
      <c r="IQ92" s="18"/>
      <c r="IR92" s="18"/>
      <c r="IS92" s="18"/>
      <c r="IT92" s="18"/>
      <c r="IU92" s="18"/>
      <c r="IV92" s="18"/>
      <c r="IW92" s="18"/>
      <c r="IX92" s="18"/>
      <c r="IY92" s="18"/>
      <c r="IZ92" s="18"/>
      <c r="JA92" s="18"/>
      <c r="JB92" s="18"/>
      <c r="JC92" s="18"/>
      <c r="JD92" s="18"/>
      <c r="JE92" s="18"/>
      <c r="JF92" s="18"/>
    </row>
    <row r="93" spans="1:266" x14ac:dyDescent="0.3">
      <c r="AJ93" s="24"/>
      <c r="AK93" s="24"/>
      <c r="AL93" s="20"/>
      <c r="AM93" s="23"/>
      <c r="AN93" s="18"/>
      <c r="AO93" s="24"/>
      <c r="AU93" s="19"/>
      <c r="AV93" s="19"/>
      <c r="AW93" s="71"/>
      <c r="AX93" s="71"/>
      <c r="AY93" s="71"/>
      <c r="BB93" s="25"/>
      <c r="BC93" s="21"/>
      <c r="BG93" s="18"/>
      <c r="BN93" s="22"/>
      <c r="BO93" s="22"/>
      <c r="BP93" s="22"/>
      <c r="BQ93" s="22"/>
      <c r="BR93" s="15"/>
      <c r="CF93" s="15"/>
      <c r="CL93" s="22"/>
      <c r="CM93" s="15"/>
      <c r="CR93" s="22"/>
      <c r="CT93" s="15"/>
      <c r="CW93" s="22"/>
      <c r="DA93" s="15"/>
      <c r="DH93" s="15"/>
      <c r="DJ93" s="22"/>
      <c r="DO93" s="15"/>
      <c r="DV93" s="15"/>
      <c r="EC93" s="15"/>
      <c r="EJ93" s="15"/>
      <c r="EQ93" s="15"/>
      <c r="EX93" s="15"/>
      <c r="FE93" s="15"/>
      <c r="FL93" s="15"/>
      <c r="FS93" s="15"/>
      <c r="FZ93" s="15"/>
      <c r="GG93" s="15"/>
      <c r="GN93" s="15"/>
      <c r="GP93" s="22"/>
      <c r="GQ93" s="22"/>
      <c r="GR93" s="22"/>
      <c r="GS93" s="22"/>
      <c r="GT93" s="22"/>
      <c r="GU93" s="15"/>
      <c r="GV93" s="22"/>
      <c r="GW93" s="22"/>
      <c r="GX93" s="22"/>
      <c r="GY93" s="18"/>
      <c r="GZ93" s="18"/>
      <c r="HA93" s="18"/>
      <c r="HB93" s="18"/>
      <c r="HC93" s="18"/>
      <c r="HD93" s="18"/>
      <c r="HE93" s="18"/>
      <c r="HF93" s="18"/>
      <c r="HG93" s="18"/>
      <c r="HH93" s="18"/>
      <c r="HI93" s="18"/>
      <c r="HJ93" s="18"/>
      <c r="HK93" s="18"/>
      <c r="HL93" s="18"/>
      <c r="HM93" s="18"/>
      <c r="HN93" s="18"/>
      <c r="HO93" s="18"/>
      <c r="HP93" s="18"/>
      <c r="HQ93" s="18"/>
      <c r="HR93" s="18"/>
      <c r="HS93" s="18"/>
      <c r="HT93" s="18"/>
      <c r="HU93" s="18"/>
      <c r="HV93" s="18"/>
      <c r="HW93" s="18"/>
      <c r="HX93" s="18"/>
      <c r="HY93" s="18"/>
      <c r="HZ93" s="18"/>
      <c r="IA93" s="18"/>
      <c r="IB93" s="18"/>
      <c r="IC93" s="18"/>
      <c r="ID93" s="18"/>
      <c r="IE93" s="18"/>
      <c r="IF93" s="18"/>
      <c r="IG93" s="18"/>
      <c r="IH93" s="18"/>
      <c r="II93" s="18"/>
      <c r="IJ93" s="18"/>
      <c r="IK93" s="18"/>
      <c r="IL93" s="18"/>
      <c r="IM93" s="18"/>
      <c r="IN93" s="18"/>
      <c r="IO93" s="18"/>
      <c r="IP93" s="18"/>
      <c r="IQ93" s="18"/>
      <c r="IR93" s="18"/>
      <c r="IS93" s="18"/>
      <c r="IT93" s="18"/>
      <c r="IU93" s="18"/>
      <c r="IV93" s="18"/>
      <c r="IW93" s="18"/>
      <c r="IX93" s="18"/>
      <c r="IY93" s="18"/>
      <c r="IZ93" s="18"/>
      <c r="JA93" s="18"/>
      <c r="JB93" s="18"/>
      <c r="JC93" s="18"/>
      <c r="JD93" s="18"/>
      <c r="JE93" s="18"/>
      <c r="JF93" s="18"/>
    </row>
    <row r="94" spans="1:266" x14ac:dyDescent="0.3">
      <c r="AJ94" s="24"/>
      <c r="AK94" s="24"/>
      <c r="AL94" s="20"/>
      <c r="AM94" s="23"/>
      <c r="AN94" s="18"/>
      <c r="AO94" s="24"/>
      <c r="AU94" s="19"/>
      <c r="AV94" s="19"/>
      <c r="AW94" s="71"/>
      <c r="AX94" s="71"/>
      <c r="AY94" s="71"/>
      <c r="BB94" s="25"/>
      <c r="BC94" s="21"/>
      <c r="BG94" s="18"/>
      <c r="BN94" s="22"/>
      <c r="BO94" s="22"/>
      <c r="BP94" s="22"/>
      <c r="BQ94" s="22"/>
      <c r="BR94" s="15"/>
      <c r="CF94" s="15"/>
      <c r="CL94" s="22"/>
      <c r="CM94" s="15"/>
      <c r="CR94" s="22"/>
      <c r="CT94" s="15"/>
      <c r="CW94" s="22"/>
      <c r="DA94" s="15"/>
      <c r="DH94" s="15"/>
      <c r="DJ94" s="22"/>
      <c r="DO94" s="15"/>
      <c r="DV94" s="15"/>
      <c r="EC94" s="15"/>
      <c r="EJ94" s="15"/>
      <c r="EQ94" s="15"/>
      <c r="EX94" s="15"/>
      <c r="FE94" s="15"/>
      <c r="FL94" s="15"/>
      <c r="FS94" s="15"/>
      <c r="FZ94" s="15"/>
      <c r="GG94" s="15"/>
      <c r="GN94" s="15"/>
      <c r="GP94" s="22"/>
      <c r="GQ94" s="22"/>
      <c r="GR94" s="22"/>
      <c r="GS94" s="22"/>
      <c r="GT94" s="22"/>
      <c r="GU94" s="15"/>
      <c r="GV94" s="22"/>
      <c r="GW94" s="22"/>
      <c r="GX94" s="22"/>
      <c r="GY94" s="18"/>
      <c r="GZ94" s="18"/>
      <c r="HA94" s="18"/>
      <c r="HB94" s="18"/>
      <c r="HC94" s="18"/>
      <c r="HD94" s="18"/>
      <c r="HE94" s="18"/>
      <c r="HF94" s="18"/>
      <c r="HG94" s="18"/>
      <c r="HH94" s="18"/>
      <c r="HI94" s="18"/>
      <c r="HJ94" s="18"/>
      <c r="HK94" s="18"/>
      <c r="HL94" s="18"/>
      <c r="HM94" s="18"/>
      <c r="HN94" s="18"/>
      <c r="HO94" s="18"/>
      <c r="HP94" s="18"/>
      <c r="HQ94" s="18"/>
      <c r="HR94" s="18"/>
      <c r="HS94" s="18"/>
      <c r="HT94" s="18"/>
      <c r="HU94" s="18"/>
      <c r="HV94" s="18"/>
      <c r="HW94" s="18"/>
      <c r="HX94" s="18"/>
      <c r="HY94" s="18"/>
      <c r="HZ94" s="18"/>
      <c r="IA94" s="18"/>
      <c r="IB94" s="18"/>
      <c r="IC94" s="18"/>
      <c r="ID94" s="18"/>
      <c r="IE94" s="18"/>
      <c r="IF94" s="18"/>
      <c r="IG94" s="18"/>
      <c r="IH94" s="18"/>
      <c r="II94" s="18"/>
      <c r="IJ94" s="18"/>
      <c r="IK94" s="18"/>
      <c r="IL94" s="18"/>
      <c r="IM94" s="18"/>
      <c r="IN94" s="18"/>
      <c r="IO94" s="18"/>
      <c r="IP94" s="18"/>
      <c r="IQ94" s="18"/>
      <c r="IR94" s="18"/>
      <c r="IS94" s="18"/>
      <c r="IT94" s="18"/>
      <c r="IU94" s="18"/>
      <c r="IV94" s="18"/>
      <c r="IW94" s="18"/>
      <c r="IX94" s="18"/>
      <c r="IY94" s="18"/>
      <c r="IZ94" s="18"/>
      <c r="JA94" s="18"/>
      <c r="JB94" s="18"/>
      <c r="JC94" s="18"/>
      <c r="JD94" s="18"/>
      <c r="JE94" s="18"/>
      <c r="JF94" s="18"/>
    </row>
    <row r="95" spans="1:266" x14ac:dyDescent="0.3">
      <c r="AJ95" s="24"/>
      <c r="AK95" s="24"/>
      <c r="AL95" s="20"/>
      <c r="AM95" s="23"/>
      <c r="AN95" s="18"/>
      <c r="AO95" s="24"/>
      <c r="AU95" s="19"/>
      <c r="AV95" s="19"/>
      <c r="AW95" s="71"/>
      <c r="AX95" s="71"/>
      <c r="AY95" s="71"/>
      <c r="BB95" s="25"/>
      <c r="BC95" s="21"/>
      <c r="BG95" s="18"/>
      <c r="BN95" s="22"/>
      <c r="BO95" s="22"/>
      <c r="BP95" s="22"/>
      <c r="BQ95" s="22"/>
      <c r="BR95" s="15"/>
      <c r="CF95" s="15"/>
      <c r="CL95" s="22"/>
      <c r="CM95" s="15"/>
      <c r="CR95" s="22"/>
      <c r="CT95" s="15"/>
      <c r="CW95" s="22"/>
      <c r="DA95" s="15"/>
      <c r="DH95" s="15"/>
      <c r="DJ95" s="22"/>
      <c r="DO95" s="15"/>
      <c r="DV95" s="15"/>
      <c r="EC95" s="15"/>
      <c r="EJ95" s="15"/>
      <c r="EQ95" s="15"/>
      <c r="EX95" s="15"/>
      <c r="FE95" s="15"/>
      <c r="FL95" s="15"/>
      <c r="FS95" s="15"/>
      <c r="FZ95" s="15"/>
      <c r="GG95" s="15"/>
      <c r="GN95" s="15"/>
      <c r="GP95" s="22"/>
      <c r="GQ95" s="22"/>
      <c r="GR95" s="22"/>
      <c r="GS95" s="22"/>
      <c r="GT95" s="22"/>
      <c r="GU95" s="15"/>
      <c r="GV95" s="22"/>
      <c r="GW95" s="22"/>
      <c r="GX95" s="22"/>
      <c r="GY95" s="18"/>
      <c r="GZ95" s="18"/>
      <c r="HA95" s="18"/>
      <c r="HB95" s="18"/>
      <c r="HC95" s="18"/>
      <c r="HD95" s="18"/>
      <c r="HE95" s="18"/>
      <c r="HF95" s="18"/>
      <c r="HG95" s="18"/>
      <c r="HH95" s="18"/>
      <c r="HI95" s="18"/>
      <c r="HJ95" s="18"/>
      <c r="HK95" s="18"/>
      <c r="HL95" s="18"/>
      <c r="HM95" s="18"/>
      <c r="HN95" s="18"/>
      <c r="HO95" s="18"/>
      <c r="HP95" s="18"/>
      <c r="HQ95" s="18"/>
      <c r="HR95" s="18"/>
      <c r="HS95" s="18"/>
      <c r="HT95" s="18"/>
      <c r="HU95" s="18"/>
      <c r="HV95" s="18"/>
      <c r="HW95" s="18"/>
      <c r="HX95" s="18"/>
      <c r="HY95" s="18"/>
      <c r="HZ95" s="18"/>
      <c r="IA95" s="18"/>
      <c r="IB95" s="18"/>
      <c r="IC95" s="18"/>
      <c r="ID95" s="18"/>
      <c r="IE95" s="18"/>
      <c r="IF95" s="18"/>
      <c r="IG95" s="18"/>
      <c r="IH95" s="18"/>
      <c r="II95" s="18"/>
      <c r="IJ95" s="18"/>
      <c r="IK95" s="18"/>
      <c r="IL95" s="18"/>
      <c r="IM95" s="18"/>
      <c r="IN95" s="18"/>
      <c r="IO95" s="18"/>
      <c r="IP95" s="18"/>
      <c r="IQ95" s="18"/>
      <c r="IR95" s="18"/>
      <c r="IS95" s="18"/>
      <c r="IT95" s="18"/>
      <c r="IU95" s="18"/>
      <c r="IV95" s="18"/>
      <c r="IW95" s="18"/>
      <c r="IX95" s="18"/>
      <c r="IY95" s="18"/>
      <c r="IZ95" s="18"/>
      <c r="JA95" s="18"/>
      <c r="JB95" s="18"/>
      <c r="JC95" s="18"/>
      <c r="JD95" s="18"/>
      <c r="JE95" s="18"/>
      <c r="JF95" s="18"/>
    </row>
    <row r="96" spans="1:266" x14ac:dyDescent="0.3">
      <c r="AJ96" s="24"/>
      <c r="AK96" s="24"/>
      <c r="AL96" s="20"/>
      <c r="AM96" s="23"/>
      <c r="AN96" s="18"/>
      <c r="AO96" s="24"/>
      <c r="AU96" s="19"/>
      <c r="AV96" s="19"/>
      <c r="AW96" s="71"/>
      <c r="AX96" s="71"/>
      <c r="AY96" s="71"/>
      <c r="BB96" s="25"/>
      <c r="BC96" s="21"/>
      <c r="BG96" s="18"/>
      <c r="BN96" s="22"/>
      <c r="BO96" s="22"/>
      <c r="BP96" s="22"/>
      <c r="BQ96" s="22"/>
      <c r="BR96" s="15"/>
      <c r="CF96" s="15"/>
      <c r="CL96" s="22"/>
      <c r="CM96" s="15"/>
      <c r="CR96" s="22"/>
      <c r="CT96" s="15"/>
      <c r="CW96" s="22"/>
      <c r="DA96" s="15"/>
      <c r="DH96" s="15"/>
      <c r="DJ96" s="22"/>
      <c r="DO96" s="15"/>
      <c r="DV96" s="15"/>
      <c r="EC96" s="15"/>
      <c r="EJ96" s="15"/>
      <c r="EQ96" s="15"/>
      <c r="EX96" s="15"/>
      <c r="FE96" s="15"/>
      <c r="FL96" s="15"/>
      <c r="FS96" s="15"/>
      <c r="FZ96" s="15"/>
      <c r="GG96" s="15"/>
      <c r="GN96" s="15"/>
      <c r="GP96" s="22"/>
      <c r="GQ96" s="22"/>
      <c r="GR96" s="22"/>
      <c r="GS96" s="22"/>
      <c r="GT96" s="22"/>
      <c r="GU96" s="15"/>
      <c r="GV96" s="22"/>
      <c r="GW96" s="22"/>
      <c r="GX96" s="22"/>
      <c r="GY96" s="18"/>
      <c r="GZ96" s="18"/>
      <c r="HA96" s="18"/>
      <c r="HB96" s="18"/>
      <c r="HC96" s="18"/>
      <c r="HD96" s="18"/>
      <c r="HE96" s="18"/>
      <c r="HF96" s="18"/>
      <c r="HG96" s="18"/>
      <c r="HH96" s="18"/>
      <c r="HI96" s="18"/>
      <c r="HJ96" s="18"/>
      <c r="HK96" s="18"/>
      <c r="HL96" s="18"/>
      <c r="HM96" s="18"/>
      <c r="HN96" s="18"/>
      <c r="HO96" s="18"/>
      <c r="HP96" s="18"/>
      <c r="HQ96" s="18"/>
      <c r="HR96" s="18"/>
      <c r="HS96" s="18"/>
      <c r="HT96" s="18"/>
      <c r="HU96" s="18"/>
      <c r="HV96" s="18"/>
      <c r="HW96" s="18"/>
      <c r="HX96" s="18"/>
      <c r="HY96" s="18"/>
      <c r="HZ96" s="18"/>
      <c r="IA96" s="18"/>
      <c r="IB96" s="18"/>
      <c r="IC96" s="18"/>
      <c r="ID96" s="18"/>
      <c r="IE96" s="18"/>
      <c r="IF96" s="18"/>
      <c r="IG96" s="18"/>
      <c r="IH96" s="18"/>
      <c r="II96" s="18"/>
      <c r="IJ96" s="18"/>
      <c r="IK96" s="18"/>
      <c r="IL96" s="18"/>
      <c r="IM96" s="18"/>
      <c r="IN96" s="18"/>
      <c r="IO96" s="18"/>
      <c r="IP96" s="18"/>
      <c r="IQ96" s="18"/>
      <c r="IR96" s="18"/>
      <c r="IS96" s="18"/>
      <c r="IT96" s="18"/>
      <c r="IU96" s="18"/>
      <c r="IV96" s="18"/>
      <c r="IW96" s="18"/>
      <c r="IX96" s="18"/>
      <c r="IY96" s="18"/>
      <c r="IZ96" s="18"/>
      <c r="JA96" s="18"/>
      <c r="JB96" s="18"/>
      <c r="JC96" s="18"/>
      <c r="JD96" s="18"/>
      <c r="JE96" s="18"/>
      <c r="JF96" s="18"/>
    </row>
    <row r="97" spans="36:266" x14ac:dyDescent="0.3">
      <c r="AJ97" s="24"/>
      <c r="AK97" s="24"/>
      <c r="AL97" s="20"/>
      <c r="AM97" s="23"/>
      <c r="AN97" s="18"/>
      <c r="AO97" s="24"/>
      <c r="AU97" s="19"/>
      <c r="AV97" s="19"/>
      <c r="AW97" s="71"/>
      <c r="AX97" s="71"/>
      <c r="AY97" s="71"/>
      <c r="BB97" s="25"/>
      <c r="BC97" s="21"/>
      <c r="BG97" s="18"/>
      <c r="BN97" s="22"/>
      <c r="BO97" s="22"/>
      <c r="BP97" s="22"/>
      <c r="BQ97" s="22"/>
      <c r="BR97" s="15"/>
      <c r="CF97" s="15"/>
      <c r="CL97" s="22"/>
      <c r="CM97" s="15"/>
      <c r="CR97" s="22"/>
      <c r="CT97" s="15"/>
      <c r="CW97" s="22"/>
      <c r="DA97" s="15"/>
      <c r="DH97" s="15"/>
      <c r="DJ97" s="22"/>
      <c r="DO97" s="15"/>
      <c r="DV97" s="15"/>
      <c r="EC97" s="15"/>
      <c r="EJ97" s="15"/>
      <c r="EQ97" s="15"/>
      <c r="EX97" s="15"/>
      <c r="FE97" s="15"/>
      <c r="FL97" s="15"/>
      <c r="FS97" s="15"/>
      <c r="FZ97" s="15"/>
      <c r="GG97" s="15"/>
      <c r="GN97" s="15"/>
      <c r="GP97" s="22"/>
      <c r="GQ97" s="22"/>
      <c r="GR97" s="22"/>
      <c r="GS97" s="22"/>
      <c r="GT97" s="22"/>
      <c r="GU97" s="15"/>
      <c r="GV97" s="22"/>
      <c r="GW97" s="22"/>
      <c r="GX97" s="22"/>
      <c r="GY97" s="18"/>
      <c r="GZ97" s="18"/>
      <c r="HA97" s="18"/>
      <c r="HB97" s="18"/>
      <c r="HC97" s="18"/>
      <c r="HD97" s="18"/>
      <c r="HE97" s="18"/>
      <c r="HF97" s="18"/>
      <c r="HG97" s="18"/>
      <c r="HH97" s="18"/>
      <c r="HI97" s="18"/>
      <c r="HJ97" s="18"/>
      <c r="HK97" s="18"/>
      <c r="HL97" s="18"/>
      <c r="HM97" s="18"/>
      <c r="HN97" s="18"/>
      <c r="HO97" s="18"/>
      <c r="HP97" s="18"/>
      <c r="HQ97" s="18"/>
      <c r="HR97" s="18"/>
      <c r="HS97" s="18"/>
      <c r="HT97" s="18"/>
      <c r="HU97" s="18"/>
      <c r="HV97" s="18"/>
      <c r="HW97" s="18"/>
      <c r="HX97" s="18"/>
      <c r="HY97" s="18"/>
      <c r="HZ97" s="18"/>
      <c r="IA97" s="18"/>
      <c r="IB97" s="18"/>
      <c r="IC97" s="18"/>
      <c r="ID97" s="18"/>
      <c r="IE97" s="18"/>
      <c r="IF97" s="18"/>
      <c r="IG97" s="18"/>
      <c r="IH97" s="18"/>
      <c r="II97" s="18"/>
      <c r="IJ97" s="18"/>
      <c r="IK97" s="18"/>
      <c r="IL97" s="18"/>
      <c r="IM97" s="18"/>
      <c r="IN97" s="18"/>
      <c r="IO97" s="18"/>
      <c r="IP97" s="18"/>
      <c r="IQ97" s="18"/>
      <c r="IR97" s="18"/>
      <c r="IS97" s="18"/>
      <c r="IT97" s="18"/>
      <c r="IU97" s="18"/>
      <c r="IV97" s="18"/>
      <c r="IW97" s="18"/>
      <c r="IX97" s="18"/>
      <c r="IY97" s="18"/>
      <c r="IZ97" s="18"/>
      <c r="JA97" s="18"/>
      <c r="JB97" s="18"/>
      <c r="JC97" s="18"/>
      <c r="JD97" s="18"/>
      <c r="JE97" s="18"/>
      <c r="JF97" s="18"/>
    </row>
    <row r="98" spans="36:266" x14ac:dyDescent="0.3">
      <c r="AJ98" s="24"/>
      <c r="AK98" s="24"/>
      <c r="AL98" s="20"/>
      <c r="AM98" s="23"/>
      <c r="AN98" s="18"/>
      <c r="AO98" s="24"/>
      <c r="AU98" s="19"/>
      <c r="AV98" s="19"/>
      <c r="AW98" s="71"/>
      <c r="AX98" s="71"/>
      <c r="AY98" s="71"/>
      <c r="BB98" s="25"/>
      <c r="BC98" s="21"/>
      <c r="BG98" s="18"/>
      <c r="BN98" s="22"/>
      <c r="BO98" s="22"/>
      <c r="BP98" s="22"/>
      <c r="BQ98" s="22"/>
      <c r="BR98" s="15"/>
      <c r="CF98" s="15"/>
      <c r="CL98" s="22"/>
      <c r="CM98" s="15"/>
      <c r="CR98" s="22"/>
      <c r="CT98" s="15"/>
      <c r="CW98" s="22"/>
      <c r="DA98" s="15"/>
      <c r="DH98" s="15"/>
      <c r="DJ98" s="22"/>
      <c r="DO98" s="15"/>
      <c r="DV98" s="15"/>
      <c r="EC98" s="15"/>
      <c r="EJ98" s="15"/>
      <c r="EQ98" s="15"/>
      <c r="EX98" s="15"/>
      <c r="FE98" s="15"/>
      <c r="FL98" s="15"/>
      <c r="FS98" s="15"/>
      <c r="FZ98" s="15"/>
      <c r="GG98" s="15"/>
      <c r="GN98" s="15"/>
      <c r="GP98" s="22"/>
      <c r="GQ98" s="22"/>
      <c r="GR98" s="22"/>
      <c r="GS98" s="22"/>
      <c r="GT98" s="22"/>
      <c r="GU98" s="15"/>
      <c r="GV98" s="22"/>
      <c r="GW98" s="22"/>
      <c r="GX98" s="22"/>
      <c r="GY98" s="18"/>
      <c r="GZ98" s="18"/>
      <c r="HA98" s="18"/>
      <c r="HB98" s="18"/>
      <c r="HC98" s="18"/>
      <c r="HD98" s="18"/>
      <c r="HE98" s="18"/>
      <c r="HF98" s="18"/>
      <c r="HG98" s="18"/>
      <c r="HH98" s="18"/>
      <c r="HI98" s="18"/>
      <c r="HJ98" s="18"/>
      <c r="HK98" s="18"/>
      <c r="HL98" s="18"/>
      <c r="HM98" s="18"/>
      <c r="HN98" s="18"/>
      <c r="HO98" s="18"/>
      <c r="HP98" s="18"/>
      <c r="HQ98" s="18"/>
      <c r="HR98" s="18"/>
      <c r="HS98" s="18"/>
      <c r="HT98" s="18"/>
      <c r="HU98" s="18"/>
      <c r="HV98" s="18"/>
      <c r="HW98" s="18"/>
      <c r="HX98" s="18"/>
      <c r="HY98" s="18"/>
      <c r="HZ98" s="18"/>
      <c r="IA98" s="18"/>
      <c r="IB98" s="18"/>
      <c r="IC98" s="18"/>
      <c r="ID98" s="18"/>
      <c r="IE98" s="18"/>
      <c r="IF98" s="18"/>
      <c r="IG98" s="18"/>
      <c r="IH98" s="18"/>
      <c r="II98" s="18"/>
      <c r="IJ98" s="18"/>
      <c r="IK98" s="18"/>
      <c r="IL98" s="18"/>
      <c r="IM98" s="18"/>
      <c r="IN98" s="18"/>
      <c r="IO98" s="18"/>
      <c r="IP98" s="18"/>
      <c r="IQ98" s="18"/>
      <c r="IR98" s="18"/>
      <c r="IS98" s="18"/>
      <c r="IT98" s="18"/>
      <c r="IU98" s="18"/>
      <c r="IV98" s="18"/>
      <c r="IW98" s="18"/>
      <c r="IX98" s="18"/>
      <c r="IY98" s="18"/>
      <c r="IZ98" s="18"/>
      <c r="JA98" s="18"/>
      <c r="JB98" s="18"/>
      <c r="JC98" s="18"/>
      <c r="JD98" s="18"/>
      <c r="JE98" s="18"/>
      <c r="JF98" s="18"/>
    </row>
    <row r="99" spans="36:266" x14ac:dyDescent="0.3">
      <c r="AJ99" s="24"/>
      <c r="AK99" s="24"/>
      <c r="AL99" s="20"/>
      <c r="AM99" s="23"/>
      <c r="AN99" s="18"/>
      <c r="AO99" s="24"/>
      <c r="AU99" s="19"/>
      <c r="AV99" s="19"/>
      <c r="AW99" s="71"/>
      <c r="AX99" s="71"/>
      <c r="AY99" s="71"/>
      <c r="BB99" s="25"/>
      <c r="BC99" s="21"/>
      <c r="BG99" s="18"/>
      <c r="BN99" s="22"/>
      <c r="BO99" s="22"/>
      <c r="BP99" s="22"/>
      <c r="BQ99" s="22"/>
      <c r="BR99" s="15"/>
      <c r="CF99" s="15"/>
      <c r="CL99" s="22"/>
      <c r="CM99" s="15"/>
      <c r="CR99" s="22"/>
      <c r="CT99" s="15"/>
      <c r="CW99" s="22"/>
      <c r="DA99" s="15"/>
      <c r="DH99" s="15"/>
      <c r="DJ99" s="22"/>
      <c r="DO99" s="15"/>
      <c r="DV99" s="15"/>
      <c r="EC99" s="15"/>
      <c r="EJ99" s="15"/>
      <c r="EQ99" s="15"/>
      <c r="EX99" s="15"/>
      <c r="FE99" s="15"/>
      <c r="FL99" s="15"/>
      <c r="FS99" s="15"/>
      <c r="FZ99" s="15"/>
      <c r="GG99" s="15"/>
      <c r="GN99" s="15"/>
      <c r="GP99" s="22"/>
      <c r="GQ99" s="22"/>
      <c r="GR99" s="22"/>
      <c r="GS99" s="22"/>
      <c r="GT99" s="22"/>
      <c r="GU99" s="15"/>
      <c r="GV99" s="22"/>
      <c r="GW99" s="22"/>
      <c r="GX99" s="22"/>
      <c r="GY99" s="18"/>
      <c r="GZ99" s="18"/>
      <c r="HA99" s="18"/>
      <c r="HB99" s="18"/>
      <c r="HC99" s="18"/>
      <c r="HD99" s="18"/>
      <c r="HE99" s="18"/>
      <c r="HF99" s="18"/>
      <c r="HG99" s="18"/>
      <c r="HH99" s="18"/>
      <c r="HI99" s="18"/>
      <c r="HJ99" s="18"/>
      <c r="HK99" s="18"/>
      <c r="HL99" s="18"/>
      <c r="HM99" s="18"/>
      <c r="HN99" s="18"/>
      <c r="HO99" s="18"/>
      <c r="HP99" s="18"/>
      <c r="HQ99" s="18"/>
      <c r="HR99" s="18"/>
      <c r="HS99" s="18"/>
      <c r="HT99" s="18"/>
      <c r="HU99" s="18"/>
      <c r="HV99" s="18"/>
      <c r="HW99" s="18"/>
      <c r="HX99" s="18"/>
      <c r="HY99" s="18"/>
      <c r="HZ99" s="18"/>
      <c r="IA99" s="18"/>
      <c r="IB99" s="18"/>
      <c r="IC99" s="18"/>
      <c r="ID99" s="18"/>
      <c r="IE99" s="18"/>
      <c r="IF99" s="18"/>
      <c r="IG99" s="18"/>
      <c r="IH99" s="18"/>
      <c r="II99" s="18"/>
      <c r="IJ99" s="18"/>
      <c r="IK99" s="18"/>
      <c r="IL99" s="18"/>
      <c r="IM99" s="18"/>
      <c r="IN99" s="18"/>
      <c r="IO99" s="18"/>
      <c r="IP99" s="18"/>
      <c r="IQ99" s="18"/>
      <c r="IR99" s="18"/>
      <c r="IS99" s="18"/>
      <c r="IT99" s="18"/>
      <c r="IU99" s="18"/>
      <c r="IV99" s="18"/>
      <c r="IW99" s="18"/>
      <c r="IX99" s="18"/>
      <c r="IY99" s="18"/>
      <c r="IZ99" s="18"/>
      <c r="JA99" s="18"/>
      <c r="JB99" s="18"/>
      <c r="JC99" s="18"/>
      <c r="JD99" s="18"/>
      <c r="JE99" s="18"/>
      <c r="JF99" s="18"/>
    </row>
    <row r="100" spans="36:266" x14ac:dyDescent="0.3">
      <c r="AJ100" s="24"/>
      <c r="AK100" s="24"/>
      <c r="AL100" s="20"/>
      <c r="AM100" s="23"/>
      <c r="AN100" s="18"/>
      <c r="AO100" s="24"/>
      <c r="AU100" s="19"/>
      <c r="AV100" s="19"/>
      <c r="AW100" s="71"/>
      <c r="AX100" s="71"/>
      <c r="AY100" s="71"/>
      <c r="BB100" s="25"/>
      <c r="BC100" s="21"/>
      <c r="BG100" s="18"/>
      <c r="BN100" s="22"/>
      <c r="BO100" s="22"/>
      <c r="BP100" s="22"/>
      <c r="BQ100" s="22"/>
      <c r="BR100" s="15"/>
      <c r="CF100" s="15"/>
      <c r="CL100" s="22"/>
      <c r="CM100" s="15"/>
      <c r="CR100" s="22"/>
      <c r="CT100" s="15"/>
      <c r="CW100" s="22"/>
      <c r="DA100" s="15"/>
      <c r="DH100" s="15"/>
      <c r="DJ100" s="22"/>
      <c r="DO100" s="15"/>
      <c r="DV100" s="15"/>
      <c r="EC100" s="15"/>
      <c r="EJ100" s="15"/>
      <c r="EQ100" s="15"/>
      <c r="EX100" s="15"/>
      <c r="FE100" s="15"/>
      <c r="FL100" s="15"/>
      <c r="FS100" s="15"/>
      <c r="FZ100" s="15"/>
      <c r="GG100" s="15"/>
      <c r="GN100" s="15"/>
      <c r="GP100" s="22"/>
      <c r="GQ100" s="22"/>
      <c r="GR100" s="22"/>
      <c r="GS100" s="22"/>
      <c r="GT100" s="22"/>
      <c r="GU100" s="15"/>
      <c r="GV100" s="22"/>
      <c r="GW100" s="22"/>
      <c r="GX100" s="22"/>
      <c r="GY100" s="18"/>
      <c r="GZ100" s="18"/>
      <c r="HA100" s="18"/>
      <c r="HB100" s="18"/>
      <c r="HC100" s="18"/>
      <c r="HD100" s="18"/>
      <c r="HE100" s="18"/>
      <c r="HF100" s="18"/>
      <c r="HG100" s="18"/>
      <c r="HH100" s="18"/>
      <c r="HI100" s="18"/>
      <c r="HJ100" s="18"/>
      <c r="HK100" s="18"/>
      <c r="HL100" s="18"/>
      <c r="HM100" s="18"/>
      <c r="HN100" s="18"/>
      <c r="HO100" s="18"/>
      <c r="HP100" s="18"/>
      <c r="HQ100" s="18"/>
      <c r="HR100" s="18"/>
      <c r="HS100" s="18"/>
      <c r="HT100" s="18"/>
      <c r="HU100" s="18"/>
      <c r="HV100" s="18"/>
      <c r="HW100" s="18"/>
      <c r="HX100" s="18"/>
      <c r="HY100" s="18"/>
      <c r="HZ100" s="18"/>
      <c r="IA100" s="18"/>
      <c r="IB100" s="18"/>
      <c r="IC100" s="18"/>
      <c r="ID100" s="18"/>
      <c r="IE100" s="18"/>
      <c r="IF100" s="18"/>
      <c r="IG100" s="18"/>
      <c r="IH100" s="18"/>
      <c r="II100" s="18"/>
      <c r="IJ100" s="18"/>
      <c r="IK100" s="18"/>
      <c r="IL100" s="18"/>
      <c r="IM100" s="18"/>
      <c r="IN100" s="18"/>
      <c r="IO100" s="18"/>
      <c r="IP100" s="18"/>
      <c r="IQ100" s="18"/>
      <c r="IR100" s="18"/>
      <c r="IS100" s="18"/>
      <c r="IT100" s="18"/>
      <c r="IU100" s="18"/>
      <c r="IV100" s="18"/>
      <c r="IW100" s="18"/>
      <c r="IX100" s="18"/>
      <c r="IY100" s="18"/>
      <c r="IZ100" s="18"/>
      <c r="JA100" s="18"/>
      <c r="JB100" s="18"/>
      <c r="JC100" s="18"/>
      <c r="JD100" s="18"/>
      <c r="JE100" s="18"/>
      <c r="JF100" s="18"/>
    </row>
    <row r="101" spans="36:266" x14ac:dyDescent="0.3">
      <c r="AJ101" s="24"/>
      <c r="AK101" s="24"/>
      <c r="AL101" s="20"/>
      <c r="AM101" s="23"/>
      <c r="AN101" s="18"/>
      <c r="AO101" s="24"/>
      <c r="AU101" s="19"/>
      <c r="AV101" s="19"/>
      <c r="AW101" s="71"/>
      <c r="AX101" s="71"/>
      <c r="AY101" s="71"/>
      <c r="BB101" s="25"/>
      <c r="BC101" s="21"/>
      <c r="BG101" s="18"/>
      <c r="BN101" s="22"/>
      <c r="BO101" s="22"/>
      <c r="BP101" s="22"/>
      <c r="BQ101" s="22"/>
      <c r="BR101" s="15"/>
      <c r="CF101" s="15"/>
      <c r="CL101" s="22"/>
      <c r="CM101" s="15"/>
      <c r="CR101" s="22"/>
      <c r="CT101" s="15"/>
      <c r="CW101" s="22"/>
      <c r="DA101" s="15"/>
      <c r="DH101" s="15"/>
      <c r="DJ101" s="22"/>
      <c r="DO101" s="15"/>
      <c r="DV101" s="15"/>
      <c r="EC101" s="15"/>
      <c r="EJ101" s="15"/>
      <c r="EQ101" s="15"/>
      <c r="EX101" s="15"/>
      <c r="FE101" s="15"/>
      <c r="FL101" s="15"/>
      <c r="FS101" s="15"/>
      <c r="FZ101" s="15"/>
      <c r="GG101" s="15"/>
      <c r="GN101" s="15"/>
      <c r="GP101" s="22"/>
      <c r="GQ101" s="22"/>
      <c r="GR101" s="22"/>
      <c r="GS101" s="22"/>
      <c r="GT101" s="22"/>
      <c r="GU101" s="15"/>
      <c r="GV101" s="22"/>
      <c r="GW101" s="22"/>
      <c r="GX101" s="22"/>
      <c r="GY101" s="18"/>
      <c r="GZ101" s="18"/>
      <c r="HA101" s="18"/>
      <c r="HB101" s="18"/>
      <c r="HC101" s="18"/>
      <c r="HD101" s="18"/>
      <c r="HE101" s="18"/>
      <c r="HF101" s="18"/>
      <c r="HG101" s="18"/>
      <c r="HH101" s="18"/>
      <c r="HI101" s="18"/>
      <c r="HJ101" s="18"/>
      <c r="HK101" s="18"/>
      <c r="HL101" s="18"/>
      <c r="HM101" s="18"/>
      <c r="HN101" s="18"/>
      <c r="HO101" s="18"/>
      <c r="HP101" s="18"/>
      <c r="HQ101" s="18"/>
      <c r="HR101" s="18"/>
      <c r="HS101" s="18"/>
      <c r="HT101" s="18"/>
      <c r="HU101" s="18"/>
      <c r="HV101" s="18"/>
      <c r="HW101" s="18"/>
      <c r="HX101" s="18"/>
      <c r="HY101" s="18"/>
      <c r="HZ101" s="18"/>
      <c r="IA101" s="18"/>
      <c r="IB101" s="18"/>
      <c r="IC101" s="18"/>
      <c r="ID101" s="18"/>
      <c r="IE101" s="18"/>
      <c r="IF101" s="18"/>
      <c r="IG101" s="18"/>
      <c r="IH101" s="18"/>
      <c r="II101" s="18"/>
      <c r="IJ101" s="18"/>
      <c r="IK101" s="18"/>
      <c r="IL101" s="18"/>
      <c r="IM101" s="18"/>
      <c r="IN101" s="18"/>
      <c r="IO101" s="18"/>
      <c r="IP101" s="18"/>
      <c r="IQ101" s="18"/>
      <c r="IR101" s="18"/>
      <c r="IS101" s="18"/>
      <c r="IT101" s="18"/>
      <c r="IU101" s="18"/>
      <c r="IV101" s="18"/>
      <c r="IW101" s="18"/>
      <c r="IX101" s="18"/>
      <c r="IY101" s="18"/>
      <c r="IZ101" s="18"/>
      <c r="JA101" s="18"/>
      <c r="JB101" s="18"/>
      <c r="JC101" s="18"/>
      <c r="JD101" s="18"/>
      <c r="JE101" s="18"/>
      <c r="JF101" s="18"/>
    </row>
    <row r="102" spans="36:266" x14ac:dyDescent="0.3">
      <c r="AJ102" s="24"/>
      <c r="AK102" s="24"/>
      <c r="AL102" s="20"/>
      <c r="AM102" s="23"/>
      <c r="AN102" s="18"/>
      <c r="AO102" s="24"/>
      <c r="AU102" s="19"/>
      <c r="AV102" s="19"/>
      <c r="AW102" s="71"/>
      <c r="AX102" s="71"/>
      <c r="AY102" s="71"/>
      <c r="BB102" s="25"/>
      <c r="BC102" s="21"/>
      <c r="BG102" s="18"/>
      <c r="BN102" s="22"/>
      <c r="BO102" s="22"/>
      <c r="BP102" s="22"/>
      <c r="BQ102" s="22"/>
      <c r="BR102" s="15"/>
      <c r="CF102" s="15"/>
      <c r="CL102" s="22"/>
      <c r="CM102" s="15"/>
      <c r="CR102" s="22"/>
      <c r="CT102" s="15"/>
      <c r="CW102" s="22"/>
      <c r="DA102" s="15"/>
      <c r="DH102" s="15"/>
      <c r="DJ102" s="22"/>
      <c r="DO102" s="15"/>
      <c r="DV102" s="15"/>
      <c r="EC102" s="15"/>
      <c r="EJ102" s="15"/>
      <c r="EQ102" s="15"/>
      <c r="EX102" s="15"/>
      <c r="FE102" s="15"/>
      <c r="FL102" s="15"/>
      <c r="FS102" s="15"/>
      <c r="FZ102" s="15"/>
      <c r="GG102" s="15"/>
      <c r="GN102" s="15"/>
      <c r="GP102" s="22"/>
      <c r="GQ102" s="22"/>
      <c r="GR102" s="22"/>
      <c r="GS102" s="22"/>
      <c r="GT102" s="22"/>
      <c r="GU102" s="15"/>
      <c r="GV102" s="22"/>
      <c r="GW102" s="22"/>
      <c r="GX102" s="22"/>
      <c r="GY102" s="18"/>
      <c r="GZ102" s="18"/>
      <c r="HA102" s="18"/>
      <c r="HB102" s="18"/>
      <c r="HC102" s="18"/>
      <c r="HD102" s="18"/>
      <c r="HE102" s="18"/>
      <c r="HF102" s="18"/>
      <c r="HG102" s="18"/>
      <c r="HH102" s="18"/>
      <c r="HI102" s="18"/>
      <c r="HJ102" s="18"/>
      <c r="HK102" s="18"/>
      <c r="HL102" s="18"/>
      <c r="HM102" s="18"/>
      <c r="HN102" s="18"/>
      <c r="HO102" s="18"/>
      <c r="HP102" s="18"/>
      <c r="HQ102" s="18"/>
      <c r="HR102" s="18"/>
      <c r="HS102" s="18"/>
      <c r="HT102" s="18"/>
      <c r="HU102" s="18"/>
      <c r="HV102" s="18"/>
      <c r="HW102" s="18"/>
      <c r="HX102" s="18"/>
      <c r="HY102" s="18"/>
      <c r="HZ102" s="18"/>
      <c r="IA102" s="18"/>
      <c r="IB102" s="18"/>
      <c r="IC102" s="18"/>
      <c r="ID102" s="18"/>
      <c r="IE102" s="18"/>
      <c r="IF102" s="18"/>
      <c r="IG102" s="18"/>
      <c r="IH102" s="18"/>
      <c r="II102" s="18"/>
      <c r="IJ102" s="18"/>
      <c r="IK102" s="18"/>
      <c r="IL102" s="18"/>
      <c r="IM102" s="18"/>
      <c r="IN102" s="18"/>
      <c r="IO102" s="18"/>
      <c r="IP102" s="18"/>
      <c r="IQ102" s="18"/>
      <c r="IR102" s="18"/>
      <c r="IS102" s="18"/>
      <c r="IT102" s="18"/>
      <c r="IU102" s="18"/>
      <c r="IV102" s="18"/>
      <c r="IW102" s="18"/>
      <c r="IX102" s="18"/>
      <c r="IY102" s="18"/>
      <c r="IZ102" s="18"/>
      <c r="JA102" s="18"/>
      <c r="JB102" s="18"/>
      <c r="JC102" s="18"/>
      <c r="JD102" s="18"/>
      <c r="JE102" s="18"/>
      <c r="JF102" s="18"/>
    </row>
    <row r="103" spans="36:266" x14ac:dyDescent="0.3">
      <c r="AJ103" s="24"/>
      <c r="AK103" s="24"/>
      <c r="AL103" s="20"/>
      <c r="AM103" s="23"/>
      <c r="AN103" s="18"/>
      <c r="AO103" s="24"/>
      <c r="AU103" s="19"/>
      <c r="AV103" s="19"/>
      <c r="AW103" s="71"/>
      <c r="AX103" s="71"/>
      <c r="AY103" s="71"/>
      <c r="BB103" s="25"/>
      <c r="BC103" s="21"/>
      <c r="BG103" s="18"/>
      <c r="BN103" s="22"/>
      <c r="BO103" s="22"/>
      <c r="BP103" s="22"/>
      <c r="BQ103" s="22"/>
      <c r="BR103" s="15"/>
      <c r="CF103" s="15"/>
      <c r="CL103" s="22"/>
      <c r="CM103" s="15"/>
      <c r="CR103" s="22"/>
      <c r="CT103" s="15"/>
      <c r="CW103" s="22"/>
      <c r="DA103" s="15"/>
      <c r="DH103" s="15"/>
      <c r="DJ103" s="22"/>
      <c r="DO103" s="15"/>
      <c r="DV103" s="15"/>
      <c r="EC103" s="15"/>
      <c r="EJ103" s="15"/>
      <c r="EQ103" s="15"/>
      <c r="EX103" s="15"/>
      <c r="FE103" s="15"/>
      <c r="FL103" s="15"/>
      <c r="FS103" s="15"/>
      <c r="FZ103" s="15"/>
      <c r="GG103" s="15"/>
      <c r="GN103" s="15"/>
      <c r="GP103" s="22"/>
      <c r="GQ103" s="22"/>
      <c r="GR103" s="22"/>
      <c r="GS103" s="22"/>
      <c r="GT103" s="22"/>
      <c r="GU103" s="15"/>
      <c r="GV103" s="22"/>
      <c r="GW103" s="22"/>
      <c r="GX103" s="22"/>
      <c r="GY103" s="18"/>
      <c r="GZ103" s="18"/>
      <c r="HA103" s="18"/>
      <c r="HB103" s="18"/>
      <c r="HC103" s="18"/>
      <c r="HD103" s="18"/>
      <c r="HE103" s="18"/>
      <c r="HF103" s="18"/>
      <c r="HG103" s="18"/>
      <c r="HH103" s="18"/>
      <c r="HI103" s="18"/>
      <c r="HJ103" s="18"/>
      <c r="HK103" s="18"/>
      <c r="HL103" s="18"/>
      <c r="HM103" s="18"/>
      <c r="HN103" s="18"/>
      <c r="HO103" s="18"/>
      <c r="HP103" s="18"/>
      <c r="HQ103" s="18"/>
      <c r="HR103" s="18"/>
      <c r="HS103" s="18"/>
      <c r="HT103" s="18"/>
      <c r="HU103" s="18"/>
      <c r="HV103" s="18"/>
      <c r="HW103" s="18"/>
      <c r="HX103" s="18"/>
      <c r="HY103" s="18"/>
      <c r="HZ103" s="18"/>
      <c r="IA103" s="18"/>
      <c r="IB103" s="18"/>
      <c r="IC103" s="18"/>
      <c r="ID103" s="18"/>
      <c r="IE103" s="18"/>
      <c r="IF103" s="18"/>
      <c r="IG103" s="18"/>
      <c r="IH103" s="18"/>
      <c r="II103" s="18"/>
      <c r="IJ103" s="18"/>
      <c r="IK103" s="18"/>
      <c r="IL103" s="18"/>
      <c r="IM103" s="18"/>
      <c r="IN103" s="18"/>
      <c r="IO103" s="18"/>
      <c r="IP103" s="18"/>
      <c r="IQ103" s="18"/>
      <c r="IR103" s="18"/>
      <c r="IS103" s="18"/>
      <c r="IT103" s="18"/>
      <c r="IU103" s="18"/>
      <c r="IV103" s="18"/>
      <c r="IW103" s="18"/>
      <c r="IX103" s="18"/>
      <c r="IY103" s="18"/>
      <c r="IZ103" s="18"/>
      <c r="JA103" s="18"/>
      <c r="JB103" s="18"/>
      <c r="JC103" s="18"/>
      <c r="JD103" s="18"/>
      <c r="JE103" s="18"/>
      <c r="JF103" s="18"/>
    </row>
    <row r="104" spans="36:266" x14ac:dyDescent="0.3">
      <c r="AJ104" s="24"/>
      <c r="AK104" s="24"/>
      <c r="AL104" s="20"/>
      <c r="AM104" s="23"/>
      <c r="AN104" s="18"/>
      <c r="AO104" s="24"/>
      <c r="AU104" s="19"/>
      <c r="AV104" s="19"/>
      <c r="AW104" s="71"/>
      <c r="AX104" s="71"/>
      <c r="AY104" s="71"/>
      <c r="BB104" s="25"/>
      <c r="BC104" s="21"/>
      <c r="BG104" s="18"/>
      <c r="BN104" s="22"/>
      <c r="BO104" s="22"/>
      <c r="BP104" s="22"/>
      <c r="BQ104" s="22"/>
      <c r="BR104" s="15"/>
      <c r="CF104" s="15"/>
      <c r="CL104" s="22"/>
      <c r="CM104" s="15"/>
      <c r="CR104" s="22"/>
      <c r="CT104" s="15"/>
      <c r="CW104" s="22"/>
      <c r="DA104" s="15"/>
      <c r="DH104" s="15"/>
      <c r="DJ104" s="22"/>
      <c r="DO104" s="15"/>
      <c r="DV104" s="15"/>
      <c r="EC104" s="15"/>
      <c r="EJ104" s="15"/>
      <c r="EQ104" s="15"/>
      <c r="EX104" s="15"/>
      <c r="FE104" s="15"/>
      <c r="FL104" s="15"/>
      <c r="FS104" s="15"/>
      <c r="FZ104" s="15"/>
      <c r="GG104" s="15"/>
      <c r="GN104" s="15"/>
      <c r="GP104" s="22"/>
      <c r="GQ104" s="22"/>
      <c r="GR104" s="22"/>
      <c r="GS104" s="22"/>
      <c r="GT104" s="22"/>
      <c r="GU104" s="15"/>
      <c r="GV104" s="22"/>
      <c r="GW104" s="22"/>
      <c r="GX104" s="22"/>
      <c r="GY104" s="18"/>
      <c r="GZ104" s="18"/>
      <c r="HA104" s="18"/>
      <c r="HB104" s="18"/>
      <c r="HC104" s="18"/>
      <c r="HD104" s="18"/>
      <c r="HE104" s="18"/>
      <c r="HF104" s="18"/>
      <c r="HG104" s="18"/>
      <c r="HH104" s="18"/>
      <c r="HI104" s="18"/>
      <c r="HJ104" s="18"/>
      <c r="HK104" s="18"/>
      <c r="HL104" s="18"/>
      <c r="HM104" s="18"/>
      <c r="HN104" s="18"/>
      <c r="HO104" s="18"/>
      <c r="HP104" s="18"/>
      <c r="HQ104" s="18"/>
      <c r="HR104" s="18"/>
      <c r="HS104" s="18"/>
      <c r="HT104" s="18"/>
      <c r="HU104" s="18"/>
      <c r="HV104" s="18"/>
      <c r="HW104" s="18"/>
      <c r="HX104" s="18"/>
      <c r="HY104" s="18"/>
      <c r="HZ104" s="18"/>
      <c r="IA104" s="18"/>
      <c r="IB104" s="18"/>
      <c r="IC104" s="18"/>
      <c r="ID104" s="18"/>
      <c r="IE104" s="18"/>
      <c r="IF104" s="18"/>
      <c r="IG104" s="18"/>
      <c r="IH104" s="18"/>
      <c r="II104" s="18"/>
      <c r="IJ104" s="18"/>
      <c r="IK104" s="18"/>
      <c r="IL104" s="18"/>
      <c r="IM104" s="18"/>
      <c r="IN104" s="18"/>
      <c r="IO104" s="18"/>
      <c r="IP104" s="18"/>
      <c r="IQ104" s="18"/>
      <c r="IR104" s="18"/>
      <c r="IS104" s="18"/>
      <c r="IT104" s="18"/>
      <c r="IU104" s="18"/>
      <c r="IV104" s="18"/>
      <c r="IW104" s="18"/>
      <c r="IX104" s="18"/>
      <c r="IY104" s="18"/>
      <c r="IZ104" s="18"/>
      <c r="JA104" s="18"/>
      <c r="JB104" s="18"/>
      <c r="JC104" s="18"/>
      <c r="JD104" s="18"/>
      <c r="JE104" s="18"/>
      <c r="JF104" s="18"/>
    </row>
    <row r="105" spans="36:266" x14ac:dyDescent="0.3">
      <c r="AJ105" s="24"/>
      <c r="AK105" s="24"/>
      <c r="AL105" s="20"/>
      <c r="AM105" s="23"/>
      <c r="AN105" s="18"/>
      <c r="AO105" s="24"/>
      <c r="AU105" s="19"/>
      <c r="AV105" s="19"/>
      <c r="AW105" s="71"/>
      <c r="AX105" s="71"/>
      <c r="AY105" s="71"/>
      <c r="BB105" s="25"/>
      <c r="BC105" s="21"/>
      <c r="BG105" s="18"/>
      <c r="BN105" s="22"/>
      <c r="BO105" s="22"/>
      <c r="BP105" s="22"/>
      <c r="BQ105" s="22"/>
      <c r="BR105" s="15"/>
      <c r="CF105" s="15"/>
      <c r="CL105" s="22"/>
      <c r="CM105" s="15"/>
      <c r="CR105" s="22"/>
      <c r="CT105" s="15"/>
      <c r="CW105" s="22"/>
      <c r="DA105" s="15"/>
      <c r="DH105" s="15"/>
      <c r="DJ105" s="22"/>
      <c r="DO105" s="15"/>
      <c r="DV105" s="15"/>
      <c r="EC105" s="15"/>
      <c r="EJ105" s="15"/>
      <c r="EQ105" s="15"/>
      <c r="EX105" s="15"/>
      <c r="FE105" s="15"/>
      <c r="FL105" s="15"/>
      <c r="FS105" s="15"/>
      <c r="FZ105" s="15"/>
      <c r="GG105" s="15"/>
      <c r="GN105" s="15"/>
      <c r="GP105" s="22"/>
      <c r="GQ105" s="22"/>
      <c r="GR105" s="22"/>
      <c r="GS105" s="22"/>
      <c r="GT105" s="22"/>
      <c r="GU105" s="15"/>
      <c r="GV105" s="22"/>
      <c r="GW105" s="22"/>
      <c r="GX105" s="22"/>
      <c r="GY105" s="18"/>
      <c r="GZ105" s="18"/>
      <c r="HA105" s="18"/>
      <c r="HB105" s="18"/>
      <c r="HC105" s="18"/>
      <c r="HD105" s="18"/>
      <c r="HE105" s="18"/>
      <c r="HF105" s="18"/>
      <c r="HG105" s="18"/>
      <c r="HH105" s="18"/>
      <c r="HI105" s="18"/>
      <c r="HJ105" s="18"/>
      <c r="HK105" s="18"/>
      <c r="HL105" s="18"/>
      <c r="HM105" s="18"/>
      <c r="HN105" s="18"/>
      <c r="HO105" s="18"/>
      <c r="HP105" s="18"/>
      <c r="HQ105" s="18"/>
      <c r="HR105" s="18"/>
      <c r="HS105" s="18"/>
      <c r="HT105" s="18"/>
      <c r="HU105" s="18"/>
      <c r="HV105" s="18"/>
      <c r="HW105" s="18"/>
      <c r="HX105" s="18"/>
      <c r="HY105" s="18"/>
      <c r="HZ105" s="18"/>
      <c r="IA105" s="18"/>
      <c r="IB105" s="18"/>
      <c r="IC105" s="18"/>
      <c r="ID105" s="18"/>
      <c r="IE105" s="18"/>
      <c r="IF105" s="18"/>
      <c r="IG105" s="18"/>
      <c r="IH105" s="18"/>
      <c r="II105" s="18"/>
      <c r="IJ105" s="18"/>
      <c r="IK105" s="18"/>
      <c r="IL105" s="18"/>
      <c r="IM105" s="18"/>
      <c r="IN105" s="18"/>
      <c r="IO105" s="18"/>
      <c r="IP105" s="18"/>
      <c r="IQ105" s="18"/>
      <c r="IR105" s="18"/>
      <c r="IS105" s="18"/>
      <c r="IT105" s="18"/>
      <c r="IU105" s="18"/>
      <c r="IV105" s="18"/>
      <c r="IW105" s="18"/>
      <c r="IX105" s="18"/>
      <c r="IY105" s="18"/>
      <c r="IZ105" s="18"/>
      <c r="JA105" s="18"/>
      <c r="JB105" s="18"/>
      <c r="JC105" s="18"/>
      <c r="JD105" s="18"/>
      <c r="JE105" s="18"/>
      <c r="JF105" s="18"/>
    </row>
    <row r="106" spans="36:266" x14ac:dyDescent="0.3">
      <c r="AJ106" s="24"/>
      <c r="AK106" s="24"/>
      <c r="AL106" s="20"/>
      <c r="AM106" s="23"/>
      <c r="AN106" s="18"/>
      <c r="AO106" s="24"/>
      <c r="AU106" s="19"/>
      <c r="AV106" s="19"/>
      <c r="AW106" s="71"/>
      <c r="AX106" s="71"/>
      <c r="AY106" s="71"/>
      <c r="BB106" s="25"/>
      <c r="BC106" s="21"/>
      <c r="BG106" s="18"/>
      <c r="BN106" s="22"/>
      <c r="BO106" s="22"/>
      <c r="BP106" s="22"/>
      <c r="BQ106" s="22"/>
      <c r="BR106" s="15"/>
      <c r="CF106" s="15"/>
      <c r="CL106" s="22"/>
      <c r="CM106" s="15"/>
      <c r="CR106" s="22"/>
      <c r="CT106" s="15"/>
      <c r="CW106" s="22"/>
      <c r="DA106" s="15"/>
      <c r="DH106" s="15"/>
      <c r="DJ106" s="22"/>
      <c r="DO106" s="15"/>
      <c r="DV106" s="15"/>
      <c r="EC106" s="15"/>
      <c r="EJ106" s="15"/>
      <c r="EQ106" s="15"/>
      <c r="EX106" s="15"/>
      <c r="FE106" s="15"/>
      <c r="FL106" s="15"/>
      <c r="FS106" s="15"/>
      <c r="FZ106" s="15"/>
      <c r="GG106" s="15"/>
      <c r="GN106" s="15"/>
      <c r="GP106" s="22"/>
      <c r="GQ106" s="22"/>
      <c r="GR106" s="22"/>
      <c r="GS106" s="22"/>
      <c r="GT106" s="22"/>
      <c r="GU106" s="15"/>
      <c r="GV106" s="22"/>
      <c r="GW106" s="22"/>
      <c r="GX106" s="22"/>
      <c r="GY106" s="18"/>
      <c r="GZ106" s="18"/>
      <c r="HA106" s="18"/>
      <c r="HB106" s="18"/>
      <c r="HC106" s="18"/>
      <c r="HD106" s="18"/>
      <c r="HE106" s="18"/>
      <c r="HF106" s="18"/>
      <c r="HG106" s="18"/>
      <c r="HH106" s="18"/>
      <c r="HI106" s="18"/>
      <c r="HJ106" s="18"/>
      <c r="HK106" s="18"/>
      <c r="HL106" s="18"/>
      <c r="HM106" s="18"/>
      <c r="HN106" s="18"/>
      <c r="HO106" s="18"/>
      <c r="HP106" s="18"/>
      <c r="HQ106" s="18"/>
      <c r="HR106" s="18"/>
      <c r="HS106" s="18"/>
      <c r="HT106" s="18"/>
      <c r="HU106" s="18"/>
      <c r="HV106" s="18"/>
      <c r="HW106" s="18"/>
      <c r="HX106" s="18"/>
      <c r="HY106" s="18"/>
      <c r="HZ106" s="18"/>
      <c r="IA106" s="18"/>
      <c r="IB106" s="18"/>
      <c r="IC106" s="18"/>
      <c r="ID106" s="18"/>
      <c r="IE106" s="18"/>
      <c r="IF106" s="18"/>
      <c r="IG106" s="18"/>
      <c r="IH106" s="18"/>
      <c r="II106" s="18"/>
      <c r="IJ106" s="18"/>
      <c r="IK106" s="18"/>
      <c r="IL106" s="18"/>
      <c r="IM106" s="18"/>
      <c r="IN106" s="18"/>
      <c r="IO106" s="18"/>
      <c r="IP106" s="18"/>
      <c r="IQ106" s="18"/>
      <c r="IR106" s="18"/>
      <c r="IS106" s="18"/>
      <c r="IT106" s="18"/>
      <c r="IU106" s="18"/>
      <c r="IV106" s="18"/>
      <c r="IW106" s="18"/>
      <c r="IX106" s="18"/>
      <c r="IY106" s="18"/>
      <c r="IZ106" s="18"/>
      <c r="JA106" s="18"/>
      <c r="JB106" s="18"/>
      <c r="JC106" s="18"/>
      <c r="JD106" s="18"/>
      <c r="JE106" s="18"/>
      <c r="JF106" s="18"/>
    </row>
    <row r="107" spans="36:266" x14ac:dyDescent="0.3">
      <c r="AJ107" s="24"/>
      <c r="AK107" s="24"/>
      <c r="AL107" s="20"/>
      <c r="AM107" s="23"/>
      <c r="AN107" s="18"/>
      <c r="AO107" s="24"/>
      <c r="AU107" s="19"/>
      <c r="AV107" s="19"/>
      <c r="AW107" s="71"/>
      <c r="AX107" s="71"/>
      <c r="AY107" s="71"/>
      <c r="BB107" s="25"/>
      <c r="BC107" s="21"/>
      <c r="BG107" s="18"/>
      <c r="BN107" s="22"/>
      <c r="BO107" s="22"/>
      <c r="BP107" s="22"/>
      <c r="BQ107" s="22"/>
      <c r="BR107" s="15"/>
      <c r="CF107" s="15"/>
      <c r="CL107" s="22"/>
      <c r="CM107" s="15"/>
      <c r="CR107" s="22"/>
      <c r="CT107" s="15"/>
      <c r="CW107" s="22"/>
      <c r="DA107" s="15"/>
      <c r="DH107" s="15"/>
      <c r="DJ107" s="22"/>
      <c r="DO107" s="15"/>
      <c r="DV107" s="15"/>
      <c r="EC107" s="15"/>
      <c r="EJ107" s="15"/>
      <c r="EQ107" s="15"/>
      <c r="EX107" s="15"/>
      <c r="FE107" s="15"/>
      <c r="FL107" s="15"/>
      <c r="FS107" s="15"/>
      <c r="FZ107" s="15"/>
      <c r="GG107" s="15"/>
      <c r="GN107" s="15"/>
      <c r="GP107" s="22"/>
      <c r="GQ107" s="22"/>
      <c r="GR107" s="22"/>
      <c r="GS107" s="22"/>
      <c r="GT107" s="22"/>
      <c r="GU107" s="15"/>
      <c r="GV107" s="22"/>
      <c r="GW107" s="22"/>
      <c r="GX107" s="22"/>
      <c r="GY107" s="18"/>
      <c r="GZ107" s="18"/>
      <c r="HA107" s="18"/>
      <c r="HB107" s="18"/>
      <c r="HC107" s="18"/>
      <c r="HD107" s="18"/>
      <c r="HE107" s="18"/>
      <c r="HF107" s="18"/>
      <c r="HG107" s="18"/>
      <c r="HH107" s="18"/>
      <c r="HI107" s="18"/>
      <c r="HJ107" s="18"/>
      <c r="HK107" s="18"/>
      <c r="HL107" s="18"/>
      <c r="HM107" s="18"/>
      <c r="HN107" s="18"/>
      <c r="HO107" s="18"/>
      <c r="HP107" s="18"/>
      <c r="HQ107" s="18"/>
      <c r="HR107" s="18"/>
      <c r="HS107" s="18"/>
      <c r="HT107" s="18"/>
      <c r="HU107" s="18"/>
      <c r="HV107" s="18"/>
      <c r="HW107" s="18"/>
      <c r="HX107" s="18"/>
      <c r="HY107" s="18"/>
      <c r="HZ107" s="18"/>
      <c r="IA107" s="18"/>
      <c r="IB107" s="18"/>
      <c r="IC107" s="18"/>
      <c r="ID107" s="18"/>
      <c r="IE107" s="18"/>
      <c r="IF107" s="18"/>
      <c r="IG107" s="18"/>
      <c r="IH107" s="18"/>
      <c r="II107" s="18"/>
      <c r="IJ107" s="18"/>
      <c r="IK107" s="18"/>
      <c r="IL107" s="18"/>
      <c r="IM107" s="18"/>
      <c r="IN107" s="18"/>
      <c r="IO107" s="18"/>
      <c r="IP107" s="18"/>
      <c r="IQ107" s="18"/>
      <c r="IR107" s="18"/>
      <c r="IS107" s="18"/>
      <c r="IT107" s="18"/>
      <c r="IU107" s="18"/>
      <c r="IV107" s="18"/>
      <c r="IW107" s="18"/>
      <c r="IX107" s="18"/>
      <c r="IY107" s="18"/>
      <c r="IZ107" s="18"/>
      <c r="JA107" s="18"/>
      <c r="JB107" s="18"/>
      <c r="JC107" s="18"/>
      <c r="JD107" s="18"/>
      <c r="JE107" s="18"/>
      <c r="JF107" s="18"/>
    </row>
    <row r="108" spans="36:266" x14ac:dyDescent="0.3">
      <c r="AJ108" s="24"/>
      <c r="AK108" s="24"/>
      <c r="AL108" s="20"/>
      <c r="AM108" s="23"/>
      <c r="AN108" s="18"/>
      <c r="AO108" s="24"/>
      <c r="AU108" s="19"/>
      <c r="AV108" s="19"/>
      <c r="AW108" s="71"/>
      <c r="AX108" s="71"/>
      <c r="AY108" s="71"/>
      <c r="BB108" s="25"/>
      <c r="BC108" s="21"/>
      <c r="BG108" s="18"/>
      <c r="BN108" s="22"/>
      <c r="BO108" s="22"/>
      <c r="BP108" s="22"/>
      <c r="BQ108" s="22"/>
      <c r="BR108" s="15"/>
      <c r="CF108" s="15"/>
      <c r="CL108" s="22"/>
      <c r="CM108" s="15"/>
      <c r="CR108" s="22"/>
      <c r="CT108" s="15"/>
      <c r="CW108" s="22"/>
      <c r="DA108" s="15"/>
      <c r="DH108" s="15"/>
      <c r="DJ108" s="22"/>
      <c r="DO108" s="15"/>
      <c r="DV108" s="15"/>
      <c r="EC108" s="15"/>
      <c r="EJ108" s="15"/>
      <c r="EQ108" s="15"/>
      <c r="EX108" s="15"/>
      <c r="FE108" s="15"/>
      <c r="FL108" s="15"/>
      <c r="FS108" s="15"/>
      <c r="FZ108" s="15"/>
      <c r="GG108" s="15"/>
      <c r="GN108" s="15"/>
      <c r="GP108" s="22"/>
      <c r="GQ108" s="22"/>
      <c r="GR108" s="22"/>
      <c r="GS108" s="22"/>
      <c r="GT108" s="22"/>
      <c r="GU108" s="15"/>
      <c r="GV108" s="22"/>
      <c r="GW108" s="22"/>
      <c r="GX108" s="22"/>
      <c r="GY108" s="18"/>
      <c r="GZ108" s="18"/>
      <c r="HA108" s="18"/>
      <c r="HB108" s="18"/>
      <c r="HC108" s="18"/>
      <c r="HD108" s="18"/>
      <c r="HE108" s="18"/>
      <c r="HF108" s="18"/>
      <c r="HG108" s="18"/>
      <c r="HH108" s="18"/>
      <c r="HI108" s="18"/>
      <c r="HJ108" s="18"/>
      <c r="HK108" s="18"/>
      <c r="HL108" s="18"/>
      <c r="HM108" s="18"/>
      <c r="HN108" s="18"/>
      <c r="HO108" s="18"/>
      <c r="HP108" s="18"/>
      <c r="HQ108" s="18"/>
      <c r="HR108" s="18"/>
      <c r="HS108" s="18"/>
      <c r="HT108" s="18"/>
      <c r="HU108" s="18"/>
      <c r="HV108" s="18"/>
      <c r="HW108" s="18"/>
      <c r="HX108" s="18"/>
      <c r="HY108" s="18"/>
      <c r="HZ108" s="18"/>
      <c r="IA108" s="18"/>
      <c r="IB108" s="18"/>
      <c r="IC108" s="18"/>
      <c r="ID108" s="18"/>
      <c r="IE108" s="18"/>
      <c r="IF108" s="18"/>
      <c r="IG108" s="18"/>
      <c r="IH108" s="18"/>
      <c r="II108" s="18"/>
      <c r="IJ108" s="18"/>
      <c r="IK108" s="18"/>
      <c r="IL108" s="18"/>
      <c r="IM108" s="18"/>
      <c r="IN108" s="18"/>
      <c r="IO108" s="18"/>
      <c r="IP108" s="18"/>
      <c r="IQ108" s="18"/>
      <c r="IR108" s="18"/>
      <c r="IS108" s="18"/>
      <c r="IT108" s="18"/>
      <c r="IU108" s="18"/>
      <c r="IV108" s="18"/>
      <c r="IW108" s="18"/>
      <c r="IX108" s="18"/>
      <c r="IY108" s="18"/>
      <c r="IZ108" s="18"/>
      <c r="JA108" s="18"/>
      <c r="JB108" s="18"/>
      <c r="JC108" s="18"/>
      <c r="JD108" s="18"/>
      <c r="JE108" s="18"/>
      <c r="JF108" s="18"/>
    </row>
    <row r="109" spans="36:266" x14ac:dyDescent="0.3">
      <c r="AJ109" s="24"/>
      <c r="AK109" s="24"/>
      <c r="AL109" s="20"/>
      <c r="AM109" s="23"/>
      <c r="AN109" s="18"/>
      <c r="AO109" s="24"/>
      <c r="AU109" s="19"/>
      <c r="AV109" s="19"/>
      <c r="AW109" s="71"/>
      <c r="AX109" s="71"/>
      <c r="AY109" s="71"/>
      <c r="BB109" s="25"/>
      <c r="BC109" s="21"/>
      <c r="BG109" s="18"/>
      <c r="BN109" s="22"/>
      <c r="BO109" s="22"/>
      <c r="BP109" s="22"/>
      <c r="BQ109" s="22"/>
      <c r="BR109" s="15"/>
      <c r="CF109" s="15"/>
      <c r="CL109" s="22"/>
      <c r="CM109" s="15"/>
      <c r="CR109" s="22"/>
      <c r="CT109" s="15"/>
      <c r="CW109" s="22"/>
      <c r="DA109" s="15"/>
      <c r="DH109" s="15"/>
      <c r="DJ109" s="22"/>
      <c r="DO109" s="15"/>
      <c r="DV109" s="15"/>
      <c r="EC109" s="15"/>
      <c r="EJ109" s="15"/>
      <c r="EQ109" s="15"/>
      <c r="EX109" s="15"/>
      <c r="FE109" s="15"/>
      <c r="FL109" s="15"/>
      <c r="FS109" s="15"/>
      <c r="FZ109" s="15"/>
      <c r="GG109" s="15"/>
      <c r="GN109" s="15"/>
      <c r="GP109" s="22"/>
      <c r="GQ109" s="22"/>
      <c r="GR109" s="22"/>
      <c r="GS109" s="22"/>
      <c r="GT109" s="22"/>
      <c r="GU109" s="15"/>
      <c r="GV109" s="22"/>
      <c r="GW109" s="22"/>
      <c r="GX109" s="22"/>
      <c r="GY109" s="18"/>
      <c r="GZ109" s="18"/>
      <c r="HA109" s="18"/>
      <c r="HB109" s="18"/>
      <c r="HC109" s="18"/>
      <c r="HD109" s="18"/>
      <c r="HE109" s="18"/>
      <c r="HF109" s="18"/>
      <c r="HG109" s="18"/>
      <c r="HH109" s="18"/>
      <c r="HI109" s="18"/>
      <c r="HJ109" s="18"/>
      <c r="HK109" s="18"/>
      <c r="HL109" s="18"/>
      <c r="HM109" s="18"/>
      <c r="HN109" s="18"/>
      <c r="HO109" s="18"/>
      <c r="HP109" s="18"/>
      <c r="HQ109" s="18"/>
      <c r="HR109" s="18"/>
      <c r="HS109" s="18"/>
      <c r="HT109" s="18"/>
      <c r="HU109" s="18"/>
      <c r="HV109" s="18"/>
      <c r="HW109" s="18"/>
      <c r="HX109" s="18"/>
      <c r="HY109" s="18"/>
      <c r="HZ109" s="18"/>
      <c r="IA109" s="18"/>
      <c r="IB109" s="18"/>
      <c r="IC109" s="18"/>
      <c r="ID109" s="18"/>
      <c r="IE109" s="18"/>
      <c r="IF109" s="18"/>
      <c r="IG109" s="18"/>
      <c r="IH109" s="18"/>
      <c r="II109" s="18"/>
      <c r="IJ109" s="18"/>
      <c r="IK109" s="18"/>
      <c r="IL109" s="18"/>
      <c r="IM109" s="18"/>
      <c r="IN109" s="18"/>
      <c r="IO109" s="18"/>
      <c r="IP109" s="18"/>
      <c r="IQ109" s="18"/>
      <c r="IR109" s="18"/>
      <c r="IS109" s="18"/>
      <c r="IT109" s="18"/>
      <c r="IU109" s="18"/>
      <c r="IV109" s="18"/>
      <c r="IW109" s="18"/>
      <c r="IX109" s="18"/>
      <c r="IY109" s="18"/>
      <c r="IZ109" s="18"/>
      <c r="JA109" s="18"/>
      <c r="JB109" s="18"/>
      <c r="JC109" s="18"/>
      <c r="JD109" s="18"/>
      <c r="JE109" s="18"/>
      <c r="JF109" s="18"/>
    </row>
    <row r="110" spans="36:266" x14ac:dyDescent="0.3">
      <c r="AJ110" s="24"/>
      <c r="AK110" s="24"/>
      <c r="AL110" s="20"/>
      <c r="AM110" s="23"/>
      <c r="AN110" s="18"/>
      <c r="AO110" s="24"/>
      <c r="AU110" s="19"/>
      <c r="AV110" s="19"/>
      <c r="AW110" s="71"/>
      <c r="AX110" s="71"/>
      <c r="AY110" s="71"/>
      <c r="BB110" s="25"/>
      <c r="BC110" s="21"/>
      <c r="BG110" s="18"/>
      <c r="BN110" s="22"/>
      <c r="BO110" s="22"/>
      <c r="BP110" s="22"/>
      <c r="BQ110" s="22"/>
      <c r="BR110" s="15"/>
      <c r="CF110" s="15"/>
      <c r="CL110" s="22"/>
      <c r="CM110" s="15"/>
      <c r="CR110" s="22"/>
      <c r="CT110" s="15"/>
      <c r="CW110" s="22"/>
      <c r="DA110" s="15"/>
      <c r="DH110" s="15"/>
      <c r="DJ110" s="22"/>
      <c r="DO110" s="15"/>
      <c r="DV110" s="15"/>
      <c r="EC110" s="15"/>
      <c r="EJ110" s="15"/>
      <c r="EQ110" s="15"/>
      <c r="EX110" s="15"/>
      <c r="FE110" s="15"/>
      <c r="FL110" s="15"/>
      <c r="FS110" s="15"/>
      <c r="FZ110" s="15"/>
      <c r="GG110" s="15"/>
      <c r="GN110" s="15"/>
      <c r="GP110" s="22"/>
      <c r="GQ110" s="22"/>
      <c r="GR110" s="22"/>
      <c r="GS110" s="22"/>
      <c r="GT110" s="22"/>
      <c r="GU110" s="15"/>
      <c r="GV110" s="22"/>
      <c r="GW110" s="22"/>
      <c r="GX110" s="22"/>
      <c r="GY110" s="18"/>
      <c r="GZ110" s="18"/>
      <c r="HA110" s="18"/>
      <c r="HB110" s="18"/>
      <c r="HC110" s="18"/>
      <c r="HD110" s="18"/>
      <c r="HE110" s="18"/>
      <c r="HF110" s="18"/>
      <c r="HG110" s="18"/>
      <c r="HH110" s="18"/>
      <c r="HI110" s="18"/>
      <c r="HJ110" s="18"/>
      <c r="HK110" s="18"/>
      <c r="HL110" s="18"/>
      <c r="HM110" s="18"/>
      <c r="HN110" s="18"/>
      <c r="HO110" s="18"/>
      <c r="HP110" s="18"/>
      <c r="HQ110" s="18"/>
      <c r="HR110" s="18"/>
      <c r="HS110" s="18"/>
      <c r="HT110" s="18"/>
      <c r="HU110" s="18"/>
      <c r="HV110" s="18"/>
      <c r="HW110" s="18"/>
      <c r="HX110" s="18"/>
      <c r="HY110" s="18"/>
      <c r="HZ110" s="18"/>
      <c r="IA110" s="18"/>
      <c r="IB110" s="18"/>
      <c r="IC110" s="18"/>
      <c r="ID110" s="18"/>
      <c r="IE110" s="18"/>
      <c r="IF110" s="18"/>
      <c r="IG110" s="18"/>
      <c r="IH110" s="18"/>
      <c r="II110" s="18"/>
      <c r="IJ110" s="18"/>
      <c r="IK110" s="18"/>
      <c r="IL110" s="18"/>
      <c r="IM110" s="18"/>
      <c r="IN110" s="18"/>
      <c r="IO110" s="18"/>
      <c r="IP110" s="18"/>
      <c r="IQ110" s="18"/>
      <c r="IR110" s="18"/>
      <c r="IS110" s="18"/>
      <c r="IT110" s="18"/>
      <c r="IU110" s="18"/>
      <c r="IV110" s="18"/>
      <c r="IW110" s="18"/>
      <c r="IX110" s="18"/>
      <c r="IY110" s="18"/>
      <c r="IZ110" s="18"/>
      <c r="JA110" s="18"/>
      <c r="JB110" s="18"/>
      <c r="JC110" s="18"/>
      <c r="JD110" s="18"/>
      <c r="JE110" s="18"/>
      <c r="JF110" s="18"/>
    </row>
    <row r="111" spans="36:266" x14ac:dyDescent="0.3">
      <c r="AJ111" s="24"/>
      <c r="AK111" s="24"/>
      <c r="AL111" s="20"/>
      <c r="AM111" s="23"/>
      <c r="AN111" s="18"/>
      <c r="AO111" s="24"/>
      <c r="AU111" s="19"/>
      <c r="AV111" s="19"/>
      <c r="AW111" s="71"/>
      <c r="AX111" s="71"/>
      <c r="AY111" s="71"/>
      <c r="BB111" s="25"/>
      <c r="BC111" s="21"/>
      <c r="BG111" s="18"/>
      <c r="BN111" s="22"/>
      <c r="BO111" s="22"/>
      <c r="BP111" s="22"/>
      <c r="BQ111" s="22"/>
      <c r="BR111" s="15"/>
      <c r="CF111" s="15"/>
      <c r="CL111" s="22"/>
      <c r="CM111" s="15"/>
      <c r="CR111" s="22"/>
      <c r="CT111" s="15"/>
      <c r="CW111" s="22"/>
      <c r="DA111" s="15"/>
      <c r="DH111" s="15"/>
      <c r="DJ111" s="22"/>
      <c r="DO111" s="15"/>
      <c r="DV111" s="15"/>
      <c r="EC111" s="15"/>
      <c r="EJ111" s="15"/>
      <c r="EQ111" s="15"/>
      <c r="EX111" s="15"/>
      <c r="FE111" s="15"/>
      <c r="FL111" s="15"/>
      <c r="FS111" s="15"/>
      <c r="FZ111" s="15"/>
      <c r="GG111" s="15"/>
      <c r="GN111" s="15"/>
      <c r="GP111" s="22"/>
      <c r="GQ111" s="22"/>
      <c r="GR111" s="22"/>
      <c r="GS111" s="22"/>
      <c r="GT111" s="22"/>
      <c r="GU111" s="15"/>
      <c r="GV111" s="22"/>
      <c r="GW111" s="22"/>
      <c r="GX111" s="22"/>
      <c r="GY111" s="18"/>
      <c r="GZ111" s="18"/>
      <c r="HA111" s="18"/>
      <c r="HB111" s="18"/>
      <c r="HC111" s="18"/>
      <c r="HD111" s="18"/>
      <c r="HE111" s="18"/>
      <c r="HF111" s="18"/>
      <c r="HG111" s="18"/>
      <c r="HH111" s="18"/>
      <c r="HI111" s="18"/>
      <c r="HJ111" s="18"/>
      <c r="HK111" s="18"/>
      <c r="HL111" s="18"/>
      <c r="HM111" s="18"/>
      <c r="HN111" s="18"/>
      <c r="HO111" s="18"/>
      <c r="HP111" s="18"/>
      <c r="HQ111" s="18"/>
      <c r="HR111" s="18"/>
      <c r="HS111" s="18"/>
      <c r="HT111" s="18"/>
      <c r="HU111" s="18"/>
      <c r="HV111" s="18"/>
      <c r="HW111" s="18"/>
      <c r="HX111" s="18"/>
      <c r="HY111" s="18"/>
      <c r="HZ111" s="18"/>
      <c r="IA111" s="18"/>
      <c r="IB111" s="18"/>
      <c r="IC111" s="18"/>
      <c r="ID111" s="18"/>
      <c r="IE111" s="18"/>
      <c r="IF111" s="18"/>
      <c r="IG111" s="18"/>
      <c r="IH111" s="18"/>
      <c r="II111" s="18"/>
      <c r="IJ111" s="18"/>
      <c r="IK111" s="18"/>
      <c r="IL111" s="18"/>
      <c r="IM111" s="18"/>
      <c r="IN111" s="18"/>
      <c r="IO111" s="18"/>
      <c r="IP111" s="18"/>
      <c r="IQ111" s="18"/>
      <c r="IR111" s="18"/>
      <c r="IS111" s="18"/>
      <c r="IT111" s="18"/>
      <c r="IU111" s="18"/>
      <c r="IV111" s="18"/>
      <c r="IW111" s="18"/>
      <c r="IX111" s="18"/>
      <c r="IY111" s="18"/>
      <c r="IZ111" s="18"/>
      <c r="JA111" s="18"/>
      <c r="JB111" s="18"/>
      <c r="JC111" s="18"/>
      <c r="JD111" s="18"/>
      <c r="JE111" s="18"/>
      <c r="JF111" s="18"/>
    </row>
    <row r="112" spans="36:266" x14ac:dyDescent="0.3">
      <c r="AJ112" s="24"/>
      <c r="AK112" s="24"/>
      <c r="AL112" s="20"/>
      <c r="AM112" s="23"/>
      <c r="AN112" s="18"/>
      <c r="AO112" s="24"/>
      <c r="AU112" s="19"/>
      <c r="AV112" s="19"/>
      <c r="AW112" s="71"/>
      <c r="AX112" s="71"/>
      <c r="AY112" s="71"/>
      <c r="BB112" s="25"/>
      <c r="BC112" s="21"/>
      <c r="BG112" s="18"/>
      <c r="BN112" s="22"/>
      <c r="BO112" s="22"/>
      <c r="BP112" s="22"/>
      <c r="BQ112" s="22"/>
      <c r="BR112" s="15"/>
      <c r="CF112" s="15"/>
      <c r="CL112" s="22"/>
      <c r="CM112" s="15"/>
      <c r="CR112" s="22"/>
      <c r="CT112" s="15"/>
      <c r="CW112" s="22"/>
      <c r="DA112" s="15"/>
      <c r="DH112" s="15"/>
      <c r="DJ112" s="22"/>
      <c r="DO112" s="15"/>
      <c r="DV112" s="15"/>
      <c r="EC112" s="15"/>
      <c r="EJ112" s="15"/>
      <c r="EQ112" s="15"/>
      <c r="EX112" s="15"/>
      <c r="FE112" s="15"/>
      <c r="FL112" s="15"/>
      <c r="FS112" s="15"/>
      <c r="FZ112" s="15"/>
      <c r="GG112" s="15"/>
      <c r="GN112" s="15"/>
      <c r="GP112" s="22"/>
      <c r="GQ112" s="22"/>
      <c r="GR112" s="22"/>
      <c r="GS112" s="22"/>
      <c r="GT112" s="22"/>
      <c r="GU112" s="15"/>
      <c r="GV112" s="22"/>
      <c r="GW112" s="22"/>
      <c r="GX112" s="22"/>
      <c r="GY112" s="18"/>
      <c r="GZ112" s="18"/>
      <c r="HA112" s="18"/>
      <c r="HB112" s="18"/>
      <c r="HC112" s="18"/>
      <c r="HD112" s="18"/>
      <c r="HE112" s="18"/>
      <c r="HF112" s="18"/>
      <c r="HG112" s="18"/>
      <c r="HH112" s="18"/>
      <c r="HI112" s="18"/>
      <c r="HJ112" s="18"/>
      <c r="HK112" s="18"/>
      <c r="HL112" s="18"/>
      <c r="HM112" s="18"/>
      <c r="HN112" s="18"/>
      <c r="HO112" s="18"/>
      <c r="HP112" s="18"/>
      <c r="HQ112" s="18"/>
      <c r="HR112" s="18"/>
      <c r="HS112" s="18"/>
      <c r="HT112" s="18"/>
      <c r="HU112" s="18"/>
      <c r="HV112" s="18"/>
      <c r="HW112" s="18"/>
      <c r="HX112" s="18"/>
      <c r="HY112" s="18"/>
      <c r="HZ112" s="18"/>
      <c r="IA112" s="18"/>
      <c r="IB112" s="18"/>
      <c r="IC112" s="18"/>
      <c r="ID112" s="18"/>
      <c r="IE112" s="18"/>
      <c r="IF112" s="18"/>
      <c r="IG112" s="18"/>
      <c r="IH112" s="18"/>
      <c r="II112" s="18"/>
      <c r="IJ112" s="18"/>
      <c r="IK112" s="18"/>
      <c r="IL112" s="18"/>
      <c r="IM112" s="18"/>
      <c r="IN112" s="18"/>
      <c r="IO112" s="18"/>
      <c r="IP112" s="18"/>
      <c r="IQ112" s="18"/>
      <c r="IR112" s="18"/>
      <c r="IS112" s="18"/>
      <c r="IT112" s="18"/>
      <c r="IU112" s="18"/>
      <c r="IV112" s="18"/>
      <c r="IW112" s="18"/>
      <c r="IX112" s="18"/>
      <c r="IY112" s="18"/>
      <c r="IZ112" s="18"/>
      <c r="JA112" s="18"/>
      <c r="JB112" s="18"/>
      <c r="JC112" s="18"/>
      <c r="JD112" s="18"/>
      <c r="JE112" s="18"/>
      <c r="JF112" s="18"/>
    </row>
    <row r="113" spans="36:266" x14ac:dyDescent="0.3">
      <c r="AJ113" s="24"/>
      <c r="AK113" s="24"/>
      <c r="AL113" s="20"/>
      <c r="AM113" s="23"/>
      <c r="AN113" s="18"/>
      <c r="AO113" s="24"/>
      <c r="AU113" s="19"/>
      <c r="AV113" s="19"/>
      <c r="AW113" s="71"/>
      <c r="AX113" s="71"/>
      <c r="AY113" s="71"/>
      <c r="BB113" s="25"/>
      <c r="BC113" s="21"/>
      <c r="BG113" s="18"/>
      <c r="BN113" s="22"/>
      <c r="BO113" s="22"/>
      <c r="BP113" s="22"/>
      <c r="BQ113" s="22"/>
      <c r="BR113" s="15"/>
      <c r="CF113" s="15"/>
      <c r="CL113" s="22"/>
      <c r="CM113" s="15"/>
      <c r="CR113" s="22"/>
      <c r="CT113" s="15"/>
      <c r="CW113" s="22"/>
      <c r="DA113" s="15"/>
      <c r="DH113" s="15"/>
      <c r="DJ113" s="22"/>
      <c r="DO113" s="15"/>
      <c r="DV113" s="15"/>
      <c r="EC113" s="15"/>
      <c r="EJ113" s="15"/>
      <c r="EQ113" s="15"/>
      <c r="EX113" s="15"/>
      <c r="FE113" s="15"/>
      <c r="FL113" s="15"/>
      <c r="FS113" s="15"/>
      <c r="FZ113" s="15"/>
      <c r="GG113" s="15"/>
      <c r="GN113" s="15"/>
      <c r="GP113" s="22"/>
      <c r="GQ113" s="22"/>
      <c r="GR113" s="22"/>
      <c r="GS113" s="22"/>
      <c r="GT113" s="22"/>
      <c r="GU113" s="15"/>
      <c r="GV113" s="22"/>
      <c r="GW113" s="22"/>
      <c r="GX113" s="22"/>
      <c r="GY113" s="18"/>
      <c r="GZ113" s="18"/>
      <c r="HA113" s="18"/>
      <c r="HB113" s="18"/>
      <c r="HC113" s="18"/>
      <c r="HD113" s="18"/>
      <c r="HE113" s="18"/>
      <c r="HF113" s="18"/>
      <c r="HG113" s="18"/>
      <c r="HH113" s="18"/>
      <c r="HI113" s="18"/>
      <c r="HJ113" s="18"/>
      <c r="HK113" s="18"/>
      <c r="HL113" s="18"/>
      <c r="HM113" s="18"/>
      <c r="HN113" s="18"/>
      <c r="HO113" s="18"/>
      <c r="HP113" s="18"/>
      <c r="HQ113" s="18"/>
      <c r="HR113" s="18"/>
      <c r="HS113" s="18"/>
      <c r="HT113" s="18"/>
      <c r="HU113" s="18"/>
      <c r="HV113" s="18"/>
      <c r="HW113" s="18"/>
      <c r="HX113" s="18"/>
      <c r="HY113" s="18"/>
      <c r="HZ113" s="18"/>
      <c r="IA113" s="18"/>
      <c r="IB113" s="18"/>
      <c r="IC113" s="18"/>
      <c r="ID113" s="18"/>
      <c r="IE113" s="18"/>
      <c r="IF113" s="18"/>
      <c r="IG113" s="18"/>
      <c r="IH113" s="18"/>
      <c r="II113" s="18"/>
      <c r="IJ113" s="18"/>
      <c r="IK113" s="18"/>
      <c r="IL113" s="18"/>
      <c r="IM113" s="18"/>
      <c r="IN113" s="18"/>
      <c r="IO113" s="18"/>
      <c r="IP113" s="18"/>
      <c r="IQ113" s="18"/>
      <c r="IR113" s="18"/>
      <c r="IS113" s="18"/>
      <c r="IT113" s="18"/>
      <c r="IU113" s="18"/>
      <c r="IV113" s="18"/>
      <c r="IW113" s="18"/>
      <c r="IX113" s="18"/>
      <c r="IY113" s="18"/>
      <c r="IZ113" s="18"/>
      <c r="JA113" s="18"/>
      <c r="JB113" s="18"/>
      <c r="JC113" s="18"/>
      <c r="JD113" s="18"/>
      <c r="JE113" s="18"/>
      <c r="JF113" s="18"/>
    </row>
    <row r="114" spans="36:266" x14ac:dyDescent="0.3">
      <c r="AJ114" s="24"/>
      <c r="AK114" s="24"/>
      <c r="AL114" s="20"/>
      <c r="AM114" s="23"/>
      <c r="AN114" s="18"/>
      <c r="AO114" s="24"/>
      <c r="AU114" s="19"/>
      <c r="AV114" s="19"/>
      <c r="AW114" s="71"/>
      <c r="AX114" s="71"/>
      <c r="AY114" s="71"/>
      <c r="BB114" s="25"/>
      <c r="BC114" s="21"/>
      <c r="BG114" s="18"/>
      <c r="BN114" s="22"/>
      <c r="BO114" s="22"/>
      <c r="BP114" s="22"/>
      <c r="BQ114" s="22"/>
      <c r="BR114" s="15"/>
      <c r="CF114" s="15"/>
      <c r="CL114" s="22"/>
      <c r="CM114" s="15"/>
      <c r="CR114" s="22"/>
      <c r="CT114" s="15"/>
      <c r="CW114" s="22"/>
      <c r="DA114" s="15"/>
      <c r="DH114" s="15"/>
      <c r="DJ114" s="22"/>
      <c r="DO114" s="15"/>
      <c r="DV114" s="15"/>
      <c r="EC114" s="15"/>
      <c r="EJ114" s="15"/>
      <c r="EQ114" s="15"/>
      <c r="EX114" s="15"/>
      <c r="FE114" s="15"/>
      <c r="FL114" s="15"/>
      <c r="FS114" s="15"/>
      <c r="FZ114" s="15"/>
      <c r="GG114" s="15"/>
      <c r="GN114" s="15"/>
      <c r="GP114" s="22"/>
      <c r="GQ114" s="22"/>
      <c r="GR114" s="22"/>
      <c r="GS114" s="22"/>
      <c r="GT114" s="22"/>
      <c r="GU114" s="15"/>
      <c r="GV114" s="22"/>
      <c r="GW114" s="22"/>
      <c r="GX114" s="22"/>
      <c r="GY114" s="18"/>
      <c r="GZ114" s="18"/>
      <c r="HA114" s="18"/>
      <c r="HB114" s="18"/>
      <c r="HC114" s="18"/>
      <c r="HD114" s="18"/>
      <c r="HE114" s="18"/>
      <c r="HF114" s="18"/>
      <c r="HG114" s="18"/>
      <c r="HH114" s="18"/>
      <c r="HI114" s="18"/>
      <c r="HJ114" s="18"/>
      <c r="HK114" s="18"/>
      <c r="HL114" s="18"/>
      <c r="HM114" s="18"/>
      <c r="HN114" s="18"/>
      <c r="HO114" s="18"/>
      <c r="HP114" s="18"/>
      <c r="HQ114" s="18"/>
      <c r="HR114" s="18"/>
      <c r="HS114" s="18"/>
      <c r="HT114" s="18"/>
      <c r="HU114" s="18"/>
      <c r="HV114" s="18"/>
      <c r="HW114" s="18"/>
      <c r="HX114" s="18"/>
      <c r="HY114" s="18"/>
      <c r="HZ114" s="18"/>
      <c r="IA114" s="18"/>
      <c r="IB114" s="18"/>
      <c r="IC114" s="18"/>
      <c r="ID114" s="18"/>
      <c r="IE114" s="18"/>
      <c r="IF114" s="18"/>
      <c r="IG114" s="18"/>
      <c r="IH114" s="18"/>
      <c r="II114" s="18"/>
      <c r="IJ114" s="18"/>
      <c r="IK114" s="18"/>
      <c r="IL114" s="18"/>
      <c r="IM114" s="18"/>
      <c r="IN114" s="18"/>
      <c r="IO114" s="18"/>
      <c r="IP114" s="18"/>
      <c r="IQ114" s="18"/>
      <c r="IR114" s="18"/>
      <c r="IS114" s="18"/>
      <c r="IT114" s="18"/>
      <c r="IU114" s="18"/>
      <c r="IV114" s="18"/>
      <c r="IW114" s="18"/>
      <c r="IX114" s="18"/>
      <c r="IY114" s="18"/>
      <c r="IZ114" s="18"/>
      <c r="JA114" s="18"/>
      <c r="JB114" s="18"/>
      <c r="JC114" s="18"/>
      <c r="JD114" s="18"/>
      <c r="JE114" s="18"/>
      <c r="JF114" s="18"/>
    </row>
    <row r="115" spans="36:266" x14ac:dyDescent="0.3">
      <c r="AJ115" s="24"/>
      <c r="AK115" s="24"/>
      <c r="AL115" s="20"/>
      <c r="AM115" s="23"/>
      <c r="AN115" s="18"/>
      <c r="AO115" s="24"/>
      <c r="AU115" s="19"/>
      <c r="AV115" s="19"/>
      <c r="AW115" s="71"/>
      <c r="AX115" s="71"/>
      <c r="AY115" s="71"/>
      <c r="BB115" s="25"/>
      <c r="BC115" s="21"/>
      <c r="BG115" s="18"/>
      <c r="BN115" s="22"/>
      <c r="BO115" s="22"/>
      <c r="BP115" s="22"/>
      <c r="BQ115" s="22"/>
      <c r="BR115" s="15"/>
      <c r="CF115" s="15"/>
      <c r="CL115" s="22"/>
      <c r="CM115" s="15"/>
      <c r="CR115" s="22"/>
      <c r="CT115" s="15"/>
      <c r="CW115" s="22"/>
      <c r="DA115" s="15"/>
      <c r="DH115" s="15"/>
      <c r="DJ115" s="22"/>
      <c r="DO115" s="15"/>
      <c r="DV115" s="15"/>
      <c r="EC115" s="15"/>
      <c r="EJ115" s="15"/>
      <c r="EQ115" s="15"/>
      <c r="EX115" s="15"/>
      <c r="FE115" s="15"/>
      <c r="FL115" s="15"/>
      <c r="FS115" s="15"/>
      <c r="FZ115" s="15"/>
      <c r="GG115" s="15"/>
      <c r="GN115" s="15"/>
      <c r="GP115" s="22"/>
      <c r="GQ115" s="22"/>
      <c r="GR115" s="22"/>
      <c r="GS115" s="22"/>
      <c r="GT115" s="22"/>
      <c r="GU115" s="15"/>
      <c r="GV115" s="22"/>
      <c r="GW115" s="22"/>
      <c r="GX115" s="22"/>
      <c r="GY115" s="18"/>
      <c r="GZ115" s="18"/>
      <c r="HA115" s="18"/>
      <c r="HB115" s="18"/>
      <c r="HC115" s="18"/>
      <c r="HD115" s="18"/>
      <c r="HE115" s="18"/>
      <c r="HF115" s="18"/>
      <c r="HG115" s="18"/>
      <c r="HH115" s="18"/>
      <c r="HI115" s="18"/>
      <c r="HJ115" s="18"/>
      <c r="HK115" s="18"/>
      <c r="HL115" s="18"/>
      <c r="HM115" s="18"/>
      <c r="HN115" s="18"/>
      <c r="HO115" s="18"/>
      <c r="HP115" s="18"/>
      <c r="HQ115" s="18"/>
      <c r="HR115" s="18"/>
      <c r="HS115" s="18"/>
      <c r="HT115" s="18"/>
      <c r="HU115" s="18"/>
      <c r="HV115" s="18"/>
      <c r="HW115" s="18"/>
      <c r="HX115" s="18"/>
      <c r="HY115" s="18"/>
      <c r="HZ115" s="18"/>
      <c r="IA115" s="18"/>
      <c r="IB115" s="18"/>
      <c r="IC115" s="18"/>
      <c r="ID115" s="18"/>
      <c r="IE115" s="18"/>
      <c r="IF115" s="18"/>
      <c r="IG115" s="18"/>
      <c r="IH115" s="18"/>
      <c r="II115" s="18"/>
      <c r="IJ115" s="18"/>
      <c r="IK115" s="18"/>
      <c r="IL115" s="18"/>
      <c r="IM115" s="18"/>
      <c r="IN115" s="18"/>
      <c r="IO115" s="18"/>
      <c r="IP115" s="18"/>
      <c r="IQ115" s="18"/>
      <c r="IR115" s="18"/>
      <c r="IS115" s="18"/>
      <c r="IT115" s="18"/>
      <c r="IU115" s="18"/>
      <c r="IV115" s="18"/>
      <c r="IW115" s="18"/>
      <c r="IX115" s="18"/>
      <c r="IY115" s="18"/>
      <c r="IZ115" s="18"/>
      <c r="JA115" s="18"/>
      <c r="JB115" s="18"/>
      <c r="JC115" s="18"/>
      <c r="JD115" s="18"/>
      <c r="JE115" s="18"/>
      <c r="JF115" s="18"/>
    </row>
    <row r="116" spans="36:266" x14ac:dyDescent="0.3">
      <c r="AJ116" s="24"/>
      <c r="AK116" s="24"/>
      <c r="AL116" s="20"/>
      <c r="AM116" s="23"/>
      <c r="AN116" s="18"/>
      <c r="AO116" s="24"/>
      <c r="AU116" s="19"/>
      <c r="AV116" s="19"/>
      <c r="AW116" s="71"/>
      <c r="AX116" s="71"/>
      <c r="AY116" s="71"/>
      <c r="BB116" s="25"/>
      <c r="BC116" s="21"/>
      <c r="BG116" s="18"/>
      <c r="BN116" s="22"/>
      <c r="BO116" s="22"/>
      <c r="BP116" s="22"/>
      <c r="BQ116" s="22"/>
      <c r="BR116" s="15"/>
      <c r="CF116" s="15"/>
      <c r="CL116" s="22"/>
      <c r="CM116" s="15"/>
      <c r="CR116" s="22"/>
      <c r="CT116" s="15"/>
      <c r="CW116" s="22"/>
      <c r="DA116" s="15"/>
      <c r="DH116" s="15"/>
      <c r="DJ116" s="22"/>
      <c r="DO116" s="15"/>
      <c r="DV116" s="15"/>
      <c r="EC116" s="15"/>
      <c r="EJ116" s="15"/>
      <c r="EQ116" s="15"/>
      <c r="EX116" s="15"/>
      <c r="FE116" s="15"/>
      <c r="FL116" s="15"/>
      <c r="FS116" s="15"/>
      <c r="FZ116" s="15"/>
      <c r="GG116" s="15"/>
      <c r="GN116" s="15"/>
      <c r="GP116" s="22"/>
      <c r="GQ116" s="22"/>
      <c r="GR116" s="22"/>
      <c r="GS116" s="22"/>
      <c r="GT116" s="22"/>
      <c r="GU116" s="15"/>
      <c r="GV116" s="22"/>
      <c r="GW116" s="22"/>
      <c r="GX116" s="22"/>
      <c r="GY116" s="18"/>
      <c r="GZ116" s="18"/>
      <c r="HA116" s="18"/>
      <c r="HB116" s="18"/>
      <c r="HC116" s="18"/>
      <c r="HD116" s="18"/>
      <c r="HE116" s="18"/>
      <c r="HF116" s="18"/>
      <c r="HG116" s="18"/>
      <c r="HH116" s="18"/>
      <c r="HI116" s="18"/>
      <c r="HJ116" s="18"/>
      <c r="HK116" s="18"/>
      <c r="HL116" s="18"/>
      <c r="HM116" s="18"/>
      <c r="HN116" s="18"/>
      <c r="HO116" s="18"/>
      <c r="HP116" s="18"/>
      <c r="HQ116" s="18"/>
      <c r="HR116" s="18"/>
      <c r="HS116" s="18"/>
      <c r="HT116" s="18"/>
      <c r="HU116" s="18"/>
      <c r="HV116" s="18"/>
      <c r="HW116" s="18"/>
      <c r="HX116" s="18"/>
      <c r="HY116" s="18"/>
      <c r="HZ116" s="18"/>
      <c r="IA116" s="18"/>
      <c r="IB116" s="18"/>
      <c r="IC116" s="18"/>
      <c r="ID116" s="18"/>
      <c r="IE116" s="18"/>
      <c r="IF116" s="18"/>
      <c r="IG116" s="18"/>
      <c r="IH116" s="18"/>
      <c r="II116" s="18"/>
      <c r="IJ116" s="18"/>
      <c r="IK116" s="18"/>
      <c r="IL116" s="18"/>
      <c r="IM116" s="18"/>
      <c r="IN116" s="18"/>
      <c r="IO116" s="18"/>
      <c r="IP116" s="18"/>
      <c r="IQ116" s="18"/>
      <c r="IR116" s="18"/>
      <c r="IS116" s="18"/>
      <c r="IT116" s="18"/>
      <c r="IU116" s="18"/>
      <c r="IV116" s="18"/>
      <c r="IW116" s="18"/>
      <c r="IX116" s="18"/>
      <c r="IY116" s="18"/>
      <c r="IZ116" s="18"/>
      <c r="JA116" s="18"/>
      <c r="JB116" s="18"/>
      <c r="JC116" s="18"/>
      <c r="JD116" s="18"/>
      <c r="JE116" s="18"/>
      <c r="JF116" s="18"/>
    </row>
    <row r="117" spans="36:266" x14ac:dyDescent="0.3">
      <c r="AJ117" s="24"/>
      <c r="AK117" s="24"/>
      <c r="AL117" s="20"/>
      <c r="AM117" s="23"/>
      <c r="AN117" s="18"/>
      <c r="AO117" s="24"/>
      <c r="AU117" s="19"/>
      <c r="AV117" s="19"/>
      <c r="AW117" s="71"/>
      <c r="AX117" s="71"/>
      <c r="AY117" s="71"/>
      <c r="BB117" s="25"/>
      <c r="BC117" s="21"/>
      <c r="BG117" s="18"/>
      <c r="BN117" s="22"/>
      <c r="BO117" s="22"/>
      <c r="BP117" s="22"/>
      <c r="BQ117" s="22"/>
      <c r="BR117" s="15"/>
      <c r="CF117" s="15"/>
      <c r="CL117" s="22"/>
      <c r="CM117" s="15"/>
      <c r="CR117" s="22"/>
      <c r="CT117" s="15"/>
      <c r="CW117" s="22"/>
      <c r="DA117" s="15"/>
      <c r="DH117" s="15"/>
      <c r="DJ117" s="22"/>
      <c r="DO117" s="15"/>
      <c r="DV117" s="15"/>
      <c r="EC117" s="15"/>
      <c r="EJ117" s="15"/>
      <c r="EQ117" s="15"/>
      <c r="EX117" s="15"/>
      <c r="FE117" s="15"/>
      <c r="FL117" s="15"/>
      <c r="FS117" s="15"/>
      <c r="FZ117" s="15"/>
      <c r="GG117" s="15"/>
      <c r="GN117" s="15"/>
      <c r="GP117" s="22"/>
      <c r="GQ117" s="22"/>
      <c r="GR117" s="22"/>
      <c r="GS117" s="22"/>
      <c r="GT117" s="22"/>
      <c r="GU117" s="15"/>
      <c r="GV117" s="22"/>
      <c r="GW117" s="22"/>
      <c r="GX117" s="22"/>
      <c r="GY117" s="18"/>
      <c r="GZ117" s="18"/>
      <c r="HA117" s="18"/>
      <c r="HB117" s="18"/>
      <c r="HC117" s="18"/>
      <c r="HD117" s="18"/>
      <c r="HE117" s="18"/>
      <c r="HF117" s="18"/>
      <c r="HG117" s="18"/>
      <c r="HH117" s="18"/>
      <c r="HI117" s="18"/>
      <c r="HJ117" s="18"/>
      <c r="HK117" s="18"/>
      <c r="HL117" s="18"/>
      <c r="HM117" s="18"/>
      <c r="HN117" s="18"/>
      <c r="HO117" s="18"/>
      <c r="HP117" s="18"/>
      <c r="HQ117" s="18"/>
      <c r="HR117" s="18"/>
      <c r="HS117" s="18"/>
      <c r="HT117" s="18"/>
      <c r="HU117" s="18"/>
      <c r="HV117" s="18"/>
      <c r="HW117" s="18"/>
      <c r="HX117" s="18"/>
      <c r="HY117" s="18"/>
      <c r="HZ117" s="18"/>
      <c r="IA117" s="18"/>
      <c r="IB117" s="18"/>
      <c r="IC117" s="18"/>
      <c r="ID117" s="18"/>
      <c r="IE117" s="18"/>
      <c r="IF117" s="18"/>
      <c r="IG117" s="18"/>
      <c r="IH117" s="18"/>
      <c r="II117" s="18"/>
      <c r="IJ117" s="18"/>
      <c r="IK117" s="18"/>
      <c r="IL117" s="18"/>
      <c r="IM117" s="18"/>
      <c r="IN117" s="18"/>
      <c r="IO117" s="18"/>
      <c r="IP117" s="18"/>
      <c r="IQ117" s="18"/>
      <c r="IR117" s="18"/>
      <c r="IS117" s="18"/>
      <c r="IT117" s="18"/>
      <c r="IU117" s="18"/>
      <c r="IV117" s="18"/>
      <c r="IW117" s="18"/>
      <c r="IX117" s="18"/>
      <c r="IY117" s="18"/>
      <c r="IZ117" s="18"/>
      <c r="JA117" s="18"/>
      <c r="JB117" s="18"/>
      <c r="JC117" s="18"/>
      <c r="JD117" s="18"/>
      <c r="JE117" s="18"/>
      <c r="JF117" s="18"/>
    </row>
    <row r="118" spans="36:266" x14ac:dyDescent="0.3">
      <c r="AJ118" s="24"/>
      <c r="AK118" s="24"/>
      <c r="AL118" s="20"/>
      <c r="AM118" s="23"/>
      <c r="AN118" s="18"/>
      <c r="AO118" s="24"/>
      <c r="AU118" s="19"/>
      <c r="AV118" s="19"/>
      <c r="AW118" s="71"/>
      <c r="AX118" s="71"/>
      <c r="AY118" s="71"/>
      <c r="BB118" s="25"/>
      <c r="BC118" s="21"/>
      <c r="BG118" s="18"/>
      <c r="BN118" s="22"/>
      <c r="BO118" s="22"/>
      <c r="BP118" s="22"/>
      <c r="BQ118" s="22"/>
      <c r="BR118" s="15"/>
      <c r="CF118" s="15"/>
      <c r="CL118" s="22"/>
      <c r="CM118" s="15"/>
      <c r="CR118" s="22"/>
      <c r="CT118" s="15"/>
      <c r="CW118" s="22"/>
      <c r="DA118" s="15"/>
      <c r="DH118" s="15"/>
      <c r="DJ118" s="22"/>
      <c r="DO118" s="15"/>
      <c r="DV118" s="15"/>
      <c r="EC118" s="15"/>
      <c r="EJ118" s="15"/>
      <c r="EQ118" s="15"/>
      <c r="EX118" s="15"/>
      <c r="FE118" s="15"/>
      <c r="FL118" s="15"/>
      <c r="FS118" s="15"/>
      <c r="FZ118" s="15"/>
      <c r="GG118" s="15"/>
      <c r="GN118" s="15"/>
      <c r="GP118" s="22"/>
      <c r="GQ118" s="22"/>
      <c r="GR118" s="22"/>
      <c r="GS118" s="22"/>
      <c r="GT118" s="22"/>
      <c r="GU118" s="15"/>
      <c r="GV118" s="22"/>
      <c r="GW118" s="22"/>
      <c r="GX118" s="22"/>
      <c r="GY118" s="18"/>
      <c r="GZ118" s="18"/>
      <c r="HA118" s="18"/>
      <c r="HB118" s="18"/>
      <c r="HC118" s="18"/>
      <c r="HD118" s="18"/>
      <c r="HE118" s="18"/>
      <c r="HF118" s="18"/>
      <c r="HG118" s="18"/>
      <c r="HH118" s="18"/>
      <c r="HI118" s="18"/>
      <c r="HJ118" s="18"/>
      <c r="HK118" s="18"/>
      <c r="HL118" s="18"/>
      <c r="HM118" s="18"/>
      <c r="HN118" s="18"/>
      <c r="HO118" s="18"/>
      <c r="HP118" s="18"/>
      <c r="HQ118" s="18"/>
      <c r="HR118" s="18"/>
      <c r="HS118" s="18"/>
      <c r="HT118" s="18"/>
      <c r="HU118" s="18"/>
      <c r="HV118" s="18"/>
      <c r="HW118" s="18"/>
      <c r="HX118" s="18"/>
      <c r="HY118" s="18"/>
      <c r="HZ118" s="18"/>
      <c r="IA118" s="18"/>
      <c r="IB118" s="18"/>
      <c r="IC118" s="18"/>
      <c r="ID118" s="18"/>
      <c r="IE118" s="18"/>
      <c r="IF118" s="18"/>
      <c r="IG118" s="18"/>
      <c r="IH118" s="18"/>
      <c r="II118" s="18"/>
      <c r="IJ118" s="18"/>
      <c r="IK118" s="18"/>
      <c r="IL118" s="18"/>
      <c r="IM118" s="18"/>
      <c r="IN118" s="18"/>
      <c r="IO118" s="18"/>
      <c r="IP118" s="18"/>
      <c r="IQ118" s="18"/>
      <c r="IR118" s="18"/>
      <c r="IS118" s="18"/>
      <c r="IT118" s="18"/>
      <c r="IU118" s="18"/>
      <c r="IV118" s="18"/>
      <c r="IW118" s="18"/>
      <c r="IX118" s="18"/>
      <c r="IY118" s="18"/>
      <c r="IZ118" s="18"/>
      <c r="JA118" s="18"/>
      <c r="JB118" s="18"/>
      <c r="JC118" s="18"/>
      <c r="JD118" s="18"/>
      <c r="JE118" s="18"/>
      <c r="JF118" s="18"/>
    </row>
    <row r="119" spans="36:266" x14ac:dyDescent="0.3">
      <c r="AJ119" s="24"/>
      <c r="AK119" s="24"/>
      <c r="AL119" s="20"/>
      <c r="AM119" s="23"/>
      <c r="AN119" s="18"/>
      <c r="AO119" s="24"/>
      <c r="AU119" s="19"/>
      <c r="AV119" s="19"/>
      <c r="AW119" s="71"/>
      <c r="AX119" s="71"/>
      <c r="AY119" s="71"/>
      <c r="BB119" s="25"/>
      <c r="BC119" s="21"/>
      <c r="BG119" s="18"/>
      <c r="BN119" s="22"/>
      <c r="BO119" s="22"/>
      <c r="BP119" s="22"/>
      <c r="BQ119" s="22"/>
      <c r="BR119" s="15"/>
      <c r="CF119" s="15"/>
      <c r="CL119" s="22"/>
      <c r="CM119" s="15"/>
      <c r="CR119" s="22"/>
      <c r="CT119" s="15"/>
      <c r="CW119" s="22"/>
      <c r="DA119" s="15"/>
      <c r="DH119" s="15"/>
      <c r="DJ119" s="22"/>
      <c r="DO119" s="15"/>
      <c r="DV119" s="15"/>
      <c r="EC119" s="15"/>
      <c r="EJ119" s="15"/>
      <c r="EQ119" s="15"/>
      <c r="EX119" s="15"/>
      <c r="FE119" s="15"/>
      <c r="FL119" s="15"/>
      <c r="FS119" s="15"/>
      <c r="FZ119" s="15"/>
      <c r="GG119" s="15"/>
      <c r="GN119" s="15"/>
      <c r="GP119" s="22"/>
      <c r="GQ119" s="22"/>
      <c r="GR119" s="22"/>
      <c r="GS119" s="22"/>
      <c r="GT119" s="22"/>
      <c r="GU119" s="15"/>
      <c r="GV119" s="22"/>
      <c r="GW119" s="22"/>
      <c r="GX119" s="22"/>
      <c r="GY119" s="18"/>
      <c r="GZ119" s="18"/>
      <c r="HA119" s="18"/>
      <c r="HB119" s="18"/>
      <c r="HC119" s="18"/>
      <c r="HD119" s="18"/>
      <c r="HE119" s="18"/>
      <c r="HF119" s="18"/>
      <c r="HG119" s="18"/>
      <c r="HH119" s="18"/>
      <c r="HI119" s="18"/>
      <c r="HJ119" s="18"/>
      <c r="HK119" s="18"/>
      <c r="HL119" s="18"/>
      <c r="HM119" s="18"/>
      <c r="HN119" s="18"/>
      <c r="HO119" s="18"/>
      <c r="HP119" s="18"/>
      <c r="HQ119" s="18"/>
      <c r="HR119" s="18"/>
      <c r="HS119" s="18"/>
      <c r="HT119" s="18"/>
      <c r="HU119" s="18"/>
      <c r="HV119" s="18"/>
      <c r="HW119" s="18"/>
      <c r="HX119" s="18"/>
      <c r="HY119" s="18"/>
      <c r="HZ119" s="18"/>
      <c r="IA119" s="18"/>
      <c r="IB119" s="18"/>
      <c r="IC119" s="18"/>
      <c r="ID119" s="18"/>
      <c r="IE119" s="18"/>
      <c r="IF119" s="18"/>
      <c r="IG119" s="18"/>
      <c r="IH119" s="18"/>
      <c r="II119" s="18"/>
      <c r="IJ119" s="18"/>
      <c r="IK119" s="18"/>
      <c r="IL119" s="18"/>
      <c r="IM119" s="18"/>
      <c r="IN119" s="18"/>
      <c r="IO119" s="18"/>
      <c r="IP119" s="18"/>
      <c r="IQ119" s="18"/>
      <c r="IR119" s="18"/>
      <c r="IS119" s="18"/>
      <c r="IT119" s="18"/>
      <c r="IU119" s="18"/>
      <c r="IV119" s="18"/>
      <c r="IW119" s="18"/>
      <c r="IX119" s="18"/>
      <c r="IY119" s="18"/>
      <c r="IZ119" s="18"/>
      <c r="JA119" s="18"/>
      <c r="JB119" s="18"/>
      <c r="JC119" s="18"/>
      <c r="JD119" s="18"/>
      <c r="JE119" s="18"/>
      <c r="JF119" s="18"/>
    </row>
    <row r="120" spans="36:266" x14ac:dyDescent="0.3">
      <c r="AJ120" s="24"/>
      <c r="AK120" s="24"/>
      <c r="AL120" s="20"/>
      <c r="AM120" s="23"/>
      <c r="AN120" s="18"/>
      <c r="AO120" s="24"/>
      <c r="AU120" s="19"/>
      <c r="AV120" s="19"/>
      <c r="AW120" s="71"/>
      <c r="AX120" s="71"/>
      <c r="AY120" s="71"/>
      <c r="BB120" s="25"/>
      <c r="BC120" s="21"/>
      <c r="BG120" s="18"/>
      <c r="BN120" s="22"/>
      <c r="BO120" s="22"/>
      <c r="BP120" s="22"/>
      <c r="BQ120" s="22"/>
      <c r="BR120" s="15"/>
      <c r="CF120" s="15"/>
      <c r="CL120" s="22"/>
      <c r="CM120" s="15"/>
      <c r="CR120" s="22"/>
      <c r="CT120" s="15"/>
      <c r="CW120" s="22"/>
      <c r="DA120" s="15"/>
      <c r="DH120" s="15"/>
      <c r="DJ120" s="22"/>
      <c r="DO120" s="15"/>
      <c r="DV120" s="15"/>
      <c r="EC120" s="15"/>
      <c r="EJ120" s="15"/>
      <c r="EQ120" s="15"/>
      <c r="EX120" s="15"/>
      <c r="FE120" s="15"/>
      <c r="FL120" s="15"/>
      <c r="FS120" s="15"/>
      <c r="FZ120" s="15"/>
      <c r="GG120" s="15"/>
      <c r="GN120" s="15"/>
      <c r="GP120" s="22"/>
      <c r="GQ120" s="22"/>
      <c r="GR120" s="22"/>
      <c r="GS120" s="22"/>
      <c r="GT120" s="22"/>
      <c r="GU120" s="15"/>
      <c r="GV120" s="22"/>
      <c r="GW120" s="22"/>
      <c r="GX120" s="22"/>
      <c r="GY120" s="18"/>
      <c r="GZ120" s="18"/>
      <c r="HA120" s="18"/>
      <c r="HB120" s="18"/>
      <c r="HC120" s="18"/>
      <c r="HD120" s="18"/>
      <c r="HE120" s="18"/>
      <c r="HF120" s="18"/>
      <c r="HG120" s="18"/>
      <c r="HH120" s="18"/>
      <c r="HI120" s="18"/>
      <c r="HJ120" s="18"/>
      <c r="HK120" s="18"/>
      <c r="HL120" s="18"/>
      <c r="HM120" s="18"/>
      <c r="HN120" s="18"/>
      <c r="HO120" s="18"/>
      <c r="HP120" s="18"/>
      <c r="HQ120" s="18"/>
      <c r="HR120" s="18"/>
      <c r="HS120" s="18"/>
      <c r="HT120" s="18"/>
      <c r="HU120" s="18"/>
      <c r="HV120" s="18"/>
      <c r="HW120" s="18"/>
      <c r="HX120" s="18"/>
      <c r="HY120" s="18"/>
      <c r="HZ120" s="18"/>
      <c r="IA120" s="18"/>
      <c r="IB120" s="18"/>
      <c r="IC120" s="18"/>
      <c r="ID120" s="18"/>
      <c r="IE120" s="18"/>
      <c r="IF120" s="18"/>
      <c r="IG120" s="18"/>
      <c r="IH120" s="18"/>
      <c r="II120" s="18"/>
      <c r="IJ120" s="18"/>
      <c r="IK120" s="18"/>
      <c r="IL120" s="18"/>
      <c r="IM120" s="18"/>
      <c r="IN120" s="18"/>
      <c r="IO120" s="18"/>
      <c r="IP120" s="18"/>
      <c r="IQ120" s="18"/>
      <c r="IR120" s="18"/>
      <c r="IS120" s="18"/>
      <c r="IT120" s="18"/>
      <c r="IU120" s="18"/>
      <c r="IV120" s="18"/>
      <c r="IW120" s="18"/>
      <c r="IX120" s="18"/>
      <c r="IY120" s="18"/>
      <c r="IZ120" s="18"/>
      <c r="JA120" s="18"/>
      <c r="JB120" s="18"/>
      <c r="JC120" s="18"/>
      <c r="JD120" s="18"/>
      <c r="JE120" s="18"/>
      <c r="JF120" s="18"/>
    </row>
    <row r="121" spans="36:266" x14ac:dyDescent="0.3">
      <c r="AJ121" s="24"/>
      <c r="AK121" s="24"/>
      <c r="AL121" s="20"/>
      <c r="AM121" s="23"/>
      <c r="AN121" s="18"/>
      <c r="AO121" s="24"/>
      <c r="AU121" s="19"/>
      <c r="AV121" s="19"/>
      <c r="AW121" s="71"/>
      <c r="AX121" s="71"/>
      <c r="AY121" s="71"/>
      <c r="BB121" s="25"/>
      <c r="BC121" s="21"/>
      <c r="BG121" s="18"/>
      <c r="BN121" s="22"/>
      <c r="BO121" s="22"/>
      <c r="BP121" s="22"/>
      <c r="BQ121" s="22"/>
      <c r="BR121" s="15"/>
      <c r="CF121" s="15"/>
      <c r="CL121" s="22"/>
      <c r="CM121" s="15"/>
      <c r="CR121" s="22"/>
      <c r="CT121" s="15"/>
      <c r="CW121" s="22"/>
      <c r="DA121" s="15"/>
      <c r="DH121" s="15"/>
      <c r="DJ121" s="22"/>
      <c r="DO121" s="15"/>
      <c r="DV121" s="15"/>
      <c r="EC121" s="15"/>
      <c r="EJ121" s="15"/>
      <c r="EQ121" s="15"/>
      <c r="EX121" s="15"/>
      <c r="FE121" s="15"/>
      <c r="FL121" s="15"/>
      <c r="FS121" s="15"/>
      <c r="FZ121" s="15"/>
      <c r="GG121" s="15"/>
      <c r="GN121" s="15"/>
      <c r="GP121" s="22"/>
      <c r="GQ121" s="22"/>
      <c r="GR121" s="22"/>
      <c r="GS121" s="22"/>
      <c r="GT121" s="22"/>
      <c r="GU121" s="15"/>
      <c r="GV121" s="22"/>
      <c r="GW121" s="22"/>
      <c r="GX121" s="22"/>
      <c r="GY121" s="18"/>
      <c r="GZ121" s="18"/>
      <c r="HA121" s="18"/>
      <c r="HB121" s="18"/>
      <c r="HC121" s="18"/>
      <c r="HD121" s="18"/>
      <c r="HE121" s="18"/>
      <c r="HF121" s="18"/>
      <c r="HG121" s="18"/>
      <c r="HH121" s="18"/>
      <c r="HI121" s="18"/>
      <c r="HJ121" s="18"/>
      <c r="HK121" s="18"/>
      <c r="HL121" s="18"/>
      <c r="HM121" s="18"/>
      <c r="HN121" s="18"/>
      <c r="HO121" s="18"/>
      <c r="HP121" s="18"/>
      <c r="HQ121" s="18"/>
      <c r="HR121" s="18"/>
      <c r="HS121" s="18"/>
      <c r="HT121" s="18"/>
      <c r="HU121" s="18"/>
      <c r="HV121" s="18"/>
      <c r="HW121" s="18"/>
      <c r="HX121" s="18"/>
      <c r="HY121" s="18"/>
      <c r="HZ121" s="18"/>
      <c r="IA121" s="18"/>
      <c r="IB121" s="18"/>
      <c r="IC121" s="18"/>
      <c r="ID121" s="18"/>
      <c r="IE121" s="18"/>
      <c r="IF121" s="18"/>
      <c r="IG121" s="18"/>
      <c r="IH121" s="18"/>
      <c r="II121" s="18"/>
      <c r="IJ121" s="18"/>
      <c r="IK121" s="18"/>
      <c r="IL121" s="18"/>
      <c r="IM121" s="18"/>
      <c r="IN121" s="18"/>
      <c r="IO121" s="18"/>
      <c r="IP121" s="18"/>
      <c r="IQ121" s="18"/>
      <c r="IR121" s="18"/>
      <c r="IS121" s="18"/>
      <c r="IT121" s="18"/>
      <c r="IU121" s="18"/>
      <c r="IV121" s="18"/>
      <c r="IW121" s="18"/>
      <c r="IX121" s="18"/>
      <c r="IY121" s="18"/>
      <c r="IZ121" s="18"/>
      <c r="JA121" s="18"/>
      <c r="JB121" s="18"/>
      <c r="JC121" s="18"/>
      <c r="JD121" s="18"/>
      <c r="JE121" s="18"/>
      <c r="JF121" s="18"/>
    </row>
    <row r="122" spans="36:266" x14ac:dyDescent="0.3">
      <c r="AJ122" s="24"/>
      <c r="AK122" s="24"/>
      <c r="AL122" s="20"/>
      <c r="AM122" s="23"/>
      <c r="AN122" s="18"/>
      <c r="AO122" s="24"/>
      <c r="AU122" s="19"/>
      <c r="AV122" s="19"/>
      <c r="AW122" s="71"/>
      <c r="AX122" s="71"/>
      <c r="AY122" s="71"/>
      <c r="BB122" s="25"/>
      <c r="BC122" s="21"/>
      <c r="BG122" s="18"/>
      <c r="BN122" s="22"/>
      <c r="BO122" s="22"/>
      <c r="BP122" s="22"/>
      <c r="BQ122" s="22"/>
      <c r="BR122" s="15"/>
      <c r="CF122" s="15"/>
      <c r="CL122" s="22"/>
      <c r="CM122" s="15"/>
      <c r="CR122" s="22"/>
      <c r="CT122" s="15"/>
      <c r="CW122" s="22"/>
      <c r="DA122" s="15"/>
      <c r="DH122" s="15"/>
      <c r="DJ122" s="22"/>
      <c r="DO122" s="15"/>
      <c r="DV122" s="15"/>
      <c r="EC122" s="15"/>
      <c r="EJ122" s="15"/>
      <c r="EQ122" s="15"/>
      <c r="EX122" s="15"/>
      <c r="FE122" s="15"/>
      <c r="FL122" s="15"/>
      <c r="FS122" s="15"/>
      <c r="FZ122" s="15"/>
      <c r="GG122" s="15"/>
      <c r="GN122" s="15"/>
      <c r="GP122" s="22"/>
      <c r="GQ122" s="22"/>
      <c r="GR122" s="22"/>
      <c r="GS122" s="22"/>
      <c r="GT122" s="22"/>
      <c r="GU122" s="15"/>
      <c r="GV122" s="22"/>
      <c r="GW122" s="22"/>
      <c r="GX122" s="22"/>
      <c r="GY122" s="18"/>
      <c r="GZ122" s="18"/>
      <c r="HA122" s="18"/>
      <c r="HB122" s="18"/>
      <c r="HC122" s="18"/>
      <c r="HD122" s="18"/>
      <c r="HE122" s="18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8"/>
      <c r="IE122" s="18"/>
      <c r="IF122" s="18"/>
      <c r="IG122" s="18"/>
      <c r="IH122" s="18"/>
      <c r="II122" s="18"/>
      <c r="IJ122" s="18"/>
      <c r="IK122" s="18"/>
      <c r="IL122" s="18"/>
      <c r="IM122" s="18"/>
      <c r="IN122" s="18"/>
      <c r="IO122" s="18"/>
      <c r="IP122" s="18"/>
      <c r="IQ122" s="18"/>
      <c r="IR122" s="18"/>
      <c r="IS122" s="18"/>
      <c r="IT122" s="18"/>
      <c r="IU122" s="18"/>
      <c r="IV122" s="18"/>
      <c r="IW122" s="18"/>
      <c r="IX122" s="18"/>
      <c r="IY122" s="18"/>
      <c r="IZ122" s="18"/>
      <c r="JA122" s="18"/>
      <c r="JB122" s="18"/>
      <c r="JC122" s="18"/>
      <c r="JD122" s="18"/>
      <c r="JE122" s="18"/>
      <c r="JF122" s="18"/>
    </row>
    <row r="123" spans="36:266" x14ac:dyDescent="0.3">
      <c r="AJ123" s="24"/>
      <c r="AK123" s="24"/>
      <c r="AL123" s="20"/>
      <c r="AM123" s="23"/>
      <c r="AN123" s="18"/>
      <c r="AO123" s="24"/>
      <c r="AU123" s="19"/>
      <c r="AV123" s="19"/>
      <c r="AW123" s="71"/>
      <c r="AX123" s="71"/>
      <c r="AY123" s="71"/>
      <c r="BB123" s="25"/>
      <c r="BC123" s="21"/>
      <c r="BG123" s="18"/>
      <c r="BN123" s="22"/>
      <c r="BO123" s="22"/>
      <c r="BP123" s="22"/>
      <c r="BQ123" s="22"/>
      <c r="BR123" s="15"/>
      <c r="CF123" s="15"/>
      <c r="CL123" s="22"/>
      <c r="CM123" s="15"/>
      <c r="CR123" s="22"/>
      <c r="CT123" s="15"/>
      <c r="CW123" s="22"/>
      <c r="DA123" s="15"/>
      <c r="DH123" s="15"/>
      <c r="DJ123" s="22"/>
      <c r="DO123" s="15"/>
      <c r="DV123" s="15"/>
      <c r="EC123" s="15"/>
      <c r="EJ123" s="15"/>
      <c r="EQ123" s="15"/>
      <c r="EX123" s="15"/>
      <c r="FE123" s="15"/>
      <c r="FL123" s="15"/>
      <c r="FS123" s="15"/>
      <c r="FZ123" s="15"/>
      <c r="GG123" s="15"/>
      <c r="GN123" s="15"/>
      <c r="GP123" s="22"/>
      <c r="GQ123" s="22"/>
      <c r="GR123" s="22"/>
      <c r="GS123" s="22"/>
      <c r="GT123" s="22"/>
      <c r="GU123" s="15"/>
      <c r="GV123" s="22"/>
      <c r="GW123" s="22"/>
      <c r="GX123" s="22"/>
      <c r="GY123" s="18"/>
      <c r="GZ123" s="18"/>
      <c r="HA123" s="18"/>
      <c r="HB123" s="18"/>
      <c r="HC123" s="18"/>
      <c r="HD123" s="18"/>
      <c r="HE123" s="18"/>
      <c r="HF123" s="18"/>
      <c r="HG123" s="18"/>
      <c r="HH123" s="18"/>
      <c r="HI123" s="18"/>
      <c r="HJ123" s="18"/>
      <c r="HK123" s="18"/>
      <c r="HL123" s="18"/>
      <c r="HM123" s="18"/>
      <c r="HN123" s="18"/>
      <c r="HO123" s="18"/>
      <c r="HP123" s="18"/>
      <c r="HQ123" s="18"/>
      <c r="HR123" s="18"/>
      <c r="HS123" s="18"/>
      <c r="HT123" s="18"/>
      <c r="HU123" s="18"/>
      <c r="HV123" s="18"/>
      <c r="HW123" s="18"/>
      <c r="HX123" s="18"/>
      <c r="HY123" s="18"/>
      <c r="HZ123" s="18"/>
      <c r="IA123" s="18"/>
      <c r="IB123" s="18"/>
      <c r="IC123" s="18"/>
      <c r="ID123" s="18"/>
      <c r="IE123" s="18"/>
      <c r="IF123" s="18"/>
      <c r="IG123" s="18"/>
      <c r="IH123" s="18"/>
      <c r="II123" s="18"/>
      <c r="IJ123" s="18"/>
      <c r="IK123" s="18"/>
      <c r="IL123" s="18"/>
      <c r="IM123" s="18"/>
      <c r="IN123" s="18"/>
      <c r="IO123" s="18"/>
      <c r="IP123" s="18"/>
      <c r="IQ123" s="18"/>
      <c r="IR123" s="18"/>
      <c r="IS123" s="18"/>
      <c r="IT123" s="18"/>
      <c r="IU123" s="18"/>
      <c r="IV123" s="18"/>
      <c r="IW123" s="18"/>
      <c r="IX123" s="18"/>
      <c r="IY123" s="18"/>
      <c r="IZ123" s="18"/>
      <c r="JA123" s="18"/>
      <c r="JB123" s="18"/>
      <c r="JC123" s="18"/>
      <c r="JD123" s="18"/>
      <c r="JE123" s="18"/>
      <c r="JF123" s="18"/>
    </row>
    <row r="124" spans="36:266" x14ac:dyDescent="0.3">
      <c r="AJ124" s="24"/>
      <c r="AK124" s="24"/>
      <c r="AL124" s="20"/>
      <c r="AM124" s="23"/>
      <c r="AN124" s="18"/>
      <c r="AO124" s="24"/>
      <c r="AU124" s="19"/>
      <c r="AV124" s="19"/>
      <c r="AW124" s="71"/>
      <c r="AX124" s="71"/>
      <c r="AY124" s="71"/>
      <c r="BB124" s="25"/>
      <c r="BC124" s="21"/>
      <c r="BG124" s="18"/>
      <c r="BN124" s="22"/>
      <c r="BO124" s="22"/>
      <c r="BP124" s="22"/>
      <c r="BQ124" s="22"/>
      <c r="BR124" s="15"/>
      <c r="CF124" s="15"/>
      <c r="CL124" s="22"/>
      <c r="CM124" s="15"/>
      <c r="CR124" s="22"/>
      <c r="CT124" s="15"/>
      <c r="CW124" s="22"/>
      <c r="DA124" s="15"/>
      <c r="DH124" s="15"/>
      <c r="DJ124" s="22"/>
      <c r="DO124" s="15"/>
      <c r="DV124" s="15"/>
      <c r="EC124" s="15"/>
      <c r="EJ124" s="15"/>
      <c r="EQ124" s="15"/>
      <c r="EX124" s="15"/>
      <c r="FE124" s="15"/>
      <c r="FL124" s="15"/>
      <c r="FS124" s="15"/>
      <c r="FZ124" s="15"/>
      <c r="GG124" s="15"/>
      <c r="GN124" s="15"/>
      <c r="GP124" s="22"/>
      <c r="GQ124" s="22"/>
      <c r="GR124" s="22"/>
      <c r="GS124" s="22"/>
      <c r="GT124" s="22"/>
      <c r="GU124" s="15"/>
      <c r="GV124" s="22"/>
      <c r="GW124" s="22"/>
      <c r="GX124" s="22"/>
      <c r="GY124" s="18"/>
      <c r="GZ124" s="18"/>
      <c r="HA124" s="18"/>
      <c r="HB124" s="18"/>
      <c r="HC124" s="18"/>
      <c r="HD124" s="18"/>
      <c r="HE124" s="18"/>
      <c r="HF124" s="18"/>
      <c r="HG124" s="18"/>
      <c r="HH124" s="18"/>
      <c r="HI124" s="18"/>
      <c r="HJ124" s="18"/>
      <c r="HK124" s="18"/>
      <c r="HL124" s="18"/>
      <c r="HM124" s="18"/>
      <c r="HN124" s="18"/>
      <c r="HO124" s="18"/>
      <c r="HP124" s="18"/>
      <c r="HQ124" s="18"/>
      <c r="HR124" s="18"/>
      <c r="HS124" s="18"/>
      <c r="HT124" s="18"/>
      <c r="HU124" s="18"/>
      <c r="HV124" s="18"/>
      <c r="HW124" s="18"/>
      <c r="HX124" s="18"/>
      <c r="HY124" s="18"/>
      <c r="HZ124" s="18"/>
      <c r="IA124" s="18"/>
      <c r="IB124" s="18"/>
      <c r="IC124" s="18"/>
      <c r="ID124" s="18"/>
      <c r="IE124" s="18"/>
      <c r="IF124" s="18"/>
      <c r="IG124" s="18"/>
      <c r="IH124" s="18"/>
      <c r="II124" s="18"/>
      <c r="IJ124" s="18"/>
      <c r="IK124" s="18"/>
      <c r="IL124" s="18"/>
      <c r="IM124" s="18"/>
      <c r="IN124" s="18"/>
      <c r="IO124" s="18"/>
      <c r="IP124" s="18"/>
      <c r="IQ124" s="18"/>
      <c r="IR124" s="18"/>
      <c r="IS124" s="18"/>
      <c r="IT124" s="18"/>
      <c r="IU124" s="18"/>
      <c r="IV124" s="18"/>
      <c r="IW124" s="18"/>
      <c r="IX124" s="18"/>
      <c r="IY124" s="18"/>
      <c r="IZ124" s="18"/>
      <c r="JA124" s="18"/>
      <c r="JB124" s="18"/>
      <c r="JC124" s="18"/>
      <c r="JD124" s="18"/>
      <c r="JE124" s="18"/>
      <c r="JF124" s="18"/>
    </row>
    <row r="125" spans="36:266" x14ac:dyDescent="0.3">
      <c r="AJ125" s="24"/>
      <c r="AK125" s="24"/>
      <c r="AL125" s="20"/>
      <c r="AM125" s="23"/>
      <c r="AN125" s="18"/>
      <c r="AO125" s="24"/>
      <c r="AU125" s="19"/>
      <c r="AV125" s="19"/>
      <c r="AW125" s="71"/>
      <c r="AX125" s="71"/>
      <c r="AY125" s="71"/>
      <c r="BB125" s="25"/>
      <c r="BC125" s="21"/>
      <c r="BG125" s="18"/>
      <c r="BN125" s="22"/>
      <c r="BO125" s="22"/>
      <c r="BP125" s="22"/>
      <c r="BQ125" s="22"/>
      <c r="BR125" s="15"/>
      <c r="CF125" s="15"/>
      <c r="CL125" s="22"/>
      <c r="CM125" s="15"/>
      <c r="CR125" s="22"/>
      <c r="CT125" s="15"/>
      <c r="CW125" s="22"/>
      <c r="DA125" s="15"/>
      <c r="DH125" s="15"/>
      <c r="DJ125" s="22"/>
      <c r="DO125" s="15"/>
      <c r="DV125" s="15"/>
      <c r="EC125" s="15"/>
      <c r="EJ125" s="15"/>
      <c r="EQ125" s="15"/>
      <c r="EX125" s="15"/>
      <c r="FE125" s="15"/>
      <c r="FL125" s="15"/>
      <c r="FS125" s="15"/>
      <c r="FZ125" s="15"/>
      <c r="GG125" s="15"/>
      <c r="GN125" s="15"/>
      <c r="GP125" s="22"/>
      <c r="GQ125" s="22"/>
      <c r="GR125" s="22"/>
      <c r="GS125" s="22"/>
      <c r="GT125" s="22"/>
      <c r="GU125" s="15"/>
      <c r="GV125" s="22"/>
      <c r="GW125" s="22"/>
      <c r="GX125" s="22"/>
      <c r="GY125" s="18"/>
      <c r="GZ125" s="18"/>
      <c r="HA125" s="18"/>
      <c r="HB125" s="18"/>
      <c r="HC125" s="18"/>
      <c r="HD125" s="18"/>
      <c r="HE125" s="18"/>
      <c r="HF125" s="18"/>
      <c r="HG125" s="18"/>
      <c r="HH125" s="18"/>
      <c r="HI125" s="18"/>
      <c r="HJ125" s="18"/>
      <c r="HK125" s="18"/>
      <c r="HL125" s="18"/>
      <c r="HM125" s="18"/>
      <c r="HN125" s="18"/>
      <c r="HO125" s="18"/>
      <c r="HP125" s="18"/>
      <c r="HQ125" s="18"/>
      <c r="HR125" s="18"/>
      <c r="HS125" s="18"/>
      <c r="HT125" s="18"/>
      <c r="HU125" s="18"/>
      <c r="HV125" s="18"/>
      <c r="HW125" s="18"/>
      <c r="HX125" s="18"/>
      <c r="HY125" s="18"/>
      <c r="HZ125" s="18"/>
      <c r="IA125" s="18"/>
      <c r="IB125" s="18"/>
      <c r="IC125" s="18"/>
      <c r="ID125" s="18"/>
      <c r="IE125" s="18"/>
      <c r="IF125" s="18"/>
      <c r="IG125" s="18"/>
      <c r="IH125" s="18"/>
      <c r="II125" s="18"/>
      <c r="IJ125" s="18"/>
      <c r="IK125" s="18"/>
      <c r="IL125" s="18"/>
      <c r="IM125" s="18"/>
      <c r="IN125" s="18"/>
      <c r="IO125" s="18"/>
      <c r="IP125" s="18"/>
      <c r="IQ125" s="18"/>
      <c r="IR125" s="18"/>
      <c r="IS125" s="18"/>
      <c r="IT125" s="18"/>
      <c r="IU125" s="18"/>
      <c r="IV125" s="18"/>
      <c r="IW125" s="18"/>
      <c r="IX125" s="18"/>
      <c r="IY125" s="18"/>
      <c r="IZ125" s="18"/>
      <c r="JA125" s="18"/>
      <c r="JB125" s="18"/>
      <c r="JC125" s="18"/>
      <c r="JD125" s="18"/>
      <c r="JE125" s="18"/>
      <c r="JF125" s="18"/>
    </row>
    <row r="126" spans="36:266" x14ac:dyDescent="0.3">
      <c r="AJ126" s="24"/>
      <c r="AK126" s="24"/>
      <c r="AL126" s="20"/>
      <c r="AM126" s="23"/>
      <c r="AN126" s="18"/>
      <c r="AO126" s="24"/>
      <c r="AU126" s="19"/>
      <c r="AV126" s="19"/>
      <c r="AW126" s="71"/>
      <c r="AX126" s="71"/>
      <c r="AY126" s="71"/>
      <c r="BB126" s="25"/>
      <c r="BC126" s="21"/>
      <c r="BG126" s="18"/>
      <c r="BN126" s="22"/>
      <c r="BO126" s="22"/>
      <c r="BP126" s="22"/>
      <c r="BQ126" s="22"/>
      <c r="BR126" s="15"/>
      <c r="CF126" s="15"/>
      <c r="CL126" s="22"/>
      <c r="CM126" s="15"/>
      <c r="CR126" s="22"/>
      <c r="CT126" s="15"/>
      <c r="CW126" s="22"/>
      <c r="DA126" s="15"/>
      <c r="DH126" s="15"/>
      <c r="DJ126" s="22"/>
      <c r="DO126" s="15"/>
      <c r="DV126" s="15"/>
      <c r="EC126" s="15"/>
      <c r="EJ126" s="15"/>
      <c r="EQ126" s="15"/>
      <c r="EX126" s="15"/>
      <c r="FE126" s="15"/>
      <c r="FL126" s="15"/>
      <c r="FS126" s="15"/>
      <c r="FZ126" s="15"/>
      <c r="GG126" s="15"/>
      <c r="GN126" s="15"/>
      <c r="GP126" s="22"/>
      <c r="GQ126" s="22"/>
      <c r="GR126" s="22"/>
      <c r="GS126" s="22"/>
      <c r="GT126" s="22"/>
      <c r="GU126" s="15"/>
      <c r="GV126" s="22"/>
      <c r="GW126" s="22"/>
      <c r="GX126" s="22"/>
      <c r="GY126" s="18"/>
      <c r="GZ126" s="18"/>
      <c r="HA126" s="18"/>
      <c r="HB126" s="18"/>
      <c r="HC126" s="18"/>
      <c r="HD126" s="18"/>
      <c r="HE126" s="18"/>
      <c r="HF126" s="18"/>
      <c r="HG126" s="18"/>
      <c r="HH126" s="18"/>
      <c r="HI126" s="18"/>
      <c r="HJ126" s="18"/>
      <c r="HK126" s="18"/>
      <c r="HL126" s="18"/>
      <c r="HM126" s="18"/>
      <c r="HN126" s="18"/>
      <c r="HO126" s="18"/>
      <c r="HP126" s="18"/>
      <c r="HQ126" s="18"/>
      <c r="HR126" s="18"/>
      <c r="HS126" s="18"/>
      <c r="HT126" s="18"/>
      <c r="HU126" s="18"/>
      <c r="HV126" s="18"/>
      <c r="HW126" s="18"/>
      <c r="HX126" s="18"/>
      <c r="HY126" s="18"/>
      <c r="HZ126" s="18"/>
      <c r="IA126" s="18"/>
      <c r="IB126" s="18"/>
      <c r="IC126" s="18"/>
      <c r="ID126" s="18"/>
      <c r="IE126" s="18"/>
      <c r="IF126" s="18"/>
      <c r="IG126" s="18"/>
      <c r="IH126" s="18"/>
      <c r="II126" s="18"/>
      <c r="IJ126" s="18"/>
      <c r="IK126" s="18"/>
      <c r="IL126" s="18"/>
      <c r="IM126" s="18"/>
      <c r="IN126" s="18"/>
      <c r="IO126" s="18"/>
      <c r="IP126" s="18"/>
      <c r="IQ126" s="18"/>
      <c r="IR126" s="18"/>
      <c r="IS126" s="18"/>
      <c r="IT126" s="18"/>
      <c r="IU126" s="18"/>
      <c r="IV126" s="18"/>
      <c r="IW126" s="18"/>
      <c r="IX126" s="18"/>
      <c r="IY126" s="18"/>
      <c r="IZ126" s="18"/>
      <c r="JA126" s="18"/>
      <c r="JB126" s="18"/>
      <c r="JC126" s="18"/>
      <c r="JD126" s="18"/>
      <c r="JE126" s="18"/>
      <c r="JF126" s="18"/>
    </row>
    <row r="127" spans="36:266" x14ac:dyDescent="0.3">
      <c r="AJ127" s="24"/>
      <c r="AK127" s="24"/>
      <c r="AL127" s="20"/>
      <c r="AM127" s="23"/>
      <c r="AN127" s="18"/>
      <c r="AO127" s="24"/>
      <c r="AU127" s="19"/>
      <c r="AV127" s="19"/>
      <c r="AW127" s="71"/>
      <c r="AX127" s="71"/>
      <c r="AY127" s="71"/>
      <c r="BB127" s="25"/>
      <c r="BC127" s="21"/>
      <c r="BG127" s="18"/>
      <c r="BN127" s="22"/>
      <c r="BO127" s="22"/>
      <c r="BP127" s="22"/>
      <c r="BQ127" s="22"/>
      <c r="BR127" s="15"/>
      <c r="CF127" s="15"/>
      <c r="CL127" s="22"/>
      <c r="CM127" s="15"/>
      <c r="CR127" s="22"/>
      <c r="CT127" s="15"/>
      <c r="CW127" s="22"/>
      <c r="DA127" s="15"/>
      <c r="DH127" s="15"/>
      <c r="DJ127" s="22"/>
      <c r="DO127" s="15"/>
      <c r="DV127" s="15"/>
      <c r="EC127" s="15"/>
      <c r="EJ127" s="15"/>
      <c r="EQ127" s="15"/>
      <c r="EX127" s="15"/>
      <c r="FE127" s="15"/>
      <c r="FL127" s="15"/>
      <c r="FS127" s="15"/>
      <c r="FZ127" s="15"/>
      <c r="GG127" s="15"/>
      <c r="GN127" s="15"/>
      <c r="GP127" s="22"/>
      <c r="GQ127" s="22"/>
      <c r="GR127" s="22"/>
      <c r="GS127" s="22"/>
      <c r="GT127" s="22"/>
      <c r="GU127" s="15"/>
      <c r="GV127" s="22"/>
      <c r="GW127" s="22"/>
      <c r="GX127" s="22"/>
      <c r="GY127" s="18"/>
      <c r="GZ127" s="18"/>
      <c r="HA127" s="18"/>
      <c r="HB127" s="18"/>
      <c r="HC127" s="18"/>
      <c r="HD127" s="18"/>
      <c r="HE127" s="18"/>
      <c r="HF127" s="18"/>
      <c r="HG127" s="18"/>
      <c r="HH127" s="18"/>
      <c r="HI127" s="18"/>
      <c r="HJ127" s="18"/>
      <c r="HK127" s="18"/>
      <c r="HL127" s="18"/>
      <c r="HM127" s="18"/>
      <c r="HN127" s="18"/>
      <c r="HO127" s="18"/>
      <c r="HP127" s="18"/>
      <c r="HQ127" s="18"/>
      <c r="HR127" s="18"/>
      <c r="HS127" s="18"/>
      <c r="HT127" s="18"/>
      <c r="HU127" s="18"/>
      <c r="HV127" s="18"/>
      <c r="HW127" s="18"/>
      <c r="HX127" s="18"/>
      <c r="HY127" s="18"/>
      <c r="HZ127" s="18"/>
      <c r="IA127" s="18"/>
      <c r="IB127" s="18"/>
      <c r="IC127" s="18"/>
      <c r="ID127" s="18"/>
      <c r="IE127" s="18"/>
      <c r="IF127" s="18"/>
      <c r="IG127" s="18"/>
      <c r="IH127" s="18"/>
      <c r="II127" s="18"/>
      <c r="IJ127" s="18"/>
      <c r="IK127" s="18"/>
      <c r="IL127" s="18"/>
      <c r="IM127" s="18"/>
      <c r="IN127" s="18"/>
      <c r="IO127" s="18"/>
      <c r="IP127" s="18"/>
      <c r="IQ127" s="18"/>
      <c r="IR127" s="18"/>
      <c r="IS127" s="18"/>
      <c r="IT127" s="18"/>
      <c r="IU127" s="18"/>
      <c r="IV127" s="18"/>
      <c r="IW127" s="18"/>
      <c r="IX127" s="18"/>
      <c r="IY127" s="18"/>
      <c r="IZ127" s="18"/>
      <c r="JA127" s="18"/>
      <c r="JB127" s="18"/>
      <c r="JC127" s="18"/>
      <c r="JD127" s="18"/>
      <c r="JE127" s="18"/>
      <c r="JF127" s="18"/>
    </row>
    <row r="128" spans="36:266" x14ac:dyDescent="0.3">
      <c r="AJ128" s="24"/>
      <c r="AK128" s="24"/>
      <c r="AL128" s="20"/>
      <c r="AM128" s="23"/>
      <c r="AN128" s="18"/>
      <c r="AO128" s="24"/>
      <c r="AU128" s="19"/>
      <c r="AV128" s="19"/>
      <c r="AW128" s="71"/>
      <c r="AX128" s="71"/>
      <c r="AY128" s="71"/>
      <c r="BB128" s="25"/>
      <c r="BC128" s="21"/>
      <c r="BG128" s="18"/>
      <c r="BN128" s="22"/>
      <c r="BO128" s="22"/>
      <c r="BP128" s="22"/>
      <c r="BQ128" s="22"/>
      <c r="BR128" s="15"/>
      <c r="CF128" s="15"/>
      <c r="CL128" s="22"/>
      <c r="CM128" s="15"/>
      <c r="CR128" s="22"/>
      <c r="CT128" s="15"/>
      <c r="CW128" s="22"/>
      <c r="DA128" s="15"/>
      <c r="DH128" s="15"/>
      <c r="DJ128" s="22"/>
      <c r="DO128" s="15"/>
      <c r="DV128" s="15"/>
      <c r="EC128" s="15"/>
      <c r="EJ128" s="15"/>
      <c r="EQ128" s="15"/>
      <c r="EX128" s="15"/>
      <c r="FE128" s="15"/>
      <c r="FL128" s="15"/>
      <c r="FS128" s="15"/>
      <c r="FZ128" s="15"/>
      <c r="GG128" s="15"/>
      <c r="GN128" s="15"/>
      <c r="GP128" s="22"/>
      <c r="GQ128" s="22"/>
      <c r="GR128" s="22"/>
      <c r="GS128" s="22"/>
      <c r="GT128" s="22"/>
      <c r="GU128" s="15"/>
      <c r="GV128" s="22"/>
      <c r="GW128" s="22"/>
      <c r="GX128" s="22"/>
      <c r="GY128" s="18"/>
      <c r="GZ128" s="18"/>
      <c r="HA128" s="18"/>
      <c r="HB128" s="18"/>
      <c r="HC128" s="18"/>
      <c r="HD128" s="18"/>
      <c r="HE128" s="18"/>
      <c r="HF128" s="18"/>
      <c r="HG128" s="18"/>
      <c r="HH128" s="18"/>
      <c r="HI128" s="18"/>
      <c r="HJ128" s="18"/>
      <c r="HK128" s="18"/>
      <c r="HL128" s="18"/>
      <c r="HM128" s="18"/>
      <c r="HN128" s="18"/>
      <c r="HO128" s="18"/>
      <c r="HP128" s="18"/>
      <c r="HQ128" s="18"/>
      <c r="HR128" s="18"/>
      <c r="HS128" s="18"/>
      <c r="HT128" s="18"/>
      <c r="HU128" s="18"/>
      <c r="HV128" s="18"/>
      <c r="HW128" s="18"/>
      <c r="HX128" s="18"/>
      <c r="HY128" s="18"/>
      <c r="HZ128" s="18"/>
      <c r="IA128" s="18"/>
      <c r="IB128" s="18"/>
      <c r="IC128" s="18"/>
      <c r="ID128" s="18"/>
      <c r="IE128" s="18"/>
      <c r="IF128" s="18"/>
      <c r="IG128" s="18"/>
      <c r="IH128" s="18"/>
      <c r="II128" s="18"/>
      <c r="IJ128" s="18"/>
      <c r="IK128" s="18"/>
      <c r="IL128" s="18"/>
      <c r="IM128" s="18"/>
      <c r="IN128" s="18"/>
      <c r="IO128" s="18"/>
      <c r="IP128" s="18"/>
      <c r="IQ128" s="18"/>
      <c r="IR128" s="18"/>
      <c r="IS128" s="18"/>
      <c r="IT128" s="18"/>
      <c r="IU128" s="18"/>
      <c r="IV128" s="18"/>
      <c r="IW128" s="18"/>
      <c r="IX128" s="18"/>
      <c r="IY128" s="18"/>
      <c r="IZ128" s="18"/>
      <c r="JA128" s="18"/>
      <c r="JB128" s="18"/>
      <c r="JC128" s="18"/>
      <c r="JD128" s="18"/>
      <c r="JE128" s="18"/>
      <c r="JF128" s="18"/>
    </row>
    <row r="129" spans="36:266" x14ac:dyDescent="0.3">
      <c r="AJ129" s="24"/>
      <c r="AK129" s="24"/>
      <c r="AL129" s="20"/>
      <c r="AM129" s="23"/>
      <c r="AN129" s="18"/>
      <c r="AO129" s="24"/>
      <c r="AU129" s="19"/>
      <c r="AV129" s="19"/>
      <c r="AW129" s="71"/>
      <c r="AX129" s="71"/>
      <c r="AY129" s="71"/>
      <c r="BB129" s="25"/>
      <c r="BC129" s="21"/>
      <c r="BG129" s="18"/>
      <c r="BN129" s="22"/>
      <c r="BO129" s="22"/>
      <c r="BP129" s="22"/>
      <c r="BQ129" s="22"/>
      <c r="BR129" s="15"/>
      <c r="CF129" s="15"/>
      <c r="CL129" s="22"/>
      <c r="CM129" s="15"/>
      <c r="CR129" s="22"/>
      <c r="CT129" s="15"/>
      <c r="CW129" s="22"/>
      <c r="DA129" s="15"/>
      <c r="DH129" s="15"/>
      <c r="DJ129" s="22"/>
      <c r="DO129" s="15"/>
      <c r="DV129" s="15"/>
      <c r="EC129" s="15"/>
      <c r="EJ129" s="15"/>
      <c r="EQ129" s="15"/>
      <c r="EX129" s="15"/>
      <c r="FE129" s="15"/>
      <c r="FL129" s="15"/>
      <c r="FS129" s="15"/>
      <c r="FZ129" s="15"/>
      <c r="GG129" s="15"/>
      <c r="GN129" s="15"/>
      <c r="GP129" s="22"/>
      <c r="GQ129" s="22"/>
      <c r="GR129" s="22"/>
      <c r="GS129" s="22"/>
      <c r="GT129" s="22"/>
      <c r="GU129" s="15"/>
      <c r="GV129" s="22"/>
      <c r="GW129" s="22"/>
      <c r="GX129" s="22"/>
      <c r="GY129" s="18"/>
      <c r="GZ129" s="18"/>
      <c r="HA129" s="18"/>
      <c r="HB129" s="18"/>
      <c r="HC129" s="18"/>
      <c r="HD129" s="18"/>
      <c r="HE129" s="18"/>
      <c r="HF129" s="18"/>
      <c r="HG129" s="18"/>
      <c r="HH129" s="18"/>
      <c r="HI129" s="18"/>
      <c r="HJ129" s="18"/>
      <c r="HK129" s="18"/>
      <c r="HL129" s="18"/>
      <c r="HM129" s="18"/>
      <c r="HN129" s="18"/>
      <c r="HO129" s="18"/>
      <c r="HP129" s="18"/>
      <c r="HQ129" s="18"/>
      <c r="HR129" s="18"/>
      <c r="HS129" s="18"/>
      <c r="HT129" s="18"/>
      <c r="HU129" s="18"/>
      <c r="HV129" s="18"/>
      <c r="HW129" s="18"/>
      <c r="HX129" s="18"/>
      <c r="HY129" s="18"/>
      <c r="HZ129" s="18"/>
      <c r="IA129" s="18"/>
      <c r="IB129" s="18"/>
      <c r="IC129" s="18"/>
      <c r="ID129" s="18"/>
      <c r="IE129" s="18"/>
      <c r="IF129" s="18"/>
      <c r="IG129" s="18"/>
      <c r="IH129" s="18"/>
      <c r="II129" s="18"/>
      <c r="IJ129" s="18"/>
      <c r="IK129" s="18"/>
      <c r="IL129" s="18"/>
      <c r="IM129" s="18"/>
      <c r="IN129" s="18"/>
      <c r="IO129" s="18"/>
      <c r="IP129" s="18"/>
      <c r="IQ129" s="18"/>
      <c r="IR129" s="18"/>
      <c r="IS129" s="18"/>
      <c r="IT129" s="18"/>
      <c r="IU129" s="18"/>
      <c r="IV129" s="18"/>
      <c r="IW129" s="18"/>
      <c r="IX129" s="18"/>
      <c r="IY129" s="18"/>
      <c r="IZ129" s="18"/>
      <c r="JA129" s="18"/>
      <c r="JB129" s="18"/>
      <c r="JC129" s="18"/>
      <c r="JD129" s="18"/>
      <c r="JE129" s="18"/>
      <c r="JF129" s="18"/>
    </row>
    <row r="130" spans="36:266" x14ac:dyDescent="0.3">
      <c r="AJ130" s="24"/>
      <c r="AK130" s="24"/>
      <c r="AL130" s="20"/>
      <c r="AM130" s="23"/>
      <c r="AN130" s="18"/>
      <c r="AO130" s="24"/>
      <c r="AU130" s="19"/>
      <c r="AV130" s="19"/>
      <c r="AW130" s="71"/>
      <c r="AX130" s="71"/>
      <c r="AY130" s="71"/>
      <c r="BB130" s="25"/>
      <c r="BC130" s="21"/>
      <c r="BG130" s="18"/>
      <c r="BN130" s="22"/>
      <c r="BO130" s="22"/>
      <c r="BP130" s="22"/>
      <c r="BQ130" s="22"/>
      <c r="BR130" s="15"/>
      <c r="CF130" s="15"/>
      <c r="CL130" s="22"/>
      <c r="CM130" s="15"/>
      <c r="CR130" s="22"/>
      <c r="CT130" s="15"/>
      <c r="CW130" s="22"/>
      <c r="DA130" s="15"/>
      <c r="DH130" s="15"/>
      <c r="DJ130" s="22"/>
      <c r="DO130" s="15"/>
      <c r="DV130" s="15"/>
      <c r="EC130" s="15"/>
      <c r="EJ130" s="15"/>
      <c r="EQ130" s="15"/>
      <c r="EX130" s="15"/>
      <c r="FE130" s="15"/>
      <c r="FL130" s="15"/>
      <c r="FS130" s="15"/>
      <c r="FZ130" s="15"/>
      <c r="GG130" s="15"/>
      <c r="GN130" s="15"/>
      <c r="GP130" s="22"/>
      <c r="GQ130" s="22"/>
      <c r="GR130" s="22"/>
      <c r="GS130" s="22"/>
      <c r="GT130" s="22"/>
      <c r="GU130" s="15"/>
      <c r="GV130" s="22"/>
      <c r="GW130" s="22"/>
      <c r="GX130" s="22"/>
      <c r="GY130" s="18"/>
      <c r="GZ130" s="18"/>
      <c r="HA130" s="18"/>
      <c r="HB130" s="18"/>
      <c r="HC130" s="18"/>
      <c r="HD130" s="18"/>
      <c r="HE130" s="18"/>
      <c r="HF130" s="18"/>
      <c r="HG130" s="18"/>
      <c r="HH130" s="18"/>
      <c r="HI130" s="18"/>
      <c r="HJ130" s="18"/>
      <c r="HK130" s="18"/>
      <c r="HL130" s="18"/>
      <c r="HM130" s="18"/>
      <c r="HN130" s="18"/>
      <c r="HO130" s="18"/>
      <c r="HP130" s="18"/>
      <c r="HQ130" s="18"/>
      <c r="HR130" s="18"/>
      <c r="HS130" s="18"/>
      <c r="HT130" s="18"/>
      <c r="HU130" s="18"/>
      <c r="HV130" s="18"/>
      <c r="HW130" s="18"/>
      <c r="HX130" s="18"/>
      <c r="HY130" s="18"/>
      <c r="HZ130" s="18"/>
      <c r="IA130" s="18"/>
      <c r="IB130" s="18"/>
      <c r="IC130" s="18"/>
      <c r="ID130" s="18"/>
      <c r="IE130" s="18"/>
      <c r="IF130" s="18"/>
      <c r="IG130" s="18"/>
      <c r="IH130" s="18"/>
      <c r="II130" s="18"/>
      <c r="IJ130" s="18"/>
      <c r="IK130" s="18"/>
      <c r="IL130" s="18"/>
      <c r="IM130" s="18"/>
      <c r="IN130" s="18"/>
      <c r="IO130" s="18"/>
      <c r="IP130" s="18"/>
      <c r="IQ130" s="18"/>
      <c r="IR130" s="18"/>
      <c r="IS130" s="18"/>
      <c r="IT130" s="18"/>
      <c r="IU130" s="18"/>
      <c r="IV130" s="18"/>
      <c r="IW130" s="18"/>
      <c r="IX130" s="18"/>
      <c r="IY130" s="18"/>
      <c r="IZ130" s="18"/>
      <c r="JA130" s="18"/>
      <c r="JB130" s="18"/>
      <c r="JC130" s="18"/>
      <c r="JD130" s="18"/>
      <c r="JE130" s="18"/>
      <c r="JF130" s="18"/>
    </row>
    <row r="131" spans="36:266" x14ac:dyDescent="0.3">
      <c r="AJ131" s="24"/>
      <c r="AK131" s="24"/>
      <c r="AL131" s="20"/>
      <c r="AM131" s="23"/>
      <c r="AN131" s="18"/>
      <c r="AO131" s="24"/>
      <c r="AU131" s="19"/>
      <c r="AV131" s="19"/>
      <c r="AW131" s="71"/>
      <c r="AX131" s="71"/>
      <c r="AY131" s="71"/>
      <c r="BB131" s="25"/>
      <c r="BC131" s="21"/>
      <c r="BG131" s="18"/>
      <c r="BN131" s="22"/>
      <c r="BO131" s="22"/>
      <c r="BP131" s="22"/>
      <c r="BQ131" s="22"/>
      <c r="BR131" s="15"/>
      <c r="CF131" s="15"/>
      <c r="CL131" s="22"/>
      <c r="CM131" s="15"/>
      <c r="CR131" s="22"/>
      <c r="CT131" s="15"/>
      <c r="CW131" s="22"/>
      <c r="DA131" s="15"/>
      <c r="DH131" s="15"/>
      <c r="DJ131" s="22"/>
      <c r="DO131" s="15"/>
      <c r="DV131" s="15"/>
      <c r="EC131" s="15"/>
      <c r="EJ131" s="15"/>
      <c r="EQ131" s="15"/>
      <c r="EX131" s="15"/>
      <c r="FE131" s="15"/>
      <c r="FL131" s="15"/>
      <c r="FS131" s="15"/>
      <c r="FZ131" s="15"/>
      <c r="GG131" s="15"/>
      <c r="GN131" s="15"/>
      <c r="GP131" s="22"/>
      <c r="GQ131" s="22"/>
      <c r="GR131" s="22"/>
      <c r="GS131" s="22"/>
      <c r="GT131" s="22"/>
      <c r="GU131" s="15"/>
      <c r="GV131" s="22"/>
      <c r="GW131" s="22"/>
      <c r="GX131" s="22"/>
      <c r="GY131" s="18"/>
      <c r="GZ131" s="18"/>
      <c r="HA131" s="18"/>
      <c r="HB131" s="18"/>
      <c r="HC131" s="18"/>
      <c r="HD131" s="18"/>
      <c r="HE131" s="18"/>
      <c r="HF131" s="18"/>
      <c r="HG131" s="18"/>
      <c r="HH131" s="18"/>
      <c r="HI131" s="18"/>
      <c r="HJ131" s="18"/>
      <c r="HK131" s="18"/>
      <c r="HL131" s="18"/>
      <c r="HM131" s="18"/>
      <c r="HN131" s="18"/>
      <c r="HO131" s="18"/>
      <c r="HP131" s="18"/>
      <c r="HQ131" s="18"/>
      <c r="HR131" s="18"/>
      <c r="HS131" s="18"/>
      <c r="HT131" s="18"/>
      <c r="HU131" s="18"/>
      <c r="HV131" s="18"/>
      <c r="HW131" s="18"/>
      <c r="HX131" s="18"/>
      <c r="HY131" s="18"/>
      <c r="HZ131" s="18"/>
      <c r="IA131" s="18"/>
      <c r="IB131" s="18"/>
      <c r="IC131" s="18"/>
      <c r="ID131" s="18"/>
      <c r="IE131" s="18"/>
      <c r="IF131" s="18"/>
      <c r="IG131" s="18"/>
      <c r="IH131" s="18"/>
      <c r="II131" s="18"/>
      <c r="IJ131" s="18"/>
      <c r="IK131" s="18"/>
      <c r="IL131" s="18"/>
      <c r="IM131" s="18"/>
      <c r="IN131" s="18"/>
      <c r="IO131" s="18"/>
      <c r="IP131" s="18"/>
      <c r="IQ131" s="18"/>
      <c r="IR131" s="18"/>
      <c r="IS131" s="18"/>
      <c r="IT131" s="18"/>
      <c r="IU131" s="18"/>
      <c r="IV131" s="18"/>
      <c r="IW131" s="18"/>
      <c r="IX131" s="18"/>
      <c r="IY131" s="18"/>
      <c r="IZ131" s="18"/>
      <c r="JA131" s="18"/>
      <c r="JB131" s="18"/>
      <c r="JC131" s="18"/>
      <c r="JD131" s="18"/>
      <c r="JE131" s="18"/>
      <c r="JF131" s="18"/>
    </row>
    <row r="132" spans="36:266" x14ac:dyDescent="0.3">
      <c r="AJ132" s="24"/>
      <c r="AK132" s="24"/>
      <c r="AL132" s="20"/>
      <c r="AM132" s="23"/>
      <c r="AN132" s="18"/>
      <c r="AO132" s="24"/>
      <c r="AU132" s="19"/>
      <c r="AV132" s="19"/>
      <c r="AW132" s="71"/>
      <c r="AX132" s="71"/>
      <c r="AY132" s="71"/>
      <c r="BB132" s="25"/>
      <c r="BC132" s="21"/>
      <c r="BG132" s="18"/>
      <c r="BN132" s="22"/>
      <c r="BO132" s="22"/>
      <c r="BP132" s="22"/>
      <c r="BQ132" s="22"/>
      <c r="BR132" s="15"/>
      <c r="CF132" s="15"/>
      <c r="CL132" s="22"/>
      <c r="CM132" s="15"/>
      <c r="CR132" s="22"/>
      <c r="CT132" s="15"/>
      <c r="CW132" s="22"/>
      <c r="DA132" s="15"/>
      <c r="DH132" s="15"/>
      <c r="DJ132" s="22"/>
      <c r="DO132" s="15"/>
      <c r="DV132" s="15"/>
      <c r="EC132" s="15"/>
      <c r="EJ132" s="15"/>
      <c r="EQ132" s="15"/>
      <c r="EX132" s="15"/>
      <c r="FE132" s="15"/>
      <c r="FL132" s="15"/>
      <c r="FS132" s="15"/>
      <c r="FZ132" s="15"/>
      <c r="GG132" s="15"/>
      <c r="GN132" s="15"/>
      <c r="GP132" s="22"/>
      <c r="GQ132" s="22"/>
      <c r="GR132" s="22"/>
      <c r="GS132" s="22"/>
      <c r="GT132" s="22"/>
      <c r="GU132" s="15"/>
      <c r="GV132" s="22"/>
      <c r="GW132" s="22"/>
      <c r="GX132" s="22"/>
      <c r="GY132" s="18"/>
      <c r="GZ132" s="18"/>
      <c r="HA132" s="18"/>
      <c r="HB132" s="18"/>
      <c r="HC132" s="18"/>
      <c r="HD132" s="18"/>
      <c r="HE132" s="18"/>
      <c r="HF132" s="18"/>
      <c r="HG132" s="18"/>
      <c r="HH132" s="18"/>
      <c r="HI132" s="18"/>
      <c r="HJ132" s="18"/>
      <c r="HK132" s="18"/>
      <c r="HL132" s="18"/>
      <c r="HM132" s="18"/>
      <c r="HN132" s="18"/>
      <c r="HO132" s="18"/>
      <c r="HP132" s="18"/>
      <c r="HQ132" s="18"/>
      <c r="HR132" s="18"/>
      <c r="HS132" s="18"/>
      <c r="HT132" s="18"/>
      <c r="HU132" s="18"/>
      <c r="HV132" s="18"/>
      <c r="HW132" s="18"/>
      <c r="HX132" s="18"/>
      <c r="HY132" s="18"/>
      <c r="HZ132" s="18"/>
      <c r="IA132" s="18"/>
      <c r="IB132" s="18"/>
      <c r="IC132" s="18"/>
      <c r="ID132" s="18"/>
      <c r="IE132" s="18"/>
      <c r="IF132" s="18"/>
      <c r="IG132" s="18"/>
      <c r="IH132" s="18"/>
      <c r="II132" s="18"/>
      <c r="IJ132" s="18"/>
      <c r="IK132" s="18"/>
      <c r="IL132" s="18"/>
      <c r="IM132" s="18"/>
      <c r="IN132" s="18"/>
      <c r="IO132" s="18"/>
      <c r="IP132" s="18"/>
      <c r="IQ132" s="18"/>
      <c r="IR132" s="18"/>
      <c r="IS132" s="18"/>
      <c r="IT132" s="18"/>
      <c r="IU132" s="18"/>
      <c r="IV132" s="18"/>
      <c r="IW132" s="18"/>
      <c r="IX132" s="18"/>
      <c r="IY132" s="18"/>
      <c r="IZ132" s="18"/>
      <c r="JA132" s="18"/>
      <c r="JB132" s="18"/>
      <c r="JC132" s="18"/>
      <c r="JD132" s="18"/>
      <c r="JE132" s="18"/>
      <c r="JF132" s="18"/>
    </row>
    <row r="133" spans="36:266" x14ac:dyDescent="0.3">
      <c r="AJ133" s="24"/>
      <c r="AK133" s="24"/>
      <c r="AL133" s="20"/>
      <c r="AM133" s="23"/>
      <c r="AN133" s="18"/>
      <c r="AO133" s="24"/>
      <c r="AU133" s="19"/>
      <c r="AV133" s="19"/>
      <c r="AW133" s="71"/>
      <c r="AX133" s="71"/>
      <c r="AY133" s="71"/>
      <c r="BB133" s="25"/>
      <c r="BC133" s="21"/>
      <c r="BG133" s="18"/>
      <c r="BN133" s="22"/>
      <c r="BO133" s="22"/>
      <c r="BP133" s="22"/>
      <c r="BQ133" s="22"/>
      <c r="BR133" s="15"/>
      <c r="CF133" s="15"/>
      <c r="CL133" s="22"/>
      <c r="CM133" s="15"/>
      <c r="CR133" s="22"/>
      <c r="CT133" s="15"/>
      <c r="CW133" s="22"/>
      <c r="DA133" s="15"/>
      <c r="DH133" s="15"/>
      <c r="DJ133" s="22"/>
      <c r="DO133" s="15"/>
      <c r="DV133" s="15"/>
      <c r="EC133" s="15"/>
      <c r="EJ133" s="15"/>
      <c r="EQ133" s="15"/>
      <c r="EX133" s="15"/>
      <c r="FE133" s="15"/>
      <c r="FL133" s="15"/>
      <c r="FS133" s="15"/>
      <c r="FZ133" s="15"/>
      <c r="GG133" s="15"/>
      <c r="GN133" s="15"/>
      <c r="GP133" s="22"/>
      <c r="GQ133" s="22"/>
      <c r="GR133" s="22"/>
      <c r="GS133" s="22"/>
      <c r="GT133" s="22"/>
      <c r="GU133" s="15"/>
      <c r="GV133" s="22"/>
      <c r="GW133" s="22"/>
      <c r="GX133" s="22"/>
      <c r="GY133" s="18"/>
      <c r="GZ133" s="18"/>
      <c r="HA133" s="18"/>
      <c r="HB133" s="18"/>
      <c r="HC133" s="18"/>
      <c r="HD133" s="18"/>
      <c r="HE133" s="18"/>
      <c r="HF133" s="18"/>
      <c r="HG133" s="18"/>
      <c r="HH133" s="18"/>
      <c r="HI133" s="18"/>
      <c r="HJ133" s="18"/>
      <c r="HK133" s="18"/>
      <c r="HL133" s="18"/>
      <c r="HM133" s="18"/>
      <c r="HN133" s="18"/>
      <c r="HO133" s="18"/>
      <c r="HP133" s="18"/>
      <c r="HQ133" s="18"/>
      <c r="HR133" s="18"/>
      <c r="HS133" s="18"/>
      <c r="HT133" s="18"/>
      <c r="HU133" s="18"/>
      <c r="HV133" s="18"/>
      <c r="HW133" s="18"/>
      <c r="HX133" s="18"/>
      <c r="HY133" s="18"/>
      <c r="HZ133" s="18"/>
      <c r="IA133" s="18"/>
      <c r="IB133" s="18"/>
      <c r="IC133" s="18"/>
      <c r="ID133" s="18"/>
      <c r="IE133" s="18"/>
      <c r="IF133" s="18"/>
      <c r="IG133" s="18"/>
      <c r="IH133" s="18"/>
      <c r="II133" s="18"/>
      <c r="IJ133" s="18"/>
      <c r="IK133" s="18"/>
      <c r="IL133" s="18"/>
      <c r="IM133" s="18"/>
      <c r="IN133" s="18"/>
      <c r="IO133" s="18"/>
      <c r="IP133" s="18"/>
      <c r="IQ133" s="18"/>
      <c r="IR133" s="18"/>
      <c r="IS133" s="18"/>
      <c r="IT133" s="18"/>
      <c r="IU133" s="18"/>
      <c r="IV133" s="18"/>
      <c r="IW133" s="18"/>
      <c r="IX133" s="18"/>
      <c r="IY133" s="18"/>
      <c r="IZ133" s="18"/>
      <c r="JA133" s="18"/>
      <c r="JB133" s="18"/>
      <c r="JC133" s="18"/>
      <c r="JD133" s="18"/>
      <c r="JE133" s="18"/>
      <c r="JF133" s="18"/>
    </row>
    <row r="134" spans="36:266" x14ac:dyDescent="0.3">
      <c r="AJ134" s="24"/>
      <c r="AK134" s="24"/>
      <c r="AL134" s="20"/>
      <c r="AM134" s="23"/>
      <c r="AN134" s="18"/>
      <c r="AO134" s="24"/>
      <c r="AU134" s="19"/>
      <c r="AV134" s="19"/>
      <c r="AW134" s="71"/>
      <c r="AX134" s="71"/>
      <c r="AY134" s="71"/>
      <c r="BB134" s="25"/>
      <c r="BC134" s="21"/>
      <c r="BG134" s="18"/>
      <c r="BN134" s="22"/>
      <c r="BO134" s="22"/>
      <c r="BP134" s="22"/>
      <c r="BQ134" s="22"/>
      <c r="BR134" s="15"/>
      <c r="CF134" s="15"/>
      <c r="CL134" s="22"/>
      <c r="CM134" s="15"/>
      <c r="CR134" s="22"/>
      <c r="CT134" s="15"/>
      <c r="CW134" s="22"/>
      <c r="DA134" s="15"/>
      <c r="DH134" s="15"/>
      <c r="DJ134" s="22"/>
      <c r="DO134" s="15"/>
      <c r="DV134" s="15"/>
      <c r="EC134" s="15"/>
      <c r="EJ134" s="15"/>
      <c r="EQ134" s="15"/>
      <c r="EX134" s="15"/>
      <c r="FE134" s="15"/>
      <c r="FL134" s="15"/>
      <c r="FS134" s="15"/>
      <c r="FZ134" s="15"/>
      <c r="GG134" s="15"/>
      <c r="GN134" s="15"/>
      <c r="GP134" s="22"/>
      <c r="GQ134" s="22"/>
      <c r="GR134" s="22"/>
      <c r="GS134" s="22"/>
      <c r="GT134" s="22"/>
      <c r="GU134" s="15"/>
      <c r="GV134" s="22"/>
      <c r="GW134" s="22"/>
      <c r="GX134" s="22"/>
      <c r="GY134" s="18"/>
      <c r="GZ134" s="18"/>
      <c r="HA134" s="18"/>
      <c r="HB134" s="18"/>
      <c r="HC134" s="18"/>
      <c r="HD134" s="18"/>
      <c r="HE134" s="18"/>
      <c r="HF134" s="18"/>
      <c r="HG134" s="18"/>
      <c r="HH134" s="18"/>
      <c r="HI134" s="18"/>
      <c r="HJ134" s="18"/>
      <c r="HK134" s="18"/>
      <c r="HL134" s="18"/>
      <c r="HM134" s="18"/>
      <c r="HN134" s="18"/>
      <c r="HO134" s="18"/>
      <c r="HP134" s="18"/>
      <c r="HQ134" s="18"/>
      <c r="HR134" s="18"/>
      <c r="HS134" s="18"/>
      <c r="HT134" s="18"/>
      <c r="HU134" s="18"/>
      <c r="HV134" s="18"/>
      <c r="HW134" s="18"/>
      <c r="HX134" s="18"/>
      <c r="HY134" s="18"/>
      <c r="HZ134" s="18"/>
      <c r="IA134" s="18"/>
      <c r="IB134" s="18"/>
      <c r="IC134" s="18"/>
      <c r="ID134" s="18"/>
      <c r="IE134" s="18"/>
      <c r="IF134" s="18"/>
      <c r="IG134" s="18"/>
      <c r="IH134" s="18"/>
      <c r="II134" s="18"/>
      <c r="IJ134" s="18"/>
      <c r="IK134" s="18"/>
      <c r="IL134" s="18"/>
      <c r="IM134" s="18"/>
      <c r="IN134" s="18"/>
      <c r="IO134" s="18"/>
      <c r="IP134" s="18"/>
      <c r="IQ134" s="18"/>
      <c r="IR134" s="18"/>
      <c r="IS134" s="18"/>
      <c r="IT134" s="18"/>
      <c r="IU134" s="18"/>
      <c r="IV134" s="18"/>
      <c r="IW134" s="18"/>
      <c r="IX134" s="18"/>
      <c r="IY134" s="18"/>
      <c r="IZ134" s="18"/>
      <c r="JA134" s="18"/>
      <c r="JB134" s="18"/>
      <c r="JC134" s="18"/>
      <c r="JD134" s="18"/>
      <c r="JE134" s="18"/>
      <c r="JF134" s="18"/>
    </row>
    <row r="135" spans="36:266" x14ac:dyDescent="0.3">
      <c r="AJ135" s="24"/>
      <c r="AK135" s="24"/>
      <c r="AL135" s="20"/>
      <c r="AM135" s="23"/>
      <c r="AN135" s="18"/>
      <c r="AO135" s="24"/>
      <c r="AU135" s="19"/>
      <c r="AV135" s="19"/>
      <c r="AW135" s="71"/>
      <c r="AX135" s="71"/>
      <c r="AY135" s="71"/>
      <c r="BB135" s="25"/>
      <c r="BC135" s="21"/>
      <c r="BG135" s="18"/>
      <c r="BN135" s="22"/>
      <c r="BO135" s="22"/>
      <c r="BP135" s="22"/>
      <c r="BQ135" s="22"/>
      <c r="BR135" s="15"/>
      <c r="CF135" s="15"/>
      <c r="CL135" s="22"/>
      <c r="CM135" s="15"/>
      <c r="CR135" s="22"/>
      <c r="CT135" s="15"/>
      <c r="CW135" s="22"/>
      <c r="DA135" s="15"/>
      <c r="DH135" s="15"/>
      <c r="DJ135" s="22"/>
      <c r="DO135" s="15"/>
      <c r="DV135" s="15"/>
      <c r="EC135" s="15"/>
      <c r="EJ135" s="15"/>
      <c r="EQ135" s="15"/>
      <c r="EX135" s="15"/>
      <c r="FE135" s="15"/>
      <c r="FL135" s="15"/>
      <c r="FS135" s="15"/>
      <c r="FZ135" s="15"/>
      <c r="GG135" s="15"/>
      <c r="GN135" s="15"/>
      <c r="GP135" s="22"/>
      <c r="GQ135" s="22"/>
      <c r="GR135" s="22"/>
      <c r="GS135" s="22"/>
      <c r="GT135" s="22"/>
      <c r="GU135" s="15"/>
      <c r="GV135" s="22"/>
      <c r="GW135" s="22"/>
      <c r="GX135" s="22"/>
      <c r="GY135" s="18"/>
      <c r="GZ135" s="18"/>
      <c r="HA135" s="18"/>
      <c r="HB135" s="18"/>
      <c r="HC135" s="18"/>
      <c r="HD135" s="18"/>
      <c r="HE135" s="18"/>
      <c r="HF135" s="18"/>
      <c r="HG135" s="18"/>
      <c r="HH135" s="18"/>
      <c r="HI135" s="18"/>
      <c r="HJ135" s="18"/>
      <c r="HK135" s="18"/>
      <c r="HL135" s="18"/>
      <c r="HM135" s="18"/>
      <c r="HN135" s="18"/>
      <c r="HO135" s="18"/>
      <c r="HP135" s="18"/>
      <c r="HQ135" s="18"/>
      <c r="HR135" s="18"/>
      <c r="HS135" s="18"/>
      <c r="HT135" s="18"/>
      <c r="HU135" s="18"/>
      <c r="HV135" s="18"/>
      <c r="HW135" s="18"/>
      <c r="HX135" s="18"/>
      <c r="HY135" s="18"/>
      <c r="HZ135" s="18"/>
      <c r="IA135" s="18"/>
      <c r="IB135" s="18"/>
      <c r="IC135" s="18"/>
      <c r="ID135" s="18"/>
      <c r="IE135" s="18"/>
      <c r="IF135" s="18"/>
      <c r="IG135" s="18"/>
      <c r="IH135" s="18"/>
      <c r="II135" s="18"/>
      <c r="IJ135" s="18"/>
      <c r="IK135" s="18"/>
      <c r="IL135" s="18"/>
      <c r="IM135" s="18"/>
      <c r="IN135" s="18"/>
      <c r="IO135" s="18"/>
      <c r="IP135" s="18"/>
      <c r="IQ135" s="18"/>
      <c r="IR135" s="18"/>
      <c r="IS135" s="18"/>
      <c r="IT135" s="18"/>
      <c r="IU135" s="18"/>
      <c r="IV135" s="18"/>
      <c r="IW135" s="18"/>
      <c r="IX135" s="18"/>
      <c r="IY135" s="18"/>
      <c r="IZ135" s="18"/>
      <c r="JA135" s="18"/>
      <c r="JB135" s="18"/>
      <c r="JC135" s="18"/>
      <c r="JD135" s="18"/>
      <c r="JE135" s="18"/>
      <c r="JF135" s="18"/>
    </row>
    <row r="136" spans="36:266" x14ac:dyDescent="0.3">
      <c r="AJ136" s="24"/>
      <c r="AK136" s="24"/>
      <c r="AL136" s="20"/>
      <c r="AM136" s="23"/>
      <c r="AN136" s="18"/>
      <c r="AO136" s="24"/>
      <c r="AU136" s="19"/>
      <c r="AV136" s="19"/>
      <c r="AW136" s="71"/>
      <c r="AX136" s="71"/>
      <c r="AY136" s="71"/>
      <c r="BB136" s="25"/>
      <c r="BC136" s="21"/>
      <c r="BG136" s="18"/>
      <c r="BN136" s="22"/>
      <c r="BO136" s="22"/>
      <c r="BP136" s="22"/>
      <c r="BQ136" s="22"/>
      <c r="BR136" s="15"/>
      <c r="CF136" s="15"/>
      <c r="CL136" s="22"/>
      <c r="CM136" s="15"/>
      <c r="CR136" s="22"/>
      <c r="CT136" s="15"/>
      <c r="CW136" s="22"/>
      <c r="DA136" s="15"/>
      <c r="DH136" s="15"/>
      <c r="DJ136" s="22"/>
      <c r="DO136" s="15"/>
      <c r="DV136" s="15"/>
      <c r="EC136" s="15"/>
      <c r="EJ136" s="15"/>
      <c r="EQ136" s="15"/>
      <c r="EX136" s="15"/>
      <c r="FE136" s="15"/>
      <c r="FL136" s="15"/>
      <c r="FS136" s="15"/>
      <c r="FZ136" s="15"/>
      <c r="GG136" s="15"/>
      <c r="GN136" s="15"/>
      <c r="GP136" s="22"/>
      <c r="GQ136" s="22"/>
      <c r="GR136" s="22"/>
      <c r="GS136" s="22"/>
      <c r="GT136" s="22"/>
      <c r="GU136" s="15"/>
      <c r="GV136" s="22"/>
      <c r="GW136" s="22"/>
      <c r="GX136" s="22"/>
      <c r="GY136" s="18"/>
      <c r="GZ136" s="18"/>
      <c r="HA136" s="18"/>
      <c r="HB136" s="18"/>
      <c r="HC136" s="18"/>
      <c r="HD136" s="18"/>
      <c r="HE136" s="18"/>
      <c r="HF136" s="18"/>
      <c r="HG136" s="18"/>
      <c r="HH136" s="18"/>
      <c r="HI136" s="18"/>
      <c r="HJ136" s="18"/>
      <c r="HK136" s="18"/>
      <c r="HL136" s="18"/>
      <c r="HM136" s="18"/>
      <c r="HN136" s="18"/>
      <c r="HO136" s="18"/>
      <c r="HP136" s="18"/>
      <c r="HQ136" s="18"/>
      <c r="HR136" s="18"/>
      <c r="HS136" s="18"/>
      <c r="HT136" s="18"/>
      <c r="HU136" s="18"/>
      <c r="HV136" s="18"/>
      <c r="HW136" s="18"/>
      <c r="HX136" s="18"/>
      <c r="HY136" s="18"/>
      <c r="HZ136" s="18"/>
      <c r="IA136" s="18"/>
      <c r="IB136" s="18"/>
      <c r="IC136" s="18"/>
      <c r="ID136" s="18"/>
      <c r="IE136" s="18"/>
      <c r="IF136" s="18"/>
      <c r="IG136" s="18"/>
      <c r="IH136" s="18"/>
      <c r="II136" s="18"/>
      <c r="IJ136" s="18"/>
      <c r="IK136" s="18"/>
      <c r="IL136" s="18"/>
      <c r="IM136" s="18"/>
      <c r="IN136" s="18"/>
      <c r="IO136" s="18"/>
      <c r="IP136" s="18"/>
      <c r="IQ136" s="18"/>
      <c r="IR136" s="18"/>
      <c r="IS136" s="18"/>
      <c r="IT136" s="18"/>
      <c r="IU136" s="18"/>
      <c r="IV136" s="18"/>
      <c r="IW136" s="18"/>
      <c r="IX136" s="18"/>
      <c r="IY136" s="18"/>
      <c r="IZ136" s="18"/>
      <c r="JA136" s="18"/>
      <c r="JB136" s="18"/>
      <c r="JC136" s="18"/>
      <c r="JD136" s="18"/>
      <c r="JE136" s="18"/>
      <c r="JF136" s="18"/>
    </row>
    <row r="137" spans="36:266" x14ac:dyDescent="0.3">
      <c r="AJ137" s="24"/>
      <c r="AK137" s="24"/>
      <c r="AL137" s="20"/>
      <c r="AM137" s="23"/>
      <c r="AN137" s="18"/>
      <c r="AO137" s="24"/>
      <c r="AU137" s="19"/>
      <c r="AV137" s="19"/>
      <c r="AW137" s="71"/>
      <c r="AX137" s="71"/>
      <c r="AY137" s="71"/>
      <c r="BB137" s="25"/>
      <c r="BC137" s="21"/>
      <c r="BG137" s="18"/>
      <c r="BN137" s="22"/>
      <c r="BO137" s="22"/>
      <c r="BP137" s="22"/>
      <c r="BQ137" s="22"/>
      <c r="BR137" s="15"/>
      <c r="CF137" s="15"/>
      <c r="CL137" s="22"/>
      <c r="CM137" s="15"/>
      <c r="CR137" s="22"/>
      <c r="CT137" s="15"/>
      <c r="CW137" s="22"/>
      <c r="DA137" s="15"/>
      <c r="DH137" s="15"/>
      <c r="DJ137" s="22"/>
      <c r="DO137" s="15"/>
      <c r="DV137" s="15"/>
      <c r="EC137" s="15"/>
      <c r="EJ137" s="15"/>
      <c r="EQ137" s="15"/>
      <c r="EX137" s="15"/>
      <c r="FE137" s="15"/>
      <c r="FL137" s="15"/>
      <c r="FS137" s="15"/>
      <c r="FZ137" s="15"/>
      <c r="GG137" s="15"/>
      <c r="GN137" s="15"/>
      <c r="GP137" s="22"/>
      <c r="GQ137" s="22"/>
      <c r="GR137" s="22"/>
      <c r="GS137" s="22"/>
      <c r="GT137" s="22"/>
      <c r="GU137" s="15"/>
      <c r="GV137" s="22"/>
      <c r="GW137" s="22"/>
      <c r="GX137" s="22"/>
      <c r="GY137" s="18"/>
      <c r="GZ137" s="18"/>
      <c r="HA137" s="18"/>
      <c r="HB137" s="18"/>
      <c r="HC137" s="18"/>
      <c r="HD137" s="18"/>
      <c r="HE137" s="18"/>
      <c r="HF137" s="18"/>
      <c r="HG137" s="18"/>
      <c r="HH137" s="18"/>
      <c r="HI137" s="18"/>
      <c r="HJ137" s="18"/>
      <c r="HK137" s="18"/>
      <c r="HL137" s="18"/>
      <c r="HM137" s="18"/>
      <c r="HN137" s="18"/>
      <c r="HO137" s="18"/>
      <c r="HP137" s="18"/>
      <c r="HQ137" s="18"/>
      <c r="HR137" s="18"/>
      <c r="HS137" s="18"/>
      <c r="HT137" s="18"/>
      <c r="HU137" s="18"/>
      <c r="HV137" s="18"/>
      <c r="HW137" s="18"/>
      <c r="HX137" s="18"/>
      <c r="HY137" s="18"/>
      <c r="HZ137" s="18"/>
      <c r="IA137" s="18"/>
      <c r="IB137" s="18"/>
      <c r="IC137" s="18"/>
      <c r="ID137" s="18"/>
      <c r="IE137" s="18"/>
      <c r="IF137" s="18"/>
      <c r="IG137" s="18"/>
      <c r="IH137" s="18"/>
      <c r="II137" s="18"/>
      <c r="IJ137" s="18"/>
      <c r="IK137" s="18"/>
      <c r="IL137" s="18"/>
      <c r="IM137" s="18"/>
      <c r="IN137" s="18"/>
      <c r="IO137" s="18"/>
      <c r="IP137" s="18"/>
      <c r="IQ137" s="18"/>
      <c r="IR137" s="18"/>
      <c r="IS137" s="18"/>
      <c r="IT137" s="18"/>
      <c r="IU137" s="18"/>
      <c r="IV137" s="18"/>
      <c r="IW137" s="18"/>
      <c r="IX137" s="18"/>
      <c r="IY137" s="18"/>
      <c r="IZ137" s="18"/>
      <c r="JA137" s="18"/>
      <c r="JB137" s="18"/>
      <c r="JC137" s="18"/>
      <c r="JD137" s="18"/>
      <c r="JE137" s="18"/>
      <c r="JF137" s="18"/>
    </row>
    <row r="138" spans="36:266" x14ac:dyDescent="0.3">
      <c r="AJ138" s="24"/>
      <c r="AK138" s="24"/>
      <c r="AL138" s="20"/>
      <c r="AM138" s="23"/>
      <c r="AN138" s="18"/>
      <c r="AO138" s="24"/>
      <c r="AU138" s="19"/>
      <c r="AV138" s="19"/>
      <c r="AW138" s="71"/>
      <c r="AX138" s="71"/>
      <c r="AY138" s="71"/>
      <c r="BB138" s="25"/>
      <c r="BC138" s="21"/>
      <c r="BG138" s="18"/>
      <c r="BN138" s="22"/>
      <c r="BO138" s="22"/>
      <c r="BP138" s="22"/>
      <c r="BQ138" s="22"/>
      <c r="BR138" s="15"/>
      <c r="CF138" s="15"/>
      <c r="CL138" s="22"/>
      <c r="CM138" s="15"/>
      <c r="CR138" s="22"/>
      <c r="CT138" s="15"/>
      <c r="CW138" s="22"/>
      <c r="DA138" s="15"/>
      <c r="DH138" s="15"/>
      <c r="DJ138" s="22"/>
      <c r="DO138" s="15"/>
      <c r="DV138" s="15"/>
      <c r="EC138" s="15"/>
      <c r="EJ138" s="15"/>
      <c r="EQ138" s="15"/>
      <c r="EX138" s="15"/>
      <c r="FE138" s="15"/>
      <c r="FL138" s="15"/>
      <c r="FS138" s="15"/>
      <c r="FZ138" s="15"/>
      <c r="GG138" s="15"/>
      <c r="GN138" s="15"/>
      <c r="GP138" s="22"/>
      <c r="GQ138" s="22"/>
      <c r="GR138" s="22"/>
      <c r="GS138" s="22"/>
      <c r="GT138" s="22"/>
      <c r="GU138" s="15"/>
      <c r="GV138" s="22"/>
      <c r="GW138" s="22"/>
      <c r="GX138" s="22"/>
      <c r="GY138" s="18"/>
      <c r="GZ138" s="18"/>
      <c r="HA138" s="18"/>
      <c r="HB138" s="18"/>
      <c r="HC138" s="18"/>
      <c r="HD138" s="18"/>
      <c r="HE138" s="18"/>
      <c r="HF138" s="18"/>
      <c r="HG138" s="18"/>
      <c r="HH138" s="18"/>
      <c r="HI138" s="18"/>
      <c r="HJ138" s="18"/>
      <c r="HK138" s="18"/>
      <c r="HL138" s="18"/>
      <c r="HM138" s="18"/>
      <c r="HN138" s="18"/>
      <c r="HO138" s="18"/>
      <c r="HP138" s="18"/>
      <c r="HQ138" s="18"/>
      <c r="HR138" s="18"/>
      <c r="HS138" s="18"/>
      <c r="HT138" s="18"/>
      <c r="HU138" s="18"/>
      <c r="HV138" s="18"/>
      <c r="HW138" s="18"/>
      <c r="HX138" s="18"/>
      <c r="HY138" s="18"/>
      <c r="HZ138" s="18"/>
      <c r="IA138" s="18"/>
      <c r="IB138" s="18"/>
      <c r="IC138" s="18"/>
      <c r="ID138" s="18"/>
      <c r="IE138" s="18"/>
      <c r="IF138" s="18"/>
      <c r="IG138" s="18"/>
      <c r="IH138" s="18"/>
      <c r="II138" s="18"/>
      <c r="IJ138" s="18"/>
      <c r="IK138" s="18"/>
      <c r="IL138" s="18"/>
      <c r="IM138" s="18"/>
      <c r="IN138" s="18"/>
      <c r="IO138" s="18"/>
      <c r="IP138" s="18"/>
      <c r="IQ138" s="18"/>
      <c r="IR138" s="18"/>
      <c r="IS138" s="18"/>
      <c r="IT138" s="18"/>
      <c r="IU138" s="18"/>
      <c r="IV138" s="18"/>
      <c r="IW138" s="18"/>
      <c r="IX138" s="18"/>
      <c r="IY138" s="18"/>
      <c r="IZ138" s="18"/>
      <c r="JA138" s="18"/>
      <c r="JB138" s="18"/>
      <c r="JC138" s="18"/>
      <c r="JD138" s="18"/>
      <c r="JE138" s="18"/>
      <c r="JF138" s="18"/>
    </row>
    <row r="139" spans="36:266" x14ac:dyDescent="0.3">
      <c r="AJ139" s="24"/>
      <c r="AK139" s="24"/>
      <c r="AL139" s="20"/>
      <c r="AM139" s="23"/>
      <c r="AN139" s="18"/>
      <c r="AO139" s="24"/>
      <c r="AU139" s="19"/>
      <c r="AV139" s="19"/>
      <c r="AW139" s="71"/>
      <c r="AX139" s="71"/>
      <c r="AY139" s="71"/>
      <c r="BB139" s="25"/>
      <c r="BC139" s="21"/>
      <c r="BG139" s="18"/>
      <c r="BN139" s="22"/>
      <c r="BO139" s="22"/>
      <c r="BP139" s="22"/>
      <c r="BQ139" s="22"/>
      <c r="BR139" s="15"/>
      <c r="CF139" s="15"/>
      <c r="CL139" s="22"/>
      <c r="CM139" s="15"/>
      <c r="CR139" s="22"/>
      <c r="CT139" s="15"/>
      <c r="CW139" s="22"/>
      <c r="DA139" s="15"/>
      <c r="DH139" s="15"/>
      <c r="DJ139" s="22"/>
      <c r="DO139" s="15"/>
      <c r="DV139" s="15"/>
      <c r="EC139" s="15"/>
      <c r="EJ139" s="15"/>
      <c r="EQ139" s="15"/>
      <c r="EX139" s="15"/>
      <c r="FE139" s="15"/>
      <c r="FL139" s="15"/>
      <c r="FS139" s="15"/>
      <c r="FZ139" s="15"/>
      <c r="GG139" s="15"/>
      <c r="GN139" s="15"/>
      <c r="GP139" s="22"/>
      <c r="GQ139" s="22"/>
      <c r="GR139" s="22"/>
      <c r="GS139" s="22"/>
      <c r="GT139" s="22"/>
      <c r="GU139" s="15"/>
      <c r="GV139" s="22"/>
      <c r="GW139" s="22"/>
      <c r="GX139" s="22"/>
      <c r="GY139" s="18"/>
      <c r="GZ139" s="18"/>
      <c r="HA139" s="18"/>
      <c r="HB139" s="18"/>
      <c r="HC139" s="18"/>
      <c r="HD139" s="18"/>
      <c r="HE139" s="18"/>
      <c r="HF139" s="18"/>
      <c r="HG139" s="18"/>
      <c r="HH139" s="18"/>
      <c r="HI139" s="18"/>
      <c r="HJ139" s="18"/>
      <c r="HK139" s="18"/>
      <c r="HL139" s="18"/>
      <c r="HM139" s="18"/>
      <c r="HN139" s="18"/>
      <c r="HO139" s="18"/>
      <c r="HP139" s="18"/>
      <c r="HQ139" s="18"/>
      <c r="HR139" s="18"/>
      <c r="HS139" s="18"/>
      <c r="HT139" s="18"/>
      <c r="HU139" s="18"/>
      <c r="HV139" s="18"/>
      <c r="HW139" s="18"/>
      <c r="HX139" s="18"/>
      <c r="HY139" s="18"/>
      <c r="HZ139" s="18"/>
      <c r="IA139" s="18"/>
      <c r="IB139" s="18"/>
      <c r="IC139" s="18"/>
      <c r="ID139" s="18"/>
      <c r="IE139" s="18"/>
      <c r="IF139" s="18"/>
      <c r="IG139" s="18"/>
      <c r="IH139" s="18"/>
      <c r="II139" s="18"/>
      <c r="IJ139" s="18"/>
      <c r="IK139" s="18"/>
      <c r="IL139" s="18"/>
      <c r="IM139" s="18"/>
      <c r="IN139" s="18"/>
      <c r="IO139" s="18"/>
      <c r="IP139" s="18"/>
      <c r="IQ139" s="18"/>
      <c r="IR139" s="18"/>
      <c r="IS139" s="18"/>
      <c r="IT139" s="18"/>
      <c r="IU139" s="18"/>
      <c r="IV139" s="18"/>
      <c r="IW139" s="18"/>
      <c r="IX139" s="18"/>
      <c r="IY139" s="18"/>
      <c r="IZ139" s="18"/>
      <c r="JA139" s="18"/>
      <c r="JB139" s="18"/>
      <c r="JC139" s="18"/>
      <c r="JD139" s="18"/>
      <c r="JE139" s="18"/>
      <c r="JF139" s="18"/>
    </row>
    <row r="140" spans="36:266" x14ac:dyDescent="0.3">
      <c r="AJ140" s="24"/>
      <c r="AK140" s="24"/>
      <c r="AL140" s="20"/>
      <c r="AM140" s="23"/>
      <c r="AN140" s="18"/>
      <c r="AO140" s="24"/>
      <c r="AU140" s="19"/>
      <c r="AV140" s="19"/>
      <c r="AW140" s="71"/>
      <c r="AX140" s="71"/>
      <c r="AY140" s="71"/>
      <c r="BB140" s="25"/>
      <c r="BC140" s="21"/>
      <c r="BG140" s="18"/>
      <c r="BN140" s="22"/>
      <c r="BO140" s="22"/>
      <c r="BP140" s="22"/>
      <c r="BQ140" s="22"/>
      <c r="BR140" s="15"/>
      <c r="CF140" s="15"/>
      <c r="CL140" s="22"/>
      <c r="CM140" s="15"/>
      <c r="CR140" s="22"/>
      <c r="CT140" s="15"/>
      <c r="CW140" s="22"/>
      <c r="DA140" s="15"/>
      <c r="DH140" s="15"/>
      <c r="DJ140" s="22"/>
      <c r="DO140" s="15"/>
      <c r="DV140" s="15"/>
      <c r="EC140" s="15"/>
      <c r="EJ140" s="15"/>
      <c r="EQ140" s="15"/>
      <c r="EX140" s="15"/>
      <c r="FE140" s="15"/>
      <c r="FL140" s="15"/>
      <c r="FS140" s="15"/>
      <c r="FZ140" s="15"/>
      <c r="GG140" s="15"/>
      <c r="GN140" s="15"/>
      <c r="GP140" s="22"/>
      <c r="GQ140" s="22"/>
      <c r="GR140" s="22"/>
      <c r="GS140" s="22"/>
      <c r="GT140" s="22"/>
      <c r="GU140" s="15"/>
      <c r="GV140" s="22"/>
      <c r="GW140" s="22"/>
      <c r="GX140" s="22"/>
      <c r="GY140" s="18"/>
      <c r="GZ140" s="18"/>
      <c r="HA140" s="18"/>
      <c r="HB140" s="18"/>
      <c r="HC140" s="18"/>
      <c r="HD140" s="18"/>
      <c r="HE140" s="18"/>
      <c r="HF140" s="18"/>
      <c r="HG140" s="18"/>
      <c r="HH140" s="18"/>
      <c r="HI140" s="18"/>
      <c r="HJ140" s="18"/>
      <c r="HK140" s="18"/>
      <c r="HL140" s="18"/>
      <c r="HM140" s="18"/>
      <c r="HN140" s="18"/>
      <c r="HO140" s="18"/>
      <c r="HP140" s="18"/>
      <c r="HQ140" s="18"/>
      <c r="HR140" s="18"/>
      <c r="HS140" s="18"/>
      <c r="HT140" s="18"/>
      <c r="HU140" s="18"/>
      <c r="HV140" s="18"/>
      <c r="HW140" s="18"/>
      <c r="HX140" s="18"/>
      <c r="HY140" s="18"/>
      <c r="HZ140" s="18"/>
      <c r="IA140" s="18"/>
      <c r="IB140" s="18"/>
      <c r="IC140" s="18"/>
      <c r="ID140" s="18"/>
      <c r="IE140" s="18"/>
      <c r="IF140" s="18"/>
      <c r="IG140" s="18"/>
      <c r="IH140" s="18"/>
      <c r="II140" s="18"/>
      <c r="IJ140" s="18"/>
      <c r="IK140" s="18"/>
      <c r="IL140" s="18"/>
      <c r="IM140" s="18"/>
      <c r="IN140" s="18"/>
      <c r="IO140" s="18"/>
      <c r="IP140" s="18"/>
      <c r="IQ140" s="18"/>
      <c r="IR140" s="18"/>
      <c r="IS140" s="18"/>
      <c r="IT140" s="18"/>
      <c r="IU140" s="18"/>
      <c r="IV140" s="18"/>
      <c r="IW140" s="18"/>
      <c r="IX140" s="18"/>
      <c r="IY140" s="18"/>
      <c r="IZ140" s="18"/>
      <c r="JA140" s="18"/>
      <c r="JB140" s="18"/>
      <c r="JC140" s="18"/>
      <c r="JD140" s="18"/>
      <c r="JE140" s="18"/>
      <c r="JF140" s="18"/>
    </row>
    <row r="141" spans="36:266" x14ac:dyDescent="0.3">
      <c r="AJ141" s="24"/>
      <c r="AK141" s="24"/>
      <c r="AL141" s="20"/>
      <c r="AM141" s="23"/>
      <c r="AN141" s="18"/>
      <c r="AO141" s="24"/>
      <c r="AU141" s="19"/>
      <c r="AV141" s="19"/>
      <c r="AW141" s="71"/>
      <c r="AX141" s="71"/>
      <c r="AY141" s="71"/>
      <c r="BB141" s="25"/>
      <c r="BC141" s="21"/>
      <c r="BG141" s="18"/>
      <c r="BN141" s="22"/>
      <c r="BO141" s="22"/>
      <c r="BP141" s="22"/>
      <c r="BQ141" s="22"/>
      <c r="BR141" s="15"/>
      <c r="CF141" s="15"/>
      <c r="CL141" s="22"/>
      <c r="CM141" s="15"/>
      <c r="CR141" s="22"/>
      <c r="CT141" s="15"/>
      <c r="CW141" s="22"/>
      <c r="DA141" s="15"/>
      <c r="DH141" s="15"/>
      <c r="DJ141" s="22"/>
      <c r="DO141" s="15"/>
      <c r="DV141" s="15"/>
      <c r="EC141" s="15"/>
      <c r="EJ141" s="15"/>
      <c r="EQ141" s="15"/>
      <c r="EX141" s="15"/>
      <c r="FE141" s="15"/>
      <c r="FL141" s="15"/>
      <c r="FS141" s="15"/>
      <c r="FZ141" s="15"/>
      <c r="GG141" s="15"/>
      <c r="GN141" s="15"/>
      <c r="GP141" s="22"/>
      <c r="GQ141" s="22"/>
      <c r="GR141" s="22"/>
      <c r="GS141" s="22"/>
      <c r="GT141" s="22"/>
      <c r="GU141" s="15"/>
      <c r="GV141" s="22"/>
      <c r="GW141" s="22"/>
      <c r="GX141" s="22"/>
      <c r="GY141" s="18"/>
      <c r="GZ141" s="18"/>
      <c r="HA141" s="18"/>
      <c r="HB141" s="18"/>
      <c r="HC141" s="18"/>
      <c r="HD141" s="18"/>
      <c r="HE141" s="18"/>
      <c r="HF141" s="18"/>
      <c r="HG141" s="18"/>
      <c r="HH141" s="18"/>
      <c r="HI141" s="18"/>
      <c r="HJ141" s="18"/>
      <c r="HK141" s="18"/>
      <c r="HL141" s="18"/>
      <c r="HM141" s="18"/>
      <c r="HN141" s="18"/>
      <c r="HO141" s="18"/>
      <c r="HP141" s="18"/>
      <c r="HQ141" s="18"/>
      <c r="HR141" s="18"/>
      <c r="HS141" s="18"/>
      <c r="HT141" s="18"/>
      <c r="HU141" s="18"/>
      <c r="HV141" s="18"/>
      <c r="HW141" s="18"/>
      <c r="HX141" s="18"/>
      <c r="HY141" s="18"/>
      <c r="HZ141" s="18"/>
      <c r="IA141" s="18"/>
      <c r="IB141" s="18"/>
      <c r="IC141" s="18"/>
      <c r="ID141" s="18"/>
      <c r="IE141" s="18"/>
      <c r="IF141" s="18"/>
      <c r="IG141" s="18"/>
      <c r="IH141" s="18"/>
      <c r="II141" s="18"/>
      <c r="IJ141" s="18"/>
      <c r="IK141" s="18"/>
      <c r="IL141" s="18"/>
      <c r="IM141" s="18"/>
      <c r="IN141" s="18"/>
      <c r="IO141" s="18"/>
      <c r="IP141" s="18"/>
      <c r="IQ141" s="18"/>
      <c r="IR141" s="18"/>
      <c r="IS141" s="18"/>
      <c r="IT141" s="18"/>
      <c r="IU141" s="18"/>
      <c r="IV141" s="18"/>
      <c r="IW141" s="18"/>
      <c r="IX141" s="18"/>
      <c r="IY141" s="18"/>
      <c r="IZ141" s="18"/>
      <c r="JA141" s="18"/>
      <c r="JB141" s="18"/>
      <c r="JC141" s="18"/>
      <c r="JD141" s="18"/>
      <c r="JE141" s="18"/>
      <c r="JF141" s="18"/>
    </row>
    <row r="142" spans="36:266" x14ac:dyDescent="0.3">
      <c r="AJ142" s="24"/>
      <c r="AK142" s="24"/>
      <c r="AL142" s="20"/>
      <c r="AM142" s="23"/>
      <c r="AN142" s="18"/>
      <c r="AO142" s="24"/>
      <c r="AU142" s="19"/>
      <c r="AV142" s="19"/>
      <c r="AW142" s="71"/>
      <c r="AX142" s="71"/>
      <c r="AY142" s="71"/>
      <c r="BB142" s="25"/>
      <c r="BC142" s="21"/>
      <c r="BG142" s="18"/>
      <c r="BN142" s="22"/>
      <c r="BO142" s="22"/>
      <c r="BP142" s="22"/>
      <c r="BQ142" s="22"/>
      <c r="BR142" s="15"/>
      <c r="CF142" s="15"/>
      <c r="CL142" s="22"/>
      <c r="CM142" s="15"/>
      <c r="CR142" s="22"/>
      <c r="CT142" s="15"/>
      <c r="CW142" s="22"/>
      <c r="DA142" s="15"/>
      <c r="DH142" s="15"/>
      <c r="DJ142" s="22"/>
      <c r="DO142" s="15"/>
      <c r="DV142" s="15"/>
      <c r="EC142" s="15"/>
      <c r="EJ142" s="15"/>
      <c r="EQ142" s="15"/>
      <c r="EX142" s="15"/>
      <c r="FE142" s="15"/>
      <c r="FL142" s="15"/>
      <c r="FS142" s="15"/>
      <c r="FZ142" s="15"/>
      <c r="GG142" s="15"/>
      <c r="GN142" s="15"/>
      <c r="GP142" s="22"/>
      <c r="GQ142" s="22"/>
      <c r="GR142" s="22"/>
      <c r="GS142" s="22"/>
      <c r="GT142" s="22"/>
      <c r="GU142" s="15"/>
      <c r="GV142" s="22"/>
      <c r="GW142" s="22"/>
      <c r="GX142" s="22"/>
      <c r="GY142" s="18"/>
      <c r="GZ142" s="18"/>
      <c r="HA142" s="18"/>
      <c r="HB142" s="18"/>
      <c r="HC142" s="18"/>
      <c r="HD142" s="18"/>
      <c r="HE142" s="18"/>
      <c r="HF142" s="18"/>
      <c r="HG142" s="18"/>
      <c r="HH142" s="18"/>
      <c r="HI142" s="18"/>
      <c r="HJ142" s="18"/>
      <c r="HK142" s="18"/>
      <c r="HL142" s="18"/>
      <c r="HM142" s="18"/>
      <c r="HN142" s="18"/>
      <c r="HO142" s="18"/>
      <c r="HP142" s="18"/>
      <c r="HQ142" s="18"/>
      <c r="HR142" s="18"/>
      <c r="HS142" s="18"/>
      <c r="HT142" s="18"/>
      <c r="HU142" s="18"/>
      <c r="HV142" s="18"/>
      <c r="HW142" s="18"/>
      <c r="HX142" s="18"/>
      <c r="HY142" s="18"/>
      <c r="HZ142" s="18"/>
      <c r="IA142" s="18"/>
      <c r="IB142" s="18"/>
      <c r="IC142" s="18"/>
      <c r="ID142" s="18"/>
      <c r="IE142" s="18"/>
      <c r="IF142" s="18"/>
      <c r="IG142" s="18"/>
      <c r="IH142" s="18"/>
      <c r="II142" s="18"/>
      <c r="IJ142" s="18"/>
      <c r="IK142" s="18"/>
      <c r="IL142" s="18"/>
      <c r="IM142" s="18"/>
      <c r="IN142" s="18"/>
      <c r="IO142" s="18"/>
      <c r="IP142" s="18"/>
      <c r="IQ142" s="18"/>
      <c r="IR142" s="18"/>
      <c r="IS142" s="18"/>
      <c r="IT142" s="18"/>
      <c r="IU142" s="18"/>
      <c r="IV142" s="18"/>
      <c r="IW142" s="18"/>
      <c r="IX142" s="18"/>
      <c r="IY142" s="18"/>
      <c r="IZ142" s="18"/>
      <c r="JA142" s="18"/>
      <c r="JB142" s="18"/>
      <c r="JC142" s="18"/>
      <c r="JD142" s="18"/>
      <c r="JE142" s="18"/>
      <c r="JF142" s="18"/>
    </row>
    <row r="143" spans="36:266" x14ac:dyDescent="0.3">
      <c r="AJ143" s="24"/>
      <c r="AK143" s="24"/>
      <c r="AL143" s="20"/>
      <c r="AM143" s="23"/>
      <c r="AN143" s="18"/>
      <c r="AO143" s="24"/>
      <c r="AU143" s="19"/>
      <c r="AV143" s="19"/>
      <c r="AW143" s="71"/>
      <c r="AX143" s="71"/>
      <c r="AY143" s="71"/>
      <c r="BB143" s="25"/>
      <c r="BC143" s="21"/>
      <c r="BG143" s="18"/>
      <c r="BN143" s="22"/>
      <c r="BO143" s="22"/>
      <c r="BP143" s="22"/>
      <c r="BQ143" s="22"/>
      <c r="BR143" s="15"/>
      <c r="CF143" s="15"/>
      <c r="CL143" s="22"/>
      <c r="CM143" s="15"/>
      <c r="CR143" s="22"/>
      <c r="CT143" s="15"/>
      <c r="CW143" s="22"/>
      <c r="DA143" s="15"/>
      <c r="DH143" s="15"/>
      <c r="DJ143" s="22"/>
      <c r="DO143" s="15"/>
      <c r="DV143" s="15"/>
      <c r="EC143" s="15"/>
      <c r="EJ143" s="15"/>
      <c r="EQ143" s="15"/>
      <c r="EX143" s="15"/>
      <c r="FE143" s="15"/>
      <c r="FL143" s="15"/>
      <c r="FS143" s="15"/>
      <c r="FZ143" s="15"/>
      <c r="GG143" s="15"/>
      <c r="GN143" s="15"/>
      <c r="GP143" s="22"/>
      <c r="GQ143" s="22"/>
      <c r="GR143" s="22"/>
      <c r="GS143" s="22"/>
      <c r="GT143" s="22"/>
      <c r="GU143" s="15"/>
      <c r="GV143" s="22"/>
      <c r="GW143" s="22"/>
      <c r="GX143" s="22"/>
      <c r="GY143" s="18"/>
      <c r="GZ143" s="18"/>
      <c r="HA143" s="18"/>
      <c r="HB143" s="18"/>
      <c r="HC143" s="18"/>
      <c r="HD143" s="18"/>
      <c r="HE143" s="18"/>
      <c r="HF143" s="18"/>
      <c r="HG143" s="18"/>
      <c r="HH143" s="18"/>
      <c r="HI143" s="18"/>
      <c r="HJ143" s="18"/>
      <c r="HK143" s="18"/>
      <c r="HL143" s="18"/>
      <c r="HM143" s="18"/>
      <c r="HN143" s="18"/>
      <c r="HO143" s="18"/>
      <c r="HP143" s="18"/>
      <c r="HQ143" s="18"/>
      <c r="HR143" s="18"/>
      <c r="HS143" s="18"/>
      <c r="HT143" s="18"/>
      <c r="HU143" s="18"/>
      <c r="HV143" s="18"/>
      <c r="HW143" s="18"/>
      <c r="HX143" s="18"/>
      <c r="HY143" s="18"/>
      <c r="HZ143" s="18"/>
      <c r="IA143" s="18"/>
      <c r="IB143" s="18"/>
      <c r="IC143" s="18"/>
      <c r="ID143" s="18"/>
      <c r="IE143" s="18"/>
      <c r="IF143" s="18"/>
      <c r="IG143" s="18"/>
      <c r="IH143" s="18"/>
      <c r="II143" s="18"/>
      <c r="IJ143" s="18"/>
      <c r="IK143" s="18"/>
      <c r="IL143" s="18"/>
      <c r="IM143" s="18"/>
      <c r="IN143" s="18"/>
      <c r="IO143" s="18"/>
      <c r="IP143" s="18"/>
      <c r="IQ143" s="18"/>
      <c r="IR143" s="18"/>
      <c r="IS143" s="18"/>
      <c r="IT143" s="18"/>
      <c r="IU143" s="18"/>
      <c r="IV143" s="18"/>
      <c r="IW143" s="18"/>
      <c r="IX143" s="18"/>
      <c r="IY143" s="18"/>
      <c r="IZ143" s="18"/>
      <c r="JA143" s="18"/>
      <c r="JB143" s="18"/>
      <c r="JC143" s="18"/>
      <c r="JD143" s="18"/>
      <c r="JE143" s="18"/>
      <c r="JF143" s="18"/>
    </row>
    <row r="144" spans="36:266" x14ac:dyDescent="0.3">
      <c r="AJ144" s="24"/>
      <c r="AK144" s="24"/>
      <c r="AL144" s="20"/>
      <c r="AM144" s="23"/>
      <c r="AN144" s="18"/>
      <c r="AO144" s="24"/>
      <c r="AU144" s="19"/>
      <c r="AV144" s="19"/>
      <c r="AW144" s="71"/>
      <c r="AX144" s="71"/>
      <c r="AY144" s="71"/>
      <c r="BB144" s="25"/>
      <c r="BC144" s="21"/>
      <c r="BG144" s="18"/>
      <c r="BN144" s="22"/>
      <c r="BO144" s="22"/>
      <c r="BP144" s="22"/>
      <c r="BQ144" s="22"/>
      <c r="BR144" s="15"/>
      <c r="CF144" s="15"/>
      <c r="CL144" s="22"/>
      <c r="CM144" s="15"/>
      <c r="CR144" s="22"/>
      <c r="CT144" s="15"/>
      <c r="CW144" s="22"/>
      <c r="DA144" s="15"/>
      <c r="DH144" s="15"/>
      <c r="DJ144" s="22"/>
      <c r="DO144" s="15"/>
      <c r="DV144" s="15"/>
      <c r="EC144" s="15"/>
      <c r="EJ144" s="15"/>
      <c r="EQ144" s="15"/>
      <c r="EX144" s="15"/>
      <c r="FE144" s="15"/>
      <c r="FL144" s="15"/>
      <c r="FS144" s="15"/>
      <c r="FZ144" s="15"/>
      <c r="GG144" s="15"/>
      <c r="GN144" s="15"/>
      <c r="GP144" s="22"/>
      <c r="GQ144" s="22"/>
      <c r="GR144" s="22"/>
      <c r="GS144" s="22"/>
      <c r="GT144" s="22"/>
      <c r="GU144" s="15"/>
      <c r="GV144" s="22"/>
      <c r="GW144" s="22"/>
      <c r="GX144" s="22"/>
      <c r="GY144" s="18"/>
      <c r="GZ144" s="18"/>
      <c r="HA144" s="18"/>
      <c r="HB144" s="18"/>
      <c r="HC144" s="18"/>
      <c r="HD144" s="18"/>
      <c r="HE144" s="18"/>
      <c r="HF144" s="18"/>
      <c r="HG144" s="18"/>
      <c r="HH144" s="18"/>
      <c r="HI144" s="18"/>
      <c r="HJ144" s="18"/>
      <c r="HK144" s="18"/>
      <c r="HL144" s="18"/>
      <c r="HM144" s="18"/>
      <c r="HN144" s="18"/>
      <c r="HO144" s="18"/>
      <c r="HP144" s="18"/>
      <c r="HQ144" s="18"/>
      <c r="HR144" s="18"/>
      <c r="HS144" s="18"/>
      <c r="HT144" s="18"/>
      <c r="HU144" s="18"/>
      <c r="HV144" s="18"/>
      <c r="HW144" s="18"/>
      <c r="HX144" s="18"/>
      <c r="HY144" s="18"/>
      <c r="HZ144" s="18"/>
      <c r="IA144" s="18"/>
      <c r="IB144" s="18"/>
      <c r="IC144" s="18"/>
      <c r="ID144" s="18"/>
      <c r="IE144" s="18"/>
      <c r="IF144" s="18"/>
      <c r="IG144" s="18"/>
      <c r="IH144" s="18"/>
      <c r="II144" s="18"/>
      <c r="IJ144" s="18"/>
      <c r="IK144" s="18"/>
      <c r="IL144" s="18"/>
      <c r="IM144" s="18"/>
      <c r="IN144" s="18"/>
      <c r="IO144" s="18"/>
      <c r="IP144" s="18"/>
      <c r="IQ144" s="18"/>
      <c r="IR144" s="18"/>
      <c r="IS144" s="18"/>
      <c r="IT144" s="18"/>
      <c r="IU144" s="18"/>
      <c r="IV144" s="18"/>
      <c r="IW144" s="18"/>
      <c r="IX144" s="18"/>
      <c r="IY144" s="18"/>
      <c r="IZ144" s="18"/>
      <c r="JA144" s="18"/>
      <c r="JB144" s="18"/>
      <c r="JC144" s="18"/>
      <c r="JD144" s="18"/>
      <c r="JE144" s="18"/>
      <c r="JF144" s="18"/>
    </row>
    <row r="145" spans="36:266" x14ac:dyDescent="0.3">
      <c r="AJ145" s="24"/>
      <c r="AK145" s="24"/>
      <c r="AL145" s="20"/>
      <c r="AM145" s="23"/>
      <c r="AN145" s="18"/>
      <c r="AO145" s="24"/>
      <c r="AU145" s="19"/>
      <c r="AV145" s="19"/>
      <c r="AW145" s="71"/>
      <c r="AX145" s="71"/>
      <c r="AY145" s="71"/>
      <c r="BB145" s="25"/>
      <c r="BC145" s="21"/>
      <c r="BG145" s="18"/>
      <c r="BN145" s="22"/>
      <c r="BO145" s="22"/>
      <c r="BP145" s="22"/>
      <c r="BQ145" s="22"/>
      <c r="BR145" s="15"/>
      <c r="CF145" s="15"/>
      <c r="CL145" s="22"/>
      <c r="CM145" s="15"/>
      <c r="CR145" s="22"/>
      <c r="CT145" s="15"/>
      <c r="CW145" s="22"/>
      <c r="DA145" s="15"/>
      <c r="DH145" s="15"/>
      <c r="DJ145" s="22"/>
      <c r="DO145" s="15"/>
      <c r="DV145" s="15"/>
      <c r="EC145" s="15"/>
      <c r="EJ145" s="15"/>
      <c r="EQ145" s="15"/>
      <c r="EX145" s="15"/>
      <c r="FE145" s="15"/>
      <c r="FL145" s="15"/>
      <c r="FS145" s="15"/>
      <c r="FZ145" s="15"/>
      <c r="GG145" s="15"/>
      <c r="GN145" s="15"/>
      <c r="GP145" s="22"/>
      <c r="GQ145" s="22"/>
      <c r="GR145" s="22"/>
      <c r="GS145" s="22"/>
      <c r="GT145" s="22"/>
      <c r="GU145" s="15"/>
      <c r="GV145" s="22"/>
      <c r="GW145" s="22"/>
      <c r="GX145" s="22"/>
      <c r="GY145" s="18"/>
      <c r="GZ145" s="18"/>
      <c r="HA145" s="18"/>
      <c r="HB145" s="18"/>
      <c r="HC145" s="18"/>
      <c r="HD145" s="18"/>
      <c r="HE145" s="18"/>
      <c r="HF145" s="18"/>
      <c r="HG145" s="18"/>
      <c r="HH145" s="18"/>
      <c r="HI145" s="18"/>
      <c r="HJ145" s="18"/>
      <c r="HK145" s="18"/>
      <c r="HL145" s="18"/>
      <c r="HM145" s="18"/>
      <c r="HN145" s="18"/>
      <c r="HO145" s="18"/>
      <c r="HP145" s="18"/>
      <c r="HQ145" s="18"/>
      <c r="HR145" s="18"/>
      <c r="HS145" s="18"/>
      <c r="HT145" s="18"/>
      <c r="HU145" s="18"/>
      <c r="HV145" s="18"/>
      <c r="HW145" s="18"/>
      <c r="HX145" s="18"/>
      <c r="HY145" s="18"/>
      <c r="HZ145" s="18"/>
      <c r="IA145" s="18"/>
      <c r="IB145" s="18"/>
      <c r="IC145" s="18"/>
      <c r="ID145" s="18"/>
      <c r="IE145" s="18"/>
      <c r="IF145" s="18"/>
      <c r="IG145" s="18"/>
      <c r="IH145" s="18"/>
      <c r="II145" s="18"/>
      <c r="IJ145" s="18"/>
      <c r="IK145" s="18"/>
      <c r="IL145" s="18"/>
      <c r="IM145" s="18"/>
      <c r="IN145" s="18"/>
      <c r="IO145" s="18"/>
      <c r="IP145" s="18"/>
      <c r="IQ145" s="18"/>
      <c r="IR145" s="18"/>
      <c r="IS145" s="18"/>
      <c r="IT145" s="18"/>
      <c r="IU145" s="18"/>
      <c r="IV145" s="18"/>
      <c r="IW145" s="18"/>
      <c r="IX145" s="18"/>
      <c r="IY145" s="18"/>
      <c r="IZ145" s="18"/>
      <c r="JA145" s="18"/>
      <c r="JB145" s="18"/>
      <c r="JC145" s="18"/>
      <c r="JD145" s="18"/>
      <c r="JE145" s="18"/>
      <c r="JF145" s="18"/>
    </row>
    <row r="146" spans="36:266" x14ac:dyDescent="0.3">
      <c r="AJ146" s="24"/>
      <c r="AK146" s="24"/>
      <c r="AL146" s="20"/>
      <c r="AM146" s="23"/>
      <c r="AN146" s="18"/>
      <c r="AO146" s="24"/>
      <c r="AU146" s="19"/>
      <c r="AV146" s="19"/>
      <c r="AW146" s="71"/>
      <c r="AX146" s="71"/>
      <c r="AY146" s="71"/>
      <c r="BB146" s="25"/>
      <c r="BC146" s="21"/>
      <c r="BG146" s="18"/>
      <c r="BN146" s="22"/>
      <c r="BO146" s="22"/>
      <c r="BP146" s="22"/>
      <c r="BQ146" s="22"/>
      <c r="BR146" s="15"/>
      <c r="CF146" s="15"/>
      <c r="CL146" s="22"/>
      <c r="CM146" s="15"/>
      <c r="CR146" s="22"/>
      <c r="CT146" s="15"/>
      <c r="CW146" s="22"/>
      <c r="DA146" s="15"/>
      <c r="DH146" s="15"/>
      <c r="DJ146" s="22"/>
      <c r="DO146" s="15"/>
      <c r="DV146" s="15"/>
      <c r="EC146" s="15"/>
      <c r="EJ146" s="15"/>
      <c r="EQ146" s="15"/>
      <c r="EX146" s="15"/>
      <c r="FE146" s="15"/>
      <c r="FL146" s="15"/>
      <c r="FS146" s="15"/>
      <c r="FZ146" s="15"/>
      <c r="GG146" s="15"/>
      <c r="GN146" s="15"/>
      <c r="GP146" s="22"/>
      <c r="GQ146" s="22"/>
      <c r="GR146" s="22"/>
      <c r="GS146" s="22"/>
      <c r="GT146" s="22"/>
      <c r="GU146" s="15"/>
      <c r="GV146" s="22"/>
      <c r="GW146" s="22"/>
      <c r="GX146" s="22"/>
      <c r="GY146" s="18"/>
      <c r="GZ146" s="18"/>
      <c r="HA146" s="18"/>
      <c r="HB146" s="18"/>
      <c r="HC146" s="18"/>
      <c r="HD146" s="18"/>
      <c r="HE146" s="18"/>
      <c r="HF146" s="18"/>
      <c r="HG146" s="18"/>
      <c r="HH146" s="18"/>
      <c r="HI146" s="18"/>
      <c r="HJ146" s="18"/>
      <c r="HK146" s="18"/>
      <c r="HL146" s="18"/>
      <c r="HM146" s="18"/>
      <c r="HN146" s="18"/>
      <c r="HO146" s="18"/>
      <c r="HP146" s="18"/>
      <c r="HQ146" s="18"/>
      <c r="HR146" s="18"/>
      <c r="HS146" s="18"/>
      <c r="HT146" s="18"/>
      <c r="HU146" s="18"/>
      <c r="HV146" s="18"/>
      <c r="HW146" s="18"/>
      <c r="HX146" s="18"/>
      <c r="HY146" s="18"/>
      <c r="HZ146" s="18"/>
      <c r="IA146" s="18"/>
      <c r="IB146" s="18"/>
      <c r="IC146" s="18"/>
      <c r="ID146" s="18"/>
      <c r="IE146" s="18"/>
      <c r="IF146" s="18"/>
      <c r="IG146" s="18"/>
      <c r="IH146" s="18"/>
      <c r="II146" s="18"/>
      <c r="IJ146" s="18"/>
      <c r="IK146" s="18"/>
      <c r="IL146" s="18"/>
      <c r="IM146" s="18"/>
      <c r="IN146" s="18"/>
      <c r="IO146" s="18"/>
      <c r="IP146" s="18"/>
      <c r="IQ146" s="18"/>
      <c r="IR146" s="18"/>
      <c r="IS146" s="18"/>
      <c r="IT146" s="18"/>
      <c r="IU146" s="18"/>
      <c r="IV146" s="18"/>
      <c r="IW146" s="18"/>
      <c r="IX146" s="18"/>
      <c r="IY146" s="18"/>
      <c r="IZ146" s="18"/>
      <c r="JA146" s="18"/>
      <c r="JB146" s="18"/>
      <c r="JC146" s="18"/>
      <c r="JD146" s="18"/>
      <c r="JE146" s="18"/>
      <c r="JF146" s="18"/>
    </row>
    <row r="147" spans="36:266" x14ac:dyDescent="0.3">
      <c r="AJ147" s="24"/>
      <c r="AK147" s="24"/>
      <c r="AL147" s="20"/>
      <c r="AM147" s="23"/>
      <c r="AN147" s="18"/>
      <c r="AO147" s="24"/>
      <c r="AU147" s="19"/>
      <c r="AV147" s="19"/>
      <c r="AW147" s="71"/>
      <c r="AX147" s="71"/>
      <c r="AY147" s="71"/>
      <c r="BB147" s="25"/>
      <c r="BC147" s="21"/>
      <c r="BG147" s="18"/>
      <c r="BN147" s="22"/>
      <c r="BO147" s="22"/>
      <c r="BP147" s="22"/>
      <c r="BQ147" s="22"/>
      <c r="BR147" s="15"/>
      <c r="CF147" s="15"/>
      <c r="CL147" s="22"/>
      <c r="CM147" s="15"/>
      <c r="CR147" s="22"/>
      <c r="CT147" s="15"/>
      <c r="CW147" s="22"/>
      <c r="DA147" s="15"/>
      <c r="DH147" s="15"/>
      <c r="DJ147" s="22"/>
      <c r="DO147" s="15"/>
      <c r="DV147" s="15"/>
      <c r="EC147" s="15"/>
      <c r="EJ147" s="15"/>
      <c r="EQ147" s="15"/>
      <c r="EX147" s="15"/>
      <c r="FE147" s="15"/>
      <c r="FL147" s="15"/>
      <c r="FS147" s="15"/>
      <c r="FZ147" s="15"/>
      <c r="GG147" s="15"/>
      <c r="GN147" s="15"/>
      <c r="GP147" s="22"/>
      <c r="GQ147" s="22"/>
      <c r="GR147" s="22"/>
      <c r="GS147" s="22"/>
      <c r="GT147" s="22"/>
      <c r="GU147" s="15"/>
      <c r="GV147" s="22"/>
      <c r="GW147" s="22"/>
      <c r="GX147" s="22"/>
      <c r="GY147" s="18"/>
      <c r="GZ147" s="18"/>
      <c r="HA147" s="18"/>
      <c r="HB147" s="18"/>
      <c r="HC147" s="18"/>
      <c r="HD147" s="18"/>
      <c r="HE147" s="18"/>
      <c r="HF147" s="18"/>
      <c r="HG147" s="18"/>
      <c r="HH147" s="18"/>
      <c r="HI147" s="18"/>
      <c r="HJ147" s="18"/>
      <c r="HK147" s="18"/>
      <c r="HL147" s="18"/>
      <c r="HM147" s="18"/>
      <c r="HN147" s="18"/>
      <c r="HO147" s="18"/>
      <c r="HP147" s="18"/>
      <c r="HQ147" s="18"/>
      <c r="HR147" s="18"/>
      <c r="HS147" s="18"/>
      <c r="HT147" s="18"/>
      <c r="HU147" s="18"/>
      <c r="HV147" s="18"/>
      <c r="HW147" s="18"/>
      <c r="HX147" s="18"/>
      <c r="HY147" s="18"/>
      <c r="HZ147" s="18"/>
      <c r="IA147" s="18"/>
      <c r="IB147" s="18"/>
      <c r="IC147" s="18"/>
      <c r="ID147" s="18"/>
      <c r="IE147" s="18"/>
      <c r="IF147" s="18"/>
      <c r="IG147" s="18"/>
      <c r="IH147" s="18"/>
      <c r="II147" s="18"/>
      <c r="IJ147" s="18"/>
      <c r="IK147" s="18"/>
      <c r="IL147" s="18"/>
      <c r="IM147" s="18"/>
      <c r="IN147" s="18"/>
      <c r="IO147" s="18"/>
      <c r="IP147" s="18"/>
      <c r="IQ147" s="18"/>
      <c r="IR147" s="18"/>
      <c r="IS147" s="18"/>
      <c r="IT147" s="18"/>
      <c r="IU147" s="18"/>
      <c r="IV147" s="18"/>
      <c r="IW147" s="18"/>
      <c r="IX147" s="18"/>
      <c r="IY147" s="18"/>
      <c r="IZ147" s="18"/>
      <c r="JA147" s="18"/>
      <c r="JB147" s="18"/>
      <c r="JC147" s="18"/>
      <c r="JD147" s="18"/>
      <c r="JE147" s="18"/>
      <c r="JF147" s="18"/>
    </row>
    <row r="148" spans="36:266" x14ac:dyDescent="0.3">
      <c r="AJ148" s="24"/>
      <c r="AK148" s="24"/>
      <c r="AL148" s="20"/>
      <c r="AM148" s="23"/>
      <c r="AN148" s="18"/>
      <c r="AO148" s="24"/>
      <c r="AU148" s="19"/>
      <c r="AV148" s="19"/>
      <c r="AW148" s="71"/>
      <c r="AX148" s="71"/>
      <c r="AY148" s="71"/>
      <c r="BB148" s="25"/>
      <c r="BC148" s="21"/>
      <c r="BG148" s="18"/>
      <c r="BN148" s="22"/>
      <c r="BO148" s="22"/>
      <c r="BP148" s="22"/>
      <c r="BQ148" s="22"/>
      <c r="BR148" s="15"/>
      <c r="CF148" s="15"/>
      <c r="CL148" s="22"/>
      <c r="CM148" s="15"/>
      <c r="CR148" s="22"/>
      <c r="CT148" s="15"/>
      <c r="CW148" s="22"/>
      <c r="DA148" s="15"/>
      <c r="DH148" s="15"/>
      <c r="DJ148" s="22"/>
      <c r="DO148" s="15"/>
      <c r="DV148" s="15"/>
      <c r="EC148" s="15"/>
      <c r="EJ148" s="15"/>
      <c r="EQ148" s="15"/>
      <c r="EX148" s="15"/>
      <c r="FE148" s="15"/>
      <c r="FL148" s="15"/>
      <c r="FS148" s="15"/>
      <c r="FZ148" s="15"/>
      <c r="GG148" s="15"/>
      <c r="GN148" s="15"/>
      <c r="GP148" s="22"/>
      <c r="GQ148" s="22"/>
      <c r="GR148" s="22"/>
      <c r="GS148" s="22"/>
      <c r="GT148" s="22"/>
      <c r="GU148" s="15"/>
      <c r="GV148" s="22"/>
      <c r="GW148" s="22"/>
      <c r="GX148" s="22"/>
      <c r="GY148" s="18"/>
      <c r="GZ148" s="18"/>
      <c r="HA148" s="18"/>
      <c r="HB148" s="18"/>
      <c r="HC148" s="18"/>
      <c r="HD148" s="18"/>
      <c r="HE148" s="18"/>
      <c r="HF148" s="18"/>
      <c r="HG148" s="18"/>
      <c r="HH148" s="18"/>
      <c r="HI148" s="18"/>
      <c r="HJ148" s="18"/>
      <c r="HK148" s="18"/>
      <c r="HL148" s="18"/>
      <c r="HM148" s="18"/>
      <c r="HN148" s="18"/>
      <c r="HO148" s="18"/>
      <c r="HP148" s="18"/>
      <c r="HQ148" s="18"/>
      <c r="HR148" s="18"/>
      <c r="HS148" s="18"/>
      <c r="HT148" s="18"/>
      <c r="HU148" s="18"/>
      <c r="HV148" s="18"/>
      <c r="HW148" s="18"/>
      <c r="HX148" s="18"/>
      <c r="HY148" s="18"/>
      <c r="HZ148" s="18"/>
      <c r="IA148" s="18"/>
      <c r="IB148" s="18"/>
      <c r="IC148" s="18"/>
      <c r="ID148" s="18"/>
      <c r="IE148" s="18"/>
      <c r="IF148" s="18"/>
      <c r="IG148" s="18"/>
      <c r="IH148" s="18"/>
      <c r="II148" s="18"/>
      <c r="IJ148" s="18"/>
      <c r="IK148" s="18"/>
      <c r="IL148" s="18"/>
      <c r="IM148" s="18"/>
      <c r="IN148" s="18"/>
      <c r="IO148" s="18"/>
      <c r="IP148" s="18"/>
      <c r="IQ148" s="18"/>
      <c r="IR148" s="18"/>
      <c r="IS148" s="18"/>
      <c r="IT148" s="18"/>
      <c r="IU148" s="18"/>
      <c r="IV148" s="18"/>
      <c r="IW148" s="18"/>
      <c r="IX148" s="18"/>
      <c r="IY148" s="18"/>
      <c r="IZ148" s="18"/>
      <c r="JA148" s="18"/>
      <c r="JB148" s="18"/>
      <c r="JC148" s="18"/>
      <c r="JD148" s="18"/>
      <c r="JE148" s="18"/>
      <c r="JF148" s="18"/>
    </row>
    <row r="149" spans="36:266" x14ac:dyDescent="0.3">
      <c r="AJ149" s="24"/>
      <c r="AK149" s="24"/>
      <c r="AL149" s="20"/>
      <c r="AM149" s="23"/>
      <c r="AN149" s="18"/>
      <c r="AO149" s="24"/>
      <c r="AU149" s="19"/>
      <c r="AV149" s="19"/>
      <c r="AW149" s="71"/>
      <c r="AX149" s="71"/>
      <c r="AY149" s="71"/>
      <c r="BB149" s="25"/>
      <c r="BC149" s="21"/>
      <c r="BG149" s="18"/>
      <c r="BN149" s="22"/>
      <c r="BO149" s="22"/>
      <c r="BP149" s="22"/>
      <c r="BQ149" s="22"/>
      <c r="BR149" s="15"/>
      <c r="CF149" s="15"/>
      <c r="CL149" s="22"/>
      <c r="CM149" s="15"/>
      <c r="CR149" s="22"/>
      <c r="CT149" s="15"/>
      <c r="CW149" s="22"/>
      <c r="DA149" s="15"/>
      <c r="DH149" s="15"/>
      <c r="DJ149" s="22"/>
      <c r="DO149" s="15"/>
      <c r="DV149" s="15"/>
      <c r="EC149" s="15"/>
      <c r="EJ149" s="15"/>
      <c r="EQ149" s="15"/>
      <c r="EX149" s="15"/>
      <c r="FE149" s="15"/>
      <c r="FL149" s="15"/>
      <c r="FS149" s="15"/>
      <c r="FZ149" s="15"/>
      <c r="GG149" s="15"/>
      <c r="GN149" s="15"/>
      <c r="GP149" s="22"/>
      <c r="GQ149" s="22"/>
      <c r="GR149" s="22"/>
      <c r="GS149" s="22"/>
      <c r="GT149" s="22"/>
      <c r="GU149" s="15"/>
      <c r="GV149" s="22"/>
      <c r="GW149" s="22"/>
      <c r="GX149" s="22"/>
      <c r="GY149" s="18"/>
      <c r="GZ149" s="18"/>
      <c r="HA149" s="18"/>
      <c r="HB149" s="18"/>
      <c r="HC149" s="18"/>
      <c r="HD149" s="18"/>
      <c r="HE149" s="18"/>
      <c r="HF149" s="18"/>
      <c r="HG149" s="18"/>
      <c r="HH149" s="18"/>
      <c r="HI149" s="18"/>
      <c r="HJ149" s="18"/>
      <c r="HK149" s="18"/>
      <c r="HL149" s="18"/>
      <c r="HM149" s="18"/>
      <c r="HN149" s="18"/>
      <c r="HO149" s="18"/>
      <c r="HP149" s="18"/>
      <c r="HQ149" s="18"/>
      <c r="HR149" s="18"/>
      <c r="HS149" s="18"/>
      <c r="HT149" s="18"/>
      <c r="HU149" s="18"/>
      <c r="HV149" s="18"/>
      <c r="HW149" s="18"/>
      <c r="HX149" s="18"/>
      <c r="HY149" s="18"/>
      <c r="HZ149" s="18"/>
      <c r="IA149" s="18"/>
      <c r="IB149" s="18"/>
      <c r="IC149" s="18"/>
      <c r="ID149" s="18"/>
      <c r="IE149" s="18"/>
      <c r="IF149" s="18"/>
      <c r="IG149" s="18"/>
      <c r="IH149" s="18"/>
      <c r="II149" s="18"/>
      <c r="IJ149" s="18"/>
      <c r="IK149" s="18"/>
      <c r="IL149" s="18"/>
      <c r="IM149" s="18"/>
      <c r="IN149" s="18"/>
      <c r="IO149" s="18"/>
      <c r="IP149" s="18"/>
      <c r="IQ149" s="18"/>
      <c r="IR149" s="18"/>
      <c r="IS149" s="18"/>
      <c r="IT149" s="18"/>
      <c r="IU149" s="18"/>
      <c r="IV149" s="18"/>
      <c r="IW149" s="18"/>
      <c r="IX149" s="18"/>
      <c r="IY149" s="18"/>
      <c r="IZ149" s="18"/>
      <c r="JA149" s="18"/>
      <c r="JB149" s="18"/>
      <c r="JC149" s="18"/>
      <c r="JD149" s="18"/>
      <c r="JE149" s="18"/>
      <c r="JF149" s="18"/>
    </row>
    <row r="150" spans="36:266" x14ac:dyDescent="0.3">
      <c r="AJ150" s="24"/>
      <c r="AK150" s="24"/>
      <c r="AL150" s="20"/>
      <c r="AM150" s="23"/>
      <c r="AN150" s="18"/>
      <c r="AO150" s="24"/>
      <c r="AU150" s="19"/>
      <c r="AV150" s="19"/>
      <c r="AW150" s="71"/>
      <c r="AX150" s="71"/>
      <c r="AY150" s="71"/>
      <c r="BB150" s="25"/>
      <c r="BC150" s="21"/>
      <c r="BG150" s="18"/>
      <c r="BN150" s="22"/>
      <c r="BO150" s="22"/>
      <c r="BP150" s="22"/>
      <c r="BQ150" s="22"/>
      <c r="BR150" s="15"/>
      <c r="CF150" s="15"/>
      <c r="CL150" s="22"/>
      <c r="CM150" s="15"/>
      <c r="CR150" s="22"/>
      <c r="CT150" s="15"/>
      <c r="CW150" s="22"/>
      <c r="DA150" s="15"/>
      <c r="DH150" s="15"/>
      <c r="DJ150" s="22"/>
      <c r="DO150" s="15"/>
      <c r="DV150" s="15"/>
      <c r="EC150" s="15"/>
      <c r="EJ150" s="15"/>
      <c r="EQ150" s="15"/>
      <c r="EX150" s="15"/>
      <c r="FE150" s="15"/>
      <c r="FL150" s="15"/>
      <c r="FS150" s="15"/>
      <c r="FZ150" s="15"/>
      <c r="GG150" s="15"/>
      <c r="GN150" s="15"/>
      <c r="GP150" s="22"/>
      <c r="GQ150" s="22"/>
      <c r="GR150" s="22"/>
      <c r="GS150" s="22"/>
      <c r="GT150" s="22"/>
      <c r="GU150" s="15"/>
      <c r="GV150" s="22"/>
      <c r="GW150" s="22"/>
      <c r="GX150" s="22"/>
      <c r="GY150" s="18"/>
      <c r="GZ150" s="18"/>
      <c r="HA150" s="18"/>
      <c r="HB150" s="18"/>
      <c r="HC150" s="18"/>
      <c r="HD150" s="18"/>
      <c r="HE150" s="18"/>
      <c r="HF150" s="18"/>
      <c r="HG150" s="18"/>
      <c r="HH150" s="18"/>
      <c r="HI150" s="18"/>
      <c r="HJ150" s="18"/>
      <c r="HK150" s="18"/>
      <c r="HL150" s="18"/>
      <c r="HM150" s="18"/>
      <c r="HN150" s="18"/>
      <c r="HO150" s="18"/>
      <c r="HP150" s="18"/>
      <c r="HQ150" s="18"/>
      <c r="HR150" s="18"/>
      <c r="HS150" s="18"/>
      <c r="HT150" s="18"/>
      <c r="HU150" s="18"/>
      <c r="HV150" s="18"/>
      <c r="HW150" s="18"/>
      <c r="HX150" s="18"/>
      <c r="HY150" s="18"/>
      <c r="HZ150" s="18"/>
      <c r="IA150" s="18"/>
      <c r="IB150" s="18"/>
      <c r="IC150" s="18"/>
      <c r="ID150" s="18"/>
      <c r="IE150" s="18"/>
      <c r="IF150" s="18"/>
      <c r="IG150" s="18"/>
      <c r="IH150" s="18"/>
      <c r="II150" s="18"/>
      <c r="IJ150" s="18"/>
      <c r="IK150" s="18"/>
      <c r="IL150" s="18"/>
      <c r="IM150" s="18"/>
      <c r="IN150" s="18"/>
      <c r="IO150" s="18"/>
      <c r="IP150" s="18"/>
      <c r="IQ150" s="18"/>
      <c r="IR150" s="18"/>
      <c r="IS150" s="18"/>
      <c r="IT150" s="18"/>
      <c r="IU150" s="18"/>
      <c r="IV150" s="18"/>
      <c r="IW150" s="18"/>
      <c r="IX150" s="18"/>
      <c r="IY150" s="18"/>
      <c r="IZ150" s="18"/>
      <c r="JA150" s="18"/>
      <c r="JB150" s="18"/>
      <c r="JC150" s="18"/>
      <c r="JD150" s="18"/>
      <c r="JE150" s="18"/>
      <c r="JF150" s="18"/>
    </row>
    <row r="151" spans="36:266" x14ac:dyDescent="0.3">
      <c r="AJ151" s="24"/>
      <c r="AK151" s="24"/>
      <c r="AL151" s="20"/>
      <c r="AM151" s="23"/>
      <c r="AN151" s="18"/>
      <c r="AO151" s="24"/>
      <c r="AU151" s="19"/>
      <c r="AV151" s="19"/>
      <c r="AW151" s="71"/>
      <c r="AX151" s="71"/>
      <c r="AY151" s="71"/>
      <c r="BB151" s="25"/>
      <c r="BC151" s="21"/>
      <c r="BG151" s="18"/>
      <c r="BN151" s="22"/>
      <c r="BO151" s="22"/>
      <c r="BP151" s="22"/>
      <c r="BQ151" s="22"/>
      <c r="BR151" s="15"/>
      <c r="CF151" s="15"/>
      <c r="CL151" s="22"/>
      <c r="CM151" s="15"/>
      <c r="CR151" s="22"/>
      <c r="CT151" s="15"/>
      <c r="CW151" s="22"/>
      <c r="DA151" s="15"/>
      <c r="DH151" s="15"/>
      <c r="DJ151" s="22"/>
      <c r="DO151" s="15"/>
      <c r="DV151" s="15"/>
      <c r="EC151" s="15"/>
      <c r="EJ151" s="15"/>
      <c r="EQ151" s="15"/>
      <c r="EX151" s="15"/>
      <c r="FE151" s="15"/>
      <c r="FL151" s="15"/>
      <c r="FS151" s="15"/>
      <c r="FZ151" s="15"/>
      <c r="GG151" s="15"/>
      <c r="GN151" s="15"/>
      <c r="GP151" s="22"/>
      <c r="GQ151" s="22"/>
      <c r="GR151" s="22"/>
      <c r="GS151" s="22"/>
      <c r="GT151" s="22"/>
      <c r="GU151" s="15"/>
      <c r="GV151" s="22"/>
      <c r="GW151" s="22"/>
      <c r="GX151" s="22"/>
      <c r="GY151" s="18"/>
      <c r="GZ151" s="18"/>
      <c r="HA151" s="18"/>
      <c r="HB151" s="18"/>
      <c r="HC151" s="18"/>
      <c r="HD151" s="18"/>
      <c r="HE151" s="18"/>
      <c r="HF151" s="18"/>
      <c r="HG151" s="18"/>
      <c r="HH151" s="18"/>
      <c r="HI151" s="18"/>
      <c r="HJ151" s="18"/>
      <c r="HK151" s="18"/>
      <c r="HL151" s="18"/>
      <c r="HM151" s="18"/>
      <c r="HN151" s="18"/>
      <c r="HO151" s="18"/>
      <c r="HP151" s="18"/>
      <c r="HQ151" s="18"/>
      <c r="HR151" s="18"/>
      <c r="HS151" s="18"/>
      <c r="HT151" s="18"/>
      <c r="HU151" s="18"/>
      <c r="HV151" s="18"/>
      <c r="HW151" s="18"/>
      <c r="HX151" s="18"/>
      <c r="HY151" s="18"/>
      <c r="HZ151" s="18"/>
      <c r="IA151" s="18"/>
      <c r="IB151" s="18"/>
      <c r="IC151" s="18"/>
      <c r="ID151" s="18"/>
      <c r="IE151" s="18"/>
      <c r="IF151" s="18"/>
      <c r="IG151" s="18"/>
      <c r="IH151" s="18"/>
      <c r="II151" s="18"/>
      <c r="IJ151" s="18"/>
      <c r="IK151" s="18"/>
      <c r="IL151" s="18"/>
      <c r="IM151" s="18"/>
      <c r="IN151" s="18"/>
      <c r="IO151" s="18"/>
      <c r="IP151" s="18"/>
      <c r="IQ151" s="18"/>
      <c r="IR151" s="18"/>
      <c r="IS151" s="18"/>
      <c r="IT151" s="18"/>
      <c r="IU151" s="18"/>
      <c r="IV151" s="18"/>
      <c r="IW151" s="18"/>
      <c r="IX151" s="18"/>
      <c r="IY151" s="18"/>
      <c r="IZ151" s="18"/>
      <c r="JA151" s="18"/>
      <c r="JB151" s="18"/>
      <c r="JC151" s="18"/>
      <c r="JD151" s="18"/>
      <c r="JE151" s="18"/>
      <c r="JF151" s="18"/>
    </row>
    <row r="152" spans="36:266" x14ac:dyDescent="0.3">
      <c r="AJ152" s="24"/>
      <c r="AK152" s="24"/>
      <c r="AL152" s="20"/>
      <c r="AM152" s="23"/>
      <c r="AN152" s="18"/>
      <c r="AO152" s="24"/>
      <c r="AU152" s="19"/>
      <c r="AV152" s="19"/>
      <c r="AW152" s="71"/>
      <c r="AX152" s="71"/>
      <c r="AY152" s="71"/>
      <c r="BB152" s="25"/>
      <c r="BC152" s="21"/>
      <c r="BG152" s="18"/>
      <c r="BN152" s="22"/>
      <c r="BO152" s="22"/>
      <c r="BP152" s="22"/>
      <c r="BQ152" s="22"/>
      <c r="BR152" s="15"/>
      <c r="CF152" s="15"/>
      <c r="CL152" s="22"/>
      <c r="CM152" s="15"/>
      <c r="CR152" s="22"/>
      <c r="CT152" s="15"/>
      <c r="CW152" s="22"/>
      <c r="DA152" s="15"/>
      <c r="DH152" s="15"/>
      <c r="DJ152" s="22"/>
      <c r="DO152" s="15"/>
      <c r="DV152" s="15"/>
      <c r="EC152" s="15"/>
      <c r="EJ152" s="15"/>
      <c r="EQ152" s="15"/>
      <c r="EX152" s="15"/>
      <c r="FE152" s="15"/>
      <c r="FL152" s="15"/>
      <c r="FS152" s="15"/>
      <c r="FZ152" s="15"/>
      <c r="GG152" s="15"/>
      <c r="GN152" s="15"/>
      <c r="GP152" s="22"/>
      <c r="GQ152" s="22"/>
      <c r="GR152" s="22"/>
      <c r="GS152" s="22"/>
      <c r="GT152" s="22"/>
      <c r="GU152" s="15"/>
      <c r="GV152" s="22"/>
      <c r="GW152" s="22"/>
      <c r="GX152" s="22"/>
      <c r="GY152" s="18"/>
      <c r="GZ152" s="18"/>
      <c r="HA152" s="18"/>
      <c r="HB152" s="18"/>
      <c r="HC152" s="18"/>
      <c r="HD152" s="18"/>
      <c r="HE152" s="18"/>
      <c r="HF152" s="18"/>
      <c r="HG152" s="18"/>
      <c r="HH152" s="18"/>
      <c r="HI152" s="18"/>
      <c r="HJ152" s="18"/>
      <c r="HK152" s="18"/>
      <c r="HL152" s="18"/>
      <c r="HM152" s="18"/>
      <c r="HN152" s="18"/>
      <c r="HO152" s="18"/>
      <c r="HP152" s="18"/>
      <c r="HQ152" s="18"/>
      <c r="HR152" s="18"/>
      <c r="HS152" s="18"/>
      <c r="HT152" s="18"/>
      <c r="HU152" s="18"/>
      <c r="HV152" s="18"/>
      <c r="HW152" s="18"/>
      <c r="HX152" s="18"/>
      <c r="HY152" s="18"/>
      <c r="HZ152" s="18"/>
      <c r="IA152" s="18"/>
      <c r="IB152" s="18"/>
      <c r="IC152" s="18"/>
      <c r="ID152" s="18"/>
      <c r="IE152" s="18"/>
      <c r="IF152" s="18"/>
      <c r="IG152" s="18"/>
      <c r="IH152" s="18"/>
      <c r="II152" s="18"/>
      <c r="IJ152" s="18"/>
      <c r="IK152" s="18"/>
      <c r="IL152" s="18"/>
      <c r="IM152" s="18"/>
      <c r="IN152" s="18"/>
      <c r="IO152" s="18"/>
      <c r="IP152" s="18"/>
      <c r="IQ152" s="18"/>
      <c r="IR152" s="18"/>
      <c r="IS152" s="18"/>
      <c r="IT152" s="18"/>
      <c r="IU152" s="18"/>
      <c r="IV152" s="18"/>
      <c r="IW152" s="18"/>
      <c r="IX152" s="18"/>
      <c r="IY152" s="18"/>
      <c r="IZ152" s="18"/>
      <c r="JA152" s="18"/>
      <c r="JB152" s="18"/>
      <c r="JC152" s="18"/>
      <c r="JD152" s="18"/>
      <c r="JE152" s="18"/>
      <c r="JF152" s="18"/>
    </row>
    <row r="153" spans="36:266" x14ac:dyDescent="0.3">
      <c r="AJ153" s="24"/>
      <c r="AK153" s="24"/>
      <c r="AL153" s="20"/>
      <c r="AM153" s="23"/>
      <c r="AN153" s="18"/>
      <c r="AO153" s="24"/>
      <c r="AU153" s="19"/>
      <c r="AV153" s="19"/>
      <c r="AW153" s="71"/>
      <c r="AX153" s="71"/>
      <c r="AY153" s="71"/>
      <c r="BB153" s="25"/>
      <c r="BC153" s="21"/>
      <c r="BG153" s="18"/>
      <c r="BN153" s="22"/>
      <c r="BO153" s="22"/>
      <c r="BP153" s="22"/>
      <c r="BQ153" s="22"/>
      <c r="BR153" s="15"/>
      <c r="CF153" s="15"/>
      <c r="CL153" s="22"/>
      <c r="CM153" s="15"/>
      <c r="CR153" s="22"/>
      <c r="CT153" s="15"/>
      <c r="CW153" s="22"/>
      <c r="DA153" s="15"/>
      <c r="DH153" s="15"/>
      <c r="DJ153" s="22"/>
      <c r="DO153" s="15"/>
      <c r="DV153" s="15"/>
      <c r="EC153" s="15"/>
      <c r="EJ153" s="15"/>
      <c r="EQ153" s="15"/>
      <c r="EX153" s="15"/>
      <c r="FE153" s="15"/>
      <c r="FL153" s="15"/>
      <c r="FS153" s="15"/>
      <c r="FZ153" s="15"/>
      <c r="GG153" s="15"/>
      <c r="GN153" s="15"/>
      <c r="GP153" s="22"/>
      <c r="GQ153" s="22"/>
      <c r="GR153" s="22"/>
      <c r="GS153" s="22"/>
      <c r="GT153" s="22"/>
      <c r="GU153" s="15"/>
      <c r="GV153" s="22"/>
      <c r="GW153" s="22"/>
      <c r="GX153" s="22"/>
      <c r="GY153" s="18"/>
      <c r="GZ153" s="18"/>
      <c r="HA153" s="18"/>
      <c r="HB153" s="18"/>
      <c r="HC153" s="18"/>
      <c r="HD153" s="18"/>
      <c r="HE153" s="18"/>
      <c r="HF153" s="18"/>
      <c r="HG153" s="18"/>
      <c r="HH153" s="18"/>
      <c r="HI153" s="18"/>
      <c r="HJ153" s="18"/>
      <c r="HK153" s="18"/>
      <c r="HL153" s="18"/>
      <c r="HM153" s="18"/>
      <c r="HN153" s="18"/>
      <c r="HO153" s="18"/>
      <c r="HP153" s="18"/>
      <c r="HQ153" s="18"/>
      <c r="HR153" s="18"/>
      <c r="HS153" s="18"/>
      <c r="HT153" s="18"/>
      <c r="HU153" s="18"/>
      <c r="HV153" s="18"/>
      <c r="HW153" s="18"/>
      <c r="HX153" s="18"/>
      <c r="HY153" s="18"/>
      <c r="HZ153" s="18"/>
      <c r="IA153" s="18"/>
      <c r="IB153" s="18"/>
      <c r="IC153" s="18"/>
      <c r="ID153" s="18"/>
      <c r="IE153" s="18"/>
      <c r="IF153" s="18"/>
      <c r="IG153" s="18"/>
      <c r="IH153" s="18"/>
      <c r="II153" s="18"/>
      <c r="IJ153" s="18"/>
      <c r="IK153" s="18"/>
      <c r="IL153" s="18"/>
      <c r="IM153" s="18"/>
      <c r="IN153" s="18"/>
      <c r="IO153" s="18"/>
      <c r="IP153" s="18"/>
      <c r="IQ153" s="18"/>
      <c r="IR153" s="18"/>
      <c r="IS153" s="18"/>
      <c r="IT153" s="18"/>
      <c r="IU153" s="18"/>
      <c r="IV153" s="18"/>
      <c r="IW153" s="18"/>
      <c r="IX153" s="18"/>
      <c r="IY153" s="18"/>
      <c r="IZ153" s="18"/>
      <c r="JA153" s="18"/>
      <c r="JB153" s="18"/>
      <c r="JC153" s="18"/>
      <c r="JD153" s="18"/>
      <c r="JE153" s="18"/>
      <c r="JF153" s="18"/>
    </row>
    <row r="154" spans="36:266" x14ac:dyDescent="0.3">
      <c r="AJ154" s="24"/>
      <c r="AK154" s="24"/>
      <c r="AL154" s="20"/>
      <c r="AM154" s="23"/>
      <c r="AN154" s="18"/>
      <c r="AO154" s="24"/>
      <c r="AU154" s="19"/>
      <c r="AV154" s="19"/>
      <c r="AW154" s="71"/>
      <c r="AX154" s="71"/>
      <c r="AY154" s="71"/>
      <c r="BB154" s="25"/>
      <c r="BC154" s="21"/>
      <c r="BG154" s="18"/>
      <c r="BN154" s="22"/>
      <c r="BO154" s="22"/>
      <c r="BP154" s="22"/>
      <c r="BQ154" s="22"/>
      <c r="BR154" s="15"/>
      <c r="CF154" s="15"/>
      <c r="CL154" s="22"/>
      <c r="CM154" s="15"/>
      <c r="CR154" s="22"/>
      <c r="CT154" s="15"/>
      <c r="CW154" s="22"/>
      <c r="DA154" s="15"/>
      <c r="DH154" s="15"/>
      <c r="DJ154" s="22"/>
      <c r="DO154" s="15"/>
      <c r="DV154" s="15"/>
      <c r="EC154" s="15"/>
      <c r="EJ154" s="15"/>
      <c r="EQ154" s="15"/>
      <c r="EX154" s="15"/>
      <c r="FE154" s="15"/>
      <c r="FL154" s="15"/>
      <c r="FS154" s="15"/>
      <c r="FZ154" s="15"/>
      <c r="GG154" s="15"/>
      <c r="GN154" s="15"/>
      <c r="GP154" s="22"/>
      <c r="GQ154" s="22"/>
      <c r="GR154" s="22"/>
      <c r="GS154" s="22"/>
      <c r="GT154" s="22"/>
      <c r="GU154" s="15"/>
      <c r="GV154" s="22"/>
      <c r="GW154" s="22"/>
      <c r="GX154" s="22"/>
      <c r="GY154" s="18"/>
      <c r="GZ154" s="18"/>
      <c r="HA154" s="18"/>
      <c r="HB154" s="18"/>
      <c r="HC154" s="18"/>
      <c r="HD154" s="18"/>
      <c r="HE154" s="18"/>
      <c r="HF154" s="18"/>
      <c r="HG154" s="18"/>
      <c r="HH154" s="18"/>
      <c r="HI154" s="18"/>
      <c r="HJ154" s="18"/>
      <c r="HK154" s="18"/>
      <c r="HL154" s="18"/>
      <c r="HM154" s="18"/>
      <c r="HN154" s="18"/>
      <c r="HO154" s="18"/>
      <c r="HP154" s="18"/>
      <c r="HQ154" s="18"/>
      <c r="HR154" s="18"/>
      <c r="HS154" s="18"/>
      <c r="HT154" s="18"/>
      <c r="HU154" s="18"/>
      <c r="HV154" s="18"/>
      <c r="HW154" s="18"/>
      <c r="HX154" s="18"/>
      <c r="HY154" s="18"/>
      <c r="HZ154" s="18"/>
      <c r="IA154" s="18"/>
      <c r="IB154" s="18"/>
      <c r="IC154" s="18"/>
      <c r="ID154" s="18"/>
      <c r="IE154" s="18"/>
      <c r="IF154" s="18"/>
      <c r="IG154" s="18"/>
      <c r="IH154" s="18"/>
      <c r="II154" s="18"/>
      <c r="IJ154" s="18"/>
      <c r="IK154" s="18"/>
      <c r="IL154" s="18"/>
      <c r="IM154" s="18"/>
      <c r="IN154" s="18"/>
      <c r="IO154" s="18"/>
      <c r="IP154" s="18"/>
      <c r="IQ154" s="18"/>
      <c r="IR154" s="18"/>
      <c r="IS154" s="18"/>
      <c r="IT154" s="18"/>
      <c r="IU154" s="18"/>
      <c r="IV154" s="18"/>
      <c r="IW154" s="18"/>
      <c r="IX154" s="18"/>
      <c r="IY154" s="18"/>
      <c r="IZ154" s="18"/>
      <c r="JA154" s="18"/>
      <c r="JB154" s="18"/>
      <c r="JC154" s="18"/>
      <c r="JD154" s="18"/>
      <c r="JE154" s="18"/>
      <c r="JF154" s="18"/>
    </row>
    <row r="155" spans="36:266" x14ac:dyDescent="0.3">
      <c r="AJ155" s="24"/>
      <c r="AK155" s="24"/>
      <c r="AL155" s="20"/>
      <c r="AM155" s="23"/>
      <c r="AN155" s="18"/>
      <c r="AO155" s="24"/>
      <c r="AU155" s="19"/>
      <c r="AV155" s="19"/>
      <c r="AW155" s="71"/>
      <c r="AX155" s="71"/>
      <c r="AY155" s="71"/>
      <c r="BB155" s="25"/>
      <c r="BC155" s="21"/>
      <c r="BG155" s="18"/>
      <c r="BN155" s="22"/>
      <c r="BO155" s="22"/>
      <c r="BP155" s="22"/>
      <c r="BQ155" s="22"/>
      <c r="BR155" s="15"/>
      <c r="CF155" s="15"/>
      <c r="CL155" s="22"/>
      <c r="CM155" s="15"/>
      <c r="CR155" s="22"/>
      <c r="CT155" s="15"/>
      <c r="CW155" s="22"/>
      <c r="DA155" s="15"/>
      <c r="DH155" s="15"/>
      <c r="DJ155" s="22"/>
      <c r="DO155" s="15"/>
      <c r="DV155" s="15"/>
      <c r="EC155" s="15"/>
      <c r="EJ155" s="15"/>
      <c r="EQ155" s="15"/>
      <c r="EX155" s="15"/>
      <c r="FE155" s="15"/>
      <c r="FL155" s="15"/>
      <c r="FS155" s="15"/>
      <c r="FZ155" s="15"/>
      <c r="GG155" s="15"/>
      <c r="GN155" s="15"/>
      <c r="GP155" s="22"/>
      <c r="GQ155" s="22"/>
      <c r="GR155" s="22"/>
      <c r="GS155" s="22"/>
      <c r="GT155" s="22"/>
      <c r="GU155" s="15"/>
      <c r="GV155" s="22"/>
      <c r="GW155" s="22"/>
      <c r="GX155" s="22"/>
      <c r="GY155" s="18"/>
      <c r="GZ155" s="18"/>
      <c r="HA155" s="18"/>
      <c r="HB155" s="18"/>
      <c r="HC155" s="18"/>
      <c r="HD155" s="18"/>
      <c r="HE155" s="18"/>
      <c r="HF155" s="18"/>
      <c r="HG155" s="18"/>
      <c r="HH155" s="18"/>
      <c r="HI155" s="18"/>
      <c r="HJ155" s="18"/>
      <c r="HK155" s="18"/>
      <c r="HL155" s="18"/>
      <c r="HM155" s="18"/>
      <c r="HN155" s="18"/>
      <c r="HO155" s="18"/>
      <c r="HP155" s="18"/>
      <c r="HQ155" s="18"/>
      <c r="HR155" s="18"/>
      <c r="HS155" s="18"/>
      <c r="HT155" s="18"/>
      <c r="HU155" s="18"/>
      <c r="HV155" s="18"/>
      <c r="HW155" s="18"/>
      <c r="HX155" s="18"/>
      <c r="HY155" s="18"/>
      <c r="HZ155" s="18"/>
      <c r="IA155" s="18"/>
      <c r="IB155" s="18"/>
      <c r="IC155" s="18"/>
      <c r="ID155" s="18"/>
      <c r="IE155" s="18"/>
      <c r="IF155" s="18"/>
      <c r="IG155" s="18"/>
      <c r="IH155" s="18"/>
      <c r="II155" s="18"/>
      <c r="IJ155" s="18"/>
      <c r="IK155" s="18"/>
      <c r="IL155" s="18"/>
      <c r="IM155" s="18"/>
      <c r="IN155" s="18"/>
      <c r="IO155" s="18"/>
      <c r="IP155" s="18"/>
      <c r="IQ155" s="18"/>
      <c r="IR155" s="18"/>
      <c r="IS155" s="18"/>
      <c r="IT155" s="18"/>
      <c r="IU155" s="18"/>
      <c r="IV155" s="18"/>
      <c r="IW155" s="18"/>
      <c r="IX155" s="18"/>
      <c r="IY155" s="18"/>
      <c r="IZ155" s="18"/>
      <c r="JA155" s="18"/>
      <c r="JB155" s="18"/>
      <c r="JC155" s="18"/>
      <c r="JD155" s="18"/>
      <c r="JE155" s="18"/>
      <c r="JF155" s="18"/>
    </row>
    <row r="156" spans="36:266" x14ac:dyDescent="0.3">
      <c r="AJ156" s="24"/>
      <c r="AK156" s="24"/>
      <c r="AL156" s="20"/>
      <c r="AM156" s="23"/>
      <c r="AN156" s="18"/>
      <c r="AO156" s="24"/>
      <c r="AU156" s="19"/>
      <c r="AV156" s="19"/>
      <c r="AW156" s="71"/>
      <c r="AX156" s="71"/>
      <c r="AY156" s="71"/>
      <c r="BB156" s="25"/>
      <c r="BC156" s="21"/>
      <c r="BG156" s="18"/>
      <c r="BN156" s="22"/>
      <c r="BO156" s="22"/>
      <c r="BP156" s="22"/>
      <c r="BQ156" s="22"/>
      <c r="BR156" s="15"/>
      <c r="CF156" s="15"/>
      <c r="CL156" s="22"/>
      <c r="CM156" s="15"/>
      <c r="CR156" s="22"/>
      <c r="CT156" s="15"/>
      <c r="CW156" s="22"/>
      <c r="DA156" s="15"/>
      <c r="DH156" s="15"/>
      <c r="DJ156" s="22"/>
      <c r="DO156" s="15"/>
      <c r="DV156" s="15"/>
      <c r="EC156" s="15"/>
      <c r="EJ156" s="15"/>
      <c r="EQ156" s="15"/>
      <c r="EX156" s="15"/>
      <c r="FE156" s="15"/>
      <c r="FL156" s="15"/>
      <c r="FS156" s="15"/>
      <c r="FZ156" s="15"/>
      <c r="GG156" s="15"/>
      <c r="GN156" s="15"/>
      <c r="GP156" s="22"/>
      <c r="GQ156" s="22"/>
      <c r="GR156" s="22"/>
      <c r="GS156" s="22"/>
      <c r="GT156" s="22"/>
      <c r="GU156" s="15"/>
      <c r="GV156" s="22"/>
      <c r="GW156" s="22"/>
      <c r="GX156" s="22"/>
      <c r="GY156" s="18"/>
      <c r="GZ156" s="18"/>
      <c r="HA156" s="18"/>
      <c r="HB156" s="18"/>
      <c r="HC156" s="18"/>
      <c r="HD156" s="18"/>
      <c r="HE156" s="18"/>
      <c r="HF156" s="18"/>
      <c r="HG156" s="18"/>
      <c r="HH156" s="18"/>
      <c r="HI156" s="18"/>
      <c r="HJ156" s="18"/>
      <c r="HK156" s="18"/>
      <c r="HL156" s="18"/>
      <c r="HM156" s="18"/>
      <c r="HN156" s="18"/>
      <c r="HO156" s="18"/>
      <c r="HP156" s="18"/>
      <c r="HQ156" s="18"/>
      <c r="HR156" s="18"/>
      <c r="HS156" s="18"/>
      <c r="HT156" s="18"/>
      <c r="HU156" s="18"/>
      <c r="HV156" s="18"/>
      <c r="HW156" s="18"/>
      <c r="HX156" s="18"/>
      <c r="HY156" s="18"/>
      <c r="HZ156" s="18"/>
      <c r="IA156" s="18"/>
      <c r="IB156" s="18"/>
      <c r="IC156" s="18"/>
      <c r="ID156" s="18"/>
      <c r="IE156" s="18"/>
      <c r="IF156" s="18"/>
      <c r="IG156" s="18"/>
      <c r="IH156" s="18"/>
      <c r="II156" s="18"/>
      <c r="IJ156" s="18"/>
      <c r="IK156" s="18"/>
      <c r="IL156" s="18"/>
      <c r="IM156" s="18"/>
      <c r="IN156" s="18"/>
      <c r="IO156" s="18"/>
      <c r="IP156" s="18"/>
      <c r="IQ156" s="18"/>
      <c r="IR156" s="18"/>
      <c r="IS156" s="18"/>
      <c r="IT156" s="18"/>
      <c r="IU156" s="18"/>
      <c r="IV156" s="18"/>
      <c r="IW156" s="18"/>
      <c r="IX156" s="18"/>
      <c r="IY156" s="18"/>
      <c r="IZ156" s="18"/>
      <c r="JA156" s="18"/>
      <c r="JB156" s="18"/>
      <c r="JC156" s="18"/>
      <c r="JD156" s="18"/>
      <c r="JE156" s="18"/>
      <c r="JF156" s="18"/>
    </row>
    <row r="157" spans="36:266" x14ac:dyDescent="0.3">
      <c r="AJ157" s="24"/>
      <c r="AK157" s="24"/>
      <c r="AL157" s="20"/>
      <c r="AM157" s="23"/>
      <c r="AN157" s="18"/>
      <c r="AO157" s="24"/>
      <c r="AU157" s="19"/>
      <c r="AV157" s="19"/>
      <c r="AW157" s="71"/>
      <c r="AX157" s="71"/>
      <c r="AY157" s="71"/>
      <c r="BB157" s="25"/>
      <c r="BC157" s="21"/>
      <c r="BG157" s="18"/>
      <c r="BN157" s="22"/>
      <c r="BO157" s="22"/>
      <c r="BP157" s="22"/>
      <c r="BQ157" s="22"/>
      <c r="BR157" s="15"/>
      <c r="CF157" s="15"/>
      <c r="CL157" s="22"/>
      <c r="CM157" s="15"/>
      <c r="CR157" s="22"/>
      <c r="CT157" s="15"/>
      <c r="CW157" s="22"/>
      <c r="DA157" s="15"/>
      <c r="DH157" s="15"/>
      <c r="DJ157" s="22"/>
      <c r="DO157" s="15"/>
      <c r="DV157" s="15"/>
      <c r="EC157" s="15"/>
      <c r="EJ157" s="15"/>
      <c r="EQ157" s="15"/>
      <c r="EX157" s="15"/>
      <c r="FE157" s="15"/>
      <c r="FL157" s="15"/>
      <c r="FS157" s="15"/>
      <c r="FZ157" s="15"/>
      <c r="GG157" s="15"/>
      <c r="GN157" s="15"/>
      <c r="GP157" s="22"/>
      <c r="GQ157" s="22"/>
      <c r="GR157" s="22"/>
      <c r="GS157" s="22"/>
      <c r="GT157" s="22"/>
      <c r="GU157" s="15"/>
      <c r="GV157" s="22"/>
      <c r="GW157" s="22"/>
      <c r="GX157" s="22"/>
      <c r="GY157" s="18"/>
      <c r="GZ157" s="18"/>
      <c r="HA157" s="18"/>
      <c r="HB157" s="18"/>
      <c r="HC157" s="18"/>
      <c r="HD157" s="18"/>
      <c r="HE157" s="18"/>
      <c r="HF157" s="18"/>
      <c r="HG157" s="18"/>
      <c r="HH157" s="18"/>
      <c r="HI157" s="18"/>
      <c r="HJ157" s="18"/>
      <c r="HK157" s="18"/>
      <c r="HL157" s="18"/>
      <c r="HM157" s="18"/>
      <c r="HN157" s="18"/>
      <c r="HO157" s="18"/>
      <c r="HP157" s="18"/>
      <c r="HQ157" s="18"/>
      <c r="HR157" s="18"/>
      <c r="HS157" s="18"/>
      <c r="HT157" s="18"/>
      <c r="HU157" s="18"/>
      <c r="HV157" s="18"/>
      <c r="HW157" s="18"/>
      <c r="HX157" s="18"/>
      <c r="HY157" s="18"/>
      <c r="HZ157" s="18"/>
      <c r="IA157" s="18"/>
      <c r="IB157" s="18"/>
      <c r="IC157" s="18"/>
      <c r="ID157" s="18"/>
      <c r="IE157" s="18"/>
      <c r="IF157" s="18"/>
      <c r="IG157" s="18"/>
      <c r="IH157" s="18"/>
      <c r="II157" s="18"/>
      <c r="IJ157" s="18"/>
      <c r="IK157" s="18"/>
      <c r="IL157" s="18"/>
      <c r="IM157" s="18"/>
      <c r="IN157" s="18"/>
      <c r="IO157" s="18"/>
      <c r="IP157" s="18"/>
      <c r="IQ157" s="18"/>
      <c r="IR157" s="18"/>
      <c r="IS157" s="18"/>
      <c r="IT157" s="18"/>
      <c r="IU157" s="18"/>
      <c r="IV157" s="18"/>
      <c r="IW157" s="18"/>
      <c r="IX157" s="18"/>
      <c r="IY157" s="18"/>
      <c r="IZ157" s="18"/>
      <c r="JA157" s="18"/>
      <c r="JB157" s="18"/>
      <c r="JC157" s="18"/>
      <c r="JD157" s="18"/>
      <c r="JE157" s="18"/>
      <c r="JF157" s="18"/>
    </row>
    <row r="158" spans="36:266" x14ac:dyDescent="0.3">
      <c r="AJ158" s="24"/>
      <c r="AK158" s="24"/>
      <c r="AL158" s="20"/>
      <c r="AM158" s="23"/>
      <c r="AN158" s="18"/>
      <c r="AO158" s="24"/>
      <c r="AU158" s="19"/>
      <c r="AV158" s="19"/>
      <c r="AW158" s="71"/>
      <c r="AX158" s="71"/>
      <c r="AY158" s="71"/>
      <c r="BB158" s="25"/>
      <c r="BC158" s="21"/>
      <c r="BG158" s="18"/>
      <c r="BN158" s="22"/>
      <c r="BO158" s="22"/>
      <c r="BP158" s="22"/>
      <c r="BQ158" s="22"/>
      <c r="BR158" s="15"/>
      <c r="CF158" s="15"/>
      <c r="CL158" s="22"/>
      <c r="CM158" s="15"/>
      <c r="CR158" s="22"/>
      <c r="CT158" s="15"/>
      <c r="CW158" s="22"/>
      <c r="DA158" s="15"/>
      <c r="DH158" s="15"/>
      <c r="DJ158" s="22"/>
      <c r="DO158" s="15"/>
      <c r="DV158" s="15"/>
      <c r="EC158" s="15"/>
      <c r="EJ158" s="15"/>
      <c r="EQ158" s="15"/>
      <c r="EX158" s="15"/>
      <c r="FE158" s="15"/>
      <c r="FL158" s="15"/>
      <c r="FS158" s="15"/>
      <c r="FZ158" s="15"/>
      <c r="GG158" s="15"/>
      <c r="GN158" s="15"/>
      <c r="GP158" s="22"/>
      <c r="GQ158" s="22"/>
      <c r="GR158" s="22"/>
      <c r="GS158" s="22"/>
      <c r="GT158" s="22"/>
      <c r="GU158" s="15"/>
      <c r="GV158" s="22"/>
      <c r="GW158" s="22"/>
      <c r="GX158" s="22"/>
      <c r="GY158" s="18"/>
      <c r="GZ158" s="18"/>
      <c r="HA158" s="18"/>
      <c r="HB158" s="18"/>
      <c r="HC158" s="18"/>
      <c r="HD158" s="18"/>
      <c r="HE158" s="18"/>
      <c r="HF158" s="18"/>
      <c r="HG158" s="18"/>
      <c r="HH158" s="18"/>
      <c r="HI158" s="18"/>
      <c r="HJ158" s="18"/>
      <c r="HK158" s="18"/>
      <c r="HL158" s="18"/>
      <c r="HM158" s="18"/>
      <c r="HN158" s="18"/>
      <c r="HO158" s="18"/>
      <c r="HP158" s="18"/>
      <c r="HQ158" s="18"/>
      <c r="HR158" s="18"/>
      <c r="HS158" s="18"/>
      <c r="HT158" s="18"/>
      <c r="HU158" s="18"/>
      <c r="HV158" s="18"/>
      <c r="HW158" s="18"/>
      <c r="HX158" s="18"/>
      <c r="HY158" s="18"/>
      <c r="HZ158" s="18"/>
      <c r="IA158" s="18"/>
      <c r="IB158" s="18"/>
      <c r="IC158" s="18"/>
      <c r="ID158" s="18"/>
      <c r="IE158" s="18"/>
      <c r="IF158" s="18"/>
      <c r="IG158" s="18"/>
      <c r="IH158" s="18"/>
      <c r="II158" s="18"/>
      <c r="IJ158" s="18"/>
      <c r="IK158" s="18"/>
      <c r="IL158" s="18"/>
      <c r="IM158" s="18"/>
      <c r="IN158" s="18"/>
      <c r="IO158" s="18"/>
      <c r="IP158" s="18"/>
      <c r="IQ158" s="18"/>
      <c r="IR158" s="18"/>
      <c r="IS158" s="18"/>
      <c r="IT158" s="18"/>
      <c r="IU158" s="18"/>
      <c r="IV158" s="18"/>
      <c r="IW158" s="18"/>
      <c r="IX158" s="18"/>
      <c r="IY158" s="18"/>
      <c r="IZ158" s="18"/>
      <c r="JA158" s="18"/>
      <c r="JB158" s="18"/>
      <c r="JC158" s="18"/>
      <c r="JD158" s="18"/>
      <c r="JE158" s="18"/>
      <c r="JF158" s="18"/>
    </row>
    <row r="159" spans="36:266" x14ac:dyDescent="0.3">
      <c r="AJ159" s="24"/>
      <c r="AK159" s="24"/>
      <c r="AL159" s="20"/>
      <c r="AM159" s="23"/>
      <c r="AN159" s="18"/>
      <c r="AO159" s="24"/>
      <c r="AU159" s="19"/>
      <c r="AV159" s="19"/>
      <c r="AW159" s="71"/>
      <c r="AX159" s="71"/>
      <c r="AY159" s="71"/>
      <c r="BB159" s="25"/>
      <c r="BC159" s="21"/>
      <c r="BG159" s="18"/>
      <c r="BN159" s="22"/>
      <c r="BO159" s="22"/>
      <c r="BP159" s="22"/>
      <c r="BQ159" s="22"/>
      <c r="BR159" s="15"/>
      <c r="CF159" s="15"/>
      <c r="CL159" s="22"/>
      <c r="CM159" s="15"/>
      <c r="CR159" s="22"/>
      <c r="CT159" s="15"/>
      <c r="CW159" s="22"/>
      <c r="DA159" s="15"/>
      <c r="DH159" s="15"/>
      <c r="DJ159" s="22"/>
      <c r="DO159" s="15"/>
      <c r="DV159" s="15"/>
      <c r="EC159" s="15"/>
      <c r="EJ159" s="15"/>
      <c r="EQ159" s="15"/>
      <c r="EX159" s="15"/>
      <c r="FE159" s="15"/>
      <c r="FL159" s="15"/>
      <c r="FS159" s="15"/>
      <c r="FZ159" s="15"/>
      <c r="GG159" s="15"/>
      <c r="GN159" s="15"/>
      <c r="GP159" s="22"/>
      <c r="GQ159" s="22"/>
      <c r="GR159" s="22"/>
      <c r="GS159" s="22"/>
      <c r="GT159" s="22"/>
      <c r="GU159" s="15"/>
      <c r="GV159" s="22"/>
      <c r="GW159" s="22"/>
      <c r="GX159" s="22"/>
      <c r="GY159" s="18"/>
      <c r="GZ159" s="18"/>
      <c r="HA159" s="18"/>
      <c r="HB159" s="18"/>
      <c r="HC159" s="18"/>
      <c r="HD159" s="18"/>
      <c r="HE159" s="18"/>
      <c r="HF159" s="18"/>
      <c r="HG159" s="18"/>
      <c r="HH159" s="18"/>
      <c r="HI159" s="18"/>
      <c r="HJ159" s="18"/>
      <c r="HK159" s="18"/>
      <c r="HL159" s="18"/>
      <c r="HM159" s="18"/>
      <c r="HN159" s="18"/>
      <c r="HO159" s="18"/>
      <c r="HP159" s="18"/>
      <c r="HQ159" s="18"/>
      <c r="HR159" s="18"/>
      <c r="HS159" s="18"/>
      <c r="HT159" s="18"/>
      <c r="HU159" s="18"/>
      <c r="HV159" s="18"/>
      <c r="HW159" s="18"/>
      <c r="HX159" s="18"/>
      <c r="HY159" s="18"/>
      <c r="HZ159" s="18"/>
      <c r="IA159" s="18"/>
      <c r="IB159" s="18"/>
      <c r="IC159" s="18"/>
      <c r="ID159" s="18"/>
      <c r="IE159" s="18"/>
      <c r="IF159" s="18"/>
      <c r="IG159" s="18"/>
      <c r="IH159" s="18"/>
      <c r="II159" s="18"/>
      <c r="IJ159" s="18"/>
      <c r="IK159" s="18"/>
      <c r="IL159" s="18"/>
      <c r="IM159" s="18"/>
      <c r="IN159" s="18"/>
      <c r="IO159" s="18"/>
      <c r="IP159" s="18"/>
      <c r="IQ159" s="18"/>
      <c r="IR159" s="18"/>
      <c r="IS159" s="18"/>
      <c r="IT159" s="18"/>
      <c r="IU159" s="18"/>
      <c r="IV159" s="18"/>
      <c r="IW159" s="18"/>
      <c r="IX159" s="18"/>
      <c r="IY159" s="18"/>
      <c r="IZ159" s="18"/>
      <c r="JA159" s="18"/>
      <c r="JB159" s="18"/>
      <c r="JC159" s="18"/>
      <c r="JD159" s="18"/>
      <c r="JE159" s="18"/>
      <c r="JF159" s="18"/>
    </row>
    <row r="160" spans="36:266" x14ac:dyDescent="0.3">
      <c r="AJ160" s="24"/>
      <c r="AK160" s="24"/>
      <c r="AL160" s="20"/>
      <c r="AM160" s="23"/>
      <c r="AN160" s="18"/>
      <c r="AO160" s="24"/>
      <c r="AU160" s="19"/>
      <c r="AV160" s="19"/>
      <c r="AW160" s="71"/>
      <c r="AX160" s="71"/>
      <c r="AY160" s="71"/>
      <c r="BB160" s="25"/>
      <c r="BC160" s="21"/>
      <c r="BG160" s="18"/>
      <c r="BN160" s="22"/>
      <c r="BO160" s="22"/>
      <c r="BP160" s="22"/>
      <c r="BQ160" s="22"/>
      <c r="BR160" s="15"/>
      <c r="CF160" s="15"/>
      <c r="CL160" s="22"/>
      <c r="CM160" s="15"/>
      <c r="CR160" s="22"/>
      <c r="CT160" s="15"/>
      <c r="CW160" s="22"/>
      <c r="DA160" s="15"/>
      <c r="DH160" s="15"/>
      <c r="DJ160" s="22"/>
      <c r="DO160" s="15"/>
      <c r="DV160" s="15"/>
      <c r="EC160" s="15"/>
      <c r="EJ160" s="15"/>
      <c r="EQ160" s="15"/>
      <c r="EX160" s="15"/>
      <c r="FE160" s="15"/>
      <c r="FL160" s="15"/>
      <c r="FS160" s="15"/>
      <c r="FZ160" s="15"/>
      <c r="GG160" s="15"/>
      <c r="GN160" s="15"/>
      <c r="GP160" s="22"/>
      <c r="GQ160" s="22"/>
      <c r="GR160" s="22"/>
      <c r="GS160" s="22"/>
      <c r="GT160" s="22"/>
      <c r="GU160" s="15"/>
      <c r="GV160" s="22"/>
      <c r="GW160" s="22"/>
      <c r="GX160" s="22"/>
      <c r="GY160" s="18"/>
      <c r="GZ160" s="18"/>
      <c r="HA160" s="18"/>
      <c r="HB160" s="18"/>
      <c r="HC160" s="18"/>
      <c r="HD160" s="18"/>
      <c r="HE160" s="18"/>
      <c r="HF160" s="18"/>
      <c r="HG160" s="18"/>
      <c r="HH160" s="18"/>
      <c r="HI160" s="18"/>
      <c r="HJ160" s="18"/>
      <c r="HK160" s="18"/>
      <c r="HL160" s="18"/>
      <c r="HM160" s="18"/>
      <c r="HN160" s="18"/>
      <c r="HO160" s="18"/>
      <c r="HP160" s="18"/>
      <c r="HQ160" s="18"/>
      <c r="HR160" s="18"/>
      <c r="HS160" s="18"/>
      <c r="HT160" s="18"/>
      <c r="HU160" s="18"/>
      <c r="HV160" s="18"/>
      <c r="HW160" s="18"/>
      <c r="HX160" s="18"/>
      <c r="HY160" s="18"/>
      <c r="HZ160" s="18"/>
      <c r="IA160" s="18"/>
      <c r="IB160" s="18"/>
      <c r="IC160" s="18"/>
      <c r="ID160" s="18"/>
      <c r="IE160" s="18"/>
      <c r="IF160" s="18"/>
      <c r="IG160" s="18"/>
      <c r="IH160" s="18"/>
      <c r="II160" s="18"/>
      <c r="IJ160" s="18"/>
      <c r="IK160" s="18"/>
      <c r="IL160" s="18"/>
      <c r="IM160" s="18"/>
      <c r="IN160" s="18"/>
      <c r="IO160" s="18"/>
      <c r="IP160" s="18"/>
      <c r="IQ160" s="18"/>
      <c r="IR160" s="18"/>
      <c r="IS160" s="18"/>
      <c r="IT160" s="18"/>
      <c r="IU160" s="18"/>
      <c r="IV160" s="18"/>
      <c r="IW160" s="18"/>
      <c r="IX160" s="18"/>
      <c r="IY160" s="18"/>
      <c r="IZ160" s="18"/>
      <c r="JA160" s="18"/>
      <c r="JB160" s="18"/>
      <c r="JC160" s="18"/>
      <c r="JD160" s="18"/>
      <c r="JE160" s="18"/>
      <c r="JF160" s="18"/>
    </row>
    <row r="161" spans="36:266" x14ac:dyDescent="0.3">
      <c r="AJ161" s="24"/>
      <c r="AK161" s="24"/>
      <c r="AL161" s="20"/>
      <c r="AM161" s="23"/>
      <c r="AN161" s="18"/>
      <c r="AO161" s="24"/>
      <c r="AU161" s="19"/>
      <c r="AV161" s="19"/>
      <c r="AW161" s="71"/>
      <c r="AX161" s="71"/>
      <c r="AY161" s="71"/>
      <c r="BB161" s="25"/>
      <c r="BC161" s="21"/>
      <c r="BG161" s="18"/>
      <c r="BN161" s="22"/>
      <c r="BO161" s="22"/>
      <c r="BP161" s="22"/>
      <c r="BQ161" s="22"/>
      <c r="BR161" s="15"/>
      <c r="CF161" s="15"/>
      <c r="CL161" s="22"/>
      <c r="CM161" s="15"/>
      <c r="CR161" s="22"/>
      <c r="CT161" s="15"/>
      <c r="CW161" s="22"/>
      <c r="DA161" s="15"/>
      <c r="DH161" s="15"/>
      <c r="DJ161" s="22"/>
      <c r="DO161" s="15"/>
      <c r="DV161" s="15"/>
      <c r="EC161" s="15"/>
      <c r="EJ161" s="15"/>
      <c r="EQ161" s="15"/>
      <c r="EX161" s="15"/>
      <c r="FE161" s="15"/>
      <c r="FL161" s="15"/>
      <c r="FS161" s="15"/>
      <c r="FZ161" s="15"/>
      <c r="GG161" s="15"/>
      <c r="GN161" s="15"/>
      <c r="GP161" s="22"/>
      <c r="GQ161" s="22"/>
      <c r="GR161" s="22"/>
      <c r="GS161" s="22"/>
      <c r="GT161" s="22"/>
      <c r="GU161" s="15"/>
      <c r="GV161" s="22"/>
      <c r="GW161" s="22"/>
      <c r="GX161" s="22"/>
      <c r="GY161" s="18"/>
      <c r="GZ161" s="18"/>
      <c r="HA161" s="18"/>
      <c r="HB161" s="18"/>
      <c r="HC161" s="18"/>
      <c r="HD161" s="18"/>
      <c r="HE161" s="18"/>
      <c r="HF161" s="18"/>
      <c r="HG161" s="18"/>
      <c r="HH161" s="18"/>
      <c r="HI161" s="18"/>
      <c r="HJ161" s="18"/>
      <c r="HK161" s="18"/>
      <c r="HL161" s="18"/>
      <c r="HM161" s="18"/>
      <c r="HN161" s="18"/>
      <c r="HO161" s="18"/>
      <c r="HP161" s="18"/>
      <c r="HQ161" s="18"/>
      <c r="HR161" s="18"/>
      <c r="HS161" s="18"/>
      <c r="HT161" s="18"/>
      <c r="HU161" s="18"/>
      <c r="HV161" s="18"/>
      <c r="HW161" s="18"/>
      <c r="HX161" s="18"/>
      <c r="HY161" s="18"/>
      <c r="HZ161" s="18"/>
      <c r="IA161" s="18"/>
      <c r="IB161" s="18"/>
      <c r="IC161" s="18"/>
      <c r="ID161" s="18"/>
      <c r="IE161" s="18"/>
      <c r="IF161" s="18"/>
      <c r="IG161" s="18"/>
      <c r="IH161" s="18"/>
      <c r="II161" s="18"/>
      <c r="IJ161" s="18"/>
      <c r="IK161" s="18"/>
      <c r="IL161" s="18"/>
      <c r="IM161" s="18"/>
      <c r="IN161" s="18"/>
      <c r="IO161" s="18"/>
      <c r="IP161" s="18"/>
      <c r="IQ161" s="18"/>
      <c r="IR161" s="18"/>
      <c r="IS161" s="18"/>
      <c r="IT161" s="18"/>
      <c r="IU161" s="18"/>
      <c r="IV161" s="18"/>
      <c r="IW161" s="18"/>
      <c r="IX161" s="18"/>
      <c r="IY161" s="18"/>
      <c r="IZ161" s="18"/>
      <c r="JA161" s="18"/>
      <c r="JB161" s="18"/>
      <c r="JC161" s="18"/>
      <c r="JD161" s="18"/>
      <c r="JE161" s="18"/>
      <c r="JF161" s="18"/>
    </row>
    <row r="162" spans="36:266" x14ac:dyDescent="0.3">
      <c r="AJ162" s="24"/>
      <c r="AK162" s="24"/>
      <c r="AL162" s="20"/>
      <c r="AM162" s="23"/>
      <c r="AN162" s="18"/>
      <c r="AO162" s="24"/>
      <c r="AU162" s="19"/>
      <c r="AV162" s="19"/>
      <c r="AW162" s="71"/>
      <c r="AX162" s="71"/>
      <c r="AY162" s="71"/>
      <c r="BB162" s="25"/>
      <c r="BC162" s="21"/>
      <c r="BG162" s="18"/>
      <c r="BN162" s="22"/>
      <c r="BO162" s="22"/>
      <c r="BP162" s="22"/>
      <c r="BQ162" s="22"/>
      <c r="BR162" s="15"/>
      <c r="CF162" s="15"/>
      <c r="CL162" s="22"/>
      <c r="CM162" s="15"/>
      <c r="CR162" s="22"/>
      <c r="CT162" s="15"/>
      <c r="CW162" s="22"/>
      <c r="DA162" s="15"/>
      <c r="DH162" s="15"/>
      <c r="DJ162" s="22"/>
      <c r="DO162" s="15"/>
      <c r="DV162" s="15"/>
      <c r="EC162" s="15"/>
      <c r="EJ162" s="15"/>
      <c r="EQ162" s="15"/>
      <c r="EX162" s="15"/>
      <c r="FE162" s="15"/>
      <c r="FL162" s="15"/>
      <c r="FS162" s="15"/>
      <c r="FZ162" s="15"/>
      <c r="GG162" s="15"/>
      <c r="GN162" s="15"/>
      <c r="GP162" s="22"/>
      <c r="GQ162" s="22"/>
      <c r="GR162" s="22"/>
      <c r="GS162" s="22"/>
      <c r="GT162" s="22"/>
      <c r="GU162" s="15"/>
      <c r="GV162" s="22"/>
      <c r="GW162" s="22"/>
      <c r="GX162" s="22"/>
      <c r="GY162" s="18"/>
      <c r="GZ162" s="18"/>
      <c r="HA162" s="18"/>
      <c r="HB162" s="18"/>
      <c r="HC162" s="18"/>
      <c r="HD162" s="18"/>
      <c r="HE162" s="18"/>
      <c r="HF162" s="18"/>
      <c r="HG162" s="18"/>
      <c r="HH162" s="18"/>
      <c r="HI162" s="18"/>
      <c r="HJ162" s="18"/>
      <c r="HK162" s="18"/>
      <c r="HL162" s="18"/>
      <c r="HM162" s="18"/>
      <c r="HN162" s="18"/>
      <c r="HO162" s="18"/>
      <c r="HP162" s="18"/>
      <c r="HQ162" s="18"/>
      <c r="HR162" s="18"/>
      <c r="HS162" s="18"/>
      <c r="HT162" s="18"/>
      <c r="HU162" s="18"/>
      <c r="HV162" s="18"/>
      <c r="HW162" s="18"/>
      <c r="HX162" s="18"/>
      <c r="HY162" s="18"/>
      <c r="HZ162" s="18"/>
      <c r="IA162" s="18"/>
      <c r="IB162" s="18"/>
      <c r="IC162" s="18"/>
      <c r="ID162" s="18"/>
      <c r="IE162" s="18"/>
      <c r="IF162" s="18"/>
      <c r="IG162" s="18"/>
      <c r="IH162" s="18"/>
      <c r="II162" s="18"/>
      <c r="IJ162" s="18"/>
      <c r="IK162" s="18"/>
      <c r="IL162" s="18"/>
      <c r="IM162" s="18"/>
      <c r="IN162" s="18"/>
      <c r="IO162" s="18"/>
      <c r="IP162" s="18"/>
      <c r="IQ162" s="18"/>
      <c r="IR162" s="18"/>
      <c r="IS162" s="18"/>
      <c r="IT162" s="18"/>
      <c r="IU162" s="18"/>
      <c r="IV162" s="18"/>
      <c r="IW162" s="18"/>
      <c r="IX162" s="18"/>
      <c r="IY162" s="18"/>
      <c r="IZ162" s="18"/>
      <c r="JA162" s="18"/>
      <c r="JB162" s="18"/>
      <c r="JC162" s="18"/>
      <c r="JD162" s="18"/>
      <c r="JE162" s="18"/>
      <c r="JF162" s="18"/>
    </row>
    <row r="163" spans="36:266" x14ac:dyDescent="0.3">
      <c r="AJ163" s="24"/>
      <c r="AK163" s="24"/>
      <c r="AL163" s="20"/>
      <c r="AM163" s="23"/>
      <c r="AN163" s="18"/>
      <c r="AO163" s="24"/>
      <c r="AU163" s="19"/>
      <c r="AV163" s="19"/>
      <c r="AW163" s="71"/>
      <c r="AX163" s="71"/>
      <c r="AY163" s="71"/>
      <c r="BB163" s="25"/>
      <c r="BC163" s="21"/>
      <c r="BG163" s="18"/>
      <c r="BN163" s="22"/>
      <c r="BO163" s="22"/>
      <c r="BP163" s="22"/>
      <c r="BQ163" s="22"/>
      <c r="BR163" s="15"/>
      <c r="CF163" s="15"/>
      <c r="CL163" s="22"/>
      <c r="CM163" s="15"/>
      <c r="CR163" s="22"/>
      <c r="CT163" s="15"/>
      <c r="CW163" s="22"/>
      <c r="DA163" s="15"/>
      <c r="DH163" s="15"/>
      <c r="DJ163" s="22"/>
      <c r="DO163" s="15"/>
      <c r="DV163" s="15"/>
      <c r="EC163" s="15"/>
      <c r="EJ163" s="15"/>
      <c r="EQ163" s="15"/>
      <c r="EX163" s="15"/>
      <c r="FE163" s="15"/>
      <c r="FL163" s="15"/>
      <c r="FS163" s="15"/>
      <c r="FZ163" s="15"/>
      <c r="GG163" s="15"/>
      <c r="GN163" s="15"/>
      <c r="GP163" s="22"/>
      <c r="GQ163" s="22"/>
      <c r="GR163" s="22"/>
      <c r="GS163" s="22"/>
      <c r="GT163" s="22"/>
      <c r="GU163" s="15"/>
      <c r="GV163" s="22"/>
      <c r="GW163" s="22"/>
      <c r="GX163" s="22"/>
      <c r="GY163" s="18"/>
      <c r="GZ163" s="18"/>
      <c r="HA163" s="18"/>
      <c r="HB163" s="18"/>
      <c r="HC163" s="18"/>
      <c r="HD163" s="18"/>
      <c r="HE163" s="18"/>
      <c r="HF163" s="18"/>
      <c r="HG163" s="18"/>
      <c r="HH163" s="18"/>
      <c r="HI163" s="18"/>
      <c r="HJ163" s="18"/>
      <c r="HK163" s="18"/>
      <c r="HL163" s="18"/>
      <c r="HM163" s="18"/>
      <c r="HN163" s="18"/>
      <c r="HO163" s="18"/>
      <c r="HP163" s="18"/>
      <c r="HQ163" s="18"/>
      <c r="HR163" s="18"/>
      <c r="HS163" s="18"/>
      <c r="HT163" s="18"/>
      <c r="HU163" s="18"/>
      <c r="HV163" s="18"/>
      <c r="HW163" s="18"/>
      <c r="HX163" s="18"/>
      <c r="HY163" s="18"/>
      <c r="HZ163" s="18"/>
      <c r="IA163" s="18"/>
      <c r="IB163" s="18"/>
      <c r="IC163" s="18"/>
      <c r="ID163" s="18"/>
      <c r="IE163" s="18"/>
      <c r="IF163" s="18"/>
      <c r="IG163" s="18"/>
      <c r="IH163" s="18"/>
      <c r="II163" s="18"/>
      <c r="IJ163" s="18"/>
      <c r="IK163" s="18"/>
      <c r="IL163" s="18"/>
      <c r="IM163" s="18"/>
      <c r="IN163" s="18"/>
      <c r="IO163" s="18"/>
      <c r="IP163" s="18"/>
      <c r="IQ163" s="18"/>
      <c r="IR163" s="18"/>
      <c r="IS163" s="18"/>
      <c r="IT163" s="18"/>
      <c r="IU163" s="18"/>
      <c r="IV163" s="18"/>
      <c r="IW163" s="18"/>
      <c r="IX163" s="18"/>
      <c r="IY163" s="18"/>
      <c r="IZ163" s="18"/>
      <c r="JA163" s="18"/>
      <c r="JB163" s="18"/>
      <c r="JC163" s="18"/>
      <c r="JD163" s="18"/>
      <c r="JE163" s="18"/>
      <c r="JF163" s="18"/>
    </row>
    <row r="164" spans="36:266" x14ac:dyDescent="0.3">
      <c r="AJ164" s="24"/>
      <c r="AK164" s="24"/>
      <c r="AL164" s="20"/>
      <c r="AM164" s="23"/>
      <c r="AN164" s="18"/>
      <c r="AO164" s="24"/>
      <c r="AU164" s="19"/>
      <c r="AV164" s="19"/>
      <c r="AW164" s="71"/>
      <c r="AX164" s="71"/>
      <c r="AY164" s="71"/>
      <c r="BB164" s="25"/>
      <c r="BC164" s="21"/>
      <c r="BG164" s="18"/>
      <c r="BN164" s="22"/>
      <c r="BO164" s="22"/>
      <c r="BP164" s="22"/>
      <c r="BQ164" s="22"/>
      <c r="BR164" s="15"/>
      <c r="CF164" s="15"/>
      <c r="CL164" s="22"/>
      <c r="CM164" s="15"/>
      <c r="CR164" s="22"/>
      <c r="CT164" s="15"/>
      <c r="CW164" s="22"/>
      <c r="DA164" s="15"/>
      <c r="DH164" s="15"/>
      <c r="DJ164" s="22"/>
      <c r="DO164" s="15"/>
      <c r="DV164" s="15"/>
      <c r="EC164" s="15"/>
      <c r="EJ164" s="15"/>
      <c r="EQ164" s="15"/>
      <c r="EX164" s="15"/>
      <c r="FE164" s="15"/>
      <c r="FL164" s="15"/>
      <c r="FS164" s="15"/>
      <c r="FZ164" s="15"/>
      <c r="GG164" s="15"/>
      <c r="GN164" s="15"/>
      <c r="GP164" s="22"/>
      <c r="GQ164" s="22"/>
      <c r="GR164" s="22"/>
      <c r="GS164" s="22"/>
      <c r="GT164" s="22"/>
      <c r="GU164" s="15"/>
      <c r="GV164" s="22"/>
      <c r="GW164" s="22"/>
      <c r="GX164" s="22"/>
      <c r="GY164" s="18"/>
      <c r="GZ164" s="18"/>
      <c r="HA164" s="18"/>
      <c r="HB164" s="18"/>
      <c r="HC164" s="18"/>
      <c r="HD164" s="18"/>
      <c r="HE164" s="18"/>
      <c r="HF164" s="18"/>
      <c r="HG164" s="18"/>
      <c r="HH164" s="18"/>
      <c r="HI164" s="18"/>
      <c r="HJ164" s="18"/>
      <c r="HK164" s="18"/>
      <c r="HL164" s="18"/>
      <c r="HM164" s="18"/>
      <c r="HN164" s="18"/>
      <c r="HO164" s="18"/>
      <c r="HP164" s="18"/>
      <c r="HQ164" s="18"/>
      <c r="HR164" s="18"/>
      <c r="HS164" s="18"/>
      <c r="HT164" s="18"/>
      <c r="HU164" s="18"/>
      <c r="HV164" s="18"/>
      <c r="HW164" s="18"/>
      <c r="HX164" s="18"/>
      <c r="HY164" s="18"/>
      <c r="HZ164" s="18"/>
      <c r="IA164" s="18"/>
      <c r="IB164" s="18"/>
      <c r="IC164" s="18"/>
      <c r="ID164" s="18"/>
      <c r="IE164" s="18"/>
      <c r="IF164" s="18"/>
      <c r="IG164" s="18"/>
      <c r="IH164" s="18"/>
      <c r="II164" s="18"/>
      <c r="IJ164" s="18"/>
      <c r="IK164" s="18"/>
      <c r="IL164" s="18"/>
      <c r="IM164" s="18"/>
      <c r="IN164" s="18"/>
      <c r="IO164" s="18"/>
      <c r="IP164" s="18"/>
      <c r="IQ164" s="18"/>
      <c r="IR164" s="18"/>
      <c r="IS164" s="18"/>
      <c r="IT164" s="18"/>
      <c r="IU164" s="18"/>
      <c r="IV164" s="18"/>
      <c r="IW164" s="18"/>
      <c r="IX164" s="18"/>
      <c r="IY164" s="18"/>
      <c r="IZ164" s="18"/>
      <c r="JA164" s="18"/>
      <c r="JB164" s="18"/>
      <c r="JC164" s="18"/>
      <c r="JD164" s="18"/>
      <c r="JE164" s="18"/>
      <c r="JF164" s="18"/>
    </row>
    <row r="165" spans="36:266" x14ac:dyDescent="0.3">
      <c r="AJ165" s="24"/>
      <c r="AK165" s="24"/>
      <c r="AL165" s="20"/>
      <c r="AM165" s="23"/>
      <c r="AN165" s="18"/>
      <c r="AO165" s="24"/>
      <c r="AU165" s="19"/>
      <c r="AV165" s="19"/>
      <c r="AW165" s="71"/>
      <c r="AX165" s="71"/>
      <c r="AY165" s="71"/>
      <c r="BB165" s="25"/>
      <c r="BC165" s="21"/>
      <c r="BG165" s="18"/>
      <c r="BN165" s="22"/>
      <c r="BO165" s="22"/>
      <c r="BP165" s="22"/>
      <c r="BQ165" s="22"/>
      <c r="BR165" s="15"/>
      <c r="CF165" s="15"/>
      <c r="CL165" s="22"/>
      <c r="CM165" s="15"/>
      <c r="CR165" s="22"/>
      <c r="CT165" s="15"/>
      <c r="CW165" s="22"/>
      <c r="DA165" s="15"/>
      <c r="DH165" s="15"/>
      <c r="DJ165" s="22"/>
      <c r="DO165" s="15"/>
      <c r="DV165" s="15"/>
      <c r="EC165" s="15"/>
      <c r="EJ165" s="15"/>
      <c r="EQ165" s="15"/>
      <c r="EX165" s="15"/>
      <c r="FE165" s="15"/>
      <c r="FL165" s="15"/>
      <c r="FS165" s="15"/>
      <c r="FZ165" s="15"/>
      <c r="GG165" s="15"/>
      <c r="GN165" s="15"/>
      <c r="GP165" s="22"/>
      <c r="GQ165" s="22"/>
      <c r="GR165" s="22"/>
      <c r="GS165" s="22"/>
      <c r="GT165" s="22"/>
      <c r="GU165" s="15"/>
      <c r="GV165" s="22"/>
      <c r="GW165" s="22"/>
      <c r="GX165" s="22"/>
      <c r="GY165" s="18"/>
      <c r="GZ165" s="18"/>
      <c r="HA165" s="18"/>
      <c r="HB165" s="18"/>
      <c r="HC165" s="18"/>
      <c r="HD165" s="18"/>
      <c r="HE165" s="18"/>
      <c r="HF165" s="18"/>
      <c r="HG165" s="18"/>
      <c r="HH165" s="18"/>
      <c r="HI165" s="18"/>
      <c r="HJ165" s="18"/>
      <c r="HK165" s="18"/>
      <c r="HL165" s="18"/>
      <c r="HM165" s="18"/>
      <c r="HN165" s="18"/>
      <c r="HO165" s="18"/>
      <c r="HP165" s="18"/>
      <c r="HQ165" s="18"/>
      <c r="HR165" s="18"/>
      <c r="HS165" s="18"/>
      <c r="HT165" s="18"/>
      <c r="HU165" s="18"/>
      <c r="HV165" s="18"/>
      <c r="HW165" s="18"/>
      <c r="HX165" s="18"/>
      <c r="HY165" s="18"/>
      <c r="HZ165" s="18"/>
      <c r="IA165" s="18"/>
      <c r="IB165" s="18"/>
      <c r="IC165" s="18"/>
      <c r="ID165" s="18"/>
      <c r="IE165" s="18"/>
      <c r="IF165" s="18"/>
      <c r="IG165" s="18"/>
      <c r="IH165" s="18"/>
      <c r="II165" s="18"/>
      <c r="IJ165" s="18"/>
      <c r="IK165" s="18"/>
      <c r="IL165" s="18"/>
      <c r="IM165" s="18"/>
      <c r="IN165" s="18"/>
      <c r="IO165" s="18"/>
      <c r="IP165" s="18"/>
      <c r="IQ165" s="18"/>
      <c r="IR165" s="18"/>
      <c r="IS165" s="18"/>
      <c r="IT165" s="18"/>
      <c r="IU165" s="18"/>
      <c r="IV165" s="18"/>
      <c r="IW165" s="18"/>
      <c r="IX165" s="18"/>
      <c r="IY165" s="18"/>
      <c r="IZ165" s="18"/>
      <c r="JA165" s="18"/>
      <c r="JB165" s="18"/>
      <c r="JC165" s="18"/>
      <c r="JD165" s="18"/>
      <c r="JE165" s="18"/>
      <c r="JF165" s="18"/>
    </row>
    <row r="166" spans="36:266" x14ac:dyDescent="0.3">
      <c r="AJ166" s="24"/>
      <c r="AK166" s="24"/>
      <c r="AL166" s="20"/>
      <c r="AM166" s="23"/>
      <c r="AN166" s="18"/>
      <c r="AO166" s="24"/>
      <c r="AU166" s="19"/>
      <c r="AV166" s="19"/>
      <c r="AW166" s="71"/>
      <c r="AX166" s="71"/>
      <c r="AY166" s="71"/>
      <c r="BB166" s="25"/>
      <c r="BC166" s="21"/>
      <c r="BG166" s="18"/>
      <c r="BN166" s="22"/>
      <c r="BO166" s="22"/>
      <c r="BP166" s="22"/>
      <c r="BQ166" s="22"/>
      <c r="BR166" s="15"/>
      <c r="CF166" s="15"/>
      <c r="CL166" s="22"/>
      <c r="CM166" s="15"/>
      <c r="CR166" s="22"/>
      <c r="CT166" s="15"/>
      <c r="CW166" s="22"/>
      <c r="DA166" s="15"/>
      <c r="DH166" s="15"/>
      <c r="DJ166" s="22"/>
      <c r="DO166" s="15"/>
      <c r="DV166" s="15"/>
      <c r="EC166" s="15"/>
      <c r="EJ166" s="15"/>
      <c r="EQ166" s="15"/>
      <c r="EX166" s="15"/>
      <c r="FE166" s="15"/>
      <c r="FL166" s="15"/>
      <c r="FS166" s="15"/>
      <c r="FZ166" s="15"/>
      <c r="GG166" s="15"/>
      <c r="GN166" s="15"/>
      <c r="GP166" s="22"/>
      <c r="GQ166" s="22"/>
      <c r="GR166" s="22"/>
      <c r="GS166" s="22"/>
      <c r="GT166" s="22"/>
      <c r="GU166" s="15"/>
      <c r="GV166" s="22"/>
      <c r="GW166" s="22"/>
      <c r="GX166" s="22"/>
      <c r="GY166" s="18"/>
      <c r="GZ166" s="18"/>
      <c r="HA166" s="18"/>
      <c r="HB166" s="18"/>
      <c r="HC166" s="18"/>
      <c r="HD166" s="18"/>
      <c r="HE166" s="18"/>
      <c r="HF166" s="18"/>
      <c r="HG166" s="18"/>
      <c r="HH166" s="18"/>
      <c r="HI166" s="18"/>
      <c r="HJ166" s="18"/>
      <c r="HK166" s="18"/>
      <c r="HL166" s="18"/>
      <c r="HM166" s="18"/>
      <c r="HN166" s="18"/>
      <c r="HO166" s="18"/>
      <c r="HP166" s="18"/>
      <c r="HQ166" s="18"/>
      <c r="HR166" s="18"/>
      <c r="HS166" s="18"/>
      <c r="HT166" s="18"/>
      <c r="HU166" s="18"/>
      <c r="HV166" s="18"/>
      <c r="HW166" s="18"/>
      <c r="HX166" s="18"/>
      <c r="HY166" s="18"/>
      <c r="HZ166" s="18"/>
      <c r="IA166" s="18"/>
      <c r="IB166" s="18"/>
      <c r="IC166" s="18"/>
      <c r="ID166" s="18"/>
      <c r="IE166" s="18"/>
      <c r="IF166" s="18"/>
      <c r="IG166" s="18"/>
      <c r="IH166" s="18"/>
      <c r="II166" s="18"/>
      <c r="IJ166" s="18"/>
      <c r="IK166" s="18"/>
      <c r="IL166" s="18"/>
      <c r="IM166" s="18"/>
      <c r="IN166" s="18"/>
      <c r="IO166" s="18"/>
      <c r="IP166" s="18"/>
      <c r="IQ166" s="18"/>
      <c r="IR166" s="18"/>
      <c r="IS166" s="18"/>
      <c r="IT166" s="18"/>
      <c r="IU166" s="18"/>
      <c r="IV166" s="18"/>
      <c r="IW166" s="18"/>
      <c r="IX166" s="18"/>
      <c r="IY166" s="18"/>
      <c r="IZ166" s="18"/>
      <c r="JA166" s="18"/>
      <c r="JB166" s="18"/>
      <c r="JC166" s="18"/>
      <c r="JD166" s="18"/>
      <c r="JE166" s="18"/>
      <c r="JF166" s="18"/>
    </row>
    <row r="167" spans="36:266" x14ac:dyDescent="0.3">
      <c r="AJ167" s="24"/>
      <c r="AK167" s="24"/>
      <c r="AL167" s="20"/>
      <c r="AM167" s="23"/>
      <c r="AN167" s="18"/>
      <c r="AO167" s="24"/>
      <c r="AU167" s="19"/>
      <c r="AV167" s="19"/>
      <c r="AW167" s="71"/>
      <c r="AX167" s="71"/>
      <c r="AY167" s="71"/>
      <c r="BB167" s="25"/>
      <c r="BC167" s="21"/>
      <c r="BG167" s="18"/>
      <c r="BN167" s="22"/>
      <c r="BO167" s="22"/>
      <c r="BP167" s="22"/>
      <c r="BQ167" s="22"/>
      <c r="BR167" s="15"/>
      <c r="CF167" s="15"/>
      <c r="CL167" s="22"/>
      <c r="CM167" s="15"/>
      <c r="CR167" s="22"/>
      <c r="CT167" s="15"/>
      <c r="CW167" s="22"/>
      <c r="DA167" s="15"/>
      <c r="DH167" s="15"/>
      <c r="DJ167" s="22"/>
      <c r="DO167" s="15"/>
      <c r="DV167" s="15"/>
      <c r="EC167" s="15"/>
      <c r="EJ167" s="15"/>
      <c r="EQ167" s="15"/>
      <c r="EX167" s="15"/>
      <c r="FE167" s="15"/>
      <c r="FL167" s="15"/>
      <c r="FS167" s="15"/>
      <c r="FZ167" s="15"/>
      <c r="GG167" s="15"/>
      <c r="GN167" s="15"/>
      <c r="GP167" s="22"/>
      <c r="GQ167" s="22"/>
      <c r="GR167" s="22"/>
      <c r="GS167" s="22"/>
      <c r="GT167" s="22"/>
      <c r="GU167" s="15"/>
      <c r="GV167" s="22"/>
      <c r="GW167" s="22"/>
      <c r="GX167" s="22"/>
      <c r="GY167" s="18"/>
      <c r="GZ167" s="18"/>
      <c r="HA167" s="18"/>
      <c r="HB167" s="18"/>
      <c r="HC167" s="18"/>
      <c r="HD167" s="18"/>
      <c r="HE167" s="18"/>
      <c r="HF167" s="18"/>
      <c r="HG167" s="18"/>
      <c r="HH167" s="18"/>
      <c r="HI167" s="18"/>
      <c r="HJ167" s="18"/>
      <c r="HK167" s="18"/>
      <c r="HL167" s="18"/>
      <c r="HM167" s="18"/>
      <c r="HN167" s="18"/>
      <c r="HO167" s="18"/>
      <c r="HP167" s="18"/>
      <c r="HQ167" s="18"/>
      <c r="HR167" s="18"/>
      <c r="HS167" s="18"/>
      <c r="HT167" s="18"/>
      <c r="HU167" s="18"/>
      <c r="HV167" s="18"/>
      <c r="HW167" s="18"/>
      <c r="HX167" s="18"/>
      <c r="HY167" s="18"/>
      <c r="HZ167" s="18"/>
      <c r="IA167" s="18"/>
      <c r="IB167" s="18"/>
      <c r="IC167" s="18"/>
      <c r="ID167" s="18"/>
      <c r="IE167" s="18"/>
      <c r="IF167" s="18"/>
      <c r="IG167" s="18"/>
      <c r="IH167" s="18"/>
      <c r="II167" s="18"/>
      <c r="IJ167" s="18"/>
      <c r="IK167" s="18"/>
      <c r="IL167" s="18"/>
      <c r="IM167" s="18"/>
      <c r="IN167" s="18"/>
      <c r="IO167" s="18"/>
      <c r="IP167" s="18"/>
      <c r="IQ167" s="18"/>
      <c r="IR167" s="18"/>
      <c r="IS167" s="18"/>
      <c r="IT167" s="18"/>
      <c r="IU167" s="18"/>
      <c r="IV167" s="18"/>
      <c r="IW167" s="18"/>
      <c r="IX167" s="18"/>
      <c r="IY167" s="18"/>
      <c r="IZ167" s="18"/>
      <c r="JA167" s="18"/>
      <c r="JB167" s="18"/>
      <c r="JC167" s="18"/>
      <c r="JD167" s="18"/>
      <c r="JE167" s="18"/>
      <c r="JF167" s="18"/>
    </row>
    <row r="168" spans="36:266" x14ac:dyDescent="0.3">
      <c r="AJ168" s="24"/>
      <c r="AK168" s="24"/>
      <c r="AL168" s="20"/>
      <c r="AM168" s="23"/>
      <c r="AN168" s="18"/>
      <c r="AO168" s="24"/>
      <c r="AU168" s="19"/>
      <c r="AV168" s="19"/>
      <c r="AW168" s="71"/>
      <c r="AX168" s="71"/>
      <c r="AY168" s="71"/>
      <c r="BB168" s="25"/>
      <c r="BC168" s="21"/>
      <c r="BG168" s="18"/>
      <c r="BN168" s="22"/>
      <c r="BO168" s="22"/>
      <c r="BP168" s="22"/>
      <c r="BQ168" s="22"/>
      <c r="BR168" s="15"/>
      <c r="CF168" s="15"/>
      <c r="CL168" s="22"/>
      <c r="CM168" s="15"/>
      <c r="CR168" s="22"/>
      <c r="CT168" s="15"/>
      <c r="CW168" s="22"/>
      <c r="DA168" s="15"/>
      <c r="DH168" s="15"/>
      <c r="DJ168" s="22"/>
      <c r="DO168" s="15"/>
      <c r="DV168" s="15"/>
      <c r="EC168" s="15"/>
      <c r="EJ168" s="15"/>
      <c r="EQ168" s="15"/>
      <c r="EX168" s="15"/>
      <c r="FE168" s="15"/>
      <c r="FL168" s="15"/>
      <c r="FS168" s="15"/>
      <c r="FZ168" s="15"/>
      <c r="GG168" s="15"/>
      <c r="GN168" s="15"/>
      <c r="GP168" s="22"/>
      <c r="GQ168" s="22"/>
      <c r="GR168" s="22"/>
      <c r="GS168" s="22"/>
      <c r="GT168" s="22"/>
      <c r="GU168" s="15"/>
      <c r="GV168" s="22"/>
      <c r="GW168" s="22"/>
      <c r="GX168" s="22"/>
      <c r="GY168" s="18"/>
      <c r="GZ168" s="18"/>
      <c r="HA168" s="18"/>
      <c r="HB168" s="18"/>
      <c r="HC168" s="18"/>
      <c r="HD168" s="18"/>
      <c r="HE168" s="18"/>
      <c r="HF168" s="18"/>
      <c r="HG168" s="18"/>
      <c r="HH168" s="18"/>
      <c r="HI168" s="18"/>
      <c r="HJ168" s="18"/>
      <c r="HK168" s="18"/>
      <c r="HL168" s="18"/>
      <c r="HM168" s="18"/>
      <c r="HN168" s="18"/>
      <c r="HO168" s="18"/>
      <c r="HP168" s="18"/>
      <c r="HQ168" s="18"/>
      <c r="HR168" s="18"/>
      <c r="HS168" s="18"/>
      <c r="HT168" s="18"/>
      <c r="HU168" s="18"/>
      <c r="HV168" s="18"/>
      <c r="HW168" s="18"/>
      <c r="HX168" s="18"/>
      <c r="HY168" s="18"/>
      <c r="HZ168" s="18"/>
      <c r="IA168" s="18"/>
      <c r="IB168" s="18"/>
      <c r="IC168" s="18"/>
      <c r="ID168" s="18"/>
      <c r="IE168" s="18"/>
      <c r="IF168" s="18"/>
      <c r="IG168" s="18"/>
      <c r="IH168" s="18"/>
      <c r="II168" s="18"/>
      <c r="IJ168" s="18"/>
      <c r="IK168" s="18"/>
      <c r="IL168" s="18"/>
      <c r="IM168" s="18"/>
      <c r="IN168" s="18"/>
      <c r="IO168" s="18"/>
      <c r="IP168" s="18"/>
      <c r="IQ168" s="18"/>
      <c r="IR168" s="18"/>
      <c r="IS168" s="18"/>
      <c r="IT168" s="18"/>
      <c r="IU168" s="18"/>
      <c r="IV168" s="18"/>
      <c r="IW168" s="18"/>
      <c r="IX168" s="18"/>
      <c r="IY168" s="18"/>
      <c r="IZ168" s="18"/>
      <c r="JA168" s="18"/>
      <c r="JB168" s="18"/>
      <c r="JC168" s="18"/>
      <c r="JD168" s="18"/>
      <c r="JE168" s="18"/>
      <c r="JF168" s="18"/>
    </row>
    <row r="169" spans="36:266" x14ac:dyDescent="0.3">
      <c r="AJ169" s="24"/>
      <c r="AK169" s="24"/>
      <c r="AL169" s="20"/>
      <c r="AM169" s="23"/>
      <c r="AN169" s="18"/>
      <c r="AO169" s="24"/>
      <c r="AU169" s="19"/>
      <c r="AV169" s="19"/>
      <c r="AW169" s="71"/>
      <c r="AX169" s="71"/>
      <c r="AY169" s="71"/>
      <c r="BB169" s="25"/>
      <c r="BC169" s="21"/>
      <c r="BG169" s="18"/>
      <c r="BN169" s="22"/>
      <c r="BO169" s="22"/>
      <c r="BP169" s="22"/>
      <c r="BQ169" s="22"/>
      <c r="BR169" s="15"/>
      <c r="CF169" s="15"/>
      <c r="CL169" s="22"/>
      <c r="CM169" s="15"/>
      <c r="CR169" s="22"/>
      <c r="CT169" s="15"/>
      <c r="CW169" s="22"/>
      <c r="DA169" s="15"/>
      <c r="DH169" s="15"/>
      <c r="DJ169" s="22"/>
      <c r="DO169" s="15"/>
      <c r="DV169" s="15"/>
      <c r="EC169" s="15"/>
      <c r="EJ169" s="15"/>
      <c r="EQ169" s="15"/>
      <c r="EX169" s="15"/>
      <c r="FE169" s="15"/>
      <c r="FL169" s="15"/>
      <c r="FS169" s="15"/>
      <c r="FZ169" s="15"/>
      <c r="GG169" s="15"/>
      <c r="GN169" s="15"/>
      <c r="GP169" s="22"/>
      <c r="GQ169" s="22"/>
      <c r="GR169" s="22"/>
      <c r="GS169" s="22"/>
      <c r="GT169" s="22"/>
      <c r="GU169" s="15"/>
      <c r="GV169" s="22"/>
      <c r="GW169" s="22"/>
      <c r="GX169" s="22"/>
      <c r="GY169" s="18"/>
      <c r="GZ169" s="18"/>
      <c r="HA169" s="18"/>
      <c r="HB169" s="18"/>
      <c r="HC169" s="18"/>
      <c r="HD169" s="18"/>
      <c r="HE169" s="18"/>
      <c r="HF169" s="18"/>
      <c r="HG169" s="18"/>
      <c r="HH169" s="18"/>
      <c r="HI169" s="18"/>
      <c r="HJ169" s="18"/>
      <c r="HK169" s="18"/>
      <c r="HL169" s="18"/>
      <c r="HM169" s="18"/>
      <c r="HN169" s="18"/>
      <c r="HO169" s="18"/>
      <c r="HP169" s="18"/>
      <c r="HQ169" s="18"/>
      <c r="HR169" s="18"/>
      <c r="HS169" s="18"/>
      <c r="HT169" s="18"/>
      <c r="HU169" s="18"/>
      <c r="HV169" s="18"/>
      <c r="HW169" s="18"/>
      <c r="HX169" s="18"/>
      <c r="HY169" s="18"/>
      <c r="HZ169" s="18"/>
      <c r="IA169" s="18"/>
      <c r="IB169" s="18"/>
      <c r="IC169" s="18"/>
      <c r="ID169" s="18"/>
      <c r="IE169" s="18"/>
      <c r="IF169" s="18"/>
      <c r="IG169" s="18"/>
      <c r="IH169" s="18"/>
      <c r="II169" s="18"/>
      <c r="IJ169" s="18"/>
      <c r="IK169" s="18"/>
      <c r="IL169" s="18"/>
      <c r="IM169" s="18"/>
      <c r="IN169" s="18"/>
      <c r="IO169" s="18"/>
      <c r="IP169" s="18"/>
      <c r="IQ169" s="18"/>
      <c r="IR169" s="18"/>
      <c r="IS169" s="18"/>
      <c r="IT169" s="18"/>
      <c r="IU169" s="18"/>
      <c r="IV169" s="18"/>
      <c r="IW169" s="18"/>
      <c r="IX169" s="18"/>
      <c r="IY169" s="18"/>
      <c r="IZ169" s="18"/>
      <c r="JA169" s="18"/>
      <c r="JB169" s="18"/>
      <c r="JC169" s="18"/>
      <c r="JD169" s="18"/>
      <c r="JE169" s="18"/>
      <c r="JF169" s="18"/>
    </row>
    <row r="170" spans="36:266" x14ac:dyDescent="0.3">
      <c r="AJ170" s="24"/>
      <c r="AK170" s="24"/>
      <c r="AL170" s="20"/>
      <c r="AM170" s="23"/>
      <c r="AN170" s="18"/>
      <c r="AO170" s="24"/>
      <c r="AU170" s="19"/>
      <c r="AV170" s="19"/>
      <c r="AW170" s="71"/>
      <c r="AX170" s="71"/>
      <c r="AY170" s="71"/>
      <c r="BB170" s="25"/>
      <c r="BC170" s="21"/>
      <c r="BG170" s="18"/>
      <c r="BN170" s="22"/>
      <c r="BO170" s="22"/>
      <c r="BP170" s="22"/>
      <c r="BQ170" s="22"/>
      <c r="BR170" s="15"/>
      <c r="CF170" s="15"/>
      <c r="CL170" s="22"/>
      <c r="CM170" s="15"/>
      <c r="CR170" s="22"/>
      <c r="CT170" s="15"/>
      <c r="CW170" s="22"/>
      <c r="DA170" s="15"/>
      <c r="DH170" s="15"/>
      <c r="DJ170" s="22"/>
      <c r="DO170" s="15"/>
      <c r="DV170" s="15"/>
      <c r="EC170" s="15"/>
      <c r="EJ170" s="15"/>
      <c r="EQ170" s="15"/>
      <c r="EX170" s="15"/>
      <c r="FE170" s="15"/>
      <c r="FL170" s="15"/>
      <c r="FS170" s="15"/>
      <c r="FZ170" s="15"/>
      <c r="GG170" s="15"/>
      <c r="GN170" s="15"/>
      <c r="GP170" s="22"/>
      <c r="GQ170" s="22"/>
      <c r="GR170" s="22"/>
      <c r="GS170" s="22"/>
      <c r="GT170" s="22"/>
      <c r="GU170" s="15"/>
      <c r="GV170" s="22"/>
      <c r="GW170" s="22"/>
      <c r="GX170" s="22"/>
      <c r="GY170" s="18"/>
      <c r="GZ170" s="18"/>
      <c r="HA170" s="18"/>
      <c r="HB170" s="18"/>
      <c r="HC170" s="18"/>
      <c r="HD170" s="18"/>
      <c r="HE170" s="18"/>
      <c r="HF170" s="18"/>
      <c r="HG170" s="18"/>
      <c r="HH170" s="18"/>
      <c r="HI170" s="18"/>
      <c r="HJ170" s="18"/>
      <c r="HK170" s="18"/>
      <c r="HL170" s="18"/>
      <c r="HM170" s="18"/>
      <c r="HN170" s="18"/>
      <c r="HO170" s="18"/>
      <c r="HP170" s="18"/>
      <c r="HQ170" s="18"/>
      <c r="HR170" s="18"/>
      <c r="HS170" s="18"/>
      <c r="HT170" s="18"/>
      <c r="HU170" s="18"/>
      <c r="HV170" s="18"/>
      <c r="HW170" s="18"/>
      <c r="HX170" s="18"/>
      <c r="HY170" s="18"/>
      <c r="HZ170" s="18"/>
      <c r="IA170" s="18"/>
      <c r="IB170" s="18"/>
      <c r="IC170" s="18"/>
      <c r="ID170" s="18"/>
      <c r="IE170" s="18"/>
      <c r="IF170" s="18"/>
      <c r="IG170" s="18"/>
      <c r="IH170" s="18"/>
      <c r="II170" s="18"/>
      <c r="IJ170" s="18"/>
      <c r="IK170" s="18"/>
      <c r="IL170" s="18"/>
      <c r="IM170" s="18"/>
      <c r="IN170" s="18"/>
      <c r="IO170" s="18"/>
      <c r="IP170" s="18"/>
      <c r="IQ170" s="18"/>
      <c r="IR170" s="18"/>
      <c r="IS170" s="18"/>
      <c r="IT170" s="18"/>
      <c r="IU170" s="18"/>
      <c r="IV170" s="18"/>
      <c r="IW170" s="18"/>
      <c r="IX170" s="18"/>
      <c r="IY170" s="18"/>
      <c r="IZ170" s="18"/>
      <c r="JA170" s="18"/>
      <c r="JB170" s="18"/>
      <c r="JC170" s="18"/>
      <c r="JD170" s="18"/>
      <c r="JE170" s="18"/>
      <c r="JF170" s="18"/>
    </row>
    <row r="171" spans="36:266" x14ac:dyDescent="0.3">
      <c r="AJ171" s="24"/>
      <c r="AK171" s="24"/>
      <c r="AL171" s="20"/>
      <c r="AM171" s="23"/>
      <c r="AN171" s="18"/>
      <c r="AO171" s="24"/>
      <c r="AU171" s="19"/>
      <c r="AV171" s="19"/>
      <c r="AW171" s="71"/>
      <c r="AX171" s="71"/>
      <c r="AY171" s="71"/>
      <c r="BB171" s="25"/>
      <c r="BC171" s="21"/>
      <c r="BG171" s="18"/>
      <c r="BN171" s="22"/>
      <c r="BO171" s="22"/>
      <c r="BP171" s="22"/>
      <c r="BQ171" s="22"/>
      <c r="BR171" s="15"/>
      <c r="CF171" s="15"/>
      <c r="CL171" s="22"/>
      <c r="CM171" s="15"/>
      <c r="CR171" s="22"/>
      <c r="CT171" s="15"/>
      <c r="CW171" s="22"/>
      <c r="DA171" s="15"/>
      <c r="DH171" s="15"/>
      <c r="DJ171" s="22"/>
      <c r="DO171" s="15"/>
      <c r="DV171" s="15"/>
      <c r="EC171" s="15"/>
      <c r="EJ171" s="15"/>
      <c r="EQ171" s="15"/>
      <c r="EX171" s="15"/>
      <c r="FE171" s="15"/>
      <c r="FL171" s="15"/>
      <c r="FS171" s="15"/>
      <c r="FZ171" s="15"/>
      <c r="GG171" s="15"/>
      <c r="GN171" s="15"/>
      <c r="GP171" s="22"/>
      <c r="GQ171" s="22"/>
      <c r="GR171" s="22"/>
      <c r="GS171" s="22"/>
      <c r="GT171" s="22"/>
      <c r="GU171" s="15"/>
      <c r="GV171" s="22"/>
      <c r="GW171" s="22"/>
      <c r="GX171" s="22"/>
      <c r="GY171" s="18"/>
      <c r="GZ171" s="18"/>
      <c r="HA171" s="18"/>
      <c r="HB171" s="18"/>
      <c r="HC171" s="18"/>
      <c r="HD171" s="18"/>
      <c r="HE171" s="18"/>
      <c r="HF171" s="18"/>
      <c r="HG171" s="18"/>
      <c r="HH171" s="18"/>
      <c r="HI171" s="18"/>
      <c r="HJ171" s="18"/>
      <c r="HK171" s="18"/>
      <c r="HL171" s="18"/>
      <c r="HM171" s="18"/>
      <c r="HN171" s="18"/>
      <c r="HO171" s="18"/>
      <c r="HP171" s="18"/>
      <c r="HQ171" s="18"/>
      <c r="HR171" s="18"/>
      <c r="HS171" s="18"/>
      <c r="HT171" s="18"/>
      <c r="HU171" s="18"/>
      <c r="HV171" s="18"/>
      <c r="HW171" s="18"/>
      <c r="HX171" s="18"/>
      <c r="HY171" s="18"/>
      <c r="HZ171" s="18"/>
      <c r="IA171" s="18"/>
      <c r="IB171" s="18"/>
      <c r="IC171" s="18"/>
      <c r="ID171" s="18"/>
      <c r="IE171" s="18"/>
      <c r="IF171" s="18"/>
      <c r="IG171" s="18"/>
      <c r="IH171" s="18"/>
      <c r="II171" s="18"/>
      <c r="IJ171" s="18"/>
      <c r="IK171" s="18"/>
      <c r="IL171" s="18"/>
      <c r="IM171" s="18"/>
      <c r="IN171" s="18"/>
      <c r="IO171" s="18"/>
      <c r="IP171" s="18"/>
      <c r="IQ171" s="18"/>
      <c r="IR171" s="18"/>
      <c r="IS171" s="18"/>
      <c r="IT171" s="18"/>
      <c r="IU171" s="18"/>
      <c r="IV171" s="18"/>
      <c r="IW171" s="18"/>
      <c r="IX171" s="18"/>
      <c r="IY171" s="18"/>
      <c r="IZ171" s="18"/>
      <c r="JA171" s="18"/>
      <c r="JB171" s="18"/>
      <c r="JC171" s="18"/>
      <c r="JD171" s="18"/>
      <c r="JE171" s="18"/>
      <c r="JF171" s="18"/>
    </row>
    <row r="172" spans="36:266" x14ac:dyDescent="0.3">
      <c r="AJ172" s="24"/>
      <c r="AK172" s="24"/>
      <c r="AL172" s="20"/>
      <c r="AM172" s="23"/>
      <c r="AN172" s="18"/>
      <c r="AO172" s="24"/>
      <c r="AU172" s="19"/>
      <c r="AV172" s="19"/>
      <c r="AW172" s="71"/>
      <c r="AX172" s="71"/>
      <c r="AY172" s="71"/>
      <c r="BB172" s="25"/>
      <c r="BC172" s="21"/>
      <c r="BG172" s="18"/>
      <c r="BN172" s="22"/>
      <c r="BO172" s="22"/>
      <c r="BP172" s="22"/>
      <c r="BQ172" s="22"/>
      <c r="BR172" s="15"/>
      <c r="CF172" s="15"/>
      <c r="CL172" s="22"/>
      <c r="CM172" s="15"/>
      <c r="CR172" s="22"/>
      <c r="CT172" s="15"/>
      <c r="CW172" s="22"/>
      <c r="DA172" s="15"/>
      <c r="DH172" s="15"/>
      <c r="DJ172" s="22"/>
      <c r="DO172" s="15"/>
      <c r="DV172" s="15"/>
      <c r="EC172" s="15"/>
      <c r="EJ172" s="15"/>
      <c r="EQ172" s="15"/>
      <c r="EX172" s="15"/>
      <c r="FE172" s="15"/>
      <c r="FL172" s="15"/>
      <c r="FS172" s="15"/>
      <c r="FZ172" s="15"/>
      <c r="GG172" s="15"/>
      <c r="GN172" s="15"/>
      <c r="GP172" s="22"/>
      <c r="GQ172" s="22"/>
      <c r="GR172" s="22"/>
      <c r="GS172" s="22"/>
      <c r="GT172" s="22"/>
      <c r="GU172" s="15"/>
      <c r="GV172" s="22"/>
      <c r="GW172" s="22"/>
      <c r="GX172" s="22"/>
      <c r="GY172" s="18"/>
      <c r="GZ172" s="18"/>
      <c r="HA172" s="18"/>
      <c r="HB172" s="18"/>
      <c r="HC172" s="18"/>
      <c r="HD172" s="18"/>
      <c r="HE172" s="18"/>
      <c r="HF172" s="18"/>
      <c r="HG172" s="18"/>
      <c r="HH172" s="18"/>
      <c r="HI172" s="18"/>
      <c r="HJ172" s="18"/>
      <c r="HK172" s="18"/>
      <c r="HL172" s="18"/>
      <c r="HM172" s="18"/>
      <c r="HN172" s="18"/>
      <c r="HO172" s="18"/>
      <c r="HP172" s="18"/>
      <c r="HQ172" s="18"/>
      <c r="HR172" s="18"/>
      <c r="HS172" s="18"/>
      <c r="HT172" s="18"/>
      <c r="HU172" s="18"/>
      <c r="HV172" s="18"/>
      <c r="HW172" s="18"/>
      <c r="HX172" s="18"/>
      <c r="HY172" s="18"/>
      <c r="HZ172" s="18"/>
      <c r="IA172" s="18"/>
      <c r="IB172" s="18"/>
      <c r="IC172" s="18"/>
      <c r="ID172" s="18"/>
      <c r="IE172" s="18"/>
      <c r="IF172" s="18"/>
      <c r="IG172" s="18"/>
      <c r="IH172" s="18"/>
      <c r="II172" s="18"/>
      <c r="IJ172" s="18"/>
      <c r="IK172" s="18"/>
      <c r="IL172" s="18"/>
      <c r="IM172" s="18"/>
      <c r="IN172" s="18"/>
      <c r="IO172" s="18"/>
      <c r="IP172" s="18"/>
      <c r="IQ172" s="18"/>
      <c r="IR172" s="18"/>
      <c r="IS172" s="18"/>
      <c r="IT172" s="18"/>
      <c r="IU172" s="18"/>
      <c r="IV172" s="18"/>
      <c r="IW172" s="18"/>
      <c r="IX172" s="18"/>
      <c r="IY172" s="18"/>
      <c r="IZ172" s="18"/>
      <c r="JA172" s="18"/>
      <c r="JB172" s="18"/>
      <c r="JC172" s="18"/>
      <c r="JD172" s="18"/>
      <c r="JE172" s="18"/>
      <c r="JF172" s="18"/>
    </row>
    <row r="173" spans="36:266" x14ac:dyDescent="0.3">
      <c r="AJ173" s="24"/>
      <c r="AK173" s="24"/>
      <c r="AL173" s="20"/>
      <c r="AM173" s="23"/>
      <c r="AN173" s="18"/>
      <c r="AO173" s="24"/>
      <c r="AU173" s="19"/>
      <c r="AV173" s="19"/>
      <c r="AW173" s="71"/>
      <c r="AX173" s="71"/>
      <c r="AY173" s="71"/>
      <c r="BB173" s="25"/>
      <c r="BC173" s="21"/>
      <c r="BG173" s="18"/>
      <c r="BN173" s="22"/>
      <c r="BO173" s="22"/>
      <c r="BP173" s="22"/>
      <c r="BQ173" s="22"/>
      <c r="BR173" s="15"/>
      <c r="CF173" s="15"/>
      <c r="CL173" s="22"/>
      <c r="CM173" s="15"/>
      <c r="CR173" s="22"/>
      <c r="CT173" s="15"/>
      <c r="CW173" s="22"/>
      <c r="DA173" s="15"/>
      <c r="DH173" s="15"/>
      <c r="DJ173" s="22"/>
      <c r="DO173" s="15"/>
      <c r="DV173" s="15"/>
      <c r="EC173" s="15"/>
      <c r="EJ173" s="15"/>
      <c r="EQ173" s="15"/>
      <c r="EX173" s="15"/>
      <c r="FE173" s="15"/>
      <c r="FL173" s="15"/>
      <c r="FS173" s="15"/>
      <c r="FZ173" s="15"/>
      <c r="GG173" s="15"/>
      <c r="GN173" s="15"/>
      <c r="GP173" s="22"/>
      <c r="GQ173" s="22"/>
      <c r="GR173" s="22"/>
      <c r="GS173" s="22"/>
      <c r="GT173" s="22"/>
      <c r="GU173" s="15"/>
      <c r="GV173" s="22"/>
      <c r="GW173" s="22"/>
      <c r="GX173" s="22"/>
      <c r="GY173" s="18"/>
      <c r="GZ173" s="18"/>
      <c r="HA173" s="18"/>
      <c r="HB173" s="18"/>
      <c r="HC173" s="18"/>
      <c r="HD173" s="18"/>
      <c r="HE173" s="18"/>
      <c r="HF173" s="18"/>
      <c r="HG173" s="18"/>
      <c r="HH173" s="18"/>
      <c r="HI173" s="18"/>
      <c r="HJ173" s="18"/>
      <c r="HK173" s="18"/>
      <c r="HL173" s="18"/>
      <c r="HM173" s="18"/>
      <c r="HN173" s="18"/>
      <c r="HO173" s="18"/>
      <c r="HP173" s="18"/>
      <c r="HQ173" s="18"/>
      <c r="HR173" s="18"/>
      <c r="HS173" s="18"/>
      <c r="HT173" s="18"/>
      <c r="HU173" s="18"/>
      <c r="HV173" s="18"/>
      <c r="HW173" s="18"/>
      <c r="HX173" s="18"/>
      <c r="HY173" s="18"/>
      <c r="HZ173" s="18"/>
      <c r="IA173" s="18"/>
      <c r="IB173" s="18"/>
      <c r="IC173" s="18"/>
      <c r="ID173" s="18"/>
      <c r="IE173" s="18"/>
      <c r="IF173" s="18"/>
      <c r="IG173" s="18"/>
      <c r="IH173" s="18"/>
      <c r="II173" s="18"/>
      <c r="IJ173" s="18"/>
      <c r="IK173" s="18"/>
      <c r="IL173" s="18"/>
      <c r="IM173" s="18"/>
      <c r="IN173" s="18"/>
      <c r="IO173" s="18"/>
      <c r="IP173" s="18"/>
      <c r="IQ173" s="18"/>
      <c r="IR173" s="18"/>
      <c r="IS173" s="18"/>
      <c r="IT173" s="18"/>
      <c r="IU173" s="18"/>
      <c r="IV173" s="18"/>
      <c r="IW173" s="18"/>
      <c r="IX173" s="18"/>
      <c r="IY173" s="18"/>
      <c r="IZ173" s="18"/>
      <c r="JA173" s="18"/>
      <c r="JB173" s="18"/>
      <c r="JC173" s="18"/>
      <c r="JD173" s="18"/>
      <c r="JE173" s="18"/>
      <c r="JF173" s="18"/>
    </row>
    <row r="174" spans="36:266" x14ac:dyDescent="0.3">
      <c r="AJ174" s="24"/>
      <c r="AK174" s="24"/>
      <c r="AL174" s="20"/>
      <c r="AM174" s="23"/>
      <c r="AN174" s="18"/>
      <c r="AO174" s="24"/>
      <c r="AU174" s="19"/>
      <c r="AV174" s="19"/>
      <c r="AW174" s="71"/>
      <c r="AX174" s="71"/>
      <c r="AY174" s="71"/>
      <c r="BB174" s="25"/>
      <c r="BC174" s="21"/>
      <c r="BG174" s="18"/>
      <c r="BN174" s="22"/>
      <c r="BO174" s="22"/>
      <c r="BP174" s="22"/>
      <c r="BQ174" s="22"/>
      <c r="BR174" s="15"/>
      <c r="CF174" s="15"/>
      <c r="CL174" s="22"/>
      <c r="CM174" s="15"/>
      <c r="CR174" s="22"/>
      <c r="CT174" s="15"/>
      <c r="CW174" s="22"/>
      <c r="DA174" s="15"/>
      <c r="DH174" s="15"/>
      <c r="DJ174" s="22"/>
      <c r="DO174" s="15"/>
      <c r="DV174" s="15"/>
      <c r="EC174" s="15"/>
      <c r="EJ174" s="15"/>
      <c r="EQ174" s="15"/>
      <c r="EX174" s="15"/>
      <c r="FE174" s="15"/>
      <c r="FL174" s="15"/>
      <c r="FS174" s="15"/>
      <c r="FZ174" s="15"/>
      <c r="GG174" s="15"/>
      <c r="GN174" s="15"/>
      <c r="GP174" s="22"/>
      <c r="GQ174" s="22"/>
      <c r="GR174" s="22"/>
      <c r="GS174" s="22"/>
      <c r="GT174" s="22"/>
      <c r="GU174" s="15"/>
      <c r="GV174" s="22"/>
      <c r="GW174" s="22"/>
      <c r="GX174" s="22"/>
      <c r="GY174" s="18"/>
      <c r="GZ174" s="18"/>
      <c r="HA174" s="18"/>
      <c r="HB174" s="18"/>
      <c r="HC174" s="18"/>
      <c r="HD174" s="18"/>
      <c r="HE174" s="18"/>
      <c r="HF174" s="18"/>
      <c r="HG174" s="18"/>
      <c r="HH174" s="18"/>
      <c r="HI174" s="18"/>
      <c r="HJ174" s="18"/>
      <c r="HK174" s="18"/>
      <c r="HL174" s="18"/>
      <c r="HM174" s="18"/>
      <c r="HN174" s="18"/>
      <c r="HO174" s="18"/>
      <c r="HP174" s="18"/>
      <c r="HQ174" s="18"/>
      <c r="HR174" s="18"/>
      <c r="HS174" s="18"/>
      <c r="HT174" s="18"/>
      <c r="HU174" s="18"/>
      <c r="HV174" s="18"/>
      <c r="HW174" s="18"/>
      <c r="HX174" s="18"/>
      <c r="HY174" s="18"/>
      <c r="HZ174" s="18"/>
      <c r="IA174" s="18"/>
      <c r="IB174" s="18"/>
      <c r="IC174" s="18"/>
      <c r="ID174" s="18"/>
      <c r="IE174" s="18"/>
      <c r="IF174" s="18"/>
      <c r="IG174" s="18"/>
      <c r="IH174" s="18"/>
      <c r="II174" s="18"/>
      <c r="IJ174" s="18"/>
      <c r="IK174" s="18"/>
      <c r="IL174" s="18"/>
      <c r="IM174" s="18"/>
      <c r="IN174" s="18"/>
      <c r="IO174" s="18"/>
      <c r="IP174" s="18"/>
      <c r="IQ174" s="18"/>
      <c r="IR174" s="18"/>
      <c r="IS174" s="18"/>
      <c r="IT174" s="18"/>
      <c r="IU174" s="18"/>
      <c r="IV174" s="18"/>
      <c r="IW174" s="18"/>
      <c r="IX174" s="18"/>
      <c r="IY174" s="18"/>
      <c r="IZ174" s="18"/>
      <c r="JA174" s="18"/>
      <c r="JB174" s="18"/>
      <c r="JC174" s="18"/>
      <c r="JD174" s="18"/>
      <c r="JE174" s="18"/>
      <c r="JF174" s="18"/>
    </row>
    <row r="175" spans="36:266" x14ac:dyDescent="0.3">
      <c r="AJ175" s="24"/>
      <c r="AK175" s="24"/>
      <c r="AL175" s="20"/>
      <c r="AM175" s="23"/>
      <c r="AN175" s="18"/>
      <c r="AO175" s="24"/>
      <c r="AU175" s="19"/>
      <c r="AV175" s="19"/>
      <c r="AW175" s="71"/>
      <c r="AX175" s="71"/>
      <c r="AY175" s="71"/>
      <c r="BB175" s="25"/>
      <c r="BC175" s="21"/>
      <c r="BG175" s="18"/>
      <c r="BN175" s="22"/>
      <c r="BO175" s="22"/>
      <c r="BP175" s="22"/>
      <c r="BQ175" s="22"/>
      <c r="BR175" s="15"/>
      <c r="CF175" s="15"/>
      <c r="CL175" s="22"/>
      <c r="CM175" s="15"/>
      <c r="CR175" s="22"/>
      <c r="CT175" s="15"/>
      <c r="CW175" s="22"/>
      <c r="DA175" s="15"/>
      <c r="DH175" s="15"/>
      <c r="DJ175" s="22"/>
      <c r="DO175" s="15"/>
      <c r="DV175" s="15"/>
      <c r="EC175" s="15"/>
      <c r="EJ175" s="15"/>
      <c r="EQ175" s="15"/>
      <c r="EX175" s="15"/>
      <c r="FE175" s="15"/>
      <c r="FL175" s="15"/>
      <c r="FS175" s="15"/>
      <c r="FZ175" s="15"/>
      <c r="GG175" s="15"/>
      <c r="GN175" s="15"/>
      <c r="GP175" s="22"/>
      <c r="GQ175" s="22"/>
      <c r="GR175" s="22"/>
      <c r="GS175" s="22"/>
      <c r="GT175" s="22"/>
      <c r="GU175" s="15"/>
      <c r="GV175" s="22"/>
      <c r="GW175" s="22"/>
      <c r="GX175" s="22"/>
      <c r="GY175" s="18"/>
      <c r="GZ175" s="18"/>
      <c r="HA175" s="18"/>
      <c r="HB175" s="18"/>
      <c r="HC175" s="18"/>
      <c r="HD175" s="18"/>
      <c r="HE175" s="18"/>
      <c r="HF175" s="18"/>
      <c r="HG175" s="18"/>
      <c r="HH175" s="18"/>
      <c r="HI175" s="18"/>
      <c r="HJ175" s="18"/>
      <c r="HK175" s="18"/>
      <c r="HL175" s="18"/>
      <c r="HM175" s="18"/>
      <c r="HN175" s="18"/>
      <c r="HO175" s="18"/>
      <c r="HP175" s="18"/>
      <c r="HQ175" s="18"/>
      <c r="HR175" s="18"/>
      <c r="HS175" s="18"/>
      <c r="HT175" s="18"/>
      <c r="HU175" s="18"/>
      <c r="HV175" s="18"/>
      <c r="HW175" s="18"/>
      <c r="HX175" s="18"/>
      <c r="HY175" s="18"/>
      <c r="HZ175" s="18"/>
      <c r="IA175" s="18"/>
      <c r="IB175" s="18"/>
      <c r="IC175" s="18"/>
      <c r="ID175" s="18"/>
      <c r="IE175" s="18"/>
      <c r="IF175" s="18"/>
      <c r="IG175" s="18"/>
      <c r="IH175" s="18"/>
      <c r="II175" s="18"/>
      <c r="IJ175" s="18"/>
      <c r="IK175" s="18"/>
      <c r="IL175" s="18"/>
      <c r="IM175" s="18"/>
      <c r="IN175" s="18"/>
      <c r="IO175" s="18"/>
      <c r="IP175" s="18"/>
      <c r="IQ175" s="18"/>
      <c r="IR175" s="18"/>
      <c r="IS175" s="18"/>
      <c r="IT175" s="18"/>
      <c r="IU175" s="18"/>
      <c r="IV175" s="18"/>
      <c r="IW175" s="18"/>
      <c r="IX175" s="18"/>
      <c r="IY175" s="18"/>
      <c r="IZ175" s="18"/>
      <c r="JA175" s="18"/>
      <c r="JB175" s="18"/>
      <c r="JC175" s="18"/>
      <c r="JD175" s="18"/>
      <c r="JE175" s="18"/>
      <c r="JF175" s="18"/>
    </row>
    <row r="176" spans="36:266" x14ac:dyDescent="0.3">
      <c r="AJ176" s="24"/>
      <c r="AK176" s="24"/>
      <c r="AL176" s="20"/>
      <c r="AM176" s="23"/>
      <c r="AN176" s="18"/>
      <c r="AO176" s="24"/>
      <c r="AU176" s="19"/>
      <c r="AV176" s="19"/>
      <c r="AW176" s="71"/>
      <c r="AX176" s="71"/>
      <c r="AY176" s="71"/>
      <c r="BB176" s="25"/>
      <c r="BC176" s="21"/>
      <c r="BG176" s="18"/>
      <c r="BN176" s="22"/>
      <c r="BO176" s="22"/>
      <c r="BP176" s="22"/>
      <c r="BQ176" s="22"/>
      <c r="BR176" s="15"/>
      <c r="CF176" s="15"/>
      <c r="CL176" s="22"/>
      <c r="CM176" s="15"/>
      <c r="CR176" s="22"/>
      <c r="CT176" s="15"/>
      <c r="CW176" s="22"/>
      <c r="DA176" s="15"/>
      <c r="DH176" s="15"/>
      <c r="DJ176" s="22"/>
      <c r="DO176" s="15"/>
      <c r="DV176" s="15"/>
      <c r="EC176" s="15"/>
      <c r="EJ176" s="15"/>
      <c r="EQ176" s="15"/>
      <c r="EX176" s="15"/>
      <c r="FE176" s="15"/>
      <c r="FL176" s="15"/>
      <c r="FS176" s="15"/>
      <c r="FZ176" s="15"/>
      <c r="GG176" s="15"/>
      <c r="GN176" s="15"/>
      <c r="GP176" s="22"/>
      <c r="GQ176" s="22"/>
      <c r="GR176" s="22"/>
      <c r="GS176" s="22"/>
      <c r="GT176" s="22"/>
      <c r="GU176" s="15"/>
      <c r="GV176" s="22"/>
      <c r="GW176" s="22"/>
      <c r="GX176" s="22"/>
      <c r="GY176" s="18"/>
      <c r="GZ176" s="18"/>
      <c r="HA176" s="18"/>
      <c r="HB176" s="18"/>
      <c r="HC176" s="18"/>
      <c r="HD176" s="18"/>
      <c r="HE176" s="18"/>
      <c r="HF176" s="18"/>
      <c r="HG176" s="18"/>
      <c r="HH176" s="18"/>
      <c r="HI176" s="18"/>
      <c r="HJ176" s="18"/>
      <c r="HK176" s="18"/>
      <c r="HL176" s="18"/>
      <c r="HM176" s="18"/>
      <c r="HN176" s="18"/>
      <c r="HO176" s="18"/>
      <c r="HP176" s="18"/>
      <c r="HQ176" s="18"/>
      <c r="HR176" s="18"/>
      <c r="HS176" s="18"/>
      <c r="HT176" s="18"/>
      <c r="HU176" s="18"/>
      <c r="HV176" s="18"/>
      <c r="HW176" s="18"/>
      <c r="HX176" s="18"/>
      <c r="HY176" s="18"/>
      <c r="HZ176" s="18"/>
      <c r="IA176" s="18"/>
      <c r="IB176" s="18"/>
      <c r="IC176" s="18"/>
      <c r="ID176" s="18"/>
      <c r="IE176" s="18"/>
      <c r="IF176" s="18"/>
      <c r="IG176" s="18"/>
      <c r="IH176" s="18"/>
      <c r="II176" s="18"/>
      <c r="IJ176" s="18"/>
      <c r="IK176" s="18"/>
      <c r="IL176" s="18"/>
      <c r="IM176" s="18"/>
      <c r="IN176" s="18"/>
      <c r="IO176" s="18"/>
      <c r="IP176" s="18"/>
      <c r="IQ176" s="18"/>
      <c r="IR176" s="18"/>
      <c r="IS176" s="18"/>
      <c r="IT176" s="18"/>
      <c r="IU176" s="18"/>
      <c r="IV176" s="18"/>
      <c r="IW176" s="18"/>
      <c r="IX176" s="18"/>
      <c r="IY176" s="18"/>
      <c r="IZ176" s="18"/>
      <c r="JA176" s="18"/>
      <c r="JB176" s="18"/>
      <c r="JC176" s="18"/>
      <c r="JD176" s="18"/>
      <c r="JE176" s="18"/>
      <c r="JF176" s="18"/>
    </row>
    <row r="177" spans="36:266" x14ac:dyDescent="0.3">
      <c r="AJ177" s="24"/>
      <c r="AK177" s="24"/>
      <c r="AL177" s="20"/>
      <c r="AM177" s="23"/>
      <c r="AN177" s="18"/>
      <c r="AO177" s="24"/>
      <c r="AU177" s="19"/>
      <c r="AV177" s="19"/>
      <c r="AW177" s="71"/>
      <c r="AX177" s="71"/>
      <c r="AY177" s="71"/>
      <c r="BB177" s="25"/>
      <c r="BC177" s="21"/>
      <c r="BG177" s="18"/>
      <c r="BN177" s="22"/>
      <c r="BO177" s="22"/>
      <c r="BP177" s="22"/>
      <c r="BQ177" s="22"/>
      <c r="BR177" s="15"/>
      <c r="CF177" s="15"/>
      <c r="CL177" s="22"/>
      <c r="CM177" s="15"/>
      <c r="CR177" s="22"/>
      <c r="CT177" s="15"/>
      <c r="CW177" s="22"/>
      <c r="DA177" s="15"/>
      <c r="DH177" s="15"/>
      <c r="DJ177" s="22"/>
      <c r="DO177" s="15"/>
      <c r="DV177" s="15"/>
      <c r="EC177" s="15"/>
      <c r="EJ177" s="15"/>
      <c r="EQ177" s="15"/>
      <c r="EX177" s="15"/>
      <c r="FE177" s="15"/>
      <c r="FL177" s="15"/>
      <c r="FS177" s="15"/>
      <c r="FZ177" s="15"/>
      <c r="GG177" s="15"/>
      <c r="GN177" s="15"/>
      <c r="GP177" s="22"/>
      <c r="GQ177" s="22"/>
      <c r="GR177" s="22"/>
      <c r="GS177" s="22"/>
      <c r="GT177" s="22"/>
      <c r="GU177" s="15"/>
      <c r="GV177" s="22"/>
      <c r="GW177" s="22"/>
      <c r="GX177" s="22"/>
      <c r="GY177" s="18"/>
      <c r="GZ177" s="18"/>
      <c r="HA177" s="18"/>
      <c r="HB177" s="18"/>
      <c r="HC177" s="18"/>
      <c r="HD177" s="18"/>
      <c r="HE177" s="18"/>
      <c r="HF177" s="18"/>
      <c r="HG177" s="18"/>
      <c r="HH177" s="18"/>
      <c r="HI177" s="18"/>
      <c r="HJ177" s="18"/>
      <c r="HK177" s="18"/>
      <c r="HL177" s="18"/>
      <c r="HM177" s="18"/>
      <c r="HN177" s="18"/>
      <c r="HO177" s="18"/>
      <c r="HP177" s="18"/>
      <c r="HQ177" s="18"/>
      <c r="HR177" s="18"/>
      <c r="HS177" s="18"/>
      <c r="HT177" s="18"/>
      <c r="HU177" s="18"/>
      <c r="HV177" s="18"/>
      <c r="HW177" s="18"/>
      <c r="HX177" s="18"/>
      <c r="HY177" s="18"/>
      <c r="HZ177" s="18"/>
      <c r="IA177" s="18"/>
      <c r="IB177" s="18"/>
      <c r="IC177" s="18"/>
      <c r="ID177" s="18"/>
      <c r="IE177" s="18"/>
      <c r="IF177" s="18"/>
      <c r="IG177" s="18"/>
      <c r="IH177" s="18"/>
      <c r="II177" s="18"/>
      <c r="IJ177" s="18"/>
      <c r="IK177" s="18"/>
      <c r="IL177" s="18"/>
      <c r="IM177" s="18"/>
      <c r="IN177" s="18"/>
      <c r="IO177" s="18"/>
      <c r="IP177" s="18"/>
      <c r="IQ177" s="18"/>
      <c r="IR177" s="18"/>
      <c r="IS177" s="18"/>
      <c r="IT177" s="18"/>
      <c r="IU177" s="18"/>
      <c r="IV177" s="18"/>
      <c r="IW177" s="18"/>
      <c r="IX177" s="18"/>
      <c r="IY177" s="18"/>
      <c r="IZ177" s="18"/>
      <c r="JA177" s="18"/>
      <c r="JB177" s="18"/>
      <c r="JC177" s="18"/>
      <c r="JD177" s="18"/>
      <c r="JE177" s="18"/>
      <c r="JF177" s="18"/>
    </row>
    <row r="178" spans="36:266" x14ac:dyDescent="0.3">
      <c r="AJ178" s="24"/>
      <c r="AK178" s="24"/>
      <c r="AL178" s="20"/>
      <c r="AM178" s="23"/>
      <c r="AN178" s="18"/>
      <c r="AO178" s="24"/>
      <c r="AU178" s="19"/>
      <c r="AV178" s="19"/>
      <c r="AW178" s="71"/>
      <c r="AX178" s="71"/>
      <c r="AY178" s="71"/>
      <c r="BB178" s="25"/>
      <c r="BC178" s="21"/>
      <c r="BG178" s="18"/>
      <c r="BN178" s="22"/>
      <c r="BO178" s="22"/>
      <c r="BP178" s="22"/>
      <c r="BQ178" s="22"/>
      <c r="BR178" s="15"/>
      <c r="CF178" s="15"/>
      <c r="CL178" s="22"/>
      <c r="CM178" s="15"/>
      <c r="CR178" s="22"/>
      <c r="CT178" s="15"/>
      <c r="CW178" s="22"/>
      <c r="DA178" s="15"/>
      <c r="DH178" s="15"/>
      <c r="DJ178" s="22"/>
      <c r="DO178" s="15"/>
      <c r="DV178" s="15"/>
      <c r="EC178" s="15"/>
      <c r="EJ178" s="15"/>
      <c r="EQ178" s="15"/>
      <c r="EX178" s="15"/>
      <c r="FE178" s="15"/>
      <c r="FL178" s="15"/>
      <c r="FS178" s="15"/>
      <c r="FZ178" s="15"/>
      <c r="GG178" s="15"/>
      <c r="GN178" s="15"/>
      <c r="GP178" s="22"/>
      <c r="GQ178" s="22"/>
      <c r="GR178" s="22"/>
      <c r="GS178" s="22"/>
      <c r="GT178" s="22"/>
      <c r="GU178" s="15"/>
      <c r="GV178" s="22"/>
      <c r="GW178" s="22"/>
      <c r="GX178" s="22"/>
      <c r="GY178" s="18"/>
      <c r="GZ178" s="18"/>
      <c r="HA178" s="18"/>
      <c r="HB178" s="18"/>
      <c r="HC178" s="18"/>
      <c r="HD178" s="18"/>
      <c r="HE178" s="18"/>
      <c r="HF178" s="18"/>
      <c r="HG178" s="18"/>
      <c r="HH178" s="18"/>
      <c r="HI178" s="18"/>
      <c r="HJ178" s="18"/>
      <c r="HK178" s="18"/>
      <c r="HL178" s="18"/>
      <c r="HM178" s="18"/>
      <c r="HN178" s="18"/>
      <c r="HO178" s="18"/>
      <c r="HP178" s="18"/>
      <c r="HQ178" s="18"/>
      <c r="HR178" s="18"/>
      <c r="HS178" s="18"/>
      <c r="HT178" s="18"/>
      <c r="HU178" s="18"/>
      <c r="HV178" s="18"/>
      <c r="HW178" s="18"/>
      <c r="HX178" s="18"/>
      <c r="HY178" s="18"/>
      <c r="HZ178" s="18"/>
      <c r="IA178" s="18"/>
      <c r="IB178" s="18"/>
      <c r="IC178" s="18"/>
      <c r="ID178" s="18"/>
      <c r="IE178" s="18"/>
      <c r="IF178" s="18"/>
      <c r="IG178" s="18"/>
      <c r="IH178" s="18"/>
      <c r="II178" s="18"/>
      <c r="IJ178" s="18"/>
      <c r="IK178" s="18"/>
      <c r="IL178" s="18"/>
      <c r="IM178" s="18"/>
      <c r="IN178" s="18"/>
      <c r="IO178" s="18"/>
      <c r="IP178" s="18"/>
      <c r="IQ178" s="18"/>
      <c r="IR178" s="18"/>
      <c r="IS178" s="18"/>
      <c r="IT178" s="18"/>
      <c r="IU178" s="18"/>
      <c r="IV178" s="18"/>
      <c r="IW178" s="18"/>
      <c r="IX178" s="18"/>
      <c r="IY178" s="18"/>
      <c r="IZ178" s="18"/>
      <c r="JA178" s="18"/>
      <c r="JB178" s="18"/>
      <c r="JC178" s="18"/>
      <c r="JD178" s="18"/>
      <c r="JE178" s="18"/>
      <c r="JF178" s="18"/>
    </row>
    <row r="179" spans="36:266" x14ac:dyDescent="0.3">
      <c r="AJ179" s="24"/>
      <c r="AK179" s="24"/>
      <c r="AL179" s="20"/>
      <c r="AM179" s="23"/>
      <c r="AN179" s="18"/>
      <c r="AO179" s="24"/>
      <c r="AU179" s="19"/>
      <c r="AV179" s="19"/>
      <c r="AW179" s="71"/>
      <c r="AX179" s="71"/>
      <c r="AY179" s="71"/>
      <c r="BB179" s="25"/>
      <c r="BC179" s="21"/>
      <c r="BG179" s="18"/>
      <c r="BN179" s="22"/>
      <c r="BO179" s="22"/>
      <c r="BP179" s="22"/>
      <c r="BQ179" s="22"/>
      <c r="BR179" s="15"/>
      <c r="CF179" s="15"/>
      <c r="CL179" s="22"/>
      <c r="CM179" s="15"/>
      <c r="CR179" s="22"/>
      <c r="CT179" s="15"/>
      <c r="CW179" s="22"/>
      <c r="DA179" s="15"/>
      <c r="DH179" s="15"/>
      <c r="DJ179" s="22"/>
      <c r="DO179" s="15"/>
      <c r="DV179" s="15"/>
      <c r="EC179" s="15"/>
      <c r="EJ179" s="15"/>
      <c r="EQ179" s="15"/>
      <c r="EX179" s="15"/>
      <c r="FE179" s="15"/>
      <c r="FL179" s="15"/>
      <c r="FS179" s="15"/>
      <c r="FZ179" s="15"/>
      <c r="GG179" s="15"/>
      <c r="GN179" s="15"/>
      <c r="GP179" s="22"/>
      <c r="GQ179" s="22"/>
      <c r="GR179" s="22"/>
      <c r="GS179" s="22"/>
      <c r="GT179" s="22"/>
      <c r="GU179" s="15"/>
      <c r="GV179" s="22"/>
      <c r="GW179" s="22"/>
      <c r="GX179" s="22"/>
      <c r="GY179" s="18"/>
      <c r="GZ179" s="18"/>
      <c r="HA179" s="18"/>
      <c r="HB179" s="18"/>
      <c r="HC179" s="18"/>
      <c r="HD179" s="18"/>
      <c r="HE179" s="18"/>
      <c r="HF179" s="18"/>
      <c r="HG179" s="18"/>
      <c r="HH179" s="18"/>
      <c r="HI179" s="18"/>
      <c r="HJ179" s="18"/>
      <c r="HK179" s="18"/>
      <c r="HL179" s="18"/>
      <c r="HM179" s="18"/>
      <c r="HN179" s="18"/>
      <c r="HO179" s="18"/>
      <c r="HP179" s="18"/>
      <c r="HQ179" s="18"/>
      <c r="HR179" s="18"/>
      <c r="HS179" s="18"/>
      <c r="HT179" s="18"/>
      <c r="HU179" s="18"/>
      <c r="HV179" s="18"/>
      <c r="HW179" s="18"/>
      <c r="HX179" s="18"/>
      <c r="HY179" s="18"/>
      <c r="HZ179" s="18"/>
      <c r="IA179" s="18"/>
      <c r="IB179" s="18"/>
      <c r="IC179" s="18"/>
      <c r="ID179" s="18"/>
      <c r="IE179" s="18"/>
      <c r="IF179" s="18"/>
      <c r="IG179" s="18"/>
      <c r="IH179" s="18"/>
      <c r="II179" s="18"/>
      <c r="IJ179" s="18"/>
      <c r="IK179" s="18"/>
      <c r="IL179" s="18"/>
      <c r="IM179" s="18"/>
      <c r="IN179" s="18"/>
      <c r="IO179" s="18"/>
      <c r="IP179" s="18"/>
      <c r="IQ179" s="18"/>
      <c r="IR179" s="18"/>
      <c r="IS179" s="18"/>
      <c r="IT179" s="18"/>
      <c r="IU179" s="18"/>
      <c r="IV179" s="18"/>
      <c r="IW179" s="18"/>
      <c r="IX179" s="18"/>
      <c r="IY179" s="18"/>
      <c r="IZ179" s="18"/>
      <c r="JA179" s="18"/>
      <c r="JB179" s="18"/>
      <c r="JC179" s="18"/>
      <c r="JD179" s="18"/>
      <c r="JE179" s="18"/>
      <c r="JF179" s="18"/>
    </row>
    <row r="180" spans="36:266" x14ac:dyDescent="0.3">
      <c r="AJ180" s="24"/>
      <c r="AK180" s="24"/>
      <c r="AL180" s="20"/>
      <c r="AM180" s="23"/>
      <c r="AN180" s="18"/>
      <c r="AO180" s="24"/>
      <c r="AU180" s="19"/>
      <c r="AV180" s="19"/>
      <c r="AW180" s="71"/>
      <c r="AX180" s="71"/>
      <c r="AY180" s="71"/>
      <c r="BB180" s="25"/>
      <c r="BC180" s="21"/>
      <c r="BG180" s="18"/>
      <c r="BN180" s="22"/>
      <c r="BO180" s="22"/>
      <c r="BP180" s="22"/>
      <c r="BQ180" s="22"/>
      <c r="BR180" s="15"/>
      <c r="CF180" s="15"/>
      <c r="CL180" s="22"/>
      <c r="CM180" s="15"/>
      <c r="CR180" s="22"/>
      <c r="CT180" s="15"/>
      <c r="CW180" s="22"/>
      <c r="DA180" s="15"/>
      <c r="DH180" s="15"/>
      <c r="DJ180" s="22"/>
      <c r="DO180" s="15"/>
      <c r="DV180" s="15"/>
      <c r="EC180" s="15"/>
      <c r="EJ180" s="15"/>
      <c r="EQ180" s="15"/>
      <c r="EX180" s="15"/>
      <c r="FE180" s="15"/>
      <c r="FL180" s="15"/>
      <c r="FS180" s="15"/>
      <c r="FZ180" s="15"/>
      <c r="GG180" s="15"/>
      <c r="GN180" s="15"/>
      <c r="GP180" s="22"/>
      <c r="GQ180" s="22"/>
      <c r="GR180" s="22"/>
      <c r="GS180" s="22"/>
      <c r="GT180" s="22"/>
      <c r="GU180" s="15"/>
      <c r="GV180" s="22"/>
      <c r="GW180" s="22"/>
      <c r="GX180" s="22"/>
      <c r="GY180" s="18"/>
      <c r="GZ180" s="18"/>
      <c r="HA180" s="18"/>
      <c r="HB180" s="18"/>
      <c r="HC180" s="18"/>
      <c r="HD180" s="18"/>
      <c r="HE180" s="18"/>
      <c r="HF180" s="18"/>
      <c r="HG180" s="18"/>
      <c r="HH180" s="18"/>
      <c r="HI180" s="18"/>
      <c r="HJ180" s="18"/>
      <c r="HK180" s="18"/>
      <c r="HL180" s="18"/>
      <c r="HM180" s="18"/>
      <c r="HN180" s="18"/>
      <c r="HO180" s="18"/>
      <c r="HP180" s="18"/>
      <c r="HQ180" s="18"/>
      <c r="HR180" s="18"/>
      <c r="HS180" s="18"/>
      <c r="HT180" s="18"/>
      <c r="HU180" s="18"/>
      <c r="HV180" s="18"/>
      <c r="HW180" s="18"/>
      <c r="HX180" s="18"/>
      <c r="HY180" s="18"/>
      <c r="HZ180" s="18"/>
      <c r="IA180" s="18"/>
      <c r="IB180" s="18"/>
      <c r="IC180" s="18"/>
      <c r="ID180" s="18"/>
      <c r="IE180" s="18"/>
      <c r="IF180" s="18"/>
      <c r="IG180" s="18"/>
      <c r="IH180" s="18"/>
      <c r="II180" s="18"/>
      <c r="IJ180" s="18"/>
      <c r="IK180" s="18"/>
      <c r="IL180" s="18"/>
      <c r="IM180" s="18"/>
      <c r="IN180" s="18"/>
      <c r="IO180" s="18"/>
      <c r="IP180" s="18"/>
      <c r="IQ180" s="18"/>
      <c r="IR180" s="18"/>
      <c r="IS180" s="18"/>
      <c r="IT180" s="18"/>
      <c r="IU180" s="18"/>
      <c r="IV180" s="18"/>
      <c r="IW180" s="18"/>
      <c r="IX180" s="18"/>
      <c r="IY180" s="18"/>
      <c r="IZ180" s="18"/>
      <c r="JA180" s="18"/>
      <c r="JB180" s="18"/>
      <c r="JC180" s="18"/>
      <c r="JD180" s="18"/>
      <c r="JE180" s="18"/>
      <c r="JF180" s="18"/>
    </row>
    <row r="181" spans="36:266" x14ac:dyDescent="0.3">
      <c r="AJ181" s="24"/>
      <c r="AK181" s="24"/>
      <c r="AL181" s="20"/>
      <c r="AM181" s="23"/>
      <c r="AN181" s="18"/>
      <c r="AO181" s="24"/>
      <c r="AU181" s="19"/>
      <c r="AV181" s="19"/>
      <c r="AW181" s="71"/>
      <c r="AX181" s="71"/>
      <c r="AY181" s="71"/>
      <c r="BB181" s="25"/>
      <c r="BC181" s="21"/>
      <c r="BG181" s="18"/>
      <c r="BN181" s="22"/>
      <c r="BO181" s="22"/>
      <c r="BP181" s="22"/>
      <c r="BQ181" s="22"/>
      <c r="BR181" s="15"/>
      <c r="CF181" s="15"/>
      <c r="CL181" s="22"/>
      <c r="CM181" s="15"/>
      <c r="CR181" s="22"/>
      <c r="CT181" s="15"/>
      <c r="CW181" s="22"/>
      <c r="DA181" s="15"/>
      <c r="DH181" s="15"/>
      <c r="DJ181" s="22"/>
      <c r="DO181" s="15"/>
      <c r="DV181" s="15"/>
      <c r="EC181" s="15"/>
      <c r="EJ181" s="15"/>
      <c r="EQ181" s="15"/>
      <c r="EX181" s="15"/>
      <c r="FE181" s="15"/>
      <c r="FL181" s="15"/>
      <c r="FS181" s="15"/>
      <c r="FZ181" s="15"/>
      <c r="GG181" s="15"/>
      <c r="GN181" s="15"/>
      <c r="GP181" s="22"/>
      <c r="GQ181" s="22"/>
      <c r="GR181" s="22"/>
      <c r="GS181" s="22"/>
      <c r="GT181" s="22"/>
      <c r="GU181" s="15"/>
      <c r="GV181" s="22"/>
      <c r="GW181" s="22"/>
      <c r="GX181" s="22"/>
      <c r="GY181" s="18"/>
      <c r="GZ181" s="18"/>
      <c r="HA181" s="18"/>
      <c r="HB181" s="18"/>
      <c r="HC181" s="18"/>
      <c r="HD181" s="18"/>
      <c r="HE181" s="18"/>
      <c r="HF181" s="18"/>
      <c r="HG181" s="18"/>
      <c r="HH181" s="18"/>
      <c r="HI181" s="18"/>
      <c r="HJ181" s="18"/>
      <c r="HK181" s="18"/>
      <c r="HL181" s="18"/>
      <c r="HM181" s="18"/>
      <c r="HN181" s="18"/>
      <c r="HO181" s="18"/>
      <c r="HP181" s="18"/>
      <c r="HQ181" s="18"/>
      <c r="HR181" s="18"/>
      <c r="HS181" s="18"/>
      <c r="HT181" s="18"/>
      <c r="HU181" s="18"/>
      <c r="HV181" s="18"/>
      <c r="HW181" s="18"/>
      <c r="HX181" s="18"/>
      <c r="HY181" s="18"/>
      <c r="HZ181" s="18"/>
      <c r="IA181" s="18"/>
      <c r="IB181" s="18"/>
      <c r="IC181" s="18"/>
      <c r="ID181" s="18"/>
      <c r="IE181" s="18"/>
      <c r="IF181" s="18"/>
      <c r="IG181" s="18"/>
      <c r="IH181" s="18"/>
      <c r="II181" s="18"/>
      <c r="IJ181" s="18"/>
      <c r="IK181" s="18"/>
      <c r="IL181" s="18"/>
      <c r="IM181" s="18"/>
      <c r="IN181" s="18"/>
      <c r="IO181" s="18"/>
      <c r="IP181" s="18"/>
      <c r="IQ181" s="18"/>
      <c r="IR181" s="18"/>
      <c r="IS181" s="18"/>
      <c r="IT181" s="18"/>
      <c r="IU181" s="18"/>
      <c r="IV181" s="18"/>
      <c r="IW181" s="18"/>
      <c r="IX181" s="18"/>
      <c r="IY181" s="18"/>
      <c r="IZ181" s="18"/>
      <c r="JA181" s="18"/>
      <c r="JB181" s="18"/>
      <c r="JC181" s="18"/>
      <c r="JD181" s="18"/>
      <c r="JE181" s="18"/>
      <c r="JF181" s="18"/>
    </row>
    <row r="182" spans="36:266" x14ac:dyDescent="0.3">
      <c r="AJ182" s="24"/>
      <c r="AK182" s="24"/>
      <c r="AL182" s="20"/>
      <c r="AM182" s="23"/>
      <c r="AN182" s="18"/>
      <c r="AO182" s="24"/>
      <c r="AU182" s="19"/>
      <c r="AV182" s="19"/>
      <c r="AW182" s="71"/>
      <c r="AX182" s="71"/>
      <c r="AY182" s="71"/>
      <c r="BB182" s="25"/>
      <c r="BC182" s="21"/>
      <c r="BG182" s="18"/>
      <c r="BN182" s="22"/>
      <c r="BO182" s="22"/>
      <c r="BP182" s="22"/>
      <c r="BQ182" s="22"/>
      <c r="BR182" s="15"/>
      <c r="CF182" s="15"/>
      <c r="CL182" s="22"/>
      <c r="CM182" s="15"/>
      <c r="CR182" s="22"/>
      <c r="CT182" s="15"/>
      <c r="CW182" s="22"/>
      <c r="DA182" s="15"/>
      <c r="DH182" s="15"/>
      <c r="DJ182" s="22"/>
      <c r="DO182" s="15"/>
      <c r="DV182" s="15"/>
      <c r="EC182" s="15"/>
      <c r="EJ182" s="15"/>
      <c r="EQ182" s="15"/>
      <c r="EX182" s="15"/>
      <c r="FE182" s="15"/>
      <c r="FL182" s="15"/>
      <c r="FS182" s="15"/>
      <c r="FZ182" s="15"/>
      <c r="GG182" s="15"/>
      <c r="GN182" s="15"/>
      <c r="GP182" s="22"/>
      <c r="GQ182" s="22"/>
      <c r="GR182" s="22"/>
      <c r="GS182" s="22"/>
      <c r="GT182" s="22"/>
      <c r="GU182" s="15"/>
      <c r="GV182" s="22"/>
      <c r="GW182" s="22"/>
      <c r="GX182" s="22"/>
      <c r="GY182" s="18"/>
      <c r="GZ182" s="18"/>
      <c r="HA182" s="18"/>
      <c r="HB182" s="18"/>
      <c r="HC182" s="18"/>
      <c r="HD182" s="18"/>
      <c r="HE182" s="18"/>
      <c r="HF182" s="18"/>
      <c r="HG182" s="18"/>
      <c r="HH182" s="18"/>
      <c r="HI182" s="18"/>
      <c r="HJ182" s="18"/>
      <c r="HK182" s="18"/>
      <c r="HL182" s="18"/>
      <c r="HM182" s="18"/>
      <c r="HN182" s="18"/>
      <c r="HO182" s="18"/>
      <c r="HP182" s="18"/>
      <c r="HQ182" s="18"/>
      <c r="HR182" s="18"/>
      <c r="HS182" s="18"/>
      <c r="HT182" s="18"/>
      <c r="HU182" s="18"/>
      <c r="HV182" s="18"/>
      <c r="HW182" s="18"/>
      <c r="HX182" s="18"/>
      <c r="HY182" s="18"/>
      <c r="HZ182" s="18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18"/>
      <c r="IO182" s="18"/>
      <c r="IP182" s="18"/>
      <c r="IQ182" s="18"/>
      <c r="IR182" s="18"/>
      <c r="IS182" s="18"/>
      <c r="IT182" s="18"/>
      <c r="IU182" s="18"/>
      <c r="IV182" s="18"/>
      <c r="IW182" s="18"/>
      <c r="IX182" s="18"/>
      <c r="IY182" s="18"/>
      <c r="IZ182" s="18"/>
      <c r="JA182" s="18"/>
      <c r="JB182" s="18"/>
      <c r="JC182" s="18"/>
      <c r="JD182" s="18"/>
      <c r="JE182" s="18"/>
      <c r="JF182" s="18"/>
    </row>
    <row r="183" spans="36:266" x14ac:dyDescent="0.3">
      <c r="AJ183" s="24"/>
      <c r="AK183" s="24"/>
      <c r="AL183" s="20"/>
      <c r="AM183" s="23"/>
      <c r="AN183" s="18"/>
      <c r="AO183" s="24"/>
      <c r="AU183" s="19"/>
      <c r="AV183" s="19"/>
      <c r="AW183" s="71"/>
      <c r="AX183" s="71"/>
      <c r="AY183" s="71"/>
      <c r="BB183" s="25"/>
      <c r="BC183" s="21"/>
      <c r="BG183" s="18"/>
      <c r="BN183" s="22"/>
      <c r="BO183" s="22"/>
      <c r="BP183" s="22"/>
      <c r="BQ183" s="22"/>
      <c r="BR183" s="15"/>
      <c r="CF183" s="15"/>
      <c r="CL183" s="22"/>
      <c r="CM183" s="15"/>
      <c r="CR183" s="22"/>
      <c r="CT183" s="15"/>
      <c r="CW183" s="22"/>
      <c r="DA183" s="15"/>
      <c r="DH183" s="15"/>
      <c r="DJ183" s="22"/>
      <c r="DO183" s="15"/>
      <c r="DV183" s="15"/>
      <c r="EC183" s="15"/>
      <c r="EJ183" s="15"/>
      <c r="EQ183" s="15"/>
      <c r="EX183" s="15"/>
      <c r="FE183" s="15"/>
      <c r="FL183" s="15"/>
      <c r="FS183" s="15"/>
      <c r="FZ183" s="15"/>
      <c r="GG183" s="15"/>
      <c r="GN183" s="15"/>
      <c r="GP183" s="22"/>
      <c r="GQ183" s="22"/>
      <c r="GR183" s="22"/>
      <c r="GS183" s="22"/>
      <c r="GT183" s="22"/>
      <c r="GU183" s="15"/>
      <c r="GV183" s="22"/>
      <c r="GW183" s="22"/>
      <c r="GX183" s="22"/>
      <c r="GY183" s="18"/>
      <c r="GZ183" s="18"/>
      <c r="HA183" s="18"/>
      <c r="HB183" s="18"/>
      <c r="HC183" s="18"/>
      <c r="HD183" s="18"/>
      <c r="HE183" s="18"/>
      <c r="HF183" s="18"/>
      <c r="HG183" s="18"/>
      <c r="HH183" s="18"/>
      <c r="HI183" s="18"/>
      <c r="HJ183" s="18"/>
      <c r="HK183" s="18"/>
      <c r="HL183" s="18"/>
      <c r="HM183" s="18"/>
      <c r="HN183" s="18"/>
      <c r="HO183" s="18"/>
      <c r="HP183" s="18"/>
      <c r="HQ183" s="18"/>
      <c r="HR183" s="18"/>
      <c r="HS183" s="18"/>
      <c r="HT183" s="18"/>
      <c r="HU183" s="18"/>
      <c r="HV183" s="18"/>
      <c r="HW183" s="18"/>
      <c r="HX183" s="18"/>
      <c r="HY183" s="18"/>
      <c r="HZ183" s="18"/>
      <c r="IA183" s="18"/>
      <c r="IB183" s="18"/>
      <c r="IC183" s="18"/>
      <c r="ID183" s="18"/>
      <c r="IE183" s="18"/>
      <c r="IF183" s="18"/>
      <c r="IG183" s="18"/>
      <c r="IH183" s="18"/>
      <c r="II183" s="18"/>
      <c r="IJ183" s="18"/>
      <c r="IK183" s="18"/>
      <c r="IL183" s="18"/>
      <c r="IM183" s="18"/>
      <c r="IN183" s="18"/>
      <c r="IO183" s="18"/>
      <c r="IP183" s="18"/>
      <c r="IQ183" s="18"/>
      <c r="IR183" s="18"/>
      <c r="IS183" s="18"/>
      <c r="IT183" s="18"/>
      <c r="IU183" s="18"/>
      <c r="IV183" s="18"/>
      <c r="IW183" s="18"/>
      <c r="IX183" s="18"/>
      <c r="IY183" s="18"/>
      <c r="IZ183" s="18"/>
      <c r="JA183" s="18"/>
      <c r="JB183" s="18"/>
      <c r="JC183" s="18"/>
      <c r="JD183" s="18"/>
      <c r="JE183" s="18"/>
      <c r="JF183" s="18"/>
    </row>
    <row r="184" spans="36:266" x14ac:dyDescent="0.3">
      <c r="AJ184" s="24"/>
      <c r="AK184" s="24"/>
      <c r="AL184" s="20"/>
      <c r="AM184" s="23"/>
      <c r="AN184" s="18"/>
      <c r="AO184" s="24"/>
      <c r="AU184" s="19"/>
      <c r="AV184" s="19"/>
      <c r="AW184" s="71"/>
      <c r="AX184" s="71"/>
      <c r="AY184" s="71"/>
      <c r="BB184" s="25"/>
      <c r="BC184" s="21"/>
      <c r="BG184" s="18"/>
      <c r="BN184" s="22"/>
      <c r="BO184" s="22"/>
      <c r="BP184" s="22"/>
      <c r="BQ184" s="22"/>
      <c r="BR184" s="15"/>
      <c r="CF184" s="15"/>
      <c r="CL184" s="22"/>
      <c r="CM184" s="15"/>
      <c r="CR184" s="22"/>
      <c r="CT184" s="15"/>
      <c r="CW184" s="22"/>
      <c r="DA184" s="15"/>
      <c r="DH184" s="15"/>
      <c r="DJ184" s="22"/>
      <c r="DO184" s="15"/>
      <c r="DV184" s="15"/>
      <c r="EC184" s="15"/>
      <c r="EJ184" s="15"/>
      <c r="EQ184" s="15"/>
      <c r="EX184" s="15"/>
      <c r="FE184" s="15"/>
      <c r="FL184" s="15"/>
      <c r="FS184" s="15"/>
      <c r="FZ184" s="15"/>
      <c r="GG184" s="15"/>
      <c r="GN184" s="15"/>
      <c r="GP184" s="22"/>
      <c r="GQ184" s="22"/>
      <c r="GR184" s="22"/>
      <c r="GS184" s="22"/>
      <c r="GT184" s="22"/>
      <c r="GU184" s="15"/>
      <c r="GV184" s="22"/>
      <c r="GW184" s="22"/>
      <c r="GX184" s="22"/>
      <c r="GY184" s="18"/>
      <c r="GZ184" s="18"/>
      <c r="HA184" s="18"/>
      <c r="HB184" s="18"/>
      <c r="HC184" s="18"/>
      <c r="HD184" s="18"/>
      <c r="HE184" s="18"/>
      <c r="HF184" s="18"/>
      <c r="HG184" s="18"/>
      <c r="HH184" s="18"/>
      <c r="HI184" s="18"/>
      <c r="HJ184" s="18"/>
      <c r="HK184" s="18"/>
      <c r="HL184" s="18"/>
      <c r="HM184" s="18"/>
      <c r="HN184" s="18"/>
      <c r="HO184" s="18"/>
      <c r="HP184" s="18"/>
      <c r="HQ184" s="18"/>
      <c r="HR184" s="18"/>
      <c r="HS184" s="18"/>
      <c r="HT184" s="18"/>
      <c r="HU184" s="18"/>
      <c r="HV184" s="18"/>
      <c r="HW184" s="18"/>
      <c r="HX184" s="18"/>
      <c r="HY184" s="18"/>
      <c r="HZ184" s="18"/>
      <c r="IA184" s="18"/>
      <c r="IB184" s="18"/>
      <c r="IC184" s="18"/>
      <c r="ID184" s="18"/>
      <c r="IE184" s="18"/>
      <c r="IF184" s="18"/>
      <c r="IG184" s="18"/>
      <c r="IH184" s="18"/>
      <c r="II184" s="18"/>
      <c r="IJ184" s="18"/>
      <c r="IK184" s="18"/>
      <c r="IL184" s="18"/>
      <c r="IM184" s="18"/>
      <c r="IN184" s="18"/>
      <c r="IO184" s="18"/>
      <c r="IP184" s="18"/>
      <c r="IQ184" s="18"/>
      <c r="IR184" s="18"/>
      <c r="IS184" s="18"/>
      <c r="IT184" s="18"/>
      <c r="IU184" s="18"/>
      <c r="IV184" s="18"/>
      <c r="IW184" s="18"/>
      <c r="IX184" s="18"/>
      <c r="IY184" s="18"/>
      <c r="IZ184" s="18"/>
      <c r="JA184" s="18"/>
      <c r="JB184" s="18"/>
      <c r="JC184" s="18"/>
      <c r="JD184" s="18"/>
      <c r="JE184" s="18"/>
      <c r="JF184" s="18"/>
    </row>
    <row r="185" spans="36:266" x14ac:dyDescent="0.3">
      <c r="AJ185" s="24"/>
      <c r="AK185" s="24"/>
      <c r="AL185" s="20"/>
      <c r="AM185" s="23"/>
      <c r="AN185" s="18"/>
      <c r="AO185" s="24"/>
      <c r="AU185" s="19"/>
      <c r="AV185" s="19"/>
      <c r="AW185" s="71"/>
      <c r="AX185" s="71"/>
      <c r="AY185" s="71"/>
      <c r="BB185" s="25"/>
      <c r="BC185" s="21"/>
      <c r="BG185" s="18"/>
      <c r="BN185" s="22"/>
      <c r="BO185" s="22"/>
      <c r="BP185" s="22"/>
      <c r="BQ185" s="22"/>
      <c r="BR185" s="15"/>
      <c r="CF185" s="15"/>
      <c r="CL185" s="22"/>
      <c r="CM185" s="15"/>
      <c r="CR185" s="22"/>
      <c r="CT185" s="15"/>
      <c r="CW185" s="22"/>
      <c r="DA185" s="15"/>
      <c r="DH185" s="15"/>
      <c r="DJ185" s="22"/>
      <c r="DO185" s="15"/>
      <c r="DV185" s="15"/>
      <c r="EC185" s="15"/>
      <c r="EJ185" s="15"/>
      <c r="EQ185" s="15"/>
      <c r="EX185" s="15"/>
      <c r="FE185" s="15"/>
      <c r="FL185" s="15"/>
      <c r="FS185" s="15"/>
      <c r="FZ185" s="15"/>
      <c r="GG185" s="15"/>
      <c r="GN185" s="15"/>
      <c r="GP185" s="22"/>
      <c r="GQ185" s="22"/>
      <c r="GR185" s="22"/>
      <c r="GS185" s="22"/>
      <c r="GT185" s="22"/>
      <c r="GU185" s="15"/>
      <c r="GV185" s="22"/>
      <c r="GW185" s="22"/>
      <c r="GX185" s="22"/>
      <c r="GY185" s="18"/>
      <c r="GZ185" s="18"/>
      <c r="HA185" s="18"/>
      <c r="HB185" s="18"/>
      <c r="HC185" s="18"/>
      <c r="HD185" s="18"/>
      <c r="HE185" s="18"/>
      <c r="HF185" s="18"/>
      <c r="HG185" s="18"/>
      <c r="HH185" s="18"/>
      <c r="HI185" s="18"/>
      <c r="HJ185" s="18"/>
      <c r="HK185" s="18"/>
      <c r="HL185" s="18"/>
      <c r="HM185" s="18"/>
      <c r="HN185" s="18"/>
      <c r="HO185" s="18"/>
      <c r="HP185" s="18"/>
      <c r="HQ185" s="18"/>
      <c r="HR185" s="18"/>
      <c r="HS185" s="18"/>
      <c r="HT185" s="18"/>
      <c r="HU185" s="18"/>
      <c r="HV185" s="18"/>
      <c r="HW185" s="18"/>
      <c r="HX185" s="18"/>
      <c r="HY185" s="18"/>
      <c r="HZ185" s="18"/>
      <c r="IA185" s="18"/>
      <c r="IB185" s="18"/>
      <c r="IC185" s="18"/>
      <c r="ID185" s="18"/>
      <c r="IE185" s="18"/>
      <c r="IF185" s="18"/>
      <c r="IG185" s="18"/>
      <c r="IH185" s="18"/>
      <c r="II185" s="18"/>
      <c r="IJ185" s="18"/>
      <c r="IK185" s="18"/>
      <c r="IL185" s="18"/>
      <c r="IM185" s="18"/>
      <c r="IN185" s="18"/>
      <c r="IO185" s="18"/>
      <c r="IP185" s="18"/>
      <c r="IQ185" s="18"/>
      <c r="IR185" s="18"/>
      <c r="IS185" s="18"/>
      <c r="IT185" s="18"/>
      <c r="IU185" s="18"/>
      <c r="IV185" s="18"/>
      <c r="IW185" s="18"/>
      <c r="IX185" s="18"/>
      <c r="IY185" s="18"/>
      <c r="IZ185" s="18"/>
      <c r="JA185" s="18"/>
      <c r="JB185" s="18"/>
      <c r="JC185" s="18"/>
      <c r="JD185" s="18"/>
      <c r="JE185" s="18"/>
      <c r="JF185" s="18"/>
    </row>
    <row r="186" spans="36:266" x14ac:dyDescent="0.3">
      <c r="AJ186" s="24"/>
      <c r="AK186" s="24"/>
      <c r="AL186" s="20"/>
      <c r="AM186" s="23"/>
      <c r="AN186" s="18"/>
      <c r="AO186" s="24"/>
      <c r="AU186" s="19"/>
      <c r="AV186" s="19"/>
      <c r="AW186" s="71"/>
      <c r="AX186" s="71"/>
      <c r="AY186" s="71"/>
      <c r="BB186" s="25"/>
      <c r="BC186" s="21"/>
      <c r="BG186" s="18"/>
      <c r="BN186" s="22"/>
      <c r="BO186" s="22"/>
      <c r="BP186" s="22"/>
      <c r="BQ186" s="22"/>
      <c r="BR186" s="15"/>
      <c r="CF186" s="15"/>
      <c r="CL186" s="22"/>
      <c r="CM186" s="15"/>
      <c r="CR186" s="22"/>
      <c r="CT186" s="15"/>
      <c r="CW186" s="22"/>
      <c r="DA186" s="15"/>
      <c r="DH186" s="15"/>
      <c r="DJ186" s="22"/>
      <c r="DO186" s="15"/>
      <c r="DV186" s="15"/>
      <c r="EC186" s="15"/>
      <c r="EJ186" s="15"/>
      <c r="EQ186" s="15"/>
      <c r="EX186" s="15"/>
      <c r="FE186" s="15"/>
      <c r="FL186" s="15"/>
      <c r="FS186" s="15"/>
      <c r="FZ186" s="15"/>
      <c r="GG186" s="15"/>
      <c r="GN186" s="15"/>
      <c r="GP186" s="22"/>
      <c r="GQ186" s="22"/>
      <c r="GR186" s="22"/>
      <c r="GS186" s="22"/>
      <c r="GT186" s="22"/>
      <c r="GU186" s="15"/>
      <c r="GV186" s="22"/>
      <c r="GW186" s="22"/>
      <c r="GX186" s="22"/>
      <c r="GY186" s="18"/>
      <c r="GZ186" s="18"/>
      <c r="HA186" s="18"/>
      <c r="HB186" s="18"/>
      <c r="HC186" s="18"/>
      <c r="HD186" s="18"/>
      <c r="HE186" s="18"/>
      <c r="HF186" s="18"/>
      <c r="HG186" s="18"/>
      <c r="HH186" s="18"/>
      <c r="HI186" s="18"/>
      <c r="HJ186" s="18"/>
      <c r="HK186" s="18"/>
      <c r="HL186" s="18"/>
      <c r="HM186" s="18"/>
      <c r="HN186" s="18"/>
      <c r="HO186" s="18"/>
      <c r="HP186" s="18"/>
      <c r="HQ186" s="18"/>
      <c r="HR186" s="18"/>
      <c r="HS186" s="18"/>
      <c r="HT186" s="18"/>
      <c r="HU186" s="18"/>
      <c r="HV186" s="18"/>
      <c r="HW186" s="18"/>
      <c r="HX186" s="18"/>
      <c r="HY186" s="18"/>
      <c r="HZ186" s="18"/>
      <c r="IA186" s="18"/>
      <c r="IB186" s="18"/>
      <c r="IC186" s="18"/>
      <c r="ID186" s="18"/>
      <c r="IE186" s="18"/>
      <c r="IF186" s="18"/>
      <c r="IG186" s="18"/>
      <c r="IH186" s="18"/>
      <c r="II186" s="18"/>
      <c r="IJ186" s="18"/>
      <c r="IK186" s="18"/>
      <c r="IL186" s="18"/>
      <c r="IM186" s="18"/>
      <c r="IN186" s="18"/>
      <c r="IO186" s="18"/>
      <c r="IP186" s="18"/>
      <c r="IQ186" s="18"/>
      <c r="IR186" s="18"/>
      <c r="IS186" s="18"/>
      <c r="IT186" s="18"/>
      <c r="IU186" s="18"/>
      <c r="IV186" s="18"/>
      <c r="IW186" s="18"/>
      <c r="IX186" s="18"/>
      <c r="IY186" s="18"/>
      <c r="IZ186" s="18"/>
      <c r="JA186" s="18"/>
      <c r="JB186" s="18"/>
      <c r="JC186" s="18"/>
      <c r="JD186" s="18"/>
      <c r="JE186" s="18"/>
      <c r="JF186" s="18"/>
    </row>
    <row r="187" spans="36:266" x14ac:dyDescent="0.3">
      <c r="AJ187" s="24"/>
      <c r="AK187" s="24"/>
      <c r="AL187" s="20"/>
      <c r="AM187" s="23"/>
      <c r="AN187" s="18"/>
      <c r="AO187" s="24"/>
      <c r="AU187" s="19"/>
      <c r="AV187" s="19"/>
      <c r="AW187" s="71"/>
      <c r="AX187" s="71"/>
      <c r="AY187" s="71"/>
      <c r="BB187" s="25"/>
      <c r="BC187" s="21"/>
      <c r="BG187" s="18"/>
      <c r="BN187" s="22"/>
      <c r="BO187" s="22"/>
      <c r="BP187" s="22"/>
      <c r="BQ187" s="22"/>
      <c r="BR187" s="15"/>
      <c r="CF187" s="15"/>
      <c r="CL187" s="22"/>
      <c r="CM187" s="15"/>
      <c r="CR187" s="22"/>
      <c r="CT187" s="15"/>
      <c r="CW187" s="22"/>
      <c r="DA187" s="15"/>
      <c r="DH187" s="15"/>
      <c r="DJ187" s="22"/>
      <c r="DO187" s="15"/>
      <c r="DV187" s="15"/>
      <c r="EC187" s="15"/>
      <c r="EJ187" s="15"/>
      <c r="EQ187" s="15"/>
      <c r="EX187" s="15"/>
      <c r="FE187" s="15"/>
      <c r="FL187" s="15"/>
      <c r="FS187" s="15"/>
      <c r="FZ187" s="15"/>
      <c r="GG187" s="15"/>
      <c r="GN187" s="15"/>
      <c r="GP187" s="22"/>
      <c r="GQ187" s="22"/>
      <c r="GR187" s="22"/>
      <c r="GS187" s="22"/>
      <c r="GT187" s="22"/>
      <c r="GU187" s="15"/>
      <c r="GV187" s="22"/>
      <c r="GW187" s="22"/>
      <c r="GX187" s="22"/>
      <c r="GY187" s="18"/>
      <c r="GZ187" s="18"/>
      <c r="HA187" s="18"/>
      <c r="HB187" s="18"/>
      <c r="HC187" s="18"/>
      <c r="HD187" s="18"/>
      <c r="HE187" s="18"/>
      <c r="HF187" s="18"/>
      <c r="HG187" s="18"/>
      <c r="HH187" s="18"/>
      <c r="HI187" s="18"/>
      <c r="HJ187" s="18"/>
      <c r="HK187" s="18"/>
      <c r="HL187" s="18"/>
      <c r="HM187" s="18"/>
      <c r="HN187" s="18"/>
      <c r="HO187" s="18"/>
      <c r="HP187" s="18"/>
      <c r="HQ187" s="18"/>
      <c r="HR187" s="18"/>
      <c r="HS187" s="18"/>
      <c r="HT187" s="18"/>
      <c r="HU187" s="18"/>
      <c r="HV187" s="18"/>
      <c r="HW187" s="18"/>
      <c r="HX187" s="18"/>
      <c r="HY187" s="18"/>
      <c r="HZ187" s="18"/>
      <c r="IA187" s="18"/>
      <c r="IB187" s="18"/>
      <c r="IC187" s="18"/>
      <c r="ID187" s="18"/>
      <c r="IE187" s="18"/>
      <c r="IF187" s="18"/>
      <c r="IG187" s="18"/>
      <c r="IH187" s="18"/>
      <c r="II187" s="18"/>
      <c r="IJ187" s="18"/>
      <c r="IK187" s="18"/>
      <c r="IL187" s="18"/>
      <c r="IM187" s="18"/>
      <c r="IN187" s="18"/>
      <c r="IO187" s="18"/>
      <c r="IP187" s="18"/>
      <c r="IQ187" s="18"/>
      <c r="IR187" s="18"/>
      <c r="IS187" s="18"/>
      <c r="IT187" s="18"/>
      <c r="IU187" s="18"/>
      <c r="IV187" s="18"/>
      <c r="IW187" s="18"/>
      <c r="IX187" s="18"/>
      <c r="IY187" s="18"/>
      <c r="IZ187" s="18"/>
      <c r="JA187" s="18"/>
      <c r="JB187" s="18"/>
      <c r="JC187" s="18"/>
      <c r="JD187" s="18"/>
      <c r="JE187" s="18"/>
      <c r="JF187" s="18"/>
    </row>
    <row r="188" spans="36:266" x14ac:dyDescent="0.3">
      <c r="AJ188" s="24"/>
      <c r="AK188" s="24"/>
      <c r="AL188" s="20"/>
      <c r="AM188" s="23"/>
      <c r="AN188" s="18"/>
      <c r="AO188" s="24"/>
      <c r="AU188" s="19"/>
      <c r="AV188" s="19"/>
      <c r="AW188" s="71"/>
      <c r="AX188" s="71"/>
      <c r="AY188" s="71"/>
      <c r="BB188" s="25"/>
      <c r="BC188" s="21"/>
      <c r="BG188" s="18"/>
      <c r="BN188" s="22"/>
      <c r="BO188" s="22"/>
      <c r="BP188" s="22"/>
      <c r="BQ188" s="22"/>
      <c r="BR188" s="15"/>
      <c r="CF188" s="15"/>
      <c r="CL188" s="22"/>
      <c r="CM188" s="15"/>
      <c r="CR188" s="22"/>
      <c r="CT188" s="15"/>
      <c r="CW188" s="22"/>
      <c r="DA188" s="15"/>
      <c r="DH188" s="15"/>
      <c r="DJ188" s="22"/>
      <c r="DO188" s="15"/>
      <c r="DV188" s="15"/>
      <c r="EC188" s="15"/>
      <c r="EJ188" s="15"/>
      <c r="EQ188" s="15"/>
      <c r="EX188" s="15"/>
      <c r="FE188" s="15"/>
      <c r="FL188" s="15"/>
      <c r="FS188" s="15"/>
      <c r="FZ188" s="15"/>
      <c r="GG188" s="15"/>
      <c r="GN188" s="15"/>
      <c r="GP188" s="22"/>
      <c r="GQ188" s="22"/>
      <c r="GR188" s="22"/>
      <c r="GS188" s="22"/>
      <c r="GT188" s="22"/>
      <c r="GU188" s="15"/>
      <c r="GV188" s="22"/>
      <c r="GW188" s="22"/>
      <c r="GX188" s="22"/>
      <c r="GY188" s="18"/>
      <c r="GZ188" s="18"/>
      <c r="HA188" s="18"/>
      <c r="HB188" s="18"/>
      <c r="HC188" s="18"/>
      <c r="HD188" s="18"/>
      <c r="HE188" s="18"/>
      <c r="HF188" s="18"/>
      <c r="HG188" s="18"/>
      <c r="HH188" s="18"/>
      <c r="HI188" s="18"/>
      <c r="HJ188" s="18"/>
      <c r="HK188" s="18"/>
      <c r="HL188" s="18"/>
      <c r="HM188" s="18"/>
      <c r="HN188" s="18"/>
      <c r="HO188" s="18"/>
      <c r="HP188" s="18"/>
      <c r="HQ188" s="18"/>
      <c r="HR188" s="18"/>
      <c r="HS188" s="18"/>
      <c r="HT188" s="18"/>
      <c r="HU188" s="18"/>
      <c r="HV188" s="18"/>
      <c r="HW188" s="18"/>
      <c r="HX188" s="18"/>
      <c r="HY188" s="18"/>
      <c r="HZ188" s="18"/>
      <c r="IA188" s="18"/>
      <c r="IB188" s="18"/>
      <c r="IC188" s="18"/>
      <c r="ID188" s="18"/>
      <c r="IE188" s="18"/>
      <c r="IF188" s="18"/>
      <c r="IG188" s="18"/>
      <c r="IH188" s="18"/>
      <c r="II188" s="18"/>
      <c r="IJ188" s="18"/>
      <c r="IK188" s="18"/>
      <c r="IL188" s="18"/>
      <c r="IM188" s="18"/>
      <c r="IN188" s="18"/>
      <c r="IO188" s="18"/>
      <c r="IP188" s="18"/>
      <c r="IQ188" s="18"/>
      <c r="IR188" s="18"/>
      <c r="IS188" s="18"/>
      <c r="IT188" s="18"/>
      <c r="IU188" s="18"/>
      <c r="IV188" s="18"/>
      <c r="IW188" s="18"/>
      <c r="IX188" s="18"/>
      <c r="IY188" s="18"/>
      <c r="IZ188" s="18"/>
      <c r="JA188" s="18"/>
      <c r="JB188" s="18"/>
      <c r="JC188" s="18"/>
      <c r="JD188" s="18"/>
      <c r="JE188" s="18"/>
      <c r="JF188" s="18"/>
    </row>
    <row r="189" spans="36:266" x14ac:dyDescent="0.3">
      <c r="AJ189" s="24"/>
      <c r="AK189" s="24"/>
      <c r="AL189" s="20"/>
      <c r="AM189" s="23"/>
      <c r="AN189" s="18"/>
      <c r="AO189" s="24"/>
      <c r="AU189" s="19"/>
      <c r="AV189" s="19"/>
      <c r="AW189" s="71"/>
      <c r="AX189" s="71"/>
      <c r="AY189" s="71"/>
      <c r="BB189" s="25"/>
      <c r="BC189" s="21"/>
      <c r="BG189" s="18"/>
      <c r="BN189" s="22"/>
      <c r="BO189" s="22"/>
      <c r="BP189" s="22"/>
      <c r="BQ189" s="22"/>
      <c r="BR189" s="15"/>
      <c r="CF189" s="15"/>
      <c r="CL189" s="22"/>
      <c r="CM189" s="15"/>
      <c r="CR189" s="22"/>
      <c r="CT189" s="15"/>
      <c r="CW189" s="22"/>
      <c r="DA189" s="15"/>
      <c r="DH189" s="15"/>
      <c r="DJ189" s="22"/>
      <c r="DO189" s="15"/>
      <c r="DV189" s="15"/>
      <c r="EC189" s="15"/>
      <c r="EJ189" s="15"/>
      <c r="EQ189" s="15"/>
      <c r="EX189" s="15"/>
      <c r="FE189" s="15"/>
      <c r="FL189" s="15"/>
      <c r="FS189" s="15"/>
      <c r="FZ189" s="15"/>
      <c r="GG189" s="15"/>
      <c r="GN189" s="15"/>
      <c r="GP189" s="22"/>
      <c r="GQ189" s="22"/>
      <c r="GR189" s="22"/>
      <c r="GS189" s="22"/>
      <c r="GT189" s="22"/>
      <c r="GU189" s="15"/>
      <c r="GV189" s="22"/>
      <c r="GW189" s="22"/>
      <c r="GX189" s="22"/>
      <c r="GY189" s="18"/>
      <c r="GZ189" s="18"/>
      <c r="HA189" s="18"/>
      <c r="HB189" s="18"/>
      <c r="HC189" s="18"/>
      <c r="HD189" s="18"/>
      <c r="HE189" s="18"/>
      <c r="HF189" s="18"/>
      <c r="HG189" s="18"/>
      <c r="HH189" s="18"/>
      <c r="HI189" s="18"/>
      <c r="HJ189" s="18"/>
      <c r="HK189" s="18"/>
      <c r="HL189" s="18"/>
      <c r="HM189" s="18"/>
      <c r="HN189" s="18"/>
      <c r="HO189" s="18"/>
      <c r="HP189" s="18"/>
      <c r="HQ189" s="18"/>
      <c r="HR189" s="18"/>
      <c r="HS189" s="18"/>
      <c r="HT189" s="18"/>
      <c r="HU189" s="18"/>
      <c r="HV189" s="18"/>
      <c r="HW189" s="18"/>
      <c r="HX189" s="18"/>
      <c r="HY189" s="18"/>
      <c r="HZ189" s="18"/>
      <c r="IA189" s="18"/>
      <c r="IB189" s="18"/>
      <c r="IC189" s="18"/>
      <c r="ID189" s="18"/>
      <c r="IE189" s="18"/>
      <c r="IF189" s="18"/>
      <c r="IG189" s="18"/>
      <c r="IH189" s="18"/>
      <c r="II189" s="18"/>
      <c r="IJ189" s="18"/>
      <c r="IK189" s="18"/>
      <c r="IL189" s="18"/>
      <c r="IM189" s="18"/>
      <c r="IN189" s="18"/>
      <c r="IO189" s="18"/>
      <c r="IP189" s="18"/>
      <c r="IQ189" s="18"/>
      <c r="IR189" s="18"/>
      <c r="IS189" s="18"/>
      <c r="IT189" s="18"/>
      <c r="IU189" s="18"/>
      <c r="IV189" s="18"/>
      <c r="IW189" s="18"/>
      <c r="IX189" s="18"/>
      <c r="IY189" s="18"/>
      <c r="IZ189" s="18"/>
      <c r="JA189" s="18"/>
      <c r="JB189" s="18"/>
      <c r="JC189" s="18"/>
      <c r="JD189" s="18"/>
      <c r="JE189" s="18"/>
      <c r="JF189" s="18"/>
    </row>
    <row r="190" spans="36:266" x14ac:dyDescent="0.3">
      <c r="AJ190" s="24"/>
      <c r="AK190" s="24"/>
      <c r="AL190" s="20"/>
      <c r="AM190" s="23"/>
      <c r="AN190" s="18"/>
      <c r="AO190" s="24"/>
      <c r="AU190" s="19"/>
      <c r="AV190" s="19"/>
      <c r="AW190" s="71"/>
      <c r="AX190" s="71"/>
      <c r="AY190" s="71"/>
      <c r="BB190" s="25"/>
      <c r="BC190" s="21"/>
      <c r="BG190" s="18"/>
      <c r="BN190" s="22"/>
      <c r="BO190" s="22"/>
      <c r="BP190" s="22"/>
      <c r="BQ190" s="22"/>
      <c r="BR190" s="15"/>
      <c r="CF190" s="15"/>
      <c r="CL190" s="22"/>
      <c r="CM190" s="15"/>
      <c r="CR190" s="22"/>
      <c r="CT190" s="15"/>
      <c r="CW190" s="22"/>
      <c r="DA190" s="15"/>
      <c r="DH190" s="15"/>
      <c r="DJ190" s="22"/>
      <c r="DO190" s="15"/>
      <c r="DV190" s="15"/>
      <c r="EC190" s="15"/>
      <c r="EJ190" s="15"/>
      <c r="EQ190" s="15"/>
      <c r="EX190" s="15"/>
      <c r="FE190" s="15"/>
      <c r="FL190" s="15"/>
      <c r="FS190" s="15"/>
      <c r="FZ190" s="15"/>
      <c r="GG190" s="15"/>
      <c r="GN190" s="15"/>
      <c r="GP190" s="22"/>
      <c r="GQ190" s="22"/>
      <c r="GR190" s="22"/>
      <c r="GS190" s="22"/>
      <c r="GT190" s="22"/>
      <c r="GU190" s="15"/>
      <c r="GV190" s="22"/>
      <c r="GW190" s="22"/>
      <c r="GX190" s="22"/>
      <c r="GY190" s="18"/>
      <c r="GZ190" s="18"/>
      <c r="HA190" s="18"/>
      <c r="HB190" s="18"/>
      <c r="HC190" s="18"/>
      <c r="HD190" s="18"/>
      <c r="HE190" s="18"/>
      <c r="HF190" s="18"/>
      <c r="HG190" s="18"/>
      <c r="HH190" s="18"/>
      <c r="HI190" s="18"/>
      <c r="HJ190" s="18"/>
      <c r="HK190" s="18"/>
      <c r="HL190" s="18"/>
      <c r="HM190" s="18"/>
      <c r="HN190" s="18"/>
      <c r="HO190" s="18"/>
      <c r="HP190" s="18"/>
      <c r="HQ190" s="18"/>
      <c r="HR190" s="18"/>
      <c r="HS190" s="18"/>
      <c r="HT190" s="18"/>
      <c r="HU190" s="18"/>
      <c r="HV190" s="18"/>
      <c r="HW190" s="18"/>
      <c r="HX190" s="18"/>
      <c r="HY190" s="18"/>
      <c r="HZ190" s="18"/>
      <c r="IA190" s="18"/>
      <c r="IB190" s="18"/>
      <c r="IC190" s="18"/>
      <c r="ID190" s="18"/>
      <c r="IE190" s="18"/>
      <c r="IF190" s="18"/>
      <c r="IG190" s="18"/>
      <c r="IH190" s="18"/>
      <c r="II190" s="18"/>
      <c r="IJ190" s="18"/>
      <c r="IK190" s="18"/>
      <c r="IL190" s="18"/>
      <c r="IM190" s="18"/>
      <c r="IN190" s="18"/>
      <c r="IO190" s="18"/>
      <c r="IP190" s="18"/>
      <c r="IQ190" s="18"/>
      <c r="IR190" s="18"/>
      <c r="IS190" s="18"/>
      <c r="IT190" s="18"/>
      <c r="IU190" s="18"/>
      <c r="IV190" s="18"/>
      <c r="IW190" s="18"/>
      <c r="IX190" s="18"/>
      <c r="IY190" s="18"/>
      <c r="IZ190" s="18"/>
      <c r="JA190" s="18"/>
      <c r="JB190" s="18"/>
      <c r="JC190" s="18"/>
      <c r="JD190" s="18"/>
      <c r="JE190" s="18"/>
      <c r="JF190" s="18"/>
    </row>
    <row r="191" spans="36:266" x14ac:dyDescent="0.3">
      <c r="AJ191" s="24"/>
      <c r="AK191" s="24"/>
      <c r="AL191" s="20"/>
      <c r="AM191" s="23"/>
      <c r="AN191" s="18"/>
      <c r="AO191" s="24"/>
      <c r="AU191" s="19"/>
      <c r="AV191" s="19"/>
      <c r="AW191" s="71"/>
      <c r="AX191" s="71"/>
      <c r="AY191" s="71"/>
      <c r="BB191" s="25"/>
      <c r="BC191" s="21"/>
      <c r="BG191" s="18"/>
      <c r="BN191" s="22"/>
      <c r="BO191" s="22"/>
      <c r="BP191" s="22"/>
      <c r="BQ191" s="22"/>
      <c r="BR191" s="15"/>
      <c r="CF191" s="15"/>
      <c r="CL191" s="22"/>
      <c r="CM191" s="15"/>
      <c r="CR191" s="22"/>
      <c r="CT191" s="15"/>
      <c r="CW191" s="22"/>
      <c r="DA191" s="15"/>
      <c r="DH191" s="15"/>
      <c r="DJ191" s="22"/>
      <c r="DO191" s="15"/>
      <c r="DV191" s="15"/>
      <c r="EC191" s="15"/>
      <c r="EJ191" s="15"/>
      <c r="EQ191" s="15"/>
      <c r="EX191" s="15"/>
      <c r="FE191" s="15"/>
      <c r="FL191" s="15"/>
      <c r="FS191" s="15"/>
      <c r="FZ191" s="15"/>
      <c r="GG191" s="15"/>
      <c r="GN191" s="15"/>
      <c r="GP191" s="22"/>
      <c r="GQ191" s="22"/>
      <c r="GR191" s="22"/>
      <c r="GS191" s="22"/>
      <c r="GT191" s="22"/>
      <c r="GU191" s="15"/>
      <c r="GV191" s="22"/>
      <c r="GW191" s="22"/>
      <c r="GX191" s="22"/>
      <c r="GY191" s="18"/>
      <c r="GZ191" s="18"/>
      <c r="HA191" s="18"/>
      <c r="HB191" s="18"/>
      <c r="HC191" s="18"/>
      <c r="HD191" s="18"/>
      <c r="HE191" s="18"/>
      <c r="HF191" s="18"/>
      <c r="HG191" s="18"/>
      <c r="HH191" s="18"/>
      <c r="HI191" s="18"/>
      <c r="HJ191" s="18"/>
      <c r="HK191" s="18"/>
      <c r="HL191" s="18"/>
      <c r="HM191" s="18"/>
      <c r="HN191" s="18"/>
      <c r="HO191" s="18"/>
      <c r="HP191" s="18"/>
      <c r="HQ191" s="18"/>
      <c r="HR191" s="18"/>
      <c r="HS191" s="18"/>
      <c r="HT191" s="18"/>
      <c r="HU191" s="18"/>
      <c r="HV191" s="18"/>
      <c r="HW191" s="18"/>
      <c r="HX191" s="18"/>
      <c r="HY191" s="18"/>
      <c r="HZ191" s="18"/>
      <c r="IA191" s="18"/>
      <c r="IB191" s="18"/>
      <c r="IC191" s="18"/>
      <c r="ID191" s="18"/>
      <c r="IE191" s="18"/>
      <c r="IF191" s="18"/>
      <c r="IG191" s="18"/>
      <c r="IH191" s="18"/>
      <c r="II191" s="18"/>
      <c r="IJ191" s="18"/>
      <c r="IK191" s="18"/>
      <c r="IL191" s="18"/>
      <c r="IM191" s="18"/>
      <c r="IN191" s="18"/>
      <c r="IO191" s="18"/>
      <c r="IP191" s="18"/>
      <c r="IQ191" s="18"/>
      <c r="IR191" s="18"/>
      <c r="IS191" s="18"/>
      <c r="IT191" s="18"/>
      <c r="IU191" s="18"/>
      <c r="IV191" s="18"/>
      <c r="IW191" s="18"/>
      <c r="IX191" s="18"/>
      <c r="IY191" s="18"/>
      <c r="IZ191" s="18"/>
      <c r="JA191" s="18"/>
      <c r="JB191" s="18"/>
      <c r="JC191" s="18"/>
      <c r="JD191" s="18"/>
      <c r="JE191" s="18"/>
      <c r="JF191" s="18"/>
    </row>
    <row r="192" spans="36:266" x14ac:dyDescent="0.3">
      <c r="AJ192" s="24"/>
      <c r="AK192" s="24"/>
      <c r="AL192" s="20"/>
      <c r="AM192" s="23"/>
      <c r="AN192" s="18"/>
      <c r="AO192" s="24"/>
      <c r="AU192" s="19"/>
      <c r="AV192" s="19"/>
      <c r="AW192" s="71"/>
      <c r="AX192" s="71"/>
      <c r="AY192" s="71"/>
      <c r="BB192" s="25"/>
      <c r="BC192" s="21"/>
      <c r="BG192" s="18"/>
      <c r="BN192" s="22"/>
      <c r="BO192" s="22"/>
      <c r="BP192" s="22"/>
      <c r="BQ192" s="22"/>
      <c r="BR192" s="15"/>
      <c r="CF192" s="15"/>
      <c r="CL192" s="22"/>
      <c r="CM192" s="15"/>
      <c r="CR192" s="22"/>
      <c r="CT192" s="15"/>
      <c r="CW192" s="22"/>
      <c r="DA192" s="15"/>
      <c r="DH192" s="15"/>
      <c r="DJ192" s="22"/>
      <c r="DO192" s="15"/>
      <c r="DV192" s="15"/>
      <c r="EC192" s="15"/>
      <c r="EJ192" s="15"/>
      <c r="EQ192" s="15"/>
      <c r="EX192" s="15"/>
      <c r="FE192" s="15"/>
      <c r="FL192" s="15"/>
      <c r="FS192" s="15"/>
      <c r="FZ192" s="15"/>
      <c r="GG192" s="15"/>
      <c r="GN192" s="15"/>
      <c r="GP192" s="22"/>
      <c r="GQ192" s="22"/>
      <c r="GR192" s="22"/>
      <c r="GS192" s="22"/>
      <c r="GT192" s="22"/>
      <c r="GU192" s="15"/>
      <c r="GV192" s="22"/>
      <c r="GW192" s="22"/>
      <c r="GX192" s="22"/>
      <c r="GY192" s="18"/>
      <c r="GZ192" s="18"/>
      <c r="HA192" s="18"/>
      <c r="HB192" s="18"/>
      <c r="HC192" s="18"/>
      <c r="HD192" s="18"/>
      <c r="HE192" s="18"/>
      <c r="HF192" s="18"/>
      <c r="HG192" s="18"/>
      <c r="HH192" s="18"/>
      <c r="HI192" s="18"/>
      <c r="HJ192" s="18"/>
      <c r="HK192" s="18"/>
      <c r="HL192" s="18"/>
      <c r="HM192" s="18"/>
      <c r="HN192" s="18"/>
      <c r="HO192" s="18"/>
      <c r="HP192" s="18"/>
      <c r="HQ192" s="18"/>
      <c r="HR192" s="18"/>
      <c r="HS192" s="18"/>
      <c r="HT192" s="18"/>
      <c r="HU192" s="18"/>
      <c r="HV192" s="18"/>
      <c r="HW192" s="18"/>
      <c r="HX192" s="18"/>
      <c r="HY192" s="18"/>
      <c r="HZ192" s="18"/>
      <c r="IA192" s="18"/>
      <c r="IB192" s="18"/>
      <c r="IC192" s="18"/>
      <c r="ID192" s="18"/>
      <c r="IE192" s="18"/>
      <c r="IF192" s="18"/>
      <c r="IG192" s="18"/>
      <c r="IH192" s="18"/>
      <c r="II192" s="18"/>
      <c r="IJ192" s="18"/>
      <c r="IK192" s="18"/>
      <c r="IL192" s="18"/>
      <c r="IM192" s="18"/>
      <c r="IN192" s="18"/>
      <c r="IO192" s="18"/>
      <c r="IP192" s="18"/>
      <c r="IQ192" s="18"/>
      <c r="IR192" s="18"/>
      <c r="IS192" s="18"/>
      <c r="IT192" s="18"/>
      <c r="IU192" s="18"/>
      <c r="IV192" s="18"/>
      <c r="IW192" s="18"/>
      <c r="IX192" s="18"/>
      <c r="IY192" s="18"/>
      <c r="IZ192" s="18"/>
      <c r="JA192" s="18"/>
      <c r="JB192" s="18"/>
      <c r="JC192" s="18"/>
      <c r="JD192" s="18"/>
      <c r="JE192" s="18"/>
      <c r="JF192" s="18"/>
    </row>
    <row r="193" spans="36:266" x14ac:dyDescent="0.3">
      <c r="AJ193" s="24"/>
      <c r="AK193" s="24"/>
      <c r="AL193" s="20"/>
      <c r="AM193" s="23"/>
      <c r="AN193" s="18"/>
      <c r="AO193" s="24"/>
      <c r="AU193" s="19"/>
      <c r="AV193" s="19"/>
      <c r="AW193" s="71"/>
      <c r="AX193" s="71"/>
      <c r="AY193" s="71"/>
      <c r="BB193" s="25"/>
      <c r="BC193" s="21"/>
      <c r="BG193" s="18"/>
      <c r="BN193" s="22"/>
      <c r="BO193" s="22"/>
      <c r="BP193" s="22"/>
      <c r="BQ193" s="22"/>
      <c r="BR193" s="15"/>
      <c r="CF193" s="15"/>
      <c r="CL193" s="22"/>
      <c r="CM193" s="15"/>
      <c r="CR193" s="22"/>
      <c r="CT193" s="15"/>
      <c r="CW193" s="22"/>
      <c r="DA193" s="15"/>
      <c r="DH193" s="15"/>
      <c r="DJ193" s="22"/>
      <c r="DO193" s="15"/>
      <c r="DV193" s="15"/>
      <c r="EC193" s="15"/>
      <c r="EJ193" s="15"/>
      <c r="EQ193" s="15"/>
      <c r="EX193" s="15"/>
      <c r="FE193" s="15"/>
      <c r="FL193" s="15"/>
      <c r="FS193" s="15"/>
      <c r="FZ193" s="15"/>
      <c r="GG193" s="15"/>
      <c r="GN193" s="15"/>
      <c r="GP193" s="22"/>
      <c r="GQ193" s="22"/>
      <c r="GR193" s="22"/>
      <c r="GS193" s="22"/>
      <c r="GT193" s="22"/>
      <c r="GU193" s="15"/>
      <c r="GV193" s="22"/>
      <c r="GW193" s="22"/>
      <c r="GX193" s="22"/>
      <c r="GY193" s="18"/>
      <c r="GZ193" s="18"/>
      <c r="HA193" s="18"/>
      <c r="HB193" s="18"/>
      <c r="HC193" s="18"/>
      <c r="HD193" s="18"/>
      <c r="HE193" s="18"/>
      <c r="HF193" s="18"/>
      <c r="HG193" s="18"/>
      <c r="HH193" s="18"/>
      <c r="HI193" s="18"/>
      <c r="HJ193" s="18"/>
      <c r="HK193" s="18"/>
      <c r="HL193" s="18"/>
      <c r="HM193" s="18"/>
      <c r="HN193" s="18"/>
      <c r="HO193" s="18"/>
      <c r="HP193" s="18"/>
      <c r="HQ193" s="18"/>
      <c r="HR193" s="18"/>
      <c r="HS193" s="18"/>
      <c r="HT193" s="18"/>
      <c r="HU193" s="18"/>
      <c r="HV193" s="18"/>
      <c r="HW193" s="18"/>
      <c r="HX193" s="18"/>
      <c r="HY193" s="18"/>
      <c r="HZ193" s="18"/>
      <c r="IA193" s="18"/>
      <c r="IB193" s="18"/>
      <c r="IC193" s="18"/>
      <c r="ID193" s="18"/>
      <c r="IE193" s="18"/>
      <c r="IF193" s="18"/>
      <c r="IG193" s="18"/>
      <c r="IH193" s="18"/>
      <c r="II193" s="18"/>
      <c r="IJ193" s="18"/>
      <c r="IK193" s="18"/>
      <c r="IL193" s="18"/>
      <c r="IM193" s="18"/>
      <c r="IN193" s="18"/>
      <c r="IO193" s="18"/>
      <c r="IP193" s="18"/>
      <c r="IQ193" s="18"/>
      <c r="IR193" s="18"/>
      <c r="IS193" s="18"/>
      <c r="IT193" s="18"/>
      <c r="IU193" s="18"/>
      <c r="IV193" s="18"/>
      <c r="IW193" s="18"/>
      <c r="IX193" s="18"/>
      <c r="IY193" s="18"/>
      <c r="IZ193" s="18"/>
      <c r="JA193" s="18"/>
      <c r="JB193" s="18"/>
      <c r="JC193" s="18"/>
      <c r="JD193" s="18"/>
      <c r="JE193" s="18"/>
      <c r="JF193" s="18"/>
    </row>
    <row r="194" spans="36:266" x14ac:dyDescent="0.3">
      <c r="AJ194" s="24"/>
      <c r="AK194" s="24"/>
      <c r="AL194" s="20"/>
      <c r="AM194" s="23"/>
      <c r="AN194" s="18"/>
      <c r="AO194" s="24"/>
      <c r="AU194" s="19"/>
      <c r="AV194" s="19"/>
      <c r="AW194" s="71"/>
      <c r="AX194" s="71"/>
      <c r="AY194" s="71"/>
      <c r="BB194" s="25"/>
      <c r="BC194" s="21"/>
      <c r="BG194" s="18"/>
      <c r="BN194" s="22"/>
      <c r="BO194" s="22"/>
      <c r="BP194" s="22"/>
      <c r="BQ194" s="22"/>
      <c r="BR194" s="15"/>
      <c r="CF194" s="15"/>
      <c r="CL194" s="22"/>
      <c r="CM194" s="15"/>
      <c r="CR194" s="22"/>
      <c r="CT194" s="15"/>
      <c r="CW194" s="22"/>
      <c r="DA194" s="15"/>
      <c r="DH194" s="15"/>
      <c r="DJ194" s="22"/>
      <c r="DO194" s="15"/>
      <c r="DV194" s="15"/>
      <c r="EC194" s="15"/>
      <c r="EJ194" s="15"/>
      <c r="EQ194" s="15"/>
      <c r="EX194" s="15"/>
      <c r="FE194" s="15"/>
      <c r="FL194" s="15"/>
      <c r="FS194" s="15"/>
      <c r="FZ194" s="15"/>
      <c r="GG194" s="15"/>
      <c r="GN194" s="15"/>
      <c r="GP194" s="22"/>
      <c r="GQ194" s="22"/>
      <c r="GR194" s="22"/>
      <c r="GS194" s="22"/>
      <c r="GT194" s="22"/>
      <c r="GU194" s="15"/>
      <c r="GV194" s="22"/>
      <c r="GW194" s="22"/>
      <c r="GX194" s="22"/>
      <c r="GY194" s="18"/>
      <c r="GZ194" s="18"/>
      <c r="HA194" s="18"/>
      <c r="HB194" s="18"/>
      <c r="HC194" s="18"/>
      <c r="HD194" s="18"/>
      <c r="HE194" s="18"/>
      <c r="HF194" s="18"/>
      <c r="HG194" s="18"/>
      <c r="HH194" s="18"/>
      <c r="HI194" s="18"/>
      <c r="HJ194" s="18"/>
      <c r="HK194" s="18"/>
      <c r="HL194" s="18"/>
      <c r="HM194" s="18"/>
      <c r="HN194" s="18"/>
      <c r="HO194" s="18"/>
      <c r="HP194" s="18"/>
      <c r="HQ194" s="18"/>
      <c r="HR194" s="18"/>
      <c r="HS194" s="18"/>
      <c r="HT194" s="18"/>
      <c r="HU194" s="18"/>
      <c r="HV194" s="18"/>
      <c r="HW194" s="18"/>
      <c r="HX194" s="18"/>
      <c r="HY194" s="18"/>
      <c r="HZ194" s="18"/>
      <c r="IA194" s="18"/>
      <c r="IB194" s="18"/>
      <c r="IC194" s="18"/>
      <c r="ID194" s="18"/>
      <c r="IE194" s="18"/>
      <c r="IF194" s="18"/>
      <c r="IG194" s="18"/>
      <c r="IH194" s="18"/>
      <c r="II194" s="18"/>
      <c r="IJ194" s="18"/>
      <c r="IK194" s="18"/>
      <c r="IL194" s="18"/>
      <c r="IM194" s="18"/>
      <c r="IN194" s="18"/>
      <c r="IO194" s="18"/>
      <c r="IP194" s="18"/>
      <c r="IQ194" s="18"/>
      <c r="IR194" s="18"/>
      <c r="IS194" s="18"/>
      <c r="IT194" s="18"/>
      <c r="IU194" s="18"/>
      <c r="IV194" s="18"/>
      <c r="IW194" s="18"/>
      <c r="IX194" s="18"/>
      <c r="IY194" s="18"/>
      <c r="IZ194" s="18"/>
      <c r="JA194" s="18"/>
      <c r="JB194" s="18"/>
      <c r="JC194" s="18"/>
      <c r="JD194" s="18"/>
      <c r="JE194" s="18"/>
      <c r="JF194" s="18"/>
    </row>
    <row r="195" spans="36:266" x14ac:dyDescent="0.3">
      <c r="AJ195" s="24"/>
      <c r="AK195" s="24"/>
      <c r="AL195" s="20"/>
      <c r="AM195" s="23"/>
      <c r="AN195" s="18"/>
      <c r="AO195" s="24"/>
      <c r="AU195" s="19"/>
      <c r="AV195" s="19"/>
      <c r="AW195" s="71"/>
      <c r="AX195" s="71"/>
      <c r="AY195" s="71"/>
      <c r="BB195" s="25"/>
      <c r="BC195" s="21"/>
      <c r="BG195" s="18"/>
      <c r="BN195" s="22"/>
      <c r="BO195" s="22"/>
      <c r="BP195" s="22"/>
      <c r="BQ195" s="22"/>
      <c r="BR195" s="15"/>
      <c r="CF195" s="15"/>
      <c r="CL195" s="22"/>
      <c r="CM195" s="15"/>
      <c r="CR195" s="22"/>
      <c r="CT195" s="15"/>
      <c r="CW195" s="22"/>
      <c r="DA195" s="15"/>
      <c r="DH195" s="15"/>
      <c r="DJ195" s="22"/>
      <c r="DO195" s="15"/>
      <c r="DV195" s="15"/>
      <c r="EC195" s="15"/>
      <c r="EJ195" s="15"/>
      <c r="EQ195" s="15"/>
      <c r="EX195" s="15"/>
      <c r="FE195" s="15"/>
      <c r="FL195" s="15"/>
      <c r="FS195" s="15"/>
      <c r="FZ195" s="15"/>
      <c r="GG195" s="15"/>
      <c r="GN195" s="15"/>
      <c r="GP195" s="22"/>
      <c r="GQ195" s="22"/>
      <c r="GR195" s="22"/>
      <c r="GS195" s="22"/>
      <c r="GT195" s="22"/>
      <c r="GU195" s="15"/>
      <c r="GV195" s="22"/>
      <c r="GW195" s="22"/>
      <c r="GX195" s="22"/>
      <c r="GY195" s="18"/>
      <c r="GZ195" s="18"/>
      <c r="HA195" s="18"/>
      <c r="HB195" s="18"/>
      <c r="HC195" s="18"/>
      <c r="HD195" s="18"/>
      <c r="HE195" s="18"/>
      <c r="HF195" s="18"/>
      <c r="HG195" s="18"/>
      <c r="HH195" s="18"/>
      <c r="HI195" s="18"/>
      <c r="HJ195" s="18"/>
      <c r="HK195" s="18"/>
      <c r="HL195" s="18"/>
      <c r="HM195" s="18"/>
      <c r="HN195" s="18"/>
      <c r="HO195" s="18"/>
      <c r="HP195" s="18"/>
      <c r="HQ195" s="18"/>
      <c r="HR195" s="18"/>
      <c r="HS195" s="18"/>
      <c r="HT195" s="18"/>
      <c r="HU195" s="18"/>
      <c r="HV195" s="18"/>
      <c r="HW195" s="18"/>
      <c r="HX195" s="18"/>
      <c r="HY195" s="18"/>
      <c r="HZ195" s="18"/>
      <c r="IA195" s="18"/>
      <c r="IB195" s="18"/>
      <c r="IC195" s="18"/>
      <c r="ID195" s="18"/>
      <c r="IE195" s="18"/>
      <c r="IF195" s="18"/>
      <c r="IG195" s="18"/>
      <c r="IH195" s="18"/>
      <c r="II195" s="18"/>
      <c r="IJ195" s="18"/>
      <c r="IK195" s="18"/>
      <c r="IL195" s="18"/>
      <c r="IM195" s="18"/>
      <c r="IN195" s="18"/>
      <c r="IO195" s="18"/>
      <c r="IP195" s="18"/>
      <c r="IQ195" s="18"/>
      <c r="IR195" s="18"/>
      <c r="IS195" s="18"/>
      <c r="IT195" s="18"/>
      <c r="IU195" s="18"/>
      <c r="IV195" s="18"/>
      <c r="IW195" s="18"/>
      <c r="IX195" s="18"/>
      <c r="IY195" s="18"/>
      <c r="IZ195" s="18"/>
      <c r="JA195" s="18"/>
      <c r="JB195" s="18"/>
      <c r="JC195" s="18"/>
      <c r="JD195" s="18"/>
      <c r="JE195" s="18"/>
      <c r="JF195" s="18"/>
    </row>
    <row r="196" spans="36:266" x14ac:dyDescent="0.3">
      <c r="AJ196" s="24"/>
      <c r="AK196" s="24"/>
      <c r="AL196" s="20"/>
      <c r="AM196" s="23"/>
      <c r="AN196" s="18"/>
      <c r="AO196" s="24"/>
      <c r="AU196" s="19"/>
      <c r="AV196" s="19"/>
      <c r="AW196" s="71"/>
      <c r="AX196" s="71"/>
      <c r="AY196" s="71"/>
      <c r="BB196" s="25"/>
      <c r="BC196" s="21"/>
      <c r="BG196" s="18"/>
      <c r="BN196" s="22"/>
      <c r="BO196" s="22"/>
      <c r="BP196" s="22"/>
      <c r="BQ196" s="22"/>
      <c r="BR196" s="15"/>
      <c r="CF196" s="15"/>
      <c r="CL196" s="22"/>
      <c r="CM196" s="15"/>
      <c r="CR196" s="22"/>
      <c r="CT196" s="15"/>
      <c r="CW196" s="22"/>
      <c r="DA196" s="15"/>
      <c r="DH196" s="15"/>
      <c r="DJ196" s="22"/>
      <c r="DO196" s="15"/>
      <c r="DV196" s="15"/>
      <c r="EC196" s="15"/>
      <c r="EJ196" s="15"/>
      <c r="EQ196" s="15"/>
      <c r="EX196" s="15"/>
      <c r="FE196" s="15"/>
      <c r="FL196" s="15"/>
      <c r="FS196" s="15"/>
      <c r="FZ196" s="15"/>
      <c r="GG196" s="15"/>
      <c r="GN196" s="15"/>
      <c r="GP196" s="22"/>
      <c r="GQ196" s="22"/>
      <c r="GR196" s="22"/>
      <c r="GS196" s="22"/>
      <c r="GT196" s="22"/>
      <c r="GU196" s="15"/>
      <c r="GV196" s="22"/>
      <c r="GW196" s="22"/>
      <c r="GX196" s="22"/>
      <c r="GY196" s="18"/>
      <c r="GZ196" s="18"/>
      <c r="HA196" s="18"/>
      <c r="HB196" s="18"/>
      <c r="HC196" s="18"/>
      <c r="HD196" s="18"/>
      <c r="HE196" s="18"/>
      <c r="HF196" s="18"/>
      <c r="HG196" s="18"/>
      <c r="HH196" s="18"/>
      <c r="HI196" s="18"/>
      <c r="HJ196" s="18"/>
      <c r="HK196" s="18"/>
      <c r="HL196" s="18"/>
      <c r="HM196" s="18"/>
      <c r="HN196" s="18"/>
      <c r="HO196" s="18"/>
      <c r="HP196" s="18"/>
      <c r="HQ196" s="18"/>
      <c r="HR196" s="18"/>
      <c r="HS196" s="18"/>
      <c r="HT196" s="18"/>
      <c r="HU196" s="18"/>
      <c r="HV196" s="18"/>
      <c r="HW196" s="18"/>
      <c r="HX196" s="18"/>
      <c r="HY196" s="18"/>
      <c r="HZ196" s="18"/>
      <c r="IA196" s="18"/>
      <c r="IB196" s="18"/>
      <c r="IC196" s="18"/>
      <c r="ID196" s="18"/>
      <c r="IE196" s="18"/>
      <c r="IF196" s="18"/>
      <c r="IG196" s="18"/>
      <c r="IH196" s="18"/>
      <c r="II196" s="18"/>
      <c r="IJ196" s="18"/>
      <c r="IK196" s="18"/>
      <c r="IL196" s="18"/>
      <c r="IM196" s="18"/>
      <c r="IN196" s="18"/>
      <c r="IO196" s="18"/>
      <c r="IP196" s="18"/>
      <c r="IQ196" s="18"/>
      <c r="IR196" s="18"/>
      <c r="IS196" s="18"/>
      <c r="IT196" s="18"/>
      <c r="IU196" s="18"/>
      <c r="IV196" s="18"/>
      <c r="IW196" s="18"/>
      <c r="IX196" s="18"/>
      <c r="IY196" s="18"/>
      <c r="IZ196" s="18"/>
      <c r="JA196" s="18"/>
      <c r="JB196" s="18"/>
      <c r="JC196" s="18"/>
      <c r="JD196" s="18"/>
      <c r="JE196" s="18"/>
      <c r="JF196" s="18"/>
    </row>
    <row r="197" spans="36:266" x14ac:dyDescent="0.3">
      <c r="AJ197" s="24"/>
      <c r="AK197" s="24"/>
      <c r="AL197" s="20"/>
      <c r="AM197" s="23"/>
      <c r="AN197" s="18"/>
      <c r="AO197" s="24"/>
      <c r="AU197" s="19"/>
      <c r="AV197" s="19"/>
      <c r="AW197" s="71"/>
      <c r="AX197" s="71"/>
      <c r="AY197" s="71"/>
      <c r="BB197" s="25"/>
      <c r="BC197" s="21"/>
      <c r="BG197" s="18"/>
      <c r="BN197" s="22"/>
      <c r="BO197" s="22"/>
      <c r="BP197" s="22"/>
      <c r="BQ197" s="22"/>
      <c r="BR197" s="15"/>
      <c r="CF197" s="15"/>
      <c r="CL197" s="22"/>
      <c r="CM197" s="15"/>
      <c r="CR197" s="22"/>
      <c r="CT197" s="15"/>
      <c r="CW197" s="22"/>
      <c r="DA197" s="15"/>
      <c r="DH197" s="15"/>
      <c r="DJ197" s="22"/>
      <c r="DO197" s="15"/>
      <c r="DV197" s="15"/>
      <c r="EC197" s="15"/>
      <c r="EJ197" s="15"/>
      <c r="EQ197" s="15"/>
      <c r="EX197" s="15"/>
      <c r="FE197" s="15"/>
      <c r="FL197" s="15"/>
      <c r="FS197" s="15"/>
      <c r="FZ197" s="15"/>
      <c r="GG197" s="15"/>
      <c r="GN197" s="15"/>
      <c r="GP197" s="22"/>
      <c r="GQ197" s="22"/>
      <c r="GR197" s="22"/>
      <c r="GS197" s="22"/>
      <c r="GT197" s="22"/>
      <c r="GU197" s="15"/>
      <c r="GV197" s="22"/>
      <c r="GW197" s="22"/>
      <c r="GX197" s="22"/>
      <c r="GY197" s="18"/>
      <c r="GZ197" s="18"/>
      <c r="HA197" s="18"/>
      <c r="HB197" s="18"/>
      <c r="HC197" s="18"/>
      <c r="HD197" s="18"/>
      <c r="HE197" s="18"/>
      <c r="HF197" s="18"/>
      <c r="HG197" s="18"/>
      <c r="HH197" s="18"/>
      <c r="HI197" s="18"/>
      <c r="HJ197" s="18"/>
      <c r="HK197" s="18"/>
      <c r="HL197" s="18"/>
      <c r="HM197" s="18"/>
      <c r="HN197" s="18"/>
      <c r="HO197" s="18"/>
      <c r="HP197" s="18"/>
      <c r="HQ197" s="18"/>
      <c r="HR197" s="18"/>
      <c r="HS197" s="18"/>
      <c r="HT197" s="18"/>
      <c r="HU197" s="18"/>
      <c r="HV197" s="18"/>
      <c r="HW197" s="18"/>
      <c r="HX197" s="18"/>
      <c r="HY197" s="18"/>
      <c r="HZ197" s="18"/>
      <c r="IA197" s="18"/>
      <c r="IB197" s="18"/>
      <c r="IC197" s="18"/>
      <c r="ID197" s="18"/>
      <c r="IE197" s="18"/>
      <c r="IF197" s="18"/>
      <c r="IG197" s="18"/>
      <c r="IH197" s="18"/>
      <c r="II197" s="18"/>
      <c r="IJ197" s="18"/>
      <c r="IK197" s="18"/>
      <c r="IL197" s="18"/>
      <c r="IM197" s="18"/>
      <c r="IN197" s="18"/>
      <c r="IO197" s="18"/>
      <c r="IP197" s="18"/>
      <c r="IQ197" s="18"/>
      <c r="IR197" s="18"/>
      <c r="IS197" s="18"/>
      <c r="IT197" s="18"/>
      <c r="IU197" s="18"/>
      <c r="IV197" s="18"/>
      <c r="IW197" s="18"/>
      <c r="IX197" s="18"/>
      <c r="IY197" s="18"/>
      <c r="IZ197" s="18"/>
      <c r="JA197" s="18"/>
      <c r="JB197" s="18"/>
      <c r="JC197" s="18"/>
      <c r="JD197" s="18"/>
      <c r="JE197" s="18"/>
      <c r="JF197" s="18"/>
    </row>
    <row r="198" spans="36:266" x14ac:dyDescent="0.3">
      <c r="AJ198" s="24"/>
      <c r="AK198" s="24"/>
      <c r="AL198" s="20"/>
      <c r="AM198" s="23"/>
      <c r="AN198" s="18"/>
      <c r="AO198" s="24"/>
      <c r="AU198" s="19"/>
      <c r="AV198" s="19"/>
      <c r="AW198" s="71"/>
      <c r="AX198" s="71"/>
      <c r="AY198" s="71"/>
      <c r="BB198" s="25"/>
      <c r="BC198" s="21"/>
      <c r="BG198" s="18"/>
      <c r="BN198" s="22"/>
      <c r="BO198" s="22"/>
      <c r="BP198" s="22"/>
      <c r="BQ198" s="22"/>
      <c r="BR198" s="15"/>
      <c r="CF198" s="15"/>
      <c r="CL198" s="22"/>
      <c r="CM198" s="15"/>
      <c r="CR198" s="22"/>
      <c r="CT198" s="15"/>
      <c r="CW198" s="22"/>
      <c r="DA198" s="15"/>
      <c r="DH198" s="15"/>
      <c r="DJ198" s="22"/>
      <c r="DO198" s="15"/>
      <c r="DV198" s="15"/>
      <c r="EC198" s="15"/>
      <c r="EJ198" s="15"/>
      <c r="EQ198" s="15"/>
      <c r="EX198" s="15"/>
      <c r="FE198" s="15"/>
      <c r="FL198" s="15"/>
      <c r="FS198" s="15"/>
      <c r="FZ198" s="15"/>
      <c r="GG198" s="15"/>
      <c r="GN198" s="15"/>
      <c r="GP198" s="22"/>
      <c r="GQ198" s="22"/>
      <c r="GR198" s="22"/>
      <c r="GS198" s="22"/>
      <c r="GT198" s="22"/>
      <c r="GU198" s="15"/>
      <c r="GV198" s="22"/>
      <c r="GW198" s="22"/>
      <c r="GX198" s="22"/>
      <c r="GY198" s="18"/>
      <c r="GZ198" s="18"/>
      <c r="HA198" s="18"/>
      <c r="HB198" s="18"/>
      <c r="HC198" s="18"/>
      <c r="HD198" s="18"/>
      <c r="HE198" s="18"/>
      <c r="HF198" s="18"/>
      <c r="HG198" s="18"/>
      <c r="HH198" s="18"/>
      <c r="HI198" s="18"/>
      <c r="HJ198" s="18"/>
      <c r="HK198" s="18"/>
      <c r="HL198" s="18"/>
      <c r="HM198" s="18"/>
      <c r="HN198" s="18"/>
      <c r="HO198" s="18"/>
      <c r="HP198" s="18"/>
      <c r="HQ198" s="18"/>
      <c r="HR198" s="18"/>
      <c r="HS198" s="18"/>
      <c r="HT198" s="18"/>
      <c r="HU198" s="18"/>
      <c r="HV198" s="18"/>
      <c r="HW198" s="18"/>
      <c r="HX198" s="18"/>
      <c r="HY198" s="18"/>
      <c r="HZ198" s="18"/>
      <c r="IA198" s="18"/>
      <c r="IB198" s="18"/>
      <c r="IC198" s="18"/>
      <c r="ID198" s="18"/>
      <c r="IE198" s="18"/>
      <c r="IF198" s="18"/>
      <c r="IG198" s="18"/>
      <c r="IH198" s="18"/>
      <c r="II198" s="18"/>
      <c r="IJ198" s="18"/>
      <c r="IK198" s="18"/>
      <c r="IL198" s="18"/>
      <c r="IM198" s="18"/>
      <c r="IN198" s="18"/>
      <c r="IO198" s="18"/>
      <c r="IP198" s="18"/>
      <c r="IQ198" s="18"/>
      <c r="IR198" s="18"/>
      <c r="IS198" s="18"/>
      <c r="IT198" s="18"/>
      <c r="IU198" s="18"/>
      <c r="IV198" s="18"/>
      <c r="IW198" s="18"/>
      <c r="IX198" s="18"/>
      <c r="IY198" s="18"/>
      <c r="IZ198" s="18"/>
      <c r="JA198" s="18"/>
      <c r="JB198" s="18"/>
      <c r="JC198" s="18"/>
      <c r="JD198" s="18"/>
      <c r="JE198" s="18"/>
      <c r="JF198" s="18"/>
    </row>
    <row r="199" spans="36:266" x14ac:dyDescent="0.3">
      <c r="AJ199" s="24"/>
      <c r="AK199" s="24"/>
      <c r="AL199" s="20"/>
      <c r="AM199" s="23"/>
      <c r="AN199" s="18"/>
      <c r="AO199" s="24"/>
      <c r="AU199" s="19"/>
      <c r="AV199" s="19"/>
      <c r="AW199" s="71"/>
      <c r="AX199" s="71"/>
      <c r="AY199" s="71"/>
      <c r="BB199" s="25"/>
      <c r="BC199" s="21"/>
      <c r="BG199" s="18"/>
      <c r="BN199" s="22"/>
      <c r="BO199" s="22"/>
      <c r="BP199" s="22"/>
      <c r="BQ199" s="22"/>
      <c r="BR199" s="15"/>
      <c r="CF199" s="15"/>
      <c r="CL199" s="22"/>
      <c r="CM199" s="15"/>
      <c r="CR199" s="22"/>
      <c r="CT199" s="15"/>
      <c r="CW199" s="22"/>
      <c r="DA199" s="15"/>
      <c r="DH199" s="15"/>
      <c r="DJ199" s="22"/>
      <c r="DO199" s="15"/>
      <c r="DV199" s="15"/>
      <c r="EC199" s="15"/>
      <c r="EJ199" s="15"/>
      <c r="EQ199" s="15"/>
      <c r="EX199" s="15"/>
      <c r="FE199" s="15"/>
      <c r="FL199" s="15"/>
      <c r="FS199" s="15"/>
      <c r="FZ199" s="15"/>
      <c r="GG199" s="15"/>
      <c r="GN199" s="15"/>
      <c r="GP199" s="22"/>
      <c r="GQ199" s="22"/>
      <c r="GR199" s="22"/>
      <c r="GS199" s="22"/>
      <c r="GT199" s="22"/>
      <c r="GU199" s="15"/>
      <c r="GV199" s="22"/>
      <c r="GW199" s="22"/>
      <c r="GX199" s="22"/>
      <c r="GY199" s="18"/>
      <c r="GZ199" s="18"/>
      <c r="HA199" s="18"/>
      <c r="HB199" s="18"/>
      <c r="HC199" s="18"/>
      <c r="HD199" s="18"/>
      <c r="HE199" s="18"/>
      <c r="HF199" s="18"/>
      <c r="HG199" s="18"/>
      <c r="HH199" s="18"/>
      <c r="HI199" s="18"/>
      <c r="HJ199" s="18"/>
      <c r="HK199" s="18"/>
      <c r="HL199" s="18"/>
      <c r="HM199" s="18"/>
      <c r="HN199" s="18"/>
      <c r="HO199" s="18"/>
      <c r="HP199" s="18"/>
      <c r="HQ199" s="18"/>
      <c r="HR199" s="18"/>
      <c r="HS199" s="18"/>
      <c r="HT199" s="18"/>
      <c r="HU199" s="18"/>
      <c r="HV199" s="18"/>
      <c r="HW199" s="18"/>
      <c r="HX199" s="18"/>
      <c r="HY199" s="18"/>
      <c r="HZ199" s="18"/>
      <c r="IA199" s="18"/>
      <c r="IB199" s="18"/>
      <c r="IC199" s="18"/>
      <c r="ID199" s="18"/>
      <c r="IE199" s="18"/>
      <c r="IF199" s="18"/>
      <c r="IG199" s="18"/>
      <c r="IH199" s="18"/>
      <c r="II199" s="18"/>
      <c r="IJ199" s="18"/>
      <c r="IK199" s="18"/>
      <c r="IL199" s="18"/>
      <c r="IM199" s="18"/>
      <c r="IN199" s="18"/>
      <c r="IO199" s="18"/>
      <c r="IP199" s="18"/>
      <c r="IQ199" s="18"/>
      <c r="IR199" s="18"/>
      <c r="IS199" s="18"/>
      <c r="IT199" s="18"/>
      <c r="IU199" s="18"/>
      <c r="IV199" s="18"/>
      <c r="IW199" s="18"/>
      <c r="IX199" s="18"/>
      <c r="IY199" s="18"/>
      <c r="IZ199" s="18"/>
      <c r="JA199" s="18"/>
      <c r="JB199" s="18"/>
      <c r="JC199" s="18"/>
      <c r="JD199" s="18"/>
      <c r="JE199" s="18"/>
      <c r="JF199" s="18"/>
    </row>
    <row r="200" spans="36:266" x14ac:dyDescent="0.3">
      <c r="AJ200" s="24"/>
      <c r="AK200" s="24"/>
      <c r="AL200" s="20"/>
      <c r="AM200" s="23"/>
      <c r="AN200" s="18"/>
      <c r="AO200" s="24"/>
      <c r="AU200" s="19"/>
      <c r="AV200" s="19"/>
      <c r="AW200" s="71"/>
      <c r="AX200" s="71"/>
      <c r="AY200" s="71"/>
      <c r="BB200" s="25"/>
      <c r="BC200" s="21"/>
      <c r="BG200" s="18"/>
      <c r="BN200" s="22"/>
      <c r="BO200" s="22"/>
      <c r="BP200" s="22"/>
      <c r="BQ200" s="22"/>
      <c r="BR200" s="15"/>
      <c r="CF200" s="15"/>
      <c r="CL200" s="22"/>
      <c r="CM200" s="15"/>
      <c r="CR200" s="22"/>
      <c r="CT200" s="15"/>
      <c r="CW200" s="22"/>
      <c r="DA200" s="15"/>
      <c r="DH200" s="15"/>
      <c r="DJ200" s="22"/>
      <c r="DO200" s="15"/>
      <c r="DV200" s="15"/>
      <c r="EC200" s="15"/>
      <c r="EJ200" s="15"/>
      <c r="EQ200" s="15"/>
      <c r="EX200" s="15"/>
      <c r="FE200" s="15"/>
      <c r="FL200" s="15"/>
      <c r="FS200" s="15"/>
      <c r="FZ200" s="15"/>
      <c r="GG200" s="15"/>
      <c r="GN200" s="15"/>
      <c r="GP200" s="22"/>
      <c r="GQ200" s="22"/>
      <c r="GR200" s="22"/>
      <c r="GS200" s="22"/>
      <c r="GT200" s="22"/>
      <c r="GU200" s="15"/>
      <c r="GV200" s="22"/>
      <c r="GW200" s="22"/>
      <c r="GX200" s="22"/>
      <c r="GY200" s="18"/>
      <c r="GZ200" s="18"/>
      <c r="HA200" s="18"/>
      <c r="HB200" s="18"/>
      <c r="HC200" s="18"/>
      <c r="HD200" s="18"/>
      <c r="HE200" s="18"/>
      <c r="HF200" s="18"/>
      <c r="HG200" s="18"/>
      <c r="HH200" s="18"/>
      <c r="HI200" s="18"/>
      <c r="HJ200" s="18"/>
      <c r="HK200" s="18"/>
      <c r="HL200" s="18"/>
      <c r="HM200" s="18"/>
      <c r="HN200" s="18"/>
      <c r="HO200" s="18"/>
      <c r="HP200" s="18"/>
      <c r="HQ200" s="18"/>
      <c r="HR200" s="18"/>
      <c r="HS200" s="18"/>
      <c r="HT200" s="18"/>
      <c r="HU200" s="18"/>
      <c r="HV200" s="18"/>
      <c r="HW200" s="18"/>
      <c r="HX200" s="18"/>
      <c r="HY200" s="18"/>
      <c r="HZ200" s="18"/>
      <c r="IA200" s="18"/>
      <c r="IB200" s="18"/>
      <c r="IC200" s="18"/>
      <c r="ID200" s="18"/>
      <c r="IE200" s="18"/>
      <c r="IF200" s="18"/>
      <c r="IG200" s="18"/>
      <c r="IH200" s="18"/>
      <c r="II200" s="18"/>
      <c r="IJ200" s="18"/>
      <c r="IK200" s="18"/>
      <c r="IL200" s="18"/>
      <c r="IM200" s="18"/>
      <c r="IN200" s="18"/>
      <c r="IO200" s="18"/>
      <c r="IP200" s="18"/>
      <c r="IQ200" s="18"/>
      <c r="IR200" s="18"/>
      <c r="IS200" s="18"/>
      <c r="IT200" s="18"/>
      <c r="IU200" s="18"/>
      <c r="IV200" s="18"/>
      <c r="IW200" s="18"/>
      <c r="IX200" s="18"/>
      <c r="IY200" s="18"/>
      <c r="IZ200" s="18"/>
      <c r="JA200" s="18"/>
      <c r="JB200" s="18"/>
      <c r="JC200" s="18"/>
      <c r="JD200" s="18"/>
      <c r="JE200" s="18"/>
      <c r="JF200" s="18"/>
    </row>
    <row r="201" spans="36:266" x14ac:dyDescent="0.3">
      <c r="AJ201" s="24"/>
      <c r="AK201" s="24"/>
      <c r="AL201" s="20"/>
      <c r="AM201" s="23"/>
      <c r="AN201" s="18"/>
      <c r="AO201" s="24"/>
      <c r="AU201" s="19"/>
      <c r="AV201" s="19"/>
      <c r="AW201" s="71"/>
      <c r="AX201" s="71"/>
      <c r="AY201" s="71"/>
      <c r="BB201" s="25"/>
      <c r="BC201" s="21"/>
      <c r="BG201" s="18"/>
      <c r="BN201" s="22"/>
      <c r="BO201" s="22"/>
      <c r="BP201" s="22"/>
      <c r="BQ201" s="22"/>
      <c r="BR201" s="15"/>
      <c r="CF201" s="15"/>
      <c r="CL201" s="22"/>
      <c r="CM201" s="15"/>
      <c r="CR201" s="22"/>
      <c r="CT201" s="15"/>
      <c r="CW201" s="22"/>
      <c r="DA201" s="15"/>
      <c r="DH201" s="15"/>
      <c r="DJ201" s="22"/>
      <c r="DO201" s="15"/>
      <c r="DV201" s="15"/>
      <c r="EC201" s="15"/>
      <c r="EJ201" s="15"/>
      <c r="EQ201" s="15"/>
      <c r="EX201" s="15"/>
      <c r="FE201" s="15"/>
      <c r="FL201" s="15"/>
      <c r="FS201" s="15"/>
      <c r="FZ201" s="15"/>
      <c r="GG201" s="15"/>
      <c r="GN201" s="15"/>
      <c r="GP201" s="22"/>
      <c r="GQ201" s="22"/>
      <c r="GR201" s="22"/>
      <c r="GS201" s="22"/>
      <c r="GT201" s="22"/>
      <c r="GU201" s="15"/>
      <c r="GV201" s="22"/>
      <c r="GW201" s="22"/>
      <c r="GX201" s="22"/>
      <c r="GY201" s="18"/>
      <c r="GZ201" s="18"/>
      <c r="HA201" s="18"/>
      <c r="HB201" s="18"/>
      <c r="HC201" s="18"/>
      <c r="HD201" s="18"/>
      <c r="HE201" s="18"/>
      <c r="HF201" s="18"/>
      <c r="HG201" s="18"/>
      <c r="HH201" s="18"/>
      <c r="HI201" s="18"/>
      <c r="HJ201" s="18"/>
      <c r="HK201" s="18"/>
      <c r="HL201" s="18"/>
      <c r="HM201" s="18"/>
      <c r="HN201" s="18"/>
      <c r="HO201" s="18"/>
      <c r="HP201" s="18"/>
      <c r="HQ201" s="18"/>
      <c r="HR201" s="18"/>
      <c r="HS201" s="18"/>
      <c r="HT201" s="18"/>
      <c r="HU201" s="18"/>
      <c r="HV201" s="18"/>
      <c r="HW201" s="18"/>
      <c r="HX201" s="18"/>
      <c r="HY201" s="18"/>
      <c r="HZ201" s="18"/>
      <c r="IA201" s="18"/>
      <c r="IB201" s="18"/>
      <c r="IC201" s="18"/>
      <c r="ID201" s="18"/>
      <c r="IE201" s="18"/>
      <c r="IF201" s="18"/>
      <c r="IG201" s="18"/>
      <c r="IH201" s="18"/>
      <c r="II201" s="18"/>
      <c r="IJ201" s="18"/>
      <c r="IK201" s="18"/>
      <c r="IL201" s="18"/>
      <c r="IM201" s="18"/>
      <c r="IN201" s="18"/>
      <c r="IO201" s="18"/>
      <c r="IP201" s="18"/>
      <c r="IQ201" s="18"/>
      <c r="IR201" s="18"/>
      <c r="IS201" s="18"/>
      <c r="IT201" s="18"/>
      <c r="IU201" s="18"/>
      <c r="IV201" s="18"/>
      <c r="IW201" s="18"/>
      <c r="IX201" s="18"/>
      <c r="IY201" s="18"/>
      <c r="IZ201" s="18"/>
      <c r="JA201" s="18"/>
      <c r="JB201" s="18"/>
      <c r="JC201" s="18"/>
      <c r="JD201" s="18"/>
      <c r="JE201" s="18"/>
      <c r="JF201" s="18"/>
    </row>
    <row r="202" spans="36:266" x14ac:dyDescent="0.3">
      <c r="AJ202" s="24"/>
      <c r="AK202" s="24"/>
      <c r="AL202" s="20"/>
      <c r="AM202" s="23"/>
      <c r="AN202" s="18"/>
      <c r="AO202" s="24"/>
      <c r="AU202" s="19"/>
      <c r="AV202" s="19"/>
      <c r="AW202" s="71"/>
      <c r="AX202" s="71"/>
      <c r="AY202" s="71"/>
      <c r="BB202" s="25"/>
      <c r="BC202" s="21"/>
      <c r="BG202" s="18"/>
      <c r="BN202" s="22"/>
      <c r="BO202" s="22"/>
      <c r="BP202" s="22"/>
      <c r="BQ202" s="22"/>
      <c r="BR202" s="15"/>
      <c r="CF202" s="15"/>
      <c r="CL202" s="22"/>
      <c r="CM202" s="15"/>
      <c r="CR202" s="22"/>
      <c r="CT202" s="15"/>
      <c r="CW202" s="22"/>
      <c r="DA202" s="15"/>
      <c r="DH202" s="15"/>
      <c r="DJ202" s="22"/>
      <c r="DO202" s="15"/>
      <c r="DV202" s="15"/>
      <c r="EC202" s="15"/>
      <c r="EJ202" s="15"/>
      <c r="EQ202" s="15"/>
      <c r="EX202" s="15"/>
      <c r="FE202" s="15"/>
      <c r="FL202" s="15"/>
      <c r="FS202" s="15"/>
      <c r="FZ202" s="15"/>
      <c r="GG202" s="15"/>
      <c r="GN202" s="15"/>
      <c r="GP202" s="22"/>
      <c r="GQ202" s="22"/>
      <c r="GR202" s="22"/>
      <c r="GS202" s="22"/>
      <c r="GT202" s="22"/>
      <c r="GU202" s="15"/>
      <c r="GV202" s="22"/>
      <c r="GW202" s="22"/>
      <c r="GX202" s="22"/>
      <c r="GY202" s="18"/>
      <c r="GZ202" s="18"/>
      <c r="HA202" s="18"/>
      <c r="HB202" s="18"/>
      <c r="HC202" s="18"/>
      <c r="HD202" s="18"/>
      <c r="HE202" s="18"/>
      <c r="HF202" s="18"/>
      <c r="HG202" s="18"/>
      <c r="HH202" s="18"/>
      <c r="HI202" s="18"/>
      <c r="HJ202" s="18"/>
      <c r="HK202" s="18"/>
      <c r="HL202" s="18"/>
      <c r="HM202" s="18"/>
      <c r="HN202" s="18"/>
      <c r="HO202" s="18"/>
      <c r="HP202" s="18"/>
      <c r="HQ202" s="18"/>
      <c r="HR202" s="18"/>
      <c r="HS202" s="18"/>
      <c r="HT202" s="18"/>
      <c r="HU202" s="18"/>
      <c r="HV202" s="18"/>
      <c r="HW202" s="18"/>
      <c r="HX202" s="18"/>
      <c r="HY202" s="18"/>
      <c r="HZ202" s="18"/>
      <c r="IA202" s="18"/>
      <c r="IB202" s="18"/>
      <c r="IC202" s="18"/>
      <c r="ID202" s="18"/>
      <c r="IE202" s="18"/>
      <c r="IF202" s="18"/>
      <c r="IG202" s="18"/>
      <c r="IH202" s="18"/>
      <c r="II202" s="18"/>
      <c r="IJ202" s="18"/>
      <c r="IK202" s="18"/>
      <c r="IL202" s="18"/>
      <c r="IM202" s="18"/>
      <c r="IN202" s="18"/>
      <c r="IO202" s="18"/>
      <c r="IP202" s="18"/>
      <c r="IQ202" s="18"/>
      <c r="IR202" s="18"/>
      <c r="IS202" s="18"/>
      <c r="IT202" s="18"/>
      <c r="IU202" s="18"/>
      <c r="IV202" s="18"/>
      <c r="IW202" s="18"/>
      <c r="IX202" s="18"/>
      <c r="IY202" s="18"/>
      <c r="IZ202" s="18"/>
      <c r="JA202" s="18"/>
      <c r="JB202" s="18"/>
      <c r="JC202" s="18"/>
      <c r="JD202" s="18"/>
      <c r="JE202" s="18"/>
      <c r="JF202" s="18"/>
    </row>
    <row r="203" spans="36:266" x14ac:dyDescent="0.3">
      <c r="AJ203" s="24"/>
      <c r="AK203" s="24"/>
      <c r="AL203" s="20"/>
      <c r="AM203" s="23"/>
      <c r="AN203" s="18"/>
      <c r="AO203" s="24"/>
      <c r="AU203" s="19"/>
      <c r="AV203" s="19"/>
      <c r="AW203" s="71"/>
      <c r="AX203" s="71"/>
      <c r="AY203" s="71"/>
      <c r="BB203" s="25"/>
      <c r="BC203" s="21"/>
      <c r="BG203" s="18"/>
      <c r="BN203" s="22"/>
      <c r="BO203" s="22"/>
      <c r="BP203" s="22"/>
      <c r="BQ203" s="22"/>
      <c r="BR203" s="15"/>
      <c r="CF203" s="15"/>
      <c r="CL203" s="22"/>
      <c r="CM203" s="15"/>
      <c r="CR203" s="22"/>
      <c r="CT203" s="15"/>
      <c r="CW203" s="22"/>
      <c r="DA203" s="15"/>
      <c r="DH203" s="15"/>
      <c r="DJ203" s="22"/>
      <c r="DO203" s="15"/>
      <c r="DV203" s="15"/>
      <c r="EC203" s="15"/>
      <c r="EJ203" s="15"/>
      <c r="EQ203" s="15"/>
      <c r="EX203" s="15"/>
      <c r="FE203" s="15"/>
      <c r="FL203" s="15"/>
      <c r="FS203" s="15"/>
      <c r="FZ203" s="15"/>
      <c r="GG203" s="15"/>
      <c r="GN203" s="15"/>
      <c r="GP203" s="22"/>
      <c r="GQ203" s="22"/>
      <c r="GR203" s="22"/>
      <c r="GS203" s="22"/>
      <c r="GT203" s="22"/>
      <c r="GU203" s="15"/>
      <c r="GV203" s="22"/>
      <c r="GW203" s="22"/>
      <c r="GX203" s="22"/>
      <c r="GY203" s="18"/>
      <c r="GZ203" s="18"/>
      <c r="HA203" s="18"/>
      <c r="HB203" s="18"/>
      <c r="HC203" s="18"/>
      <c r="HD203" s="18"/>
      <c r="HE203" s="18"/>
      <c r="HF203" s="18"/>
      <c r="HG203" s="18"/>
      <c r="HH203" s="18"/>
      <c r="HI203" s="18"/>
      <c r="HJ203" s="18"/>
      <c r="HK203" s="18"/>
      <c r="HL203" s="18"/>
      <c r="HM203" s="18"/>
      <c r="HN203" s="18"/>
      <c r="HO203" s="18"/>
      <c r="HP203" s="18"/>
      <c r="HQ203" s="18"/>
      <c r="HR203" s="18"/>
      <c r="HS203" s="18"/>
      <c r="HT203" s="18"/>
      <c r="HU203" s="18"/>
      <c r="HV203" s="18"/>
      <c r="HW203" s="18"/>
      <c r="HX203" s="18"/>
      <c r="HY203" s="18"/>
      <c r="HZ203" s="18"/>
      <c r="IA203" s="18"/>
      <c r="IB203" s="18"/>
      <c r="IC203" s="18"/>
      <c r="ID203" s="18"/>
      <c r="IE203" s="18"/>
      <c r="IF203" s="18"/>
      <c r="IG203" s="18"/>
      <c r="IH203" s="18"/>
      <c r="II203" s="18"/>
      <c r="IJ203" s="18"/>
      <c r="IK203" s="18"/>
      <c r="IL203" s="18"/>
      <c r="IM203" s="18"/>
      <c r="IN203" s="18"/>
      <c r="IO203" s="18"/>
      <c r="IP203" s="18"/>
      <c r="IQ203" s="18"/>
      <c r="IR203" s="18"/>
      <c r="IS203" s="18"/>
      <c r="IT203" s="18"/>
      <c r="IU203" s="18"/>
      <c r="IV203" s="18"/>
      <c r="IW203" s="18"/>
      <c r="IX203" s="18"/>
      <c r="IY203" s="18"/>
      <c r="IZ203" s="18"/>
      <c r="JA203" s="18"/>
      <c r="JB203" s="18"/>
      <c r="JC203" s="18"/>
      <c r="JD203" s="18"/>
      <c r="JE203" s="18"/>
      <c r="JF203" s="18"/>
    </row>
    <row r="204" spans="36:266" x14ac:dyDescent="0.3">
      <c r="AJ204" s="24"/>
      <c r="AK204" s="24"/>
      <c r="AL204" s="20"/>
      <c r="AM204" s="23"/>
      <c r="AN204" s="18"/>
      <c r="AO204" s="24"/>
      <c r="AU204" s="19"/>
      <c r="AV204" s="19"/>
      <c r="AW204" s="71"/>
      <c r="AX204" s="71"/>
      <c r="AY204" s="71"/>
      <c r="BB204" s="25"/>
      <c r="BC204" s="21"/>
      <c r="BG204" s="18"/>
      <c r="BN204" s="22"/>
      <c r="BO204" s="22"/>
      <c r="BP204" s="22"/>
      <c r="BQ204" s="22"/>
      <c r="BR204" s="15"/>
      <c r="CF204" s="15"/>
      <c r="CL204" s="22"/>
      <c r="CM204" s="15"/>
      <c r="CR204" s="22"/>
      <c r="CT204" s="15"/>
      <c r="CW204" s="22"/>
      <c r="DA204" s="15"/>
      <c r="DH204" s="15"/>
      <c r="DJ204" s="22"/>
      <c r="DO204" s="15"/>
      <c r="DV204" s="15"/>
      <c r="EC204" s="15"/>
      <c r="EJ204" s="15"/>
      <c r="EQ204" s="15"/>
      <c r="EX204" s="15"/>
      <c r="FE204" s="15"/>
      <c r="FL204" s="15"/>
      <c r="FS204" s="15"/>
      <c r="FZ204" s="15"/>
      <c r="GG204" s="15"/>
      <c r="GN204" s="15"/>
      <c r="GP204" s="22"/>
      <c r="GQ204" s="22"/>
      <c r="GR204" s="22"/>
      <c r="GS204" s="22"/>
      <c r="GT204" s="22"/>
      <c r="GU204" s="15"/>
      <c r="GV204" s="22"/>
      <c r="GW204" s="22"/>
      <c r="GX204" s="22"/>
      <c r="GY204" s="18"/>
      <c r="GZ204" s="18"/>
      <c r="HA204" s="18"/>
      <c r="HB204" s="18"/>
      <c r="HC204" s="18"/>
      <c r="HD204" s="18"/>
      <c r="HE204" s="18"/>
      <c r="HF204" s="18"/>
      <c r="HG204" s="18"/>
      <c r="HH204" s="18"/>
      <c r="HI204" s="18"/>
      <c r="HJ204" s="18"/>
      <c r="HK204" s="18"/>
      <c r="HL204" s="18"/>
      <c r="HM204" s="18"/>
      <c r="HN204" s="18"/>
      <c r="HO204" s="18"/>
      <c r="HP204" s="18"/>
      <c r="HQ204" s="18"/>
      <c r="HR204" s="18"/>
      <c r="HS204" s="18"/>
      <c r="HT204" s="18"/>
      <c r="HU204" s="18"/>
      <c r="HV204" s="18"/>
      <c r="HW204" s="18"/>
      <c r="HX204" s="18"/>
      <c r="HY204" s="18"/>
      <c r="HZ204" s="18"/>
      <c r="IA204" s="18"/>
      <c r="IB204" s="18"/>
      <c r="IC204" s="18"/>
      <c r="ID204" s="18"/>
      <c r="IE204" s="18"/>
      <c r="IF204" s="18"/>
      <c r="IG204" s="18"/>
      <c r="IH204" s="18"/>
      <c r="II204" s="18"/>
      <c r="IJ204" s="18"/>
      <c r="IK204" s="18"/>
      <c r="IL204" s="18"/>
      <c r="IM204" s="18"/>
      <c r="IN204" s="18"/>
      <c r="IO204" s="18"/>
      <c r="IP204" s="18"/>
      <c r="IQ204" s="18"/>
      <c r="IR204" s="18"/>
      <c r="IS204" s="18"/>
      <c r="IT204" s="18"/>
      <c r="IU204" s="18"/>
      <c r="IV204" s="18"/>
      <c r="IW204" s="18"/>
      <c r="IX204" s="18"/>
      <c r="IY204" s="18"/>
      <c r="IZ204" s="18"/>
      <c r="JA204" s="18"/>
      <c r="JB204" s="18"/>
      <c r="JC204" s="18"/>
      <c r="JD204" s="18"/>
      <c r="JE204" s="18"/>
      <c r="JF204" s="18"/>
    </row>
    <row r="205" spans="36:266" x14ac:dyDescent="0.3">
      <c r="AJ205" s="24"/>
      <c r="AK205" s="24"/>
      <c r="AL205" s="20"/>
      <c r="AM205" s="23"/>
      <c r="AN205" s="18"/>
      <c r="AO205" s="24"/>
      <c r="AU205" s="19"/>
      <c r="AV205" s="19"/>
      <c r="AW205" s="71"/>
      <c r="AX205" s="71"/>
      <c r="AY205" s="71"/>
      <c r="BB205" s="25"/>
      <c r="BC205" s="21"/>
      <c r="BG205" s="18"/>
      <c r="BN205" s="22"/>
      <c r="BO205" s="22"/>
      <c r="BP205" s="22"/>
      <c r="BQ205" s="22"/>
      <c r="BR205" s="15"/>
      <c r="CF205" s="15"/>
      <c r="CL205" s="22"/>
      <c r="CM205" s="15"/>
      <c r="CR205" s="22"/>
      <c r="CT205" s="15"/>
      <c r="CW205" s="22"/>
      <c r="DA205" s="15"/>
      <c r="DH205" s="15"/>
      <c r="DJ205" s="22"/>
      <c r="DO205" s="15"/>
      <c r="DV205" s="15"/>
      <c r="EC205" s="15"/>
      <c r="EJ205" s="15"/>
      <c r="EQ205" s="15"/>
      <c r="EX205" s="15"/>
      <c r="FE205" s="15"/>
      <c r="FL205" s="15"/>
      <c r="FS205" s="15"/>
      <c r="FZ205" s="15"/>
      <c r="GG205" s="15"/>
      <c r="GN205" s="15"/>
      <c r="GP205" s="22"/>
      <c r="GQ205" s="22"/>
      <c r="GR205" s="22"/>
      <c r="GS205" s="22"/>
      <c r="GT205" s="22"/>
      <c r="GU205" s="15"/>
      <c r="GV205" s="22"/>
      <c r="GW205" s="22"/>
      <c r="GX205" s="22"/>
      <c r="GY205" s="18"/>
      <c r="GZ205" s="18"/>
      <c r="HA205" s="18"/>
      <c r="HB205" s="18"/>
      <c r="HC205" s="18"/>
      <c r="HD205" s="18"/>
      <c r="HE205" s="18"/>
      <c r="HF205" s="18"/>
      <c r="HG205" s="18"/>
      <c r="HH205" s="18"/>
      <c r="HI205" s="18"/>
      <c r="HJ205" s="18"/>
      <c r="HK205" s="18"/>
      <c r="HL205" s="18"/>
      <c r="HM205" s="18"/>
      <c r="HN205" s="18"/>
      <c r="HO205" s="18"/>
      <c r="HP205" s="18"/>
      <c r="HQ205" s="18"/>
      <c r="HR205" s="18"/>
      <c r="HS205" s="18"/>
      <c r="HT205" s="18"/>
      <c r="HU205" s="18"/>
      <c r="HV205" s="18"/>
      <c r="HW205" s="18"/>
      <c r="HX205" s="18"/>
      <c r="HY205" s="18"/>
      <c r="HZ205" s="18"/>
      <c r="IA205" s="18"/>
      <c r="IB205" s="18"/>
      <c r="IC205" s="18"/>
      <c r="ID205" s="18"/>
      <c r="IE205" s="18"/>
      <c r="IF205" s="18"/>
      <c r="IG205" s="18"/>
      <c r="IH205" s="18"/>
      <c r="II205" s="18"/>
      <c r="IJ205" s="18"/>
      <c r="IK205" s="18"/>
      <c r="IL205" s="18"/>
      <c r="IM205" s="18"/>
      <c r="IN205" s="18"/>
      <c r="IO205" s="18"/>
      <c r="IP205" s="18"/>
      <c r="IQ205" s="18"/>
      <c r="IR205" s="18"/>
      <c r="IS205" s="18"/>
      <c r="IT205" s="18"/>
      <c r="IU205" s="18"/>
      <c r="IV205" s="18"/>
      <c r="IW205" s="18"/>
      <c r="IX205" s="18"/>
      <c r="IY205" s="18"/>
      <c r="IZ205" s="18"/>
      <c r="JA205" s="18"/>
      <c r="JB205" s="18"/>
      <c r="JC205" s="18"/>
      <c r="JD205" s="18"/>
      <c r="JE205" s="18"/>
      <c r="JF205" s="18"/>
    </row>
    <row r="206" spans="36:266" x14ac:dyDescent="0.3">
      <c r="AJ206" s="24"/>
      <c r="AK206" s="24"/>
      <c r="AL206" s="20"/>
      <c r="AM206" s="23"/>
      <c r="AN206" s="18"/>
      <c r="AO206" s="24"/>
      <c r="AU206" s="19"/>
      <c r="AV206" s="19"/>
      <c r="AW206" s="71"/>
      <c r="AX206" s="71"/>
      <c r="AY206" s="71"/>
      <c r="BB206" s="25"/>
      <c r="BC206" s="21"/>
      <c r="BG206" s="18"/>
      <c r="BN206" s="22"/>
      <c r="BO206" s="22"/>
      <c r="BP206" s="22"/>
      <c r="BQ206" s="22"/>
      <c r="BR206" s="15"/>
      <c r="CF206" s="15"/>
      <c r="CL206" s="22"/>
      <c r="CM206" s="15"/>
      <c r="CR206" s="22"/>
      <c r="CT206" s="15"/>
      <c r="CW206" s="22"/>
      <c r="DA206" s="15"/>
      <c r="DH206" s="15"/>
      <c r="DJ206" s="22"/>
      <c r="DO206" s="15"/>
      <c r="DV206" s="15"/>
      <c r="EC206" s="15"/>
      <c r="EJ206" s="15"/>
      <c r="EQ206" s="15"/>
      <c r="EX206" s="15"/>
      <c r="FE206" s="15"/>
      <c r="FL206" s="15"/>
      <c r="FS206" s="15"/>
      <c r="FZ206" s="15"/>
      <c r="GG206" s="15"/>
      <c r="GN206" s="15"/>
      <c r="GP206" s="22"/>
      <c r="GQ206" s="22"/>
      <c r="GR206" s="22"/>
      <c r="GS206" s="22"/>
      <c r="GT206" s="22"/>
      <c r="GU206" s="15"/>
      <c r="GV206" s="22"/>
      <c r="GW206" s="22"/>
      <c r="GX206" s="22"/>
      <c r="GY206" s="18"/>
      <c r="GZ206" s="18"/>
      <c r="HA206" s="18"/>
      <c r="HB206" s="18"/>
      <c r="HC206" s="18"/>
      <c r="HD206" s="18"/>
      <c r="HE206" s="18"/>
      <c r="HF206" s="18"/>
      <c r="HG206" s="18"/>
      <c r="HH206" s="18"/>
      <c r="HI206" s="18"/>
      <c r="HJ206" s="18"/>
      <c r="HK206" s="18"/>
      <c r="HL206" s="18"/>
      <c r="HM206" s="18"/>
      <c r="HN206" s="18"/>
      <c r="HO206" s="18"/>
      <c r="HP206" s="18"/>
      <c r="HQ206" s="18"/>
      <c r="HR206" s="18"/>
      <c r="HS206" s="18"/>
      <c r="HT206" s="18"/>
      <c r="HU206" s="18"/>
      <c r="HV206" s="18"/>
      <c r="HW206" s="18"/>
      <c r="HX206" s="18"/>
      <c r="HY206" s="18"/>
      <c r="HZ206" s="18"/>
      <c r="IA206" s="18"/>
      <c r="IB206" s="18"/>
      <c r="IC206" s="18"/>
      <c r="ID206" s="18"/>
      <c r="IE206" s="18"/>
      <c r="IF206" s="18"/>
      <c r="IG206" s="18"/>
      <c r="IH206" s="18"/>
      <c r="II206" s="18"/>
      <c r="IJ206" s="18"/>
      <c r="IK206" s="18"/>
      <c r="IL206" s="18"/>
      <c r="IM206" s="18"/>
      <c r="IN206" s="18"/>
      <c r="IO206" s="18"/>
      <c r="IP206" s="18"/>
      <c r="IQ206" s="18"/>
      <c r="IR206" s="18"/>
      <c r="IS206" s="18"/>
      <c r="IT206" s="18"/>
      <c r="IU206" s="18"/>
      <c r="IV206" s="18"/>
      <c r="IW206" s="18"/>
      <c r="IX206" s="18"/>
      <c r="IY206" s="18"/>
      <c r="IZ206" s="18"/>
      <c r="JA206" s="18"/>
      <c r="JB206" s="18"/>
      <c r="JC206" s="18"/>
      <c r="JD206" s="18"/>
      <c r="JE206" s="18"/>
      <c r="JF206" s="18"/>
    </row>
    <row r="207" spans="36:266" x14ac:dyDescent="0.3">
      <c r="AJ207" s="24"/>
      <c r="AK207" s="24"/>
      <c r="AL207" s="20"/>
      <c r="AM207" s="23"/>
      <c r="AN207" s="18"/>
      <c r="AO207" s="24"/>
      <c r="AU207" s="19"/>
      <c r="AV207" s="19"/>
      <c r="AW207" s="71"/>
      <c r="AX207" s="71"/>
      <c r="AY207" s="71"/>
      <c r="BB207" s="25"/>
      <c r="BC207" s="21"/>
      <c r="BG207" s="18"/>
      <c r="BN207" s="22"/>
      <c r="BO207" s="22"/>
      <c r="BP207" s="22"/>
      <c r="BQ207" s="22"/>
      <c r="BR207" s="15"/>
      <c r="CF207" s="15"/>
      <c r="CL207" s="22"/>
      <c r="CM207" s="15"/>
      <c r="CR207" s="22"/>
      <c r="CT207" s="15"/>
      <c r="CW207" s="22"/>
      <c r="DA207" s="15"/>
      <c r="DH207" s="15"/>
      <c r="DJ207" s="22"/>
      <c r="DO207" s="15"/>
      <c r="DV207" s="15"/>
      <c r="EC207" s="15"/>
      <c r="EJ207" s="15"/>
      <c r="EQ207" s="15"/>
      <c r="EX207" s="15"/>
      <c r="FE207" s="15"/>
      <c r="FL207" s="15"/>
      <c r="FS207" s="15"/>
      <c r="FZ207" s="15"/>
      <c r="GG207" s="15"/>
      <c r="GN207" s="15"/>
      <c r="GP207" s="22"/>
      <c r="GQ207" s="22"/>
      <c r="GR207" s="22"/>
      <c r="GS207" s="22"/>
      <c r="GT207" s="22"/>
      <c r="GU207" s="15"/>
      <c r="GV207" s="22"/>
      <c r="GW207" s="22"/>
      <c r="GX207" s="22"/>
      <c r="GY207" s="18"/>
      <c r="GZ207" s="18"/>
      <c r="HA207" s="18"/>
      <c r="HB207" s="18"/>
      <c r="HC207" s="18"/>
      <c r="HD207" s="18"/>
      <c r="HE207" s="18"/>
      <c r="HF207" s="18"/>
      <c r="HG207" s="18"/>
      <c r="HH207" s="18"/>
      <c r="HI207" s="18"/>
      <c r="HJ207" s="18"/>
      <c r="HK207" s="18"/>
      <c r="HL207" s="18"/>
      <c r="HM207" s="18"/>
      <c r="HN207" s="18"/>
      <c r="HO207" s="18"/>
      <c r="HP207" s="18"/>
      <c r="HQ207" s="18"/>
      <c r="HR207" s="18"/>
      <c r="HS207" s="18"/>
      <c r="HT207" s="18"/>
      <c r="HU207" s="18"/>
      <c r="HV207" s="18"/>
      <c r="HW207" s="18"/>
      <c r="HX207" s="18"/>
      <c r="HY207" s="18"/>
      <c r="HZ207" s="18"/>
      <c r="IA207" s="18"/>
      <c r="IB207" s="18"/>
      <c r="IC207" s="18"/>
      <c r="ID207" s="18"/>
      <c r="IE207" s="18"/>
      <c r="IF207" s="18"/>
      <c r="IG207" s="18"/>
      <c r="IH207" s="18"/>
      <c r="II207" s="18"/>
      <c r="IJ207" s="18"/>
      <c r="IK207" s="18"/>
      <c r="IL207" s="18"/>
      <c r="IM207" s="18"/>
      <c r="IN207" s="18"/>
      <c r="IO207" s="18"/>
      <c r="IP207" s="18"/>
      <c r="IQ207" s="18"/>
      <c r="IR207" s="18"/>
      <c r="IS207" s="18"/>
      <c r="IT207" s="18"/>
      <c r="IU207" s="18"/>
      <c r="IV207" s="18"/>
      <c r="IW207" s="18"/>
      <c r="IX207" s="18"/>
      <c r="IY207" s="18"/>
      <c r="IZ207" s="18"/>
      <c r="JA207" s="18"/>
      <c r="JB207" s="18"/>
      <c r="JC207" s="18"/>
      <c r="JD207" s="18"/>
      <c r="JE207" s="18"/>
      <c r="JF207" s="18"/>
    </row>
    <row r="208" spans="36:266" x14ac:dyDescent="0.3">
      <c r="AJ208" s="24"/>
      <c r="AK208" s="24"/>
      <c r="AL208" s="20"/>
      <c r="AM208" s="23"/>
      <c r="AN208" s="18"/>
      <c r="AO208" s="24"/>
      <c r="AU208" s="19"/>
      <c r="AV208" s="19"/>
      <c r="AW208" s="71"/>
      <c r="AX208" s="71"/>
      <c r="AY208" s="71"/>
      <c r="BB208" s="25"/>
      <c r="BC208" s="21"/>
      <c r="BG208" s="18"/>
      <c r="BN208" s="22"/>
      <c r="BO208" s="22"/>
      <c r="BP208" s="22"/>
      <c r="BQ208" s="22"/>
      <c r="BR208" s="15"/>
      <c r="CF208" s="15"/>
      <c r="CL208" s="22"/>
      <c r="CM208" s="15"/>
      <c r="CR208" s="22"/>
      <c r="CT208" s="15"/>
      <c r="CW208" s="22"/>
      <c r="DA208" s="15"/>
      <c r="DH208" s="15"/>
      <c r="DJ208" s="22"/>
      <c r="DO208" s="15"/>
      <c r="DV208" s="15"/>
      <c r="EC208" s="15"/>
      <c r="EJ208" s="15"/>
      <c r="EQ208" s="15"/>
      <c r="EX208" s="15"/>
      <c r="FE208" s="15"/>
      <c r="FL208" s="15"/>
      <c r="FS208" s="15"/>
      <c r="FZ208" s="15"/>
      <c r="GG208" s="15"/>
      <c r="GN208" s="15"/>
      <c r="GP208" s="22"/>
      <c r="GQ208" s="22"/>
      <c r="GR208" s="22"/>
      <c r="GS208" s="22"/>
      <c r="GT208" s="22"/>
      <c r="GU208" s="15"/>
      <c r="GV208" s="22"/>
      <c r="GW208" s="22"/>
      <c r="GX208" s="22"/>
      <c r="GY208" s="18"/>
      <c r="GZ208" s="18"/>
      <c r="HA208" s="18"/>
      <c r="HB208" s="18"/>
      <c r="HC208" s="18"/>
      <c r="HD208" s="18"/>
      <c r="HE208" s="18"/>
      <c r="HF208" s="18"/>
      <c r="HG208" s="18"/>
      <c r="HH208" s="18"/>
      <c r="HI208" s="18"/>
      <c r="HJ208" s="18"/>
      <c r="HK208" s="18"/>
      <c r="HL208" s="18"/>
      <c r="HM208" s="18"/>
      <c r="HN208" s="18"/>
      <c r="HO208" s="18"/>
      <c r="HP208" s="18"/>
      <c r="HQ208" s="18"/>
      <c r="HR208" s="18"/>
      <c r="HS208" s="18"/>
      <c r="HT208" s="18"/>
      <c r="HU208" s="18"/>
      <c r="HV208" s="18"/>
      <c r="HW208" s="18"/>
      <c r="HX208" s="18"/>
      <c r="HY208" s="18"/>
      <c r="HZ208" s="18"/>
      <c r="IA208" s="18"/>
      <c r="IB208" s="18"/>
      <c r="IC208" s="18"/>
      <c r="ID208" s="18"/>
      <c r="IE208" s="18"/>
      <c r="IF208" s="18"/>
      <c r="IG208" s="18"/>
      <c r="IH208" s="18"/>
      <c r="II208" s="18"/>
      <c r="IJ208" s="18"/>
      <c r="IK208" s="18"/>
      <c r="IL208" s="18"/>
      <c r="IM208" s="18"/>
      <c r="IN208" s="18"/>
      <c r="IO208" s="18"/>
      <c r="IP208" s="18"/>
      <c r="IQ208" s="18"/>
      <c r="IR208" s="18"/>
      <c r="IS208" s="18"/>
      <c r="IT208" s="18"/>
      <c r="IU208" s="18"/>
      <c r="IV208" s="18"/>
      <c r="IW208" s="18"/>
      <c r="IX208" s="18"/>
      <c r="IY208" s="18"/>
      <c r="IZ208" s="18"/>
      <c r="JA208" s="18"/>
      <c r="JB208" s="18"/>
      <c r="JC208" s="18"/>
      <c r="JD208" s="18"/>
      <c r="JE208" s="18"/>
      <c r="JF208" s="18"/>
    </row>
    <row r="209" spans="36:266" x14ac:dyDescent="0.3">
      <c r="AJ209" s="24"/>
      <c r="AK209" s="24"/>
      <c r="AL209" s="20"/>
      <c r="AM209" s="23"/>
      <c r="AN209" s="18"/>
      <c r="AO209" s="24"/>
      <c r="AU209" s="19"/>
      <c r="AV209" s="19"/>
      <c r="AW209" s="71"/>
      <c r="AX209" s="71"/>
      <c r="AY209" s="71"/>
      <c r="BB209" s="25"/>
      <c r="BC209" s="21"/>
      <c r="BG209" s="18"/>
      <c r="BN209" s="22"/>
      <c r="BO209" s="22"/>
      <c r="BP209" s="22"/>
      <c r="BQ209" s="22"/>
      <c r="BR209" s="15"/>
      <c r="CF209" s="15"/>
      <c r="CL209" s="22"/>
      <c r="CM209" s="15"/>
      <c r="CR209" s="22"/>
      <c r="CT209" s="15"/>
      <c r="CW209" s="22"/>
      <c r="DA209" s="15"/>
      <c r="DH209" s="15"/>
      <c r="DJ209" s="22"/>
      <c r="DO209" s="15"/>
      <c r="DV209" s="15"/>
      <c r="EC209" s="15"/>
      <c r="EJ209" s="15"/>
      <c r="EQ209" s="15"/>
      <c r="EX209" s="15"/>
      <c r="FE209" s="15"/>
      <c r="FL209" s="15"/>
      <c r="FS209" s="15"/>
      <c r="FZ209" s="15"/>
      <c r="GG209" s="15"/>
      <c r="GN209" s="15"/>
      <c r="GP209" s="22"/>
      <c r="GQ209" s="22"/>
      <c r="GR209" s="22"/>
      <c r="GS209" s="22"/>
      <c r="GT209" s="22"/>
      <c r="GU209" s="15"/>
      <c r="GV209" s="22"/>
      <c r="GW209" s="22"/>
      <c r="GX209" s="22"/>
      <c r="GY209" s="18"/>
      <c r="GZ209" s="18"/>
      <c r="HA209" s="18"/>
      <c r="HB209" s="18"/>
      <c r="HC209" s="18"/>
      <c r="HD209" s="18"/>
      <c r="HE209" s="18"/>
      <c r="HF209" s="18"/>
      <c r="HG209" s="18"/>
      <c r="HH209" s="18"/>
      <c r="HI209" s="18"/>
      <c r="HJ209" s="18"/>
      <c r="HK209" s="18"/>
      <c r="HL209" s="18"/>
      <c r="HM209" s="18"/>
      <c r="HN209" s="18"/>
      <c r="HO209" s="18"/>
      <c r="HP209" s="18"/>
      <c r="HQ209" s="18"/>
      <c r="HR209" s="18"/>
      <c r="HS209" s="18"/>
      <c r="HT209" s="18"/>
      <c r="HU209" s="18"/>
      <c r="HV209" s="18"/>
      <c r="HW209" s="18"/>
      <c r="HX209" s="18"/>
      <c r="HY209" s="18"/>
      <c r="HZ209" s="18"/>
      <c r="IA209" s="18"/>
      <c r="IB209" s="18"/>
      <c r="IC209" s="18"/>
      <c r="ID209" s="18"/>
      <c r="IE209" s="18"/>
      <c r="IF209" s="18"/>
      <c r="IG209" s="18"/>
      <c r="IH209" s="18"/>
      <c r="II209" s="18"/>
      <c r="IJ209" s="18"/>
      <c r="IK209" s="18"/>
      <c r="IL209" s="18"/>
      <c r="IM209" s="18"/>
      <c r="IN209" s="18"/>
      <c r="IO209" s="18"/>
      <c r="IP209" s="18"/>
      <c r="IQ209" s="18"/>
      <c r="IR209" s="18"/>
      <c r="IS209" s="18"/>
      <c r="IT209" s="18"/>
      <c r="IU209" s="18"/>
      <c r="IV209" s="18"/>
      <c r="IW209" s="18"/>
      <c r="IX209" s="18"/>
      <c r="IY209" s="18"/>
      <c r="IZ209" s="18"/>
      <c r="JA209" s="18"/>
      <c r="JB209" s="18"/>
      <c r="JC209" s="18"/>
      <c r="JD209" s="18"/>
      <c r="JE209" s="18"/>
      <c r="JF209" s="18"/>
    </row>
    <row r="210" spans="36:266" x14ac:dyDescent="0.3">
      <c r="AJ210" s="24"/>
      <c r="AK210" s="24"/>
      <c r="AL210" s="20"/>
      <c r="AM210" s="23"/>
      <c r="AN210" s="18"/>
      <c r="AO210" s="24"/>
      <c r="AU210" s="19"/>
      <c r="AV210" s="19"/>
      <c r="AW210" s="71"/>
      <c r="AX210" s="71"/>
      <c r="AY210" s="71"/>
      <c r="BB210" s="25"/>
      <c r="BC210" s="21"/>
      <c r="BG210" s="18"/>
      <c r="BN210" s="22"/>
      <c r="BO210" s="22"/>
      <c r="BP210" s="22"/>
      <c r="BQ210" s="22"/>
      <c r="BR210" s="15"/>
      <c r="CF210" s="15"/>
      <c r="CL210" s="22"/>
      <c r="CM210" s="15"/>
      <c r="CR210" s="22"/>
      <c r="CT210" s="15"/>
      <c r="CW210" s="22"/>
      <c r="DA210" s="15"/>
      <c r="DH210" s="15"/>
      <c r="DJ210" s="22"/>
      <c r="DO210" s="15"/>
      <c r="DV210" s="15"/>
      <c r="EC210" s="15"/>
      <c r="EJ210" s="15"/>
      <c r="EQ210" s="15"/>
      <c r="EX210" s="15"/>
      <c r="FE210" s="15"/>
      <c r="FL210" s="15"/>
      <c r="FS210" s="15"/>
      <c r="FZ210" s="15"/>
      <c r="GG210" s="15"/>
      <c r="GN210" s="15"/>
      <c r="GP210" s="22"/>
      <c r="GQ210" s="22"/>
      <c r="GR210" s="22"/>
      <c r="GS210" s="22"/>
      <c r="GT210" s="22"/>
      <c r="GU210" s="15"/>
      <c r="GV210" s="22"/>
      <c r="GW210" s="22"/>
      <c r="GX210" s="22"/>
      <c r="GY210" s="18"/>
      <c r="GZ210" s="18"/>
      <c r="HA210" s="18"/>
      <c r="HB210" s="18"/>
      <c r="HC210" s="18"/>
      <c r="HD210" s="18"/>
      <c r="HE210" s="18"/>
      <c r="HF210" s="18"/>
      <c r="HG210" s="18"/>
      <c r="HH210" s="18"/>
      <c r="HI210" s="18"/>
      <c r="HJ210" s="18"/>
      <c r="HK210" s="18"/>
      <c r="HL210" s="18"/>
      <c r="HM210" s="18"/>
      <c r="HN210" s="18"/>
      <c r="HO210" s="18"/>
      <c r="HP210" s="18"/>
      <c r="HQ210" s="18"/>
      <c r="HR210" s="18"/>
      <c r="HS210" s="18"/>
      <c r="HT210" s="18"/>
      <c r="HU210" s="18"/>
      <c r="HV210" s="18"/>
      <c r="HW210" s="18"/>
      <c r="HX210" s="18"/>
      <c r="HY210" s="18"/>
      <c r="HZ210" s="18"/>
      <c r="IA210" s="18"/>
      <c r="IB210" s="18"/>
      <c r="IC210" s="18"/>
      <c r="ID210" s="18"/>
      <c r="IE210" s="18"/>
      <c r="IF210" s="18"/>
      <c r="IG210" s="18"/>
      <c r="IH210" s="18"/>
      <c r="II210" s="18"/>
      <c r="IJ210" s="18"/>
      <c r="IK210" s="18"/>
      <c r="IL210" s="18"/>
      <c r="IM210" s="18"/>
      <c r="IN210" s="18"/>
      <c r="IO210" s="18"/>
      <c r="IP210" s="18"/>
      <c r="IQ210" s="18"/>
      <c r="IR210" s="18"/>
      <c r="IS210" s="18"/>
      <c r="IT210" s="18"/>
      <c r="IU210" s="18"/>
      <c r="IV210" s="18"/>
      <c r="IW210" s="18"/>
      <c r="IX210" s="18"/>
      <c r="IY210" s="18"/>
      <c r="IZ210" s="18"/>
      <c r="JA210" s="18"/>
      <c r="JB210" s="18"/>
      <c r="JC210" s="18"/>
      <c r="JD210" s="18"/>
      <c r="JE210" s="18"/>
      <c r="JF210" s="18"/>
    </row>
    <row r="211" spans="36:266" x14ac:dyDescent="0.3">
      <c r="AJ211" s="24"/>
      <c r="AK211" s="24"/>
      <c r="AL211" s="20"/>
      <c r="AM211" s="23"/>
      <c r="AN211" s="18"/>
      <c r="AO211" s="24"/>
      <c r="AU211" s="19"/>
      <c r="AV211" s="19"/>
      <c r="AW211" s="71"/>
      <c r="AX211" s="71"/>
      <c r="AY211" s="71"/>
      <c r="BB211" s="25"/>
      <c r="BC211" s="21"/>
      <c r="BG211" s="18"/>
      <c r="BN211" s="22"/>
      <c r="BO211" s="22"/>
      <c r="BP211" s="22"/>
      <c r="BQ211" s="22"/>
      <c r="BR211" s="15"/>
      <c r="CF211" s="15"/>
      <c r="CL211" s="22"/>
      <c r="CM211" s="15"/>
      <c r="CR211" s="22"/>
      <c r="CT211" s="15"/>
      <c r="CW211" s="22"/>
      <c r="DA211" s="15"/>
      <c r="DH211" s="15"/>
      <c r="DJ211" s="22"/>
      <c r="DO211" s="15"/>
      <c r="DV211" s="15"/>
      <c r="EC211" s="15"/>
      <c r="EJ211" s="15"/>
      <c r="EQ211" s="15"/>
      <c r="EX211" s="15"/>
      <c r="FE211" s="15"/>
      <c r="FL211" s="15"/>
      <c r="FS211" s="15"/>
      <c r="FZ211" s="15"/>
      <c r="GG211" s="15"/>
      <c r="GN211" s="15"/>
      <c r="GP211" s="22"/>
      <c r="GQ211" s="22"/>
      <c r="GR211" s="22"/>
      <c r="GS211" s="22"/>
      <c r="GT211" s="22"/>
      <c r="GU211" s="15"/>
      <c r="GV211" s="22"/>
      <c r="GW211" s="22"/>
      <c r="GX211" s="22"/>
      <c r="GY211" s="18"/>
      <c r="GZ211" s="18"/>
      <c r="HA211" s="18"/>
      <c r="HB211" s="18"/>
      <c r="HC211" s="18"/>
      <c r="HD211" s="18"/>
      <c r="HE211" s="18"/>
      <c r="HF211" s="18"/>
      <c r="HG211" s="18"/>
      <c r="HH211" s="18"/>
      <c r="HI211" s="18"/>
      <c r="HJ211" s="18"/>
      <c r="HK211" s="18"/>
      <c r="HL211" s="18"/>
      <c r="HM211" s="18"/>
      <c r="HN211" s="18"/>
      <c r="HO211" s="18"/>
      <c r="HP211" s="18"/>
      <c r="HQ211" s="18"/>
      <c r="HR211" s="18"/>
      <c r="HS211" s="18"/>
      <c r="HT211" s="18"/>
      <c r="HU211" s="18"/>
      <c r="HV211" s="18"/>
      <c r="HW211" s="18"/>
      <c r="HX211" s="18"/>
      <c r="HY211" s="18"/>
      <c r="HZ211" s="18"/>
      <c r="IA211" s="18"/>
      <c r="IB211" s="18"/>
      <c r="IC211" s="18"/>
      <c r="ID211" s="18"/>
      <c r="IE211" s="18"/>
      <c r="IF211" s="18"/>
      <c r="IG211" s="18"/>
      <c r="IH211" s="18"/>
      <c r="II211" s="18"/>
      <c r="IJ211" s="18"/>
      <c r="IK211" s="18"/>
      <c r="IL211" s="18"/>
      <c r="IM211" s="18"/>
      <c r="IN211" s="18"/>
      <c r="IO211" s="18"/>
      <c r="IP211" s="18"/>
      <c r="IQ211" s="18"/>
      <c r="IR211" s="18"/>
      <c r="IS211" s="18"/>
      <c r="IT211" s="18"/>
      <c r="IU211" s="18"/>
      <c r="IV211" s="18"/>
      <c r="IW211" s="18"/>
      <c r="IX211" s="18"/>
      <c r="IY211" s="18"/>
      <c r="IZ211" s="18"/>
      <c r="JA211" s="18"/>
      <c r="JB211" s="18"/>
      <c r="JC211" s="18"/>
      <c r="JD211" s="18"/>
      <c r="JE211" s="18"/>
      <c r="JF211" s="18"/>
    </row>
    <row r="212" spans="36:266" x14ac:dyDescent="0.3">
      <c r="AJ212" s="24"/>
      <c r="AK212" s="24"/>
      <c r="AL212" s="20"/>
      <c r="AM212" s="23"/>
      <c r="AN212" s="18"/>
      <c r="AO212" s="24"/>
      <c r="AU212" s="19"/>
      <c r="AV212" s="19"/>
      <c r="AW212" s="71"/>
      <c r="AX212" s="71"/>
      <c r="AY212" s="71"/>
      <c r="BB212" s="25"/>
      <c r="BC212" s="21"/>
      <c r="BG212" s="18"/>
      <c r="BN212" s="22"/>
      <c r="BO212" s="22"/>
      <c r="BP212" s="22"/>
      <c r="BQ212" s="22"/>
      <c r="BR212" s="15"/>
      <c r="CF212" s="15"/>
      <c r="CL212" s="22"/>
      <c r="CM212" s="15"/>
      <c r="CR212" s="22"/>
      <c r="CT212" s="15"/>
      <c r="CW212" s="22"/>
      <c r="DA212" s="15"/>
      <c r="DH212" s="15"/>
      <c r="DJ212" s="22"/>
      <c r="DO212" s="15"/>
      <c r="DV212" s="15"/>
      <c r="EC212" s="15"/>
      <c r="EJ212" s="15"/>
      <c r="EQ212" s="15"/>
      <c r="EX212" s="15"/>
      <c r="FE212" s="15"/>
      <c r="FL212" s="15"/>
      <c r="FS212" s="15"/>
      <c r="FZ212" s="15"/>
      <c r="GG212" s="15"/>
      <c r="GN212" s="15"/>
      <c r="GP212" s="22"/>
      <c r="GQ212" s="22"/>
      <c r="GR212" s="22"/>
      <c r="GS212" s="22"/>
      <c r="GT212" s="22"/>
      <c r="GU212" s="15"/>
      <c r="GV212" s="22"/>
      <c r="GW212" s="22"/>
      <c r="GX212" s="22"/>
      <c r="GY212" s="18"/>
      <c r="GZ212" s="18"/>
      <c r="HA212" s="18"/>
      <c r="HB212" s="18"/>
      <c r="HC212" s="18"/>
      <c r="HD212" s="18"/>
      <c r="HE212" s="18"/>
      <c r="HF212" s="18"/>
      <c r="HG212" s="18"/>
      <c r="HH212" s="18"/>
      <c r="HI212" s="18"/>
      <c r="HJ212" s="18"/>
      <c r="HK212" s="18"/>
      <c r="HL212" s="18"/>
      <c r="HM212" s="18"/>
      <c r="HN212" s="18"/>
      <c r="HO212" s="18"/>
      <c r="HP212" s="18"/>
      <c r="HQ212" s="18"/>
      <c r="HR212" s="18"/>
      <c r="HS212" s="18"/>
      <c r="HT212" s="18"/>
      <c r="HU212" s="18"/>
      <c r="HV212" s="18"/>
      <c r="HW212" s="18"/>
      <c r="HX212" s="18"/>
      <c r="HY212" s="18"/>
      <c r="HZ212" s="18"/>
      <c r="IA212" s="18"/>
      <c r="IB212" s="18"/>
      <c r="IC212" s="18"/>
      <c r="ID212" s="18"/>
      <c r="IE212" s="18"/>
      <c r="IF212" s="18"/>
      <c r="IG212" s="18"/>
      <c r="IH212" s="18"/>
      <c r="II212" s="18"/>
      <c r="IJ212" s="18"/>
      <c r="IK212" s="18"/>
      <c r="IL212" s="18"/>
      <c r="IM212" s="18"/>
      <c r="IN212" s="18"/>
      <c r="IO212" s="18"/>
      <c r="IP212" s="18"/>
      <c r="IQ212" s="18"/>
      <c r="IR212" s="18"/>
      <c r="IS212" s="18"/>
      <c r="IT212" s="18"/>
      <c r="IU212" s="18"/>
      <c r="IV212" s="18"/>
      <c r="IW212" s="18"/>
      <c r="IX212" s="18"/>
      <c r="IY212" s="18"/>
      <c r="IZ212" s="18"/>
      <c r="JA212" s="18"/>
      <c r="JB212" s="18"/>
      <c r="JC212" s="18"/>
      <c r="JD212" s="18"/>
      <c r="JE212" s="18"/>
      <c r="JF212" s="18"/>
    </row>
    <row r="213" spans="36:266" x14ac:dyDescent="0.3">
      <c r="AJ213" s="24"/>
      <c r="AK213" s="24"/>
      <c r="AL213" s="20"/>
      <c r="AM213" s="23"/>
      <c r="AN213" s="18"/>
      <c r="AO213" s="24"/>
      <c r="AU213" s="19"/>
      <c r="AV213" s="19"/>
      <c r="AW213" s="71"/>
      <c r="AX213" s="71"/>
      <c r="AY213" s="71"/>
      <c r="BB213" s="25"/>
      <c r="BC213" s="21"/>
      <c r="BG213" s="18"/>
      <c r="BN213" s="22"/>
      <c r="BO213" s="22"/>
      <c r="BP213" s="22"/>
      <c r="BQ213" s="22"/>
      <c r="BR213" s="15"/>
      <c r="CF213" s="15"/>
      <c r="CL213" s="22"/>
      <c r="CM213" s="15"/>
      <c r="CR213" s="22"/>
      <c r="CT213" s="15"/>
      <c r="CW213" s="22"/>
      <c r="DA213" s="15"/>
      <c r="DH213" s="15"/>
      <c r="DJ213" s="22"/>
      <c r="DO213" s="15"/>
      <c r="DV213" s="15"/>
      <c r="EC213" s="15"/>
      <c r="EJ213" s="15"/>
      <c r="EQ213" s="15"/>
      <c r="EX213" s="15"/>
      <c r="FE213" s="15"/>
      <c r="FL213" s="15"/>
      <c r="FS213" s="15"/>
      <c r="FZ213" s="15"/>
      <c r="GG213" s="15"/>
      <c r="GN213" s="15"/>
      <c r="GP213" s="22"/>
      <c r="GQ213" s="22"/>
      <c r="GR213" s="22"/>
      <c r="GS213" s="22"/>
      <c r="GT213" s="22"/>
      <c r="GU213" s="15"/>
      <c r="GV213" s="22"/>
      <c r="GW213" s="22"/>
      <c r="GX213" s="22"/>
      <c r="GY213" s="18"/>
      <c r="GZ213" s="18"/>
      <c r="HA213" s="18"/>
      <c r="HB213" s="18"/>
      <c r="HC213" s="18"/>
      <c r="HD213" s="18"/>
      <c r="HE213" s="18"/>
      <c r="HF213" s="18"/>
      <c r="HG213" s="18"/>
      <c r="HH213" s="18"/>
      <c r="HI213" s="18"/>
      <c r="HJ213" s="18"/>
      <c r="HK213" s="18"/>
      <c r="HL213" s="18"/>
      <c r="HM213" s="18"/>
      <c r="HN213" s="18"/>
      <c r="HO213" s="18"/>
      <c r="HP213" s="18"/>
      <c r="HQ213" s="18"/>
      <c r="HR213" s="18"/>
      <c r="HS213" s="18"/>
      <c r="HT213" s="18"/>
      <c r="HU213" s="18"/>
      <c r="HV213" s="18"/>
      <c r="HW213" s="18"/>
      <c r="HX213" s="18"/>
      <c r="HY213" s="18"/>
      <c r="HZ213" s="18"/>
      <c r="IA213" s="18"/>
      <c r="IB213" s="18"/>
      <c r="IC213" s="18"/>
      <c r="ID213" s="18"/>
      <c r="IE213" s="18"/>
      <c r="IF213" s="18"/>
      <c r="IG213" s="18"/>
      <c r="IH213" s="18"/>
      <c r="II213" s="18"/>
      <c r="IJ213" s="18"/>
      <c r="IK213" s="18"/>
      <c r="IL213" s="18"/>
      <c r="IM213" s="18"/>
      <c r="IN213" s="18"/>
      <c r="IO213" s="18"/>
      <c r="IP213" s="18"/>
      <c r="IQ213" s="18"/>
      <c r="IR213" s="18"/>
      <c r="IS213" s="18"/>
      <c r="IT213" s="18"/>
      <c r="IU213" s="18"/>
      <c r="IV213" s="18"/>
      <c r="IW213" s="18"/>
      <c r="IX213" s="18"/>
      <c r="IY213" s="18"/>
      <c r="IZ213" s="18"/>
      <c r="JA213" s="18"/>
      <c r="JB213" s="18"/>
      <c r="JC213" s="18"/>
      <c r="JD213" s="18"/>
      <c r="JE213" s="18"/>
      <c r="JF213" s="18"/>
    </row>
    <row r="214" spans="36:266" x14ac:dyDescent="0.3">
      <c r="AJ214" s="24"/>
      <c r="AK214" s="24"/>
      <c r="AL214" s="20"/>
      <c r="AM214" s="23"/>
      <c r="AN214" s="18"/>
      <c r="AO214" s="24"/>
      <c r="AU214" s="19"/>
      <c r="AV214" s="19"/>
      <c r="AW214" s="71"/>
      <c r="AX214" s="71"/>
      <c r="AY214" s="71"/>
      <c r="BB214" s="25"/>
      <c r="BC214" s="21"/>
      <c r="BG214" s="18"/>
      <c r="BN214" s="22"/>
      <c r="BO214" s="22"/>
      <c r="BP214" s="22"/>
      <c r="BQ214" s="22"/>
      <c r="BR214" s="15"/>
      <c r="CF214" s="15"/>
      <c r="CL214" s="22"/>
      <c r="CM214" s="15"/>
      <c r="CR214" s="22"/>
      <c r="CT214" s="15"/>
      <c r="CW214" s="22"/>
      <c r="DA214" s="15"/>
      <c r="DH214" s="15"/>
      <c r="DJ214" s="22"/>
      <c r="DO214" s="15"/>
      <c r="DV214" s="15"/>
      <c r="EC214" s="15"/>
      <c r="EJ214" s="15"/>
      <c r="EQ214" s="15"/>
      <c r="EX214" s="15"/>
      <c r="FE214" s="15"/>
      <c r="FL214" s="15"/>
      <c r="FS214" s="15"/>
      <c r="FZ214" s="15"/>
      <c r="GG214" s="15"/>
      <c r="GN214" s="15"/>
      <c r="GP214" s="22"/>
      <c r="GQ214" s="22"/>
      <c r="GR214" s="22"/>
      <c r="GS214" s="22"/>
      <c r="GT214" s="22"/>
      <c r="GU214" s="15"/>
      <c r="GV214" s="22"/>
      <c r="GW214" s="22"/>
      <c r="GX214" s="22"/>
      <c r="GY214" s="18"/>
      <c r="GZ214" s="18"/>
      <c r="HA214" s="18"/>
      <c r="HB214" s="18"/>
      <c r="HC214" s="18"/>
      <c r="HD214" s="18"/>
      <c r="HE214" s="18"/>
      <c r="HF214" s="18"/>
      <c r="HG214" s="18"/>
      <c r="HH214" s="18"/>
      <c r="HI214" s="18"/>
      <c r="HJ214" s="18"/>
      <c r="HK214" s="18"/>
      <c r="HL214" s="18"/>
      <c r="HM214" s="18"/>
      <c r="HN214" s="18"/>
      <c r="HO214" s="18"/>
      <c r="HP214" s="18"/>
      <c r="HQ214" s="18"/>
      <c r="HR214" s="18"/>
      <c r="HS214" s="18"/>
      <c r="HT214" s="18"/>
      <c r="HU214" s="18"/>
      <c r="HV214" s="18"/>
      <c r="HW214" s="18"/>
      <c r="HX214" s="18"/>
      <c r="HY214" s="18"/>
      <c r="HZ214" s="18"/>
      <c r="IA214" s="18"/>
      <c r="IB214" s="18"/>
      <c r="IC214" s="18"/>
      <c r="ID214" s="18"/>
      <c r="IE214" s="18"/>
      <c r="IF214" s="18"/>
      <c r="IG214" s="18"/>
      <c r="IH214" s="18"/>
      <c r="II214" s="18"/>
      <c r="IJ214" s="18"/>
      <c r="IK214" s="18"/>
      <c r="IL214" s="18"/>
      <c r="IM214" s="18"/>
      <c r="IN214" s="18"/>
      <c r="IO214" s="18"/>
      <c r="IP214" s="18"/>
      <c r="IQ214" s="18"/>
      <c r="IR214" s="18"/>
      <c r="IS214" s="18"/>
      <c r="IT214" s="18"/>
      <c r="IU214" s="18"/>
      <c r="IV214" s="18"/>
      <c r="IW214" s="18"/>
      <c r="IX214" s="18"/>
      <c r="IY214" s="18"/>
      <c r="IZ214" s="18"/>
      <c r="JA214" s="18"/>
      <c r="JB214" s="18"/>
      <c r="JC214" s="18"/>
      <c r="JD214" s="18"/>
      <c r="JE214" s="18"/>
      <c r="JF214" s="18"/>
    </row>
    <row r="215" spans="36:266" x14ac:dyDescent="0.3">
      <c r="AJ215" s="24"/>
      <c r="AK215" s="24"/>
      <c r="AL215" s="20"/>
      <c r="AM215" s="23"/>
      <c r="AN215" s="18"/>
      <c r="AO215" s="24"/>
      <c r="AU215" s="19"/>
      <c r="AV215" s="19"/>
      <c r="AW215" s="71"/>
      <c r="AX215" s="71"/>
      <c r="AY215" s="71"/>
      <c r="BB215" s="25"/>
      <c r="BC215" s="21"/>
      <c r="BG215" s="18"/>
      <c r="BN215" s="22"/>
      <c r="BO215" s="22"/>
      <c r="BP215" s="22"/>
      <c r="BQ215" s="22"/>
      <c r="BR215" s="15"/>
      <c r="CF215" s="15"/>
      <c r="CL215" s="22"/>
      <c r="CM215" s="15"/>
      <c r="CR215" s="22"/>
      <c r="CT215" s="15"/>
      <c r="CW215" s="22"/>
      <c r="DA215" s="15"/>
      <c r="DH215" s="15"/>
      <c r="DJ215" s="22"/>
      <c r="DO215" s="15"/>
      <c r="DV215" s="15"/>
      <c r="EC215" s="15"/>
      <c r="EJ215" s="15"/>
      <c r="EQ215" s="15"/>
      <c r="EX215" s="15"/>
      <c r="FE215" s="15"/>
      <c r="FL215" s="15"/>
      <c r="FS215" s="15"/>
      <c r="FZ215" s="15"/>
      <c r="GG215" s="15"/>
      <c r="GN215" s="15"/>
      <c r="GP215" s="22"/>
      <c r="GQ215" s="22"/>
      <c r="GR215" s="22"/>
      <c r="GS215" s="22"/>
      <c r="GT215" s="22"/>
      <c r="GU215" s="15"/>
      <c r="GV215" s="22"/>
      <c r="GW215" s="22"/>
      <c r="GX215" s="22"/>
      <c r="GY215" s="18"/>
      <c r="GZ215" s="18"/>
      <c r="HA215" s="18"/>
      <c r="HB215" s="18"/>
      <c r="HC215" s="18"/>
      <c r="HD215" s="18"/>
      <c r="HE215" s="18"/>
      <c r="HF215" s="18"/>
      <c r="HG215" s="18"/>
      <c r="HH215" s="18"/>
      <c r="HI215" s="18"/>
      <c r="HJ215" s="18"/>
      <c r="HK215" s="18"/>
      <c r="HL215" s="18"/>
      <c r="HM215" s="18"/>
      <c r="HN215" s="18"/>
      <c r="HO215" s="18"/>
      <c r="HP215" s="18"/>
      <c r="HQ215" s="18"/>
      <c r="HR215" s="18"/>
      <c r="HS215" s="18"/>
      <c r="HT215" s="18"/>
      <c r="HU215" s="18"/>
      <c r="HV215" s="18"/>
      <c r="HW215" s="18"/>
      <c r="HX215" s="18"/>
      <c r="HY215" s="18"/>
      <c r="HZ215" s="18"/>
      <c r="IA215" s="18"/>
      <c r="IB215" s="18"/>
      <c r="IC215" s="18"/>
      <c r="ID215" s="18"/>
      <c r="IE215" s="18"/>
      <c r="IF215" s="18"/>
      <c r="IG215" s="18"/>
      <c r="IH215" s="18"/>
      <c r="II215" s="18"/>
      <c r="IJ215" s="18"/>
      <c r="IK215" s="18"/>
      <c r="IL215" s="18"/>
      <c r="IM215" s="18"/>
      <c r="IN215" s="18"/>
      <c r="IO215" s="18"/>
      <c r="IP215" s="18"/>
      <c r="IQ215" s="18"/>
      <c r="IR215" s="18"/>
      <c r="IS215" s="18"/>
      <c r="IT215" s="18"/>
      <c r="IU215" s="18"/>
      <c r="IV215" s="18"/>
      <c r="IW215" s="18"/>
      <c r="IX215" s="18"/>
      <c r="IY215" s="18"/>
      <c r="IZ215" s="18"/>
      <c r="JA215" s="18"/>
      <c r="JB215" s="18"/>
      <c r="JC215" s="18"/>
      <c r="JD215" s="18"/>
      <c r="JE215" s="18"/>
      <c r="JF215" s="18"/>
    </row>
    <row r="216" spans="36:266" x14ac:dyDescent="0.3">
      <c r="AJ216" s="24"/>
      <c r="AK216" s="24"/>
      <c r="AL216" s="20"/>
      <c r="AM216" s="23"/>
      <c r="AN216" s="18"/>
      <c r="AO216" s="24"/>
      <c r="AU216" s="19"/>
      <c r="AV216" s="19"/>
      <c r="AW216" s="71"/>
      <c r="AX216" s="71"/>
      <c r="AY216" s="71"/>
      <c r="BB216" s="25"/>
      <c r="BC216" s="21"/>
      <c r="BG216" s="18"/>
      <c r="BN216" s="22"/>
      <c r="BO216" s="22"/>
      <c r="BP216" s="22"/>
      <c r="BQ216" s="22"/>
      <c r="BR216" s="15"/>
      <c r="CF216" s="15"/>
      <c r="CL216" s="22"/>
      <c r="CM216" s="15"/>
      <c r="CR216" s="22"/>
      <c r="CT216" s="15"/>
      <c r="CW216" s="22"/>
      <c r="DA216" s="15"/>
      <c r="DH216" s="15"/>
      <c r="DJ216" s="22"/>
      <c r="DO216" s="15"/>
      <c r="DV216" s="15"/>
      <c r="EC216" s="15"/>
      <c r="EJ216" s="15"/>
      <c r="EQ216" s="15"/>
      <c r="EX216" s="15"/>
      <c r="FE216" s="15"/>
      <c r="FL216" s="15"/>
      <c r="FS216" s="15"/>
      <c r="FZ216" s="15"/>
      <c r="GG216" s="15"/>
      <c r="GN216" s="15"/>
      <c r="GP216" s="22"/>
      <c r="GQ216" s="22"/>
      <c r="GR216" s="22"/>
      <c r="GS216" s="22"/>
      <c r="GT216" s="22"/>
      <c r="GU216" s="15"/>
      <c r="GV216" s="22"/>
      <c r="GW216" s="22"/>
      <c r="GX216" s="22"/>
      <c r="GY216" s="18"/>
      <c r="GZ216" s="18"/>
      <c r="HA216" s="18"/>
      <c r="HB216" s="18"/>
      <c r="HC216" s="18"/>
      <c r="HD216" s="18"/>
      <c r="HE216" s="18"/>
      <c r="HF216" s="18"/>
      <c r="HG216" s="18"/>
      <c r="HH216" s="18"/>
      <c r="HI216" s="18"/>
      <c r="HJ216" s="18"/>
      <c r="HK216" s="18"/>
      <c r="HL216" s="18"/>
      <c r="HM216" s="18"/>
      <c r="HN216" s="18"/>
      <c r="HO216" s="18"/>
      <c r="HP216" s="18"/>
      <c r="HQ216" s="18"/>
      <c r="HR216" s="18"/>
      <c r="HS216" s="18"/>
      <c r="HT216" s="18"/>
      <c r="HU216" s="18"/>
      <c r="HV216" s="18"/>
      <c r="HW216" s="18"/>
      <c r="HX216" s="18"/>
      <c r="HY216" s="18"/>
      <c r="HZ216" s="18"/>
      <c r="IA216" s="18"/>
      <c r="IB216" s="18"/>
      <c r="IC216" s="18"/>
      <c r="ID216" s="18"/>
      <c r="IE216" s="18"/>
      <c r="IF216" s="18"/>
      <c r="IG216" s="18"/>
      <c r="IH216" s="18"/>
      <c r="II216" s="18"/>
      <c r="IJ216" s="18"/>
      <c r="IK216" s="18"/>
      <c r="IL216" s="18"/>
      <c r="IM216" s="18"/>
      <c r="IN216" s="18"/>
      <c r="IO216" s="18"/>
      <c r="IP216" s="18"/>
      <c r="IQ216" s="18"/>
      <c r="IR216" s="18"/>
      <c r="IS216" s="18"/>
      <c r="IT216" s="18"/>
      <c r="IU216" s="18"/>
      <c r="IV216" s="18"/>
      <c r="IW216" s="18"/>
      <c r="IX216" s="18"/>
      <c r="IY216" s="18"/>
      <c r="IZ216" s="18"/>
      <c r="JA216" s="18"/>
      <c r="JB216" s="18"/>
      <c r="JC216" s="18"/>
      <c r="JD216" s="18"/>
      <c r="JE216" s="18"/>
      <c r="JF216" s="18"/>
    </row>
    <row r="217" spans="36:266" x14ac:dyDescent="0.3">
      <c r="AJ217" s="24"/>
      <c r="AK217" s="24"/>
      <c r="AL217" s="20"/>
      <c r="AM217" s="23"/>
      <c r="AN217" s="18"/>
      <c r="AO217" s="24"/>
      <c r="AU217" s="19"/>
      <c r="AV217" s="19"/>
      <c r="AW217" s="71"/>
      <c r="AX217" s="71"/>
      <c r="AY217" s="71"/>
      <c r="BB217" s="25"/>
      <c r="BC217" s="21"/>
      <c r="BG217" s="18"/>
      <c r="BN217" s="22"/>
      <c r="BO217" s="22"/>
      <c r="BP217" s="22"/>
      <c r="BQ217" s="22"/>
      <c r="BR217" s="15"/>
      <c r="CF217" s="15"/>
      <c r="CL217" s="22"/>
      <c r="CM217" s="15"/>
      <c r="CR217" s="22"/>
      <c r="CT217" s="15"/>
      <c r="CW217" s="22"/>
      <c r="DA217" s="15"/>
      <c r="DH217" s="15"/>
      <c r="DJ217" s="22"/>
      <c r="DO217" s="15"/>
      <c r="DV217" s="15"/>
      <c r="EC217" s="15"/>
      <c r="EJ217" s="15"/>
      <c r="EQ217" s="15"/>
      <c r="EX217" s="15"/>
      <c r="FE217" s="15"/>
      <c r="FL217" s="15"/>
      <c r="FS217" s="15"/>
      <c r="FZ217" s="15"/>
      <c r="GG217" s="15"/>
      <c r="GN217" s="15"/>
      <c r="GP217" s="22"/>
      <c r="GQ217" s="22"/>
      <c r="GR217" s="22"/>
      <c r="GS217" s="22"/>
      <c r="GT217" s="22"/>
      <c r="GU217" s="15"/>
      <c r="GV217" s="22"/>
      <c r="GW217" s="22"/>
      <c r="GX217" s="22"/>
      <c r="GY217" s="18"/>
      <c r="GZ217" s="18"/>
      <c r="HA217" s="18"/>
      <c r="HB217" s="18"/>
      <c r="HC217" s="18"/>
      <c r="HD217" s="18"/>
      <c r="HE217" s="18"/>
      <c r="HF217" s="18"/>
      <c r="HG217" s="18"/>
      <c r="HH217" s="18"/>
      <c r="HI217" s="18"/>
      <c r="HJ217" s="18"/>
      <c r="HK217" s="18"/>
      <c r="HL217" s="18"/>
      <c r="HM217" s="18"/>
      <c r="HN217" s="18"/>
      <c r="HO217" s="18"/>
      <c r="HP217" s="18"/>
      <c r="HQ217" s="18"/>
      <c r="HR217" s="18"/>
      <c r="HS217" s="18"/>
      <c r="HT217" s="18"/>
      <c r="HU217" s="18"/>
      <c r="HV217" s="18"/>
      <c r="HW217" s="18"/>
      <c r="HX217" s="18"/>
      <c r="HY217" s="18"/>
      <c r="HZ217" s="18"/>
      <c r="IA217" s="18"/>
      <c r="IB217" s="18"/>
      <c r="IC217" s="18"/>
      <c r="ID217" s="18"/>
      <c r="IE217" s="18"/>
      <c r="IF217" s="18"/>
      <c r="IG217" s="18"/>
      <c r="IH217" s="18"/>
      <c r="II217" s="18"/>
      <c r="IJ217" s="18"/>
      <c r="IK217" s="18"/>
      <c r="IL217" s="18"/>
      <c r="IM217" s="18"/>
      <c r="IN217" s="18"/>
      <c r="IO217" s="18"/>
      <c r="IP217" s="18"/>
      <c r="IQ217" s="18"/>
      <c r="IR217" s="18"/>
      <c r="IS217" s="18"/>
      <c r="IT217" s="18"/>
      <c r="IU217" s="18"/>
      <c r="IV217" s="18"/>
      <c r="IW217" s="18"/>
      <c r="IX217" s="18"/>
      <c r="IY217" s="18"/>
      <c r="IZ217" s="18"/>
      <c r="JA217" s="18"/>
      <c r="JB217" s="18"/>
      <c r="JC217" s="18"/>
      <c r="JD217" s="18"/>
      <c r="JE217" s="18"/>
      <c r="JF217" s="18"/>
    </row>
    <row r="218" spans="36:266" x14ac:dyDescent="0.3">
      <c r="AJ218" s="24"/>
      <c r="AK218" s="24"/>
      <c r="AL218" s="20"/>
      <c r="AM218" s="23"/>
      <c r="AN218" s="18"/>
      <c r="AO218" s="24"/>
      <c r="AU218" s="19"/>
      <c r="AV218" s="19"/>
      <c r="AW218" s="71"/>
      <c r="AX218" s="71"/>
      <c r="AY218" s="71"/>
      <c r="BB218" s="25"/>
      <c r="BC218" s="21"/>
      <c r="BG218" s="18"/>
      <c r="BN218" s="22"/>
      <c r="BO218" s="22"/>
      <c r="BP218" s="22"/>
      <c r="BQ218" s="22"/>
      <c r="BR218" s="15"/>
      <c r="CF218" s="15"/>
      <c r="CL218" s="22"/>
      <c r="CM218" s="15"/>
      <c r="CR218" s="22"/>
      <c r="CT218" s="15"/>
      <c r="CW218" s="22"/>
      <c r="DA218" s="15"/>
      <c r="DH218" s="15"/>
      <c r="DJ218" s="22"/>
      <c r="DO218" s="15"/>
      <c r="DV218" s="15"/>
      <c r="EC218" s="15"/>
      <c r="EJ218" s="15"/>
      <c r="EQ218" s="15"/>
      <c r="EX218" s="15"/>
      <c r="FE218" s="15"/>
      <c r="FL218" s="15"/>
      <c r="FS218" s="15"/>
      <c r="FZ218" s="15"/>
      <c r="GG218" s="15"/>
      <c r="GN218" s="15"/>
      <c r="GP218" s="22"/>
      <c r="GQ218" s="22"/>
      <c r="GR218" s="22"/>
      <c r="GS218" s="22"/>
      <c r="GT218" s="22"/>
      <c r="GU218" s="15"/>
      <c r="GV218" s="22"/>
      <c r="GW218" s="22"/>
      <c r="GX218" s="22"/>
      <c r="GY218" s="18"/>
      <c r="GZ218" s="18"/>
      <c r="HA218" s="18"/>
      <c r="HB218" s="18"/>
      <c r="HC218" s="18"/>
      <c r="HD218" s="18"/>
      <c r="HE218" s="18"/>
      <c r="HF218" s="18"/>
      <c r="HG218" s="18"/>
      <c r="HH218" s="18"/>
      <c r="HI218" s="18"/>
      <c r="HJ218" s="18"/>
      <c r="HK218" s="18"/>
      <c r="HL218" s="18"/>
      <c r="HM218" s="18"/>
      <c r="HN218" s="18"/>
      <c r="HO218" s="18"/>
      <c r="HP218" s="18"/>
      <c r="HQ218" s="18"/>
      <c r="HR218" s="18"/>
      <c r="HS218" s="18"/>
      <c r="HT218" s="18"/>
      <c r="HU218" s="18"/>
      <c r="HV218" s="18"/>
      <c r="HW218" s="18"/>
      <c r="HX218" s="18"/>
      <c r="HY218" s="18"/>
      <c r="HZ218" s="18"/>
      <c r="IA218" s="18"/>
      <c r="IB218" s="18"/>
      <c r="IC218" s="18"/>
      <c r="ID218" s="18"/>
      <c r="IE218" s="18"/>
      <c r="IF218" s="18"/>
      <c r="IG218" s="18"/>
      <c r="IH218" s="18"/>
      <c r="II218" s="18"/>
      <c r="IJ218" s="18"/>
      <c r="IK218" s="18"/>
      <c r="IL218" s="18"/>
      <c r="IM218" s="18"/>
      <c r="IN218" s="18"/>
      <c r="IO218" s="18"/>
      <c r="IP218" s="18"/>
      <c r="IQ218" s="18"/>
      <c r="IR218" s="18"/>
      <c r="IS218" s="18"/>
      <c r="IT218" s="18"/>
      <c r="IU218" s="18"/>
      <c r="IV218" s="18"/>
      <c r="IW218" s="18"/>
      <c r="IX218" s="18"/>
      <c r="IY218" s="18"/>
      <c r="IZ218" s="18"/>
      <c r="JA218" s="18"/>
      <c r="JB218" s="18"/>
      <c r="JC218" s="18"/>
      <c r="JD218" s="18"/>
      <c r="JE218" s="18"/>
      <c r="JF218" s="18"/>
    </row>
    <row r="219" spans="36:266" x14ac:dyDescent="0.3">
      <c r="AJ219" s="24"/>
      <c r="AK219" s="24"/>
      <c r="AL219" s="20"/>
      <c r="AM219" s="23"/>
      <c r="AN219" s="18"/>
      <c r="AO219" s="24"/>
      <c r="AU219" s="19"/>
      <c r="AV219" s="19"/>
      <c r="AW219" s="71"/>
      <c r="AX219" s="71"/>
      <c r="AY219" s="71"/>
      <c r="BB219" s="25"/>
      <c r="BC219" s="21"/>
      <c r="BG219" s="18"/>
      <c r="BN219" s="22"/>
      <c r="BO219" s="22"/>
      <c r="BP219" s="22"/>
      <c r="BQ219" s="22"/>
      <c r="BR219" s="15"/>
      <c r="CF219" s="15"/>
      <c r="CL219" s="22"/>
      <c r="CM219" s="15"/>
      <c r="CR219" s="22"/>
      <c r="CT219" s="15"/>
      <c r="CW219" s="22"/>
      <c r="DA219" s="15"/>
      <c r="DH219" s="15"/>
      <c r="DJ219" s="22"/>
      <c r="DO219" s="15"/>
      <c r="DV219" s="15"/>
      <c r="EC219" s="15"/>
      <c r="EJ219" s="15"/>
      <c r="EQ219" s="15"/>
      <c r="EX219" s="15"/>
      <c r="FE219" s="15"/>
      <c r="FL219" s="15"/>
      <c r="FS219" s="15"/>
      <c r="FZ219" s="15"/>
      <c r="GG219" s="15"/>
      <c r="GN219" s="15"/>
      <c r="GP219" s="22"/>
      <c r="GQ219" s="22"/>
      <c r="GR219" s="22"/>
      <c r="GS219" s="22"/>
      <c r="GT219" s="22"/>
      <c r="GU219" s="15"/>
      <c r="GV219" s="22"/>
      <c r="GW219" s="22"/>
      <c r="GX219" s="22"/>
      <c r="GY219" s="18"/>
      <c r="GZ219" s="18"/>
      <c r="HA219" s="18"/>
      <c r="HB219" s="18"/>
      <c r="HC219" s="18"/>
      <c r="HD219" s="18"/>
      <c r="HE219" s="18"/>
      <c r="HF219" s="18"/>
      <c r="HG219" s="18"/>
      <c r="HH219" s="18"/>
      <c r="HI219" s="18"/>
      <c r="HJ219" s="18"/>
      <c r="HK219" s="18"/>
      <c r="HL219" s="18"/>
      <c r="HM219" s="18"/>
      <c r="HN219" s="18"/>
      <c r="HO219" s="18"/>
      <c r="HP219" s="18"/>
      <c r="HQ219" s="18"/>
      <c r="HR219" s="18"/>
      <c r="HS219" s="18"/>
      <c r="HT219" s="18"/>
      <c r="HU219" s="18"/>
      <c r="HV219" s="18"/>
      <c r="HW219" s="18"/>
      <c r="HX219" s="18"/>
      <c r="HY219" s="18"/>
      <c r="HZ219" s="18"/>
      <c r="IA219" s="18"/>
      <c r="IB219" s="18"/>
      <c r="IC219" s="18"/>
      <c r="ID219" s="18"/>
      <c r="IE219" s="18"/>
      <c r="IF219" s="18"/>
      <c r="IG219" s="18"/>
      <c r="IH219" s="18"/>
      <c r="II219" s="18"/>
      <c r="IJ219" s="18"/>
      <c r="IK219" s="18"/>
      <c r="IL219" s="18"/>
      <c r="IM219" s="18"/>
      <c r="IN219" s="18"/>
      <c r="IO219" s="18"/>
      <c r="IP219" s="18"/>
      <c r="IQ219" s="18"/>
      <c r="IR219" s="18"/>
      <c r="IS219" s="18"/>
      <c r="IT219" s="18"/>
      <c r="IU219" s="18"/>
      <c r="IV219" s="18"/>
      <c r="IW219" s="18"/>
      <c r="IX219" s="18"/>
      <c r="IY219" s="18"/>
      <c r="IZ219" s="18"/>
      <c r="JA219" s="18"/>
      <c r="JB219" s="18"/>
      <c r="JC219" s="18"/>
      <c r="JD219" s="18"/>
      <c r="JE219" s="18"/>
      <c r="JF219" s="18"/>
    </row>
    <row r="220" spans="36:266" x14ac:dyDescent="0.3">
      <c r="AJ220" s="24"/>
      <c r="AK220" s="24"/>
      <c r="AL220" s="20"/>
      <c r="AM220" s="23"/>
      <c r="AN220" s="18"/>
      <c r="AO220" s="24"/>
      <c r="AU220" s="19"/>
      <c r="AV220" s="19"/>
      <c r="AW220" s="71"/>
      <c r="AX220" s="71"/>
      <c r="AY220" s="71"/>
      <c r="BB220" s="25"/>
      <c r="BC220" s="21"/>
      <c r="BG220" s="18"/>
      <c r="BN220" s="22"/>
      <c r="BO220" s="22"/>
      <c r="BP220" s="22"/>
      <c r="BQ220" s="22"/>
      <c r="BR220" s="15"/>
      <c r="CF220" s="15"/>
      <c r="CL220" s="22"/>
      <c r="CM220" s="15"/>
      <c r="CR220" s="22"/>
      <c r="CT220" s="15"/>
      <c r="CW220" s="22"/>
      <c r="DA220" s="15"/>
      <c r="DH220" s="15"/>
      <c r="DJ220" s="22"/>
      <c r="DO220" s="15"/>
      <c r="DV220" s="15"/>
      <c r="EC220" s="15"/>
      <c r="EJ220" s="15"/>
      <c r="EQ220" s="15"/>
      <c r="EX220" s="15"/>
      <c r="FE220" s="15"/>
      <c r="FL220" s="15"/>
      <c r="FS220" s="15"/>
      <c r="FZ220" s="15"/>
      <c r="GG220" s="15"/>
      <c r="GN220" s="15"/>
      <c r="GP220" s="22"/>
      <c r="GQ220" s="22"/>
      <c r="GR220" s="22"/>
      <c r="GS220" s="22"/>
      <c r="GT220" s="22"/>
      <c r="GU220" s="15"/>
      <c r="GV220" s="22"/>
      <c r="GW220" s="22"/>
      <c r="GX220" s="22"/>
      <c r="GY220" s="18"/>
      <c r="GZ220" s="18"/>
      <c r="HA220" s="18"/>
      <c r="HB220" s="18"/>
      <c r="HC220" s="18"/>
      <c r="HD220" s="18"/>
      <c r="HE220" s="18"/>
      <c r="HF220" s="18"/>
      <c r="HG220" s="18"/>
      <c r="HH220" s="18"/>
      <c r="HI220" s="18"/>
      <c r="HJ220" s="18"/>
      <c r="HK220" s="18"/>
      <c r="HL220" s="18"/>
      <c r="HM220" s="18"/>
      <c r="HN220" s="18"/>
      <c r="HO220" s="18"/>
      <c r="HP220" s="18"/>
      <c r="HQ220" s="18"/>
      <c r="HR220" s="18"/>
      <c r="HS220" s="18"/>
      <c r="HT220" s="18"/>
      <c r="HU220" s="18"/>
      <c r="HV220" s="18"/>
      <c r="HW220" s="18"/>
      <c r="HX220" s="18"/>
      <c r="HY220" s="18"/>
      <c r="HZ220" s="18"/>
      <c r="IA220" s="18"/>
      <c r="IB220" s="18"/>
      <c r="IC220" s="18"/>
      <c r="ID220" s="18"/>
      <c r="IE220" s="18"/>
      <c r="IF220" s="18"/>
      <c r="IG220" s="18"/>
      <c r="IH220" s="18"/>
      <c r="II220" s="18"/>
      <c r="IJ220" s="18"/>
      <c r="IK220" s="18"/>
      <c r="IL220" s="18"/>
      <c r="IM220" s="18"/>
      <c r="IN220" s="18"/>
      <c r="IO220" s="18"/>
      <c r="IP220" s="18"/>
      <c r="IQ220" s="18"/>
      <c r="IR220" s="18"/>
      <c r="IS220" s="18"/>
      <c r="IT220" s="18"/>
      <c r="IU220" s="18"/>
      <c r="IV220" s="18"/>
      <c r="IW220" s="18"/>
      <c r="IX220" s="18"/>
      <c r="IY220" s="18"/>
      <c r="IZ220" s="18"/>
      <c r="JA220" s="18"/>
      <c r="JB220" s="18"/>
      <c r="JC220" s="18"/>
      <c r="JD220" s="18"/>
      <c r="JE220" s="18"/>
      <c r="JF220" s="18"/>
    </row>
    <row r="221" spans="36:266" x14ac:dyDescent="0.3">
      <c r="AJ221" s="24"/>
      <c r="AK221" s="24"/>
      <c r="AL221" s="20"/>
      <c r="AM221" s="23"/>
      <c r="AN221" s="18"/>
      <c r="AO221" s="24"/>
      <c r="AU221" s="19"/>
      <c r="AV221" s="19"/>
      <c r="AW221" s="71"/>
      <c r="AX221" s="71"/>
      <c r="AY221" s="71"/>
      <c r="BB221" s="25"/>
      <c r="BC221" s="21"/>
      <c r="BG221" s="18"/>
      <c r="BN221" s="22"/>
      <c r="BO221" s="22"/>
      <c r="BP221" s="22"/>
      <c r="BQ221" s="22"/>
      <c r="BR221" s="15"/>
      <c r="CF221" s="15"/>
      <c r="CL221" s="22"/>
      <c r="CM221" s="15"/>
      <c r="CR221" s="22"/>
      <c r="CT221" s="15"/>
      <c r="CW221" s="22"/>
      <c r="DA221" s="15"/>
      <c r="DH221" s="15"/>
      <c r="DJ221" s="22"/>
      <c r="DO221" s="15"/>
      <c r="DV221" s="15"/>
      <c r="EC221" s="15"/>
      <c r="EJ221" s="15"/>
      <c r="EQ221" s="15"/>
      <c r="EX221" s="15"/>
      <c r="FE221" s="15"/>
      <c r="FL221" s="15"/>
      <c r="FS221" s="15"/>
      <c r="FZ221" s="15"/>
      <c r="GG221" s="15"/>
      <c r="GN221" s="15"/>
      <c r="GP221" s="22"/>
      <c r="GQ221" s="22"/>
      <c r="GR221" s="22"/>
      <c r="GS221" s="22"/>
      <c r="GT221" s="22"/>
      <c r="GU221" s="15"/>
      <c r="GV221" s="22"/>
      <c r="GW221" s="22"/>
      <c r="GX221" s="22"/>
      <c r="GY221" s="18"/>
      <c r="GZ221" s="18"/>
      <c r="HA221" s="18"/>
      <c r="HB221" s="18"/>
      <c r="HC221" s="18"/>
      <c r="HD221" s="18"/>
      <c r="HE221" s="18"/>
      <c r="HF221" s="18"/>
      <c r="HG221" s="18"/>
      <c r="HH221" s="18"/>
      <c r="HI221" s="18"/>
      <c r="HJ221" s="18"/>
      <c r="HK221" s="18"/>
      <c r="HL221" s="18"/>
      <c r="HM221" s="18"/>
      <c r="HN221" s="18"/>
      <c r="HO221" s="18"/>
      <c r="HP221" s="18"/>
      <c r="HQ221" s="18"/>
      <c r="HR221" s="18"/>
      <c r="HS221" s="18"/>
      <c r="HT221" s="18"/>
      <c r="HU221" s="18"/>
      <c r="HV221" s="18"/>
      <c r="HW221" s="18"/>
      <c r="HX221" s="18"/>
      <c r="HY221" s="18"/>
      <c r="HZ221" s="18"/>
      <c r="IA221" s="18"/>
      <c r="IB221" s="18"/>
      <c r="IC221" s="18"/>
      <c r="ID221" s="18"/>
      <c r="IE221" s="18"/>
      <c r="IF221" s="18"/>
      <c r="IG221" s="18"/>
      <c r="IH221" s="18"/>
      <c r="II221" s="18"/>
      <c r="IJ221" s="18"/>
      <c r="IK221" s="18"/>
      <c r="IL221" s="18"/>
      <c r="IM221" s="18"/>
      <c r="IN221" s="18"/>
      <c r="IO221" s="18"/>
      <c r="IP221" s="18"/>
      <c r="IQ221" s="18"/>
      <c r="IR221" s="18"/>
      <c r="IS221" s="18"/>
      <c r="IT221" s="18"/>
      <c r="IU221" s="18"/>
      <c r="IV221" s="18"/>
      <c r="IW221" s="18"/>
      <c r="IX221" s="18"/>
      <c r="IY221" s="18"/>
      <c r="IZ221" s="18"/>
      <c r="JA221" s="18"/>
      <c r="JB221" s="18"/>
      <c r="JC221" s="18"/>
      <c r="JD221" s="18"/>
      <c r="JE221" s="18"/>
      <c r="JF221" s="18"/>
    </row>
    <row r="222" spans="36:266" x14ac:dyDescent="0.3">
      <c r="AJ222" s="24"/>
      <c r="AK222" s="24"/>
      <c r="AL222" s="20"/>
      <c r="AM222" s="23"/>
      <c r="AN222" s="18"/>
      <c r="AO222" s="24"/>
      <c r="AU222" s="19"/>
      <c r="AV222" s="19"/>
      <c r="AW222" s="71"/>
      <c r="AX222" s="71"/>
      <c r="AY222" s="71"/>
      <c r="BB222" s="25"/>
      <c r="BC222" s="21"/>
      <c r="BG222" s="18"/>
      <c r="BN222" s="22"/>
      <c r="BO222" s="22"/>
      <c r="BP222" s="22"/>
      <c r="BQ222" s="22"/>
      <c r="BR222" s="15"/>
      <c r="CF222" s="15"/>
      <c r="CL222" s="22"/>
      <c r="CM222" s="15"/>
      <c r="CR222" s="22"/>
      <c r="CT222" s="15"/>
      <c r="CW222" s="22"/>
      <c r="DA222" s="15"/>
      <c r="DH222" s="15"/>
      <c r="DJ222" s="22"/>
      <c r="DO222" s="15"/>
      <c r="DV222" s="15"/>
      <c r="EC222" s="15"/>
      <c r="EJ222" s="15"/>
      <c r="EQ222" s="15"/>
      <c r="EX222" s="15"/>
      <c r="FE222" s="15"/>
      <c r="FL222" s="15"/>
      <c r="FS222" s="15"/>
      <c r="FZ222" s="15"/>
      <c r="GG222" s="15"/>
      <c r="GN222" s="15"/>
      <c r="GP222" s="22"/>
      <c r="GQ222" s="22"/>
      <c r="GR222" s="22"/>
      <c r="GS222" s="22"/>
      <c r="GT222" s="22"/>
      <c r="GU222" s="15"/>
      <c r="GV222" s="22"/>
      <c r="GW222" s="22"/>
      <c r="GX222" s="22"/>
      <c r="GY222" s="18"/>
      <c r="GZ222" s="18"/>
      <c r="HA222" s="18"/>
      <c r="HB222" s="18"/>
      <c r="HC222" s="18"/>
      <c r="HD222" s="18"/>
      <c r="HE222" s="18"/>
      <c r="HF222" s="18"/>
      <c r="HG222" s="18"/>
      <c r="HH222" s="18"/>
      <c r="HI222" s="18"/>
      <c r="HJ222" s="18"/>
      <c r="HK222" s="18"/>
      <c r="HL222" s="18"/>
      <c r="HM222" s="18"/>
      <c r="HN222" s="18"/>
      <c r="HO222" s="18"/>
      <c r="HP222" s="18"/>
      <c r="HQ222" s="18"/>
      <c r="HR222" s="18"/>
      <c r="HS222" s="18"/>
      <c r="HT222" s="18"/>
      <c r="HU222" s="18"/>
      <c r="HV222" s="18"/>
      <c r="HW222" s="18"/>
      <c r="HX222" s="18"/>
      <c r="HY222" s="18"/>
      <c r="HZ222" s="18"/>
      <c r="IA222" s="18"/>
      <c r="IB222" s="18"/>
      <c r="IC222" s="18"/>
      <c r="ID222" s="18"/>
      <c r="IE222" s="18"/>
      <c r="IF222" s="18"/>
      <c r="IG222" s="18"/>
      <c r="IH222" s="18"/>
      <c r="II222" s="18"/>
      <c r="IJ222" s="18"/>
      <c r="IK222" s="18"/>
      <c r="IL222" s="18"/>
      <c r="IM222" s="18"/>
      <c r="IN222" s="18"/>
      <c r="IO222" s="18"/>
      <c r="IP222" s="18"/>
      <c r="IQ222" s="18"/>
      <c r="IR222" s="18"/>
      <c r="IS222" s="18"/>
      <c r="IT222" s="18"/>
      <c r="IU222" s="18"/>
      <c r="IV222" s="18"/>
      <c r="IW222" s="18"/>
      <c r="IX222" s="18"/>
      <c r="IY222" s="18"/>
      <c r="IZ222" s="18"/>
      <c r="JA222" s="18"/>
      <c r="JB222" s="18"/>
      <c r="JC222" s="18"/>
      <c r="JD222" s="18"/>
      <c r="JE222" s="18"/>
      <c r="JF222" s="18"/>
    </row>
    <row r="223" spans="36:266" x14ac:dyDescent="0.3">
      <c r="AJ223" s="24"/>
      <c r="AK223" s="24"/>
      <c r="AL223" s="20"/>
      <c r="AM223" s="23"/>
      <c r="AN223" s="18"/>
      <c r="AO223" s="24"/>
      <c r="AU223" s="19"/>
      <c r="AV223" s="19"/>
      <c r="AW223" s="71"/>
      <c r="AX223" s="71"/>
      <c r="AY223" s="71"/>
      <c r="BB223" s="25"/>
      <c r="BC223" s="21"/>
      <c r="BG223" s="18"/>
      <c r="BN223" s="22"/>
      <c r="BO223" s="22"/>
      <c r="BP223" s="22"/>
      <c r="BQ223" s="22"/>
      <c r="BR223" s="15"/>
      <c r="CF223" s="15"/>
      <c r="CL223" s="22"/>
      <c r="CM223" s="15"/>
      <c r="CR223" s="22"/>
      <c r="CT223" s="15"/>
      <c r="CW223" s="22"/>
      <c r="DA223" s="15"/>
      <c r="DH223" s="15"/>
      <c r="DJ223" s="22"/>
      <c r="DO223" s="15"/>
      <c r="DV223" s="15"/>
      <c r="EC223" s="15"/>
      <c r="EJ223" s="15"/>
      <c r="EQ223" s="15"/>
      <c r="EX223" s="15"/>
      <c r="FE223" s="15"/>
      <c r="FL223" s="15"/>
      <c r="FS223" s="15"/>
      <c r="FZ223" s="15"/>
      <c r="GG223" s="15"/>
      <c r="GN223" s="15"/>
      <c r="GP223" s="22"/>
      <c r="GQ223" s="22"/>
      <c r="GR223" s="22"/>
      <c r="GS223" s="22"/>
      <c r="GT223" s="22"/>
      <c r="GU223" s="15"/>
      <c r="GV223" s="22"/>
      <c r="GW223" s="22"/>
      <c r="GX223" s="22"/>
      <c r="GY223" s="18"/>
      <c r="GZ223" s="18"/>
      <c r="HA223" s="18"/>
      <c r="HB223" s="18"/>
      <c r="HC223" s="18"/>
      <c r="HD223" s="18"/>
      <c r="HE223" s="18"/>
      <c r="HF223" s="18"/>
      <c r="HG223" s="18"/>
      <c r="HH223" s="18"/>
      <c r="HI223" s="18"/>
      <c r="HJ223" s="18"/>
      <c r="HK223" s="18"/>
      <c r="HL223" s="18"/>
      <c r="HM223" s="18"/>
      <c r="HN223" s="18"/>
      <c r="HO223" s="18"/>
      <c r="HP223" s="18"/>
      <c r="HQ223" s="18"/>
      <c r="HR223" s="18"/>
      <c r="HS223" s="18"/>
      <c r="HT223" s="18"/>
      <c r="HU223" s="18"/>
      <c r="HV223" s="18"/>
      <c r="HW223" s="18"/>
      <c r="HX223" s="18"/>
      <c r="HY223" s="18"/>
      <c r="HZ223" s="18"/>
      <c r="IA223" s="18"/>
      <c r="IB223" s="18"/>
      <c r="IC223" s="18"/>
      <c r="ID223" s="18"/>
      <c r="IE223" s="18"/>
      <c r="IF223" s="18"/>
      <c r="IG223" s="18"/>
      <c r="IH223" s="18"/>
      <c r="II223" s="18"/>
      <c r="IJ223" s="18"/>
      <c r="IK223" s="18"/>
      <c r="IL223" s="18"/>
      <c r="IM223" s="18"/>
      <c r="IN223" s="18"/>
      <c r="IO223" s="18"/>
      <c r="IP223" s="18"/>
      <c r="IQ223" s="18"/>
      <c r="IR223" s="18"/>
      <c r="IS223" s="18"/>
      <c r="IT223" s="18"/>
      <c r="IU223" s="18"/>
      <c r="IV223" s="18"/>
      <c r="IW223" s="18"/>
      <c r="IX223" s="18"/>
      <c r="IY223" s="18"/>
      <c r="IZ223" s="18"/>
      <c r="JA223" s="18"/>
      <c r="JB223" s="18"/>
      <c r="JC223" s="18"/>
      <c r="JD223" s="18"/>
      <c r="JE223" s="18"/>
      <c r="JF223" s="18"/>
    </row>
    <row r="224" spans="36:266" x14ac:dyDescent="0.3">
      <c r="AJ224" s="24"/>
      <c r="AK224" s="24"/>
      <c r="AL224" s="20"/>
      <c r="AM224" s="23"/>
      <c r="AN224" s="18"/>
      <c r="AO224" s="24"/>
      <c r="AU224" s="19"/>
      <c r="AV224" s="19"/>
      <c r="AW224" s="71"/>
      <c r="AX224" s="71"/>
      <c r="AY224" s="71"/>
      <c r="BB224" s="25"/>
      <c r="BC224" s="21"/>
      <c r="BG224" s="18"/>
      <c r="BN224" s="22"/>
      <c r="BO224" s="22"/>
      <c r="BP224" s="22"/>
      <c r="BQ224" s="22"/>
      <c r="BR224" s="15"/>
      <c r="CF224" s="15"/>
      <c r="CL224" s="22"/>
      <c r="CM224" s="15"/>
      <c r="CR224" s="22"/>
      <c r="CT224" s="15"/>
      <c r="CW224" s="22"/>
      <c r="DA224" s="15"/>
      <c r="DH224" s="15"/>
      <c r="DJ224" s="22"/>
      <c r="DO224" s="15"/>
      <c r="DV224" s="15"/>
      <c r="EC224" s="15"/>
      <c r="EJ224" s="15"/>
      <c r="EQ224" s="15"/>
      <c r="EX224" s="15"/>
      <c r="FE224" s="15"/>
      <c r="FL224" s="15"/>
      <c r="FS224" s="15"/>
      <c r="FZ224" s="15"/>
      <c r="GG224" s="15"/>
      <c r="GN224" s="15"/>
      <c r="GP224" s="22"/>
      <c r="GQ224" s="22"/>
      <c r="GR224" s="22"/>
      <c r="GS224" s="22"/>
      <c r="GT224" s="22"/>
      <c r="GU224" s="15"/>
      <c r="GV224" s="22"/>
      <c r="GW224" s="22"/>
      <c r="GX224" s="22"/>
      <c r="GY224" s="18"/>
      <c r="GZ224" s="18"/>
      <c r="HA224" s="18"/>
      <c r="HB224" s="18"/>
      <c r="HC224" s="18"/>
      <c r="HD224" s="18"/>
      <c r="HE224" s="18"/>
      <c r="HF224" s="18"/>
      <c r="HG224" s="18"/>
      <c r="HH224" s="18"/>
      <c r="HI224" s="18"/>
      <c r="HJ224" s="18"/>
      <c r="HK224" s="18"/>
      <c r="HL224" s="18"/>
      <c r="HM224" s="18"/>
      <c r="HN224" s="18"/>
      <c r="HO224" s="18"/>
      <c r="HP224" s="18"/>
      <c r="HQ224" s="18"/>
      <c r="HR224" s="18"/>
      <c r="HS224" s="18"/>
      <c r="HT224" s="18"/>
      <c r="HU224" s="18"/>
      <c r="HV224" s="18"/>
      <c r="HW224" s="18"/>
      <c r="HX224" s="18"/>
      <c r="HY224" s="18"/>
      <c r="HZ224" s="18"/>
      <c r="IA224" s="18"/>
      <c r="IB224" s="18"/>
      <c r="IC224" s="18"/>
      <c r="ID224" s="18"/>
      <c r="IE224" s="18"/>
      <c r="IF224" s="18"/>
      <c r="IG224" s="18"/>
      <c r="IH224" s="18"/>
      <c r="II224" s="18"/>
      <c r="IJ224" s="18"/>
      <c r="IK224" s="18"/>
      <c r="IL224" s="18"/>
      <c r="IM224" s="18"/>
      <c r="IN224" s="18"/>
      <c r="IO224" s="18"/>
      <c r="IP224" s="18"/>
      <c r="IQ224" s="18"/>
      <c r="IR224" s="18"/>
      <c r="IS224" s="18"/>
      <c r="IT224" s="18"/>
      <c r="IU224" s="18"/>
      <c r="IV224" s="18"/>
      <c r="IW224" s="18"/>
      <c r="IX224" s="18"/>
      <c r="IY224" s="18"/>
      <c r="IZ224" s="18"/>
      <c r="JA224" s="18"/>
      <c r="JB224" s="18"/>
      <c r="JC224" s="18"/>
      <c r="JD224" s="18"/>
      <c r="JE224" s="18"/>
      <c r="JF224" s="18"/>
    </row>
    <row r="225" spans="36:266" x14ac:dyDescent="0.3">
      <c r="AJ225" s="24"/>
      <c r="AK225" s="24"/>
      <c r="AL225" s="20"/>
      <c r="AM225" s="23"/>
      <c r="AN225" s="18"/>
      <c r="AO225" s="24"/>
      <c r="AU225" s="19"/>
      <c r="AV225" s="19"/>
      <c r="AW225" s="71"/>
      <c r="AX225" s="71"/>
      <c r="AY225" s="71"/>
      <c r="BB225" s="25"/>
      <c r="BC225" s="21"/>
      <c r="BG225" s="18"/>
      <c r="BN225" s="22"/>
      <c r="BO225" s="22"/>
      <c r="BP225" s="22"/>
      <c r="BQ225" s="22"/>
      <c r="BR225" s="15"/>
      <c r="CF225" s="15"/>
      <c r="CL225" s="22"/>
      <c r="CM225" s="15"/>
      <c r="CR225" s="22"/>
      <c r="CT225" s="15"/>
      <c r="CW225" s="22"/>
      <c r="DA225" s="15"/>
      <c r="DH225" s="15"/>
      <c r="DJ225" s="22"/>
      <c r="DO225" s="15"/>
      <c r="DV225" s="15"/>
      <c r="EC225" s="15"/>
      <c r="EJ225" s="15"/>
      <c r="EQ225" s="15"/>
      <c r="EX225" s="15"/>
      <c r="FE225" s="15"/>
      <c r="FL225" s="15"/>
      <c r="FS225" s="15"/>
      <c r="FZ225" s="15"/>
      <c r="GG225" s="15"/>
      <c r="GN225" s="15"/>
      <c r="GP225" s="22"/>
      <c r="GQ225" s="22"/>
      <c r="GR225" s="22"/>
      <c r="GS225" s="22"/>
      <c r="GT225" s="22"/>
      <c r="GU225" s="15"/>
      <c r="GV225" s="22"/>
      <c r="GW225" s="22"/>
      <c r="GX225" s="22"/>
      <c r="GY225" s="18"/>
      <c r="GZ225" s="18"/>
      <c r="HA225" s="18"/>
      <c r="HB225" s="18"/>
      <c r="HC225" s="18"/>
      <c r="HD225" s="18"/>
      <c r="HE225" s="18"/>
      <c r="HF225" s="18"/>
      <c r="HG225" s="18"/>
      <c r="HH225" s="18"/>
      <c r="HI225" s="18"/>
      <c r="HJ225" s="18"/>
      <c r="HK225" s="18"/>
      <c r="HL225" s="18"/>
      <c r="HM225" s="18"/>
      <c r="HN225" s="18"/>
      <c r="HO225" s="18"/>
      <c r="HP225" s="18"/>
      <c r="HQ225" s="18"/>
      <c r="HR225" s="18"/>
      <c r="HS225" s="18"/>
      <c r="HT225" s="18"/>
      <c r="HU225" s="18"/>
      <c r="HV225" s="18"/>
      <c r="HW225" s="18"/>
      <c r="HX225" s="18"/>
      <c r="HY225" s="18"/>
      <c r="HZ225" s="18"/>
      <c r="IA225" s="18"/>
      <c r="IB225" s="18"/>
      <c r="IC225" s="18"/>
      <c r="ID225" s="18"/>
      <c r="IE225" s="18"/>
      <c r="IF225" s="18"/>
      <c r="IG225" s="18"/>
      <c r="IH225" s="18"/>
      <c r="II225" s="18"/>
      <c r="IJ225" s="18"/>
      <c r="IK225" s="18"/>
      <c r="IL225" s="18"/>
      <c r="IM225" s="18"/>
      <c r="IN225" s="18"/>
      <c r="IO225" s="18"/>
      <c r="IP225" s="18"/>
      <c r="IQ225" s="18"/>
      <c r="IR225" s="18"/>
      <c r="IS225" s="18"/>
      <c r="IT225" s="18"/>
      <c r="IU225" s="18"/>
      <c r="IV225" s="18"/>
      <c r="IW225" s="18"/>
      <c r="IX225" s="18"/>
      <c r="IY225" s="18"/>
      <c r="IZ225" s="18"/>
      <c r="JA225" s="18"/>
      <c r="JB225" s="18"/>
      <c r="JC225" s="18"/>
      <c r="JD225" s="18"/>
      <c r="JE225" s="18"/>
      <c r="JF225" s="18"/>
    </row>
    <row r="226" spans="36:266" x14ac:dyDescent="0.3">
      <c r="AJ226" s="24"/>
      <c r="AK226" s="24"/>
      <c r="AL226" s="20"/>
      <c r="AM226" s="23"/>
      <c r="AN226" s="18"/>
      <c r="AO226" s="24"/>
      <c r="AU226" s="19"/>
      <c r="AV226" s="19"/>
      <c r="AW226" s="71"/>
      <c r="AX226" s="71"/>
      <c r="AY226" s="71"/>
      <c r="BB226" s="25"/>
      <c r="BC226" s="21"/>
      <c r="BG226" s="18"/>
      <c r="BN226" s="22"/>
      <c r="BO226" s="22"/>
      <c r="BP226" s="22"/>
      <c r="BQ226" s="22"/>
      <c r="BR226" s="15"/>
      <c r="CF226" s="15"/>
      <c r="CL226" s="22"/>
      <c r="CM226" s="15"/>
      <c r="CR226" s="22"/>
      <c r="CT226" s="15"/>
      <c r="CW226" s="22"/>
      <c r="DA226" s="15"/>
      <c r="DH226" s="15"/>
      <c r="DJ226" s="22"/>
      <c r="DO226" s="15"/>
      <c r="DV226" s="15"/>
      <c r="EC226" s="15"/>
      <c r="EJ226" s="15"/>
      <c r="EQ226" s="15"/>
      <c r="EX226" s="15"/>
      <c r="FE226" s="15"/>
      <c r="FL226" s="15"/>
      <c r="FS226" s="15"/>
      <c r="FZ226" s="15"/>
      <c r="GG226" s="15"/>
      <c r="GN226" s="15"/>
      <c r="GP226" s="22"/>
      <c r="GQ226" s="22"/>
      <c r="GR226" s="22"/>
      <c r="GS226" s="22"/>
      <c r="GT226" s="22"/>
      <c r="GU226" s="15"/>
      <c r="GV226" s="22"/>
      <c r="GW226" s="22"/>
      <c r="GX226" s="22"/>
      <c r="GY226" s="18"/>
      <c r="GZ226" s="18"/>
      <c r="HA226" s="18"/>
      <c r="HB226" s="18"/>
      <c r="HC226" s="18"/>
      <c r="HD226" s="18"/>
      <c r="HE226" s="18"/>
      <c r="HF226" s="18"/>
      <c r="HG226" s="18"/>
      <c r="HH226" s="18"/>
      <c r="HI226" s="18"/>
      <c r="HJ226" s="18"/>
      <c r="HK226" s="18"/>
      <c r="HL226" s="18"/>
      <c r="HM226" s="18"/>
      <c r="HN226" s="18"/>
      <c r="HO226" s="18"/>
      <c r="HP226" s="18"/>
      <c r="HQ226" s="18"/>
      <c r="HR226" s="18"/>
      <c r="HS226" s="18"/>
      <c r="HT226" s="18"/>
      <c r="HU226" s="18"/>
      <c r="HV226" s="18"/>
      <c r="HW226" s="18"/>
      <c r="HX226" s="18"/>
      <c r="HY226" s="18"/>
      <c r="HZ226" s="18"/>
      <c r="IA226" s="18"/>
      <c r="IB226" s="18"/>
      <c r="IC226" s="18"/>
      <c r="ID226" s="18"/>
      <c r="IE226" s="18"/>
      <c r="IF226" s="18"/>
      <c r="IG226" s="18"/>
      <c r="IH226" s="18"/>
      <c r="II226" s="18"/>
      <c r="IJ226" s="18"/>
      <c r="IK226" s="18"/>
      <c r="IL226" s="18"/>
      <c r="IM226" s="18"/>
      <c r="IN226" s="18"/>
      <c r="IO226" s="18"/>
      <c r="IP226" s="18"/>
      <c r="IQ226" s="18"/>
      <c r="IR226" s="18"/>
      <c r="IS226" s="18"/>
      <c r="IT226" s="18"/>
      <c r="IU226" s="18"/>
      <c r="IV226" s="18"/>
      <c r="IW226" s="18"/>
      <c r="IX226" s="18"/>
      <c r="IY226" s="18"/>
      <c r="IZ226" s="18"/>
      <c r="JA226" s="18"/>
      <c r="JB226" s="18"/>
      <c r="JC226" s="18"/>
      <c r="JD226" s="18"/>
      <c r="JE226" s="18"/>
      <c r="JF226" s="18"/>
    </row>
    <row r="227" spans="36:266" x14ac:dyDescent="0.3">
      <c r="AJ227" s="24"/>
      <c r="AK227" s="24"/>
      <c r="AL227" s="20"/>
      <c r="AM227" s="23"/>
      <c r="AN227" s="18"/>
      <c r="AO227" s="24"/>
      <c r="AU227" s="19"/>
      <c r="AV227" s="19"/>
      <c r="AW227" s="71"/>
      <c r="AX227" s="71"/>
      <c r="AY227" s="71"/>
      <c r="BB227" s="25"/>
      <c r="BC227" s="21"/>
      <c r="BG227" s="18"/>
      <c r="BN227" s="22"/>
      <c r="BO227" s="22"/>
      <c r="BP227" s="22"/>
      <c r="BQ227" s="22"/>
      <c r="BR227" s="15"/>
      <c r="CF227" s="15"/>
      <c r="CL227" s="22"/>
      <c r="CM227" s="15"/>
      <c r="CR227" s="22"/>
      <c r="CT227" s="15"/>
      <c r="CW227" s="22"/>
      <c r="DA227" s="15"/>
      <c r="DH227" s="15"/>
      <c r="DJ227" s="22"/>
      <c r="DO227" s="15"/>
      <c r="DV227" s="15"/>
      <c r="EC227" s="15"/>
      <c r="EJ227" s="15"/>
      <c r="EQ227" s="15"/>
      <c r="EX227" s="15"/>
      <c r="FE227" s="15"/>
      <c r="FL227" s="15"/>
      <c r="FS227" s="15"/>
      <c r="FZ227" s="15"/>
      <c r="GG227" s="15"/>
      <c r="GN227" s="15"/>
      <c r="GP227" s="22"/>
      <c r="GQ227" s="22"/>
      <c r="GR227" s="22"/>
      <c r="GS227" s="22"/>
      <c r="GT227" s="22"/>
      <c r="GU227" s="15"/>
      <c r="GV227" s="22"/>
      <c r="GW227" s="22"/>
      <c r="GX227" s="22"/>
      <c r="GY227" s="18"/>
      <c r="GZ227" s="18"/>
      <c r="HA227" s="18"/>
      <c r="HB227" s="18"/>
      <c r="HC227" s="18"/>
      <c r="HD227" s="18"/>
      <c r="HE227" s="18"/>
      <c r="HF227" s="18"/>
      <c r="HG227" s="18"/>
      <c r="HH227" s="18"/>
      <c r="HI227" s="18"/>
      <c r="HJ227" s="18"/>
      <c r="HK227" s="18"/>
      <c r="HL227" s="18"/>
      <c r="HM227" s="18"/>
      <c r="HN227" s="18"/>
      <c r="HO227" s="18"/>
      <c r="HP227" s="18"/>
      <c r="HQ227" s="18"/>
      <c r="HR227" s="18"/>
      <c r="HS227" s="18"/>
      <c r="HT227" s="18"/>
      <c r="HU227" s="18"/>
      <c r="HV227" s="18"/>
      <c r="HW227" s="18"/>
      <c r="HX227" s="18"/>
      <c r="HY227" s="18"/>
      <c r="HZ227" s="18"/>
      <c r="IA227" s="18"/>
      <c r="IB227" s="18"/>
      <c r="IC227" s="18"/>
      <c r="ID227" s="18"/>
      <c r="IE227" s="18"/>
      <c r="IF227" s="18"/>
      <c r="IG227" s="18"/>
      <c r="IH227" s="18"/>
      <c r="II227" s="18"/>
      <c r="IJ227" s="18"/>
      <c r="IK227" s="18"/>
      <c r="IL227" s="18"/>
      <c r="IM227" s="18"/>
      <c r="IN227" s="18"/>
      <c r="IO227" s="18"/>
      <c r="IP227" s="18"/>
      <c r="IQ227" s="18"/>
      <c r="IR227" s="18"/>
      <c r="IS227" s="18"/>
      <c r="IT227" s="18"/>
      <c r="IU227" s="18"/>
      <c r="IV227" s="18"/>
      <c r="IW227" s="18"/>
      <c r="IX227" s="18"/>
      <c r="IY227" s="18"/>
      <c r="IZ227" s="18"/>
      <c r="JA227" s="18"/>
      <c r="JB227" s="18"/>
      <c r="JC227" s="18"/>
      <c r="JD227" s="18"/>
      <c r="JE227" s="18"/>
      <c r="JF227" s="18"/>
    </row>
    <row r="228" spans="36:266" x14ac:dyDescent="0.3">
      <c r="AJ228" s="24"/>
      <c r="AK228" s="24"/>
      <c r="AL228" s="20"/>
      <c r="AM228" s="23"/>
      <c r="AN228" s="18"/>
      <c r="AO228" s="24"/>
      <c r="AU228" s="19"/>
      <c r="AV228" s="19"/>
      <c r="AW228" s="71"/>
      <c r="AX228" s="71"/>
      <c r="AY228" s="71"/>
      <c r="BB228" s="25"/>
      <c r="BC228" s="21"/>
      <c r="BG228" s="18"/>
      <c r="BN228" s="22"/>
      <c r="BO228" s="22"/>
      <c r="BP228" s="22"/>
      <c r="BQ228" s="22"/>
      <c r="BR228" s="15"/>
      <c r="CF228" s="15"/>
      <c r="CL228" s="22"/>
      <c r="CM228" s="15"/>
      <c r="CR228" s="22"/>
      <c r="CT228" s="15"/>
      <c r="CW228" s="22"/>
      <c r="DA228" s="15"/>
      <c r="DH228" s="15"/>
      <c r="DJ228" s="22"/>
      <c r="DO228" s="15"/>
      <c r="DV228" s="15"/>
      <c r="EC228" s="15"/>
      <c r="EJ228" s="15"/>
      <c r="EQ228" s="15"/>
      <c r="EX228" s="15"/>
      <c r="FE228" s="15"/>
      <c r="FL228" s="15"/>
      <c r="FS228" s="15"/>
      <c r="FZ228" s="15"/>
      <c r="GG228" s="15"/>
      <c r="GN228" s="15"/>
      <c r="GP228" s="22"/>
      <c r="GQ228" s="22"/>
      <c r="GR228" s="22"/>
      <c r="GS228" s="22"/>
      <c r="GT228" s="22"/>
      <c r="GU228" s="15"/>
      <c r="GV228" s="22"/>
      <c r="GW228" s="22"/>
      <c r="GX228" s="22"/>
      <c r="GY228" s="18"/>
      <c r="GZ228" s="18"/>
      <c r="HA228" s="18"/>
      <c r="HB228" s="18"/>
      <c r="HC228" s="18"/>
      <c r="HD228" s="18"/>
      <c r="HE228" s="18"/>
      <c r="HF228" s="18"/>
      <c r="HG228" s="18"/>
      <c r="HH228" s="18"/>
      <c r="HI228" s="18"/>
      <c r="HJ228" s="18"/>
      <c r="HK228" s="18"/>
      <c r="HL228" s="18"/>
      <c r="HM228" s="18"/>
      <c r="HN228" s="18"/>
      <c r="HO228" s="18"/>
      <c r="HP228" s="18"/>
      <c r="HQ228" s="18"/>
      <c r="HR228" s="18"/>
      <c r="HS228" s="18"/>
      <c r="HT228" s="18"/>
      <c r="HU228" s="18"/>
      <c r="HV228" s="18"/>
      <c r="HW228" s="18"/>
      <c r="HX228" s="18"/>
      <c r="HY228" s="18"/>
      <c r="HZ228" s="18"/>
      <c r="IA228" s="18"/>
      <c r="IB228" s="18"/>
      <c r="IC228" s="18"/>
      <c r="ID228" s="18"/>
      <c r="IE228" s="18"/>
      <c r="IF228" s="18"/>
      <c r="IG228" s="18"/>
      <c r="IH228" s="18"/>
      <c r="II228" s="18"/>
      <c r="IJ228" s="18"/>
      <c r="IK228" s="18"/>
      <c r="IL228" s="18"/>
      <c r="IM228" s="18"/>
      <c r="IN228" s="18"/>
      <c r="IO228" s="18"/>
      <c r="IP228" s="18"/>
      <c r="IQ228" s="18"/>
      <c r="IR228" s="18"/>
      <c r="IS228" s="18"/>
      <c r="IT228" s="18"/>
      <c r="IU228" s="18"/>
      <c r="IV228" s="18"/>
      <c r="IW228" s="18"/>
      <c r="IX228" s="18"/>
      <c r="IY228" s="18"/>
      <c r="IZ228" s="18"/>
      <c r="JA228" s="18"/>
      <c r="JB228" s="18"/>
      <c r="JC228" s="18"/>
      <c r="JD228" s="18"/>
      <c r="JE228" s="18"/>
      <c r="JF228" s="18"/>
    </row>
    <row r="229" spans="36:266" x14ac:dyDescent="0.3">
      <c r="AJ229" s="24"/>
      <c r="AK229" s="24"/>
      <c r="AL229" s="20"/>
      <c r="AM229" s="23"/>
      <c r="AN229" s="18"/>
      <c r="AO229" s="24"/>
      <c r="AU229" s="19"/>
      <c r="AV229" s="19"/>
      <c r="AW229" s="71"/>
      <c r="AX229" s="71"/>
      <c r="AY229" s="71"/>
      <c r="BB229" s="25"/>
      <c r="BC229" s="21"/>
      <c r="BG229" s="18"/>
      <c r="BN229" s="22"/>
      <c r="BO229" s="22"/>
      <c r="BP229" s="22"/>
      <c r="BQ229" s="22"/>
      <c r="BR229" s="15"/>
      <c r="CF229" s="15"/>
      <c r="CL229" s="22"/>
      <c r="CM229" s="15"/>
      <c r="CR229" s="22"/>
      <c r="CT229" s="15"/>
      <c r="CW229" s="22"/>
      <c r="DA229" s="15"/>
      <c r="DH229" s="15"/>
      <c r="DJ229" s="22"/>
      <c r="DO229" s="15"/>
      <c r="DV229" s="15"/>
      <c r="EC229" s="15"/>
      <c r="EJ229" s="15"/>
      <c r="EQ229" s="15"/>
      <c r="EX229" s="15"/>
      <c r="FE229" s="15"/>
      <c r="FL229" s="15"/>
      <c r="FS229" s="15"/>
      <c r="FZ229" s="15"/>
      <c r="GG229" s="15"/>
      <c r="GN229" s="15"/>
      <c r="GP229" s="22"/>
      <c r="GQ229" s="22"/>
      <c r="GR229" s="22"/>
      <c r="GS229" s="22"/>
      <c r="GT229" s="22"/>
      <c r="GU229" s="15"/>
      <c r="GV229" s="22"/>
      <c r="GW229" s="22"/>
      <c r="GX229" s="22"/>
      <c r="GY229" s="18"/>
      <c r="GZ229" s="18"/>
      <c r="HA229" s="18"/>
      <c r="HB229" s="18"/>
      <c r="HC229" s="18"/>
      <c r="HD229" s="18"/>
      <c r="HE229" s="18"/>
      <c r="HF229" s="18"/>
      <c r="HG229" s="18"/>
      <c r="HH229" s="18"/>
      <c r="HI229" s="18"/>
      <c r="HJ229" s="18"/>
      <c r="HK229" s="18"/>
      <c r="HL229" s="18"/>
      <c r="HM229" s="18"/>
      <c r="HN229" s="18"/>
      <c r="HO229" s="18"/>
      <c r="HP229" s="18"/>
      <c r="HQ229" s="18"/>
      <c r="HR229" s="18"/>
      <c r="HS229" s="18"/>
      <c r="HT229" s="18"/>
      <c r="HU229" s="18"/>
      <c r="HV229" s="18"/>
      <c r="HW229" s="18"/>
      <c r="HX229" s="18"/>
      <c r="HY229" s="18"/>
      <c r="HZ229" s="18"/>
      <c r="IA229" s="18"/>
      <c r="IB229" s="18"/>
      <c r="IC229" s="18"/>
      <c r="ID229" s="18"/>
      <c r="IE229" s="18"/>
      <c r="IF229" s="18"/>
      <c r="IG229" s="18"/>
      <c r="IH229" s="18"/>
      <c r="II229" s="18"/>
      <c r="IJ229" s="18"/>
      <c r="IK229" s="18"/>
      <c r="IL229" s="18"/>
      <c r="IM229" s="18"/>
      <c r="IN229" s="18"/>
      <c r="IO229" s="18"/>
      <c r="IP229" s="18"/>
      <c r="IQ229" s="18"/>
      <c r="IR229" s="18"/>
      <c r="IS229" s="18"/>
      <c r="IT229" s="18"/>
      <c r="IU229" s="18"/>
      <c r="IV229" s="18"/>
      <c r="IW229" s="18"/>
      <c r="IX229" s="18"/>
      <c r="IY229" s="18"/>
      <c r="IZ229" s="18"/>
      <c r="JA229" s="18"/>
      <c r="JB229" s="18"/>
      <c r="JC229" s="18"/>
      <c r="JD229" s="18"/>
      <c r="JE229" s="18"/>
      <c r="JF229" s="18"/>
    </row>
    <row r="230" spans="36:266" x14ac:dyDescent="0.3">
      <c r="AJ230" s="24"/>
      <c r="AK230" s="24"/>
      <c r="AL230" s="20"/>
      <c r="AM230" s="23"/>
      <c r="AN230" s="18"/>
      <c r="AO230" s="24"/>
      <c r="AU230" s="19"/>
      <c r="AV230" s="19"/>
      <c r="AW230" s="71"/>
      <c r="AX230" s="71"/>
      <c r="AY230" s="71"/>
      <c r="BB230" s="25"/>
      <c r="BC230" s="21"/>
      <c r="BG230" s="18"/>
      <c r="BN230" s="22"/>
      <c r="BO230" s="22"/>
      <c r="BP230" s="22"/>
      <c r="BQ230" s="22"/>
      <c r="BR230" s="15"/>
      <c r="CF230" s="15"/>
      <c r="CL230" s="22"/>
      <c r="CM230" s="15"/>
      <c r="CR230" s="22"/>
      <c r="CT230" s="15"/>
      <c r="CW230" s="22"/>
      <c r="DA230" s="15"/>
      <c r="DH230" s="15"/>
      <c r="DJ230" s="22"/>
      <c r="DO230" s="15"/>
      <c r="DV230" s="15"/>
      <c r="EC230" s="15"/>
      <c r="EJ230" s="15"/>
      <c r="EQ230" s="15"/>
      <c r="EX230" s="15"/>
      <c r="FE230" s="15"/>
      <c r="FL230" s="15"/>
      <c r="FS230" s="15"/>
      <c r="FZ230" s="15"/>
      <c r="GG230" s="15"/>
      <c r="GN230" s="15"/>
      <c r="GP230" s="22"/>
      <c r="GQ230" s="22"/>
      <c r="GR230" s="22"/>
      <c r="GS230" s="22"/>
      <c r="GT230" s="22"/>
      <c r="GU230" s="15"/>
      <c r="GV230" s="22"/>
      <c r="GW230" s="22"/>
      <c r="GX230" s="22"/>
      <c r="GY230" s="18"/>
      <c r="GZ230" s="18"/>
      <c r="HA230" s="18"/>
      <c r="HB230" s="18"/>
      <c r="HC230" s="18"/>
      <c r="HD230" s="18"/>
      <c r="HE230" s="18"/>
      <c r="HF230" s="18"/>
      <c r="HG230" s="18"/>
      <c r="HH230" s="18"/>
      <c r="HI230" s="18"/>
      <c r="HJ230" s="18"/>
      <c r="HK230" s="18"/>
      <c r="HL230" s="18"/>
      <c r="HM230" s="18"/>
      <c r="HN230" s="18"/>
      <c r="HO230" s="18"/>
      <c r="HP230" s="18"/>
      <c r="HQ230" s="18"/>
      <c r="HR230" s="18"/>
      <c r="HS230" s="18"/>
      <c r="HT230" s="18"/>
      <c r="HU230" s="18"/>
      <c r="HV230" s="18"/>
      <c r="HW230" s="18"/>
      <c r="HX230" s="18"/>
      <c r="HY230" s="18"/>
      <c r="HZ230" s="18"/>
      <c r="IA230" s="18"/>
      <c r="IB230" s="18"/>
      <c r="IC230" s="18"/>
      <c r="ID230" s="18"/>
      <c r="IE230" s="18"/>
      <c r="IF230" s="18"/>
      <c r="IG230" s="18"/>
      <c r="IH230" s="18"/>
      <c r="II230" s="18"/>
      <c r="IJ230" s="18"/>
      <c r="IK230" s="18"/>
      <c r="IL230" s="18"/>
      <c r="IM230" s="18"/>
      <c r="IN230" s="18"/>
      <c r="IO230" s="18"/>
      <c r="IP230" s="18"/>
      <c r="IQ230" s="18"/>
      <c r="IR230" s="18"/>
      <c r="IS230" s="18"/>
      <c r="IT230" s="18"/>
      <c r="IU230" s="18"/>
      <c r="IV230" s="18"/>
      <c r="IW230" s="18"/>
      <c r="IX230" s="18"/>
      <c r="IY230" s="18"/>
      <c r="IZ230" s="18"/>
      <c r="JA230" s="18"/>
      <c r="JB230" s="18"/>
      <c r="JC230" s="18"/>
      <c r="JD230" s="18"/>
      <c r="JE230" s="18"/>
      <c r="JF230" s="18"/>
    </row>
    <row r="231" spans="36:266" x14ac:dyDescent="0.3">
      <c r="AJ231" s="24"/>
      <c r="AK231" s="24"/>
      <c r="AL231" s="20"/>
      <c r="AM231" s="23"/>
      <c r="AN231" s="18"/>
      <c r="AO231" s="24"/>
      <c r="AU231" s="19"/>
      <c r="AV231" s="19"/>
      <c r="AW231" s="71"/>
      <c r="AX231" s="71"/>
      <c r="AY231" s="71"/>
      <c r="BB231" s="25"/>
      <c r="BC231" s="21"/>
      <c r="BG231" s="18"/>
      <c r="BN231" s="22"/>
      <c r="BO231" s="22"/>
      <c r="BP231" s="22"/>
      <c r="BQ231" s="22"/>
      <c r="BR231" s="15"/>
      <c r="CF231" s="15"/>
      <c r="CL231" s="22"/>
      <c r="CM231" s="15"/>
      <c r="CR231" s="22"/>
      <c r="CT231" s="15"/>
      <c r="CW231" s="22"/>
      <c r="DA231" s="15"/>
      <c r="DH231" s="15"/>
      <c r="DJ231" s="22"/>
      <c r="DO231" s="15"/>
      <c r="DV231" s="15"/>
      <c r="EC231" s="15"/>
      <c r="EJ231" s="15"/>
      <c r="EQ231" s="15"/>
      <c r="EX231" s="15"/>
      <c r="FE231" s="15"/>
      <c r="FL231" s="15"/>
      <c r="FS231" s="15"/>
      <c r="FZ231" s="15"/>
      <c r="GG231" s="15"/>
      <c r="GN231" s="15"/>
      <c r="GP231" s="22"/>
      <c r="GQ231" s="22"/>
      <c r="GR231" s="22"/>
      <c r="GS231" s="22"/>
      <c r="GT231" s="22"/>
      <c r="GU231" s="15"/>
      <c r="GV231" s="22"/>
      <c r="GW231" s="22"/>
      <c r="GX231" s="22"/>
      <c r="GY231" s="18"/>
      <c r="GZ231" s="18"/>
      <c r="HA231" s="18"/>
      <c r="HB231" s="18"/>
      <c r="HC231" s="18"/>
      <c r="HD231" s="18"/>
      <c r="HE231" s="18"/>
      <c r="HF231" s="18"/>
      <c r="HG231" s="18"/>
      <c r="HH231" s="18"/>
      <c r="HI231" s="18"/>
      <c r="HJ231" s="18"/>
      <c r="HK231" s="18"/>
      <c r="HL231" s="18"/>
      <c r="HM231" s="18"/>
      <c r="HN231" s="18"/>
      <c r="HO231" s="18"/>
      <c r="HP231" s="18"/>
      <c r="HQ231" s="18"/>
      <c r="HR231" s="18"/>
      <c r="HS231" s="18"/>
      <c r="HT231" s="18"/>
      <c r="HU231" s="18"/>
      <c r="HV231" s="18"/>
      <c r="HW231" s="18"/>
      <c r="HX231" s="18"/>
      <c r="HY231" s="18"/>
      <c r="HZ231" s="18"/>
      <c r="IA231" s="18"/>
      <c r="IB231" s="18"/>
      <c r="IC231" s="18"/>
      <c r="ID231" s="18"/>
      <c r="IE231" s="18"/>
      <c r="IF231" s="18"/>
      <c r="IG231" s="18"/>
      <c r="IH231" s="18"/>
      <c r="II231" s="18"/>
      <c r="IJ231" s="18"/>
      <c r="IK231" s="18"/>
      <c r="IL231" s="18"/>
      <c r="IM231" s="18"/>
      <c r="IN231" s="18"/>
      <c r="IO231" s="18"/>
      <c r="IP231" s="18"/>
      <c r="IQ231" s="18"/>
      <c r="IR231" s="18"/>
      <c r="IS231" s="18"/>
      <c r="IT231" s="18"/>
      <c r="IU231" s="18"/>
      <c r="IV231" s="18"/>
      <c r="IW231" s="18"/>
      <c r="IX231" s="18"/>
      <c r="IY231" s="18"/>
      <c r="IZ231" s="18"/>
      <c r="JA231" s="18"/>
      <c r="JB231" s="18"/>
      <c r="JC231" s="18"/>
      <c r="JD231" s="18"/>
      <c r="JE231" s="18"/>
      <c r="JF231" s="18"/>
    </row>
    <row r="232" spans="36:266" x14ac:dyDescent="0.3">
      <c r="AJ232" s="24"/>
      <c r="AK232" s="24"/>
      <c r="AL232" s="20"/>
      <c r="AM232" s="23"/>
      <c r="AN232" s="18"/>
      <c r="AO232" s="24"/>
      <c r="AU232" s="19"/>
      <c r="AV232" s="19"/>
      <c r="AW232" s="71"/>
      <c r="AX232" s="71"/>
      <c r="AY232" s="71"/>
      <c r="BB232" s="25"/>
      <c r="BC232" s="21"/>
      <c r="BG232" s="18"/>
      <c r="BN232" s="22"/>
      <c r="BO232" s="22"/>
      <c r="BP232" s="22"/>
      <c r="BQ232" s="22"/>
      <c r="BR232" s="15"/>
      <c r="CF232" s="15"/>
      <c r="CL232" s="22"/>
      <c r="CM232" s="15"/>
      <c r="CR232" s="22"/>
      <c r="CT232" s="15"/>
      <c r="CW232" s="22"/>
      <c r="DA232" s="15"/>
      <c r="DH232" s="15"/>
      <c r="DJ232" s="22"/>
      <c r="DO232" s="15"/>
      <c r="DV232" s="15"/>
      <c r="EC232" s="15"/>
      <c r="EJ232" s="15"/>
      <c r="EQ232" s="15"/>
      <c r="EX232" s="15"/>
      <c r="FE232" s="15"/>
      <c r="FL232" s="15"/>
      <c r="FS232" s="15"/>
      <c r="FZ232" s="15"/>
      <c r="GG232" s="15"/>
      <c r="GN232" s="15"/>
      <c r="GP232" s="22"/>
      <c r="GQ232" s="22"/>
      <c r="GR232" s="22"/>
      <c r="GS232" s="22"/>
      <c r="GT232" s="22"/>
      <c r="GU232" s="15"/>
      <c r="GV232" s="22"/>
      <c r="GW232" s="22"/>
      <c r="GX232" s="22"/>
      <c r="GY232" s="18"/>
      <c r="GZ232" s="18"/>
      <c r="HA232" s="18"/>
      <c r="HB232" s="18"/>
      <c r="HC232" s="18"/>
      <c r="HD232" s="18"/>
      <c r="HE232" s="18"/>
      <c r="HF232" s="18"/>
      <c r="HG232" s="18"/>
      <c r="HH232" s="18"/>
      <c r="HI232" s="18"/>
      <c r="HJ232" s="18"/>
      <c r="HK232" s="18"/>
      <c r="HL232" s="18"/>
      <c r="HM232" s="18"/>
      <c r="HN232" s="18"/>
      <c r="HO232" s="18"/>
      <c r="HP232" s="18"/>
      <c r="HQ232" s="18"/>
      <c r="HR232" s="18"/>
      <c r="HS232" s="18"/>
      <c r="HT232" s="18"/>
      <c r="HU232" s="18"/>
      <c r="HV232" s="18"/>
      <c r="HW232" s="18"/>
      <c r="HX232" s="18"/>
      <c r="HY232" s="18"/>
      <c r="HZ232" s="18"/>
      <c r="IA232" s="18"/>
      <c r="IB232" s="18"/>
      <c r="IC232" s="18"/>
      <c r="ID232" s="18"/>
      <c r="IE232" s="18"/>
      <c r="IF232" s="18"/>
      <c r="IG232" s="18"/>
      <c r="IH232" s="18"/>
      <c r="II232" s="18"/>
      <c r="IJ232" s="18"/>
      <c r="IK232" s="18"/>
      <c r="IL232" s="18"/>
      <c r="IM232" s="18"/>
      <c r="IN232" s="18"/>
      <c r="IO232" s="18"/>
      <c r="IP232" s="18"/>
      <c r="IQ232" s="18"/>
      <c r="IR232" s="18"/>
      <c r="IS232" s="18"/>
      <c r="IT232" s="18"/>
      <c r="IU232" s="18"/>
      <c r="IV232" s="18"/>
      <c r="IW232" s="18"/>
      <c r="IX232" s="18"/>
      <c r="IY232" s="18"/>
      <c r="IZ232" s="18"/>
      <c r="JA232" s="18"/>
      <c r="JB232" s="18"/>
      <c r="JC232" s="18"/>
      <c r="JD232" s="18"/>
      <c r="JE232" s="18"/>
      <c r="JF232" s="18"/>
    </row>
    <row r="233" spans="36:266" x14ac:dyDescent="0.3">
      <c r="AJ233" s="24"/>
      <c r="AK233" s="24"/>
      <c r="AL233" s="20"/>
      <c r="AM233" s="23"/>
      <c r="AN233" s="18"/>
      <c r="AO233" s="24"/>
      <c r="AU233" s="19"/>
      <c r="AV233" s="19"/>
      <c r="AW233" s="71"/>
      <c r="AX233" s="71"/>
      <c r="AY233" s="71"/>
      <c r="BB233" s="25"/>
      <c r="BC233" s="21"/>
      <c r="BG233" s="18"/>
      <c r="BN233" s="22"/>
      <c r="BO233" s="22"/>
      <c r="BP233" s="22"/>
      <c r="BQ233" s="22"/>
      <c r="BR233" s="15"/>
      <c r="CF233" s="15"/>
      <c r="CL233" s="22"/>
      <c r="CM233" s="15"/>
      <c r="CR233" s="22"/>
      <c r="CT233" s="15"/>
      <c r="CW233" s="22"/>
      <c r="DA233" s="15"/>
      <c r="DH233" s="15"/>
      <c r="DJ233" s="22"/>
      <c r="DO233" s="15"/>
      <c r="DV233" s="15"/>
      <c r="EC233" s="15"/>
      <c r="EJ233" s="15"/>
      <c r="EQ233" s="15"/>
      <c r="EX233" s="15"/>
      <c r="FE233" s="15"/>
      <c r="FL233" s="15"/>
      <c r="FS233" s="15"/>
      <c r="FZ233" s="15"/>
      <c r="GG233" s="15"/>
      <c r="GN233" s="15"/>
      <c r="GP233" s="22"/>
      <c r="GQ233" s="22"/>
      <c r="GR233" s="22"/>
      <c r="GS233" s="22"/>
      <c r="GT233" s="22"/>
      <c r="GU233" s="15"/>
      <c r="GV233" s="22"/>
      <c r="GW233" s="22"/>
      <c r="GX233" s="22"/>
      <c r="GY233" s="18"/>
      <c r="GZ233" s="18"/>
      <c r="HA233" s="18"/>
      <c r="HB233" s="18"/>
      <c r="HC233" s="18"/>
      <c r="HD233" s="18"/>
      <c r="HE233" s="18"/>
      <c r="HF233" s="18"/>
      <c r="HG233" s="18"/>
      <c r="HH233" s="18"/>
      <c r="HI233" s="18"/>
      <c r="HJ233" s="18"/>
      <c r="HK233" s="18"/>
      <c r="HL233" s="18"/>
      <c r="HM233" s="18"/>
      <c r="HN233" s="18"/>
      <c r="HO233" s="18"/>
      <c r="HP233" s="18"/>
      <c r="HQ233" s="18"/>
      <c r="HR233" s="18"/>
      <c r="HS233" s="18"/>
      <c r="HT233" s="18"/>
      <c r="HU233" s="18"/>
      <c r="HV233" s="18"/>
      <c r="HW233" s="18"/>
      <c r="HX233" s="18"/>
      <c r="HY233" s="18"/>
      <c r="HZ233" s="18"/>
      <c r="IA233" s="18"/>
      <c r="IB233" s="18"/>
      <c r="IC233" s="18"/>
      <c r="ID233" s="18"/>
      <c r="IE233" s="18"/>
      <c r="IF233" s="18"/>
      <c r="IG233" s="18"/>
      <c r="IH233" s="18"/>
      <c r="II233" s="18"/>
      <c r="IJ233" s="18"/>
      <c r="IK233" s="18"/>
      <c r="IL233" s="18"/>
      <c r="IM233" s="18"/>
      <c r="IN233" s="18"/>
      <c r="IO233" s="18"/>
      <c r="IP233" s="18"/>
      <c r="IQ233" s="18"/>
      <c r="IR233" s="18"/>
      <c r="IS233" s="18"/>
      <c r="IT233" s="18"/>
      <c r="IU233" s="18"/>
      <c r="IV233" s="18"/>
      <c r="IW233" s="18"/>
      <c r="IX233" s="18"/>
      <c r="IY233" s="18"/>
      <c r="IZ233" s="18"/>
      <c r="JA233" s="18"/>
      <c r="JB233" s="18"/>
      <c r="JC233" s="18"/>
      <c r="JD233" s="18"/>
      <c r="JE233" s="18"/>
      <c r="JF233" s="18"/>
    </row>
    <row r="234" spans="36:266" x14ac:dyDescent="0.3">
      <c r="AJ234" s="24"/>
      <c r="AK234" s="24"/>
      <c r="AL234" s="20"/>
      <c r="AM234" s="23"/>
      <c r="AN234" s="18"/>
      <c r="AO234" s="24"/>
      <c r="AU234" s="19"/>
      <c r="AV234" s="19"/>
      <c r="AW234" s="71"/>
      <c r="AX234" s="71"/>
      <c r="AY234" s="71"/>
      <c r="BB234" s="25"/>
      <c r="BC234" s="21"/>
      <c r="BG234" s="18"/>
      <c r="BN234" s="22"/>
      <c r="BO234" s="22"/>
      <c r="BP234" s="22"/>
      <c r="BQ234" s="22"/>
      <c r="BR234" s="15"/>
      <c r="CF234" s="15"/>
      <c r="CL234" s="22"/>
      <c r="CM234" s="15"/>
      <c r="CR234" s="22"/>
      <c r="CT234" s="15"/>
      <c r="CW234" s="22"/>
      <c r="DA234" s="15"/>
      <c r="DH234" s="15"/>
      <c r="DJ234" s="22"/>
      <c r="DO234" s="15"/>
      <c r="DV234" s="15"/>
      <c r="EC234" s="15"/>
      <c r="EJ234" s="15"/>
      <c r="EQ234" s="15"/>
      <c r="EX234" s="15"/>
      <c r="FE234" s="15"/>
      <c r="FL234" s="15"/>
      <c r="FS234" s="15"/>
      <c r="FZ234" s="15"/>
      <c r="GG234" s="15"/>
      <c r="GN234" s="15"/>
      <c r="GP234" s="22"/>
      <c r="GQ234" s="22"/>
      <c r="GR234" s="22"/>
      <c r="GS234" s="22"/>
      <c r="GT234" s="22"/>
      <c r="GU234" s="15"/>
      <c r="GV234" s="22"/>
      <c r="GW234" s="22"/>
      <c r="GX234" s="22"/>
      <c r="GY234" s="18"/>
      <c r="GZ234" s="18"/>
      <c r="HA234" s="18"/>
      <c r="HB234" s="18"/>
      <c r="HC234" s="18"/>
      <c r="HD234" s="18"/>
      <c r="HE234" s="18"/>
      <c r="HF234" s="18"/>
      <c r="HG234" s="18"/>
      <c r="HH234" s="18"/>
      <c r="HI234" s="18"/>
      <c r="HJ234" s="18"/>
      <c r="HK234" s="18"/>
      <c r="HL234" s="18"/>
      <c r="HM234" s="18"/>
      <c r="HN234" s="18"/>
      <c r="HO234" s="18"/>
      <c r="HP234" s="18"/>
      <c r="HQ234" s="18"/>
      <c r="HR234" s="18"/>
      <c r="HS234" s="18"/>
      <c r="HT234" s="18"/>
      <c r="HU234" s="18"/>
      <c r="HV234" s="18"/>
      <c r="HW234" s="18"/>
      <c r="HX234" s="18"/>
      <c r="HY234" s="18"/>
      <c r="HZ234" s="18"/>
      <c r="IA234" s="18"/>
      <c r="IB234" s="18"/>
      <c r="IC234" s="18"/>
      <c r="ID234" s="18"/>
      <c r="IE234" s="18"/>
      <c r="IF234" s="18"/>
      <c r="IG234" s="18"/>
      <c r="IH234" s="18"/>
      <c r="II234" s="18"/>
      <c r="IJ234" s="18"/>
      <c r="IK234" s="18"/>
      <c r="IL234" s="18"/>
      <c r="IM234" s="18"/>
      <c r="IN234" s="18"/>
      <c r="IO234" s="18"/>
      <c r="IP234" s="18"/>
      <c r="IQ234" s="18"/>
      <c r="IR234" s="18"/>
      <c r="IS234" s="18"/>
      <c r="IT234" s="18"/>
      <c r="IU234" s="18"/>
      <c r="IV234" s="18"/>
      <c r="IW234" s="18"/>
      <c r="IX234" s="18"/>
      <c r="IY234" s="18"/>
      <c r="IZ234" s="18"/>
      <c r="JA234" s="18"/>
      <c r="JB234" s="18"/>
      <c r="JC234" s="18"/>
      <c r="JD234" s="18"/>
      <c r="JE234" s="18"/>
      <c r="JF234" s="18"/>
    </row>
    <row r="235" spans="36:266" x14ac:dyDescent="0.3">
      <c r="AJ235" s="24"/>
      <c r="AK235" s="24"/>
      <c r="AL235" s="20"/>
      <c r="AM235" s="23"/>
      <c r="AN235" s="18"/>
      <c r="AO235" s="24"/>
      <c r="AU235" s="19"/>
      <c r="AV235" s="19"/>
      <c r="AW235" s="71"/>
      <c r="AX235" s="71"/>
      <c r="AY235" s="71"/>
      <c r="BB235" s="25"/>
      <c r="BC235" s="21"/>
      <c r="BG235" s="18"/>
      <c r="BN235" s="22"/>
      <c r="BO235" s="22"/>
      <c r="BP235" s="22"/>
      <c r="BQ235" s="22"/>
      <c r="BR235" s="15"/>
      <c r="CF235" s="15"/>
      <c r="CL235" s="22"/>
      <c r="CM235" s="15"/>
      <c r="CR235" s="22"/>
      <c r="CT235" s="15"/>
      <c r="CW235" s="22"/>
      <c r="DA235" s="15"/>
      <c r="DH235" s="15"/>
      <c r="DJ235" s="22"/>
      <c r="DO235" s="15"/>
      <c r="DV235" s="15"/>
      <c r="EC235" s="15"/>
      <c r="EJ235" s="15"/>
      <c r="EQ235" s="15"/>
      <c r="EX235" s="15"/>
      <c r="FE235" s="15"/>
      <c r="FL235" s="15"/>
      <c r="FS235" s="15"/>
      <c r="FZ235" s="15"/>
      <c r="GG235" s="15"/>
      <c r="GN235" s="15"/>
      <c r="GP235" s="22"/>
      <c r="GQ235" s="22"/>
      <c r="GR235" s="22"/>
      <c r="GS235" s="22"/>
      <c r="GT235" s="22"/>
      <c r="GU235" s="15"/>
      <c r="GV235" s="22"/>
      <c r="GW235" s="22"/>
      <c r="GX235" s="22"/>
      <c r="GY235" s="18"/>
      <c r="GZ235" s="18"/>
      <c r="HA235" s="18"/>
      <c r="HB235" s="18"/>
      <c r="HC235" s="18"/>
      <c r="HD235" s="18"/>
      <c r="HE235" s="18"/>
      <c r="HF235" s="18"/>
      <c r="HG235" s="18"/>
      <c r="HH235" s="18"/>
      <c r="HI235" s="18"/>
      <c r="HJ235" s="18"/>
      <c r="HK235" s="18"/>
      <c r="HL235" s="18"/>
      <c r="HM235" s="18"/>
      <c r="HN235" s="18"/>
      <c r="HO235" s="18"/>
      <c r="HP235" s="18"/>
      <c r="HQ235" s="18"/>
      <c r="HR235" s="18"/>
      <c r="HS235" s="18"/>
      <c r="HT235" s="18"/>
      <c r="HU235" s="18"/>
      <c r="HV235" s="18"/>
      <c r="HW235" s="18"/>
      <c r="HX235" s="18"/>
      <c r="HY235" s="18"/>
      <c r="HZ235" s="18"/>
      <c r="IA235" s="18"/>
      <c r="IB235" s="18"/>
      <c r="IC235" s="18"/>
      <c r="ID235" s="18"/>
      <c r="IE235" s="18"/>
      <c r="IF235" s="18"/>
      <c r="IG235" s="18"/>
      <c r="IH235" s="18"/>
      <c r="II235" s="18"/>
      <c r="IJ235" s="18"/>
      <c r="IK235" s="18"/>
      <c r="IL235" s="18"/>
      <c r="IM235" s="18"/>
      <c r="IN235" s="18"/>
      <c r="IO235" s="18"/>
      <c r="IP235" s="18"/>
      <c r="IQ235" s="18"/>
      <c r="IR235" s="18"/>
      <c r="IS235" s="18"/>
      <c r="IT235" s="18"/>
      <c r="IU235" s="18"/>
      <c r="IV235" s="18"/>
      <c r="IW235" s="18"/>
      <c r="IX235" s="18"/>
      <c r="IY235" s="18"/>
      <c r="IZ235" s="18"/>
      <c r="JA235" s="18"/>
      <c r="JB235" s="18"/>
      <c r="JC235" s="18"/>
      <c r="JD235" s="18"/>
      <c r="JE235" s="18"/>
      <c r="JF235" s="18"/>
    </row>
    <row r="236" spans="36:266" x14ac:dyDescent="0.3">
      <c r="AJ236" s="24"/>
      <c r="AK236" s="24"/>
      <c r="AL236" s="20"/>
      <c r="AM236" s="23"/>
      <c r="AN236" s="18"/>
      <c r="AO236" s="24"/>
      <c r="AU236" s="19"/>
      <c r="AV236" s="19"/>
      <c r="AW236" s="71"/>
      <c r="AX236" s="71"/>
      <c r="AY236" s="71"/>
      <c r="BB236" s="25"/>
      <c r="BC236" s="21"/>
      <c r="BG236" s="18"/>
      <c r="BN236" s="22"/>
      <c r="BO236" s="22"/>
      <c r="BP236" s="22"/>
      <c r="BQ236" s="22"/>
      <c r="BR236" s="15"/>
      <c r="CF236" s="15"/>
      <c r="CL236" s="22"/>
      <c r="CM236" s="15"/>
      <c r="CR236" s="22"/>
      <c r="CT236" s="15"/>
      <c r="CW236" s="22"/>
      <c r="DA236" s="15"/>
      <c r="DH236" s="15"/>
      <c r="DJ236" s="22"/>
      <c r="DO236" s="15"/>
      <c r="DV236" s="15"/>
      <c r="EC236" s="15"/>
      <c r="EJ236" s="15"/>
      <c r="EQ236" s="15"/>
      <c r="EX236" s="15"/>
      <c r="FE236" s="15"/>
      <c r="FL236" s="15"/>
      <c r="FS236" s="15"/>
      <c r="FZ236" s="15"/>
      <c r="GG236" s="15"/>
      <c r="GN236" s="15"/>
      <c r="GP236" s="22"/>
      <c r="GQ236" s="22"/>
      <c r="GR236" s="22"/>
      <c r="GS236" s="22"/>
      <c r="GT236" s="22"/>
      <c r="GU236" s="15"/>
      <c r="GV236" s="22"/>
      <c r="GW236" s="22"/>
      <c r="GX236" s="22"/>
      <c r="GY236" s="18"/>
      <c r="GZ236" s="18"/>
      <c r="HA236" s="18"/>
      <c r="HB236" s="18"/>
      <c r="HC236" s="18"/>
      <c r="HD236" s="18"/>
      <c r="HE236" s="18"/>
      <c r="HF236" s="18"/>
      <c r="HG236" s="18"/>
      <c r="HH236" s="18"/>
      <c r="HI236" s="18"/>
      <c r="HJ236" s="18"/>
      <c r="HK236" s="18"/>
      <c r="HL236" s="18"/>
      <c r="HM236" s="18"/>
      <c r="HN236" s="18"/>
      <c r="HO236" s="18"/>
      <c r="HP236" s="18"/>
      <c r="HQ236" s="18"/>
      <c r="HR236" s="18"/>
      <c r="HS236" s="18"/>
      <c r="HT236" s="18"/>
      <c r="HU236" s="18"/>
      <c r="HV236" s="18"/>
      <c r="HW236" s="18"/>
      <c r="HX236" s="18"/>
      <c r="HY236" s="18"/>
      <c r="HZ236" s="18"/>
      <c r="IA236" s="18"/>
      <c r="IB236" s="18"/>
      <c r="IC236" s="18"/>
      <c r="ID236" s="18"/>
      <c r="IE236" s="18"/>
      <c r="IF236" s="18"/>
      <c r="IG236" s="18"/>
      <c r="IH236" s="18"/>
      <c r="II236" s="18"/>
      <c r="IJ236" s="18"/>
      <c r="IK236" s="18"/>
      <c r="IL236" s="18"/>
      <c r="IM236" s="18"/>
      <c r="IN236" s="18"/>
      <c r="IO236" s="18"/>
      <c r="IP236" s="18"/>
      <c r="IQ236" s="18"/>
      <c r="IR236" s="18"/>
      <c r="IS236" s="18"/>
      <c r="IT236" s="18"/>
      <c r="IU236" s="18"/>
      <c r="IV236" s="18"/>
      <c r="IW236" s="18"/>
      <c r="IX236" s="18"/>
      <c r="IY236" s="18"/>
      <c r="IZ236" s="18"/>
      <c r="JA236" s="18"/>
      <c r="JB236" s="18"/>
      <c r="JC236" s="18"/>
      <c r="JD236" s="18"/>
      <c r="JE236" s="18"/>
      <c r="JF236" s="18"/>
    </row>
    <row r="237" spans="36:266" x14ac:dyDescent="0.3">
      <c r="AJ237" s="24"/>
      <c r="AK237" s="24"/>
      <c r="AL237" s="20"/>
      <c r="AM237" s="23"/>
      <c r="AN237" s="18"/>
      <c r="AO237" s="24"/>
      <c r="AU237" s="19"/>
      <c r="AV237" s="19"/>
      <c r="AW237" s="71"/>
      <c r="AX237" s="71"/>
      <c r="AY237" s="71"/>
      <c r="BB237" s="25"/>
      <c r="BC237" s="21"/>
      <c r="BG237" s="18"/>
      <c r="BN237" s="22"/>
      <c r="BO237" s="22"/>
      <c r="BP237" s="22"/>
      <c r="BQ237" s="22"/>
      <c r="BR237" s="15"/>
      <c r="CF237" s="15"/>
      <c r="CL237" s="22"/>
      <c r="CM237" s="15"/>
      <c r="CR237" s="22"/>
      <c r="CT237" s="15"/>
      <c r="CW237" s="22"/>
      <c r="DA237" s="15"/>
      <c r="DH237" s="15"/>
      <c r="DJ237" s="22"/>
      <c r="DO237" s="15"/>
      <c r="DV237" s="15"/>
      <c r="EC237" s="15"/>
      <c r="EJ237" s="15"/>
      <c r="EQ237" s="15"/>
      <c r="EX237" s="15"/>
      <c r="FE237" s="15"/>
      <c r="FL237" s="15"/>
      <c r="FS237" s="15"/>
      <c r="FZ237" s="15"/>
      <c r="GG237" s="15"/>
      <c r="GN237" s="15"/>
      <c r="GP237" s="22"/>
      <c r="GQ237" s="22"/>
      <c r="GR237" s="22"/>
      <c r="GS237" s="22"/>
      <c r="GT237" s="22"/>
      <c r="GU237" s="15"/>
      <c r="GV237" s="22"/>
      <c r="GW237" s="22"/>
      <c r="GX237" s="22"/>
      <c r="GY237" s="18"/>
      <c r="GZ237" s="18"/>
      <c r="HA237" s="18"/>
      <c r="HB237" s="18"/>
      <c r="HC237" s="18"/>
      <c r="HD237" s="18"/>
      <c r="HE237" s="18"/>
      <c r="HF237" s="18"/>
      <c r="HG237" s="18"/>
      <c r="HH237" s="18"/>
      <c r="HI237" s="18"/>
      <c r="HJ237" s="18"/>
      <c r="HK237" s="18"/>
      <c r="HL237" s="18"/>
      <c r="HM237" s="18"/>
      <c r="HN237" s="18"/>
      <c r="HO237" s="18"/>
      <c r="HP237" s="18"/>
      <c r="HQ237" s="18"/>
      <c r="HR237" s="18"/>
      <c r="HS237" s="18"/>
      <c r="HT237" s="18"/>
      <c r="HU237" s="18"/>
      <c r="HV237" s="18"/>
      <c r="HW237" s="18"/>
      <c r="HX237" s="18"/>
      <c r="HY237" s="18"/>
      <c r="HZ237" s="18"/>
      <c r="IA237" s="18"/>
      <c r="IB237" s="18"/>
      <c r="IC237" s="18"/>
      <c r="ID237" s="18"/>
      <c r="IE237" s="18"/>
      <c r="IF237" s="18"/>
      <c r="IG237" s="18"/>
      <c r="IH237" s="18"/>
      <c r="II237" s="18"/>
      <c r="IJ237" s="18"/>
      <c r="IK237" s="18"/>
      <c r="IL237" s="18"/>
      <c r="IM237" s="18"/>
      <c r="IN237" s="18"/>
      <c r="IO237" s="18"/>
      <c r="IP237" s="18"/>
      <c r="IQ237" s="18"/>
      <c r="IR237" s="18"/>
      <c r="IS237" s="18"/>
      <c r="IT237" s="18"/>
      <c r="IU237" s="18"/>
      <c r="IV237" s="18"/>
      <c r="IW237" s="18"/>
      <c r="IX237" s="18"/>
      <c r="IY237" s="18"/>
      <c r="IZ237" s="18"/>
      <c r="JA237" s="18"/>
      <c r="JB237" s="18"/>
      <c r="JC237" s="18"/>
      <c r="JD237" s="18"/>
      <c r="JE237" s="18"/>
      <c r="JF237" s="18"/>
    </row>
    <row r="238" spans="36:266" x14ac:dyDescent="0.3">
      <c r="AJ238" s="24"/>
      <c r="AK238" s="24"/>
      <c r="AL238" s="20"/>
      <c r="AM238" s="23"/>
      <c r="AN238" s="18"/>
      <c r="AO238" s="24"/>
      <c r="AU238" s="19"/>
      <c r="AV238" s="19"/>
      <c r="AW238" s="71"/>
      <c r="AX238" s="71"/>
      <c r="AY238" s="71"/>
      <c r="BB238" s="25"/>
      <c r="BC238" s="21"/>
      <c r="BG238" s="18"/>
      <c r="BN238" s="22"/>
      <c r="BO238" s="22"/>
      <c r="BP238" s="22"/>
      <c r="BQ238" s="22"/>
      <c r="BR238" s="15"/>
      <c r="CF238" s="15"/>
      <c r="CL238" s="22"/>
      <c r="CM238" s="15"/>
      <c r="CR238" s="22"/>
      <c r="CT238" s="15"/>
      <c r="CW238" s="22"/>
      <c r="DA238" s="15"/>
      <c r="DH238" s="15"/>
      <c r="DJ238" s="22"/>
      <c r="DO238" s="15"/>
      <c r="DV238" s="15"/>
      <c r="EC238" s="15"/>
      <c r="EJ238" s="15"/>
      <c r="EQ238" s="15"/>
      <c r="EX238" s="15"/>
      <c r="FE238" s="15"/>
      <c r="FL238" s="15"/>
      <c r="FS238" s="15"/>
      <c r="FZ238" s="15"/>
      <c r="GG238" s="15"/>
      <c r="GN238" s="15"/>
      <c r="GP238" s="22"/>
      <c r="GQ238" s="22"/>
      <c r="GR238" s="22"/>
      <c r="GS238" s="22"/>
      <c r="GT238" s="22"/>
      <c r="GU238" s="15"/>
      <c r="GV238" s="22"/>
      <c r="GW238" s="22"/>
      <c r="GX238" s="22"/>
      <c r="GY238" s="18"/>
      <c r="GZ238" s="18"/>
      <c r="HA238" s="18"/>
      <c r="HB238" s="18"/>
      <c r="HC238" s="18"/>
      <c r="HD238" s="18"/>
      <c r="HE238" s="18"/>
      <c r="HF238" s="18"/>
      <c r="HG238" s="18"/>
      <c r="HH238" s="18"/>
      <c r="HI238" s="18"/>
      <c r="HJ238" s="18"/>
      <c r="HK238" s="18"/>
      <c r="HL238" s="18"/>
      <c r="HM238" s="18"/>
      <c r="HN238" s="18"/>
      <c r="HO238" s="18"/>
      <c r="HP238" s="18"/>
      <c r="HQ238" s="18"/>
      <c r="HR238" s="18"/>
      <c r="HS238" s="18"/>
      <c r="HT238" s="18"/>
      <c r="HU238" s="18"/>
      <c r="HV238" s="18"/>
      <c r="HW238" s="18"/>
      <c r="HX238" s="18"/>
      <c r="HY238" s="18"/>
      <c r="HZ238" s="18"/>
      <c r="IA238" s="18"/>
      <c r="IB238" s="18"/>
      <c r="IC238" s="18"/>
      <c r="ID238" s="18"/>
      <c r="IE238" s="18"/>
      <c r="IF238" s="18"/>
      <c r="IG238" s="18"/>
      <c r="IH238" s="18"/>
      <c r="II238" s="18"/>
      <c r="IJ238" s="18"/>
      <c r="IK238" s="18"/>
      <c r="IL238" s="18"/>
      <c r="IM238" s="18"/>
      <c r="IN238" s="18"/>
      <c r="IO238" s="18"/>
      <c r="IP238" s="18"/>
      <c r="IQ238" s="18"/>
      <c r="IR238" s="18"/>
      <c r="IS238" s="18"/>
      <c r="IT238" s="18"/>
      <c r="IU238" s="18"/>
      <c r="IV238" s="18"/>
      <c r="IW238" s="18"/>
      <c r="IX238" s="18"/>
      <c r="IY238" s="18"/>
      <c r="IZ238" s="18"/>
      <c r="JA238" s="18"/>
      <c r="JB238" s="18"/>
      <c r="JC238" s="18"/>
      <c r="JD238" s="18"/>
      <c r="JE238" s="18"/>
      <c r="JF238" s="18"/>
    </row>
    <row r="239" spans="36:266" x14ac:dyDescent="0.3">
      <c r="AJ239" s="24"/>
      <c r="AK239" s="24"/>
      <c r="AL239" s="20"/>
      <c r="AM239" s="23"/>
      <c r="AN239" s="18"/>
      <c r="AO239" s="24"/>
      <c r="AU239" s="19"/>
      <c r="AV239" s="19"/>
      <c r="AW239" s="71"/>
      <c r="AX239" s="71"/>
      <c r="AY239" s="71"/>
      <c r="BB239" s="25"/>
      <c r="BC239" s="21"/>
      <c r="BG239" s="18"/>
      <c r="BN239" s="22"/>
      <c r="BO239" s="22"/>
      <c r="BP239" s="22"/>
      <c r="BQ239" s="22"/>
      <c r="BR239" s="15"/>
      <c r="CF239" s="15"/>
      <c r="CL239" s="22"/>
      <c r="CM239" s="15"/>
      <c r="CR239" s="22"/>
      <c r="CT239" s="15"/>
      <c r="CW239" s="22"/>
      <c r="DA239" s="15"/>
      <c r="DH239" s="15"/>
      <c r="DJ239" s="22"/>
      <c r="DO239" s="15"/>
      <c r="DV239" s="15"/>
      <c r="EC239" s="15"/>
      <c r="EJ239" s="15"/>
      <c r="EQ239" s="15"/>
      <c r="EX239" s="15"/>
      <c r="FE239" s="15"/>
      <c r="FL239" s="15"/>
      <c r="FS239" s="15"/>
      <c r="FZ239" s="15"/>
      <c r="GG239" s="15"/>
      <c r="GN239" s="15"/>
      <c r="GP239" s="22"/>
      <c r="GQ239" s="22"/>
      <c r="GR239" s="22"/>
      <c r="GS239" s="22"/>
      <c r="GT239" s="22"/>
      <c r="GU239" s="15"/>
      <c r="GV239" s="22"/>
      <c r="GW239" s="22"/>
      <c r="GX239" s="22"/>
      <c r="GY239" s="18"/>
      <c r="GZ239" s="18"/>
      <c r="HA239" s="18"/>
      <c r="HB239" s="18"/>
      <c r="HC239" s="18"/>
      <c r="HD239" s="18"/>
      <c r="HE239" s="18"/>
      <c r="HF239" s="18"/>
      <c r="HG239" s="18"/>
      <c r="HH239" s="18"/>
      <c r="HI239" s="18"/>
      <c r="HJ239" s="18"/>
      <c r="HK239" s="18"/>
      <c r="HL239" s="18"/>
      <c r="HM239" s="18"/>
      <c r="HN239" s="18"/>
      <c r="HO239" s="18"/>
      <c r="HP239" s="18"/>
      <c r="HQ239" s="18"/>
      <c r="HR239" s="18"/>
      <c r="HS239" s="18"/>
      <c r="HT239" s="18"/>
      <c r="HU239" s="18"/>
      <c r="HV239" s="18"/>
      <c r="HW239" s="18"/>
      <c r="HX239" s="18"/>
      <c r="HY239" s="18"/>
      <c r="HZ239" s="18"/>
      <c r="IA239" s="18"/>
      <c r="IB239" s="18"/>
      <c r="IC239" s="18"/>
      <c r="ID239" s="18"/>
      <c r="IE239" s="18"/>
      <c r="IF239" s="18"/>
      <c r="IG239" s="18"/>
      <c r="IH239" s="18"/>
      <c r="II239" s="18"/>
      <c r="IJ239" s="18"/>
      <c r="IK239" s="18"/>
      <c r="IL239" s="18"/>
      <c r="IM239" s="18"/>
      <c r="IN239" s="18"/>
      <c r="IO239" s="18"/>
      <c r="IP239" s="18"/>
      <c r="IQ239" s="18"/>
      <c r="IR239" s="18"/>
      <c r="IS239" s="18"/>
      <c r="IT239" s="18"/>
      <c r="IU239" s="18"/>
      <c r="IV239" s="18"/>
      <c r="IW239" s="18"/>
      <c r="IX239" s="18"/>
      <c r="IY239" s="18"/>
      <c r="IZ239" s="18"/>
      <c r="JA239" s="18"/>
      <c r="JB239" s="18"/>
      <c r="JC239" s="18"/>
      <c r="JD239" s="18"/>
      <c r="JE239" s="18"/>
      <c r="JF239" s="18"/>
    </row>
    <row r="240" spans="36:266" x14ac:dyDescent="0.3">
      <c r="AJ240" s="24"/>
      <c r="AK240" s="24"/>
      <c r="AL240" s="20"/>
      <c r="AM240" s="23"/>
      <c r="AN240" s="18"/>
      <c r="AO240" s="24"/>
      <c r="AU240" s="19"/>
      <c r="AV240" s="19"/>
      <c r="AW240" s="71"/>
      <c r="AX240" s="71"/>
      <c r="AY240" s="71"/>
      <c r="BB240" s="25"/>
      <c r="BC240" s="21"/>
      <c r="BG240" s="18"/>
      <c r="BN240" s="22"/>
      <c r="BO240" s="22"/>
      <c r="BP240" s="22"/>
      <c r="BQ240" s="22"/>
      <c r="BR240" s="15"/>
      <c r="CF240" s="15"/>
      <c r="CL240" s="22"/>
      <c r="CM240" s="15"/>
      <c r="CR240" s="22"/>
      <c r="CT240" s="15"/>
      <c r="CW240" s="22"/>
      <c r="DA240" s="15"/>
      <c r="DH240" s="15"/>
      <c r="DJ240" s="22"/>
      <c r="DO240" s="15"/>
      <c r="DV240" s="15"/>
      <c r="EC240" s="15"/>
      <c r="EJ240" s="15"/>
      <c r="EQ240" s="15"/>
      <c r="EX240" s="15"/>
      <c r="FE240" s="15"/>
      <c r="FL240" s="15"/>
      <c r="FS240" s="15"/>
      <c r="FZ240" s="15"/>
      <c r="GG240" s="15"/>
      <c r="GN240" s="15"/>
      <c r="GP240" s="22"/>
      <c r="GQ240" s="22"/>
      <c r="GR240" s="22"/>
      <c r="GS240" s="22"/>
      <c r="GT240" s="22"/>
      <c r="GU240" s="15"/>
      <c r="GV240" s="22"/>
      <c r="GW240" s="22"/>
      <c r="GX240" s="22"/>
      <c r="GY240" s="18"/>
      <c r="GZ240" s="18"/>
      <c r="HA240" s="18"/>
      <c r="HB240" s="18"/>
      <c r="HC240" s="18"/>
      <c r="HD240" s="18"/>
      <c r="HE240" s="18"/>
      <c r="HF240" s="18"/>
      <c r="HG240" s="18"/>
      <c r="HH240" s="18"/>
      <c r="HI240" s="18"/>
      <c r="HJ240" s="18"/>
      <c r="HK240" s="18"/>
      <c r="HL240" s="18"/>
      <c r="HM240" s="18"/>
      <c r="HN240" s="18"/>
      <c r="HO240" s="18"/>
      <c r="HP240" s="18"/>
      <c r="HQ240" s="18"/>
      <c r="HR240" s="18"/>
      <c r="HS240" s="18"/>
      <c r="HT240" s="18"/>
      <c r="HU240" s="18"/>
      <c r="HV240" s="18"/>
      <c r="HW240" s="18"/>
      <c r="HX240" s="18"/>
      <c r="HY240" s="18"/>
      <c r="HZ240" s="18"/>
      <c r="IA240" s="18"/>
      <c r="IB240" s="18"/>
      <c r="IC240" s="18"/>
      <c r="ID240" s="18"/>
      <c r="IE240" s="18"/>
      <c r="IF240" s="18"/>
      <c r="IG240" s="18"/>
      <c r="IH240" s="18"/>
      <c r="II240" s="18"/>
      <c r="IJ240" s="18"/>
      <c r="IK240" s="18"/>
      <c r="IL240" s="18"/>
      <c r="IM240" s="18"/>
      <c r="IN240" s="18"/>
      <c r="IO240" s="18"/>
      <c r="IP240" s="18"/>
      <c r="IQ240" s="18"/>
      <c r="IR240" s="18"/>
      <c r="IS240" s="18"/>
      <c r="IT240" s="18"/>
      <c r="IU240" s="18"/>
      <c r="IV240" s="18"/>
      <c r="IW240" s="18"/>
      <c r="IX240" s="18"/>
      <c r="IY240" s="18"/>
      <c r="IZ240" s="18"/>
      <c r="JA240" s="18"/>
      <c r="JB240" s="18"/>
      <c r="JC240" s="18"/>
      <c r="JD240" s="18"/>
      <c r="JE240" s="18"/>
      <c r="JF240" s="18"/>
    </row>
    <row r="241" spans="36:266" x14ac:dyDescent="0.3">
      <c r="AJ241" s="24"/>
      <c r="AK241" s="24"/>
      <c r="AL241" s="20"/>
      <c r="AM241" s="23"/>
      <c r="AN241" s="18"/>
      <c r="AO241" s="24"/>
      <c r="AU241" s="19"/>
      <c r="AV241" s="19"/>
      <c r="AW241" s="71"/>
      <c r="AX241" s="71"/>
      <c r="AY241" s="71"/>
      <c r="BB241" s="25"/>
      <c r="BC241" s="21"/>
      <c r="BG241" s="18"/>
      <c r="BN241" s="22"/>
      <c r="BO241" s="22"/>
      <c r="BP241" s="22"/>
      <c r="BQ241" s="22"/>
      <c r="BR241" s="15"/>
      <c r="CF241" s="15"/>
      <c r="CL241" s="22"/>
      <c r="CM241" s="15"/>
      <c r="CR241" s="22"/>
      <c r="CT241" s="15"/>
      <c r="CW241" s="22"/>
      <c r="DA241" s="15"/>
      <c r="DH241" s="15"/>
      <c r="DJ241" s="22"/>
      <c r="DO241" s="15"/>
      <c r="DV241" s="15"/>
      <c r="EC241" s="15"/>
      <c r="EJ241" s="15"/>
      <c r="EQ241" s="15"/>
      <c r="EX241" s="15"/>
      <c r="FE241" s="15"/>
      <c r="FL241" s="15"/>
      <c r="FS241" s="15"/>
      <c r="FZ241" s="15"/>
      <c r="GG241" s="15"/>
      <c r="GN241" s="15"/>
      <c r="GP241" s="22"/>
      <c r="GQ241" s="22"/>
      <c r="GR241" s="22"/>
      <c r="GS241" s="22"/>
      <c r="GT241" s="22"/>
      <c r="GU241" s="15"/>
      <c r="GV241" s="22"/>
      <c r="GW241" s="22"/>
      <c r="GX241" s="22"/>
      <c r="GY241" s="18"/>
      <c r="GZ241" s="18"/>
      <c r="HA241" s="18"/>
      <c r="HB241" s="18"/>
      <c r="HC241" s="18"/>
      <c r="HD241" s="18"/>
      <c r="HE241" s="18"/>
      <c r="HF241" s="18"/>
      <c r="HG241" s="18"/>
      <c r="HH241" s="18"/>
      <c r="HI241" s="18"/>
      <c r="HJ241" s="18"/>
      <c r="HK241" s="18"/>
      <c r="HL241" s="18"/>
      <c r="HM241" s="18"/>
      <c r="HN241" s="18"/>
      <c r="HO241" s="18"/>
      <c r="HP241" s="18"/>
      <c r="HQ241" s="18"/>
      <c r="HR241" s="18"/>
      <c r="HS241" s="18"/>
      <c r="HT241" s="18"/>
      <c r="HU241" s="18"/>
      <c r="HV241" s="18"/>
      <c r="HW241" s="18"/>
      <c r="HX241" s="18"/>
      <c r="HY241" s="18"/>
      <c r="HZ241" s="18"/>
      <c r="IA241" s="18"/>
      <c r="IB241" s="18"/>
      <c r="IC241" s="18"/>
      <c r="ID241" s="18"/>
      <c r="IE241" s="18"/>
      <c r="IF241" s="18"/>
      <c r="IG241" s="18"/>
      <c r="IH241" s="18"/>
      <c r="II241" s="18"/>
      <c r="IJ241" s="18"/>
      <c r="IK241" s="18"/>
      <c r="IL241" s="18"/>
      <c r="IM241" s="18"/>
      <c r="IN241" s="18"/>
      <c r="IO241" s="18"/>
      <c r="IP241" s="18"/>
      <c r="IQ241" s="18"/>
      <c r="IR241" s="18"/>
      <c r="IS241" s="18"/>
      <c r="IT241" s="18"/>
      <c r="IU241" s="18"/>
      <c r="IV241" s="18"/>
      <c r="IW241" s="18"/>
      <c r="IX241" s="18"/>
      <c r="IY241" s="18"/>
      <c r="IZ241" s="18"/>
      <c r="JA241" s="18"/>
      <c r="JB241" s="18"/>
      <c r="JC241" s="18"/>
      <c r="JD241" s="18"/>
      <c r="JE241" s="18"/>
      <c r="JF241" s="18"/>
    </row>
    <row r="242" spans="36:266" x14ac:dyDescent="0.3">
      <c r="AJ242" s="24"/>
      <c r="AK242" s="24"/>
      <c r="AL242" s="20"/>
      <c r="AM242" s="23"/>
      <c r="AN242" s="18"/>
      <c r="AO242" s="24"/>
      <c r="AU242" s="19"/>
      <c r="AV242" s="19"/>
      <c r="AW242" s="71"/>
      <c r="AX242" s="71"/>
      <c r="AY242" s="71"/>
      <c r="BB242" s="25"/>
      <c r="BC242" s="21"/>
      <c r="BG242" s="18"/>
      <c r="BN242" s="22"/>
      <c r="BO242" s="22"/>
      <c r="BP242" s="22"/>
      <c r="BQ242" s="22"/>
      <c r="BR242" s="15"/>
      <c r="CF242" s="15"/>
      <c r="CL242" s="22"/>
      <c r="CM242" s="15"/>
      <c r="CR242" s="22"/>
      <c r="CT242" s="15"/>
      <c r="CW242" s="22"/>
      <c r="DA242" s="15"/>
      <c r="DH242" s="15"/>
      <c r="DJ242" s="22"/>
      <c r="DO242" s="15"/>
      <c r="DV242" s="15"/>
      <c r="EC242" s="15"/>
      <c r="EJ242" s="15"/>
      <c r="EQ242" s="15"/>
      <c r="EX242" s="15"/>
      <c r="FE242" s="15"/>
      <c r="FL242" s="15"/>
      <c r="FS242" s="15"/>
      <c r="FZ242" s="15"/>
      <c r="GG242" s="15"/>
      <c r="GN242" s="15"/>
      <c r="GP242" s="22"/>
      <c r="GQ242" s="22"/>
      <c r="GR242" s="22"/>
      <c r="GS242" s="22"/>
      <c r="GT242" s="22"/>
      <c r="GU242" s="15"/>
      <c r="GV242" s="22"/>
      <c r="GW242" s="22"/>
      <c r="GX242" s="22"/>
      <c r="GY242" s="18"/>
      <c r="GZ242" s="18"/>
      <c r="HA242" s="18"/>
      <c r="HB242" s="18"/>
      <c r="HC242" s="18"/>
      <c r="HD242" s="18"/>
      <c r="HE242" s="18"/>
      <c r="HF242" s="18"/>
      <c r="HG242" s="18"/>
      <c r="HH242" s="18"/>
      <c r="HI242" s="18"/>
      <c r="HJ242" s="18"/>
      <c r="HK242" s="18"/>
      <c r="HL242" s="18"/>
      <c r="HM242" s="18"/>
      <c r="HN242" s="18"/>
      <c r="HO242" s="18"/>
      <c r="HP242" s="18"/>
      <c r="HQ242" s="18"/>
      <c r="HR242" s="18"/>
      <c r="HS242" s="18"/>
      <c r="HT242" s="18"/>
      <c r="HU242" s="18"/>
      <c r="HV242" s="18"/>
      <c r="HW242" s="18"/>
      <c r="HX242" s="18"/>
      <c r="HY242" s="18"/>
      <c r="HZ242" s="18"/>
      <c r="IA242" s="18"/>
      <c r="IB242" s="18"/>
      <c r="IC242" s="18"/>
      <c r="ID242" s="18"/>
      <c r="IE242" s="18"/>
      <c r="IF242" s="18"/>
      <c r="IG242" s="18"/>
      <c r="IH242" s="18"/>
      <c r="II242" s="18"/>
      <c r="IJ242" s="18"/>
      <c r="IK242" s="18"/>
      <c r="IL242" s="18"/>
      <c r="IM242" s="18"/>
      <c r="IN242" s="18"/>
      <c r="IO242" s="18"/>
      <c r="IP242" s="18"/>
      <c r="IQ242" s="18"/>
      <c r="IR242" s="18"/>
      <c r="IS242" s="18"/>
      <c r="IT242" s="18"/>
      <c r="IU242" s="18"/>
      <c r="IV242" s="18"/>
      <c r="IW242" s="18"/>
      <c r="IX242" s="18"/>
      <c r="IY242" s="18"/>
      <c r="IZ242" s="18"/>
      <c r="JA242" s="18"/>
      <c r="JB242" s="18"/>
      <c r="JC242" s="18"/>
      <c r="JD242" s="18"/>
      <c r="JE242" s="18"/>
      <c r="JF242" s="18"/>
    </row>
    <row r="243" spans="36:266" x14ac:dyDescent="0.3">
      <c r="AJ243" s="24"/>
      <c r="AK243" s="24"/>
      <c r="AL243" s="20"/>
      <c r="AM243" s="23"/>
      <c r="AN243" s="18"/>
      <c r="AO243" s="24"/>
      <c r="AU243" s="19"/>
      <c r="AV243" s="19"/>
      <c r="AW243" s="71"/>
      <c r="AX243" s="71"/>
      <c r="AY243" s="71"/>
      <c r="BB243" s="25"/>
      <c r="BC243" s="21"/>
      <c r="BG243" s="18"/>
      <c r="BN243" s="22"/>
      <c r="BO243" s="22"/>
      <c r="BP243" s="22"/>
      <c r="BQ243" s="22"/>
      <c r="BR243" s="15"/>
      <c r="CF243" s="15"/>
      <c r="CL243" s="22"/>
      <c r="CM243" s="15"/>
      <c r="CR243" s="22"/>
      <c r="CT243" s="15"/>
      <c r="CW243" s="22"/>
      <c r="DA243" s="15"/>
      <c r="DH243" s="15"/>
      <c r="DJ243" s="22"/>
      <c r="DO243" s="15"/>
      <c r="DV243" s="15"/>
      <c r="EC243" s="15"/>
      <c r="EJ243" s="15"/>
      <c r="EQ243" s="15"/>
      <c r="EX243" s="15"/>
      <c r="FE243" s="15"/>
      <c r="FL243" s="15"/>
      <c r="FS243" s="15"/>
      <c r="FZ243" s="15"/>
      <c r="GG243" s="15"/>
      <c r="GN243" s="15"/>
      <c r="GP243" s="22"/>
      <c r="GQ243" s="22"/>
      <c r="GR243" s="22"/>
      <c r="GS243" s="22"/>
      <c r="GT243" s="22"/>
      <c r="GU243" s="15"/>
      <c r="GV243" s="22"/>
      <c r="GW243" s="22"/>
      <c r="GX243" s="22"/>
      <c r="GY243" s="18"/>
      <c r="GZ243" s="18"/>
      <c r="HA243" s="18"/>
      <c r="HB243" s="18"/>
      <c r="HC243" s="18"/>
      <c r="HD243" s="18"/>
      <c r="HE243" s="18"/>
      <c r="HF243" s="18"/>
      <c r="HG243" s="18"/>
      <c r="HH243" s="18"/>
      <c r="HI243" s="18"/>
      <c r="HJ243" s="18"/>
      <c r="HK243" s="18"/>
      <c r="HL243" s="18"/>
      <c r="HM243" s="18"/>
      <c r="HN243" s="18"/>
      <c r="HO243" s="18"/>
      <c r="HP243" s="18"/>
      <c r="HQ243" s="18"/>
      <c r="HR243" s="18"/>
      <c r="HS243" s="18"/>
      <c r="HT243" s="18"/>
      <c r="HU243" s="18"/>
      <c r="HV243" s="18"/>
      <c r="HW243" s="18"/>
      <c r="HX243" s="18"/>
      <c r="HY243" s="18"/>
      <c r="HZ243" s="18"/>
      <c r="IA243" s="18"/>
      <c r="IB243" s="18"/>
      <c r="IC243" s="18"/>
      <c r="ID243" s="18"/>
      <c r="IE243" s="18"/>
      <c r="IF243" s="18"/>
      <c r="IG243" s="18"/>
      <c r="IH243" s="18"/>
      <c r="II243" s="18"/>
      <c r="IJ243" s="18"/>
      <c r="IK243" s="18"/>
      <c r="IL243" s="18"/>
      <c r="IM243" s="18"/>
      <c r="IN243" s="18"/>
      <c r="IO243" s="18"/>
      <c r="IP243" s="18"/>
      <c r="IQ243" s="18"/>
      <c r="IR243" s="18"/>
      <c r="IS243" s="18"/>
      <c r="IT243" s="18"/>
      <c r="IU243" s="18"/>
      <c r="IV243" s="18"/>
      <c r="IW243" s="18"/>
      <c r="IX243" s="18"/>
      <c r="IY243" s="18"/>
      <c r="IZ243" s="18"/>
      <c r="JA243" s="18"/>
      <c r="JB243" s="18"/>
      <c r="JC243" s="18"/>
      <c r="JD243" s="18"/>
      <c r="JE243" s="18"/>
      <c r="JF243" s="18"/>
    </row>
    <row r="244" spans="36:266" x14ac:dyDescent="0.3">
      <c r="AJ244" s="24"/>
      <c r="AK244" s="24"/>
      <c r="AL244" s="20"/>
      <c r="AM244" s="23"/>
      <c r="AN244" s="18"/>
      <c r="AO244" s="24"/>
      <c r="AU244" s="19"/>
      <c r="AV244" s="19"/>
      <c r="AW244" s="71"/>
      <c r="AX244" s="71"/>
      <c r="AY244" s="71"/>
      <c r="BB244" s="25"/>
      <c r="BC244" s="21"/>
      <c r="BG244" s="18"/>
      <c r="BN244" s="22"/>
      <c r="BO244" s="22"/>
      <c r="BP244" s="22"/>
      <c r="BQ244" s="22"/>
      <c r="BR244" s="15"/>
      <c r="CF244" s="15"/>
      <c r="CL244" s="22"/>
      <c r="CM244" s="15"/>
      <c r="CR244" s="22"/>
      <c r="CT244" s="15"/>
      <c r="CW244" s="22"/>
      <c r="DA244" s="15"/>
      <c r="DH244" s="15"/>
      <c r="DJ244" s="22"/>
      <c r="DO244" s="15"/>
      <c r="DV244" s="15"/>
      <c r="EC244" s="15"/>
      <c r="EJ244" s="15"/>
      <c r="EQ244" s="15"/>
      <c r="EX244" s="15"/>
      <c r="FE244" s="15"/>
      <c r="FL244" s="15"/>
      <c r="FS244" s="15"/>
      <c r="FZ244" s="15"/>
      <c r="GG244" s="15"/>
      <c r="GN244" s="15"/>
      <c r="GP244" s="22"/>
      <c r="GQ244" s="22"/>
      <c r="GR244" s="22"/>
      <c r="GS244" s="22"/>
      <c r="GT244" s="22"/>
      <c r="GU244" s="15"/>
      <c r="GV244" s="22"/>
      <c r="GW244" s="22"/>
      <c r="GX244" s="22"/>
      <c r="GY244" s="18"/>
      <c r="GZ244" s="18"/>
      <c r="HA244" s="18"/>
      <c r="HB244" s="18"/>
      <c r="HC244" s="18"/>
      <c r="HD244" s="18"/>
      <c r="HE244" s="18"/>
      <c r="HF244" s="18"/>
      <c r="HG244" s="18"/>
      <c r="HH244" s="18"/>
      <c r="HI244" s="18"/>
      <c r="HJ244" s="18"/>
      <c r="HK244" s="18"/>
      <c r="HL244" s="18"/>
      <c r="HM244" s="18"/>
      <c r="HN244" s="18"/>
      <c r="HO244" s="18"/>
      <c r="HP244" s="18"/>
      <c r="HQ244" s="18"/>
      <c r="HR244" s="18"/>
      <c r="HS244" s="18"/>
      <c r="HT244" s="18"/>
      <c r="HU244" s="18"/>
      <c r="HV244" s="18"/>
      <c r="HW244" s="18"/>
      <c r="HX244" s="18"/>
      <c r="HY244" s="18"/>
      <c r="HZ244" s="18"/>
      <c r="IA244" s="18"/>
      <c r="IB244" s="18"/>
      <c r="IC244" s="18"/>
      <c r="ID244" s="18"/>
      <c r="IE244" s="18"/>
      <c r="IF244" s="18"/>
      <c r="IG244" s="18"/>
      <c r="IH244" s="18"/>
      <c r="II244" s="18"/>
      <c r="IJ244" s="18"/>
      <c r="IK244" s="18"/>
      <c r="IL244" s="18"/>
      <c r="IM244" s="18"/>
      <c r="IN244" s="18"/>
      <c r="IO244" s="18"/>
      <c r="IP244" s="18"/>
      <c r="IQ244" s="18"/>
      <c r="IR244" s="18"/>
      <c r="IS244" s="18"/>
      <c r="IT244" s="18"/>
      <c r="IU244" s="18"/>
      <c r="IV244" s="18"/>
      <c r="IW244" s="18"/>
      <c r="IX244" s="18"/>
      <c r="IY244" s="18"/>
      <c r="IZ244" s="18"/>
      <c r="JA244" s="18"/>
      <c r="JB244" s="18"/>
      <c r="JC244" s="18"/>
      <c r="JD244" s="18"/>
      <c r="JE244" s="18"/>
      <c r="JF244" s="18"/>
    </row>
    <row r="245" spans="36:266" x14ac:dyDescent="0.3">
      <c r="AJ245" s="24"/>
      <c r="AK245" s="24"/>
      <c r="AL245" s="20"/>
      <c r="AM245" s="23"/>
      <c r="AN245" s="18"/>
      <c r="AO245" s="24"/>
      <c r="AU245" s="19"/>
      <c r="AV245" s="19"/>
      <c r="AW245" s="71"/>
      <c r="AX245" s="71"/>
      <c r="AY245" s="71"/>
      <c r="BB245" s="25"/>
      <c r="BC245" s="21"/>
      <c r="BG245" s="18"/>
      <c r="BN245" s="22"/>
      <c r="BO245" s="22"/>
      <c r="BP245" s="22"/>
      <c r="BQ245" s="22"/>
      <c r="BR245" s="15"/>
      <c r="CF245" s="15"/>
      <c r="CL245" s="22"/>
      <c r="CM245" s="15"/>
      <c r="CR245" s="22"/>
      <c r="CT245" s="15"/>
      <c r="CW245" s="22"/>
      <c r="DA245" s="15"/>
      <c r="DH245" s="15"/>
      <c r="DJ245" s="22"/>
      <c r="DO245" s="15"/>
      <c r="DV245" s="15"/>
      <c r="EC245" s="15"/>
      <c r="EJ245" s="15"/>
      <c r="EQ245" s="15"/>
      <c r="EX245" s="15"/>
      <c r="FE245" s="15"/>
      <c r="FL245" s="15"/>
      <c r="FS245" s="15"/>
      <c r="FZ245" s="15"/>
      <c r="GG245" s="15"/>
      <c r="GN245" s="15"/>
      <c r="GP245" s="22"/>
      <c r="GQ245" s="22"/>
      <c r="GR245" s="22"/>
      <c r="GS245" s="22"/>
      <c r="GT245" s="22"/>
      <c r="GU245" s="15"/>
      <c r="GV245" s="22"/>
      <c r="GW245" s="22"/>
      <c r="GX245" s="22"/>
      <c r="GY245" s="18"/>
      <c r="GZ245" s="18"/>
      <c r="HA245" s="18"/>
      <c r="HB245" s="18"/>
      <c r="HC245" s="18"/>
      <c r="HD245" s="18"/>
      <c r="HE245" s="18"/>
      <c r="HF245" s="18"/>
      <c r="HG245" s="18"/>
      <c r="HH245" s="18"/>
      <c r="HI245" s="18"/>
      <c r="HJ245" s="18"/>
      <c r="HK245" s="18"/>
      <c r="HL245" s="18"/>
      <c r="HM245" s="18"/>
      <c r="HN245" s="18"/>
      <c r="HO245" s="18"/>
      <c r="HP245" s="18"/>
      <c r="HQ245" s="18"/>
      <c r="HR245" s="18"/>
      <c r="HS245" s="18"/>
      <c r="HT245" s="18"/>
      <c r="HU245" s="18"/>
      <c r="HV245" s="18"/>
      <c r="HW245" s="18"/>
      <c r="HX245" s="18"/>
      <c r="HY245" s="18"/>
      <c r="HZ245" s="18"/>
      <c r="IA245" s="18"/>
      <c r="IB245" s="18"/>
      <c r="IC245" s="18"/>
      <c r="ID245" s="18"/>
      <c r="IE245" s="18"/>
      <c r="IF245" s="18"/>
      <c r="IG245" s="18"/>
      <c r="IH245" s="18"/>
      <c r="II245" s="18"/>
      <c r="IJ245" s="18"/>
      <c r="IK245" s="18"/>
      <c r="IL245" s="18"/>
      <c r="IM245" s="18"/>
      <c r="IN245" s="18"/>
      <c r="IO245" s="18"/>
      <c r="IP245" s="18"/>
      <c r="IQ245" s="18"/>
      <c r="IR245" s="18"/>
      <c r="IS245" s="18"/>
      <c r="IT245" s="18"/>
      <c r="IU245" s="18"/>
      <c r="IV245" s="18"/>
      <c r="IW245" s="18"/>
      <c r="IX245" s="18"/>
      <c r="IY245" s="18"/>
      <c r="IZ245" s="18"/>
      <c r="JA245" s="18"/>
      <c r="JB245" s="18"/>
      <c r="JC245" s="18"/>
      <c r="JD245" s="18"/>
      <c r="JE245" s="18"/>
      <c r="JF245" s="18"/>
    </row>
    <row r="246" spans="36:266" x14ac:dyDescent="0.3">
      <c r="AJ246" s="24"/>
      <c r="AK246" s="24"/>
      <c r="AL246" s="20"/>
      <c r="AM246" s="23"/>
      <c r="AN246" s="18"/>
      <c r="AO246" s="24"/>
      <c r="AU246" s="19"/>
      <c r="AV246" s="19"/>
      <c r="AW246" s="71"/>
      <c r="AX246" s="71"/>
      <c r="AY246" s="71"/>
      <c r="BB246" s="25"/>
      <c r="BC246" s="21"/>
      <c r="BG246" s="18"/>
      <c r="BN246" s="22"/>
      <c r="BO246" s="22"/>
      <c r="BP246" s="22"/>
      <c r="BQ246" s="22"/>
      <c r="BR246" s="15"/>
      <c r="CF246" s="15"/>
      <c r="CL246" s="22"/>
      <c r="CM246" s="15"/>
      <c r="CR246" s="22"/>
      <c r="CT246" s="15"/>
      <c r="CW246" s="22"/>
      <c r="DA246" s="15"/>
      <c r="DH246" s="15"/>
      <c r="DJ246" s="22"/>
      <c r="DO246" s="15"/>
      <c r="DV246" s="15"/>
      <c r="EC246" s="15"/>
      <c r="EJ246" s="15"/>
      <c r="EQ246" s="15"/>
      <c r="EX246" s="15"/>
      <c r="FE246" s="15"/>
      <c r="FL246" s="15"/>
      <c r="FS246" s="15"/>
      <c r="FZ246" s="15"/>
      <c r="GG246" s="15"/>
      <c r="GN246" s="15"/>
      <c r="GP246" s="22"/>
      <c r="GQ246" s="22"/>
      <c r="GR246" s="22"/>
      <c r="GS246" s="22"/>
      <c r="GT246" s="22"/>
      <c r="GU246" s="15"/>
      <c r="GV246" s="22"/>
      <c r="GW246" s="22"/>
      <c r="GX246" s="22"/>
      <c r="GY246" s="18"/>
      <c r="GZ246" s="18"/>
      <c r="HA246" s="18"/>
      <c r="HB246" s="18"/>
      <c r="HC246" s="18"/>
      <c r="HD246" s="18"/>
      <c r="HE246" s="18"/>
      <c r="HF246" s="18"/>
      <c r="HG246" s="18"/>
      <c r="HH246" s="18"/>
      <c r="HI246" s="18"/>
      <c r="HJ246" s="18"/>
      <c r="HK246" s="18"/>
      <c r="HL246" s="18"/>
      <c r="HM246" s="18"/>
      <c r="HN246" s="18"/>
      <c r="HO246" s="18"/>
      <c r="HP246" s="18"/>
      <c r="HQ246" s="18"/>
      <c r="HR246" s="18"/>
      <c r="HS246" s="18"/>
      <c r="HT246" s="18"/>
      <c r="HU246" s="18"/>
      <c r="HV246" s="18"/>
      <c r="HW246" s="18"/>
      <c r="HX246" s="18"/>
      <c r="HY246" s="18"/>
      <c r="HZ246" s="18"/>
      <c r="IA246" s="18"/>
      <c r="IB246" s="18"/>
      <c r="IC246" s="18"/>
      <c r="ID246" s="18"/>
      <c r="IE246" s="18"/>
      <c r="IF246" s="18"/>
      <c r="IG246" s="18"/>
      <c r="IH246" s="18"/>
      <c r="II246" s="18"/>
      <c r="IJ246" s="18"/>
      <c r="IK246" s="18"/>
      <c r="IL246" s="18"/>
      <c r="IM246" s="18"/>
      <c r="IN246" s="18"/>
      <c r="IO246" s="18"/>
      <c r="IP246" s="18"/>
      <c r="IQ246" s="18"/>
      <c r="IR246" s="18"/>
      <c r="IS246" s="18"/>
      <c r="IT246" s="18"/>
      <c r="IU246" s="18"/>
      <c r="IV246" s="18"/>
      <c r="IW246" s="18"/>
      <c r="IX246" s="18"/>
      <c r="IY246" s="18"/>
      <c r="IZ246" s="18"/>
      <c r="JA246" s="18"/>
      <c r="JB246" s="18"/>
      <c r="JC246" s="18"/>
      <c r="JD246" s="18"/>
      <c r="JE246" s="18"/>
      <c r="JF246" s="18"/>
    </row>
    <row r="247" spans="36:266" x14ac:dyDescent="0.3">
      <c r="AJ247" s="24"/>
      <c r="AK247" s="24"/>
      <c r="AL247" s="20"/>
      <c r="AM247" s="23"/>
      <c r="AN247" s="18"/>
      <c r="AO247" s="24"/>
      <c r="AU247" s="19"/>
      <c r="AV247" s="19"/>
      <c r="AW247" s="71"/>
      <c r="AX247" s="71"/>
      <c r="AY247" s="71"/>
      <c r="BB247" s="25"/>
      <c r="BC247" s="21"/>
      <c r="BG247" s="18"/>
      <c r="BN247" s="22"/>
      <c r="BO247" s="22"/>
      <c r="BP247" s="22"/>
      <c r="BQ247" s="22"/>
      <c r="BR247" s="15"/>
      <c r="CF247" s="15"/>
      <c r="CL247" s="22"/>
      <c r="CM247" s="15"/>
      <c r="CR247" s="22"/>
      <c r="CT247" s="15"/>
      <c r="CW247" s="22"/>
      <c r="DA247" s="15"/>
      <c r="DH247" s="15"/>
      <c r="DJ247" s="22"/>
      <c r="DO247" s="15"/>
      <c r="DV247" s="15"/>
      <c r="EC247" s="15"/>
      <c r="EJ247" s="15"/>
      <c r="EQ247" s="15"/>
      <c r="EX247" s="15"/>
      <c r="FE247" s="15"/>
      <c r="FL247" s="15"/>
      <c r="FS247" s="15"/>
      <c r="FZ247" s="15"/>
      <c r="GG247" s="15"/>
      <c r="GN247" s="15"/>
      <c r="GP247" s="22"/>
      <c r="GQ247" s="22"/>
      <c r="GR247" s="22"/>
      <c r="GS247" s="22"/>
      <c r="GT247" s="22"/>
      <c r="GU247" s="15"/>
      <c r="GV247" s="22"/>
      <c r="GW247" s="22"/>
      <c r="GX247" s="22"/>
      <c r="GY247" s="18"/>
      <c r="GZ247" s="18"/>
      <c r="HA247" s="18"/>
      <c r="HB247" s="18"/>
      <c r="HC247" s="18"/>
      <c r="HD247" s="18"/>
      <c r="HE247" s="18"/>
      <c r="HF247" s="18"/>
      <c r="HG247" s="18"/>
      <c r="HH247" s="18"/>
      <c r="HI247" s="18"/>
      <c r="HJ247" s="18"/>
      <c r="HK247" s="18"/>
      <c r="HL247" s="18"/>
      <c r="HM247" s="18"/>
      <c r="HN247" s="18"/>
      <c r="HO247" s="18"/>
      <c r="HP247" s="18"/>
      <c r="HQ247" s="18"/>
      <c r="HR247" s="18"/>
      <c r="HS247" s="18"/>
      <c r="HT247" s="18"/>
      <c r="HU247" s="18"/>
      <c r="HV247" s="18"/>
      <c r="HW247" s="18"/>
      <c r="HX247" s="18"/>
      <c r="HY247" s="18"/>
      <c r="HZ247" s="18"/>
      <c r="IA247" s="18"/>
      <c r="IB247" s="18"/>
      <c r="IC247" s="18"/>
      <c r="ID247" s="18"/>
      <c r="IE247" s="18"/>
      <c r="IF247" s="18"/>
      <c r="IG247" s="18"/>
      <c r="IH247" s="18"/>
      <c r="II247" s="18"/>
      <c r="IJ247" s="18"/>
      <c r="IK247" s="18"/>
      <c r="IL247" s="18"/>
      <c r="IM247" s="18"/>
      <c r="IN247" s="18"/>
      <c r="IO247" s="18"/>
      <c r="IP247" s="18"/>
      <c r="IQ247" s="18"/>
      <c r="IR247" s="18"/>
      <c r="IS247" s="18"/>
      <c r="IT247" s="18"/>
      <c r="IU247" s="18"/>
      <c r="IV247" s="18"/>
      <c r="IW247" s="18"/>
      <c r="IX247" s="18"/>
      <c r="IY247" s="18"/>
      <c r="IZ247" s="18"/>
      <c r="JA247" s="18"/>
      <c r="JB247" s="18"/>
      <c r="JC247" s="18"/>
      <c r="JD247" s="18"/>
      <c r="JE247" s="18"/>
      <c r="JF247" s="18"/>
    </row>
    <row r="248" spans="36:266" x14ac:dyDescent="0.3">
      <c r="AJ248" s="24"/>
      <c r="AK248" s="24"/>
      <c r="AL248" s="20"/>
      <c r="AM248" s="23"/>
      <c r="AN248" s="18"/>
      <c r="AO248" s="24"/>
      <c r="AU248" s="19"/>
      <c r="AV248" s="19"/>
      <c r="AW248" s="71"/>
      <c r="AX248" s="71"/>
      <c r="AY248" s="71"/>
      <c r="BB248" s="25"/>
      <c r="BC248" s="21"/>
      <c r="BG248" s="18"/>
      <c r="BN248" s="22"/>
      <c r="BO248" s="22"/>
      <c r="BP248" s="22"/>
      <c r="BQ248" s="22"/>
      <c r="BR248" s="15"/>
      <c r="CF248" s="15"/>
      <c r="CL248" s="22"/>
      <c r="CM248" s="15"/>
      <c r="CR248" s="22"/>
      <c r="CT248" s="15"/>
      <c r="CW248" s="22"/>
      <c r="DA248" s="15"/>
      <c r="DH248" s="15"/>
      <c r="DJ248" s="22"/>
      <c r="DO248" s="15"/>
      <c r="DV248" s="15"/>
      <c r="EC248" s="15"/>
      <c r="EJ248" s="15"/>
      <c r="EQ248" s="15"/>
      <c r="EX248" s="15"/>
      <c r="FE248" s="15"/>
      <c r="FL248" s="15"/>
      <c r="FS248" s="15"/>
      <c r="FZ248" s="15"/>
      <c r="GG248" s="15"/>
      <c r="GN248" s="15"/>
      <c r="GP248" s="22"/>
      <c r="GQ248" s="22"/>
      <c r="GR248" s="22"/>
      <c r="GS248" s="22"/>
      <c r="GT248" s="22"/>
      <c r="GU248" s="15"/>
      <c r="GV248" s="22"/>
      <c r="GW248" s="22"/>
      <c r="GX248" s="22"/>
      <c r="GY248" s="18"/>
      <c r="GZ248" s="18"/>
      <c r="HA248" s="18"/>
      <c r="HB248" s="18"/>
      <c r="HC248" s="18"/>
      <c r="HD248" s="18"/>
      <c r="HE248" s="18"/>
      <c r="HF248" s="18"/>
      <c r="HG248" s="18"/>
      <c r="HH248" s="18"/>
      <c r="HI248" s="18"/>
      <c r="HJ248" s="18"/>
      <c r="HK248" s="18"/>
      <c r="HL248" s="18"/>
      <c r="HM248" s="18"/>
      <c r="HN248" s="18"/>
      <c r="HO248" s="18"/>
      <c r="HP248" s="18"/>
      <c r="HQ248" s="18"/>
      <c r="HR248" s="18"/>
      <c r="HS248" s="18"/>
      <c r="HT248" s="18"/>
      <c r="HU248" s="18"/>
      <c r="HV248" s="18"/>
      <c r="HW248" s="18"/>
      <c r="HX248" s="18"/>
      <c r="HY248" s="18"/>
      <c r="HZ248" s="18"/>
      <c r="IA248" s="18"/>
      <c r="IB248" s="18"/>
      <c r="IC248" s="18"/>
      <c r="ID248" s="18"/>
      <c r="IE248" s="18"/>
      <c r="IF248" s="18"/>
      <c r="IG248" s="18"/>
      <c r="IH248" s="18"/>
      <c r="II248" s="18"/>
      <c r="IJ248" s="18"/>
      <c r="IK248" s="18"/>
      <c r="IL248" s="18"/>
      <c r="IM248" s="18"/>
      <c r="IN248" s="18"/>
      <c r="IO248" s="18"/>
      <c r="IP248" s="18"/>
      <c r="IQ248" s="18"/>
      <c r="IR248" s="18"/>
      <c r="IS248" s="18"/>
      <c r="IT248" s="18"/>
      <c r="IU248" s="18"/>
      <c r="IV248" s="18"/>
      <c r="IW248" s="18"/>
      <c r="IX248" s="18"/>
      <c r="IY248" s="18"/>
      <c r="IZ248" s="18"/>
      <c r="JA248" s="18"/>
      <c r="JB248" s="18"/>
      <c r="JC248" s="18"/>
      <c r="JD248" s="18"/>
      <c r="JE248" s="18"/>
      <c r="JF248" s="18"/>
    </row>
    <row r="249" spans="36:266" x14ac:dyDescent="0.3">
      <c r="AJ249" s="24"/>
      <c r="AK249" s="24"/>
      <c r="AL249" s="20"/>
      <c r="AM249" s="23"/>
      <c r="AN249" s="18"/>
      <c r="AO249" s="24"/>
      <c r="AU249" s="19"/>
      <c r="AV249" s="19"/>
      <c r="AW249" s="71"/>
      <c r="AX249" s="71"/>
      <c r="AY249" s="71"/>
      <c r="BB249" s="25"/>
      <c r="BC249" s="21"/>
      <c r="BG249" s="18"/>
      <c r="BN249" s="22"/>
      <c r="BO249" s="22"/>
      <c r="BP249" s="22"/>
      <c r="BQ249" s="22"/>
      <c r="BR249" s="15"/>
      <c r="CF249" s="15"/>
      <c r="CL249" s="22"/>
      <c r="CM249" s="15"/>
      <c r="CR249" s="22"/>
      <c r="CT249" s="15"/>
      <c r="CW249" s="22"/>
      <c r="DA249" s="15"/>
      <c r="DH249" s="15"/>
      <c r="DJ249" s="22"/>
      <c r="DO249" s="15"/>
      <c r="DV249" s="15"/>
      <c r="EC249" s="15"/>
      <c r="EJ249" s="15"/>
      <c r="EQ249" s="15"/>
      <c r="EX249" s="15"/>
      <c r="FE249" s="15"/>
      <c r="FL249" s="15"/>
      <c r="FS249" s="15"/>
      <c r="FZ249" s="15"/>
      <c r="GG249" s="15"/>
      <c r="GN249" s="15"/>
      <c r="GP249" s="22"/>
      <c r="GQ249" s="22"/>
      <c r="GR249" s="22"/>
      <c r="GS249" s="22"/>
      <c r="GT249" s="22"/>
      <c r="GU249" s="15"/>
      <c r="GV249" s="22"/>
      <c r="GW249" s="22"/>
      <c r="GX249" s="22"/>
      <c r="GY249" s="18"/>
      <c r="GZ249" s="18"/>
      <c r="HA249" s="18"/>
      <c r="HB249" s="18"/>
      <c r="HC249" s="18"/>
      <c r="HD249" s="18"/>
      <c r="HE249" s="18"/>
      <c r="HF249" s="18"/>
      <c r="HG249" s="18"/>
      <c r="HH249" s="18"/>
      <c r="HI249" s="18"/>
      <c r="HJ249" s="18"/>
      <c r="HK249" s="18"/>
      <c r="HL249" s="18"/>
      <c r="HM249" s="18"/>
      <c r="HN249" s="18"/>
      <c r="HO249" s="18"/>
      <c r="HP249" s="18"/>
      <c r="HQ249" s="18"/>
      <c r="HR249" s="18"/>
      <c r="HS249" s="18"/>
      <c r="HT249" s="18"/>
      <c r="HU249" s="18"/>
      <c r="HV249" s="18"/>
      <c r="HW249" s="18"/>
      <c r="HX249" s="18"/>
      <c r="HY249" s="18"/>
      <c r="HZ249" s="18"/>
      <c r="IA249" s="18"/>
      <c r="IB249" s="18"/>
      <c r="IC249" s="18"/>
      <c r="ID249" s="18"/>
      <c r="IE249" s="18"/>
      <c r="IF249" s="18"/>
      <c r="IG249" s="18"/>
      <c r="IH249" s="18"/>
      <c r="II249" s="18"/>
      <c r="IJ249" s="18"/>
      <c r="IK249" s="18"/>
      <c r="IL249" s="18"/>
      <c r="IM249" s="18"/>
      <c r="IN249" s="18"/>
      <c r="IO249" s="18"/>
      <c r="IP249" s="18"/>
      <c r="IQ249" s="18"/>
      <c r="IR249" s="18"/>
      <c r="IS249" s="18"/>
      <c r="IT249" s="18"/>
      <c r="IU249" s="18"/>
      <c r="IV249" s="18"/>
      <c r="IW249" s="18"/>
      <c r="IX249" s="18"/>
      <c r="IY249" s="18"/>
      <c r="IZ249" s="18"/>
      <c r="JA249" s="18"/>
      <c r="JB249" s="18"/>
      <c r="JC249" s="18"/>
      <c r="JD249" s="18"/>
      <c r="JE249" s="18"/>
      <c r="JF249" s="18"/>
    </row>
    <row r="250" spans="36:266" x14ac:dyDescent="0.3">
      <c r="AJ250" s="24"/>
      <c r="AK250" s="24"/>
      <c r="AL250" s="20"/>
      <c r="AM250" s="23"/>
      <c r="AN250" s="18"/>
      <c r="AO250" s="24"/>
      <c r="AU250" s="19"/>
      <c r="AV250" s="19"/>
      <c r="AW250" s="71"/>
      <c r="AX250" s="71"/>
      <c r="AY250" s="71"/>
      <c r="BB250" s="25"/>
      <c r="BC250" s="21"/>
      <c r="BG250" s="18"/>
      <c r="BN250" s="22"/>
      <c r="BO250" s="22"/>
      <c r="BP250" s="22"/>
      <c r="BQ250" s="22"/>
      <c r="BR250" s="15"/>
      <c r="CF250" s="15"/>
      <c r="CL250" s="22"/>
      <c r="CM250" s="15"/>
      <c r="CR250" s="22"/>
      <c r="CT250" s="15"/>
      <c r="CW250" s="22"/>
      <c r="DA250" s="15"/>
      <c r="DH250" s="15"/>
      <c r="DJ250" s="22"/>
      <c r="DO250" s="15"/>
      <c r="DV250" s="15"/>
      <c r="EC250" s="15"/>
      <c r="EJ250" s="15"/>
      <c r="EQ250" s="15"/>
      <c r="EX250" s="15"/>
      <c r="FE250" s="15"/>
      <c r="FL250" s="15"/>
      <c r="FS250" s="15"/>
      <c r="FZ250" s="15"/>
      <c r="GG250" s="15"/>
      <c r="GN250" s="15"/>
      <c r="GP250" s="22"/>
      <c r="GQ250" s="22"/>
      <c r="GR250" s="22"/>
      <c r="GS250" s="22"/>
      <c r="GT250" s="22"/>
      <c r="GU250" s="15"/>
      <c r="GV250" s="22"/>
      <c r="GW250" s="22"/>
      <c r="GX250" s="22"/>
      <c r="GY250" s="18"/>
      <c r="GZ250" s="18"/>
      <c r="HA250" s="18"/>
      <c r="HB250" s="18"/>
      <c r="HC250" s="18"/>
      <c r="HD250" s="18"/>
      <c r="HE250" s="18"/>
      <c r="HF250" s="18"/>
      <c r="HG250" s="18"/>
      <c r="HH250" s="18"/>
      <c r="HI250" s="18"/>
      <c r="HJ250" s="18"/>
      <c r="HK250" s="18"/>
      <c r="HL250" s="18"/>
      <c r="HM250" s="18"/>
      <c r="HN250" s="18"/>
      <c r="HO250" s="18"/>
      <c r="HP250" s="18"/>
      <c r="HQ250" s="18"/>
      <c r="HR250" s="18"/>
      <c r="HS250" s="18"/>
      <c r="HT250" s="18"/>
      <c r="HU250" s="18"/>
      <c r="HV250" s="18"/>
      <c r="HW250" s="18"/>
      <c r="HX250" s="18"/>
      <c r="HY250" s="18"/>
      <c r="HZ250" s="18"/>
      <c r="IA250" s="18"/>
      <c r="IB250" s="18"/>
      <c r="IC250" s="18"/>
      <c r="ID250" s="18"/>
      <c r="IE250" s="18"/>
      <c r="IF250" s="18"/>
      <c r="IG250" s="18"/>
      <c r="IH250" s="18"/>
      <c r="II250" s="18"/>
      <c r="IJ250" s="18"/>
      <c r="IK250" s="18"/>
      <c r="IL250" s="18"/>
      <c r="IM250" s="18"/>
      <c r="IN250" s="18"/>
      <c r="IO250" s="18"/>
      <c r="IP250" s="18"/>
      <c r="IQ250" s="18"/>
      <c r="IR250" s="18"/>
      <c r="IS250" s="18"/>
      <c r="IT250" s="18"/>
      <c r="IU250" s="18"/>
      <c r="IV250" s="18"/>
      <c r="IW250" s="18"/>
      <c r="IX250" s="18"/>
      <c r="IY250" s="18"/>
      <c r="IZ250" s="18"/>
      <c r="JA250" s="18"/>
      <c r="JB250" s="18"/>
      <c r="JC250" s="18"/>
      <c r="JD250" s="18"/>
      <c r="JE250" s="18"/>
      <c r="JF250" s="18"/>
    </row>
    <row r="251" spans="36:266" x14ac:dyDescent="0.3">
      <c r="AJ251" s="24"/>
      <c r="AK251" s="24"/>
      <c r="AL251" s="20"/>
      <c r="AM251" s="23"/>
      <c r="AN251" s="18"/>
      <c r="AO251" s="24"/>
      <c r="AU251" s="19"/>
      <c r="AV251" s="19"/>
      <c r="AW251" s="71"/>
      <c r="AX251" s="71"/>
      <c r="AY251" s="71"/>
      <c r="BB251" s="25"/>
      <c r="BC251" s="21"/>
      <c r="BG251" s="18"/>
      <c r="BN251" s="22"/>
      <c r="BO251" s="22"/>
      <c r="BP251" s="22"/>
      <c r="BQ251" s="22"/>
      <c r="BR251" s="15"/>
      <c r="CF251" s="15"/>
      <c r="CL251" s="22"/>
      <c r="CM251" s="15"/>
      <c r="CR251" s="22"/>
      <c r="CT251" s="15"/>
      <c r="CW251" s="22"/>
      <c r="DA251" s="15"/>
      <c r="DH251" s="15"/>
      <c r="DJ251" s="22"/>
      <c r="DO251" s="15"/>
      <c r="DV251" s="15"/>
      <c r="EC251" s="15"/>
      <c r="EJ251" s="15"/>
      <c r="EQ251" s="15"/>
      <c r="EX251" s="15"/>
      <c r="FE251" s="15"/>
      <c r="FL251" s="15"/>
      <c r="FS251" s="15"/>
      <c r="FZ251" s="15"/>
      <c r="GG251" s="15"/>
      <c r="GN251" s="15"/>
      <c r="GP251" s="22"/>
      <c r="GQ251" s="22"/>
      <c r="GR251" s="22"/>
      <c r="GS251" s="22"/>
      <c r="GT251" s="22"/>
      <c r="GU251" s="15"/>
      <c r="GV251" s="22"/>
      <c r="GW251" s="22"/>
      <c r="GX251" s="22"/>
      <c r="GY251" s="18"/>
      <c r="GZ251" s="18"/>
      <c r="HA251" s="18"/>
      <c r="HB251" s="18"/>
      <c r="HC251" s="18"/>
      <c r="HD251" s="18"/>
      <c r="HE251" s="18"/>
      <c r="HF251" s="18"/>
      <c r="HG251" s="18"/>
      <c r="HH251" s="18"/>
      <c r="HI251" s="18"/>
      <c r="HJ251" s="18"/>
      <c r="HK251" s="18"/>
      <c r="HL251" s="18"/>
      <c r="HM251" s="18"/>
      <c r="HN251" s="18"/>
      <c r="HO251" s="18"/>
      <c r="HP251" s="18"/>
      <c r="HQ251" s="18"/>
      <c r="HR251" s="18"/>
      <c r="HS251" s="18"/>
      <c r="HT251" s="18"/>
      <c r="HU251" s="18"/>
      <c r="HV251" s="18"/>
      <c r="HW251" s="18"/>
      <c r="HX251" s="18"/>
      <c r="HY251" s="18"/>
      <c r="HZ251" s="18"/>
      <c r="IA251" s="18"/>
      <c r="IB251" s="18"/>
      <c r="IC251" s="18"/>
      <c r="ID251" s="18"/>
      <c r="IE251" s="18"/>
      <c r="IF251" s="18"/>
      <c r="IG251" s="18"/>
      <c r="IH251" s="18"/>
      <c r="II251" s="18"/>
      <c r="IJ251" s="18"/>
      <c r="IK251" s="18"/>
      <c r="IL251" s="18"/>
      <c r="IM251" s="18"/>
      <c r="IN251" s="18"/>
      <c r="IO251" s="18"/>
      <c r="IP251" s="18"/>
      <c r="IQ251" s="18"/>
      <c r="IR251" s="18"/>
      <c r="IS251" s="18"/>
      <c r="IT251" s="18"/>
      <c r="IU251" s="18"/>
      <c r="IV251" s="18"/>
      <c r="IW251" s="18"/>
      <c r="IX251" s="18"/>
      <c r="IY251" s="18"/>
      <c r="IZ251" s="18"/>
      <c r="JA251" s="18"/>
      <c r="JB251" s="18"/>
      <c r="JC251" s="18"/>
      <c r="JD251" s="18"/>
      <c r="JE251" s="18"/>
      <c r="JF251" s="18"/>
    </row>
    <row r="252" spans="36:266" x14ac:dyDescent="0.3">
      <c r="AJ252" s="24"/>
      <c r="AK252" s="24"/>
      <c r="AL252" s="20"/>
      <c r="AM252" s="23"/>
      <c r="AN252" s="18"/>
      <c r="AO252" s="24"/>
      <c r="AU252" s="19"/>
      <c r="AV252" s="19"/>
      <c r="AW252" s="71"/>
      <c r="AX252" s="71"/>
      <c r="AY252" s="71"/>
      <c r="BB252" s="25"/>
      <c r="BC252" s="21"/>
      <c r="BG252" s="18"/>
      <c r="BN252" s="22"/>
      <c r="BO252" s="22"/>
      <c r="BP252" s="22"/>
      <c r="BQ252" s="22"/>
      <c r="BR252" s="15"/>
      <c r="CF252" s="15"/>
      <c r="CL252" s="22"/>
      <c r="CM252" s="15"/>
      <c r="CR252" s="22"/>
      <c r="CT252" s="15"/>
      <c r="CW252" s="22"/>
      <c r="DA252" s="15"/>
      <c r="DH252" s="15"/>
      <c r="DJ252" s="22"/>
      <c r="DO252" s="15"/>
      <c r="DV252" s="15"/>
      <c r="EC252" s="15"/>
      <c r="EJ252" s="15"/>
      <c r="EQ252" s="15"/>
      <c r="EX252" s="15"/>
      <c r="FE252" s="15"/>
      <c r="FL252" s="15"/>
      <c r="FS252" s="15"/>
      <c r="FZ252" s="15"/>
      <c r="GG252" s="15"/>
      <c r="GN252" s="15"/>
      <c r="GP252" s="22"/>
      <c r="GQ252" s="22"/>
      <c r="GR252" s="22"/>
      <c r="GS252" s="22"/>
      <c r="GT252" s="22"/>
      <c r="GU252" s="15"/>
      <c r="GV252" s="22"/>
      <c r="GW252" s="22"/>
      <c r="GX252" s="22"/>
      <c r="GY252" s="18"/>
      <c r="GZ252" s="18"/>
      <c r="HA252" s="18"/>
      <c r="HB252" s="18"/>
      <c r="HC252" s="18"/>
      <c r="HD252" s="18"/>
      <c r="HE252" s="18"/>
      <c r="HF252" s="18"/>
      <c r="HG252" s="18"/>
      <c r="HH252" s="18"/>
      <c r="HI252" s="18"/>
      <c r="HJ252" s="18"/>
      <c r="HK252" s="18"/>
      <c r="HL252" s="18"/>
      <c r="HM252" s="18"/>
      <c r="HN252" s="18"/>
      <c r="HO252" s="18"/>
      <c r="HP252" s="18"/>
      <c r="HQ252" s="18"/>
      <c r="HR252" s="18"/>
      <c r="HS252" s="18"/>
      <c r="HT252" s="18"/>
      <c r="HU252" s="18"/>
      <c r="HV252" s="18"/>
      <c r="HW252" s="18"/>
      <c r="HX252" s="18"/>
      <c r="HY252" s="18"/>
      <c r="HZ252" s="18"/>
      <c r="IA252" s="18"/>
      <c r="IB252" s="18"/>
      <c r="IC252" s="18"/>
      <c r="ID252" s="18"/>
      <c r="IE252" s="18"/>
      <c r="IF252" s="18"/>
      <c r="IG252" s="18"/>
      <c r="IH252" s="18"/>
      <c r="II252" s="18"/>
      <c r="IJ252" s="18"/>
      <c r="IK252" s="18"/>
      <c r="IL252" s="18"/>
      <c r="IM252" s="18"/>
      <c r="IN252" s="18"/>
      <c r="IO252" s="18"/>
      <c r="IP252" s="18"/>
      <c r="IQ252" s="18"/>
      <c r="IR252" s="18"/>
      <c r="IS252" s="18"/>
      <c r="IT252" s="18"/>
      <c r="IU252" s="18"/>
      <c r="IV252" s="18"/>
      <c r="IW252" s="18"/>
      <c r="IX252" s="18"/>
      <c r="IY252" s="18"/>
      <c r="IZ252" s="18"/>
      <c r="JA252" s="18"/>
      <c r="JB252" s="18"/>
      <c r="JC252" s="18"/>
      <c r="JD252" s="18"/>
      <c r="JE252" s="18"/>
      <c r="JF252" s="18"/>
    </row>
    <row r="253" spans="36:266" x14ac:dyDescent="0.3">
      <c r="AJ253" s="24"/>
      <c r="AK253" s="24"/>
      <c r="AL253" s="20"/>
      <c r="AM253" s="23"/>
      <c r="AN253" s="18"/>
      <c r="AO253" s="24"/>
      <c r="AU253" s="19"/>
      <c r="AV253" s="19"/>
      <c r="AW253" s="71"/>
      <c r="AX253" s="71"/>
      <c r="AY253" s="71"/>
      <c r="BB253" s="25"/>
      <c r="BC253" s="21"/>
      <c r="BG253" s="18"/>
      <c r="BN253" s="22"/>
      <c r="BO253" s="22"/>
      <c r="BP253" s="22"/>
      <c r="BQ253" s="22"/>
      <c r="BR253" s="15"/>
      <c r="CF253" s="15"/>
      <c r="CL253" s="22"/>
      <c r="CM253" s="15"/>
      <c r="CR253" s="22"/>
      <c r="CT253" s="15"/>
      <c r="CW253" s="22"/>
      <c r="DA253" s="15"/>
      <c r="DH253" s="15"/>
      <c r="DJ253" s="22"/>
      <c r="DO253" s="15"/>
      <c r="DV253" s="15"/>
      <c r="EC253" s="15"/>
      <c r="EJ253" s="15"/>
      <c r="EQ253" s="15"/>
      <c r="EX253" s="15"/>
      <c r="FE253" s="15"/>
      <c r="FL253" s="15"/>
      <c r="FS253" s="15"/>
      <c r="FZ253" s="15"/>
      <c r="GG253" s="15"/>
      <c r="GN253" s="15"/>
      <c r="GP253" s="22"/>
      <c r="GQ253" s="22"/>
      <c r="GR253" s="22"/>
      <c r="GS253" s="22"/>
      <c r="GT253" s="22"/>
      <c r="GU253" s="15"/>
      <c r="GV253" s="22"/>
      <c r="GW253" s="22"/>
      <c r="GX253" s="22"/>
      <c r="GY253" s="18"/>
      <c r="GZ253" s="18"/>
      <c r="HA253" s="18"/>
      <c r="HB253" s="18"/>
      <c r="HC253" s="18"/>
      <c r="HD253" s="18"/>
      <c r="HE253" s="18"/>
      <c r="HF253" s="18"/>
      <c r="HG253" s="18"/>
      <c r="HH253" s="18"/>
      <c r="HI253" s="18"/>
      <c r="HJ253" s="18"/>
      <c r="HK253" s="18"/>
      <c r="HL253" s="18"/>
      <c r="HM253" s="18"/>
      <c r="HN253" s="18"/>
      <c r="HO253" s="18"/>
      <c r="HP253" s="18"/>
      <c r="HQ253" s="18"/>
      <c r="HR253" s="18"/>
      <c r="HS253" s="18"/>
      <c r="HT253" s="18"/>
      <c r="HU253" s="18"/>
      <c r="HV253" s="18"/>
      <c r="HW253" s="18"/>
      <c r="HX253" s="18"/>
      <c r="HY253" s="18"/>
      <c r="HZ253" s="18"/>
      <c r="IA253" s="18"/>
      <c r="IB253" s="18"/>
      <c r="IC253" s="18"/>
      <c r="ID253" s="18"/>
      <c r="IE253" s="18"/>
      <c r="IF253" s="18"/>
      <c r="IG253" s="18"/>
      <c r="IH253" s="18"/>
      <c r="II253" s="18"/>
      <c r="IJ253" s="18"/>
      <c r="IK253" s="18"/>
      <c r="IL253" s="18"/>
      <c r="IM253" s="18"/>
      <c r="IN253" s="18"/>
      <c r="IO253" s="18"/>
      <c r="IP253" s="18"/>
      <c r="IQ253" s="18"/>
      <c r="IR253" s="18"/>
      <c r="IS253" s="18"/>
      <c r="IT253" s="18"/>
      <c r="IU253" s="18"/>
      <c r="IV253" s="18"/>
      <c r="IW253" s="18"/>
      <c r="IX253" s="18"/>
      <c r="IY253" s="18"/>
      <c r="IZ253" s="18"/>
      <c r="JA253" s="18"/>
      <c r="JB253" s="18"/>
      <c r="JC253" s="18"/>
      <c r="JD253" s="18"/>
      <c r="JE253" s="18"/>
      <c r="JF253" s="18"/>
    </row>
    <row r="254" spans="36:266" x14ac:dyDescent="0.3">
      <c r="AJ254" s="24"/>
      <c r="AK254" s="24"/>
      <c r="AL254" s="20"/>
      <c r="AM254" s="23"/>
      <c r="AN254" s="18"/>
      <c r="AO254" s="24"/>
      <c r="AU254" s="19"/>
      <c r="AV254" s="19"/>
      <c r="AW254" s="71"/>
      <c r="AX254" s="71"/>
      <c r="AY254" s="71"/>
      <c r="BB254" s="25"/>
      <c r="BC254" s="21"/>
      <c r="BG254" s="18"/>
      <c r="BN254" s="22"/>
      <c r="BO254" s="22"/>
      <c r="BP254" s="22"/>
      <c r="BQ254" s="22"/>
      <c r="BR254" s="15"/>
      <c r="CF254" s="15"/>
      <c r="CL254" s="22"/>
      <c r="CM254" s="15"/>
      <c r="CR254" s="22"/>
      <c r="CT254" s="15"/>
      <c r="CW254" s="22"/>
      <c r="DA254" s="15"/>
      <c r="DH254" s="15"/>
      <c r="DJ254" s="22"/>
      <c r="DO254" s="15"/>
      <c r="DV254" s="15"/>
      <c r="EC254" s="15"/>
      <c r="EJ254" s="15"/>
      <c r="EQ254" s="15"/>
      <c r="EX254" s="15"/>
      <c r="FE254" s="15"/>
      <c r="FL254" s="15"/>
      <c r="FS254" s="15"/>
      <c r="FZ254" s="15"/>
      <c r="GG254" s="15"/>
      <c r="GN254" s="15"/>
      <c r="GP254" s="22"/>
      <c r="GQ254" s="22"/>
      <c r="GR254" s="22"/>
      <c r="GS254" s="22"/>
      <c r="GT254" s="22"/>
      <c r="GU254" s="15"/>
      <c r="GV254" s="22"/>
      <c r="GW254" s="22"/>
      <c r="GX254" s="22"/>
      <c r="GY254" s="18"/>
      <c r="GZ254" s="18"/>
      <c r="HA254" s="18"/>
      <c r="HB254" s="18"/>
      <c r="HC254" s="18"/>
      <c r="HD254" s="18"/>
      <c r="HE254" s="18"/>
      <c r="HF254" s="18"/>
      <c r="HG254" s="18"/>
      <c r="HH254" s="18"/>
      <c r="HI254" s="18"/>
      <c r="HJ254" s="18"/>
      <c r="HK254" s="18"/>
      <c r="HL254" s="18"/>
      <c r="HM254" s="18"/>
      <c r="HN254" s="18"/>
      <c r="HO254" s="18"/>
      <c r="HP254" s="18"/>
      <c r="HQ254" s="18"/>
      <c r="HR254" s="18"/>
      <c r="HS254" s="18"/>
      <c r="HT254" s="18"/>
      <c r="HU254" s="18"/>
      <c r="HV254" s="18"/>
      <c r="HW254" s="18"/>
      <c r="HX254" s="18"/>
      <c r="HY254" s="18"/>
      <c r="HZ254" s="18"/>
      <c r="IA254" s="18"/>
      <c r="IB254" s="18"/>
      <c r="IC254" s="18"/>
      <c r="ID254" s="18"/>
      <c r="IE254" s="18"/>
      <c r="IF254" s="18"/>
      <c r="IG254" s="18"/>
      <c r="IH254" s="18"/>
      <c r="II254" s="18"/>
      <c r="IJ254" s="18"/>
      <c r="IK254" s="18"/>
      <c r="IL254" s="18"/>
      <c r="IM254" s="18"/>
      <c r="IN254" s="18"/>
      <c r="IO254" s="18"/>
      <c r="IP254" s="18"/>
      <c r="IQ254" s="18"/>
      <c r="IR254" s="18"/>
      <c r="IS254" s="18"/>
      <c r="IT254" s="18"/>
      <c r="IU254" s="18"/>
      <c r="IV254" s="18"/>
      <c r="IW254" s="18"/>
      <c r="IX254" s="18"/>
      <c r="IY254" s="18"/>
      <c r="IZ254" s="18"/>
      <c r="JA254" s="18"/>
      <c r="JB254" s="18"/>
      <c r="JC254" s="18"/>
      <c r="JD254" s="18"/>
      <c r="JE254" s="18"/>
      <c r="JF254" s="18"/>
    </row>
    <row r="255" spans="36:266" x14ac:dyDescent="0.3">
      <c r="AJ255" s="24"/>
      <c r="AK255" s="24"/>
      <c r="AL255" s="20"/>
      <c r="AM255" s="23"/>
      <c r="AN255" s="18"/>
      <c r="AO255" s="24"/>
      <c r="AU255" s="19"/>
      <c r="AV255" s="19"/>
      <c r="AW255" s="71"/>
      <c r="AX255" s="71"/>
      <c r="AY255" s="71"/>
      <c r="BB255" s="25"/>
      <c r="BC255" s="21"/>
      <c r="BG255" s="18"/>
      <c r="BN255" s="22"/>
      <c r="BO255" s="22"/>
      <c r="BP255" s="22"/>
      <c r="BQ255" s="22"/>
      <c r="BR255" s="15"/>
      <c r="CF255" s="15"/>
      <c r="CL255" s="22"/>
      <c r="CM255" s="15"/>
      <c r="CR255" s="22"/>
      <c r="CT255" s="15"/>
      <c r="CW255" s="22"/>
      <c r="DA255" s="15"/>
      <c r="DH255" s="15"/>
      <c r="DJ255" s="22"/>
      <c r="DO255" s="15"/>
      <c r="DV255" s="15"/>
      <c r="EC255" s="15"/>
      <c r="EJ255" s="15"/>
      <c r="EQ255" s="15"/>
      <c r="EX255" s="15"/>
      <c r="FE255" s="15"/>
      <c r="FL255" s="15"/>
      <c r="FS255" s="15"/>
      <c r="FZ255" s="15"/>
      <c r="GG255" s="15"/>
      <c r="GN255" s="15"/>
      <c r="GP255" s="22"/>
      <c r="GQ255" s="22"/>
      <c r="GR255" s="22"/>
      <c r="GS255" s="22"/>
      <c r="GT255" s="22"/>
      <c r="GU255" s="15"/>
      <c r="GV255" s="22"/>
      <c r="GW255" s="22"/>
      <c r="GX255" s="22"/>
      <c r="GY255" s="18"/>
      <c r="GZ255" s="18"/>
      <c r="HA255" s="18"/>
      <c r="HB255" s="18"/>
      <c r="HC255" s="18"/>
      <c r="HD255" s="18"/>
      <c r="HE255" s="18"/>
      <c r="HF255" s="18"/>
      <c r="HG255" s="18"/>
      <c r="HH255" s="18"/>
      <c r="HI255" s="18"/>
      <c r="HJ255" s="18"/>
      <c r="HK255" s="18"/>
      <c r="HL255" s="18"/>
      <c r="HM255" s="18"/>
      <c r="HN255" s="18"/>
      <c r="HO255" s="18"/>
      <c r="HP255" s="18"/>
      <c r="HQ255" s="18"/>
      <c r="HR255" s="18"/>
      <c r="HS255" s="18"/>
      <c r="HT255" s="18"/>
      <c r="HU255" s="18"/>
      <c r="HV255" s="18"/>
      <c r="HW255" s="18"/>
      <c r="HX255" s="18"/>
      <c r="HY255" s="18"/>
      <c r="HZ255" s="18"/>
      <c r="IA255" s="18"/>
      <c r="IB255" s="18"/>
      <c r="IC255" s="18"/>
      <c r="ID255" s="18"/>
      <c r="IE255" s="18"/>
      <c r="IF255" s="18"/>
      <c r="IG255" s="18"/>
      <c r="IH255" s="18"/>
      <c r="II255" s="18"/>
      <c r="IJ255" s="18"/>
      <c r="IK255" s="18"/>
      <c r="IL255" s="18"/>
      <c r="IM255" s="18"/>
      <c r="IN255" s="18"/>
      <c r="IO255" s="18"/>
      <c r="IP255" s="18"/>
      <c r="IQ255" s="18"/>
      <c r="IR255" s="18"/>
      <c r="IS255" s="18"/>
      <c r="IT255" s="18"/>
      <c r="IU255" s="18"/>
      <c r="IV255" s="18"/>
      <c r="IW255" s="18"/>
      <c r="IX255" s="18"/>
      <c r="IY255" s="18"/>
      <c r="IZ255" s="18"/>
      <c r="JA255" s="18"/>
      <c r="JB255" s="18"/>
      <c r="JC255" s="18"/>
      <c r="JD255" s="18"/>
      <c r="JE255" s="18"/>
      <c r="JF255" s="18"/>
    </row>
    <row r="256" spans="36:266" x14ac:dyDescent="0.3">
      <c r="AJ256" s="24"/>
      <c r="AK256" s="24"/>
      <c r="AL256" s="20"/>
      <c r="AM256" s="23"/>
      <c r="AN256" s="18"/>
      <c r="AO256" s="24"/>
      <c r="AU256" s="19"/>
      <c r="AV256" s="19"/>
      <c r="AW256" s="71"/>
      <c r="AX256" s="71"/>
      <c r="AY256" s="71"/>
      <c r="BB256" s="25"/>
      <c r="BC256" s="21"/>
      <c r="BG256" s="18"/>
      <c r="BN256" s="22"/>
      <c r="BO256" s="22"/>
      <c r="BP256" s="22"/>
      <c r="BQ256" s="22"/>
      <c r="BR256" s="15"/>
      <c r="CF256" s="15"/>
      <c r="CL256" s="22"/>
      <c r="CM256" s="15"/>
      <c r="CR256" s="22"/>
      <c r="CT256" s="15"/>
      <c r="CW256" s="22"/>
      <c r="DA256" s="15"/>
      <c r="DH256" s="15"/>
      <c r="DJ256" s="22"/>
      <c r="DO256" s="15"/>
      <c r="DV256" s="15"/>
      <c r="EC256" s="15"/>
      <c r="EJ256" s="15"/>
      <c r="EQ256" s="15"/>
      <c r="EX256" s="15"/>
      <c r="FE256" s="15"/>
      <c r="FL256" s="15"/>
      <c r="FS256" s="15"/>
      <c r="FZ256" s="15"/>
      <c r="GG256" s="15"/>
      <c r="GN256" s="15"/>
      <c r="GP256" s="22"/>
      <c r="GQ256" s="22"/>
      <c r="GR256" s="22"/>
      <c r="GS256" s="22"/>
      <c r="GT256" s="22"/>
      <c r="GU256" s="15"/>
      <c r="GV256" s="22"/>
      <c r="GW256" s="22"/>
      <c r="GX256" s="22"/>
      <c r="GY256" s="18"/>
      <c r="GZ256" s="18"/>
      <c r="HA256" s="18"/>
      <c r="HB256" s="18"/>
      <c r="HC256" s="18"/>
      <c r="HD256" s="18"/>
      <c r="HE256" s="18"/>
      <c r="HF256" s="18"/>
      <c r="HG256" s="18"/>
      <c r="HH256" s="18"/>
      <c r="HI256" s="18"/>
      <c r="HJ256" s="18"/>
      <c r="HK256" s="18"/>
      <c r="HL256" s="18"/>
      <c r="HM256" s="18"/>
      <c r="HN256" s="18"/>
      <c r="HO256" s="18"/>
      <c r="HP256" s="18"/>
      <c r="HQ256" s="18"/>
      <c r="HR256" s="18"/>
      <c r="HS256" s="18"/>
      <c r="HT256" s="18"/>
      <c r="HU256" s="18"/>
      <c r="HV256" s="18"/>
      <c r="HW256" s="18"/>
      <c r="HX256" s="18"/>
      <c r="HY256" s="18"/>
      <c r="HZ256" s="18"/>
      <c r="IA256" s="18"/>
      <c r="IB256" s="18"/>
      <c r="IC256" s="18"/>
      <c r="ID256" s="18"/>
      <c r="IE256" s="18"/>
      <c r="IF256" s="18"/>
      <c r="IG256" s="18"/>
      <c r="IH256" s="18"/>
      <c r="II256" s="18"/>
      <c r="IJ256" s="18"/>
      <c r="IK256" s="18"/>
      <c r="IL256" s="18"/>
      <c r="IM256" s="18"/>
      <c r="IN256" s="18"/>
      <c r="IO256" s="18"/>
      <c r="IP256" s="18"/>
      <c r="IQ256" s="18"/>
      <c r="IR256" s="18"/>
      <c r="IS256" s="18"/>
      <c r="IT256" s="18"/>
      <c r="IU256" s="18"/>
      <c r="IV256" s="18"/>
      <c r="IW256" s="18"/>
      <c r="IX256" s="18"/>
      <c r="IY256" s="18"/>
      <c r="IZ256" s="18"/>
      <c r="JA256" s="18"/>
      <c r="JB256" s="18"/>
      <c r="JC256" s="18"/>
      <c r="JD256" s="18"/>
      <c r="JE256" s="18"/>
      <c r="JF256" s="18"/>
    </row>
    <row r="257" spans="36:266" x14ac:dyDescent="0.3">
      <c r="AJ257" s="24"/>
      <c r="AK257" s="24"/>
      <c r="AL257" s="20"/>
      <c r="AM257" s="23"/>
      <c r="AN257" s="18"/>
      <c r="AO257" s="24"/>
      <c r="AU257" s="19"/>
      <c r="AV257" s="19"/>
      <c r="AW257" s="71"/>
      <c r="AX257" s="71"/>
      <c r="AY257" s="71"/>
      <c r="BB257" s="25"/>
      <c r="BC257" s="21"/>
      <c r="BG257" s="18"/>
      <c r="BN257" s="22"/>
      <c r="BO257" s="22"/>
      <c r="BP257" s="22"/>
      <c r="BQ257" s="22"/>
      <c r="BR257" s="15"/>
      <c r="CF257" s="15"/>
      <c r="CL257" s="22"/>
      <c r="CM257" s="15"/>
      <c r="CR257" s="22"/>
      <c r="CT257" s="15"/>
      <c r="CW257" s="22"/>
      <c r="DA257" s="15"/>
      <c r="DH257" s="15"/>
      <c r="DJ257" s="22"/>
      <c r="DO257" s="15"/>
      <c r="DV257" s="15"/>
      <c r="EC257" s="15"/>
      <c r="EJ257" s="15"/>
      <c r="EQ257" s="15"/>
      <c r="EX257" s="15"/>
      <c r="FE257" s="15"/>
      <c r="FL257" s="15"/>
      <c r="FS257" s="15"/>
      <c r="FZ257" s="15"/>
      <c r="GG257" s="15"/>
      <c r="GN257" s="15"/>
      <c r="GP257" s="22"/>
      <c r="GQ257" s="22"/>
      <c r="GR257" s="22"/>
      <c r="GS257" s="22"/>
      <c r="GT257" s="22"/>
      <c r="GU257" s="15"/>
      <c r="GV257" s="22"/>
      <c r="GW257" s="22"/>
      <c r="GX257" s="22"/>
      <c r="GY257" s="18"/>
      <c r="GZ257" s="18"/>
      <c r="HA257" s="18"/>
      <c r="HB257" s="18"/>
      <c r="HC257" s="18"/>
      <c r="HD257" s="18"/>
      <c r="HE257" s="18"/>
      <c r="HF257" s="18"/>
      <c r="HG257" s="18"/>
      <c r="HH257" s="18"/>
      <c r="HI257" s="18"/>
      <c r="HJ257" s="18"/>
      <c r="HK257" s="18"/>
      <c r="HL257" s="18"/>
      <c r="HM257" s="18"/>
      <c r="HN257" s="18"/>
      <c r="HO257" s="18"/>
      <c r="HP257" s="18"/>
      <c r="HQ257" s="18"/>
      <c r="HR257" s="18"/>
      <c r="HS257" s="18"/>
      <c r="HT257" s="18"/>
      <c r="HU257" s="18"/>
      <c r="HV257" s="18"/>
      <c r="HW257" s="18"/>
      <c r="HX257" s="18"/>
      <c r="HY257" s="18"/>
      <c r="HZ257" s="18"/>
      <c r="IA257" s="18"/>
      <c r="IB257" s="18"/>
      <c r="IC257" s="18"/>
      <c r="ID257" s="18"/>
      <c r="IE257" s="18"/>
      <c r="IF257" s="18"/>
      <c r="IG257" s="18"/>
      <c r="IH257" s="18"/>
      <c r="II257" s="18"/>
      <c r="IJ257" s="18"/>
      <c r="IK257" s="18"/>
      <c r="IL257" s="18"/>
      <c r="IM257" s="18"/>
      <c r="IN257" s="18"/>
      <c r="IO257" s="18"/>
      <c r="IP257" s="18"/>
      <c r="IQ257" s="18"/>
      <c r="IR257" s="18"/>
      <c r="IS257" s="18"/>
      <c r="IT257" s="18"/>
      <c r="IU257" s="18"/>
      <c r="IV257" s="18"/>
      <c r="IW257" s="18"/>
      <c r="IX257" s="18"/>
      <c r="IY257" s="18"/>
      <c r="IZ257" s="18"/>
      <c r="JA257" s="18"/>
      <c r="JB257" s="18"/>
      <c r="JC257" s="18"/>
      <c r="JD257" s="18"/>
      <c r="JE257" s="18"/>
      <c r="JF257" s="18"/>
    </row>
    <row r="258" spans="36:266" x14ac:dyDescent="0.3">
      <c r="AJ258" s="24"/>
      <c r="AK258" s="24"/>
      <c r="AL258" s="20"/>
      <c r="AM258" s="23"/>
      <c r="AN258" s="18"/>
      <c r="AO258" s="24"/>
      <c r="AU258" s="19"/>
      <c r="AV258" s="19"/>
      <c r="AW258" s="71"/>
      <c r="AX258" s="71"/>
      <c r="AY258" s="71"/>
      <c r="BB258" s="25"/>
      <c r="BC258" s="21"/>
      <c r="BG258" s="18"/>
      <c r="BN258" s="22"/>
      <c r="BO258" s="22"/>
      <c r="BP258" s="22"/>
      <c r="BQ258" s="22"/>
      <c r="BR258" s="15"/>
      <c r="CF258" s="15"/>
      <c r="CL258" s="22"/>
      <c r="CM258" s="15"/>
      <c r="CR258" s="22"/>
      <c r="CT258" s="15"/>
      <c r="CW258" s="22"/>
      <c r="DA258" s="15"/>
      <c r="DH258" s="15"/>
      <c r="DJ258" s="22"/>
      <c r="DO258" s="15"/>
      <c r="DV258" s="15"/>
      <c r="EC258" s="15"/>
      <c r="EJ258" s="15"/>
      <c r="EQ258" s="15"/>
      <c r="EX258" s="15"/>
      <c r="FE258" s="15"/>
      <c r="FL258" s="15"/>
      <c r="FS258" s="15"/>
      <c r="FZ258" s="15"/>
      <c r="GG258" s="15"/>
      <c r="GN258" s="15"/>
      <c r="GP258" s="22"/>
      <c r="GQ258" s="22"/>
      <c r="GR258" s="22"/>
      <c r="GS258" s="22"/>
      <c r="GT258" s="22"/>
      <c r="GU258" s="15"/>
      <c r="GV258" s="22"/>
      <c r="GW258" s="22"/>
      <c r="GX258" s="22"/>
      <c r="GY258" s="18"/>
      <c r="GZ258" s="18"/>
      <c r="HA258" s="18"/>
      <c r="HB258" s="18"/>
      <c r="HC258" s="18"/>
      <c r="HD258" s="18"/>
      <c r="HE258" s="18"/>
      <c r="HF258" s="18"/>
      <c r="HG258" s="18"/>
      <c r="HH258" s="18"/>
      <c r="HI258" s="18"/>
      <c r="HJ258" s="18"/>
      <c r="HK258" s="18"/>
      <c r="HL258" s="18"/>
      <c r="HM258" s="18"/>
      <c r="HN258" s="18"/>
      <c r="HO258" s="18"/>
      <c r="HP258" s="18"/>
      <c r="HQ258" s="18"/>
      <c r="HR258" s="18"/>
      <c r="HS258" s="18"/>
      <c r="HT258" s="18"/>
      <c r="HU258" s="18"/>
      <c r="HV258" s="18"/>
      <c r="HW258" s="18"/>
      <c r="HX258" s="18"/>
      <c r="HY258" s="18"/>
      <c r="HZ258" s="18"/>
      <c r="IA258" s="18"/>
      <c r="IB258" s="18"/>
      <c r="IC258" s="18"/>
      <c r="ID258" s="18"/>
      <c r="IE258" s="18"/>
      <c r="IF258" s="18"/>
      <c r="IG258" s="18"/>
      <c r="IH258" s="18"/>
      <c r="II258" s="18"/>
      <c r="IJ258" s="18"/>
      <c r="IK258" s="18"/>
      <c r="IL258" s="18"/>
      <c r="IM258" s="18"/>
      <c r="IN258" s="18"/>
      <c r="IO258" s="18"/>
      <c r="IP258" s="18"/>
      <c r="IQ258" s="18"/>
      <c r="IR258" s="18"/>
      <c r="IS258" s="18"/>
      <c r="IT258" s="18"/>
      <c r="IU258" s="18"/>
      <c r="IV258" s="18"/>
      <c r="IW258" s="18"/>
      <c r="IX258" s="18"/>
      <c r="IY258" s="18"/>
      <c r="IZ258" s="18"/>
      <c r="JA258" s="18"/>
      <c r="JB258" s="18"/>
      <c r="JC258" s="18"/>
      <c r="JD258" s="18"/>
      <c r="JE258" s="18"/>
      <c r="JF258" s="18"/>
    </row>
    <row r="259" spans="36:266" x14ac:dyDescent="0.3">
      <c r="AJ259" s="24"/>
      <c r="AK259" s="24"/>
      <c r="AL259" s="20"/>
      <c r="AM259" s="23"/>
      <c r="AN259" s="18"/>
      <c r="AO259" s="24"/>
      <c r="AU259" s="19"/>
      <c r="AV259" s="19"/>
      <c r="AW259" s="71"/>
      <c r="AX259" s="71"/>
      <c r="AY259" s="71"/>
      <c r="BB259" s="25"/>
      <c r="BC259" s="21"/>
      <c r="BG259" s="18"/>
      <c r="BN259" s="22"/>
      <c r="BO259" s="22"/>
      <c r="BP259" s="22"/>
      <c r="BQ259" s="22"/>
      <c r="BR259" s="15"/>
      <c r="CF259" s="15"/>
      <c r="CL259" s="22"/>
      <c r="CM259" s="15"/>
      <c r="CR259" s="22"/>
      <c r="CT259" s="15"/>
      <c r="CW259" s="22"/>
      <c r="DA259" s="15"/>
      <c r="DH259" s="15"/>
      <c r="DJ259" s="22"/>
      <c r="DO259" s="15"/>
      <c r="DV259" s="15"/>
      <c r="EC259" s="15"/>
      <c r="EJ259" s="15"/>
      <c r="EQ259" s="15"/>
      <c r="EX259" s="15"/>
      <c r="FE259" s="15"/>
      <c r="FL259" s="15"/>
      <c r="FS259" s="15"/>
      <c r="FZ259" s="15"/>
      <c r="GG259" s="15"/>
      <c r="GN259" s="15"/>
      <c r="GP259" s="22"/>
      <c r="GQ259" s="22"/>
      <c r="GR259" s="22"/>
      <c r="GS259" s="22"/>
      <c r="GT259" s="22"/>
      <c r="GU259" s="15"/>
      <c r="GV259" s="22"/>
      <c r="GW259" s="22"/>
      <c r="GX259" s="22"/>
      <c r="GY259" s="18"/>
      <c r="GZ259" s="18"/>
      <c r="HA259" s="18"/>
      <c r="HB259" s="18"/>
      <c r="HC259" s="18"/>
      <c r="HD259" s="18"/>
      <c r="HE259" s="18"/>
      <c r="HF259" s="18"/>
      <c r="HG259" s="18"/>
      <c r="HH259" s="18"/>
      <c r="HI259" s="18"/>
      <c r="HJ259" s="18"/>
      <c r="HK259" s="18"/>
      <c r="HL259" s="18"/>
      <c r="HM259" s="18"/>
      <c r="HN259" s="18"/>
      <c r="HO259" s="18"/>
      <c r="HP259" s="18"/>
      <c r="HQ259" s="18"/>
      <c r="HR259" s="18"/>
      <c r="HS259" s="18"/>
      <c r="HT259" s="18"/>
      <c r="HU259" s="18"/>
      <c r="HV259" s="18"/>
      <c r="HW259" s="18"/>
      <c r="HX259" s="18"/>
      <c r="HY259" s="18"/>
      <c r="HZ259" s="18"/>
      <c r="IA259" s="18"/>
      <c r="IB259" s="18"/>
      <c r="IC259" s="18"/>
      <c r="ID259" s="18"/>
      <c r="IE259" s="18"/>
      <c r="IF259" s="18"/>
      <c r="IG259" s="18"/>
      <c r="IH259" s="18"/>
      <c r="II259" s="18"/>
      <c r="IJ259" s="18"/>
      <c r="IK259" s="18"/>
      <c r="IL259" s="18"/>
      <c r="IM259" s="18"/>
      <c r="IN259" s="18"/>
      <c r="IO259" s="18"/>
      <c r="IP259" s="18"/>
      <c r="IQ259" s="18"/>
      <c r="IR259" s="18"/>
      <c r="IS259" s="18"/>
      <c r="IT259" s="18"/>
      <c r="IU259" s="18"/>
      <c r="IV259" s="18"/>
      <c r="IW259" s="18"/>
      <c r="IX259" s="18"/>
      <c r="IY259" s="18"/>
      <c r="IZ259" s="18"/>
      <c r="JA259" s="18"/>
      <c r="JB259" s="18"/>
      <c r="JC259" s="18"/>
      <c r="JD259" s="18"/>
      <c r="JE259" s="18"/>
      <c r="JF259" s="18"/>
    </row>
    <row r="260" spans="36:266" x14ac:dyDescent="0.3">
      <c r="AJ260" s="24"/>
      <c r="AK260" s="24"/>
      <c r="AL260" s="20"/>
      <c r="AM260" s="23"/>
      <c r="AN260" s="18"/>
      <c r="AO260" s="24"/>
      <c r="AU260" s="19"/>
      <c r="AV260" s="19"/>
      <c r="AW260" s="71"/>
      <c r="AX260" s="71"/>
      <c r="AY260" s="71"/>
      <c r="BB260" s="25"/>
      <c r="BC260" s="21"/>
      <c r="BG260" s="18"/>
      <c r="BN260" s="22"/>
      <c r="BO260" s="22"/>
      <c r="BP260" s="22"/>
      <c r="BQ260" s="22"/>
      <c r="BR260" s="15"/>
      <c r="CF260" s="15"/>
      <c r="CL260" s="22"/>
      <c r="CM260" s="15"/>
      <c r="CR260" s="22"/>
      <c r="CT260" s="15"/>
      <c r="CW260" s="22"/>
      <c r="DA260" s="15"/>
      <c r="DH260" s="15"/>
      <c r="DJ260" s="22"/>
      <c r="DO260" s="15"/>
      <c r="DV260" s="15"/>
      <c r="EC260" s="15"/>
      <c r="EJ260" s="15"/>
      <c r="EQ260" s="15"/>
      <c r="EX260" s="15"/>
      <c r="FE260" s="15"/>
      <c r="FL260" s="15"/>
      <c r="FS260" s="15"/>
      <c r="FZ260" s="15"/>
      <c r="GG260" s="15"/>
      <c r="GN260" s="15"/>
      <c r="GP260" s="22"/>
      <c r="GQ260" s="22"/>
      <c r="GR260" s="22"/>
      <c r="GS260" s="22"/>
      <c r="GT260" s="22"/>
      <c r="GU260" s="15"/>
      <c r="GV260" s="22"/>
      <c r="GW260" s="22"/>
      <c r="GX260" s="22"/>
      <c r="GY260" s="18"/>
      <c r="GZ260" s="18"/>
      <c r="HA260" s="18"/>
      <c r="HB260" s="18"/>
      <c r="HC260" s="18"/>
      <c r="HD260" s="18"/>
      <c r="HE260" s="18"/>
      <c r="HF260" s="18"/>
      <c r="HG260" s="18"/>
      <c r="HH260" s="18"/>
      <c r="HI260" s="18"/>
      <c r="HJ260" s="18"/>
      <c r="HK260" s="18"/>
      <c r="HL260" s="18"/>
      <c r="HM260" s="18"/>
      <c r="HN260" s="18"/>
      <c r="HO260" s="18"/>
      <c r="HP260" s="18"/>
      <c r="HQ260" s="18"/>
      <c r="HR260" s="18"/>
      <c r="HS260" s="18"/>
      <c r="HT260" s="18"/>
      <c r="HU260" s="18"/>
      <c r="HV260" s="18"/>
      <c r="HW260" s="18"/>
      <c r="HX260" s="18"/>
      <c r="HY260" s="18"/>
      <c r="HZ260" s="18"/>
      <c r="IA260" s="18"/>
      <c r="IB260" s="18"/>
      <c r="IC260" s="18"/>
      <c r="ID260" s="18"/>
      <c r="IE260" s="18"/>
      <c r="IF260" s="18"/>
      <c r="IG260" s="18"/>
      <c r="IH260" s="18"/>
      <c r="II260" s="18"/>
      <c r="IJ260" s="18"/>
      <c r="IK260" s="18"/>
      <c r="IL260" s="18"/>
      <c r="IM260" s="18"/>
      <c r="IN260" s="18"/>
      <c r="IO260" s="18"/>
      <c r="IP260" s="18"/>
      <c r="IQ260" s="18"/>
      <c r="IR260" s="18"/>
      <c r="IS260" s="18"/>
      <c r="IT260" s="18"/>
      <c r="IU260" s="18"/>
      <c r="IV260" s="18"/>
      <c r="IW260" s="18"/>
      <c r="IX260" s="18"/>
      <c r="IY260" s="18"/>
      <c r="IZ260" s="18"/>
      <c r="JA260" s="18"/>
      <c r="JB260" s="18"/>
      <c r="JC260" s="18"/>
      <c r="JD260" s="18"/>
      <c r="JE260" s="18"/>
      <c r="JF260" s="18"/>
    </row>
    <row r="261" spans="36:266" x14ac:dyDescent="0.3">
      <c r="AJ261" s="24"/>
      <c r="AK261" s="24"/>
      <c r="AL261" s="20"/>
      <c r="AM261" s="23"/>
      <c r="AN261" s="18"/>
      <c r="AO261" s="24"/>
      <c r="AU261" s="19"/>
      <c r="AV261" s="19"/>
      <c r="AW261" s="71"/>
      <c r="AX261" s="71"/>
      <c r="AY261" s="71"/>
      <c r="BB261" s="25"/>
      <c r="BC261" s="21"/>
      <c r="BG261" s="18"/>
      <c r="BN261" s="22"/>
      <c r="BO261" s="22"/>
      <c r="BP261" s="22"/>
      <c r="BQ261" s="22"/>
      <c r="BR261" s="15"/>
      <c r="CF261" s="15"/>
      <c r="CL261" s="22"/>
      <c r="CM261" s="15"/>
      <c r="CR261" s="22"/>
      <c r="CT261" s="15"/>
      <c r="CW261" s="22"/>
      <c r="DA261" s="15"/>
      <c r="DH261" s="15"/>
      <c r="DJ261" s="22"/>
      <c r="DO261" s="15"/>
      <c r="DV261" s="15"/>
      <c r="EC261" s="15"/>
      <c r="EJ261" s="15"/>
      <c r="EQ261" s="15"/>
      <c r="EX261" s="15"/>
      <c r="FE261" s="15"/>
      <c r="FL261" s="15"/>
      <c r="FS261" s="15"/>
      <c r="FZ261" s="15"/>
      <c r="GG261" s="15"/>
      <c r="GN261" s="15"/>
      <c r="GP261" s="22"/>
      <c r="GQ261" s="22"/>
      <c r="GR261" s="22"/>
      <c r="GS261" s="22"/>
      <c r="GT261" s="22"/>
      <c r="GU261" s="15"/>
      <c r="GV261" s="22"/>
      <c r="GW261" s="22"/>
      <c r="GX261" s="22"/>
      <c r="GY261" s="18"/>
      <c r="GZ261" s="18"/>
      <c r="HA261" s="18"/>
      <c r="HB261" s="18"/>
      <c r="HC261" s="18"/>
      <c r="HD261" s="18"/>
      <c r="HE261" s="18"/>
      <c r="HF261" s="18"/>
      <c r="HG261" s="18"/>
      <c r="HH261" s="18"/>
      <c r="HI261" s="18"/>
      <c r="HJ261" s="18"/>
      <c r="HK261" s="18"/>
      <c r="HL261" s="18"/>
      <c r="HM261" s="18"/>
      <c r="HN261" s="18"/>
      <c r="HO261" s="18"/>
      <c r="HP261" s="18"/>
      <c r="HQ261" s="18"/>
      <c r="HR261" s="18"/>
      <c r="HS261" s="18"/>
      <c r="HT261" s="18"/>
      <c r="HU261" s="18"/>
      <c r="HV261" s="18"/>
      <c r="HW261" s="18"/>
      <c r="HX261" s="18"/>
      <c r="HY261" s="18"/>
      <c r="HZ261" s="18"/>
      <c r="IA261" s="18"/>
      <c r="IB261" s="18"/>
      <c r="IC261" s="18"/>
      <c r="ID261" s="18"/>
      <c r="IE261" s="18"/>
      <c r="IF261" s="18"/>
      <c r="IG261" s="18"/>
      <c r="IH261" s="18"/>
      <c r="II261" s="18"/>
      <c r="IJ261" s="18"/>
      <c r="IK261" s="18"/>
      <c r="IL261" s="18"/>
      <c r="IM261" s="18"/>
      <c r="IN261" s="18"/>
      <c r="IO261" s="18"/>
      <c r="IP261" s="18"/>
      <c r="IQ261" s="18"/>
      <c r="IR261" s="18"/>
      <c r="IS261" s="18"/>
      <c r="IT261" s="18"/>
      <c r="IU261" s="18"/>
      <c r="IV261" s="18"/>
      <c r="IW261" s="18"/>
      <c r="IX261" s="18"/>
      <c r="IY261" s="18"/>
      <c r="IZ261" s="18"/>
      <c r="JA261" s="18"/>
      <c r="JB261" s="18"/>
      <c r="JC261" s="18"/>
      <c r="JD261" s="18"/>
      <c r="JE261" s="18"/>
      <c r="JF261" s="18"/>
    </row>
    <row r="262" spans="36:266" x14ac:dyDescent="0.3">
      <c r="AJ262" s="24"/>
      <c r="AK262" s="24"/>
      <c r="AL262" s="20"/>
      <c r="AM262" s="23"/>
      <c r="AN262" s="18"/>
      <c r="AO262" s="24"/>
      <c r="AU262" s="19"/>
      <c r="AV262" s="19"/>
      <c r="AW262" s="71"/>
      <c r="AX262" s="71"/>
      <c r="AY262" s="71"/>
      <c r="BB262" s="25"/>
      <c r="BC262" s="21"/>
      <c r="BG262" s="18"/>
      <c r="BN262" s="22"/>
      <c r="BO262" s="22"/>
      <c r="BP262" s="22"/>
      <c r="BQ262" s="22"/>
      <c r="BR262" s="15"/>
      <c r="CF262" s="15"/>
      <c r="CL262" s="22"/>
      <c r="CM262" s="15"/>
      <c r="CR262" s="22"/>
      <c r="CT262" s="15"/>
      <c r="CW262" s="22"/>
      <c r="DA262" s="15"/>
      <c r="DH262" s="15"/>
      <c r="DJ262" s="22"/>
      <c r="DO262" s="15"/>
      <c r="DV262" s="15"/>
      <c r="EC262" s="15"/>
      <c r="EJ262" s="15"/>
      <c r="EQ262" s="15"/>
      <c r="EX262" s="15"/>
      <c r="FE262" s="15"/>
      <c r="FL262" s="15"/>
      <c r="FS262" s="15"/>
      <c r="FZ262" s="15"/>
      <c r="GG262" s="15"/>
      <c r="GN262" s="15"/>
      <c r="GP262" s="22"/>
      <c r="GQ262" s="22"/>
      <c r="GR262" s="22"/>
      <c r="GS262" s="22"/>
      <c r="GT262" s="22"/>
      <c r="GU262" s="15"/>
      <c r="GV262" s="22"/>
      <c r="GW262" s="22"/>
      <c r="GX262" s="22"/>
      <c r="GY262" s="18"/>
      <c r="GZ262" s="18"/>
      <c r="HA262" s="18"/>
      <c r="HB262" s="18"/>
      <c r="HC262" s="18"/>
      <c r="HD262" s="18"/>
      <c r="HE262" s="18"/>
      <c r="HF262" s="18"/>
      <c r="HG262" s="18"/>
      <c r="HH262" s="18"/>
      <c r="HI262" s="18"/>
      <c r="HJ262" s="18"/>
      <c r="HK262" s="18"/>
      <c r="HL262" s="18"/>
      <c r="HM262" s="18"/>
      <c r="HN262" s="18"/>
      <c r="HO262" s="18"/>
      <c r="HP262" s="18"/>
      <c r="HQ262" s="18"/>
      <c r="HR262" s="18"/>
      <c r="HS262" s="18"/>
      <c r="HT262" s="18"/>
      <c r="HU262" s="18"/>
      <c r="HV262" s="18"/>
      <c r="HW262" s="18"/>
      <c r="HX262" s="18"/>
      <c r="HY262" s="18"/>
      <c r="HZ262" s="18"/>
      <c r="IA262" s="18"/>
      <c r="IB262" s="18"/>
      <c r="IC262" s="18"/>
      <c r="ID262" s="18"/>
      <c r="IE262" s="18"/>
      <c r="IF262" s="18"/>
      <c r="IG262" s="18"/>
      <c r="IH262" s="18"/>
      <c r="II262" s="18"/>
      <c r="IJ262" s="18"/>
      <c r="IK262" s="18"/>
      <c r="IL262" s="18"/>
      <c r="IM262" s="18"/>
      <c r="IN262" s="18"/>
      <c r="IO262" s="18"/>
      <c r="IP262" s="18"/>
      <c r="IQ262" s="18"/>
      <c r="IR262" s="18"/>
      <c r="IS262" s="18"/>
      <c r="IT262" s="18"/>
      <c r="IU262" s="18"/>
      <c r="IV262" s="18"/>
      <c r="IW262" s="18"/>
      <c r="IX262" s="18"/>
      <c r="IY262" s="18"/>
      <c r="IZ262" s="18"/>
      <c r="JA262" s="18"/>
      <c r="JB262" s="18"/>
      <c r="JC262" s="18"/>
      <c r="JD262" s="18"/>
      <c r="JE262" s="18"/>
      <c r="JF262" s="18"/>
    </row>
    <row r="263" spans="36:266" x14ac:dyDescent="0.3">
      <c r="AJ263" s="24"/>
      <c r="AK263" s="24"/>
      <c r="AL263" s="20"/>
      <c r="AM263" s="23"/>
      <c r="AN263" s="18"/>
      <c r="AO263" s="24"/>
      <c r="AU263" s="19"/>
      <c r="AV263" s="19"/>
      <c r="AW263" s="71"/>
      <c r="AX263" s="71"/>
      <c r="AY263" s="71"/>
      <c r="BB263" s="25"/>
      <c r="BC263" s="21"/>
      <c r="BG263" s="18"/>
      <c r="BN263" s="22"/>
      <c r="BO263" s="22"/>
      <c r="BP263" s="22"/>
      <c r="BQ263" s="22"/>
      <c r="BR263" s="15"/>
      <c r="CF263" s="15"/>
      <c r="CL263" s="22"/>
      <c r="CM263" s="15"/>
      <c r="CR263" s="22"/>
      <c r="CT263" s="15"/>
      <c r="CW263" s="22"/>
      <c r="DA263" s="15"/>
      <c r="DH263" s="15"/>
      <c r="DJ263" s="22"/>
      <c r="DO263" s="15"/>
      <c r="DV263" s="15"/>
      <c r="EC263" s="15"/>
      <c r="EJ263" s="15"/>
      <c r="EQ263" s="15"/>
      <c r="EX263" s="15"/>
      <c r="FE263" s="15"/>
      <c r="FL263" s="15"/>
      <c r="FS263" s="15"/>
      <c r="FZ263" s="15"/>
      <c r="GG263" s="15"/>
      <c r="GN263" s="15"/>
      <c r="GP263" s="22"/>
      <c r="GQ263" s="22"/>
      <c r="GR263" s="22"/>
      <c r="GS263" s="22"/>
      <c r="GT263" s="22"/>
      <c r="GU263" s="15"/>
      <c r="GV263" s="22"/>
      <c r="GW263" s="22"/>
      <c r="GX263" s="22"/>
      <c r="GY263" s="18"/>
      <c r="GZ263" s="18"/>
      <c r="HA263" s="18"/>
      <c r="HB263" s="18"/>
      <c r="HC263" s="18"/>
      <c r="HD263" s="18"/>
      <c r="HE263" s="18"/>
      <c r="HF263" s="18"/>
      <c r="HG263" s="18"/>
      <c r="HH263" s="18"/>
      <c r="HI263" s="18"/>
      <c r="HJ263" s="18"/>
      <c r="HK263" s="18"/>
      <c r="HL263" s="18"/>
      <c r="HM263" s="18"/>
      <c r="HN263" s="18"/>
      <c r="HO263" s="18"/>
      <c r="HP263" s="18"/>
      <c r="HQ263" s="18"/>
      <c r="HR263" s="18"/>
      <c r="HS263" s="18"/>
      <c r="HT263" s="18"/>
      <c r="HU263" s="18"/>
      <c r="HV263" s="18"/>
      <c r="HW263" s="18"/>
      <c r="HX263" s="18"/>
      <c r="HY263" s="18"/>
      <c r="HZ263" s="18"/>
      <c r="IA263" s="18"/>
      <c r="IB263" s="18"/>
      <c r="IC263" s="18"/>
      <c r="ID263" s="18"/>
      <c r="IE263" s="18"/>
      <c r="IF263" s="18"/>
      <c r="IG263" s="18"/>
      <c r="IH263" s="18"/>
      <c r="II263" s="18"/>
      <c r="IJ263" s="18"/>
      <c r="IK263" s="18"/>
      <c r="IL263" s="18"/>
      <c r="IM263" s="18"/>
      <c r="IN263" s="18"/>
      <c r="IO263" s="18"/>
      <c r="IP263" s="18"/>
      <c r="IQ263" s="18"/>
      <c r="IR263" s="18"/>
      <c r="IS263" s="18"/>
      <c r="IT263" s="18"/>
      <c r="IU263" s="18"/>
      <c r="IV263" s="18"/>
      <c r="IW263" s="18"/>
      <c r="IX263" s="18"/>
      <c r="IY263" s="18"/>
      <c r="IZ263" s="18"/>
      <c r="JA263" s="18"/>
      <c r="JB263" s="18"/>
      <c r="JC263" s="18"/>
      <c r="JD263" s="18"/>
      <c r="JE263" s="18"/>
      <c r="JF263" s="18"/>
    </row>
    <row r="264" spans="36:266" x14ac:dyDescent="0.3">
      <c r="AJ264" s="24"/>
      <c r="AK264" s="24"/>
      <c r="AL264" s="20"/>
      <c r="AM264" s="23"/>
      <c r="AN264" s="18"/>
      <c r="AO264" s="24"/>
      <c r="AU264" s="19"/>
      <c r="AV264" s="19"/>
      <c r="AW264" s="71"/>
      <c r="AX264" s="71"/>
      <c r="AY264" s="71"/>
      <c r="BB264" s="25"/>
      <c r="BC264" s="21"/>
      <c r="BG264" s="18"/>
      <c r="BN264" s="22"/>
      <c r="BO264" s="22"/>
      <c r="BP264" s="22"/>
      <c r="BQ264" s="22"/>
      <c r="BR264" s="15"/>
      <c r="CF264" s="15"/>
      <c r="CL264" s="22"/>
      <c r="CM264" s="15"/>
      <c r="CR264" s="22"/>
      <c r="CT264" s="15"/>
      <c r="CW264" s="22"/>
      <c r="DA264" s="15"/>
      <c r="DH264" s="15"/>
      <c r="DJ264" s="22"/>
      <c r="DO264" s="15"/>
      <c r="DV264" s="15"/>
      <c r="EC264" s="15"/>
      <c r="EJ264" s="15"/>
      <c r="EQ264" s="15"/>
      <c r="EX264" s="15"/>
      <c r="FE264" s="15"/>
      <c r="FL264" s="15"/>
      <c r="FS264" s="15"/>
      <c r="FZ264" s="15"/>
      <c r="GG264" s="15"/>
      <c r="GN264" s="15"/>
      <c r="GP264" s="22"/>
      <c r="GQ264" s="22"/>
      <c r="GR264" s="22"/>
      <c r="GS264" s="22"/>
      <c r="GT264" s="22"/>
      <c r="GU264" s="15"/>
      <c r="GV264" s="22"/>
      <c r="GW264" s="22"/>
      <c r="GX264" s="22"/>
      <c r="GY264" s="18"/>
      <c r="GZ264" s="18"/>
      <c r="HA264" s="18"/>
      <c r="HB264" s="18"/>
      <c r="HC264" s="18"/>
      <c r="HD264" s="18"/>
      <c r="HE264" s="18"/>
      <c r="HF264" s="18"/>
      <c r="HG264" s="18"/>
      <c r="HH264" s="18"/>
      <c r="HI264" s="18"/>
      <c r="HJ264" s="18"/>
      <c r="HK264" s="18"/>
      <c r="HL264" s="18"/>
      <c r="HM264" s="18"/>
      <c r="HN264" s="18"/>
      <c r="HO264" s="18"/>
      <c r="HP264" s="18"/>
      <c r="HQ264" s="18"/>
      <c r="HR264" s="18"/>
      <c r="HS264" s="18"/>
      <c r="HT264" s="18"/>
      <c r="HU264" s="18"/>
      <c r="HV264" s="18"/>
      <c r="HW264" s="18"/>
      <c r="HX264" s="18"/>
      <c r="HY264" s="18"/>
      <c r="HZ264" s="18"/>
      <c r="IA264" s="18"/>
      <c r="IB264" s="18"/>
      <c r="IC264" s="18"/>
      <c r="ID264" s="18"/>
      <c r="IE264" s="18"/>
      <c r="IF264" s="18"/>
      <c r="IG264" s="18"/>
      <c r="IH264" s="18"/>
      <c r="II264" s="18"/>
      <c r="IJ264" s="18"/>
      <c r="IK264" s="18"/>
      <c r="IL264" s="18"/>
      <c r="IM264" s="18"/>
      <c r="IN264" s="18"/>
      <c r="IO264" s="18"/>
      <c r="IP264" s="18"/>
      <c r="IQ264" s="18"/>
      <c r="IR264" s="18"/>
      <c r="IS264" s="18"/>
      <c r="IT264" s="18"/>
      <c r="IU264" s="18"/>
      <c r="IV264" s="18"/>
      <c r="IW264" s="18"/>
      <c r="IX264" s="18"/>
      <c r="IY264" s="18"/>
      <c r="IZ264" s="18"/>
      <c r="JA264" s="18"/>
      <c r="JB264" s="18"/>
      <c r="JC264" s="18"/>
      <c r="JD264" s="18"/>
      <c r="JE264" s="18"/>
      <c r="JF264" s="18"/>
    </row>
    <row r="265" spans="36:266" x14ac:dyDescent="0.3">
      <c r="AJ265" s="24"/>
      <c r="AK265" s="24"/>
      <c r="AL265" s="20"/>
      <c r="AM265" s="23"/>
      <c r="AN265" s="18"/>
      <c r="AO265" s="24"/>
      <c r="AU265" s="19"/>
      <c r="AV265" s="19"/>
      <c r="AW265" s="71"/>
      <c r="AX265" s="71"/>
      <c r="AY265" s="71"/>
      <c r="BB265" s="25"/>
      <c r="BC265" s="21"/>
      <c r="BG265" s="18"/>
      <c r="BN265" s="22"/>
      <c r="BO265" s="22"/>
      <c r="BP265" s="22"/>
      <c r="BQ265" s="22"/>
      <c r="BR265" s="15"/>
      <c r="CF265" s="15"/>
      <c r="CL265" s="22"/>
      <c r="CM265" s="15"/>
      <c r="CR265" s="22"/>
      <c r="CT265" s="15"/>
      <c r="CW265" s="22"/>
      <c r="DA265" s="15"/>
      <c r="DH265" s="15"/>
      <c r="DJ265" s="22"/>
      <c r="DO265" s="15"/>
      <c r="DV265" s="15"/>
      <c r="EC265" s="15"/>
      <c r="EJ265" s="15"/>
      <c r="EQ265" s="15"/>
      <c r="EX265" s="15"/>
      <c r="FE265" s="15"/>
      <c r="FL265" s="15"/>
      <c r="FS265" s="15"/>
      <c r="FZ265" s="15"/>
      <c r="GG265" s="15"/>
      <c r="GN265" s="15"/>
      <c r="GP265" s="22"/>
      <c r="GQ265" s="22"/>
      <c r="GR265" s="22"/>
      <c r="GS265" s="22"/>
      <c r="GT265" s="22"/>
      <c r="GU265" s="15"/>
      <c r="GV265" s="22"/>
      <c r="GW265" s="22"/>
      <c r="GX265" s="22"/>
      <c r="GY265" s="18"/>
      <c r="GZ265" s="18"/>
      <c r="HA265" s="18"/>
      <c r="HB265" s="18"/>
      <c r="HC265" s="18"/>
      <c r="HD265" s="18"/>
      <c r="HE265" s="18"/>
      <c r="HF265" s="18"/>
      <c r="HG265" s="18"/>
      <c r="HH265" s="18"/>
      <c r="HI265" s="18"/>
      <c r="HJ265" s="18"/>
      <c r="HK265" s="18"/>
      <c r="HL265" s="18"/>
      <c r="HM265" s="18"/>
      <c r="HN265" s="18"/>
      <c r="HO265" s="18"/>
      <c r="HP265" s="18"/>
      <c r="HQ265" s="18"/>
      <c r="HR265" s="18"/>
      <c r="HS265" s="18"/>
      <c r="HT265" s="18"/>
      <c r="HU265" s="18"/>
      <c r="HV265" s="18"/>
      <c r="HW265" s="18"/>
      <c r="HX265" s="18"/>
      <c r="HY265" s="18"/>
      <c r="HZ265" s="18"/>
      <c r="IA265" s="18"/>
      <c r="IB265" s="18"/>
      <c r="IC265" s="18"/>
      <c r="ID265" s="18"/>
      <c r="IE265" s="18"/>
      <c r="IF265" s="18"/>
      <c r="IG265" s="18"/>
      <c r="IH265" s="18"/>
      <c r="II265" s="18"/>
      <c r="IJ265" s="18"/>
      <c r="IK265" s="18"/>
      <c r="IL265" s="18"/>
      <c r="IM265" s="18"/>
      <c r="IN265" s="18"/>
      <c r="IO265" s="18"/>
      <c r="IP265" s="18"/>
      <c r="IQ265" s="18"/>
      <c r="IR265" s="18"/>
      <c r="IS265" s="18"/>
      <c r="IT265" s="18"/>
      <c r="IU265" s="18"/>
      <c r="IV265" s="18"/>
      <c r="IW265" s="18"/>
      <c r="IX265" s="18"/>
      <c r="IY265" s="18"/>
      <c r="IZ265" s="18"/>
      <c r="JA265" s="18"/>
      <c r="JB265" s="18"/>
      <c r="JC265" s="18"/>
      <c r="JD265" s="18"/>
      <c r="JE265" s="18"/>
      <c r="JF265" s="18"/>
    </row>
    <row r="266" spans="36:266" x14ac:dyDescent="0.3">
      <c r="AJ266" s="24"/>
      <c r="AK266" s="24"/>
      <c r="AL266" s="20"/>
      <c r="AM266" s="23"/>
      <c r="AN266" s="18"/>
      <c r="AO266" s="24"/>
      <c r="AU266" s="19"/>
      <c r="AV266" s="19"/>
      <c r="AW266" s="71"/>
      <c r="AX266" s="71"/>
      <c r="AY266" s="71"/>
      <c r="BB266" s="25"/>
      <c r="BC266" s="21"/>
      <c r="BG266" s="18"/>
      <c r="BN266" s="22"/>
      <c r="BO266" s="22"/>
      <c r="BP266" s="22"/>
      <c r="BQ266" s="22"/>
      <c r="BR266" s="15"/>
      <c r="CF266" s="15"/>
      <c r="CL266" s="22"/>
      <c r="CM266" s="15"/>
      <c r="CR266" s="22"/>
      <c r="CT266" s="15"/>
      <c r="CW266" s="22"/>
      <c r="DA266" s="15"/>
      <c r="DH266" s="15"/>
      <c r="DJ266" s="22"/>
      <c r="DO266" s="15"/>
      <c r="DV266" s="15"/>
      <c r="EC266" s="15"/>
      <c r="EJ266" s="15"/>
      <c r="EQ266" s="15"/>
      <c r="EX266" s="15"/>
      <c r="FE266" s="15"/>
      <c r="FL266" s="15"/>
      <c r="FS266" s="15"/>
      <c r="FZ266" s="15"/>
      <c r="GG266" s="15"/>
      <c r="GN266" s="15"/>
      <c r="GP266" s="22"/>
      <c r="GQ266" s="22"/>
      <c r="GR266" s="22"/>
      <c r="GS266" s="22"/>
      <c r="GT266" s="22"/>
      <c r="GU266" s="15"/>
      <c r="GV266" s="22"/>
      <c r="GW266" s="22"/>
      <c r="GX266" s="22"/>
      <c r="GY266" s="18"/>
      <c r="GZ266" s="18"/>
      <c r="HA266" s="18"/>
      <c r="HB266" s="18"/>
      <c r="HC266" s="18"/>
      <c r="HD266" s="18"/>
      <c r="HE266" s="18"/>
      <c r="HF266" s="18"/>
      <c r="HG266" s="18"/>
      <c r="HH266" s="18"/>
      <c r="HI266" s="18"/>
      <c r="HJ266" s="18"/>
      <c r="HK266" s="18"/>
      <c r="HL266" s="18"/>
      <c r="HM266" s="18"/>
      <c r="HN266" s="18"/>
      <c r="HO266" s="18"/>
      <c r="HP266" s="18"/>
      <c r="HQ266" s="18"/>
      <c r="HR266" s="18"/>
      <c r="HS266" s="18"/>
      <c r="HT266" s="18"/>
      <c r="HU266" s="18"/>
      <c r="HV266" s="18"/>
      <c r="HW266" s="18"/>
      <c r="HX266" s="18"/>
      <c r="HY266" s="18"/>
      <c r="HZ266" s="18"/>
      <c r="IA266" s="18"/>
      <c r="IB266" s="18"/>
      <c r="IC266" s="18"/>
      <c r="ID266" s="18"/>
      <c r="IE266" s="18"/>
      <c r="IF266" s="18"/>
      <c r="IG266" s="18"/>
      <c r="IH266" s="18"/>
      <c r="II266" s="18"/>
      <c r="IJ266" s="18"/>
      <c r="IK266" s="18"/>
      <c r="IL266" s="18"/>
      <c r="IM266" s="18"/>
      <c r="IN266" s="18"/>
      <c r="IO266" s="18"/>
      <c r="IP266" s="18"/>
      <c r="IQ266" s="18"/>
      <c r="IR266" s="18"/>
      <c r="IS266" s="18"/>
      <c r="IT266" s="18"/>
      <c r="IU266" s="18"/>
      <c r="IV266" s="18"/>
      <c r="IW266" s="18"/>
      <c r="IX266" s="18"/>
      <c r="IY266" s="18"/>
      <c r="IZ266" s="18"/>
      <c r="JA266" s="18"/>
      <c r="JB266" s="18"/>
      <c r="JC266" s="18"/>
      <c r="JD266" s="18"/>
      <c r="JE266" s="18"/>
      <c r="JF266" s="18"/>
    </row>
    <row r="267" spans="36:266" x14ac:dyDescent="0.3">
      <c r="AJ267" s="24"/>
      <c r="AK267" s="24"/>
      <c r="AL267" s="20"/>
      <c r="AM267" s="23"/>
      <c r="AN267" s="18"/>
      <c r="AO267" s="24"/>
      <c r="AU267" s="19"/>
      <c r="AV267" s="19"/>
      <c r="AW267" s="71"/>
      <c r="AX267" s="71"/>
      <c r="AY267" s="71"/>
      <c r="BB267" s="25"/>
      <c r="BC267" s="21"/>
      <c r="BG267" s="18"/>
      <c r="BN267" s="22"/>
      <c r="BO267" s="22"/>
      <c r="BP267" s="22"/>
      <c r="BQ267" s="22"/>
      <c r="BR267" s="15"/>
      <c r="CF267" s="15"/>
      <c r="CL267" s="22"/>
      <c r="CM267" s="15"/>
      <c r="CR267" s="22"/>
      <c r="CT267" s="15"/>
      <c r="CW267" s="22"/>
      <c r="DA267" s="15"/>
      <c r="DH267" s="15"/>
      <c r="DJ267" s="22"/>
      <c r="DO267" s="15"/>
      <c r="DV267" s="15"/>
      <c r="EC267" s="15"/>
      <c r="EJ267" s="15"/>
      <c r="EQ267" s="15"/>
      <c r="EX267" s="15"/>
      <c r="FE267" s="15"/>
      <c r="FL267" s="15"/>
      <c r="FS267" s="15"/>
      <c r="FZ267" s="15"/>
      <c r="GG267" s="15"/>
      <c r="GN267" s="15"/>
      <c r="GP267" s="22"/>
      <c r="GQ267" s="22"/>
      <c r="GR267" s="22"/>
      <c r="GS267" s="22"/>
      <c r="GT267" s="22"/>
      <c r="GU267" s="15"/>
      <c r="GV267" s="22"/>
      <c r="GW267" s="22"/>
      <c r="GX267" s="22"/>
      <c r="GY267" s="18"/>
      <c r="GZ267" s="18"/>
      <c r="HA267" s="18"/>
      <c r="HB267" s="18"/>
      <c r="HC267" s="18"/>
      <c r="HD267" s="18"/>
      <c r="HE267" s="18"/>
      <c r="HF267" s="18"/>
      <c r="HG267" s="18"/>
      <c r="HH267" s="18"/>
      <c r="HI267" s="18"/>
      <c r="HJ267" s="18"/>
      <c r="HK267" s="18"/>
      <c r="HL267" s="18"/>
      <c r="HM267" s="18"/>
      <c r="HN267" s="18"/>
      <c r="HO267" s="18"/>
      <c r="HP267" s="18"/>
      <c r="HQ267" s="18"/>
      <c r="HR267" s="18"/>
      <c r="HS267" s="18"/>
      <c r="HT267" s="18"/>
      <c r="HU267" s="18"/>
      <c r="HV267" s="18"/>
      <c r="HW267" s="18"/>
      <c r="HX267" s="18"/>
      <c r="HY267" s="18"/>
      <c r="HZ267" s="18"/>
      <c r="IA267" s="18"/>
      <c r="IB267" s="18"/>
      <c r="IC267" s="18"/>
      <c r="ID267" s="18"/>
      <c r="IE267" s="18"/>
      <c r="IF267" s="18"/>
      <c r="IG267" s="18"/>
      <c r="IH267" s="18"/>
      <c r="II267" s="18"/>
      <c r="IJ267" s="18"/>
      <c r="IK267" s="18"/>
      <c r="IL267" s="18"/>
      <c r="IM267" s="18"/>
      <c r="IN267" s="18"/>
      <c r="IO267" s="18"/>
      <c r="IP267" s="18"/>
      <c r="IQ267" s="18"/>
      <c r="IR267" s="18"/>
      <c r="IS267" s="18"/>
      <c r="IT267" s="18"/>
      <c r="IU267" s="18"/>
      <c r="IV267" s="18"/>
      <c r="IW267" s="18"/>
      <c r="IX267" s="18"/>
      <c r="IY267" s="18"/>
      <c r="IZ267" s="18"/>
      <c r="JA267" s="18"/>
      <c r="JB267" s="18"/>
      <c r="JC267" s="18"/>
      <c r="JD267" s="18"/>
      <c r="JE267" s="18"/>
      <c r="JF267" s="18"/>
    </row>
    <row r="268" spans="36:266" x14ac:dyDescent="0.3">
      <c r="AJ268" s="24"/>
      <c r="AK268" s="24"/>
      <c r="AL268" s="20"/>
      <c r="AM268" s="23"/>
      <c r="AN268" s="18"/>
      <c r="AO268" s="24"/>
      <c r="AU268" s="19"/>
      <c r="AV268" s="19"/>
      <c r="AW268" s="71"/>
      <c r="AX268" s="71"/>
      <c r="AY268" s="71"/>
      <c r="BB268" s="25"/>
      <c r="BC268" s="21"/>
      <c r="BG268" s="18"/>
      <c r="BN268" s="22"/>
      <c r="BO268" s="22"/>
      <c r="BP268" s="22"/>
      <c r="BQ268" s="22"/>
      <c r="BR268" s="15"/>
      <c r="CF268" s="15"/>
      <c r="CL268" s="22"/>
      <c r="CM268" s="15"/>
      <c r="CR268" s="22"/>
      <c r="CT268" s="15"/>
      <c r="CW268" s="22"/>
      <c r="DA268" s="15"/>
      <c r="DH268" s="15"/>
      <c r="DJ268" s="22"/>
      <c r="DO268" s="15"/>
      <c r="DV268" s="15"/>
      <c r="EC268" s="15"/>
      <c r="EJ268" s="15"/>
      <c r="EQ268" s="15"/>
      <c r="EX268" s="15"/>
      <c r="FE268" s="15"/>
      <c r="FL268" s="15"/>
      <c r="FS268" s="15"/>
      <c r="FZ268" s="15"/>
      <c r="GG268" s="15"/>
      <c r="GN268" s="15"/>
      <c r="GP268" s="22"/>
      <c r="GQ268" s="22"/>
      <c r="GR268" s="22"/>
      <c r="GS268" s="22"/>
      <c r="GT268" s="22"/>
      <c r="GU268" s="15"/>
      <c r="GV268" s="22"/>
      <c r="GW268" s="22"/>
      <c r="GX268" s="22"/>
      <c r="GY268" s="18"/>
      <c r="GZ268" s="18"/>
      <c r="HA268" s="18"/>
      <c r="HB268" s="18"/>
      <c r="HC268" s="18"/>
      <c r="HD268" s="18"/>
      <c r="HE268" s="18"/>
      <c r="HF268" s="18"/>
      <c r="HG268" s="18"/>
      <c r="HH268" s="18"/>
      <c r="HI268" s="18"/>
      <c r="HJ268" s="18"/>
      <c r="HK268" s="18"/>
      <c r="HL268" s="18"/>
      <c r="HM268" s="18"/>
      <c r="HN268" s="18"/>
      <c r="HO268" s="18"/>
      <c r="HP268" s="18"/>
      <c r="HQ268" s="18"/>
      <c r="HR268" s="18"/>
      <c r="HS268" s="18"/>
      <c r="HT268" s="18"/>
      <c r="HU268" s="18"/>
      <c r="HV268" s="18"/>
      <c r="HW268" s="18"/>
      <c r="HX268" s="18"/>
      <c r="HY268" s="18"/>
      <c r="HZ268" s="18"/>
      <c r="IA268" s="18"/>
      <c r="IB268" s="18"/>
      <c r="IC268" s="18"/>
      <c r="ID268" s="18"/>
      <c r="IE268" s="18"/>
      <c r="IF268" s="18"/>
      <c r="IG268" s="18"/>
      <c r="IH268" s="18"/>
      <c r="II268" s="18"/>
      <c r="IJ268" s="18"/>
      <c r="IK268" s="18"/>
      <c r="IL268" s="18"/>
      <c r="IM268" s="18"/>
      <c r="IN268" s="18"/>
      <c r="IO268" s="18"/>
      <c r="IP268" s="18"/>
      <c r="IQ268" s="18"/>
      <c r="IR268" s="18"/>
      <c r="IS268" s="18"/>
      <c r="IT268" s="18"/>
      <c r="IU268" s="18"/>
      <c r="IV268" s="18"/>
      <c r="IW268" s="18"/>
      <c r="IX268" s="18"/>
      <c r="IY268" s="18"/>
      <c r="IZ268" s="18"/>
      <c r="JA268" s="18"/>
      <c r="JB268" s="18"/>
      <c r="JC268" s="18"/>
      <c r="JD268" s="18"/>
      <c r="JE268" s="18"/>
      <c r="JF268" s="18"/>
    </row>
    <row r="269" spans="36:266" x14ac:dyDescent="0.3">
      <c r="AJ269" s="24"/>
      <c r="AK269" s="24"/>
      <c r="AL269" s="20"/>
      <c r="AM269" s="23"/>
      <c r="AN269" s="18"/>
      <c r="AO269" s="24"/>
      <c r="AU269" s="19"/>
      <c r="AV269" s="19"/>
      <c r="AW269" s="71"/>
      <c r="AX269" s="71"/>
      <c r="AY269" s="71"/>
      <c r="BB269" s="25"/>
      <c r="BC269" s="21"/>
      <c r="BG269" s="18"/>
      <c r="BN269" s="22"/>
      <c r="BO269" s="22"/>
      <c r="BP269" s="22"/>
      <c r="BQ269" s="22"/>
      <c r="BR269" s="15"/>
      <c r="CF269" s="15"/>
      <c r="CL269" s="22"/>
      <c r="CM269" s="15"/>
      <c r="CR269" s="22"/>
      <c r="CT269" s="15"/>
      <c r="CW269" s="22"/>
      <c r="DA269" s="15"/>
      <c r="DH269" s="15"/>
      <c r="DJ269" s="22"/>
      <c r="DO269" s="15"/>
      <c r="DV269" s="15"/>
      <c r="EC269" s="15"/>
      <c r="EJ269" s="15"/>
      <c r="EQ269" s="15"/>
      <c r="EX269" s="15"/>
      <c r="FE269" s="15"/>
      <c r="FL269" s="15"/>
      <c r="FS269" s="15"/>
      <c r="FZ269" s="15"/>
      <c r="GG269" s="15"/>
      <c r="GN269" s="15"/>
      <c r="GP269" s="22"/>
      <c r="GQ269" s="22"/>
      <c r="GR269" s="22"/>
      <c r="GS269" s="22"/>
      <c r="GT269" s="22"/>
      <c r="GU269" s="15"/>
      <c r="GV269" s="22"/>
      <c r="GW269" s="22"/>
      <c r="GX269" s="22"/>
      <c r="GY269" s="18"/>
      <c r="GZ269" s="18"/>
      <c r="HA269" s="18"/>
      <c r="HB269" s="18"/>
      <c r="HC269" s="18"/>
      <c r="HD269" s="18"/>
      <c r="HE269" s="18"/>
      <c r="HF269" s="18"/>
      <c r="HG269" s="18"/>
      <c r="HH269" s="18"/>
      <c r="HI269" s="18"/>
      <c r="HJ269" s="18"/>
      <c r="HK269" s="18"/>
      <c r="HL269" s="18"/>
      <c r="HM269" s="18"/>
      <c r="HN269" s="18"/>
      <c r="HO269" s="18"/>
      <c r="HP269" s="18"/>
      <c r="HQ269" s="18"/>
      <c r="HR269" s="18"/>
      <c r="HS269" s="18"/>
      <c r="HT269" s="18"/>
      <c r="HU269" s="18"/>
      <c r="HV269" s="18"/>
      <c r="HW269" s="18"/>
      <c r="HX269" s="18"/>
      <c r="HY269" s="18"/>
      <c r="HZ269" s="18"/>
      <c r="IA269" s="18"/>
      <c r="IB269" s="18"/>
      <c r="IC269" s="18"/>
      <c r="ID269" s="18"/>
      <c r="IE269" s="18"/>
      <c r="IF269" s="18"/>
      <c r="IG269" s="18"/>
      <c r="IH269" s="18"/>
      <c r="II269" s="18"/>
      <c r="IJ269" s="18"/>
      <c r="IK269" s="18"/>
      <c r="IL269" s="18"/>
      <c r="IM269" s="18"/>
      <c r="IN269" s="18"/>
      <c r="IO269" s="18"/>
      <c r="IP269" s="18"/>
      <c r="IQ269" s="18"/>
      <c r="IR269" s="18"/>
      <c r="IS269" s="18"/>
      <c r="IT269" s="18"/>
      <c r="IU269" s="18"/>
      <c r="IV269" s="18"/>
      <c r="IW269" s="18"/>
      <c r="IX269" s="18"/>
      <c r="IY269" s="18"/>
      <c r="IZ269" s="18"/>
      <c r="JA269" s="18"/>
      <c r="JB269" s="18"/>
      <c r="JC269" s="18"/>
      <c r="JD269" s="18"/>
      <c r="JE269" s="18"/>
      <c r="JF269" s="18"/>
    </row>
    <row r="270" spans="36:266" x14ac:dyDescent="0.3">
      <c r="AJ270" s="24"/>
      <c r="AK270" s="24"/>
      <c r="AL270" s="20"/>
      <c r="AM270" s="23"/>
      <c r="AN270" s="18"/>
      <c r="AO270" s="24"/>
      <c r="AU270" s="19"/>
      <c r="AV270" s="19"/>
      <c r="AW270" s="71"/>
      <c r="AX270" s="71"/>
      <c r="AY270" s="71"/>
      <c r="BB270" s="25"/>
      <c r="BC270" s="21"/>
      <c r="BG270" s="18"/>
      <c r="BN270" s="22"/>
      <c r="BO270" s="22"/>
      <c r="BP270" s="22"/>
      <c r="BQ270" s="22"/>
      <c r="BR270" s="15"/>
      <c r="CF270" s="15"/>
      <c r="CL270" s="22"/>
      <c r="CM270" s="15"/>
      <c r="CR270" s="22"/>
      <c r="CT270" s="15"/>
      <c r="CW270" s="22"/>
      <c r="DA270" s="15"/>
      <c r="DH270" s="15"/>
      <c r="DJ270" s="22"/>
      <c r="DO270" s="15"/>
      <c r="DV270" s="15"/>
      <c r="EC270" s="15"/>
      <c r="EJ270" s="15"/>
      <c r="EQ270" s="15"/>
      <c r="EX270" s="15"/>
      <c r="FE270" s="15"/>
      <c r="FL270" s="15"/>
      <c r="FS270" s="15"/>
      <c r="FZ270" s="15"/>
      <c r="GG270" s="15"/>
      <c r="GN270" s="15"/>
      <c r="GP270" s="22"/>
      <c r="GQ270" s="22"/>
      <c r="GR270" s="22"/>
      <c r="GS270" s="22"/>
      <c r="GT270" s="22"/>
      <c r="GU270" s="15"/>
      <c r="GV270" s="22"/>
      <c r="GW270" s="22"/>
      <c r="GX270" s="22"/>
      <c r="GY270" s="18"/>
      <c r="GZ270" s="18"/>
      <c r="HA270" s="18"/>
      <c r="HB270" s="18"/>
      <c r="HC270" s="18"/>
      <c r="HD270" s="18"/>
      <c r="HE270" s="18"/>
      <c r="HF270" s="18"/>
      <c r="HG270" s="18"/>
      <c r="HH270" s="18"/>
      <c r="HI270" s="18"/>
      <c r="HJ270" s="18"/>
      <c r="HK270" s="18"/>
      <c r="HL270" s="18"/>
      <c r="HM270" s="18"/>
      <c r="HN270" s="18"/>
      <c r="HO270" s="18"/>
      <c r="HP270" s="18"/>
      <c r="HQ270" s="18"/>
      <c r="HR270" s="18"/>
      <c r="HS270" s="18"/>
      <c r="HT270" s="18"/>
      <c r="HU270" s="18"/>
      <c r="HV270" s="18"/>
      <c r="HW270" s="18"/>
      <c r="HX270" s="18"/>
      <c r="HY270" s="18"/>
      <c r="HZ270" s="18"/>
      <c r="IA270" s="18"/>
      <c r="IB270" s="18"/>
      <c r="IC270" s="18"/>
      <c r="ID270" s="18"/>
      <c r="IE270" s="18"/>
      <c r="IF270" s="18"/>
      <c r="IG270" s="18"/>
      <c r="IH270" s="18"/>
      <c r="II270" s="18"/>
      <c r="IJ270" s="18"/>
      <c r="IK270" s="18"/>
      <c r="IL270" s="18"/>
      <c r="IM270" s="18"/>
      <c r="IN270" s="18"/>
      <c r="IO270" s="18"/>
      <c r="IP270" s="18"/>
      <c r="IQ270" s="18"/>
      <c r="IR270" s="18"/>
      <c r="IS270" s="18"/>
      <c r="IT270" s="18"/>
      <c r="IU270" s="18"/>
      <c r="IV270" s="18"/>
      <c r="IW270" s="18"/>
      <c r="IX270" s="18"/>
      <c r="IY270" s="18"/>
      <c r="IZ270" s="18"/>
      <c r="JA270" s="18"/>
      <c r="JB270" s="18"/>
      <c r="JC270" s="18"/>
      <c r="JD270" s="18"/>
      <c r="JE270" s="18"/>
      <c r="JF270" s="18"/>
    </row>
    <row r="271" spans="36:266" x14ac:dyDescent="0.3">
      <c r="AJ271" s="24"/>
      <c r="AK271" s="24"/>
      <c r="AL271" s="20"/>
      <c r="AM271" s="23"/>
      <c r="AN271" s="18"/>
      <c r="AO271" s="24"/>
      <c r="AU271" s="19"/>
      <c r="AV271" s="19"/>
      <c r="AW271" s="71"/>
      <c r="AX271" s="71"/>
      <c r="AY271" s="71"/>
      <c r="BB271" s="25"/>
      <c r="BC271" s="21"/>
      <c r="BG271" s="18"/>
      <c r="BN271" s="22"/>
      <c r="BO271" s="22"/>
      <c r="BP271" s="22"/>
      <c r="BQ271" s="22"/>
      <c r="BR271" s="15"/>
      <c r="CF271" s="15"/>
      <c r="CL271" s="22"/>
      <c r="CM271" s="15"/>
      <c r="CR271" s="22"/>
      <c r="CT271" s="15"/>
      <c r="CW271" s="22"/>
      <c r="DA271" s="15"/>
      <c r="DH271" s="15"/>
      <c r="DJ271" s="22"/>
      <c r="DO271" s="15"/>
      <c r="DV271" s="15"/>
      <c r="EC271" s="15"/>
      <c r="EJ271" s="15"/>
      <c r="EQ271" s="15"/>
      <c r="EX271" s="15"/>
      <c r="FE271" s="15"/>
      <c r="FL271" s="15"/>
      <c r="FS271" s="15"/>
      <c r="FZ271" s="15"/>
      <c r="GG271" s="15"/>
      <c r="GN271" s="15"/>
      <c r="GP271" s="22"/>
      <c r="GQ271" s="22"/>
      <c r="GR271" s="22"/>
      <c r="GS271" s="22"/>
      <c r="GT271" s="22"/>
      <c r="GU271" s="15"/>
      <c r="GV271" s="22"/>
      <c r="GW271" s="22"/>
      <c r="GX271" s="22"/>
      <c r="GY271" s="18"/>
      <c r="GZ271" s="18"/>
      <c r="HA271" s="18"/>
      <c r="HB271" s="18"/>
      <c r="HC271" s="18"/>
      <c r="HD271" s="18"/>
      <c r="HE271" s="18"/>
      <c r="HF271" s="18"/>
      <c r="HG271" s="18"/>
      <c r="HH271" s="18"/>
      <c r="HI271" s="18"/>
      <c r="HJ271" s="18"/>
      <c r="HK271" s="18"/>
      <c r="HL271" s="18"/>
      <c r="HM271" s="18"/>
      <c r="HN271" s="18"/>
      <c r="HO271" s="18"/>
      <c r="HP271" s="18"/>
      <c r="HQ271" s="18"/>
      <c r="HR271" s="18"/>
      <c r="HS271" s="18"/>
      <c r="HT271" s="18"/>
      <c r="HU271" s="18"/>
      <c r="HV271" s="18"/>
      <c r="HW271" s="18"/>
      <c r="HX271" s="18"/>
      <c r="HY271" s="18"/>
      <c r="HZ271" s="18"/>
      <c r="IA271" s="18"/>
      <c r="IB271" s="18"/>
      <c r="IC271" s="18"/>
      <c r="ID271" s="18"/>
      <c r="IE271" s="18"/>
      <c r="IF271" s="18"/>
      <c r="IG271" s="18"/>
      <c r="IH271" s="18"/>
      <c r="II271" s="18"/>
      <c r="IJ271" s="18"/>
      <c r="IK271" s="18"/>
      <c r="IL271" s="18"/>
      <c r="IM271" s="18"/>
      <c r="IN271" s="18"/>
      <c r="IO271" s="18"/>
      <c r="IP271" s="18"/>
      <c r="IQ271" s="18"/>
      <c r="IR271" s="18"/>
      <c r="IS271" s="18"/>
      <c r="IT271" s="18"/>
      <c r="IU271" s="18"/>
      <c r="IV271" s="18"/>
      <c r="IW271" s="18"/>
      <c r="IX271" s="18"/>
      <c r="IY271" s="18"/>
      <c r="IZ271" s="18"/>
      <c r="JA271" s="18"/>
      <c r="JB271" s="18"/>
      <c r="JC271" s="18"/>
      <c r="JD271" s="18"/>
      <c r="JE271" s="18"/>
      <c r="JF271" s="18"/>
    </row>
    <row r="272" spans="36:266" x14ac:dyDescent="0.3">
      <c r="AJ272" s="24"/>
      <c r="AK272" s="24"/>
      <c r="AL272" s="20"/>
      <c r="AM272" s="23"/>
      <c r="AN272" s="18"/>
      <c r="AO272" s="24"/>
      <c r="AU272" s="19"/>
      <c r="AV272" s="19"/>
      <c r="AW272" s="71"/>
      <c r="AX272" s="71"/>
      <c r="AY272" s="71"/>
      <c r="BB272" s="25"/>
      <c r="BC272" s="21"/>
      <c r="BG272" s="18"/>
      <c r="BN272" s="22"/>
      <c r="BO272" s="22"/>
      <c r="BP272" s="22"/>
      <c r="BQ272" s="22"/>
      <c r="BR272" s="15"/>
      <c r="CF272" s="15"/>
      <c r="CL272" s="22"/>
      <c r="CM272" s="15"/>
      <c r="CR272" s="22"/>
      <c r="CT272" s="15"/>
      <c r="CW272" s="22"/>
      <c r="DA272" s="15"/>
      <c r="DH272" s="15"/>
      <c r="DJ272" s="22"/>
      <c r="DO272" s="15"/>
      <c r="DV272" s="15"/>
      <c r="EC272" s="15"/>
      <c r="EJ272" s="15"/>
      <c r="EQ272" s="15"/>
      <c r="EX272" s="15"/>
      <c r="FE272" s="15"/>
      <c r="FL272" s="15"/>
      <c r="FS272" s="15"/>
      <c r="FZ272" s="15"/>
      <c r="GG272" s="15"/>
      <c r="GN272" s="15"/>
      <c r="GP272" s="22"/>
      <c r="GQ272" s="22"/>
      <c r="GR272" s="22"/>
      <c r="GS272" s="22"/>
      <c r="GT272" s="22"/>
      <c r="GU272" s="15"/>
      <c r="GV272" s="22"/>
      <c r="GW272" s="22"/>
      <c r="GX272" s="22"/>
      <c r="GY272" s="18"/>
      <c r="GZ272" s="18"/>
      <c r="HA272" s="18"/>
      <c r="HB272" s="18"/>
      <c r="HC272" s="18"/>
      <c r="HD272" s="18"/>
      <c r="HE272" s="18"/>
      <c r="HF272" s="18"/>
      <c r="HG272" s="18"/>
      <c r="HH272" s="18"/>
      <c r="HI272" s="18"/>
      <c r="HJ272" s="18"/>
      <c r="HK272" s="18"/>
      <c r="HL272" s="18"/>
      <c r="HM272" s="18"/>
      <c r="HN272" s="18"/>
      <c r="HO272" s="18"/>
      <c r="HP272" s="18"/>
      <c r="HQ272" s="18"/>
      <c r="HR272" s="18"/>
      <c r="HS272" s="18"/>
      <c r="HT272" s="18"/>
      <c r="HU272" s="18"/>
      <c r="HV272" s="18"/>
      <c r="HW272" s="18"/>
      <c r="HX272" s="18"/>
      <c r="HY272" s="18"/>
      <c r="HZ272" s="18"/>
      <c r="IA272" s="18"/>
      <c r="IB272" s="18"/>
      <c r="IC272" s="18"/>
      <c r="ID272" s="18"/>
      <c r="IE272" s="18"/>
      <c r="IF272" s="18"/>
      <c r="IG272" s="18"/>
      <c r="IH272" s="18"/>
      <c r="II272" s="18"/>
      <c r="IJ272" s="18"/>
      <c r="IK272" s="18"/>
      <c r="IL272" s="18"/>
      <c r="IM272" s="18"/>
      <c r="IN272" s="18"/>
      <c r="IO272" s="18"/>
      <c r="IP272" s="18"/>
      <c r="IQ272" s="18"/>
      <c r="IR272" s="18"/>
      <c r="IS272" s="18"/>
      <c r="IT272" s="18"/>
      <c r="IU272" s="18"/>
      <c r="IV272" s="18"/>
      <c r="IW272" s="18"/>
      <c r="IX272" s="18"/>
      <c r="IY272" s="18"/>
      <c r="IZ272" s="18"/>
      <c r="JA272" s="18"/>
      <c r="JB272" s="18"/>
      <c r="JC272" s="18"/>
      <c r="JD272" s="18"/>
      <c r="JE272" s="18"/>
      <c r="JF272" s="18"/>
    </row>
    <row r="273" spans="36:266" x14ac:dyDescent="0.3">
      <c r="AJ273" s="24"/>
      <c r="AK273" s="24"/>
      <c r="AL273" s="20"/>
      <c r="AM273" s="23"/>
      <c r="AN273" s="18"/>
      <c r="AO273" s="24"/>
      <c r="AU273" s="19"/>
      <c r="AV273" s="19"/>
      <c r="AW273" s="71"/>
      <c r="AX273" s="71"/>
      <c r="AY273" s="71"/>
      <c r="BB273" s="25"/>
      <c r="BC273" s="21"/>
      <c r="BG273" s="18"/>
      <c r="BN273" s="22"/>
      <c r="BO273" s="22"/>
      <c r="BP273" s="22"/>
      <c r="BQ273" s="22"/>
      <c r="BR273" s="15"/>
      <c r="CF273" s="15"/>
      <c r="CL273" s="22"/>
      <c r="CM273" s="15"/>
      <c r="CR273" s="22"/>
      <c r="CT273" s="15"/>
      <c r="CW273" s="22"/>
      <c r="DA273" s="15"/>
      <c r="DH273" s="15"/>
      <c r="DJ273" s="22"/>
      <c r="DO273" s="15"/>
      <c r="DV273" s="15"/>
      <c r="EC273" s="15"/>
      <c r="EJ273" s="15"/>
      <c r="EQ273" s="15"/>
      <c r="EX273" s="15"/>
      <c r="FE273" s="15"/>
      <c r="FL273" s="15"/>
      <c r="FS273" s="15"/>
      <c r="FZ273" s="15"/>
      <c r="GG273" s="15"/>
      <c r="GN273" s="15"/>
      <c r="GP273" s="22"/>
      <c r="GQ273" s="22"/>
      <c r="GR273" s="22"/>
      <c r="GS273" s="22"/>
      <c r="GT273" s="22"/>
      <c r="GU273" s="15"/>
      <c r="GV273" s="22"/>
      <c r="GW273" s="22"/>
      <c r="GX273" s="22"/>
      <c r="GY273" s="18"/>
      <c r="GZ273" s="18"/>
      <c r="HA273" s="18"/>
      <c r="HB273" s="18"/>
      <c r="HC273" s="18"/>
      <c r="HD273" s="18"/>
      <c r="HE273" s="18"/>
      <c r="HF273" s="18"/>
      <c r="HG273" s="18"/>
      <c r="HH273" s="18"/>
      <c r="HI273" s="18"/>
      <c r="HJ273" s="18"/>
      <c r="HK273" s="18"/>
      <c r="HL273" s="18"/>
      <c r="HM273" s="18"/>
      <c r="HN273" s="18"/>
      <c r="HO273" s="18"/>
      <c r="HP273" s="18"/>
      <c r="HQ273" s="18"/>
      <c r="HR273" s="18"/>
      <c r="HS273" s="18"/>
      <c r="HT273" s="18"/>
      <c r="HU273" s="18"/>
      <c r="HV273" s="18"/>
      <c r="HW273" s="18"/>
      <c r="HX273" s="18"/>
      <c r="HY273" s="18"/>
      <c r="HZ273" s="18"/>
      <c r="IA273" s="18"/>
      <c r="IB273" s="18"/>
      <c r="IC273" s="18"/>
      <c r="ID273" s="18"/>
      <c r="IE273" s="18"/>
      <c r="IF273" s="18"/>
      <c r="IG273" s="18"/>
      <c r="IH273" s="18"/>
      <c r="II273" s="18"/>
      <c r="IJ273" s="18"/>
      <c r="IK273" s="18"/>
      <c r="IL273" s="18"/>
      <c r="IM273" s="18"/>
      <c r="IN273" s="18"/>
      <c r="IO273" s="18"/>
      <c r="IP273" s="18"/>
      <c r="IQ273" s="18"/>
      <c r="IR273" s="18"/>
      <c r="IS273" s="18"/>
      <c r="IT273" s="18"/>
      <c r="IU273" s="18"/>
      <c r="IV273" s="18"/>
      <c r="IW273" s="18"/>
      <c r="IX273" s="18"/>
      <c r="IY273" s="18"/>
      <c r="IZ273" s="18"/>
      <c r="JA273" s="18"/>
      <c r="JB273" s="18"/>
      <c r="JC273" s="18"/>
      <c r="JD273" s="18"/>
      <c r="JE273" s="18"/>
      <c r="JF273" s="18"/>
    </row>
    <row r="274" spans="36:266" x14ac:dyDescent="0.3">
      <c r="AJ274" s="24"/>
      <c r="AK274" s="24"/>
      <c r="AL274" s="20"/>
      <c r="AM274" s="23"/>
      <c r="AN274" s="18"/>
      <c r="AO274" s="24"/>
      <c r="AU274" s="19"/>
      <c r="AV274" s="19"/>
      <c r="AW274" s="71"/>
      <c r="AX274" s="71"/>
      <c r="AY274" s="71"/>
      <c r="BB274" s="25"/>
      <c r="BC274" s="21"/>
      <c r="BG274" s="18"/>
      <c r="BN274" s="22"/>
      <c r="BO274" s="22"/>
      <c r="BP274" s="22"/>
      <c r="BQ274" s="22"/>
      <c r="BR274" s="15"/>
      <c r="CF274" s="15"/>
      <c r="CL274" s="22"/>
      <c r="CM274" s="15"/>
      <c r="CR274" s="22"/>
      <c r="CT274" s="15"/>
      <c r="CW274" s="22"/>
      <c r="DA274" s="15"/>
      <c r="DH274" s="15"/>
      <c r="DJ274" s="22"/>
      <c r="DO274" s="15"/>
      <c r="DV274" s="15"/>
      <c r="EC274" s="15"/>
      <c r="EJ274" s="15"/>
      <c r="EQ274" s="15"/>
      <c r="EX274" s="15"/>
      <c r="FE274" s="15"/>
      <c r="FL274" s="15"/>
      <c r="FS274" s="15"/>
      <c r="FZ274" s="15"/>
      <c r="GG274" s="15"/>
      <c r="GN274" s="15"/>
      <c r="GP274" s="22"/>
      <c r="GQ274" s="22"/>
      <c r="GR274" s="22"/>
      <c r="GS274" s="22"/>
      <c r="GT274" s="22"/>
      <c r="GU274" s="15"/>
      <c r="GV274" s="22"/>
      <c r="GW274" s="22"/>
      <c r="GX274" s="22"/>
      <c r="GY274" s="18"/>
      <c r="GZ274" s="18"/>
      <c r="HA274" s="18"/>
      <c r="HB274" s="18"/>
      <c r="HC274" s="18"/>
      <c r="HD274" s="18"/>
      <c r="HE274" s="18"/>
      <c r="HF274" s="18"/>
      <c r="HG274" s="18"/>
      <c r="HH274" s="18"/>
      <c r="HI274" s="18"/>
      <c r="HJ274" s="18"/>
      <c r="HK274" s="18"/>
      <c r="HL274" s="18"/>
      <c r="HM274" s="18"/>
      <c r="HN274" s="18"/>
      <c r="HO274" s="18"/>
      <c r="HP274" s="18"/>
      <c r="HQ274" s="18"/>
      <c r="HR274" s="18"/>
      <c r="HS274" s="18"/>
      <c r="HT274" s="18"/>
      <c r="HU274" s="18"/>
      <c r="HV274" s="18"/>
      <c r="HW274" s="18"/>
      <c r="HX274" s="18"/>
      <c r="HY274" s="18"/>
      <c r="HZ274" s="18"/>
      <c r="IA274" s="18"/>
      <c r="IB274" s="18"/>
      <c r="IC274" s="18"/>
      <c r="ID274" s="18"/>
      <c r="IE274" s="18"/>
      <c r="IF274" s="18"/>
      <c r="IG274" s="18"/>
      <c r="IH274" s="18"/>
      <c r="II274" s="18"/>
      <c r="IJ274" s="18"/>
      <c r="IK274" s="18"/>
      <c r="IL274" s="18"/>
      <c r="IM274" s="18"/>
      <c r="IN274" s="18"/>
      <c r="IO274" s="18"/>
      <c r="IP274" s="18"/>
      <c r="IQ274" s="18"/>
      <c r="IR274" s="18"/>
      <c r="IS274" s="18"/>
      <c r="IT274" s="18"/>
      <c r="IU274" s="18"/>
      <c r="IV274" s="18"/>
      <c r="IW274" s="18"/>
      <c r="IX274" s="18"/>
      <c r="IY274" s="18"/>
      <c r="IZ274" s="18"/>
      <c r="JA274" s="18"/>
      <c r="JB274" s="18"/>
      <c r="JC274" s="18"/>
      <c r="JD274" s="18"/>
      <c r="JE274" s="18"/>
      <c r="JF274" s="18"/>
    </row>
    <row r="275" spans="36:266" x14ac:dyDescent="0.3">
      <c r="AJ275" s="24"/>
      <c r="AK275" s="24"/>
      <c r="AL275" s="20"/>
      <c r="AM275" s="23"/>
      <c r="AN275" s="18"/>
      <c r="AO275" s="24"/>
      <c r="AU275" s="19"/>
      <c r="AV275" s="19"/>
      <c r="AW275" s="71"/>
      <c r="AX275" s="71"/>
      <c r="AY275" s="71"/>
      <c r="BB275" s="25"/>
      <c r="BC275" s="21"/>
      <c r="BG275" s="18"/>
      <c r="BN275" s="22"/>
      <c r="BO275" s="22"/>
      <c r="BP275" s="22"/>
      <c r="BQ275" s="22"/>
      <c r="BR275" s="15"/>
      <c r="CF275" s="15"/>
      <c r="CL275" s="22"/>
      <c r="CM275" s="15"/>
      <c r="CR275" s="22"/>
      <c r="CT275" s="15"/>
      <c r="CW275" s="22"/>
      <c r="DA275" s="15"/>
      <c r="DH275" s="15"/>
      <c r="DJ275" s="22"/>
      <c r="DO275" s="15"/>
      <c r="DV275" s="15"/>
      <c r="EC275" s="15"/>
      <c r="EJ275" s="15"/>
      <c r="EQ275" s="15"/>
      <c r="EX275" s="15"/>
      <c r="FE275" s="15"/>
      <c r="FL275" s="15"/>
      <c r="FS275" s="15"/>
      <c r="FZ275" s="15"/>
      <c r="GG275" s="15"/>
      <c r="GN275" s="15"/>
      <c r="GP275" s="22"/>
      <c r="GQ275" s="22"/>
      <c r="GR275" s="22"/>
      <c r="GS275" s="22"/>
      <c r="GT275" s="22"/>
      <c r="GU275" s="15"/>
      <c r="GV275" s="22"/>
      <c r="GW275" s="22"/>
      <c r="GX275" s="22"/>
      <c r="GY275" s="18"/>
      <c r="GZ275" s="18"/>
      <c r="HA275" s="18"/>
      <c r="HB275" s="18"/>
      <c r="HC275" s="18"/>
      <c r="HD275" s="18"/>
      <c r="HE275" s="18"/>
      <c r="HF275" s="18"/>
      <c r="HG275" s="18"/>
      <c r="HH275" s="18"/>
      <c r="HI275" s="18"/>
      <c r="HJ275" s="18"/>
      <c r="HK275" s="18"/>
      <c r="HL275" s="18"/>
      <c r="HM275" s="18"/>
      <c r="HN275" s="18"/>
      <c r="HO275" s="18"/>
      <c r="HP275" s="18"/>
      <c r="HQ275" s="18"/>
      <c r="HR275" s="18"/>
      <c r="HS275" s="18"/>
      <c r="HT275" s="18"/>
      <c r="HU275" s="18"/>
      <c r="HV275" s="18"/>
      <c r="HW275" s="18"/>
      <c r="HX275" s="18"/>
      <c r="HY275" s="18"/>
      <c r="HZ275" s="18"/>
      <c r="IA275" s="18"/>
      <c r="IB275" s="18"/>
      <c r="IC275" s="18"/>
      <c r="ID275" s="18"/>
      <c r="IE275" s="18"/>
      <c r="IF275" s="18"/>
      <c r="IG275" s="18"/>
      <c r="IH275" s="18"/>
      <c r="II275" s="18"/>
      <c r="IJ275" s="18"/>
      <c r="IK275" s="18"/>
      <c r="IL275" s="18"/>
      <c r="IM275" s="18"/>
      <c r="IN275" s="18"/>
      <c r="IO275" s="18"/>
      <c r="IP275" s="18"/>
      <c r="IQ275" s="18"/>
      <c r="IR275" s="18"/>
      <c r="IS275" s="18"/>
      <c r="IT275" s="18"/>
      <c r="IU275" s="18"/>
      <c r="IV275" s="18"/>
      <c r="IW275" s="18"/>
      <c r="IX275" s="18"/>
      <c r="IY275" s="18"/>
      <c r="IZ275" s="18"/>
      <c r="JA275" s="18"/>
      <c r="JB275" s="18"/>
      <c r="JC275" s="18"/>
      <c r="JD275" s="18"/>
      <c r="JE275" s="18"/>
      <c r="JF275" s="18"/>
    </row>
    <row r="276" spans="36:266" x14ac:dyDescent="0.3">
      <c r="AJ276" s="24"/>
      <c r="AK276" s="24"/>
      <c r="AL276" s="20"/>
      <c r="AM276" s="23"/>
      <c r="AN276" s="18"/>
      <c r="AO276" s="24"/>
      <c r="AU276" s="19"/>
      <c r="AV276" s="19"/>
      <c r="AW276" s="71"/>
      <c r="AX276" s="71"/>
      <c r="AY276" s="71"/>
      <c r="BB276" s="25"/>
      <c r="BC276" s="21"/>
      <c r="BG276" s="18"/>
      <c r="BN276" s="22"/>
      <c r="BO276" s="22"/>
      <c r="BP276" s="22"/>
      <c r="BQ276" s="22"/>
      <c r="BR276" s="15"/>
      <c r="CF276" s="15"/>
      <c r="CL276" s="22"/>
      <c r="CM276" s="15"/>
      <c r="CR276" s="22"/>
      <c r="CT276" s="15"/>
      <c r="CW276" s="22"/>
      <c r="DA276" s="15"/>
      <c r="DH276" s="15"/>
      <c r="DJ276" s="22"/>
      <c r="DO276" s="15"/>
      <c r="DV276" s="15"/>
      <c r="EC276" s="15"/>
      <c r="EJ276" s="15"/>
      <c r="EQ276" s="15"/>
      <c r="EX276" s="15"/>
      <c r="FE276" s="15"/>
      <c r="FL276" s="15"/>
      <c r="FS276" s="15"/>
      <c r="FZ276" s="15"/>
      <c r="GG276" s="15"/>
      <c r="GN276" s="15"/>
      <c r="GP276" s="22"/>
      <c r="GQ276" s="22"/>
      <c r="GR276" s="22"/>
      <c r="GS276" s="22"/>
      <c r="GT276" s="22"/>
      <c r="GU276" s="15"/>
      <c r="GV276" s="22"/>
      <c r="GW276" s="22"/>
      <c r="GX276" s="22"/>
      <c r="GY276" s="18"/>
      <c r="GZ276" s="18"/>
      <c r="HA276" s="18"/>
      <c r="HB276" s="18"/>
      <c r="HC276" s="18"/>
      <c r="HD276" s="18"/>
      <c r="HE276" s="18"/>
      <c r="HF276" s="18"/>
      <c r="HG276" s="18"/>
      <c r="HH276" s="18"/>
      <c r="HI276" s="18"/>
      <c r="HJ276" s="18"/>
      <c r="HK276" s="18"/>
      <c r="HL276" s="18"/>
      <c r="HM276" s="18"/>
      <c r="HN276" s="18"/>
      <c r="HO276" s="18"/>
      <c r="HP276" s="18"/>
      <c r="HQ276" s="18"/>
      <c r="HR276" s="18"/>
      <c r="HS276" s="18"/>
      <c r="HT276" s="18"/>
      <c r="HU276" s="18"/>
      <c r="HV276" s="18"/>
      <c r="HW276" s="18"/>
      <c r="HX276" s="18"/>
      <c r="HY276" s="18"/>
      <c r="HZ276" s="18"/>
      <c r="IA276" s="18"/>
      <c r="IB276" s="18"/>
      <c r="IC276" s="18"/>
      <c r="ID276" s="18"/>
      <c r="IE276" s="18"/>
      <c r="IF276" s="18"/>
      <c r="IG276" s="18"/>
      <c r="IH276" s="18"/>
      <c r="II276" s="18"/>
      <c r="IJ276" s="18"/>
      <c r="IK276" s="18"/>
      <c r="IL276" s="18"/>
      <c r="IM276" s="18"/>
      <c r="IN276" s="18"/>
      <c r="IO276" s="18"/>
      <c r="IP276" s="18"/>
      <c r="IQ276" s="18"/>
      <c r="IR276" s="18"/>
      <c r="IS276" s="18"/>
      <c r="IT276" s="18"/>
      <c r="IU276" s="18"/>
      <c r="IV276" s="18"/>
      <c r="IW276" s="18"/>
      <c r="IX276" s="18"/>
      <c r="IY276" s="18"/>
      <c r="IZ276" s="18"/>
      <c r="JA276" s="18"/>
      <c r="JB276" s="18"/>
      <c r="JC276" s="18"/>
      <c r="JD276" s="18"/>
      <c r="JE276" s="18"/>
      <c r="JF276" s="18"/>
    </row>
    <row r="277" spans="36:266" x14ac:dyDescent="0.3">
      <c r="AJ277" s="24"/>
      <c r="AK277" s="24"/>
      <c r="AL277" s="20"/>
      <c r="AM277" s="23"/>
      <c r="AN277" s="18"/>
      <c r="AO277" s="24"/>
      <c r="AU277" s="19"/>
      <c r="AV277" s="19"/>
      <c r="AW277" s="71"/>
      <c r="AX277" s="71"/>
      <c r="AY277" s="71"/>
      <c r="BB277" s="25"/>
      <c r="BC277" s="21"/>
      <c r="BG277" s="18"/>
      <c r="BN277" s="22"/>
      <c r="BO277" s="22"/>
      <c r="BP277" s="22"/>
      <c r="BQ277" s="22"/>
      <c r="BR277" s="15"/>
      <c r="CF277" s="15"/>
      <c r="CL277" s="22"/>
      <c r="CM277" s="15"/>
      <c r="CR277" s="22"/>
      <c r="CT277" s="15"/>
      <c r="CW277" s="22"/>
      <c r="DA277" s="15"/>
      <c r="DH277" s="15"/>
      <c r="DJ277" s="22"/>
      <c r="DO277" s="15"/>
      <c r="DV277" s="15"/>
      <c r="EC277" s="15"/>
      <c r="EJ277" s="15"/>
      <c r="EQ277" s="15"/>
      <c r="EX277" s="15"/>
      <c r="FE277" s="15"/>
      <c r="FL277" s="15"/>
      <c r="FS277" s="15"/>
      <c r="FZ277" s="15"/>
      <c r="GG277" s="15"/>
      <c r="GN277" s="15"/>
      <c r="GP277" s="22"/>
      <c r="GQ277" s="22"/>
      <c r="GR277" s="22"/>
      <c r="GS277" s="22"/>
      <c r="GT277" s="22"/>
      <c r="GU277" s="15"/>
      <c r="GV277" s="22"/>
      <c r="GW277" s="22"/>
      <c r="GX277" s="22"/>
      <c r="GY277" s="18"/>
      <c r="GZ277" s="18"/>
      <c r="HA277" s="18"/>
      <c r="HB277" s="18"/>
      <c r="HC277" s="18"/>
      <c r="HD277" s="18"/>
      <c r="HE277" s="18"/>
      <c r="HF277" s="18"/>
      <c r="HG277" s="18"/>
      <c r="HH277" s="18"/>
      <c r="HI277" s="18"/>
      <c r="HJ277" s="18"/>
      <c r="HK277" s="18"/>
      <c r="HL277" s="18"/>
      <c r="HM277" s="18"/>
      <c r="HN277" s="18"/>
      <c r="HO277" s="18"/>
      <c r="HP277" s="18"/>
      <c r="HQ277" s="18"/>
      <c r="HR277" s="18"/>
      <c r="HS277" s="18"/>
      <c r="HT277" s="18"/>
      <c r="HU277" s="18"/>
      <c r="HV277" s="18"/>
      <c r="HW277" s="18"/>
      <c r="HX277" s="18"/>
      <c r="HY277" s="18"/>
      <c r="HZ277" s="18"/>
      <c r="IA277" s="18"/>
      <c r="IB277" s="18"/>
      <c r="IC277" s="18"/>
      <c r="ID277" s="18"/>
      <c r="IE277" s="18"/>
      <c r="IF277" s="18"/>
      <c r="IG277" s="18"/>
      <c r="IH277" s="18"/>
      <c r="II277" s="18"/>
      <c r="IJ277" s="18"/>
      <c r="IK277" s="18"/>
      <c r="IL277" s="18"/>
      <c r="IM277" s="18"/>
      <c r="IN277" s="18"/>
      <c r="IO277" s="18"/>
      <c r="IP277" s="18"/>
      <c r="IQ277" s="18"/>
      <c r="IR277" s="18"/>
      <c r="IS277" s="18"/>
      <c r="IT277" s="18"/>
      <c r="IU277" s="18"/>
      <c r="IV277" s="18"/>
      <c r="IW277" s="18"/>
      <c r="IX277" s="18"/>
      <c r="IY277" s="18"/>
      <c r="IZ277" s="18"/>
      <c r="JA277" s="18"/>
      <c r="JB277" s="18"/>
      <c r="JC277" s="18"/>
      <c r="JD277" s="18"/>
      <c r="JE277" s="18"/>
      <c r="JF277" s="18"/>
    </row>
    <row r="278" spans="36:266" x14ac:dyDescent="0.3">
      <c r="AJ278" s="24"/>
      <c r="AK278" s="24"/>
      <c r="AL278" s="20"/>
      <c r="AM278" s="23"/>
      <c r="AN278" s="18"/>
      <c r="AO278" s="24"/>
      <c r="AU278" s="19"/>
      <c r="AV278" s="19"/>
      <c r="AW278" s="71"/>
      <c r="AX278" s="71"/>
      <c r="AY278" s="71"/>
      <c r="BB278" s="25"/>
      <c r="BC278" s="21"/>
      <c r="BG278" s="18"/>
      <c r="BN278" s="22"/>
      <c r="BO278" s="22"/>
      <c r="BP278" s="22"/>
      <c r="BQ278" s="22"/>
      <c r="BR278" s="15"/>
      <c r="CF278" s="15"/>
      <c r="CL278" s="22"/>
      <c r="CM278" s="15"/>
      <c r="CR278" s="22"/>
      <c r="CT278" s="15"/>
      <c r="CW278" s="22"/>
      <c r="DA278" s="15"/>
      <c r="DH278" s="15"/>
      <c r="DJ278" s="22"/>
      <c r="DO278" s="15"/>
      <c r="DV278" s="15"/>
      <c r="EC278" s="15"/>
      <c r="EJ278" s="15"/>
      <c r="EQ278" s="15"/>
      <c r="EX278" s="15"/>
      <c r="FE278" s="15"/>
      <c r="FL278" s="15"/>
      <c r="FS278" s="15"/>
      <c r="FZ278" s="15"/>
      <c r="GG278" s="15"/>
      <c r="GN278" s="15"/>
      <c r="GP278" s="22"/>
      <c r="GQ278" s="22"/>
      <c r="GR278" s="22"/>
      <c r="GS278" s="22"/>
      <c r="GT278" s="22"/>
      <c r="GU278" s="15"/>
      <c r="GV278" s="22"/>
      <c r="GW278" s="22"/>
      <c r="GX278" s="22"/>
      <c r="GY278" s="18"/>
      <c r="GZ278" s="18"/>
      <c r="HA278" s="18"/>
      <c r="HB278" s="18"/>
      <c r="HC278" s="18"/>
      <c r="HD278" s="18"/>
      <c r="HE278" s="18"/>
      <c r="HF278" s="18"/>
      <c r="HG278" s="18"/>
      <c r="HH278" s="18"/>
      <c r="HI278" s="18"/>
      <c r="HJ278" s="18"/>
      <c r="HK278" s="18"/>
      <c r="HL278" s="18"/>
      <c r="HM278" s="18"/>
      <c r="HN278" s="18"/>
      <c r="HO278" s="18"/>
      <c r="HP278" s="18"/>
      <c r="HQ278" s="18"/>
      <c r="HR278" s="18"/>
      <c r="HS278" s="18"/>
      <c r="HT278" s="18"/>
      <c r="HU278" s="18"/>
      <c r="HV278" s="18"/>
      <c r="HW278" s="18"/>
      <c r="HX278" s="18"/>
      <c r="HY278" s="18"/>
      <c r="HZ278" s="18"/>
      <c r="IA278" s="18"/>
      <c r="IB278" s="18"/>
      <c r="IC278" s="18"/>
      <c r="ID278" s="18"/>
      <c r="IE278" s="18"/>
      <c r="IF278" s="18"/>
      <c r="IG278" s="18"/>
      <c r="IH278" s="18"/>
      <c r="II278" s="18"/>
      <c r="IJ278" s="18"/>
      <c r="IK278" s="18"/>
      <c r="IL278" s="18"/>
      <c r="IM278" s="18"/>
      <c r="IN278" s="18"/>
      <c r="IO278" s="18"/>
      <c r="IP278" s="18"/>
      <c r="IQ278" s="18"/>
      <c r="IR278" s="18"/>
      <c r="IS278" s="18"/>
      <c r="IT278" s="18"/>
      <c r="IU278" s="18"/>
      <c r="IV278" s="18"/>
      <c r="IW278" s="18"/>
      <c r="IX278" s="18"/>
      <c r="IY278" s="18"/>
      <c r="IZ278" s="18"/>
      <c r="JA278" s="18"/>
      <c r="JB278" s="18"/>
      <c r="JC278" s="18"/>
      <c r="JD278" s="18"/>
      <c r="JE278" s="18"/>
      <c r="JF278" s="18"/>
    </row>
    <row r="279" spans="36:266" x14ac:dyDescent="0.3">
      <c r="AJ279" s="24"/>
      <c r="AK279" s="24"/>
      <c r="AL279" s="20"/>
      <c r="AM279" s="23"/>
      <c r="AN279" s="18"/>
      <c r="AO279" s="24"/>
      <c r="AU279" s="19"/>
      <c r="AV279" s="19"/>
      <c r="AW279" s="71"/>
      <c r="AX279" s="71"/>
      <c r="AY279" s="71"/>
      <c r="BB279" s="25"/>
      <c r="BC279" s="21"/>
      <c r="BG279" s="18"/>
      <c r="BN279" s="22"/>
      <c r="BO279" s="22"/>
      <c r="BP279" s="22"/>
      <c r="BQ279" s="22"/>
      <c r="BR279" s="15"/>
      <c r="CF279" s="15"/>
      <c r="CL279" s="22"/>
      <c r="CM279" s="15"/>
      <c r="CR279" s="22"/>
      <c r="CT279" s="15"/>
      <c r="CW279" s="22"/>
      <c r="DA279" s="15"/>
      <c r="DH279" s="15"/>
      <c r="DJ279" s="22"/>
      <c r="DO279" s="15"/>
      <c r="DV279" s="15"/>
      <c r="EC279" s="15"/>
      <c r="EJ279" s="15"/>
      <c r="EQ279" s="15"/>
      <c r="EX279" s="15"/>
      <c r="FE279" s="15"/>
      <c r="FL279" s="15"/>
      <c r="FS279" s="15"/>
      <c r="FZ279" s="15"/>
      <c r="GG279" s="15"/>
      <c r="GN279" s="15"/>
      <c r="GP279" s="22"/>
      <c r="GQ279" s="22"/>
      <c r="GR279" s="22"/>
      <c r="GS279" s="22"/>
      <c r="GT279" s="22"/>
      <c r="GU279" s="15"/>
      <c r="GV279" s="22"/>
      <c r="GW279" s="22"/>
      <c r="GX279" s="22"/>
      <c r="GY279" s="18"/>
      <c r="GZ279" s="18"/>
      <c r="HA279" s="18"/>
      <c r="HB279" s="18"/>
      <c r="HC279" s="18"/>
      <c r="HD279" s="18"/>
      <c r="HE279" s="18"/>
      <c r="HF279" s="18"/>
      <c r="HG279" s="18"/>
      <c r="HH279" s="18"/>
      <c r="HI279" s="18"/>
      <c r="HJ279" s="18"/>
      <c r="HK279" s="18"/>
      <c r="HL279" s="18"/>
      <c r="HM279" s="18"/>
      <c r="HN279" s="18"/>
      <c r="HO279" s="18"/>
      <c r="HP279" s="18"/>
      <c r="HQ279" s="18"/>
      <c r="HR279" s="18"/>
      <c r="HS279" s="18"/>
      <c r="HT279" s="18"/>
      <c r="HU279" s="18"/>
      <c r="HV279" s="18"/>
      <c r="HW279" s="18"/>
      <c r="HX279" s="18"/>
      <c r="HY279" s="18"/>
      <c r="HZ279" s="18"/>
      <c r="IA279" s="18"/>
      <c r="IB279" s="18"/>
      <c r="IC279" s="18"/>
      <c r="ID279" s="18"/>
      <c r="IE279" s="18"/>
      <c r="IF279" s="18"/>
      <c r="IG279" s="18"/>
      <c r="IH279" s="18"/>
      <c r="II279" s="18"/>
      <c r="IJ279" s="18"/>
      <c r="IK279" s="18"/>
      <c r="IL279" s="18"/>
      <c r="IM279" s="18"/>
      <c r="IN279" s="18"/>
      <c r="IO279" s="18"/>
      <c r="IP279" s="18"/>
      <c r="IQ279" s="18"/>
      <c r="IR279" s="18"/>
      <c r="IS279" s="18"/>
      <c r="IT279" s="18"/>
      <c r="IU279" s="18"/>
      <c r="IV279" s="18"/>
      <c r="IW279" s="18"/>
      <c r="IX279" s="18"/>
      <c r="IY279" s="18"/>
      <c r="IZ279" s="18"/>
      <c r="JA279" s="18"/>
      <c r="JB279" s="18"/>
      <c r="JC279" s="18"/>
      <c r="JD279" s="18"/>
      <c r="JE279" s="18"/>
      <c r="JF279" s="18"/>
    </row>
    <row r="280" spans="36:266" x14ac:dyDescent="0.3">
      <c r="AJ280" s="24"/>
      <c r="AK280" s="24"/>
      <c r="AL280" s="20"/>
      <c r="AM280" s="23"/>
      <c r="AN280" s="18"/>
      <c r="AO280" s="24"/>
      <c r="AU280" s="19"/>
      <c r="AV280" s="19"/>
      <c r="AW280" s="71"/>
      <c r="AX280" s="71"/>
      <c r="AY280" s="71"/>
      <c r="BB280" s="25"/>
      <c r="BC280" s="21"/>
      <c r="BG280" s="18"/>
      <c r="BN280" s="22"/>
      <c r="BO280" s="22"/>
      <c r="BP280" s="22"/>
      <c r="BQ280" s="22"/>
      <c r="BR280" s="15"/>
      <c r="CF280" s="15"/>
      <c r="CL280" s="22"/>
      <c r="CM280" s="15"/>
      <c r="CR280" s="22"/>
      <c r="CT280" s="15"/>
      <c r="CW280" s="22"/>
      <c r="DA280" s="15"/>
      <c r="DH280" s="15"/>
      <c r="DJ280" s="22"/>
      <c r="DO280" s="15"/>
      <c r="DV280" s="15"/>
      <c r="EC280" s="15"/>
      <c r="EJ280" s="15"/>
      <c r="EQ280" s="15"/>
      <c r="EX280" s="15"/>
      <c r="FE280" s="15"/>
      <c r="FL280" s="15"/>
      <c r="FS280" s="15"/>
      <c r="FZ280" s="15"/>
      <c r="GG280" s="15"/>
      <c r="GN280" s="15"/>
      <c r="GP280" s="22"/>
      <c r="GQ280" s="22"/>
      <c r="GR280" s="22"/>
      <c r="GS280" s="22"/>
      <c r="GT280" s="22"/>
      <c r="GU280" s="15"/>
      <c r="GV280" s="22"/>
      <c r="GW280" s="22"/>
      <c r="GX280" s="22"/>
      <c r="GY280" s="18"/>
      <c r="GZ280" s="18"/>
      <c r="HA280" s="18"/>
      <c r="HB280" s="18"/>
      <c r="HC280" s="18"/>
      <c r="HD280" s="18"/>
      <c r="HE280" s="18"/>
      <c r="HF280" s="18"/>
      <c r="HG280" s="18"/>
      <c r="HH280" s="18"/>
      <c r="HI280" s="18"/>
      <c r="HJ280" s="18"/>
      <c r="HK280" s="18"/>
      <c r="HL280" s="18"/>
      <c r="HM280" s="18"/>
      <c r="HN280" s="18"/>
      <c r="HO280" s="18"/>
      <c r="HP280" s="18"/>
      <c r="HQ280" s="18"/>
      <c r="HR280" s="18"/>
      <c r="HS280" s="18"/>
      <c r="HT280" s="18"/>
      <c r="HU280" s="18"/>
      <c r="HV280" s="18"/>
      <c r="HW280" s="18"/>
      <c r="HX280" s="18"/>
      <c r="HY280" s="18"/>
      <c r="HZ280" s="18"/>
      <c r="IA280" s="18"/>
      <c r="IB280" s="18"/>
      <c r="IC280" s="18"/>
      <c r="ID280" s="18"/>
      <c r="IE280" s="18"/>
      <c r="IF280" s="18"/>
      <c r="IG280" s="18"/>
      <c r="IH280" s="18"/>
      <c r="II280" s="18"/>
      <c r="IJ280" s="18"/>
      <c r="IK280" s="18"/>
      <c r="IL280" s="18"/>
      <c r="IM280" s="18"/>
      <c r="IN280" s="18"/>
      <c r="IO280" s="18"/>
      <c r="IP280" s="18"/>
      <c r="IQ280" s="18"/>
      <c r="IR280" s="18"/>
      <c r="IS280" s="18"/>
      <c r="IT280" s="18"/>
      <c r="IU280" s="18"/>
      <c r="IV280" s="18"/>
      <c r="IW280" s="18"/>
      <c r="IX280" s="18"/>
      <c r="IY280" s="18"/>
      <c r="IZ280" s="18"/>
      <c r="JA280" s="18"/>
      <c r="JB280" s="18"/>
      <c r="JC280" s="18"/>
      <c r="JD280" s="18"/>
      <c r="JE280" s="18"/>
      <c r="JF280" s="18"/>
    </row>
    <row r="281" spans="36:266" x14ac:dyDescent="0.3">
      <c r="AJ281" s="24"/>
      <c r="AK281" s="24"/>
      <c r="AL281" s="20"/>
      <c r="AM281" s="23"/>
      <c r="AN281" s="18"/>
      <c r="AO281" s="24"/>
      <c r="AU281" s="19"/>
      <c r="AV281" s="19"/>
      <c r="AW281" s="71"/>
      <c r="AX281" s="71"/>
      <c r="AY281" s="71"/>
      <c r="BB281" s="25"/>
      <c r="BC281" s="21"/>
      <c r="BG281" s="18"/>
      <c r="BN281" s="22"/>
      <c r="BO281" s="22"/>
      <c r="BP281" s="22"/>
      <c r="BQ281" s="22"/>
      <c r="BR281" s="15"/>
      <c r="CF281" s="15"/>
      <c r="CL281" s="22"/>
      <c r="CM281" s="15"/>
      <c r="CR281" s="22"/>
      <c r="CT281" s="15"/>
      <c r="CW281" s="22"/>
      <c r="DA281" s="15"/>
      <c r="DH281" s="15"/>
      <c r="DJ281" s="22"/>
      <c r="DO281" s="15"/>
      <c r="DV281" s="15"/>
      <c r="EC281" s="15"/>
      <c r="EJ281" s="15"/>
      <c r="EQ281" s="15"/>
      <c r="EX281" s="15"/>
      <c r="FE281" s="15"/>
      <c r="FL281" s="15"/>
      <c r="FS281" s="15"/>
      <c r="FZ281" s="15"/>
      <c r="GG281" s="15"/>
      <c r="GN281" s="15"/>
      <c r="GP281" s="22"/>
      <c r="GQ281" s="22"/>
      <c r="GR281" s="22"/>
      <c r="GS281" s="22"/>
      <c r="GT281" s="22"/>
      <c r="GU281" s="15"/>
      <c r="GV281" s="22"/>
      <c r="GW281" s="22"/>
      <c r="GX281" s="22"/>
      <c r="GY281" s="18"/>
      <c r="GZ281" s="18"/>
      <c r="HA281" s="18"/>
      <c r="HB281" s="18"/>
      <c r="HC281" s="18"/>
      <c r="HD281" s="18"/>
      <c r="HE281" s="18"/>
      <c r="HF281" s="18"/>
      <c r="HG281" s="18"/>
      <c r="HH281" s="18"/>
      <c r="HI281" s="18"/>
      <c r="HJ281" s="18"/>
      <c r="HK281" s="18"/>
      <c r="HL281" s="18"/>
      <c r="HM281" s="18"/>
      <c r="HN281" s="18"/>
      <c r="HO281" s="18"/>
      <c r="HP281" s="18"/>
      <c r="HQ281" s="18"/>
      <c r="HR281" s="18"/>
      <c r="HS281" s="18"/>
      <c r="HT281" s="18"/>
      <c r="HU281" s="18"/>
      <c r="HV281" s="18"/>
      <c r="HW281" s="18"/>
      <c r="HX281" s="18"/>
      <c r="HY281" s="18"/>
      <c r="HZ281" s="18"/>
      <c r="IA281" s="18"/>
      <c r="IB281" s="18"/>
      <c r="IC281" s="18"/>
      <c r="ID281" s="18"/>
      <c r="IE281" s="18"/>
      <c r="IF281" s="18"/>
      <c r="IG281" s="18"/>
      <c r="IH281" s="18"/>
      <c r="II281" s="18"/>
      <c r="IJ281" s="18"/>
      <c r="IK281" s="18"/>
      <c r="IL281" s="18"/>
      <c r="IM281" s="18"/>
      <c r="IN281" s="18"/>
      <c r="IO281" s="18"/>
      <c r="IP281" s="18"/>
      <c r="IQ281" s="18"/>
      <c r="IR281" s="18"/>
      <c r="IS281" s="18"/>
      <c r="IT281" s="18"/>
      <c r="IU281" s="18"/>
      <c r="IV281" s="18"/>
      <c r="IW281" s="18"/>
      <c r="IX281" s="18"/>
      <c r="IY281" s="18"/>
      <c r="IZ281" s="18"/>
      <c r="JA281" s="18"/>
      <c r="JB281" s="18"/>
      <c r="JC281" s="18"/>
      <c r="JD281" s="18"/>
      <c r="JE281" s="18"/>
      <c r="JF281" s="18"/>
    </row>
    <row r="282" spans="36:266" x14ac:dyDescent="0.3">
      <c r="AJ282" s="24"/>
      <c r="AK282" s="24"/>
      <c r="AL282" s="20"/>
      <c r="AM282" s="23"/>
      <c r="AN282" s="18"/>
      <c r="AO282" s="24"/>
      <c r="AU282" s="19"/>
      <c r="AV282" s="19"/>
      <c r="AW282" s="71"/>
      <c r="AX282" s="71"/>
      <c r="AY282" s="71"/>
      <c r="BB282" s="25"/>
      <c r="BC282" s="21"/>
      <c r="BG282" s="18"/>
      <c r="BN282" s="22"/>
      <c r="BO282" s="22"/>
      <c r="BP282" s="22"/>
      <c r="BQ282" s="22"/>
      <c r="BR282" s="15"/>
      <c r="CF282" s="15"/>
      <c r="CL282" s="22"/>
      <c r="CM282" s="15"/>
      <c r="CR282" s="22"/>
      <c r="CT282" s="15"/>
      <c r="CW282" s="22"/>
      <c r="DA282" s="15"/>
      <c r="DH282" s="15"/>
      <c r="DJ282" s="22"/>
      <c r="DO282" s="15"/>
      <c r="DV282" s="15"/>
      <c r="EC282" s="15"/>
      <c r="EJ282" s="15"/>
      <c r="EQ282" s="15"/>
      <c r="EX282" s="15"/>
      <c r="FE282" s="15"/>
      <c r="FL282" s="15"/>
      <c r="FS282" s="15"/>
      <c r="FZ282" s="15"/>
      <c r="GG282" s="15"/>
      <c r="GN282" s="15"/>
      <c r="GP282" s="22"/>
      <c r="GQ282" s="22"/>
      <c r="GR282" s="22"/>
      <c r="GS282" s="22"/>
      <c r="GT282" s="22"/>
      <c r="GU282" s="15"/>
      <c r="GV282" s="22"/>
      <c r="GW282" s="22"/>
      <c r="GX282" s="22"/>
      <c r="GY282" s="18"/>
      <c r="GZ282" s="18"/>
      <c r="HA282" s="18"/>
      <c r="HB282" s="18"/>
      <c r="HC282" s="18"/>
      <c r="HD282" s="18"/>
      <c r="HE282" s="18"/>
      <c r="HF282" s="18"/>
      <c r="HG282" s="18"/>
      <c r="HH282" s="18"/>
      <c r="HI282" s="18"/>
      <c r="HJ282" s="18"/>
      <c r="HK282" s="18"/>
      <c r="HL282" s="18"/>
      <c r="HM282" s="18"/>
      <c r="HN282" s="18"/>
      <c r="HO282" s="18"/>
      <c r="HP282" s="18"/>
      <c r="HQ282" s="18"/>
      <c r="HR282" s="18"/>
      <c r="HS282" s="18"/>
      <c r="HT282" s="18"/>
      <c r="HU282" s="18"/>
      <c r="HV282" s="18"/>
      <c r="HW282" s="18"/>
      <c r="HX282" s="18"/>
      <c r="HY282" s="18"/>
      <c r="HZ282" s="18"/>
      <c r="IA282" s="18"/>
      <c r="IB282" s="18"/>
      <c r="IC282" s="18"/>
      <c r="ID282" s="18"/>
      <c r="IE282" s="18"/>
      <c r="IF282" s="18"/>
      <c r="IG282" s="18"/>
      <c r="IH282" s="18"/>
      <c r="II282" s="18"/>
      <c r="IJ282" s="18"/>
      <c r="IK282" s="18"/>
      <c r="IL282" s="18"/>
      <c r="IM282" s="18"/>
      <c r="IN282" s="18"/>
      <c r="IO282" s="18"/>
      <c r="IP282" s="18"/>
      <c r="IQ282" s="18"/>
      <c r="IR282" s="18"/>
      <c r="IS282" s="18"/>
      <c r="IT282" s="18"/>
      <c r="IU282" s="18"/>
      <c r="IV282" s="18"/>
      <c r="IW282" s="18"/>
      <c r="IX282" s="18"/>
      <c r="IY282" s="18"/>
      <c r="IZ282" s="18"/>
      <c r="JA282" s="18"/>
      <c r="JB282" s="18"/>
      <c r="JC282" s="18"/>
      <c r="JD282" s="18"/>
      <c r="JE282" s="18"/>
      <c r="JF282" s="18"/>
    </row>
    <row r="283" spans="36:266" x14ac:dyDescent="0.3">
      <c r="AJ283" s="24"/>
      <c r="AK283" s="24"/>
      <c r="AL283" s="20"/>
      <c r="AM283" s="23"/>
      <c r="AN283" s="18"/>
      <c r="AO283" s="24"/>
      <c r="AU283" s="19"/>
      <c r="AV283" s="19"/>
      <c r="AW283" s="71"/>
      <c r="AX283" s="71"/>
      <c r="AY283" s="71"/>
      <c r="BB283" s="25"/>
      <c r="BC283" s="21"/>
      <c r="BG283" s="18"/>
      <c r="BN283" s="22"/>
      <c r="BO283" s="22"/>
      <c r="BP283" s="22"/>
      <c r="BQ283" s="22"/>
      <c r="BR283" s="15"/>
      <c r="CF283" s="15"/>
      <c r="CL283" s="22"/>
      <c r="CM283" s="15"/>
      <c r="CR283" s="22"/>
      <c r="CT283" s="15"/>
      <c r="CW283" s="22"/>
      <c r="DA283" s="15"/>
      <c r="DH283" s="15"/>
      <c r="DJ283" s="22"/>
      <c r="DO283" s="15"/>
      <c r="DV283" s="15"/>
      <c r="EC283" s="15"/>
      <c r="EJ283" s="15"/>
      <c r="EQ283" s="15"/>
      <c r="EX283" s="15"/>
      <c r="FE283" s="15"/>
      <c r="FL283" s="15"/>
      <c r="FS283" s="15"/>
      <c r="FZ283" s="15"/>
      <c r="GG283" s="15"/>
      <c r="GN283" s="15"/>
      <c r="GP283" s="22"/>
      <c r="GQ283" s="22"/>
      <c r="GR283" s="22"/>
      <c r="GS283" s="22"/>
      <c r="GT283" s="22"/>
      <c r="GU283" s="15"/>
      <c r="GV283" s="22"/>
      <c r="GW283" s="22"/>
      <c r="GX283" s="22"/>
      <c r="GY283" s="18"/>
      <c r="GZ283" s="18"/>
      <c r="HA283" s="18"/>
      <c r="HB283" s="18"/>
      <c r="HC283" s="18"/>
      <c r="HD283" s="18"/>
      <c r="HE283" s="18"/>
      <c r="HF283" s="18"/>
      <c r="HG283" s="18"/>
      <c r="HH283" s="18"/>
      <c r="HI283" s="18"/>
      <c r="HJ283" s="18"/>
      <c r="HK283" s="18"/>
      <c r="HL283" s="18"/>
      <c r="HM283" s="18"/>
      <c r="HN283" s="18"/>
      <c r="HO283" s="18"/>
      <c r="HP283" s="18"/>
      <c r="HQ283" s="18"/>
      <c r="HR283" s="18"/>
      <c r="HS283" s="18"/>
      <c r="HT283" s="18"/>
      <c r="HU283" s="18"/>
      <c r="HV283" s="18"/>
      <c r="HW283" s="18"/>
      <c r="HX283" s="18"/>
      <c r="HY283" s="18"/>
      <c r="HZ283" s="18"/>
      <c r="IA283" s="18"/>
      <c r="IB283" s="18"/>
      <c r="IC283" s="18"/>
      <c r="ID283" s="18"/>
      <c r="IE283" s="18"/>
      <c r="IF283" s="18"/>
      <c r="IG283" s="18"/>
      <c r="IH283" s="18"/>
      <c r="II283" s="18"/>
      <c r="IJ283" s="18"/>
      <c r="IK283" s="18"/>
      <c r="IL283" s="18"/>
      <c r="IM283" s="18"/>
      <c r="IN283" s="18"/>
      <c r="IO283" s="18"/>
      <c r="IP283" s="18"/>
      <c r="IQ283" s="18"/>
      <c r="IR283" s="18"/>
      <c r="IS283" s="18"/>
      <c r="IT283" s="18"/>
      <c r="IU283" s="18"/>
      <c r="IV283" s="18"/>
      <c r="IW283" s="18"/>
      <c r="IX283" s="18"/>
      <c r="IY283" s="18"/>
      <c r="IZ283" s="18"/>
      <c r="JA283" s="18"/>
      <c r="JB283" s="18"/>
      <c r="JC283" s="18"/>
      <c r="JD283" s="18"/>
      <c r="JE283" s="18"/>
      <c r="JF283" s="18"/>
    </row>
    <row r="284" spans="36:266" x14ac:dyDescent="0.3">
      <c r="AJ284" s="24"/>
      <c r="AK284" s="24"/>
      <c r="AL284" s="20"/>
      <c r="AM284" s="23"/>
      <c r="AN284" s="18"/>
      <c r="AO284" s="24"/>
      <c r="AU284" s="19"/>
      <c r="AV284" s="19"/>
      <c r="AW284" s="71"/>
      <c r="AX284" s="71"/>
      <c r="AY284" s="71"/>
      <c r="BB284" s="25"/>
      <c r="BC284" s="21"/>
      <c r="BG284" s="18"/>
      <c r="BN284" s="22"/>
      <c r="BO284" s="22"/>
      <c r="BP284" s="22"/>
      <c r="BQ284" s="22"/>
      <c r="BR284" s="15"/>
      <c r="CF284" s="15"/>
      <c r="CL284" s="22"/>
      <c r="CM284" s="15"/>
      <c r="CR284" s="22"/>
      <c r="CT284" s="15"/>
      <c r="CW284" s="22"/>
      <c r="DA284" s="15"/>
      <c r="DH284" s="15"/>
      <c r="DJ284" s="22"/>
      <c r="DO284" s="15"/>
      <c r="DV284" s="15"/>
      <c r="EC284" s="15"/>
      <c r="EJ284" s="15"/>
      <c r="EQ284" s="15"/>
      <c r="EX284" s="15"/>
      <c r="FE284" s="15"/>
      <c r="FL284" s="15"/>
      <c r="FS284" s="15"/>
      <c r="FZ284" s="15"/>
      <c r="GG284" s="15"/>
      <c r="GN284" s="15"/>
      <c r="GP284" s="22"/>
      <c r="GQ284" s="22"/>
      <c r="GR284" s="22"/>
      <c r="GS284" s="22"/>
      <c r="GT284" s="22"/>
      <c r="GU284" s="15"/>
      <c r="GV284" s="22"/>
      <c r="GW284" s="22"/>
      <c r="GX284" s="22"/>
      <c r="GY284" s="18"/>
      <c r="GZ284" s="18"/>
      <c r="HA284" s="18"/>
      <c r="HB284" s="18"/>
      <c r="HC284" s="18"/>
      <c r="HD284" s="18"/>
      <c r="HE284" s="18"/>
      <c r="HF284" s="18"/>
      <c r="HG284" s="18"/>
      <c r="HH284" s="18"/>
      <c r="HI284" s="18"/>
      <c r="HJ284" s="18"/>
      <c r="HK284" s="18"/>
      <c r="HL284" s="18"/>
      <c r="HM284" s="18"/>
      <c r="HN284" s="18"/>
      <c r="HO284" s="18"/>
      <c r="HP284" s="18"/>
      <c r="HQ284" s="18"/>
      <c r="HR284" s="18"/>
      <c r="HS284" s="18"/>
      <c r="HT284" s="18"/>
      <c r="HU284" s="18"/>
      <c r="HV284" s="18"/>
      <c r="HW284" s="18"/>
      <c r="HX284" s="18"/>
      <c r="HY284" s="18"/>
      <c r="HZ284" s="18"/>
      <c r="IA284" s="18"/>
      <c r="IB284" s="18"/>
      <c r="IC284" s="18"/>
      <c r="ID284" s="18"/>
      <c r="IE284" s="18"/>
      <c r="IF284" s="18"/>
      <c r="IG284" s="18"/>
      <c r="IH284" s="18"/>
      <c r="II284" s="18"/>
      <c r="IJ284" s="18"/>
      <c r="IK284" s="18"/>
      <c r="IL284" s="18"/>
      <c r="IM284" s="18"/>
      <c r="IN284" s="18"/>
      <c r="IO284" s="18"/>
      <c r="IP284" s="18"/>
      <c r="IQ284" s="18"/>
      <c r="IR284" s="18"/>
      <c r="IS284" s="18"/>
      <c r="IT284" s="18"/>
      <c r="IU284" s="18"/>
      <c r="IV284" s="18"/>
      <c r="IW284" s="18"/>
      <c r="IX284" s="18"/>
      <c r="IY284" s="18"/>
      <c r="IZ284" s="18"/>
      <c r="JA284" s="18"/>
      <c r="JB284" s="18"/>
      <c r="JC284" s="18"/>
      <c r="JD284" s="18"/>
      <c r="JE284" s="18"/>
      <c r="JF284" s="18"/>
    </row>
    <row r="285" spans="36:266" x14ac:dyDescent="0.3">
      <c r="AJ285" s="24"/>
      <c r="AK285" s="24"/>
      <c r="AL285" s="20"/>
      <c r="AM285" s="23"/>
      <c r="AN285" s="18"/>
      <c r="AO285" s="24"/>
      <c r="AU285" s="19"/>
      <c r="AV285" s="19"/>
      <c r="AW285" s="71"/>
      <c r="AX285" s="71"/>
      <c r="AY285" s="71"/>
      <c r="BB285" s="25"/>
      <c r="BC285" s="21"/>
      <c r="BG285" s="18"/>
      <c r="BN285" s="22"/>
      <c r="BO285" s="22"/>
      <c r="BP285" s="22"/>
      <c r="BQ285" s="22"/>
      <c r="BR285" s="15"/>
      <c r="CF285" s="15"/>
      <c r="CL285" s="22"/>
      <c r="CM285" s="15"/>
      <c r="CR285" s="22"/>
      <c r="CT285" s="15"/>
      <c r="CW285" s="22"/>
      <c r="DA285" s="15"/>
      <c r="DH285" s="15"/>
      <c r="DJ285" s="22"/>
      <c r="DO285" s="15"/>
      <c r="DV285" s="15"/>
      <c r="EC285" s="15"/>
      <c r="EJ285" s="15"/>
      <c r="EQ285" s="15"/>
      <c r="EX285" s="15"/>
      <c r="FE285" s="15"/>
      <c r="FL285" s="15"/>
      <c r="FS285" s="15"/>
      <c r="FZ285" s="15"/>
      <c r="GG285" s="15"/>
      <c r="GN285" s="15"/>
      <c r="GP285" s="22"/>
      <c r="GQ285" s="22"/>
      <c r="GR285" s="22"/>
      <c r="GS285" s="22"/>
      <c r="GT285" s="22"/>
      <c r="GU285" s="15"/>
      <c r="GV285" s="22"/>
      <c r="GW285" s="22"/>
      <c r="GX285" s="22"/>
      <c r="GY285" s="18"/>
      <c r="GZ285" s="18"/>
      <c r="HA285" s="18"/>
      <c r="HB285" s="18"/>
      <c r="HC285" s="18"/>
      <c r="HD285" s="18"/>
      <c r="HE285" s="18"/>
      <c r="HF285" s="18"/>
      <c r="HG285" s="18"/>
      <c r="HH285" s="18"/>
      <c r="HI285" s="18"/>
      <c r="HJ285" s="18"/>
      <c r="HK285" s="18"/>
      <c r="HL285" s="18"/>
      <c r="HM285" s="18"/>
      <c r="HN285" s="18"/>
      <c r="HO285" s="18"/>
      <c r="HP285" s="18"/>
      <c r="HQ285" s="18"/>
      <c r="HR285" s="18"/>
      <c r="HS285" s="18"/>
      <c r="HT285" s="18"/>
      <c r="HU285" s="18"/>
      <c r="HV285" s="18"/>
      <c r="HW285" s="18"/>
      <c r="HX285" s="18"/>
      <c r="HY285" s="18"/>
      <c r="HZ285" s="18"/>
      <c r="IA285" s="18"/>
      <c r="IB285" s="18"/>
      <c r="IC285" s="18"/>
      <c r="ID285" s="18"/>
      <c r="IE285" s="18"/>
      <c r="IF285" s="18"/>
      <c r="IG285" s="18"/>
      <c r="IH285" s="18"/>
      <c r="II285" s="18"/>
      <c r="IJ285" s="18"/>
      <c r="IK285" s="18"/>
      <c r="IL285" s="18"/>
      <c r="IM285" s="18"/>
      <c r="IN285" s="18"/>
      <c r="IO285" s="18"/>
      <c r="IP285" s="18"/>
      <c r="IQ285" s="18"/>
      <c r="IR285" s="18"/>
      <c r="IS285" s="18"/>
      <c r="IT285" s="18"/>
      <c r="IU285" s="18"/>
      <c r="IV285" s="18"/>
      <c r="IW285" s="18"/>
      <c r="IX285" s="18"/>
      <c r="IY285" s="18"/>
      <c r="IZ285" s="18"/>
      <c r="JA285" s="18"/>
      <c r="JB285" s="18"/>
      <c r="JC285" s="18"/>
      <c r="JD285" s="18"/>
      <c r="JE285" s="18"/>
      <c r="JF285" s="18"/>
    </row>
    <row r="286" spans="36:266" x14ac:dyDescent="0.3">
      <c r="AJ286" s="24"/>
      <c r="AK286" s="24"/>
      <c r="AL286" s="20"/>
      <c r="AM286" s="23"/>
      <c r="AN286" s="18"/>
      <c r="AO286" s="24"/>
      <c r="AU286" s="19"/>
      <c r="AV286" s="19"/>
      <c r="AW286" s="71"/>
      <c r="AX286" s="71"/>
      <c r="AY286" s="71"/>
      <c r="BB286" s="25"/>
      <c r="BC286" s="21"/>
      <c r="BG286" s="18"/>
      <c r="BN286" s="22"/>
      <c r="BO286" s="22"/>
      <c r="BP286" s="22"/>
      <c r="BQ286" s="22"/>
      <c r="BR286" s="15"/>
      <c r="CF286" s="15"/>
      <c r="CL286" s="22"/>
      <c r="CM286" s="15"/>
      <c r="CR286" s="22"/>
      <c r="CT286" s="15"/>
      <c r="CW286" s="22"/>
      <c r="DA286" s="15"/>
      <c r="DH286" s="15"/>
      <c r="DJ286" s="22"/>
      <c r="DO286" s="15"/>
      <c r="DV286" s="15"/>
      <c r="EC286" s="15"/>
      <c r="EJ286" s="15"/>
      <c r="EQ286" s="15"/>
      <c r="EX286" s="15"/>
      <c r="FE286" s="15"/>
      <c r="FL286" s="15"/>
      <c r="FS286" s="15"/>
      <c r="FZ286" s="15"/>
      <c r="GG286" s="15"/>
      <c r="GN286" s="15"/>
      <c r="GP286" s="22"/>
      <c r="GQ286" s="22"/>
      <c r="GR286" s="22"/>
      <c r="GS286" s="22"/>
      <c r="GT286" s="22"/>
      <c r="GU286" s="15"/>
      <c r="GV286" s="22"/>
      <c r="GW286" s="22"/>
      <c r="GX286" s="22"/>
      <c r="GY286" s="18"/>
      <c r="GZ286" s="18"/>
      <c r="HA286" s="18"/>
      <c r="HB286" s="18"/>
      <c r="HC286" s="18"/>
      <c r="HD286" s="18"/>
      <c r="HE286" s="18"/>
      <c r="HF286" s="18"/>
      <c r="HG286" s="18"/>
      <c r="HH286" s="18"/>
      <c r="HI286" s="18"/>
      <c r="HJ286" s="18"/>
      <c r="HK286" s="18"/>
      <c r="HL286" s="18"/>
      <c r="HM286" s="18"/>
      <c r="HN286" s="18"/>
      <c r="HO286" s="18"/>
      <c r="HP286" s="18"/>
      <c r="HQ286" s="18"/>
      <c r="HR286" s="18"/>
      <c r="HS286" s="18"/>
      <c r="HT286" s="18"/>
      <c r="HU286" s="18"/>
      <c r="HV286" s="18"/>
      <c r="HW286" s="18"/>
      <c r="HX286" s="18"/>
      <c r="HY286" s="18"/>
      <c r="HZ286" s="18"/>
      <c r="IA286" s="18"/>
      <c r="IB286" s="18"/>
      <c r="IC286" s="18"/>
      <c r="ID286" s="18"/>
      <c r="IE286" s="18"/>
      <c r="IF286" s="18"/>
      <c r="IG286" s="18"/>
      <c r="IH286" s="18"/>
      <c r="II286" s="18"/>
      <c r="IJ286" s="18"/>
      <c r="IK286" s="18"/>
      <c r="IL286" s="18"/>
      <c r="IM286" s="18"/>
      <c r="IN286" s="18"/>
      <c r="IO286" s="18"/>
      <c r="IP286" s="18"/>
      <c r="IQ286" s="18"/>
      <c r="IR286" s="18"/>
      <c r="IS286" s="18"/>
      <c r="IT286" s="18"/>
      <c r="IU286" s="18"/>
      <c r="IV286" s="18"/>
      <c r="IW286" s="18"/>
      <c r="IX286" s="18"/>
      <c r="IY286" s="18"/>
      <c r="IZ286" s="18"/>
      <c r="JA286" s="18"/>
      <c r="JB286" s="18"/>
      <c r="JC286" s="18"/>
      <c r="JD286" s="18"/>
      <c r="JE286" s="18"/>
      <c r="JF286" s="18"/>
    </row>
    <row r="287" spans="36:266" x14ac:dyDescent="0.3">
      <c r="AJ287" s="24"/>
      <c r="AK287" s="24"/>
      <c r="AL287" s="20"/>
      <c r="AM287" s="23"/>
      <c r="AN287" s="18"/>
      <c r="AO287" s="24"/>
      <c r="AU287" s="19"/>
      <c r="AV287" s="19"/>
      <c r="AW287" s="71"/>
      <c r="AX287" s="71"/>
      <c r="AY287" s="71"/>
      <c r="BB287" s="25"/>
      <c r="BC287" s="21"/>
      <c r="BG287" s="18"/>
      <c r="BN287" s="22"/>
      <c r="BO287" s="22"/>
      <c r="BP287" s="22"/>
      <c r="BQ287" s="22"/>
      <c r="BR287" s="15"/>
      <c r="CF287" s="15"/>
      <c r="CL287" s="22"/>
      <c r="CM287" s="15"/>
      <c r="CR287" s="22"/>
      <c r="CT287" s="15"/>
      <c r="CW287" s="22"/>
      <c r="DA287" s="15"/>
      <c r="DH287" s="15"/>
      <c r="DJ287" s="22"/>
      <c r="DO287" s="15"/>
      <c r="DV287" s="15"/>
      <c r="EC287" s="15"/>
      <c r="EJ287" s="15"/>
      <c r="EQ287" s="15"/>
      <c r="EX287" s="15"/>
      <c r="FE287" s="15"/>
      <c r="FL287" s="15"/>
      <c r="FS287" s="15"/>
      <c r="FZ287" s="15"/>
      <c r="GG287" s="15"/>
      <c r="GN287" s="15"/>
      <c r="GP287" s="22"/>
      <c r="GQ287" s="22"/>
      <c r="GR287" s="22"/>
      <c r="GS287" s="22"/>
      <c r="GT287" s="22"/>
      <c r="GU287" s="15"/>
      <c r="GV287" s="22"/>
      <c r="GW287" s="22"/>
      <c r="GX287" s="22"/>
      <c r="GY287" s="18"/>
      <c r="GZ287" s="18"/>
      <c r="HA287" s="18"/>
      <c r="HB287" s="18"/>
      <c r="HC287" s="18"/>
      <c r="HD287" s="18"/>
      <c r="HE287" s="18"/>
      <c r="HF287" s="18"/>
      <c r="HG287" s="18"/>
      <c r="HH287" s="18"/>
      <c r="HI287" s="18"/>
      <c r="HJ287" s="18"/>
      <c r="HK287" s="18"/>
      <c r="HL287" s="18"/>
      <c r="HM287" s="18"/>
      <c r="HN287" s="18"/>
      <c r="HO287" s="18"/>
      <c r="HP287" s="18"/>
      <c r="HQ287" s="18"/>
      <c r="HR287" s="18"/>
      <c r="HS287" s="18"/>
      <c r="HT287" s="18"/>
      <c r="HU287" s="18"/>
      <c r="HV287" s="18"/>
      <c r="HW287" s="18"/>
      <c r="HX287" s="18"/>
      <c r="HY287" s="18"/>
      <c r="HZ287" s="18"/>
      <c r="IA287" s="18"/>
      <c r="IB287" s="18"/>
      <c r="IC287" s="18"/>
      <c r="ID287" s="18"/>
      <c r="IE287" s="18"/>
      <c r="IF287" s="18"/>
      <c r="IG287" s="18"/>
      <c r="IH287" s="18"/>
      <c r="II287" s="18"/>
      <c r="IJ287" s="18"/>
      <c r="IK287" s="18"/>
      <c r="IL287" s="18"/>
      <c r="IM287" s="18"/>
      <c r="IN287" s="18"/>
      <c r="IO287" s="18"/>
      <c r="IP287" s="18"/>
      <c r="IQ287" s="18"/>
      <c r="IR287" s="18"/>
      <c r="IS287" s="18"/>
      <c r="IT287" s="18"/>
      <c r="IU287" s="18"/>
      <c r="IV287" s="18"/>
      <c r="IW287" s="18"/>
      <c r="IX287" s="18"/>
      <c r="IY287" s="18"/>
      <c r="IZ287" s="18"/>
      <c r="JA287" s="18"/>
      <c r="JB287" s="18"/>
      <c r="JC287" s="18"/>
      <c r="JD287" s="18"/>
      <c r="JE287" s="18"/>
      <c r="JF287" s="18"/>
    </row>
    <row r="288" spans="36:266" x14ac:dyDescent="0.3">
      <c r="AJ288" s="24"/>
      <c r="AK288" s="24"/>
      <c r="AL288" s="20"/>
      <c r="AM288" s="23"/>
      <c r="AN288" s="18"/>
      <c r="AO288" s="24"/>
      <c r="AU288" s="19"/>
      <c r="AV288" s="19"/>
      <c r="AW288" s="71"/>
      <c r="AX288" s="71"/>
      <c r="AY288" s="71"/>
      <c r="BB288" s="25"/>
      <c r="BC288" s="21"/>
      <c r="BG288" s="18"/>
      <c r="BN288" s="22"/>
      <c r="BO288" s="22"/>
      <c r="BP288" s="22"/>
      <c r="BQ288" s="22"/>
      <c r="BR288" s="15"/>
      <c r="CF288" s="15"/>
      <c r="CL288" s="22"/>
      <c r="CM288" s="15"/>
      <c r="CR288" s="22"/>
      <c r="CT288" s="15"/>
      <c r="CW288" s="22"/>
      <c r="DA288" s="15"/>
      <c r="DH288" s="15"/>
      <c r="DJ288" s="22"/>
      <c r="DO288" s="15"/>
      <c r="DV288" s="15"/>
      <c r="EC288" s="15"/>
      <c r="EJ288" s="15"/>
      <c r="EQ288" s="15"/>
      <c r="EX288" s="15"/>
      <c r="FE288" s="15"/>
      <c r="FL288" s="15"/>
      <c r="FS288" s="15"/>
      <c r="FZ288" s="15"/>
      <c r="GG288" s="15"/>
      <c r="GN288" s="15"/>
      <c r="GP288" s="22"/>
      <c r="GQ288" s="22"/>
      <c r="GR288" s="22"/>
      <c r="GS288" s="22"/>
      <c r="GT288" s="22"/>
      <c r="GU288" s="15"/>
      <c r="GV288" s="22"/>
      <c r="GW288" s="22"/>
      <c r="GX288" s="22"/>
      <c r="GY288" s="18"/>
      <c r="GZ288" s="18"/>
      <c r="HA288" s="18"/>
      <c r="HB288" s="18"/>
      <c r="HC288" s="18"/>
      <c r="HD288" s="18"/>
      <c r="HE288" s="18"/>
      <c r="HF288" s="18"/>
      <c r="HG288" s="18"/>
      <c r="HH288" s="18"/>
      <c r="HI288" s="18"/>
      <c r="HJ288" s="18"/>
      <c r="HK288" s="18"/>
      <c r="HL288" s="18"/>
      <c r="HM288" s="18"/>
      <c r="HN288" s="18"/>
      <c r="HO288" s="18"/>
      <c r="HP288" s="18"/>
      <c r="HQ288" s="18"/>
      <c r="HR288" s="18"/>
      <c r="HS288" s="18"/>
      <c r="HT288" s="18"/>
      <c r="HU288" s="18"/>
      <c r="HV288" s="18"/>
      <c r="HW288" s="18"/>
      <c r="HX288" s="18"/>
      <c r="HY288" s="18"/>
      <c r="HZ288" s="18"/>
      <c r="IA288" s="18"/>
      <c r="IB288" s="18"/>
      <c r="IC288" s="18"/>
      <c r="ID288" s="18"/>
      <c r="IE288" s="18"/>
      <c r="IF288" s="18"/>
      <c r="IG288" s="18"/>
      <c r="IH288" s="18"/>
      <c r="II288" s="18"/>
      <c r="IJ288" s="18"/>
      <c r="IK288" s="18"/>
      <c r="IL288" s="18"/>
      <c r="IM288" s="18"/>
      <c r="IN288" s="18"/>
      <c r="IO288" s="18"/>
      <c r="IP288" s="18"/>
      <c r="IQ288" s="18"/>
      <c r="IR288" s="18"/>
      <c r="IS288" s="18"/>
      <c r="IT288" s="18"/>
      <c r="IU288" s="18"/>
      <c r="IV288" s="18"/>
      <c r="IW288" s="18"/>
      <c r="IX288" s="18"/>
      <c r="IY288" s="18"/>
      <c r="IZ288" s="18"/>
      <c r="JA288" s="18"/>
      <c r="JB288" s="18"/>
      <c r="JC288" s="18"/>
      <c r="JD288" s="18"/>
      <c r="JE288" s="18"/>
      <c r="JF288" s="18"/>
    </row>
    <row r="289" spans="36:266" x14ac:dyDescent="0.3">
      <c r="AJ289" s="24"/>
      <c r="AK289" s="24"/>
      <c r="AL289" s="20"/>
      <c r="AM289" s="23"/>
      <c r="AN289" s="18"/>
      <c r="AO289" s="24"/>
      <c r="AU289" s="19"/>
      <c r="AV289" s="19"/>
      <c r="AW289" s="71"/>
      <c r="AX289" s="71"/>
      <c r="AY289" s="71"/>
      <c r="BB289" s="25"/>
      <c r="BC289" s="21"/>
      <c r="BG289" s="18"/>
      <c r="BN289" s="22"/>
      <c r="BO289" s="22"/>
      <c r="BP289" s="22"/>
      <c r="BQ289" s="22"/>
      <c r="BR289" s="15"/>
      <c r="CF289" s="15"/>
      <c r="CL289" s="22"/>
      <c r="CM289" s="15"/>
      <c r="CR289" s="22"/>
      <c r="CT289" s="15"/>
      <c r="CW289" s="22"/>
      <c r="DA289" s="15"/>
      <c r="DH289" s="15"/>
      <c r="DJ289" s="22"/>
      <c r="DO289" s="15"/>
      <c r="DV289" s="15"/>
      <c r="EC289" s="15"/>
      <c r="EJ289" s="15"/>
      <c r="EQ289" s="15"/>
      <c r="EX289" s="15"/>
      <c r="FE289" s="15"/>
      <c r="FL289" s="15"/>
      <c r="FS289" s="15"/>
      <c r="FZ289" s="15"/>
      <c r="GG289" s="15"/>
      <c r="GN289" s="15"/>
      <c r="GP289" s="22"/>
      <c r="GQ289" s="22"/>
      <c r="GR289" s="22"/>
      <c r="GS289" s="22"/>
      <c r="GT289" s="22"/>
      <c r="GU289" s="15"/>
      <c r="GV289" s="22"/>
      <c r="GW289" s="22"/>
      <c r="GX289" s="22"/>
      <c r="GY289" s="18"/>
      <c r="GZ289" s="18"/>
      <c r="HA289" s="18"/>
      <c r="HB289" s="18"/>
      <c r="HC289" s="18"/>
      <c r="HD289" s="18"/>
      <c r="HE289" s="18"/>
      <c r="HF289" s="18"/>
      <c r="HG289" s="18"/>
      <c r="HH289" s="18"/>
      <c r="HI289" s="18"/>
      <c r="HJ289" s="18"/>
      <c r="HK289" s="18"/>
      <c r="HL289" s="18"/>
      <c r="HM289" s="18"/>
      <c r="HN289" s="18"/>
      <c r="HO289" s="18"/>
      <c r="HP289" s="18"/>
      <c r="HQ289" s="18"/>
      <c r="HR289" s="18"/>
      <c r="HS289" s="18"/>
      <c r="HT289" s="18"/>
      <c r="HU289" s="18"/>
      <c r="HV289" s="18"/>
      <c r="HW289" s="18"/>
      <c r="HX289" s="18"/>
      <c r="HY289" s="18"/>
      <c r="HZ289" s="18"/>
      <c r="IA289" s="18"/>
      <c r="IB289" s="18"/>
      <c r="IC289" s="18"/>
      <c r="ID289" s="18"/>
      <c r="IE289" s="18"/>
      <c r="IF289" s="18"/>
      <c r="IG289" s="18"/>
      <c r="IH289" s="18"/>
      <c r="II289" s="18"/>
      <c r="IJ289" s="18"/>
      <c r="IK289" s="18"/>
      <c r="IL289" s="18"/>
      <c r="IM289" s="18"/>
      <c r="IN289" s="18"/>
      <c r="IO289" s="18"/>
      <c r="IP289" s="18"/>
      <c r="IQ289" s="18"/>
      <c r="IR289" s="18"/>
      <c r="IS289" s="18"/>
      <c r="IT289" s="18"/>
      <c r="IU289" s="18"/>
      <c r="IV289" s="18"/>
      <c r="IW289" s="18"/>
      <c r="IX289" s="18"/>
      <c r="IY289" s="18"/>
      <c r="IZ289" s="18"/>
      <c r="JA289" s="18"/>
      <c r="JB289" s="18"/>
      <c r="JC289" s="18"/>
      <c r="JD289" s="18"/>
      <c r="JE289" s="18"/>
      <c r="JF289" s="18"/>
    </row>
    <row r="290" spans="36:266" x14ac:dyDescent="0.3">
      <c r="AJ290" s="24"/>
      <c r="AK290" s="24"/>
      <c r="AL290" s="20"/>
      <c r="AM290" s="23"/>
      <c r="AN290" s="18"/>
      <c r="AO290" s="24"/>
      <c r="AU290" s="19"/>
      <c r="AV290" s="19"/>
      <c r="AW290" s="71"/>
      <c r="AX290" s="71"/>
      <c r="AY290" s="71"/>
      <c r="BB290" s="25"/>
      <c r="BC290" s="21"/>
      <c r="BG290" s="18"/>
      <c r="BN290" s="22"/>
      <c r="BO290" s="22"/>
      <c r="BP290" s="22"/>
      <c r="BQ290" s="22"/>
      <c r="BR290" s="15"/>
      <c r="CF290" s="15"/>
      <c r="CL290" s="22"/>
      <c r="CM290" s="15"/>
      <c r="CR290" s="22"/>
      <c r="CT290" s="15"/>
      <c r="CW290" s="22"/>
      <c r="DA290" s="15"/>
      <c r="DH290" s="15"/>
      <c r="DJ290" s="22"/>
      <c r="DO290" s="15"/>
      <c r="DV290" s="15"/>
      <c r="EC290" s="15"/>
      <c r="EJ290" s="15"/>
      <c r="EQ290" s="15"/>
      <c r="EX290" s="15"/>
      <c r="FE290" s="15"/>
      <c r="FL290" s="15"/>
      <c r="FS290" s="15"/>
      <c r="FZ290" s="15"/>
      <c r="GG290" s="15"/>
      <c r="GN290" s="15"/>
      <c r="GP290" s="22"/>
      <c r="GQ290" s="22"/>
      <c r="GR290" s="22"/>
      <c r="GS290" s="22"/>
      <c r="GT290" s="22"/>
      <c r="GU290" s="15"/>
      <c r="GV290" s="22"/>
      <c r="GW290" s="22"/>
      <c r="GX290" s="22"/>
      <c r="GY290" s="18"/>
      <c r="GZ290" s="18"/>
      <c r="HA290" s="18"/>
      <c r="HB290" s="18"/>
      <c r="HC290" s="18"/>
      <c r="HD290" s="18"/>
      <c r="HE290" s="18"/>
      <c r="HF290" s="18"/>
      <c r="HG290" s="18"/>
      <c r="HH290" s="18"/>
      <c r="HI290" s="18"/>
      <c r="HJ290" s="18"/>
      <c r="HK290" s="18"/>
      <c r="HL290" s="18"/>
      <c r="HM290" s="18"/>
      <c r="HN290" s="18"/>
      <c r="HO290" s="18"/>
      <c r="HP290" s="18"/>
      <c r="HQ290" s="18"/>
      <c r="HR290" s="18"/>
      <c r="HS290" s="18"/>
      <c r="HT290" s="18"/>
      <c r="HU290" s="18"/>
      <c r="HV290" s="18"/>
      <c r="HW290" s="18"/>
      <c r="HX290" s="18"/>
      <c r="HY290" s="18"/>
      <c r="HZ290" s="18"/>
      <c r="IA290" s="18"/>
      <c r="IB290" s="18"/>
      <c r="IC290" s="18"/>
      <c r="ID290" s="18"/>
      <c r="IE290" s="18"/>
      <c r="IF290" s="18"/>
      <c r="IG290" s="18"/>
      <c r="IH290" s="18"/>
      <c r="II290" s="18"/>
      <c r="IJ290" s="18"/>
      <c r="IK290" s="18"/>
      <c r="IL290" s="18"/>
      <c r="IM290" s="18"/>
      <c r="IN290" s="18"/>
      <c r="IO290" s="18"/>
      <c r="IP290" s="18"/>
      <c r="IQ290" s="18"/>
      <c r="IR290" s="18"/>
      <c r="IS290" s="18"/>
      <c r="IT290" s="18"/>
      <c r="IU290" s="18"/>
      <c r="IV290" s="18"/>
      <c r="IW290" s="18"/>
      <c r="IX290" s="18"/>
      <c r="IY290" s="18"/>
      <c r="IZ290" s="18"/>
      <c r="JA290" s="18"/>
      <c r="JB290" s="18"/>
      <c r="JC290" s="18"/>
      <c r="JD290" s="18"/>
      <c r="JE290" s="18"/>
      <c r="JF290" s="18"/>
    </row>
    <row r="291" spans="36:266" x14ac:dyDescent="0.3">
      <c r="AJ291" s="24"/>
      <c r="AK291" s="24"/>
      <c r="AL291" s="20"/>
      <c r="AM291" s="23"/>
      <c r="AN291" s="18"/>
      <c r="AO291" s="24"/>
      <c r="AU291" s="19"/>
      <c r="AV291" s="19"/>
      <c r="AW291" s="71"/>
      <c r="AX291" s="71"/>
      <c r="AY291" s="71"/>
      <c r="BB291" s="25"/>
      <c r="BC291" s="21"/>
      <c r="BG291" s="18"/>
      <c r="BN291" s="22"/>
      <c r="BO291" s="22"/>
      <c r="BP291" s="22"/>
      <c r="BQ291" s="22"/>
      <c r="BR291" s="15"/>
      <c r="CF291" s="15"/>
      <c r="CL291" s="22"/>
      <c r="CM291" s="15"/>
      <c r="CR291" s="22"/>
      <c r="CT291" s="15"/>
      <c r="CW291" s="22"/>
      <c r="DA291" s="15"/>
      <c r="DH291" s="15"/>
      <c r="DJ291" s="22"/>
      <c r="DO291" s="15"/>
      <c r="DV291" s="15"/>
      <c r="EC291" s="15"/>
      <c r="EJ291" s="15"/>
      <c r="EQ291" s="15"/>
      <c r="EX291" s="15"/>
      <c r="FE291" s="15"/>
      <c r="FL291" s="15"/>
      <c r="FS291" s="15"/>
      <c r="FZ291" s="15"/>
      <c r="GG291" s="15"/>
      <c r="GN291" s="15"/>
      <c r="GP291" s="22"/>
      <c r="GQ291" s="22"/>
      <c r="GR291" s="22"/>
      <c r="GS291" s="22"/>
      <c r="GT291" s="22"/>
      <c r="GU291" s="15"/>
      <c r="GV291" s="22"/>
      <c r="GW291" s="22"/>
      <c r="GX291" s="22"/>
      <c r="GY291" s="18"/>
      <c r="GZ291" s="18"/>
      <c r="HA291" s="18"/>
      <c r="HB291" s="18"/>
      <c r="HC291" s="18"/>
      <c r="HD291" s="18"/>
      <c r="HE291" s="18"/>
      <c r="HF291" s="18"/>
      <c r="HG291" s="18"/>
      <c r="HH291" s="18"/>
      <c r="HI291" s="18"/>
      <c r="HJ291" s="18"/>
      <c r="HK291" s="18"/>
      <c r="HL291" s="18"/>
      <c r="HM291" s="18"/>
      <c r="HN291" s="18"/>
      <c r="HO291" s="18"/>
      <c r="HP291" s="18"/>
      <c r="HQ291" s="18"/>
      <c r="HR291" s="18"/>
      <c r="HS291" s="18"/>
      <c r="HT291" s="18"/>
      <c r="HU291" s="18"/>
      <c r="HV291" s="18"/>
      <c r="HW291" s="18"/>
      <c r="HX291" s="18"/>
      <c r="HY291" s="18"/>
      <c r="HZ291" s="18"/>
      <c r="IA291" s="18"/>
      <c r="IB291" s="18"/>
      <c r="IC291" s="18"/>
      <c r="ID291" s="18"/>
      <c r="IE291" s="18"/>
      <c r="IF291" s="18"/>
      <c r="IG291" s="18"/>
      <c r="IH291" s="18"/>
      <c r="II291" s="18"/>
      <c r="IJ291" s="18"/>
      <c r="IK291" s="18"/>
      <c r="IL291" s="18"/>
      <c r="IM291" s="18"/>
      <c r="IN291" s="18"/>
      <c r="IO291" s="18"/>
      <c r="IP291" s="18"/>
      <c r="IQ291" s="18"/>
      <c r="IR291" s="18"/>
      <c r="IS291" s="18"/>
      <c r="IT291" s="18"/>
      <c r="IU291" s="18"/>
      <c r="IV291" s="18"/>
      <c r="IW291" s="18"/>
      <c r="IX291" s="18"/>
      <c r="IY291" s="18"/>
      <c r="IZ291" s="18"/>
      <c r="JA291" s="18"/>
      <c r="JB291" s="18"/>
      <c r="JC291" s="18"/>
      <c r="JD291" s="18"/>
      <c r="JE291" s="18"/>
      <c r="JF291" s="18"/>
    </row>
    <row r="292" spans="36:266" x14ac:dyDescent="0.3">
      <c r="AJ292" s="24"/>
      <c r="AK292" s="24"/>
      <c r="AL292" s="20"/>
      <c r="AM292" s="23"/>
      <c r="AN292" s="18"/>
      <c r="AO292" s="24"/>
      <c r="AU292" s="19"/>
      <c r="AV292" s="19"/>
      <c r="AW292" s="71"/>
      <c r="AX292" s="71"/>
      <c r="AY292" s="71"/>
      <c r="BB292" s="25"/>
      <c r="BC292" s="21"/>
      <c r="BG292" s="18"/>
      <c r="BN292" s="22"/>
      <c r="BO292" s="22"/>
      <c r="BP292" s="22"/>
      <c r="BQ292" s="22"/>
      <c r="BR292" s="15"/>
      <c r="CF292" s="15"/>
      <c r="CL292" s="22"/>
      <c r="CM292" s="15"/>
      <c r="CR292" s="22"/>
      <c r="CT292" s="15"/>
      <c r="CW292" s="22"/>
      <c r="DA292" s="15"/>
      <c r="DH292" s="15"/>
      <c r="DJ292" s="22"/>
      <c r="DO292" s="15"/>
      <c r="DV292" s="15"/>
      <c r="EC292" s="15"/>
      <c r="EJ292" s="15"/>
      <c r="EQ292" s="15"/>
      <c r="EX292" s="15"/>
      <c r="FE292" s="15"/>
      <c r="FL292" s="15"/>
      <c r="FS292" s="15"/>
      <c r="FZ292" s="15"/>
      <c r="GG292" s="15"/>
      <c r="GN292" s="15"/>
      <c r="GP292" s="22"/>
      <c r="GQ292" s="22"/>
      <c r="GR292" s="22"/>
      <c r="GS292" s="22"/>
      <c r="GT292" s="22"/>
      <c r="GU292" s="15"/>
      <c r="GV292" s="22"/>
      <c r="GW292" s="22"/>
      <c r="GX292" s="22"/>
      <c r="GY292" s="18"/>
      <c r="GZ292" s="18"/>
      <c r="HA292" s="18"/>
      <c r="HB292" s="18"/>
      <c r="HC292" s="18"/>
      <c r="HD292" s="18"/>
      <c r="HE292" s="18"/>
      <c r="HF292" s="18"/>
      <c r="HG292" s="18"/>
      <c r="HH292" s="18"/>
      <c r="HI292" s="18"/>
      <c r="HJ292" s="18"/>
      <c r="HK292" s="18"/>
      <c r="HL292" s="18"/>
      <c r="HM292" s="18"/>
      <c r="HN292" s="18"/>
      <c r="HO292" s="18"/>
      <c r="HP292" s="18"/>
      <c r="HQ292" s="18"/>
      <c r="HR292" s="18"/>
      <c r="HS292" s="18"/>
      <c r="HT292" s="18"/>
      <c r="HU292" s="18"/>
      <c r="HV292" s="18"/>
      <c r="HW292" s="18"/>
      <c r="HX292" s="18"/>
      <c r="HY292" s="18"/>
      <c r="HZ292" s="18"/>
      <c r="IA292" s="18"/>
      <c r="IB292" s="18"/>
      <c r="IC292" s="18"/>
      <c r="ID292" s="18"/>
      <c r="IE292" s="18"/>
      <c r="IF292" s="18"/>
      <c r="IG292" s="18"/>
      <c r="IH292" s="18"/>
      <c r="II292" s="18"/>
      <c r="IJ292" s="18"/>
      <c r="IK292" s="18"/>
      <c r="IL292" s="18"/>
      <c r="IM292" s="18"/>
      <c r="IN292" s="18"/>
      <c r="IO292" s="18"/>
      <c r="IP292" s="18"/>
      <c r="IQ292" s="18"/>
      <c r="IR292" s="18"/>
      <c r="IS292" s="18"/>
      <c r="IT292" s="18"/>
      <c r="IU292" s="18"/>
      <c r="IV292" s="18"/>
      <c r="IW292" s="18"/>
      <c r="IX292" s="18"/>
      <c r="IY292" s="18"/>
      <c r="IZ292" s="18"/>
      <c r="JA292" s="18"/>
      <c r="JB292" s="18"/>
      <c r="JC292" s="18"/>
      <c r="JD292" s="18"/>
      <c r="JE292" s="18"/>
      <c r="JF292" s="18"/>
    </row>
    <row r="293" spans="36:266" x14ac:dyDescent="0.3">
      <c r="AJ293" s="24"/>
      <c r="AK293" s="24"/>
      <c r="AL293" s="20"/>
      <c r="AM293" s="23"/>
      <c r="AN293" s="18"/>
      <c r="AO293" s="24"/>
      <c r="AU293" s="19"/>
      <c r="AV293" s="19"/>
      <c r="AW293" s="71"/>
      <c r="AX293" s="71"/>
      <c r="AY293" s="71"/>
      <c r="BB293" s="25"/>
      <c r="BC293" s="21"/>
      <c r="BG293" s="18"/>
      <c r="BN293" s="22"/>
      <c r="BO293" s="22"/>
      <c r="BP293" s="22"/>
      <c r="BQ293" s="22"/>
      <c r="BR293" s="15"/>
      <c r="CF293" s="15"/>
      <c r="CL293" s="22"/>
      <c r="CM293" s="15"/>
      <c r="CR293" s="22"/>
      <c r="CT293" s="15"/>
      <c r="CW293" s="22"/>
      <c r="DA293" s="15"/>
      <c r="DH293" s="15"/>
      <c r="DJ293" s="22"/>
      <c r="DO293" s="15"/>
      <c r="DV293" s="15"/>
      <c r="EC293" s="15"/>
      <c r="EJ293" s="15"/>
      <c r="EQ293" s="15"/>
      <c r="EX293" s="15"/>
      <c r="FE293" s="15"/>
      <c r="FL293" s="15"/>
      <c r="FS293" s="15"/>
      <c r="FZ293" s="15"/>
      <c r="GG293" s="15"/>
      <c r="GN293" s="15"/>
      <c r="GP293" s="22"/>
      <c r="GQ293" s="22"/>
      <c r="GR293" s="22"/>
      <c r="GS293" s="22"/>
      <c r="GT293" s="22"/>
      <c r="GU293" s="15"/>
      <c r="GV293" s="22"/>
      <c r="GW293" s="22"/>
      <c r="GX293" s="22"/>
      <c r="GY293" s="18"/>
      <c r="GZ293" s="18"/>
      <c r="HA293" s="18"/>
      <c r="HB293" s="18"/>
      <c r="HC293" s="18"/>
      <c r="HD293" s="18"/>
      <c r="HE293" s="18"/>
      <c r="HF293" s="18"/>
      <c r="HG293" s="18"/>
      <c r="HH293" s="18"/>
      <c r="HI293" s="18"/>
      <c r="HJ293" s="18"/>
      <c r="HK293" s="18"/>
      <c r="HL293" s="18"/>
      <c r="HM293" s="18"/>
      <c r="HN293" s="18"/>
      <c r="HO293" s="18"/>
      <c r="HP293" s="18"/>
      <c r="HQ293" s="18"/>
      <c r="HR293" s="18"/>
      <c r="HS293" s="18"/>
      <c r="HT293" s="18"/>
      <c r="HU293" s="18"/>
      <c r="HV293" s="18"/>
      <c r="HW293" s="18"/>
      <c r="HX293" s="18"/>
      <c r="HY293" s="18"/>
      <c r="HZ293" s="18"/>
      <c r="IA293" s="18"/>
      <c r="IB293" s="18"/>
      <c r="IC293" s="18"/>
      <c r="ID293" s="18"/>
      <c r="IE293" s="18"/>
      <c r="IF293" s="18"/>
      <c r="IG293" s="18"/>
      <c r="IH293" s="18"/>
      <c r="II293" s="18"/>
      <c r="IJ293" s="18"/>
      <c r="IK293" s="18"/>
      <c r="IL293" s="18"/>
      <c r="IM293" s="18"/>
      <c r="IN293" s="18"/>
      <c r="IO293" s="18"/>
      <c r="IP293" s="18"/>
      <c r="IQ293" s="18"/>
      <c r="IR293" s="18"/>
      <c r="IS293" s="18"/>
      <c r="IT293" s="18"/>
      <c r="IU293" s="18"/>
      <c r="IV293" s="18"/>
      <c r="IW293" s="18"/>
      <c r="IX293" s="18"/>
      <c r="IY293" s="18"/>
      <c r="IZ293" s="18"/>
      <c r="JA293" s="18"/>
      <c r="JB293" s="18"/>
      <c r="JC293" s="18"/>
      <c r="JD293" s="18"/>
      <c r="JE293" s="18"/>
      <c r="JF293" s="18"/>
    </row>
    <row r="294" spans="36:266" x14ac:dyDescent="0.3">
      <c r="AJ294" s="24"/>
      <c r="AK294" s="24"/>
      <c r="AL294" s="20"/>
      <c r="AM294" s="23"/>
      <c r="AN294" s="18"/>
      <c r="AO294" s="24"/>
      <c r="AU294" s="19"/>
      <c r="AV294" s="19"/>
      <c r="AW294" s="71"/>
      <c r="AX294" s="71"/>
      <c r="AY294" s="71"/>
      <c r="BB294" s="25"/>
      <c r="BC294" s="21"/>
      <c r="BG294" s="18"/>
      <c r="BN294" s="22"/>
      <c r="BO294" s="22"/>
      <c r="BP294" s="22"/>
      <c r="BQ294" s="22"/>
      <c r="BR294" s="15"/>
      <c r="CF294" s="15"/>
      <c r="CL294" s="22"/>
      <c r="CM294" s="15"/>
      <c r="CR294" s="22"/>
      <c r="CT294" s="15"/>
      <c r="CW294" s="22"/>
      <c r="DA294" s="15"/>
      <c r="DH294" s="15"/>
      <c r="DJ294" s="22"/>
      <c r="DO294" s="15"/>
      <c r="DV294" s="15"/>
      <c r="EC294" s="15"/>
      <c r="EJ294" s="15"/>
      <c r="EQ294" s="15"/>
      <c r="EX294" s="15"/>
      <c r="FE294" s="15"/>
      <c r="FL294" s="15"/>
      <c r="FS294" s="15"/>
      <c r="FZ294" s="15"/>
      <c r="GG294" s="15"/>
      <c r="GN294" s="15"/>
      <c r="GP294" s="22"/>
      <c r="GQ294" s="22"/>
      <c r="GR294" s="22"/>
      <c r="GS294" s="22"/>
      <c r="GT294" s="22"/>
      <c r="GU294" s="15"/>
      <c r="GV294" s="22"/>
      <c r="GW294" s="22"/>
      <c r="GX294" s="22"/>
      <c r="GY294" s="18"/>
      <c r="GZ294" s="18"/>
      <c r="HA294" s="18"/>
      <c r="HB294" s="18"/>
      <c r="HC294" s="18"/>
      <c r="HD294" s="18"/>
      <c r="HE294" s="18"/>
      <c r="HF294" s="18"/>
      <c r="HG294" s="18"/>
      <c r="HH294" s="18"/>
      <c r="HI294" s="18"/>
      <c r="HJ294" s="18"/>
      <c r="HK294" s="18"/>
      <c r="HL294" s="18"/>
      <c r="HM294" s="18"/>
      <c r="HN294" s="18"/>
      <c r="HO294" s="18"/>
      <c r="HP294" s="18"/>
      <c r="HQ294" s="18"/>
      <c r="HR294" s="18"/>
      <c r="HS294" s="18"/>
      <c r="HT294" s="18"/>
      <c r="HU294" s="18"/>
      <c r="HV294" s="18"/>
      <c r="HW294" s="18"/>
      <c r="HX294" s="18"/>
      <c r="HY294" s="18"/>
      <c r="HZ294" s="18"/>
      <c r="IA294" s="18"/>
      <c r="IB294" s="18"/>
      <c r="IC294" s="18"/>
      <c r="ID294" s="18"/>
      <c r="IE294" s="18"/>
      <c r="IF294" s="18"/>
      <c r="IG294" s="18"/>
      <c r="IH294" s="18"/>
      <c r="II294" s="18"/>
      <c r="IJ294" s="18"/>
      <c r="IK294" s="18"/>
      <c r="IL294" s="18"/>
      <c r="IM294" s="18"/>
      <c r="IN294" s="18"/>
      <c r="IO294" s="18"/>
      <c r="IP294" s="18"/>
      <c r="IQ294" s="18"/>
      <c r="IR294" s="18"/>
      <c r="IS294" s="18"/>
      <c r="IT294" s="18"/>
      <c r="IU294" s="18"/>
      <c r="IV294" s="18"/>
      <c r="IW294" s="18"/>
      <c r="IX294" s="18"/>
      <c r="IY294" s="18"/>
      <c r="IZ294" s="18"/>
      <c r="JA294" s="18"/>
      <c r="JB294" s="18"/>
      <c r="JC294" s="18"/>
      <c r="JD294" s="18"/>
      <c r="JE294" s="18"/>
      <c r="JF294" s="18"/>
    </row>
    <row r="295" spans="36:266" x14ac:dyDescent="0.3">
      <c r="AJ295" s="24"/>
      <c r="AK295" s="24"/>
      <c r="AL295" s="20"/>
      <c r="AM295" s="23"/>
      <c r="AN295" s="18"/>
      <c r="AO295" s="24"/>
      <c r="AU295" s="19"/>
      <c r="AV295" s="19"/>
      <c r="AW295" s="71"/>
      <c r="AX295" s="71"/>
      <c r="AY295" s="71"/>
      <c r="BB295" s="25"/>
      <c r="BC295" s="21"/>
      <c r="BG295" s="18"/>
      <c r="BN295" s="22"/>
      <c r="BO295" s="22"/>
      <c r="BP295" s="22"/>
      <c r="BQ295" s="22"/>
      <c r="BR295" s="15"/>
      <c r="CF295" s="15"/>
      <c r="CL295" s="22"/>
      <c r="CM295" s="15"/>
      <c r="CR295" s="22"/>
      <c r="CT295" s="15"/>
      <c r="CW295" s="22"/>
      <c r="DA295" s="15"/>
      <c r="DH295" s="15"/>
      <c r="DJ295" s="22"/>
      <c r="DO295" s="15"/>
      <c r="DV295" s="15"/>
      <c r="EC295" s="15"/>
      <c r="EJ295" s="15"/>
      <c r="EQ295" s="15"/>
      <c r="EX295" s="15"/>
      <c r="FE295" s="15"/>
      <c r="FL295" s="15"/>
      <c r="FS295" s="15"/>
      <c r="FZ295" s="15"/>
      <c r="GG295" s="15"/>
      <c r="GN295" s="15"/>
      <c r="GP295" s="22"/>
      <c r="GQ295" s="22"/>
      <c r="GR295" s="22"/>
      <c r="GS295" s="22"/>
      <c r="GT295" s="22"/>
      <c r="GU295" s="15"/>
      <c r="GV295" s="22"/>
      <c r="GW295" s="22"/>
      <c r="GX295" s="22"/>
      <c r="GY295" s="18"/>
      <c r="GZ295" s="18"/>
      <c r="HA295" s="18"/>
      <c r="HB295" s="18"/>
      <c r="HC295" s="18"/>
      <c r="HD295" s="18"/>
      <c r="HE295" s="18"/>
      <c r="HF295" s="18"/>
      <c r="HG295" s="18"/>
      <c r="HH295" s="18"/>
      <c r="HI295" s="18"/>
      <c r="HJ295" s="18"/>
      <c r="HK295" s="18"/>
      <c r="HL295" s="18"/>
      <c r="HM295" s="18"/>
      <c r="HN295" s="18"/>
      <c r="HO295" s="18"/>
      <c r="HP295" s="18"/>
      <c r="HQ295" s="18"/>
      <c r="HR295" s="18"/>
      <c r="HS295" s="18"/>
      <c r="HT295" s="18"/>
      <c r="HU295" s="18"/>
      <c r="HV295" s="18"/>
      <c r="HW295" s="18"/>
      <c r="HX295" s="18"/>
      <c r="HY295" s="18"/>
      <c r="HZ295" s="18"/>
      <c r="IA295" s="18"/>
      <c r="IB295" s="18"/>
      <c r="IC295" s="18"/>
      <c r="ID295" s="18"/>
      <c r="IE295" s="18"/>
      <c r="IF295" s="18"/>
      <c r="IG295" s="18"/>
      <c r="IH295" s="18"/>
      <c r="II295" s="18"/>
      <c r="IJ295" s="18"/>
      <c r="IK295" s="18"/>
      <c r="IL295" s="18"/>
      <c r="IM295" s="18"/>
      <c r="IN295" s="18"/>
      <c r="IO295" s="18"/>
      <c r="IP295" s="18"/>
      <c r="IQ295" s="18"/>
      <c r="IR295" s="18"/>
      <c r="IS295" s="18"/>
      <c r="IT295" s="18"/>
      <c r="IU295" s="18"/>
      <c r="IV295" s="18"/>
      <c r="IW295" s="18"/>
      <c r="IX295" s="18"/>
      <c r="IY295" s="18"/>
      <c r="IZ295" s="18"/>
      <c r="JA295" s="18"/>
      <c r="JB295" s="18"/>
      <c r="JC295" s="18"/>
      <c r="JD295" s="18"/>
      <c r="JE295" s="18"/>
      <c r="JF295" s="18"/>
    </row>
    <row r="296" spans="36:266" x14ac:dyDescent="0.3">
      <c r="AJ296" s="24"/>
      <c r="AK296" s="24"/>
      <c r="AL296" s="20"/>
      <c r="AM296" s="23"/>
      <c r="AN296" s="18"/>
      <c r="AO296" s="24"/>
      <c r="AU296" s="19"/>
      <c r="AV296" s="19"/>
      <c r="AW296" s="71"/>
      <c r="AX296" s="71"/>
      <c r="AY296" s="71"/>
      <c r="BB296" s="25"/>
      <c r="BC296" s="21"/>
      <c r="BG296" s="18"/>
      <c r="BN296" s="22"/>
      <c r="BO296" s="22"/>
      <c r="BP296" s="22"/>
      <c r="BQ296" s="22"/>
      <c r="BR296" s="15"/>
      <c r="CF296" s="15"/>
      <c r="CL296" s="22"/>
      <c r="CM296" s="15"/>
      <c r="CR296" s="22"/>
      <c r="CT296" s="15"/>
      <c r="CW296" s="22"/>
      <c r="DA296" s="15"/>
      <c r="DH296" s="15"/>
      <c r="DJ296" s="22"/>
      <c r="DO296" s="15"/>
      <c r="DV296" s="15"/>
      <c r="EC296" s="15"/>
      <c r="EJ296" s="15"/>
      <c r="EQ296" s="15"/>
      <c r="EX296" s="15"/>
      <c r="FE296" s="15"/>
      <c r="FL296" s="15"/>
      <c r="FS296" s="15"/>
      <c r="FZ296" s="15"/>
      <c r="GG296" s="15"/>
      <c r="GN296" s="15"/>
      <c r="GP296" s="22"/>
      <c r="GQ296" s="22"/>
      <c r="GR296" s="22"/>
      <c r="GS296" s="22"/>
      <c r="GT296" s="22"/>
      <c r="GU296" s="15"/>
      <c r="GV296" s="22"/>
      <c r="GW296" s="22"/>
      <c r="GX296" s="22"/>
      <c r="GY296" s="18"/>
      <c r="GZ296" s="18"/>
      <c r="HA296" s="18"/>
      <c r="HB296" s="18"/>
      <c r="HC296" s="18"/>
      <c r="HD296" s="18"/>
      <c r="HE296" s="18"/>
      <c r="HF296" s="18"/>
      <c r="HG296" s="18"/>
      <c r="HH296" s="18"/>
      <c r="HI296" s="18"/>
      <c r="HJ296" s="18"/>
      <c r="HK296" s="18"/>
      <c r="HL296" s="18"/>
      <c r="HM296" s="18"/>
      <c r="HN296" s="18"/>
      <c r="HO296" s="18"/>
      <c r="HP296" s="18"/>
      <c r="HQ296" s="18"/>
      <c r="HR296" s="18"/>
      <c r="HS296" s="18"/>
      <c r="HT296" s="18"/>
      <c r="HU296" s="18"/>
      <c r="HV296" s="18"/>
      <c r="HW296" s="18"/>
      <c r="HX296" s="18"/>
      <c r="HY296" s="18"/>
      <c r="HZ296" s="18"/>
      <c r="IA296" s="18"/>
      <c r="IB296" s="18"/>
      <c r="IC296" s="18"/>
      <c r="ID296" s="18"/>
      <c r="IE296" s="18"/>
      <c r="IF296" s="18"/>
      <c r="IG296" s="18"/>
      <c r="IH296" s="18"/>
      <c r="II296" s="18"/>
      <c r="IJ296" s="18"/>
      <c r="IK296" s="18"/>
      <c r="IL296" s="18"/>
      <c r="IM296" s="18"/>
      <c r="IN296" s="18"/>
      <c r="IO296" s="18"/>
      <c r="IP296" s="18"/>
      <c r="IQ296" s="18"/>
      <c r="IR296" s="18"/>
      <c r="IS296" s="18"/>
      <c r="IT296" s="18"/>
      <c r="IU296" s="18"/>
      <c r="IV296" s="18"/>
      <c r="IW296" s="18"/>
      <c r="IX296" s="18"/>
      <c r="IY296" s="18"/>
      <c r="IZ296" s="18"/>
      <c r="JA296" s="18"/>
      <c r="JB296" s="18"/>
      <c r="JC296" s="18"/>
      <c r="JD296" s="18"/>
      <c r="JE296" s="18"/>
      <c r="JF296" s="18"/>
    </row>
    <row r="297" spans="36:266" x14ac:dyDescent="0.3">
      <c r="AJ297" s="24"/>
      <c r="AK297" s="24"/>
      <c r="AL297" s="20"/>
      <c r="AM297" s="23"/>
      <c r="AN297" s="18"/>
      <c r="AO297" s="24"/>
      <c r="AU297" s="19"/>
      <c r="AV297" s="19"/>
      <c r="AW297" s="71"/>
      <c r="AX297" s="71"/>
      <c r="AY297" s="71"/>
      <c r="BB297" s="25"/>
      <c r="BC297" s="21"/>
      <c r="BG297" s="18"/>
      <c r="BN297" s="22"/>
      <c r="BO297" s="22"/>
      <c r="BP297" s="22"/>
      <c r="BQ297" s="22"/>
      <c r="BR297" s="15"/>
      <c r="CF297" s="15"/>
      <c r="CL297" s="22"/>
      <c r="CM297" s="15"/>
      <c r="CR297" s="22"/>
      <c r="CT297" s="15"/>
      <c r="CW297" s="22"/>
      <c r="DA297" s="15"/>
      <c r="DH297" s="15"/>
      <c r="DJ297" s="22"/>
      <c r="DO297" s="15"/>
      <c r="DV297" s="15"/>
      <c r="EC297" s="15"/>
      <c r="EJ297" s="15"/>
      <c r="EQ297" s="15"/>
      <c r="EX297" s="15"/>
      <c r="FE297" s="15"/>
      <c r="FL297" s="15"/>
      <c r="FS297" s="15"/>
      <c r="FZ297" s="15"/>
      <c r="GG297" s="15"/>
      <c r="GN297" s="15"/>
      <c r="GP297" s="22"/>
      <c r="GQ297" s="22"/>
      <c r="GR297" s="22"/>
      <c r="GS297" s="22"/>
      <c r="GT297" s="22"/>
      <c r="GU297" s="15"/>
      <c r="GV297" s="22"/>
      <c r="GW297" s="22"/>
      <c r="GX297" s="22"/>
      <c r="GY297" s="18"/>
      <c r="GZ297" s="18"/>
      <c r="HA297" s="18"/>
      <c r="HB297" s="18"/>
      <c r="HC297" s="18"/>
      <c r="HD297" s="18"/>
      <c r="HE297" s="18"/>
      <c r="HF297" s="18"/>
      <c r="HG297" s="18"/>
      <c r="HH297" s="18"/>
      <c r="HI297" s="18"/>
      <c r="HJ297" s="18"/>
      <c r="HK297" s="18"/>
      <c r="HL297" s="18"/>
      <c r="HM297" s="18"/>
      <c r="HN297" s="18"/>
      <c r="HO297" s="18"/>
      <c r="HP297" s="18"/>
      <c r="HQ297" s="18"/>
      <c r="HR297" s="18"/>
      <c r="HS297" s="18"/>
      <c r="HT297" s="18"/>
      <c r="HU297" s="18"/>
      <c r="HV297" s="18"/>
      <c r="HW297" s="18"/>
      <c r="HX297" s="18"/>
      <c r="HY297" s="18"/>
      <c r="HZ297" s="18"/>
      <c r="IA297" s="18"/>
      <c r="IB297" s="18"/>
      <c r="IC297" s="18"/>
      <c r="ID297" s="18"/>
      <c r="IE297" s="18"/>
      <c r="IF297" s="18"/>
      <c r="IG297" s="18"/>
      <c r="IH297" s="18"/>
      <c r="II297" s="18"/>
      <c r="IJ297" s="18"/>
      <c r="IK297" s="18"/>
      <c r="IL297" s="18"/>
      <c r="IM297" s="18"/>
      <c r="IN297" s="18"/>
      <c r="IO297" s="18"/>
      <c r="IP297" s="18"/>
      <c r="IQ297" s="18"/>
      <c r="IR297" s="18"/>
      <c r="IS297" s="18"/>
      <c r="IT297" s="18"/>
      <c r="IU297" s="18"/>
      <c r="IV297" s="18"/>
      <c r="IW297" s="18"/>
      <c r="IX297" s="18"/>
      <c r="IY297" s="18"/>
      <c r="IZ297" s="18"/>
      <c r="JA297" s="18"/>
      <c r="JB297" s="18"/>
      <c r="JC297" s="18"/>
      <c r="JD297" s="18"/>
      <c r="JE297" s="18"/>
      <c r="JF297" s="18"/>
    </row>
    <row r="298" spans="36:266" x14ac:dyDescent="0.3">
      <c r="AJ298" s="24"/>
      <c r="AK298" s="24"/>
      <c r="AL298" s="20"/>
      <c r="AM298" s="23"/>
      <c r="AN298" s="18"/>
      <c r="AO298" s="24"/>
      <c r="AU298" s="19"/>
      <c r="AV298" s="19"/>
      <c r="AW298" s="71"/>
      <c r="AX298" s="71"/>
      <c r="AY298" s="71"/>
      <c r="BB298" s="25"/>
      <c r="BC298" s="21"/>
      <c r="BG298" s="18"/>
      <c r="BN298" s="22"/>
      <c r="BO298" s="22"/>
      <c r="BP298" s="22"/>
      <c r="BQ298" s="22"/>
      <c r="BR298" s="15"/>
      <c r="CF298" s="15"/>
      <c r="CL298" s="22"/>
      <c r="CM298" s="15"/>
      <c r="CR298" s="22"/>
      <c r="CT298" s="15"/>
      <c r="CW298" s="22"/>
      <c r="DA298" s="15"/>
      <c r="DH298" s="15"/>
      <c r="DJ298" s="22"/>
      <c r="DO298" s="15"/>
      <c r="DV298" s="15"/>
      <c r="EC298" s="15"/>
      <c r="EJ298" s="15"/>
      <c r="EQ298" s="15"/>
      <c r="EX298" s="15"/>
      <c r="FE298" s="15"/>
      <c r="FL298" s="15"/>
      <c r="FS298" s="15"/>
      <c r="FZ298" s="15"/>
      <c r="GG298" s="15"/>
      <c r="GN298" s="15"/>
      <c r="GP298" s="22"/>
      <c r="GQ298" s="22"/>
      <c r="GR298" s="22"/>
      <c r="GS298" s="22"/>
      <c r="GT298" s="22"/>
      <c r="GU298" s="15"/>
      <c r="GV298" s="22"/>
      <c r="GW298" s="22"/>
      <c r="GX298" s="22"/>
      <c r="GY298" s="18"/>
      <c r="GZ298" s="18"/>
      <c r="HA298" s="18"/>
      <c r="HB298" s="18"/>
      <c r="HC298" s="18"/>
      <c r="HD298" s="18"/>
      <c r="HE298" s="18"/>
      <c r="HF298" s="18"/>
      <c r="HG298" s="18"/>
      <c r="HH298" s="18"/>
      <c r="HI298" s="18"/>
      <c r="HJ298" s="18"/>
      <c r="HK298" s="18"/>
      <c r="HL298" s="18"/>
      <c r="HM298" s="18"/>
      <c r="HN298" s="18"/>
      <c r="HO298" s="18"/>
      <c r="HP298" s="18"/>
      <c r="HQ298" s="18"/>
      <c r="HR298" s="18"/>
      <c r="HS298" s="18"/>
      <c r="HT298" s="18"/>
      <c r="HU298" s="18"/>
      <c r="HV298" s="18"/>
      <c r="HW298" s="18"/>
      <c r="HX298" s="18"/>
      <c r="HY298" s="18"/>
      <c r="HZ298" s="18"/>
      <c r="IA298" s="18"/>
      <c r="IB298" s="18"/>
      <c r="IC298" s="18"/>
      <c r="ID298" s="18"/>
      <c r="IE298" s="18"/>
      <c r="IF298" s="18"/>
      <c r="IG298" s="18"/>
      <c r="IH298" s="18"/>
      <c r="II298" s="18"/>
      <c r="IJ298" s="18"/>
      <c r="IK298" s="18"/>
      <c r="IL298" s="18"/>
      <c r="IM298" s="18"/>
      <c r="IN298" s="18"/>
      <c r="IO298" s="18"/>
      <c r="IP298" s="18"/>
      <c r="IQ298" s="18"/>
      <c r="IR298" s="18"/>
      <c r="IS298" s="18"/>
      <c r="IT298" s="18"/>
      <c r="IU298" s="18"/>
      <c r="IV298" s="18"/>
      <c r="IW298" s="18"/>
      <c r="IX298" s="18"/>
      <c r="IY298" s="18"/>
      <c r="IZ298" s="18"/>
      <c r="JA298" s="18"/>
      <c r="JB298" s="18"/>
      <c r="JC298" s="18"/>
      <c r="JD298" s="18"/>
      <c r="JE298" s="18"/>
      <c r="JF298" s="18"/>
    </row>
    <row r="299" spans="36:266" x14ac:dyDescent="0.3">
      <c r="AJ299" s="24"/>
      <c r="AK299" s="24"/>
      <c r="AL299" s="20"/>
      <c r="AM299" s="23"/>
      <c r="AN299" s="18"/>
      <c r="AO299" s="24"/>
      <c r="AU299" s="19"/>
      <c r="AV299" s="19"/>
      <c r="AW299" s="71"/>
      <c r="AX299" s="71"/>
      <c r="AY299" s="71"/>
      <c r="BB299" s="25"/>
      <c r="BC299" s="21"/>
      <c r="BG299" s="18"/>
      <c r="BN299" s="22"/>
      <c r="BO299" s="22"/>
      <c r="BP299" s="22"/>
      <c r="BQ299" s="22"/>
      <c r="BR299" s="15"/>
      <c r="CF299" s="15"/>
      <c r="CL299" s="22"/>
      <c r="CM299" s="15"/>
      <c r="CR299" s="22"/>
      <c r="CT299" s="15"/>
      <c r="CW299" s="22"/>
      <c r="DA299" s="15"/>
      <c r="DH299" s="15"/>
      <c r="DJ299" s="22"/>
      <c r="DO299" s="15"/>
      <c r="DV299" s="15"/>
      <c r="EC299" s="15"/>
      <c r="EJ299" s="15"/>
      <c r="EQ299" s="15"/>
      <c r="EX299" s="15"/>
      <c r="FE299" s="15"/>
      <c r="FL299" s="15"/>
      <c r="FS299" s="15"/>
      <c r="FZ299" s="15"/>
      <c r="GG299" s="15"/>
      <c r="GN299" s="15"/>
      <c r="GP299" s="22"/>
      <c r="GQ299" s="22"/>
      <c r="GR299" s="22"/>
      <c r="GS299" s="22"/>
      <c r="GT299" s="22"/>
      <c r="GU299" s="15"/>
      <c r="GV299" s="22"/>
      <c r="GW299" s="22"/>
      <c r="GX299" s="22"/>
      <c r="GY299" s="18"/>
      <c r="GZ299" s="18"/>
      <c r="HA299" s="18"/>
      <c r="HB299" s="18"/>
      <c r="HC299" s="18"/>
      <c r="HD299" s="18"/>
      <c r="HE299" s="18"/>
      <c r="HF299" s="18"/>
      <c r="HG299" s="18"/>
      <c r="HH299" s="18"/>
      <c r="HI299" s="18"/>
      <c r="HJ299" s="18"/>
      <c r="HK299" s="18"/>
      <c r="HL299" s="18"/>
      <c r="HM299" s="18"/>
      <c r="HN299" s="18"/>
      <c r="HO299" s="18"/>
      <c r="HP299" s="18"/>
      <c r="HQ299" s="18"/>
      <c r="HR299" s="18"/>
      <c r="HS299" s="18"/>
      <c r="HT299" s="18"/>
      <c r="HU299" s="18"/>
      <c r="HV299" s="18"/>
      <c r="HW299" s="18"/>
      <c r="HX299" s="18"/>
      <c r="HY299" s="18"/>
      <c r="HZ299" s="18"/>
      <c r="IA299" s="18"/>
      <c r="IB299" s="18"/>
      <c r="IC299" s="18"/>
      <c r="ID299" s="18"/>
      <c r="IE299" s="18"/>
      <c r="IF299" s="18"/>
      <c r="IG299" s="18"/>
      <c r="IH299" s="18"/>
      <c r="II299" s="18"/>
      <c r="IJ299" s="18"/>
      <c r="IK299" s="18"/>
      <c r="IL299" s="18"/>
      <c r="IM299" s="18"/>
      <c r="IN299" s="18"/>
      <c r="IO299" s="18"/>
      <c r="IP299" s="18"/>
      <c r="IQ299" s="18"/>
      <c r="IR299" s="18"/>
      <c r="IS299" s="18"/>
      <c r="IT299" s="18"/>
      <c r="IU299" s="18"/>
      <c r="IV299" s="18"/>
      <c r="IW299" s="18"/>
      <c r="IX299" s="18"/>
      <c r="IY299" s="18"/>
      <c r="IZ299" s="18"/>
      <c r="JA299" s="18"/>
      <c r="JB299" s="18"/>
      <c r="JC299" s="18"/>
      <c r="JD299" s="18"/>
      <c r="JE299" s="18"/>
      <c r="JF299" s="18"/>
    </row>
    <row r="300" spans="36:266" x14ac:dyDescent="0.3">
      <c r="AJ300" s="24"/>
      <c r="AK300" s="24"/>
      <c r="AL300" s="20"/>
      <c r="AM300" s="23"/>
      <c r="AN300" s="18"/>
      <c r="AO300" s="24"/>
      <c r="AU300" s="19"/>
      <c r="AV300" s="19"/>
      <c r="AW300" s="71"/>
      <c r="AX300" s="71"/>
      <c r="AY300" s="71"/>
      <c r="BB300" s="25"/>
      <c r="BC300" s="21"/>
      <c r="BG300" s="18"/>
      <c r="BN300" s="22"/>
      <c r="BO300" s="22"/>
      <c r="BP300" s="22"/>
      <c r="BQ300" s="22"/>
      <c r="BR300" s="15"/>
      <c r="CF300" s="15"/>
      <c r="CL300" s="22"/>
      <c r="CM300" s="15"/>
      <c r="CR300" s="22"/>
      <c r="CT300" s="15"/>
      <c r="CW300" s="22"/>
      <c r="DA300" s="15"/>
      <c r="DH300" s="15"/>
      <c r="DJ300" s="22"/>
      <c r="DO300" s="15"/>
      <c r="DV300" s="15"/>
      <c r="EC300" s="15"/>
      <c r="EJ300" s="15"/>
      <c r="EQ300" s="15"/>
      <c r="EX300" s="15"/>
      <c r="FE300" s="15"/>
      <c r="FL300" s="15"/>
      <c r="FS300" s="15"/>
      <c r="FZ300" s="15"/>
      <c r="GG300" s="15"/>
      <c r="GN300" s="15"/>
      <c r="GP300" s="22"/>
      <c r="GQ300" s="22"/>
      <c r="GR300" s="22"/>
      <c r="GS300" s="22"/>
      <c r="GT300" s="22"/>
      <c r="GU300" s="15"/>
      <c r="GV300" s="22"/>
      <c r="GW300" s="22"/>
      <c r="GX300" s="22"/>
      <c r="GY300" s="18"/>
      <c r="GZ300" s="18"/>
      <c r="HA300" s="18"/>
      <c r="HB300" s="18"/>
      <c r="HC300" s="18"/>
      <c r="HD300" s="18"/>
      <c r="HE300" s="18"/>
      <c r="HF300" s="18"/>
      <c r="HG300" s="18"/>
      <c r="HH300" s="18"/>
      <c r="HI300" s="18"/>
      <c r="HJ300" s="18"/>
      <c r="HK300" s="18"/>
      <c r="HL300" s="18"/>
      <c r="HM300" s="18"/>
      <c r="HN300" s="18"/>
      <c r="HO300" s="18"/>
      <c r="HP300" s="18"/>
      <c r="HQ300" s="18"/>
      <c r="HR300" s="18"/>
      <c r="HS300" s="18"/>
      <c r="HT300" s="18"/>
      <c r="HU300" s="18"/>
      <c r="HV300" s="18"/>
      <c r="HW300" s="18"/>
      <c r="HX300" s="18"/>
      <c r="HY300" s="18"/>
      <c r="HZ300" s="18"/>
      <c r="IA300" s="18"/>
      <c r="IB300" s="18"/>
      <c r="IC300" s="18"/>
      <c r="ID300" s="18"/>
      <c r="IE300" s="18"/>
      <c r="IF300" s="18"/>
      <c r="IG300" s="18"/>
      <c r="IH300" s="18"/>
      <c r="II300" s="18"/>
      <c r="IJ300" s="18"/>
      <c r="IK300" s="18"/>
      <c r="IL300" s="18"/>
      <c r="IM300" s="18"/>
      <c r="IN300" s="18"/>
      <c r="IO300" s="18"/>
      <c r="IP300" s="18"/>
      <c r="IQ300" s="18"/>
      <c r="IR300" s="18"/>
      <c r="IS300" s="18"/>
      <c r="IT300" s="18"/>
      <c r="IU300" s="18"/>
      <c r="IV300" s="18"/>
      <c r="IW300" s="18"/>
      <c r="IX300" s="18"/>
      <c r="IY300" s="18"/>
      <c r="IZ300" s="18"/>
      <c r="JA300" s="18"/>
      <c r="JB300" s="18"/>
      <c r="JC300" s="18"/>
      <c r="JD300" s="18"/>
      <c r="JE300" s="18"/>
      <c r="JF300" s="18"/>
    </row>
    <row r="301" spans="36:266" x14ac:dyDescent="0.3">
      <c r="AJ301" s="24"/>
      <c r="AK301" s="24"/>
      <c r="AL301" s="20"/>
      <c r="AM301" s="23"/>
      <c r="AN301" s="18"/>
      <c r="AO301" s="24"/>
      <c r="AU301" s="19"/>
      <c r="AV301" s="19"/>
      <c r="AW301" s="71"/>
      <c r="AX301" s="71"/>
      <c r="AY301" s="71"/>
      <c r="BB301" s="25"/>
      <c r="BC301" s="21"/>
      <c r="BG301" s="18"/>
      <c r="BN301" s="22"/>
      <c r="BO301" s="22"/>
      <c r="BP301" s="22"/>
      <c r="BQ301" s="22"/>
      <c r="BR301" s="15"/>
      <c r="CF301" s="15"/>
      <c r="CL301" s="22"/>
      <c r="CM301" s="15"/>
      <c r="CR301" s="22"/>
      <c r="CT301" s="15"/>
      <c r="CW301" s="22"/>
      <c r="DA301" s="15"/>
      <c r="DH301" s="15"/>
      <c r="DJ301" s="22"/>
      <c r="DO301" s="15"/>
      <c r="DV301" s="15"/>
      <c r="EC301" s="15"/>
      <c r="EJ301" s="15"/>
      <c r="EQ301" s="15"/>
      <c r="EX301" s="15"/>
      <c r="FE301" s="15"/>
      <c r="FL301" s="15"/>
      <c r="FS301" s="15"/>
      <c r="FZ301" s="15"/>
      <c r="GG301" s="15"/>
      <c r="GN301" s="15"/>
      <c r="GP301" s="22"/>
      <c r="GQ301" s="22"/>
      <c r="GR301" s="22"/>
      <c r="GS301" s="22"/>
      <c r="GT301" s="22"/>
      <c r="GU301" s="15"/>
      <c r="GV301" s="22"/>
      <c r="GW301" s="22"/>
      <c r="GX301" s="22"/>
      <c r="GY301" s="18"/>
      <c r="GZ301" s="18"/>
      <c r="HA301" s="18"/>
      <c r="HB301" s="18"/>
      <c r="HC301" s="18"/>
      <c r="HD301" s="18"/>
      <c r="HE301" s="18"/>
      <c r="HF301" s="18"/>
      <c r="HG301" s="18"/>
      <c r="HH301" s="18"/>
      <c r="HI301" s="18"/>
      <c r="HJ301" s="18"/>
      <c r="HK301" s="18"/>
      <c r="HL301" s="18"/>
      <c r="HM301" s="18"/>
      <c r="HN301" s="18"/>
      <c r="HO301" s="18"/>
      <c r="HP301" s="18"/>
      <c r="HQ301" s="18"/>
      <c r="HR301" s="18"/>
      <c r="HS301" s="18"/>
      <c r="HT301" s="18"/>
      <c r="HU301" s="18"/>
      <c r="HV301" s="18"/>
      <c r="HW301" s="18"/>
      <c r="HX301" s="18"/>
      <c r="HY301" s="18"/>
      <c r="HZ301" s="18"/>
      <c r="IA301" s="18"/>
      <c r="IB301" s="18"/>
      <c r="IC301" s="18"/>
      <c r="ID301" s="18"/>
      <c r="IE301" s="18"/>
      <c r="IF301" s="18"/>
      <c r="IG301" s="18"/>
      <c r="IH301" s="18"/>
      <c r="II301" s="18"/>
      <c r="IJ301" s="18"/>
      <c r="IK301" s="18"/>
      <c r="IL301" s="18"/>
      <c r="IM301" s="18"/>
      <c r="IN301" s="18"/>
      <c r="IO301" s="18"/>
      <c r="IP301" s="18"/>
      <c r="IQ301" s="18"/>
      <c r="IR301" s="18"/>
      <c r="IS301" s="18"/>
      <c r="IT301" s="18"/>
      <c r="IU301" s="18"/>
      <c r="IV301" s="18"/>
      <c r="IW301" s="18"/>
      <c r="IX301" s="18"/>
      <c r="IY301" s="18"/>
      <c r="IZ301" s="18"/>
      <c r="JA301" s="18"/>
      <c r="JB301" s="18"/>
      <c r="JC301" s="18"/>
      <c r="JD301" s="18"/>
      <c r="JE301" s="18"/>
      <c r="JF301" s="18"/>
    </row>
    <row r="302" spans="36:266" x14ac:dyDescent="0.3">
      <c r="AJ302" s="24"/>
      <c r="AK302" s="24"/>
      <c r="AL302" s="20"/>
      <c r="AM302" s="23"/>
      <c r="AN302" s="18"/>
      <c r="AO302" s="24"/>
      <c r="AU302" s="19"/>
      <c r="AV302" s="19"/>
      <c r="AW302" s="71"/>
      <c r="AX302" s="71"/>
      <c r="AY302" s="71"/>
      <c r="BB302" s="25"/>
      <c r="BC302" s="21"/>
      <c r="BG302" s="18"/>
      <c r="BN302" s="22"/>
      <c r="BO302" s="22"/>
      <c r="BP302" s="22"/>
      <c r="BQ302" s="22"/>
      <c r="BR302" s="15"/>
      <c r="CF302" s="15"/>
      <c r="CL302" s="22"/>
      <c r="CM302" s="15"/>
      <c r="CR302" s="22"/>
      <c r="CT302" s="15"/>
      <c r="CW302" s="22"/>
      <c r="DA302" s="15"/>
      <c r="DH302" s="15"/>
      <c r="DJ302" s="22"/>
      <c r="DO302" s="15"/>
      <c r="DV302" s="15"/>
      <c r="EC302" s="15"/>
      <c r="EJ302" s="15"/>
      <c r="EQ302" s="15"/>
      <c r="EX302" s="15"/>
      <c r="FE302" s="15"/>
      <c r="FL302" s="15"/>
      <c r="FS302" s="15"/>
      <c r="FZ302" s="15"/>
      <c r="GG302" s="15"/>
      <c r="GN302" s="15"/>
      <c r="GP302" s="22"/>
      <c r="GQ302" s="22"/>
      <c r="GR302" s="22"/>
      <c r="GS302" s="22"/>
      <c r="GT302" s="22"/>
      <c r="GU302" s="15"/>
      <c r="GV302" s="22"/>
      <c r="GW302" s="22"/>
      <c r="GX302" s="22"/>
      <c r="GY302" s="18"/>
      <c r="GZ302" s="18"/>
      <c r="HA302" s="18"/>
      <c r="HB302" s="18"/>
      <c r="HC302" s="18"/>
      <c r="HD302" s="18"/>
      <c r="HE302" s="18"/>
      <c r="HF302" s="18"/>
      <c r="HG302" s="18"/>
      <c r="HH302" s="18"/>
      <c r="HI302" s="18"/>
      <c r="HJ302" s="18"/>
      <c r="HK302" s="18"/>
      <c r="HL302" s="18"/>
      <c r="HM302" s="18"/>
      <c r="HN302" s="18"/>
      <c r="HO302" s="18"/>
      <c r="HP302" s="18"/>
      <c r="HQ302" s="18"/>
      <c r="HR302" s="18"/>
      <c r="HS302" s="18"/>
      <c r="HT302" s="18"/>
      <c r="HU302" s="18"/>
      <c r="HV302" s="18"/>
      <c r="HW302" s="18"/>
      <c r="HX302" s="18"/>
      <c r="HY302" s="18"/>
      <c r="HZ302" s="18"/>
      <c r="IA302" s="18"/>
      <c r="IB302" s="18"/>
      <c r="IC302" s="18"/>
      <c r="ID302" s="18"/>
      <c r="IE302" s="18"/>
      <c r="IF302" s="18"/>
      <c r="IG302" s="18"/>
      <c r="IH302" s="18"/>
      <c r="II302" s="18"/>
      <c r="IJ302" s="18"/>
      <c r="IK302" s="18"/>
      <c r="IL302" s="18"/>
      <c r="IM302" s="18"/>
      <c r="IN302" s="18"/>
      <c r="IO302" s="18"/>
      <c r="IP302" s="18"/>
      <c r="IQ302" s="18"/>
      <c r="IR302" s="18"/>
      <c r="IS302" s="18"/>
      <c r="IT302" s="18"/>
      <c r="IU302" s="18"/>
      <c r="IV302" s="18"/>
      <c r="IW302" s="18"/>
      <c r="IX302" s="18"/>
      <c r="IY302" s="18"/>
      <c r="IZ302" s="18"/>
      <c r="JA302" s="18"/>
      <c r="JB302" s="18"/>
      <c r="JC302" s="18"/>
      <c r="JD302" s="18"/>
      <c r="JE302" s="18"/>
      <c r="JF302" s="18"/>
    </row>
    <row r="303" spans="36:266" x14ac:dyDescent="0.3">
      <c r="AJ303" s="24"/>
      <c r="AK303" s="24"/>
      <c r="AL303" s="20"/>
      <c r="AM303" s="23"/>
      <c r="AN303" s="18"/>
      <c r="AO303" s="24"/>
      <c r="AU303" s="19"/>
      <c r="AV303" s="19"/>
      <c r="AW303" s="71"/>
      <c r="AX303" s="71"/>
      <c r="AY303" s="71"/>
      <c r="BB303" s="25"/>
      <c r="BC303" s="21"/>
      <c r="BG303" s="18"/>
      <c r="BN303" s="22"/>
      <c r="BO303" s="22"/>
      <c r="BP303" s="22"/>
      <c r="BQ303" s="22"/>
      <c r="BR303" s="15"/>
      <c r="CF303" s="15"/>
      <c r="CL303" s="22"/>
      <c r="CM303" s="15"/>
      <c r="CR303" s="22"/>
      <c r="CT303" s="15"/>
      <c r="CW303" s="22"/>
      <c r="DA303" s="15"/>
      <c r="DH303" s="15"/>
      <c r="DJ303" s="22"/>
      <c r="DO303" s="15"/>
      <c r="DV303" s="15"/>
      <c r="EC303" s="15"/>
      <c r="EJ303" s="15"/>
      <c r="EQ303" s="15"/>
      <c r="EX303" s="15"/>
      <c r="FE303" s="15"/>
      <c r="FL303" s="15"/>
      <c r="FS303" s="15"/>
      <c r="FZ303" s="15"/>
      <c r="GG303" s="15"/>
      <c r="GN303" s="15"/>
      <c r="GP303" s="22"/>
      <c r="GQ303" s="22"/>
      <c r="GR303" s="22"/>
      <c r="GS303" s="22"/>
      <c r="GT303" s="22"/>
      <c r="GU303" s="15"/>
      <c r="GV303" s="22"/>
      <c r="GW303" s="22"/>
      <c r="GX303" s="22"/>
      <c r="GY303" s="18"/>
      <c r="GZ303" s="18"/>
      <c r="HA303" s="18"/>
      <c r="HB303" s="18"/>
      <c r="HC303" s="18"/>
      <c r="HD303" s="18"/>
      <c r="HE303" s="18"/>
      <c r="HF303" s="18"/>
      <c r="HG303" s="18"/>
      <c r="HH303" s="18"/>
      <c r="HI303" s="18"/>
      <c r="HJ303" s="18"/>
      <c r="HK303" s="18"/>
      <c r="HL303" s="18"/>
      <c r="HM303" s="18"/>
      <c r="HN303" s="18"/>
      <c r="HO303" s="18"/>
      <c r="HP303" s="18"/>
      <c r="HQ303" s="18"/>
      <c r="HR303" s="18"/>
      <c r="HS303" s="18"/>
      <c r="HT303" s="18"/>
      <c r="HU303" s="18"/>
      <c r="HV303" s="18"/>
      <c r="HW303" s="18"/>
      <c r="HX303" s="18"/>
      <c r="HY303" s="18"/>
      <c r="HZ303" s="18"/>
      <c r="IA303" s="18"/>
      <c r="IB303" s="18"/>
      <c r="IC303" s="18"/>
      <c r="ID303" s="18"/>
      <c r="IE303" s="18"/>
      <c r="IF303" s="18"/>
      <c r="IG303" s="18"/>
      <c r="IH303" s="18"/>
      <c r="II303" s="18"/>
      <c r="IJ303" s="18"/>
      <c r="IK303" s="18"/>
      <c r="IL303" s="18"/>
      <c r="IM303" s="18"/>
      <c r="IN303" s="18"/>
      <c r="IO303" s="18"/>
      <c r="IP303" s="18"/>
      <c r="IQ303" s="18"/>
      <c r="IR303" s="18"/>
      <c r="IS303" s="18"/>
      <c r="IT303" s="18"/>
      <c r="IU303" s="18"/>
      <c r="IV303" s="18"/>
      <c r="IW303" s="18"/>
      <c r="IX303" s="18"/>
      <c r="IY303" s="18"/>
      <c r="IZ303" s="18"/>
      <c r="JA303" s="18"/>
      <c r="JB303" s="18"/>
      <c r="JC303" s="18"/>
      <c r="JD303" s="18"/>
      <c r="JE303" s="18"/>
      <c r="JF303" s="18"/>
    </row>
    <row r="304" spans="36:266" x14ac:dyDescent="0.3">
      <c r="AJ304" s="24"/>
      <c r="AK304" s="24"/>
      <c r="AL304" s="20"/>
      <c r="AM304" s="23"/>
      <c r="AN304" s="18"/>
      <c r="AO304" s="24"/>
      <c r="AU304" s="19"/>
      <c r="AV304" s="19"/>
      <c r="AW304" s="71"/>
      <c r="AX304" s="71"/>
      <c r="AY304" s="71"/>
      <c r="BB304" s="25"/>
      <c r="BC304" s="21"/>
      <c r="BG304" s="18"/>
      <c r="BN304" s="22"/>
      <c r="BO304" s="22"/>
      <c r="BP304" s="22"/>
      <c r="BQ304" s="22"/>
      <c r="BR304" s="15"/>
      <c r="CF304" s="15"/>
      <c r="CL304" s="22"/>
      <c r="CM304" s="15"/>
      <c r="CR304" s="22"/>
      <c r="CT304" s="15"/>
      <c r="CW304" s="22"/>
      <c r="DA304" s="15"/>
      <c r="DH304" s="15"/>
      <c r="DJ304" s="22"/>
      <c r="DO304" s="15"/>
      <c r="DV304" s="15"/>
      <c r="EC304" s="15"/>
      <c r="EJ304" s="15"/>
      <c r="EQ304" s="15"/>
      <c r="EX304" s="15"/>
      <c r="FE304" s="15"/>
      <c r="FL304" s="15"/>
      <c r="FS304" s="15"/>
      <c r="FZ304" s="15"/>
      <c r="GG304" s="15"/>
      <c r="GN304" s="15"/>
      <c r="GP304" s="22"/>
      <c r="GQ304" s="22"/>
      <c r="GR304" s="22"/>
      <c r="GS304" s="22"/>
      <c r="GT304" s="22"/>
      <c r="GU304" s="15"/>
      <c r="GV304" s="22"/>
      <c r="GW304" s="22"/>
      <c r="GX304" s="22"/>
      <c r="GY304" s="18"/>
      <c r="GZ304" s="18"/>
      <c r="HA304" s="18"/>
      <c r="HB304" s="18"/>
      <c r="HC304" s="18"/>
      <c r="HD304" s="18"/>
      <c r="HE304" s="18"/>
      <c r="HF304" s="18"/>
      <c r="HG304" s="18"/>
      <c r="HH304" s="18"/>
      <c r="HI304" s="18"/>
      <c r="HJ304" s="18"/>
      <c r="HK304" s="18"/>
      <c r="HL304" s="18"/>
      <c r="HM304" s="18"/>
      <c r="HN304" s="18"/>
      <c r="HO304" s="18"/>
      <c r="HP304" s="18"/>
      <c r="HQ304" s="18"/>
      <c r="HR304" s="18"/>
      <c r="HS304" s="18"/>
      <c r="HT304" s="18"/>
      <c r="HU304" s="18"/>
      <c r="HV304" s="18"/>
      <c r="HW304" s="18"/>
      <c r="HX304" s="18"/>
      <c r="HY304" s="18"/>
      <c r="HZ304" s="18"/>
      <c r="IA304" s="18"/>
      <c r="IB304" s="18"/>
      <c r="IC304" s="18"/>
      <c r="ID304" s="18"/>
      <c r="IE304" s="18"/>
      <c r="IF304" s="18"/>
      <c r="IG304" s="18"/>
      <c r="IH304" s="18"/>
      <c r="II304" s="18"/>
      <c r="IJ304" s="18"/>
      <c r="IK304" s="18"/>
      <c r="IL304" s="18"/>
      <c r="IM304" s="18"/>
      <c r="IN304" s="18"/>
      <c r="IO304" s="18"/>
      <c r="IP304" s="18"/>
      <c r="IQ304" s="18"/>
      <c r="IR304" s="18"/>
      <c r="IS304" s="18"/>
      <c r="IT304" s="18"/>
      <c r="IU304" s="18"/>
      <c r="IV304" s="18"/>
      <c r="IW304" s="18"/>
      <c r="IX304" s="18"/>
      <c r="IY304" s="18"/>
      <c r="IZ304" s="18"/>
      <c r="JA304" s="18"/>
      <c r="JB304" s="18"/>
      <c r="JC304" s="18"/>
      <c r="JD304" s="18"/>
      <c r="JE304" s="18"/>
      <c r="JF304" s="18"/>
    </row>
    <row r="305" spans="36:266" x14ac:dyDescent="0.3">
      <c r="AJ305" s="24"/>
      <c r="AK305" s="24"/>
      <c r="AL305" s="20"/>
      <c r="AM305" s="23"/>
      <c r="AN305" s="18"/>
      <c r="AO305" s="24"/>
      <c r="AU305" s="19"/>
      <c r="AV305" s="19"/>
      <c r="AW305" s="71"/>
      <c r="AX305" s="71"/>
      <c r="AY305" s="71"/>
      <c r="BB305" s="25"/>
      <c r="BC305" s="21"/>
      <c r="BG305" s="18"/>
      <c r="BN305" s="22"/>
      <c r="BO305" s="22"/>
      <c r="BP305" s="22"/>
      <c r="BQ305" s="22"/>
      <c r="BR305" s="15"/>
      <c r="CF305" s="15"/>
      <c r="CL305" s="22"/>
      <c r="CM305" s="15"/>
      <c r="CR305" s="22"/>
      <c r="CT305" s="15"/>
      <c r="CW305" s="22"/>
      <c r="DA305" s="15"/>
      <c r="DH305" s="15"/>
      <c r="DJ305" s="22"/>
      <c r="DO305" s="15"/>
      <c r="DV305" s="15"/>
      <c r="EC305" s="15"/>
      <c r="EJ305" s="15"/>
      <c r="EQ305" s="15"/>
      <c r="EX305" s="15"/>
      <c r="FE305" s="15"/>
      <c r="FL305" s="15"/>
      <c r="FS305" s="15"/>
      <c r="FZ305" s="15"/>
      <c r="GG305" s="15"/>
      <c r="GN305" s="15"/>
      <c r="GP305" s="22"/>
      <c r="GQ305" s="22"/>
      <c r="GR305" s="22"/>
      <c r="GS305" s="22"/>
      <c r="GT305" s="22"/>
      <c r="GU305" s="15"/>
      <c r="GV305" s="22"/>
      <c r="GW305" s="22"/>
      <c r="GX305" s="22"/>
      <c r="GY305" s="18"/>
      <c r="GZ305" s="18"/>
      <c r="HA305" s="18"/>
      <c r="HB305" s="18"/>
      <c r="HC305" s="18"/>
      <c r="HD305" s="18"/>
      <c r="HE305" s="18"/>
      <c r="HF305" s="18"/>
      <c r="HG305" s="18"/>
      <c r="HH305" s="18"/>
      <c r="HI305" s="18"/>
      <c r="HJ305" s="18"/>
      <c r="HK305" s="18"/>
      <c r="HL305" s="18"/>
      <c r="HM305" s="18"/>
      <c r="HN305" s="18"/>
      <c r="HO305" s="18"/>
      <c r="HP305" s="18"/>
      <c r="HQ305" s="18"/>
      <c r="HR305" s="18"/>
      <c r="HS305" s="18"/>
      <c r="HT305" s="18"/>
      <c r="HU305" s="18"/>
      <c r="HV305" s="18"/>
      <c r="HW305" s="18"/>
      <c r="HX305" s="18"/>
      <c r="HY305" s="18"/>
      <c r="HZ305" s="18"/>
      <c r="IA305" s="18"/>
      <c r="IB305" s="18"/>
      <c r="IC305" s="18"/>
      <c r="ID305" s="18"/>
      <c r="IE305" s="18"/>
      <c r="IF305" s="18"/>
      <c r="IG305" s="18"/>
      <c r="IH305" s="18"/>
      <c r="II305" s="18"/>
      <c r="IJ305" s="18"/>
      <c r="IK305" s="18"/>
      <c r="IL305" s="18"/>
      <c r="IM305" s="18"/>
      <c r="IN305" s="18"/>
      <c r="IO305" s="18"/>
      <c r="IP305" s="18"/>
      <c r="IQ305" s="18"/>
      <c r="IR305" s="18"/>
      <c r="IS305" s="18"/>
      <c r="IT305" s="18"/>
      <c r="IU305" s="18"/>
      <c r="IV305" s="18"/>
      <c r="IW305" s="18"/>
      <c r="IX305" s="18"/>
      <c r="IY305" s="18"/>
      <c r="IZ305" s="18"/>
      <c r="JA305" s="18"/>
      <c r="JB305" s="18"/>
      <c r="JC305" s="18"/>
      <c r="JD305" s="18"/>
      <c r="JE305" s="18"/>
      <c r="JF305" s="18"/>
    </row>
    <row r="306" spans="36:266" x14ac:dyDescent="0.3">
      <c r="AJ306" s="24"/>
      <c r="AK306" s="24"/>
      <c r="AL306" s="20"/>
      <c r="AM306" s="23"/>
      <c r="AN306" s="18"/>
      <c r="AO306" s="24"/>
      <c r="AU306" s="19"/>
      <c r="AV306" s="19"/>
      <c r="AW306" s="71"/>
      <c r="AX306" s="71"/>
      <c r="AY306" s="71"/>
      <c r="BB306" s="25"/>
      <c r="BC306" s="21"/>
      <c r="BG306" s="18"/>
      <c r="BN306" s="22"/>
      <c r="BO306" s="22"/>
      <c r="BP306" s="22"/>
      <c r="BQ306" s="22"/>
      <c r="BR306" s="15"/>
      <c r="CF306" s="15"/>
      <c r="CL306" s="22"/>
      <c r="CM306" s="15"/>
      <c r="CR306" s="22"/>
      <c r="CT306" s="15"/>
      <c r="CW306" s="22"/>
      <c r="DA306" s="15"/>
      <c r="DH306" s="15"/>
      <c r="DJ306" s="22"/>
      <c r="DO306" s="15"/>
      <c r="DV306" s="15"/>
      <c r="EC306" s="15"/>
      <c r="EJ306" s="15"/>
      <c r="EQ306" s="15"/>
      <c r="EX306" s="15"/>
      <c r="FE306" s="15"/>
      <c r="FL306" s="15"/>
      <c r="FS306" s="15"/>
      <c r="FZ306" s="15"/>
      <c r="GG306" s="15"/>
      <c r="GN306" s="15"/>
      <c r="GP306" s="22"/>
      <c r="GQ306" s="22"/>
      <c r="GR306" s="22"/>
      <c r="GS306" s="22"/>
      <c r="GT306" s="22"/>
      <c r="GU306" s="15"/>
      <c r="GV306" s="22"/>
      <c r="GW306" s="22"/>
      <c r="GX306" s="22"/>
      <c r="GY306" s="18"/>
      <c r="GZ306" s="18"/>
      <c r="HA306" s="18"/>
      <c r="HB306" s="18"/>
      <c r="HC306" s="18"/>
      <c r="HD306" s="18"/>
      <c r="HE306" s="18"/>
      <c r="HF306" s="18"/>
      <c r="HG306" s="18"/>
      <c r="HH306" s="18"/>
      <c r="HI306" s="18"/>
      <c r="HJ306" s="18"/>
      <c r="HK306" s="18"/>
      <c r="HL306" s="18"/>
      <c r="HM306" s="18"/>
      <c r="HN306" s="18"/>
      <c r="HO306" s="18"/>
      <c r="HP306" s="18"/>
      <c r="HQ306" s="18"/>
      <c r="HR306" s="18"/>
      <c r="HS306" s="18"/>
      <c r="HT306" s="18"/>
      <c r="HU306" s="18"/>
      <c r="HV306" s="18"/>
      <c r="HW306" s="18"/>
      <c r="HX306" s="18"/>
      <c r="HY306" s="18"/>
      <c r="HZ306" s="18"/>
      <c r="IA306" s="18"/>
      <c r="IB306" s="18"/>
      <c r="IC306" s="18"/>
      <c r="ID306" s="18"/>
      <c r="IE306" s="18"/>
      <c r="IF306" s="18"/>
      <c r="IG306" s="18"/>
      <c r="IH306" s="18"/>
      <c r="II306" s="18"/>
      <c r="IJ306" s="18"/>
      <c r="IK306" s="18"/>
      <c r="IL306" s="18"/>
      <c r="IM306" s="18"/>
      <c r="IN306" s="18"/>
      <c r="IO306" s="18"/>
      <c r="IP306" s="18"/>
      <c r="IQ306" s="18"/>
      <c r="IR306" s="18"/>
      <c r="IS306" s="18"/>
      <c r="IT306" s="18"/>
      <c r="IU306" s="18"/>
      <c r="IV306" s="18"/>
      <c r="IW306" s="18"/>
      <c r="IX306" s="18"/>
      <c r="IY306" s="18"/>
      <c r="IZ306" s="18"/>
      <c r="JA306" s="18"/>
      <c r="JB306" s="18"/>
      <c r="JC306" s="18"/>
      <c r="JD306" s="18"/>
      <c r="JE306" s="18"/>
      <c r="JF306" s="18"/>
    </row>
    <row r="307" spans="36:266" x14ac:dyDescent="0.3">
      <c r="AJ307" s="24"/>
      <c r="AK307" s="24"/>
      <c r="AL307" s="20"/>
      <c r="AM307" s="23"/>
      <c r="AN307" s="18"/>
      <c r="AO307" s="24"/>
      <c r="AU307" s="19"/>
      <c r="AV307" s="19"/>
      <c r="AW307" s="71"/>
      <c r="AX307" s="71"/>
      <c r="AY307" s="71"/>
      <c r="BB307" s="25"/>
      <c r="BC307" s="21"/>
      <c r="BG307" s="18"/>
      <c r="BN307" s="22"/>
      <c r="BO307" s="22"/>
      <c r="BP307" s="22"/>
      <c r="BQ307" s="22"/>
      <c r="BR307" s="15"/>
      <c r="CF307" s="15"/>
      <c r="CL307" s="22"/>
      <c r="CM307" s="15"/>
      <c r="CR307" s="22"/>
      <c r="CT307" s="15"/>
      <c r="CW307" s="22"/>
      <c r="DA307" s="15"/>
      <c r="DH307" s="15"/>
      <c r="DJ307" s="22"/>
      <c r="DO307" s="15"/>
      <c r="DV307" s="15"/>
      <c r="EC307" s="15"/>
      <c r="EJ307" s="15"/>
      <c r="EQ307" s="15"/>
      <c r="EX307" s="15"/>
      <c r="FE307" s="15"/>
      <c r="FL307" s="15"/>
      <c r="FS307" s="15"/>
      <c r="FZ307" s="15"/>
      <c r="GG307" s="15"/>
      <c r="GN307" s="15"/>
      <c r="GP307" s="22"/>
      <c r="GQ307" s="22"/>
      <c r="GR307" s="22"/>
      <c r="GS307" s="22"/>
      <c r="GT307" s="22"/>
      <c r="GU307" s="15"/>
      <c r="GV307" s="22"/>
      <c r="GW307" s="22"/>
      <c r="GX307" s="22"/>
      <c r="GY307" s="18"/>
      <c r="GZ307" s="18"/>
      <c r="HA307" s="18"/>
      <c r="HB307" s="18"/>
      <c r="HC307" s="18"/>
      <c r="HD307" s="18"/>
      <c r="HE307" s="18"/>
      <c r="HF307" s="18"/>
      <c r="HG307" s="18"/>
      <c r="HH307" s="18"/>
      <c r="HI307" s="18"/>
      <c r="HJ307" s="18"/>
      <c r="HK307" s="18"/>
      <c r="HL307" s="18"/>
      <c r="HM307" s="18"/>
      <c r="HN307" s="18"/>
      <c r="HO307" s="18"/>
      <c r="HP307" s="18"/>
      <c r="HQ307" s="18"/>
      <c r="HR307" s="18"/>
      <c r="HS307" s="18"/>
      <c r="HT307" s="18"/>
      <c r="HU307" s="18"/>
      <c r="HV307" s="18"/>
      <c r="HW307" s="18"/>
      <c r="HX307" s="18"/>
      <c r="HY307" s="18"/>
      <c r="HZ307" s="18"/>
      <c r="IA307" s="18"/>
      <c r="IB307" s="18"/>
      <c r="IC307" s="18"/>
      <c r="ID307" s="18"/>
      <c r="IE307" s="18"/>
      <c r="IF307" s="18"/>
      <c r="IG307" s="18"/>
      <c r="IH307" s="18"/>
      <c r="II307" s="18"/>
      <c r="IJ307" s="18"/>
      <c r="IK307" s="18"/>
      <c r="IL307" s="18"/>
      <c r="IM307" s="18"/>
      <c r="IN307" s="18"/>
      <c r="IO307" s="18"/>
      <c r="IP307" s="18"/>
      <c r="IQ307" s="18"/>
      <c r="IR307" s="18"/>
      <c r="IS307" s="18"/>
      <c r="IT307" s="18"/>
      <c r="IU307" s="18"/>
      <c r="IV307" s="18"/>
      <c r="IW307" s="18"/>
      <c r="IX307" s="18"/>
      <c r="IY307" s="18"/>
      <c r="IZ307" s="18"/>
      <c r="JA307" s="18"/>
      <c r="JB307" s="18"/>
      <c r="JC307" s="18"/>
      <c r="JD307" s="18"/>
      <c r="JE307" s="18"/>
      <c r="JF307" s="18"/>
    </row>
    <row r="308" spans="36:266" x14ac:dyDescent="0.3">
      <c r="AJ308" s="24"/>
      <c r="AK308" s="24"/>
      <c r="AL308" s="20"/>
      <c r="AM308" s="23"/>
      <c r="AN308" s="18"/>
      <c r="AO308" s="24"/>
      <c r="AU308" s="19"/>
      <c r="AV308" s="19"/>
      <c r="AW308" s="71"/>
      <c r="AX308" s="71"/>
      <c r="AY308" s="71"/>
      <c r="BB308" s="25"/>
      <c r="BC308" s="21"/>
      <c r="BG308" s="18"/>
      <c r="BN308" s="22"/>
      <c r="BO308" s="22"/>
      <c r="BP308" s="22"/>
      <c r="BQ308" s="22"/>
      <c r="BR308" s="15"/>
      <c r="CF308" s="15"/>
      <c r="CL308" s="22"/>
      <c r="CM308" s="15"/>
      <c r="CR308" s="22"/>
      <c r="CT308" s="15"/>
      <c r="CW308" s="22"/>
      <c r="DA308" s="15"/>
      <c r="DH308" s="15"/>
      <c r="DJ308" s="22"/>
      <c r="DO308" s="15"/>
      <c r="DV308" s="15"/>
      <c r="EC308" s="15"/>
      <c r="EJ308" s="15"/>
      <c r="EQ308" s="15"/>
      <c r="EX308" s="15"/>
      <c r="FE308" s="15"/>
      <c r="FL308" s="15"/>
      <c r="FS308" s="15"/>
      <c r="FZ308" s="15"/>
      <c r="GG308" s="15"/>
      <c r="GN308" s="15"/>
      <c r="GP308" s="22"/>
      <c r="GQ308" s="22"/>
      <c r="GR308" s="22"/>
      <c r="GS308" s="22"/>
      <c r="GT308" s="22"/>
      <c r="GU308" s="15"/>
      <c r="GV308" s="22"/>
      <c r="GW308" s="22"/>
      <c r="GX308" s="22"/>
      <c r="GY308" s="18"/>
      <c r="GZ308" s="18"/>
      <c r="HA308" s="18"/>
      <c r="HB308" s="18"/>
      <c r="HC308" s="18"/>
      <c r="HD308" s="18"/>
      <c r="HE308" s="18"/>
      <c r="HF308" s="18"/>
      <c r="HG308" s="18"/>
      <c r="HH308" s="18"/>
      <c r="HI308" s="18"/>
      <c r="HJ308" s="18"/>
      <c r="HK308" s="18"/>
      <c r="HL308" s="18"/>
      <c r="HM308" s="18"/>
      <c r="HN308" s="18"/>
      <c r="HO308" s="18"/>
      <c r="HP308" s="18"/>
      <c r="HQ308" s="18"/>
      <c r="HR308" s="18"/>
      <c r="HS308" s="18"/>
      <c r="HT308" s="18"/>
      <c r="HU308" s="18"/>
      <c r="HV308" s="18"/>
      <c r="HW308" s="18"/>
      <c r="HX308" s="18"/>
      <c r="HY308" s="18"/>
      <c r="HZ308" s="18"/>
      <c r="IA308" s="18"/>
      <c r="IB308" s="18"/>
      <c r="IC308" s="18"/>
      <c r="ID308" s="18"/>
      <c r="IE308" s="18"/>
      <c r="IF308" s="18"/>
      <c r="IG308" s="18"/>
      <c r="IH308" s="18"/>
      <c r="II308" s="18"/>
      <c r="IJ308" s="18"/>
      <c r="IK308" s="18"/>
      <c r="IL308" s="18"/>
      <c r="IM308" s="18"/>
      <c r="IN308" s="18"/>
      <c r="IO308" s="18"/>
      <c r="IP308" s="18"/>
      <c r="IQ308" s="18"/>
      <c r="IR308" s="18"/>
      <c r="IS308" s="18"/>
      <c r="IT308" s="18"/>
      <c r="IU308" s="18"/>
      <c r="IV308" s="18"/>
      <c r="IW308" s="18"/>
      <c r="IX308" s="18"/>
      <c r="IY308" s="18"/>
      <c r="IZ308" s="18"/>
      <c r="JA308" s="18"/>
      <c r="JB308" s="18"/>
      <c r="JC308" s="18"/>
      <c r="JD308" s="18"/>
      <c r="JE308" s="18"/>
      <c r="JF308" s="18"/>
    </row>
    <row r="309" spans="36:266" x14ac:dyDescent="0.3">
      <c r="AJ309" s="24"/>
      <c r="AK309" s="24"/>
      <c r="AL309" s="20"/>
      <c r="AM309" s="23"/>
      <c r="AN309" s="18"/>
      <c r="AO309" s="24"/>
      <c r="AU309" s="19"/>
      <c r="AV309" s="19"/>
      <c r="AW309" s="71"/>
      <c r="AX309" s="71"/>
      <c r="AY309" s="71"/>
      <c r="BB309" s="25"/>
      <c r="BC309" s="21"/>
      <c r="BG309" s="18"/>
      <c r="BN309" s="22"/>
      <c r="BO309" s="22"/>
      <c r="BP309" s="22"/>
      <c r="BQ309" s="22"/>
      <c r="BR309" s="15"/>
      <c r="CF309" s="15"/>
      <c r="CL309" s="22"/>
      <c r="CM309" s="15"/>
      <c r="CR309" s="22"/>
      <c r="CT309" s="15"/>
      <c r="CW309" s="22"/>
      <c r="DA309" s="15"/>
      <c r="DH309" s="15"/>
      <c r="DJ309" s="22"/>
      <c r="DO309" s="15"/>
      <c r="DV309" s="15"/>
      <c r="EC309" s="15"/>
      <c r="EJ309" s="15"/>
      <c r="EQ309" s="15"/>
      <c r="EX309" s="15"/>
      <c r="FE309" s="15"/>
      <c r="FL309" s="15"/>
      <c r="FS309" s="15"/>
      <c r="FZ309" s="15"/>
      <c r="GG309" s="15"/>
      <c r="GN309" s="15"/>
      <c r="GP309" s="22"/>
      <c r="GQ309" s="22"/>
      <c r="GR309" s="22"/>
      <c r="GS309" s="22"/>
      <c r="GT309" s="22"/>
      <c r="GU309" s="15"/>
      <c r="GV309" s="22"/>
      <c r="GW309" s="22"/>
      <c r="GX309" s="22"/>
      <c r="GY309" s="18"/>
      <c r="GZ309" s="18"/>
      <c r="HA309" s="18"/>
      <c r="HB309" s="18"/>
      <c r="HC309" s="18"/>
      <c r="HD309" s="18"/>
      <c r="HE309" s="18"/>
      <c r="HF309" s="18"/>
      <c r="HG309" s="18"/>
      <c r="HH309" s="18"/>
      <c r="HI309" s="18"/>
      <c r="HJ309" s="18"/>
      <c r="HK309" s="18"/>
      <c r="HL309" s="18"/>
      <c r="HM309" s="18"/>
      <c r="HN309" s="18"/>
      <c r="HO309" s="18"/>
      <c r="HP309" s="18"/>
      <c r="HQ309" s="18"/>
      <c r="HR309" s="18"/>
      <c r="HS309" s="18"/>
      <c r="HT309" s="18"/>
      <c r="HU309" s="18"/>
      <c r="HV309" s="18"/>
      <c r="HW309" s="18"/>
      <c r="HX309" s="18"/>
      <c r="HY309" s="18"/>
      <c r="HZ309" s="18"/>
      <c r="IA309" s="18"/>
      <c r="IB309" s="18"/>
      <c r="IC309" s="18"/>
      <c r="ID309" s="18"/>
      <c r="IE309" s="18"/>
      <c r="IF309" s="18"/>
      <c r="IG309" s="18"/>
      <c r="IH309" s="18"/>
      <c r="II309" s="18"/>
      <c r="IJ309" s="18"/>
      <c r="IK309" s="18"/>
      <c r="IL309" s="18"/>
      <c r="IM309" s="18"/>
      <c r="IN309" s="18"/>
      <c r="IO309" s="18"/>
      <c r="IP309" s="18"/>
      <c r="IQ309" s="18"/>
      <c r="IR309" s="18"/>
      <c r="IS309" s="18"/>
      <c r="IT309" s="18"/>
      <c r="IU309" s="18"/>
      <c r="IV309" s="18"/>
      <c r="IW309" s="18"/>
      <c r="IX309" s="18"/>
      <c r="IY309" s="18"/>
      <c r="IZ309" s="18"/>
      <c r="JA309" s="18"/>
      <c r="JB309" s="18"/>
      <c r="JC309" s="18"/>
      <c r="JD309" s="18"/>
      <c r="JE309" s="18"/>
      <c r="JF309" s="18"/>
    </row>
    <row r="310" spans="36:266" x14ac:dyDescent="0.3">
      <c r="AJ310" s="24"/>
      <c r="AK310" s="24"/>
      <c r="AL310" s="20"/>
      <c r="AM310" s="23"/>
      <c r="AN310" s="18"/>
      <c r="AO310" s="24"/>
      <c r="AU310" s="19"/>
      <c r="AV310" s="19"/>
      <c r="AW310" s="71"/>
      <c r="AX310" s="71"/>
      <c r="AY310" s="71"/>
      <c r="BB310" s="25"/>
      <c r="BC310" s="21"/>
      <c r="BG310" s="18"/>
      <c r="BN310" s="22"/>
      <c r="BO310" s="22"/>
      <c r="BP310" s="22"/>
      <c r="BQ310" s="22"/>
      <c r="BR310" s="15"/>
      <c r="CF310" s="15"/>
      <c r="CL310" s="22"/>
      <c r="CM310" s="15"/>
      <c r="CR310" s="22"/>
      <c r="CT310" s="15"/>
      <c r="CW310" s="22"/>
      <c r="DA310" s="15"/>
      <c r="DH310" s="15"/>
      <c r="DJ310" s="22"/>
      <c r="DO310" s="15"/>
      <c r="DV310" s="15"/>
      <c r="EC310" s="15"/>
      <c r="EJ310" s="15"/>
      <c r="EQ310" s="15"/>
      <c r="EX310" s="15"/>
      <c r="FE310" s="15"/>
      <c r="FL310" s="15"/>
      <c r="FS310" s="15"/>
      <c r="FZ310" s="15"/>
      <c r="GG310" s="15"/>
      <c r="GN310" s="15"/>
      <c r="GP310" s="22"/>
      <c r="GQ310" s="22"/>
      <c r="GR310" s="22"/>
      <c r="GS310" s="22"/>
      <c r="GT310" s="22"/>
      <c r="GU310" s="15"/>
      <c r="GV310" s="22"/>
      <c r="GW310" s="22"/>
      <c r="GX310" s="22"/>
      <c r="GY310" s="18"/>
      <c r="GZ310" s="18"/>
      <c r="HA310" s="18"/>
      <c r="HB310" s="18"/>
      <c r="HC310" s="18"/>
      <c r="HD310" s="18"/>
      <c r="HE310" s="18"/>
      <c r="HF310" s="18"/>
      <c r="HG310" s="18"/>
      <c r="HH310" s="18"/>
      <c r="HI310" s="18"/>
      <c r="HJ310" s="18"/>
      <c r="HK310" s="18"/>
      <c r="HL310" s="18"/>
      <c r="HM310" s="18"/>
      <c r="HN310" s="18"/>
      <c r="HO310" s="18"/>
      <c r="HP310" s="18"/>
      <c r="HQ310" s="18"/>
      <c r="HR310" s="18"/>
      <c r="HS310" s="18"/>
      <c r="HT310" s="18"/>
      <c r="HU310" s="18"/>
      <c r="HV310" s="18"/>
      <c r="HW310" s="18"/>
      <c r="HX310" s="18"/>
      <c r="HY310" s="18"/>
      <c r="HZ310" s="18"/>
      <c r="IA310" s="18"/>
      <c r="IB310" s="18"/>
      <c r="IC310" s="18"/>
      <c r="ID310" s="18"/>
      <c r="IE310" s="18"/>
      <c r="IF310" s="18"/>
      <c r="IG310" s="18"/>
      <c r="IH310" s="18"/>
      <c r="II310" s="18"/>
      <c r="IJ310" s="18"/>
      <c r="IK310" s="18"/>
      <c r="IL310" s="18"/>
      <c r="IM310" s="18"/>
      <c r="IN310" s="18"/>
      <c r="IO310" s="18"/>
      <c r="IP310" s="18"/>
      <c r="IQ310" s="18"/>
      <c r="IR310" s="18"/>
      <c r="IS310" s="18"/>
      <c r="IT310" s="18"/>
      <c r="IU310" s="18"/>
      <c r="IV310" s="18"/>
      <c r="IW310" s="18"/>
      <c r="IX310" s="18"/>
      <c r="IY310" s="18"/>
      <c r="IZ310" s="18"/>
      <c r="JA310" s="18"/>
      <c r="JB310" s="18"/>
      <c r="JC310" s="18"/>
      <c r="JD310" s="18"/>
      <c r="JE310" s="18"/>
      <c r="JF310" s="18"/>
    </row>
    <row r="311" spans="36:266" x14ac:dyDescent="0.3">
      <c r="AJ311" s="24"/>
      <c r="AK311" s="24"/>
      <c r="AL311" s="20"/>
      <c r="AM311" s="23"/>
      <c r="AN311" s="18"/>
      <c r="AO311" s="24"/>
      <c r="AU311" s="19"/>
      <c r="AV311" s="19"/>
      <c r="AW311" s="71"/>
      <c r="AX311" s="71"/>
      <c r="AY311" s="71"/>
      <c r="BB311" s="25"/>
      <c r="BC311" s="21"/>
      <c r="BG311" s="18"/>
      <c r="BN311" s="22"/>
      <c r="BO311" s="22"/>
      <c r="BP311" s="22"/>
      <c r="BQ311" s="22"/>
      <c r="BR311" s="15"/>
      <c r="CF311" s="15"/>
      <c r="CL311" s="22"/>
      <c r="CM311" s="15"/>
      <c r="CR311" s="22"/>
      <c r="CT311" s="15"/>
      <c r="CW311" s="22"/>
      <c r="DA311" s="15"/>
      <c r="DH311" s="15"/>
      <c r="DJ311" s="22"/>
      <c r="DO311" s="15"/>
      <c r="DV311" s="15"/>
      <c r="EC311" s="15"/>
      <c r="EJ311" s="15"/>
      <c r="EQ311" s="15"/>
      <c r="EX311" s="15"/>
      <c r="FE311" s="15"/>
      <c r="FL311" s="15"/>
      <c r="FS311" s="15"/>
      <c r="FZ311" s="15"/>
      <c r="GG311" s="15"/>
      <c r="GN311" s="15"/>
      <c r="GP311" s="22"/>
      <c r="GQ311" s="22"/>
      <c r="GR311" s="22"/>
      <c r="GS311" s="22"/>
      <c r="GT311" s="22"/>
      <c r="GU311" s="15"/>
      <c r="GV311" s="22"/>
      <c r="GW311" s="22"/>
      <c r="GX311" s="22"/>
      <c r="GY311" s="18"/>
      <c r="GZ311" s="18"/>
      <c r="HA311" s="18"/>
      <c r="HB311" s="18"/>
      <c r="HC311" s="18"/>
      <c r="HD311" s="18"/>
      <c r="HE311" s="18"/>
      <c r="HF311" s="18"/>
      <c r="HG311" s="18"/>
      <c r="HH311" s="18"/>
      <c r="HI311" s="18"/>
      <c r="HJ311" s="18"/>
      <c r="HK311" s="18"/>
      <c r="HL311" s="18"/>
      <c r="HM311" s="18"/>
      <c r="HN311" s="18"/>
      <c r="HO311" s="18"/>
      <c r="HP311" s="18"/>
      <c r="HQ311" s="18"/>
      <c r="HR311" s="18"/>
      <c r="HS311" s="18"/>
      <c r="HT311" s="18"/>
      <c r="HU311" s="18"/>
      <c r="HV311" s="18"/>
      <c r="HW311" s="18"/>
      <c r="HX311" s="18"/>
      <c r="HY311" s="18"/>
      <c r="HZ311" s="18"/>
      <c r="IA311" s="18"/>
      <c r="IB311" s="18"/>
      <c r="IC311" s="18"/>
      <c r="ID311" s="18"/>
      <c r="IE311" s="18"/>
      <c r="IF311" s="18"/>
      <c r="IG311" s="18"/>
      <c r="IH311" s="18"/>
      <c r="II311" s="18"/>
      <c r="IJ311" s="18"/>
      <c r="IK311" s="18"/>
      <c r="IL311" s="18"/>
      <c r="IM311" s="18"/>
      <c r="IN311" s="18"/>
      <c r="IO311" s="18"/>
      <c r="IP311" s="18"/>
      <c r="IQ311" s="18"/>
      <c r="IR311" s="18"/>
      <c r="IS311" s="18"/>
      <c r="IT311" s="18"/>
      <c r="IU311" s="18"/>
      <c r="IV311" s="18"/>
      <c r="IW311" s="18"/>
      <c r="IX311" s="18"/>
      <c r="IY311" s="18"/>
      <c r="IZ311" s="18"/>
      <c r="JA311" s="18"/>
      <c r="JB311" s="18"/>
      <c r="JC311" s="18"/>
      <c r="JD311" s="18"/>
      <c r="JE311" s="18"/>
      <c r="JF311" s="18"/>
    </row>
    <row r="312" spans="36:266" x14ac:dyDescent="0.3">
      <c r="AJ312" s="24"/>
      <c r="AK312" s="24"/>
      <c r="AL312" s="20"/>
      <c r="AM312" s="23"/>
      <c r="AN312" s="18"/>
      <c r="AO312" s="24"/>
      <c r="AU312" s="19"/>
      <c r="AV312" s="19"/>
      <c r="AW312" s="71"/>
      <c r="AX312" s="71"/>
      <c r="AY312" s="71"/>
      <c r="BB312" s="25"/>
      <c r="BC312" s="21"/>
      <c r="BG312" s="18"/>
      <c r="BN312" s="22"/>
      <c r="BO312" s="22"/>
      <c r="BP312" s="22"/>
      <c r="BQ312" s="22"/>
      <c r="BR312" s="15"/>
      <c r="CF312" s="15"/>
      <c r="CL312" s="22"/>
      <c r="CM312" s="15"/>
      <c r="CR312" s="22"/>
      <c r="CT312" s="15"/>
      <c r="CW312" s="22"/>
      <c r="DA312" s="15"/>
      <c r="DH312" s="15"/>
      <c r="DJ312" s="22"/>
      <c r="DO312" s="15"/>
      <c r="DV312" s="15"/>
      <c r="EC312" s="15"/>
      <c r="EJ312" s="15"/>
      <c r="EQ312" s="15"/>
      <c r="EX312" s="15"/>
      <c r="FE312" s="15"/>
      <c r="FL312" s="15"/>
      <c r="FS312" s="15"/>
      <c r="FZ312" s="15"/>
      <c r="GG312" s="15"/>
      <c r="GN312" s="15"/>
      <c r="GP312" s="22"/>
      <c r="GQ312" s="22"/>
      <c r="GR312" s="22"/>
      <c r="GS312" s="22"/>
      <c r="GT312" s="22"/>
      <c r="GU312" s="15"/>
      <c r="GV312" s="22"/>
      <c r="GW312" s="22"/>
      <c r="GX312" s="22"/>
      <c r="GY312" s="18"/>
      <c r="GZ312" s="18"/>
      <c r="HA312" s="18"/>
      <c r="HB312" s="18"/>
      <c r="HC312" s="18"/>
      <c r="HD312" s="18"/>
      <c r="HE312" s="18"/>
      <c r="HF312" s="18"/>
      <c r="HG312" s="18"/>
      <c r="HH312" s="18"/>
      <c r="HI312" s="18"/>
      <c r="HJ312" s="18"/>
      <c r="HK312" s="18"/>
      <c r="HL312" s="18"/>
      <c r="HM312" s="18"/>
      <c r="HN312" s="18"/>
      <c r="HO312" s="18"/>
      <c r="HP312" s="18"/>
      <c r="HQ312" s="18"/>
      <c r="HR312" s="18"/>
      <c r="HS312" s="18"/>
      <c r="HT312" s="18"/>
      <c r="HU312" s="18"/>
      <c r="HV312" s="18"/>
      <c r="HW312" s="18"/>
      <c r="HX312" s="18"/>
      <c r="HY312" s="18"/>
      <c r="HZ312" s="18"/>
      <c r="IA312" s="18"/>
      <c r="IB312" s="18"/>
      <c r="IC312" s="18"/>
      <c r="ID312" s="18"/>
      <c r="IE312" s="18"/>
      <c r="IF312" s="18"/>
      <c r="IG312" s="18"/>
      <c r="IH312" s="18"/>
      <c r="II312" s="18"/>
      <c r="IJ312" s="18"/>
      <c r="IK312" s="18"/>
      <c r="IL312" s="18"/>
      <c r="IM312" s="18"/>
      <c r="IN312" s="18"/>
      <c r="IO312" s="18"/>
      <c r="IP312" s="18"/>
      <c r="IQ312" s="18"/>
      <c r="IR312" s="18"/>
      <c r="IS312" s="18"/>
      <c r="IT312" s="18"/>
      <c r="IU312" s="18"/>
      <c r="IV312" s="18"/>
      <c r="IW312" s="18"/>
      <c r="IX312" s="18"/>
      <c r="IY312" s="18"/>
      <c r="IZ312" s="18"/>
      <c r="JA312" s="18"/>
      <c r="JB312" s="18"/>
      <c r="JC312" s="18"/>
      <c r="JD312" s="18"/>
      <c r="JE312" s="18"/>
      <c r="JF312" s="18"/>
    </row>
    <row r="313" spans="36:266" x14ac:dyDescent="0.3">
      <c r="AJ313" s="24"/>
      <c r="AK313" s="24"/>
      <c r="AL313" s="20"/>
      <c r="AM313" s="23"/>
      <c r="AN313" s="18"/>
      <c r="AO313" s="24"/>
      <c r="AU313" s="19"/>
      <c r="AV313" s="19"/>
      <c r="AW313" s="71"/>
      <c r="AX313" s="71"/>
      <c r="AY313" s="71"/>
      <c r="BB313" s="25"/>
      <c r="BC313" s="21"/>
      <c r="BG313" s="18"/>
      <c r="BN313" s="22"/>
      <c r="BO313" s="22"/>
      <c r="BP313" s="22"/>
      <c r="BQ313" s="22"/>
      <c r="BR313" s="15"/>
      <c r="CF313" s="15"/>
      <c r="CL313" s="22"/>
      <c r="CM313" s="15"/>
      <c r="CR313" s="22"/>
      <c r="CT313" s="15"/>
      <c r="CW313" s="22"/>
      <c r="DA313" s="15"/>
      <c r="DH313" s="15"/>
      <c r="DJ313" s="22"/>
      <c r="DO313" s="15"/>
      <c r="DV313" s="15"/>
      <c r="EC313" s="15"/>
      <c r="EJ313" s="15"/>
      <c r="EQ313" s="15"/>
      <c r="EX313" s="15"/>
      <c r="FE313" s="15"/>
      <c r="FL313" s="15"/>
      <c r="FS313" s="15"/>
      <c r="FZ313" s="15"/>
      <c r="GG313" s="15"/>
      <c r="GN313" s="15"/>
      <c r="GP313" s="22"/>
      <c r="GQ313" s="22"/>
      <c r="GR313" s="22"/>
      <c r="GS313" s="22"/>
      <c r="GT313" s="22"/>
      <c r="GU313" s="15"/>
      <c r="GV313" s="22"/>
      <c r="GW313" s="22"/>
      <c r="GX313" s="22"/>
      <c r="GY313" s="18"/>
      <c r="GZ313" s="18"/>
      <c r="HA313" s="18"/>
      <c r="HB313" s="18"/>
      <c r="HC313" s="18"/>
      <c r="HD313" s="18"/>
      <c r="HE313" s="18"/>
      <c r="HF313" s="18"/>
      <c r="HG313" s="18"/>
      <c r="HH313" s="18"/>
      <c r="HI313" s="18"/>
      <c r="HJ313" s="18"/>
      <c r="HK313" s="18"/>
      <c r="HL313" s="18"/>
      <c r="HM313" s="18"/>
      <c r="HN313" s="18"/>
      <c r="HO313" s="18"/>
      <c r="HP313" s="18"/>
      <c r="HQ313" s="18"/>
      <c r="HR313" s="18"/>
      <c r="HS313" s="18"/>
      <c r="HT313" s="18"/>
      <c r="HU313" s="18"/>
      <c r="HV313" s="18"/>
      <c r="HW313" s="18"/>
      <c r="HX313" s="18"/>
      <c r="HY313" s="18"/>
      <c r="HZ313" s="18"/>
      <c r="IA313" s="18"/>
      <c r="IB313" s="18"/>
      <c r="IC313" s="18"/>
      <c r="ID313" s="18"/>
      <c r="IE313" s="18"/>
      <c r="IF313" s="18"/>
      <c r="IG313" s="18"/>
      <c r="IH313" s="18"/>
      <c r="II313" s="18"/>
      <c r="IJ313" s="18"/>
      <c r="IK313" s="18"/>
      <c r="IL313" s="18"/>
      <c r="IM313" s="18"/>
      <c r="IN313" s="18"/>
      <c r="IO313" s="18"/>
      <c r="IP313" s="18"/>
      <c r="IQ313" s="18"/>
      <c r="IR313" s="18"/>
      <c r="IS313" s="18"/>
      <c r="IT313" s="18"/>
      <c r="IU313" s="18"/>
      <c r="IV313" s="18"/>
      <c r="IW313" s="18"/>
      <c r="IX313" s="18"/>
      <c r="IY313" s="18"/>
      <c r="IZ313" s="18"/>
      <c r="JA313" s="18"/>
      <c r="JB313" s="18"/>
      <c r="JC313" s="18"/>
      <c r="JD313" s="18"/>
      <c r="JE313" s="18"/>
      <c r="JF313" s="18"/>
    </row>
    <row r="314" spans="36:266" x14ac:dyDescent="0.3">
      <c r="AJ314" s="24"/>
      <c r="AK314" s="24"/>
      <c r="AL314" s="20"/>
      <c r="AM314" s="23"/>
      <c r="AN314" s="18"/>
      <c r="AO314" s="24"/>
      <c r="AU314" s="19"/>
      <c r="AV314" s="19"/>
      <c r="AW314" s="71"/>
      <c r="AX314" s="71"/>
      <c r="AY314" s="71"/>
      <c r="BB314" s="25"/>
      <c r="BC314" s="21"/>
      <c r="BG314" s="18"/>
      <c r="BN314" s="22"/>
      <c r="BO314" s="22"/>
      <c r="BP314" s="22"/>
      <c r="BQ314" s="22"/>
      <c r="BR314" s="15"/>
      <c r="CF314" s="15"/>
      <c r="CL314" s="22"/>
      <c r="CM314" s="15"/>
      <c r="CR314" s="22"/>
      <c r="CT314" s="15"/>
      <c r="CW314" s="22"/>
      <c r="DA314" s="15"/>
      <c r="DH314" s="15"/>
      <c r="DJ314" s="22"/>
      <c r="DO314" s="15"/>
      <c r="DV314" s="15"/>
      <c r="EC314" s="15"/>
      <c r="EJ314" s="15"/>
      <c r="EQ314" s="15"/>
      <c r="EX314" s="15"/>
      <c r="FE314" s="15"/>
      <c r="FL314" s="15"/>
      <c r="FS314" s="15"/>
      <c r="FZ314" s="15"/>
      <c r="GG314" s="15"/>
      <c r="GN314" s="15"/>
      <c r="GP314" s="22"/>
      <c r="GQ314" s="22"/>
      <c r="GR314" s="22"/>
      <c r="GS314" s="22"/>
      <c r="GT314" s="22"/>
      <c r="GU314" s="15"/>
      <c r="GV314" s="22"/>
      <c r="GW314" s="22"/>
      <c r="GX314" s="22"/>
      <c r="GY314" s="18"/>
      <c r="GZ314" s="18"/>
      <c r="HA314" s="18"/>
      <c r="HB314" s="18"/>
      <c r="HC314" s="18"/>
      <c r="HD314" s="18"/>
      <c r="HE314" s="18"/>
      <c r="HF314" s="18"/>
      <c r="HG314" s="18"/>
      <c r="HH314" s="18"/>
      <c r="HI314" s="18"/>
      <c r="HJ314" s="18"/>
      <c r="HK314" s="18"/>
      <c r="HL314" s="18"/>
      <c r="HM314" s="18"/>
      <c r="HN314" s="18"/>
      <c r="HO314" s="18"/>
      <c r="HP314" s="18"/>
      <c r="HQ314" s="18"/>
      <c r="HR314" s="18"/>
      <c r="HS314" s="18"/>
      <c r="HT314" s="18"/>
      <c r="HU314" s="18"/>
      <c r="HV314" s="18"/>
      <c r="HW314" s="18"/>
      <c r="HX314" s="18"/>
      <c r="HY314" s="18"/>
      <c r="HZ314" s="18"/>
      <c r="IA314" s="18"/>
      <c r="IB314" s="18"/>
      <c r="IC314" s="18"/>
      <c r="ID314" s="18"/>
      <c r="IE314" s="18"/>
      <c r="IF314" s="18"/>
      <c r="IG314" s="18"/>
      <c r="IH314" s="18"/>
      <c r="II314" s="18"/>
      <c r="IJ314" s="18"/>
      <c r="IK314" s="18"/>
      <c r="IL314" s="18"/>
      <c r="IM314" s="18"/>
      <c r="IN314" s="18"/>
      <c r="IO314" s="18"/>
      <c r="IP314" s="18"/>
      <c r="IQ314" s="18"/>
      <c r="IR314" s="18"/>
      <c r="IS314" s="18"/>
      <c r="IT314" s="18"/>
      <c r="IU314" s="18"/>
      <c r="IV314" s="18"/>
      <c r="IW314" s="18"/>
      <c r="IX314" s="18"/>
      <c r="IY314" s="18"/>
      <c r="IZ314" s="18"/>
      <c r="JA314" s="18"/>
      <c r="JB314" s="18"/>
      <c r="JC314" s="18"/>
      <c r="JD314" s="18"/>
      <c r="JE314" s="18"/>
      <c r="JF314" s="18"/>
    </row>
    <row r="315" spans="36:266" x14ac:dyDescent="0.3">
      <c r="AJ315" s="24"/>
      <c r="AK315" s="24"/>
      <c r="AL315" s="20"/>
      <c r="AM315" s="23"/>
      <c r="AN315" s="18"/>
      <c r="AO315" s="24"/>
      <c r="AU315" s="19"/>
      <c r="AV315" s="19"/>
      <c r="AW315" s="71"/>
      <c r="AX315" s="71"/>
      <c r="AY315" s="71"/>
      <c r="BB315" s="25"/>
      <c r="BC315" s="21"/>
      <c r="BG315" s="18"/>
      <c r="BN315" s="22"/>
      <c r="BO315" s="22"/>
      <c r="BP315" s="22"/>
      <c r="BQ315" s="22"/>
      <c r="BR315" s="15"/>
      <c r="CF315" s="15"/>
      <c r="CL315" s="22"/>
      <c r="CM315" s="15"/>
      <c r="CR315" s="22"/>
      <c r="CT315" s="15"/>
      <c r="CW315" s="22"/>
      <c r="DA315" s="15"/>
      <c r="DH315" s="15"/>
      <c r="DJ315" s="22"/>
      <c r="DO315" s="15"/>
      <c r="DV315" s="15"/>
      <c r="EC315" s="15"/>
      <c r="EJ315" s="15"/>
      <c r="EQ315" s="15"/>
      <c r="EX315" s="15"/>
      <c r="FE315" s="15"/>
      <c r="FL315" s="15"/>
      <c r="FS315" s="15"/>
      <c r="FZ315" s="15"/>
      <c r="GG315" s="15"/>
      <c r="GN315" s="15"/>
      <c r="GP315" s="22"/>
      <c r="GQ315" s="22"/>
      <c r="GR315" s="22"/>
      <c r="GS315" s="22"/>
      <c r="GT315" s="22"/>
      <c r="GU315" s="15"/>
      <c r="GV315" s="22"/>
      <c r="GW315" s="22"/>
      <c r="GX315" s="22"/>
      <c r="GY315" s="18"/>
      <c r="GZ315" s="18"/>
      <c r="HA315" s="18"/>
      <c r="HB315" s="18"/>
      <c r="HC315" s="18"/>
      <c r="HD315" s="18"/>
      <c r="HE315" s="18"/>
      <c r="HF315" s="18"/>
      <c r="HG315" s="18"/>
      <c r="HH315" s="18"/>
      <c r="HI315" s="18"/>
      <c r="HJ315" s="18"/>
      <c r="HK315" s="18"/>
      <c r="HL315" s="18"/>
      <c r="HM315" s="18"/>
      <c r="HN315" s="18"/>
      <c r="HO315" s="18"/>
      <c r="HP315" s="18"/>
      <c r="HQ315" s="18"/>
      <c r="HR315" s="18"/>
      <c r="HS315" s="18"/>
      <c r="HT315" s="18"/>
      <c r="HU315" s="18"/>
      <c r="HV315" s="18"/>
      <c r="HW315" s="18"/>
      <c r="HX315" s="18"/>
      <c r="HY315" s="18"/>
      <c r="HZ315" s="18"/>
      <c r="IA315" s="18"/>
      <c r="IB315" s="18"/>
      <c r="IC315" s="18"/>
      <c r="ID315" s="18"/>
      <c r="IE315" s="18"/>
      <c r="IF315" s="18"/>
      <c r="IG315" s="18"/>
      <c r="IH315" s="18"/>
      <c r="II315" s="18"/>
      <c r="IJ315" s="18"/>
      <c r="IK315" s="18"/>
      <c r="IL315" s="18"/>
      <c r="IM315" s="18"/>
      <c r="IN315" s="18"/>
      <c r="IO315" s="18"/>
      <c r="IP315" s="18"/>
      <c r="IQ315" s="18"/>
      <c r="IR315" s="18"/>
      <c r="IS315" s="18"/>
      <c r="IT315" s="18"/>
      <c r="IU315" s="18"/>
      <c r="IV315" s="18"/>
      <c r="IW315" s="18"/>
      <c r="IX315" s="18"/>
      <c r="IY315" s="18"/>
      <c r="IZ315" s="18"/>
      <c r="JA315" s="18"/>
      <c r="JB315" s="18"/>
      <c r="JC315" s="18"/>
      <c r="JD315" s="18"/>
      <c r="JE315" s="18"/>
      <c r="JF315" s="18"/>
    </row>
    <row r="316" spans="36:266" x14ac:dyDescent="0.3">
      <c r="AJ316" s="24"/>
      <c r="AK316" s="24"/>
      <c r="AL316" s="20"/>
      <c r="AM316" s="23"/>
      <c r="AN316" s="18"/>
      <c r="AO316" s="24"/>
      <c r="AU316" s="19"/>
      <c r="AV316" s="19"/>
      <c r="AW316" s="71"/>
      <c r="AX316" s="71"/>
      <c r="AY316" s="71"/>
      <c r="BB316" s="25"/>
      <c r="BC316" s="21"/>
      <c r="BG316" s="18"/>
      <c r="BN316" s="22"/>
      <c r="BO316" s="22"/>
      <c r="BP316" s="22"/>
      <c r="BQ316" s="22"/>
      <c r="BR316" s="15"/>
      <c r="CF316" s="15"/>
      <c r="CL316" s="22"/>
      <c r="CM316" s="15"/>
      <c r="CR316" s="22"/>
      <c r="CT316" s="15"/>
      <c r="CW316" s="22"/>
      <c r="DA316" s="15"/>
      <c r="DH316" s="15"/>
      <c r="DJ316" s="22"/>
      <c r="DO316" s="15"/>
      <c r="DV316" s="15"/>
      <c r="EC316" s="15"/>
      <c r="EJ316" s="15"/>
      <c r="EQ316" s="15"/>
      <c r="EX316" s="15"/>
      <c r="FE316" s="15"/>
      <c r="FL316" s="15"/>
      <c r="FS316" s="15"/>
      <c r="FZ316" s="15"/>
      <c r="GG316" s="15"/>
      <c r="GN316" s="15"/>
      <c r="GP316" s="22"/>
      <c r="GQ316" s="22"/>
      <c r="GR316" s="22"/>
      <c r="GS316" s="22"/>
      <c r="GT316" s="22"/>
      <c r="GU316" s="15"/>
      <c r="GV316" s="22"/>
      <c r="GW316" s="22"/>
      <c r="GX316" s="22"/>
      <c r="GY316" s="18"/>
      <c r="GZ316" s="18"/>
      <c r="HA316" s="18"/>
      <c r="HB316" s="18"/>
      <c r="HC316" s="18"/>
      <c r="HD316" s="18"/>
      <c r="HE316" s="18"/>
      <c r="HF316" s="18"/>
      <c r="HG316" s="18"/>
      <c r="HH316" s="18"/>
      <c r="HI316" s="18"/>
      <c r="HJ316" s="18"/>
      <c r="HK316" s="18"/>
      <c r="HL316" s="18"/>
      <c r="HM316" s="18"/>
      <c r="HN316" s="18"/>
      <c r="HO316" s="18"/>
      <c r="HP316" s="18"/>
      <c r="HQ316" s="18"/>
      <c r="HR316" s="18"/>
      <c r="HS316" s="18"/>
      <c r="HT316" s="18"/>
      <c r="HU316" s="18"/>
      <c r="HV316" s="18"/>
      <c r="HW316" s="18"/>
      <c r="HX316" s="18"/>
      <c r="HY316" s="18"/>
      <c r="HZ316" s="18"/>
      <c r="IA316" s="18"/>
      <c r="IB316" s="18"/>
      <c r="IC316" s="18"/>
      <c r="ID316" s="18"/>
      <c r="IE316" s="18"/>
      <c r="IF316" s="18"/>
      <c r="IG316" s="18"/>
      <c r="IH316" s="18"/>
      <c r="II316" s="18"/>
      <c r="IJ316" s="18"/>
      <c r="IK316" s="18"/>
      <c r="IL316" s="18"/>
      <c r="IM316" s="18"/>
      <c r="IN316" s="18"/>
      <c r="IO316" s="18"/>
      <c r="IP316" s="18"/>
      <c r="IQ316" s="18"/>
      <c r="IR316" s="18"/>
      <c r="IS316" s="18"/>
      <c r="IT316" s="18"/>
      <c r="IU316" s="18"/>
      <c r="IV316" s="18"/>
      <c r="IW316" s="18"/>
      <c r="IX316" s="18"/>
      <c r="IY316" s="18"/>
      <c r="IZ316" s="18"/>
      <c r="JA316" s="18"/>
      <c r="JB316" s="18"/>
      <c r="JC316" s="18"/>
      <c r="JD316" s="18"/>
      <c r="JE316" s="18"/>
      <c r="JF316" s="18"/>
    </row>
    <row r="317" spans="36:266" x14ac:dyDescent="0.3">
      <c r="AJ317" s="24"/>
      <c r="AK317" s="24"/>
      <c r="AL317" s="20"/>
      <c r="AM317" s="23"/>
      <c r="AN317" s="18"/>
      <c r="AO317" s="24"/>
      <c r="AU317" s="19"/>
      <c r="AV317" s="19"/>
      <c r="AW317" s="71"/>
      <c r="AX317" s="71"/>
      <c r="AY317" s="71"/>
      <c r="BB317" s="25"/>
      <c r="BC317" s="21"/>
      <c r="BG317" s="18"/>
      <c r="BN317" s="22"/>
      <c r="BO317" s="22"/>
      <c r="BP317" s="22"/>
      <c r="BQ317" s="22"/>
      <c r="BR317" s="15"/>
      <c r="CF317" s="15"/>
      <c r="CL317" s="22"/>
      <c r="CM317" s="15"/>
      <c r="CR317" s="22"/>
      <c r="CT317" s="15"/>
      <c r="CW317" s="22"/>
      <c r="DA317" s="15"/>
      <c r="DH317" s="15"/>
      <c r="DJ317" s="22"/>
      <c r="DO317" s="15"/>
      <c r="DV317" s="15"/>
      <c r="EC317" s="15"/>
      <c r="EJ317" s="15"/>
      <c r="EQ317" s="15"/>
      <c r="EX317" s="15"/>
      <c r="FE317" s="15"/>
      <c r="FL317" s="15"/>
      <c r="FS317" s="15"/>
      <c r="FZ317" s="15"/>
      <c r="GG317" s="15"/>
      <c r="GN317" s="15"/>
      <c r="GP317" s="22"/>
      <c r="GQ317" s="22"/>
      <c r="GR317" s="22"/>
      <c r="GS317" s="22"/>
      <c r="GT317" s="22"/>
      <c r="GU317" s="15"/>
      <c r="GV317" s="22"/>
      <c r="GW317" s="22"/>
      <c r="GX317" s="22"/>
      <c r="GY317" s="18"/>
      <c r="GZ317" s="18"/>
      <c r="HA317" s="18"/>
      <c r="HB317" s="18"/>
      <c r="HC317" s="18"/>
      <c r="HD317" s="18"/>
      <c r="HE317" s="18"/>
      <c r="HF317" s="18"/>
      <c r="HG317" s="18"/>
      <c r="HH317" s="18"/>
      <c r="HI317" s="18"/>
      <c r="HJ317" s="18"/>
      <c r="HK317" s="18"/>
      <c r="HL317" s="18"/>
      <c r="HM317" s="18"/>
      <c r="HN317" s="18"/>
      <c r="HO317" s="18"/>
      <c r="HP317" s="18"/>
      <c r="HQ317" s="18"/>
      <c r="HR317" s="18"/>
      <c r="HS317" s="18"/>
      <c r="HT317" s="18"/>
      <c r="HU317" s="18"/>
      <c r="HV317" s="18"/>
      <c r="HW317" s="18"/>
      <c r="HX317" s="18"/>
      <c r="HY317" s="18"/>
      <c r="HZ317" s="18"/>
      <c r="IA317" s="18"/>
      <c r="IB317" s="18"/>
      <c r="IC317" s="18"/>
      <c r="ID317" s="18"/>
      <c r="IE317" s="18"/>
      <c r="IF317" s="18"/>
      <c r="IG317" s="18"/>
      <c r="IH317" s="18"/>
      <c r="II317" s="18"/>
      <c r="IJ317" s="18"/>
      <c r="IK317" s="18"/>
      <c r="IL317" s="18"/>
      <c r="IM317" s="18"/>
      <c r="IN317" s="18"/>
      <c r="IO317" s="18"/>
      <c r="IP317" s="18"/>
      <c r="IQ317" s="18"/>
      <c r="IR317" s="18"/>
      <c r="IS317" s="18"/>
      <c r="IT317" s="18"/>
      <c r="IU317" s="18"/>
      <c r="IV317" s="18"/>
      <c r="IW317" s="18"/>
      <c r="IX317" s="18"/>
      <c r="IY317" s="18"/>
      <c r="IZ317" s="18"/>
      <c r="JA317" s="18"/>
      <c r="JB317" s="18"/>
      <c r="JC317" s="18"/>
      <c r="JD317" s="18"/>
      <c r="JE317" s="18"/>
      <c r="JF317" s="18"/>
    </row>
    <row r="318" spans="36:266" x14ac:dyDescent="0.3">
      <c r="AJ318" s="24"/>
      <c r="AK318" s="24"/>
      <c r="AL318" s="20"/>
      <c r="AM318" s="23"/>
      <c r="AN318" s="18"/>
      <c r="AO318" s="24"/>
      <c r="AU318" s="19"/>
      <c r="AV318" s="19"/>
      <c r="AW318" s="71"/>
      <c r="AX318" s="71"/>
      <c r="AY318" s="71"/>
      <c r="BB318" s="25"/>
      <c r="BC318" s="21"/>
      <c r="BG318" s="18"/>
      <c r="BN318" s="22"/>
      <c r="BO318" s="22"/>
      <c r="BP318" s="22"/>
      <c r="BQ318" s="22"/>
      <c r="BR318" s="15"/>
      <c r="CF318" s="15"/>
      <c r="CL318" s="22"/>
      <c r="CM318" s="15"/>
      <c r="CR318" s="22"/>
      <c r="CT318" s="15"/>
      <c r="CW318" s="22"/>
      <c r="DA318" s="15"/>
      <c r="DH318" s="15"/>
      <c r="DJ318" s="22"/>
      <c r="DO318" s="15"/>
      <c r="DV318" s="15"/>
      <c r="EC318" s="15"/>
      <c r="EJ318" s="15"/>
      <c r="EQ318" s="15"/>
      <c r="EX318" s="15"/>
      <c r="FE318" s="15"/>
      <c r="FL318" s="15"/>
      <c r="FS318" s="15"/>
      <c r="FZ318" s="15"/>
      <c r="GG318" s="15"/>
      <c r="GN318" s="15"/>
      <c r="GP318" s="22"/>
      <c r="GQ318" s="22"/>
      <c r="GR318" s="22"/>
      <c r="GS318" s="22"/>
      <c r="GT318" s="22"/>
      <c r="GU318" s="15"/>
      <c r="GV318" s="22"/>
      <c r="GW318" s="22"/>
      <c r="GX318" s="22"/>
      <c r="GY318" s="18"/>
      <c r="GZ318" s="18"/>
      <c r="HA318" s="18"/>
      <c r="HB318" s="18"/>
      <c r="HC318" s="18"/>
      <c r="HD318" s="18"/>
      <c r="HE318" s="18"/>
      <c r="HF318" s="18"/>
      <c r="HG318" s="18"/>
      <c r="HH318" s="18"/>
      <c r="HI318" s="18"/>
      <c r="HJ318" s="18"/>
      <c r="HK318" s="18"/>
      <c r="HL318" s="18"/>
      <c r="HM318" s="18"/>
      <c r="HN318" s="18"/>
      <c r="HO318" s="18"/>
      <c r="HP318" s="18"/>
      <c r="HQ318" s="18"/>
      <c r="HR318" s="18"/>
      <c r="HS318" s="18"/>
      <c r="HT318" s="18"/>
      <c r="HU318" s="18"/>
      <c r="HV318" s="18"/>
      <c r="HW318" s="18"/>
      <c r="HX318" s="18"/>
      <c r="HY318" s="18"/>
      <c r="HZ318" s="18"/>
      <c r="IA318" s="18"/>
      <c r="IB318" s="18"/>
      <c r="IC318" s="18"/>
      <c r="ID318" s="18"/>
      <c r="IE318" s="18"/>
      <c r="IF318" s="18"/>
      <c r="IG318" s="18"/>
      <c r="IH318" s="18"/>
      <c r="II318" s="18"/>
      <c r="IJ318" s="18"/>
      <c r="IK318" s="18"/>
      <c r="IL318" s="18"/>
      <c r="IM318" s="18"/>
      <c r="IN318" s="18"/>
      <c r="IO318" s="18"/>
      <c r="IP318" s="18"/>
      <c r="IQ318" s="18"/>
      <c r="IR318" s="18"/>
      <c r="IS318" s="18"/>
      <c r="IT318" s="18"/>
      <c r="IU318" s="18"/>
      <c r="IV318" s="18"/>
      <c r="IW318" s="18"/>
      <c r="IX318" s="18"/>
      <c r="IY318" s="18"/>
      <c r="IZ318" s="18"/>
      <c r="JA318" s="18"/>
      <c r="JB318" s="18"/>
      <c r="JC318" s="18"/>
      <c r="JD318" s="18"/>
      <c r="JE318" s="18"/>
      <c r="JF318" s="18"/>
    </row>
    <row r="319" spans="36:266" x14ac:dyDescent="0.3">
      <c r="AJ319" s="24"/>
      <c r="AK319" s="24"/>
      <c r="AL319" s="20"/>
      <c r="AM319" s="23"/>
      <c r="AN319" s="18"/>
      <c r="AO319" s="24"/>
      <c r="AU319" s="19"/>
      <c r="AV319" s="19"/>
      <c r="AW319" s="71"/>
      <c r="AX319" s="71"/>
      <c r="AY319" s="71"/>
      <c r="BB319" s="25"/>
      <c r="BC319" s="21"/>
      <c r="BG319" s="18"/>
      <c r="BN319" s="22"/>
      <c r="BO319" s="22"/>
      <c r="BP319" s="22"/>
      <c r="BQ319" s="22"/>
      <c r="BR319" s="15"/>
      <c r="CF319" s="15"/>
      <c r="CL319" s="22"/>
      <c r="CM319" s="15"/>
      <c r="CR319" s="22"/>
      <c r="CT319" s="15"/>
      <c r="CW319" s="22"/>
      <c r="DA319" s="15"/>
      <c r="DH319" s="15"/>
      <c r="DJ319" s="22"/>
      <c r="DO319" s="15"/>
      <c r="DV319" s="15"/>
      <c r="EC319" s="15"/>
      <c r="EJ319" s="15"/>
      <c r="EQ319" s="15"/>
      <c r="EX319" s="15"/>
      <c r="FE319" s="15"/>
      <c r="FL319" s="15"/>
      <c r="FS319" s="15"/>
      <c r="FZ319" s="15"/>
      <c r="GG319" s="15"/>
      <c r="GN319" s="15"/>
      <c r="GP319" s="22"/>
      <c r="GQ319" s="22"/>
      <c r="GR319" s="22"/>
      <c r="GS319" s="22"/>
      <c r="GT319" s="22"/>
      <c r="GU319" s="15"/>
      <c r="GV319" s="22"/>
      <c r="GW319" s="22"/>
      <c r="GX319" s="22"/>
      <c r="GY319" s="18"/>
      <c r="GZ319" s="18"/>
      <c r="HA319" s="18"/>
      <c r="HB319" s="18"/>
      <c r="HC319" s="18"/>
      <c r="HD319" s="18"/>
      <c r="HE319" s="18"/>
      <c r="HF319" s="18"/>
      <c r="HG319" s="18"/>
      <c r="HH319" s="18"/>
      <c r="HI319" s="18"/>
      <c r="HJ319" s="18"/>
      <c r="HK319" s="18"/>
      <c r="HL319" s="18"/>
      <c r="HM319" s="18"/>
      <c r="HN319" s="18"/>
      <c r="HO319" s="18"/>
      <c r="HP319" s="18"/>
      <c r="HQ319" s="18"/>
      <c r="HR319" s="18"/>
      <c r="HS319" s="18"/>
      <c r="HT319" s="18"/>
      <c r="HU319" s="18"/>
      <c r="HV319" s="18"/>
      <c r="HW319" s="18"/>
      <c r="HX319" s="18"/>
      <c r="HY319" s="18"/>
      <c r="HZ319" s="18"/>
      <c r="IA319" s="18"/>
      <c r="IB319" s="18"/>
      <c r="IC319" s="18"/>
      <c r="ID319" s="18"/>
      <c r="IE319" s="18"/>
      <c r="IF319" s="18"/>
      <c r="IG319" s="18"/>
      <c r="IH319" s="18"/>
      <c r="II319" s="18"/>
      <c r="IJ319" s="18"/>
      <c r="IK319" s="18"/>
      <c r="IL319" s="18"/>
      <c r="IM319" s="18"/>
      <c r="IN319" s="18"/>
      <c r="IO319" s="18"/>
      <c r="IP319" s="18"/>
      <c r="IQ319" s="18"/>
      <c r="IR319" s="18"/>
      <c r="IS319" s="18"/>
      <c r="IT319" s="18"/>
      <c r="IU319" s="18"/>
      <c r="IV319" s="18"/>
      <c r="IW319" s="18"/>
      <c r="IX319" s="18"/>
      <c r="IY319" s="18"/>
      <c r="IZ319" s="18"/>
      <c r="JA319" s="18"/>
      <c r="JB319" s="18"/>
      <c r="JC319" s="18"/>
      <c r="JD319" s="18"/>
      <c r="JE319" s="18"/>
      <c r="JF319" s="18"/>
    </row>
    <row r="320" spans="36:266" x14ac:dyDescent="0.3">
      <c r="AJ320" s="24"/>
      <c r="AK320" s="24"/>
      <c r="AL320" s="20"/>
      <c r="AM320" s="23"/>
      <c r="AN320" s="18"/>
      <c r="AO320" s="24"/>
      <c r="AU320" s="19"/>
      <c r="AV320" s="19"/>
      <c r="AW320" s="71"/>
      <c r="AX320" s="71"/>
      <c r="AY320" s="71"/>
      <c r="BB320" s="25"/>
      <c r="BC320" s="21"/>
      <c r="BG320" s="18"/>
      <c r="BN320" s="22"/>
      <c r="BO320" s="22"/>
      <c r="BP320" s="22"/>
      <c r="BQ320" s="22"/>
      <c r="BR320" s="15"/>
      <c r="CF320" s="15"/>
      <c r="CL320" s="22"/>
      <c r="CM320" s="15"/>
      <c r="CR320" s="22"/>
      <c r="CT320" s="15"/>
      <c r="CW320" s="22"/>
      <c r="DA320" s="15"/>
      <c r="DH320" s="15"/>
      <c r="DJ320" s="22"/>
      <c r="DO320" s="15"/>
      <c r="DV320" s="15"/>
      <c r="EC320" s="15"/>
      <c r="EJ320" s="15"/>
      <c r="EQ320" s="15"/>
      <c r="EX320" s="15"/>
      <c r="FE320" s="15"/>
      <c r="FL320" s="15"/>
      <c r="FS320" s="15"/>
      <c r="FZ320" s="15"/>
      <c r="GG320" s="15"/>
      <c r="GN320" s="15"/>
      <c r="GP320" s="22"/>
      <c r="GQ320" s="22"/>
      <c r="GR320" s="22"/>
      <c r="GS320" s="22"/>
      <c r="GT320" s="22"/>
      <c r="GU320" s="15"/>
      <c r="GV320" s="22"/>
      <c r="GW320" s="22"/>
      <c r="GX320" s="22"/>
      <c r="GY320" s="18"/>
      <c r="GZ320" s="18"/>
      <c r="HA320" s="18"/>
      <c r="HB320" s="18"/>
      <c r="HC320" s="18"/>
      <c r="HD320" s="18"/>
      <c r="HE320" s="18"/>
      <c r="HF320" s="18"/>
      <c r="HG320" s="18"/>
      <c r="HH320" s="18"/>
      <c r="HI320" s="18"/>
      <c r="HJ320" s="18"/>
      <c r="HK320" s="18"/>
      <c r="HL320" s="18"/>
      <c r="HM320" s="18"/>
      <c r="HN320" s="18"/>
      <c r="HO320" s="18"/>
      <c r="HP320" s="18"/>
      <c r="HQ320" s="18"/>
      <c r="HR320" s="18"/>
      <c r="HS320" s="18"/>
      <c r="HT320" s="18"/>
      <c r="HU320" s="18"/>
      <c r="HV320" s="18"/>
      <c r="HW320" s="18"/>
      <c r="HX320" s="18"/>
      <c r="HY320" s="18"/>
      <c r="HZ320" s="18"/>
      <c r="IA320" s="18"/>
      <c r="IB320" s="18"/>
      <c r="IC320" s="18"/>
      <c r="ID320" s="18"/>
      <c r="IE320" s="18"/>
      <c r="IF320" s="18"/>
      <c r="IG320" s="18"/>
      <c r="IH320" s="18"/>
      <c r="II320" s="18"/>
      <c r="IJ320" s="18"/>
      <c r="IK320" s="18"/>
      <c r="IL320" s="18"/>
      <c r="IM320" s="18"/>
      <c r="IN320" s="18"/>
      <c r="IO320" s="18"/>
      <c r="IP320" s="18"/>
      <c r="IQ320" s="18"/>
      <c r="IR320" s="18"/>
      <c r="IS320" s="18"/>
      <c r="IT320" s="18"/>
      <c r="IU320" s="18"/>
      <c r="IV320" s="18"/>
      <c r="IW320" s="18"/>
      <c r="IX320" s="18"/>
      <c r="IY320" s="18"/>
      <c r="IZ320" s="18"/>
      <c r="JA320" s="18"/>
      <c r="JB320" s="18"/>
      <c r="JC320" s="18"/>
      <c r="JD320" s="18"/>
      <c r="JE320" s="18"/>
      <c r="JF320" s="18"/>
    </row>
    <row r="321" spans="36:266" x14ac:dyDescent="0.3">
      <c r="AJ321" s="24"/>
      <c r="AK321" s="24"/>
      <c r="AL321" s="20"/>
      <c r="AM321" s="23"/>
      <c r="AN321" s="18"/>
      <c r="AO321" s="24"/>
      <c r="AU321" s="19"/>
      <c r="AV321" s="19"/>
      <c r="AW321" s="71"/>
      <c r="AX321" s="71"/>
      <c r="AY321" s="71"/>
      <c r="BB321" s="25"/>
      <c r="BC321" s="21"/>
      <c r="BG321" s="18"/>
      <c r="BN321" s="22"/>
      <c r="BO321" s="22"/>
      <c r="BP321" s="22"/>
      <c r="BQ321" s="22"/>
      <c r="BR321" s="15"/>
      <c r="CF321" s="15"/>
      <c r="CL321" s="22"/>
      <c r="CM321" s="15"/>
      <c r="CR321" s="22"/>
      <c r="CT321" s="15"/>
      <c r="CW321" s="22"/>
      <c r="DA321" s="15"/>
      <c r="DH321" s="15"/>
      <c r="DJ321" s="22"/>
      <c r="DO321" s="15"/>
      <c r="DV321" s="15"/>
      <c r="EC321" s="15"/>
      <c r="EJ321" s="15"/>
      <c r="EQ321" s="15"/>
      <c r="EX321" s="15"/>
      <c r="FE321" s="15"/>
      <c r="FL321" s="15"/>
      <c r="FS321" s="15"/>
      <c r="FZ321" s="15"/>
      <c r="GG321" s="15"/>
      <c r="GN321" s="15"/>
      <c r="GP321" s="22"/>
      <c r="GQ321" s="22"/>
      <c r="GR321" s="22"/>
      <c r="GS321" s="22"/>
      <c r="GT321" s="22"/>
      <c r="GU321" s="15"/>
      <c r="GV321" s="22"/>
      <c r="GW321" s="22"/>
      <c r="GX321" s="22"/>
      <c r="GY321" s="18"/>
      <c r="GZ321" s="18"/>
      <c r="HA321" s="18"/>
      <c r="HB321" s="18"/>
      <c r="HC321" s="18"/>
      <c r="HD321" s="18"/>
      <c r="HE321" s="18"/>
      <c r="HF321" s="18"/>
      <c r="HG321" s="18"/>
      <c r="HH321" s="18"/>
      <c r="HI321" s="18"/>
      <c r="HJ321" s="18"/>
      <c r="HK321" s="18"/>
      <c r="HL321" s="18"/>
      <c r="HM321" s="18"/>
      <c r="HN321" s="18"/>
      <c r="HO321" s="18"/>
      <c r="HP321" s="18"/>
      <c r="HQ321" s="18"/>
      <c r="HR321" s="18"/>
      <c r="HS321" s="18"/>
      <c r="HT321" s="18"/>
      <c r="HU321" s="18"/>
      <c r="HV321" s="18"/>
      <c r="HW321" s="18"/>
      <c r="HX321" s="18"/>
      <c r="HY321" s="18"/>
      <c r="HZ321" s="18"/>
      <c r="IA321" s="18"/>
      <c r="IB321" s="18"/>
      <c r="IC321" s="18"/>
      <c r="ID321" s="18"/>
      <c r="IE321" s="18"/>
      <c r="IF321" s="18"/>
      <c r="IG321" s="18"/>
      <c r="IH321" s="18"/>
      <c r="II321" s="18"/>
      <c r="IJ321" s="18"/>
      <c r="IK321" s="18"/>
      <c r="IL321" s="18"/>
      <c r="IM321" s="18"/>
      <c r="IN321" s="18"/>
      <c r="IO321" s="18"/>
      <c r="IP321" s="18"/>
      <c r="IQ321" s="18"/>
      <c r="IR321" s="18"/>
      <c r="IS321" s="18"/>
      <c r="IT321" s="18"/>
      <c r="IU321" s="18"/>
      <c r="IV321" s="18"/>
      <c r="IW321" s="18"/>
      <c r="IX321" s="18"/>
      <c r="IY321" s="18"/>
      <c r="IZ321" s="18"/>
      <c r="JA321" s="18"/>
      <c r="JB321" s="18"/>
      <c r="JC321" s="18"/>
      <c r="JD321" s="18"/>
      <c r="JE321" s="18"/>
      <c r="JF321" s="18"/>
    </row>
    <row r="322" spans="36:266" x14ac:dyDescent="0.3">
      <c r="AJ322" s="24"/>
      <c r="AK322" s="24"/>
      <c r="AL322" s="20"/>
      <c r="AM322" s="23"/>
      <c r="AN322" s="18"/>
      <c r="AO322" s="24"/>
      <c r="AU322" s="19"/>
      <c r="AV322" s="19"/>
      <c r="AW322" s="71"/>
      <c r="AX322" s="71"/>
      <c r="AY322" s="71"/>
      <c r="BB322" s="25"/>
      <c r="BC322" s="21"/>
      <c r="BG322" s="18"/>
      <c r="BN322" s="22"/>
      <c r="BO322" s="22"/>
      <c r="BP322" s="22"/>
      <c r="BQ322" s="22"/>
      <c r="BR322" s="15"/>
      <c r="CF322" s="15"/>
      <c r="CL322" s="22"/>
      <c r="CM322" s="15"/>
      <c r="CR322" s="22"/>
      <c r="CT322" s="15"/>
      <c r="CW322" s="22"/>
      <c r="DA322" s="15"/>
      <c r="DH322" s="15"/>
      <c r="DJ322" s="22"/>
      <c r="DO322" s="15"/>
      <c r="DV322" s="15"/>
      <c r="EC322" s="15"/>
      <c r="EJ322" s="15"/>
      <c r="EQ322" s="15"/>
      <c r="EX322" s="15"/>
      <c r="FE322" s="15"/>
      <c r="FL322" s="15"/>
      <c r="FS322" s="15"/>
      <c r="FZ322" s="15"/>
      <c r="GG322" s="15"/>
      <c r="GN322" s="15"/>
      <c r="GP322" s="22"/>
      <c r="GQ322" s="22"/>
      <c r="GR322" s="22"/>
      <c r="GS322" s="22"/>
      <c r="GT322" s="22"/>
      <c r="GU322" s="15"/>
      <c r="GV322" s="22"/>
      <c r="GW322" s="22"/>
      <c r="GX322" s="22"/>
      <c r="GY322" s="18"/>
      <c r="GZ322" s="18"/>
      <c r="HA322" s="18"/>
      <c r="HB322" s="18"/>
      <c r="HC322" s="18"/>
      <c r="HD322" s="18"/>
      <c r="HE322" s="18"/>
      <c r="HF322" s="18"/>
      <c r="HG322" s="18"/>
      <c r="HH322" s="18"/>
      <c r="HI322" s="18"/>
      <c r="HJ322" s="18"/>
      <c r="HK322" s="18"/>
      <c r="HL322" s="18"/>
      <c r="HM322" s="18"/>
      <c r="HN322" s="18"/>
      <c r="HO322" s="18"/>
      <c r="HP322" s="18"/>
      <c r="HQ322" s="18"/>
      <c r="HR322" s="18"/>
      <c r="HS322" s="18"/>
      <c r="HT322" s="18"/>
      <c r="HU322" s="18"/>
      <c r="HV322" s="18"/>
      <c r="HW322" s="18"/>
      <c r="HX322" s="18"/>
      <c r="HY322" s="18"/>
      <c r="HZ322" s="18"/>
      <c r="IA322" s="18"/>
      <c r="IB322" s="18"/>
      <c r="IC322" s="18"/>
      <c r="ID322" s="18"/>
      <c r="IE322" s="18"/>
      <c r="IF322" s="18"/>
      <c r="IG322" s="18"/>
      <c r="IH322" s="18"/>
      <c r="II322" s="18"/>
      <c r="IJ322" s="18"/>
      <c r="IK322" s="18"/>
      <c r="IL322" s="18"/>
      <c r="IM322" s="18"/>
      <c r="IN322" s="18"/>
      <c r="IO322" s="18"/>
      <c r="IP322" s="18"/>
      <c r="IQ322" s="18"/>
      <c r="IR322" s="18"/>
      <c r="IS322" s="18"/>
      <c r="IT322" s="18"/>
      <c r="IU322" s="18"/>
      <c r="IV322" s="18"/>
      <c r="IW322" s="18"/>
      <c r="IX322" s="18"/>
      <c r="IY322" s="18"/>
      <c r="IZ322" s="18"/>
      <c r="JA322" s="18"/>
      <c r="JB322" s="18"/>
      <c r="JC322" s="18"/>
      <c r="JD322" s="18"/>
      <c r="JE322" s="18"/>
      <c r="JF322" s="18"/>
    </row>
    <row r="323" spans="36:266" x14ac:dyDescent="0.3">
      <c r="AJ323" s="24"/>
      <c r="AK323" s="24"/>
      <c r="AL323" s="20"/>
      <c r="AM323" s="23"/>
      <c r="AN323" s="18"/>
      <c r="AO323" s="24"/>
      <c r="AU323" s="19"/>
      <c r="AV323" s="19"/>
      <c r="AW323" s="71"/>
      <c r="AX323" s="71"/>
      <c r="AY323" s="71"/>
      <c r="BB323" s="25"/>
      <c r="BC323" s="21"/>
      <c r="BG323" s="18"/>
      <c r="BN323" s="22"/>
      <c r="BO323" s="22"/>
      <c r="BP323" s="22"/>
      <c r="BQ323" s="22"/>
      <c r="BR323" s="15"/>
      <c r="CF323" s="15"/>
      <c r="CL323" s="22"/>
      <c r="CM323" s="15"/>
      <c r="CR323" s="22"/>
      <c r="CT323" s="15"/>
      <c r="CW323" s="22"/>
      <c r="DA323" s="15"/>
      <c r="DH323" s="15"/>
      <c r="DJ323" s="22"/>
      <c r="DO323" s="15"/>
      <c r="DV323" s="15"/>
      <c r="EC323" s="15"/>
      <c r="EJ323" s="15"/>
      <c r="EQ323" s="15"/>
      <c r="EX323" s="15"/>
      <c r="FE323" s="15"/>
      <c r="FL323" s="15"/>
      <c r="FS323" s="15"/>
      <c r="FZ323" s="15"/>
      <c r="GG323" s="15"/>
      <c r="GN323" s="15"/>
      <c r="GP323" s="22"/>
      <c r="GQ323" s="22"/>
      <c r="GR323" s="22"/>
      <c r="GS323" s="22"/>
      <c r="GT323" s="22"/>
      <c r="GU323" s="15"/>
      <c r="GV323" s="22"/>
      <c r="GW323" s="22"/>
      <c r="GX323" s="22"/>
      <c r="GY323" s="18"/>
      <c r="GZ323" s="18"/>
      <c r="HA323" s="18"/>
      <c r="HB323" s="18"/>
      <c r="HC323" s="18"/>
      <c r="HD323" s="18"/>
      <c r="HE323" s="18"/>
      <c r="HF323" s="18"/>
      <c r="HG323" s="18"/>
      <c r="HH323" s="18"/>
      <c r="HI323" s="18"/>
      <c r="HJ323" s="18"/>
      <c r="HK323" s="18"/>
      <c r="HL323" s="18"/>
      <c r="HM323" s="18"/>
      <c r="HN323" s="18"/>
      <c r="HO323" s="18"/>
      <c r="HP323" s="18"/>
      <c r="HQ323" s="18"/>
      <c r="HR323" s="18"/>
      <c r="HS323" s="18"/>
      <c r="HT323" s="18"/>
      <c r="HU323" s="18"/>
      <c r="HV323" s="18"/>
      <c r="HW323" s="18"/>
      <c r="HX323" s="18"/>
      <c r="HY323" s="18"/>
      <c r="HZ323" s="18"/>
      <c r="IA323" s="18"/>
      <c r="IB323" s="18"/>
      <c r="IC323" s="18"/>
      <c r="ID323" s="18"/>
      <c r="IE323" s="18"/>
      <c r="IF323" s="18"/>
      <c r="IG323" s="18"/>
      <c r="IH323" s="18"/>
      <c r="II323" s="18"/>
      <c r="IJ323" s="18"/>
      <c r="IK323" s="18"/>
      <c r="IL323" s="18"/>
      <c r="IM323" s="18"/>
      <c r="IN323" s="18"/>
      <c r="IO323" s="18"/>
      <c r="IP323" s="18"/>
      <c r="IQ323" s="18"/>
      <c r="IR323" s="18"/>
      <c r="IS323" s="18"/>
      <c r="IT323" s="18"/>
      <c r="IU323" s="18"/>
      <c r="IV323" s="18"/>
      <c r="IW323" s="18"/>
      <c r="IX323" s="18"/>
      <c r="IY323" s="18"/>
      <c r="IZ323" s="18"/>
      <c r="JA323" s="18"/>
      <c r="JB323" s="18"/>
      <c r="JC323" s="18"/>
      <c r="JD323" s="18"/>
      <c r="JE323" s="18"/>
      <c r="JF323" s="18"/>
    </row>
    <row r="324" spans="36:266" x14ac:dyDescent="0.3">
      <c r="AJ324" s="24"/>
      <c r="AK324" s="24"/>
      <c r="AL324" s="20"/>
      <c r="AM324" s="23"/>
      <c r="AN324" s="18"/>
      <c r="AO324" s="24"/>
      <c r="AU324" s="19"/>
      <c r="AV324" s="19"/>
      <c r="AW324" s="71"/>
      <c r="AX324" s="71"/>
      <c r="AY324" s="71"/>
      <c r="BB324" s="25"/>
      <c r="BC324" s="21"/>
      <c r="BG324" s="18"/>
      <c r="BN324" s="22"/>
      <c r="BO324" s="22"/>
      <c r="BP324" s="22"/>
      <c r="BQ324" s="22"/>
      <c r="BR324" s="15"/>
      <c r="CF324" s="15"/>
      <c r="CL324" s="22"/>
      <c r="CM324" s="15"/>
      <c r="CR324" s="22"/>
      <c r="CT324" s="15"/>
      <c r="CW324" s="22"/>
      <c r="DA324" s="15"/>
      <c r="DH324" s="15"/>
      <c r="DJ324" s="22"/>
      <c r="DO324" s="15"/>
      <c r="DV324" s="15"/>
      <c r="EC324" s="15"/>
      <c r="EJ324" s="15"/>
      <c r="EQ324" s="15"/>
      <c r="EX324" s="15"/>
      <c r="FE324" s="15"/>
      <c r="FL324" s="15"/>
      <c r="FS324" s="15"/>
      <c r="FZ324" s="15"/>
      <c r="GG324" s="15"/>
      <c r="GN324" s="15"/>
      <c r="GP324" s="22"/>
      <c r="GQ324" s="22"/>
      <c r="GR324" s="22"/>
      <c r="GS324" s="22"/>
      <c r="GT324" s="22"/>
      <c r="GU324" s="15"/>
      <c r="GV324" s="22"/>
      <c r="GW324" s="22"/>
      <c r="GX324" s="22"/>
      <c r="GY324" s="18"/>
      <c r="GZ324" s="18"/>
      <c r="HA324" s="18"/>
      <c r="HB324" s="18"/>
      <c r="HC324" s="18"/>
      <c r="HD324" s="18"/>
      <c r="HE324" s="18"/>
      <c r="HF324" s="18"/>
      <c r="HG324" s="18"/>
      <c r="HH324" s="18"/>
      <c r="HI324" s="18"/>
      <c r="HJ324" s="18"/>
      <c r="HK324" s="18"/>
      <c r="HL324" s="18"/>
      <c r="HM324" s="18"/>
      <c r="HN324" s="18"/>
      <c r="HO324" s="18"/>
      <c r="HP324" s="18"/>
      <c r="HQ324" s="18"/>
      <c r="HR324" s="18"/>
      <c r="HS324" s="18"/>
      <c r="HT324" s="18"/>
      <c r="HU324" s="18"/>
      <c r="HV324" s="18"/>
      <c r="HW324" s="18"/>
      <c r="HX324" s="18"/>
      <c r="HY324" s="18"/>
      <c r="HZ324" s="18"/>
      <c r="IA324" s="18"/>
      <c r="IB324" s="18"/>
      <c r="IC324" s="18"/>
      <c r="ID324" s="18"/>
      <c r="IE324" s="18"/>
      <c r="IF324" s="18"/>
      <c r="IG324" s="18"/>
      <c r="IH324" s="18"/>
      <c r="II324" s="18"/>
      <c r="IJ324" s="18"/>
      <c r="IK324" s="18"/>
      <c r="IL324" s="18"/>
      <c r="IM324" s="18"/>
      <c r="IN324" s="18"/>
      <c r="IO324" s="18"/>
      <c r="IP324" s="18"/>
      <c r="IQ324" s="18"/>
      <c r="IR324" s="18"/>
      <c r="IS324" s="18"/>
      <c r="IT324" s="18"/>
      <c r="IU324" s="18"/>
      <c r="IV324" s="18"/>
      <c r="IW324" s="18"/>
      <c r="IX324" s="18"/>
      <c r="IY324" s="18"/>
      <c r="IZ324" s="18"/>
      <c r="JA324" s="18"/>
      <c r="JB324" s="18"/>
      <c r="JC324" s="18"/>
      <c r="JD324" s="18"/>
      <c r="JE324" s="18"/>
      <c r="JF324" s="18"/>
    </row>
    <row r="325" spans="36:266" x14ac:dyDescent="0.3">
      <c r="AJ325" s="24"/>
      <c r="AK325" s="24"/>
      <c r="AL325" s="20"/>
      <c r="AM325" s="23"/>
      <c r="AN325" s="18"/>
      <c r="AO325" s="24"/>
      <c r="AU325" s="19"/>
      <c r="AV325" s="19"/>
      <c r="AW325" s="71"/>
      <c r="AX325" s="71"/>
      <c r="AY325" s="71"/>
      <c r="BB325" s="25"/>
      <c r="BC325" s="21"/>
      <c r="BG325" s="18"/>
      <c r="BN325" s="22"/>
      <c r="BO325" s="22"/>
      <c r="BP325" s="22"/>
      <c r="BQ325" s="22"/>
      <c r="BR325" s="15"/>
      <c r="CF325" s="15"/>
      <c r="CL325" s="22"/>
      <c r="CM325" s="15"/>
      <c r="CR325" s="22"/>
      <c r="CT325" s="15"/>
      <c r="CW325" s="22"/>
      <c r="DA325" s="15"/>
      <c r="DH325" s="15"/>
      <c r="DJ325" s="22"/>
      <c r="DO325" s="15"/>
      <c r="DV325" s="15"/>
      <c r="EC325" s="15"/>
      <c r="EJ325" s="15"/>
      <c r="EQ325" s="15"/>
      <c r="EX325" s="15"/>
      <c r="FE325" s="15"/>
      <c r="FL325" s="15"/>
      <c r="FS325" s="15"/>
      <c r="FZ325" s="15"/>
      <c r="GG325" s="15"/>
      <c r="GN325" s="15"/>
      <c r="GP325" s="22"/>
      <c r="GQ325" s="22"/>
      <c r="GR325" s="22"/>
      <c r="GS325" s="22"/>
      <c r="GT325" s="22"/>
      <c r="GU325" s="15"/>
      <c r="GV325" s="22"/>
      <c r="GW325" s="22"/>
      <c r="GX325" s="22"/>
      <c r="GY325" s="18"/>
      <c r="GZ325" s="18"/>
      <c r="HA325" s="18"/>
      <c r="HB325" s="18"/>
      <c r="HC325" s="18"/>
      <c r="HD325" s="18"/>
      <c r="HE325" s="18"/>
      <c r="HF325" s="18"/>
      <c r="HG325" s="18"/>
      <c r="HH325" s="18"/>
      <c r="HI325" s="18"/>
      <c r="HJ325" s="18"/>
      <c r="HK325" s="18"/>
      <c r="HL325" s="18"/>
      <c r="HM325" s="18"/>
      <c r="HN325" s="18"/>
      <c r="HO325" s="18"/>
      <c r="HP325" s="18"/>
      <c r="HQ325" s="18"/>
      <c r="HR325" s="18"/>
      <c r="HS325" s="18"/>
      <c r="HT325" s="18"/>
      <c r="HU325" s="18"/>
      <c r="HV325" s="18"/>
      <c r="HW325" s="18"/>
      <c r="HX325" s="18"/>
      <c r="HY325" s="18"/>
      <c r="HZ325" s="18"/>
      <c r="IA325" s="18"/>
      <c r="IB325" s="18"/>
      <c r="IC325" s="18"/>
      <c r="ID325" s="18"/>
      <c r="IE325" s="18"/>
      <c r="IF325" s="18"/>
      <c r="IG325" s="18"/>
      <c r="IH325" s="18"/>
      <c r="II325" s="18"/>
      <c r="IJ325" s="18"/>
      <c r="IK325" s="18"/>
      <c r="IL325" s="18"/>
      <c r="IM325" s="18"/>
      <c r="IN325" s="18"/>
      <c r="IO325" s="18"/>
      <c r="IP325" s="18"/>
      <c r="IQ325" s="18"/>
      <c r="IR325" s="18"/>
      <c r="IS325" s="18"/>
      <c r="IT325" s="18"/>
      <c r="IU325" s="18"/>
      <c r="IV325" s="18"/>
      <c r="IW325" s="18"/>
      <c r="IX325" s="18"/>
      <c r="IY325" s="18"/>
      <c r="IZ325" s="18"/>
      <c r="JA325" s="18"/>
      <c r="JB325" s="18"/>
      <c r="JC325" s="18"/>
      <c r="JD325" s="18"/>
      <c r="JE325" s="18"/>
      <c r="JF325" s="18"/>
    </row>
    <row r="326" spans="36:266" x14ac:dyDescent="0.3">
      <c r="AJ326" s="24"/>
      <c r="AK326" s="24"/>
      <c r="AL326" s="20"/>
      <c r="AM326" s="23"/>
      <c r="AN326" s="18"/>
      <c r="AO326" s="24"/>
      <c r="AU326" s="19"/>
      <c r="AV326" s="19"/>
      <c r="AW326" s="71"/>
      <c r="AX326" s="71"/>
      <c r="AY326" s="71"/>
      <c r="BB326" s="25"/>
      <c r="BC326" s="21"/>
      <c r="BG326" s="18"/>
      <c r="BN326" s="22"/>
      <c r="BO326" s="22"/>
      <c r="BP326" s="22"/>
      <c r="BQ326" s="22"/>
      <c r="BR326" s="15"/>
      <c r="CF326" s="15"/>
      <c r="CL326" s="22"/>
      <c r="CM326" s="15"/>
      <c r="CR326" s="22"/>
      <c r="CT326" s="15"/>
      <c r="CW326" s="22"/>
      <c r="DA326" s="15"/>
      <c r="DH326" s="15"/>
      <c r="DJ326" s="22"/>
      <c r="DO326" s="15"/>
      <c r="DV326" s="15"/>
      <c r="EC326" s="15"/>
      <c r="EJ326" s="15"/>
      <c r="EQ326" s="15"/>
      <c r="EX326" s="15"/>
      <c r="FE326" s="15"/>
      <c r="FL326" s="15"/>
      <c r="FS326" s="15"/>
      <c r="FZ326" s="15"/>
      <c r="GG326" s="15"/>
      <c r="GN326" s="15"/>
      <c r="GP326" s="22"/>
      <c r="GQ326" s="22"/>
      <c r="GR326" s="22"/>
      <c r="GS326" s="22"/>
      <c r="GT326" s="22"/>
      <c r="GU326" s="15"/>
      <c r="GV326" s="22"/>
      <c r="GW326" s="22"/>
      <c r="GX326" s="22"/>
      <c r="GY326" s="18"/>
      <c r="GZ326" s="18"/>
      <c r="HA326" s="18"/>
      <c r="HB326" s="18"/>
      <c r="HC326" s="18"/>
      <c r="HD326" s="18"/>
      <c r="HE326" s="18"/>
      <c r="HF326" s="18"/>
      <c r="HG326" s="18"/>
      <c r="HH326" s="18"/>
      <c r="HI326" s="18"/>
      <c r="HJ326" s="18"/>
      <c r="HK326" s="18"/>
      <c r="HL326" s="18"/>
      <c r="HM326" s="18"/>
      <c r="HN326" s="18"/>
      <c r="HO326" s="18"/>
      <c r="HP326" s="18"/>
      <c r="HQ326" s="18"/>
      <c r="HR326" s="18"/>
      <c r="HS326" s="18"/>
      <c r="HT326" s="18"/>
      <c r="HU326" s="18"/>
      <c r="HV326" s="18"/>
      <c r="HW326" s="18"/>
      <c r="HX326" s="18"/>
      <c r="HY326" s="18"/>
      <c r="HZ326" s="18"/>
      <c r="IA326" s="18"/>
      <c r="IB326" s="18"/>
      <c r="IC326" s="18"/>
      <c r="ID326" s="18"/>
      <c r="IE326" s="18"/>
      <c r="IF326" s="18"/>
      <c r="IG326" s="18"/>
      <c r="IH326" s="18"/>
      <c r="II326" s="18"/>
      <c r="IJ326" s="18"/>
      <c r="IK326" s="18"/>
      <c r="IL326" s="18"/>
      <c r="IM326" s="18"/>
      <c r="IN326" s="18"/>
      <c r="IO326" s="18"/>
      <c r="IP326" s="18"/>
      <c r="IQ326" s="18"/>
      <c r="IR326" s="18"/>
      <c r="IS326" s="18"/>
      <c r="IT326" s="18"/>
      <c r="IU326" s="18"/>
      <c r="IV326" s="18"/>
      <c r="IW326" s="18"/>
      <c r="IX326" s="18"/>
      <c r="IY326" s="18"/>
      <c r="IZ326" s="18"/>
      <c r="JA326" s="18"/>
      <c r="JB326" s="18"/>
      <c r="JC326" s="18"/>
      <c r="JD326" s="18"/>
      <c r="JE326" s="18"/>
      <c r="JF326" s="18"/>
    </row>
    <row r="327" spans="36:266" x14ac:dyDescent="0.3">
      <c r="AJ327" s="24"/>
      <c r="AK327" s="24"/>
      <c r="AL327" s="20"/>
      <c r="AM327" s="23"/>
      <c r="AN327" s="18"/>
      <c r="AO327" s="24"/>
      <c r="AU327" s="19"/>
      <c r="AV327" s="19"/>
      <c r="AW327" s="71"/>
      <c r="AX327" s="71"/>
      <c r="AY327" s="71"/>
      <c r="BB327" s="25"/>
      <c r="BC327" s="21"/>
      <c r="BG327" s="18"/>
      <c r="BN327" s="22"/>
      <c r="BO327" s="22"/>
      <c r="BP327" s="22"/>
      <c r="BQ327" s="22"/>
      <c r="BR327" s="15"/>
      <c r="CF327" s="15"/>
      <c r="CL327" s="22"/>
      <c r="CM327" s="15"/>
      <c r="CR327" s="22"/>
      <c r="CT327" s="15"/>
      <c r="CW327" s="22"/>
      <c r="DA327" s="15"/>
      <c r="DH327" s="15"/>
      <c r="DJ327" s="22"/>
      <c r="DO327" s="15"/>
      <c r="DV327" s="15"/>
      <c r="EC327" s="15"/>
      <c r="EJ327" s="15"/>
      <c r="EQ327" s="15"/>
      <c r="EX327" s="15"/>
      <c r="FE327" s="15"/>
      <c r="FL327" s="15"/>
      <c r="FS327" s="15"/>
      <c r="FZ327" s="15"/>
      <c r="GG327" s="15"/>
      <c r="GN327" s="15"/>
      <c r="GP327" s="22"/>
      <c r="GQ327" s="22"/>
      <c r="GR327" s="22"/>
      <c r="GS327" s="22"/>
      <c r="GT327" s="22"/>
      <c r="GU327" s="15"/>
      <c r="GV327" s="22"/>
      <c r="GW327" s="22"/>
      <c r="GX327" s="22"/>
      <c r="GY327" s="18"/>
      <c r="GZ327" s="18"/>
      <c r="HA327" s="18"/>
      <c r="HB327" s="18"/>
      <c r="HC327" s="18"/>
      <c r="HD327" s="18"/>
      <c r="HE327" s="18"/>
      <c r="HF327" s="18"/>
      <c r="HG327" s="18"/>
      <c r="HH327" s="18"/>
      <c r="HI327" s="18"/>
      <c r="HJ327" s="18"/>
      <c r="HK327" s="18"/>
      <c r="HL327" s="18"/>
      <c r="HM327" s="18"/>
      <c r="HN327" s="18"/>
      <c r="HO327" s="18"/>
      <c r="HP327" s="18"/>
      <c r="HQ327" s="18"/>
      <c r="HR327" s="18"/>
      <c r="HS327" s="18"/>
      <c r="HT327" s="18"/>
      <c r="HU327" s="18"/>
      <c r="HV327" s="18"/>
      <c r="HW327" s="18"/>
      <c r="HX327" s="18"/>
      <c r="HY327" s="18"/>
      <c r="HZ327" s="18"/>
      <c r="IA327" s="18"/>
      <c r="IB327" s="18"/>
      <c r="IC327" s="18"/>
      <c r="ID327" s="18"/>
      <c r="IE327" s="18"/>
      <c r="IF327" s="18"/>
      <c r="IG327" s="18"/>
      <c r="IH327" s="18"/>
      <c r="II327" s="18"/>
      <c r="IJ327" s="18"/>
      <c r="IK327" s="18"/>
      <c r="IL327" s="18"/>
      <c r="IM327" s="18"/>
      <c r="IN327" s="18"/>
      <c r="IO327" s="18"/>
      <c r="IP327" s="18"/>
      <c r="IQ327" s="18"/>
      <c r="IR327" s="18"/>
      <c r="IS327" s="18"/>
      <c r="IT327" s="18"/>
      <c r="IU327" s="18"/>
      <c r="IV327" s="18"/>
      <c r="IW327" s="18"/>
      <c r="IX327" s="18"/>
      <c r="IY327" s="18"/>
      <c r="IZ327" s="18"/>
      <c r="JA327" s="18"/>
      <c r="JB327" s="18"/>
      <c r="JC327" s="18"/>
      <c r="JD327" s="18"/>
      <c r="JE327" s="18"/>
      <c r="JF327" s="18"/>
    </row>
    <row r="328" spans="36:266" x14ac:dyDescent="0.3">
      <c r="AJ328" s="24"/>
      <c r="AK328" s="24"/>
      <c r="AL328" s="20"/>
      <c r="AM328" s="23"/>
      <c r="AN328" s="18"/>
      <c r="AO328" s="24"/>
      <c r="AU328" s="19"/>
      <c r="AV328" s="19"/>
      <c r="AW328" s="71"/>
      <c r="AX328" s="71"/>
      <c r="AY328" s="71"/>
      <c r="BB328" s="25"/>
      <c r="BC328" s="21"/>
      <c r="BG328" s="18"/>
      <c r="BN328" s="22"/>
      <c r="BO328" s="22"/>
      <c r="BP328" s="22"/>
      <c r="BQ328" s="22"/>
      <c r="BR328" s="15"/>
      <c r="CF328" s="15"/>
      <c r="CL328" s="22"/>
      <c r="CM328" s="15"/>
      <c r="CR328" s="22"/>
      <c r="CT328" s="15"/>
      <c r="CW328" s="22"/>
      <c r="DA328" s="15"/>
      <c r="DH328" s="15"/>
      <c r="DJ328" s="22"/>
      <c r="DO328" s="15"/>
      <c r="DV328" s="15"/>
      <c r="EC328" s="15"/>
      <c r="EJ328" s="15"/>
      <c r="EQ328" s="15"/>
      <c r="EX328" s="15"/>
      <c r="FE328" s="15"/>
      <c r="FL328" s="15"/>
      <c r="FS328" s="15"/>
      <c r="FZ328" s="15"/>
      <c r="GG328" s="15"/>
      <c r="GN328" s="15"/>
      <c r="GP328" s="22"/>
      <c r="GQ328" s="22"/>
      <c r="GR328" s="22"/>
      <c r="GS328" s="22"/>
      <c r="GT328" s="22"/>
      <c r="GU328" s="15"/>
      <c r="GV328" s="22"/>
      <c r="GW328" s="22"/>
      <c r="GX328" s="22"/>
      <c r="GY328" s="18"/>
      <c r="GZ328" s="18"/>
      <c r="HA328" s="18"/>
      <c r="HB328" s="18"/>
      <c r="HC328" s="18"/>
      <c r="HD328" s="18"/>
      <c r="HE328" s="18"/>
      <c r="HF328" s="18"/>
      <c r="HG328" s="18"/>
      <c r="HH328" s="18"/>
      <c r="HI328" s="18"/>
      <c r="HJ328" s="18"/>
      <c r="HK328" s="18"/>
      <c r="HL328" s="18"/>
      <c r="HM328" s="18"/>
      <c r="HN328" s="18"/>
      <c r="HO328" s="18"/>
      <c r="HP328" s="18"/>
      <c r="HQ328" s="18"/>
      <c r="HR328" s="18"/>
      <c r="HS328" s="18"/>
      <c r="HT328" s="18"/>
      <c r="HU328" s="18"/>
      <c r="HV328" s="18"/>
      <c r="HW328" s="18"/>
      <c r="HX328" s="18"/>
      <c r="HY328" s="18"/>
      <c r="HZ328" s="18"/>
      <c r="IA328" s="18"/>
      <c r="IB328" s="18"/>
      <c r="IC328" s="18"/>
      <c r="ID328" s="18"/>
      <c r="IE328" s="18"/>
      <c r="IF328" s="18"/>
      <c r="IG328" s="18"/>
      <c r="IH328" s="18"/>
      <c r="II328" s="18"/>
      <c r="IJ328" s="18"/>
      <c r="IK328" s="18"/>
      <c r="IL328" s="18"/>
      <c r="IM328" s="18"/>
      <c r="IN328" s="18"/>
      <c r="IO328" s="18"/>
      <c r="IP328" s="18"/>
      <c r="IQ328" s="18"/>
      <c r="IR328" s="18"/>
      <c r="IS328" s="18"/>
      <c r="IT328" s="18"/>
      <c r="IU328" s="18"/>
      <c r="IV328" s="18"/>
      <c r="IW328" s="18"/>
      <c r="IX328" s="18"/>
      <c r="IY328" s="18"/>
      <c r="IZ328" s="18"/>
      <c r="JA328" s="18"/>
      <c r="JB328" s="18"/>
      <c r="JC328" s="18"/>
      <c r="JD328" s="18"/>
      <c r="JE328" s="18"/>
      <c r="JF328" s="18"/>
    </row>
    <row r="329" spans="36:266" x14ac:dyDescent="0.3">
      <c r="AJ329" s="24"/>
      <c r="AK329" s="24"/>
      <c r="AL329" s="20"/>
      <c r="AM329" s="23"/>
      <c r="AN329" s="18"/>
      <c r="AO329" s="24"/>
      <c r="AU329" s="19"/>
      <c r="AV329" s="19"/>
      <c r="AW329" s="71"/>
      <c r="AX329" s="71"/>
      <c r="AY329" s="71"/>
      <c r="BB329" s="25"/>
      <c r="BC329" s="21"/>
      <c r="BG329" s="18"/>
      <c r="BN329" s="22"/>
      <c r="BO329" s="22"/>
      <c r="BP329" s="22"/>
      <c r="BQ329" s="22"/>
      <c r="BR329" s="15"/>
      <c r="CF329" s="15"/>
      <c r="CL329" s="22"/>
      <c r="CM329" s="15"/>
      <c r="CR329" s="22"/>
      <c r="CT329" s="15"/>
      <c r="CW329" s="22"/>
      <c r="DA329" s="15"/>
      <c r="DH329" s="15"/>
      <c r="DJ329" s="22"/>
      <c r="DO329" s="15"/>
      <c r="DV329" s="15"/>
      <c r="EC329" s="15"/>
      <c r="EJ329" s="15"/>
      <c r="EQ329" s="15"/>
      <c r="EX329" s="15"/>
      <c r="FE329" s="15"/>
      <c r="FL329" s="15"/>
      <c r="FS329" s="15"/>
      <c r="FZ329" s="15"/>
      <c r="GG329" s="15"/>
      <c r="GN329" s="15"/>
      <c r="GP329" s="22"/>
      <c r="GQ329" s="22"/>
      <c r="GR329" s="22"/>
      <c r="GS329" s="22"/>
      <c r="GT329" s="22"/>
      <c r="GU329" s="15"/>
      <c r="GV329" s="22"/>
      <c r="GW329" s="22"/>
      <c r="GX329" s="22"/>
      <c r="GY329" s="18"/>
      <c r="GZ329" s="18"/>
      <c r="HA329" s="18"/>
      <c r="HB329" s="18"/>
      <c r="HC329" s="18"/>
      <c r="HD329" s="18"/>
      <c r="HE329" s="18"/>
      <c r="HF329" s="18"/>
      <c r="HG329" s="18"/>
      <c r="HH329" s="18"/>
      <c r="HI329" s="18"/>
      <c r="HJ329" s="18"/>
      <c r="HK329" s="18"/>
      <c r="HL329" s="18"/>
      <c r="HM329" s="18"/>
      <c r="HN329" s="18"/>
      <c r="HO329" s="18"/>
      <c r="HP329" s="18"/>
      <c r="HQ329" s="18"/>
      <c r="HR329" s="18"/>
      <c r="HS329" s="18"/>
      <c r="HT329" s="18"/>
      <c r="HU329" s="18"/>
      <c r="HV329" s="18"/>
      <c r="HW329" s="18"/>
      <c r="HX329" s="18"/>
      <c r="HY329" s="18"/>
      <c r="HZ329" s="18"/>
      <c r="IA329" s="18"/>
      <c r="IB329" s="18"/>
      <c r="IC329" s="18"/>
      <c r="ID329" s="18"/>
      <c r="IE329" s="18"/>
      <c r="IF329" s="18"/>
      <c r="IG329" s="18"/>
      <c r="IH329" s="18"/>
      <c r="II329" s="18"/>
      <c r="IJ329" s="18"/>
      <c r="IK329" s="18"/>
      <c r="IL329" s="18"/>
      <c r="IM329" s="18"/>
      <c r="IN329" s="18"/>
      <c r="IO329" s="18"/>
      <c r="IP329" s="18"/>
      <c r="IQ329" s="18"/>
      <c r="IR329" s="18"/>
      <c r="IS329" s="18"/>
      <c r="IT329" s="18"/>
      <c r="IU329" s="18"/>
      <c r="IV329" s="18"/>
      <c r="IW329" s="18"/>
      <c r="IX329" s="18"/>
      <c r="IY329" s="18"/>
      <c r="IZ329" s="18"/>
      <c r="JA329" s="18"/>
      <c r="JB329" s="18"/>
      <c r="JC329" s="18"/>
      <c r="JD329" s="18"/>
      <c r="JE329" s="18"/>
      <c r="JF329" s="18"/>
    </row>
    <row r="330" spans="36:266" x14ac:dyDescent="0.3">
      <c r="AJ330" s="24"/>
      <c r="AK330" s="24"/>
      <c r="AL330" s="20"/>
      <c r="AM330" s="23"/>
      <c r="AN330" s="18"/>
      <c r="AO330" s="24"/>
      <c r="AU330" s="19"/>
      <c r="AV330" s="19"/>
      <c r="AW330" s="71"/>
      <c r="AX330" s="71"/>
      <c r="AY330" s="71"/>
      <c r="BB330" s="25"/>
      <c r="BC330" s="21"/>
      <c r="BG330" s="18"/>
      <c r="BN330" s="22"/>
      <c r="BO330" s="22"/>
      <c r="BP330" s="22"/>
      <c r="BQ330" s="22"/>
      <c r="BR330" s="15"/>
      <c r="CF330" s="15"/>
      <c r="CL330" s="22"/>
      <c r="CM330" s="15"/>
      <c r="CR330" s="22"/>
      <c r="CT330" s="15"/>
      <c r="CW330" s="22"/>
      <c r="DA330" s="15"/>
      <c r="DH330" s="15"/>
      <c r="DJ330" s="22"/>
      <c r="DO330" s="15"/>
      <c r="DV330" s="15"/>
      <c r="EC330" s="15"/>
      <c r="EJ330" s="15"/>
      <c r="EQ330" s="15"/>
      <c r="EX330" s="15"/>
      <c r="FE330" s="15"/>
      <c r="FL330" s="15"/>
      <c r="FS330" s="15"/>
      <c r="FZ330" s="15"/>
      <c r="GG330" s="15"/>
      <c r="GN330" s="15"/>
      <c r="GP330" s="22"/>
      <c r="GQ330" s="22"/>
      <c r="GR330" s="22"/>
      <c r="GS330" s="22"/>
      <c r="GT330" s="22"/>
      <c r="GU330" s="15"/>
      <c r="GV330" s="22"/>
      <c r="GW330" s="22"/>
      <c r="GX330" s="22"/>
      <c r="GY330" s="18"/>
      <c r="GZ330" s="18"/>
      <c r="HA330" s="18"/>
      <c r="HB330" s="18"/>
      <c r="HC330" s="18"/>
      <c r="HD330" s="18"/>
      <c r="HE330" s="18"/>
      <c r="HF330" s="18"/>
      <c r="HG330" s="18"/>
      <c r="HH330" s="18"/>
      <c r="HI330" s="18"/>
      <c r="HJ330" s="18"/>
      <c r="HK330" s="18"/>
      <c r="HL330" s="18"/>
      <c r="HM330" s="18"/>
      <c r="HN330" s="18"/>
      <c r="HO330" s="18"/>
      <c r="HP330" s="18"/>
      <c r="HQ330" s="18"/>
      <c r="HR330" s="18"/>
      <c r="HS330" s="18"/>
      <c r="HT330" s="18"/>
      <c r="HU330" s="18"/>
      <c r="HV330" s="18"/>
      <c r="HW330" s="18"/>
      <c r="HX330" s="18"/>
      <c r="HY330" s="18"/>
      <c r="HZ330" s="18"/>
      <c r="IA330" s="18"/>
      <c r="IB330" s="18"/>
      <c r="IC330" s="18"/>
      <c r="ID330" s="18"/>
      <c r="IE330" s="18"/>
      <c r="IF330" s="18"/>
      <c r="IG330" s="18"/>
      <c r="IH330" s="18"/>
      <c r="II330" s="18"/>
      <c r="IJ330" s="18"/>
      <c r="IK330" s="18"/>
      <c r="IL330" s="18"/>
      <c r="IM330" s="18"/>
      <c r="IN330" s="18"/>
      <c r="IO330" s="18"/>
      <c r="IP330" s="18"/>
      <c r="IQ330" s="18"/>
      <c r="IR330" s="18"/>
      <c r="IS330" s="18"/>
      <c r="IT330" s="18"/>
      <c r="IU330" s="18"/>
      <c r="IV330" s="18"/>
      <c r="IW330" s="18"/>
      <c r="IX330" s="18"/>
      <c r="IY330" s="18"/>
      <c r="IZ330" s="18"/>
      <c r="JA330" s="18"/>
      <c r="JB330" s="18"/>
      <c r="JC330" s="18"/>
      <c r="JD330" s="18"/>
      <c r="JE330" s="18"/>
      <c r="JF330" s="18"/>
    </row>
    <row r="331" spans="36:266" x14ac:dyDescent="0.3">
      <c r="AJ331" s="24"/>
      <c r="AK331" s="24"/>
      <c r="AL331" s="20"/>
      <c r="AM331" s="23"/>
      <c r="AN331" s="18"/>
      <c r="AO331" s="24"/>
      <c r="AU331" s="19"/>
      <c r="AV331" s="19"/>
      <c r="AW331" s="71"/>
      <c r="AX331" s="71"/>
      <c r="AY331" s="71"/>
      <c r="BB331" s="25"/>
      <c r="BC331" s="21"/>
      <c r="BG331" s="18"/>
      <c r="BN331" s="22"/>
      <c r="BO331" s="22"/>
      <c r="BP331" s="22"/>
      <c r="BQ331" s="22"/>
      <c r="BR331" s="15"/>
      <c r="CF331" s="15"/>
      <c r="CL331" s="22"/>
      <c r="CM331" s="15"/>
      <c r="CR331" s="22"/>
      <c r="CT331" s="15"/>
      <c r="CW331" s="22"/>
      <c r="DA331" s="15"/>
      <c r="DH331" s="15"/>
      <c r="DJ331" s="22"/>
      <c r="DO331" s="15"/>
      <c r="DV331" s="15"/>
      <c r="EC331" s="15"/>
      <c r="EJ331" s="15"/>
      <c r="EQ331" s="15"/>
      <c r="EX331" s="15"/>
      <c r="FE331" s="15"/>
      <c r="FL331" s="15"/>
      <c r="FS331" s="15"/>
      <c r="FZ331" s="15"/>
      <c r="GG331" s="15"/>
      <c r="GN331" s="15"/>
      <c r="GP331" s="22"/>
      <c r="GQ331" s="22"/>
      <c r="GR331" s="22"/>
      <c r="GS331" s="22"/>
      <c r="GT331" s="22"/>
      <c r="GU331" s="15"/>
      <c r="GV331" s="22"/>
      <c r="GW331" s="22"/>
      <c r="GX331" s="22"/>
      <c r="GY331" s="18"/>
      <c r="GZ331" s="18"/>
      <c r="HA331" s="18"/>
      <c r="HB331" s="18"/>
      <c r="HC331" s="18"/>
      <c r="HD331" s="18"/>
      <c r="HE331" s="18"/>
      <c r="HF331" s="18"/>
      <c r="HG331" s="18"/>
      <c r="HH331" s="18"/>
      <c r="HI331" s="18"/>
      <c r="HJ331" s="18"/>
      <c r="HK331" s="18"/>
      <c r="HL331" s="18"/>
      <c r="HM331" s="18"/>
      <c r="HN331" s="18"/>
      <c r="HO331" s="18"/>
      <c r="HP331" s="18"/>
      <c r="HQ331" s="18"/>
      <c r="HR331" s="18"/>
      <c r="HS331" s="18"/>
      <c r="HT331" s="18"/>
      <c r="HU331" s="18"/>
      <c r="HV331" s="18"/>
      <c r="HW331" s="18"/>
      <c r="HX331" s="18"/>
      <c r="HY331" s="18"/>
      <c r="HZ331" s="18"/>
      <c r="IA331" s="18"/>
      <c r="IB331" s="18"/>
      <c r="IC331" s="18"/>
      <c r="ID331" s="18"/>
      <c r="IE331" s="18"/>
      <c r="IF331" s="18"/>
      <c r="IG331" s="18"/>
      <c r="IH331" s="18"/>
      <c r="II331" s="18"/>
      <c r="IJ331" s="18"/>
      <c r="IK331" s="18"/>
      <c r="IL331" s="18"/>
      <c r="IM331" s="18"/>
      <c r="IN331" s="18"/>
      <c r="IO331" s="18"/>
      <c r="IP331" s="18"/>
      <c r="IQ331" s="18"/>
      <c r="IR331" s="18"/>
      <c r="IS331" s="18"/>
      <c r="IT331" s="18"/>
      <c r="IU331" s="18"/>
      <c r="IV331" s="18"/>
      <c r="IW331" s="18"/>
      <c r="IX331" s="18"/>
      <c r="IY331" s="18"/>
      <c r="IZ331" s="18"/>
      <c r="JA331" s="18"/>
      <c r="JB331" s="18"/>
      <c r="JC331" s="18"/>
      <c r="JD331" s="18"/>
      <c r="JE331" s="18"/>
      <c r="JF331" s="18"/>
    </row>
    <row r="332" spans="36:266" x14ac:dyDescent="0.3">
      <c r="AJ332" s="24"/>
      <c r="AK332" s="24"/>
      <c r="AL332" s="20"/>
      <c r="AM332" s="23"/>
      <c r="AN332" s="18"/>
      <c r="AO332" s="24"/>
      <c r="AU332" s="19"/>
      <c r="AV332" s="19"/>
      <c r="AW332" s="71"/>
      <c r="AX332" s="71"/>
      <c r="AY332" s="71"/>
      <c r="BB332" s="25"/>
      <c r="BC332" s="21"/>
      <c r="BG332" s="18"/>
      <c r="BN332" s="22"/>
      <c r="BO332" s="22"/>
      <c r="BP332" s="22"/>
      <c r="BQ332" s="22"/>
      <c r="BR332" s="15"/>
      <c r="CF332" s="15"/>
      <c r="CL332" s="22"/>
      <c r="CM332" s="15"/>
      <c r="CR332" s="22"/>
      <c r="CT332" s="15"/>
      <c r="CW332" s="22"/>
      <c r="DA332" s="15"/>
      <c r="DH332" s="15"/>
      <c r="DJ332" s="22"/>
      <c r="DO332" s="15"/>
      <c r="DV332" s="15"/>
      <c r="EC332" s="15"/>
      <c r="EJ332" s="15"/>
      <c r="EQ332" s="15"/>
      <c r="EX332" s="15"/>
      <c r="FE332" s="15"/>
      <c r="FL332" s="15"/>
      <c r="FS332" s="15"/>
      <c r="FZ332" s="15"/>
      <c r="GG332" s="15"/>
      <c r="GN332" s="15"/>
      <c r="GP332" s="22"/>
      <c r="GQ332" s="22"/>
      <c r="GR332" s="22"/>
      <c r="GS332" s="22"/>
      <c r="GT332" s="22"/>
      <c r="GU332" s="15"/>
      <c r="GV332" s="22"/>
      <c r="GW332" s="22"/>
      <c r="GX332" s="22"/>
      <c r="GY332" s="18"/>
      <c r="GZ332" s="18"/>
      <c r="HA332" s="18"/>
      <c r="HB332" s="18"/>
      <c r="HC332" s="18"/>
      <c r="HD332" s="18"/>
      <c r="HE332" s="18"/>
      <c r="HF332" s="18"/>
      <c r="HG332" s="18"/>
      <c r="HH332" s="18"/>
      <c r="HI332" s="18"/>
      <c r="HJ332" s="18"/>
      <c r="HK332" s="18"/>
      <c r="HL332" s="18"/>
      <c r="HM332" s="18"/>
      <c r="HN332" s="18"/>
      <c r="HO332" s="18"/>
      <c r="HP332" s="18"/>
      <c r="HQ332" s="18"/>
      <c r="HR332" s="18"/>
      <c r="HS332" s="18"/>
      <c r="HT332" s="18"/>
      <c r="HU332" s="18"/>
      <c r="HV332" s="18"/>
      <c r="HW332" s="18"/>
      <c r="HX332" s="18"/>
      <c r="HY332" s="18"/>
      <c r="HZ332" s="18"/>
      <c r="IA332" s="18"/>
      <c r="IB332" s="18"/>
      <c r="IC332" s="18"/>
      <c r="ID332" s="18"/>
      <c r="IE332" s="18"/>
      <c r="IF332" s="18"/>
      <c r="IG332" s="18"/>
      <c r="IH332" s="18"/>
      <c r="II332" s="18"/>
      <c r="IJ332" s="18"/>
      <c r="IK332" s="18"/>
      <c r="IL332" s="18"/>
      <c r="IM332" s="18"/>
      <c r="IN332" s="18"/>
      <c r="IO332" s="18"/>
      <c r="IP332" s="18"/>
      <c r="IQ332" s="18"/>
      <c r="IR332" s="18"/>
      <c r="IS332" s="18"/>
      <c r="IT332" s="18"/>
      <c r="IU332" s="18"/>
      <c r="IV332" s="18"/>
      <c r="IW332" s="18"/>
      <c r="IX332" s="18"/>
      <c r="IY332" s="18"/>
      <c r="IZ332" s="18"/>
      <c r="JA332" s="18"/>
      <c r="JB332" s="18"/>
      <c r="JC332" s="18"/>
      <c r="JD332" s="18"/>
      <c r="JE332" s="18"/>
      <c r="JF332" s="18"/>
    </row>
    <row r="333" spans="36:266" x14ac:dyDescent="0.3">
      <c r="AJ333" s="24"/>
      <c r="AK333" s="24"/>
      <c r="AL333" s="20"/>
      <c r="AM333" s="23"/>
      <c r="AN333" s="18"/>
      <c r="AO333" s="24"/>
      <c r="AU333" s="19"/>
      <c r="AV333" s="19"/>
      <c r="AW333" s="71"/>
      <c r="AX333" s="71"/>
      <c r="AY333" s="71"/>
      <c r="BB333" s="25"/>
      <c r="BC333" s="21"/>
      <c r="BG333" s="18"/>
      <c r="BN333" s="22"/>
      <c r="BO333" s="22"/>
      <c r="BP333" s="22"/>
      <c r="BQ333" s="22"/>
      <c r="BR333" s="15"/>
      <c r="CF333" s="15"/>
      <c r="CL333" s="22"/>
      <c r="CM333" s="15"/>
      <c r="CR333" s="22"/>
      <c r="CT333" s="15"/>
      <c r="CW333" s="22"/>
      <c r="DA333" s="15"/>
      <c r="DH333" s="15"/>
      <c r="DJ333" s="22"/>
      <c r="DO333" s="15"/>
      <c r="DV333" s="15"/>
      <c r="EC333" s="15"/>
      <c r="EJ333" s="15"/>
      <c r="EQ333" s="15"/>
      <c r="EX333" s="15"/>
      <c r="FE333" s="15"/>
      <c r="FL333" s="15"/>
      <c r="FS333" s="15"/>
      <c r="FZ333" s="15"/>
      <c r="GG333" s="15"/>
      <c r="GN333" s="15"/>
      <c r="GP333" s="22"/>
      <c r="GQ333" s="22"/>
      <c r="GR333" s="22"/>
      <c r="GS333" s="22"/>
      <c r="GT333" s="22"/>
      <c r="GU333" s="15"/>
      <c r="GV333" s="22"/>
      <c r="GW333" s="22"/>
      <c r="GX333" s="22"/>
      <c r="GY333" s="18"/>
      <c r="GZ333" s="18"/>
      <c r="HA333" s="18"/>
      <c r="HB333" s="18"/>
      <c r="HC333" s="18"/>
      <c r="HD333" s="18"/>
      <c r="HE333" s="18"/>
      <c r="HF333" s="18"/>
      <c r="HG333" s="18"/>
      <c r="HH333" s="18"/>
      <c r="HI333" s="18"/>
      <c r="HJ333" s="18"/>
      <c r="HK333" s="18"/>
      <c r="HL333" s="18"/>
      <c r="HM333" s="18"/>
      <c r="HN333" s="18"/>
      <c r="HO333" s="18"/>
      <c r="HP333" s="18"/>
      <c r="HQ333" s="18"/>
      <c r="HR333" s="18"/>
      <c r="HS333" s="18"/>
      <c r="HT333" s="18"/>
      <c r="HU333" s="18"/>
      <c r="HV333" s="18"/>
      <c r="HW333" s="18"/>
      <c r="HX333" s="18"/>
      <c r="HY333" s="18"/>
      <c r="HZ333" s="18"/>
      <c r="IA333" s="18"/>
      <c r="IB333" s="18"/>
      <c r="IC333" s="18"/>
      <c r="ID333" s="18"/>
      <c r="IE333" s="18"/>
      <c r="IF333" s="18"/>
      <c r="IG333" s="18"/>
      <c r="IH333" s="18"/>
      <c r="II333" s="18"/>
      <c r="IJ333" s="18"/>
      <c r="IK333" s="18"/>
      <c r="IL333" s="18"/>
      <c r="IM333" s="18"/>
      <c r="IN333" s="18"/>
      <c r="IO333" s="18"/>
      <c r="IP333" s="18"/>
      <c r="IQ333" s="18"/>
      <c r="IR333" s="18"/>
      <c r="IS333" s="18"/>
      <c r="IT333" s="18"/>
      <c r="IU333" s="18"/>
      <c r="IV333" s="18"/>
      <c r="IW333" s="18"/>
      <c r="IX333" s="18"/>
      <c r="IY333" s="18"/>
      <c r="IZ333" s="18"/>
      <c r="JA333" s="18"/>
      <c r="JB333" s="18"/>
      <c r="JC333" s="18"/>
      <c r="JD333" s="18"/>
      <c r="JE333" s="18"/>
      <c r="JF333" s="18"/>
    </row>
    <row r="334" spans="36:266" x14ac:dyDescent="0.3">
      <c r="AJ334" s="24"/>
      <c r="AK334" s="24"/>
      <c r="AL334" s="20"/>
      <c r="AM334" s="23"/>
      <c r="AN334" s="18"/>
      <c r="AO334" s="24"/>
      <c r="AU334" s="19"/>
      <c r="AV334" s="19"/>
      <c r="AW334" s="71"/>
      <c r="AX334" s="71"/>
      <c r="AY334" s="71"/>
      <c r="BB334" s="25"/>
      <c r="BC334" s="21"/>
      <c r="BG334" s="18"/>
      <c r="BN334" s="22"/>
      <c r="BO334" s="22"/>
      <c r="BP334" s="22"/>
      <c r="BQ334" s="22"/>
      <c r="BR334" s="15"/>
      <c r="CF334" s="15"/>
      <c r="CL334" s="22"/>
      <c r="CM334" s="15"/>
      <c r="CR334" s="22"/>
      <c r="CT334" s="15"/>
      <c r="CW334" s="22"/>
      <c r="DA334" s="15"/>
      <c r="DH334" s="15"/>
      <c r="DJ334" s="22"/>
      <c r="DO334" s="15"/>
      <c r="DV334" s="15"/>
      <c r="EC334" s="15"/>
      <c r="EJ334" s="15"/>
      <c r="EQ334" s="15"/>
      <c r="EX334" s="15"/>
      <c r="FE334" s="15"/>
      <c r="FL334" s="15"/>
      <c r="FS334" s="15"/>
      <c r="FZ334" s="15"/>
      <c r="GG334" s="15"/>
      <c r="GN334" s="15"/>
      <c r="GP334" s="22"/>
      <c r="GQ334" s="22"/>
      <c r="GR334" s="22"/>
      <c r="GS334" s="22"/>
      <c r="GT334" s="22"/>
      <c r="GU334" s="15"/>
      <c r="GV334" s="22"/>
      <c r="GW334" s="22"/>
      <c r="GX334" s="22"/>
      <c r="GY334" s="18"/>
      <c r="GZ334" s="18"/>
      <c r="HA334" s="18"/>
      <c r="HB334" s="18"/>
      <c r="HC334" s="18"/>
      <c r="HD334" s="18"/>
      <c r="HE334" s="18"/>
      <c r="HF334" s="18"/>
      <c r="HG334" s="18"/>
      <c r="HH334" s="18"/>
      <c r="HI334" s="18"/>
      <c r="HJ334" s="18"/>
      <c r="HK334" s="18"/>
      <c r="HL334" s="18"/>
      <c r="HM334" s="18"/>
      <c r="HN334" s="18"/>
      <c r="HO334" s="18"/>
      <c r="HP334" s="18"/>
      <c r="HQ334" s="18"/>
      <c r="HR334" s="18"/>
      <c r="HS334" s="18"/>
      <c r="HT334" s="18"/>
      <c r="HU334" s="18"/>
      <c r="HV334" s="18"/>
      <c r="HW334" s="18"/>
      <c r="HX334" s="18"/>
      <c r="HY334" s="18"/>
      <c r="HZ334" s="18"/>
      <c r="IA334" s="18"/>
      <c r="IB334" s="18"/>
      <c r="IC334" s="18"/>
      <c r="ID334" s="18"/>
      <c r="IE334" s="18"/>
      <c r="IF334" s="18"/>
      <c r="IG334" s="18"/>
      <c r="IH334" s="18"/>
      <c r="II334" s="18"/>
      <c r="IJ334" s="18"/>
      <c r="IK334" s="18"/>
      <c r="IL334" s="18"/>
      <c r="IM334" s="18"/>
      <c r="IN334" s="18"/>
      <c r="IO334" s="18"/>
      <c r="IP334" s="18"/>
      <c r="IQ334" s="18"/>
      <c r="IR334" s="18"/>
      <c r="IS334" s="18"/>
      <c r="IT334" s="18"/>
      <c r="IU334" s="18"/>
      <c r="IV334" s="18"/>
      <c r="IW334" s="18"/>
      <c r="IX334" s="18"/>
      <c r="IY334" s="18"/>
      <c r="IZ334" s="18"/>
      <c r="JA334" s="18"/>
      <c r="JB334" s="18"/>
      <c r="JC334" s="18"/>
      <c r="JD334" s="18"/>
      <c r="JE334" s="18"/>
      <c r="JF334" s="18"/>
    </row>
    <row r="335" spans="36:266" x14ac:dyDescent="0.3">
      <c r="AJ335" s="24"/>
      <c r="AK335" s="24"/>
      <c r="AL335" s="20"/>
      <c r="AM335" s="23"/>
      <c r="AN335" s="18"/>
      <c r="AO335" s="24"/>
      <c r="AU335" s="19"/>
      <c r="AV335" s="19"/>
      <c r="AW335" s="71"/>
      <c r="AX335" s="71"/>
      <c r="AY335" s="71"/>
      <c r="BB335" s="25"/>
      <c r="BC335" s="21"/>
      <c r="BG335" s="18"/>
      <c r="BN335" s="22"/>
      <c r="BO335" s="22"/>
      <c r="BP335" s="22"/>
      <c r="BQ335" s="22"/>
      <c r="BR335" s="15"/>
      <c r="CF335" s="15"/>
      <c r="CL335" s="22"/>
      <c r="CM335" s="15"/>
      <c r="CR335" s="22"/>
      <c r="CT335" s="15"/>
      <c r="CW335" s="22"/>
      <c r="DA335" s="15"/>
      <c r="DH335" s="15"/>
      <c r="DJ335" s="22"/>
      <c r="DO335" s="15"/>
      <c r="DV335" s="15"/>
      <c r="EC335" s="15"/>
      <c r="EJ335" s="15"/>
      <c r="EQ335" s="15"/>
      <c r="EX335" s="15"/>
      <c r="FE335" s="15"/>
      <c r="FL335" s="15"/>
      <c r="FS335" s="15"/>
      <c r="FZ335" s="15"/>
      <c r="GG335" s="15"/>
      <c r="GN335" s="15"/>
      <c r="GP335" s="22"/>
      <c r="GQ335" s="22"/>
      <c r="GR335" s="22"/>
      <c r="GS335" s="22"/>
      <c r="GT335" s="22"/>
      <c r="GU335" s="15"/>
      <c r="GV335" s="22"/>
      <c r="GW335" s="22"/>
      <c r="GX335" s="22"/>
      <c r="GY335" s="18"/>
      <c r="GZ335" s="18"/>
      <c r="HA335" s="18"/>
      <c r="HB335" s="18"/>
      <c r="HC335" s="18"/>
      <c r="HD335" s="18"/>
      <c r="HE335" s="18"/>
      <c r="HF335" s="18"/>
      <c r="HG335" s="18"/>
      <c r="HH335" s="18"/>
      <c r="HI335" s="18"/>
      <c r="HJ335" s="18"/>
      <c r="HK335" s="18"/>
      <c r="HL335" s="18"/>
      <c r="HM335" s="18"/>
      <c r="HN335" s="18"/>
      <c r="HO335" s="18"/>
      <c r="HP335" s="18"/>
      <c r="HQ335" s="18"/>
      <c r="HR335" s="18"/>
      <c r="HS335" s="18"/>
      <c r="HT335" s="18"/>
      <c r="HU335" s="18"/>
      <c r="HV335" s="18"/>
      <c r="HW335" s="18"/>
      <c r="HX335" s="18"/>
      <c r="HY335" s="18"/>
      <c r="HZ335" s="18"/>
      <c r="IA335" s="18"/>
      <c r="IB335" s="18"/>
      <c r="IC335" s="18"/>
      <c r="ID335" s="18"/>
      <c r="IE335" s="18"/>
      <c r="IF335" s="18"/>
      <c r="IG335" s="18"/>
      <c r="IH335" s="18"/>
      <c r="II335" s="18"/>
      <c r="IJ335" s="18"/>
      <c r="IK335" s="18"/>
      <c r="IL335" s="18"/>
      <c r="IM335" s="18"/>
      <c r="IN335" s="18"/>
      <c r="IO335" s="18"/>
      <c r="IP335" s="18"/>
      <c r="IQ335" s="18"/>
      <c r="IR335" s="18"/>
      <c r="IS335" s="18"/>
      <c r="IT335" s="18"/>
      <c r="IU335" s="18"/>
      <c r="IV335" s="18"/>
      <c r="IW335" s="18"/>
      <c r="IX335" s="18"/>
      <c r="IY335" s="18"/>
      <c r="IZ335" s="18"/>
      <c r="JA335" s="18"/>
      <c r="JB335" s="18"/>
      <c r="JC335" s="18"/>
      <c r="JD335" s="18"/>
      <c r="JE335" s="18"/>
      <c r="JF335" s="18"/>
    </row>
    <row r="336" spans="36:266" x14ac:dyDescent="0.3">
      <c r="AJ336" s="24"/>
      <c r="AK336" s="24"/>
      <c r="AL336" s="20"/>
      <c r="AM336" s="23"/>
      <c r="AN336" s="18"/>
      <c r="AO336" s="24"/>
      <c r="AU336" s="19"/>
      <c r="AV336" s="19"/>
      <c r="AW336" s="71"/>
      <c r="AX336" s="71"/>
      <c r="AY336" s="71"/>
      <c r="BB336" s="25"/>
      <c r="BC336" s="21"/>
      <c r="BG336" s="18"/>
      <c r="BN336" s="22"/>
      <c r="BO336" s="22"/>
      <c r="BP336" s="22"/>
      <c r="BQ336" s="22"/>
      <c r="BR336" s="15"/>
      <c r="CF336" s="15"/>
      <c r="CL336" s="22"/>
      <c r="CM336" s="15"/>
      <c r="CR336" s="22"/>
      <c r="CT336" s="15"/>
      <c r="CW336" s="22"/>
      <c r="DA336" s="15"/>
      <c r="DH336" s="15"/>
      <c r="DJ336" s="22"/>
      <c r="DO336" s="15"/>
      <c r="DV336" s="15"/>
      <c r="EC336" s="15"/>
      <c r="EJ336" s="15"/>
      <c r="EQ336" s="15"/>
      <c r="EX336" s="15"/>
      <c r="FE336" s="15"/>
      <c r="FL336" s="15"/>
      <c r="FS336" s="15"/>
      <c r="FZ336" s="15"/>
      <c r="GG336" s="15"/>
      <c r="GN336" s="15"/>
      <c r="GP336" s="22"/>
      <c r="GQ336" s="22"/>
      <c r="GR336" s="22"/>
      <c r="GS336" s="22"/>
      <c r="GT336" s="22"/>
      <c r="GU336" s="15"/>
      <c r="GV336" s="22"/>
      <c r="GW336" s="22"/>
      <c r="GX336" s="22"/>
      <c r="GY336" s="18"/>
      <c r="GZ336" s="18"/>
      <c r="HA336" s="18"/>
      <c r="HB336" s="18"/>
      <c r="HC336" s="18"/>
      <c r="HD336" s="18"/>
      <c r="HE336" s="18"/>
      <c r="HF336" s="18"/>
      <c r="HG336" s="18"/>
      <c r="HH336" s="18"/>
      <c r="HI336" s="18"/>
      <c r="HJ336" s="18"/>
      <c r="HK336" s="18"/>
      <c r="HL336" s="18"/>
      <c r="HM336" s="18"/>
      <c r="HN336" s="18"/>
      <c r="HO336" s="18"/>
      <c r="HP336" s="18"/>
      <c r="HQ336" s="18"/>
      <c r="HR336" s="18"/>
      <c r="HS336" s="18"/>
      <c r="HT336" s="18"/>
      <c r="HU336" s="18"/>
      <c r="HV336" s="18"/>
      <c r="HW336" s="18"/>
      <c r="HX336" s="18"/>
      <c r="HY336" s="18"/>
      <c r="HZ336" s="18"/>
      <c r="IA336" s="18"/>
      <c r="IB336" s="18"/>
      <c r="IC336" s="18"/>
      <c r="ID336" s="18"/>
      <c r="IE336" s="18"/>
      <c r="IF336" s="18"/>
      <c r="IG336" s="18"/>
      <c r="IH336" s="18"/>
      <c r="II336" s="18"/>
      <c r="IJ336" s="18"/>
      <c r="IK336" s="18"/>
      <c r="IL336" s="18"/>
      <c r="IM336" s="18"/>
      <c r="IN336" s="18"/>
      <c r="IO336" s="18"/>
      <c r="IP336" s="18"/>
      <c r="IQ336" s="18"/>
      <c r="IR336" s="18"/>
      <c r="IS336" s="18"/>
      <c r="IT336" s="18"/>
      <c r="IU336" s="18"/>
      <c r="IV336" s="18"/>
      <c r="IW336" s="18"/>
      <c r="IX336" s="18"/>
      <c r="IY336" s="18"/>
      <c r="IZ336" s="18"/>
      <c r="JA336" s="18"/>
      <c r="JB336" s="18"/>
      <c r="JC336" s="18"/>
      <c r="JD336" s="18"/>
      <c r="JE336" s="18"/>
      <c r="JF336" s="18"/>
    </row>
    <row r="337" spans="36:266" x14ac:dyDescent="0.3">
      <c r="AJ337" s="24"/>
      <c r="AK337" s="24"/>
      <c r="AL337" s="20"/>
      <c r="AM337" s="23"/>
      <c r="AN337" s="18"/>
      <c r="AO337" s="24"/>
      <c r="AU337" s="19"/>
      <c r="AV337" s="19"/>
      <c r="AW337" s="71"/>
      <c r="AX337" s="71"/>
      <c r="AY337" s="71"/>
      <c r="BB337" s="25"/>
      <c r="BC337" s="21"/>
      <c r="BG337" s="18"/>
      <c r="BN337" s="22"/>
      <c r="BO337" s="22"/>
      <c r="BP337" s="22"/>
      <c r="BQ337" s="22"/>
      <c r="BR337" s="15"/>
      <c r="CF337" s="15"/>
      <c r="CL337" s="22"/>
      <c r="CM337" s="15"/>
      <c r="CR337" s="22"/>
      <c r="CT337" s="15"/>
      <c r="CW337" s="22"/>
      <c r="DA337" s="15"/>
      <c r="DH337" s="15"/>
      <c r="DJ337" s="22"/>
      <c r="DO337" s="15"/>
      <c r="DV337" s="15"/>
      <c r="EC337" s="15"/>
      <c r="EJ337" s="15"/>
      <c r="EQ337" s="15"/>
      <c r="EX337" s="15"/>
      <c r="FE337" s="15"/>
      <c r="FL337" s="15"/>
      <c r="FS337" s="15"/>
      <c r="FZ337" s="15"/>
      <c r="GG337" s="15"/>
      <c r="GN337" s="15"/>
      <c r="GP337" s="22"/>
      <c r="GQ337" s="22"/>
      <c r="GR337" s="22"/>
      <c r="GS337" s="22"/>
      <c r="GT337" s="22"/>
      <c r="GU337" s="15"/>
      <c r="GV337" s="22"/>
      <c r="GW337" s="22"/>
      <c r="GX337" s="22"/>
      <c r="GY337" s="18"/>
      <c r="GZ337" s="18"/>
      <c r="HA337" s="18"/>
      <c r="HB337" s="18"/>
      <c r="HC337" s="18"/>
      <c r="HD337" s="18"/>
      <c r="HE337" s="18"/>
      <c r="HF337" s="18"/>
      <c r="HG337" s="18"/>
      <c r="HH337" s="18"/>
      <c r="HI337" s="18"/>
      <c r="HJ337" s="18"/>
      <c r="HK337" s="18"/>
      <c r="HL337" s="18"/>
      <c r="HM337" s="18"/>
      <c r="HN337" s="18"/>
      <c r="HO337" s="18"/>
      <c r="HP337" s="18"/>
      <c r="HQ337" s="18"/>
      <c r="HR337" s="18"/>
      <c r="HS337" s="18"/>
      <c r="HT337" s="18"/>
      <c r="HU337" s="18"/>
      <c r="HV337" s="18"/>
      <c r="HW337" s="18"/>
      <c r="HX337" s="18"/>
      <c r="HY337" s="18"/>
      <c r="HZ337" s="18"/>
      <c r="IA337" s="18"/>
      <c r="IB337" s="18"/>
      <c r="IC337" s="18"/>
      <c r="ID337" s="18"/>
      <c r="IE337" s="18"/>
      <c r="IF337" s="18"/>
      <c r="IG337" s="18"/>
      <c r="IH337" s="18"/>
      <c r="II337" s="18"/>
      <c r="IJ337" s="18"/>
      <c r="IK337" s="18"/>
      <c r="IL337" s="18"/>
      <c r="IM337" s="18"/>
      <c r="IN337" s="18"/>
      <c r="IO337" s="18"/>
      <c r="IP337" s="18"/>
      <c r="IQ337" s="18"/>
      <c r="IR337" s="18"/>
      <c r="IS337" s="18"/>
      <c r="IT337" s="18"/>
      <c r="IU337" s="18"/>
      <c r="IV337" s="18"/>
      <c r="IW337" s="18"/>
      <c r="IX337" s="18"/>
      <c r="IY337" s="18"/>
      <c r="IZ337" s="18"/>
      <c r="JA337" s="18"/>
      <c r="JB337" s="18"/>
      <c r="JC337" s="18"/>
      <c r="JD337" s="18"/>
      <c r="JE337" s="18"/>
      <c r="JF337" s="18"/>
    </row>
    <row r="338" spans="36:266" x14ac:dyDescent="0.3">
      <c r="AJ338" s="24"/>
      <c r="AK338" s="24"/>
      <c r="AL338" s="20"/>
      <c r="AM338" s="23"/>
      <c r="AN338" s="18"/>
      <c r="AO338" s="24"/>
      <c r="AU338" s="19"/>
      <c r="AV338" s="19"/>
      <c r="AW338" s="71"/>
      <c r="AX338" s="71"/>
      <c r="AY338" s="71"/>
      <c r="BB338" s="25"/>
      <c r="BC338" s="21"/>
      <c r="BG338" s="18"/>
      <c r="BN338" s="22"/>
      <c r="BO338" s="22"/>
      <c r="BP338" s="22"/>
      <c r="BQ338" s="22"/>
      <c r="BR338" s="15"/>
      <c r="CF338" s="15"/>
      <c r="CL338" s="22"/>
      <c r="CM338" s="15"/>
      <c r="CR338" s="22"/>
      <c r="CT338" s="15"/>
      <c r="CW338" s="22"/>
      <c r="DA338" s="15"/>
      <c r="DH338" s="15"/>
      <c r="DJ338" s="22"/>
      <c r="DO338" s="15"/>
      <c r="DV338" s="15"/>
      <c r="EC338" s="15"/>
      <c r="EJ338" s="15"/>
      <c r="EQ338" s="15"/>
      <c r="EX338" s="15"/>
      <c r="FE338" s="15"/>
      <c r="FL338" s="15"/>
      <c r="FS338" s="15"/>
      <c r="FZ338" s="15"/>
      <c r="GG338" s="15"/>
      <c r="GN338" s="15"/>
      <c r="GP338" s="22"/>
      <c r="GQ338" s="22"/>
      <c r="GR338" s="22"/>
      <c r="GS338" s="22"/>
      <c r="GT338" s="22"/>
      <c r="GU338" s="15"/>
      <c r="GV338" s="22"/>
      <c r="GW338" s="22"/>
      <c r="GX338" s="22"/>
      <c r="GY338" s="18"/>
      <c r="GZ338" s="18"/>
      <c r="HA338" s="18"/>
      <c r="HB338" s="18"/>
      <c r="HC338" s="18"/>
      <c r="HD338" s="18"/>
      <c r="HE338" s="18"/>
      <c r="HF338" s="18"/>
      <c r="HG338" s="18"/>
      <c r="HH338" s="18"/>
      <c r="HI338" s="18"/>
      <c r="HJ338" s="18"/>
      <c r="HK338" s="18"/>
      <c r="HL338" s="18"/>
      <c r="HM338" s="18"/>
      <c r="HN338" s="18"/>
      <c r="HO338" s="18"/>
      <c r="HP338" s="18"/>
      <c r="HQ338" s="18"/>
      <c r="HR338" s="18"/>
      <c r="HS338" s="18"/>
      <c r="HT338" s="18"/>
      <c r="HU338" s="18"/>
      <c r="HV338" s="18"/>
      <c r="HW338" s="18"/>
      <c r="HX338" s="18"/>
      <c r="HY338" s="18"/>
      <c r="HZ338" s="18"/>
      <c r="IA338" s="18"/>
      <c r="IB338" s="18"/>
      <c r="IC338" s="18"/>
      <c r="ID338" s="18"/>
      <c r="IE338" s="18"/>
      <c r="IF338" s="18"/>
      <c r="IG338" s="18"/>
      <c r="IH338" s="18"/>
      <c r="II338" s="18"/>
      <c r="IJ338" s="18"/>
      <c r="IK338" s="18"/>
      <c r="IL338" s="18"/>
      <c r="IM338" s="18"/>
      <c r="IN338" s="18"/>
      <c r="IO338" s="18"/>
      <c r="IP338" s="18"/>
      <c r="IQ338" s="18"/>
      <c r="IR338" s="18"/>
      <c r="IS338" s="18"/>
      <c r="IT338" s="18"/>
      <c r="IU338" s="18"/>
      <c r="IV338" s="18"/>
      <c r="IW338" s="18"/>
      <c r="IX338" s="18"/>
      <c r="IY338" s="18"/>
      <c r="IZ338" s="18"/>
      <c r="JA338" s="18"/>
      <c r="JB338" s="18"/>
      <c r="JC338" s="18"/>
      <c r="JD338" s="18"/>
      <c r="JE338" s="18"/>
      <c r="JF338" s="18"/>
    </row>
    <row r="339" spans="36:266" x14ac:dyDescent="0.3">
      <c r="AJ339" s="24"/>
      <c r="AK339" s="24"/>
      <c r="AL339" s="20"/>
      <c r="AM339" s="23"/>
      <c r="AN339" s="18"/>
      <c r="AO339" s="24"/>
      <c r="AU339" s="19"/>
      <c r="AV339" s="19"/>
      <c r="AW339" s="71"/>
      <c r="AX339" s="71"/>
      <c r="AY339" s="71"/>
      <c r="BB339" s="25"/>
      <c r="BC339" s="21"/>
      <c r="BG339" s="18"/>
      <c r="BN339" s="22"/>
      <c r="BO339" s="22"/>
      <c r="BP339" s="22"/>
      <c r="BQ339" s="22"/>
      <c r="BR339" s="15"/>
      <c r="CF339" s="15"/>
      <c r="CL339" s="22"/>
      <c r="CM339" s="15"/>
      <c r="CR339" s="22"/>
      <c r="CT339" s="15"/>
      <c r="CW339" s="22"/>
      <c r="DA339" s="15"/>
      <c r="DH339" s="15"/>
      <c r="DJ339" s="22"/>
      <c r="DO339" s="15"/>
      <c r="DV339" s="15"/>
      <c r="EC339" s="15"/>
      <c r="EJ339" s="15"/>
      <c r="EQ339" s="15"/>
      <c r="EX339" s="15"/>
      <c r="FE339" s="15"/>
      <c r="FL339" s="15"/>
      <c r="FS339" s="15"/>
      <c r="FZ339" s="15"/>
      <c r="GG339" s="15"/>
      <c r="GN339" s="15"/>
      <c r="GP339" s="22"/>
      <c r="GQ339" s="22"/>
      <c r="GR339" s="22"/>
      <c r="GS339" s="22"/>
      <c r="GT339" s="22"/>
      <c r="GU339" s="15"/>
      <c r="GV339" s="22"/>
      <c r="GW339" s="22"/>
      <c r="GX339" s="22"/>
      <c r="GY339" s="18"/>
      <c r="GZ339" s="18"/>
      <c r="HA339" s="18"/>
      <c r="HB339" s="18"/>
      <c r="HC339" s="18"/>
      <c r="HD339" s="18"/>
      <c r="HE339" s="18"/>
      <c r="HF339" s="18"/>
      <c r="HG339" s="18"/>
      <c r="HH339" s="18"/>
      <c r="HI339" s="18"/>
      <c r="HJ339" s="18"/>
      <c r="HK339" s="18"/>
      <c r="HL339" s="18"/>
      <c r="HM339" s="18"/>
      <c r="HN339" s="18"/>
      <c r="HO339" s="18"/>
      <c r="HP339" s="18"/>
      <c r="HQ339" s="18"/>
      <c r="HR339" s="18"/>
      <c r="HS339" s="18"/>
      <c r="HT339" s="18"/>
      <c r="HU339" s="18"/>
      <c r="HV339" s="18"/>
      <c r="HW339" s="18"/>
      <c r="HX339" s="18"/>
      <c r="HY339" s="18"/>
      <c r="HZ339" s="18"/>
      <c r="IA339" s="18"/>
      <c r="IB339" s="18"/>
      <c r="IC339" s="18"/>
      <c r="ID339" s="18"/>
      <c r="IE339" s="18"/>
      <c r="IF339" s="18"/>
      <c r="IG339" s="18"/>
      <c r="IH339" s="18"/>
      <c r="II339" s="18"/>
      <c r="IJ339" s="18"/>
      <c r="IK339" s="18"/>
      <c r="IL339" s="18"/>
      <c r="IM339" s="18"/>
      <c r="IN339" s="18"/>
      <c r="IO339" s="18"/>
      <c r="IP339" s="18"/>
      <c r="IQ339" s="18"/>
      <c r="IR339" s="18"/>
      <c r="IS339" s="18"/>
      <c r="IT339" s="18"/>
      <c r="IU339" s="18"/>
      <c r="IV339" s="18"/>
      <c r="IW339" s="18"/>
      <c r="IX339" s="18"/>
      <c r="IY339" s="18"/>
      <c r="IZ339" s="18"/>
      <c r="JA339" s="18"/>
      <c r="JB339" s="18"/>
      <c r="JC339" s="18"/>
      <c r="JD339" s="18"/>
      <c r="JE339" s="18"/>
      <c r="JF339" s="18"/>
    </row>
    <row r="340" spans="36:266" x14ac:dyDescent="0.3">
      <c r="AJ340" s="24"/>
      <c r="AK340" s="24"/>
      <c r="AL340" s="20"/>
      <c r="AM340" s="23"/>
      <c r="AN340" s="18"/>
      <c r="AO340" s="24"/>
      <c r="AU340" s="19"/>
      <c r="AV340" s="19"/>
      <c r="AW340" s="71"/>
      <c r="AX340" s="71"/>
      <c r="AY340" s="71"/>
      <c r="BB340" s="25"/>
      <c r="BC340" s="21"/>
      <c r="BG340" s="18"/>
      <c r="BN340" s="22"/>
      <c r="BO340" s="22"/>
      <c r="BP340" s="22"/>
      <c r="BQ340" s="22"/>
      <c r="BR340" s="15"/>
      <c r="CF340" s="15"/>
      <c r="CL340" s="22"/>
      <c r="CM340" s="15"/>
      <c r="CR340" s="22"/>
      <c r="CT340" s="15"/>
      <c r="CW340" s="22"/>
      <c r="DA340" s="15"/>
      <c r="DH340" s="15"/>
      <c r="DJ340" s="22"/>
      <c r="DO340" s="15"/>
      <c r="DV340" s="15"/>
      <c r="EC340" s="15"/>
      <c r="EJ340" s="15"/>
      <c r="EQ340" s="15"/>
      <c r="EX340" s="15"/>
      <c r="FE340" s="15"/>
      <c r="FL340" s="15"/>
      <c r="FS340" s="15"/>
      <c r="FZ340" s="15"/>
      <c r="GG340" s="15"/>
      <c r="GN340" s="15"/>
      <c r="GP340" s="22"/>
      <c r="GQ340" s="22"/>
      <c r="GR340" s="22"/>
      <c r="GS340" s="22"/>
      <c r="GT340" s="22"/>
      <c r="GU340" s="15"/>
      <c r="GV340" s="22"/>
      <c r="GW340" s="22"/>
      <c r="GX340" s="22"/>
      <c r="GY340" s="18"/>
      <c r="GZ340" s="18"/>
      <c r="HA340" s="18"/>
      <c r="HB340" s="18"/>
      <c r="HC340" s="18"/>
      <c r="HD340" s="18"/>
      <c r="HE340" s="18"/>
      <c r="HF340" s="18"/>
      <c r="HG340" s="18"/>
      <c r="HH340" s="18"/>
      <c r="HI340" s="18"/>
      <c r="HJ340" s="18"/>
      <c r="HK340" s="18"/>
      <c r="HL340" s="18"/>
      <c r="HM340" s="18"/>
      <c r="HN340" s="18"/>
      <c r="HO340" s="18"/>
      <c r="HP340" s="18"/>
      <c r="HQ340" s="18"/>
      <c r="HR340" s="18"/>
      <c r="HS340" s="18"/>
      <c r="HT340" s="18"/>
      <c r="HU340" s="18"/>
      <c r="HV340" s="18"/>
      <c r="HW340" s="18"/>
      <c r="HX340" s="18"/>
      <c r="HY340" s="18"/>
      <c r="HZ340" s="18"/>
      <c r="IA340" s="18"/>
      <c r="IB340" s="18"/>
      <c r="IC340" s="18"/>
      <c r="ID340" s="18"/>
      <c r="IE340" s="18"/>
      <c r="IF340" s="18"/>
      <c r="IG340" s="18"/>
      <c r="IH340" s="18"/>
      <c r="II340" s="18"/>
      <c r="IJ340" s="18"/>
      <c r="IK340" s="18"/>
      <c r="IL340" s="18"/>
      <c r="IM340" s="18"/>
      <c r="IN340" s="18"/>
      <c r="IO340" s="18"/>
      <c r="IP340" s="18"/>
      <c r="IQ340" s="18"/>
      <c r="IR340" s="18"/>
      <c r="IS340" s="18"/>
      <c r="IT340" s="18"/>
      <c r="IU340" s="18"/>
      <c r="IV340" s="18"/>
      <c r="IW340" s="18"/>
      <c r="IX340" s="18"/>
      <c r="IY340" s="18"/>
      <c r="IZ340" s="18"/>
      <c r="JA340" s="18"/>
      <c r="JB340" s="18"/>
      <c r="JC340" s="18"/>
      <c r="JD340" s="18"/>
      <c r="JE340" s="18"/>
      <c r="JF340" s="18"/>
    </row>
    <row r="341" spans="36:266" x14ac:dyDescent="0.3">
      <c r="AJ341" s="24"/>
      <c r="AK341" s="24"/>
      <c r="AL341" s="20"/>
      <c r="AM341" s="23"/>
      <c r="AN341" s="18"/>
      <c r="AO341" s="24"/>
      <c r="AU341" s="19"/>
      <c r="AV341" s="19"/>
      <c r="AW341" s="71"/>
      <c r="AX341" s="71"/>
      <c r="AY341" s="71"/>
      <c r="BB341" s="25"/>
      <c r="BC341" s="21"/>
      <c r="BG341" s="18"/>
      <c r="BN341" s="22"/>
      <c r="BO341" s="22"/>
      <c r="BP341" s="22"/>
      <c r="BQ341" s="22"/>
      <c r="BR341" s="15"/>
      <c r="CF341" s="15"/>
      <c r="CL341" s="22"/>
      <c r="CM341" s="15"/>
      <c r="CR341" s="22"/>
      <c r="CT341" s="15"/>
      <c r="CW341" s="22"/>
      <c r="DA341" s="15"/>
      <c r="DH341" s="15"/>
      <c r="DJ341" s="22"/>
      <c r="DO341" s="15"/>
      <c r="DV341" s="15"/>
      <c r="EC341" s="15"/>
      <c r="EJ341" s="15"/>
      <c r="EQ341" s="15"/>
      <c r="EX341" s="15"/>
      <c r="FE341" s="15"/>
      <c r="FL341" s="15"/>
      <c r="FS341" s="15"/>
      <c r="FZ341" s="15"/>
      <c r="GG341" s="15"/>
      <c r="GN341" s="15"/>
      <c r="GP341" s="22"/>
      <c r="GQ341" s="22"/>
      <c r="GR341" s="22"/>
      <c r="GS341" s="22"/>
      <c r="GT341" s="22"/>
      <c r="GU341" s="15"/>
      <c r="GV341" s="22"/>
      <c r="GW341" s="22"/>
      <c r="GX341" s="22"/>
      <c r="GY341" s="18"/>
      <c r="GZ341" s="18"/>
      <c r="HA341" s="18"/>
      <c r="HB341" s="18"/>
      <c r="HC341" s="18"/>
      <c r="HD341" s="18"/>
      <c r="HE341" s="18"/>
      <c r="HF341" s="18"/>
      <c r="HG341" s="18"/>
      <c r="HH341" s="18"/>
      <c r="HI341" s="18"/>
      <c r="HJ341" s="18"/>
      <c r="HK341" s="18"/>
      <c r="HL341" s="18"/>
      <c r="HM341" s="18"/>
      <c r="HN341" s="18"/>
      <c r="HO341" s="18"/>
      <c r="HP341" s="18"/>
      <c r="HQ341" s="18"/>
      <c r="HR341" s="18"/>
      <c r="HS341" s="18"/>
      <c r="HT341" s="18"/>
      <c r="HU341" s="18"/>
      <c r="HV341" s="18"/>
      <c r="HW341" s="18"/>
      <c r="HX341" s="18"/>
      <c r="HY341" s="18"/>
      <c r="HZ341" s="18"/>
      <c r="IA341" s="18"/>
      <c r="IB341" s="18"/>
      <c r="IC341" s="18"/>
      <c r="ID341" s="18"/>
      <c r="IE341" s="18"/>
      <c r="IF341" s="18"/>
      <c r="IG341" s="18"/>
      <c r="IH341" s="18"/>
      <c r="II341" s="18"/>
      <c r="IJ341" s="18"/>
      <c r="IK341" s="18"/>
      <c r="IL341" s="18"/>
      <c r="IM341" s="18"/>
      <c r="IN341" s="18"/>
      <c r="IO341" s="18"/>
      <c r="IP341" s="18"/>
      <c r="IQ341" s="18"/>
      <c r="IR341" s="18"/>
      <c r="IS341" s="18"/>
      <c r="IT341" s="18"/>
      <c r="IU341" s="18"/>
      <c r="IV341" s="18"/>
      <c r="IW341" s="18"/>
      <c r="IX341" s="18"/>
      <c r="IY341" s="18"/>
      <c r="IZ341" s="18"/>
      <c r="JA341" s="18"/>
      <c r="JB341" s="18"/>
      <c r="JC341" s="18"/>
      <c r="JD341" s="18"/>
      <c r="JE341" s="18"/>
      <c r="JF341" s="18"/>
    </row>
    <row r="342" spans="36:266" x14ac:dyDescent="0.3">
      <c r="AJ342" s="24"/>
      <c r="AK342" s="24"/>
      <c r="AL342" s="20"/>
      <c r="AM342" s="23"/>
      <c r="AN342" s="18"/>
      <c r="AO342" s="24"/>
      <c r="AU342" s="19"/>
      <c r="AV342" s="19"/>
      <c r="AW342" s="71"/>
      <c r="AX342" s="71"/>
      <c r="AY342" s="71"/>
      <c r="BB342" s="25"/>
      <c r="BC342" s="21"/>
      <c r="BG342" s="18"/>
      <c r="BN342" s="22"/>
      <c r="BO342" s="22"/>
      <c r="BP342" s="22"/>
      <c r="BQ342" s="22"/>
      <c r="BR342" s="15"/>
      <c r="CF342" s="15"/>
      <c r="CL342" s="22"/>
      <c r="CM342" s="15"/>
      <c r="CR342" s="22"/>
      <c r="CT342" s="15"/>
      <c r="CW342" s="22"/>
      <c r="DA342" s="15"/>
      <c r="DH342" s="15"/>
      <c r="DJ342" s="22"/>
      <c r="DO342" s="15"/>
      <c r="DV342" s="15"/>
      <c r="EC342" s="15"/>
      <c r="EJ342" s="15"/>
      <c r="EQ342" s="15"/>
      <c r="EX342" s="15"/>
      <c r="FE342" s="15"/>
      <c r="FL342" s="15"/>
      <c r="FS342" s="15"/>
      <c r="FZ342" s="15"/>
      <c r="GG342" s="15"/>
      <c r="GN342" s="15"/>
      <c r="GP342" s="22"/>
      <c r="GQ342" s="22"/>
      <c r="GR342" s="22"/>
      <c r="GS342" s="22"/>
      <c r="GT342" s="22"/>
      <c r="GU342" s="15"/>
      <c r="GV342" s="22"/>
      <c r="GW342" s="22"/>
      <c r="GX342" s="22"/>
      <c r="GY342" s="18"/>
      <c r="GZ342" s="18"/>
      <c r="HA342" s="18"/>
      <c r="HB342" s="18"/>
      <c r="HC342" s="18"/>
      <c r="HD342" s="18"/>
      <c r="HE342" s="18"/>
      <c r="HF342" s="18"/>
      <c r="HG342" s="18"/>
      <c r="HH342" s="18"/>
      <c r="HI342" s="18"/>
      <c r="HJ342" s="18"/>
      <c r="HK342" s="18"/>
      <c r="HL342" s="18"/>
      <c r="HM342" s="18"/>
      <c r="HN342" s="18"/>
      <c r="HO342" s="18"/>
      <c r="HP342" s="18"/>
      <c r="HQ342" s="18"/>
      <c r="HR342" s="18"/>
      <c r="HS342" s="18"/>
      <c r="HT342" s="18"/>
      <c r="HU342" s="18"/>
      <c r="HV342" s="18"/>
      <c r="HW342" s="18"/>
      <c r="HX342" s="18"/>
      <c r="HY342" s="18"/>
      <c r="HZ342" s="18"/>
      <c r="IA342" s="18"/>
      <c r="IB342" s="18"/>
      <c r="IC342" s="18"/>
      <c r="ID342" s="18"/>
      <c r="IE342" s="18"/>
      <c r="IF342" s="18"/>
      <c r="IG342" s="18"/>
      <c r="IH342" s="18"/>
      <c r="II342" s="18"/>
      <c r="IJ342" s="18"/>
      <c r="IK342" s="18"/>
      <c r="IL342" s="18"/>
      <c r="IM342" s="18"/>
      <c r="IN342" s="18"/>
      <c r="IO342" s="18"/>
      <c r="IP342" s="18"/>
      <c r="IQ342" s="18"/>
      <c r="IR342" s="18"/>
      <c r="IS342" s="18"/>
      <c r="IT342" s="18"/>
      <c r="IU342" s="18"/>
      <c r="IV342" s="18"/>
      <c r="IW342" s="18"/>
      <c r="IX342" s="18"/>
      <c r="IY342" s="18"/>
      <c r="IZ342" s="18"/>
      <c r="JA342" s="18"/>
      <c r="JB342" s="18"/>
      <c r="JC342" s="18"/>
      <c r="JD342" s="18"/>
      <c r="JE342" s="18"/>
      <c r="JF342" s="18"/>
    </row>
    <row r="343" spans="36:266" x14ac:dyDescent="0.3">
      <c r="AJ343" s="24"/>
      <c r="AK343" s="24"/>
      <c r="AL343" s="20"/>
      <c r="AM343" s="23"/>
      <c r="AN343" s="18"/>
      <c r="AO343" s="24"/>
      <c r="AU343" s="19"/>
      <c r="AV343" s="19"/>
      <c r="AW343" s="71"/>
      <c r="AX343" s="71"/>
      <c r="AY343" s="71"/>
      <c r="BB343" s="25"/>
      <c r="BC343" s="21"/>
      <c r="BG343" s="18"/>
      <c r="BN343" s="22"/>
      <c r="BO343" s="22"/>
      <c r="BP343" s="22"/>
      <c r="BQ343" s="22"/>
      <c r="BR343" s="15"/>
      <c r="CF343" s="15"/>
      <c r="CL343" s="22"/>
      <c r="CM343" s="15"/>
      <c r="CR343" s="22"/>
      <c r="CT343" s="15"/>
      <c r="CW343" s="22"/>
      <c r="DA343" s="15"/>
      <c r="DH343" s="15"/>
      <c r="DJ343" s="22"/>
      <c r="DO343" s="15"/>
      <c r="DV343" s="15"/>
      <c r="EC343" s="15"/>
      <c r="EJ343" s="15"/>
      <c r="EQ343" s="15"/>
      <c r="EX343" s="15"/>
      <c r="FE343" s="15"/>
      <c r="FL343" s="15"/>
      <c r="FS343" s="15"/>
      <c r="FZ343" s="15"/>
      <c r="GG343" s="15"/>
      <c r="GN343" s="15"/>
      <c r="GP343" s="22"/>
      <c r="GQ343" s="22"/>
      <c r="GR343" s="22"/>
      <c r="GS343" s="22"/>
      <c r="GT343" s="22"/>
      <c r="GU343" s="15"/>
      <c r="GV343" s="22"/>
      <c r="GW343" s="22"/>
      <c r="GX343" s="22"/>
      <c r="GY343" s="18"/>
      <c r="GZ343" s="18"/>
      <c r="HA343" s="18"/>
      <c r="HB343" s="18"/>
      <c r="HC343" s="18"/>
      <c r="HD343" s="18"/>
      <c r="HE343" s="18"/>
      <c r="HF343" s="18"/>
      <c r="HG343" s="18"/>
      <c r="HH343" s="18"/>
      <c r="HI343" s="18"/>
      <c r="HJ343" s="18"/>
      <c r="HK343" s="18"/>
      <c r="HL343" s="18"/>
      <c r="HM343" s="18"/>
      <c r="HN343" s="18"/>
      <c r="HO343" s="18"/>
      <c r="HP343" s="18"/>
      <c r="HQ343" s="18"/>
      <c r="HR343" s="18"/>
      <c r="HS343" s="18"/>
      <c r="HT343" s="18"/>
      <c r="HU343" s="18"/>
      <c r="HV343" s="18"/>
      <c r="HW343" s="18"/>
      <c r="HX343" s="18"/>
      <c r="HY343" s="18"/>
      <c r="HZ343" s="18"/>
      <c r="IA343" s="18"/>
      <c r="IB343" s="18"/>
      <c r="IC343" s="18"/>
      <c r="ID343" s="18"/>
      <c r="IE343" s="18"/>
      <c r="IF343" s="18"/>
      <c r="IG343" s="18"/>
      <c r="IH343" s="18"/>
      <c r="II343" s="18"/>
      <c r="IJ343" s="18"/>
      <c r="IK343" s="18"/>
      <c r="IL343" s="18"/>
      <c r="IM343" s="18"/>
      <c r="IN343" s="18"/>
      <c r="IO343" s="18"/>
      <c r="IP343" s="18"/>
      <c r="IQ343" s="18"/>
      <c r="IR343" s="18"/>
      <c r="IS343" s="18"/>
      <c r="IT343" s="18"/>
      <c r="IU343" s="18"/>
      <c r="IV343" s="18"/>
      <c r="IW343" s="18"/>
      <c r="IX343" s="18"/>
      <c r="IY343" s="18"/>
      <c r="IZ343" s="18"/>
      <c r="JA343" s="18"/>
      <c r="JB343" s="18"/>
      <c r="JC343" s="18"/>
      <c r="JD343" s="18"/>
      <c r="JE343" s="18"/>
      <c r="JF343" s="18"/>
    </row>
    <row r="344" spans="36:266" x14ac:dyDescent="0.3">
      <c r="AJ344" s="24"/>
      <c r="AK344" s="24"/>
      <c r="AL344" s="20"/>
      <c r="AM344" s="23"/>
      <c r="AN344" s="18"/>
      <c r="AO344" s="24"/>
      <c r="AU344" s="19"/>
      <c r="AV344" s="19"/>
      <c r="AW344" s="71"/>
      <c r="AX344" s="71"/>
      <c r="AY344" s="71"/>
      <c r="BB344" s="25"/>
      <c r="BC344" s="21"/>
      <c r="BG344" s="18"/>
      <c r="BN344" s="22"/>
      <c r="BO344" s="22"/>
      <c r="BP344" s="22"/>
      <c r="BQ344" s="22"/>
      <c r="BR344" s="15"/>
      <c r="CF344" s="15"/>
      <c r="CL344" s="22"/>
      <c r="CM344" s="15"/>
      <c r="CR344" s="22"/>
      <c r="CT344" s="15"/>
      <c r="CW344" s="22"/>
      <c r="DA344" s="15"/>
      <c r="DH344" s="15"/>
      <c r="DJ344" s="22"/>
      <c r="DO344" s="15"/>
      <c r="DV344" s="15"/>
      <c r="EC344" s="15"/>
      <c r="EJ344" s="15"/>
      <c r="EQ344" s="15"/>
      <c r="EX344" s="15"/>
      <c r="FE344" s="15"/>
      <c r="FL344" s="15"/>
      <c r="FS344" s="15"/>
      <c r="FZ344" s="15"/>
      <c r="GG344" s="15"/>
      <c r="GN344" s="15"/>
      <c r="GP344" s="22"/>
      <c r="GQ344" s="22"/>
      <c r="GR344" s="22"/>
      <c r="GS344" s="22"/>
      <c r="GT344" s="22"/>
      <c r="GU344" s="15"/>
      <c r="GV344" s="22"/>
      <c r="GW344" s="22"/>
      <c r="GX344" s="22"/>
      <c r="GY344" s="18"/>
      <c r="GZ344" s="18"/>
      <c r="HA344" s="18"/>
      <c r="HB344" s="18"/>
      <c r="HC344" s="18"/>
      <c r="HD344" s="18"/>
      <c r="HE344" s="18"/>
      <c r="HF344" s="18"/>
      <c r="HG344" s="18"/>
      <c r="HH344" s="18"/>
      <c r="HI344" s="18"/>
      <c r="HJ344" s="18"/>
      <c r="HK344" s="18"/>
      <c r="HL344" s="18"/>
      <c r="HM344" s="18"/>
      <c r="HN344" s="18"/>
      <c r="HO344" s="18"/>
      <c r="HP344" s="18"/>
      <c r="HQ344" s="18"/>
      <c r="HR344" s="18"/>
      <c r="HS344" s="18"/>
      <c r="HT344" s="18"/>
      <c r="HU344" s="18"/>
      <c r="HV344" s="18"/>
      <c r="HW344" s="18"/>
      <c r="HX344" s="18"/>
      <c r="HY344" s="18"/>
      <c r="HZ344" s="18"/>
      <c r="IA344" s="18"/>
      <c r="IB344" s="18"/>
      <c r="IC344" s="18"/>
      <c r="ID344" s="18"/>
      <c r="IE344" s="18"/>
      <c r="IF344" s="18"/>
      <c r="IG344" s="18"/>
      <c r="IH344" s="18"/>
      <c r="II344" s="18"/>
      <c r="IJ344" s="18"/>
      <c r="IK344" s="18"/>
      <c r="IL344" s="18"/>
      <c r="IM344" s="18"/>
      <c r="IN344" s="18"/>
      <c r="IO344" s="18"/>
      <c r="IP344" s="18"/>
      <c r="IQ344" s="18"/>
      <c r="IR344" s="18"/>
      <c r="IS344" s="18"/>
      <c r="IT344" s="18"/>
      <c r="IU344" s="18"/>
      <c r="IV344" s="18"/>
      <c r="IW344" s="18"/>
      <c r="IX344" s="18"/>
      <c r="IY344" s="18"/>
      <c r="IZ344" s="18"/>
      <c r="JA344" s="18"/>
      <c r="JB344" s="18"/>
      <c r="JC344" s="18"/>
      <c r="JD344" s="18"/>
      <c r="JE344" s="18"/>
      <c r="JF344" s="18"/>
    </row>
    <row r="345" spans="36:266" x14ac:dyDescent="0.3">
      <c r="AJ345" s="24"/>
      <c r="AK345" s="24"/>
      <c r="AL345" s="20"/>
      <c r="AM345" s="23"/>
      <c r="AN345" s="18"/>
      <c r="AO345" s="24"/>
      <c r="AU345" s="19"/>
      <c r="AV345" s="19"/>
      <c r="AW345" s="71"/>
      <c r="AX345" s="71"/>
      <c r="AY345" s="71"/>
      <c r="BB345" s="25"/>
      <c r="BC345" s="21"/>
      <c r="BG345" s="18"/>
      <c r="BN345" s="22"/>
      <c r="BO345" s="22"/>
      <c r="BP345" s="22"/>
      <c r="BQ345" s="22"/>
      <c r="BR345" s="15"/>
      <c r="CF345" s="15"/>
      <c r="CL345" s="22"/>
      <c r="CM345" s="15"/>
      <c r="CR345" s="22"/>
      <c r="CT345" s="15"/>
      <c r="CW345" s="22"/>
      <c r="DA345" s="15"/>
      <c r="DH345" s="15"/>
      <c r="DJ345" s="22"/>
      <c r="DO345" s="15"/>
      <c r="DV345" s="15"/>
      <c r="EC345" s="15"/>
      <c r="EJ345" s="15"/>
      <c r="EQ345" s="15"/>
      <c r="EX345" s="15"/>
      <c r="FE345" s="15"/>
      <c r="FL345" s="15"/>
      <c r="FS345" s="15"/>
      <c r="FZ345" s="15"/>
      <c r="GG345" s="15"/>
      <c r="GN345" s="15"/>
      <c r="GP345" s="22"/>
      <c r="GQ345" s="22"/>
      <c r="GR345" s="22"/>
      <c r="GS345" s="22"/>
      <c r="GT345" s="22"/>
      <c r="GU345" s="15"/>
      <c r="GV345" s="22"/>
      <c r="GW345" s="22"/>
      <c r="GX345" s="22"/>
      <c r="GY345" s="18"/>
      <c r="GZ345" s="18"/>
      <c r="HA345" s="18"/>
      <c r="HB345" s="18"/>
      <c r="HC345" s="18"/>
      <c r="HD345" s="18"/>
      <c r="HE345" s="18"/>
      <c r="HF345" s="18"/>
      <c r="HG345" s="18"/>
      <c r="HH345" s="18"/>
      <c r="HI345" s="18"/>
      <c r="HJ345" s="18"/>
      <c r="HK345" s="18"/>
      <c r="HL345" s="18"/>
      <c r="HM345" s="18"/>
      <c r="HN345" s="18"/>
      <c r="HO345" s="18"/>
      <c r="HP345" s="18"/>
      <c r="HQ345" s="18"/>
      <c r="HR345" s="18"/>
      <c r="HS345" s="18"/>
      <c r="HT345" s="18"/>
      <c r="HU345" s="18"/>
      <c r="HV345" s="18"/>
      <c r="HW345" s="18"/>
      <c r="HX345" s="18"/>
      <c r="HY345" s="18"/>
      <c r="HZ345" s="18"/>
      <c r="IA345" s="18"/>
      <c r="IB345" s="18"/>
      <c r="IC345" s="18"/>
      <c r="ID345" s="18"/>
      <c r="IE345" s="18"/>
      <c r="IF345" s="18"/>
      <c r="IG345" s="18"/>
      <c r="IH345" s="18"/>
      <c r="II345" s="18"/>
      <c r="IJ345" s="18"/>
      <c r="IK345" s="18"/>
      <c r="IL345" s="18"/>
      <c r="IM345" s="18"/>
      <c r="IN345" s="18"/>
      <c r="IO345" s="18"/>
      <c r="IP345" s="18"/>
      <c r="IQ345" s="18"/>
      <c r="IR345" s="18"/>
      <c r="IS345" s="18"/>
      <c r="IT345" s="18"/>
      <c r="IU345" s="18"/>
      <c r="IV345" s="18"/>
      <c r="IW345" s="18"/>
      <c r="IX345" s="18"/>
      <c r="IY345" s="18"/>
      <c r="IZ345" s="18"/>
      <c r="JA345" s="18"/>
      <c r="JB345" s="18"/>
      <c r="JC345" s="18"/>
      <c r="JD345" s="18"/>
      <c r="JE345" s="18"/>
      <c r="JF345" s="18"/>
    </row>
    <row r="346" spans="36:266" x14ac:dyDescent="0.3">
      <c r="AJ346" s="24"/>
      <c r="AK346" s="24"/>
      <c r="AL346" s="20"/>
      <c r="AM346" s="23"/>
      <c r="AN346" s="18"/>
      <c r="AO346" s="24"/>
      <c r="AU346" s="19"/>
      <c r="AV346" s="19"/>
      <c r="AW346" s="71"/>
      <c r="AX346" s="71"/>
      <c r="AY346" s="71"/>
      <c r="BB346" s="25"/>
      <c r="BC346" s="21"/>
      <c r="BG346" s="18"/>
      <c r="BN346" s="22"/>
      <c r="BO346" s="22"/>
      <c r="BP346" s="22"/>
      <c r="BQ346" s="22"/>
      <c r="BR346" s="15"/>
      <c r="CF346" s="15"/>
      <c r="CL346" s="22"/>
      <c r="CM346" s="15"/>
      <c r="CR346" s="22"/>
      <c r="CT346" s="15"/>
      <c r="CW346" s="22"/>
      <c r="DA346" s="15"/>
      <c r="DH346" s="15"/>
      <c r="DJ346" s="22"/>
      <c r="DO346" s="15"/>
      <c r="DV346" s="15"/>
      <c r="EC346" s="15"/>
      <c r="EJ346" s="15"/>
      <c r="EQ346" s="15"/>
      <c r="EX346" s="15"/>
      <c r="FE346" s="15"/>
      <c r="FL346" s="15"/>
      <c r="FS346" s="15"/>
      <c r="FZ346" s="15"/>
      <c r="GG346" s="15"/>
      <c r="GN346" s="15"/>
      <c r="GP346" s="22"/>
      <c r="GQ346" s="22"/>
      <c r="GR346" s="22"/>
      <c r="GS346" s="22"/>
      <c r="GT346" s="22"/>
      <c r="GU346" s="15"/>
      <c r="GV346" s="22"/>
      <c r="GW346" s="22"/>
      <c r="GX346" s="22"/>
      <c r="GY346" s="18"/>
      <c r="GZ346" s="18"/>
      <c r="HA346" s="18"/>
      <c r="HB346" s="18"/>
      <c r="HC346" s="18"/>
      <c r="HD346" s="18"/>
      <c r="HE346" s="18"/>
      <c r="HF346" s="18"/>
      <c r="HG346" s="18"/>
      <c r="HH346" s="18"/>
      <c r="HI346" s="18"/>
      <c r="HJ346" s="18"/>
      <c r="HK346" s="18"/>
      <c r="HL346" s="18"/>
      <c r="HM346" s="18"/>
      <c r="HN346" s="18"/>
      <c r="HO346" s="18"/>
      <c r="HP346" s="18"/>
      <c r="HQ346" s="18"/>
      <c r="HR346" s="18"/>
      <c r="HS346" s="18"/>
      <c r="HT346" s="18"/>
      <c r="HU346" s="18"/>
      <c r="HV346" s="18"/>
      <c r="HW346" s="18"/>
      <c r="HX346" s="18"/>
      <c r="HY346" s="18"/>
      <c r="HZ346" s="18"/>
      <c r="IA346" s="18"/>
      <c r="IB346" s="18"/>
      <c r="IC346" s="18"/>
      <c r="ID346" s="18"/>
      <c r="IE346" s="18"/>
      <c r="IF346" s="18"/>
      <c r="IG346" s="18"/>
      <c r="IH346" s="18"/>
      <c r="II346" s="18"/>
      <c r="IJ346" s="18"/>
      <c r="IK346" s="18"/>
      <c r="IL346" s="18"/>
      <c r="IM346" s="18"/>
      <c r="IN346" s="18"/>
      <c r="IO346" s="18"/>
      <c r="IP346" s="18"/>
      <c r="IQ346" s="18"/>
      <c r="IR346" s="18"/>
      <c r="IS346" s="18"/>
      <c r="IT346" s="18"/>
      <c r="IU346" s="18"/>
      <c r="IV346" s="18"/>
      <c r="IW346" s="18"/>
      <c r="IX346" s="18"/>
      <c r="IY346" s="18"/>
      <c r="IZ346" s="18"/>
      <c r="JA346" s="18"/>
      <c r="JB346" s="18"/>
      <c r="JC346" s="18"/>
      <c r="JD346" s="18"/>
      <c r="JE346" s="18"/>
      <c r="JF346" s="18"/>
    </row>
    <row r="347" spans="36:266" x14ac:dyDescent="0.3">
      <c r="AJ347" s="24"/>
      <c r="AK347" s="24"/>
      <c r="AL347" s="20"/>
      <c r="AM347" s="23"/>
      <c r="AN347" s="18"/>
      <c r="AO347" s="24"/>
      <c r="AU347" s="19"/>
      <c r="AV347" s="19"/>
      <c r="AW347" s="71"/>
      <c r="AX347" s="71"/>
      <c r="AY347" s="71"/>
      <c r="BB347" s="25"/>
      <c r="BC347" s="21"/>
      <c r="BG347" s="18"/>
      <c r="BN347" s="22"/>
      <c r="BO347" s="22"/>
      <c r="BP347" s="22"/>
      <c r="BQ347" s="22"/>
      <c r="BR347" s="15"/>
      <c r="CF347" s="15"/>
      <c r="CL347" s="22"/>
      <c r="CM347" s="15"/>
      <c r="CR347" s="22"/>
      <c r="CT347" s="15"/>
      <c r="CW347" s="22"/>
      <c r="DA347" s="15"/>
      <c r="DH347" s="15"/>
      <c r="DJ347" s="22"/>
      <c r="DO347" s="15"/>
      <c r="DV347" s="15"/>
      <c r="EC347" s="15"/>
      <c r="EJ347" s="15"/>
      <c r="EQ347" s="15"/>
      <c r="EX347" s="15"/>
      <c r="FE347" s="15"/>
      <c r="FL347" s="15"/>
      <c r="FS347" s="15"/>
      <c r="FZ347" s="15"/>
      <c r="GG347" s="15"/>
      <c r="GN347" s="15"/>
      <c r="GP347" s="22"/>
      <c r="GQ347" s="22"/>
      <c r="GR347" s="22"/>
      <c r="GS347" s="22"/>
      <c r="GT347" s="22"/>
      <c r="GU347" s="15"/>
      <c r="GV347" s="22"/>
      <c r="GW347" s="22"/>
      <c r="GX347" s="22"/>
      <c r="GY347" s="18"/>
      <c r="GZ347" s="18"/>
      <c r="HA347" s="18"/>
      <c r="HB347" s="18"/>
      <c r="HC347" s="18"/>
      <c r="HD347" s="18"/>
      <c r="HE347" s="18"/>
      <c r="HF347" s="18"/>
      <c r="HG347" s="18"/>
      <c r="HH347" s="18"/>
      <c r="HI347" s="18"/>
      <c r="HJ347" s="18"/>
      <c r="HK347" s="18"/>
      <c r="HL347" s="18"/>
      <c r="HM347" s="18"/>
      <c r="HN347" s="18"/>
      <c r="HO347" s="18"/>
      <c r="HP347" s="18"/>
      <c r="HQ347" s="18"/>
      <c r="HR347" s="18"/>
      <c r="HS347" s="18"/>
      <c r="HT347" s="18"/>
      <c r="HU347" s="18"/>
      <c r="HV347" s="18"/>
      <c r="HW347" s="18"/>
      <c r="HX347" s="18"/>
      <c r="HY347" s="18"/>
      <c r="HZ347" s="18"/>
      <c r="IA347" s="18"/>
      <c r="IB347" s="18"/>
      <c r="IC347" s="18"/>
      <c r="ID347" s="18"/>
      <c r="IE347" s="18"/>
      <c r="IF347" s="18"/>
      <c r="IG347" s="18"/>
      <c r="IH347" s="18"/>
      <c r="II347" s="18"/>
      <c r="IJ347" s="18"/>
      <c r="IK347" s="18"/>
      <c r="IL347" s="18"/>
      <c r="IM347" s="18"/>
      <c r="IN347" s="18"/>
      <c r="IO347" s="18"/>
      <c r="IP347" s="18"/>
      <c r="IQ347" s="18"/>
      <c r="IR347" s="18"/>
      <c r="IS347" s="18"/>
      <c r="IT347" s="18"/>
      <c r="IU347" s="18"/>
      <c r="IV347" s="18"/>
      <c r="IW347" s="18"/>
      <c r="IX347" s="18"/>
      <c r="IY347" s="18"/>
      <c r="IZ347" s="18"/>
      <c r="JA347" s="18"/>
      <c r="JB347" s="18"/>
      <c r="JC347" s="18"/>
      <c r="JD347" s="18"/>
      <c r="JE347" s="18"/>
      <c r="JF347" s="18"/>
    </row>
    <row r="348" spans="36:266" x14ac:dyDescent="0.3">
      <c r="AJ348" s="24"/>
      <c r="AK348" s="24"/>
      <c r="AL348" s="20"/>
      <c r="AM348" s="23"/>
      <c r="AN348" s="18"/>
      <c r="AO348" s="24"/>
      <c r="AU348" s="19"/>
      <c r="AV348" s="19"/>
      <c r="AW348" s="71"/>
      <c r="AX348" s="71"/>
      <c r="AY348" s="71"/>
      <c r="BB348" s="25"/>
      <c r="BC348" s="21"/>
      <c r="BG348" s="18"/>
      <c r="BN348" s="22"/>
      <c r="BO348" s="22"/>
      <c r="BP348" s="22"/>
      <c r="BQ348" s="22"/>
      <c r="BR348" s="15"/>
      <c r="CF348" s="15"/>
      <c r="CL348" s="22"/>
      <c r="CM348" s="15"/>
      <c r="CR348" s="22"/>
      <c r="CT348" s="15"/>
      <c r="CW348" s="22"/>
      <c r="DA348" s="15"/>
      <c r="DH348" s="15"/>
      <c r="DJ348" s="22"/>
      <c r="DO348" s="15"/>
      <c r="DV348" s="15"/>
      <c r="EC348" s="15"/>
      <c r="EJ348" s="15"/>
      <c r="EQ348" s="15"/>
      <c r="EX348" s="15"/>
      <c r="FE348" s="15"/>
      <c r="FL348" s="15"/>
      <c r="FS348" s="15"/>
      <c r="FZ348" s="15"/>
      <c r="GG348" s="15"/>
      <c r="GN348" s="15"/>
      <c r="GP348" s="22"/>
      <c r="GQ348" s="22"/>
      <c r="GR348" s="22"/>
      <c r="GS348" s="22"/>
      <c r="GT348" s="22"/>
      <c r="GU348" s="15"/>
      <c r="GV348" s="22"/>
      <c r="GW348" s="22"/>
      <c r="GX348" s="22"/>
      <c r="GY348" s="18"/>
      <c r="GZ348" s="18"/>
      <c r="HA348" s="18"/>
      <c r="HB348" s="18"/>
      <c r="HC348" s="18"/>
      <c r="HD348" s="18"/>
      <c r="HE348" s="18"/>
      <c r="HF348" s="18"/>
      <c r="HG348" s="18"/>
      <c r="HH348" s="18"/>
      <c r="HI348" s="18"/>
      <c r="HJ348" s="18"/>
      <c r="HK348" s="18"/>
      <c r="HL348" s="18"/>
      <c r="HM348" s="18"/>
      <c r="HN348" s="18"/>
      <c r="HO348" s="18"/>
      <c r="HP348" s="18"/>
      <c r="HQ348" s="18"/>
      <c r="HR348" s="18"/>
      <c r="HS348" s="18"/>
      <c r="HT348" s="18"/>
      <c r="HU348" s="18"/>
      <c r="HV348" s="18"/>
      <c r="HW348" s="18"/>
      <c r="HX348" s="18"/>
      <c r="HY348" s="18"/>
      <c r="HZ348" s="18"/>
      <c r="IA348" s="18"/>
      <c r="IB348" s="18"/>
      <c r="IC348" s="18"/>
      <c r="ID348" s="18"/>
      <c r="IE348" s="18"/>
      <c r="IF348" s="18"/>
      <c r="IG348" s="18"/>
      <c r="IH348" s="18"/>
      <c r="II348" s="18"/>
      <c r="IJ348" s="18"/>
      <c r="IK348" s="18"/>
      <c r="IL348" s="18"/>
      <c r="IM348" s="18"/>
      <c r="IN348" s="18"/>
      <c r="IO348" s="18"/>
      <c r="IP348" s="18"/>
      <c r="IQ348" s="18"/>
      <c r="IR348" s="18"/>
      <c r="IS348" s="18"/>
      <c r="IT348" s="18"/>
      <c r="IU348" s="18"/>
      <c r="IV348" s="18"/>
      <c r="IW348" s="18"/>
      <c r="IX348" s="18"/>
      <c r="IY348" s="18"/>
      <c r="IZ348" s="18"/>
      <c r="JA348" s="18"/>
      <c r="JB348" s="18"/>
      <c r="JC348" s="18"/>
      <c r="JD348" s="18"/>
      <c r="JE348" s="18"/>
      <c r="JF348" s="18"/>
    </row>
    <row r="349" spans="36:266" x14ac:dyDescent="0.3">
      <c r="AJ349" s="24"/>
      <c r="AK349" s="24"/>
      <c r="AL349" s="20"/>
      <c r="AM349" s="23"/>
      <c r="AN349" s="18"/>
      <c r="AO349" s="24"/>
      <c r="AU349" s="19"/>
      <c r="AV349" s="19"/>
      <c r="AW349" s="71"/>
      <c r="AX349" s="71"/>
      <c r="AY349" s="71"/>
      <c r="BB349" s="25"/>
      <c r="BC349" s="21"/>
      <c r="BG349" s="18"/>
      <c r="BN349" s="22"/>
      <c r="BO349" s="22"/>
      <c r="BP349" s="22"/>
      <c r="BQ349" s="22"/>
      <c r="BR349" s="15"/>
      <c r="CF349" s="15"/>
      <c r="CL349" s="22"/>
      <c r="CM349" s="15"/>
      <c r="CR349" s="22"/>
      <c r="CT349" s="15"/>
      <c r="CW349" s="22"/>
      <c r="DA349" s="15"/>
      <c r="DH349" s="15"/>
      <c r="DJ349" s="22"/>
      <c r="DO349" s="15"/>
      <c r="DV349" s="15"/>
      <c r="EC349" s="15"/>
      <c r="EJ349" s="15"/>
      <c r="EQ349" s="15"/>
      <c r="EX349" s="15"/>
      <c r="FE349" s="15"/>
      <c r="FL349" s="15"/>
      <c r="FS349" s="15"/>
      <c r="FZ349" s="15"/>
      <c r="GG349" s="15"/>
      <c r="GN349" s="15"/>
      <c r="GP349" s="22"/>
      <c r="GQ349" s="22"/>
      <c r="GR349" s="22"/>
      <c r="GS349" s="22"/>
      <c r="GT349" s="22"/>
      <c r="GU349" s="15"/>
      <c r="GV349" s="22"/>
      <c r="GW349" s="22"/>
      <c r="GX349" s="22"/>
      <c r="GY349" s="18"/>
      <c r="GZ349" s="18"/>
      <c r="HA349" s="18"/>
      <c r="HB349" s="18"/>
      <c r="HC349" s="18"/>
      <c r="HD349" s="18"/>
      <c r="HE349" s="18"/>
      <c r="HF349" s="18"/>
      <c r="HG349" s="18"/>
      <c r="HH349" s="18"/>
      <c r="HI349" s="18"/>
      <c r="HJ349" s="18"/>
      <c r="HK349" s="18"/>
      <c r="HL349" s="18"/>
      <c r="HM349" s="18"/>
      <c r="HN349" s="18"/>
      <c r="HO349" s="18"/>
      <c r="HP349" s="18"/>
      <c r="HQ349" s="18"/>
      <c r="HR349" s="18"/>
      <c r="HS349" s="18"/>
      <c r="HT349" s="18"/>
      <c r="HU349" s="18"/>
      <c r="HV349" s="18"/>
      <c r="HW349" s="18"/>
      <c r="HX349" s="18"/>
      <c r="HY349" s="18"/>
      <c r="HZ349" s="18"/>
      <c r="IA349" s="18"/>
      <c r="IB349" s="18"/>
      <c r="IC349" s="18"/>
      <c r="ID349" s="18"/>
      <c r="IE349" s="18"/>
      <c r="IF349" s="18"/>
      <c r="IG349" s="18"/>
      <c r="IH349" s="18"/>
      <c r="II349" s="18"/>
      <c r="IJ349" s="18"/>
      <c r="IK349" s="18"/>
      <c r="IL349" s="18"/>
      <c r="IM349" s="18"/>
      <c r="IN349" s="18"/>
      <c r="IO349" s="18"/>
      <c r="IP349" s="18"/>
      <c r="IQ349" s="18"/>
      <c r="IR349" s="18"/>
      <c r="IS349" s="18"/>
      <c r="IT349" s="18"/>
      <c r="IU349" s="18"/>
      <c r="IV349" s="18"/>
      <c r="IW349" s="18"/>
      <c r="IX349" s="18"/>
      <c r="IY349" s="18"/>
      <c r="IZ349" s="18"/>
      <c r="JA349" s="18"/>
      <c r="JB349" s="18"/>
      <c r="JC349" s="18"/>
      <c r="JD349" s="18"/>
      <c r="JE349" s="18"/>
      <c r="JF349" s="18"/>
    </row>
    <row r="350" spans="36:266" x14ac:dyDescent="0.3">
      <c r="AJ350" s="24"/>
      <c r="AK350" s="24"/>
      <c r="AL350" s="20"/>
      <c r="AM350" s="23"/>
      <c r="AN350" s="18"/>
      <c r="AO350" s="24"/>
      <c r="AU350" s="19"/>
      <c r="AV350" s="19"/>
      <c r="AW350" s="71"/>
      <c r="AX350" s="71"/>
      <c r="AY350" s="71"/>
      <c r="BB350" s="25"/>
      <c r="BC350" s="21"/>
      <c r="BG350" s="18"/>
      <c r="BN350" s="22"/>
      <c r="BO350" s="22"/>
      <c r="BP350" s="22"/>
      <c r="BQ350" s="22"/>
      <c r="BR350" s="15"/>
      <c r="CF350" s="15"/>
      <c r="CL350" s="22"/>
      <c r="CM350" s="15"/>
      <c r="CR350" s="22"/>
      <c r="CT350" s="15"/>
      <c r="CW350" s="22"/>
      <c r="DA350" s="15"/>
      <c r="DH350" s="15"/>
      <c r="DJ350" s="22"/>
      <c r="DO350" s="15"/>
      <c r="DV350" s="15"/>
      <c r="EC350" s="15"/>
      <c r="EJ350" s="15"/>
      <c r="EQ350" s="15"/>
      <c r="EX350" s="15"/>
      <c r="FE350" s="15"/>
      <c r="FL350" s="15"/>
      <c r="FS350" s="15"/>
      <c r="FZ350" s="15"/>
      <c r="GG350" s="15"/>
      <c r="GN350" s="15"/>
      <c r="GP350" s="22"/>
      <c r="GQ350" s="22"/>
      <c r="GR350" s="22"/>
      <c r="GS350" s="22"/>
      <c r="GT350" s="22"/>
      <c r="GU350" s="15"/>
      <c r="GV350" s="22"/>
      <c r="GW350" s="22"/>
      <c r="GX350" s="22"/>
      <c r="GY350" s="18"/>
      <c r="GZ350" s="18"/>
      <c r="HA350" s="18"/>
      <c r="HB350" s="18"/>
      <c r="HC350" s="18"/>
      <c r="HD350" s="18"/>
      <c r="HE350" s="18"/>
      <c r="HF350" s="18"/>
      <c r="HG350" s="18"/>
      <c r="HH350" s="18"/>
      <c r="HI350" s="18"/>
      <c r="HJ350" s="18"/>
      <c r="HK350" s="18"/>
      <c r="HL350" s="18"/>
      <c r="HM350" s="18"/>
      <c r="HN350" s="18"/>
      <c r="HO350" s="18"/>
      <c r="HP350" s="18"/>
      <c r="HQ350" s="18"/>
      <c r="HR350" s="18"/>
      <c r="HS350" s="18"/>
      <c r="HT350" s="18"/>
      <c r="HU350" s="18"/>
      <c r="HV350" s="18"/>
      <c r="HW350" s="18"/>
      <c r="HX350" s="18"/>
      <c r="HY350" s="18"/>
      <c r="HZ350" s="18"/>
      <c r="IA350" s="18"/>
      <c r="IB350" s="18"/>
      <c r="IC350" s="18"/>
      <c r="ID350" s="18"/>
      <c r="IE350" s="18"/>
      <c r="IF350" s="18"/>
      <c r="IG350" s="18"/>
      <c r="IH350" s="18"/>
      <c r="II350" s="18"/>
      <c r="IJ350" s="18"/>
      <c r="IK350" s="18"/>
      <c r="IL350" s="18"/>
      <c r="IM350" s="18"/>
      <c r="IN350" s="18"/>
      <c r="IO350" s="18"/>
      <c r="IP350" s="18"/>
      <c r="IQ350" s="18"/>
      <c r="IR350" s="18"/>
      <c r="IS350" s="18"/>
      <c r="IT350" s="18"/>
      <c r="IU350" s="18"/>
      <c r="IV350" s="18"/>
      <c r="IW350" s="18"/>
      <c r="IX350" s="18"/>
      <c r="IY350" s="18"/>
      <c r="IZ350" s="18"/>
      <c r="JA350" s="18"/>
      <c r="JB350" s="18"/>
      <c r="JC350" s="18"/>
      <c r="JD350" s="18"/>
      <c r="JE350" s="18"/>
      <c r="JF350" s="18"/>
    </row>
    <row r="351" spans="36:266" x14ac:dyDescent="0.3">
      <c r="AJ351" s="24"/>
      <c r="AK351" s="24"/>
      <c r="AL351" s="20"/>
      <c r="AM351" s="23"/>
      <c r="AN351" s="18"/>
      <c r="AO351" s="24"/>
      <c r="AU351" s="19"/>
      <c r="AV351" s="19"/>
      <c r="AW351" s="71"/>
      <c r="AX351" s="71"/>
      <c r="AY351" s="71"/>
      <c r="BB351" s="25"/>
      <c r="BC351" s="21"/>
      <c r="BG351" s="18"/>
      <c r="BN351" s="22"/>
      <c r="BO351" s="22"/>
      <c r="BP351" s="22"/>
      <c r="BQ351" s="22"/>
      <c r="BR351" s="15"/>
      <c r="CF351" s="15"/>
      <c r="CL351" s="22"/>
      <c r="CM351" s="15"/>
      <c r="CR351" s="22"/>
      <c r="CT351" s="15"/>
      <c r="CW351" s="22"/>
      <c r="DA351" s="15"/>
      <c r="DH351" s="15"/>
      <c r="DJ351" s="22"/>
      <c r="DO351" s="15"/>
      <c r="DV351" s="15"/>
      <c r="EC351" s="15"/>
      <c r="EJ351" s="15"/>
      <c r="EQ351" s="15"/>
      <c r="EX351" s="15"/>
      <c r="FE351" s="15"/>
      <c r="FL351" s="15"/>
      <c r="FS351" s="15"/>
      <c r="FZ351" s="15"/>
      <c r="GG351" s="15"/>
      <c r="GN351" s="15"/>
      <c r="GP351" s="22"/>
      <c r="GQ351" s="22"/>
      <c r="GR351" s="22"/>
      <c r="GS351" s="22"/>
      <c r="GT351" s="22"/>
      <c r="GU351" s="15"/>
      <c r="GV351" s="22"/>
      <c r="GW351" s="22"/>
      <c r="GX351" s="22"/>
      <c r="GY351" s="18"/>
      <c r="GZ351" s="18"/>
      <c r="HA351" s="18"/>
      <c r="HB351" s="18"/>
      <c r="HC351" s="18"/>
      <c r="HD351" s="18"/>
      <c r="HE351" s="18"/>
      <c r="HF351" s="18"/>
      <c r="HG351" s="18"/>
      <c r="HH351" s="18"/>
      <c r="HI351" s="18"/>
      <c r="HJ351" s="18"/>
      <c r="HK351" s="18"/>
      <c r="HL351" s="18"/>
      <c r="HM351" s="18"/>
      <c r="HN351" s="18"/>
      <c r="HO351" s="18"/>
      <c r="HP351" s="18"/>
      <c r="HQ351" s="18"/>
      <c r="HR351" s="18"/>
      <c r="HS351" s="18"/>
      <c r="HT351" s="18"/>
      <c r="HU351" s="18"/>
      <c r="HV351" s="18"/>
      <c r="HW351" s="18"/>
      <c r="HX351" s="18"/>
      <c r="HY351" s="18"/>
      <c r="HZ351" s="18"/>
      <c r="IA351" s="18"/>
      <c r="IB351" s="18"/>
      <c r="IC351" s="18"/>
      <c r="ID351" s="18"/>
      <c r="IE351" s="18"/>
      <c r="IF351" s="18"/>
      <c r="IG351" s="18"/>
      <c r="IH351" s="18"/>
      <c r="II351" s="18"/>
      <c r="IJ351" s="18"/>
      <c r="IK351" s="18"/>
      <c r="IL351" s="18"/>
      <c r="IM351" s="18"/>
      <c r="IN351" s="18"/>
      <c r="IO351" s="18"/>
      <c r="IP351" s="18"/>
      <c r="IQ351" s="18"/>
      <c r="IR351" s="18"/>
      <c r="IS351" s="18"/>
      <c r="IT351" s="18"/>
      <c r="IU351" s="18"/>
      <c r="IV351" s="18"/>
      <c r="IW351" s="18"/>
      <c r="IX351" s="18"/>
      <c r="IY351" s="18"/>
      <c r="IZ351" s="18"/>
      <c r="JA351" s="18"/>
      <c r="JB351" s="18"/>
      <c r="JC351" s="18"/>
      <c r="JD351" s="18"/>
      <c r="JE351" s="18"/>
      <c r="JF351" s="18"/>
    </row>
    <row r="352" spans="36:266" x14ac:dyDescent="0.3">
      <c r="AJ352" s="24"/>
      <c r="AK352" s="24"/>
      <c r="AL352" s="20"/>
      <c r="AM352" s="23"/>
      <c r="AN352" s="18"/>
      <c r="AO352" s="24"/>
      <c r="AU352" s="19"/>
      <c r="AV352" s="19"/>
      <c r="AW352" s="71"/>
      <c r="AX352" s="71"/>
      <c r="AY352" s="71"/>
      <c r="BB352" s="25"/>
      <c r="BC352" s="21"/>
      <c r="BG352" s="18"/>
      <c r="BN352" s="22"/>
      <c r="BO352" s="22"/>
      <c r="BP352" s="22"/>
      <c r="BQ352" s="22"/>
      <c r="BR352" s="15"/>
      <c r="CF352" s="15"/>
      <c r="CL352" s="22"/>
      <c r="CM352" s="15"/>
      <c r="CR352" s="22"/>
      <c r="CT352" s="15"/>
      <c r="CW352" s="22"/>
      <c r="DA352" s="15"/>
      <c r="DH352" s="15"/>
      <c r="DJ352" s="22"/>
      <c r="DO352" s="15"/>
      <c r="DV352" s="15"/>
      <c r="EC352" s="15"/>
      <c r="EJ352" s="15"/>
      <c r="EQ352" s="15"/>
      <c r="EX352" s="15"/>
      <c r="FE352" s="15"/>
      <c r="FL352" s="15"/>
      <c r="FS352" s="15"/>
      <c r="FZ352" s="15"/>
      <c r="GG352" s="15"/>
      <c r="GN352" s="15"/>
      <c r="GP352" s="22"/>
      <c r="GQ352" s="22"/>
      <c r="GR352" s="22"/>
      <c r="GS352" s="22"/>
      <c r="GT352" s="22"/>
      <c r="GU352" s="15"/>
      <c r="GV352" s="22"/>
      <c r="GW352" s="22"/>
      <c r="GX352" s="22"/>
      <c r="GY352" s="18"/>
      <c r="GZ352" s="18"/>
      <c r="HA352" s="18"/>
      <c r="HB352" s="18"/>
      <c r="HC352" s="18"/>
      <c r="HD352" s="18"/>
      <c r="HE352" s="18"/>
      <c r="HF352" s="18"/>
      <c r="HG352" s="18"/>
      <c r="HH352" s="18"/>
      <c r="HI352" s="18"/>
      <c r="HJ352" s="18"/>
      <c r="HK352" s="18"/>
      <c r="HL352" s="18"/>
      <c r="HM352" s="18"/>
      <c r="HN352" s="18"/>
      <c r="HO352" s="18"/>
      <c r="HP352" s="18"/>
      <c r="HQ352" s="18"/>
      <c r="HR352" s="18"/>
      <c r="HS352" s="18"/>
      <c r="HT352" s="18"/>
      <c r="HU352" s="18"/>
      <c r="HV352" s="18"/>
      <c r="HW352" s="18"/>
      <c r="HX352" s="18"/>
      <c r="HY352" s="18"/>
      <c r="HZ352" s="18"/>
      <c r="IA352" s="18"/>
      <c r="IB352" s="18"/>
      <c r="IC352" s="18"/>
      <c r="ID352" s="18"/>
      <c r="IE352" s="18"/>
      <c r="IF352" s="18"/>
      <c r="IG352" s="18"/>
      <c r="IH352" s="18"/>
      <c r="II352" s="18"/>
      <c r="IJ352" s="18"/>
      <c r="IK352" s="18"/>
      <c r="IL352" s="18"/>
      <c r="IM352" s="18"/>
      <c r="IN352" s="18"/>
      <c r="IO352" s="18"/>
      <c r="IP352" s="18"/>
      <c r="IQ352" s="18"/>
      <c r="IR352" s="18"/>
      <c r="IS352" s="18"/>
      <c r="IT352" s="18"/>
      <c r="IU352" s="18"/>
      <c r="IV352" s="18"/>
      <c r="IW352" s="18"/>
      <c r="IX352" s="18"/>
      <c r="IY352" s="18"/>
      <c r="IZ352" s="18"/>
      <c r="JA352" s="18"/>
      <c r="JB352" s="18"/>
      <c r="JC352" s="18"/>
      <c r="JD352" s="18"/>
      <c r="JE352" s="18"/>
      <c r="JF352" s="18"/>
    </row>
    <row r="353" spans="36:266" x14ac:dyDescent="0.3">
      <c r="AJ353" s="24"/>
      <c r="AK353" s="24"/>
      <c r="AL353" s="20"/>
      <c r="AM353" s="23"/>
      <c r="AN353" s="18"/>
      <c r="AO353" s="24"/>
      <c r="AU353" s="19"/>
      <c r="AV353" s="19"/>
      <c r="AW353" s="71"/>
      <c r="AX353" s="71"/>
      <c r="AY353" s="71"/>
      <c r="BB353" s="25"/>
      <c r="BC353" s="21"/>
      <c r="BG353" s="18"/>
      <c r="BN353" s="22"/>
      <c r="BO353" s="22"/>
      <c r="BP353" s="22"/>
      <c r="BQ353" s="22"/>
      <c r="BR353" s="15"/>
      <c r="CF353" s="15"/>
      <c r="CL353" s="22"/>
      <c r="CM353" s="15"/>
      <c r="CR353" s="22"/>
      <c r="CT353" s="15"/>
      <c r="CW353" s="22"/>
      <c r="DA353" s="15"/>
      <c r="DH353" s="15"/>
      <c r="DJ353" s="22"/>
      <c r="DO353" s="15"/>
      <c r="DV353" s="15"/>
      <c r="EC353" s="15"/>
      <c r="EJ353" s="15"/>
      <c r="EQ353" s="15"/>
      <c r="EX353" s="15"/>
      <c r="FE353" s="15"/>
      <c r="FL353" s="15"/>
      <c r="FS353" s="15"/>
      <c r="FZ353" s="15"/>
      <c r="GG353" s="15"/>
      <c r="GN353" s="15"/>
      <c r="GP353" s="22"/>
      <c r="GQ353" s="22"/>
      <c r="GR353" s="22"/>
      <c r="GS353" s="22"/>
      <c r="GT353" s="22"/>
      <c r="GU353" s="15"/>
      <c r="GV353" s="22"/>
      <c r="GW353" s="22"/>
      <c r="GX353" s="22"/>
      <c r="GY353" s="18"/>
      <c r="GZ353" s="18"/>
      <c r="HA353" s="18"/>
      <c r="HB353" s="18"/>
      <c r="HC353" s="18"/>
      <c r="HD353" s="18"/>
      <c r="HE353" s="18"/>
      <c r="HF353" s="18"/>
      <c r="HG353" s="18"/>
      <c r="HH353" s="18"/>
      <c r="HI353" s="18"/>
      <c r="HJ353" s="18"/>
      <c r="HK353" s="18"/>
      <c r="HL353" s="18"/>
      <c r="HM353" s="18"/>
      <c r="HN353" s="18"/>
      <c r="HO353" s="18"/>
      <c r="HP353" s="18"/>
      <c r="HQ353" s="18"/>
      <c r="HR353" s="18"/>
      <c r="HS353" s="18"/>
      <c r="HT353" s="18"/>
      <c r="HU353" s="18"/>
      <c r="HV353" s="18"/>
      <c r="HW353" s="18"/>
      <c r="HX353" s="18"/>
      <c r="HY353" s="18"/>
      <c r="HZ353" s="18"/>
      <c r="IA353" s="18"/>
      <c r="IB353" s="18"/>
      <c r="IC353" s="18"/>
      <c r="ID353" s="18"/>
      <c r="IE353" s="18"/>
      <c r="IF353" s="18"/>
      <c r="IG353" s="18"/>
      <c r="IH353" s="18"/>
      <c r="II353" s="18"/>
      <c r="IJ353" s="18"/>
      <c r="IK353" s="18"/>
      <c r="IL353" s="18"/>
      <c r="IM353" s="18"/>
      <c r="IN353" s="18"/>
      <c r="IO353" s="18"/>
      <c r="IP353" s="18"/>
      <c r="IQ353" s="18"/>
      <c r="IR353" s="18"/>
      <c r="IS353" s="18"/>
      <c r="IT353" s="18"/>
      <c r="IU353" s="18"/>
      <c r="IV353" s="18"/>
      <c r="IW353" s="18"/>
      <c r="IX353" s="18"/>
      <c r="IY353" s="18"/>
      <c r="IZ353" s="18"/>
      <c r="JA353" s="18"/>
      <c r="JB353" s="18"/>
      <c r="JC353" s="18"/>
      <c r="JD353" s="18"/>
      <c r="JE353" s="18"/>
      <c r="JF353" s="18"/>
    </row>
    <row r="354" spans="36:266" x14ac:dyDescent="0.3">
      <c r="AJ354" s="24"/>
      <c r="AK354" s="24"/>
      <c r="AL354" s="20"/>
      <c r="AM354" s="23"/>
      <c r="AN354" s="18"/>
      <c r="AO354" s="24"/>
      <c r="AU354" s="19"/>
      <c r="AV354" s="19"/>
      <c r="AW354" s="71"/>
      <c r="AX354" s="71"/>
      <c r="AY354" s="71"/>
      <c r="BB354" s="25"/>
      <c r="BC354" s="21"/>
      <c r="BG354" s="18"/>
      <c r="BN354" s="22"/>
      <c r="BO354" s="22"/>
      <c r="BP354" s="22"/>
      <c r="BQ354" s="22"/>
      <c r="BR354" s="15"/>
      <c r="CF354" s="15"/>
      <c r="CL354" s="22"/>
      <c r="CM354" s="15"/>
      <c r="CR354" s="22"/>
      <c r="CT354" s="15"/>
      <c r="CW354" s="22"/>
      <c r="DA354" s="15"/>
      <c r="DH354" s="15"/>
      <c r="DJ354" s="22"/>
      <c r="DO354" s="15"/>
      <c r="DV354" s="15"/>
      <c r="EC354" s="15"/>
      <c r="EJ354" s="15"/>
      <c r="EQ354" s="15"/>
      <c r="EX354" s="15"/>
      <c r="FE354" s="15"/>
      <c r="FL354" s="15"/>
      <c r="FS354" s="15"/>
      <c r="FZ354" s="15"/>
      <c r="GG354" s="15"/>
      <c r="GN354" s="15"/>
      <c r="GP354" s="22"/>
      <c r="GQ354" s="22"/>
      <c r="GR354" s="22"/>
      <c r="GS354" s="22"/>
      <c r="GT354" s="22"/>
      <c r="GU354" s="15"/>
      <c r="GV354" s="22"/>
      <c r="GW354" s="22"/>
      <c r="GX354" s="22"/>
      <c r="GY354" s="18"/>
      <c r="GZ354" s="18"/>
      <c r="HA354" s="18"/>
      <c r="HB354" s="18"/>
      <c r="HC354" s="18"/>
      <c r="HD354" s="18"/>
      <c r="HE354" s="18"/>
      <c r="HF354" s="18"/>
      <c r="HG354" s="18"/>
      <c r="HH354" s="18"/>
      <c r="HI354" s="18"/>
      <c r="HJ354" s="18"/>
      <c r="HK354" s="18"/>
      <c r="HL354" s="18"/>
      <c r="HM354" s="18"/>
      <c r="HN354" s="18"/>
      <c r="HO354" s="18"/>
      <c r="HP354" s="18"/>
      <c r="HQ354" s="18"/>
      <c r="HR354" s="18"/>
      <c r="HS354" s="18"/>
      <c r="HT354" s="18"/>
      <c r="HU354" s="18"/>
      <c r="HV354" s="18"/>
      <c r="HW354" s="18"/>
      <c r="HX354" s="18"/>
      <c r="HY354" s="18"/>
      <c r="HZ354" s="18"/>
      <c r="IA354" s="18"/>
      <c r="IB354" s="18"/>
      <c r="IC354" s="18"/>
      <c r="ID354" s="18"/>
      <c r="IE354" s="18"/>
      <c r="IF354" s="18"/>
      <c r="IG354" s="18"/>
      <c r="IH354" s="18"/>
      <c r="II354" s="18"/>
      <c r="IJ354" s="18"/>
      <c r="IK354" s="18"/>
      <c r="IL354" s="18"/>
      <c r="IM354" s="18"/>
      <c r="IN354" s="18"/>
      <c r="IO354" s="18"/>
      <c r="IP354" s="18"/>
      <c r="IQ354" s="18"/>
      <c r="IR354" s="18"/>
      <c r="IS354" s="18"/>
      <c r="IT354" s="18"/>
      <c r="IU354" s="18"/>
      <c r="IV354" s="18"/>
      <c r="IW354" s="18"/>
      <c r="IX354" s="18"/>
      <c r="IY354" s="18"/>
      <c r="IZ354" s="18"/>
      <c r="JA354" s="18"/>
      <c r="JB354" s="18"/>
      <c r="JC354" s="18"/>
      <c r="JD354" s="18"/>
      <c r="JE354" s="18"/>
      <c r="JF354" s="18"/>
    </row>
    <row r="355" spans="36:266" x14ac:dyDescent="0.3">
      <c r="AJ355" s="24"/>
      <c r="AK355" s="24"/>
      <c r="AL355" s="20"/>
      <c r="AM355" s="23"/>
      <c r="AN355" s="18"/>
      <c r="AO355" s="24"/>
      <c r="AU355" s="19"/>
      <c r="AV355" s="19"/>
      <c r="AW355" s="71"/>
      <c r="AX355" s="71"/>
      <c r="AY355" s="71"/>
      <c r="BB355" s="25"/>
      <c r="BC355" s="21"/>
      <c r="BG355" s="18"/>
      <c r="BN355" s="22"/>
      <c r="BO355" s="22"/>
      <c r="BP355" s="22"/>
      <c r="BQ355" s="22"/>
      <c r="BR355" s="15"/>
      <c r="CF355" s="15"/>
      <c r="CL355" s="22"/>
      <c r="CM355" s="15"/>
      <c r="CR355" s="22"/>
      <c r="CT355" s="15"/>
      <c r="CW355" s="22"/>
      <c r="DA355" s="15"/>
      <c r="DH355" s="15"/>
      <c r="DJ355" s="22"/>
      <c r="DO355" s="15"/>
      <c r="DV355" s="15"/>
      <c r="EC355" s="15"/>
      <c r="EJ355" s="15"/>
      <c r="EQ355" s="15"/>
      <c r="EX355" s="15"/>
      <c r="FE355" s="15"/>
      <c r="FL355" s="15"/>
      <c r="FS355" s="15"/>
      <c r="FZ355" s="15"/>
      <c r="GG355" s="15"/>
      <c r="GN355" s="15"/>
      <c r="GP355" s="22"/>
      <c r="GQ355" s="22"/>
      <c r="GR355" s="22"/>
      <c r="GS355" s="22"/>
      <c r="GT355" s="22"/>
      <c r="GU355" s="15"/>
      <c r="GV355" s="22"/>
      <c r="GW355" s="22"/>
      <c r="GX355" s="22"/>
      <c r="GY355" s="18"/>
      <c r="GZ355" s="18"/>
      <c r="HA355" s="18"/>
      <c r="HB355" s="18"/>
      <c r="HC355" s="18"/>
      <c r="HD355" s="18"/>
      <c r="HE355" s="18"/>
      <c r="HF355" s="18"/>
      <c r="HG355" s="18"/>
      <c r="HH355" s="18"/>
      <c r="HI355" s="18"/>
      <c r="HJ355" s="18"/>
      <c r="HK355" s="18"/>
      <c r="HL355" s="18"/>
      <c r="HM355" s="18"/>
      <c r="HN355" s="18"/>
      <c r="HO355" s="18"/>
      <c r="HP355" s="18"/>
      <c r="HQ355" s="18"/>
      <c r="HR355" s="18"/>
      <c r="HS355" s="18"/>
      <c r="HT355" s="18"/>
      <c r="HU355" s="18"/>
      <c r="HV355" s="18"/>
      <c r="HW355" s="18"/>
      <c r="HX355" s="18"/>
      <c r="HY355" s="18"/>
      <c r="HZ355" s="18"/>
      <c r="IA355" s="18"/>
      <c r="IB355" s="18"/>
      <c r="IC355" s="18"/>
      <c r="ID355" s="18"/>
      <c r="IE355" s="18"/>
      <c r="IF355" s="18"/>
      <c r="IG355" s="18"/>
      <c r="IH355" s="18"/>
      <c r="II355" s="18"/>
      <c r="IJ355" s="18"/>
      <c r="IK355" s="18"/>
      <c r="IL355" s="18"/>
      <c r="IM355" s="18"/>
      <c r="IN355" s="18"/>
      <c r="IO355" s="18"/>
      <c r="IP355" s="18"/>
      <c r="IQ355" s="18"/>
      <c r="IR355" s="18"/>
      <c r="IS355" s="18"/>
      <c r="IT355" s="18"/>
      <c r="IU355" s="18"/>
      <c r="IV355" s="18"/>
      <c r="IW355" s="18"/>
      <c r="IX355" s="18"/>
      <c r="IY355" s="18"/>
      <c r="IZ355" s="18"/>
      <c r="JA355" s="18"/>
      <c r="JB355" s="18"/>
      <c r="JC355" s="18"/>
      <c r="JD355" s="18"/>
      <c r="JE355" s="18"/>
      <c r="JF355" s="18"/>
    </row>
    <row r="356" spans="36:266" x14ac:dyDescent="0.3">
      <c r="AJ356" s="24"/>
      <c r="AK356" s="24"/>
      <c r="AL356" s="20"/>
      <c r="AM356" s="23"/>
      <c r="AN356" s="18"/>
      <c r="AO356" s="24"/>
      <c r="AU356" s="19"/>
      <c r="AV356" s="19"/>
      <c r="AW356" s="71"/>
      <c r="AX356" s="71"/>
      <c r="AY356" s="71"/>
      <c r="BB356" s="25"/>
      <c r="BC356" s="21"/>
      <c r="BG356" s="18"/>
      <c r="BN356" s="22"/>
      <c r="BO356" s="22"/>
      <c r="BP356" s="22"/>
      <c r="BQ356" s="22"/>
      <c r="BR356" s="15"/>
      <c r="CF356" s="15"/>
      <c r="CL356" s="22"/>
      <c r="CM356" s="15"/>
      <c r="CR356" s="22"/>
      <c r="CT356" s="15"/>
      <c r="CW356" s="22"/>
      <c r="DA356" s="15"/>
      <c r="DH356" s="15"/>
      <c r="DJ356" s="22"/>
      <c r="DO356" s="15"/>
      <c r="DV356" s="15"/>
      <c r="EC356" s="15"/>
      <c r="EJ356" s="15"/>
      <c r="EQ356" s="15"/>
      <c r="EX356" s="15"/>
      <c r="FE356" s="15"/>
      <c r="FL356" s="15"/>
      <c r="FS356" s="15"/>
      <c r="FZ356" s="15"/>
      <c r="GG356" s="15"/>
      <c r="GN356" s="15"/>
      <c r="GP356" s="22"/>
      <c r="GQ356" s="22"/>
      <c r="GR356" s="22"/>
      <c r="GS356" s="22"/>
      <c r="GT356" s="22"/>
      <c r="GU356" s="15"/>
      <c r="GV356" s="22"/>
      <c r="GW356" s="22"/>
      <c r="GX356" s="22"/>
      <c r="GY356" s="18"/>
      <c r="GZ356" s="18"/>
      <c r="HA356" s="18"/>
      <c r="HB356" s="18"/>
      <c r="HC356" s="18"/>
      <c r="HD356" s="18"/>
      <c r="HE356" s="18"/>
      <c r="HF356" s="18"/>
      <c r="HG356" s="18"/>
      <c r="HH356" s="18"/>
      <c r="HI356" s="18"/>
      <c r="HJ356" s="18"/>
      <c r="HK356" s="18"/>
      <c r="HL356" s="18"/>
      <c r="HM356" s="18"/>
      <c r="HN356" s="18"/>
      <c r="HO356" s="18"/>
      <c r="HP356" s="18"/>
      <c r="HQ356" s="18"/>
      <c r="HR356" s="18"/>
      <c r="HS356" s="18"/>
      <c r="HT356" s="18"/>
      <c r="HU356" s="18"/>
      <c r="HV356" s="18"/>
      <c r="HW356" s="18"/>
      <c r="HX356" s="18"/>
      <c r="HY356" s="18"/>
      <c r="HZ356" s="18"/>
      <c r="IA356" s="18"/>
      <c r="IB356" s="18"/>
      <c r="IC356" s="18"/>
      <c r="ID356" s="18"/>
      <c r="IE356" s="18"/>
      <c r="IF356" s="18"/>
      <c r="IG356" s="18"/>
      <c r="IH356" s="18"/>
      <c r="II356" s="18"/>
      <c r="IJ356" s="18"/>
      <c r="IK356" s="18"/>
      <c r="IL356" s="18"/>
      <c r="IM356" s="18"/>
      <c r="IN356" s="18"/>
      <c r="IO356" s="18"/>
      <c r="IP356" s="18"/>
      <c r="IQ356" s="18"/>
      <c r="IR356" s="18"/>
      <c r="IS356" s="18"/>
      <c r="IT356" s="18"/>
      <c r="IU356" s="18"/>
      <c r="IV356" s="18"/>
      <c r="IW356" s="18"/>
      <c r="IX356" s="18"/>
      <c r="IY356" s="18"/>
      <c r="IZ356" s="18"/>
      <c r="JA356" s="18"/>
      <c r="JB356" s="18"/>
      <c r="JC356" s="18"/>
      <c r="JD356" s="18"/>
      <c r="JE356" s="18"/>
      <c r="JF356" s="18"/>
    </row>
    <row r="357" spans="36:266" x14ac:dyDescent="0.3">
      <c r="AJ357" s="24"/>
      <c r="AK357" s="24"/>
      <c r="AL357" s="20"/>
      <c r="AM357" s="23"/>
      <c r="AN357" s="18"/>
      <c r="AO357" s="24"/>
      <c r="AU357" s="19"/>
      <c r="AV357" s="19"/>
      <c r="AW357" s="71"/>
      <c r="AX357" s="71"/>
      <c r="AY357" s="71"/>
      <c r="BB357" s="25"/>
      <c r="BC357" s="21"/>
      <c r="BG357" s="18"/>
      <c r="BN357" s="22"/>
      <c r="BO357" s="22"/>
      <c r="BP357" s="22"/>
      <c r="BQ357" s="22"/>
      <c r="BR357" s="15"/>
      <c r="CF357" s="15"/>
      <c r="CL357" s="22"/>
      <c r="CM357" s="15"/>
      <c r="CR357" s="22"/>
      <c r="CT357" s="15"/>
      <c r="CW357" s="22"/>
      <c r="DA357" s="15"/>
      <c r="DH357" s="15"/>
      <c r="DJ357" s="22"/>
      <c r="DO357" s="15"/>
      <c r="DV357" s="15"/>
      <c r="EC357" s="15"/>
      <c r="EJ357" s="15"/>
      <c r="EQ357" s="15"/>
      <c r="EX357" s="15"/>
      <c r="FE357" s="15"/>
      <c r="FL357" s="15"/>
      <c r="FS357" s="15"/>
      <c r="FZ357" s="15"/>
      <c r="GG357" s="15"/>
      <c r="GN357" s="15"/>
      <c r="GP357" s="22"/>
      <c r="GQ357" s="22"/>
      <c r="GR357" s="22"/>
      <c r="GS357" s="22"/>
      <c r="GT357" s="22"/>
      <c r="GU357" s="15"/>
      <c r="GV357" s="22"/>
      <c r="GW357" s="22"/>
      <c r="GX357" s="22"/>
      <c r="GY357" s="18"/>
      <c r="GZ357" s="18"/>
      <c r="HA357" s="18"/>
      <c r="HB357" s="18"/>
      <c r="HC357" s="18"/>
      <c r="HD357" s="18"/>
      <c r="HE357" s="18"/>
      <c r="HF357" s="18"/>
      <c r="HG357" s="18"/>
      <c r="HH357" s="18"/>
      <c r="HI357" s="18"/>
      <c r="HJ357" s="18"/>
      <c r="HK357" s="18"/>
      <c r="HL357" s="18"/>
      <c r="HM357" s="18"/>
      <c r="HN357" s="18"/>
      <c r="HO357" s="18"/>
      <c r="HP357" s="18"/>
      <c r="HQ357" s="18"/>
      <c r="HR357" s="18"/>
      <c r="HS357" s="18"/>
      <c r="HT357" s="18"/>
      <c r="HU357" s="18"/>
      <c r="HV357" s="18"/>
      <c r="HW357" s="18"/>
      <c r="HX357" s="18"/>
      <c r="HY357" s="18"/>
      <c r="HZ357" s="18"/>
      <c r="IA357" s="18"/>
      <c r="IB357" s="18"/>
      <c r="IC357" s="18"/>
      <c r="ID357" s="18"/>
      <c r="IE357" s="18"/>
      <c r="IF357" s="18"/>
      <c r="IG357" s="18"/>
      <c r="IH357" s="18"/>
      <c r="II357" s="18"/>
      <c r="IJ357" s="18"/>
      <c r="IK357" s="18"/>
      <c r="IL357" s="18"/>
      <c r="IM357" s="18"/>
      <c r="IN357" s="18"/>
      <c r="IO357" s="18"/>
      <c r="IP357" s="18"/>
      <c r="IQ357" s="18"/>
      <c r="IR357" s="18"/>
      <c r="IS357" s="18"/>
      <c r="IT357" s="18"/>
      <c r="IU357" s="18"/>
      <c r="IV357" s="18"/>
      <c r="IW357" s="18"/>
      <c r="IX357" s="18"/>
      <c r="IY357" s="18"/>
      <c r="IZ357" s="18"/>
      <c r="JA357" s="18"/>
      <c r="JB357" s="18"/>
      <c r="JC357" s="18"/>
      <c r="JD357" s="18"/>
      <c r="JE357" s="18"/>
      <c r="JF357" s="18"/>
    </row>
    <row r="358" spans="36:266" x14ac:dyDescent="0.3">
      <c r="AJ358" s="24"/>
      <c r="AK358" s="24"/>
      <c r="AL358" s="20"/>
      <c r="AM358" s="23"/>
      <c r="AN358" s="18"/>
      <c r="AO358" s="24"/>
      <c r="AU358" s="19"/>
      <c r="AV358" s="19"/>
      <c r="AW358" s="71"/>
      <c r="AX358" s="71"/>
      <c r="AY358" s="71"/>
      <c r="BB358" s="25"/>
      <c r="BC358" s="21"/>
      <c r="BG358" s="18"/>
      <c r="BN358" s="22"/>
      <c r="BO358" s="22"/>
      <c r="BP358" s="22"/>
      <c r="BQ358" s="22"/>
      <c r="BR358" s="15"/>
      <c r="CF358" s="15"/>
      <c r="CL358" s="22"/>
      <c r="CM358" s="15"/>
      <c r="CR358" s="22"/>
      <c r="CT358" s="15"/>
      <c r="CW358" s="22"/>
      <c r="DA358" s="15"/>
      <c r="DH358" s="15"/>
      <c r="DJ358" s="22"/>
      <c r="DO358" s="15"/>
      <c r="DV358" s="15"/>
      <c r="EC358" s="15"/>
      <c r="EJ358" s="15"/>
      <c r="EQ358" s="15"/>
      <c r="EX358" s="15"/>
      <c r="FE358" s="15"/>
      <c r="FL358" s="15"/>
      <c r="FS358" s="15"/>
      <c r="FZ358" s="15"/>
      <c r="GG358" s="15"/>
      <c r="GN358" s="15"/>
      <c r="GP358" s="22"/>
      <c r="GQ358" s="22"/>
      <c r="GR358" s="22"/>
      <c r="GS358" s="22"/>
      <c r="GT358" s="22"/>
      <c r="GU358" s="15"/>
      <c r="GV358" s="22"/>
      <c r="GW358" s="22"/>
      <c r="GX358" s="22"/>
      <c r="GY358" s="18"/>
      <c r="GZ358" s="18"/>
      <c r="HA358" s="18"/>
      <c r="HB358" s="18"/>
      <c r="HC358" s="18"/>
      <c r="HD358" s="18"/>
      <c r="HE358" s="18"/>
      <c r="HF358" s="18"/>
      <c r="HG358" s="18"/>
      <c r="HH358" s="18"/>
      <c r="HI358" s="18"/>
      <c r="HJ358" s="18"/>
      <c r="HK358" s="18"/>
      <c r="HL358" s="18"/>
      <c r="HM358" s="18"/>
      <c r="HN358" s="18"/>
      <c r="HO358" s="18"/>
      <c r="HP358" s="18"/>
      <c r="HQ358" s="18"/>
      <c r="HR358" s="18"/>
      <c r="HS358" s="18"/>
      <c r="HT358" s="18"/>
      <c r="HU358" s="18"/>
      <c r="HV358" s="18"/>
      <c r="HW358" s="18"/>
      <c r="HX358" s="18"/>
      <c r="HY358" s="18"/>
      <c r="HZ358" s="18"/>
      <c r="IA358" s="18"/>
      <c r="IB358" s="18"/>
      <c r="IC358" s="18"/>
      <c r="ID358" s="18"/>
      <c r="IE358" s="18"/>
      <c r="IF358" s="18"/>
      <c r="IG358" s="18"/>
      <c r="IH358" s="18"/>
      <c r="II358" s="18"/>
      <c r="IJ358" s="18"/>
      <c r="IK358" s="18"/>
      <c r="IL358" s="18"/>
      <c r="IM358" s="18"/>
      <c r="IN358" s="18"/>
      <c r="IO358" s="18"/>
      <c r="IP358" s="18"/>
      <c r="IQ358" s="18"/>
      <c r="IR358" s="18"/>
      <c r="IS358" s="18"/>
      <c r="IT358" s="18"/>
      <c r="IU358" s="18"/>
      <c r="IV358" s="18"/>
      <c r="IW358" s="18"/>
      <c r="IX358" s="18"/>
      <c r="IY358" s="18"/>
      <c r="IZ358" s="18"/>
      <c r="JA358" s="18"/>
      <c r="JB358" s="18"/>
      <c r="JC358" s="18"/>
      <c r="JD358" s="18"/>
      <c r="JE358" s="18"/>
      <c r="JF358" s="18"/>
    </row>
    <row r="359" spans="36:266" x14ac:dyDescent="0.3">
      <c r="AJ359" s="24"/>
      <c r="AK359" s="24"/>
      <c r="AL359" s="20"/>
      <c r="AM359" s="23"/>
      <c r="AN359" s="18"/>
      <c r="AO359" s="24"/>
      <c r="AU359" s="19"/>
      <c r="AV359" s="19"/>
      <c r="AW359" s="71"/>
      <c r="AX359" s="71"/>
      <c r="AY359" s="71"/>
      <c r="BB359" s="25"/>
      <c r="BC359" s="21"/>
      <c r="BG359" s="18"/>
      <c r="BN359" s="22"/>
      <c r="BO359" s="22"/>
      <c r="BP359" s="22"/>
      <c r="BQ359" s="22"/>
      <c r="BR359" s="15"/>
      <c r="CF359" s="15"/>
      <c r="CL359" s="22"/>
      <c r="CM359" s="15"/>
      <c r="CR359" s="22"/>
      <c r="CT359" s="15"/>
      <c r="CW359" s="22"/>
      <c r="DA359" s="15"/>
      <c r="DH359" s="15"/>
      <c r="DJ359" s="22"/>
      <c r="DO359" s="15"/>
      <c r="DV359" s="15"/>
      <c r="EC359" s="15"/>
      <c r="EJ359" s="15"/>
      <c r="EQ359" s="15"/>
      <c r="EX359" s="15"/>
      <c r="FE359" s="15"/>
      <c r="FL359" s="15"/>
      <c r="FS359" s="15"/>
      <c r="FZ359" s="15"/>
      <c r="GG359" s="15"/>
      <c r="GN359" s="15"/>
      <c r="GP359" s="22"/>
      <c r="GQ359" s="22"/>
      <c r="GR359" s="22"/>
      <c r="GS359" s="22"/>
      <c r="GT359" s="22"/>
      <c r="GU359" s="15"/>
      <c r="GV359" s="22"/>
      <c r="GW359" s="22"/>
      <c r="GX359" s="22"/>
      <c r="GY359" s="18"/>
      <c r="GZ359" s="18"/>
      <c r="HA359" s="18"/>
      <c r="HB359" s="18"/>
      <c r="HC359" s="18"/>
      <c r="HD359" s="18"/>
      <c r="HE359" s="18"/>
      <c r="HF359" s="18"/>
      <c r="HG359" s="18"/>
      <c r="HH359" s="18"/>
      <c r="HI359" s="18"/>
      <c r="HJ359" s="18"/>
      <c r="HK359" s="18"/>
      <c r="HL359" s="18"/>
      <c r="HM359" s="18"/>
      <c r="HN359" s="18"/>
      <c r="HO359" s="18"/>
      <c r="HP359" s="18"/>
      <c r="HQ359" s="18"/>
      <c r="HR359" s="18"/>
      <c r="HS359" s="18"/>
      <c r="HT359" s="18"/>
      <c r="HU359" s="18"/>
      <c r="HV359" s="18"/>
      <c r="HW359" s="18"/>
      <c r="HX359" s="18"/>
      <c r="HY359" s="18"/>
      <c r="HZ359" s="18"/>
      <c r="IA359" s="18"/>
      <c r="IB359" s="18"/>
      <c r="IC359" s="18"/>
      <c r="ID359" s="18"/>
      <c r="IE359" s="18"/>
      <c r="IF359" s="18"/>
      <c r="IG359" s="18"/>
      <c r="IH359" s="18"/>
      <c r="II359" s="18"/>
      <c r="IJ359" s="18"/>
      <c r="IK359" s="18"/>
      <c r="IL359" s="18"/>
      <c r="IM359" s="18"/>
      <c r="IN359" s="18"/>
      <c r="IO359" s="18"/>
      <c r="IP359" s="18"/>
      <c r="IQ359" s="18"/>
      <c r="IR359" s="18"/>
      <c r="IS359" s="18"/>
      <c r="IT359" s="18"/>
      <c r="IU359" s="18"/>
      <c r="IV359" s="18"/>
      <c r="IW359" s="18"/>
      <c r="IX359" s="18"/>
      <c r="IY359" s="18"/>
      <c r="IZ359" s="18"/>
      <c r="JA359" s="18"/>
      <c r="JB359" s="18"/>
      <c r="JC359" s="18"/>
      <c r="JD359" s="18"/>
      <c r="JE359" s="18"/>
      <c r="JF359" s="18"/>
    </row>
    <row r="360" spans="36:266" x14ac:dyDescent="0.3">
      <c r="AJ360" s="24"/>
      <c r="AK360" s="24"/>
      <c r="AL360" s="20"/>
      <c r="AM360" s="23"/>
      <c r="AN360" s="18"/>
      <c r="AO360" s="24"/>
      <c r="AU360" s="19"/>
      <c r="AV360" s="19"/>
      <c r="AW360" s="71"/>
      <c r="AX360" s="71"/>
      <c r="AY360" s="71"/>
      <c r="BB360" s="25"/>
      <c r="BC360" s="21"/>
      <c r="BG360" s="18"/>
      <c r="BN360" s="22"/>
      <c r="BO360" s="22"/>
      <c r="BP360" s="22"/>
      <c r="BQ360" s="22"/>
      <c r="BR360" s="15"/>
      <c r="CF360" s="15"/>
      <c r="CL360" s="22"/>
      <c r="CM360" s="15"/>
      <c r="CR360" s="22"/>
      <c r="CT360" s="15"/>
      <c r="CW360" s="22"/>
      <c r="DA360" s="15"/>
      <c r="DH360" s="15"/>
      <c r="DJ360" s="22"/>
      <c r="DO360" s="15"/>
      <c r="DV360" s="15"/>
      <c r="EC360" s="15"/>
      <c r="EJ360" s="15"/>
      <c r="EQ360" s="15"/>
      <c r="EX360" s="15"/>
      <c r="FE360" s="15"/>
      <c r="FL360" s="15"/>
      <c r="FS360" s="15"/>
      <c r="FZ360" s="15"/>
      <c r="GG360" s="15"/>
      <c r="GN360" s="15"/>
      <c r="GP360" s="22"/>
      <c r="GQ360" s="22"/>
      <c r="GR360" s="22"/>
      <c r="GS360" s="22"/>
      <c r="GT360" s="22"/>
      <c r="GU360" s="15"/>
      <c r="GV360" s="22"/>
      <c r="GW360" s="22"/>
      <c r="GX360" s="22"/>
      <c r="GY360" s="18"/>
      <c r="GZ360" s="18"/>
      <c r="HA360" s="18"/>
      <c r="HB360" s="18"/>
      <c r="HC360" s="18"/>
      <c r="HD360" s="18"/>
      <c r="HE360" s="18"/>
      <c r="HF360" s="18"/>
      <c r="HG360" s="18"/>
      <c r="HH360" s="18"/>
      <c r="HI360" s="18"/>
      <c r="HJ360" s="18"/>
      <c r="HK360" s="18"/>
      <c r="HL360" s="18"/>
      <c r="HM360" s="18"/>
      <c r="HN360" s="18"/>
      <c r="HO360" s="18"/>
      <c r="HP360" s="18"/>
      <c r="HQ360" s="18"/>
      <c r="HR360" s="18"/>
      <c r="HS360" s="18"/>
      <c r="HT360" s="18"/>
      <c r="HU360" s="18"/>
      <c r="HV360" s="18"/>
      <c r="HW360" s="18"/>
      <c r="HX360" s="18"/>
      <c r="HY360" s="18"/>
      <c r="HZ360" s="18"/>
      <c r="IA360" s="18"/>
      <c r="IB360" s="18"/>
      <c r="IC360" s="18"/>
      <c r="ID360" s="18"/>
      <c r="IE360" s="18"/>
      <c r="IF360" s="18"/>
      <c r="IG360" s="18"/>
      <c r="IH360" s="18"/>
      <c r="II360" s="18"/>
      <c r="IJ360" s="18"/>
      <c r="IK360" s="18"/>
      <c r="IL360" s="18"/>
      <c r="IM360" s="18"/>
      <c r="IN360" s="18"/>
      <c r="IO360" s="18"/>
      <c r="IP360" s="18"/>
      <c r="IQ360" s="18"/>
      <c r="IR360" s="18"/>
      <c r="IS360" s="18"/>
      <c r="IT360" s="18"/>
      <c r="IU360" s="18"/>
      <c r="IV360" s="18"/>
      <c r="IW360" s="18"/>
      <c r="IX360" s="18"/>
      <c r="IY360" s="18"/>
      <c r="IZ360" s="18"/>
      <c r="JA360" s="18"/>
      <c r="JB360" s="18"/>
      <c r="JC360" s="18"/>
      <c r="JD360" s="18"/>
      <c r="JE360" s="18"/>
      <c r="JF360" s="18"/>
    </row>
    <row r="361" spans="36:266" x14ac:dyDescent="0.3">
      <c r="AJ361" s="24"/>
      <c r="AK361" s="24"/>
      <c r="AL361" s="20"/>
      <c r="AM361" s="23"/>
      <c r="AN361" s="18"/>
      <c r="AO361" s="24"/>
      <c r="AU361" s="19"/>
      <c r="AV361" s="19"/>
      <c r="AW361" s="71"/>
      <c r="AX361" s="71"/>
      <c r="AY361" s="71"/>
      <c r="BB361" s="25"/>
      <c r="BC361" s="21"/>
      <c r="BG361" s="18"/>
      <c r="BN361" s="22"/>
      <c r="BO361" s="22"/>
      <c r="BP361" s="22"/>
      <c r="BQ361" s="22"/>
      <c r="BR361" s="15"/>
      <c r="CF361" s="15"/>
      <c r="CL361" s="22"/>
      <c r="CM361" s="15"/>
      <c r="CR361" s="22"/>
      <c r="CT361" s="15"/>
      <c r="CW361" s="22"/>
      <c r="DA361" s="15"/>
      <c r="DH361" s="15"/>
      <c r="DJ361" s="22"/>
      <c r="DO361" s="15"/>
      <c r="DV361" s="15"/>
      <c r="EC361" s="15"/>
      <c r="EJ361" s="15"/>
      <c r="EQ361" s="15"/>
      <c r="EX361" s="15"/>
      <c r="FE361" s="15"/>
      <c r="FL361" s="15"/>
      <c r="FS361" s="15"/>
      <c r="FZ361" s="15"/>
      <c r="GG361" s="15"/>
      <c r="GN361" s="15"/>
      <c r="GP361" s="22"/>
      <c r="GQ361" s="22"/>
      <c r="GR361" s="22"/>
      <c r="GS361" s="22"/>
      <c r="GT361" s="22"/>
      <c r="GU361" s="15"/>
      <c r="GV361" s="22"/>
      <c r="GW361" s="22"/>
      <c r="GX361" s="22"/>
      <c r="GY361" s="18"/>
      <c r="GZ361" s="18"/>
      <c r="HA361" s="18"/>
      <c r="HB361" s="18"/>
      <c r="HC361" s="18"/>
      <c r="HD361" s="18"/>
      <c r="HE361" s="18"/>
      <c r="HF361" s="18"/>
      <c r="HG361" s="18"/>
      <c r="HH361" s="18"/>
      <c r="HI361" s="18"/>
      <c r="HJ361" s="18"/>
      <c r="HK361" s="18"/>
      <c r="HL361" s="18"/>
      <c r="HM361" s="18"/>
      <c r="HN361" s="18"/>
      <c r="HO361" s="18"/>
      <c r="HP361" s="18"/>
      <c r="HQ361" s="18"/>
      <c r="HR361" s="18"/>
      <c r="HS361" s="18"/>
      <c r="HT361" s="18"/>
      <c r="HU361" s="18"/>
      <c r="HV361" s="18"/>
      <c r="HW361" s="18"/>
      <c r="HX361" s="18"/>
      <c r="HY361" s="18"/>
      <c r="HZ361" s="18"/>
      <c r="IA361" s="18"/>
      <c r="IB361" s="18"/>
      <c r="IC361" s="18"/>
      <c r="ID361" s="18"/>
      <c r="IE361" s="18"/>
      <c r="IF361" s="18"/>
      <c r="IG361" s="18"/>
      <c r="IH361" s="18"/>
      <c r="II361" s="18"/>
      <c r="IJ361" s="18"/>
      <c r="IK361" s="18"/>
      <c r="IL361" s="18"/>
      <c r="IM361" s="18"/>
      <c r="IN361" s="18"/>
      <c r="IO361" s="18"/>
      <c r="IP361" s="18"/>
      <c r="IQ361" s="18"/>
      <c r="IR361" s="18"/>
      <c r="IS361" s="18"/>
      <c r="IT361" s="18"/>
      <c r="IU361" s="18"/>
      <c r="IV361" s="18"/>
      <c r="IW361" s="18"/>
      <c r="IX361" s="18"/>
      <c r="IY361" s="18"/>
      <c r="IZ361" s="18"/>
      <c r="JA361" s="18"/>
      <c r="JB361" s="18"/>
      <c r="JC361" s="18"/>
      <c r="JD361" s="18"/>
      <c r="JE361" s="18"/>
      <c r="JF361" s="18"/>
    </row>
    <row r="362" spans="36:266" x14ac:dyDescent="0.3">
      <c r="AJ362" s="24"/>
      <c r="AK362" s="24"/>
      <c r="AL362" s="20"/>
      <c r="AM362" s="23"/>
      <c r="AN362" s="18"/>
      <c r="AO362" s="24"/>
      <c r="AU362" s="19"/>
      <c r="AV362" s="19"/>
      <c r="AW362" s="71"/>
      <c r="AX362" s="71"/>
      <c r="AY362" s="71"/>
      <c r="BB362" s="25"/>
      <c r="BC362" s="21"/>
      <c r="BG362" s="18"/>
      <c r="BN362" s="22"/>
      <c r="BO362" s="22"/>
      <c r="BP362" s="22"/>
      <c r="BQ362" s="22"/>
      <c r="BR362" s="15"/>
      <c r="CF362" s="15"/>
      <c r="CL362" s="22"/>
      <c r="CM362" s="15"/>
      <c r="CR362" s="22"/>
      <c r="CT362" s="15"/>
      <c r="CW362" s="22"/>
      <c r="DA362" s="15"/>
      <c r="DH362" s="15"/>
      <c r="DJ362" s="22"/>
      <c r="DO362" s="15"/>
      <c r="DV362" s="15"/>
      <c r="EC362" s="15"/>
      <c r="EJ362" s="15"/>
      <c r="EQ362" s="15"/>
      <c r="EX362" s="15"/>
      <c r="FE362" s="15"/>
      <c r="FL362" s="15"/>
      <c r="FS362" s="15"/>
      <c r="FZ362" s="15"/>
      <c r="GG362" s="15"/>
      <c r="GN362" s="15"/>
      <c r="GP362" s="22"/>
      <c r="GQ362" s="22"/>
      <c r="GR362" s="22"/>
      <c r="GS362" s="22"/>
      <c r="GT362" s="22"/>
      <c r="GU362" s="15"/>
      <c r="GV362" s="22"/>
      <c r="GW362" s="22"/>
      <c r="GX362" s="22"/>
      <c r="GY362" s="18"/>
      <c r="GZ362" s="18"/>
      <c r="HA362" s="18"/>
      <c r="HB362" s="18"/>
      <c r="HC362" s="18"/>
      <c r="HD362" s="18"/>
      <c r="HE362" s="18"/>
      <c r="HF362" s="18"/>
      <c r="HG362" s="18"/>
      <c r="HH362" s="18"/>
      <c r="HI362" s="18"/>
      <c r="HJ362" s="18"/>
      <c r="HK362" s="18"/>
      <c r="HL362" s="18"/>
      <c r="HM362" s="18"/>
      <c r="HN362" s="18"/>
      <c r="HO362" s="18"/>
      <c r="HP362" s="18"/>
      <c r="HQ362" s="18"/>
      <c r="HR362" s="18"/>
      <c r="HS362" s="18"/>
      <c r="HT362" s="18"/>
      <c r="HU362" s="18"/>
      <c r="HV362" s="18"/>
      <c r="HW362" s="18"/>
      <c r="HX362" s="18"/>
      <c r="HY362" s="18"/>
      <c r="HZ362" s="18"/>
      <c r="IA362" s="18"/>
      <c r="IB362" s="18"/>
      <c r="IC362" s="18"/>
      <c r="ID362" s="18"/>
      <c r="IE362" s="18"/>
      <c r="IF362" s="18"/>
      <c r="IG362" s="18"/>
      <c r="IH362" s="18"/>
      <c r="II362" s="18"/>
      <c r="IJ362" s="18"/>
      <c r="IK362" s="18"/>
      <c r="IL362" s="18"/>
      <c r="IM362" s="18"/>
      <c r="IN362" s="18"/>
      <c r="IO362" s="18"/>
      <c r="IP362" s="18"/>
      <c r="IQ362" s="18"/>
      <c r="IR362" s="18"/>
      <c r="IS362" s="18"/>
      <c r="IT362" s="18"/>
      <c r="IU362" s="18"/>
      <c r="IV362" s="18"/>
      <c r="IW362" s="18"/>
      <c r="IX362" s="18"/>
      <c r="IY362" s="18"/>
      <c r="IZ362" s="18"/>
      <c r="JA362" s="18"/>
      <c r="JB362" s="18"/>
      <c r="JC362" s="18"/>
      <c r="JD362" s="18"/>
      <c r="JE362" s="18"/>
      <c r="JF362" s="18"/>
    </row>
    <row r="363" spans="36:266" x14ac:dyDescent="0.3">
      <c r="AJ363" s="24"/>
      <c r="AK363" s="24"/>
      <c r="AL363" s="20"/>
      <c r="AM363" s="23"/>
      <c r="AN363" s="18"/>
      <c r="AO363" s="24"/>
      <c r="AU363" s="19"/>
      <c r="AV363" s="19"/>
      <c r="AW363" s="71"/>
      <c r="AX363" s="71"/>
      <c r="AY363" s="71"/>
      <c r="BB363" s="25"/>
      <c r="BC363" s="21"/>
      <c r="BG363" s="18"/>
      <c r="BN363" s="22"/>
      <c r="BO363" s="22"/>
      <c r="BP363" s="22"/>
      <c r="BQ363" s="22"/>
      <c r="BR363" s="15"/>
      <c r="CF363" s="15"/>
      <c r="CL363" s="22"/>
      <c r="CM363" s="15"/>
      <c r="CR363" s="22"/>
      <c r="CT363" s="15"/>
      <c r="CW363" s="22"/>
      <c r="DA363" s="15"/>
      <c r="DH363" s="15"/>
      <c r="DJ363" s="22"/>
      <c r="DO363" s="15"/>
      <c r="DV363" s="15"/>
      <c r="EC363" s="15"/>
      <c r="EJ363" s="15"/>
      <c r="EQ363" s="15"/>
      <c r="EX363" s="15"/>
      <c r="FE363" s="15"/>
      <c r="FL363" s="15"/>
      <c r="FS363" s="15"/>
      <c r="FZ363" s="15"/>
      <c r="GG363" s="15"/>
      <c r="GN363" s="15"/>
      <c r="GP363" s="22"/>
      <c r="GQ363" s="22"/>
      <c r="GR363" s="22"/>
      <c r="GS363" s="22"/>
      <c r="GT363" s="22"/>
      <c r="GU363" s="15"/>
      <c r="GV363" s="22"/>
      <c r="GW363" s="22"/>
      <c r="GX363" s="22"/>
      <c r="GY363" s="18"/>
      <c r="GZ363" s="18"/>
      <c r="HA363" s="18"/>
      <c r="HB363" s="18"/>
      <c r="HC363" s="18"/>
      <c r="HD363" s="18"/>
      <c r="HE363" s="18"/>
      <c r="HF363" s="18"/>
      <c r="HG363" s="18"/>
      <c r="HH363" s="18"/>
      <c r="HI363" s="18"/>
      <c r="HJ363" s="18"/>
      <c r="HK363" s="18"/>
      <c r="HL363" s="18"/>
      <c r="HM363" s="18"/>
      <c r="HN363" s="18"/>
      <c r="HO363" s="18"/>
      <c r="HP363" s="18"/>
      <c r="HQ363" s="18"/>
      <c r="HR363" s="18"/>
      <c r="HS363" s="18"/>
      <c r="HT363" s="18"/>
      <c r="HU363" s="18"/>
      <c r="HV363" s="18"/>
      <c r="HW363" s="18"/>
      <c r="HX363" s="18"/>
      <c r="HY363" s="18"/>
      <c r="HZ363" s="18"/>
      <c r="IA363" s="18"/>
      <c r="IB363" s="18"/>
      <c r="IC363" s="18"/>
      <c r="ID363" s="18"/>
      <c r="IE363" s="18"/>
      <c r="IF363" s="18"/>
      <c r="IG363" s="18"/>
      <c r="IH363" s="18"/>
      <c r="II363" s="18"/>
      <c r="IJ363" s="18"/>
      <c r="IK363" s="18"/>
      <c r="IL363" s="18"/>
      <c r="IM363" s="18"/>
      <c r="IN363" s="18"/>
      <c r="IO363" s="18"/>
      <c r="IP363" s="18"/>
      <c r="IQ363" s="18"/>
      <c r="IR363" s="18"/>
      <c r="IS363" s="18"/>
      <c r="IT363" s="18"/>
      <c r="IU363" s="18"/>
      <c r="IV363" s="18"/>
      <c r="IW363" s="18"/>
      <c r="IX363" s="18"/>
      <c r="IY363" s="18"/>
      <c r="IZ363" s="18"/>
      <c r="JA363" s="18"/>
      <c r="JB363" s="18"/>
      <c r="JC363" s="18"/>
      <c r="JD363" s="18"/>
      <c r="JE363" s="18"/>
      <c r="JF363" s="18"/>
    </row>
    <row r="364" spans="36:266" x14ac:dyDescent="0.3">
      <c r="AJ364" s="24"/>
      <c r="AK364" s="24"/>
      <c r="AL364" s="20"/>
      <c r="AM364" s="23"/>
      <c r="AN364" s="18"/>
      <c r="AO364" s="24"/>
      <c r="AU364" s="19"/>
      <c r="AV364" s="19"/>
      <c r="AW364" s="71"/>
      <c r="AX364" s="71"/>
      <c r="AY364" s="71"/>
      <c r="BB364" s="25"/>
      <c r="BC364" s="21"/>
      <c r="BG364" s="18"/>
      <c r="BN364" s="22"/>
      <c r="BO364" s="22"/>
      <c r="BP364" s="22"/>
      <c r="BQ364" s="22"/>
      <c r="BR364" s="15"/>
      <c r="CF364" s="15"/>
      <c r="CL364" s="22"/>
      <c r="CM364" s="15"/>
      <c r="CR364" s="22"/>
      <c r="CT364" s="15"/>
      <c r="CW364" s="22"/>
      <c r="DA364" s="15"/>
      <c r="DH364" s="15"/>
      <c r="DJ364" s="22"/>
      <c r="DO364" s="15"/>
      <c r="DV364" s="15"/>
      <c r="EC364" s="15"/>
      <c r="EJ364" s="15"/>
      <c r="EQ364" s="15"/>
      <c r="EX364" s="15"/>
      <c r="FE364" s="15"/>
      <c r="FL364" s="15"/>
      <c r="FS364" s="15"/>
      <c r="FZ364" s="15"/>
      <c r="GG364" s="15"/>
      <c r="GN364" s="15"/>
      <c r="GP364" s="22"/>
      <c r="GQ364" s="22"/>
      <c r="GR364" s="22"/>
      <c r="GS364" s="22"/>
      <c r="GT364" s="22"/>
      <c r="GU364" s="15"/>
      <c r="GV364" s="22"/>
      <c r="GW364" s="22"/>
      <c r="GX364" s="22"/>
      <c r="GY364" s="18"/>
      <c r="GZ364" s="18"/>
      <c r="HA364" s="18"/>
      <c r="HB364" s="18"/>
      <c r="HC364" s="18"/>
      <c r="HD364" s="18"/>
      <c r="HE364" s="18"/>
      <c r="HF364" s="18"/>
      <c r="HG364" s="18"/>
      <c r="HH364" s="18"/>
      <c r="HI364" s="18"/>
      <c r="HJ364" s="18"/>
      <c r="HK364" s="18"/>
      <c r="HL364" s="18"/>
      <c r="HM364" s="18"/>
      <c r="HN364" s="18"/>
      <c r="HO364" s="18"/>
      <c r="HP364" s="18"/>
      <c r="HQ364" s="18"/>
      <c r="HR364" s="18"/>
      <c r="HS364" s="18"/>
      <c r="HT364" s="18"/>
      <c r="HU364" s="18"/>
      <c r="HV364" s="18"/>
      <c r="HW364" s="18"/>
      <c r="HX364" s="18"/>
      <c r="HY364" s="18"/>
      <c r="HZ364" s="18"/>
      <c r="IA364" s="18"/>
      <c r="IB364" s="18"/>
      <c r="IC364" s="18"/>
      <c r="ID364" s="18"/>
      <c r="IE364" s="18"/>
      <c r="IF364" s="18"/>
      <c r="IG364" s="18"/>
      <c r="IH364" s="18"/>
      <c r="II364" s="18"/>
      <c r="IJ364" s="18"/>
      <c r="IK364" s="18"/>
      <c r="IL364" s="18"/>
      <c r="IM364" s="18"/>
      <c r="IN364" s="18"/>
      <c r="IO364" s="18"/>
      <c r="IP364" s="18"/>
      <c r="IQ364" s="18"/>
      <c r="IR364" s="18"/>
      <c r="IS364" s="18"/>
      <c r="IT364" s="18"/>
      <c r="IU364" s="18"/>
      <c r="IV364" s="18"/>
      <c r="IW364" s="18"/>
      <c r="IX364" s="18"/>
      <c r="IY364" s="18"/>
      <c r="IZ364" s="18"/>
      <c r="JA364" s="18"/>
      <c r="JB364" s="18"/>
      <c r="JC364" s="18"/>
      <c r="JD364" s="18"/>
      <c r="JE364" s="18"/>
      <c r="JF364" s="18"/>
    </row>
    <row r="365" spans="36:266" x14ac:dyDescent="0.3">
      <c r="AJ365" s="24"/>
      <c r="AK365" s="24"/>
      <c r="AL365" s="20"/>
      <c r="AM365" s="23"/>
      <c r="AN365" s="18"/>
      <c r="AO365" s="24"/>
      <c r="AU365" s="19"/>
      <c r="AV365" s="19"/>
      <c r="AW365" s="71"/>
      <c r="AX365" s="71"/>
      <c r="AY365" s="71"/>
      <c r="BB365" s="25"/>
      <c r="BC365" s="21"/>
      <c r="BG365" s="18"/>
      <c r="BN365" s="22"/>
      <c r="BO365" s="22"/>
      <c r="BP365" s="22"/>
      <c r="BQ365" s="22"/>
      <c r="BR365" s="15"/>
      <c r="CF365" s="15"/>
      <c r="CL365" s="22"/>
      <c r="CM365" s="15"/>
      <c r="CR365" s="22"/>
      <c r="CT365" s="15"/>
      <c r="CW365" s="22"/>
      <c r="DA365" s="15"/>
      <c r="DH365" s="15"/>
      <c r="DJ365" s="22"/>
      <c r="DO365" s="15"/>
      <c r="DV365" s="15"/>
      <c r="EC365" s="15"/>
      <c r="EJ365" s="15"/>
      <c r="EQ365" s="15"/>
      <c r="EX365" s="15"/>
      <c r="FE365" s="15"/>
      <c r="FL365" s="15"/>
      <c r="FS365" s="15"/>
      <c r="FZ365" s="15"/>
      <c r="GG365" s="15"/>
      <c r="GN365" s="15"/>
      <c r="GP365" s="22"/>
      <c r="GQ365" s="22"/>
      <c r="GR365" s="22"/>
      <c r="GS365" s="22"/>
      <c r="GT365" s="22"/>
      <c r="GU365" s="15"/>
      <c r="GV365" s="22"/>
      <c r="GW365" s="22"/>
      <c r="GX365" s="22"/>
      <c r="GY365" s="18"/>
      <c r="GZ365" s="18"/>
      <c r="HA365" s="18"/>
      <c r="HB365" s="18"/>
      <c r="HC365" s="18"/>
      <c r="HD365" s="18"/>
      <c r="HE365" s="18"/>
      <c r="HF365" s="18"/>
      <c r="HG365" s="18"/>
      <c r="HH365" s="18"/>
      <c r="HI365" s="18"/>
      <c r="HJ365" s="18"/>
      <c r="HK365" s="18"/>
      <c r="HL365" s="18"/>
      <c r="HM365" s="18"/>
      <c r="HN365" s="18"/>
      <c r="HO365" s="18"/>
      <c r="HP365" s="18"/>
      <c r="HQ365" s="18"/>
      <c r="HR365" s="18"/>
      <c r="HS365" s="18"/>
      <c r="HT365" s="18"/>
      <c r="HU365" s="18"/>
      <c r="HV365" s="18"/>
      <c r="HW365" s="18"/>
      <c r="HX365" s="18"/>
      <c r="HY365" s="18"/>
      <c r="HZ365" s="18"/>
      <c r="IA365" s="18"/>
      <c r="IB365" s="18"/>
      <c r="IC365" s="18"/>
      <c r="ID365" s="18"/>
      <c r="IE365" s="18"/>
      <c r="IF365" s="18"/>
      <c r="IG365" s="18"/>
      <c r="IH365" s="18"/>
      <c r="II365" s="18"/>
      <c r="IJ365" s="18"/>
      <c r="IK365" s="18"/>
      <c r="IL365" s="18"/>
      <c r="IM365" s="18"/>
      <c r="IN365" s="18"/>
      <c r="IO365" s="18"/>
      <c r="IP365" s="18"/>
      <c r="IQ365" s="18"/>
      <c r="IR365" s="18"/>
      <c r="IS365" s="18"/>
      <c r="IT365" s="18"/>
      <c r="IU365" s="18"/>
      <c r="IV365" s="18"/>
      <c r="IW365" s="18"/>
      <c r="IX365" s="18"/>
      <c r="IY365" s="18"/>
      <c r="IZ365" s="18"/>
      <c r="JA365" s="18"/>
      <c r="JB365" s="18"/>
      <c r="JC365" s="18"/>
      <c r="JD365" s="18"/>
      <c r="JE365" s="18"/>
      <c r="JF365" s="18"/>
    </row>
    <row r="366" spans="36:266" x14ac:dyDescent="0.3">
      <c r="AJ366" s="24"/>
      <c r="AK366" s="24"/>
      <c r="AL366" s="20"/>
      <c r="AM366" s="23"/>
      <c r="AN366" s="18"/>
      <c r="AO366" s="24"/>
      <c r="AU366" s="19"/>
      <c r="AV366" s="19"/>
      <c r="AW366" s="71"/>
      <c r="AX366" s="71"/>
      <c r="AY366" s="71"/>
      <c r="BB366" s="25"/>
      <c r="BC366" s="21"/>
      <c r="BG366" s="18"/>
      <c r="BN366" s="22"/>
      <c r="BO366" s="22"/>
      <c r="BP366" s="22"/>
      <c r="BQ366" s="22"/>
      <c r="BR366" s="15"/>
      <c r="CF366" s="15"/>
      <c r="CL366" s="22"/>
      <c r="CM366" s="15"/>
      <c r="CR366" s="22"/>
      <c r="CT366" s="15"/>
      <c r="CW366" s="22"/>
      <c r="DA366" s="15"/>
      <c r="DH366" s="15"/>
      <c r="DJ366" s="22"/>
      <c r="DO366" s="15"/>
      <c r="DV366" s="15"/>
      <c r="EC366" s="15"/>
      <c r="EJ366" s="15"/>
      <c r="EQ366" s="15"/>
      <c r="EX366" s="15"/>
      <c r="FE366" s="15"/>
      <c r="FL366" s="15"/>
      <c r="FS366" s="15"/>
      <c r="FZ366" s="15"/>
      <c r="GG366" s="15"/>
      <c r="GN366" s="15"/>
      <c r="GP366" s="22"/>
      <c r="GQ366" s="22"/>
      <c r="GR366" s="22"/>
      <c r="GS366" s="22"/>
      <c r="GT366" s="22"/>
      <c r="GU366" s="15"/>
      <c r="GV366" s="22"/>
      <c r="GW366" s="22"/>
      <c r="GX366" s="22"/>
      <c r="GY366" s="18"/>
      <c r="GZ366" s="18"/>
      <c r="HA366" s="18"/>
      <c r="HB366" s="18"/>
      <c r="HC366" s="18"/>
      <c r="HD366" s="18"/>
      <c r="HE366" s="18"/>
      <c r="HF366" s="18"/>
      <c r="HG366" s="18"/>
      <c r="HH366" s="18"/>
      <c r="HI366" s="18"/>
      <c r="HJ366" s="18"/>
      <c r="HK366" s="18"/>
      <c r="HL366" s="18"/>
      <c r="HM366" s="18"/>
      <c r="HN366" s="18"/>
      <c r="HO366" s="18"/>
      <c r="HP366" s="18"/>
      <c r="HQ366" s="18"/>
      <c r="HR366" s="18"/>
      <c r="HS366" s="18"/>
      <c r="HT366" s="18"/>
      <c r="HU366" s="18"/>
      <c r="HV366" s="18"/>
      <c r="HW366" s="18"/>
      <c r="HX366" s="18"/>
      <c r="HY366" s="18"/>
      <c r="HZ366" s="18"/>
      <c r="IA366" s="18"/>
      <c r="IB366" s="18"/>
      <c r="IC366" s="18"/>
      <c r="ID366" s="18"/>
      <c r="IE366" s="18"/>
      <c r="IF366" s="18"/>
      <c r="IG366" s="18"/>
      <c r="IH366" s="18"/>
      <c r="II366" s="18"/>
      <c r="IJ366" s="18"/>
      <c r="IK366" s="18"/>
      <c r="IL366" s="18"/>
      <c r="IM366" s="18"/>
      <c r="IN366" s="18"/>
      <c r="IO366" s="18"/>
      <c r="IP366" s="18"/>
      <c r="IQ366" s="18"/>
      <c r="IR366" s="18"/>
      <c r="IS366" s="18"/>
      <c r="IT366" s="18"/>
      <c r="IU366" s="18"/>
      <c r="IV366" s="18"/>
      <c r="IW366" s="18"/>
      <c r="IX366" s="18"/>
      <c r="IY366" s="18"/>
      <c r="IZ366" s="18"/>
      <c r="JA366" s="18"/>
      <c r="JB366" s="18"/>
      <c r="JC366" s="18"/>
      <c r="JD366" s="18"/>
      <c r="JE366" s="18"/>
      <c r="JF366" s="18"/>
    </row>
    <row r="367" spans="36:266" x14ac:dyDescent="0.3">
      <c r="AJ367" s="24"/>
      <c r="AK367" s="24"/>
      <c r="AL367" s="20"/>
      <c r="AM367" s="23"/>
      <c r="AN367" s="18"/>
      <c r="AO367" s="24"/>
      <c r="AU367" s="19"/>
      <c r="AV367" s="19"/>
      <c r="AW367" s="71"/>
      <c r="AX367" s="71"/>
      <c r="AY367" s="71"/>
      <c r="BB367" s="25"/>
      <c r="BC367" s="21"/>
      <c r="BG367" s="18"/>
      <c r="BN367" s="22"/>
      <c r="BO367" s="22"/>
      <c r="BP367" s="22"/>
      <c r="BQ367" s="22"/>
      <c r="BR367" s="15"/>
      <c r="CF367" s="15"/>
      <c r="CL367" s="22"/>
      <c r="CM367" s="15"/>
      <c r="CR367" s="22"/>
      <c r="CT367" s="15"/>
      <c r="CW367" s="22"/>
      <c r="DA367" s="15"/>
      <c r="DH367" s="15"/>
      <c r="DJ367" s="22"/>
      <c r="DO367" s="15"/>
      <c r="DV367" s="15"/>
      <c r="EC367" s="15"/>
      <c r="EJ367" s="15"/>
      <c r="EQ367" s="15"/>
      <c r="EX367" s="15"/>
      <c r="FE367" s="15"/>
      <c r="FL367" s="15"/>
      <c r="FS367" s="15"/>
      <c r="FZ367" s="15"/>
      <c r="GG367" s="15"/>
      <c r="GN367" s="15"/>
      <c r="GP367" s="22"/>
      <c r="GQ367" s="22"/>
      <c r="GR367" s="22"/>
      <c r="GS367" s="22"/>
      <c r="GT367" s="22"/>
      <c r="GU367" s="15"/>
      <c r="GV367" s="22"/>
      <c r="GW367" s="22"/>
      <c r="GX367" s="22"/>
      <c r="GY367" s="18"/>
      <c r="GZ367" s="18"/>
      <c r="HA367" s="18"/>
      <c r="HB367" s="18"/>
      <c r="HC367" s="18"/>
      <c r="HD367" s="18"/>
      <c r="HE367" s="18"/>
      <c r="HF367" s="18"/>
      <c r="HG367" s="18"/>
      <c r="HH367" s="18"/>
      <c r="HI367" s="18"/>
      <c r="HJ367" s="18"/>
      <c r="HK367" s="18"/>
      <c r="HL367" s="18"/>
      <c r="HM367" s="18"/>
      <c r="HN367" s="18"/>
      <c r="HO367" s="18"/>
      <c r="HP367" s="18"/>
      <c r="HQ367" s="18"/>
      <c r="HR367" s="18"/>
      <c r="HS367" s="18"/>
      <c r="HT367" s="18"/>
      <c r="HU367" s="18"/>
      <c r="HV367" s="18"/>
      <c r="HW367" s="18"/>
      <c r="HX367" s="18"/>
      <c r="HY367" s="18"/>
      <c r="HZ367" s="18"/>
      <c r="IA367" s="18"/>
      <c r="IB367" s="18"/>
      <c r="IC367" s="18"/>
      <c r="ID367" s="18"/>
      <c r="IE367" s="18"/>
      <c r="IF367" s="18"/>
      <c r="IG367" s="18"/>
      <c r="IH367" s="18"/>
      <c r="II367" s="18"/>
      <c r="IJ367" s="18"/>
      <c r="IK367" s="18"/>
      <c r="IL367" s="18"/>
      <c r="IM367" s="18"/>
      <c r="IN367" s="18"/>
      <c r="IO367" s="18"/>
      <c r="IP367" s="18"/>
      <c r="IQ367" s="18"/>
      <c r="IR367" s="18"/>
      <c r="IS367" s="18"/>
      <c r="IT367" s="18"/>
      <c r="IU367" s="18"/>
      <c r="IV367" s="18"/>
      <c r="IW367" s="18"/>
      <c r="IX367" s="18"/>
      <c r="IY367" s="18"/>
      <c r="IZ367" s="18"/>
      <c r="JA367" s="18"/>
      <c r="JB367" s="18"/>
      <c r="JC367" s="18"/>
      <c r="JD367" s="18"/>
      <c r="JE367" s="18"/>
      <c r="JF367" s="18"/>
    </row>
    <row r="368" spans="36:266" x14ac:dyDescent="0.3">
      <c r="AJ368" s="24"/>
      <c r="AK368" s="24"/>
      <c r="AL368" s="20"/>
      <c r="AM368" s="23"/>
      <c r="AN368" s="18"/>
      <c r="AO368" s="24"/>
      <c r="AU368" s="19"/>
      <c r="AV368" s="19"/>
      <c r="AW368" s="71"/>
      <c r="AX368" s="71"/>
      <c r="AY368" s="71"/>
      <c r="BB368" s="25"/>
      <c r="BC368" s="21"/>
      <c r="BG368" s="18"/>
      <c r="BN368" s="22"/>
      <c r="BO368" s="22"/>
      <c r="BP368" s="22"/>
      <c r="BQ368" s="22"/>
      <c r="BR368" s="15"/>
      <c r="CF368" s="15"/>
      <c r="CL368" s="22"/>
      <c r="CM368" s="15"/>
      <c r="CR368" s="22"/>
      <c r="CT368" s="15"/>
      <c r="CW368" s="22"/>
      <c r="DA368" s="15"/>
      <c r="DH368" s="15"/>
      <c r="DJ368" s="22"/>
      <c r="DO368" s="15"/>
      <c r="DV368" s="15"/>
      <c r="EC368" s="15"/>
      <c r="EJ368" s="15"/>
      <c r="EQ368" s="15"/>
      <c r="EX368" s="15"/>
      <c r="FE368" s="15"/>
      <c r="FL368" s="15"/>
      <c r="FS368" s="15"/>
      <c r="FZ368" s="15"/>
      <c r="GG368" s="15"/>
      <c r="GN368" s="15"/>
      <c r="GP368" s="22"/>
      <c r="GQ368" s="22"/>
      <c r="GR368" s="22"/>
      <c r="GS368" s="22"/>
      <c r="GT368" s="22"/>
      <c r="GU368" s="15"/>
      <c r="GV368" s="22"/>
      <c r="GW368" s="22"/>
      <c r="GX368" s="22"/>
      <c r="GY368" s="18"/>
      <c r="GZ368" s="18"/>
      <c r="HA368" s="18"/>
      <c r="HB368" s="18"/>
      <c r="HC368" s="18"/>
      <c r="HD368" s="18"/>
      <c r="HE368" s="18"/>
      <c r="HF368" s="18"/>
      <c r="HG368" s="18"/>
      <c r="HH368" s="18"/>
      <c r="HI368" s="18"/>
      <c r="HJ368" s="18"/>
      <c r="HK368" s="18"/>
      <c r="HL368" s="18"/>
      <c r="HM368" s="18"/>
      <c r="HN368" s="18"/>
      <c r="HO368" s="18"/>
      <c r="HP368" s="18"/>
      <c r="HQ368" s="18"/>
      <c r="HR368" s="18"/>
      <c r="HS368" s="18"/>
      <c r="HT368" s="18"/>
      <c r="HU368" s="18"/>
      <c r="HV368" s="18"/>
      <c r="HW368" s="18"/>
      <c r="HX368" s="18"/>
      <c r="HY368" s="18"/>
      <c r="HZ368" s="18"/>
      <c r="IA368" s="18"/>
      <c r="IB368" s="18"/>
      <c r="IC368" s="18"/>
      <c r="ID368" s="18"/>
      <c r="IE368" s="18"/>
      <c r="IF368" s="18"/>
      <c r="IG368" s="18"/>
      <c r="IH368" s="18"/>
      <c r="II368" s="18"/>
      <c r="IJ368" s="18"/>
      <c r="IK368" s="18"/>
      <c r="IL368" s="18"/>
      <c r="IM368" s="18"/>
      <c r="IN368" s="18"/>
      <c r="IO368" s="18"/>
      <c r="IP368" s="18"/>
      <c r="IQ368" s="18"/>
      <c r="IR368" s="18"/>
      <c r="IS368" s="18"/>
      <c r="IT368" s="18"/>
      <c r="IU368" s="18"/>
      <c r="IV368" s="18"/>
      <c r="IW368" s="18"/>
      <c r="IX368" s="18"/>
      <c r="IY368" s="18"/>
      <c r="IZ368" s="18"/>
      <c r="JA368" s="18"/>
      <c r="JB368" s="18"/>
      <c r="JC368" s="18"/>
      <c r="JD368" s="18"/>
      <c r="JE368" s="18"/>
      <c r="JF368" s="18"/>
    </row>
    <row r="369" spans="36:266" x14ac:dyDescent="0.3">
      <c r="AJ369" s="24"/>
      <c r="AK369" s="24"/>
      <c r="AL369" s="20"/>
      <c r="AM369" s="23"/>
      <c r="AN369" s="18"/>
      <c r="AO369" s="24"/>
      <c r="AU369" s="19"/>
      <c r="AV369" s="19"/>
      <c r="AW369" s="71"/>
      <c r="AX369" s="71"/>
      <c r="AY369" s="71"/>
      <c r="BB369" s="25"/>
      <c r="BC369" s="21"/>
      <c r="BG369" s="18"/>
      <c r="BN369" s="22"/>
      <c r="BO369" s="22"/>
      <c r="BP369" s="22"/>
      <c r="BQ369" s="22"/>
      <c r="BR369" s="15"/>
      <c r="CF369" s="15"/>
      <c r="CL369" s="22"/>
      <c r="CM369" s="15"/>
      <c r="CR369" s="22"/>
      <c r="CT369" s="15"/>
      <c r="CW369" s="22"/>
      <c r="DA369" s="15"/>
      <c r="DH369" s="15"/>
      <c r="DJ369" s="22"/>
      <c r="DO369" s="15"/>
      <c r="DV369" s="15"/>
      <c r="EC369" s="15"/>
      <c r="EJ369" s="15"/>
      <c r="EQ369" s="15"/>
      <c r="EX369" s="15"/>
      <c r="FE369" s="15"/>
      <c r="FL369" s="15"/>
      <c r="FS369" s="15"/>
      <c r="FZ369" s="15"/>
      <c r="GG369" s="15"/>
      <c r="GN369" s="15"/>
      <c r="GP369" s="22"/>
      <c r="GQ369" s="22"/>
      <c r="GR369" s="22"/>
      <c r="GS369" s="22"/>
      <c r="GT369" s="22"/>
      <c r="GU369" s="15"/>
      <c r="GV369" s="22"/>
      <c r="GW369" s="22"/>
      <c r="GX369" s="22"/>
      <c r="GY369" s="18"/>
      <c r="GZ369" s="18"/>
      <c r="HA369" s="18"/>
      <c r="HB369" s="18"/>
      <c r="HC369" s="18"/>
      <c r="HD369" s="18"/>
      <c r="HE369" s="18"/>
      <c r="HF369" s="18"/>
      <c r="HG369" s="18"/>
      <c r="HH369" s="18"/>
      <c r="HI369" s="18"/>
      <c r="HJ369" s="18"/>
      <c r="HK369" s="18"/>
      <c r="HL369" s="18"/>
      <c r="HM369" s="18"/>
      <c r="HN369" s="18"/>
      <c r="HO369" s="18"/>
      <c r="HP369" s="18"/>
      <c r="HQ369" s="18"/>
      <c r="HR369" s="18"/>
      <c r="HS369" s="18"/>
      <c r="HT369" s="18"/>
      <c r="HU369" s="18"/>
      <c r="HV369" s="18"/>
      <c r="HW369" s="18"/>
      <c r="HX369" s="18"/>
      <c r="HY369" s="18"/>
      <c r="HZ369" s="18"/>
      <c r="IA369" s="18"/>
      <c r="IB369" s="18"/>
      <c r="IC369" s="18"/>
      <c r="ID369" s="18"/>
      <c r="IE369" s="18"/>
      <c r="IF369" s="18"/>
      <c r="IG369" s="18"/>
      <c r="IH369" s="18"/>
      <c r="II369" s="18"/>
      <c r="IJ369" s="18"/>
      <c r="IK369" s="18"/>
      <c r="IL369" s="18"/>
      <c r="IM369" s="18"/>
      <c r="IN369" s="18"/>
      <c r="IO369" s="18"/>
      <c r="IP369" s="18"/>
      <c r="IQ369" s="18"/>
      <c r="IR369" s="18"/>
      <c r="IS369" s="18"/>
      <c r="IT369" s="18"/>
      <c r="IU369" s="18"/>
      <c r="IV369" s="18"/>
      <c r="IW369" s="18"/>
      <c r="IX369" s="18"/>
      <c r="IY369" s="18"/>
      <c r="IZ369" s="18"/>
      <c r="JA369" s="18"/>
      <c r="JB369" s="18"/>
      <c r="JC369" s="18"/>
      <c r="JD369" s="18"/>
      <c r="JE369" s="18"/>
      <c r="JF369" s="18"/>
    </row>
    <row r="370" spans="36:266" x14ac:dyDescent="0.3">
      <c r="AJ370" s="24"/>
      <c r="AK370" s="24"/>
      <c r="AL370" s="20"/>
      <c r="AM370" s="23"/>
      <c r="AN370" s="18"/>
      <c r="AO370" s="24"/>
      <c r="AU370" s="19"/>
      <c r="AV370" s="19"/>
      <c r="AW370" s="71"/>
      <c r="AX370" s="71"/>
      <c r="AY370" s="71"/>
      <c r="BB370" s="25"/>
      <c r="BC370" s="21"/>
      <c r="BG370" s="18"/>
      <c r="BN370" s="22"/>
      <c r="BO370" s="22"/>
      <c r="BP370" s="22"/>
      <c r="BQ370" s="22"/>
      <c r="BR370" s="15"/>
      <c r="CF370" s="15"/>
      <c r="CL370" s="22"/>
      <c r="CM370" s="15"/>
      <c r="CR370" s="22"/>
      <c r="CT370" s="15"/>
      <c r="CW370" s="22"/>
      <c r="DA370" s="15"/>
      <c r="DH370" s="15"/>
      <c r="DJ370" s="22"/>
      <c r="DO370" s="15"/>
      <c r="DV370" s="15"/>
      <c r="EC370" s="15"/>
      <c r="EJ370" s="15"/>
      <c r="EQ370" s="15"/>
      <c r="EX370" s="15"/>
      <c r="FE370" s="15"/>
      <c r="FL370" s="15"/>
      <c r="FS370" s="15"/>
      <c r="FZ370" s="15"/>
      <c r="GG370" s="15"/>
      <c r="GN370" s="15"/>
      <c r="GP370" s="22"/>
      <c r="GQ370" s="22"/>
      <c r="GR370" s="22"/>
      <c r="GS370" s="22"/>
      <c r="GT370" s="22"/>
      <c r="GU370" s="15"/>
      <c r="GV370" s="22"/>
      <c r="GW370" s="22"/>
      <c r="GX370" s="22"/>
      <c r="GY370" s="18"/>
      <c r="GZ370" s="18"/>
      <c r="HA370" s="18"/>
      <c r="HB370" s="18"/>
      <c r="HC370" s="18"/>
      <c r="HD370" s="18"/>
      <c r="HE370" s="18"/>
      <c r="HF370" s="18"/>
      <c r="HG370" s="18"/>
      <c r="HH370" s="18"/>
      <c r="HI370" s="18"/>
      <c r="HJ370" s="18"/>
      <c r="HK370" s="18"/>
      <c r="HL370" s="18"/>
      <c r="HM370" s="18"/>
      <c r="HN370" s="18"/>
      <c r="HO370" s="18"/>
      <c r="HP370" s="18"/>
      <c r="HQ370" s="18"/>
      <c r="HR370" s="18"/>
      <c r="HS370" s="18"/>
      <c r="HT370" s="18"/>
      <c r="HU370" s="18"/>
      <c r="HV370" s="18"/>
      <c r="HW370" s="18"/>
      <c r="HX370" s="18"/>
      <c r="HY370" s="18"/>
      <c r="HZ370" s="18"/>
      <c r="IA370" s="18"/>
      <c r="IB370" s="18"/>
      <c r="IC370" s="18"/>
      <c r="ID370" s="18"/>
      <c r="IE370" s="18"/>
      <c r="IF370" s="18"/>
      <c r="IG370" s="18"/>
      <c r="IH370" s="18"/>
      <c r="II370" s="18"/>
      <c r="IJ370" s="18"/>
      <c r="IK370" s="18"/>
      <c r="IL370" s="18"/>
      <c r="IM370" s="18"/>
      <c r="IN370" s="18"/>
      <c r="IO370" s="18"/>
      <c r="IP370" s="18"/>
      <c r="IQ370" s="18"/>
      <c r="IR370" s="18"/>
      <c r="IS370" s="18"/>
      <c r="IT370" s="18"/>
      <c r="IU370" s="18"/>
      <c r="IV370" s="18"/>
      <c r="IW370" s="18"/>
      <c r="IX370" s="18"/>
      <c r="IY370" s="18"/>
      <c r="IZ370" s="18"/>
      <c r="JA370" s="18"/>
      <c r="JB370" s="18"/>
      <c r="JC370" s="18"/>
      <c r="JD370" s="18"/>
      <c r="JE370" s="18"/>
      <c r="JF370" s="18"/>
    </row>
    <row r="371" spans="36:266" x14ac:dyDescent="0.3">
      <c r="AJ371" s="24"/>
      <c r="AK371" s="24"/>
      <c r="AL371" s="20"/>
      <c r="AM371" s="23"/>
      <c r="AN371" s="18"/>
      <c r="AO371" s="24"/>
      <c r="AU371" s="19"/>
      <c r="AV371" s="19"/>
      <c r="AW371" s="71"/>
      <c r="AX371" s="71"/>
      <c r="AY371" s="71"/>
      <c r="BB371" s="25"/>
      <c r="BC371" s="21"/>
      <c r="BG371" s="18"/>
      <c r="BN371" s="22"/>
      <c r="BO371" s="22"/>
      <c r="BP371" s="22"/>
      <c r="BQ371" s="22"/>
      <c r="BR371" s="15"/>
      <c r="CF371" s="15"/>
      <c r="CL371" s="22"/>
      <c r="CM371" s="15"/>
      <c r="CR371" s="22"/>
      <c r="CT371" s="15"/>
      <c r="CW371" s="22"/>
      <c r="DA371" s="15"/>
      <c r="DH371" s="15"/>
      <c r="DJ371" s="22"/>
      <c r="DO371" s="15"/>
      <c r="DV371" s="15"/>
      <c r="EC371" s="15"/>
      <c r="EJ371" s="15"/>
      <c r="EQ371" s="15"/>
      <c r="EX371" s="15"/>
      <c r="FE371" s="15"/>
      <c r="FL371" s="15"/>
      <c r="FS371" s="15"/>
      <c r="FZ371" s="15"/>
      <c r="GG371" s="15"/>
      <c r="GN371" s="15"/>
      <c r="GP371" s="22"/>
      <c r="GQ371" s="22"/>
      <c r="GR371" s="22"/>
      <c r="GS371" s="22"/>
      <c r="GT371" s="22"/>
      <c r="GU371" s="15"/>
      <c r="GV371" s="22"/>
      <c r="GW371" s="22"/>
      <c r="GX371" s="22"/>
      <c r="GY371" s="18"/>
      <c r="GZ371" s="18"/>
      <c r="HA371" s="18"/>
      <c r="HB371" s="18"/>
      <c r="HC371" s="18"/>
      <c r="HD371" s="18"/>
      <c r="HE371" s="18"/>
      <c r="HF371" s="18"/>
      <c r="HG371" s="18"/>
      <c r="HH371" s="18"/>
      <c r="HI371" s="18"/>
      <c r="HJ371" s="18"/>
      <c r="HK371" s="18"/>
      <c r="HL371" s="18"/>
      <c r="HM371" s="18"/>
      <c r="HN371" s="18"/>
      <c r="HO371" s="18"/>
      <c r="HP371" s="18"/>
      <c r="HQ371" s="18"/>
      <c r="HR371" s="18"/>
      <c r="HS371" s="18"/>
      <c r="HT371" s="18"/>
      <c r="HU371" s="18"/>
      <c r="HV371" s="18"/>
      <c r="HW371" s="18"/>
      <c r="HX371" s="18"/>
      <c r="HY371" s="18"/>
      <c r="HZ371" s="18"/>
      <c r="IA371" s="18"/>
      <c r="IB371" s="18"/>
      <c r="IC371" s="18"/>
      <c r="ID371" s="18"/>
      <c r="IE371" s="18"/>
      <c r="IF371" s="18"/>
      <c r="IG371" s="18"/>
      <c r="IH371" s="18"/>
      <c r="II371" s="18"/>
      <c r="IJ371" s="18"/>
      <c r="IK371" s="18"/>
      <c r="IL371" s="18"/>
      <c r="IM371" s="18"/>
      <c r="IN371" s="18"/>
      <c r="IO371" s="18"/>
      <c r="IP371" s="18"/>
      <c r="IQ371" s="18"/>
      <c r="IR371" s="18"/>
      <c r="IS371" s="18"/>
      <c r="IT371" s="18"/>
      <c r="IU371" s="18"/>
      <c r="IV371" s="18"/>
      <c r="IW371" s="18"/>
      <c r="IX371" s="18"/>
      <c r="IY371" s="18"/>
      <c r="IZ371" s="18"/>
      <c r="JA371" s="18"/>
      <c r="JB371" s="18"/>
      <c r="JC371" s="18"/>
      <c r="JD371" s="18"/>
      <c r="JE371" s="18"/>
      <c r="JF371" s="18"/>
    </row>
    <row r="372" spans="36:266" x14ac:dyDescent="0.3">
      <c r="AJ372" s="24"/>
      <c r="AK372" s="24"/>
      <c r="AL372" s="20"/>
      <c r="AM372" s="23"/>
      <c r="AN372" s="18"/>
      <c r="AO372" s="24"/>
      <c r="AU372" s="19"/>
      <c r="AV372" s="19"/>
      <c r="AW372" s="71"/>
      <c r="AX372" s="71"/>
      <c r="AY372" s="71"/>
      <c r="BB372" s="25"/>
      <c r="BC372" s="21"/>
      <c r="BG372" s="18"/>
      <c r="BN372" s="22"/>
      <c r="BO372" s="22"/>
      <c r="BP372" s="22"/>
      <c r="BQ372" s="22"/>
      <c r="BR372" s="15"/>
      <c r="CF372" s="15"/>
      <c r="CL372" s="22"/>
      <c r="CM372" s="15"/>
      <c r="CR372" s="22"/>
      <c r="CT372" s="15"/>
      <c r="CW372" s="22"/>
      <c r="DA372" s="15"/>
      <c r="DH372" s="15"/>
      <c r="DJ372" s="22"/>
      <c r="DO372" s="15"/>
      <c r="DV372" s="15"/>
      <c r="EC372" s="15"/>
      <c r="EJ372" s="15"/>
      <c r="EQ372" s="15"/>
      <c r="EX372" s="15"/>
      <c r="FE372" s="15"/>
      <c r="FL372" s="15"/>
      <c r="FS372" s="15"/>
      <c r="FZ372" s="15"/>
      <c r="GG372" s="15"/>
      <c r="GN372" s="15"/>
      <c r="GP372" s="22"/>
      <c r="GQ372" s="22"/>
      <c r="GR372" s="22"/>
      <c r="GS372" s="22"/>
      <c r="GT372" s="22"/>
      <c r="GU372" s="15"/>
      <c r="GV372" s="22"/>
      <c r="GW372" s="22"/>
      <c r="GX372" s="22"/>
      <c r="GY372" s="18"/>
      <c r="GZ372" s="18"/>
      <c r="HA372" s="18"/>
      <c r="HB372" s="18"/>
      <c r="HC372" s="18"/>
      <c r="HD372" s="18"/>
      <c r="HE372" s="18"/>
      <c r="HF372" s="18"/>
      <c r="HG372" s="18"/>
      <c r="HH372" s="18"/>
      <c r="HI372" s="18"/>
      <c r="HJ372" s="18"/>
      <c r="HK372" s="18"/>
      <c r="HL372" s="18"/>
      <c r="HM372" s="18"/>
      <c r="HN372" s="18"/>
      <c r="HO372" s="18"/>
      <c r="HP372" s="18"/>
      <c r="HQ372" s="18"/>
      <c r="HR372" s="18"/>
      <c r="HS372" s="18"/>
      <c r="HT372" s="18"/>
      <c r="HU372" s="18"/>
      <c r="HV372" s="18"/>
      <c r="HW372" s="18"/>
      <c r="HX372" s="18"/>
      <c r="HY372" s="18"/>
      <c r="HZ372" s="18"/>
      <c r="IA372" s="18"/>
      <c r="IB372" s="18"/>
      <c r="IC372" s="18"/>
      <c r="ID372" s="18"/>
      <c r="IE372" s="18"/>
      <c r="IF372" s="18"/>
      <c r="IG372" s="18"/>
      <c r="IH372" s="18"/>
      <c r="II372" s="18"/>
      <c r="IJ372" s="18"/>
      <c r="IK372" s="18"/>
      <c r="IL372" s="18"/>
      <c r="IM372" s="18"/>
      <c r="IN372" s="18"/>
      <c r="IO372" s="18"/>
      <c r="IP372" s="18"/>
      <c r="IQ372" s="18"/>
      <c r="IR372" s="18"/>
      <c r="IS372" s="18"/>
      <c r="IT372" s="18"/>
      <c r="IU372" s="18"/>
      <c r="IV372" s="18"/>
      <c r="IW372" s="18"/>
      <c r="IX372" s="18"/>
      <c r="IY372" s="18"/>
      <c r="IZ372" s="18"/>
      <c r="JA372" s="18"/>
      <c r="JB372" s="18"/>
      <c r="JC372" s="18"/>
      <c r="JD372" s="18"/>
      <c r="JE372" s="18"/>
      <c r="JF372" s="18"/>
    </row>
    <row r="373" spans="36:266" x14ac:dyDescent="0.3">
      <c r="AJ373" s="24"/>
      <c r="AK373" s="24"/>
      <c r="AL373" s="20"/>
      <c r="AM373" s="23"/>
      <c r="AN373" s="18"/>
      <c r="AO373" s="24"/>
      <c r="AU373" s="19"/>
      <c r="AV373" s="19"/>
      <c r="AW373" s="71"/>
      <c r="AX373" s="71"/>
      <c r="AY373" s="71"/>
      <c r="BB373" s="25"/>
      <c r="BC373" s="21"/>
      <c r="BG373" s="18"/>
      <c r="BN373" s="22"/>
      <c r="BO373" s="22"/>
      <c r="BP373" s="22"/>
      <c r="BQ373" s="22"/>
      <c r="BR373" s="15"/>
      <c r="CF373" s="15"/>
      <c r="CL373" s="22"/>
      <c r="CM373" s="15"/>
      <c r="CR373" s="22"/>
      <c r="CT373" s="15"/>
      <c r="CW373" s="22"/>
      <c r="DA373" s="15"/>
      <c r="DH373" s="15"/>
      <c r="DJ373" s="22"/>
      <c r="DO373" s="15"/>
      <c r="DV373" s="15"/>
      <c r="EC373" s="15"/>
      <c r="EJ373" s="15"/>
      <c r="EQ373" s="15"/>
      <c r="EX373" s="15"/>
      <c r="FE373" s="15"/>
      <c r="FL373" s="15"/>
      <c r="FS373" s="15"/>
      <c r="FZ373" s="15"/>
      <c r="GG373" s="15"/>
      <c r="GN373" s="15"/>
      <c r="GP373" s="22"/>
      <c r="GQ373" s="22"/>
      <c r="GR373" s="22"/>
      <c r="GS373" s="22"/>
      <c r="GT373" s="22"/>
      <c r="GU373" s="15"/>
      <c r="GV373" s="22"/>
      <c r="GW373" s="22"/>
      <c r="GX373" s="22"/>
      <c r="GY373" s="18"/>
      <c r="GZ373" s="18"/>
      <c r="HA373" s="18"/>
      <c r="HB373" s="18"/>
      <c r="HC373" s="18"/>
      <c r="HD373" s="18"/>
      <c r="HE373" s="18"/>
      <c r="HF373" s="18"/>
      <c r="HG373" s="18"/>
      <c r="HH373" s="18"/>
      <c r="HI373" s="18"/>
      <c r="HJ373" s="18"/>
      <c r="HK373" s="18"/>
      <c r="HL373" s="18"/>
      <c r="HM373" s="18"/>
      <c r="HN373" s="18"/>
      <c r="HO373" s="18"/>
      <c r="HP373" s="18"/>
      <c r="HQ373" s="18"/>
      <c r="HR373" s="18"/>
      <c r="HS373" s="18"/>
      <c r="HT373" s="18"/>
      <c r="HU373" s="18"/>
      <c r="HV373" s="18"/>
      <c r="HW373" s="18"/>
      <c r="HX373" s="18"/>
      <c r="HY373" s="18"/>
      <c r="HZ373" s="18"/>
      <c r="IA373" s="18"/>
      <c r="IB373" s="18"/>
      <c r="IC373" s="18"/>
      <c r="ID373" s="18"/>
      <c r="IE373" s="18"/>
      <c r="IF373" s="18"/>
      <c r="IG373" s="18"/>
      <c r="IH373" s="18"/>
      <c r="II373" s="18"/>
      <c r="IJ373" s="18"/>
      <c r="IK373" s="18"/>
      <c r="IL373" s="18"/>
      <c r="IM373" s="18"/>
      <c r="IN373" s="18"/>
      <c r="IO373" s="18"/>
      <c r="IP373" s="18"/>
      <c r="IQ373" s="18"/>
      <c r="IR373" s="18"/>
      <c r="IS373" s="18"/>
      <c r="IT373" s="18"/>
      <c r="IU373" s="18"/>
      <c r="IV373" s="18"/>
      <c r="IW373" s="18"/>
      <c r="IX373" s="18"/>
      <c r="IY373" s="18"/>
      <c r="IZ373" s="18"/>
      <c r="JA373" s="18"/>
      <c r="JB373" s="18"/>
      <c r="JC373" s="18"/>
      <c r="JD373" s="18"/>
      <c r="JE373" s="18"/>
      <c r="JF373" s="18"/>
    </row>
    <row r="374" spans="36:266" x14ac:dyDescent="0.3">
      <c r="AJ374" s="24"/>
      <c r="AK374" s="24"/>
      <c r="AL374" s="20"/>
      <c r="AM374" s="23"/>
      <c r="AN374" s="18"/>
      <c r="AO374" s="24"/>
      <c r="AU374" s="19"/>
      <c r="AV374" s="19"/>
      <c r="AW374" s="71"/>
      <c r="AX374" s="71"/>
      <c r="AY374" s="71"/>
      <c r="BB374" s="25"/>
      <c r="BC374" s="21"/>
      <c r="BG374" s="18"/>
      <c r="BN374" s="22"/>
      <c r="BO374" s="22"/>
      <c r="BP374" s="22"/>
      <c r="BQ374" s="22"/>
      <c r="BR374" s="15"/>
      <c r="CF374" s="15"/>
      <c r="CL374" s="22"/>
      <c r="CM374" s="15"/>
      <c r="CR374" s="22"/>
      <c r="CT374" s="15"/>
      <c r="CW374" s="22"/>
      <c r="DA374" s="15"/>
      <c r="DH374" s="15"/>
      <c r="DJ374" s="22"/>
      <c r="DO374" s="15"/>
      <c r="DV374" s="15"/>
      <c r="EC374" s="15"/>
      <c r="EJ374" s="15"/>
      <c r="EQ374" s="15"/>
      <c r="EX374" s="15"/>
      <c r="FE374" s="15"/>
      <c r="FL374" s="15"/>
      <c r="FS374" s="15"/>
      <c r="FZ374" s="15"/>
      <c r="GG374" s="15"/>
      <c r="GN374" s="15"/>
      <c r="GP374" s="22"/>
      <c r="GQ374" s="22"/>
      <c r="GR374" s="22"/>
      <c r="GS374" s="22"/>
      <c r="GT374" s="22"/>
      <c r="GU374" s="15"/>
      <c r="GV374" s="22"/>
      <c r="GW374" s="22"/>
      <c r="GX374" s="22"/>
      <c r="GY374" s="18"/>
      <c r="GZ374" s="18"/>
      <c r="HA374" s="18"/>
      <c r="HB374" s="18"/>
      <c r="HC374" s="18"/>
      <c r="HD374" s="18"/>
      <c r="HE374" s="18"/>
      <c r="HF374" s="18"/>
      <c r="HG374" s="18"/>
      <c r="HH374" s="18"/>
      <c r="HI374" s="18"/>
      <c r="HJ374" s="18"/>
      <c r="HK374" s="18"/>
      <c r="HL374" s="18"/>
      <c r="HM374" s="18"/>
      <c r="HN374" s="18"/>
      <c r="HO374" s="18"/>
      <c r="HP374" s="18"/>
      <c r="HQ374" s="18"/>
      <c r="HR374" s="18"/>
      <c r="HS374" s="18"/>
      <c r="HT374" s="18"/>
      <c r="HU374" s="18"/>
      <c r="HV374" s="18"/>
      <c r="HW374" s="18"/>
      <c r="HX374" s="18"/>
      <c r="HY374" s="18"/>
      <c r="HZ374" s="18"/>
      <c r="IA374" s="18"/>
      <c r="IB374" s="18"/>
      <c r="IC374" s="18"/>
      <c r="ID374" s="18"/>
      <c r="IE374" s="18"/>
      <c r="IF374" s="18"/>
      <c r="IG374" s="18"/>
      <c r="IH374" s="18"/>
      <c r="II374" s="18"/>
      <c r="IJ374" s="18"/>
      <c r="IK374" s="18"/>
      <c r="IL374" s="18"/>
      <c r="IM374" s="18"/>
      <c r="IN374" s="18"/>
      <c r="IO374" s="18"/>
      <c r="IP374" s="18"/>
      <c r="IQ374" s="18"/>
      <c r="IR374" s="18"/>
      <c r="IS374" s="18"/>
      <c r="IT374" s="18"/>
      <c r="IU374" s="18"/>
      <c r="IV374" s="18"/>
      <c r="IW374" s="18"/>
      <c r="IX374" s="18"/>
      <c r="IY374" s="18"/>
      <c r="IZ374" s="18"/>
      <c r="JA374" s="18"/>
      <c r="JB374" s="18"/>
      <c r="JC374" s="18"/>
      <c r="JD374" s="18"/>
      <c r="JE374" s="18"/>
      <c r="JF374" s="18"/>
    </row>
    <row r="375" spans="36:266" x14ac:dyDescent="0.3">
      <c r="AJ375" s="24"/>
      <c r="AK375" s="24"/>
      <c r="AL375" s="20"/>
      <c r="AM375" s="23"/>
      <c r="AN375" s="18"/>
      <c r="AO375" s="24"/>
      <c r="AU375" s="19"/>
      <c r="AV375" s="19"/>
      <c r="AW375" s="71"/>
      <c r="AX375" s="71"/>
      <c r="AY375" s="71"/>
      <c r="BB375" s="25"/>
      <c r="BC375" s="21"/>
      <c r="BG375" s="18"/>
      <c r="BN375" s="22"/>
      <c r="BO375" s="22"/>
      <c r="BP375" s="22"/>
      <c r="BQ375" s="22"/>
      <c r="BR375" s="15"/>
      <c r="CF375" s="15"/>
      <c r="CL375" s="22"/>
      <c r="CM375" s="15"/>
      <c r="CR375" s="22"/>
      <c r="CT375" s="15"/>
      <c r="CW375" s="22"/>
      <c r="DA375" s="15"/>
      <c r="DH375" s="15"/>
      <c r="DJ375" s="22"/>
      <c r="DO375" s="15"/>
      <c r="DV375" s="15"/>
      <c r="EC375" s="15"/>
      <c r="EJ375" s="15"/>
      <c r="EQ375" s="15"/>
      <c r="EX375" s="15"/>
      <c r="FE375" s="15"/>
      <c r="FL375" s="15"/>
      <c r="FS375" s="15"/>
      <c r="FZ375" s="15"/>
      <c r="GG375" s="15"/>
      <c r="GN375" s="15"/>
      <c r="GP375" s="22"/>
      <c r="GQ375" s="22"/>
      <c r="GR375" s="22"/>
      <c r="GS375" s="22"/>
      <c r="GT375" s="22"/>
      <c r="GU375" s="15"/>
      <c r="GV375" s="22"/>
      <c r="GW375" s="22"/>
      <c r="GX375" s="22"/>
      <c r="GY375" s="18"/>
      <c r="GZ375" s="18"/>
      <c r="HA375" s="18"/>
      <c r="HB375" s="18"/>
      <c r="HC375" s="18"/>
      <c r="HD375" s="18"/>
      <c r="HE375" s="18"/>
      <c r="HF375" s="18"/>
      <c r="HG375" s="18"/>
      <c r="HH375" s="18"/>
      <c r="HI375" s="18"/>
      <c r="HJ375" s="18"/>
      <c r="HK375" s="18"/>
      <c r="HL375" s="18"/>
      <c r="HM375" s="18"/>
      <c r="HN375" s="18"/>
      <c r="HO375" s="18"/>
      <c r="HP375" s="18"/>
      <c r="HQ375" s="18"/>
      <c r="HR375" s="18"/>
      <c r="HS375" s="18"/>
      <c r="HT375" s="18"/>
      <c r="HU375" s="18"/>
      <c r="HV375" s="18"/>
      <c r="HW375" s="18"/>
      <c r="HX375" s="18"/>
      <c r="HY375" s="18"/>
      <c r="HZ375" s="18"/>
      <c r="IA375" s="18"/>
      <c r="IB375" s="18"/>
      <c r="IC375" s="18"/>
      <c r="ID375" s="18"/>
      <c r="IE375" s="18"/>
      <c r="IF375" s="18"/>
      <c r="IG375" s="18"/>
      <c r="IH375" s="18"/>
      <c r="II375" s="18"/>
      <c r="IJ375" s="18"/>
      <c r="IK375" s="18"/>
      <c r="IL375" s="18"/>
      <c r="IM375" s="18"/>
      <c r="IN375" s="18"/>
      <c r="IO375" s="18"/>
      <c r="IP375" s="18"/>
      <c r="IQ375" s="18"/>
      <c r="IR375" s="18"/>
      <c r="IS375" s="18"/>
      <c r="IT375" s="18"/>
      <c r="IU375" s="18"/>
      <c r="IV375" s="18"/>
      <c r="IW375" s="18"/>
      <c r="IX375" s="18"/>
      <c r="IY375" s="18"/>
      <c r="IZ375" s="18"/>
      <c r="JA375" s="18"/>
      <c r="JB375" s="18"/>
      <c r="JC375" s="18"/>
      <c r="JD375" s="18"/>
      <c r="JE375" s="18"/>
      <c r="JF375" s="18"/>
    </row>
    <row r="376" spans="36:266" x14ac:dyDescent="0.3">
      <c r="AJ376" s="24"/>
      <c r="AK376" s="24"/>
      <c r="AL376" s="20"/>
      <c r="AM376" s="23"/>
      <c r="AN376" s="18"/>
      <c r="AO376" s="24"/>
      <c r="AU376" s="19"/>
      <c r="AV376" s="19"/>
      <c r="AW376" s="71"/>
      <c r="AX376" s="71"/>
      <c r="AY376" s="71"/>
      <c r="BB376" s="25"/>
      <c r="BC376" s="21"/>
      <c r="BG376" s="18"/>
      <c r="BN376" s="22"/>
      <c r="BO376" s="22"/>
      <c r="BP376" s="22"/>
      <c r="BQ376" s="22"/>
      <c r="BR376" s="15"/>
      <c r="CF376" s="15"/>
      <c r="CL376" s="22"/>
      <c r="CM376" s="15"/>
      <c r="CR376" s="22"/>
      <c r="CT376" s="15"/>
      <c r="CW376" s="22"/>
      <c r="DA376" s="15"/>
      <c r="DH376" s="15"/>
      <c r="DJ376" s="22"/>
      <c r="DO376" s="15"/>
      <c r="DV376" s="15"/>
      <c r="EC376" s="15"/>
      <c r="EJ376" s="15"/>
      <c r="EQ376" s="15"/>
      <c r="EX376" s="15"/>
      <c r="FE376" s="15"/>
      <c r="FL376" s="15"/>
      <c r="FS376" s="15"/>
      <c r="FZ376" s="15"/>
      <c r="GG376" s="15"/>
      <c r="GN376" s="15"/>
      <c r="GP376" s="22"/>
      <c r="GQ376" s="22"/>
      <c r="GR376" s="22"/>
      <c r="GS376" s="22"/>
      <c r="GT376" s="22"/>
      <c r="GU376" s="15"/>
      <c r="GV376" s="22"/>
      <c r="GW376" s="22"/>
      <c r="GX376" s="22"/>
      <c r="GY376" s="18"/>
      <c r="GZ376" s="18"/>
      <c r="HA376" s="18"/>
      <c r="HB376" s="18"/>
      <c r="HC376" s="18"/>
      <c r="HD376" s="18"/>
      <c r="HE376" s="18"/>
      <c r="HF376" s="18"/>
      <c r="HG376" s="18"/>
      <c r="HH376" s="18"/>
      <c r="HI376" s="18"/>
      <c r="HJ376" s="18"/>
      <c r="HK376" s="18"/>
      <c r="HL376" s="18"/>
      <c r="HM376" s="18"/>
      <c r="HN376" s="18"/>
      <c r="HO376" s="18"/>
      <c r="HP376" s="18"/>
      <c r="HQ376" s="18"/>
      <c r="HR376" s="18"/>
      <c r="HS376" s="18"/>
      <c r="HT376" s="18"/>
      <c r="HU376" s="18"/>
      <c r="HV376" s="18"/>
      <c r="HW376" s="18"/>
      <c r="HX376" s="18"/>
      <c r="HY376" s="18"/>
      <c r="HZ376" s="18"/>
      <c r="IA376" s="18"/>
      <c r="IB376" s="18"/>
      <c r="IC376" s="18"/>
      <c r="ID376" s="18"/>
      <c r="IE376" s="18"/>
      <c r="IF376" s="18"/>
      <c r="IG376" s="18"/>
      <c r="IH376" s="18"/>
      <c r="II376" s="18"/>
      <c r="IJ376" s="18"/>
      <c r="IK376" s="18"/>
      <c r="IL376" s="18"/>
      <c r="IM376" s="18"/>
      <c r="IN376" s="18"/>
      <c r="IO376" s="18"/>
      <c r="IP376" s="18"/>
      <c r="IQ376" s="18"/>
      <c r="IR376" s="18"/>
      <c r="IS376" s="18"/>
      <c r="IT376" s="18"/>
      <c r="IU376" s="18"/>
      <c r="IV376" s="18"/>
      <c r="IW376" s="18"/>
      <c r="IX376" s="18"/>
      <c r="IY376" s="18"/>
      <c r="IZ376" s="18"/>
      <c r="JA376" s="18"/>
      <c r="JB376" s="18"/>
      <c r="JC376" s="18"/>
      <c r="JD376" s="18"/>
      <c r="JE376" s="18"/>
      <c r="JF376" s="18"/>
    </row>
    <row r="377" spans="36:266" x14ac:dyDescent="0.3">
      <c r="AJ377" s="24"/>
      <c r="AK377" s="24"/>
      <c r="AL377" s="20"/>
      <c r="AM377" s="23"/>
      <c r="AN377" s="18"/>
      <c r="AO377" s="24"/>
      <c r="AU377" s="19"/>
      <c r="AV377" s="19"/>
      <c r="AW377" s="71"/>
      <c r="AX377" s="71"/>
      <c r="AY377" s="71"/>
      <c r="BB377" s="25"/>
      <c r="BC377" s="21"/>
      <c r="BG377" s="18"/>
      <c r="BN377" s="22"/>
      <c r="BO377" s="22"/>
      <c r="BP377" s="22"/>
      <c r="BQ377" s="22"/>
      <c r="BR377" s="15"/>
      <c r="CF377" s="15"/>
      <c r="CL377" s="22"/>
      <c r="CM377" s="15"/>
      <c r="CR377" s="22"/>
      <c r="CT377" s="15"/>
      <c r="CW377" s="22"/>
      <c r="DA377" s="15"/>
      <c r="DH377" s="15"/>
      <c r="DJ377" s="22"/>
      <c r="DO377" s="15"/>
      <c r="DV377" s="15"/>
      <c r="EC377" s="15"/>
      <c r="EJ377" s="15"/>
      <c r="EQ377" s="15"/>
      <c r="EX377" s="15"/>
      <c r="FE377" s="15"/>
      <c r="FL377" s="15"/>
      <c r="FS377" s="15"/>
      <c r="FZ377" s="15"/>
      <c r="GG377" s="15"/>
      <c r="GN377" s="15"/>
      <c r="GP377" s="22"/>
      <c r="GQ377" s="22"/>
      <c r="GR377" s="22"/>
      <c r="GS377" s="22"/>
      <c r="GT377" s="22"/>
      <c r="GU377" s="15"/>
      <c r="GV377" s="22"/>
      <c r="GW377" s="22"/>
      <c r="GX377" s="22"/>
      <c r="GY377" s="18"/>
      <c r="GZ377" s="18"/>
      <c r="HA377" s="18"/>
      <c r="HB377" s="18"/>
      <c r="HC377" s="18"/>
      <c r="HD377" s="18"/>
      <c r="HE377" s="18"/>
      <c r="HF377" s="18"/>
      <c r="HG377" s="18"/>
      <c r="HH377" s="18"/>
      <c r="HI377" s="18"/>
      <c r="HJ377" s="18"/>
      <c r="HK377" s="18"/>
      <c r="HL377" s="18"/>
      <c r="HM377" s="18"/>
      <c r="HN377" s="18"/>
      <c r="HO377" s="18"/>
      <c r="HP377" s="18"/>
      <c r="HQ377" s="18"/>
      <c r="HR377" s="18"/>
      <c r="HS377" s="18"/>
      <c r="HT377" s="18"/>
      <c r="HU377" s="18"/>
      <c r="HV377" s="18"/>
      <c r="HW377" s="18"/>
      <c r="HX377" s="18"/>
      <c r="HY377" s="18"/>
      <c r="HZ377" s="18"/>
      <c r="IA377" s="18"/>
      <c r="IB377" s="18"/>
      <c r="IC377" s="18"/>
      <c r="ID377" s="18"/>
      <c r="IE377" s="18"/>
      <c r="IF377" s="18"/>
      <c r="IG377" s="18"/>
      <c r="IH377" s="18"/>
      <c r="II377" s="18"/>
      <c r="IJ377" s="18"/>
      <c r="IK377" s="18"/>
      <c r="IL377" s="18"/>
      <c r="IM377" s="18"/>
      <c r="IN377" s="18"/>
      <c r="IO377" s="18"/>
      <c r="IP377" s="18"/>
      <c r="IQ377" s="18"/>
      <c r="IR377" s="18"/>
      <c r="IS377" s="18"/>
      <c r="IT377" s="18"/>
      <c r="IU377" s="18"/>
      <c r="IV377" s="18"/>
      <c r="IW377" s="18"/>
      <c r="IX377" s="18"/>
      <c r="IY377" s="18"/>
      <c r="IZ377" s="18"/>
      <c r="JA377" s="18"/>
      <c r="JB377" s="18"/>
      <c r="JC377" s="18"/>
      <c r="JD377" s="18"/>
      <c r="JE377" s="18"/>
      <c r="JF377" s="18"/>
    </row>
    <row r="378" spans="36:266" x14ac:dyDescent="0.3">
      <c r="AJ378" s="24"/>
      <c r="AK378" s="24"/>
      <c r="AL378" s="20"/>
      <c r="AM378" s="23"/>
      <c r="AN378" s="18"/>
      <c r="AO378" s="24"/>
      <c r="AU378" s="19"/>
      <c r="AV378" s="19"/>
      <c r="AW378" s="71"/>
      <c r="AX378" s="71"/>
      <c r="AY378" s="71"/>
      <c r="BB378" s="25"/>
      <c r="BC378" s="21"/>
      <c r="BG378" s="18"/>
      <c r="BN378" s="22"/>
      <c r="BO378" s="22"/>
      <c r="BP378" s="22"/>
      <c r="BQ378" s="22"/>
      <c r="BR378" s="15"/>
      <c r="CF378" s="15"/>
      <c r="CL378" s="22"/>
      <c r="CM378" s="15"/>
      <c r="CR378" s="22"/>
      <c r="CT378" s="15"/>
      <c r="CW378" s="22"/>
      <c r="DA378" s="15"/>
      <c r="DH378" s="15"/>
      <c r="DJ378" s="22"/>
      <c r="DO378" s="15"/>
      <c r="DV378" s="15"/>
      <c r="EC378" s="15"/>
      <c r="EJ378" s="15"/>
      <c r="EQ378" s="15"/>
      <c r="EX378" s="15"/>
      <c r="FE378" s="15"/>
      <c r="FL378" s="15"/>
      <c r="FS378" s="15"/>
      <c r="FZ378" s="15"/>
      <c r="GG378" s="15"/>
      <c r="GN378" s="15"/>
      <c r="GP378" s="22"/>
      <c r="GQ378" s="22"/>
      <c r="GR378" s="22"/>
      <c r="GS378" s="22"/>
      <c r="GT378" s="22"/>
      <c r="GU378" s="15"/>
      <c r="GV378" s="22"/>
      <c r="GW378" s="22"/>
      <c r="GX378" s="22"/>
      <c r="GY378" s="18"/>
      <c r="GZ378" s="18"/>
      <c r="HA378" s="18"/>
      <c r="HB378" s="18"/>
      <c r="HC378" s="18"/>
      <c r="HD378" s="18"/>
      <c r="HE378" s="18"/>
      <c r="HF378" s="18"/>
      <c r="HG378" s="18"/>
      <c r="HH378" s="18"/>
      <c r="HI378" s="18"/>
      <c r="HJ378" s="18"/>
      <c r="HK378" s="18"/>
      <c r="HL378" s="18"/>
      <c r="HM378" s="18"/>
      <c r="HN378" s="18"/>
      <c r="HO378" s="18"/>
      <c r="HP378" s="18"/>
      <c r="HQ378" s="18"/>
      <c r="HR378" s="18"/>
      <c r="HS378" s="18"/>
      <c r="HT378" s="18"/>
      <c r="HU378" s="18"/>
      <c r="HV378" s="18"/>
      <c r="HW378" s="18"/>
      <c r="HX378" s="18"/>
      <c r="HY378" s="18"/>
      <c r="HZ378" s="18"/>
      <c r="IA378" s="18"/>
      <c r="IB378" s="18"/>
      <c r="IC378" s="18"/>
      <c r="ID378" s="18"/>
      <c r="IE378" s="18"/>
      <c r="IF378" s="18"/>
      <c r="IG378" s="18"/>
      <c r="IH378" s="18"/>
      <c r="II378" s="18"/>
      <c r="IJ378" s="18"/>
      <c r="IK378" s="18"/>
      <c r="IL378" s="18"/>
      <c r="IM378" s="18"/>
      <c r="IN378" s="18"/>
      <c r="IO378" s="18"/>
      <c r="IP378" s="18"/>
      <c r="IQ378" s="18"/>
      <c r="IR378" s="18"/>
      <c r="IS378" s="18"/>
      <c r="IT378" s="18"/>
      <c r="IU378" s="18"/>
      <c r="IV378" s="18"/>
      <c r="IW378" s="18"/>
      <c r="IX378" s="18"/>
      <c r="IY378" s="18"/>
      <c r="IZ378" s="18"/>
      <c r="JA378" s="18"/>
      <c r="JB378" s="18"/>
      <c r="JC378" s="18"/>
      <c r="JD378" s="18"/>
      <c r="JE378" s="18"/>
      <c r="JF378" s="18"/>
    </row>
    <row r="379" spans="36:266" x14ac:dyDescent="0.3">
      <c r="AJ379" s="24"/>
      <c r="AK379" s="24"/>
      <c r="AL379" s="20"/>
      <c r="AM379" s="23"/>
      <c r="AN379" s="18"/>
      <c r="AO379" s="24"/>
      <c r="AU379" s="19"/>
      <c r="AV379" s="19"/>
      <c r="AW379" s="71"/>
      <c r="AX379" s="71"/>
      <c r="AY379" s="71"/>
      <c r="BB379" s="25"/>
      <c r="BC379" s="21"/>
      <c r="BG379" s="18"/>
      <c r="BN379" s="22"/>
      <c r="BO379" s="22"/>
      <c r="BP379" s="22"/>
      <c r="BQ379" s="22"/>
      <c r="BR379" s="15"/>
      <c r="CF379" s="15"/>
      <c r="CL379" s="22"/>
      <c r="CM379" s="15"/>
      <c r="CR379" s="22"/>
      <c r="CT379" s="15"/>
      <c r="CW379" s="22"/>
      <c r="DA379" s="15"/>
      <c r="DH379" s="15"/>
      <c r="DJ379" s="22"/>
      <c r="DO379" s="15"/>
      <c r="DV379" s="15"/>
      <c r="EC379" s="15"/>
      <c r="EJ379" s="15"/>
      <c r="EQ379" s="15"/>
      <c r="EX379" s="15"/>
      <c r="FE379" s="15"/>
      <c r="FL379" s="15"/>
      <c r="FS379" s="15"/>
      <c r="FZ379" s="15"/>
      <c r="GG379" s="15"/>
      <c r="GN379" s="15"/>
      <c r="GP379" s="22"/>
      <c r="GQ379" s="22"/>
      <c r="GR379" s="22"/>
      <c r="GS379" s="22"/>
      <c r="GT379" s="22"/>
      <c r="GU379" s="15"/>
      <c r="GV379" s="22"/>
      <c r="GW379" s="22"/>
      <c r="GX379" s="22"/>
      <c r="GY379" s="18"/>
      <c r="GZ379" s="18"/>
      <c r="HA379" s="18"/>
      <c r="HB379" s="18"/>
      <c r="HC379" s="18"/>
      <c r="HD379" s="18"/>
      <c r="HE379" s="18"/>
      <c r="HF379" s="18"/>
      <c r="HG379" s="18"/>
      <c r="HH379" s="18"/>
      <c r="HI379" s="18"/>
      <c r="HJ379" s="18"/>
      <c r="HK379" s="18"/>
      <c r="HL379" s="18"/>
      <c r="HM379" s="18"/>
      <c r="HN379" s="18"/>
      <c r="HO379" s="18"/>
      <c r="HP379" s="18"/>
      <c r="HQ379" s="18"/>
      <c r="HR379" s="18"/>
      <c r="HS379" s="18"/>
      <c r="HT379" s="18"/>
      <c r="HU379" s="18"/>
      <c r="HV379" s="18"/>
      <c r="HW379" s="18"/>
      <c r="HX379" s="18"/>
      <c r="HY379" s="18"/>
      <c r="HZ379" s="18"/>
      <c r="IA379" s="18"/>
      <c r="IB379" s="18"/>
      <c r="IC379" s="18"/>
      <c r="ID379" s="18"/>
      <c r="IE379" s="18"/>
      <c r="IF379" s="18"/>
      <c r="IG379" s="18"/>
      <c r="IH379" s="18"/>
      <c r="II379" s="18"/>
      <c r="IJ379" s="18"/>
      <c r="IK379" s="18"/>
      <c r="IL379" s="18"/>
      <c r="IM379" s="18"/>
      <c r="IN379" s="18"/>
      <c r="IO379" s="18"/>
      <c r="IP379" s="18"/>
      <c r="IQ379" s="18"/>
      <c r="IR379" s="18"/>
      <c r="IS379" s="18"/>
      <c r="IT379" s="18"/>
      <c r="IU379" s="18"/>
      <c r="IV379" s="18"/>
      <c r="IW379" s="18"/>
      <c r="IX379" s="18"/>
      <c r="IY379" s="18"/>
      <c r="IZ379" s="18"/>
      <c r="JA379" s="18"/>
      <c r="JB379" s="18"/>
      <c r="JC379" s="18"/>
      <c r="JD379" s="18"/>
      <c r="JE379" s="18"/>
      <c r="JF379" s="18"/>
    </row>
    <row r="380" spans="36:266" x14ac:dyDescent="0.3">
      <c r="AJ380" s="24"/>
      <c r="AK380" s="24"/>
      <c r="AL380" s="20"/>
      <c r="AM380" s="23"/>
      <c r="AN380" s="18"/>
      <c r="AO380" s="24"/>
      <c r="AU380" s="19"/>
      <c r="AV380" s="19"/>
      <c r="AW380" s="71"/>
      <c r="AX380" s="71"/>
      <c r="AY380" s="71"/>
      <c r="BB380" s="25"/>
      <c r="BC380" s="21"/>
      <c r="BG380" s="18"/>
      <c r="BN380" s="22"/>
      <c r="BO380" s="22"/>
      <c r="BP380" s="22"/>
      <c r="BQ380" s="22"/>
      <c r="BR380" s="15"/>
      <c r="CF380" s="15"/>
      <c r="CL380" s="22"/>
      <c r="CM380" s="15"/>
      <c r="CR380" s="22"/>
      <c r="CT380" s="15"/>
      <c r="CW380" s="22"/>
      <c r="DA380" s="15"/>
      <c r="DH380" s="15"/>
      <c r="DJ380" s="22"/>
      <c r="DO380" s="15"/>
      <c r="DV380" s="15"/>
      <c r="EC380" s="15"/>
      <c r="EJ380" s="15"/>
      <c r="EQ380" s="15"/>
      <c r="EX380" s="15"/>
      <c r="FE380" s="15"/>
      <c r="FL380" s="15"/>
      <c r="FS380" s="15"/>
      <c r="FZ380" s="15"/>
      <c r="GG380" s="15"/>
      <c r="GN380" s="15"/>
      <c r="GP380" s="22"/>
      <c r="GQ380" s="22"/>
      <c r="GR380" s="22"/>
      <c r="GS380" s="22"/>
      <c r="GT380" s="22"/>
      <c r="GU380" s="15"/>
      <c r="GV380" s="22"/>
      <c r="GW380" s="22"/>
      <c r="GX380" s="22"/>
      <c r="GY380" s="18"/>
      <c r="GZ380" s="18"/>
      <c r="HA380" s="18"/>
      <c r="HB380" s="18"/>
      <c r="HC380" s="18"/>
      <c r="HD380" s="18"/>
      <c r="HE380" s="18"/>
      <c r="HF380" s="18"/>
      <c r="HG380" s="18"/>
      <c r="HH380" s="18"/>
      <c r="HI380" s="18"/>
      <c r="HJ380" s="18"/>
      <c r="HK380" s="18"/>
      <c r="HL380" s="18"/>
      <c r="HM380" s="18"/>
      <c r="HN380" s="18"/>
      <c r="HO380" s="18"/>
      <c r="HP380" s="18"/>
      <c r="HQ380" s="18"/>
      <c r="HR380" s="18"/>
      <c r="HS380" s="18"/>
      <c r="HT380" s="18"/>
      <c r="HU380" s="18"/>
      <c r="HV380" s="18"/>
      <c r="HW380" s="18"/>
      <c r="HX380" s="18"/>
      <c r="HY380" s="18"/>
      <c r="HZ380" s="18"/>
      <c r="IA380" s="18"/>
      <c r="IB380" s="18"/>
      <c r="IC380" s="18"/>
      <c r="ID380" s="18"/>
      <c r="IE380" s="18"/>
      <c r="IF380" s="18"/>
      <c r="IG380" s="18"/>
      <c r="IH380" s="18"/>
      <c r="II380" s="18"/>
      <c r="IJ380" s="18"/>
      <c r="IK380" s="18"/>
      <c r="IL380" s="18"/>
      <c r="IM380" s="18"/>
      <c r="IN380" s="18"/>
      <c r="IO380" s="18"/>
      <c r="IP380" s="18"/>
      <c r="IQ380" s="18"/>
      <c r="IR380" s="18"/>
      <c r="IS380" s="18"/>
      <c r="IT380" s="18"/>
      <c r="IU380" s="18"/>
      <c r="IV380" s="18"/>
      <c r="IW380" s="18"/>
      <c r="IX380" s="18"/>
      <c r="IY380" s="18"/>
      <c r="IZ380" s="18"/>
      <c r="JA380" s="18"/>
      <c r="JB380" s="18"/>
      <c r="JC380" s="18"/>
      <c r="JD380" s="18"/>
      <c r="JE380" s="18"/>
      <c r="JF380" s="18"/>
    </row>
    <row r="381" spans="36:266" x14ac:dyDescent="0.3">
      <c r="AJ381" s="24"/>
      <c r="AK381" s="24"/>
      <c r="AL381" s="20"/>
      <c r="AM381" s="23"/>
      <c r="AN381" s="18"/>
      <c r="AO381" s="24"/>
      <c r="AU381" s="19"/>
      <c r="AV381" s="19"/>
      <c r="AW381" s="71"/>
      <c r="AX381" s="71"/>
      <c r="AY381" s="71"/>
      <c r="BB381" s="25"/>
      <c r="BC381" s="21"/>
      <c r="BG381" s="18"/>
      <c r="BN381" s="22"/>
      <c r="BO381" s="22"/>
      <c r="BP381" s="22"/>
      <c r="BQ381" s="22"/>
      <c r="BR381" s="15"/>
      <c r="CF381" s="15"/>
      <c r="CL381" s="22"/>
      <c r="CM381" s="15"/>
      <c r="CR381" s="22"/>
      <c r="CT381" s="15"/>
      <c r="CW381" s="22"/>
      <c r="DA381" s="15"/>
      <c r="DH381" s="15"/>
      <c r="DJ381" s="22"/>
      <c r="DO381" s="15"/>
      <c r="DV381" s="15"/>
      <c r="EC381" s="15"/>
      <c r="EJ381" s="15"/>
      <c r="EQ381" s="15"/>
      <c r="EX381" s="15"/>
      <c r="FE381" s="15"/>
      <c r="FL381" s="15"/>
      <c r="FS381" s="15"/>
      <c r="FZ381" s="15"/>
      <c r="GG381" s="15"/>
      <c r="GN381" s="15"/>
      <c r="GP381" s="22"/>
      <c r="GQ381" s="22"/>
      <c r="GR381" s="22"/>
      <c r="GS381" s="22"/>
      <c r="GT381" s="22"/>
      <c r="GU381" s="15"/>
      <c r="GV381" s="22"/>
      <c r="GW381" s="22"/>
      <c r="GX381" s="22"/>
      <c r="GY381" s="18"/>
      <c r="GZ381" s="18"/>
      <c r="HA381" s="18"/>
      <c r="HB381" s="18"/>
      <c r="HC381" s="18"/>
      <c r="HD381" s="18"/>
      <c r="HE381" s="18"/>
      <c r="HF381" s="18"/>
      <c r="HG381" s="18"/>
      <c r="HH381" s="18"/>
      <c r="HI381" s="18"/>
      <c r="HJ381" s="18"/>
      <c r="HK381" s="18"/>
      <c r="HL381" s="18"/>
      <c r="HM381" s="18"/>
      <c r="HN381" s="18"/>
      <c r="HO381" s="18"/>
      <c r="HP381" s="18"/>
      <c r="HQ381" s="18"/>
      <c r="HR381" s="18"/>
      <c r="HS381" s="18"/>
      <c r="HT381" s="18"/>
      <c r="HU381" s="18"/>
      <c r="HV381" s="18"/>
      <c r="HW381" s="18"/>
      <c r="HX381" s="18"/>
      <c r="HY381" s="18"/>
      <c r="HZ381" s="18"/>
      <c r="IA381" s="18"/>
      <c r="IB381" s="18"/>
      <c r="IC381" s="18"/>
      <c r="ID381" s="18"/>
      <c r="IE381" s="18"/>
      <c r="IF381" s="18"/>
      <c r="IG381" s="18"/>
      <c r="IH381" s="18"/>
      <c r="II381" s="18"/>
      <c r="IJ381" s="18"/>
      <c r="IK381" s="18"/>
      <c r="IL381" s="18"/>
      <c r="IM381" s="18"/>
      <c r="IN381" s="18"/>
      <c r="IO381" s="18"/>
      <c r="IP381" s="18"/>
      <c r="IQ381" s="18"/>
      <c r="IR381" s="18"/>
      <c r="IS381" s="18"/>
      <c r="IT381" s="18"/>
      <c r="IU381" s="18"/>
      <c r="IV381" s="18"/>
      <c r="IW381" s="18"/>
      <c r="IX381" s="18"/>
      <c r="IY381" s="18"/>
      <c r="IZ381" s="18"/>
      <c r="JA381" s="18"/>
      <c r="JB381" s="18"/>
      <c r="JC381" s="18"/>
      <c r="JD381" s="18"/>
      <c r="JE381" s="18"/>
      <c r="JF381" s="18"/>
    </row>
    <row r="382" spans="36:266" x14ac:dyDescent="0.3">
      <c r="AJ382" s="24"/>
      <c r="AK382" s="24"/>
      <c r="AL382" s="20"/>
      <c r="AM382" s="23"/>
      <c r="AN382" s="18"/>
      <c r="AO382" s="24"/>
      <c r="AU382" s="19"/>
      <c r="AV382" s="19"/>
      <c r="AW382" s="71"/>
      <c r="AX382" s="71"/>
      <c r="AY382" s="71"/>
      <c r="BB382" s="25"/>
      <c r="BC382" s="21"/>
      <c r="BG382" s="18"/>
      <c r="BN382" s="22"/>
      <c r="BO382" s="22"/>
      <c r="BP382" s="22"/>
      <c r="BQ382" s="22"/>
      <c r="BR382" s="15"/>
      <c r="CF382" s="15"/>
      <c r="CL382" s="22"/>
      <c r="CM382" s="15"/>
      <c r="CR382" s="22"/>
      <c r="CT382" s="15"/>
      <c r="CW382" s="22"/>
      <c r="DA382" s="15"/>
      <c r="DH382" s="15"/>
      <c r="DJ382" s="22"/>
      <c r="DO382" s="15"/>
      <c r="DV382" s="15"/>
      <c r="EC382" s="15"/>
      <c r="EJ382" s="15"/>
      <c r="EQ382" s="15"/>
      <c r="EX382" s="15"/>
      <c r="FE382" s="15"/>
      <c r="FL382" s="15"/>
      <c r="FS382" s="15"/>
      <c r="FZ382" s="15"/>
      <c r="GG382" s="15"/>
      <c r="GN382" s="15"/>
      <c r="GP382" s="22"/>
      <c r="GQ382" s="22"/>
      <c r="GR382" s="22"/>
      <c r="GS382" s="22"/>
      <c r="GT382" s="22"/>
      <c r="GU382" s="15"/>
      <c r="GV382" s="22"/>
      <c r="GW382" s="22"/>
      <c r="GX382" s="22"/>
      <c r="GY382" s="18"/>
      <c r="GZ382" s="18"/>
      <c r="HA382" s="18"/>
      <c r="HB382" s="18"/>
      <c r="HC382" s="18"/>
      <c r="HD382" s="18"/>
      <c r="HE382" s="18"/>
      <c r="HF382" s="18"/>
      <c r="HG382" s="18"/>
      <c r="HH382" s="18"/>
      <c r="HI382" s="18"/>
      <c r="HJ382" s="18"/>
      <c r="HK382" s="18"/>
      <c r="HL382" s="18"/>
      <c r="HM382" s="18"/>
      <c r="HN382" s="18"/>
      <c r="HO382" s="18"/>
      <c r="HP382" s="18"/>
      <c r="HQ382" s="18"/>
      <c r="HR382" s="18"/>
      <c r="HS382" s="18"/>
      <c r="HT382" s="18"/>
      <c r="HU382" s="18"/>
      <c r="HV382" s="18"/>
      <c r="HW382" s="18"/>
      <c r="HX382" s="18"/>
      <c r="HY382" s="18"/>
      <c r="HZ382" s="18"/>
      <c r="IA382" s="18"/>
      <c r="IB382" s="18"/>
      <c r="IC382" s="18"/>
      <c r="ID382" s="18"/>
      <c r="IE382" s="18"/>
      <c r="IF382" s="18"/>
      <c r="IG382" s="18"/>
      <c r="IH382" s="18"/>
      <c r="II382" s="18"/>
      <c r="IJ382" s="18"/>
      <c r="IK382" s="18"/>
      <c r="IL382" s="18"/>
      <c r="IM382" s="18"/>
      <c r="IN382" s="18"/>
      <c r="IO382" s="18"/>
      <c r="IP382" s="18"/>
      <c r="IQ382" s="18"/>
      <c r="IR382" s="18"/>
      <c r="IS382" s="18"/>
      <c r="IT382" s="18"/>
      <c r="IU382" s="18"/>
      <c r="IV382" s="18"/>
      <c r="IW382" s="18"/>
      <c r="IX382" s="18"/>
      <c r="IY382" s="18"/>
      <c r="IZ382" s="18"/>
      <c r="JA382" s="18"/>
      <c r="JB382" s="18"/>
      <c r="JC382" s="18"/>
      <c r="JD382" s="18"/>
      <c r="JE382" s="18"/>
      <c r="JF382" s="18"/>
    </row>
    <row r="383" spans="36:266" x14ac:dyDescent="0.3">
      <c r="AJ383" s="24"/>
      <c r="AK383" s="24"/>
      <c r="AL383" s="20"/>
      <c r="AM383" s="23"/>
      <c r="AN383" s="18"/>
      <c r="AO383" s="24"/>
      <c r="AU383" s="19"/>
      <c r="AV383" s="19"/>
      <c r="AW383" s="71"/>
      <c r="AX383" s="71"/>
      <c r="AY383" s="71"/>
      <c r="BB383" s="25"/>
      <c r="BC383" s="21"/>
      <c r="BG383" s="18"/>
      <c r="BN383" s="22"/>
      <c r="BO383" s="22"/>
      <c r="BP383" s="22"/>
      <c r="BQ383" s="22"/>
      <c r="BR383" s="15"/>
      <c r="CF383" s="15"/>
      <c r="CL383" s="22"/>
      <c r="CM383" s="15"/>
      <c r="CR383" s="22"/>
      <c r="CT383" s="15"/>
      <c r="CW383" s="22"/>
      <c r="DA383" s="15"/>
      <c r="DH383" s="15"/>
      <c r="DJ383" s="22"/>
      <c r="DO383" s="15"/>
      <c r="DV383" s="15"/>
      <c r="EC383" s="15"/>
      <c r="EJ383" s="15"/>
      <c r="EQ383" s="15"/>
      <c r="EX383" s="15"/>
      <c r="FE383" s="15"/>
      <c r="FL383" s="15"/>
      <c r="FS383" s="15"/>
      <c r="FZ383" s="15"/>
      <c r="GG383" s="15"/>
      <c r="GN383" s="15"/>
      <c r="GP383" s="22"/>
      <c r="GQ383" s="22"/>
      <c r="GR383" s="22"/>
      <c r="GS383" s="22"/>
      <c r="GT383" s="22"/>
      <c r="GU383" s="15"/>
      <c r="GV383" s="22"/>
      <c r="GW383" s="22"/>
      <c r="GX383" s="22"/>
      <c r="GY383" s="18"/>
      <c r="GZ383" s="18"/>
      <c r="HA383" s="18"/>
      <c r="HB383" s="18"/>
      <c r="HC383" s="18"/>
      <c r="HD383" s="18"/>
      <c r="HE383" s="18"/>
      <c r="HF383" s="18"/>
      <c r="HG383" s="18"/>
      <c r="HH383" s="18"/>
      <c r="HI383" s="18"/>
      <c r="HJ383" s="18"/>
      <c r="HK383" s="18"/>
      <c r="HL383" s="18"/>
      <c r="HM383" s="18"/>
      <c r="HN383" s="18"/>
      <c r="HO383" s="18"/>
      <c r="HP383" s="18"/>
      <c r="HQ383" s="18"/>
      <c r="HR383" s="18"/>
      <c r="HS383" s="18"/>
      <c r="HT383" s="18"/>
      <c r="HU383" s="18"/>
      <c r="HV383" s="18"/>
      <c r="HW383" s="18"/>
      <c r="HX383" s="18"/>
      <c r="HY383" s="18"/>
      <c r="HZ383" s="18"/>
      <c r="IA383" s="18"/>
      <c r="IB383" s="18"/>
      <c r="IC383" s="18"/>
      <c r="ID383" s="18"/>
      <c r="IE383" s="18"/>
      <c r="IF383" s="18"/>
      <c r="IG383" s="18"/>
      <c r="IH383" s="18"/>
      <c r="II383" s="18"/>
      <c r="IJ383" s="18"/>
      <c r="IK383" s="18"/>
      <c r="IL383" s="18"/>
      <c r="IM383" s="18"/>
      <c r="IN383" s="18"/>
      <c r="IO383" s="18"/>
      <c r="IP383" s="18"/>
      <c r="IQ383" s="18"/>
      <c r="IR383" s="18"/>
      <c r="IS383" s="18"/>
      <c r="IT383" s="18"/>
      <c r="IU383" s="18"/>
      <c r="IV383" s="18"/>
      <c r="IW383" s="18"/>
      <c r="IX383" s="18"/>
      <c r="IY383" s="18"/>
      <c r="IZ383" s="18"/>
      <c r="JA383" s="18"/>
      <c r="JB383" s="18"/>
      <c r="JC383" s="18"/>
      <c r="JD383" s="18"/>
      <c r="JE383" s="18"/>
      <c r="JF383" s="18"/>
    </row>
    <row r="384" spans="36:266" x14ac:dyDescent="0.3">
      <c r="AJ384" s="24"/>
      <c r="AK384" s="24"/>
      <c r="AL384" s="20"/>
      <c r="AM384" s="23"/>
      <c r="AN384" s="18"/>
      <c r="AO384" s="24"/>
      <c r="AU384" s="19"/>
      <c r="AV384" s="19"/>
      <c r="AW384" s="71"/>
      <c r="AX384" s="71"/>
      <c r="AY384" s="71"/>
      <c r="BB384" s="25"/>
      <c r="BC384" s="21"/>
      <c r="BG384" s="18"/>
      <c r="BN384" s="22"/>
      <c r="BO384" s="22"/>
      <c r="BP384" s="22"/>
      <c r="BQ384" s="22"/>
      <c r="BR384" s="15"/>
      <c r="CF384" s="15"/>
      <c r="CL384" s="22"/>
      <c r="CM384" s="15"/>
      <c r="CR384" s="22"/>
      <c r="CT384" s="15"/>
      <c r="CW384" s="22"/>
      <c r="DA384" s="15"/>
      <c r="DH384" s="15"/>
      <c r="DJ384" s="22"/>
      <c r="DO384" s="15"/>
      <c r="DV384" s="15"/>
      <c r="EC384" s="15"/>
      <c r="EJ384" s="15"/>
      <c r="EQ384" s="15"/>
      <c r="EX384" s="15"/>
      <c r="FE384" s="15"/>
      <c r="FL384" s="15"/>
      <c r="FS384" s="15"/>
      <c r="FZ384" s="15"/>
      <c r="GG384" s="15"/>
      <c r="GN384" s="15"/>
      <c r="GP384" s="22"/>
      <c r="GQ384" s="22"/>
      <c r="GR384" s="22"/>
      <c r="GS384" s="22"/>
      <c r="GT384" s="22"/>
      <c r="GU384" s="15"/>
      <c r="GV384" s="22"/>
      <c r="GW384" s="22"/>
      <c r="GX384" s="22"/>
      <c r="GY384" s="18"/>
      <c r="GZ384" s="18"/>
      <c r="HA384" s="18"/>
      <c r="HB384" s="18"/>
      <c r="HC384" s="18"/>
      <c r="HD384" s="18"/>
      <c r="HE384" s="18"/>
      <c r="HF384" s="18"/>
      <c r="HG384" s="18"/>
      <c r="HH384" s="18"/>
      <c r="HI384" s="18"/>
      <c r="HJ384" s="18"/>
      <c r="HK384" s="18"/>
      <c r="HL384" s="18"/>
      <c r="HM384" s="18"/>
      <c r="HN384" s="18"/>
      <c r="HO384" s="18"/>
      <c r="HP384" s="18"/>
      <c r="HQ384" s="18"/>
      <c r="HR384" s="18"/>
      <c r="HS384" s="18"/>
      <c r="HT384" s="18"/>
      <c r="HU384" s="18"/>
      <c r="HV384" s="18"/>
      <c r="HW384" s="18"/>
      <c r="HX384" s="18"/>
      <c r="HY384" s="18"/>
      <c r="HZ384" s="18"/>
      <c r="IA384" s="18"/>
      <c r="IB384" s="18"/>
      <c r="IC384" s="18"/>
      <c r="ID384" s="18"/>
      <c r="IE384" s="18"/>
      <c r="IF384" s="18"/>
      <c r="IG384" s="18"/>
      <c r="IH384" s="18"/>
      <c r="II384" s="18"/>
      <c r="IJ384" s="18"/>
      <c r="IK384" s="18"/>
      <c r="IL384" s="18"/>
      <c r="IM384" s="18"/>
      <c r="IN384" s="18"/>
      <c r="IO384" s="18"/>
      <c r="IP384" s="18"/>
      <c r="IQ384" s="18"/>
      <c r="IR384" s="18"/>
      <c r="IS384" s="18"/>
      <c r="IT384" s="18"/>
      <c r="IU384" s="18"/>
      <c r="IV384" s="18"/>
      <c r="IW384" s="18"/>
      <c r="IX384" s="18"/>
      <c r="IY384" s="18"/>
      <c r="IZ384" s="18"/>
      <c r="JA384" s="18"/>
      <c r="JB384" s="18"/>
      <c r="JC384" s="18"/>
      <c r="JD384" s="18"/>
      <c r="JE384" s="18"/>
      <c r="JF384" s="18"/>
    </row>
    <row r="385" spans="36:266" x14ac:dyDescent="0.3">
      <c r="AJ385" s="24"/>
      <c r="AK385" s="24"/>
      <c r="AL385" s="20"/>
      <c r="AM385" s="23"/>
      <c r="AN385" s="18"/>
      <c r="AO385" s="24"/>
      <c r="AU385" s="19"/>
      <c r="AV385" s="19"/>
      <c r="AW385" s="71"/>
      <c r="AX385" s="71"/>
      <c r="AY385" s="71"/>
      <c r="BB385" s="25"/>
      <c r="BC385" s="21"/>
      <c r="BG385" s="18"/>
      <c r="BN385" s="22"/>
      <c r="BO385" s="22"/>
      <c r="BP385" s="22"/>
      <c r="BQ385" s="22"/>
      <c r="BR385" s="15"/>
      <c r="CF385" s="15"/>
      <c r="CL385" s="22"/>
      <c r="CM385" s="15"/>
      <c r="CR385" s="22"/>
      <c r="CT385" s="15"/>
      <c r="CW385" s="22"/>
      <c r="DA385" s="15"/>
      <c r="DH385" s="15"/>
      <c r="DJ385" s="22"/>
      <c r="DO385" s="15"/>
      <c r="DV385" s="15"/>
      <c r="EC385" s="15"/>
      <c r="EJ385" s="15"/>
      <c r="EQ385" s="15"/>
      <c r="EX385" s="15"/>
      <c r="FE385" s="15"/>
      <c r="FL385" s="15"/>
      <c r="FS385" s="15"/>
      <c r="FZ385" s="15"/>
      <c r="GG385" s="15"/>
      <c r="GN385" s="15"/>
      <c r="GP385" s="22"/>
      <c r="GQ385" s="22"/>
      <c r="GR385" s="22"/>
      <c r="GS385" s="22"/>
      <c r="GT385" s="22"/>
      <c r="GU385" s="15"/>
      <c r="GV385" s="22"/>
      <c r="GW385" s="22"/>
      <c r="GX385" s="22"/>
      <c r="GY385" s="18"/>
      <c r="GZ385" s="18"/>
      <c r="HA385" s="18"/>
      <c r="HB385" s="18"/>
      <c r="HC385" s="18"/>
      <c r="HD385" s="18"/>
      <c r="HE385" s="18"/>
      <c r="HF385" s="18"/>
      <c r="HG385" s="18"/>
      <c r="HH385" s="18"/>
      <c r="HI385" s="18"/>
      <c r="HJ385" s="18"/>
      <c r="HK385" s="18"/>
      <c r="HL385" s="18"/>
      <c r="HM385" s="18"/>
      <c r="HN385" s="18"/>
      <c r="HO385" s="18"/>
      <c r="HP385" s="18"/>
      <c r="HQ385" s="18"/>
      <c r="HR385" s="18"/>
      <c r="HS385" s="18"/>
      <c r="HT385" s="18"/>
      <c r="HU385" s="18"/>
      <c r="HV385" s="18"/>
      <c r="HW385" s="18"/>
      <c r="HX385" s="18"/>
      <c r="HY385" s="18"/>
      <c r="HZ385" s="18"/>
      <c r="IA385" s="18"/>
      <c r="IB385" s="18"/>
      <c r="IC385" s="18"/>
      <c r="ID385" s="18"/>
      <c r="IE385" s="18"/>
      <c r="IF385" s="18"/>
      <c r="IG385" s="18"/>
      <c r="IH385" s="18"/>
      <c r="II385" s="18"/>
      <c r="IJ385" s="18"/>
      <c r="IK385" s="18"/>
      <c r="IL385" s="18"/>
      <c r="IM385" s="18"/>
      <c r="IN385" s="18"/>
      <c r="IO385" s="18"/>
      <c r="IP385" s="18"/>
      <c r="IQ385" s="18"/>
      <c r="IR385" s="18"/>
      <c r="IS385" s="18"/>
      <c r="IT385" s="18"/>
      <c r="IU385" s="18"/>
      <c r="IV385" s="18"/>
      <c r="IW385" s="18"/>
      <c r="IX385" s="18"/>
      <c r="IY385" s="18"/>
      <c r="IZ385" s="18"/>
      <c r="JA385" s="18"/>
      <c r="JB385" s="18"/>
      <c r="JC385" s="18"/>
      <c r="JD385" s="18"/>
      <c r="JE385" s="18"/>
      <c r="JF385" s="18"/>
    </row>
    <row r="386" spans="36:266" x14ac:dyDescent="0.3">
      <c r="AJ386" s="24"/>
      <c r="AK386" s="24"/>
      <c r="AL386" s="20"/>
      <c r="AM386" s="23"/>
      <c r="AN386" s="18"/>
      <c r="AO386" s="24"/>
      <c r="AU386" s="19"/>
      <c r="AV386" s="19"/>
      <c r="AW386" s="71"/>
      <c r="AX386" s="71"/>
      <c r="AY386" s="71"/>
      <c r="BB386" s="25"/>
      <c r="BC386" s="21"/>
      <c r="BG386" s="18"/>
      <c r="BN386" s="22"/>
      <c r="BO386" s="22"/>
      <c r="BP386" s="22"/>
      <c r="BQ386" s="22"/>
      <c r="BR386" s="15"/>
      <c r="CF386" s="15"/>
      <c r="CL386" s="22"/>
      <c r="CM386" s="15"/>
      <c r="CR386" s="22"/>
      <c r="CT386" s="15"/>
      <c r="CW386" s="22"/>
      <c r="DA386" s="15"/>
      <c r="DH386" s="15"/>
      <c r="DJ386" s="22"/>
      <c r="DO386" s="15"/>
      <c r="DV386" s="15"/>
      <c r="EC386" s="15"/>
      <c r="EJ386" s="15"/>
      <c r="EQ386" s="15"/>
      <c r="EX386" s="15"/>
      <c r="FE386" s="15"/>
      <c r="FL386" s="15"/>
      <c r="FS386" s="15"/>
      <c r="FZ386" s="15"/>
      <c r="GG386" s="15"/>
      <c r="GN386" s="15"/>
      <c r="GP386" s="22"/>
      <c r="GQ386" s="22"/>
      <c r="GR386" s="22"/>
      <c r="GS386" s="22"/>
      <c r="GT386" s="22"/>
      <c r="GU386" s="15"/>
      <c r="GV386" s="22"/>
      <c r="GW386" s="22"/>
      <c r="GX386" s="22"/>
      <c r="GY386" s="18"/>
      <c r="GZ386" s="18"/>
      <c r="HA386" s="18"/>
      <c r="HB386" s="18"/>
      <c r="HC386" s="18"/>
      <c r="HD386" s="18"/>
      <c r="HE386" s="18"/>
      <c r="HF386" s="18"/>
      <c r="HG386" s="18"/>
      <c r="HH386" s="18"/>
      <c r="HI386" s="18"/>
      <c r="HJ386" s="18"/>
      <c r="HK386" s="18"/>
      <c r="HL386" s="18"/>
      <c r="HM386" s="18"/>
      <c r="HN386" s="18"/>
      <c r="HO386" s="18"/>
      <c r="HP386" s="18"/>
      <c r="HQ386" s="18"/>
      <c r="HR386" s="18"/>
      <c r="HS386" s="18"/>
      <c r="HT386" s="18"/>
      <c r="HU386" s="18"/>
      <c r="HV386" s="18"/>
      <c r="HW386" s="18"/>
      <c r="HX386" s="18"/>
      <c r="HY386" s="18"/>
      <c r="HZ386" s="18"/>
      <c r="IA386" s="18"/>
      <c r="IB386" s="18"/>
      <c r="IC386" s="18"/>
      <c r="ID386" s="18"/>
      <c r="IE386" s="18"/>
      <c r="IF386" s="18"/>
      <c r="IG386" s="18"/>
      <c r="IH386" s="18"/>
      <c r="II386" s="18"/>
      <c r="IJ386" s="18"/>
      <c r="IK386" s="18"/>
      <c r="IL386" s="18"/>
      <c r="IM386" s="18"/>
      <c r="IN386" s="18"/>
      <c r="IO386" s="18"/>
      <c r="IP386" s="18"/>
      <c r="IQ386" s="18"/>
      <c r="IR386" s="18"/>
      <c r="IS386" s="18"/>
      <c r="IT386" s="18"/>
      <c r="IU386" s="18"/>
      <c r="IV386" s="18"/>
      <c r="IW386" s="18"/>
      <c r="IX386" s="18"/>
      <c r="IY386" s="18"/>
      <c r="IZ386" s="18"/>
      <c r="JA386" s="18"/>
      <c r="JB386" s="18"/>
      <c r="JC386" s="18"/>
      <c r="JD386" s="18"/>
      <c r="JE386" s="18"/>
      <c r="JF386" s="18"/>
    </row>
    <row r="387" spans="36:266" x14ac:dyDescent="0.3">
      <c r="AJ387" s="24"/>
      <c r="AK387" s="24"/>
      <c r="AL387" s="20"/>
      <c r="AM387" s="23"/>
      <c r="AN387" s="18"/>
      <c r="AO387" s="24"/>
      <c r="AU387" s="19"/>
      <c r="AV387" s="19"/>
      <c r="AW387" s="71"/>
      <c r="AX387" s="71"/>
      <c r="AY387" s="71"/>
      <c r="BB387" s="25"/>
      <c r="BC387" s="21"/>
      <c r="BG387" s="18"/>
      <c r="BN387" s="22"/>
      <c r="BO387" s="22"/>
      <c r="BP387" s="22"/>
      <c r="BQ387" s="22"/>
      <c r="BR387" s="15"/>
      <c r="CF387" s="15"/>
      <c r="CL387" s="22"/>
      <c r="CM387" s="15"/>
      <c r="CR387" s="22"/>
      <c r="CT387" s="15"/>
      <c r="CW387" s="22"/>
      <c r="DA387" s="15"/>
      <c r="DH387" s="15"/>
      <c r="DJ387" s="22"/>
      <c r="DO387" s="15"/>
      <c r="DV387" s="15"/>
      <c r="EC387" s="15"/>
      <c r="EJ387" s="15"/>
      <c r="EQ387" s="15"/>
      <c r="EX387" s="15"/>
      <c r="FE387" s="15"/>
      <c r="FL387" s="15"/>
      <c r="FS387" s="15"/>
      <c r="FZ387" s="15"/>
      <c r="GG387" s="15"/>
      <c r="GN387" s="15"/>
      <c r="GP387" s="22"/>
      <c r="GQ387" s="22"/>
      <c r="GR387" s="22"/>
      <c r="GS387" s="22"/>
      <c r="GT387" s="22"/>
      <c r="GU387" s="15"/>
      <c r="GV387" s="22"/>
      <c r="GW387" s="22"/>
      <c r="GX387" s="22"/>
      <c r="GY387" s="18"/>
      <c r="GZ387" s="18"/>
      <c r="HA387" s="18"/>
      <c r="HB387" s="18"/>
      <c r="HC387" s="18"/>
      <c r="HD387" s="18"/>
      <c r="HE387" s="18"/>
      <c r="HF387" s="18"/>
      <c r="HG387" s="18"/>
      <c r="HH387" s="18"/>
      <c r="HI387" s="18"/>
      <c r="HJ387" s="18"/>
      <c r="HK387" s="18"/>
      <c r="HL387" s="18"/>
      <c r="HM387" s="18"/>
      <c r="HN387" s="18"/>
      <c r="HO387" s="18"/>
      <c r="HP387" s="18"/>
      <c r="HQ387" s="18"/>
      <c r="HR387" s="18"/>
      <c r="HS387" s="18"/>
      <c r="HT387" s="18"/>
      <c r="HU387" s="18"/>
      <c r="HV387" s="18"/>
      <c r="HW387" s="18"/>
      <c r="HX387" s="18"/>
      <c r="HY387" s="18"/>
      <c r="HZ387" s="18"/>
      <c r="IA387" s="18"/>
      <c r="IB387" s="18"/>
      <c r="IC387" s="18"/>
      <c r="ID387" s="18"/>
      <c r="IE387" s="18"/>
      <c r="IF387" s="18"/>
      <c r="IG387" s="18"/>
      <c r="IH387" s="18"/>
      <c r="II387" s="18"/>
      <c r="IJ387" s="18"/>
      <c r="IK387" s="18"/>
      <c r="IL387" s="18"/>
      <c r="IM387" s="18"/>
      <c r="IN387" s="18"/>
      <c r="IO387" s="18"/>
      <c r="IP387" s="18"/>
      <c r="IQ387" s="18"/>
      <c r="IR387" s="18"/>
      <c r="IS387" s="18"/>
      <c r="IT387" s="18"/>
      <c r="IU387" s="18"/>
      <c r="IV387" s="18"/>
      <c r="IW387" s="18"/>
      <c r="IX387" s="18"/>
      <c r="IY387" s="18"/>
      <c r="IZ387" s="18"/>
      <c r="JA387" s="18"/>
      <c r="JB387" s="18"/>
      <c r="JC387" s="18"/>
      <c r="JD387" s="18"/>
      <c r="JE387" s="18"/>
      <c r="JF387" s="18"/>
    </row>
    <row r="388" spans="36:266" x14ac:dyDescent="0.3">
      <c r="AJ388" s="24"/>
      <c r="AK388" s="24"/>
      <c r="AL388" s="20"/>
      <c r="AM388" s="23"/>
      <c r="AN388" s="18"/>
      <c r="AO388" s="24"/>
      <c r="AU388" s="19"/>
      <c r="AV388" s="19"/>
      <c r="AW388" s="71"/>
      <c r="AX388" s="71"/>
      <c r="AY388" s="71"/>
      <c r="BB388" s="25"/>
      <c r="BC388" s="21"/>
      <c r="BG388" s="18"/>
      <c r="BN388" s="22"/>
      <c r="BO388" s="22"/>
      <c r="BP388" s="22"/>
      <c r="BQ388" s="22"/>
      <c r="BR388" s="15"/>
      <c r="CF388" s="15"/>
      <c r="CL388" s="22"/>
      <c r="CM388" s="15"/>
      <c r="CR388" s="22"/>
      <c r="CT388" s="15"/>
      <c r="CW388" s="22"/>
      <c r="DA388" s="15"/>
      <c r="DH388" s="15"/>
      <c r="DJ388" s="22"/>
      <c r="DO388" s="15"/>
      <c r="DV388" s="15"/>
      <c r="EC388" s="15"/>
      <c r="EJ388" s="15"/>
      <c r="EQ388" s="15"/>
      <c r="EX388" s="15"/>
      <c r="FE388" s="15"/>
      <c r="FL388" s="15"/>
      <c r="FS388" s="15"/>
      <c r="FZ388" s="15"/>
      <c r="GG388" s="15"/>
      <c r="GN388" s="15"/>
      <c r="GP388" s="22"/>
      <c r="GQ388" s="22"/>
      <c r="GR388" s="22"/>
      <c r="GS388" s="22"/>
      <c r="GT388" s="22"/>
      <c r="GU388" s="15"/>
      <c r="GV388" s="22"/>
      <c r="GW388" s="22"/>
      <c r="GX388" s="22"/>
      <c r="GY388" s="18"/>
      <c r="GZ388" s="18"/>
      <c r="HA388" s="18"/>
      <c r="HB388" s="18"/>
      <c r="HC388" s="18"/>
      <c r="HD388" s="18"/>
      <c r="HE388" s="18"/>
      <c r="HF388" s="18"/>
      <c r="HG388" s="18"/>
      <c r="HH388" s="18"/>
      <c r="HI388" s="18"/>
      <c r="HJ388" s="18"/>
      <c r="HK388" s="18"/>
      <c r="HL388" s="18"/>
      <c r="HM388" s="18"/>
      <c r="HN388" s="18"/>
      <c r="HO388" s="18"/>
      <c r="HP388" s="18"/>
      <c r="HQ388" s="18"/>
      <c r="HR388" s="18"/>
      <c r="HS388" s="18"/>
      <c r="HT388" s="18"/>
      <c r="HU388" s="18"/>
      <c r="HV388" s="18"/>
      <c r="HW388" s="18"/>
      <c r="HX388" s="18"/>
      <c r="HY388" s="18"/>
      <c r="HZ388" s="18"/>
      <c r="IA388" s="18"/>
      <c r="IB388" s="18"/>
      <c r="IC388" s="18"/>
      <c r="ID388" s="18"/>
      <c r="IE388" s="18"/>
      <c r="IF388" s="18"/>
      <c r="IG388" s="18"/>
      <c r="IH388" s="18"/>
      <c r="II388" s="18"/>
      <c r="IJ388" s="18"/>
      <c r="IK388" s="18"/>
      <c r="IL388" s="18"/>
      <c r="IM388" s="18"/>
      <c r="IN388" s="18"/>
      <c r="IO388" s="18"/>
      <c r="IP388" s="18"/>
      <c r="IQ388" s="18"/>
      <c r="IR388" s="18"/>
      <c r="IS388" s="18"/>
      <c r="IT388" s="18"/>
      <c r="IU388" s="18"/>
      <c r="IV388" s="18"/>
      <c r="IW388" s="18"/>
      <c r="IX388" s="18"/>
      <c r="IY388" s="18"/>
      <c r="IZ388" s="18"/>
      <c r="JA388" s="18"/>
      <c r="JB388" s="18"/>
      <c r="JC388" s="18"/>
      <c r="JD388" s="18"/>
      <c r="JE388" s="18"/>
      <c r="JF388" s="18"/>
    </row>
    <row r="389" spans="36:266" x14ac:dyDescent="0.3">
      <c r="AJ389" s="24"/>
      <c r="AK389" s="24"/>
      <c r="AL389" s="20"/>
      <c r="AM389" s="23"/>
      <c r="AN389" s="18"/>
      <c r="AO389" s="24"/>
      <c r="AU389" s="19"/>
      <c r="AV389" s="19"/>
      <c r="AW389" s="71"/>
      <c r="AX389" s="71"/>
      <c r="AY389" s="71"/>
      <c r="BB389" s="25"/>
      <c r="BC389" s="21"/>
      <c r="BG389" s="18"/>
      <c r="BN389" s="22"/>
      <c r="BO389" s="22"/>
      <c r="BP389" s="22"/>
      <c r="BQ389" s="22"/>
      <c r="BR389" s="15"/>
      <c r="CF389" s="15"/>
      <c r="CL389" s="22"/>
      <c r="CM389" s="15"/>
      <c r="CR389" s="22"/>
      <c r="CT389" s="15"/>
      <c r="CW389" s="22"/>
      <c r="DA389" s="15"/>
      <c r="DH389" s="15"/>
      <c r="DJ389" s="22"/>
      <c r="DO389" s="15"/>
      <c r="DV389" s="15"/>
      <c r="EC389" s="15"/>
      <c r="EJ389" s="15"/>
      <c r="EQ389" s="15"/>
      <c r="EX389" s="15"/>
      <c r="FE389" s="15"/>
      <c r="FL389" s="15"/>
      <c r="FS389" s="15"/>
      <c r="FZ389" s="15"/>
      <c r="GG389" s="15"/>
      <c r="GN389" s="15"/>
      <c r="GP389" s="22"/>
      <c r="GQ389" s="22"/>
      <c r="GR389" s="22"/>
      <c r="GS389" s="22"/>
      <c r="GT389" s="22"/>
      <c r="GU389" s="15"/>
      <c r="GV389" s="22"/>
      <c r="GW389" s="22"/>
      <c r="GX389" s="22"/>
      <c r="GY389" s="18"/>
      <c r="GZ389" s="18"/>
      <c r="HA389" s="18"/>
      <c r="HB389" s="18"/>
      <c r="HC389" s="18"/>
      <c r="HD389" s="18"/>
      <c r="HE389" s="18"/>
      <c r="HF389" s="18"/>
      <c r="HG389" s="18"/>
      <c r="HH389" s="18"/>
      <c r="HI389" s="18"/>
      <c r="HJ389" s="18"/>
      <c r="HK389" s="18"/>
      <c r="HL389" s="18"/>
      <c r="HM389" s="18"/>
      <c r="HN389" s="18"/>
      <c r="HO389" s="18"/>
      <c r="HP389" s="18"/>
      <c r="HQ389" s="18"/>
      <c r="HR389" s="18"/>
      <c r="HS389" s="18"/>
      <c r="HT389" s="18"/>
      <c r="HU389" s="18"/>
      <c r="HV389" s="18"/>
      <c r="HW389" s="18"/>
      <c r="HX389" s="18"/>
      <c r="HY389" s="18"/>
      <c r="HZ389" s="18"/>
      <c r="IA389" s="18"/>
      <c r="IB389" s="18"/>
      <c r="IC389" s="18"/>
      <c r="ID389" s="18"/>
      <c r="IE389" s="18"/>
      <c r="IF389" s="18"/>
      <c r="IG389" s="18"/>
      <c r="IH389" s="18"/>
      <c r="II389" s="18"/>
      <c r="IJ389" s="18"/>
      <c r="IK389" s="18"/>
      <c r="IL389" s="18"/>
      <c r="IM389" s="18"/>
      <c r="IN389" s="18"/>
      <c r="IO389" s="18"/>
      <c r="IP389" s="18"/>
      <c r="IQ389" s="18"/>
      <c r="IR389" s="18"/>
      <c r="IS389" s="18"/>
      <c r="IT389" s="18"/>
      <c r="IU389" s="18"/>
      <c r="IV389" s="18"/>
      <c r="IW389" s="18"/>
      <c r="IX389" s="18"/>
      <c r="IY389" s="18"/>
      <c r="IZ389" s="18"/>
      <c r="JA389" s="18"/>
      <c r="JB389" s="18"/>
      <c r="JC389" s="18"/>
      <c r="JD389" s="18"/>
      <c r="JE389" s="18"/>
      <c r="JF389" s="18"/>
    </row>
    <row r="390" spans="36:266" x14ac:dyDescent="0.3">
      <c r="AJ390" s="24"/>
      <c r="AK390" s="24"/>
      <c r="AL390" s="20"/>
      <c r="AM390" s="23"/>
      <c r="AN390" s="18"/>
      <c r="AO390" s="24"/>
      <c r="AU390" s="19"/>
      <c r="AV390" s="19"/>
      <c r="AW390" s="71"/>
      <c r="AX390" s="71"/>
      <c r="AY390" s="71"/>
      <c r="BB390" s="25"/>
      <c r="BC390" s="21"/>
      <c r="BG390" s="18"/>
      <c r="BN390" s="22"/>
      <c r="BO390" s="22"/>
      <c r="BP390" s="22"/>
      <c r="BQ390" s="22"/>
      <c r="BR390" s="15"/>
      <c r="CF390" s="15"/>
      <c r="CL390" s="22"/>
      <c r="CM390" s="15"/>
      <c r="CR390" s="22"/>
      <c r="CT390" s="15"/>
      <c r="CW390" s="22"/>
      <c r="DA390" s="15"/>
      <c r="DH390" s="15"/>
      <c r="DJ390" s="22"/>
      <c r="DO390" s="15"/>
      <c r="DV390" s="15"/>
      <c r="EC390" s="15"/>
      <c r="EJ390" s="15"/>
      <c r="EQ390" s="15"/>
      <c r="EX390" s="15"/>
      <c r="FE390" s="15"/>
      <c r="FL390" s="15"/>
      <c r="FS390" s="15"/>
      <c r="FZ390" s="15"/>
      <c r="GG390" s="15"/>
      <c r="GN390" s="15"/>
      <c r="GP390" s="22"/>
      <c r="GQ390" s="22"/>
      <c r="GR390" s="22"/>
      <c r="GS390" s="22"/>
      <c r="GT390" s="22"/>
      <c r="GU390" s="15"/>
      <c r="GV390" s="22"/>
      <c r="GW390" s="22"/>
      <c r="GX390" s="22"/>
      <c r="GY390" s="18"/>
      <c r="GZ390" s="18"/>
      <c r="HA390" s="18"/>
      <c r="HB390" s="18"/>
      <c r="HC390" s="18"/>
      <c r="HD390" s="18"/>
      <c r="HE390" s="18"/>
      <c r="HF390" s="18"/>
      <c r="HG390" s="18"/>
      <c r="HH390" s="18"/>
      <c r="HI390" s="18"/>
      <c r="HJ390" s="18"/>
      <c r="HK390" s="18"/>
      <c r="HL390" s="18"/>
      <c r="HM390" s="18"/>
      <c r="HN390" s="18"/>
      <c r="HO390" s="18"/>
      <c r="HP390" s="18"/>
      <c r="HQ390" s="18"/>
      <c r="HR390" s="18"/>
      <c r="HS390" s="18"/>
      <c r="HT390" s="18"/>
      <c r="HU390" s="18"/>
      <c r="HV390" s="18"/>
      <c r="HW390" s="18"/>
      <c r="HX390" s="18"/>
      <c r="HY390" s="18"/>
      <c r="HZ390" s="18"/>
      <c r="IA390" s="18"/>
      <c r="IB390" s="18"/>
      <c r="IC390" s="18"/>
      <c r="ID390" s="18"/>
      <c r="IE390" s="18"/>
      <c r="IF390" s="18"/>
      <c r="IG390" s="18"/>
      <c r="IH390" s="18"/>
      <c r="II390" s="18"/>
      <c r="IJ390" s="18"/>
      <c r="IK390" s="18"/>
      <c r="IL390" s="18"/>
      <c r="IM390" s="18"/>
      <c r="IN390" s="18"/>
      <c r="IO390" s="18"/>
      <c r="IP390" s="18"/>
      <c r="IQ390" s="18"/>
      <c r="IR390" s="18"/>
      <c r="IS390" s="18"/>
      <c r="IT390" s="18"/>
      <c r="IU390" s="18"/>
      <c r="IV390" s="18"/>
      <c r="IW390" s="18"/>
      <c r="IX390" s="18"/>
      <c r="IY390" s="18"/>
      <c r="IZ390" s="18"/>
      <c r="JA390" s="18"/>
      <c r="JB390" s="18"/>
      <c r="JC390" s="18"/>
      <c r="JD390" s="18"/>
      <c r="JE390" s="18"/>
      <c r="JF390" s="18"/>
    </row>
    <row r="391" spans="36:266" x14ac:dyDescent="0.3">
      <c r="AJ391" s="24"/>
      <c r="AK391" s="24"/>
      <c r="AL391" s="20"/>
      <c r="AM391" s="23"/>
      <c r="AN391" s="18"/>
      <c r="AO391" s="24"/>
      <c r="AU391" s="19"/>
      <c r="AV391" s="19"/>
      <c r="AW391" s="71"/>
      <c r="AX391" s="71"/>
      <c r="AY391" s="71"/>
      <c r="BB391" s="25"/>
      <c r="BC391" s="21"/>
      <c r="BG391" s="18"/>
      <c r="BN391" s="22"/>
      <c r="BO391" s="22"/>
      <c r="BP391" s="22"/>
      <c r="BQ391" s="22"/>
      <c r="BR391" s="15"/>
      <c r="CF391" s="15"/>
      <c r="CL391" s="22"/>
      <c r="CM391" s="15"/>
      <c r="CR391" s="22"/>
      <c r="CT391" s="15"/>
      <c r="CW391" s="22"/>
      <c r="DA391" s="15"/>
      <c r="DH391" s="15"/>
      <c r="DJ391" s="22"/>
      <c r="DO391" s="15"/>
      <c r="DV391" s="15"/>
      <c r="EC391" s="15"/>
      <c r="EJ391" s="15"/>
      <c r="EQ391" s="15"/>
      <c r="EX391" s="15"/>
      <c r="FE391" s="15"/>
      <c r="FL391" s="15"/>
      <c r="FS391" s="15"/>
      <c r="FZ391" s="15"/>
      <c r="GG391" s="15"/>
      <c r="GN391" s="15"/>
      <c r="GP391" s="22"/>
      <c r="GQ391" s="22"/>
      <c r="GR391" s="22"/>
      <c r="GS391" s="22"/>
      <c r="GT391" s="22"/>
      <c r="GU391" s="15"/>
      <c r="GV391" s="22"/>
      <c r="GW391" s="22"/>
      <c r="GX391" s="22"/>
      <c r="GY391" s="18"/>
      <c r="GZ391" s="18"/>
      <c r="HA391" s="18"/>
      <c r="HB391" s="18"/>
      <c r="HC391" s="18"/>
      <c r="HD391" s="18"/>
      <c r="HE391" s="18"/>
      <c r="HF391" s="18"/>
      <c r="HG391" s="18"/>
      <c r="HH391" s="18"/>
      <c r="HI391" s="18"/>
      <c r="HJ391" s="18"/>
      <c r="HK391" s="18"/>
      <c r="HL391" s="18"/>
      <c r="HM391" s="18"/>
      <c r="HN391" s="18"/>
      <c r="HO391" s="18"/>
      <c r="HP391" s="18"/>
      <c r="HQ391" s="18"/>
      <c r="HR391" s="18"/>
      <c r="HS391" s="18"/>
      <c r="HT391" s="18"/>
      <c r="HU391" s="18"/>
      <c r="HV391" s="18"/>
      <c r="HW391" s="18"/>
      <c r="HX391" s="18"/>
      <c r="HY391" s="18"/>
      <c r="HZ391" s="18"/>
      <c r="IA391" s="18"/>
      <c r="IB391" s="18"/>
      <c r="IC391" s="18"/>
      <c r="ID391" s="18"/>
      <c r="IE391" s="18"/>
      <c r="IF391" s="18"/>
      <c r="IG391" s="18"/>
      <c r="IH391" s="18"/>
      <c r="II391" s="18"/>
      <c r="IJ391" s="18"/>
      <c r="IK391" s="18"/>
      <c r="IL391" s="18"/>
      <c r="IM391" s="18"/>
      <c r="IN391" s="18"/>
      <c r="IO391" s="18"/>
      <c r="IP391" s="18"/>
      <c r="IQ391" s="18"/>
      <c r="IR391" s="18"/>
      <c r="IS391" s="18"/>
      <c r="IT391" s="18"/>
      <c r="IU391" s="18"/>
      <c r="IV391" s="18"/>
      <c r="IW391" s="18"/>
      <c r="IX391" s="18"/>
      <c r="IY391" s="18"/>
      <c r="IZ391" s="18"/>
      <c r="JA391" s="18"/>
      <c r="JB391" s="18"/>
      <c r="JC391" s="18"/>
      <c r="JD391" s="18"/>
      <c r="JE391" s="18"/>
      <c r="JF391" s="18"/>
    </row>
    <row r="392" spans="36:266" x14ac:dyDescent="0.3">
      <c r="AJ392" s="24"/>
      <c r="AK392" s="24"/>
      <c r="AL392" s="20"/>
      <c r="AM392" s="23"/>
      <c r="AN392" s="18"/>
      <c r="AO392" s="24"/>
      <c r="AU392" s="19"/>
      <c r="AV392" s="19"/>
      <c r="AW392" s="71"/>
      <c r="AX392" s="71"/>
      <c r="AY392" s="71"/>
      <c r="BB392" s="25"/>
      <c r="BC392" s="21"/>
      <c r="BG392" s="18"/>
      <c r="BN392" s="22"/>
      <c r="BO392" s="22"/>
      <c r="BP392" s="22"/>
      <c r="BQ392" s="22"/>
      <c r="BR392" s="15"/>
      <c r="CF392" s="15"/>
      <c r="CL392" s="22"/>
      <c r="CM392" s="15"/>
      <c r="CR392" s="22"/>
      <c r="CT392" s="15"/>
      <c r="CW392" s="22"/>
      <c r="DA392" s="15"/>
      <c r="DH392" s="15"/>
      <c r="DJ392" s="22"/>
      <c r="DO392" s="15"/>
      <c r="DV392" s="15"/>
      <c r="EC392" s="15"/>
      <c r="EJ392" s="15"/>
      <c r="EQ392" s="15"/>
      <c r="EX392" s="15"/>
      <c r="FE392" s="15"/>
      <c r="FL392" s="15"/>
      <c r="FS392" s="15"/>
      <c r="FZ392" s="15"/>
      <c r="GG392" s="15"/>
      <c r="GN392" s="15"/>
      <c r="GP392" s="22"/>
      <c r="GQ392" s="22"/>
      <c r="GR392" s="22"/>
      <c r="GS392" s="22"/>
      <c r="GT392" s="22"/>
      <c r="GU392" s="15"/>
      <c r="GV392" s="22"/>
      <c r="GW392" s="22"/>
      <c r="GX392" s="22"/>
      <c r="GY392" s="18"/>
      <c r="GZ392" s="18"/>
      <c r="HA392" s="18"/>
      <c r="HB392" s="18"/>
      <c r="HC392" s="18"/>
      <c r="HD392" s="18"/>
      <c r="HE392" s="18"/>
      <c r="HF392" s="18"/>
      <c r="HG392" s="18"/>
      <c r="HH392" s="18"/>
      <c r="HI392" s="18"/>
      <c r="HJ392" s="18"/>
      <c r="HK392" s="18"/>
      <c r="HL392" s="18"/>
      <c r="HM392" s="18"/>
      <c r="HN392" s="18"/>
      <c r="HO392" s="18"/>
      <c r="HP392" s="18"/>
      <c r="HQ392" s="18"/>
      <c r="HR392" s="18"/>
      <c r="HS392" s="18"/>
      <c r="HT392" s="18"/>
      <c r="HU392" s="18"/>
      <c r="HV392" s="18"/>
      <c r="HW392" s="18"/>
      <c r="HX392" s="18"/>
      <c r="HY392" s="18"/>
      <c r="HZ392" s="18"/>
      <c r="IA392" s="18"/>
      <c r="IB392" s="18"/>
      <c r="IC392" s="18"/>
      <c r="ID392" s="18"/>
      <c r="IE392" s="18"/>
      <c r="IF392" s="18"/>
      <c r="IG392" s="18"/>
      <c r="IH392" s="18"/>
      <c r="II392" s="18"/>
      <c r="IJ392" s="18"/>
      <c r="IK392" s="18"/>
      <c r="IL392" s="18"/>
      <c r="IM392" s="18"/>
      <c r="IN392" s="18"/>
      <c r="IO392" s="18"/>
      <c r="IP392" s="18"/>
      <c r="IQ392" s="18"/>
      <c r="IR392" s="18"/>
      <c r="IS392" s="18"/>
      <c r="IT392" s="18"/>
      <c r="IU392" s="18"/>
      <c r="IV392" s="18"/>
      <c r="IW392" s="18"/>
      <c r="IX392" s="18"/>
      <c r="IY392" s="18"/>
      <c r="IZ392" s="18"/>
      <c r="JA392" s="18"/>
      <c r="JB392" s="18"/>
      <c r="JC392" s="18"/>
      <c r="JD392" s="18"/>
      <c r="JE392" s="18"/>
      <c r="JF392" s="18"/>
    </row>
    <row r="393" spans="36:266" x14ac:dyDescent="0.3">
      <c r="AJ393" s="24"/>
      <c r="AK393" s="24"/>
      <c r="AL393" s="20"/>
      <c r="AM393" s="23"/>
      <c r="AN393" s="18"/>
      <c r="AO393" s="24"/>
      <c r="AU393" s="19"/>
      <c r="AV393" s="19"/>
      <c r="AW393" s="71"/>
      <c r="AX393" s="71"/>
      <c r="AY393" s="71"/>
      <c r="BB393" s="25"/>
      <c r="BC393" s="21"/>
      <c r="BG393" s="18"/>
      <c r="BN393" s="22"/>
      <c r="BO393" s="22"/>
      <c r="BP393" s="22"/>
      <c r="BQ393" s="22"/>
      <c r="BR393" s="15"/>
      <c r="CF393" s="15"/>
      <c r="CL393" s="22"/>
      <c r="CM393" s="15"/>
      <c r="CR393" s="22"/>
      <c r="CT393" s="15"/>
      <c r="CW393" s="22"/>
      <c r="DA393" s="15"/>
      <c r="DH393" s="15"/>
      <c r="DJ393" s="22"/>
      <c r="DO393" s="15"/>
      <c r="DV393" s="15"/>
      <c r="EC393" s="15"/>
      <c r="EJ393" s="15"/>
      <c r="EQ393" s="15"/>
      <c r="EX393" s="15"/>
      <c r="FE393" s="15"/>
      <c r="FL393" s="15"/>
      <c r="FS393" s="15"/>
      <c r="FZ393" s="15"/>
      <c r="GG393" s="15"/>
      <c r="GN393" s="15"/>
      <c r="GP393" s="22"/>
      <c r="GQ393" s="22"/>
      <c r="GR393" s="22"/>
      <c r="GS393" s="22"/>
      <c r="GT393" s="22"/>
      <c r="GU393" s="15"/>
      <c r="GV393" s="22"/>
      <c r="GW393" s="22"/>
      <c r="GX393" s="22"/>
      <c r="GY393" s="18"/>
      <c r="GZ393" s="18"/>
      <c r="HA393" s="18"/>
      <c r="HB393" s="18"/>
      <c r="HC393" s="18"/>
      <c r="HD393" s="18"/>
      <c r="HE393" s="18"/>
      <c r="HF393" s="18"/>
      <c r="HG393" s="18"/>
      <c r="HH393" s="18"/>
      <c r="HI393" s="18"/>
      <c r="HJ393" s="18"/>
      <c r="HK393" s="18"/>
      <c r="HL393" s="18"/>
      <c r="HM393" s="18"/>
      <c r="HN393" s="18"/>
      <c r="HO393" s="18"/>
      <c r="HP393" s="18"/>
      <c r="HQ393" s="18"/>
      <c r="HR393" s="18"/>
      <c r="HS393" s="18"/>
      <c r="HT393" s="18"/>
      <c r="HU393" s="18"/>
      <c r="HV393" s="18"/>
      <c r="HW393" s="18"/>
      <c r="HX393" s="18"/>
      <c r="HY393" s="18"/>
      <c r="HZ393" s="18"/>
      <c r="IA393" s="18"/>
      <c r="IB393" s="18"/>
      <c r="IC393" s="18"/>
      <c r="ID393" s="18"/>
      <c r="IE393" s="18"/>
      <c r="IF393" s="18"/>
      <c r="IG393" s="18"/>
      <c r="IH393" s="18"/>
      <c r="II393" s="18"/>
      <c r="IJ393" s="18"/>
      <c r="IK393" s="18"/>
      <c r="IL393" s="18"/>
      <c r="IM393" s="18"/>
      <c r="IN393" s="18"/>
      <c r="IO393" s="18"/>
      <c r="IP393" s="18"/>
      <c r="IQ393" s="18"/>
      <c r="IR393" s="18"/>
      <c r="IS393" s="18"/>
      <c r="IT393" s="18"/>
      <c r="IU393" s="18"/>
      <c r="IV393" s="18"/>
      <c r="IW393" s="18"/>
      <c r="IX393" s="18"/>
      <c r="IY393" s="18"/>
      <c r="IZ393" s="18"/>
      <c r="JA393" s="18"/>
      <c r="JB393" s="18"/>
      <c r="JC393" s="18"/>
      <c r="JD393" s="18"/>
      <c r="JE393" s="18"/>
      <c r="JF393" s="18"/>
    </row>
    <row r="394" spans="36:266" x14ac:dyDescent="0.3">
      <c r="AJ394" s="24"/>
      <c r="AK394" s="24"/>
      <c r="AL394" s="20"/>
      <c r="AM394" s="23"/>
      <c r="AN394" s="18"/>
      <c r="AO394" s="24"/>
      <c r="AU394" s="19"/>
      <c r="AV394" s="19"/>
      <c r="AW394" s="71"/>
      <c r="AX394" s="71"/>
      <c r="AY394" s="71"/>
      <c r="BB394" s="25"/>
      <c r="BC394" s="21"/>
      <c r="BG394" s="18"/>
      <c r="BN394" s="22"/>
      <c r="BO394" s="22"/>
      <c r="BP394" s="22"/>
      <c r="BQ394" s="22"/>
      <c r="BR394" s="15"/>
      <c r="CF394" s="15"/>
      <c r="CL394" s="22"/>
      <c r="CM394" s="15"/>
      <c r="CR394" s="22"/>
      <c r="CT394" s="15"/>
      <c r="CW394" s="22"/>
      <c r="DA394" s="15"/>
      <c r="DH394" s="15"/>
      <c r="DJ394" s="22"/>
      <c r="DO394" s="15"/>
      <c r="DV394" s="15"/>
      <c r="EC394" s="15"/>
      <c r="EJ394" s="15"/>
      <c r="EQ394" s="15"/>
      <c r="EX394" s="15"/>
      <c r="FE394" s="15"/>
      <c r="FL394" s="15"/>
      <c r="FS394" s="15"/>
      <c r="FZ394" s="15"/>
      <c r="GG394" s="15"/>
      <c r="GN394" s="15"/>
      <c r="GP394" s="22"/>
      <c r="GQ394" s="22"/>
      <c r="GR394" s="22"/>
      <c r="GS394" s="22"/>
      <c r="GT394" s="22"/>
      <c r="GU394" s="15"/>
      <c r="GV394" s="22"/>
      <c r="GW394" s="22"/>
      <c r="GX394" s="22"/>
      <c r="GY394" s="18"/>
      <c r="GZ394" s="18"/>
      <c r="HA394" s="18"/>
      <c r="HB394" s="18"/>
      <c r="HC394" s="18"/>
      <c r="HD394" s="18"/>
      <c r="HE394" s="18"/>
      <c r="HF394" s="18"/>
      <c r="HG394" s="18"/>
      <c r="HH394" s="18"/>
      <c r="HI394" s="18"/>
      <c r="HJ394" s="18"/>
      <c r="HK394" s="18"/>
      <c r="HL394" s="18"/>
      <c r="HM394" s="18"/>
      <c r="HN394" s="18"/>
      <c r="HO394" s="18"/>
      <c r="HP394" s="18"/>
      <c r="HQ394" s="18"/>
      <c r="HR394" s="18"/>
      <c r="HS394" s="18"/>
      <c r="HT394" s="18"/>
      <c r="HU394" s="18"/>
      <c r="HV394" s="18"/>
      <c r="HW394" s="18"/>
      <c r="HX394" s="18"/>
      <c r="HY394" s="18"/>
      <c r="HZ394" s="18"/>
      <c r="IA394" s="18"/>
      <c r="IB394" s="18"/>
      <c r="IC394" s="18"/>
      <c r="ID394" s="18"/>
      <c r="IE394" s="18"/>
      <c r="IF394" s="18"/>
      <c r="IG394" s="18"/>
      <c r="IH394" s="18"/>
      <c r="II394" s="18"/>
      <c r="IJ394" s="18"/>
      <c r="IK394" s="18"/>
      <c r="IL394" s="18"/>
      <c r="IM394" s="18"/>
      <c r="IN394" s="18"/>
      <c r="IO394" s="18"/>
      <c r="IP394" s="18"/>
      <c r="IQ394" s="18"/>
      <c r="IR394" s="18"/>
      <c r="IS394" s="18"/>
      <c r="IT394" s="18"/>
      <c r="IU394" s="18"/>
      <c r="IV394" s="18"/>
      <c r="IW394" s="18"/>
      <c r="IX394" s="18"/>
      <c r="IY394" s="18"/>
      <c r="IZ394" s="18"/>
      <c r="JA394" s="18"/>
      <c r="JB394" s="18"/>
      <c r="JC394" s="18"/>
      <c r="JD394" s="18"/>
      <c r="JE394" s="18"/>
      <c r="JF394" s="18"/>
    </row>
    <row r="395" spans="36:266" x14ac:dyDescent="0.3">
      <c r="AJ395" s="24"/>
      <c r="AK395" s="24"/>
      <c r="AL395" s="20"/>
      <c r="AM395" s="23"/>
      <c r="AN395" s="18"/>
      <c r="AO395" s="24"/>
      <c r="AU395" s="19"/>
      <c r="AV395" s="19"/>
      <c r="AW395" s="71"/>
      <c r="AX395" s="71"/>
      <c r="AY395" s="71"/>
      <c r="BB395" s="25"/>
      <c r="BC395" s="21"/>
      <c r="BG395" s="18"/>
      <c r="BN395" s="22"/>
      <c r="BO395" s="22"/>
      <c r="BP395" s="22"/>
      <c r="BQ395" s="22"/>
      <c r="BR395" s="15"/>
      <c r="CF395" s="15"/>
      <c r="CL395" s="22"/>
      <c r="CM395" s="15"/>
      <c r="CR395" s="22"/>
      <c r="CT395" s="15"/>
      <c r="CW395" s="22"/>
      <c r="DA395" s="15"/>
      <c r="DH395" s="15"/>
      <c r="DJ395" s="22"/>
      <c r="DO395" s="15"/>
      <c r="DV395" s="15"/>
      <c r="EC395" s="15"/>
      <c r="EJ395" s="15"/>
      <c r="EQ395" s="15"/>
      <c r="EX395" s="15"/>
      <c r="FE395" s="15"/>
      <c r="FL395" s="15"/>
      <c r="FS395" s="15"/>
      <c r="FZ395" s="15"/>
      <c r="GG395" s="15"/>
      <c r="GN395" s="15"/>
      <c r="GP395" s="22"/>
      <c r="GQ395" s="22"/>
      <c r="GR395" s="22"/>
      <c r="GS395" s="22"/>
      <c r="GT395" s="22"/>
      <c r="GU395" s="15"/>
      <c r="GV395" s="22"/>
      <c r="GW395" s="22"/>
      <c r="GX395" s="22"/>
      <c r="GY395" s="18"/>
      <c r="GZ395" s="18"/>
      <c r="HA395" s="18"/>
      <c r="HB395" s="18"/>
      <c r="HC395" s="18"/>
      <c r="HD395" s="18"/>
      <c r="HE395" s="18"/>
      <c r="HF395" s="18"/>
      <c r="HG395" s="18"/>
      <c r="HH395" s="18"/>
      <c r="HI395" s="18"/>
      <c r="HJ395" s="18"/>
      <c r="HK395" s="18"/>
      <c r="HL395" s="18"/>
      <c r="HM395" s="18"/>
      <c r="HN395" s="18"/>
      <c r="HO395" s="18"/>
      <c r="HP395" s="18"/>
      <c r="HQ395" s="18"/>
      <c r="HR395" s="18"/>
      <c r="HS395" s="18"/>
      <c r="HT395" s="18"/>
      <c r="HU395" s="18"/>
      <c r="HV395" s="18"/>
      <c r="HW395" s="18"/>
      <c r="HX395" s="18"/>
      <c r="HY395" s="18"/>
      <c r="HZ395" s="18"/>
      <c r="IA395" s="18"/>
      <c r="IB395" s="18"/>
      <c r="IC395" s="18"/>
      <c r="ID395" s="18"/>
      <c r="IE395" s="18"/>
      <c r="IF395" s="18"/>
      <c r="IG395" s="18"/>
      <c r="IH395" s="18"/>
      <c r="II395" s="18"/>
      <c r="IJ395" s="18"/>
      <c r="IK395" s="18"/>
      <c r="IL395" s="18"/>
      <c r="IM395" s="18"/>
      <c r="IN395" s="18"/>
      <c r="IO395" s="18"/>
      <c r="IP395" s="18"/>
      <c r="IQ395" s="18"/>
      <c r="IR395" s="18"/>
      <c r="IS395" s="18"/>
      <c r="IT395" s="18"/>
      <c r="IU395" s="18"/>
      <c r="IV395" s="18"/>
      <c r="IW395" s="18"/>
      <c r="IX395" s="18"/>
      <c r="IY395" s="18"/>
      <c r="IZ395" s="18"/>
      <c r="JA395" s="18"/>
      <c r="JB395" s="18"/>
      <c r="JC395" s="18"/>
      <c r="JD395" s="18"/>
      <c r="JE395" s="18"/>
      <c r="JF395" s="18"/>
    </row>
    <row r="396" spans="36:266" x14ac:dyDescent="0.3">
      <c r="AJ396" s="24"/>
      <c r="AK396" s="24"/>
      <c r="AL396" s="20"/>
      <c r="AM396" s="23"/>
      <c r="AN396" s="18"/>
      <c r="AO396" s="24"/>
      <c r="AU396" s="19"/>
      <c r="AV396" s="19"/>
      <c r="AW396" s="71"/>
      <c r="AX396" s="71"/>
      <c r="AY396" s="71"/>
      <c r="BB396" s="25"/>
      <c r="BC396" s="21"/>
      <c r="BG396" s="18"/>
      <c r="BN396" s="22"/>
      <c r="BO396" s="22"/>
      <c r="BP396" s="22"/>
      <c r="BQ396" s="22"/>
      <c r="BR396" s="15"/>
      <c r="CF396" s="15"/>
      <c r="CL396" s="22"/>
      <c r="CM396" s="15"/>
      <c r="CR396" s="22"/>
      <c r="CT396" s="15"/>
      <c r="CW396" s="22"/>
      <c r="DA396" s="15"/>
      <c r="DH396" s="15"/>
      <c r="DJ396" s="22"/>
      <c r="DO396" s="15"/>
      <c r="DV396" s="15"/>
      <c r="EC396" s="15"/>
      <c r="EJ396" s="15"/>
      <c r="EQ396" s="15"/>
      <c r="EX396" s="15"/>
      <c r="FE396" s="15"/>
      <c r="FL396" s="15"/>
      <c r="FS396" s="15"/>
      <c r="FZ396" s="15"/>
      <c r="GG396" s="15"/>
      <c r="GN396" s="15"/>
      <c r="GP396" s="22"/>
      <c r="GQ396" s="22"/>
      <c r="GR396" s="22"/>
      <c r="GS396" s="22"/>
      <c r="GT396" s="22"/>
      <c r="GU396" s="15"/>
      <c r="GV396" s="22"/>
      <c r="GW396" s="22"/>
      <c r="GX396" s="22"/>
      <c r="GY396" s="18"/>
      <c r="GZ396" s="18"/>
      <c r="HA396" s="18"/>
      <c r="HB396" s="18"/>
      <c r="HC396" s="18"/>
      <c r="HD396" s="18"/>
      <c r="HE396" s="18"/>
      <c r="HF396" s="18"/>
      <c r="HG396" s="18"/>
      <c r="HH396" s="18"/>
      <c r="HI396" s="18"/>
      <c r="HJ396" s="18"/>
      <c r="HK396" s="18"/>
      <c r="HL396" s="18"/>
      <c r="HM396" s="18"/>
      <c r="HN396" s="18"/>
      <c r="HO396" s="18"/>
      <c r="HP396" s="18"/>
      <c r="HQ396" s="18"/>
      <c r="HR396" s="18"/>
      <c r="HS396" s="18"/>
      <c r="HT396" s="18"/>
      <c r="HU396" s="18"/>
      <c r="HV396" s="18"/>
      <c r="HW396" s="18"/>
      <c r="HX396" s="18"/>
      <c r="HY396" s="18"/>
      <c r="HZ396" s="18"/>
      <c r="IA396" s="18"/>
      <c r="IB396" s="18"/>
      <c r="IC396" s="18"/>
      <c r="ID396" s="18"/>
      <c r="IE396" s="18"/>
      <c r="IF396" s="18"/>
      <c r="IG396" s="18"/>
      <c r="IH396" s="18"/>
      <c r="II396" s="18"/>
      <c r="IJ396" s="18"/>
      <c r="IK396" s="18"/>
      <c r="IL396" s="18"/>
      <c r="IM396" s="18"/>
      <c r="IN396" s="18"/>
      <c r="IO396" s="18"/>
      <c r="IP396" s="18"/>
      <c r="IQ396" s="18"/>
      <c r="IR396" s="18"/>
      <c r="IS396" s="18"/>
      <c r="IT396" s="18"/>
      <c r="IU396" s="18"/>
      <c r="IV396" s="18"/>
      <c r="IW396" s="18"/>
      <c r="IX396" s="18"/>
      <c r="IY396" s="18"/>
      <c r="IZ396" s="18"/>
      <c r="JA396" s="18"/>
      <c r="JB396" s="18"/>
      <c r="JC396" s="18"/>
      <c r="JD396" s="18"/>
      <c r="JE396" s="18"/>
      <c r="JF396" s="18"/>
    </row>
    <row r="397" spans="36:266" x14ac:dyDescent="0.3">
      <c r="AJ397" s="24"/>
      <c r="AK397" s="24"/>
      <c r="AL397" s="20"/>
      <c r="AM397" s="23"/>
      <c r="AN397" s="18"/>
      <c r="AO397" s="24"/>
      <c r="AU397" s="19"/>
      <c r="AV397" s="19"/>
      <c r="AW397" s="71"/>
      <c r="AX397" s="71"/>
      <c r="AY397" s="71"/>
      <c r="BB397" s="25"/>
      <c r="BC397" s="21"/>
      <c r="BG397" s="18"/>
      <c r="BN397" s="22"/>
      <c r="BO397" s="22"/>
      <c r="BP397" s="22"/>
      <c r="BQ397" s="22"/>
      <c r="BR397" s="15"/>
      <c r="CF397" s="15"/>
      <c r="CL397" s="22"/>
      <c r="CM397" s="15"/>
      <c r="CR397" s="22"/>
      <c r="CT397" s="15"/>
      <c r="CW397" s="22"/>
      <c r="DA397" s="15"/>
      <c r="DH397" s="15"/>
      <c r="DJ397" s="22"/>
      <c r="DO397" s="15"/>
      <c r="DV397" s="15"/>
      <c r="EC397" s="15"/>
      <c r="EJ397" s="15"/>
      <c r="EQ397" s="15"/>
      <c r="EX397" s="15"/>
      <c r="FE397" s="15"/>
      <c r="FL397" s="15"/>
      <c r="FS397" s="15"/>
      <c r="FZ397" s="15"/>
      <c r="GG397" s="15"/>
      <c r="GN397" s="15"/>
      <c r="GP397" s="22"/>
      <c r="GQ397" s="22"/>
      <c r="GR397" s="22"/>
      <c r="GS397" s="22"/>
      <c r="GT397" s="22"/>
      <c r="GU397" s="15"/>
      <c r="GV397" s="22"/>
      <c r="GW397" s="22"/>
      <c r="GX397" s="22"/>
      <c r="GY397" s="18"/>
      <c r="GZ397" s="18"/>
      <c r="HA397" s="18"/>
      <c r="HB397" s="18"/>
      <c r="HC397" s="18"/>
      <c r="HD397" s="18"/>
      <c r="HE397" s="18"/>
      <c r="HF397" s="18"/>
      <c r="HG397" s="18"/>
      <c r="HH397" s="18"/>
      <c r="HI397" s="18"/>
      <c r="HJ397" s="18"/>
      <c r="HK397" s="18"/>
      <c r="HL397" s="18"/>
      <c r="HM397" s="18"/>
      <c r="HN397" s="18"/>
      <c r="HO397" s="18"/>
      <c r="HP397" s="18"/>
      <c r="HQ397" s="18"/>
      <c r="HR397" s="18"/>
      <c r="HS397" s="18"/>
      <c r="HT397" s="18"/>
      <c r="HU397" s="18"/>
      <c r="HV397" s="18"/>
      <c r="HW397" s="18"/>
      <c r="HX397" s="18"/>
      <c r="HY397" s="18"/>
      <c r="HZ397" s="18"/>
      <c r="IA397" s="18"/>
      <c r="IB397" s="18"/>
      <c r="IC397" s="18"/>
      <c r="ID397" s="18"/>
      <c r="IE397" s="18"/>
      <c r="IF397" s="18"/>
      <c r="IG397" s="18"/>
      <c r="IH397" s="18"/>
      <c r="II397" s="18"/>
      <c r="IJ397" s="18"/>
      <c r="IK397" s="18"/>
      <c r="IL397" s="18"/>
      <c r="IM397" s="18"/>
      <c r="IN397" s="18"/>
      <c r="IO397" s="18"/>
      <c r="IP397" s="18"/>
      <c r="IQ397" s="18"/>
      <c r="IR397" s="18"/>
      <c r="IS397" s="18"/>
      <c r="IT397" s="18"/>
      <c r="IU397" s="18"/>
      <c r="IV397" s="18"/>
      <c r="IW397" s="18"/>
      <c r="IX397" s="18"/>
      <c r="IY397" s="18"/>
      <c r="IZ397" s="18"/>
      <c r="JA397" s="18"/>
      <c r="JB397" s="18"/>
      <c r="JC397" s="18"/>
      <c r="JD397" s="18"/>
      <c r="JE397" s="18"/>
      <c r="JF397" s="18"/>
    </row>
    <row r="398" spans="36:266" x14ac:dyDescent="0.3">
      <c r="AJ398" s="24"/>
      <c r="AK398" s="24"/>
      <c r="AL398" s="20"/>
      <c r="AM398" s="23"/>
      <c r="AN398" s="18"/>
      <c r="AO398" s="24"/>
      <c r="AU398" s="19"/>
      <c r="AV398" s="19"/>
      <c r="AW398" s="71"/>
      <c r="AX398" s="71"/>
      <c r="AY398" s="71"/>
      <c r="BB398" s="25"/>
      <c r="BC398" s="21"/>
      <c r="BG398" s="18"/>
      <c r="BN398" s="22"/>
      <c r="BO398" s="22"/>
      <c r="BP398" s="22"/>
      <c r="BQ398" s="22"/>
      <c r="BR398" s="15"/>
      <c r="CF398" s="15"/>
      <c r="CL398" s="22"/>
      <c r="CM398" s="15"/>
      <c r="CR398" s="22"/>
      <c r="CT398" s="15"/>
      <c r="CW398" s="22"/>
      <c r="DA398" s="15"/>
      <c r="DH398" s="15"/>
      <c r="DJ398" s="22"/>
      <c r="DO398" s="15"/>
      <c r="DV398" s="15"/>
      <c r="EC398" s="15"/>
      <c r="EJ398" s="15"/>
      <c r="EQ398" s="15"/>
      <c r="EX398" s="15"/>
      <c r="FE398" s="15"/>
      <c r="FL398" s="15"/>
      <c r="FS398" s="15"/>
      <c r="FZ398" s="15"/>
      <c r="GG398" s="15"/>
      <c r="GN398" s="15"/>
      <c r="GP398" s="22"/>
      <c r="GQ398" s="22"/>
      <c r="GR398" s="22"/>
      <c r="GS398" s="22"/>
      <c r="GT398" s="22"/>
      <c r="GU398" s="15"/>
      <c r="GV398" s="22"/>
      <c r="GW398" s="22"/>
      <c r="GX398" s="22"/>
      <c r="GY398" s="18"/>
      <c r="GZ398" s="18"/>
      <c r="HA398" s="18"/>
      <c r="HB398" s="18"/>
      <c r="HC398" s="18"/>
      <c r="HD398" s="18"/>
      <c r="HE398" s="18"/>
      <c r="HF398" s="18"/>
      <c r="HG398" s="18"/>
      <c r="HH398" s="18"/>
      <c r="HI398" s="18"/>
      <c r="HJ398" s="18"/>
      <c r="HK398" s="18"/>
      <c r="HL398" s="18"/>
      <c r="HM398" s="18"/>
      <c r="HN398" s="18"/>
      <c r="HO398" s="18"/>
      <c r="HP398" s="18"/>
      <c r="HQ398" s="18"/>
      <c r="HR398" s="18"/>
      <c r="HS398" s="18"/>
      <c r="HT398" s="18"/>
      <c r="HU398" s="18"/>
      <c r="HV398" s="18"/>
      <c r="HW398" s="18"/>
      <c r="HX398" s="18"/>
      <c r="HY398" s="18"/>
      <c r="HZ398" s="18"/>
      <c r="IA398" s="18"/>
      <c r="IB398" s="18"/>
      <c r="IC398" s="18"/>
      <c r="ID398" s="18"/>
      <c r="IE398" s="18"/>
      <c r="IF398" s="18"/>
      <c r="IG398" s="18"/>
      <c r="IH398" s="18"/>
      <c r="II398" s="18"/>
      <c r="IJ398" s="18"/>
      <c r="IK398" s="18"/>
      <c r="IL398" s="18"/>
      <c r="IM398" s="18"/>
      <c r="IN398" s="18"/>
      <c r="IO398" s="18"/>
      <c r="IP398" s="18"/>
      <c r="IQ398" s="18"/>
      <c r="IR398" s="18"/>
      <c r="IS398" s="18"/>
      <c r="IT398" s="18"/>
      <c r="IU398" s="18"/>
      <c r="IV398" s="18"/>
      <c r="IW398" s="18"/>
      <c r="IX398" s="18"/>
      <c r="IY398" s="18"/>
      <c r="IZ398" s="18"/>
      <c r="JA398" s="18"/>
      <c r="JB398" s="18"/>
      <c r="JC398" s="18"/>
      <c r="JD398" s="18"/>
      <c r="JE398" s="18"/>
      <c r="JF398" s="18"/>
    </row>
    <row r="399" spans="36:266" x14ac:dyDescent="0.3">
      <c r="AJ399" s="24"/>
      <c r="AK399" s="24"/>
      <c r="AL399" s="20"/>
      <c r="AM399" s="23"/>
      <c r="AN399" s="18"/>
      <c r="AO399" s="24"/>
      <c r="AU399" s="19"/>
      <c r="AV399" s="19"/>
      <c r="AW399" s="71"/>
      <c r="AX399" s="71"/>
      <c r="AY399" s="71"/>
      <c r="BB399" s="25"/>
      <c r="BC399" s="21"/>
      <c r="BG399" s="18"/>
      <c r="BN399" s="22"/>
      <c r="BO399" s="22"/>
      <c r="BP399" s="22"/>
      <c r="BQ399" s="22"/>
      <c r="BR399" s="15"/>
      <c r="CF399" s="15"/>
      <c r="CL399" s="22"/>
      <c r="CM399" s="15"/>
      <c r="CR399" s="22"/>
      <c r="CT399" s="15"/>
      <c r="CW399" s="22"/>
      <c r="DA399" s="15"/>
      <c r="DH399" s="15"/>
      <c r="DJ399" s="22"/>
      <c r="DO399" s="15"/>
      <c r="DV399" s="15"/>
      <c r="EC399" s="15"/>
      <c r="EJ399" s="15"/>
      <c r="EQ399" s="15"/>
      <c r="EX399" s="15"/>
      <c r="FE399" s="15"/>
      <c r="FL399" s="15"/>
      <c r="FS399" s="15"/>
      <c r="FZ399" s="15"/>
      <c r="GG399" s="15"/>
      <c r="GN399" s="15"/>
      <c r="GP399" s="22"/>
      <c r="GQ399" s="22"/>
      <c r="GR399" s="22"/>
      <c r="GS399" s="22"/>
      <c r="GT399" s="22"/>
      <c r="GU399" s="15"/>
      <c r="GV399" s="22"/>
      <c r="GW399" s="22"/>
      <c r="GX399" s="22"/>
      <c r="GY399" s="18"/>
      <c r="GZ399" s="18"/>
      <c r="HA399" s="18"/>
      <c r="HB399" s="18"/>
      <c r="HC399" s="18"/>
      <c r="HD399" s="18"/>
      <c r="HE399" s="18"/>
      <c r="HF399" s="18"/>
      <c r="HG399" s="18"/>
      <c r="HH399" s="18"/>
      <c r="HI399" s="18"/>
      <c r="HJ399" s="18"/>
      <c r="HK399" s="18"/>
      <c r="HL399" s="18"/>
      <c r="HM399" s="18"/>
      <c r="HN399" s="18"/>
      <c r="HO399" s="18"/>
      <c r="HP399" s="18"/>
      <c r="HQ399" s="18"/>
      <c r="HR399" s="18"/>
      <c r="HS399" s="18"/>
      <c r="HT399" s="18"/>
      <c r="HU399" s="18"/>
      <c r="HV399" s="18"/>
      <c r="HW399" s="18"/>
      <c r="HX399" s="18"/>
      <c r="HY399" s="18"/>
      <c r="HZ399" s="18"/>
      <c r="IA399" s="18"/>
      <c r="IB399" s="18"/>
      <c r="IC399" s="18"/>
      <c r="ID399" s="18"/>
      <c r="IE399" s="18"/>
      <c r="IF399" s="18"/>
      <c r="IG399" s="18"/>
      <c r="IH399" s="18"/>
      <c r="II399" s="18"/>
      <c r="IJ399" s="18"/>
      <c r="IK399" s="18"/>
      <c r="IL399" s="18"/>
      <c r="IM399" s="18"/>
      <c r="IN399" s="18"/>
      <c r="IO399" s="18"/>
      <c r="IP399" s="18"/>
      <c r="IQ399" s="18"/>
      <c r="IR399" s="18"/>
      <c r="IS399" s="18"/>
      <c r="IT399" s="18"/>
      <c r="IU399" s="18"/>
      <c r="IV399" s="18"/>
      <c r="IW399" s="18"/>
      <c r="IX399" s="18"/>
      <c r="IY399" s="18"/>
      <c r="IZ399" s="18"/>
      <c r="JA399" s="18"/>
      <c r="JB399" s="18"/>
      <c r="JC399" s="18"/>
      <c r="JD399" s="18"/>
      <c r="JE399" s="18"/>
      <c r="JF399" s="18"/>
    </row>
    <row r="400" spans="36:266" x14ac:dyDescent="0.3">
      <c r="AJ400" s="24"/>
      <c r="AK400" s="24"/>
      <c r="AL400" s="20"/>
      <c r="AM400" s="23"/>
      <c r="AN400" s="18"/>
      <c r="AO400" s="24"/>
      <c r="AU400" s="19"/>
      <c r="AV400" s="19"/>
      <c r="AW400" s="71"/>
      <c r="AX400" s="71"/>
      <c r="AY400" s="71"/>
      <c r="BB400" s="25"/>
      <c r="BC400" s="21"/>
      <c r="BG400" s="18"/>
      <c r="BN400" s="22"/>
      <c r="BO400" s="22"/>
      <c r="BP400" s="22"/>
      <c r="BQ400" s="22"/>
      <c r="BR400" s="15"/>
      <c r="CF400" s="15"/>
      <c r="CL400" s="22"/>
      <c r="CM400" s="15"/>
      <c r="CR400" s="22"/>
      <c r="CT400" s="15"/>
      <c r="CW400" s="22"/>
      <c r="DA400" s="15"/>
      <c r="DH400" s="15"/>
      <c r="DJ400" s="22"/>
      <c r="DO400" s="15"/>
      <c r="DV400" s="15"/>
      <c r="EC400" s="15"/>
      <c r="EJ400" s="15"/>
      <c r="EQ400" s="15"/>
      <c r="EX400" s="15"/>
      <c r="FE400" s="15"/>
      <c r="FL400" s="15"/>
      <c r="FS400" s="15"/>
      <c r="FZ400" s="15"/>
      <c r="GG400" s="15"/>
      <c r="GN400" s="15"/>
      <c r="GP400" s="22"/>
      <c r="GQ400" s="22"/>
      <c r="GR400" s="22"/>
      <c r="GS400" s="22"/>
      <c r="GT400" s="22"/>
      <c r="GU400" s="15"/>
      <c r="GV400" s="22"/>
      <c r="GW400" s="22"/>
      <c r="GX400" s="22"/>
      <c r="GY400" s="18"/>
      <c r="GZ400" s="18"/>
      <c r="HA400" s="18"/>
      <c r="HB400" s="18"/>
      <c r="HC400" s="18"/>
      <c r="HD400" s="18"/>
      <c r="HE400" s="18"/>
      <c r="HF400" s="18"/>
      <c r="HG400" s="18"/>
      <c r="HH400" s="18"/>
      <c r="HI400" s="18"/>
      <c r="HJ400" s="18"/>
      <c r="HK400" s="18"/>
      <c r="HL400" s="18"/>
      <c r="HM400" s="18"/>
      <c r="HN400" s="18"/>
      <c r="HO400" s="18"/>
      <c r="HP400" s="18"/>
      <c r="HQ400" s="18"/>
      <c r="HR400" s="18"/>
      <c r="HS400" s="18"/>
      <c r="HT400" s="18"/>
      <c r="HU400" s="18"/>
      <c r="HV400" s="18"/>
      <c r="HW400" s="18"/>
      <c r="HX400" s="18"/>
      <c r="HY400" s="18"/>
      <c r="HZ400" s="18"/>
      <c r="IA400" s="18"/>
      <c r="IB400" s="18"/>
      <c r="IC400" s="18"/>
      <c r="ID400" s="18"/>
      <c r="IE400" s="18"/>
      <c r="IF400" s="18"/>
      <c r="IG400" s="18"/>
      <c r="IH400" s="18"/>
      <c r="II400" s="18"/>
      <c r="IJ400" s="18"/>
      <c r="IK400" s="18"/>
      <c r="IL400" s="18"/>
      <c r="IM400" s="18"/>
      <c r="IN400" s="18"/>
      <c r="IO400" s="18"/>
      <c r="IP400" s="18"/>
      <c r="IQ400" s="18"/>
      <c r="IR400" s="18"/>
      <c r="IS400" s="18"/>
      <c r="IT400" s="18"/>
      <c r="IU400" s="18"/>
      <c r="IV400" s="18"/>
      <c r="IW400" s="18"/>
      <c r="IX400" s="18"/>
      <c r="IY400" s="18"/>
      <c r="IZ400" s="18"/>
      <c r="JA400" s="18"/>
      <c r="JB400" s="18"/>
      <c r="JC400" s="18"/>
      <c r="JD400" s="18"/>
      <c r="JE400" s="18"/>
      <c r="JF400" s="18"/>
    </row>
    <row r="401" spans="36:266" x14ac:dyDescent="0.3">
      <c r="AJ401" s="24"/>
      <c r="AK401" s="24"/>
      <c r="AL401" s="20"/>
      <c r="AM401" s="23"/>
      <c r="AN401" s="18"/>
      <c r="AO401" s="24"/>
      <c r="AU401" s="19"/>
      <c r="AV401" s="19"/>
      <c r="AW401" s="71"/>
      <c r="AX401" s="71"/>
      <c r="AY401" s="71"/>
      <c r="BB401" s="25"/>
      <c r="BC401" s="21"/>
      <c r="BG401" s="18"/>
      <c r="BN401" s="22"/>
      <c r="BO401" s="22"/>
      <c r="BP401" s="22"/>
      <c r="BQ401" s="22"/>
      <c r="BR401" s="15"/>
      <c r="CF401" s="15"/>
      <c r="CL401" s="22"/>
      <c r="CM401" s="15"/>
      <c r="CR401" s="22"/>
      <c r="CT401" s="15"/>
      <c r="CW401" s="22"/>
      <c r="DA401" s="15"/>
      <c r="DH401" s="15"/>
      <c r="DJ401" s="22"/>
      <c r="DO401" s="15"/>
      <c r="DV401" s="15"/>
      <c r="EC401" s="15"/>
      <c r="EJ401" s="15"/>
      <c r="EQ401" s="15"/>
      <c r="EX401" s="15"/>
      <c r="FE401" s="15"/>
      <c r="FL401" s="15"/>
      <c r="FS401" s="15"/>
      <c r="FZ401" s="15"/>
      <c r="GG401" s="15"/>
      <c r="GN401" s="15"/>
      <c r="GP401" s="22"/>
      <c r="GQ401" s="22"/>
      <c r="GR401" s="22"/>
      <c r="GS401" s="22"/>
      <c r="GT401" s="22"/>
      <c r="GU401" s="15"/>
      <c r="GV401" s="22"/>
      <c r="GW401" s="22"/>
      <c r="GX401" s="22"/>
      <c r="GY401" s="18"/>
      <c r="GZ401" s="18"/>
      <c r="HA401" s="18"/>
      <c r="HB401" s="18"/>
      <c r="HC401" s="18"/>
      <c r="HD401" s="18"/>
      <c r="HE401" s="18"/>
      <c r="HF401" s="18"/>
      <c r="HG401" s="18"/>
      <c r="HH401" s="18"/>
      <c r="HI401" s="18"/>
      <c r="HJ401" s="18"/>
      <c r="HK401" s="18"/>
      <c r="HL401" s="18"/>
      <c r="HM401" s="18"/>
      <c r="HN401" s="18"/>
      <c r="HO401" s="18"/>
      <c r="HP401" s="18"/>
      <c r="HQ401" s="18"/>
      <c r="HR401" s="18"/>
      <c r="HS401" s="18"/>
      <c r="HT401" s="18"/>
      <c r="HU401" s="18"/>
      <c r="HV401" s="18"/>
      <c r="HW401" s="18"/>
      <c r="HX401" s="18"/>
      <c r="HY401" s="18"/>
      <c r="HZ401" s="18"/>
      <c r="IA401" s="18"/>
      <c r="IB401" s="18"/>
      <c r="IC401" s="18"/>
      <c r="ID401" s="18"/>
      <c r="IE401" s="18"/>
      <c r="IF401" s="18"/>
      <c r="IG401" s="18"/>
      <c r="IH401" s="18"/>
      <c r="II401" s="18"/>
      <c r="IJ401" s="18"/>
      <c r="IK401" s="18"/>
      <c r="IL401" s="18"/>
      <c r="IM401" s="18"/>
      <c r="IN401" s="18"/>
      <c r="IO401" s="18"/>
      <c r="IP401" s="18"/>
      <c r="IQ401" s="18"/>
      <c r="IR401" s="18"/>
      <c r="IS401" s="18"/>
      <c r="IT401" s="18"/>
      <c r="IU401" s="18"/>
      <c r="IV401" s="18"/>
      <c r="IW401" s="18"/>
      <c r="IX401" s="18"/>
      <c r="IY401" s="18"/>
      <c r="IZ401" s="18"/>
      <c r="JA401" s="18"/>
      <c r="JB401" s="18"/>
      <c r="JC401" s="18"/>
      <c r="JD401" s="18"/>
      <c r="JE401" s="18"/>
      <c r="JF401" s="18"/>
    </row>
    <row r="402" spans="36:266" x14ac:dyDescent="0.3">
      <c r="AJ402" s="24"/>
      <c r="AK402" s="24"/>
      <c r="AL402" s="20"/>
      <c r="AM402" s="23"/>
      <c r="AN402" s="18"/>
      <c r="AO402" s="24"/>
      <c r="AU402" s="19"/>
      <c r="AV402" s="19"/>
      <c r="AW402" s="71"/>
      <c r="AX402" s="71"/>
      <c r="AY402" s="71"/>
      <c r="BB402" s="25"/>
      <c r="BC402" s="21"/>
      <c r="BG402" s="18"/>
      <c r="BN402" s="22"/>
      <c r="BO402" s="22"/>
      <c r="BP402" s="22"/>
      <c r="BQ402" s="22"/>
      <c r="BR402" s="15"/>
      <c r="CF402" s="15"/>
      <c r="CL402" s="22"/>
      <c r="CM402" s="15"/>
      <c r="CR402" s="22"/>
      <c r="CT402" s="15"/>
      <c r="CW402" s="22"/>
      <c r="DA402" s="15"/>
      <c r="DH402" s="15"/>
      <c r="DJ402" s="22"/>
      <c r="DO402" s="15"/>
      <c r="DV402" s="15"/>
      <c r="EC402" s="15"/>
      <c r="EJ402" s="15"/>
      <c r="EQ402" s="15"/>
      <c r="EX402" s="15"/>
      <c r="FE402" s="15"/>
      <c r="FL402" s="15"/>
      <c r="FS402" s="15"/>
      <c r="FZ402" s="15"/>
      <c r="GG402" s="15"/>
      <c r="GN402" s="15"/>
      <c r="GP402" s="22"/>
      <c r="GQ402" s="22"/>
      <c r="GR402" s="22"/>
      <c r="GS402" s="22"/>
      <c r="GT402" s="22"/>
      <c r="GU402" s="15"/>
      <c r="GV402" s="22"/>
      <c r="GW402" s="22"/>
      <c r="GX402" s="22"/>
      <c r="GY402" s="18"/>
      <c r="GZ402" s="18"/>
      <c r="HA402" s="18"/>
      <c r="HB402" s="18"/>
      <c r="HC402" s="18"/>
      <c r="HD402" s="18"/>
      <c r="HE402" s="18"/>
      <c r="HF402" s="18"/>
      <c r="HG402" s="18"/>
      <c r="HH402" s="18"/>
      <c r="HI402" s="18"/>
      <c r="HJ402" s="18"/>
      <c r="HK402" s="18"/>
      <c r="HL402" s="18"/>
      <c r="HM402" s="18"/>
      <c r="HN402" s="18"/>
      <c r="HO402" s="18"/>
      <c r="HP402" s="18"/>
      <c r="HQ402" s="18"/>
      <c r="HR402" s="18"/>
      <c r="HS402" s="18"/>
      <c r="HT402" s="18"/>
      <c r="HU402" s="18"/>
      <c r="HV402" s="18"/>
      <c r="HW402" s="18"/>
      <c r="HX402" s="18"/>
      <c r="HY402" s="18"/>
      <c r="HZ402" s="18"/>
      <c r="IA402" s="18"/>
      <c r="IB402" s="18"/>
      <c r="IC402" s="18"/>
      <c r="ID402" s="18"/>
      <c r="IE402" s="18"/>
      <c r="IF402" s="18"/>
      <c r="IG402" s="18"/>
      <c r="IH402" s="18"/>
      <c r="II402" s="18"/>
      <c r="IJ402" s="18"/>
      <c r="IK402" s="18"/>
      <c r="IL402" s="18"/>
      <c r="IM402" s="18"/>
      <c r="IN402" s="18"/>
      <c r="IO402" s="18"/>
      <c r="IP402" s="18"/>
      <c r="IQ402" s="18"/>
      <c r="IR402" s="18"/>
      <c r="IS402" s="18"/>
      <c r="IT402" s="18"/>
      <c r="IU402" s="18"/>
      <c r="IV402" s="18"/>
      <c r="IW402" s="18"/>
      <c r="IX402" s="18"/>
      <c r="IY402" s="18"/>
      <c r="IZ402" s="18"/>
      <c r="JA402" s="18"/>
      <c r="JB402" s="18"/>
      <c r="JC402" s="18"/>
      <c r="JD402" s="18"/>
      <c r="JE402" s="18"/>
      <c r="JF402" s="18"/>
    </row>
    <row r="403" spans="36:266" x14ac:dyDescent="0.3">
      <c r="AJ403" s="24"/>
      <c r="AK403" s="24"/>
      <c r="AL403" s="20"/>
      <c r="AM403" s="23"/>
      <c r="AN403" s="18"/>
      <c r="AO403" s="24"/>
      <c r="AU403" s="19"/>
      <c r="AV403" s="19"/>
      <c r="AW403" s="71"/>
      <c r="AX403" s="71"/>
      <c r="AY403" s="71"/>
      <c r="BB403" s="25"/>
      <c r="BC403" s="21"/>
      <c r="BG403" s="18"/>
      <c r="BN403" s="22"/>
      <c r="BO403" s="22"/>
      <c r="BP403" s="22"/>
      <c r="BQ403" s="22"/>
      <c r="BR403" s="15"/>
      <c r="CF403" s="15"/>
      <c r="CL403" s="22"/>
      <c r="CM403" s="15"/>
      <c r="CR403" s="22"/>
      <c r="CT403" s="15"/>
      <c r="CW403" s="22"/>
      <c r="DA403" s="15"/>
      <c r="DH403" s="15"/>
      <c r="DJ403" s="22"/>
      <c r="DO403" s="15"/>
      <c r="DV403" s="15"/>
      <c r="EC403" s="15"/>
      <c r="EJ403" s="15"/>
      <c r="EQ403" s="15"/>
      <c r="EX403" s="15"/>
      <c r="FE403" s="15"/>
      <c r="FL403" s="15"/>
      <c r="FS403" s="15"/>
      <c r="FZ403" s="15"/>
      <c r="GG403" s="15"/>
      <c r="GN403" s="15"/>
      <c r="GP403" s="22"/>
      <c r="GQ403" s="22"/>
      <c r="GR403" s="22"/>
      <c r="GS403" s="22"/>
      <c r="GT403" s="22"/>
      <c r="GU403" s="15"/>
      <c r="GV403" s="22"/>
      <c r="GW403" s="22"/>
      <c r="GX403" s="22"/>
      <c r="GY403" s="18"/>
      <c r="GZ403" s="18"/>
      <c r="HA403" s="18"/>
      <c r="HB403" s="18"/>
      <c r="HC403" s="18"/>
      <c r="HD403" s="18"/>
      <c r="HE403" s="18"/>
      <c r="HF403" s="18"/>
      <c r="HG403" s="18"/>
      <c r="HH403" s="18"/>
      <c r="HI403" s="18"/>
      <c r="HJ403" s="18"/>
      <c r="HK403" s="18"/>
      <c r="HL403" s="18"/>
      <c r="HM403" s="18"/>
      <c r="HN403" s="18"/>
      <c r="HO403" s="18"/>
      <c r="HP403" s="18"/>
      <c r="HQ403" s="18"/>
      <c r="HR403" s="18"/>
      <c r="HS403" s="18"/>
      <c r="HT403" s="18"/>
      <c r="HU403" s="18"/>
      <c r="HV403" s="18"/>
      <c r="HW403" s="18"/>
      <c r="HX403" s="18"/>
      <c r="HY403" s="18"/>
      <c r="HZ403" s="18"/>
      <c r="IA403" s="18"/>
      <c r="IB403" s="18"/>
      <c r="IC403" s="18"/>
      <c r="ID403" s="18"/>
      <c r="IE403" s="18"/>
      <c r="IF403" s="18"/>
      <c r="IG403" s="18"/>
      <c r="IH403" s="18"/>
      <c r="II403" s="18"/>
      <c r="IJ403" s="18"/>
      <c r="IK403" s="18"/>
      <c r="IL403" s="18"/>
      <c r="IM403" s="18"/>
      <c r="IN403" s="18"/>
      <c r="IO403" s="18"/>
      <c r="IP403" s="18"/>
      <c r="IQ403" s="18"/>
      <c r="IR403" s="18"/>
      <c r="IS403" s="18"/>
      <c r="IT403" s="18"/>
      <c r="IU403" s="18"/>
      <c r="IV403" s="18"/>
      <c r="IW403" s="18"/>
      <c r="IX403" s="18"/>
      <c r="IY403" s="18"/>
      <c r="IZ403" s="18"/>
      <c r="JA403" s="18"/>
      <c r="JB403" s="18"/>
      <c r="JC403" s="18"/>
      <c r="JD403" s="18"/>
      <c r="JE403" s="18"/>
      <c r="JF403" s="18"/>
    </row>
    <row r="404" spans="36:266" x14ac:dyDescent="0.3">
      <c r="AJ404" s="24"/>
      <c r="AK404" s="24"/>
      <c r="AL404" s="20"/>
      <c r="AM404" s="23"/>
      <c r="AN404" s="18"/>
      <c r="AO404" s="24"/>
      <c r="AU404" s="19"/>
      <c r="AV404" s="19"/>
      <c r="AW404" s="71"/>
      <c r="AX404" s="71"/>
      <c r="AY404" s="71"/>
      <c r="BB404" s="25"/>
      <c r="BC404" s="21"/>
      <c r="BG404" s="18"/>
      <c r="BN404" s="22"/>
      <c r="BO404" s="22"/>
      <c r="BP404" s="22"/>
      <c r="BQ404" s="22"/>
      <c r="BR404" s="15"/>
      <c r="CF404" s="15"/>
      <c r="CL404" s="22"/>
      <c r="CM404" s="15"/>
      <c r="CR404" s="22"/>
      <c r="CT404" s="15"/>
      <c r="CW404" s="22"/>
      <c r="DA404" s="15"/>
      <c r="DH404" s="15"/>
      <c r="DJ404" s="22"/>
      <c r="DO404" s="15"/>
      <c r="DV404" s="15"/>
      <c r="EC404" s="15"/>
      <c r="EJ404" s="15"/>
      <c r="EQ404" s="15"/>
      <c r="EX404" s="15"/>
      <c r="FE404" s="15"/>
      <c r="FL404" s="15"/>
      <c r="FS404" s="15"/>
      <c r="FZ404" s="15"/>
      <c r="GG404" s="15"/>
      <c r="GN404" s="15"/>
      <c r="GP404" s="22"/>
      <c r="GQ404" s="22"/>
      <c r="GR404" s="22"/>
      <c r="GS404" s="22"/>
      <c r="GT404" s="22"/>
      <c r="GU404" s="15"/>
      <c r="GV404" s="22"/>
      <c r="GW404" s="22"/>
      <c r="GX404" s="22"/>
      <c r="GY404" s="18"/>
      <c r="GZ404" s="18"/>
      <c r="HA404" s="18"/>
      <c r="HB404" s="18"/>
      <c r="HC404" s="18"/>
      <c r="HD404" s="18"/>
      <c r="HE404" s="18"/>
      <c r="HF404" s="18"/>
      <c r="HG404" s="18"/>
      <c r="HH404" s="18"/>
      <c r="HI404" s="18"/>
      <c r="HJ404" s="18"/>
      <c r="HK404" s="18"/>
      <c r="HL404" s="18"/>
      <c r="HM404" s="18"/>
      <c r="HN404" s="18"/>
      <c r="HO404" s="18"/>
      <c r="HP404" s="18"/>
      <c r="HQ404" s="18"/>
      <c r="HR404" s="18"/>
      <c r="HS404" s="18"/>
      <c r="HT404" s="18"/>
      <c r="HU404" s="18"/>
      <c r="HV404" s="18"/>
      <c r="HW404" s="18"/>
      <c r="HX404" s="18"/>
      <c r="HY404" s="18"/>
      <c r="HZ404" s="18"/>
      <c r="IA404" s="18"/>
      <c r="IB404" s="18"/>
      <c r="IC404" s="18"/>
      <c r="ID404" s="18"/>
      <c r="IE404" s="18"/>
      <c r="IF404" s="18"/>
      <c r="IG404" s="18"/>
      <c r="IH404" s="18"/>
      <c r="II404" s="18"/>
      <c r="IJ404" s="18"/>
      <c r="IK404" s="18"/>
      <c r="IL404" s="18"/>
      <c r="IM404" s="18"/>
      <c r="IN404" s="18"/>
      <c r="IO404" s="18"/>
      <c r="IP404" s="18"/>
      <c r="IQ404" s="18"/>
      <c r="IR404" s="18"/>
      <c r="IS404" s="18"/>
      <c r="IT404" s="18"/>
      <c r="IU404" s="18"/>
      <c r="IV404" s="18"/>
      <c r="IW404" s="18"/>
      <c r="IX404" s="18"/>
      <c r="IY404" s="18"/>
      <c r="IZ404" s="18"/>
      <c r="JA404" s="18"/>
      <c r="JB404" s="18"/>
      <c r="JC404" s="18"/>
      <c r="JD404" s="18"/>
      <c r="JE404" s="18"/>
      <c r="JF404" s="18"/>
    </row>
    <row r="405" spans="36:266" x14ac:dyDescent="0.3">
      <c r="AJ405" s="24"/>
      <c r="AK405" s="24"/>
      <c r="AL405" s="20"/>
      <c r="AM405" s="23"/>
      <c r="AN405" s="18"/>
      <c r="AO405" s="24"/>
      <c r="AU405" s="19"/>
      <c r="AV405" s="19"/>
      <c r="AW405" s="71"/>
      <c r="AX405" s="71"/>
      <c r="AY405" s="71"/>
      <c r="BB405" s="25"/>
      <c r="BC405" s="21"/>
      <c r="BG405" s="18"/>
      <c r="BN405" s="22"/>
      <c r="BO405" s="22"/>
      <c r="BP405" s="22"/>
      <c r="BQ405" s="22"/>
      <c r="BR405" s="15"/>
      <c r="CF405" s="15"/>
      <c r="CL405" s="22"/>
      <c r="CM405" s="15"/>
      <c r="CR405" s="22"/>
      <c r="CT405" s="15"/>
      <c r="CW405" s="22"/>
      <c r="DA405" s="15"/>
      <c r="DH405" s="15"/>
      <c r="DJ405" s="22"/>
      <c r="DO405" s="15"/>
      <c r="DV405" s="15"/>
      <c r="EC405" s="15"/>
      <c r="EJ405" s="15"/>
      <c r="EQ405" s="15"/>
      <c r="EX405" s="15"/>
      <c r="FE405" s="15"/>
      <c r="FL405" s="15"/>
      <c r="FS405" s="15"/>
      <c r="FZ405" s="15"/>
      <c r="GG405" s="15"/>
      <c r="GN405" s="15"/>
      <c r="GP405" s="22"/>
      <c r="GQ405" s="22"/>
      <c r="GR405" s="22"/>
      <c r="GS405" s="22"/>
      <c r="GT405" s="22"/>
      <c r="GU405" s="15"/>
      <c r="GV405" s="22"/>
      <c r="GW405" s="22"/>
      <c r="GX405" s="22"/>
      <c r="GY405" s="18"/>
      <c r="GZ405" s="18"/>
      <c r="HA405" s="18"/>
      <c r="HB405" s="18"/>
      <c r="HC405" s="18"/>
      <c r="HD405" s="18"/>
      <c r="HE405" s="18"/>
      <c r="HF405" s="18"/>
      <c r="HG405" s="18"/>
      <c r="HH405" s="18"/>
      <c r="HI405" s="18"/>
      <c r="HJ405" s="18"/>
      <c r="HK405" s="18"/>
      <c r="HL405" s="18"/>
      <c r="HM405" s="18"/>
      <c r="HN405" s="18"/>
      <c r="HO405" s="18"/>
      <c r="HP405" s="18"/>
      <c r="HQ405" s="18"/>
      <c r="HR405" s="18"/>
      <c r="HS405" s="18"/>
      <c r="HT405" s="18"/>
      <c r="HU405" s="18"/>
      <c r="HV405" s="18"/>
      <c r="HW405" s="18"/>
      <c r="HX405" s="18"/>
      <c r="HY405" s="18"/>
      <c r="HZ405" s="18"/>
      <c r="IA405" s="18"/>
      <c r="IB405" s="18"/>
      <c r="IC405" s="18"/>
      <c r="ID405" s="18"/>
      <c r="IE405" s="18"/>
      <c r="IF405" s="18"/>
      <c r="IG405" s="18"/>
      <c r="IH405" s="18"/>
      <c r="II405" s="18"/>
      <c r="IJ405" s="18"/>
      <c r="IK405" s="18"/>
      <c r="IL405" s="18"/>
      <c r="IM405" s="18"/>
      <c r="IN405" s="18"/>
      <c r="IO405" s="18"/>
      <c r="IP405" s="18"/>
      <c r="IQ405" s="18"/>
      <c r="IR405" s="18"/>
      <c r="IS405" s="18"/>
      <c r="IT405" s="18"/>
      <c r="IU405" s="18"/>
      <c r="IV405" s="18"/>
      <c r="IW405" s="18"/>
      <c r="IX405" s="18"/>
      <c r="IY405" s="18"/>
      <c r="IZ405" s="18"/>
      <c r="JA405" s="18"/>
      <c r="JB405" s="18"/>
      <c r="JC405" s="18"/>
      <c r="JD405" s="18"/>
      <c r="JE405" s="18"/>
      <c r="JF405" s="18"/>
    </row>
    <row r="406" spans="36:266" x14ac:dyDescent="0.3">
      <c r="AJ406" s="24"/>
      <c r="AK406" s="24"/>
      <c r="AL406" s="20"/>
      <c r="AM406" s="23"/>
      <c r="AN406" s="18"/>
      <c r="AO406" s="24"/>
      <c r="AU406" s="19"/>
      <c r="AV406" s="19"/>
      <c r="AW406" s="71"/>
      <c r="AX406" s="71"/>
      <c r="AY406" s="71"/>
      <c r="BB406" s="25"/>
      <c r="BC406" s="21"/>
      <c r="BG406" s="18"/>
      <c r="BN406" s="22"/>
      <c r="BO406" s="22"/>
      <c r="BP406" s="22"/>
      <c r="BQ406" s="22"/>
      <c r="BR406" s="15"/>
      <c r="CF406" s="15"/>
      <c r="CL406" s="22"/>
      <c r="CM406" s="15"/>
      <c r="CR406" s="22"/>
      <c r="CT406" s="15"/>
      <c r="CW406" s="22"/>
      <c r="DA406" s="15"/>
      <c r="DH406" s="15"/>
      <c r="DJ406" s="22"/>
      <c r="DO406" s="15"/>
      <c r="DV406" s="15"/>
      <c r="EC406" s="15"/>
      <c r="EJ406" s="15"/>
      <c r="EQ406" s="15"/>
      <c r="EX406" s="15"/>
      <c r="FE406" s="15"/>
      <c r="FL406" s="15"/>
      <c r="FS406" s="15"/>
      <c r="FZ406" s="15"/>
      <c r="GG406" s="15"/>
      <c r="GN406" s="15"/>
      <c r="GP406" s="22"/>
      <c r="GQ406" s="22"/>
      <c r="GR406" s="22"/>
      <c r="GS406" s="22"/>
      <c r="GT406" s="22"/>
      <c r="GU406" s="15"/>
      <c r="GV406" s="22"/>
      <c r="GW406" s="22"/>
      <c r="GX406" s="22"/>
      <c r="GY406" s="18"/>
      <c r="GZ406" s="18"/>
      <c r="HA406" s="18"/>
      <c r="HB406" s="18"/>
      <c r="HC406" s="18"/>
      <c r="HD406" s="18"/>
      <c r="HE406" s="18"/>
      <c r="HF406" s="18"/>
      <c r="HG406" s="18"/>
      <c r="HH406" s="18"/>
      <c r="HI406" s="18"/>
      <c r="HJ406" s="18"/>
      <c r="HK406" s="18"/>
      <c r="HL406" s="18"/>
      <c r="HM406" s="18"/>
      <c r="HN406" s="18"/>
      <c r="HO406" s="18"/>
      <c r="HP406" s="18"/>
      <c r="HQ406" s="18"/>
      <c r="HR406" s="18"/>
      <c r="HS406" s="18"/>
      <c r="HT406" s="18"/>
      <c r="HU406" s="18"/>
      <c r="HV406" s="18"/>
      <c r="HW406" s="18"/>
      <c r="HX406" s="18"/>
      <c r="HY406" s="18"/>
      <c r="HZ406" s="18"/>
      <c r="IA406" s="18"/>
      <c r="IB406" s="18"/>
      <c r="IC406" s="18"/>
      <c r="ID406" s="18"/>
      <c r="IE406" s="18"/>
      <c r="IF406" s="18"/>
      <c r="IG406" s="18"/>
      <c r="IH406" s="18"/>
      <c r="II406" s="18"/>
      <c r="IJ406" s="18"/>
      <c r="IK406" s="18"/>
      <c r="IL406" s="18"/>
      <c r="IM406" s="18"/>
      <c r="IN406" s="18"/>
      <c r="IO406" s="18"/>
      <c r="IP406" s="18"/>
      <c r="IQ406" s="18"/>
      <c r="IR406" s="18"/>
      <c r="IS406" s="18"/>
      <c r="IT406" s="18"/>
      <c r="IU406" s="18"/>
      <c r="IV406" s="18"/>
      <c r="IW406" s="18"/>
      <c r="IX406" s="18"/>
      <c r="IY406" s="18"/>
      <c r="IZ406" s="18"/>
      <c r="JA406" s="18"/>
      <c r="JB406" s="18"/>
      <c r="JC406" s="18"/>
      <c r="JD406" s="18"/>
      <c r="JE406" s="18"/>
      <c r="JF406" s="18"/>
    </row>
    <row r="407" spans="36:266" x14ac:dyDescent="0.3">
      <c r="AJ407" s="24"/>
      <c r="AK407" s="24"/>
      <c r="AL407" s="20"/>
      <c r="AM407" s="23"/>
      <c r="AN407" s="18"/>
      <c r="AO407" s="24"/>
      <c r="AU407" s="19"/>
      <c r="AV407" s="19"/>
      <c r="AW407" s="71"/>
      <c r="AX407" s="71"/>
      <c r="AY407" s="71"/>
      <c r="BB407" s="25"/>
      <c r="BC407" s="21"/>
      <c r="BG407" s="18"/>
      <c r="BN407" s="22"/>
      <c r="BO407" s="22"/>
      <c r="BP407" s="22"/>
      <c r="BQ407" s="22"/>
      <c r="BR407" s="15"/>
      <c r="CF407" s="15"/>
      <c r="CL407" s="22"/>
      <c r="CM407" s="15"/>
      <c r="CR407" s="22"/>
      <c r="CT407" s="15"/>
      <c r="CW407" s="22"/>
      <c r="DA407" s="15"/>
      <c r="DH407" s="15"/>
      <c r="DJ407" s="22"/>
      <c r="DO407" s="15"/>
      <c r="DV407" s="15"/>
      <c r="EC407" s="15"/>
      <c r="EJ407" s="15"/>
      <c r="EQ407" s="15"/>
      <c r="EX407" s="15"/>
      <c r="FE407" s="15"/>
      <c r="FL407" s="15"/>
      <c r="FS407" s="15"/>
      <c r="FZ407" s="15"/>
      <c r="GG407" s="15"/>
      <c r="GN407" s="15"/>
      <c r="GP407" s="22"/>
      <c r="GQ407" s="22"/>
      <c r="GR407" s="22"/>
      <c r="GS407" s="22"/>
      <c r="GT407" s="22"/>
      <c r="GU407" s="15"/>
      <c r="GV407" s="22"/>
      <c r="GW407" s="22"/>
      <c r="GX407" s="22"/>
      <c r="GY407" s="18"/>
      <c r="GZ407" s="18"/>
      <c r="HA407" s="18"/>
      <c r="HB407" s="18"/>
      <c r="HC407" s="18"/>
      <c r="HD407" s="18"/>
      <c r="HE407" s="18"/>
      <c r="HF407" s="18"/>
      <c r="HG407" s="18"/>
      <c r="HH407" s="18"/>
      <c r="HI407" s="18"/>
      <c r="HJ407" s="18"/>
      <c r="HK407" s="18"/>
      <c r="HL407" s="18"/>
      <c r="HM407" s="18"/>
      <c r="HN407" s="18"/>
      <c r="HO407" s="18"/>
      <c r="HP407" s="18"/>
      <c r="HQ407" s="18"/>
      <c r="HR407" s="18"/>
      <c r="HS407" s="18"/>
      <c r="HT407" s="18"/>
      <c r="HU407" s="18"/>
      <c r="HV407" s="18"/>
      <c r="HW407" s="18"/>
      <c r="HX407" s="18"/>
      <c r="HY407" s="18"/>
      <c r="HZ407" s="18"/>
      <c r="IA407" s="18"/>
      <c r="IB407" s="18"/>
      <c r="IC407" s="18"/>
      <c r="ID407" s="18"/>
      <c r="IE407" s="18"/>
      <c r="IF407" s="18"/>
      <c r="IG407" s="18"/>
      <c r="IH407" s="18"/>
      <c r="II407" s="18"/>
      <c r="IJ407" s="18"/>
      <c r="IK407" s="18"/>
      <c r="IL407" s="18"/>
      <c r="IM407" s="18"/>
      <c r="IN407" s="18"/>
      <c r="IO407" s="18"/>
      <c r="IP407" s="18"/>
      <c r="IQ407" s="18"/>
      <c r="IR407" s="18"/>
      <c r="IS407" s="18"/>
      <c r="IT407" s="18"/>
      <c r="IU407" s="18"/>
      <c r="IV407" s="18"/>
      <c r="IW407" s="18"/>
      <c r="IX407" s="18"/>
      <c r="IY407" s="18"/>
      <c r="IZ407" s="18"/>
      <c r="JA407" s="18"/>
      <c r="JB407" s="18"/>
      <c r="JC407" s="18"/>
      <c r="JD407" s="18"/>
      <c r="JE407" s="18"/>
      <c r="JF407" s="18"/>
    </row>
    <row r="408" spans="36:266" x14ac:dyDescent="0.3">
      <c r="AJ408" s="24"/>
      <c r="AK408" s="24"/>
      <c r="AL408" s="20"/>
      <c r="AM408" s="23"/>
      <c r="AN408" s="18"/>
      <c r="AO408" s="24"/>
      <c r="AU408" s="19"/>
      <c r="AV408" s="19"/>
      <c r="AW408" s="71"/>
      <c r="AX408" s="71"/>
      <c r="AY408" s="71"/>
      <c r="BB408" s="25"/>
      <c r="BC408" s="21"/>
      <c r="BG408" s="18"/>
      <c r="BN408" s="22"/>
      <c r="BO408" s="22"/>
      <c r="BP408" s="22"/>
      <c r="BQ408" s="22"/>
      <c r="BR408" s="15"/>
      <c r="CF408" s="15"/>
      <c r="CL408" s="22"/>
      <c r="CM408" s="15"/>
      <c r="CR408" s="22"/>
      <c r="CT408" s="15"/>
      <c r="CW408" s="22"/>
      <c r="DA408" s="15"/>
      <c r="DH408" s="15"/>
      <c r="DJ408" s="22"/>
      <c r="DO408" s="15"/>
      <c r="DV408" s="15"/>
      <c r="EC408" s="15"/>
      <c r="EJ408" s="15"/>
      <c r="EQ408" s="15"/>
      <c r="EX408" s="15"/>
      <c r="FE408" s="15"/>
      <c r="FL408" s="15"/>
      <c r="FS408" s="15"/>
      <c r="FZ408" s="15"/>
      <c r="GG408" s="15"/>
      <c r="GN408" s="15"/>
      <c r="GP408" s="22"/>
      <c r="GQ408" s="22"/>
      <c r="GR408" s="22"/>
      <c r="GS408" s="22"/>
      <c r="GT408" s="22"/>
      <c r="GU408" s="15"/>
      <c r="GV408" s="22"/>
      <c r="GW408" s="22"/>
      <c r="GX408" s="22"/>
      <c r="GY408" s="18"/>
      <c r="GZ408" s="18"/>
      <c r="HA408" s="18"/>
      <c r="HB408" s="18"/>
      <c r="HC408" s="18"/>
      <c r="HD408" s="18"/>
      <c r="HE408" s="18"/>
      <c r="HF408" s="18"/>
      <c r="HG408" s="18"/>
      <c r="HH408" s="18"/>
      <c r="HI408" s="18"/>
      <c r="HJ408" s="18"/>
      <c r="HK408" s="18"/>
      <c r="HL408" s="18"/>
      <c r="HM408" s="18"/>
      <c r="HN408" s="18"/>
      <c r="HO408" s="18"/>
      <c r="HP408" s="18"/>
      <c r="HQ408" s="18"/>
      <c r="HR408" s="18"/>
      <c r="HS408" s="18"/>
      <c r="HT408" s="18"/>
      <c r="HU408" s="18"/>
      <c r="HV408" s="18"/>
      <c r="HW408" s="18"/>
      <c r="HX408" s="18"/>
      <c r="HY408" s="18"/>
      <c r="HZ408" s="18"/>
      <c r="IA408" s="18"/>
      <c r="IB408" s="18"/>
      <c r="IC408" s="18"/>
      <c r="ID408" s="18"/>
      <c r="IE408" s="18"/>
      <c r="IF408" s="18"/>
      <c r="IG408" s="18"/>
      <c r="IH408" s="18"/>
      <c r="II408" s="18"/>
      <c r="IJ408" s="18"/>
      <c r="IK408" s="18"/>
      <c r="IL408" s="18"/>
      <c r="IM408" s="18"/>
      <c r="IN408" s="18"/>
      <c r="IO408" s="18"/>
      <c r="IP408" s="18"/>
      <c r="IQ408" s="18"/>
      <c r="IR408" s="18"/>
      <c r="IS408" s="18"/>
      <c r="IT408" s="18"/>
      <c r="IU408" s="18"/>
      <c r="IV408" s="18"/>
      <c r="IW408" s="18"/>
      <c r="IX408" s="18"/>
      <c r="IY408" s="18"/>
      <c r="IZ408" s="18"/>
      <c r="JA408" s="18"/>
      <c r="JB408" s="18"/>
      <c r="JC408" s="18"/>
      <c r="JD408" s="18"/>
      <c r="JE408" s="18"/>
      <c r="JF408" s="18"/>
    </row>
    <row r="409" spans="36:266" x14ac:dyDescent="0.3">
      <c r="AJ409" s="24"/>
      <c r="AK409" s="24"/>
      <c r="AL409" s="20"/>
      <c r="AM409" s="23"/>
      <c r="AN409" s="18"/>
      <c r="AO409" s="24"/>
      <c r="AU409" s="19"/>
      <c r="AV409" s="19"/>
      <c r="AW409" s="71"/>
      <c r="AX409" s="71"/>
      <c r="AY409" s="71"/>
      <c r="BB409" s="25"/>
      <c r="BC409" s="21"/>
      <c r="BG409" s="18"/>
      <c r="BN409" s="22"/>
      <c r="BO409" s="22"/>
      <c r="BP409" s="22"/>
      <c r="BQ409" s="22"/>
      <c r="BR409" s="15"/>
      <c r="CF409" s="15"/>
      <c r="CL409" s="22"/>
      <c r="CM409" s="15"/>
      <c r="CR409" s="22"/>
      <c r="CT409" s="15"/>
      <c r="CW409" s="22"/>
      <c r="DA409" s="15"/>
      <c r="DH409" s="15"/>
      <c r="DJ409" s="22"/>
      <c r="DO409" s="15"/>
      <c r="DV409" s="15"/>
      <c r="EC409" s="15"/>
      <c r="EJ409" s="15"/>
      <c r="EQ409" s="15"/>
      <c r="EX409" s="15"/>
      <c r="FE409" s="15"/>
      <c r="FL409" s="15"/>
      <c r="FS409" s="15"/>
      <c r="FZ409" s="15"/>
      <c r="GG409" s="15"/>
      <c r="GN409" s="15"/>
      <c r="GP409" s="22"/>
      <c r="GQ409" s="22"/>
      <c r="GR409" s="22"/>
      <c r="GS409" s="22"/>
      <c r="GT409" s="22"/>
      <c r="GU409" s="15"/>
      <c r="GV409" s="22"/>
      <c r="GW409" s="22"/>
      <c r="GX409" s="22"/>
      <c r="GY409" s="18"/>
      <c r="GZ409" s="18"/>
      <c r="HA409" s="18"/>
      <c r="HB409" s="18"/>
      <c r="HC409" s="18"/>
      <c r="HD409" s="18"/>
      <c r="HE409" s="18"/>
      <c r="HF409" s="18"/>
      <c r="HG409" s="18"/>
      <c r="HH409" s="18"/>
      <c r="HI409" s="18"/>
      <c r="HJ409" s="18"/>
      <c r="HK409" s="18"/>
      <c r="HL409" s="18"/>
      <c r="HM409" s="18"/>
      <c r="HN409" s="18"/>
      <c r="HO409" s="18"/>
      <c r="HP409" s="18"/>
      <c r="HQ409" s="18"/>
      <c r="HR409" s="18"/>
      <c r="HS409" s="18"/>
      <c r="HT409" s="18"/>
      <c r="HU409" s="18"/>
      <c r="HV409" s="18"/>
      <c r="HW409" s="18"/>
      <c r="HX409" s="18"/>
      <c r="HY409" s="18"/>
      <c r="HZ409" s="18"/>
      <c r="IA409" s="18"/>
      <c r="IB409" s="18"/>
      <c r="IC409" s="18"/>
      <c r="ID409" s="18"/>
      <c r="IE409" s="18"/>
      <c r="IF409" s="18"/>
      <c r="IG409" s="18"/>
      <c r="IH409" s="18"/>
      <c r="II409" s="18"/>
      <c r="IJ409" s="18"/>
      <c r="IK409" s="18"/>
      <c r="IL409" s="18"/>
      <c r="IM409" s="18"/>
      <c r="IN409" s="18"/>
      <c r="IO409" s="18"/>
      <c r="IP409" s="18"/>
      <c r="IQ409" s="18"/>
      <c r="IR409" s="18"/>
      <c r="IS409" s="18"/>
      <c r="IT409" s="18"/>
      <c r="IU409" s="18"/>
      <c r="IV409" s="18"/>
      <c r="IW409" s="18"/>
      <c r="IX409" s="18"/>
      <c r="IY409" s="18"/>
      <c r="IZ409" s="18"/>
      <c r="JA409" s="18"/>
      <c r="JB409" s="18"/>
      <c r="JC409" s="18"/>
      <c r="JD409" s="18"/>
      <c r="JE409" s="18"/>
      <c r="JF409" s="18"/>
    </row>
    <row r="410" spans="36:266" x14ac:dyDescent="0.3">
      <c r="AJ410" s="24"/>
      <c r="AK410" s="24"/>
      <c r="AL410" s="20"/>
      <c r="AM410" s="23"/>
      <c r="AN410" s="18"/>
      <c r="AO410" s="24"/>
      <c r="AU410" s="19"/>
      <c r="AV410" s="19"/>
      <c r="AW410" s="71"/>
      <c r="AX410" s="71"/>
      <c r="AY410" s="71"/>
      <c r="BB410" s="25"/>
      <c r="BC410" s="21"/>
      <c r="BG410" s="18"/>
      <c r="BN410" s="22"/>
      <c r="BO410" s="22"/>
      <c r="BP410" s="22"/>
      <c r="BQ410" s="22"/>
      <c r="BR410" s="15"/>
      <c r="CF410" s="15"/>
      <c r="CL410" s="22"/>
      <c r="CM410" s="15"/>
      <c r="CR410" s="22"/>
      <c r="CT410" s="15"/>
      <c r="CW410" s="22"/>
      <c r="DA410" s="15"/>
      <c r="DH410" s="15"/>
      <c r="DJ410" s="22"/>
      <c r="DO410" s="15"/>
      <c r="DV410" s="15"/>
      <c r="EC410" s="15"/>
      <c r="EJ410" s="15"/>
      <c r="EQ410" s="15"/>
      <c r="EX410" s="15"/>
      <c r="FE410" s="15"/>
      <c r="FL410" s="15"/>
      <c r="FS410" s="15"/>
      <c r="FZ410" s="15"/>
      <c r="GG410" s="15"/>
      <c r="GN410" s="15"/>
      <c r="GP410" s="22"/>
      <c r="GQ410" s="22"/>
      <c r="GR410" s="22"/>
      <c r="GS410" s="22"/>
      <c r="GT410" s="22"/>
      <c r="GU410" s="15"/>
      <c r="GV410" s="22"/>
      <c r="GW410" s="22"/>
      <c r="GX410" s="22"/>
      <c r="GY410" s="18"/>
      <c r="GZ410" s="18"/>
      <c r="HA410" s="18"/>
      <c r="HB410" s="18"/>
      <c r="HC410" s="18"/>
      <c r="HD410" s="18"/>
      <c r="HE410" s="18"/>
      <c r="HF410" s="18"/>
      <c r="HG410" s="18"/>
      <c r="HH410" s="18"/>
      <c r="HI410" s="18"/>
      <c r="HJ410" s="18"/>
      <c r="HK410" s="18"/>
      <c r="HL410" s="18"/>
      <c r="HM410" s="18"/>
      <c r="HN410" s="18"/>
      <c r="HO410" s="18"/>
      <c r="HP410" s="18"/>
      <c r="HQ410" s="18"/>
      <c r="HR410" s="18"/>
      <c r="HS410" s="18"/>
      <c r="HT410" s="18"/>
      <c r="HU410" s="18"/>
      <c r="HV410" s="18"/>
      <c r="HW410" s="18"/>
      <c r="HX410" s="18"/>
      <c r="HY410" s="18"/>
      <c r="HZ410" s="18"/>
      <c r="IA410" s="18"/>
      <c r="IB410" s="18"/>
      <c r="IC410" s="18"/>
      <c r="ID410" s="18"/>
      <c r="IE410" s="18"/>
      <c r="IF410" s="18"/>
      <c r="IG410" s="18"/>
      <c r="IH410" s="18"/>
      <c r="II410" s="18"/>
      <c r="IJ410" s="18"/>
      <c r="IK410" s="18"/>
      <c r="IL410" s="18"/>
      <c r="IM410" s="18"/>
      <c r="IN410" s="18"/>
      <c r="IO410" s="18"/>
      <c r="IP410" s="18"/>
      <c r="IQ410" s="18"/>
      <c r="IR410" s="18"/>
      <c r="IS410" s="18"/>
      <c r="IT410" s="18"/>
      <c r="IU410" s="18"/>
      <c r="IV410" s="18"/>
      <c r="IW410" s="18"/>
      <c r="IX410" s="18"/>
      <c r="IY410" s="18"/>
      <c r="IZ410" s="18"/>
      <c r="JA410" s="18"/>
      <c r="JB410" s="18"/>
      <c r="JC410" s="18"/>
      <c r="JD410" s="18"/>
      <c r="JE410" s="18"/>
      <c r="JF410" s="18"/>
    </row>
    <row r="411" spans="36:266" x14ac:dyDescent="0.3">
      <c r="AJ411" s="24"/>
      <c r="AK411" s="24"/>
      <c r="AL411" s="20"/>
      <c r="AM411" s="23"/>
      <c r="AN411" s="18"/>
      <c r="AO411" s="24"/>
      <c r="AU411" s="19"/>
      <c r="AV411" s="19"/>
      <c r="AW411" s="71"/>
      <c r="AX411" s="71"/>
      <c r="AY411" s="71"/>
      <c r="BB411" s="25"/>
      <c r="BC411" s="21"/>
      <c r="BG411" s="18"/>
      <c r="BN411" s="22"/>
      <c r="BO411" s="22"/>
      <c r="BP411" s="22"/>
      <c r="BQ411" s="22"/>
      <c r="BR411" s="15"/>
      <c r="CF411" s="15"/>
      <c r="CL411" s="22"/>
      <c r="CM411" s="15"/>
      <c r="CR411" s="22"/>
      <c r="CT411" s="15"/>
      <c r="CW411" s="22"/>
      <c r="DA411" s="15"/>
      <c r="DH411" s="15"/>
      <c r="DJ411" s="22"/>
      <c r="DO411" s="15"/>
      <c r="DV411" s="15"/>
      <c r="EC411" s="15"/>
      <c r="EJ411" s="15"/>
      <c r="EQ411" s="15"/>
      <c r="EX411" s="15"/>
      <c r="FE411" s="15"/>
      <c r="FL411" s="15"/>
      <c r="FS411" s="15"/>
      <c r="FZ411" s="15"/>
      <c r="GG411" s="15"/>
      <c r="GN411" s="15"/>
      <c r="GP411" s="22"/>
      <c r="GQ411" s="22"/>
      <c r="GR411" s="22"/>
      <c r="GS411" s="22"/>
      <c r="GT411" s="22"/>
      <c r="GU411" s="15"/>
      <c r="GV411" s="22"/>
      <c r="GW411" s="22"/>
      <c r="GX411" s="22"/>
      <c r="GY411" s="18"/>
      <c r="GZ411" s="18"/>
      <c r="HA411" s="18"/>
      <c r="HB411" s="18"/>
      <c r="HC411" s="18"/>
      <c r="HD411" s="18"/>
      <c r="HE411" s="18"/>
      <c r="HF411" s="18"/>
      <c r="HG411" s="18"/>
      <c r="HH411" s="18"/>
      <c r="HI411" s="18"/>
      <c r="HJ411" s="18"/>
      <c r="HK411" s="18"/>
      <c r="HL411" s="18"/>
      <c r="HM411" s="18"/>
      <c r="HN411" s="18"/>
      <c r="HO411" s="18"/>
      <c r="HP411" s="18"/>
      <c r="HQ411" s="18"/>
      <c r="HR411" s="18"/>
      <c r="HS411" s="18"/>
      <c r="HT411" s="18"/>
      <c r="HU411" s="18"/>
      <c r="HV411" s="18"/>
      <c r="HW411" s="18"/>
      <c r="HX411" s="18"/>
      <c r="HY411" s="18"/>
      <c r="HZ411" s="18"/>
      <c r="IA411" s="18"/>
      <c r="IB411" s="18"/>
      <c r="IC411" s="18"/>
      <c r="ID411" s="18"/>
      <c r="IE411" s="18"/>
      <c r="IF411" s="18"/>
      <c r="IG411" s="18"/>
      <c r="IH411" s="18"/>
      <c r="II411" s="18"/>
      <c r="IJ411" s="18"/>
      <c r="IK411" s="18"/>
      <c r="IL411" s="18"/>
      <c r="IM411" s="18"/>
      <c r="IN411" s="18"/>
      <c r="IO411" s="18"/>
      <c r="IP411" s="18"/>
      <c r="IQ411" s="18"/>
      <c r="IR411" s="18"/>
      <c r="IS411" s="18"/>
      <c r="IT411" s="18"/>
      <c r="IU411" s="18"/>
      <c r="IV411" s="18"/>
      <c r="IW411" s="18"/>
      <c r="IX411" s="18"/>
      <c r="IY411" s="18"/>
      <c r="IZ411" s="18"/>
      <c r="JA411" s="18"/>
      <c r="JB411" s="18"/>
      <c r="JC411" s="18"/>
      <c r="JD411" s="18"/>
      <c r="JE411" s="18"/>
      <c r="JF411" s="18"/>
    </row>
    <row r="412" spans="36:266" x14ac:dyDescent="0.3">
      <c r="AJ412" s="24"/>
      <c r="AK412" s="24"/>
      <c r="AL412" s="20"/>
      <c r="AM412" s="23"/>
      <c r="AN412" s="18"/>
      <c r="AO412" s="24"/>
      <c r="AU412" s="19"/>
      <c r="AV412" s="19"/>
      <c r="AW412" s="71"/>
      <c r="AX412" s="71"/>
      <c r="AY412" s="71"/>
      <c r="BB412" s="25"/>
      <c r="BC412" s="21"/>
      <c r="BG412" s="18"/>
      <c r="BN412" s="22"/>
      <c r="BO412" s="22"/>
      <c r="BP412" s="22"/>
      <c r="BQ412" s="22"/>
      <c r="BR412" s="15"/>
      <c r="CF412" s="15"/>
      <c r="CL412" s="22"/>
      <c r="CM412" s="15"/>
      <c r="CR412" s="22"/>
      <c r="CT412" s="15"/>
      <c r="CW412" s="22"/>
      <c r="DA412" s="15"/>
      <c r="DH412" s="15"/>
      <c r="DJ412" s="22"/>
      <c r="DO412" s="15"/>
      <c r="DV412" s="15"/>
      <c r="EC412" s="15"/>
      <c r="EJ412" s="15"/>
      <c r="EQ412" s="15"/>
      <c r="EX412" s="15"/>
      <c r="FE412" s="15"/>
      <c r="FL412" s="15"/>
      <c r="FS412" s="15"/>
      <c r="FZ412" s="15"/>
      <c r="GG412" s="15"/>
      <c r="GN412" s="15"/>
      <c r="GP412" s="22"/>
      <c r="GQ412" s="22"/>
      <c r="GR412" s="22"/>
      <c r="GS412" s="22"/>
      <c r="GT412" s="22"/>
      <c r="GU412" s="15"/>
      <c r="GV412" s="22"/>
      <c r="GW412" s="22"/>
      <c r="GX412" s="22"/>
      <c r="GY412" s="18"/>
      <c r="GZ412" s="18"/>
      <c r="HA412" s="18"/>
      <c r="HB412" s="18"/>
      <c r="HC412" s="18"/>
      <c r="HD412" s="18"/>
      <c r="HE412" s="18"/>
      <c r="HF412" s="18"/>
      <c r="HG412" s="18"/>
      <c r="HH412" s="18"/>
      <c r="HI412" s="18"/>
      <c r="HJ412" s="18"/>
      <c r="HK412" s="18"/>
      <c r="HL412" s="18"/>
      <c r="HM412" s="18"/>
      <c r="HN412" s="18"/>
      <c r="HO412" s="18"/>
      <c r="HP412" s="18"/>
      <c r="HQ412" s="18"/>
      <c r="HR412" s="18"/>
      <c r="HS412" s="18"/>
      <c r="HT412" s="18"/>
      <c r="HU412" s="18"/>
      <c r="HV412" s="18"/>
      <c r="HW412" s="18"/>
      <c r="HX412" s="18"/>
      <c r="HY412" s="18"/>
      <c r="HZ412" s="18"/>
      <c r="IA412" s="18"/>
      <c r="IB412" s="18"/>
      <c r="IC412" s="18"/>
      <c r="ID412" s="18"/>
      <c r="IE412" s="18"/>
      <c r="IF412" s="18"/>
      <c r="IG412" s="18"/>
      <c r="IH412" s="18"/>
      <c r="II412" s="18"/>
      <c r="IJ412" s="18"/>
      <c r="IK412" s="18"/>
      <c r="IL412" s="18"/>
      <c r="IM412" s="18"/>
      <c r="IN412" s="18"/>
      <c r="IO412" s="18"/>
      <c r="IP412" s="18"/>
      <c r="IQ412" s="18"/>
      <c r="IR412" s="18"/>
      <c r="IS412" s="18"/>
      <c r="IT412" s="18"/>
      <c r="IU412" s="18"/>
      <c r="IV412" s="18"/>
      <c r="IW412" s="18"/>
      <c r="IX412" s="18"/>
      <c r="IY412" s="18"/>
      <c r="IZ412" s="18"/>
      <c r="JA412" s="18"/>
      <c r="JB412" s="18"/>
      <c r="JC412" s="18"/>
      <c r="JD412" s="18"/>
      <c r="JE412" s="18"/>
      <c r="JF412" s="18"/>
    </row>
    <row r="413" spans="36:266" x14ac:dyDescent="0.3">
      <c r="AJ413" s="24"/>
      <c r="AK413" s="24"/>
      <c r="AL413" s="20"/>
      <c r="AM413" s="23"/>
      <c r="AN413" s="18"/>
      <c r="AO413" s="24"/>
      <c r="AU413" s="19"/>
      <c r="AV413" s="19"/>
      <c r="AW413" s="71"/>
      <c r="AX413" s="71"/>
      <c r="AY413" s="71"/>
      <c r="BB413" s="25"/>
      <c r="BC413" s="21"/>
      <c r="BG413" s="18"/>
      <c r="BN413" s="22"/>
      <c r="BO413" s="22"/>
      <c r="BP413" s="22"/>
      <c r="BQ413" s="22"/>
      <c r="BR413" s="15"/>
      <c r="CF413" s="15"/>
      <c r="CL413" s="22"/>
      <c r="CM413" s="15"/>
      <c r="CR413" s="22"/>
      <c r="CT413" s="15"/>
      <c r="CW413" s="22"/>
      <c r="DA413" s="15"/>
      <c r="DH413" s="15"/>
      <c r="DJ413" s="22"/>
      <c r="DO413" s="15"/>
      <c r="DV413" s="15"/>
      <c r="EC413" s="15"/>
      <c r="EJ413" s="15"/>
      <c r="EQ413" s="15"/>
      <c r="EX413" s="15"/>
      <c r="FE413" s="15"/>
      <c r="FL413" s="15"/>
      <c r="FS413" s="15"/>
      <c r="FZ413" s="15"/>
      <c r="GG413" s="15"/>
      <c r="GN413" s="15"/>
      <c r="GP413" s="22"/>
      <c r="GQ413" s="22"/>
      <c r="GR413" s="22"/>
      <c r="GS413" s="22"/>
      <c r="GT413" s="22"/>
      <c r="GU413" s="15"/>
      <c r="GV413" s="22"/>
      <c r="GW413" s="22"/>
      <c r="GX413" s="22"/>
      <c r="GY413" s="18"/>
      <c r="GZ413" s="18"/>
      <c r="HA413" s="18"/>
      <c r="HB413" s="18"/>
      <c r="HC413" s="18"/>
      <c r="HD413" s="18"/>
      <c r="HE413" s="18"/>
      <c r="HF413" s="18"/>
      <c r="HG413" s="18"/>
      <c r="HH413" s="18"/>
      <c r="HI413" s="18"/>
      <c r="HJ413" s="18"/>
      <c r="HK413" s="18"/>
      <c r="HL413" s="18"/>
      <c r="HM413" s="18"/>
      <c r="HN413" s="18"/>
      <c r="HO413" s="18"/>
      <c r="HP413" s="18"/>
      <c r="HQ413" s="18"/>
      <c r="HR413" s="18"/>
      <c r="HS413" s="18"/>
      <c r="HT413" s="18"/>
      <c r="HU413" s="18"/>
      <c r="HV413" s="18"/>
      <c r="HW413" s="18"/>
      <c r="HX413" s="18"/>
      <c r="HY413" s="18"/>
      <c r="HZ413" s="18"/>
      <c r="IA413" s="18"/>
      <c r="IB413" s="18"/>
      <c r="IC413" s="18"/>
      <c r="ID413" s="18"/>
      <c r="IE413" s="18"/>
      <c r="IF413" s="18"/>
      <c r="IG413" s="18"/>
      <c r="IH413" s="18"/>
      <c r="II413" s="18"/>
      <c r="IJ413" s="18"/>
      <c r="IK413" s="18"/>
      <c r="IL413" s="18"/>
      <c r="IM413" s="18"/>
      <c r="IN413" s="18"/>
      <c r="IO413" s="18"/>
      <c r="IP413" s="18"/>
      <c r="IQ413" s="18"/>
      <c r="IR413" s="18"/>
      <c r="IS413" s="18"/>
      <c r="IT413" s="18"/>
      <c r="IU413" s="18"/>
      <c r="IV413" s="18"/>
      <c r="IW413" s="18"/>
      <c r="IX413" s="18"/>
      <c r="IY413" s="18"/>
      <c r="IZ413" s="18"/>
      <c r="JA413" s="18"/>
      <c r="JB413" s="18"/>
      <c r="JC413" s="18"/>
      <c r="JD413" s="18"/>
      <c r="JE413" s="18"/>
      <c r="JF413" s="18"/>
    </row>
    <row r="414" spans="36:266" x14ac:dyDescent="0.3">
      <c r="AJ414" s="24"/>
      <c r="AK414" s="24"/>
      <c r="AL414" s="20"/>
      <c r="AM414" s="23"/>
      <c r="AN414" s="18"/>
      <c r="AO414" s="24"/>
      <c r="AU414" s="19"/>
      <c r="AV414" s="19"/>
      <c r="AW414" s="71"/>
      <c r="AX414" s="71"/>
      <c r="AY414" s="71"/>
      <c r="BB414" s="25"/>
      <c r="BC414" s="21"/>
      <c r="BG414" s="18"/>
      <c r="BN414" s="22"/>
      <c r="BO414" s="22"/>
      <c r="BP414" s="22"/>
      <c r="BQ414" s="22"/>
      <c r="BR414" s="15"/>
      <c r="CF414" s="15"/>
      <c r="CL414" s="22"/>
      <c r="CM414" s="15"/>
      <c r="CR414" s="22"/>
      <c r="CT414" s="15"/>
      <c r="CW414" s="22"/>
      <c r="DA414" s="15"/>
      <c r="DH414" s="15"/>
      <c r="DJ414" s="22"/>
      <c r="DO414" s="15"/>
      <c r="DV414" s="15"/>
      <c r="EC414" s="15"/>
      <c r="EJ414" s="15"/>
      <c r="EQ414" s="15"/>
      <c r="EX414" s="15"/>
      <c r="FE414" s="15"/>
      <c r="FL414" s="15"/>
      <c r="FS414" s="15"/>
      <c r="FZ414" s="15"/>
      <c r="GG414" s="15"/>
      <c r="GN414" s="15"/>
      <c r="GP414" s="22"/>
      <c r="GQ414" s="22"/>
      <c r="GR414" s="22"/>
      <c r="GS414" s="22"/>
      <c r="GT414" s="22"/>
      <c r="GU414" s="15"/>
      <c r="GV414" s="22"/>
      <c r="GW414" s="22"/>
      <c r="GX414" s="22"/>
      <c r="GY414" s="18"/>
      <c r="GZ414" s="18"/>
      <c r="HA414" s="18"/>
      <c r="HB414" s="18"/>
      <c r="HC414" s="18"/>
      <c r="HD414" s="18"/>
      <c r="HE414" s="18"/>
      <c r="HF414" s="18"/>
      <c r="HG414" s="18"/>
      <c r="HH414" s="18"/>
      <c r="HI414" s="18"/>
      <c r="HJ414" s="18"/>
      <c r="HK414" s="18"/>
      <c r="HL414" s="18"/>
      <c r="HM414" s="18"/>
      <c r="HN414" s="18"/>
      <c r="HO414" s="18"/>
      <c r="HP414" s="18"/>
      <c r="HQ414" s="18"/>
      <c r="HR414" s="18"/>
      <c r="HS414" s="18"/>
      <c r="HT414" s="18"/>
      <c r="HU414" s="18"/>
      <c r="HV414" s="18"/>
      <c r="HW414" s="18"/>
      <c r="HX414" s="18"/>
      <c r="HY414" s="18"/>
      <c r="HZ414" s="18"/>
      <c r="IA414" s="18"/>
      <c r="IB414" s="18"/>
      <c r="IC414" s="18"/>
      <c r="ID414" s="18"/>
      <c r="IE414" s="18"/>
      <c r="IF414" s="18"/>
      <c r="IG414" s="18"/>
      <c r="IH414" s="18"/>
      <c r="II414" s="18"/>
      <c r="IJ414" s="18"/>
      <c r="IK414" s="18"/>
      <c r="IL414" s="18"/>
      <c r="IM414" s="18"/>
      <c r="IN414" s="18"/>
      <c r="IO414" s="18"/>
      <c r="IP414" s="18"/>
      <c r="IQ414" s="18"/>
      <c r="IR414" s="18"/>
      <c r="IS414" s="18"/>
      <c r="IT414" s="18"/>
      <c r="IU414" s="18"/>
      <c r="IV414" s="18"/>
      <c r="IW414" s="18"/>
      <c r="IX414" s="18"/>
      <c r="IY414" s="18"/>
      <c r="IZ414" s="18"/>
      <c r="JA414" s="18"/>
      <c r="JB414" s="18"/>
      <c r="JC414" s="18"/>
      <c r="JD414" s="18"/>
      <c r="JE414" s="18"/>
      <c r="JF414" s="18"/>
    </row>
    <row r="415" spans="36:266" x14ac:dyDescent="0.3">
      <c r="AJ415" s="24"/>
      <c r="AK415" s="24"/>
      <c r="AL415" s="20"/>
      <c r="AM415" s="23"/>
      <c r="AN415" s="18"/>
      <c r="AO415" s="24"/>
      <c r="AU415" s="19"/>
      <c r="AV415" s="19"/>
      <c r="AW415" s="71"/>
      <c r="AX415" s="71"/>
      <c r="AY415" s="71"/>
      <c r="BB415" s="25"/>
      <c r="BC415" s="21"/>
      <c r="BG415" s="18"/>
      <c r="BN415" s="22"/>
      <c r="BO415" s="22"/>
      <c r="BP415" s="22"/>
      <c r="BQ415" s="22"/>
      <c r="BR415" s="15"/>
      <c r="CF415" s="15"/>
      <c r="CL415" s="22"/>
      <c r="CM415" s="15"/>
      <c r="CR415" s="22"/>
      <c r="CT415" s="15"/>
      <c r="CW415" s="22"/>
      <c r="DA415" s="15"/>
      <c r="DH415" s="15"/>
      <c r="DJ415" s="22"/>
      <c r="DO415" s="15"/>
      <c r="DV415" s="15"/>
      <c r="EC415" s="15"/>
      <c r="EJ415" s="15"/>
      <c r="EQ415" s="15"/>
      <c r="EX415" s="15"/>
      <c r="FE415" s="15"/>
      <c r="FL415" s="15"/>
      <c r="FS415" s="15"/>
      <c r="FZ415" s="15"/>
      <c r="GG415" s="15"/>
      <c r="GN415" s="15"/>
      <c r="GP415" s="22"/>
      <c r="GQ415" s="22"/>
      <c r="GR415" s="22"/>
      <c r="GS415" s="22"/>
      <c r="GT415" s="22"/>
      <c r="GU415" s="15"/>
      <c r="GV415" s="22"/>
      <c r="GW415" s="22"/>
      <c r="GX415" s="22"/>
      <c r="GY415" s="18"/>
      <c r="GZ415" s="18"/>
      <c r="HA415" s="18"/>
      <c r="HB415" s="18"/>
      <c r="HC415" s="18"/>
      <c r="HD415" s="18"/>
      <c r="HE415" s="18"/>
      <c r="HF415" s="18"/>
      <c r="HG415" s="18"/>
      <c r="HH415" s="18"/>
      <c r="HI415" s="18"/>
      <c r="HJ415" s="18"/>
      <c r="HK415" s="18"/>
      <c r="HL415" s="18"/>
      <c r="HM415" s="18"/>
      <c r="HN415" s="18"/>
      <c r="HO415" s="18"/>
      <c r="HP415" s="18"/>
      <c r="HQ415" s="18"/>
      <c r="HR415" s="18"/>
      <c r="HS415" s="18"/>
      <c r="HT415" s="18"/>
      <c r="HU415" s="18"/>
      <c r="HV415" s="18"/>
      <c r="HW415" s="18"/>
      <c r="HX415" s="18"/>
      <c r="HY415" s="18"/>
      <c r="HZ415" s="18"/>
      <c r="IA415" s="18"/>
      <c r="IB415" s="18"/>
      <c r="IC415" s="18"/>
      <c r="ID415" s="18"/>
      <c r="IE415" s="18"/>
      <c r="IF415" s="18"/>
      <c r="IG415" s="18"/>
      <c r="IH415" s="18"/>
      <c r="II415" s="18"/>
      <c r="IJ415" s="18"/>
      <c r="IK415" s="18"/>
      <c r="IL415" s="18"/>
      <c r="IM415" s="18"/>
      <c r="IN415" s="18"/>
      <c r="IO415" s="18"/>
      <c r="IP415" s="18"/>
      <c r="IQ415" s="18"/>
      <c r="IR415" s="18"/>
      <c r="IS415" s="18"/>
      <c r="IT415" s="18"/>
      <c r="IU415" s="18"/>
      <c r="IV415" s="18"/>
      <c r="IW415" s="18"/>
      <c r="IX415" s="18"/>
      <c r="IY415" s="18"/>
      <c r="IZ415" s="18"/>
      <c r="JA415" s="18"/>
      <c r="JB415" s="18"/>
      <c r="JC415" s="18"/>
      <c r="JD415" s="18"/>
      <c r="JE415" s="18"/>
      <c r="JF415" s="18"/>
    </row>
    <row r="416" spans="36:266" x14ac:dyDescent="0.3">
      <c r="AJ416" s="24"/>
      <c r="AK416" s="24"/>
      <c r="AL416" s="20"/>
      <c r="AM416" s="23"/>
      <c r="AN416" s="18"/>
      <c r="AO416" s="24"/>
      <c r="AU416" s="19"/>
      <c r="AV416" s="19"/>
      <c r="AW416" s="71"/>
      <c r="AX416" s="71"/>
      <c r="AY416" s="71"/>
      <c r="BB416" s="25"/>
      <c r="BC416" s="21"/>
      <c r="BG416" s="18"/>
      <c r="BN416" s="22"/>
      <c r="BO416" s="22"/>
      <c r="BP416" s="22"/>
      <c r="BQ416" s="22"/>
      <c r="BR416" s="15"/>
      <c r="CF416" s="15"/>
      <c r="CL416" s="22"/>
      <c r="CM416" s="15"/>
      <c r="CR416" s="22"/>
      <c r="CT416" s="15"/>
      <c r="CW416" s="22"/>
      <c r="DA416" s="15"/>
      <c r="DH416" s="15"/>
      <c r="DJ416" s="22"/>
      <c r="DO416" s="15"/>
      <c r="DV416" s="15"/>
      <c r="EC416" s="15"/>
      <c r="EJ416" s="15"/>
      <c r="EQ416" s="15"/>
      <c r="EX416" s="15"/>
      <c r="FE416" s="15"/>
      <c r="FL416" s="15"/>
      <c r="FS416" s="15"/>
      <c r="FZ416" s="15"/>
      <c r="GG416" s="15"/>
      <c r="GN416" s="15"/>
      <c r="GP416" s="22"/>
      <c r="GQ416" s="22"/>
      <c r="GR416" s="22"/>
      <c r="GS416" s="22"/>
      <c r="GT416" s="22"/>
      <c r="GU416" s="15"/>
      <c r="GV416" s="22"/>
      <c r="GW416" s="22"/>
      <c r="GX416" s="22"/>
      <c r="GY416" s="18"/>
      <c r="GZ416" s="18"/>
      <c r="HA416" s="18"/>
      <c r="HB416" s="18"/>
      <c r="HC416" s="18"/>
      <c r="HD416" s="18"/>
      <c r="HE416" s="18"/>
      <c r="HF416" s="18"/>
      <c r="HG416" s="18"/>
      <c r="HH416" s="18"/>
      <c r="HI416" s="18"/>
      <c r="HJ416" s="18"/>
      <c r="HK416" s="18"/>
      <c r="HL416" s="18"/>
      <c r="HM416" s="18"/>
      <c r="HN416" s="18"/>
      <c r="HO416" s="18"/>
      <c r="HP416" s="18"/>
      <c r="HQ416" s="18"/>
      <c r="HR416" s="18"/>
      <c r="HS416" s="18"/>
      <c r="HT416" s="18"/>
      <c r="HU416" s="18"/>
      <c r="HV416" s="18"/>
      <c r="HW416" s="18"/>
      <c r="HX416" s="18"/>
      <c r="HY416" s="18"/>
      <c r="HZ416" s="18"/>
      <c r="IA416" s="18"/>
      <c r="IB416" s="18"/>
      <c r="IC416" s="18"/>
      <c r="ID416" s="18"/>
      <c r="IE416" s="18"/>
      <c r="IF416" s="18"/>
      <c r="IG416" s="18"/>
      <c r="IH416" s="18"/>
      <c r="II416" s="18"/>
      <c r="IJ416" s="18"/>
      <c r="IK416" s="18"/>
      <c r="IL416" s="18"/>
      <c r="IM416" s="18"/>
      <c r="IN416" s="18"/>
      <c r="IO416" s="18"/>
      <c r="IP416" s="18"/>
      <c r="IQ416" s="18"/>
      <c r="IR416" s="18"/>
      <c r="IS416" s="18"/>
      <c r="IT416" s="18"/>
      <c r="IU416" s="18"/>
      <c r="IV416" s="18"/>
      <c r="IW416" s="18"/>
      <c r="IX416" s="18"/>
      <c r="IY416" s="18"/>
      <c r="IZ416" s="18"/>
      <c r="JA416" s="18"/>
      <c r="JB416" s="18"/>
      <c r="JC416" s="18"/>
      <c r="JD416" s="18"/>
      <c r="JE416" s="18"/>
      <c r="JF416" s="18"/>
    </row>
    <row r="417" spans="36:266" x14ac:dyDescent="0.3">
      <c r="AJ417" s="24"/>
      <c r="AK417" s="24"/>
      <c r="AL417" s="20"/>
      <c r="AM417" s="23"/>
      <c r="AN417" s="18"/>
      <c r="AO417" s="24"/>
      <c r="AU417" s="19"/>
      <c r="AV417" s="19"/>
      <c r="AW417" s="71"/>
      <c r="AX417" s="71"/>
      <c r="AY417" s="71"/>
      <c r="BB417" s="25"/>
      <c r="BC417" s="21"/>
      <c r="BG417" s="18"/>
      <c r="BN417" s="22"/>
      <c r="BO417" s="22"/>
      <c r="BP417" s="22"/>
      <c r="BQ417" s="22"/>
      <c r="BR417" s="15"/>
      <c r="CF417" s="15"/>
      <c r="CL417" s="22"/>
      <c r="CM417" s="15"/>
      <c r="CR417" s="22"/>
      <c r="CT417" s="15"/>
      <c r="CW417" s="22"/>
      <c r="DA417" s="15"/>
      <c r="DH417" s="15"/>
      <c r="DJ417" s="22"/>
      <c r="DO417" s="15"/>
      <c r="DV417" s="15"/>
      <c r="EC417" s="15"/>
      <c r="EJ417" s="15"/>
      <c r="EQ417" s="15"/>
      <c r="EX417" s="15"/>
      <c r="FE417" s="15"/>
      <c r="FL417" s="15"/>
      <c r="FS417" s="15"/>
      <c r="FZ417" s="15"/>
      <c r="GG417" s="15"/>
      <c r="GN417" s="15"/>
      <c r="GP417" s="22"/>
      <c r="GQ417" s="22"/>
      <c r="GR417" s="22"/>
      <c r="GS417" s="22"/>
      <c r="GT417" s="22"/>
      <c r="GU417" s="15"/>
      <c r="GV417" s="22"/>
      <c r="GW417" s="22"/>
      <c r="GX417" s="22"/>
      <c r="GY417" s="18"/>
      <c r="GZ417" s="18"/>
      <c r="HA417" s="18"/>
      <c r="HB417" s="18"/>
      <c r="HC417" s="18"/>
      <c r="HD417" s="18"/>
      <c r="HE417" s="18"/>
      <c r="HF417" s="18"/>
      <c r="HG417" s="18"/>
      <c r="HH417" s="18"/>
      <c r="HI417" s="18"/>
      <c r="HJ417" s="18"/>
      <c r="HK417" s="18"/>
      <c r="HL417" s="18"/>
      <c r="HM417" s="18"/>
      <c r="HN417" s="18"/>
      <c r="HO417" s="18"/>
      <c r="HP417" s="18"/>
      <c r="HQ417" s="18"/>
      <c r="HR417" s="18"/>
      <c r="HS417" s="18"/>
      <c r="HT417" s="18"/>
      <c r="HU417" s="18"/>
      <c r="HV417" s="18"/>
      <c r="HW417" s="18"/>
      <c r="HX417" s="18"/>
      <c r="HY417" s="18"/>
      <c r="HZ417" s="18"/>
      <c r="IA417" s="18"/>
      <c r="IB417" s="18"/>
      <c r="IC417" s="18"/>
      <c r="ID417" s="18"/>
      <c r="IE417" s="18"/>
      <c r="IF417" s="18"/>
      <c r="IG417" s="18"/>
      <c r="IH417" s="18"/>
      <c r="II417" s="18"/>
      <c r="IJ417" s="18"/>
      <c r="IK417" s="18"/>
      <c r="IL417" s="18"/>
      <c r="IM417" s="18"/>
      <c r="IN417" s="18"/>
      <c r="IO417" s="18"/>
      <c r="IP417" s="18"/>
      <c r="IQ417" s="18"/>
      <c r="IR417" s="18"/>
      <c r="IS417" s="18"/>
      <c r="IT417" s="18"/>
      <c r="IU417" s="18"/>
      <c r="IV417" s="18"/>
      <c r="IW417" s="18"/>
      <c r="IX417" s="18"/>
      <c r="IY417" s="18"/>
      <c r="IZ417" s="18"/>
      <c r="JA417" s="18"/>
      <c r="JB417" s="18"/>
      <c r="JC417" s="18"/>
      <c r="JD417" s="18"/>
      <c r="JE417" s="18"/>
      <c r="JF417" s="18"/>
    </row>
    <row r="418" spans="36:266" x14ac:dyDescent="0.3">
      <c r="AJ418" s="24"/>
      <c r="AK418" s="24"/>
      <c r="AL418" s="20"/>
      <c r="AM418" s="23"/>
      <c r="AN418" s="18"/>
      <c r="AO418" s="24"/>
      <c r="AU418" s="19"/>
      <c r="AV418" s="19"/>
      <c r="AW418" s="71"/>
      <c r="AX418" s="71"/>
      <c r="AY418" s="71"/>
      <c r="BB418" s="25"/>
      <c r="BC418" s="21"/>
      <c r="BG418" s="18"/>
      <c r="BN418" s="22"/>
      <c r="BO418" s="22"/>
      <c r="BP418" s="22"/>
      <c r="BQ418" s="22"/>
      <c r="BR418" s="15"/>
      <c r="CF418" s="15"/>
      <c r="CL418" s="22"/>
      <c r="CM418" s="15"/>
      <c r="CR418" s="22"/>
      <c r="CT418" s="15"/>
      <c r="CW418" s="22"/>
      <c r="DA418" s="15"/>
      <c r="DH418" s="15"/>
      <c r="DJ418" s="22"/>
      <c r="DO418" s="15"/>
      <c r="DV418" s="15"/>
      <c r="EC418" s="15"/>
      <c r="EJ418" s="15"/>
      <c r="EQ418" s="15"/>
      <c r="EX418" s="15"/>
      <c r="FE418" s="15"/>
      <c r="FL418" s="15"/>
      <c r="FS418" s="15"/>
      <c r="FZ418" s="15"/>
      <c r="GG418" s="15"/>
      <c r="GN418" s="15"/>
      <c r="GP418" s="22"/>
      <c r="GQ418" s="22"/>
      <c r="GR418" s="22"/>
      <c r="GS418" s="22"/>
      <c r="GT418" s="22"/>
      <c r="GU418" s="15"/>
      <c r="GV418" s="22"/>
      <c r="GW418" s="22"/>
      <c r="GX418" s="22"/>
      <c r="GY418" s="18"/>
      <c r="GZ418" s="18"/>
      <c r="HA418" s="18"/>
      <c r="HB418" s="18"/>
      <c r="HC418" s="18"/>
      <c r="HD418" s="18"/>
      <c r="HE418" s="18"/>
      <c r="HF418" s="18"/>
      <c r="HG418" s="18"/>
      <c r="HH418" s="18"/>
      <c r="HI418" s="18"/>
      <c r="HJ418" s="18"/>
      <c r="HK418" s="18"/>
      <c r="HL418" s="18"/>
      <c r="HM418" s="18"/>
      <c r="HN418" s="18"/>
      <c r="HO418" s="18"/>
      <c r="HP418" s="18"/>
      <c r="HQ418" s="18"/>
      <c r="HR418" s="18"/>
      <c r="HS418" s="18"/>
      <c r="HT418" s="18"/>
      <c r="HU418" s="18"/>
      <c r="HV418" s="18"/>
      <c r="HW418" s="18"/>
      <c r="HX418" s="18"/>
      <c r="HY418" s="18"/>
      <c r="HZ418" s="18"/>
      <c r="IA418" s="18"/>
      <c r="IB418" s="18"/>
      <c r="IC418" s="18"/>
      <c r="ID418" s="18"/>
      <c r="IE418" s="18"/>
      <c r="IF418" s="18"/>
      <c r="IG418" s="18"/>
      <c r="IH418" s="18"/>
      <c r="II418" s="18"/>
      <c r="IJ418" s="18"/>
      <c r="IK418" s="18"/>
      <c r="IL418" s="18"/>
      <c r="IM418" s="18"/>
      <c r="IN418" s="18"/>
      <c r="IO418" s="18"/>
      <c r="IP418" s="18"/>
      <c r="IQ418" s="18"/>
      <c r="IR418" s="18"/>
      <c r="IS418" s="18"/>
      <c r="IT418" s="18"/>
      <c r="IU418" s="18"/>
      <c r="IV418" s="18"/>
      <c r="IW418" s="18"/>
      <c r="IX418" s="18"/>
      <c r="IY418" s="18"/>
      <c r="IZ418" s="18"/>
      <c r="JA418" s="18"/>
      <c r="JB418" s="18"/>
      <c r="JC418" s="18"/>
      <c r="JD418" s="18"/>
      <c r="JE418" s="18"/>
      <c r="JF418" s="18"/>
    </row>
    <row r="419" spans="36:266" x14ac:dyDescent="0.3">
      <c r="AJ419" s="24"/>
      <c r="AK419" s="24"/>
      <c r="AL419" s="20"/>
      <c r="AM419" s="23"/>
      <c r="AN419" s="18"/>
      <c r="AO419" s="24"/>
      <c r="AU419" s="19"/>
      <c r="AV419" s="19"/>
      <c r="AW419" s="71"/>
      <c r="AX419" s="71"/>
      <c r="AY419" s="71"/>
      <c r="BB419" s="25"/>
      <c r="BC419" s="21"/>
      <c r="BG419" s="18"/>
      <c r="BN419" s="22"/>
      <c r="BO419" s="22"/>
      <c r="BP419" s="22"/>
      <c r="BQ419" s="22"/>
      <c r="BR419" s="15"/>
      <c r="CF419" s="15"/>
      <c r="CL419" s="22"/>
      <c r="CM419" s="15"/>
      <c r="CR419" s="22"/>
      <c r="CT419" s="15"/>
      <c r="CW419" s="22"/>
      <c r="DA419" s="15"/>
      <c r="DH419" s="15"/>
      <c r="DJ419" s="22"/>
      <c r="DO419" s="15"/>
      <c r="DV419" s="15"/>
      <c r="EC419" s="15"/>
      <c r="EJ419" s="15"/>
      <c r="EQ419" s="15"/>
      <c r="EX419" s="15"/>
      <c r="FE419" s="15"/>
      <c r="FL419" s="15"/>
      <c r="FS419" s="15"/>
      <c r="FZ419" s="15"/>
      <c r="GG419" s="15"/>
      <c r="GN419" s="15"/>
      <c r="GP419" s="22"/>
      <c r="GQ419" s="22"/>
      <c r="GR419" s="22"/>
      <c r="GS419" s="22"/>
      <c r="GT419" s="22"/>
      <c r="GU419" s="15"/>
      <c r="GV419" s="22"/>
      <c r="GW419" s="22"/>
      <c r="GX419" s="22"/>
      <c r="GY419" s="18"/>
      <c r="GZ419" s="18"/>
      <c r="HA419" s="18"/>
      <c r="HB419" s="18"/>
      <c r="HC419" s="18"/>
      <c r="HD419" s="18"/>
      <c r="HE419" s="18"/>
      <c r="HF419" s="18"/>
      <c r="HG419" s="18"/>
      <c r="HH419" s="18"/>
      <c r="HI419" s="18"/>
      <c r="HJ419" s="18"/>
      <c r="HK419" s="18"/>
      <c r="HL419" s="18"/>
      <c r="HM419" s="18"/>
      <c r="HN419" s="18"/>
      <c r="HO419" s="18"/>
      <c r="HP419" s="18"/>
      <c r="HQ419" s="18"/>
      <c r="HR419" s="18"/>
      <c r="HS419" s="18"/>
      <c r="HT419" s="18"/>
      <c r="HU419" s="18"/>
      <c r="HV419" s="18"/>
      <c r="HW419" s="18"/>
      <c r="HX419" s="18"/>
      <c r="HY419" s="18"/>
      <c r="HZ419" s="18"/>
      <c r="IA419" s="18"/>
      <c r="IB419" s="18"/>
      <c r="IC419" s="18"/>
      <c r="ID419" s="18"/>
      <c r="IE419" s="18"/>
      <c r="IF419" s="18"/>
      <c r="IG419" s="18"/>
      <c r="IH419" s="18"/>
      <c r="II419" s="18"/>
      <c r="IJ419" s="18"/>
      <c r="IK419" s="18"/>
      <c r="IL419" s="18"/>
      <c r="IM419" s="18"/>
      <c r="IN419" s="18"/>
      <c r="IO419" s="18"/>
      <c r="IP419" s="18"/>
      <c r="IQ419" s="18"/>
      <c r="IR419" s="18"/>
      <c r="IS419" s="18"/>
      <c r="IT419" s="18"/>
      <c r="IU419" s="18"/>
      <c r="IV419" s="18"/>
      <c r="IW419" s="18"/>
      <c r="IX419" s="18"/>
      <c r="IY419" s="18"/>
      <c r="IZ419" s="18"/>
      <c r="JA419" s="18"/>
      <c r="JB419" s="18"/>
      <c r="JC419" s="18"/>
      <c r="JD419" s="18"/>
      <c r="JE419" s="18"/>
      <c r="JF419" s="18"/>
    </row>
    <row r="420" spans="36:266" x14ac:dyDescent="0.3">
      <c r="AJ420" s="24"/>
      <c r="AK420" s="24"/>
      <c r="AL420" s="20"/>
      <c r="AM420" s="23"/>
      <c r="AN420" s="18"/>
      <c r="AO420" s="24"/>
      <c r="AU420" s="19"/>
      <c r="AV420" s="19"/>
      <c r="AW420" s="71"/>
      <c r="AX420" s="71"/>
      <c r="AY420" s="71"/>
      <c r="BB420" s="25"/>
      <c r="BC420" s="21"/>
      <c r="BG420" s="18"/>
      <c r="BN420" s="22"/>
      <c r="BO420" s="22"/>
      <c r="BP420" s="22"/>
      <c r="BQ420" s="22"/>
      <c r="BR420" s="15"/>
      <c r="CF420" s="15"/>
      <c r="CL420" s="22"/>
      <c r="CM420" s="15"/>
      <c r="CR420" s="22"/>
      <c r="CT420" s="15"/>
      <c r="CW420" s="22"/>
      <c r="DA420" s="15"/>
      <c r="DH420" s="15"/>
      <c r="DJ420" s="22"/>
      <c r="DO420" s="15"/>
      <c r="DV420" s="15"/>
      <c r="EC420" s="15"/>
      <c r="EJ420" s="15"/>
      <c r="EQ420" s="15"/>
      <c r="EX420" s="15"/>
      <c r="FE420" s="15"/>
      <c r="FL420" s="15"/>
      <c r="FS420" s="15"/>
      <c r="FZ420" s="15"/>
      <c r="GG420" s="15"/>
      <c r="GN420" s="15"/>
      <c r="GP420" s="22"/>
      <c r="GQ420" s="22"/>
      <c r="GR420" s="22"/>
      <c r="GS420" s="22"/>
      <c r="GT420" s="22"/>
      <c r="GU420" s="15"/>
      <c r="GV420" s="22"/>
      <c r="GW420" s="22"/>
      <c r="GX420" s="22"/>
      <c r="GY420" s="18"/>
      <c r="GZ420" s="18"/>
      <c r="HA420" s="18"/>
      <c r="HB420" s="18"/>
      <c r="HC420" s="18"/>
      <c r="HD420" s="18"/>
      <c r="HE420" s="18"/>
      <c r="HF420" s="18"/>
      <c r="HG420" s="18"/>
      <c r="HH420" s="18"/>
      <c r="HI420" s="18"/>
      <c r="HJ420" s="18"/>
      <c r="HK420" s="18"/>
      <c r="HL420" s="18"/>
      <c r="HM420" s="18"/>
      <c r="HN420" s="18"/>
      <c r="HO420" s="18"/>
      <c r="HP420" s="18"/>
      <c r="HQ420" s="18"/>
      <c r="HR420" s="18"/>
      <c r="HS420" s="18"/>
      <c r="HT420" s="18"/>
      <c r="HU420" s="18"/>
      <c r="HV420" s="18"/>
      <c r="HW420" s="18"/>
      <c r="HX420" s="18"/>
      <c r="HY420" s="18"/>
      <c r="HZ420" s="18"/>
      <c r="IA420" s="18"/>
      <c r="IB420" s="18"/>
      <c r="IC420" s="18"/>
      <c r="ID420" s="18"/>
      <c r="IE420" s="18"/>
      <c r="IF420" s="18"/>
      <c r="IG420" s="18"/>
      <c r="IH420" s="18"/>
      <c r="II420" s="18"/>
      <c r="IJ420" s="18"/>
      <c r="IK420" s="18"/>
      <c r="IL420" s="18"/>
      <c r="IM420" s="18"/>
      <c r="IN420" s="18"/>
      <c r="IO420" s="18"/>
      <c r="IP420" s="18"/>
      <c r="IQ420" s="18"/>
      <c r="IR420" s="18"/>
      <c r="IS420" s="18"/>
      <c r="IT420" s="18"/>
      <c r="IU420" s="18"/>
      <c r="IV420" s="18"/>
      <c r="IW420" s="18"/>
      <c r="IX420" s="18"/>
      <c r="IY420" s="18"/>
      <c r="IZ420" s="18"/>
      <c r="JA420" s="18"/>
      <c r="JB420" s="18"/>
      <c r="JC420" s="18"/>
      <c r="JD420" s="18"/>
      <c r="JE420" s="18"/>
      <c r="JF420" s="18"/>
    </row>
    <row r="421" spans="36:266" x14ac:dyDescent="0.3">
      <c r="AJ421" s="24"/>
      <c r="AK421" s="24"/>
      <c r="AL421" s="20"/>
      <c r="AM421" s="23"/>
      <c r="AN421" s="18"/>
      <c r="AO421" s="24"/>
      <c r="AU421" s="19"/>
      <c r="AV421" s="19"/>
      <c r="AW421" s="71"/>
      <c r="AX421" s="71"/>
      <c r="AY421" s="71"/>
      <c r="BB421" s="25"/>
      <c r="BC421" s="21"/>
      <c r="BG421" s="18"/>
      <c r="BN421" s="22"/>
      <c r="BO421" s="22"/>
      <c r="BP421" s="22"/>
      <c r="BQ421" s="22"/>
      <c r="BR421" s="15"/>
      <c r="CF421" s="15"/>
      <c r="CL421" s="22"/>
      <c r="CM421" s="15"/>
      <c r="CR421" s="22"/>
      <c r="CT421" s="15"/>
      <c r="CW421" s="22"/>
      <c r="DA421" s="15"/>
      <c r="DH421" s="15"/>
      <c r="DJ421" s="22"/>
      <c r="DO421" s="15"/>
      <c r="DV421" s="15"/>
      <c r="EC421" s="15"/>
      <c r="EJ421" s="15"/>
      <c r="EQ421" s="15"/>
      <c r="EX421" s="15"/>
      <c r="FE421" s="15"/>
      <c r="FL421" s="15"/>
      <c r="FS421" s="15"/>
      <c r="FZ421" s="15"/>
      <c r="GG421" s="15"/>
      <c r="GN421" s="15"/>
      <c r="GP421" s="22"/>
      <c r="GQ421" s="22"/>
      <c r="GR421" s="22"/>
      <c r="GS421" s="22"/>
      <c r="GT421" s="22"/>
      <c r="GU421" s="15"/>
      <c r="GV421" s="22"/>
      <c r="GW421" s="22"/>
      <c r="GX421" s="22"/>
      <c r="GY421" s="18"/>
      <c r="GZ421" s="18"/>
      <c r="HA421" s="18"/>
      <c r="HB421" s="18"/>
      <c r="HC421" s="18"/>
      <c r="HD421" s="18"/>
      <c r="HE421" s="18"/>
      <c r="HF421" s="18"/>
      <c r="HG421" s="18"/>
      <c r="HH421" s="18"/>
      <c r="HI421" s="18"/>
      <c r="HJ421" s="18"/>
      <c r="HK421" s="18"/>
      <c r="HL421" s="18"/>
      <c r="HM421" s="18"/>
      <c r="HN421" s="18"/>
      <c r="HO421" s="18"/>
      <c r="HP421" s="18"/>
      <c r="HQ421" s="18"/>
      <c r="HR421" s="18"/>
      <c r="HS421" s="18"/>
      <c r="HT421" s="18"/>
      <c r="HU421" s="18"/>
      <c r="HV421" s="18"/>
      <c r="HW421" s="18"/>
      <c r="HX421" s="18"/>
      <c r="HY421" s="18"/>
      <c r="HZ421" s="18"/>
      <c r="IA421" s="18"/>
      <c r="IB421" s="18"/>
      <c r="IC421" s="18"/>
      <c r="ID421" s="18"/>
      <c r="IE421" s="18"/>
      <c r="IF421" s="18"/>
      <c r="IG421" s="18"/>
      <c r="IH421" s="18"/>
      <c r="II421" s="18"/>
      <c r="IJ421" s="18"/>
      <c r="IK421" s="18"/>
      <c r="IL421" s="18"/>
      <c r="IM421" s="18"/>
      <c r="IN421" s="18"/>
      <c r="IO421" s="18"/>
      <c r="IP421" s="18"/>
      <c r="IQ421" s="18"/>
      <c r="IR421" s="18"/>
      <c r="IS421" s="18"/>
      <c r="IT421" s="18"/>
      <c r="IU421" s="18"/>
      <c r="IV421" s="18"/>
      <c r="IW421" s="18"/>
      <c r="IX421" s="18"/>
      <c r="IY421" s="18"/>
      <c r="IZ421" s="18"/>
      <c r="JA421" s="18"/>
      <c r="JB421" s="18"/>
      <c r="JC421" s="18"/>
      <c r="JD421" s="18"/>
      <c r="JE421" s="18"/>
      <c r="JF421" s="18"/>
    </row>
    <row r="422" spans="36:266" x14ac:dyDescent="0.3">
      <c r="AJ422" s="24"/>
      <c r="AK422" s="24"/>
      <c r="AL422" s="20"/>
      <c r="AM422" s="23"/>
      <c r="AN422" s="18"/>
      <c r="AO422" s="24"/>
      <c r="AU422" s="19"/>
      <c r="AV422" s="19"/>
      <c r="AW422" s="71"/>
      <c r="AX422" s="71"/>
      <c r="AY422" s="71"/>
      <c r="BB422" s="25"/>
      <c r="BC422" s="21"/>
      <c r="BG422" s="18"/>
      <c r="BN422" s="22"/>
      <c r="BO422" s="22"/>
      <c r="BP422" s="22"/>
      <c r="BQ422" s="22"/>
      <c r="BR422" s="15"/>
      <c r="CF422" s="15"/>
      <c r="CL422" s="22"/>
      <c r="CM422" s="15"/>
      <c r="CR422" s="22"/>
      <c r="CT422" s="15"/>
      <c r="CW422" s="22"/>
      <c r="DA422" s="15"/>
      <c r="DH422" s="15"/>
      <c r="DJ422" s="22"/>
      <c r="DO422" s="15"/>
      <c r="DV422" s="15"/>
      <c r="EC422" s="15"/>
      <c r="EJ422" s="15"/>
      <c r="EQ422" s="15"/>
      <c r="EX422" s="15"/>
      <c r="FE422" s="15"/>
      <c r="FL422" s="15"/>
      <c r="FS422" s="15"/>
      <c r="FZ422" s="15"/>
      <c r="GG422" s="15"/>
      <c r="GN422" s="15"/>
      <c r="GP422" s="22"/>
      <c r="GQ422" s="22"/>
      <c r="GR422" s="22"/>
      <c r="GS422" s="22"/>
      <c r="GT422" s="22"/>
      <c r="GU422" s="15"/>
      <c r="GV422" s="22"/>
      <c r="GW422" s="22"/>
      <c r="GX422" s="22"/>
      <c r="GY422" s="18"/>
      <c r="GZ422" s="18"/>
      <c r="HA422" s="18"/>
      <c r="HB422" s="18"/>
      <c r="HC422" s="18"/>
      <c r="HD422" s="18"/>
      <c r="HE422" s="18"/>
      <c r="HF422" s="18"/>
      <c r="HG422" s="18"/>
      <c r="HH422" s="18"/>
      <c r="HI422" s="18"/>
      <c r="HJ422" s="18"/>
      <c r="HK422" s="18"/>
      <c r="HL422" s="18"/>
      <c r="HM422" s="18"/>
      <c r="HN422" s="18"/>
      <c r="HO422" s="18"/>
      <c r="HP422" s="18"/>
      <c r="HQ422" s="18"/>
      <c r="HR422" s="18"/>
      <c r="HS422" s="18"/>
      <c r="HT422" s="18"/>
      <c r="HU422" s="18"/>
      <c r="HV422" s="18"/>
      <c r="HW422" s="18"/>
      <c r="HX422" s="18"/>
      <c r="HY422" s="18"/>
      <c r="HZ422" s="18"/>
      <c r="IA422" s="18"/>
      <c r="IB422" s="18"/>
      <c r="IC422" s="18"/>
      <c r="ID422" s="18"/>
      <c r="IE422" s="18"/>
      <c r="IF422" s="18"/>
      <c r="IG422" s="18"/>
      <c r="IH422" s="18"/>
      <c r="II422" s="18"/>
      <c r="IJ422" s="18"/>
      <c r="IK422" s="18"/>
      <c r="IL422" s="18"/>
      <c r="IM422" s="18"/>
      <c r="IN422" s="18"/>
      <c r="IO422" s="18"/>
      <c r="IP422" s="18"/>
      <c r="IQ422" s="18"/>
      <c r="IR422" s="18"/>
      <c r="IS422" s="18"/>
      <c r="IT422" s="18"/>
      <c r="IU422" s="18"/>
      <c r="IV422" s="18"/>
      <c r="IW422" s="18"/>
      <c r="IX422" s="18"/>
      <c r="IY422" s="18"/>
      <c r="IZ422" s="18"/>
      <c r="JA422" s="18"/>
      <c r="JB422" s="18"/>
      <c r="JC422" s="18"/>
      <c r="JD422" s="18"/>
      <c r="JE422" s="18"/>
      <c r="JF422" s="18"/>
    </row>
    <row r="423" spans="36:266" x14ac:dyDescent="0.3">
      <c r="AJ423" s="24"/>
      <c r="AK423" s="24"/>
      <c r="AL423" s="20"/>
      <c r="AM423" s="23"/>
      <c r="AN423" s="18"/>
      <c r="AO423" s="24"/>
      <c r="AU423" s="19"/>
      <c r="AV423" s="19"/>
      <c r="AW423" s="71"/>
      <c r="AX423" s="71"/>
      <c r="AY423" s="71"/>
      <c r="BB423" s="25"/>
      <c r="BC423" s="21"/>
      <c r="BG423" s="18"/>
      <c r="BN423" s="22"/>
      <c r="BO423" s="22"/>
      <c r="BP423" s="22"/>
      <c r="BQ423" s="22"/>
      <c r="BR423" s="15"/>
      <c r="CF423" s="15"/>
      <c r="CL423" s="22"/>
      <c r="CM423" s="15"/>
      <c r="CR423" s="22"/>
      <c r="CT423" s="15"/>
      <c r="CW423" s="22"/>
      <c r="DA423" s="15"/>
      <c r="DH423" s="15"/>
      <c r="DJ423" s="22"/>
      <c r="DO423" s="15"/>
      <c r="DV423" s="15"/>
      <c r="EC423" s="15"/>
      <c r="EJ423" s="15"/>
      <c r="EQ423" s="15"/>
      <c r="EX423" s="15"/>
      <c r="FE423" s="15"/>
      <c r="FL423" s="15"/>
      <c r="FS423" s="15"/>
      <c r="FZ423" s="15"/>
      <c r="GG423" s="15"/>
      <c r="GN423" s="15"/>
      <c r="GP423" s="22"/>
      <c r="GQ423" s="22"/>
      <c r="GR423" s="22"/>
      <c r="GS423" s="22"/>
      <c r="GT423" s="22"/>
      <c r="GU423" s="15"/>
      <c r="GV423" s="22"/>
      <c r="GW423" s="22"/>
      <c r="GX423" s="22"/>
      <c r="GY423" s="18"/>
      <c r="GZ423" s="18"/>
      <c r="HA423" s="18"/>
      <c r="HB423" s="18"/>
      <c r="HC423" s="18"/>
      <c r="HD423" s="18"/>
      <c r="HE423" s="18"/>
      <c r="HF423" s="18"/>
      <c r="HG423" s="18"/>
      <c r="HH423" s="18"/>
      <c r="HI423" s="18"/>
      <c r="HJ423" s="18"/>
      <c r="HK423" s="18"/>
      <c r="HL423" s="18"/>
      <c r="HM423" s="18"/>
      <c r="HN423" s="18"/>
      <c r="HO423" s="18"/>
      <c r="HP423" s="18"/>
      <c r="HQ423" s="18"/>
      <c r="HR423" s="18"/>
      <c r="HS423" s="18"/>
      <c r="HT423" s="18"/>
      <c r="HU423" s="18"/>
      <c r="HV423" s="18"/>
      <c r="HW423" s="18"/>
      <c r="HX423" s="18"/>
      <c r="HY423" s="18"/>
      <c r="HZ423" s="18"/>
      <c r="IA423" s="18"/>
      <c r="IB423" s="18"/>
      <c r="IC423" s="18"/>
      <c r="ID423" s="18"/>
      <c r="IE423" s="18"/>
      <c r="IF423" s="18"/>
      <c r="IG423" s="18"/>
      <c r="IH423" s="18"/>
      <c r="II423" s="18"/>
      <c r="IJ423" s="18"/>
      <c r="IK423" s="18"/>
      <c r="IL423" s="18"/>
      <c r="IM423" s="18"/>
      <c r="IN423" s="18"/>
      <c r="IO423" s="18"/>
      <c r="IP423" s="18"/>
      <c r="IQ423" s="18"/>
      <c r="IR423" s="18"/>
      <c r="IS423" s="18"/>
      <c r="IT423" s="18"/>
      <c r="IU423" s="18"/>
      <c r="IV423" s="18"/>
      <c r="IW423" s="18"/>
      <c r="IX423" s="18"/>
      <c r="IY423" s="18"/>
      <c r="IZ423" s="18"/>
      <c r="JA423" s="18"/>
      <c r="JB423" s="18"/>
      <c r="JC423" s="18"/>
      <c r="JD423" s="18"/>
      <c r="JE423" s="18"/>
      <c r="JF423" s="18"/>
    </row>
    <row r="424" spans="36:266" x14ac:dyDescent="0.3">
      <c r="AJ424" s="24"/>
      <c r="AK424" s="24"/>
      <c r="AL424" s="20"/>
      <c r="AM424" s="23"/>
      <c r="AN424" s="18"/>
      <c r="AO424" s="24"/>
      <c r="AU424" s="19"/>
      <c r="AV424" s="19"/>
      <c r="AW424" s="71"/>
      <c r="AX424" s="71"/>
      <c r="AY424" s="71"/>
      <c r="BB424" s="25"/>
      <c r="BC424" s="21"/>
      <c r="BG424" s="18"/>
      <c r="BN424" s="22"/>
      <c r="BO424" s="22"/>
      <c r="BP424" s="22"/>
      <c r="BQ424" s="22"/>
      <c r="BR424" s="15"/>
      <c r="CF424" s="15"/>
      <c r="CL424" s="22"/>
      <c r="CM424" s="15"/>
      <c r="CR424" s="22"/>
      <c r="CT424" s="15"/>
      <c r="CW424" s="22"/>
      <c r="DA424" s="15"/>
      <c r="DH424" s="15"/>
      <c r="DJ424" s="22"/>
      <c r="DO424" s="15"/>
      <c r="DV424" s="15"/>
      <c r="EC424" s="15"/>
      <c r="EJ424" s="15"/>
      <c r="EQ424" s="15"/>
      <c r="EX424" s="15"/>
      <c r="FE424" s="15"/>
      <c r="FL424" s="15"/>
      <c r="FS424" s="15"/>
      <c r="FZ424" s="15"/>
      <c r="GG424" s="15"/>
      <c r="GN424" s="15"/>
      <c r="GP424" s="22"/>
      <c r="GQ424" s="22"/>
      <c r="GR424" s="22"/>
      <c r="GS424" s="22"/>
      <c r="GT424" s="22"/>
      <c r="GU424" s="15"/>
      <c r="GV424" s="22"/>
      <c r="GW424" s="22"/>
      <c r="GX424" s="22"/>
      <c r="GY424" s="18"/>
      <c r="GZ424" s="18"/>
      <c r="HA424" s="18"/>
      <c r="HB424" s="18"/>
      <c r="HC424" s="18"/>
      <c r="HD424" s="18"/>
      <c r="HE424" s="18"/>
      <c r="HF424" s="18"/>
      <c r="HG424" s="18"/>
      <c r="HH424" s="18"/>
      <c r="HI424" s="18"/>
      <c r="HJ424" s="18"/>
      <c r="HK424" s="18"/>
      <c r="HL424" s="18"/>
      <c r="HM424" s="18"/>
      <c r="HN424" s="18"/>
      <c r="HO424" s="18"/>
      <c r="HP424" s="18"/>
      <c r="HQ424" s="18"/>
      <c r="HR424" s="18"/>
      <c r="HS424" s="18"/>
      <c r="HT424" s="18"/>
      <c r="HU424" s="18"/>
      <c r="HV424" s="18"/>
      <c r="HW424" s="18"/>
      <c r="HX424" s="18"/>
      <c r="HY424" s="18"/>
      <c r="HZ424" s="18"/>
      <c r="IA424" s="18"/>
      <c r="IB424" s="18"/>
      <c r="IC424" s="18"/>
      <c r="ID424" s="18"/>
      <c r="IE424" s="18"/>
      <c r="IF424" s="18"/>
      <c r="IG424" s="18"/>
      <c r="IH424" s="18"/>
      <c r="II424" s="18"/>
      <c r="IJ424" s="18"/>
      <c r="IK424" s="18"/>
      <c r="IL424" s="18"/>
      <c r="IM424" s="18"/>
      <c r="IN424" s="18"/>
      <c r="IO424" s="18"/>
      <c r="IP424" s="18"/>
      <c r="IQ424" s="18"/>
      <c r="IR424" s="18"/>
      <c r="IS424" s="18"/>
      <c r="IT424" s="18"/>
      <c r="IU424" s="18"/>
      <c r="IV424" s="18"/>
      <c r="IW424" s="18"/>
      <c r="IX424" s="18"/>
      <c r="IY424" s="18"/>
      <c r="IZ424" s="18"/>
      <c r="JA424" s="18"/>
      <c r="JB424" s="18"/>
      <c r="JC424" s="18"/>
      <c r="JD424" s="18"/>
      <c r="JE424" s="18"/>
      <c r="JF424" s="18"/>
    </row>
    <row r="425" spans="36:266" x14ac:dyDescent="0.3">
      <c r="AJ425" s="24"/>
      <c r="AK425" s="24"/>
      <c r="AL425" s="20"/>
      <c r="AM425" s="23"/>
      <c r="AN425" s="18"/>
      <c r="AO425" s="24"/>
      <c r="AU425" s="19"/>
      <c r="AV425" s="19"/>
      <c r="AW425" s="71"/>
      <c r="AX425" s="71"/>
      <c r="AY425" s="71"/>
      <c r="BB425" s="25"/>
      <c r="BC425" s="21"/>
      <c r="BG425" s="18"/>
      <c r="BN425" s="22"/>
      <c r="BO425" s="22"/>
      <c r="BP425" s="22"/>
      <c r="BQ425" s="22"/>
      <c r="BR425" s="15"/>
      <c r="CF425" s="15"/>
      <c r="CL425" s="22"/>
      <c r="CM425" s="15"/>
      <c r="CR425" s="22"/>
      <c r="CT425" s="15"/>
      <c r="CW425" s="22"/>
      <c r="DA425" s="15"/>
      <c r="DH425" s="15"/>
      <c r="DJ425" s="22"/>
      <c r="DO425" s="15"/>
      <c r="DV425" s="15"/>
      <c r="EC425" s="15"/>
      <c r="EJ425" s="15"/>
      <c r="EQ425" s="15"/>
      <c r="EX425" s="15"/>
      <c r="FE425" s="15"/>
      <c r="FL425" s="15"/>
      <c r="FS425" s="15"/>
      <c r="FZ425" s="15"/>
      <c r="GG425" s="15"/>
      <c r="GN425" s="15"/>
      <c r="GP425" s="22"/>
      <c r="GQ425" s="22"/>
      <c r="GR425" s="22"/>
      <c r="GS425" s="22"/>
      <c r="GT425" s="22"/>
      <c r="GU425" s="15"/>
      <c r="GV425" s="22"/>
      <c r="GW425" s="22"/>
      <c r="GX425" s="22"/>
      <c r="GY425" s="18"/>
      <c r="GZ425" s="18"/>
      <c r="HA425" s="18"/>
      <c r="HB425" s="18"/>
      <c r="HC425" s="18"/>
      <c r="HD425" s="18"/>
      <c r="HE425" s="18"/>
      <c r="HF425" s="18"/>
      <c r="HG425" s="18"/>
      <c r="HH425" s="18"/>
      <c r="HI425" s="18"/>
      <c r="HJ425" s="18"/>
      <c r="HK425" s="18"/>
      <c r="HL425" s="18"/>
      <c r="HM425" s="18"/>
      <c r="HN425" s="18"/>
      <c r="HO425" s="18"/>
      <c r="HP425" s="18"/>
      <c r="HQ425" s="18"/>
      <c r="HR425" s="18"/>
      <c r="HS425" s="18"/>
      <c r="HT425" s="18"/>
      <c r="HU425" s="18"/>
      <c r="HV425" s="18"/>
      <c r="HW425" s="18"/>
      <c r="HX425" s="18"/>
      <c r="HY425" s="18"/>
      <c r="HZ425" s="18"/>
      <c r="IA425" s="18"/>
      <c r="IB425" s="18"/>
      <c r="IC425" s="18"/>
      <c r="ID425" s="18"/>
      <c r="IE425" s="18"/>
      <c r="IF425" s="18"/>
      <c r="IG425" s="18"/>
      <c r="IH425" s="18"/>
      <c r="II425" s="18"/>
      <c r="IJ425" s="18"/>
      <c r="IK425" s="18"/>
      <c r="IL425" s="18"/>
      <c r="IM425" s="18"/>
      <c r="IN425" s="18"/>
      <c r="IO425" s="18"/>
      <c r="IP425" s="18"/>
      <c r="IQ425" s="18"/>
      <c r="IR425" s="18"/>
      <c r="IS425" s="18"/>
      <c r="IT425" s="18"/>
      <c r="IU425" s="18"/>
      <c r="IV425" s="18"/>
      <c r="IW425" s="18"/>
      <c r="IX425" s="18"/>
      <c r="IY425" s="18"/>
      <c r="IZ425" s="18"/>
      <c r="JA425" s="18"/>
      <c r="JB425" s="18"/>
      <c r="JC425" s="18"/>
      <c r="JD425" s="18"/>
      <c r="JE425" s="18"/>
      <c r="JF425" s="18"/>
    </row>
    <row r="426" spans="36:266" x14ac:dyDescent="0.3">
      <c r="AJ426" s="24"/>
      <c r="AK426" s="24"/>
      <c r="AL426" s="20"/>
      <c r="AM426" s="23"/>
      <c r="AN426" s="18"/>
      <c r="AO426" s="24"/>
      <c r="AU426" s="19"/>
      <c r="AV426" s="19"/>
      <c r="AW426" s="71"/>
      <c r="AX426" s="71"/>
      <c r="AY426" s="71"/>
      <c r="BB426" s="25"/>
      <c r="BC426" s="21"/>
      <c r="BG426" s="18"/>
      <c r="BN426" s="22"/>
      <c r="BO426" s="22"/>
      <c r="BP426" s="22"/>
      <c r="BQ426" s="22"/>
      <c r="BR426" s="15"/>
      <c r="CF426" s="15"/>
      <c r="CL426" s="22"/>
      <c r="CM426" s="15"/>
      <c r="CR426" s="22"/>
      <c r="CT426" s="15"/>
      <c r="CW426" s="22"/>
      <c r="DA426" s="15"/>
      <c r="DH426" s="15"/>
      <c r="DJ426" s="22"/>
      <c r="DO426" s="15"/>
      <c r="DV426" s="15"/>
      <c r="EC426" s="15"/>
      <c r="EJ426" s="15"/>
      <c r="EQ426" s="15"/>
      <c r="EX426" s="15"/>
      <c r="FE426" s="15"/>
      <c r="FL426" s="15"/>
      <c r="FS426" s="15"/>
      <c r="FZ426" s="15"/>
      <c r="GG426" s="15"/>
      <c r="GN426" s="15"/>
      <c r="GP426" s="22"/>
      <c r="GQ426" s="22"/>
      <c r="GR426" s="22"/>
      <c r="GS426" s="22"/>
      <c r="GT426" s="22"/>
      <c r="GU426" s="15"/>
      <c r="GV426" s="22"/>
      <c r="GW426" s="22"/>
      <c r="GX426" s="22"/>
      <c r="GY426" s="18"/>
      <c r="GZ426" s="18"/>
      <c r="HA426" s="18"/>
      <c r="HB426" s="18"/>
      <c r="HC426" s="18"/>
      <c r="HD426" s="18"/>
      <c r="HE426" s="18"/>
      <c r="HF426" s="18"/>
      <c r="HG426" s="18"/>
      <c r="HH426" s="18"/>
      <c r="HI426" s="18"/>
      <c r="HJ426" s="18"/>
      <c r="HK426" s="18"/>
      <c r="HL426" s="18"/>
      <c r="HM426" s="18"/>
      <c r="HN426" s="18"/>
      <c r="HO426" s="18"/>
      <c r="HP426" s="18"/>
      <c r="HQ426" s="18"/>
      <c r="HR426" s="18"/>
      <c r="HS426" s="18"/>
      <c r="HT426" s="18"/>
      <c r="HU426" s="18"/>
      <c r="HV426" s="18"/>
      <c r="HW426" s="18"/>
      <c r="HX426" s="18"/>
      <c r="HY426" s="18"/>
      <c r="HZ426" s="18"/>
      <c r="IA426" s="18"/>
      <c r="IB426" s="18"/>
      <c r="IC426" s="18"/>
      <c r="ID426" s="18"/>
      <c r="IE426" s="18"/>
      <c r="IF426" s="18"/>
      <c r="IG426" s="18"/>
      <c r="IH426" s="18"/>
      <c r="II426" s="18"/>
      <c r="IJ426" s="18"/>
      <c r="IK426" s="18"/>
      <c r="IL426" s="18"/>
      <c r="IM426" s="18"/>
      <c r="IN426" s="18"/>
      <c r="IO426" s="18"/>
      <c r="IP426" s="18"/>
      <c r="IQ426" s="18"/>
      <c r="IR426" s="18"/>
      <c r="IS426" s="18"/>
      <c r="IT426" s="18"/>
      <c r="IU426" s="18"/>
      <c r="IV426" s="18"/>
      <c r="IW426" s="18"/>
      <c r="IX426" s="18"/>
      <c r="IY426" s="18"/>
      <c r="IZ426" s="18"/>
      <c r="JA426" s="18"/>
      <c r="JB426" s="18"/>
      <c r="JC426" s="18"/>
      <c r="JD426" s="18"/>
      <c r="JE426" s="18"/>
      <c r="JF426" s="18"/>
    </row>
    <row r="427" spans="36:266" x14ac:dyDescent="0.3">
      <c r="AJ427" s="24"/>
      <c r="AK427" s="24"/>
      <c r="AL427" s="20"/>
      <c r="AM427" s="23"/>
      <c r="AN427" s="18"/>
      <c r="AO427" s="24"/>
      <c r="AU427" s="19"/>
      <c r="AV427" s="19"/>
      <c r="AW427" s="71"/>
      <c r="AX427" s="71"/>
      <c r="AY427" s="71"/>
      <c r="BB427" s="25"/>
      <c r="BC427" s="21"/>
      <c r="BG427" s="18"/>
      <c r="BN427" s="22"/>
      <c r="BO427" s="22"/>
      <c r="BP427" s="22"/>
      <c r="BQ427" s="22"/>
      <c r="BR427" s="15"/>
      <c r="CF427" s="15"/>
      <c r="CL427" s="22"/>
      <c r="CM427" s="15"/>
      <c r="CR427" s="22"/>
      <c r="CT427" s="15"/>
      <c r="CW427" s="22"/>
      <c r="DA427" s="15"/>
      <c r="DH427" s="15"/>
      <c r="DJ427" s="22"/>
      <c r="DO427" s="15"/>
      <c r="DV427" s="15"/>
      <c r="EC427" s="15"/>
      <c r="EJ427" s="15"/>
      <c r="EQ427" s="15"/>
      <c r="EX427" s="15"/>
      <c r="FE427" s="15"/>
      <c r="FL427" s="15"/>
      <c r="FS427" s="15"/>
      <c r="FZ427" s="15"/>
      <c r="GG427" s="15"/>
      <c r="GN427" s="15"/>
      <c r="GP427" s="22"/>
      <c r="GQ427" s="22"/>
      <c r="GR427" s="22"/>
      <c r="GS427" s="22"/>
      <c r="GT427" s="22"/>
      <c r="GU427" s="15"/>
      <c r="GV427" s="22"/>
      <c r="GW427" s="22"/>
      <c r="GX427" s="22"/>
      <c r="GY427" s="18"/>
      <c r="GZ427" s="18"/>
      <c r="HA427" s="18"/>
      <c r="HB427" s="18"/>
      <c r="HC427" s="18"/>
      <c r="HD427" s="18"/>
      <c r="HE427" s="18"/>
      <c r="HF427" s="18"/>
      <c r="HG427" s="18"/>
      <c r="HH427" s="18"/>
      <c r="HI427" s="18"/>
      <c r="HJ427" s="18"/>
      <c r="HK427" s="18"/>
      <c r="HL427" s="18"/>
      <c r="HM427" s="18"/>
      <c r="HN427" s="18"/>
      <c r="HO427" s="18"/>
      <c r="HP427" s="18"/>
      <c r="HQ427" s="18"/>
      <c r="HR427" s="18"/>
      <c r="HS427" s="18"/>
      <c r="HT427" s="18"/>
      <c r="HU427" s="18"/>
      <c r="HV427" s="18"/>
      <c r="HW427" s="18"/>
      <c r="HX427" s="18"/>
      <c r="HY427" s="18"/>
      <c r="HZ427" s="18"/>
      <c r="IA427" s="18"/>
      <c r="IB427" s="18"/>
      <c r="IC427" s="18"/>
      <c r="ID427" s="18"/>
      <c r="IE427" s="18"/>
      <c r="IF427" s="18"/>
      <c r="IG427" s="18"/>
      <c r="IH427" s="18"/>
      <c r="II427" s="18"/>
      <c r="IJ427" s="18"/>
      <c r="IK427" s="18"/>
      <c r="IL427" s="18"/>
      <c r="IM427" s="18"/>
      <c r="IN427" s="18"/>
      <c r="IO427" s="18"/>
      <c r="IP427" s="18"/>
      <c r="IQ427" s="18"/>
      <c r="IR427" s="18"/>
      <c r="IS427" s="18"/>
      <c r="IT427" s="18"/>
      <c r="IU427" s="18"/>
      <c r="IV427" s="18"/>
      <c r="IW427" s="18"/>
      <c r="IX427" s="18"/>
      <c r="IY427" s="18"/>
      <c r="IZ427" s="18"/>
      <c r="JA427" s="18"/>
      <c r="JB427" s="18"/>
      <c r="JC427" s="18"/>
      <c r="JD427" s="18"/>
      <c r="JE427" s="18"/>
      <c r="JF427" s="18"/>
    </row>
    <row r="428" spans="36:266" x14ac:dyDescent="0.3">
      <c r="AJ428" s="24"/>
      <c r="AK428" s="24"/>
      <c r="AL428" s="20"/>
      <c r="AM428" s="23"/>
      <c r="AN428" s="18"/>
      <c r="AO428" s="24"/>
      <c r="AU428" s="19"/>
      <c r="AV428" s="19"/>
      <c r="AW428" s="71"/>
      <c r="AX428" s="71"/>
      <c r="AY428" s="71"/>
      <c r="BB428" s="25"/>
      <c r="BC428" s="21"/>
      <c r="BG428" s="18"/>
      <c r="BN428" s="22"/>
      <c r="BO428" s="22"/>
      <c r="BP428" s="22"/>
      <c r="BQ428" s="22"/>
      <c r="BR428" s="15"/>
      <c r="CF428" s="15"/>
      <c r="CL428" s="22"/>
      <c r="CM428" s="15"/>
      <c r="CR428" s="22"/>
      <c r="CT428" s="15"/>
      <c r="CW428" s="22"/>
      <c r="DA428" s="15"/>
      <c r="DH428" s="15"/>
      <c r="DJ428" s="22"/>
      <c r="DO428" s="15"/>
      <c r="DV428" s="15"/>
      <c r="EC428" s="15"/>
      <c r="EJ428" s="15"/>
      <c r="EQ428" s="15"/>
      <c r="EX428" s="15"/>
      <c r="FE428" s="15"/>
      <c r="FL428" s="15"/>
      <c r="FS428" s="15"/>
      <c r="FZ428" s="15"/>
      <c r="GG428" s="15"/>
      <c r="GN428" s="15"/>
      <c r="GP428" s="22"/>
      <c r="GQ428" s="22"/>
      <c r="GR428" s="22"/>
      <c r="GS428" s="22"/>
      <c r="GT428" s="22"/>
      <c r="GU428" s="15"/>
      <c r="GV428" s="22"/>
      <c r="GW428" s="22"/>
      <c r="GX428" s="22"/>
      <c r="GY428" s="18"/>
      <c r="GZ428" s="18"/>
      <c r="HA428" s="18"/>
      <c r="HB428" s="18"/>
      <c r="HC428" s="18"/>
      <c r="HD428" s="18"/>
      <c r="HE428" s="18"/>
      <c r="HF428" s="18"/>
      <c r="HG428" s="18"/>
      <c r="HH428" s="18"/>
      <c r="HI428" s="18"/>
      <c r="HJ428" s="18"/>
      <c r="HK428" s="18"/>
      <c r="HL428" s="18"/>
      <c r="HM428" s="18"/>
      <c r="HN428" s="18"/>
      <c r="HO428" s="18"/>
      <c r="HP428" s="18"/>
      <c r="HQ428" s="18"/>
      <c r="HR428" s="18"/>
      <c r="HS428" s="18"/>
      <c r="HT428" s="18"/>
      <c r="HU428" s="18"/>
      <c r="HV428" s="18"/>
      <c r="HW428" s="18"/>
      <c r="HX428" s="18"/>
      <c r="HY428" s="18"/>
      <c r="HZ428" s="18"/>
      <c r="IA428" s="18"/>
      <c r="IB428" s="18"/>
      <c r="IC428" s="18"/>
      <c r="ID428" s="18"/>
      <c r="IE428" s="18"/>
      <c r="IF428" s="18"/>
      <c r="IG428" s="18"/>
      <c r="IH428" s="18"/>
      <c r="II428" s="18"/>
      <c r="IJ428" s="18"/>
      <c r="IK428" s="18"/>
      <c r="IL428" s="18"/>
      <c r="IM428" s="18"/>
      <c r="IN428" s="18"/>
      <c r="IO428" s="18"/>
      <c r="IP428" s="18"/>
      <c r="IQ428" s="18"/>
      <c r="IR428" s="18"/>
      <c r="IS428" s="18"/>
      <c r="IT428" s="18"/>
      <c r="IU428" s="18"/>
      <c r="IV428" s="18"/>
      <c r="IW428" s="18"/>
      <c r="IX428" s="18"/>
      <c r="IY428" s="18"/>
      <c r="IZ428" s="18"/>
      <c r="JA428" s="18"/>
      <c r="JB428" s="18"/>
      <c r="JC428" s="18"/>
      <c r="JD428" s="18"/>
      <c r="JE428" s="18"/>
      <c r="JF428" s="18"/>
    </row>
    <row r="429" spans="36:266" x14ac:dyDescent="0.3">
      <c r="AJ429" s="24"/>
      <c r="AK429" s="24"/>
      <c r="AL429" s="20"/>
      <c r="AM429" s="23"/>
      <c r="AN429" s="18"/>
      <c r="AO429" s="24"/>
      <c r="AU429" s="19"/>
      <c r="AV429" s="19"/>
      <c r="AW429" s="71"/>
      <c r="AX429" s="71"/>
      <c r="AY429" s="71"/>
      <c r="BB429" s="25"/>
      <c r="BC429" s="21"/>
      <c r="BG429" s="18"/>
      <c r="BN429" s="22"/>
      <c r="BO429" s="22"/>
      <c r="BP429" s="22"/>
      <c r="BQ429" s="22"/>
      <c r="BR429" s="15"/>
      <c r="CF429" s="15"/>
      <c r="CL429" s="22"/>
      <c r="CM429" s="15"/>
      <c r="CR429" s="22"/>
      <c r="CT429" s="15"/>
      <c r="CW429" s="22"/>
      <c r="DA429" s="15"/>
      <c r="DH429" s="15"/>
      <c r="DJ429" s="22"/>
      <c r="DO429" s="15"/>
      <c r="DV429" s="15"/>
      <c r="EC429" s="15"/>
      <c r="EJ429" s="15"/>
      <c r="EQ429" s="15"/>
      <c r="EX429" s="15"/>
      <c r="FE429" s="15"/>
      <c r="FL429" s="15"/>
      <c r="FS429" s="15"/>
      <c r="FZ429" s="15"/>
      <c r="GG429" s="15"/>
      <c r="GN429" s="15"/>
      <c r="GP429" s="22"/>
      <c r="GQ429" s="22"/>
      <c r="GR429" s="22"/>
      <c r="GS429" s="22"/>
      <c r="GT429" s="22"/>
      <c r="GU429" s="15"/>
      <c r="GV429" s="22"/>
      <c r="GW429" s="22"/>
      <c r="GX429" s="22"/>
      <c r="GY429" s="18"/>
      <c r="GZ429" s="18"/>
      <c r="HA429" s="18"/>
      <c r="HB429" s="18"/>
      <c r="HC429" s="18"/>
      <c r="HD429" s="18"/>
      <c r="HE429" s="18"/>
      <c r="HF429" s="18"/>
      <c r="HG429" s="18"/>
      <c r="HH429" s="18"/>
      <c r="HI429" s="18"/>
      <c r="HJ429" s="18"/>
      <c r="HK429" s="18"/>
      <c r="HL429" s="18"/>
      <c r="HM429" s="18"/>
      <c r="HN429" s="18"/>
      <c r="HO429" s="18"/>
      <c r="HP429" s="18"/>
      <c r="HQ429" s="18"/>
      <c r="HR429" s="18"/>
      <c r="HS429" s="18"/>
      <c r="HT429" s="18"/>
      <c r="HU429" s="18"/>
      <c r="HV429" s="18"/>
      <c r="HW429" s="18"/>
      <c r="HX429" s="18"/>
      <c r="HY429" s="18"/>
      <c r="HZ429" s="18"/>
      <c r="IA429" s="18"/>
      <c r="IB429" s="18"/>
      <c r="IC429" s="18"/>
      <c r="ID429" s="18"/>
      <c r="IE429" s="18"/>
      <c r="IF429" s="18"/>
      <c r="IG429" s="18"/>
      <c r="IH429" s="18"/>
      <c r="II429" s="18"/>
      <c r="IJ429" s="18"/>
      <c r="IK429" s="18"/>
      <c r="IL429" s="18"/>
      <c r="IM429" s="18"/>
      <c r="IN429" s="18"/>
      <c r="IO429" s="18"/>
      <c r="IP429" s="18"/>
      <c r="IQ429" s="18"/>
      <c r="IR429" s="18"/>
      <c r="IS429" s="18"/>
      <c r="IT429" s="18"/>
      <c r="IU429" s="18"/>
      <c r="IV429" s="18"/>
      <c r="IW429" s="18"/>
      <c r="IX429" s="18"/>
      <c r="IY429" s="18"/>
      <c r="IZ429" s="18"/>
      <c r="JA429" s="18"/>
      <c r="JB429" s="18"/>
      <c r="JC429" s="18"/>
      <c r="JD429" s="18"/>
      <c r="JE429" s="18"/>
      <c r="JF429" s="18"/>
    </row>
    <row r="430" spans="36:266" x14ac:dyDescent="0.3">
      <c r="AJ430" s="24"/>
      <c r="AK430" s="24"/>
      <c r="AL430" s="20"/>
      <c r="AM430" s="23"/>
      <c r="AN430" s="18"/>
      <c r="AO430" s="24"/>
      <c r="AU430" s="19"/>
      <c r="AV430" s="19"/>
      <c r="AW430" s="71"/>
      <c r="AX430" s="71"/>
      <c r="AY430" s="71"/>
      <c r="BB430" s="25"/>
      <c r="BC430" s="21"/>
      <c r="BG430" s="18"/>
      <c r="BN430" s="22"/>
      <c r="BO430" s="22"/>
      <c r="BP430" s="22"/>
      <c r="BQ430" s="22"/>
      <c r="BR430" s="15"/>
      <c r="CF430" s="15"/>
      <c r="CL430" s="22"/>
      <c r="CM430" s="15"/>
      <c r="CR430" s="22"/>
      <c r="CT430" s="15"/>
      <c r="CW430" s="22"/>
      <c r="DA430" s="15"/>
      <c r="DH430" s="15"/>
      <c r="DJ430" s="22"/>
      <c r="DO430" s="15"/>
      <c r="DV430" s="15"/>
      <c r="EC430" s="15"/>
      <c r="EJ430" s="15"/>
      <c r="EQ430" s="15"/>
      <c r="EX430" s="15"/>
      <c r="FE430" s="15"/>
      <c r="FL430" s="15"/>
      <c r="FS430" s="15"/>
      <c r="FZ430" s="15"/>
      <c r="GG430" s="15"/>
      <c r="GN430" s="15"/>
      <c r="GP430" s="22"/>
      <c r="GQ430" s="22"/>
      <c r="GR430" s="22"/>
      <c r="GS430" s="22"/>
      <c r="GT430" s="22"/>
      <c r="GU430" s="15"/>
      <c r="GV430" s="22"/>
      <c r="GW430" s="22"/>
      <c r="GX430" s="22"/>
      <c r="GY430" s="18"/>
      <c r="GZ430" s="18"/>
      <c r="HA430" s="18"/>
      <c r="HB430" s="18"/>
      <c r="HC430" s="18"/>
      <c r="HD430" s="18"/>
      <c r="HE430" s="18"/>
      <c r="HF430" s="18"/>
      <c r="HG430" s="18"/>
      <c r="HH430" s="18"/>
      <c r="HI430" s="18"/>
      <c r="HJ430" s="18"/>
      <c r="HK430" s="18"/>
      <c r="HL430" s="18"/>
      <c r="HM430" s="18"/>
      <c r="HN430" s="18"/>
      <c r="HO430" s="18"/>
      <c r="HP430" s="18"/>
      <c r="HQ430" s="18"/>
      <c r="HR430" s="18"/>
      <c r="HS430" s="18"/>
      <c r="HT430" s="18"/>
      <c r="HU430" s="18"/>
      <c r="HV430" s="18"/>
      <c r="HW430" s="18"/>
      <c r="HX430" s="18"/>
      <c r="HY430" s="18"/>
      <c r="HZ430" s="18"/>
      <c r="IA430" s="18"/>
      <c r="IB430" s="18"/>
      <c r="IC430" s="18"/>
      <c r="ID430" s="18"/>
      <c r="IE430" s="18"/>
      <c r="IF430" s="18"/>
      <c r="IG430" s="18"/>
      <c r="IH430" s="18"/>
      <c r="II430" s="18"/>
      <c r="IJ430" s="18"/>
      <c r="IK430" s="18"/>
      <c r="IL430" s="18"/>
      <c r="IM430" s="18"/>
      <c r="IN430" s="18"/>
      <c r="IO430" s="18"/>
      <c r="IP430" s="18"/>
      <c r="IQ430" s="18"/>
      <c r="IR430" s="18"/>
      <c r="IS430" s="18"/>
      <c r="IT430" s="18"/>
      <c r="IU430" s="18"/>
      <c r="IV430" s="18"/>
      <c r="IW430" s="18"/>
      <c r="IX430" s="18"/>
      <c r="IY430" s="18"/>
      <c r="IZ430" s="18"/>
      <c r="JA430" s="18"/>
      <c r="JB430" s="18"/>
      <c r="JC430" s="18"/>
      <c r="JD430" s="18"/>
      <c r="JE430" s="18"/>
      <c r="JF430" s="18"/>
    </row>
    <row r="431" spans="36:266" x14ac:dyDescent="0.3">
      <c r="AJ431" s="24"/>
      <c r="AK431" s="24"/>
      <c r="AL431" s="20"/>
      <c r="AM431" s="23"/>
      <c r="AN431" s="18"/>
      <c r="AO431" s="24"/>
      <c r="AU431" s="19"/>
      <c r="AV431" s="19"/>
      <c r="AW431" s="71"/>
      <c r="AX431" s="71"/>
      <c r="AY431" s="71"/>
      <c r="BB431" s="25"/>
      <c r="BC431" s="21"/>
      <c r="BG431" s="18"/>
      <c r="BN431" s="22"/>
      <c r="BO431" s="22"/>
      <c r="BP431" s="22"/>
      <c r="BQ431" s="22"/>
      <c r="BR431" s="15"/>
      <c r="CF431" s="15"/>
      <c r="CL431" s="22"/>
      <c r="CM431" s="15"/>
      <c r="CR431" s="22"/>
      <c r="CT431" s="15"/>
      <c r="CW431" s="22"/>
      <c r="DA431" s="15"/>
      <c r="DH431" s="15"/>
      <c r="DJ431" s="22"/>
      <c r="DO431" s="15"/>
      <c r="DV431" s="15"/>
      <c r="EC431" s="15"/>
      <c r="EJ431" s="15"/>
      <c r="EQ431" s="15"/>
      <c r="EX431" s="15"/>
      <c r="FE431" s="15"/>
      <c r="FL431" s="15"/>
      <c r="FS431" s="15"/>
      <c r="FZ431" s="15"/>
      <c r="GG431" s="15"/>
      <c r="GN431" s="15"/>
      <c r="GP431" s="22"/>
      <c r="GQ431" s="22"/>
      <c r="GR431" s="22"/>
      <c r="GS431" s="22"/>
      <c r="GT431" s="22"/>
      <c r="GU431" s="15"/>
      <c r="GV431" s="22"/>
      <c r="GW431" s="22"/>
      <c r="GX431" s="22"/>
      <c r="GY431" s="18"/>
      <c r="GZ431" s="18"/>
      <c r="HA431" s="18"/>
      <c r="HB431" s="18"/>
      <c r="HC431" s="18"/>
      <c r="HD431" s="18"/>
      <c r="HE431" s="18"/>
      <c r="HF431" s="18"/>
      <c r="HG431" s="18"/>
      <c r="HH431" s="18"/>
      <c r="HI431" s="18"/>
      <c r="HJ431" s="18"/>
      <c r="HK431" s="18"/>
      <c r="HL431" s="18"/>
      <c r="HM431" s="18"/>
      <c r="HN431" s="18"/>
      <c r="HO431" s="18"/>
      <c r="HP431" s="18"/>
      <c r="HQ431" s="18"/>
      <c r="HR431" s="18"/>
      <c r="HS431" s="18"/>
      <c r="HT431" s="18"/>
      <c r="HU431" s="18"/>
      <c r="HV431" s="18"/>
      <c r="HW431" s="18"/>
      <c r="HX431" s="18"/>
      <c r="HY431" s="18"/>
      <c r="HZ431" s="18"/>
      <c r="IA431" s="18"/>
      <c r="IB431" s="18"/>
      <c r="IC431" s="18"/>
      <c r="ID431" s="18"/>
      <c r="IE431" s="18"/>
      <c r="IF431" s="18"/>
      <c r="IG431" s="18"/>
      <c r="IH431" s="18"/>
      <c r="II431" s="18"/>
      <c r="IJ431" s="18"/>
      <c r="IK431" s="18"/>
      <c r="IL431" s="18"/>
      <c r="IM431" s="18"/>
      <c r="IN431" s="18"/>
      <c r="IO431" s="18"/>
      <c r="IP431" s="18"/>
      <c r="IQ431" s="18"/>
      <c r="IR431" s="18"/>
      <c r="IS431" s="18"/>
      <c r="IT431" s="18"/>
      <c r="IU431" s="18"/>
      <c r="IV431" s="18"/>
      <c r="IW431" s="18"/>
      <c r="IX431" s="18"/>
      <c r="IY431" s="18"/>
      <c r="IZ431" s="18"/>
      <c r="JA431" s="18"/>
      <c r="JB431" s="18"/>
      <c r="JC431" s="18"/>
      <c r="JD431" s="18"/>
      <c r="JE431" s="18"/>
      <c r="JF431" s="18"/>
    </row>
    <row r="432" spans="36:266" x14ac:dyDescent="0.3">
      <c r="AJ432" s="24"/>
      <c r="AK432" s="24"/>
      <c r="AL432" s="20"/>
      <c r="AM432" s="23"/>
      <c r="AN432" s="18"/>
      <c r="AO432" s="24"/>
      <c r="AU432" s="19"/>
      <c r="AV432" s="19"/>
      <c r="AW432" s="71"/>
      <c r="AX432" s="71"/>
      <c r="AY432" s="71"/>
      <c r="BB432" s="25"/>
      <c r="BC432" s="21"/>
      <c r="BG432" s="18"/>
      <c r="BN432" s="22"/>
      <c r="BO432" s="22"/>
      <c r="BP432" s="22"/>
      <c r="BQ432" s="22"/>
      <c r="BR432" s="15"/>
      <c r="CF432" s="15"/>
      <c r="CL432" s="22"/>
      <c r="CM432" s="15"/>
      <c r="CR432" s="22"/>
      <c r="CT432" s="15"/>
      <c r="CW432" s="22"/>
      <c r="DA432" s="15"/>
      <c r="DH432" s="15"/>
      <c r="DJ432" s="22"/>
      <c r="DO432" s="15"/>
      <c r="DV432" s="15"/>
      <c r="EC432" s="15"/>
      <c r="EJ432" s="15"/>
      <c r="EQ432" s="15"/>
      <c r="EX432" s="15"/>
      <c r="FE432" s="15"/>
      <c r="FL432" s="15"/>
      <c r="FS432" s="15"/>
      <c r="FZ432" s="15"/>
      <c r="GG432" s="15"/>
      <c r="GN432" s="15"/>
      <c r="GP432" s="22"/>
      <c r="GQ432" s="22"/>
      <c r="GR432" s="22"/>
      <c r="GS432" s="22"/>
      <c r="GT432" s="22"/>
      <c r="GU432" s="15"/>
      <c r="GV432" s="22"/>
      <c r="GW432" s="22"/>
      <c r="GX432" s="22"/>
      <c r="GY432" s="18"/>
      <c r="GZ432" s="18"/>
      <c r="HA432" s="18"/>
      <c r="HB432" s="18"/>
      <c r="HC432" s="18"/>
      <c r="HD432" s="18"/>
      <c r="HE432" s="18"/>
      <c r="HF432" s="18"/>
      <c r="HG432" s="18"/>
      <c r="HH432" s="18"/>
      <c r="HI432" s="18"/>
      <c r="HJ432" s="18"/>
      <c r="HK432" s="18"/>
      <c r="HL432" s="18"/>
      <c r="HM432" s="18"/>
      <c r="HN432" s="18"/>
      <c r="HO432" s="18"/>
      <c r="HP432" s="18"/>
      <c r="HQ432" s="18"/>
      <c r="HR432" s="18"/>
      <c r="HS432" s="18"/>
      <c r="HT432" s="18"/>
      <c r="HU432" s="18"/>
      <c r="HV432" s="18"/>
      <c r="HW432" s="18"/>
      <c r="HX432" s="18"/>
      <c r="HY432" s="18"/>
      <c r="HZ432" s="18"/>
      <c r="IA432" s="18"/>
      <c r="IB432" s="18"/>
      <c r="IC432" s="18"/>
      <c r="ID432" s="18"/>
      <c r="IE432" s="18"/>
      <c r="IF432" s="18"/>
      <c r="IG432" s="18"/>
      <c r="IH432" s="18"/>
      <c r="II432" s="18"/>
      <c r="IJ432" s="18"/>
      <c r="IK432" s="18"/>
      <c r="IL432" s="18"/>
      <c r="IM432" s="18"/>
      <c r="IN432" s="18"/>
      <c r="IO432" s="18"/>
      <c r="IP432" s="18"/>
      <c r="IQ432" s="18"/>
      <c r="IR432" s="18"/>
      <c r="IS432" s="18"/>
      <c r="IT432" s="18"/>
      <c r="IU432" s="18"/>
      <c r="IV432" s="18"/>
      <c r="IW432" s="18"/>
      <c r="IX432" s="18"/>
      <c r="IY432" s="18"/>
      <c r="IZ432" s="18"/>
      <c r="JA432" s="18"/>
      <c r="JB432" s="18"/>
      <c r="JC432" s="18"/>
      <c r="JD432" s="18"/>
      <c r="JE432" s="18"/>
      <c r="JF432" s="18"/>
    </row>
    <row r="433" spans="36:266" x14ac:dyDescent="0.3">
      <c r="AJ433" s="24"/>
      <c r="AK433" s="24"/>
      <c r="AL433" s="20"/>
      <c r="AM433" s="23"/>
      <c r="AN433" s="18"/>
      <c r="AO433" s="24"/>
      <c r="AU433" s="19"/>
      <c r="AV433" s="19"/>
      <c r="AW433" s="71"/>
      <c r="AX433" s="71"/>
      <c r="AY433" s="71"/>
      <c r="BB433" s="25"/>
      <c r="BC433" s="21"/>
      <c r="BG433" s="18"/>
      <c r="BN433" s="22"/>
      <c r="BO433" s="22"/>
      <c r="BP433" s="22"/>
      <c r="BQ433" s="22"/>
      <c r="BR433" s="15"/>
      <c r="CF433" s="15"/>
      <c r="CL433" s="22"/>
      <c r="CM433" s="15"/>
      <c r="CR433" s="22"/>
      <c r="CT433" s="15"/>
      <c r="CW433" s="22"/>
      <c r="DA433" s="15"/>
      <c r="DH433" s="15"/>
      <c r="DJ433" s="22"/>
      <c r="DO433" s="15"/>
      <c r="DV433" s="15"/>
      <c r="EC433" s="15"/>
      <c r="EJ433" s="15"/>
      <c r="EQ433" s="15"/>
      <c r="EX433" s="15"/>
      <c r="FE433" s="15"/>
      <c r="FL433" s="15"/>
      <c r="FS433" s="15"/>
      <c r="FZ433" s="15"/>
      <c r="GG433" s="15"/>
      <c r="GN433" s="15"/>
      <c r="GP433" s="22"/>
      <c r="GQ433" s="22"/>
      <c r="GR433" s="22"/>
      <c r="GS433" s="22"/>
      <c r="GT433" s="22"/>
      <c r="GU433" s="15"/>
      <c r="GV433" s="22"/>
      <c r="GW433" s="22"/>
      <c r="GX433" s="22"/>
      <c r="GY433" s="18"/>
      <c r="GZ433" s="18"/>
      <c r="HA433" s="18"/>
      <c r="HB433" s="18"/>
      <c r="HC433" s="18"/>
      <c r="HD433" s="18"/>
      <c r="HE433" s="18"/>
      <c r="HF433" s="18"/>
      <c r="HG433" s="18"/>
      <c r="HH433" s="18"/>
      <c r="HI433" s="18"/>
      <c r="HJ433" s="18"/>
      <c r="HK433" s="18"/>
      <c r="HL433" s="18"/>
      <c r="HM433" s="18"/>
      <c r="HN433" s="18"/>
      <c r="HO433" s="18"/>
      <c r="HP433" s="18"/>
      <c r="HQ433" s="18"/>
      <c r="HR433" s="18"/>
      <c r="HS433" s="18"/>
      <c r="HT433" s="18"/>
      <c r="HU433" s="18"/>
      <c r="HV433" s="18"/>
      <c r="HW433" s="18"/>
      <c r="HX433" s="18"/>
      <c r="HY433" s="18"/>
      <c r="HZ433" s="18"/>
      <c r="IA433" s="18"/>
      <c r="IB433" s="18"/>
      <c r="IC433" s="18"/>
      <c r="ID433" s="18"/>
      <c r="IE433" s="18"/>
      <c r="IF433" s="18"/>
      <c r="IG433" s="18"/>
      <c r="IH433" s="18"/>
      <c r="II433" s="18"/>
      <c r="IJ433" s="18"/>
      <c r="IK433" s="18"/>
      <c r="IL433" s="18"/>
      <c r="IM433" s="18"/>
      <c r="IN433" s="18"/>
      <c r="IO433" s="18"/>
      <c r="IP433" s="18"/>
      <c r="IQ433" s="18"/>
      <c r="IR433" s="18"/>
      <c r="IS433" s="18"/>
      <c r="IT433" s="18"/>
      <c r="IU433" s="18"/>
      <c r="IV433" s="18"/>
      <c r="IW433" s="18"/>
      <c r="IX433" s="18"/>
      <c r="IY433" s="18"/>
      <c r="IZ433" s="18"/>
      <c r="JA433" s="18"/>
      <c r="JB433" s="18"/>
      <c r="JC433" s="18"/>
      <c r="JD433" s="18"/>
      <c r="JE433" s="18"/>
      <c r="JF433" s="18"/>
    </row>
    <row r="434" spans="36:266" x14ac:dyDescent="0.3">
      <c r="AJ434" s="24"/>
      <c r="AK434" s="24"/>
      <c r="AL434" s="20"/>
      <c r="AM434" s="23"/>
      <c r="AN434" s="18"/>
      <c r="AO434" s="24"/>
      <c r="AU434" s="19"/>
      <c r="AV434" s="19"/>
      <c r="AW434" s="71"/>
      <c r="AX434" s="71"/>
      <c r="AY434" s="71"/>
      <c r="BB434" s="25"/>
      <c r="BC434" s="21"/>
      <c r="BG434" s="18"/>
      <c r="BN434" s="22"/>
      <c r="BO434" s="22"/>
      <c r="BP434" s="22"/>
      <c r="BQ434" s="22"/>
      <c r="BR434" s="15"/>
      <c r="CF434" s="15"/>
      <c r="CL434" s="22"/>
      <c r="CM434" s="15"/>
      <c r="CR434" s="22"/>
      <c r="CT434" s="15"/>
      <c r="CW434" s="22"/>
      <c r="DA434" s="15"/>
      <c r="DH434" s="15"/>
      <c r="DJ434" s="22"/>
      <c r="DO434" s="15"/>
      <c r="DV434" s="15"/>
      <c r="EC434" s="15"/>
      <c r="EJ434" s="15"/>
      <c r="EQ434" s="15"/>
      <c r="EX434" s="15"/>
      <c r="FE434" s="15"/>
      <c r="FL434" s="15"/>
      <c r="FS434" s="15"/>
      <c r="FZ434" s="15"/>
      <c r="GG434" s="15"/>
      <c r="GN434" s="15"/>
      <c r="GP434" s="22"/>
      <c r="GQ434" s="22"/>
      <c r="GR434" s="22"/>
      <c r="GS434" s="22"/>
      <c r="GT434" s="22"/>
      <c r="GU434" s="15"/>
      <c r="GV434" s="22"/>
      <c r="GW434" s="22"/>
      <c r="GX434" s="22"/>
      <c r="GY434" s="18"/>
      <c r="GZ434" s="18"/>
      <c r="HA434" s="18"/>
      <c r="HB434" s="18"/>
      <c r="HC434" s="18"/>
      <c r="HD434" s="18"/>
      <c r="HE434" s="18"/>
      <c r="HF434" s="18"/>
      <c r="HG434" s="18"/>
      <c r="HH434" s="18"/>
      <c r="HI434" s="18"/>
      <c r="HJ434" s="18"/>
      <c r="HK434" s="18"/>
      <c r="HL434" s="18"/>
      <c r="HM434" s="18"/>
      <c r="HN434" s="18"/>
      <c r="HO434" s="18"/>
      <c r="HP434" s="18"/>
      <c r="HQ434" s="18"/>
      <c r="HR434" s="18"/>
      <c r="HS434" s="18"/>
      <c r="HT434" s="18"/>
      <c r="HU434" s="18"/>
      <c r="HV434" s="18"/>
      <c r="HW434" s="18"/>
      <c r="HX434" s="18"/>
      <c r="HY434" s="18"/>
      <c r="HZ434" s="18"/>
      <c r="IA434" s="18"/>
      <c r="IB434" s="18"/>
      <c r="IC434" s="18"/>
      <c r="ID434" s="18"/>
      <c r="IE434" s="18"/>
      <c r="IF434" s="18"/>
      <c r="IG434" s="18"/>
      <c r="IH434" s="18"/>
      <c r="II434" s="18"/>
      <c r="IJ434" s="18"/>
      <c r="IK434" s="18"/>
      <c r="IL434" s="18"/>
      <c r="IM434" s="18"/>
      <c r="IN434" s="18"/>
      <c r="IO434" s="18"/>
      <c r="IP434" s="18"/>
      <c r="IQ434" s="18"/>
      <c r="IR434" s="18"/>
      <c r="IS434" s="18"/>
      <c r="IT434" s="18"/>
      <c r="IU434" s="18"/>
      <c r="IV434" s="18"/>
      <c r="IW434" s="18"/>
      <c r="IX434" s="18"/>
      <c r="IY434" s="18"/>
      <c r="IZ434" s="18"/>
      <c r="JA434" s="18"/>
      <c r="JB434" s="18"/>
      <c r="JC434" s="18"/>
      <c r="JD434" s="18"/>
      <c r="JE434" s="18"/>
      <c r="JF434" s="18"/>
    </row>
    <row r="435" spans="36:266" x14ac:dyDescent="0.3">
      <c r="AJ435" s="24"/>
      <c r="AK435" s="24"/>
      <c r="AL435" s="20"/>
      <c r="AM435" s="23"/>
      <c r="AN435" s="18"/>
      <c r="AO435" s="24"/>
      <c r="AU435" s="19"/>
      <c r="AV435" s="19"/>
      <c r="AW435" s="71"/>
      <c r="AX435" s="71"/>
      <c r="AY435" s="71"/>
      <c r="BB435" s="25"/>
      <c r="BC435" s="21"/>
      <c r="BG435" s="18"/>
      <c r="BN435" s="22"/>
      <c r="BO435" s="22"/>
      <c r="BP435" s="22"/>
      <c r="BQ435" s="22"/>
      <c r="BR435" s="15"/>
      <c r="CF435" s="15"/>
      <c r="CL435" s="22"/>
      <c r="CM435" s="15"/>
      <c r="CR435" s="22"/>
      <c r="CT435" s="15"/>
      <c r="CW435" s="22"/>
      <c r="DA435" s="15"/>
      <c r="DH435" s="15"/>
      <c r="DJ435" s="22"/>
      <c r="DO435" s="15"/>
      <c r="DV435" s="15"/>
      <c r="EC435" s="15"/>
      <c r="EJ435" s="15"/>
      <c r="EQ435" s="15"/>
      <c r="EX435" s="15"/>
      <c r="FE435" s="15"/>
      <c r="FL435" s="15"/>
      <c r="FS435" s="15"/>
      <c r="FZ435" s="15"/>
      <c r="GG435" s="15"/>
      <c r="GN435" s="15"/>
      <c r="GP435" s="22"/>
      <c r="GQ435" s="22"/>
      <c r="GR435" s="22"/>
      <c r="GS435" s="22"/>
      <c r="GT435" s="22"/>
      <c r="GU435" s="15"/>
      <c r="GV435" s="22"/>
      <c r="GW435" s="22"/>
      <c r="GX435" s="22"/>
      <c r="GY435" s="18"/>
      <c r="GZ435" s="18"/>
      <c r="HA435" s="18"/>
      <c r="HB435" s="18"/>
      <c r="HC435" s="18"/>
      <c r="HD435" s="18"/>
      <c r="HE435" s="18"/>
      <c r="HF435" s="18"/>
      <c r="HG435" s="18"/>
      <c r="HH435" s="18"/>
      <c r="HI435" s="18"/>
      <c r="HJ435" s="18"/>
      <c r="HK435" s="18"/>
      <c r="HL435" s="18"/>
      <c r="HM435" s="18"/>
      <c r="HN435" s="18"/>
      <c r="HO435" s="18"/>
      <c r="HP435" s="18"/>
      <c r="HQ435" s="18"/>
      <c r="HR435" s="18"/>
      <c r="HS435" s="18"/>
      <c r="HT435" s="18"/>
      <c r="HU435" s="18"/>
      <c r="HV435" s="18"/>
      <c r="HW435" s="18"/>
      <c r="HX435" s="18"/>
      <c r="HY435" s="18"/>
      <c r="HZ435" s="18"/>
      <c r="IA435" s="18"/>
      <c r="IB435" s="18"/>
      <c r="IC435" s="18"/>
      <c r="ID435" s="18"/>
      <c r="IE435" s="18"/>
      <c r="IF435" s="18"/>
      <c r="IG435" s="18"/>
      <c r="IH435" s="18"/>
      <c r="II435" s="18"/>
      <c r="IJ435" s="18"/>
      <c r="IK435" s="18"/>
      <c r="IL435" s="18"/>
      <c r="IM435" s="18"/>
      <c r="IN435" s="18"/>
      <c r="IO435" s="18"/>
      <c r="IP435" s="18"/>
      <c r="IQ435" s="18"/>
      <c r="IR435" s="18"/>
      <c r="IS435" s="18"/>
      <c r="IT435" s="18"/>
      <c r="IU435" s="18"/>
      <c r="IV435" s="18"/>
      <c r="IW435" s="18"/>
      <c r="IX435" s="18"/>
      <c r="IY435" s="18"/>
      <c r="IZ435" s="18"/>
      <c r="JA435" s="18"/>
      <c r="JB435" s="18"/>
      <c r="JC435" s="18"/>
      <c r="JD435" s="18"/>
      <c r="JE435" s="18"/>
      <c r="JF435" s="18"/>
    </row>
    <row r="436" spans="36:266" x14ac:dyDescent="0.3">
      <c r="AJ436" s="24"/>
      <c r="AK436" s="24"/>
      <c r="AL436" s="20"/>
      <c r="AM436" s="23"/>
      <c r="AN436" s="18"/>
      <c r="AO436" s="24"/>
      <c r="AU436" s="19"/>
      <c r="AV436" s="19"/>
      <c r="AW436" s="71"/>
      <c r="AX436" s="71"/>
      <c r="AY436" s="71"/>
      <c r="BB436" s="25"/>
      <c r="BC436" s="21"/>
      <c r="BG436" s="18"/>
      <c r="BN436" s="22"/>
      <c r="BO436" s="22"/>
      <c r="BP436" s="22"/>
      <c r="BQ436" s="22"/>
      <c r="BR436" s="15"/>
      <c r="CF436" s="15"/>
      <c r="CL436" s="22"/>
      <c r="CM436" s="15"/>
      <c r="CR436" s="22"/>
      <c r="CT436" s="15"/>
      <c r="CW436" s="22"/>
      <c r="DA436" s="15"/>
      <c r="DH436" s="15"/>
      <c r="DJ436" s="22"/>
      <c r="DO436" s="15"/>
      <c r="DV436" s="15"/>
      <c r="EC436" s="15"/>
      <c r="EJ436" s="15"/>
      <c r="EQ436" s="15"/>
      <c r="EX436" s="15"/>
      <c r="FE436" s="15"/>
      <c r="FL436" s="15"/>
      <c r="FS436" s="15"/>
      <c r="FZ436" s="15"/>
      <c r="GG436" s="15"/>
      <c r="GN436" s="15"/>
      <c r="GP436" s="22"/>
      <c r="GQ436" s="22"/>
      <c r="GR436" s="22"/>
      <c r="GS436" s="22"/>
      <c r="GT436" s="22"/>
      <c r="GU436" s="15"/>
      <c r="GV436" s="22"/>
      <c r="GW436" s="22"/>
      <c r="GX436" s="22"/>
      <c r="GY436" s="18"/>
      <c r="GZ436" s="18"/>
      <c r="HA436" s="18"/>
      <c r="HB436" s="18"/>
      <c r="HC436" s="18"/>
      <c r="HD436" s="18"/>
      <c r="HE436" s="18"/>
      <c r="HF436" s="18"/>
      <c r="HG436" s="18"/>
      <c r="HH436" s="18"/>
      <c r="HI436" s="18"/>
      <c r="HJ436" s="18"/>
      <c r="HK436" s="18"/>
      <c r="HL436" s="18"/>
      <c r="HM436" s="18"/>
      <c r="HN436" s="18"/>
      <c r="HO436" s="18"/>
      <c r="HP436" s="18"/>
      <c r="HQ436" s="18"/>
      <c r="HR436" s="18"/>
      <c r="HS436" s="18"/>
      <c r="HT436" s="18"/>
      <c r="HU436" s="18"/>
      <c r="HV436" s="18"/>
      <c r="HW436" s="18"/>
      <c r="HX436" s="18"/>
      <c r="HY436" s="18"/>
      <c r="HZ436" s="18"/>
      <c r="IA436" s="18"/>
      <c r="IB436" s="18"/>
      <c r="IC436" s="18"/>
      <c r="ID436" s="18"/>
      <c r="IE436" s="18"/>
      <c r="IF436" s="18"/>
      <c r="IG436" s="18"/>
      <c r="IH436" s="18"/>
      <c r="II436" s="18"/>
      <c r="IJ436" s="18"/>
      <c r="IK436" s="18"/>
      <c r="IL436" s="18"/>
      <c r="IM436" s="18"/>
      <c r="IN436" s="18"/>
      <c r="IO436" s="18"/>
      <c r="IP436" s="18"/>
      <c r="IQ436" s="18"/>
      <c r="IR436" s="18"/>
      <c r="IS436" s="18"/>
      <c r="IT436" s="18"/>
      <c r="IU436" s="18"/>
      <c r="IV436" s="18"/>
      <c r="IW436" s="18"/>
      <c r="IX436" s="18"/>
      <c r="IY436" s="18"/>
      <c r="IZ436" s="18"/>
      <c r="JA436" s="18"/>
      <c r="JB436" s="18"/>
      <c r="JC436" s="18"/>
      <c r="JD436" s="18"/>
      <c r="JE436" s="18"/>
      <c r="JF436" s="18"/>
    </row>
    <row r="437" spans="36:266" x14ac:dyDescent="0.3">
      <c r="AJ437" s="24"/>
      <c r="AK437" s="24"/>
      <c r="AL437" s="20"/>
      <c r="AM437" s="23"/>
      <c r="AN437" s="18"/>
      <c r="AO437" s="24"/>
      <c r="AU437" s="19"/>
      <c r="AV437" s="19"/>
      <c r="AW437" s="71"/>
      <c r="AX437" s="71"/>
      <c r="AY437" s="71"/>
      <c r="BB437" s="25"/>
      <c r="BC437" s="21"/>
      <c r="BG437" s="18"/>
      <c r="BN437" s="22"/>
      <c r="BO437" s="22"/>
      <c r="BP437" s="22"/>
      <c r="BQ437" s="22"/>
      <c r="BR437" s="15"/>
      <c r="CF437" s="15"/>
      <c r="CL437" s="22"/>
      <c r="CM437" s="15"/>
      <c r="CR437" s="22"/>
      <c r="CT437" s="15"/>
      <c r="CW437" s="22"/>
      <c r="DA437" s="15"/>
      <c r="DH437" s="15"/>
      <c r="DJ437" s="22"/>
      <c r="DO437" s="15"/>
      <c r="DV437" s="15"/>
      <c r="EC437" s="15"/>
      <c r="EJ437" s="15"/>
      <c r="EQ437" s="15"/>
      <c r="EX437" s="15"/>
      <c r="FE437" s="15"/>
      <c r="FL437" s="15"/>
      <c r="FS437" s="15"/>
      <c r="FZ437" s="15"/>
      <c r="GG437" s="15"/>
      <c r="GN437" s="15"/>
      <c r="GP437" s="22"/>
      <c r="GQ437" s="22"/>
      <c r="GR437" s="22"/>
      <c r="GS437" s="22"/>
      <c r="GT437" s="22"/>
      <c r="GU437" s="15"/>
      <c r="GV437" s="22"/>
      <c r="GW437" s="22"/>
      <c r="GX437" s="22"/>
      <c r="GY437" s="18"/>
      <c r="GZ437" s="18"/>
      <c r="HA437" s="18"/>
      <c r="HB437" s="18"/>
      <c r="HC437" s="18"/>
      <c r="HD437" s="18"/>
      <c r="HE437" s="18"/>
      <c r="HF437" s="18"/>
      <c r="HG437" s="18"/>
      <c r="HH437" s="18"/>
      <c r="HI437" s="18"/>
      <c r="HJ437" s="18"/>
      <c r="HK437" s="18"/>
      <c r="HL437" s="18"/>
      <c r="HM437" s="18"/>
      <c r="HN437" s="18"/>
      <c r="HO437" s="18"/>
      <c r="HP437" s="18"/>
      <c r="HQ437" s="18"/>
      <c r="HR437" s="18"/>
      <c r="HS437" s="18"/>
      <c r="HT437" s="18"/>
      <c r="HU437" s="18"/>
      <c r="HV437" s="18"/>
      <c r="HW437" s="18"/>
      <c r="HX437" s="18"/>
      <c r="HY437" s="18"/>
      <c r="HZ437" s="18"/>
      <c r="IA437" s="18"/>
      <c r="IB437" s="18"/>
      <c r="IC437" s="18"/>
      <c r="ID437" s="18"/>
      <c r="IE437" s="18"/>
      <c r="IF437" s="18"/>
      <c r="IG437" s="18"/>
      <c r="IH437" s="18"/>
      <c r="II437" s="18"/>
      <c r="IJ437" s="18"/>
      <c r="IK437" s="18"/>
      <c r="IL437" s="18"/>
      <c r="IM437" s="18"/>
      <c r="IN437" s="18"/>
      <c r="IO437" s="18"/>
      <c r="IP437" s="18"/>
      <c r="IQ437" s="18"/>
      <c r="IR437" s="18"/>
      <c r="IS437" s="18"/>
      <c r="IT437" s="18"/>
      <c r="IU437" s="18"/>
      <c r="IV437" s="18"/>
      <c r="IW437" s="18"/>
      <c r="IX437" s="18"/>
      <c r="IY437" s="18"/>
      <c r="IZ437" s="18"/>
      <c r="JA437" s="18"/>
      <c r="JB437" s="18"/>
      <c r="JC437" s="18"/>
      <c r="JD437" s="18"/>
      <c r="JE437" s="18"/>
      <c r="JF437" s="18"/>
    </row>
    <row r="438" spans="36:266" x14ac:dyDescent="0.3">
      <c r="AJ438" s="24"/>
      <c r="AK438" s="24"/>
      <c r="AL438" s="20"/>
      <c r="AM438" s="23"/>
      <c r="AN438" s="18"/>
      <c r="AO438" s="24"/>
      <c r="AU438" s="19"/>
      <c r="AV438" s="19"/>
      <c r="AW438" s="71"/>
      <c r="AX438" s="71"/>
      <c r="AY438" s="71"/>
      <c r="BB438" s="25"/>
      <c r="BC438" s="21"/>
      <c r="BG438" s="18"/>
      <c r="BN438" s="22"/>
      <c r="BO438" s="22"/>
      <c r="BP438" s="22"/>
      <c r="BQ438" s="22"/>
      <c r="BR438" s="15"/>
      <c r="CF438" s="15"/>
      <c r="CL438" s="22"/>
      <c r="CM438" s="15"/>
      <c r="CR438" s="22"/>
      <c r="CT438" s="15"/>
      <c r="CW438" s="22"/>
      <c r="DA438" s="15"/>
      <c r="DH438" s="15"/>
      <c r="DJ438" s="22"/>
      <c r="DO438" s="15"/>
      <c r="DV438" s="15"/>
      <c r="EC438" s="15"/>
      <c r="EJ438" s="15"/>
      <c r="EQ438" s="15"/>
      <c r="EX438" s="15"/>
      <c r="FE438" s="15"/>
      <c r="FL438" s="15"/>
      <c r="FS438" s="15"/>
      <c r="FZ438" s="15"/>
      <c r="GG438" s="15"/>
      <c r="GN438" s="15"/>
      <c r="GP438" s="22"/>
      <c r="GQ438" s="22"/>
      <c r="GR438" s="22"/>
      <c r="GS438" s="22"/>
      <c r="GT438" s="22"/>
      <c r="GU438" s="15"/>
      <c r="GV438" s="22"/>
      <c r="GW438" s="22"/>
      <c r="GX438" s="22"/>
      <c r="GY438" s="18"/>
      <c r="GZ438" s="18"/>
      <c r="HA438" s="18"/>
      <c r="HB438" s="18"/>
      <c r="HC438" s="18"/>
      <c r="HD438" s="18"/>
      <c r="HE438" s="18"/>
      <c r="HF438" s="18"/>
      <c r="HG438" s="18"/>
      <c r="HH438" s="18"/>
      <c r="HI438" s="18"/>
      <c r="HJ438" s="18"/>
      <c r="HK438" s="18"/>
      <c r="HL438" s="18"/>
      <c r="HM438" s="18"/>
      <c r="HN438" s="18"/>
      <c r="HO438" s="18"/>
      <c r="HP438" s="18"/>
      <c r="HQ438" s="18"/>
      <c r="HR438" s="18"/>
      <c r="HS438" s="18"/>
      <c r="HT438" s="18"/>
      <c r="HU438" s="18"/>
      <c r="HV438" s="18"/>
      <c r="HW438" s="18"/>
      <c r="HX438" s="18"/>
      <c r="HY438" s="18"/>
      <c r="HZ438" s="18"/>
      <c r="IA438" s="18"/>
      <c r="IB438" s="18"/>
      <c r="IC438" s="18"/>
      <c r="ID438" s="18"/>
      <c r="IE438" s="18"/>
      <c r="IF438" s="18"/>
      <c r="IG438" s="18"/>
      <c r="IH438" s="18"/>
      <c r="II438" s="18"/>
      <c r="IJ438" s="18"/>
      <c r="IK438" s="18"/>
      <c r="IL438" s="18"/>
      <c r="IM438" s="18"/>
      <c r="IN438" s="18"/>
      <c r="IO438" s="18"/>
      <c r="IP438" s="18"/>
      <c r="IQ438" s="18"/>
      <c r="IR438" s="18"/>
      <c r="IS438" s="18"/>
      <c r="IT438" s="18"/>
      <c r="IU438" s="18"/>
      <c r="IV438" s="18"/>
      <c r="IW438" s="18"/>
      <c r="IX438" s="18"/>
      <c r="IY438" s="18"/>
      <c r="IZ438" s="18"/>
      <c r="JA438" s="18"/>
      <c r="JB438" s="18"/>
      <c r="JC438" s="18"/>
      <c r="JD438" s="18"/>
      <c r="JE438" s="18"/>
      <c r="JF438" s="18"/>
    </row>
    <row r="439" spans="36:266" x14ac:dyDescent="0.3">
      <c r="AJ439" s="24"/>
      <c r="AK439" s="24"/>
      <c r="AL439" s="20"/>
      <c r="AM439" s="23"/>
      <c r="AN439" s="18"/>
      <c r="AO439" s="24"/>
      <c r="AU439" s="19"/>
      <c r="AV439" s="19"/>
      <c r="AW439" s="71"/>
      <c r="AX439" s="71"/>
      <c r="AY439" s="71"/>
      <c r="BB439" s="25"/>
      <c r="BC439" s="21"/>
      <c r="BG439" s="18"/>
      <c r="BN439" s="22"/>
      <c r="BO439" s="22"/>
      <c r="BP439" s="22"/>
      <c r="BQ439" s="22"/>
      <c r="BR439" s="15"/>
      <c r="CF439" s="15"/>
      <c r="CL439" s="22"/>
      <c r="CM439" s="15"/>
      <c r="CR439" s="22"/>
      <c r="CT439" s="15"/>
      <c r="CW439" s="22"/>
      <c r="DA439" s="15"/>
      <c r="DH439" s="15"/>
      <c r="DJ439" s="22"/>
      <c r="DO439" s="15"/>
      <c r="DV439" s="15"/>
      <c r="EC439" s="15"/>
      <c r="EJ439" s="15"/>
      <c r="EQ439" s="15"/>
      <c r="EX439" s="15"/>
      <c r="FE439" s="15"/>
      <c r="FL439" s="15"/>
      <c r="FS439" s="15"/>
      <c r="FZ439" s="15"/>
      <c r="GG439" s="15"/>
      <c r="GN439" s="15"/>
      <c r="GP439" s="22"/>
      <c r="GQ439" s="22"/>
      <c r="GR439" s="22"/>
      <c r="GS439" s="22"/>
      <c r="GT439" s="22"/>
      <c r="GU439" s="15"/>
      <c r="GV439" s="22"/>
      <c r="GW439" s="22"/>
      <c r="GX439" s="22"/>
      <c r="GY439" s="18"/>
      <c r="GZ439" s="18"/>
      <c r="HA439" s="18"/>
      <c r="HB439" s="18"/>
      <c r="HC439" s="18"/>
      <c r="HD439" s="18"/>
      <c r="HE439" s="18"/>
      <c r="HF439" s="18"/>
      <c r="HG439" s="18"/>
      <c r="HH439" s="18"/>
      <c r="HI439" s="18"/>
      <c r="HJ439" s="18"/>
      <c r="HK439" s="18"/>
      <c r="HL439" s="18"/>
      <c r="HM439" s="18"/>
      <c r="HN439" s="18"/>
      <c r="HO439" s="18"/>
      <c r="HP439" s="18"/>
      <c r="HQ439" s="18"/>
      <c r="HR439" s="18"/>
      <c r="HS439" s="18"/>
      <c r="HT439" s="18"/>
      <c r="HU439" s="18"/>
      <c r="HV439" s="18"/>
      <c r="HW439" s="18"/>
      <c r="HX439" s="18"/>
      <c r="HY439" s="18"/>
      <c r="HZ439" s="18"/>
      <c r="IA439" s="18"/>
      <c r="IB439" s="18"/>
      <c r="IC439" s="18"/>
      <c r="ID439" s="18"/>
      <c r="IE439" s="18"/>
      <c r="IF439" s="18"/>
      <c r="IG439" s="18"/>
      <c r="IH439" s="18"/>
      <c r="II439" s="18"/>
      <c r="IJ439" s="18"/>
      <c r="IK439" s="18"/>
      <c r="IL439" s="18"/>
      <c r="IM439" s="18"/>
      <c r="IN439" s="18"/>
      <c r="IO439" s="18"/>
      <c r="IP439" s="18"/>
      <c r="IQ439" s="18"/>
      <c r="IR439" s="18"/>
      <c r="IS439" s="18"/>
      <c r="IT439" s="18"/>
      <c r="IU439" s="18"/>
      <c r="IV439" s="18"/>
      <c r="IW439" s="18"/>
      <c r="IX439" s="18"/>
      <c r="IY439" s="18"/>
      <c r="IZ439" s="18"/>
      <c r="JA439" s="18"/>
      <c r="JB439" s="18"/>
      <c r="JC439" s="18"/>
      <c r="JD439" s="18"/>
      <c r="JE439" s="18"/>
      <c r="JF439" s="18"/>
    </row>
    <row r="440" spans="36:266" x14ac:dyDescent="0.3">
      <c r="AJ440" s="24"/>
      <c r="AK440" s="24"/>
      <c r="AL440" s="20"/>
      <c r="AM440" s="23"/>
      <c r="AN440" s="18"/>
      <c r="AO440" s="24"/>
      <c r="AU440" s="19"/>
      <c r="AV440" s="19"/>
      <c r="AW440" s="71"/>
      <c r="AX440" s="71"/>
      <c r="AY440" s="71"/>
      <c r="BB440" s="25"/>
      <c r="BC440" s="21"/>
      <c r="BG440" s="18"/>
      <c r="BN440" s="22"/>
      <c r="BO440" s="22"/>
      <c r="BP440" s="22"/>
      <c r="BQ440" s="22"/>
      <c r="BR440" s="15"/>
      <c r="CF440" s="15"/>
      <c r="CL440" s="22"/>
      <c r="CM440" s="15"/>
      <c r="CR440" s="22"/>
      <c r="CT440" s="15"/>
      <c r="CW440" s="22"/>
      <c r="DA440" s="15"/>
      <c r="DH440" s="15"/>
      <c r="DJ440" s="22"/>
      <c r="DO440" s="15"/>
      <c r="DV440" s="15"/>
      <c r="EC440" s="15"/>
      <c r="EJ440" s="15"/>
      <c r="EQ440" s="15"/>
      <c r="EX440" s="15"/>
      <c r="FE440" s="15"/>
      <c r="FL440" s="15"/>
      <c r="FS440" s="15"/>
      <c r="FZ440" s="15"/>
      <c r="GG440" s="15"/>
      <c r="GN440" s="15"/>
      <c r="GP440" s="22"/>
      <c r="GQ440" s="22"/>
      <c r="GR440" s="22"/>
      <c r="GS440" s="22"/>
      <c r="GT440" s="22"/>
      <c r="GU440" s="15"/>
      <c r="GV440" s="22"/>
      <c r="GW440" s="22"/>
      <c r="GX440" s="22"/>
      <c r="GY440" s="18"/>
      <c r="GZ440" s="18"/>
      <c r="HA440" s="18"/>
      <c r="HB440" s="18"/>
      <c r="HC440" s="18"/>
      <c r="HD440" s="18"/>
      <c r="HE440" s="18"/>
      <c r="HF440" s="18"/>
      <c r="HG440" s="18"/>
      <c r="HH440" s="18"/>
      <c r="HI440" s="18"/>
      <c r="HJ440" s="18"/>
      <c r="HK440" s="18"/>
      <c r="HL440" s="18"/>
      <c r="HM440" s="18"/>
      <c r="HN440" s="18"/>
      <c r="HO440" s="18"/>
      <c r="HP440" s="18"/>
      <c r="HQ440" s="18"/>
      <c r="HR440" s="18"/>
      <c r="HS440" s="18"/>
      <c r="HT440" s="18"/>
      <c r="HU440" s="18"/>
      <c r="HV440" s="18"/>
      <c r="HW440" s="18"/>
      <c r="HX440" s="18"/>
      <c r="HY440" s="18"/>
      <c r="HZ440" s="18"/>
      <c r="IA440" s="18"/>
      <c r="IB440" s="18"/>
      <c r="IC440" s="18"/>
      <c r="ID440" s="18"/>
      <c r="IE440" s="18"/>
      <c r="IF440" s="18"/>
      <c r="IG440" s="18"/>
      <c r="IH440" s="18"/>
      <c r="II440" s="18"/>
      <c r="IJ440" s="18"/>
      <c r="IK440" s="18"/>
      <c r="IL440" s="18"/>
      <c r="IM440" s="18"/>
      <c r="IN440" s="18"/>
      <c r="IO440" s="18"/>
      <c r="IP440" s="18"/>
      <c r="IQ440" s="18"/>
      <c r="IR440" s="18"/>
      <c r="IS440" s="18"/>
      <c r="IT440" s="18"/>
      <c r="IU440" s="18"/>
      <c r="IV440" s="18"/>
      <c r="IW440" s="18"/>
      <c r="IX440" s="18"/>
      <c r="IY440" s="18"/>
      <c r="IZ440" s="18"/>
      <c r="JA440" s="18"/>
      <c r="JB440" s="18"/>
      <c r="JC440" s="18"/>
      <c r="JD440" s="18"/>
      <c r="JE440" s="18"/>
      <c r="JF440" s="18"/>
    </row>
    <row r="441" spans="36:266" x14ac:dyDescent="0.3">
      <c r="AJ441" s="24"/>
      <c r="AK441" s="24"/>
      <c r="AL441" s="20"/>
      <c r="AM441" s="23"/>
      <c r="AN441" s="18"/>
      <c r="AO441" s="24"/>
      <c r="AU441" s="19"/>
      <c r="AV441" s="19"/>
      <c r="AW441" s="71"/>
      <c r="AX441" s="71"/>
      <c r="AY441" s="71"/>
      <c r="BB441" s="25"/>
      <c r="BC441" s="21"/>
      <c r="BG441" s="18"/>
      <c r="BN441" s="22"/>
      <c r="BO441" s="22"/>
      <c r="BP441" s="22"/>
      <c r="BQ441" s="22"/>
      <c r="BR441" s="15"/>
      <c r="CF441" s="15"/>
      <c r="CL441" s="22"/>
      <c r="CM441" s="15"/>
      <c r="CR441" s="22"/>
      <c r="CT441" s="15"/>
      <c r="CW441" s="22"/>
      <c r="DA441" s="15"/>
      <c r="DH441" s="15"/>
      <c r="DJ441" s="22"/>
      <c r="DO441" s="15"/>
      <c r="DV441" s="15"/>
      <c r="EC441" s="15"/>
      <c r="EJ441" s="15"/>
      <c r="EQ441" s="15"/>
      <c r="EX441" s="15"/>
      <c r="FE441" s="15"/>
      <c r="FL441" s="15"/>
      <c r="FS441" s="15"/>
      <c r="FZ441" s="15"/>
      <c r="GG441" s="15"/>
      <c r="GN441" s="15"/>
      <c r="GP441" s="22"/>
      <c r="GQ441" s="22"/>
      <c r="GR441" s="22"/>
      <c r="GS441" s="22"/>
      <c r="GT441" s="22"/>
      <c r="GU441" s="15"/>
      <c r="GV441" s="22"/>
      <c r="GW441" s="22"/>
      <c r="GX441" s="22"/>
      <c r="GY441" s="18"/>
      <c r="GZ441" s="18"/>
      <c r="HA441" s="18"/>
      <c r="HB441" s="18"/>
      <c r="HC441" s="18"/>
      <c r="HD441" s="18"/>
      <c r="HE441" s="18"/>
      <c r="HF441" s="18"/>
      <c r="HG441" s="18"/>
      <c r="HH441" s="18"/>
      <c r="HI441" s="18"/>
      <c r="HJ441" s="18"/>
      <c r="HK441" s="18"/>
      <c r="HL441" s="18"/>
      <c r="HM441" s="18"/>
      <c r="HN441" s="18"/>
      <c r="HO441" s="18"/>
      <c r="HP441" s="18"/>
      <c r="HQ441" s="18"/>
      <c r="HR441" s="18"/>
      <c r="HS441" s="18"/>
      <c r="HT441" s="18"/>
      <c r="HU441" s="18"/>
      <c r="HV441" s="18"/>
      <c r="HW441" s="18"/>
      <c r="HX441" s="18"/>
      <c r="HY441" s="18"/>
      <c r="HZ441" s="18"/>
      <c r="IA441" s="18"/>
      <c r="IB441" s="18"/>
      <c r="IC441" s="18"/>
      <c r="ID441" s="18"/>
      <c r="IE441" s="18"/>
      <c r="IF441" s="18"/>
      <c r="IG441" s="18"/>
      <c r="IH441" s="18"/>
      <c r="II441" s="18"/>
      <c r="IJ441" s="18"/>
      <c r="IK441" s="18"/>
      <c r="IL441" s="18"/>
      <c r="IM441" s="18"/>
      <c r="IN441" s="18"/>
      <c r="IO441" s="18"/>
      <c r="IP441" s="18"/>
      <c r="IQ441" s="18"/>
      <c r="IR441" s="18"/>
      <c r="IS441" s="18"/>
      <c r="IT441" s="18"/>
      <c r="IU441" s="18"/>
      <c r="IV441" s="18"/>
      <c r="IW441" s="18"/>
      <c r="IX441" s="18"/>
      <c r="IY441" s="18"/>
      <c r="IZ441" s="18"/>
      <c r="JA441" s="18"/>
      <c r="JB441" s="18"/>
      <c r="JC441" s="18"/>
      <c r="JD441" s="18"/>
      <c r="JE441" s="18"/>
      <c r="JF441" s="18"/>
    </row>
    <row r="442" spans="36:266" x14ac:dyDescent="0.3">
      <c r="AJ442" s="24"/>
      <c r="AK442" s="24"/>
      <c r="AL442" s="20"/>
      <c r="AM442" s="23"/>
      <c r="AN442" s="18"/>
      <c r="AO442" s="24"/>
      <c r="AU442" s="19"/>
      <c r="AV442" s="19"/>
      <c r="AW442" s="71"/>
      <c r="AX442" s="71"/>
      <c r="AY442" s="71"/>
      <c r="BB442" s="25"/>
      <c r="BC442" s="21"/>
      <c r="BG442" s="18"/>
      <c r="BN442" s="22"/>
      <c r="BO442" s="22"/>
      <c r="BP442" s="22"/>
      <c r="BQ442" s="22"/>
      <c r="BR442" s="15"/>
      <c r="CF442" s="15"/>
      <c r="CL442" s="22"/>
      <c r="CM442" s="15"/>
      <c r="CR442" s="22"/>
      <c r="CT442" s="15"/>
      <c r="CW442" s="22"/>
      <c r="DA442" s="15"/>
      <c r="DH442" s="15"/>
      <c r="DJ442" s="22"/>
      <c r="DO442" s="15"/>
      <c r="DV442" s="15"/>
      <c r="EC442" s="15"/>
      <c r="EJ442" s="15"/>
      <c r="EQ442" s="15"/>
      <c r="EX442" s="15"/>
      <c r="FE442" s="15"/>
      <c r="FL442" s="15"/>
      <c r="FS442" s="15"/>
      <c r="FZ442" s="15"/>
      <c r="GG442" s="15"/>
      <c r="GN442" s="15"/>
      <c r="GP442" s="22"/>
      <c r="GQ442" s="22"/>
      <c r="GR442" s="22"/>
      <c r="GS442" s="22"/>
      <c r="GT442" s="22"/>
      <c r="GU442" s="15"/>
      <c r="GV442" s="22"/>
      <c r="GW442" s="22"/>
      <c r="GX442" s="22"/>
      <c r="GY442" s="18"/>
      <c r="GZ442" s="18"/>
      <c r="HA442" s="18"/>
      <c r="HB442" s="18"/>
      <c r="HC442" s="18"/>
      <c r="HD442" s="18"/>
      <c r="HE442" s="18"/>
      <c r="HF442" s="18"/>
      <c r="HG442" s="18"/>
      <c r="HH442" s="18"/>
      <c r="HI442" s="18"/>
      <c r="HJ442" s="18"/>
      <c r="HK442" s="18"/>
      <c r="HL442" s="18"/>
      <c r="HM442" s="18"/>
      <c r="HN442" s="18"/>
      <c r="HO442" s="18"/>
      <c r="HP442" s="18"/>
      <c r="HQ442" s="18"/>
      <c r="HR442" s="18"/>
      <c r="HS442" s="18"/>
      <c r="HT442" s="18"/>
      <c r="HU442" s="18"/>
      <c r="HV442" s="18"/>
      <c r="HW442" s="18"/>
      <c r="HX442" s="18"/>
      <c r="HY442" s="18"/>
      <c r="HZ442" s="18"/>
      <c r="IA442" s="18"/>
      <c r="IB442" s="18"/>
      <c r="IC442" s="18"/>
      <c r="ID442" s="18"/>
      <c r="IE442" s="18"/>
      <c r="IF442" s="18"/>
      <c r="IG442" s="18"/>
      <c r="IH442" s="18"/>
      <c r="II442" s="18"/>
      <c r="IJ442" s="18"/>
      <c r="IK442" s="18"/>
      <c r="IL442" s="18"/>
      <c r="IM442" s="18"/>
      <c r="IN442" s="18"/>
      <c r="IO442" s="18"/>
      <c r="IP442" s="18"/>
      <c r="IQ442" s="18"/>
      <c r="IR442" s="18"/>
      <c r="IS442" s="18"/>
      <c r="IT442" s="18"/>
      <c r="IU442" s="18"/>
      <c r="IV442" s="18"/>
      <c r="IW442" s="18"/>
      <c r="IX442" s="18"/>
      <c r="IY442" s="18"/>
      <c r="IZ442" s="18"/>
      <c r="JA442" s="18"/>
      <c r="JB442" s="18"/>
      <c r="JC442" s="18"/>
      <c r="JD442" s="18"/>
      <c r="JE442" s="18"/>
      <c r="JF442" s="18"/>
    </row>
    <row r="443" spans="36:266" x14ac:dyDescent="0.3">
      <c r="AJ443" s="24"/>
      <c r="AK443" s="24"/>
      <c r="AL443" s="20"/>
      <c r="AM443" s="23"/>
      <c r="AN443" s="18"/>
      <c r="AO443" s="24"/>
      <c r="AU443" s="19"/>
      <c r="AV443" s="19"/>
      <c r="AW443" s="71"/>
      <c r="AX443" s="71"/>
      <c r="AY443" s="71"/>
      <c r="BB443" s="25"/>
      <c r="BC443" s="21"/>
      <c r="BG443" s="18"/>
      <c r="BN443" s="22"/>
      <c r="BO443" s="22"/>
      <c r="BP443" s="22"/>
      <c r="BQ443" s="22"/>
      <c r="BR443" s="15"/>
      <c r="CF443" s="15"/>
      <c r="CL443" s="22"/>
      <c r="CM443" s="15"/>
      <c r="CR443" s="22"/>
      <c r="CT443" s="15"/>
      <c r="CW443" s="22"/>
      <c r="DA443" s="15"/>
      <c r="DH443" s="15"/>
      <c r="DJ443" s="22"/>
      <c r="DO443" s="15"/>
      <c r="DV443" s="15"/>
      <c r="EC443" s="15"/>
      <c r="EJ443" s="15"/>
      <c r="EQ443" s="15"/>
      <c r="EX443" s="15"/>
      <c r="FE443" s="15"/>
      <c r="FL443" s="15"/>
      <c r="FS443" s="15"/>
      <c r="FZ443" s="15"/>
      <c r="GG443" s="15"/>
      <c r="GN443" s="15"/>
      <c r="GP443" s="22"/>
      <c r="GQ443" s="22"/>
      <c r="GR443" s="22"/>
      <c r="GS443" s="22"/>
      <c r="GT443" s="22"/>
      <c r="GU443" s="15"/>
      <c r="GV443" s="22"/>
      <c r="GW443" s="22"/>
      <c r="GX443" s="22"/>
      <c r="GY443" s="18"/>
      <c r="GZ443" s="18"/>
      <c r="HA443" s="18"/>
      <c r="HB443" s="18"/>
      <c r="HC443" s="18"/>
      <c r="HD443" s="18"/>
      <c r="HE443" s="18"/>
      <c r="HF443" s="18"/>
      <c r="HG443" s="18"/>
      <c r="HH443" s="18"/>
      <c r="HI443" s="18"/>
      <c r="HJ443" s="18"/>
      <c r="HK443" s="18"/>
      <c r="HL443" s="18"/>
      <c r="HM443" s="18"/>
      <c r="HN443" s="18"/>
      <c r="HO443" s="18"/>
      <c r="HP443" s="18"/>
      <c r="HQ443" s="18"/>
      <c r="HR443" s="18"/>
      <c r="HS443" s="18"/>
      <c r="HT443" s="18"/>
      <c r="HU443" s="18"/>
      <c r="HV443" s="18"/>
      <c r="HW443" s="18"/>
      <c r="HX443" s="18"/>
      <c r="HY443" s="18"/>
      <c r="HZ443" s="18"/>
      <c r="IA443" s="18"/>
      <c r="IB443" s="18"/>
      <c r="IC443" s="18"/>
      <c r="ID443" s="18"/>
      <c r="IE443" s="18"/>
      <c r="IF443" s="18"/>
      <c r="IG443" s="18"/>
      <c r="IH443" s="18"/>
      <c r="II443" s="18"/>
      <c r="IJ443" s="18"/>
      <c r="IK443" s="18"/>
      <c r="IL443" s="18"/>
      <c r="IM443" s="18"/>
      <c r="IN443" s="18"/>
      <c r="IO443" s="18"/>
      <c r="IP443" s="18"/>
      <c r="IQ443" s="18"/>
      <c r="IR443" s="18"/>
      <c r="IS443" s="18"/>
      <c r="IT443" s="18"/>
      <c r="IU443" s="18"/>
      <c r="IV443" s="18"/>
      <c r="IW443" s="18"/>
      <c r="IX443" s="18"/>
      <c r="IY443" s="18"/>
      <c r="IZ443" s="18"/>
      <c r="JA443" s="18"/>
      <c r="JB443" s="18"/>
      <c r="JC443" s="18"/>
      <c r="JD443" s="18"/>
      <c r="JE443" s="18"/>
      <c r="JF443" s="18"/>
    </row>
    <row r="444" spans="36:266" x14ac:dyDescent="0.3">
      <c r="AJ444" s="24"/>
      <c r="AK444" s="24"/>
      <c r="AL444" s="20"/>
      <c r="AM444" s="23"/>
      <c r="AN444" s="18"/>
      <c r="AO444" s="24"/>
      <c r="AU444" s="19"/>
      <c r="AV444" s="19"/>
      <c r="AW444" s="71"/>
      <c r="AX444" s="71"/>
      <c r="AY444" s="71"/>
      <c r="BB444" s="25"/>
      <c r="BC444" s="21"/>
      <c r="BG444" s="18"/>
      <c r="BN444" s="22"/>
      <c r="BO444" s="22"/>
      <c r="BP444" s="22"/>
      <c r="BQ444" s="22"/>
      <c r="BR444" s="15"/>
      <c r="CF444" s="15"/>
      <c r="CL444" s="22"/>
      <c r="CM444" s="15"/>
      <c r="CR444" s="22"/>
      <c r="CT444" s="15"/>
      <c r="CW444" s="22"/>
      <c r="DA444" s="15"/>
      <c r="DH444" s="15"/>
      <c r="DJ444" s="22"/>
      <c r="DO444" s="15"/>
      <c r="DV444" s="15"/>
      <c r="EC444" s="15"/>
      <c r="EJ444" s="15"/>
      <c r="EQ444" s="15"/>
      <c r="EX444" s="15"/>
      <c r="FE444" s="15"/>
      <c r="FL444" s="15"/>
      <c r="FS444" s="15"/>
      <c r="FZ444" s="15"/>
      <c r="GG444" s="15"/>
      <c r="GN444" s="15"/>
      <c r="GP444" s="22"/>
      <c r="GQ444" s="22"/>
      <c r="GR444" s="22"/>
      <c r="GS444" s="22"/>
      <c r="GT444" s="22"/>
      <c r="GU444" s="15"/>
      <c r="GV444" s="22"/>
      <c r="GW444" s="22"/>
      <c r="GX444" s="22"/>
      <c r="GY444" s="18"/>
      <c r="GZ444" s="18"/>
      <c r="HA444" s="18"/>
      <c r="HB444" s="18"/>
      <c r="HC444" s="18"/>
      <c r="HD444" s="18"/>
      <c r="HE444" s="18"/>
      <c r="HF444" s="18"/>
      <c r="HG444" s="18"/>
      <c r="HH444" s="18"/>
      <c r="HI444" s="18"/>
      <c r="HJ444" s="18"/>
      <c r="HK444" s="18"/>
      <c r="HL444" s="18"/>
      <c r="HM444" s="18"/>
      <c r="HN444" s="18"/>
      <c r="HO444" s="18"/>
      <c r="HP444" s="18"/>
      <c r="HQ444" s="18"/>
      <c r="HR444" s="18"/>
      <c r="HS444" s="18"/>
      <c r="HT444" s="18"/>
      <c r="HU444" s="18"/>
      <c r="HV444" s="18"/>
      <c r="HW444" s="18"/>
      <c r="HX444" s="18"/>
      <c r="HY444" s="18"/>
      <c r="HZ444" s="18"/>
      <c r="IA444" s="18"/>
      <c r="IB444" s="18"/>
      <c r="IC444" s="18"/>
      <c r="ID444" s="18"/>
      <c r="IE444" s="18"/>
      <c r="IF444" s="18"/>
      <c r="IG444" s="18"/>
      <c r="IH444" s="18"/>
      <c r="II444" s="18"/>
      <c r="IJ444" s="18"/>
      <c r="IK444" s="18"/>
      <c r="IL444" s="18"/>
      <c r="IM444" s="18"/>
      <c r="IN444" s="18"/>
      <c r="IO444" s="18"/>
      <c r="IP444" s="18"/>
      <c r="IQ444" s="18"/>
      <c r="IR444" s="18"/>
      <c r="IS444" s="18"/>
      <c r="IT444" s="18"/>
      <c r="IU444" s="18"/>
      <c r="IV444" s="18"/>
      <c r="IW444" s="18"/>
      <c r="IX444" s="18"/>
      <c r="IY444" s="18"/>
      <c r="IZ444" s="18"/>
      <c r="JA444" s="18"/>
      <c r="JB444" s="18"/>
      <c r="JC444" s="18"/>
      <c r="JD444" s="18"/>
      <c r="JE444" s="18"/>
      <c r="JF444" s="18"/>
    </row>
    <row r="445" spans="36:266" x14ac:dyDescent="0.3">
      <c r="AJ445" s="24"/>
      <c r="AK445" s="24"/>
      <c r="AL445" s="20"/>
      <c r="AM445" s="23"/>
      <c r="AN445" s="18"/>
      <c r="AO445" s="24"/>
      <c r="AU445" s="19"/>
      <c r="AV445" s="19"/>
      <c r="AW445" s="71"/>
      <c r="AX445" s="71"/>
      <c r="AY445" s="71"/>
      <c r="BB445" s="25"/>
      <c r="BC445" s="21"/>
      <c r="BG445" s="18"/>
      <c r="BN445" s="22"/>
      <c r="BO445" s="22"/>
      <c r="BP445" s="22"/>
      <c r="BQ445" s="22"/>
      <c r="BR445" s="15"/>
      <c r="CF445" s="15"/>
      <c r="CL445" s="22"/>
      <c r="CM445" s="15"/>
      <c r="CR445" s="22"/>
      <c r="CT445" s="15"/>
      <c r="CW445" s="22"/>
      <c r="DA445" s="15"/>
      <c r="DH445" s="15"/>
      <c r="DJ445" s="22"/>
      <c r="DO445" s="15"/>
      <c r="DV445" s="15"/>
      <c r="EC445" s="15"/>
      <c r="EJ445" s="15"/>
      <c r="EQ445" s="15"/>
      <c r="EX445" s="15"/>
      <c r="FE445" s="15"/>
      <c r="FL445" s="15"/>
      <c r="FS445" s="15"/>
      <c r="FZ445" s="15"/>
      <c r="GG445" s="15"/>
      <c r="GN445" s="15"/>
      <c r="GP445" s="22"/>
      <c r="GQ445" s="22"/>
      <c r="GR445" s="22"/>
      <c r="GS445" s="22"/>
      <c r="GT445" s="22"/>
      <c r="GU445" s="15"/>
      <c r="GV445" s="22"/>
      <c r="GW445" s="22"/>
      <c r="GX445" s="22"/>
      <c r="GY445" s="18"/>
      <c r="GZ445" s="18"/>
      <c r="HA445" s="18"/>
      <c r="HB445" s="18"/>
      <c r="HC445" s="18"/>
      <c r="HD445" s="18"/>
      <c r="HE445" s="18"/>
      <c r="HF445" s="18"/>
      <c r="HG445" s="18"/>
      <c r="HH445" s="18"/>
      <c r="HI445" s="18"/>
      <c r="HJ445" s="18"/>
      <c r="HK445" s="18"/>
      <c r="HL445" s="18"/>
      <c r="HM445" s="18"/>
      <c r="HN445" s="18"/>
      <c r="HO445" s="18"/>
      <c r="HP445" s="18"/>
      <c r="HQ445" s="18"/>
      <c r="HR445" s="18"/>
      <c r="HS445" s="18"/>
      <c r="HT445" s="18"/>
      <c r="HU445" s="18"/>
      <c r="HV445" s="18"/>
      <c r="HW445" s="18"/>
      <c r="HX445" s="18"/>
      <c r="HY445" s="18"/>
      <c r="HZ445" s="18"/>
      <c r="IA445" s="18"/>
      <c r="IB445" s="18"/>
      <c r="IC445" s="18"/>
      <c r="ID445" s="18"/>
      <c r="IE445" s="18"/>
      <c r="IF445" s="18"/>
      <c r="IG445" s="18"/>
      <c r="IH445" s="18"/>
      <c r="II445" s="18"/>
      <c r="IJ445" s="18"/>
      <c r="IK445" s="18"/>
      <c r="IL445" s="18"/>
      <c r="IM445" s="18"/>
      <c r="IN445" s="18"/>
      <c r="IO445" s="18"/>
      <c r="IP445" s="18"/>
      <c r="IQ445" s="18"/>
      <c r="IR445" s="18"/>
      <c r="IS445" s="18"/>
      <c r="IT445" s="18"/>
      <c r="IU445" s="18"/>
      <c r="IV445" s="18"/>
      <c r="IW445" s="18"/>
      <c r="IX445" s="18"/>
      <c r="IY445" s="18"/>
      <c r="IZ445" s="18"/>
      <c r="JA445" s="18"/>
      <c r="JB445" s="18"/>
      <c r="JC445" s="18"/>
      <c r="JD445" s="18"/>
      <c r="JE445" s="18"/>
      <c r="JF445" s="18"/>
    </row>
    <row r="446" spans="36:266" x14ac:dyDescent="0.3">
      <c r="AJ446" s="24"/>
      <c r="AK446" s="24"/>
      <c r="AL446" s="20"/>
      <c r="AM446" s="23"/>
      <c r="AN446" s="18"/>
      <c r="AO446" s="24"/>
      <c r="AU446" s="19"/>
      <c r="AV446" s="19"/>
      <c r="AW446" s="71"/>
      <c r="AX446" s="71"/>
      <c r="AY446" s="71"/>
      <c r="BB446" s="25"/>
      <c r="BC446" s="21"/>
      <c r="BG446" s="18"/>
      <c r="BN446" s="22"/>
      <c r="BO446" s="22"/>
      <c r="BP446" s="22"/>
      <c r="BQ446" s="22"/>
      <c r="BR446" s="15"/>
      <c r="CF446" s="15"/>
      <c r="CL446" s="22"/>
      <c r="CM446" s="15"/>
      <c r="CR446" s="22"/>
      <c r="CT446" s="15"/>
      <c r="CW446" s="22"/>
      <c r="DA446" s="15"/>
      <c r="DH446" s="15"/>
      <c r="DJ446" s="22"/>
      <c r="DO446" s="15"/>
      <c r="DV446" s="15"/>
      <c r="EC446" s="15"/>
      <c r="EJ446" s="15"/>
      <c r="EQ446" s="15"/>
      <c r="EX446" s="15"/>
      <c r="FE446" s="15"/>
      <c r="FL446" s="15"/>
      <c r="FS446" s="15"/>
      <c r="FZ446" s="15"/>
      <c r="GG446" s="15"/>
      <c r="GN446" s="15"/>
      <c r="GP446" s="22"/>
      <c r="GQ446" s="22"/>
      <c r="GR446" s="22"/>
      <c r="GS446" s="22"/>
      <c r="GT446" s="22"/>
      <c r="GU446" s="15"/>
      <c r="GV446" s="22"/>
      <c r="GW446" s="22"/>
      <c r="GX446" s="22"/>
      <c r="GY446" s="18"/>
      <c r="GZ446" s="18"/>
      <c r="HA446" s="18"/>
      <c r="HB446" s="18"/>
      <c r="HC446" s="18"/>
      <c r="HD446" s="18"/>
      <c r="HE446" s="18"/>
      <c r="HF446" s="18"/>
      <c r="HG446" s="18"/>
      <c r="HH446" s="18"/>
      <c r="HI446" s="18"/>
      <c r="HJ446" s="18"/>
      <c r="HK446" s="18"/>
      <c r="HL446" s="18"/>
      <c r="HM446" s="18"/>
      <c r="HN446" s="18"/>
      <c r="HO446" s="18"/>
      <c r="HP446" s="18"/>
      <c r="HQ446" s="18"/>
      <c r="HR446" s="18"/>
      <c r="HS446" s="18"/>
      <c r="HT446" s="18"/>
      <c r="HU446" s="18"/>
      <c r="HV446" s="18"/>
      <c r="HW446" s="18"/>
      <c r="HX446" s="18"/>
      <c r="HY446" s="18"/>
      <c r="HZ446" s="18"/>
      <c r="IA446" s="18"/>
      <c r="IB446" s="18"/>
      <c r="IC446" s="18"/>
      <c r="ID446" s="18"/>
      <c r="IE446" s="18"/>
      <c r="IF446" s="18"/>
      <c r="IG446" s="18"/>
      <c r="IH446" s="18"/>
      <c r="II446" s="18"/>
      <c r="IJ446" s="18"/>
      <c r="IK446" s="18"/>
      <c r="IL446" s="18"/>
      <c r="IM446" s="18"/>
      <c r="IN446" s="18"/>
      <c r="IO446" s="18"/>
      <c r="IP446" s="18"/>
      <c r="IQ446" s="18"/>
      <c r="IR446" s="18"/>
      <c r="IS446" s="18"/>
      <c r="IT446" s="18"/>
      <c r="IU446" s="18"/>
      <c r="IV446" s="18"/>
      <c r="IW446" s="18"/>
      <c r="IX446" s="18"/>
      <c r="IY446" s="18"/>
      <c r="IZ446" s="18"/>
      <c r="JA446" s="18"/>
      <c r="JB446" s="18"/>
      <c r="JC446" s="18"/>
      <c r="JD446" s="18"/>
      <c r="JE446" s="18"/>
      <c r="JF446" s="18"/>
    </row>
    <row r="447" spans="36:266" x14ac:dyDescent="0.3">
      <c r="AJ447" s="24"/>
      <c r="AK447" s="24"/>
      <c r="AL447" s="20"/>
      <c r="AM447" s="23"/>
      <c r="AN447" s="18"/>
      <c r="AO447" s="24"/>
      <c r="AU447" s="19"/>
      <c r="AV447" s="19"/>
      <c r="AW447" s="71"/>
      <c r="AX447" s="71"/>
      <c r="AY447" s="71"/>
      <c r="BB447" s="25"/>
      <c r="BC447" s="21"/>
      <c r="BG447" s="18"/>
      <c r="BN447" s="22"/>
      <c r="BO447" s="22"/>
      <c r="BP447" s="22"/>
      <c r="BQ447" s="22"/>
      <c r="BR447" s="15"/>
      <c r="CF447" s="15"/>
      <c r="CL447" s="22"/>
      <c r="CM447" s="15"/>
      <c r="CR447" s="22"/>
      <c r="CT447" s="15"/>
      <c r="CW447" s="22"/>
      <c r="DA447" s="15"/>
      <c r="DH447" s="15"/>
      <c r="DJ447" s="22"/>
      <c r="DO447" s="15"/>
      <c r="DV447" s="15"/>
      <c r="EC447" s="15"/>
      <c r="EJ447" s="15"/>
      <c r="EQ447" s="15"/>
      <c r="EX447" s="15"/>
      <c r="FE447" s="15"/>
      <c r="FL447" s="15"/>
      <c r="FS447" s="15"/>
      <c r="FZ447" s="15"/>
      <c r="GG447" s="15"/>
      <c r="GN447" s="15"/>
      <c r="GP447" s="22"/>
      <c r="GQ447" s="22"/>
      <c r="GR447" s="22"/>
      <c r="GS447" s="22"/>
      <c r="GT447" s="22"/>
      <c r="GU447" s="15"/>
      <c r="GV447" s="22"/>
      <c r="GW447" s="22"/>
      <c r="GX447" s="22"/>
      <c r="GY447" s="18"/>
      <c r="GZ447" s="18"/>
      <c r="HA447" s="18"/>
      <c r="HB447" s="18"/>
      <c r="HC447" s="18"/>
      <c r="HD447" s="18"/>
      <c r="HE447" s="18"/>
      <c r="HF447" s="18"/>
      <c r="HG447" s="18"/>
      <c r="HH447" s="18"/>
      <c r="HI447" s="18"/>
      <c r="HJ447" s="18"/>
      <c r="HK447" s="18"/>
      <c r="HL447" s="18"/>
      <c r="HM447" s="18"/>
      <c r="HN447" s="18"/>
      <c r="HO447" s="18"/>
      <c r="HP447" s="18"/>
      <c r="HQ447" s="18"/>
      <c r="HR447" s="18"/>
      <c r="HS447" s="18"/>
      <c r="HT447" s="18"/>
      <c r="HU447" s="18"/>
      <c r="HV447" s="18"/>
      <c r="HW447" s="18"/>
      <c r="HX447" s="18"/>
      <c r="HY447" s="18"/>
      <c r="HZ447" s="18"/>
      <c r="IA447" s="18"/>
      <c r="IB447" s="18"/>
      <c r="IC447" s="18"/>
      <c r="ID447" s="18"/>
      <c r="IE447" s="18"/>
      <c r="IF447" s="18"/>
      <c r="IG447" s="18"/>
      <c r="IH447" s="18"/>
      <c r="II447" s="18"/>
      <c r="IJ447" s="18"/>
      <c r="IK447" s="18"/>
      <c r="IL447" s="18"/>
      <c r="IM447" s="18"/>
      <c r="IN447" s="18"/>
      <c r="IO447" s="18"/>
      <c r="IP447" s="18"/>
      <c r="IQ447" s="18"/>
      <c r="IR447" s="18"/>
      <c r="IS447" s="18"/>
      <c r="IT447" s="18"/>
      <c r="IU447" s="18"/>
      <c r="IV447" s="18"/>
      <c r="IW447" s="18"/>
      <c r="IX447" s="18"/>
      <c r="IY447" s="18"/>
      <c r="IZ447" s="18"/>
      <c r="JA447" s="18"/>
      <c r="JB447" s="18"/>
      <c r="JC447" s="18"/>
      <c r="JD447" s="18"/>
      <c r="JE447" s="18"/>
      <c r="JF447" s="18"/>
    </row>
    <row r="448" spans="36:266" x14ac:dyDescent="0.3">
      <c r="AJ448" s="24"/>
      <c r="AK448" s="24"/>
      <c r="AL448" s="20"/>
      <c r="AM448" s="23"/>
      <c r="AN448" s="18"/>
      <c r="AO448" s="24"/>
      <c r="AU448" s="19"/>
      <c r="AV448" s="19"/>
      <c r="AW448" s="71"/>
      <c r="AX448" s="71"/>
      <c r="AY448" s="71"/>
      <c r="BB448" s="25"/>
      <c r="BC448" s="21"/>
      <c r="BG448" s="18"/>
      <c r="BN448" s="22"/>
      <c r="BO448" s="22"/>
      <c r="BP448" s="22"/>
      <c r="BQ448" s="22"/>
      <c r="BR448" s="15"/>
      <c r="CF448" s="15"/>
      <c r="CL448" s="22"/>
      <c r="CM448" s="15"/>
      <c r="CR448" s="22"/>
      <c r="CT448" s="15"/>
      <c r="CW448" s="22"/>
      <c r="DA448" s="15"/>
      <c r="DH448" s="15"/>
      <c r="DJ448" s="22"/>
      <c r="DO448" s="15"/>
      <c r="DV448" s="15"/>
      <c r="EC448" s="15"/>
      <c r="EJ448" s="15"/>
      <c r="EQ448" s="15"/>
      <c r="EX448" s="15"/>
      <c r="FE448" s="15"/>
      <c r="FL448" s="15"/>
      <c r="FS448" s="15"/>
      <c r="FZ448" s="15"/>
      <c r="GG448" s="15"/>
      <c r="GN448" s="15"/>
      <c r="GP448" s="22"/>
      <c r="GQ448" s="22"/>
      <c r="GR448" s="22"/>
      <c r="GS448" s="22"/>
      <c r="GT448" s="22"/>
      <c r="GU448" s="15"/>
      <c r="GV448" s="22"/>
      <c r="GW448" s="22"/>
      <c r="GX448" s="22"/>
      <c r="GY448" s="18"/>
      <c r="GZ448" s="18"/>
      <c r="HA448" s="18"/>
      <c r="HB448" s="18"/>
      <c r="HC448" s="18"/>
      <c r="HD448" s="18"/>
      <c r="HE448" s="18"/>
      <c r="HF448" s="18"/>
      <c r="HG448" s="18"/>
      <c r="HH448" s="18"/>
      <c r="HI448" s="18"/>
      <c r="HJ448" s="18"/>
      <c r="HK448" s="18"/>
      <c r="HL448" s="18"/>
      <c r="HM448" s="18"/>
      <c r="HN448" s="18"/>
      <c r="HO448" s="18"/>
      <c r="HP448" s="18"/>
      <c r="HQ448" s="18"/>
      <c r="HR448" s="18"/>
      <c r="HS448" s="18"/>
      <c r="HT448" s="18"/>
      <c r="HU448" s="18"/>
      <c r="HV448" s="18"/>
      <c r="HW448" s="18"/>
      <c r="HX448" s="18"/>
      <c r="HY448" s="18"/>
      <c r="HZ448" s="18"/>
      <c r="IA448" s="18"/>
      <c r="IB448" s="18"/>
      <c r="IC448" s="18"/>
      <c r="ID448" s="18"/>
      <c r="IE448" s="18"/>
      <c r="IF448" s="18"/>
      <c r="IG448" s="18"/>
      <c r="IH448" s="18"/>
      <c r="II448" s="18"/>
      <c r="IJ448" s="18"/>
      <c r="IK448" s="18"/>
      <c r="IL448" s="18"/>
      <c r="IM448" s="18"/>
      <c r="IN448" s="18"/>
      <c r="IO448" s="18"/>
      <c r="IP448" s="18"/>
      <c r="IQ448" s="18"/>
      <c r="IR448" s="18"/>
      <c r="IS448" s="18"/>
      <c r="IT448" s="18"/>
      <c r="IU448" s="18"/>
      <c r="IV448" s="18"/>
      <c r="IW448" s="18"/>
      <c r="IX448" s="18"/>
      <c r="IY448" s="18"/>
      <c r="IZ448" s="18"/>
      <c r="JA448" s="18"/>
      <c r="JB448" s="18"/>
      <c r="JC448" s="18"/>
      <c r="JD448" s="18"/>
      <c r="JE448" s="18"/>
      <c r="JF448" s="18"/>
    </row>
    <row r="449" spans="36:266" x14ac:dyDescent="0.3">
      <c r="AJ449" s="24"/>
      <c r="AK449" s="24"/>
      <c r="AL449" s="20"/>
      <c r="AM449" s="23"/>
      <c r="AN449" s="18"/>
      <c r="AO449" s="24"/>
      <c r="AU449" s="19"/>
      <c r="AV449" s="19"/>
      <c r="AW449" s="71"/>
      <c r="AX449" s="71"/>
      <c r="AY449" s="71"/>
      <c r="BB449" s="25"/>
      <c r="BC449" s="21"/>
      <c r="BG449" s="18"/>
      <c r="BN449" s="22"/>
      <c r="BO449" s="22"/>
      <c r="BP449" s="22"/>
      <c r="BQ449" s="22"/>
      <c r="BR449" s="15"/>
      <c r="CF449" s="15"/>
      <c r="CL449" s="22"/>
      <c r="CM449" s="15"/>
      <c r="CR449" s="22"/>
      <c r="CT449" s="15"/>
      <c r="CW449" s="22"/>
      <c r="DA449" s="15"/>
      <c r="DH449" s="15"/>
      <c r="DJ449" s="22"/>
      <c r="DO449" s="15"/>
      <c r="DV449" s="15"/>
      <c r="EC449" s="15"/>
      <c r="EJ449" s="15"/>
      <c r="EQ449" s="15"/>
      <c r="EX449" s="15"/>
      <c r="FE449" s="15"/>
      <c r="FL449" s="15"/>
      <c r="FS449" s="15"/>
      <c r="FZ449" s="15"/>
      <c r="GG449" s="15"/>
      <c r="GN449" s="15"/>
      <c r="GP449" s="22"/>
      <c r="GQ449" s="22"/>
      <c r="GR449" s="22"/>
      <c r="GS449" s="22"/>
      <c r="GT449" s="22"/>
      <c r="GU449" s="15"/>
      <c r="GV449" s="22"/>
      <c r="GW449" s="22"/>
      <c r="GX449" s="22"/>
      <c r="GY449" s="18"/>
      <c r="GZ449" s="18"/>
      <c r="HA449" s="18"/>
      <c r="HB449" s="18"/>
      <c r="HC449" s="18"/>
      <c r="HD449" s="18"/>
      <c r="HE449" s="18"/>
      <c r="HF449" s="18"/>
      <c r="HG449" s="18"/>
      <c r="HH449" s="18"/>
      <c r="HI449" s="18"/>
      <c r="HJ449" s="18"/>
      <c r="HK449" s="18"/>
      <c r="HL449" s="18"/>
      <c r="HM449" s="18"/>
      <c r="HN449" s="18"/>
      <c r="HO449" s="18"/>
      <c r="HP449" s="18"/>
      <c r="HQ449" s="18"/>
      <c r="HR449" s="18"/>
      <c r="HS449" s="18"/>
      <c r="HT449" s="18"/>
      <c r="HU449" s="18"/>
      <c r="HV449" s="18"/>
      <c r="HW449" s="18"/>
      <c r="HX449" s="18"/>
      <c r="HY449" s="18"/>
      <c r="HZ449" s="18"/>
      <c r="IA449" s="18"/>
      <c r="IB449" s="18"/>
      <c r="IC449" s="18"/>
      <c r="ID449" s="18"/>
      <c r="IE449" s="18"/>
      <c r="IF449" s="18"/>
      <c r="IG449" s="18"/>
      <c r="IH449" s="18"/>
      <c r="II449" s="18"/>
      <c r="IJ449" s="18"/>
      <c r="IK449" s="18"/>
      <c r="IL449" s="18"/>
      <c r="IM449" s="18"/>
      <c r="IN449" s="18"/>
      <c r="IO449" s="18"/>
      <c r="IP449" s="18"/>
      <c r="IQ449" s="18"/>
      <c r="IR449" s="18"/>
      <c r="IS449" s="18"/>
      <c r="IT449" s="18"/>
      <c r="IU449" s="18"/>
      <c r="IV449" s="18"/>
      <c r="IW449" s="18"/>
      <c r="IX449" s="18"/>
      <c r="IY449" s="18"/>
      <c r="IZ449" s="18"/>
      <c r="JA449" s="18"/>
      <c r="JB449" s="18"/>
      <c r="JC449" s="18"/>
      <c r="JD449" s="18"/>
      <c r="JE449" s="18"/>
      <c r="JF449" s="18"/>
    </row>
    <row r="450" spans="36:266" x14ac:dyDescent="0.3">
      <c r="AJ450" s="24"/>
      <c r="AK450" s="24"/>
      <c r="AL450" s="20"/>
      <c r="AM450" s="23"/>
      <c r="AN450" s="18"/>
      <c r="AO450" s="24"/>
      <c r="AU450" s="19"/>
      <c r="AV450" s="19"/>
      <c r="AW450" s="71"/>
      <c r="AX450" s="71"/>
      <c r="AY450" s="71"/>
      <c r="BB450" s="25"/>
      <c r="BC450" s="21"/>
      <c r="BG450" s="18"/>
      <c r="BN450" s="22"/>
      <c r="BO450" s="22"/>
      <c r="BP450" s="22"/>
      <c r="BQ450" s="22"/>
      <c r="BR450" s="15"/>
      <c r="CF450" s="15"/>
      <c r="CL450" s="22"/>
      <c r="CM450" s="15"/>
      <c r="CR450" s="22"/>
      <c r="CT450" s="15"/>
      <c r="CW450" s="22"/>
      <c r="DA450" s="15"/>
      <c r="DH450" s="15"/>
      <c r="DJ450" s="22"/>
      <c r="DO450" s="15"/>
      <c r="DV450" s="15"/>
      <c r="EC450" s="15"/>
      <c r="EJ450" s="15"/>
      <c r="EQ450" s="15"/>
      <c r="EX450" s="15"/>
      <c r="FE450" s="15"/>
      <c r="FL450" s="15"/>
      <c r="FS450" s="15"/>
      <c r="FZ450" s="15"/>
      <c r="GG450" s="15"/>
      <c r="GN450" s="15"/>
      <c r="GP450" s="22"/>
      <c r="GQ450" s="22"/>
      <c r="GR450" s="22"/>
      <c r="GS450" s="22"/>
      <c r="GT450" s="22"/>
      <c r="GU450" s="15"/>
      <c r="GV450" s="22"/>
      <c r="GW450" s="22"/>
      <c r="GX450" s="22"/>
      <c r="GY450" s="18"/>
      <c r="GZ450" s="18"/>
      <c r="HA450" s="18"/>
      <c r="HB450" s="18"/>
      <c r="HC450" s="18"/>
      <c r="HD450" s="18"/>
      <c r="HE450" s="18"/>
      <c r="HF450" s="18"/>
      <c r="HG450" s="18"/>
      <c r="HH450" s="18"/>
      <c r="HI450" s="18"/>
      <c r="HJ450" s="18"/>
      <c r="HK450" s="18"/>
      <c r="HL450" s="18"/>
      <c r="HM450" s="18"/>
      <c r="HN450" s="18"/>
      <c r="HO450" s="18"/>
      <c r="HP450" s="18"/>
      <c r="HQ450" s="18"/>
      <c r="HR450" s="18"/>
      <c r="HS450" s="18"/>
      <c r="HT450" s="18"/>
      <c r="HU450" s="18"/>
      <c r="HV450" s="18"/>
      <c r="HW450" s="18"/>
      <c r="HX450" s="18"/>
      <c r="HY450" s="18"/>
      <c r="HZ450" s="18"/>
      <c r="IA450" s="18"/>
      <c r="IB450" s="18"/>
      <c r="IC450" s="18"/>
      <c r="ID450" s="18"/>
      <c r="IE450" s="18"/>
      <c r="IF450" s="18"/>
      <c r="IG450" s="18"/>
      <c r="IH450" s="18"/>
      <c r="II450" s="18"/>
      <c r="IJ450" s="18"/>
      <c r="IK450" s="18"/>
      <c r="IL450" s="18"/>
      <c r="IM450" s="18"/>
      <c r="IN450" s="18"/>
      <c r="IO450" s="18"/>
      <c r="IP450" s="18"/>
      <c r="IQ450" s="18"/>
      <c r="IR450" s="18"/>
      <c r="IS450" s="18"/>
      <c r="IT450" s="18"/>
      <c r="IU450" s="18"/>
      <c r="IV450" s="18"/>
      <c r="IW450" s="18"/>
      <c r="IX450" s="18"/>
      <c r="IY450" s="18"/>
      <c r="IZ450" s="18"/>
      <c r="JA450" s="18"/>
      <c r="JB450" s="18"/>
      <c r="JC450" s="18"/>
      <c r="JD450" s="18"/>
      <c r="JE450" s="18"/>
      <c r="JF450" s="18"/>
    </row>
    <row r="451" spans="36:266" x14ac:dyDescent="0.3">
      <c r="AJ451" s="24"/>
      <c r="AK451" s="24"/>
      <c r="AL451" s="20"/>
      <c r="AM451" s="23"/>
      <c r="AN451" s="18"/>
      <c r="AO451" s="24"/>
      <c r="AU451" s="19"/>
      <c r="AV451" s="19"/>
      <c r="AW451" s="71"/>
      <c r="AX451" s="71"/>
      <c r="AY451" s="71"/>
      <c r="BB451" s="25"/>
      <c r="BC451" s="21"/>
      <c r="BG451" s="18"/>
      <c r="BN451" s="22"/>
      <c r="BO451" s="22"/>
      <c r="BP451" s="22"/>
      <c r="BQ451" s="22"/>
      <c r="BR451" s="15"/>
      <c r="CF451" s="15"/>
      <c r="CL451" s="22"/>
      <c r="CM451" s="15"/>
      <c r="CR451" s="22"/>
      <c r="CT451" s="15"/>
      <c r="CW451" s="22"/>
      <c r="DA451" s="15"/>
      <c r="DH451" s="15"/>
      <c r="DJ451" s="22"/>
      <c r="DO451" s="15"/>
      <c r="DV451" s="15"/>
      <c r="EC451" s="15"/>
      <c r="EJ451" s="15"/>
      <c r="EQ451" s="15"/>
      <c r="EX451" s="15"/>
      <c r="FE451" s="15"/>
      <c r="FL451" s="15"/>
      <c r="FS451" s="15"/>
      <c r="FZ451" s="15"/>
      <c r="GG451" s="15"/>
      <c r="GN451" s="15"/>
      <c r="GP451" s="22"/>
      <c r="GQ451" s="22"/>
      <c r="GR451" s="22"/>
      <c r="GS451" s="22"/>
      <c r="GT451" s="22"/>
      <c r="GU451" s="15"/>
      <c r="GV451" s="22"/>
      <c r="GW451" s="22"/>
      <c r="GX451" s="22"/>
      <c r="GY451" s="18"/>
      <c r="GZ451" s="18"/>
      <c r="HA451" s="18"/>
      <c r="HB451" s="18"/>
      <c r="HC451" s="18"/>
      <c r="HD451" s="18"/>
      <c r="HE451" s="18"/>
      <c r="HF451" s="18"/>
      <c r="HG451" s="18"/>
      <c r="HH451" s="18"/>
      <c r="HI451" s="18"/>
      <c r="HJ451" s="18"/>
      <c r="HK451" s="18"/>
      <c r="HL451" s="18"/>
      <c r="HM451" s="18"/>
      <c r="HN451" s="18"/>
      <c r="HO451" s="18"/>
      <c r="HP451" s="18"/>
      <c r="HQ451" s="18"/>
      <c r="HR451" s="18"/>
      <c r="HS451" s="18"/>
      <c r="HT451" s="18"/>
      <c r="HU451" s="18"/>
      <c r="HV451" s="18"/>
      <c r="HW451" s="18"/>
      <c r="HX451" s="18"/>
      <c r="HY451" s="18"/>
      <c r="HZ451" s="18"/>
      <c r="IA451" s="18"/>
      <c r="IB451" s="18"/>
      <c r="IC451" s="18"/>
      <c r="ID451" s="18"/>
      <c r="IE451" s="18"/>
      <c r="IF451" s="18"/>
      <c r="IG451" s="18"/>
      <c r="IH451" s="18"/>
      <c r="II451" s="18"/>
      <c r="IJ451" s="18"/>
      <c r="IK451" s="18"/>
      <c r="IL451" s="18"/>
      <c r="IM451" s="18"/>
      <c r="IN451" s="18"/>
      <c r="IO451" s="18"/>
      <c r="IP451" s="18"/>
      <c r="IQ451" s="18"/>
      <c r="IR451" s="18"/>
      <c r="IS451" s="18"/>
      <c r="IT451" s="18"/>
      <c r="IU451" s="18"/>
      <c r="IV451" s="18"/>
      <c r="IW451" s="18"/>
      <c r="IX451" s="18"/>
      <c r="IY451" s="18"/>
      <c r="IZ451" s="18"/>
      <c r="JA451" s="18"/>
      <c r="JB451" s="18"/>
      <c r="JC451" s="18"/>
      <c r="JD451" s="18"/>
      <c r="JE451" s="18"/>
      <c r="JF451" s="18"/>
    </row>
    <row r="452" spans="36:266" x14ac:dyDescent="0.3">
      <c r="AJ452" s="24"/>
      <c r="AK452" s="24"/>
      <c r="AL452" s="20"/>
      <c r="AM452" s="23"/>
      <c r="AN452" s="18"/>
      <c r="AO452" s="24"/>
      <c r="AU452" s="19"/>
      <c r="AV452" s="19"/>
      <c r="AW452" s="71"/>
      <c r="AX452" s="71"/>
      <c r="AY452" s="71"/>
      <c r="BB452" s="25"/>
      <c r="BC452" s="21"/>
      <c r="BG452" s="18"/>
      <c r="BN452" s="22"/>
      <c r="BO452" s="22"/>
      <c r="BP452" s="22"/>
      <c r="BQ452" s="22"/>
      <c r="BR452" s="15"/>
      <c r="CF452" s="15"/>
      <c r="CL452" s="22"/>
      <c r="CM452" s="15"/>
      <c r="CR452" s="22"/>
      <c r="CT452" s="15"/>
      <c r="CW452" s="22"/>
      <c r="DA452" s="15"/>
      <c r="DH452" s="15"/>
      <c r="DJ452" s="22"/>
      <c r="DO452" s="15"/>
      <c r="DV452" s="15"/>
      <c r="EC452" s="15"/>
      <c r="EJ452" s="15"/>
      <c r="EQ452" s="15"/>
      <c r="EX452" s="15"/>
      <c r="FE452" s="15"/>
      <c r="FL452" s="15"/>
      <c r="FS452" s="15"/>
      <c r="FZ452" s="15"/>
      <c r="GG452" s="15"/>
      <c r="GN452" s="15"/>
      <c r="GP452" s="22"/>
      <c r="GQ452" s="22"/>
      <c r="GR452" s="22"/>
      <c r="GS452" s="22"/>
      <c r="GT452" s="22"/>
      <c r="GU452" s="15"/>
      <c r="GV452" s="22"/>
      <c r="GW452" s="22"/>
      <c r="GX452" s="22"/>
      <c r="GY452" s="18"/>
      <c r="GZ452" s="18"/>
      <c r="HA452" s="18"/>
      <c r="HB452" s="18"/>
      <c r="HC452" s="18"/>
      <c r="HD452" s="18"/>
      <c r="HE452" s="18"/>
      <c r="HF452" s="18"/>
      <c r="HG452" s="18"/>
      <c r="HH452" s="18"/>
      <c r="HI452" s="18"/>
      <c r="HJ452" s="18"/>
      <c r="HK452" s="18"/>
      <c r="HL452" s="18"/>
      <c r="HM452" s="18"/>
      <c r="HN452" s="18"/>
      <c r="HO452" s="18"/>
      <c r="HP452" s="18"/>
      <c r="HQ452" s="18"/>
      <c r="HR452" s="18"/>
      <c r="HS452" s="18"/>
      <c r="HT452" s="18"/>
      <c r="HU452" s="18"/>
      <c r="HV452" s="18"/>
      <c r="HW452" s="18"/>
      <c r="HX452" s="18"/>
      <c r="HY452" s="18"/>
      <c r="HZ452" s="18"/>
      <c r="IA452" s="18"/>
      <c r="IB452" s="18"/>
      <c r="IC452" s="18"/>
      <c r="ID452" s="18"/>
      <c r="IE452" s="18"/>
      <c r="IF452" s="18"/>
      <c r="IG452" s="18"/>
      <c r="IH452" s="18"/>
      <c r="II452" s="18"/>
      <c r="IJ452" s="18"/>
      <c r="IK452" s="18"/>
      <c r="IL452" s="18"/>
      <c r="IM452" s="18"/>
      <c r="IN452" s="18"/>
      <c r="IO452" s="18"/>
      <c r="IP452" s="18"/>
      <c r="IQ452" s="18"/>
      <c r="IR452" s="18"/>
      <c r="IS452" s="18"/>
      <c r="IT452" s="18"/>
      <c r="IU452" s="18"/>
      <c r="IV452" s="18"/>
      <c r="IW452" s="18"/>
      <c r="IX452" s="18"/>
      <c r="IY452" s="18"/>
      <c r="IZ452" s="18"/>
      <c r="JA452" s="18"/>
      <c r="JB452" s="18"/>
      <c r="JC452" s="18"/>
      <c r="JD452" s="18"/>
      <c r="JE452" s="18"/>
      <c r="JF452" s="18"/>
    </row>
    <row r="453" spans="36:266" x14ac:dyDescent="0.3">
      <c r="AJ453" s="24"/>
      <c r="AK453" s="24"/>
      <c r="AL453" s="20"/>
      <c r="AM453" s="23"/>
      <c r="AN453" s="18"/>
      <c r="AO453" s="24"/>
      <c r="AU453" s="19"/>
      <c r="AV453" s="19"/>
      <c r="AW453" s="71"/>
      <c r="AX453" s="71"/>
      <c r="AY453" s="71"/>
      <c r="BB453" s="25"/>
      <c r="BC453" s="21"/>
      <c r="BG453" s="18"/>
      <c r="BN453" s="22"/>
      <c r="BO453" s="22"/>
      <c r="BP453" s="22"/>
      <c r="BQ453" s="22"/>
      <c r="BR453" s="15"/>
      <c r="CF453" s="15"/>
      <c r="CL453" s="22"/>
      <c r="CM453" s="15"/>
      <c r="CR453" s="22"/>
      <c r="CT453" s="15"/>
      <c r="CW453" s="22"/>
      <c r="DA453" s="15"/>
      <c r="DH453" s="15"/>
      <c r="DJ453" s="22"/>
      <c r="DO453" s="15"/>
      <c r="DV453" s="15"/>
      <c r="EC453" s="15"/>
      <c r="EJ453" s="15"/>
      <c r="EQ453" s="15"/>
      <c r="EX453" s="15"/>
      <c r="FE453" s="15"/>
      <c r="FL453" s="15"/>
      <c r="FS453" s="15"/>
      <c r="FZ453" s="15"/>
      <c r="GG453" s="15"/>
      <c r="GN453" s="15"/>
      <c r="GP453" s="22"/>
      <c r="GQ453" s="22"/>
      <c r="GR453" s="22"/>
      <c r="GS453" s="22"/>
      <c r="GT453" s="22"/>
      <c r="GU453" s="15"/>
      <c r="GV453" s="22"/>
      <c r="GW453" s="22"/>
      <c r="GX453" s="22"/>
      <c r="GY453" s="18"/>
      <c r="GZ453" s="18"/>
      <c r="HA453" s="18"/>
      <c r="HB453" s="18"/>
      <c r="HC453" s="18"/>
      <c r="HD453" s="18"/>
      <c r="HE453" s="18"/>
      <c r="HF453" s="18"/>
      <c r="HG453" s="18"/>
      <c r="HH453" s="18"/>
      <c r="HI453" s="18"/>
      <c r="HJ453" s="18"/>
      <c r="HK453" s="18"/>
      <c r="HL453" s="18"/>
      <c r="HM453" s="18"/>
      <c r="HN453" s="18"/>
      <c r="HO453" s="18"/>
      <c r="HP453" s="18"/>
      <c r="HQ453" s="18"/>
      <c r="HR453" s="18"/>
      <c r="HS453" s="18"/>
      <c r="HT453" s="18"/>
      <c r="HU453" s="18"/>
      <c r="HV453" s="18"/>
      <c r="HW453" s="18"/>
      <c r="HX453" s="18"/>
      <c r="HY453" s="18"/>
      <c r="HZ453" s="18"/>
      <c r="IA453" s="18"/>
      <c r="IB453" s="18"/>
      <c r="IC453" s="18"/>
      <c r="ID453" s="18"/>
      <c r="IE453" s="18"/>
      <c r="IF453" s="18"/>
      <c r="IG453" s="18"/>
      <c r="IH453" s="18"/>
      <c r="II453" s="18"/>
      <c r="IJ453" s="18"/>
      <c r="IK453" s="18"/>
      <c r="IL453" s="18"/>
      <c r="IM453" s="18"/>
      <c r="IN453" s="18"/>
      <c r="IO453" s="18"/>
      <c r="IP453" s="18"/>
      <c r="IQ453" s="18"/>
      <c r="IR453" s="18"/>
      <c r="IS453" s="18"/>
      <c r="IT453" s="18"/>
      <c r="IU453" s="18"/>
      <c r="IV453" s="18"/>
      <c r="IW453" s="18"/>
      <c r="IX453" s="18"/>
      <c r="IY453" s="18"/>
      <c r="IZ453" s="18"/>
      <c r="JA453" s="18"/>
      <c r="JB453" s="18"/>
      <c r="JC453" s="18"/>
      <c r="JD453" s="18"/>
      <c r="JE453" s="18"/>
      <c r="JF453" s="18"/>
    </row>
    <row r="454" spans="36:266" x14ac:dyDescent="0.3">
      <c r="AJ454" s="24"/>
      <c r="AK454" s="24"/>
      <c r="AL454" s="20"/>
      <c r="AM454" s="23"/>
      <c r="AN454" s="18"/>
      <c r="AO454" s="24"/>
      <c r="AU454" s="19"/>
      <c r="AV454" s="19"/>
      <c r="AW454" s="71"/>
      <c r="AX454" s="71"/>
      <c r="AY454" s="71"/>
      <c r="BB454" s="25"/>
      <c r="BC454" s="21"/>
      <c r="BG454" s="18"/>
      <c r="BN454" s="22"/>
      <c r="BO454" s="22"/>
      <c r="BP454" s="22"/>
      <c r="BQ454" s="22"/>
      <c r="BR454" s="15"/>
      <c r="CF454" s="15"/>
      <c r="CL454" s="22"/>
      <c r="CM454" s="15"/>
      <c r="CR454" s="22"/>
      <c r="CT454" s="15"/>
      <c r="CW454" s="22"/>
      <c r="DA454" s="15"/>
      <c r="DH454" s="15"/>
      <c r="DJ454" s="22"/>
      <c r="DO454" s="15"/>
      <c r="DV454" s="15"/>
      <c r="EC454" s="15"/>
      <c r="EJ454" s="15"/>
      <c r="EQ454" s="15"/>
      <c r="EX454" s="15"/>
      <c r="FE454" s="15"/>
      <c r="FL454" s="15"/>
      <c r="FS454" s="15"/>
      <c r="FZ454" s="15"/>
      <c r="GG454" s="15"/>
      <c r="GN454" s="15"/>
      <c r="GP454" s="22"/>
      <c r="GQ454" s="22"/>
      <c r="GR454" s="22"/>
      <c r="GS454" s="22"/>
      <c r="GT454" s="22"/>
      <c r="GU454" s="15"/>
      <c r="GV454" s="22"/>
      <c r="GW454" s="22"/>
      <c r="GX454" s="22"/>
      <c r="GY454" s="18"/>
      <c r="GZ454" s="18"/>
      <c r="HA454" s="18"/>
      <c r="HB454" s="18"/>
      <c r="HC454" s="18"/>
      <c r="HD454" s="18"/>
      <c r="HE454" s="18"/>
      <c r="HF454" s="18"/>
      <c r="HG454" s="18"/>
      <c r="HH454" s="18"/>
      <c r="HI454" s="18"/>
      <c r="HJ454" s="18"/>
      <c r="HK454" s="18"/>
      <c r="HL454" s="18"/>
      <c r="HM454" s="18"/>
      <c r="HN454" s="18"/>
      <c r="HO454" s="18"/>
      <c r="HP454" s="18"/>
      <c r="HQ454" s="18"/>
      <c r="HR454" s="18"/>
      <c r="HS454" s="18"/>
      <c r="HT454" s="18"/>
      <c r="HU454" s="18"/>
      <c r="HV454" s="18"/>
      <c r="HW454" s="18"/>
      <c r="HX454" s="18"/>
      <c r="HY454" s="18"/>
      <c r="HZ454" s="18"/>
      <c r="IA454" s="18"/>
      <c r="IB454" s="18"/>
      <c r="IC454" s="18"/>
      <c r="ID454" s="18"/>
      <c r="IE454" s="18"/>
      <c r="IF454" s="18"/>
      <c r="IG454" s="18"/>
      <c r="IH454" s="18"/>
      <c r="II454" s="18"/>
      <c r="IJ454" s="18"/>
      <c r="IK454" s="18"/>
      <c r="IL454" s="18"/>
      <c r="IM454" s="18"/>
      <c r="IN454" s="18"/>
      <c r="IO454" s="18"/>
      <c r="IP454" s="18"/>
      <c r="IQ454" s="18"/>
      <c r="IR454" s="18"/>
      <c r="IS454" s="18"/>
      <c r="IT454" s="18"/>
      <c r="IU454" s="18"/>
      <c r="IV454" s="18"/>
      <c r="IW454" s="18"/>
      <c r="IX454" s="18"/>
      <c r="IY454" s="18"/>
      <c r="IZ454" s="18"/>
      <c r="JA454" s="18"/>
      <c r="JB454" s="18"/>
      <c r="JC454" s="18"/>
      <c r="JD454" s="18"/>
      <c r="JE454" s="18"/>
      <c r="JF454" s="18"/>
    </row>
    <row r="455" spans="36:266" x14ac:dyDescent="0.3">
      <c r="AJ455" s="24"/>
      <c r="AK455" s="24"/>
      <c r="AL455" s="20"/>
      <c r="AM455" s="23"/>
      <c r="AN455" s="18"/>
      <c r="AO455" s="24"/>
      <c r="AU455" s="19"/>
      <c r="AV455" s="19"/>
      <c r="AW455" s="71"/>
      <c r="AX455" s="71"/>
      <c r="AY455" s="71"/>
      <c r="BB455" s="25"/>
      <c r="BC455" s="21"/>
      <c r="BG455" s="18"/>
      <c r="BN455" s="22"/>
      <c r="BO455" s="22"/>
      <c r="BP455" s="22"/>
      <c r="BQ455" s="22"/>
      <c r="BR455" s="15"/>
      <c r="CF455" s="15"/>
      <c r="CL455" s="22"/>
      <c r="CM455" s="15"/>
      <c r="CR455" s="22"/>
      <c r="CT455" s="15"/>
      <c r="CW455" s="22"/>
      <c r="DA455" s="15"/>
      <c r="DH455" s="15"/>
      <c r="DJ455" s="22"/>
      <c r="DO455" s="15"/>
      <c r="DV455" s="15"/>
      <c r="EC455" s="15"/>
      <c r="EJ455" s="15"/>
      <c r="EQ455" s="15"/>
      <c r="EX455" s="15"/>
      <c r="FE455" s="15"/>
      <c r="FL455" s="15"/>
      <c r="FS455" s="15"/>
      <c r="FZ455" s="15"/>
      <c r="GG455" s="15"/>
      <c r="GN455" s="15"/>
      <c r="GP455" s="22"/>
      <c r="GQ455" s="22"/>
      <c r="GR455" s="22"/>
      <c r="GS455" s="22"/>
      <c r="GT455" s="22"/>
      <c r="GU455" s="15"/>
      <c r="GV455" s="22"/>
      <c r="GW455" s="22"/>
      <c r="GX455" s="22"/>
      <c r="GY455" s="18"/>
      <c r="GZ455" s="18"/>
      <c r="HA455" s="18"/>
      <c r="HB455" s="18"/>
      <c r="HC455" s="18"/>
      <c r="HD455" s="18"/>
      <c r="HE455" s="18"/>
      <c r="HF455" s="18"/>
      <c r="HG455" s="18"/>
      <c r="HH455" s="18"/>
      <c r="HI455" s="18"/>
      <c r="HJ455" s="18"/>
      <c r="HK455" s="18"/>
      <c r="HL455" s="18"/>
      <c r="HM455" s="18"/>
      <c r="HN455" s="18"/>
      <c r="HO455" s="18"/>
      <c r="HP455" s="18"/>
      <c r="HQ455" s="18"/>
      <c r="HR455" s="18"/>
      <c r="HS455" s="18"/>
      <c r="HT455" s="18"/>
      <c r="HU455" s="18"/>
      <c r="HV455" s="18"/>
      <c r="HW455" s="18"/>
      <c r="HX455" s="18"/>
      <c r="HY455" s="18"/>
      <c r="HZ455" s="18"/>
      <c r="IA455" s="18"/>
      <c r="IB455" s="18"/>
      <c r="IC455" s="18"/>
      <c r="ID455" s="18"/>
      <c r="IE455" s="18"/>
      <c r="IF455" s="18"/>
      <c r="IG455" s="18"/>
      <c r="IH455" s="18"/>
      <c r="II455" s="18"/>
      <c r="IJ455" s="18"/>
      <c r="IK455" s="18"/>
      <c r="IL455" s="18"/>
      <c r="IM455" s="18"/>
      <c r="IN455" s="18"/>
      <c r="IO455" s="18"/>
      <c r="IP455" s="18"/>
      <c r="IQ455" s="18"/>
      <c r="IR455" s="18"/>
      <c r="IS455" s="18"/>
      <c r="IT455" s="18"/>
      <c r="IU455" s="18"/>
      <c r="IV455" s="18"/>
      <c r="IW455" s="18"/>
      <c r="IX455" s="18"/>
      <c r="IY455" s="18"/>
      <c r="IZ455" s="18"/>
      <c r="JA455" s="18"/>
      <c r="JB455" s="18"/>
      <c r="JC455" s="18"/>
      <c r="JD455" s="18"/>
      <c r="JE455" s="18"/>
      <c r="JF455" s="18"/>
    </row>
    <row r="456" spans="36:266" x14ac:dyDescent="0.3">
      <c r="AJ456" s="24"/>
      <c r="AK456" s="24"/>
      <c r="AL456" s="20"/>
      <c r="AM456" s="23"/>
      <c r="AN456" s="18"/>
      <c r="AO456" s="24"/>
      <c r="AU456" s="19"/>
      <c r="AV456" s="19"/>
      <c r="AW456" s="71"/>
      <c r="AX456" s="71"/>
      <c r="AY456" s="71"/>
      <c r="BB456" s="25"/>
      <c r="BC456" s="21"/>
      <c r="BG456" s="18"/>
      <c r="BN456" s="22"/>
      <c r="BO456" s="22"/>
      <c r="BP456" s="22"/>
      <c r="BQ456" s="22"/>
      <c r="BR456" s="15"/>
      <c r="CF456" s="15"/>
      <c r="CL456" s="22"/>
      <c r="CM456" s="15"/>
      <c r="CR456" s="22"/>
      <c r="CT456" s="15"/>
      <c r="CW456" s="22"/>
      <c r="DA456" s="15"/>
      <c r="DH456" s="15"/>
      <c r="DJ456" s="22"/>
      <c r="DO456" s="15"/>
      <c r="DV456" s="15"/>
      <c r="EC456" s="15"/>
      <c r="EJ456" s="15"/>
      <c r="EQ456" s="15"/>
      <c r="EX456" s="15"/>
      <c r="FE456" s="15"/>
      <c r="FL456" s="15"/>
      <c r="FS456" s="15"/>
      <c r="FZ456" s="15"/>
      <c r="GG456" s="15"/>
      <c r="GN456" s="15"/>
      <c r="GP456" s="22"/>
      <c r="GQ456" s="22"/>
      <c r="GR456" s="22"/>
      <c r="GS456" s="22"/>
      <c r="GT456" s="22"/>
      <c r="GU456" s="15"/>
      <c r="GV456" s="22"/>
      <c r="GW456" s="22"/>
      <c r="GX456" s="22"/>
      <c r="GY456" s="18"/>
      <c r="GZ456" s="18"/>
      <c r="HA456" s="18"/>
      <c r="HB456" s="18"/>
      <c r="HC456" s="18"/>
      <c r="HD456" s="18"/>
      <c r="HE456" s="18"/>
      <c r="HF456" s="18"/>
      <c r="HG456" s="18"/>
      <c r="HH456" s="18"/>
      <c r="HI456" s="18"/>
      <c r="HJ456" s="18"/>
      <c r="HK456" s="18"/>
      <c r="HL456" s="18"/>
      <c r="HM456" s="18"/>
      <c r="HN456" s="18"/>
      <c r="HO456" s="18"/>
      <c r="HP456" s="18"/>
      <c r="HQ456" s="18"/>
      <c r="HR456" s="18"/>
      <c r="HS456" s="18"/>
      <c r="HT456" s="18"/>
      <c r="HU456" s="18"/>
      <c r="HV456" s="18"/>
      <c r="HW456" s="18"/>
      <c r="HX456" s="18"/>
      <c r="HY456" s="18"/>
      <c r="HZ456" s="18"/>
      <c r="IA456" s="18"/>
      <c r="IB456" s="18"/>
      <c r="IC456" s="18"/>
      <c r="ID456" s="18"/>
      <c r="IE456" s="18"/>
      <c r="IF456" s="18"/>
      <c r="IG456" s="18"/>
      <c r="IH456" s="18"/>
      <c r="II456" s="18"/>
      <c r="IJ456" s="18"/>
      <c r="IK456" s="18"/>
      <c r="IL456" s="18"/>
      <c r="IM456" s="18"/>
      <c r="IN456" s="18"/>
      <c r="IO456" s="18"/>
      <c r="IP456" s="18"/>
      <c r="IQ456" s="18"/>
      <c r="IR456" s="18"/>
      <c r="IS456" s="18"/>
      <c r="IT456" s="18"/>
      <c r="IU456" s="18"/>
      <c r="IV456" s="18"/>
      <c r="IW456" s="18"/>
      <c r="IX456" s="18"/>
      <c r="IY456" s="18"/>
      <c r="IZ456" s="18"/>
      <c r="JA456" s="18"/>
      <c r="JB456" s="18"/>
      <c r="JC456" s="18"/>
      <c r="JD456" s="18"/>
      <c r="JE456" s="18"/>
      <c r="JF456" s="18"/>
    </row>
    <row r="457" spans="36:266" x14ac:dyDescent="0.3">
      <c r="AJ457" s="24"/>
      <c r="AK457" s="24"/>
      <c r="AL457" s="20"/>
      <c r="AM457" s="23"/>
      <c r="AN457" s="18"/>
      <c r="AO457" s="24"/>
      <c r="AU457" s="19"/>
      <c r="AV457" s="19"/>
      <c r="AW457" s="71"/>
      <c r="AX457" s="71"/>
      <c r="AY457" s="71"/>
      <c r="BB457" s="25"/>
      <c r="BC457" s="21"/>
      <c r="BG457" s="18"/>
      <c r="BN457" s="22"/>
      <c r="BO457" s="22"/>
      <c r="BP457" s="22"/>
      <c r="BQ457" s="22"/>
      <c r="BR457" s="15"/>
      <c r="CF457" s="15"/>
      <c r="CL457" s="22"/>
      <c r="CM457" s="15"/>
      <c r="CR457" s="22"/>
      <c r="CT457" s="15"/>
      <c r="CW457" s="22"/>
      <c r="DA457" s="15"/>
      <c r="DH457" s="15"/>
      <c r="DJ457" s="22"/>
      <c r="DO457" s="15"/>
      <c r="DV457" s="15"/>
      <c r="EC457" s="15"/>
      <c r="EJ457" s="15"/>
      <c r="EQ457" s="15"/>
      <c r="EX457" s="15"/>
      <c r="FE457" s="15"/>
      <c r="FL457" s="15"/>
      <c r="FS457" s="15"/>
      <c r="FZ457" s="15"/>
      <c r="GG457" s="15"/>
      <c r="GN457" s="15"/>
      <c r="GP457" s="22"/>
      <c r="GQ457" s="22"/>
      <c r="GR457" s="22"/>
      <c r="GS457" s="22"/>
      <c r="GT457" s="22"/>
      <c r="GU457" s="15"/>
      <c r="GV457" s="22"/>
      <c r="GW457" s="22"/>
      <c r="GX457" s="22"/>
      <c r="GY457" s="18"/>
      <c r="GZ457" s="18"/>
      <c r="HA457" s="18"/>
      <c r="HB457" s="18"/>
      <c r="HC457" s="18"/>
      <c r="HD457" s="18"/>
      <c r="HE457" s="18"/>
      <c r="HF457" s="18"/>
      <c r="HG457" s="18"/>
      <c r="HH457" s="18"/>
      <c r="HI457" s="18"/>
      <c r="HJ457" s="18"/>
      <c r="HK457" s="18"/>
      <c r="HL457" s="18"/>
      <c r="HM457" s="18"/>
      <c r="HN457" s="18"/>
      <c r="HO457" s="18"/>
      <c r="HP457" s="18"/>
      <c r="HQ457" s="18"/>
      <c r="HR457" s="18"/>
      <c r="HS457" s="18"/>
      <c r="HT457" s="18"/>
      <c r="HU457" s="18"/>
      <c r="HV457" s="18"/>
      <c r="HW457" s="18"/>
      <c r="HX457" s="18"/>
      <c r="HY457" s="18"/>
      <c r="HZ457" s="18"/>
      <c r="IA457" s="18"/>
      <c r="IB457" s="18"/>
      <c r="IC457" s="18"/>
      <c r="ID457" s="18"/>
      <c r="IE457" s="18"/>
      <c r="IF457" s="18"/>
      <c r="IG457" s="18"/>
      <c r="IH457" s="18"/>
      <c r="II457" s="18"/>
      <c r="IJ457" s="18"/>
      <c r="IK457" s="18"/>
      <c r="IL457" s="18"/>
      <c r="IM457" s="18"/>
      <c r="IN457" s="18"/>
      <c r="IO457" s="18"/>
      <c r="IP457" s="18"/>
      <c r="IQ457" s="18"/>
      <c r="IR457" s="18"/>
      <c r="IS457" s="18"/>
      <c r="IT457" s="18"/>
      <c r="IU457" s="18"/>
      <c r="IV457" s="18"/>
      <c r="IW457" s="18"/>
      <c r="IX457" s="18"/>
      <c r="IY457" s="18"/>
      <c r="IZ457" s="18"/>
      <c r="JA457" s="18"/>
      <c r="JB457" s="18"/>
      <c r="JC457" s="18"/>
      <c r="JD457" s="18"/>
      <c r="JE457" s="18"/>
      <c r="JF457" s="18"/>
    </row>
    <row r="458" spans="36:266" x14ac:dyDescent="0.3">
      <c r="AJ458" s="24"/>
      <c r="AK458" s="24"/>
      <c r="AL458" s="20"/>
      <c r="AM458" s="23"/>
      <c r="AN458" s="18"/>
      <c r="AO458" s="24"/>
      <c r="AU458" s="19"/>
      <c r="AV458" s="19"/>
      <c r="AW458" s="71"/>
      <c r="AX458" s="71"/>
      <c r="AY458" s="71"/>
      <c r="BB458" s="25"/>
      <c r="BC458" s="21"/>
      <c r="BG458" s="18"/>
      <c r="BN458" s="22"/>
      <c r="BO458" s="22"/>
      <c r="BP458" s="22"/>
      <c r="BQ458" s="22"/>
      <c r="BR458" s="15"/>
      <c r="CF458" s="15"/>
      <c r="CL458" s="22"/>
      <c r="CM458" s="15"/>
      <c r="CR458" s="22"/>
      <c r="CT458" s="15"/>
      <c r="CW458" s="22"/>
      <c r="DA458" s="15"/>
      <c r="DH458" s="15"/>
      <c r="DJ458" s="22"/>
      <c r="DO458" s="15"/>
      <c r="DV458" s="15"/>
      <c r="EC458" s="15"/>
      <c r="EJ458" s="15"/>
      <c r="EQ458" s="15"/>
      <c r="EX458" s="15"/>
      <c r="FE458" s="15"/>
      <c r="FL458" s="15"/>
      <c r="FS458" s="15"/>
      <c r="FZ458" s="15"/>
      <c r="GG458" s="15"/>
      <c r="GN458" s="15"/>
      <c r="GP458" s="22"/>
      <c r="GQ458" s="22"/>
      <c r="GR458" s="22"/>
      <c r="GS458" s="22"/>
      <c r="GT458" s="22"/>
      <c r="GU458" s="15"/>
      <c r="GV458" s="22"/>
      <c r="GW458" s="22"/>
      <c r="GX458" s="22"/>
      <c r="GY458" s="18"/>
      <c r="GZ458" s="18"/>
      <c r="HA458" s="18"/>
      <c r="HB458" s="18"/>
      <c r="HC458" s="18"/>
      <c r="HD458" s="18"/>
      <c r="HE458" s="18"/>
      <c r="HF458" s="18"/>
      <c r="HG458" s="18"/>
      <c r="HH458" s="18"/>
      <c r="HI458" s="18"/>
      <c r="HJ458" s="18"/>
      <c r="HK458" s="18"/>
      <c r="HL458" s="18"/>
      <c r="HM458" s="18"/>
      <c r="HN458" s="18"/>
      <c r="HO458" s="18"/>
      <c r="HP458" s="18"/>
      <c r="HQ458" s="18"/>
      <c r="HR458" s="18"/>
      <c r="HS458" s="18"/>
      <c r="HT458" s="18"/>
      <c r="HU458" s="18"/>
      <c r="HV458" s="18"/>
      <c r="HW458" s="18"/>
      <c r="HX458" s="18"/>
      <c r="HY458" s="18"/>
      <c r="HZ458" s="18"/>
      <c r="IA458" s="18"/>
      <c r="IB458" s="18"/>
      <c r="IC458" s="18"/>
      <c r="ID458" s="18"/>
      <c r="IE458" s="18"/>
      <c r="IF458" s="18"/>
      <c r="IG458" s="18"/>
      <c r="IH458" s="18"/>
      <c r="II458" s="18"/>
      <c r="IJ458" s="18"/>
      <c r="IK458" s="18"/>
      <c r="IL458" s="18"/>
      <c r="IM458" s="18"/>
      <c r="IN458" s="18"/>
      <c r="IO458" s="18"/>
      <c r="IP458" s="18"/>
      <c r="IQ458" s="18"/>
      <c r="IR458" s="18"/>
      <c r="IS458" s="18"/>
      <c r="IT458" s="18"/>
      <c r="IU458" s="18"/>
      <c r="IV458" s="18"/>
      <c r="IW458" s="18"/>
      <c r="IX458" s="18"/>
      <c r="IY458" s="18"/>
      <c r="IZ458" s="18"/>
      <c r="JA458" s="18"/>
      <c r="JB458" s="18"/>
      <c r="JC458" s="18"/>
      <c r="JD458" s="18"/>
      <c r="JE458" s="18"/>
      <c r="JF458" s="18"/>
    </row>
    <row r="459" spans="36:266" x14ac:dyDescent="0.3">
      <c r="AJ459" s="24"/>
      <c r="AK459" s="24"/>
      <c r="AL459" s="20"/>
      <c r="AM459" s="23"/>
      <c r="AN459" s="18"/>
      <c r="AO459" s="24"/>
      <c r="AU459" s="19"/>
      <c r="AV459" s="19"/>
      <c r="AW459" s="71"/>
      <c r="AX459" s="71"/>
      <c r="AY459" s="71"/>
      <c r="BB459" s="25"/>
      <c r="BC459" s="21"/>
      <c r="BG459" s="18"/>
      <c r="BN459" s="22"/>
      <c r="BO459" s="22"/>
      <c r="BP459" s="22"/>
      <c r="BQ459" s="22"/>
      <c r="BR459" s="15"/>
      <c r="CF459" s="15"/>
      <c r="CL459" s="22"/>
      <c r="CM459" s="15"/>
      <c r="CR459" s="22"/>
      <c r="CT459" s="15"/>
      <c r="CW459" s="22"/>
      <c r="DA459" s="15"/>
      <c r="DH459" s="15"/>
      <c r="DJ459" s="22"/>
      <c r="DO459" s="15"/>
      <c r="DV459" s="15"/>
      <c r="EC459" s="15"/>
      <c r="EJ459" s="15"/>
      <c r="EQ459" s="15"/>
      <c r="EX459" s="15"/>
      <c r="FE459" s="15"/>
      <c r="FL459" s="15"/>
      <c r="FS459" s="15"/>
      <c r="FZ459" s="15"/>
      <c r="GG459" s="15"/>
      <c r="GN459" s="15"/>
      <c r="GP459" s="22"/>
      <c r="GQ459" s="22"/>
      <c r="GR459" s="22"/>
      <c r="GS459" s="22"/>
      <c r="GT459" s="22"/>
      <c r="GU459" s="15"/>
      <c r="GV459" s="22"/>
      <c r="GW459" s="22"/>
      <c r="GX459" s="22"/>
      <c r="GY459" s="18"/>
      <c r="GZ459" s="18"/>
      <c r="HA459" s="18"/>
      <c r="HB459" s="18"/>
      <c r="HC459" s="18"/>
      <c r="HD459" s="18"/>
      <c r="HE459" s="18"/>
      <c r="HF459" s="18"/>
      <c r="HG459" s="18"/>
      <c r="HH459" s="18"/>
      <c r="HI459" s="18"/>
      <c r="HJ459" s="18"/>
      <c r="HK459" s="18"/>
      <c r="HL459" s="18"/>
      <c r="HM459" s="18"/>
      <c r="HN459" s="18"/>
      <c r="HO459" s="18"/>
      <c r="HP459" s="18"/>
      <c r="HQ459" s="18"/>
      <c r="HR459" s="18"/>
      <c r="HS459" s="18"/>
      <c r="HT459" s="18"/>
      <c r="HU459" s="18"/>
      <c r="HV459" s="18"/>
      <c r="HW459" s="18"/>
      <c r="HX459" s="18"/>
      <c r="HY459" s="18"/>
      <c r="HZ459" s="18"/>
      <c r="IA459" s="18"/>
      <c r="IB459" s="18"/>
      <c r="IC459" s="18"/>
      <c r="ID459" s="18"/>
      <c r="IE459" s="18"/>
      <c r="IF459" s="18"/>
      <c r="IG459" s="18"/>
      <c r="IH459" s="18"/>
      <c r="II459" s="18"/>
      <c r="IJ459" s="18"/>
      <c r="IK459" s="18"/>
      <c r="IL459" s="18"/>
      <c r="IM459" s="18"/>
      <c r="IN459" s="18"/>
      <c r="IO459" s="18"/>
      <c r="IP459" s="18"/>
      <c r="IQ459" s="18"/>
      <c r="IR459" s="18"/>
      <c r="IS459" s="18"/>
      <c r="IT459" s="18"/>
      <c r="IU459" s="18"/>
      <c r="IV459" s="18"/>
      <c r="IW459" s="18"/>
      <c r="IX459" s="18"/>
      <c r="IY459" s="18"/>
      <c r="IZ459" s="18"/>
      <c r="JA459" s="18"/>
      <c r="JB459" s="18"/>
      <c r="JC459" s="18"/>
      <c r="JD459" s="18"/>
      <c r="JE459" s="18"/>
      <c r="JF459" s="18"/>
    </row>
    <row r="460" spans="36:266" x14ac:dyDescent="0.3">
      <c r="AJ460" s="24"/>
      <c r="AK460" s="24"/>
      <c r="AL460" s="20"/>
      <c r="AM460" s="23"/>
      <c r="AN460" s="18"/>
      <c r="AO460" s="24"/>
      <c r="AU460" s="19"/>
      <c r="AV460" s="19"/>
      <c r="AW460" s="71"/>
      <c r="AX460" s="71"/>
      <c r="AY460" s="71"/>
      <c r="BB460" s="25"/>
      <c r="BC460" s="21"/>
      <c r="BG460" s="18"/>
      <c r="BN460" s="22"/>
      <c r="BO460" s="22"/>
      <c r="BP460" s="22"/>
      <c r="BQ460" s="22"/>
      <c r="BR460" s="15"/>
      <c r="CF460" s="15"/>
      <c r="CL460" s="22"/>
      <c r="CM460" s="15"/>
      <c r="CR460" s="22"/>
      <c r="CT460" s="15"/>
      <c r="CW460" s="22"/>
      <c r="DA460" s="15"/>
      <c r="DH460" s="15"/>
      <c r="DJ460" s="22"/>
      <c r="DO460" s="15"/>
      <c r="DV460" s="15"/>
      <c r="EC460" s="15"/>
      <c r="EJ460" s="15"/>
      <c r="EQ460" s="15"/>
      <c r="EX460" s="15"/>
      <c r="FE460" s="15"/>
      <c r="FL460" s="15"/>
      <c r="FS460" s="15"/>
      <c r="FZ460" s="15"/>
      <c r="GG460" s="15"/>
      <c r="GN460" s="15"/>
      <c r="GP460" s="22"/>
      <c r="GQ460" s="22"/>
      <c r="GR460" s="22"/>
      <c r="GS460" s="22"/>
      <c r="GT460" s="22"/>
      <c r="GU460" s="15"/>
      <c r="GV460" s="22"/>
      <c r="GW460" s="22"/>
      <c r="GX460" s="22"/>
      <c r="GY460" s="18"/>
      <c r="GZ460" s="18"/>
      <c r="HA460" s="18"/>
      <c r="HB460" s="18"/>
      <c r="HC460" s="18"/>
      <c r="HD460" s="18"/>
      <c r="HE460" s="18"/>
      <c r="HF460" s="18"/>
      <c r="HG460" s="18"/>
      <c r="HH460" s="18"/>
      <c r="HI460" s="18"/>
      <c r="HJ460" s="18"/>
      <c r="HK460" s="18"/>
      <c r="HL460" s="18"/>
      <c r="HM460" s="18"/>
      <c r="HN460" s="18"/>
      <c r="HO460" s="18"/>
      <c r="HP460" s="18"/>
      <c r="HQ460" s="18"/>
      <c r="HR460" s="18"/>
      <c r="HS460" s="18"/>
      <c r="HT460" s="18"/>
      <c r="HU460" s="18"/>
      <c r="HV460" s="18"/>
      <c r="HW460" s="18"/>
      <c r="HX460" s="18"/>
      <c r="HY460" s="18"/>
      <c r="HZ460" s="18"/>
      <c r="IA460" s="18"/>
      <c r="IB460" s="18"/>
      <c r="IC460" s="18"/>
      <c r="ID460" s="18"/>
      <c r="IE460" s="18"/>
      <c r="IF460" s="18"/>
      <c r="IG460" s="18"/>
      <c r="IH460" s="18"/>
      <c r="II460" s="18"/>
      <c r="IJ460" s="18"/>
      <c r="IK460" s="18"/>
      <c r="IL460" s="18"/>
      <c r="IM460" s="18"/>
      <c r="IN460" s="18"/>
      <c r="IO460" s="18"/>
      <c r="IP460" s="18"/>
      <c r="IQ460" s="18"/>
      <c r="IR460" s="18"/>
      <c r="IS460" s="18"/>
      <c r="IT460" s="18"/>
      <c r="IU460" s="18"/>
      <c r="IV460" s="18"/>
      <c r="IW460" s="18"/>
      <c r="IX460" s="18"/>
      <c r="IY460" s="18"/>
      <c r="IZ460" s="18"/>
      <c r="JA460" s="18"/>
      <c r="JB460" s="18"/>
      <c r="JC460" s="18"/>
      <c r="JD460" s="18"/>
      <c r="JE460" s="18"/>
      <c r="JF460" s="18"/>
    </row>
    <row r="461" spans="36:266" x14ac:dyDescent="0.3">
      <c r="AJ461" s="24"/>
      <c r="AK461" s="24"/>
      <c r="AL461" s="20"/>
      <c r="AM461" s="23"/>
      <c r="AN461" s="18"/>
      <c r="AO461" s="24"/>
      <c r="AU461" s="19"/>
      <c r="AV461" s="19"/>
      <c r="AW461" s="71"/>
      <c r="AX461" s="71"/>
      <c r="AY461" s="71"/>
      <c r="BB461" s="25"/>
      <c r="BC461" s="21"/>
      <c r="BG461" s="18"/>
      <c r="BN461" s="22"/>
      <c r="BO461" s="22"/>
      <c r="BP461" s="22"/>
      <c r="BQ461" s="22"/>
      <c r="BR461" s="15"/>
      <c r="CF461" s="15"/>
      <c r="CL461" s="22"/>
      <c r="CM461" s="15"/>
      <c r="CR461" s="22"/>
      <c r="CT461" s="15"/>
      <c r="CW461" s="22"/>
      <c r="DA461" s="15"/>
      <c r="DH461" s="15"/>
      <c r="DJ461" s="22"/>
      <c r="DO461" s="15"/>
      <c r="DV461" s="15"/>
      <c r="EC461" s="15"/>
      <c r="EJ461" s="15"/>
      <c r="EQ461" s="15"/>
      <c r="EX461" s="15"/>
      <c r="FE461" s="15"/>
      <c r="FL461" s="15"/>
      <c r="FS461" s="15"/>
      <c r="FZ461" s="15"/>
      <c r="GG461" s="15"/>
      <c r="GN461" s="15"/>
      <c r="GP461" s="22"/>
      <c r="GQ461" s="22"/>
      <c r="GR461" s="22"/>
      <c r="GS461" s="22"/>
      <c r="GT461" s="22"/>
      <c r="GU461" s="15"/>
      <c r="GV461" s="22"/>
      <c r="GW461" s="22"/>
      <c r="GX461" s="22"/>
      <c r="GY461" s="18"/>
      <c r="GZ461" s="18"/>
      <c r="HA461" s="18"/>
      <c r="HB461" s="18"/>
      <c r="HC461" s="18"/>
      <c r="HD461" s="18"/>
      <c r="HE461" s="18"/>
      <c r="HF461" s="18"/>
      <c r="HG461" s="18"/>
      <c r="HH461" s="18"/>
      <c r="HI461" s="18"/>
      <c r="HJ461" s="18"/>
      <c r="HK461" s="18"/>
      <c r="HL461" s="18"/>
      <c r="HM461" s="18"/>
      <c r="HN461" s="18"/>
      <c r="HO461" s="18"/>
      <c r="HP461" s="18"/>
      <c r="HQ461" s="18"/>
      <c r="HR461" s="18"/>
      <c r="HS461" s="18"/>
      <c r="HT461" s="18"/>
      <c r="HU461" s="18"/>
      <c r="HV461" s="18"/>
      <c r="HW461" s="18"/>
      <c r="HX461" s="18"/>
      <c r="HY461" s="18"/>
      <c r="HZ461" s="18"/>
      <c r="IA461" s="18"/>
      <c r="IB461" s="18"/>
      <c r="IC461" s="18"/>
      <c r="ID461" s="18"/>
      <c r="IE461" s="18"/>
      <c r="IF461" s="18"/>
      <c r="IG461" s="18"/>
      <c r="IH461" s="18"/>
      <c r="II461" s="18"/>
      <c r="IJ461" s="18"/>
      <c r="IK461" s="18"/>
      <c r="IL461" s="18"/>
      <c r="IM461" s="18"/>
      <c r="IN461" s="18"/>
      <c r="IO461" s="18"/>
      <c r="IP461" s="18"/>
      <c r="IQ461" s="18"/>
      <c r="IR461" s="18"/>
      <c r="IS461" s="18"/>
      <c r="IT461" s="18"/>
      <c r="IU461" s="18"/>
      <c r="IV461" s="18"/>
      <c r="IW461" s="18"/>
      <c r="IX461" s="18"/>
      <c r="IY461" s="18"/>
      <c r="IZ461" s="18"/>
      <c r="JA461" s="18"/>
      <c r="JB461" s="18"/>
      <c r="JC461" s="18"/>
      <c r="JD461" s="18"/>
      <c r="JE461" s="18"/>
      <c r="JF461" s="18"/>
    </row>
    <row r="462" spans="36:266" x14ac:dyDescent="0.3">
      <c r="AJ462" s="24"/>
      <c r="AK462" s="24"/>
      <c r="AL462" s="20"/>
      <c r="AM462" s="23"/>
      <c r="AN462" s="18"/>
      <c r="AO462" s="24"/>
      <c r="AU462" s="19"/>
      <c r="AV462" s="19"/>
      <c r="AW462" s="71"/>
      <c r="AX462" s="71"/>
      <c r="AY462" s="71"/>
      <c r="BB462" s="25"/>
      <c r="BC462" s="21"/>
      <c r="BG462" s="18"/>
      <c r="BN462" s="22"/>
      <c r="BO462" s="22"/>
      <c r="BP462" s="22"/>
      <c r="BQ462" s="22"/>
      <c r="BR462" s="15"/>
      <c r="CF462" s="15"/>
      <c r="CL462" s="22"/>
      <c r="CM462" s="15"/>
      <c r="CR462" s="22"/>
      <c r="CT462" s="15"/>
      <c r="CW462" s="22"/>
      <c r="DA462" s="15"/>
      <c r="DH462" s="15"/>
      <c r="DJ462" s="22"/>
      <c r="DO462" s="15"/>
      <c r="DV462" s="15"/>
      <c r="EC462" s="15"/>
      <c r="EJ462" s="15"/>
      <c r="EQ462" s="15"/>
      <c r="EX462" s="15"/>
      <c r="FE462" s="15"/>
      <c r="FL462" s="15"/>
      <c r="FS462" s="15"/>
      <c r="FZ462" s="15"/>
      <c r="GG462" s="15"/>
      <c r="GN462" s="15"/>
      <c r="GP462" s="22"/>
      <c r="GQ462" s="22"/>
      <c r="GR462" s="22"/>
      <c r="GS462" s="22"/>
      <c r="GT462" s="22"/>
      <c r="GU462" s="15"/>
      <c r="GV462" s="22"/>
      <c r="GW462" s="22"/>
      <c r="GX462" s="22"/>
      <c r="GY462" s="18"/>
      <c r="GZ462" s="18"/>
      <c r="HA462" s="18"/>
      <c r="HB462" s="18"/>
      <c r="HC462" s="18"/>
      <c r="HD462" s="18"/>
      <c r="HE462" s="18"/>
      <c r="HF462" s="18"/>
      <c r="HG462" s="18"/>
      <c r="HH462" s="18"/>
      <c r="HI462" s="18"/>
      <c r="HJ462" s="18"/>
      <c r="HK462" s="18"/>
      <c r="HL462" s="18"/>
      <c r="HM462" s="18"/>
      <c r="HN462" s="18"/>
      <c r="HO462" s="18"/>
      <c r="HP462" s="18"/>
      <c r="HQ462" s="18"/>
      <c r="HR462" s="18"/>
      <c r="HS462" s="18"/>
      <c r="HT462" s="18"/>
      <c r="HU462" s="18"/>
      <c r="HV462" s="18"/>
      <c r="HW462" s="18"/>
      <c r="HX462" s="18"/>
      <c r="HY462" s="18"/>
      <c r="HZ462" s="18"/>
      <c r="IA462" s="18"/>
      <c r="IB462" s="18"/>
      <c r="IC462" s="18"/>
      <c r="ID462" s="18"/>
      <c r="IE462" s="18"/>
      <c r="IF462" s="18"/>
      <c r="IG462" s="18"/>
      <c r="IH462" s="18"/>
      <c r="II462" s="18"/>
      <c r="IJ462" s="18"/>
      <c r="IK462" s="18"/>
      <c r="IL462" s="18"/>
      <c r="IM462" s="18"/>
      <c r="IN462" s="18"/>
      <c r="IO462" s="18"/>
      <c r="IP462" s="18"/>
      <c r="IQ462" s="18"/>
      <c r="IR462" s="18"/>
      <c r="IS462" s="18"/>
      <c r="IT462" s="18"/>
      <c r="IU462" s="18"/>
      <c r="IV462" s="18"/>
      <c r="IW462" s="18"/>
      <c r="IX462" s="18"/>
      <c r="IY462" s="18"/>
      <c r="IZ462" s="18"/>
      <c r="JA462" s="18"/>
      <c r="JB462" s="18"/>
      <c r="JC462" s="18"/>
      <c r="JD462" s="18"/>
      <c r="JE462" s="18"/>
      <c r="JF462" s="18"/>
    </row>
    <row r="463" spans="36:266" x14ac:dyDescent="0.3">
      <c r="AJ463" s="24"/>
      <c r="AK463" s="24"/>
      <c r="AL463" s="20"/>
      <c r="AM463" s="23"/>
      <c r="AN463" s="18"/>
      <c r="AO463" s="24"/>
      <c r="AU463" s="19"/>
      <c r="AV463" s="19"/>
      <c r="AW463" s="71"/>
      <c r="AX463" s="71"/>
      <c r="AY463" s="71"/>
      <c r="BB463" s="25"/>
      <c r="BC463" s="21"/>
      <c r="BG463" s="18"/>
      <c r="BN463" s="22"/>
      <c r="BO463" s="22"/>
      <c r="BP463" s="22"/>
      <c r="BQ463" s="22"/>
      <c r="BR463" s="15"/>
      <c r="CF463" s="15"/>
      <c r="CL463" s="22"/>
      <c r="CM463" s="15"/>
      <c r="CR463" s="22"/>
      <c r="CT463" s="15"/>
      <c r="CW463" s="22"/>
      <c r="DA463" s="15"/>
      <c r="DH463" s="15"/>
      <c r="DJ463" s="22"/>
      <c r="DO463" s="15"/>
      <c r="DV463" s="15"/>
      <c r="EC463" s="15"/>
      <c r="EJ463" s="15"/>
      <c r="EQ463" s="15"/>
      <c r="EX463" s="15"/>
      <c r="FE463" s="15"/>
      <c r="FL463" s="15"/>
      <c r="FS463" s="15"/>
      <c r="FZ463" s="15"/>
      <c r="GG463" s="15"/>
      <c r="GN463" s="15"/>
      <c r="GP463" s="22"/>
      <c r="GQ463" s="22"/>
      <c r="GR463" s="22"/>
      <c r="GS463" s="22"/>
      <c r="GT463" s="22"/>
      <c r="GU463" s="15"/>
      <c r="GV463" s="22"/>
      <c r="GW463" s="22"/>
      <c r="GX463" s="22"/>
      <c r="GY463" s="18"/>
      <c r="GZ463" s="18"/>
      <c r="HA463" s="18"/>
      <c r="HB463" s="18"/>
      <c r="HC463" s="18"/>
      <c r="HD463" s="18"/>
      <c r="HE463" s="18"/>
      <c r="HF463" s="18"/>
      <c r="HG463" s="18"/>
      <c r="HH463" s="18"/>
      <c r="HI463" s="18"/>
      <c r="HJ463" s="18"/>
      <c r="HK463" s="18"/>
      <c r="HL463" s="18"/>
      <c r="HM463" s="18"/>
      <c r="HN463" s="18"/>
      <c r="HO463" s="18"/>
      <c r="HP463" s="18"/>
      <c r="HQ463" s="18"/>
      <c r="HR463" s="18"/>
      <c r="HS463" s="18"/>
      <c r="HT463" s="18"/>
      <c r="HU463" s="18"/>
      <c r="HV463" s="18"/>
      <c r="HW463" s="18"/>
      <c r="HX463" s="18"/>
      <c r="HY463" s="18"/>
      <c r="HZ463" s="18"/>
      <c r="IA463" s="18"/>
      <c r="IB463" s="18"/>
      <c r="IC463" s="18"/>
      <c r="ID463" s="18"/>
      <c r="IE463" s="18"/>
      <c r="IF463" s="18"/>
      <c r="IG463" s="18"/>
      <c r="IH463" s="18"/>
      <c r="II463" s="18"/>
      <c r="IJ463" s="18"/>
      <c r="IK463" s="18"/>
      <c r="IL463" s="18"/>
      <c r="IM463" s="18"/>
      <c r="IN463" s="18"/>
      <c r="IO463" s="18"/>
      <c r="IP463" s="18"/>
      <c r="IQ463" s="18"/>
      <c r="IR463" s="18"/>
      <c r="IS463" s="18"/>
      <c r="IT463" s="18"/>
      <c r="IU463" s="18"/>
      <c r="IV463" s="18"/>
      <c r="IW463" s="18"/>
      <c r="IX463" s="18"/>
      <c r="IY463" s="18"/>
      <c r="IZ463" s="18"/>
      <c r="JA463" s="18"/>
      <c r="JB463" s="18"/>
      <c r="JC463" s="18"/>
      <c r="JD463" s="18"/>
      <c r="JE463" s="18"/>
      <c r="JF463" s="18"/>
    </row>
    <row r="464" spans="36:266" x14ac:dyDescent="0.3">
      <c r="AJ464" s="24"/>
      <c r="AK464" s="24"/>
      <c r="AL464" s="20"/>
      <c r="AM464" s="23"/>
      <c r="AN464" s="18"/>
      <c r="AO464" s="24"/>
      <c r="AU464" s="19"/>
      <c r="AV464" s="19"/>
      <c r="AW464" s="71"/>
      <c r="AX464" s="71"/>
      <c r="AY464" s="71"/>
      <c r="BB464" s="25"/>
      <c r="BC464" s="21"/>
      <c r="BG464" s="18"/>
      <c r="BN464" s="22"/>
      <c r="BO464" s="22"/>
      <c r="BP464" s="22"/>
      <c r="BQ464" s="22"/>
      <c r="BR464" s="15"/>
      <c r="CF464" s="15"/>
      <c r="CL464" s="22"/>
      <c r="CM464" s="15"/>
      <c r="CR464" s="22"/>
      <c r="CT464" s="15"/>
      <c r="CW464" s="22"/>
      <c r="DA464" s="15"/>
      <c r="DH464" s="15"/>
      <c r="DJ464" s="22"/>
      <c r="DO464" s="15"/>
      <c r="DV464" s="15"/>
      <c r="EC464" s="15"/>
      <c r="EJ464" s="15"/>
      <c r="EQ464" s="15"/>
      <c r="EX464" s="15"/>
      <c r="FE464" s="15"/>
      <c r="FL464" s="15"/>
      <c r="FS464" s="15"/>
      <c r="FZ464" s="15"/>
      <c r="GG464" s="15"/>
      <c r="GN464" s="15"/>
      <c r="GP464" s="22"/>
      <c r="GQ464" s="22"/>
      <c r="GR464" s="22"/>
      <c r="GS464" s="22"/>
      <c r="GT464" s="22"/>
      <c r="GU464" s="15"/>
      <c r="GV464" s="22"/>
      <c r="GW464" s="22"/>
      <c r="GX464" s="22"/>
      <c r="GY464" s="18"/>
      <c r="GZ464" s="18"/>
      <c r="HA464" s="18"/>
      <c r="HB464" s="18"/>
      <c r="HC464" s="18"/>
      <c r="HD464" s="18"/>
      <c r="HE464" s="18"/>
      <c r="HF464" s="18"/>
      <c r="HG464" s="18"/>
      <c r="HH464" s="18"/>
      <c r="HI464" s="18"/>
      <c r="HJ464" s="18"/>
      <c r="HK464" s="18"/>
      <c r="HL464" s="18"/>
      <c r="HM464" s="18"/>
      <c r="HN464" s="18"/>
      <c r="HO464" s="18"/>
      <c r="HP464" s="18"/>
      <c r="HQ464" s="18"/>
      <c r="HR464" s="18"/>
      <c r="HS464" s="18"/>
      <c r="HT464" s="18"/>
      <c r="HU464" s="18"/>
      <c r="HV464" s="18"/>
      <c r="HW464" s="18"/>
      <c r="HX464" s="18"/>
      <c r="HY464" s="18"/>
      <c r="HZ464" s="18"/>
      <c r="IA464" s="18"/>
      <c r="IB464" s="18"/>
      <c r="IC464" s="18"/>
      <c r="ID464" s="18"/>
      <c r="IE464" s="18"/>
      <c r="IF464" s="18"/>
      <c r="IG464" s="18"/>
      <c r="IH464" s="18"/>
      <c r="II464" s="18"/>
      <c r="IJ464" s="18"/>
      <c r="IK464" s="18"/>
      <c r="IL464" s="18"/>
      <c r="IM464" s="18"/>
      <c r="IN464" s="18"/>
      <c r="IO464" s="18"/>
      <c r="IP464" s="18"/>
      <c r="IQ464" s="18"/>
      <c r="IR464" s="18"/>
      <c r="IS464" s="18"/>
      <c r="IT464" s="18"/>
      <c r="IU464" s="18"/>
      <c r="IV464" s="18"/>
      <c r="IW464" s="18"/>
      <c r="IX464" s="18"/>
      <c r="IY464" s="18"/>
      <c r="IZ464" s="18"/>
      <c r="JA464" s="18"/>
      <c r="JB464" s="18"/>
      <c r="JC464" s="18"/>
      <c r="JD464" s="18"/>
      <c r="JE464" s="18"/>
      <c r="JF464" s="18"/>
    </row>
    <row r="465" spans="36:266" x14ac:dyDescent="0.3">
      <c r="AJ465" s="24"/>
      <c r="AK465" s="24"/>
      <c r="AL465" s="20"/>
      <c r="AM465" s="23"/>
      <c r="AN465" s="18"/>
      <c r="AO465" s="24"/>
      <c r="AU465" s="19"/>
      <c r="AV465" s="19"/>
      <c r="AW465" s="71"/>
      <c r="AX465" s="71"/>
      <c r="AY465" s="71"/>
      <c r="BB465" s="25"/>
      <c r="BC465" s="21"/>
      <c r="BG465" s="18"/>
      <c r="BN465" s="22"/>
      <c r="BO465" s="22"/>
      <c r="BP465" s="22"/>
      <c r="BQ465" s="22"/>
      <c r="BR465" s="15"/>
      <c r="CF465" s="15"/>
      <c r="CL465" s="22"/>
      <c r="CM465" s="15"/>
      <c r="CR465" s="22"/>
      <c r="CT465" s="15"/>
      <c r="CW465" s="22"/>
      <c r="DA465" s="15"/>
      <c r="DH465" s="15"/>
      <c r="DJ465" s="22"/>
      <c r="DO465" s="15"/>
      <c r="DV465" s="15"/>
      <c r="EC465" s="15"/>
      <c r="EJ465" s="15"/>
      <c r="EQ465" s="15"/>
      <c r="EX465" s="15"/>
      <c r="FE465" s="15"/>
      <c r="FL465" s="15"/>
      <c r="FS465" s="15"/>
      <c r="FZ465" s="15"/>
      <c r="GG465" s="15"/>
      <c r="GN465" s="15"/>
      <c r="GP465" s="22"/>
      <c r="GQ465" s="22"/>
      <c r="GR465" s="22"/>
      <c r="GS465" s="22"/>
      <c r="GT465" s="22"/>
      <c r="GU465" s="15"/>
      <c r="GV465" s="22"/>
      <c r="GW465" s="22"/>
      <c r="GX465" s="22"/>
      <c r="GY465" s="18"/>
      <c r="GZ465" s="18"/>
      <c r="HA465" s="18"/>
      <c r="HB465" s="18"/>
      <c r="HC465" s="18"/>
      <c r="HD465" s="18"/>
      <c r="HE465" s="18"/>
      <c r="HF465" s="18"/>
      <c r="HG465" s="18"/>
      <c r="HH465" s="18"/>
      <c r="HI465" s="18"/>
      <c r="HJ465" s="18"/>
      <c r="HK465" s="18"/>
      <c r="HL465" s="18"/>
      <c r="HM465" s="18"/>
      <c r="HN465" s="18"/>
      <c r="HO465" s="18"/>
      <c r="HP465" s="18"/>
      <c r="HQ465" s="18"/>
      <c r="HR465" s="18"/>
      <c r="HS465" s="18"/>
      <c r="HT465" s="18"/>
      <c r="HU465" s="18"/>
      <c r="HV465" s="18"/>
      <c r="HW465" s="18"/>
      <c r="HX465" s="18"/>
      <c r="HY465" s="18"/>
      <c r="HZ465" s="18"/>
      <c r="IA465" s="18"/>
      <c r="IB465" s="18"/>
      <c r="IC465" s="18"/>
      <c r="ID465" s="18"/>
      <c r="IE465" s="18"/>
      <c r="IF465" s="18"/>
      <c r="IG465" s="18"/>
      <c r="IH465" s="18"/>
      <c r="II465" s="18"/>
      <c r="IJ465" s="18"/>
      <c r="IK465" s="18"/>
      <c r="IL465" s="18"/>
      <c r="IM465" s="18"/>
      <c r="IN465" s="18"/>
      <c r="IO465" s="18"/>
      <c r="IP465" s="18"/>
      <c r="IQ465" s="18"/>
      <c r="IR465" s="18"/>
      <c r="IS465" s="18"/>
      <c r="IT465" s="18"/>
      <c r="IU465" s="18"/>
      <c r="IV465" s="18"/>
      <c r="IW465" s="18"/>
      <c r="IX465" s="18"/>
      <c r="IY465" s="18"/>
      <c r="IZ465" s="18"/>
      <c r="JA465" s="18"/>
      <c r="JB465" s="18"/>
      <c r="JC465" s="18"/>
      <c r="JD465" s="18"/>
      <c r="JE465" s="18"/>
      <c r="JF465" s="18"/>
    </row>
    <row r="466" spans="36:266" x14ac:dyDescent="0.3">
      <c r="AJ466" s="24"/>
      <c r="AK466" s="24"/>
      <c r="AL466" s="20"/>
      <c r="AM466" s="23"/>
      <c r="AN466" s="18"/>
      <c r="AO466" s="24"/>
      <c r="AU466" s="19"/>
      <c r="AV466" s="19"/>
      <c r="AW466" s="71"/>
      <c r="AX466" s="71"/>
      <c r="AY466" s="71"/>
      <c r="BB466" s="25"/>
      <c r="BC466" s="21"/>
      <c r="BG466" s="18"/>
      <c r="BN466" s="22"/>
      <c r="BO466" s="22"/>
      <c r="BP466" s="22"/>
      <c r="BQ466" s="22"/>
      <c r="BR466" s="15"/>
      <c r="CF466" s="15"/>
      <c r="CL466" s="22"/>
      <c r="CM466" s="15"/>
      <c r="CR466" s="22"/>
      <c r="CT466" s="15"/>
      <c r="CW466" s="22"/>
      <c r="DA466" s="15"/>
      <c r="DH466" s="15"/>
      <c r="DJ466" s="22"/>
      <c r="DO466" s="15"/>
      <c r="DV466" s="15"/>
      <c r="EC466" s="15"/>
      <c r="EJ466" s="15"/>
      <c r="EQ466" s="15"/>
      <c r="EX466" s="15"/>
      <c r="FE466" s="15"/>
      <c r="FL466" s="15"/>
      <c r="FS466" s="15"/>
      <c r="FZ466" s="15"/>
      <c r="GG466" s="15"/>
      <c r="GN466" s="15"/>
      <c r="GP466" s="22"/>
      <c r="GQ466" s="22"/>
      <c r="GR466" s="22"/>
      <c r="GS466" s="22"/>
      <c r="GT466" s="22"/>
      <c r="GU466" s="15"/>
      <c r="GV466" s="22"/>
      <c r="GW466" s="22"/>
      <c r="GX466" s="22"/>
      <c r="GY466" s="18"/>
      <c r="GZ466" s="18"/>
      <c r="HA466" s="18"/>
      <c r="HB466" s="18"/>
      <c r="HC466" s="18"/>
      <c r="HD466" s="18"/>
      <c r="HE466" s="18"/>
      <c r="HF466" s="18"/>
      <c r="HG466" s="18"/>
      <c r="HH466" s="18"/>
      <c r="HI466" s="18"/>
      <c r="HJ466" s="18"/>
      <c r="HK466" s="18"/>
      <c r="HL466" s="18"/>
      <c r="HM466" s="18"/>
      <c r="HN466" s="18"/>
      <c r="HO466" s="18"/>
      <c r="HP466" s="18"/>
      <c r="HQ466" s="18"/>
      <c r="HR466" s="18"/>
      <c r="HS466" s="18"/>
      <c r="HT466" s="18"/>
      <c r="HU466" s="18"/>
      <c r="HV466" s="18"/>
      <c r="HW466" s="18"/>
      <c r="HX466" s="18"/>
      <c r="HY466" s="18"/>
      <c r="HZ466" s="18"/>
      <c r="IA466" s="18"/>
      <c r="IB466" s="18"/>
      <c r="IC466" s="18"/>
      <c r="ID466" s="18"/>
      <c r="IE466" s="18"/>
      <c r="IF466" s="18"/>
      <c r="IG466" s="18"/>
      <c r="IH466" s="18"/>
      <c r="II466" s="18"/>
      <c r="IJ466" s="18"/>
      <c r="IK466" s="18"/>
      <c r="IL466" s="18"/>
      <c r="IM466" s="18"/>
      <c r="IN466" s="18"/>
      <c r="IO466" s="18"/>
      <c r="IP466" s="18"/>
      <c r="IQ466" s="18"/>
      <c r="IR466" s="18"/>
      <c r="IS466" s="18"/>
      <c r="IT466" s="18"/>
      <c r="IU466" s="18"/>
      <c r="IV466" s="18"/>
      <c r="IW466" s="18"/>
      <c r="IX466" s="18"/>
      <c r="IY466" s="18"/>
      <c r="IZ466" s="18"/>
      <c r="JA466" s="18"/>
      <c r="JB466" s="18"/>
      <c r="JC466" s="18"/>
      <c r="JD466" s="18"/>
      <c r="JE466" s="18"/>
      <c r="JF466" s="18"/>
    </row>
    <row r="467" spans="36:266" x14ac:dyDescent="0.3">
      <c r="AJ467" s="24"/>
      <c r="AK467" s="24"/>
      <c r="AL467" s="20"/>
      <c r="AM467" s="23"/>
      <c r="AN467" s="18"/>
      <c r="AO467" s="24"/>
      <c r="AU467" s="19"/>
      <c r="AV467" s="19"/>
      <c r="AW467" s="71"/>
      <c r="AX467" s="71"/>
      <c r="AY467" s="71"/>
      <c r="BB467" s="25"/>
      <c r="BC467" s="21"/>
      <c r="BG467" s="18"/>
      <c r="BN467" s="22"/>
      <c r="BO467" s="22"/>
      <c r="BP467" s="22"/>
      <c r="BQ467" s="22"/>
      <c r="BR467" s="15"/>
      <c r="CF467" s="15"/>
      <c r="CL467" s="22"/>
      <c r="CM467" s="15"/>
      <c r="CR467" s="22"/>
      <c r="CT467" s="15"/>
      <c r="CW467" s="22"/>
      <c r="DA467" s="15"/>
      <c r="DH467" s="15"/>
      <c r="DJ467" s="22"/>
      <c r="DO467" s="15"/>
      <c r="DV467" s="15"/>
      <c r="EC467" s="15"/>
      <c r="EJ467" s="15"/>
      <c r="EQ467" s="15"/>
      <c r="EX467" s="15"/>
      <c r="FE467" s="15"/>
      <c r="FL467" s="15"/>
      <c r="FS467" s="15"/>
      <c r="FZ467" s="15"/>
      <c r="GG467" s="15"/>
      <c r="GN467" s="15"/>
      <c r="GP467" s="22"/>
      <c r="GQ467" s="22"/>
      <c r="GR467" s="22"/>
      <c r="GS467" s="22"/>
      <c r="GT467" s="22"/>
      <c r="GU467" s="15"/>
      <c r="GV467" s="22"/>
      <c r="GW467" s="22"/>
      <c r="GX467" s="22"/>
      <c r="GY467" s="18"/>
      <c r="GZ467" s="18"/>
      <c r="HA467" s="18"/>
      <c r="HB467" s="18"/>
      <c r="HC467" s="18"/>
      <c r="HD467" s="18"/>
      <c r="HE467" s="18"/>
      <c r="HF467" s="18"/>
      <c r="HG467" s="18"/>
      <c r="HH467" s="18"/>
      <c r="HI467" s="18"/>
      <c r="HJ467" s="18"/>
      <c r="HK467" s="18"/>
      <c r="HL467" s="18"/>
      <c r="HM467" s="18"/>
      <c r="HN467" s="18"/>
      <c r="HO467" s="18"/>
      <c r="HP467" s="18"/>
      <c r="HQ467" s="18"/>
      <c r="HR467" s="18"/>
      <c r="HS467" s="18"/>
      <c r="HT467" s="18"/>
      <c r="HU467" s="18"/>
      <c r="HV467" s="18"/>
      <c r="HW467" s="18"/>
      <c r="HX467" s="18"/>
      <c r="HY467" s="18"/>
      <c r="HZ467" s="18"/>
      <c r="IA467" s="18"/>
      <c r="IB467" s="18"/>
      <c r="IC467" s="18"/>
      <c r="ID467" s="18"/>
      <c r="IE467" s="18"/>
      <c r="IF467" s="18"/>
      <c r="IG467" s="18"/>
      <c r="IH467" s="18"/>
      <c r="II467" s="18"/>
      <c r="IJ467" s="18"/>
      <c r="IK467" s="18"/>
      <c r="IL467" s="18"/>
      <c r="IM467" s="18"/>
      <c r="IN467" s="18"/>
      <c r="IO467" s="18"/>
      <c r="IP467" s="18"/>
      <c r="IQ467" s="18"/>
      <c r="IR467" s="18"/>
      <c r="IS467" s="18"/>
      <c r="IT467" s="18"/>
      <c r="IU467" s="18"/>
      <c r="IV467" s="18"/>
      <c r="IW467" s="18"/>
      <c r="IX467" s="18"/>
      <c r="IY467" s="18"/>
      <c r="IZ467" s="18"/>
      <c r="JA467" s="18"/>
      <c r="JB467" s="18"/>
      <c r="JC467" s="18"/>
      <c r="JD467" s="18"/>
      <c r="JE467" s="18"/>
      <c r="JF467" s="18"/>
    </row>
    <row r="468" spans="36:266" x14ac:dyDescent="0.3">
      <c r="AJ468" s="24"/>
      <c r="AK468" s="24"/>
      <c r="AL468" s="20"/>
      <c r="AM468" s="23"/>
      <c r="AN468" s="18"/>
      <c r="AO468" s="24"/>
      <c r="AU468" s="19"/>
      <c r="AV468" s="19"/>
      <c r="AW468" s="71"/>
      <c r="AX468" s="71"/>
      <c r="AY468" s="71"/>
      <c r="BB468" s="25"/>
      <c r="BC468" s="21"/>
      <c r="BG468" s="18"/>
      <c r="BN468" s="22"/>
      <c r="BO468" s="22"/>
      <c r="BP468" s="22"/>
      <c r="BQ468" s="22"/>
      <c r="BR468" s="15"/>
      <c r="CF468" s="15"/>
      <c r="CL468" s="22"/>
      <c r="CM468" s="15"/>
      <c r="CR468" s="22"/>
      <c r="CT468" s="15"/>
      <c r="CW468" s="22"/>
      <c r="DA468" s="15"/>
      <c r="DH468" s="15"/>
      <c r="DJ468" s="22"/>
      <c r="DO468" s="15"/>
      <c r="DV468" s="15"/>
      <c r="EC468" s="15"/>
      <c r="EJ468" s="15"/>
      <c r="EQ468" s="15"/>
      <c r="EX468" s="15"/>
      <c r="FE468" s="15"/>
      <c r="FL468" s="15"/>
      <c r="FS468" s="15"/>
      <c r="FZ468" s="15"/>
      <c r="GG468" s="15"/>
      <c r="GN468" s="15"/>
      <c r="GP468" s="22"/>
      <c r="GQ468" s="22"/>
      <c r="GR468" s="22"/>
      <c r="GS468" s="22"/>
      <c r="GT468" s="22"/>
      <c r="GU468" s="15"/>
      <c r="GV468" s="22"/>
      <c r="GW468" s="22"/>
      <c r="GX468" s="22"/>
      <c r="GY468" s="18"/>
      <c r="GZ468" s="18"/>
      <c r="HA468" s="18"/>
      <c r="HB468" s="18"/>
      <c r="HC468" s="18"/>
      <c r="HD468" s="18"/>
      <c r="HE468" s="18"/>
      <c r="HF468" s="18"/>
      <c r="HG468" s="18"/>
      <c r="HH468" s="18"/>
      <c r="HI468" s="18"/>
      <c r="HJ468" s="18"/>
      <c r="HK468" s="18"/>
      <c r="HL468" s="18"/>
      <c r="HM468" s="18"/>
      <c r="HN468" s="18"/>
      <c r="HO468" s="18"/>
      <c r="HP468" s="18"/>
      <c r="HQ468" s="18"/>
      <c r="HR468" s="18"/>
      <c r="HS468" s="18"/>
      <c r="HT468" s="18"/>
      <c r="HU468" s="18"/>
      <c r="HV468" s="18"/>
      <c r="HW468" s="18"/>
      <c r="HX468" s="18"/>
      <c r="HY468" s="18"/>
      <c r="HZ468" s="18"/>
      <c r="IA468" s="18"/>
      <c r="IB468" s="18"/>
      <c r="IC468" s="18"/>
      <c r="ID468" s="18"/>
      <c r="IE468" s="18"/>
      <c r="IF468" s="18"/>
      <c r="IG468" s="18"/>
      <c r="IH468" s="18"/>
      <c r="II468" s="18"/>
      <c r="IJ468" s="18"/>
      <c r="IK468" s="18"/>
      <c r="IL468" s="18"/>
      <c r="IM468" s="18"/>
      <c r="IN468" s="18"/>
      <c r="IO468" s="18"/>
      <c r="IP468" s="18"/>
      <c r="IQ468" s="18"/>
      <c r="IR468" s="18"/>
      <c r="IS468" s="18"/>
      <c r="IT468" s="18"/>
      <c r="IU468" s="18"/>
      <c r="IV468" s="18"/>
      <c r="IW468" s="18"/>
      <c r="IX468" s="18"/>
      <c r="IY468" s="18"/>
      <c r="IZ468" s="18"/>
      <c r="JA468" s="18"/>
      <c r="JB468" s="18"/>
      <c r="JC468" s="18"/>
      <c r="JD468" s="18"/>
      <c r="JE468" s="18"/>
      <c r="JF468" s="18"/>
    </row>
    <row r="469" spans="36:266" x14ac:dyDescent="0.3">
      <c r="AJ469" s="24"/>
      <c r="AK469" s="24"/>
      <c r="AL469" s="20"/>
      <c r="AM469" s="23"/>
      <c r="AN469" s="18"/>
      <c r="AO469" s="24"/>
      <c r="AU469" s="19"/>
      <c r="AV469" s="19"/>
      <c r="AW469" s="71"/>
      <c r="AX469" s="71"/>
      <c r="AY469" s="71"/>
      <c r="BB469" s="25"/>
      <c r="BC469" s="21"/>
      <c r="BG469" s="18"/>
      <c r="BN469" s="22"/>
      <c r="BO469" s="22"/>
      <c r="BP469" s="22"/>
      <c r="BQ469" s="22"/>
      <c r="BR469" s="15"/>
      <c r="CF469" s="15"/>
      <c r="CL469" s="22"/>
      <c r="CM469" s="15"/>
      <c r="CR469" s="22"/>
      <c r="CT469" s="15"/>
      <c r="CW469" s="22"/>
      <c r="DA469" s="15"/>
      <c r="DH469" s="15"/>
      <c r="DJ469" s="22"/>
      <c r="DO469" s="15"/>
      <c r="DV469" s="15"/>
      <c r="EC469" s="15"/>
      <c r="EJ469" s="15"/>
      <c r="EQ469" s="15"/>
      <c r="EX469" s="15"/>
      <c r="FE469" s="15"/>
      <c r="FL469" s="15"/>
      <c r="FS469" s="15"/>
      <c r="FZ469" s="15"/>
      <c r="GG469" s="15"/>
      <c r="GN469" s="15"/>
      <c r="GP469" s="22"/>
      <c r="GQ469" s="22"/>
      <c r="GR469" s="22"/>
      <c r="GS469" s="22"/>
      <c r="GT469" s="22"/>
      <c r="GU469" s="15"/>
      <c r="GV469" s="22"/>
      <c r="GW469" s="22"/>
      <c r="GX469" s="22"/>
      <c r="GY469" s="18"/>
      <c r="GZ469" s="18"/>
      <c r="HA469" s="18"/>
      <c r="HB469" s="18"/>
      <c r="HC469" s="18"/>
      <c r="HD469" s="18"/>
      <c r="HE469" s="18"/>
      <c r="HF469" s="18"/>
      <c r="HG469" s="18"/>
      <c r="HH469" s="18"/>
      <c r="HI469" s="18"/>
      <c r="HJ469" s="18"/>
      <c r="HK469" s="18"/>
      <c r="HL469" s="18"/>
      <c r="HM469" s="18"/>
      <c r="HN469" s="18"/>
      <c r="HO469" s="18"/>
      <c r="HP469" s="18"/>
      <c r="HQ469" s="18"/>
      <c r="HR469" s="18"/>
      <c r="HS469" s="18"/>
      <c r="HT469" s="18"/>
      <c r="HU469" s="18"/>
      <c r="HV469" s="18"/>
      <c r="HW469" s="18"/>
      <c r="HX469" s="18"/>
      <c r="HY469" s="18"/>
      <c r="HZ469" s="18"/>
      <c r="IA469" s="18"/>
      <c r="IB469" s="18"/>
      <c r="IC469" s="18"/>
      <c r="ID469" s="18"/>
      <c r="IE469" s="18"/>
      <c r="IF469" s="18"/>
      <c r="IG469" s="18"/>
      <c r="IH469" s="18"/>
      <c r="II469" s="18"/>
      <c r="IJ469" s="18"/>
      <c r="IK469" s="18"/>
      <c r="IL469" s="18"/>
      <c r="IM469" s="18"/>
      <c r="IN469" s="18"/>
      <c r="IO469" s="18"/>
      <c r="IP469" s="18"/>
      <c r="IQ469" s="18"/>
      <c r="IR469" s="18"/>
      <c r="IS469" s="18"/>
      <c r="IT469" s="18"/>
      <c r="IU469" s="18"/>
      <c r="IV469" s="18"/>
      <c r="IW469" s="18"/>
      <c r="IX469" s="18"/>
      <c r="IY469" s="18"/>
      <c r="IZ469" s="18"/>
      <c r="JA469" s="18"/>
      <c r="JB469" s="18"/>
      <c r="JC469" s="18"/>
      <c r="JD469" s="18"/>
      <c r="JE469" s="18"/>
      <c r="JF469" s="18"/>
    </row>
    <row r="470" spans="36:266" x14ac:dyDescent="0.3">
      <c r="AJ470" s="24"/>
      <c r="AK470" s="24"/>
      <c r="AL470" s="20"/>
      <c r="AM470" s="23"/>
      <c r="AN470" s="18"/>
      <c r="AO470" s="24"/>
      <c r="AU470" s="19"/>
      <c r="AV470" s="19"/>
      <c r="AW470" s="71"/>
      <c r="AX470" s="71"/>
      <c r="AY470" s="71"/>
      <c r="BB470" s="25"/>
      <c r="BC470" s="21"/>
      <c r="BG470" s="18"/>
      <c r="BN470" s="22"/>
      <c r="BO470" s="22"/>
      <c r="BP470" s="22"/>
      <c r="BQ470" s="22"/>
      <c r="BR470" s="15"/>
      <c r="CF470" s="15"/>
      <c r="CL470" s="22"/>
      <c r="CM470" s="15"/>
      <c r="CR470" s="22"/>
      <c r="CT470" s="15"/>
      <c r="CW470" s="22"/>
      <c r="DA470" s="15"/>
      <c r="DH470" s="15"/>
      <c r="DJ470" s="22"/>
      <c r="DO470" s="15"/>
      <c r="DV470" s="15"/>
      <c r="EC470" s="15"/>
      <c r="EJ470" s="15"/>
      <c r="EQ470" s="15"/>
      <c r="EX470" s="15"/>
      <c r="FE470" s="15"/>
      <c r="FL470" s="15"/>
      <c r="FS470" s="15"/>
      <c r="FZ470" s="15"/>
      <c r="GG470" s="15"/>
      <c r="GN470" s="15"/>
      <c r="GP470" s="22"/>
      <c r="GQ470" s="22"/>
      <c r="GR470" s="22"/>
      <c r="GS470" s="22"/>
      <c r="GT470" s="22"/>
      <c r="GU470" s="15"/>
      <c r="GV470" s="22"/>
      <c r="GW470" s="22"/>
      <c r="GX470" s="22"/>
      <c r="GY470" s="18"/>
      <c r="GZ470" s="18"/>
      <c r="HA470" s="18"/>
      <c r="HB470" s="18"/>
      <c r="HC470" s="18"/>
      <c r="HD470" s="18"/>
      <c r="HE470" s="18"/>
      <c r="HF470" s="18"/>
      <c r="HG470" s="18"/>
      <c r="HH470" s="18"/>
      <c r="HI470" s="18"/>
      <c r="HJ470" s="18"/>
      <c r="HK470" s="18"/>
      <c r="HL470" s="18"/>
      <c r="HM470" s="18"/>
      <c r="HN470" s="18"/>
      <c r="HO470" s="18"/>
      <c r="HP470" s="18"/>
      <c r="HQ470" s="18"/>
      <c r="HR470" s="18"/>
      <c r="HS470" s="18"/>
      <c r="HT470" s="18"/>
      <c r="HU470" s="18"/>
      <c r="HV470" s="18"/>
      <c r="HW470" s="18"/>
      <c r="HX470" s="18"/>
      <c r="HY470" s="18"/>
      <c r="HZ470" s="18"/>
      <c r="IA470" s="18"/>
      <c r="IB470" s="18"/>
      <c r="IC470" s="18"/>
      <c r="ID470" s="18"/>
      <c r="IE470" s="18"/>
      <c r="IF470" s="18"/>
      <c r="IG470" s="18"/>
      <c r="IH470" s="18"/>
      <c r="II470" s="18"/>
      <c r="IJ470" s="18"/>
      <c r="IK470" s="18"/>
      <c r="IL470" s="18"/>
      <c r="IM470" s="18"/>
      <c r="IN470" s="18"/>
      <c r="IO470" s="18"/>
      <c r="IP470" s="18"/>
      <c r="IQ470" s="18"/>
      <c r="IR470" s="18"/>
      <c r="IS470" s="18"/>
      <c r="IT470" s="18"/>
      <c r="IU470" s="18"/>
      <c r="IV470" s="18"/>
      <c r="IW470" s="18"/>
      <c r="IX470" s="18"/>
      <c r="IY470" s="18"/>
      <c r="IZ470" s="18"/>
      <c r="JA470" s="18"/>
      <c r="JB470" s="18"/>
      <c r="JC470" s="18"/>
      <c r="JD470" s="18"/>
      <c r="JE470" s="18"/>
      <c r="JF470" s="18"/>
    </row>
    <row r="471" spans="36:266" x14ac:dyDescent="0.3">
      <c r="AJ471" s="24"/>
      <c r="AK471" s="24"/>
      <c r="AL471" s="20"/>
      <c r="AM471" s="23"/>
      <c r="AN471" s="18"/>
      <c r="AO471" s="24"/>
      <c r="AU471" s="19"/>
      <c r="AV471" s="19"/>
      <c r="AW471" s="71"/>
      <c r="AX471" s="71"/>
      <c r="AY471" s="71"/>
      <c r="BB471" s="25"/>
      <c r="BC471" s="21"/>
      <c r="BG471" s="18"/>
      <c r="BN471" s="22"/>
      <c r="BO471" s="22"/>
      <c r="BP471" s="22"/>
      <c r="BQ471" s="22"/>
      <c r="BR471" s="15"/>
      <c r="CF471" s="15"/>
      <c r="CL471" s="22"/>
      <c r="CM471" s="15"/>
      <c r="CR471" s="22"/>
      <c r="CT471" s="15"/>
      <c r="CW471" s="22"/>
      <c r="DA471" s="15"/>
      <c r="DH471" s="15"/>
      <c r="DJ471" s="22"/>
      <c r="DO471" s="15"/>
      <c r="DV471" s="15"/>
      <c r="EC471" s="15"/>
      <c r="EJ471" s="15"/>
      <c r="EQ471" s="15"/>
      <c r="EX471" s="15"/>
      <c r="FE471" s="15"/>
      <c r="FL471" s="15"/>
      <c r="FS471" s="15"/>
      <c r="FZ471" s="15"/>
      <c r="GG471" s="15"/>
      <c r="GN471" s="15"/>
      <c r="GP471" s="22"/>
      <c r="GQ471" s="22"/>
      <c r="GR471" s="22"/>
      <c r="GS471" s="22"/>
      <c r="GT471" s="22"/>
      <c r="GU471" s="15"/>
      <c r="GV471" s="22"/>
      <c r="GW471" s="22"/>
      <c r="GX471" s="22"/>
      <c r="GY471" s="18"/>
      <c r="GZ471" s="18"/>
      <c r="HA471" s="18"/>
      <c r="HB471" s="18"/>
      <c r="HC471" s="18"/>
      <c r="HD471" s="18"/>
      <c r="HE471" s="18"/>
      <c r="HF471" s="18"/>
      <c r="HG471" s="18"/>
      <c r="HH471" s="18"/>
      <c r="HI471" s="18"/>
      <c r="HJ471" s="18"/>
      <c r="HK471" s="18"/>
      <c r="HL471" s="18"/>
      <c r="HM471" s="18"/>
      <c r="HN471" s="18"/>
      <c r="HO471" s="18"/>
      <c r="HP471" s="18"/>
      <c r="HQ471" s="18"/>
      <c r="HR471" s="18"/>
      <c r="HS471" s="18"/>
      <c r="HT471" s="18"/>
      <c r="HU471" s="18"/>
      <c r="HV471" s="18"/>
      <c r="HW471" s="18"/>
      <c r="HX471" s="18"/>
      <c r="HY471" s="18"/>
      <c r="HZ471" s="18"/>
      <c r="IA471" s="18"/>
      <c r="IB471" s="18"/>
      <c r="IC471" s="18"/>
      <c r="ID471" s="18"/>
      <c r="IE471" s="18"/>
      <c r="IF471" s="18"/>
      <c r="IG471" s="18"/>
      <c r="IH471" s="18"/>
      <c r="II471" s="18"/>
      <c r="IJ471" s="18"/>
      <c r="IK471" s="18"/>
      <c r="IL471" s="18"/>
      <c r="IM471" s="18"/>
      <c r="IN471" s="18"/>
      <c r="IO471" s="18"/>
      <c r="IP471" s="18"/>
      <c r="IQ471" s="18"/>
      <c r="IR471" s="18"/>
      <c r="IS471" s="18"/>
      <c r="IT471" s="18"/>
      <c r="IU471" s="18"/>
      <c r="IV471" s="18"/>
      <c r="IW471" s="18"/>
      <c r="IX471" s="18"/>
      <c r="IY471" s="18"/>
      <c r="IZ471" s="18"/>
      <c r="JA471" s="18"/>
      <c r="JB471" s="18"/>
      <c r="JC471" s="18"/>
      <c r="JD471" s="18"/>
      <c r="JE471" s="18"/>
      <c r="JF471" s="18"/>
    </row>
    <row r="472" spans="36:266" x14ac:dyDescent="0.3">
      <c r="AJ472" s="24"/>
      <c r="AK472" s="24"/>
      <c r="AL472" s="20"/>
      <c r="AM472" s="23"/>
      <c r="AN472" s="18"/>
      <c r="AO472" s="24"/>
      <c r="AU472" s="19"/>
      <c r="AV472" s="19"/>
      <c r="AW472" s="71"/>
      <c r="AX472" s="71"/>
      <c r="AY472" s="71"/>
      <c r="BB472" s="25"/>
      <c r="BC472" s="21"/>
      <c r="BG472" s="18"/>
      <c r="BN472" s="22"/>
      <c r="BO472" s="22"/>
      <c r="BP472" s="22"/>
      <c r="BQ472" s="22"/>
      <c r="BR472" s="15"/>
      <c r="CF472" s="15"/>
      <c r="CL472" s="22"/>
      <c r="CM472" s="15"/>
      <c r="CR472" s="22"/>
      <c r="CT472" s="15"/>
      <c r="CW472" s="22"/>
      <c r="DA472" s="15"/>
      <c r="DH472" s="15"/>
      <c r="DJ472" s="22"/>
      <c r="DO472" s="15"/>
      <c r="DV472" s="15"/>
      <c r="EC472" s="15"/>
      <c r="EJ472" s="15"/>
      <c r="EQ472" s="15"/>
      <c r="EX472" s="15"/>
      <c r="FE472" s="15"/>
      <c r="FL472" s="15"/>
      <c r="FS472" s="15"/>
      <c r="FZ472" s="15"/>
      <c r="GG472" s="15"/>
      <c r="GN472" s="15"/>
      <c r="GP472" s="22"/>
      <c r="GQ472" s="22"/>
      <c r="GR472" s="22"/>
      <c r="GS472" s="22"/>
      <c r="GT472" s="22"/>
      <c r="GU472" s="15"/>
      <c r="GV472" s="22"/>
      <c r="GW472" s="22"/>
      <c r="GX472" s="22"/>
      <c r="GY472" s="18"/>
      <c r="GZ472" s="18"/>
      <c r="HA472" s="18"/>
      <c r="HB472" s="18"/>
      <c r="HC472" s="18"/>
      <c r="HD472" s="18"/>
      <c r="HE472" s="18"/>
      <c r="HF472" s="18"/>
      <c r="HG472" s="18"/>
      <c r="HH472" s="18"/>
      <c r="HI472" s="18"/>
      <c r="HJ472" s="18"/>
      <c r="HK472" s="18"/>
      <c r="HL472" s="18"/>
      <c r="HM472" s="18"/>
      <c r="HN472" s="18"/>
      <c r="HO472" s="18"/>
      <c r="HP472" s="18"/>
      <c r="HQ472" s="18"/>
      <c r="HR472" s="18"/>
      <c r="HS472" s="18"/>
      <c r="HT472" s="18"/>
      <c r="HU472" s="18"/>
      <c r="HV472" s="18"/>
      <c r="HW472" s="18"/>
      <c r="HX472" s="18"/>
      <c r="HY472" s="18"/>
      <c r="HZ472" s="18"/>
      <c r="IA472" s="18"/>
      <c r="IB472" s="18"/>
      <c r="IC472" s="18"/>
      <c r="ID472" s="18"/>
      <c r="IE472" s="18"/>
      <c r="IF472" s="18"/>
      <c r="IG472" s="18"/>
      <c r="IH472" s="18"/>
      <c r="II472" s="18"/>
      <c r="IJ472" s="18"/>
      <c r="IK472" s="18"/>
      <c r="IL472" s="18"/>
      <c r="IM472" s="18"/>
      <c r="IN472" s="18"/>
      <c r="IO472" s="18"/>
      <c r="IP472" s="18"/>
      <c r="IQ472" s="18"/>
      <c r="IR472" s="18"/>
      <c r="IS472" s="18"/>
      <c r="IT472" s="18"/>
      <c r="IU472" s="18"/>
      <c r="IV472" s="18"/>
      <c r="IW472" s="18"/>
      <c r="IX472" s="18"/>
      <c r="IY472" s="18"/>
      <c r="IZ472" s="18"/>
      <c r="JA472" s="18"/>
      <c r="JB472" s="18"/>
      <c r="JC472" s="18"/>
      <c r="JD472" s="18"/>
      <c r="JE472" s="18"/>
      <c r="JF472" s="18"/>
    </row>
    <row r="473" spans="36:266" x14ac:dyDescent="0.3">
      <c r="AJ473" s="24"/>
      <c r="AK473" s="24"/>
      <c r="AL473" s="20"/>
      <c r="AM473" s="23"/>
      <c r="AN473" s="18"/>
      <c r="AO473" s="24"/>
      <c r="AU473" s="19"/>
      <c r="AV473" s="19"/>
      <c r="AW473" s="71"/>
      <c r="AX473" s="71"/>
      <c r="AY473" s="71"/>
      <c r="BB473" s="25"/>
      <c r="BC473" s="21"/>
      <c r="BG473" s="18"/>
      <c r="BN473" s="22"/>
      <c r="BO473" s="22"/>
      <c r="BP473" s="22"/>
      <c r="BQ473" s="22"/>
      <c r="BR473" s="15"/>
      <c r="CF473" s="15"/>
      <c r="CL473" s="22"/>
      <c r="CM473" s="15"/>
      <c r="CR473" s="22"/>
      <c r="CT473" s="15"/>
      <c r="CW473" s="22"/>
      <c r="DA473" s="15"/>
      <c r="DH473" s="15"/>
      <c r="DJ473" s="22"/>
      <c r="DO473" s="15"/>
      <c r="DV473" s="15"/>
      <c r="EC473" s="15"/>
      <c r="EJ473" s="15"/>
      <c r="EQ473" s="15"/>
      <c r="EX473" s="15"/>
      <c r="FE473" s="15"/>
      <c r="FL473" s="15"/>
      <c r="FS473" s="15"/>
      <c r="FZ473" s="15"/>
      <c r="GG473" s="15"/>
      <c r="GN473" s="15"/>
      <c r="GP473" s="22"/>
      <c r="GQ473" s="22"/>
      <c r="GR473" s="22"/>
      <c r="GS473" s="22"/>
      <c r="GT473" s="22"/>
      <c r="GU473" s="15"/>
      <c r="GV473" s="22"/>
      <c r="GW473" s="22"/>
      <c r="GX473" s="22"/>
      <c r="GY473" s="18"/>
      <c r="GZ473" s="18"/>
      <c r="HA473" s="18"/>
      <c r="HB473" s="18"/>
      <c r="HC473" s="18"/>
      <c r="HD473" s="18"/>
      <c r="HE473" s="18"/>
      <c r="HF473" s="18"/>
      <c r="HG473" s="18"/>
      <c r="HH473" s="18"/>
      <c r="HI473" s="18"/>
      <c r="HJ473" s="18"/>
      <c r="HK473" s="18"/>
      <c r="HL473" s="18"/>
      <c r="HM473" s="18"/>
      <c r="HN473" s="18"/>
      <c r="HO473" s="18"/>
      <c r="HP473" s="18"/>
      <c r="HQ473" s="18"/>
      <c r="HR473" s="18"/>
      <c r="HS473" s="18"/>
      <c r="HT473" s="18"/>
      <c r="HU473" s="18"/>
      <c r="HV473" s="18"/>
      <c r="HW473" s="18"/>
      <c r="HX473" s="18"/>
      <c r="HY473" s="18"/>
      <c r="HZ473" s="18"/>
      <c r="IA473" s="18"/>
      <c r="IB473" s="18"/>
      <c r="IC473" s="18"/>
      <c r="ID473" s="18"/>
      <c r="IE473" s="18"/>
      <c r="IF473" s="18"/>
      <c r="IG473" s="18"/>
      <c r="IH473" s="18"/>
      <c r="II473" s="18"/>
      <c r="IJ473" s="18"/>
      <c r="IK473" s="18"/>
      <c r="IL473" s="18"/>
      <c r="IM473" s="18"/>
      <c r="IN473" s="18"/>
      <c r="IO473" s="18"/>
      <c r="IP473" s="18"/>
      <c r="IQ473" s="18"/>
      <c r="IR473" s="18"/>
      <c r="IS473" s="18"/>
      <c r="IT473" s="18"/>
      <c r="IU473" s="18"/>
      <c r="IV473" s="18"/>
      <c r="IW473" s="18"/>
      <c r="IX473" s="18"/>
      <c r="IY473" s="18"/>
      <c r="IZ473" s="18"/>
      <c r="JA473" s="18"/>
      <c r="JB473" s="18"/>
      <c r="JC473" s="18"/>
      <c r="JD473" s="18"/>
      <c r="JE473" s="18"/>
      <c r="JF473" s="18"/>
    </row>
    <row r="474" spans="36:266" x14ac:dyDescent="0.3">
      <c r="AJ474" s="24"/>
      <c r="AK474" s="24"/>
      <c r="AL474" s="20"/>
      <c r="AM474" s="23"/>
      <c r="AN474" s="18"/>
      <c r="AO474" s="24"/>
      <c r="AU474" s="19"/>
      <c r="AV474" s="19"/>
      <c r="AW474" s="71"/>
      <c r="AX474" s="71"/>
      <c r="AY474" s="71"/>
      <c r="BB474" s="25"/>
      <c r="BC474" s="21"/>
      <c r="BG474" s="18"/>
      <c r="BN474" s="22"/>
      <c r="BO474" s="22"/>
      <c r="BP474" s="22"/>
      <c r="BQ474" s="22"/>
      <c r="BR474" s="15"/>
      <c r="CF474" s="15"/>
      <c r="CL474" s="22"/>
      <c r="CM474" s="15"/>
      <c r="CR474" s="22"/>
      <c r="CT474" s="15"/>
      <c r="CW474" s="22"/>
      <c r="DA474" s="15"/>
      <c r="DH474" s="15"/>
      <c r="DJ474" s="22"/>
      <c r="DO474" s="15"/>
      <c r="DV474" s="15"/>
      <c r="EC474" s="15"/>
      <c r="EJ474" s="15"/>
      <c r="EQ474" s="15"/>
      <c r="EX474" s="15"/>
      <c r="FE474" s="15"/>
      <c r="FL474" s="15"/>
      <c r="FS474" s="15"/>
      <c r="FZ474" s="15"/>
      <c r="GG474" s="15"/>
      <c r="GN474" s="15"/>
      <c r="GP474" s="22"/>
      <c r="GQ474" s="22"/>
      <c r="GR474" s="22"/>
      <c r="GS474" s="22"/>
      <c r="GT474" s="22"/>
      <c r="GU474" s="15"/>
      <c r="GV474" s="22"/>
      <c r="GW474" s="22"/>
      <c r="GX474" s="22"/>
      <c r="GY474" s="18"/>
      <c r="GZ474" s="18"/>
      <c r="HA474" s="18"/>
      <c r="HB474" s="18"/>
      <c r="HC474" s="18"/>
      <c r="HD474" s="18"/>
      <c r="HE474" s="18"/>
      <c r="HF474" s="18"/>
      <c r="HG474" s="18"/>
      <c r="HH474" s="18"/>
      <c r="HI474" s="18"/>
      <c r="HJ474" s="18"/>
      <c r="HK474" s="18"/>
      <c r="HL474" s="18"/>
      <c r="HM474" s="18"/>
      <c r="HN474" s="18"/>
      <c r="HO474" s="18"/>
      <c r="HP474" s="18"/>
      <c r="HQ474" s="18"/>
      <c r="HR474" s="18"/>
      <c r="HS474" s="18"/>
      <c r="HT474" s="18"/>
      <c r="HU474" s="18"/>
      <c r="HV474" s="18"/>
      <c r="HW474" s="18"/>
      <c r="HX474" s="18"/>
      <c r="HY474" s="18"/>
      <c r="HZ474" s="18"/>
      <c r="IA474" s="18"/>
      <c r="IB474" s="18"/>
      <c r="IC474" s="18"/>
      <c r="ID474" s="18"/>
      <c r="IE474" s="18"/>
      <c r="IF474" s="18"/>
      <c r="IG474" s="18"/>
      <c r="IH474" s="18"/>
      <c r="II474" s="18"/>
      <c r="IJ474" s="18"/>
      <c r="IK474" s="18"/>
      <c r="IL474" s="18"/>
      <c r="IM474" s="18"/>
      <c r="IN474" s="18"/>
      <c r="IO474" s="18"/>
      <c r="IP474" s="18"/>
      <c r="IQ474" s="18"/>
      <c r="IR474" s="18"/>
      <c r="IS474" s="18"/>
      <c r="IT474" s="18"/>
      <c r="IU474" s="18"/>
      <c r="IV474" s="18"/>
      <c r="IW474" s="18"/>
      <c r="IX474" s="18"/>
      <c r="IY474" s="18"/>
      <c r="IZ474" s="18"/>
      <c r="JA474" s="18"/>
      <c r="JB474" s="18"/>
      <c r="JC474" s="18"/>
      <c r="JD474" s="18"/>
      <c r="JE474" s="18"/>
      <c r="JF474" s="18"/>
    </row>
    <row r="475" spans="36:266" x14ac:dyDescent="0.3">
      <c r="AJ475" s="24"/>
      <c r="AK475" s="24"/>
      <c r="AL475" s="20"/>
      <c r="AM475" s="23"/>
      <c r="AN475" s="18"/>
      <c r="AO475" s="24"/>
      <c r="AU475" s="19"/>
      <c r="AV475" s="19"/>
      <c r="AW475" s="71"/>
      <c r="AX475" s="71"/>
      <c r="AY475" s="71"/>
      <c r="BB475" s="25"/>
      <c r="BC475" s="21"/>
      <c r="BG475" s="18"/>
      <c r="BN475" s="22"/>
      <c r="BO475" s="22"/>
      <c r="BP475" s="22"/>
      <c r="BQ475" s="22"/>
      <c r="BR475" s="15"/>
      <c r="CF475" s="15"/>
      <c r="CL475" s="22"/>
      <c r="CM475" s="15"/>
      <c r="CR475" s="22"/>
      <c r="CT475" s="15"/>
      <c r="CW475" s="22"/>
      <c r="DA475" s="15"/>
      <c r="DH475" s="15"/>
      <c r="DJ475" s="22"/>
      <c r="DO475" s="15"/>
      <c r="DV475" s="15"/>
      <c r="EC475" s="15"/>
      <c r="EJ475" s="15"/>
      <c r="EQ475" s="15"/>
      <c r="EX475" s="15"/>
      <c r="FE475" s="15"/>
      <c r="FL475" s="15"/>
      <c r="FS475" s="15"/>
      <c r="FZ475" s="15"/>
      <c r="GG475" s="15"/>
      <c r="GN475" s="15"/>
      <c r="GP475" s="22"/>
      <c r="GQ475" s="22"/>
      <c r="GR475" s="22"/>
      <c r="GS475" s="22"/>
      <c r="GT475" s="22"/>
      <c r="GU475" s="15"/>
      <c r="GV475" s="22"/>
      <c r="GW475" s="22"/>
      <c r="GX475" s="22"/>
      <c r="GY475" s="18"/>
      <c r="GZ475" s="18"/>
      <c r="HA475" s="18"/>
      <c r="HB475" s="18"/>
      <c r="HC475" s="18"/>
      <c r="HD475" s="18"/>
      <c r="HE475" s="18"/>
      <c r="HF475" s="18"/>
      <c r="HG475" s="18"/>
      <c r="HH475" s="18"/>
      <c r="HI475" s="18"/>
      <c r="HJ475" s="18"/>
      <c r="HK475" s="18"/>
      <c r="HL475" s="18"/>
      <c r="HM475" s="18"/>
      <c r="HN475" s="18"/>
      <c r="HO475" s="18"/>
      <c r="HP475" s="18"/>
      <c r="HQ475" s="18"/>
      <c r="HR475" s="18"/>
      <c r="HS475" s="18"/>
      <c r="HT475" s="18"/>
      <c r="HU475" s="18"/>
      <c r="HV475" s="18"/>
      <c r="HW475" s="18"/>
      <c r="HX475" s="18"/>
      <c r="HY475" s="18"/>
      <c r="HZ475" s="18"/>
      <c r="IA475" s="18"/>
      <c r="IB475" s="18"/>
      <c r="IC475" s="18"/>
      <c r="ID475" s="18"/>
      <c r="IE475" s="18"/>
      <c r="IF475" s="18"/>
      <c r="IG475" s="18"/>
      <c r="IH475" s="18"/>
      <c r="II475" s="18"/>
      <c r="IJ475" s="18"/>
      <c r="IK475" s="18"/>
      <c r="IL475" s="18"/>
      <c r="IM475" s="18"/>
      <c r="IN475" s="18"/>
      <c r="IO475" s="18"/>
      <c r="IP475" s="18"/>
      <c r="IQ475" s="18"/>
      <c r="IR475" s="18"/>
      <c r="IS475" s="18"/>
      <c r="IT475" s="18"/>
      <c r="IU475" s="18"/>
      <c r="IV475" s="18"/>
      <c r="IW475" s="18"/>
      <c r="IX475" s="18"/>
      <c r="IY475" s="18"/>
      <c r="IZ475" s="18"/>
      <c r="JA475" s="18"/>
      <c r="JB475" s="18"/>
      <c r="JC475" s="18"/>
      <c r="JD475" s="18"/>
      <c r="JE475" s="18"/>
      <c r="JF475" s="18"/>
    </row>
    <row r="476" spans="36:266" x14ac:dyDescent="0.3">
      <c r="AJ476" s="24"/>
      <c r="AK476" s="24"/>
      <c r="AL476" s="20"/>
      <c r="AM476" s="23"/>
      <c r="AN476" s="18"/>
      <c r="AO476" s="24"/>
      <c r="AU476" s="19"/>
      <c r="AV476" s="19"/>
      <c r="AW476" s="71"/>
      <c r="AX476" s="71"/>
      <c r="AY476" s="71"/>
      <c r="BB476" s="25"/>
      <c r="BC476" s="21"/>
      <c r="BG476" s="18"/>
      <c r="BN476" s="22"/>
      <c r="BO476" s="22"/>
      <c r="BP476" s="22"/>
      <c r="BQ476" s="22"/>
      <c r="BR476" s="15"/>
      <c r="CF476" s="15"/>
      <c r="CL476" s="22"/>
      <c r="CM476" s="15"/>
      <c r="CR476" s="22"/>
      <c r="CT476" s="15"/>
      <c r="CW476" s="22"/>
      <c r="DA476" s="15"/>
      <c r="DH476" s="15"/>
      <c r="DJ476" s="22"/>
      <c r="DO476" s="15"/>
      <c r="DV476" s="15"/>
      <c r="EC476" s="15"/>
      <c r="EJ476" s="15"/>
      <c r="EQ476" s="15"/>
      <c r="EX476" s="15"/>
      <c r="FE476" s="15"/>
      <c r="FL476" s="15"/>
      <c r="FS476" s="15"/>
      <c r="FZ476" s="15"/>
      <c r="GG476" s="15"/>
      <c r="GN476" s="15"/>
      <c r="GP476" s="22"/>
      <c r="GQ476" s="22"/>
      <c r="GR476" s="22"/>
      <c r="GS476" s="22"/>
      <c r="GT476" s="22"/>
      <c r="GU476" s="15"/>
      <c r="GV476" s="22"/>
      <c r="GW476" s="22"/>
      <c r="GX476" s="22"/>
      <c r="GY476" s="18"/>
      <c r="GZ476" s="18"/>
      <c r="HA476" s="18"/>
      <c r="HB476" s="18"/>
      <c r="HC476" s="18"/>
      <c r="HD476" s="18"/>
      <c r="HE476" s="18"/>
      <c r="HF476" s="18"/>
      <c r="HG476" s="18"/>
      <c r="HH476" s="18"/>
      <c r="HI476" s="18"/>
      <c r="HJ476" s="18"/>
      <c r="HK476" s="18"/>
      <c r="HL476" s="18"/>
      <c r="HM476" s="18"/>
      <c r="HN476" s="18"/>
      <c r="HO476" s="18"/>
      <c r="HP476" s="18"/>
      <c r="HQ476" s="18"/>
      <c r="HR476" s="18"/>
      <c r="HS476" s="18"/>
      <c r="HT476" s="18"/>
      <c r="HU476" s="18"/>
      <c r="HV476" s="18"/>
      <c r="HW476" s="18"/>
      <c r="HX476" s="18"/>
      <c r="HY476" s="18"/>
      <c r="HZ476" s="18"/>
      <c r="IA476" s="18"/>
      <c r="IB476" s="18"/>
      <c r="IC476" s="18"/>
      <c r="ID476" s="18"/>
      <c r="IE476" s="18"/>
      <c r="IF476" s="18"/>
      <c r="IG476" s="18"/>
      <c r="IH476" s="18"/>
      <c r="II476" s="18"/>
      <c r="IJ476" s="18"/>
      <c r="IK476" s="18"/>
      <c r="IL476" s="18"/>
      <c r="IM476" s="18"/>
      <c r="IN476" s="18"/>
      <c r="IO476" s="18"/>
      <c r="IP476" s="18"/>
      <c r="IQ476" s="18"/>
      <c r="IR476" s="18"/>
      <c r="IS476" s="18"/>
      <c r="IT476" s="18"/>
      <c r="IU476" s="18"/>
      <c r="IV476" s="18"/>
      <c r="IW476" s="18"/>
      <c r="IX476" s="18"/>
      <c r="IY476" s="18"/>
      <c r="IZ476" s="18"/>
      <c r="JA476" s="18"/>
      <c r="JB476" s="18"/>
      <c r="JC476" s="18"/>
      <c r="JD476" s="18"/>
      <c r="JE476" s="18"/>
      <c r="JF476" s="18"/>
    </row>
    <row r="477" spans="36:266" x14ac:dyDescent="0.3">
      <c r="AJ477" s="24"/>
      <c r="AK477" s="24"/>
      <c r="AL477" s="20"/>
      <c r="AM477" s="23"/>
      <c r="AN477" s="18"/>
      <c r="AO477" s="24"/>
      <c r="AU477" s="19"/>
      <c r="AV477" s="19"/>
      <c r="AW477" s="71"/>
      <c r="AX477" s="71"/>
      <c r="AY477" s="71"/>
      <c r="BB477" s="25"/>
      <c r="BC477" s="21"/>
      <c r="BG477" s="18"/>
      <c r="BN477" s="22"/>
      <c r="BO477" s="22"/>
      <c r="BP477" s="22"/>
      <c r="BQ477" s="22"/>
      <c r="BR477" s="15"/>
      <c r="CF477" s="15"/>
      <c r="CL477" s="22"/>
      <c r="CM477" s="15"/>
      <c r="CR477" s="22"/>
      <c r="CT477" s="15"/>
      <c r="CW477" s="22"/>
      <c r="DA477" s="15"/>
      <c r="DH477" s="15"/>
      <c r="DJ477" s="22"/>
      <c r="DO477" s="15"/>
      <c r="DV477" s="15"/>
      <c r="EC477" s="15"/>
      <c r="EJ477" s="15"/>
      <c r="EQ477" s="15"/>
      <c r="EX477" s="15"/>
      <c r="FE477" s="15"/>
      <c r="FL477" s="15"/>
      <c r="FS477" s="15"/>
      <c r="FZ477" s="15"/>
      <c r="GG477" s="15"/>
      <c r="GN477" s="15"/>
      <c r="GP477" s="22"/>
      <c r="GQ477" s="22"/>
      <c r="GR477" s="22"/>
      <c r="GS477" s="22"/>
      <c r="GT477" s="22"/>
      <c r="GU477" s="15"/>
      <c r="GV477" s="22"/>
      <c r="GW477" s="22"/>
      <c r="GX477" s="22"/>
      <c r="GY477" s="18"/>
      <c r="GZ477" s="18"/>
      <c r="HA477" s="18"/>
      <c r="HB477" s="18"/>
      <c r="HC477" s="18"/>
      <c r="HD477" s="18"/>
      <c r="HE477" s="18"/>
      <c r="HF477" s="18"/>
      <c r="HG477" s="18"/>
      <c r="HH477" s="18"/>
      <c r="HI477" s="18"/>
      <c r="HJ477" s="18"/>
      <c r="HK477" s="18"/>
      <c r="HL477" s="18"/>
      <c r="HM477" s="18"/>
      <c r="HN477" s="18"/>
      <c r="HO477" s="18"/>
      <c r="HP477" s="18"/>
      <c r="HQ477" s="18"/>
      <c r="HR477" s="18"/>
      <c r="HS477" s="18"/>
      <c r="HT477" s="18"/>
      <c r="HU477" s="18"/>
      <c r="HV477" s="18"/>
      <c r="HW477" s="18"/>
      <c r="HX477" s="18"/>
      <c r="HY477" s="18"/>
      <c r="HZ477" s="18"/>
      <c r="IA477" s="18"/>
      <c r="IB477" s="18"/>
      <c r="IC477" s="18"/>
      <c r="ID477" s="18"/>
      <c r="IE477" s="18"/>
      <c r="IF477" s="18"/>
      <c r="IG477" s="18"/>
      <c r="IH477" s="18"/>
      <c r="II477" s="18"/>
      <c r="IJ477" s="18"/>
      <c r="IK477" s="18"/>
      <c r="IL477" s="18"/>
      <c r="IM477" s="18"/>
      <c r="IN477" s="18"/>
      <c r="IO477" s="18"/>
      <c r="IP477" s="18"/>
      <c r="IQ477" s="18"/>
      <c r="IR477" s="18"/>
      <c r="IS477" s="18"/>
      <c r="IT477" s="18"/>
      <c r="IU477" s="18"/>
      <c r="IV477" s="18"/>
      <c r="IW477" s="18"/>
      <c r="IX477" s="18"/>
      <c r="IY477" s="18"/>
      <c r="IZ477" s="18"/>
      <c r="JA477" s="18"/>
      <c r="JB477" s="18"/>
      <c r="JC477" s="18"/>
      <c r="JD477" s="18"/>
      <c r="JE477" s="18"/>
      <c r="JF477" s="18"/>
    </row>
    <row r="478" spans="36:266" x14ac:dyDescent="0.3">
      <c r="AJ478" s="24"/>
      <c r="AK478" s="24"/>
      <c r="AL478" s="20"/>
      <c r="AM478" s="23"/>
      <c r="AN478" s="18"/>
      <c r="AO478" s="24"/>
      <c r="AU478" s="19"/>
      <c r="AV478" s="19"/>
      <c r="AW478" s="71"/>
      <c r="AX478" s="71"/>
      <c r="AY478" s="71"/>
      <c r="BB478" s="25"/>
      <c r="BC478" s="21"/>
      <c r="BG478" s="18"/>
      <c r="BN478" s="22"/>
      <c r="BO478" s="22"/>
      <c r="BP478" s="22"/>
      <c r="BQ478" s="22"/>
      <c r="BR478" s="15"/>
      <c r="CF478" s="15"/>
      <c r="CL478" s="22"/>
      <c r="CM478" s="15"/>
      <c r="CR478" s="22"/>
      <c r="CT478" s="15"/>
      <c r="CW478" s="22"/>
      <c r="DA478" s="15"/>
      <c r="DH478" s="15"/>
      <c r="DJ478" s="22"/>
      <c r="DO478" s="15"/>
      <c r="DV478" s="15"/>
      <c r="EC478" s="15"/>
      <c r="EJ478" s="15"/>
      <c r="EQ478" s="15"/>
      <c r="EX478" s="15"/>
      <c r="FE478" s="15"/>
      <c r="FL478" s="15"/>
      <c r="FS478" s="15"/>
      <c r="FZ478" s="15"/>
      <c r="GG478" s="15"/>
      <c r="GN478" s="15"/>
      <c r="GP478" s="22"/>
      <c r="GQ478" s="22"/>
      <c r="GR478" s="22"/>
      <c r="GS478" s="22"/>
      <c r="GT478" s="22"/>
      <c r="GU478" s="15"/>
      <c r="GV478" s="22"/>
      <c r="GW478" s="22"/>
      <c r="GX478" s="22"/>
      <c r="GY478" s="18"/>
      <c r="GZ478" s="18"/>
      <c r="HA478" s="18"/>
      <c r="HB478" s="18"/>
      <c r="HC478" s="18"/>
      <c r="HD478" s="18"/>
      <c r="HE478" s="18"/>
      <c r="HF478" s="18"/>
      <c r="HG478" s="18"/>
      <c r="HH478" s="18"/>
      <c r="HI478" s="18"/>
      <c r="HJ478" s="18"/>
      <c r="HK478" s="18"/>
      <c r="HL478" s="18"/>
      <c r="HM478" s="18"/>
      <c r="HN478" s="18"/>
      <c r="HO478" s="18"/>
      <c r="HP478" s="18"/>
      <c r="HQ478" s="18"/>
      <c r="HR478" s="18"/>
      <c r="HS478" s="18"/>
      <c r="HT478" s="18"/>
      <c r="HU478" s="18"/>
      <c r="HV478" s="18"/>
      <c r="HW478" s="18"/>
      <c r="HX478" s="18"/>
      <c r="HY478" s="18"/>
      <c r="HZ478" s="18"/>
      <c r="IA478" s="18"/>
      <c r="IB478" s="18"/>
      <c r="IC478" s="18"/>
      <c r="ID478" s="18"/>
      <c r="IE478" s="18"/>
      <c r="IF478" s="18"/>
      <c r="IG478" s="18"/>
      <c r="IH478" s="18"/>
      <c r="II478" s="18"/>
      <c r="IJ478" s="18"/>
      <c r="IK478" s="18"/>
      <c r="IL478" s="18"/>
      <c r="IM478" s="18"/>
      <c r="IN478" s="18"/>
      <c r="IO478" s="18"/>
      <c r="IP478" s="18"/>
      <c r="IQ478" s="18"/>
      <c r="IR478" s="18"/>
      <c r="IS478" s="18"/>
      <c r="IT478" s="18"/>
      <c r="IU478" s="18"/>
      <c r="IV478" s="18"/>
      <c r="IW478" s="18"/>
      <c r="IX478" s="18"/>
      <c r="IY478" s="18"/>
      <c r="IZ478" s="18"/>
      <c r="JA478" s="18"/>
      <c r="JB478" s="18"/>
      <c r="JC478" s="18"/>
      <c r="JD478" s="18"/>
      <c r="JE478" s="18"/>
      <c r="JF478" s="18"/>
    </row>
    <row r="479" spans="36:266" x14ac:dyDescent="0.3">
      <c r="AJ479" s="24"/>
      <c r="AK479" s="24"/>
      <c r="AL479" s="20"/>
      <c r="AM479" s="23"/>
      <c r="AN479" s="18"/>
      <c r="AO479" s="24"/>
      <c r="AU479" s="19"/>
      <c r="AV479" s="19"/>
      <c r="AW479" s="71"/>
      <c r="AX479" s="71"/>
      <c r="AY479" s="71"/>
      <c r="BB479" s="25"/>
      <c r="BC479" s="21"/>
      <c r="BG479" s="18"/>
      <c r="BN479" s="22"/>
      <c r="BO479" s="22"/>
      <c r="BP479" s="22"/>
      <c r="BQ479" s="22"/>
      <c r="BR479" s="15"/>
      <c r="CF479" s="15"/>
      <c r="CL479" s="22"/>
      <c r="CM479" s="15"/>
      <c r="CR479" s="22"/>
      <c r="CT479" s="15"/>
      <c r="CW479" s="22"/>
      <c r="DA479" s="15"/>
      <c r="DH479" s="15"/>
      <c r="DJ479" s="22"/>
      <c r="DO479" s="15"/>
      <c r="DV479" s="15"/>
      <c r="EC479" s="15"/>
      <c r="EJ479" s="15"/>
      <c r="EQ479" s="15"/>
      <c r="EX479" s="15"/>
      <c r="FE479" s="15"/>
      <c r="FL479" s="15"/>
      <c r="FS479" s="15"/>
      <c r="FZ479" s="15"/>
      <c r="GG479" s="15"/>
      <c r="GN479" s="15"/>
      <c r="GP479" s="22"/>
      <c r="GQ479" s="22"/>
      <c r="GR479" s="22"/>
      <c r="GS479" s="22"/>
      <c r="GT479" s="22"/>
      <c r="GU479" s="15"/>
      <c r="GV479" s="22"/>
      <c r="GW479" s="22"/>
      <c r="GX479" s="22"/>
      <c r="GY479" s="18"/>
      <c r="GZ479" s="18"/>
      <c r="HA479" s="18"/>
      <c r="HB479" s="18"/>
      <c r="HC479" s="18"/>
      <c r="HD479" s="18"/>
      <c r="HE479" s="18"/>
      <c r="HF479" s="18"/>
      <c r="HG479" s="18"/>
      <c r="HH479" s="18"/>
      <c r="HI479" s="18"/>
      <c r="HJ479" s="18"/>
      <c r="HK479" s="18"/>
      <c r="HL479" s="18"/>
      <c r="HM479" s="18"/>
      <c r="HN479" s="18"/>
      <c r="HO479" s="18"/>
      <c r="HP479" s="18"/>
      <c r="HQ479" s="18"/>
      <c r="HR479" s="18"/>
      <c r="HS479" s="18"/>
      <c r="HT479" s="18"/>
      <c r="HU479" s="18"/>
      <c r="HV479" s="18"/>
      <c r="HW479" s="18"/>
      <c r="HX479" s="18"/>
      <c r="HY479" s="18"/>
      <c r="HZ479" s="18"/>
      <c r="IA479" s="18"/>
      <c r="IB479" s="18"/>
      <c r="IC479" s="18"/>
      <c r="ID479" s="18"/>
      <c r="IE479" s="18"/>
      <c r="IF479" s="18"/>
      <c r="IG479" s="18"/>
      <c r="IH479" s="18"/>
      <c r="II479" s="18"/>
      <c r="IJ479" s="18"/>
      <c r="IK479" s="18"/>
      <c r="IL479" s="18"/>
      <c r="IM479" s="18"/>
      <c r="IN479" s="18"/>
      <c r="IO479" s="18"/>
      <c r="IP479" s="18"/>
      <c r="IQ479" s="18"/>
      <c r="IR479" s="18"/>
      <c r="IS479" s="18"/>
      <c r="IT479" s="18"/>
      <c r="IU479" s="18"/>
      <c r="IV479" s="18"/>
      <c r="IW479" s="18"/>
      <c r="IX479" s="18"/>
      <c r="IY479" s="18"/>
      <c r="IZ479" s="18"/>
      <c r="JA479" s="18"/>
      <c r="JB479" s="18"/>
      <c r="JC479" s="18"/>
      <c r="JD479" s="18"/>
      <c r="JE479" s="18"/>
      <c r="JF479" s="18"/>
    </row>
    <row r="480" spans="36:266" x14ac:dyDescent="0.3">
      <c r="AJ480" s="24"/>
      <c r="AK480" s="24"/>
      <c r="AL480" s="20"/>
      <c r="AM480" s="23"/>
      <c r="AN480" s="18"/>
      <c r="AO480" s="24"/>
      <c r="AU480" s="19"/>
      <c r="AV480" s="19"/>
      <c r="AW480" s="71"/>
      <c r="AX480" s="71"/>
      <c r="AY480" s="71"/>
      <c r="BB480" s="25"/>
      <c r="BC480" s="21"/>
      <c r="BG480" s="18"/>
      <c r="BN480" s="22"/>
      <c r="BO480" s="22"/>
      <c r="BP480" s="22"/>
      <c r="BQ480" s="22"/>
      <c r="BR480" s="15"/>
      <c r="CF480" s="15"/>
      <c r="CL480" s="22"/>
      <c r="CM480" s="15"/>
      <c r="CR480" s="22"/>
      <c r="CT480" s="15"/>
      <c r="CW480" s="22"/>
      <c r="DA480" s="15"/>
      <c r="DH480" s="15"/>
      <c r="DJ480" s="22"/>
      <c r="DO480" s="15"/>
      <c r="DV480" s="15"/>
      <c r="EC480" s="15"/>
      <c r="EJ480" s="15"/>
      <c r="EQ480" s="15"/>
      <c r="EX480" s="15"/>
      <c r="FE480" s="15"/>
      <c r="FL480" s="15"/>
      <c r="FS480" s="15"/>
      <c r="FZ480" s="15"/>
      <c r="GG480" s="15"/>
      <c r="GN480" s="15"/>
      <c r="GP480" s="22"/>
      <c r="GQ480" s="22"/>
      <c r="GR480" s="22"/>
      <c r="GS480" s="22"/>
      <c r="GT480" s="22"/>
      <c r="GU480" s="15"/>
      <c r="GV480" s="22"/>
      <c r="GW480" s="22"/>
      <c r="GX480" s="22"/>
      <c r="GY480" s="18"/>
      <c r="GZ480" s="18"/>
      <c r="HA480" s="18"/>
      <c r="HB480" s="18"/>
      <c r="HC480" s="18"/>
      <c r="HD480" s="18"/>
      <c r="HE480" s="18"/>
      <c r="HF480" s="18"/>
      <c r="HG480" s="18"/>
      <c r="HH480" s="18"/>
      <c r="HI480" s="18"/>
      <c r="HJ480" s="18"/>
      <c r="HK480" s="18"/>
      <c r="HL480" s="18"/>
      <c r="HM480" s="18"/>
      <c r="HN480" s="18"/>
      <c r="HO480" s="18"/>
      <c r="HP480" s="18"/>
      <c r="HQ480" s="18"/>
      <c r="HR480" s="18"/>
      <c r="HS480" s="18"/>
      <c r="HT480" s="18"/>
      <c r="HU480" s="18"/>
      <c r="HV480" s="18"/>
      <c r="HW480" s="18"/>
      <c r="HX480" s="18"/>
      <c r="HY480" s="18"/>
      <c r="HZ480" s="18"/>
      <c r="IA480" s="18"/>
      <c r="IB480" s="18"/>
      <c r="IC480" s="18"/>
      <c r="ID480" s="18"/>
      <c r="IE480" s="18"/>
      <c r="IF480" s="18"/>
      <c r="IG480" s="18"/>
      <c r="IH480" s="18"/>
      <c r="II480" s="18"/>
      <c r="IJ480" s="18"/>
      <c r="IK480" s="18"/>
      <c r="IL480" s="18"/>
      <c r="IM480" s="18"/>
      <c r="IN480" s="18"/>
      <c r="IO480" s="18"/>
      <c r="IP480" s="18"/>
      <c r="IQ480" s="18"/>
      <c r="IR480" s="18"/>
      <c r="IS480" s="18"/>
      <c r="IT480" s="18"/>
      <c r="IU480" s="18"/>
      <c r="IV480" s="18"/>
      <c r="IW480" s="18"/>
      <c r="IX480" s="18"/>
      <c r="IY480" s="18"/>
      <c r="IZ480" s="18"/>
      <c r="JA480" s="18"/>
      <c r="JB480" s="18"/>
      <c r="JC480" s="18"/>
      <c r="JD480" s="18"/>
      <c r="JE480" s="18"/>
      <c r="JF480" s="18"/>
    </row>
    <row r="481" spans="36:266" x14ac:dyDescent="0.3">
      <c r="AJ481" s="24"/>
      <c r="AK481" s="24"/>
      <c r="AL481" s="20"/>
      <c r="AM481" s="23"/>
      <c r="AN481" s="18"/>
      <c r="AO481" s="24"/>
      <c r="AU481" s="19"/>
      <c r="AV481" s="19"/>
      <c r="AW481" s="71"/>
      <c r="AX481" s="71"/>
      <c r="AY481" s="71"/>
      <c r="BB481" s="25"/>
      <c r="BC481" s="21"/>
      <c r="BG481" s="18"/>
      <c r="BN481" s="22"/>
      <c r="BO481" s="22"/>
      <c r="BP481" s="22"/>
      <c r="BQ481" s="22"/>
      <c r="BR481" s="15"/>
      <c r="CF481" s="15"/>
      <c r="CL481" s="22"/>
      <c r="CM481" s="15"/>
      <c r="CR481" s="22"/>
      <c r="CT481" s="15"/>
      <c r="CW481" s="22"/>
      <c r="DA481" s="15"/>
      <c r="DH481" s="15"/>
      <c r="DJ481" s="22"/>
      <c r="DO481" s="15"/>
      <c r="DV481" s="15"/>
      <c r="EC481" s="15"/>
      <c r="EJ481" s="15"/>
      <c r="EQ481" s="15"/>
      <c r="EX481" s="15"/>
      <c r="FE481" s="15"/>
      <c r="FL481" s="15"/>
      <c r="FS481" s="15"/>
      <c r="FZ481" s="15"/>
      <c r="GG481" s="15"/>
      <c r="GN481" s="15"/>
      <c r="GP481" s="22"/>
      <c r="GQ481" s="22"/>
      <c r="GR481" s="22"/>
      <c r="GS481" s="22"/>
      <c r="GT481" s="22"/>
      <c r="GU481" s="15"/>
      <c r="GV481" s="22"/>
      <c r="GW481" s="22"/>
      <c r="GX481" s="22"/>
      <c r="GY481" s="18"/>
      <c r="GZ481" s="18"/>
      <c r="HA481" s="18"/>
      <c r="HB481" s="18"/>
      <c r="HC481" s="18"/>
      <c r="HD481" s="18"/>
      <c r="HE481" s="18"/>
      <c r="HF481" s="18"/>
      <c r="HG481" s="18"/>
      <c r="HH481" s="18"/>
      <c r="HI481" s="18"/>
      <c r="HJ481" s="18"/>
      <c r="HK481" s="18"/>
      <c r="HL481" s="18"/>
      <c r="HM481" s="18"/>
      <c r="HN481" s="18"/>
      <c r="HO481" s="18"/>
      <c r="HP481" s="18"/>
      <c r="HQ481" s="18"/>
      <c r="HR481" s="18"/>
      <c r="HS481" s="18"/>
      <c r="HT481" s="18"/>
      <c r="HU481" s="18"/>
      <c r="HV481" s="18"/>
      <c r="HW481" s="18"/>
      <c r="HX481" s="18"/>
      <c r="HY481" s="18"/>
      <c r="HZ481" s="18"/>
      <c r="IA481" s="18"/>
      <c r="IB481" s="18"/>
      <c r="IC481" s="18"/>
      <c r="ID481" s="18"/>
      <c r="IE481" s="18"/>
      <c r="IF481" s="18"/>
      <c r="IG481" s="18"/>
      <c r="IH481" s="18"/>
      <c r="II481" s="18"/>
      <c r="IJ481" s="18"/>
      <c r="IK481" s="18"/>
      <c r="IL481" s="18"/>
      <c r="IM481" s="18"/>
      <c r="IN481" s="18"/>
      <c r="IO481" s="18"/>
      <c r="IP481" s="18"/>
      <c r="IQ481" s="18"/>
      <c r="IR481" s="18"/>
      <c r="IS481" s="18"/>
      <c r="IT481" s="18"/>
      <c r="IU481" s="18"/>
      <c r="IV481" s="18"/>
      <c r="IW481" s="18"/>
      <c r="IX481" s="18"/>
      <c r="IY481" s="18"/>
      <c r="IZ481" s="18"/>
      <c r="JA481" s="18"/>
      <c r="JB481" s="18"/>
      <c r="JC481" s="18"/>
      <c r="JD481" s="18"/>
      <c r="JE481" s="18"/>
      <c r="JF481" s="18"/>
    </row>
    <row r="482" spans="36:266" x14ac:dyDescent="0.3">
      <c r="AJ482" s="24"/>
      <c r="AK482" s="24"/>
      <c r="AL482" s="20"/>
      <c r="AM482" s="23"/>
      <c r="AN482" s="18"/>
      <c r="AO482" s="24"/>
      <c r="AU482" s="19"/>
      <c r="AV482" s="19"/>
      <c r="AW482" s="71"/>
      <c r="AX482" s="71"/>
      <c r="AY482" s="71"/>
      <c r="BB482" s="25"/>
      <c r="BC482" s="21"/>
      <c r="BG482" s="18"/>
      <c r="BN482" s="22"/>
      <c r="BO482" s="22"/>
      <c r="BP482" s="22"/>
      <c r="BQ482" s="22"/>
      <c r="BR482" s="15"/>
      <c r="CF482" s="15"/>
      <c r="CL482" s="22"/>
      <c r="CM482" s="15"/>
      <c r="CR482" s="22"/>
      <c r="CT482" s="15"/>
      <c r="CW482" s="22"/>
      <c r="DA482" s="15"/>
      <c r="DH482" s="15"/>
      <c r="DJ482" s="22"/>
      <c r="DO482" s="15"/>
      <c r="DV482" s="15"/>
      <c r="EC482" s="15"/>
      <c r="EJ482" s="15"/>
      <c r="EQ482" s="15"/>
      <c r="EX482" s="15"/>
      <c r="FE482" s="15"/>
      <c r="FL482" s="15"/>
      <c r="FS482" s="15"/>
      <c r="FZ482" s="15"/>
      <c r="GG482" s="15"/>
      <c r="GN482" s="15"/>
      <c r="GP482" s="22"/>
      <c r="GQ482" s="22"/>
      <c r="GR482" s="22"/>
      <c r="GS482" s="22"/>
      <c r="GT482" s="22"/>
      <c r="GU482" s="15"/>
      <c r="GV482" s="22"/>
      <c r="GW482" s="22"/>
      <c r="GX482" s="22"/>
      <c r="GY482" s="18"/>
      <c r="GZ482" s="18"/>
      <c r="HA482" s="18"/>
      <c r="HB482" s="18"/>
      <c r="HC482" s="18"/>
      <c r="HD482" s="18"/>
      <c r="HE482" s="18"/>
      <c r="HF482" s="18"/>
      <c r="HG482" s="18"/>
      <c r="HH482" s="18"/>
      <c r="HI482" s="18"/>
      <c r="HJ482" s="18"/>
      <c r="HK482" s="18"/>
      <c r="HL482" s="18"/>
      <c r="HM482" s="18"/>
      <c r="HN482" s="18"/>
      <c r="HO482" s="18"/>
      <c r="HP482" s="18"/>
      <c r="HQ482" s="18"/>
      <c r="HR482" s="18"/>
      <c r="HS482" s="18"/>
      <c r="HT482" s="18"/>
      <c r="HU482" s="18"/>
      <c r="HV482" s="18"/>
      <c r="HW482" s="18"/>
      <c r="HX482" s="18"/>
      <c r="HY482" s="18"/>
      <c r="HZ482" s="18"/>
      <c r="IA482" s="18"/>
      <c r="IB482" s="18"/>
      <c r="IC482" s="18"/>
      <c r="ID482" s="18"/>
      <c r="IE482" s="18"/>
      <c r="IF482" s="18"/>
      <c r="IG482" s="18"/>
      <c r="IH482" s="18"/>
      <c r="II482" s="18"/>
      <c r="IJ482" s="18"/>
      <c r="IK482" s="18"/>
      <c r="IL482" s="18"/>
      <c r="IM482" s="18"/>
      <c r="IN482" s="18"/>
      <c r="IO482" s="18"/>
      <c r="IP482" s="18"/>
      <c r="IQ482" s="18"/>
      <c r="IR482" s="18"/>
      <c r="IS482" s="18"/>
      <c r="IT482" s="18"/>
      <c r="IU482" s="18"/>
      <c r="IV482" s="18"/>
      <c r="IW482" s="18"/>
      <c r="IX482" s="18"/>
      <c r="IY482" s="18"/>
      <c r="IZ482" s="18"/>
      <c r="JA482" s="18"/>
      <c r="JB482" s="18"/>
      <c r="JC482" s="18"/>
      <c r="JD482" s="18"/>
      <c r="JE482" s="18"/>
      <c r="JF482" s="18"/>
    </row>
    <row r="483" spans="36:266" x14ac:dyDescent="0.3">
      <c r="AJ483" s="24"/>
      <c r="AK483" s="24"/>
      <c r="AL483" s="20"/>
      <c r="AM483" s="23"/>
      <c r="AN483" s="18"/>
      <c r="AO483" s="24"/>
      <c r="AU483" s="19"/>
      <c r="AV483" s="19"/>
      <c r="AW483" s="71"/>
      <c r="AX483" s="71"/>
      <c r="AY483" s="71"/>
      <c r="BB483" s="25"/>
      <c r="BC483" s="21"/>
      <c r="BG483" s="18"/>
      <c r="BN483" s="22"/>
      <c r="BO483" s="22"/>
      <c r="BP483" s="22"/>
      <c r="BQ483" s="22"/>
      <c r="BR483" s="15"/>
      <c r="CF483" s="15"/>
      <c r="CL483" s="22"/>
      <c r="CM483" s="15"/>
      <c r="CR483" s="22"/>
      <c r="CT483" s="15"/>
      <c r="CW483" s="22"/>
      <c r="DA483" s="15"/>
      <c r="DH483" s="15"/>
      <c r="DJ483" s="22"/>
      <c r="DO483" s="15"/>
      <c r="DV483" s="15"/>
      <c r="EC483" s="15"/>
      <c r="EJ483" s="15"/>
      <c r="EQ483" s="15"/>
      <c r="EX483" s="15"/>
      <c r="FE483" s="15"/>
      <c r="FL483" s="15"/>
      <c r="FS483" s="15"/>
      <c r="FZ483" s="15"/>
      <c r="GG483" s="15"/>
      <c r="GN483" s="15"/>
      <c r="GP483" s="22"/>
      <c r="GQ483" s="22"/>
      <c r="GR483" s="22"/>
      <c r="GS483" s="22"/>
      <c r="GT483" s="22"/>
      <c r="GU483" s="15"/>
      <c r="GV483" s="22"/>
      <c r="GW483" s="22"/>
      <c r="GX483" s="22"/>
      <c r="GY483" s="18"/>
      <c r="GZ483" s="18"/>
      <c r="HA483" s="18"/>
      <c r="HB483" s="18"/>
      <c r="HC483" s="18"/>
      <c r="HD483" s="18"/>
      <c r="HE483" s="18"/>
      <c r="HF483" s="18"/>
      <c r="HG483" s="18"/>
      <c r="HH483" s="18"/>
      <c r="HI483" s="18"/>
      <c r="HJ483" s="18"/>
      <c r="HK483" s="18"/>
      <c r="HL483" s="18"/>
      <c r="HM483" s="18"/>
      <c r="HN483" s="18"/>
      <c r="HO483" s="18"/>
      <c r="HP483" s="18"/>
      <c r="HQ483" s="18"/>
      <c r="HR483" s="18"/>
      <c r="HS483" s="18"/>
      <c r="HT483" s="18"/>
      <c r="HU483" s="18"/>
      <c r="HV483" s="18"/>
      <c r="HW483" s="18"/>
      <c r="HX483" s="18"/>
      <c r="HY483" s="18"/>
      <c r="HZ483" s="18"/>
      <c r="IA483" s="18"/>
      <c r="IB483" s="18"/>
      <c r="IC483" s="18"/>
      <c r="ID483" s="18"/>
      <c r="IE483" s="18"/>
      <c r="IF483" s="18"/>
      <c r="IG483" s="18"/>
      <c r="IH483" s="18"/>
      <c r="II483" s="18"/>
      <c r="IJ483" s="18"/>
      <c r="IK483" s="18"/>
      <c r="IL483" s="18"/>
      <c r="IM483" s="18"/>
      <c r="IN483" s="18"/>
      <c r="IO483" s="18"/>
      <c r="IP483" s="18"/>
      <c r="IQ483" s="18"/>
      <c r="IR483" s="18"/>
      <c r="IS483" s="18"/>
      <c r="IT483" s="18"/>
      <c r="IU483" s="18"/>
      <c r="IV483" s="18"/>
      <c r="IW483" s="18"/>
      <c r="IX483" s="18"/>
      <c r="IY483" s="18"/>
      <c r="IZ483" s="18"/>
      <c r="JA483" s="18"/>
      <c r="JB483" s="18"/>
      <c r="JC483" s="18"/>
      <c r="JD483" s="18"/>
      <c r="JE483" s="18"/>
      <c r="JF483" s="18"/>
    </row>
    <row r="484" spans="36:266" x14ac:dyDescent="0.3">
      <c r="AJ484" s="24"/>
      <c r="AK484" s="24"/>
      <c r="AL484" s="20"/>
      <c r="AM484" s="23"/>
      <c r="AN484" s="18"/>
      <c r="AO484" s="24"/>
      <c r="AU484" s="19"/>
      <c r="AV484" s="19"/>
      <c r="AW484" s="71"/>
      <c r="AX484" s="71"/>
      <c r="AY484" s="71"/>
      <c r="BB484" s="25"/>
      <c r="BC484" s="21"/>
      <c r="BG484" s="18"/>
      <c r="BN484" s="22"/>
      <c r="BO484" s="22"/>
      <c r="BP484" s="22"/>
      <c r="BQ484" s="22"/>
      <c r="BR484" s="15"/>
      <c r="CF484" s="15"/>
      <c r="CL484" s="22"/>
      <c r="CM484" s="15"/>
      <c r="CR484" s="22"/>
      <c r="CT484" s="15"/>
      <c r="CW484" s="22"/>
      <c r="DA484" s="15"/>
      <c r="DH484" s="15"/>
      <c r="DJ484" s="22"/>
      <c r="DO484" s="15"/>
      <c r="DV484" s="15"/>
      <c r="EC484" s="15"/>
      <c r="EJ484" s="15"/>
      <c r="EQ484" s="15"/>
      <c r="EX484" s="15"/>
      <c r="FE484" s="15"/>
      <c r="FL484" s="15"/>
      <c r="FS484" s="15"/>
      <c r="FZ484" s="15"/>
      <c r="GG484" s="15"/>
      <c r="GN484" s="15"/>
      <c r="GP484" s="22"/>
      <c r="GQ484" s="22"/>
      <c r="GR484" s="22"/>
      <c r="GS484" s="22"/>
      <c r="GT484" s="22"/>
      <c r="GU484" s="15"/>
      <c r="GV484" s="22"/>
      <c r="GW484" s="22"/>
      <c r="GX484" s="22"/>
      <c r="GY484" s="18"/>
      <c r="GZ484" s="18"/>
      <c r="HA484" s="18"/>
      <c r="HB484" s="18"/>
      <c r="HC484" s="18"/>
      <c r="HD484" s="18"/>
      <c r="HE484" s="18"/>
      <c r="HF484" s="18"/>
      <c r="HG484" s="18"/>
      <c r="HH484" s="18"/>
      <c r="HI484" s="18"/>
      <c r="HJ484" s="18"/>
      <c r="HK484" s="18"/>
      <c r="HL484" s="18"/>
      <c r="HM484" s="18"/>
      <c r="HN484" s="18"/>
      <c r="HO484" s="18"/>
      <c r="HP484" s="18"/>
      <c r="HQ484" s="18"/>
      <c r="HR484" s="18"/>
      <c r="HS484" s="18"/>
      <c r="HT484" s="18"/>
      <c r="HU484" s="18"/>
      <c r="HV484" s="18"/>
      <c r="HW484" s="18"/>
      <c r="HX484" s="18"/>
      <c r="HY484" s="18"/>
      <c r="HZ484" s="18"/>
      <c r="IA484" s="18"/>
      <c r="IB484" s="18"/>
      <c r="IC484" s="18"/>
      <c r="ID484" s="18"/>
      <c r="IE484" s="18"/>
      <c r="IF484" s="18"/>
      <c r="IG484" s="18"/>
      <c r="IH484" s="18"/>
      <c r="II484" s="18"/>
      <c r="IJ484" s="18"/>
      <c r="IK484" s="18"/>
      <c r="IL484" s="18"/>
      <c r="IM484" s="18"/>
      <c r="IN484" s="18"/>
      <c r="IO484" s="18"/>
      <c r="IP484" s="18"/>
      <c r="IQ484" s="18"/>
      <c r="IR484" s="18"/>
      <c r="IS484" s="18"/>
      <c r="IT484" s="18"/>
      <c r="IU484" s="18"/>
      <c r="IV484" s="18"/>
      <c r="IW484" s="18"/>
      <c r="IX484" s="18"/>
      <c r="IY484" s="18"/>
      <c r="IZ484" s="18"/>
      <c r="JA484" s="18"/>
      <c r="JB484" s="18"/>
      <c r="JC484" s="18"/>
      <c r="JD484" s="18"/>
      <c r="JE484" s="18"/>
      <c r="JF484" s="18"/>
    </row>
    <row r="485" spans="36:266" x14ac:dyDescent="0.3">
      <c r="AJ485" s="24"/>
      <c r="AK485" s="24"/>
      <c r="AL485" s="20"/>
      <c r="AM485" s="23"/>
      <c r="AN485" s="18"/>
      <c r="AO485" s="24"/>
      <c r="AU485" s="19"/>
      <c r="AV485" s="19"/>
      <c r="AW485" s="71"/>
      <c r="AX485" s="71"/>
      <c r="AY485" s="71"/>
      <c r="BB485" s="25"/>
      <c r="BC485" s="21"/>
      <c r="BG485" s="18"/>
      <c r="BN485" s="22"/>
      <c r="BO485" s="22"/>
      <c r="BP485" s="22"/>
      <c r="BQ485" s="22"/>
      <c r="BR485" s="15"/>
      <c r="CF485" s="15"/>
      <c r="CL485" s="22"/>
      <c r="CM485" s="15"/>
      <c r="CR485" s="22"/>
      <c r="CT485" s="15"/>
      <c r="CW485" s="22"/>
      <c r="DA485" s="15"/>
      <c r="DH485" s="15"/>
      <c r="DJ485" s="22"/>
      <c r="DO485" s="15"/>
      <c r="DV485" s="15"/>
      <c r="EC485" s="15"/>
      <c r="EJ485" s="15"/>
      <c r="EQ485" s="15"/>
      <c r="EX485" s="15"/>
      <c r="FE485" s="15"/>
      <c r="FL485" s="15"/>
      <c r="FS485" s="15"/>
      <c r="FZ485" s="15"/>
      <c r="GG485" s="15"/>
      <c r="GN485" s="15"/>
      <c r="GP485" s="22"/>
      <c r="GQ485" s="22"/>
      <c r="GR485" s="22"/>
      <c r="GS485" s="22"/>
      <c r="GT485" s="22"/>
      <c r="GU485" s="15"/>
      <c r="GV485" s="22"/>
      <c r="GW485" s="22"/>
      <c r="GX485" s="22"/>
      <c r="GY485" s="18"/>
      <c r="GZ485" s="18"/>
      <c r="HA485" s="18"/>
      <c r="HB485" s="18"/>
      <c r="HC485" s="18"/>
      <c r="HD485" s="18"/>
      <c r="HE485" s="18"/>
      <c r="HF485" s="18"/>
      <c r="HG485" s="18"/>
      <c r="HH485" s="18"/>
      <c r="HI485" s="18"/>
      <c r="HJ485" s="18"/>
      <c r="HK485" s="18"/>
      <c r="HL485" s="18"/>
      <c r="HM485" s="18"/>
      <c r="HN485" s="18"/>
      <c r="HO485" s="18"/>
      <c r="HP485" s="18"/>
      <c r="HQ485" s="18"/>
      <c r="HR485" s="18"/>
      <c r="HS485" s="18"/>
      <c r="HT485" s="18"/>
      <c r="HU485" s="18"/>
      <c r="HV485" s="18"/>
      <c r="HW485" s="18"/>
      <c r="HX485" s="18"/>
      <c r="HY485" s="18"/>
      <c r="HZ485" s="18"/>
      <c r="IA485" s="18"/>
      <c r="IB485" s="18"/>
      <c r="IC485" s="18"/>
      <c r="ID485" s="18"/>
      <c r="IE485" s="18"/>
      <c r="IF485" s="18"/>
      <c r="IG485" s="18"/>
      <c r="IH485" s="18"/>
      <c r="II485" s="18"/>
      <c r="IJ485" s="18"/>
      <c r="IK485" s="18"/>
      <c r="IL485" s="18"/>
      <c r="IM485" s="18"/>
      <c r="IN485" s="18"/>
      <c r="IO485" s="18"/>
      <c r="IP485" s="18"/>
      <c r="IQ485" s="18"/>
      <c r="IR485" s="18"/>
      <c r="IS485" s="18"/>
      <c r="IT485" s="18"/>
      <c r="IU485" s="18"/>
      <c r="IV485" s="18"/>
      <c r="IW485" s="18"/>
      <c r="IX485" s="18"/>
      <c r="IY485" s="18"/>
      <c r="IZ485" s="18"/>
      <c r="JA485" s="18"/>
      <c r="JB485" s="18"/>
      <c r="JC485" s="18"/>
      <c r="JD485" s="18"/>
      <c r="JE485" s="18"/>
      <c r="JF485" s="18"/>
    </row>
    <row r="486" spans="36:266" x14ac:dyDescent="0.3">
      <c r="AJ486" s="24"/>
      <c r="AK486" s="24"/>
      <c r="AL486" s="20"/>
      <c r="AM486" s="23"/>
      <c r="AN486" s="18"/>
      <c r="AO486" s="24"/>
      <c r="AU486" s="19"/>
      <c r="AV486" s="19"/>
      <c r="AW486" s="71"/>
      <c r="AX486" s="71"/>
      <c r="AY486" s="71"/>
      <c r="BB486" s="25"/>
      <c r="BC486" s="21"/>
      <c r="BG486" s="18"/>
      <c r="BN486" s="22"/>
      <c r="BO486" s="22"/>
      <c r="BP486" s="22"/>
      <c r="BQ486" s="22"/>
      <c r="BR486" s="15"/>
      <c r="CF486" s="15"/>
      <c r="CL486" s="22"/>
      <c r="CM486" s="15"/>
      <c r="CR486" s="22"/>
      <c r="CT486" s="15"/>
      <c r="CW486" s="22"/>
      <c r="DA486" s="15"/>
      <c r="DH486" s="15"/>
      <c r="DJ486" s="22"/>
      <c r="DO486" s="15"/>
      <c r="DV486" s="15"/>
      <c r="EC486" s="15"/>
      <c r="EJ486" s="15"/>
      <c r="EQ486" s="15"/>
      <c r="EX486" s="15"/>
      <c r="FE486" s="15"/>
      <c r="FL486" s="15"/>
      <c r="FS486" s="15"/>
      <c r="FZ486" s="15"/>
      <c r="GG486" s="15"/>
      <c r="GN486" s="15"/>
      <c r="GP486" s="22"/>
      <c r="GQ486" s="22"/>
      <c r="GR486" s="22"/>
      <c r="GS486" s="22"/>
      <c r="GT486" s="22"/>
      <c r="GU486" s="15"/>
      <c r="GV486" s="22"/>
      <c r="GW486" s="22"/>
      <c r="GX486" s="22"/>
      <c r="GY486" s="18"/>
      <c r="GZ486" s="18"/>
      <c r="HA486" s="18"/>
      <c r="HB486" s="18"/>
      <c r="HC486" s="18"/>
      <c r="HD486" s="18"/>
      <c r="HE486" s="18"/>
      <c r="HF486" s="18"/>
      <c r="HG486" s="18"/>
      <c r="HH486" s="18"/>
      <c r="HI486" s="18"/>
      <c r="HJ486" s="18"/>
      <c r="HK486" s="18"/>
      <c r="HL486" s="18"/>
      <c r="HM486" s="18"/>
      <c r="HN486" s="18"/>
      <c r="HO486" s="18"/>
      <c r="HP486" s="18"/>
      <c r="HQ486" s="18"/>
      <c r="HR486" s="18"/>
      <c r="HS486" s="18"/>
      <c r="HT486" s="18"/>
      <c r="HU486" s="18"/>
      <c r="HV486" s="18"/>
      <c r="HW486" s="18"/>
      <c r="HX486" s="18"/>
      <c r="HY486" s="18"/>
      <c r="HZ486" s="18"/>
      <c r="IA486" s="18"/>
      <c r="IB486" s="18"/>
      <c r="IC486" s="18"/>
      <c r="ID486" s="18"/>
      <c r="IE486" s="18"/>
      <c r="IF486" s="18"/>
      <c r="IG486" s="18"/>
      <c r="IH486" s="18"/>
      <c r="II486" s="18"/>
      <c r="IJ486" s="18"/>
      <c r="IK486" s="18"/>
      <c r="IL486" s="18"/>
      <c r="IM486" s="18"/>
      <c r="IN486" s="18"/>
      <c r="IO486" s="18"/>
      <c r="IP486" s="18"/>
      <c r="IQ486" s="18"/>
      <c r="IR486" s="18"/>
      <c r="IS486" s="18"/>
      <c r="IT486" s="18"/>
      <c r="IU486" s="18"/>
      <c r="IV486" s="18"/>
      <c r="IW486" s="18"/>
      <c r="IX486" s="18"/>
      <c r="IY486" s="18"/>
      <c r="IZ486" s="18"/>
      <c r="JA486" s="18"/>
      <c r="JB486" s="18"/>
      <c r="JC486" s="18"/>
      <c r="JD486" s="18"/>
      <c r="JE486" s="18"/>
      <c r="JF486" s="18"/>
    </row>
    <row r="487" spans="36:266" x14ac:dyDescent="0.3">
      <c r="AJ487" s="24"/>
      <c r="AK487" s="24"/>
      <c r="AL487" s="20"/>
      <c r="AM487" s="23"/>
      <c r="AN487" s="18"/>
      <c r="AO487" s="24"/>
      <c r="AU487" s="19"/>
      <c r="AV487" s="19"/>
      <c r="AW487" s="71"/>
      <c r="AX487" s="71"/>
      <c r="AY487" s="71"/>
      <c r="BB487" s="25"/>
      <c r="BC487" s="21"/>
      <c r="BG487" s="18"/>
      <c r="BN487" s="22"/>
      <c r="BO487" s="22"/>
      <c r="BP487" s="22"/>
      <c r="BQ487" s="22"/>
      <c r="BR487" s="15"/>
      <c r="CF487" s="15"/>
      <c r="CL487" s="22"/>
      <c r="CM487" s="15"/>
      <c r="CR487" s="22"/>
      <c r="CT487" s="15"/>
      <c r="CW487" s="22"/>
      <c r="DA487" s="15"/>
      <c r="DH487" s="15"/>
      <c r="DJ487" s="22"/>
      <c r="DO487" s="15"/>
      <c r="DV487" s="15"/>
      <c r="EC487" s="15"/>
      <c r="EJ487" s="15"/>
      <c r="EQ487" s="15"/>
      <c r="EX487" s="15"/>
      <c r="FE487" s="15"/>
      <c r="FL487" s="15"/>
      <c r="FS487" s="15"/>
      <c r="FZ487" s="15"/>
      <c r="GG487" s="15"/>
      <c r="GN487" s="15"/>
      <c r="GP487" s="22"/>
      <c r="GQ487" s="22"/>
      <c r="GR487" s="22"/>
      <c r="GS487" s="22"/>
      <c r="GT487" s="22"/>
      <c r="GU487" s="15"/>
      <c r="GV487" s="22"/>
      <c r="GW487" s="22"/>
      <c r="GX487" s="22"/>
      <c r="GY487" s="18"/>
      <c r="GZ487" s="18"/>
      <c r="HA487" s="18"/>
      <c r="HB487" s="18"/>
      <c r="HC487" s="18"/>
      <c r="HD487" s="18"/>
      <c r="HE487" s="18"/>
      <c r="HF487" s="18"/>
      <c r="HG487" s="18"/>
      <c r="HH487" s="18"/>
      <c r="HI487" s="18"/>
      <c r="HJ487" s="18"/>
      <c r="HK487" s="18"/>
      <c r="HL487" s="18"/>
      <c r="HM487" s="18"/>
      <c r="HN487" s="18"/>
      <c r="HO487" s="18"/>
      <c r="HP487" s="18"/>
      <c r="HQ487" s="18"/>
      <c r="HR487" s="18"/>
      <c r="HS487" s="18"/>
      <c r="HT487" s="18"/>
      <c r="HU487" s="18"/>
      <c r="HV487" s="18"/>
      <c r="HW487" s="18"/>
      <c r="HX487" s="18"/>
      <c r="HY487" s="18"/>
      <c r="HZ487" s="18"/>
      <c r="IA487" s="18"/>
      <c r="IB487" s="18"/>
      <c r="IC487" s="18"/>
      <c r="ID487" s="18"/>
      <c r="IE487" s="18"/>
      <c r="IF487" s="18"/>
      <c r="IG487" s="18"/>
      <c r="IH487" s="18"/>
      <c r="II487" s="18"/>
      <c r="IJ487" s="18"/>
      <c r="IK487" s="18"/>
      <c r="IL487" s="18"/>
      <c r="IM487" s="18"/>
      <c r="IN487" s="18"/>
      <c r="IO487" s="18"/>
      <c r="IP487" s="18"/>
      <c r="IQ487" s="18"/>
      <c r="IR487" s="18"/>
      <c r="IS487" s="18"/>
      <c r="IT487" s="18"/>
      <c r="IU487" s="18"/>
      <c r="IV487" s="18"/>
      <c r="IW487" s="18"/>
      <c r="IX487" s="18"/>
      <c r="IY487" s="18"/>
      <c r="IZ487" s="18"/>
      <c r="JA487" s="18"/>
      <c r="JB487" s="18"/>
      <c r="JC487" s="18"/>
      <c r="JD487" s="18"/>
      <c r="JE487" s="18"/>
      <c r="JF487" s="18"/>
    </row>
    <row r="488" spans="36:266" x14ac:dyDescent="0.3">
      <c r="AJ488" s="24"/>
      <c r="AK488" s="24"/>
      <c r="AL488" s="20"/>
      <c r="AM488" s="23"/>
      <c r="AN488" s="18"/>
      <c r="AO488" s="24"/>
      <c r="AU488" s="19"/>
      <c r="AV488" s="19"/>
      <c r="AW488" s="71"/>
      <c r="AX488" s="71"/>
      <c r="AY488" s="71"/>
      <c r="BB488" s="25"/>
      <c r="BC488" s="21"/>
      <c r="BG488" s="18"/>
      <c r="BN488" s="22"/>
      <c r="BO488" s="22"/>
      <c r="BP488" s="22"/>
      <c r="BQ488" s="22"/>
      <c r="BR488" s="15"/>
      <c r="CF488" s="15"/>
      <c r="CL488" s="22"/>
      <c r="CM488" s="15"/>
      <c r="CR488" s="22"/>
      <c r="CT488" s="15"/>
      <c r="CW488" s="22"/>
      <c r="DA488" s="15"/>
      <c r="DH488" s="15"/>
      <c r="DJ488" s="22"/>
      <c r="DO488" s="15"/>
      <c r="DV488" s="15"/>
      <c r="EC488" s="15"/>
      <c r="EJ488" s="15"/>
      <c r="EQ488" s="15"/>
      <c r="EX488" s="15"/>
      <c r="FE488" s="15"/>
      <c r="FL488" s="15"/>
      <c r="FS488" s="15"/>
      <c r="FZ488" s="15"/>
      <c r="GG488" s="15"/>
      <c r="GN488" s="15"/>
      <c r="GP488" s="22"/>
      <c r="GQ488" s="22"/>
      <c r="GR488" s="22"/>
      <c r="GS488" s="22"/>
      <c r="GT488" s="22"/>
      <c r="GU488" s="15"/>
      <c r="GV488" s="22"/>
      <c r="GW488" s="22"/>
      <c r="GX488" s="22"/>
      <c r="GY488" s="18"/>
      <c r="GZ488" s="18"/>
      <c r="HA488" s="18"/>
      <c r="HB488" s="18"/>
      <c r="HC488" s="18"/>
      <c r="HD488" s="18"/>
      <c r="HE488" s="18"/>
      <c r="HF488" s="18"/>
      <c r="HG488" s="18"/>
      <c r="HH488" s="18"/>
      <c r="HI488" s="18"/>
      <c r="HJ488" s="18"/>
      <c r="HK488" s="18"/>
      <c r="HL488" s="18"/>
      <c r="HM488" s="18"/>
      <c r="HN488" s="18"/>
      <c r="HO488" s="18"/>
      <c r="HP488" s="18"/>
      <c r="HQ488" s="18"/>
      <c r="HR488" s="18"/>
      <c r="HS488" s="18"/>
      <c r="HT488" s="18"/>
      <c r="HU488" s="18"/>
      <c r="HV488" s="18"/>
      <c r="HW488" s="18"/>
      <c r="HX488" s="18"/>
      <c r="HY488" s="18"/>
      <c r="HZ488" s="18"/>
      <c r="IA488" s="18"/>
      <c r="IB488" s="18"/>
      <c r="IC488" s="18"/>
      <c r="ID488" s="18"/>
      <c r="IE488" s="18"/>
      <c r="IF488" s="18"/>
      <c r="IG488" s="18"/>
      <c r="IH488" s="18"/>
      <c r="II488" s="18"/>
      <c r="IJ488" s="18"/>
      <c r="IK488" s="18"/>
      <c r="IL488" s="18"/>
      <c r="IM488" s="18"/>
      <c r="IN488" s="18"/>
      <c r="IO488" s="18"/>
      <c r="IP488" s="18"/>
      <c r="IQ488" s="18"/>
      <c r="IR488" s="18"/>
      <c r="IS488" s="18"/>
      <c r="IT488" s="18"/>
      <c r="IU488" s="18"/>
      <c r="IV488" s="18"/>
      <c r="IW488" s="18"/>
      <c r="IX488" s="18"/>
      <c r="IY488" s="18"/>
      <c r="IZ488" s="18"/>
      <c r="JA488" s="18"/>
      <c r="JB488" s="18"/>
      <c r="JC488" s="18"/>
      <c r="JD488" s="18"/>
      <c r="JE488" s="18"/>
      <c r="JF488" s="18"/>
    </row>
    <row r="489" spans="36:266" x14ac:dyDescent="0.3">
      <c r="AJ489" s="24"/>
      <c r="AK489" s="24"/>
      <c r="AL489" s="20"/>
      <c r="AM489" s="23"/>
      <c r="AN489" s="18"/>
      <c r="AO489" s="24"/>
      <c r="AU489" s="19"/>
      <c r="AV489" s="19"/>
      <c r="AW489" s="71"/>
      <c r="AX489" s="71"/>
      <c r="AY489" s="71"/>
      <c r="BB489" s="25"/>
      <c r="BC489" s="21"/>
      <c r="BG489" s="18"/>
      <c r="BN489" s="22"/>
      <c r="BO489" s="22"/>
      <c r="BP489" s="22"/>
      <c r="BQ489" s="22"/>
      <c r="BR489" s="15"/>
      <c r="CF489" s="15"/>
      <c r="CL489" s="22"/>
      <c r="CM489" s="15"/>
      <c r="CR489" s="22"/>
      <c r="CT489" s="15"/>
      <c r="CW489" s="22"/>
      <c r="DA489" s="15"/>
      <c r="DH489" s="15"/>
      <c r="DJ489" s="22"/>
      <c r="DO489" s="15"/>
      <c r="DV489" s="15"/>
      <c r="EC489" s="15"/>
      <c r="EJ489" s="15"/>
      <c r="EQ489" s="15"/>
      <c r="EX489" s="15"/>
      <c r="FE489" s="15"/>
      <c r="FL489" s="15"/>
      <c r="FS489" s="15"/>
      <c r="FZ489" s="15"/>
      <c r="GG489" s="15"/>
      <c r="GN489" s="15"/>
      <c r="GP489" s="22"/>
      <c r="GQ489" s="22"/>
      <c r="GR489" s="22"/>
      <c r="GS489" s="22"/>
      <c r="GT489" s="22"/>
      <c r="GU489" s="15"/>
      <c r="GV489" s="22"/>
      <c r="GW489" s="22"/>
      <c r="GX489" s="22"/>
      <c r="GY489" s="18"/>
      <c r="GZ489" s="18"/>
      <c r="HA489" s="18"/>
      <c r="HB489" s="18"/>
      <c r="HC489" s="18"/>
      <c r="HD489" s="18"/>
      <c r="HE489" s="18"/>
      <c r="HF489" s="18"/>
      <c r="HG489" s="18"/>
      <c r="HH489" s="18"/>
      <c r="HI489" s="18"/>
      <c r="HJ489" s="18"/>
      <c r="HK489" s="18"/>
      <c r="HL489" s="18"/>
      <c r="HM489" s="18"/>
      <c r="HN489" s="18"/>
      <c r="HO489" s="18"/>
      <c r="HP489" s="18"/>
      <c r="HQ489" s="18"/>
      <c r="HR489" s="18"/>
      <c r="HS489" s="18"/>
      <c r="HT489" s="18"/>
      <c r="HU489" s="18"/>
      <c r="HV489" s="18"/>
      <c r="HW489" s="18"/>
      <c r="HX489" s="18"/>
      <c r="HY489" s="18"/>
      <c r="HZ489" s="18"/>
      <c r="IA489" s="18"/>
      <c r="IB489" s="18"/>
      <c r="IC489" s="18"/>
      <c r="ID489" s="18"/>
      <c r="IE489" s="18"/>
      <c r="IF489" s="18"/>
      <c r="IG489" s="18"/>
      <c r="IH489" s="18"/>
      <c r="II489" s="18"/>
      <c r="IJ489" s="18"/>
      <c r="IK489" s="18"/>
      <c r="IL489" s="18"/>
      <c r="IM489" s="18"/>
      <c r="IN489" s="18"/>
      <c r="IO489" s="18"/>
      <c r="IP489" s="18"/>
      <c r="IQ489" s="18"/>
      <c r="IR489" s="18"/>
      <c r="IS489" s="18"/>
      <c r="IT489" s="18"/>
      <c r="IU489" s="18"/>
      <c r="IV489" s="18"/>
      <c r="IW489" s="18"/>
      <c r="IX489" s="18"/>
      <c r="IY489" s="18"/>
      <c r="IZ489" s="18"/>
      <c r="JA489" s="18"/>
      <c r="JB489" s="18"/>
      <c r="JC489" s="18"/>
      <c r="JD489" s="18"/>
      <c r="JE489" s="18"/>
      <c r="JF489" s="18"/>
    </row>
    <row r="490" spans="36:266" x14ac:dyDescent="0.3">
      <c r="AJ490" s="24"/>
      <c r="AK490" s="24"/>
      <c r="AL490" s="20"/>
      <c r="AM490" s="23"/>
      <c r="AN490" s="18"/>
      <c r="AO490" s="24"/>
      <c r="AU490" s="19"/>
      <c r="AV490" s="19"/>
      <c r="AW490" s="71"/>
      <c r="AX490" s="71"/>
      <c r="AY490" s="71"/>
      <c r="BB490" s="25"/>
      <c r="BC490" s="21"/>
      <c r="BG490" s="18"/>
      <c r="BN490" s="22"/>
      <c r="BO490" s="22"/>
      <c r="BP490" s="22"/>
      <c r="BQ490" s="22"/>
      <c r="BR490" s="15"/>
      <c r="CF490" s="15"/>
      <c r="CL490" s="22"/>
      <c r="CM490" s="15"/>
      <c r="CR490" s="22"/>
      <c r="CT490" s="15"/>
      <c r="CW490" s="22"/>
      <c r="DA490" s="15"/>
      <c r="DH490" s="15"/>
      <c r="DJ490" s="22"/>
      <c r="DO490" s="15"/>
      <c r="DV490" s="15"/>
      <c r="EC490" s="15"/>
      <c r="EJ490" s="15"/>
      <c r="EQ490" s="15"/>
      <c r="EX490" s="15"/>
      <c r="FE490" s="15"/>
      <c r="FL490" s="15"/>
      <c r="FS490" s="15"/>
      <c r="FZ490" s="15"/>
      <c r="GG490" s="15"/>
      <c r="GN490" s="15"/>
      <c r="GP490" s="22"/>
      <c r="GQ490" s="22"/>
      <c r="GR490" s="22"/>
      <c r="GS490" s="22"/>
      <c r="GT490" s="22"/>
      <c r="GU490" s="15"/>
      <c r="GV490" s="22"/>
      <c r="GW490" s="22"/>
      <c r="GX490" s="22"/>
      <c r="GY490" s="18"/>
      <c r="GZ490" s="18"/>
      <c r="HA490" s="18"/>
      <c r="HB490" s="18"/>
      <c r="HC490" s="18"/>
      <c r="HD490" s="18"/>
      <c r="HE490" s="18"/>
      <c r="HF490" s="18"/>
      <c r="HG490" s="18"/>
      <c r="HH490" s="18"/>
      <c r="HI490" s="18"/>
      <c r="HJ490" s="18"/>
      <c r="HK490" s="18"/>
      <c r="HL490" s="18"/>
      <c r="HM490" s="18"/>
      <c r="HN490" s="18"/>
      <c r="HO490" s="18"/>
      <c r="HP490" s="18"/>
      <c r="HQ490" s="18"/>
      <c r="HR490" s="18"/>
      <c r="HS490" s="18"/>
      <c r="HT490" s="18"/>
      <c r="HU490" s="18"/>
      <c r="HV490" s="18"/>
      <c r="HW490" s="18"/>
      <c r="HX490" s="18"/>
      <c r="HY490" s="18"/>
      <c r="HZ490" s="18"/>
      <c r="IA490" s="18"/>
      <c r="IB490" s="18"/>
      <c r="IC490" s="18"/>
      <c r="ID490" s="18"/>
      <c r="IE490" s="18"/>
      <c r="IF490" s="18"/>
      <c r="IG490" s="18"/>
      <c r="IH490" s="18"/>
      <c r="II490" s="18"/>
      <c r="IJ490" s="18"/>
      <c r="IK490" s="18"/>
      <c r="IL490" s="18"/>
      <c r="IM490" s="18"/>
      <c r="IN490" s="18"/>
      <c r="IO490" s="18"/>
      <c r="IP490" s="18"/>
      <c r="IQ490" s="18"/>
      <c r="IR490" s="18"/>
      <c r="IS490" s="18"/>
      <c r="IT490" s="18"/>
      <c r="IU490" s="18"/>
      <c r="IV490" s="18"/>
      <c r="IW490" s="18"/>
      <c r="IX490" s="18"/>
      <c r="IY490" s="18"/>
      <c r="IZ490" s="18"/>
      <c r="JA490" s="18"/>
      <c r="JB490" s="18"/>
      <c r="JC490" s="18"/>
      <c r="JD490" s="18"/>
      <c r="JE490" s="18"/>
      <c r="JF490" s="18"/>
    </row>
    <row r="491" spans="36:266" x14ac:dyDescent="0.3">
      <c r="AJ491" s="24"/>
      <c r="AK491" s="24"/>
      <c r="AL491" s="20"/>
      <c r="AM491" s="23"/>
      <c r="AN491" s="18"/>
      <c r="AO491" s="24"/>
      <c r="AU491" s="19"/>
      <c r="AV491" s="19"/>
      <c r="AW491" s="71"/>
      <c r="AX491" s="71"/>
      <c r="AY491" s="71"/>
      <c r="BB491" s="25"/>
      <c r="BC491" s="21"/>
      <c r="BG491" s="18"/>
      <c r="BN491" s="22"/>
      <c r="BO491" s="22"/>
      <c r="BP491" s="22"/>
      <c r="BQ491" s="22"/>
      <c r="BR491" s="15"/>
      <c r="CF491" s="15"/>
      <c r="CL491" s="22"/>
      <c r="CM491" s="15"/>
      <c r="CR491" s="22"/>
      <c r="CT491" s="15"/>
      <c r="CW491" s="22"/>
      <c r="DA491" s="15"/>
      <c r="DH491" s="15"/>
      <c r="DJ491" s="22"/>
      <c r="DO491" s="15"/>
      <c r="DV491" s="15"/>
      <c r="EC491" s="15"/>
      <c r="EJ491" s="15"/>
      <c r="EQ491" s="15"/>
      <c r="EX491" s="15"/>
      <c r="FE491" s="15"/>
      <c r="FL491" s="15"/>
      <c r="FS491" s="15"/>
      <c r="FZ491" s="15"/>
      <c r="GG491" s="15"/>
      <c r="GN491" s="15"/>
      <c r="GP491" s="22"/>
      <c r="GQ491" s="22"/>
      <c r="GR491" s="22"/>
      <c r="GS491" s="22"/>
      <c r="GT491" s="22"/>
      <c r="GU491" s="15"/>
      <c r="GV491" s="22"/>
      <c r="GW491" s="22"/>
      <c r="GX491" s="22"/>
      <c r="GY491" s="18"/>
      <c r="GZ491" s="18"/>
      <c r="HA491" s="18"/>
      <c r="HB491" s="18"/>
      <c r="HC491" s="18"/>
      <c r="HD491" s="18"/>
      <c r="HE491" s="18"/>
      <c r="HF491" s="18"/>
      <c r="HG491" s="18"/>
      <c r="HH491" s="18"/>
      <c r="HI491" s="18"/>
      <c r="HJ491" s="18"/>
      <c r="HK491" s="18"/>
      <c r="HL491" s="18"/>
      <c r="HM491" s="18"/>
      <c r="HN491" s="18"/>
      <c r="HO491" s="18"/>
      <c r="HP491" s="18"/>
      <c r="HQ491" s="18"/>
      <c r="HR491" s="18"/>
      <c r="HS491" s="18"/>
      <c r="HT491" s="18"/>
      <c r="HU491" s="18"/>
      <c r="HV491" s="18"/>
      <c r="HW491" s="18"/>
      <c r="HX491" s="18"/>
      <c r="HY491" s="18"/>
      <c r="HZ491" s="18"/>
      <c r="IA491" s="18"/>
      <c r="IB491" s="18"/>
      <c r="IC491" s="18"/>
      <c r="ID491" s="18"/>
      <c r="IE491" s="18"/>
      <c r="IF491" s="18"/>
      <c r="IG491" s="18"/>
      <c r="IH491" s="18"/>
      <c r="II491" s="18"/>
      <c r="IJ491" s="18"/>
      <c r="IK491" s="18"/>
      <c r="IL491" s="18"/>
      <c r="IM491" s="18"/>
      <c r="IN491" s="18"/>
      <c r="IO491" s="18"/>
      <c r="IP491" s="18"/>
      <c r="IQ491" s="18"/>
      <c r="IR491" s="18"/>
      <c r="IS491" s="18"/>
      <c r="IT491" s="18"/>
      <c r="IU491" s="18"/>
      <c r="IV491" s="18"/>
      <c r="IW491" s="18"/>
      <c r="IX491" s="18"/>
      <c r="IY491" s="18"/>
      <c r="IZ491" s="18"/>
      <c r="JA491" s="18"/>
      <c r="JB491" s="18"/>
      <c r="JC491" s="18"/>
      <c r="JD491" s="18"/>
      <c r="JE491" s="18"/>
      <c r="JF491" s="18"/>
    </row>
    <row r="492" spans="36:266" x14ac:dyDescent="0.3">
      <c r="AJ492" s="24"/>
      <c r="AK492" s="24"/>
      <c r="AL492" s="20"/>
      <c r="AM492" s="23"/>
      <c r="AN492" s="18"/>
      <c r="AO492" s="24"/>
      <c r="AU492" s="19"/>
      <c r="AV492" s="19"/>
      <c r="AW492" s="71"/>
      <c r="AX492" s="71"/>
      <c r="AY492" s="71"/>
      <c r="BB492" s="25"/>
      <c r="BC492" s="21"/>
      <c r="BG492" s="18"/>
      <c r="BN492" s="22"/>
      <c r="BO492" s="22"/>
      <c r="BP492" s="22"/>
      <c r="BQ492" s="22"/>
      <c r="BR492" s="15"/>
      <c r="CF492" s="15"/>
      <c r="CL492" s="22"/>
      <c r="CM492" s="15"/>
      <c r="CR492" s="22"/>
      <c r="CT492" s="15"/>
      <c r="CW492" s="22"/>
      <c r="DA492" s="15"/>
      <c r="DH492" s="15"/>
      <c r="DJ492" s="22"/>
      <c r="DO492" s="15"/>
      <c r="DV492" s="15"/>
      <c r="EC492" s="15"/>
      <c r="EJ492" s="15"/>
      <c r="EQ492" s="15"/>
      <c r="EX492" s="15"/>
      <c r="FE492" s="15"/>
      <c r="FL492" s="15"/>
      <c r="FS492" s="15"/>
      <c r="FZ492" s="15"/>
      <c r="GG492" s="15"/>
      <c r="GN492" s="15"/>
      <c r="GP492" s="22"/>
      <c r="GQ492" s="22"/>
      <c r="GR492" s="22"/>
      <c r="GS492" s="22"/>
      <c r="GT492" s="22"/>
      <c r="GU492" s="15"/>
      <c r="GV492" s="22"/>
      <c r="GW492" s="22"/>
      <c r="GX492" s="22"/>
      <c r="GY492" s="18"/>
      <c r="GZ492" s="18"/>
      <c r="HA492" s="18"/>
      <c r="HB492" s="18"/>
      <c r="HC492" s="18"/>
      <c r="HD492" s="18"/>
      <c r="HE492" s="18"/>
      <c r="HF492" s="18"/>
      <c r="HG492" s="18"/>
      <c r="HH492" s="18"/>
      <c r="HI492" s="18"/>
      <c r="HJ492" s="18"/>
      <c r="HK492" s="18"/>
      <c r="HL492" s="18"/>
      <c r="HM492" s="18"/>
      <c r="HN492" s="18"/>
      <c r="HO492" s="18"/>
      <c r="HP492" s="18"/>
      <c r="HQ492" s="18"/>
      <c r="HR492" s="18"/>
      <c r="HS492" s="18"/>
      <c r="HT492" s="18"/>
      <c r="HU492" s="18"/>
      <c r="HV492" s="18"/>
      <c r="HW492" s="18"/>
      <c r="HX492" s="18"/>
      <c r="HY492" s="18"/>
      <c r="HZ492" s="18"/>
      <c r="IA492" s="18"/>
      <c r="IB492" s="18"/>
      <c r="IC492" s="18"/>
      <c r="ID492" s="18"/>
      <c r="IE492" s="18"/>
      <c r="IF492" s="18"/>
      <c r="IG492" s="18"/>
      <c r="IH492" s="18"/>
      <c r="II492" s="18"/>
      <c r="IJ492" s="18"/>
      <c r="IK492" s="18"/>
      <c r="IL492" s="18"/>
      <c r="IM492" s="18"/>
      <c r="IN492" s="18"/>
      <c r="IO492" s="18"/>
      <c r="IP492" s="18"/>
      <c r="IQ492" s="18"/>
      <c r="IR492" s="18"/>
      <c r="IS492" s="18"/>
      <c r="IT492" s="18"/>
      <c r="IU492" s="18"/>
      <c r="IV492" s="18"/>
      <c r="IW492" s="18"/>
      <c r="IX492" s="18"/>
      <c r="IY492" s="18"/>
      <c r="IZ492" s="18"/>
      <c r="JA492" s="18"/>
      <c r="JB492" s="18"/>
      <c r="JC492" s="18"/>
      <c r="JD492" s="18"/>
      <c r="JE492" s="18"/>
      <c r="JF492" s="18"/>
    </row>
    <row r="493" spans="36:266" x14ac:dyDescent="0.3">
      <c r="AJ493" s="24"/>
      <c r="AK493" s="24"/>
      <c r="AL493" s="20"/>
      <c r="AM493" s="23"/>
      <c r="AN493" s="18"/>
      <c r="AO493" s="24"/>
      <c r="AU493" s="19"/>
      <c r="AV493" s="19"/>
      <c r="AW493" s="71"/>
      <c r="AX493" s="71"/>
      <c r="AY493" s="71"/>
      <c r="BB493" s="25"/>
      <c r="BC493" s="21"/>
      <c r="BG493" s="18"/>
      <c r="BN493" s="22"/>
      <c r="BO493" s="22"/>
      <c r="BP493" s="22"/>
      <c r="BQ493" s="22"/>
      <c r="BR493" s="15"/>
      <c r="CF493" s="15"/>
      <c r="CL493" s="22"/>
      <c r="CM493" s="15"/>
      <c r="CR493" s="22"/>
      <c r="CT493" s="15"/>
      <c r="CW493" s="22"/>
      <c r="DA493" s="15"/>
      <c r="DH493" s="15"/>
      <c r="DJ493" s="22"/>
      <c r="DO493" s="15"/>
      <c r="DV493" s="15"/>
      <c r="EC493" s="15"/>
      <c r="EJ493" s="15"/>
      <c r="EQ493" s="15"/>
      <c r="EX493" s="15"/>
      <c r="FE493" s="15"/>
      <c r="FL493" s="15"/>
      <c r="FS493" s="15"/>
      <c r="FZ493" s="15"/>
      <c r="GG493" s="15"/>
      <c r="GN493" s="15"/>
      <c r="GP493" s="22"/>
      <c r="GQ493" s="22"/>
      <c r="GR493" s="22"/>
      <c r="GS493" s="22"/>
      <c r="GT493" s="22"/>
      <c r="GU493" s="15"/>
      <c r="GV493" s="22"/>
      <c r="GW493" s="22"/>
      <c r="GX493" s="22"/>
      <c r="GY493" s="18"/>
      <c r="GZ493" s="18"/>
      <c r="HA493" s="18"/>
      <c r="HB493" s="18"/>
      <c r="HC493" s="18"/>
      <c r="HD493" s="18"/>
      <c r="HE493" s="18"/>
      <c r="HF493" s="18"/>
      <c r="HG493" s="18"/>
      <c r="HH493" s="18"/>
      <c r="HI493" s="18"/>
      <c r="HJ493" s="18"/>
      <c r="HK493" s="18"/>
      <c r="HL493" s="18"/>
      <c r="HM493" s="18"/>
      <c r="HN493" s="18"/>
      <c r="HO493" s="18"/>
      <c r="HP493" s="18"/>
      <c r="HQ493" s="18"/>
      <c r="HR493" s="18"/>
      <c r="HS493" s="18"/>
      <c r="HT493" s="18"/>
      <c r="HU493" s="18"/>
      <c r="HV493" s="18"/>
      <c r="HW493" s="18"/>
      <c r="HX493" s="18"/>
      <c r="HY493" s="18"/>
      <c r="HZ493" s="18"/>
      <c r="IA493" s="18"/>
      <c r="IB493" s="18"/>
      <c r="IC493" s="18"/>
      <c r="ID493" s="18"/>
      <c r="IE493" s="18"/>
      <c r="IF493" s="18"/>
      <c r="IG493" s="18"/>
      <c r="IH493" s="18"/>
      <c r="II493" s="18"/>
      <c r="IJ493" s="18"/>
      <c r="IK493" s="18"/>
      <c r="IL493" s="18"/>
      <c r="IM493" s="18"/>
      <c r="IN493" s="18"/>
      <c r="IO493" s="18"/>
      <c r="IP493" s="18"/>
      <c r="IQ493" s="18"/>
      <c r="IR493" s="18"/>
      <c r="IS493" s="18"/>
      <c r="IT493" s="18"/>
      <c r="IU493" s="18"/>
      <c r="IV493" s="18"/>
      <c r="IW493" s="18"/>
      <c r="IX493" s="18"/>
      <c r="IY493" s="18"/>
      <c r="IZ493" s="18"/>
      <c r="JA493" s="18"/>
      <c r="JB493" s="18"/>
      <c r="JC493" s="18"/>
      <c r="JD493" s="18"/>
      <c r="JE493" s="18"/>
      <c r="JF493" s="18"/>
    </row>
    <row r="494" spans="36:266" x14ac:dyDescent="0.3">
      <c r="AJ494" s="24"/>
      <c r="AK494" s="24"/>
      <c r="AL494" s="20"/>
      <c r="AM494" s="23"/>
      <c r="AN494" s="18"/>
      <c r="AO494" s="24"/>
      <c r="AU494" s="19"/>
      <c r="AV494" s="19"/>
      <c r="AW494" s="71"/>
      <c r="AX494" s="71"/>
      <c r="AY494" s="71"/>
      <c r="BB494" s="25"/>
      <c r="BC494" s="21"/>
      <c r="BG494" s="18"/>
      <c r="BN494" s="22"/>
      <c r="BO494" s="22"/>
      <c r="BP494" s="22"/>
      <c r="BQ494" s="22"/>
      <c r="BR494" s="15"/>
      <c r="CF494" s="15"/>
      <c r="CL494" s="22"/>
      <c r="CM494" s="15"/>
      <c r="CR494" s="22"/>
      <c r="CT494" s="15"/>
      <c r="CW494" s="22"/>
      <c r="DA494" s="15"/>
      <c r="DH494" s="15"/>
      <c r="DJ494" s="22"/>
      <c r="DO494" s="15"/>
      <c r="DV494" s="15"/>
      <c r="EC494" s="15"/>
      <c r="EJ494" s="15"/>
      <c r="EQ494" s="15"/>
      <c r="EX494" s="15"/>
      <c r="FE494" s="15"/>
      <c r="FL494" s="15"/>
      <c r="FS494" s="15"/>
      <c r="FZ494" s="15"/>
      <c r="GG494" s="15"/>
      <c r="GN494" s="15"/>
      <c r="GP494" s="22"/>
      <c r="GQ494" s="22"/>
      <c r="GR494" s="22"/>
      <c r="GS494" s="22"/>
      <c r="GT494" s="22"/>
      <c r="GU494" s="15"/>
      <c r="GV494" s="22"/>
      <c r="GW494" s="22"/>
      <c r="GX494" s="22"/>
      <c r="GY494" s="18"/>
      <c r="GZ494" s="18"/>
      <c r="HA494" s="18"/>
      <c r="HB494" s="18"/>
      <c r="HC494" s="18"/>
      <c r="HD494" s="18"/>
      <c r="HE494" s="18"/>
      <c r="HF494" s="18"/>
      <c r="HG494" s="18"/>
      <c r="HH494" s="18"/>
      <c r="HI494" s="18"/>
      <c r="HJ494" s="18"/>
      <c r="HK494" s="18"/>
      <c r="HL494" s="18"/>
      <c r="HM494" s="18"/>
      <c r="HN494" s="18"/>
      <c r="HO494" s="18"/>
      <c r="HP494" s="18"/>
      <c r="HQ494" s="18"/>
      <c r="HR494" s="18"/>
      <c r="HS494" s="18"/>
      <c r="HT494" s="18"/>
      <c r="HU494" s="18"/>
      <c r="HV494" s="18"/>
      <c r="HW494" s="18"/>
      <c r="HX494" s="18"/>
      <c r="HY494" s="18"/>
      <c r="HZ494" s="18"/>
      <c r="IA494" s="18"/>
      <c r="IB494" s="18"/>
      <c r="IC494" s="18"/>
      <c r="ID494" s="18"/>
      <c r="IE494" s="18"/>
      <c r="IF494" s="18"/>
      <c r="IG494" s="18"/>
      <c r="IH494" s="18"/>
      <c r="II494" s="18"/>
      <c r="IJ494" s="18"/>
      <c r="IK494" s="18"/>
      <c r="IL494" s="18"/>
      <c r="IM494" s="18"/>
      <c r="IN494" s="18"/>
      <c r="IO494" s="18"/>
      <c r="IP494" s="18"/>
      <c r="IQ494" s="18"/>
      <c r="IR494" s="18"/>
      <c r="IS494" s="18"/>
      <c r="IT494" s="18"/>
      <c r="IU494" s="18"/>
      <c r="IV494" s="18"/>
      <c r="IW494" s="18"/>
      <c r="IX494" s="18"/>
      <c r="IY494" s="18"/>
      <c r="IZ494" s="18"/>
      <c r="JA494" s="18"/>
      <c r="JB494" s="18"/>
      <c r="JC494" s="18"/>
      <c r="JD494" s="18"/>
      <c r="JE494" s="18"/>
      <c r="JF494" s="18"/>
    </row>
    <row r="495" spans="36:266" x14ac:dyDescent="0.3">
      <c r="AJ495" s="24"/>
      <c r="AK495" s="24"/>
      <c r="AL495" s="20"/>
      <c r="AM495" s="23"/>
      <c r="AN495" s="18"/>
      <c r="AO495" s="24"/>
      <c r="AU495" s="19"/>
      <c r="AV495" s="19"/>
      <c r="AW495" s="71"/>
      <c r="AX495" s="71"/>
      <c r="AY495" s="71"/>
      <c r="BB495" s="25"/>
      <c r="BC495" s="21"/>
      <c r="BG495" s="18"/>
      <c r="BN495" s="22"/>
      <c r="BO495" s="22"/>
      <c r="BP495" s="22"/>
      <c r="BQ495" s="22"/>
      <c r="BR495" s="15"/>
      <c r="CF495" s="15"/>
      <c r="CL495" s="22"/>
      <c r="CM495" s="15"/>
      <c r="CR495" s="22"/>
      <c r="CT495" s="15"/>
      <c r="CW495" s="22"/>
      <c r="DA495" s="15"/>
      <c r="DH495" s="15"/>
      <c r="DJ495" s="22"/>
      <c r="DO495" s="15"/>
      <c r="DV495" s="15"/>
      <c r="EC495" s="15"/>
      <c r="EJ495" s="15"/>
      <c r="EQ495" s="15"/>
      <c r="EX495" s="15"/>
      <c r="FE495" s="15"/>
      <c r="FL495" s="15"/>
      <c r="FS495" s="15"/>
      <c r="FZ495" s="15"/>
      <c r="GG495" s="15"/>
      <c r="GN495" s="15"/>
      <c r="GP495" s="22"/>
      <c r="GQ495" s="22"/>
      <c r="GR495" s="22"/>
      <c r="GS495" s="22"/>
      <c r="GT495" s="22"/>
      <c r="GU495" s="15"/>
      <c r="GV495" s="22"/>
      <c r="GW495" s="22"/>
      <c r="GX495" s="22"/>
      <c r="GY495" s="18"/>
      <c r="GZ495" s="18"/>
      <c r="HA495" s="18"/>
      <c r="HB495" s="18"/>
      <c r="HC495" s="18"/>
      <c r="HD495" s="18"/>
      <c r="HE495" s="18"/>
      <c r="HF495" s="18"/>
      <c r="HG495" s="18"/>
      <c r="HH495" s="18"/>
      <c r="HI495" s="18"/>
      <c r="HJ495" s="18"/>
      <c r="HK495" s="18"/>
      <c r="HL495" s="18"/>
      <c r="HM495" s="18"/>
      <c r="HN495" s="18"/>
      <c r="HO495" s="18"/>
      <c r="HP495" s="18"/>
      <c r="HQ495" s="18"/>
      <c r="HR495" s="18"/>
      <c r="HS495" s="18"/>
      <c r="HT495" s="18"/>
      <c r="HU495" s="18"/>
      <c r="HV495" s="18"/>
      <c r="HW495" s="18"/>
      <c r="HX495" s="18"/>
      <c r="HY495" s="18"/>
      <c r="HZ495" s="18"/>
      <c r="IA495" s="18"/>
      <c r="IB495" s="18"/>
      <c r="IC495" s="18"/>
      <c r="ID495" s="18"/>
      <c r="IE495" s="18"/>
      <c r="IF495" s="18"/>
      <c r="IG495" s="18"/>
      <c r="IH495" s="18"/>
      <c r="II495" s="18"/>
      <c r="IJ495" s="18"/>
      <c r="IK495" s="18"/>
      <c r="IL495" s="18"/>
      <c r="IM495" s="18"/>
      <c r="IN495" s="18"/>
      <c r="IO495" s="18"/>
      <c r="IP495" s="18"/>
      <c r="IQ495" s="18"/>
      <c r="IR495" s="18"/>
      <c r="IS495" s="18"/>
      <c r="IT495" s="18"/>
      <c r="IU495" s="18"/>
      <c r="IV495" s="18"/>
      <c r="IW495" s="18"/>
      <c r="IX495" s="18"/>
      <c r="IY495" s="18"/>
      <c r="IZ495" s="18"/>
      <c r="JA495" s="18"/>
      <c r="JB495" s="18"/>
      <c r="JC495" s="18"/>
      <c r="JD495" s="18"/>
      <c r="JE495" s="18"/>
      <c r="JF495" s="18"/>
    </row>
    <row r="496" spans="36:266" x14ac:dyDescent="0.3">
      <c r="AJ496" s="24"/>
      <c r="AK496" s="24"/>
      <c r="AL496" s="20"/>
      <c r="AM496" s="23"/>
      <c r="AN496" s="18"/>
      <c r="AO496" s="24"/>
      <c r="AU496" s="19"/>
      <c r="AV496" s="19"/>
      <c r="AW496" s="71"/>
      <c r="AX496" s="71"/>
      <c r="AY496" s="71"/>
      <c r="BB496" s="25"/>
      <c r="BC496" s="21"/>
      <c r="BG496" s="18"/>
      <c r="BN496" s="22"/>
      <c r="BO496" s="22"/>
      <c r="BP496" s="22"/>
      <c r="BQ496" s="22"/>
      <c r="BR496" s="15"/>
      <c r="CF496" s="15"/>
      <c r="CL496" s="22"/>
      <c r="CM496" s="15"/>
      <c r="CR496" s="22"/>
      <c r="CT496" s="15"/>
      <c r="CW496" s="22"/>
      <c r="DA496" s="15"/>
      <c r="DH496" s="15"/>
      <c r="DJ496" s="22"/>
      <c r="DO496" s="15"/>
      <c r="DV496" s="15"/>
      <c r="EC496" s="15"/>
      <c r="EJ496" s="15"/>
      <c r="EQ496" s="15"/>
      <c r="EX496" s="15"/>
      <c r="FE496" s="15"/>
      <c r="FL496" s="15"/>
      <c r="FS496" s="15"/>
      <c r="FZ496" s="15"/>
      <c r="GG496" s="15"/>
      <c r="GN496" s="15"/>
      <c r="GP496" s="22"/>
      <c r="GQ496" s="22"/>
      <c r="GR496" s="22"/>
      <c r="GS496" s="22"/>
      <c r="GT496" s="22"/>
      <c r="GU496" s="15"/>
      <c r="GV496" s="22"/>
      <c r="GW496" s="22"/>
      <c r="GX496" s="22"/>
      <c r="GY496" s="18"/>
      <c r="GZ496" s="18"/>
      <c r="HA496" s="18"/>
      <c r="HB496" s="18"/>
      <c r="HC496" s="18"/>
      <c r="HD496" s="18"/>
      <c r="HE496" s="18"/>
      <c r="HF496" s="18"/>
      <c r="HG496" s="18"/>
      <c r="HH496" s="18"/>
      <c r="HI496" s="18"/>
      <c r="HJ496" s="18"/>
      <c r="HK496" s="18"/>
      <c r="HL496" s="18"/>
      <c r="HM496" s="18"/>
      <c r="HN496" s="18"/>
      <c r="HO496" s="18"/>
      <c r="HP496" s="18"/>
      <c r="HQ496" s="18"/>
      <c r="HR496" s="18"/>
      <c r="HS496" s="18"/>
      <c r="HT496" s="18"/>
      <c r="HU496" s="18"/>
      <c r="HV496" s="18"/>
      <c r="HW496" s="18"/>
      <c r="HX496" s="18"/>
      <c r="HY496" s="18"/>
      <c r="HZ496" s="18"/>
      <c r="IA496" s="18"/>
      <c r="IB496" s="18"/>
      <c r="IC496" s="18"/>
      <c r="ID496" s="18"/>
      <c r="IE496" s="18"/>
      <c r="IF496" s="18"/>
      <c r="IG496" s="18"/>
      <c r="IH496" s="18"/>
      <c r="II496" s="18"/>
      <c r="IJ496" s="18"/>
      <c r="IK496" s="18"/>
      <c r="IL496" s="18"/>
      <c r="IM496" s="18"/>
      <c r="IN496" s="18"/>
      <c r="IO496" s="18"/>
      <c r="IP496" s="18"/>
      <c r="IQ496" s="18"/>
      <c r="IR496" s="18"/>
      <c r="IS496" s="18"/>
      <c r="IT496" s="18"/>
      <c r="IU496" s="18"/>
      <c r="IV496" s="18"/>
      <c r="IW496" s="18"/>
      <c r="IX496" s="18"/>
      <c r="IY496" s="18"/>
      <c r="IZ496" s="18"/>
      <c r="JA496" s="18"/>
      <c r="JB496" s="18"/>
      <c r="JC496" s="18"/>
      <c r="JD496" s="18"/>
      <c r="JE496" s="18"/>
      <c r="JF496" s="18"/>
    </row>
    <row r="497" spans="36:266" x14ac:dyDescent="0.3">
      <c r="AJ497" s="24"/>
      <c r="AK497" s="24"/>
      <c r="AL497" s="20"/>
      <c r="AM497" s="23"/>
      <c r="AN497" s="18"/>
      <c r="AO497" s="24"/>
      <c r="AU497" s="19"/>
      <c r="AV497" s="19"/>
      <c r="AW497" s="71"/>
      <c r="AX497" s="71"/>
      <c r="AY497" s="71"/>
      <c r="BB497" s="25"/>
      <c r="BC497" s="21"/>
      <c r="BG497" s="18"/>
      <c r="BN497" s="22"/>
      <c r="BO497" s="22"/>
      <c r="BP497" s="22"/>
      <c r="BQ497" s="22"/>
      <c r="BR497" s="15"/>
      <c r="CF497" s="15"/>
      <c r="CL497" s="22"/>
      <c r="CM497" s="15"/>
      <c r="CR497" s="22"/>
      <c r="CT497" s="15"/>
      <c r="CW497" s="22"/>
      <c r="DA497" s="15"/>
      <c r="DH497" s="15"/>
      <c r="DJ497" s="22"/>
      <c r="DO497" s="15"/>
      <c r="DV497" s="15"/>
      <c r="EC497" s="15"/>
      <c r="EJ497" s="15"/>
      <c r="EQ497" s="15"/>
      <c r="EX497" s="15"/>
      <c r="FE497" s="15"/>
      <c r="FL497" s="15"/>
      <c r="FS497" s="15"/>
      <c r="FZ497" s="15"/>
      <c r="GG497" s="15"/>
      <c r="GN497" s="15"/>
      <c r="GP497" s="22"/>
      <c r="GQ497" s="22"/>
      <c r="GR497" s="22"/>
      <c r="GS497" s="22"/>
      <c r="GT497" s="22"/>
      <c r="GU497" s="15"/>
      <c r="GV497" s="22"/>
      <c r="GW497" s="22"/>
      <c r="GX497" s="22"/>
      <c r="GY497" s="18"/>
      <c r="GZ497" s="18"/>
      <c r="HA497" s="18"/>
      <c r="HB497" s="18"/>
      <c r="HC497" s="18"/>
      <c r="HD497" s="18"/>
      <c r="HE497" s="18"/>
      <c r="HF497" s="18"/>
      <c r="HG497" s="18"/>
      <c r="HH497" s="18"/>
      <c r="HI497" s="18"/>
      <c r="HJ497" s="18"/>
      <c r="HK497" s="18"/>
      <c r="HL497" s="18"/>
      <c r="HM497" s="18"/>
      <c r="HN497" s="18"/>
      <c r="HO497" s="18"/>
      <c r="HP497" s="18"/>
      <c r="HQ497" s="18"/>
      <c r="HR497" s="18"/>
      <c r="HS497" s="18"/>
      <c r="HT497" s="18"/>
      <c r="HU497" s="18"/>
      <c r="HV497" s="18"/>
      <c r="HW497" s="18"/>
      <c r="HX497" s="18"/>
      <c r="HY497" s="18"/>
      <c r="HZ497" s="18"/>
      <c r="IA497" s="18"/>
      <c r="IB497" s="18"/>
      <c r="IC497" s="18"/>
      <c r="ID497" s="18"/>
      <c r="IE497" s="18"/>
      <c r="IF497" s="18"/>
      <c r="IG497" s="18"/>
      <c r="IH497" s="18"/>
      <c r="II497" s="18"/>
      <c r="IJ497" s="18"/>
      <c r="IK497" s="18"/>
      <c r="IL497" s="18"/>
      <c r="IM497" s="18"/>
      <c r="IN497" s="18"/>
      <c r="IO497" s="18"/>
      <c r="IP497" s="18"/>
      <c r="IQ497" s="18"/>
      <c r="IR497" s="18"/>
      <c r="IS497" s="18"/>
      <c r="IT497" s="18"/>
      <c r="IU497" s="18"/>
      <c r="IV497" s="18"/>
      <c r="IW497" s="18"/>
      <c r="IX497" s="18"/>
      <c r="IY497" s="18"/>
      <c r="IZ497" s="18"/>
      <c r="JA497" s="18"/>
      <c r="JB497" s="18"/>
      <c r="JC497" s="18"/>
      <c r="JD497" s="18"/>
      <c r="JE497" s="18"/>
      <c r="JF497" s="18"/>
    </row>
    <row r="498" spans="36:266" x14ac:dyDescent="0.3">
      <c r="AJ498" s="24"/>
      <c r="AK498" s="24"/>
      <c r="AL498" s="20"/>
      <c r="AM498" s="23"/>
      <c r="AN498" s="18"/>
      <c r="AO498" s="24"/>
      <c r="AU498" s="19"/>
      <c r="AV498" s="19"/>
      <c r="AW498" s="71"/>
      <c r="AX498" s="71"/>
      <c r="AY498" s="71"/>
      <c r="BB498" s="25"/>
      <c r="BC498" s="21"/>
      <c r="BG498" s="18"/>
      <c r="BN498" s="22"/>
      <c r="BO498" s="22"/>
      <c r="BP498" s="22"/>
      <c r="BQ498" s="22"/>
      <c r="BR498" s="15"/>
      <c r="CF498" s="15"/>
      <c r="CL498" s="22"/>
      <c r="CM498" s="15"/>
      <c r="CR498" s="22"/>
      <c r="CT498" s="15"/>
      <c r="CW498" s="22"/>
      <c r="DA498" s="15"/>
      <c r="DH498" s="15"/>
      <c r="DJ498" s="22"/>
      <c r="DO498" s="15"/>
      <c r="DV498" s="15"/>
      <c r="EC498" s="15"/>
      <c r="EJ498" s="15"/>
      <c r="EQ498" s="15"/>
      <c r="EX498" s="15"/>
      <c r="FE498" s="15"/>
      <c r="FL498" s="15"/>
      <c r="FS498" s="15"/>
      <c r="FZ498" s="15"/>
      <c r="GG498" s="15"/>
      <c r="GN498" s="15"/>
      <c r="GP498" s="22"/>
      <c r="GQ498" s="22"/>
      <c r="GR498" s="22"/>
      <c r="GS498" s="22"/>
      <c r="GT498" s="22"/>
      <c r="GU498" s="15"/>
      <c r="GV498" s="22"/>
      <c r="GW498" s="22"/>
      <c r="GX498" s="22"/>
      <c r="GY498" s="18"/>
      <c r="GZ498" s="18"/>
      <c r="HA498" s="18"/>
      <c r="HB498" s="18"/>
      <c r="HC498" s="18"/>
      <c r="HD498" s="18"/>
      <c r="HE498" s="18"/>
      <c r="HF498" s="18"/>
      <c r="HG498" s="18"/>
      <c r="HH498" s="18"/>
      <c r="HI498" s="18"/>
      <c r="HJ498" s="18"/>
      <c r="HK498" s="18"/>
      <c r="HL498" s="18"/>
      <c r="HM498" s="18"/>
      <c r="HN498" s="18"/>
      <c r="HO498" s="18"/>
      <c r="HP498" s="18"/>
      <c r="HQ498" s="18"/>
      <c r="HR498" s="18"/>
      <c r="HS498" s="18"/>
      <c r="HT498" s="18"/>
      <c r="HU498" s="18"/>
      <c r="HV498" s="18"/>
      <c r="HW498" s="18"/>
      <c r="HX498" s="18"/>
      <c r="HY498" s="18"/>
      <c r="HZ498" s="18"/>
      <c r="IA498" s="18"/>
      <c r="IB498" s="18"/>
      <c r="IC498" s="18"/>
      <c r="ID498" s="18"/>
      <c r="IE498" s="18"/>
      <c r="IF498" s="18"/>
      <c r="IG498" s="18"/>
      <c r="IH498" s="18"/>
      <c r="II498" s="18"/>
      <c r="IJ498" s="18"/>
      <c r="IK498" s="18"/>
      <c r="IL498" s="18"/>
      <c r="IM498" s="18"/>
      <c r="IN498" s="18"/>
      <c r="IO498" s="18"/>
      <c r="IP498" s="18"/>
      <c r="IQ498" s="18"/>
      <c r="IR498" s="18"/>
      <c r="IS498" s="18"/>
      <c r="IT498" s="18"/>
      <c r="IU498" s="18"/>
      <c r="IV498" s="18"/>
      <c r="IW498" s="18"/>
      <c r="IX498" s="18"/>
      <c r="IY498" s="18"/>
      <c r="IZ498" s="18"/>
      <c r="JA498" s="18"/>
      <c r="JB498" s="18"/>
      <c r="JC498" s="18"/>
      <c r="JD498" s="18"/>
      <c r="JE498" s="18"/>
      <c r="JF498" s="18"/>
    </row>
    <row r="499" spans="36:266" x14ac:dyDescent="0.3">
      <c r="AJ499" s="24"/>
      <c r="AK499" s="24"/>
      <c r="AL499" s="20"/>
      <c r="AM499" s="23"/>
      <c r="AN499" s="18"/>
      <c r="AO499" s="24"/>
      <c r="AU499" s="19"/>
      <c r="AV499" s="19"/>
      <c r="AW499" s="71"/>
      <c r="AX499" s="71"/>
      <c r="AY499" s="71"/>
      <c r="BB499" s="25"/>
      <c r="BC499" s="21"/>
      <c r="BG499" s="18"/>
      <c r="BN499" s="22"/>
      <c r="BO499" s="22"/>
      <c r="BP499" s="22"/>
      <c r="BQ499" s="22"/>
      <c r="BR499" s="15"/>
      <c r="CF499" s="15"/>
      <c r="CL499" s="22"/>
      <c r="CM499" s="15"/>
      <c r="CR499" s="22"/>
      <c r="CT499" s="15"/>
      <c r="CW499" s="22"/>
      <c r="DA499" s="15"/>
      <c r="DH499" s="15"/>
      <c r="DJ499" s="22"/>
      <c r="DO499" s="15"/>
      <c r="DV499" s="15"/>
      <c r="EC499" s="15"/>
      <c r="EJ499" s="15"/>
      <c r="EQ499" s="15"/>
      <c r="EX499" s="15"/>
      <c r="FE499" s="15"/>
      <c r="FL499" s="15"/>
      <c r="FS499" s="15"/>
      <c r="FZ499" s="15"/>
      <c r="GG499" s="15"/>
      <c r="GN499" s="15"/>
      <c r="GP499" s="22"/>
      <c r="GQ499" s="22"/>
      <c r="GR499" s="22"/>
      <c r="GS499" s="22"/>
      <c r="GT499" s="22"/>
      <c r="GU499" s="15"/>
      <c r="GV499" s="22"/>
      <c r="GW499" s="22"/>
      <c r="GX499" s="22"/>
      <c r="GY499" s="18"/>
      <c r="GZ499" s="18"/>
      <c r="HA499" s="18"/>
      <c r="HB499" s="18"/>
      <c r="HC499" s="18"/>
      <c r="HD499" s="18"/>
      <c r="HE499" s="18"/>
      <c r="HF499" s="18"/>
      <c r="HG499" s="18"/>
      <c r="HH499" s="18"/>
      <c r="HI499" s="18"/>
      <c r="HJ499" s="18"/>
      <c r="HK499" s="18"/>
      <c r="HL499" s="18"/>
      <c r="HM499" s="18"/>
      <c r="HN499" s="18"/>
      <c r="HO499" s="18"/>
      <c r="HP499" s="18"/>
      <c r="HQ499" s="18"/>
      <c r="HR499" s="18"/>
      <c r="HS499" s="18"/>
      <c r="HT499" s="18"/>
      <c r="HU499" s="18"/>
      <c r="HV499" s="18"/>
      <c r="HW499" s="18"/>
      <c r="HX499" s="18"/>
      <c r="HY499" s="18"/>
      <c r="HZ499" s="18"/>
      <c r="IA499" s="18"/>
      <c r="IB499" s="18"/>
      <c r="IC499" s="18"/>
      <c r="ID499" s="18"/>
      <c r="IE499" s="18"/>
      <c r="IF499" s="18"/>
      <c r="IG499" s="18"/>
      <c r="IH499" s="18"/>
      <c r="II499" s="18"/>
      <c r="IJ499" s="18"/>
      <c r="IK499" s="18"/>
      <c r="IL499" s="18"/>
      <c r="IM499" s="18"/>
      <c r="IN499" s="18"/>
      <c r="IO499" s="18"/>
      <c r="IP499" s="18"/>
      <c r="IQ499" s="18"/>
      <c r="IR499" s="18"/>
      <c r="IS499" s="18"/>
      <c r="IT499" s="18"/>
      <c r="IU499" s="18"/>
      <c r="IV499" s="18"/>
      <c r="IW499" s="18"/>
      <c r="IX499" s="18"/>
      <c r="IY499" s="18"/>
      <c r="IZ499" s="18"/>
      <c r="JA499" s="18"/>
      <c r="JB499" s="18"/>
      <c r="JC499" s="18"/>
      <c r="JD499" s="18"/>
      <c r="JE499" s="18"/>
      <c r="JF499" s="18"/>
    </row>
    <row r="500" spans="36:266" x14ac:dyDescent="0.3">
      <c r="AJ500" s="24"/>
      <c r="AK500" s="24"/>
      <c r="AL500" s="20"/>
      <c r="AM500" s="23"/>
      <c r="AN500" s="18"/>
      <c r="AO500" s="24"/>
      <c r="AU500" s="19"/>
      <c r="AV500" s="19"/>
      <c r="AW500" s="71"/>
      <c r="AX500" s="71"/>
      <c r="AY500" s="71"/>
      <c r="BB500" s="25"/>
      <c r="BC500" s="21"/>
      <c r="BG500" s="18"/>
      <c r="BN500" s="22"/>
      <c r="BO500" s="22"/>
      <c r="BP500" s="22"/>
      <c r="BQ500" s="22"/>
      <c r="BR500" s="15"/>
      <c r="CF500" s="15"/>
      <c r="CL500" s="22"/>
      <c r="CM500" s="15"/>
      <c r="CR500" s="22"/>
      <c r="CT500" s="15"/>
      <c r="CW500" s="22"/>
      <c r="DA500" s="15"/>
      <c r="DH500" s="15"/>
      <c r="DJ500" s="22"/>
      <c r="DO500" s="15"/>
      <c r="DV500" s="15"/>
      <c r="EC500" s="15"/>
      <c r="EJ500" s="15"/>
      <c r="EQ500" s="15"/>
      <c r="EX500" s="15"/>
      <c r="FE500" s="15"/>
      <c r="FL500" s="15"/>
      <c r="FS500" s="15"/>
      <c r="FZ500" s="15"/>
      <c r="GG500" s="15"/>
      <c r="GN500" s="15"/>
      <c r="GP500" s="22"/>
      <c r="GQ500" s="22"/>
      <c r="GR500" s="22"/>
      <c r="GS500" s="22"/>
      <c r="GT500" s="22"/>
      <c r="GU500" s="15"/>
      <c r="GV500" s="22"/>
      <c r="GW500" s="22"/>
      <c r="GX500" s="22"/>
      <c r="GY500" s="18"/>
      <c r="GZ500" s="18"/>
      <c r="HA500" s="18"/>
      <c r="HB500" s="18"/>
      <c r="HC500" s="18"/>
      <c r="HD500" s="18"/>
      <c r="HE500" s="18"/>
      <c r="HF500" s="18"/>
      <c r="HG500" s="18"/>
      <c r="HH500" s="18"/>
      <c r="HI500" s="18"/>
      <c r="HJ500" s="18"/>
      <c r="HK500" s="18"/>
      <c r="HL500" s="18"/>
      <c r="HM500" s="18"/>
      <c r="HN500" s="18"/>
      <c r="HO500" s="18"/>
      <c r="HP500" s="18"/>
      <c r="HQ500" s="18"/>
      <c r="HR500" s="18"/>
      <c r="HS500" s="18"/>
      <c r="HT500" s="18"/>
      <c r="HU500" s="18"/>
      <c r="HV500" s="18"/>
      <c r="HW500" s="18"/>
      <c r="HX500" s="18"/>
      <c r="HY500" s="18"/>
      <c r="HZ500" s="18"/>
      <c r="IA500" s="18"/>
      <c r="IB500" s="18"/>
      <c r="IC500" s="18"/>
      <c r="ID500" s="18"/>
      <c r="IE500" s="18"/>
      <c r="IF500" s="18"/>
      <c r="IG500" s="18"/>
      <c r="IH500" s="18"/>
      <c r="II500" s="18"/>
      <c r="IJ500" s="18"/>
      <c r="IK500" s="18"/>
      <c r="IL500" s="18"/>
      <c r="IM500" s="18"/>
      <c r="IN500" s="18"/>
      <c r="IO500" s="18"/>
      <c r="IP500" s="18"/>
      <c r="IQ500" s="18"/>
      <c r="IR500" s="18"/>
      <c r="IS500" s="18"/>
      <c r="IT500" s="18"/>
      <c r="IU500" s="18"/>
      <c r="IV500" s="18"/>
      <c r="IW500" s="18"/>
      <c r="IX500" s="18"/>
      <c r="IY500" s="18"/>
      <c r="IZ500" s="18"/>
      <c r="JA500" s="18"/>
      <c r="JB500" s="18"/>
      <c r="JC500" s="18"/>
      <c r="JD500" s="18"/>
      <c r="JE500" s="18"/>
      <c r="JF500" s="18"/>
    </row>
    <row r="501" spans="36:266" x14ac:dyDescent="0.3">
      <c r="AJ501" s="24"/>
      <c r="AK501" s="24"/>
      <c r="AL501" s="20"/>
      <c r="AM501" s="23"/>
      <c r="AN501" s="18"/>
      <c r="AO501" s="24"/>
      <c r="AU501" s="19"/>
      <c r="AV501" s="19"/>
      <c r="AW501" s="71"/>
      <c r="AX501" s="71"/>
      <c r="AY501" s="71"/>
      <c r="BB501" s="25"/>
      <c r="BC501" s="21"/>
      <c r="BG501" s="18"/>
      <c r="BN501" s="22"/>
      <c r="BO501" s="22"/>
      <c r="BP501" s="22"/>
      <c r="BQ501" s="22"/>
      <c r="BR501" s="15"/>
      <c r="CF501" s="15"/>
      <c r="CL501" s="22"/>
      <c r="CM501" s="15"/>
      <c r="CR501" s="22"/>
      <c r="CT501" s="15"/>
      <c r="CW501" s="22"/>
      <c r="DA501" s="15"/>
      <c r="DH501" s="15"/>
      <c r="DJ501" s="22"/>
      <c r="DO501" s="15"/>
      <c r="DV501" s="15"/>
      <c r="EC501" s="15"/>
      <c r="EJ501" s="15"/>
      <c r="EQ501" s="15"/>
      <c r="EX501" s="15"/>
      <c r="FE501" s="15"/>
      <c r="FL501" s="15"/>
      <c r="FS501" s="15"/>
      <c r="FZ501" s="15"/>
      <c r="GG501" s="15"/>
      <c r="GN501" s="15"/>
      <c r="GP501" s="22"/>
      <c r="GQ501" s="22"/>
      <c r="GR501" s="22"/>
      <c r="GS501" s="22"/>
      <c r="GT501" s="22"/>
      <c r="GU501" s="15"/>
      <c r="GV501" s="22"/>
      <c r="GW501" s="22"/>
      <c r="GX501" s="22"/>
      <c r="GY501" s="18"/>
      <c r="GZ501" s="18"/>
      <c r="HA501" s="18"/>
      <c r="HB501" s="18"/>
      <c r="HC501" s="18"/>
      <c r="HD501" s="18"/>
      <c r="HE501" s="18"/>
      <c r="HF501" s="18"/>
      <c r="HG501" s="18"/>
      <c r="HH501" s="18"/>
      <c r="HI501" s="18"/>
      <c r="HJ501" s="18"/>
      <c r="HK501" s="18"/>
      <c r="HL501" s="18"/>
      <c r="HM501" s="18"/>
      <c r="HN501" s="18"/>
      <c r="HO501" s="18"/>
      <c r="HP501" s="18"/>
      <c r="HQ501" s="18"/>
      <c r="HR501" s="18"/>
      <c r="HS501" s="18"/>
      <c r="HT501" s="18"/>
      <c r="HU501" s="18"/>
      <c r="HV501" s="18"/>
      <c r="HW501" s="18"/>
      <c r="HX501" s="18"/>
      <c r="HY501" s="18"/>
      <c r="HZ501" s="18"/>
      <c r="IA501" s="18"/>
      <c r="IB501" s="18"/>
      <c r="IC501" s="18"/>
      <c r="ID501" s="18"/>
      <c r="IE501" s="18"/>
      <c r="IF501" s="18"/>
      <c r="IG501" s="18"/>
      <c r="IH501" s="18"/>
      <c r="II501" s="18"/>
      <c r="IJ501" s="18"/>
      <c r="IK501" s="18"/>
      <c r="IL501" s="18"/>
      <c r="IM501" s="18"/>
      <c r="IN501" s="18"/>
      <c r="IO501" s="18"/>
      <c r="IP501" s="18"/>
      <c r="IQ501" s="18"/>
      <c r="IR501" s="18"/>
      <c r="IS501" s="18"/>
      <c r="IT501" s="18"/>
      <c r="IU501" s="18"/>
      <c r="IV501" s="18"/>
      <c r="IW501" s="18"/>
      <c r="IX501" s="18"/>
      <c r="IY501" s="18"/>
      <c r="IZ501" s="18"/>
      <c r="JA501" s="18"/>
      <c r="JB501" s="18"/>
      <c r="JC501" s="18"/>
      <c r="JD501" s="18"/>
      <c r="JE501" s="18"/>
      <c r="JF501" s="18"/>
    </row>
    <row r="502" spans="36:266" x14ac:dyDescent="0.3">
      <c r="AJ502" s="24"/>
      <c r="AK502" s="24"/>
      <c r="AL502" s="20"/>
      <c r="AM502" s="23"/>
      <c r="AN502" s="18"/>
      <c r="AO502" s="24"/>
      <c r="AU502" s="19"/>
      <c r="AV502" s="19"/>
      <c r="AW502" s="71"/>
      <c r="AX502" s="71"/>
      <c r="AY502" s="71"/>
      <c r="BB502" s="25"/>
      <c r="BC502" s="21"/>
      <c r="BG502" s="18"/>
      <c r="BN502" s="22"/>
      <c r="BO502" s="22"/>
      <c r="BP502" s="22"/>
      <c r="BQ502" s="22"/>
      <c r="BR502" s="15"/>
      <c r="CF502" s="15"/>
      <c r="CL502" s="22"/>
      <c r="CM502" s="15"/>
      <c r="CR502" s="22"/>
      <c r="CT502" s="15"/>
      <c r="CW502" s="22"/>
      <c r="DA502" s="15"/>
      <c r="DH502" s="15"/>
      <c r="DJ502" s="22"/>
      <c r="DO502" s="15"/>
      <c r="DV502" s="15"/>
      <c r="EC502" s="15"/>
      <c r="EJ502" s="15"/>
      <c r="EQ502" s="15"/>
      <c r="EX502" s="15"/>
      <c r="FE502" s="15"/>
      <c r="FL502" s="15"/>
      <c r="FS502" s="15"/>
      <c r="FZ502" s="15"/>
      <c r="GG502" s="15"/>
      <c r="GN502" s="15"/>
      <c r="GP502" s="22"/>
      <c r="GQ502" s="22"/>
      <c r="GR502" s="22"/>
      <c r="GS502" s="22"/>
      <c r="GT502" s="22"/>
      <c r="GU502" s="15"/>
      <c r="GV502" s="22"/>
      <c r="GW502" s="22"/>
      <c r="GX502" s="22"/>
      <c r="GY502" s="18"/>
      <c r="GZ502" s="18"/>
      <c r="HA502" s="18"/>
      <c r="HB502" s="18"/>
      <c r="HC502" s="18"/>
      <c r="HD502" s="18"/>
      <c r="HE502" s="18"/>
      <c r="HF502" s="18"/>
      <c r="HG502" s="18"/>
      <c r="HH502" s="18"/>
      <c r="HI502" s="18"/>
      <c r="HJ502" s="18"/>
      <c r="HK502" s="18"/>
      <c r="HL502" s="18"/>
      <c r="HM502" s="18"/>
      <c r="HN502" s="18"/>
      <c r="HO502" s="18"/>
      <c r="HP502" s="18"/>
      <c r="HQ502" s="18"/>
      <c r="HR502" s="18"/>
      <c r="HS502" s="18"/>
      <c r="HT502" s="18"/>
      <c r="HU502" s="18"/>
      <c r="HV502" s="18"/>
      <c r="HW502" s="18"/>
      <c r="HX502" s="18"/>
      <c r="HY502" s="18"/>
      <c r="HZ502" s="18"/>
      <c r="IA502" s="18"/>
      <c r="IB502" s="18"/>
      <c r="IC502" s="18"/>
      <c r="ID502" s="18"/>
      <c r="IE502" s="18"/>
      <c r="IF502" s="18"/>
      <c r="IG502" s="18"/>
      <c r="IH502" s="18"/>
      <c r="II502" s="18"/>
      <c r="IJ502" s="18"/>
      <c r="IK502" s="18"/>
      <c r="IL502" s="18"/>
      <c r="IM502" s="18"/>
      <c r="IN502" s="18"/>
      <c r="IO502" s="18"/>
      <c r="IP502" s="18"/>
      <c r="IQ502" s="18"/>
      <c r="IR502" s="18"/>
      <c r="IS502" s="18"/>
      <c r="IT502" s="18"/>
      <c r="IU502" s="18"/>
      <c r="IV502" s="18"/>
      <c r="IW502" s="18"/>
      <c r="IX502" s="18"/>
      <c r="IY502" s="18"/>
      <c r="IZ502" s="18"/>
      <c r="JA502" s="18"/>
      <c r="JB502" s="18"/>
      <c r="JC502" s="18"/>
      <c r="JD502" s="18"/>
      <c r="JE502" s="18"/>
      <c r="JF502" s="18"/>
    </row>
    <row r="503" spans="36:266" x14ac:dyDescent="0.3">
      <c r="AJ503" s="24"/>
      <c r="AK503" s="24"/>
      <c r="AL503" s="20"/>
      <c r="AM503" s="23"/>
      <c r="AN503" s="18"/>
      <c r="AO503" s="24"/>
      <c r="AU503" s="19"/>
      <c r="AV503" s="19"/>
      <c r="AW503" s="71"/>
      <c r="AX503" s="71"/>
      <c r="AY503" s="71"/>
      <c r="BB503" s="25"/>
      <c r="BC503" s="21"/>
      <c r="BG503" s="18"/>
      <c r="BN503" s="22"/>
      <c r="BO503" s="22"/>
      <c r="BP503" s="22"/>
      <c r="BQ503" s="22"/>
      <c r="BR503" s="15"/>
      <c r="CF503" s="15"/>
      <c r="CL503" s="22"/>
      <c r="CM503" s="15"/>
      <c r="CR503" s="22"/>
      <c r="CT503" s="15"/>
      <c r="CW503" s="22"/>
      <c r="DA503" s="15"/>
      <c r="DH503" s="15"/>
      <c r="DJ503" s="22"/>
      <c r="DO503" s="15"/>
      <c r="DV503" s="15"/>
      <c r="EC503" s="15"/>
      <c r="EJ503" s="15"/>
      <c r="EQ503" s="15"/>
      <c r="EX503" s="15"/>
      <c r="FE503" s="15"/>
      <c r="FL503" s="15"/>
      <c r="FS503" s="15"/>
      <c r="FZ503" s="15"/>
      <c r="GG503" s="15"/>
      <c r="GN503" s="15"/>
      <c r="GP503" s="22"/>
      <c r="GQ503" s="22"/>
      <c r="GR503" s="22"/>
      <c r="GS503" s="22"/>
      <c r="GT503" s="22"/>
      <c r="GU503" s="15"/>
      <c r="GV503" s="22"/>
      <c r="GW503" s="22"/>
      <c r="GX503" s="22"/>
      <c r="GY503" s="18"/>
      <c r="GZ503" s="18"/>
      <c r="HA503" s="18"/>
      <c r="HB503" s="18"/>
      <c r="HC503" s="18"/>
      <c r="HD503" s="18"/>
      <c r="HE503" s="18"/>
      <c r="HF503" s="18"/>
      <c r="HG503" s="18"/>
      <c r="HH503" s="18"/>
      <c r="HI503" s="18"/>
      <c r="HJ503" s="18"/>
      <c r="HK503" s="18"/>
      <c r="HL503" s="18"/>
      <c r="HM503" s="18"/>
      <c r="HN503" s="18"/>
      <c r="HO503" s="18"/>
      <c r="HP503" s="18"/>
      <c r="HQ503" s="18"/>
      <c r="HR503" s="18"/>
      <c r="HS503" s="18"/>
      <c r="HT503" s="18"/>
      <c r="HU503" s="18"/>
      <c r="HV503" s="18"/>
      <c r="HW503" s="18"/>
      <c r="HX503" s="18"/>
      <c r="HY503" s="18"/>
      <c r="HZ503" s="18"/>
      <c r="IA503" s="18"/>
      <c r="IB503" s="18"/>
      <c r="IC503" s="18"/>
      <c r="ID503" s="18"/>
      <c r="IE503" s="18"/>
      <c r="IF503" s="18"/>
      <c r="IG503" s="18"/>
      <c r="IH503" s="18"/>
      <c r="II503" s="18"/>
      <c r="IJ503" s="18"/>
      <c r="IK503" s="18"/>
      <c r="IL503" s="18"/>
      <c r="IM503" s="18"/>
      <c r="IN503" s="18"/>
      <c r="IO503" s="18"/>
      <c r="IP503" s="18"/>
      <c r="IQ503" s="18"/>
      <c r="IR503" s="18"/>
      <c r="IS503" s="18"/>
      <c r="IT503" s="18"/>
      <c r="IU503" s="18"/>
      <c r="IV503" s="18"/>
      <c r="IW503" s="18"/>
      <c r="IX503" s="18"/>
      <c r="IY503" s="18"/>
      <c r="IZ503" s="18"/>
      <c r="JA503" s="18"/>
      <c r="JB503" s="18"/>
      <c r="JC503" s="18"/>
      <c r="JD503" s="18"/>
      <c r="JE503" s="18"/>
      <c r="JF503" s="18"/>
    </row>
    <row r="504" spans="36:266" x14ac:dyDescent="0.3">
      <c r="AJ504" s="24"/>
      <c r="AK504" s="24"/>
      <c r="AL504" s="20"/>
      <c r="AM504" s="23"/>
      <c r="AN504" s="18"/>
      <c r="AO504" s="24"/>
      <c r="AU504" s="19"/>
      <c r="AV504" s="19"/>
      <c r="AW504" s="71"/>
      <c r="AX504" s="71"/>
      <c r="AY504" s="71"/>
      <c r="BB504" s="25"/>
      <c r="BC504" s="21"/>
      <c r="BG504" s="18"/>
      <c r="BN504" s="22"/>
      <c r="BO504" s="22"/>
      <c r="BP504" s="22"/>
      <c r="BQ504" s="22"/>
      <c r="BR504" s="15"/>
      <c r="CF504" s="15"/>
      <c r="CL504" s="22"/>
      <c r="CM504" s="15"/>
      <c r="CR504" s="22"/>
      <c r="CT504" s="15"/>
      <c r="CW504" s="22"/>
      <c r="DA504" s="15"/>
      <c r="DH504" s="15"/>
      <c r="DJ504" s="22"/>
      <c r="DO504" s="15"/>
      <c r="DV504" s="15"/>
      <c r="EC504" s="15"/>
      <c r="EJ504" s="15"/>
      <c r="EQ504" s="15"/>
      <c r="EX504" s="15"/>
      <c r="FE504" s="15"/>
      <c r="FL504" s="15"/>
      <c r="FS504" s="15"/>
      <c r="FZ504" s="15"/>
      <c r="GG504" s="15"/>
      <c r="GN504" s="15"/>
      <c r="GP504" s="22"/>
      <c r="GQ504" s="22"/>
      <c r="GR504" s="22"/>
      <c r="GS504" s="22"/>
      <c r="GT504" s="22"/>
      <c r="GU504" s="15"/>
      <c r="GV504" s="22"/>
      <c r="GW504" s="22"/>
      <c r="GX504" s="22"/>
      <c r="GY504" s="18"/>
      <c r="GZ504" s="18"/>
      <c r="HA504" s="18"/>
      <c r="HB504" s="18"/>
      <c r="HC504" s="18"/>
      <c r="HD504" s="18"/>
      <c r="HE504" s="18"/>
      <c r="HF504" s="18"/>
      <c r="HG504" s="18"/>
      <c r="HH504" s="18"/>
      <c r="HI504" s="18"/>
      <c r="HJ504" s="18"/>
      <c r="HK504" s="18"/>
      <c r="HL504" s="18"/>
      <c r="HM504" s="18"/>
      <c r="HN504" s="18"/>
      <c r="HO504" s="18"/>
      <c r="HP504" s="18"/>
      <c r="HQ504" s="18"/>
      <c r="HR504" s="18"/>
      <c r="HS504" s="18"/>
      <c r="HT504" s="18"/>
      <c r="HU504" s="18"/>
      <c r="HV504" s="18"/>
      <c r="HW504" s="18"/>
      <c r="HX504" s="18"/>
      <c r="HY504" s="18"/>
      <c r="HZ504" s="18"/>
      <c r="IA504" s="18"/>
      <c r="IB504" s="18"/>
      <c r="IC504" s="18"/>
      <c r="ID504" s="18"/>
      <c r="IE504" s="18"/>
      <c r="IF504" s="18"/>
      <c r="IG504" s="18"/>
      <c r="IH504" s="18"/>
      <c r="II504" s="18"/>
      <c r="IJ504" s="18"/>
      <c r="IK504" s="18"/>
      <c r="IL504" s="18"/>
      <c r="IM504" s="18"/>
      <c r="IN504" s="18"/>
      <c r="IO504" s="18"/>
      <c r="IP504" s="18"/>
      <c r="IQ504" s="18"/>
      <c r="IR504" s="18"/>
      <c r="IS504" s="18"/>
      <c r="IT504" s="18"/>
      <c r="IU504" s="18"/>
      <c r="IV504" s="18"/>
      <c r="IW504" s="18"/>
      <c r="IX504" s="18"/>
      <c r="IY504" s="18"/>
      <c r="IZ504" s="18"/>
      <c r="JA504" s="18"/>
      <c r="JB504" s="18"/>
      <c r="JC504" s="18"/>
      <c r="JD504" s="18"/>
      <c r="JE504" s="18"/>
      <c r="JF504" s="18"/>
    </row>
    <row r="505" spans="36:266" x14ac:dyDescent="0.3">
      <c r="AJ505" s="24"/>
      <c r="AK505" s="24"/>
      <c r="AL505" s="20"/>
      <c r="AM505" s="23"/>
      <c r="AN505" s="18"/>
      <c r="AO505" s="24"/>
      <c r="AU505" s="19"/>
      <c r="AV505" s="19"/>
      <c r="AW505" s="71"/>
      <c r="AX505" s="71"/>
      <c r="AY505" s="71"/>
      <c r="BB505" s="25"/>
      <c r="BC505" s="21"/>
      <c r="BG505" s="18"/>
      <c r="BN505" s="22"/>
      <c r="BO505" s="22"/>
      <c r="BP505" s="22"/>
      <c r="BQ505" s="22"/>
      <c r="BR505" s="15"/>
      <c r="CF505" s="15"/>
      <c r="CL505" s="22"/>
      <c r="CM505" s="15"/>
      <c r="CR505" s="22"/>
      <c r="CT505" s="15"/>
      <c r="CW505" s="22"/>
      <c r="DA505" s="15"/>
      <c r="DH505" s="15"/>
      <c r="DJ505" s="22"/>
      <c r="DO505" s="15"/>
      <c r="DV505" s="15"/>
      <c r="EC505" s="15"/>
      <c r="EJ505" s="15"/>
      <c r="EQ505" s="15"/>
      <c r="EX505" s="15"/>
      <c r="FE505" s="15"/>
      <c r="FL505" s="15"/>
      <c r="FS505" s="15"/>
      <c r="FZ505" s="15"/>
      <c r="GG505" s="15"/>
      <c r="GN505" s="15"/>
      <c r="GP505" s="22"/>
      <c r="GQ505" s="22"/>
      <c r="GR505" s="22"/>
      <c r="GS505" s="22"/>
      <c r="GT505" s="22"/>
      <c r="GU505" s="15"/>
      <c r="GV505" s="22"/>
      <c r="GW505" s="22"/>
      <c r="GX505" s="22"/>
      <c r="GY505" s="18"/>
      <c r="GZ505" s="18"/>
      <c r="HA505" s="18"/>
      <c r="HB505" s="18"/>
      <c r="HC505" s="18"/>
      <c r="HD505" s="18"/>
      <c r="HE505" s="18"/>
      <c r="HF505" s="18"/>
      <c r="HG505" s="18"/>
      <c r="HH505" s="18"/>
      <c r="HI505" s="18"/>
      <c r="HJ505" s="18"/>
      <c r="HK505" s="18"/>
      <c r="HL505" s="18"/>
      <c r="HM505" s="18"/>
      <c r="HN505" s="18"/>
      <c r="HO505" s="18"/>
      <c r="HP505" s="18"/>
      <c r="HQ505" s="18"/>
      <c r="HR505" s="18"/>
      <c r="HS505" s="18"/>
      <c r="HT505" s="18"/>
      <c r="HU505" s="18"/>
      <c r="HV505" s="18"/>
      <c r="HW505" s="18"/>
      <c r="HX505" s="18"/>
      <c r="HY505" s="18"/>
      <c r="HZ505" s="18"/>
      <c r="IA505" s="18"/>
      <c r="IB505" s="18"/>
      <c r="IC505" s="18"/>
      <c r="ID505" s="18"/>
      <c r="IE505" s="18"/>
      <c r="IF505" s="18"/>
      <c r="IG505" s="18"/>
      <c r="IH505" s="18"/>
      <c r="II505" s="18"/>
      <c r="IJ505" s="18"/>
      <c r="IK505" s="18"/>
      <c r="IL505" s="18"/>
      <c r="IM505" s="18"/>
      <c r="IN505" s="18"/>
      <c r="IO505" s="18"/>
      <c r="IP505" s="18"/>
      <c r="IQ505" s="18"/>
      <c r="IR505" s="18"/>
      <c r="IS505" s="18"/>
      <c r="IT505" s="18"/>
      <c r="IU505" s="18"/>
      <c r="IV505" s="18"/>
      <c r="IW505" s="18"/>
      <c r="IX505" s="18"/>
      <c r="IY505" s="18"/>
      <c r="IZ505" s="18"/>
      <c r="JA505" s="18"/>
      <c r="JB505" s="18"/>
      <c r="JC505" s="18"/>
      <c r="JD505" s="18"/>
      <c r="JE505" s="18"/>
      <c r="JF505" s="18"/>
    </row>
    <row r="506" spans="36:266" x14ac:dyDescent="0.3">
      <c r="AJ506" s="24"/>
      <c r="AK506" s="24"/>
      <c r="AL506" s="20"/>
      <c r="AM506" s="23"/>
      <c r="AN506" s="18"/>
      <c r="AO506" s="24"/>
      <c r="AU506" s="19"/>
      <c r="AV506" s="19"/>
      <c r="AW506" s="71"/>
      <c r="AX506" s="71"/>
      <c r="AY506" s="71"/>
      <c r="BB506" s="25"/>
      <c r="BC506" s="21"/>
      <c r="BG506" s="18"/>
      <c r="BN506" s="22"/>
      <c r="BO506" s="22"/>
      <c r="BP506" s="22"/>
      <c r="BQ506" s="22"/>
      <c r="BR506" s="15"/>
      <c r="CF506" s="15"/>
      <c r="CL506" s="22"/>
      <c r="CM506" s="15"/>
      <c r="CR506" s="22"/>
      <c r="CT506" s="15"/>
      <c r="CW506" s="22"/>
      <c r="DA506" s="15"/>
      <c r="DH506" s="15"/>
      <c r="DJ506" s="22"/>
      <c r="DO506" s="15"/>
      <c r="DV506" s="15"/>
      <c r="EC506" s="15"/>
      <c r="EJ506" s="15"/>
      <c r="EQ506" s="15"/>
      <c r="EX506" s="15"/>
      <c r="FE506" s="15"/>
      <c r="FL506" s="15"/>
      <c r="FS506" s="15"/>
      <c r="FZ506" s="15"/>
      <c r="GG506" s="15"/>
      <c r="GN506" s="15"/>
      <c r="GP506" s="22"/>
      <c r="GQ506" s="22"/>
      <c r="GR506" s="22"/>
      <c r="GS506" s="22"/>
      <c r="GT506" s="22"/>
      <c r="GU506" s="15"/>
      <c r="GV506" s="22"/>
      <c r="GW506" s="22"/>
      <c r="GX506" s="22"/>
      <c r="GY506" s="18"/>
      <c r="GZ506" s="18"/>
      <c r="HA506" s="18"/>
      <c r="HB506" s="18"/>
      <c r="HC506" s="18"/>
      <c r="HD506" s="18"/>
      <c r="HE506" s="18"/>
      <c r="HF506" s="18"/>
      <c r="HG506" s="18"/>
      <c r="HH506" s="18"/>
      <c r="HI506" s="18"/>
      <c r="HJ506" s="18"/>
      <c r="HK506" s="18"/>
      <c r="HL506" s="18"/>
      <c r="HM506" s="18"/>
      <c r="HN506" s="18"/>
      <c r="HO506" s="18"/>
      <c r="HP506" s="18"/>
      <c r="HQ506" s="18"/>
      <c r="HR506" s="18"/>
      <c r="HS506" s="18"/>
      <c r="HT506" s="18"/>
      <c r="HU506" s="18"/>
      <c r="HV506" s="18"/>
      <c r="HW506" s="18"/>
      <c r="HX506" s="18"/>
      <c r="HY506" s="18"/>
      <c r="HZ506" s="18"/>
      <c r="IA506" s="18"/>
      <c r="IB506" s="18"/>
      <c r="IC506" s="18"/>
      <c r="ID506" s="18"/>
      <c r="IE506" s="18"/>
      <c r="IF506" s="18"/>
      <c r="IG506" s="18"/>
      <c r="IH506" s="18"/>
      <c r="II506" s="18"/>
      <c r="IJ506" s="18"/>
      <c r="IK506" s="18"/>
      <c r="IL506" s="18"/>
      <c r="IM506" s="18"/>
      <c r="IN506" s="18"/>
      <c r="IO506" s="18"/>
      <c r="IP506" s="18"/>
      <c r="IQ506" s="18"/>
      <c r="IR506" s="18"/>
      <c r="IS506" s="18"/>
      <c r="IT506" s="18"/>
      <c r="IU506" s="18"/>
      <c r="IV506" s="18"/>
      <c r="IW506" s="18"/>
      <c r="IX506" s="18"/>
      <c r="IY506" s="18"/>
      <c r="IZ506" s="18"/>
      <c r="JA506" s="18"/>
      <c r="JB506" s="18"/>
      <c r="JC506" s="18"/>
      <c r="JD506" s="18"/>
      <c r="JE506" s="18"/>
      <c r="JF506" s="18"/>
    </row>
    <row r="507" spans="36:266" x14ac:dyDescent="0.3">
      <c r="AJ507" s="24"/>
      <c r="AK507" s="24"/>
      <c r="AL507" s="20"/>
      <c r="AM507" s="23"/>
      <c r="AN507" s="18"/>
      <c r="AO507" s="24"/>
      <c r="AU507" s="19"/>
      <c r="AV507" s="19"/>
      <c r="AW507" s="71"/>
      <c r="AX507" s="71"/>
      <c r="AY507" s="71"/>
      <c r="BB507" s="25"/>
      <c r="BC507" s="21"/>
      <c r="BG507" s="18"/>
      <c r="BN507" s="22"/>
      <c r="BO507" s="22"/>
      <c r="BP507" s="22"/>
      <c r="BQ507" s="22"/>
      <c r="BR507" s="15"/>
      <c r="CF507" s="15"/>
      <c r="CL507" s="22"/>
      <c r="CM507" s="15"/>
      <c r="CR507" s="22"/>
      <c r="CT507" s="15"/>
      <c r="CW507" s="22"/>
      <c r="DA507" s="15"/>
      <c r="DH507" s="15"/>
      <c r="DJ507" s="22"/>
      <c r="DO507" s="15"/>
      <c r="DV507" s="15"/>
      <c r="EC507" s="15"/>
      <c r="EJ507" s="15"/>
      <c r="EQ507" s="15"/>
      <c r="EX507" s="15"/>
      <c r="FE507" s="15"/>
      <c r="FL507" s="15"/>
      <c r="FS507" s="15"/>
      <c r="FZ507" s="15"/>
      <c r="GG507" s="15"/>
      <c r="GN507" s="15"/>
      <c r="GP507" s="22"/>
      <c r="GQ507" s="22"/>
      <c r="GR507" s="22"/>
      <c r="GS507" s="22"/>
      <c r="GT507" s="22"/>
      <c r="GU507" s="15"/>
      <c r="GV507" s="22"/>
      <c r="GW507" s="22"/>
      <c r="GX507" s="22"/>
      <c r="GY507" s="18"/>
      <c r="GZ507" s="18"/>
      <c r="HA507" s="18"/>
      <c r="HB507" s="18"/>
      <c r="HC507" s="18"/>
      <c r="HD507" s="18"/>
      <c r="HE507" s="18"/>
      <c r="HF507" s="18"/>
      <c r="HG507" s="18"/>
      <c r="HH507" s="18"/>
      <c r="HI507" s="18"/>
      <c r="HJ507" s="18"/>
      <c r="HK507" s="18"/>
      <c r="HL507" s="18"/>
      <c r="HM507" s="18"/>
      <c r="HN507" s="18"/>
      <c r="HO507" s="18"/>
      <c r="HP507" s="18"/>
      <c r="HQ507" s="18"/>
      <c r="HR507" s="18"/>
      <c r="HS507" s="18"/>
      <c r="HT507" s="18"/>
      <c r="HU507" s="18"/>
      <c r="HV507" s="18"/>
      <c r="HW507" s="18"/>
      <c r="HX507" s="18"/>
      <c r="HY507" s="18"/>
      <c r="HZ507" s="18"/>
      <c r="IA507" s="18"/>
      <c r="IB507" s="18"/>
      <c r="IC507" s="18"/>
      <c r="ID507" s="18"/>
      <c r="IE507" s="18"/>
      <c r="IF507" s="18"/>
      <c r="IG507" s="18"/>
      <c r="IH507" s="18"/>
      <c r="II507" s="18"/>
      <c r="IJ507" s="18"/>
      <c r="IK507" s="18"/>
      <c r="IL507" s="18"/>
      <c r="IM507" s="18"/>
      <c r="IN507" s="18"/>
      <c r="IO507" s="18"/>
      <c r="IP507" s="18"/>
      <c r="IQ507" s="18"/>
      <c r="IR507" s="18"/>
      <c r="IS507" s="18"/>
      <c r="IT507" s="18"/>
      <c r="IU507" s="18"/>
      <c r="IV507" s="18"/>
      <c r="IW507" s="18"/>
      <c r="IX507" s="18"/>
      <c r="IY507" s="18"/>
      <c r="IZ507" s="18"/>
      <c r="JA507" s="18"/>
      <c r="JB507" s="18"/>
      <c r="JC507" s="18"/>
      <c r="JD507" s="18"/>
      <c r="JE507" s="18"/>
      <c r="JF507" s="18"/>
    </row>
    <row r="508" spans="36:266" x14ac:dyDescent="0.3">
      <c r="AJ508" s="24"/>
      <c r="AK508" s="24"/>
      <c r="AL508" s="20"/>
      <c r="AM508" s="23"/>
      <c r="AN508" s="18"/>
      <c r="AO508" s="24"/>
      <c r="AU508" s="19"/>
      <c r="AV508" s="19"/>
      <c r="AW508" s="71"/>
      <c r="AX508" s="71"/>
      <c r="AY508" s="71"/>
      <c r="BB508" s="25"/>
      <c r="BC508" s="21"/>
      <c r="BG508" s="18"/>
      <c r="BN508" s="22"/>
      <c r="BO508" s="22"/>
      <c r="BP508" s="22"/>
      <c r="BQ508" s="22"/>
      <c r="BR508" s="15"/>
      <c r="CF508" s="15"/>
      <c r="CL508" s="22"/>
      <c r="CM508" s="15"/>
      <c r="CR508" s="22"/>
      <c r="CT508" s="15"/>
      <c r="CW508" s="22"/>
      <c r="DA508" s="15"/>
      <c r="DH508" s="15"/>
      <c r="DJ508" s="22"/>
      <c r="DO508" s="15"/>
      <c r="DV508" s="15"/>
      <c r="EC508" s="15"/>
      <c r="EJ508" s="15"/>
      <c r="EQ508" s="15"/>
      <c r="EX508" s="15"/>
      <c r="FE508" s="15"/>
      <c r="FL508" s="15"/>
      <c r="FS508" s="15"/>
      <c r="FZ508" s="15"/>
      <c r="GG508" s="15"/>
      <c r="GN508" s="15"/>
      <c r="GP508" s="22"/>
      <c r="GQ508" s="22"/>
      <c r="GR508" s="22"/>
      <c r="GS508" s="22"/>
      <c r="GT508" s="22"/>
      <c r="GU508" s="15"/>
      <c r="GV508" s="22"/>
      <c r="GW508" s="22"/>
      <c r="GX508" s="22"/>
      <c r="GY508" s="18"/>
      <c r="GZ508" s="18"/>
      <c r="HA508" s="18"/>
      <c r="HB508" s="18"/>
      <c r="HC508" s="18"/>
      <c r="HD508" s="18"/>
      <c r="HE508" s="18"/>
      <c r="HF508" s="18"/>
      <c r="HG508" s="18"/>
      <c r="HH508" s="18"/>
      <c r="HI508" s="18"/>
      <c r="HJ508" s="18"/>
      <c r="HK508" s="18"/>
      <c r="HL508" s="18"/>
      <c r="HM508" s="18"/>
      <c r="HN508" s="18"/>
      <c r="HO508" s="18"/>
      <c r="HP508" s="18"/>
      <c r="HQ508" s="18"/>
      <c r="HR508" s="18"/>
      <c r="HS508" s="18"/>
      <c r="HT508" s="18"/>
      <c r="HU508" s="18"/>
      <c r="HV508" s="18"/>
      <c r="HW508" s="18"/>
      <c r="HX508" s="18"/>
      <c r="HY508" s="18"/>
      <c r="HZ508" s="18"/>
      <c r="IA508" s="18"/>
      <c r="IB508" s="18"/>
      <c r="IC508" s="18"/>
      <c r="ID508" s="18"/>
      <c r="IE508" s="18"/>
      <c r="IF508" s="18"/>
      <c r="IG508" s="18"/>
      <c r="IH508" s="18"/>
      <c r="II508" s="18"/>
      <c r="IJ508" s="18"/>
      <c r="IK508" s="18"/>
      <c r="IL508" s="18"/>
      <c r="IM508" s="18"/>
      <c r="IN508" s="18"/>
      <c r="IO508" s="18"/>
      <c r="IP508" s="18"/>
      <c r="IQ508" s="18"/>
      <c r="IR508" s="18"/>
      <c r="IS508" s="18"/>
      <c r="IT508" s="18"/>
      <c r="IU508" s="18"/>
      <c r="IV508" s="18"/>
      <c r="IW508" s="18"/>
      <c r="IX508" s="18"/>
      <c r="IY508" s="18"/>
      <c r="IZ508" s="18"/>
      <c r="JA508" s="18"/>
      <c r="JB508" s="18"/>
      <c r="JC508" s="18"/>
      <c r="JD508" s="18"/>
      <c r="JE508" s="18"/>
      <c r="JF508" s="18"/>
    </row>
    <row r="509" spans="36:266" x14ac:dyDescent="0.3">
      <c r="AJ509" s="24"/>
      <c r="AK509" s="24"/>
      <c r="AL509" s="20"/>
      <c r="AM509" s="23"/>
      <c r="AN509" s="18"/>
      <c r="AO509" s="24"/>
      <c r="AU509" s="19"/>
      <c r="AV509" s="19"/>
      <c r="AW509" s="71"/>
      <c r="AX509" s="71"/>
      <c r="AY509" s="71"/>
      <c r="BB509" s="25"/>
      <c r="BC509" s="21"/>
      <c r="BG509" s="18"/>
      <c r="BN509" s="22"/>
      <c r="BO509" s="22"/>
      <c r="BP509" s="22"/>
      <c r="BQ509" s="22"/>
      <c r="BR509" s="15"/>
      <c r="CF509" s="15"/>
      <c r="CL509" s="22"/>
      <c r="CM509" s="15"/>
      <c r="CR509" s="22"/>
      <c r="CT509" s="15"/>
      <c r="CW509" s="22"/>
      <c r="DA509" s="15"/>
      <c r="DH509" s="15"/>
      <c r="DJ509" s="22"/>
      <c r="DO509" s="15"/>
      <c r="DV509" s="15"/>
      <c r="EC509" s="15"/>
      <c r="EJ509" s="15"/>
      <c r="EQ509" s="15"/>
      <c r="EX509" s="15"/>
      <c r="FE509" s="15"/>
      <c r="FL509" s="15"/>
      <c r="FS509" s="15"/>
      <c r="FZ509" s="15"/>
      <c r="GG509" s="15"/>
      <c r="GN509" s="15"/>
      <c r="GP509" s="22"/>
      <c r="GQ509" s="22"/>
      <c r="GR509" s="22"/>
      <c r="GS509" s="22"/>
      <c r="GT509" s="22"/>
      <c r="GU509" s="15"/>
      <c r="GV509" s="22"/>
      <c r="GW509" s="22"/>
      <c r="GX509" s="22"/>
      <c r="GY509" s="18"/>
      <c r="GZ509" s="18"/>
      <c r="HA509" s="18"/>
      <c r="HB509" s="18"/>
      <c r="HC509" s="18"/>
      <c r="HD509" s="18"/>
      <c r="HE509" s="18"/>
      <c r="HF509" s="18"/>
      <c r="HG509" s="18"/>
      <c r="HH509" s="18"/>
      <c r="HI509" s="18"/>
      <c r="HJ509" s="18"/>
      <c r="HK509" s="18"/>
      <c r="HL509" s="18"/>
      <c r="HM509" s="18"/>
      <c r="HN509" s="18"/>
      <c r="HO509" s="18"/>
      <c r="HP509" s="18"/>
      <c r="HQ509" s="18"/>
      <c r="HR509" s="18"/>
      <c r="HS509" s="18"/>
      <c r="HT509" s="18"/>
      <c r="HU509" s="18"/>
      <c r="HV509" s="18"/>
      <c r="HW509" s="18"/>
      <c r="HX509" s="18"/>
      <c r="HY509" s="18"/>
      <c r="HZ509" s="18"/>
      <c r="IA509" s="18"/>
      <c r="IB509" s="18"/>
      <c r="IC509" s="18"/>
      <c r="ID509" s="18"/>
      <c r="IE509" s="18"/>
      <c r="IF509" s="18"/>
      <c r="IG509" s="18"/>
      <c r="IH509" s="18"/>
      <c r="II509" s="18"/>
      <c r="IJ509" s="18"/>
      <c r="IK509" s="18"/>
      <c r="IL509" s="18"/>
      <c r="IM509" s="18"/>
      <c r="IN509" s="18"/>
      <c r="IO509" s="18"/>
      <c r="IP509" s="18"/>
      <c r="IQ509" s="18"/>
      <c r="IR509" s="18"/>
      <c r="IS509" s="18"/>
      <c r="IT509" s="18"/>
      <c r="IU509" s="18"/>
      <c r="IV509" s="18"/>
      <c r="IW509" s="18"/>
      <c r="IX509" s="18"/>
      <c r="IY509" s="18"/>
      <c r="IZ509" s="18"/>
      <c r="JA509" s="18"/>
      <c r="JB509" s="18"/>
      <c r="JC509" s="18"/>
      <c r="JD509" s="18"/>
      <c r="JE509" s="18"/>
      <c r="JF509" s="18"/>
    </row>
    <row r="510" spans="36:266" x14ac:dyDescent="0.3">
      <c r="AJ510" s="24"/>
      <c r="AK510" s="24"/>
      <c r="AL510" s="20"/>
      <c r="AM510" s="23"/>
      <c r="AN510" s="18"/>
      <c r="AO510" s="24"/>
      <c r="AU510" s="19"/>
      <c r="AV510" s="19"/>
      <c r="AW510" s="71"/>
      <c r="AX510" s="71"/>
      <c r="AY510" s="71"/>
      <c r="BB510" s="25"/>
      <c r="BC510" s="21"/>
      <c r="BG510" s="18"/>
      <c r="BN510" s="22"/>
      <c r="BO510" s="22"/>
      <c r="BP510" s="22"/>
      <c r="BQ510" s="22"/>
      <c r="BR510" s="15"/>
      <c r="CF510" s="15"/>
      <c r="CL510" s="22"/>
      <c r="CM510" s="15"/>
      <c r="CR510" s="22"/>
      <c r="CT510" s="15"/>
      <c r="CW510" s="22"/>
      <c r="DA510" s="15"/>
      <c r="DH510" s="15"/>
      <c r="DJ510" s="22"/>
      <c r="DO510" s="15"/>
      <c r="DV510" s="15"/>
      <c r="EC510" s="15"/>
      <c r="EJ510" s="15"/>
      <c r="EQ510" s="15"/>
      <c r="EX510" s="15"/>
      <c r="FE510" s="15"/>
      <c r="FL510" s="15"/>
      <c r="FS510" s="15"/>
      <c r="FZ510" s="15"/>
      <c r="GG510" s="15"/>
      <c r="GN510" s="15"/>
      <c r="GP510" s="22"/>
      <c r="GQ510" s="22"/>
      <c r="GR510" s="22"/>
      <c r="GS510" s="22"/>
      <c r="GT510" s="22"/>
      <c r="GU510" s="15"/>
      <c r="GV510" s="22"/>
      <c r="GW510" s="22"/>
      <c r="GX510" s="22"/>
      <c r="GY510" s="18"/>
      <c r="GZ510" s="18"/>
      <c r="HA510" s="18"/>
      <c r="HB510" s="18"/>
      <c r="HC510" s="18"/>
      <c r="HD510" s="18"/>
      <c r="HE510" s="18"/>
      <c r="HF510" s="18"/>
      <c r="HG510" s="18"/>
      <c r="HH510" s="18"/>
      <c r="HI510" s="18"/>
      <c r="HJ510" s="18"/>
      <c r="HK510" s="18"/>
      <c r="HL510" s="18"/>
      <c r="HM510" s="18"/>
      <c r="HN510" s="18"/>
      <c r="HO510" s="18"/>
      <c r="HP510" s="18"/>
      <c r="HQ510" s="18"/>
      <c r="HR510" s="18"/>
      <c r="HS510" s="18"/>
      <c r="HT510" s="18"/>
      <c r="HU510" s="18"/>
      <c r="HV510" s="18"/>
      <c r="HW510" s="18"/>
      <c r="HX510" s="18"/>
      <c r="HY510" s="18"/>
      <c r="HZ510" s="18"/>
      <c r="IA510" s="18"/>
      <c r="IB510" s="18"/>
      <c r="IC510" s="18"/>
      <c r="ID510" s="18"/>
      <c r="IE510" s="18"/>
      <c r="IF510" s="18"/>
      <c r="IG510" s="18"/>
      <c r="IH510" s="18"/>
      <c r="II510" s="18"/>
      <c r="IJ510" s="18"/>
      <c r="IK510" s="18"/>
      <c r="IL510" s="18"/>
      <c r="IM510" s="18"/>
      <c r="IN510" s="18"/>
      <c r="IO510" s="18"/>
      <c r="IP510" s="18"/>
      <c r="IQ510" s="18"/>
      <c r="IR510" s="18"/>
      <c r="IS510" s="18"/>
      <c r="IT510" s="18"/>
      <c r="IU510" s="18"/>
      <c r="IV510" s="18"/>
      <c r="IW510" s="18"/>
      <c r="IX510" s="18"/>
      <c r="IY510" s="18"/>
      <c r="IZ510" s="18"/>
      <c r="JA510" s="18"/>
      <c r="JB510" s="18"/>
      <c r="JC510" s="18"/>
      <c r="JD510" s="18"/>
      <c r="JE510" s="18"/>
      <c r="JF510" s="18"/>
    </row>
    <row r="511" spans="36:266" x14ac:dyDescent="0.3">
      <c r="AJ511" s="24"/>
      <c r="AK511" s="24"/>
      <c r="AL511" s="20"/>
      <c r="AM511" s="23"/>
      <c r="AN511" s="18"/>
      <c r="AO511" s="24"/>
      <c r="AU511" s="19"/>
      <c r="AV511" s="19"/>
      <c r="AW511" s="71"/>
      <c r="AX511" s="71"/>
      <c r="AY511" s="71"/>
      <c r="BB511" s="25"/>
      <c r="BC511" s="21"/>
      <c r="BG511" s="18"/>
      <c r="BN511" s="22"/>
      <c r="BO511" s="22"/>
      <c r="BP511" s="22"/>
      <c r="BQ511" s="22"/>
      <c r="BR511" s="15"/>
      <c r="CF511" s="15"/>
      <c r="CL511" s="22"/>
      <c r="CM511" s="15"/>
      <c r="CR511" s="22"/>
      <c r="CT511" s="15"/>
      <c r="CW511" s="22"/>
      <c r="DA511" s="15"/>
      <c r="DH511" s="15"/>
      <c r="DJ511" s="22"/>
      <c r="DO511" s="15"/>
      <c r="DV511" s="15"/>
      <c r="EC511" s="15"/>
      <c r="EJ511" s="15"/>
      <c r="EQ511" s="15"/>
      <c r="EX511" s="15"/>
      <c r="FE511" s="15"/>
      <c r="FL511" s="15"/>
      <c r="FS511" s="15"/>
      <c r="FZ511" s="15"/>
      <c r="GG511" s="15"/>
      <c r="GN511" s="15"/>
      <c r="GP511" s="22"/>
      <c r="GQ511" s="22"/>
      <c r="GR511" s="22"/>
      <c r="GS511" s="22"/>
      <c r="GT511" s="22"/>
      <c r="GU511" s="15"/>
      <c r="GV511" s="22"/>
      <c r="GW511" s="22"/>
      <c r="GX511" s="22"/>
      <c r="GY511" s="18"/>
      <c r="GZ511" s="18"/>
      <c r="HA511" s="18"/>
      <c r="HB511" s="18"/>
      <c r="HC511" s="18"/>
      <c r="HD511" s="18"/>
      <c r="HE511" s="18"/>
      <c r="HF511" s="18"/>
      <c r="HG511" s="18"/>
      <c r="HH511" s="18"/>
      <c r="HI511" s="18"/>
      <c r="HJ511" s="18"/>
      <c r="HK511" s="18"/>
      <c r="HL511" s="18"/>
      <c r="HM511" s="18"/>
      <c r="HN511" s="18"/>
      <c r="HO511" s="18"/>
      <c r="HP511" s="18"/>
      <c r="HQ511" s="18"/>
      <c r="HR511" s="18"/>
      <c r="HS511" s="18"/>
      <c r="HT511" s="18"/>
      <c r="HU511" s="18"/>
      <c r="HV511" s="18"/>
      <c r="HW511" s="18"/>
      <c r="HX511" s="18"/>
      <c r="HY511" s="18"/>
      <c r="HZ511" s="18"/>
      <c r="IA511" s="18"/>
      <c r="IB511" s="18"/>
      <c r="IC511" s="18"/>
      <c r="ID511" s="18"/>
      <c r="IE511" s="18"/>
      <c r="IF511" s="18"/>
      <c r="IG511" s="18"/>
      <c r="IH511" s="18"/>
      <c r="II511" s="18"/>
      <c r="IJ511" s="18"/>
      <c r="IK511" s="18"/>
      <c r="IL511" s="18"/>
      <c r="IM511" s="18"/>
      <c r="IN511" s="18"/>
      <c r="IO511" s="18"/>
      <c r="IP511" s="18"/>
      <c r="IQ511" s="18"/>
      <c r="IR511" s="18"/>
      <c r="IS511" s="18"/>
      <c r="IT511" s="18"/>
      <c r="IU511" s="18"/>
      <c r="IV511" s="18"/>
      <c r="IW511" s="18"/>
      <c r="IX511" s="18"/>
      <c r="IY511" s="18"/>
      <c r="IZ511" s="18"/>
      <c r="JA511" s="18"/>
      <c r="JB511" s="18"/>
      <c r="JC511" s="18"/>
      <c r="JD511" s="18"/>
      <c r="JE511" s="18"/>
      <c r="JF511" s="18"/>
    </row>
    <row r="512" spans="36:266" x14ac:dyDescent="0.3">
      <c r="AJ512" s="24"/>
      <c r="AK512" s="24"/>
      <c r="AL512" s="20"/>
      <c r="AM512" s="23"/>
      <c r="AN512" s="18"/>
      <c r="AO512" s="24"/>
      <c r="AU512" s="19"/>
      <c r="AV512" s="19"/>
      <c r="AW512" s="71"/>
      <c r="AX512" s="71"/>
      <c r="AY512" s="71"/>
      <c r="BB512" s="25"/>
      <c r="BC512" s="21"/>
      <c r="BG512" s="18"/>
      <c r="BN512" s="22"/>
      <c r="BO512" s="22"/>
      <c r="BP512" s="22"/>
      <c r="BQ512" s="22"/>
      <c r="BR512" s="15"/>
      <c r="CF512" s="15"/>
      <c r="CL512" s="22"/>
      <c r="CM512" s="15"/>
      <c r="CR512" s="22"/>
      <c r="CT512" s="15"/>
      <c r="CW512" s="22"/>
      <c r="DA512" s="15"/>
      <c r="DH512" s="15"/>
      <c r="DJ512" s="22"/>
      <c r="DO512" s="15"/>
      <c r="DV512" s="15"/>
      <c r="EC512" s="15"/>
      <c r="EJ512" s="15"/>
      <c r="EQ512" s="15"/>
      <c r="EX512" s="15"/>
      <c r="FE512" s="15"/>
      <c r="FL512" s="15"/>
      <c r="FS512" s="15"/>
      <c r="FZ512" s="15"/>
      <c r="GG512" s="15"/>
      <c r="GN512" s="15"/>
      <c r="GP512" s="22"/>
      <c r="GQ512" s="22"/>
      <c r="GR512" s="22"/>
      <c r="GS512" s="22"/>
      <c r="GT512" s="22"/>
      <c r="GU512" s="15"/>
      <c r="GV512" s="22"/>
      <c r="GW512" s="22"/>
      <c r="GX512" s="22"/>
      <c r="GY512" s="18"/>
      <c r="GZ512" s="18"/>
      <c r="HA512" s="18"/>
      <c r="HB512" s="18"/>
      <c r="HC512" s="18"/>
      <c r="HD512" s="18"/>
      <c r="HE512" s="18"/>
      <c r="HF512" s="18"/>
      <c r="HG512" s="18"/>
      <c r="HH512" s="18"/>
      <c r="HI512" s="18"/>
      <c r="HJ512" s="18"/>
      <c r="HK512" s="18"/>
      <c r="HL512" s="18"/>
      <c r="HM512" s="18"/>
      <c r="HN512" s="18"/>
      <c r="HO512" s="18"/>
      <c r="HP512" s="18"/>
      <c r="HQ512" s="18"/>
      <c r="HR512" s="18"/>
      <c r="HS512" s="18"/>
      <c r="HT512" s="18"/>
      <c r="HU512" s="18"/>
      <c r="HV512" s="18"/>
      <c r="HW512" s="18"/>
      <c r="HX512" s="18"/>
      <c r="HY512" s="18"/>
      <c r="HZ512" s="18"/>
      <c r="IA512" s="18"/>
      <c r="IB512" s="18"/>
      <c r="IC512" s="18"/>
      <c r="ID512" s="18"/>
      <c r="IE512" s="18"/>
      <c r="IF512" s="18"/>
      <c r="IG512" s="18"/>
      <c r="IH512" s="18"/>
      <c r="II512" s="18"/>
      <c r="IJ512" s="18"/>
      <c r="IK512" s="18"/>
      <c r="IL512" s="18"/>
      <c r="IM512" s="18"/>
      <c r="IN512" s="18"/>
      <c r="IO512" s="18"/>
      <c r="IP512" s="18"/>
      <c r="IQ512" s="18"/>
      <c r="IR512" s="18"/>
      <c r="IS512" s="18"/>
      <c r="IT512" s="18"/>
      <c r="IU512" s="18"/>
      <c r="IV512" s="18"/>
      <c r="IW512" s="18"/>
      <c r="IX512" s="18"/>
      <c r="IY512" s="18"/>
      <c r="IZ512" s="18"/>
      <c r="JA512" s="18"/>
      <c r="JB512" s="18"/>
      <c r="JC512" s="18"/>
      <c r="JD512" s="18"/>
      <c r="JE512" s="18"/>
      <c r="JF512" s="18"/>
    </row>
    <row r="513" spans="36:266" x14ac:dyDescent="0.3">
      <c r="AJ513" s="24"/>
      <c r="AK513" s="24"/>
      <c r="AL513" s="20"/>
      <c r="AM513" s="23"/>
      <c r="AN513" s="18"/>
      <c r="AO513" s="24"/>
      <c r="AU513" s="19"/>
      <c r="AV513" s="19"/>
      <c r="AW513" s="71"/>
      <c r="AX513" s="71"/>
      <c r="AY513" s="71"/>
      <c r="BB513" s="25"/>
      <c r="BC513" s="21"/>
      <c r="BG513" s="18"/>
      <c r="BN513" s="22"/>
      <c r="BO513" s="22"/>
      <c r="BP513" s="22"/>
      <c r="BQ513" s="22"/>
      <c r="BR513" s="15"/>
      <c r="CF513" s="15"/>
      <c r="CL513" s="22"/>
      <c r="CM513" s="15"/>
      <c r="CR513" s="22"/>
      <c r="CT513" s="15"/>
      <c r="CW513" s="22"/>
      <c r="DA513" s="15"/>
      <c r="DH513" s="15"/>
      <c r="DJ513" s="22"/>
      <c r="DO513" s="15"/>
      <c r="DV513" s="15"/>
      <c r="EC513" s="15"/>
      <c r="EJ513" s="15"/>
      <c r="EQ513" s="15"/>
      <c r="EX513" s="15"/>
      <c r="FE513" s="15"/>
      <c r="FL513" s="15"/>
      <c r="FS513" s="15"/>
      <c r="FZ513" s="15"/>
      <c r="GG513" s="15"/>
      <c r="GN513" s="15"/>
      <c r="GP513" s="22"/>
      <c r="GQ513" s="22"/>
      <c r="GR513" s="22"/>
      <c r="GS513" s="22"/>
      <c r="GT513" s="22"/>
      <c r="GU513" s="15"/>
      <c r="GV513" s="22"/>
      <c r="GW513" s="22"/>
      <c r="GX513" s="22"/>
      <c r="GY513" s="18"/>
      <c r="GZ513" s="18"/>
      <c r="HA513" s="18"/>
      <c r="HB513" s="18"/>
      <c r="HC513" s="18"/>
      <c r="HD513" s="18"/>
      <c r="HE513" s="18"/>
      <c r="HF513" s="18"/>
      <c r="HG513" s="18"/>
      <c r="HH513" s="18"/>
      <c r="HI513" s="18"/>
      <c r="HJ513" s="18"/>
      <c r="HK513" s="18"/>
      <c r="HL513" s="18"/>
      <c r="HM513" s="18"/>
      <c r="HN513" s="18"/>
      <c r="HO513" s="18"/>
      <c r="HP513" s="18"/>
      <c r="HQ513" s="18"/>
      <c r="HR513" s="18"/>
      <c r="HS513" s="18"/>
      <c r="HT513" s="18"/>
      <c r="HU513" s="18"/>
      <c r="HV513" s="18"/>
      <c r="HW513" s="18"/>
      <c r="HX513" s="18"/>
      <c r="HY513" s="18"/>
      <c r="HZ513" s="18"/>
      <c r="IA513" s="18"/>
      <c r="IB513" s="18"/>
      <c r="IC513" s="18"/>
      <c r="ID513" s="18"/>
      <c r="IE513" s="18"/>
      <c r="IF513" s="18"/>
      <c r="IG513" s="18"/>
      <c r="IH513" s="18"/>
      <c r="II513" s="18"/>
      <c r="IJ513" s="18"/>
      <c r="IK513" s="18"/>
      <c r="IL513" s="18"/>
      <c r="IM513" s="18"/>
      <c r="IN513" s="18"/>
      <c r="IO513" s="18"/>
      <c r="IP513" s="18"/>
      <c r="IQ513" s="18"/>
      <c r="IR513" s="18"/>
      <c r="IS513" s="18"/>
      <c r="IT513" s="18"/>
      <c r="IU513" s="18"/>
      <c r="IV513" s="18"/>
      <c r="IW513" s="18"/>
      <c r="IX513" s="18"/>
      <c r="IY513" s="18"/>
      <c r="IZ513" s="18"/>
      <c r="JA513" s="18"/>
      <c r="JB513" s="18"/>
      <c r="JC513" s="18"/>
      <c r="JD513" s="18"/>
      <c r="JE513" s="18"/>
      <c r="JF513" s="18"/>
    </row>
    <row r="514" spans="36:266" x14ac:dyDescent="0.3">
      <c r="AJ514" s="24"/>
      <c r="AK514" s="24"/>
      <c r="AL514" s="20"/>
      <c r="AM514" s="23"/>
      <c r="AN514" s="18"/>
      <c r="AO514" s="24"/>
      <c r="AU514" s="19"/>
      <c r="AV514" s="19"/>
      <c r="AW514" s="71"/>
      <c r="AX514" s="71"/>
      <c r="AY514" s="71"/>
      <c r="BB514" s="25"/>
      <c r="BC514" s="21"/>
      <c r="BG514" s="18"/>
      <c r="BN514" s="22"/>
      <c r="BO514" s="22"/>
      <c r="BP514" s="22"/>
      <c r="BQ514" s="22"/>
      <c r="BR514" s="15"/>
      <c r="CF514" s="15"/>
      <c r="CL514" s="22"/>
      <c r="CM514" s="15"/>
      <c r="CR514" s="22"/>
      <c r="CT514" s="15"/>
      <c r="CW514" s="22"/>
      <c r="DA514" s="15"/>
      <c r="DH514" s="15"/>
      <c r="DJ514" s="22"/>
      <c r="DO514" s="15"/>
      <c r="DV514" s="15"/>
      <c r="EC514" s="15"/>
      <c r="EJ514" s="15"/>
      <c r="EQ514" s="15"/>
      <c r="EX514" s="15"/>
      <c r="FE514" s="15"/>
      <c r="FL514" s="15"/>
      <c r="FS514" s="15"/>
      <c r="FZ514" s="15"/>
      <c r="GG514" s="15"/>
      <c r="GN514" s="15"/>
      <c r="GP514" s="22"/>
      <c r="GQ514" s="22"/>
      <c r="GR514" s="22"/>
      <c r="GS514" s="22"/>
      <c r="GT514" s="22"/>
      <c r="GU514" s="15"/>
      <c r="GV514" s="22"/>
      <c r="GW514" s="22"/>
      <c r="GX514" s="22"/>
      <c r="GY514" s="18"/>
      <c r="GZ514" s="18"/>
      <c r="HA514" s="18"/>
      <c r="HB514" s="18"/>
      <c r="HC514" s="18"/>
      <c r="HD514" s="18"/>
      <c r="HE514" s="18"/>
      <c r="HF514" s="18"/>
      <c r="HG514" s="18"/>
      <c r="HH514" s="18"/>
      <c r="HI514" s="18"/>
      <c r="HJ514" s="18"/>
      <c r="HK514" s="18"/>
      <c r="HL514" s="18"/>
      <c r="HM514" s="18"/>
      <c r="HN514" s="18"/>
      <c r="HO514" s="18"/>
      <c r="HP514" s="18"/>
      <c r="HQ514" s="18"/>
      <c r="HR514" s="18"/>
      <c r="HS514" s="18"/>
      <c r="HT514" s="18"/>
      <c r="HU514" s="18"/>
      <c r="HV514" s="18"/>
      <c r="HW514" s="18"/>
      <c r="HX514" s="18"/>
      <c r="HY514" s="18"/>
      <c r="HZ514" s="18"/>
      <c r="IA514" s="18"/>
      <c r="IB514" s="18"/>
      <c r="IC514" s="18"/>
      <c r="ID514" s="18"/>
      <c r="IE514" s="18"/>
      <c r="IF514" s="18"/>
      <c r="IG514" s="18"/>
      <c r="IH514" s="18"/>
      <c r="II514" s="18"/>
      <c r="IJ514" s="18"/>
      <c r="IK514" s="18"/>
      <c r="IL514" s="18"/>
      <c r="IM514" s="18"/>
      <c r="IN514" s="18"/>
      <c r="IO514" s="18"/>
      <c r="IP514" s="18"/>
      <c r="IQ514" s="18"/>
      <c r="IR514" s="18"/>
      <c r="IS514" s="18"/>
      <c r="IT514" s="18"/>
      <c r="IU514" s="18"/>
      <c r="IV514" s="18"/>
      <c r="IW514" s="18"/>
      <c r="IX514" s="18"/>
      <c r="IY514" s="18"/>
      <c r="IZ514" s="18"/>
      <c r="JA514" s="18"/>
      <c r="JB514" s="18"/>
      <c r="JC514" s="18"/>
      <c r="JD514" s="18"/>
      <c r="JE514" s="18"/>
      <c r="JF514" s="18"/>
    </row>
    <row r="515" spans="36:266" x14ac:dyDescent="0.3">
      <c r="AJ515" s="24"/>
      <c r="AK515" s="24"/>
      <c r="AL515" s="20"/>
      <c r="AM515" s="23"/>
      <c r="AN515" s="18"/>
      <c r="AO515" s="24"/>
      <c r="AU515" s="19"/>
      <c r="AV515" s="19"/>
      <c r="AW515" s="71"/>
      <c r="AX515" s="71"/>
      <c r="AY515" s="71"/>
      <c r="BB515" s="25"/>
      <c r="BC515" s="21"/>
      <c r="BG515" s="18"/>
      <c r="BN515" s="22"/>
      <c r="BO515" s="22"/>
      <c r="BP515" s="22"/>
      <c r="BQ515" s="22"/>
      <c r="BR515" s="15"/>
      <c r="CF515" s="15"/>
      <c r="CL515" s="22"/>
      <c r="CM515" s="15"/>
      <c r="CR515" s="22"/>
      <c r="CT515" s="15"/>
      <c r="CW515" s="22"/>
      <c r="DA515" s="15"/>
      <c r="DH515" s="15"/>
      <c r="DJ515" s="22"/>
      <c r="DO515" s="15"/>
      <c r="DV515" s="15"/>
      <c r="EC515" s="15"/>
      <c r="EJ515" s="15"/>
      <c r="EQ515" s="15"/>
      <c r="EX515" s="15"/>
      <c r="FE515" s="15"/>
      <c r="FL515" s="15"/>
      <c r="FS515" s="15"/>
      <c r="FZ515" s="15"/>
      <c r="GG515" s="15"/>
      <c r="GN515" s="15"/>
      <c r="GP515" s="22"/>
      <c r="GQ515" s="22"/>
      <c r="GR515" s="22"/>
      <c r="GS515" s="22"/>
      <c r="GT515" s="22"/>
      <c r="GU515" s="15"/>
      <c r="GV515" s="22"/>
      <c r="GW515" s="22"/>
      <c r="GX515" s="22"/>
      <c r="GY515" s="18"/>
      <c r="GZ515" s="18"/>
      <c r="HA515" s="18"/>
      <c r="HB515" s="18"/>
      <c r="HC515" s="18"/>
      <c r="HD515" s="18"/>
      <c r="HE515" s="18"/>
      <c r="HF515" s="18"/>
      <c r="HG515" s="18"/>
      <c r="HH515" s="18"/>
      <c r="HI515" s="18"/>
      <c r="HJ515" s="18"/>
      <c r="HK515" s="18"/>
      <c r="HL515" s="18"/>
      <c r="HM515" s="18"/>
      <c r="HN515" s="18"/>
      <c r="HO515" s="18"/>
      <c r="HP515" s="18"/>
      <c r="HQ515" s="18"/>
      <c r="HR515" s="18"/>
      <c r="HS515" s="18"/>
      <c r="HT515" s="18"/>
      <c r="HU515" s="18"/>
      <c r="HV515" s="18"/>
      <c r="HW515" s="18"/>
      <c r="HX515" s="18"/>
      <c r="HY515" s="18"/>
      <c r="HZ515" s="18"/>
      <c r="IA515" s="18"/>
      <c r="IB515" s="18"/>
      <c r="IC515" s="18"/>
      <c r="ID515" s="18"/>
      <c r="IE515" s="18"/>
      <c r="IF515" s="18"/>
      <c r="IG515" s="18"/>
      <c r="IH515" s="18"/>
      <c r="II515" s="18"/>
      <c r="IJ515" s="18"/>
      <c r="IK515" s="18"/>
      <c r="IL515" s="18"/>
      <c r="IM515" s="18"/>
      <c r="IN515" s="18"/>
      <c r="IO515" s="18"/>
      <c r="IP515" s="18"/>
      <c r="IQ515" s="18"/>
      <c r="IR515" s="18"/>
      <c r="IS515" s="18"/>
      <c r="IT515" s="18"/>
      <c r="IU515" s="18"/>
      <c r="IV515" s="18"/>
      <c r="IW515" s="18"/>
      <c r="IX515" s="18"/>
      <c r="IY515" s="18"/>
      <c r="IZ515" s="18"/>
      <c r="JA515" s="18"/>
      <c r="JB515" s="18"/>
      <c r="JC515" s="18"/>
      <c r="JD515" s="18"/>
      <c r="JE515" s="18"/>
      <c r="JF515" s="18"/>
    </row>
    <row r="516" spans="36:266" x14ac:dyDescent="0.3">
      <c r="AJ516" s="24"/>
      <c r="AK516" s="24"/>
      <c r="AL516" s="20"/>
      <c r="AM516" s="23"/>
      <c r="AN516" s="18"/>
      <c r="AO516" s="24"/>
      <c r="AU516" s="19"/>
      <c r="AV516" s="19"/>
      <c r="AW516" s="71"/>
      <c r="AX516" s="71"/>
      <c r="AY516" s="71"/>
      <c r="BB516" s="25"/>
      <c r="BC516" s="21"/>
      <c r="BG516" s="18"/>
      <c r="BN516" s="22"/>
      <c r="BO516" s="22"/>
      <c r="BP516" s="22"/>
      <c r="BQ516" s="22"/>
      <c r="BR516" s="15"/>
      <c r="CF516" s="15"/>
      <c r="CL516" s="22"/>
      <c r="CM516" s="15"/>
      <c r="CR516" s="22"/>
      <c r="CT516" s="15"/>
      <c r="CW516" s="22"/>
      <c r="DA516" s="15"/>
      <c r="DH516" s="15"/>
      <c r="DJ516" s="22"/>
      <c r="DO516" s="15"/>
      <c r="DV516" s="15"/>
      <c r="EC516" s="15"/>
      <c r="EJ516" s="15"/>
      <c r="EQ516" s="15"/>
      <c r="EX516" s="15"/>
      <c r="FE516" s="15"/>
      <c r="FL516" s="15"/>
      <c r="FS516" s="15"/>
      <c r="FZ516" s="15"/>
      <c r="GG516" s="15"/>
      <c r="GN516" s="15"/>
      <c r="GP516" s="22"/>
      <c r="GQ516" s="22"/>
      <c r="GR516" s="22"/>
      <c r="GS516" s="22"/>
      <c r="GT516" s="22"/>
      <c r="GU516" s="15"/>
      <c r="GV516" s="22"/>
      <c r="GW516" s="22"/>
      <c r="GX516" s="22"/>
      <c r="GY516" s="18"/>
      <c r="GZ516" s="18"/>
      <c r="HA516" s="18"/>
      <c r="HB516" s="18"/>
      <c r="HC516" s="18"/>
      <c r="HD516" s="18"/>
      <c r="HE516" s="18"/>
      <c r="HF516" s="18"/>
      <c r="HG516" s="18"/>
      <c r="HH516" s="18"/>
      <c r="HI516" s="18"/>
      <c r="HJ516" s="18"/>
      <c r="HK516" s="18"/>
      <c r="HL516" s="18"/>
      <c r="HM516" s="18"/>
      <c r="HN516" s="18"/>
      <c r="HO516" s="18"/>
      <c r="HP516" s="18"/>
      <c r="HQ516" s="18"/>
      <c r="HR516" s="18"/>
      <c r="HS516" s="18"/>
      <c r="HT516" s="18"/>
      <c r="HU516" s="18"/>
      <c r="HV516" s="18"/>
      <c r="HW516" s="18"/>
      <c r="HX516" s="18"/>
      <c r="HY516" s="18"/>
      <c r="HZ516" s="18"/>
      <c r="IA516" s="18"/>
      <c r="IB516" s="18"/>
      <c r="IC516" s="18"/>
      <c r="ID516" s="18"/>
      <c r="IE516" s="18"/>
      <c r="IF516" s="18"/>
      <c r="IG516" s="18"/>
      <c r="IH516" s="18"/>
      <c r="II516" s="18"/>
      <c r="IJ516" s="18"/>
      <c r="IK516" s="18"/>
      <c r="IL516" s="18"/>
      <c r="IM516" s="18"/>
      <c r="IN516" s="18"/>
      <c r="IO516" s="18"/>
      <c r="IP516" s="18"/>
      <c r="IQ516" s="18"/>
      <c r="IR516" s="18"/>
      <c r="IS516" s="18"/>
      <c r="IT516" s="18"/>
      <c r="IU516" s="18"/>
      <c r="IV516" s="18"/>
      <c r="IW516" s="18"/>
      <c r="IX516" s="18"/>
      <c r="IY516" s="18"/>
      <c r="IZ516" s="18"/>
      <c r="JA516" s="18"/>
      <c r="JB516" s="18"/>
      <c r="JC516" s="18"/>
      <c r="JD516" s="18"/>
      <c r="JE516" s="18"/>
      <c r="JF516" s="18"/>
    </row>
    <row r="517" spans="36:266" x14ac:dyDescent="0.3">
      <c r="AJ517" s="24"/>
      <c r="AK517" s="24"/>
      <c r="AL517" s="20"/>
      <c r="AM517" s="23"/>
      <c r="AN517" s="18"/>
      <c r="AO517" s="24"/>
      <c r="AU517" s="19"/>
      <c r="AV517" s="19"/>
      <c r="AW517" s="71"/>
      <c r="AX517" s="71"/>
      <c r="AY517" s="71"/>
      <c r="BB517" s="25"/>
      <c r="BC517" s="21"/>
      <c r="BG517" s="18"/>
      <c r="BN517" s="22"/>
      <c r="BO517" s="22"/>
      <c r="BP517" s="22"/>
      <c r="BQ517" s="22"/>
      <c r="BR517" s="15"/>
      <c r="CF517" s="15"/>
      <c r="CL517" s="22"/>
      <c r="CM517" s="15"/>
      <c r="CR517" s="22"/>
      <c r="CT517" s="15"/>
      <c r="CW517" s="22"/>
      <c r="DA517" s="15"/>
      <c r="DH517" s="15"/>
      <c r="DJ517" s="22"/>
      <c r="DO517" s="15"/>
      <c r="DV517" s="15"/>
      <c r="EC517" s="15"/>
      <c r="EJ517" s="15"/>
      <c r="EQ517" s="15"/>
      <c r="EX517" s="15"/>
      <c r="FE517" s="15"/>
      <c r="FL517" s="15"/>
      <c r="FS517" s="15"/>
      <c r="FZ517" s="15"/>
      <c r="GG517" s="15"/>
      <c r="GN517" s="15"/>
      <c r="GP517" s="22"/>
      <c r="GQ517" s="22"/>
      <c r="GR517" s="22"/>
      <c r="GS517" s="22"/>
      <c r="GT517" s="22"/>
      <c r="GU517" s="15"/>
      <c r="GV517" s="22"/>
      <c r="GW517" s="22"/>
      <c r="GX517" s="22"/>
      <c r="GY517" s="18"/>
      <c r="GZ517" s="18"/>
      <c r="HA517" s="18"/>
      <c r="HB517" s="18"/>
      <c r="HC517" s="18"/>
      <c r="HD517" s="18"/>
      <c r="HE517" s="18"/>
      <c r="HF517" s="18"/>
      <c r="HG517" s="18"/>
      <c r="HH517" s="18"/>
      <c r="HI517" s="18"/>
      <c r="HJ517" s="18"/>
      <c r="HK517" s="18"/>
      <c r="HL517" s="18"/>
      <c r="HM517" s="18"/>
      <c r="HN517" s="18"/>
      <c r="HO517" s="18"/>
      <c r="HP517" s="18"/>
      <c r="HQ517" s="18"/>
      <c r="HR517" s="18"/>
      <c r="HS517" s="18"/>
      <c r="HT517" s="18"/>
      <c r="HU517" s="18"/>
      <c r="HV517" s="18"/>
      <c r="HW517" s="18"/>
      <c r="HX517" s="18"/>
      <c r="HY517" s="18"/>
      <c r="HZ517" s="18"/>
      <c r="IA517" s="18"/>
      <c r="IB517" s="18"/>
      <c r="IC517" s="18"/>
      <c r="ID517" s="18"/>
      <c r="IE517" s="18"/>
      <c r="IF517" s="18"/>
      <c r="IG517" s="18"/>
      <c r="IH517" s="18"/>
      <c r="II517" s="18"/>
      <c r="IJ517" s="18"/>
      <c r="IK517" s="18"/>
      <c r="IL517" s="18"/>
      <c r="IM517" s="18"/>
      <c r="IN517" s="18"/>
      <c r="IO517" s="18"/>
      <c r="IP517" s="18"/>
      <c r="IQ517" s="18"/>
      <c r="IR517" s="18"/>
      <c r="IS517" s="18"/>
      <c r="IT517" s="18"/>
      <c r="IU517" s="18"/>
      <c r="IV517" s="18"/>
      <c r="IW517" s="18"/>
      <c r="IX517" s="18"/>
      <c r="IY517" s="18"/>
      <c r="IZ517" s="18"/>
      <c r="JA517" s="18"/>
      <c r="JB517" s="18"/>
      <c r="JC517" s="18"/>
      <c r="JD517" s="18"/>
      <c r="JE517" s="18"/>
      <c r="JF517" s="18"/>
    </row>
    <row r="518" spans="36:266" x14ac:dyDescent="0.3">
      <c r="AJ518" s="24"/>
      <c r="AK518" s="24"/>
      <c r="AL518" s="20"/>
      <c r="AM518" s="23"/>
      <c r="AN518" s="18"/>
      <c r="AO518" s="24"/>
      <c r="AU518" s="19"/>
      <c r="AV518" s="19"/>
      <c r="AW518" s="71"/>
      <c r="AX518" s="71"/>
      <c r="AY518" s="71"/>
      <c r="BB518" s="25"/>
      <c r="BC518" s="21"/>
      <c r="BG518" s="18"/>
      <c r="BN518" s="22"/>
      <c r="BO518" s="22"/>
      <c r="BP518" s="22"/>
      <c r="BQ518" s="22"/>
      <c r="BR518" s="15"/>
      <c r="CF518" s="15"/>
      <c r="CL518" s="22"/>
      <c r="CM518" s="15"/>
      <c r="CR518" s="22"/>
      <c r="CT518" s="15"/>
      <c r="CW518" s="22"/>
      <c r="DA518" s="15"/>
      <c r="DH518" s="15"/>
      <c r="DJ518" s="22"/>
      <c r="DO518" s="15"/>
      <c r="DV518" s="15"/>
      <c r="EC518" s="15"/>
      <c r="EJ518" s="15"/>
      <c r="EQ518" s="15"/>
      <c r="EX518" s="15"/>
      <c r="FE518" s="15"/>
      <c r="FL518" s="15"/>
      <c r="FS518" s="15"/>
      <c r="FZ518" s="15"/>
      <c r="GG518" s="15"/>
      <c r="GN518" s="15"/>
      <c r="GP518" s="22"/>
      <c r="GQ518" s="22"/>
      <c r="GR518" s="22"/>
      <c r="GS518" s="22"/>
      <c r="GT518" s="22"/>
      <c r="GU518" s="15"/>
      <c r="GV518" s="22"/>
      <c r="GW518" s="22"/>
      <c r="GX518" s="22"/>
      <c r="GY518" s="18"/>
      <c r="GZ518" s="18"/>
      <c r="HA518" s="18"/>
      <c r="HB518" s="18"/>
      <c r="HC518" s="18"/>
      <c r="HD518" s="18"/>
      <c r="HE518" s="18"/>
      <c r="HF518" s="18"/>
      <c r="HG518" s="18"/>
      <c r="HH518" s="18"/>
      <c r="HI518" s="18"/>
      <c r="HJ518" s="18"/>
      <c r="HK518" s="18"/>
      <c r="HL518" s="18"/>
      <c r="HM518" s="18"/>
      <c r="HN518" s="18"/>
      <c r="HO518" s="18"/>
      <c r="HP518" s="18"/>
      <c r="HQ518" s="18"/>
      <c r="HR518" s="18"/>
      <c r="HS518" s="18"/>
      <c r="HT518" s="18"/>
      <c r="HU518" s="18"/>
      <c r="HV518" s="18"/>
      <c r="HW518" s="18"/>
      <c r="HX518" s="18"/>
      <c r="HY518" s="18"/>
      <c r="HZ518" s="18"/>
      <c r="IA518" s="18"/>
      <c r="IB518" s="18"/>
      <c r="IC518" s="18"/>
      <c r="ID518" s="18"/>
      <c r="IE518" s="18"/>
      <c r="IF518" s="18"/>
      <c r="IG518" s="18"/>
      <c r="IH518" s="18"/>
      <c r="II518" s="18"/>
      <c r="IJ518" s="18"/>
      <c r="IK518" s="18"/>
      <c r="IL518" s="18"/>
      <c r="IM518" s="18"/>
      <c r="IN518" s="18"/>
      <c r="IO518" s="18"/>
      <c r="IP518" s="18"/>
      <c r="IQ518" s="18"/>
      <c r="IR518" s="18"/>
      <c r="IS518" s="18"/>
      <c r="IT518" s="18"/>
      <c r="IU518" s="18"/>
      <c r="IV518" s="18"/>
      <c r="IW518" s="18"/>
      <c r="IX518" s="18"/>
      <c r="IY518" s="18"/>
      <c r="IZ518" s="18"/>
      <c r="JA518" s="18"/>
      <c r="JB518" s="18"/>
      <c r="JC518" s="18"/>
      <c r="JD518" s="18"/>
      <c r="JE518" s="18"/>
      <c r="JF518" s="18"/>
    </row>
    <row r="519" spans="36:266" x14ac:dyDescent="0.3">
      <c r="AJ519" s="24"/>
      <c r="AK519" s="24"/>
      <c r="AL519" s="20"/>
      <c r="AM519" s="23"/>
      <c r="AN519" s="18"/>
      <c r="AO519" s="24"/>
      <c r="AU519" s="19"/>
      <c r="AV519" s="19"/>
      <c r="AW519" s="71"/>
      <c r="AX519" s="71"/>
      <c r="AY519" s="71"/>
      <c r="BB519" s="25"/>
      <c r="BC519" s="21"/>
      <c r="BG519" s="18"/>
      <c r="BN519" s="22"/>
      <c r="BO519" s="22"/>
      <c r="BP519" s="22"/>
      <c r="BQ519" s="22"/>
      <c r="BR519" s="15"/>
      <c r="CF519" s="15"/>
      <c r="CL519" s="22"/>
      <c r="CM519" s="15"/>
      <c r="CR519" s="22"/>
      <c r="CT519" s="15"/>
      <c r="CW519" s="22"/>
      <c r="DA519" s="15"/>
      <c r="DH519" s="15"/>
      <c r="DJ519" s="22"/>
      <c r="DO519" s="15"/>
      <c r="DV519" s="15"/>
      <c r="EC519" s="15"/>
      <c r="EJ519" s="15"/>
      <c r="EQ519" s="15"/>
      <c r="EX519" s="15"/>
      <c r="FE519" s="15"/>
      <c r="FL519" s="15"/>
      <c r="FS519" s="15"/>
      <c r="FZ519" s="15"/>
      <c r="GG519" s="15"/>
      <c r="GN519" s="15"/>
      <c r="GP519" s="22"/>
      <c r="GQ519" s="22"/>
      <c r="GR519" s="22"/>
      <c r="GS519" s="22"/>
      <c r="GT519" s="22"/>
      <c r="GU519" s="15"/>
      <c r="GV519" s="22"/>
      <c r="GW519" s="22"/>
      <c r="GX519" s="22"/>
      <c r="GY519" s="18"/>
      <c r="GZ519" s="18"/>
      <c r="HA519" s="18"/>
      <c r="HB519" s="18"/>
      <c r="HC519" s="18"/>
      <c r="HD519" s="18"/>
      <c r="HE519" s="18"/>
      <c r="HF519" s="18"/>
      <c r="HG519" s="18"/>
      <c r="HH519" s="18"/>
      <c r="HI519" s="18"/>
      <c r="HJ519" s="18"/>
      <c r="HK519" s="18"/>
      <c r="HL519" s="18"/>
      <c r="HM519" s="18"/>
      <c r="HN519" s="18"/>
      <c r="HO519" s="18"/>
      <c r="HP519" s="18"/>
      <c r="HQ519" s="18"/>
      <c r="HR519" s="18"/>
      <c r="HS519" s="18"/>
      <c r="HT519" s="18"/>
      <c r="HU519" s="18"/>
      <c r="HV519" s="18"/>
      <c r="HW519" s="18"/>
      <c r="HX519" s="18"/>
      <c r="HY519" s="18"/>
      <c r="HZ519" s="18"/>
      <c r="IA519" s="18"/>
      <c r="IB519" s="18"/>
      <c r="IC519" s="18"/>
      <c r="ID519" s="18"/>
      <c r="IE519" s="18"/>
      <c r="IF519" s="18"/>
      <c r="IG519" s="18"/>
      <c r="IH519" s="18"/>
      <c r="II519" s="18"/>
      <c r="IJ519" s="18"/>
      <c r="IK519" s="18"/>
      <c r="IL519" s="18"/>
      <c r="IM519" s="18"/>
      <c r="IN519" s="18"/>
      <c r="IO519" s="18"/>
      <c r="IP519" s="18"/>
      <c r="IQ519" s="18"/>
      <c r="IR519" s="18"/>
      <c r="IS519" s="18"/>
      <c r="IT519" s="18"/>
      <c r="IU519" s="18"/>
      <c r="IV519" s="18"/>
      <c r="IW519" s="18"/>
      <c r="IX519" s="18"/>
      <c r="IY519" s="18"/>
      <c r="IZ519" s="18"/>
      <c r="JA519" s="18"/>
      <c r="JB519" s="18"/>
      <c r="JC519" s="18"/>
      <c r="JD519" s="18"/>
      <c r="JE519" s="18"/>
      <c r="JF519" s="18"/>
    </row>
    <row r="520" spans="36:266" x14ac:dyDescent="0.3">
      <c r="AJ520" s="24"/>
      <c r="AK520" s="24"/>
      <c r="AL520" s="20"/>
      <c r="AM520" s="23"/>
      <c r="AN520" s="18"/>
      <c r="AO520" s="24"/>
      <c r="AU520" s="19"/>
      <c r="AV520" s="19"/>
      <c r="AW520" s="71"/>
      <c r="AX520" s="71"/>
      <c r="AY520" s="71"/>
      <c r="BB520" s="25"/>
      <c r="BC520" s="21"/>
      <c r="BG520" s="18"/>
      <c r="BN520" s="22"/>
      <c r="BO520" s="22"/>
      <c r="BP520" s="22"/>
      <c r="BQ520" s="22"/>
      <c r="BR520" s="15"/>
      <c r="CF520" s="15"/>
      <c r="CL520" s="22"/>
      <c r="CM520" s="15"/>
      <c r="CR520" s="22"/>
      <c r="CT520" s="15"/>
      <c r="CW520" s="22"/>
      <c r="DA520" s="15"/>
      <c r="DH520" s="15"/>
      <c r="DJ520" s="22"/>
      <c r="DO520" s="15"/>
      <c r="DV520" s="15"/>
      <c r="EC520" s="15"/>
      <c r="EJ520" s="15"/>
      <c r="EQ520" s="15"/>
      <c r="EX520" s="15"/>
      <c r="FE520" s="15"/>
      <c r="FL520" s="15"/>
      <c r="FS520" s="15"/>
      <c r="FZ520" s="15"/>
      <c r="GG520" s="15"/>
      <c r="GN520" s="15"/>
      <c r="GP520" s="22"/>
      <c r="GQ520" s="22"/>
      <c r="GR520" s="22"/>
      <c r="GS520" s="22"/>
      <c r="GT520" s="22"/>
      <c r="GU520" s="15"/>
      <c r="GV520" s="22"/>
      <c r="GW520" s="22"/>
      <c r="GX520" s="22"/>
      <c r="GY520" s="18"/>
      <c r="GZ520" s="18"/>
      <c r="HA520" s="18"/>
      <c r="HB520" s="18"/>
      <c r="HC520" s="18"/>
      <c r="HD520" s="18"/>
      <c r="HE520" s="18"/>
      <c r="HF520" s="18"/>
      <c r="HG520" s="18"/>
      <c r="HH520" s="18"/>
      <c r="HI520" s="18"/>
      <c r="HJ520" s="18"/>
      <c r="HK520" s="18"/>
      <c r="HL520" s="18"/>
      <c r="HM520" s="18"/>
      <c r="HN520" s="18"/>
      <c r="HO520" s="18"/>
      <c r="HP520" s="18"/>
      <c r="HQ520" s="18"/>
      <c r="HR520" s="18"/>
      <c r="HS520" s="18"/>
      <c r="HT520" s="18"/>
      <c r="HU520" s="18"/>
      <c r="HV520" s="18"/>
      <c r="HW520" s="18"/>
      <c r="HX520" s="18"/>
      <c r="HY520" s="18"/>
      <c r="HZ520" s="18"/>
      <c r="IA520" s="18"/>
      <c r="IB520" s="18"/>
      <c r="IC520" s="18"/>
      <c r="ID520" s="18"/>
      <c r="IE520" s="18"/>
      <c r="IF520" s="18"/>
      <c r="IG520" s="18"/>
      <c r="IH520" s="18"/>
      <c r="II520" s="18"/>
      <c r="IJ520" s="18"/>
      <c r="IK520" s="18"/>
      <c r="IL520" s="18"/>
      <c r="IM520" s="18"/>
      <c r="IN520" s="18"/>
      <c r="IO520" s="18"/>
      <c r="IP520" s="18"/>
      <c r="IQ520" s="18"/>
      <c r="IR520" s="18"/>
      <c r="IS520" s="18"/>
      <c r="IT520" s="18"/>
      <c r="IU520" s="18"/>
      <c r="IV520" s="18"/>
      <c r="IW520" s="18"/>
      <c r="IX520" s="18"/>
      <c r="IY520" s="18"/>
      <c r="IZ520" s="18"/>
      <c r="JA520" s="18"/>
      <c r="JB520" s="18"/>
      <c r="JC520" s="18"/>
      <c r="JD520" s="18"/>
      <c r="JE520" s="18"/>
      <c r="JF520" s="18"/>
    </row>
    <row r="521" spans="36:266" x14ac:dyDescent="0.3">
      <c r="AJ521" s="24"/>
      <c r="AK521" s="24"/>
      <c r="AL521" s="20"/>
      <c r="AM521" s="23"/>
      <c r="AN521" s="18"/>
      <c r="AO521" s="24"/>
      <c r="AU521" s="19"/>
      <c r="AV521" s="19"/>
      <c r="AW521" s="71"/>
      <c r="AX521" s="71"/>
      <c r="AY521" s="71"/>
      <c r="BB521" s="25"/>
      <c r="BC521" s="21"/>
      <c r="BG521" s="18"/>
      <c r="BN521" s="22"/>
      <c r="BO521" s="22"/>
      <c r="BP521" s="22"/>
      <c r="BQ521" s="22"/>
      <c r="BR521" s="15"/>
      <c r="CF521" s="15"/>
      <c r="CL521" s="22"/>
      <c r="CM521" s="15"/>
      <c r="CR521" s="22"/>
      <c r="CT521" s="15"/>
      <c r="CW521" s="22"/>
      <c r="DA521" s="15"/>
      <c r="DH521" s="15"/>
      <c r="DJ521" s="22"/>
      <c r="DO521" s="15"/>
      <c r="DV521" s="15"/>
      <c r="EC521" s="15"/>
      <c r="EJ521" s="15"/>
      <c r="EQ521" s="15"/>
      <c r="EX521" s="15"/>
      <c r="FE521" s="15"/>
      <c r="FL521" s="15"/>
      <c r="FS521" s="15"/>
      <c r="FZ521" s="15"/>
      <c r="GG521" s="15"/>
      <c r="GN521" s="15"/>
      <c r="GP521" s="22"/>
      <c r="GQ521" s="22"/>
      <c r="GR521" s="22"/>
      <c r="GS521" s="22"/>
      <c r="GT521" s="22"/>
      <c r="GU521" s="15"/>
      <c r="GV521" s="22"/>
      <c r="GW521" s="22"/>
      <c r="GX521" s="22"/>
      <c r="GY521" s="18"/>
      <c r="GZ521" s="18"/>
      <c r="HA521" s="18"/>
      <c r="HB521" s="18"/>
      <c r="HC521" s="18"/>
      <c r="HD521" s="18"/>
      <c r="HE521" s="18"/>
      <c r="HF521" s="18"/>
      <c r="HG521" s="18"/>
      <c r="HH521" s="18"/>
      <c r="HI521" s="18"/>
      <c r="HJ521" s="18"/>
      <c r="HK521" s="18"/>
      <c r="HL521" s="18"/>
      <c r="HM521" s="18"/>
      <c r="HN521" s="18"/>
      <c r="HO521" s="18"/>
      <c r="HP521" s="18"/>
      <c r="HQ521" s="18"/>
      <c r="HR521" s="18"/>
      <c r="HS521" s="18"/>
      <c r="HT521" s="18"/>
      <c r="HU521" s="18"/>
      <c r="HV521" s="18"/>
      <c r="HW521" s="18"/>
      <c r="HX521" s="18"/>
      <c r="HY521" s="18"/>
      <c r="HZ521" s="18"/>
      <c r="IA521" s="18"/>
      <c r="IB521" s="18"/>
      <c r="IC521" s="18"/>
      <c r="ID521" s="18"/>
      <c r="IE521" s="18"/>
      <c r="IF521" s="18"/>
      <c r="IG521" s="18"/>
      <c r="IH521" s="18"/>
      <c r="II521" s="18"/>
      <c r="IJ521" s="18"/>
      <c r="IK521" s="18"/>
      <c r="IL521" s="18"/>
      <c r="IM521" s="18"/>
      <c r="IN521" s="18"/>
      <c r="IO521" s="18"/>
      <c r="IP521" s="18"/>
      <c r="IQ521" s="18"/>
      <c r="IR521" s="18"/>
      <c r="IS521" s="18"/>
      <c r="IT521" s="18"/>
      <c r="IU521" s="18"/>
      <c r="IV521" s="18"/>
      <c r="IW521" s="18"/>
      <c r="IX521" s="18"/>
      <c r="IY521" s="18"/>
      <c r="IZ521" s="18"/>
      <c r="JA521" s="18"/>
      <c r="JB521" s="18"/>
      <c r="JC521" s="18"/>
      <c r="JD521" s="18"/>
      <c r="JE521" s="18"/>
      <c r="JF521" s="18"/>
    </row>
    <row r="522" spans="36:266" x14ac:dyDescent="0.3">
      <c r="AJ522" s="24"/>
      <c r="AK522" s="24"/>
      <c r="AL522" s="20"/>
      <c r="AM522" s="23"/>
      <c r="AN522" s="18"/>
      <c r="AO522" s="24"/>
      <c r="AU522" s="19"/>
      <c r="AV522" s="19"/>
      <c r="AW522" s="71"/>
      <c r="AX522" s="71"/>
      <c r="AY522" s="71"/>
      <c r="BB522" s="25"/>
      <c r="BC522" s="21"/>
      <c r="BG522" s="18"/>
      <c r="BN522" s="22"/>
      <c r="BO522" s="22"/>
      <c r="BP522" s="22"/>
      <c r="BQ522" s="22"/>
      <c r="BR522" s="15"/>
      <c r="CF522" s="15"/>
      <c r="CL522" s="22"/>
      <c r="CM522" s="15"/>
      <c r="CR522" s="22"/>
      <c r="CT522" s="15"/>
      <c r="CW522" s="22"/>
      <c r="DA522" s="15"/>
      <c r="DH522" s="15"/>
      <c r="DJ522" s="22"/>
      <c r="DO522" s="15"/>
      <c r="DV522" s="15"/>
      <c r="EC522" s="15"/>
      <c r="EJ522" s="15"/>
      <c r="EQ522" s="15"/>
      <c r="EX522" s="15"/>
      <c r="FE522" s="15"/>
      <c r="FL522" s="15"/>
      <c r="FS522" s="15"/>
      <c r="FZ522" s="15"/>
      <c r="GG522" s="15"/>
      <c r="GN522" s="15"/>
      <c r="GP522" s="22"/>
      <c r="GQ522" s="22"/>
      <c r="GR522" s="22"/>
      <c r="GS522" s="22"/>
      <c r="GT522" s="22"/>
      <c r="GU522" s="15"/>
      <c r="GV522" s="22"/>
      <c r="GW522" s="22"/>
      <c r="GX522" s="22"/>
      <c r="GY522" s="18"/>
      <c r="GZ522" s="18"/>
      <c r="HA522" s="18"/>
      <c r="HB522" s="18"/>
      <c r="HC522" s="18"/>
      <c r="HD522" s="18"/>
      <c r="HE522" s="18"/>
      <c r="HF522" s="18"/>
      <c r="HG522" s="18"/>
      <c r="HH522" s="18"/>
      <c r="HI522" s="18"/>
      <c r="HJ522" s="18"/>
      <c r="HK522" s="18"/>
      <c r="HL522" s="18"/>
      <c r="HM522" s="18"/>
      <c r="HN522" s="18"/>
      <c r="HO522" s="18"/>
      <c r="HP522" s="18"/>
      <c r="HQ522" s="18"/>
      <c r="HR522" s="18"/>
      <c r="HS522" s="18"/>
      <c r="HT522" s="18"/>
      <c r="HU522" s="18"/>
      <c r="HV522" s="18"/>
      <c r="HW522" s="18"/>
      <c r="HX522" s="18"/>
      <c r="HY522" s="18"/>
      <c r="HZ522" s="18"/>
      <c r="IA522" s="18"/>
      <c r="IB522" s="18"/>
      <c r="IC522" s="18"/>
      <c r="ID522" s="18"/>
      <c r="IE522" s="18"/>
      <c r="IF522" s="18"/>
      <c r="IG522" s="18"/>
      <c r="IH522" s="18"/>
      <c r="II522" s="18"/>
      <c r="IJ522" s="18"/>
      <c r="IK522" s="18"/>
      <c r="IL522" s="18"/>
      <c r="IM522" s="18"/>
      <c r="IN522" s="18"/>
      <c r="IO522" s="18"/>
      <c r="IP522" s="18"/>
      <c r="IQ522" s="18"/>
      <c r="IR522" s="18"/>
      <c r="IS522" s="18"/>
      <c r="IT522" s="18"/>
      <c r="IU522" s="18"/>
      <c r="IV522" s="18"/>
      <c r="IW522" s="18"/>
      <c r="IX522" s="18"/>
      <c r="IY522" s="18"/>
      <c r="IZ522" s="18"/>
      <c r="JA522" s="18"/>
      <c r="JB522" s="18"/>
      <c r="JC522" s="18"/>
      <c r="JD522" s="18"/>
      <c r="JE522" s="18"/>
      <c r="JF522" s="18"/>
    </row>
    <row r="523" spans="36:266" x14ac:dyDescent="0.3">
      <c r="AJ523" s="24"/>
      <c r="AK523" s="24"/>
      <c r="AL523" s="20"/>
      <c r="AM523" s="23"/>
      <c r="AN523" s="18"/>
      <c r="AO523" s="24"/>
      <c r="AU523" s="19"/>
      <c r="AV523" s="19"/>
      <c r="AW523" s="71"/>
      <c r="AX523" s="71"/>
      <c r="AY523" s="71"/>
      <c r="BB523" s="25"/>
      <c r="BC523" s="21"/>
      <c r="BG523" s="18"/>
      <c r="BN523" s="22"/>
      <c r="BO523" s="22"/>
      <c r="BP523" s="22"/>
      <c r="BQ523" s="22"/>
      <c r="BR523" s="15"/>
      <c r="CF523" s="15"/>
      <c r="CL523" s="22"/>
      <c r="CM523" s="15"/>
      <c r="CR523" s="22"/>
      <c r="CT523" s="15"/>
      <c r="CW523" s="22"/>
      <c r="DA523" s="15"/>
      <c r="DH523" s="15"/>
      <c r="DJ523" s="22"/>
      <c r="DO523" s="15"/>
      <c r="DV523" s="15"/>
      <c r="EC523" s="15"/>
      <c r="EJ523" s="15"/>
      <c r="EQ523" s="15"/>
      <c r="EX523" s="15"/>
      <c r="FE523" s="15"/>
      <c r="FL523" s="15"/>
      <c r="FS523" s="15"/>
      <c r="FZ523" s="15"/>
      <c r="GG523" s="15"/>
      <c r="GN523" s="15"/>
      <c r="GP523" s="22"/>
      <c r="GQ523" s="22"/>
      <c r="GR523" s="22"/>
      <c r="GS523" s="22"/>
      <c r="GT523" s="22"/>
      <c r="GU523" s="15"/>
      <c r="GV523" s="22"/>
      <c r="GW523" s="22"/>
      <c r="GX523" s="22"/>
      <c r="GY523" s="18"/>
      <c r="GZ523" s="18"/>
      <c r="HA523" s="18"/>
      <c r="HB523" s="18"/>
      <c r="HC523" s="18"/>
      <c r="HD523" s="18"/>
      <c r="HE523" s="18"/>
      <c r="HF523" s="18"/>
      <c r="HG523" s="18"/>
      <c r="HH523" s="18"/>
      <c r="HI523" s="18"/>
      <c r="HJ523" s="18"/>
      <c r="HK523" s="18"/>
      <c r="HL523" s="18"/>
      <c r="HM523" s="18"/>
      <c r="HN523" s="18"/>
      <c r="HO523" s="18"/>
      <c r="HP523" s="18"/>
      <c r="HQ523" s="18"/>
      <c r="HR523" s="18"/>
      <c r="HS523" s="18"/>
      <c r="HT523" s="18"/>
      <c r="HU523" s="18"/>
      <c r="HV523" s="18"/>
      <c r="HW523" s="18"/>
      <c r="HX523" s="18"/>
      <c r="HY523" s="18"/>
      <c r="HZ523" s="18"/>
      <c r="IA523" s="18"/>
      <c r="IB523" s="18"/>
      <c r="IC523" s="18"/>
      <c r="ID523" s="18"/>
      <c r="IE523" s="18"/>
      <c r="IF523" s="18"/>
      <c r="IG523" s="18"/>
      <c r="IH523" s="18"/>
      <c r="II523" s="18"/>
      <c r="IJ523" s="18"/>
      <c r="IK523" s="18"/>
      <c r="IL523" s="18"/>
      <c r="IM523" s="18"/>
      <c r="IN523" s="18"/>
      <c r="IO523" s="18"/>
      <c r="IP523" s="18"/>
      <c r="IQ523" s="18"/>
      <c r="IR523" s="18"/>
      <c r="IS523" s="18"/>
      <c r="IT523" s="18"/>
      <c r="IU523" s="18"/>
      <c r="IV523" s="18"/>
      <c r="IW523" s="18"/>
      <c r="IX523" s="18"/>
      <c r="IY523" s="18"/>
      <c r="IZ523" s="18"/>
      <c r="JA523" s="18"/>
      <c r="JB523" s="18"/>
      <c r="JC523" s="18"/>
      <c r="JD523" s="18"/>
      <c r="JE523" s="18"/>
      <c r="JF523" s="18"/>
    </row>
    <row r="524" spans="36:266" x14ac:dyDescent="0.3">
      <c r="AJ524" s="24"/>
      <c r="AK524" s="24"/>
      <c r="AL524" s="20"/>
      <c r="AM524" s="23"/>
      <c r="AN524" s="18"/>
      <c r="AO524" s="24"/>
      <c r="AU524" s="19"/>
      <c r="AV524" s="19"/>
      <c r="AW524" s="71"/>
      <c r="AX524" s="71"/>
      <c r="AY524" s="71"/>
      <c r="BB524" s="25"/>
      <c r="BC524" s="21"/>
      <c r="BG524" s="18"/>
      <c r="BN524" s="22"/>
      <c r="BO524" s="22"/>
      <c r="BP524" s="22"/>
      <c r="BQ524" s="22"/>
      <c r="BR524" s="15"/>
      <c r="CF524" s="15"/>
      <c r="CL524" s="22"/>
      <c r="CM524" s="15"/>
      <c r="CR524" s="22"/>
      <c r="CT524" s="15"/>
      <c r="CW524" s="22"/>
      <c r="DA524" s="15"/>
      <c r="DH524" s="15"/>
      <c r="DJ524" s="22"/>
      <c r="DO524" s="15"/>
      <c r="DV524" s="15"/>
      <c r="EC524" s="15"/>
      <c r="EJ524" s="15"/>
      <c r="EQ524" s="15"/>
      <c r="EX524" s="15"/>
      <c r="FE524" s="15"/>
      <c r="FL524" s="15"/>
      <c r="FS524" s="15"/>
      <c r="FZ524" s="15"/>
      <c r="GG524" s="15"/>
      <c r="GN524" s="15"/>
      <c r="GP524" s="22"/>
      <c r="GQ524" s="22"/>
      <c r="GR524" s="22"/>
      <c r="GS524" s="22"/>
      <c r="GT524" s="22"/>
      <c r="GU524" s="15"/>
      <c r="GV524" s="22"/>
      <c r="GW524" s="22"/>
      <c r="GX524" s="22"/>
      <c r="GY524" s="18"/>
      <c r="GZ524" s="18"/>
      <c r="HA524" s="18"/>
      <c r="HB524" s="18"/>
      <c r="HC524" s="18"/>
      <c r="HD524" s="18"/>
      <c r="HE524" s="18"/>
      <c r="HF524" s="18"/>
      <c r="HG524" s="18"/>
      <c r="HH524" s="18"/>
      <c r="HI524" s="18"/>
      <c r="HJ524" s="18"/>
      <c r="HK524" s="18"/>
      <c r="HL524" s="18"/>
      <c r="HM524" s="18"/>
      <c r="HN524" s="18"/>
      <c r="HO524" s="18"/>
      <c r="HP524" s="18"/>
      <c r="HQ524" s="18"/>
      <c r="HR524" s="18"/>
      <c r="HS524" s="18"/>
      <c r="HT524" s="18"/>
      <c r="HU524" s="18"/>
      <c r="HV524" s="18"/>
      <c r="HW524" s="18"/>
      <c r="HX524" s="18"/>
      <c r="HY524" s="18"/>
      <c r="HZ524" s="18"/>
      <c r="IA524" s="18"/>
      <c r="IB524" s="18"/>
      <c r="IC524" s="18"/>
      <c r="ID524" s="18"/>
      <c r="IE524" s="18"/>
      <c r="IF524" s="18"/>
      <c r="IG524" s="18"/>
      <c r="IH524" s="18"/>
      <c r="II524" s="18"/>
      <c r="IJ524" s="18"/>
      <c r="IK524" s="18"/>
      <c r="IL524" s="18"/>
      <c r="IM524" s="18"/>
      <c r="IN524" s="18"/>
      <c r="IO524" s="18"/>
      <c r="IP524" s="18"/>
      <c r="IQ524" s="18"/>
      <c r="IR524" s="18"/>
      <c r="IS524" s="18"/>
      <c r="IT524" s="18"/>
      <c r="IU524" s="18"/>
      <c r="IV524" s="18"/>
      <c r="IW524" s="18"/>
      <c r="IX524" s="18"/>
      <c r="IY524" s="18"/>
      <c r="IZ524" s="18"/>
      <c r="JA524" s="18"/>
      <c r="JB524" s="18"/>
      <c r="JC524" s="18"/>
      <c r="JD524" s="18"/>
      <c r="JE524" s="18"/>
      <c r="JF524" s="18"/>
    </row>
    <row r="525" spans="36:266" x14ac:dyDescent="0.3">
      <c r="AJ525" s="24"/>
      <c r="AK525" s="24"/>
      <c r="AL525" s="20"/>
      <c r="AM525" s="23"/>
      <c r="AN525" s="18"/>
      <c r="AO525" s="24"/>
      <c r="AU525" s="19"/>
      <c r="AV525" s="19"/>
      <c r="AW525" s="71"/>
      <c r="AX525" s="71"/>
      <c r="AY525" s="71"/>
      <c r="BB525" s="25"/>
      <c r="BC525" s="21"/>
      <c r="BG525" s="18"/>
      <c r="BN525" s="22"/>
      <c r="BO525" s="22"/>
      <c r="BP525" s="22"/>
      <c r="BQ525" s="22"/>
      <c r="BR525" s="15"/>
      <c r="CF525" s="15"/>
      <c r="CL525" s="22"/>
      <c r="CM525" s="15"/>
      <c r="CR525" s="22"/>
      <c r="CT525" s="15"/>
      <c r="CW525" s="22"/>
      <c r="DA525" s="15"/>
      <c r="DH525" s="15"/>
      <c r="DJ525" s="22"/>
      <c r="DO525" s="15"/>
      <c r="DV525" s="15"/>
      <c r="EC525" s="15"/>
      <c r="EJ525" s="15"/>
      <c r="EQ525" s="15"/>
      <c r="EX525" s="15"/>
      <c r="FE525" s="15"/>
      <c r="FL525" s="15"/>
      <c r="FS525" s="15"/>
      <c r="FZ525" s="15"/>
      <c r="GG525" s="15"/>
      <c r="GN525" s="15"/>
      <c r="GP525" s="22"/>
      <c r="GQ525" s="22"/>
      <c r="GR525" s="22"/>
      <c r="GS525" s="22"/>
      <c r="GT525" s="22"/>
      <c r="GU525" s="15"/>
      <c r="GV525" s="22"/>
      <c r="GW525" s="22"/>
      <c r="GX525" s="22"/>
      <c r="GY525" s="18"/>
      <c r="GZ525" s="18"/>
      <c r="HA525" s="18"/>
      <c r="HB525" s="18"/>
      <c r="HC525" s="18"/>
      <c r="HD525" s="18"/>
      <c r="HE525" s="18"/>
      <c r="HF525" s="18"/>
      <c r="HG525" s="18"/>
      <c r="HH525" s="18"/>
      <c r="HI525" s="18"/>
      <c r="HJ525" s="18"/>
      <c r="HK525" s="18"/>
      <c r="HL525" s="18"/>
      <c r="HM525" s="18"/>
      <c r="HN525" s="18"/>
      <c r="HO525" s="18"/>
      <c r="HP525" s="18"/>
      <c r="HQ525" s="18"/>
      <c r="HR525" s="18"/>
      <c r="HS525" s="18"/>
      <c r="HT525" s="18"/>
      <c r="HU525" s="18"/>
      <c r="HV525" s="18"/>
      <c r="HW525" s="18"/>
      <c r="HX525" s="18"/>
      <c r="HY525" s="18"/>
      <c r="HZ525" s="18"/>
      <c r="IA525" s="18"/>
      <c r="IB525" s="18"/>
      <c r="IC525" s="18"/>
      <c r="ID525" s="18"/>
      <c r="IE525" s="18"/>
      <c r="IF525" s="18"/>
      <c r="IG525" s="18"/>
      <c r="IH525" s="18"/>
      <c r="II525" s="18"/>
      <c r="IJ525" s="18"/>
      <c r="IK525" s="18"/>
      <c r="IL525" s="18"/>
      <c r="IM525" s="18"/>
      <c r="IN525" s="18"/>
      <c r="IO525" s="18"/>
      <c r="IP525" s="18"/>
      <c r="IQ525" s="18"/>
      <c r="IR525" s="18"/>
      <c r="IS525" s="18"/>
      <c r="IT525" s="18"/>
      <c r="IU525" s="18"/>
      <c r="IV525" s="18"/>
      <c r="IW525" s="18"/>
      <c r="IX525" s="18"/>
      <c r="IY525" s="18"/>
      <c r="IZ525" s="18"/>
      <c r="JA525" s="18"/>
      <c r="JB525" s="18"/>
      <c r="JC525" s="18"/>
      <c r="JD525" s="18"/>
      <c r="JE525" s="18"/>
      <c r="JF525" s="18"/>
    </row>
    <row r="526" spans="36:266" x14ac:dyDescent="0.3">
      <c r="AJ526" s="24"/>
      <c r="AK526" s="24"/>
      <c r="AL526" s="20"/>
      <c r="AM526" s="23"/>
      <c r="AN526" s="18"/>
      <c r="AO526" s="24"/>
      <c r="AU526" s="19"/>
      <c r="AV526" s="19"/>
      <c r="AW526" s="71"/>
      <c r="AX526" s="71"/>
      <c r="AY526" s="71"/>
      <c r="BB526" s="25"/>
      <c r="BC526" s="21"/>
      <c r="BG526" s="18"/>
      <c r="BN526" s="22"/>
      <c r="BO526" s="22"/>
      <c r="BP526" s="22"/>
      <c r="BQ526" s="22"/>
      <c r="BR526" s="15"/>
      <c r="CF526" s="15"/>
      <c r="CL526" s="22"/>
      <c r="CM526" s="15"/>
      <c r="CR526" s="22"/>
      <c r="CT526" s="15"/>
      <c r="CW526" s="22"/>
      <c r="DA526" s="15"/>
      <c r="DH526" s="15"/>
      <c r="DJ526" s="22"/>
      <c r="DO526" s="15"/>
      <c r="DV526" s="15"/>
      <c r="EC526" s="15"/>
      <c r="EJ526" s="15"/>
      <c r="EQ526" s="15"/>
      <c r="EX526" s="15"/>
      <c r="FE526" s="15"/>
      <c r="FL526" s="15"/>
      <c r="FS526" s="15"/>
      <c r="FZ526" s="15"/>
      <c r="GG526" s="15"/>
      <c r="GN526" s="15"/>
      <c r="GP526" s="22"/>
      <c r="GQ526" s="22"/>
      <c r="GR526" s="22"/>
      <c r="GS526" s="22"/>
      <c r="GT526" s="22"/>
      <c r="GU526" s="15"/>
      <c r="GV526" s="22"/>
      <c r="GW526" s="22"/>
      <c r="GX526" s="22"/>
      <c r="GY526" s="18"/>
      <c r="GZ526" s="18"/>
      <c r="HA526" s="18"/>
      <c r="HB526" s="18"/>
      <c r="HC526" s="18"/>
      <c r="HD526" s="18"/>
      <c r="HE526" s="18"/>
      <c r="HF526" s="18"/>
      <c r="HG526" s="18"/>
      <c r="HH526" s="18"/>
      <c r="HI526" s="18"/>
      <c r="HJ526" s="18"/>
      <c r="HK526" s="18"/>
      <c r="HL526" s="18"/>
      <c r="HM526" s="18"/>
      <c r="HN526" s="18"/>
      <c r="HO526" s="18"/>
      <c r="HP526" s="18"/>
      <c r="HQ526" s="18"/>
      <c r="HR526" s="18"/>
      <c r="HS526" s="18"/>
      <c r="HT526" s="18"/>
      <c r="HU526" s="18"/>
      <c r="HV526" s="18"/>
      <c r="HW526" s="18"/>
      <c r="HX526" s="18"/>
      <c r="HY526" s="18"/>
      <c r="HZ526" s="18"/>
      <c r="IA526" s="18"/>
      <c r="IB526" s="18"/>
      <c r="IC526" s="18"/>
      <c r="ID526" s="18"/>
      <c r="IE526" s="18"/>
      <c r="IF526" s="18"/>
      <c r="IG526" s="18"/>
      <c r="IH526" s="18"/>
      <c r="II526" s="18"/>
      <c r="IJ526" s="18"/>
      <c r="IK526" s="18"/>
      <c r="IL526" s="18"/>
      <c r="IM526" s="18"/>
      <c r="IN526" s="18"/>
      <c r="IO526" s="18"/>
      <c r="IP526" s="18"/>
      <c r="IQ526" s="18"/>
      <c r="IR526" s="18"/>
      <c r="IS526" s="18"/>
      <c r="IT526" s="18"/>
      <c r="IU526" s="18"/>
      <c r="IV526" s="18"/>
      <c r="IW526" s="18"/>
      <c r="IX526" s="18"/>
      <c r="IY526" s="18"/>
      <c r="IZ526" s="18"/>
      <c r="JA526" s="18"/>
      <c r="JB526" s="18"/>
      <c r="JC526" s="18"/>
      <c r="JD526" s="18"/>
      <c r="JE526" s="18"/>
      <c r="JF526" s="18"/>
    </row>
    <row r="527" spans="36:266" x14ac:dyDescent="0.3">
      <c r="AJ527" s="24"/>
      <c r="AK527" s="24"/>
      <c r="AL527" s="20"/>
      <c r="AM527" s="23"/>
      <c r="AN527" s="18"/>
      <c r="AO527" s="24"/>
      <c r="AU527" s="19"/>
      <c r="AV527" s="19"/>
      <c r="AW527" s="71"/>
      <c r="AX527" s="71"/>
      <c r="AY527" s="71"/>
      <c r="BB527" s="25"/>
      <c r="BC527" s="21"/>
      <c r="BG527" s="18"/>
      <c r="BN527" s="22"/>
      <c r="BO527" s="22"/>
      <c r="BP527" s="22"/>
      <c r="BQ527" s="22"/>
      <c r="BR527" s="15"/>
      <c r="CF527" s="15"/>
      <c r="CL527" s="22"/>
      <c r="CM527" s="15"/>
      <c r="CR527" s="22"/>
      <c r="CT527" s="15"/>
      <c r="CW527" s="22"/>
      <c r="DA527" s="15"/>
      <c r="DH527" s="15"/>
      <c r="DJ527" s="22"/>
      <c r="DO527" s="15"/>
      <c r="DV527" s="15"/>
      <c r="EC527" s="15"/>
      <c r="EJ527" s="15"/>
      <c r="EQ527" s="15"/>
      <c r="EX527" s="15"/>
      <c r="FE527" s="15"/>
      <c r="FL527" s="15"/>
      <c r="FS527" s="15"/>
      <c r="FZ527" s="15"/>
      <c r="GG527" s="15"/>
      <c r="GN527" s="15"/>
      <c r="GP527" s="22"/>
      <c r="GQ527" s="22"/>
      <c r="GR527" s="22"/>
      <c r="GS527" s="22"/>
      <c r="GT527" s="22"/>
      <c r="GU527" s="15"/>
      <c r="GV527" s="22"/>
      <c r="GW527" s="22"/>
      <c r="GX527" s="22"/>
      <c r="GY527" s="18"/>
      <c r="GZ527" s="18"/>
      <c r="HA527" s="18"/>
      <c r="HB527" s="18"/>
      <c r="HC527" s="18"/>
      <c r="HD527" s="18"/>
      <c r="HE527" s="18"/>
      <c r="HF527" s="18"/>
      <c r="HG527" s="18"/>
      <c r="HH527" s="18"/>
      <c r="HI527" s="18"/>
      <c r="HJ527" s="18"/>
      <c r="HK527" s="18"/>
      <c r="HL527" s="18"/>
      <c r="HM527" s="18"/>
      <c r="HN527" s="18"/>
      <c r="HO527" s="18"/>
      <c r="HP527" s="18"/>
      <c r="HQ527" s="18"/>
      <c r="HR527" s="18"/>
      <c r="HS527" s="18"/>
      <c r="HT527" s="18"/>
      <c r="HU527" s="18"/>
      <c r="HV527" s="18"/>
      <c r="HW527" s="18"/>
      <c r="HX527" s="18"/>
      <c r="HY527" s="18"/>
      <c r="HZ527" s="18"/>
      <c r="IA527" s="18"/>
      <c r="IB527" s="18"/>
      <c r="IC527" s="18"/>
      <c r="ID527" s="18"/>
      <c r="IE527" s="18"/>
      <c r="IF527" s="18"/>
      <c r="IG527" s="18"/>
      <c r="IH527" s="18"/>
      <c r="II527" s="18"/>
      <c r="IJ527" s="18"/>
      <c r="IK527" s="18"/>
      <c r="IL527" s="18"/>
      <c r="IM527" s="18"/>
      <c r="IN527" s="18"/>
      <c r="IO527" s="18"/>
      <c r="IP527" s="18"/>
      <c r="IQ527" s="18"/>
      <c r="IR527" s="18"/>
      <c r="IS527" s="18"/>
      <c r="IT527" s="18"/>
      <c r="IU527" s="18"/>
      <c r="IV527" s="18"/>
      <c r="IW527" s="18"/>
      <c r="IX527" s="18"/>
      <c r="IY527" s="18"/>
      <c r="IZ527" s="18"/>
      <c r="JA527" s="18"/>
      <c r="JB527" s="18"/>
      <c r="JC527" s="18"/>
      <c r="JD527" s="18"/>
      <c r="JE527" s="18"/>
      <c r="JF527" s="18"/>
    </row>
    <row r="528" spans="36:266" x14ac:dyDescent="0.3">
      <c r="AJ528" s="24"/>
      <c r="AK528" s="24"/>
      <c r="AL528" s="20"/>
      <c r="AM528" s="23"/>
      <c r="AN528" s="18"/>
      <c r="AO528" s="24"/>
      <c r="AU528" s="19"/>
      <c r="AV528" s="19"/>
      <c r="AW528" s="71"/>
      <c r="AX528" s="71"/>
      <c r="AY528" s="71"/>
      <c r="BB528" s="25"/>
      <c r="BC528" s="21"/>
      <c r="BG528" s="18"/>
      <c r="BN528" s="22"/>
      <c r="BO528" s="22"/>
      <c r="BP528" s="22"/>
      <c r="BQ528" s="22"/>
      <c r="BR528" s="15"/>
      <c r="CF528" s="15"/>
      <c r="CL528" s="22"/>
      <c r="CM528" s="15"/>
      <c r="CR528" s="22"/>
      <c r="CT528" s="15"/>
      <c r="CW528" s="22"/>
      <c r="DA528" s="15"/>
      <c r="DH528" s="15"/>
      <c r="DJ528" s="22"/>
      <c r="DO528" s="15"/>
      <c r="DV528" s="15"/>
      <c r="EC528" s="15"/>
      <c r="EJ528" s="15"/>
      <c r="EQ528" s="15"/>
      <c r="EX528" s="15"/>
      <c r="FE528" s="15"/>
      <c r="FL528" s="15"/>
      <c r="FS528" s="15"/>
      <c r="FZ528" s="15"/>
      <c r="GG528" s="15"/>
      <c r="GN528" s="15"/>
      <c r="GP528" s="22"/>
      <c r="GQ528" s="22"/>
      <c r="GR528" s="22"/>
      <c r="GS528" s="22"/>
      <c r="GT528" s="22"/>
      <c r="GU528" s="15"/>
      <c r="GV528" s="22"/>
      <c r="GW528" s="22"/>
      <c r="GX528" s="22"/>
      <c r="GY528" s="18"/>
      <c r="GZ528" s="18"/>
      <c r="HA528" s="18"/>
      <c r="HB528" s="18"/>
      <c r="HC528" s="18"/>
      <c r="HD528" s="18"/>
      <c r="HE528" s="18"/>
      <c r="HF528" s="18"/>
      <c r="HG528" s="18"/>
      <c r="HH528" s="18"/>
      <c r="HI528" s="18"/>
      <c r="HJ528" s="18"/>
      <c r="HK528" s="18"/>
      <c r="HL528" s="18"/>
      <c r="HM528" s="18"/>
      <c r="HN528" s="18"/>
      <c r="HO528" s="18"/>
      <c r="HP528" s="18"/>
      <c r="HQ528" s="18"/>
      <c r="HR528" s="18"/>
      <c r="HS528" s="18"/>
      <c r="HT528" s="18"/>
      <c r="HU528" s="18"/>
      <c r="HV528" s="18"/>
      <c r="HW528" s="18"/>
      <c r="HX528" s="18"/>
      <c r="HY528" s="18"/>
      <c r="HZ528" s="18"/>
      <c r="IA528" s="18"/>
      <c r="IB528" s="18"/>
      <c r="IC528" s="18"/>
      <c r="ID528" s="18"/>
      <c r="IE528" s="18"/>
      <c r="IF528" s="18"/>
      <c r="IG528" s="18"/>
      <c r="IH528" s="18"/>
      <c r="II528" s="18"/>
      <c r="IJ528" s="18"/>
      <c r="IK528" s="18"/>
      <c r="IL528" s="18"/>
      <c r="IM528" s="18"/>
      <c r="IN528" s="18"/>
      <c r="IO528" s="18"/>
      <c r="IP528" s="18"/>
      <c r="IQ528" s="18"/>
      <c r="IR528" s="18"/>
      <c r="IS528" s="18"/>
      <c r="IT528" s="18"/>
      <c r="IU528" s="18"/>
      <c r="IV528" s="18"/>
      <c r="IW528" s="18"/>
      <c r="IX528" s="18"/>
      <c r="IY528" s="18"/>
      <c r="IZ528" s="18"/>
      <c r="JA528" s="18"/>
      <c r="JB528" s="18"/>
      <c r="JC528" s="18"/>
      <c r="JD528" s="18"/>
      <c r="JE528" s="18"/>
      <c r="JF528" s="18"/>
    </row>
    <row r="529" spans="36:266" x14ac:dyDescent="0.3">
      <c r="AJ529" s="24"/>
      <c r="AK529" s="24"/>
      <c r="AL529" s="20"/>
      <c r="AM529" s="23"/>
      <c r="AN529" s="18"/>
      <c r="AO529" s="24"/>
      <c r="AU529" s="19"/>
      <c r="AV529" s="19"/>
      <c r="AW529" s="71"/>
      <c r="AX529" s="71"/>
      <c r="AY529" s="71"/>
      <c r="BB529" s="25"/>
      <c r="BC529" s="21"/>
      <c r="BG529" s="18"/>
      <c r="BN529" s="22"/>
      <c r="BO529" s="22"/>
      <c r="BP529" s="22"/>
      <c r="BQ529" s="22"/>
      <c r="BR529" s="15"/>
      <c r="CF529" s="15"/>
      <c r="CL529" s="22"/>
      <c r="CM529" s="15"/>
      <c r="CR529" s="22"/>
      <c r="CT529" s="15"/>
      <c r="CW529" s="22"/>
      <c r="DA529" s="15"/>
      <c r="DH529" s="15"/>
      <c r="DJ529" s="22"/>
      <c r="DO529" s="15"/>
      <c r="DV529" s="15"/>
      <c r="EC529" s="15"/>
      <c r="EJ529" s="15"/>
      <c r="EQ529" s="15"/>
      <c r="EX529" s="15"/>
      <c r="FE529" s="15"/>
      <c r="FL529" s="15"/>
      <c r="FS529" s="15"/>
      <c r="FZ529" s="15"/>
      <c r="GG529" s="15"/>
      <c r="GN529" s="15"/>
      <c r="GP529" s="22"/>
      <c r="GQ529" s="22"/>
      <c r="GR529" s="22"/>
      <c r="GS529" s="22"/>
      <c r="GT529" s="22"/>
      <c r="GU529" s="15"/>
      <c r="GV529" s="22"/>
      <c r="GW529" s="22"/>
      <c r="GX529" s="22"/>
      <c r="GY529" s="18"/>
      <c r="GZ529" s="18"/>
      <c r="HA529" s="18"/>
      <c r="HB529" s="18"/>
      <c r="HC529" s="18"/>
      <c r="HD529" s="18"/>
      <c r="HE529" s="18"/>
      <c r="HF529" s="18"/>
      <c r="HG529" s="18"/>
      <c r="HH529" s="18"/>
      <c r="HI529" s="18"/>
      <c r="HJ529" s="18"/>
      <c r="HK529" s="18"/>
      <c r="HL529" s="18"/>
      <c r="HM529" s="18"/>
      <c r="HN529" s="18"/>
      <c r="HO529" s="18"/>
      <c r="HP529" s="18"/>
      <c r="HQ529" s="18"/>
      <c r="HR529" s="18"/>
      <c r="HS529" s="18"/>
      <c r="HT529" s="18"/>
      <c r="HU529" s="18"/>
      <c r="HV529" s="18"/>
      <c r="HW529" s="18"/>
      <c r="HX529" s="18"/>
      <c r="HY529" s="18"/>
      <c r="HZ529" s="18"/>
      <c r="IA529" s="18"/>
      <c r="IB529" s="18"/>
      <c r="IC529" s="18"/>
      <c r="ID529" s="18"/>
      <c r="IE529" s="18"/>
      <c r="IF529" s="18"/>
      <c r="IG529" s="18"/>
      <c r="IH529" s="18"/>
      <c r="II529" s="18"/>
      <c r="IJ529" s="18"/>
      <c r="IK529" s="18"/>
      <c r="IL529" s="18"/>
      <c r="IM529" s="18"/>
      <c r="IN529" s="18"/>
      <c r="IO529" s="18"/>
      <c r="IP529" s="18"/>
      <c r="IQ529" s="18"/>
      <c r="IR529" s="18"/>
      <c r="IS529" s="18"/>
      <c r="IT529" s="18"/>
      <c r="IU529" s="18"/>
      <c r="IV529" s="18"/>
      <c r="IW529" s="18"/>
      <c r="IX529" s="18"/>
      <c r="IY529" s="18"/>
      <c r="IZ529" s="18"/>
      <c r="JA529" s="18"/>
      <c r="JB529" s="18"/>
      <c r="JC529" s="18"/>
      <c r="JD529" s="18"/>
      <c r="JE529" s="18"/>
      <c r="JF529" s="18"/>
    </row>
    <row r="530" spans="36:266" x14ac:dyDescent="0.3">
      <c r="AJ530" s="24"/>
      <c r="AK530" s="24"/>
      <c r="AL530" s="20"/>
      <c r="AM530" s="23"/>
      <c r="AN530" s="18"/>
      <c r="AO530" s="24"/>
      <c r="AU530" s="19"/>
      <c r="AV530" s="19"/>
      <c r="AW530" s="71"/>
      <c r="AX530" s="71"/>
      <c r="AY530" s="71"/>
      <c r="BB530" s="25"/>
      <c r="BC530" s="21"/>
      <c r="BG530" s="18"/>
      <c r="BN530" s="22"/>
      <c r="BO530" s="22"/>
      <c r="BP530" s="22"/>
      <c r="BQ530" s="22"/>
      <c r="BR530" s="15"/>
      <c r="CF530" s="15"/>
      <c r="CL530" s="22"/>
      <c r="CM530" s="15"/>
      <c r="CR530" s="22"/>
      <c r="CT530" s="15"/>
      <c r="CW530" s="22"/>
      <c r="DA530" s="15"/>
      <c r="DH530" s="15"/>
      <c r="DJ530" s="22"/>
      <c r="DO530" s="15"/>
      <c r="DV530" s="15"/>
      <c r="EC530" s="15"/>
      <c r="EJ530" s="15"/>
      <c r="EQ530" s="15"/>
      <c r="EX530" s="15"/>
      <c r="FE530" s="15"/>
      <c r="FL530" s="15"/>
      <c r="FS530" s="15"/>
      <c r="FZ530" s="15"/>
      <c r="GG530" s="15"/>
      <c r="GN530" s="15"/>
      <c r="GP530" s="22"/>
      <c r="GQ530" s="22"/>
      <c r="GR530" s="22"/>
      <c r="GS530" s="22"/>
      <c r="GT530" s="22"/>
      <c r="GU530" s="15"/>
      <c r="GV530" s="22"/>
      <c r="GW530" s="22"/>
      <c r="GX530" s="22"/>
      <c r="GY530" s="18"/>
      <c r="GZ530" s="18"/>
      <c r="HA530" s="18"/>
      <c r="HB530" s="18"/>
      <c r="HC530" s="18"/>
      <c r="HD530" s="18"/>
      <c r="HE530" s="18"/>
      <c r="HF530" s="18"/>
      <c r="HG530" s="18"/>
      <c r="HH530" s="18"/>
      <c r="HI530" s="18"/>
      <c r="HJ530" s="18"/>
      <c r="HK530" s="18"/>
      <c r="HL530" s="18"/>
      <c r="HM530" s="18"/>
      <c r="HN530" s="18"/>
      <c r="HO530" s="18"/>
      <c r="HP530" s="18"/>
      <c r="HQ530" s="18"/>
      <c r="HR530" s="18"/>
      <c r="HS530" s="18"/>
      <c r="HT530" s="18"/>
      <c r="HU530" s="18"/>
      <c r="HV530" s="18"/>
      <c r="HW530" s="18"/>
      <c r="HX530" s="18"/>
      <c r="HY530" s="18"/>
      <c r="HZ530" s="18"/>
      <c r="IA530" s="18"/>
      <c r="IB530" s="18"/>
      <c r="IC530" s="18"/>
      <c r="ID530" s="18"/>
      <c r="IE530" s="18"/>
      <c r="IF530" s="18"/>
      <c r="IG530" s="18"/>
      <c r="IH530" s="18"/>
      <c r="II530" s="18"/>
      <c r="IJ530" s="18"/>
      <c r="IK530" s="18"/>
      <c r="IL530" s="18"/>
      <c r="IM530" s="18"/>
      <c r="IN530" s="18"/>
      <c r="IO530" s="18"/>
      <c r="IP530" s="18"/>
      <c r="IQ530" s="18"/>
      <c r="IR530" s="18"/>
      <c r="IS530" s="18"/>
      <c r="IT530" s="18"/>
      <c r="IU530" s="18"/>
      <c r="IV530" s="18"/>
      <c r="IW530" s="18"/>
      <c r="IX530" s="18"/>
      <c r="IY530" s="18"/>
      <c r="IZ530" s="18"/>
      <c r="JA530" s="18"/>
      <c r="JB530" s="18"/>
      <c r="JC530" s="18"/>
      <c r="JD530" s="18"/>
      <c r="JE530" s="18"/>
      <c r="JF530" s="18"/>
    </row>
    <row r="531" spans="36:266" x14ac:dyDescent="0.3">
      <c r="AJ531" s="24"/>
      <c r="AK531" s="24"/>
      <c r="AL531" s="20"/>
      <c r="AM531" s="23"/>
      <c r="AN531" s="18"/>
      <c r="AO531" s="24"/>
      <c r="AU531" s="19"/>
      <c r="AV531" s="19"/>
      <c r="AW531" s="71"/>
      <c r="AX531" s="71"/>
      <c r="AY531" s="71"/>
      <c r="BB531" s="25"/>
      <c r="BC531" s="21"/>
      <c r="BG531" s="18"/>
      <c r="BN531" s="22"/>
      <c r="BO531" s="22"/>
      <c r="BP531" s="22"/>
      <c r="BQ531" s="22"/>
      <c r="BR531" s="15"/>
      <c r="CF531" s="15"/>
      <c r="CL531" s="22"/>
      <c r="CM531" s="15"/>
      <c r="CR531" s="22"/>
      <c r="CT531" s="15"/>
      <c r="CW531" s="22"/>
      <c r="DA531" s="15"/>
      <c r="DH531" s="15"/>
      <c r="DJ531" s="22"/>
      <c r="DO531" s="15"/>
      <c r="DV531" s="15"/>
      <c r="EC531" s="15"/>
      <c r="EJ531" s="15"/>
      <c r="EQ531" s="15"/>
      <c r="EX531" s="15"/>
      <c r="FE531" s="15"/>
      <c r="FL531" s="15"/>
      <c r="FS531" s="15"/>
      <c r="FZ531" s="15"/>
      <c r="GG531" s="15"/>
      <c r="GN531" s="15"/>
      <c r="GP531" s="22"/>
      <c r="GQ531" s="22"/>
      <c r="GR531" s="22"/>
      <c r="GS531" s="22"/>
      <c r="GT531" s="22"/>
      <c r="GU531" s="15"/>
      <c r="GV531" s="22"/>
      <c r="GW531" s="22"/>
      <c r="GX531" s="22"/>
      <c r="GY531" s="18"/>
      <c r="GZ531" s="18"/>
      <c r="HA531" s="18"/>
      <c r="HB531" s="18"/>
      <c r="HC531" s="18"/>
      <c r="HD531" s="18"/>
      <c r="HE531" s="18"/>
      <c r="HF531" s="18"/>
      <c r="HG531" s="18"/>
      <c r="HH531" s="18"/>
      <c r="HI531" s="18"/>
      <c r="HJ531" s="18"/>
      <c r="HK531" s="18"/>
      <c r="HL531" s="18"/>
      <c r="HM531" s="18"/>
      <c r="HN531" s="18"/>
      <c r="HO531" s="18"/>
      <c r="HP531" s="18"/>
      <c r="HQ531" s="18"/>
      <c r="HR531" s="18"/>
      <c r="HS531" s="18"/>
      <c r="HT531" s="18"/>
      <c r="HU531" s="18"/>
      <c r="HV531" s="18"/>
      <c r="HW531" s="18"/>
      <c r="HX531" s="18"/>
      <c r="HY531" s="18"/>
      <c r="HZ531" s="18"/>
      <c r="IA531" s="18"/>
      <c r="IB531" s="18"/>
      <c r="IC531" s="18"/>
      <c r="ID531" s="18"/>
      <c r="IE531" s="18"/>
      <c r="IF531" s="18"/>
      <c r="IG531" s="18"/>
      <c r="IH531" s="18"/>
      <c r="II531" s="18"/>
      <c r="IJ531" s="18"/>
      <c r="IK531" s="18"/>
      <c r="IL531" s="18"/>
      <c r="IM531" s="18"/>
      <c r="IN531" s="18"/>
      <c r="IO531" s="18"/>
      <c r="IP531" s="18"/>
      <c r="IQ531" s="18"/>
      <c r="IR531" s="18"/>
      <c r="IS531" s="18"/>
      <c r="IT531" s="18"/>
      <c r="IU531" s="18"/>
      <c r="IV531" s="18"/>
      <c r="IW531" s="18"/>
      <c r="IX531" s="18"/>
      <c r="IY531" s="18"/>
      <c r="IZ531" s="18"/>
      <c r="JA531" s="18"/>
      <c r="JB531" s="18"/>
      <c r="JC531" s="18"/>
      <c r="JD531" s="18"/>
      <c r="JE531" s="18"/>
      <c r="JF531" s="18"/>
    </row>
    <row r="532" spans="36:266" x14ac:dyDescent="0.3">
      <c r="AJ532" s="24"/>
      <c r="AK532" s="24"/>
      <c r="AL532" s="20"/>
      <c r="AM532" s="23"/>
      <c r="AN532" s="18"/>
      <c r="AO532" s="24"/>
      <c r="AU532" s="19"/>
      <c r="AV532" s="19"/>
      <c r="AW532" s="71"/>
      <c r="AX532" s="71"/>
      <c r="AY532" s="71"/>
      <c r="BB532" s="25"/>
      <c r="BC532" s="21"/>
      <c r="BG532" s="18"/>
      <c r="BN532" s="22"/>
      <c r="BO532" s="22"/>
      <c r="BP532" s="22"/>
      <c r="BQ532" s="22"/>
      <c r="BR532" s="15"/>
      <c r="CF532" s="15"/>
      <c r="CL532" s="22"/>
      <c r="CM532" s="15"/>
      <c r="CR532" s="22"/>
      <c r="CT532" s="15"/>
      <c r="CW532" s="22"/>
      <c r="DA532" s="15"/>
      <c r="DH532" s="15"/>
      <c r="DJ532" s="22"/>
      <c r="DO532" s="15"/>
      <c r="DV532" s="15"/>
      <c r="EC532" s="15"/>
      <c r="EJ532" s="15"/>
      <c r="EQ532" s="15"/>
      <c r="EX532" s="15"/>
      <c r="FE532" s="15"/>
      <c r="FL532" s="15"/>
      <c r="FS532" s="15"/>
      <c r="FZ532" s="15"/>
      <c r="GG532" s="15"/>
      <c r="GN532" s="15"/>
      <c r="GP532" s="22"/>
      <c r="GQ532" s="22"/>
      <c r="GR532" s="22"/>
      <c r="GS532" s="22"/>
      <c r="GT532" s="22"/>
      <c r="GU532" s="15"/>
      <c r="GV532" s="22"/>
      <c r="GW532" s="22"/>
      <c r="GX532" s="22"/>
      <c r="GY532" s="18"/>
      <c r="GZ532" s="18"/>
      <c r="HA532" s="18"/>
      <c r="HB532" s="18"/>
      <c r="HC532" s="18"/>
      <c r="HD532" s="18"/>
      <c r="HE532" s="18"/>
      <c r="HF532" s="18"/>
      <c r="HG532" s="18"/>
      <c r="HH532" s="18"/>
      <c r="HI532" s="18"/>
      <c r="HJ532" s="18"/>
      <c r="HK532" s="18"/>
      <c r="HL532" s="18"/>
      <c r="HM532" s="18"/>
      <c r="HN532" s="18"/>
      <c r="HO532" s="18"/>
      <c r="HP532" s="18"/>
      <c r="HQ532" s="18"/>
      <c r="HR532" s="18"/>
      <c r="HS532" s="18"/>
      <c r="HT532" s="18"/>
      <c r="HU532" s="18"/>
      <c r="HV532" s="18"/>
      <c r="HW532" s="18"/>
      <c r="HX532" s="18"/>
      <c r="HY532" s="18"/>
      <c r="HZ532" s="18"/>
      <c r="IA532" s="18"/>
      <c r="IB532" s="18"/>
      <c r="IC532" s="18"/>
      <c r="ID532" s="18"/>
      <c r="IE532" s="18"/>
      <c r="IF532" s="18"/>
      <c r="IG532" s="18"/>
      <c r="IH532" s="18"/>
      <c r="II532" s="18"/>
      <c r="IJ532" s="18"/>
      <c r="IK532" s="18"/>
      <c r="IL532" s="18"/>
      <c r="IM532" s="18"/>
      <c r="IN532" s="18"/>
      <c r="IO532" s="18"/>
      <c r="IP532" s="18"/>
      <c r="IQ532" s="18"/>
      <c r="IR532" s="18"/>
      <c r="IS532" s="18"/>
      <c r="IT532" s="18"/>
      <c r="IU532" s="18"/>
      <c r="IV532" s="18"/>
      <c r="IW532" s="18"/>
      <c r="IX532" s="18"/>
      <c r="IY532" s="18"/>
      <c r="IZ532" s="18"/>
      <c r="JA532" s="18"/>
      <c r="JB532" s="18"/>
      <c r="JC532" s="18"/>
      <c r="JD532" s="18"/>
      <c r="JE532" s="18"/>
      <c r="JF532" s="18"/>
    </row>
    <row r="533" spans="36:266" x14ac:dyDescent="0.3">
      <c r="AJ533" s="24"/>
      <c r="AK533" s="24"/>
      <c r="AL533" s="20"/>
      <c r="AM533" s="23"/>
      <c r="AN533" s="18"/>
      <c r="AO533" s="24"/>
      <c r="AU533" s="19"/>
      <c r="AV533" s="19"/>
      <c r="AW533" s="71"/>
      <c r="AX533" s="71"/>
      <c r="AY533" s="71"/>
      <c r="BB533" s="25"/>
      <c r="BC533" s="21"/>
      <c r="BG533" s="18"/>
      <c r="BN533" s="22"/>
      <c r="BO533" s="22"/>
      <c r="BP533" s="22"/>
      <c r="BQ533" s="22"/>
      <c r="BR533" s="15"/>
      <c r="CF533" s="15"/>
      <c r="CL533" s="22"/>
      <c r="CM533" s="15"/>
      <c r="CR533" s="22"/>
      <c r="CT533" s="15"/>
      <c r="CW533" s="22"/>
      <c r="DA533" s="15"/>
      <c r="DH533" s="15"/>
      <c r="DJ533" s="22"/>
      <c r="DO533" s="15"/>
      <c r="DV533" s="15"/>
      <c r="EC533" s="15"/>
      <c r="EJ533" s="15"/>
      <c r="EQ533" s="15"/>
      <c r="EX533" s="15"/>
      <c r="FE533" s="15"/>
      <c r="FL533" s="15"/>
      <c r="FS533" s="15"/>
      <c r="FZ533" s="15"/>
      <c r="GG533" s="15"/>
      <c r="GN533" s="15"/>
      <c r="GP533" s="22"/>
      <c r="GQ533" s="22"/>
      <c r="GR533" s="22"/>
      <c r="GS533" s="22"/>
      <c r="GT533" s="22"/>
      <c r="GU533" s="15"/>
      <c r="GV533" s="22"/>
      <c r="GW533" s="22"/>
      <c r="GX533" s="22"/>
      <c r="GY533" s="18"/>
      <c r="GZ533" s="18"/>
      <c r="HA533" s="18"/>
      <c r="HB533" s="18"/>
      <c r="HC533" s="18"/>
      <c r="HD533" s="18"/>
      <c r="HE533" s="18"/>
      <c r="HF533" s="18"/>
      <c r="HG533" s="18"/>
      <c r="HH533" s="18"/>
      <c r="HI533" s="18"/>
      <c r="HJ533" s="18"/>
      <c r="HK533" s="18"/>
      <c r="HL533" s="18"/>
      <c r="HM533" s="18"/>
      <c r="HN533" s="18"/>
      <c r="HO533" s="18"/>
      <c r="HP533" s="18"/>
      <c r="HQ533" s="18"/>
      <c r="HR533" s="18"/>
      <c r="HS533" s="18"/>
      <c r="HT533" s="18"/>
      <c r="HU533" s="18"/>
      <c r="HV533" s="18"/>
      <c r="HW533" s="18"/>
      <c r="HX533" s="18"/>
      <c r="HY533" s="18"/>
      <c r="HZ533" s="18"/>
      <c r="IA533" s="18"/>
      <c r="IB533" s="18"/>
      <c r="IC533" s="18"/>
      <c r="ID533" s="18"/>
      <c r="IE533" s="18"/>
      <c r="IF533" s="18"/>
      <c r="IG533" s="18"/>
      <c r="IH533" s="18"/>
      <c r="II533" s="18"/>
      <c r="IJ533" s="18"/>
      <c r="IK533" s="18"/>
      <c r="IL533" s="18"/>
      <c r="IM533" s="18"/>
      <c r="IN533" s="18"/>
      <c r="IO533" s="18"/>
      <c r="IP533" s="18"/>
      <c r="IQ533" s="18"/>
      <c r="IR533" s="18"/>
      <c r="IS533" s="18"/>
      <c r="IT533" s="18"/>
      <c r="IU533" s="18"/>
      <c r="IV533" s="18"/>
      <c r="IW533" s="18"/>
      <c r="IX533" s="18"/>
      <c r="IY533" s="18"/>
      <c r="IZ533" s="18"/>
      <c r="JA533" s="18"/>
      <c r="JB533" s="18"/>
      <c r="JC533" s="18"/>
      <c r="JD533" s="18"/>
      <c r="JE533" s="18"/>
      <c r="JF533" s="18"/>
    </row>
    <row r="534" spans="36:266" x14ac:dyDescent="0.3">
      <c r="AJ534" s="24"/>
      <c r="AK534" s="24"/>
      <c r="AL534" s="20"/>
      <c r="AM534" s="23"/>
      <c r="AN534" s="18"/>
      <c r="AO534" s="24"/>
      <c r="AU534" s="19"/>
      <c r="AV534" s="19"/>
      <c r="AW534" s="71"/>
      <c r="AX534" s="71"/>
      <c r="AY534" s="71"/>
      <c r="BB534" s="25"/>
      <c r="BC534" s="21"/>
      <c r="BG534" s="18"/>
      <c r="BN534" s="22"/>
      <c r="BO534" s="22"/>
      <c r="BP534" s="22"/>
      <c r="BQ534" s="22"/>
      <c r="BR534" s="15"/>
      <c r="CF534" s="15"/>
      <c r="CL534" s="22"/>
      <c r="CM534" s="15"/>
      <c r="CR534" s="22"/>
      <c r="CT534" s="15"/>
      <c r="CW534" s="22"/>
      <c r="DA534" s="15"/>
      <c r="DH534" s="15"/>
      <c r="DJ534" s="22"/>
      <c r="DO534" s="15"/>
      <c r="DV534" s="15"/>
      <c r="EC534" s="15"/>
      <c r="EJ534" s="15"/>
      <c r="EQ534" s="15"/>
      <c r="EX534" s="15"/>
      <c r="FE534" s="15"/>
      <c r="FL534" s="15"/>
      <c r="FS534" s="15"/>
      <c r="FZ534" s="15"/>
      <c r="GG534" s="15"/>
      <c r="GN534" s="15"/>
      <c r="GP534" s="22"/>
      <c r="GQ534" s="22"/>
      <c r="GR534" s="22"/>
      <c r="GS534" s="22"/>
      <c r="GT534" s="22"/>
      <c r="GU534" s="15"/>
      <c r="GV534" s="22"/>
      <c r="GW534" s="22"/>
      <c r="GX534" s="22"/>
      <c r="GY534" s="18"/>
      <c r="GZ534" s="18"/>
      <c r="HA534" s="18"/>
      <c r="HB534" s="18"/>
      <c r="HC534" s="18"/>
      <c r="HD534" s="18"/>
      <c r="HE534" s="18"/>
      <c r="HF534" s="18"/>
      <c r="HG534" s="18"/>
      <c r="HH534" s="18"/>
      <c r="HI534" s="18"/>
      <c r="HJ534" s="18"/>
      <c r="HK534" s="18"/>
      <c r="HL534" s="18"/>
      <c r="HM534" s="18"/>
      <c r="HN534" s="18"/>
      <c r="HO534" s="18"/>
      <c r="HP534" s="18"/>
      <c r="HQ534" s="18"/>
      <c r="HR534" s="18"/>
      <c r="HS534" s="18"/>
      <c r="HT534" s="18"/>
      <c r="HU534" s="18"/>
      <c r="HV534" s="18"/>
      <c r="HW534" s="18"/>
      <c r="HX534" s="18"/>
      <c r="HY534" s="18"/>
      <c r="HZ534" s="18"/>
      <c r="IA534" s="18"/>
      <c r="IB534" s="18"/>
      <c r="IC534" s="18"/>
      <c r="ID534" s="18"/>
      <c r="IE534" s="18"/>
      <c r="IF534" s="18"/>
      <c r="IG534" s="18"/>
      <c r="IH534" s="18"/>
      <c r="II534" s="18"/>
      <c r="IJ534" s="18"/>
      <c r="IK534" s="18"/>
      <c r="IL534" s="18"/>
      <c r="IM534" s="18"/>
      <c r="IN534" s="18"/>
      <c r="IO534" s="18"/>
      <c r="IP534" s="18"/>
      <c r="IQ534" s="18"/>
      <c r="IR534" s="18"/>
      <c r="IS534" s="18"/>
      <c r="IT534" s="18"/>
      <c r="IU534" s="18"/>
      <c r="IV534" s="18"/>
      <c r="IW534" s="18"/>
      <c r="IX534" s="18"/>
      <c r="IY534" s="18"/>
      <c r="IZ534" s="18"/>
      <c r="JA534" s="18"/>
      <c r="JB534" s="18"/>
      <c r="JC534" s="18"/>
      <c r="JD534" s="18"/>
      <c r="JE534" s="18"/>
      <c r="JF534" s="18"/>
    </row>
    <row r="535" spans="36:266" x14ac:dyDescent="0.3">
      <c r="AJ535" s="24"/>
      <c r="AK535" s="24"/>
      <c r="AL535" s="20"/>
      <c r="AM535" s="23"/>
      <c r="AN535" s="18"/>
      <c r="AO535" s="24"/>
      <c r="AU535" s="19"/>
      <c r="AV535" s="19"/>
      <c r="AW535" s="71"/>
      <c r="AX535" s="71"/>
      <c r="AY535" s="71"/>
      <c r="BB535" s="25"/>
      <c r="BC535" s="21"/>
      <c r="BG535" s="18"/>
      <c r="BN535" s="22"/>
      <c r="BO535" s="22"/>
      <c r="BP535" s="22"/>
      <c r="BQ535" s="22"/>
      <c r="BR535" s="15"/>
      <c r="CF535" s="15"/>
      <c r="CL535" s="22"/>
      <c r="CM535" s="15"/>
      <c r="CR535" s="22"/>
      <c r="CT535" s="15"/>
      <c r="CW535" s="22"/>
      <c r="DA535" s="15"/>
      <c r="DH535" s="15"/>
      <c r="DJ535" s="22"/>
      <c r="DO535" s="15"/>
      <c r="DV535" s="15"/>
      <c r="EC535" s="15"/>
      <c r="EJ535" s="15"/>
      <c r="EQ535" s="15"/>
      <c r="EX535" s="15"/>
      <c r="FE535" s="15"/>
      <c r="FL535" s="15"/>
      <c r="FS535" s="15"/>
      <c r="FZ535" s="15"/>
      <c r="GG535" s="15"/>
      <c r="GN535" s="15"/>
      <c r="GP535" s="22"/>
      <c r="GQ535" s="22"/>
      <c r="GR535" s="22"/>
      <c r="GS535" s="22"/>
      <c r="GT535" s="22"/>
      <c r="GU535" s="15"/>
      <c r="GV535" s="22"/>
      <c r="GW535" s="22"/>
      <c r="GX535" s="22"/>
      <c r="GY535" s="18"/>
      <c r="GZ535" s="18"/>
      <c r="HA535" s="18"/>
      <c r="HB535" s="18"/>
      <c r="HC535" s="18"/>
      <c r="HD535" s="18"/>
      <c r="HE535" s="18"/>
      <c r="HF535" s="18"/>
      <c r="HG535" s="18"/>
      <c r="HH535" s="18"/>
      <c r="HI535" s="18"/>
      <c r="HJ535" s="18"/>
      <c r="HK535" s="18"/>
      <c r="HL535" s="18"/>
      <c r="HM535" s="18"/>
      <c r="HN535" s="18"/>
      <c r="HO535" s="18"/>
      <c r="HP535" s="18"/>
      <c r="HQ535" s="18"/>
      <c r="HR535" s="18"/>
      <c r="HS535" s="18"/>
      <c r="HT535" s="18"/>
      <c r="HU535" s="18"/>
      <c r="HV535" s="18"/>
      <c r="HW535" s="18"/>
      <c r="HX535" s="18"/>
      <c r="HY535" s="18"/>
      <c r="HZ535" s="18"/>
      <c r="IA535" s="18"/>
      <c r="IB535" s="18"/>
      <c r="IC535" s="18"/>
      <c r="ID535" s="18"/>
      <c r="IE535" s="18"/>
      <c r="IF535" s="18"/>
      <c r="IG535" s="18"/>
      <c r="IH535" s="18"/>
      <c r="II535" s="18"/>
      <c r="IJ535" s="18"/>
      <c r="IK535" s="18"/>
      <c r="IL535" s="18"/>
      <c r="IM535" s="18"/>
      <c r="IN535" s="18"/>
      <c r="IO535" s="18"/>
      <c r="IP535" s="18"/>
      <c r="IQ535" s="18"/>
      <c r="IR535" s="18"/>
      <c r="IS535" s="18"/>
      <c r="IT535" s="18"/>
      <c r="IU535" s="18"/>
      <c r="IV535" s="18"/>
      <c r="IW535" s="18"/>
      <c r="IX535" s="18"/>
      <c r="IY535" s="18"/>
      <c r="IZ535" s="18"/>
      <c r="JA535" s="18"/>
      <c r="JB535" s="18"/>
      <c r="JC535" s="18"/>
      <c r="JD535" s="18"/>
      <c r="JE535" s="18"/>
      <c r="JF535" s="18"/>
    </row>
    <row r="536" spans="36:266" x14ac:dyDescent="0.3">
      <c r="AJ536" s="24"/>
      <c r="AK536" s="24"/>
      <c r="AL536" s="20"/>
      <c r="AM536" s="23"/>
      <c r="AN536" s="18"/>
      <c r="AO536" s="24"/>
      <c r="AU536" s="19"/>
      <c r="AV536" s="19"/>
      <c r="AW536" s="71"/>
      <c r="AX536" s="71"/>
      <c r="AY536" s="71"/>
      <c r="BB536" s="25"/>
      <c r="BC536" s="21"/>
      <c r="BG536" s="18"/>
      <c r="BN536" s="22"/>
      <c r="BO536" s="22"/>
      <c r="BP536" s="22"/>
      <c r="BQ536" s="22"/>
      <c r="BR536" s="15"/>
      <c r="CF536" s="15"/>
      <c r="CL536" s="22"/>
      <c r="CM536" s="15"/>
      <c r="CR536" s="22"/>
      <c r="CT536" s="15"/>
      <c r="CW536" s="22"/>
      <c r="DA536" s="15"/>
      <c r="DH536" s="15"/>
      <c r="DJ536" s="22"/>
      <c r="DO536" s="15"/>
      <c r="DV536" s="15"/>
      <c r="EC536" s="15"/>
      <c r="EJ536" s="15"/>
      <c r="EQ536" s="15"/>
      <c r="EX536" s="15"/>
      <c r="FE536" s="15"/>
      <c r="FL536" s="15"/>
      <c r="FS536" s="15"/>
      <c r="FZ536" s="15"/>
      <c r="GG536" s="15"/>
      <c r="GN536" s="15"/>
      <c r="GP536" s="22"/>
      <c r="GQ536" s="22"/>
      <c r="GR536" s="22"/>
      <c r="GS536" s="22"/>
      <c r="GT536" s="22"/>
      <c r="GU536" s="15"/>
      <c r="GV536" s="22"/>
      <c r="GW536" s="22"/>
      <c r="GX536" s="22"/>
      <c r="GY536" s="18"/>
      <c r="GZ536" s="18"/>
      <c r="HA536" s="18"/>
      <c r="HB536" s="18"/>
      <c r="HC536" s="18"/>
      <c r="HD536" s="18"/>
      <c r="HE536" s="18"/>
      <c r="HF536" s="18"/>
      <c r="HG536" s="18"/>
      <c r="HH536" s="18"/>
      <c r="HI536" s="18"/>
      <c r="HJ536" s="18"/>
      <c r="HK536" s="18"/>
      <c r="HL536" s="18"/>
      <c r="HM536" s="18"/>
      <c r="HN536" s="18"/>
      <c r="HO536" s="18"/>
      <c r="HP536" s="18"/>
      <c r="HQ536" s="18"/>
      <c r="HR536" s="18"/>
      <c r="HS536" s="18"/>
      <c r="HT536" s="18"/>
      <c r="HU536" s="18"/>
      <c r="HV536" s="18"/>
      <c r="HW536" s="18"/>
      <c r="HX536" s="18"/>
      <c r="HY536" s="18"/>
      <c r="HZ536" s="18"/>
      <c r="IA536" s="18"/>
      <c r="IB536" s="18"/>
      <c r="IC536" s="18"/>
      <c r="ID536" s="18"/>
      <c r="IE536" s="18"/>
      <c r="IF536" s="18"/>
      <c r="IG536" s="18"/>
      <c r="IH536" s="18"/>
      <c r="II536" s="18"/>
      <c r="IJ536" s="18"/>
      <c r="IK536" s="18"/>
      <c r="IL536" s="18"/>
      <c r="IM536" s="18"/>
      <c r="IN536" s="18"/>
      <c r="IO536" s="18"/>
      <c r="IP536" s="18"/>
      <c r="IQ536" s="18"/>
      <c r="IR536" s="18"/>
      <c r="IS536" s="18"/>
      <c r="IT536" s="18"/>
      <c r="IU536" s="18"/>
      <c r="IV536" s="18"/>
      <c r="IW536" s="18"/>
      <c r="IX536" s="18"/>
      <c r="IY536" s="18"/>
      <c r="IZ536" s="18"/>
      <c r="JA536" s="18"/>
      <c r="JB536" s="18"/>
      <c r="JC536" s="18"/>
      <c r="JD536" s="18"/>
      <c r="JE536" s="18"/>
      <c r="JF536" s="18"/>
    </row>
    <row r="537" spans="36:266" x14ac:dyDescent="0.3">
      <c r="AJ537" s="24"/>
      <c r="AK537" s="24"/>
      <c r="AL537" s="20"/>
      <c r="AM537" s="23"/>
      <c r="AN537" s="18"/>
      <c r="AO537" s="24"/>
      <c r="AU537" s="19"/>
      <c r="AV537" s="19"/>
      <c r="AW537" s="71"/>
      <c r="AX537" s="71"/>
      <c r="AY537" s="71"/>
      <c r="BB537" s="25"/>
      <c r="BC537" s="21"/>
      <c r="BG537" s="18"/>
      <c r="BN537" s="22"/>
      <c r="BO537" s="22"/>
      <c r="BP537" s="22"/>
      <c r="BQ537" s="22"/>
      <c r="BR537" s="15"/>
      <c r="CF537" s="15"/>
      <c r="CL537" s="22"/>
      <c r="CM537" s="15"/>
      <c r="CR537" s="22"/>
      <c r="CT537" s="15"/>
      <c r="CW537" s="22"/>
      <c r="DA537" s="15"/>
      <c r="DH537" s="15"/>
      <c r="DJ537" s="22"/>
      <c r="DO537" s="15"/>
      <c r="DV537" s="15"/>
      <c r="EC537" s="15"/>
      <c r="EJ537" s="15"/>
      <c r="EQ537" s="15"/>
      <c r="EX537" s="15"/>
      <c r="FE537" s="15"/>
      <c r="FL537" s="15"/>
      <c r="FS537" s="15"/>
      <c r="FZ537" s="15"/>
      <c r="GG537" s="15"/>
      <c r="GN537" s="15"/>
      <c r="GP537" s="22"/>
      <c r="GQ537" s="22"/>
      <c r="GR537" s="22"/>
      <c r="GS537" s="22"/>
      <c r="GT537" s="22"/>
      <c r="GU537" s="15"/>
      <c r="GV537" s="22"/>
      <c r="GW537" s="22"/>
      <c r="GX537" s="22"/>
      <c r="GY537" s="18"/>
      <c r="GZ537" s="18"/>
      <c r="HA537" s="18"/>
      <c r="HB537" s="18"/>
      <c r="HC537" s="18"/>
      <c r="HD537" s="18"/>
      <c r="HE537" s="18"/>
      <c r="HF537" s="18"/>
      <c r="HG537" s="18"/>
      <c r="HH537" s="18"/>
      <c r="HI537" s="18"/>
      <c r="HJ537" s="18"/>
      <c r="HK537" s="18"/>
      <c r="HL537" s="18"/>
      <c r="HM537" s="18"/>
      <c r="HN537" s="18"/>
      <c r="HO537" s="18"/>
      <c r="HP537" s="18"/>
      <c r="HQ537" s="18"/>
      <c r="HR537" s="18"/>
      <c r="HS537" s="18"/>
      <c r="HT537" s="18"/>
      <c r="HU537" s="18"/>
      <c r="HV537" s="18"/>
      <c r="HW537" s="18"/>
      <c r="HX537" s="18"/>
      <c r="HY537" s="18"/>
      <c r="HZ537" s="18"/>
      <c r="IA537" s="18"/>
      <c r="IB537" s="18"/>
      <c r="IC537" s="18"/>
      <c r="ID537" s="18"/>
      <c r="IE537" s="18"/>
      <c r="IF537" s="18"/>
      <c r="IG537" s="18"/>
      <c r="IH537" s="18"/>
      <c r="II537" s="18"/>
      <c r="IJ537" s="18"/>
      <c r="IK537" s="18"/>
      <c r="IL537" s="18"/>
      <c r="IM537" s="18"/>
      <c r="IN537" s="18"/>
      <c r="IO537" s="18"/>
      <c r="IP537" s="18"/>
      <c r="IQ537" s="18"/>
      <c r="IR537" s="18"/>
      <c r="IS537" s="18"/>
      <c r="IT537" s="18"/>
      <c r="IU537" s="18"/>
      <c r="IV537" s="18"/>
      <c r="IW537" s="18"/>
      <c r="IX537" s="18"/>
      <c r="IY537" s="18"/>
      <c r="IZ537" s="18"/>
      <c r="JA537" s="18"/>
      <c r="JB537" s="18"/>
      <c r="JC537" s="18"/>
      <c r="JD537" s="18"/>
      <c r="JE537" s="18"/>
      <c r="JF537" s="18"/>
    </row>
    <row r="538" spans="36:266" x14ac:dyDescent="0.3">
      <c r="AJ538" s="24"/>
      <c r="AK538" s="24"/>
      <c r="AL538" s="20"/>
      <c r="AM538" s="23"/>
      <c r="AN538" s="18"/>
      <c r="AO538" s="24"/>
      <c r="AU538" s="19"/>
      <c r="AV538" s="19"/>
      <c r="AW538" s="71"/>
      <c r="AX538" s="71"/>
      <c r="AY538" s="71"/>
      <c r="BB538" s="25"/>
      <c r="BC538" s="21"/>
      <c r="BG538" s="18"/>
      <c r="BN538" s="22"/>
      <c r="BO538" s="22"/>
      <c r="BP538" s="22"/>
      <c r="BQ538" s="22"/>
      <c r="BR538" s="15"/>
      <c r="CF538" s="15"/>
      <c r="CL538" s="22"/>
      <c r="CM538" s="15"/>
      <c r="CR538" s="22"/>
      <c r="CT538" s="15"/>
      <c r="CW538" s="22"/>
      <c r="DA538" s="15"/>
      <c r="DH538" s="15"/>
      <c r="DJ538" s="22"/>
      <c r="DO538" s="15"/>
      <c r="DV538" s="15"/>
      <c r="EC538" s="15"/>
      <c r="EJ538" s="15"/>
      <c r="EQ538" s="15"/>
      <c r="EX538" s="15"/>
      <c r="FE538" s="15"/>
      <c r="FL538" s="15"/>
      <c r="FS538" s="15"/>
      <c r="FZ538" s="15"/>
      <c r="GG538" s="15"/>
      <c r="GN538" s="15"/>
      <c r="GP538" s="22"/>
      <c r="GQ538" s="22"/>
      <c r="GR538" s="22"/>
      <c r="GS538" s="22"/>
      <c r="GT538" s="22"/>
      <c r="GU538" s="15"/>
      <c r="GV538" s="22"/>
      <c r="GW538" s="22"/>
      <c r="GX538" s="22"/>
      <c r="GY538" s="18"/>
      <c r="GZ538" s="18"/>
      <c r="HA538" s="18"/>
      <c r="HB538" s="18"/>
      <c r="HC538" s="18"/>
      <c r="HD538" s="18"/>
      <c r="HE538" s="18"/>
      <c r="HF538" s="18"/>
      <c r="HG538" s="18"/>
      <c r="HH538" s="18"/>
      <c r="HI538" s="18"/>
      <c r="HJ538" s="18"/>
      <c r="HK538" s="18"/>
      <c r="HL538" s="18"/>
      <c r="HM538" s="18"/>
      <c r="HN538" s="18"/>
      <c r="HO538" s="18"/>
      <c r="HP538" s="18"/>
      <c r="HQ538" s="18"/>
      <c r="HR538" s="18"/>
      <c r="HS538" s="18"/>
      <c r="HT538" s="18"/>
      <c r="HU538" s="18"/>
      <c r="HV538" s="18"/>
      <c r="HW538" s="18"/>
      <c r="HX538" s="18"/>
      <c r="HY538" s="18"/>
      <c r="HZ538" s="18"/>
      <c r="IA538" s="18"/>
      <c r="IB538" s="18"/>
      <c r="IC538" s="18"/>
      <c r="ID538" s="18"/>
      <c r="IE538" s="18"/>
      <c r="IF538" s="18"/>
      <c r="IG538" s="18"/>
      <c r="IH538" s="18"/>
      <c r="II538" s="18"/>
      <c r="IJ538" s="18"/>
      <c r="IK538" s="18"/>
      <c r="IL538" s="18"/>
      <c r="IM538" s="18"/>
      <c r="IN538" s="18"/>
      <c r="IO538" s="18"/>
      <c r="IP538" s="18"/>
      <c r="IQ538" s="18"/>
      <c r="IR538" s="18"/>
      <c r="IS538" s="18"/>
      <c r="IT538" s="18"/>
      <c r="IU538" s="18"/>
      <c r="IV538" s="18"/>
      <c r="IW538" s="18"/>
      <c r="IX538" s="18"/>
      <c r="IY538" s="18"/>
      <c r="IZ538" s="18"/>
      <c r="JA538" s="18"/>
      <c r="JB538" s="18"/>
      <c r="JC538" s="18"/>
      <c r="JD538" s="18"/>
      <c r="JE538" s="18"/>
      <c r="JF538" s="18"/>
    </row>
    <row r="539" spans="36:266" x14ac:dyDescent="0.3">
      <c r="AJ539" s="24"/>
      <c r="AK539" s="24"/>
      <c r="AL539" s="20"/>
      <c r="AM539" s="23"/>
      <c r="AN539" s="18"/>
      <c r="AO539" s="24"/>
      <c r="AU539" s="19"/>
      <c r="AV539" s="19"/>
      <c r="AW539" s="71"/>
      <c r="AX539" s="71"/>
      <c r="AY539" s="71"/>
      <c r="BB539" s="25"/>
      <c r="BC539" s="21"/>
      <c r="BG539" s="18"/>
      <c r="BN539" s="22"/>
      <c r="BO539" s="22"/>
      <c r="BP539" s="22"/>
      <c r="BQ539" s="22"/>
      <c r="BR539" s="15"/>
      <c r="CF539" s="15"/>
      <c r="CL539" s="22"/>
      <c r="CM539" s="15"/>
      <c r="CR539" s="22"/>
      <c r="CT539" s="15"/>
      <c r="CW539" s="22"/>
      <c r="DA539" s="15"/>
      <c r="DH539" s="15"/>
      <c r="DJ539" s="22"/>
      <c r="DO539" s="15"/>
      <c r="DV539" s="15"/>
      <c r="EC539" s="15"/>
      <c r="EJ539" s="15"/>
      <c r="EQ539" s="15"/>
      <c r="EX539" s="15"/>
      <c r="FE539" s="15"/>
      <c r="FL539" s="15"/>
      <c r="FS539" s="15"/>
      <c r="FZ539" s="15"/>
      <c r="GG539" s="15"/>
      <c r="GN539" s="15"/>
      <c r="GP539" s="22"/>
      <c r="GQ539" s="22"/>
      <c r="GR539" s="22"/>
      <c r="GS539" s="22"/>
      <c r="GT539" s="22"/>
      <c r="GU539" s="15"/>
      <c r="GV539" s="22"/>
      <c r="GW539" s="22"/>
      <c r="GX539" s="22"/>
      <c r="GY539" s="18"/>
      <c r="GZ539" s="18"/>
      <c r="HA539" s="18"/>
      <c r="HB539" s="18"/>
      <c r="HC539" s="18"/>
      <c r="HD539" s="18"/>
      <c r="HE539" s="18"/>
      <c r="HF539" s="18"/>
      <c r="HG539" s="18"/>
      <c r="HH539" s="18"/>
      <c r="HI539" s="18"/>
      <c r="HJ539" s="18"/>
      <c r="HK539" s="18"/>
      <c r="HL539" s="18"/>
      <c r="HM539" s="18"/>
      <c r="HN539" s="18"/>
      <c r="HO539" s="18"/>
      <c r="HP539" s="18"/>
      <c r="HQ539" s="18"/>
      <c r="HR539" s="18"/>
      <c r="HS539" s="18"/>
      <c r="HT539" s="18"/>
      <c r="HU539" s="18"/>
      <c r="HV539" s="18"/>
      <c r="HW539" s="18"/>
      <c r="HX539" s="18"/>
      <c r="HY539" s="18"/>
      <c r="HZ539" s="18"/>
      <c r="IA539" s="18"/>
      <c r="IB539" s="18"/>
      <c r="IC539" s="18"/>
      <c r="ID539" s="18"/>
      <c r="IE539" s="18"/>
      <c r="IF539" s="18"/>
      <c r="IG539" s="18"/>
      <c r="IH539" s="18"/>
      <c r="II539" s="18"/>
      <c r="IJ539" s="18"/>
      <c r="IK539" s="18"/>
      <c r="IL539" s="18"/>
      <c r="IM539" s="18"/>
      <c r="IN539" s="18"/>
      <c r="IO539" s="18"/>
      <c r="IP539" s="18"/>
      <c r="IQ539" s="18"/>
      <c r="IR539" s="18"/>
      <c r="IS539" s="18"/>
      <c r="IT539" s="18"/>
      <c r="IU539" s="18"/>
      <c r="IV539" s="18"/>
      <c r="IW539" s="18"/>
      <c r="IX539" s="18"/>
      <c r="IY539" s="18"/>
      <c r="IZ539" s="18"/>
      <c r="JA539" s="18"/>
      <c r="JB539" s="18"/>
      <c r="JC539" s="18"/>
      <c r="JD539" s="18"/>
      <c r="JE539" s="18"/>
      <c r="JF539" s="18"/>
    </row>
    <row r="540" spans="36:266" x14ac:dyDescent="0.3">
      <c r="AJ540" s="24"/>
      <c r="AK540" s="24"/>
      <c r="AL540" s="20"/>
      <c r="AM540" s="23"/>
      <c r="AN540" s="18"/>
      <c r="AO540" s="24"/>
      <c r="AU540" s="19"/>
      <c r="AV540" s="19"/>
      <c r="AW540" s="71"/>
      <c r="AX540" s="71"/>
      <c r="AY540" s="71"/>
      <c r="BB540" s="25"/>
      <c r="BC540" s="21"/>
      <c r="BG540" s="18"/>
      <c r="BN540" s="22"/>
      <c r="BO540" s="22"/>
      <c r="BP540" s="22"/>
      <c r="BQ540" s="22"/>
      <c r="BR540" s="15"/>
      <c r="CF540" s="15"/>
      <c r="CL540" s="22"/>
      <c r="CM540" s="15"/>
      <c r="CR540" s="22"/>
      <c r="CT540" s="15"/>
      <c r="CW540" s="22"/>
      <c r="DA540" s="15"/>
      <c r="DH540" s="15"/>
      <c r="DJ540" s="22"/>
      <c r="DO540" s="15"/>
      <c r="DV540" s="15"/>
      <c r="EC540" s="15"/>
      <c r="EJ540" s="15"/>
      <c r="EQ540" s="15"/>
      <c r="EX540" s="15"/>
      <c r="FE540" s="15"/>
      <c r="FL540" s="15"/>
      <c r="FS540" s="15"/>
      <c r="FZ540" s="15"/>
      <c r="GG540" s="15"/>
      <c r="GN540" s="15"/>
      <c r="GP540" s="22"/>
      <c r="GQ540" s="22"/>
      <c r="GR540" s="22"/>
      <c r="GS540" s="22"/>
      <c r="GT540" s="22"/>
      <c r="GU540" s="15"/>
      <c r="GV540" s="22"/>
      <c r="GW540" s="22"/>
      <c r="GX540" s="22"/>
      <c r="GY540" s="18"/>
      <c r="GZ540" s="18"/>
      <c r="HA540" s="18"/>
      <c r="HB540" s="18"/>
      <c r="HC540" s="18"/>
      <c r="HD540" s="18"/>
      <c r="HE540" s="18"/>
      <c r="HF540" s="18"/>
      <c r="HG540" s="18"/>
      <c r="HH540" s="18"/>
      <c r="HI540" s="18"/>
      <c r="HJ540" s="18"/>
      <c r="HK540" s="18"/>
      <c r="HL540" s="18"/>
      <c r="HM540" s="18"/>
      <c r="HN540" s="18"/>
      <c r="HO540" s="18"/>
      <c r="HP540" s="18"/>
      <c r="HQ540" s="18"/>
      <c r="HR540" s="18"/>
      <c r="HS540" s="18"/>
      <c r="HT540" s="18"/>
      <c r="HU540" s="18"/>
      <c r="HV540" s="18"/>
      <c r="HW540" s="18"/>
      <c r="HX540" s="18"/>
      <c r="HY540" s="18"/>
      <c r="HZ540" s="18"/>
      <c r="IA540" s="18"/>
      <c r="IB540" s="18"/>
      <c r="IC540" s="18"/>
      <c r="ID540" s="18"/>
      <c r="IE540" s="18"/>
      <c r="IF540" s="18"/>
      <c r="IG540" s="18"/>
      <c r="IH540" s="18"/>
      <c r="II540" s="18"/>
      <c r="IJ540" s="18"/>
      <c r="IK540" s="18"/>
      <c r="IL540" s="18"/>
      <c r="IM540" s="18"/>
      <c r="IN540" s="18"/>
      <c r="IO540" s="18"/>
      <c r="IP540" s="18"/>
      <c r="IQ540" s="18"/>
      <c r="IR540" s="18"/>
      <c r="IS540" s="18"/>
      <c r="IT540" s="18"/>
      <c r="IU540" s="18"/>
      <c r="IV540" s="18"/>
      <c r="IW540" s="18"/>
      <c r="IX540" s="18"/>
      <c r="IY540" s="18"/>
      <c r="IZ540" s="18"/>
      <c r="JA540" s="18"/>
      <c r="JB540" s="18"/>
      <c r="JC540" s="18"/>
      <c r="JD540" s="18"/>
      <c r="JE540" s="18"/>
      <c r="JF540" s="18"/>
    </row>
    <row r="541" spans="36:266" x14ac:dyDescent="0.3">
      <c r="AJ541" s="24"/>
      <c r="AK541" s="24"/>
      <c r="AL541" s="20"/>
      <c r="AM541" s="23"/>
      <c r="AN541" s="18"/>
      <c r="AO541" s="24"/>
      <c r="AU541" s="19"/>
      <c r="AV541" s="19"/>
      <c r="AW541" s="71"/>
      <c r="AX541" s="71"/>
      <c r="AY541" s="71"/>
      <c r="BB541" s="25"/>
      <c r="BC541" s="21"/>
      <c r="BG541" s="18"/>
      <c r="BN541" s="22"/>
      <c r="BO541" s="22"/>
      <c r="BP541" s="22"/>
      <c r="BQ541" s="22"/>
      <c r="BR541" s="15"/>
      <c r="CF541" s="15"/>
      <c r="CL541" s="22"/>
      <c r="CM541" s="15"/>
      <c r="CR541" s="22"/>
      <c r="CT541" s="15"/>
      <c r="CW541" s="22"/>
      <c r="DA541" s="15"/>
      <c r="DH541" s="15"/>
      <c r="DJ541" s="22"/>
      <c r="DO541" s="15"/>
      <c r="DV541" s="15"/>
      <c r="EC541" s="15"/>
      <c r="EJ541" s="15"/>
      <c r="EQ541" s="15"/>
      <c r="EX541" s="15"/>
      <c r="FE541" s="15"/>
      <c r="FL541" s="15"/>
      <c r="FS541" s="15"/>
      <c r="FZ541" s="15"/>
      <c r="GG541" s="15"/>
      <c r="GN541" s="15"/>
      <c r="GP541" s="22"/>
      <c r="GQ541" s="22"/>
      <c r="GR541" s="22"/>
      <c r="GS541" s="22"/>
      <c r="GT541" s="22"/>
      <c r="GU541" s="15"/>
      <c r="GV541" s="22"/>
      <c r="GW541" s="22"/>
      <c r="GX541" s="22"/>
      <c r="GY541" s="18"/>
      <c r="GZ541" s="18"/>
      <c r="HA541" s="18"/>
      <c r="HB541" s="18"/>
      <c r="HC541" s="18"/>
      <c r="HD541" s="18"/>
      <c r="HE541" s="18"/>
      <c r="HF541" s="18"/>
      <c r="HG541" s="18"/>
      <c r="HH541" s="18"/>
      <c r="HI541" s="18"/>
      <c r="HJ541" s="18"/>
      <c r="HK541" s="18"/>
      <c r="HL541" s="18"/>
      <c r="HM541" s="18"/>
      <c r="HN541" s="18"/>
      <c r="HO541" s="18"/>
      <c r="HP541" s="18"/>
      <c r="HQ541" s="18"/>
      <c r="HR541" s="18"/>
      <c r="HS541" s="18"/>
      <c r="HT541" s="18"/>
      <c r="HU541" s="18"/>
      <c r="HV541" s="18"/>
      <c r="HW541" s="18"/>
      <c r="HX541" s="18"/>
      <c r="HY541" s="18"/>
      <c r="HZ541" s="18"/>
      <c r="IA541" s="18"/>
      <c r="IB541" s="18"/>
      <c r="IC541" s="18"/>
      <c r="ID541" s="18"/>
      <c r="IE541" s="18"/>
      <c r="IF541" s="18"/>
      <c r="IG541" s="18"/>
      <c r="IH541" s="18"/>
      <c r="II541" s="18"/>
      <c r="IJ541" s="18"/>
      <c r="IK541" s="18"/>
      <c r="IL541" s="18"/>
      <c r="IM541" s="18"/>
      <c r="IN541" s="18"/>
      <c r="IO541" s="18"/>
      <c r="IP541" s="18"/>
      <c r="IQ541" s="18"/>
      <c r="IR541" s="18"/>
      <c r="IS541" s="18"/>
      <c r="IT541" s="18"/>
      <c r="IU541" s="18"/>
      <c r="IV541" s="18"/>
      <c r="IW541" s="18"/>
      <c r="IX541" s="18"/>
      <c r="IY541" s="18"/>
      <c r="IZ541" s="18"/>
      <c r="JA541" s="18"/>
      <c r="JB541" s="18"/>
      <c r="JC541" s="18"/>
      <c r="JD541" s="18"/>
      <c r="JE541" s="18"/>
      <c r="JF541" s="18"/>
    </row>
    <row r="542" spans="36:266" x14ac:dyDescent="0.3">
      <c r="AJ542" s="24"/>
      <c r="AK542" s="24"/>
      <c r="AL542" s="20"/>
      <c r="AM542" s="23"/>
      <c r="AN542" s="18"/>
      <c r="AO542" s="24"/>
      <c r="AU542" s="19"/>
      <c r="AV542" s="19"/>
      <c r="AW542" s="71"/>
      <c r="AX542" s="71"/>
      <c r="AY542" s="71"/>
      <c r="BB542" s="25"/>
      <c r="BC542" s="21"/>
      <c r="BG542" s="18"/>
      <c r="BN542" s="22"/>
      <c r="BO542" s="22"/>
      <c r="BP542" s="22"/>
      <c r="BQ542" s="22"/>
      <c r="BR542" s="15"/>
      <c r="CF542" s="15"/>
      <c r="CL542" s="22"/>
      <c r="CM542" s="15"/>
      <c r="CR542" s="22"/>
      <c r="CT542" s="15"/>
      <c r="CW542" s="22"/>
      <c r="DA542" s="15"/>
      <c r="DH542" s="15"/>
      <c r="DJ542" s="22"/>
      <c r="DO542" s="15"/>
      <c r="DV542" s="15"/>
      <c r="EC542" s="15"/>
      <c r="EJ542" s="15"/>
      <c r="EQ542" s="15"/>
      <c r="EX542" s="15"/>
      <c r="FE542" s="15"/>
      <c r="FL542" s="15"/>
      <c r="FS542" s="15"/>
      <c r="FZ542" s="15"/>
      <c r="GG542" s="15"/>
      <c r="GN542" s="15"/>
      <c r="GP542" s="22"/>
      <c r="GQ542" s="22"/>
      <c r="GR542" s="22"/>
      <c r="GS542" s="22"/>
      <c r="GT542" s="22"/>
      <c r="GU542" s="15"/>
      <c r="GV542" s="22"/>
      <c r="GW542" s="22"/>
      <c r="GX542" s="22"/>
      <c r="GY542" s="18"/>
      <c r="GZ542" s="18"/>
      <c r="HA542" s="18"/>
      <c r="HB542" s="18"/>
      <c r="HC542" s="18"/>
      <c r="HD542" s="18"/>
      <c r="HE542" s="18"/>
      <c r="HF542" s="18"/>
      <c r="HG542" s="18"/>
      <c r="HH542" s="18"/>
      <c r="HI542" s="18"/>
      <c r="HJ542" s="18"/>
      <c r="HK542" s="18"/>
      <c r="HL542" s="18"/>
      <c r="HM542" s="18"/>
      <c r="HN542" s="18"/>
      <c r="HO542" s="18"/>
      <c r="HP542" s="18"/>
      <c r="HQ542" s="18"/>
      <c r="HR542" s="18"/>
      <c r="HS542" s="18"/>
      <c r="HT542" s="18"/>
      <c r="HU542" s="18"/>
      <c r="HV542" s="18"/>
      <c r="HW542" s="18"/>
      <c r="HX542" s="18"/>
      <c r="HY542" s="18"/>
      <c r="HZ542" s="18"/>
      <c r="IA542" s="18"/>
      <c r="IB542" s="18"/>
      <c r="IC542" s="18"/>
      <c r="ID542" s="18"/>
      <c r="IE542" s="18"/>
      <c r="IF542" s="18"/>
      <c r="IG542" s="18"/>
      <c r="IH542" s="18"/>
      <c r="II542" s="18"/>
      <c r="IJ542" s="18"/>
      <c r="IK542" s="18"/>
      <c r="IL542" s="18"/>
      <c r="IM542" s="18"/>
      <c r="IN542" s="18"/>
      <c r="IO542" s="18"/>
      <c r="IP542" s="18"/>
      <c r="IQ542" s="18"/>
      <c r="IR542" s="18"/>
      <c r="IS542" s="18"/>
      <c r="IT542" s="18"/>
      <c r="IU542" s="18"/>
      <c r="IV542" s="18"/>
      <c r="IW542" s="18"/>
      <c r="IX542" s="18"/>
      <c r="IY542" s="18"/>
      <c r="IZ542" s="18"/>
      <c r="JA542" s="18"/>
      <c r="JB542" s="18"/>
      <c r="JC542" s="18"/>
      <c r="JD542" s="18"/>
      <c r="JE542" s="18"/>
      <c r="JF542" s="18"/>
    </row>
    <row r="543" spans="36:266" x14ac:dyDescent="0.3">
      <c r="AJ543" s="24"/>
      <c r="AK543" s="24"/>
      <c r="AL543" s="20"/>
      <c r="AM543" s="23"/>
      <c r="AN543" s="18"/>
      <c r="AO543" s="24"/>
      <c r="AU543" s="19"/>
      <c r="AV543" s="19"/>
      <c r="AW543" s="71"/>
      <c r="AX543" s="71"/>
      <c r="AY543" s="71"/>
      <c r="BB543" s="25"/>
      <c r="BC543" s="21"/>
      <c r="BG543" s="18"/>
      <c r="BN543" s="22"/>
      <c r="BO543" s="22"/>
      <c r="BP543" s="22"/>
      <c r="BQ543" s="22"/>
      <c r="BR543" s="15"/>
      <c r="CF543" s="15"/>
      <c r="CL543" s="22"/>
      <c r="CM543" s="15"/>
      <c r="CR543" s="22"/>
      <c r="CT543" s="15"/>
      <c r="CW543" s="22"/>
      <c r="DA543" s="15"/>
      <c r="DH543" s="15"/>
      <c r="DJ543" s="22"/>
      <c r="DO543" s="15"/>
      <c r="DV543" s="15"/>
      <c r="EC543" s="15"/>
      <c r="EJ543" s="15"/>
      <c r="EQ543" s="15"/>
      <c r="EX543" s="15"/>
      <c r="FE543" s="15"/>
      <c r="FL543" s="15"/>
      <c r="FS543" s="15"/>
      <c r="FZ543" s="15"/>
      <c r="GG543" s="15"/>
      <c r="GN543" s="15"/>
      <c r="GP543" s="22"/>
      <c r="GQ543" s="22"/>
      <c r="GR543" s="22"/>
      <c r="GS543" s="22"/>
      <c r="GT543" s="22"/>
      <c r="GU543" s="15"/>
      <c r="GV543" s="22"/>
      <c r="GW543" s="22"/>
      <c r="GX543" s="22"/>
      <c r="GY543" s="18"/>
      <c r="GZ543" s="18"/>
      <c r="HA543" s="18"/>
      <c r="HB543" s="18"/>
      <c r="HC543" s="18"/>
      <c r="HD543" s="18"/>
      <c r="HE543" s="18"/>
      <c r="HF543" s="18"/>
      <c r="HG543" s="18"/>
      <c r="HH543" s="18"/>
      <c r="HI543" s="18"/>
      <c r="HJ543" s="18"/>
      <c r="HK543" s="18"/>
      <c r="HL543" s="18"/>
      <c r="HM543" s="18"/>
      <c r="HN543" s="18"/>
      <c r="HO543" s="18"/>
      <c r="HP543" s="18"/>
      <c r="HQ543" s="18"/>
      <c r="HR543" s="18"/>
      <c r="HS543" s="18"/>
      <c r="HT543" s="18"/>
      <c r="HU543" s="18"/>
      <c r="HV543" s="18"/>
      <c r="HW543" s="18"/>
      <c r="HX543" s="18"/>
      <c r="HY543" s="18"/>
      <c r="HZ543" s="18"/>
      <c r="IA543" s="18"/>
      <c r="IB543" s="18"/>
      <c r="IC543" s="18"/>
      <c r="ID543" s="18"/>
      <c r="IE543" s="18"/>
      <c r="IF543" s="18"/>
      <c r="IG543" s="18"/>
      <c r="IH543" s="18"/>
      <c r="II543" s="18"/>
      <c r="IJ543" s="18"/>
      <c r="IK543" s="18"/>
      <c r="IL543" s="18"/>
      <c r="IM543" s="18"/>
      <c r="IN543" s="18"/>
      <c r="IO543" s="18"/>
      <c r="IP543" s="18"/>
      <c r="IQ543" s="18"/>
      <c r="IR543" s="18"/>
      <c r="IS543" s="18"/>
      <c r="IT543" s="18"/>
      <c r="IU543" s="18"/>
      <c r="IV543" s="18"/>
      <c r="IW543" s="18"/>
      <c r="IX543" s="18"/>
      <c r="IY543" s="18"/>
      <c r="IZ543" s="18"/>
      <c r="JA543" s="18"/>
      <c r="JB543" s="18"/>
      <c r="JC543" s="18"/>
      <c r="JD543" s="18"/>
      <c r="JE543" s="18"/>
      <c r="JF543" s="18"/>
    </row>
    <row r="544" spans="36:266" x14ac:dyDescent="0.3">
      <c r="AJ544" s="24"/>
      <c r="AK544" s="24"/>
      <c r="AL544" s="20"/>
      <c r="AM544" s="23"/>
      <c r="AN544" s="18"/>
      <c r="AO544" s="24"/>
      <c r="AU544" s="19"/>
      <c r="AV544" s="19"/>
      <c r="AW544" s="71"/>
      <c r="AX544" s="71"/>
      <c r="AY544" s="71"/>
      <c r="BB544" s="25"/>
      <c r="BC544" s="21"/>
      <c r="BG544" s="18"/>
      <c r="BN544" s="22"/>
      <c r="BO544" s="22"/>
      <c r="BP544" s="22"/>
      <c r="BQ544" s="22"/>
      <c r="BR544" s="15"/>
      <c r="CF544" s="15"/>
      <c r="CL544" s="22"/>
      <c r="CM544" s="15"/>
      <c r="CR544" s="22"/>
      <c r="CT544" s="15"/>
      <c r="CW544" s="22"/>
      <c r="DA544" s="15"/>
      <c r="DH544" s="15"/>
      <c r="DJ544" s="22"/>
      <c r="DO544" s="15"/>
      <c r="DV544" s="15"/>
      <c r="EC544" s="15"/>
      <c r="EJ544" s="15"/>
      <c r="EQ544" s="15"/>
      <c r="EX544" s="15"/>
      <c r="FE544" s="15"/>
      <c r="FL544" s="15"/>
      <c r="FS544" s="15"/>
      <c r="FZ544" s="15"/>
      <c r="GG544" s="15"/>
      <c r="GN544" s="15"/>
      <c r="GP544" s="22"/>
      <c r="GQ544" s="22"/>
      <c r="GR544" s="22"/>
      <c r="GS544" s="22"/>
      <c r="GT544" s="22"/>
      <c r="GU544" s="15"/>
      <c r="GV544" s="22"/>
      <c r="GW544" s="22"/>
      <c r="GX544" s="22"/>
      <c r="GY544" s="18"/>
      <c r="GZ544" s="18"/>
      <c r="HA544" s="18"/>
      <c r="HB544" s="18"/>
      <c r="HC544" s="18"/>
      <c r="HD544" s="18"/>
      <c r="HE544" s="18"/>
      <c r="HF544" s="18"/>
      <c r="HG544" s="18"/>
      <c r="HH544" s="18"/>
      <c r="HI544" s="18"/>
      <c r="HJ544" s="18"/>
      <c r="HK544" s="18"/>
      <c r="HL544" s="18"/>
      <c r="HM544" s="18"/>
      <c r="HN544" s="18"/>
      <c r="HO544" s="18"/>
      <c r="HP544" s="18"/>
      <c r="HQ544" s="18"/>
      <c r="HR544" s="18"/>
      <c r="HS544" s="18"/>
      <c r="HT544" s="18"/>
      <c r="HU544" s="18"/>
      <c r="HV544" s="18"/>
      <c r="HW544" s="18"/>
      <c r="HX544" s="18"/>
      <c r="HY544" s="18"/>
      <c r="HZ544" s="18"/>
      <c r="IA544" s="18"/>
      <c r="IB544" s="18"/>
      <c r="IC544" s="18"/>
      <c r="ID544" s="18"/>
      <c r="IE544" s="18"/>
      <c r="IF544" s="18"/>
      <c r="IG544" s="18"/>
      <c r="IH544" s="18"/>
      <c r="II544" s="18"/>
      <c r="IJ544" s="18"/>
      <c r="IK544" s="18"/>
      <c r="IL544" s="18"/>
      <c r="IM544" s="18"/>
      <c r="IN544" s="18"/>
      <c r="IO544" s="18"/>
      <c r="IP544" s="18"/>
      <c r="IQ544" s="18"/>
      <c r="IR544" s="18"/>
      <c r="IS544" s="18"/>
      <c r="IT544" s="18"/>
      <c r="IU544" s="18"/>
      <c r="IV544" s="18"/>
      <c r="IW544" s="18"/>
      <c r="IX544" s="18"/>
      <c r="IY544" s="18"/>
      <c r="IZ544" s="18"/>
      <c r="JA544" s="18"/>
      <c r="JB544" s="18"/>
      <c r="JC544" s="18"/>
      <c r="JD544" s="18"/>
      <c r="JE544" s="18"/>
      <c r="JF544" s="18"/>
    </row>
    <row r="545" spans="36:266" x14ac:dyDescent="0.3">
      <c r="AJ545" s="24"/>
      <c r="AK545" s="24"/>
      <c r="AL545" s="20"/>
      <c r="AM545" s="23"/>
      <c r="AN545" s="18"/>
      <c r="AO545" s="24"/>
      <c r="AU545" s="19"/>
      <c r="AV545" s="19"/>
      <c r="AW545" s="71"/>
      <c r="AX545" s="71"/>
      <c r="AY545" s="71"/>
      <c r="BB545" s="25"/>
      <c r="BC545" s="21"/>
      <c r="BG545" s="18"/>
      <c r="BN545" s="22"/>
      <c r="BO545" s="22"/>
      <c r="BP545" s="22"/>
      <c r="BQ545" s="22"/>
      <c r="BR545" s="15"/>
      <c r="CF545" s="15"/>
      <c r="CL545" s="22"/>
      <c r="CM545" s="15"/>
      <c r="CR545" s="22"/>
      <c r="CT545" s="15"/>
      <c r="CW545" s="22"/>
      <c r="DA545" s="15"/>
      <c r="DH545" s="15"/>
      <c r="DJ545" s="22"/>
      <c r="DO545" s="15"/>
      <c r="DV545" s="15"/>
      <c r="EC545" s="15"/>
      <c r="EJ545" s="15"/>
      <c r="EQ545" s="15"/>
      <c r="EX545" s="15"/>
      <c r="FE545" s="15"/>
      <c r="FL545" s="15"/>
      <c r="FS545" s="15"/>
      <c r="FZ545" s="15"/>
      <c r="GG545" s="15"/>
      <c r="GN545" s="15"/>
      <c r="GP545" s="22"/>
      <c r="GQ545" s="22"/>
      <c r="GR545" s="22"/>
      <c r="GS545" s="22"/>
      <c r="GT545" s="22"/>
      <c r="GU545" s="15"/>
      <c r="GV545" s="22"/>
      <c r="GW545" s="22"/>
      <c r="GX545" s="22"/>
      <c r="GY545" s="18"/>
      <c r="GZ545" s="18"/>
      <c r="HA545" s="18"/>
      <c r="HB545" s="18"/>
      <c r="HC545" s="18"/>
      <c r="HD545" s="18"/>
      <c r="HE545" s="18"/>
      <c r="HF545" s="18"/>
      <c r="HG545" s="18"/>
      <c r="HH545" s="18"/>
      <c r="HI545" s="18"/>
      <c r="HJ545" s="18"/>
      <c r="HK545" s="18"/>
      <c r="HL545" s="18"/>
      <c r="HM545" s="18"/>
      <c r="HN545" s="18"/>
      <c r="HO545" s="18"/>
      <c r="HP545" s="18"/>
      <c r="HQ545" s="18"/>
      <c r="HR545" s="18"/>
      <c r="HS545" s="18"/>
      <c r="HT545" s="18"/>
      <c r="HU545" s="18"/>
      <c r="HV545" s="18"/>
      <c r="HW545" s="18"/>
      <c r="HX545" s="18"/>
      <c r="HY545" s="18"/>
      <c r="HZ545" s="18"/>
      <c r="IA545" s="18"/>
      <c r="IB545" s="18"/>
      <c r="IC545" s="18"/>
      <c r="ID545" s="18"/>
      <c r="IE545" s="18"/>
      <c r="IF545" s="18"/>
      <c r="IG545" s="18"/>
      <c r="IH545" s="18"/>
      <c r="II545" s="18"/>
      <c r="IJ545" s="18"/>
      <c r="IK545" s="18"/>
      <c r="IL545" s="18"/>
      <c r="IM545" s="18"/>
      <c r="IN545" s="18"/>
      <c r="IO545" s="18"/>
      <c r="IP545" s="18"/>
      <c r="IQ545" s="18"/>
      <c r="IR545" s="18"/>
      <c r="IS545" s="18"/>
      <c r="IT545" s="18"/>
      <c r="IU545" s="18"/>
      <c r="IV545" s="18"/>
      <c r="IW545" s="18"/>
      <c r="IX545" s="18"/>
      <c r="IY545" s="18"/>
      <c r="IZ545" s="18"/>
      <c r="JA545" s="18"/>
      <c r="JB545" s="18"/>
      <c r="JC545" s="18"/>
      <c r="JD545" s="18"/>
      <c r="JE545" s="18"/>
      <c r="JF545" s="18"/>
    </row>
    <row r="546" spans="36:266" x14ac:dyDescent="0.3">
      <c r="AJ546" s="24"/>
      <c r="AK546" s="24"/>
      <c r="AL546" s="20"/>
      <c r="AM546" s="23"/>
      <c r="AN546" s="18"/>
      <c r="AO546" s="24"/>
      <c r="AU546" s="19"/>
      <c r="AV546" s="19"/>
      <c r="AW546" s="71"/>
      <c r="AX546" s="71"/>
      <c r="AY546" s="71"/>
      <c r="BB546" s="25"/>
      <c r="BC546" s="21"/>
      <c r="BG546" s="18"/>
      <c r="BN546" s="22"/>
      <c r="BO546" s="22"/>
      <c r="BP546" s="22"/>
      <c r="BQ546" s="22"/>
      <c r="BR546" s="15"/>
      <c r="CF546" s="15"/>
      <c r="CL546" s="22"/>
      <c r="CM546" s="15"/>
      <c r="CR546" s="22"/>
      <c r="CT546" s="15"/>
      <c r="CW546" s="22"/>
      <c r="DA546" s="15"/>
      <c r="DH546" s="15"/>
      <c r="DJ546" s="22"/>
      <c r="DO546" s="15"/>
      <c r="DV546" s="15"/>
      <c r="EC546" s="15"/>
      <c r="EJ546" s="15"/>
      <c r="EQ546" s="15"/>
      <c r="EX546" s="15"/>
      <c r="FE546" s="15"/>
      <c r="FL546" s="15"/>
      <c r="FS546" s="15"/>
      <c r="FZ546" s="15"/>
      <c r="GG546" s="15"/>
      <c r="GN546" s="15"/>
      <c r="GP546" s="22"/>
      <c r="GQ546" s="22"/>
      <c r="GR546" s="22"/>
      <c r="GS546" s="22"/>
      <c r="GT546" s="22"/>
      <c r="GU546" s="15"/>
      <c r="GV546" s="22"/>
      <c r="GW546" s="22"/>
      <c r="GX546" s="22"/>
      <c r="GY546" s="18"/>
      <c r="GZ546" s="18"/>
      <c r="HA546" s="18"/>
      <c r="HB546" s="18"/>
      <c r="HC546" s="18"/>
      <c r="HD546" s="18"/>
      <c r="HE546" s="18"/>
      <c r="HF546" s="18"/>
      <c r="HG546" s="18"/>
      <c r="HH546" s="18"/>
      <c r="HI546" s="18"/>
      <c r="HJ546" s="18"/>
      <c r="HK546" s="18"/>
      <c r="HL546" s="18"/>
      <c r="HM546" s="18"/>
      <c r="HN546" s="18"/>
      <c r="HO546" s="18"/>
      <c r="HP546" s="18"/>
      <c r="HQ546" s="18"/>
      <c r="HR546" s="18"/>
      <c r="HS546" s="18"/>
      <c r="HT546" s="18"/>
      <c r="HU546" s="18"/>
      <c r="HV546" s="18"/>
      <c r="HW546" s="18"/>
      <c r="HX546" s="18"/>
      <c r="HY546" s="18"/>
      <c r="HZ546" s="18"/>
      <c r="IA546" s="18"/>
      <c r="IB546" s="18"/>
      <c r="IC546" s="18"/>
      <c r="ID546" s="18"/>
      <c r="IE546" s="18"/>
      <c r="IF546" s="18"/>
      <c r="IG546" s="18"/>
      <c r="IH546" s="18"/>
      <c r="II546" s="18"/>
      <c r="IJ546" s="18"/>
      <c r="IK546" s="18"/>
      <c r="IL546" s="18"/>
      <c r="IM546" s="18"/>
      <c r="IN546" s="18"/>
      <c r="IO546" s="18"/>
      <c r="IP546" s="18"/>
      <c r="IQ546" s="18"/>
      <c r="IR546" s="18"/>
      <c r="IS546" s="18"/>
      <c r="IT546" s="18"/>
      <c r="IU546" s="18"/>
      <c r="IV546" s="18"/>
      <c r="IW546" s="18"/>
      <c r="IX546" s="18"/>
      <c r="IY546" s="18"/>
      <c r="IZ546" s="18"/>
      <c r="JA546" s="18"/>
      <c r="JB546" s="18"/>
      <c r="JC546" s="18"/>
      <c r="JD546" s="18"/>
      <c r="JE546" s="18"/>
      <c r="JF546" s="18"/>
    </row>
    <row r="547" spans="36:266" x14ac:dyDescent="0.3">
      <c r="AJ547" s="24"/>
      <c r="AK547" s="24"/>
      <c r="AL547" s="20"/>
      <c r="AM547" s="23"/>
      <c r="AN547" s="18"/>
      <c r="AO547" s="24"/>
      <c r="AU547" s="19"/>
      <c r="AV547" s="19"/>
      <c r="AW547" s="71"/>
      <c r="AX547" s="71"/>
      <c r="AY547" s="71"/>
      <c r="BB547" s="25"/>
      <c r="BC547" s="21"/>
      <c r="BG547" s="18"/>
      <c r="BN547" s="22"/>
      <c r="BO547" s="22"/>
      <c r="BP547" s="22"/>
      <c r="BQ547" s="22"/>
      <c r="BR547" s="15"/>
      <c r="CF547" s="15"/>
      <c r="CL547" s="22"/>
      <c r="CM547" s="15"/>
      <c r="CR547" s="22"/>
      <c r="CT547" s="15"/>
      <c r="CW547" s="22"/>
      <c r="DA547" s="15"/>
      <c r="DH547" s="15"/>
      <c r="DJ547" s="22"/>
      <c r="DO547" s="15"/>
      <c r="DV547" s="15"/>
      <c r="EC547" s="15"/>
      <c r="EJ547" s="15"/>
      <c r="EQ547" s="15"/>
      <c r="EX547" s="15"/>
      <c r="FE547" s="15"/>
      <c r="FL547" s="15"/>
      <c r="FS547" s="15"/>
      <c r="FZ547" s="15"/>
      <c r="GG547" s="15"/>
      <c r="GN547" s="15"/>
      <c r="GP547" s="22"/>
      <c r="GQ547" s="22"/>
      <c r="GR547" s="22"/>
      <c r="GS547" s="22"/>
      <c r="GT547" s="22"/>
      <c r="GU547" s="15"/>
      <c r="GV547" s="22"/>
      <c r="GW547" s="22"/>
      <c r="GX547" s="22"/>
      <c r="GY547" s="18"/>
      <c r="GZ547" s="18"/>
      <c r="HA547" s="18"/>
      <c r="HB547" s="18"/>
      <c r="HC547" s="18"/>
      <c r="HD547" s="18"/>
      <c r="HE547" s="18"/>
      <c r="HF547" s="18"/>
      <c r="HG547" s="18"/>
      <c r="HH547" s="18"/>
      <c r="HI547" s="18"/>
      <c r="HJ547" s="18"/>
      <c r="HK547" s="18"/>
      <c r="HL547" s="18"/>
      <c r="HM547" s="18"/>
      <c r="HN547" s="18"/>
      <c r="HO547" s="18"/>
      <c r="HP547" s="18"/>
      <c r="HQ547" s="18"/>
      <c r="HR547" s="18"/>
      <c r="HS547" s="18"/>
      <c r="HT547" s="18"/>
      <c r="HU547" s="18"/>
      <c r="HV547" s="18"/>
      <c r="HW547" s="18"/>
      <c r="HX547" s="18"/>
      <c r="HY547" s="18"/>
      <c r="HZ547" s="18"/>
      <c r="IA547" s="18"/>
      <c r="IB547" s="18"/>
      <c r="IC547" s="18"/>
      <c r="ID547" s="18"/>
      <c r="IE547" s="18"/>
      <c r="IF547" s="18"/>
      <c r="IG547" s="18"/>
      <c r="IH547" s="18"/>
      <c r="II547" s="18"/>
      <c r="IJ547" s="18"/>
      <c r="IK547" s="18"/>
      <c r="IL547" s="18"/>
      <c r="IM547" s="18"/>
      <c r="IN547" s="18"/>
      <c r="IO547" s="18"/>
      <c r="IP547" s="18"/>
      <c r="IQ547" s="18"/>
      <c r="IR547" s="18"/>
      <c r="IS547" s="18"/>
      <c r="IT547" s="18"/>
      <c r="IU547" s="18"/>
      <c r="IV547" s="18"/>
      <c r="IW547" s="18"/>
      <c r="IX547" s="18"/>
      <c r="IY547" s="18"/>
      <c r="IZ547" s="18"/>
      <c r="JA547" s="18"/>
      <c r="JB547" s="18"/>
      <c r="JC547" s="18"/>
      <c r="JD547" s="18"/>
      <c r="JE547" s="18"/>
      <c r="JF547" s="18"/>
    </row>
    <row r="548" spans="36:266" x14ac:dyDescent="0.3">
      <c r="AJ548" s="24"/>
      <c r="AK548" s="24"/>
      <c r="AL548" s="20"/>
      <c r="AM548" s="23"/>
      <c r="AN548" s="18"/>
      <c r="AO548" s="24"/>
      <c r="AU548" s="19"/>
      <c r="AV548" s="19"/>
      <c r="AW548" s="71"/>
      <c r="AX548" s="71"/>
      <c r="AY548" s="71"/>
      <c r="BB548" s="25"/>
      <c r="BC548" s="21"/>
      <c r="BG548" s="18"/>
      <c r="BN548" s="22"/>
      <c r="BO548" s="22"/>
      <c r="BP548" s="22"/>
      <c r="BQ548" s="22"/>
      <c r="BR548" s="15"/>
      <c r="CF548" s="15"/>
      <c r="CL548" s="22"/>
      <c r="CM548" s="15"/>
      <c r="CR548" s="22"/>
      <c r="CT548" s="15"/>
      <c r="CW548" s="22"/>
      <c r="DA548" s="15"/>
      <c r="DH548" s="15"/>
      <c r="DJ548" s="22"/>
      <c r="DO548" s="15"/>
      <c r="DV548" s="15"/>
      <c r="EC548" s="15"/>
      <c r="EJ548" s="15"/>
      <c r="EQ548" s="15"/>
      <c r="EX548" s="15"/>
      <c r="FE548" s="15"/>
      <c r="FL548" s="15"/>
      <c r="FS548" s="15"/>
      <c r="FZ548" s="15"/>
      <c r="GG548" s="15"/>
      <c r="GN548" s="15"/>
      <c r="GP548" s="22"/>
      <c r="GQ548" s="22"/>
      <c r="GR548" s="22"/>
      <c r="GS548" s="22"/>
      <c r="GT548" s="22"/>
      <c r="GU548" s="15"/>
      <c r="GV548" s="22"/>
      <c r="GW548" s="22"/>
      <c r="GX548" s="22"/>
      <c r="GY548" s="18"/>
      <c r="GZ548" s="18"/>
      <c r="HA548" s="18"/>
      <c r="HB548" s="18"/>
      <c r="HC548" s="18"/>
      <c r="HD548" s="18"/>
      <c r="HE548" s="18"/>
      <c r="HF548" s="18"/>
      <c r="HG548" s="18"/>
      <c r="HH548" s="18"/>
      <c r="HI548" s="18"/>
      <c r="HJ548" s="18"/>
      <c r="HK548" s="18"/>
      <c r="HL548" s="18"/>
      <c r="HM548" s="18"/>
      <c r="HN548" s="18"/>
      <c r="HO548" s="18"/>
      <c r="HP548" s="18"/>
      <c r="HQ548" s="18"/>
      <c r="HR548" s="18"/>
      <c r="HS548" s="18"/>
      <c r="HT548" s="18"/>
      <c r="HU548" s="18"/>
      <c r="HV548" s="18"/>
      <c r="HW548" s="18"/>
      <c r="HX548" s="18"/>
      <c r="HY548" s="18"/>
      <c r="HZ548" s="18"/>
      <c r="IA548" s="18"/>
      <c r="IB548" s="18"/>
      <c r="IC548" s="18"/>
      <c r="ID548" s="18"/>
      <c r="IE548" s="18"/>
      <c r="IF548" s="18"/>
      <c r="IG548" s="18"/>
      <c r="IH548" s="18"/>
      <c r="II548" s="18"/>
      <c r="IJ548" s="18"/>
      <c r="IK548" s="18"/>
      <c r="IL548" s="18"/>
      <c r="IM548" s="18"/>
      <c r="IN548" s="18"/>
      <c r="IO548" s="18"/>
      <c r="IP548" s="18"/>
      <c r="IQ548" s="18"/>
      <c r="IR548" s="18"/>
      <c r="IS548" s="18"/>
      <c r="IT548" s="18"/>
      <c r="IU548" s="18"/>
      <c r="IV548" s="18"/>
      <c r="IW548" s="18"/>
      <c r="IX548" s="18"/>
      <c r="IY548" s="18"/>
      <c r="IZ548" s="18"/>
      <c r="JA548" s="18"/>
      <c r="JB548" s="18"/>
      <c r="JC548" s="18"/>
      <c r="JD548" s="18"/>
      <c r="JE548" s="18"/>
      <c r="JF548" s="18"/>
    </row>
    <row r="549" spans="36:266" x14ac:dyDescent="0.3">
      <c r="AJ549" s="24"/>
      <c r="AK549" s="24"/>
      <c r="AL549" s="20"/>
      <c r="AM549" s="23"/>
      <c r="AN549" s="18"/>
      <c r="AO549" s="24"/>
      <c r="AU549" s="19"/>
      <c r="AV549" s="19"/>
      <c r="AW549" s="71"/>
      <c r="AX549" s="71"/>
      <c r="AY549" s="71"/>
      <c r="BB549" s="25"/>
      <c r="BC549" s="21"/>
      <c r="BG549" s="18"/>
      <c r="BN549" s="22"/>
      <c r="BO549" s="22"/>
      <c r="BP549" s="22"/>
      <c r="BQ549" s="22"/>
      <c r="BR549" s="15"/>
      <c r="CF549" s="15"/>
      <c r="CL549" s="22"/>
      <c r="CM549" s="15"/>
      <c r="CR549" s="22"/>
      <c r="CT549" s="15"/>
      <c r="CW549" s="22"/>
      <c r="DA549" s="15"/>
      <c r="DH549" s="15"/>
      <c r="DJ549" s="22"/>
      <c r="DO549" s="15"/>
      <c r="DV549" s="15"/>
      <c r="EC549" s="15"/>
      <c r="EJ549" s="15"/>
      <c r="EQ549" s="15"/>
      <c r="EX549" s="15"/>
      <c r="FE549" s="15"/>
      <c r="FL549" s="15"/>
      <c r="FS549" s="15"/>
      <c r="FZ549" s="15"/>
      <c r="GG549" s="15"/>
      <c r="GN549" s="15"/>
      <c r="GP549" s="22"/>
      <c r="GQ549" s="22"/>
      <c r="GR549" s="22"/>
      <c r="GS549" s="22"/>
      <c r="GT549" s="22"/>
      <c r="GU549" s="15"/>
      <c r="GV549" s="22"/>
      <c r="GW549" s="22"/>
      <c r="GX549" s="22"/>
      <c r="GY549" s="18"/>
      <c r="GZ549" s="18"/>
      <c r="HA549" s="18"/>
      <c r="HB549" s="18"/>
      <c r="HC549" s="18"/>
      <c r="HD549" s="18"/>
      <c r="HE549" s="18"/>
      <c r="HF549" s="18"/>
      <c r="HG549" s="18"/>
      <c r="HH549" s="18"/>
      <c r="HI549" s="18"/>
      <c r="HJ549" s="18"/>
      <c r="HK549" s="18"/>
      <c r="HL549" s="18"/>
      <c r="HM549" s="18"/>
      <c r="HN549" s="18"/>
      <c r="HO549" s="18"/>
      <c r="HP549" s="18"/>
      <c r="HQ549" s="18"/>
      <c r="HR549" s="18"/>
      <c r="HS549" s="18"/>
      <c r="HT549" s="18"/>
      <c r="HU549" s="18"/>
      <c r="HV549" s="18"/>
      <c r="HW549" s="18"/>
      <c r="HX549" s="18"/>
      <c r="HY549" s="18"/>
      <c r="HZ549" s="18"/>
      <c r="IA549" s="18"/>
      <c r="IB549" s="18"/>
      <c r="IC549" s="18"/>
      <c r="ID549" s="18"/>
      <c r="IE549" s="18"/>
      <c r="IF549" s="18"/>
      <c r="IG549" s="18"/>
      <c r="IH549" s="18"/>
      <c r="II549" s="18"/>
      <c r="IJ549" s="18"/>
      <c r="IK549" s="18"/>
      <c r="IL549" s="18"/>
      <c r="IM549" s="18"/>
      <c r="IN549" s="18"/>
      <c r="IO549" s="18"/>
      <c r="IP549" s="18"/>
      <c r="IQ549" s="18"/>
      <c r="IR549" s="18"/>
      <c r="IS549" s="18"/>
      <c r="IT549" s="18"/>
      <c r="IU549" s="18"/>
      <c r="IV549" s="18"/>
      <c r="IW549" s="18"/>
      <c r="IX549" s="18"/>
      <c r="IY549" s="18"/>
      <c r="IZ549" s="18"/>
      <c r="JA549" s="18"/>
      <c r="JB549" s="18"/>
      <c r="JC549" s="18"/>
      <c r="JD549" s="18"/>
      <c r="JE549" s="18"/>
      <c r="JF549" s="18"/>
    </row>
    <row r="550" spans="36:266" x14ac:dyDescent="0.3">
      <c r="AJ550" s="24"/>
      <c r="AK550" s="24"/>
      <c r="AL550" s="20"/>
      <c r="AM550" s="23"/>
      <c r="AN550" s="18"/>
      <c r="AO550" s="24"/>
      <c r="AU550" s="19"/>
      <c r="AV550" s="19"/>
      <c r="AW550" s="71"/>
      <c r="AX550" s="71"/>
      <c r="AY550" s="71"/>
      <c r="BB550" s="25"/>
      <c r="BC550" s="21"/>
      <c r="BG550" s="18"/>
      <c r="BN550" s="22"/>
      <c r="BO550" s="22"/>
      <c r="BP550" s="22"/>
      <c r="BQ550" s="22"/>
      <c r="BR550" s="15"/>
      <c r="CF550" s="15"/>
      <c r="CL550" s="22"/>
      <c r="CM550" s="15"/>
      <c r="CR550" s="22"/>
      <c r="CT550" s="15"/>
      <c r="CW550" s="22"/>
      <c r="DA550" s="15"/>
      <c r="DH550" s="15"/>
      <c r="DJ550" s="22"/>
      <c r="DO550" s="15"/>
      <c r="DV550" s="15"/>
      <c r="EC550" s="15"/>
      <c r="EJ550" s="15"/>
      <c r="EQ550" s="15"/>
      <c r="EX550" s="15"/>
      <c r="FE550" s="15"/>
      <c r="FL550" s="15"/>
      <c r="FS550" s="15"/>
      <c r="FZ550" s="15"/>
      <c r="GG550" s="15"/>
      <c r="GN550" s="15"/>
      <c r="GP550" s="22"/>
      <c r="GQ550" s="22"/>
      <c r="GR550" s="22"/>
      <c r="GS550" s="22"/>
      <c r="GT550" s="22"/>
      <c r="GU550" s="15"/>
      <c r="GV550" s="22"/>
      <c r="GW550" s="22"/>
      <c r="GX550" s="22"/>
      <c r="GY550" s="18"/>
      <c r="GZ550" s="18"/>
      <c r="HA550" s="18"/>
      <c r="HB550" s="18"/>
      <c r="HC550" s="18"/>
      <c r="HD550" s="18"/>
      <c r="HE550" s="18"/>
      <c r="HF550" s="18"/>
      <c r="HG550" s="18"/>
      <c r="HH550" s="18"/>
      <c r="HI550" s="18"/>
      <c r="HJ550" s="18"/>
      <c r="HK550" s="18"/>
      <c r="HL550" s="18"/>
      <c r="HM550" s="18"/>
      <c r="HN550" s="18"/>
      <c r="HO550" s="18"/>
      <c r="HP550" s="18"/>
      <c r="HQ550" s="18"/>
      <c r="HR550" s="18"/>
      <c r="HS550" s="18"/>
      <c r="HT550" s="18"/>
      <c r="HU550" s="18"/>
      <c r="HV550" s="18"/>
      <c r="HW550" s="18"/>
      <c r="HX550" s="18"/>
      <c r="HY550" s="18"/>
      <c r="HZ550" s="18"/>
      <c r="IA550" s="18"/>
      <c r="IB550" s="18"/>
      <c r="IC550" s="18"/>
      <c r="ID550" s="18"/>
      <c r="IE550" s="18"/>
      <c r="IF550" s="18"/>
      <c r="IG550" s="18"/>
      <c r="IH550" s="18"/>
      <c r="II550" s="18"/>
      <c r="IJ550" s="18"/>
      <c r="IK550" s="18"/>
      <c r="IL550" s="18"/>
      <c r="IM550" s="18"/>
      <c r="IN550" s="18"/>
      <c r="IO550" s="18"/>
      <c r="IP550" s="18"/>
      <c r="IQ550" s="18"/>
      <c r="IR550" s="18"/>
      <c r="IS550" s="18"/>
      <c r="IT550" s="18"/>
      <c r="IU550" s="18"/>
      <c r="IV550" s="18"/>
      <c r="IW550" s="18"/>
      <c r="IX550" s="18"/>
      <c r="IY550" s="18"/>
      <c r="IZ550" s="18"/>
      <c r="JA550" s="18"/>
      <c r="JB550" s="18"/>
      <c r="JC550" s="18"/>
      <c r="JD550" s="18"/>
      <c r="JE550" s="18"/>
      <c r="JF550" s="18"/>
    </row>
    <row r="551" spans="36:266" x14ac:dyDescent="0.3">
      <c r="AJ551" s="24"/>
      <c r="AK551" s="24"/>
      <c r="AL551" s="20"/>
      <c r="AM551" s="23"/>
      <c r="AN551" s="18"/>
      <c r="AO551" s="24"/>
      <c r="AU551" s="19"/>
      <c r="AV551" s="19"/>
      <c r="AW551" s="71"/>
      <c r="AX551" s="71"/>
      <c r="AY551" s="71"/>
      <c r="BB551" s="25"/>
      <c r="BC551" s="21"/>
      <c r="BG551" s="18"/>
      <c r="BN551" s="22"/>
      <c r="BO551" s="22"/>
      <c r="BP551" s="22"/>
      <c r="BQ551" s="22"/>
      <c r="BR551" s="15"/>
      <c r="CF551" s="15"/>
      <c r="CL551" s="22"/>
      <c r="CM551" s="15"/>
      <c r="CR551" s="22"/>
      <c r="CT551" s="15"/>
      <c r="CW551" s="22"/>
      <c r="DA551" s="15"/>
      <c r="DH551" s="15"/>
      <c r="DJ551" s="22"/>
      <c r="DO551" s="15"/>
      <c r="DV551" s="15"/>
      <c r="EC551" s="15"/>
      <c r="EJ551" s="15"/>
      <c r="EQ551" s="15"/>
      <c r="EX551" s="15"/>
      <c r="FE551" s="15"/>
      <c r="FL551" s="15"/>
      <c r="FS551" s="15"/>
      <c r="FZ551" s="15"/>
      <c r="GG551" s="15"/>
      <c r="GN551" s="15"/>
      <c r="GP551" s="22"/>
      <c r="GQ551" s="22"/>
      <c r="GR551" s="22"/>
      <c r="GS551" s="22"/>
      <c r="GT551" s="22"/>
      <c r="GU551" s="15"/>
      <c r="GV551" s="22"/>
      <c r="GW551" s="22"/>
      <c r="GX551" s="22"/>
      <c r="GY551" s="18"/>
      <c r="GZ551" s="18"/>
      <c r="HA551" s="18"/>
      <c r="HB551" s="18"/>
      <c r="HC551" s="18"/>
      <c r="HD551" s="18"/>
      <c r="HE551" s="18"/>
      <c r="HF551" s="18"/>
      <c r="HG551" s="18"/>
      <c r="HH551" s="18"/>
      <c r="HI551" s="18"/>
      <c r="HJ551" s="18"/>
      <c r="HK551" s="18"/>
      <c r="HL551" s="18"/>
      <c r="HM551" s="18"/>
      <c r="HN551" s="18"/>
      <c r="HO551" s="18"/>
      <c r="HP551" s="18"/>
      <c r="HQ551" s="18"/>
      <c r="HR551" s="18"/>
      <c r="HS551" s="18"/>
      <c r="HT551" s="18"/>
      <c r="HU551" s="18"/>
      <c r="HV551" s="18"/>
      <c r="HW551" s="18"/>
      <c r="HX551" s="18"/>
      <c r="HY551" s="18"/>
      <c r="HZ551" s="18"/>
      <c r="IA551" s="18"/>
      <c r="IB551" s="18"/>
      <c r="IC551" s="18"/>
      <c r="ID551" s="18"/>
      <c r="IE551" s="18"/>
      <c r="IF551" s="18"/>
      <c r="IG551" s="18"/>
      <c r="IH551" s="18"/>
      <c r="II551" s="18"/>
      <c r="IJ551" s="18"/>
      <c r="IK551" s="18"/>
      <c r="IL551" s="18"/>
      <c r="IM551" s="18"/>
      <c r="IN551" s="18"/>
      <c r="IO551" s="18"/>
      <c r="IP551" s="18"/>
      <c r="IQ551" s="18"/>
      <c r="IR551" s="18"/>
      <c r="IS551" s="18"/>
      <c r="IT551" s="18"/>
      <c r="IU551" s="18"/>
      <c r="IV551" s="18"/>
      <c r="IW551" s="18"/>
      <c r="IX551" s="18"/>
      <c r="IY551" s="18"/>
      <c r="IZ551" s="18"/>
      <c r="JA551" s="18"/>
      <c r="JB551" s="18"/>
      <c r="JC551" s="18"/>
      <c r="JD551" s="18"/>
      <c r="JE551" s="18"/>
      <c r="JF551" s="18"/>
    </row>
    <row r="552" spans="36:266" x14ac:dyDescent="0.3">
      <c r="AJ552" s="24"/>
      <c r="AK552" s="24"/>
      <c r="AL552" s="20"/>
      <c r="AM552" s="23"/>
      <c r="AN552" s="18"/>
      <c r="AO552" s="24"/>
      <c r="AU552" s="19"/>
      <c r="AV552" s="19"/>
      <c r="AW552" s="71"/>
      <c r="AX552" s="71"/>
      <c r="AY552" s="71"/>
      <c r="BB552" s="25"/>
      <c r="BC552" s="21"/>
      <c r="BG552" s="18"/>
      <c r="BN552" s="22"/>
      <c r="BO552" s="22"/>
      <c r="BP552" s="22"/>
      <c r="BQ552" s="22"/>
      <c r="BR552" s="15"/>
      <c r="CF552" s="15"/>
      <c r="CL552" s="22"/>
      <c r="CM552" s="15"/>
      <c r="CR552" s="22"/>
      <c r="CT552" s="15"/>
      <c r="CW552" s="22"/>
      <c r="DA552" s="15"/>
      <c r="DH552" s="15"/>
      <c r="DJ552" s="22"/>
      <c r="DO552" s="15"/>
      <c r="DV552" s="15"/>
      <c r="EC552" s="15"/>
      <c r="EJ552" s="15"/>
      <c r="EQ552" s="15"/>
      <c r="EX552" s="15"/>
      <c r="FE552" s="15"/>
      <c r="FL552" s="15"/>
      <c r="FS552" s="15"/>
      <c r="FZ552" s="15"/>
      <c r="GG552" s="15"/>
      <c r="GN552" s="15"/>
      <c r="GP552" s="22"/>
      <c r="GQ552" s="22"/>
      <c r="GR552" s="22"/>
      <c r="GS552" s="22"/>
      <c r="GT552" s="22"/>
      <c r="GU552" s="15"/>
      <c r="GV552" s="22"/>
      <c r="GW552" s="22"/>
      <c r="GX552" s="22"/>
      <c r="GY552" s="18"/>
      <c r="GZ552" s="18"/>
      <c r="HA552" s="18"/>
      <c r="HB552" s="18"/>
      <c r="HC552" s="18"/>
      <c r="HD552" s="18"/>
      <c r="HE552" s="18"/>
      <c r="HF552" s="18"/>
      <c r="HG552" s="18"/>
      <c r="HH552" s="18"/>
      <c r="HI552" s="18"/>
      <c r="HJ552" s="18"/>
      <c r="HK552" s="18"/>
      <c r="HL552" s="18"/>
      <c r="HM552" s="18"/>
      <c r="HN552" s="18"/>
      <c r="HO552" s="18"/>
      <c r="HP552" s="18"/>
      <c r="HQ552" s="18"/>
      <c r="HR552" s="18"/>
      <c r="HS552" s="18"/>
      <c r="HT552" s="18"/>
      <c r="HU552" s="18"/>
      <c r="HV552" s="18"/>
      <c r="HW552" s="18"/>
      <c r="HX552" s="18"/>
      <c r="HY552" s="18"/>
      <c r="HZ552" s="18"/>
      <c r="IA552" s="18"/>
      <c r="IB552" s="18"/>
      <c r="IC552" s="18"/>
      <c r="ID552" s="18"/>
      <c r="IE552" s="18"/>
      <c r="IF552" s="18"/>
      <c r="IG552" s="18"/>
      <c r="IH552" s="18"/>
      <c r="II552" s="18"/>
      <c r="IJ552" s="18"/>
      <c r="IK552" s="18"/>
      <c r="IL552" s="18"/>
      <c r="IM552" s="18"/>
      <c r="IN552" s="18"/>
      <c r="IO552" s="18"/>
      <c r="IP552" s="18"/>
      <c r="IQ552" s="18"/>
      <c r="IR552" s="18"/>
      <c r="IS552" s="18"/>
      <c r="IT552" s="18"/>
      <c r="IU552" s="18"/>
      <c r="IV552" s="18"/>
      <c r="IW552" s="18"/>
      <c r="IX552" s="18"/>
      <c r="IY552" s="18"/>
      <c r="IZ552" s="18"/>
      <c r="JA552" s="18"/>
      <c r="JB552" s="18"/>
      <c r="JC552" s="18"/>
      <c r="JD552" s="18"/>
      <c r="JE552" s="18"/>
      <c r="JF552" s="18"/>
    </row>
    <row r="553" spans="36:266" x14ac:dyDescent="0.3">
      <c r="AJ553" s="24"/>
      <c r="AK553" s="24"/>
      <c r="AL553" s="20"/>
      <c r="AM553" s="23"/>
      <c r="AN553" s="18"/>
      <c r="AO553" s="24"/>
      <c r="AU553" s="19"/>
      <c r="AV553" s="19"/>
      <c r="AW553" s="71"/>
      <c r="AX553" s="71"/>
      <c r="AY553" s="71"/>
      <c r="BB553" s="25"/>
      <c r="BC553" s="21"/>
      <c r="BG553" s="18"/>
      <c r="BN553" s="22"/>
      <c r="BO553" s="22"/>
      <c r="BP553" s="22"/>
      <c r="BQ553" s="22"/>
      <c r="BR553" s="15"/>
      <c r="CF553" s="15"/>
      <c r="CL553" s="22"/>
      <c r="CM553" s="15"/>
      <c r="CR553" s="22"/>
      <c r="CT553" s="15"/>
      <c r="CW553" s="22"/>
      <c r="DA553" s="15"/>
      <c r="DH553" s="15"/>
      <c r="DJ553" s="22"/>
      <c r="DO553" s="15"/>
      <c r="DV553" s="15"/>
      <c r="EC553" s="15"/>
      <c r="EJ553" s="15"/>
      <c r="EQ553" s="15"/>
      <c r="EX553" s="15"/>
      <c r="FE553" s="15"/>
      <c r="FL553" s="15"/>
      <c r="FS553" s="15"/>
      <c r="FZ553" s="15"/>
      <c r="GG553" s="15"/>
      <c r="GN553" s="15"/>
      <c r="GP553" s="22"/>
      <c r="GQ553" s="22"/>
      <c r="GR553" s="22"/>
      <c r="GS553" s="22"/>
      <c r="GT553" s="22"/>
      <c r="GU553" s="15"/>
      <c r="GV553" s="22"/>
      <c r="GW553" s="22"/>
      <c r="GX553" s="22"/>
      <c r="GY553" s="18"/>
      <c r="GZ553" s="18"/>
      <c r="HA553" s="18"/>
      <c r="HB553" s="18"/>
      <c r="HC553" s="18"/>
      <c r="HD553" s="18"/>
      <c r="HE553" s="18"/>
      <c r="HF553" s="18"/>
      <c r="HG553" s="18"/>
      <c r="HH553" s="18"/>
      <c r="HI553" s="18"/>
      <c r="HJ553" s="18"/>
      <c r="HK553" s="18"/>
      <c r="HL553" s="18"/>
      <c r="HM553" s="18"/>
      <c r="HN553" s="18"/>
      <c r="HO553" s="18"/>
      <c r="HP553" s="18"/>
      <c r="HQ553" s="18"/>
      <c r="HR553" s="18"/>
      <c r="HS553" s="18"/>
      <c r="HT553" s="18"/>
      <c r="HU553" s="18"/>
      <c r="HV553" s="18"/>
      <c r="HW553" s="18"/>
      <c r="HX553" s="18"/>
      <c r="HY553" s="18"/>
      <c r="HZ553" s="18"/>
      <c r="IA553" s="18"/>
      <c r="IB553" s="18"/>
      <c r="IC553" s="18"/>
      <c r="ID553" s="18"/>
      <c r="IE553" s="18"/>
      <c r="IF553" s="18"/>
      <c r="IG553" s="18"/>
      <c r="IH553" s="18"/>
      <c r="II553" s="18"/>
      <c r="IJ553" s="18"/>
      <c r="IK553" s="18"/>
      <c r="IL553" s="18"/>
      <c r="IM553" s="18"/>
      <c r="IN553" s="18"/>
      <c r="IO553" s="18"/>
      <c r="IP553" s="18"/>
      <c r="IQ553" s="18"/>
      <c r="IR553" s="18"/>
      <c r="IS553" s="18"/>
      <c r="IT553" s="18"/>
      <c r="IU553" s="18"/>
      <c r="IV553" s="18"/>
      <c r="IW553" s="18"/>
      <c r="IX553" s="18"/>
      <c r="IY553" s="18"/>
      <c r="IZ553" s="18"/>
      <c r="JA553" s="18"/>
      <c r="JB553" s="18"/>
      <c r="JC553" s="18"/>
      <c r="JD553" s="18"/>
      <c r="JE553" s="18"/>
      <c r="JF553" s="18"/>
    </row>
    <row r="554" spans="36:266" x14ac:dyDescent="0.3">
      <c r="AJ554" s="24"/>
      <c r="AK554" s="24"/>
      <c r="AL554" s="20"/>
      <c r="AM554" s="23"/>
      <c r="AN554" s="18"/>
      <c r="AO554" s="24"/>
      <c r="AU554" s="19"/>
      <c r="AV554" s="19"/>
      <c r="AW554" s="71"/>
      <c r="AX554" s="71"/>
      <c r="AY554" s="71"/>
      <c r="BB554" s="25"/>
      <c r="BC554" s="21"/>
      <c r="BG554" s="18"/>
      <c r="BN554" s="22"/>
      <c r="BO554" s="22"/>
      <c r="BP554" s="22"/>
      <c r="BQ554" s="22"/>
      <c r="BR554" s="15"/>
      <c r="CF554" s="15"/>
      <c r="CL554" s="22"/>
      <c r="CM554" s="15"/>
      <c r="CR554" s="22"/>
      <c r="CT554" s="15"/>
      <c r="CW554" s="22"/>
      <c r="DA554" s="15"/>
      <c r="DH554" s="15"/>
      <c r="DJ554" s="22"/>
      <c r="DO554" s="15"/>
      <c r="DV554" s="15"/>
      <c r="EC554" s="15"/>
      <c r="EJ554" s="15"/>
      <c r="EQ554" s="15"/>
      <c r="EX554" s="15"/>
      <c r="FE554" s="15"/>
      <c r="FL554" s="15"/>
      <c r="FS554" s="15"/>
      <c r="FZ554" s="15"/>
      <c r="GG554" s="15"/>
      <c r="GN554" s="15"/>
      <c r="GP554" s="22"/>
      <c r="GQ554" s="22"/>
      <c r="GR554" s="22"/>
      <c r="GS554" s="22"/>
      <c r="GT554" s="22"/>
      <c r="GU554" s="15"/>
      <c r="GV554" s="22"/>
      <c r="GW554" s="22"/>
      <c r="GX554" s="22"/>
      <c r="GY554" s="18"/>
      <c r="GZ554" s="18"/>
      <c r="HA554" s="18"/>
      <c r="HB554" s="18"/>
      <c r="HC554" s="18"/>
      <c r="HD554" s="18"/>
      <c r="HE554" s="18"/>
      <c r="HF554" s="18"/>
      <c r="HG554" s="18"/>
      <c r="HH554" s="18"/>
      <c r="HI554" s="18"/>
      <c r="HJ554" s="18"/>
      <c r="HK554" s="18"/>
      <c r="HL554" s="18"/>
      <c r="HM554" s="18"/>
      <c r="HN554" s="18"/>
      <c r="HO554" s="18"/>
      <c r="HP554" s="18"/>
      <c r="HQ554" s="18"/>
      <c r="HR554" s="18"/>
      <c r="HS554" s="18"/>
      <c r="HT554" s="18"/>
      <c r="HU554" s="18"/>
      <c r="HV554" s="18"/>
      <c r="HW554" s="18"/>
      <c r="HX554" s="18"/>
      <c r="HY554" s="18"/>
      <c r="HZ554" s="18"/>
      <c r="IA554" s="18"/>
      <c r="IB554" s="18"/>
      <c r="IC554" s="18"/>
      <c r="ID554" s="18"/>
      <c r="IE554" s="18"/>
      <c r="IF554" s="18"/>
      <c r="IG554" s="18"/>
      <c r="IH554" s="18"/>
      <c r="II554" s="18"/>
      <c r="IJ554" s="18"/>
      <c r="IK554" s="18"/>
      <c r="IL554" s="18"/>
      <c r="IM554" s="18"/>
      <c r="IN554" s="18"/>
      <c r="IO554" s="18"/>
      <c r="IP554" s="18"/>
      <c r="IQ554" s="18"/>
      <c r="IR554" s="18"/>
      <c r="IS554" s="18"/>
      <c r="IT554" s="18"/>
      <c r="IU554" s="18"/>
      <c r="IV554" s="18"/>
      <c r="IW554" s="18"/>
      <c r="IX554" s="18"/>
      <c r="IY554" s="18"/>
      <c r="IZ554" s="18"/>
      <c r="JA554" s="18"/>
      <c r="JB554" s="18"/>
      <c r="JC554" s="18"/>
      <c r="JD554" s="18"/>
      <c r="JE554" s="18"/>
      <c r="JF554" s="18"/>
    </row>
    <row r="555" spans="36:266" x14ac:dyDescent="0.3">
      <c r="AJ555" s="24"/>
      <c r="AK555" s="24"/>
      <c r="AL555" s="20"/>
      <c r="AM555" s="23"/>
      <c r="AN555" s="18"/>
      <c r="AO555" s="24"/>
      <c r="AU555" s="19"/>
      <c r="AV555" s="19"/>
      <c r="AW555" s="71"/>
      <c r="AX555" s="71"/>
      <c r="AY555" s="71"/>
      <c r="BB555" s="25"/>
      <c r="BC555" s="21"/>
      <c r="BG555" s="18"/>
      <c r="BN555" s="22"/>
      <c r="BO555" s="22"/>
      <c r="BP555" s="22"/>
      <c r="BQ555" s="22"/>
      <c r="BR555" s="15"/>
      <c r="CF555" s="15"/>
      <c r="CL555" s="22"/>
      <c r="CM555" s="15"/>
      <c r="CR555" s="22"/>
      <c r="CT555" s="15"/>
      <c r="CW555" s="22"/>
      <c r="DA555" s="15"/>
      <c r="DH555" s="15"/>
      <c r="DJ555" s="22"/>
      <c r="DO555" s="15"/>
      <c r="DV555" s="15"/>
      <c r="EC555" s="15"/>
      <c r="EJ555" s="15"/>
      <c r="EQ555" s="15"/>
      <c r="EX555" s="15"/>
      <c r="FE555" s="15"/>
      <c r="FL555" s="15"/>
      <c r="FS555" s="15"/>
      <c r="FZ555" s="15"/>
      <c r="GG555" s="15"/>
      <c r="GN555" s="15"/>
      <c r="GP555" s="22"/>
      <c r="GQ555" s="22"/>
      <c r="GR555" s="22"/>
      <c r="GS555" s="22"/>
      <c r="GT555" s="22"/>
      <c r="GU555" s="15"/>
      <c r="GV555" s="22"/>
      <c r="GW555" s="22"/>
      <c r="GX555" s="22"/>
      <c r="GY555" s="18"/>
      <c r="GZ555" s="18"/>
      <c r="HA555" s="18"/>
      <c r="HB555" s="18"/>
      <c r="HC555" s="18"/>
      <c r="HD555" s="18"/>
      <c r="HE555" s="18"/>
      <c r="HF555" s="18"/>
      <c r="HG555" s="18"/>
      <c r="HH555" s="18"/>
      <c r="HI555" s="18"/>
      <c r="HJ555" s="18"/>
      <c r="HK555" s="18"/>
      <c r="HL555" s="18"/>
      <c r="HM555" s="18"/>
      <c r="HN555" s="18"/>
      <c r="HO555" s="18"/>
      <c r="HP555" s="18"/>
      <c r="HQ555" s="18"/>
      <c r="HR555" s="18"/>
      <c r="HS555" s="18"/>
      <c r="HT555" s="18"/>
      <c r="HU555" s="18"/>
      <c r="HV555" s="18"/>
      <c r="HW555" s="18"/>
      <c r="HX555" s="18"/>
      <c r="HY555" s="18"/>
      <c r="HZ555" s="18"/>
      <c r="IA555" s="18"/>
      <c r="IB555" s="18"/>
      <c r="IC555" s="18"/>
      <c r="ID555" s="18"/>
      <c r="IE555" s="18"/>
      <c r="IF555" s="18"/>
      <c r="IG555" s="18"/>
      <c r="IH555" s="18"/>
      <c r="II555" s="18"/>
      <c r="IJ555" s="18"/>
      <c r="IK555" s="18"/>
      <c r="IL555" s="18"/>
      <c r="IM555" s="18"/>
      <c r="IN555" s="18"/>
      <c r="IO555" s="18"/>
      <c r="IP555" s="18"/>
      <c r="IQ555" s="18"/>
      <c r="IR555" s="18"/>
      <c r="IS555" s="18"/>
      <c r="IT555" s="18"/>
      <c r="IU555" s="18"/>
      <c r="IV555" s="18"/>
      <c r="IW555" s="18"/>
      <c r="IX555" s="18"/>
      <c r="IY555" s="18"/>
      <c r="IZ555" s="18"/>
      <c r="JA555" s="18"/>
      <c r="JB555" s="18"/>
      <c r="JC555" s="18"/>
      <c r="JD555" s="18"/>
      <c r="JE555" s="18"/>
      <c r="JF555" s="18"/>
    </row>
    <row r="556" spans="36:266" x14ac:dyDescent="0.3">
      <c r="AJ556" s="24"/>
      <c r="AK556" s="24"/>
      <c r="AL556" s="20"/>
      <c r="AM556" s="23"/>
      <c r="AN556" s="18"/>
      <c r="AO556" s="24"/>
      <c r="AU556" s="19"/>
      <c r="AV556" s="19"/>
      <c r="AW556" s="71"/>
      <c r="AX556" s="71"/>
      <c r="AY556" s="71"/>
      <c r="BB556" s="25"/>
      <c r="BC556" s="21"/>
      <c r="BG556" s="18"/>
      <c r="BN556" s="22"/>
      <c r="BO556" s="22"/>
      <c r="BP556" s="22"/>
      <c r="BQ556" s="22"/>
      <c r="BR556" s="15"/>
      <c r="CF556" s="15"/>
      <c r="CL556" s="22"/>
      <c r="CM556" s="15"/>
      <c r="CR556" s="22"/>
      <c r="CT556" s="15"/>
      <c r="CW556" s="22"/>
      <c r="DA556" s="15"/>
      <c r="DH556" s="15"/>
      <c r="DJ556" s="22"/>
      <c r="DO556" s="15"/>
      <c r="DV556" s="15"/>
      <c r="EC556" s="15"/>
      <c r="EJ556" s="15"/>
      <c r="EQ556" s="15"/>
      <c r="EX556" s="15"/>
      <c r="FE556" s="15"/>
      <c r="FL556" s="15"/>
      <c r="FS556" s="15"/>
      <c r="FZ556" s="15"/>
      <c r="GG556" s="15"/>
      <c r="GN556" s="15"/>
      <c r="GP556" s="22"/>
      <c r="GQ556" s="22"/>
      <c r="GR556" s="22"/>
      <c r="GS556" s="22"/>
      <c r="GT556" s="22"/>
      <c r="GU556" s="15"/>
      <c r="GV556" s="22"/>
      <c r="GW556" s="22"/>
      <c r="GX556" s="22"/>
      <c r="GY556" s="18"/>
      <c r="GZ556" s="18"/>
      <c r="HA556" s="18"/>
      <c r="HB556" s="18"/>
      <c r="HC556" s="18"/>
      <c r="HD556" s="18"/>
      <c r="HE556" s="18"/>
      <c r="HF556" s="18"/>
      <c r="HG556" s="18"/>
      <c r="HH556" s="18"/>
      <c r="HI556" s="18"/>
      <c r="HJ556" s="18"/>
      <c r="HK556" s="18"/>
      <c r="HL556" s="18"/>
      <c r="HM556" s="18"/>
      <c r="HN556" s="18"/>
      <c r="HO556" s="18"/>
      <c r="HP556" s="18"/>
      <c r="HQ556" s="18"/>
      <c r="HR556" s="18"/>
      <c r="HS556" s="18"/>
      <c r="HT556" s="18"/>
      <c r="HU556" s="18"/>
      <c r="HV556" s="18"/>
      <c r="HW556" s="18"/>
      <c r="HX556" s="18"/>
      <c r="HY556" s="18"/>
      <c r="HZ556" s="18"/>
      <c r="IA556" s="18"/>
      <c r="IB556" s="18"/>
      <c r="IC556" s="18"/>
      <c r="ID556" s="18"/>
      <c r="IE556" s="18"/>
      <c r="IF556" s="18"/>
      <c r="IG556" s="18"/>
      <c r="IH556" s="18"/>
      <c r="II556" s="18"/>
      <c r="IJ556" s="18"/>
      <c r="IK556" s="18"/>
      <c r="IL556" s="18"/>
      <c r="IM556" s="18"/>
      <c r="IN556" s="18"/>
      <c r="IO556" s="18"/>
      <c r="IP556" s="18"/>
      <c r="IQ556" s="18"/>
      <c r="IR556" s="18"/>
      <c r="IS556" s="18"/>
      <c r="IT556" s="18"/>
      <c r="IU556" s="18"/>
      <c r="IV556" s="18"/>
      <c r="IW556" s="18"/>
      <c r="IX556" s="18"/>
      <c r="IY556" s="18"/>
      <c r="IZ556" s="18"/>
      <c r="JA556" s="18"/>
      <c r="JB556" s="18"/>
      <c r="JC556" s="18"/>
      <c r="JD556" s="18"/>
      <c r="JE556" s="18"/>
      <c r="JF556" s="18"/>
    </row>
    <row r="557" spans="36:266" x14ac:dyDescent="0.3">
      <c r="AJ557" s="24"/>
      <c r="AK557" s="24"/>
      <c r="AL557" s="20"/>
      <c r="AM557" s="23"/>
      <c r="AN557" s="18"/>
      <c r="AO557" s="24"/>
      <c r="AU557" s="19"/>
      <c r="AV557" s="19"/>
      <c r="AW557" s="71"/>
      <c r="AX557" s="71"/>
      <c r="AY557" s="71"/>
      <c r="BB557" s="25"/>
      <c r="BC557" s="21"/>
      <c r="BG557" s="18"/>
      <c r="BN557" s="22"/>
      <c r="BO557" s="22"/>
      <c r="BP557" s="22"/>
      <c r="BQ557" s="22"/>
      <c r="BR557" s="15"/>
      <c r="CF557" s="15"/>
      <c r="CL557" s="22"/>
      <c r="CM557" s="15"/>
      <c r="CR557" s="22"/>
      <c r="CT557" s="15"/>
      <c r="CW557" s="22"/>
      <c r="DA557" s="15"/>
      <c r="DH557" s="15"/>
      <c r="DJ557" s="22"/>
      <c r="DO557" s="15"/>
      <c r="DV557" s="15"/>
      <c r="EC557" s="15"/>
      <c r="EJ557" s="15"/>
      <c r="EQ557" s="15"/>
      <c r="EX557" s="15"/>
      <c r="FE557" s="15"/>
      <c r="FL557" s="15"/>
      <c r="FS557" s="15"/>
      <c r="FZ557" s="15"/>
      <c r="GG557" s="15"/>
      <c r="GN557" s="15"/>
      <c r="GP557" s="22"/>
      <c r="GQ557" s="22"/>
      <c r="GR557" s="22"/>
      <c r="GS557" s="22"/>
      <c r="GT557" s="22"/>
      <c r="GU557" s="15"/>
      <c r="GV557" s="22"/>
      <c r="GW557" s="22"/>
      <c r="GX557" s="22"/>
      <c r="GY557" s="18"/>
      <c r="GZ557" s="18"/>
      <c r="HA557" s="18"/>
      <c r="HB557" s="18"/>
      <c r="HC557" s="18"/>
      <c r="HD557" s="18"/>
      <c r="HE557" s="18"/>
      <c r="HF557" s="18"/>
      <c r="HG557" s="18"/>
      <c r="HH557" s="18"/>
      <c r="HI557" s="18"/>
      <c r="HJ557" s="18"/>
      <c r="HK557" s="18"/>
      <c r="HL557" s="18"/>
      <c r="HM557" s="18"/>
      <c r="HN557" s="18"/>
      <c r="HO557" s="18"/>
      <c r="HP557" s="18"/>
      <c r="HQ557" s="18"/>
      <c r="HR557" s="18"/>
      <c r="HS557" s="18"/>
      <c r="HT557" s="18"/>
      <c r="HU557" s="18"/>
      <c r="HV557" s="18"/>
      <c r="HW557" s="18"/>
      <c r="HX557" s="18"/>
      <c r="HY557" s="18"/>
      <c r="HZ557" s="18"/>
      <c r="IA557" s="18"/>
      <c r="IB557" s="18"/>
      <c r="IC557" s="18"/>
      <c r="ID557" s="18"/>
      <c r="IE557" s="18"/>
      <c r="IF557" s="18"/>
      <c r="IG557" s="18"/>
      <c r="IH557" s="18"/>
      <c r="II557" s="18"/>
      <c r="IJ557" s="18"/>
      <c r="IK557" s="18"/>
      <c r="IL557" s="18"/>
      <c r="IM557" s="18"/>
      <c r="IN557" s="18"/>
      <c r="IO557" s="18"/>
      <c r="IP557" s="18"/>
      <c r="IQ557" s="18"/>
      <c r="IR557" s="18"/>
      <c r="IS557" s="18"/>
      <c r="IT557" s="18"/>
      <c r="IU557" s="18"/>
      <c r="IV557" s="18"/>
      <c r="IW557" s="18"/>
      <c r="IX557" s="18"/>
      <c r="IY557" s="18"/>
      <c r="IZ557" s="18"/>
      <c r="JA557" s="18"/>
      <c r="JB557" s="18"/>
      <c r="JC557" s="18"/>
      <c r="JD557" s="18"/>
      <c r="JE557" s="18"/>
      <c r="JF557" s="18"/>
    </row>
    <row r="558" spans="36:266" x14ac:dyDescent="0.3">
      <c r="AJ558" s="24"/>
      <c r="AK558" s="24"/>
      <c r="AL558" s="20"/>
      <c r="AM558" s="23"/>
      <c r="AN558" s="18"/>
      <c r="AO558" s="24"/>
      <c r="AU558" s="19"/>
      <c r="AV558" s="19"/>
      <c r="AW558" s="71"/>
      <c r="AX558" s="71"/>
      <c r="AY558" s="71"/>
      <c r="BB558" s="25"/>
      <c r="BC558" s="21"/>
      <c r="BG558" s="18"/>
      <c r="BN558" s="22"/>
      <c r="BO558" s="22"/>
      <c r="BP558" s="22"/>
      <c r="BQ558" s="22"/>
      <c r="BR558" s="15"/>
      <c r="CF558" s="15"/>
      <c r="CL558" s="22"/>
      <c r="CM558" s="15"/>
      <c r="CR558" s="22"/>
      <c r="CT558" s="15"/>
      <c r="CW558" s="22"/>
      <c r="DA558" s="15"/>
      <c r="DH558" s="15"/>
      <c r="DJ558" s="22"/>
      <c r="DO558" s="15"/>
      <c r="DV558" s="15"/>
      <c r="EC558" s="15"/>
      <c r="EJ558" s="15"/>
      <c r="EQ558" s="15"/>
      <c r="EX558" s="15"/>
      <c r="FE558" s="15"/>
      <c r="FL558" s="15"/>
      <c r="FS558" s="15"/>
      <c r="FZ558" s="15"/>
      <c r="GG558" s="15"/>
      <c r="GN558" s="15"/>
      <c r="GP558" s="22"/>
      <c r="GQ558" s="22"/>
      <c r="GR558" s="22"/>
      <c r="GS558" s="22"/>
      <c r="GT558" s="22"/>
      <c r="GU558" s="15"/>
      <c r="GV558" s="22"/>
      <c r="GW558" s="22"/>
      <c r="GX558" s="22"/>
      <c r="GY558" s="18"/>
      <c r="GZ558" s="18"/>
      <c r="HA558" s="18"/>
      <c r="HB558" s="18"/>
      <c r="HC558" s="18"/>
      <c r="HD558" s="18"/>
      <c r="HE558" s="18"/>
      <c r="HF558" s="18"/>
      <c r="HG558" s="18"/>
      <c r="HH558" s="18"/>
      <c r="HI558" s="18"/>
      <c r="HJ558" s="18"/>
      <c r="HK558" s="18"/>
      <c r="HL558" s="18"/>
      <c r="HM558" s="18"/>
      <c r="HN558" s="18"/>
      <c r="HO558" s="18"/>
      <c r="HP558" s="18"/>
      <c r="HQ558" s="18"/>
      <c r="HR558" s="18"/>
      <c r="HS558" s="18"/>
      <c r="HT558" s="18"/>
      <c r="HU558" s="18"/>
      <c r="HV558" s="18"/>
      <c r="HW558" s="18"/>
      <c r="HX558" s="18"/>
      <c r="HY558" s="18"/>
      <c r="HZ558" s="18"/>
      <c r="IA558" s="18"/>
      <c r="IB558" s="18"/>
      <c r="IC558" s="18"/>
      <c r="ID558" s="18"/>
      <c r="IE558" s="18"/>
      <c r="IF558" s="18"/>
      <c r="IG558" s="18"/>
      <c r="IH558" s="18"/>
      <c r="II558" s="18"/>
      <c r="IJ558" s="18"/>
      <c r="IK558" s="18"/>
      <c r="IL558" s="18"/>
      <c r="IM558" s="18"/>
      <c r="IN558" s="18"/>
      <c r="IO558" s="18"/>
      <c r="IP558" s="18"/>
      <c r="IQ558" s="18"/>
      <c r="IR558" s="18"/>
      <c r="IS558" s="18"/>
      <c r="IT558" s="18"/>
      <c r="IU558" s="18"/>
      <c r="IV558" s="18"/>
      <c r="IW558" s="18"/>
      <c r="IX558" s="18"/>
      <c r="IY558" s="18"/>
      <c r="IZ558" s="18"/>
      <c r="JA558" s="18"/>
      <c r="JB558" s="18"/>
      <c r="JC558" s="18"/>
      <c r="JD558" s="18"/>
      <c r="JE558" s="18"/>
      <c r="JF558" s="18"/>
    </row>
    <row r="559" spans="36:266" x14ac:dyDescent="0.3">
      <c r="AJ559" s="24"/>
      <c r="AK559" s="24"/>
      <c r="AL559" s="20"/>
      <c r="AM559" s="23"/>
      <c r="AN559" s="18"/>
      <c r="AO559" s="24"/>
      <c r="AU559" s="19"/>
      <c r="AV559" s="19"/>
      <c r="AW559" s="71"/>
      <c r="AX559" s="71"/>
      <c r="AY559" s="71"/>
      <c r="BB559" s="25"/>
      <c r="BC559" s="21"/>
      <c r="BG559" s="18"/>
      <c r="BN559" s="22"/>
      <c r="BO559" s="22"/>
      <c r="BP559" s="22"/>
      <c r="BQ559" s="22"/>
      <c r="BR559" s="15"/>
      <c r="CF559" s="15"/>
      <c r="CL559" s="22"/>
      <c r="CM559" s="15"/>
      <c r="CR559" s="22"/>
      <c r="CT559" s="15"/>
      <c r="CW559" s="22"/>
      <c r="DA559" s="15"/>
      <c r="DH559" s="15"/>
      <c r="DJ559" s="22"/>
      <c r="DO559" s="15"/>
      <c r="DV559" s="15"/>
      <c r="EC559" s="15"/>
      <c r="EJ559" s="15"/>
      <c r="EQ559" s="15"/>
      <c r="EX559" s="15"/>
      <c r="FE559" s="15"/>
      <c r="FL559" s="15"/>
      <c r="FS559" s="15"/>
      <c r="FZ559" s="15"/>
      <c r="GG559" s="15"/>
      <c r="GN559" s="15"/>
      <c r="GP559" s="22"/>
      <c r="GQ559" s="22"/>
      <c r="GR559" s="22"/>
      <c r="GS559" s="22"/>
      <c r="GT559" s="22"/>
      <c r="GU559" s="15"/>
      <c r="GV559" s="22"/>
      <c r="GW559" s="22"/>
      <c r="GX559" s="22"/>
      <c r="GY559" s="18"/>
      <c r="GZ559" s="18"/>
      <c r="HA559" s="18"/>
      <c r="HB559" s="18"/>
      <c r="HC559" s="18"/>
      <c r="HD559" s="18"/>
      <c r="HE559" s="18"/>
      <c r="HF559" s="18"/>
      <c r="HG559" s="18"/>
      <c r="HH559" s="18"/>
      <c r="HI559" s="18"/>
      <c r="HJ559" s="18"/>
      <c r="HK559" s="18"/>
      <c r="HL559" s="18"/>
      <c r="HM559" s="18"/>
      <c r="HN559" s="18"/>
      <c r="HO559" s="18"/>
      <c r="HP559" s="18"/>
      <c r="HQ559" s="18"/>
      <c r="HR559" s="18"/>
      <c r="HS559" s="18"/>
      <c r="HT559" s="18"/>
      <c r="HU559" s="18"/>
      <c r="HV559" s="18"/>
      <c r="HW559" s="18"/>
      <c r="HX559" s="18"/>
      <c r="HY559" s="18"/>
      <c r="HZ559" s="18"/>
      <c r="IA559" s="18"/>
      <c r="IB559" s="18"/>
      <c r="IC559" s="18"/>
      <c r="ID559" s="18"/>
      <c r="IE559" s="18"/>
      <c r="IF559" s="18"/>
      <c r="IG559" s="18"/>
      <c r="IH559" s="18"/>
      <c r="II559" s="18"/>
      <c r="IJ559" s="18"/>
      <c r="IK559" s="18"/>
      <c r="IL559" s="18"/>
      <c r="IM559" s="18"/>
      <c r="IN559" s="18"/>
      <c r="IO559" s="18"/>
      <c r="IP559" s="18"/>
      <c r="IQ559" s="18"/>
      <c r="IR559" s="18"/>
      <c r="IS559" s="18"/>
      <c r="IT559" s="18"/>
      <c r="IU559" s="18"/>
      <c r="IV559" s="18"/>
      <c r="IW559" s="18"/>
      <c r="IX559" s="18"/>
      <c r="IY559" s="18"/>
      <c r="IZ559" s="18"/>
      <c r="JA559" s="18"/>
      <c r="JB559" s="18"/>
      <c r="JC559" s="18"/>
      <c r="JD559" s="18"/>
      <c r="JE559" s="18"/>
      <c r="JF559" s="18"/>
    </row>
    <row r="560" spans="36:266" x14ac:dyDescent="0.3">
      <c r="AJ560" s="24"/>
      <c r="AK560" s="24"/>
      <c r="AL560" s="20"/>
      <c r="AM560" s="23"/>
      <c r="AN560" s="18"/>
      <c r="AO560" s="24"/>
      <c r="AU560" s="19"/>
      <c r="AV560" s="19"/>
      <c r="AW560" s="71"/>
      <c r="AX560" s="71"/>
      <c r="AY560" s="71"/>
      <c r="BB560" s="25"/>
      <c r="BC560" s="21"/>
      <c r="BG560" s="18"/>
      <c r="BN560" s="22"/>
      <c r="BO560" s="22"/>
      <c r="BP560" s="22"/>
      <c r="BQ560" s="22"/>
      <c r="BR560" s="15"/>
      <c r="CF560" s="15"/>
      <c r="CL560" s="22"/>
      <c r="CM560" s="15"/>
      <c r="CR560" s="22"/>
      <c r="CT560" s="15"/>
      <c r="CW560" s="22"/>
      <c r="DA560" s="15"/>
      <c r="DH560" s="15"/>
      <c r="DJ560" s="22"/>
      <c r="DO560" s="15"/>
      <c r="DV560" s="15"/>
      <c r="EC560" s="15"/>
      <c r="EJ560" s="15"/>
      <c r="EQ560" s="15"/>
      <c r="EX560" s="15"/>
      <c r="FE560" s="15"/>
      <c r="FL560" s="15"/>
      <c r="FS560" s="15"/>
      <c r="FZ560" s="15"/>
      <c r="GG560" s="15"/>
      <c r="GN560" s="15"/>
      <c r="GP560" s="22"/>
      <c r="GQ560" s="22"/>
      <c r="GR560" s="22"/>
      <c r="GS560" s="22"/>
      <c r="GT560" s="22"/>
      <c r="GU560" s="15"/>
      <c r="GV560" s="22"/>
      <c r="GW560" s="22"/>
      <c r="GX560" s="22"/>
      <c r="GY560" s="18"/>
      <c r="GZ560" s="18"/>
      <c r="HA560" s="18"/>
      <c r="HB560" s="18"/>
      <c r="HC560" s="18"/>
      <c r="HD560" s="18"/>
      <c r="HE560" s="18"/>
      <c r="HF560" s="18"/>
      <c r="HG560" s="18"/>
      <c r="HH560" s="18"/>
      <c r="HI560" s="18"/>
      <c r="HJ560" s="18"/>
      <c r="HK560" s="18"/>
      <c r="HL560" s="18"/>
      <c r="HM560" s="18"/>
      <c r="HN560" s="18"/>
      <c r="HO560" s="18"/>
      <c r="HP560" s="18"/>
      <c r="HQ560" s="18"/>
      <c r="HR560" s="18"/>
      <c r="HS560" s="18"/>
      <c r="HT560" s="18"/>
      <c r="HU560" s="18"/>
      <c r="HV560" s="18"/>
      <c r="HW560" s="18"/>
      <c r="HX560" s="18"/>
      <c r="HY560" s="18"/>
      <c r="HZ560" s="18"/>
      <c r="IA560" s="18"/>
      <c r="IB560" s="18"/>
      <c r="IC560" s="18"/>
      <c r="ID560" s="18"/>
      <c r="IE560" s="18"/>
      <c r="IF560" s="18"/>
      <c r="IG560" s="18"/>
      <c r="IH560" s="18"/>
      <c r="II560" s="18"/>
      <c r="IJ560" s="18"/>
      <c r="IK560" s="18"/>
      <c r="IL560" s="18"/>
      <c r="IM560" s="18"/>
      <c r="IN560" s="18"/>
      <c r="IO560" s="18"/>
      <c r="IP560" s="18"/>
      <c r="IQ560" s="18"/>
      <c r="IR560" s="18"/>
      <c r="IS560" s="18"/>
      <c r="IT560" s="18"/>
      <c r="IU560" s="18"/>
      <c r="IV560" s="18"/>
      <c r="IW560" s="18"/>
      <c r="IX560" s="18"/>
      <c r="IY560" s="18"/>
      <c r="IZ560" s="18"/>
      <c r="JA560" s="18"/>
      <c r="JB560" s="18"/>
      <c r="JC560" s="18"/>
      <c r="JD560" s="18"/>
      <c r="JE560" s="18"/>
      <c r="JF560" s="18"/>
    </row>
    <row r="561" spans="36:266" x14ac:dyDescent="0.3">
      <c r="AJ561" s="24"/>
      <c r="AK561" s="24"/>
      <c r="AL561" s="20"/>
      <c r="AM561" s="23"/>
      <c r="AN561" s="18"/>
      <c r="AO561" s="24"/>
      <c r="AU561" s="19"/>
      <c r="AV561" s="19"/>
      <c r="AW561" s="71"/>
      <c r="AX561" s="71"/>
      <c r="AY561" s="71"/>
      <c r="BB561" s="25"/>
      <c r="BC561" s="21"/>
      <c r="BG561" s="18"/>
      <c r="BN561" s="22"/>
      <c r="BO561" s="22"/>
      <c r="BP561" s="22"/>
      <c r="BQ561" s="22"/>
      <c r="BR561" s="15"/>
      <c r="CF561" s="15"/>
      <c r="CL561" s="22"/>
      <c r="CM561" s="15"/>
      <c r="CR561" s="22"/>
      <c r="CT561" s="15"/>
      <c r="CW561" s="22"/>
      <c r="DA561" s="15"/>
      <c r="DH561" s="15"/>
      <c r="DJ561" s="22"/>
      <c r="DO561" s="15"/>
      <c r="DV561" s="15"/>
      <c r="EC561" s="15"/>
      <c r="EJ561" s="15"/>
      <c r="EQ561" s="15"/>
      <c r="EX561" s="15"/>
      <c r="FE561" s="15"/>
      <c r="FL561" s="15"/>
      <c r="FS561" s="15"/>
      <c r="FZ561" s="15"/>
      <c r="GG561" s="15"/>
      <c r="GN561" s="15"/>
      <c r="GP561" s="22"/>
      <c r="GQ561" s="22"/>
      <c r="GR561" s="22"/>
      <c r="GS561" s="22"/>
      <c r="GT561" s="22"/>
      <c r="GU561" s="15"/>
      <c r="GV561" s="22"/>
      <c r="GW561" s="22"/>
      <c r="GX561" s="22"/>
      <c r="GY561" s="18"/>
      <c r="GZ561" s="18"/>
      <c r="HA561" s="18"/>
      <c r="HB561" s="18"/>
      <c r="HC561" s="18"/>
      <c r="HD561" s="18"/>
      <c r="HE561" s="18"/>
      <c r="HF561" s="18"/>
      <c r="HG561" s="18"/>
      <c r="HH561" s="18"/>
      <c r="HI561" s="18"/>
      <c r="HJ561" s="18"/>
      <c r="HK561" s="18"/>
      <c r="HL561" s="18"/>
      <c r="HM561" s="18"/>
      <c r="HN561" s="18"/>
      <c r="HO561" s="18"/>
      <c r="HP561" s="18"/>
      <c r="HQ561" s="18"/>
      <c r="HR561" s="18"/>
      <c r="HS561" s="18"/>
      <c r="HT561" s="18"/>
      <c r="HU561" s="18"/>
      <c r="HV561" s="18"/>
      <c r="HW561" s="18"/>
      <c r="HX561" s="18"/>
      <c r="HY561" s="18"/>
      <c r="HZ561" s="18"/>
      <c r="IA561" s="18"/>
      <c r="IB561" s="18"/>
      <c r="IC561" s="18"/>
      <c r="ID561" s="18"/>
      <c r="IE561" s="18"/>
      <c r="IF561" s="18"/>
      <c r="IG561" s="18"/>
      <c r="IH561" s="18"/>
      <c r="II561" s="18"/>
      <c r="IJ561" s="18"/>
      <c r="IK561" s="18"/>
      <c r="IL561" s="18"/>
      <c r="IM561" s="18"/>
      <c r="IN561" s="18"/>
      <c r="IO561" s="18"/>
      <c r="IP561" s="18"/>
      <c r="IQ561" s="18"/>
      <c r="IR561" s="18"/>
      <c r="IS561" s="18"/>
      <c r="IT561" s="18"/>
      <c r="IU561" s="18"/>
      <c r="IV561" s="18"/>
      <c r="IW561" s="18"/>
      <c r="IX561" s="18"/>
      <c r="IY561" s="18"/>
      <c r="IZ561" s="18"/>
      <c r="JA561" s="18"/>
      <c r="JB561" s="18"/>
      <c r="JC561" s="18"/>
      <c r="JD561" s="18"/>
      <c r="JE561" s="18"/>
      <c r="JF561" s="18"/>
    </row>
    <row r="562" spans="36:266" x14ac:dyDescent="0.3">
      <c r="AJ562" s="24"/>
      <c r="AK562" s="24"/>
      <c r="AL562" s="20"/>
      <c r="AM562" s="23"/>
      <c r="AN562" s="18"/>
      <c r="AO562" s="24"/>
      <c r="AU562" s="19"/>
      <c r="AV562" s="19"/>
      <c r="AW562" s="71"/>
      <c r="AX562" s="71"/>
      <c r="AY562" s="71"/>
      <c r="BB562" s="25"/>
      <c r="BC562" s="21"/>
      <c r="BG562" s="18"/>
      <c r="BN562" s="22"/>
      <c r="BO562" s="22"/>
      <c r="BP562" s="22"/>
      <c r="BQ562" s="22"/>
      <c r="BR562" s="15"/>
      <c r="CF562" s="15"/>
      <c r="CL562" s="22"/>
      <c r="CM562" s="15"/>
      <c r="CR562" s="22"/>
      <c r="CT562" s="15"/>
      <c r="CW562" s="22"/>
      <c r="DA562" s="15"/>
      <c r="DH562" s="15"/>
      <c r="DJ562" s="22"/>
      <c r="DO562" s="15"/>
      <c r="DV562" s="15"/>
      <c r="EC562" s="15"/>
      <c r="EJ562" s="15"/>
      <c r="EQ562" s="15"/>
      <c r="EX562" s="15"/>
      <c r="FE562" s="15"/>
      <c r="FL562" s="15"/>
      <c r="FS562" s="15"/>
      <c r="FZ562" s="15"/>
      <c r="GG562" s="15"/>
      <c r="GN562" s="15"/>
      <c r="GP562" s="22"/>
      <c r="GQ562" s="22"/>
      <c r="GR562" s="22"/>
      <c r="GS562" s="22"/>
      <c r="GT562" s="22"/>
      <c r="GU562" s="15"/>
      <c r="GV562" s="22"/>
      <c r="GW562" s="22"/>
      <c r="GX562" s="22"/>
      <c r="GY562" s="18"/>
      <c r="GZ562" s="18"/>
      <c r="HA562" s="18"/>
      <c r="HB562" s="18"/>
      <c r="HC562" s="18"/>
      <c r="HD562" s="18"/>
      <c r="HE562" s="18"/>
      <c r="HF562" s="18"/>
      <c r="HG562" s="18"/>
      <c r="HH562" s="18"/>
      <c r="HI562" s="18"/>
      <c r="HJ562" s="18"/>
      <c r="HK562" s="18"/>
      <c r="HL562" s="18"/>
      <c r="HM562" s="18"/>
      <c r="HN562" s="18"/>
      <c r="HO562" s="18"/>
      <c r="HP562" s="18"/>
      <c r="HQ562" s="18"/>
      <c r="HR562" s="18"/>
      <c r="HS562" s="18"/>
      <c r="HT562" s="18"/>
      <c r="HU562" s="18"/>
      <c r="HV562" s="18"/>
      <c r="HW562" s="18"/>
      <c r="HX562" s="18"/>
      <c r="HY562" s="18"/>
      <c r="HZ562" s="18"/>
      <c r="IA562" s="18"/>
      <c r="IB562" s="18"/>
      <c r="IC562" s="18"/>
      <c r="ID562" s="18"/>
      <c r="IE562" s="18"/>
      <c r="IF562" s="18"/>
      <c r="IG562" s="18"/>
      <c r="IH562" s="18"/>
      <c r="II562" s="18"/>
      <c r="IJ562" s="18"/>
      <c r="IK562" s="18"/>
      <c r="IL562" s="18"/>
      <c r="IM562" s="18"/>
      <c r="IN562" s="18"/>
      <c r="IO562" s="18"/>
      <c r="IP562" s="18"/>
      <c r="IQ562" s="18"/>
      <c r="IR562" s="18"/>
      <c r="IS562" s="18"/>
      <c r="IT562" s="18"/>
      <c r="IU562" s="18"/>
      <c r="IV562" s="18"/>
      <c r="IW562" s="18"/>
      <c r="IX562" s="18"/>
      <c r="IY562" s="18"/>
      <c r="IZ562" s="18"/>
      <c r="JA562" s="18"/>
      <c r="JB562" s="18"/>
      <c r="JC562" s="18"/>
      <c r="JD562" s="18"/>
      <c r="JE562" s="18"/>
      <c r="JF562" s="18"/>
    </row>
    <row r="563" spans="36:266" x14ac:dyDescent="0.3">
      <c r="AJ563" s="24"/>
      <c r="AK563" s="24"/>
      <c r="AL563" s="20"/>
      <c r="AM563" s="23"/>
      <c r="AN563" s="18"/>
      <c r="AO563" s="24"/>
      <c r="AU563" s="19"/>
      <c r="AV563" s="19"/>
      <c r="AW563" s="71"/>
      <c r="AX563" s="71"/>
      <c r="AY563" s="71"/>
      <c r="BB563" s="25"/>
      <c r="BC563" s="21"/>
      <c r="BG563" s="18"/>
      <c r="BN563" s="22"/>
      <c r="BO563" s="22"/>
      <c r="BP563" s="22"/>
      <c r="BQ563" s="22"/>
      <c r="BR563" s="15"/>
      <c r="CF563" s="15"/>
      <c r="CL563" s="22"/>
      <c r="CM563" s="15"/>
      <c r="CR563" s="22"/>
      <c r="CT563" s="15"/>
      <c r="CW563" s="22"/>
      <c r="DA563" s="15"/>
      <c r="DH563" s="15"/>
      <c r="DJ563" s="22"/>
      <c r="DO563" s="15"/>
      <c r="DV563" s="15"/>
      <c r="EC563" s="15"/>
      <c r="EJ563" s="15"/>
      <c r="EQ563" s="15"/>
      <c r="EX563" s="15"/>
      <c r="FE563" s="15"/>
      <c r="FL563" s="15"/>
      <c r="FS563" s="15"/>
      <c r="FZ563" s="15"/>
      <c r="GG563" s="15"/>
      <c r="GN563" s="15"/>
      <c r="GP563" s="22"/>
      <c r="GQ563" s="22"/>
      <c r="GR563" s="22"/>
      <c r="GS563" s="22"/>
      <c r="GT563" s="22"/>
      <c r="GU563" s="15"/>
      <c r="GV563" s="22"/>
      <c r="GW563" s="22"/>
      <c r="GX563" s="22"/>
      <c r="GY563" s="18"/>
      <c r="GZ563" s="18"/>
      <c r="HA563" s="18"/>
      <c r="HB563" s="18"/>
      <c r="HC563" s="18"/>
      <c r="HD563" s="18"/>
      <c r="HE563" s="18"/>
      <c r="HF563" s="18"/>
      <c r="HG563" s="18"/>
      <c r="HH563" s="18"/>
      <c r="HI563" s="18"/>
      <c r="HJ563" s="18"/>
      <c r="HK563" s="18"/>
      <c r="HL563" s="18"/>
      <c r="HM563" s="18"/>
      <c r="HN563" s="18"/>
      <c r="HO563" s="18"/>
      <c r="HP563" s="18"/>
      <c r="HQ563" s="18"/>
      <c r="HR563" s="18"/>
      <c r="HS563" s="18"/>
      <c r="HT563" s="18"/>
      <c r="HU563" s="18"/>
      <c r="HV563" s="18"/>
      <c r="HW563" s="18"/>
      <c r="HX563" s="18"/>
      <c r="HY563" s="18"/>
      <c r="HZ563" s="18"/>
      <c r="IA563" s="18"/>
      <c r="IB563" s="18"/>
      <c r="IC563" s="18"/>
      <c r="ID563" s="18"/>
      <c r="IE563" s="18"/>
      <c r="IF563" s="18"/>
      <c r="IG563" s="18"/>
      <c r="IH563" s="18"/>
      <c r="II563" s="18"/>
      <c r="IJ563" s="18"/>
      <c r="IK563" s="18"/>
      <c r="IL563" s="18"/>
      <c r="IM563" s="18"/>
      <c r="IN563" s="18"/>
      <c r="IO563" s="18"/>
      <c r="IP563" s="18"/>
      <c r="IQ563" s="18"/>
      <c r="IR563" s="18"/>
      <c r="IS563" s="18"/>
      <c r="IT563" s="18"/>
      <c r="IU563" s="18"/>
      <c r="IV563" s="18"/>
      <c r="IW563" s="18"/>
      <c r="IX563" s="18"/>
      <c r="IY563" s="18"/>
      <c r="IZ563" s="18"/>
      <c r="JA563" s="18"/>
      <c r="JB563" s="18"/>
      <c r="JC563" s="18"/>
      <c r="JD563" s="18"/>
      <c r="JE563" s="18"/>
      <c r="JF563" s="18"/>
    </row>
    <row r="564" spans="36:266" x14ac:dyDescent="0.3">
      <c r="AJ564" s="24"/>
      <c r="AK564" s="24"/>
      <c r="AL564" s="20"/>
      <c r="AM564" s="23"/>
      <c r="AN564" s="18"/>
      <c r="AO564" s="24"/>
      <c r="AU564" s="19"/>
      <c r="AV564" s="19"/>
      <c r="AW564" s="71"/>
      <c r="AX564" s="71"/>
      <c r="AY564" s="71"/>
      <c r="BB564" s="25"/>
      <c r="BC564" s="21"/>
      <c r="BG564" s="18"/>
      <c r="BN564" s="22"/>
      <c r="BO564" s="22"/>
      <c r="BP564" s="22"/>
      <c r="BQ564" s="22"/>
      <c r="BR564" s="15"/>
      <c r="CF564" s="15"/>
      <c r="CL564" s="22"/>
      <c r="CM564" s="15"/>
      <c r="CR564" s="22"/>
      <c r="CT564" s="15"/>
      <c r="CW564" s="22"/>
      <c r="DA564" s="15"/>
      <c r="DH564" s="15"/>
      <c r="DJ564" s="22"/>
      <c r="DO564" s="15"/>
      <c r="DV564" s="15"/>
      <c r="EC564" s="15"/>
      <c r="EJ564" s="15"/>
      <c r="EQ564" s="15"/>
      <c r="EX564" s="15"/>
      <c r="FE564" s="15"/>
      <c r="FL564" s="15"/>
      <c r="FS564" s="15"/>
      <c r="FZ564" s="15"/>
      <c r="GG564" s="15"/>
      <c r="GN564" s="15"/>
      <c r="GP564" s="22"/>
      <c r="GQ564" s="22"/>
      <c r="GR564" s="22"/>
      <c r="GS564" s="22"/>
      <c r="GT564" s="22"/>
      <c r="GU564" s="15"/>
      <c r="GV564" s="22"/>
      <c r="GW564" s="22"/>
      <c r="GX564" s="22"/>
      <c r="GY564" s="18"/>
      <c r="GZ564" s="18"/>
      <c r="HA564" s="18"/>
      <c r="HB564" s="18"/>
      <c r="HC564" s="18"/>
      <c r="HD564" s="18"/>
      <c r="HE564" s="18"/>
      <c r="HF564" s="18"/>
      <c r="HG564" s="18"/>
      <c r="HH564" s="18"/>
      <c r="HI564" s="18"/>
      <c r="HJ564" s="18"/>
      <c r="HK564" s="18"/>
      <c r="HL564" s="18"/>
      <c r="HM564" s="18"/>
      <c r="HN564" s="18"/>
      <c r="HO564" s="18"/>
      <c r="HP564" s="18"/>
      <c r="HQ564" s="18"/>
      <c r="HR564" s="18"/>
      <c r="HS564" s="18"/>
      <c r="HT564" s="18"/>
      <c r="HU564" s="18"/>
      <c r="HV564" s="18"/>
      <c r="HW564" s="18"/>
      <c r="HX564" s="18"/>
      <c r="HY564" s="18"/>
      <c r="HZ564" s="18"/>
      <c r="IA564" s="18"/>
      <c r="IB564" s="18"/>
      <c r="IC564" s="18"/>
      <c r="ID564" s="18"/>
      <c r="IE564" s="18"/>
      <c r="IF564" s="18"/>
      <c r="IG564" s="18"/>
      <c r="IH564" s="18"/>
      <c r="II564" s="18"/>
      <c r="IJ564" s="18"/>
      <c r="IK564" s="18"/>
      <c r="IL564" s="18"/>
      <c r="IM564" s="18"/>
      <c r="IN564" s="18"/>
      <c r="IO564" s="18"/>
      <c r="IP564" s="18"/>
      <c r="IQ564" s="18"/>
      <c r="IR564" s="18"/>
      <c r="IS564" s="18"/>
      <c r="IT564" s="18"/>
      <c r="IU564" s="18"/>
      <c r="IV564" s="18"/>
      <c r="IW564" s="18"/>
      <c r="IX564" s="18"/>
      <c r="IY564" s="18"/>
      <c r="IZ564" s="18"/>
      <c r="JA564" s="18"/>
      <c r="JB564" s="18"/>
      <c r="JC564" s="18"/>
      <c r="JD564" s="18"/>
      <c r="JE564" s="18"/>
      <c r="JF564" s="18"/>
    </row>
    <row r="565" spans="36:266" x14ac:dyDescent="0.3">
      <c r="AJ565" s="24"/>
      <c r="AK565" s="24"/>
      <c r="AL565" s="20"/>
      <c r="AM565" s="23"/>
      <c r="AN565" s="18"/>
      <c r="AO565" s="24"/>
      <c r="AU565" s="19"/>
      <c r="AV565" s="19"/>
      <c r="AW565" s="71"/>
      <c r="AX565" s="71"/>
      <c r="AY565" s="71"/>
      <c r="BB565" s="25"/>
      <c r="BC565" s="21"/>
      <c r="BG565" s="18"/>
      <c r="BN565" s="22"/>
      <c r="BO565" s="22"/>
      <c r="BP565" s="22"/>
      <c r="BQ565" s="22"/>
      <c r="BR565" s="15"/>
      <c r="CF565" s="15"/>
      <c r="CL565" s="22"/>
      <c r="CM565" s="15"/>
      <c r="CR565" s="22"/>
      <c r="CT565" s="15"/>
      <c r="CW565" s="22"/>
      <c r="DA565" s="15"/>
      <c r="DH565" s="15"/>
      <c r="DJ565" s="22"/>
      <c r="DO565" s="15"/>
      <c r="DV565" s="15"/>
      <c r="EC565" s="15"/>
      <c r="EJ565" s="15"/>
      <c r="EQ565" s="15"/>
      <c r="EX565" s="15"/>
      <c r="FE565" s="15"/>
      <c r="FL565" s="15"/>
      <c r="FS565" s="15"/>
      <c r="FZ565" s="15"/>
      <c r="GG565" s="15"/>
      <c r="GN565" s="15"/>
      <c r="GP565" s="22"/>
      <c r="GQ565" s="22"/>
      <c r="GR565" s="22"/>
      <c r="GS565" s="22"/>
      <c r="GT565" s="22"/>
      <c r="GU565" s="15"/>
      <c r="GV565" s="22"/>
      <c r="GW565" s="22"/>
      <c r="GX565" s="22"/>
      <c r="GY565" s="18"/>
      <c r="GZ565" s="18"/>
      <c r="HA565" s="18"/>
      <c r="HB565" s="18"/>
      <c r="HC565" s="18"/>
      <c r="HD565" s="18"/>
      <c r="HE565" s="18"/>
      <c r="HF565" s="18"/>
      <c r="HG565" s="18"/>
      <c r="HH565" s="18"/>
      <c r="HI565" s="18"/>
      <c r="HJ565" s="18"/>
      <c r="HK565" s="18"/>
      <c r="HL565" s="18"/>
      <c r="HM565" s="18"/>
      <c r="HN565" s="18"/>
      <c r="HO565" s="18"/>
      <c r="HP565" s="18"/>
      <c r="HQ565" s="18"/>
      <c r="HR565" s="18"/>
      <c r="HS565" s="18"/>
      <c r="HT565" s="18"/>
      <c r="HU565" s="18"/>
      <c r="HV565" s="18"/>
      <c r="HW565" s="18"/>
      <c r="HX565" s="18"/>
      <c r="HY565" s="18"/>
      <c r="HZ565" s="18"/>
      <c r="IA565" s="18"/>
      <c r="IB565" s="18"/>
      <c r="IC565" s="18"/>
      <c r="ID565" s="18"/>
      <c r="IE565" s="18"/>
      <c r="IF565" s="18"/>
      <c r="IG565" s="18"/>
      <c r="IH565" s="18"/>
      <c r="II565" s="18"/>
      <c r="IJ565" s="18"/>
      <c r="IK565" s="18"/>
      <c r="IL565" s="18"/>
      <c r="IM565" s="18"/>
      <c r="IN565" s="18"/>
      <c r="IO565" s="18"/>
      <c r="IP565" s="18"/>
      <c r="IQ565" s="18"/>
      <c r="IR565" s="18"/>
      <c r="IS565" s="18"/>
      <c r="IT565" s="18"/>
      <c r="IU565" s="18"/>
      <c r="IV565" s="18"/>
      <c r="IW565" s="18"/>
      <c r="IX565" s="18"/>
      <c r="IY565" s="18"/>
      <c r="IZ565" s="18"/>
      <c r="JA565" s="18"/>
      <c r="JB565" s="18"/>
      <c r="JC565" s="18"/>
      <c r="JD565" s="18"/>
      <c r="JE565" s="18"/>
      <c r="JF565" s="18"/>
    </row>
    <row r="566" spans="36:266" x14ac:dyDescent="0.3">
      <c r="AJ566" s="24"/>
      <c r="AK566" s="24"/>
      <c r="AL566" s="20"/>
      <c r="AM566" s="23"/>
      <c r="AN566" s="18"/>
      <c r="AO566" s="24"/>
      <c r="AU566" s="19"/>
      <c r="AV566" s="19"/>
      <c r="AW566" s="71"/>
      <c r="AX566" s="71"/>
      <c r="AY566" s="71"/>
      <c r="BB566" s="25"/>
      <c r="BC566" s="21"/>
      <c r="BG566" s="18"/>
      <c r="BN566" s="22"/>
      <c r="BO566" s="22"/>
      <c r="BP566" s="22"/>
      <c r="BQ566" s="22"/>
      <c r="BR566" s="15"/>
      <c r="CF566" s="15"/>
      <c r="CL566" s="22"/>
      <c r="CM566" s="15"/>
      <c r="CR566" s="22"/>
      <c r="CT566" s="15"/>
      <c r="CW566" s="22"/>
      <c r="DA566" s="15"/>
      <c r="DH566" s="15"/>
      <c r="DJ566" s="22"/>
      <c r="DO566" s="15"/>
      <c r="DV566" s="15"/>
      <c r="EC566" s="15"/>
      <c r="EJ566" s="15"/>
      <c r="EQ566" s="15"/>
      <c r="EX566" s="15"/>
      <c r="FE566" s="15"/>
      <c r="FL566" s="15"/>
      <c r="FS566" s="15"/>
      <c r="FZ566" s="15"/>
      <c r="GG566" s="15"/>
      <c r="GN566" s="15"/>
      <c r="GP566" s="22"/>
      <c r="GQ566" s="22"/>
      <c r="GR566" s="22"/>
      <c r="GS566" s="22"/>
      <c r="GT566" s="22"/>
      <c r="GU566" s="15"/>
      <c r="GV566" s="22"/>
      <c r="GW566" s="22"/>
      <c r="GX566" s="22"/>
      <c r="GY566" s="18"/>
      <c r="GZ566" s="18"/>
      <c r="HA566" s="18"/>
      <c r="HB566" s="18"/>
      <c r="HC566" s="18"/>
      <c r="HD566" s="18"/>
      <c r="HE566" s="18"/>
      <c r="HF566" s="18"/>
      <c r="HG566" s="18"/>
      <c r="HH566" s="18"/>
      <c r="HI566" s="18"/>
      <c r="HJ566" s="18"/>
      <c r="HK566" s="18"/>
      <c r="HL566" s="18"/>
      <c r="HM566" s="18"/>
      <c r="HN566" s="18"/>
      <c r="HO566" s="18"/>
      <c r="HP566" s="18"/>
      <c r="HQ566" s="18"/>
      <c r="HR566" s="18"/>
      <c r="HS566" s="18"/>
      <c r="HT566" s="18"/>
      <c r="HU566" s="18"/>
      <c r="HV566" s="18"/>
      <c r="HW566" s="18"/>
      <c r="HX566" s="18"/>
      <c r="HY566" s="18"/>
      <c r="HZ566" s="18"/>
      <c r="IA566" s="18"/>
      <c r="IB566" s="18"/>
      <c r="IC566" s="18"/>
      <c r="ID566" s="18"/>
      <c r="IE566" s="18"/>
      <c r="IF566" s="18"/>
      <c r="IG566" s="18"/>
      <c r="IH566" s="18"/>
      <c r="II566" s="18"/>
      <c r="IJ566" s="18"/>
      <c r="IK566" s="18"/>
      <c r="IL566" s="18"/>
      <c r="IM566" s="18"/>
      <c r="IN566" s="18"/>
      <c r="IO566" s="18"/>
      <c r="IP566" s="18"/>
      <c r="IQ566" s="18"/>
      <c r="IR566" s="18"/>
      <c r="IS566" s="18"/>
      <c r="IT566" s="18"/>
      <c r="IU566" s="18"/>
      <c r="IV566" s="18"/>
      <c r="IW566" s="18"/>
      <c r="IX566" s="18"/>
      <c r="IY566" s="18"/>
      <c r="IZ566" s="18"/>
      <c r="JA566" s="18"/>
      <c r="JB566" s="18"/>
      <c r="JC566" s="18"/>
      <c r="JD566" s="18"/>
      <c r="JE566" s="18"/>
      <c r="JF566" s="18"/>
    </row>
    <row r="567" spans="36:266" x14ac:dyDescent="0.3">
      <c r="AJ567" s="24"/>
      <c r="AK567" s="24"/>
      <c r="AL567" s="20"/>
      <c r="AM567" s="23"/>
      <c r="AN567" s="18"/>
      <c r="AO567" s="24"/>
      <c r="AU567" s="19"/>
      <c r="AV567" s="19"/>
      <c r="AW567" s="71"/>
      <c r="AX567" s="71"/>
      <c r="AY567" s="71"/>
      <c r="BB567" s="25"/>
      <c r="BC567" s="21"/>
      <c r="BG567" s="18"/>
      <c r="BN567" s="22"/>
      <c r="BO567" s="22"/>
      <c r="BP567" s="22"/>
      <c r="BQ567" s="22"/>
      <c r="BR567" s="15"/>
      <c r="CF567" s="15"/>
      <c r="CL567" s="22"/>
      <c r="CM567" s="15"/>
      <c r="CR567" s="22"/>
      <c r="CT567" s="15"/>
      <c r="CW567" s="22"/>
      <c r="DA567" s="15"/>
      <c r="DH567" s="15"/>
      <c r="DJ567" s="22"/>
      <c r="DO567" s="15"/>
      <c r="DV567" s="15"/>
      <c r="EC567" s="15"/>
      <c r="EJ567" s="15"/>
      <c r="EQ567" s="15"/>
      <c r="EX567" s="15"/>
      <c r="FE567" s="15"/>
      <c r="FL567" s="15"/>
      <c r="FS567" s="15"/>
      <c r="FZ567" s="15"/>
      <c r="GG567" s="15"/>
      <c r="GN567" s="15"/>
      <c r="GP567" s="22"/>
      <c r="GQ567" s="22"/>
      <c r="GR567" s="22"/>
      <c r="GS567" s="22"/>
      <c r="GT567" s="22"/>
      <c r="GU567" s="15"/>
      <c r="GV567" s="22"/>
      <c r="GW567" s="22"/>
      <c r="GX567" s="22"/>
      <c r="GY567" s="18"/>
      <c r="GZ567" s="18"/>
      <c r="HA567" s="18"/>
      <c r="HB567" s="18"/>
      <c r="HC567" s="18"/>
      <c r="HD567" s="18"/>
      <c r="HE567" s="18"/>
      <c r="HF567" s="18"/>
      <c r="HG567" s="18"/>
      <c r="HH567" s="18"/>
      <c r="HI567" s="18"/>
      <c r="HJ567" s="18"/>
      <c r="HK567" s="18"/>
      <c r="HL567" s="18"/>
      <c r="HM567" s="18"/>
      <c r="HN567" s="18"/>
      <c r="HO567" s="18"/>
      <c r="HP567" s="18"/>
      <c r="HQ567" s="18"/>
      <c r="HR567" s="18"/>
      <c r="HS567" s="18"/>
      <c r="HT567" s="18"/>
      <c r="HU567" s="18"/>
      <c r="HV567" s="18"/>
      <c r="HW567" s="18"/>
      <c r="HX567" s="18"/>
      <c r="HY567" s="18"/>
      <c r="HZ567" s="18"/>
      <c r="IA567" s="18"/>
      <c r="IB567" s="18"/>
      <c r="IC567" s="18"/>
      <c r="ID567" s="18"/>
      <c r="IE567" s="18"/>
      <c r="IF567" s="18"/>
      <c r="IG567" s="18"/>
      <c r="IH567" s="18"/>
      <c r="II567" s="18"/>
      <c r="IJ567" s="18"/>
      <c r="IK567" s="18"/>
      <c r="IL567" s="18"/>
      <c r="IM567" s="18"/>
      <c r="IN567" s="18"/>
      <c r="IO567" s="18"/>
      <c r="IP567" s="18"/>
      <c r="IQ567" s="18"/>
      <c r="IR567" s="18"/>
      <c r="IS567" s="18"/>
      <c r="IT567" s="18"/>
      <c r="IU567" s="18"/>
      <c r="IV567" s="18"/>
      <c r="IW567" s="18"/>
      <c r="IX567" s="18"/>
      <c r="IY567" s="18"/>
      <c r="IZ567" s="18"/>
      <c r="JA567" s="18"/>
      <c r="JB567" s="18"/>
      <c r="JC567" s="18"/>
      <c r="JD567" s="18"/>
      <c r="JE567" s="18"/>
      <c r="JF567" s="18"/>
    </row>
    <row r="568" spans="36:266" x14ac:dyDescent="0.3">
      <c r="AJ568" s="24"/>
      <c r="AK568" s="24"/>
      <c r="AL568" s="20"/>
      <c r="AM568" s="23"/>
      <c r="AN568" s="18"/>
      <c r="AO568" s="24"/>
      <c r="AU568" s="19"/>
      <c r="AV568" s="19"/>
      <c r="AW568" s="71"/>
      <c r="AX568" s="71"/>
      <c r="AY568" s="71"/>
      <c r="BB568" s="25"/>
      <c r="BC568" s="21"/>
      <c r="BG568" s="18"/>
      <c r="BN568" s="22"/>
      <c r="BO568" s="22"/>
      <c r="BP568" s="22"/>
      <c r="BQ568" s="22"/>
      <c r="BR568" s="15"/>
      <c r="CF568" s="15"/>
      <c r="CL568" s="22"/>
      <c r="CM568" s="15"/>
      <c r="CR568" s="22"/>
      <c r="CT568" s="15"/>
      <c r="CW568" s="22"/>
      <c r="DA568" s="15"/>
      <c r="DH568" s="15"/>
      <c r="DJ568" s="22"/>
      <c r="DO568" s="15"/>
      <c r="DV568" s="15"/>
      <c r="EC568" s="15"/>
      <c r="EJ568" s="15"/>
      <c r="EQ568" s="15"/>
      <c r="EX568" s="15"/>
      <c r="FE568" s="15"/>
      <c r="FL568" s="15"/>
      <c r="FS568" s="15"/>
      <c r="FZ568" s="15"/>
      <c r="GG568" s="15"/>
      <c r="GN568" s="15"/>
      <c r="GP568" s="22"/>
      <c r="GQ568" s="22"/>
      <c r="GR568" s="22"/>
      <c r="GS568" s="22"/>
      <c r="GT568" s="22"/>
      <c r="GU568" s="15"/>
      <c r="GV568" s="22"/>
      <c r="GW568" s="22"/>
      <c r="GX568" s="22"/>
      <c r="GY568" s="18"/>
      <c r="GZ568" s="18"/>
      <c r="HA568" s="18"/>
      <c r="HB568" s="18"/>
      <c r="HC568" s="18"/>
      <c r="HD568" s="18"/>
      <c r="HE568" s="18"/>
      <c r="HF568" s="18"/>
      <c r="HG568" s="18"/>
      <c r="HH568" s="18"/>
      <c r="HI568" s="18"/>
      <c r="HJ568" s="18"/>
      <c r="HK568" s="18"/>
      <c r="HL568" s="18"/>
      <c r="HM568" s="18"/>
      <c r="HN568" s="18"/>
      <c r="HO568" s="18"/>
      <c r="HP568" s="18"/>
      <c r="HQ568" s="18"/>
      <c r="HR568" s="18"/>
      <c r="HS568" s="18"/>
      <c r="HT568" s="18"/>
      <c r="HU568" s="18"/>
      <c r="HV568" s="18"/>
      <c r="HW568" s="18"/>
      <c r="HX568" s="18"/>
      <c r="HY568" s="18"/>
      <c r="HZ568" s="18"/>
      <c r="IA568" s="18"/>
      <c r="IB568" s="18"/>
      <c r="IC568" s="18"/>
      <c r="ID568" s="18"/>
      <c r="IE568" s="18"/>
      <c r="IF568" s="18"/>
      <c r="IG568" s="18"/>
      <c r="IH568" s="18"/>
      <c r="II568" s="18"/>
      <c r="IJ568" s="18"/>
      <c r="IK568" s="18"/>
      <c r="IL568" s="18"/>
      <c r="IM568" s="18"/>
      <c r="IN568" s="18"/>
      <c r="IO568" s="18"/>
      <c r="IP568" s="18"/>
      <c r="IQ568" s="18"/>
      <c r="IR568" s="18"/>
      <c r="IS568" s="18"/>
      <c r="IT568" s="18"/>
      <c r="IU568" s="18"/>
      <c r="IV568" s="18"/>
      <c r="IW568" s="18"/>
      <c r="IX568" s="18"/>
      <c r="IY568" s="18"/>
      <c r="IZ568" s="18"/>
      <c r="JA568" s="18"/>
      <c r="JB568" s="18"/>
      <c r="JC568" s="18"/>
      <c r="JD568" s="18"/>
      <c r="JE568" s="18"/>
      <c r="JF568" s="18"/>
    </row>
    <row r="569" spans="36:266" x14ac:dyDescent="0.3">
      <c r="AJ569" s="24"/>
      <c r="AK569" s="24"/>
      <c r="AL569" s="20"/>
      <c r="AM569" s="23"/>
      <c r="AN569" s="18"/>
      <c r="AO569" s="24"/>
      <c r="AU569" s="19"/>
      <c r="AV569" s="19"/>
      <c r="AW569" s="71"/>
      <c r="AX569" s="71"/>
      <c r="AY569" s="71"/>
      <c r="BB569" s="25"/>
      <c r="BC569" s="21"/>
      <c r="BG569" s="18"/>
      <c r="BN569" s="22"/>
      <c r="BO569" s="22"/>
      <c r="BP569" s="22"/>
      <c r="BQ569" s="22"/>
      <c r="BR569" s="15"/>
      <c r="CF569" s="15"/>
      <c r="CL569" s="22"/>
      <c r="CM569" s="15"/>
      <c r="CR569" s="22"/>
      <c r="CT569" s="15"/>
      <c r="CW569" s="22"/>
      <c r="DA569" s="15"/>
      <c r="DH569" s="15"/>
      <c r="DJ569" s="22"/>
      <c r="DO569" s="15"/>
      <c r="DV569" s="15"/>
      <c r="EC569" s="15"/>
      <c r="EJ569" s="15"/>
      <c r="EQ569" s="15"/>
      <c r="EX569" s="15"/>
      <c r="FE569" s="15"/>
      <c r="FL569" s="15"/>
      <c r="FS569" s="15"/>
      <c r="FZ569" s="15"/>
      <c r="GG569" s="15"/>
      <c r="GN569" s="15"/>
      <c r="GP569" s="22"/>
      <c r="GQ569" s="22"/>
      <c r="GR569" s="22"/>
      <c r="GS569" s="22"/>
      <c r="GT569" s="22"/>
      <c r="GU569" s="15"/>
      <c r="GV569" s="22"/>
      <c r="GW569" s="22"/>
      <c r="GX569" s="22"/>
      <c r="GY569" s="18"/>
      <c r="GZ569" s="18"/>
      <c r="HA569" s="18"/>
      <c r="HB569" s="18"/>
      <c r="HC569" s="18"/>
      <c r="HD569" s="18"/>
      <c r="HE569" s="18"/>
      <c r="HF569" s="18"/>
      <c r="HG569" s="18"/>
      <c r="HH569" s="18"/>
      <c r="HI569" s="18"/>
      <c r="HJ569" s="18"/>
      <c r="HK569" s="18"/>
      <c r="HL569" s="18"/>
      <c r="HM569" s="18"/>
      <c r="HN569" s="18"/>
      <c r="HO569" s="18"/>
      <c r="HP569" s="18"/>
      <c r="HQ569" s="18"/>
      <c r="HR569" s="18"/>
      <c r="HS569" s="18"/>
      <c r="HT569" s="18"/>
      <c r="HU569" s="18"/>
      <c r="HV569" s="18"/>
      <c r="HW569" s="18"/>
      <c r="HX569" s="18"/>
      <c r="HY569" s="18"/>
      <c r="HZ569" s="18"/>
      <c r="IA569" s="18"/>
      <c r="IB569" s="18"/>
      <c r="IC569" s="18"/>
      <c r="ID569" s="18"/>
      <c r="IE569" s="18"/>
      <c r="IF569" s="18"/>
      <c r="IG569" s="18"/>
      <c r="IH569" s="18"/>
      <c r="II569" s="18"/>
      <c r="IJ569" s="18"/>
      <c r="IK569" s="18"/>
      <c r="IL569" s="18"/>
      <c r="IM569" s="18"/>
      <c r="IN569" s="18"/>
      <c r="IO569" s="18"/>
      <c r="IP569" s="18"/>
      <c r="IQ569" s="18"/>
      <c r="IR569" s="18"/>
      <c r="IS569" s="18"/>
      <c r="IT569" s="18"/>
      <c r="IU569" s="18"/>
      <c r="IV569" s="18"/>
      <c r="IW569" s="18"/>
      <c r="IX569" s="18"/>
      <c r="IY569" s="18"/>
      <c r="IZ569" s="18"/>
      <c r="JA569" s="18"/>
      <c r="JB569" s="18"/>
      <c r="JC569" s="18"/>
      <c r="JD569" s="18"/>
      <c r="JE569" s="18"/>
      <c r="JF569" s="18"/>
    </row>
    <row r="570" spans="36:266" x14ac:dyDescent="0.3">
      <c r="AJ570" s="24"/>
      <c r="AK570" s="24"/>
      <c r="AL570" s="20"/>
      <c r="AM570" s="23"/>
      <c r="AN570" s="18"/>
      <c r="AO570" s="24"/>
      <c r="AU570" s="19"/>
      <c r="AV570" s="19"/>
      <c r="AW570" s="71"/>
      <c r="AX570" s="71"/>
      <c r="AY570" s="71"/>
      <c r="BB570" s="25"/>
      <c r="BC570" s="21"/>
      <c r="BG570" s="18"/>
      <c r="BN570" s="22"/>
      <c r="BO570" s="22"/>
      <c r="BP570" s="22"/>
      <c r="BQ570" s="22"/>
      <c r="BR570" s="15"/>
      <c r="CF570" s="15"/>
      <c r="CL570" s="22"/>
      <c r="CM570" s="15"/>
      <c r="CR570" s="22"/>
      <c r="CT570" s="15"/>
      <c r="CW570" s="22"/>
      <c r="DA570" s="15"/>
      <c r="DH570" s="15"/>
      <c r="DJ570" s="22"/>
      <c r="DO570" s="15"/>
      <c r="DV570" s="15"/>
      <c r="EC570" s="15"/>
      <c r="EJ570" s="15"/>
      <c r="EQ570" s="15"/>
      <c r="EX570" s="15"/>
      <c r="FE570" s="15"/>
      <c r="FL570" s="15"/>
      <c r="FS570" s="15"/>
      <c r="FZ570" s="15"/>
      <c r="GG570" s="15"/>
      <c r="GN570" s="15"/>
      <c r="GP570" s="22"/>
      <c r="GQ570" s="22"/>
      <c r="GR570" s="22"/>
      <c r="GS570" s="22"/>
      <c r="GT570" s="22"/>
      <c r="GU570" s="15"/>
      <c r="GV570" s="22"/>
      <c r="GW570" s="22"/>
      <c r="GX570" s="22"/>
      <c r="GY570" s="18"/>
      <c r="GZ570" s="18"/>
      <c r="HA570" s="18"/>
      <c r="HB570" s="18"/>
      <c r="HC570" s="18"/>
      <c r="HD570" s="18"/>
      <c r="HE570" s="18"/>
      <c r="HF570" s="18"/>
      <c r="HG570" s="18"/>
      <c r="HH570" s="18"/>
      <c r="HI570" s="18"/>
      <c r="HJ570" s="18"/>
      <c r="HK570" s="18"/>
      <c r="HL570" s="18"/>
      <c r="HM570" s="18"/>
      <c r="HN570" s="18"/>
      <c r="HO570" s="18"/>
      <c r="HP570" s="18"/>
      <c r="HQ570" s="18"/>
      <c r="HR570" s="18"/>
      <c r="HS570" s="18"/>
      <c r="HT570" s="18"/>
      <c r="HU570" s="18"/>
      <c r="HV570" s="18"/>
      <c r="HW570" s="18"/>
      <c r="HX570" s="18"/>
      <c r="HY570" s="18"/>
      <c r="HZ570" s="18"/>
      <c r="IA570" s="18"/>
      <c r="IB570" s="18"/>
      <c r="IC570" s="18"/>
      <c r="ID570" s="18"/>
      <c r="IE570" s="18"/>
      <c r="IF570" s="18"/>
      <c r="IG570" s="18"/>
      <c r="IH570" s="18"/>
      <c r="II570" s="18"/>
      <c r="IJ570" s="18"/>
      <c r="IK570" s="18"/>
      <c r="IL570" s="18"/>
      <c r="IM570" s="18"/>
      <c r="IN570" s="18"/>
      <c r="IO570" s="18"/>
      <c r="IP570" s="18"/>
      <c r="IQ570" s="18"/>
      <c r="IR570" s="18"/>
      <c r="IS570" s="18"/>
      <c r="IT570" s="18"/>
      <c r="IU570" s="18"/>
      <c r="IV570" s="18"/>
      <c r="IW570" s="18"/>
      <c r="IX570" s="18"/>
      <c r="IY570" s="18"/>
      <c r="IZ570" s="18"/>
      <c r="JA570" s="18"/>
      <c r="JB570" s="18"/>
      <c r="JC570" s="18"/>
      <c r="JD570" s="18"/>
      <c r="JE570" s="18"/>
      <c r="JF570" s="18"/>
    </row>
    <row r="571" spans="36:266" x14ac:dyDescent="0.3">
      <c r="AJ571" s="24"/>
      <c r="AK571" s="24"/>
      <c r="AL571" s="20"/>
      <c r="AM571" s="23"/>
      <c r="AN571" s="18"/>
      <c r="AO571" s="24"/>
      <c r="AU571" s="19"/>
      <c r="AV571" s="19"/>
      <c r="AW571" s="71"/>
      <c r="AX571" s="71"/>
      <c r="AY571" s="71"/>
      <c r="BB571" s="25"/>
      <c r="BC571" s="21"/>
      <c r="BG571" s="18"/>
      <c r="BN571" s="22"/>
      <c r="BO571" s="22"/>
      <c r="BP571" s="22"/>
      <c r="BQ571" s="22"/>
      <c r="BR571" s="15"/>
      <c r="CF571" s="15"/>
      <c r="CL571" s="22"/>
      <c r="CM571" s="15"/>
      <c r="CR571" s="22"/>
      <c r="CT571" s="15"/>
      <c r="CW571" s="22"/>
      <c r="DA571" s="15"/>
      <c r="DH571" s="15"/>
      <c r="DJ571" s="22"/>
      <c r="DO571" s="15"/>
      <c r="DV571" s="15"/>
      <c r="EC571" s="15"/>
      <c r="EJ571" s="15"/>
      <c r="EQ571" s="15"/>
      <c r="EX571" s="15"/>
      <c r="FE571" s="15"/>
      <c r="FL571" s="15"/>
      <c r="FS571" s="15"/>
      <c r="FZ571" s="15"/>
      <c r="GG571" s="15"/>
      <c r="GN571" s="15"/>
      <c r="GP571" s="22"/>
      <c r="GQ571" s="22"/>
      <c r="GR571" s="22"/>
      <c r="GS571" s="22"/>
      <c r="GT571" s="22"/>
      <c r="GU571" s="15"/>
      <c r="GV571" s="22"/>
      <c r="GW571" s="22"/>
      <c r="GX571" s="22"/>
      <c r="GY571" s="18"/>
      <c r="GZ571" s="18"/>
      <c r="HA571" s="18"/>
      <c r="HB571" s="18"/>
      <c r="HC571" s="18"/>
      <c r="HD571" s="18"/>
      <c r="HE571" s="18"/>
      <c r="HF571" s="18"/>
      <c r="HG571" s="18"/>
      <c r="HH571" s="18"/>
      <c r="HI571" s="18"/>
      <c r="HJ571" s="18"/>
      <c r="HK571" s="18"/>
      <c r="HL571" s="18"/>
      <c r="HM571" s="18"/>
      <c r="HN571" s="18"/>
      <c r="HO571" s="18"/>
      <c r="HP571" s="18"/>
      <c r="HQ571" s="18"/>
      <c r="HR571" s="18"/>
      <c r="HS571" s="18"/>
      <c r="HT571" s="18"/>
      <c r="HU571" s="18"/>
      <c r="HV571" s="18"/>
      <c r="HW571" s="18"/>
      <c r="HX571" s="18"/>
      <c r="HY571" s="18"/>
      <c r="HZ571" s="18"/>
      <c r="IA571" s="18"/>
      <c r="IB571" s="18"/>
      <c r="IC571" s="18"/>
      <c r="ID571" s="18"/>
      <c r="IE571" s="18"/>
      <c r="IF571" s="18"/>
      <c r="IG571" s="18"/>
      <c r="IH571" s="18"/>
      <c r="II571" s="18"/>
      <c r="IJ571" s="18"/>
      <c r="IK571" s="18"/>
      <c r="IL571" s="18"/>
      <c r="IM571" s="18"/>
      <c r="IN571" s="18"/>
      <c r="IO571" s="18"/>
      <c r="IP571" s="18"/>
      <c r="IQ571" s="18"/>
      <c r="IR571" s="18"/>
      <c r="IS571" s="18"/>
      <c r="IT571" s="18"/>
      <c r="IU571" s="18"/>
      <c r="IV571" s="18"/>
      <c r="IW571" s="18"/>
      <c r="IX571" s="18"/>
      <c r="IY571" s="18"/>
      <c r="IZ571" s="18"/>
      <c r="JA571" s="18"/>
      <c r="JB571" s="18"/>
      <c r="JC571" s="18"/>
      <c r="JD571" s="18"/>
      <c r="JE571" s="18"/>
      <c r="JF571" s="18"/>
    </row>
    <row r="572" spans="36:266" x14ac:dyDescent="0.3">
      <c r="AJ572" s="24"/>
      <c r="AK572" s="24"/>
      <c r="AL572" s="20"/>
      <c r="AM572" s="23"/>
      <c r="AN572" s="18"/>
      <c r="AO572" s="24"/>
      <c r="AU572" s="19"/>
      <c r="AV572" s="19"/>
      <c r="AW572" s="71"/>
      <c r="AX572" s="71"/>
      <c r="AY572" s="71"/>
      <c r="BB572" s="25"/>
      <c r="BC572" s="21"/>
      <c r="BG572" s="18"/>
      <c r="BN572" s="22"/>
      <c r="BO572" s="22"/>
      <c r="BP572" s="22"/>
      <c r="BQ572" s="22"/>
      <c r="BR572" s="15"/>
      <c r="CF572" s="15"/>
      <c r="CL572" s="22"/>
      <c r="CM572" s="15"/>
      <c r="CR572" s="22"/>
      <c r="CT572" s="15"/>
      <c r="CW572" s="22"/>
      <c r="DA572" s="15"/>
      <c r="DH572" s="15"/>
      <c r="DJ572" s="22"/>
      <c r="DO572" s="15"/>
      <c r="DV572" s="15"/>
      <c r="EC572" s="15"/>
      <c r="EJ572" s="15"/>
      <c r="EQ572" s="15"/>
      <c r="EX572" s="15"/>
      <c r="FE572" s="15"/>
      <c r="FL572" s="15"/>
      <c r="FS572" s="15"/>
      <c r="FZ572" s="15"/>
      <c r="GG572" s="15"/>
      <c r="GN572" s="15"/>
      <c r="GP572" s="22"/>
      <c r="GQ572" s="22"/>
      <c r="GR572" s="22"/>
      <c r="GS572" s="22"/>
      <c r="GT572" s="22"/>
      <c r="GU572" s="15"/>
      <c r="GV572" s="22"/>
      <c r="GW572" s="22"/>
      <c r="GX572" s="22"/>
      <c r="GY572" s="18"/>
      <c r="GZ572" s="18"/>
      <c r="HA572" s="18"/>
      <c r="HB572" s="18"/>
      <c r="HC572" s="18"/>
      <c r="HD572" s="18"/>
      <c r="HE572" s="18"/>
      <c r="HF572" s="18"/>
      <c r="HG572" s="18"/>
      <c r="HH572" s="18"/>
      <c r="HI572" s="18"/>
      <c r="HJ572" s="18"/>
      <c r="HK572" s="18"/>
      <c r="HL572" s="18"/>
      <c r="HM572" s="18"/>
      <c r="HN572" s="18"/>
      <c r="HO572" s="18"/>
      <c r="HP572" s="18"/>
      <c r="HQ572" s="18"/>
      <c r="HR572" s="18"/>
      <c r="HS572" s="18"/>
      <c r="HT572" s="18"/>
      <c r="HU572" s="18"/>
      <c r="HV572" s="18"/>
      <c r="HW572" s="18"/>
      <c r="HX572" s="18"/>
      <c r="HY572" s="18"/>
      <c r="HZ572" s="18"/>
      <c r="IA572" s="18"/>
      <c r="IB572" s="18"/>
      <c r="IC572" s="18"/>
      <c r="ID572" s="18"/>
      <c r="IE572" s="18"/>
      <c r="IF572" s="18"/>
      <c r="IG572" s="18"/>
      <c r="IH572" s="18"/>
      <c r="II572" s="18"/>
      <c r="IJ572" s="18"/>
      <c r="IK572" s="18"/>
      <c r="IL572" s="18"/>
      <c r="IM572" s="18"/>
      <c r="IN572" s="18"/>
      <c r="IO572" s="18"/>
      <c r="IP572" s="18"/>
      <c r="IQ572" s="18"/>
      <c r="IR572" s="18"/>
      <c r="IS572" s="18"/>
      <c r="IT572" s="18"/>
      <c r="IU572" s="18"/>
      <c r="IV572" s="18"/>
      <c r="IW572" s="18"/>
      <c r="IX572" s="18"/>
      <c r="IY572" s="18"/>
      <c r="IZ572" s="18"/>
      <c r="JA572" s="18"/>
      <c r="JB572" s="18"/>
      <c r="JC572" s="18"/>
      <c r="JD572" s="18"/>
      <c r="JE572" s="18"/>
      <c r="JF572" s="18"/>
    </row>
    <row r="573" spans="36:266" x14ac:dyDescent="0.3">
      <c r="AJ573" s="24"/>
      <c r="AK573" s="24"/>
      <c r="AL573" s="20"/>
      <c r="AM573" s="23"/>
      <c r="AN573" s="18"/>
      <c r="AO573" s="24"/>
      <c r="AU573" s="19"/>
      <c r="AV573" s="19"/>
      <c r="AW573" s="71"/>
      <c r="AX573" s="71"/>
      <c r="AY573" s="71"/>
      <c r="BB573" s="25"/>
      <c r="BC573" s="21"/>
      <c r="BG573" s="18"/>
      <c r="BN573" s="22"/>
      <c r="BO573" s="22"/>
      <c r="BP573" s="22"/>
      <c r="BQ573" s="22"/>
      <c r="BR573" s="15"/>
      <c r="CF573" s="15"/>
      <c r="CL573" s="22"/>
      <c r="CM573" s="15"/>
      <c r="CR573" s="22"/>
      <c r="CT573" s="15"/>
      <c r="CW573" s="22"/>
      <c r="DA573" s="15"/>
      <c r="DH573" s="15"/>
      <c r="DJ573" s="22"/>
      <c r="DO573" s="15"/>
      <c r="DV573" s="15"/>
      <c r="EC573" s="15"/>
      <c r="EJ573" s="15"/>
      <c r="EQ573" s="15"/>
      <c r="EX573" s="15"/>
      <c r="FE573" s="15"/>
      <c r="FL573" s="15"/>
      <c r="FS573" s="15"/>
      <c r="FZ573" s="15"/>
      <c r="GG573" s="15"/>
      <c r="GN573" s="15"/>
      <c r="GP573" s="22"/>
      <c r="GQ573" s="22"/>
      <c r="GR573" s="22"/>
      <c r="GS573" s="22"/>
      <c r="GT573" s="22"/>
      <c r="GU573" s="15"/>
      <c r="GV573" s="22"/>
      <c r="GW573" s="22"/>
      <c r="GX573" s="22"/>
      <c r="GY573" s="18"/>
      <c r="GZ573" s="18"/>
      <c r="HA573" s="18"/>
      <c r="HB573" s="18"/>
      <c r="HC573" s="18"/>
      <c r="HD573" s="18"/>
      <c r="HE573" s="18"/>
      <c r="HF573" s="18"/>
      <c r="HG573" s="18"/>
      <c r="HH573" s="18"/>
      <c r="HI573" s="18"/>
      <c r="HJ573" s="18"/>
      <c r="HK573" s="18"/>
      <c r="HL573" s="18"/>
      <c r="HM573" s="18"/>
      <c r="HN573" s="18"/>
      <c r="HO573" s="18"/>
      <c r="HP573" s="18"/>
      <c r="HQ573" s="18"/>
      <c r="HR573" s="18"/>
      <c r="HS573" s="18"/>
      <c r="HT573" s="18"/>
      <c r="HU573" s="18"/>
      <c r="HV573" s="18"/>
      <c r="HW573" s="18"/>
      <c r="HX573" s="18"/>
      <c r="HY573" s="18"/>
      <c r="HZ573" s="18"/>
      <c r="IA573" s="18"/>
      <c r="IB573" s="18"/>
      <c r="IC573" s="18"/>
      <c r="ID573" s="18"/>
      <c r="IE573" s="18"/>
      <c r="IF573" s="18"/>
      <c r="IG573" s="18"/>
      <c r="IH573" s="18"/>
      <c r="II573" s="18"/>
      <c r="IJ573" s="18"/>
      <c r="IK573" s="18"/>
      <c r="IL573" s="18"/>
      <c r="IM573" s="18"/>
      <c r="IN573" s="18"/>
      <c r="IO573" s="18"/>
      <c r="IP573" s="18"/>
      <c r="IQ573" s="18"/>
      <c r="IR573" s="18"/>
      <c r="IS573" s="18"/>
      <c r="IT573" s="18"/>
      <c r="IU573" s="18"/>
      <c r="IV573" s="18"/>
      <c r="IW573" s="18"/>
      <c r="IX573" s="18"/>
      <c r="IY573" s="18"/>
      <c r="IZ573" s="18"/>
      <c r="JA573" s="18"/>
      <c r="JB573" s="18"/>
      <c r="JC573" s="18"/>
      <c r="JD573" s="18"/>
      <c r="JE573" s="18"/>
      <c r="JF573" s="18"/>
    </row>
    <row r="574" spans="36:266" x14ac:dyDescent="0.3">
      <c r="AJ574" s="24"/>
      <c r="AK574" s="24"/>
      <c r="AL574" s="20"/>
      <c r="AM574" s="23"/>
      <c r="AN574" s="18"/>
      <c r="AO574" s="24"/>
      <c r="AU574" s="19"/>
      <c r="AV574" s="19"/>
      <c r="AW574" s="71"/>
      <c r="AX574" s="71"/>
      <c r="AY574" s="71"/>
      <c r="BB574" s="25"/>
      <c r="BC574" s="21"/>
      <c r="BG574" s="18"/>
      <c r="BN574" s="22"/>
      <c r="BO574" s="22"/>
      <c r="BP574" s="22"/>
      <c r="BQ574" s="22"/>
      <c r="BR574" s="15"/>
      <c r="CF574" s="15"/>
      <c r="CL574" s="22"/>
      <c r="CM574" s="15"/>
      <c r="CR574" s="22"/>
      <c r="CT574" s="15"/>
      <c r="CW574" s="22"/>
      <c r="DA574" s="15"/>
      <c r="DH574" s="15"/>
      <c r="DJ574" s="22"/>
      <c r="DO574" s="15"/>
      <c r="DV574" s="15"/>
      <c r="EC574" s="15"/>
      <c r="EJ574" s="15"/>
      <c r="EQ574" s="15"/>
      <c r="EX574" s="15"/>
      <c r="FE574" s="15"/>
      <c r="FL574" s="15"/>
      <c r="FS574" s="15"/>
      <c r="FZ574" s="15"/>
      <c r="GG574" s="15"/>
      <c r="GN574" s="15"/>
      <c r="GP574" s="22"/>
      <c r="GQ574" s="22"/>
      <c r="GR574" s="22"/>
      <c r="GS574" s="22"/>
      <c r="GT574" s="22"/>
      <c r="GU574" s="15"/>
      <c r="GV574" s="22"/>
      <c r="GW574" s="22"/>
      <c r="GX574" s="22"/>
      <c r="GY574" s="18"/>
      <c r="GZ574" s="18"/>
      <c r="HA574" s="18"/>
      <c r="HB574" s="18"/>
      <c r="HC574" s="18"/>
      <c r="HD574" s="18"/>
      <c r="HE574" s="18"/>
      <c r="HF574" s="18"/>
      <c r="HG574" s="18"/>
      <c r="HH574" s="18"/>
      <c r="HI574" s="18"/>
      <c r="HJ574" s="18"/>
      <c r="HK574" s="18"/>
      <c r="HL574" s="18"/>
      <c r="HM574" s="18"/>
      <c r="HN574" s="18"/>
      <c r="HO574" s="18"/>
      <c r="HP574" s="18"/>
      <c r="HQ574" s="18"/>
      <c r="HR574" s="18"/>
      <c r="HS574" s="18"/>
      <c r="HT574" s="18"/>
      <c r="HU574" s="18"/>
      <c r="HV574" s="18"/>
      <c r="HW574" s="18"/>
      <c r="HX574" s="18"/>
      <c r="HY574" s="18"/>
      <c r="HZ574" s="18"/>
      <c r="IA574" s="18"/>
      <c r="IB574" s="18"/>
      <c r="IC574" s="18"/>
      <c r="ID574" s="18"/>
      <c r="IE574" s="18"/>
      <c r="IF574" s="18"/>
      <c r="IG574" s="18"/>
      <c r="IH574" s="18"/>
      <c r="II574" s="18"/>
      <c r="IJ574" s="18"/>
      <c r="IK574" s="18"/>
      <c r="IL574" s="18"/>
      <c r="IM574" s="18"/>
      <c r="IN574" s="18"/>
      <c r="IO574" s="18"/>
      <c r="IP574" s="18"/>
      <c r="IQ574" s="18"/>
      <c r="IR574" s="18"/>
      <c r="IS574" s="18"/>
      <c r="IT574" s="18"/>
      <c r="IU574" s="18"/>
      <c r="IV574" s="18"/>
      <c r="IW574" s="18"/>
      <c r="IX574" s="18"/>
      <c r="IY574" s="18"/>
      <c r="IZ574" s="18"/>
      <c r="JA574" s="18"/>
      <c r="JB574" s="18"/>
      <c r="JC574" s="18"/>
      <c r="JD574" s="18"/>
      <c r="JE574" s="18"/>
      <c r="JF574" s="18"/>
    </row>
    <row r="575" spans="36:266" x14ac:dyDescent="0.3">
      <c r="AJ575" s="24"/>
      <c r="AK575" s="24"/>
      <c r="AL575" s="20"/>
      <c r="AM575" s="23"/>
      <c r="AN575" s="18"/>
      <c r="AO575" s="24"/>
      <c r="AU575" s="19"/>
      <c r="AV575" s="19"/>
      <c r="AW575" s="71"/>
      <c r="AX575" s="71"/>
      <c r="AY575" s="71"/>
      <c r="BB575" s="25"/>
      <c r="BC575" s="21"/>
      <c r="BG575" s="18"/>
      <c r="BN575" s="22"/>
      <c r="BO575" s="22"/>
      <c r="BP575" s="22"/>
      <c r="BQ575" s="22"/>
      <c r="BR575" s="15"/>
      <c r="CF575" s="15"/>
      <c r="CL575" s="22"/>
      <c r="CM575" s="15"/>
      <c r="CR575" s="22"/>
      <c r="CT575" s="15"/>
      <c r="CW575" s="22"/>
      <c r="DA575" s="15"/>
      <c r="DH575" s="15"/>
      <c r="DJ575" s="22"/>
      <c r="DO575" s="15"/>
      <c r="DV575" s="15"/>
      <c r="EC575" s="15"/>
      <c r="EJ575" s="15"/>
      <c r="EQ575" s="15"/>
      <c r="EX575" s="15"/>
      <c r="FE575" s="15"/>
      <c r="FL575" s="15"/>
      <c r="FS575" s="15"/>
      <c r="FZ575" s="15"/>
      <c r="GG575" s="15"/>
      <c r="GN575" s="15"/>
      <c r="GP575" s="22"/>
      <c r="GQ575" s="22"/>
      <c r="GR575" s="22"/>
      <c r="GS575" s="22"/>
      <c r="GT575" s="22"/>
      <c r="GU575" s="15"/>
      <c r="GV575" s="22"/>
      <c r="GW575" s="22"/>
      <c r="GX575" s="22"/>
      <c r="GY575" s="18"/>
      <c r="GZ575" s="18"/>
      <c r="HA575" s="18"/>
      <c r="HB575" s="18"/>
      <c r="HC575" s="18"/>
      <c r="HD575" s="18"/>
      <c r="HE575" s="18"/>
      <c r="HF575" s="18"/>
      <c r="HG575" s="18"/>
      <c r="HH575" s="18"/>
      <c r="HI575" s="18"/>
      <c r="HJ575" s="18"/>
      <c r="HK575" s="18"/>
      <c r="HL575" s="18"/>
      <c r="HM575" s="18"/>
      <c r="HN575" s="18"/>
      <c r="HO575" s="18"/>
      <c r="HP575" s="18"/>
      <c r="HQ575" s="18"/>
      <c r="HR575" s="18"/>
      <c r="HS575" s="18"/>
      <c r="HT575" s="18"/>
      <c r="HU575" s="18"/>
      <c r="HV575" s="18"/>
      <c r="HW575" s="18"/>
      <c r="HX575" s="18"/>
      <c r="HY575" s="18"/>
      <c r="HZ575" s="18"/>
      <c r="IA575" s="18"/>
      <c r="IB575" s="18"/>
      <c r="IC575" s="18"/>
      <c r="ID575" s="18"/>
      <c r="IE575" s="18"/>
      <c r="IF575" s="18"/>
      <c r="IG575" s="18"/>
      <c r="IH575" s="18"/>
      <c r="II575" s="18"/>
      <c r="IJ575" s="18"/>
      <c r="IK575" s="18"/>
      <c r="IL575" s="18"/>
      <c r="IM575" s="18"/>
      <c r="IN575" s="18"/>
      <c r="IO575" s="18"/>
      <c r="IP575" s="18"/>
      <c r="IQ575" s="18"/>
      <c r="IR575" s="18"/>
      <c r="IS575" s="18"/>
      <c r="IT575" s="18"/>
      <c r="IU575" s="18"/>
      <c r="IV575" s="18"/>
      <c r="IW575" s="18"/>
      <c r="IX575" s="18"/>
      <c r="IY575" s="18"/>
      <c r="IZ575" s="18"/>
      <c r="JA575" s="18"/>
      <c r="JB575" s="18"/>
      <c r="JC575" s="18"/>
      <c r="JD575" s="18"/>
      <c r="JE575" s="18"/>
      <c r="JF575" s="18"/>
    </row>
    <row r="576" spans="36:266" x14ac:dyDescent="0.3">
      <c r="AJ576" s="24"/>
      <c r="AK576" s="24"/>
      <c r="AL576" s="20"/>
      <c r="AM576" s="23"/>
      <c r="AN576" s="18"/>
      <c r="AO576" s="24"/>
      <c r="AU576" s="19"/>
      <c r="AV576" s="19"/>
      <c r="AW576" s="71"/>
      <c r="AX576" s="71"/>
      <c r="AY576" s="71"/>
      <c r="BB576" s="25"/>
      <c r="BC576" s="21"/>
      <c r="BG576" s="18"/>
      <c r="BN576" s="22"/>
      <c r="BO576" s="22"/>
      <c r="BP576" s="22"/>
      <c r="BQ576" s="22"/>
      <c r="BR576" s="15"/>
      <c r="CF576" s="15"/>
      <c r="CL576" s="22"/>
      <c r="CM576" s="15"/>
      <c r="CR576" s="22"/>
      <c r="CT576" s="15"/>
      <c r="CW576" s="22"/>
      <c r="DA576" s="15"/>
      <c r="DH576" s="15"/>
      <c r="DJ576" s="22"/>
      <c r="DO576" s="15"/>
      <c r="DV576" s="15"/>
      <c r="EC576" s="15"/>
      <c r="EJ576" s="15"/>
      <c r="EQ576" s="15"/>
      <c r="EX576" s="15"/>
      <c r="FE576" s="15"/>
      <c r="FL576" s="15"/>
      <c r="FS576" s="15"/>
      <c r="FZ576" s="15"/>
      <c r="GG576" s="15"/>
      <c r="GN576" s="15"/>
      <c r="GP576" s="22"/>
      <c r="GQ576" s="22"/>
      <c r="GR576" s="22"/>
      <c r="GS576" s="22"/>
      <c r="GT576" s="22"/>
      <c r="GU576" s="15"/>
      <c r="GV576" s="22"/>
      <c r="GW576" s="22"/>
      <c r="GX576" s="22"/>
      <c r="GY576" s="18"/>
      <c r="GZ576" s="18"/>
      <c r="HA576" s="18"/>
      <c r="HB576" s="18"/>
      <c r="HC576" s="18"/>
      <c r="HD576" s="18"/>
      <c r="HE576" s="18"/>
      <c r="HF576" s="18"/>
      <c r="HG576" s="18"/>
      <c r="HH576" s="18"/>
      <c r="HI576" s="18"/>
      <c r="HJ576" s="18"/>
      <c r="HK576" s="18"/>
      <c r="HL576" s="18"/>
      <c r="HM576" s="18"/>
      <c r="HN576" s="18"/>
      <c r="HO576" s="18"/>
      <c r="HP576" s="18"/>
      <c r="HQ576" s="18"/>
      <c r="HR576" s="18"/>
      <c r="HS576" s="18"/>
      <c r="HT576" s="18"/>
      <c r="HU576" s="18"/>
      <c r="HV576" s="18"/>
      <c r="HW576" s="18"/>
      <c r="HX576" s="18"/>
      <c r="HY576" s="18"/>
      <c r="HZ576" s="18"/>
      <c r="IA576" s="18"/>
      <c r="IB576" s="18"/>
      <c r="IC576" s="18"/>
      <c r="ID576" s="18"/>
      <c r="IE576" s="18"/>
      <c r="IF576" s="18"/>
      <c r="IG576" s="18"/>
      <c r="IH576" s="18"/>
      <c r="II576" s="18"/>
      <c r="IJ576" s="18"/>
      <c r="IK576" s="18"/>
      <c r="IL576" s="18"/>
      <c r="IM576" s="18"/>
      <c r="IN576" s="18"/>
      <c r="IO576" s="18"/>
      <c r="IP576" s="18"/>
      <c r="IQ576" s="18"/>
      <c r="IR576" s="18"/>
      <c r="IS576" s="18"/>
      <c r="IT576" s="18"/>
      <c r="IU576" s="18"/>
      <c r="IV576" s="18"/>
      <c r="IW576" s="18"/>
      <c r="IX576" s="18"/>
      <c r="IY576" s="18"/>
      <c r="IZ576" s="18"/>
      <c r="JA576" s="18"/>
      <c r="JB576" s="18"/>
      <c r="JC576" s="18"/>
      <c r="JD576" s="18"/>
      <c r="JE576" s="18"/>
      <c r="JF576" s="18"/>
    </row>
    <row r="577" spans="36:266" x14ac:dyDescent="0.3">
      <c r="AJ577" s="24"/>
      <c r="AK577" s="24"/>
      <c r="AL577" s="20"/>
      <c r="AM577" s="23"/>
      <c r="AN577" s="18"/>
      <c r="AO577" s="24"/>
      <c r="AU577" s="19"/>
      <c r="AV577" s="19"/>
      <c r="AW577" s="71"/>
      <c r="AX577" s="71"/>
      <c r="AY577" s="71"/>
      <c r="BB577" s="25"/>
      <c r="BC577" s="21"/>
      <c r="BG577" s="18"/>
      <c r="BN577" s="22"/>
      <c r="BO577" s="22"/>
      <c r="BP577" s="22"/>
      <c r="BQ577" s="22"/>
      <c r="BR577" s="15"/>
      <c r="CF577" s="15"/>
      <c r="CL577" s="22"/>
      <c r="CM577" s="15"/>
      <c r="CR577" s="22"/>
      <c r="CT577" s="15"/>
      <c r="CW577" s="22"/>
      <c r="DA577" s="15"/>
      <c r="DH577" s="15"/>
      <c r="DJ577" s="22"/>
      <c r="DO577" s="15"/>
      <c r="DV577" s="15"/>
      <c r="EC577" s="15"/>
      <c r="EJ577" s="15"/>
      <c r="EQ577" s="15"/>
      <c r="EX577" s="15"/>
      <c r="FE577" s="15"/>
      <c r="FL577" s="15"/>
      <c r="FS577" s="15"/>
      <c r="FZ577" s="15"/>
      <c r="GG577" s="15"/>
      <c r="GN577" s="15"/>
      <c r="GP577" s="22"/>
      <c r="GQ577" s="22"/>
      <c r="GR577" s="22"/>
      <c r="GS577" s="22"/>
      <c r="GT577" s="22"/>
      <c r="GU577" s="15"/>
      <c r="GV577" s="22"/>
      <c r="GW577" s="22"/>
      <c r="GX577" s="22"/>
      <c r="GY577" s="18"/>
      <c r="GZ577" s="18"/>
      <c r="HA577" s="18"/>
      <c r="HB577" s="18"/>
      <c r="HC577" s="18"/>
      <c r="HD577" s="18"/>
      <c r="HE577" s="18"/>
      <c r="HF577" s="18"/>
      <c r="HG577" s="18"/>
      <c r="HH577" s="18"/>
      <c r="HI577" s="18"/>
      <c r="HJ577" s="18"/>
      <c r="HK577" s="18"/>
      <c r="HL577" s="18"/>
      <c r="HM577" s="18"/>
      <c r="HN577" s="18"/>
      <c r="HO577" s="18"/>
      <c r="HP577" s="18"/>
      <c r="HQ577" s="18"/>
      <c r="HR577" s="18"/>
      <c r="HS577" s="18"/>
      <c r="HT577" s="18"/>
      <c r="HU577" s="18"/>
      <c r="HV577" s="18"/>
      <c r="HW577" s="18"/>
      <c r="HX577" s="18"/>
      <c r="HY577" s="18"/>
      <c r="HZ577" s="18"/>
      <c r="IA577" s="18"/>
      <c r="IB577" s="18"/>
      <c r="IC577" s="18"/>
      <c r="ID577" s="18"/>
      <c r="IE577" s="18"/>
      <c r="IF577" s="18"/>
      <c r="IG577" s="18"/>
      <c r="IH577" s="18"/>
      <c r="II577" s="18"/>
      <c r="IJ577" s="18"/>
      <c r="IK577" s="18"/>
      <c r="IL577" s="18"/>
      <c r="IM577" s="18"/>
      <c r="IN577" s="18"/>
      <c r="IO577" s="18"/>
      <c r="IP577" s="18"/>
      <c r="IQ577" s="18"/>
      <c r="IR577" s="18"/>
      <c r="IS577" s="18"/>
      <c r="IT577" s="18"/>
      <c r="IU577" s="18"/>
      <c r="IV577" s="18"/>
      <c r="IW577" s="18"/>
      <c r="IX577" s="18"/>
      <c r="IY577" s="18"/>
      <c r="IZ577" s="18"/>
      <c r="JA577" s="18"/>
      <c r="JB577" s="18"/>
      <c r="JC577" s="18"/>
      <c r="JD577" s="18"/>
      <c r="JE577" s="18"/>
      <c r="JF577" s="18"/>
    </row>
    <row r="578" spans="36:266" x14ac:dyDescent="0.3">
      <c r="AJ578" s="24"/>
      <c r="AK578" s="24"/>
      <c r="AL578" s="20"/>
      <c r="AM578" s="23"/>
      <c r="AN578" s="18"/>
      <c r="AO578" s="24"/>
      <c r="AU578" s="19"/>
      <c r="AV578" s="19"/>
      <c r="AW578" s="71"/>
      <c r="AX578" s="71"/>
      <c r="AY578" s="71"/>
      <c r="BB578" s="25"/>
      <c r="BC578" s="21"/>
      <c r="BG578" s="18"/>
      <c r="BN578" s="22"/>
      <c r="BO578" s="22"/>
      <c r="BP578" s="22"/>
      <c r="BQ578" s="22"/>
      <c r="BR578" s="15"/>
      <c r="CF578" s="15"/>
      <c r="CL578" s="22"/>
      <c r="CM578" s="15"/>
      <c r="CR578" s="22"/>
      <c r="CT578" s="15"/>
      <c r="CW578" s="22"/>
      <c r="DA578" s="15"/>
      <c r="DH578" s="15"/>
      <c r="DJ578" s="22"/>
      <c r="DO578" s="15"/>
      <c r="DV578" s="15"/>
      <c r="EC578" s="15"/>
      <c r="EJ578" s="15"/>
      <c r="EQ578" s="15"/>
      <c r="EX578" s="15"/>
      <c r="FE578" s="15"/>
      <c r="FL578" s="15"/>
      <c r="FS578" s="15"/>
      <c r="FZ578" s="15"/>
      <c r="GG578" s="15"/>
      <c r="GN578" s="15"/>
      <c r="GP578" s="22"/>
      <c r="GQ578" s="22"/>
      <c r="GR578" s="22"/>
      <c r="GS578" s="22"/>
      <c r="GT578" s="22"/>
      <c r="GU578" s="15"/>
      <c r="GV578" s="22"/>
      <c r="GW578" s="22"/>
      <c r="GX578" s="22"/>
      <c r="GY578" s="18"/>
      <c r="GZ578" s="18"/>
      <c r="HA578" s="18"/>
      <c r="HB578" s="18"/>
      <c r="HC578" s="18"/>
      <c r="HD578" s="18"/>
      <c r="HE578" s="18"/>
      <c r="HF578" s="18"/>
      <c r="HG578" s="18"/>
      <c r="HH578" s="18"/>
      <c r="HI578" s="18"/>
      <c r="HJ578" s="18"/>
      <c r="HK578" s="18"/>
      <c r="HL578" s="18"/>
      <c r="HM578" s="18"/>
      <c r="HN578" s="18"/>
      <c r="HO578" s="18"/>
      <c r="HP578" s="18"/>
      <c r="HQ578" s="18"/>
      <c r="HR578" s="18"/>
      <c r="HS578" s="18"/>
      <c r="HT578" s="18"/>
      <c r="HU578" s="18"/>
      <c r="HV578" s="18"/>
      <c r="HW578" s="18"/>
      <c r="HX578" s="18"/>
      <c r="HY578" s="18"/>
      <c r="HZ578" s="18"/>
      <c r="IA578" s="18"/>
      <c r="IB578" s="18"/>
      <c r="IC578" s="18"/>
      <c r="ID578" s="18"/>
      <c r="IE578" s="18"/>
      <c r="IF578" s="18"/>
      <c r="IG578" s="18"/>
      <c r="IH578" s="18"/>
      <c r="II578" s="18"/>
      <c r="IJ578" s="18"/>
      <c r="IK578" s="18"/>
      <c r="IL578" s="18"/>
      <c r="IM578" s="18"/>
      <c r="IN578" s="18"/>
      <c r="IO578" s="18"/>
      <c r="IP578" s="18"/>
      <c r="IQ578" s="18"/>
      <c r="IR578" s="18"/>
      <c r="IS578" s="18"/>
      <c r="IT578" s="18"/>
      <c r="IU578" s="18"/>
      <c r="IV578" s="18"/>
      <c r="IW578" s="18"/>
      <c r="IX578" s="18"/>
      <c r="IY578" s="18"/>
      <c r="IZ578" s="18"/>
      <c r="JA578" s="18"/>
      <c r="JB578" s="18"/>
      <c r="JC578" s="18"/>
      <c r="JD578" s="18"/>
      <c r="JE578" s="18"/>
      <c r="JF578" s="18"/>
    </row>
    <row r="579" spans="36:266" x14ac:dyDescent="0.3">
      <c r="AJ579" s="24"/>
      <c r="AK579" s="24"/>
      <c r="AL579" s="20"/>
      <c r="AM579" s="23"/>
      <c r="AN579" s="18"/>
      <c r="AO579" s="24"/>
      <c r="AU579" s="19"/>
      <c r="AV579" s="19"/>
      <c r="AW579" s="71"/>
      <c r="AX579" s="71"/>
      <c r="AY579" s="71"/>
      <c r="BB579" s="25"/>
      <c r="BC579" s="21"/>
      <c r="BG579" s="18"/>
      <c r="BN579" s="22"/>
      <c r="BO579" s="22"/>
      <c r="BP579" s="22"/>
      <c r="BQ579" s="22"/>
      <c r="BR579" s="15"/>
      <c r="CF579" s="15"/>
      <c r="CL579" s="22"/>
      <c r="CM579" s="15"/>
      <c r="CR579" s="22"/>
      <c r="CT579" s="15"/>
      <c r="CW579" s="22"/>
      <c r="DA579" s="15"/>
      <c r="DH579" s="15"/>
      <c r="DJ579" s="22"/>
      <c r="DO579" s="15"/>
      <c r="DV579" s="15"/>
      <c r="EC579" s="15"/>
      <c r="EJ579" s="15"/>
      <c r="EQ579" s="15"/>
      <c r="EX579" s="15"/>
      <c r="FE579" s="15"/>
      <c r="FL579" s="15"/>
      <c r="FS579" s="15"/>
      <c r="FZ579" s="15"/>
      <c r="GG579" s="15"/>
      <c r="GN579" s="15"/>
      <c r="GP579" s="22"/>
      <c r="GQ579" s="22"/>
      <c r="GR579" s="22"/>
      <c r="GS579" s="22"/>
      <c r="GT579" s="22"/>
      <c r="GU579" s="15"/>
      <c r="GV579" s="22"/>
      <c r="GW579" s="22"/>
      <c r="GX579" s="22"/>
      <c r="GY579" s="18"/>
      <c r="GZ579" s="18"/>
      <c r="HA579" s="18"/>
      <c r="HB579" s="18"/>
      <c r="HC579" s="18"/>
      <c r="HD579" s="18"/>
      <c r="HE579" s="18"/>
      <c r="HF579" s="18"/>
      <c r="HG579" s="18"/>
      <c r="HH579" s="18"/>
      <c r="HI579" s="18"/>
      <c r="HJ579" s="18"/>
      <c r="HK579" s="18"/>
      <c r="HL579" s="18"/>
      <c r="HM579" s="18"/>
      <c r="HN579" s="18"/>
      <c r="HO579" s="18"/>
      <c r="HP579" s="18"/>
      <c r="HQ579" s="18"/>
      <c r="HR579" s="18"/>
      <c r="HS579" s="18"/>
      <c r="HT579" s="18"/>
      <c r="HU579" s="18"/>
      <c r="HV579" s="18"/>
      <c r="HW579" s="18"/>
      <c r="HX579" s="18"/>
      <c r="HY579" s="18"/>
      <c r="HZ579" s="18"/>
      <c r="IA579" s="18"/>
      <c r="IB579" s="18"/>
      <c r="IC579" s="18"/>
      <c r="ID579" s="18"/>
      <c r="IE579" s="18"/>
      <c r="IF579" s="18"/>
      <c r="IG579" s="18"/>
      <c r="IH579" s="18"/>
      <c r="II579" s="18"/>
      <c r="IJ579" s="18"/>
      <c r="IK579" s="18"/>
      <c r="IL579" s="18"/>
      <c r="IM579" s="18"/>
      <c r="IN579" s="18"/>
      <c r="IO579" s="18"/>
      <c r="IP579" s="18"/>
      <c r="IQ579" s="18"/>
      <c r="IR579" s="18"/>
      <c r="IS579" s="18"/>
      <c r="IT579" s="18"/>
      <c r="IU579" s="18"/>
      <c r="IV579" s="18"/>
      <c r="IW579" s="18"/>
      <c r="IX579" s="18"/>
      <c r="IY579" s="18"/>
      <c r="IZ579" s="18"/>
      <c r="JA579" s="18"/>
      <c r="JB579" s="18"/>
      <c r="JC579" s="18"/>
      <c r="JD579" s="18"/>
      <c r="JE579" s="18"/>
      <c r="JF579" s="18"/>
    </row>
    <row r="580" spans="36:266" x14ac:dyDescent="0.3">
      <c r="AJ580" s="24"/>
      <c r="AK580" s="24"/>
      <c r="AL580" s="20"/>
      <c r="AM580" s="23"/>
      <c r="AN580" s="18"/>
      <c r="AO580" s="24"/>
      <c r="AU580" s="19"/>
      <c r="AV580" s="19"/>
      <c r="AW580" s="71"/>
      <c r="AX580" s="71"/>
      <c r="AY580" s="71"/>
      <c r="BB580" s="25"/>
      <c r="BC580" s="21"/>
      <c r="BG580" s="18"/>
      <c r="BN580" s="22"/>
      <c r="BO580" s="22"/>
      <c r="BP580" s="22"/>
      <c r="BQ580" s="22"/>
      <c r="BR580" s="15"/>
      <c r="CF580" s="15"/>
      <c r="CL580" s="22"/>
      <c r="CM580" s="15"/>
      <c r="CR580" s="22"/>
      <c r="CT580" s="15"/>
      <c r="CW580" s="22"/>
      <c r="DA580" s="15"/>
      <c r="DH580" s="15"/>
      <c r="DJ580" s="22"/>
      <c r="DO580" s="15"/>
      <c r="DV580" s="15"/>
      <c r="EC580" s="15"/>
      <c r="EJ580" s="15"/>
      <c r="EQ580" s="15"/>
      <c r="EX580" s="15"/>
      <c r="FE580" s="15"/>
      <c r="FL580" s="15"/>
      <c r="FS580" s="15"/>
      <c r="FZ580" s="15"/>
      <c r="GG580" s="15"/>
      <c r="GN580" s="15"/>
      <c r="GP580" s="22"/>
      <c r="GQ580" s="22"/>
      <c r="GR580" s="22"/>
      <c r="GS580" s="22"/>
      <c r="GT580" s="22"/>
      <c r="GU580" s="15"/>
      <c r="GV580" s="22"/>
      <c r="GW580" s="22"/>
      <c r="GX580" s="22"/>
      <c r="GY580" s="18"/>
      <c r="GZ580" s="18"/>
      <c r="HA580" s="18"/>
      <c r="HB580" s="18"/>
      <c r="HC580" s="18"/>
      <c r="HD580" s="18"/>
      <c r="HE580" s="18"/>
      <c r="HF580" s="18"/>
      <c r="HG580" s="18"/>
      <c r="HH580" s="18"/>
      <c r="HI580" s="18"/>
      <c r="HJ580" s="18"/>
      <c r="HK580" s="18"/>
      <c r="HL580" s="18"/>
      <c r="HM580" s="18"/>
      <c r="HN580" s="18"/>
      <c r="HO580" s="18"/>
      <c r="HP580" s="18"/>
      <c r="HQ580" s="18"/>
      <c r="HR580" s="18"/>
      <c r="HS580" s="18"/>
      <c r="HT580" s="18"/>
      <c r="HU580" s="18"/>
      <c r="HV580" s="18"/>
      <c r="HW580" s="18"/>
      <c r="HX580" s="18"/>
      <c r="HY580" s="18"/>
      <c r="HZ580" s="18"/>
      <c r="IA580" s="18"/>
      <c r="IB580" s="18"/>
      <c r="IC580" s="18"/>
      <c r="ID580" s="18"/>
      <c r="IE580" s="18"/>
      <c r="IF580" s="18"/>
      <c r="IG580" s="18"/>
      <c r="IH580" s="18"/>
      <c r="II580" s="18"/>
      <c r="IJ580" s="18"/>
      <c r="IK580" s="18"/>
      <c r="IL580" s="18"/>
      <c r="IM580" s="18"/>
      <c r="IN580" s="18"/>
      <c r="IO580" s="18"/>
      <c r="IP580" s="18"/>
      <c r="IQ580" s="18"/>
      <c r="IR580" s="18"/>
      <c r="IS580" s="18"/>
      <c r="IT580" s="18"/>
      <c r="IU580" s="18"/>
      <c r="IV580" s="18"/>
      <c r="IW580" s="18"/>
      <c r="IX580" s="18"/>
      <c r="IY580" s="18"/>
      <c r="IZ580" s="18"/>
      <c r="JA580" s="18"/>
      <c r="JB580" s="18"/>
      <c r="JC580" s="18"/>
      <c r="JD580" s="18"/>
      <c r="JE580" s="18"/>
      <c r="JF580" s="18"/>
    </row>
    <row r="581" spans="36:266" x14ac:dyDescent="0.3">
      <c r="AJ581" s="24"/>
      <c r="AK581" s="24"/>
      <c r="AL581" s="20"/>
      <c r="AM581" s="23"/>
      <c r="AN581" s="18"/>
      <c r="AO581" s="24"/>
      <c r="AU581" s="19"/>
      <c r="AV581" s="19"/>
      <c r="AW581" s="71"/>
      <c r="AX581" s="71"/>
      <c r="AY581" s="71"/>
      <c r="BB581" s="25"/>
      <c r="BC581" s="21"/>
      <c r="BG581" s="18"/>
      <c r="BN581" s="22"/>
      <c r="BO581" s="22"/>
      <c r="BP581" s="22"/>
      <c r="BQ581" s="22"/>
      <c r="BR581" s="15"/>
      <c r="CF581" s="15"/>
      <c r="CL581" s="22"/>
      <c r="CM581" s="15"/>
      <c r="CR581" s="22"/>
      <c r="CT581" s="15"/>
      <c r="CW581" s="22"/>
      <c r="DA581" s="15"/>
      <c r="DH581" s="15"/>
      <c r="DJ581" s="22"/>
      <c r="DO581" s="15"/>
      <c r="DV581" s="15"/>
      <c r="EC581" s="15"/>
      <c r="EJ581" s="15"/>
      <c r="EQ581" s="15"/>
      <c r="EX581" s="15"/>
      <c r="FE581" s="15"/>
      <c r="FL581" s="15"/>
      <c r="FS581" s="15"/>
      <c r="FZ581" s="15"/>
      <c r="GG581" s="15"/>
      <c r="GN581" s="15"/>
      <c r="GP581" s="22"/>
      <c r="GQ581" s="22"/>
      <c r="GR581" s="22"/>
      <c r="GS581" s="22"/>
      <c r="GT581" s="22"/>
      <c r="GU581" s="15"/>
      <c r="GV581" s="22"/>
      <c r="GW581" s="22"/>
      <c r="GX581" s="22"/>
      <c r="GY581" s="18"/>
      <c r="GZ581" s="18"/>
      <c r="HA581" s="18"/>
      <c r="HB581" s="18"/>
      <c r="HC581" s="18"/>
      <c r="HD581" s="18"/>
      <c r="HE581" s="18"/>
      <c r="HF581" s="18"/>
      <c r="HG581" s="18"/>
      <c r="HH581" s="18"/>
      <c r="HI581" s="18"/>
      <c r="HJ581" s="18"/>
      <c r="HK581" s="18"/>
      <c r="HL581" s="18"/>
      <c r="HM581" s="18"/>
      <c r="HN581" s="18"/>
      <c r="HO581" s="18"/>
      <c r="HP581" s="18"/>
      <c r="HQ581" s="18"/>
      <c r="HR581" s="18"/>
      <c r="HS581" s="18"/>
      <c r="HT581" s="18"/>
      <c r="HU581" s="18"/>
      <c r="HV581" s="18"/>
      <c r="HW581" s="18"/>
      <c r="HX581" s="18"/>
      <c r="HY581" s="18"/>
      <c r="HZ581" s="18"/>
      <c r="IA581" s="18"/>
      <c r="IB581" s="18"/>
      <c r="IC581" s="18"/>
      <c r="ID581" s="18"/>
      <c r="IE581" s="18"/>
      <c r="IF581" s="18"/>
      <c r="IG581" s="18"/>
      <c r="IH581" s="18"/>
      <c r="II581" s="18"/>
      <c r="IJ581" s="18"/>
      <c r="IK581" s="18"/>
      <c r="IL581" s="18"/>
      <c r="IM581" s="18"/>
      <c r="IN581" s="18"/>
      <c r="IO581" s="18"/>
      <c r="IP581" s="18"/>
      <c r="IQ581" s="18"/>
      <c r="IR581" s="18"/>
      <c r="IS581" s="18"/>
      <c r="IT581" s="18"/>
      <c r="IU581" s="18"/>
      <c r="IV581" s="18"/>
      <c r="IW581" s="18"/>
      <c r="IX581" s="18"/>
      <c r="IY581" s="18"/>
      <c r="IZ581" s="18"/>
      <c r="JA581" s="18"/>
      <c r="JB581" s="18"/>
      <c r="JC581" s="18"/>
      <c r="JD581" s="18"/>
      <c r="JE581" s="18"/>
      <c r="JF581" s="18"/>
    </row>
    <row r="582" spans="36:266" x14ac:dyDescent="0.3">
      <c r="AJ582" s="24"/>
      <c r="AK582" s="24"/>
      <c r="AL582" s="20"/>
      <c r="AM582" s="23"/>
      <c r="AN582" s="18"/>
      <c r="AO582" s="24"/>
      <c r="AU582" s="19"/>
      <c r="AV582" s="19"/>
      <c r="AW582" s="71"/>
      <c r="AX582" s="71"/>
      <c r="AY582" s="71"/>
      <c r="BB582" s="25"/>
      <c r="BC582" s="21"/>
      <c r="BG582" s="18"/>
      <c r="BN582" s="22"/>
      <c r="BO582" s="22"/>
      <c r="BP582" s="22"/>
      <c r="BQ582" s="22"/>
      <c r="BR582" s="15"/>
      <c r="CF582" s="15"/>
      <c r="CL582" s="22"/>
      <c r="CM582" s="15"/>
      <c r="CR582" s="22"/>
      <c r="CT582" s="15"/>
      <c r="CW582" s="22"/>
      <c r="DA582" s="15"/>
      <c r="DH582" s="15"/>
      <c r="DJ582" s="22"/>
      <c r="DO582" s="15"/>
      <c r="DV582" s="15"/>
      <c r="EC582" s="15"/>
      <c r="EJ582" s="15"/>
      <c r="EQ582" s="15"/>
      <c r="EX582" s="15"/>
      <c r="FE582" s="15"/>
      <c r="FL582" s="15"/>
      <c r="FS582" s="15"/>
      <c r="FZ582" s="15"/>
      <c r="GG582" s="15"/>
      <c r="GN582" s="15"/>
      <c r="GP582" s="22"/>
      <c r="GQ582" s="22"/>
      <c r="GR582" s="22"/>
      <c r="GS582" s="22"/>
      <c r="GT582" s="22"/>
      <c r="GU582" s="15"/>
      <c r="GV582" s="22"/>
      <c r="GW582" s="22"/>
      <c r="GX582" s="22"/>
      <c r="GY582" s="18"/>
      <c r="GZ582" s="18"/>
      <c r="HA582" s="18"/>
      <c r="HB582" s="18"/>
      <c r="HC582" s="18"/>
      <c r="HD582" s="18"/>
      <c r="HE582" s="18"/>
      <c r="HF582" s="18"/>
      <c r="HG582" s="18"/>
      <c r="HH582" s="18"/>
      <c r="HI582" s="18"/>
      <c r="HJ582" s="18"/>
      <c r="HK582" s="18"/>
      <c r="HL582" s="18"/>
      <c r="HM582" s="18"/>
      <c r="HN582" s="18"/>
      <c r="HO582" s="18"/>
      <c r="HP582" s="18"/>
      <c r="HQ582" s="18"/>
      <c r="HR582" s="18"/>
      <c r="HS582" s="18"/>
      <c r="HT582" s="18"/>
      <c r="HU582" s="18"/>
      <c r="HV582" s="18"/>
      <c r="HW582" s="18"/>
      <c r="HX582" s="18"/>
      <c r="HY582" s="18"/>
      <c r="HZ582" s="18"/>
      <c r="IA582" s="18"/>
      <c r="IB582" s="18"/>
      <c r="IC582" s="18"/>
      <c r="ID582" s="18"/>
      <c r="IE582" s="18"/>
      <c r="IF582" s="18"/>
      <c r="IG582" s="18"/>
      <c r="IH582" s="18"/>
      <c r="II582" s="18"/>
      <c r="IJ582" s="18"/>
      <c r="IK582" s="18"/>
      <c r="IL582" s="18"/>
      <c r="IM582" s="18"/>
      <c r="IN582" s="18"/>
      <c r="IO582" s="18"/>
      <c r="IP582" s="18"/>
      <c r="IQ582" s="18"/>
      <c r="IR582" s="18"/>
      <c r="IS582" s="18"/>
      <c r="IT582" s="18"/>
      <c r="IU582" s="18"/>
      <c r="IV582" s="18"/>
      <c r="IW582" s="18"/>
      <c r="IX582" s="18"/>
      <c r="IY582" s="18"/>
      <c r="IZ582" s="18"/>
      <c r="JA582" s="18"/>
      <c r="JB582" s="18"/>
      <c r="JC582" s="18"/>
      <c r="JD582" s="18"/>
      <c r="JE582" s="18"/>
      <c r="JF582" s="18"/>
    </row>
    <row r="583" spans="36:266" x14ac:dyDescent="0.3">
      <c r="AJ583" s="24"/>
      <c r="AK583" s="24"/>
      <c r="AL583" s="20"/>
      <c r="AM583" s="23"/>
      <c r="AN583" s="18"/>
      <c r="AO583" s="24"/>
      <c r="AU583" s="19"/>
      <c r="AV583" s="19"/>
      <c r="AW583" s="71"/>
      <c r="AX583" s="71"/>
      <c r="AY583" s="71"/>
      <c r="BB583" s="25"/>
      <c r="BC583" s="21"/>
      <c r="BG583" s="18"/>
      <c r="BN583" s="22"/>
      <c r="BO583" s="22"/>
      <c r="BP583" s="22"/>
      <c r="BQ583" s="22"/>
      <c r="BR583" s="15"/>
      <c r="CF583" s="15"/>
      <c r="CL583" s="22"/>
      <c r="CM583" s="15"/>
      <c r="CR583" s="22"/>
      <c r="CT583" s="15"/>
      <c r="CW583" s="22"/>
      <c r="DA583" s="15"/>
      <c r="DH583" s="15"/>
      <c r="DJ583" s="22"/>
      <c r="DO583" s="15"/>
      <c r="DV583" s="15"/>
      <c r="EC583" s="15"/>
      <c r="EJ583" s="15"/>
      <c r="EQ583" s="15"/>
      <c r="EX583" s="15"/>
      <c r="FE583" s="15"/>
      <c r="FL583" s="15"/>
      <c r="FS583" s="15"/>
      <c r="FZ583" s="15"/>
      <c r="GG583" s="15"/>
      <c r="GN583" s="15"/>
      <c r="GP583" s="22"/>
      <c r="GQ583" s="22"/>
      <c r="GR583" s="22"/>
      <c r="GS583" s="22"/>
      <c r="GT583" s="22"/>
      <c r="GU583" s="15"/>
      <c r="GV583" s="22"/>
      <c r="GW583" s="22"/>
      <c r="GX583" s="22"/>
      <c r="GY583" s="18"/>
      <c r="GZ583" s="18"/>
      <c r="HA583" s="18"/>
      <c r="HB583" s="18"/>
      <c r="HC583" s="18"/>
      <c r="HD583" s="18"/>
      <c r="HE583" s="18"/>
      <c r="HF583" s="18"/>
      <c r="HG583" s="18"/>
      <c r="HH583" s="18"/>
      <c r="HI583" s="18"/>
      <c r="HJ583" s="18"/>
      <c r="HK583" s="18"/>
      <c r="HL583" s="18"/>
      <c r="HM583" s="18"/>
      <c r="HN583" s="18"/>
      <c r="HO583" s="18"/>
      <c r="HP583" s="18"/>
      <c r="HQ583" s="18"/>
      <c r="HR583" s="18"/>
      <c r="HS583" s="18"/>
      <c r="HT583" s="18"/>
      <c r="HU583" s="18"/>
      <c r="HV583" s="18"/>
      <c r="HW583" s="18"/>
      <c r="HX583" s="18"/>
      <c r="HY583" s="18"/>
      <c r="HZ583" s="18"/>
      <c r="IA583" s="18"/>
      <c r="IB583" s="18"/>
      <c r="IC583" s="18"/>
      <c r="ID583" s="18"/>
      <c r="IE583" s="18"/>
      <c r="IF583" s="18"/>
      <c r="IG583" s="18"/>
      <c r="IH583" s="18"/>
      <c r="II583" s="18"/>
      <c r="IJ583" s="18"/>
      <c r="IK583" s="18"/>
      <c r="IL583" s="18"/>
      <c r="IM583" s="18"/>
      <c r="IN583" s="18"/>
      <c r="IO583" s="18"/>
      <c r="IP583" s="18"/>
      <c r="IQ583" s="18"/>
      <c r="IR583" s="18"/>
      <c r="IS583" s="18"/>
      <c r="IT583" s="18"/>
      <c r="IU583" s="18"/>
      <c r="IV583" s="18"/>
      <c r="IW583" s="18"/>
      <c r="IX583" s="18"/>
      <c r="IY583" s="18"/>
      <c r="IZ583" s="18"/>
      <c r="JA583" s="18"/>
      <c r="JB583" s="18"/>
      <c r="JC583" s="18"/>
      <c r="JD583" s="18"/>
      <c r="JE583" s="18"/>
      <c r="JF583" s="18"/>
    </row>
    <row r="584" spans="36:266" x14ac:dyDescent="0.3">
      <c r="AJ584" s="24"/>
      <c r="AK584" s="24"/>
      <c r="AL584" s="20"/>
      <c r="AM584" s="23"/>
      <c r="AN584" s="18"/>
      <c r="AO584" s="24"/>
      <c r="AU584" s="19"/>
      <c r="AV584" s="19"/>
      <c r="AW584" s="71"/>
      <c r="AX584" s="71"/>
      <c r="AY584" s="71"/>
      <c r="BB584" s="25"/>
      <c r="BC584" s="21"/>
      <c r="BG584" s="18"/>
      <c r="BN584" s="22"/>
      <c r="BO584" s="22"/>
      <c r="BP584" s="22"/>
      <c r="BQ584" s="22"/>
      <c r="BR584" s="15"/>
      <c r="CF584" s="15"/>
      <c r="CL584" s="22"/>
      <c r="CM584" s="15"/>
      <c r="CR584" s="22"/>
      <c r="CT584" s="15"/>
      <c r="CW584" s="22"/>
      <c r="DA584" s="15"/>
      <c r="DH584" s="15"/>
      <c r="DJ584" s="22"/>
      <c r="DO584" s="15"/>
      <c r="DV584" s="15"/>
      <c r="EC584" s="15"/>
      <c r="EJ584" s="15"/>
      <c r="EQ584" s="15"/>
      <c r="EX584" s="15"/>
      <c r="FE584" s="15"/>
      <c r="FL584" s="15"/>
      <c r="FS584" s="15"/>
      <c r="FZ584" s="15"/>
      <c r="GG584" s="15"/>
      <c r="GN584" s="15"/>
      <c r="GP584" s="22"/>
      <c r="GQ584" s="22"/>
      <c r="GR584" s="22"/>
      <c r="GS584" s="22"/>
      <c r="GT584" s="22"/>
      <c r="GU584" s="15"/>
      <c r="GV584" s="22"/>
      <c r="GW584" s="22"/>
      <c r="GX584" s="22"/>
      <c r="GY584" s="18"/>
      <c r="GZ584" s="18"/>
      <c r="HA584" s="18"/>
      <c r="HB584" s="18"/>
      <c r="HC584" s="18"/>
      <c r="HD584" s="18"/>
      <c r="HE584" s="18"/>
      <c r="HF584" s="18"/>
      <c r="HG584" s="18"/>
      <c r="HH584" s="18"/>
      <c r="HI584" s="18"/>
      <c r="HJ584" s="18"/>
      <c r="HK584" s="18"/>
      <c r="HL584" s="18"/>
      <c r="HM584" s="18"/>
      <c r="HN584" s="18"/>
      <c r="HO584" s="18"/>
      <c r="HP584" s="18"/>
      <c r="HQ584" s="18"/>
      <c r="HR584" s="18"/>
      <c r="HS584" s="18"/>
      <c r="HT584" s="18"/>
      <c r="HU584" s="18"/>
      <c r="HV584" s="18"/>
      <c r="HW584" s="18"/>
      <c r="HX584" s="18"/>
      <c r="HY584" s="18"/>
      <c r="HZ584" s="18"/>
      <c r="IA584" s="18"/>
      <c r="IB584" s="18"/>
      <c r="IC584" s="18"/>
      <c r="ID584" s="18"/>
      <c r="IE584" s="18"/>
      <c r="IF584" s="18"/>
      <c r="IG584" s="18"/>
      <c r="IH584" s="18"/>
      <c r="II584" s="18"/>
      <c r="IJ584" s="18"/>
      <c r="IK584" s="18"/>
      <c r="IL584" s="18"/>
      <c r="IM584" s="18"/>
      <c r="IN584" s="18"/>
      <c r="IO584" s="18"/>
      <c r="IP584" s="18"/>
      <c r="IQ584" s="18"/>
      <c r="IR584" s="18"/>
      <c r="IS584" s="18"/>
      <c r="IT584" s="18"/>
      <c r="IU584" s="18"/>
      <c r="IV584" s="18"/>
      <c r="IW584" s="18"/>
      <c r="IX584" s="18"/>
      <c r="IY584" s="18"/>
      <c r="IZ584" s="18"/>
      <c r="JA584" s="18"/>
      <c r="JB584" s="18"/>
      <c r="JC584" s="18"/>
      <c r="JD584" s="18"/>
      <c r="JE584" s="18"/>
      <c r="JF584" s="18"/>
    </row>
    <row r="585" spans="36:266" x14ac:dyDescent="0.3">
      <c r="AJ585" s="24"/>
      <c r="AK585" s="24"/>
      <c r="AL585" s="20"/>
      <c r="AM585" s="23"/>
      <c r="AN585" s="18"/>
      <c r="AO585" s="24"/>
      <c r="AU585" s="19"/>
      <c r="AV585" s="19"/>
      <c r="AW585" s="71"/>
      <c r="AX585" s="71"/>
      <c r="AY585" s="71"/>
      <c r="BB585" s="25"/>
      <c r="BC585" s="21"/>
      <c r="BG585" s="18"/>
      <c r="BN585" s="22"/>
      <c r="BO585" s="22"/>
      <c r="BP585" s="22"/>
      <c r="BQ585" s="22"/>
      <c r="BR585" s="15"/>
      <c r="CF585" s="15"/>
      <c r="CL585" s="22"/>
      <c r="CM585" s="15"/>
      <c r="CR585" s="22"/>
      <c r="CT585" s="15"/>
      <c r="CW585" s="22"/>
      <c r="DA585" s="15"/>
      <c r="DH585" s="15"/>
      <c r="DJ585" s="22"/>
      <c r="DO585" s="15"/>
      <c r="DV585" s="15"/>
      <c r="EC585" s="15"/>
      <c r="EJ585" s="15"/>
      <c r="EQ585" s="15"/>
      <c r="EX585" s="15"/>
      <c r="FE585" s="15"/>
      <c r="FL585" s="15"/>
      <c r="FS585" s="15"/>
      <c r="FZ585" s="15"/>
      <c r="GG585" s="15"/>
      <c r="GN585" s="15"/>
      <c r="GP585" s="22"/>
      <c r="GQ585" s="22"/>
      <c r="GR585" s="22"/>
      <c r="GS585" s="22"/>
      <c r="GT585" s="22"/>
      <c r="GU585" s="15"/>
      <c r="GV585" s="22"/>
      <c r="GW585" s="22"/>
      <c r="GX585" s="22"/>
      <c r="GY585" s="18"/>
      <c r="GZ585" s="18"/>
      <c r="HA585" s="18"/>
      <c r="HB585" s="18"/>
      <c r="HC585" s="18"/>
      <c r="HD585" s="18"/>
      <c r="HE585" s="18"/>
      <c r="HF585" s="18"/>
      <c r="HG585" s="18"/>
      <c r="HH585" s="18"/>
      <c r="HI585" s="18"/>
      <c r="HJ585" s="18"/>
      <c r="HK585" s="18"/>
      <c r="HL585" s="18"/>
      <c r="HM585" s="18"/>
      <c r="HN585" s="18"/>
      <c r="HO585" s="18"/>
      <c r="HP585" s="18"/>
      <c r="HQ585" s="18"/>
      <c r="HR585" s="18"/>
      <c r="HS585" s="18"/>
      <c r="HT585" s="18"/>
      <c r="HU585" s="18"/>
      <c r="HV585" s="18"/>
      <c r="HW585" s="18"/>
      <c r="HX585" s="18"/>
      <c r="HY585" s="18"/>
      <c r="HZ585" s="18"/>
      <c r="IA585" s="18"/>
      <c r="IB585" s="18"/>
      <c r="IC585" s="18"/>
      <c r="ID585" s="18"/>
      <c r="IE585" s="18"/>
      <c r="IF585" s="18"/>
      <c r="IG585" s="18"/>
      <c r="IH585" s="18"/>
      <c r="II585" s="18"/>
      <c r="IJ585" s="18"/>
      <c r="IK585" s="18"/>
      <c r="IL585" s="18"/>
      <c r="IM585" s="18"/>
      <c r="IN585" s="18"/>
      <c r="IO585" s="18"/>
      <c r="IP585" s="18"/>
      <c r="IQ585" s="18"/>
      <c r="IR585" s="18"/>
      <c r="IS585" s="18"/>
      <c r="IT585" s="18"/>
      <c r="IU585" s="18"/>
      <c r="IV585" s="18"/>
      <c r="IW585" s="18"/>
      <c r="IX585" s="18"/>
      <c r="IY585" s="18"/>
      <c r="IZ585" s="18"/>
      <c r="JA585" s="18"/>
      <c r="JB585" s="18"/>
      <c r="JC585" s="18"/>
      <c r="JD585" s="18"/>
      <c r="JE585" s="18"/>
      <c r="JF585" s="18"/>
    </row>
    <row r="586" spans="36:266" x14ac:dyDescent="0.3">
      <c r="AJ586" s="24"/>
      <c r="AK586" s="24"/>
      <c r="AL586" s="20"/>
      <c r="AM586" s="23"/>
      <c r="AN586" s="18"/>
      <c r="AO586" s="24"/>
      <c r="AU586" s="19"/>
      <c r="AV586" s="19"/>
      <c r="AW586" s="71"/>
      <c r="AX586" s="71"/>
      <c r="AY586" s="71"/>
      <c r="BB586" s="25"/>
      <c r="BC586" s="21"/>
      <c r="BG586" s="18"/>
      <c r="BN586" s="22"/>
      <c r="BO586" s="22"/>
      <c r="BP586" s="22"/>
      <c r="BQ586" s="22"/>
      <c r="BR586" s="15"/>
      <c r="CF586" s="15"/>
      <c r="CL586" s="22"/>
      <c r="CM586" s="15"/>
      <c r="CR586" s="22"/>
      <c r="CT586" s="15"/>
      <c r="CW586" s="22"/>
      <c r="DA586" s="15"/>
      <c r="DH586" s="15"/>
      <c r="DJ586" s="22"/>
      <c r="DO586" s="15"/>
      <c r="DV586" s="15"/>
      <c r="EC586" s="15"/>
      <c r="EJ586" s="15"/>
      <c r="EQ586" s="15"/>
      <c r="EX586" s="15"/>
      <c r="FE586" s="15"/>
      <c r="FL586" s="15"/>
      <c r="FS586" s="15"/>
      <c r="FZ586" s="15"/>
      <c r="GG586" s="15"/>
      <c r="GN586" s="15"/>
      <c r="GP586" s="22"/>
      <c r="GQ586" s="22"/>
      <c r="GR586" s="22"/>
      <c r="GS586" s="22"/>
      <c r="GT586" s="22"/>
      <c r="GU586" s="15"/>
      <c r="GV586" s="22"/>
      <c r="GW586" s="22"/>
      <c r="GX586" s="22"/>
      <c r="GY586" s="18"/>
      <c r="GZ586" s="18"/>
      <c r="HA586" s="18"/>
      <c r="HB586" s="18"/>
      <c r="HC586" s="18"/>
      <c r="HD586" s="18"/>
      <c r="HE586" s="18"/>
      <c r="HF586" s="18"/>
      <c r="HG586" s="18"/>
      <c r="HH586" s="18"/>
      <c r="HI586" s="18"/>
      <c r="HJ586" s="18"/>
      <c r="HK586" s="18"/>
      <c r="HL586" s="18"/>
      <c r="HM586" s="18"/>
      <c r="HN586" s="18"/>
      <c r="HO586" s="18"/>
      <c r="HP586" s="18"/>
      <c r="HQ586" s="18"/>
      <c r="HR586" s="18"/>
      <c r="HS586" s="18"/>
      <c r="HT586" s="18"/>
      <c r="HU586" s="18"/>
      <c r="HV586" s="18"/>
      <c r="HW586" s="18"/>
      <c r="HX586" s="18"/>
      <c r="HY586" s="18"/>
      <c r="HZ586" s="18"/>
      <c r="IA586" s="18"/>
      <c r="IB586" s="18"/>
      <c r="IC586" s="18"/>
      <c r="ID586" s="18"/>
      <c r="IE586" s="18"/>
      <c r="IF586" s="18"/>
      <c r="IG586" s="18"/>
      <c r="IH586" s="18"/>
      <c r="II586" s="18"/>
      <c r="IJ586" s="18"/>
      <c r="IK586" s="18"/>
      <c r="IL586" s="18"/>
      <c r="IM586" s="18"/>
      <c r="IN586" s="18"/>
      <c r="IO586" s="18"/>
      <c r="IP586" s="18"/>
      <c r="IQ586" s="18"/>
      <c r="IR586" s="18"/>
      <c r="IS586" s="18"/>
      <c r="IT586" s="18"/>
      <c r="IU586" s="18"/>
      <c r="IV586" s="18"/>
      <c r="IW586" s="18"/>
      <c r="IX586" s="18"/>
      <c r="IY586" s="18"/>
      <c r="IZ586" s="18"/>
      <c r="JA586" s="18"/>
      <c r="JB586" s="18"/>
      <c r="JC586" s="18"/>
      <c r="JD586" s="18"/>
      <c r="JE586" s="18"/>
      <c r="JF586" s="18"/>
    </row>
    <row r="587" spans="36:266" x14ac:dyDescent="0.3">
      <c r="AJ587" s="24"/>
      <c r="AK587" s="24"/>
      <c r="AL587" s="20"/>
      <c r="AM587" s="23"/>
      <c r="AN587" s="18"/>
      <c r="AO587" s="24"/>
      <c r="AU587" s="19"/>
      <c r="AV587" s="19"/>
      <c r="AW587" s="71"/>
      <c r="AX587" s="71"/>
      <c r="AY587" s="71"/>
      <c r="BB587" s="25"/>
      <c r="BC587" s="21"/>
      <c r="BG587" s="18"/>
      <c r="BN587" s="22"/>
      <c r="BO587" s="22"/>
      <c r="BP587" s="22"/>
      <c r="BQ587" s="22"/>
      <c r="BR587" s="15"/>
      <c r="CF587" s="15"/>
      <c r="CL587" s="22"/>
      <c r="CM587" s="15"/>
      <c r="CR587" s="22"/>
      <c r="CT587" s="15"/>
      <c r="CW587" s="22"/>
      <c r="DA587" s="15"/>
      <c r="DH587" s="15"/>
      <c r="DJ587" s="22"/>
      <c r="DO587" s="15"/>
      <c r="DV587" s="15"/>
      <c r="EC587" s="15"/>
      <c r="EJ587" s="15"/>
      <c r="EQ587" s="15"/>
      <c r="EX587" s="15"/>
      <c r="FE587" s="15"/>
      <c r="FL587" s="15"/>
      <c r="FS587" s="15"/>
      <c r="FZ587" s="15"/>
      <c r="GG587" s="15"/>
      <c r="GN587" s="15"/>
      <c r="GP587" s="22"/>
      <c r="GQ587" s="22"/>
      <c r="GR587" s="22"/>
      <c r="GS587" s="22"/>
      <c r="GT587" s="22"/>
      <c r="GU587" s="15"/>
      <c r="GV587" s="22"/>
      <c r="GW587" s="22"/>
      <c r="GX587" s="22"/>
      <c r="GY587" s="18"/>
      <c r="GZ587" s="18"/>
      <c r="HA587" s="18"/>
      <c r="HB587" s="18"/>
      <c r="HC587" s="18"/>
      <c r="HD587" s="18"/>
      <c r="HE587" s="18"/>
      <c r="HF587" s="18"/>
      <c r="HG587" s="18"/>
      <c r="HH587" s="18"/>
      <c r="HI587" s="18"/>
      <c r="HJ587" s="18"/>
      <c r="HK587" s="18"/>
      <c r="HL587" s="18"/>
      <c r="HM587" s="18"/>
      <c r="HN587" s="18"/>
      <c r="HO587" s="18"/>
      <c r="HP587" s="18"/>
      <c r="HQ587" s="18"/>
      <c r="HR587" s="18"/>
      <c r="HS587" s="18"/>
      <c r="HT587" s="18"/>
      <c r="HU587" s="18"/>
      <c r="HV587" s="18"/>
      <c r="HW587" s="18"/>
      <c r="HX587" s="18"/>
      <c r="HY587" s="18"/>
      <c r="HZ587" s="18"/>
      <c r="IA587" s="18"/>
      <c r="IB587" s="18"/>
      <c r="IC587" s="18"/>
      <c r="ID587" s="18"/>
      <c r="IE587" s="18"/>
      <c r="IF587" s="18"/>
      <c r="IG587" s="18"/>
      <c r="IH587" s="18"/>
      <c r="II587" s="18"/>
      <c r="IJ587" s="18"/>
      <c r="IK587" s="18"/>
      <c r="IL587" s="18"/>
      <c r="IM587" s="18"/>
      <c r="IN587" s="18"/>
      <c r="IO587" s="18"/>
      <c r="IP587" s="18"/>
      <c r="IQ587" s="18"/>
      <c r="IR587" s="18"/>
      <c r="IS587" s="18"/>
      <c r="IT587" s="18"/>
      <c r="IU587" s="18"/>
      <c r="IV587" s="18"/>
      <c r="IW587" s="18"/>
      <c r="IX587" s="18"/>
      <c r="IY587" s="18"/>
      <c r="IZ587" s="18"/>
      <c r="JA587" s="18"/>
      <c r="JB587" s="18"/>
      <c r="JC587" s="18"/>
      <c r="JD587" s="18"/>
      <c r="JE587" s="18"/>
      <c r="JF587" s="18"/>
    </row>
    <row r="588" spans="36:266" x14ac:dyDescent="0.3">
      <c r="AJ588" s="24"/>
      <c r="AK588" s="24"/>
      <c r="AL588" s="20"/>
      <c r="AM588" s="23"/>
      <c r="AN588" s="18"/>
      <c r="AO588" s="24"/>
      <c r="AU588" s="19"/>
      <c r="AV588" s="19"/>
      <c r="AW588" s="71"/>
      <c r="AX588" s="71"/>
      <c r="AY588" s="71"/>
      <c r="BB588" s="25"/>
      <c r="BC588" s="21"/>
      <c r="BG588" s="18"/>
      <c r="BN588" s="22"/>
      <c r="BO588" s="22"/>
      <c r="BP588" s="22"/>
      <c r="BQ588" s="22"/>
      <c r="BR588" s="15"/>
      <c r="CF588" s="15"/>
      <c r="CL588" s="22"/>
      <c r="CM588" s="15"/>
      <c r="CR588" s="22"/>
      <c r="CT588" s="15"/>
      <c r="CW588" s="22"/>
      <c r="DA588" s="15"/>
      <c r="DH588" s="15"/>
      <c r="DJ588" s="22"/>
      <c r="DO588" s="15"/>
      <c r="DV588" s="15"/>
      <c r="EC588" s="15"/>
      <c r="EJ588" s="15"/>
      <c r="EQ588" s="15"/>
      <c r="EX588" s="15"/>
      <c r="FE588" s="15"/>
      <c r="FL588" s="15"/>
      <c r="FS588" s="15"/>
      <c r="FZ588" s="15"/>
      <c r="GG588" s="15"/>
      <c r="GN588" s="15"/>
      <c r="GP588" s="22"/>
      <c r="GQ588" s="22"/>
      <c r="GR588" s="22"/>
      <c r="GS588" s="22"/>
      <c r="GT588" s="22"/>
      <c r="GU588" s="15"/>
      <c r="GV588" s="22"/>
      <c r="GW588" s="22"/>
      <c r="GX588" s="22"/>
      <c r="GY588" s="18"/>
      <c r="GZ588" s="18"/>
      <c r="HA588" s="18"/>
      <c r="HB588" s="18"/>
      <c r="HC588" s="18"/>
      <c r="HD588" s="18"/>
      <c r="HE588" s="18"/>
      <c r="HF588" s="18"/>
      <c r="HG588" s="18"/>
      <c r="HH588" s="18"/>
      <c r="HI588" s="18"/>
      <c r="HJ588" s="18"/>
      <c r="HK588" s="18"/>
      <c r="HL588" s="18"/>
      <c r="HM588" s="18"/>
      <c r="HN588" s="18"/>
      <c r="HO588" s="18"/>
      <c r="HP588" s="18"/>
      <c r="HQ588" s="18"/>
      <c r="HR588" s="18"/>
      <c r="HS588" s="18"/>
      <c r="HT588" s="18"/>
      <c r="HU588" s="18"/>
      <c r="HV588" s="18"/>
      <c r="HW588" s="18"/>
      <c r="HX588" s="18"/>
      <c r="HY588" s="18"/>
      <c r="HZ588" s="18"/>
      <c r="IA588" s="18"/>
      <c r="IB588" s="18"/>
      <c r="IC588" s="18"/>
      <c r="ID588" s="18"/>
      <c r="IE588" s="18"/>
      <c r="IF588" s="18"/>
      <c r="IG588" s="18"/>
      <c r="IH588" s="18"/>
      <c r="II588" s="18"/>
      <c r="IJ588" s="18"/>
      <c r="IK588" s="18"/>
      <c r="IL588" s="18"/>
      <c r="IM588" s="18"/>
      <c r="IN588" s="18"/>
      <c r="IO588" s="18"/>
      <c r="IP588" s="18"/>
      <c r="IQ588" s="18"/>
      <c r="IR588" s="18"/>
      <c r="IS588" s="18"/>
      <c r="IT588" s="18"/>
      <c r="IU588" s="18"/>
      <c r="IV588" s="18"/>
      <c r="IW588" s="18"/>
      <c r="IX588" s="18"/>
      <c r="IY588" s="18"/>
      <c r="IZ588" s="18"/>
      <c r="JA588" s="18"/>
      <c r="JB588" s="18"/>
      <c r="JC588" s="18"/>
      <c r="JD588" s="18"/>
      <c r="JE588" s="18"/>
      <c r="JF588" s="18"/>
    </row>
    <row r="589" spans="36:266" x14ac:dyDescent="0.3">
      <c r="AJ589" s="24"/>
      <c r="AK589" s="24"/>
      <c r="AL589" s="20"/>
      <c r="AM589" s="23"/>
      <c r="AN589" s="18"/>
      <c r="AO589" s="24"/>
      <c r="AU589" s="19"/>
      <c r="AV589" s="19"/>
      <c r="AW589" s="71"/>
      <c r="AX589" s="71"/>
      <c r="AY589" s="71"/>
      <c r="BB589" s="25"/>
      <c r="BC589" s="21"/>
      <c r="BG589" s="18"/>
      <c r="BN589" s="22"/>
      <c r="BO589" s="22"/>
      <c r="BP589" s="22"/>
      <c r="BQ589" s="22"/>
      <c r="BR589" s="15"/>
      <c r="CF589" s="15"/>
      <c r="CL589" s="22"/>
      <c r="CM589" s="15"/>
      <c r="CR589" s="22"/>
      <c r="CT589" s="15"/>
      <c r="CW589" s="22"/>
      <c r="DA589" s="15"/>
      <c r="DH589" s="15"/>
      <c r="DJ589" s="22"/>
      <c r="DO589" s="15"/>
      <c r="DV589" s="15"/>
      <c r="EC589" s="15"/>
      <c r="EJ589" s="15"/>
      <c r="EQ589" s="15"/>
      <c r="EX589" s="15"/>
      <c r="FE589" s="15"/>
      <c r="FL589" s="15"/>
      <c r="FS589" s="15"/>
      <c r="FZ589" s="15"/>
      <c r="GG589" s="15"/>
      <c r="GN589" s="15"/>
      <c r="GP589" s="22"/>
      <c r="GQ589" s="22"/>
      <c r="GR589" s="22"/>
      <c r="GS589" s="22"/>
      <c r="GT589" s="22"/>
      <c r="GU589" s="15"/>
      <c r="GV589" s="22"/>
      <c r="GW589" s="22"/>
      <c r="GX589" s="22"/>
      <c r="GY589" s="18"/>
      <c r="GZ589" s="18"/>
      <c r="HA589" s="18"/>
      <c r="HB589" s="18"/>
      <c r="HC589" s="18"/>
      <c r="HD589" s="18"/>
      <c r="HE589" s="18"/>
      <c r="HF589" s="18"/>
      <c r="HG589" s="18"/>
      <c r="HH589" s="18"/>
      <c r="HI589" s="18"/>
      <c r="HJ589" s="18"/>
      <c r="HK589" s="18"/>
      <c r="HL589" s="18"/>
      <c r="HM589" s="18"/>
      <c r="HN589" s="18"/>
      <c r="HO589" s="18"/>
      <c r="HP589" s="18"/>
      <c r="HQ589" s="18"/>
      <c r="HR589" s="18"/>
      <c r="HS589" s="18"/>
      <c r="HT589" s="18"/>
      <c r="HU589" s="18"/>
      <c r="HV589" s="18"/>
      <c r="HW589" s="18"/>
      <c r="HX589" s="18"/>
      <c r="HY589" s="18"/>
      <c r="HZ589" s="18"/>
      <c r="IA589" s="18"/>
      <c r="IB589" s="18"/>
      <c r="IC589" s="18"/>
      <c r="ID589" s="18"/>
      <c r="IE589" s="18"/>
      <c r="IF589" s="18"/>
      <c r="IG589" s="18"/>
      <c r="IH589" s="18"/>
      <c r="II589" s="18"/>
      <c r="IJ589" s="18"/>
      <c r="IK589" s="18"/>
      <c r="IL589" s="18"/>
      <c r="IM589" s="18"/>
      <c r="IN589" s="18"/>
      <c r="IO589" s="18"/>
      <c r="IP589" s="18"/>
      <c r="IQ589" s="18"/>
      <c r="IR589" s="18"/>
      <c r="IS589" s="18"/>
      <c r="IT589" s="18"/>
      <c r="IU589" s="18"/>
      <c r="IV589" s="18"/>
      <c r="IW589" s="18"/>
      <c r="IX589" s="18"/>
      <c r="IY589" s="18"/>
      <c r="IZ589" s="18"/>
      <c r="JA589" s="18"/>
      <c r="JB589" s="18"/>
      <c r="JC589" s="18"/>
      <c r="JD589" s="18"/>
      <c r="JE589" s="18"/>
      <c r="JF589" s="18"/>
    </row>
    <row r="590" spans="36:266" x14ac:dyDescent="0.3">
      <c r="AJ590" s="24"/>
      <c r="AK590" s="24"/>
      <c r="AL590" s="20"/>
      <c r="AM590" s="23"/>
      <c r="AN590" s="18"/>
      <c r="AO590" s="24"/>
      <c r="AU590" s="19"/>
      <c r="AV590" s="19"/>
      <c r="AW590" s="71"/>
      <c r="AX590" s="71"/>
      <c r="AY590" s="71"/>
      <c r="BB590" s="25"/>
      <c r="BC590" s="21"/>
      <c r="BG590" s="18"/>
      <c r="BN590" s="22"/>
      <c r="BO590" s="22"/>
      <c r="BP590" s="22"/>
      <c r="BQ590" s="22"/>
      <c r="BR590" s="15"/>
      <c r="CF590" s="15"/>
      <c r="CL590" s="22"/>
      <c r="CM590" s="15"/>
      <c r="CR590" s="22"/>
      <c r="CT590" s="15"/>
      <c r="CW590" s="22"/>
      <c r="DA590" s="15"/>
      <c r="DH590" s="15"/>
      <c r="DJ590" s="22"/>
      <c r="DO590" s="15"/>
      <c r="DV590" s="15"/>
      <c r="EC590" s="15"/>
      <c r="EJ590" s="15"/>
      <c r="EQ590" s="15"/>
      <c r="EX590" s="15"/>
      <c r="FE590" s="15"/>
      <c r="FL590" s="15"/>
      <c r="FS590" s="15"/>
      <c r="FZ590" s="15"/>
      <c r="GG590" s="15"/>
      <c r="GN590" s="15"/>
      <c r="GP590" s="22"/>
      <c r="GQ590" s="22"/>
      <c r="GR590" s="22"/>
      <c r="GS590" s="22"/>
      <c r="GT590" s="22"/>
      <c r="GU590" s="15"/>
      <c r="GV590" s="22"/>
      <c r="GW590" s="22"/>
      <c r="GX590" s="22"/>
      <c r="GY590" s="18"/>
      <c r="GZ590" s="18"/>
      <c r="HA590" s="18"/>
      <c r="HB590" s="18"/>
      <c r="HC590" s="18"/>
      <c r="HD590" s="18"/>
      <c r="HE590" s="18"/>
      <c r="HF590" s="18"/>
      <c r="HG590" s="18"/>
      <c r="HH590" s="18"/>
      <c r="HI590" s="18"/>
      <c r="HJ590" s="18"/>
      <c r="HK590" s="18"/>
      <c r="HL590" s="18"/>
      <c r="HM590" s="18"/>
      <c r="HN590" s="18"/>
      <c r="HO590" s="18"/>
      <c r="HP590" s="18"/>
      <c r="HQ590" s="18"/>
      <c r="HR590" s="18"/>
      <c r="HS590" s="18"/>
      <c r="HT590" s="18"/>
      <c r="HU590" s="18"/>
      <c r="HV590" s="18"/>
      <c r="HW590" s="18"/>
      <c r="HX590" s="18"/>
      <c r="HY590" s="18"/>
      <c r="HZ590" s="18"/>
      <c r="IA590" s="18"/>
      <c r="IB590" s="18"/>
      <c r="IC590" s="18"/>
      <c r="ID590" s="18"/>
      <c r="IE590" s="18"/>
      <c r="IF590" s="18"/>
      <c r="IG590" s="18"/>
      <c r="IH590" s="18"/>
      <c r="II590" s="18"/>
      <c r="IJ590" s="18"/>
      <c r="IK590" s="18"/>
      <c r="IL590" s="18"/>
      <c r="IM590" s="18"/>
      <c r="IN590" s="18"/>
      <c r="IO590" s="18"/>
      <c r="IP590" s="18"/>
      <c r="IQ590" s="18"/>
      <c r="IR590" s="18"/>
      <c r="IS590" s="18"/>
      <c r="IT590" s="18"/>
      <c r="IU590" s="18"/>
      <c r="IV590" s="18"/>
      <c r="IW590" s="18"/>
      <c r="IX590" s="18"/>
      <c r="IY590" s="18"/>
      <c r="IZ590" s="18"/>
      <c r="JA590" s="18"/>
      <c r="JB590" s="18"/>
      <c r="JC590" s="18"/>
      <c r="JD590" s="18"/>
      <c r="JE590" s="18"/>
      <c r="JF590" s="18"/>
    </row>
    <row r="591" spans="36:266" x14ac:dyDescent="0.3">
      <c r="AJ591" s="24"/>
      <c r="AK591" s="24"/>
      <c r="AL591" s="20"/>
      <c r="AM591" s="23"/>
      <c r="AN591" s="18"/>
      <c r="AO591" s="24"/>
      <c r="AU591" s="19"/>
      <c r="AV591" s="19"/>
      <c r="AW591" s="71"/>
      <c r="AX591" s="71"/>
      <c r="AY591" s="71"/>
      <c r="BB591" s="25"/>
      <c r="BC591" s="21"/>
      <c r="BG591" s="18"/>
      <c r="BN591" s="22"/>
      <c r="BO591" s="22"/>
      <c r="BP591" s="22"/>
      <c r="BQ591" s="22"/>
      <c r="BR591" s="15"/>
      <c r="CF591" s="15"/>
      <c r="CL591" s="22"/>
      <c r="CM591" s="15"/>
      <c r="CR591" s="22"/>
      <c r="CT591" s="15"/>
      <c r="CW591" s="22"/>
      <c r="DA591" s="15"/>
      <c r="DH591" s="15"/>
      <c r="DJ591" s="22"/>
      <c r="DO591" s="15"/>
      <c r="DV591" s="15"/>
      <c r="EC591" s="15"/>
      <c r="EJ591" s="15"/>
      <c r="EQ591" s="15"/>
      <c r="EX591" s="15"/>
      <c r="FE591" s="15"/>
      <c r="FL591" s="15"/>
      <c r="FS591" s="15"/>
      <c r="FZ591" s="15"/>
      <c r="GG591" s="15"/>
      <c r="GN591" s="15"/>
      <c r="GP591" s="22"/>
      <c r="GQ591" s="22"/>
      <c r="GR591" s="22"/>
      <c r="GS591" s="22"/>
      <c r="GT591" s="22"/>
      <c r="GU591" s="15"/>
      <c r="GV591" s="22"/>
      <c r="GW591" s="22"/>
      <c r="GX591" s="22"/>
      <c r="GY591" s="18"/>
      <c r="GZ591" s="18"/>
      <c r="HA591" s="18"/>
      <c r="HB591" s="18"/>
      <c r="HC591" s="18"/>
      <c r="HD591" s="18"/>
      <c r="HE591" s="18"/>
      <c r="HF591" s="18"/>
      <c r="HG591" s="18"/>
      <c r="HH591" s="18"/>
      <c r="HI591" s="18"/>
      <c r="HJ591" s="18"/>
      <c r="HK591" s="18"/>
      <c r="HL591" s="18"/>
      <c r="HM591" s="18"/>
      <c r="HN591" s="18"/>
      <c r="HO591" s="18"/>
      <c r="HP591" s="18"/>
      <c r="HQ591" s="18"/>
      <c r="HR591" s="18"/>
      <c r="HS591" s="18"/>
      <c r="HT591" s="18"/>
      <c r="HU591" s="18"/>
      <c r="HV591" s="18"/>
      <c r="HW591" s="18"/>
      <c r="HX591" s="18"/>
      <c r="HY591" s="18"/>
      <c r="HZ591" s="18"/>
      <c r="IA591" s="18"/>
      <c r="IB591" s="18"/>
      <c r="IC591" s="18"/>
      <c r="ID591" s="18"/>
      <c r="IE591" s="18"/>
      <c r="IF591" s="18"/>
      <c r="IG591" s="18"/>
      <c r="IH591" s="18"/>
      <c r="II591" s="18"/>
      <c r="IJ591" s="18"/>
      <c r="IK591" s="18"/>
      <c r="IL591" s="18"/>
      <c r="IM591" s="18"/>
      <c r="IN591" s="18"/>
      <c r="IO591" s="18"/>
      <c r="IP591" s="18"/>
      <c r="IQ591" s="18"/>
      <c r="IR591" s="18"/>
      <c r="IS591" s="18"/>
      <c r="IT591" s="18"/>
      <c r="IU591" s="18"/>
      <c r="IV591" s="18"/>
      <c r="IW591" s="18"/>
      <c r="IX591" s="18"/>
      <c r="IY591" s="18"/>
      <c r="IZ591" s="18"/>
      <c r="JA591" s="18"/>
      <c r="JB591" s="18"/>
      <c r="JC591" s="18"/>
      <c r="JD591" s="18"/>
      <c r="JE591" s="18"/>
      <c r="JF591" s="18"/>
    </row>
    <row r="592" spans="36:266" x14ac:dyDescent="0.3">
      <c r="AJ592" s="24"/>
      <c r="AK592" s="24"/>
      <c r="AL592" s="20"/>
      <c r="AM592" s="23"/>
      <c r="AN592" s="18"/>
      <c r="AO592" s="24"/>
      <c r="AU592" s="19"/>
      <c r="AV592" s="19"/>
      <c r="AW592" s="71"/>
      <c r="AX592" s="71"/>
      <c r="AY592" s="71"/>
      <c r="BB592" s="25"/>
      <c r="BC592" s="21"/>
      <c r="BG592" s="18"/>
      <c r="BN592" s="22"/>
      <c r="BO592" s="22"/>
      <c r="BP592" s="22"/>
      <c r="BQ592" s="22"/>
      <c r="BR592" s="15"/>
      <c r="CF592" s="15"/>
      <c r="CL592" s="22"/>
      <c r="CM592" s="15"/>
      <c r="CR592" s="22"/>
      <c r="CT592" s="15"/>
      <c r="CW592" s="22"/>
      <c r="DA592" s="15"/>
      <c r="DH592" s="15"/>
      <c r="DJ592" s="22"/>
      <c r="DO592" s="15"/>
      <c r="DV592" s="15"/>
      <c r="EC592" s="15"/>
      <c r="EJ592" s="15"/>
      <c r="EQ592" s="15"/>
      <c r="EX592" s="15"/>
      <c r="FE592" s="15"/>
      <c r="FL592" s="15"/>
      <c r="FS592" s="15"/>
      <c r="FZ592" s="15"/>
      <c r="GG592" s="15"/>
      <c r="GN592" s="15"/>
      <c r="GP592" s="22"/>
      <c r="GQ592" s="22"/>
      <c r="GR592" s="22"/>
      <c r="GS592" s="22"/>
      <c r="GT592" s="22"/>
      <c r="GU592" s="15"/>
      <c r="GV592" s="22"/>
      <c r="GW592" s="22"/>
      <c r="GX592" s="22"/>
      <c r="GY592" s="18"/>
      <c r="GZ592" s="18"/>
      <c r="HA592" s="18"/>
      <c r="HB592" s="18"/>
      <c r="HC592" s="18"/>
      <c r="HD592" s="18"/>
      <c r="HE592" s="18"/>
      <c r="HF592" s="18"/>
      <c r="HG592" s="18"/>
      <c r="HH592" s="18"/>
      <c r="HI592" s="18"/>
      <c r="HJ592" s="18"/>
      <c r="HK592" s="18"/>
      <c r="HL592" s="18"/>
      <c r="HM592" s="18"/>
      <c r="HN592" s="18"/>
      <c r="HO592" s="18"/>
      <c r="HP592" s="18"/>
      <c r="HQ592" s="18"/>
      <c r="HR592" s="18"/>
      <c r="HS592" s="18"/>
      <c r="HT592" s="18"/>
      <c r="HU592" s="18"/>
      <c r="HV592" s="18"/>
      <c r="HW592" s="18"/>
      <c r="HX592" s="18"/>
      <c r="HY592" s="18"/>
      <c r="HZ592" s="18"/>
      <c r="IA592" s="18"/>
      <c r="IB592" s="18"/>
      <c r="IC592" s="18"/>
      <c r="ID592" s="18"/>
      <c r="IE592" s="18"/>
      <c r="IF592" s="18"/>
      <c r="IG592" s="18"/>
      <c r="IH592" s="18"/>
      <c r="II592" s="18"/>
      <c r="IJ592" s="18"/>
      <c r="IK592" s="18"/>
      <c r="IL592" s="18"/>
      <c r="IM592" s="18"/>
      <c r="IN592" s="18"/>
      <c r="IO592" s="18"/>
      <c r="IP592" s="18"/>
      <c r="IQ592" s="18"/>
      <c r="IR592" s="18"/>
      <c r="IS592" s="18"/>
      <c r="IT592" s="18"/>
      <c r="IU592" s="18"/>
      <c r="IV592" s="18"/>
      <c r="IW592" s="18"/>
      <c r="IX592" s="18"/>
      <c r="IY592" s="18"/>
      <c r="IZ592" s="18"/>
      <c r="JA592" s="18"/>
      <c r="JB592" s="18"/>
      <c r="JC592" s="18"/>
      <c r="JD592" s="18"/>
      <c r="JE592" s="18"/>
      <c r="JF592" s="18"/>
    </row>
    <row r="593" spans="36:266" x14ac:dyDescent="0.3">
      <c r="AJ593" s="24"/>
      <c r="AK593" s="24"/>
      <c r="AL593" s="20"/>
      <c r="AM593" s="23"/>
      <c r="AN593" s="18"/>
      <c r="AO593" s="24"/>
      <c r="AU593" s="19"/>
      <c r="AV593" s="19"/>
      <c r="AW593" s="71"/>
      <c r="AX593" s="71"/>
      <c r="AY593" s="71"/>
      <c r="BB593" s="25"/>
      <c r="BC593" s="21"/>
      <c r="BG593" s="18"/>
      <c r="BN593" s="22"/>
      <c r="BO593" s="22"/>
      <c r="BP593" s="22"/>
      <c r="BQ593" s="22"/>
      <c r="BR593" s="15"/>
      <c r="CF593" s="15"/>
      <c r="CL593" s="22"/>
      <c r="CM593" s="15"/>
      <c r="CR593" s="22"/>
      <c r="CT593" s="15"/>
      <c r="CW593" s="22"/>
      <c r="DA593" s="15"/>
      <c r="DH593" s="15"/>
      <c r="DJ593" s="22"/>
      <c r="DO593" s="15"/>
      <c r="DV593" s="15"/>
      <c r="EC593" s="15"/>
      <c r="EJ593" s="15"/>
      <c r="EQ593" s="15"/>
      <c r="EX593" s="15"/>
      <c r="FE593" s="15"/>
      <c r="FL593" s="15"/>
      <c r="FS593" s="15"/>
      <c r="FZ593" s="15"/>
      <c r="GG593" s="15"/>
      <c r="GN593" s="15"/>
      <c r="GP593" s="22"/>
      <c r="GQ593" s="22"/>
      <c r="GR593" s="22"/>
      <c r="GS593" s="22"/>
      <c r="GT593" s="22"/>
      <c r="GU593" s="15"/>
      <c r="GV593" s="22"/>
      <c r="GW593" s="22"/>
      <c r="GX593" s="22"/>
      <c r="GY593" s="18"/>
      <c r="GZ593" s="18"/>
      <c r="HA593" s="18"/>
      <c r="HB593" s="18"/>
      <c r="HC593" s="18"/>
      <c r="HD593" s="18"/>
      <c r="HE593" s="18"/>
      <c r="HF593" s="18"/>
      <c r="HG593" s="18"/>
      <c r="HH593" s="18"/>
      <c r="HI593" s="18"/>
      <c r="HJ593" s="18"/>
      <c r="HK593" s="18"/>
      <c r="HL593" s="18"/>
      <c r="HM593" s="18"/>
      <c r="HN593" s="18"/>
      <c r="HO593" s="18"/>
      <c r="HP593" s="18"/>
      <c r="HQ593" s="18"/>
      <c r="HR593" s="18"/>
      <c r="HS593" s="18"/>
      <c r="HT593" s="18"/>
      <c r="HU593" s="18"/>
      <c r="HV593" s="18"/>
      <c r="HW593" s="18"/>
      <c r="HX593" s="18"/>
      <c r="HY593" s="18"/>
      <c r="HZ593" s="18"/>
      <c r="IA593" s="18"/>
      <c r="IB593" s="18"/>
      <c r="IC593" s="18"/>
      <c r="ID593" s="18"/>
      <c r="IE593" s="18"/>
      <c r="IF593" s="18"/>
      <c r="IG593" s="18"/>
      <c r="IH593" s="18"/>
      <c r="II593" s="18"/>
      <c r="IJ593" s="18"/>
      <c r="IK593" s="18"/>
      <c r="IL593" s="18"/>
      <c r="IM593" s="18"/>
      <c r="IN593" s="18"/>
      <c r="IO593" s="18"/>
      <c r="IP593" s="18"/>
      <c r="IQ593" s="18"/>
      <c r="IR593" s="18"/>
      <c r="IS593" s="18"/>
      <c r="IT593" s="18"/>
      <c r="IU593" s="18"/>
      <c r="IV593" s="18"/>
      <c r="IW593" s="18"/>
      <c r="IX593" s="18"/>
      <c r="IY593" s="18"/>
      <c r="IZ593" s="18"/>
      <c r="JA593" s="18"/>
      <c r="JB593" s="18"/>
      <c r="JC593" s="18"/>
      <c r="JD593" s="18"/>
      <c r="JE593" s="18"/>
      <c r="JF593" s="18"/>
    </row>
    <row r="594" spans="36:266" x14ac:dyDescent="0.3">
      <c r="AJ594" s="24"/>
      <c r="AK594" s="24"/>
      <c r="AL594" s="20"/>
      <c r="AM594" s="23"/>
      <c r="AN594" s="18"/>
      <c r="AO594" s="24"/>
      <c r="AU594" s="19"/>
      <c r="AV594" s="19"/>
      <c r="AW594" s="71"/>
      <c r="AX594" s="71"/>
      <c r="AY594" s="71"/>
      <c r="BB594" s="25"/>
      <c r="BC594" s="21"/>
      <c r="BG594" s="18"/>
      <c r="BN594" s="22"/>
      <c r="BO594" s="22"/>
      <c r="BP594" s="22"/>
      <c r="BQ594" s="22"/>
      <c r="BR594" s="15"/>
      <c r="CF594" s="15"/>
      <c r="CL594" s="22"/>
      <c r="CM594" s="15"/>
      <c r="CR594" s="22"/>
      <c r="CT594" s="15"/>
      <c r="CW594" s="22"/>
      <c r="DA594" s="15"/>
      <c r="DH594" s="15"/>
      <c r="DJ594" s="22"/>
      <c r="DO594" s="15"/>
      <c r="DV594" s="15"/>
      <c r="EC594" s="15"/>
      <c r="EJ594" s="15"/>
      <c r="EQ594" s="15"/>
      <c r="EX594" s="15"/>
      <c r="FE594" s="15"/>
      <c r="FL594" s="15"/>
      <c r="FS594" s="15"/>
      <c r="FZ594" s="15"/>
      <c r="GG594" s="15"/>
      <c r="GN594" s="15"/>
      <c r="GP594" s="22"/>
      <c r="GQ594" s="22"/>
      <c r="GR594" s="22"/>
      <c r="GS594" s="22"/>
      <c r="GT594" s="22"/>
      <c r="GU594" s="15"/>
      <c r="GV594" s="22"/>
      <c r="GW594" s="22"/>
      <c r="GX594" s="22"/>
      <c r="GY594" s="18"/>
      <c r="GZ594" s="18"/>
      <c r="HA594" s="18"/>
      <c r="HB594" s="18"/>
      <c r="HC594" s="18"/>
      <c r="HD594" s="18"/>
      <c r="HE594" s="18"/>
      <c r="HF594" s="18"/>
      <c r="HG594" s="18"/>
      <c r="HH594" s="18"/>
      <c r="HI594" s="18"/>
      <c r="HJ594" s="18"/>
      <c r="HK594" s="18"/>
      <c r="HL594" s="18"/>
      <c r="HM594" s="18"/>
      <c r="HN594" s="18"/>
      <c r="HO594" s="18"/>
      <c r="HP594" s="18"/>
      <c r="HQ594" s="18"/>
      <c r="HR594" s="18"/>
      <c r="HS594" s="18"/>
      <c r="HT594" s="18"/>
      <c r="HU594" s="18"/>
      <c r="HV594" s="18"/>
      <c r="HW594" s="18"/>
      <c r="HX594" s="18"/>
      <c r="HY594" s="18"/>
      <c r="HZ594" s="18"/>
      <c r="IA594" s="18"/>
      <c r="IB594" s="18"/>
      <c r="IC594" s="18"/>
      <c r="ID594" s="18"/>
      <c r="IE594" s="18"/>
      <c r="IF594" s="18"/>
      <c r="IG594" s="18"/>
      <c r="IH594" s="18"/>
      <c r="II594" s="18"/>
      <c r="IJ594" s="18"/>
      <c r="IK594" s="18"/>
      <c r="IL594" s="18"/>
      <c r="IM594" s="18"/>
      <c r="IN594" s="18"/>
      <c r="IO594" s="18"/>
      <c r="IP594" s="18"/>
      <c r="IQ594" s="18"/>
      <c r="IR594" s="18"/>
      <c r="IS594" s="18"/>
      <c r="IT594" s="18"/>
      <c r="IU594" s="18"/>
      <c r="IV594" s="18"/>
      <c r="IW594" s="18"/>
      <c r="IX594" s="18"/>
      <c r="IY594" s="18"/>
      <c r="IZ594" s="18"/>
      <c r="JA594" s="18"/>
      <c r="JB594" s="18"/>
      <c r="JC594" s="18"/>
      <c r="JD594" s="18"/>
      <c r="JE594" s="18"/>
      <c r="JF594" s="18"/>
    </row>
    <row r="595" spans="36:266" x14ac:dyDescent="0.3">
      <c r="AJ595" s="24"/>
      <c r="AK595" s="24"/>
      <c r="AL595" s="20"/>
      <c r="AM595" s="23"/>
      <c r="AN595" s="18"/>
      <c r="AO595" s="24"/>
      <c r="AU595" s="19"/>
      <c r="AV595" s="19"/>
      <c r="AW595" s="71"/>
      <c r="AX595" s="71"/>
      <c r="AY595" s="71"/>
      <c r="BB595" s="25"/>
      <c r="BC595" s="21"/>
      <c r="BG595" s="18"/>
      <c r="BN595" s="22"/>
      <c r="BO595" s="22"/>
      <c r="BP595" s="22"/>
      <c r="BQ595" s="22"/>
      <c r="BR595" s="15"/>
      <c r="CF595" s="15"/>
      <c r="CL595" s="22"/>
      <c r="CM595" s="15"/>
      <c r="CR595" s="22"/>
      <c r="CT595" s="15"/>
      <c r="CW595" s="22"/>
      <c r="DA595" s="15"/>
      <c r="DH595" s="15"/>
      <c r="DJ595" s="22"/>
      <c r="DO595" s="15"/>
      <c r="DV595" s="15"/>
      <c r="EC595" s="15"/>
      <c r="EJ595" s="15"/>
      <c r="EQ595" s="15"/>
      <c r="EX595" s="15"/>
      <c r="FE595" s="15"/>
      <c r="FL595" s="15"/>
      <c r="FS595" s="15"/>
      <c r="FZ595" s="15"/>
      <c r="GG595" s="15"/>
      <c r="GN595" s="15"/>
      <c r="GP595" s="22"/>
      <c r="GQ595" s="22"/>
      <c r="GR595" s="22"/>
      <c r="GS595" s="22"/>
      <c r="GT595" s="22"/>
      <c r="GU595" s="15"/>
      <c r="GV595" s="22"/>
      <c r="GW595" s="22"/>
      <c r="GX595" s="22"/>
      <c r="GY595" s="18"/>
      <c r="GZ595" s="18"/>
      <c r="HA595" s="18"/>
      <c r="HB595" s="18"/>
      <c r="HC595" s="18"/>
      <c r="HD595" s="18"/>
      <c r="HE595" s="18"/>
      <c r="HF595" s="18"/>
      <c r="HG595" s="18"/>
      <c r="HH595" s="18"/>
      <c r="HI595" s="18"/>
      <c r="HJ595" s="18"/>
      <c r="HK595" s="18"/>
      <c r="HL595" s="18"/>
      <c r="HM595" s="18"/>
      <c r="HN595" s="18"/>
      <c r="HO595" s="18"/>
      <c r="HP595" s="18"/>
      <c r="HQ595" s="18"/>
      <c r="HR595" s="18"/>
      <c r="HS595" s="18"/>
      <c r="HT595" s="18"/>
      <c r="HU595" s="18"/>
      <c r="HV595" s="18"/>
      <c r="HW595" s="18"/>
      <c r="HX595" s="18"/>
      <c r="HY595" s="18"/>
      <c r="HZ595" s="18"/>
      <c r="IA595" s="18"/>
      <c r="IB595" s="18"/>
      <c r="IC595" s="18"/>
      <c r="ID595" s="18"/>
      <c r="IE595" s="18"/>
      <c r="IF595" s="18"/>
      <c r="IG595" s="18"/>
      <c r="IH595" s="18"/>
      <c r="II595" s="18"/>
      <c r="IJ595" s="18"/>
      <c r="IK595" s="18"/>
      <c r="IL595" s="18"/>
      <c r="IM595" s="18"/>
      <c r="IN595" s="18"/>
      <c r="IO595" s="18"/>
      <c r="IP595" s="18"/>
      <c r="IQ595" s="18"/>
      <c r="IR595" s="18"/>
      <c r="IS595" s="18"/>
      <c r="IT595" s="18"/>
      <c r="IU595" s="18"/>
      <c r="IV595" s="18"/>
      <c r="IW595" s="18"/>
      <c r="IX595" s="18"/>
      <c r="IY595" s="18"/>
      <c r="IZ595" s="18"/>
      <c r="JA595" s="18"/>
      <c r="JB595" s="18"/>
      <c r="JC595" s="18"/>
      <c r="JD595" s="18"/>
      <c r="JE595" s="18"/>
      <c r="JF595" s="18"/>
    </row>
    <row r="596" spans="36:266" x14ac:dyDescent="0.3">
      <c r="AJ596" s="24"/>
      <c r="AK596" s="24"/>
      <c r="AL596" s="20"/>
      <c r="AM596" s="23"/>
      <c r="AN596" s="18"/>
      <c r="AO596" s="24"/>
      <c r="AU596" s="19"/>
      <c r="AV596" s="19"/>
      <c r="AW596" s="71"/>
      <c r="AX596" s="71"/>
      <c r="AY596" s="71"/>
      <c r="BB596" s="25"/>
      <c r="BC596" s="21"/>
      <c r="BG596" s="18"/>
      <c r="BN596" s="22"/>
      <c r="BO596" s="22"/>
      <c r="BP596" s="22"/>
      <c r="BQ596" s="22"/>
      <c r="BR596" s="15"/>
      <c r="CF596" s="15"/>
      <c r="CL596" s="22"/>
      <c r="CM596" s="15"/>
      <c r="CR596" s="22"/>
      <c r="CT596" s="15"/>
      <c r="CW596" s="22"/>
      <c r="DA596" s="15"/>
      <c r="DH596" s="15"/>
      <c r="DJ596" s="22"/>
      <c r="DO596" s="15"/>
      <c r="DV596" s="15"/>
      <c r="EC596" s="15"/>
      <c r="EJ596" s="15"/>
      <c r="EQ596" s="15"/>
      <c r="EX596" s="15"/>
      <c r="FE596" s="15"/>
      <c r="FL596" s="15"/>
      <c r="FS596" s="15"/>
      <c r="FZ596" s="15"/>
      <c r="GG596" s="15"/>
      <c r="GN596" s="15"/>
      <c r="GP596" s="22"/>
      <c r="GQ596" s="22"/>
      <c r="GR596" s="22"/>
      <c r="GS596" s="22"/>
      <c r="GT596" s="22"/>
      <c r="GU596" s="15"/>
      <c r="GV596" s="22"/>
      <c r="GW596" s="22"/>
      <c r="GX596" s="22"/>
      <c r="GY596" s="18"/>
      <c r="GZ596" s="18"/>
      <c r="HA596" s="18"/>
      <c r="HB596" s="18"/>
      <c r="HC596" s="18"/>
      <c r="HD596" s="18"/>
      <c r="HE596" s="18"/>
      <c r="HF596" s="18"/>
      <c r="HG596" s="18"/>
      <c r="HH596" s="18"/>
      <c r="HI596" s="18"/>
      <c r="HJ596" s="18"/>
      <c r="HK596" s="18"/>
      <c r="HL596" s="18"/>
      <c r="HM596" s="18"/>
      <c r="HN596" s="18"/>
      <c r="HO596" s="18"/>
      <c r="HP596" s="18"/>
      <c r="HQ596" s="18"/>
      <c r="HR596" s="18"/>
      <c r="HS596" s="18"/>
      <c r="HT596" s="18"/>
      <c r="HU596" s="18"/>
      <c r="HV596" s="18"/>
      <c r="HW596" s="18"/>
      <c r="HX596" s="18"/>
      <c r="HY596" s="18"/>
      <c r="HZ596" s="18"/>
      <c r="IA596" s="18"/>
      <c r="IB596" s="18"/>
      <c r="IC596" s="18"/>
      <c r="ID596" s="18"/>
      <c r="IE596" s="18"/>
      <c r="IF596" s="18"/>
      <c r="IG596" s="18"/>
      <c r="IH596" s="18"/>
      <c r="II596" s="18"/>
      <c r="IJ596" s="18"/>
      <c r="IK596" s="18"/>
      <c r="IL596" s="18"/>
      <c r="IM596" s="18"/>
      <c r="IN596" s="18"/>
      <c r="IO596" s="18"/>
      <c r="IP596" s="18"/>
      <c r="IQ596" s="18"/>
      <c r="IR596" s="18"/>
      <c r="IS596" s="18"/>
      <c r="IT596" s="18"/>
      <c r="IU596" s="18"/>
      <c r="IV596" s="18"/>
      <c r="IW596" s="18"/>
      <c r="IX596" s="18"/>
      <c r="IY596" s="18"/>
      <c r="IZ596" s="18"/>
      <c r="JA596" s="18"/>
      <c r="JB596" s="18"/>
      <c r="JC596" s="18"/>
      <c r="JD596" s="18"/>
      <c r="JE596" s="18"/>
      <c r="JF596" s="18"/>
    </row>
    <row r="597" spans="36:266" x14ac:dyDescent="0.3">
      <c r="AJ597" s="24"/>
      <c r="AK597" s="24"/>
      <c r="AL597" s="20"/>
      <c r="AM597" s="23"/>
      <c r="AN597" s="18"/>
      <c r="AO597" s="24"/>
      <c r="AU597" s="19"/>
      <c r="AV597" s="19"/>
      <c r="AW597" s="71"/>
      <c r="AX597" s="71"/>
      <c r="AY597" s="71"/>
      <c r="BB597" s="25"/>
      <c r="BC597" s="21"/>
      <c r="BG597" s="18"/>
      <c r="BN597" s="22"/>
      <c r="BO597" s="22"/>
      <c r="BP597" s="22"/>
      <c r="BQ597" s="22"/>
      <c r="BR597" s="15"/>
      <c r="CF597" s="15"/>
      <c r="CL597" s="22"/>
      <c r="CM597" s="15"/>
      <c r="CR597" s="22"/>
      <c r="CT597" s="15"/>
      <c r="CW597" s="22"/>
      <c r="DA597" s="15"/>
      <c r="DH597" s="15"/>
      <c r="DJ597" s="22"/>
      <c r="DO597" s="15"/>
      <c r="DV597" s="15"/>
      <c r="EC597" s="15"/>
      <c r="EJ597" s="15"/>
      <c r="EQ597" s="15"/>
      <c r="EX597" s="15"/>
      <c r="FE597" s="15"/>
      <c r="FL597" s="15"/>
      <c r="FS597" s="15"/>
      <c r="FZ597" s="15"/>
      <c r="GG597" s="15"/>
      <c r="GN597" s="15"/>
      <c r="GP597" s="22"/>
      <c r="GQ597" s="22"/>
      <c r="GR597" s="22"/>
      <c r="GS597" s="22"/>
      <c r="GT597" s="22"/>
      <c r="GU597" s="15"/>
      <c r="GV597" s="22"/>
      <c r="GW597" s="22"/>
      <c r="GX597" s="22"/>
      <c r="GY597" s="18"/>
      <c r="GZ597" s="18"/>
      <c r="HA597" s="18"/>
      <c r="HB597" s="18"/>
      <c r="HC597" s="18"/>
      <c r="HD597" s="18"/>
      <c r="HE597" s="18"/>
      <c r="HF597" s="18"/>
      <c r="HG597" s="18"/>
      <c r="HH597" s="18"/>
      <c r="HI597" s="18"/>
      <c r="HJ597" s="18"/>
      <c r="HK597" s="18"/>
      <c r="HL597" s="18"/>
      <c r="HM597" s="18"/>
      <c r="HN597" s="18"/>
      <c r="HO597" s="18"/>
      <c r="HP597" s="18"/>
      <c r="HQ597" s="18"/>
      <c r="HR597" s="18"/>
      <c r="HS597" s="18"/>
      <c r="HT597" s="18"/>
      <c r="HU597" s="18"/>
      <c r="HV597" s="18"/>
      <c r="HW597" s="18"/>
      <c r="HX597" s="18"/>
      <c r="HY597" s="18"/>
      <c r="HZ597" s="18"/>
      <c r="IA597" s="18"/>
      <c r="IB597" s="18"/>
      <c r="IC597" s="18"/>
      <c r="ID597" s="18"/>
      <c r="IE597" s="18"/>
      <c r="IF597" s="18"/>
      <c r="IG597" s="18"/>
      <c r="IH597" s="18"/>
      <c r="II597" s="18"/>
      <c r="IJ597" s="18"/>
      <c r="IK597" s="18"/>
      <c r="IL597" s="18"/>
      <c r="IM597" s="18"/>
      <c r="IN597" s="18"/>
      <c r="IO597" s="18"/>
      <c r="IP597" s="18"/>
      <c r="IQ597" s="18"/>
      <c r="IR597" s="18"/>
      <c r="IS597" s="18"/>
      <c r="IT597" s="18"/>
      <c r="IU597" s="18"/>
      <c r="IV597" s="18"/>
      <c r="IW597" s="18"/>
      <c r="IX597" s="18"/>
      <c r="IY597" s="18"/>
      <c r="IZ597" s="18"/>
      <c r="JA597" s="18"/>
      <c r="JB597" s="18"/>
      <c r="JC597" s="18"/>
      <c r="JD597" s="18"/>
      <c r="JE597" s="18"/>
      <c r="JF597" s="18"/>
    </row>
    <row r="598" spans="36:266" x14ac:dyDescent="0.3">
      <c r="AJ598" s="24"/>
      <c r="AK598" s="24"/>
      <c r="AL598" s="20"/>
      <c r="AM598" s="23"/>
      <c r="AN598" s="18"/>
      <c r="AO598" s="24"/>
      <c r="AU598" s="19"/>
      <c r="AV598" s="19"/>
      <c r="AW598" s="71"/>
      <c r="AX598" s="71"/>
      <c r="AY598" s="71"/>
      <c r="BB598" s="25"/>
      <c r="BC598" s="21"/>
      <c r="BG598" s="18"/>
      <c r="BN598" s="22"/>
      <c r="BO598" s="22"/>
      <c r="BP598" s="22"/>
      <c r="BQ598" s="22"/>
      <c r="BR598" s="15"/>
      <c r="CF598" s="15"/>
      <c r="CL598" s="22"/>
      <c r="CM598" s="15"/>
      <c r="CR598" s="22"/>
      <c r="CT598" s="15"/>
      <c r="CW598" s="22"/>
      <c r="DA598" s="15"/>
      <c r="DH598" s="15"/>
      <c r="DJ598" s="22"/>
      <c r="DO598" s="15"/>
      <c r="DV598" s="15"/>
      <c r="EC598" s="15"/>
      <c r="EJ598" s="15"/>
      <c r="EQ598" s="15"/>
      <c r="EX598" s="15"/>
      <c r="FE598" s="15"/>
      <c r="FL598" s="15"/>
      <c r="FS598" s="15"/>
      <c r="FZ598" s="15"/>
      <c r="GG598" s="15"/>
      <c r="GN598" s="15"/>
      <c r="GP598" s="22"/>
      <c r="GQ598" s="22"/>
      <c r="GR598" s="22"/>
      <c r="GS598" s="22"/>
      <c r="GT598" s="22"/>
      <c r="GU598" s="15"/>
      <c r="GV598" s="22"/>
      <c r="GW598" s="22"/>
      <c r="GX598" s="22"/>
      <c r="GY598" s="18"/>
      <c r="GZ598" s="18"/>
      <c r="HA598" s="18"/>
      <c r="HB598" s="18"/>
      <c r="HC598" s="18"/>
      <c r="HD598" s="18"/>
      <c r="HE598" s="18"/>
      <c r="HF598" s="18"/>
      <c r="HG598" s="18"/>
      <c r="HH598" s="18"/>
      <c r="HI598" s="18"/>
      <c r="HJ598" s="18"/>
      <c r="HK598" s="18"/>
      <c r="HL598" s="18"/>
      <c r="HM598" s="18"/>
      <c r="HN598" s="18"/>
      <c r="HO598" s="18"/>
      <c r="HP598" s="18"/>
      <c r="HQ598" s="18"/>
      <c r="HR598" s="18"/>
      <c r="HS598" s="18"/>
      <c r="HT598" s="18"/>
      <c r="HU598" s="18"/>
      <c r="HV598" s="18"/>
      <c r="HW598" s="18"/>
      <c r="HX598" s="18"/>
      <c r="HY598" s="18"/>
      <c r="HZ598" s="18"/>
      <c r="IA598" s="18"/>
      <c r="IB598" s="18"/>
      <c r="IC598" s="18"/>
      <c r="ID598" s="18"/>
      <c r="IE598" s="18"/>
      <c r="IF598" s="18"/>
      <c r="IG598" s="18"/>
      <c r="IH598" s="18"/>
      <c r="II598" s="18"/>
      <c r="IJ598" s="18"/>
      <c r="IK598" s="18"/>
      <c r="IL598" s="18"/>
      <c r="IM598" s="18"/>
      <c r="IN598" s="18"/>
      <c r="IO598" s="18"/>
      <c r="IP598" s="18"/>
      <c r="IQ598" s="18"/>
      <c r="IR598" s="18"/>
      <c r="IS598" s="18"/>
      <c r="IT598" s="18"/>
      <c r="IU598" s="18"/>
      <c r="IV598" s="18"/>
      <c r="IW598" s="18"/>
      <c r="IX598" s="18"/>
      <c r="IY598" s="18"/>
      <c r="IZ598" s="18"/>
      <c r="JA598" s="18"/>
      <c r="JB598" s="18"/>
      <c r="JC598" s="18"/>
      <c r="JD598" s="18"/>
      <c r="JE598" s="18"/>
      <c r="JF598" s="18"/>
    </row>
    <row r="599" spans="36:266" x14ac:dyDescent="0.3">
      <c r="AJ599" s="24"/>
      <c r="AK599" s="24"/>
      <c r="AL599" s="20"/>
      <c r="AM599" s="23"/>
      <c r="AN599" s="18"/>
      <c r="AO599" s="24"/>
      <c r="AU599" s="19"/>
      <c r="AV599" s="19"/>
      <c r="AW599" s="71"/>
      <c r="AX599" s="71"/>
      <c r="AY599" s="71"/>
      <c r="BB599" s="25"/>
      <c r="BC599" s="21"/>
      <c r="BG599" s="18"/>
      <c r="BN599" s="22"/>
      <c r="BO599" s="22"/>
      <c r="BP599" s="22"/>
      <c r="BQ599" s="22"/>
      <c r="BR599" s="15"/>
      <c r="CF599" s="15"/>
      <c r="CL599" s="22"/>
      <c r="CM599" s="15"/>
      <c r="CR599" s="22"/>
      <c r="CT599" s="15"/>
      <c r="CW599" s="22"/>
      <c r="DA599" s="15"/>
      <c r="DH599" s="15"/>
      <c r="DJ599" s="22"/>
      <c r="DO599" s="15"/>
      <c r="DV599" s="15"/>
      <c r="EC599" s="15"/>
      <c r="EJ599" s="15"/>
      <c r="EQ599" s="15"/>
      <c r="EX599" s="15"/>
      <c r="FE599" s="15"/>
      <c r="FL599" s="15"/>
      <c r="FS599" s="15"/>
      <c r="FZ599" s="15"/>
      <c r="GG599" s="15"/>
      <c r="GN599" s="15"/>
      <c r="GP599" s="22"/>
      <c r="GQ599" s="22"/>
      <c r="GR599" s="22"/>
      <c r="GS599" s="22"/>
      <c r="GT599" s="22"/>
      <c r="GU599" s="15"/>
      <c r="GV599" s="22"/>
      <c r="GW599" s="22"/>
      <c r="GX599" s="22"/>
      <c r="GY599" s="18"/>
      <c r="GZ599" s="18"/>
      <c r="HA599" s="18"/>
      <c r="HB599" s="18"/>
      <c r="HC599" s="18"/>
      <c r="HD599" s="18"/>
      <c r="HE599" s="18"/>
      <c r="HF599" s="18"/>
      <c r="HG599" s="18"/>
      <c r="HH599" s="18"/>
      <c r="HI599" s="18"/>
      <c r="HJ599" s="18"/>
      <c r="HK599" s="18"/>
      <c r="HL599" s="18"/>
      <c r="HM599" s="18"/>
      <c r="HN599" s="18"/>
      <c r="HO599" s="18"/>
      <c r="HP599" s="18"/>
      <c r="HQ599" s="18"/>
      <c r="HR599" s="18"/>
      <c r="HS599" s="18"/>
      <c r="HT599" s="18"/>
      <c r="HU599" s="18"/>
      <c r="HV599" s="18"/>
      <c r="HW599" s="18"/>
      <c r="HX599" s="18"/>
      <c r="HY599" s="18"/>
      <c r="HZ599" s="18"/>
      <c r="IA599" s="18"/>
      <c r="IB599" s="18"/>
      <c r="IC599" s="18"/>
      <c r="ID599" s="18"/>
      <c r="IE599" s="18"/>
      <c r="IF599" s="18"/>
      <c r="IG599" s="18"/>
      <c r="IH599" s="18"/>
      <c r="II599" s="18"/>
      <c r="IJ599" s="18"/>
      <c r="IK599" s="18"/>
      <c r="IL599" s="18"/>
      <c r="IM599" s="18"/>
      <c r="IN599" s="18"/>
      <c r="IO599" s="18"/>
      <c r="IP599" s="18"/>
      <c r="IQ599" s="18"/>
      <c r="IR599" s="18"/>
      <c r="IS599" s="18"/>
      <c r="IT599" s="18"/>
      <c r="IU599" s="18"/>
      <c r="IV599" s="18"/>
      <c r="IW599" s="18"/>
      <c r="IX599" s="18"/>
      <c r="IY599" s="18"/>
      <c r="IZ599" s="18"/>
      <c r="JA599" s="18"/>
      <c r="JB599" s="18"/>
      <c r="JC599" s="18"/>
      <c r="JD599" s="18"/>
      <c r="JE599" s="18"/>
      <c r="JF599" s="18"/>
    </row>
    <row r="600" spans="36:266" x14ac:dyDescent="0.3">
      <c r="AJ600" s="24"/>
      <c r="AK600" s="24"/>
      <c r="AL600" s="20"/>
      <c r="AM600" s="23"/>
      <c r="AN600" s="18"/>
      <c r="AO600" s="24"/>
      <c r="AU600" s="19"/>
      <c r="AV600" s="19"/>
      <c r="AW600" s="71"/>
      <c r="AX600" s="71"/>
      <c r="AY600" s="71"/>
      <c r="BB600" s="25"/>
      <c r="BC600" s="21"/>
      <c r="BG600" s="18"/>
      <c r="BN600" s="22"/>
      <c r="BO600" s="22"/>
      <c r="BP600" s="22"/>
      <c r="BQ600" s="22"/>
      <c r="BR600" s="15"/>
      <c r="CF600" s="15"/>
      <c r="CL600" s="22"/>
      <c r="CM600" s="15"/>
      <c r="CR600" s="22"/>
      <c r="CT600" s="15"/>
      <c r="CW600" s="22"/>
      <c r="DA600" s="15"/>
      <c r="DH600" s="15"/>
      <c r="DJ600" s="22"/>
      <c r="DO600" s="15"/>
      <c r="DV600" s="15"/>
      <c r="EC600" s="15"/>
      <c r="EJ600" s="15"/>
      <c r="EQ600" s="15"/>
      <c r="EX600" s="15"/>
      <c r="FE600" s="15"/>
      <c r="FL600" s="15"/>
      <c r="FS600" s="15"/>
      <c r="FZ600" s="15"/>
      <c r="GG600" s="15"/>
      <c r="GN600" s="15"/>
      <c r="GP600" s="22"/>
      <c r="GQ600" s="22"/>
      <c r="GR600" s="22"/>
      <c r="GS600" s="22"/>
      <c r="GT600" s="22"/>
      <c r="GU600" s="15"/>
      <c r="GV600" s="22"/>
      <c r="GW600" s="22"/>
      <c r="GX600" s="22"/>
      <c r="GY600" s="18"/>
      <c r="GZ600" s="18"/>
      <c r="HA600" s="18"/>
      <c r="HB600" s="18"/>
      <c r="HC600" s="18"/>
      <c r="HD600" s="18"/>
      <c r="HE600" s="18"/>
      <c r="HF600" s="18"/>
      <c r="HG600" s="18"/>
      <c r="HH600" s="18"/>
      <c r="HI600" s="18"/>
      <c r="HJ600" s="18"/>
      <c r="HK600" s="18"/>
      <c r="HL600" s="18"/>
      <c r="HM600" s="18"/>
      <c r="HN600" s="18"/>
      <c r="HO600" s="18"/>
      <c r="HP600" s="18"/>
      <c r="HQ600" s="18"/>
      <c r="HR600" s="18"/>
      <c r="HS600" s="18"/>
      <c r="HT600" s="18"/>
      <c r="HU600" s="18"/>
      <c r="HV600" s="18"/>
      <c r="HW600" s="18"/>
      <c r="HX600" s="18"/>
      <c r="HY600" s="18"/>
      <c r="HZ600" s="18"/>
      <c r="IA600" s="18"/>
      <c r="IB600" s="18"/>
      <c r="IC600" s="18"/>
      <c r="ID600" s="18"/>
      <c r="IE600" s="18"/>
      <c r="IF600" s="18"/>
      <c r="IG600" s="18"/>
      <c r="IH600" s="18"/>
      <c r="II600" s="18"/>
      <c r="IJ600" s="18"/>
      <c r="IK600" s="18"/>
      <c r="IL600" s="18"/>
      <c r="IM600" s="18"/>
      <c r="IN600" s="18"/>
      <c r="IO600" s="18"/>
      <c r="IP600" s="18"/>
      <c r="IQ600" s="18"/>
      <c r="IR600" s="18"/>
      <c r="IS600" s="18"/>
      <c r="IT600" s="18"/>
      <c r="IU600" s="18"/>
      <c r="IV600" s="18"/>
      <c r="IW600" s="18"/>
      <c r="IX600" s="18"/>
      <c r="IY600" s="18"/>
      <c r="IZ600" s="18"/>
      <c r="JA600" s="18"/>
      <c r="JB600" s="18"/>
      <c r="JC600" s="18"/>
      <c r="JD600" s="18"/>
      <c r="JE600" s="18"/>
      <c r="JF600" s="18"/>
    </row>
    <row r="601" spans="36:266" x14ac:dyDescent="0.3">
      <c r="AJ601" s="24"/>
      <c r="AK601" s="24"/>
      <c r="AL601" s="20"/>
      <c r="AM601" s="23"/>
      <c r="AN601" s="18"/>
      <c r="AO601" s="24"/>
      <c r="AU601" s="19"/>
      <c r="AV601" s="19"/>
      <c r="AW601" s="71"/>
      <c r="AX601" s="71"/>
      <c r="AY601" s="71"/>
      <c r="BB601" s="25"/>
      <c r="BC601" s="21"/>
      <c r="BG601" s="18"/>
      <c r="BN601" s="22"/>
      <c r="BO601" s="22"/>
      <c r="BP601" s="22"/>
      <c r="BQ601" s="22"/>
      <c r="BR601" s="15"/>
      <c r="CF601" s="15"/>
      <c r="CL601" s="22"/>
      <c r="CM601" s="15"/>
      <c r="CR601" s="22"/>
      <c r="CT601" s="15"/>
      <c r="CW601" s="22"/>
      <c r="DA601" s="15"/>
      <c r="DH601" s="15"/>
      <c r="DJ601" s="22"/>
      <c r="DO601" s="15"/>
      <c r="DV601" s="15"/>
      <c r="EC601" s="15"/>
      <c r="EJ601" s="15"/>
      <c r="EQ601" s="15"/>
      <c r="EX601" s="15"/>
      <c r="FE601" s="15"/>
      <c r="FL601" s="15"/>
      <c r="FS601" s="15"/>
      <c r="FZ601" s="15"/>
      <c r="GG601" s="15"/>
      <c r="GN601" s="15"/>
      <c r="GP601" s="22"/>
      <c r="GQ601" s="22"/>
      <c r="GR601" s="22"/>
      <c r="GS601" s="22"/>
      <c r="GT601" s="22"/>
      <c r="GU601" s="15"/>
      <c r="GV601" s="22"/>
      <c r="GW601" s="22"/>
      <c r="GX601" s="22"/>
      <c r="GY601" s="18"/>
      <c r="GZ601" s="18"/>
      <c r="HA601" s="18"/>
      <c r="HB601" s="18"/>
      <c r="HC601" s="18"/>
      <c r="HD601" s="18"/>
      <c r="HE601" s="18"/>
      <c r="HF601" s="18"/>
      <c r="HG601" s="18"/>
      <c r="HH601" s="18"/>
      <c r="HI601" s="18"/>
      <c r="HJ601" s="18"/>
      <c r="HK601" s="18"/>
      <c r="HL601" s="18"/>
      <c r="HM601" s="18"/>
      <c r="HN601" s="18"/>
      <c r="HO601" s="18"/>
      <c r="HP601" s="18"/>
      <c r="HQ601" s="18"/>
      <c r="HR601" s="18"/>
      <c r="HS601" s="18"/>
      <c r="HT601" s="18"/>
      <c r="HU601" s="18"/>
      <c r="HV601" s="18"/>
      <c r="HW601" s="18"/>
      <c r="HX601" s="18"/>
      <c r="HY601" s="18"/>
      <c r="HZ601" s="18"/>
      <c r="IA601" s="18"/>
      <c r="IB601" s="18"/>
      <c r="IC601" s="18"/>
      <c r="ID601" s="18"/>
      <c r="IE601" s="18"/>
      <c r="IF601" s="18"/>
      <c r="IG601" s="18"/>
      <c r="IH601" s="18"/>
      <c r="II601" s="18"/>
      <c r="IJ601" s="18"/>
      <c r="IK601" s="18"/>
      <c r="IL601" s="18"/>
      <c r="IM601" s="18"/>
      <c r="IN601" s="18"/>
      <c r="IO601" s="18"/>
      <c r="IP601" s="18"/>
      <c r="IQ601" s="18"/>
      <c r="IR601" s="18"/>
      <c r="IS601" s="18"/>
      <c r="IT601" s="18"/>
      <c r="IU601" s="18"/>
      <c r="IV601" s="18"/>
      <c r="IW601" s="18"/>
      <c r="IX601" s="18"/>
      <c r="IY601" s="18"/>
      <c r="IZ601" s="18"/>
      <c r="JA601" s="18"/>
      <c r="JB601" s="18"/>
      <c r="JC601" s="18"/>
      <c r="JD601" s="18"/>
      <c r="JE601" s="18"/>
      <c r="JF601" s="18"/>
    </row>
    <row r="602" spans="36:266" x14ac:dyDescent="0.3">
      <c r="AJ602" s="24"/>
      <c r="AK602" s="24"/>
      <c r="AL602" s="20"/>
      <c r="AM602" s="23"/>
      <c r="AN602" s="18"/>
      <c r="AO602" s="24"/>
      <c r="AU602" s="19"/>
      <c r="AV602" s="19"/>
      <c r="AW602" s="71"/>
      <c r="AX602" s="71"/>
      <c r="AY602" s="71"/>
      <c r="BB602" s="25"/>
      <c r="BC602" s="21"/>
      <c r="BG602" s="18"/>
      <c r="BN602" s="22"/>
      <c r="BO602" s="22"/>
      <c r="BP602" s="22"/>
      <c r="BQ602" s="22"/>
      <c r="BR602" s="15"/>
      <c r="CF602" s="15"/>
      <c r="CL602" s="22"/>
      <c r="CM602" s="15"/>
      <c r="CR602" s="22"/>
      <c r="CT602" s="15"/>
      <c r="CW602" s="22"/>
      <c r="DA602" s="15"/>
      <c r="DH602" s="15"/>
      <c r="DJ602" s="22"/>
      <c r="DO602" s="15"/>
      <c r="DV602" s="15"/>
      <c r="EC602" s="15"/>
      <c r="EJ602" s="15"/>
      <c r="EQ602" s="15"/>
      <c r="EX602" s="15"/>
      <c r="FE602" s="15"/>
      <c r="FL602" s="15"/>
      <c r="FS602" s="15"/>
      <c r="FZ602" s="15"/>
      <c r="GG602" s="15"/>
      <c r="GN602" s="15"/>
      <c r="GP602" s="22"/>
      <c r="GQ602" s="22"/>
      <c r="GR602" s="22"/>
      <c r="GS602" s="22"/>
      <c r="GT602" s="22"/>
      <c r="GU602" s="15"/>
      <c r="GV602" s="22"/>
      <c r="GW602" s="22"/>
      <c r="GX602" s="22"/>
      <c r="GY602" s="18"/>
      <c r="GZ602" s="18"/>
      <c r="HA602" s="18"/>
      <c r="HB602" s="18"/>
      <c r="HC602" s="18"/>
      <c r="HD602" s="18"/>
      <c r="HE602" s="18"/>
      <c r="HF602" s="18"/>
      <c r="HG602" s="18"/>
      <c r="HH602" s="18"/>
      <c r="HI602" s="18"/>
      <c r="HJ602" s="18"/>
      <c r="HK602" s="18"/>
      <c r="HL602" s="18"/>
      <c r="HM602" s="18"/>
      <c r="HN602" s="18"/>
      <c r="HO602" s="18"/>
      <c r="HP602" s="18"/>
      <c r="HQ602" s="18"/>
      <c r="HR602" s="18"/>
      <c r="HS602" s="18"/>
      <c r="HT602" s="18"/>
      <c r="HU602" s="18"/>
      <c r="HV602" s="18"/>
      <c r="HW602" s="18"/>
      <c r="HX602" s="18"/>
      <c r="HY602" s="18"/>
      <c r="HZ602" s="18"/>
      <c r="IA602" s="18"/>
      <c r="IB602" s="18"/>
      <c r="IC602" s="18"/>
      <c r="ID602" s="18"/>
      <c r="IE602" s="18"/>
      <c r="IF602" s="18"/>
      <c r="IG602" s="18"/>
      <c r="IH602" s="18"/>
      <c r="II602" s="18"/>
      <c r="IJ602" s="18"/>
      <c r="IK602" s="18"/>
      <c r="IL602" s="18"/>
      <c r="IM602" s="18"/>
      <c r="IN602" s="18"/>
      <c r="IO602" s="18"/>
      <c r="IP602" s="18"/>
      <c r="IQ602" s="18"/>
      <c r="IR602" s="18"/>
      <c r="IS602" s="18"/>
      <c r="IT602" s="18"/>
      <c r="IU602" s="18"/>
      <c r="IV602" s="18"/>
      <c r="IW602" s="18"/>
      <c r="IX602" s="18"/>
      <c r="IY602" s="18"/>
      <c r="IZ602" s="18"/>
      <c r="JA602" s="18"/>
      <c r="JB602" s="18"/>
      <c r="JC602" s="18"/>
      <c r="JD602" s="18"/>
      <c r="JE602" s="18"/>
      <c r="JF602" s="18"/>
    </row>
    <row r="603" spans="36:266" x14ac:dyDescent="0.3">
      <c r="AJ603" s="24"/>
      <c r="AK603" s="24"/>
      <c r="AL603" s="20"/>
      <c r="AM603" s="23"/>
      <c r="AN603" s="18"/>
      <c r="AO603" s="24"/>
      <c r="AU603" s="19"/>
      <c r="AV603" s="19"/>
      <c r="AW603" s="71"/>
      <c r="AX603" s="71"/>
      <c r="AY603" s="71"/>
      <c r="BB603" s="25"/>
      <c r="BC603" s="21"/>
      <c r="BG603" s="18"/>
      <c r="BN603" s="22"/>
      <c r="BO603" s="22"/>
      <c r="BP603" s="22"/>
      <c r="BQ603" s="22"/>
      <c r="BR603" s="15"/>
      <c r="CF603" s="15"/>
      <c r="CL603" s="22"/>
      <c r="CM603" s="15"/>
      <c r="CR603" s="22"/>
      <c r="CT603" s="15"/>
      <c r="CW603" s="22"/>
      <c r="DA603" s="15"/>
      <c r="DH603" s="15"/>
      <c r="DJ603" s="22"/>
      <c r="DO603" s="15"/>
      <c r="DV603" s="15"/>
      <c r="EC603" s="15"/>
      <c r="EJ603" s="15"/>
      <c r="EQ603" s="15"/>
      <c r="EX603" s="15"/>
      <c r="FE603" s="15"/>
      <c r="FL603" s="15"/>
      <c r="FS603" s="15"/>
      <c r="FZ603" s="15"/>
      <c r="GG603" s="15"/>
      <c r="GN603" s="15"/>
      <c r="GP603" s="22"/>
      <c r="GQ603" s="22"/>
      <c r="GR603" s="22"/>
      <c r="GS603" s="22"/>
      <c r="GT603" s="22"/>
      <c r="GU603" s="15"/>
      <c r="GV603" s="22"/>
      <c r="GW603" s="22"/>
      <c r="GX603" s="22"/>
      <c r="GY603" s="18"/>
      <c r="GZ603" s="18"/>
      <c r="HA603" s="18"/>
      <c r="HB603" s="18"/>
      <c r="HC603" s="18"/>
      <c r="HD603" s="18"/>
      <c r="HE603" s="18"/>
      <c r="HF603" s="18"/>
      <c r="HG603" s="18"/>
      <c r="HH603" s="18"/>
      <c r="HI603" s="18"/>
      <c r="HJ603" s="18"/>
      <c r="HK603" s="18"/>
      <c r="HL603" s="18"/>
      <c r="HM603" s="18"/>
      <c r="HN603" s="18"/>
      <c r="HO603" s="18"/>
      <c r="HP603" s="18"/>
      <c r="HQ603" s="18"/>
      <c r="HR603" s="18"/>
      <c r="HS603" s="18"/>
      <c r="HT603" s="18"/>
      <c r="HU603" s="18"/>
      <c r="HV603" s="18"/>
      <c r="HW603" s="18"/>
      <c r="HX603" s="18"/>
      <c r="HY603" s="18"/>
      <c r="HZ603" s="18"/>
      <c r="IA603" s="18"/>
      <c r="IB603" s="18"/>
      <c r="IC603" s="18"/>
      <c r="ID603" s="18"/>
      <c r="IE603" s="18"/>
      <c r="IF603" s="18"/>
      <c r="IG603" s="18"/>
      <c r="IH603" s="18"/>
      <c r="II603" s="18"/>
      <c r="IJ603" s="18"/>
      <c r="IK603" s="18"/>
      <c r="IL603" s="18"/>
      <c r="IM603" s="18"/>
      <c r="IN603" s="18"/>
      <c r="IO603" s="18"/>
      <c r="IP603" s="18"/>
      <c r="IQ603" s="18"/>
      <c r="IR603" s="18"/>
      <c r="IS603" s="18"/>
      <c r="IT603" s="18"/>
      <c r="IU603" s="18"/>
      <c r="IV603" s="18"/>
      <c r="IW603" s="18"/>
      <c r="IX603" s="18"/>
      <c r="IY603" s="18"/>
      <c r="IZ603" s="18"/>
      <c r="JA603" s="18"/>
      <c r="JB603" s="18"/>
      <c r="JC603" s="18"/>
      <c r="JD603" s="18"/>
      <c r="JE603" s="18"/>
      <c r="JF603" s="18"/>
    </row>
    <row r="604" spans="36:266" x14ac:dyDescent="0.3">
      <c r="AJ604" s="24"/>
      <c r="AK604" s="24"/>
      <c r="AL604" s="20"/>
      <c r="AM604" s="23"/>
      <c r="AN604" s="18"/>
      <c r="AO604" s="24"/>
      <c r="AU604" s="19"/>
      <c r="AV604" s="19"/>
      <c r="AW604" s="71"/>
      <c r="AX604" s="71"/>
      <c r="AY604" s="71"/>
      <c r="BB604" s="25"/>
      <c r="BC604" s="21"/>
      <c r="BG604" s="18"/>
      <c r="BN604" s="22"/>
      <c r="BO604" s="22"/>
      <c r="BP604" s="22"/>
      <c r="BQ604" s="22"/>
      <c r="BR604" s="15"/>
      <c r="CF604" s="15"/>
      <c r="CL604" s="22"/>
      <c r="CM604" s="15"/>
      <c r="CR604" s="22"/>
      <c r="CT604" s="15"/>
      <c r="CW604" s="22"/>
      <c r="DA604" s="15"/>
      <c r="DH604" s="15"/>
      <c r="DJ604" s="22"/>
      <c r="DO604" s="15"/>
      <c r="DV604" s="15"/>
      <c r="EC604" s="15"/>
      <c r="EJ604" s="15"/>
      <c r="EQ604" s="15"/>
      <c r="EX604" s="15"/>
      <c r="FE604" s="15"/>
      <c r="FL604" s="15"/>
      <c r="FS604" s="15"/>
      <c r="FZ604" s="15"/>
      <c r="GG604" s="15"/>
      <c r="GN604" s="15"/>
      <c r="GP604" s="22"/>
      <c r="GQ604" s="22"/>
      <c r="GR604" s="22"/>
      <c r="GS604" s="22"/>
      <c r="GT604" s="22"/>
      <c r="GU604" s="15"/>
      <c r="GV604" s="22"/>
      <c r="GW604" s="22"/>
      <c r="GX604" s="22"/>
      <c r="GY604" s="18"/>
      <c r="GZ604" s="18"/>
      <c r="HA604" s="18"/>
      <c r="HB604" s="18"/>
      <c r="HC604" s="18"/>
      <c r="HD604" s="18"/>
      <c r="HE604" s="18"/>
      <c r="HF604" s="18"/>
      <c r="HG604" s="18"/>
      <c r="HH604" s="18"/>
      <c r="HI604" s="18"/>
      <c r="HJ604" s="18"/>
      <c r="HK604" s="18"/>
      <c r="HL604" s="18"/>
      <c r="HM604" s="18"/>
      <c r="HN604" s="18"/>
      <c r="HO604" s="18"/>
      <c r="HP604" s="18"/>
      <c r="HQ604" s="18"/>
      <c r="HR604" s="18"/>
      <c r="HS604" s="18"/>
      <c r="HT604" s="18"/>
      <c r="HU604" s="18"/>
      <c r="HV604" s="18"/>
      <c r="HW604" s="18"/>
      <c r="HX604" s="18"/>
      <c r="HY604" s="18"/>
      <c r="HZ604" s="18"/>
      <c r="IA604" s="18"/>
      <c r="IB604" s="18"/>
      <c r="IC604" s="18"/>
      <c r="ID604" s="18"/>
      <c r="IE604" s="18"/>
      <c r="IF604" s="18"/>
      <c r="IG604" s="18"/>
      <c r="IH604" s="18"/>
      <c r="II604" s="18"/>
      <c r="IJ604" s="18"/>
      <c r="IK604" s="18"/>
      <c r="IL604" s="18"/>
      <c r="IM604" s="18"/>
      <c r="IN604" s="18"/>
      <c r="IO604" s="18"/>
      <c r="IP604" s="18"/>
      <c r="IQ604" s="18"/>
      <c r="IR604" s="18"/>
      <c r="IS604" s="18"/>
      <c r="IT604" s="18"/>
      <c r="IU604" s="18"/>
      <c r="IV604" s="18"/>
      <c r="IW604" s="18"/>
      <c r="IX604" s="18"/>
      <c r="IY604" s="18"/>
      <c r="IZ604" s="18"/>
      <c r="JA604" s="18"/>
      <c r="JB604" s="18"/>
      <c r="JC604" s="18"/>
      <c r="JD604" s="18"/>
      <c r="JE604" s="18"/>
      <c r="JF604" s="18"/>
    </row>
    <row r="605" spans="36:266" x14ac:dyDescent="0.3">
      <c r="AJ605" s="24"/>
      <c r="AK605" s="24"/>
      <c r="AL605" s="20"/>
      <c r="AM605" s="23"/>
      <c r="AN605" s="18"/>
      <c r="AO605" s="24"/>
      <c r="AU605" s="19"/>
      <c r="AV605" s="19"/>
      <c r="AW605" s="71"/>
      <c r="AX605" s="71"/>
      <c r="AY605" s="71"/>
      <c r="BB605" s="25"/>
      <c r="BC605" s="21"/>
      <c r="BG605" s="18"/>
      <c r="BN605" s="22"/>
      <c r="BO605" s="22"/>
      <c r="BP605" s="22"/>
      <c r="BQ605" s="22"/>
      <c r="BR605" s="15"/>
      <c r="CF605" s="15"/>
      <c r="CL605" s="22"/>
      <c r="CM605" s="15"/>
      <c r="CR605" s="22"/>
      <c r="CT605" s="15"/>
      <c r="CW605" s="22"/>
      <c r="DA605" s="15"/>
      <c r="DH605" s="15"/>
      <c r="DJ605" s="22"/>
      <c r="DO605" s="15"/>
      <c r="DV605" s="15"/>
      <c r="EC605" s="15"/>
      <c r="EJ605" s="15"/>
      <c r="EQ605" s="15"/>
      <c r="EX605" s="15"/>
      <c r="FE605" s="15"/>
      <c r="FL605" s="15"/>
      <c r="FS605" s="15"/>
      <c r="FZ605" s="15"/>
      <c r="GG605" s="15"/>
      <c r="GN605" s="15"/>
      <c r="GP605" s="22"/>
      <c r="GQ605" s="22"/>
      <c r="GR605" s="22"/>
      <c r="GS605" s="22"/>
      <c r="GT605" s="22"/>
      <c r="GU605" s="15"/>
      <c r="GV605" s="22"/>
      <c r="GW605" s="22"/>
      <c r="GX605" s="22"/>
      <c r="GY605" s="18"/>
      <c r="GZ605" s="18"/>
      <c r="HA605" s="18"/>
      <c r="HB605" s="18"/>
      <c r="HC605" s="18"/>
      <c r="HD605" s="18"/>
      <c r="HE605" s="18"/>
      <c r="HF605" s="18"/>
      <c r="HG605" s="18"/>
      <c r="HH605" s="18"/>
      <c r="HI605" s="18"/>
      <c r="HJ605" s="18"/>
      <c r="HK605" s="18"/>
      <c r="HL605" s="18"/>
      <c r="HM605" s="18"/>
      <c r="HN605" s="18"/>
      <c r="HO605" s="18"/>
      <c r="HP605" s="18"/>
      <c r="HQ605" s="18"/>
      <c r="HR605" s="18"/>
      <c r="HS605" s="18"/>
      <c r="HT605" s="18"/>
      <c r="HU605" s="18"/>
      <c r="HV605" s="18"/>
      <c r="HW605" s="18"/>
      <c r="HX605" s="18"/>
      <c r="HY605" s="18"/>
      <c r="HZ605" s="18"/>
      <c r="IA605" s="18"/>
      <c r="IB605" s="18"/>
      <c r="IC605" s="18"/>
      <c r="ID605" s="18"/>
      <c r="IE605" s="18"/>
      <c r="IF605" s="18"/>
      <c r="IG605" s="18"/>
      <c r="IH605" s="18"/>
      <c r="II605" s="18"/>
      <c r="IJ605" s="18"/>
      <c r="IK605" s="18"/>
      <c r="IL605" s="18"/>
      <c r="IM605" s="18"/>
      <c r="IN605" s="18"/>
      <c r="IO605" s="18"/>
      <c r="IP605" s="18"/>
      <c r="IQ605" s="18"/>
      <c r="IR605" s="18"/>
      <c r="IS605" s="18"/>
      <c r="IT605" s="18"/>
      <c r="IU605" s="18"/>
      <c r="IV605" s="18"/>
      <c r="IW605" s="18"/>
      <c r="IX605" s="18"/>
      <c r="IY605" s="18"/>
      <c r="IZ605" s="18"/>
      <c r="JA605" s="18"/>
      <c r="JB605" s="18"/>
      <c r="JC605" s="18"/>
      <c r="JD605" s="18"/>
      <c r="JE605" s="18"/>
      <c r="JF605" s="18"/>
    </row>
    <row r="606" spans="36:266" x14ac:dyDescent="0.3">
      <c r="AJ606" s="24"/>
      <c r="AK606" s="24"/>
      <c r="AL606" s="20"/>
      <c r="AM606" s="23"/>
      <c r="AN606" s="18"/>
      <c r="AO606" s="24"/>
      <c r="AU606" s="19"/>
      <c r="AV606" s="19"/>
      <c r="AW606" s="71"/>
      <c r="AX606" s="71"/>
      <c r="AY606" s="71"/>
      <c r="BB606" s="25"/>
      <c r="BC606" s="21"/>
      <c r="BG606" s="18"/>
      <c r="BN606" s="22"/>
      <c r="BO606" s="22"/>
      <c r="BP606" s="22"/>
      <c r="BQ606" s="22"/>
      <c r="BR606" s="15"/>
      <c r="CF606" s="15"/>
      <c r="CL606" s="22"/>
      <c r="CM606" s="15"/>
      <c r="CR606" s="22"/>
      <c r="CT606" s="15"/>
      <c r="CW606" s="22"/>
      <c r="DA606" s="15"/>
      <c r="DH606" s="15"/>
      <c r="DJ606" s="22"/>
      <c r="DO606" s="15"/>
      <c r="DV606" s="15"/>
      <c r="EC606" s="15"/>
      <c r="EJ606" s="15"/>
      <c r="EQ606" s="15"/>
      <c r="EX606" s="15"/>
      <c r="FE606" s="15"/>
      <c r="FL606" s="15"/>
      <c r="FS606" s="15"/>
      <c r="FZ606" s="15"/>
      <c r="GG606" s="15"/>
      <c r="GN606" s="15"/>
      <c r="GP606" s="22"/>
      <c r="GQ606" s="22"/>
      <c r="GR606" s="22"/>
      <c r="GS606" s="22"/>
      <c r="GT606" s="22"/>
      <c r="GU606" s="15"/>
      <c r="GV606" s="22"/>
      <c r="GW606" s="22"/>
      <c r="GX606" s="22"/>
      <c r="GY606" s="18"/>
      <c r="GZ606" s="18"/>
      <c r="HA606" s="18"/>
      <c r="HB606" s="18"/>
      <c r="HC606" s="18"/>
      <c r="HD606" s="18"/>
      <c r="HE606" s="18"/>
      <c r="HF606" s="18"/>
      <c r="HG606" s="18"/>
      <c r="HH606" s="18"/>
      <c r="HI606" s="18"/>
      <c r="HJ606" s="18"/>
      <c r="HK606" s="18"/>
      <c r="HL606" s="18"/>
      <c r="HM606" s="18"/>
      <c r="HN606" s="18"/>
      <c r="HO606" s="18"/>
      <c r="HP606" s="18"/>
      <c r="HQ606" s="18"/>
      <c r="HR606" s="18"/>
      <c r="HS606" s="18"/>
      <c r="HT606" s="18"/>
      <c r="HU606" s="18"/>
      <c r="HV606" s="18"/>
      <c r="HW606" s="18"/>
      <c r="HX606" s="18"/>
      <c r="HY606" s="18"/>
      <c r="HZ606" s="18"/>
      <c r="IA606" s="18"/>
      <c r="IB606" s="18"/>
      <c r="IC606" s="18"/>
      <c r="ID606" s="18"/>
      <c r="IE606" s="18"/>
      <c r="IF606" s="18"/>
      <c r="IG606" s="18"/>
      <c r="IH606" s="18"/>
      <c r="II606" s="18"/>
      <c r="IJ606" s="18"/>
      <c r="IK606" s="18"/>
      <c r="IL606" s="18"/>
      <c r="IM606" s="18"/>
      <c r="IN606" s="18"/>
      <c r="IO606" s="18"/>
      <c r="IP606" s="18"/>
      <c r="IQ606" s="18"/>
      <c r="IR606" s="18"/>
      <c r="IS606" s="18"/>
      <c r="IT606" s="18"/>
      <c r="IU606" s="18"/>
      <c r="IV606" s="18"/>
      <c r="IW606" s="18"/>
      <c r="IX606" s="18"/>
      <c r="IY606" s="18"/>
      <c r="IZ606" s="18"/>
      <c r="JA606" s="18"/>
      <c r="JB606" s="18"/>
      <c r="JC606" s="18"/>
      <c r="JD606" s="18"/>
      <c r="JE606" s="18"/>
      <c r="JF606" s="18"/>
    </row>
    <row r="607" spans="36:266" x14ac:dyDescent="0.3">
      <c r="AJ607" s="24"/>
      <c r="AK607" s="24"/>
      <c r="AL607" s="20"/>
      <c r="AM607" s="23"/>
      <c r="AN607" s="18"/>
      <c r="AO607" s="24"/>
      <c r="AU607" s="19"/>
      <c r="AV607" s="19"/>
      <c r="AW607" s="71"/>
      <c r="AX607" s="71"/>
      <c r="AY607" s="71"/>
      <c r="BB607" s="25"/>
      <c r="BC607" s="21"/>
      <c r="BG607" s="18"/>
      <c r="BN607" s="22"/>
      <c r="BO607" s="22"/>
      <c r="BP607" s="22"/>
      <c r="BQ607" s="22"/>
      <c r="BR607" s="15"/>
      <c r="CF607" s="15"/>
      <c r="CL607" s="22"/>
      <c r="CM607" s="15"/>
      <c r="CR607" s="22"/>
      <c r="CT607" s="15"/>
      <c r="CW607" s="22"/>
      <c r="DA607" s="15"/>
      <c r="DH607" s="15"/>
      <c r="DJ607" s="22"/>
      <c r="DO607" s="15"/>
      <c r="DV607" s="15"/>
      <c r="EC607" s="15"/>
      <c r="EJ607" s="15"/>
      <c r="EQ607" s="15"/>
      <c r="EX607" s="15"/>
      <c r="FE607" s="15"/>
      <c r="FL607" s="15"/>
      <c r="FS607" s="15"/>
      <c r="FZ607" s="15"/>
      <c r="GG607" s="15"/>
      <c r="GN607" s="15"/>
      <c r="GP607" s="22"/>
      <c r="GQ607" s="22"/>
      <c r="GR607" s="22"/>
      <c r="GS607" s="22"/>
      <c r="GT607" s="22"/>
      <c r="GU607" s="15"/>
      <c r="GV607" s="22"/>
      <c r="GW607" s="22"/>
      <c r="GX607" s="22"/>
      <c r="GY607" s="18"/>
      <c r="GZ607" s="18"/>
      <c r="HA607" s="18"/>
      <c r="HB607" s="18"/>
      <c r="HC607" s="18"/>
      <c r="HD607" s="18"/>
      <c r="HE607" s="18"/>
      <c r="HF607" s="18"/>
      <c r="HG607" s="18"/>
      <c r="HH607" s="18"/>
      <c r="HI607" s="18"/>
      <c r="HJ607" s="18"/>
      <c r="HK607" s="18"/>
      <c r="HL607" s="18"/>
      <c r="HM607" s="18"/>
      <c r="HN607" s="18"/>
      <c r="HO607" s="18"/>
      <c r="HP607" s="18"/>
      <c r="HQ607" s="18"/>
      <c r="HR607" s="18"/>
      <c r="HS607" s="18"/>
      <c r="HT607" s="18"/>
      <c r="HU607" s="18"/>
      <c r="HV607" s="18"/>
      <c r="HW607" s="18"/>
      <c r="HX607" s="18"/>
      <c r="HY607" s="18"/>
      <c r="HZ607" s="18"/>
      <c r="IA607" s="18"/>
      <c r="IB607" s="18"/>
      <c r="IC607" s="18"/>
      <c r="ID607" s="18"/>
      <c r="IE607" s="18"/>
      <c r="IF607" s="18"/>
      <c r="IG607" s="18"/>
      <c r="IH607" s="18"/>
      <c r="II607" s="18"/>
      <c r="IJ607" s="18"/>
      <c r="IK607" s="18"/>
      <c r="IL607" s="18"/>
      <c r="IM607" s="18"/>
      <c r="IN607" s="18"/>
      <c r="IO607" s="18"/>
      <c r="IP607" s="18"/>
      <c r="IQ607" s="18"/>
      <c r="IR607" s="18"/>
      <c r="IS607" s="18"/>
      <c r="IT607" s="18"/>
      <c r="IU607" s="18"/>
      <c r="IV607" s="18"/>
      <c r="IW607" s="18"/>
      <c r="IX607" s="18"/>
      <c r="IY607" s="18"/>
      <c r="IZ607" s="18"/>
      <c r="JA607" s="18"/>
      <c r="JB607" s="18"/>
      <c r="JC607" s="18"/>
      <c r="JD607" s="18"/>
      <c r="JE607" s="18"/>
      <c r="JF607" s="18"/>
    </row>
    <row r="608" spans="36:266" x14ac:dyDescent="0.3">
      <c r="AJ608" s="24"/>
      <c r="AK608" s="24"/>
      <c r="AL608" s="20"/>
      <c r="AM608" s="23"/>
      <c r="AN608" s="18"/>
      <c r="AO608" s="24"/>
      <c r="AU608" s="19"/>
      <c r="AV608" s="19"/>
      <c r="AW608" s="71"/>
      <c r="AX608" s="71"/>
      <c r="AY608" s="71"/>
      <c r="BB608" s="25"/>
      <c r="BC608" s="21"/>
      <c r="BG608" s="18"/>
      <c r="BN608" s="22"/>
      <c r="BO608" s="22"/>
      <c r="BP608" s="22"/>
      <c r="BQ608" s="22"/>
      <c r="BR608" s="15"/>
      <c r="CF608" s="15"/>
      <c r="CL608" s="22"/>
      <c r="CM608" s="15"/>
      <c r="CR608" s="22"/>
      <c r="CT608" s="15"/>
      <c r="CW608" s="22"/>
      <c r="DA608" s="15"/>
      <c r="DH608" s="15"/>
      <c r="DJ608" s="22"/>
      <c r="DO608" s="15"/>
      <c r="DV608" s="15"/>
      <c r="EC608" s="15"/>
      <c r="EJ608" s="15"/>
      <c r="EQ608" s="15"/>
      <c r="EX608" s="15"/>
      <c r="FE608" s="15"/>
      <c r="FL608" s="15"/>
      <c r="FS608" s="15"/>
      <c r="FZ608" s="15"/>
      <c r="GG608" s="15"/>
      <c r="GN608" s="15"/>
      <c r="GP608" s="22"/>
      <c r="GQ608" s="22"/>
      <c r="GR608" s="22"/>
      <c r="GS608" s="22"/>
      <c r="GT608" s="22"/>
      <c r="GU608" s="15"/>
      <c r="GV608" s="22"/>
      <c r="GW608" s="22"/>
      <c r="GX608" s="22"/>
      <c r="GY608" s="18"/>
      <c r="GZ608" s="18"/>
      <c r="HA608" s="18"/>
      <c r="HB608" s="18"/>
      <c r="HC608" s="18"/>
      <c r="HD608" s="18"/>
      <c r="HE608" s="18"/>
      <c r="HF608" s="18"/>
      <c r="HG608" s="18"/>
      <c r="HH608" s="18"/>
      <c r="HI608" s="18"/>
      <c r="HJ608" s="18"/>
      <c r="HK608" s="18"/>
      <c r="HL608" s="18"/>
      <c r="HM608" s="18"/>
      <c r="HN608" s="18"/>
      <c r="HO608" s="18"/>
      <c r="HP608" s="18"/>
      <c r="HQ608" s="18"/>
      <c r="HR608" s="18"/>
      <c r="HS608" s="18"/>
      <c r="HT608" s="18"/>
      <c r="HU608" s="18"/>
      <c r="HV608" s="18"/>
      <c r="HW608" s="18"/>
      <c r="HX608" s="18"/>
      <c r="HY608" s="18"/>
      <c r="HZ608" s="18"/>
      <c r="IA608" s="18"/>
      <c r="IB608" s="18"/>
      <c r="IC608" s="18"/>
      <c r="ID608" s="18"/>
      <c r="IE608" s="18"/>
      <c r="IF608" s="18"/>
      <c r="IG608" s="18"/>
      <c r="IH608" s="18"/>
      <c r="II608" s="18"/>
      <c r="IJ608" s="18"/>
      <c r="IK608" s="18"/>
      <c r="IL608" s="18"/>
      <c r="IM608" s="18"/>
      <c r="IN608" s="18"/>
      <c r="IO608" s="18"/>
      <c r="IP608" s="18"/>
      <c r="IQ608" s="18"/>
      <c r="IR608" s="18"/>
      <c r="IS608" s="18"/>
      <c r="IT608" s="18"/>
      <c r="IU608" s="18"/>
      <c r="IV608" s="18"/>
      <c r="IW608" s="18"/>
      <c r="IX608" s="18"/>
      <c r="IY608" s="18"/>
      <c r="IZ608" s="18"/>
      <c r="JA608" s="18"/>
      <c r="JB608" s="18"/>
      <c r="JC608" s="18"/>
      <c r="JD608" s="18"/>
      <c r="JE608" s="18"/>
      <c r="JF608" s="18"/>
    </row>
    <row r="609" spans="36:266" x14ac:dyDescent="0.3">
      <c r="AJ609" s="24"/>
      <c r="AK609" s="24"/>
      <c r="AL609" s="20"/>
      <c r="AM609" s="23"/>
      <c r="AN609" s="18"/>
      <c r="AO609" s="24"/>
      <c r="AU609" s="19"/>
      <c r="AV609" s="19"/>
      <c r="AW609" s="71"/>
      <c r="AX609" s="71"/>
      <c r="AY609" s="71"/>
      <c r="BB609" s="25"/>
      <c r="BC609" s="21"/>
      <c r="BG609" s="18"/>
      <c r="BN609" s="22"/>
      <c r="BO609" s="22"/>
      <c r="BP609" s="22"/>
      <c r="BQ609" s="22"/>
      <c r="BR609" s="15"/>
      <c r="CF609" s="15"/>
      <c r="CL609" s="22"/>
      <c r="CM609" s="15"/>
      <c r="CR609" s="22"/>
      <c r="CT609" s="15"/>
      <c r="CW609" s="22"/>
      <c r="DA609" s="15"/>
      <c r="DH609" s="15"/>
      <c r="DJ609" s="22"/>
      <c r="DO609" s="15"/>
      <c r="DV609" s="15"/>
      <c r="EC609" s="15"/>
      <c r="EJ609" s="15"/>
      <c r="EQ609" s="15"/>
      <c r="EX609" s="15"/>
      <c r="FE609" s="15"/>
      <c r="FL609" s="15"/>
      <c r="FS609" s="15"/>
      <c r="FZ609" s="15"/>
      <c r="GG609" s="15"/>
      <c r="GN609" s="15"/>
      <c r="GP609" s="22"/>
      <c r="GQ609" s="22"/>
      <c r="GR609" s="22"/>
      <c r="GS609" s="22"/>
      <c r="GT609" s="22"/>
      <c r="GU609" s="15"/>
      <c r="GV609" s="22"/>
      <c r="GW609" s="22"/>
      <c r="GX609" s="22"/>
      <c r="GY609" s="18"/>
      <c r="GZ609" s="18"/>
      <c r="HA609" s="18"/>
      <c r="HB609" s="18"/>
      <c r="HC609" s="18"/>
      <c r="HD609" s="18"/>
      <c r="HE609" s="18"/>
      <c r="HF609" s="18"/>
      <c r="HG609" s="18"/>
      <c r="HH609" s="18"/>
      <c r="HI609" s="18"/>
      <c r="HJ609" s="18"/>
      <c r="HK609" s="18"/>
      <c r="HL609" s="18"/>
      <c r="HM609" s="18"/>
      <c r="HN609" s="18"/>
      <c r="HO609" s="18"/>
      <c r="HP609" s="18"/>
      <c r="HQ609" s="18"/>
      <c r="HR609" s="18"/>
      <c r="HS609" s="18"/>
      <c r="HT609" s="18"/>
      <c r="HU609" s="18"/>
      <c r="HV609" s="18"/>
      <c r="HW609" s="18"/>
      <c r="HX609" s="18"/>
      <c r="HY609" s="18"/>
      <c r="HZ609" s="18"/>
      <c r="IA609" s="18"/>
      <c r="IB609" s="18"/>
      <c r="IC609" s="18"/>
      <c r="ID609" s="18"/>
      <c r="IE609" s="18"/>
      <c r="IF609" s="18"/>
      <c r="IG609" s="18"/>
      <c r="IH609" s="18"/>
      <c r="II609" s="18"/>
      <c r="IJ609" s="18"/>
      <c r="IK609" s="18"/>
      <c r="IL609" s="18"/>
      <c r="IM609" s="18"/>
      <c r="IN609" s="18"/>
      <c r="IO609" s="18"/>
      <c r="IP609" s="18"/>
      <c r="IQ609" s="18"/>
      <c r="IR609" s="18"/>
      <c r="IS609" s="18"/>
      <c r="IT609" s="18"/>
      <c r="IU609" s="18"/>
      <c r="IV609" s="18"/>
      <c r="IW609" s="18"/>
      <c r="IX609" s="18"/>
      <c r="IY609" s="18"/>
      <c r="IZ609" s="18"/>
      <c r="JA609" s="18"/>
      <c r="JB609" s="18"/>
      <c r="JC609" s="18"/>
      <c r="JD609" s="18"/>
      <c r="JE609" s="18"/>
      <c r="JF609" s="18"/>
    </row>
    <row r="610" spans="36:266" x14ac:dyDescent="0.3">
      <c r="AJ610" s="24"/>
      <c r="AK610" s="24"/>
      <c r="AL610" s="20"/>
      <c r="AM610" s="23"/>
      <c r="AN610" s="18"/>
      <c r="AO610" s="24"/>
      <c r="AU610" s="19"/>
      <c r="AV610" s="19"/>
      <c r="AW610" s="71"/>
      <c r="AX610" s="71"/>
      <c r="AY610" s="71"/>
      <c r="BB610" s="25"/>
      <c r="BC610" s="21"/>
      <c r="BG610" s="18"/>
      <c r="BN610" s="22"/>
      <c r="BO610" s="22"/>
      <c r="BP610" s="22"/>
      <c r="BQ610" s="22"/>
      <c r="BR610" s="15"/>
      <c r="CF610" s="15"/>
      <c r="CL610" s="22"/>
      <c r="CM610" s="15"/>
      <c r="CR610" s="22"/>
      <c r="CT610" s="15"/>
      <c r="CW610" s="22"/>
      <c r="DA610" s="15"/>
      <c r="DH610" s="15"/>
      <c r="DJ610" s="22"/>
      <c r="DO610" s="15"/>
      <c r="DV610" s="15"/>
      <c r="EC610" s="15"/>
      <c r="EJ610" s="15"/>
      <c r="EQ610" s="15"/>
      <c r="EX610" s="15"/>
      <c r="FE610" s="15"/>
      <c r="FL610" s="15"/>
      <c r="FS610" s="15"/>
      <c r="FZ610" s="15"/>
      <c r="GG610" s="15"/>
      <c r="GN610" s="15"/>
      <c r="GP610" s="22"/>
      <c r="GQ610" s="22"/>
      <c r="GR610" s="22"/>
      <c r="GS610" s="22"/>
      <c r="GT610" s="22"/>
      <c r="GU610" s="15"/>
      <c r="GV610" s="22"/>
      <c r="GW610" s="22"/>
      <c r="GX610" s="22"/>
      <c r="GY610" s="18"/>
      <c r="GZ610" s="18"/>
      <c r="HA610" s="18"/>
      <c r="HB610" s="18"/>
      <c r="HC610" s="18"/>
      <c r="HD610" s="18"/>
      <c r="HE610" s="18"/>
      <c r="HF610" s="18"/>
      <c r="HG610" s="18"/>
      <c r="HH610" s="18"/>
      <c r="HI610" s="18"/>
      <c r="HJ610" s="18"/>
      <c r="HK610" s="18"/>
      <c r="HL610" s="18"/>
      <c r="HM610" s="18"/>
      <c r="HN610" s="18"/>
      <c r="HO610" s="18"/>
      <c r="HP610" s="18"/>
      <c r="HQ610" s="18"/>
      <c r="HR610" s="18"/>
      <c r="HS610" s="18"/>
      <c r="HT610" s="18"/>
      <c r="HU610" s="18"/>
      <c r="HV610" s="18"/>
      <c r="HW610" s="18"/>
      <c r="HX610" s="18"/>
      <c r="HY610" s="18"/>
      <c r="HZ610" s="18"/>
      <c r="IA610" s="18"/>
      <c r="IB610" s="18"/>
      <c r="IC610" s="18"/>
      <c r="ID610" s="18"/>
      <c r="IE610" s="18"/>
      <c r="IF610" s="18"/>
      <c r="IG610" s="18"/>
      <c r="IH610" s="18"/>
      <c r="II610" s="18"/>
      <c r="IJ610" s="18"/>
      <c r="IK610" s="18"/>
      <c r="IL610" s="18"/>
      <c r="IM610" s="18"/>
      <c r="IN610" s="18"/>
      <c r="IO610" s="18"/>
      <c r="IP610" s="18"/>
      <c r="IQ610" s="18"/>
      <c r="IR610" s="18"/>
      <c r="IS610" s="18"/>
      <c r="IT610" s="18"/>
      <c r="IU610" s="18"/>
      <c r="IV610" s="18"/>
      <c r="IW610" s="18"/>
      <c r="IX610" s="18"/>
      <c r="IY610" s="18"/>
      <c r="IZ610" s="18"/>
      <c r="JA610" s="18"/>
      <c r="JB610" s="18"/>
      <c r="JC610" s="18"/>
      <c r="JD610" s="18"/>
      <c r="JE610" s="18"/>
      <c r="JF610" s="18"/>
    </row>
    <row r="611" spans="36:266" x14ac:dyDescent="0.3">
      <c r="AJ611" s="24"/>
      <c r="AK611" s="24"/>
      <c r="AL611" s="20"/>
      <c r="AM611" s="23"/>
      <c r="AN611" s="18"/>
      <c r="AO611" s="24"/>
      <c r="AU611" s="19"/>
      <c r="AV611" s="19"/>
      <c r="AW611" s="71"/>
      <c r="AX611" s="71"/>
      <c r="AY611" s="71"/>
      <c r="BB611" s="25"/>
      <c r="BC611" s="21"/>
      <c r="BG611" s="18"/>
      <c r="BN611" s="22"/>
      <c r="BO611" s="22"/>
      <c r="BP611" s="22"/>
      <c r="BQ611" s="22"/>
      <c r="BR611" s="15"/>
      <c r="CF611" s="15"/>
      <c r="CL611" s="22"/>
      <c r="CM611" s="15"/>
      <c r="CR611" s="22"/>
      <c r="CT611" s="15"/>
      <c r="CW611" s="22"/>
      <c r="DA611" s="15"/>
      <c r="DH611" s="15"/>
      <c r="DJ611" s="22"/>
      <c r="DO611" s="15"/>
      <c r="DV611" s="15"/>
      <c r="EC611" s="15"/>
      <c r="EJ611" s="15"/>
      <c r="EQ611" s="15"/>
      <c r="EX611" s="15"/>
      <c r="FE611" s="15"/>
      <c r="FL611" s="15"/>
      <c r="FS611" s="15"/>
      <c r="FZ611" s="15"/>
      <c r="GG611" s="15"/>
      <c r="GN611" s="15"/>
      <c r="GP611" s="22"/>
      <c r="GQ611" s="22"/>
      <c r="GR611" s="22"/>
      <c r="GS611" s="22"/>
      <c r="GT611" s="22"/>
      <c r="GU611" s="15"/>
      <c r="GV611" s="22"/>
      <c r="GW611" s="22"/>
      <c r="GX611" s="22"/>
      <c r="GY611" s="18"/>
      <c r="GZ611" s="18"/>
      <c r="HA611" s="18"/>
      <c r="HB611" s="18"/>
      <c r="HC611" s="18"/>
      <c r="HD611" s="18"/>
      <c r="HE611" s="18"/>
      <c r="HF611" s="18"/>
      <c r="HG611" s="18"/>
      <c r="HH611" s="18"/>
      <c r="HI611" s="18"/>
      <c r="HJ611" s="18"/>
      <c r="HK611" s="18"/>
      <c r="HL611" s="18"/>
      <c r="HM611" s="18"/>
      <c r="HN611" s="18"/>
      <c r="HO611" s="18"/>
      <c r="HP611" s="18"/>
      <c r="HQ611" s="18"/>
      <c r="HR611" s="18"/>
      <c r="HS611" s="18"/>
      <c r="HT611" s="18"/>
      <c r="HU611" s="18"/>
      <c r="HV611" s="18"/>
      <c r="HW611" s="18"/>
      <c r="HX611" s="18"/>
      <c r="HY611" s="18"/>
      <c r="HZ611" s="18"/>
      <c r="IA611" s="18"/>
      <c r="IB611" s="18"/>
      <c r="IC611" s="18"/>
      <c r="ID611" s="18"/>
      <c r="IE611" s="18"/>
      <c r="IF611" s="18"/>
      <c r="IG611" s="18"/>
      <c r="IH611" s="18"/>
      <c r="II611" s="18"/>
      <c r="IJ611" s="18"/>
      <c r="IK611" s="18"/>
      <c r="IL611" s="18"/>
      <c r="IM611" s="18"/>
      <c r="IN611" s="18"/>
      <c r="IO611" s="18"/>
      <c r="IP611" s="18"/>
      <c r="IQ611" s="18"/>
      <c r="IR611" s="18"/>
      <c r="IS611" s="18"/>
      <c r="IT611" s="18"/>
      <c r="IU611" s="18"/>
      <c r="IV611" s="18"/>
      <c r="IW611" s="18"/>
      <c r="IX611" s="18"/>
      <c r="IY611" s="18"/>
      <c r="IZ611" s="18"/>
      <c r="JA611" s="18"/>
      <c r="JB611" s="18"/>
      <c r="JC611" s="18"/>
      <c r="JD611" s="18"/>
      <c r="JE611" s="18"/>
      <c r="JF611" s="18"/>
    </row>
    <row r="612" spans="36:266" x14ac:dyDescent="0.3">
      <c r="AJ612" s="24"/>
      <c r="AK612" s="24"/>
      <c r="AL612" s="20"/>
      <c r="AM612" s="23"/>
      <c r="AN612" s="18"/>
      <c r="AO612" s="24"/>
      <c r="AU612" s="19"/>
      <c r="AV612" s="19"/>
      <c r="AW612" s="71"/>
      <c r="AX612" s="71"/>
      <c r="AY612" s="71"/>
      <c r="BB612" s="25"/>
      <c r="BC612" s="21"/>
      <c r="BG612" s="18"/>
      <c r="BN612" s="22"/>
      <c r="BO612" s="22"/>
      <c r="BP612" s="22"/>
      <c r="BQ612" s="22"/>
      <c r="BR612" s="15"/>
      <c r="CF612" s="15"/>
      <c r="CL612" s="22"/>
      <c r="CM612" s="15"/>
      <c r="CR612" s="22"/>
      <c r="CT612" s="15"/>
      <c r="CW612" s="22"/>
      <c r="DA612" s="15"/>
      <c r="DH612" s="15"/>
      <c r="DJ612" s="22"/>
      <c r="DO612" s="15"/>
      <c r="DV612" s="15"/>
      <c r="EC612" s="15"/>
      <c r="EJ612" s="15"/>
      <c r="EQ612" s="15"/>
      <c r="EX612" s="15"/>
      <c r="FE612" s="15"/>
      <c r="FL612" s="15"/>
      <c r="FS612" s="15"/>
      <c r="FZ612" s="15"/>
      <c r="GG612" s="15"/>
      <c r="GN612" s="15"/>
      <c r="GP612" s="22"/>
      <c r="GQ612" s="22"/>
      <c r="GR612" s="22"/>
      <c r="GS612" s="22"/>
      <c r="GT612" s="22"/>
      <c r="GU612" s="15"/>
      <c r="GV612" s="22"/>
      <c r="GW612" s="22"/>
      <c r="GX612" s="22"/>
      <c r="GY612" s="18"/>
      <c r="GZ612" s="18"/>
      <c r="HA612" s="18"/>
      <c r="HB612" s="18"/>
      <c r="HC612" s="18"/>
      <c r="HD612" s="18"/>
      <c r="HE612" s="18"/>
      <c r="HF612" s="18"/>
      <c r="HG612" s="18"/>
      <c r="HH612" s="18"/>
      <c r="HI612" s="18"/>
      <c r="HJ612" s="18"/>
      <c r="HK612" s="18"/>
      <c r="HL612" s="18"/>
      <c r="HM612" s="18"/>
      <c r="HN612" s="18"/>
      <c r="HO612" s="18"/>
      <c r="HP612" s="18"/>
      <c r="HQ612" s="18"/>
      <c r="HR612" s="18"/>
      <c r="HS612" s="18"/>
      <c r="HT612" s="18"/>
      <c r="HU612" s="18"/>
      <c r="HV612" s="18"/>
      <c r="HW612" s="18"/>
      <c r="HX612" s="18"/>
      <c r="HY612" s="18"/>
      <c r="HZ612" s="18"/>
      <c r="IA612" s="18"/>
      <c r="IB612" s="18"/>
      <c r="IC612" s="18"/>
      <c r="ID612" s="18"/>
      <c r="IE612" s="18"/>
      <c r="IF612" s="18"/>
      <c r="IG612" s="18"/>
      <c r="IH612" s="18"/>
      <c r="II612" s="18"/>
      <c r="IJ612" s="18"/>
      <c r="IK612" s="18"/>
      <c r="IL612" s="18"/>
      <c r="IM612" s="18"/>
      <c r="IN612" s="18"/>
      <c r="IO612" s="18"/>
      <c r="IP612" s="18"/>
      <c r="IQ612" s="18"/>
      <c r="IR612" s="18"/>
      <c r="IS612" s="18"/>
      <c r="IT612" s="18"/>
      <c r="IU612" s="18"/>
      <c r="IV612" s="18"/>
      <c r="IW612" s="18"/>
      <c r="IX612" s="18"/>
      <c r="IY612" s="18"/>
      <c r="IZ612" s="18"/>
      <c r="JA612" s="18"/>
      <c r="JB612" s="18"/>
      <c r="JC612" s="18"/>
      <c r="JD612" s="18"/>
      <c r="JE612" s="18"/>
      <c r="JF612" s="18"/>
    </row>
    <row r="613" spans="36:266" x14ac:dyDescent="0.3">
      <c r="AJ613" s="24"/>
      <c r="AK613" s="24"/>
      <c r="AL613" s="20"/>
      <c r="AM613" s="23"/>
      <c r="AN613" s="18"/>
      <c r="AO613" s="24"/>
      <c r="AU613" s="19"/>
      <c r="AV613" s="19"/>
      <c r="AW613" s="71"/>
      <c r="AX613" s="71"/>
      <c r="AY613" s="71"/>
      <c r="BB613" s="25"/>
      <c r="BC613" s="21"/>
      <c r="BG613" s="18"/>
      <c r="BN613" s="22"/>
      <c r="BO613" s="22"/>
      <c r="BP613" s="22"/>
      <c r="BQ613" s="22"/>
      <c r="BR613" s="15"/>
      <c r="CF613" s="15"/>
      <c r="CL613" s="22"/>
      <c r="CM613" s="15"/>
      <c r="CR613" s="22"/>
      <c r="CT613" s="15"/>
      <c r="CW613" s="22"/>
      <c r="DA613" s="15"/>
      <c r="DH613" s="15"/>
      <c r="DJ613" s="22"/>
      <c r="DO613" s="15"/>
      <c r="DV613" s="15"/>
      <c r="EC613" s="15"/>
      <c r="EJ613" s="15"/>
      <c r="EQ613" s="15"/>
      <c r="EX613" s="15"/>
      <c r="FE613" s="15"/>
      <c r="FL613" s="15"/>
      <c r="FS613" s="15"/>
      <c r="FZ613" s="15"/>
      <c r="GG613" s="15"/>
      <c r="GN613" s="15"/>
      <c r="GP613" s="22"/>
      <c r="GQ613" s="22"/>
      <c r="GR613" s="22"/>
      <c r="GS613" s="22"/>
      <c r="GT613" s="22"/>
      <c r="GU613" s="15"/>
      <c r="GV613" s="22"/>
      <c r="GW613" s="22"/>
      <c r="GX613" s="22"/>
      <c r="GY613" s="18"/>
      <c r="GZ613" s="18"/>
      <c r="HA613" s="18"/>
      <c r="HB613" s="18"/>
      <c r="HC613" s="18"/>
      <c r="HD613" s="18"/>
      <c r="HE613" s="18"/>
      <c r="HF613" s="18"/>
      <c r="HG613" s="18"/>
      <c r="HH613" s="18"/>
      <c r="HI613" s="18"/>
      <c r="HJ613" s="18"/>
      <c r="HK613" s="18"/>
      <c r="HL613" s="18"/>
      <c r="HM613" s="18"/>
      <c r="HN613" s="18"/>
      <c r="HO613" s="18"/>
      <c r="HP613" s="18"/>
      <c r="HQ613" s="18"/>
      <c r="HR613" s="18"/>
      <c r="HS613" s="18"/>
      <c r="HT613" s="18"/>
      <c r="HU613" s="18"/>
      <c r="HV613" s="18"/>
      <c r="HW613" s="18"/>
      <c r="HX613" s="18"/>
      <c r="HY613" s="18"/>
      <c r="HZ613" s="18"/>
      <c r="IA613" s="18"/>
      <c r="IB613" s="18"/>
      <c r="IC613" s="18"/>
      <c r="ID613" s="18"/>
      <c r="IE613" s="18"/>
      <c r="IF613" s="18"/>
      <c r="IG613" s="18"/>
      <c r="IH613" s="18"/>
      <c r="II613" s="18"/>
      <c r="IJ613" s="18"/>
      <c r="IK613" s="18"/>
      <c r="IL613" s="18"/>
      <c r="IM613" s="18"/>
      <c r="IN613" s="18"/>
      <c r="IO613" s="18"/>
      <c r="IP613" s="18"/>
      <c r="IQ613" s="18"/>
      <c r="IR613" s="18"/>
      <c r="IS613" s="18"/>
      <c r="IT613" s="18"/>
      <c r="IU613" s="18"/>
      <c r="IV613" s="18"/>
      <c r="IW613" s="18"/>
      <c r="IX613" s="18"/>
      <c r="IY613" s="18"/>
      <c r="IZ613" s="18"/>
      <c r="JA613" s="18"/>
      <c r="JB613" s="18"/>
      <c r="JC613" s="18"/>
      <c r="JD613" s="18"/>
      <c r="JE613" s="18"/>
      <c r="JF613" s="18"/>
    </row>
    <row r="614" spans="36:266" x14ac:dyDescent="0.3">
      <c r="AJ614" s="24"/>
      <c r="AK614" s="24"/>
      <c r="AL614" s="20"/>
      <c r="AM614" s="23"/>
      <c r="AN614" s="18"/>
      <c r="AO614" s="24"/>
      <c r="AU614" s="19"/>
      <c r="AV614" s="19"/>
      <c r="AW614" s="71"/>
      <c r="AX614" s="71"/>
      <c r="AY614" s="71"/>
      <c r="BB614" s="25"/>
      <c r="BC614" s="21"/>
      <c r="BG614" s="18"/>
      <c r="BN614" s="22"/>
      <c r="BO614" s="22"/>
      <c r="BP614" s="22"/>
      <c r="BQ614" s="22"/>
      <c r="BR614" s="15"/>
      <c r="CF614" s="15"/>
      <c r="CL614" s="22"/>
      <c r="CM614" s="15"/>
      <c r="CR614" s="22"/>
      <c r="CT614" s="15"/>
      <c r="CW614" s="22"/>
      <c r="DA614" s="15"/>
      <c r="DH614" s="15"/>
      <c r="DJ614" s="22"/>
      <c r="DO614" s="15"/>
      <c r="DV614" s="15"/>
      <c r="EC614" s="15"/>
      <c r="EJ614" s="15"/>
      <c r="EQ614" s="15"/>
      <c r="EX614" s="15"/>
      <c r="FE614" s="15"/>
      <c r="FL614" s="15"/>
      <c r="FS614" s="15"/>
      <c r="FZ614" s="15"/>
      <c r="GG614" s="15"/>
      <c r="GN614" s="15"/>
      <c r="GP614" s="22"/>
      <c r="GQ614" s="22"/>
      <c r="GR614" s="22"/>
      <c r="GS614" s="22"/>
      <c r="GT614" s="22"/>
      <c r="GU614" s="15"/>
      <c r="GV614" s="22"/>
      <c r="GW614" s="22"/>
      <c r="GX614" s="22"/>
      <c r="GY614" s="18"/>
      <c r="GZ614" s="18"/>
      <c r="HA614" s="18"/>
      <c r="HB614" s="18"/>
      <c r="HC614" s="18"/>
      <c r="HD614" s="18"/>
      <c r="HE614" s="18"/>
      <c r="HF614" s="18"/>
      <c r="HG614" s="18"/>
      <c r="HH614" s="18"/>
      <c r="HI614" s="18"/>
      <c r="HJ614" s="18"/>
      <c r="HK614" s="18"/>
      <c r="HL614" s="18"/>
      <c r="HM614" s="18"/>
      <c r="HN614" s="18"/>
      <c r="HO614" s="18"/>
      <c r="HP614" s="18"/>
      <c r="HQ614" s="18"/>
      <c r="HR614" s="18"/>
      <c r="HS614" s="18"/>
      <c r="HT614" s="18"/>
      <c r="HU614" s="18"/>
      <c r="HV614" s="18"/>
      <c r="HW614" s="18"/>
      <c r="HX614" s="18"/>
      <c r="HY614" s="18"/>
      <c r="HZ614" s="18"/>
      <c r="IA614" s="18"/>
      <c r="IB614" s="18"/>
      <c r="IC614" s="18"/>
      <c r="ID614" s="18"/>
      <c r="IE614" s="18"/>
      <c r="IF614" s="18"/>
      <c r="IG614" s="18"/>
      <c r="IH614" s="18"/>
      <c r="II614" s="18"/>
      <c r="IJ614" s="18"/>
      <c r="IK614" s="18"/>
      <c r="IL614" s="18"/>
      <c r="IM614" s="18"/>
      <c r="IN614" s="18"/>
      <c r="IO614" s="18"/>
      <c r="IP614" s="18"/>
      <c r="IQ614" s="18"/>
      <c r="IR614" s="18"/>
      <c r="IS614" s="18"/>
      <c r="IT614" s="18"/>
      <c r="IU614" s="18"/>
      <c r="IV614" s="18"/>
      <c r="IW614" s="18"/>
      <c r="IX614" s="18"/>
      <c r="IY614" s="18"/>
      <c r="IZ614" s="18"/>
      <c r="JA614" s="18"/>
      <c r="JB614" s="18"/>
      <c r="JC614" s="18"/>
      <c r="JD614" s="18"/>
      <c r="JE614" s="18"/>
      <c r="JF614" s="18"/>
    </row>
    <row r="615" spans="36:266" x14ac:dyDescent="0.3">
      <c r="AJ615" s="24"/>
      <c r="AK615" s="24"/>
      <c r="AL615" s="20"/>
      <c r="AM615" s="23"/>
      <c r="AN615" s="18"/>
      <c r="AO615" s="24"/>
      <c r="AU615" s="19"/>
      <c r="AV615" s="19"/>
      <c r="AW615" s="71"/>
      <c r="AX615" s="71"/>
      <c r="AY615" s="71"/>
      <c r="BB615" s="25"/>
      <c r="BC615" s="21"/>
      <c r="BG615" s="18"/>
      <c r="BN615" s="22"/>
      <c r="BO615" s="22"/>
      <c r="BP615" s="22"/>
      <c r="BQ615" s="22"/>
      <c r="BR615" s="15"/>
      <c r="CF615" s="15"/>
      <c r="CL615" s="22"/>
      <c r="CM615" s="15"/>
      <c r="CR615" s="22"/>
      <c r="CT615" s="15"/>
      <c r="CW615" s="22"/>
      <c r="DA615" s="15"/>
      <c r="DH615" s="15"/>
      <c r="DJ615" s="22"/>
      <c r="DO615" s="15"/>
      <c r="DV615" s="15"/>
      <c r="EC615" s="15"/>
      <c r="EJ615" s="15"/>
      <c r="EQ615" s="15"/>
      <c r="EX615" s="15"/>
      <c r="FE615" s="15"/>
      <c r="FL615" s="15"/>
      <c r="FS615" s="15"/>
      <c r="FZ615" s="15"/>
      <c r="GG615" s="15"/>
      <c r="GN615" s="15"/>
      <c r="GP615" s="22"/>
      <c r="GQ615" s="22"/>
      <c r="GR615" s="22"/>
      <c r="GS615" s="22"/>
      <c r="GT615" s="22"/>
      <c r="GU615" s="15"/>
      <c r="GV615" s="22"/>
      <c r="GW615" s="22"/>
      <c r="GX615" s="22"/>
      <c r="GY615" s="18"/>
      <c r="GZ615" s="18"/>
      <c r="HA615" s="18"/>
      <c r="HB615" s="18"/>
      <c r="HC615" s="18"/>
      <c r="HD615" s="18"/>
      <c r="HE615" s="18"/>
      <c r="HF615" s="18"/>
      <c r="HG615" s="18"/>
      <c r="HH615" s="18"/>
      <c r="HI615" s="18"/>
      <c r="HJ615" s="18"/>
      <c r="HK615" s="18"/>
      <c r="HL615" s="18"/>
      <c r="HM615" s="18"/>
      <c r="HN615" s="18"/>
      <c r="HO615" s="18"/>
      <c r="HP615" s="18"/>
      <c r="HQ615" s="18"/>
      <c r="HR615" s="18"/>
      <c r="HS615" s="18"/>
      <c r="HT615" s="18"/>
      <c r="HU615" s="18"/>
      <c r="HV615" s="18"/>
      <c r="HW615" s="18"/>
      <c r="HX615" s="18"/>
      <c r="HY615" s="18"/>
      <c r="HZ615" s="18"/>
      <c r="IA615" s="18"/>
      <c r="IB615" s="18"/>
      <c r="IC615" s="18"/>
      <c r="ID615" s="18"/>
      <c r="IE615" s="18"/>
      <c r="IF615" s="18"/>
      <c r="IG615" s="18"/>
      <c r="IH615" s="18"/>
      <c r="II615" s="18"/>
      <c r="IJ615" s="18"/>
      <c r="IK615" s="18"/>
      <c r="IL615" s="18"/>
      <c r="IM615" s="18"/>
      <c r="IN615" s="18"/>
      <c r="IO615" s="18"/>
      <c r="IP615" s="18"/>
      <c r="IQ615" s="18"/>
      <c r="IR615" s="18"/>
      <c r="IS615" s="18"/>
      <c r="IT615" s="18"/>
      <c r="IU615" s="18"/>
      <c r="IV615" s="18"/>
      <c r="IW615" s="18"/>
      <c r="IX615" s="18"/>
      <c r="IY615" s="18"/>
      <c r="IZ615" s="18"/>
      <c r="JA615" s="18"/>
      <c r="JB615" s="18"/>
      <c r="JC615" s="18"/>
      <c r="JD615" s="18"/>
      <c r="JE615" s="18"/>
      <c r="JF615" s="18"/>
    </row>
    <row r="616" spans="36:266" x14ac:dyDescent="0.3">
      <c r="AJ616" s="24"/>
      <c r="AK616" s="24"/>
      <c r="AL616" s="20"/>
      <c r="AM616" s="23"/>
      <c r="AN616" s="18"/>
      <c r="AO616" s="24"/>
      <c r="AU616" s="19"/>
      <c r="AV616" s="19"/>
      <c r="AW616" s="71"/>
      <c r="AX616" s="71"/>
      <c r="AY616" s="71"/>
      <c r="BB616" s="25"/>
      <c r="BC616" s="21"/>
      <c r="BG616" s="18"/>
      <c r="BN616" s="22"/>
      <c r="BO616" s="22"/>
      <c r="BP616" s="22"/>
      <c r="BQ616" s="22"/>
      <c r="BR616" s="15"/>
      <c r="CF616" s="15"/>
      <c r="CL616" s="22"/>
      <c r="CM616" s="15"/>
      <c r="CR616" s="22"/>
      <c r="CT616" s="15"/>
      <c r="CW616" s="22"/>
      <c r="DA616" s="15"/>
      <c r="DH616" s="15"/>
      <c r="DJ616" s="22"/>
      <c r="DO616" s="15"/>
      <c r="DV616" s="15"/>
      <c r="EC616" s="15"/>
      <c r="EJ616" s="15"/>
      <c r="EQ616" s="15"/>
      <c r="EX616" s="15"/>
      <c r="FE616" s="15"/>
      <c r="FL616" s="15"/>
      <c r="FS616" s="15"/>
      <c r="FZ616" s="15"/>
      <c r="GG616" s="15"/>
      <c r="GN616" s="15"/>
      <c r="GP616" s="22"/>
      <c r="GQ616" s="22"/>
      <c r="GR616" s="22"/>
      <c r="GS616" s="22"/>
      <c r="GT616" s="22"/>
      <c r="GU616" s="15"/>
      <c r="GV616" s="22"/>
      <c r="GW616" s="22"/>
      <c r="GX616" s="22"/>
      <c r="GY616" s="18"/>
      <c r="GZ616" s="18"/>
      <c r="HA616" s="18"/>
      <c r="HB616" s="18"/>
      <c r="HC616" s="18"/>
      <c r="HD616" s="18"/>
      <c r="HE616" s="18"/>
      <c r="HF616" s="18"/>
      <c r="HG616" s="18"/>
      <c r="HH616" s="18"/>
      <c r="HI616" s="18"/>
      <c r="HJ616" s="18"/>
      <c r="HK616" s="18"/>
      <c r="HL616" s="18"/>
      <c r="HM616" s="18"/>
      <c r="HN616" s="18"/>
      <c r="HO616" s="18"/>
      <c r="HP616" s="18"/>
      <c r="HQ616" s="18"/>
      <c r="HR616" s="18"/>
      <c r="HS616" s="18"/>
      <c r="HT616" s="18"/>
      <c r="HU616" s="18"/>
      <c r="HV616" s="18"/>
      <c r="HW616" s="18"/>
      <c r="HX616" s="18"/>
      <c r="HY616" s="18"/>
      <c r="HZ616" s="18"/>
      <c r="IA616" s="18"/>
      <c r="IB616" s="18"/>
      <c r="IC616" s="18"/>
      <c r="ID616" s="18"/>
      <c r="IE616" s="18"/>
      <c r="IF616" s="18"/>
      <c r="IG616" s="18"/>
      <c r="IH616" s="18"/>
      <c r="II616" s="18"/>
      <c r="IJ616" s="18"/>
      <c r="IK616" s="18"/>
      <c r="IL616" s="18"/>
      <c r="IM616" s="18"/>
      <c r="IN616" s="18"/>
      <c r="IO616" s="18"/>
      <c r="IP616" s="18"/>
      <c r="IQ616" s="18"/>
      <c r="IR616" s="18"/>
      <c r="IS616" s="18"/>
      <c r="IT616" s="18"/>
      <c r="IU616" s="18"/>
      <c r="IV616" s="18"/>
      <c r="IW616" s="18"/>
      <c r="IX616" s="18"/>
      <c r="IY616" s="18"/>
      <c r="IZ616" s="18"/>
      <c r="JA616" s="18"/>
      <c r="JB616" s="18"/>
      <c r="JC616" s="18"/>
      <c r="JD616" s="18"/>
      <c r="JE616" s="18"/>
      <c r="JF616" s="18"/>
    </row>
    <row r="617" spans="36:266" x14ac:dyDescent="0.3">
      <c r="AJ617" s="24"/>
      <c r="AK617" s="24"/>
      <c r="AL617" s="20"/>
      <c r="AM617" s="23"/>
      <c r="AN617" s="18"/>
      <c r="AO617" s="24"/>
      <c r="AU617" s="19"/>
      <c r="AV617" s="19"/>
      <c r="AW617" s="71"/>
      <c r="AX617" s="71"/>
      <c r="AY617" s="71"/>
      <c r="BB617" s="25"/>
      <c r="BC617" s="21"/>
      <c r="BG617" s="18"/>
      <c r="BN617" s="22"/>
      <c r="BO617" s="22"/>
      <c r="BP617" s="22"/>
      <c r="BQ617" s="22"/>
      <c r="BR617" s="15"/>
      <c r="CF617" s="15"/>
      <c r="CL617" s="22"/>
      <c r="CM617" s="15"/>
      <c r="CR617" s="22"/>
      <c r="CT617" s="15"/>
      <c r="CW617" s="22"/>
      <c r="DA617" s="15"/>
      <c r="DH617" s="15"/>
      <c r="DJ617" s="22"/>
      <c r="DO617" s="15"/>
      <c r="DV617" s="15"/>
      <c r="EC617" s="15"/>
      <c r="EJ617" s="15"/>
      <c r="EQ617" s="15"/>
      <c r="EX617" s="15"/>
      <c r="FE617" s="15"/>
      <c r="FL617" s="15"/>
      <c r="FS617" s="15"/>
      <c r="FZ617" s="15"/>
      <c r="GG617" s="15"/>
      <c r="GN617" s="15"/>
      <c r="GP617" s="22"/>
      <c r="GQ617" s="22"/>
      <c r="GR617" s="22"/>
      <c r="GS617" s="22"/>
      <c r="GT617" s="22"/>
      <c r="GU617" s="15"/>
      <c r="GV617" s="22"/>
      <c r="GW617" s="22"/>
      <c r="GX617" s="22"/>
      <c r="GY617" s="18"/>
      <c r="GZ617" s="18"/>
      <c r="HA617" s="18"/>
      <c r="HB617" s="18"/>
      <c r="HC617" s="18"/>
      <c r="HD617" s="18"/>
      <c r="HE617" s="18"/>
      <c r="HF617" s="18"/>
      <c r="HG617" s="18"/>
      <c r="HH617" s="18"/>
      <c r="HI617" s="18"/>
      <c r="HJ617" s="18"/>
      <c r="HK617" s="18"/>
      <c r="HL617" s="18"/>
      <c r="HM617" s="18"/>
      <c r="HN617" s="18"/>
      <c r="HO617" s="18"/>
      <c r="HP617" s="18"/>
      <c r="HQ617" s="18"/>
      <c r="HR617" s="18"/>
      <c r="HS617" s="18"/>
      <c r="HT617" s="18"/>
      <c r="HU617" s="18"/>
      <c r="HV617" s="18"/>
      <c r="HW617" s="18"/>
      <c r="HX617" s="18"/>
      <c r="HY617" s="18"/>
      <c r="HZ617" s="18"/>
      <c r="IA617" s="18"/>
      <c r="IB617" s="18"/>
      <c r="IC617" s="18"/>
      <c r="ID617" s="18"/>
      <c r="IE617" s="18"/>
      <c r="IF617" s="18"/>
      <c r="IG617" s="18"/>
      <c r="IH617" s="18"/>
      <c r="II617" s="18"/>
      <c r="IJ617" s="18"/>
      <c r="IK617" s="18"/>
      <c r="IL617" s="18"/>
      <c r="IM617" s="18"/>
      <c r="IN617" s="18"/>
      <c r="IO617" s="18"/>
      <c r="IP617" s="18"/>
      <c r="IQ617" s="18"/>
      <c r="IR617" s="18"/>
      <c r="IS617" s="18"/>
      <c r="IT617" s="18"/>
      <c r="IU617" s="18"/>
      <c r="IV617" s="18"/>
      <c r="IW617" s="18"/>
      <c r="IX617" s="18"/>
      <c r="IY617" s="18"/>
      <c r="IZ617" s="18"/>
      <c r="JA617" s="18"/>
      <c r="JB617" s="18"/>
      <c r="JC617" s="18"/>
      <c r="JD617" s="18"/>
      <c r="JE617" s="18"/>
      <c r="JF617" s="18"/>
    </row>
    <row r="618" spans="36:266" x14ac:dyDescent="0.3">
      <c r="AJ618" s="24"/>
      <c r="AK618" s="24"/>
      <c r="AL618" s="20"/>
      <c r="AM618" s="23"/>
      <c r="AN618" s="18"/>
      <c r="AO618" s="24"/>
      <c r="AU618" s="19"/>
      <c r="AV618" s="19"/>
      <c r="AW618" s="71"/>
      <c r="AX618" s="71"/>
      <c r="AY618" s="71"/>
      <c r="BB618" s="25"/>
      <c r="BC618" s="21"/>
      <c r="BG618" s="18"/>
      <c r="BN618" s="22"/>
      <c r="BO618" s="22"/>
      <c r="BP618" s="22"/>
      <c r="BQ618" s="22"/>
      <c r="BR618" s="15"/>
      <c r="CF618" s="15"/>
      <c r="CL618" s="22"/>
      <c r="CM618" s="15"/>
      <c r="CR618" s="22"/>
      <c r="CT618" s="15"/>
      <c r="CW618" s="22"/>
      <c r="DA618" s="15"/>
      <c r="DH618" s="15"/>
      <c r="DJ618" s="22"/>
      <c r="DO618" s="15"/>
      <c r="DV618" s="15"/>
      <c r="EC618" s="15"/>
      <c r="EJ618" s="15"/>
      <c r="EQ618" s="15"/>
      <c r="EX618" s="15"/>
      <c r="FE618" s="15"/>
      <c r="FL618" s="15"/>
      <c r="FS618" s="15"/>
      <c r="FZ618" s="15"/>
      <c r="GG618" s="15"/>
      <c r="GN618" s="15"/>
      <c r="GP618" s="22"/>
      <c r="GQ618" s="22"/>
      <c r="GR618" s="22"/>
      <c r="GS618" s="22"/>
      <c r="GT618" s="22"/>
      <c r="GU618" s="15"/>
      <c r="GV618" s="22"/>
      <c r="GW618" s="22"/>
      <c r="GX618" s="22"/>
      <c r="GY618" s="18"/>
      <c r="GZ618" s="18"/>
      <c r="HA618" s="18"/>
      <c r="HB618" s="18"/>
      <c r="HC618" s="18"/>
      <c r="HD618" s="18"/>
      <c r="HE618" s="18"/>
      <c r="HF618" s="18"/>
      <c r="HG618" s="18"/>
      <c r="HH618" s="18"/>
      <c r="HI618" s="18"/>
      <c r="HJ618" s="18"/>
      <c r="HK618" s="18"/>
      <c r="HL618" s="18"/>
      <c r="HM618" s="18"/>
      <c r="HN618" s="18"/>
      <c r="HO618" s="18"/>
      <c r="HP618" s="18"/>
      <c r="HQ618" s="18"/>
      <c r="HR618" s="18"/>
      <c r="HS618" s="18"/>
      <c r="HT618" s="18"/>
      <c r="HU618" s="18"/>
      <c r="HV618" s="18"/>
      <c r="HW618" s="18"/>
      <c r="HX618" s="18"/>
      <c r="HY618" s="18"/>
      <c r="HZ618" s="18"/>
      <c r="IA618" s="18"/>
      <c r="IB618" s="18"/>
      <c r="IC618" s="18"/>
      <c r="ID618" s="18"/>
      <c r="IE618" s="18"/>
      <c r="IF618" s="18"/>
      <c r="IG618" s="18"/>
      <c r="IH618" s="18"/>
      <c r="II618" s="18"/>
      <c r="IJ618" s="18"/>
      <c r="IK618" s="18"/>
      <c r="IL618" s="18"/>
      <c r="IM618" s="18"/>
      <c r="IN618" s="18"/>
      <c r="IO618" s="18"/>
      <c r="IP618" s="18"/>
      <c r="IQ618" s="18"/>
      <c r="IR618" s="18"/>
      <c r="IS618" s="18"/>
      <c r="IT618" s="18"/>
      <c r="IU618" s="18"/>
      <c r="IV618" s="18"/>
      <c r="IW618" s="18"/>
      <c r="IX618" s="18"/>
      <c r="IY618" s="18"/>
      <c r="IZ618" s="18"/>
      <c r="JA618" s="18"/>
      <c r="JB618" s="18"/>
      <c r="JC618" s="18"/>
      <c r="JD618" s="18"/>
      <c r="JE618" s="18"/>
      <c r="JF618" s="18"/>
    </row>
    <row r="619" spans="36:266" x14ac:dyDescent="0.3">
      <c r="AJ619" s="24"/>
      <c r="AK619" s="24"/>
      <c r="AL619" s="20"/>
      <c r="AM619" s="23"/>
      <c r="AN619" s="18"/>
      <c r="AO619" s="24"/>
      <c r="AU619" s="19"/>
      <c r="AV619" s="19"/>
      <c r="AW619" s="71"/>
      <c r="AX619" s="71"/>
      <c r="AY619" s="71"/>
      <c r="BB619" s="25"/>
      <c r="BC619" s="21"/>
      <c r="BG619" s="18"/>
      <c r="BN619" s="22"/>
      <c r="BO619" s="22"/>
      <c r="BP619" s="22"/>
      <c r="BQ619" s="22"/>
      <c r="BR619" s="15"/>
      <c r="CF619" s="15"/>
      <c r="CL619" s="22"/>
      <c r="CM619" s="15"/>
      <c r="CR619" s="22"/>
      <c r="CT619" s="15"/>
      <c r="CW619" s="22"/>
      <c r="DA619" s="15"/>
      <c r="DH619" s="15"/>
      <c r="DJ619" s="22"/>
      <c r="DO619" s="15"/>
      <c r="DV619" s="15"/>
      <c r="EC619" s="15"/>
      <c r="EJ619" s="15"/>
      <c r="EQ619" s="15"/>
      <c r="EX619" s="15"/>
      <c r="FE619" s="15"/>
      <c r="FL619" s="15"/>
      <c r="FS619" s="15"/>
      <c r="FZ619" s="15"/>
      <c r="GG619" s="15"/>
      <c r="GN619" s="15"/>
      <c r="GP619" s="22"/>
      <c r="GQ619" s="22"/>
      <c r="GR619" s="22"/>
      <c r="GS619" s="22"/>
      <c r="GT619" s="22"/>
      <c r="GU619" s="15"/>
      <c r="GV619" s="22"/>
      <c r="GW619" s="22"/>
      <c r="GX619" s="22"/>
      <c r="GY619" s="18"/>
      <c r="GZ619" s="18"/>
      <c r="HA619" s="18"/>
      <c r="HB619" s="18"/>
      <c r="HC619" s="18"/>
      <c r="HD619" s="18"/>
      <c r="HE619" s="18"/>
      <c r="HF619" s="18"/>
      <c r="HG619" s="18"/>
      <c r="HH619" s="18"/>
      <c r="HI619" s="18"/>
      <c r="HJ619" s="18"/>
      <c r="HK619" s="18"/>
      <c r="HL619" s="18"/>
      <c r="HM619" s="18"/>
      <c r="HN619" s="18"/>
      <c r="HO619" s="18"/>
      <c r="HP619" s="18"/>
      <c r="HQ619" s="18"/>
      <c r="HR619" s="18"/>
      <c r="HS619" s="18"/>
      <c r="HT619" s="18"/>
      <c r="HU619" s="18"/>
      <c r="HV619" s="18"/>
      <c r="HW619" s="18"/>
      <c r="HX619" s="18"/>
      <c r="HY619" s="18"/>
      <c r="HZ619" s="18"/>
      <c r="IA619" s="18"/>
      <c r="IB619" s="18"/>
      <c r="IC619" s="18"/>
      <c r="ID619" s="18"/>
      <c r="IE619" s="18"/>
      <c r="IF619" s="18"/>
      <c r="IG619" s="18"/>
      <c r="IH619" s="18"/>
      <c r="II619" s="18"/>
      <c r="IJ619" s="18"/>
      <c r="IK619" s="18"/>
      <c r="IL619" s="18"/>
      <c r="IM619" s="18"/>
      <c r="IN619" s="18"/>
      <c r="IO619" s="18"/>
      <c r="IP619" s="18"/>
      <c r="IQ619" s="18"/>
      <c r="IR619" s="18"/>
      <c r="IS619" s="18"/>
      <c r="IT619" s="18"/>
      <c r="IU619" s="18"/>
      <c r="IV619" s="18"/>
      <c r="IW619" s="18"/>
      <c r="IX619" s="18"/>
      <c r="IY619" s="18"/>
      <c r="IZ619" s="18"/>
      <c r="JA619" s="18"/>
      <c r="JB619" s="18"/>
      <c r="JC619" s="18"/>
      <c r="JD619" s="18"/>
      <c r="JE619" s="18"/>
      <c r="JF619" s="18"/>
    </row>
    <row r="620" spans="36:266" x14ac:dyDescent="0.3">
      <c r="AJ620" s="24"/>
      <c r="AK620" s="24"/>
      <c r="AL620" s="20"/>
      <c r="AM620" s="23"/>
      <c r="AN620" s="18"/>
      <c r="AO620" s="24"/>
      <c r="AU620" s="19"/>
      <c r="AV620" s="19"/>
      <c r="AW620" s="71"/>
      <c r="AX620" s="71"/>
      <c r="AY620" s="71"/>
      <c r="BB620" s="25"/>
      <c r="BC620" s="21"/>
      <c r="BG620" s="18"/>
      <c r="BN620" s="22"/>
      <c r="BO620" s="22"/>
      <c r="BP620" s="22"/>
      <c r="BQ620" s="22"/>
      <c r="BR620" s="15"/>
      <c r="CF620" s="15"/>
      <c r="CL620" s="22"/>
      <c r="CM620" s="15"/>
      <c r="CR620" s="22"/>
      <c r="CT620" s="15"/>
      <c r="CW620" s="22"/>
      <c r="DA620" s="15"/>
      <c r="DH620" s="15"/>
      <c r="DJ620" s="22"/>
      <c r="DO620" s="15"/>
      <c r="DV620" s="15"/>
      <c r="EC620" s="15"/>
      <c r="EJ620" s="15"/>
      <c r="EQ620" s="15"/>
      <c r="EX620" s="15"/>
      <c r="FE620" s="15"/>
      <c r="FL620" s="15"/>
      <c r="FS620" s="15"/>
      <c r="FZ620" s="15"/>
      <c r="GG620" s="15"/>
      <c r="GN620" s="15"/>
      <c r="GP620" s="22"/>
      <c r="GQ620" s="22"/>
      <c r="GR620" s="22"/>
      <c r="GS620" s="22"/>
      <c r="GT620" s="22"/>
      <c r="GU620" s="15"/>
      <c r="GV620" s="22"/>
      <c r="GW620" s="22"/>
      <c r="GX620" s="22"/>
      <c r="GY620" s="18"/>
      <c r="GZ620" s="18"/>
      <c r="HA620" s="18"/>
      <c r="HB620" s="18"/>
      <c r="HC620" s="18"/>
      <c r="HD620" s="18"/>
      <c r="HE620" s="18"/>
      <c r="HF620" s="18"/>
      <c r="HG620" s="18"/>
      <c r="HH620" s="18"/>
      <c r="HI620" s="18"/>
      <c r="HJ620" s="18"/>
      <c r="HK620" s="18"/>
      <c r="HL620" s="18"/>
      <c r="HM620" s="18"/>
      <c r="HN620" s="18"/>
      <c r="HO620" s="18"/>
      <c r="HP620" s="18"/>
      <c r="HQ620" s="18"/>
      <c r="HR620" s="18"/>
      <c r="HS620" s="18"/>
      <c r="HT620" s="18"/>
      <c r="HU620" s="18"/>
      <c r="HV620" s="18"/>
      <c r="HW620" s="18"/>
      <c r="HX620" s="18"/>
      <c r="HY620" s="18"/>
      <c r="HZ620" s="18"/>
      <c r="IA620" s="18"/>
      <c r="IB620" s="18"/>
      <c r="IC620" s="18"/>
      <c r="ID620" s="18"/>
      <c r="IE620" s="18"/>
      <c r="IF620" s="18"/>
      <c r="IG620" s="18"/>
      <c r="IH620" s="18"/>
      <c r="II620" s="18"/>
      <c r="IJ620" s="18"/>
      <c r="IK620" s="18"/>
      <c r="IL620" s="18"/>
      <c r="IM620" s="18"/>
      <c r="IN620" s="18"/>
      <c r="IO620" s="18"/>
      <c r="IP620" s="18"/>
      <c r="IQ620" s="18"/>
      <c r="IR620" s="18"/>
      <c r="IS620" s="18"/>
      <c r="IT620" s="18"/>
      <c r="IU620" s="18"/>
      <c r="IV620" s="18"/>
      <c r="IW620" s="18"/>
      <c r="IX620" s="18"/>
      <c r="IY620" s="18"/>
      <c r="IZ620" s="18"/>
      <c r="JA620" s="18"/>
      <c r="JB620" s="18"/>
      <c r="JC620" s="18"/>
      <c r="JD620" s="18"/>
      <c r="JE620" s="18"/>
      <c r="JF620" s="18"/>
    </row>
    <row r="621" spans="36:266" x14ac:dyDescent="0.3">
      <c r="AJ621" s="24"/>
      <c r="AK621" s="24"/>
      <c r="AL621" s="20"/>
      <c r="AM621" s="23"/>
      <c r="AN621" s="18"/>
      <c r="AO621" s="24"/>
      <c r="AU621" s="19"/>
      <c r="AV621" s="19"/>
      <c r="AW621" s="71"/>
      <c r="AX621" s="71"/>
      <c r="AY621" s="71"/>
      <c r="BB621" s="25"/>
      <c r="BC621" s="21"/>
      <c r="BG621" s="18"/>
      <c r="BN621" s="22"/>
      <c r="BO621" s="22"/>
      <c r="BP621" s="22"/>
      <c r="BQ621" s="22"/>
      <c r="BR621" s="15"/>
      <c r="CF621" s="15"/>
      <c r="CL621" s="22"/>
      <c r="CM621" s="15"/>
      <c r="CR621" s="22"/>
      <c r="CT621" s="15"/>
      <c r="CW621" s="22"/>
      <c r="DA621" s="15"/>
      <c r="DH621" s="15"/>
      <c r="DJ621" s="22"/>
      <c r="DO621" s="15"/>
      <c r="DV621" s="15"/>
      <c r="EC621" s="15"/>
      <c r="EJ621" s="15"/>
      <c r="EQ621" s="15"/>
      <c r="EX621" s="15"/>
      <c r="FE621" s="15"/>
      <c r="FL621" s="15"/>
      <c r="FS621" s="15"/>
      <c r="FZ621" s="15"/>
      <c r="GG621" s="15"/>
      <c r="GN621" s="15"/>
      <c r="GP621" s="22"/>
      <c r="GQ621" s="22"/>
      <c r="GR621" s="22"/>
      <c r="GS621" s="22"/>
      <c r="GT621" s="22"/>
      <c r="GU621" s="15"/>
      <c r="GV621" s="22"/>
      <c r="GW621" s="22"/>
      <c r="GX621" s="22"/>
      <c r="GY621" s="18"/>
      <c r="GZ621" s="18"/>
      <c r="HA621" s="18"/>
      <c r="HB621" s="18"/>
      <c r="HC621" s="18"/>
      <c r="HD621" s="18"/>
      <c r="HE621" s="18"/>
      <c r="HF621" s="18"/>
      <c r="HG621" s="18"/>
      <c r="HH621" s="18"/>
      <c r="HI621" s="18"/>
      <c r="HJ621" s="18"/>
      <c r="HK621" s="18"/>
      <c r="HL621" s="18"/>
      <c r="HM621" s="18"/>
      <c r="HN621" s="18"/>
      <c r="HO621" s="18"/>
      <c r="HP621" s="18"/>
      <c r="HQ621" s="18"/>
      <c r="HR621" s="18"/>
      <c r="HS621" s="18"/>
      <c r="HT621" s="18"/>
      <c r="HU621" s="18"/>
      <c r="HV621" s="18"/>
      <c r="HW621" s="18"/>
      <c r="HX621" s="18"/>
      <c r="HY621" s="18"/>
      <c r="HZ621" s="18"/>
      <c r="IA621" s="18"/>
      <c r="IB621" s="18"/>
      <c r="IC621" s="18"/>
      <c r="ID621" s="18"/>
      <c r="IE621" s="18"/>
      <c r="IF621" s="18"/>
      <c r="IG621" s="18"/>
      <c r="IH621" s="18"/>
      <c r="II621" s="18"/>
      <c r="IJ621" s="18"/>
      <c r="IK621" s="18"/>
      <c r="IL621" s="18"/>
      <c r="IM621" s="18"/>
      <c r="IN621" s="18"/>
      <c r="IO621" s="18"/>
      <c r="IP621" s="18"/>
      <c r="IQ621" s="18"/>
      <c r="IR621" s="18"/>
      <c r="IS621" s="18"/>
      <c r="IT621" s="18"/>
      <c r="IU621" s="18"/>
      <c r="IV621" s="18"/>
      <c r="IW621" s="18"/>
      <c r="IX621" s="18"/>
      <c r="IY621" s="18"/>
      <c r="IZ621" s="18"/>
      <c r="JA621" s="18"/>
      <c r="JB621" s="18"/>
      <c r="JC621" s="18"/>
      <c r="JD621" s="18"/>
      <c r="JE621" s="18"/>
      <c r="JF621" s="18"/>
    </row>
    <row r="622" spans="36:266" x14ac:dyDescent="0.3">
      <c r="AJ622" s="24"/>
      <c r="AK622" s="24"/>
      <c r="AL622" s="20"/>
      <c r="AM622" s="23"/>
      <c r="AN622" s="18"/>
      <c r="AO622" s="24"/>
      <c r="AU622" s="19"/>
      <c r="AV622" s="19"/>
      <c r="AW622" s="71"/>
      <c r="AX622" s="71"/>
      <c r="AY622" s="71"/>
      <c r="BB622" s="25"/>
      <c r="BC622" s="21"/>
      <c r="BG622" s="18"/>
      <c r="BN622" s="22"/>
      <c r="BO622" s="22"/>
      <c r="BP622" s="22"/>
      <c r="BQ622" s="22"/>
      <c r="BR622" s="15"/>
      <c r="CF622" s="15"/>
      <c r="CL622" s="22"/>
      <c r="CM622" s="15"/>
      <c r="CR622" s="22"/>
      <c r="CT622" s="15"/>
      <c r="CW622" s="22"/>
      <c r="DA622" s="15"/>
      <c r="DH622" s="15"/>
      <c r="DJ622" s="22"/>
      <c r="DO622" s="15"/>
      <c r="DV622" s="15"/>
      <c r="EC622" s="15"/>
      <c r="EJ622" s="15"/>
      <c r="EQ622" s="15"/>
      <c r="EX622" s="15"/>
      <c r="FE622" s="15"/>
      <c r="FL622" s="15"/>
      <c r="FS622" s="15"/>
      <c r="FZ622" s="15"/>
      <c r="GG622" s="15"/>
      <c r="GN622" s="15"/>
      <c r="GP622" s="22"/>
      <c r="GQ622" s="22"/>
      <c r="GR622" s="22"/>
      <c r="GS622" s="22"/>
      <c r="GT622" s="22"/>
      <c r="GU622" s="15"/>
      <c r="GV622" s="22"/>
      <c r="GW622" s="22"/>
      <c r="GX622" s="22"/>
      <c r="GY622" s="18"/>
      <c r="GZ622" s="18"/>
      <c r="HA622" s="18"/>
      <c r="HB622" s="18"/>
      <c r="HC622" s="18"/>
      <c r="HD622" s="18"/>
      <c r="HE622" s="18"/>
      <c r="HF622" s="18"/>
      <c r="HG622" s="18"/>
      <c r="HH622" s="18"/>
      <c r="HI622" s="18"/>
      <c r="HJ622" s="18"/>
      <c r="HK622" s="18"/>
      <c r="HL622" s="18"/>
      <c r="HM622" s="18"/>
      <c r="HN622" s="18"/>
      <c r="HO622" s="18"/>
      <c r="HP622" s="18"/>
      <c r="HQ622" s="18"/>
      <c r="HR622" s="18"/>
      <c r="HS622" s="18"/>
      <c r="HT622" s="18"/>
      <c r="HU622" s="18"/>
      <c r="HV622" s="18"/>
      <c r="HW622" s="18"/>
      <c r="HX622" s="18"/>
      <c r="HY622" s="18"/>
      <c r="HZ622" s="18"/>
      <c r="IA622" s="18"/>
      <c r="IB622" s="18"/>
      <c r="IC622" s="18"/>
      <c r="ID622" s="18"/>
      <c r="IE622" s="18"/>
      <c r="IF622" s="18"/>
      <c r="IG622" s="18"/>
      <c r="IH622" s="18"/>
      <c r="II622" s="18"/>
      <c r="IJ622" s="18"/>
      <c r="IK622" s="18"/>
      <c r="IL622" s="18"/>
      <c r="IM622" s="18"/>
      <c r="IN622" s="18"/>
      <c r="IO622" s="18"/>
      <c r="IP622" s="18"/>
      <c r="IQ622" s="18"/>
      <c r="IR622" s="18"/>
      <c r="IS622" s="18"/>
      <c r="IT622" s="18"/>
      <c r="IU622" s="18"/>
      <c r="IV622" s="18"/>
      <c r="IW622" s="18"/>
      <c r="IX622" s="18"/>
      <c r="IY622" s="18"/>
      <c r="IZ622" s="18"/>
      <c r="JA622" s="18"/>
      <c r="JB622" s="18"/>
      <c r="JC622" s="18"/>
      <c r="JD622" s="18"/>
      <c r="JE622" s="18"/>
      <c r="JF622" s="18"/>
    </row>
    <row r="623" spans="36:266" x14ac:dyDescent="0.3">
      <c r="AJ623" s="24"/>
      <c r="AK623" s="24"/>
      <c r="AL623" s="20"/>
      <c r="AM623" s="23"/>
      <c r="AN623" s="18"/>
      <c r="AO623" s="24"/>
      <c r="AU623" s="19"/>
      <c r="AV623" s="19"/>
      <c r="AW623" s="71"/>
      <c r="AX623" s="71"/>
      <c r="AY623" s="71"/>
      <c r="BB623" s="25"/>
      <c r="BC623" s="21"/>
      <c r="BG623" s="18"/>
      <c r="BN623" s="22"/>
      <c r="BO623" s="22"/>
      <c r="BP623" s="22"/>
      <c r="BQ623" s="22"/>
      <c r="BR623" s="15"/>
      <c r="CF623" s="15"/>
      <c r="CL623" s="22"/>
      <c r="CM623" s="15"/>
      <c r="CR623" s="22"/>
      <c r="CT623" s="15"/>
      <c r="CW623" s="22"/>
      <c r="DA623" s="15"/>
      <c r="DH623" s="15"/>
      <c r="DJ623" s="22"/>
      <c r="DO623" s="15"/>
      <c r="DV623" s="15"/>
      <c r="EC623" s="15"/>
      <c r="EJ623" s="15"/>
      <c r="EQ623" s="15"/>
      <c r="EX623" s="15"/>
      <c r="FE623" s="15"/>
      <c r="FL623" s="15"/>
      <c r="FS623" s="15"/>
      <c r="FZ623" s="15"/>
      <c r="GG623" s="15"/>
      <c r="GN623" s="15"/>
      <c r="GP623" s="22"/>
      <c r="GQ623" s="22"/>
      <c r="GR623" s="22"/>
      <c r="GS623" s="22"/>
      <c r="GT623" s="22"/>
      <c r="GU623" s="15"/>
      <c r="GV623" s="22"/>
      <c r="GW623" s="22"/>
      <c r="GX623" s="22"/>
      <c r="GY623" s="18"/>
      <c r="GZ623" s="18"/>
      <c r="HA623" s="18"/>
      <c r="HB623" s="18"/>
      <c r="HC623" s="18"/>
      <c r="HD623" s="18"/>
      <c r="HE623" s="18"/>
      <c r="HF623" s="18"/>
      <c r="HG623" s="18"/>
      <c r="HH623" s="18"/>
      <c r="HI623" s="18"/>
      <c r="HJ623" s="18"/>
      <c r="HK623" s="18"/>
      <c r="HL623" s="18"/>
      <c r="HM623" s="18"/>
      <c r="HN623" s="18"/>
      <c r="HO623" s="18"/>
      <c r="HP623" s="18"/>
      <c r="HQ623" s="18"/>
      <c r="HR623" s="18"/>
      <c r="HS623" s="18"/>
      <c r="HT623" s="18"/>
      <c r="HU623" s="18"/>
      <c r="HV623" s="18"/>
      <c r="HW623" s="18"/>
      <c r="HX623" s="18"/>
      <c r="HY623" s="18"/>
      <c r="HZ623" s="18"/>
      <c r="IA623" s="18"/>
      <c r="IB623" s="18"/>
      <c r="IC623" s="18"/>
      <c r="ID623" s="18"/>
      <c r="IE623" s="18"/>
      <c r="IF623" s="18"/>
      <c r="IG623" s="18"/>
      <c r="IH623" s="18"/>
      <c r="II623" s="18"/>
      <c r="IJ623" s="18"/>
      <c r="IK623" s="18"/>
      <c r="IL623" s="18"/>
      <c r="IM623" s="18"/>
      <c r="IN623" s="18"/>
      <c r="IO623" s="18"/>
      <c r="IP623" s="18"/>
      <c r="IQ623" s="18"/>
      <c r="IR623" s="18"/>
      <c r="IS623" s="18"/>
      <c r="IT623" s="18"/>
      <c r="IU623" s="18"/>
      <c r="IV623" s="18"/>
      <c r="IW623" s="18"/>
      <c r="IX623" s="18"/>
      <c r="IY623" s="18"/>
      <c r="IZ623" s="18"/>
      <c r="JA623" s="18"/>
      <c r="JB623" s="18"/>
      <c r="JC623" s="18"/>
      <c r="JD623" s="18"/>
      <c r="JE623" s="18"/>
      <c r="JF623" s="18"/>
    </row>
    <row r="624" spans="36:266" x14ac:dyDescent="0.3">
      <c r="AJ624" s="24"/>
      <c r="AK624" s="24"/>
      <c r="AL624" s="20"/>
      <c r="AM624" s="23"/>
      <c r="AN624" s="18"/>
      <c r="AO624" s="24"/>
      <c r="AU624" s="19"/>
      <c r="AV624" s="19"/>
      <c r="AW624" s="71"/>
      <c r="AX624" s="71"/>
      <c r="AY624" s="71"/>
      <c r="BB624" s="25"/>
      <c r="BC624" s="21"/>
      <c r="BG624" s="18"/>
      <c r="BN624" s="22"/>
      <c r="BO624" s="22"/>
      <c r="BP624" s="22"/>
      <c r="BQ624" s="22"/>
      <c r="BR624" s="15"/>
      <c r="CF624" s="15"/>
      <c r="CL624" s="22"/>
      <c r="CM624" s="15"/>
      <c r="CR624" s="22"/>
      <c r="CT624" s="15"/>
      <c r="CW624" s="22"/>
      <c r="DA624" s="15"/>
      <c r="DH624" s="15"/>
      <c r="DJ624" s="22"/>
      <c r="DO624" s="15"/>
      <c r="DV624" s="15"/>
      <c r="EC624" s="15"/>
      <c r="EJ624" s="15"/>
      <c r="EQ624" s="15"/>
      <c r="EX624" s="15"/>
      <c r="FE624" s="15"/>
      <c r="FL624" s="15"/>
      <c r="FS624" s="15"/>
      <c r="FZ624" s="15"/>
      <c r="GG624" s="15"/>
      <c r="GN624" s="15"/>
      <c r="GP624" s="22"/>
      <c r="GQ624" s="22"/>
      <c r="GR624" s="22"/>
      <c r="GS624" s="22"/>
      <c r="GT624" s="22"/>
      <c r="GU624" s="15"/>
      <c r="GV624" s="22"/>
      <c r="GW624" s="22"/>
      <c r="GX624" s="22"/>
      <c r="GY624" s="18"/>
      <c r="GZ624" s="18"/>
      <c r="HA624" s="18"/>
      <c r="HB624" s="18"/>
      <c r="HC624" s="18"/>
      <c r="HD624" s="18"/>
      <c r="HE624" s="18"/>
      <c r="HF624" s="18"/>
      <c r="HG624" s="18"/>
      <c r="HH624" s="18"/>
      <c r="HI624" s="18"/>
      <c r="HJ624" s="18"/>
      <c r="HK624" s="18"/>
      <c r="HL624" s="18"/>
      <c r="HM624" s="18"/>
      <c r="HN624" s="18"/>
      <c r="HO624" s="18"/>
      <c r="HP624" s="18"/>
      <c r="HQ624" s="18"/>
      <c r="HR624" s="18"/>
      <c r="HS624" s="18"/>
      <c r="HT624" s="18"/>
      <c r="HU624" s="18"/>
      <c r="HV624" s="18"/>
      <c r="HW624" s="18"/>
      <c r="HX624" s="18"/>
      <c r="HY624" s="18"/>
      <c r="HZ624" s="18"/>
      <c r="IA624" s="18"/>
      <c r="IB624" s="18"/>
      <c r="IC624" s="18"/>
      <c r="ID624" s="18"/>
      <c r="IE624" s="18"/>
      <c r="IF624" s="18"/>
      <c r="IG624" s="18"/>
      <c r="IH624" s="18"/>
      <c r="II624" s="18"/>
      <c r="IJ624" s="18"/>
      <c r="IK624" s="18"/>
      <c r="IL624" s="18"/>
      <c r="IM624" s="18"/>
      <c r="IN624" s="18"/>
      <c r="IO624" s="18"/>
      <c r="IP624" s="18"/>
      <c r="IQ624" s="18"/>
      <c r="IR624" s="18"/>
      <c r="IS624" s="18"/>
      <c r="IT624" s="18"/>
      <c r="IU624" s="18"/>
      <c r="IV624" s="18"/>
      <c r="IW624" s="18"/>
      <c r="IX624" s="18"/>
      <c r="IY624" s="18"/>
      <c r="IZ624" s="18"/>
      <c r="JA624" s="18"/>
      <c r="JB624" s="18"/>
      <c r="JC624" s="18"/>
      <c r="JD624" s="18"/>
      <c r="JE624" s="18"/>
      <c r="JF624" s="18"/>
    </row>
    <row r="625" spans="36:266" x14ac:dyDescent="0.3">
      <c r="AJ625" s="24"/>
      <c r="AK625" s="24"/>
      <c r="AL625" s="20"/>
      <c r="AM625" s="23"/>
      <c r="AN625" s="18"/>
      <c r="AO625" s="24"/>
      <c r="AU625" s="19"/>
      <c r="AV625" s="19"/>
      <c r="AW625" s="71"/>
      <c r="AX625" s="71"/>
      <c r="AY625" s="71"/>
      <c r="BB625" s="25"/>
      <c r="BC625" s="21"/>
      <c r="BG625" s="18"/>
      <c r="BN625" s="22"/>
      <c r="BO625" s="22"/>
      <c r="BP625" s="22"/>
      <c r="BQ625" s="22"/>
      <c r="BR625" s="15"/>
      <c r="CF625" s="15"/>
      <c r="CL625" s="22"/>
      <c r="CM625" s="15"/>
      <c r="CR625" s="22"/>
      <c r="CT625" s="15"/>
      <c r="CW625" s="22"/>
      <c r="DA625" s="15"/>
      <c r="DH625" s="15"/>
      <c r="DJ625" s="22"/>
      <c r="DO625" s="15"/>
      <c r="DV625" s="15"/>
      <c r="EC625" s="15"/>
      <c r="EJ625" s="15"/>
      <c r="EQ625" s="15"/>
      <c r="EX625" s="15"/>
      <c r="FE625" s="15"/>
      <c r="FL625" s="15"/>
      <c r="FS625" s="15"/>
      <c r="FZ625" s="15"/>
      <c r="GG625" s="15"/>
      <c r="GN625" s="15"/>
      <c r="GP625" s="22"/>
      <c r="GQ625" s="22"/>
      <c r="GR625" s="22"/>
      <c r="GS625" s="22"/>
      <c r="GT625" s="22"/>
      <c r="GU625" s="15"/>
      <c r="GV625" s="22"/>
      <c r="GW625" s="22"/>
      <c r="GX625" s="22"/>
      <c r="GY625" s="18"/>
      <c r="GZ625" s="18"/>
      <c r="HA625" s="18"/>
      <c r="HB625" s="18"/>
      <c r="HC625" s="18"/>
      <c r="HD625" s="18"/>
      <c r="HE625" s="18"/>
      <c r="HF625" s="18"/>
      <c r="HG625" s="18"/>
      <c r="HH625" s="18"/>
      <c r="HI625" s="18"/>
      <c r="HJ625" s="18"/>
      <c r="HK625" s="18"/>
      <c r="HL625" s="18"/>
      <c r="HM625" s="18"/>
      <c r="HN625" s="18"/>
      <c r="HO625" s="18"/>
      <c r="HP625" s="18"/>
      <c r="HQ625" s="18"/>
      <c r="HR625" s="18"/>
      <c r="HS625" s="18"/>
      <c r="HT625" s="18"/>
      <c r="HU625" s="18"/>
      <c r="HV625" s="18"/>
      <c r="HW625" s="18"/>
      <c r="HX625" s="18"/>
      <c r="HY625" s="18"/>
      <c r="HZ625" s="18"/>
      <c r="IA625" s="18"/>
      <c r="IB625" s="18"/>
      <c r="IC625" s="18"/>
      <c r="ID625" s="18"/>
      <c r="IE625" s="18"/>
      <c r="IF625" s="18"/>
      <c r="IG625" s="18"/>
      <c r="IH625" s="18"/>
      <c r="II625" s="18"/>
      <c r="IJ625" s="18"/>
      <c r="IK625" s="18"/>
      <c r="IL625" s="18"/>
      <c r="IM625" s="18"/>
      <c r="IN625" s="18"/>
      <c r="IO625" s="18"/>
      <c r="IP625" s="18"/>
      <c r="IQ625" s="18"/>
      <c r="IR625" s="18"/>
      <c r="IS625" s="18"/>
      <c r="IT625" s="18"/>
      <c r="IU625" s="18"/>
      <c r="IV625" s="18"/>
      <c r="IW625" s="18"/>
      <c r="IX625" s="18"/>
      <c r="IY625" s="18"/>
      <c r="IZ625" s="18"/>
      <c r="JA625" s="18"/>
      <c r="JB625" s="18"/>
      <c r="JC625" s="18"/>
      <c r="JD625" s="18"/>
      <c r="JE625" s="18"/>
      <c r="JF625" s="18"/>
    </row>
    <row r="626" spans="36:266" x14ac:dyDescent="0.3">
      <c r="AJ626" s="24"/>
      <c r="AK626" s="24"/>
      <c r="AL626" s="20"/>
      <c r="AM626" s="23"/>
      <c r="AN626" s="18"/>
      <c r="AO626" s="24"/>
      <c r="AU626" s="19"/>
      <c r="AV626" s="19"/>
      <c r="AW626" s="71"/>
      <c r="AX626" s="71"/>
      <c r="AY626" s="71"/>
      <c r="BB626" s="25"/>
      <c r="BC626" s="21"/>
      <c r="BG626" s="18"/>
      <c r="BN626" s="22"/>
      <c r="BO626" s="22"/>
      <c r="BP626" s="22"/>
      <c r="BQ626" s="22"/>
      <c r="BR626" s="15"/>
      <c r="CF626" s="15"/>
      <c r="CL626" s="22"/>
      <c r="CM626" s="15"/>
      <c r="CR626" s="22"/>
      <c r="CT626" s="15"/>
      <c r="CW626" s="22"/>
      <c r="DA626" s="15"/>
      <c r="DH626" s="15"/>
      <c r="DJ626" s="22"/>
      <c r="DO626" s="15"/>
      <c r="DV626" s="15"/>
      <c r="EC626" s="15"/>
      <c r="EJ626" s="15"/>
      <c r="EQ626" s="15"/>
      <c r="EX626" s="15"/>
      <c r="FE626" s="15"/>
      <c r="FL626" s="15"/>
      <c r="FS626" s="15"/>
      <c r="FZ626" s="15"/>
      <c r="GG626" s="15"/>
      <c r="GN626" s="15"/>
      <c r="GP626" s="22"/>
      <c r="GQ626" s="22"/>
      <c r="GR626" s="22"/>
      <c r="GS626" s="22"/>
      <c r="GT626" s="22"/>
      <c r="GU626" s="15"/>
      <c r="GV626" s="22"/>
      <c r="GW626" s="22"/>
      <c r="GX626" s="22"/>
      <c r="GY626" s="18"/>
      <c r="GZ626" s="18"/>
      <c r="HA626" s="18"/>
      <c r="HB626" s="18"/>
      <c r="HC626" s="18"/>
      <c r="HD626" s="18"/>
      <c r="HE626" s="18"/>
      <c r="HF626" s="18"/>
      <c r="HG626" s="18"/>
      <c r="HH626" s="18"/>
      <c r="HI626" s="18"/>
      <c r="HJ626" s="18"/>
      <c r="HK626" s="18"/>
      <c r="HL626" s="18"/>
      <c r="HM626" s="18"/>
      <c r="HN626" s="18"/>
      <c r="HO626" s="18"/>
      <c r="HP626" s="18"/>
      <c r="HQ626" s="18"/>
      <c r="HR626" s="18"/>
      <c r="HS626" s="18"/>
      <c r="HT626" s="18"/>
      <c r="HU626" s="18"/>
      <c r="HV626" s="18"/>
      <c r="HW626" s="18"/>
      <c r="HX626" s="18"/>
      <c r="HY626" s="18"/>
      <c r="HZ626" s="18"/>
      <c r="IA626" s="18"/>
      <c r="IB626" s="18"/>
      <c r="IC626" s="18"/>
      <c r="ID626" s="18"/>
      <c r="IE626" s="18"/>
      <c r="IF626" s="18"/>
      <c r="IG626" s="18"/>
      <c r="IH626" s="18"/>
      <c r="II626" s="18"/>
      <c r="IJ626" s="18"/>
      <c r="IK626" s="18"/>
      <c r="IL626" s="18"/>
      <c r="IM626" s="18"/>
      <c r="IN626" s="18"/>
      <c r="IO626" s="18"/>
      <c r="IP626" s="18"/>
      <c r="IQ626" s="18"/>
      <c r="IR626" s="18"/>
      <c r="IS626" s="18"/>
      <c r="IT626" s="18"/>
      <c r="IU626" s="18"/>
      <c r="IV626" s="18"/>
      <c r="IW626" s="18"/>
      <c r="IX626" s="18"/>
      <c r="IY626" s="18"/>
      <c r="IZ626" s="18"/>
      <c r="JA626" s="18"/>
      <c r="JB626" s="18"/>
      <c r="JC626" s="18"/>
      <c r="JD626" s="18"/>
      <c r="JE626" s="18"/>
      <c r="JF626" s="18"/>
    </row>
    <row r="627" spans="36:266" x14ac:dyDescent="0.3">
      <c r="AJ627" s="24"/>
      <c r="AK627" s="24"/>
      <c r="AL627" s="20"/>
      <c r="AM627" s="23"/>
      <c r="AN627" s="18"/>
      <c r="AO627" s="24"/>
      <c r="AU627" s="19"/>
      <c r="AV627" s="19"/>
      <c r="AW627" s="71"/>
      <c r="AX627" s="71"/>
      <c r="AY627" s="71"/>
      <c r="BB627" s="25"/>
      <c r="BC627" s="21"/>
      <c r="BG627" s="18"/>
      <c r="BN627" s="22"/>
      <c r="BO627" s="22"/>
      <c r="BP627" s="22"/>
      <c r="BQ627" s="22"/>
      <c r="BR627" s="15"/>
      <c r="CF627" s="15"/>
      <c r="CL627" s="22"/>
      <c r="CM627" s="15"/>
      <c r="CR627" s="22"/>
      <c r="CT627" s="15"/>
      <c r="CW627" s="22"/>
      <c r="DA627" s="15"/>
      <c r="DH627" s="15"/>
      <c r="DJ627" s="22"/>
      <c r="DO627" s="15"/>
      <c r="DV627" s="15"/>
      <c r="EC627" s="15"/>
      <c r="EJ627" s="15"/>
      <c r="EQ627" s="15"/>
      <c r="EX627" s="15"/>
      <c r="FE627" s="15"/>
      <c r="FL627" s="15"/>
      <c r="FS627" s="15"/>
      <c r="FZ627" s="15"/>
      <c r="GG627" s="15"/>
      <c r="GN627" s="15"/>
      <c r="GP627" s="22"/>
      <c r="GQ627" s="22"/>
      <c r="GR627" s="22"/>
      <c r="GS627" s="22"/>
      <c r="GT627" s="22"/>
      <c r="GU627" s="15"/>
      <c r="GV627" s="22"/>
      <c r="GW627" s="22"/>
      <c r="GX627" s="22"/>
      <c r="GY627" s="18"/>
      <c r="GZ627" s="18"/>
      <c r="HA627" s="18"/>
      <c r="HB627" s="18"/>
      <c r="HC627" s="18"/>
      <c r="HD627" s="18"/>
      <c r="HE627" s="18"/>
      <c r="HF627" s="18"/>
      <c r="HG627" s="18"/>
      <c r="HH627" s="18"/>
      <c r="HI627" s="18"/>
      <c r="HJ627" s="18"/>
      <c r="HK627" s="18"/>
      <c r="HL627" s="18"/>
      <c r="HM627" s="18"/>
      <c r="HN627" s="18"/>
      <c r="HO627" s="18"/>
      <c r="HP627" s="18"/>
      <c r="HQ627" s="18"/>
      <c r="HR627" s="18"/>
      <c r="HS627" s="18"/>
      <c r="HT627" s="18"/>
      <c r="HU627" s="18"/>
      <c r="HV627" s="18"/>
      <c r="HW627" s="18"/>
      <c r="HX627" s="18"/>
      <c r="HY627" s="18"/>
      <c r="HZ627" s="18"/>
      <c r="IA627" s="18"/>
      <c r="IB627" s="18"/>
      <c r="IC627" s="18"/>
      <c r="ID627" s="18"/>
      <c r="IE627" s="18"/>
      <c r="IF627" s="18"/>
      <c r="IG627" s="18"/>
      <c r="IH627" s="18"/>
      <c r="II627" s="18"/>
      <c r="IJ627" s="18"/>
      <c r="IK627" s="18"/>
      <c r="IL627" s="18"/>
      <c r="IM627" s="18"/>
      <c r="IN627" s="18"/>
      <c r="IO627" s="18"/>
      <c r="IP627" s="18"/>
      <c r="IQ627" s="18"/>
      <c r="IR627" s="18"/>
      <c r="IS627" s="18"/>
      <c r="IT627" s="18"/>
      <c r="IU627" s="18"/>
      <c r="IV627" s="18"/>
      <c r="IW627" s="18"/>
      <c r="IX627" s="18"/>
      <c r="IY627" s="18"/>
      <c r="IZ627" s="18"/>
      <c r="JA627" s="18"/>
      <c r="JB627" s="18"/>
      <c r="JC627" s="18"/>
      <c r="JD627" s="18"/>
      <c r="JE627" s="18"/>
      <c r="JF627" s="18"/>
    </row>
    <row r="628" spans="36:266" x14ac:dyDescent="0.3">
      <c r="AJ628" s="24"/>
      <c r="AK628" s="24"/>
      <c r="AL628" s="20"/>
      <c r="AM628" s="23"/>
      <c r="AN628" s="18"/>
      <c r="AO628" s="24"/>
      <c r="AU628" s="19"/>
      <c r="AV628" s="19"/>
      <c r="AW628" s="71"/>
      <c r="AX628" s="71"/>
      <c r="AY628" s="71"/>
      <c r="BB628" s="25"/>
      <c r="BC628" s="21"/>
      <c r="BG628" s="18"/>
      <c r="BN628" s="22"/>
      <c r="BO628" s="22"/>
      <c r="BP628" s="22"/>
      <c r="BQ628" s="22"/>
      <c r="BR628" s="15"/>
      <c r="CF628" s="15"/>
      <c r="CL628" s="22"/>
      <c r="CM628" s="15"/>
      <c r="CR628" s="22"/>
      <c r="CT628" s="15"/>
      <c r="CW628" s="22"/>
      <c r="DA628" s="15"/>
      <c r="DH628" s="15"/>
      <c r="DJ628" s="22"/>
      <c r="DO628" s="15"/>
      <c r="DV628" s="15"/>
      <c r="EC628" s="15"/>
      <c r="EJ628" s="15"/>
      <c r="EQ628" s="15"/>
      <c r="EX628" s="15"/>
      <c r="FE628" s="15"/>
      <c r="FL628" s="15"/>
      <c r="FS628" s="15"/>
      <c r="FZ628" s="15"/>
      <c r="GG628" s="15"/>
      <c r="GN628" s="15"/>
      <c r="GP628" s="22"/>
      <c r="GQ628" s="22"/>
      <c r="GR628" s="22"/>
      <c r="GS628" s="22"/>
      <c r="GT628" s="22"/>
      <c r="GU628" s="15"/>
      <c r="GV628" s="22"/>
      <c r="GW628" s="22"/>
      <c r="GX628" s="22"/>
      <c r="GY628" s="18"/>
      <c r="GZ628" s="18"/>
      <c r="HA628" s="18"/>
      <c r="HB628" s="18"/>
      <c r="HC628" s="18"/>
      <c r="HD628" s="18"/>
      <c r="HE628" s="18"/>
      <c r="HF628" s="18"/>
      <c r="HG628" s="18"/>
      <c r="HH628" s="18"/>
      <c r="HI628" s="18"/>
      <c r="HJ628" s="18"/>
      <c r="HK628" s="18"/>
      <c r="HL628" s="18"/>
      <c r="HM628" s="18"/>
      <c r="HN628" s="18"/>
      <c r="HO628" s="18"/>
      <c r="HP628" s="18"/>
      <c r="HQ628" s="18"/>
      <c r="HR628" s="18"/>
      <c r="HS628" s="18"/>
      <c r="HT628" s="18"/>
      <c r="HU628" s="18"/>
      <c r="HV628" s="18"/>
      <c r="HW628" s="18"/>
      <c r="HX628" s="18"/>
      <c r="HY628" s="18"/>
      <c r="HZ628" s="18"/>
      <c r="IA628" s="18"/>
      <c r="IB628" s="18"/>
      <c r="IC628" s="18"/>
      <c r="ID628" s="18"/>
      <c r="IE628" s="18"/>
      <c r="IF628" s="18"/>
      <c r="IG628" s="18"/>
      <c r="IH628" s="18"/>
      <c r="II628" s="18"/>
      <c r="IJ628" s="18"/>
      <c r="IK628" s="18"/>
      <c r="IL628" s="18"/>
      <c r="IM628" s="18"/>
      <c r="IN628" s="18"/>
      <c r="IO628" s="18"/>
      <c r="IP628" s="18"/>
      <c r="IQ628" s="18"/>
      <c r="IR628" s="18"/>
      <c r="IS628" s="18"/>
      <c r="IT628" s="18"/>
      <c r="IU628" s="18"/>
      <c r="IV628" s="18"/>
      <c r="IW628" s="18"/>
      <c r="IX628" s="18"/>
      <c r="IY628" s="18"/>
      <c r="IZ628" s="18"/>
      <c r="JA628" s="18"/>
      <c r="JB628" s="18"/>
      <c r="JC628" s="18"/>
      <c r="JD628" s="18"/>
      <c r="JE628" s="18"/>
      <c r="JF628" s="18"/>
    </row>
    <row r="629" spans="36:266" x14ac:dyDescent="0.3">
      <c r="AJ629" s="24"/>
      <c r="AK629" s="24"/>
      <c r="AL629" s="20"/>
      <c r="AM629" s="23"/>
      <c r="AN629" s="18"/>
      <c r="AO629" s="24"/>
      <c r="AU629" s="19"/>
      <c r="AV629" s="19"/>
      <c r="AW629" s="71"/>
      <c r="AX629" s="71"/>
      <c r="AY629" s="71"/>
      <c r="BB629" s="25"/>
      <c r="BC629" s="21"/>
      <c r="BG629" s="18"/>
      <c r="BN629" s="22"/>
      <c r="BO629" s="22"/>
      <c r="BP629" s="22"/>
      <c r="BQ629" s="22"/>
      <c r="BR629" s="15"/>
      <c r="CF629" s="15"/>
      <c r="CL629" s="22"/>
      <c r="CM629" s="15"/>
      <c r="CR629" s="22"/>
      <c r="CT629" s="15"/>
      <c r="CW629" s="22"/>
      <c r="DA629" s="15"/>
      <c r="DH629" s="15"/>
      <c r="DJ629" s="22"/>
      <c r="DO629" s="15"/>
      <c r="DV629" s="15"/>
      <c r="EC629" s="15"/>
      <c r="EJ629" s="15"/>
      <c r="EQ629" s="15"/>
      <c r="EX629" s="15"/>
      <c r="FE629" s="15"/>
      <c r="FL629" s="15"/>
      <c r="FS629" s="15"/>
      <c r="FZ629" s="15"/>
      <c r="GG629" s="15"/>
      <c r="GN629" s="15"/>
      <c r="GP629" s="22"/>
      <c r="GQ629" s="22"/>
      <c r="GR629" s="22"/>
      <c r="GS629" s="22"/>
      <c r="GT629" s="22"/>
      <c r="GU629" s="15"/>
      <c r="GV629" s="22"/>
      <c r="GW629" s="22"/>
      <c r="GX629" s="22"/>
      <c r="GY629" s="18"/>
      <c r="GZ629" s="18"/>
      <c r="HA629" s="18"/>
      <c r="HB629" s="18"/>
      <c r="HC629" s="18"/>
      <c r="HD629" s="18"/>
      <c r="HE629" s="18"/>
      <c r="HF629" s="18"/>
      <c r="HG629" s="18"/>
      <c r="HH629" s="18"/>
      <c r="HI629" s="18"/>
      <c r="HJ629" s="18"/>
      <c r="HK629" s="18"/>
      <c r="HL629" s="18"/>
      <c r="HM629" s="18"/>
      <c r="HN629" s="18"/>
      <c r="HO629" s="18"/>
      <c r="HP629" s="18"/>
      <c r="HQ629" s="18"/>
      <c r="HR629" s="18"/>
      <c r="HS629" s="18"/>
      <c r="HT629" s="18"/>
      <c r="HU629" s="18"/>
      <c r="HV629" s="18"/>
      <c r="HW629" s="18"/>
      <c r="HX629" s="18"/>
      <c r="HY629" s="18"/>
      <c r="HZ629" s="18"/>
      <c r="IA629" s="18"/>
      <c r="IB629" s="18"/>
      <c r="IC629" s="18"/>
      <c r="ID629" s="18"/>
      <c r="IE629" s="18"/>
      <c r="IF629" s="18"/>
      <c r="IG629" s="18"/>
      <c r="IH629" s="18"/>
      <c r="II629" s="18"/>
      <c r="IJ629" s="18"/>
      <c r="IK629" s="18"/>
      <c r="IL629" s="18"/>
      <c r="IM629" s="18"/>
      <c r="IN629" s="18"/>
      <c r="IO629" s="18"/>
      <c r="IP629" s="18"/>
      <c r="IQ629" s="18"/>
      <c r="IR629" s="18"/>
      <c r="IS629" s="18"/>
      <c r="IT629" s="18"/>
      <c r="IU629" s="18"/>
      <c r="IV629" s="18"/>
      <c r="IW629" s="18"/>
      <c r="IX629" s="18"/>
      <c r="IY629" s="18"/>
      <c r="IZ629" s="18"/>
      <c r="JA629" s="18"/>
      <c r="JB629" s="18"/>
      <c r="JC629" s="18"/>
      <c r="JD629" s="18"/>
      <c r="JE629" s="18"/>
      <c r="JF629" s="18"/>
    </row>
    <row r="630" spans="36:266" x14ac:dyDescent="0.3">
      <c r="AJ630" s="24"/>
      <c r="AK630" s="24"/>
      <c r="AL630" s="20"/>
      <c r="AM630" s="23"/>
      <c r="AN630" s="18"/>
      <c r="AO630" s="24"/>
      <c r="AU630" s="19"/>
      <c r="AV630" s="19"/>
      <c r="AW630" s="71"/>
      <c r="AX630" s="71"/>
      <c r="AY630" s="71"/>
      <c r="BB630" s="25"/>
      <c r="BC630" s="21"/>
      <c r="BG630" s="18"/>
      <c r="BN630" s="22"/>
      <c r="BO630" s="22"/>
      <c r="BP630" s="22"/>
      <c r="BQ630" s="22"/>
      <c r="BR630" s="15"/>
      <c r="CF630" s="15"/>
      <c r="CL630" s="22"/>
      <c r="CM630" s="15"/>
      <c r="CR630" s="22"/>
      <c r="CT630" s="15"/>
      <c r="CW630" s="22"/>
      <c r="DA630" s="15"/>
      <c r="DH630" s="15"/>
      <c r="DJ630" s="22"/>
      <c r="DO630" s="15"/>
      <c r="DV630" s="15"/>
      <c r="EC630" s="15"/>
      <c r="EJ630" s="15"/>
      <c r="EQ630" s="15"/>
      <c r="EX630" s="15"/>
      <c r="FE630" s="15"/>
      <c r="FL630" s="15"/>
      <c r="FS630" s="15"/>
      <c r="FZ630" s="15"/>
      <c r="GG630" s="15"/>
      <c r="GN630" s="15"/>
      <c r="GP630" s="22"/>
      <c r="GQ630" s="22"/>
      <c r="GR630" s="22"/>
      <c r="GS630" s="22"/>
      <c r="GT630" s="22"/>
      <c r="GU630" s="15"/>
      <c r="GV630" s="22"/>
      <c r="GW630" s="22"/>
      <c r="GX630" s="22"/>
      <c r="GY630" s="18"/>
      <c r="GZ630" s="18"/>
      <c r="HA630" s="18"/>
      <c r="HB630" s="18"/>
      <c r="HC630" s="18"/>
      <c r="HD630" s="18"/>
      <c r="HE630" s="18"/>
      <c r="HF630" s="18"/>
      <c r="HG630" s="18"/>
      <c r="HH630" s="18"/>
      <c r="HI630" s="18"/>
      <c r="HJ630" s="18"/>
      <c r="HK630" s="18"/>
      <c r="HL630" s="18"/>
      <c r="HM630" s="18"/>
      <c r="HN630" s="18"/>
      <c r="HO630" s="18"/>
      <c r="HP630" s="18"/>
      <c r="HQ630" s="18"/>
      <c r="HR630" s="18"/>
      <c r="HS630" s="18"/>
      <c r="HT630" s="18"/>
      <c r="HU630" s="18"/>
      <c r="HV630" s="18"/>
      <c r="HW630" s="18"/>
      <c r="HX630" s="18"/>
      <c r="HY630" s="18"/>
      <c r="HZ630" s="18"/>
      <c r="IA630" s="18"/>
      <c r="IB630" s="18"/>
      <c r="IC630" s="18"/>
      <c r="ID630" s="18"/>
      <c r="IE630" s="18"/>
      <c r="IF630" s="18"/>
      <c r="IG630" s="18"/>
      <c r="IH630" s="18"/>
      <c r="II630" s="18"/>
      <c r="IJ630" s="18"/>
      <c r="IK630" s="18"/>
      <c r="IL630" s="18"/>
      <c r="IM630" s="18"/>
      <c r="IN630" s="18"/>
      <c r="IO630" s="18"/>
      <c r="IP630" s="18"/>
      <c r="IQ630" s="18"/>
      <c r="IR630" s="18"/>
      <c r="IS630" s="18"/>
      <c r="IT630" s="18"/>
      <c r="IU630" s="18"/>
      <c r="IV630" s="18"/>
      <c r="IW630" s="18"/>
      <c r="IX630" s="18"/>
      <c r="IY630" s="18"/>
      <c r="IZ630" s="18"/>
      <c r="JA630" s="18"/>
      <c r="JB630" s="18"/>
      <c r="JC630" s="18"/>
      <c r="JD630" s="18"/>
      <c r="JE630" s="18"/>
      <c r="JF630" s="18"/>
    </row>
    <row r="631" spans="36:266" x14ac:dyDescent="0.3">
      <c r="AJ631" s="24"/>
      <c r="AK631" s="24"/>
      <c r="AL631" s="20"/>
      <c r="AM631" s="23"/>
      <c r="AN631" s="18"/>
      <c r="AO631" s="24"/>
      <c r="AU631" s="19"/>
      <c r="AV631" s="19"/>
      <c r="AW631" s="71"/>
      <c r="AX631" s="71"/>
      <c r="AY631" s="71"/>
      <c r="BB631" s="25"/>
      <c r="BC631" s="21"/>
      <c r="BG631" s="18"/>
      <c r="BN631" s="22"/>
      <c r="BO631" s="22"/>
      <c r="BP631" s="22"/>
      <c r="BQ631" s="22"/>
      <c r="BR631" s="15"/>
      <c r="CF631" s="15"/>
      <c r="CL631" s="22"/>
      <c r="CM631" s="15"/>
      <c r="CR631" s="22"/>
      <c r="CT631" s="15"/>
      <c r="CW631" s="22"/>
      <c r="DA631" s="15"/>
      <c r="DH631" s="15"/>
      <c r="DJ631" s="22"/>
      <c r="DO631" s="15"/>
      <c r="DV631" s="15"/>
      <c r="EC631" s="15"/>
      <c r="EJ631" s="15"/>
      <c r="EQ631" s="15"/>
      <c r="EX631" s="15"/>
      <c r="FE631" s="15"/>
      <c r="FL631" s="15"/>
      <c r="FS631" s="15"/>
      <c r="FZ631" s="15"/>
      <c r="GG631" s="15"/>
      <c r="GN631" s="15"/>
      <c r="GP631" s="22"/>
      <c r="GQ631" s="22"/>
      <c r="GR631" s="22"/>
      <c r="GS631" s="22"/>
      <c r="GT631" s="22"/>
      <c r="GU631" s="15"/>
      <c r="GV631" s="22"/>
      <c r="GW631" s="22"/>
      <c r="GX631" s="22"/>
      <c r="GY631" s="18"/>
      <c r="GZ631" s="18"/>
      <c r="HA631" s="18"/>
      <c r="HB631" s="18"/>
      <c r="HC631" s="18"/>
      <c r="HD631" s="18"/>
      <c r="HE631" s="18"/>
      <c r="HF631" s="18"/>
      <c r="HG631" s="18"/>
      <c r="HH631" s="18"/>
      <c r="HI631" s="18"/>
      <c r="HJ631" s="18"/>
      <c r="HK631" s="18"/>
      <c r="HL631" s="18"/>
      <c r="HM631" s="18"/>
      <c r="HN631" s="18"/>
      <c r="HO631" s="18"/>
      <c r="HP631" s="18"/>
      <c r="HQ631" s="18"/>
      <c r="HR631" s="18"/>
      <c r="HS631" s="18"/>
      <c r="HT631" s="18"/>
      <c r="HU631" s="18"/>
      <c r="HV631" s="18"/>
      <c r="HW631" s="18"/>
      <c r="HX631" s="18"/>
      <c r="HY631" s="18"/>
      <c r="HZ631" s="18"/>
      <c r="IA631" s="18"/>
      <c r="IB631" s="18"/>
      <c r="IC631" s="18"/>
      <c r="ID631" s="18"/>
      <c r="IE631" s="18"/>
      <c r="IF631" s="18"/>
      <c r="IG631" s="18"/>
      <c r="IH631" s="18"/>
      <c r="II631" s="18"/>
      <c r="IJ631" s="18"/>
      <c r="IK631" s="18"/>
      <c r="IL631" s="18"/>
      <c r="IM631" s="18"/>
      <c r="IN631" s="18"/>
      <c r="IO631" s="18"/>
      <c r="IP631" s="18"/>
      <c r="IQ631" s="18"/>
      <c r="IR631" s="18"/>
      <c r="IS631" s="18"/>
      <c r="IT631" s="18"/>
      <c r="IU631" s="18"/>
      <c r="IV631" s="18"/>
      <c r="IW631" s="18"/>
      <c r="IX631" s="18"/>
      <c r="IY631" s="18"/>
      <c r="IZ631" s="18"/>
      <c r="JA631" s="18"/>
      <c r="JB631" s="18"/>
      <c r="JC631" s="18"/>
      <c r="JD631" s="18"/>
      <c r="JE631" s="18"/>
      <c r="JF631" s="18"/>
    </row>
    <row r="632" spans="36:266" x14ac:dyDescent="0.3">
      <c r="AJ632" s="24"/>
      <c r="AK632" s="24"/>
      <c r="AL632" s="20"/>
      <c r="AM632" s="23"/>
      <c r="AN632" s="18"/>
      <c r="AO632" s="24"/>
      <c r="AU632" s="19"/>
      <c r="AV632" s="19"/>
      <c r="AW632" s="71"/>
      <c r="AX632" s="71"/>
      <c r="AY632" s="71"/>
      <c r="BB632" s="25"/>
      <c r="BC632" s="21"/>
      <c r="BG632" s="18"/>
      <c r="BN632" s="22"/>
      <c r="BO632" s="22"/>
      <c r="BP632" s="22"/>
      <c r="BQ632" s="22"/>
      <c r="BR632" s="15"/>
      <c r="CF632" s="15"/>
      <c r="CL632" s="22"/>
      <c r="CM632" s="15"/>
      <c r="CR632" s="22"/>
      <c r="CT632" s="15"/>
      <c r="CW632" s="22"/>
      <c r="DA632" s="15"/>
      <c r="DH632" s="15"/>
      <c r="DJ632" s="22"/>
      <c r="DO632" s="15"/>
      <c r="DV632" s="15"/>
      <c r="EC632" s="15"/>
      <c r="EJ632" s="15"/>
      <c r="EQ632" s="15"/>
      <c r="EX632" s="15"/>
      <c r="FE632" s="15"/>
      <c r="FL632" s="15"/>
      <c r="FS632" s="15"/>
      <c r="FZ632" s="15"/>
      <c r="GG632" s="15"/>
      <c r="GN632" s="15"/>
      <c r="GP632" s="22"/>
      <c r="GQ632" s="22"/>
      <c r="GR632" s="22"/>
      <c r="GS632" s="22"/>
      <c r="GT632" s="22"/>
      <c r="GU632" s="15"/>
      <c r="GV632" s="22"/>
      <c r="GW632" s="22"/>
      <c r="GX632" s="22"/>
      <c r="GY632" s="18"/>
      <c r="GZ632" s="18"/>
      <c r="HA632" s="18"/>
      <c r="HB632" s="18"/>
      <c r="HC632" s="18"/>
      <c r="HD632" s="18"/>
      <c r="HE632" s="18"/>
      <c r="HF632" s="18"/>
      <c r="HG632" s="18"/>
      <c r="HH632" s="18"/>
      <c r="HI632" s="18"/>
      <c r="HJ632" s="18"/>
      <c r="HK632" s="18"/>
      <c r="HL632" s="18"/>
      <c r="HM632" s="18"/>
      <c r="HN632" s="18"/>
      <c r="HO632" s="18"/>
      <c r="HP632" s="18"/>
      <c r="HQ632" s="18"/>
      <c r="HR632" s="18"/>
      <c r="HS632" s="18"/>
      <c r="HT632" s="18"/>
      <c r="HU632" s="18"/>
      <c r="HV632" s="18"/>
      <c r="HW632" s="18"/>
      <c r="HX632" s="18"/>
      <c r="HY632" s="18"/>
      <c r="HZ632" s="18"/>
      <c r="IA632" s="18"/>
      <c r="IB632" s="18"/>
      <c r="IC632" s="18"/>
      <c r="ID632" s="18"/>
      <c r="IE632" s="18"/>
      <c r="IF632" s="18"/>
      <c r="IG632" s="18"/>
      <c r="IH632" s="18"/>
      <c r="II632" s="18"/>
      <c r="IJ632" s="18"/>
      <c r="IK632" s="18"/>
      <c r="IL632" s="18"/>
      <c r="IM632" s="18"/>
      <c r="IN632" s="18"/>
      <c r="IO632" s="18"/>
      <c r="IP632" s="18"/>
      <c r="IQ632" s="18"/>
      <c r="IR632" s="18"/>
      <c r="IS632" s="18"/>
      <c r="IT632" s="18"/>
      <c r="IU632" s="18"/>
      <c r="IV632" s="18"/>
      <c r="IW632" s="18"/>
      <c r="IX632" s="18"/>
      <c r="IY632" s="18"/>
      <c r="IZ632" s="18"/>
      <c r="JA632" s="18"/>
      <c r="JB632" s="18"/>
      <c r="JC632" s="18"/>
      <c r="JD632" s="18"/>
      <c r="JE632" s="18"/>
      <c r="JF632" s="18"/>
    </row>
    <row r="633" spans="36:266" x14ac:dyDescent="0.3">
      <c r="AJ633" s="24"/>
      <c r="AK633" s="24"/>
      <c r="AL633" s="20"/>
      <c r="AM633" s="23"/>
      <c r="AN633" s="18"/>
      <c r="AO633" s="24"/>
      <c r="AU633" s="19"/>
      <c r="AV633" s="19"/>
      <c r="AW633" s="71"/>
      <c r="AX633" s="71"/>
      <c r="AY633" s="71"/>
      <c r="BB633" s="25"/>
      <c r="BC633" s="21"/>
      <c r="BG633" s="18"/>
      <c r="BN633" s="22"/>
      <c r="BO633" s="22"/>
      <c r="BP633" s="22"/>
      <c r="BQ633" s="22"/>
      <c r="BR633" s="15"/>
      <c r="CF633" s="15"/>
      <c r="CL633" s="22"/>
      <c r="CM633" s="15"/>
      <c r="CR633" s="22"/>
      <c r="CT633" s="15"/>
      <c r="CW633" s="22"/>
      <c r="DA633" s="15"/>
      <c r="DH633" s="15"/>
      <c r="DJ633" s="22"/>
      <c r="DO633" s="15"/>
      <c r="DV633" s="15"/>
      <c r="EC633" s="15"/>
      <c r="EJ633" s="15"/>
      <c r="EQ633" s="15"/>
      <c r="EX633" s="15"/>
      <c r="FE633" s="15"/>
      <c r="FL633" s="15"/>
      <c r="FS633" s="15"/>
      <c r="FZ633" s="15"/>
      <c r="GG633" s="15"/>
      <c r="GN633" s="15"/>
      <c r="GP633" s="22"/>
      <c r="GQ633" s="22"/>
      <c r="GR633" s="22"/>
      <c r="GS633" s="22"/>
      <c r="GT633" s="22"/>
      <c r="GU633" s="15"/>
      <c r="GV633" s="22"/>
      <c r="GW633" s="22"/>
      <c r="GX633" s="22"/>
      <c r="GY633" s="18"/>
      <c r="GZ633" s="18"/>
      <c r="HA633" s="18"/>
      <c r="HB633" s="18"/>
      <c r="HC633" s="18"/>
      <c r="HD633" s="18"/>
      <c r="HE633" s="18"/>
      <c r="HF633" s="18"/>
      <c r="HG633" s="18"/>
      <c r="HH633" s="18"/>
      <c r="HI633" s="18"/>
      <c r="HJ633" s="18"/>
      <c r="HK633" s="18"/>
      <c r="HL633" s="18"/>
      <c r="HM633" s="18"/>
      <c r="HN633" s="18"/>
      <c r="HO633" s="18"/>
      <c r="HP633" s="18"/>
      <c r="HQ633" s="18"/>
      <c r="HR633" s="18"/>
      <c r="HS633" s="18"/>
      <c r="HT633" s="18"/>
      <c r="HU633" s="18"/>
      <c r="HV633" s="18"/>
      <c r="HW633" s="18"/>
      <c r="HX633" s="18"/>
      <c r="HY633" s="18"/>
      <c r="HZ633" s="18"/>
      <c r="IA633" s="18"/>
      <c r="IB633" s="18"/>
      <c r="IC633" s="18"/>
      <c r="ID633" s="18"/>
      <c r="IE633" s="18"/>
      <c r="IF633" s="18"/>
      <c r="IG633" s="18"/>
      <c r="IH633" s="18"/>
      <c r="II633" s="18"/>
      <c r="IJ633" s="18"/>
      <c r="IK633" s="18"/>
      <c r="IL633" s="18"/>
      <c r="IM633" s="18"/>
      <c r="IN633" s="18"/>
      <c r="IO633" s="18"/>
      <c r="IP633" s="18"/>
      <c r="IQ633" s="18"/>
      <c r="IR633" s="18"/>
      <c r="IS633" s="18"/>
      <c r="IT633" s="18"/>
      <c r="IU633" s="18"/>
      <c r="IV633" s="18"/>
      <c r="IW633" s="18"/>
      <c r="IX633" s="18"/>
      <c r="IY633" s="18"/>
      <c r="IZ633" s="18"/>
      <c r="JA633" s="18"/>
      <c r="JB633" s="18"/>
      <c r="JC633" s="18"/>
      <c r="JD633" s="18"/>
      <c r="JE633" s="18"/>
      <c r="JF633" s="18"/>
    </row>
    <row r="634" spans="36:266" x14ac:dyDescent="0.3">
      <c r="AJ634" s="24"/>
      <c r="AK634" s="24"/>
      <c r="AL634" s="20"/>
      <c r="AM634" s="23"/>
      <c r="AN634" s="18"/>
      <c r="AO634" s="24"/>
      <c r="AU634" s="19"/>
      <c r="AV634" s="19"/>
      <c r="AW634" s="71"/>
      <c r="AX634" s="71"/>
      <c r="AY634" s="71"/>
      <c r="BB634" s="25"/>
      <c r="BC634" s="21"/>
      <c r="BG634" s="18"/>
      <c r="BN634" s="22"/>
      <c r="BO634" s="22"/>
      <c r="BP634" s="22"/>
      <c r="BQ634" s="22"/>
      <c r="BR634" s="15"/>
      <c r="CF634" s="15"/>
      <c r="CL634" s="22"/>
      <c r="CM634" s="15"/>
      <c r="CR634" s="22"/>
      <c r="CT634" s="15"/>
      <c r="CW634" s="22"/>
      <c r="DA634" s="15"/>
      <c r="DH634" s="15"/>
      <c r="DJ634" s="22"/>
      <c r="DO634" s="15"/>
      <c r="DV634" s="15"/>
      <c r="EC634" s="15"/>
      <c r="EJ634" s="15"/>
      <c r="EQ634" s="15"/>
      <c r="EX634" s="15"/>
      <c r="FE634" s="15"/>
      <c r="FL634" s="15"/>
      <c r="FS634" s="15"/>
      <c r="FZ634" s="15"/>
      <c r="GG634" s="15"/>
      <c r="GN634" s="15"/>
      <c r="GP634" s="22"/>
      <c r="GQ634" s="22"/>
      <c r="GR634" s="22"/>
      <c r="GS634" s="22"/>
      <c r="GT634" s="22"/>
      <c r="GU634" s="15"/>
      <c r="GV634" s="22"/>
      <c r="GW634" s="22"/>
      <c r="GX634" s="22"/>
      <c r="GY634" s="18"/>
      <c r="GZ634" s="18"/>
      <c r="HA634" s="18"/>
      <c r="HB634" s="18"/>
      <c r="HC634" s="18"/>
      <c r="HD634" s="18"/>
      <c r="HE634" s="18"/>
      <c r="HF634" s="18"/>
      <c r="HG634" s="18"/>
      <c r="HH634" s="18"/>
      <c r="HI634" s="18"/>
      <c r="HJ634" s="18"/>
      <c r="HK634" s="18"/>
      <c r="HL634" s="18"/>
      <c r="HM634" s="18"/>
      <c r="HN634" s="18"/>
      <c r="HO634" s="18"/>
      <c r="HP634" s="18"/>
      <c r="HQ634" s="18"/>
      <c r="HR634" s="18"/>
      <c r="HS634" s="18"/>
      <c r="HT634" s="18"/>
      <c r="HU634" s="18"/>
      <c r="HV634" s="18"/>
      <c r="HW634" s="18"/>
      <c r="HX634" s="18"/>
      <c r="HY634" s="18"/>
      <c r="HZ634" s="18"/>
      <c r="IA634" s="18"/>
      <c r="IB634" s="18"/>
      <c r="IC634" s="18"/>
      <c r="ID634" s="18"/>
      <c r="IE634" s="18"/>
      <c r="IF634" s="18"/>
      <c r="IG634" s="18"/>
      <c r="IH634" s="18"/>
      <c r="II634" s="18"/>
      <c r="IJ634" s="18"/>
      <c r="IK634" s="18"/>
      <c r="IL634" s="18"/>
      <c r="IM634" s="18"/>
      <c r="IN634" s="18"/>
      <c r="IO634" s="18"/>
      <c r="IP634" s="18"/>
      <c r="IQ634" s="18"/>
      <c r="IR634" s="18"/>
      <c r="IS634" s="18"/>
      <c r="IT634" s="18"/>
      <c r="IU634" s="18"/>
      <c r="IV634" s="18"/>
      <c r="IW634" s="18"/>
      <c r="IX634" s="18"/>
      <c r="IY634" s="18"/>
      <c r="IZ634" s="18"/>
      <c r="JA634" s="18"/>
      <c r="JB634" s="18"/>
      <c r="JC634" s="18"/>
      <c r="JD634" s="18"/>
      <c r="JE634" s="18"/>
      <c r="JF634" s="18"/>
    </row>
    <row r="635" spans="36:266" x14ac:dyDescent="0.3">
      <c r="AJ635" s="24"/>
      <c r="AK635" s="24"/>
      <c r="AL635" s="20"/>
      <c r="AM635" s="23"/>
      <c r="AN635" s="18"/>
      <c r="AO635" s="24"/>
      <c r="AU635" s="19"/>
      <c r="AV635" s="19"/>
      <c r="AW635" s="71"/>
      <c r="AX635" s="71"/>
      <c r="AY635" s="71"/>
      <c r="BB635" s="25"/>
      <c r="BC635" s="21"/>
      <c r="BG635" s="18"/>
      <c r="BN635" s="22"/>
      <c r="BO635" s="22"/>
      <c r="BP635" s="22"/>
      <c r="BQ635" s="22"/>
      <c r="BR635" s="15"/>
      <c r="CF635" s="15"/>
      <c r="CL635" s="22"/>
      <c r="CM635" s="15"/>
      <c r="CR635" s="22"/>
      <c r="CT635" s="15"/>
      <c r="CW635" s="22"/>
      <c r="DA635" s="15"/>
      <c r="DH635" s="15"/>
      <c r="DJ635" s="22"/>
      <c r="DO635" s="15"/>
      <c r="DV635" s="15"/>
      <c r="EC635" s="15"/>
      <c r="EJ635" s="15"/>
      <c r="EQ635" s="15"/>
      <c r="EX635" s="15"/>
      <c r="FE635" s="15"/>
      <c r="FL635" s="15"/>
      <c r="FS635" s="15"/>
      <c r="FZ635" s="15"/>
      <c r="GG635" s="15"/>
      <c r="GN635" s="15"/>
      <c r="GP635" s="22"/>
      <c r="GQ635" s="22"/>
      <c r="GR635" s="22"/>
      <c r="GS635" s="22"/>
      <c r="GT635" s="22"/>
      <c r="GU635" s="15"/>
      <c r="GV635" s="22"/>
      <c r="GW635" s="22"/>
      <c r="GX635" s="22"/>
      <c r="GY635" s="18"/>
      <c r="GZ635" s="18"/>
      <c r="HA635" s="18"/>
      <c r="HB635" s="18"/>
      <c r="HC635" s="18"/>
      <c r="HD635" s="18"/>
      <c r="HE635" s="18"/>
      <c r="HF635" s="18"/>
      <c r="HG635" s="18"/>
      <c r="HH635" s="18"/>
      <c r="HI635" s="18"/>
      <c r="HJ635" s="18"/>
      <c r="HK635" s="18"/>
      <c r="HL635" s="18"/>
      <c r="HM635" s="18"/>
      <c r="HN635" s="18"/>
      <c r="HO635" s="18"/>
      <c r="HP635" s="18"/>
      <c r="HQ635" s="18"/>
      <c r="HR635" s="18"/>
      <c r="HS635" s="18"/>
      <c r="HT635" s="18"/>
      <c r="HU635" s="18"/>
      <c r="HV635" s="18"/>
      <c r="HW635" s="18"/>
      <c r="HX635" s="18"/>
      <c r="HY635" s="18"/>
      <c r="HZ635" s="18"/>
      <c r="IA635" s="18"/>
      <c r="IB635" s="18"/>
      <c r="IC635" s="18"/>
      <c r="ID635" s="18"/>
      <c r="IE635" s="18"/>
      <c r="IF635" s="18"/>
      <c r="IG635" s="18"/>
      <c r="IH635" s="18"/>
      <c r="II635" s="18"/>
      <c r="IJ635" s="18"/>
      <c r="IK635" s="18"/>
      <c r="IL635" s="18"/>
      <c r="IM635" s="18"/>
      <c r="IN635" s="18"/>
      <c r="IO635" s="18"/>
      <c r="IP635" s="18"/>
      <c r="IQ635" s="18"/>
      <c r="IR635" s="18"/>
      <c r="IS635" s="18"/>
      <c r="IT635" s="18"/>
      <c r="IU635" s="18"/>
      <c r="IV635" s="18"/>
      <c r="IW635" s="18"/>
      <c r="IX635" s="18"/>
      <c r="IY635" s="18"/>
      <c r="IZ635" s="18"/>
      <c r="JA635" s="18"/>
      <c r="JB635" s="18"/>
      <c r="JC635" s="18"/>
      <c r="JD635" s="18"/>
      <c r="JE635" s="18"/>
      <c r="JF635" s="18"/>
    </row>
    <row r="636" spans="36:266" x14ac:dyDescent="0.3">
      <c r="AJ636" s="24"/>
      <c r="AK636" s="24"/>
      <c r="AL636" s="20"/>
      <c r="AM636" s="23"/>
      <c r="AN636" s="18"/>
      <c r="AO636" s="24"/>
      <c r="AU636" s="19"/>
      <c r="AV636" s="19"/>
      <c r="AW636" s="71"/>
      <c r="AX636" s="71"/>
      <c r="AY636" s="71"/>
      <c r="BB636" s="25"/>
      <c r="BC636" s="21"/>
      <c r="BG636" s="18"/>
      <c r="BN636" s="22"/>
      <c r="BO636" s="22"/>
      <c r="BP636" s="22"/>
      <c r="BQ636" s="22"/>
      <c r="BR636" s="15"/>
      <c r="CF636" s="15"/>
      <c r="CL636" s="22"/>
      <c r="CM636" s="15"/>
      <c r="CR636" s="22"/>
      <c r="CT636" s="15"/>
      <c r="CW636" s="22"/>
      <c r="DA636" s="15"/>
      <c r="DH636" s="15"/>
      <c r="DJ636" s="22"/>
      <c r="DO636" s="15"/>
      <c r="DV636" s="15"/>
      <c r="EC636" s="15"/>
      <c r="EJ636" s="15"/>
      <c r="EQ636" s="15"/>
      <c r="EX636" s="15"/>
      <c r="FE636" s="15"/>
      <c r="FL636" s="15"/>
      <c r="FS636" s="15"/>
      <c r="FZ636" s="15"/>
      <c r="GG636" s="15"/>
      <c r="GN636" s="15"/>
      <c r="GP636" s="22"/>
      <c r="GQ636" s="22"/>
      <c r="GR636" s="22"/>
      <c r="GS636" s="22"/>
      <c r="GT636" s="22"/>
      <c r="GU636" s="15"/>
      <c r="GV636" s="22"/>
      <c r="GW636" s="22"/>
      <c r="GX636" s="22"/>
      <c r="GY636" s="18"/>
      <c r="GZ636" s="18"/>
      <c r="HA636" s="18"/>
      <c r="HB636" s="18"/>
      <c r="HC636" s="18"/>
      <c r="HD636" s="18"/>
      <c r="HE636" s="18"/>
      <c r="HF636" s="18"/>
      <c r="HG636" s="18"/>
      <c r="HH636" s="18"/>
      <c r="HI636" s="18"/>
      <c r="HJ636" s="18"/>
      <c r="HK636" s="18"/>
      <c r="HL636" s="18"/>
      <c r="HM636" s="18"/>
      <c r="HN636" s="18"/>
      <c r="HO636" s="18"/>
      <c r="HP636" s="18"/>
      <c r="HQ636" s="18"/>
      <c r="HR636" s="18"/>
      <c r="HS636" s="18"/>
      <c r="HT636" s="18"/>
      <c r="HU636" s="18"/>
      <c r="HV636" s="18"/>
      <c r="HW636" s="18"/>
      <c r="HX636" s="18"/>
      <c r="HY636" s="18"/>
      <c r="HZ636" s="18"/>
      <c r="IA636" s="18"/>
      <c r="IB636" s="18"/>
      <c r="IC636" s="18"/>
      <c r="ID636" s="18"/>
      <c r="IE636" s="18"/>
      <c r="IF636" s="18"/>
      <c r="IG636" s="18"/>
      <c r="IH636" s="18"/>
      <c r="II636" s="18"/>
      <c r="IJ636" s="18"/>
      <c r="IK636" s="18"/>
      <c r="IL636" s="18"/>
      <c r="IM636" s="18"/>
      <c r="IN636" s="18"/>
      <c r="IO636" s="18"/>
      <c r="IP636" s="18"/>
      <c r="IQ636" s="18"/>
      <c r="IR636" s="18"/>
      <c r="IS636" s="18"/>
      <c r="IT636" s="18"/>
      <c r="IU636" s="18"/>
      <c r="IV636" s="18"/>
      <c r="IW636" s="18"/>
      <c r="IX636" s="18"/>
      <c r="IY636" s="18"/>
      <c r="IZ636" s="18"/>
      <c r="JA636" s="18"/>
      <c r="JB636" s="18"/>
      <c r="JC636" s="18"/>
      <c r="JD636" s="18"/>
      <c r="JE636" s="18"/>
      <c r="JF636" s="18"/>
    </row>
    <row r="637" spans="36:266" x14ac:dyDescent="0.3">
      <c r="AJ637" s="24"/>
      <c r="AK637" s="24"/>
      <c r="AL637" s="20"/>
      <c r="AM637" s="23"/>
      <c r="AN637" s="18"/>
      <c r="AO637" s="24"/>
      <c r="AU637" s="19"/>
      <c r="AV637" s="19"/>
      <c r="AW637" s="71"/>
      <c r="AX637" s="71"/>
      <c r="AY637" s="71"/>
      <c r="BB637" s="25"/>
      <c r="BC637" s="21"/>
      <c r="BG637" s="18"/>
      <c r="BN637" s="22"/>
      <c r="BO637" s="22"/>
      <c r="BP637" s="22"/>
      <c r="BQ637" s="22"/>
      <c r="BR637" s="15"/>
      <c r="CF637" s="15"/>
      <c r="CL637" s="22"/>
      <c r="CM637" s="15"/>
      <c r="CR637" s="22"/>
      <c r="CT637" s="15"/>
      <c r="CW637" s="22"/>
      <c r="DA637" s="15"/>
      <c r="DH637" s="15"/>
      <c r="DJ637" s="22"/>
      <c r="DO637" s="15"/>
      <c r="DV637" s="15"/>
      <c r="EC637" s="15"/>
      <c r="EJ637" s="15"/>
      <c r="EQ637" s="15"/>
      <c r="EX637" s="15"/>
      <c r="FE637" s="15"/>
      <c r="FL637" s="15"/>
      <c r="FS637" s="15"/>
      <c r="FZ637" s="15"/>
      <c r="GG637" s="15"/>
      <c r="GN637" s="15"/>
      <c r="GP637" s="22"/>
      <c r="GQ637" s="22"/>
      <c r="GR637" s="22"/>
      <c r="GS637" s="22"/>
      <c r="GT637" s="22"/>
      <c r="GU637" s="15"/>
      <c r="GV637" s="22"/>
      <c r="GW637" s="22"/>
      <c r="GX637" s="22"/>
      <c r="GY637" s="18"/>
      <c r="GZ637" s="18"/>
      <c r="HA637" s="18"/>
      <c r="HB637" s="18"/>
      <c r="HC637" s="18"/>
      <c r="HD637" s="18"/>
      <c r="HE637" s="18"/>
      <c r="HF637" s="18"/>
      <c r="HG637" s="18"/>
      <c r="HH637" s="18"/>
      <c r="HI637" s="18"/>
      <c r="HJ637" s="18"/>
      <c r="HK637" s="18"/>
      <c r="HL637" s="18"/>
      <c r="HM637" s="18"/>
      <c r="HN637" s="18"/>
      <c r="HO637" s="18"/>
      <c r="HP637" s="18"/>
      <c r="HQ637" s="18"/>
      <c r="HR637" s="18"/>
      <c r="HS637" s="18"/>
      <c r="HT637" s="18"/>
      <c r="HU637" s="18"/>
      <c r="HV637" s="18"/>
      <c r="HW637" s="18"/>
      <c r="HX637" s="18"/>
      <c r="HY637" s="18"/>
      <c r="HZ637" s="18"/>
      <c r="IA637" s="18"/>
      <c r="IB637" s="18"/>
      <c r="IC637" s="18"/>
      <c r="ID637" s="18"/>
      <c r="IE637" s="18"/>
      <c r="IF637" s="18"/>
      <c r="IG637" s="18"/>
      <c r="IH637" s="18"/>
      <c r="II637" s="18"/>
      <c r="IJ637" s="18"/>
      <c r="IK637" s="18"/>
      <c r="IL637" s="18"/>
      <c r="IM637" s="18"/>
      <c r="IN637" s="18"/>
      <c r="IO637" s="18"/>
      <c r="IP637" s="18"/>
      <c r="IQ637" s="18"/>
      <c r="IR637" s="18"/>
      <c r="IS637" s="18"/>
      <c r="IT637" s="18"/>
      <c r="IU637" s="18"/>
      <c r="IV637" s="18"/>
      <c r="IW637" s="18"/>
      <c r="IX637" s="18"/>
      <c r="IY637" s="18"/>
      <c r="IZ637" s="18"/>
      <c r="JA637" s="18"/>
      <c r="JB637" s="18"/>
      <c r="JC637" s="18"/>
      <c r="JD637" s="18"/>
      <c r="JE637" s="18"/>
      <c r="JF637" s="18"/>
    </row>
    <row r="638" spans="36:266" x14ac:dyDescent="0.3">
      <c r="AJ638" s="24"/>
      <c r="AK638" s="24"/>
      <c r="AL638" s="20"/>
      <c r="AM638" s="23"/>
      <c r="AN638" s="18"/>
      <c r="AO638" s="24"/>
      <c r="AU638" s="19"/>
      <c r="AV638" s="19"/>
      <c r="AW638" s="71"/>
      <c r="AX638" s="71"/>
      <c r="AY638" s="71"/>
      <c r="BB638" s="25"/>
      <c r="BC638" s="21"/>
      <c r="BG638" s="18"/>
      <c r="BN638" s="22"/>
      <c r="BO638" s="22"/>
      <c r="BP638" s="22"/>
      <c r="BQ638" s="22"/>
      <c r="BR638" s="15"/>
      <c r="CF638" s="15"/>
      <c r="CL638" s="22"/>
      <c r="CM638" s="15"/>
      <c r="CR638" s="22"/>
      <c r="CT638" s="15"/>
      <c r="CW638" s="22"/>
      <c r="DA638" s="15"/>
      <c r="DH638" s="15"/>
      <c r="DJ638" s="22"/>
      <c r="DO638" s="15"/>
      <c r="DV638" s="15"/>
      <c r="EC638" s="15"/>
      <c r="EJ638" s="15"/>
      <c r="EQ638" s="15"/>
      <c r="EX638" s="15"/>
      <c r="FE638" s="15"/>
      <c r="FL638" s="15"/>
      <c r="FS638" s="15"/>
      <c r="FZ638" s="15"/>
      <c r="GG638" s="15"/>
      <c r="GN638" s="15"/>
      <c r="GP638" s="22"/>
      <c r="GQ638" s="22"/>
      <c r="GR638" s="22"/>
      <c r="GS638" s="22"/>
      <c r="GT638" s="22"/>
      <c r="GU638" s="15"/>
      <c r="GV638" s="22"/>
      <c r="GW638" s="22"/>
      <c r="GX638" s="22"/>
      <c r="GY638" s="18"/>
      <c r="GZ638" s="18"/>
      <c r="HA638" s="18"/>
      <c r="HB638" s="18"/>
      <c r="HC638" s="18"/>
      <c r="HD638" s="18"/>
      <c r="HE638" s="18"/>
      <c r="HF638" s="18"/>
      <c r="HG638" s="18"/>
      <c r="HH638" s="18"/>
      <c r="HI638" s="18"/>
      <c r="HJ638" s="18"/>
      <c r="HK638" s="18"/>
      <c r="HL638" s="18"/>
      <c r="HM638" s="18"/>
      <c r="HN638" s="18"/>
      <c r="HO638" s="18"/>
      <c r="HP638" s="18"/>
      <c r="HQ638" s="18"/>
      <c r="HR638" s="18"/>
      <c r="HS638" s="18"/>
      <c r="HT638" s="18"/>
      <c r="HU638" s="18"/>
      <c r="HV638" s="18"/>
      <c r="HW638" s="18"/>
      <c r="HX638" s="18"/>
      <c r="HY638" s="18"/>
      <c r="HZ638" s="18"/>
      <c r="IA638" s="18"/>
      <c r="IB638" s="18"/>
      <c r="IC638" s="18"/>
      <c r="ID638" s="18"/>
      <c r="IE638" s="18"/>
      <c r="IF638" s="18"/>
      <c r="IG638" s="18"/>
      <c r="IH638" s="18"/>
      <c r="II638" s="18"/>
      <c r="IJ638" s="18"/>
      <c r="IK638" s="18"/>
      <c r="IL638" s="18"/>
      <c r="IM638" s="18"/>
      <c r="IN638" s="18"/>
      <c r="IO638" s="18"/>
      <c r="IP638" s="18"/>
      <c r="IQ638" s="18"/>
      <c r="IR638" s="18"/>
      <c r="IS638" s="18"/>
      <c r="IT638" s="18"/>
      <c r="IU638" s="18"/>
      <c r="IV638" s="18"/>
      <c r="IW638" s="18"/>
      <c r="IX638" s="18"/>
      <c r="IY638" s="18"/>
      <c r="IZ638" s="18"/>
      <c r="JA638" s="18"/>
      <c r="JB638" s="18"/>
      <c r="JC638" s="18"/>
      <c r="JD638" s="18"/>
      <c r="JE638" s="18"/>
      <c r="JF638" s="18"/>
    </row>
    <row r="639" spans="36:266" x14ac:dyDescent="0.3">
      <c r="AJ639" s="24"/>
      <c r="AK639" s="24"/>
      <c r="AL639" s="20"/>
      <c r="AM639" s="23"/>
      <c r="AN639" s="18"/>
      <c r="AO639" s="24"/>
      <c r="AU639" s="19"/>
      <c r="AV639" s="19"/>
      <c r="AW639" s="71"/>
      <c r="AX639" s="71"/>
      <c r="AY639" s="71"/>
      <c r="BB639" s="25"/>
      <c r="BC639" s="21"/>
      <c r="BG639" s="18"/>
      <c r="BN639" s="22"/>
      <c r="BO639" s="22"/>
      <c r="BP639" s="22"/>
      <c r="BQ639" s="22"/>
      <c r="BR639" s="15"/>
      <c r="CF639" s="15"/>
      <c r="CL639" s="22"/>
      <c r="CM639" s="15"/>
      <c r="CR639" s="22"/>
      <c r="CT639" s="15"/>
      <c r="CW639" s="22"/>
      <c r="DA639" s="15"/>
      <c r="DH639" s="15"/>
      <c r="DJ639" s="22"/>
      <c r="DO639" s="15"/>
      <c r="DV639" s="15"/>
      <c r="EC639" s="15"/>
      <c r="EJ639" s="15"/>
      <c r="EQ639" s="15"/>
      <c r="EX639" s="15"/>
      <c r="FE639" s="15"/>
      <c r="FL639" s="15"/>
      <c r="FS639" s="15"/>
      <c r="FZ639" s="15"/>
      <c r="GG639" s="15"/>
      <c r="GN639" s="15"/>
      <c r="GP639" s="22"/>
      <c r="GQ639" s="22"/>
      <c r="GR639" s="22"/>
      <c r="GS639" s="22"/>
      <c r="GT639" s="22"/>
      <c r="GU639" s="15"/>
      <c r="GV639" s="22"/>
      <c r="GW639" s="22"/>
      <c r="GX639" s="22"/>
      <c r="GY639" s="18"/>
      <c r="GZ639" s="18"/>
      <c r="HA639" s="18"/>
      <c r="HB639" s="18"/>
      <c r="HC639" s="18"/>
      <c r="HD639" s="18"/>
      <c r="HE639" s="18"/>
      <c r="HF639" s="18"/>
      <c r="HG639" s="18"/>
      <c r="HH639" s="18"/>
      <c r="HI639" s="18"/>
      <c r="HJ639" s="18"/>
      <c r="HK639" s="18"/>
      <c r="HL639" s="18"/>
      <c r="HM639" s="18"/>
      <c r="HN639" s="18"/>
      <c r="HO639" s="18"/>
      <c r="HP639" s="18"/>
      <c r="HQ639" s="18"/>
      <c r="HR639" s="18"/>
      <c r="HS639" s="18"/>
      <c r="HT639" s="18"/>
      <c r="HU639" s="18"/>
      <c r="HV639" s="18"/>
      <c r="HW639" s="18"/>
      <c r="HX639" s="18"/>
      <c r="HY639" s="18"/>
      <c r="HZ639" s="18"/>
      <c r="IA639" s="18"/>
      <c r="IB639" s="18"/>
      <c r="IC639" s="18"/>
      <c r="ID639" s="18"/>
      <c r="IE639" s="18"/>
      <c r="IF639" s="18"/>
      <c r="IG639" s="18"/>
      <c r="IH639" s="18"/>
      <c r="II639" s="18"/>
      <c r="IJ639" s="18"/>
      <c r="IK639" s="18"/>
      <c r="IL639" s="18"/>
      <c r="IM639" s="18"/>
      <c r="IN639" s="18"/>
      <c r="IO639" s="18"/>
      <c r="IP639" s="18"/>
      <c r="IQ639" s="18"/>
      <c r="IR639" s="18"/>
      <c r="IS639" s="18"/>
      <c r="IT639" s="18"/>
      <c r="IU639" s="18"/>
      <c r="IV639" s="18"/>
      <c r="IW639" s="18"/>
      <c r="IX639" s="18"/>
      <c r="IY639" s="18"/>
      <c r="IZ639" s="18"/>
      <c r="JA639" s="18"/>
      <c r="JB639" s="18"/>
      <c r="JC639" s="18"/>
      <c r="JD639" s="18"/>
      <c r="JE639" s="18"/>
      <c r="JF639" s="18"/>
    </row>
    <row r="640" spans="36:266" x14ac:dyDescent="0.3">
      <c r="AJ640" s="24"/>
      <c r="AK640" s="24"/>
      <c r="AL640" s="20"/>
      <c r="AM640" s="23"/>
      <c r="AN640" s="18"/>
      <c r="AO640" s="24"/>
      <c r="AU640" s="19"/>
      <c r="AV640" s="19"/>
      <c r="AW640" s="71"/>
      <c r="AX640" s="71"/>
      <c r="AY640" s="71"/>
      <c r="BB640" s="25"/>
      <c r="BC640" s="21"/>
      <c r="BG640" s="18"/>
      <c r="BN640" s="22"/>
      <c r="BO640" s="22"/>
      <c r="BP640" s="22"/>
      <c r="BQ640" s="22"/>
      <c r="BR640" s="15"/>
      <c r="CF640" s="15"/>
      <c r="CL640" s="22"/>
      <c r="CM640" s="15"/>
      <c r="CR640" s="22"/>
      <c r="CT640" s="15"/>
      <c r="CW640" s="22"/>
      <c r="DA640" s="15"/>
      <c r="DH640" s="15"/>
      <c r="DJ640" s="22"/>
      <c r="DO640" s="15"/>
      <c r="DV640" s="15"/>
      <c r="EC640" s="15"/>
      <c r="EJ640" s="15"/>
      <c r="EQ640" s="15"/>
      <c r="EX640" s="15"/>
      <c r="FE640" s="15"/>
      <c r="FL640" s="15"/>
      <c r="FS640" s="15"/>
      <c r="FZ640" s="15"/>
      <c r="GG640" s="15"/>
      <c r="GN640" s="15"/>
      <c r="GP640" s="22"/>
      <c r="GQ640" s="22"/>
      <c r="GR640" s="22"/>
      <c r="GS640" s="22"/>
      <c r="GT640" s="22"/>
      <c r="GU640" s="15"/>
      <c r="GV640" s="22"/>
      <c r="GW640" s="22"/>
      <c r="GX640" s="22"/>
      <c r="GY640" s="18"/>
      <c r="GZ640" s="18"/>
      <c r="HA640" s="18"/>
      <c r="HB640" s="18"/>
      <c r="HC640" s="18"/>
      <c r="HD640" s="18"/>
      <c r="HE640" s="18"/>
      <c r="HF640" s="18"/>
      <c r="HG640" s="18"/>
      <c r="HH640" s="18"/>
      <c r="HI640" s="18"/>
      <c r="HJ640" s="18"/>
      <c r="HK640" s="18"/>
      <c r="HL640" s="18"/>
      <c r="HM640" s="18"/>
      <c r="HN640" s="18"/>
      <c r="HO640" s="18"/>
      <c r="HP640" s="18"/>
      <c r="HQ640" s="18"/>
      <c r="HR640" s="18"/>
      <c r="HS640" s="18"/>
      <c r="HT640" s="18"/>
      <c r="HU640" s="18"/>
      <c r="HV640" s="18"/>
      <c r="HW640" s="18"/>
      <c r="HX640" s="18"/>
      <c r="HY640" s="18"/>
      <c r="HZ640" s="18"/>
      <c r="IA640" s="18"/>
      <c r="IB640" s="18"/>
      <c r="IC640" s="18"/>
      <c r="ID640" s="18"/>
      <c r="IE640" s="18"/>
      <c r="IF640" s="18"/>
      <c r="IG640" s="18"/>
      <c r="IH640" s="18"/>
      <c r="II640" s="18"/>
      <c r="IJ640" s="18"/>
      <c r="IK640" s="18"/>
      <c r="IL640" s="18"/>
      <c r="IM640" s="18"/>
      <c r="IN640" s="18"/>
      <c r="IO640" s="18"/>
      <c r="IP640" s="18"/>
      <c r="IQ640" s="18"/>
      <c r="IR640" s="18"/>
      <c r="IS640" s="18"/>
      <c r="IT640" s="18"/>
      <c r="IU640" s="18"/>
      <c r="IV640" s="18"/>
      <c r="IW640" s="18"/>
      <c r="IX640" s="18"/>
      <c r="IY640" s="18"/>
      <c r="IZ640" s="18"/>
      <c r="JA640" s="18"/>
      <c r="JB640" s="18"/>
      <c r="JC640" s="18"/>
      <c r="JD640" s="18"/>
      <c r="JE640" s="18"/>
      <c r="JF640" s="18"/>
    </row>
    <row r="641" spans="36:266" x14ac:dyDescent="0.3">
      <c r="AJ641" s="24"/>
      <c r="AK641" s="24"/>
      <c r="AL641" s="20"/>
      <c r="AM641" s="23"/>
      <c r="AN641" s="18"/>
      <c r="AO641" s="24"/>
      <c r="AU641" s="19"/>
      <c r="AV641" s="19"/>
      <c r="AW641" s="71"/>
      <c r="AX641" s="71"/>
      <c r="AY641" s="71"/>
      <c r="BB641" s="25"/>
      <c r="BC641" s="21"/>
      <c r="BG641" s="18"/>
      <c r="BN641" s="22"/>
      <c r="BO641" s="22"/>
      <c r="BP641" s="22"/>
      <c r="BQ641" s="22"/>
      <c r="BR641" s="15"/>
      <c r="CF641" s="15"/>
      <c r="CL641" s="22"/>
      <c r="CM641" s="15"/>
      <c r="CR641" s="22"/>
      <c r="CT641" s="15"/>
      <c r="CW641" s="22"/>
      <c r="DA641" s="15"/>
      <c r="DH641" s="15"/>
      <c r="DJ641" s="22"/>
      <c r="DO641" s="15"/>
      <c r="DV641" s="15"/>
      <c r="EC641" s="15"/>
      <c r="EJ641" s="15"/>
      <c r="EQ641" s="15"/>
      <c r="EX641" s="15"/>
      <c r="FE641" s="15"/>
      <c r="FL641" s="15"/>
      <c r="FS641" s="15"/>
      <c r="FZ641" s="15"/>
      <c r="GG641" s="15"/>
      <c r="GN641" s="15"/>
      <c r="GP641" s="22"/>
      <c r="GQ641" s="22"/>
      <c r="GR641" s="22"/>
      <c r="GS641" s="22"/>
      <c r="GT641" s="22"/>
      <c r="GU641" s="15"/>
      <c r="GV641" s="22"/>
      <c r="GW641" s="22"/>
      <c r="GX641" s="22"/>
      <c r="GY641" s="18"/>
      <c r="GZ641" s="18"/>
      <c r="HA641" s="18"/>
      <c r="HB641" s="18"/>
      <c r="HC641" s="18"/>
      <c r="HD641" s="18"/>
      <c r="HE641" s="18"/>
      <c r="HF641" s="18"/>
      <c r="HG641" s="18"/>
      <c r="HH641" s="18"/>
      <c r="HI641" s="18"/>
      <c r="HJ641" s="18"/>
      <c r="HK641" s="18"/>
      <c r="HL641" s="18"/>
      <c r="HM641" s="18"/>
      <c r="HN641" s="18"/>
      <c r="HO641" s="18"/>
      <c r="HP641" s="18"/>
      <c r="HQ641" s="18"/>
      <c r="HR641" s="18"/>
      <c r="HS641" s="18"/>
      <c r="HT641" s="18"/>
      <c r="HU641" s="18"/>
      <c r="HV641" s="18"/>
      <c r="HW641" s="18"/>
      <c r="HX641" s="18"/>
      <c r="HY641" s="18"/>
      <c r="HZ641" s="18"/>
      <c r="IA641" s="18"/>
      <c r="IB641" s="18"/>
      <c r="IC641" s="18"/>
      <c r="ID641" s="18"/>
      <c r="IE641" s="18"/>
      <c r="IF641" s="18"/>
      <c r="IG641" s="18"/>
      <c r="IH641" s="18"/>
      <c r="II641" s="18"/>
      <c r="IJ641" s="18"/>
      <c r="IK641" s="18"/>
      <c r="IL641" s="18"/>
      <c r="IM641" s="18"/>
      <c r="IN641" s="18"/>
      <c r="IO641" s="18"/>
      <c r="IP641" s="18"/>
      <c r="IQ641" s="18"/>
      <c r="IR641" s="18"/>
      <c r="IS641" s="18"/>
      <c r="IT641" s="18"/>
      <c r="IU641" s="18"/>
      <c r="IV641" s="18"/>
      <c r="IW641" s="18"/>
      <c r="IX641" s="18"/>
      <c r="IY641" s="18"/>
      <c r="IZ641" s="18"/>
      <c r="JA641" s="18"/>
      <c r="JB641" s="18"/>
      <c r="JC641" s="18"/>
      <c r="JD641" s="18"/>
      <c r="JE641" s="18"/>
      <c r="JF641" s="18"/>
    </row>
    <row r="642" spans="36:266" x14ac:dyDescent="0.3">
      <c r="AJ642" s="24"/>
      <c r="AK642" s="24"/>
      <c r="AL642" s="20"/>
      <c r="AM642" s="23"/>
      <c r="AN642" s="18"/>
      <c r="AO642" s="24"/>
      <c r="AU642" s="19"/>
      <c r="AV642" s="19"/>
      <c r="AW642" s="71"/>
      <c r="AX642" s="71"/>
      <c r="AY642" s="71"/>
      <c r="BB642" s="25"/>
      <c r="BC642" s="21"/>
      <c r="BG642" s="18"/>
      <c r="BN642" s="22"/>
      <c r="BO642" s="22"/>
      <c r="BP642" s="22"/>
      <c r="BQ642" s="22"/>
      <c r="BR642" s="15"/>
      <c r="CF642" s="15"/>
      <c r="CL642" s="22"/>
      <c r="CM642" s="15"/>
      <c r="CR642" s="22"/>
      <c r="CT642" s="15"/>
      <c r="CW642" s="22"/>
      <c r="DA642" s="15"/>
      <c r="DH642" s="15"/>
      <c r="DJ642" s="22"/>
      <c r="DO642" s="15"/>
      <c r="DV642" s="15"/>
      <c r="EC642" s="15"/>
      <c r="EJ642" s="15"/>
      <c r="EQ642" s="15"/>
      <c r="EX642" s="15"/>
      <c r="FE642" s="15"/>
      <c r="FL642" s="15"/>
      <c r="FS642" s="15"/>
      <c r="FZ642" s="15"/>
      <c r="GG642" s="15"/>
      <c r="GN642" s="15"/>
      <c r="GP642" s="22"/>
      <c r="GQ642" s="22"/>
      <c r="GR642" s="22"/>
      <c r="GS642" s="22"/>
      <c r="GT642" s="22"/>
      <c r="GU642" s="15"/>
      <c r="GV642" s="22"/>
      <c r="GW642" s="22"/>
      <c r="GX642" s="22"/>
      <c r="GY642" s="18"/>
      <c r="GZ642" s="18"/>
      <c r="HA642" s="18"/>
      <c r="HB642" s="18"/>
      <c r="HC642" s="18"/>
      <c r="HD642" s="18"/>
      <c r="HE642" s="18"/>
      <c r="HF642" s="18"/>
      <c r="HG642" s="18"/>
      <c r="HH642" s="18"/>
      <c r="HI642" s="18"/>
      <c r="HJ642" s="18"/>
      <c r="HK642" s="18"/>
      <c r="HL642" s="18"/>
      <c r="HM642" s="18"/>
      <c r="HN642" s="18"/>
      <c r="HO642" s="18"/>
      <c r="HP642" s="18"/>
      <c r="HQ642" s="18"/>
      <c r="HR642" s="18"/>
      <c r="HS642" s="18"/>
      <c r="HT642" s="18"/>
      <c r="HU642" s="18"/>
      <c r="HV642" s="18"/>
      <c r="HW642" s="18"/>
      <c r="HX642" s="18"/>
      <c r="HY642" s="18"/>
      <c r="HZ642" s="18"/>
      <c r="IA642" s="18"/>
      <c r="IB642" s="18"/>
      <c r="IC642" s="18"/>
      <c r="ID642" s="18"/>
      <c r="IE642" s="18"/>
      <c r="IF642" s="18"/>
      <c r="IG642" s="18"/>
      <c r="IH642" s="18"/>
      <c r="II642" s="18"/>
      <c r="IJ642" s="18"/>
      <c r="IK642" s="18"/>
      <c r="IL642" s="18"/>
      <c r="IM642" s="18"/>
      <c r="IN642" s="18"/>
      <c r="IO642" s="18"/>
      <c r="IP642" s="18"/>
      <c r="IQ642" s="18"/>
      <c r="IR642" s="18"/>
      <c r="IS642" s="18"/>
      <c r="IT642" s="18"/>
      <c r="IU642" s="18"/>
      <c r="IV642" s="18"/>
      <c r="IW642" s="18"/>
      <c r="IX642" s="18"/>
      <c r="IY642" s="18"/>
      <c r="IZ642" s="18"/>
      <c r="JA642" s="18"/>
      <c r="JB642" s="18"/>
      <c r="JC642" s="18"/>
      <c r="JD642" s="18"/>
      <c r="JE642" s="18"/>
      <c r="JF642" s="18"/>
    </row>
    <row r="643" spans="36:266" x14ac:dyDescent="0.3">
      <c r="AJ643" s="24"/>
      <c r="AK643" s="24"/>
      <c r="AL643" s="20"/>
      <c r="AM643" s="23"/>
      <c r="AN643" s="18"/>
      <c r="AO643" s="24"/>
      <c r="AU643" s="19"/>
      <c r="AV643" s="19"/>
      <c r="AW643" s="71"/>
      <c r="AX643" s="71"/>
      <c r="AY643" s="71"/>
      <c r="BB643" s="25"/>
      <c r="BC643" s="21"/>
      <c r="BG643" s="18"/>
      <c r="BN643" s="22"/>
      <c r="BO643" s="22"/>
      <c r="BP643" s="22"/>
      <c r="BQ643" s="22"/>
      <c r="BR643" s="15"/>
      <c r="CF643" s="15"/>
      <c r="CL643" s="22"/>
      <c r="CM643" s="15"/>
      <c r="CR643" s="22"/>
      <c r="CT643" s="15"/>
      <c r="CW643" s="22"/>
      <c r="DA643" s="15"/>
      <c r="DH643" s="15"/>
      <c r="DJ643" s="22"/>
      <c r="DO643" s="15"/>
      <c r="DV643" s="15"/>
      <c r="EC643" s="15"/>
      <c r="EJ643" s="15"/>
      <c r="EQ643" s="15"/>
      <c r="EX643" s="15"/>
      <c r="FE643" s="15"/>
      <c r="FL643" s="15"/>
      <c r="FS643" s="15"/>
      <c r="FZ643" s="15"/>
      <c r="GG643" s="15"/>
      <c r="GN643" s="15"/>
      <c r="GP643" s="22"/>
      <c r="GQ643" s="22"/>
      <c r="GR643" s="22"/>
      <c r="GS643" s="22"/>
      <c r="GT643" s="22"/>
      <c r="GU643" s="15"/>
      <c r="GV643" s="22"/>
      <c r="GW643" s="22"/>
      <c r="GX643" s="22"/>
      <c r="GY643" s="18"/>
      <c r="GZ643" s="18"/>
      <c r="HA643" s="18"/>
      <c r="HB643" s="18"/>
      <c r="HC643" s="18"/>
      <c r="HD643" s="18"/>
      <c r="HE643" s="18"/>
      <c r="HF643" s="18"/>
      <c r="HG643" s="18"/>
      <c r="HH643" s="18"/>
      <c r="HI643" s="18"/>
      <c r="HJ643" s="18"/>
      <c r="HK643" s="18"/>
      <c r="HL643" s="18"/>
      <c r="HM643" s="18"/>
      <c r="HN643" s="18"/>
      <c r="HO643" s="18"/>
      <c r="HP643" s="18"/>
      <c r="HQ643" s="18"/>
      <c r="HR643" s="18"/>
      <c r="HS643" s="18"/>
      <c r="HT643" s="18"/>
      <c r="HU643" s="18"/>
      <c r="HV643" s="18"/>
      <c r="HW643" s="18"/>
      <c r="HX643" s="18"/>
      <c r="HY643" s="18"/>
      <c r="HZ643" s="18"/>
      <c r="IA643" s="18"/>
      <c r="IB643" s="18"/>
      <c r="IC643" s="18"/>
      <c r="ID643" s="18"/>
      <c r="IE643" s="18"/>
      <c r="IF643" s="18"/>
      <c r="IG643" s="18"/>
      <c r="IH643" s="18"/>
      <c r="II643" s="18"/>
      <c r="IJ643" s="18"/>
      <c r="IK643" s="18"/>
      <c r="IL643" s="18"/>
      <c r="IM643" s="18"/>
      <c r="IN643" s="18"/>
      <c r="IO643" s="18"/>
      <c r="IP643" s="18"/>
      <c r="IQ643" s="18"/>
      <c r="IR643" s="18"/>
      <c r="IS643" s="18"/>
      <c r="IT643" s="18"/>
      <c r="IU643" s="18"/>
      <c r="IV643" s="18"/>
      <c r="IW643" s="18"/>
      <c r="IX643" s="18"/>
      <c r="IY643" s="18"/>
      <c r="IZ643" s="18"/>
      <c r="JA643" s="18"/>
      <c r="JB643" s="18"/>
      <c r="JC643" s="18"/>
      <c r="JD643" s="18"/>
      <c r="JE643" s="18"/>
      <c r="JF643" s="18"/>
    </row>
    <row r="644" spans="36:266" x14ac:dyDescent="0.3">
      <c r="AJ644" s="24"/>
      <c r="AK644" s="24"/>
      <c r="AL644" s="20"/>
      <c r="AM644" s="23"/>
      <c r="AN644" s="18"/>
      <c r="AO644" s="24"/>
      <c r="AU644" s="19"/>
      <c r="AV644" s="19"/>
      <c r="AW644" s="71"/>
      <c r="AX644" s="71"/>
      <c r="AY644" s="71"/>
      <c r="BB644" s="25"/>
      <c r="BC644" s="21"/>
      <c r="BG644" s="18"/>
      <c r="BN644" s="22"/>
      <c r="BO644" s="22"/>
      <c r="BP644" s="22"/>
      <c r="BQ644" s="22"/>
      <c r="BR644" s="15"/>
      <c r="CF644" s="15"/>
      <c r="CL644" s="22"/>
      <c r="CM644" s="15"/>
      <c r="CR644" s="22"/>
      <c r="CT644" s="15"/>
      <c r="CW644" s="22"/>
      <c r="DA644" s="15"/>
      <c r="DH644" s="15"/>
      <c r="DJ644" s="22"/>
      <c r="DO644" s="15"/>
      <c r="DV644" s="15"/>
      <c r="EC644" s="15"/>
      <c r="EJ644" s="15"/>
      <c r="EQ644" s="15"/>
      <c r="EX644" s="15"/>
      <c r="FE644" s="15"/>
      <c r="FL644" s="15"/>
      <c r="FS644" s="15"/>
      <c r="FZ644" s="15"/>
      <c r="GG644" s="15"/>
      <c r="GN644" s="15"/>
      <c r="GP644" s="22"/>
      <c r="GQ644" s="22"/>
      <c r="GR644" s="22"/>
      <c r="GS644" s="22"/>
      <c r="GT644" s="22"/>
      <c r="GU644" s="15"/>
      <c r="GV644" s="22"/>
      <c r="GW644" s="22"/>
      <c r="GX644" s="22"/>
      <c r="GY644" s="18"/>
      <c r="GZ644" s="18"/>
      <c r="HA644" s="18"/>
      <c r="HB644" s="18"/>
      <c r="HC644" s="18"/>
      <c r="HD644" s="18"/>
      <c r="HE644" s="18"/>
      <c r="HF644" s="18"/>
      <c r="HG644" s="18"/>
      <c r="HH644" s="18"/>
      <c r="HI644" s="18"/>
      <c r="HJ644" s="18"/>
      <c r="HK644" s="18"/>
      <c r="HL644" s="18"/>
      <c r="HM644" s="18"/>
      <c r="HN644" s="18"/>
      <c r="HO644" s="18"/>
      <c r="HP644" s="18"/>
      <c r="HQ644" s="18"/>
      <c r="HR644" s="18"/>
      <c r="HS644" s="18"/>
      <c r="HT644" s="18"/>
      <c r="HU644" s="18"/>
      <c r="HV644" s="18"/>
      <c r="HW644" s="18"/>
      <c r="HX644" s="18"/>
      <c r="HY644" s="18"/>
      <c r="HZ644" s="18"/>
      <c r="IA644" s="18"/>
      <c r="IB644" s="18"/>
      <c r="IC644" s="18"/>
      <c r="ID644" s="18"/>
      <c r="IE644" s="18"/>
      <c r="IF644" s="18"/>
      <c r="IG644" s="18"/>
      <c r="IH644" s="18"/>
      <c r="II644" s="18"/>
      <c r="IJ644" s="18"/>
      <c r="IK644" s="18"/>
      <c r="IL644" s="18"/>
      <c r="IM644" s="18"/>
      <c r="IN644" s="18"/>
      <c r="IO644" s="18"/>
      <c r="IP644" s="18"/>
      <c r="IQ644" s="18"/>
      <c r="IR644" s="18"/>
      <c r="IS644" s="18"/>
      <c r="IT644" s="18"/>
      <c r="IU644" s="18"/>
      <c r="IV644" s="18"/>
      <c r="IW644" s="18"/>
      <c r="IX644" s="18"/>
      <c r="IY644" s="18"/>
      <c r="IZ644" s="18"/>
      <c r="JA644" s="18"/>
      <c r="JB644" s="18"/>
      <c r="JC644" s="18"/>
      <c r="JD644" s="18"/>
      <c r="JE644" s="18"/>
      <c r="JF644" s="18"/>
    </row>
    <row r="645" spans="36:266" x14ac:dyDescent="0.3">
      <c r="AJ645" s="24"/>
      <c r="AK645" s="24"/>
      <c r="AL645" s="20"/>
      <c r="AM645" s="23"/>
      <c r="AN645" s="18"/>
      <c r="AO645" s="24"/>
      <c r="AU645" s="19"/>
      <c r="AV645" s="19"/>
      <c r="AW645" s="71"/>
      <c r="AX645" s="71"/>
      <c r="AY645" s="71"/>
      <c r="BB645" s="25"/>
      <c r="BC645" s="21"/>
      <c r="BG645" s="18"/>
      <c r="BN645" s="22"/>
      <c r="BO645" s="22"/>
      <c r="BP645" s="22"/>
      <c r="BQ645" s="22"/>
      <c r="BR645" s="15"/>
      <c r="CF645" s="15"/>
      <c r="CL645" s="22"/>
      <c r="CM645" s="15"/>
      <c r="CR645" s="22"/>
      <c r="CT645" s="15"/>
      <c r="CW645" s="22"/>
      <c r="DA645" s="15"/>
      <c r="DH645" s="15"/>
      <c r="DJ645" s="22"/>
      <c r="DO645" s="15"/>
      <c r="DV645" s="15"/>
      <c r="EC645" s="15"/>
      <c r="EJ645" s="15"/>
      <c r="EQ645" s="15"/>
      <c r="EX645" s="15"/>
      <c r="FE645" s="15"/>
      <c r="FL645" s="15"/>
      <c r="FS645" s="15"/>
      <c r="FZ645" s="15"/>
      <c r="GG645" s="15"/>
      <c r="GN645" s="15"/>
      <c r="GP645" s="22"/>
      <c r="GQ645" s="22"/>
      <c r="GR645" s="22"/>
      <c r="GS645" s="22"/>
      <c r="GT645" s="22"/>
      <c r="GU645" s="15"/>
      <c r="GV645" s="22"/>
      <c r="GW645" s="22"/>
      <c r="GX645" s="22"/>
      <c r="GY645" s="18"/>
      <c r="GZ645" s="18"/>
      <c r="HA645" s="18"/>
      <c r="HB645" s="18"/>
      <c r="HC645" s="18"/>
      <c r="HD645" s="18"/>
      <c r="HE645" s="18"/>
      <c r="HF645" s="18"/>
      <c r="HG645" s="18"/>
      <c r="HH645" s="18"/>
      <c r="HI645" s="18"/>
      <c r="HJ645" s="18"/>
      <c r="HK645" s="18"/>
      <c r="HL645" s="18"/>
      <c r="HM645" s="18"/>
      <c r="HN645" s="18"/>
      <c r="HO645" s="18"/>
      <c r="HP645" s="18"/>
      <c r="HQ645" s="18"/>
      <c r="HR645" s="18"/>
      <c r="HS645" s="18"/>
      <c r="HT645" s="18"/>
      <c r="HU645" s="18"/>
      <c r="HV645" s="18"/>
      <c r="HW645" s="18"/>
      <c r="HX645" s="18"/>
      <c r="HY645" s="18"/>
      <c r="HZ645" s="18"/>
      <c r="IA645" s="18"/>
      <c r="IB645" s="18"/>
      <c r="IC645" s="18"/>
      <c r="ID645" s="18"/>
      <c r="IE645" s="18"/>
      <c r="IF645" s="18"/>
      <c r="IG645" s="18"/>
      <c r="IH645" s="18"/>
      <c r="II645" s="18"/>
      <c r="IJ645" s="18"/>
      <c r="IK645" s="18"/>
      <c r="IL645" s="18"/>
      <c r="IM645" s="18"/>
      <c r="IN645" s="18"/>
      <c r="IO645" s="18"/>
      <c r="IP645" s="18"/>
      <c r="IQ645" s="18"/>
      <c r="IR645" s="18"/>
      <c r="IS645" s="18"/>
      <c r="IT645" s="18"/>
      <c r="IU645" s="18"/>
      <c r="IV645" s="18"/>
      <c r="IW645" s="18"/>
      <c r="IX645" s="18"/>
      <c r="IY645" s="18"/>
      <c r="IZ645" s="18"/>
      <c r="JA645" s="18"/>
      <c r="JB645" s="18"/>
      <c r="JC645" s="18"/>
      <c r="JD645" s="18"/>
      <c r="JE645" s="18"/>
      <c r="JF645" s="18"/>
    </row>
    <row r="646" spans="36:266" x14ac:dyDescent="0.3">
      <c r="AJ646" s="24"/>
      <c r="AK646" s="24"/>
      <c r="AL646" s="20"/>
      <c r="AM646" s="23"/>
      <c r="AN646" s="18"/>
      <c r="AO646" s="24"/>
      <c r="AU646" s="19"/>
      <c r="AV646" s="19"/>
      <c r="AW646" s="71"/>
      <c r="AX646" s="71"/>
      <c r="AY646" s="71"/>
      <c r="BB646" s="25"/>
      <c r="BC646" s="21"/>
      <c r="BG646" s="18"/>
      <c r="BN646" s="22"/>
      <c r="BO646" s="22"/>
      <c r="BP646" s="22"/>
      <c r="BQ646" s="22"/>
      <c r="BR646" s="15"/>
      <c r="CF646" s="15"/>
      <c r="CL646" s="22"/>
      <c r="CM646" s="15"/>
      <c r="CR646" s="22"/>
      <c r="CT646" s="15"/>
      <c r="CW646" s="22"/>
      <c r="DA646" s="15"/>
      <c r="DH646" s="15"/>
      <c r="DJ646" s="22"/>
      <c r="DO646" s="15"/>
      <c r="DV646" s="15"/>
      <c r="EC646" s="15"/>
      <c r="EJ646" s="15"/>
      <c r="EQ646" s="15"/>
      <c r="EX646" s="15"/>
      <c r="FE646" s="15"/>
      <c r="FL646" s="15"/>
      <c r="FS646" s="15"/>
      <c r="FZ646" s="15"/>
      <c r="GG646" s="15"/>
      <c r="GN646" s="15"/>
      <c r="GP646" s="22"/>
      <c r="GQ646" s="22"/>
      <c r="GR646" s="22"/>
      <c r="GS646" s="22"/>
      <c r="GT646" s="22"/>
      <c r="GU646" s="15"/>
      <c r="GV646" s="22"/>
      <c r="GW646" s="22"/>
      <c r="GX646" s="22"/>
      <c r="GY646" s="18"/>
      <c r="GZ646" s="18"/>
      <c r="HA646" s="18"/>
      <c r="HB646" s="18"/>
      <c r="HC646" s="18"/>
      <c r="HD646" s="18"/>
      <c r="HE646" s="18"/>
      <c r="HF646" s="18"/>
      <c r="HG646" s="18"/>
      <c r="HH646" s="18"/>
      <c r="HI646" s="18"/>
      <c r="HJ646" s="18"/>
      <c r="HK646" s="18"/>
      <c r="HL646" s="18"/>
      <c r="HM646" s="18"/>
      <c r="HN646" s="18"/>
      <c r="HO646" s="18"/>
      <c r="HP646" s="18"/>
      <c r="HQ646" s="18"/>
      <c r="HR646" s="18"/>
      <c r="HS646" s="18"/>
      <c r="HT646" s="18"/>
      <c r="HU646" s="18"/>
      <c r="HV646" s="18"/>
      <c r="HW646" s="18"/>
      <c r="HX646" s="18"/>
      <c r="HY646" s="18"/>
      <c r="HZ646" s="18"/>
      <c r="IA646" s="18"/>
      <c r="IB646" s="18"/>
      <c r="IC646" s="18"/>
      <c r="ID646" s="18"/>
      <c r="IE646" s="18"/>
      <c r="IF646" s="18"/>
      <c r="IG646" s="18"/>
      <c r="IH646" s="18"/>
      <c r="II646" s="18"/>
      <c r="IJ646" s="18"/>
      <c r="IK646" s="18"/>
      <c r="IL646" s="18"/>
      <c r="IM646" s="18"/>
      <c r="IN646" s="18"/>
      <c r="IO646" s="18"/>
      <c r="IP646" s="18"/>
      <c r="IQ646" s="18"/>
      <c r="IR646" s="18"/>
      <c r="IS646" s="18"/>
      <c r="IT646" s="18"/>
      <c r="IU646" s="18"/>
      <c r="IV646" s="18"/>
      <c r="IW646" s="18"/>
      <c r="IX646" s="18"/>
      <c r="IY646" s="18"/>
      <c r="IZ646" s="18"/>
      <c r="JA646" s="18"/>
      <c r="JB646" s="18"/>
      <c r="JC646" s="18"/>
      <c r="JD646" s="18"/>
      <c r="JE646" s="18"/>
      <c r="JF646" s="18"/>
    </row>
    <row r="647" spans="36:266" x14ac:dyDescent="0.3">
      <c r="AJ647" s="24"/>
      <c r="AK647" s="24"/>
      <c r="AL647" s="20"/>
      <c r="AM647" s="23"/>
      <c r="AN647" s="18"/>
      <c r="AO647" s="24"/>
      <c r="AU647" s="19"/>
      <c r="AV647" s="19"/>
      <c r="AW647" s="71"/>
      <c r="AX647" s="71"/>
      <c r="AY647" s="71"/>
      <c r="BB647" s="25"/>
      <c r="BC647" s="21"/>
      <c r="BG647" s="18"/>
      <c r="BN647" s="22"/>
      <c r="BO647" s="22"/>
      <c r="BP647" s="22"/>
      <c r="BQ647" s="22"/>
      <c r="BR647" s="15"/>
      <c r="CF647" s="15"/>
      <c r="CL647" s="22"/>
      <c r="CM647" s="15"/>
      <c r="CR647" s="22"/>
      <c r="CT647" s="15"/>
      <c r="CW647" s="22"/>
      <c r="DA647" s="15"/>
      <c r="DH647" s="15"/>
      <c r="DJ647" s="22"/>
      <c r="DO647" s="15"/>
      <c r="DV647" s="15"/>
      <c r="EC647" s="15"/>
      <c r="EJ647" s="15"/>
      <c r="EQ647" s="15"/>
      <c r="EX647" s="15"/>
      <c r="FE647" s="15"/>
      <c r="FL647" s="15"/>
      <c r="FS647" s="15"/>
      <c r="FZ647" s="15"/>
      <c r="GG647" s="15"/>
      <c r="GN647" s="15"/>
      <c r="GP647" s="22"/>
      <c r="GQ647" s="22"/>
      <c r="GR647" s="22"/>
      <c r="GS647" s="22"/>
      <c r="GT647" s="22"/>
      <c r="GU647" s="15"/>
      <c r="GV647" s="22"/>
      <c r="GW647" s="22"/>
      <c r="GX647" s="22"/>
      <c r="GY647" s="18"/>
      <c r="GZ647" s="18"/>
      <c r="HA647" s="18"/>
      <c r="HB647" s="18"/>
      <c r="HC647" s="18"/>
      <c r="HD647" s="18"/>
      <c r="HE647" s="18"/>
      <c r="HF647" s="18"/>
      <c r="HG647" s="18"/>
      <c r="HH647" s="18"/>
      <c r="HI647" s="18"/>
      <c r="HJ647" s="18"/>
      <c r="HK647" s="18"/>
      <c r="HL647" s="18"/>
      <c r="HM647" s="18"/>
      <c r="HN647" s="18"/>
      <c r="HO647" s="18"/>
      <c r="HP647" s="18"/>
      <c r="HQ647" s="18"/>
      <c r="HR647" s="18"/>
      <c r="HS647" s="18"/>
      <c r="HT647" s="18"/>
      <c r="HU647" s="18"/>
      <c r="HV647" s="18"/>
      <c r="HW647" s="18"/>
      <c r="HX647" s="18"/>
      <c r="HY647" s="18"/>
      <c r="HZ647" s="18"/>
      <c r="IA647" s="18"/>
      <c r="IB647" s="18"/>
      <c r="IC647" s="18"/>
      <c r="ID647" s="18"/>
      <c r="IE647" s="18"/>
      <c r="IF647" s="18"/>
      <c r="IG647" s="18"/>
      <c r="IH647" s="18"/>
      <c r="II647" s="18"/>
      <c r="IJ647" s="18"/>
      <c r="IK647" s="18"/>
      <c r="IL647" s="18"/>
      <c r="IM647" s="18"/>
      <c r="IN647" s="18"/>
      <c r="IO647" s="18"/>
      <c r="IP647" s="18"/>
      <c r="IQ647" s="18"/>
      <c r="IR647" s="18"/>
      <c r="IS647" s="18"/>
      <c r="IT647" s="18"/>
      <c r="IU647" s="18"/>
      <c r="IV647" s="18"/>
      <c r="IW647" s="18"/>
      <c r="IX647" s="18"/>
      <c r="IY647" s="18"/>
      <c r="IZ647" s="18"/>
      <c r="JA647" s="18"/>
      <c r="JB647" s="18"/>
      <c r="JC647" s="18"/>
      <c r="JD647" s="18"/>
      <c r="JE647" s="18"/>
      <c r="JF647" s="18"/>
    </row>
    <row r="648" spans="36:266" x14ac:dyDescent="0.3">
      <c r="AJ648" s="24"/>
      <c r="AK648" s="24"/>
      <c r="AL648" s="20"/>
      <c r="AM648" s="23"/>
      <c r="AN648" s="18"/>
      <c r="AO648" s="24"/>
      <c r="AU648" s="19"/>
      <c r="AV648" s="19"/>
      <c r="AW648" s="71"/>
      <c r="AX648" s="71"/>
      <c r="AY648" s="71"/>
      <c r="BB648" s="25"/>
      <c r="BC648" s="21"/>
      <c r="BG648" s="18"/>
      <c r="BN648" s="22"/>
      <c r="BO648" s="22"/>
      <c r="BP648" s="22"/>
      <c r="BQ648" s="22"/>
      <c r="BR648" s="15"/>
      <c r="CF648" s="15"/>
      <c r="CL648" s="22"/>
      <c r="CM648" s="15"/>
      <c r="CR648" s="22"/>
      <c r="CT648" s="15"/>
      <c r="CW648" s="22"/>
      <c r="DA648" s="15"/>
      <c r="DH648" s="15"/>
      <c r="DJ648" s="22"/>
      <c r="DO648" s="15"/>
      <c r="DV648" s="15"/>
      <c r="EC648" s="15"/>
      <c r="EJ648" s="15"/>
      <c r="EQ648" s="15"/>
      <c r="EX648" s="15"/>
      <c r="FE648" s="15"/>
      <c r="FL648" s="15"/>
      <c r="FS648" s="15"/>
      <c r="FZ648" s="15"/>
      <c r="GG648" s="15"/>
      <c r="GN648" s="15"/>
      <c r="GP648" s="22"/>
      <c r="GQ648" s="22"/>
      <c r="GR648" s="22"/>
      <c r="GS648" s="22"/>
      <c r="GT648" s="22"/>
      <c r="GU648" s="15"/>
      <c r="GV648" s="22"/>
      <c r="GW648" s="22"/>
      <c r="GX648" s="22"/>
      <c r="GY648" s="18"/>
      <c r="GZ648" s="18"/>
      <c r="HA648" s="18"/>
      <c r="HB648" s="18"/>
      <c r="HC648" s="18"/>
      <c r="HD648" s="18"/>
      <c r="HE648" s="18"/>
      <c r="HF648" s="18"/>
      <c r="HG648" s="18"/>
      <c r="HH648" s="18"/>
      <c r="HI648" s="18"/>
      <c r="HJ648" s="18"/>
      <c r="HK648" s="18"/>
      <c r="HL648" s="18"/>
      <c r="HM648" s="18"/>
      <c r="HN648" s="18"/>
      <c r="HO648" s="18"/>
      <c r="HP648" s="18"/>
      <c r="HQ648" s="18"/>
      <c r="HR648" s="18"/>
      <c r="HS648" s="18"/>
      <c r="HT648" s="18"/>
      <c r="HU648" s="18"/>
      <c r="HV648" s="18"/>
      <c r="HW648" s="18"/>
      <c r="HX648" s="18"/>
      <c r="HY648" s="18"/>
      <c r="HZ648" s="18"/>
      <c r="IA648" s="18"/>
      <c r="IB648" s="18"/>
      <c r="IC648" s="18"/>
      <c r="ID648" s="18"/>
      <c r="IE648" s="18"/>
      <c r="IF648" s="18"/>
      <c r="IG648" s="18"/>
      <c r="IH648" s="18"/>
      <c r="II648" s="18"/>
      <c r="IJ648" s="18"/>
      <c r="IK648" s="18"/>
      <c r="IL648" s="18"/>
      <c r="IM648" s="18"/>
      <c r="IN648" s="18"/>
      <c r="IO648" s="18"/>
      <c r="IP648" s="18"/>
      <c r="IQ648" s="18"/>
      <c r="IR648" s="18"/>
      <c r="IS648" s="18"/>
      <c r="IT648" s="18"/>
      <c r="IU648" s="18"/>
      <c r="IV648" s="18"/>
      <c r="IW648" s="18"/>
      <c r="IX648" s="18"/>
      <c r="IY648" s="18"/>
      <c r="IZ648" s="18"/>
      <c r="JA648" s="18"/>
      <c r="JB648" s="18"/>
      <c r="JC648" s="18"/>
      <c r="JD648" s="18"/>
      <c r="JE648" s="18"/>
      <c r="JF648" s="18"/>
    </row>
    <row r="649" spans="36:266" x14ac:dyDescent="0.3">
      <c r="AJ649" s="24"/>
      <c r="AK649" s="24"/>
      <c r="AL649" s="20"/>
      <c r="AM649" s="23"/>
      <c r="AN649" s="18"/>
      <c r="AO649" s="24"/>
      <c r="AU649" s="19"/>
      <c r="AV649" s="19"/>
      <c r="AW649" s="71"/>
      <c r="AX649" s="71"/>
      <c r="AY649" s="71"/>
      <c r="BB649" s="25"/>
      <c r="BC649" s="21"/>
      <c r="BG649" s="18"/>
      <c r="BN649" s="22"/>
      <c r="BO649" s="22"/>
      <c r="BP649" s="22"/>
      <c r="BQ649" s="22"/>
      <c r="BR649" s="15"/>
      <c r="CF649" s="15"/>
      <c r="CL649" s="22"/>
      <c r="CM649" s="15"/>
      <c r="CR649" s="22"/>
      <c r="CT649" s="15"/>
      <c r="CW649" s="22"/>
      <c r="DA649" s="15"/>
      <c r="DH649" s="15"/>
      <c r="DJ649" s="22"/>
      <c r="DO649" s="15"/>
      <c r="DV649" s="15"/>
      <c r="EC649" s="15"/>
      <c r="EJ649" s="15"/>
      <c r="EQ649" s="15"/>
      <c r="EX649" s="15"/>
      <c r="FE649" s="15"/>
      <c r="FL649" s="15"/>
      <c r="FS649" s="15"/>
      <c r="FZ649" s="15"/>
      <c r="GG649" s="15"/>
      <c r="GN649" s="15"/>
      <c r="GP649" s="22"/>
      <c r="GQ649" s="22"/>
      <c r="GR649" s="22"/>
      <c r="GS649" s="22"/>
      <c r="GT649" s="22"/>
      <c r="GU649" s="15"/>
      <c r="GV649" s="22"/>
      <c r="GW649" s="22"/>
      <c r="GX649" s="22"/>
      <c r="GY649" s="18"/>
      <c r="GZ649" s="18"/>
      <c r="HA649" s="18"/>
      <c r="HB649" s="18"/>
      <c r="HC649" s="18"/>
      <c r="HD649" s="18"/>
      <c r="HE649" s="18"/>
      <c r="HF649" s="18"/>
      <c r="HG649" s="18"/>
      <c r="HH649" s="18"/>
      <c r="HI649" s="18"/>
      <c r="HJ649" s="18"/>
      <c r="HK649" s="18"/>
      <c r="HL649" s="18"/>
      <c r="HM649" s="18"/>
      <c r="HN649" s="18"/>
      <c r="HO649" s="18"/>
      <c r="HP649" s="18"/>
      <c r="HQ649" s="18"/>
      <c r="HR649" s="18"/>
      <c r="HS649" s="18"/>
      <c r="HT649" s="18"/>
      <c r="HU649" s="18"/>
      <c r="HV649" s="18"/>
      <c r="HW649" s="18"/>
      <c r="HX649" s="18"/>
      <c r="HY649" s="18"/>
      <c r="HZ649" s="18"/>
      <c r="IA649" s="18"/>
      <c r="IB649" s="18"/>
      <c r="IC649" s="18"/>
      <c r="ID649" s="18"/>
      <c r="IE649" s="18"/>
      <c r="IF649" s="18"/>
      <c r="IG649" s="18"/>
      <c r="IH649" s="18"/>
      <c r="II649" s="18"/>
      <c r="IJ649" s="18"/>
      <c r="IK649" s="18"/>
      <c r="IL649" s="18"/>
      <c r="IM649" s="18"/>
      <c r="IN649" s="18"/>
      <c r="IO649" s="18"/>
      <c r="IP649" s="18"/>
      <c r="IQ649" s="18"/>
      <c r="IR649" s="18"/>
      <c r="IS649" s="18"/>
      <c r="IT649" s="18"/>
      <c r="IU649" s="18"/>
      <c r="IV649" s="18"/>
      <c r="IW649" s="18"/>
      <c r="IX649" s="18"/>
      <c r="IY649" s="18"/>
      <c r="IZ649" s="18"/>
      <c r="JA649" s="18"/>
      <c r="JB649" s="18"/>
      <c r="JC649" s="18"/>
      <c r="JD649" s="18"/>
      <c r="JE649" s="18"/>
      <c r="JF649" s="18"/>
    </row>
    <row r="650" spans="36:266" x14ac:dyDescent="0.3">
      <c r="AJ650" s="24"/>
      <c r="AK650" s="24"/>
      <c r="AL650" s="20"/>
      <c r="AM650" s="23"/>
      <c r="AN650" s="18"/>
      <c r="AO650" s="24"/>
      <c r="AU650" s="19"/>
      <c r="AV650" s="19"/>
      <c r="AW650" s="71"/>
      <c r="AX650" s="71"/>
      <c r="AY650" s="71"/>
      <c r="BB650" s="25"/>
      <c r="BC650" s="21"/>
      <c r="BG650" s="18"/>
      <c r="BN650" s="22"/>
      <c r="BO650" s="22"/>
      <c r="BP650" s="22"/>
      <c r="BQ650" s="22"/>
      <c r="BR650" s="15"/>
      <c r="CF650" s="15"/>
      <c r="CL650" s="22"/>
      <c r="CM650" s="15"/>
      <c r="CR650" s="22"/>
      <c r="CT650" s="15"/>
      <c r="CW650" s="22"/>
      <c r="DA650" s="15"/>
      <c r="DH650" s="15"/>
      <c r="DJ650" s="22"/>
      <c r="DO650" s="15"/>
      <c r="DV650" s="15"/>
      <c r="EC650" s="15"/>
      <c r="EJ650" s="15"/>
      <c r="EQ650" s="15"/>
      <c r="EX650" s="15"/>
      <c r="FE650" s="15"/>
      <c r="FL650" s="15"/>
      <c r="FS650" s="15"/>
      <c r="FZ650" s="15"/>
      <c r="GG650" s="15"/>
      <c r="GN650" s="15"/>
      <c r="GP650" s="22"/>
      <c r="GQ650" s="22"/>
      <c r="GR650" s="22"/>
      <c r="GS650" s="22"/>
      <c r="GT650" s="22"/>
      <c r="GU650" s="15"/>
      <c r="GV650" s="22"/>
      <c r="GW650" s="22"/>
      <c r="GX650" s="22"/>
      <c r="GY650" s="18"/>
      <c r="GZ650" s="18"/>
      <c r="HA650" s="18"/>
      <c r="HB650" s="18"/>
      <c r="HC650" s="18"/>
      <c r="HD650" s="18"/>
      <c r="HE650" s="18"/>
      <c r="HF650" s="18"/>
      <c r="HG650" s="18"/>
      <c r="HH650" s="18"/>
      <c r="HI650" s="18"/>
      <c r="HJ650" s="18"/>
      <c r="HK650" s="18"/>
      <c r="HL650" s="18"/>
      <c r="HM650" s="18"/>
      <c r="HN650" s="18"/>
      <c r="HO650" s="18"/>
      <c r="HP650" s="18"/>
      <c r="HQ650" s="18"/>
      <c r="HR650" s="18"/>
      <c r="HS650" s="18"/>
      <c r="HT650" s="18"/>
      <c r="HU650" s="18"/>
      <c r="HV650" s="18"/>
      <c r="HW650" s="18"/>
      <c r="HX650" s="18"/>
      <c r="HY650" s="18"/>
      <c r="HZ650" s="18"/>
      <c r="IA650" s="18"/>
      <c r="IB650" s="18"/>
      <c r="IC650" s="18"/>
      <c r="ID650" s="18"/>
      <c r="IE650" s="18"/>
      <c r="IF650" s="18"/>
      <c r="IG650" s="18"/>
      <c r="IH650" s="18"/>
      <c r="II650" s="18"/>
      <c r="IJ650" s="18"/>
      <c r="IK650" s="18"/>
      <c r="IL650" s="18"/>
      <c r="IM650" s="18"/>
      <c r="IN650" s="18"/>
      <c r="IO650" s="18"/>
      <c r="IP650" s="18"/>
      <c r="IQ650" s="18"/>
      <c r="IR650" s="18"/>
      <c r="IS650" s="18"/>
      <c r="IT650" s="18"/>
      <c r="IU650" s="18"/>
      <c r="IV650" s="18"/>
      <c r="IW650" s="18"/>
      <c r="IX650" s="18"/>
      <c r="IY650" s="18"/>
      <c r="IZ650" s="18"/>
      <c r="JA650" s="18"/>
      <c r="JB650" s="18"/>
      <c r="JC650" s="18"/>
      <c r="JD650" s="18"/>
      <c r="JE650" s="18"/>
      <c r="JF650" s="18"/>
    </row>
    <row r="651" spans="36:266" x14ac:dyDescent="0.3">
      <c r="AJ651" s="24"/>
      <c r="AK651" s="24"/>
      <c r="AL651" s="20"/>
      <c r="AM651" s="23"/>
      <c r="AN651" s="18"/>
      <c r="AO651" s="24"/>
      <c r="AU651" s="19"/>
      <c r="AV651" s="19"/>
      <c r="AW651" s="71"/>
      <c r="AX651" s="71"/>
      <c r="AY651" s="71"/>
      <c r="BB651" s="25"/>
      <c r="BC651" s="21"/>
      <c r="BG651" s="18"/>
      <c r="BN651" s="22"/>
      <c r="BO651" s="22"/>
      <c r="BP651" s="22"/>
      <c r="BQ651" s="22"/>
      <c r="BR651" s="15"/>
      <c r="CF651" s="15"/>
      <c r="CL651" s="22"/>
      <c r="CM651" s="15"/>
      <c r="CR651" s="22"/>
      <c r="CT651" s="15"/>
      <c r="CW651" s="22"/>
      <c r="DA651" s="15"/>
      <c r="DH651" s="15"/>
      <c r="DJ651" s="22"/>
      <c r="DO651" s="15"/>
      <c r="DV651" s="15"/>
      <c r="EC651" s="15"/>
      <c r="EJ651" s="15"/>
      <c r="EQ651" s="15"/>
      <c r="EX651" s="15"/>
      <c r="FE651" s="15"/>
      <c r="FL651" s="15"/>
      <c r="FS651" s="15"/>
      <c r="FZ651" s="15"/>
      <c r="GG651" s="15"/>
      <c r="GN651" s="15"/>
      <c r="GP651" s="22"/>
      <c r="GQ651" s="22"/>
      <c r="GR651" s="22"/>
      <c r="GS651" s="22"/>
      <c r="GT651" s="22"/>
      <c r="GU651" s="15"/>
      <c r="GV651" s="22"/>
      <c r="GW651" s="22"/>
      <c r="GX651" s="22"/>
      <c r="GY651" s="18"/>
      <c r="GZ651" s="18"/>
      <c r="HA651" s="18"/>
      <c r="HB651" s="18"/>
      <c r="HC651" s="18"/>
      <c r="HD651" s="18"/>
      <c r="HE651" s="18"/>
      <c r="HF651" s="18"/>
      <c r="HG651" s="18"/>
      <c r="HH651" s="18"/>
      <c r="HI651" s="18"/>
      <c r="HJ651" s="18"/>
      <c r="HK651" s="18"/>
      <c r="HL651" s="18"/>
      <c r="HM651" s="18"/>
      <c r="HN651" s="18"/>
      <c r="HO651" s="18"/>
      <c r="HP651" s="18"/>
      <c r="HQ651" s="18"/>
      <c r="HR651" s="18"/>
      <c r="HS651" s="18"/>
      <c r="HT651" s="18"/>
      <c r="HU651" s="18"/>
      <c r="HV651" s="18"/>
      <c r="HW651" s="18"/>
      <c r="HX651" s="18"/>
      <c r="HY651" s="18"/>
      <c r="HZ651" s="18"/>
      <c r="IA651" s="18"/>
      <c r="IB651" s="18"/>
      <c r="IC651" s="18"/>
      <c r="ID651" s="18"/>
      <c r="IE651" s="18"/>
      <c r="IF651" s="18"/>
      <c r="IG651" s="18"/>
      <c r="IH651" s="18"/>
      <c r="II651" s="18"/>
      <c r="IJ651" s="18"/>
      <c r="IK651" s="18"/>
      <c r="IL651" s="18"/>
      <c r="IM651" s="18"/>
      <c r="IN651" s="18"/>
      <c r="IO651" s="18"/>
      <c r="IP651" s="18"/>
      <c r="IQ651" s="18"/>
      <c r="IR651" s="18"/>
      <c r="IS651" s="18"/>
      <c r="IT651" s="18"/>
      <c r="IU651" s="18"/>
      <c r="IV651" s="18"/>
      <c r="IW651" s="18"/>
      <c r="IX651" s="18"/>
      <c r="IY651" s="18"/>
      <c r="IZ651" s="18"/>
      <c r="JA651" s="18"/>
      <c r="JB651" s="18"/>
      <c r="JC651" s="18"/>
      <c r="JD651" s="18"/>
      <c r="JE651" s="18"/>
      <c r="JF651" s="18"/>
    </row>
    <row r="652" spans="36:266" x14ac:dyDescent="0.3">
      <c r="AJ652" s="24"/>
      <c r="AK652" s="24"/>
      <c r="AL652" s="20"/>
      <c r="AM652" s="23"/>
      <c r="AN652" s="18"/>
      <c r="AO652" s="24"/>
      <c r="AU652" s="19"/>
      <c r="AV652" s="19"/>
      <c r="AW652" s="71"/>
      <c r="AX652" s="71"/>
      <c r="AY652" s="71"/>
      <c r="BB652" s="25"/>
      <c r="BC652" s="21"/>
      <c r="BG652" s="18"/>
      <c r="BN652" s="22"/>
      <c r="BO652" s="22"/>
      <c r="BP652" s="22"/>
      <c r="BQ652" s="22"/>
      <c r="BR652" s="15"/>
      <c r="CF652" s="15"/>
      <c r="CL652" s="22"/>
      <c r="CM652" s="15"/>
      <c r="CR652" s="22"/>
      <c r="CT652" s="15"/>
      <c r="CW652" s="22"/>
      <c r="DA652" s="15"/>
      <c r="DH652" s="15"/>
      <c r="DJ652" s="22"/>
      <c r="DO652" s="15"/>
      <c r="DV652" s="15"/>
      <c r="EC652" s="15"/>
      <c r="EJ652" s="15"/>
      <c r="EQ652" s="15"/>
      <c r="EX652" s="15"/>
      <c r="FE652" s="15"/>
      <c r="FL652" s="15"/>
      <c r="FS652" s="15"/>
      <c r="FZ652" s="15"/>
      <c r="GG652" s="15"/>
      <c r="GN652" s="15"/>
      <c r="GP652" s="22"/>
      <c r="GQ652" s="22"/>
      <c r="GR652" s="22"/>
      <c r="GS652" s="22"/>
      <c r="GT652" s="22"/>
      <c r="GU652" s="15"/>
      <c r="GV652" s="22"/>
      <c r="GW652" s="22"/>
      <c r="GX652" s="22"/>
      <c r="GY652" s="18"/>
      <c r="GZ652" s="18"/>
      <c r="HA652" s="18"/>
      <c r="HB652" s="18"/>
      <c r="HC652" s="18"/>
      <c r="HD652" s="18"/>
      <c r="HE652" s="18"/>
      <c r="HF652" s="18"/>
      <c r="HG652" s="18"/>
      <c r="HH652" s="18"/>
      <c r="HI652" s="18"/>
      <c r="HJ652" s="18"/>
      <c r="HK652" s="18"/>
      <c r="HL652" s="18"/>
      <c r="HM652" s="18"/>
      <c r="HN652" s="18"/>
      <c r="HO652" s="18"/>
      <c r="HP652" s="18"/>
      <c r="HQ652" s="18"/>
      <c r="HR652" s="18"/>
      <c r="HS652" s="18"/>
      <c r="HT652" s="18"/>
      <c r="HU652" s="18"/>
      <c r="HV652" s="18"/>
      <c r="HW652" s="18"/>
      <c r="HX652" s="18"/>
      <c r="HY652" s="18"/>
      <c r="HZ652" s="18"/>
      <c r="IA652" s="18"/>
      <c r="IB652" s="18"/>
      <c r="IC652" s="18"/>
      <c r="ID652" s="18"/>
      <c r="IE652" s="18"/>
      <c r="IF652" s="18"/>
      <c r="IG652" s="18"/>
      <c r="IH652" s="18"/>
      <c r="II652" s="18"/>
      <c r="IJ652" s="18"/>
      <c r="IK652" s="18"/>
      <c r="IL652" s="18"/>
      <c r="IM652" s="18"/>
      <c r="IN652" s="18"/>
      <c r="IO652" s="18"/>
      <c r="IP652" s="18"/>
      <c r="IQ652" s="18"/>
      <c r="IR652" s="18"/>
      <c r="IS652" s="18"/>
      <c r="IT652" s="18"/>
      <c r="IU652" s="18"/>
      <c r="IV652" s="18"/>
      <c r="IW652" s="18"/>
      <c r="IX652" s="18"/>
      <c r="IY652" s="18"/>
      <c r="IZ652" s="18"/>
      <c r="JA652" s="18"/>
      <c r="JB652" s="18"/>
      <c r="JC652" s="18"/>
      <c r="JD652" s="18"/>
      <c r="JE652" s="18"/>
      <c r="JF652" s="18"/>
    </row>
    <row r="653" spans="36:266" x14ac:dyDescent="0.3">
      <c r="AJ653" s="24"/>
      <c r="AK653" s="24"/>
      <c r="AL653" s="20"/>
      <c r="AM653" s="23"/>
      <c r="AN653" s="18"/>
      <c r="AO653" s="24"/>
      <c r="AU653" s="19"/>
      <c r="AV653" s="19"/>
      <c r="AW653" s="71"/>
      <c r="AX653" s="71"/>
      <c r="AY653" s="71"/>
      <c r="BB653" s="25"/>
      <c r="BC653" s="21"/>
      <c r="BG653" s="18"/>
      <c r="BN653" s="22"/>
      <c r="BO653" s="22"/>
      <c r="BP653" s="22"/>
      <c r="BQ653" s="22"/>
      <c r="BR653" s="15"/>
      <c r="CF653" s="15"/>
      <c r="CL653" s="22"/>
      <c r="CM653" s="15"/>
      <c r="CR653" s="22"/>
      <c r="CT653" s="15"/>
      <c r="CW653" s="22"/>
      <c r="DA653" s="15"/>
      <c r="DH653" s="15"/>
      <c r="DJ653" s="22"/>
      <c r="DO653" s="15"/>
      <c r="DV653" s="15"/>
      <c r="EC653" s="15"/>
      <c r="EJ653" s="15"/>
      <c r="EQ653" s="15"/>
      <c r="EX653" s="15"/>
      <c r="FE653" s="15"/>
      <c r="FL653" s="15"/>
      <c r="FS653" s="15"/>
      <c r="FZ653" s="15"/>
      <c r="GG653" s="15"/>
      <c r="GN653" s="15"/>
      <c r="GP653" s="22"/>
      <c r="GQ653" s="22"/>
      <c r="GR653" s="22"/>
      <c r="GS653" s="22"/>
      <c r="GT653" s="22"/>
      <c r="GU653" s="15"/>
      <c r="GV653" s="22"/>
      <c r="GW653" s="22"/>
      <c r="GX653" s="22"/>
      <c r="GY653" s="18"/>
      <c r="GZ653" s="18"/>
      <c r="HA653" s="18"/>
      <c r="HB653" s="18"/>
      <c r="HC653" s="18"/>
      <c r="HD653" s="18"/>
      <c r="HE653" s="18"/>
      <c r="HF653" s="18"/>
      <c r="HG653" s="18"/>
      <c r="HH653" s="18"/>
      <c r="HI653" s="18"/>
      <c r="HJ653" s="18"/>
      <c r="HK653" s="18"/>
      <c r="HL653" s="18"/>
      <c r="HM653" s="18"/>
      <c r="HN653" s="18"/>
      <c r="HO653" s="18"/>
      <c r="HP653" s="18"/>
      <c r="HQ653" s="18"/>
      <c r="HR653" s="18"/>
      <c r="HS653" s="18"/>
      <c r="HT653" s="18"/>
      <c r="HU653" s="18"/>
      <c r="HV653" s="18"/>
      <c r="HW653" s="18"/>
      <c r="HX653" s="18"/>
      <c r="HY653" s="18"/>
      <c r="HZ653" s="18"/>
      <c r="IA653" s="18"/>
      <c r="IB653" s="18"/>
      <c r="IC653" s="18"/>
      <c r="ID653" s="18"/>
      <c r="IE653" s="18"/>
      <c r="IF653" s="18"/>
      <c r="IG653" s="18"/>
      <c r="IH653" s="18"/>
      <c r="II653" s="18"/>
      <c r="IJ653" s="18"/>
      <c r="IK653" s="18"/>
      <c r="IL653" s="18"/>
      <c r="IM653" s="18"/>
      <c r="IN653" s="18"/>
      <c r="IO653" s="18"/>
      <c r="IP653" s="18"/>
      <c r="IQ653" s="18"/>
      <c r="IR653" s="18"/>
      <c r="IS653" s="18"/>
      <c r="IT653" s="18"/>
      <c r="IU653" s="18"/>
      <c r="IV653" s="18"/>
      <c r="IW653" s="18"/>
      <c r="IX653" s="18"/>
      <c r="IY653" s="18"/>
      <c r="IZ653" s="18"/>
      <c r="JA653" s="18"/>
      <c r="JB653" s="18"/>
      <c r="JC653" s="18"/>
      <c r="JD653" s="18"/>
      <c r="JE653" s="18"/>
      <c r="JF653" s="18"/>
    </row>
    <row r="654" spans="36:266" x14ac:dyDescent="0.3">
      <c r="AJ654" s="24"/>
      <c r="AK654" s="24"/>
      <c r="AL654" s="20"/>
      <c r="AM654" s="23"/>
      <c r="AN654" s="18"/>
      <c r="AO654" s="24"/>
      <c r="AU654" s="19"/>
      <c r="AV654" s="19"/>
      <c r="AW654" s="71"/>
      <c r="AX654" s="71"/>
      <c r="AY654" s="71"/>
      <c r="BB654" s="25"/>
      <c r="BC654" s="21"/>
      <c r="BG654" s="18"/>
      <c r="BN654" s="22"/>
      <c r="BO654" s="22"/>
      <c r="BP654" s="22"/>
      <c r="BQ654" s="22"/>
      <c r="BR654" s="15"/>
      <c r="CF654" s="15"/>
      <c r="CL654" s="22"/>
      <c r="CM654" s="15"/>
      <c r="CR654" s="22"/>
      <c r="CT654" s="15"/>
      <c r="CW654" s="22"/>
      <c r="DA654" s="15"/>
      <c r="DH654" s="15"/>
      <c r="DJ654" s="22"/>
      <c r="DO654" s="15"/>
      <c r="DV654" s="15"/>
      <c r="EC654" s="15"/>
      <c r="EJ654" s="15"/>
      <c r="EQ654" s="15"/>
      <c r="EX654" s="15"/>
      <c r="FE654" s="15"/>
      <c r="FL654" s="15"/>
      <c r="FS654" s="15"/>
      <c r="FZ654" s="15"/>
      <c r="GG654" s="15"/>
      <c r="GN654" s="15"/>
      <c r="GP654" s="22"/>
      <c r="GQ654" s="22"/>
      <c r="GR654" s="22"/>
      <c r="GS654" s="22"/>
      <c r="GT654" s="22"/>
      <c r="GU654" s="15"/>
      <c r="GV654" s="22"/>
      <c r="GW654" s="22"/>
      <c r="GX654" s="22"/>
      <c r="GY654" s="18"/>
      <c r="GZ654" s="18"/>
      <c r="HA654" s="18"/>
      <c r="HB654" s="18"/>
      <c r="HC654" s="18"/>
      <c r="HD654" s="18"/>
      <c r="HE654" s="18"/>
      <c r="HF654" s="18"/>
      <c r="HG654" s="18"/>
      <c r="HH654" s="18"/>
      <c r="HI654" s="18"/>
      <c r="HJ654" s="18"/>
      <c r="HK654" s="18"/>
      <c r="HL654" s="18"/>
      <c r="HM654" s="18"/>
      <c r="HN654" s="18"/>
      <c r="HO654" s="18"/>
      <c r="HP654" s="18"/>
      <c r="HQ654" s="18"/>
      <c r="HR654" s="18"/>
      <c r="HS654" s="18"/>
      <c r="HT654" s="18"/>
      <c r="HU654" s="18"/>
      <c r="HV654" s="18"/>
      <c r="HW654" s="18"/>
      <c r="HX654" s="18"/>
      <c r="HY654" s="18"/>
      <c r="HZ654" s="18"/>
      <c r="IA654" s="18"/>
      <c r="IB654" s="18"/>
      <c r="IC654" s="18"/>
      <c r="ID654" s="18"/>
      <c r="IE654" s="18"/>
      <c r="IF654" s="18"/>
      <c r="IG654" s="18"/>
      <c r="IH654" s="18"/>
      <c r="II654" s="18"/>
      <c r="IJ654" s="18"/>
      <c r="IK654" s="18"/>
      <c r="IL654" s="18"/>
      <c r="IM654" s="18"/>
      <c r="IN654" s="18"/>
      <c r="IO654" s="18"/>
      <c r="IP654" s="18"/>
      <c r="IQ654" s="18"/>
      <c r="IR654" s="18"/>
      <c r="IS654" s="18"/>
      <c r="IT654" s="18"/>
      <c r="IU654" s="18"/>
      <c r="IV654" s="18"/>
      <c r="IW654" s="18"/>
      <c r="IX654" s="18"/>
      <c r="IY654" s="18"/>
      <c r="IZ654" s="18"/>
      <c r="JA654" s="18"/>
      <c r="JB654" s="18"/>
      <c r="JC654" s="18"/>
      <c r="JD654" s="18"/>
      <c r="JE654" s="18"/>
      <c r="JF654" s="18"/>
    </row>
    <row r="655" spans="36:266" x14ac:dyDescent="0.3">
      <c r="AJ655" s="24"/>
      <c r="AK655" s="24"/>
      <c r="AL655" s="20"/>
      <c r="AM655" s="23"/>
      <c r="AN655" s="18"/>
      <c r="AO655" s="24"/>
      <c r="AU655" s="19"/>
      <c r="AV655" s="19"/>
      <c r="AW655" s="71"/>
      <c r="AX655" s="71"/>
      <c r="AY655" s="71"/>
      <c r="BB655" s="25"/>
      <c r="BC655" s="21"/>
      <c r="BG655" s="18"/>
      <c r="BN655" s="22"/>
      <c r="BO655" s="22"/>
      <c r="BP655" s="22"/>
      <c r="BQ655" s="22"/>
      <c r="BR655" s="15"/>
      <c r="CF655" s="15"/>
      <c r="CL655" s="22"/>
      <c r="CM655" s="15"/>
      <c r="CR655" s="22"/>
      <c r="CT655" s="15"/>
      <c r="CW655" s="22"/>
      <c r="DA655" s="15"/>
      <c r="DH655" s="15"/>
      <c r="DJ655" s="22"/>
      <c r="DO655" s="15"/>
      <c r="DV655" s="15"/>
      <c r="EC655" s="15"/>
      <c r="EJ655" s="15"/>
      <c r="EQ655" s="15"/>
      <c r="EX655" s="15"/>
      <c r="FE655" s="15"/>
      <c r="FL655" s="15"/>
      <c r="FS655" s="15"/>
      <c r="FZ655" s="15"/>
      <c r="GG655" s="15"/>
      <c r="GN655" s="15"/>
      <c r="GP655" s="22"/>
      <c r="GQ655" s="22"/>
      <c r="GR655" s="22"/>
      <c r="GS655" s="22"/>
      <c r="GT655" s="22"/>
      <c r="GU655" s="15"/>
      <c r="GV655" s="22"/>
      <c r="GW655" s="22"/>
      <c r="GX655" s="22"/>
      <c r="GY655" s="18"/>
      <c r="GZ655" s="18"/>
      <c r="HA655" s="18"/>
      <c r="HB655" s="18"/>
      <c r="HC655" s="18"/>
      <c r="HD655" s="18"/>
      <c r="HE655" s="18"/>
      <c r="HF655" s="18"/>
      <c r="HG655" s="18"/>
      <c r="HH655" s="18"/>
      <c r="HI655" s="18"/>
      <c r="HJ655" s="18"/>
      <c r="HK655" s="18"/>
      <c r="HL655" s="18"/>
      <c r="HM655" s="18"/>
      <c r="HN655" s="18"/>
      <c r="HO655" s="18"/>
      <c r="HP655" s="18"/>
      <c r="HQ655" s="18"/>
      <c r="HR655" s="18"/>
      <c r="HS655" s="18"/>
      <c r="HT655" s="18"/>
      <c r="HU655" s="18"/>
      <c r="HV655" s="18"/>
      <c r="HW655" s="18"/>
      <c r="HX655" s="18"/>
      <c r="HY655" s="18"/>
      <c r="HZ655" s="18"/>
      <c r="IA655" s="18"/>
      <c r="IB655" s="18"/>
      <c r="IC655" s="18"/>
      <c r="ID655" s="18"/>
      <c r="IE655" s="18"/>
      <c r="IF655" s="18"/>
      <c r="IG655" s="18"/>
      <c r="IH655" s="18"/>
      <c r="II655" s="18"/>
      <c r="IJ655" s="18"/>
      <c r="IK655" s="18"/>
      <c r="IL655" s="18"/>
      <c r="IM655" s="18"/>
      <c r="IN655" s="18"/>
      <c r="IO655" s="18"/>
      <c r="IP655" s="18"/>
      <c r="IQ655" s="18"/>
      <c r="IR655" s="18"/>
      <c r="IS655" s="18"/>
      <c r="IT655" s="18"/>
      <c r="IU655" s="18"/>
      <c r="IV655" s="18"/>
      <c r="IW655" s="18"/>
      <c r="IX655" s="18"/>
      <c r="IY655" s="18"/>
      <c r="IZ655" s="18"/>
      <c r="JA655" s="18"/>
      <c r="JB655" s="18"/>
      <c r="JC655" s="18"/>
      <c r="JD655" s="18"/>
      <c r="JE655" s="18"/>
      <c r="JF655" s="18"/>
    </row>
    <row r="656" spans="36:266" x14ac:dyDescent="0.3">
      <c r="AJ656" s="24"/>
      <c r="AK656" s="24"/>
      <c r="AL656" s="20"/>
      <c r="AM656" s="23"/>
      <c r="AN656" s="18"/>
      <c r="AO656" s="24"/>
      <c r="AU656" s="19"/>
      <c r="AV656" s="19"/>
      <c r="AW656" s="71"/>
      <c r="AX656" s="71"/>
      <c r="AY656" s="71"/>
      <c r="BB656" s="25"/>
      <c r="BC656" s="21"/>
      <c r="BG656" s="18"/>
      <c r="BN656" s="22"/>
      <c r="BO656" s="22"/>
      <c r="BP656" s="22"/>
      <c r="BQ656" s="22"/>
      <c r="BR656" s="15"/>
      <c r="CF656" s="15"/>
      <c r="CL656" s="22"/>
      <c r="CM656" s="15"/>
      <c r="CR656" s="22"/>
      <c r="CT656" s="15"/>
      <c r="CW656" s="22"/>
      <c r="DA656" s="15"/>
      <c r="DH656" s="15"/>
      <c r="DJ656" s="22"/>
      <c r="DO656" s="15"/>
      <c r="DV656" s="15"/>
      <c r="EC656" s="15"/>
      <c r="EJ656" s="15"/>
      <c r="EQ656" s="15"/>
      <c r="EX656" s="15"/>
      <c r="FE656" s="15"/>
      <c r="FL656" s="15"/>
      <c r="FS656" s="15"/>
      <c r="FZ656" s="15"/>
      <c r="GG656" s="15"/>
      <c r="GN656" s="15"/>
      <c r="GP656" s="22"/>
      <c r="GQ656" s="22"/>
      <c r="GR656" s="22"/>
      <c r="GS656" s="22"/>
      <c r="GT656" s="22"/>
      <c r="GU656" s="15"/>
      <c r="GV656" s="22"/>
      <c r="GW656" s="22"/>
      <c r="GX656" s="22"/>
      <c r="GY656" s="18"/>
      <c r="GZ656" s="18"/>
      <c r="HA656" s="18"/>
      <c r="HB656" s="18"/>
      <c r="HC656" s="18"/>
      <c r="HD656" s="18"/>
      <c r="HE656" s="18"/>
      <c r="HF656" s="18"/>
      <c r="HG656" s="18"/>
      <c r="HH656" s="18"/>
      <c r="HI656" s="18"/>
      <c r="HJ656" s="18"/>
      <c r="HK656" s="18"/>
      <c r="HL656" s="18"/>
      <c r="HM656" s="18"/>
      <c r="HN656" s="18"/>
      <c r="HO656" s="18"/>
      <c r="HP656" s="18"/>
      <c r="HQ656" s="18"/>
      <c r="HR656" s="18"/>
      <c r="HS656" s="18"/>
      <c r="HT656" s="18"/>
      <c r="HU656" s="18"/>
      <c r="HV656" s="18"/>
      <c r="HW656" s="18"/>
      <c r="HX656" s="18"/>
      <c r="HY656" s="18"/>
      <c r="HZ656" s="18"/>
      <c r="IA656" s="18"/>
      <c r="IB656" s="18"/>
      <c r="IC656" s="18"/>
      <c r="ID656" s="18"/>
      <c r="IE656" s="18"/>
      <c r="IF656" s="18"/>
      <c r="IG656" s="18"/>
      <c r="IH656" s="18"/>
      <c r="II656" s="18"/>
      <c r="IJ656" s="18"/>
      <c r="IK656" s="18"/>
      <c r="IL656" s="18"/>
      <c r="IM656" s="18"/>
      <c r="IN656" s="18"/>
      <c r="IO656" s="18"/>
      <c r="IP656" s="18"/>
      <c r="IQ656" s="18"/>
      <c r="IR656" s="18"/>
      <c r="IS656" s="18"/>
      <c r="IT656" s="18"/>
      <c r="IU656" s="18"/>
      <c r="IV656" s="18"/>
      <c r="IW656" s="18"/>
      <c r="IX656" s="18"/>
      <c r="IY656" s="18"/>
      <c r="IZ656" s="18"/>
      <c r="JA656" s="18"/>
      <c r="JB656" s="18"/>
      <c r="JC656" s="18"/>
      <c r="JD656" s="18"/>
      <c r="JE656" s="18"/>
      <c r="JF656" s="18"/>
    </row>
    <row r="657" spans="36:266" x14ac:dyDescent="0.3">
      <c r="AJ657" s="24"/>
      <c r="AK657" s="24"/>
      <c r="AL657" s="20"/>
      <c r="AM657" s="23"/>
      <c r="AN657" s="18"/>
      <c r="AO657" s="24"/>
      <c r="AU657" s="19"/>
      <c r="AV657" s="19"/>
      <c r="AW657" s="71"/>
      <c r="AX657" s="71"/>
      <c r="AY657" s="71"/>
      <c r="BB657" s="25"/>
      <c r="BC657" s="21"/>
      <c r="BG657" s="18"/>
      <c r="BN657" s="22"/>
      <c r="BO657" s="22"/>
      <c r="BP657" s="22"/>
      <c r="BQ657" s="22"/>
      <c r="BR657" s="15"/>
      <c r="CF657" s="15"/>
      <c r="CL657" s="22"/>
      <c r="CM657" s="15"/>
      <c r="CR657" s="22"/>
      <c r="CT657" s="15"/>
      <c r="CW657" s="22"/>
      <c r="DA657" s="15"/>
      <c r="DH657" s="15"/>
      <c r="DJ657" s="22"/>
      <c r="DO657" s="15"/>
      <c r="DV657" s="15"/>
      <c r="EC657" s="15"/>
      <c r="EJ657" s="15"/>
      <c r="EQ657" s="15"/>
      <c r="EX657" s="15"/>
      <c r="FE657" s="15"/>
      <c r="FL657" s="15"/>
      <c r="FS657" s="15"/>
      <c r="FZ657" s="15"/>
      <c r="GG657" s="15"/>
      <c r="GN657" s="15"/>
      <c r="GP657" s="22"/>
      <c r="GQ657" s="22"/>
      <c r="GR657" s="22"/>
      <c r="GS657" s="22"/>
      <c r="GT657" s="22"/>
      <c r="GU657" s="15"/>
      <c r="GV657" s="22"/>
      <c r="GW657" s="22"/>
      <c r="GX657" s="22"/>
      <c r="GY657" s="18"/>
      <c r="GZ657" s="18"/>
      <c r="HA657" s="18"/>
      <c r="HB657" s="18"/>
      <c r="HC657" s="18"/>
      <c r="HD657" s="18"/>
      <c r="HE657" s="18"/>
      <c r="HF657" s="18"/>
      <c r="HG657" s="18"/>
      <c r="HH657" s="18"/>
      <c r="HI657" s="18"/>
      <c r="HJ657" s="18"/>
      <c r="HK657" s="18"/>
      <c r="HL657" s="18"/>
      <c r="HM657" s="18"/>
      <c r="HN657" s="18"/>
      <c r="HO657" s="18"/>
      <c r="HP657" s="18"/>
      <c r="HQ657" s="18"/>
      <c r="HR657" s="18"/>
      <c r="HS657" s="18"/>
      <c r="HT657" s="18"/>
      <c r="HU657" s="18"/>
      <c r="HV657" s="18"/>
      <c r="HW657" s="18"/>
      <c r="HX657" s="18"/>
      <c r="HY657" s="18"/>
      <c r="HZ657" s="18"/>
      <c r="IA657" s="18"/>
      <c r="IB657" s="18"/>
      <c r="IC657" s="18"/>
      <c r="ID657" s="18"/>
      <c r="IE657" s="18"/>
      <c r="IF657" s="18"/>
      <c r="IG657" s="18"/>
      <c r="IH657" s="18"/>
      <c r="II657" s="18"/>
      <c r="IJ657" s="18"/>
      <c r="IK657" s="18"/>
      <c r="IL657" s="18"/>
      <c r="IM657" s="18"/>
      <c r="IN657" s="18"/>
      <c r="IO657" s="18"/>
      <c r="IP657" s="18"/>
      <c r="IQ657" s="18"/>
      <c r="IR657" s="18"/>
      <c r="IS657" s="18"/>
      <c r="IT657" s="18"/>
      <c r="IU657" s="18"/>
      <c r="IV657" s="18"/>
      <c r="IW657" s="18"/>
      <c r="IX657" s="18"/>
      <c r="IY657" s="18"/>
      <c r="IZ657" s="18"/>
      <c r="JA657" s="18"/>
      <c r="JB657" s="18"/>
      <c r="JC657" s="18"/>
      <c r="JD657" s="18"/>
      <c r="JE657" s="18"/>
      <c r="JF657" s="18"/>
    </row>
    <row r="658" spans="36:266" x14ac:dyDescent="0.3">
      <c r="AJ658" s="24"/>
      <c r="AK658" s="24"/>
      <c r="AL658" s="20"/>
      <c r="AM658" s="23"/>
      <c r="AN658" s="18"/>
      <c r="AO658" s="24"/>
      <c r="AU658" s="19"/>
      <c r="AV658" s="19"/>
      <c r="AW658" s="71"/>
      <c r="AX658" s="71"/>
      <c r="AY658" s="71"/>
      <c r="BB658" s="25"/>
      <c r="BC658" s="21"/>
      <c r="BG658" s="18"/>
      <c r="BN658" s="22"/>
      <c r="BO658" s="22"/>
      <c r="BP658" s="22"/>
      <c r="BQ658" s="22"/>
      <c r="BR658" s="15"/>
      <c r="CF658" s="15"/>
      <c r="CL658" s="22"/>
      <c r="CM658" s="15"/>
      <c r="CR658" s="22"/>
      <c r="CT658" s="15"/>
      <c r="CW658" s="22"/>
      <c r="DA658" s="15"/>
      <c r="DH658" s="15"/>
      <c r="DJ658" s="22"/>
      <c r="DO658" s="15"/>
      <c r="DV658" s="15"/>
      <c r="EC658" s="15"/>
      <c r="EJ658" s="15"/>
      <c r="EQ658" s="15"/>
      <c r="EX658" s="15"/>
      <c r="FE658" s="15"/>
      <c r="FL658" s="15"/>
      <c r="FS658" s="15"/>
      <c r="FZ658" s="15"/>
      <c r="GG658" s="15"/>
      <c r="GN658" s="15"/>
      <c r="GP658" s="22"/>
      <c r="GQ658" s="22"/>
      <c r="GR658" s="22"/>
      <c r="GS658" s="22"/>
      <c r="GT658" s="22"/>
      <c r="GU658" s="15"/>
      <c r="GV658" s="22"/>
      <c r="GW658" s="22"/>
      <c r="GX658" s="22"/>
      <c r="GY658" s="18"/>
      <c r="GZ658" s="18"/>
      <c r="HA658" s="18"/>
      <c r="HB658" s="18"/>
      <c r="HC658" s="18"/>
      <c r="HD658" s="18"/>
      <c r="HE658" s="18"/>
      <c r="HF658" s="18"/>
      <c r="HG658" s="18"/>
      <c r="HH658" s="18"/>
      <c r="HI658" s="18"/>
      <c r="HJ658" s="18"/>
      <c r="HK658" s="18"/>
      <c r="HL658" s="18"/>
      <c r="HM658" s="18"/>
      <c r="HN658" s="18"/>
      <c r="HO658" s="18"/>
      <c r="HP658" s="18"/>
      <c r="HQ658" s="18"/>
      <c r="HR658" s="18"/>
      <c r="HS658" s="18"/>
      <c r="HT658" s="18"/>
      <c r="HU658" s="18"/>
      <c r="HV658" s="18"/>
      <c r="HW658" s="18"/>
      <c r="HX658" s="18"/>
      <c r="HY658" s="18"/>
      <c r="HZ658" s="18"/>
      <c r="IA658" s="18"/>
      <c r="IB658" s="18"/>
      <c r="IC658" s="18"/>
      <c r="ID658" s="18"/>
      <c r="IE658" s="18"/>
      <c r="IF658" s="18"/>
      <c r="IG658" s="18"/>
      <c r="IH658" s="18"/>
      <c r="II658" s="18"/>
      <c r="IJ658" s="18"/>
      <c r="IK658" s="18"/>
      <c r="IL658" s="18"/>
      <c r="IM658" s="18"/>
      <c r="IN658" s="18"/>
      <c r="IO658" s="18"/>
      <c r="IP658" s="18"/>
      <c r="IQ658" s="18"/>
      <c r="IR658" s="18"/>
      <c r="IS658" s="18"/>
      <c r="IT658" s="18"/>
      <c r="IU658" s="18"/>
      <c r="IV658" s="18"/>
      <c r="IW658" s="18"/>
      <c r="IX658" s="18"/>
      <c r="IY658" s="18"/>
      <c r="IZ658" s="18"/>
      <c r="JA658" s="18"/>
      <c r="JB658" s="18"/>
      <c r="JC658" s="18"/>
      <c r="JD658" s="18"/>
      <c r="JE658" s="18"/>
      <c r="JF658" s="18"/>
    </row>
    <row r="659" spans="36:266" x14ac:dyDescent="0.3">
      <c r="AJ659" s="24"/>
      <c r="AK659" s="24"/>
      <c r="AL659" s="20"/>
      <c r="AM659" s="23"/>
      <c r="AN659" s="18"/>
      <c r="AO659" s="24"/>
      <c r="AU659" s="19"/>
      <c r="AV659" s="19"/>
      <c r="AW659" s="71"/>
      <c r="AX659" s="71"/>
      <c r="AY659" s="71"/>
      <c r="BB659" s="25"/>
      <c r="BC659" s="21"/>
      <c r="BG659" s="18"/>
      <c r="BN659" s="22"/>
      <c r="BO659" s="22"/>
      <c r="BP659" s="22"/>
      <c r="BQ659" s="22"/>
      <c r="BR659" s="15"/>
      <c r="CF659" s="15"/>
      <c r="CL659" s="22"/>
      <c r="CM659" s="15"/>
      <c r="CR659" s="22"/>
      <c r="CT659" s="15"/>
      <c r="CW659" s="22"/>
      <c r="DA659" s="15"/>
      <c r="DH659" s="15"/>
      <c r="DJ659" s="22"/>
      <c r="DO659" s="15"/>
      <c r="DV659" s="15"/>
      <c r="EC659" s="15"/>
      <c r="EJ659" s="15"/>
      <c r="EQ659" s="15"/>
      <c r="EX659" s="15"/>
      <c r="FE659" s="15"/>
      <c r="FL659" s="15"/>
      <c r="FS659" s="15"/>
      <c r="FZ659" s="15"/>
      <c r="GG659" s="15"/>
      <c r="GN659" s="15"/>
      <c r="GP659" s="22"/>
      <c r="GQ659" s="22"/>
      <c r="GR659" s="22"/>
      <c r="GS659" s="22"/>
      <c r="GT659" s="22"/>
      <c r="GU659" s="15"/>
      <c r="GV659" s="22"/>
      <c r="GW659" s="22"/>
      <c r="GX659" s="22"/>
      <c r="GY659" s="18"/>
      <c r="GZ659" s="18"/>
      <c r="HA659" s="18"/>
      <c r="HB659" s="18"/>
      <c r="HC659" s="18"/>
      <c r="HD659" s="18"/>
      <c r="HE659" s="18"/>
      <c r="HF659" s="18"/>
      <c r="HG659" s="18"/>
      <c r="HH659" s="18"/>
      <c r="HI659" s="18"/>
      <c r="HJ659" s="18"/>
      <c r="HK659" s="18"/>
      <c r="HL659" s="18"/>
      <c r="HM659" s="18"/>
      <c r="HN659" s="18"/>
      <c r="HO659" s="18"/>
      <c r="HP659" s="18"/>
      <c r="HQ659" s="18"/>
      <c r="HR659" s="18"/>
      <c r="HS659" s="18"/>
      <c r="HT659" s="18"/>
      <c r="HU659" s="18"/>
      <c r="HV659" s="18"/>
      <c r="HW659" s="18"/>
      <c r="HX659" s="18"/>
      <c r="HY659" s="18"/>
      <c r="HZ659" s="18"/>
      <c r="IA659" s="18"/>
      <c r="IB659" s="18"/>
      <c r="IC659" s="18"/>
      <c r="ID659" s="18"/>
      <c r="IE659" s="18"/>
      <c r="IF659" s="18"/>
      <c r="IG659" s="18"/>
      <c r="IH659" s="18"/>
      <c r="II659" s="18"/>
      <c r="IJ659" s="18"/>
      <c r="IK659" s="18"/>
      <c r="IL659" s="18"/>
      <c r="IM659" s="18"/>
      <c r="IN659" s="18"/>
      <c r="IO659" s="18"/>
      <c r="IP659" s="18"/>
      <c r="IQ659" s="18"/>
      <c r="IR659" s="18"/>
      <c r="IS659" s="18"/>
      <c r="IT659" s="18"/>
      <c r="IU659" s="18"/>
      <c r="IV659" s="18"/>
      <c r="IW659" s="18"/>
      <c r="IX659" s="18"/>
      <c r="IY659" s="18"/>
      <c r="IZ659" s="18"/>
      <c r="JA659" s="18"/>
      <c r="JB659" s="18"/>
      <c r="JC659" s="18"/>
      <c r="JD659" s="18"/>
      <c r="JE659" s="18"/>
      <c r="JF659" s="18"/>
    </row>
    <row r="660" spans="36:266" x14ac:dyDescent="0.3">
      <c r="AJ660" s="24"/>
      <c r="AK660" s="24"/>
      <c r="AL660" s="20"/>
      <c r="AM660" s="23"/>
      <c r="AN660" s="18"/>
      <c r="AO660" s="24"/>
      <c r="AU660" s="19"/>
      <c r="AV660" s="19"/>
      <c r="AW660" s="71"/>
      <c r="AX660" s="71"/>
      <c r="AY660" s="71"/>
      <c r="BB660" s="25"/>
      <c r="BC660" s="21"/>
      <c r="BG660" s="18"/>
      <c r="BN660" s="22"/>
      <c r="BO660" s="22"/>
      <c r="BP660" s="22"/>
      <c r="BQ660" s="22"/>
      <c r="BR660" s="15"/>
      <c r="CF660" s="15"/>
      <c r="CL660" s="22"/>
      <c r="CM660" s="15"/>
      <c r="CR660" s="22"/>
      <c r="CT660" s="15"/>
      <c r="CW660" s="22"/>
      <c r="DA660" s="15"/>
      <c r="DH660" s="15"/>
      <c r="DJ660" s="22"/>
      <c r="DO660" s="15"/>
      <c r="DV660" s="15"/>
      <c r="EC660" s="15"/>
      <c r="EJ660" s="15"/>
      <c r="EQ660" s="15"/>
      <c r="EX660" s="15"/>
      <c r="FE660" s="15"/>
      <c r="FL660" s="15"/>
      <c r="FS660" s="15"/>
      <c r="FZ660" s="15"/>
      <c r="GG660" s="15"/>
      <c r="GN660" s="15"/>
      <c r="GP660" s="22"/>
      <c r="GQ660" s="22"/>
      <c r="GR660" s="22"/>
      <c r="GS660" s="22"/>
      <c r="GT660" s="22"/>
      <c r="GU660" s="15"/>
      <c r="GV660" s="22"/>
      <c r="GW660" s="22"/>
      <c r="GX660" s="22"/>
      <c r="GY660" s="18"/>
      <c r="GZ660" s="18"/>
      <c r="HA660" s="18"/>
      <c r="HB660" s="18"/>
      <c r="HC660" s="18"/>
      <c r="HD660" s="18"/>
      <c r="HE660" s="18"/>
      <c r="HF660" s="18"/>
      <c r="HG660" s="18"/>
      <c r="HH660" s="18"/>
      <c r="HI660" s="18"/>
      <c r="HJ660" s="18"/>
      <c r="HK660" s="18"/>
      <c r="HL660" s="18"/>
      <c r="HM660" s="18"/>
      <c r="HN660" s="18"/>
      <c r="HO660" s="18"/>
      <c r="HP660" s="18"/>
      <c r="HQ660" s="18"/>
      <c r="HR660" s="18"/>
      <c r="HS660" s="18"/>
      <c r="HT660" s="18"/>
      <c r="HU660" s="18"/>
      <c r="HV660" s="18"/>
      <c r="HW660" s="18"/>
      <c r="HX660" s="18"/>
      <c r="HY660" s="18"/>
      <c r="HZ660" s="18"/>
      <c r="IA660" s="18"/>
      <c r="IB660" s="18"/>
      <c r="IC660" s="18"/>
      <c r="ID660" s="18"/>
      <c r="IE660" s="18"/>
      <c r="IF660" s="18"/>
      <c r="IG660" s="18"/>
      <c r="IH660" s="18"/>
      <c r="II660" s="18"/>
      <c r="IJ660" s="18"/>
      <c r="IK660" s="18"/>
      <c r="IL660" s="18"/>
      <c r="IM660" s="18"/>
      <c r="IN660" s="18"/>
      <c r="IO660" s="18"/>
      <c r="IP660" s="18"/>
      <c r="IQ660" s="18"/>
      <c r="IR660" s="18"/>
      <c r="IS660" s="18"/>
      <c r="IT660" s="18"/>
      <c r="IU660" s="18"/>
      <c r="IV660" s="18"/>
      <c r="IW660" s="18"/>
      <c r="IX660" s="18"/>
      <c r="IY660" s="18"/>
      <c r="IZ660" s="18"/>
      <c r="JA660" s="18"/>
      <c r="JB660" s="18"/>
      <c r="JC660" s="18"/>
      <c r="JD660" s="18"/>
      <c r="JE660" s="18"/>
      <c r="JF660" s="18"/>
    </row>
    <row r="661" spans="36:266" x14ac:dyDescent="0.3">
      <c r="AJ661" s="24"/>
      <c r="AK661" s="24"/>
      <c r="AL661" s="20"/>
      <c r="AM661" s="23"/>
      <c r="AN661" s="18"/>
      <c r="AO661" s="24"/>
      <c r="AU661" s="19"/>
      <c r="AV661" s="19"/>
      <c r="AW661" s="71"/>
      <c r="AX661" s="71"/>
      <c r="AY661" s="71"/>
      <c r="BB661" s="25"/>
      <c r="BC661" s="21"/>
      <c r="BG661" s="18"/>
      <c r="BN661" s="22"/>
      <c r="BO661" s="22"/>
      <c r="BP661" s="22"/>
      <c r="BQ661" s="22"/>
      <c r="BR661" s="15"/>
      <c r="CF661" s="15"/>
      <c r="CL661" s="22"/>
      <c r="CM661" s="15"/>
      <c r="CR661" s="22"/>
      <c r="CT661" s="15"/>
      <c r="CW661" s="22"/>
      <c r="DA661" s="15"/>
      <c r="DH661" s="15"/>
      <c r="DJ661" s="22"/>
      <c r="DO661" s="15"/>
      <c r="DV661" s="15"/>
      <c r="EC661" s="15"/>
      <c r="EJ661" s="15"/>
      <c r="EQ661" s="15"/>
      <c r="EX661" s="15"/>
      <c r="FE661" s="15"/>
      <c r="FL661" s="15"/>
      <c r="FS661" s="15"/>
      <c r="FZ661" s="15"/>
      <c r="GG661" s="15"/>
      <c r="GN661" s="15"/>
      <c r="GP661" s="22"/>
      <c r="GQ661" s="22"/>
      <c r="GR661" s="22"/>
      <c r="GS661" s="22"/>
      <c r="GT661" s="22"/>
      <c r="GU661" s="15"/>
      <c r="GV661" s="22"/>
      <c r="GW661" s="22"/>
      <c r="GX661" s="22"/>
      <c r="GY661" s="18"/>
      <c r="GZ661" s="18"/>
      <c r="HA661" s="18"/>
      <c r="HB661" s="18"/>
      <c r="HC661" s="18"/>
      <c r="HD661" s="18"/>
      <c r="HE661" s="18"/>
      <c r="HF661" s="18"/>
      <c r="HG661" s="18"/>
      <c r="HH661" s="18"/>
      <c r="HI661" s="18"/>
      <c r="HJ661" s="18"/>
      <c r="HK661" s="18"/>
      <c r="HL661" s="18"/>
      <c r="HM661" s="18"/>
      <c r="HN661" s="18"/>
      <c r="HO661" s="18"/>
      <c r="HP661" s="18"/>
      <c r="HQ661" s="18"/>
      <c r="HR661" s="18"/>
      <c r="HS661" s="18"/>
      <c r="HT661" s="18"/>
      <c r="HU661" s="18"/>
      <c r="HV661" s="18"/>
      <c r="HW661" s="18"/>
      <c r="HX661" s="18"/>
      <c r="HY661" s="18"/>
      <c r="HZ661" s="18"/>
      <c r="IA661" s="18"/>
      <c r="IB661" s="18"/>
      <c r="IC661" s="18"/>
      <c r="ID661" s="18"/>
      <c r="IE661" s="18"/>
      <c r="IF661" s="18"/>
      <c r="IG661" s="18"/>
      <c r="IH661" s="18"/>
      <c r="II661" s="18"/>
      <c r="IJ661" s="18"/>
      <c r="IK661" s="18"/>
      <c r="IL661" s="18"/>
      <c r="IM661" s="18"/>
      <c r="IN661" s="18"/>
      <c r="IO661" s="18"/>
      <c r="IP661" s="18"/>
      <c r="IQ661" s="18"/>
      <c r="IR661" s="18"/>
      <c r="IS661" s="18"/>
      <c r="IT661" s="18"/>
      <c r="IU661" s="18"/>
      <c r="IV661" s="18"/>
      <c r="IW661" s="18"/>
      <c r="IX661" s="18"/>
      <c r="IY661" s="18"/>
      <c r="IZ661" s="18"/>
      <c r="JA661" s="18"/>
      <c r="JB661" s="18"/>
      <c r="JC661" s="18"/>
      <c r="JD661" s="18"/>
      <c r="JE661" s="18"/>
      <c r="JF661" s="18"/>
    </row>
    <row r="662" spans="36:266" x14ac:dyDescent="0.3">
      <c r="AJ662" s="24"/>
      <c r="AK662" s="24"/>
      <c r="AL662" s="20"/>
      <c r="AM662" s="23"/>
      <c r="AN662" s="18"/>
      <c r="AO662" s="24"/>
      <c r="AU662" s="19"/>
      <c r="AV662" s="19"/>
      <c r="AW662" s="71"/>
      <c r="AX662" s="71"/>
      <c r="AY662" s="71"/>
      <c r="BB662" s="25"/>
      <c r="BC662" s="21"/>
      <c r="BG662" s="18"/>
      <c r="BN662" s="22"/>
      <c r="BO662" s="22"/>
      <c r="BP662" s="22"/>
      <c r="BQ662" s="22"/>
      <c r="BR662" s="15"/>
      <c r="CF662" s="15"/>
      <c r="CL662" s="22"/>
      <c r="CM662" s="15"/>
      <c r="CR662" s="22"/>
      <c r="CT662" s="15"/>
      <c r="CW662" s="22"/>
      <c r="DA662" s="15"/>
      <c r="DH662" s="15"/>
      <c r="DJ662" s="22"/>
      <c r="DO662" s="15"/>
      <c r="DV662" s="15"/>
      <c r="EC662" s="15"/>
      <c r="EJ662" s="15"/>
      <c r="EQ662" s="15"/>
      <c r="EX662" s="15"/>
      <c r="FE662" s="15"/>
      <c r="FL662" s="15"/>
      <c r="FS662" s="15"/>
      <c r="FZ662" s="15"/>
      <c r="GG662" s="15"/>
      <c r="GN662" s="15"/>
      <c r="GP662" s="22"/>
      <c r="GQ662" s="22"/>
      <c r="GR662" s="22"/>
      <c r="GS662" s="22"/>
      <c r="GT662" s="22"/>
      <c r="GU662" s="15"/>
      <c r="GV662" s="22"/>
      <c r="GW662" s="22"/>
      <c r="GX662" s="22"/>
      <c r="GY662" s="18"/>
      <c r="GZ662" s="18"/>
      <c r="HA662" s="18"/>
      <c r="HB662" s="18"/>
      <c r="HC662" s="18"/>
      <c r="HD662" s="18"/>
      <c r="HE662" s="18"/>
      <c r="HF662" s="18"/>
      <c r="HG662" s="18"/>
      <c r="HH662" s="18"/>
      <c r="HI662" s="18"/>
      <c r="HJ662" s="18"/>
      <c r="HK662" s="18"/>
      <c r="HL662" s="18"/>
      <c r="HM662" s="18"/>
      <c r="HN662" s="18"/>
      <c r="HO662" s="18"/>
      <c r="HP662" s="18"/>
      <c r="HQ662" s="18"/>
      <c r="HR662" s="18"/>
      <c r="HS662" s="18"/>
      <c r="HT662" s="18"/>
      <c r="HU662" s="18"/>
      <c r="HV662" s="18"/>
      <c r="HW662" s="18"/>
      <c r="HX662" s="18"/>
      <c r="HY662" s="18"/>
      <c r="HZ662" s="18"/>
      <c r="IA662" s="18"/>
      <c r="IB662" s="18"/>
      <c r="IC662" s="18"/>
      <c r="ID662" s="18"/>
      <c r="IE662" s="18"/>
      <c r="IF662" s="18"/>
      <c r="IG662" s="18"/>
      <c r="IH662" s="18"/>
      <c r="II662" s="18"/>
      <c r="IJ662" s="18"/>
      <c r="IK662" s="18"/>
      <c r="IL662" s="18"/>
      <c r="IM662" s="18"/>
      <c r="IN662" s="18"/>
      <c r="IO662" s="18"/>
      <c r="IP662" s="18"/>
      <c r="IQ662" s="18"/>
      <c r="IR662" s="18"/>
      <c r="IS662" s="18"/>
      <c r="IT662" s="18"/>
      <c r="IU662" s="18"/>
      <c r="IV662" s="18"/>
      <c r="IW662" s="18"/>
      <c r="IX662" s="18"/>
      <c r="IY662" s="18"/>
      <c r="IZ662" s="18"/>
      <c r="JA662" s="18"/>
      <c r="JB662" s="18"/>
      <c r="JC662" s="18"/>
      <c r="JD662" s="18"/>
      <c r="JE662" s="18"/>
      <c r="JF662" s="18"/>
    </row>
    <row r="663" spans="36:266" x14ac:dyDescent="0.3">
      <c r="AJ663" s="24"/>
      <c r="AK663" s="24"/>
      <c r="AL663" s="20"/>
      <c r="AM663" s="23"/>
      <c r="AN663" s="18"/>
      <c r="AO663" s="24"/>
      <c r="AU663" s="19"/>
      <c r="AV663" s="19"/>
      <c r="AW663" s="71"/>
      <c r="AX663" s="71"/>
      <c r="AY663" s="71"/>
      <c r="BB663" s="25"/>
      <c r="BC663" s="21"/>
      <c r="BG663" s="18"/>
      <c r="BN663" s="22"/>
      <c r="BO663" s="22"/>
      <c r="BP663" s="22"/>
      <c r="BQ663" s="22"/>
      <c r="BR663" s="15"/>
      <c r="CF663" s="15"/>
      <c r="CL663" s="22"/>
      <c r="CM663" s="15"/>
      <c r="CR663" s="22"/>
      <c r="CT663" s="15"/>
      <c r="CW663" s="22"/>
      <c r="DA663" s="15"/>
      <c r="DH663" s="15"/>
      <c r="DJ663" s="22"/>
      <c r="DO663" s="15"/>
      <c r="DV663" s="15"/>
      <c r="EC663" s="15"/>
      <c r="EJ663" s="15"/>
      <c r="EQ663" s="15"/>
      <c r="EX663" s="15"/>
      <c r="FE663" s="15"/>
      <c r="FL663" s="15"/>
      <c r="FS663" s="15"/>
      <c r="FZ663" s="15"/>
      <c r="GG663" s="15"/>
      <c r="GN663" s="15"/>
      <c r="GP663" s="22"/>
      <c r="GQ663" s="22"/>
      <c r="GR663" s="22"/>
      <c r="GS663" s="22"/>
      <c r="GT663" s="22"/>
      <c r="GU663" s="15"/>
      <c r="GV663" s="22"/>
      <c r="GW663" s="22"/>
      <c r="GX663" s="22"/>
      <c r="GY663" s="18"/>
      <c r="GZ663" s="18"/>
      <c r="HA663" s="18"/>
      <c r="HB663" s="18"/>
      <c r="HC663" s="18"/>
      <c r="HD663" s="18"/>
      <c r="HE663" s="18"/>
      <c r="HF663" s="18"/>
      <c r="HG663" s="18"/>
      <c r="HH663" s="18"/>
      <c r="HI663" s="18"/>
      <c r="HJ663" s="18"/>
      <c r="HK663" s="18"/>
      <c r="HL663" s="18"/>
      <c r="HM663" s="18"/>
      <c r="HN663" s="18"/>
      <c r="HO663" s="18"/>
      <c r="HP663" s="18"/>
      <c r="HQ663" s="18"/>
      <c r="HR663" s="18"/>
      <c r="HS663" s="18"/>
      <c r="HT663" s="18"/>
      <c r="HU663" s="18"/>
      <c r="HV663" s="18"/>
      <c r="HW663" s="18"/>
      <c r="HX663" s="18"/>
      <c r="HY663" s="18"/>
      <c r="HZ663" s="18"/>
      <c r="IA663" s="18"/>
      <c r="IB663" s="18"/>
      <c r="IC663" s="18"/>
      <c r="ID663" s="18"/>
      <c r="IE663" s="18"/>
      <c r="IF663" s="18"/>
      <c r="IG663" s="18"/>
      <c r="IH663" s="18"/>
      <c r="II663" s="18"/>
      <c r="IJ663" s="18"/>
      <c r="IK663" s="18"/>
      <c r="IL663" s="18"/>
      <c r="IM663" s="18"/>
      <c r="IN663" s="18"/>
      <c r="IO663" s="18"/>
      <c r="IP663" s="18"/>
      <c r="IQ663" s="18"/>
      <c r="IR663" s="18"/>
      <c r="IS663" s="18"/>
      <c r="IT663" s="18"/>
      <c r="IU663" s="18"/>
      <c r="IV663" s="18"/>
      <c r="IW663" s="18"/>
      <c r="IX663" s="18"/>
      <c r="IY663" s="18"/>
      <c r="IZ663" s="18"/>
      <c r="JA663" s="18"/>
      <c r="JB663" s="18"/>
      <c r="JC663" s="18"/>
      <c r="JD663" s="18"/>
      <c r="JE663" s="18"/>
      <c r="JF663" s="18"/>
    </row>
    <row r="664" spans="36:266" x14ac:dyDescent="0.3">
      <c r="AJ664" s="24"/>
      <c r="AK664" s="24"/>
      <c r="AL664" s="20"/>
      <c r="AM664" s="23"/>
      <c r="AN664" s="18"/>
      <c r="AO664" s="24"/>
      <c r="AU664" s="19"/>
      <c r="AV664" s="19"/>
      <c r="AW664" s="71"/>
      <c r="AX664" s="71"/>
      <c r="AY664" s="71"/>
      <c r="BB664" s="25"/>
      <c r="BC664" s="21"/>
      <c r="BG664" s="18"/>
      <c r="BN664" s="22"/>
      <c r="BO664" s="22"/>
      <c r="BP664" s="22"/>
      <c r="BQ664" s="22"/>
      <c r="BR664" s="15"/>
      <c r="CF664" s="15"/>
      <c r="CL664" s="22"/>
      <c r="CM664" s="15"/>
      <c r="CR664" s="22"/>
      <c r="CT664" s="15"/>
      <c r="CW664" s="22"/>
      <c r="DA664" s="15"/>
      <c r="DH664" s="15"/>
      <c r="DJ664" s="22"/>
      <c r="DO664" s="15"/>
      <c r="DV664" s="15"/>
      <c r="EC664" s="15"/>
      <c r="EJ664" s="15"/>
      <c r="EQ664" s="15"/>
      <c r="EX664" s="15"/>
      <c r="FE664" s="15"/>
      <c r="FL664" s="15"/>
      <c r="FS664" s="15"/>
      <c r="FZ664" s="15"/>
      <c r="GG664" s="15"/>
      <c r="GN664" s="15"/>
      <c r="GP664" s="22"/>
      <c r="GQ664" s="22"/>
      <c r="GR664" s="22"/>
      <c r="GS664" s="22"/>
      <c r="GT664" s="22"/>
      <c r="GU664" s="15"/>
      <c r="GV664" s="22"/>
      <c r="GW664" s="22"/>
      <c r="GX664" s="22"/>
      <c r="GY664" s="18"/>
      <c r="GZ664" s="18"/>
      <c r="HA664" s="18"/>
      <c r="HB664" s="18"/>
      <c r="HC664" s="18"/>
      <c r="HD664" s="18"/>
      <c r="HE664" s="18"/>
      <c r="HF664" s="18"/>
      <c r="HG664" s="18"/>
      <c r="HH664" s="18"/>
      <c r="HI664" s="18"/>
      <c r="HJ664" s="18"/>
      <c r="HK664" s="18"/>
      <c r="HL664" s="18"/>
      <c r="HM664" s="18"/>
      <c r="HN664" s="18"/>
      <c r="HO664" s="18"/>
      <c r="HP664" s="18"/>
      <c r="HQ664" s="18"/>
      <c r="HR664" s="18"/>
      <c r="HS664" s="18"/>
      <c r="HT664" s="18"/>
      <c r="HU664" s="18"/>
      <c r="HV664" s="18"/>
      <c r="HW664" s="18"/>
      <c r="HX664" s="18"/>
      <c r="HY664" s="18"/>
      <c r="HZ664" s="18"/>
      <c r="IA664" s="18"/>
      <c r="IB664" s="18"/>
      <c r="IC664" s="18"/>
      <c r="ID664" s="18"/>
      <c r="IE664" s="18"/>
      <c r="IF664" s="18"/>
      <c r="IG664" s="18"/>
      <c r="IH664" s="18"/>
      <c r="II664" s="18"/>
      <c r="IJ664" s="18"/>
      <c r="IK664" s="18"/>
      <c r="IL664" s="18"/>
      <c r="IM664" s="18"/>
      <c r="IN664" s="18"/>
      <c r="IO664" s="18"/>
      <c r="IP664" s="18"/>
      <c r="IQ664" s="18"/>
      <c r="IR664" s="18"/>
      <c r="IS664" s="18"/>
      <c r="IT664" s="18"/>
      <c r="IU664" s="18"/>
      <c r="IV664" s="18"/>
      <c r="IW664" s="18"/>
      <c r="IX664" s="18"/>
      <c r="IY664" s="18"/>
      <c r="IZ664" s="18"/>
      <c r="JA664" s="18"/>
      <c r="JB664" s="18"/>
      <c r="JC664" s="18"/>
      <c r="JD664" s="18"/>
      <c r="JE664" s="18"/>
      <c r="JF664" s="18"/>
    </row>
    <row r="665" spans="36:266" x14ac:dyDescent="0.3">
      <c r="AJ665" s="24"/>
      <c r="AK665" s="24"/>
      <c r="AL665" s="20"/>
      <c r="AM665" s="23"/>
      <c r="AN665" s="18"/>
      <c r="AO665" s="24"/>
      <c r="AU665" s="19"/>
      <c r="AV665" s="19"/>
      <c r="AW665" s="71"/>
      <c r="AX665" s="71"/>
      <c r="AY665" s="71"/>
      <c r="BB665" s="25"/>
      <c r="BC665" s="21"/>
      <c r="BG665" s="18"/>
      <c r="BN665" s="22"/>
      <c r="BO665" s="22"/>
      <c r="BP665" s="22"/>
      <c r="BQ665" s="22"/>
      <c r="BR665" s="15"/>
      <c r="CF665" s="15"/>
      <c r="CL665" s="22"/>
      <c r="CM665" s="15"/>
      <c r="CR665" s="22"/>
      <c r="CT665" s="15"/>
      <c r="CW665" s="22"/>
      <c r="DA665" s="15"/>
      <c r="DH665" s="15"/>
      <c r="DJ665" s="22"/>
      <c r="DO665" s="15"/>
      <c r="DV665" s="15"/>
      <c r="EC665" s="15"/>
      <c r="EJ665" s="15"/>
      <c r="EQ665" s="15"/>
      <c r="EX665" s="15"/>
      <c r="FE665" s="15"/>
      <c r="FL665" s="15"/>
      <c r="FS665" s="15"/>
      <c r="FZ665" s="15"/>
      <c r="GG665" s="15"/>
      <c r="GN665" s="15"/>
      <c r="GP665" s="22"/>
      <c r="GQ665" s="22"/>
      <c r="GR665" s="22"/>
      <c r="GS665" s="22"/>
      <c r="GT665" s="22"/>
      <c r="GU665" s="15"/>
      <c r="GV665" s="22"/>
      <c r="GW665" s="22"/>
      <c r="GX665" s="22"/>
      <c r="GY665" s="18"/>
      <c r="GZ665" s="18"/>
      <c r="HA665" s="18"/>
      <c r="HB665" s="18"/>
      <c r="HC665" s="18"/>
      <c r="HD665" s="18"/>
      <c r="HE665" s="18"/>
      <c r="HF665" s="18"/>
      <c r="HG665" s="18"/>
      <c r="HH665" s="18"/>
      <c r="HI665" s="18"/>
      <c r="HJ665" s="18"/>
      <c r="HK665" s="18"/>
      <c r="HL665" s="18"/>
      <c r="HM665" s="18"/>
      <c r="HN665" s="18"/>
      <c r="HO665" s="18"/>
      <c r="HP665" s="18"/>
      <c r="HQ665" s="18"/>
      <c r="HR665" s="18"/>
      <c r="HS665" s="18"/>
      <c r="HT665" s="18"/>
      <c r="HU665" s="18"/>
      <c r="HV665" s="18"/>
      <c r="HW665" s="18"/>
      <c r="HX665" s="18"/>
      <c r="HY665" s="18"/>
      <c r="HZ665" s="18"/>
      <c r="IA665" s="18"/>
      <c r="IB665" s="18"/>
      <c r="IC665" s="18"/>
      <c r="ID665" s="18"/>
      <c r="IE665" s="18"/>
      <c r="IF665" s="18"/>
      <c r="IG665" s="18"/>
      <c r="IH665" s="18"/>
      <c r="II665" s="18"/>
      <c r="IJ665" s="18"/>
      <c r="IK665" s="18"/>
      <c r="IL665" s="18"/>
      <c r="IM665" s="18"/>
      <c r="IN665" s="18"/>
      <c r="IO665" s="18"/>
      <c r="IP665" s="18"/>
      <c r="IQ665" s="18"/>
      <c r="IR665" s="18"/>
      <c r="IS665" s="18"/>
      <c r="IT665" s="18"/>
      <c r="IU665" s="18"/>
      <c r="IV665" s="18"/>
      <c r="IW665" s="18"/>
      <c r="IX665" s="18"/>
      <c r="IY665" s="18"/>
      <c r="IZ665" s="18"/>
      <c r="JA665" s="18"/>
      <c r="JB665" s="18"/>
      <c r="JC665" s="18"/>
      <c r="JD665" s="18"/>
      <c r="JE665" s="18"/>
      <c r="JF665" s="18"/>
    </row>
    <row r="666" spans="36:266" x14ac:dyDescent="0.3">
      <c r="AJ666" s="24"/>
      <c r="AK666" s="24"/>
      <c r="AL666" s="20"/>
      <c r="AM666" s="23"/>
      <c r="AN666" s="18"/>
      <c r="AO666" s="24"/>
      <c r="AU666" s="19"/>
      <c r="AV666" s="19"/>
      <c r="AW666" s="71"/>
      <c r="AX666" s="71"/>
      <c r="AY666" s="71"/>
      <c r="BB666" s="25"/>
      <c r="BC666" s="21"/>
      <c r="BG666" s="18"/>
      <c r="BN666" s="22"/>
      <c r="BO666" s="22"/>
      <c r="BP666" s="22"/>
      <c r="BQ666" s="22"/>
      <c r="BR666" s="15"/>
      <c r="CF666" s="15"/>
      <c r="CL666" s="22"/>
      <c r="CM666" s="15"/>
      <c r="CR666" s="22"/>
      <c r="CT666" s="15"/>
      <c r="CW666" s="22"/>
      <c r="DA666" s="15"/>
      <c r="DH666" s="15"/>
      <c r="DJ666" s="22"/>
      <c r="DO666" s="15"/>
      <c r="DV666" s="15"/>
      <c r="EC666" s="15"/>
      <c r="EJ666" s="15"/>
      <c r="EQ666" s="15"/>
      <c r="EX666" s="15"/>
      <c r="FE666" s="15"/>
      <c r="FL666" s="15"/>
      <c r="FS666" s="15"/>
      <c r="FZ666" s="15"/>
      <c r="GG666" s="15"/>
      <c r="GN666" s="15"/>
      <c r="GP666" s="22"/>
      <c r="GQ666" s="22"/>
      <c r="GR666" s="22"/>
      <c r="GS666" s="22"/>
      <c r="GT666" s="22"/>
      <c r="GU666" s="15"/>
      <c r="GV666" s="22"/>
      <c r="GW666" s="22"/>
      <c r="GX666" s="22"/>
      <c r="GY666" s="18"/>
      <c r="GZ666" s="18"/>
      <c r="HA666" s="18"/>
      <c r="HB666" s="18"/>
      <c r="HC666" s="18"/>
      <c r="HD666" s="18"/>
      <c r="HE666" s="18"/>
      <c r="HF666" s="18"/>
      <c r="HG666" s="18"/>
      <c r="HH666" s="18"/>
      <c r="HI666" s="18"/>
      <c r="HJ666" s="18"/>
      <c r="HK666" s="18"/>
      <c r="HL666" s="18"/>
      <c r="HM666" s="18"/>
      <c r="HN666" s="18"/>
      <c r="HO666" s="18"/>
      <c r="HP666" s="18"/>
      <c r="HQ666" s="18"/>
      <c r="HR666" s="18"/>
      <c r="HS666" s="18"/>
      <c r="HT666" s="18"/>
      <c r="HU666" s="18"/>
      <c r="HV666" s="18"/>
      <c r="HW666" s="18"/>
      <c r="HX666" s="18"/>
      <c r="HY666" s="18"/>
      <c r="HZ666" s="18"/>
      <c r="IA666" s="18"/>
      <c r="IB666" s="18"/>
      <c r="IC666" s="18"/>
      <c r="ID666" s="18"/>
      <c r="IE666" s="18"/>
      <c r="IF666" s="18"/>
      <c r="IG666" s="18"/>
      <c r="IH666" s="18"/>
      <c r="II666" s="18"/>
      <c r="IJ666" s="18"/>
      <c r="IK666" s="18"/>
      <c r="IL666" s="18"/>
      <c r="IM666" s="18"/>
      <c r="IN666" s="18"/>
      <c r="IO666" s="18"/>
      <c r="IP666" s="18"/>
      <c r="IQ666" s="18"/>
      <c r="IR666" s="18"/>
      <c r="IS666" s="18"/>
      <c r="IT666" s="18"/>
      <c r="IU666" s="18"/>
      <c r="IV666" s="18"/>
      <c r="IW666" s="18"/>
      <c r="IX666" s="18"/>
      <c r="IY666" s="18"/>
      <c r="IZ666" s="18"/>
      <c r="JA666" s="18"/>
      <c r="JB666" s="18"/>
      <c r="JC666" s="18"/>
      <c r="JD666" s="18"/>
      <c r="JE666" s="18"/>
      <c r="JF666" s="18"/>
    </row>
    <row r="667" spans="36:266" x14ac:dyDescent="0.3">
      <c r="AJ667" s="24"/>
      <c r="AK667" s="24"/>
      <c r="AL667" s="20"/>
      <c r="AM667" s="23"/>
      <c r="AN667" s="18"/>
      <c r="AO667" s="24"/>
      <c r="AU667" s="19"/>
      <c r="AV667" s="19"/>
      <c r="AW667" s="71"/>
      <c r="AX667" s="71"/>
      <c r="AY667" s="71"/>
      <c r="BB667" s="25"/>
      <c r="BC667" s="21"/>
      <c r="BG667" s="18"/>
      <c r="BN667" s="22"/>
      <c r="BO667" s="22"/>
      <c r="BP667" s="22"/>
      <c r="BQ667" s="22"/>
      <c r="BR667" s="15"/>
      <c r="CF667" s="15"/>
      <c r="CL667" s="22"/>
      <c r="CM667" s="15"/>
      <c r="CR667" s="22"/>
      <c r="CT667" s="15"/>
      <c r="CW667" s="22"/>
      <c r="DA667" s="15"/>
      <c r="DH667" s="15"/>
      <c r="DJ667" s="22"/>
      <c r="DO667" s="15"/>
      <c r="DV667" s="15"/>
      <c r="EC667" s="15"/>
      <c r="EJ667" s="15"/>
      <c r="EQ667" s="15"/>
      <c r="EX667" s="15"/>
      <c r="FE667" s="15"/>
      <c r="FL667" s="15"/>
      <c r="FS667" s="15"/>
      <c r="FZ667" s="15"/>
      <c r="GG667" s="15"/>
      <c r="GN667" s="15"/>
      <c r="GP667" s="22"/>
      <c r="GQ667" s="22"/>
      <c r="GR667" s="22"/>
      <c r="GS667" s="22"/>
      <c r="GT667" s="22"/>
      <c r="GU667" s="15"/>
      <c r="GV667" s="22"/>
      <c r="GW667" s="22"/>
      <c r="GX667" s="22"/>
      <c r="GY667" s="18"/>
      <c r="GZ667" s="18"/>
      <c r="HA667" s="18"/>
      <c r="HB667" s="18"/>
      <c r="HC667" s="18"/>
      <c r="HD667" s="18"/>
      <c r="HE667" s="18"/>
      <c r="HF667" s="18"/>
      <c r="HG667" s="18"/>
      <c r="HH667" s="18"/>
      <c r="HI667" s="18"/>
      <c r="HJ667" s="18"/>
      <c r="HK667" s="18"/>
      <c r="HL667" s="18"/>
      <c r="HM667" s="18"/>
      <c r="HN667" s="18"/>
      <c r="HO667" s="18"/>
      <c r="HP667" s="18"/>
      <c r="HQ667" s="18"/>
      <c r="HR667" s="18"/>
      <c r="HS667" s="18"/>
      <c r="HT667" s="18"/>
      <c r="HU667" s="18"/>
      <c r="HV667" s="18"/>
      <c r="HW667" s="18"/>
      <c r="HX667" s="18"/>
      <c r="HY667" s="18"/>
      <c r="HZ667" s="18"/>
      <c r="IA667" s="18"/>
      <c r="IB667" s="18"/>
      <c r="IC667" s="18"/>
      <c r="ID667" s="18"/>
      <c r="IE667" s="18"/>
      <c r="IF667" s="18"/>
      <c r="IG667" s="18"/>
      <c r="IH667" s="18"/>
      <c r="II667" s="18"/>
      <c r="IJ667" s="18"/>
      <c r="IK667" s="18"/>
      <c r="IL667" s="18"/>
      <c r="IM667" s="18"/>
      <c r="IN667" s="18"/>
      <c r="IO667" s="18"/>
      <c r="IP667" s="18"/>
      <c r="IQ667" s="18"/>
      <c r="IR667" s="18"/>
      <c r="IS667" s="18"/>
      <c r="IT667" s="18"/>
      <c r="IU667" s="18"/>
      <c r="IV667" s="18"/>
      <c r="IW667" s="18"/>
      <c r="IX667" s="18"/>
      <c r="IY667" s="18"/>
      <c r="IZ667" s="18"/>
      <c r="JA667" s="18"/>
      <c r="JB667" s="18"/>
      <c r="JC667" s="18"/>
      <c r="JD667" s="18"/>
      <c r="JE667" s="18"/>
      <c r="JF667" s="18"/>
    </row>
    <row r="668" spans="36:266" x14ac:dyDescent="0.3">
      <c r="AJ668" s="24"/>
      <c r="AK668" s="24"/>
      <c r="AL668" s="20"/>
      <c r="AM668" s="23"/>
      <c r="AN668" s="18"/>
      <c r="AO668" s="24"/>
      <c r="AU668" s="19"/>
      <c r="AV668" s="19"/>
      <c r="AW668" s="71"/>
      <c r="AX668" s="71"/>
      <c r="AY668" s="71"/>
      <c r="BB668" s="25"/>
      <c r="BC668" s="21"/>
      <c r="BG668" s="18"/>
      <c r="BN668" s="22"/>
      <c r="BO668" s="22"/>
      <c r="BP668" s="22"/>
      <c r="BQ668" s="22"/>
      <c r="BR668" s="15"/>
      <c r="CF668" s="15"/>
      <c r="CL668" s="22"/>
      <c r="CM668" s="15"/>
      <c r="CR668" s="22"/>
      <c r="CT668" s="15"/>
      <c r="CW668" s="22"/>
      <c r="DA668" s="15"/>
      <c r="DH668" s="15"/>
      <c r="DJ668" s="22"/>
      <c r="DO668" s="15"/>
      <c r="DV668" s="15"/>
      <c r="EC668" s="15"/>
      <c r="EJ668" s="15"/>
      <c r="EQ668" s="15"/>
      <c r="EX668" s="15"/>
      <c r="FE668" s="15"/>
      <c r="FL668" s="15"/>
      <c r="FS668" s="15"/>
      <c r="FZ668" s="15"/>
      <c r="GG668" s="15"/>
      <c r="GN668" s="15"/>
      <c r="GP668" s="22"/>
      <c r="GQ668" s="22"/>
      <c r="GR668" s="22"/>
      <c r="GS668" s="22"/>
      <c r="GT668" s="22"/>
      <c r="GU668" s="15"/>
      <c r="GV668" s="22"/>
      <c r="GW668" s="22"/>
      <c r="GX668" s="22"/>
      <c r="GY668" s="18"/>
      <c r="GZ668" s="18"/>
      <c r="HA668" s="18"/>
      <c r="HB668" s="18"/>
      <c r="HC668" s="18"/>
      <c r="HD668" s="18"/>
      <c r="HE668" s="18"/>
      <c r="HF668" s="18"/>
      <c r="HG668" s="18"/>
      <c r="HH668" s="18"/>
      <c r="HI668" s="18"/>
      <c r="HJ668" s="18"/>
      <c r="HK668" s="18"/>
      <c r="HL668" s="18"/>
      <c r="HM668" s="18"/>
      <c r="HN668" s="18"/>
      <c r="HO668" s="18"/>
      <c r="HP668" s="18"/>
      <c r="HQ668" s="18"/>
      <c r="HR668" s="18"/>
      <c r="HS668" s="18"/>
      <c r="HT668" s="18"/>
      <c r="HU668" s="18"/>
      <c r="HV668" s="18"/>
      <c r="HW668" s="18"/>
      <c r="HX668" s="18"/>
      <c r="HY668" s="18"/>
      <c r="HZ668" s="18"/>
      <c r="IA668" s="18"/>
      <c r="IB668" s="18"/>
      <c r="IC668" s="18"/>
      <c r="ID668" s="18"/>
      <c r="IE668" s="18"/>
      <c r="IF668" s="18"/>
      <c r="IG668" s="18"/>
      <c r="IH668" s="18"/>
      <c r="II668" s="18"/>
      <c r="IJ668" s="18"/>
      <c r="IK668" s="18"/>
      <c r="IL668" s="18"/>
      <c r="IM668" s="18"/>
      <c r="IN668" s="18"/>
      <c r="IO668" s="18"/>
      <c r="IP668" s="18"/>
      <c r="IQ668" s="18"/>
      <c r="IR668" s="18"/>
      <c r="IS668" s="18"/>
      <c r="IT668" s="18"/>
      <c r="IU668" s="18"/>
      <c r="IV668" s="18"/>
      <c r="IW668" s="18"/>
      <c r="IX668" s="18"/>
      <c r="IY668" s="18"/>
      <c r="IZ668" s="18"/>
      <c r="JA668" s="18"/>
      <c r="JB668" s="18"/>
      <c r="JC668" s="18"/>
      <c r="JD668" s="18"/>
      <c r="JE668" s="18"/>
      <c r="JF668" s="18"/>
    </row>
    <row r="669" spans="36:266" x14ac:dyDescent="0.3">
      <c r="AJ669" s="24"/>
      <c r="AK669" s="24"/>
      <c r="AL669" s="20"/>
      <c r="AM669" s="23"/>
      <c r="AN669" s="18"/>
      <c r="AO669" s="24"/>
      <c r="AU669" s="19"/>
      <c r="AV669" s="19"/>
      <c r="AW669" s="71"/>
      <c r="AX669" s="71"/>
      <c r="AY669" s="71"/>
      <c r="BB669" s="25"/>
      <c r="BC669" s="21"/>
      <c r="BG669" s="18"/>
      <c r="BN669" s="22"/>
      <c r="BO669" s="22"/>
      <c r="BP669" s="22"/>
      <c r="BQ669" s="22"/>
      <c r="BR669" s="15"/>
      <c r="CF669" s="15"/>
      <c r="CL669" s="22"/>
      <c r="CM669" s="15"/>
      <c r="CR669" s="22"/>
      <c r="CT669" s="15"/>
      <c r="CW669" s="22"/>
      <c r="DA669" s="15"/>
      <c r="DH669" s="15"/>
      <c r="DJ669" s="22"/>
      <c r="DO669" s="15"/>
      <c r="DV669" s="15"/>
      <c r="EC669" s="15"/>
      <c r="EJ669" s="15"/>
      <c r="EQ669" s="15"/>
      <c r="EX669" s="15"/>
      <c r="FE669" s="15"/>
      <c r="FL669" s="15"/>
      <c r="FS669" s="15"/>
      <c r="FZ669" s="15"/>
      <c r="GG669" s="15"/>
      <c r="GN669" s="15"/>
      <c r="GP669" s="22"/>
      <c r="GQ669" s="22"/>
      <c r="GR669" s="22"/>
      <c r="GS669" s="22"/>
      <c r="GT669" s="22"/>
      <c r="GU669" s="15"/>
      <c r="GV669" s="22"/>
      <c r="GW669" s="22"/>
      <c r="GX669" s="22"/>
      <c r="GY669" s="18"/>
      <c r="GZ669" s="18"/>
      <c r="HA669" s="18"/>
      <c r="HB669" s="18"/>
      <c r="HC669" s="18"/>
      <c r="HD669" s="18"/>
      <c r="HE669" s="18"/>
      <c r="HF669" s="18"/>
      <c r="HG669" s="18"/>
      <c r="HH669" s="18"/>
      <c r="HI669" s="18"/>
      <c r="HJ669" s="18"/>
      <c r="HK669" s="18"/>
      <c r="HL669" s="18"/>
      <c r="HM669" s="18"/>
      <c r="HN669" s="18"/>
      <c r="HO669" s="18"/>
      <c r="HP669" s="18"/>
      <c r="HQ669" s="18"/>
      <c r="HR669" s="18"/>
      <c r="HS669" s="18"/>
      <c r="HT669" s="18"/>
      <c r="HU669" s="18"/>
      <c r="HV669" s="18"/>
      <c r="HW669" s="18"/>
      <c r="HX669" s="18"/>
      <c r="HY669" s="18"/>
      <c r="HZ669" s="18"/>
      <c r="IA669" s="18"/>
      <c r="IB669" s="18"/>
      <c r="IC669" s="18"/>
      <c r="ID669" s="18"/>
      <c r="IE669" s="18"/>
      <c r="IF669" s="18"/>
      <c r="IG669" s="18"/>
      <c r="IH669" s="18"/>
      <c r="II669" s="18"/>
      <c r="IJ669" s="18"/>
      <c r="IK669" s="18"/>
      <c r="IL669" s="18"/>
      <c r="IM669" s="18"/>
      <c r="IN669" s="18"/>
      <c r="IO669" s="18"/>
      <c r="IP669" s="18"/>
      <c r="IQ669" s="18"/>
      <c r="IR669" s="18"/>
      <c r="IS669" s="18"/>
      <c r="IT669" s="18"/>
      <c r="IU669" s="18"/>
      <c r="IV669" s="18"/>
      <c r="IW669" s="18"/>
      <c r="IX669" s="18"/>
      <c r="IY669" s="18"/>
      <c r="IZ669" s="18"/>
      <c r="JA669" s="18"/>
      <c r="JB669" s="18"/>
      <c r="JC669" s="18"/>
      <c r="JD669" s="18"/>
      <c r="JE669" s="18"/>
      <c r="JF669" s="18"/>
    </row>
    <row r="670" spans="36:266" x14ac:dyDescent="0.3">
      <c r="AJ670" s="24"/>
      <c r="AK670" s="24"/>
      <c r="AL670" s="20"/>
      <c r="AM670" s="23"/>
      <c r="AN670" s="24"/>
      <c r="AO670" s="24"/>
      <c r="AU670" s="19"/>
      <c r="AV670" s="19"/>
      <c r="AW670" s="71"/>
      <c r="AX670" s="71"/>
      <c r="AY670" s="71"/>
      <c r="BB670" s="25"/>
      <c r="BC670" s="21"/>
      <c r="BG670" s="18"/>
      <c r="BN670" s="22"/>
      <c r="BO670" s="22"/>
      <c r="BP670" s="22"/>
      <c r="BQ670" s="22"/>
      <c r="BR670" s="15"/>
      <c r="CF670" s="15"/>
      <c r="CL670" s="22"/>
      <c r="CM670" s="15"/>
      <c r="CR670" s="22"/>
      <c r="CT670" s="15"/>
      <c r="CW670" s="22"/>
      <c r="DA670" s="15"/>
      <c r="DH670" s="15"/>
      <c r="DJ670" s="22"/>
      <c r="DO670" s="15"/>
      <c r="DV670" s="15"/>
      <c r="EC670" s="15"/>
      <c r="EJ670" s="15"/>
      <c r="EQ670" s="15"/>
      <c r="EX670" s="15"/>
      <c r="FE670" s="15"/>
      <c r="FL670" s="15"/>
      <c r="FS670" s="15"/>
      <c r="FZ670" s="15"/>
      <c r="GG670" s="15"/>
      <c r="GN670" s="15"/>
      <c r="GP670" s="22"/>
      <c r="GQ670" s="22"/>
      <c r="GR670" s="22"/>
      <c r="GS670" s="22"/>
      <c r="GT670" s="22"/>
      <c r="GU670" s="15"/>
      <c r="GV670" s="22"/>
      <c r="GW670" s="22"/>
      <c r="GX670" s="22"/>
      <c r="GY670" s="18"/>
      <c r="GZ670" s="18"/>
      <c r="HA670" s="18"/>
      <c r="HB670" s="18"/>
      <c r="HC670" s="18"/>
      <c r="HD670" s="18"/>
      <c r="HE670" s="18"/>
      <c r="HF670" s="18"/>
      <c r="HG670" s="18"/>
      <c r="HH670" s="18"/>
      <c r="HI670" s="18"/>
      <c r="HJ670" s="18"/>
      <c r="HK670" s="18"/>
      <c r="HL670" s="18"/>
      <c r="HM670" s="18"/>
      <c r="HN670" s="18"/>
      <c r="HO670" s="18"/>
      <c r="HP670" s="18"/>
      <c r="HQ670" s="18"/>
      <c r="HR670" s="18"/>
      <c r="HS670" s="18"/>
      <c r="HT670" s="18"/>
      <c r="HU670" s="18"/>
      <c r="HV670" s="18"/>
      <c r="HW670" s="18"/>
      <c r="HX670" s="18"/>
      <c r="HY670" s="18"/>
      <c r="HZ670" s="18"/>
      <c r="IA670" s="18"/>
      <c r="IB670" s="18"/>
      <c r="IC670" s="18"/>
      <c r="ID670" s="18"/>
      <c r="IE670" s="18"/>
      <c r="IF670" s="18"/>
      <c r="IG670" s="18"/>
      <c r="IH670" s="18"/>
      <c r="II670" s="18"/>
      <c r="IJ670" s="18"/>
      <c r="IK670" s="18"/>
      <c r="IL670" s="18"/>
      <c r="IM670" s="18"/>
      <c r="IN670" s="18"/>
      <c r="IO670" s="18"/>
      <c r="IP670" s="18"/>
      <c r="IQ670" s="18"/>
      <c r="IR670" s="18"/>
      <c r="IS670" s="18"/>
      <c r="IT670" s="18"/>
      <c r="IU670" s="18"/>
      <c r="IV670" s="18"/>
      <c r="IW670" s="18"/>
      <c r="IX670" s="18"/>
      <c r="IY670" s="18"/>
      <c r="IZ670" s="18"/>
      <c r="JA670" s="18"/>
      <c r="JB670" s="18"/>
      <c r="JC670" s="18"/>
      <c r="JD670" s="18"/>
      <c r="JE670" s="18"/>
      <c r="JF670" s="18"/>
    </row>
    <row r="671" spans="36:266" x14ac:dyDescent="0.3">
      <c r="AJ671" s="24"/>
      <c r="AK671" s="24"/>
      <c r="AL671" s="20"/>
      <c r="AM671" s="23"/>
      <c r="AN671" s="24"/>
      <c r="AO671" s="24"/>
      <c r="AU671" s="19"/>
      <c r="AV671" s="19"/>
      <c r="AW671" s="71"/>
      <c r="AX671" s="71"/>
      <c r="AY671" s="71"/>
      <c r="BB671" s="25"/>
      <c r="BC671" s="21"/>
      <c r="BG671" s="18"/>
      <c r="BN671" s="22"/>
      <c r="BO671" s="22"/>
      <c r="BP671" s="22"/>
      <c r="BQ671" s="22"/>
      <c r="BR671" s="15"/>
      <c r="CF671" s="15"/>
      <c r="CL671" s="22"/>
      <c r="CM671" s="15"/>
      <c r="CR671" s="22"/>
      <c r="CT671" s="15"/>
      <c r="CW671" s="22"/>
      <c r="DA671" s="15"/>
      <c r="DH671" s="15"/>
      <c r="DJ671" s="22"/>
      <c r="DO671" s="15"/>
      <c r="DV671" s="15"/>
      <c r="EC671" s="15"/>
      <c r="EJ671" s="15"/>
      <c r="EQ671" s="15"/>
      <c r="EX671" s="15"/>
      <c r="FE671" s="15"/>
      <c r="FL671" s="15"/>
      <c r="FS671" s="15"/>
      <c r="FZ671" s="15"/>
      <c r="GG671" s="15"/>
      <c r="GN671" s="15"/>
      <c r="GP671" s="22"/>
      <c r="GQ671" s="22"/>
      <c r="GR671" s="22"/>
      <c r="GS671" s="22"/>
      <c r="GT671" s="22"/>
      <c r="GU671" s="15"/>
      <c r="GV671" s="22"/>
      <c r="GW671" s="22"/>
      <c r="GX671" s="22"/>
      <c r="GY671" s="18"/>
      <c r="GZ671" s="18"/>
      <c r="HA671" s="18"/>
      <c r="HB671" s="18"/>
      <c r="HC671" s="18"/>
      <c r="HD671" s="18"/>
      <c r="HE671" s="18"/>
      <c r="HF671" s="18"/>
      <c r="HG671" s="18"/>
      <c r="HH671" s="18"/>
      <c r="HI671" s="18"/>
      <c r="HJ671" s="18"/>
      <c r="HK671" s="18"/>
      <c r="HL671" s="18"/>
      <c r="HM671" s="18"/>
      <c r="HN671" s="18"/>
      <c r="HO671" s="18"/>
      <c r="HP671" s="18"/>
      <c r="HQ671" s="18"/>
      <c r="HR671" s="18"/>
      <c r="HS671" s="18"/>
      <c r="HT671" s="18"/>
      <c r="HU671" s="18"/>
      <c r="HV671" s="18"/>
      <c r="HW671" s="18"/>
      <c r="HX671" s="18"/>
      <c r="HY671" s="18"/>
      <c r="HZ671" s="18"/>
      <c r="IA671" s="18"/>
      <c r="IB671" s="18"/>
      <c r="IC671" s="18"/>
      <c r="ID671" s="18"/>
      <c r="IE671" s="18"/>
      <c r="IF671" s="18"/>
      <c r="IG671" s="18"/>
      <c r="IH671" s="18"/>
      <c r="II671" s="18"/>
      <c r="IJ671" s="18"/>
      <c r="IK671" s="18"/>
      <c r="IL671" s="18"/>
      <c r="IM671" s="18"/>
      <c r="IN671" s="18"/>
      <c r="IO671" s="18"/>
      <c r="IP671" s="18"/>
      <c r="IQ671" s="18"/>
      <c r="IR671" s="18"/>
      <c r="IS671" s="18"/>
      <c r="IT671" s="18"/>
      <c r="IU671" s="18"/>
      <c r="IV671" s="18"/>
      <c r="IW671" s="18"/>
      <c r="IX671" s="18"/>
      <c r="IY671" s="18"/>
      <c r="IZ671" s="18"/>
      <c r="JA671" s="18"/>
      <c r="JB671" s="18"/>
      <c r="JC671" s="18"/>
      <c r="JD671" s="18"/>
      <c r="JE671" s="18"/>
      <c r="JF671" s="18"/>
    </row>
    <row r="672" spans="36:266" x14ac:dyDescent="0.3">
      <c r="AJ672" s="24"/>
      <c r="AK672" s="24"/>
      <c r="AL672" s="20"/>
      <c r="AM672" s="23"/>
      <c r="AN672" s="24"/>
      <c r="AO672" s="24"/>
      <c r="AU672" s="19"/>
      <c r="AV672" s="19"/>
      <c r="AW672" s="71"/>
      <c r="AX672" s="71"/>
      <c r="AY672" s="71"/>
      <c r="BB672" s="25"/>
      <c r="BC672" s="21"/>
      <c r="BG672" s="18"/>
      <c r="BN672" s="22"/>
      <c r="BO672" s="22"/>
      <c r="BP672" s="22"/>
      <c r="BQ672" s="22"/>
      <c r="BR672" s="15"/>
      <c r="CF672" s="15"/>
      <c r="CL672" s="22"/>
      <c r="CM672" s="15"/>
      <c r="CR672" s="22"/>
      <c r="CT672" s="15"/>
      <c r="CW672" s="22"/>
      <c r="DA672" s="15"/>
      <c r="DH672" s="15"/>
      <c r="DJ672" s="22"/>
      <c r="DO672" s="15"/>
      <c r="DV672" s="15"/>
      <c r="EC672" s="15"/>
      <c r="EJ672" s="15"/>
      <c r="EQ672" s="15"/>
      <c r="EX672" s="15"/>
      <c r="FE672" s="15"/>
      <c r="FL672" s="15"/>
      <c r="FS672" s="15"/>
      <c r="FZ672" s="15"/>
      <c r="GG672" s="15"/>
      <c r="GN672" s="15"/>
      <c r="GP672" s="22"/>
      <c r="GQ672" s="22"/>
      <c r="GR672" s="22"/>
      <c r="GS672" s="22"/>
      <c r="GT672" s="22"/>
      <c r="GU672" s="15"/>
      <c r="GV672" s="22"/>
      <c r="GW672" s="22"/>
      <c r="GX672" s="22"/>
      <c r="GY672" s="18"/>
      <c r="GZ672" s="18"/>
      <c r="HA672" s="18"/>
      <c r="HB672" s="18"/>
      <c r="HC672" s="18"/>
      <c r="HD672" s="18"/>
      <c r="HE672" s="18"/>
      <c r="HF672" s="18"/>
      <c r="HG672" s="18"/>
      <c r="HH672" s="18"/>
      <c r="HI672" s="18"/>
      <c r="HJ672" s="18"/>
      <c r="HK672" s="18"/>
      <c r="HL672" s="18"/>
      <c r="HM672" s="18"/>
      <c r="HN672" s="18"/>
      <c r="HO672" s="18"/>
      <c r="HP672" s="18"/>
      <c r="HQ672" s="18"/>
      <c r="HR672" s="18"/>
      <c r="HS672" s="18"/>
      <c r="HT672" s="18"/>
      <c r="HU672" s="18"/>
      <c r="HV672" s="18"/>
      <c r="HW672" s="18"/>
      <c r="HX672" s="18"/>
      <c r="HY672" s="18"/>
      <c r="HZ672" s="18"/>
      <c r="IA672" s="18"/>
      <c r="IB672" s="18"/>
      <c r="IC672" s="18"/>
      <c r="ID672" s="18"/>
      <c r="IE672" s="18"/>
      <c r="IF672" s="18"/>
      <c r="IG672" s="18"/>
      <c r="IH672" s="18"/>
      <c r="II672" s="18"/>
      <c r="IJ672" s="18"/>
      <c r="IK672" s="18"/>
      <c r="IL672" s="18"/>
      <c r="IM672" s="18"/>
      <c r="IN672" s="18"/>
      <c r="IO672" s="18"/>
      <c r="IP672" s="18"/>
      <c r="IQ672" s="18"/>
      <c r="IR672" s="18"/>
      <c r="IS672" s="18"/>
      <c r="IT672" s="18"/>
      <c r="IU672" s="18"/>
      <c r="IV672" s="18"/>
      <c r="IW672" s="18"/>
      <c r="IX672" s="18"/>
      <c r="IY672" s="18"/>
      <c r="IZ672" s="18"/>
      <c r="JA672" s="18"/>
      <c r="JB672" s="18"/>
      <c r="JC672" s="18"/>
      <c r="JD672" s="18"/>
      <c r="JE672" s="18"/>
      <c r="JF672" s="18"/>
    </row>
    <row r="673" spans="36:266" x14ac:dyDescent="0.3">
      <c r="AJ673" s="24"/>
      <c r="AK673" s="24"/>
      <c r="AL673" s="20"/>
      <c r="AM673" s="23"/>
      <c r="AN673" s="24"/>
      <c r="AO673" s="24"/>
      <c r="AU673" s="19"/>
      <c r="AV673" s="19"/>
      <c r="AW673" s="71"/>
      <c r="AX673" s="71"/>
      <c r="AY673" s="71"/>
      <c r="BB673" s="25"/>
      <c r="BC673" s="21"/>
      <c r="BG673" s="18"/>
      <c r="BN673" s="22"/>
      <c r="BO673" s="22"/>
      <c r="BP673" s="22"/>
      <c r="BQ673" s="22"/>
      <c r="BR673" s="15"/>
      <c r="CF673" s="15"/>
      <c r="CL673" s="22"/>
      <c r="CM673" s="15"/>
      <c r="CR673" s="22"/>
      <c r="CT673" s="15"/>
      <c r="CW673" s="22"/>
      <c r="DA673" s="15"/>
      <c r="DH673" s="15"/>
      <c r="DJ673" s="22"/>
      <c r="DO673" s="15"/>
      <c r="DV673" s="15"/>
      <c r="EC673" s="15"/>
      <c r="EJ673" s="15"/>
      <c r="EQ673" s="15"/>
      <c r="EX673" s="15"/>
      <c r="FE673" s="15"/>
      <c r="FL673" s="15"/>
      <c r="FS673" s="15"/>
      <c r="FZ673" s="15"/>
      <c r="GG673" s="15"/>
      <c r="GN673" s="15"/>
      <c r="GP673" s="22"/>
      <c r="GQ673" s="22"/>
      <c r="GR673" s="22"/>
      <c r="GS673" s="22"/>
      <c r="GT673" s="22"/>
      <c r="GU673" s="15"/>
      <c r="GV673" s="22"/>
      <c r="GW673" s="22"/>
      <c r="GX673" s="22"/>
      <c r="GY673" s="18"/>
      <c r="GZ673" s="18"/>
      <c r="HA673" s="18"/>
      <c r="HB673" s="18"/>
      <c r="HC673" s="18"/>
      <c r="HD673" s="18"/>
      <c r="HE673" s="18"/>
      <c r="HF673" s="18"/>
      <c r="HG673" s="18"/>
      <c r="HH673" s="18"/>
      <c r="HI673" s="18"/>
      <c r="HJ673" s="18"/>
      <c r="HK673" s="18"/>
      <c r="HL673" s="18"/>
      <c r="HM673" s="18"/>
      <c r="HN673" s="18"/>
      <c r="HO673" s="18"/>
      <c r="HP673" s="18"/>
      <c r="HQ673" s="18"/>
      <c r="HR673" s="18"/>
      <c r="HS673" s="18"/>
      <c r="HT673" s="18"/>
      <c r="HU673" s="18"/>
      <c r="HV673" s="18"/>
      <c r="HW673" s="18"/>
      <c r="HX673" s="18"/>
      <c r="HY673" s="18"/>
      <c r="HZ673" s="18"/>
      <c r="IA673" s="18"/>
      <c r="IB673" s="18"/>
      <c r="IC673" s="18"/>
      <c r="ID673" s="18"/>
      <c r="IE673" s="18"/>
      <c r="IF673" s="18"/>
      <c r="IG673" s="18"/>
      <c r="IH673" s="18"/>
      <c r="II673" s="18"/>
      <c r="IJ673" s="18"/>
      <c r="IK673" s="18"/>
      <c r="IL673" s="18"/>
      <c r="IM673" s="18"/>
      <c r="IN673" s="18"/>
      <c r="IO673" s="18"/>
      <c r="IP673" s="18"/>
      <c r="IQ673" s="18"/>
      <c r="IR673" s="18"/>
      <c r="IS673" s="18"/>
      <c r="IT673" s="18"/>
      <c r="IU673" s="18"/>
      <c r="IV673" s="18"/>
      <c r="IW673" s="18"/>
      <c r="IX673" s="18"/>
      <c r="IY673" s="18"/>
      <c r="IZ673" s="18"/>
      <c r="JA673" s="18"/>
      <c r="JB673" s="18"/>
      <c r="JC673" s="18"/>
      <c r="JD673" s="18"/>
      <c r="JE673" s="18"/>
      <c r="JF673" s="18"/>
    </row>
    <row r="674" spans="36:266" x14ac:dyDescent="0.3">
      <c r="AJ674" s="24"/>
      <c r="AK674" s="24"/>
      <c r="AL674" s="20"/>
      <c r="AM674" s="23"/>
      <c r="AN674" s="24"/>
      <c r="AO674" s="24"/>
      <c r="AU674" s="19"/>
      <c r="AV674" s="19"/>
      <c r="AW674" s="71"/>
      <c r="AX674" s="71"/>
      <c r="AY674" s="71"/>
      <c r="BB674" s="25"/>
      <c r="BC674" s="21"/>
      <c r="BG674" s="18"/>
      <c r="BN674" s="22"/>
      <c r="BO674" s="22"/>
      <c r="BP674" s="22"/>
      <c r="BQ674" s="22"/>
      <c r="BR674" s="15"/>
      <c r="CF674" s="15"/>
      <c r="CL674" s="22"/>
      <c r="CM674" s="15"/>
      <c r="CR674" s="22"/>
      <c r="CT674" s="15"/>
      <c r="CW674" s="22"/>
      <c r="DA674" s="15"/>
      <c r="DH674" s="15"/>
      <c r="DJ674" s="22"/>
      <c r="DO674" s="15"/>
      <c r="DV674" s="15"/>
      <c r="EC674" s="15"/>
      <c r="EJ674" s="15"/>
      <c r="EQ674" s="15"/>
      <c r="EX674" s="15"/>
      <c r="FE674" s="15"/>
      <c r="FL674" s="15"/>
      <c r="FS674" s="15"/>
      <c r="FZ674" s="15"/>
      <c r="GG674" s="15"/>
      <c r="GN674" s="15"/>
      <c r="GP674" s="22"/>
      <c r="GQ674" s="22"/>
      <c r="GR674" s="22"/>
      <c r="GS674" s="22"/>
      <c r="GT674" s="22"/>
      <c r="GU674" s="15"/>
      <c r="GV674" s="22"/>
      <c r="GW674" s="22"/>
      <c r="GX674" s="22"/>
      <c r="GY674" s="18"/>
      <c r="GZ674" s="18"/>
      <c r="HA674" s="18"/>
      <c r="HB674" s="18"/>
      <c r="HC674" s="18"/>
      <c r="HD674" s="18"/>
      <c r="HE674" s="18"/>
      <c r="HF674" s="18"/>
      <c r="HG674" s="18"/>
      <c r="HH674" s="18"/>
      <c r="HI674" s="18"/>
      <c r="HJ674" s="18"/>
      <c r="HK674" s="18"/>
      <c r="HL674" s="18"/>
      <c r="HM674" s="18"/>
      <c r="HN674" s="18"/>
      <c r="HO674" s="18"/>
      <c r="HP674" s="18"/>
      <c r="HQ674" s="18"/>
      <c r="HR674" s="18"/>
      <c r="HS674" s="18"/>
      <c r="HT674" s="18"/>
      <c r="HU674" s="18"/>
      <c r="HV674" s="18"/>
      <c r="HW674" s="18"/>
      <c r="HX674" s="18"/>
      <c r="HY674" s="18"/>
      <c r="HZ674" s="18"/>
      <c r="IA674" s="18"/>
      <c r="IB674" s="18"/>
      <c r="IC674" s="18"/>
      <c r="ID674" s="18"/>
      <c r="IE674" s="18"/>
      <c r="IF674" s="18"/>
      <c r="IG674" s="18"/>
      <c r="IH674" s="18"/>
      <c r="II674" s="18"/>
      <c r="IJ674" s="18"/>
      <c r="IK674" s="18"/>
      <c r="IL674" s="18"/>
      <c r="IM674" s="18"/>
      <c r="IN674" s="18"/>
      <c r="IO674" s="18"/>
      <c r="IP674" s="18"/>
      <c r="IQ674" s="18"/>
      <c r="IR674" s="18"/>
      <c r="IS674" s="18"/>
      <c r="IT674" s="18"/>
      <c r="IU674" s="18"/>
      <c r="IV674" s="18"/>
      <c r="IW674" s="18"/>
      <c r="IX674" s="18"/>
      <c r="IY674" s="18"/>
      <c r="IZ674" s="18"/>
      <c r="JA674" s="18"/>
      <c r="JB674" s="18"/>
      <c r="JC674" s="18"/>
      <c r="JD674" s="18"/>
      <c r="JE674" s="18"/>
      <c r="JF674" s="18"/>
    </row>
    <row r="675" spans="36:266" x14ac:dyDescent="0.3">
      <c r="AJ675" s="24"/>
      <c r="AK675" s="24"/>
      <c r="AL675" s="20"/>
      <c r="AM675" s="23"/>
      <c r="AN675" s="24"/>
      <c r="AO675" s="24"/>
      <c r="AU675" s="19"/>
      <c r="AV675" s="19"/>
      <c r="AW675" s="71"/>
      <c r="AX675" s="71"/>
      <c r="AY675" s="71"/>
      <c r="BB675" s="25"/>
      <c r="BC675" s="21"/>
      <c r="BG675" s="18"/>
      <c r="BN675" s="22"/>
      <c r="BO675" s="22"/>
      <c r="BP675" s="22"/>
      <c r="BQ675" s="22"/>
      <c r="BR675" s="15"/>
      <c r="CF675" s="15"/>
      <c r="CL675" s="22"/>
      <c r="CM675" s="15"/>
      <c r="CR675" s="22"/>
      <c r="CT675" s="15"/>
      <c r="CW675" s="22"/>
      <c r="DA675" s="15"/>
      <c r="DH675" s="15"/>
      <c r="DJ675" s="22"/>
      <c r="DO675" s="15"/>
      <c r="DV675" s="15"/>
      <c r="EC675" s="15"/>
      <c r="EJ675" s="15"/>
      <c r="EQ675" s="15"/>
      <c r="EX675" s="15"/>
      <c r="FE675" s="15"/>
      <c r="FL675" s="15"/>
      <c r="FS675" s="15"/>
      <c r="FZ675" s="15"/>
      <c r="GG675" s="15"/>
      <c r="GN675" s="15"/>
      <c r="GP675" s="22"/>
      <c r="GQ675" s="22"/>
      <c r="GR675" s="22"/>
      <c r="GS675" s="22"/>
      <c r="GT675" s="22"/>
      <c r="GU675" s="15"/>
      <c r="GV675" s="22"/>
      <c r="GW675" s="22"/>
      <c r="GX675" s="22"/>
      <c r="GY675" s="18"/>
      <c r="GZ675" s="18"/>
      <c r="HA675" s="18"/>
      <c r="HB675" s="18"/>
      <c r="HC675" s="18"/>
      <c r="HD675" s="18"/>
      <c r="HE675" s="18"/>
      <c r="HF675" s="18"/>
      <c r="HG675" s="18"/>
      <c r="HH675" s="18"/>
      <c r="HI675" s="18"/>
      <c r="HJ675" s="18"/>
      <c r="HK675" s="18"/>
      <c r="HL675" s="18"/>
      <c r="HM675" s="18"/>
      <c r="HN675" s="18"/>
      <c r="HO675" s="18"/>
      <c r="HP675" s="18"/>
      <c r="HQ675" s="18"/>
      <c r="HR675" s="18"/>
      <c r="HS675" s="18"/>
      <c r="HT675" s="18"/>
      <c r="HU675" s="18"/>
      <c r="HV675" s="18"/>
      <c r="HW675" s="18"/>
      <c r="HX675" s="18"/>
      <c r="HY675" s="18"/>
      <c r="HZ675" s="18"/>
      <c r="IA675" s="18"/>
      <c r="IB675" s="18"/>
      <c r="IC675" s="18"/>
      <c r="ID675" s="18"/>
      <c r="IE675" s="18"/>
      <c r="IF675" s="18"/>
      <c r="IG675" s="18"/>
      <c r="IH675" s="18"/>
      <c r="II675" s="18"/>
      <c r="IJ675" s="18"/>
      <c r="IK675" s="18"/>
      <c r="IL675" s="18"/>
      <c r="IM675" s="18"/>
      <c r="IN675" s="18"/>
      <c r="IO675" s="18"/>
      <c r="IP675" s="18"/>
      <c r="IQ675" s="18"/>
      <c r="IR675" s="18"/>
      <c r="IS675" s="18"/>
      <c r="IT675" s="18"/>
      <c r="IU675" s="18"/>
      <c r="IV675" s="18"/>
      <c r="IW675" s="18"/>
      <c r="IX675" s="18"/>
      <c r="IY675" s="18"/>
      <c r="IZ675" s="18"/>
      <c r="JA675" s="18"/>
      <c r="JB675" s="18"/>
      <c r="JC675" s="18"/>
      <c r="JD675" s="18"/>
      <c r="JE675" s="18"/>
      <c r="JF675" s="18"/>
    </row>
    <row r="676" spans="36:266" x14ac:dyDescent="0.3">
      <c r="AJ676" s="24"/>
      <c r="AK676" s="24"/>
      <c r="AL676" s="20"/>
      <c r="AM676" s="23"/>
      <c r="AN676" s="24"/>
      <c r="AO676" s="24"/>
      <c r="AU676" s="19"/>
      <c r="AV676" s="19"/>
      <c r="AW676" s="71"/>
      <c r="AX676" s="71"/>
      <c r="AY676" s="71"/>
      <c r="BB676" s="25"/>
      <c r="BC676" s="21"/>
      <c r="BG676" s="18"/>
      <c r="BN676" s="22"/>
      <c r="BO676" s="22"/>
      <c r="BP676" s="22"/>
      <c r="BQ676" s="22"/>
      <c r="BR676" s="15"/>
      <c r="CF676" s="15"/>
      <c r="CL676" s="22"/>
      <c r="CM676" s="15"/>
      <c r="CR676" s="22"/>
      <c r="CT676" s="15"/>
      <c r="CW676" s="22"/>
      <c r="DA676" s="15"/>
      <c r="DH676" s="15"/>
      <c r="DJ676" s="22"/>
      <c r="DO676" s="15"/>
      <c r="DV676" s="15"/>
      <c r="EC676" s="15"/>
      <c r="EJ676" s="15"/>
      <c r="EQ676" s="15"/>
      <c r="EX676" s="15"/>
      <c r="FE676" s="15"/>
      <c r="FL676" s="15"/>
      <c r="FS676" s="15"/>
      <c r="FZ676" s="15"/>
      <c r="GG676" s="15"/>
      <c r="GN676" s="15"/>
      <c r="GP676" s="22"/>
      <c r="GQ676" s="22"/>
      <c r="GR676" s="22"/>
      <c r="GS676" s="22"/>
      <c r="GT676" s="22"/>
      <c r="GU676" s="15"/>
      <c r="GV676" s="22"/>
      <c r="GW676" s="22"/>
      <c r="GX676" s="22"/>
      <c r="GY676" s="18"/>
      <c r="GZ676" s="18"/>
      <c r="HA676" s="18"/>
      <c r="HB676" s="18"/>
      <c r="HC676" s="18"/>
      <c r="HD676" s="18"/>
      <c r="HE676" s="18"/>
      <c r="HF676" s="18"/>
      <c r="HG676" s="18"/>
      <c r="HH676" s="18"/>
      <c r="HI676" s="18"/>
      <c r="HJ676" s="18"/>
      <c r="HK676" s="18"/>
      <c r="HL676" s="18"/>
      <c r="HM676" s="18"/>
      <c r="HN676" s="18"/>
      <c r="HO676" s="18"/>
      <c r="HP676" s="18"/>
      <c r="HQ676" s="18"/>
      <c r="HR676" s="18"/>
      <c r="HS676" s="18"/>
      <c r="HT676" s="18"/>
      <c r="HU676" s="18"/>
      <c r="HV676" s="18"/>
      <c r="HW676" s="18"/>
      <c r="HX676" s="18"/>
      <c r="HY676" s="18"/>
      <c r="HZ676" s="18"/>
      <c r="IA676" s="18"/>
      <c r="IB676" s="18"/>
      <c r="IC676" s="18"/>
      <c r="ID676" s="18"/>
      <c r="IE676" s="18"/>
      <c r="IF676" s="18"/>
      <c r="IG676" s="18"/>
      <c r="IH676" s="18"/>
      <c r="II676" s="18"/>
      <c r="IJ676" s="18"/>
      <c r="IK676" s="18"/>
      <c r="IL676" s="18"/>
      <c r="IM676" s="18"/>
      <c r="IN676" s="18"/>
      <c r="IO676" s="18"/>
      <c r="IP676" s="18"/>
      <c r="IQ676" s="18"/>
      <c r="IR676" s="18"/>
      <c r="IS676" s="18"/>
      <c r="IT676" s="18"/>
      <c r="IU676" s="18"/>
      <c r="IV676" s="18"/>
      <c r="IW676" s="18"/>
      <c r="IX676" s="18"/>
      <c r="IY676" s="18"/>
      <c r="IZ676" s="18"/>
      <c r="JA676" s="18"/>
      <c r="JB676" s="18"/>
      <c r="JC676" s="18"/>
      <c r="JD676" s="18"/>
      <c r="JE676" s="18"/>
      <c r="JF676" s="18"/>
    </row>
    <row r="677" spans="36:266" x14ac:dyDescent="0.3">
      <c r="AJ677" s="24"/>
      <c r="AK677" s="24"/>
      <c r="AL677" s="20"/>
      <c r="AM677" s="23"/>
      <c r="AN677" s="24"/>
      <c r="AO677" s="24"/>
      <c r="AU677" s="19"/>
      <c r="AV677" s="19"/>
      <c r="AW677" s="71"/>
      <c r="AX677" s="71"/>
      <c r="AY677" s="71"/>
      <c r="BB677" s="25"/>
      <c r="BC677" s="21"/>
      <c r="BG677" s="18"/>
      <c r="BN677" s="22"/>
      <c r="BO677" s="22"/>
      <c r="BP677" s="22"/>
      <c r="BQ677" s="22"/>
      <c r="BR677" s="15"/>
      <c r="CF677" s="15"/>
      <c r="CL677" s="22"/>
      <c r="CM677" s="15"/>
      <c r="CR677" s="22"/>
      <c r="CT677" s="15"/>
      <c r="CW677" s="22"/>
      <c r="DA677" s="15"/>
      <c r="DH677" s="15"/>
      <c r="DJ677" s="22"/>
      <c r="DO677" s="15"/>
      <c r="DV677" s="15"/>
      <c r="EC677" s="15"/>
      <c r="EJ677" s="15"/>
      <c r="EQ677" s="15"/>
      <c r="EX677" s="15"/>
      <c r="FE677" s="15"/>
      <c r="FL677" s="15"/>
      <c r="FS677" s="15"/>
      <c r="FZ677" s="15"/>
      <c r="GG677" s="15"/>
      <c r="GN677" s="15"/>
      <c r="GP677" s="22"/>
      <c r="GQ677" s="22"/>
      <c r="GR677" s="22"/>
      <c r="GS677" s="22"/>
      <c r="GT677" s="22"/>
      <c r="GU677" s="15"/>
      <c r="GV677" s="22"/>
      <c r="GW677" s="22"/>
      <c r="GX677" s="22"/>
      <c r="GY677" s="18"/>
      <c r="GZ677" s="18"/>
      <c r="HA677" s="18"/>
      <c r="HB677" s="18"/>
      <c r="HC677" s="18"/>
      <c r="HD677" s="18"/>
      <c r="HE677" s="18"/>
      <c r="HF677" s="18"/>
      <c r="HG677" s="18"/>
      <c r="HH677" s="18"/>
      <c r="HI677" s="18"/>
      <c r="HJ677" s="18"/>
      <c r="HK677" s="18"/>
      <c r="HL677" s="18"/>
      <c r="HM677" s="18"/>
      <c r="HN677" s="18"/>
      <c r="HO677" s="18"/>
      <c r="HP677" s="18"/>
      <c r="HQ677" s="18"/>
      <c r="HR677" s="18"/>
      <c r="HS677" s="18"/>
      <c r="HT677" s="18"/>
      <c r="HU677" s="18"/>
      <c r="HV677" s="18"/>
      <c r="HW677" s="18"/>
      <c r="HX677" s="18"/>
      <c r="HY677" s="18"/>
      <c r="HZ677" s="18"/>
      <c r="IA677" s="18"/>
      <c r="IB677" s="18"/>
      <c r="IC677" s="18"/>
      <c r="ID677" s="18"/>
      <c r="IE677" s="18"/>
      <c r="IF677" s="18"/>
      <c r="IG677" s="18"/>
      <c r="IH677" s="18"/>
      <c r="II677" s="18"/>
      <c r="IJ677" s="18"/>
      <c r="IK677" s="18"/>
      <c r="IL677" s="18"/>
      <c r="IM677" s="18"/>
      <c r="IN677" s="18"/>
      <c r="IO677" s="18"/>
      <c r="IP677" s="18"/>
      <c r="IQ677" s="18"/>
      <c r="IR677" s="18"/>
      <c r="IS677" s="18"/>
      <c r="IT677" s="18"/>
      <c r="IU677" s="18"/>
      <c r="IV677" s="18"/>
      <c r="IW677" s="18"/>
      <c r="IX677" s="18"/>
      <c r="IY677" s="18"/>
      <c r="IZ677" s="18"/>
      <c r="JA677" s="18"/>
      <c r="JB677" s="18"/>
      <c r="JC677" s="18"/>
      <c r="JD677" s="18"/>
      <c r="JE677" s="18"/>
      <c r="JF677" s="18"/>
    </row>
    <row r="678" spans="36:266" x14ac:dyDescent="0.3">
      <c r="AJ678" s="24"/>
      <c r="AK678" s="24"/>
      <c r="AL678" s="20"/>
      <c r="AM678" s="23"/>
      <c r="AN678" s="24"/>
      <c r="AO678" s="24"/>
      <c r="AU678" s="19"/>
      <c r="AV678" s="19"/>
      <c r="AW678" s="71"/>
      <c r="AX678" s="71"/>
      <c r="AY678" s="71"/>
      <c r="BB678" s="25"/>
      <c r="BC678" s="21"/>
      <c r="BG678" s="18"/>
      <c r="BN678" s="22"/>
      <c r="BO678" s="22"/>
      <c r="BP678" s="22"/>
      <c r="BQ678" s="22"/>
      <c r="BR678" s="15"/>
      <c r="CF678" s="15"/>
      <c r="CL678" s="22"/>
      <c r="CM678" s="15"/>
      <c r="CR678" s="22"/>
      <c r="CT678" s="15"/>
      <c r="CW678" s="22"/>
      <c r="DA678" s="15"/>
      <c r="DH678" s="15"/>
      <c r="DJ678" s="22"/>
      <c r="DO678" s="15"/>
      <c r="DV678" s="15"/>
      <c r="EC678" s="15"/>
      <c r="EJ678" s="15"/>
      <c r="EQ678" s="15"/>
      <c r="EX678" s="15"/>
      <c r="FE678" s="15"/>
      <c r="FL678" s="15"/>
      <c r="FS678" s="15"/>
      <c r="FZ678" s="15"/>
      <c r="GG678" s="15"/>
      <c r="GN678" s="15"/>
      <c r="GP678" s="22"/>
      <c r="GQ678" s="22"/>
      <c r="GR678" s="22"/>
      <c r="GS678" s="22"/>
      <c r="GT678" s="22"/>
      <c r="GU678" s="15"/>
      <c r="GV678" s="22"/>
      <c r="GW678" s="22"/>
      <c r="GX678" s="22"/>
      <c r="GY678" s="18"/>
      <c r="GZ678" s="18"/>
      <c r="HA678" s="18"/>
      <c r="HB678" s="18"/>
      <c r="HC678" s="18"/>
      <c r="HD678" s="18"/>
      <c r="HE678" s="18"/>
      <c r="HF678" s="18"/>
      <c r="HG678" s="18"/>
      <c r="HH678" s="18"/>
      <c r="HI678" s="18"/>
      <c r="HJ678" s="18"/>
      <c r="HK678" s="18"/>
      <c r="HL678" s="18"/>
      <c r="HM678" s="18"/>
      <c r="HN678" s="18"/>
      <c r="HO678" s="18"/>
      <c r="HP678" s="18"/>
      <c r="HQ678" s="18"/>
      <c r="HR678" s="18"/>
      <c r="HS678" s="18"/>
      <c r="HT678" s="18"/>
      <c r="HU678" s="18"/>
      <c r="HV678" s="18"/>
      <c r="HW678" s="18"/>
      <c r="HX678" s="18"/>
      <c r="HY678" s="18"/>
      <c r="HZ678" s="18"/>
      <c r="IA678" s="18"/>
      <c r="IB678" s="18"/>
      <c r="IC678" s="18"/>
      <c r="ID678" s="18"/>
      <c r="IE678" s="18"/>
      <c r="IF678" s="18"/>
      <c r="IG678" s="18"/>
      <c r="IH678" s="18"/>
      <c r="II678" s="18"/>
      <c r="IJ678" s="18"/>
      <c r="IK678" s="18"/>
      <c r="IL678" s="18"/>
      <c r="IM678" s="18"/>
      <c r="IN678" s="18"/>
      <c r="IO678" s="18"/>
      <c r="IP678" s="18"/>
      <c r="IQ678" s="18"/>
      <c r="IR678" s="18"/>
      <c r="IS678" s="18"/>
      <c r="IT678" s="18"/>
      <c r="IU678" s="18"/>
      <c r="IV678" s="18"/>
      <c r="IW678" s="18"/>
      <c r="IX678" s="18"/>
      <c r="IY678" s="18"/>
      <c r="IZ678" s="18"/>
      <c r="JA678" s="18"/>
      <c r="JB678" s="18"/>
      <c r="JC678" s="18"/>
      <c r="JD678" s="18"/>
      <c r="JE678" s="18"/>
      <c r="JF678" s="18"/>
    </row>
    <row r="679" spans="36:266" x14ac:dyDescent="0.3">
      <c r="AJ679" s="24"/>
      <c r="AK679" s="24"/>
      <c r="AL679" s="20"/>
      <c r="AM679" s="23"/>
      <c r="AN679" s="24"/>
      <c r="AO679" s="24"/>
      <c r="AU679" s="19"/>
      <c r="AV679" s="19"/>
      <c r="AW679" s="71"/>
      <c r="AX679" s="71"/>
      <c r="AY679" s="71"/>
      <c r="BB679" s="25"/>
      <c r="BC679" s="21"/>
      <c r="BG679" s="18"/>
      <c r="BN679" s="22"/>
      <c r="BO679" s="22"/>
      <c r="BP679" s="22"/>
      <c r="BQ679" s="22"/>
      <c r="BR679" s="15"/>
      <c r="CF679" s="15"/>
      <c r="CL679" s="22"/>
      <c r="CM679" s="15"/>
      <c r="CR679" s="22"/>
      <c r="CT679" s="15"/>
      <c r="CW679" s="22"/>
      <c r="DA679" s="15"/>
      <c r="DH679" s="15"/>
      <c r="DJ679" s="22"/>
      <c r="DO679" s="15"/>
      <c r="DV679" s="15"/>
      <c r="EC679" s="15"/>
      <c r="EJ679" s="15"/>
      <c r="EQ679" s="15"/>
      <c r="EX679" s="15"/>
      <c r="FE679" s="15"/>
      <c r="FL679" s="15"/>
      <c r="FS679" s="15"/>
      <c r="FZ679" s="15"/>
      <c r="GG679" s="15"/>
      <c r="GN679" s="15"/>
      <c r="GP679" s="22"/>
      <c r="GQ679" s="22"/>
      <c r="GR679" s="22"/>
      <c r="GS679" s="22"/>
      <c r="GT679" s="22"/>
      <c r="GU679" s="15"/>
      <c r="GV679" s="22"/>
      <c r="GW679" s="22"/>
      <c r="GX679" s="22"/>
      <c r="GY679" s="18"/>
      <c r="GZ679" s="18"/>
      <c r="HA679" s="18"/>
      <c r="HB679" s="18"/>
      <c r="HC679" s="18"/>
      <c r="HD679" s="18"/>
      <c r="HE679" s="18"/>
      <c r="HF679" s="18"/>
      <c r="HG679" s="18"/>
      <c r="HH679" s="18"/>
      <c r="HI679" s="18"/>
      <c r="HJ679" s="18"/>
      <c r="HK679" s="18"/>
      <c r="HL679" s="18"/>
      <c r="HM679" s="18"/>
      <c r="HN679" s="18"/>
      <c r="HO679" s="18"/>
      <c r="HP679" s="18"/>
      <c r="HQ679" s="18"/>
      <c r="HR679" s="18"/>
      <c r="HS679" s="18"/>
      <c r="HT679" s="18"/>
      <c r="HU679" s="18"/>
      <c r="HV679" s="18"/>
      <c r="HW679" s="18"/>
      <c r="HX679" s="18"/>
      <c r="HY679" s="18"/>
      <c r="HZ679" s="18"/>
      <c r="IA679" s="18"/>
      <c r="IB679" s="18"/>
      <c r="IC679" s="18"/>
      <c r="ID679" s="18"/>
      <c r="IE679" s="18"/>
      <c r="IF679" s="18"/>
      <c r="IG679" s="18"/>
      <c r="IH679" s="18"/>
      <c r="II679" s="18"/>
      <c r="IJ679" s="18"/>
      <c r="IK679" s="18"/>
      <c r="IL679" s="18"/>
      <c r="IM679" s="18"/>
      <c r="IN679" s="18"/>
      <c r="IO679" s="18"/>
      <c r="IP679" s="18"/>
      <c r="IQ679" s="18"/>
      <c r="IR679" s="18"/>
      <c r="IS679" s="18"/>
      <c r="IT679" s="18"/>
      <c r="IU679" s="18"/>
      <c r="IV679" s="18"/>
      <c r="IW679" s="18"/>
      <c r="IX679" s="18"/>
      <c r="IY679" s="18"/>
      <c r="IZ679" s="18"/>
      <c r="JA679" s="18"/>
      <c r="JB679" s="18"/>
      <c r="JC679" s="18"/>
      <c r="JD679" s="18"/>
      <c r="JE679" s="18"/>
      <c r="JF679" s="18"/>
    </row>
    <row r="680" spans="36:266" x14ac:dyDescent="0.3">
      <c r="AJ680" s="24"/>
      <c r="AK680" s="24"/>
      <c r="AL680" s="20"/>
      <c r="AM680" s="23"/>
      <c r="AN680" s="24"/>
      <c r="AO680" s="24"/>
      <c r="AU680" s="19"/>
      <c r="AV680" s="19"/>
      <c r="AW680" s="71"/>
      <c r="AX680" s="71"/>
      <c r="AY680" s="71"/>
      <c r="BB680" s="25"/>
      <c r="BC680" s="21"/>
      <c r="BG680" s="18"/>
      <c r="BN680" s="22"/>
      <c r="BO680" s="22"/>
      <c r="BP680" s="22"/>
      <c r="BQ680" s="22"/>
      <c r="BR680" s="15"/>
      <c r="CF680" s="15"/>
      <c r="CL680" s="22"/>
      <c r="CM680" s="15"/>
      <c r="CR680" s="22"/>
      <c r="CT680" s="15"/>
      <c r="CW680" s="22"/>
      <c r="DA680" s="15"/>
      <c r="DH680" s="15"/>
      <c r="DJ680" s="22"/>
      <c r="DO680" s="15"/>
      <c r="DV680" s="15"/>
      <c r="EC680" s="15"/>
      <c r="EJ680" s="15"/>
      <c r="EQ680" s="15"/>
      <c r="EX680" s="15"/>
      <c r="FE680" s="15"/>
      <c r="FL680" s="15"/>
      <c r="FS680" s="15"/>
      <c r="FZ680" s="15"/>
      <c r="GG680" s="15"/>
      <c r="GN680" s="15"/>
      <c r="GP680" s="22"/>
      <c r="GQ680" s="22"/>
      <c r="GR680" s="22"/>
      <c r="GS680" s="22"/>
      <c r="GT680" s="22"/>
      <c r="GU680" s="15"/>
      <c r="GV680" s="22"/>
      <c r="GW680" s="22"/>
      <c r="GX680" s="22"/>
      <c r="GY680" s="18"/>
      <c r="GZ680" s="18"/>
      <c r="HA680" s="18"/>
      <c r="HB680" s="18"/>
      <c r="HC680" s="18"/>
      <c r="HD680" s="18"/>
      <c r="HE680" s="18"/>
      <c r="HF680" s="18"/>
      <c r="HG680" s="18"/>
      <c r="HH680" s="18"/>
      <c r="HI680" s="18"/>
      <c r="HJ680" s="18"/>
      <c r="HK680" s="18"/>
      <c r="HL680" s="18"/>
      <c r="HM680" s="18"/>
      <c r="HN680" s="18"/>
      <c r="HO680" s="18"/>
      <c r="HP680" s="18"/>
      <c r="HQ680" s="18"/>
      <c r="HR680" s="18"/>
      <c r="HS680" s="18"/>
      <c r="HT680" s="18"/>
      <c r="HU680" s="18"/>
      <c r="HV680" s="18"/>
      <c r="HW680" s="18"/>
      <c r="HX680" s="18"/>
      <c r="HY680" s="18"/>
      <c r="HZ680" s="18"/>
      <c r="IA680" s="18"/>
      <c r="IB680" s="18"/>
      <c r="IC680" s="18"/>
      <c r="ID680" s="18"/>
      <c r="IE680" s="18"/>
      <c r="IF680" s="18"/>
      <c r="IG680" s="18"/>
      <c r="IH680" s="18"/>
      <c r="II680" s="18"/>
      <c r="IJ680" s="18"/>
      <c r="IK680" s="18"/>
      <c r="IL680" s="18"/>
      <c r="IM680" s="18"/>
      <c r="IN680" s="18"/>
      <c r="IO680" s="18"/>
      <c r="IP680" s="18"/>
      <c r="IQ680" s="18"/>
      <c r="IR680" s="18"/>
      <c r="IS680" s="18"/>
      <c r="IT680" s="18"/>
      <c r="IU680" s="18"/>
      <c r="IV680" s="18"/>
      <c r="IW680" s="18"/>
      <c r="IX680" s="18"/>
      <c r="IY680" s="18"/>
      <c r="IZ680" s="18"/>
      <c r="JA680" s="18"/>
      <c r="JB680" s="18"/>
      <c r="JC680" s="18"/>
      <c r="JD680" s="18"/>
      <c r="JE680" s="18"/>
      <c r="JF680" s="18"/>
    </row>
    <row r="681" spans="36:266" x14ac:dyDescent="0.3">
      <c r="AJ681" s="24"/>
      <c r="AK681" s="24"/>
      <c r="AL681" s="20"/>
      <c r="AM681" s="23"/>
      <c r="AN681" s="24"/>
      <c r="AO681" s="24"/>
      <c r="AU681" s="19"/>
      <c r="AV681" s="19"/>
      <c r="AW681" s="71"/>
      <c r="AX681" s="71"/>
      <c r="AY681" s="71"/>
      <c r="BB681" s="25"/>
      <c r="BC681" s="21"/>
      <c r="BG681" s="18"/>
      <c r="BN681" s="22"/>
      <c r="BO681" s="22"/>
      <c r="BP681" s="22"/>
      <c r="BQ681" s="22"/>
      <c r="BR681" s="15"/>
      <c r="CF681" s="15"/>
      <c r="CL681" s="22"/>
      <c r="CM681" s="15"/>
      <c r="CR681" s="22"/>
      <c r="CT681" s="15"/>
      <c r="CW681" s="22"/>
      <c r="DA681" s="15"/>
      <c r="DH681" s="15"/>
      <c r="DJ681" s="22"/>
      <c r="DO681" s="15"/>
      <c r="DV681" s="15"/>
      <c r="EC681" s="15"/>
      <c r="EJ681" s="15"/>
      <c r="EQ681" s="15"/>
      <c r="EX681" s="15"/>
      <c r="FE681" s="15"/>
      <c r="FL681" s="15"/>
      <c r="FS681" s="15"/>
      <c r="FZ681" s="15"/>
      <c r="GG681" s="15"/>
      <c r="GN681" s="15"/>
      <c r="GP681" s="22"/>
      <c r="GQ681" s="22"/>
      <c r="GR681" s="22"/>
      <c r="GS681" s="22"/>
      <c r="GT681" s="22"/>
      <c r="GU681" s="15"/>
      <c r="GV681" s="22"/>
      <c r="GW681" s="22"/>
      <c r="GX681" s="22"/>
      <c r="GY681" s="18"/>
      <c r="GZ681" s="18"/>
      <c r="HA681" s="18"/>
      <c r="HB681" s="18"/>
      <c r="HC681" s="18"/>
      <c r="HD681" s="18"/>
      <c r="HE681" s="18"/>
      <c r="HF681" s="18"/>
      <c r="HG681" s="18"/>
      <c r="HH681" s="18"/>
      <c r="HI681" s="18"/>
      <c r="HJ681" s="18"/>
      <c r="HK681" s="18"/>
      <c r="HL681" s="18"/>
      <c r="HM681" s="18"/>
      <c r="HN681" s="18"/>
      <c r="HO681" s="18"/>
      <c r="HP681" s="18"/>
      <c r="HQ681" s="18"/>
      <c r="HR681" s="18"/>
      <c r="HS681" s="18"/>
      <c r="HT681" s="18"/>
      <c r="HU681" s="18"/>
      <c r="HV681" s="18"/>
      <c r="HW681" s="18"/>
      <c r="HX681" s="18"/>
      <c r="HY681" s="18"/>
      <c r="HZ681" s="18"/>
      <c r="IA681" s="18"/>
      <c r="IB681" s="18"/>
      <c r="IC681" s="18"/>
      <c r="ID681" s="18"/>
      <c r="IE681" s="18"/>
      <c r="IF681" s="18"/>
      <c r="IG681" s="18"/>
      <c r="IH681" s="18"/>
      <c r="II681" s="18"/>
      <c r="IJ681" s="18"/>
      <c r="IK681" s="18"/>
      <c r="IL681" s="18"/>
      <c r="IM681" s="18"/>
      <c r="IN681" s="18"/>
      <c r="IO681" s="18"/>
      <c r="IP681" s="18"/>
      <c r="IQ681" s="18"/>
      <c r="IR681" s="18"/>
      <c r="IS681" s="18"/>
      <c r="IT681" s="18"/>
      <c r="IU681" s="18"/>
      <c r="IV681" s="18"/>
      <c r="IW681" s="18"/>
      <c r="IX681" s="18"/>
      <c r="IY681" s="18"/>
      <c r="IZ681" s="18"/>
      <c r="JA681" s="18"/>
      <c r="JB681" s="18"/>
      <c r="JC681" s="18"/>
      <c r="JD681" s="18"/>
      <c r="JE681" s="18"/>
      <c r="JF681" s="18"/>
    </row>
    <row r="682" spans="36:266" x14ac:dyDescent="0.3">
      <c r="AJ682" s="24"/>
      <c r="AK682" s="24"/>
      <c r="AL682" s="20"/>
      <c r="AM682" s="23"/>
      <c r="AN682" s="24"/>
      <c r="AO682" s="24"/>
      <c r="AU682" s="19"/>
      <c r="AV682" s="19"/>
      <c r="AW682" s="71"/>
      <c r="AX682" s="71"/>
      <c r="AY682" s="71"/>
      <c r="BB682" s="25"/>
      <c r="BC682" s="21"/>
      <c r="BG682" s="18"/>
      <c r="BN682" s="22"/>
      <c r="BO682" s="22"/>
      <c r="BP682" s="22"/>
      <c r="BQ682" s="22"/>
      <c r="BR682" s="15"/>
      <c r="CF682" s="15"/>
      <c r="CL682" s="22"/>
      <c r="CM682" s="15"/>
      <c r="CR682" s="22"/>
      <c r="CT682" s="15"/>
      <c r="CW682" s="22"/>
      <c r="DA682" s="15"/>
      <c r="DH682" s="15"/>
      <c r="DJ682" s="22"/>
      <c r="DO682" s="15"/>
      <c r="DV682" s="15"/>
      <c r="EC682" s="15"/>
      <c r="EJ682" s="15"/>
      <c r="EQ682" s="15"/>
      <c r="EX682" s="15"/>
      <c r="FE682" s="15"/>
      <c r="FL682" s="15"/>
      <c r="FS682" s="15"/>
      <c r="FZ682" s="15"/>
      <c r="GG682" s="15"/>
      <c r="GN682" s="15"/>
      <c r="GP682" s="22"/>
      <c r="GQ682" s="22"/>
      <c r="GR682" s="22"/>
      <c r="GS682" s="22"/>
      <c r="GT682" s="22"/>
      <c r="GU682" s="15"/>
      <c r="GV682" s="22"/>
      <c r="GW682" s="22"/>
      <c r="GX682" s="22"/>
      <c r="GY682" s="18"/>
      <c r="GZ682" s="18"/>
      <c r="HA682" s="18"/>
      <c r="HB682" s="18"/>
      <c r="HC682" s="18"/>
      <c r="HD682" s="18"/>
      <c r="HE682" s="18"/>
      <c r="HF682" s="18"/>
      <c r="HG682" s="18"/>
      <c r="HH682" s="18"/>
      <c r="HI682" s="18"/>
      <c r="HJ682" s="18"/>
      <c r="HK682" s="18"/>
      <c r="HL682" s="18"/>
      <c r="HM682" s="18"/>
      <c r="HN682" s="18"/>
      <c r="HO682" s="18"/>
      <c r="HP682" s="18"/>
      <c r="HQ682" s="18"/>
      <c r="HR682" s="18"/>
      <c r="HS682" s="18"/>
      <c r="HT682" s="18"/>
      <c r="HU682" s="18"/>
      <c r="HV682" s="18"/>
      <c r="HW682" s="18"/>
      <c r="HX682" s="18"/>
      <c r="HY682" s="18"/>
      <c r="HZ682" s="18"/>
      <c r="IA682" s="18"/>
      <c r="IB682" s="18"/>
      <c r="IC682" s="18"/>
      <c r="ID682" s="18"/>
      <c r="IE682" s="18"/>
      <c r="IF682" s="18"/>
      <c r="IG682" s="18"/>
      <c r="IH682" s="18"/>
      <c r="II682" s="18"/>
      <c r="IJ682" s="18"/>
      <c r="IK682" s="18"/>
      <c r="IL682" s="18"/>
      <c r="IM682" s="18"/>
      <c r="IN682" s="18"/>
      <c r="IO682" s="18"/>
      <c r="IP682" s="18"/>
      <c r="IQ682" s="18"/>
      <c r="IR682" s="18"/>
      <c r="IS682" s="18"/>
      <c r="IT682" s="18"/>
      <c r="IU682" s="18"/>
      <c r="IV682" s="18"/>
      <c r="IW682" s="18"/>
      <c r="IX682" s="18"/>
      <c r="IY682" s="18"/>
      <c r="IZ682" s="18"/>
      <c r="JA682" s="18"/>
      <c r="JB682" s="18"/>
      <c r="JC682" s="18"/>
      <c r="JD682" s="18"/>
      <c r="JE682" s="18"/>
      <c r="JF682" s="18"/>
    </row>
    <row r="683" spans="36:266" x14ac:dyDescent="0.3">
      <c r="AJ683" s="24"/>
      <c r="AK683" s="24"/>
      <c r="AL683" s="20"/>
      <c r="AM683" s="23"/>
      <c r="AN683" s="24"/>
      <c r="AO683" s="24"/>
      <c r="AU683" s="19"/>
      <c r="AV683" s="19"/>
      <c r="AW683" s="71"/>
      <c r="AX683" s="71"/>
      <c r="AY683" s="71"/>
      <c r="BB683" s="25"/>
      <c r="BC683" s="21"/>
      <c r="BG683" s="18"/>
      <c r="BN683" s="22"/>
      <c r="BO683" s="22"/>
      <c r="BP683" s="22"/>
      <c r="BQ683" s="22"/>
      <c r="BR683" s="15"/>
      <c r="CF683" s="15"/>
      <c r="CL683" s="22"/>
      <c r="CM683" s="15"/>
      <c r="CR683" s="22"/>
      <c r="CT683" s="15"/>
      <c r="CW683" s="22"/>
      <c r="DA683" s="15"/>
      <c r="DH683" s="15"/>
      <c r="DJ683" s="22"/>
      <c r="DO683" s="15"/>
      <c r="DV683" s="15"/>
      <c r="EC683" s="15"/>
      <c r="EJ683" s="15"/>
      <c r="EQ683" s="15"/>
      <c r="EX683" s="15"/>
      <c r="FE683" s="15"/>
      <c r="FL683" s="15"/>
      <c r="FS683" s="15"/>
      <c r="FZ683" s="15"/>
      <c r="GG683" s="15"/>
      <c r="GN683" s="15"/>
      <c r="GP683" s="22"/>
      <c r="GQ683" s="22"/>
      <c r="GR683" s="22"/>
      <c r="GS683" s="22"/>
      <c r="GT683" s="22"/>
      <c r="GU683" s="15"/>
      <c r="GV683" s="22"/>
      <c r="GW683" s="22"/>
      <c r="GX683" s="22"/>
      <c r="GY683" s="18"/>
      <c r="GZ683" s="18"/>
      <c r="HA683" s="18"/>
      <c r="HB683" s="18"/>
      <c r="HC683" s="18"/>
      <c r="HD683" s="18"/>
      <c r="HE683" s="18"/>
      <c r="HF683" s="18"/>
      <c r="HG683" s="18"/>
      <c r="HH683" s="18"/>
      <c r="HI683" s="18"/>
      <c r="HJ683" s="18"/>
      <c r="HK683" s="18"/>
      <c r="HL683" s="18"/>
      <c r="HM683" s="18"/>
      <c r="HN683" s="18"/>
      <c r="HO683" s="18"/>
      <c r="HP683" s="18"/>
      <c r="HQ683" s="18"/>
      <c r="HR683" s="18"/>
      <c r="HS683" s="18"/>
      <c r="HT683" s="18"/>
      <c r="HU683" s="18"/>
      <c r="HV683" s="18"/>
      <c r="HW683" s="18"/>
      <c r="HX683" s="18"/>
      <c r="HY683" s="18"/>
      <c r="HZ683" s="18"/>
      <c r="IA683" s="18"/>
      <c r="IB683" s="18"/>
      <c r="IC683" s="18"/>
      <c r="ID683" s="18"/>
      <c r="IE683" s="18"/>
      <c r="IF683" s="18"/>
      <c r="IG683" s="18"/>
      <c r="IH683" s="18"/>
      <c r="II683" s="18"/>
      <c r="IJ683" s="18"/>
      <c r="IK683" s="18"/>
      <c r="IL683" s="18"/>
      <c r="IM683" s="18"/>
      <c r="IN683" s="18"/>
      <c r="IO683" s="18"/>
      <c r="IP683" s="18"/>
      <c r="IQ683" s="18"/>
      <c r="IR683" s="18"/>
      <c r="IS683" s="18"/>
      <c r="IT683" s="18"/>
      <c r="IU683" s="18"/>
      <c r="IV683" s="18"/>
      <c r="IW683" s="18"/>
      <c r="IX683" s="18"/>
      <c r="IY683" s="18"/>
      <c r="IZ683" s="18"/>
      <c r="JA683" s="18"/>
      <c r="JB683" s="18"/>
      <c r="JC683" s="18"/>
      <c r="JD683" s="18"/>
      <c r="JE683" s="18"/>
      <c r="JF683" s="18"/>
    </row>
    <row r="684" spans="36:266" x14ac:dyDescent="0.3">
      <c r="AJ684" s="24"/>
      <c r="AK684" s="24"/>
      <c r="AL684" s="20"/>
      <c r="AM684" s="23"/>
      <c r="AN684" s="24"/>
      <c r="AO684" s="24"/>
      <c r="AU684" s="19"/>
      <c r="AV684" s="19"/>
      <c r="AW684" s="71"/>
      <c r="AX684" s="71"/>
      <c r="AY684" s="71"/>
      <c r="BB684" s="25"/>
      <c r="BC684" s="21"/>
      <c r="BG684" s="18"/>
      <c r="BN684" s="22"/>
      <c r="BO684" s="22"/>
      <c r="BP684" s="22"/>
      <c r="BQ684" s="22"/>
      <c r="BR684" s="15"/>
      <c r="CF684" s="15"/>
      <c r="CL684" s="22"/>
      <c r="CM684" s="15"/>
      <c r="CR684" s="22"/>
      <c r="CT684" s="15"/>
      <c r="CW684" s="22"/>
      <c r="DA684" s="15"/>
      <c r="DH684" s="15"/>
      <c r="DJ684" s="22"/>
      <c r="DO684" s="15"/>
      <c r="DV684" s="15"/>
      <c r="EC684" s="15"/>
      <c r="EJ684" s="15"/>
      <c r="EQ684" s="15"/>
      <c r="EX684" s="15"/>
      <c r="FE684" s="15"/>
      <c r="FL684" s="15"/>
      <c r="FS684" s="15"/>
      <c r="FZ684" s="15"/>
      <c r="GG684" s="15"/>
      <c r="GN684" s="15"/>
      <c r="GP684" s="22"/>
      <c r="GQ684" s="22"/>
      <c r="GR684" s="22"/>
      <c r="GS684" s="22"/>
      <c r="GT684" s="22"/>
      <c r="GU684" s="15"/>
      <c r="GV684" s="22"/>
      <c r="GW684" s="22"/>
      <c r="GX684" s="22"/>
      <c r="GY684" s="18"/>
      <c r="GZ684" s="18"/>
      <c r="HA684" s="18"/>
      <c r="HB684" s="18"/>
      <c r="HC684" s="18"/>
      <c r="HD684" s="18"/>
      <c r="HE684" s="18"/>
      <c r="HF684" s="18"/>
      <c r="HG684" s="18"/>
      <c r="HH684" s="18"/>
      <c r="HI684" s="18"/>
      <c r="HJ684" s="18"/>
      <c r="HK684" s="18"/>
      <c r="HL684" s="18"/>
      <c r="HM684" s="18"/>
      <c r="HN684" s="18"/>
      <c r="HO684" s="18"/>
      <c r="HP684" s="18"/>
      <c r="HQ684" s="18"/>
      <c r="HR684" s="18"/>
      <c r="HS684" s="18"/>
      <c r="HT684" s="18"/>
      <c r="HU684" s="18"/>
      <c r="HV684" s="18"/>
      <c r="HW684" s="18"/>
      <c r="HX684" s="18"/>
      <c r="HY684" s="18"/>
      <c r="HZ684" s="18"/>
      <c r="IA684" s="18"/>
      <c r="IB684" s="18"/>
      <c r="IC684" s="18"/>
      <c r="ID684" s="18"/>
      <c r="IE684" s="18"/>
      <c r="IF684" s="18"/>
      <c r="IG684" s="18"/>
      <c r="IH684" s="18"/>
      <c r="II684" s="18"/>
      <c r="IJ684" s="18"/>
      <c r="IK684" s="18"/>
      <c r="IL684" s="18"/>
      <c r="IM684" s="18"/>
      <c r="IN684" s="18"/>
      <c r="IO684" s="18"/>
      <c r="IP684" s="18"/>
      <c r="IQ684" s="18"/>
      <c r="IR684" s="18"/>
      <c r="IS684" s="18"/>
      <c r="IT684" s="18"/>
      <c r="IU684" s="18"/>
      <c r="IV684" s="18"/>
      <c r="IW684" s="18"/>
      <c r="IX684" s="18"/>
      <c r="IY684" s="18"/>
      <c r="IZ684" s="18"/>
      <c r="JA684" s="18"/>
      <c r="JB684" s="18"/>
      <c r="JC684" s="18"/>
      <c r="JD684" s="18"/>
      <c r="JE684" s="18"/>
      <c r="JF684" s="18"/>
    </row>
    <row r="685" spans="36:266" x14ac:dyDescent="0.3">
      <c r="AJ685" s="24"/>
      <c r="AK685" s="24"/>
      <c r="AL685" s="20"/>
      <c r="AM685" s="23"/>
      <c r="AN685" s="24"/>
      <c r="AO685" s="24"/>
      <c r="AU685" s="19"/>
      <c r="AV685" s="19"/>
      <c r="AW685" s="71"/>
      <c r="AX685" s="71"/>
      <c r="AY685" s="71"/>
      <c r="BB685" s="25"/>
      <c r="BC685" s="21"/>
      <c r="BG685" s="18"/>
      <c r="BN685" s="22"/>
      <c r="BO685" s="22"/>
      <c r="BP685" s="22"/>
      <c r="BQ685" s="22"/>
      <c r="BR685" s="15"/>
      <c r="CF685" s="15"/>
      <c r="CL685" s="22"/>
      <c r="CM685" s="15"/>
      <c r="CR685" s="22"/>
      <c r="CT685" s="15"/>
      <c r="CW685" s="22"/>
      <c r="DA685" s="15"/>
      <c r="DH685" s="15"/>
      <c r="DJ685" s="22"/>
      <c r="DO685" s="15"/>
      <c r="DV685" s="15"/>
      <c r="EC685" s="15"/>
      <c r="EJ685" s="15"/>
      <c r="EQ685" s="15"/>
      <c r="EX685" s="15"/>
      <c r="FE685" s="15"/>
      <c r="FL685" s="15"/>
      <c r="FS685" s="15"/>
      <c r="FZ685" s="15"/>
      <c r="GG685" s="15"/>
      <c r="GN685" s="15"/>
      <c r="GP685" s="22"/>
      <c r="GQ685" s="22"/>
      <c r="GR685" s="22"/>
      <c r="GS685" s="22"/>
      <c r="GT685" s="22"/>
      <c r="GU685" s="15"/>
      <c r="GV685" s="22"/>
      <c r="GW685" s="22"/>
      <c r="GX685" s="22"/>
      <c r="GY685" s="18"/>
      <c r="GZ685" s="18"/>
      <c r="HA685" s="18"/>
      <c r="HB685" s="18"/>
      <c r="HC685" s="18"/>
      <c r="HD685" s="18"/>
      <c r="HE685" s="18"/>
      <c r="HF685" s="18"/>
      <c r="HG685" s="18"/>
      <c r="HH685" s="18"/>
      <c r="HI685" s="18"/>
      <c r="HJ685" s="18"/>
      <c r="HK685" s="18"/>
      <c r="HL685" s="18"/>
      <c r="HM685" s="18"/>
      <c r="HN685" s="18"/>
      <c r="HO685" s="18"/>
      <c r="HP685" s="18"/>
      <c r="HQ685" s="18"/>
      <c r="HR685" s="18"/>
      <c r="HS685" s="18"/>
      <c r="HT685" s="18"/>
      <c r="HU685" s="18"/>
      <c r="HV685" s="18"/>
      <c r="HW685" s="18"/>
      <c r="HX685" s="18"/>
      <c r="HY685" s="18"/>
      <c r="HZ685" s="18"/>
      <c r="IA685" s="18"/>
      <c r="IB685" s="18"/>
      <c r="IC685" s="18"/>
      <c r="ID685" s="18"/>
      <c r="IE685" s="18"/>
      <c r="IF685" s="18"/>
      <c r="IG685" s="18"/>
      <c r="IH685" s="18"/>
      <c r="II685" s="18"/>
      <c r="IJ685" s="18"/>
      <c r="IK685" s="18"/>
      <c r="IL685" s="18"/>
      <c r="IM685" s="18"/>
      <c r="IN685" s="18"/>
      <c r="IO685" s="18"/>
      <c r="IP685" s="18"/>
      <c r="IQ685" s="18"/>
      <c r="IR685" s="18"/>
      <c r="IS685" s="18"/>
      <c r="IT685" s="18"/>
      <c r="IU685" s="18"/>
      <c r="IV685" s="18"/>
      <c r="IW685" s="18"/>
      <c r="IX685" s="18"/>
      <c r="IY685" s="18"/>
      <c r="IZ685" s="18"/>
      <c r="JA685" s="18"/>
      <c r="JB685" s="18"/>
      <c r="JC685" s="18"/>
      <c r="JD685" s="18"/>
      <c r="JE685" s="18"/>
      <c r="JF685" s="18"/>
    </row>
    <row r="686" spans="36:266" x14ac:dyDescent="0.3">
      <c r="AJ686" s="24"/>
      <c r="AK686" s="24"/>
      <c r="AL686" s="20"/>
      <c r="AM686" s="23"/>
      <c r="AN686" s="24"/>
      <c r="AO686" s="24"/>
      <c r="AU686" s="19"/>
      <c r="AV686" s="19"/>
      <c r="AW686" s="71"/>
      <c r="AX686" s="71"/>
      <c r="AY686" s="71"/>
      <c r="BB686" s="25"/>
      <c r="BC686" s="21"/>
      <c r="BG686" s="18"/>
      <c r="BN686" s="22"/>
      <c r="BO686" s="22"/>
      <c r="BP686" s="22"/>
      <c r="BQ686" s="22"/>
      <c r="BR686" s="15"/>
      <c r="CF686" s="15"/>
      <c r="CL686" s="22"/>
      <c r="CM686" s="15"/>
      <c r="CR686" s="22"/>
      <c r="CT686" s="15"/>
      <c r="CW686" s="22"/>
      <c r="DA686" s="15"/>
      <c r="DH686" s="15"/>
      <c r="DJ686" s="22"/>
      <c r="DO686" s="15"/>
      <c r="DV686" s="15"/>
      <c r="EC686" s="15"/>
      <c r="EJ686" s="15"/>
      <c r="EQ686" s="15"/>
      <c r="EX686" s="15"/>
      <c r="FE686" s="15"/>
      <c r="FL686" s="15"/>
      <c r="FS686" s="15"/>
      <c r="FZ686" s="15"/>
      <c r="GG686" s="15"/>
      <c r="GN686" s="15"/>
      <c r="GP686" s="22"/>
      <c r="GQ686" s="22"/>
      <c r="GR686" s="22"/>
      <c r="GS686" s="22"/>
      <c r="GT686" s="22"/>
      <c r="GU686" s="15"/>
      <c r="GV686" s="22"/>
      <c r="GW686" s="22"/>
      <c r="GX686" s="22"/>
      <c r="GY686" s="18"/>
      <c r="GZ686" s="18"/>
      <c r="HA686" s="18"/>
      <c r="HB686" s="18"/>
      <c r="HC686" s="18"/>
      <c r="HD686" s="18"/>
      <c r="HE686" s="18"/>
      <c r="HF686" s="18"/>
      <c r="HG686" s="18"/>
      <c r="HH686" s="18"/>
      <c r="HI686" s="18"/>
      <c r="HJ686" s="18"/>
      <c r="HK686" s="18"/>
      <c r="HL686" s="18"/>
      <c r="HM686" s="18"/>
      <c r="HN686" s="18"/>
      <c r="HO686" s="18"/>
      <c r="HP686" s="18"/>
      <c r="HQ686" s="18"/>
      <c r="HR686" s="18"/>
      <c r="HS686" s="18"/>
      <c r="HT686" s="18"/>
      <c r="HU686" s="18"/>
      <c r="HV686" s="18"/>
      <c r="HW686" s="18"/>
      <c r="HX686" s="18"/>
      <c r="HY686" s="18"/>
      <c r="HZ686" s="18"/>
      <c r="IA686" s="18"/>
      <c r="IB686" s="18"/>
      <c r="IC686" s="18"/>
      <c r="ID686" s="18"/>
      <c r="IE686" s="18"/>
      <c r="IF686" s="18"/>
      <c r="IG686" s="18"/>
      <c r="IH686" s="18"/>
      <c r="II686" s="18"/>
      <c r="IJ686" s="18"/>
      <c r="IK686" s="18"/>
      <c r="IL686" s="18"/>
      <c r="IM686" s="18"/>
      <c r="IN686" s="18"/>
      <c r="IO686" s="18"/>
      <c r="IP686" s="18"/>
      <c r="IQ686" s="18"/>
      <c r="IR686" s="18"/>
      <c r="IS686" s="18"/>
      <c r="IT686" s="18"/>
      <c r="IU686" s="18"/>
      <c r="IV686" s="18"/>
      <c r="IW686" s="18"/>
      <c r="IX686" s="18"/>
      <c r="IY686" s="18"/>
      <c r="IZ686" s="18"/>
      <c r="JA686" s="18"/>
      <c r="JB686" s="18"/>
      <c r="JC686" s="18"/>
      <c r="JD686" s="18"/>
      <c r="JE686" s="18"/>
      <c r="JF686" s="18"/>
    </row>
    <row r="687" spans="36:266" x14ac:dyDescent="0.3">
      <c r="AJ687" s="24"/>
      <c r="AK687" s="24"/>
      <c r="AL687" s="20"/>
      <c r="AM687" s="23"/>
      <c r="AN687" s="24"/>
      <c r="AO687" s="24"/>
      <c r="AU687" s="19"/>
      <c r="AV687" s="19"/>
      <c r="AW687" s="71"/>
      <c r="AX687" s="71"/>
      <c r="AY687" s="71"/>
      <c r="BB687" s="25"/>
      <c r="BC687" s="21"/>
      <c r="BG687" s="18"/>
      <c r="BN687" s="22"/>
      <c r="BO687" s="22"/>
      <c r="BP687" s="22"/>
      <c r="BQ687" s="22"/>
      <c r="BR687" s="15"/>
      <c r="CF687" s="15"/>
      <c r="CL687" s="22"/>
      <c r="CM687" s="15"/>
      <c r="CR687" s="22"/>
      <c r="CT687" s="15"/>
      <c r="CW687" s="22"/>
      <c r="DA687" s="15"/>
      <c r="DH687" s="15"/>
      <c r="DJ687" s="22"/>
      <c r="DO687" s="15"/>
      <c r="DV687" s="15"/>
      <c r="EC687" s="15"/>
      <c r="EJ687" s="15"/>
      <c r="EQ687" s="15"/>
      <c r="EX687" s="15"/>
      <c r="FE687" s="15"/>
      <c r="FL687" s="15"/>
      <c r="FS687" s="15"/>
      <c r="FZ687" s="15"/>
      <c r="GG687" s="15"/>
      <c r="GN687" s="15"/>
      <c r="GP687" s="22"/>
      <c r="GQ687" s="22"/>
      <c r="GR687" s="22"/>
      <c r="GS687" s="22"/>
      <c r="GT687" s="22"/>
      <c r="GU687" s="15"/>
      <c r="GV687" s="22"/>
      <c r="GW687" s="22"/>
      <c r="GX687" s="22"/>
      <c r="GY687" s="18"/>
      <c r="GZ687" s="18"/>
      <c r="HA687" s="18"/>
      <c r="HB687" s="18"/>
      <c r="HC687" s="18"/>
      <c r="HD687" s="18"/>
      <c r="HE687" s="18"/>
      <c r="HF687" s="18"/>
      <c r="HG687" s="18"/>
      <c r="HH687" s="18"/>
      <c r="HI687" s="18"/>
      <c r="HJ687" s="18"/>
      <c r="HK687" s="18"/>
      <c r="HL687" s="18"/>
      <c r="HM687" s="18"/>
      <c r="HN687" s="18"/>
      <c r="HO687" s="18"/>
      <c r="HP687" s="18"/>
      <c r="HQ687" s="18"/>
      <c r="HR687" s="18"/>
      <c r="HS687" s="18"/>
      <c r="HT687" s="18"/>
      <c r="HU687" s="18"/>
      <c r="HV687" s="18"/>
      <c r="HW687" s="18"/>
      <c r="HX687" s="18"/>
      <c r="HY687" s="18"/>
      <c r="HZ687" s="18"/>
      <c r="IA687" s="18"/>
      <c r="IB687" s="18"/>
      <c r="IC687" s="18"/>
      <c r="ID687" s="18"/>
      <c r="IE687" s="18"/>
      <c r="IF687" s="18"/>
      <c r="IG687" s="18"/>
      <c r="IH687" s="18"/>
      <c r="II687" s="18"/>
      <c r="IJ687" s="18"/>
      <c r="IK687" s="18"/>
      <c r="IL687" s="18"/>
      <c r="IM687" s="18"/>
      <c r="IN687" s="18"/>
      <c r="IO687" s="18"/>
      <c r="IP687" s="18"/>
      <c r="IQ687" s="18"/>
      <c r="IR687" s="18"/>
      <c r="IS687" s="18"/>
      <c r="IT687" s="18"/>
      <c r="IU687" s="18"/>
      <c r="IV687" s="18"/>
      <c r="IW687" s="18"/>
      <c r="IX687" s="18"/>
      <c r="IY687" s="18"/>
      <c r="IZ687" s="18"/>
      <c r="JA687" s="18"/>
      <c r="JB687" s="18"/>
      <c r="JC687" s="18"/>
      <c r="JD687" s="18"/>
      <c r="JE687" s="18"/>
      <c r="JF687" s="18"/>
    </row>
    <row r="688" spans="36:266" x14ac:dyDescent="0.3">
      <c r="AJ688" s="24"/>
      <c r="AK688" s="24"/>
      <c r="AL688" s="20"/>
      <c r="AM688" s="23"/>
      <c r="AN688" s="24"/>
      <c r="AO688" s="24"/>
      <c r="AU688" s="19"/>
      <c r="AV688" s="19"/>
      <c r="AW688" s="71"/>
      <c r="AX688" s="71"/>
      <c r="AY688" s="71"/>
      <c r="BB688" s="25"/>
      <c r="BC688" s="21"/>
      <c r="BG688" s="18"/>
      <c r="BN688" s="22"/>
      <c r="BO688" s="22"/>
      <c r="BP688" s="22"/>
      <c r="BQ688" s="22"/>
      <c r="BR688" s="15"/>
      <c r="CF688" s="15"/>
      <c r="CL688" s="22"/>
      <c r="CM688" s="15"/>
      <c r="CR688" s="22"/>
      <c r="CT688" s="15"/>
      <c r="CW688" s="22"/>
      <c r="DA688" s="15"/>
      <c r="DH688" s="15"/>
      <c r="DJ688" s="22"/>
      <c r="DO688" s="15"/>
      <c r="DV688" s="15"/>
      <c r="EC688" s="15"/>
      <c r="EJ688" s="15"/>
      <c r="EQ688" s="15"/>
      <c r="EX688" s="15"/>
      <c r="FE688" s="15"/>
      <c r="FL688" s="15"/>
      <c r="FS688" s="15"/>
      <c r="FZ688" s="15"/>
      <c r="GG688" s="15"/>
      <c r="GN688" s="15"/>
      <c r="GP688" s="22"/>
      <c r="GQ688" s="22"/>
      <c r="GR688" s="22"/>
      <c r="GS688" s="22"/>
      <c r="GT688" s="22"/>
      <c r="GU688" s="15"/>
      <c r="GV688" s="22"/>
      <c r="GW688" s="22"/>
      <c r="GX688" s="22"/>
      <c r="GY688" s="18"/>
      <c r="GZ688" s="18"/>
      <c r="HA688" s="18"/>
      <c r="HB688" s="18"/>
      <c r="HC688" s="18"/>
      <c r="HD688" s="18"/>
      <c r="HE688" s="18"/>
      <c r="HF688" s="18"/>
      <c r="HG688" s="18"/>
      <c r="HH688" s="18"/>
      <c r="HI688" s="18"/>
      <c r="HJ688" s="18"/>
      <c r="HK688" s="18"/>
      <c r="HL688" s="18"/>
      <c r="HM688" s="18"/>
      <c r="HN688" s="18"/>
      <c r="HO688" s="18"/>
      <c r="HP688" s="18"/>
      <c r="HQ688" s="18"/>
      <c r="HR688" s="18"/>
      <c r="HS688" s="18"/>
      <c r="HT688" s="18"/>
      <c r="HU688" s="18"/>
      <c r="HV688" s="18"/>
      <c r="HW688" s="18"/>
      <c r="HX688" s="18"/>
      <c r="HY688" s="18"/>
      <c r="HZ688" s="18"/>
      <c r="IA688" s="18"/>
      <c r="IB688" s="18"/>
      <c r="IC688" s="18"/>
      <c r="ID688" s="18"/>
      <c r="IE688" s="18"/>
      <c r="IF688" s="18"/>
      <c r="IG688" s="18"/>
      <c r="IH688" s="18"/>
      <c r="II688" s="18"/>
      <c r="IJ688" s="18"/>
      <c r="IK688" s="18"/>
      <c r="IL688" s="18"/>
      <c r="IM688" s="18"/>
      <c r="IN688" s="18"/>
      <c r="IO688" s="18"/>
      <c r="IP688" s="18"/>
      <c r="IQ688" s="18"/>
      <c r="IR688" s="18"/>
      <c r="IS688" s="18"/>
      <c r="IT688" s="18"/>
      <c r="IU688" s="18"/>
      <c r="IV688" s="18"/>
      <c r="IW688" s="18"/>
      <c r="IX688" s="18"/>
      <c r="IY688" s="18"/>
      <c r="IZ688" s="18"/>
      <c r="JA688" s="18"/>
      <c r="JB688" s="18"/>
      <c r="JC688" s="18"/>
      <c r="JD688" s="18"/>
      <c r="JE688" s="18"/>
      <c r="JF688" s="18"/>
    </row>
    <row r="689" spans="36:266" x14ac:dyDescent="0.3">
      <c r="AJ689" s="24"/>
      <c r="AK689" s="24"/>
      <c r="AL689" s="20"/>
      <c r="AM689" s="23"/>
      <c r="AN689" s="24"/>
      <c r="AO689" s="24"/>
      <c r="AU689" s="19"/>
      <c r="AV689" s="19"/>
      <c r="AW689" s="71"/>
      <c r="AX689" s="71"/>
      <c r="AY689" s="71"/>
      <c r="BB689" s="25"/>
      <c r="BC689" s="21"/>
      <c r="BG689" s="18"/>
      <c r="BN689" s="22"/>
      <c r="BO689" s="22"/>
      <c r="BP689" s="22"/>
      <c r="BQ689" s="22"/>
      <c r="BR689" s="15"/>
      <c r="CF689" s="15"/>
      <c r="CL689" s="22"/>
      <c r="CM689" s="15"/>
      <c r="CR689" s="22"/>
      <c r="CT689" s="15"/>
      <c r="CW689" s="22"/>
      <c r="DA689" s="15"/>
      <c r="DH689" s="15"/>
      <c r="DJ689" s="22"/>
      <c r="DO689" s="15"/>
      <c r="DV689" s="15"/>
      <c r="EC689" s="15"/>
      <c r="EJ689" s="15"/>
      <c r="EQ689" s="15"/>
      <c r="EX689" s="15"/>
      <c r="FE689" s="15"/>
      <c r="FL689" s="15"/>
      <c r="FS689" s="15"/>
      <c r="FZ689" s="15"/>
      <c r="GG689" s="15"/>
      <c r="GN689" s="15"/>
      <c r="GP689" s="22"/>
      <c r="GQ689" s="22"/>
      <c r="GR689" s="22"/>
      <c r="GS689" s="22"/>
      <c r="GT689" s="22"/>
      <c r="GU689" s="15"/>
      <c r="GV689" s="22"/>
      <c r="GW689" s="22"/>
      <c r="GX689" s="22"/>
      <c r="GY689" s="18"/>
      <c r="GZ689" s="18"/>
      <c r="HA689" s="18"/>
      <c r="HB689" s="18"/>
      <c r="HC689" s="18"/>
      <c r="HD689" s="18"/>
      <c r="HE689" s="18"/>
      <c r="HF689" s="18"/>
      <c r="HG689" s="18"/>
      <c r="HH689" s="18"/>
      <c r="HI689" s="18"/>
      <c r="HJ689" s="18"/>
      <c r="HK689" s="18"/>
      <c r="HL689" s="18"/>
      <c r="HM689" s="18"/>
      <c r="HN689" s="18"/>
      <c r="HO689" s="18"/>
      <c r="HP689" s="18"/>
      <c r="HQ689" s="18"/>
      <c r="HR689" s="18"/>
      <c r="HS689" s="18"/>
      <c r="HT689" s="18"/>
      <c r="HU689" s="18"/>
      <c r="HV689" s="18"/>
      <c r="HW689" s="18"/>
      <c r="HX689" s="18"/>
      <c r="HY689" s="18"/>
      <c r="HZ689" s="18"/>
      <c r="IA689" s="18"/>
      <c r="IB689" s="18"/>
      <c r="IC689" s="18"/>
      <c r="ID689" s="18"/>
      <c r="IE689" s="18"/>
      <c r="IF689" s="18"/>
      <c r="IG689" s="18"/>
      <c r="IH689" s="18"/>
      <c r="II689" s="18"/>
      <c r="IJ689" s="18"/>
      <c r="IK689" s="18"/>
      <c r="IL689" s="18"/>
      <c r="IM689" s="18"/>
      <c r="IN689" s="18"/>
      <c r="IO689" s="18"/>
      <c r="IP689" s="18"/>
      <c r="IQ689" s="18"/>
      <c r="IR689" s="18"/>
      <c r="IS689" s="18"/>
      <c r="IT689" s="18"/>
      <c r="IU689" s="18"/>
      <c r="IV689" s="18"/>
      <c r="IW689" s="18"/>
      <c r="IX689" s="18"/>
      <c r="IY689" s="18"/>
      <c r="IZ689" s="18"/>
      <c r="JA689" s="18"/>
      <c r="JB689" s="18"/>
      <c r="JC689" s="18"/>
      <c r="JD689" s="18"/>
      <c r="JE689" s="18"/>
      <c r="JF689" s="18"/>
    </row>
    <row r="690" spans="36:266" x14ac:dyDescent="0.3">
      <c r="AJ690" s="24"/>
      <c r="AK690" s="24"/>
      <c r="AL690" s="20"/>
      <c r="AM690" s="23"/>
      <c r="AN690" s="24"/>
      <c r="AO690" s="24"/>
      <c r="AU690" s="19"/>
      <c r="AV690" s="19"/>
      <c r="AW690" s="71"/>
      <c r="AX690" s="71"/>
      <c r="AY690" s="71"/>
      <c r="BB690" s="25"/>
      <c r="BC690" s="21"/>
      <c r="BG690" s="18"/>
      <c r="BN690" s="22"/>
      <c r="BO690" s="22"/>
      <c r="BP690" s="22"/>
      <c r="BQ690" s="22"/>
      <c r="BR690" s="15"/>
      <c r="CF690" s="15"/>
      <c r="CL690" s="22"/>
      <c r="CM690" s="15"/>
      <c r="CR690" s="22"/>
      <c r="CT690" s="15"/>
      <c r="CW690" s="22"/>
      <c r="DA690" s="15"/>
      <c r="DH690" s="15"/>
      <c r="DJ690" s="22"/>
      <c r="DO690" s="15"/>
      <c r="DV690" s="15"/>
      <c r="EC690" s="15"/>
      <c r="EJ690" s="15"/>
      <c r="EQ690" s="15"/>
      <c r="EX690" s="15"/>
      <c r="FE690" s="15"/>
      <c r="FL690" s="15"/>
      <c r="FS690" s="15"/>
      <c r="FZ690" s="15"/>
      <c r="GG690" s="15"/>
      <c r="GN690" s="15"/>
      <c r="GP690" s="22"/>
      <c r="GQ690" s="22"/>
      <c r="GR690" s="22"/>
      <c r="GS690" s="22"/>
      <c r="GT690" s="22"/>
      <c r="GU690" s="15"/>
      <c r="GV690" s="22"/>
      <c r="GW690" s="22"/>
      <c r="GX690" s="22"/>
      <c r="GY690" s="18"/>
      <c r="GZ690" s="18"/>
      <c r="HA690" s="18"/>
      <c r="HB690" s="18"/>
      <c r="HC690" s="18"/>
      <c r="HD690" s="18"/>
      <c r="HE690" s="18"/>
      <c r="HF690" s="18"/>
      <c r="HG690" s="18"/>
      <c r="HH690" s="18"/>
      <c r="HI690" s="18"/>
      <c r="HJ690" s="18"/>
      <c r="HK690" s="18"/>
      <c r="HL690" s="18"/>
      <c r="HM690" s="18"/>
      <c r="HN690" s="18"/>
      <c r="HO690" s="18"/>
      <c r="HP690" s="18"/>
      <c r="HQ690" s="18"/>
      <c r="HR690" s="18"/>
      <c r="HS690" s="18"/>
      <c r="HT690" s="18"/>
      <c r="HU690" s="18"/>
      <c r="HV690" s="18"/>
      <c r="HW690" s="18"/>
      <c r="HX690" s="18"/>
      <c r="HY690" s="18"/>
      <c r="HZ690" s="18"/>
      <c r="IA690" s="18"/>
      <c r="IB690" s="18"/>
      <c r="IC690" s="18"/>
      <c r="ID690" s="18"/>
      <c r="IE690" s="18"/>
      <c r="IF690" s="18"/>
      <c r="IG690" s="18"/>
      <c r="IH690" s="18"/>
      <c r="II690" s="18"/>
      <c r="IJ690" s="18"/>
      <c r="IK690" s="18"/>
      <c r="IL690" s="18"/>
      <c r="IM690" s="18"/>
      <c r="IN690" s="18"/>
      <c r="IO690" s="18"/>
      <c r="IP690" s="18"/>
      <c r="IQ690" s="18"/>
      <c r="IR690" s="18"/>
      <c r="IS690" s="18"/>
      <c r="IT690" s="18"/>
      <c r="IU690" s="18"/>
      <c r="IV690" s="18"/>
      <c r="IW690" s="18"/>
      <c r="IX690" s="18"/>
      <c r="IY690" s="18"/>
      <c r="IZ690" s="18"/>
      <c r="JA690" s="18"/>
      <c r="JB690" s="18"/>
      <c r="JC690" s="18"/>
      <c r="JD690" s="18"/>
      <c r="JE690" s="18"/>
      <c r="JF690" s="18"/>
    </row>
    <row r="691" spans="36:266" x14ac:dyDescent="0.3">
      <c r="AJ691" s="24"/>
      <c r="AK691" s="24"/>
      <c r="AL691" s="20"/>
      <c r="AM691" s="23"/>
      <c r="AN691" s="24"/>
      <c r="AO691" s="24"/>
      <c r="AU691" s="19"/>
      <c r="AV691" s="19"/>
      <c r="AW691" s="71"/>
      <c r="AX691" s="71"/>
      <c r="AY691" s="71"/>
      <c r="BB691" s="25"/>
      <c r="BC691" s="21"/>
      <c r="BG691" s="18"/>
      <c r="BN691" s="22"/>
      <c r="BO691" s="22"/>
      <c r="BP691" s="22"/>
      <c r="BQ691" s="22"/>
      <c r="BR691" s="15"/>
      <c r="CF691" s="15"/>
      <c r="CL691" s="22"/>
      <c r="CM691" s="15"/>
      <c r="CR691" s="22"/>
      <c r="CT691" s="15"/>
      <c r="CW691" s="22"/>
      <c r="DA691" s="15"/>
      <c r="DH691" s="15"/>
      <c r="DJ691" s="22"/>
      <c r="DO691" s="15"/>
      <c r="DV691" s="15"/>
      <c r="EC691" s="15"/>
      <c r="EJ691" s="15"/>
      <c r="EQ691" s="15"/>
      <c r="EX691" s="15"/>
      <c r="FE691" s="15"/>
      <c r="FL691" s="15"/>
      <c r="FS691" s="15"/>
      <c r="FZ691" s="15"/>
      <c r="GG691" s="15"/>
      <c r="GN691" s="15"/>
      <c r="GP691" s="22"/>
      <c r="GQ691" s="22"/>
      <c r="GR691" s="22"/>
      <c r="GS691" s="22"/>
      <c r="GT691" s="22"/>
      <c r="GU691" s="15"/>
      <c r="GV691" s="22"/>
      <c r="GW691" s="22"/>
      <c r="GX691" s="22"/>
      <c r="GY691" s="18"/>
      <c r="GZ691" s="18"/>
      <c r="HA691" s="18"/>
      <c r="HB691" s="18"/>
      <c r="HC691" s="18"/>
      <c r="HD691" s="18"/>
      <c r="HE691" s="18"/>
      <c r="HF691" s="18"/>
      <c r="HG691" s="18"/>
      <c r="HH691" s="18"/>
      <c r="HI691" s="18"/>
      <c r="HJ691" s="18"/>
      <c r="HK691" s="18"/>
      <c r="HL691" s="18"/>
      <c r="HM691" s="18"/>
      <c r="HN691" s="18"/>
      <c r="HO691" s="18"/>
      <c r="HP691" s="18"/>
      <c r="HQ691" s="18"/>
      <c r="HR691" s="18"/>
      <c r="HS691" s="18"/>
      <c r="HT691" s="18"/>
      <c r="HU691" s="18"/>
      <c r="HV691" s="18"/>
      <c r="HW691" s="18"/>
      <c r="HX691" s="18"/>
      <c r="HY691" s="18"/>
      <c r="HZ691" s="18"/>
      <c r="IA691" s="18"/>
      <c r="IB691" s="18"/>
      <c r="IC691" s="18"/>
      <c r="ID691" s="18"/>
      <c r="IE691" s="18"/>
      <c r="IF691" s="18"/>
      <c r="IG691" s="18"/>
      <c r="IH691" s="18"/>
      <c r="II691" s="18"/>
      <c r="IJ691" s="18"/>
      <c r="IK691" s="18"/>
      <c r="IL691" s="18"/>
      <c r="IM691" s="18"/>
      <c r="IN691" s="18"/>
      <c r="IO691" s="18"/>
      <c r="IP691" s="18"/>
      <c r="IQ691" s="18"/>
      <c r="IR691" s="18"/>
      <c r="IS691" s="18"/>
      <c r="IT691" s="18"/>
      <c r="IU691" s="18"/>
      <c r="IV691" s="18"/>
      <c r="IW691" s="18"/>
      <c r="IX691" s="18"/>
      <c r="IY691" s="18"/>
      <c r="IZ691" s="18"/>
      <c r="JA691" s="18"/>
      <c r="JB691" s="18"/>
      <c r="JC691" s="18"/>
      <c r="JD691" s="18"/>
      <c r="JE691" s="18"/>
      <c r="JF691" s="18"/>
    </row>
    <row r="692" spans="36:266" x14ac:dyDescent="0.3">
      <c r="AJ692" s="24"/>
      <c r="AK692" s="24"/>
      <c r="AL692" s="20"/>
      <c r="AM692" s="23"/>
      <c r="AN692" s="24"/>
      <c r="AO692" s="24"/>
      <c r="AU692" s="19"/>
      <c r="AV692" s="19"/>
      <c r="AW692" s="71"/>
      <c r="AX692" s="71"/>
      <c r="AY692" s="71"/>
      <c r="BB692" s="25"/>
      <c r="BC692" s="21"/>
      <c r="BG692" s="18"/>
      <c r="BN692" s="22"/>
      <c r="BO692" s="22"/>
      <c r="BP692" s="22"/>
      <c r="BQ692" s="22"/>
      <c r="BR692" s="15"/>
      <c r="CF692" s="15"/>
      <c r="CL692" s="22"/>
      <c r="CM692" s="15"/>
      <c r="CR692" s="22"/>
      <c r="CT692" s="15"/>
      <c r="CW692" s="22"/>
      <c r="DA692" s="15"/>
      <c r="DH692" s="15"/>
      <c r="DJ692" s="22"/>
      <c r="DO692" s="15"/>
      <c r="DV692" s="15"/>
      <c r="EC692" s="15"/>
      <c r="EJ692" s="15"/>
      <c r="EQ692" s="15"/>
      <c r="EX692" s="15"/>
      <c r="FE692" s="15"/>
      <c r="FL692" s="15"/>
      <c r="FS692" s="15"/>
      <c r="FZ692" s="15"/>
      <c r="GG692" s="15"/>
      <c r="GN692" s="15"/>
      <c r="GP692" s="22"/>
      <c r="GQ692" s="22"/>
      <c r="GR692" s="22"/>
      <c r="GS692" s="22"/>
      <c r="GT692" s="22"/>
      <c r="GU692" s="15"/>
      <c r="GV692" s="22"/>
      <c r="GW692" s="22"/>
      <c r="GX692" s="22"/>
      <c r="GY692" s="18"/>
      <c r="GZ692" s="18"/>
      <c r="HA692" s="18"/>
      <c r="HB692" s="18"/>
      <c r="HC692" s="18"/>
      <c r="HD692" s="18"/>
      <c r="HE692" s="18"/>
      <c r="HF692" s="18"/>
      <c r="HG692" s="18"/>
      <c r="HH692" s="18"/>
      <c r="HI692" s="18"/>
      <c r="HJ692" s="18"/>
      <c r="HK692" s="18"/>
      <c r="HL692" s="18"/>
      <c r="HM692" s="18"/>
      <c r="HN692" s="18"/>
      <c r="HO692" s="18"/>
      <c r="HP692" s="18"/>
      <c r="HQ692" s="18"/>
      <c r="HR692" s="18"/>
      <c r="HS692" s="18"/>
      <c r="HT692" s="18"/>
      <c r="HU692" s="18"/>
      <c r="HV692" s="18"/>
      <c r="HW692" s="18"/>
      <c r="HX692" s="18"/>
      <c r="HY692" s="18"/>
      <c r="HZ692" s="18"/>
      <c r="IA692" s="18"/>
      <c r="IB692" s="18"/>
      <c r="IC692" s="18"/>
      <c r="ID692" s="18"/>
      <c r="IE692" s="18"/>
      <c r="IF692" s="18"/>
      <c r="IG692" s="18"/>
      <c r="IH692" s="18"/>
      <c r="II692" s="18"/>
      <c r="IJ692" s="18"/>
      <c r="IK692" s="18"/>
      <c r="IL692" s="18"/>
      <c r="IM692" s="18"/>
      <c r="IN692" s="18"/>
      <c r="IO692" s="18"/>
      <c r="IP692" s="18"/>
      <c r="IQ692" s="18"/>
      <c r="IR692" s="18"/>
      <c r="IS692" s="18"/>
      <c r="IT692" s="18"/>
      <c r="IU692" s="18"/>
      <c r="IV692" s="18"/>
      <c r="IW692" s="18"/>
      <c r="IX692" s="18"/>
      <c r="IY692" s="18"/>
      <c r="IZ692" s="18"/>
      <c r="JA692" s="18"/>
      <c r="JB692" s="18"/>
      <c r="JC692" s="18"/>
      <c r="JD692" s="18"/>
      <c r="JE692" s="18"/>
      <c r="JF692" s="18"/>
    </row>
    <row r="693" spans="36:266" x14ac:dyDescent="0.3">
      <c r="AJ693" s="24"/>
      <c r="AK693" s="24"/>
      <c r="AL693" s="20"/>
      <c r="AM693" s="23"/>
      <c r="AN693" s="24"/>
      <c r="AO693" s="24"/>
      <c r="AU693" s="19"/>
      <c r="AV693" s="19"/>
      <c r="AW693" s="71"/>
      <c r="AX693" s="71"/>
      <c r="AY693" s="71"/>
      <c r="BB693" s="25"/>
      <c r="BC693" s="21"/>
      <c r="BG693" s="18"/>
      <c r="BN693" s="22"/>
      <c r="BO693" s="22"/>
      <c r="BP693" s="22"/>
      <c r="BQ693" s="22"/>
      <c r="BR693" s="15"/>
      <c r="CF693" s="15"/>
      <c r="CL693" s="22"/>
      <c r="CM693" s="15"/>
      <c r="CR693" s="22"/>
      <c r="CT693" s="15"/>
      <c r="CW693" s="22"/>
      <c r="DA693" s="15"/>
      <c r="DH693" s="15"/>
      <c r="DJ693" s="22"/>
      <c r="DO693" s="15"/>
      <c r="DV693" s="15"/>
      <c r="EC693" s="15"/>
      <c r="EJ693" s="15"/>
      <c r="EQ693" s="15"/>
      <c r="EX693" s="15"/>
      <c r="FE693" s="15"/>
      <c r="FL693" s="15"/>
      <c r="FS693" s="15"/>
      <c r="FZ693" s="15"/>
      <c r="GG693" s="15"/>
      <c r="GN693" s="15"/>
      <c r="GP693" s="22"/>
      <c r="GQ693" s="22"/>
      <c r="GR693" s="22"/>
      <c r="GS693" s="22"/>
      <c r="GT693" s="22"/>
      <c r="GU693" s="15"/>
      <c r="GV693" s="22"/>
      <c r="GW693" s="22"/>
      <c r="GX693" s="22"/>
      <c r="GY693" s="18"/>
      <c r="GZ693" s="18"/>
      <c r="HA693" s="18"/>
      <c r="HB693" s="18"/>
      <c r="HC693" s="18"/>
      <c r="HD693" s="18"/>
      <c r="HE693" s="18"/>
      <c r="HF693" s="18"/>
      <c r="HG693" s="18"/>
      <c r="HH693" s="18"/>
      <c r="HI693" s="18"/>
      <c r="HJ693" s="18"/>
      <c r="HK693" s="18"/>
      <c r="HL693" s="18"/>
      <c r="HM693" s="18"/>
      <c r="HN693" s="18"/>
      <c r="HO693" s="18"/>
      <c r="HP693" s="18"/>
      <c r="HQ693" s="18"/>
      <c r="HR693" s="18"/>
      <c r="HS693" s="18"/>
      <c r="HT693" s="18"/>
      <c r="HU693" s="18"/>
      <c r="HV693" s="18"/>
      <c r="HW693" s="18"/>
      <c r="HX693" s="18"/>
      <c r="HY693" s="18"/>
      <c r="HZ693" s="18"/>
      <c r="IA693" s="18"/>
      <c r="IB693" s="18"/>
      <c r="IC693" s="18"/>
      <c r="ID693" s="18"/>
      <c r="IE693" s="18"/>
      <c r="IF693" s="18"/>
      <c r="IG693" s="18"/>
      <c r="IH693" s="18"/>
      <c r="II693" s="18"/>
      <c r="IJ693" s="18"/>
      <c r="IK693" s="18"/>
      <c r="IL693" s="18"/>
      <c r="IM693" s="18"/>
      <c r="IN693" s="18"/>
      <c r="IO693" s="18"/>
      <c r="IP693" s="18"/>
      <c r="IQ693" s="18"/>
      <c r="IR693" s="18"/>
      <c r="IS693" s="18"/>
      <c r="IT693" s="18"/>
      <c r="IU693" s="18"/>
      <c r="IV693" s="18"/>
      <c r="IW693" s="18"/>
      <c r="IX693" s="18"/>
      <c r="IY693" s="18"/>
      <c r="IZ693" s="18"/>
      <c r="JA693" s="18"/>
      <c r="JB693" s="18"/>
      <c r="JC693" s="18"/>
      <c r="JD693" s="18"/>
      <c r="JE693" s="18"/>
      <c r="JF693" s="18"/>
    </row>
    <row r="694" spans="36:266" x14ac:dyDescent="0.3">
      <c r="AJ694" s="24"/>
      <c r="AK694" s="24"/>
      <c r="AL694" s="20"/>
      <c r="AM694" s="23"/>
      <c r="AN694" s="24"/>
      <c r="AO694" s="24"/>
      <c r="AU694" s="19"/>
      <c r="AV694" s="19"/>
      <c r="AW694" s="71"/>
      <c r="AX694" s="71"/>
      <c r="AY694" s="71"/>
      <c r="BB694" s="25"/>
      <c r="BC694" s="21"/>
      <c r="BG694" s="18"/>
      <c r="BN694" s="22"/>
      <c r="BO694" s="22"/>
      <c r="BP694" s="22"/>
      <c r="BQ694" s="22"/>
      <c r="BR694" s="15"/>
      <c r="CF694" s="15"/>
      <c r="CL694" s="22"/>
      <c r="CM694" s="15"/>
      <c r="CR694" s="22"/>
      <c r="CT694" s="15"/>
      <c r="CW694" s="22"/>
      <c r="DA694" s="15"/>
      <c r="DH694" s="15"/>
      <c r="DJ694" s="22"/>
      <c r="DO694" s="15"/>
      <c r="DV694" s="15"/>
      <c r="EC694" s="15"/>
      <c r="EJ694" s="15"/>
      <c r="EQ694" s="15"/>
      <c r="EX694" s="15"/>
      <c r="FE694" s="15"/>
      <c r="FL694" s="15"/>
      <c r="FS694" s="15"/>
      <c r="FZ694" s="15"/>
      <c r="GG694" s="15"/>
      <c r="GN694" s="15"/>
      <c r="GP694" s="22"/>
      <c r="GQ694" s="22"/>
      <c r="GR694" s="22"/>
      <c r="GS694" s="22"/>
      <c r="GT694" s="22"/>
      <c r="GU694" s="15"/>
      <c r="GV694" s="22"/>
      <c r="GW694" s="22"/>
      <c r="GX694" s="22"/>
      <c r="GY694" s="18"/>
      <c r="GZ694" s="18"/>
      <c r="HA694" s="18"/>
      <c r="HB694" s="18"/>
      <c r="HC694" s="18"/>
      <c r="HD694" s="18"/>
      <c r="HE694" s="18"/>
      <c r="HF694" s="18"/>
      <c r="HG694" s="18"/>
      <c r="HH694" s="18"/>
      <c r="HI694" s="18"/>
      <c r="HJ694" s="18"/>
      <c r="HK694" s="18"/>
      <c r="HL694" s="18"/>
      <c r="HM694" s="18"/>
      <c r="HN694" s="18"/>
      <c r="HO694" s="18"/>
      <c r="HP694" s="18"/>
      <c r="HQ694" s="18"/>
      <c r="HR694" s="18"/>
      <c r="HS694" s="18"/>
      <c r="HT694" s="18"/>
      <c r="HU694" s="18"/>
      <c r="HV694" s="18"/>
      <c r="HW694" s="18"/>
      <c r="HX694" s="18"/>
      <c r="HY694" s="18"/>
      <c r="HZ694" s="18"/>
      <c r="IA694" s="18"/>
      <c r="IB694" s="18"/>
      <c r="IC694" s="18"/>
      <c r="ID694" s="18"/>
      <c r="IE694" s="18"/>
      <c r="IF694" s="18"/>
      <c r="IG694" s="18"/>
      <c r="IH694" s="18"/>
      <c r="II694" s="18"/>
      <c r="IJ694" s="18"/>
      <c r="IK694" s="18"/>
      <c r="IL694" s="18"/>
      <c r="IM694" s="18"/>
      <c r="IN694" s="18"/>
      <c r="IO694" s="18"/>
      <c r="IP694" s="18"/>
      <c r="IQ694" s="18"/>
      <c r="IR694" s="18"/>
      <c r="IS694" s="18"/>
      <c r="IT694" s="18"/>
      <c r="IU694" s="18"/>
      <c r="IV694" s="18"/>
      <c r="IW694" s="18"/>
      <c r="IX694" s="18"/>
      <c r="IY694" s="18"/>
      <c r="IZ694" s="18"/>
      <c r="JA694" s="18"/>
      <c r="JB694" s="18"/>
      <c r="JC694" s="18"/>
      <c r="JD694" s="18"/>
      <c r="JE694" s="18"/>
      <c r="JF694" s="18"/>
    </row>
    <row r="695" spans="36:266" x14ac:dyDescent="0.3">
      <c r="AJ695" s="24"/>
      <c r="AK695" s="24"/>
      <c r="AL695" s="20"/>
      <c r="AM695" s="23"/>
      <c r="AN695" s="24"/>
      <c r="AO695" s="24"/>
      <c r="AU695" s="19"/>
      <c r="AV695" s="19"/>
      <c r="AW695" s="71"/>
      <c r="AX695" s="71"/>
      <c r="AY695" s="71"/>
      <c r="BB695" s="25"/>
      <c r="BC695" s="21"/>
      <c r="BG695" s="18"/>
      <c r="BN695" s="22"/>
      <c r="BO695" s="22"/>
      <c r="BP695" s="22"/>
      <c r="BQ695" s="22"/>
      <c r="BR695" s="15"/>
      <c r="CF695" s="15"/>
      <c r="CL695" s="22"/>
      <c r="CM695" s="15"/>
      <c r="CR695" s="22"/>
      <c r="CT695" s="15"/>
      <c r="CW695" s="22"/>
      <c r="DA695" s="15"/>
      <c r="DH695" s="15"/>
      <c r="DJ695" s="22"/>
      <c r="DO695" s="15"/>
      <c r="DV695" s="15"/>
      <c r="EC695" s="15"/>
      <c r="EJ695" s="15"/>
      <c r="EQ695" s="15"/>
      <c r="EX695" s="15"/>
      <c r="FE695" s="15"/>
      <c r="FL695" s="15"/>
      <c r="FS695" s="15"/>
      <c r="FZ695" s="15"/>
      <c r="GG695" s="15"/>
      <c r="GN695" s="15"/>
      <c r="GP695" s="22"/>
      <c r="GQ695" s="22"/>
      <c r="GR695" s="22"/>
      <c r="GS695" s="22"/>
      <c r="GT695" s="22"/>
      <c r="GU695" s="15"/>
      <c r="GV695" s="22"/>
      <c r="GW695" s="22"/>
      <c r="GX695" s="22"/>
      <c r="GY695" s="18"/>
      <c r="GZ695" s="18"/>
      <c r="HA695" s="18"/>
      <c r="HB695" s="18"/>
      <c r="HC695" s="18"/>
      <c r="HD695" s="18"/>
      <c r="HE695" s="18"/>
      <c r="HF695" s="18"/>
      <c r="HG695" s="18"/>
      <c r="HH695" s="18"/>
      <c r="HI695" s="18"/>
      <c r="HJ695" s="18"/>
      <c r="HK695" s="18"/>
      <c r="HL695" s="18"/>
      <c r="HM695" s="18"/>
      <c r="HN695" s="18"/>
      <c r="HO695" s="18"/>
      <c r="HP695" s="18"/>
      <c r="HQ695" s="18"/>
      <c r="HR695" s="18"/>
      <c r="HS695" s="18"/>
      <c r="HT695" s="18"/>
      <c r="HU695" s="18"/>
      <c r="HV695" s="18"/>
      <c r="HW695" s="18"/>
      <c r="HX695" s="18"/>
      <c r="HY695" s="18"/>
      <c r="HZ695" s="18"/>
      <c r="IA695" s="18"/>
      <c r="IB695" s="18"/>
      <c r="IC695" s="18"/>
      <c r="ID695" s="18"/>
      <c r="IE695" s="18"/>
      <c r="IF695" s="18"/>
      <c r="IG695" s="18"/>
      <c r="IH695" s="18"/>
      <c r="II695" s="18"/>
      <c r="IJ695" s="18"/>
      <c r="IK695" s="18"/>
      <c r="IL695" s="18"/>
      <c r="IM695" s="18"/>
      <c r="IN695" s="18"/>
      <c r="IO695" s="18"/>
      <c r="IP695" s="18"/>
      <c r="IQ695" s="18"/>
      <c r="IR695" s="18"/>
      <c r="IS695" s="18"/>
      <c r="IT695" s="18"/>
      <c r="IU695" s="18"/>
      <c r="IV695" s="18"/>
      <c r="IW695" s="18"/>
      <c r="IX695" s="18"/>
      <c r="IY695" s="18"/>
      <c r="IZ695" s="18"/>
      <c r="JA695" s="18"/>
      <c r="JB695" s="18"/>
      <c r="JC695" s="18"/>
      <c r="JD695" s="18"/>
      <c r="JE695" s="18"/>
      <c r="JF695" s="18"/>
    </row>
    <row r="696" spans="36:266" x14ac:dyDescent="0.3">
      <c r="AJ696" s="24"/>
      <c r="AK696" s="24"/>
      <c r="AL696" s="20"/>
      <c r="AM696" s="23"/>
      <c r="AN696" s="24"/>
      <c r="AO696" s="24"/>
      <c r="AU696" s="19"/>
      <c r="AV696" s="19"/>
      <c r="AW696" s="71"/>
      <c r="AX696" s="71"/>
      <c r="AY696" s="71"/>
      <c r="BB696" s="25"/>
      <c r="BC696" s="21"/>
      <c r="BG696" s="18"/>
      <c r="BN696" s="22"/>
      <c r="BO696" s="22"/>
      <c r="BP696" s="22"/>
      <c r="BQ696" s="22"/>
      <c r="BR696" s="15"/>
      <c r="CF696" s="15"/>
      <c r="CL696" s="22"/>
      <c r="CM696" s="15"/>
      <c r="CR696" s="22"/>
      <c r="CT696" s="15"/>
      <c r="CW696" s="22"/>
      <c r="DA696" s="15"/>
      <c r="DH696" s="15"/>
      <c r="DJ696" s="22"/>
      <c r="DO696" s="15"/>
      <c r="DV696" s="15"/>
      <c r="EC696" s="15"/>
      <c r="EJ696" s="15"/>
      <c r="EQ696" s="15"/>
      <c r="EX696" s="15"/>
      <c r="FE696" s="15"/>
      <c r="FL696" s="15"/>
      <c r="FS696" s="15"/>
      <c r="FZ696" s="15"/>
      <c r="GG696" s="15"/>
      <c r="GN696" s="15"/>
      <c r="GP696" s="22"/>
      <c r="GQ696" s="22"/>
      <c r="GR696" s="22"/>
      <c r="GS696" s="22"/>
      <c r="GT696" s="22"/>
      <c r="GU696" s="15"/>
      <c r="GV696" s="22"/>
      <c r="GW696" s="22"/>
      <c r="GX696" s="22"/>
      <c r="GY696" s="18"/>
      <c r="GZ696" s="18"/>
      <c r="HA696" s="18"/>
      <c r="HB696" s="18"/>
      <c r="HC696" s="18"/>
      <c r="HD696" s="18"/>
      <c r="HE696" s="18"/>
      <c r="HF696" s="18"/>
      <c r="HG696" s="18"/>
      <c r="HH696" s="18"/>
      <c r="HI696" s="18"/>
      <c r="HJ696" s="18"/>
      <c r="HK696" s="18"/>
      <c r="HL696" s="18"/>
      <c r="HM696" s="18"/>
      <c r="HN696" s="18"/>
      <c r="HO696" s="18"/>
      <c r="HP696" s="18"/>
      <c r="HQ696" s="18"/>
      <c r="HR696" s="18"/>
      <c r="HS696" s="18"/>
      <c r="HT696" s="18"/>
      <c r="HU696" s="18"/>
      <c r="HV696" s="18"/>
      <c r="HW696" s="18"/>
      <c r="HX696" s="18"/>
      <c r="HY696" s="18"/>
      <c r="HZ696" s="18"/>
      <c r="IA696" s="18"/>
      <c r="IB696" s="18"/>
      <c r="IC696" s="18"/>
      <c r="ID696" s="18"/>
      <c r="IE696" s="18"/>
      <c r="IF696" s="18"/>
      <c r="IG696" s="18"/>
      <c r="IH696" s="18"/>
      <c r="II696" s="18"/>
      <c r="IJ696" s="18"/>
      <c r="IK696" s="18"/>
      <c r="IL696" s="18"/>
      <c r="IM696" s="18"/>
      <c r="IN696" s="18"/>
      <c r="IO696" s="18"/>
      <c r="IP696" s="18"/>
      <c r="IQ696" s="18"/>
      <c r="IR696" s="18"/>
      <c r="IS696" s="18"/>
      <c r="IT696" s="18"/>
      <c r="IU696" s="18"/>
      <c r="IV696" s="18"/>
      <c r="IW696" s="18"/>
      <c r="IX696" s="18"/>
      <c r="IY696" s="18"/>
      <c r="IZ696" s="18"/>
      <c r="JA696" s="18"/>
      <c r="JB696" s="18"/>
      <c r="JC696" s="18"/>
      <c r="JD696" s="18"/>
      <c r="JE696" s="18"/>
      <c r="JF696" s="18"/>
    </row>
    <row r="697" spans="36:266" x14ac:dyDescent="0.3">
      <c r="AJ697" s="24"/>
      <c r="AK697" s="24"/>
      <c r="AL697" s="20"/>
      <c r="AM697" s="23"/>
      <c r="AN697" s="24"/>
      <c r="AO697" s="24"/>
      <c r="AU697" s="19"/>
      <c r="AV697" s="19"/>
      <c r="AW697" s="71"/>
      <c r="AX697" s="71"/>
      <c r="AY697" s="71"/>
      <c r="BB697" s="25"/>
      <c r="BC697" s="21"/>
      <c r="BG697" s="18"/>
      <c r="BN697" s="22"/>
      <c r="BO697" s="22"/>
      <c r="BP697" s="22"/>
      <c r="BQ697" s="22"/>
      <c r="BR697" s="15"/>
      <c r="CF697" s="15"/>
      <c r="CL697" s="22"/>
      <c r="CM697" s="15"/>
      <c r="CR697" s="22"/>
      <c r="CT697" s="15"/>
      <c r="CW697" s="22"/>
      <c r="DA697" s="15"/>
      <c r="DH697" s="15"/>
      <c r="DJ697" s="22"/>
      <c r="DO697" s="15"/>
      <c r="DV697" s="15"/>
      <c r="EC697" s="15"/>
      <c r="EJ697" s="15"/>
      <c r="EQ697" s="15"/>
      <c r="EX697" s="15"/>
      <c r="FE697" s="15"/>
      <c r="FL697" s="15"/>
      <c r="FS697" s="15"/>
      <c r="FZ697" s="15"/>
      <c r="GG697" s="15"/>
      <c r="GN697" s="15"/>
      <c r="GP697" s="22"/>
      <c r="GQ697" s="22"/>
      <c r="GR697" s="22"/>
      <c r="GS697" s="22"/>
      <c r="GT697" s="22"/>
      <c r="GU697" s="15"/>
      <c r="GV697" s="22"/>
      <c r="GW697" s="22"/>
      <c r="GX697" s="22"/>
      <c r="GY697" s="18"/>
      <c r="GZ697" s="18"/>
      <c r="HA697" s="18"/>
      <c r="HB697" s="18"/>
      <c r="HC697" s="18"/>
      <c r="HD697" s="18"/>
      <c r="HE697" s="18"/>
      <c r="HF697" s="18"/>
      <c r="HG697" s="18"/>
      <c r="HH697" s="18"/>
      <c r="HI697" s="18"/>
      <c r="HJ697" s="18"/>
      <c r="HK697" s="18"/>
      <c r="HL697" s="18"/>
      <c r="HM697" s="18"/>
      <c r="HN697" s="18"/>
      <c r="HO697" s="18"/>
      <c r="HP697" s="18"/>
      <c r="HQ697" s="18"/>
      <c r="HR697" s="18"/>
      <c r="HS697" s="18"/>
      <c r="HT697" s="18"/>
      <c r="HU697" s="18"/>
      <c r="HV697" s="18"/>
      <c r="HW697" s="18"/>
      <c r="HX697" s="18"/>
      <c r="HY697" s="18"/>
      <c r="HZ697" s="18"/>
      <c r="IA697" s="18"/>
      <c r="IB697" s="18"/>
      <c r="IC697" s="18"/>
      <c r="ID697" s="18"/>
      <c r="IE697" s="18"/>
      <c r="IF697" s="18"/>
      <c r="IG697" s="18"/>
      <c r="IH697" s="18"/>
      <c r="II697" s="18"/>
      <c r="IJ697" s="18"/>
      <c r="IK697" s="18"/>
      <c r="IL697" s="18"/>
      <c r="IM697" s="18"/>
      <c r="IN697" s="18"/>
      <c r="IO697" s="18"/>
      <c r="IP697" s="18"/>
      <c r="IQ697" s="18"/>
      <c r="IR697" s="18"/>
      <c r="IS697" s="18"/>
      <c r="IT697" s="18"/>
      <c r="IU697" s="18"/>
      <c r="IV697" s="18"/>
      <c r="IW697" s="18"/>
      <c r="IX697" s="18"/>
      <c r="IY697" s="18"/>
      <c r="IZ697" s="18"/>
      <c r="JA697" s="18"/>
      <c r="JB697" s="18"/>
      <c r="JC697" s="18"/>
      <c r="JD697" s="18"/>
      <c r="JE697" s="18"/>
      <c r="JF697" s="18"/>
    </row>
    <row r="698" spans="36:266" x14ac:dyDescent="0.3">
      <c r="AJ698" s="24"/>
      <c r="AK698" s="24"/>
      <c r="AL698" s="20"/>
      <c r="AM698" s="23"/>
      <c r="AN698" s="24"/>
      <c r="AO698" s="24"/>
      <c r="AU698" s="19"/>
      <c r="AV698" s="19"/>
      <c r="AW698" s="71"/>
      <c r="AX698" s="71"/>
      <c r="AY698" s="71"/>
      <c r="BB698" s="25"/>
      <c r="BC698" s="21"/>
      <c r="BG698" s="18"/>
      <c r="BN698" s="22"/>
      <c r="BO698" s="22"/>
      <c r="BP698" s="22"/>
      <c r="BQ698" s="22"/>
      <c r="BR698" s="15"/>
      <c r="CF698" s="15"/>
      <c r="CL698" s="22"/>
      <c r="CM698" s="15"/>
      <c r="CR698" s="22"/>
      <c r="CT698" s="15"/>
      <c r="CW698" s="22"/>
      <c r="DA698" s="15"/>
      <c r="DH698" s="15"/>
      <c r="DJ698" s="22"/>
      <c r="DO698" s="15"/>
      <c r="DV698" s="15"/>
      <c r="EC698" s="15"/>
      <c r="EJ698" s="15"/>
      <c r="EQ698" s="15"/>
      <c r="EX698" s="15"/>
      <c r="FE698" s="15"/>
      <c r="FL698" s="15"/>
      <c r="FS698" s="15"/>
      <c r="FZ698" s="15"/>
      <c r="GG698" s="15"/>
      <c r="GN698" s="15"/>
      <c r="GP698" s="22"/>
      <c r="GQ698" s="22"/>
      <c r="GR698" s="22"/>
      <c r="GS698" s="22"/>
      <c r="GT698" s="22"/>
      <c r="GU698" s="15"/>
      <c r="GV698" s="22"/>
      <c r="GW698" s="22"/>
      <c r="GX698" s="22"/>
      <c r="GY698" s="18"/>
      <c r="GZ698" s="18"/>
      <c r="HA698" s="18"/>
      <c r="HB698" s="18"/>
      <c r="HC698" s="18"/>
      <c r="HD698" s="18"/>
      <c r="HE698" s="18"/>
      <c r="HF698" s="18"/>
      <c r="HG698" s="18"/>
      <c r="HH698" s="18"/>
      <c r="HI698" s="18"/>
      <c r="HJ698" s="18"/>
      <c r="HK698" s="18"/>
      <c r="HL698" s="18"/>
      <c r="HM698" s="18"/>
      <c r="HN698" s="18"/>
      <c r="HO698" s="18"/>
      <c r="HP698" s="18"/>
      <c r="HQ698" s="18"/>
      <c r="HR698" s="18"/>
      <c r="HS698" s="18"/>
      <c r="HT698" s="18"/>
      <c r="HU698" s="18"/>
      <c r="HV698" s="18"/>
      <c r="HW698" s="18"/>
      <c r="HX698" s="18"/>
      <c r="HY698" s="18"/>
      <c r="HZ698" s="18"/>
      <c r="IA698" s="18"/>
      <c r="IB698" s="18"/>
      <c r="IC698" s="18"/>
      <c r="ID698" s="18"/>
      <c r="IE698" s="18"/>
      <c r="IF698" s="18"/>
      <c r="IG698" s="18"/>
      <c r="IH698" s="18"/>
      <c r="II698" s="18"/>
      <c r="IJ698" s="18"/>
      <c r="IK698" s="18"/>
      <c r="IL698" s="18"/>
      <c r="IM698" s="18"/>
      <c r="IN698" s="18"/>
      <c r="IO698" s="18"/>
      <c r="IP698" s="18"/>
      <c r="IQ698" s="18"/>
      <c r="IR698" s="18"/>
      <c r="IS698" s="18"/>
      <c r="IT698" s="18"/>
      <c r="IU698" s="18"/>
      <c r="IV698" s="18"/>
      <c r="IW698" s="18"/>
      <c r="IX698" s="18"/>
      <c r="IY698" s="18"/>
      <c r="IZ698" s="18"/>
      <c r="JA698" s="18"/>
      <c r="JB698" s="18"/>
      <c r="JC698" s="18"/>
      <c r="JD698" s="18"/>
      <c r="JE698" s="18"/>
      <c r="JF698" s="18"/>
    </row>
    <row r="699" spans="36:266" x14ac:dyDescent="0.3">
      <c r="AJ699" s="24"/>
      <c r="AK699" s="24"/>
      <c r="AL699" s="20"/>
      <c r="AM699" s="23"/>
      <c r="AN699" s="24"/>
      <c r="AO699" s="24"/>
      <c r="AU699" s="19"/>
      <c r="AV699" s="19"/>
      <c r="AW699" s="71"/>
      <c r="AX699" s="71"/>
      <c r="AY699" s="71"/>
      <c r="BB699" s="25"/>
      <c r="BC699" s="21"/>
      <c r="BG699" s="18"/>
      <c r="BN699" s="22"/>
      <c r="BO699" s="22"/>
      <c r="BP699" s="22"/>
      <c r="BQ699" s="22"/>
      <c r="BR699" s="15"/>
      <c r="CF699" s="15"/>
      <c r="CL699" s="22"/>
      <c r="CM699" s="15"/>
      <c r="CR699" s="22"/>
      <c r="CT699" s="15"/>
      <c r="CW699" s="22"/>
      <c r="DA699" s="15"/>
      <c r="DH699" s="15"/>
      <c r="DJ699" s="22"/>
      <c r="DO699" s="15"/>
      <c r="DV699" s="15"/>
      <c r="EC699" s="15"/>
      <c r="EJ699" s="15"/>
      <c r="EQ699" s="15"/>
      <c r="EX699" s="15"/>
      <c r="FE699" s="15"/>
      <c r="FL699" s="15"/>
      <c r="FS699" s="15"/>
      <c r="FZ699" s="15"/>
      <c r="GG699" s="15"/>
      <c r="GN699" s="15"/>
      <c r="GP699" s="22"/>
      <c r="GQ699" s="22"/>
      <c r="GR699" s="22"/>
      <c r="GS699" s="22"/>
      <c r="GT699" s="22"/>
      <c r="GU699" s="15"/>
      <c r="GV699" s="22"/>
      <c r="GW699" s="22"/>
      <c r="GX699" s="22"/>
      <c r="GY699" s="18"/>
      <c r="GZ699" s="18"/>
      <c r="HA699" s="18"/>
      <c r="HB699" s="18"/>
      <c r="HC699" s="18"/>
      <c r="HD699" s="18"/>
      <c r="HE699" s="18"/>
      <c r="HF699" s="18"/>
      <c r="HG699" s="18"/>
      <c r="HH699" s="18"/>
      <c r="HI699" s="18"/>
      <c r="HJ699" s="18"/>
      <c r="HK699" s="18"/>
      <c r="HL699" s="18"/>
      <c r="HM699" s="18"/>
      <c r="HN699" s="18"/>
      <c r="HO699" s="18"/>
      <c r="HP699" s="18"/>
      <c r="HQ699" s="18"/>
      <c r="HR699" s="18"/>
      <c r="HS699" s="18"/>
      <c r="HT699" s="18"/>
      <c r="HU699" s="18"/>
      <c r="HV699" s="18"/>
      <c r="HW699" s="18"/>
      <c r="HX699" s="18"/>
      <c r="HY699" s="18"/>
      <c r="HZ699" s="18"/>
      <c r="IA699" s="18"/>
      <c r="IB699" s="18"/>
      <c r="IC699" s="18"/>
      <c r="ID699" s="18"/>
      <c r="IE699" s="18"/>
      <c r="IF699" s="18"/>
      <c r="IG699" s="18"/>
      <c r="IH699" s="18"/>
      <c r="II699" s="18"/>
      <c r="IJ699" s="18"/>
      <c r="IK699" s="18"/>
      <c r="IL699" s="18"/>
      <c r="IM699" s="18"/>
      <c r="IN699" s="18"/>
      <c r="IO699" s="18"/>
      <c r="IP699" s="18"/>
      <c r="IQ699" s="18"/>
      <c r="IR699" s="18"/>
      <c r="IS699" s="18"/>
      <c r="IT699" s="18"/>
      <c r="IU699" s="18"/>
      <c r="IV699" s="18"/>
      <c r="IW699" s="18"/>
      <c r="IX699" s="18"/>
      <c r="IY699" s="18"/>
      <c r="IZ699" s="18"/>
      <c r="JA699" s="18"/>
      <c r="JB699" s="18"/>
      <c r="JC699" s="18"/>
      <c r="JD699" s="18"/>
      <c r="JE699" s="18"/>
      <c r="JF699" s="18"/>
    </row>
    <row r="700" spans="36:266" x14ac:dyDescent="0.3">
      <c r="AJ700" s="24"/>
      <c r="AK700" s="24"/>
      <c r="AL700" s="20"/>
      <c r="AM700" s="23"/>
      <c r="AN700" s="24"/>
      <c r="AO700" s="24"/>
      <c r="AU700" s="19"/>
      <c r="AV700" s="19"/>
      <c r="AW700" s="71"/>
      <c r="AX700" s="71"/>
      <c r="AY700" s="71"/>
      <c r="BB700" s="25"/>
      <c r="BC700" s="21"/>
      <c r="BG700" s="18"/>
      <c r="BN700" s="22"/>
      <c r="BO700" s="22"/>
      <c r="BP700" s="22"/>
      <c r="BQ700" s="22"/>
      <c r="BR700" s="15"/>
      <c r="CF700" s="15"/>
      <c r="CL700" s="22"/>
      <c r="CM700" s="15"/>
      <c r="CR700" s="22"/>
      <c r="CT700" s="15"/>
      <c r="CW700" s="22"/>
      <c r="DA700" s="15"/>
      <c r="DH700" s="15"/>
      <c r="DJ700" s="22"/>
      <c r="DO700" s="15"/>
      <c r="DV700" s="15"/>
      <c r="EC700" s="15"/>
      <c r="EJ700" s="15"/>
      <c r="EQ700" s="15"/>
      <c r="EX700" s="15"/>
      <c r="FE700" s="15"/>
      <c r="FL700" s="15"/>
      <c r="FS700" s="15"/>
      <c r="FZ700" s="15"/>
      <c r="GG700" s="15"/>
      <c r="GN700" s="15"/>
      <c r="GP700" s="22"/>
      <c r="GQ700" s="22"/>
      <c r="GR700" s="22"/>
      <c r="GS700" s="22"/>
      <c r="GT700" s="22"/>
      <c r="GU700" s="15"/>
      <c r="GV700" s="22"/>
      <c r="GW700" s="22"/>
      <c r="GX700" s="22"/>
      <c r="GY700" s="18"/>
      <c r="GZ700" s="18"/>
      <c r="HA700" s="18"/>
      <c r="HB700" s="18"/>
      <c r="HC700" s="18"/>
      <c r="HD700" s="18"/>
      <c r="HE700" s="18"/>
      <c r="HF700" s="18"/>
      <c r="HG700" s="18"/>
      <c r="HH700" s="18"/>
      <c r="HI700" s="18"/>
      <c r="HJ700" s="18"/>
      <c r="HK700" s="18"/>
      <c r="HL700" s="18"/>
      <c r="HM700" s="18"/>
      <c r="HN700" s="18"/>
      <c r="HO700" s="18"/>
      <c r="HP700" s="18"/>
      <c r="HQ700" s="18"/>
      <c r="HR700" s="18"/>
      <c r="HS700" s="18"/>
      <c r="HT700" s="18"/>
      <c r="HU700" s="18"/>
      <c r="HV700" s="18"/>
      <c r="HW700" s="18"/>
      <c r="HX700" s="18"/>
      <c r="HY700" s="18"/>
      <c r="HZ700" s="18"/>
      <c r="IA700" s="18"/>
      <c r="IB700" s="18"/>
      <c r="IC700" s="18"/>
      <c r="ID700" s="18"/>
      <c r="IE700" s="18"/>
      <c r="IF700" s="18"/>
      <c r="IG700" s="18"/>
      <c r="IH700" s="18"/>
      <c r="II700" s="18"/>
      <c r="IJ700" s="18"/>
      <c r="IK700" s="18"/>
      <c r="IL700" s="18"/>
      <c r="IM700" s="18"/>
      <c r="IN700" s="18"/>
      <c r="IO700" s="18"/>
      <c r="IP700" s="18"/>
      <c r="IQ700" s="18"/>
      <c r="IR700" s="18"/>
      <c r="IS700" s="18"/>
      <c r="IT700" s="18"/>
      <c r="IU700" s="18"/>
      <c r="IV700" s="18"/>
      <c r="IW700" s="18"/>
      <c r="IX700" s="18"/>
      <c r="IY700" s="18"/>
      <c r="IZ700" s="18"/>
      <c r="JA700" s="18"/>
      <c r="JB700" s="18"/>
      <c r="JC700" s="18"/>
      <c r="JD700" s="18"/>
      <c r="JE700" s="18"/>
      <c r="JF700" s="18"/>
    </row>
    <row r="701" spans="36:266" x14ac:dyDescent="0.3">
      <c r="AJ701" s="24"/>
      <c r="AK701" s="24"/>
      <c r="AL701" s="20"/>
      <c r="AM701" s="23"/>
      <c r="AN701" s="24"/>
      <c r="AO701" s="24"/>
      <c r="AU701" s="19"/>
      <c r="AV701" s="19"/>
      <c r="AW701" s="71"/>
      <c r="AX701" s="71"/>
      <c r="AY701" s="71"/>
      <c r="BB701" s="25"/>
      <c r="BC701" s="21"/>
      <c r="BG701" s="18"/>
      <c r="BN701" s="22"/>
      <c r="BO701" s="22"/>
      <c r="BP701" s="22"/>
      <c r="BQ701" s="22"/>
      <c r="BR701" s="15"/>
      <c r="CF701" s="15"/>
      <c r="CL701" s="22"/>
      <c r="CM701" s="15"/>
      <c r="CR701" s="22"/>
      <c r="CT701" s="15"/>
      <c r="CW701" s="22"/>
      <c r="DA701" s="15"/>
      <c r="DH701" s="15"/>
      <c r="DJ701" s="22"/>
      <c r="DO701" s="15"/>
      <c r="DV701" s="15"/>
      <c r="EC701" s="15"/>
      <c r="EJ701" s="15"/>
      <c r="EQ701" s="15"/>
      <c r="EX701" s="15"/>
      <c r="FE701" s="15"/>
      <c r="FL701" s="15"/>
      <c r="FS701" s="15"/>
      <c r="FZ701" s="15"/>
      <c r="GG701" s="15"/>
      <c r="GN701" s="15"/>
      <c r="GP701" s="22"/>
      <c r="GQ701" s="22"/>
      <c r="GR701" s="22"/>
      <c r="GS701" s="22"/>
      <c r="GT701" s="22"/>
      <c r="GU701" s="15"/>
      <c r="GV701" s="22"/>
      <c r="GW701" s="22"/>
      <c r="GX701" s="22"/>
      <c r="GY701" s="18"/>
      <c r="GZ701" s="18"/>
      <c r="HA701" s="18"/>
      <c r="HB701" s="18"/>
      <c r="HC701" s="18"/>
      <c r="HD701" s="18"/>
      <c r="HE701" s="18"/>
      <c r="HF701" s="18"/>
      <c r="HG701" s="18"/>
      <c r="HH701" s="18"/>
      <c r="HI701" s="18"/>
      <c r="HJ701" s="18"/>
      <c r="HK701" s="18"/>
      <c r="HL701" s="18"/>
      <c r="HM701" s="18"/>
      <c r="HN701" s="18"/>
      <c r="HO701" s="18"/>
      <c r="HP701" s="18"/>
      <c r="HQ701" s="18"/>
      <c r="HR701" s="18"/>
      <c r="HS701" s="18"/>
      <c r="HT701" s="18"/>
      <c r="HU701" s="18"/>
      <c r="HV701" s="18"/>
      <c r="HW701" s="18"/>
      <c r="HX701" s="18"/>
      <c r="HY701" s="18"/>
      <c r="HZ701" s="18"/>
      <c r="IA701" s="18"/>
      <c r="IB701" s="18"/>
      <c r="IC701" s="18"/>
      <c r="ID701" s="18"/>
      <c r="IE701" s="18"/>
      <c r="IF701" s="18"/>
      <c r="IG701" s="18"/>
      <c r="IH701" s="18"/>
      <c r="II701" s="18"/>
      <c r="IJ701" s="18"/>
      <c r="IK701" s="18"/>
      <c r="IL701" s="18"/>
      <c r="IM701" s="18"/>
      <c r="IN701" s="18"/>
      <c r="IO701" s="18"/>
      <c r="IP701" s="18"/>
      <c r="IQ701" s="18"/>
      <c r="IR701" s="18"/>
      <c r="IS701" s="18"/>
      <c r="IT701" s="18"/>
      <c r="IU701" s="18"/>
      <c r="IV701" s="18"/>
      <c r="IW701" s="18"/>
      <c r="IX701" s="18"/>
      <c r="IY701" s="18"/>
      <c r="IZ701" s="18"/>
      <c r="JA701" s="18"/>
      <c r="JB701" s="18"/>
      <c r="JC701" s="18"/>
      <c r="JD701" s="18"/>
      <c r="JE701" s="18"/>
      <c r="JF701" s="18"/>
    </row>
    <row r="702" spans="36:266" x14ac:dyDescent="0.3">
      <c r="AJ702" s="24"/>
      <c r="AK702" s="24"/>
      <c r="AL702" s="20"/>
      <c r="AM702" s="23"/>
      <c r="AN702" s="24"/>
      <c r="AO702" s="24"/>
      <c r="AU702" s="19"/>
      <c r="AV702" s="19"/>
      <c r="AW702" s="71"/>
      <c r="AX702" s="71"/>
      <c r="AY702" s="71"/>
      <c r="BB702" s="25"/>
      <c r="BC702" s="21"/>
      <c r="BG702" s="18"/>
      <c r="BN702" s="22"/>
      <c r="BO702" s="22"/>
      <c r="BP702" s="22"/>
      <c r="BQ702" s="22"/>
      <c r="BR702" s="15"/>
      <c r="CF702" s="15"/>
      <c r="CL702" s="22"/>
      <c r="CM702" s="15"/>
      <c r="CR702" s="22"/>
      <c r="CT702" s="15"/>
      <c r="CW702" s="22"/>
      <c r="DA702" s="15"/>
      <c r="DH702" s="15"/>
      <c r="DJ702" s="22"/>
      <c r="DO702" s="15"/>
      <c r="DV702" s="15"/>
      <c r="EC702" s="15"/>
      <c r="EJ702" s="15"/>
      <c r="EQ702" s="15"/>
      <c r="EX702" s="15"/>
      <c r="FE702" s="15"/>
      <c r="FL702" s="15"/>
      <c r="FS702" s="15"/>
      <c r="FZ702" s="15"/>
      <c r="GG702" s="15"/>
      <c r="GN702" s="15"/>
      <c r="GP702" s="22"/>
      <c r="GQ702" s="22"/>
      <c r="GR702" s="22"/>
      <c r="GS702" s="22"/>
      <c r="GT702" s="22"/>
      <c r="GU702" s="15"/>
      <c r="GV702" s="22"/>
      <c r="GW702" s="22"/>
      <c r="GX702" s="22"/>
      <c r="GY702" s="18"/>
      <c r="GZ702" s="18"/>
      <c r="HA702" s="18"/>
      <c r="HB702" s="18"/>
      <c r="HC702" s="18"/>
      <c r="HD702" s="18"/>
      <c r="HE702" s="18"/>
      <c r="HF702" s="18"/>
      <c r="HG702" s="18"/>
      <c r="HH702" s="18"/>
      <c r="HI702" s="18"/>
      <c r="HJ702" s="18"/>
      <c r="HK702" s="18"/>
      <c r="HL702" s="18"/>
      <c r="HM702" s="18"/>
      <c r="HN702" s="18"/>
      <c r="HO702" s="18"/>
      <c r="HP702" s="18"/>
      <c r="HQ702" s="18"/>
      <c r="HR702" s="18"/>
      <c r="HS702" s="18"/>
      <c r="HT702" s="18"/>
      <c r="HU702" s="18"/>
      <c r="HV702" s="18"/>
      <c r="HW702" s="18"/>
      <c r="HX702" s="18"/>
      <c r="HY702" s="18"/>
      <c r="HZ702" s="18"/>
      <c r="IA702" s="18"/>
      <c r="IB702" s="18"/>
      <c r="IC702" s="18"/>
      <c r="ID702" s="18"/>
      <c r="IE702" s="18"/>
      <c r="IF702" s="18"/>
      <c r="IG702" s="18"/>
      <c r="IH702" s="18"/>
      <c r="II702" s="18"/>
      <c r="IJ702" s="18"/>
      <c r="IK702" s="18"/>
      <c r="IL702" s="18"/>
      <c r="IM702" s="18"/>
      <c r="IN702" s="18"/>
      <c r="IO702" s="18"/>
      <c r="IP702" s="18"/>
      <c r="IQ702" s="18"/>
      <c r="IR702" s="18"/>
      <c r="IS702" s="18"/>
      <c r="IT702" s="18"/>
      <c r="IU702" s="18"/>
      <c r="IV702" s="18"/>
      <c r="IW702" s="18"/>
      <c r="IX702" s="18"/>
      <c r="IY702" s="18"/>
      <c r="IZ702" s="18"/>
      <c r="JA702" s="18"/>
      <c r="JB702" s="18"/>
      <c r="JC702" s="18"/>
      <c r="JD702" s="18"/>
      <c r="JE702" s="18"/>
      <c r="JF702" s="18"/>
    </row>
    <row r="703" spans="36:266" x14ac:dyDescent="0.3">
      <c r="AJ703" s="24"/>
      <c r="AK703" s="24"/>
      <c r="AL703" s="20"/>
      <c r="AM703" s="23"/>
      <c r="AN703" s="24"/>
      <c r="AO703" s="24"/>
      <c r="AU703" s="19"/>
      <c r="AV703" s="19"/>
      <c r="AW703" s="71"/>
      <c r="AX703" s="71"/>
      <c r="AY703" s="71"/>
      <c r="BB703" s="25"/>
      <c r="BC703" s="21"/>
      <c r="BG703" s="18"/>
      <c r="BN703" s="22"/>
      <c r="BO703" s="22"/>
      <c r="BP703" s="22"/>
      <c r="BQ703" s="22"/>
      <c r="BR703" s="15"/>
      <c r="CF703" s="15"/>
      <c r="CL703" s="22"/>
      <c r="CM703" s="15"/>
      <c r="CR703" s="22"/>
      <c r="CT703" s="15"/>
      <c r="CW703" s="22"/>
      <c r="DA703" s="15"/>
      <c r="DH703" s="15"/>
      <c r="DJ703" s="22"/>
      <c r="DO703" s="15"/>
      <c r="DV703" s="15"/>
      <c r="EC703" s="15"/>
      <c r="EJ703" s="15"/>
      <c r="EQ703" s="15"/>
      <c r="EX703" s="15"/>
      <c r="FE703" s="15"/>
      <c r="FL703" s="15"/>
      <c r="FS703" s="15"/>
      <c r="FZ703" s="15"/>
      <c r="GG703" s="15"/>
      <c r="GN703" s="15"/>
      <c r="GP703" s="22"/>
      <c r="GQ703" s="22"/>
      <c r="GR703" s="22"/>
      <c r="GS703" s="22"/>
      <c r="GT703" s="22"/>
      <c r="GU703" s="15"/>
      <c r="GV703" s="22"/>
      <c r="GW703" s="22"/>
      <c r="GX703" s="22"/>
      <c r="GY703" s="18"/>
      <c r="GZ703" s="18"/>
      <c r="HA703" s="18"/>
      <c r="HB703" s="18"/>
      <c r="HC703" s="18"/>
      <c r="HD703" s="18"/>
      <c r="HE703" s="18"/>
      <c r="HF703" s="18"/>
      <c r="HG703" s="18"/>
      <c r="HH703" s="18"/>
      <c r="HI703" s="18"/>
      <c r="HJ703" s="18"/>
      <c r="HK703" s="18"/>
      <c r="HL703" s="18"/>
      <c r="HM703" s="18"/>
      <c r="HN703" s="18"/>
      <c r="HO703" s="18"/>
      <c r="HP703" s="18"/>
      <c r="HQ703" s="18"/>
      <c r="HR703" s="18"/>
      <c r="HS703" s="18"/>
      <c r="HT703" s="18"/>
      <c r="HU703" s="18"/>
      <c r="HV703" s="18"/>
      <c r="HW703" s="18"/>
      <c r="HX703" s="18"/>
      <c r="HY703" s="18"/>
      <c r="HZ703" s="18"/>
      <c r="IA703" s="18"/>
      <c r="IB703" s="18"/>
      <c r="IC703" s="18"/>
      <c r="ID703" s="18"/>
      <c r="IE703" s="18"/>
      <c r="IF703" s="18"/>
      <c r="IG703" s="18"/>
      <c r="IH703" s="18"/>
      <c r="II703" s="18"/>
      <c r="IJ703" s="18"/>
      <c r="IK703" s="18"/>
      <c r="IL703" s="18"/>
      <c r="IM703" s="18"/>
      <c r="IN703" s="18"/>
      <c r="IO703" s="18"/>
      <c r="IP703" s="18"/>
      <c r="IQ703" s="18"/>
      <c r="IR703" s="18"/>
      <c r="IS703" s="18"/>
      <c r="IT703" s="18"/>
      <c r="IU703" s="18"/>
      <c r="IV703" s="18"/>
      <c r="IW703" s="18"/>
      <c r="IX703" s="18"/>
      <c r="IY703" s="18"/>
      <c r="IZ703" s="18"/>
      <c r="JA703" s="18"/>
      <c r="JB703" s="18"/>
      <c r="JC703" s="18"/>
      <c r="JD703" s="18"/>
      <c r="JE703" s="18"/>
      <c r="JF703" s="18"/>
    </row>
    <row r="704" spans="36:266" x14ac:dyDescent="0.3">
      <c r="AJ704" s="24"/>
      <c r="AK704" s="24"/>
      <c r="AL704" s="20"/>
      <c r="AM704" s="23"/>
      <c r="AN704" s="24"/>
      <c r="AO704" s="24"/>
      <c r="AU704" s="19"/>
      <c r="AV704" s="19"/>
      <c r="AW704" s="71"/>
      <c r="AX704" s="71"/>
      <c r="AY704" s="71"/>
      <c r="BB704" s="25"/>
      <c r="BC704" s="21"/>
      <c r="BG704" s="18"/>
      <c r="BN704" s="22"/>
      <c r="BO704" s="22"/>
      <c r="BP704" s="22"/>
      <c r="BQ704" s="22"/>
      <c r="BR704" s="15"/>
      <c r="CF704" s="15"/>
      <c r="CL704" s="22"/>
      <c r="CM704" s="15"/>
      <c r="CR704" s="22"/>
      <c r="CT704" s="15"/>
      <c r="CW704" s="22"/>
      <c r="DA704" s="15"/>
      <c r="DH704" s="15"/>
      <c r="DJ704" s="22"/>
      <c r="DO704" s="15"/>
      <c r="DV704" s="15"/>
      <c r="EC704" s="15"/>
      <c r="EJ704" s="15"/>
      <c r="EQ704" s="15"/>
      <c r="EX704" s="15"/>
      <c r="FE704" s="15"/>
      <c r="FL704" s="15"/>
      <c r="FS704" s="15"/>
      <c r="FZ704" s="15"/>
      <c r="GG704" s="15"/>
      <c r="GN704" s="15"/>
      <c r="GP704" s="22"/>
      <c r="GQ704" s="22"/>
      <c r="GR704" s="22"/>
      <c r="GS704" s="22"/>
      <c r="GT704" s="22"/>
      <c r="GU704" s="15"/>
      <c r="GV704" s="22"/>
      <c r="GW704" s="22"/>
      <c r="GX704" s="22"/>
      <c r="GY704" s="18"/>
      <c r="GZ704" s="18"/>
      <c r="HA704" s="18"/>
      <c r="HB704" s="18"/>
      <c r="HC704" s="18"/>
      <c r="HD704" s="18"/>
      <c r="HE704" s="18"/>
      <c r="HF704" s="18"/>
      <c r="HG704" s="18"/>
      <c r="HH704" s="18"/>
      <c r="HI704" s="18"/>
      <c r="HJ704" s="18"/>
      <c r="HK704" s="18"/>
      <c r="HL704" s="18"/>
      <c r="HM704" s="18"/>
      <c r="HN704" s="18"/>
      <c r="HO704" s="18"/>
      <c r="HP704" s="18"/>
      <c r="HQ704" s="18"/>
      <c r="HR704" s="18"/>
      <c r="HS704" s="18"/>
      <c r="HT704" s="18"/>
      <c r="HU704" s="18"/>
      <c r="HV704" s="18"/>
      <c r="HW704" s="18"/>
      <c r="HX704" s="18"/>
      <c r="HY704" s="18"/>
      <c r="HZ704" s="18"/>
      <c r="IA704" s="18"/>
      <c r="IB704" s="18"/>
      <c r="IC704" s="18"/>
      <c r="ID704" s="18"/>
      <c r="IE704" s="18"/>
      <c r="IF704" s="18"/>
      <c r="IG704" s="18"/>
      <c r="IH704" s="18"/>
      <c r="II704" s="18"/>
      <c r="IJ704" s="18"/>
      <c r="IK704" s="18"/>
      <c r="IL704" s="18"/>
      <c r="IM704" s="18"/>
      <c r="IN704" s="18"/>
      <c r="IO704" s="18"/>
      <c r="IP704" s="18"/>
      <c r="IQ704" s="18"/>
      <c r="IR704" s="18"/>
      <c r="IS704" s="18"/>
      <c r="IT704" s="18"/>
      <c r="IU704" s="18"/>
      <c r="IV704" s="18"/>
      <c r="IW704" s="18"/>
      <c r="IX704" s="18"/>
      <c r="IY704" s="18"/>
      <c r="IZ704" s="18"/>
      <c r="JA704" s="18"/>
      <c r="JB704" s="18"/>
      <c r="JC704" s="18"/>
      <c r="JD704" s="18"/>
      <c r="JE704" s="18"/>
      <c r="JF704" s="18"/>
    </row>
    <row r="705" spans="36:266" x14ac:dyDescent="0.3">
      <c r="AJ705" s="24"/>
      <c r="AK705" s="24"/>
      <c r="AL705" s="20"/>
      <c r="AM705" s="23"/>
      <c r="AN705" s="24"/>
      <c r="AO705" s="24"/>
      <c r="AU705" s="19"/>
      <c r="AV705" s="19"/>
      <c r="AW705" s="71"/>
      <c r="AX705" s="71"/>
      <c r="AY705" s="71"/>
      <c r="BB705" s="25"/>
      <c r="BC705" s="21"/>
      <c r="BG705" s="18"/>
      <c r="BN705" s="22"/>
      <c r="BO705" s="22"/>
      <c r="BP705" s="22"/>
      <c r="BQ705" s="22"/>
      <c r="BR705" s="15"/>
      <c r="CF705" s="15"/>
      <c r="CL705" s="22"/>
      <c r="CM705" s="15"/>
      <c r="CR705" s="22"/>
      <c r="CT705" s="15"/>
      <c r="CW705" s="22"/>
      <c r="DA705" s="15"/>
      <c r="DH705" s="15"/>
      <c r="DJ705" s="22"/>
      <c r="DO705" s="15"/>
      <c r="DV705" s="15"/>
      <c r="EC705" s="15"/>
      <c r="EJ705" s="15"/>
      <c r="EQ705" s="15"/>
      <c r="EX705" s="15"/>
      <c r="FE705" s="15"/>
      <c r="FL705" s="15"/>
      <c r="FS705" s="15"/>
      <c r="FZ705" s="15"/>
      <c r="GG705" s="15"/>
      <c r="GN705" s="15"/>
      <c r="GP705" s="22"/>
      <c r="GQ705" s="22"/>
      <c r="GR705" s="22"/>
      <c r="GS705" s="22"/>
      <c r="GT705" s="22"/>
      <c r="GU705" s="15"/>
      <c r="GV705" s="22"/>
      <c r="GW705" s="22"/>
      <c r="GX705" s="22"/>
      <c r="GY705" s="18"/>
      <c r="GZ705" s="18"/>
      <c r="HA705" s="18"/>
      <c r="HB705" s="18"/>
      <c r="HC705" s="18"/>
      <c r="HD705" s="18"/>
      <c r="HE705" s="18"/>
      <c r="HF705" s="18"/>
      <c r="HG705" s="18"/>
      <c r="HH705" s="18"/>
      <c r="HI705" s="18"/>
      <c r="HJ705" s="18"/>
      <c r="HK705" s="18"/>
      <c r="HL705" s="18"/>
      <c r="HM705" s="18"/>
      <c r="HN705" s="18"/>
      <c r="HO705" s="18"/>
      <c r="HP705" s="18"/>
      <c r="HQ705" s="18"/>
      <c r="HR705" s="18"/>
      <c r="HS705" s="18"/>
      <c r="HT705" s="18"/>
      <c r="HU705" s="18"/>
      <c r="HV705" s="18"/>
      <c r="HW705" s="18"/>
      <c r="HX705" s="18"/>
      <c r="HY705" s="18"/>
      <c r="HZ705" s="18"/>
      <c r="IA705" s="18"/>
      <c r="IB705" s="18"/>
      <c r="IC705" s="18"/>
      <c r="ID705" s="18"/>
      <c r="IE705" s="18"/>
      <c r="IF705" s="18"/>
      <c r="IG705" s="18"/>
      <c r="IH705" s="18"/>
      <c r="II705" s="18"/>
      <c r="IJ705" s="18"/>
      <c r="IK705" s="18"/>
      <c r="IL705" s="18"/>
      <c r="IM705" s="18"/>
      <c r="IN705" s="18"/>
      <c r="IO705" s="18"/>
      <c r="IP705" s="18"/>
      <c r="IQ705" s="18"/>
      <c r="IR705" s="18"/>
      <c r="IS705" s="18"/>
      <c r="IT705" s="18"/>
      <c r="IU705" s="18"/>
      <c r="IV705" s="18"/>
      <c r="IW705" s="18"/>
      <c r="IX705" s="18"/>
      <c r="IY705" s="18"/>
      <c r="IZ705" s="18"/>
      <c r="JA705" s="18"/>
      <c r="JB705" s="18"/>
      <c r="JC705" s="18"/>
      <c r="JD705" s="18"/>
      <c r="JE705" s="18"/>
      <c r="JF705" s="18"/>
    </row>
    <row r="706" spans="36:266" x14ac:dyDescent="0.3">
      <c r="AJ706" s="24"/>
      <c r="AK706" s="24"/>
      <c r="AL706" s="20"/>
      <c r="AM706" s="23"/>
      <c r="AN706" s="18"/>
      <c r="AO706" s="24"/>
      <c r="AU706" s="19"/>
      <c r="AV706" s="19"/>
      <c r="AW706" s="71"/>
      <c r="AX706" s="71"/>
      <c r="AY706" s="71"/>
      <c r="BB706" s="25"/>
      <c r="BC706" s="21"/>
      <c r="BG706" s="18"/>
      <c r="BN706" s="22"/>
      <c r="BO706" s="22"/>
      <c r="BP706" s="22"/>
      <c r="BQ706" s="22"/>
      <c r="BR706" s="15"/>
      <c r="CF706" s="15"/>
      <c r="CL706" s="22"/>
      <c r="CM706" s="15"/>
      <c r="CR706" s="22"/>
      <c r="CT706" s="15"/>
      <c r="CW706" s="22"/>
      <c r="DA706" s="15"/>
      <c r="DH706" s="15"/>
      <c r="DJ706" s="22"/>
      <c r="DO706" s="15"/>
      <c r="DV706" s="15"/>
      <c r="EC706" s="15"/>
      <c r="EJ706" s="15"/>
      <c r="EQ706" s="15"/>
      <c r="EX706" s="15"/>
      <c r="FE706" s="15"/>
      <c r="FL706" s="15"/>
      <c r="FS706" s="15"/>
      <c r="FZ706" s="15"/>
      <c r="GG706" s="15"/>
      <c r="GN706" s="15"/>
      <c r="GP706" s="22"/>
      <c r="GQ706" s="22"/>
      <c r="GR706" s="22"/>
      <c r="GS706" s="22"/>
      <c r="GT706" s="22"/>
      <c r="GU706" s="15"/>
      <c r="GV706" s="22"/>
      <c r="GW706" s="22"/>
      <c r="GX706" s="22"/>
      <c r="GY706" s="18"/>
      <c r="GZ706" s="18"/>
      <c r="HA706" s="18"/>
      <c r="HB706" s="18"/>
      <c r="HC706" s="18"/>
      <c r="HD706" s="18"/>
      <c r="HE706" s="18"/>
      <c r="HF706" s="18"/>
      <c r="HG706" s="18"/>
      <c r="HH706" s="18"/>
      <c r="HI706" s="18"/>
      <c r="HJ706" s="18"/>
      <c r="HK706" s="18"/>
      <c r="HL706" s="18"/>
      <c r="HM706" s="18"/>
      <c r="HN706" s="18"/>
      <c r="HO706" s="18"/>
      <c r="HP706" s="18"/>
      <c r="HQ706" s="18"/>
      <c r="HR706" s="18"/>
      <c r="HS706" s="18"/>
      <c r="HT706" s="18"/>
      <c r="HU706" s="18"/>
      <c r="HV706" s="18"/>
      <c r="HW706" s="18"/>
      <c r="HX706" s="18"/>
      <c r="HY706" s="18"/>
      <c r="HZ706" s="18"/>
      <c r="IA706" s="18"/>
      <c r="IB706" s="18"/>
      <c r="IC706" s="18"/>
      <c r="ID706" s="18"/>
      <c r="IE706" s="18"/>
      <c r="IF706" s="18"/>
      <c r="IG706" s="18"/>
      <c r="IH706" s="18"/>
      <c r="II706" s="18"/>
      <c r="IJ706" s="18"/>
      <c r="IK706" s="18"/>
      <c r="IL706" s="18"/>
      <c r="IM706" s="18"/>
      <c r="IN706" s="18"/>
      <c r="IO706" s="18"/>
      <c r="IP706" s="18"/>
      <c r="IQ706" s="18"/>
      <c r="IR706" s="18"/>
      <c r="IS706" s="18"/>
      <c r="IT706" s="18"/>
      <c r="IU706" s="18"/>
      <c r="IV706" s="18"/>
      <c r="IW706" s="18"/>
      <c r="IX706" s="18"/>
      <c r="IY706" s="18"/>
      <c r="IZ706" s="18"/>
      <c r="JA706" s="18"/>
      <c r="JB706" s="18"/>
      <c r="JC706" s="18"/>
      <c r="JD706" s="18"/>
      <c r="JE706" s="18"/>
      <c r="JF706" s="18"/>
    </row>
    <row r="707" spans="36:266" x14ac:dyDescent="0.3">
      <c r="AJ707" s="24"/>
      <c r="AK707" s="24"/>
      <c r="AL707" s="20"/>
      <c r="AM707" s="23"/>
      <c r="AN707" s="18"/>
      <c r="AO707" s="24"/>
      <c r="AU707" s="19"/>
      <c r="AV707" s="19"/>
      <c r="AW707" s="71"/>
      <c r="AX707" s="71"/>
      <c r="AY707" s="71"/>
      <c r="BB707" s="25"/>
      <c r="BC707" s="21"/>
      <c r="BG707" s="18"/>
      <c r="BN707" s="22"/>
      <c r="BO707" s="22"/>
      <c r="BP707" s="22"/>
      <c r="BQ707" s="22"/>
      <c r="BR707" s="15"/>
      <c r="CF707" s="15"/>
      <c r="CL707" s="22"/>
      <c r="CM707" s="15"/>
      <c r="CR707" s="22"/>
      <c r="CT707" s="15"/>
      <c r="CW707" s="22"/>
      <c r="DA707" s="15"/>
      <c r="DH707" s="15"/>
      <c r="DJ707" s="22"/>
      <c r="DO707" s="15"/>
      <c r="DV707" s="15"/>
      <c r="EC707" s="15"/>
      <c r="EJ707" s="15"/>
      <c r="EQ707" s="15"/>
      <c r="EX707" s="15"/>
      <c r="FE707" s="15"/>
      <c r="FL707" s="15"/>
      <c r="FS707" s="15"/>
      <c r="FZ707" s="15"/>
      <c r="GG707" s="15"/>
      <c r="GN707" s="15"/>
      <c r="GP707" s="22"/>
      <c r="GQ707" s="22"/>
      <c r="GR707" s="22"/>
      <c r="GS707" s="22"/>
      <c r="GT707" s="22"/>
      <c r="GU707" s="15"/>
      <c r="GV707" s="22"/>
      <c r="GW707" s="22"/>
      <c r="GX707" s="22"/>
      <c r="GY707" s="18"/>
      <c r="GZ707" s="18"/>
      <c r="HA707" s="18"/>
      <c r="HB707" s="18"/>
      <c r="HC707" s="18"/>
      <c r="HD707" s="18"/>
      <c r="HE707" s="18"/>
      <c r="HF707" s="18"/>
      <c r="HG707" s="18"/>
      <c r="HH707" s="18"/>
      <c r="HI707" s="18"/>
      <c r="HJ707" s="18"/>
      <c r="HK707" s="18"/>
      <c r="HL707" s="18"/>
      <c r="HM707" s="18"/>
      <c r="HN707" s="18"/>
      <c r="HO707" s="18"/>
      <c r="HP707" s="18"/>
      <c r="HQ707" s="18"/>
      <c r="HR707" s="18"/>
      <c r="HS707" s="18"/>
      <c r="HT707" s="18"/>
      <c r="HU707" s="18"/>
      <c r="HV707" s="18"/>
      <c r="HW707" s="18"/>
      <c r="HX707" s="18"/>
      <c r="HY707" s="18"/>
      <c r="HZ707" s="18"/>
      <c r="IA707" s="18"/>
      <c r="IB707" s="18"/>
      <c r="IC707" s="18"/>
      <c r="ID707" s="18"/>
      <c r="IE707" s="18"/>
      <c r="IF707" s="18"/>
      <c r="IG707" s="18"/>
      <c r="IH707" s="18"/>
      <c r="II707" s="18"/>
      <c r="IJ707" s="18"/>
      <c r="IK707" s="18"/>
      <c r="IL707" s="18"/>
      <c r="IM707" s="18"/>
      <c r="IN707" s="18"/>
      <c r="IO707" s="18"/>
      <c r="IP707" s="18"/>
      <c r="IQ707" s="18"/>
      <c r="IR707" s="18"/>
      <c r="IS707" s="18"/>
      <c r="IT707" s="18"/>
      <c r="IU707" s="18"/>
      <c r="IV707" s="18"/>
      <c r="IW707" s="18"/>
      <c r="IX707" s="18"/>
      <c r="IY707" s="18"/>
      <c r="IZ707" s="18"/>
      <c r="JA707" s="18"/>
      <c r="JB707" s="18"/>
      <c r="JC707" s="18"/>
      <c r="JD707" s="18"/>
      <c r="JE707" s="18"/>
      <c r="JF707" s="18"/>
    </row>
    <row r="708" spans="36:266" x14ac:dyDescent="0.3">
      <c r="AJ708" s="24"/>
      <c r="AK708" s="24"/>
      <c r="AL708" s="20"/>
      <c r="AM708" s="23"/>
      <c r="AN708" s="18"/>
      <c r="AO708" s="24"/>
      <c r="AU708" s="19"/>
      <c r="AV708" s="19"/>
      <c r="AW708" s="71"/>
      <c r="AX708" s="71"/>
      <c r="AY708" s="71"/>
      <c r="BB708" s="25"/>
      <c r="BC708" s="21"/>
      <c r="BG708" s="18"/>
      <c r="BN708" s="22"/>
      <c r="BO708" s="22"/>
      <c r="BP708" s="22"/>
      <c r="BQ708" s="22"/>
      <c r="BR708" s="15"/>
      <c r="CF708" s="15"/>
      <c r="CL708" s="22"/>
      <c r="CM708" s="15"/>
      <c r="CR708" s="22"/>
      <c r="CT708" s="15"/>
      <c r="CW708" s="22"/>
      <c r="DA708" s="15"/>
      <c r="DH708" s="15"/>
      <c r="DJ708" s="22"/>
      <c r="DO708" s="15"/>
      <c r="DV708" s="15"/>
      <c r="EC708" s="15"/>
      <c r="EJ708" s="15"/>
      <c r="EQ708" s="15"/>
      <c r="EX708" s="15"/>
      <c r="FE708" s="15"/>
      <c r="FL708" s="15"/>
      <c r="FS708" s="15"/>
      <c r="FZ708" s="15"/>
      <c r="GG708" s="15"/>
      <c r="GN708" s="15"/>
      <c r="GP708" s="22"/>
      <c r="GQ708" s="22"/>
      <c r="GR708" s="22"/>
      <c r="GS708" s="22"/>
      <c r="GT708" s="22"/>
      <c r="GU708" s="15"/>
      <c r="GV708" s="22"/>
      <c r="GW708" s="22"/>
      <c r="GX708" s="22"/>
      <c r="GY708" s="18"/>
      <c r="GZ708" s="18"/>
      <c r="HA708" s="18"/>
      <c r="HB708" s="18"/>
      <c r="HC708" s="18"/>
      <c r="HD708" s="18"/>
      <c r="HE708" s="18"/>
      <c r="HF708" s="18"/>
      <c r="HG708" s="18"/>
      <c r="HH708" s="18"/>
      <c r="HI708" s="18"/>
      <c r="HJ708" s="18"/>
      <c r="HK708" s="18"/>
      <c r="HL708" s="18"/>
      <c r="HM708" s="18"/>
      <c r="HN708" s="18"/>
      <c r="HO708" s="18"/>
      <c r="HP708" s="18"/>
      <c r="HQ708" s="18"/>
      <c r="HR708" s="18"/>
      <c r="HS708" s="18"/>
      <c r="HT708" s="18"/>
      <c r="HU708" s="18"/>
      <c r="HV708" s="18"/>
      <c r="HW708" s="18"/>
      <c r="HX708" s="18"/>
      <c r="HY708" s="18"/>
      <c r="HZ708" s="18"/>
      <c r="IA708" s="18"/>
      <c r="IB708" s="18"/>
      <c r="IC708" s="18"/>
      <c r="ID708" s="18"/>
      <c r="IE708" s="18"/>
      <c r="IF708" s="18"/>
      <c r="IG708" s="18"/>
      <c r="IH708" s="18"/>
      <c r="II708" s="18"/>
      <c r="IJ708" s="18"/>
      <c r="IK708" s="18"/>
      <c r="IL708" s="18"/>
      <c r="IM708" s="18"/>
      <c r="IN708" s="18"/>
      <c r="IO708" s="18"/>
      <c r="IP708" s="18"/>
      <c r="IQ708" s="18"/>
      <c r="IR708" s="18"/>
      <c r="IS708" s="18"/>
      <c r="IT708" s="18"/>
      <c r="IU708" s="18"/>
      <c r="IV708" s="18"/>
      <c r="IW708" s="18"/>
      <c r="IX708" s="18"/>
      <c r="IY708" s="18"/>
      <c r="IZ708" s="18"/>
      <c r="JA708" s="18"/>
      <c r="JB708" s="18"/>
      <c r="JC708" s="18"/>
      <c r="JD708" s="18"/>
      <c r="JE708" s="18"/>
      <c r="JF708" s="18"/>
    </row>
    <row r="709" spans="36:266" x14ac:dyDescent="0.3">
      <c r="AJ709" s="24"/>
      <c r="AK709" s="24"/>
      <c r="AL709" s="20"/>
      <c r="AM709" s="23"/>
      <c r="AN709" s="24"/>
      <c r="AO709" s="24"/>
      <c r="BB709" s="25"/>
      <c r="BC709" s="21"/>
      <c r="BG709" s="18"/>
      <c r="BN709" s="22"/>
      <c r="BO709" s="22"/>
      <c r="BP709" s="22"/>
      <c r="BQ709" s="22"/>
      <c r="BR709" s="15"/>
      <c r="CF709" s="15"/>
      <c r="CL709" s="22"/>
      <c r="CM709" s="15"/>
      <c r="CR709" s="22"/>
      <c r="CT709" s="15"/>
      <c r="CW709" s="22"/>
      <c r="DA709" s="15"/>
      <c r="DH709" s="15"/>
      <c r="DJ709" s="22"/>
      <c r="DO709" s="15"/>
      <c r="DV709" s="15"/>
      <c r="EC709" s="15"/>
      <c r="EJ709" s="15"/>
      <c r="EQ709" s="15"/>
      <c r="EX709" s="15"/>
      <c r="FE709" s="15"/>
      <c r="FL709" s="15"/>
      <c r="FS709" s="15"/>
      <c r="FZ709" s="15"/>
      <c r="GG709" s="15"/>
      <c r="GN709" s="15"/>
      <c r="GP709" s="22"/>
      <c r="GQ709" s="22"/>
      <c r="GR709" s="22"/>
      <c r="GS709" s="22"/>
      <c r="GT709" s="22"/>
      <c r="GU709" s="15"/>
      <c r="GV709" s="22"/>
      <c r="GW709" s="22"/>
      <c r="GX709" s="22"/>
      <c r="GY709" s="18"/>
      <c r="GZ709" s="18"/>
      <c r="HA709" s="18"/>
      <c r="HB709" s="18"/>
      <c r="HC709" s="18"/>
      <c r="HD709" s="18"/>
      <c r="HE709" s="18"/>
      <c r="HF709" s="18"/>
      <c r="HG709" s="18"/>
      <c r="HH709" s="18"/>
      <c r="HI709" s="18"/>
      <c r="HJ709" s="18"/>
      <c r="HK709" s="18"/>
      <c r="HL709" s="18"/>
      <c r="HM709" s="18"/>
      <c r="HN709" s="18"/>
      <c r="HO709" s="18"/>
      <c r="HP709" s="18"/>
      <c r="HQ709" s="18"/>
      <c r="HR709" s="18"/>
      <c r="HS709" s="18"/>
      <c r="HT709" s="18"/>
      <c r="HU709" s="18"/>
      <c r="HV709" s="18"/>
      <c r="HW709" s="18"/>
      <c r="HX709" s="18"/>
      <c r="HY709" s="18"/>
      <c r="HZ709" s="18"/>
      <c r="IA709" s="18"/>
      <c r="IB709" s="18"/>
      <c r="IC709" s="18"/>
      <c r="ID709" s="18"/>
      <c r="IE709" s="18"/>
      <c r="IF709" s="18"/>
      <c r="IG709" s="18"/>
      <c r="IH709" s="18"/>
      <c r="II709" s="18"/>
      <c r="IJ709" s="18"/>
      <c r="IK709" s="18"/>
      <c r="IL709" s="18"/>
      <c r="IM709" s="18"/>
      <c r="IN709" s="18"/>
      <c r="IO709" s="18"/>
      <c r="IP709" s="18"/>
      <c r="IQ709" s="18"/>
      <c r="IR709" s="18"/>
      <c r="IS709" s="18"/>
      <c r="IT709" s="18"/>
      <c r="IU709" s="18"/>
      <c r="IV709" s="18"/>
      <c r="IW709" s="18"/>
      <c r="IX709" s="18"/>
      <c r="IY709" s="18"/>
      <c r="IZ709" s="18"/>
      <c r="JA709" s="18"/>
      <c r="JB709" s="18"/>
      <c r="JC709" s="18"/>
      <c r="JD709" s="18"/>
      <c r="JE709" s="18"/>
      <c r="JF709" s="18"/>
    </row>
    <row r="710" spans="36:266" x14ac:dyDescent="0.3">
      <c r="AJ710" s="24"/>
      <c r="AK710" s="24"/>
      <c r="AL710" s="20"/>
      <c r="AM710" s="23"/>
      <c r="AN710" s="24"/>
      <c r="AO710" s="24"/>
      <c r="BB710" s="25"/>
      <c r="BC710" s="21"/>
      <c r="BG710" s="18"/>
      <c r="BN710" s="22"/>
      <c r="BO710" s="22"/>
      <c r="BP710" s="22"/>
      <c r="BQ710" s="22"/>
      <c r="BR710" s="15"/>
      <c r="CF710" s="15"/>
      <c r="CL710" s="22"/>
      <c r="CM710" s="15"/>
      <c r="CR710" s="22"/>
      <c r="CT710" s="15"/>
      <c r="CW710" s="22"/>
      <c r="DA710" s="15"/>
      <c r="DH710" s="15"/>
      <c r="DJ710" s="22"/>
      <c r="DO710" s="15"/>
      <c r="DV710" s="15"/>
      <c r="EC710" s="15"/>
      <c r="EJ710" s="15"/>
      <c r="EQ710" s="15"/>
      <c r="EX710" s="15"/>
      <c r="FE710" s="15"/>
      <c r="FL710" s="15"/>
      <c r="FS710" s="15"/>
      <c r="FZ710" s="15"/>
      <c r="GG710" s="15"/>
      <c r="GN710" s="15"/>
      <c r="GP710" s="22"/>
      <c r="GQ710" s="22"/>
      <c r="GR710" s="22"/>
      <c r="GS710" s="22"/>
      <c r="GT710" s="22"/>
      <c r="GU710" s="15"/>
      <c r="GV710" s="22"/>
      <c r="GW710" s="22"/>
      <c r="GX710" s="22"/>
      <c r="GY710" s="18"/>
      <c r="GZ710" s="18"/>
      <c r="HA710" s="18"/>
      <c r="HB710" s="18"/>
      <c r="HC710" s="18"/>
      <c r="HD710" s="18"/>
      <c r="HE710" s="18"/>
      <c r="HF710" s="18"/>
      <c r="HG710" s="18"/>
      <c r="HH710" s="18"/>
      <c r="HI710" s="18"/>
      <c r="HJ710" s="18"/>
      <c r="HK710" s="18"/>
      <c r="HL710" s="18"/>
      <c r="HM710" s="18"/>
      <c r="HN710" s="18"/>
      <c r="HO710" s="18"/>
      <c r="HP710" s="18"/>
      <c r="HQ710" s="18"/>
      <c r="HR710" s="18"/>
      <c r="HS710" s="18"/>
      <c r="HT710" s="18"/>
      <c r="HU710" s="18"/>
      <c r="HV710" s="18"/>
      <c r="HW710" s="18"/>
      <c r="HX710" s="18"/>
      <c r="HY710" s="18"/>
      <c r="HZ710" s="18"/>
      <c r="IA710" s="18"/>
      <c r="IB710" s="18"/>
      <c r="IC710" s="18"/>
      <c r="ID710" s="18"/>
      <c r="IE710" s="18"/>
      <c r="IF710" s="18"/>
      <c r="IG710" s="18"/>
      <c r="IH710" s="18"/>
      <c r="II710" s="18"/>
      <c r="IJ710" s="18"/>
      <c r="IK710" s="18"/>
      <c r="IL710" s="18"/>
      <c r="IM710" s="18"/>
      <c r="IN710" s="18"/>
      <c r="IO710" s="18"/>
      <c r="IP710" s="18"/>
      <c r="IQ710" s="18"/>
      <c r="IR710" s="18"/>
      <c r="IS710" s="18"/>
      <c r="IT710" s="18"/>
      <c r="IU710" s="18"/>
      <c r="IV710" s="18"/>
      <c r="IW710" s="18"/>
      <c r="IX710" s="18"/>
      <c r="IY710" s="18"/>
      <c r="IZ710" s="18"/>
      <c r="JA710" s="18"/>
      <c r="JB710" s="18"/>
      <c r="JC710" s="18"/>
      <c r="JD710" s="18"/>
      <c r="JE710" s="18"/>
      <c r="JF710" s="18"/>
    </row>
    <row r="711" spans="36:266" x14ac:dyDescent="0.3">
      <c r="AJ711" s="24"/>
      <c r="AK711" s="24"/>
      <c r="AL711" s="20"/>
      <c r="AM711" s="23"/>
      <c r="AN711" s="24"/>
      <c r="AO711" s="24"/>
      <c r="BB711" s="25"/>
      <c r="BC711" s="21"/>
      <c r="BG711" s="18"/>
      <c r="BN711" s="22"/>
      <c r="BO711" s="22"/>
      <c r="BP711" s="22"/>
      <c r="BQ711" s="22"/>
      <c r="BR711" s="15"/>
      <c r="CF711" s="15"/>
      <c r="CL711" s="22"/>
      <c r="CM711" s="15"/>
      <c r="CR711" s="22"/>
      <c r="CT711" s="15"/>
      <c r="CW711" s="22"/>
      <c r="DA711" s="15"/>
      <c r="DH711" s="15"/>
      <c r="DJ711" s="22"/>
      <c r="DO711" s="15"/>
      <c r="DV711" s="15"/>
      <c r="EC711" s="15"/>
      <c r="EJ711" s="15"/>
      <c r="EQ711" s="15"/>
      <c r="EX711" s="15"/>
      <c r="FE711" s="15"/>
      <c r="FL711" s="15"/>
      <c r="FS711" s="15"/>
      <c r="FZ711" s="15"/>
      <c r="GG711" s="15"/>
      <c r="GN711" s="15"/>
      <c r="GP711" s="22"/>
      <c r="GQ711" s="22"/>
      <c r="GR711" s="22"/>
      <c r="GS711" s="22"/>
      <c r="GT711" s="22"/>
      <c r="GU711" s="15"/>
      <c r="GV711" s="22"/>
      <c r="GW711" s="22"/>
      <c r="GX711" s="22"/>
      <c r="GY711" s="18"/>
      <c r="GZ711" s="18"/>
      <c r="HA711" s="18"/>
      <c r="HB711" s="18"/>
      <c r="HC711" s="18"/>
      <c r="HD711" s="18"/>
      <c r="HE711" s="18"/>
      <c r="HF711" s="18"/>
      <c r="HG711" s="18"/>
      <c r="HH711" s="18"/>
      <c r="HI711" s="18"/>
      <c r="HJ711" s="18"/>
      <c r="HK711" s="18"/>
      <c r="HL711" s="18"/>
      <c r="HM711" s="18"/>
      <c r="HN711" s="18"/>
      <c r="HO711" s="18"/>
      <c r="HP711" s="18"/>
      <c r="HQ711" s="18"/>
      <c r="HR711" s="18"/>
      <c r="HS711" s="18"/>
      <c r="HT711" s="18"/>
      <c r="HU711" s="18"/>
      <c r="HV711" s="18"/>
      <c r="HW711" s="18"/>
      <c r="HX711" s="18"/>
      <c r="HY711" s="18"/>
      <c r="HZ711" s="18"/>
      <c r="IA711" s="18"/>
      <c r="IB711" s="18"/>
      <c r="IC711" s="18"/>
      <c r="ID711" s="18"/>
      <c r="IE711" s="18"/>
      <c r="IF711" s="18"/>
      <c r="IG711" s="18"/>
      <c r="IH711" s="18"/>
      <c r="II711" s="18"/>
      <c r="IJ711" s="18"/>
      <c r="IK711" s="18"/>
      <c r="IL711" s="18"/>
      <c r="IM711" s="18"/>
      <c r="IN711" s="18"/>
      <c r="IO711" s="18"/>
      <c r="IP711" s="18"/>
      <c r="IQ711" s="18"/>
      <c r="IR711" s="18"/>
      <c r="IS711" s="18"/>
      <c r="IT711" s="18"/>
      <c r="IU711" s="18"/>
      <c r="IV711" s="18"/>
      <c r="IW711" s="18"/>
      <c r="IX711" s="18"/>
      <c r="IY711" s="18"/>
      <c r="IZ711" s="18"/>
      <c r="JA711" s="18"/>
      <c r="JB711" s="18"/>
      <c r="JC711" s="18"/>
      <c r="JD711" s="18"/>
      <c r="JE711" s="18"/>
      <c r="JF711" s="18"/>
    </row>
    <row r="712" spans="36:266" x14ac:dyDescent="0.3">
      <c r="AJ712" s="24"/>
      <c r="AK712" s="24"/>
      <c r="AL712" s="20"/>
      <c r="AM712" s="23"/>
      <c r="AN712" s="24"/>
      <c r="AO712" s="24"/>
      <c r="BB712" s="25"/>
      <c r="BC712" s="21"/>
      <c r="BG712" s="18"/>
      <c r="BN712" s="22"/>
      <c r="BO712" s="22"/>
      <c r="BP712" s="22"/>
      <c r="BQ712" s="22"/>
      <c r="BR712" s="15"/>
      <c r="CF712" s="15"/>
      <c r="CL712" s="22"/>
      <c r="CM712" s="15"/>
      <c r="CR712" s="22"/>
      <c r="CT712" s="15"/>
      <c r="CW712" s="22"/>
      <c r="DA712" s="15"/>
      <c r="DH712" s="15"/>
      <c r="DJ712" s="22"/>
      <c r="DO712" s="15"/>
      <c r="DV712" s="15"/>
      <c r="EC712" s="15"/>
      <c r="EJ712" s="15"/>
      <c r="EQ712" s="15"/>
      <c r="EX712" s="15"/>
      <c r="FE712" s="15"/>
      <c r="FL712" s="15"/>
      <c r="FS712" s="15"/>
      <c r="FZ712" s="15"/>
      <c r="GG712" s="15"/>
      <c r="GN712" s="15"/>
      <c r="GP712" s="22"/>
      <c r="GQ712" s="22"/>
      <c r="GR712" s="22"/>
      <c r="GS712" s="22"/>
      <c r="GT712" s="22"/>
      <c r="GU712" s="15"/>
      <c r="GV712" s="22"/>
      <c r="GW712" s="22"/>
      <c r="GX712" s="22"/>
      <c r="GY712" s="18"/>
      <c r="GZ712" s="18"/>
      <c r="HA712" s="18"/>
      <c r="HB712" s="18"/>
      <c r="HC712" s="18"/>
      <c r="HD712" s="18"/>
      <c r="HE712" s="18"/>
      <c r="HF712" s="18"/>
      <c r="HG712" s="18"/>
      <c r="HH712" s="18"/>
      <c r="HI712" s="18"/>
      <c r="HJ712" s="18"/>
      <c r="HK712" s="18"/>
      <c r="HL712" s="18"/>
      <c r="HM712" s="18"/>
      <c r="HN712" s="18"/>
      <c r="HO712" s="18"/>
      <c r="HP712" s="18"/>
      <c r="HQ712" s="18"/>
      <c r="HR712" s="18"/>
      <c r="HS712" s="18"/>
      <c r="HT712" s="18"/>
      <c r="HU712" s="18"/>
      <c r="HV712" s="18"/>
      <c r="HW712" s="18"/>
      <c r="HX712" s="18"/>
      <c r="HY712" s="18"/>
      <c r="HZ712" s="18"/>
      <c r="IA712" s="18"/>
      <c r="IB712" s="18"/>
      <c r="IC712" s="18"/>
      <c r="ID712" s="18"/>
      <c r="IE712" s="18"/>
      <c r="IF712" s="18"/>
      <c r="IG712" s="18"/>
      <c r="IH712" s="18"/>
      <c r="II712" s="18"/>
      <c r="IJ712" s="18"/>
      <c r="IK712" s="18"/>
      <c r="IL712" s="18"/>
      <c r="IM712" s="18"/>
      <c r="IN712" s="18"/>
      <c r="IO712" s="18"/>
      <c r="IP712" s="18"/>
      <c r="IQ712" s="18"/>
      <c r="IR712" s="18"/>
      <c r="IS712" s="18"/>
      <c r="IT712" s="18"/>
      <c r="IU712" s="18"/>
      <c r="IV712" s="18"/>
      <c r="IW712" s="18"/>
      <c r="IX712" s="18"/>
      <c r="IY712" s="18"/>
      <c r="IZ712" s="18"/>
      <c r="JA712" s="18"/>
      <c r="JB712" s="18"/>
      <c r="JC712" s="18"/>
      <c r="JD712" s="18"/>
      <c r="JE712" s="18"/>
      <c r="JF712" s="18"/>
    </row>
    <row r="713" spans="36:266" x14ac:dyDescent="0.3">
      <c r="AJ713" s="24"/>
      <c r="AK713" s="24"/>
      <c r="AL713" s="20"/>
      <c r="AM713" s="23"/>
      <c r="AN713" s="24"/>
      <c r="AO713" s="24"/>
      <c r="BB713" s="25"/>
      <c r="BC713" s="21"/>
      <c r="BG713" s="18"/>
      <c r="BN713" s="22"/>
      <c r="BO713" s="22"/>
      <c r="BP713" s="22"/>
      <c r="BQ713" s="22"/>
      <c r="BR713" s="15"/>
      <c r="CF713" s="15"/>
      <c r="CL713" s="22"/>
      <c r="CM713" s="15"/>
      <c r="CR713" s="22"/>
      <c r="CT713" s="15"/>
      <c r="CW713" s="22"/>
      <c r="DA713" s="15"/>
      <c r="DH713" s="15"/>
      <c r="DJ713" s="22"/>
      <c r="DO713" s="15"/>
      <c r="DV713" s="15"/>
      <c r="EC713" s="15"/>
      <c r="EJ713" s="15"/>
      <c r="EQ713" s="15"/>
      <c r="EX713" s="15"/>
      <c r="FE713" s="15"/>
      <c r="FL713" s="15"/>
      <c r="FS713" s="15"/>
      <c r="FZ713" s="15"/>
      <c r="GG713" s="15"/>
      <c r="GN713" s="15"/>
      <c r="GP713" s="22"/>
      <c r="GQ713" s="22"/>
      <c r="GR713" s="22"/>
      <c r="GS713" s="22"/>
      <c r="GT713" s="22"/>
      <c r="GU713" s="15"/>
      <c r="GV713" s="22"/>
      <c r="GW713" s="22"/>
      <c r="GX713" s="22"/>
      <c r="GY713" s="18"/>
      <c r="GZ713" s="18"/>
      <c r="HA713" s="18"/>
      <c r="HB713" s="18"/>
      <c r="HC713" s="18"/>
      <c r="HD713" s="18"/>
      <c r="HE713" s="18"/>
      <c r="HF713" s="18"/>
      <c r="HG713" s="18"/>
      <c r="HH713" s="18"/>
      <c r="HI713" s="18"/>
      <c r="HJ713" s="18"/>
      <c r="HK713" s="18"/>
      <c r="HL713" s="18"/>
      <c r="HM713" s="18"/>
      <c r="HN713" s="18"/>
      <c r="HO713" s="18"/>
      <c r="HP713" s="18"/>
      <c r="HQ713" s="18"/>
      <c r="HR713" s="18"/>
      <c r="HS713" s="18"/>
      <c r="HT713" s="18"/>
      <c r="HU713" s="18"/>
      <c r="HV713" s="18"/>
      <c r="HW713" s="18"/>
      <c r="HX713" s="18"/>
      <c r="HY713" s="18"/>
      <c r="HZ713" s="18"/>
      <c r="IA713" s="18"/>
      <c r="IB713" s="18"/>
      <c r="IC713" s="18"/>
      <c r="ID713" s="18"/>
      <c r="IE713" s="18"/>
      <c r="IF713" s="18"/>
      <c r="IG713" s="18"/>
      <c r="IH713" s="18"/>
      <c r="II713" s="18"/>
      <c r="IJ713" s="18"/>
      <c r="IK713" s="18"/>
      <c r="IL713" s="18"/>
      <c r="IM713" s="18"/>
      <c r="IN713" s="18"/>
      <c r="IO713" s="18"/>
      <c r="IP713" s="18"/>
      <c r="IQ713" s="18"/>
      <c r="IR713" s="18"/>
      <c r="IS713" s="18"/>
      <c r="IT713" s="18"/>
      <c r="IU713" s="18"/>
      <c r="IV713" s="18"/>
      <c r="IW713" s="18"/>
      <c r="IX713" s="18"/>
      <c r="IY713" s="18"/>
      <c r="IZ713" s="18"/>
      <c r="JA713" s="18"/>
      <c r="JB713" s="18"/>
      <c r="JC713" s="18"/>
      <c r="JD713" s="18"/>
      <c r="JE713" s="18"/>
      <c r="JF713" s="18"/>
    </row>
    <row r="714" spans="36:266" x14ac:dyDescent="0.3">
      <c r="AJ714" s="24"/>
      <c r="AK714" s="24"/>
      <c r="AL714" s="20"/>
      <c r="AM714" s="23"/>
      <c r="AN714" s="24"/>
      <c r="AO714" s="24"/>
      <c r="BB714" s="25"/>
      <c r="BC714" s="21"/>
      <c r="BG714" s="18"/>
      <c r="BN714" s="22"/>
      <c r="BO714" s="22"/>
      <c r="BP714" s="22"/>
      <c r="BQ714" s="22"/>
      <c r="BR714" s="15"/>
      <c r="CF714" s="15"/>
      <c r="CL714" s="22"/>
      <c r="CM714" s="15"/>
      <c r="CR714" s="22"/>
      <c r="CT714" s="15"/>
      <c r="CW714" s="22"/>
      <c r="DA714" s="15"/>
      <c r="DH714" s="15"/>
      <c r="DJ714" s="22"/>
      <c r="DO714" s="15"/>
      <c r="DV714" s="15"/>
      <c r="EC714" s="15"/>
      <c r="EJ714" s="15"/>
      <c r="EQ714" s="15"/>
      <c r="EX714" s="15"/>
      <c r="FE714" s="15"/>
      <c r="FL714" s="15"/>
      <c r="FS714" s="15"/>
      <c r="FZ714" s="15"/>
      <c r="GG714" s="15"/>
      <c r="GN714" s="15"/>
      <c r="GP714" s="22"/>
      <c r="GQ714" s="22"/>
      <c r="GR714" s="22"/>
      <c r="GS714" s="22"/>
      <c r="GT714" s="22"/>
      <c r="GU714" s="15"/>
      <c r="GV714" s="22"/>
      <c r="GW714" s="22"/>
      <c r="GX714" s="22"/>
      <c r="GY714" s="18"/>
      <c r="GZ714" s="18"/>
      <c r="HA714" s="18"/>
      <c r="HB714" s="18"/>
      <c r="HC714" s="18"/>
      <c r="HD714" s="18"/>
      <c r="HE714" s="18"/>
      <c r="HF714" s="18"/>
      <c r="HG714" s="18"/>
      <c r="HH714" s="18"/>
      <c r="HI714" s="18"/>
      <c r="HJ714" s="18"/>
      <c r="HK714" s="18"/>
      <c r="HL714" s="18"/>
      <c r="HM714" s="18"/>
      <c r="HN714" s="18"/>
      <c r="HO714" s="18"/>
      <c r="HP714" s="18"/>
      <c r="HQ714" s="18"/>
      <c r="HR714" s="18"/>
      <c r="HS714" s="18"/>
      <c r="HT714" s="18"/>
      <c r="HU714" s="18"/>
      <c r="HV714" s="18"/>
      <c r="HW714" s="18"/>
      <c r="HX714" s="18"/>
      <c r="HY714" s="18"/>
      <c r="HZ714" s="18"/>
      <c r="IA714" s="18"/>
      <c r="IB714" s="18"/>
      <c r="IC714" s="18"/>
      <c r="ID714" s="18"/>
      <c r="IE714" s="18"/>
      <c r="IF714" s="18"/>
      <c r="IG714" s="18"/>
      <c r="IH714" s="18"/>
      <c r="II714" s="18"/>
      <c r="IJ714" s="18"/>
      <c r="IK714" s="18"/>
      <c r="IL714" s="18"/>
      <c r="IM714" s="18"/>
      <c r="IN714" s="18"/>
      <c r="IO714" s="18"/>
      <c r="IP714" s="18"/>
      <c r="IQ714" s="18"/>
      <c r="IR714" s="18"/>
      <c r="IS714" s="18"/>
      <c r="IT714" s="18"/>
      <c r="IU714" s="18"/>
      <c r="IV714" s="18"/>
      <c r="IW714" s="18"/>
      <c r="IX714" s="18"/>
      <c r="IY714" s="18"/>
      <c r="IZ714" s="18"/>
      <c r="JA714" s="18"/>
      <c r="JB714" s="18"/>
      <c r="JC714" s="18"/>
      <c r="JD714" s="18"/>
      <c r="JE714" s="18"/>
      <c r="JF714" s="18"/>
    </row>
    <row r="715" spans="36:266" x14ac:dyDescent="0.3">
      <c r="AJ715" s="24"/>
      <c r="AK715" s="24"/>
      <c r="AL715" s="20"/>
      <c r="AM715" s="23"/>
      <c r="AN715" s="24"/>
      <c r="AO715" s="24"/>
      <c r="BB715" s="25"/>
      <c r="BC715" s="21"/>
      <c r="BG715" s="18"/>
      <c r="BN715" s="22"/>
      <c r="BO715" s="22"/>
      <c r="BP715" s="22"/>
      <c r="BQ715" s="22"/>
      <c r="BR715" s="15"/>
      <c r="CF715" s="15"/>
      <c r="CL715" s="22"/>
      <c r="CM715" s="15"/>
      <c r="CR715" s="22"/>
      <c r="CT715" s="15"/>
      <c r="CW715" s="22"/>
      <c r="DA715" s="15"/>
      <c r="DH715" s="15"/>
      <c r="DJ715" s="22"/>
      <c r="DO715" s="15"/>
      <c r="DV715" s="15"/>
      <c r="EC715" s="15"/>
      <c r="EJ715" s="15"/>
      <c r="EQ715" s="15"/>
      <c r="EX715" s="15"/>
      <c r="FE715" s="15"/>
      <c r="FL715" s="15"/>
      <c r="FS715" s="15"/>
      <c r="FZ715" s="15"/>
      <c r="GG715" s="15"/>
      <c r="GN715" s="15"/>
      <c r="GP715" s="22"/>
      <c r="GQ715" s="22"/>
      <c r="GR715" s="22"/>
      <c r="GS715" s="22"/>
      <c r="GT715" s="22"/>
      <c r="GU715" s="15"/>
      <c r="GV715" s="22"/>
      <c r="GW715" s="22"/>
      <c r="GX715" s="22"/>
      <c r="GY715" s="18"/>
      <c r="GZ715" s="18"/>
      <c r="HA715" s="18"/>
      <c r="HB715" s="18"/>
      <c r="HC715" s="18"/>
      <c r="HD715" s="18"/>
      <c r="HE715" s="18"/>
      <c r="HF715" s="18"/>
      <c r="HG715" s="18"/>
      <c r="HH715" s="18"/>
      <c r="HI715" s="18"/>
      <c r="HJ715" s="18"/>
      <c r="HK715" s="18"/>
      <c r="HL715" s="18"/>
      <c r="HM715" s="18"/>
      <c r="HN715" s="18"/>
      <c r="HO715" s="18"/>
      <c r="HP715" s="18"/>
      <c r="HQ715" s="18"/>
      <c r="HR715" s="18"/>
      <c r="HS715" s="18"/>
      <c r="HT715" s="18"/>
      <c r="HU715" s="18"/>
      <c r="HV715" s="18"/>
      <c r="HW715" s="18"/>
      <c r="HX715" s="18"/>
      <c r="HY715" s="18"/>
      <c r="HZ715" s="18"/>
      <c r="IA715" s="18"/>
      <c r="IB715" s="18"/>
      <c r="IC715" s="18"/>
      <c r="ID715" s="18"/>
      <c r="IE715" s="18"/>
      <c r="IF715" s="18"/>
      <c r="IG715" s="18"/>
      <c r="IH715" s="18"/>
      <c r="II715" s="18"/>
      <c r="IJ715" s="18"/>
      <c r="IK715" s="18"/>
      <c r="IL715" s="18"/>
      <c r="IM715" s="18"/>
      <c r="IN715" s="18"/>
      <c r="IO715" s="18"/>
      <c r="IP715" s="18"/>
      <c r="IQ715" s="18"/>
      <c r="IR715" s="18"/>
      <c r="IS715" s="18"/>
      <c r="IT715" s="18"/>
      <c r="IU715" s="18"/>
      <c r="IV715" s="18"/>
      <c r="IW715" s="18"/>
      <c r="IX715" s="18"/>
      <c r="IY715" s="18"/>
      <c r="IZ715" s="18"/>
      <c r="JA715" s="18"/>
      <c r="JB715" s="18"/>
      <c r="JC715" s="18"/>
      <c r="JD715" s="18"/>
      <c r="JE715" s="18"/>
      <c r="JF715" s="18"/>
    </row>
    <row r="716" spans="36:266" x14ac:dyDescent="0.3">
      <c r="AJ716" s="24"/>
      <c r="AK716" s="24"/>
      <c r="AL716" s="20"/>
      <c r="AM716" s="23"/>
      <c r="AN716" s="24"/>
      <c r="AO716" s="24"/>
      <c r="BB716" s="25"/>
      <c r="BC716" s="21"/>
      <c r="BG716" s="18"/>
      <c r="BN716" s="22"/>
      <c r="BO716" s="22"/>
      <c r="BP716" s="22"/>
      <c r="BQ716" s="22"/>
      <c r="BR716" s="15"/>
      <c r="CF716" s="15"/>
      <c r="CL716" s="22"/>
      <c r="CM716" s="15"/>
      <c r="CR716" s="22"/>
      <c r="CT716" s="15"/>
      <c r="CW716" s="22"/>
      <c r="DA716" s="15"/>
      <c r="DH716" s="15"/>
      <c r="DJ716" s="22"/>
      <c r="DO716" s="15"/>
      <c r="DV716" s="15"/>
      <c r="EC716" s="15"/>
      <c r="EJ716" s="15"/>
      <c r="EQ716" s="15"/>
      <c r="EX716" s="15"/>
      <c r="FE716" s="15"/>
      <c r="FL716" s="15"/>
      <c r="FS716" s="15"/>
      <c r="FZ716" s="15"/>
      <c r="GG716" s="15"/>
      <c r="GN716" s="15"/>
      <c r="GP716" s="22"/>
      <c r="GQ716" s="22"/>
      <c r="GR716" s="22"/>
      <c r="GS716" s="22"/>
      <c r="GT716" s="22"/>
      <c r="GU716" s="15"/>
      <c r="GV716" s="22"/>
      <c r="GW716" s="22"/>
      <c r="GX716" s="22"/>
      <c r="GY716" s="18"/>
      <c r="GZ716" s="18"/>
      <c r="HA716" s="18"/>
      <c r="HB716" s="18"/>
      <c r="HC716" s="18"/>
      <c r="HD716" s="18"/>
      <c r="HE716" s="18"/>
      <c r="HF716" s="18"/>
      <c r="HG716" s="18"/>
      <c r="HH716" s="18"/>
      <c r="HI716" s="18"/>
      <c r="HJ716" s="18"/>
      <c r="HK716" s="18"/>
      <c r="HL716" s="18"/>
      <c r="HM716" s="18"/>
      <c r="HN716" s="18"/>
      <c r="HO716" s="18"/>
      <c r="HP716" s="18"/>
      <c r="HQ716" s="18"/>
      <c r="HR716" s="18"/>
      <c r="HS716" s="18"/>
      <c r="HT716" s="18"/>
      <c r="HU716" s="18"/>
      <c r="HV716" s="18"/>
      <c r="HW716" s="18"/>
      <c r="HX716" s="18"/>
      <c r="HY716" s="18"/>
      <c r="HZ716" s="18"/>
      <c r="IA716" s="18"/>
      <c r="IB716" s="18"/>
      <c r="IC716" s="18"/>
      <c r="ID716" s="18"/>
      <c r="IE716" s="18"/>
      <c r="IF716" s="18"/>
      <c r="IG716" s="18"/>
      <c r="IH716" s="18"/>
      <c r="II716" s="18"/>
      <c r="IJ716" s="18"/>
      <c r="IK716" s="18"/>
      <c r="IL716" s="18"/>
      <c r="IM716" s="18"/>
      <c r="IN716" s="18"/>
      <c r="IO716" s="18"/>
      <c r="IP716" s="18"/>
      <c r="IQ716" s="18"/>
      <c r="IR716" s="18"/>
      <c r="IS716" s="18"/>
      <c r="IT716" s="18"/>
      <c r="IU716" s="18"/>
      <c r="IV716" s="18"/>
      <c r="IW716" s="18"/>
      <c r="IX716" s="18"/>
      <c r="IY716" s="18"/>
      <c r="IZ716" s="18"/>
      <c r="JA716" s="18"/>
      <c r="JB716" s="18"/>
      <c r="JC716" s="18"/>
      <c r="JD716" s="18"/>
      <c r="JE716" s="18"/>
      <c r="JF716" s="18"/>
    </row>
    <row r="717" spans="36:266" x14ac:dyDescent="0.3">
      <c r="AJ717" s="24"/>
      <c r="AK717" s="24"/>
      <c r="AL717" s="20"/>
      <c r="AM717" s="23"/>
      <c r="AN717" s="24"/>
      <c r="AO717" s="24"/>
      <c r="BB717" s="25"/>
      <c r="BC717" s="21"/>
      <c r="BG717" s="18"/>
      <c r="BN717" s="22"/>
      <c r="BO717" s="22"/>
      <c r="BP717" s="22"/>
      <c r="BQ717" s="22"/>
      <c r="BR717" s="15"/>
      <c r="CF717" s="15"/>
      <c r="CL717" s="22"/>
      <c r="CM717" s="15"/>
      <c r="CR717" s="22"/>
      <c r="CT717" s="15"/>
      <c r="CW717" s="22"/>
      <c r="DA717" s="15"/>
      <c r="DH717" s="15"/>
      <c r="DJ717" s="22"/>
      <c r="DO717" s="15"/>
      <c r="DV717" s="15"/>
      <c r="EC717" s="15"/>
      <c r="EJ717" s="15"/>
      <c r="EQ717" s="15"/>
      <c r="EX717" s="15"/>
      <c r="FE717" s="15"/>
      <c r="FL717" s="15"/>
      <c r="FS717" s="15"/>
      <c r="FZ717" s="15"/>
      <c r="GG717" s="15"/>
      <c r="GN717" s="15"/>
      <c r="GP717" s="22"/>
      <c r="GQ717" s="22"/>
      <c r="GR717" s="22"/>
      <c r="GS717" s="22"/>
      <c r="GT717" s="22"/>
      <c r="GU717" s="15"/>
      <c r="GV717" s="22"/>
      <c r="GW717" s="22"/>
      <c r="GX717" s="22"/>
      <c r="GY717" s="18"/>
      <c r="GZ717" s="18"/>
      <c r="HA717" s="18"/>
      <c r="HB717" s="18"/>
      <c r="HC717" s="18"/>
      <c r="HD717" s="18"/>
      <c r="HE717" s="18"/>
      <c r="HF717" s="18"/>
      <c r="HG717" s="18"/>
      <c r="HH717" s="18"/>
      <c r="HI717" s="18"/>
      <c r="HJ717" s="18"/>
      <c r="HK717" s="18"/>
      <c r="HL717" s="18"/>
      <c r="HM717" s="18"/>
      <c r="HN717" s="18"/>
      <c r="HO717" s="18"/>
      <c r="HP717" s="18"/>
      <c r="HQ717" s="18"/>
      <c r="HR717" s="18"/>
      <c r="HS717" s="18"/>
      <c r="HT717" s="18"/>
      <c r="HU717" s="18"/>
      <c r="HV717" s="18"/>
      <c r="HW717" s="18"/>
      <c r="HX717" s="18"/>
      <c r="HY717" s="18"/>
      <c r="HZ717" s="18"/>
      <c r="IA717" s="18"/>
      <c r="IB717" s="18"/>
      <c r="IC717" s="18"/>
      <c r="ID717" s="18"/>
      <c r="IE717" s="18"/>
      <c r="IF717" s="18"/>
      <c r="IG717" s="18"/>
      <c r="IH717" s="18"/>
      <c r="II717" s="18"/>
      <c r="IJ717" s="18"/>
      <c r="IK717" s="18"/>
      <c r="IL717" s="18"/>
      <c r="IM717" s="18"/>
      <c r="IN717" s="18"/>
      <c r="IO717" s="18"/>
      <c r="IP717" s="18"/>
      <c r="IQ717" s="18"/>
      <c r="IR717" s="18"/>
      <c r="IS717" s="18"/>
      <c r="IT717" s="18"/>
      <c r="IU717" s="18"/>
      <c r="IV717" s="18"/>
      <c r="IW717" s="18"/>
      <c r="IX717" s="18"/>
      <c r="IY717" s="18"/>
      <c r="IZ717" s="18"/>
      <c r="JA717" s="18"/>
      <c r="JB717" s="18"/>
      <c r="JC717" s="18"/>
      <c r="JD717" s="18"/>
      <c r="JE717" s="18"/>
      <c r="JF717" s="18"/>
    </row>
    <row r="718" spans="36:266" x14ac:dyDescent="0.3">
      <c r="AJ718" s="24"/>
      <c r="AK718" s="24"/>
      <c r="AL718" s="20"/>
      <c r="AM718" s="23"/>
      <c r="AN718" s="24"/>
      <c r="AO718" s="24"/>
      <c r="BB718" s="25"/>
      <c r="BC718" s="21"/>
      <c r="BG718" s="18"/>
      <c r="BN718" s="22"/>
      <c r="BO718" s="22"/>
      <c r="BP718" s="22"/>
      <c r="BQ718" s="22"/>
      <c r="BR718" s="15"/>
      <c r="CF718" s="15"/>
      <c r="CL718" s="22"/>
      <c r="CM718" s="15"/>
      <c r="CR718" s="22"/>
      <c r="CT718" s="15"/>
      <c r="CW718" s="22"/>
      <c r="DA718" s="15"/>
      <c r="DH718" s="15"/>
      <c r="DJ718" s="22"/>
      <c r="DO718" s="15"/>
      <c r="DV718" s="15"/>
      <c r="EC718" s="15"/>
      <c r="EJ718" s="15"/>
      <c r="EQ718" s="15"/>
      <c r="EX718" s="15"/>
      <c r="FE718" s="15"/>
      <c r="FL718" s="15"/>
      <c r="FS718" s="15"/>
      <c r="FZ718" s="15"/>
      <c r="GG718" s="15"/>
      <c r="GN718" s="15"/>
      <c r="GP718" s="22"/>
      <c r="GQ718" s="22"/>
      <c r="GR718" s="22"/>
      <c r="GS718" s="22"/>
      <c r="GT718" s="22"/>
      <c r="GU718" s="15"/>
      <c r="GV718" s="22"/>
      <c r="GW718" s="22"/>
      <c r="GX718" s="22"/>
      <c r="GY718" s="18"/>
      <c r="GZ718" s="18"/>
      <c r="HA718" s="18"/>
      <c r="HB718" s="18"/>
      <c r="HC718" s="18"/>
      <c r="HD718" s="18"/>
      <c r="HE718" s="18"/>
      <c r="HF718" s="18"/>
      <c r="HG718" s="18"/>
      <c r="HH718" s="18"/>
      <c r="HI718" s="18"/>
      <c r="HJ718" s="18"/>
      <c r="HK718" s="18"/>
      <c r="HL718" s="18"/>
      <c r="HM718" s="18"/>
      <c r="HN718" s="18"/>
      <c r="HO718" s="18"/>
      <c r="HP718" s="18"/>
      <c r="HQ718" s="18"/>
      <c r="HR718" s="18"/>
      <c r="HS718" s="18"/>
      <c r="HT718" s="18"/>
      <c r="HU718" s="18"/>
      <c r="HV718" s="18"/>
      <c r="HW718" s="18"/>
      <c r="HX718" s="18"/>
      <c r="HY718" s="18"/>
      <c r="HZ718" s="18"/>
      <c r="IA718" s="18"/>
      <c r="IB718" s="18"/>
      <c r="IC718" s="18"/>
      <c r="ID718" s="18"/>
      <c r="IE718" s="18"/>
      <c r="IF718" s="18"/>
      <c r="IG718" s="18"/>
      <c r="IH718" s="18"/>
      <c r="II718" s="18"/>
      <c r="IJ718" s="18"/>
      <c r="IK718" s="18"/>
      <c r="IL718" s="18"/>
      <c r="IM718" s="18"/>
      <c r="IN718" s="18"/>
      <c r="IO718" s="18"/>
      <c r="IP718" s="18"/>
      <c r="IQ718" s="18"/>
      <c r="IR718" s="18"/>
      <c r="IS718" s="18"/>
      <c r="IT718" s="18"/>
      <c r="IU718" s="18"/>
      <c r="IV718" s="18"/>
      <c r="IW718" s="18"/>
      <c r="IX718" s="18"/>
      <c r="IY718" s="18"/>
      <c r="IZ718" s="18"/>
      <c r="JA718" s="18"/>
      <c r="JB718" s="18"/>
      <c r="JC718" s="18"/>
      <c r="JD718" s="18"/>
      <c r="JE718" s="18"/>
      <c r="JF718" s="18"/>
    </row>
    <row r="719" spans="36:266" x14ac:dyDescent="0.3">
      <c r="AJ719" s="24"/>
      <c r="AK719" s="24"/>
      <c r="AL719" s="20"/>
      <c r="AM719" s="23"/>
      <c r="AN719" s="24"/>
      <c r="AO719" s="24"/>
      <c r="BB719" s="25"/>
      <c r="BC719" s="21"/>
      <c r="BG719" s="18"/>
      <c r="BN719" s="22"/>
      <c r="BO719" s="22"/>
      <c r="BP719" s="22"/>
      <c r="BQ719" s="22"/>
      <c r="BR719" s="15"/>
      <c r="CF719" s="15"/>
      <c r="CL719" s="22"/>
      <c r="CM719" s="15"/>
      <c r="CR719" s="22"/>
      <c r="CT719" s="15"/>
      <c r="CW719" s="22"/>
      <c r="DA719" s="15"/>
      <c r="DH719" s="15"/>
      <c r="DJ719" s="22"/>
      <c r="DO719" s="15"/>
      <c r="DV719" s="15"/>
      <c r="EC719" s="15"/>
      <c r="EJ719" s="15"/>
      <c r="EQ719" s="15"/>
      <c r="EX719" s="15"/>
      <c r="FE719" s="15"/>
      <c r="FL719" s="15"/>
      <c r="FS719" s="15"/>
      <c r="FZ719" s="15"/>
      <c r="GG719" s="15"/>
      <c r="GN719" s="15"/>
      <c r="GP719" s="22"/>
      <c r="GQ719" s="22"/>
      <c r="GR719" s="22"/>
      <c r="GS719" s="22"/>
      <c r="GT719" s="22"/>
      <c r="GU719" s="15"/>
      <c r="GV719" s="22"/>
      <c r="GW719" s="22"/>
      <c r="GX719" s="22"/>
      <c r="GY719" s="18"/>
      <c r="GZ719" s="18"/>
      <c r="HA719" s="18"/>
      <c r="HB719" s="18"/>
      <c r="HC719" s="18"/>
      <c r="HD719" s="18"/>
      <c r="HE719" s="18"/>
      <c r="HF719" s="18"/>
      <c r="HG719" s="18"/>
      <c r="HH719" s="18"/>
      <c r="HI719" s="18"/>
      <c r="HJ719" s="18"/>
      <c r="HK719" s="18"/>
      <c r="HL719" s="18"/>
      <c r="HM719" s="18"/>
      <c r="HN719" s="18"/>
      <c r="HO719" s="18"/>
      <c r="HP719" s="18"/>
      <c r="HQ719" s="18"/>
      <c r="HR719" s="18"/>
      <c r="HS719" s="18"/>
      <c r="HT719" s="18"/>
      <c r="HU719" s="18"/>
      <c r="HV719" s="18"/>
      <c r="HW719" s="18"/>
      <c r="HX719" s="18"/>
      <c r="HY719" s="18"/>
      <c r="HZ719" s="18"/>
      <c r="IA719" s="18"/>
      <c r="IB719" s="18"/>
      <c r="IC719" s="18"/>
      <c r="ID719" s="18"/>
      <c r="IE719" s="18"/>
      <c r="IF719" s="18"/>
      <c r="IG719" s="18"/>
      <c r="IH719" s="18"/>
      <c r="II719" s="18"/>
      <c r="IJ719" s="18"/>
      <c r="IK719" s="18"/>
      <c r="IL719" s="18"/>
      <c r="IM719" s="18"/>
      <c r="IN719" s="18"/>
      <c r="IO719" s="18"/>
      <c r="IP719" s="18"/>
      <c r="IQ719" s="18"/>
      <c r="IR719" s="18"/>
      <c r="IS719" s="18"/>
      <c r="IT719" s="18"/>
      <c r="IU719" s="18"/>
      <c r="IV719" s="18"/>
      <c r="IW719" s="18"/>
      <c r="IX719" s="18"/>
      <c r="IY719" s="18"/>
      <c r="IZ719" s="18"/>
      <c r="JA719" s="18"/>
      <c r="JB719" s="18"/>
      <c r="JC719" s="18"/>
      <c r="JD719" s="18"/>
      <c r="JE719" s="18"/>
      <c r="JF719" s="18"/>
    </row>
    <row r="720" spans="36:266" x14ac:dyDescent="0.3">
      <c r="AJ720" s="24"/>
      <c r="AK720" s="24"/>
      <c r="AL720" s="20"/>
      <c r="AM720" s="23"/>
      <c r="AN720" s="24"/>
      <c r="AO720" s="24"/>
      <c r="BB720" s="25"/>
      <c r="BC720" s="21"/>
      <c r="BG720" s="18"/>
      <c r="BN720" s="22"/>
      <c r="BO720" s="22"/>
      <c r="BP720" s="22"/>
      <c r="BQ720" s="22"/>
      <c r="BR720" s="15"/>
      <c r="CF720" s="15"/>
      <c r="CL720" s="22"/>
      <c r="CM720" s="15"/>
      <c r="CR720" s="22"/>
      <c r="CT720" s="15"/>
      <c r="CW720" s="22"/>
      <c r="DA720" s="15"/>
      <c r="DH720" s="15"/>
      <c r="DJ720" s="22"/>
      <c r="DO720" s="15"/>
      <c r="DV720" s="15"/>
      <c r="EC720" s="15"/>
      <c r="EJ720" s="15"/>
      <c r="EQ720" s="15"/>
      <c r="EX720" s="15"/>
      <c r="FE720" s="15"/>
      <c r="FL720" s="15"/>
      <c r="FS720" s="15"/>
      <c r="FZ720" s="15"/>
      <c r="GG720" s="15"/>
      <c r="GN720" s="15"/>
      <c r="GP720" s="22"/>
      <c r="GQ720" s="22"/>
      <c r="GR720" s="22"/>
      <c r="GS720" s="22"/>
      <c r="GT720" s="22"/>
      <c r="GU720" s="15"/>
      <c r="GV720" s="22"/>
      <c r="GW720" s="22"/>
      <c r="GX720" s="22"/>
      <c r="GY720" s="18"/>
      <c r="GZ720" s="18"/>
      <c r="HA720" s="18"/>
      <c r="HB720" s="18"/>
      <c r="HC720" s="18"/>
      <c r="HD720" s="18"/>
      <c r="HE720" s="18"/>
      <c r="HF720" s="18"/>
      <c r="HG720" s="18"/>
      <c r="HH720" s="18"/>
      <c r="HI720" s="18"/>
      <c r="HJ720" s="18"/>
      <c r="HK720" s="18"/>
      <c r="HL720" s="18"/>
      <c r="HM720" s="18"/>
      <c r="HN720" s="18"/>
      <c r="HO720" s="18"/>
      <c r="HP720" s="18"/>
      <c r="HQ720" s="18"/>
      <c r="HR720" s="18"/>
      <c r="HS720" s="18"/>
      <c r="HT720" s="18"/>
      <c r="HU720" s="18"/>
      <c r="HV720" s="18"/>
      <c r="HW720" s="18"/>
      <c r="HX720" s="18"/>
      <c r="HY720" s="18"/>
      <c r="HZ720" s="18"/>
      <c r="IA720" s="18"/>
      <c r="IB720" s="18"/>
      <c r="IC720" s="18"/>
      <c r="ID720" s="18"/>
      <c r="IE720" s="18"/>
      <c r="IF720" s="18"/>
      <c r="IG720" s="18"/>
      <c r="IH720" s="18"/>
      <c r="II720" s="18"/>
      <c r="IJ720" s="18"/>
      <c r="IK720" s="18"/>
      <c r="IL720" s="18"/>
      <c r="IM720" s="18"/>
      <c r="IN720" s="18"/>
      <c r="IO720" s="18"/>
      <c r="IP720" s="18"/>
      <c r="IQ720" s="18"/>
      <c r="IR720" s="18"/>
      <c r="IS720" s="18"/>
      <c r="IT720" s="18"/>
      <c r="IU720" s="18"/>
      <c r="IV720" s="18"/>
      <c r="IW720" s="18"/>
      <c r="IX720" s="18"/>
      <c r="IY720" s="18"/>
      <c r="IZ720" s="18"/>
      <c r="JA720" s="18"/>
      <c r="JB720" s="18"/>
      <c r="JC720" s="18"/>
      <c r="JD720" s="18"/>
      <c r="JE720" s="18"/>
      <c r="JF720" s="18"/>
    </row>
    <row r="721" spans="36:266" x14ac:dyDescent="0.3">
      <c r="AJ721" s="24"/>
      <c r="AK721" s="24"/>
      <c r="AL721" s="20"/>
      <c r="AM721" s="23"/>
      <c r="AN721" s="24"/>
      <c r="AO721" s="24"/>
      <c r="BB721" s="25"/>
      <c r="BC721" s="21"/>
      <c r="BG721" s="18"/>
      <c r="BN721" s="22"/>
      <c r="BO721" s="22"/>
      <c r="BP721" s="22"/>
      <c r="BQ721" s="22"/>
      <c r="BR721" s="15"/>
      <c r="CF721" s="15"/>
      <c r="CL721" s="22"/>
      <c r="CM721" s="15"/>
      <c r="CR721" s="22"/>
      <c r="CT721" s="15"/>
      <c r="CW721" s="22"/>
      <c r="DA721" s="15"/>
      <c r="DH721" s="15"/>
      <c r="DJ721" s="22"/>
      <c r="DO721" s="15"/>
      <c r="DV721" s="15"/>
      <c r="EC721" s="15"/>
      <c r="EJ721" s="15"/>
      <c r="EQ721" s="15"/>
      <c r="EX721" s="15"/>
      <c r="FE721" s="15"/>
      <c r="FL721" s="15"/>
      <c r="FS721" s="15"/>
      <c r="FZ721" s="15"/>
      <c r="GG721" s="15"/>
      <c r="GN721" s="15"/>
      <c r="GP721" s="22"/>
      <c r="GQ721" s="22"/>
      <c r="GR721" s="22"/>
      <c r="GS721" s="22"/>
      <c r="GT721" s="22"/>
      <c r="GU721" s="15"/>
      <c r="GV721" s="22"/>
      <c r="GW721" s="22"/>
      <c r="GX721" s="22"/>
      <c r="GY721" s="18"/>
      <c r="GZ721" s="18"/>
      <c r="HA721" s="18"/>
      <c r="HB721" s="18"/>
      <c r="HC721" s="18"/>
      <c r="HD721" s="18"/>
      <c r="HE721" s="18"/>
      <c r="HF721" s="18"/>
      <c r="HG721" s="18"/>
      <c r="HH721" s="18"/>
      <c r="HI721" s="18"/>
      <c r="HJ721" s="18"/>
      <c r="HK721" s="18"/>
      <c r="HL721" s="18"/>
      <c r="HM721" s="18"/>
      <c r="HN721" s="18"/>
      <c r="HO721" s="18"/>
      <c r="HP721" s="18"/>
      <c r="HQ721" s="18"/>
      <c r="HR721" s="18"/>
      <c r="HS721" s="18"/>
      <c r="HT721" s="18"/>
      <c r="HU721" s="18"/>
      <c r="HV721" s="18"/>
      <c r="HW721" s="18"/>
      <c r="HX721" s="18"/>
      <c r="HY721" s="18"/>
      <c r="HZ721" s="18"/>
      <c r="IA721" s="18"/>
      <c r="IB721" s="18"/>
      <c r="IC721" s="18"/>
      <c r="ID721" s="18"/>
      <c r="IE721" s="18"/>
      <c r="IF721" s="18"/>
      <c r="IG721" s="18"/>
      <c r="IH721" s="18"/>
      <c r="II721" s="18"/>
      <c r="IJ721" s="18"/>
      <c r="IK721" s="18"/>
      <c r="IL721" s="18"/>
      <c r="IM721" s="18"/>
      <c r="IN721" s="18"/>
      <c r="IO721" s="18"/>
      <c r="IP721" s="18"/>
      <c r="IQ721" s="18"/>
      <c r="IR721" s="18"/>
      <c r="IS721" s="18"/>
      <c r="IT721" s="18"/>
      <c r="IU721" s="18"/>
      <c r="IV721" s="18"/>
      <c r="IW721" s="18"/>
      <c r="IX721" s="18"/>
      <c r="IY721" s="18"/>
      <c r="IZ721" s="18"/>
      <c r="JA721" s="18"/>
      <c r="JB721" s="18"/>
      <c r="JC721" s="18"/>
      <c r="JD721" s="18"/>
      <c r="JE721" s="18"/>
      <c r="JF721" s="18"/>
    </row>
    <row r="722" spans="36:266" x14ac:dyDescent="0.3">
      <c r="AJ722" s="24"/>
      <c r="AK722" s="24"/>
      <c r="AL722" s="20"/>
      <c r="AM722" s="23"/>
      <c r="AN722" s="24"/>
      <c r="AO722" s="24"/>
      <c r="BB722" s="25"/>
      <c r="BC722" s="21"/>
      <c r="BG722" s="18"/>
      <c r="BN722" s="22"/>
      <c r="BO722" s="22"/>
      <c r="BP722" s="22"/>
      <c r="BQ722" s="22"/>
      <c r="BR722" s="15"/>
      <c r="CF722" s="15"/>
      <c r="CL722" s="22"/>
      <c r="CM722" s="15"/>
      <c r="CR722" s="22"/>
      <c r="CT722" s="15"/>
      <c r="CW722" s="22"/>
      <c r="DA722" s="15"/>
      <c r="DH722" s="15"/>
      <c r="DJ722" s="22"/>
      <c r="DO722" s="15"/>
      <c r="DV722" s="15"/>
      <c r="EC722" s="15"/>
      <c r="EJ722" s="15"/>
      <c r="EQ722" s="15"/>
      <c r="EX722" s="15"/>
      <c r="FE722" s="15"/>
      <c r="FL722" s="15"/>
      <c r="FS722" s="15"/>
      <c r="FZ722" s="15"/>
      <c r="GG722" s="15"/>
      <c r="GN722" s="15"/>
      <c r="GP722" s="22"/>
      <c r="GQ722" s="22"/>
      <c r="GR722" s="22"/>
      <c r="GS722" s="22"/>
      <c r="GT722" s="22"/>
      <c r="GU722" s="15"/>
      <c r="GV722" s="22"/>
      <c r="GW722" s="22"/>
      <c r="GX722" s="22"/>
      <c r="GY722" s="18"/>
      <c r="GZ722" s="18"/>
      <c r="HA722" s="18"/>
      <c r="HB722" s="18"/>
      <c r="HC722" s="18"/>
      <c r="HD722" s="18"/>
      <c r="HE722" s="18"/>
      <c r="HF722" s="18"/>
      <c r="HG722" s="18"/>
      <c r="HH722" s="18"/>
      <c r="HI722" s="18"/>
      <c r="HJ722" s="18"/>
      <c r="HK722" s="18"/>
      <c r="HL722" s="18"/>
      <c r="HM722" s="18"/>
      <c r="HN722" s="18"/>
      <c r="HO722" s="18"/>
      <c r="HP722" s="18"/>
      <c r="HQ722" s="18"/>
      <c r="HR722" s="18"/>
      <c r="HS722" s="18"/>
      <c r="HT722" s="18"/>
      <c r="HU722" s="18"/>
      <c r="HV722" s="18"/>
      <c r="HW722" s="18"/>
      <c r="HX722" s="18"/>
      <c r="HY722" s="18"/>
      <c r="HZ722" s="18"/>
      <c r="IA722" s="18"/>
      <c r="IB722" s="18"/>
      <c r="IC722" s="18"/>
      <c r="ID722" s="18"/>
      <c r="IE722" s="18"/>
      <c r="IF722" s="18"/>
      <c r="IG722" s="18"/>
      <c r="IH722" s="18"/>
      <c r="II722" s="18"/>
      <c r="IJ722" s="18"/>
      <c r="IK722" s="18"/>
      <c r="IL722" s="18"/>
      <c r="IM722" s="18"/>
      <c r="IN722" s="18"/>
      <c r="IO722" s="18"/>
      <c r="IP722" s="18"/>
      <c r="IQ722" s="18"/>
      <c r="IR722" s="18"/>
      <c r="IS722" s="18"/>
      <c r="IT722" s="18"/>
      <c r="IU722" s="18"/>
      <c r="IV722" s="18"/>
      <c r="IW722" s="18"/>
      <c r="IX722" s="18"/>
      <c r="IY722" s="18"/>
      <c r="IZ722" s="18"/>
      <c r="JA722" s="18"/>
      <c r="JB722" s="18"/>
      <c r="JC722" s="18"/>
      <c r="JD722" s="18"/>
      <c r="JE722" s="18"/>
      <c r="JF722" s="18"/>
    </row>
    <row r="723" spans="36:266" x14ac:dyDescent="0.3">
      <c r="AJ723" s="24"/>
      <c r="AK723" s="24"/>
      <c r="AL723" s="20"/>
      <c r="AM723" s="23"/>
      <c r="AN723" s="24"/>
      <c r="AO723" s="24"/>
      <c r="BB723" s="25"/>
      <c r="BC723" s="21"/>
      <c r="BG723" s="18"/>
      <c r="BN723" s="22"/>
      <c r="BO723" s="22"/>
      <c r="BP723" s="22"/>
      <c r="BQ723" s="22"/>
      <c r="BR723" s="15"/>
      <c r="CF723" s="15"/>
      <c r="CL723" s="22"/>
      <c r="CM723" s="15"/>
      <c r="CR723" s="22"/>
      <c r="CT723" s="15"/>
      <c r="CW723" s="22"/>
      <c r="DA723" s="15"/>
      <c r="DH723" s="15"/>
      <c r="DJ723" s="22"/>
      <c r="DO723" s="15"/>
      <c r="DV723" s="15"/>
      <c r="EC723" s="15"/>
      <c r="EJ723" s="15"/>
      <c r="EQ723" s="15"/>
      <c r="EX723" s="15"/>
      <c r="FE723" s="15"/>
      <c r="FL723" s="15"/>
      <c r="FS723" s="15"/>
      <c r="FZ723" s="15"/>
      <c r="GG723" s="15"/>
      <c r="GN723" s="15"/>
      <c r="GP723" s="22"/>
      <c r="GQ723" s="22"/>
      <c r="GR723" s="22"/>
      <c r="GS723" s="22"/>
      <c r="GT723" s="22"/>
      <c r="GU723" s="15"/>
      <c r="GV723" s="22"/>
      <c r="GW723" s="22"/>
      <c r="GX723" s="22"/>
      <c r="GY723" s="18"/>
      <c r="GZ723" s="18"/>
      <c r="HA723" s="18"/>
      <c r="HB723" s="18"/>
      <c r="HC723" s="18"/>
      <c r="HD723" s="18"/>
      <c r="HE723" s="18"/>
      <c r="HF723" s="18"/>
      <c r="HG723" s="18"/>
      <c r="HH723" s="18"/>
      <c r="HI723" s="18"/>
      <c r="HJ723" s="18"/>
      <c r="HK723" s="18"/>
      <c r="HL723" s="18"/>
      <c r="HM723" s="18"/>
      <c r="HN723" s="18"/>
      <c r="HO723" s="18"/>
      <c r="HP723" s="18"/>
      <c r="HQ723" s="18"/>
      <c r="HR723" s="18"/>
      <c r="HS723" s="18"/>
      <c r="HT723" s="18"/>
      <c r="HU723" s="18"/>
      <c r="HV723" s="18"/>
      <c r="HW723" s="18"/>
      <c r="HX723" s="18"/>
      <c r="HY723" s="18"/>
      <c r="HZ723" s="18"/>
      <c r="IA723" s="18"/>
      <c r="IB723" s="18"/>
      <c r="IC723" s="18"/>
      <c r="ID723" s="18"/>
      <c r="IE723" s="18"/>
      <c r="IF723" s="18"/>
      <c r="IG723" s="18"/>
      <c r="IH723" s="18"/>
      <c r="II723" s="18"/>
      <c r="IJ723" s="18"/>
      <c r="IK723" s="18"/>
      <c r="IL723" s="18"/>
      <c r="IM723" s="18"/>
      <c r="IN723" s="18"/>
      <c r="IO723" s="18"/>
      <c r="IP723" s="18"/>
      <c r="IQ723" s="18"/>
      <c r="IR723" s="18"/>
      <c r="IS723" s="18"/>
      <c r="IT723" s="18"/>
      <c r="IU723" s="18"/>
      <c r="IV723" s="18"/>
      <c r="IW723" s="18"/>
      <c r="IX723" s="18"/>
      <c r="IY723" s="18"/>
      <c r="IZ723" s="18"/>
      <c r="JA723" s="18"/>
      <c r="JB723" s="18"/>
      <c r="JC723" s="18"/>
      <c r="JD723" s="18"/>
      <c r="JE723" s="18"/>
      <c r="JF723" s="18"/>
    </row>
    <row r="724" spans="36:266" x14ac:dyDescent="0.3">
      <c r="AJ724" s="24"/>
      <c r="AK724" s="24"/>
      <c r="AL724" s="20"/>
      <c r="AM724" s="23"/>
      <c r="AN724" s="24"/>
      <c r="AO724" s="24"/>
      <c r="BB724" s="25"/>
      <c r="BC724" s="21"/>
      <c r="BG724" s="18"/>
      <c r="BN724" s="22"/>
      <c r="BO724" s="22"/>
      <c r="BP724" s="22"/>
      <c r="BQ724" s="22"/>
      <c r="BR724" s="15"/>
      <c r="CF724" s="15"/>
      <c r="CL724" s="22"/>
      <c r="CM724" s="15"/>
      <c r="CR724" s="22"/>
      <c r="CT724" s="15"/>
      <c r="CW724" s="22"/>
      <c r="DA724" s="15"/>
      <c r="DH724" s="15"/>
      <c r="DJ724" s="22"/>
      <c r="DO724" s="15"/>
      <c r="DV724" s="15"/>
      <c r="EC724" s="15"/>
      <c r="EJ724" s="15"/>
      <c r="EQ724" s="15"/>
      <c r="EX724" s="15"/>
      <c r="FE724" s="15"/>
      <c r="FL724" s="15"/>
      <c r="FS724" s="15"/>
      <c r="FZ724" s="15"/>
      <c r="GG724" s="15"/>
      <c r="GN724" s="15"/>
      <c r="GP724" s="22"/>
      <c r="GQ724" s="22"/>
      <c r="GR724" s="22"/>
      <c r="GS724" s="22"/>
      <c r="GT724" s="22"/>
      <c r="GU724" s="15"/>
      <c r="GV724" s="22"/>
      <c r="GW724" s="22"/>
      <c r="GX724" s="22"/>
      <c r="GY724" s="18"/>
      <c r="GZ724" s="18"/>
      <c r="HA724" s="18"/>
      <c r="HB724" s="18"/>
      <c r="HC724" s="18"/>
      <c r="HD724" s="18"/>
      <c r="HE724" s="18"/>
      <c r="HF724" s="18"/>
      <c r="HG724" s="18"/>
      <c r="HH724" s="18"/>
      <c r="HI724" s="18"/>
      <c r="HJ724" s="18"/>
      <c r="HK724" s="18"/>
      <c r="HL724" s="18"/>
      <c r="HM724" s="18"/>
      <c r="HN724" s="18"/>
      <c r="HO724" s="18"/>
      <c r="HP724" s="18"/>
      <c r="HQ724" s="18"/>
      <c r="HR724" s="18"/>
      <c r="HS724" s="18"/>
      <c r="HT724" s="18"/>
      <c r="HU724" s="18"/>
      <c r="HV724" s="18"/>
      <c r="HW724" s="18"/>
      <c r="HX724" s="18"/>
      <c r="HY724" s="18"/>
      <c r="HZ724" s="18"/>
      <c r="IA724" s="18"/>
      <c r="IB724" s="18"/>
      <c r="IC724" s="18"/>
      <c r="ID724" s="18"/>
      <c r="IE724" s="18"/>
      <c r="IF724" s="18"/>
      <c r="IG724" s="18"/>
      <c r="IH724" s="18"/>
      <c r="II724" s="18"/>
      <c r="IJ724" s="18"/>
      <c r="IK724" s="18"/>
      <c r="IL724" s="18"/>
      <c r="IM724" s="18"/>
      <c r="IN724" s="18"/>
      <c r="IO724" s="18"/>
      <c r="IP724" s="18"/>
      <c r="IQ724" s="18"/>
      <c r="IR724" s="18"/>
      <c r="IS724" s="18"/>
      <c r="IT724" s="18"/>
      <c r="IU724" s="18"/>
      <c r="IV724" s="18"/>
      <c r="IW724" s="18"/>
      <c r="IX724" s="18"/>
      <c r="IY724" s="18"/>
      <c r="IZ724" s="18"/>
      <c r="JA724" s="18"/>
      <c r="JB724" s="18"/>
      <c r="JC724" s="18"/>
      <c r="JD724" s="18"/>
      <c r="JE724" s="18"/>
      <c r="JF724" s="18"/>
    </row>
    <row r="725" spans="36:266" x14ac:dyDescent="0.3">
      <c r="AJ725" s="24"/>
      <c r="AK725" s="24"/>
      <c r="AL725" s="20"/>
      <c r="AM725" s="23"/>
      <c r="AN725" s="24"/>
      <c r="AO725" s="24"/>
      <c r="BB725" s="25"/>
      <c r="BC725" s="21"/>
      <c r="BG725" s="18"/>
      <c r="BN725" s="22"/>
      <c r="BO725" s="22"/>
      <c r="BP725" s="22"/>
      <c r="BQ725" s="22"/>
      <c r="BR725" s="15"/>
      <c r="CF725" s="15"/>
      <c r="CL725" s="22"/>
      <c r="CM725" s="15"/>
      <c r="CR725" s="22"/>
      <c r="CT725" s="15"/>
      <c r="CW725" s="22"/>
      <c r="DA725" s="15"/>
      <c r="DH725" s="15"/>
      <c r="DJ725" s="22"/>
      <c r="DO725" s="15"/>
      <c r="DV725" s="15"/>
      <c r="EC725" s="15"/>
      <c r="EJ725" s="15"/>
      <c r="EQ725" s="15"/>
      <c r="EX725" s="15"/>
      <c r="FE725" s="15"/>
      <c r="FL725" s="15"/>
      <c r="FS725" s="15"/>
      <c r="FZ725" s="15"/>
      <c r="GG725" s="15"/>
      <c r="GN725" s="15"/>
      <c r="GP725" s="22"/>
      <c r="GQ725" s="22"/>
      <c r="GR725" s="22"/>
      <c r="GS725" s="22"/>
      <c r="GT725" s="22"/>
      <c r="GU725" s="15"/>
      <c r="GV725" s="22"/>
      <c r="GW725" s="22"/>
      <c r="GX725" s="22"/>
      <c r="GY725" s="18"/>
      <c r="GZ725" s="18"/>
      <c r="HA725" s="18"/>
      <c r="HB725" s="18"/>
      <c r="HC725" s="18"/>
      <c r="HD725" s="18"/>
      <c r="HE725" s="18"/>
      <c r="HF725" s="18"/>
      <c r="HG725" s="18"/>
      <c r="HH725" s="18"/>
      <c r="HI725" s="18"/>
      <c r="HJ725" s="18"/>
      <c r="HK725" s="18"/>
      <c r="HL725" s="18"/>
      <c r="HM725" s="18"/>
      <c r="HN725" s="18"/>
      <c r="HO725" s="18"/>
      <c r="HP725" s="18"/>
      <c r="HQ725" s="18"/>
      <c r="HR725" s="18"/>
      <c r="HS725" s="18"/>
      <c r="HT725" s="18"/>
      <c r="HU725" s="18"/>
      <c r="HV725" s="18"/>
      <c r="HW725" s="18"/>
      <c r="HX725" s="18"/>
      <c r="HY725" s="18"/>
      <c r="HZ725" s="18"/>
      <c r="IA725" s="18"/>
      <c r="IB725" s="18"/>
      <c r="IC725" s="18"/>
      <c r="ID725" s="18"/>
      <c r="IE725" s="18"/>
      <c r="IF725" s="18"/>
      <c r="IG725" s="18"/>
      <c r="IH725" s="18"/>
      <c r="II725" s="18"/>
      <c r="IJ725" s="18"/>
      <c r="IK725" s="18"/>
      <c r="IL725" s="18"/>
      <c r="IM725" s="18"/>
      <c r="IN725" s="18"/>
      <c r="IO725" s="18"/>
      <c r="IP725" s="18"/>
      <c r="IQ725" s="18"/>
      <c r="IR725" s="18"/>
      <c r="IS725" s="18"/>
      <c r="IT725" s="18"/>
      <c r="IU725" s="18"/>
      <c r="IV725" s="18"/>
      <c r="IW725" s="18"/>
      <c r="IX725" s="18"/>
      <c r="IY725" s="18"/>
      <c r="IZ725" s="18"/>
      <c r="JA725" s="18"/>
      <c r="JB725" s="18"/>
      <c r="JC725" s="18"/>
      <c r="JD725" s="18"/>
      <c r="JE725" s="18"/>
      <c r="JF725" s="18"/>
    </row>
    <row r="726" spans="36:266" x14ac:dyDescent="0.3">
      <c r="AJ726" s="24"/>
      <c r="AK726" s="24"/>
      <c r="AL726" s="20"/>
      <c r="AM726" s="23"/>
      <c r="AN726" s="24"/>
      <c r="AO726" s="24"/>
      <c r="BB726" s="25"/>
      <c r="BC726" s="21"/>
      <c r="BG726" s="18"/>
      <c r="BN726" s="22"/>
      <c r="BO726" s="22"/>
      <c r="BP726" s="22"/>
      <c r="BQ726" s="22"/>
      <c r="BR726" s="15"/>
      <c r="CF726" s="15"/>
      <c r="CL726" s="22"/>
      <c r="CM726" s="15"/>
      <c r="CR726" s="22"/>
      <c r="CT726" s="15"/>
      <c r="CW726" s="22"/>
      <c r="DA726" s="15"/>
      <c r="DH726" s="15"/>
      <c r="DJ726" s="22"/>
      <c r="DO726" s="15"/>
      <c r="DV726" s="15"/>
      <c r="EC726" s="15"/>
      <c r="EJ726" s="15"/>
      <c r="EQ726" s="15"/>
      <c r="EX726" s="15"/>
      <c r="FE726" s="15"/>
      <c r="FL726" s="15"/>
      <c r="FS726" s="15"/>
      <c r="FZ726" s="15"/>
      <c r="GG726" s="15"/>
      <c r="GN726" s="15"/>
      <c r="GP726" s="22"/>
      <c r="GQ726" s="22"/>
      <c r="GR726" s="22"/>
      <c r="GS726" s="22"/>
      <c r="GT726" s="22"/>
      <c r="GU726" s="15"/>
      <c r="GV726" s="22"/>
      <c r="GW726" s="22"/>
      <c r="GX726" s="22"/>
      <c r="GY726" s="18"/>
      <c r="GZ726" s="18"/>
      <c r="HA726" s="18"/>
      <c r="HB726" s="18"/>
      <c r="HC726" s="18"/>
      <c r="HD726" s="18"/>
      <c r="HE726" s="18"/>
      <c r="HF726" s="18"/>
      <c r="HG726" s="18"/>
      <c r="HH726" s="18"/>
      <c r="HI726" s="18"/>
      <c r="HJ726" s="18"/>
      <c r="HK726" s="18"/>
      <c r="HL726" s="18"/>
      <c r="HM726" s="18"/>
      <c r="HN726" s="18"/>
      <c r="HO726" s="18"/>
      <c r="HP726" s="18"/>
      <c r="HQ726" s="18"/>
      <c r="HR726" s="18"/>
      <c r="HS726" s="18"/>
      <c r="HT726" s="18"/>
      <c r="HU726" s="18"/>
      <c r="HV726" s="18"/>
      <c r="HW726" s="18"/>
      <c r="HX726" s="18"/>
      <c r="HY726" s="18"/>
      <c r="HZ726" s="18"/>
      <c r="IA726" s="18"/>
      <c r="IB726" s="18"/>
      <c r="IC726" s="18"/>
      <c r="ID726" s="18"/>
      <c r="IE726" s="18"/>
      <c r="IF726" s="18"/>
      <c r="IG726" s="18"/>
      <c r="IH726" s="18"/>
      <c r="II726" s="18"/>
      <c r="IJ726" s="18"/>
      <c r="IK726" s="18"/>
      <c r="IL726" s="18"/>
      <c r="IM726" s="18"/>
      <c r="IN726" s="18"/>
      <c r="IO726" s="18"/>
      <c r="IP726" s="18"/>
      <c r="IQ726" s="18"/>
      <c r="IR726" s="18"/>
      <c r="IS726" s="18"/>
      <c r="IT726" s="18"/>
      <c r="IU726" s="18"/>
      <c r="IV726" s="18"/>
      <c r="IW726" s="18"/>
      <c r="IX726" s="18"/>
      <c r="IY726" s="18"/>
      <c r="IZ726" s="18"/>
      <c r="JA726" s="18"/>
      <c r="JB726" s="18"/>
      <c r="JC726" s="18"/>
      <c r="JD726" s="18"/>
      <c r="JE726" s="18"/>
      <c r="JF726" s="18"/>
    </row>
    <row r="727" spans="36:266" x14ac:dyDescent="0.3">
      <c r="AJ727" s="24"/>
      <c r="AK727" s="24"/>
      <c r="AL727" s="20"/>
      <c r="AM727" s="23"/>
      <c r="AN727" s="24"/>
      <c r="AO727" s="24"/>
      <c r="BB727" s="25"/>
      <c r="BC727" s="21"/>
      <c r="BG727" s="18"/>
      <c r="BN727" s="22"/>
      <c r="BO727" s="22"/>
      <c r="BP727" s="22"/>
      <c r="BQ727" s="22"/>
      <c r="BR727" s="15"/>
      <c r="CF727" s="15"/>
      <c r="CL727" s="22"/>
      <c r="CM727" s="15"/>
      <c r="CR727" s="22"/>
      <c r="CT727" s="15"/>
      <c r="CW727" s="22"/>
      <c r="DA727" s="15"/>
      <c r="DH727" s="15"/>
      <c r="DJ727" s="22"/>
      <c r="DO727" s="15"/>
      <c r="DV727" s="15"/>
      <c r="EC727" s="15"/>
      <c r="EJ727" s="15"/>
      <c r="EQ727" s="15"/>
      <c r="EX727" s="15"/>
      <c r="FE727" s="15"/>
      <c r="FL727" s="15"/>
      <c r="FS727" s="15"/>
      <c r="FZ727" s="15"/>
      <c r="GG727" s="15"/>
      <c r="GN727" s="15"/>
      <c r="GP727" s="22"/>
      <c r="GQ727" s="22"/>
      <c r="GR727" s="22"/>
      <c r="GS727" s="22"/>
      <c r="GT727" s="22"/>
      <c r="GU727" s="15"/>
      <c r="GV727" s="22"/>
      <c r="GW727" s="22"/>
      <c r="GX727" s="22"/>
      <c r="GY727" s="18"/>
      <c r="GZ727" s="18"/>
      <c r="HA727" s="18"/>
      <c r="HB727" s="18"/>
      <c r="HC727" s="18"/>
      <c r="HD727" s="18"/>
      <c r="HE727" s="18"/>
      <c r="HF727" s="18"/>
      <c r="HG727" s="18"/>
      <c r="HH727" s="18"/>
      <c r="HI727" s="18"/>
      <c r="HJ727" s="18"/>
      <c r="HK727" s="18"/>
      <c r="HL727" s="18"/>
      <c r="HM727" s="18"/>
      <c r="HN727" s="18"/>
      <c r="HO727" s="18"/>
      <c r="HP727" s="18"/>
      <c r="HQ727" s="18"/>
      <c r="HR727" s="18"/>
      <c r="HS727" s="18"/>
      <c r="HT727" s="18"/>
      <c r="HU727" s="18"/>
      <c r="HV727" s="18"/>
      <c r="HW727" s="18"/>
      <c r="HX727" s="18"/>
      <c r="HY727" s="18"/>
      <c r="HZ727" s="18"/>
      <c r="IA727" s="18"/>
      <c r="IB727" s="18"/>
      <c r="IC727" s="18"/>
      <c r="ID727" s="18"/>
      <c r="IE727" s="18"/>
      <c r="IF727" s="18"/>
      <c r="IG727" s="18"/>
      <c r="IH727" s="18"/>
      <c r="II727" s="18"/>
      <c r="IJ727" s="18"/>
      <c r="IK727" s="18"/>
      <c r="IL727" s="18"/>
      <c r="IM727" s="18"/>
      <c r="IN727" s="18"/>
      <c r="IO727" s="18"/>
      <c r="IP727" s="18"/>
      <c r="IQ727" s="18"/>
      <c r="IR727" s="18"/>
      <c r="IS727" s="18"/>
      <c r="IT727" s="18"/>
      <c r="IU727" s="18"/>
      <c r="IV727" s="18"/>
      <c r="IW727" s="18"/>
      <c r="IX727" s="18"/>
      <c r="IY727" s="18"/>
      <c r="IZ727" s="18"/>
      <c r="JA727" s="18"/>
      <c r="JB727" s="18"/>
      <c r="JC727" s="18"/>
      <c r="JD727" s="18"/>
      <c r="JE727" s="18"/>
      <c r="JF727" s="18"/>
    </row>
    <row r="728" spans="36:266" x14ac:dyDescent="0.3">
      <c r="AJ728" s="24"/>
      <c r="AK728" s="24"/>
      <c r="AL728" s="20"/>
      <c r="AM728" s="23"/>
      <c r="AN728" s="24"/>
      <c r="AO728" s="24"/>
      <c r="BB728" s="25"/>
      <c r="BC728" s="21"/>
      <c r="BG728" s="18"/>
      <c r="BN728" s="22"/>
      <c r="BO728" s="22"/>
      <c r="BP728" s="22"/>
      <c r="BQ728" s="22"/>
      <c r="BR728" s="15"/>
      <c r="CF728" s="15"/>
      <c r="CL728" s="22"/>
      <c r="CM728" s="15"/>
      <c r="CR728" s="22"/>
      <c r="CT728" s="15"/>
      <c r="CW728" s="22"/>
      <c r="DA728" s="15"/>
      <c r="DH728" s="15"/>
      <c r="DJ728" s="22"/>
      <c r="DO728" s="15"/>
      <c r="DV728" s="15"/>
      <c r="EC728" s="15"/>
      <c r="EJ728" s="15"/>
      <c r="EQ728" s="15"/>
      <c r="EX728" s="15"/>
      <c r="FE728" s="15"/>
      <c r="FL728" s="15"/>
      <c r="FS728" s="15"/>
      <c r="FZ728" s="15"/>
      <c r="GG728" s="15"/>
      <c r="GN728" s="15"/>
      <c r="GP728" s="22"/>
      <c r="GQ728" s="22"/>
      <c r="GR728" s="22"/>
      <c r="GS728" s="22"/>
      <c r="GT728" s="22"/>
      <c r="GU728" s="15"/>
      <c r="GV728" s="22"/>
      <c r="GW728" s="22"/>
      <c r="GX728" s="22"/>
      <c r="GY728" s="18"/>
      <c r="GZ728" s="18"/>
      <c r="HA728" s="18"/>
      <c r="HB728" s="18"/>
      <c r="HC728" s="18"/>
      <c r="HD728" s="18"/>
      <c r="HE728" s="18"/>
      <c r="HF728" s="18"/>
      <c r="HG728" s="18"/>
      <c r="HH728" s="18"/>
      <c r="HI728" s="18"/>
      <c r="HJ728" s="18"/>
      <c r="HK728" s="18"/>
      <c r="HL728" s="18"/>
      <c r="HM728" s="18"/>
      <c r="HN728" s="18"/>
      <c r="HO728" s="18"/>
      <c r="HP728" s="18"/>
      <c r="HQ728" s="18"/>
      <c r="HR728" s="18"/>
      <c r="HS728" s="18"/>
      <c r="HT728" s="18"/>
      <c r="HU728" s="18"/>
      <c r="HV728" s="18"/>
      <c r="HW728" s="18"/>
      <c r="HX728" s="18"/>
      <c r="HY728" s="18"/>
      <c r="HZ728" s="18"/>
      <c r="IA728" s="18"/>
      <c r="IB728" s="18"/>
      <c r="IC728" s="18"/>
      <c r="ID728" s="18"/>
      <c r="IE728" s="18"/>
      <c r="IF728" s="18"/>
      <c r="IG728" s="18"/>
      <c r="IH728" s="18"/>
      <c r="II728" s="18"/>
      <c r="IJ728" s="18"/>
      <c r="IK728" s="18"/>
      <c r="IL728" s="18"/>
      <c r="IM728" s="18"/>
      <c r="IN728" s="18"/>
      <c r="IO728" s="18"/>
      <c r="IP728" s="18"/>
      <c r="IQ728" s="18"/>
      <c r="IR728" s="18"/>
      <c r="IS728" s="18"/>
      <c r="IT728" s="18"/>
      <c r="IU728" s="18"/>
      <c r="IV728" s="18"/>
      <c r="IW728" s="18"/>
      <c r="IX728" s="18"/>
      <c r="IY728" s="18"/>
      <c r="IZ728" s="18"/>
      <c r="JA728" s="18"/>
      <c r="JB728" s="18"/>
      <c r="JC728" s="18"/>
      <c r="JD728" s="18"/>
      <c r="JE728" s="18"/>
      <c r="JF728" s="18"/>
    </row>
    <row r="729" spans="36:266" x14ac:dyDescent="0.3">
      <c r="AJ729" s="24"/>
      <c r="AK729" s="24"/>
      <c r="AL729" s="20"/>
      <c r="AM729" s="23"/>
      <c r="AN729" s="24"/>
      <c r="AO729" s="24"/>
      <c r="BB729" s="25"/>
      <c r="BC729" s="21"/>
      <c r="BG729" s="18"/>
      <c r="BN729" s="22"/>
      <c r="BO729" s="22"/>
      <c r="BP729" s="22"/>
      <c r="BQ729" s="22"/>
      <c r="BR729" s="15"/>
      <c r="CF729" s="15"/>
      <c r="CL729" s="22"/>
      <c r="CM729" s="15"/>
      <c r="CR729" s="22"/>
      <c r="CT729" s="15"/>
      <c r="CW729" s="22"/>
      <c r="DA729" s="15"/>
      <c r="DH729" s="15"/>
      <c r="DJ729" s="22"/>
      <c r="DO729" s="15"/>
      <c r="DV729" s="15"/>
      <c r="EC729" s="15"/>
      <c r="EJ729" s="15"/>
      <c r="EQ729" s="15"/>
      <c r="EX729" s="15"/>
      <c r="FE729" s="15"/>
      <c r="FL729" s="15"/>
      <c r="FS729" s="15"/>
      <c r="FZ729" s="15"/>
      <c r="GG729" s="15"/>
      <c r="GN729" s="15"/>
      <c r="GP729" s="22"/>
      <c r="GQ729" s="22"/>
      <c r="GR729" s="22"/>
      <c r="GS729" s="22"/>
      <c r="GT729" s="22"/>
      <c r="GU729" s="15"/>
      <c r="GV729" s="22"/>
      <c r="GW729" s="22"/>
      <c r="GX729" s="22"/>
      <c r="GY729" s="18"/>
      <c r="GZ729" s="18"/>
      <c r="HA729" s="18"/>
      <c r="HB729" s="18"/>
      <c r="HC729" s="18"/>
      <c r="HD729" s="18"/>
      <c r="HE729" s="18"/>
      <c r="HF729" s="18"/>
      <c r="HG729" s="18"/>
      <c r="HH729" s="18"/>
      <c r="HI729" s="18"/>
      <c r="HJ729" s="18"/>
      <c r="HK729" s="18"/>
      <c r="HL729" s="18"/>
      <c r="HM729" s="18"/>
      <c r="HN729" s="18"/>
      <c r="HO729" s="18"/>
      <c r="HP729" s="18"/>
      <c r="HQ729" s="18"/>
      <c r="HR729" s="18"/>
      <c r="HS729" s="18"/>
      <c r="HT729" s="18"/>
      <c r="HU729" s="18"/>
      <c r="HV729" s="18"/>
      <c r="HW729" s="18"/>
      <c r="HX729" s="18"/>
      <c r="HY729" s="18"/>
      <c r="HZ729" s="18"/>
      <c r="IA729" s="18"/>
      <c r="IB729" s="18"/>
      <c r="IC729" s="18"/>
      <c r="ID729" s="18"/>
      <c r="IE729" s="18"/>
      <c r="IF729" s="18"/>
      <c r="IG729" s="18"/>
      <c r="IH729" s="18"/>
      <c r="II729" s="18"/>
      <c r="IJ729" s="18"/>
      <c r="IK729" s="18"/>
      <c r="IL729" s="18"/>
      <c r="IM729" s="18"/>
      <c r="IN729" s="18"/>
      <c r="IO729" s="18"/>
      <c r="IP729" s="18"/>
      <c r="IQ729" s="18"/>
      <c r="IR729" s="18"/>
      <c r="IS729" s="18"/>
      <c r="IT729" s="18"/>
      <c r="IU729" s="18"/>
      <c r="IV729" s="18"/>
      <c r="IW729" s="18"/>
      <c r="IX729" s="18"/>
      <c r="IY729" s="18"/>
      <c r="IZ729" s="18"/>
      <c r="JA729" s="18"/>
      <c r="JB729" s="18"/>
      <c r="JC729" s="18"/>
      <c r="JD729" s="18"/>
      <c r="JE729" s="18"/>
      <c r="JF729" s="18"/>
    </row>
    <row r="730" spans="36:266" x14ac:dyDescent="0.3">
      <c r="AJ730" s="24"/>
      <c r="AK730" s="24"/>
      <c r="AL730" s="20"/>
      <c r="AM730" s="23"/>
      <c r="AN730" s="24"/>
      <c r="AO730" s="24"/>
      <c r="BB730" s="25"/>
      <c r="BC730" s="21"/>
      <c r="BG730" s="18"/>
      <c r="BN730" s="22"/>
      <c r="BO730" s="22"/>
      <c r="BP730" s="22"/>
      <c r="BQ730" s="22"/>
      <c r="BR730" s="15"/>
      <c r="CF730" s="15"/>
      <c r="CL730" s="22"/>
      <c r="CM730" s="15"/>
      <c r="CR730" s="22"/>
      <c r="CT730" s="15"/>
      <c r="CW730" s="22"/>
      <c r="DA730" s="15"/>
      <c r="DH730" s="15"/>
      <c r="DJ730" s="22"/>
      <c r="DO730" s="15"/>
      <c r="DV730" s="15"/>
      <c r="EC730" s="15"/>
      <c r="EJ730" s="15"/>
      <c r="EQ730" s="15"/>
      <c r="EX730" s="15"/>
      <c r="FE730" s="15"/>
      <c r="FL730" s="15"/>
      <c r="FS730" s="15"/>
      <c r="FZ730" s="15"/>
      <c r="GG730" s="15"/>
      <c r="GN730" s="15"/>
      <c r="GP730" s="22"/>
      <c r="GQ730" s="22"/>
      <c r="GR730" s="22"/>
      <c r="GS730" s="22"/>
      <c r="GT730" s="22"/>
      <c r="GU730" s="15"/>
      <c r="GV730" s="22"/>
      <c r="GW730" s="22"/>
      <c r="GX730" s="22"/>
      <c r="GY730" s="18"/>
      <c r="GZ730" s="18"/>
      <c r="HA730" s="18"/>
      <c r="HB730" s="18"/>
      <c r="HC730" s="18"/>
      <c r="HD730" s="18"/>
      <c r="HE730" s="18"/>
      <c r="HF730" s="18"/>
      <c r="HG730" s="18"/>
      <c r="HH730" s="18"/>
      <c r="HI730" s="18"/>
      <c r="HJ730" s="18"/>
      <c r="HK730" s="18"/>
      <c r="HL730" s="18"/>
      <c r="HM730" s="18"/>
      <c r="HN730" s="18"/>
      <c r="HO730" s="18"/>
      <c r="HP730" s="18"/>
      <c r="HQ730" s="18"/>
      <c r="HR730" s="18"/>
      <c r="HS730" s="18"/>
      <c r="HT730" s="18"/>
      <c r="HU730" s="18"/>
      <c r="HV730" s="18"/>
      <c r="HW730" s="18"/>
      <c r="HX730" s="18"/>
      <c r="HY730" s="18"/>
      <c r="HZ730" s="18"/>
      <c r="IA730" s="18"/>
      <c r="IB730" s="18"/>
      <c r="IC730" s="18"/>
      <c r="ID730" s="18"/>
      <c r="IE730" s="18"/>
      <c r="IF730" s="18"/>
      <c r="IG730" s="18"/>
      <c r="IH730" s="18"/>
      <c r="II730" s="18"/>
      <c r="IJ730" s="18"/>
      <c r="IK730" s="18"/>
      <c r="IL730" s="18"/>
      <c r="IM730" s="18"/>
      <c r="IN730" s="18"/>
      <c r="IO730" s="18"/>
      <c r="IP730" s="18"/>
      <c r="IQ730" s="18"/>
      <c r="IR730" s="18"/>
      <c r="IS730" s="18"/>
      <c r="IT730" s="18"/>
      <c r="IU730" s="18"/>
      <c r="IV730" s="18"/>
      <c r="IW730" s="18"/>
      <c r="IX730" s="18"/>
      <c r="IY730" s="18"/>
      <c r="IZ730" s="18"/>
      <c r="JA730" s="18"/>
      <c r="JB730" s="18"/>
      <c r="JC730" s="18"/>
      <c r="JD730" s="18"/>
      <c r="JE730" s="18"/>
      <c r="JF730" s="18"/>
    </row>
    <row r="731" spans="36:266" x14ac:dyDescent="0.3">
      <c r="AJ731" s="24"/>
      <c r="AK731" s="24"/>
      <c r="AL731" s="20"/>
      <c r="AM731" s="23"/>
      <c r="AN731" s="24"/>
      <c r="AO731" s="24"/>
      <c r="BB731" s="25"/>
      <c r="BC731" s="21"/>
      <c r="BG731" s="18"/>
      <c r="BN731" s="22"/>
      <c r="BO731" s="22"/>
      <c r="BP731" s="22"/>
      <c r="BQ731" s="22"/>
      <c r="BR731" s="15"/>
      <c r="CF731" s="15"/>
      <c r="CL731" s="22"/>
      <c r="CM731" s="15"/>
      <c r="CR731" s="22"/>
      <c r="CT731" s="15"/>
      <c r="CW731" s="22"/>
      <c r="DA731" s="15"/>
      <c r="DH731" s="15"/>
      <c r="DJ731" s="22"/>
      <c r="DO731" s="15"/>
      <c r="DV731" s="15"/>
      <c r="EC731" s="15"/>
      <c r="EJ731" s="15"/>
      <c r="EQ731" s="15"/>
      <c r="EX731" s="15"/>
      <c r="FE731" s="15"/>
      <c r="FL731" s="15"/>
      <c r="FS731" s="15"/>
      <c r="FZ731" s="15"/>
      <c r="GG731" s="15"/>
      <c r="GN731" s="15"/>
      <c r="GP731" s="22"/>
      <c r="GQ731" s="22"/>
      <c r="GR731" s="22"/>
      <c r="GS731" s="22"/>
      <c r="GT731" s="22"/>
      <c r="GU731" s="15"/>
      <c r="GV731" s="22"/>
      <c r="GW731" s="22"/>
      <c r="GX731" s="22"/>
      <c r="GY731" s="18"/>
      <c r="GZ731" s="18"/>
      <c r="HA731" s="18"/>
      <c r="HB731" s="18"/>
      <c r="HC731" s="18"/>
      <c r="HD731" s="18"/>
      <c r="HE731" s="18"/>
      <c r="HF731" s="18"/>
      <c r="HG731" s="18"/>
      <c r="HH731" s="18"/>
      <c r="HI731" s="18"/>
      <c r="HJ731" s="18"/>
      <c r="HK731" s="18"/>
      <c r="HL731" s="18"/>
      <c r="HM731" s="18"/>
      <c r="HN731" s="18"/>
      <c r="HO731" s="18"/>
      <c r="HP731" s="18"/>
      <c r="HQ731" s="18"/>
      <c r="HR731" s="18"/>
      <c r="HS731" s="18"/>
      <c r="HT731" s="18"/>
      <c r="HU731" s="18"/>
      <c r="HV731" s="18"/>
      <c r="HW731" s="18"/>
      <c r="HX731" s="18"/>
      <c r="HY731" s="18"/>
      <c r="HZ731" s="18"/>
      <c r="IA731" s="18"/>
      <c r="IB731" s="18"/>
      <c r="IC731" s="18"/>
      <c r="ID731" s="18"/>
      <c r="IE731" s="18"/>
      <c r="IF731" s="18"/>
      <c r="IG731" s="18"/>
      <c r="IH731" s="18"/>
      <c r="II731" s="18"/>
      <c r="IJ731" s="18"/>
      <c r="IK731" s="18"/>
      <c r="IL731" s="18"/>
      <c r="IM731" s="18"/>
      <c r="IN731" s="18"/>
      <c r="IO731" s="18"/>
      <c r="IP731" s="18"/>
      <c r="IQ731" s="18"/>
      <c r="IR731" s="18"/>
      <c r="IS731" s="18"/>
      <c r="IT731" s="18"/>
      <c r="IU731" s="18"/>
      <c r="IV731" s="18"/>
      <c r="IW731" s="18"/>
      <c r="IX731" s="18"/>
      <c r="IY731" s="18"/>
      <c r="IZ731" s="18"/>
      <c r="JA731" s="18"/>
      <c r="JB731" s="18"/>
      <c r="JC731" s="18"/>
      <c r="JD731" s="18"/>
      <c r="JE731" s="18"/>
      <c r="JF731" s="18"/>
    </row>
    <row r="732" spans="36:266" x14ac:dyDescent="0.3">
      <c r="AJ732" s="24"/>
      <c r="AK732" s="24"/>
      <c r="AL732" s="20"/>
      <c r="AM732" s="23"/>
      <c r="AN732" s="24"/>
      <c r="AO732" s="24"/>
      <c r="BB732" s="25"/>
      <c r="BC732" s="21"/>
      <c r="BG732" s="18"/>
      <c r="BN732" s="22"/>
      <c r="BO732" s="22"/>
      <c r="BP732" s="22"/>
      <c r="BQ732" s="22"/>
      <c r="BR732" s="15"/>
      <c r="CF732" s="15"/>
      <c r="CL732" s="22"/>
      <c r="CM732" s="15"/>
      <c r="CR732" s="22"/>
      <c r="CT732" s="15"/>
      <c r="CW732" s="22"/>
      <c r="DA732" s="15"/>
      <c r="DH732" s="15"/>
      <c r="DJ732" s="22"/>
      <c r="DO732" s="15"/>
      <c r="DV732" s="15"/>
      <c r="EC732" s="15"/>
      <c r="EJ732" s="15"/>
      <c r="EQ732" s="15"/>
      <c r="EX732" s="15"/>
      <c r="FE732" s="15"/>
      <c r="FL732" s="15"/>
      <c r="FS732" s="15"/>
      <c r="FZ732" s="15"/>
      <c r="GG732" s="15"/>
      <c r="GN732" s="15"/>
      <c r="GP732" s="22"/>
      <c r="GQ732" s="22"/>
      <c r="GR732" s="22"/>
      <c r="GS732" s="22"/>
      <c r="GT732" s="22"/>
      <c r="GU732" s="15"/>
      <c r="GV732" s="22"/>
      <c r="GW732" s="22"/>
      <c r="GX732" s="22"/>
      <c r="GY732" s="18"/>
      <c r="GZ732" s="18"/>
      <c r="HA732" s="18"/>
      <c r="HB732" s="18"/>
      <c r="HC732" s="18"/>
      <c r="HD732" s="18"/>
      <c r="HE732" s="18"/>
      <c r="HF732" s="18"/>
      <c r="HG732" s="18"/>
      <c r="HH732" s="18"/>
      <c r="HI732" s="18"/>
      <c r="HJ732" s="18"/>
      <c r="HK732" s="18"/>
      <c r="HL732" s="18"/>
      <c r="HM732" s="18"/>
      <c r="HN732" s="18"/>
      <c r="HO732" s="18"/>
      <c r="HP732" s="18"/>
      <c r="HQ732" s="18"/>
      <c r="HR732" s="18"/>
      <c r="HS732" s="18"/>
      <c r="HT732" s="18"/>
      <c r="HU732" s="18"/>
      <c r="HV732" s="18"/>
      <c r="HW732" s="18"/>
      <c r="HX732" s="18"/>
      <c r="HY732" s="18"/>
      <c r="HZ732" s="18"/>
      <c r="IA732" s="18"/>
      <c r="IB732" s="18"/>
      <c r="IC732" s="18"/>
      <c r="ID732" s="18"/>
      <c r="IE732" s="18"/>
      <c r="IF732" s="18"/>
      <c r="IG732" s="18"/>
      <c r="IH732" s="18"/>
      <c r="II732" s="18"/>
      <c r="IJ732" s="18"/>
      <c r="IK732" s="18"/>
      <c r="IL732" s="18"/>
      <c r="IM732" s="18"/>
      <c r="IN732" s="18"/>
      <c r="IO732" s="18"/>
      <c r="IP732" s="18"/>
      <c r="IQ732" s="18"/>
      <c r="IR732" s="18"/>
      <c r="IS732" s="18"/>
      <c r="IT732" s="18"/>
      <c r="IU732" s="18"/>
      <c r="IV732" s="18"/>
      <c r="IW732" s="18"/>
      <c r="IX732" s="18"/>
      <c r="IY732" s="18"/>
      <c r="IZ732" s="18"/>
      <c r="JA732" s="18"/>
      <c r="JB732" s="18"/>
      <c r="JC732" s="18"/>
      <c r="JD732" s="18"/>
      <c r="JE732" s="18"/>
      <c r="JF732" s="18"/>
    </row>
    <row r="733" spans="36:266" x14ac:dyDescent="0.3">
      <c r="AJ733" s="24"/>
      <c r="AK733" s="24"/>
      <c r="AL733" s="20"/>
      <c r="AM733" s="23"/>
      <c r="AN733" s="24"/>
      <c r="AO733" s="24"/>
      <c r="BB733" s="25"/>
      <c r="BC733" s="21"/>
      <c r="BG733" s="18"/>
      <c r="BN733" s="22"/>
      <c r="BO733" s="22"/>
      <c r="BP733" s="22"/>
      <c r="BQ733" s="22"/>
      <c r="BR733" s="15"/>
      <c r="CF733" s="15"/>
      <c r="CL733" s="22"/>
      <c r="CM733" s="15"/>
      <c r="CR733" s="22"/>
      <c r="CT733" s="15"/>
      <c r="CW733" s="22"/>
      <c r="DA733" s="15"/>
      <c r="DH733" s="15"/>
      <c r="DJ733" s="22"/>
      <c r="DO733" s="15"/>
      <c r="DV733" s="15"/>
      <c r="EC733" s="15"/>
      <c r="EJ733" s="15"/>
      <c r="EQ733" s="15"/>
      <c r="EX733" s="15"/>
      <c r="FE733" s="15"/>
      <c r="FL733" s="15"/>
      <c r="FS733" s="15"/>
      <c r="FZ733" s="15"/>
      <c r="GG733" s="15"/>
      <c r="GN733" s="15"/>
      <c r="GP733" s="22"/>
      <c r="GQ733" s="22"/>
      <c r="GR733" s="22"/>
      <c r="GS733" s="22"/>
      <c r="GT733" s="22"/>
      <c r="GU733" s="15"/>
      <c r="GV733" s="22"/>
      <c r="GW733" s="22"/>
      <c r="GX733" s="22"/>
      <c r="GY733" s="18"/>
      <c r="GZ733" s="18"/>
      <c r="HA733" s="18"/>
      <c r="HB733" s="18"/>
      <c r="HC733" s="18"/>
      <c r="HD733" s="18"/>
      <c r="HE733" s="18"/>
      <c r="HF733" s="18"/>
      <c r="HG733" s="18"/>
      <c r="HH733" s="18"/>
      <c r="HI733" s="18"/>
      <c r="HJ733" s="18"/>
      <c r="HK733" s="18"/>
      <c r="HL733" s="18"/>
      <c r="HM733" s="18"/>
      <c r="HN733" s="18"/>
      <c r="HO733" s="18"/>
      <c r="HP733" s="18"/>
      <c r="HQ733" s="18"/>
      <c r="HR733" s="18"/>
      <c r="HS733" s="18"/>
      <c r="HT733" s="18"/>
      <c r="HU733" s="18"/>
      <c r="HV733" s="18"/>
      <c r="HW733" s="18"/>
      <c r="HX733" s="18"/>
      <c r="HY733" s="18"/>
      <c r="HZ733" s="18"/>
      <c r="IA733" s="18"/>
      <c r="IB733" s="18"/>
      <c r="IC733" s="18"/>
      <c r="ID733" s="18"/>
      <c r="IE733" s="18"/>
      <c r="IF733" s="18"/>
      <c r="IG733" s="18"/>
      <c r="IH733" s="18"/>
      <c r="II733" s="18"/>
      <c r="IJ733" s="18"/>
      <c r="IK733" s="18"/>
      <c r="IL733" s="18"/>
      <c r="IM733" s="18"/>
      <c r="IN733" s="18"/>
      <c r="IO733" s="18"/>
      <c r="IP733" s="18"/>
      <c r="IQ733" s="18"/>
      <c r="IR733" s="18"/>
      <c r="IS733" s="18"/>
      <c r="IT733" s="18"/>
      <c r="IU733" s="18"/>
      <c r="IV733" s="18"/>
      <c r="IW733" s="18"/>
      <c r="IX733" s="18"/>
      <c r="IY733" s="18"/>
      <c r="IZ733" s="18"/>
      <c r="JA733" s="18"/>
      <c r="JB733" s="18"/>
      <c r="JC733" s="18"/>
      <c r="JD733" s="18"/>
      <c r="JE733" s="18"/>
      <c r="JF733" s="18"/>
    </row>
    <row r="734" spans="36:266" x14ac:dyDescent="0.3">
      <c r="AJ734" s="24"/>
      <c r="AK734" s="24"/>
      <c r="AL734" s="20"/>
      <c r="AM734" s="23"/>
      <c r="AN734" s="24"/>
      <c r="AO734" s="24"/>
      <c r="BB734" s="25"/>
      <c r="BC734" s="21"/>
      <c r="BG734" s="18"/>
      <c r="BN734" s="22"/>
      <c r="BO734" s="22"/>
      <c r="BP734" s="22"/>
      <c r="BQ734" s="22"/>
      <c r="BR734" s="15"/>
      <c r="CF734" s="15"/>
      <c r="CL734" s="22"/>
      <c r="CM734" s="15"/>
      <c r="CR734" s="22"/>
      <c r="CT734" s="15"/>
      <c r="CW734" s="22"/>
      <c r="DA734" s="15"/>
      <c r="DH734" s="15"/>
      <c r="DJ734" s="22"/>
      <c r="DO734" s="15"/>
      <c r="DV734" s="15"/>
      <c r="EC734" s="15"/>
      <c r="EJ734" s="15"/>
      <c r="EQ734" s="15"/>
      <c r="EX734" s="15"/>
      <c r="FE734" s="15"/>
      <c r="FL734" s="15"/>
      <c r="FS734" s="15"/>
      <c r="FZ734" s="15"/>
      <c r="GG734" s="15"/>
      <c r="GN734" s="15"/>
      <c r="GP734" s="22"/>
      <c r="GQ734" s="22"/>
      <c r="GR734" s="22"/>
      <c r="GS734" s="22"/>
      <c r="GT734" s="22"/>
      <c r="GU734" s="15"/>
      <c r="GV734" s="22"/>
      <c r="GW734" s="22"/>
      <c r="GX734" s="22"/>
      <c r="GY734" s="18"/>
      <c r="GZ734" s="18"/>
      <c r="HA734" s="18"/>
      <c r="HB734" s="18"/>
      <c r="HC734" s="18"/>
      <c r="HD734" s="18"/>
      <c r="HE734" s="18"/>
      <c r="HF734" s="18"/>
      <c r="HG734" s="18"/>
      <c r="HH734" s="18"/>
      <c r="HI734" s="18"/>
      <c r="HJ734" s="18"/>
      <c r="HK734" s="18"/>
      <c r="HL734" s="18"/>
      <c r="HM734" s="18"/>
      <c r="HN734" s="18"/>
      <c r="HO734" s="18"/>
      <c r="HP734" s="18"/>
      <c r="HQ734" s="18"/>
      <c r="HR734" s="18"/>
      <c r="HS734" s="18"/>
      <c r="HT734" s="18"/>
      <c r="HU734" s="18"/>
      <c r="HV734" s="18"/>
      <c r="HW734" s="18"/>
      <c r="HX734" s="18"/>
      <c r="HY734" s="18"/>
      <c r="HZ734" s="18"/>
      <c r="IA734" s="18"/>
      <c r="IB734" s="18"/>
      <c r="IC734" s="18"/>
      <c r="ID734" s="18"/>
      <c r="IE734" s="18"/>
      <c r="IF734" s="18"/>
      <c r="IG734" s="18"/>
      <c r="IH734" s="18"/>
      <c r="II734" s="18"/>
      <c r="IJ734" s="18"/>
      <c r="IK734" s="18"/>
      <c r="IL734" s="18"/>
      <c r="IM734" s="18"/>
      <c r="IN734" s="18"/>
      <c r="IO734" s="18"/>
      <c r="IP734" s="18"/>
      <c r="IQ734" s="18"/>
      <c r="IR734" s="18"/>
      <c r="IS734" s="18"/>
      <c r="IT734" s="18"/>
      <c r="IU734" s="18"/>
      <c r="IV734" s="18"/>
      <c r="IW734" s="18"/>
      <c r="IX734" s="18"/>
      <c r="IY734" s="18"/>
      <c r="IZ734" s="18"/>
      <c r="JA734" s="18"/>
      <c r="JB734" s="18"/>
      <c r="JC734" s="18"/>
      <c r="JD734" s="18"/>
      <c r="JE734" s="18"/>
      <c r="JF734" s="18"/>
    </row>
    <row r="735" spans="36:266" x14ac:dyDescent="0.3">
      <c r="AJ735" s="24"/>
      <c r="AK735" s="24"/>
      <c r="AL735" s="20"/>
      <c r="AM735" s="23"/>
      <c r="AN735" s="24"/>
      <c r="AO735" s="24"/>
      <c r="BB735" s="25"/>
      <c r="BC735" s="21"/>
      <c r="BG735" s="18"/>
      <c r="BN735" s="22"/>
      <c r="BO735" s="22"/>
      <c r="BP735" s="22"/>
      <c r="BQ735" s="22"/>
      <c r="BR735" s="15"/>
      <c r="CF735" s="15"/>
      <c r="CL735" s="22"/>
      <c r="CM735" s="15"/>
      <c r="CR735" s="22"/>
      <c r="CT735" s="15"/>
      <c r="CW735" s="22"/>
      <c r="DA735" s="15"/>
      <c r="DH735" s="15"/>
      <c r="DJ735" s="22"/>
      <c r="DO735" s="15"/>
      <c r="DV735" s="15"/>
      <c r="EC735" s="15"/>
      <c r="EJ735" s="15"/>
      <c r="EQ735" s="15"/>
      <c r="EX735" s="15"/>
      <c r="FE735" s="15"/>
      <c r="FL735" s="15"/>
      <c r="FS735" s="15"/>
      <c r="FZ735" s="15"/>
      <c r="GG735" s="15"/>
      <c r="GN735" s="15"/>
      <c r="GP735" s="22"/>
      <c r="GQ735" s="22"/>
      <c r="GR735" s="22"/>
      <c r="GS735" s="22"/>
      <c r="GT735" s="22"/>
      <c r="GU735" s="15"/>
      <c r="GV735" s="22"/>
      <c r="GW735" s="22"/>
      <c r="GX735" s="22"/>
      <c r="GY735" s="18"/>
      <c r="GZ735" s="18"/>
      <c r="HA735" s="18"/>
      <c r="HB735" s="18"/>
      <c r="HC735" s="18"/>
      <c r="HD735" s="18"/>
      <c r="HE735" s="18"/>
      <c r="HF735" s="18"/>
      <c r="HG735" s="18"/>
      <c r="HH735" s="18"/>
      <c r="HI735" s="18"/>
      <c r="HJ735" s="18"/>
      <c r="HK735" s="18"/>
      <c r="HL735" s="18"/>
      <c r="HM735" s="18"/>
      <c r="HN735" s="18"/>
      <c r="HO735" s="18"/>
      <c r="HP735" s="18"/>
      <c r="HQ735" s="18"/>
      <c r="HR735" s="18"/>
      <c r="HS735" s="18"/>
      <c r="HT735" s="18"/>
      <c r="HU735" s="18"/>
      <c r="HV735" s="18"/>
      <c r="HW735" s="18"/>
      <c r="HX735" s="18"/>
      <c r="HY735" s="18"/>
      <c r="HZ735" s="18"/>
      <c r="IA735" s="18"/>
      <c r="IB735" s="18"/>
      <c r="IC735" s="18"/>
      <c r="ID735" s="18"/>
      <c r="IE735" s="18"/>
      <c r="IF735" s="18"/>
      <c r="IG735" s="18"/>
      <c r="IH735" s="18"/>
      <c r="II735" s="18"/>
      <c r="IJ735" s="18"/>
      <c r="IK735" s="18"/>
      <c r="IL735" s="18"/>
      <c r="IM735" s="18"/>
      <c r="IN735" s="18"/>
      <c r="IO735" s="18"/>
      <c r="IP735" s="18"/>
      <c r="IQ735" s="18"/>
      <c r="IR735" s="18"/>
      <c r="IS735" s="18"/>
      <c r="IT735" s="18"/>
      <c r="IU735" s="18"/>
      <c r="IV735" s="18"/>
      <c r="IW735" s="18"/>
      <c r="IX735" s="18"/>
      <c r="IY735" s="18"/>
      <c r="IZ735" s="18"/>
      <c r="JA735" s="18"/>
      <c r="JB735" s="18"/>
      <c r="JC735" s="18"/>
      <c r="JD735" s="18"/>
      <c r="JE735" s="18"/>
      <c r="JF735" s="18"/>
    </row>
    <row r="736" spans="36:266" x14ac:dyDescent="0.3">
      <c r="AJ736" s="24"/>
      <c r="AK736" s="24"/>
      <c r="AL736" s="20"/>
      <c r="AM736" s="23"/>
      <c r="AN736" s="24"/>
      <c r="AO736" s="24"/>
      <c r="BB736" s="25"/>
      <c r="BC736" s="21"/>
      <c r="BG736" s="18"/>
      <c r="BN736" s="22"/>
      <c r="BO736" s="22"/>
      <c r="BP736" s="22"/>
      <c r="BQ736" s="22"/>
      <c r="BR736" s="15"/>
      <c r="CF736" s="15"/>
      <c r="CL736" s="22"/>
      <c r="CM736" s="15"/>
      <c r="CR736" s="22"/>
      <c r="CT736" s="15"/>
      <c r="CW736" s="22"/>
      <c r="DA736" s="15"/>
      <c r="DH736" s="15"/>
      <c r="DJ736" s="22"/>
      <c r="DO736" s="15"/>
      <c r="DV736" s="15"/>
      <c r="EC736" s="15"/>
      <c r="EJ736" s="15"/>
      <c r="EQ736" s="15"/>
      <c r="EX736" s="15"/>
      <c r="FE736" s="15"/>
      <c r="FL736" s="15"/>
      <c r="FS736" s="15"/>
      <c r="FZ736" s="15"/>
      <c r="GG736" s="15"/>
      <c r="GN736" s="15"/>
      <c r="GP736" s="22"/>
      <c r="GQ736" s="22"/>
      <c r="GR736" s="22"/>
      <c r="GS736" s="22"/>
      <c r="GT736" s="22"/>
      <c r="GU736" s="15"/>
      <c r="GV736" s="22"/>
      <c r="GW736" s="22"/>
      <c r="GX736" s="22"/>
      <c r="GY736" s="18"/>
      <c r="GZ736" s="18"/>
      <c r="HA736" s="18"/>
      <c r="HB736" s="18"/>
      <c r="HC736" s="18"/>
      <c r="HD736" s="18"/>
      <c r="HE736" s="18"/>
      <c r="HF736" s="18"/>
      <c r="HG736" s="18"/>
      <c r="HH736" s="18"/>
      <c r="HI736" s="18"/>
      <c r="HJ736" s="18"/>
      <c r="HK736" s="18"/>
      <c r="HL736" s="18"/>
      <c r="HM736" s="18"/>
      <c r="HN736" s="18"/>
      <c r="HO736" s="18"/>
      <c r="HP736" s="18"/>
      <c r="HQ736" s="18"/>
      <c r="HR736" s="18"/>
      <c r="HS736" s="18"/>
      <c r="HT736" s="18"/>
      <c r="HU736" s="18"/>
      <c r="HV736" s="18"/>
      <c r="HW736" s="18"/>
      <c r="HX736" s="18"/>
      <c r="HY736" s="18"/>
      <c r="HZ736" s="18"/>
      <c r="IA736" s="18"/>
      <c r="IB736" s="18"/>
      <c r="IC736" s="18"/>
      <c r="ID736" s="18"/>
      <c r="IE736" s="18"/>
      <c r="IF736" s="18"/>
      <c r="IG736" s="18"/>
      <c r="IH736" s="18"/>
      <c r="II736" s="18"/>
      <c r="IJ736" s="18"/>
      <c r="IK736" s="18"/>
      <c r="IL736" s="18"/>
      <c r="IM736" s="18"/>
      <c r="IN736" s="18"/>
      <c r="IO736" s="18"/>
      <c r="IP736" s="18"/>
      <c r="IQ736" s="18"/>
      <c r="IR736" s="18"/>
      <c r="IS736" s="18"/>
      <c r="IT736" s="18"/>
      <c r="IU736" s="18"/>
      <c r="IV736" s="18"/>
      <c r="IW736" s="18"/>
      <c r="IX736" s="18"/>
      <c r="IY736" s="18"/>
      <c r="IZ736" s="18"/>
      <c r="JA736" s="18"/>
      <c r="JB736" s="18"/>
      <c r="JC736" s="18"/>
      <c r="JD736" s="18"/>
      <c r="JE736" s="18"/>
      <c r="JF736" s="18"/>
    </row>
    <row r="737" spans="36:266" x14ac:dyDescent="0.3">
      <c r="AJ737" s="24"/>
      <c r="AK737" s="24"/>
      <c r="AL737" s="20"/>
      <c r="AM737" s="23"/>
      <c r="AN737" s="24"/>
      <c r="AO737" s="24"/>
      <c r="BB737" s="25"/>
      <c r="BC737" s="21"/>
      <c r="BG737" s="18"/>
      <c r="BN737" s="22"/>
      <c r="BO737" s="22"/>
      <c r="BP737" s="22"/>
      <c r="BQ737" s="22"/>
      <c r="BR737" s="15"/>
      <c r="CF737" s="15"/>
      <c r="CL737" s="22"/>
      <c r="CM737" s="15"/>
      <c r="CR737" s="22"/>
      <c r="CT737" s="15"/>
      <c r="CW737" s="22"/>
      <c r="DA737" s="15"/>
      <c r="DH737" s="15"/>
      <c r="DJ737" s="22"/>
      <c r="DO737" s="15"/>
      <c r="DV737" s="15"/>
      <c r="EC737" s="15"/>
      <c r="EJ737" s="15"/>
      <c r="EQ737" s="15"/>
      <c r="EX737" s="15"/>
      <c r="FE737" s="15"/>
      <c r="FL737" s="15"/>
      <c r="FS737" s="15"/>
      <c r="FZ737" s="15"/>
      <c r="GG737" s="15"/>
      <c r="GN737" s="15"/>
      <c r="GP737" s="22"/>
      <c r="GQ737" s="22"/>
      <c r="GR737" s="22"/>
      <c r="GS737" s="22"/>
      <c r="GT737" s="22"/>
      <c r="GU737" s="15"/>
      <c r="GV737" s="22"/>
      <c r="GW737" s="22"/>
      <c r="GX737" s="22"/>
      <c r="GY737" s="18"/>
      <c r="GZ737" s="18"/>
      <c r="HA737" s="18"/>
      <c r="HB737" s="18"/>
      <c r="HC737" s="18"/>
      <c r="HD737" s="18"/>
      <c r="HE737" s="18"/>
      <c r="HF737" s="18"/>
      <c r="HG737" s="18"/>
      <c r="HH737" s="18"/>
      <c r="HI737" s="18"/>
      <c r="HJ737" s="18"/>
      <c r="HK737" s="18"/>
      <c r="HL737" s="18"/>
      <c r="HM737" s="18"/>
      <c r="HN737" s="18"/>
      <c r="HO737" s="18"/>
      <c r="HP737" s="18"/>
      <c r="HQ737" s="18"/>
      <c r="HR737" s="18"/>
      <c r="HS737" s="18"/>
      <c r="HT737" s="18"/>
      <c r="HU737" s="18"/>
      <c r="HV737" s="18"/>
      <c r="HW737" s="18"/>
      <c r="HX737" s="18"/>
      <c r="HY737" s="18"/>
      <c r="HZ737" s="18"/>
      <c r="IA737" s="18"/>
      <c r="IB737" s="18"/>
      <c r="IC737" s="18"/>
      <c r="ID737" s="18"/>
      <c r="IE737" s="18"/>
      <c r="IF737" s="18"/>
      <c r="IG737" s="18"/>
      <c r="IH737" s="18"/>
      <c r="II737" s="18"/>
      <c r="IJ737" s="18"/>
      <c r="IK737" s="18"/>
      <c r="IL737" s="18"/>
      <c r="IM737" s="18"/>
      <c r="IN737" s="18"/>
      <c r="IO737" s="18"/>
      <c r="IP737" s="18"/>
      <c r="IQ737" s="18"/>
      <c r="IR737" s="18"/>
      <c r="IS737" s="18"/>
      <c r="IT737" s="18"/>
      <c r="IU737" s="18"/>
      <c r="IV737" s="18"/>
      <c r="IW737" s="18"/>
      <c r="IX737" s="18"/>
      <c r="IY737" s="18"/>
      <c r="IZ737" s="18"/>
      <c r="JA737" s="18"/>
      <c r="JB737" s="18"/>
      <c r="JC737" s="18"/>
      <c r="JD737" s="18"/>
      <c r="JE737" s="18"/>
      <c r="JF737" s="18"/>
    </row>
    <row r="738" spans="36:266" x14ac:dyDescent="0.3">
      <c r="AJ738" s="24"/>
      <c r="AK738" s="24"/>
      <c r="AL738" s="20"/>
      <c r="AM738" s="23"/>
      <c r="AN738" s="24"/>
      <c r="AO738" s="24"/>
      <c r="BB738" s="25"/>
      <c r="BC738" s="21"/>
      <c r="BG738" s="18"/>
      <c r="BN738" s="22"/>
      <c r="BO738" s="22"/>
      <c r="BP738" s="22"/>
      <c r="BQ738" s="22"/>
      <c r="BR738" s="15"/>
      <c r="CF738" s="15"/>
      <c r="CL738" s="22"/>
      <c r="CM738" s="15"/>
      <c r="CR738" s="22"/>
      <c r="CT738" s="15"/>
      <c r="CW738" s="22"/>
      <c r="DA738" s="15"/>
      <c r="DH738" s="15"/>
      <c r="DJ738" s="22"/>
      <c r="DO738" s="15"/>
      <c r="DV738" s="15"/>
      <c r="EC738" s="15"/>
      <c r="EJ738" s="15"/>
      <c r="EQ738" s="15"/>
      <c r="EX738" s="15"/>
      <c r="FE738" s="15"/>
      <c r="FL738" s="15"/>
      <c r="FS738" s="15"/>
      <c r="FZ738" s="15"/>
      <c r="GG738" s="15"/>
      <c r="GN738" s="15"/>
      <c r="GP738" s="22"/>
      <c r="GQ738" s="22"/>
      <c r="GR738" s="22"/>
      <c r="GS738" s="22"/>
      <c r="GT738" s="22"/>
      <c r="GU738" s="15"/>
      <c r="GV738" s="22"/>
      <c r="GW738" s="22"/>
      <c r="GX738" s="22"/>
      <c r="GY738" s="18"/>
      <c r="GZ738" s="18"/>
      <c r="HA738" s="18"/>
      <c r="HB738" s="18"/>
      <c r="HC738" s="18"/>
      <c r="HD738" s="18"/>
      <c r="HE738" s="18"/>
      <c r="HF738" s="18"/>
      <c r="HG738" s="18"/>
      <c r="HH738" s="18"/>
      <c r="HI738" s="18"/>
      <c r="HJ738" s="18"/>
      <c r="HK738" s="18"/>
      <c r="HL738" s="18"/>
      <c r="HM738" s="18"/>
      <c r="HN738" s="18"/>
      <c r="HO738" s="18"/>
      <c r="HP738" s="18"/>
      <c r="HQ738" s="18"/>
      <c r="HR738" s="18"/>
      <c r="HS738" s="18"/>
      <c r="HT738" s="18"/>
      <c r="HU738" s="18"/>
      <c r="HV738" s="18"/>
      <c r="HW738" s="18"/>
      <c r="HX738" s="18"/>
      <c r="HY738" s="18"/>
      <c r="HZ738" s="18"/>
      <c r="IA738" s="18"/>
      <c r="IB738" s="18"/>
      <c r="IC738" s="18"/>
      <c r="ID738" s="18"/>
      <c r="IE738" s="18"/>
      <c r="IF738" s="18"/>
      <c r="IG738" s="18"/>
      <c r="IH738" s="18"/>
      <c r="II738" s="18"/>
      <c r="IJ738" s="18"/>
      <c r="IK738" s="18"/>
      <c r="IL738" s="18"/>
      <c r="IM738" s="18"/>
      <c r="IN738" s="18"/>
      <c r="IO738" s="18"/>
      <c r="IP738" s="18"/>
      <c r="IQ738" s="18"/>
      <c r="IR738" s="18"/>
      <c r="IS738" s="18"/>
      <c r="IT738" s="18"/>
      <c r="IU738" s="18"/>
      <c r="IV738" s="18"/>
      <c r="IW738" s="18"/>
      <c r="IX738" s="18"/>
      <c r="IY738" s="18"/>
      <c r="IZ738" s="18"/>
      <c r="JA738" s="18"/>
      <c r="JB738" s="18"/>
      <c r="JC738" s="18"/>
      <c r="JD738" s="18"/>
      <c r="JE738" s="18"/>
      <c r="JF738" s="18"/>
    </row>
    <row r="739" spans="36:266" x14ac:dyDescent="0.3">
      <c r="AJ739" s="24"/>
      <c r="AK739" s="24"/>
      <c r="AL739" s="20"/>
      <c r="AM739" s="23"/>
      <c r="AN739" s="24"/>
      <c r="AO739" s="24"/>
      <c r="BB739" s="25"/>
      <c r="BC739" s="21"/>
      <c r="BG739" s="18"/>
      <c r="BN739" s="22"/>
      <c r="BO739" s="22"/>
      <c r="BP739" s="22"/>
      <c r="BQ739" s="22"/>
      <c r="BR739" s="15"/>
      <c r="CF739" s="15"/>
      <c r="CL739" s="22"/>
      <c r="CM739" s="15"/>
      <c r="CR739" s="22"/>
      <c r="CT739" s="15"/>
      <c r="CW739" s="22"/>
      <c r="DA739" s="15"/>
      <c r="DH739" s="15"/>
      <c r="DJ739" s="22"/>
      <c r="DO739" s="15"/>
      <c r="DV739" s="15"/>
      <c r="EC739" s="15"/>
      <c r="EJ739" s="15"/>
      <c r="EQ739" s="15"/>
      <c r="EX739" s="15"/>
      <c r="FE739" s="15"/>
      <c r="FL739" s="15"/>
      <c r="FS739" s="15"/>
      <c r="FZ739" s="15"/>
      <c r="GG739" s="15"/>
      <c r="GN739" s="15"/>
      <c r="GP739" s="22"/>
      <c r="GQ739" s="22"/>
      <c r="GR739" s="22"/>
      <c r="GS739" s="22"/>
      <c r="GT739" s="22"/>
      <c r="GU739" s="15"/>
      <c r="GV739" s="22"/>
      <c r="GW739" s="22"/>
      <c r="GX739" s="22"/>
      <c r="GY739" s="18"/>
      <c r="GZ739" s="18"/>
      <c r="HA739" s="18"/>
      <c r="HB739" s="18"/>
      <c r="HC739" s="18"/>
      <c r="HD739" s="18"/>
      <c r="HE739" s="18"/>
      <c r="HF739" s="18"/>
      <c r="HG739" s="18"/>
      <c r="HH739" s="18"/>
      <c r="HI739" s="18"/>
      <c r="HJ739" s="18"/>
      <c r="HK739" s="18"/>
      <c r="HL739" s="18"/>
      <c r="HM739" s="18"/>
      <c r="HN739" s="18"/>
      <c r="HO739" s="18"/>
      <c r="HP739" s="18"/>
      <c r="HQ739" s="18"/>
      <c r="HR739" s="18"/>
      <c r="HS739" s="18"/>
      <c r="HT739" s="18"/>
      <c r="HU739" s="18"/>
      <c r="HV739" s="18"/>
      <c r="HW739" s="18"/>
      <c r="HX739" s="18"/>
      <c r="HY739" s="18"/>
      <c r="HZ739" s="18"/>
      <c r="IA739" s="18"/>
      <c r="IB739" s="18"/>
      <c r="IC739" s="18"/>
      <c r="ID739" s="18"/>
      <c r="IE739" s="18"/>
      <c r="IF739" s="18"/>
      <c r="IG739" s="18"/>
      <c r="IH739" s="18"/>
      <c r="II739" s="18"/>
      <c r="IJ739" s="18"/>
      <c r="IK739" s="18"/>
      <c r="IL739" s="18"/>
      <c r="IM739" s="18"/>
      <c r="IN739" s="18"/>
      <c r="IO739" s="18"/>
      <c r="IP739" s="18"/>
      <c r="IQ739" s="18"/>
      <c r="IR739" s="18"/>
      <c r="IS739" s="18"/>
      <c r="IT739" s="18"/>
      <c r="IU739" s="18"/>
      <c r="IV739" s="18"/>
      <c r="IW739" s="18"/>
      <c r="IX739" s="18"/>
      <c r="IY739" s="18"/>
      <c r="IZ739" s="18"/>
      <c r="JA739" s="18"/>
      <c r="JB739" s="18"/>
      <c r="JC739" s="18"/>
      <c r="JD739" s="18"/>
      <c r="JE739" s="18"/>
      <c r="JF739" s="18"/>
    </row>
    <row r="740" spans="36:266" x14ac:dyDescent="0.3">
      <c r="AJ740" s="24"/>
      <c r="AK740" s="24"/>
      <c r="AL740" s="20"/>
      <c r="AM740" s="23"/>
      <c r="AN740" s="24"/>
      <c r="AO740" s="24"/>
      <c r="BB740" s="25"/>
      <c r="BC740" s="21"/>
      <c r="BG740" s="18"/>
      <c r="BN740" s="22"/>
      <c r="BO740" s="22"/>
      <c r="BP740" s="22"/>
      <c r="BQ740" s="22"/>
      <c r="BR740" s="15"/>
      <c r="CF740" s="15"/>
      <c r="CL740" s="22"/>
      <c r="CM740" s="15"/>
      <c r="CR740" s="22"/>
      <c r="CT740" s="15"/>
      <c r="CW740" s="22"/>
      <c r="DA740" s="15"/>
      <c r="DH740" s="15"/>
      <c r="DJ740" s="22"/>
      <c r="DO740" s="15"/>
      <c r="DV740" s="15"/>
      <c r="EC740" s="15"/>
      <c r="EJ740" s="15"/>
      <c r="EQ740" s="15"/>
      <c r="EX740" s="15"/>
      <c r="FE740" s="15"/>
      <c r="FL740" s="15"/>
      <c r="FS740" s="15"/>
      <c r="FZ740" s="15"/>
      <c r="GG740" s="15"/>
      <c r="GN740" s="15"/>
      <c r="GP740" s="22"/>
      <c r="GQ740" s="22"/>
      <c r="GR740" s="22"/>
      <c r="GS740" s="22"/>
      <c r="GT740" s="22"/>
      <c r="GU740" s="15"/>
      <c r="GV740" s="22"/>
      <c r="GW740" s="22"/>
      <c r="GX740" s="22"/>
      <c r="GY740" s="18"/>
      <c r="GZ740" s="18"/>
      <c r="HA740" s="18"/>
      <c r="HB740" s="18"/>
      <c r="HC740" s="18"/>
      <c r="HD740" s="18"/>
      <c r="HE740" s="18"/>
      <c r="HF740" s="18"/>
      <c r="HG740" s="18"/>
      <c r="HH740" s="18"/>
      <c r="HI740" s="18"/>
      <c r="HJ740" s="18"/>
      <c r="HK740" s="18"/>
      <c r="HL740" s="18"/>
      <c r="HM740" s="18"/>
      <c r="HN740" s="18"/>
      <c r="HO740" s="18"/>
      <c r="HP740" s="18"/>
      <c r="HQ740" s="18"/>
      <c r="HR740" s="18"/>
      <c r="HS740" s="18"/>
      <c r="HT740" s="18"/>
      <c r="HU740" s="18"/>
      <c r="HV740" s="18"/>
      <c r="HW740" s="18"/>
      <c r="HX740" s="18"/>
      <c r="HY740" s="18"/>
      <c r="HZ740" s="18"/>
      <c r="IA740" s="18"/>
      <c r="IB740" s="18"/>
      <c r="IC740" s="18"/>
      <c r="ID740" s="18"/>
      <c r="IE740" s="18"/>
      <c r="IF740" s="18"/>
      <c r="IG740" s="18"/>
      <c r="IH740" s="18"/>
      <c r="II740" s="18"/>
      <c r="IJ740" s="18"/>
      <c r="IK740" s="18"/>
      <c r="IL740" s="18"/>
      <c r="IM740" s="18"/>
      <c r="IN740" s="18"/>
      <c r="IO740" s="18"/>
      <c r="IP740" s="18"/>
      <c r="IQ740" s="18"/>
      <c r="IR740" s="18"/>
      <c r="IS740" s="18"/>
      <c r="IT740" s="18"/>
      <c r="IU740" s="18"/>
      <c r="IV740" s="18"/>
      <c r="IW740" s="18"/>
      <c r="IX740" s="18"/>
      <c r="IY740" s="18"/>
      <c r="IZ740" s="18"/>
      <c r="JA740" s="18"/>
      <c r="JB740" s="18"/>
      <c r="JC740" s="18"/>
      <c r="JD740" s="18"/>
      <c r="JE740" s="18"/>
      <c r="JF740" s="18"/>
    </row>
    <row r="741" spans="36:266" x14ac:dyDescent="0.3">
      <c r="AJ741" s="24"/>
      <c r="AK741" s="24"/>
      <c r="AL741" s="20"/>
      <c r="AM741" s="23"/>
      <c r="AN741" s="24"/>
      <c r="AO741" s="24"/>
      <c r="BB741" s="25"/>
      <c r="BC741" s="21"/>
      <c r="BG741" s="18"/>
      <c r="BN741" s="22"/>
      <c r="BO741" s="22"/>
      <c r="BP741" s="22"/>
      <c r="BQ741" s="22"/>
      <c r="BR741" s="15"/>
      <c r="CF741" s="15"/>
      <c r="CL741" s="22"/>
      <c r="CM741" s="15"/>
      <c r="CR741" s="22"/>
      <c r="CT741" s="15"/>
      <c r="CW741" s="22"/>
      <c r="DA741" s="15"/>
      <c r="DH741" s="15"/>
      <c r="DJ741" s="22"/>
      <c r="DO741" s="15"/>
      <c r="DV741" s="15"/>
      <c r="EC741" s="15"/>
      <c r="EJ741" s="15"/>
      <c r="EQ741" s="15"/>
      <c r="EX741" s="15"/>
      <c r="FE741" s="15"/>
      <c r="FL741" s="15"/>
      <c r="FS741" s="15"/>
      <c r="FZ741" s="15"/>
      <c r="GG741" s="15"/>
      <c r="GN741" s="15"/>
      <c r="GP741" s="22"/>
      <c r="GQ741" s="22"/>
      <c r="GR741" s="22"/>
      <c r="GS741" s="22"/>
      <c r="GT741" s="22"/>
      <c r="GU741" s="15"/>
      <c r="GV741" s="22"/>
      <c r="GW741" s="22"/>
      <c r="GX741" s="22"/>
      <c r="GY741" s="18"/>
      <c r="GZ741" s="18"/>
      <c r="HA741" s="18"/>
      <c r="HB741" s="18"/>
      <c r="HC741" s="18"/>
      <c r="HD741" s="18"/>
      <c r="HE741" s="18"/>
      <c r="HF741" s="18"/>
      <c r="HG741" s="18"/>
      <c r="HH741" s="18"/>
      <c r="HI741" s="18"/>
      <c r="HJ741" s="18"/>
      <c r="HK741" s="18"/>
      <c r="HL741" s="18"/>
      <c r="HM741" s="18"/>
      <c r="HN741" s="18"/>
      <c r="HO741" s="18"/>
      <c r="HP741" s="18"/>
      <c r="HQ741" s="18"/>
      <c r="HR741" s="18"/>
      <c r="HS741" s="18"/>
      <c r="HT741" s="18"/>
      <c r="HU741" s="18"/>
      <c r="HV741" s="18"/>
      <c r="HW741" s="18"/>
      <c r="HX741" s="18"/>
      <c r="HY741" s="18"/>
      <c r="HZ741" s="18"/>
      <c r="IA741" s="18"/>
      <c r="IB741" s="18"/>
      <c r="IC741" s="18"/>
      <c r="ID741" s="18"/>
      <c r="IE741" s="18"/>
      <c r="IF741" s="18"/>
      <c r="IG741" s="18"/>
      <c r="IH741" s="18"/>
      <c r="II741" s="18"/>
      <c r="IJ741" s="18"/>
      <c r="IK741" s="18"/>
      <c r="IL741" s="18"/>
      <c r="IM741" s="18"/>
      <c r="IN741" s="18"/>
      <c r="IO741" s="18"/>
      <c r="IP741" s="18"/>
      <c r="IQ741" s="18"/>
      <c r="IR741" s="18"/>
      <c r="IS741" s="18"/>
      <c r="IT741" s="18"/>
      <c r="IU741" s="18"/>
      <c r="IV741" s="18"/>
      <c r="IW741" s="18"/>
      <c r="IX741" s="18"/>
      <c r="IY741" s="18"/>
      <c r="IZ741" s="18"/>
      <c r="JA741" s="18"/>
      <c r="JB741" s="18"/>
      <c r="JC741" s="18"/>
      <c r="JD741" s="18"/>
      <c r="JE741" s="18"/>
      <c r="JF741" s="18"/>
    </row>
    <row r="742" spans="36:266" x14ac:dyDescent="0.3">
      <c r="AJ742" s="24"/>
      <c r="AK742" s="24"/>
      <c r="AL742" s="20"/>
      <c r="AM742" s="23"/>
      <c r="AN742" s="24"/>
      <c r="AO742" s="24"/>
      <c r="BB742" s="25"/>
      <c r="BC742" s="21"/>
      <c r="BG742" s="18"/>
      <c r="BN742" s="22"/>
      <c r="BO742" s="22"/>
      <c r="BP742" s="22"/>
      <c r="BQ742" s="22"/>
      <c r="BR742" s="15"/>
      <c r="CF742" s="15"/>
      <c r="CL742" s="22"/>
      <c r="CM742" s="15"/>
      <c r="CR742" s="22"/>
      <c r="CT742" s="15"/>
      <c r="CW742" s="22"/>
      <c r="DA742" s="15"/>
      <c r="DH742" s="15"/>
      <c r="DJ742" s="22"/>
      <c r="DO742" s="15"/>
      <c r="DV742" s="15"/>
      <c r="EC742" s="15"/>
      <c r="EJ742" s="15"/>
      <c r="EQ742" s="15"/>
      <c r="EX742" s="15"/>
      <c r="FE742" s="15"/>
      <c r="FL742" s="15"/>
      <c r="FS742" s="15"/>
      <c r="FZ742" s="15"/>
      <c r="GG742" s="15"/>
      <c r="GN742" s="15"/>
      <c r="GP742" s="22"/>
      <c r="GQ742" s="22"/>
      <c r="GR742" s="22"/>
      <c r="GS742" s="22"/>
      <c r="GT742" s="22"/>
      <c r="GU742" s="15"/>
      <c r="GV742" s="22"/>
      <c r="GW742" s="22"/>
      <c r="GX742" s="22"/>
      <c r="GY742" s="18"/>
      <c r="GZ742" s="18"/>
      <c r="HA742" s="18"/>
      <c r="HB742" s="18"/>
      <c r="HC742" s="18"/>
      <c r="HD742" s="18"/>
      <c r="HE742" s="18"/>
      <c r="HF742" s="18"/>
      <c r="HG742" s="18"/>
      <c r="HH742" s="18"/>
      <c r="HI742" s="18"/>
      <c r="HJ742" s="18"/>
      <c r="HK742" s="18"/>
      <c r="HL742" s="18"/>
      <c r="HM742" s="18"/>
      <c r="HN742" s="18"/>
      <c r="HO742" s="18"/>
      <c r="HP742" s="18"/>
      <c r="HQ742" s="18"/>
      <c r="HR742" s="18"/>
      <c r="HS742" s="18"/>
      <c r="HT742" s="18"/>
      <c r="HU742" s="18"/>
      <c r="HV742" s="18"/>
      <c r="HW742" s="18"/>
      <c r="HX742" s="18"/>
      <c r="HY742" s="18"/>
      <c r="HZ742" s="18"/>
      <c r="IA742" s="18"/>
      <c r="IB742" s="18"/>
      <c r="IC742" s="18"/>
      <c r="ID742" s="18"/>
      <c r="IE742" s="18"/>
      <c r="IF742" s="18"/>
      <c r="IG742" s="18"/>
      <c r="IH742" s="18"/>
      <c r="II742" s="18"/>
      <c r="IJ742" s="18"/>
      <c r="IK742" s="18"/>
      <c r="IL742" s="18"/>
      <c r="IM742" s="18"/>
      <c r="IN742" s="18"/>
      <c r="IO742" s="18"/>
      <c r="IP742" s="18"/>
      <c r="IQ742" s="18"/>
      <c r="IR742" s="18"/>
      <c r="IS742" s="18"/>
      <c r="IT742" s="18"/>
      <c r="IU742" s="18"/>
      <c r="IV742" s="18"/>
      <c r="IW742" s="18"/>
      <c r="IX742" s="18"/>
      <c r="IY742" s="18"/>
      <c r="IZ742" s="18"/>
      <c r="JA742" s="18"/>
      <c r="JB742" s="18"/>
      <c r="JC742" s="18"/>
      <c r="JD742" s="18"/>
      <c r="JE742" s="18"/>
      <c r="JF742" s="18"/>
    </row>
    <row r="743" spans="36:266" x14ac:dyDescent="0.3">
      <c r="AJ743" s="24"/>
      <c r="AK743" s="24"/>
      <c r="AL743" s="20"/>
      <c r="AM743" s="23"/>
      <c r="AN743" s="24"/>
      <c r="AO743" s="24"/>
      <c r="BB743" s="25"/>
      <c r="BC743" s="21"/>
      <c r="BG743" s="18"/>
      <c r="BN743" s="22"/>
      <c r="BO743" s="22"/>
      <c r="BP743" s="22"/>
      <c r="BQ743" s="22"/>
      <c r="BR743" s="15"/>
      <c r="CF743" s="15"/>
      <c r="CL743" s="22"/>
      <c r="CM743" s="15"/>
      <c r="CR743" s="22"/>
      <c r="CT743" s="15"/>
      <c r="CW743" s="22"/>
      <c r="DA743" s="15"/>
      <c r="DH743" s="15"/>
      <c r="DJ743" s="22"/>
      <c r="DO743" s="15"/>
      <c r="DV743" s="15"/>
      <c r="EC743" s="15"/>
      <c r="EJ743" s="15"/>
      <c r="EQ743" s="15"/>
      <c r="EX743" s="15"/>
      <c r="FE743" s="15"/>
      <c r="FL743" s="15"/>
      <c r="FS743" s="15"/>
      <c r="FZ743" s="15"/>
      <c r="GG743" s="15"/>
      <c r="GN743" s="15"/>
      <c r="GP743" s="22"/>
      <c r="GQ743" s="22"/>
      <c r="GR743" s="22"/>
      <c r="GS743" s="22"/>
      <c r="GT743" s="22"/>
      <c r="GU743" s="15"/>
      <c r="GV743" s="22"/>
      <c r="GW743" s="22"/>
      <c r="GX743" s="22"/>
      <c r="GY743" s="18"/>
      <c r="GZ743" s="18"/>
      <c r="HA743" s="18"/>
      <c r="HB743" s="18"/>
      <c r="HC743" s="18"/>
      <c r="HD743" s="18"/>
      <c r="HE743" s="18"/>
      <c r="HF743" s="18"/>
      <c r="HG743" s="18"/>
      <c r="HH743" s="18"/>
      <c r="HI743" s="18"/>
      <c r="HJ743" s="18"/>
      <c r="HK743" s="18"/>
      <c r="HL743" s="18"/>
      <c r="HM743" s="18"/>
      <c r="HN743" s="18"/>
      <c r="HO743" s="18"/>
      <c r="HP743" s="18"/>
      <c r="HQ743" s="18"/>
      <c r="HR743" s="18"/>
      <c r="HS743" s="18"/>
      <c r="HT743" s="18"/>
      <c r="HU743" s="18"/>
      <c r="HV743" s="18"/>
      <c r="HW743" s="18"/>
      <c r="HX743" s="18"/>
      <c r="HY743" s="18"/>
      <c r="HZ743" s="18"/>
      <c r="IA743" s="18"/>
      <c r="IB743" s="18"/>
      <c r="IC743" s="18"/>
      <c r="ID743" s="18"/>
      <c r="IE743" s="18"/>
      <c r="IF743" s="18"/>
      <c r="IG743" s="18"/>
      <c r="IH743" s="18"/>
      <c r="II743" s="18"/>
      <c r="IJ743" s="18"/>
      <c r="IK743" s="18"/>
      <c r="IL743" s="18"/>
      <c r="IM743" s="18"/>
      <c r="IN743" s="18"/>
      <c r="IO743" s="18"/>
      <c r="IP743" s="18"/>
      <c r="IQ743" s="18"/>
      <c r="IR743" s="18"/>
      <c r="IS743" s="18"/>
      <c r="IT743" s="18"/>
      <c r="IU743" s="18"/>
      <c r="IV743" s="18"/>
      <c r="IW743" s="18"/>
      <c r="IX743" s="18"/>
      <c r="IY743" s="18"/>
      <c r="IZ743" s="18"/>
      <c r="JA743" s="18"/>
      <c r="JB743" s="18"/>
      <c r="JC743" s="18"/>
      <c r="JD743" s="18"/>
      <c r="JE743" s="18"/>
      <c r="JF743" s="18"/>
    </row>
    <row r="744" spans="36:266" x14ac:dyDescent="0.3">
      <c r="AJ744" s="24"/>
      <c r="AK744" s="24"/>
      <c r="AL744" s="20"/>
      <c r="AM744" s="23"/>
      <c r="AN744" s="24"/>
      <c r="AO744" s="24"/>
      <c r="BB744" s="25"/>
      <c r="BC744" s="21"/>
      <c r="BG744" s="18"/>
      <c r="BN744" s="22"/>
      <c r="BO744" s="22"/>
      <c r="BP744" s="22"/>
      <c r="BQ744" s="22"/>
      <c r="BR744" s="15"/>
      <c r="CF744" s="15"/>
      <c r="CL744" s="22"/>
      <c r="CM744" s="15"/>
      <c r="CR744" s="22"/>
      <c r="CT744" s="15"/>
      <c r="CW744" s="22"/>
      <c r="DA744" s="15"/>
      <c r="DH744" s="15"/>
      <c r="DJ744" s="22"/>
      <c r="DO744" s="15"/>
      <c r="DV744" s="15"/>
      <c r="EC744" s="15"/>
      <c r="EJ744" s="15"/>
      <c r="EQ744" s="15"/>
      <c r="EX744" s="15"/>
      <c r="FE744" s="15"/>
      <c r="FL744" s="15"/>
      <c r="FS744" s="15"/>
      <c r="FZ744" s="15"/>
      <c r="GG744" s="15"/>
      <c r="GN744" s="15"/>
      <c r="GP744" s="22"/>
      <c r="GQ744" s="22"/>
      <c r="GR744" s="22"/>
      <c r="GS744" s="22"/>
      <c r="GT744" s="22"/>
      <c r="GU744" s="15"/>
      <c r="GV744" s="22"/>
      <c r="GW744" s="22"/>
      <c r="GX744" s="22"/>
      <c r="GY744" s="18"/>
      <c r="GZ744" s="18"/>
      <c r="HA744" s="18"/>
      <c r="HB744" s="18"/>
      <c r="HC744" s="18"/>
      <c r="HD744" s="18"/>
      <c r="HE744" s="18"/>
      <c r="HF744" s="18"/>
      <c r="HG744" s="18"/>
      <c r="HH744" s="18"/>
      <c r="HI744" s="18"/>
      <c r="HJ744" s="18"/>
      <c r="HK744" s="18"/>
      <c r="HL744" s="18"/>
      <c r="HM744" s="18"/>
      <c r="HN744" s="18"/>
      <c r="HO744" s="18"/>
      <c r="HP744" s="18"/>
      <c r="HQ744" s="18"/>
      <c r="HR744" s="18"/>
      <c r="HS744" s="18"/>
      <c r="HT744" s="18"/>
      <c r="HU744" s="18"/>
      <c r="HV744" s="18"/>
      <c r="HW744" s="18"/>
      <c r="HX744" s="18"/>
      <c r="HY744" s="18"/>
      <c r="HZ744" s="18"/>
      <c r="IA744" s="18"/>
      <c r="IB744" s="18"/>
      <c r="IC744" s="18"/>
      <c r="ID744" s="18"/>
      <c r="IE744" s="18"/>
      <c r="IF744" s="18"/>
      <c r="IG744" s="18"/>
      <c r="IH744" s="18"/>
      <c r="II744" s="18"/>
      <c r="IJ744" s="18"/>
      <c r="IK744" s="18"/>
      <c r="IL744" s="18"/>
      <c r="IM744" s="18"/>
      <c r="IN744" s="18"/>
      <c r="IO744" s="18"/>
      <c r="IP744" s="18"/>
      <c r="IQ744" s="18"/>
      <c r="IR744" s="18"/>
      <c r="IS744" s="18"/>
      <c r="IT744" s="18"/>
      <c r="IU744" s="18"/>
      <c r="IV744" s="18"/>
      <c r="IW744" s="18"/>
      <c r="IX744" s="18"/>
      <c r="IY744" s="18"/>
      <c r="IZ744" s="18"/>
      <c r="JA744" s="18"/>
      <c r="JB744" s="18"/>
      <c r="JC744" s="18"/>
      <c r="JD744" s="18"/>
      <c r="JE744" s="18"/>
      <c r="JF744" s="18"/>
    </row>
    <row r="745" spans="36:266" x14ac:dyDescent="0.3">
      <c r="AJ745" s="24"/>
      <c r="AK745" s="24"/>
      <c r="AL745" s="20"/>
      <c r="AM745" s="23"/>
      <c r="AN745" s="24"/>
      <c r="AO745" s="24"/>
      <c r="BB745" s="25"/>
      <c r="BC745" s="21"/>
      <c r="BG745" s="18"/>
      <c r="BN745" s="22"/>
      <c r="BO745" s="22"/>
      <c r="BP745" s="22"/>
      <c r="BQ745" s="22"/>
      <c r="BR745" s="15"/>
      <c r="CF745" s="15"/>
      <c r="CL745" s="22"/>
      <c r="CM745" s="15"/>
      <c r="CR745" s="22"/>
      <c r="CT745" s="15"/>
      <c r="CW745" s="22"/>
      <c r="DA745" s="15"/>
      <c r="DH745" s="15"/>
      <c r="DJ745" s="22"/>
      <c r="DO745" s="15"/>
      <c r="DV745" s="15"/>
      <c r="EC745" s="15"/>
      <c r="EJ745" s="15"/>
      <c r="EQ745" s="15"/>
      <c r="EX745" s="15"/>
      <c r="FE745" s="15"/>
      <c r="FL745" s="15"/>
      <c r="FS745" s="15"/>
      <c r="FZ745" s="15"/>
      <c r="GG745" s="15"/>
      <c r="GN745" s="15"/>
      <c r="GP745" s="22"/>
      <c r="GQ745" s="22"/>
      <c r="GR745" s="22"/>
      <c r="GS745" s="22"/>
      <c r="GT745" s="22"/>
      <c r="GU745" s="15"/>
      <c r="GV745" s="22"/>
      <c r="GW745" s="22"/>
      <c r="GX745" s="22"/>
      <c r="GY745" s="18"/>
      <c r="GZ745" s="18"/>
      <c r="HA745" s="18"/>
      <c r="HB745" s="18"/>
      <c r="HC745" s="18"/>
      <c r="HD745" s="18"/>
      <c r="HE745" s="18"/>
      <c r="HF745" s="18"/>
      <c r="HG745" s="18"/>
      <c r="HH745" s="18"/>
      <c r="HI745" s="18"/>
      <c r="HJ745" s="18"/>
      <c r="HK745" s="18"/>
      <c r="HL745" s="18"/>
      <c r="HM745" s="18"/>
      <c r="HN745" s="18"/>
      <c r="HO745" s="18"/>
      <c r="HP745" s="18"/>
      <c r="HQ745" s="18"/>
      <c r="HR745" s="18"/>
      <c r="HS745" s="18"/>
      <c r="HT745" s="18"/>
      <c r="HU745" s="18"/>
      <c r="HV745" s="18"/>
      <c r="HW745" s="18"/>
      <c r="HX745" s="18"/>
      <c r="HY745" s="18"/>
      <c r="HZ745" s="18"/>
      <c r="IA745" s="18"/>
      <c r="IB745" s="18"/>
      <c r="IC745" s="18"/>
      <c r="ID745" s="18"/>
      <c r="IE745" s="18"/>
      <c r="IF745" s="18"/>
      <c r="IG745" s="18"/>
      <c r="IH745" s="18"/>
      <c r="II745" s="18"/>
      <c r="IJ745" s="18"/>
      <c r="IK745" s="18"/>
      <c r="IL745" s="18"/>
      <c r="IM745" s="18"/>
      <c r="IN745" s="18"/>
      <c r="IO745" s="18"/>
      <c r="IP745" s="18"/>
      <c r="IQ745" s="18"/>
      <c r="IR745" s="18"/>
      <c r="IS745" s="18"/>
      <c r="IT745" s="18"/>
      <c r="IU745" s="18"/>
      <c r="IV745" s="18"/>
      <c r="IW745" s="18"/>
      <c r="IX745" s="18"/>
      <c r="IY745" s="18"/>
      <c r="IZ745" s="18"/>
      <c r="JA745" s="18"/>
      <c r="JB745" s="18"/>
      <c r="JC745" s="18"/>
      <c r="JD745" s="18"/>
      <c r="JE745" s="18"/>
      <c r="JF745" s="18"/>
    </row>
    <row r="746" spans="36:266" x14ac:dyDescent="0.3">
      <c r="AJ746" s="24"/>
      <c r="AK746" s="24"/>
      <c r="AL746" s="20"/>
      <c r="AM746" s="23"/>
      <c r="AN746" s="24"/>
      <c r="AO746" s="24"/>
      <c r="BB746" s="25"/>
      <c r="BC746" s="21"/>
      <c r="BG746" s="18"/>
      <c r="BN746" s="22"/>
      <c r="BO746" s="22"/>
      <c r="BP746" s="22"/>
      <c r="BQ746" s="22"/>
      <c r="BR746" s="15"/>
      <c r="CF746" s="15"/>
      <c r="CL746" s="22"/>
      <c r="CM746" s="15"/>
      <c r="CR746" s="22"/>
      <c r="CT746" s="15"/>
      <c r="CW746" s="22"/>
      <c r="DA746" s="15"/>
      <c r="DH746" s="15"/>
      <c r="DJ746" s="22"/>
      <c r="DO746" s="15"/>
      <c r="DV746" s="15"/>
      <c r="EC746" s="15"/>
      <c r="EJ746" s="15"/>
      <c r="EQ746" s="15"/>
      <c r="EX746" s="15"/>
      <c r="FE746" s="15"/>
      <c r="FL746" s="15"/>
      <c r="FS746" s="15"/>
      <c r="FZ746" s="15"/>
      <c r="GG746" s="15"/>
      <c r="GN746" s="15"/>
      <c r="GP746" s="22"/>
      <c r="GQ746" s="22"/>
      <c r="GR746" s="22"/>
      <c r="GS746" s="22"/>
      <c r="GT746" s="22"/>
      <c r="GU746" s="15"/>
      <c r="GV746" s="22"/>
      <c r="GW746" s="22"/>
      <c r="GX746" s="22"/>
      <c r="GY746" s="18"/>
      <c r="GZ746" s="18"/>
      <c r="HA746" s="18"/>
      <c r="HB746" s="18"/>
      <c r="HC746" s="18"/>
      <c r="HD746" s="18"/>
      <c r="HE746" s="18"/>
      <c r="HF746" s="18"/>
      <c r="HG746" s="18"/>
      <c r="HH746" s="18"/>
      <c r="HI746" s="18"/>
      <c r="HJ746" s="18"/>
      <c r="HK746" s="18"/>
      <c r="HL746" s="18"/>
      <c r="HM746" s="18"/>
      <c r="HN746" s="18"/>
      <c r="HO746" s="18"/>
      <c r="HP746" s="18"/>
      <c r="HQ746" s="18"/>
      <c r="HR746" s="18"/>
      <c r="HS746" s="18"/>
      <c r="HT746" s="18"/>
      <c r="HU746" s="18"/>
      <c r="HV746" s="18"/>
      <c r="HW746" s="18"/>
      <c r="HX746" s="18"/>
      <c r="HY746" s="18"/>
      <c r="HZ746" s="18"/>
      <c r="IA746" s="18"/>
      <c r="IB746" s="18"/>
      <c r="IC746" s="18"/>
      <c r="ID746" s="18"/>
      <c r="IE746" s="18"/>
      <c r="IF746" s="18"/>
      <c r="IG746" s="18"/>
      <c r="IH746" s="18"/>
      <c r="II746" s="18"/>
      <c r="IJ746" s="18"/>
      <c r="IK746" s="18"/>
      <c r="IL746" s="18"/>
      <c r="IM746" s="18"/>
      <c r="IN746" s="18"/>
      <c r="IO746" s="18"/>
      <c r="IP746" s="18"/>
      <c r="IQ746" s="18"/>
      <c r="IR746" s="18"/>
      <c r="IS746" s="18"/>
      <c r="IT746" s="18"/>
      <c r="IU746" s="18"/>
      <c r="IV746" s="18"/>
      <c r="IW746" s="18"/>
      <c r="IX746" s="18"/>
      <c r="IY746" s="18"/>
      <c r="IZ746" s="18"/>
      <c r="JA746" s="18"/>
      <c r="JB746" s="18"/>
      <c r="JC746" s="18"/>
      <c r="JD746" s="18"/>
      <c r="JE746" s="18"/>
      <c r="JF746" s="18"/>
    </row>
    <row r="747" spans="36:266" x14ac:dyDescent="0.3">
      <c r="AJ747" s="24"/>
      <c r="AK747" s="24"/>
      <c r="AL747" s="20"/>
      <c r="AM747" s="23"/>
      <c r="AN747" s="24"/>
      <c r="AO747" s="24"/>
      <c r="BB747" s="25"/>
      <c r="BC747" s="21"/>
      <c r="BG747" s="18"/>
      <c r="BN747" s="22"/>
      <c r="BO747" s="22"/>
      <c r="BP747" s="22"/>
      <c r="BQ747" s="22"/>
      <c r="BR747" s="15"/>
      <c r="CF747" s="15"/>
      <c r="CL747" s="22"/>
      <c r="CM747" s="15"/>
      <c r="CR747" s="22"/>
      <c r="CT747" s="15"/>
      <c r="CW747" s="22"/>
      <c r="DA747" s="15"/>
      <c r="DH747" s="15"/>
      <c r="DJ747" s="22"/>
      <c r="DO747" s="15"/>
      <c r="DV747" s="15"/>
      <c r="EC747" s="15"/>
      <c r="EJ747" s="15"/>
      <c r="EQ747" s="15"/>
      <c r="EX747" s="15"/>
      <c r="FE747" s="15"/>
      <c r="FL747" s="15"/>
      <c r="FS747" s="15"/>
      <c r="FZ747" s="15"/>
      <c r="GG747" s="15"/>
      <c r="GN747" s="15"/>
      <c r="GP747" s="22"/>
      <c r="GQ747" s="22"/>
      <c r="GR747" s="22"/>
      <c r="GS747" s="22"/>
      <c r="GT747" s="22"/>
      <c r="GU747" s="15"/>
      <c r="GV747" s="22"/>
      <c r="GW747" s="22"/>
      <c r="GX747" s="22"/>
      <c r="GY747" s="18"/>
      <c r="GZ747" s="18"/>
      <c r="HA747" s="18"/>
      <c r="HB747" s="18"/>
      <c r="HC747" s="18"/>
      <c r="HD747" s="18"/>
      <c r="HE747" s="18"/>
      <c r="HF747" s="18"/>
      <c r="HG747" s="18"/>
      <c r="HH747" s="18"/>
      <c r="HI747" s="18"/>
      <c r="HJ747" s="18"/>
      <c r="HK747" s="18"/>
      <c r="HL747" s="18"/>
      <c r="HM747" s="18"/>
      <c r="HN747" s="18"/>
      <c r="HO747" s="18"/>
      <c r="HP747" s="18"/>
      <c r="HQ747" s="18"/>
      <c r="HR747" s="18"/>
      <c r="HS747" s="18"/>
      <c r="HT747" s="18"/>
      <c r="HU747" s="18"/>
      <c r="HV747" s="18"/>
      <c r="HW747" s="18"/>
      <c r="HX747" s="18"/>
      <c r="HY747" s="18"/>
      <c r="HZ747" s="18"/>
      <c r="IA747" s="18"/>
      <c r="IB747" s="18"/>
      <c r="IC747" s="18"/>
      <c r="ID747" s="18"/>
      <c r="IE747" s="18"/>
      <c r="IF747" s="18"/>
      <c r="IG747" s="18"/>
      <c r="IH747" s="18"/>
      <c r="II747" s="18"/>
      <c r="IJ747" s="18"/>
      <c r="IK747" s="18"/>
      <c r="IL747" s="18"/>
      <c r="IM747" s="18"/>
      <c r="IN747" s="18"/>
      <c r="IO747" s="18"/>
      <c r="IP747" s="18"/>
      <c r="IQ747" s="18"/>
      <c r="IR747" s="18"/>
      <c r="IS747" s="18"/>
      <c r="IT747" s="18"/>
      <c r="IU747" s="18"/>
      <c r="IV747" s="18"/>
      <c r="IW747" s="18"/>
      <c r="IX747" s="18"/>
      <c r="IY747" s="18"/>
      <c r="IZ747" s="18"/>
      <c r="JA747" s="18"/>
      <c r="JB747" s="18"/>
      <c r="JC747" s="18"/>
      <c r="JD747" s="18"/>
      <c r="JE747" s="18"/>
      <c r="JF747" s="18"/>
    </row>
    <row r="748" spans="36:266" x14ac:dyDescent="0.3">
      <c r="AJ748" s="24"/>
      <c r="AK748" s="24"/>
      <c r="AL748" s="20"/>
      <c r="AM748" s="23"/>
      <c r="AN748" s="24"/>
      <c r="AO748" s="24"/>
      <c r="BB748" s="25"/>
      <c r="BC748" s="21"/>
      <c r="BG748" s="18"/>
      <c r="BN748" s="22"/>
      <c r="BO748" s="22"/>
      <c r="BP748" s="22"/>
      <c r="BQ748" s="22"/>
      <c r="BR748" s="15"/>
      <c r="CF748" s="15"/>
      <c r="CL748" s="22"/>
      <c r="CM748" s="15"/>
      <c r="CR748" s="22"/>
      <c r="CT748" s="15"/>
      <c r="CW748" s="22"/>
      <c r="DA748" s="15"/>
      <c r="DH748" s="15"/>
      <c r="DJ748" s="22"/>
      <c r="DO748" s="15"/>
      <c r="DV748" s="15"/>
      <c r="EC748" s="15"/>
      <c r="EJ748" s="15"/>
      <c r="EQ748" s="15"/>
      <c r="EX748" s="15"/>
      <c r="FE748" s="15"/>
      <c r="FL748" s="15"/>
      <c r="FS748" s="15"/>
      <c r="FZ748" s="15"/>
      <c r="GG748" s="15"/>
      <c r="GN748" s="15"/>
      <c r="GP748" s="22"/>
      <c r="GQ748" s="22"/>
      <c r="GR748" s="22"/>
      <c r="GS748" s="22"/>
      <c r="GT748" s="22"/>
      <c r="GU748" s="15"/>
      <c r="GV748" s="22"/>
      <c r="GW748" s="22"/>
      <c r="GX748" s="22"/>
      <c r="GY748" s="18"/>
      <c r="GZ748" s="18"/>
      <c r="HA748" s="18"/>
      <c r="HB748" s="18"/>
      <c r="HC748" s="18"/>
      <c r="HD748" s="18"/>
      <c r="HE748" s="18"/>
      <c r="HF748" s="18"/>
      <c r="HG748" s="18"/>
      <c r="HH748" s="18"/>
      <c r="HI748" s="18"/>
      <c r="HJ748" s="18"/>
      <c r="HK748" s="18"/>
      <c r="HL748" s="18"/>
      <c r="HM748" s="18"/>
      <c r="HN748" s="18"/>
      <c r="HO748" s="18"/>
      <c r="HP748" s="18"/>
      <c r="HQ748" s="18"/>
      <c r="HR748" s="18"/>
      <c r="HS748" s="18"/>
      <c r="HT748" s="18"/>
      <c r="HU748" s="18"/>
      <c r="HV748" s="18"/>
      <c r="HW748" s="18"/>
      <c r="HX748" s="18"/>
      <c r="HY748" s="18"/>
      <c r="HZ748" s="18"/>
      <c r="IA748" s="18"/>
      <c r="IB748" s="18"/>
      <c r="IC748" s="18"/>
      <c r="ID748" s="18"/>
      <c r="IE748" s="18"/>
      <c r="IF748" s="18"/>
      <c r="IG748" s="18"/>
      <c r="IH748" s="18"/>
      <c r="II748" s="18"/>
      <c r="IJ748" s="18"/>
      <c r="IK748" s="18"/>
      <c r="IL748" s="18"/>
      <c r="IM748" s="18"/>
      <c r="IN748" s="18"/>
      <c r="IO748" s="18"/>
      <c r="IP748" s="18"/>
      <c r="IQ748" s="18"/>
      <c r="IR748" s="18"/>
      <c r="IS748" s="18"/>
      <c r="IT748" s="18"/>
      <c r="IU748" s="18"/>
      <c r="IV748" s="18"/>
      <c r="IW748" s="18"/>
      <c r="IX748" s="18"/>
      <c r="IY748" s="18"/>
      <c r="IZ748" s="18"/>
      <c r="JA748" s="18"/>
      <c r="JB748" s="18"/>
      <c r="JC748" s="18"/>
      <c r="JD748" s="18"/>
      <c r="JE748" s="18"/>
      <c r="JF748" s="18"/>
    </row>
    <row r="749" spans="36:266" x14ac:dyDescent="0.3">
      <c r="AJ749" s="24"/>
      <c r="AK749" s="24"/>
      <c r="AL749" s="20"/>
      <c r="AM749" s="23"/>
      <c r="AN749" s="24"/>
      <c r="AO749" s="24"/>
      <c r="BB749" s="25"/>
      <c r="BC749" s="21"/>
      <c r="BG749" s="18"/>
      <c r="BN749" s="22"/>
      <c r="BO749" s="22"/>
      <c r="BP749" s="22"/>
      <c r="BQ749" s="22"/>
      <c r="BR749" s="15"/>
      <c r="CF749" s="15"/>
      <c r="CL749" s="22"/>
      <c r="CM749" s="15"/>
      <c r="CR749" s="22"/>
      <c r="CT749" s="15"/>
      <c r="CW749" s="22"/>
      <c r="DA749" s="15"/>
      <c r="DH749" s="15"/>
      <c r="DJ749" s="22"/>
      <c r="DO749" s="15"/>
      <c r="DV749" s="15"/>
      <c r="EC749" s="15"/>
      <c r="EJ749" s="15"/>
      <c r="EQ749" s="15"/>
      <c r="EX749" s="15"/>
      <c r="FE749" s="15"/>
      <c r="FL749" s="15"/>
      <c r="FS749" s="15"/>
      <c r="FZ749" s="15"/>
      <c r="GG749" s="15"/>
      <c r="GN749" s="15"/>
      <c r="GP749" s="22"/>
      <c r="GQ749" s="22"/>
      <c r="GR749" s="22"/>
      <c r="GS749" s="22"/>
      <c r="GT749" s="22"/>
      <c r="GU749" s="15"/>
      <c r="GV749" s="22"/>
      <c r="GW749" s="22"/>
      <c r="GX749" s="22"/>
      <c r="GY749" s="18"/>
      <c r="GZ749" s="18"/>
      <c r="HA749" s="18"/>
      <c r="HB749" s="18"/>
      <c r="HC749" s="18"/>
      <c r="HD749" s="18"/>
      <c r="HE749" s="18"/>
      <c r="HF749" s="18"/>
      <c r="HG749" s="18"/>
      <c r="HH749" s="18"/>
      <c r="HI749" s="18"/>
      <c r="HJ749" s="18"/>
      <c r="HK749" s="18"/>
      <c r="HL749" s="18"/>
      <c r="HM749" s="18"/>
      <c r="HN749" s="18"/>
      <c r="HO749" s="18"/>
      <c r="HP749" s="18"/>
      <c r="HQ749" s="18"/>
      <c r="HR749" s="18"/>
      <c r="HS749" s="18"/>
      <c r="HT749" s="18"/>
      <c r="HU749" s="18"/>
      <c r="HV749" s="18"/>
      <c r="HW749" s="18"/>
      <c r="HX749" s="18"/>
      <c r="HY749" s="18"/>
      <c r="HZ749" s="18"/>
      <c r="IA749" s="18"/>
      <c r="IB749" s="18"/>
      <c r="IC749" s="18"/>
      <c r="ID749" s="18"/>
      <c r="IE749" s="18"/>
      <c r="IF749" s="18"/>
      <c r="IG749" s="18"/>
      <c r="IH749" s="18"/>
      <c r="II749" s="18"/>
      <c r="IJ749" s="18"/>
      <c r="IK749" s="18"/>
      <c r="IL749" s="18"/>
      <c r="IM749" s="18"/>
      <c r="IN749" s="18"/>
      <c r="IO749" s="18"/>
      <c r="IP749" s="18"/>
      <c r="IQ749" s="18"/>
      <c r="IR749" s="18"/>
      <c r="IS749" s="18"/>
      <c r="IT749" s="18"/>
      <c r="IU749" s="18"/>
      <c r="IV749" s="18"/>
      <c r="IW749" s="18"/>
      <c r="IX749" s="18"/>
      <c r="IY749" s="18"/>
      <c r="IZ749" s="18"/>
      <c r="JA749" s="18"/>
      <c r="JB749" s="18"/>
      <c r="JC749" s="18"/>
      <c r="JD749" s="18"/>
      <c r="JE749" s="18"/>
      <c r="JF749" s="18"/>
    </row>
    <row r="750" spans="36:266" x14ac:dyDescent="0.3">
      <c r="AJ750" s="24"/>
      <c r="AK750" s="24"/>
      <c r="AL750" s="20"/>
      <c r="AM750" s="23"/>
      <c r="AN750" s="24"/>
      <c r="AO750" s="24"/>
      <c r="BB750" s="25"/>
      <c r="BC750" s="21"/>
      <c r="BG750" s="18"/>
      <c r="BN750" s="22"/>
      <c r="BO750" s="22"/>
      <c r="BP750" s="22"/>
      <c r="BQ750" s="22"/>
      <c r="BR750" s="15"/>
      <c r="CF750" s="15"/>
      <c r="CL750" s="22"/>
      <c r="CM750" s="15"/>
      <c r="CR750" s="22"/>
      <c r="CT750" s="15"/>
      <c r="CW750" s="22"/>
      <c r="DA750" s="15"/>
      <c r="DH750" s="15"/>
      <c r="DJ750" s="22"/>
      <c r="DO750" s="15"/>
      <c r="DV750" s="15"/>
      <c r="EC750" s="15"/>
      <c r="EJ750" s="15"/>
      <c r="EQ750" s="15"/>
      <c r="EX750" s="15"/>
      <c r="FE750" s="15"/>
      <c r="FL750" s="15"/>
      <c r="FS750" s="15"/>
      <c r="FZ750" s="15"/>
      <c r="GG750" s="15"/>
      <c r="GN750" s="15"/>
      <c r="GP750" s="22"/>
      <c r="GQ750" s="22"/>
      <c r="GR750" s="22"/>
      <c r="GS750" s="22"/>
      <c r="GT750" s="22"/>
      <c r="GU750" s="15"/>
      <c r="GV750" s="22"/>
      <c r="GW750" s="22"/>
      <c r="GX750" s="22"/>
      <c r="GY750" s="18"/>
      <c r="GZ750" s="18"/>
      <c r="HA750" s="18"/>
      <c r="HB750" s="18"/>
      <c r="HC750" s="18"/>
      <c r="HD750" s="18"/>
      <c r="HE750" s="18"/>
      <c r="HF750" s="18"/>
      <c r="HG750" s="18"/>
      <c r="HH750" s="18"/>
      <c r="HI750" s="18"/>
      <c r="HJ750" s="18"/>
      <c r="HK750" s="18"/>
      <c r="HL750" s="18"/>
      <c r="HM750" s="18"/>
      <c r="HN750" s="18"/>
      <c r="HO750" s="18"/>
      <c r="HP750" s="18"/>
      <c r="HQ750" s="18"/>
      <c r="HR750" s="18"/>
      <c r="HS750" s="18"/>
      <c r="HT750" s="18"/>
      <c r="HU750" s="18"/>
      <c r="HV750" s="18"/>
      <c r="HW750" s="18"/>
      <c r="HX750" s="18"/>
      <c r="HY750" s="18"/>
      <c r="HZ750" s="18"/>
      <c r="IA750" s="18"/>
      <c r="IB750" s="18"/>
      <c r="IC750" s="18"/>
      <c r="ID750" s="18"/>
      <c r="IE750" s="18"/>
      <c r="IF750" s="18"/>
      <c r="IG750" s="18"/>
      <c r="IH750" s="18"/>
      <c r="II750" s="18"/>
      <c r="IJ750" s="18"/>
      <c r="IK750" s="18"/>
      <c r="IL750" s="18"/>
      <c r="IM750" s="18"/>
      <c r="IN750" s="18"/>
      <c r="IO750" s="18"/>
      <c r="IP750" s="18"/>
      <c r="IQ750" s="18"/>
      <c r="IR750" s="18"/>
      <c r="IS750" s="18"/>
      <c r="IT750" s="18"/>
      <c r="IU750" s="18"/>
      <c r="IV750" s="18"/>
      <c r="IW750" s="18"/>
      <c r="IX750" s="18"/>
      <c r="IY750" s="18"/>
      <c r="IZ750" s="18"/>
      <c r="JA750" s="18"/>
      <c r="JB750" s="18"/>
      <c r="JC750" s="18"/>
      <c r="JD750" s="18"/>
      <c r="JE750" s="18"/>
      <c r="JF750" s="18"/>
    </row>
    <row r="751" spans="36:266" x14ac:dyDescent="0.3">
      <c r="AJ751" s="24"/>
      <c r="AK751" s="24"/>
      <c r="AL751" s="20"/>
      <c r="AM751" s="23"/>
      <c r="AN751" s="24"/>
      <c r="AO751" s="24"/>
      <c r="BB751" s="25"/>
      <c r="BC751" s="21"/>
      <c r="BG751" s="18"/>
      <c r="BN751" s="22"/>
      <c r="BO751" s="22"/>
      <c r="BP751" s="22"/>
      <c r="BQ751" s="22"/>
      <c r="BR751" s="15"/>
      <c r="CF751" s="15"/>
      <c r="CL751" s="22"/>
      <c r="CM751" s="15"/>
      <c r="CR751" s="22"/>
      <c r="CT751" s="15"/>
      <c r="CW751" s="22"/>
      <c r="DA751" s="15"/>
      <c r="DH751" s="15"/>
      <c r="DJ751" s="22"/>
      <c r="DO751" s="15"/>
      <c r="DV751" s="15"/>
      <c r="EC751" s="15"/>
      <c r="EJ751" s="15"/>
      <c r="EQ751" s="15"/>
      <c r="EX751" s="15"/>
      <c r="FE751" s="15"/>
      <c r="FL751" s="15"/>
      <c r="FS751" s="15"/>
      <c r="FZ751" s="15"/>
      <c r="GG751" s="15"/>
      <c r="GN751" s="15"/>
      <c r="GP751" s="22"/>
      <c r="GQ751" s="22"/>
      <c r="GR751" s="22"/>
      <c r="GS751" s="22"/>
      <c r="GT751" s="22"/>
      <c r="GU751" s="15"/>
      <c r="GV751" s="22"/>
      <c r="GW751" s="22"/>
      <c r="GX751" s="22"/>
      <c r="GY751" s="18"/>
      <c r="GZ751" s="18"/>
      <c r="HA751" s="18"/>
      <c r="HB751" s="18"/>
      <c r="HC751" s="18"/>
      <c r="HD751" s="18"/>
      <c r="HE751" s="18"/>
      <c r="HF751" s="18"/>
      <c r="HG751" s="18"/>
      <c r="HH751" s="18"/>
      <c r="HI751" s="18"/>
      <c r="HJ751" s="18"/>
      <c r="HK751" s="18"/>
      <c r="HL751" s="18"/>
      <c r="HM751" s="18"/>
      <c r="HN751" s="18"/>
      <c r="HO751" s="18"/>
      <c r="HP751" s="18"/>
      <c r="HQ751" s="18"/>
      <c r="HR751" s="18"/>
      <c r="HS751" s="18"/>
      <c r="HT751" s="18"/>
      <c r="HU751" s="18"/>
      <c r="HV751" s="18"/>
      <c r="HW751" s="18"/>
      <c r="HX751" s="18"/>
      <c r="HY751" s="18"/>
      <c r="HZ751" s="18"/>
      <c r="IA751" s="18"/>
      <c r="IB751" s="18"/>
      <c r="IC751" s="18"/>
      <c r="ID751" s="18"/>
      <c r="IE751" s="18"/>
      <c r="IF751" s="18"/>
      <c r="IG751" s="18"/>
      <c r="IH751" s="18"/>
      <c r="II751" s="18"/>
      <c r="IJ751" s="18"/>
      <c r="IK751" s="18"/>
      <c r="IL751" s="18"/>
      <c r="IM751" s="18"/>
      <c r="IN751" s="18"/>
      <c r="IO751" s="18"/>
      <c r="IP751" s="18"/>
      <c r="IQ751" s="18"/>
      <c r="IR751" s="18"/>
      <c r="IS751" s="18"/>
      <c r="IT751" s="18"/>
      <c r="IU751" s="18"/>
      <c r="IV751" s="18"/>
      <c r="IW751" s="18"/>
      <c r="IX751" s="18"/>
      <c r="IY751" s="18"/>
      <c r="IZ751" s="18"/>
      <c r="JA751" s="18"/>
      <c r="JB751" s="18"/>
      <c r="JC751" s="18"/>
      <c r="JD751" s="18"/>
      <c r="JE751" s="18"/>
      <c r="JF751" s="18"/>
    </row>
    <row r="752" spans="36:266" x14ac:dyDescent="0.3">
      <c r="AJ752" s="24"/>
      <c r="AK752" s="24"/>
      <c r="AL752" s="20"/>
      <c r="AM752" s="23"/>
      <c r="AN752" s="24"/>
      <c r="AO752" s="24"/>
      <c r="BB752" s="25"/>
      <c r="BC752" s="21"/>
      <c r="BG752" s="18"/>
      <c r="BN752" s="22"/>
      <c r="BO752" s="22"/>
      <c r="BP752" s="22"/>
      <c r="BQ752" s="22"/>
      <c r="BR752" s="15"/>
      <c r="CF752" s="15"/>
      <c r="CL752" s="22"/>
      <c r="CM752" s="15"/>
      <c r="CR752" s="22"/>
      <c r="CT752" s="15"/>
      <c r="CW752" s="22"/>
      <c r="DA752" s="15"/>
      <c r="DH752" s="15"/>
      <c r="DJ752" s="22"/>
      <c r="DO752" s="15"/>
      <c r="DV752" s="15"/>
      <c r="EC752" s="15"/>
      <c r="EJ752" s="15"/>
      <c r="EQ752" s="15"/>
      <c r="EX752" s="15"/>
      <c r="FE752" s="15"/>
      <c r="FL752" s="15"/>
      <c r="FS752" s="15"/>
      <c r="FZ752" s="15"/>
      <c r="GG752" s="15"/>
      <c r="GN752" s="15"/>
      <c r="GP752" s="22"/>
      <c r="GQ752" s="22"/>
      <c r="GR752" s="22"/>
      <c r="GS752" s="22"/>
      <c r="GT752" s="22"/>
      <c r="GU752" s="15"/>
      <c r="GV752" s="22"/>
      <c r="GW752" s="22"/>
      <c r="GX752" s="22"/>
      <c r="GY752" s="18"/>
      <c r="GZ752" s="18"/>
      <c r="HA752" s="18"/>
      <c r="HB752" s="18"/>
      <c r="HC752" s="18"/>
      <c r="HD752" s="18"/>
      <c r="HE752" s="18"/>
      <c r="HF752" s="18"/>
      <c r="HG752" s="18"/>
      <c r="HH752" s="18"/>
      <c r="HI752" s="18"/>
      <c r="HJ752" s="18"/>
      <c r="HK752" s="18"/>
      <c r="HL752" s="18"/>
      <c r="HM752" s="18"/>
      <c r="HN752" s="18"/>
      <c r="HO752" s="18"/>
      <c r="HP752" s="18"/>
      <c r="HQ752" s="18"/>
      <c r="HR752" s="18"/>
      <c r="HS752" s="18"/>
      <c r="HT752" s="18"/>
      <c r="HU752" s="18"/>
      <c r="HV752" s="18"/>
      <c r="HW752" s="18"/>
      <c r="HX752" s="18"/>
      <c r="HY752" s="18"/>
      <c r="HZ752" s="18"/>
      <c r="IA752" s="18"/>
      <c r="IB752" s="18"/>
      <c r="IC752" s="18"/>
      <c r="ID752" s="18"/>
      <c r="IE752" s="18"/>
      <c r="IF752" s="18"/>
      <c r="IG752" s="18"/>
      <c r="IH752" s="18"/>
      <c r="II752" s="18"/>
      <c r="IJ752" s="18"/>
      <c r="IK752" s="18"/>
      <c r="IL752" s="18"/>
      <c r="IM752" s="18"/>
      <c r="IN752" s="18"/>
      <c r="IO752" s="18"/>
      <c r="IP752" s="18"/>
      <c r="IQ752" s="18"/>
      <c r="IR752" s="18"/>
      <c r="IS752" s="18"/>
      <c r="IT752" s="18"/>
      <c r="IU752" s="18"/>
      <c r="IV752" s="18"/>
      <c r="IW752" s="18"/>
      <c r="IX752" s="18"/>
      <c r="IY752" s="18"/>
      <c r="IZ752" s="18"/>
      <c r="JA752" s="18"/>
      <c r="JB752" s="18"/>
      <c r="JC752" s="18"/>
      <c r="JD752" s="18"/>
      <c r="JE752" s="18"/>
      <c r="JF752" s="18"/>
    </row>
    <row r="753" spans="36:266" x14ac:dyDescent="0.3">
      <c r="AJ753" s="24"/>
      <c r="AK753" s="24"/>
      <c r="AL753" s="20"/>
      <c r="AM753" s="23"/>
      <c r="AN753" s="24"/>
      <c r="AO753" s="24"/>
      <c r="BB753" s="25"/>
      <c r="BC753" s="21"/>
      <c r="BG753" s="18"/>
      <c r="BN753" s="22"/>
      <c r="BO753" s="22"/>
      <c r="BP753" s="22"/>
      <c r="BQ753" s="22"/>
      <c r="BR753" s="15"/>
      <c r="CF753" s="15"/>
      <c r="CL753" s="22"/>
      <c r="CM753" s="15"/>
      <c r="CR753" s="22"/>
      <c r="CT753" s="15"/>
      <c r="CW753" s="22"/>
      <c r="DA753" s="15"/>
      <c r="DH753" s="15"/>
      <c r="DJ753" s="22"/>
      <c r="DO753" s="15"/>
      <c r="DV753" s="15"/>
      <c r="EC753" s="15"/>
      <c r="EJ753" s="15"/>
      <c r="EQ753" s="15"/>
      <c r="EX753" s="15"/>
      <c r="FE753" s="15"/>
      <c r="FL753" s="15"/>
      <c r="FS753" s="15"/>
      <c r="FZ753" s="15"/>
      <c r="GG753" s="15"/>
      <c r="GN753" s="15"/>
      <c r="GP753" s="22"/>
      <c r="GQ753" s="22"/>
      <c r="GR753" s="22"/>
      <c r="GS753" s="22"/>
      <c r="GT753" s="22"/>
      <c r="GU753" s="15"/>
      <c r="GV753" s="22"/>
      <c r="GW753" s="22"/>
      <c r="GX753" s="22"/>
      <c r="GY753" s="18"/>
      <c r="GZ753" s="18"/>
      <c r="HA753" s="18"/>
      <c r="HB753" s="18"/>
      <c r="HC753" s="18"/>
      <c r="HD753" s="18"/>
      <c r="HE753" s="18"/>
      <c r="HF753" s="18"/>
      <c r="HG753" s="18"/>
      <c r="HH753" s="18"/>
      <c r="HI753" s="18"/>
      <c r="HJ753" s="18"/>
      <c r="HK753" s="18"/>
      <c r="HL753" s="18"/>
      <c r="HM753" s="18"/>
      <c r="HN753" s="18"/>
      <c r="HO753" s="18"/>
      <c r="HP753" s="18"/>
      <c r="HQ753" s="18"/>
      <c r="HR753" s="18"/>
      <c r="HS753" s="18"/>
      <c r="HT753" s="18"/>
      <c r="HU753" s="18"/>
      <c r="HV753" s="18"/>
      <c r="HW753" s="18"/>
      <c r="HX753" s="18"/>
      <c r="HY753" s="18"/>
      <c r="HZ753" s="18"/>
      <c r="IA753" s="18"/>
      <c r="IB753" s="18"/>
      <c r="IC753" s="18"/>
      <c r="ID753" s="18"/>
      <c r="IE753" s="18"/>
      <c r="IF753" s="18"/>
      <c r="IG753" s="18"/>
      <c r="IH753" s="18"/>
      <c r="II753" s="18"/>
      <c r="IJ753" s="18"/>
      <c r="IK753" s="18"/>
      <c r="IL753" s="18"/>
      <c r="IM753" s="18"/>
      <c r="IN753" s="18"/>
      <c r="IO753" s="18"/>
      <c r="IP753" s="18"/>
      <c r="IQ753" s="18"/>
      <c r="IR753" s="18"/>
      <c r="IS753" s="18"/>
      <c r="IT753" s="18"/>
      <c r="IU753" s="18"/>
      <c r="IV753" s="18"/>
      <c r="IW753" s="18"/>
      <c r="IX753" s="18"/>
      <c r="IY753" s="18"/>
      <c r="IZ753" s="18"/>
      <c r="JA753" s="18"/>
      <c r="JB753" s="18"/>
      <c r="JC753" s="18"/>
      <c r="JD753" s="18"/>
      <c r="JE753" s="18"/>
      <c r="JF753" s="18"/>
    </row>
    <row r="754" spans="36:266" x14ac:dyDescent="0.3">
      <c r="AJ754" s="24"/>
      <c r="AK754" s="24"/>
      <c r="AL754" s="20"/>
      <c r="AM754" s="23"/>
      <c r="AN754" s="24"/>
      <c r="AO754" s="24"/>
      <c r="BB754" s="25"/>
      <c r="BC754" s="21"/>
      <c r="BG754" s="18"/>
      <c r="BN754" s="22"/>
      <c r="BO754" s="22"/>
      <c r="BP754" s="22"/>
      <c r="BQ754" s="22"/>
      <c r="BR754" s="15"/>
      <c r="CF754" s="15"/>
      <c r="CL754" s="22"/>
      <c r="CM754" s="15"/>
      <c r="CR754" s="22"/>
      <c r="CT754" s="15"/>
      <c r="CW754" s="22"/>
      <c r="DA754" s="15"/>
      <c r="DH754" s="15"/>
      <c r="DJ754" s="22"/>
      <c r="DO754" s="15"/>
      <c r="DV754" s="15"/>
      <c r="EC754" s="15"/>
      <c r="EJ754" s="15"/>
      <c r="EQ754" s="15"/>
      <c r="EX754" s="15"/>
      <c r="FE754" s="15"/>
      <c r="FL754" s="15"/>
      <c r="FS754" s="15"/>
      <c r="FZ754" s="15"/>
      <c r="GG754" s="15"/>
      <c r="GN754" s="15"/>
      <c r="GP754" s="22"/>
      <c r="GQ754" s="22"/>
      <c r="GR754" s="22"/>
      <c r="GS754" s="22"/>
      <c r="GT754" s="22"/>
      <c r="GU754" s="15"/>
      <c r="GV754" s="22"/>
      <c r="GW754" s="22"/>
      <c r="GX754" s="22"/>
      <c r="GY754" s="18"/>
      <c r="GZ754" s="18"/>
      <c r="HA754" s="18"/>
      <c r="HB754" s="18"/>
      <c r="HC754" s="18"/>
      <c r="HD754" s="18"/>
      <c r="HE754" s="18"/>
      <c r="HF754" s="18"/>
      <c r="HG754" s="18"/>
      <c r="HH754" s="18"/>
      <c r="HI754" s="18"/>
      <c r="HJ754" s="18"/>
      <c r="HK754" s="18"/>
      <c r="HL754" s="18"/>
      <c r="HM754" s="18"/>
      <c r="HN754" s="18"/>
      <c r="HO754" s="18"/>
      <c r="HP754" s="18"/>
      <c r="HQ754" s="18"/>
      <c r="HR754" s="18"/>
      <c r="HS754" s="18"/>
      <c r="HT754" s="18"/>
      <c r="HU754" s="18"/>
      <c r="HV754" s="18"/>
      <c r="HW754" s="18"/>
      <c r="HX754" s="18"/>
      <c r="HY754" s="18"/>
      <c r="HZ754" s="18"/>
      <c r="IA754" s="18"/>
      <c r="IB754" s="18"/>
      <c r="IC754" s="18"/>
      <c r="ID754" s="18"/>
      <c r="IE754" s="18"/>
      <c r="IF754" s="18"/>
      <c r="IG754" s="18"/>
      <c r="IH754" s="18"/>
      <c r="II754" s="18"/>
      <c r="IJ754" s="18"/>
      <c r="IK754" s="18"/>
      <c r="IL754" s="18"/>
      <c r="IM754" s="18"/>
      <c r="IN754" s="18"/>
      <c r="IO754" s="18"/>
      <c r="IP754" s="18"/>
      <c r="IQ754" s="18"/>
      <c r="IR754" s="18"/>
      <c r="IS754" s="18"/>
      <c r="IT754" s="18"/>
      <c r="IU754" s="18"/>
      <c r="IV754" s="18"/>
      <c r="IW754" s="18"/>
      <c r="IX754" s="18"/>
      <c r="IY754" s="18"/>
      <c r="IZ754" s="18"/>
      <c r="JA754" s="18"/>
      <c r="JB754" s="18"/>
      <c r="JC754" s="18"/>
      <c r="JD754" s="18"/>
      <c r="JE754" s="18"/>
      <c r="JF754" s="18"/>
    </row>
    <row r="755" spans="36:266" x14ac:dyDescent="0.3">
      <c r="AJ755" s="24"/>
      <c r="AK755" s="24"/>
      <c r="AL755" s="20"/>
      <c r="AM755" s="23"/>
      <c r="AN755" s="24"/>
      <c r="AO755" s="24"/>
      <c r="BB755" s="25"/>
      <c r="BC755" s="21"/>
      <c r="BG755" s="18"/>
      <c r="BN755" s="22"/>
      <c r="BO755" s="22"/>
      <c r="BP755" s="22"/>
      <c r="BQ755" s="22"/>
      <c r="BR755" s="15"/>
      <c r="CF755" s="15"/>
      <c r="CL755" s="22"/>
      <c r="CM755" s="15"/>
      <c r="CR755" s="22"/>
      <c r="CT755" s="15"/>
      <c r="CW755" s="22"/>
      <c r="DA755" s="15"/>
      <c r="DH755" s="15"/>
      <c r="DJ755" s="22"/>
      <c r="DO755" s="15"/>
      <c r="DV755" s="15"/>
      <c r="EC755" s="15"/>
      <c r="EJ755" s="15"/>
      <c r="EQ755" s="15"/>
      <c r="EX755" s="15"/>
      <c r="FE755" s="15"/>
      <c r="FL755" s="15"/>
      <c r="FS755" s="15"/>
      <c r="FZ755" s="15"/>
      <c r="GG755" s="15"/>
      <c r="GN755" s="15"/>
      <c r="GP755" s="22"/>
      <c r="GQ755" s="22"/>
      <c r="GR755" s="22"/>
      <c r="GS755" s="22"/>
      <c r="GT755" s="22"/>
      <c r="GU755" s="15"/>
      <c r="GV755" s="22"/>
      <c r="GW755" s="22"/>
      <c r="GX755" s="22"/>
      <c r="GY755" s="18"/>
      <c r="GZ755" s="18"/>
      <c r="HA755" s="18"/>
      <c r="HB755" s="18"/>
      <c r="HC755" s="18"/>
      <c r="HD755" s="18"/>
      <c r="HE755" s="18"/>
      <c r="HF755" s="18"/>
      <c r="HG755" s="18"/>
      <c r="HH755" s="18"/>
      <c r="HI755" s="18"/>
      <c r="HJ755" s="18"/>
      <c r="HK755" s="18"/>
      <c r="HL755" s="18"/>
      <c r="HM755" s="18"/>
      <c r="HN755" s="18"/>
      <c r="HO755" s="18"/>
      <c r="HP755" s="18"/>
      <c r="HQ755" s="18"/>
      <c r="HR755" s="18"/>
      <c r="HS755" s="18"/>
      <c r="HT755" s="18"/>
      <c r="HU755" s="18"/>
      <c r="HV755" s="18"/>
      <c r="HW755" s="18"/>
      <c r="HX755" s="18"/>
      <c r="HY755" s="18"/>
      <c r="HZ755" s="18"/>
      <c r="IA755" s="18"/>
      <c r="IB755" s="18"/>
      <c r="IC755" s="18"/>
      <c r="ID755" s="18"/>
      <c r="IE755" s="18"/>
      <c r="IF755" s="18"/>
      <c r="IG755" s="18"/>
      <c r="IH755" s="18"/>
      <c r="II755" s="18"/>
      <c r="IJ755" s="18"/>
      <c r="IK755" s="18"/>
      <c r="IL755" s="18"/>
      <c r="IM755" s="18"/>
      <c r="IN755" s="18"/>
      <c r="IO755" s="18"/>
      <c r="IP755" s="18"/>
      <c r="IQ755" s="18"/>
      <c r="IR755" s="18"/>
      <c r="IS755" s="18"/>
      <c r="IT755" s="18"/>
      <c r="IU755" s="18"/>
      <c r="IV755" s="18"/>
      <c r="IW755" s="18"/>
      <c r="IX755" s="18"/>
      <c r="IY755" s="18"/>
      <c r="IZ755" s="18"/>
      <c r="JA755" s="18"/>
      <c r="JB755" s="18"/>
      <c r="JC755" s="18"/>
      <c r="JD755" s="18"/>
      <c r="JE755" s="18"/>
      <c r="JF755" s="18"/>
    </row>
    <row r="756" spans="36:266" x14ac:dyDescent="0.3">
      <c r="AJ756" s="24"/>
      <c r="AK756" s="24"/>
      <c r="AL756" s="20"/>
      <c r="AM756" s="23"/>
      <c r="AN756" s="24"/>
      <c r="AO756" s="24"/>
      <c r="BB756" s="25"/>
      <c r="BC756" s="21"/>
      <c r="BG756" s="18"/>
      <c r="BN756" s="22"/>
      <c r="BO756" s="22"/>
      <c r="BP756" s="22"/>
      <c r="BQ756" s="22"/>
      <c r="BR756" s="15"/>
      <c r="CF756" s="15"/>
      <c r="CL756" s="22"/>
      <c r="CM756" s="15"/>
      <c r="CR756" s="22"/>
      <c r="CT756" s="15"/>
      <c r="CW756" s="22"/>
      <c r="DA756" s="15"/>
      <c r="DH756" s="15"/>
      <c r="DJ756" s="22"/>
      <c r="DO756" s="15"/>
      <c r="DV756" s="15"/>
      <c r="EC756" s="15"/>
      <c r="EJ756" s="15"/>
      <c r="EQ756" s="15"/>
      <c r="EX756" s="15"/>
      <c r="FE756" s="15"/>
      <c r="FL756" s="15"/>
      <c r="FS756" s="15"/>
      <c r="FZ756" s="15"/>
      <c r="GG756" s="15"/>
      <c r="GN756" s="15"/>
      <c r="GP756" s="22"/>
      <c r="GQ756" s="22"/>
      <c r="GR756" s="22"/>
      <c r="GS756" s="22"/>
      <c r="GT756" s="22"/>
      <c r="GU756" s="15"/>
      <c r="GV756" s="22"/>
      <c r="GW756" s="22"/>
      <c r="GX756" s="22"/>
      <c r="GY756" s="18"/>
      <c r="GZ756" s="18"/>
      <c r="HA756" s="18"/>
      <c r="HB756" s="18"/>
      <c r="HC756" s="18"/>
      <c r="HD756" s="18"/>
      <c r="HE756" s="18"/>
      <c r="HF756" s="18"/>
      <c r="HG756" s="18"/>
      <c r="HH756" s="18"/>
      <c r="HI756" s="18"/>
      <c r="HJ756" s="18"/>
      <c r="HK756" s="18"/>
      <c r="HL756" s="18"/>
      <c r="HM756" s="18"/>
      <c r="HN756" s="18"/>
      <c r="HO756" s="18"/>
      <c r="HP756" s="18"/>
      <c r="HQ756" s="18"/>
      <c r="HR756" s="18"/>
      <c r="HS756" s="18"/>
      <c r="HT756" s="18"/>
      <c r="HU756" s="18"/>
      <c r="HV756" s="18"/>
      <c r="HW756" s="18"/>
      <c r="HX756" s="18"/>
      <c r="HY756" s="18"/>
      <c r="HZ756" s="18"/>
      <c r="IA756" s="18"/>
      <c r="IB756" s="18"/>
      <c r="IC756" s="18"/>
      <c r="ID756" s="18"/>
      <c r="IE756" s="18"/>
      <c r="IF756" s="18"/>
      <c r="IG756" s="18"/>
      <c r="IH756" s="18"/>
      <c r="II756" s="18"/>
      <c r="IJ756" s="18"/>
      <c r="IK756" s="18"/>
      <c r="IL756" s="18"/>
      <c r="IM756" s="18"/>
      <c r="IN756" s="18"/>
      <c r="IO756" s="18"/>
      <c r="IP756" s="18"/>
      <c r="IQ756" s="18"/>
      <c r="IR756" s="18"/>
      <c r="IS756" s="18"/>
      <c r="IT756" s="18"/>
      <c r="IU756" s="18"/>
      <c r="IV756" s="18"/>
      <c r="IW756" s="18"/>
      <c r="IX756" s="18"/>
      <c r="IY756" s="18"/>
      <c r="IZ756" s="18"/>
      <c r="JA756" s="18"/>
      <c r="JB756" s="18"/>
      <c r="JC756" s="18"/>
      <c r="JD756" s="18"/>
      <c r="JE756" s="18"/>
      <c r="JF756" s="18"/>
    </row>
    <row r="757" spans="36:266" x14ac:dyDescent="0.3">
      <c r="AJ757" s="24"/>
      <c r="AK757" s="24"/>
      <c r="AL757" s="20"/>
      <c r="AM757" s="23"/>
      <c r="AN757" s="24"/>
      <c r="AO757" s="24"/>
      <c r="BB757" s="25"/>
      <c r="BC757" s="21"/>
      <c r="BG757" s="18"/>
      <c r="BN757" s="22"/>
      <c r="BO757" s="22"/>
      <c r="BP757" s="22"/>
      <c r="BQ757" s="22"/>
      <c r="BR757" s="15"/>
      <c r="CF757" s="15"/>
      <c r="CL757" s="22"/>
      <c r="CM757" s="15"/>
      <c r="CR757" s="22"/>
      <c r="CT757" s="15"/>
      <c r="CW757" s="22"/>
      <c r="DA757" s="15"/>
      <c r="DH757" s="15"/>
      <c r="DJ757" s="22"/>
      <c r="DO757" s="15"/>
      <c r="DV757" s="15"/>
      <c r="EC757" s="15"/>
      <c r="EJ757" s="15"/>
      <c r="EQ757" s="15"/>
      <c r="EX757" s="15"/>
      <c r="FE757" s="15"/>
      <c r="FL757" s="15"/>
      <c r="FS757" s="15"/>
      <c r="FZ757" s="15"/>
      <c r="GG757" s="15"/>
      <c r="GN757" s="15"/>
      <c r="GP757" s="22"/>
      <c r="GQ757" s="22"/>
      <c r="GR757" s="22"/>
      <c r="GS757" s="22"/>
      <c r="GT757" s="22"/>
      <c r="GU757" s="15"/>
      <c r="GV757" s="22"/>
      <c r="GW757" s="22"/>
      <c r="GX757" s="22"/>
      <c r="GY757" s="18"/>
      <c r="GZ757" s="18"/>
      <c r="HA757" s="18"/>
      <c r="HB757" s="18"/>
      <c r="HC757" s="18"/>
      <c r="HD757" s="18"/>
      <c r="HE757" s="18"/>
      <c r="HF757" s="18"/>
      <c r="HG757" s="18"/>
      <c r="HH757" s="18"/>
      <c r="HI757" s="18"/>
      <c r="HJ757" s="18"/>
      <c r="HK757" s="18"/>
      <c r="HL757" s="18"/>
      <c r="HM757" s="18"/>
      <c r="HN757" s="18"/>
      <c r="HO757" s="18"/>
      <c r="HP757" s="18"/>
      <c r="HQ757" s="18"/>
      <c r="HR757" s="18"/>
      <c r="HS757" s="18"/>
      <c r="HT757" s="18"/>
      <c r="HU757" s="18"/>
      <c r="HV757" s="18"/>
      <c r="HW757" s="18"/>
      <c r="HX757" s="18"/>
      <c r="HY757" s="18"/>
      <c r="HZ757" s="18"/>
      <c r="IA757" s="18"/>
      <c r="IB757" s="18"/>
      <c r="IC757" s="18"/>
      <c r="ID757" s="18"/>
      <c r="IE757" s="18"/>
      <c r="IF757" s="18"/>
      <c r="IG757" s="18"/>
      <c r="IH757" s="18"/>
      <c r="II757" s="18"/>
      <c r="IJ757" s="18"/>
      <c r="IK757" s="18"/>
      <c r="IL757" s="18"/>
      <c r="IM757" s="18"/>
      <c r="IN757" s="18"/>
      <c r="IO757" s="18"/>
      <c r="IP757" s="18"/>
      <c r="IQ757" s="18"/>
      <c r="IR757" s="18"/>
      <c r="IS757" s="18"/>
      <c r="IT757" s="18"/>
      <c r="IU757" s="18"/>
      <c r="IV757" s="18"/>
      <c r="IW757" s="18"/>
      <c r="IX757" s="18"/>
      <c r="IY757" s="18"/>
      <c r="IZ757" s="18"/>
      <c r="JA757" s="18"/>
      <c r="JB757" s="18"/>
      <c r="JC757" s="18"/>
      <c r="JD757" s="18"/>
      <c r="JE757" s="18"/>
      <c r="JF757" s="18"/>
    </row>
    <row r="758" spans="36:266" x14ac:dyDescent="0.3">
      <c r="AJ758" s="24"/>
      <c r="AK758" s="24"/>
      <c r="AL758" s="20"/>
      <c r="AM758" s="23"/>
      <c r="AN758" s="24"/>
      <c r="AO758" s="24"/>
      <c r="BB758" s="25"/>
      <c r="BC758" s="21"/>
      <c r="BG758" s="18"/>
      <c r="BN758" s="22"/>
      <c r="BO758" s="22"/>
      <c r="BP758" s="22"/>
      <c r="BQ758" s="22"/>
      <c r="BR758" s="15"/>
      <c r="CF758" s="15"/>
      <c r="CL758" s="22"/>
      <c r="CM758" s="15"/>
      <c r="CR758" s="22"/>
      <c r="CT758" s="15"/>
      <c r="CW758" s="22"/>
      <c r="DA758" s="15"/>
      <c r="DH758" s="15"/>
      <c r="DJ758" s="22"/>
      <c r="DO758" s="15"/>
      <c r="DV758" s="15"/>
      <c r="EC758" s="15"/>
      <c r="EJ758" s="15"/>
      <c r="EQ758" s="15"/>
      <c r="EX758" s="15"/>
      <c r="FE758" s="15"/>
      <c r="FL758" s="15"/>
      <c r="FS758" s="15"/>
      <c r="FZ758" s="15"/>
      <c r="GG758" s="15"/>
      <c r="GN758" s="15"/>
      <c r="GP758" s="22"/>
      <c r="GQ758" s="22"/>
      <c r="GR758" s="22"/>
      <c r="GS758" s="22"/>
      <c r="GT758" s="22"/>
      <c r="GU758" s="15"/>
      <c r="GV758" s="22"/>
      <c r="GW758" s="22"/>
      <c r="GX758" s="22"/>
      <c r="GY758" s="18"/>
      <c r="GZ758" s="18"/>
      <c r="HA758" s="18"/>
      <c r="HB758" s="18"/>
      <c r="HC758" s="18"/>
      <c r="HD758" s="18"/>
      <c r="HE758" s="18"/>
      <c r="HF758" s="18"/>
      <c r="HG758" s="18"/>
      <c r="HH758" s="18"/>
      <c r="HI758" s="18"/>
      <c r="HJ758" s="18"/>
      <c r="HK758" s="18"/>
      <c r="HL758" s="18"/>
      <c r="HM758" s="18"/>
      <c r="HN758" s="18"/>
      <c r="HO758" s="18"/>
      <c r="HP758" s="18"/>
      <c r="HQ758" s="18"/>
      <c r="HR758" s="18"/>
      <c r="HS758" s="18"/>
      <c r="HT758" s="18"/>
      <c r="HU758" s="18"/>
      <c r="HV758" s="18"/>
      <c r="HW758" s="18"/>
      <c r="HX758" s="18"/>
      <c r="HY758" s="18"/>
      <c r="HZ758" s="18"/>
      <c r="IA758" s="18"/>
      <c r="IB758" s="18"/>
      <c r="IC758" s="18"/>
      <c r="ID758" s="18"/>
      <c r="IE758" s="18"/>
      <c r="IF758" s="18"/>
      <c r="IG758" s="18"/>
      <c r="IH758" s="18"/>
      <c r="II758" s="18"/>
      <c r="IJ758" s="18"/>
      <c r="IK758" s="18"/>
      <c r="IL758" s="18"/>
      <c r="IM758" s="18"/>
      <c r="IN758" s="18"/>
      <c r="IO758" s="18"/>
      <c r="IP758" s="18"/>
      <c r="IQ758" s="18"/>
      <c r="IR758" s="18"/>
      <c r="IS758" s="18"/>
      <c r="IT758" s="18"/>
      <c r="IU758" s="18"/>
      <c r="IV758" s="18"/>
      <c r="IW758" s="18"/>
      <c r="IX758" s="18"/>
      <c r="IY758" s="18"/>
      <c r="IZ758" s="18"/>
      <c r="JA758" s="18"/>
      <c r="JB758" s="18"/>
      <c r="JC758" s="18"/>
      <c r="JD758" s="18"/>
      <c r="JE758" s="18"/>
      <c r="JF758" s="18"/>
    </row>
    <row r="759" spans="36:266" x14ac:dyDescent="0.3">
      <c r="AJ759" s="24"/>
      <c r="AK759" s="24"/>
      <c r="AL759" s="20"/>
      <c r="AM759" s="23"/>
      <c r="AN759" s="24"/>
      <c r="AO759" s="24"/>
      <c r="BB759" s="25"/>
      <c r="BC759" s="21"/>
      <c r="BG759" s="18"/>
      <c r="BN759" s="22"/>
      <c r="BO759" s="22"/>
      <c r="BP759" s="22"/>
      <c r="BQ759" s="22"/>
      <c r="BR759" s="15"/>
      <c r="CF759" s="15"/>
      <c r="CL759" s="22"/>
      <c r="CM759" s="15"/>
      <c r="CR759" s="22"/>
      <c r="CT759" s="15"/>
      <c r="CW759" s="22"/>
      <c r="DA759" s="15"/>
      <c r="DH759" s="15"/>
      <c r="DJ759" s="22"/>
      <c r="DO759" s="15"/>
      <c r="DV759" s="15"/>
      <c r="EC759" s="15"/>
      <c r="EJ759" s="15"/>
      <c r="EQ759" s="15"/>
      <c r="EX759" s="15"/>
      <c r="FE759" s="15"/>
      <c r="FL759" s="15"/>
      <c r="FS759" s="15"/>
      <c r="FZ759" s="15"/>
      <c r="GG759" s="15"/>
      <c r="GN759" s="15"/>
      <c r="GP759" s="22"/>
      <c r="GQ759" s="22"/>
      <c r="GR759" s="22"/>
      <c r="GS759" s="22"/>
      <c r="GT759" s="22"/>
      <c r="GU759" s="15"/>
      <c r="GV759" s="22"/>
      <c r="GW759" s="22"/>
      <c r="GX759" s="22"/>
      <c r="GY759" s="18"/>
      <c r="GZ759" s="18"/>
      <c r="HA759" s="18"/>
      <c r="HB759" s="18"/>
      <c r="HC759" s="18"/>
      <c r="HD759" s="18"/>
      <c r="HE759" s="18"/>
      <c r="HF759" s="18"/>
      <c r="HG759" s="18"/>
      <c r="HH759" s="18"/>
      <c r="HI759" s="18"/>
      <c r="HJ759" s="18"/>
      <c r="HK759" s="18"/>
      <c r="HL759" s="18"/>
      <c r="HM759" s="18"/>
      <c r="HN759" s="18"/>
      <c r="HO759" s="18"/>
      <c r="HP759" s="18"/>
      <c r="HQ759" s="18"/>
      <c r="HR759" s="18"/>
      <c r="HS759" s="18"/>
      <c r="HT759" s="18"/>
      <c r="HU759" s="18"/>
      <c r="HV759" s="18"/>
      <c r="HW759" s="18"/>
      <c r="HX759" s="18"/>
      <c r="HY759" s="18"/>
      <c r="HZ759" s="18"/>
      <c r="IA759" s="18"/>
      <c r="IB759" s="18"/>
      <c r="IC759" s="18"/>
      <c r="ID759" s="18"/>
      <c r="IE759" s="18"/>
      <c r="IF759" s="18"/>
      <c r="IG759" s="18"/>
      <c r="IH759" s="18"/>
      <c r="II759" s="18"/>
      <c r="IJ759" s="18"/>
      <c r="IK759" s="18"/>
      <c r="IL759" s="18"/>
      <c r="IM759" s="18"/>
      <c r="IN759" s="18"/>
      <c r="IO759" s="18"/>
      <c r="IP759" s="18"/>
      <c r="IQ759" s="18"/>
      <c r="IR759" s="18"/>
      <c r="IS759" s="18"/>
      <c r="IT759" s="18"/>
      <c r="IU759" s="18"/>
      <c r="IV759" s="18"/>
      <c r="IW759" s="18"/>
      <c r="IX759" s="18"/>
      <c r="IY759" s="18"/>
      <c r="IZ759" s="18"/>
      <c r="JA759" s="18"/>
      <c r="JB759" s="18"/>
      <c r="JC759" s="18"/>
      <c r="JD759" s="18"/>
      <c r="JE759" s="18"/>
      <c r="JF759" s="18"/>
    </row>
    <row r="760" spans="36:266" x14ac:dyDescent="0.3">
      <c r="AJ760" s="24"/>
      <c r="AK760" s="24"/>
      <c r="AL760" s="20"/>
      <c r="AM760" s="23"/>
      <c r="AN760" s="24"/>
      <c r="AO760" s="24"/>
      <c r="BB760" s="25"/>
      <c r="BC760" s="21"/>
      <c r="BG760" s="18"/>
      <c r="BN760" s="22"/>
      <c r="BO760" s="22"/>
      <c r="BP760" s="22"/>
      <c r="BQ760" s="22"/>
      <c r="BR760" s="15"/>
      <c r="CF760" s="15"/>
      <c r="CL760" s="22"/>
      <c r="CM760" s="15"/>
      <c r="CR760" s="22"/>
      <c r="CT760" s="15"/>
      <c r="CW760" s="22"/>
      <c r="DA760" s="15"/>
      <c r="DH760" s="15"/>
      <c r="DJ760" s="22"/>
      <c r="DO760" s="15"/>
      <c r="DV760" s="15"/>
      <c r="EC760" s="15"/>
      <c r="EJ760" s="15"/>
      <c r="EQ760" s="15"/>
      <c r="EX760" s="15"/>
      <c r="FE760" s="15"/>
      <c r="FL760" s="15"/>
      <c r="FS760" s="15"/>
      <c r="FZ760" s="15"/>
      <c r="GG760" s="15"/>
      <c r="GN760" s="15"/>
      <c r="GP760" s="22"/>
      <c r="GQ760" s="22"/>
      <c r="GR760" s="22"/>
      <c r="GS760" s="22"/>
      <c r="GT760" s="22"/>
      <c r="GU760" s="15"/>
      <c r="GV760" s="22"/>
      <c r="GW760" s="22"/>
      <c r="GX760" s="22"/>
      <c r="GY760" s="18"/>
      <c r="GZ760" s="18"/>
      <c r="HA760" s="18"/>
      <c r="HB760" s="18"/>
      <c r="HC760" s="18"/>
      <c r="HD760" s="18"/>
      <c r="HE760" s="18"/>
      <c r="HF760" s="18"/>
      <c r="HG760" s="18"/>
      <c r="HH760" s="18"/>
      <c r="HI760" s="18"/>
      <c r="HJ760" s="18"/>
      <c r="HK760" s="18"/>
      <c r="HL760" s="18"/>
      <c r="HM760" s="18"/>
      <c r="HN760" s="18"/>
      <c r="HO760" s="18"/>
      <c r="HP760" s="18"/>
      <c r="HQ760" s="18"/>
      <c r="HR760" s="18"/>
      <c r="HS760" s="18"/>
      <c r="HT760" s="18"/>
      <c r="HU760" s="18"/>
      <c r="HV760" s="18"/>
      <c r="HW760" s="18"/>
      <c r="HX760" s="18"/>
      <c r="HY760" s="18"/>
      <c r="HZ760" s="18"/>
      <c r="IA760" s="18"/>
      <c r="IB760" s="18"/>
      <c r="IC760" s="18"/>
      <c r="ID760" s="18"/>
      <c r="IE760" s="18"/>
      <c r="IF760" s="18"/>
      <c r="IG760" s="18"/>
      <c r="IH760" s="18"/>
      <c r="II760" s="18"/>
      <c r="IJ760" s="18"/>
      <c r="IK760" s="18"/>
      <c r="IL760" s="18"/>
      <c r="IM760" s="18"/>
      <c r="IN760" s="18"/>
      <c r="IO760" s="18"/>
      <c r="IP760" s="18"/>
      <c r="IQ760" s="18"/>
      <c r="IR760" s="18"/>
      <c r="IS760" s="18"/>
      <c r="IT760" s="18"/>
      <c r="IU760" s="18"/>
      <c r="IV760" s="18"/>
      <c r="IW760" s="18"/>
      <c r="IX760" s="18"/>
      <c r="IY760" s="18"/>
      <c r="IZ760" s="18"/>
      <c r="JA760" s="18"/>
      <c r="JB760" s="18"/>
      <c r="JC760" s="18"/>
      <c r="JD760" s="18"/>
      <c r="JE760" s="18"/>
      <c r="JF760" s="18"/>
    </row>
    <row r="761" spans="36:266" x14ac:dyDescent="0.3">
      <c r="AJ761" s="24"/>
      <c r="AK761" s="24"/>
      <c r="AL761" s="20"/>
      <c r="AM761" s="23"/>
      <c r="AN761" s="24"/>
      <c r="AO761" s="24"/>
      <c r="BB761" s="25"/>
      <c r="BC761" s="21"/>
      <c r="BG761" s="18"/>
      <c r="BN761" s="22"/>
      <c r="BO761" s="22"/>
      <c r="BP761" s="22"/>
      <c r="BQ761" s="22"/>
      <c r="BR761" s="15"/>
      <c r="CF761" s="15"/>
      <c r="CL761" s="22"/>
      <c r="CM761" s="15"/>
      <c r="CR761" s="22"/>
      <c r="CT761" s="15"/>
      <c r="CW761" s="22"/>
      <c r="DA761" s="15"/>
      <c r="DH761" s="15"/>
      <c r="DJ761" s="22"/>
      <c r="DO761" s="15"/>
      <c r="DV761" s="15"/>
      <c r="EC761" s="15"/>
      <c r="EJ761" s="15"/>
      <c r="EQ761" s="15"/>
      <c r="EX761" s="15"/>
      <c r="FE761" s="15"/>
      <c r="FL761" s="15"/>
      <c r="FS761" s="15"/>
      <c r="FZ761" s="15"/>
      <c r="GG761" s="15"/>
      <c r="GN761" s="15"/>
      <c r="GP761" s="22"/>
      <c r="GQ761" s="22"/>
      <c r="GR761" s="22"/>
      <c r="GS761" s="22"/>
      <c r="GT761" s="22"/>
      <c r="GU761" s="15"/>
      <c r="GV761" s="22"/>
      <c r="GW761" s="22"/>
      <c r="GX761" s="22"/>
      <c r="GY761" s="18"/>
      <c r="GZ761" s="18"/>
      <c r="HA761" s="18"/>
      <c r="HB761" s="18"/>
      <c r="HC761" s="18"/>
      <c r="HD761" s="18"/>
      <c r="HE761" s="18"/>
      <c r="HF761" s="18"/>
      <c r="HG761" s="18"/>
      <c r="HH761" s="18"/>
      <c r="HI761" s="18"/>
      <c r="HJ761" s="18"/>
      <c r="HK761" s="18"/>
      <c r="HL761" s="18"/>
      <c r="HM761" s="18"/>
      <c r="HN761" s="18"/>
      <c r="HO761" s="18"/>
      <c r="HP761" s="18"/>
      <c r="HQ761" s="18"/>
      <c r="HR761" s="18"/>
      <c r="HS761" s="18"/>
      <c r="HT761" s="18"/>
      <c r="HU761" s="18"/>
      <c r="HV761" s="18"/>
      <c r="HW761" s="18"/>
      <c r="HX761" s="18"/>
      <c r="HY761" s="18"/>
      <c r="HZ761" s="18"/>
      <c r="IA761" s="18"/>
      <c r="IB761" s="18"/>
      <c r="IC761" s="18"/>
      <c r="ID761" s="18"/>
      <c r="IE761" s="18"/>
      <c r="IF761" s="18"/>
      <c r="IG761" s="18"/>
      <c r="IH761" s="18"/>
      <c r="II761" s="18"/>
      <c r="IJ761" s="18"/>
      <c r="IK761" s="18"/>
      <c r="IL761" s="18"/>
      <c r="IM761" s="18"/>
      <c r="IN761" s="18"/>
      <c r="IO761" s="18"/>
      <c r="IP761" s="18"/>
      <c r="IQ761" s="18"/>
      <c r="IR761" s="18"/>
      <c r="IS761" s="18"/>
      <c r="IT761" s="18"/>
      <c r="IU761" s="18"/>
      <c r="IV761" s="18"/>
      <c r="IW761" s="18"/>
      <c r="IX761" s="18"/>
      <c r="IY761" s="18"/>
      <c r="IZ761" s="18"/>
      <c r="JA761" s="18"/>
      <c r="JB761" s="18"/>
      <c r="JC761" s="18"/>
      <c r="JD761" s="18"/>
      <c r="JE761" s="18"/>
      <c r="JF761" s="18"/>
    </row>
    <row r="762" spans="36:266" x14ac:dyDescent="0.3">
      <c r="AJ762" s="24"/>
      <c r="AK762" s="24"/>
      <c r="AL762" s="20"/>
      <c r="AM762" s="23"/>
      <c r="AN762" s="24"/>
      <c r="AO762" s="24"/>
      <c r="BB762" s="25"/>
      <c r="BC762" s="21"/>
      <c r="BG762" s="18"/>
      <c r="BN762" s="22"/>
      <c r="BO762" s="22"/>
      <c r="BP762" s="22"/>
      <c r="BQ762" s="22"/>
      <c r="BR762" s="15"/>
      <c r="CF762" s="15"/>
      <c r="CL762" s="22"/>
      <c r="CM762" s="15"/>
      <c r="CR762" s="22"/>
      <c r="CT762" s="15"/>
      <c r="CW762" s="22"/>
      <c r="DA762" s="15"/>
      <c r="DH762" s="15"/>
      <c r="DJ762" s="22"/>
      <c r="DO762" s="15"/>
      <c r="DV762" s="15"/>
      <c r="EC762" s="15"/>
      <c r="EJ762" s="15"/>
      <c r="EQ762" s="15"/>
      <c r="EX762" s="15"/>
      <c r="FE762" s="15"/>
      <c r="FL762" s="15"/>
      <c r="FS762" s="15"/>
      <c r="FZ762" s="15"/>
      <c r="GG762" s="15"/>
      <c r="GN762" s="15"/>
      <c r="GP762" s="22"/>
      <c r="GQ762" s="22"/>
      <c r="GR762" s="22"/>
      <c r="GS762" s="22"/>
      <c r="GT762" s="22"/>
      <c r="GU762" s="15"/>
      <c r="GV762" s="22"/>
      <c r="GW762" s="22"/>
      <c r="GX762" s="22"/>
      <c r="GY762" s="18"/>
      <c r="GZ762" s="18"/>
      <c r="HA762" s="18"/>
      <c r="HB762" s="18"/>
      <c r="HC762" s="18"/>
      <c r="HD762" s="18"/>
      <c r="HE762" s="18"/>
      <c r="HF762" s="18"/>
      <c r="HG762" s="18"/>
      <c r="HH762" s="18"/>
      <c r="HI762" s="18"/>
      <c r="HJ762" s="18"/>
      <c r="HK762" s="18"/>
      <c r="HL762" s="18"/>
      <c r="HM762" s="18"/>
      <c r="HN762" s="18"/>
      <c r="HO762" s="18"/>
      <c r="HP762" s="18"/>
      <c r="HQ762" s="18"/>
      <c r="HR762" s="18"/>
      <c r="HS762" s="18"/>
      <c r="HT762" s="18"/>
      <c r="HU762" s="18"/>
      <c r="HV762" s="18"/>
      <c r="HW762" s="18"/>
      <c r="HX762" s="18"/>
      <c r="HY762" s="18"/>
      <c r="HZ762" s="18"/>
      <c r="IA762" s="18"/>
      <c r="IB762" s="18"/>
      <c r="IC762" s="18"/>
      <c r="ID762" s="18"/>
      <c r="IE762" s="18"/>
      <c r="IF762" s="18"/>
      <c r="IG762" s="18"/>
      <c r="IH762" s="18"/>
      <c r="II762" s="18"/>
      <c r="IJ762" s="18"/>
      <c r="IK762" s="18"/>
      <c r="IL762" s="18"/>
      <c r="IM762" s="18"/>
      <c r="IN762" s="18"/>
      <c r="IO762" s="18"/>
      <c r="IP762" s="18"/>
      <c r="IQ762" s="18"/>
      <c r="IR762" s="18"/>
      <c r="IS762" s="18"/>
      <c r="IT762" s="18"/>
      <c r="IU762" s="18"/>
      <c r="IV762" s="18"/>
      <c r="IW762" s="18"/>
      <c r="IX762" s="18"/>
      <c r="IY762" s="18"/>
      <c r="IZ762" s="18"/>
      <c r="JA762" s="18"/>
      <c r="JB762" s="18"/>
      <c r="JC762" s="18"/>
      <c r="JD762" s="18"/>
      <c r="JE762" s="18"/>
      <c r="JF762" s="18"/>
    </row>
    <row r="763" spans="36:266" x14ac:dyDescent="0.3">
      <c r="AJ763" s="24"/>
      <c r="AK763" s="24"/>
      <c r="AL763" s="20"/>
      <c r="AM763" s="23"/>
      <c r="AN763" s="24"/>
      <c r="AO763" s="24"/>
      <c r="BB763" s="25"/>
      <c r="BC763" s="21"/>
      <c r="BG763" s="18"/>
      <c r="BN763" s="22"/>
      <c r="BO763" s="22"/>
      <c r="BP763" s="22"/>
      <c r="BQ763" s="22"/>
      <c r="BR763" s="15"/>
      <c r="CF763" s="15"/>
      <c r="CL763" s="22"/>
      <c r="CM763" s="15"/>
      <c r="CR763" s="22"/>
      <c r="CT763" s="15"/>
      <c r="CW763" s="22"/>
      <c r="DA763" s="15"/>
      <c r="DH763" s="15"/>
      <c r="DJ763" s="22"/>
      <c r="DO763" s="15"/>
      <c r="DV763" s="15"/>
      <c r="EC763" s="15"/>
      <c r="EJ763" s="15"/>
      <c r="EQ763" s="15"/>
      <c r="EX763" s="15"/>
      <c r="FE763" s="15"/>
      <c r="FL763" s="15"/>
      <c r="FS763" s="15"/>
      <c r="FZ763" s="15"/>
      <c r="GG763" s="15"/>
      <c r="GN763" s="15"/>
      <c r="GP763" s="22"/>
      <c r="GQ763" s="22"/>
      <c r="GR763" s="22"/>
      <c r="GS763" s="22"/>
      <c r="GT763" s="22"/>
      <c r="GU763" s="15"/>
      <c r="GV763" s="22"/>
      <c r="GW763" s="22"/>
      <c r="GX763" s="22"/>
      <c r="GY763" s="18"/>
      <c r="GZ763" s="18"/>
      <c r="HA763" s="18"/>
      <c r="HB763" s="18"/>
      <c r="HC763" s="18"/>
      <c r="HD763" s="18"/>
      <c r="HE763" s="18"/>
      <c r="HF763" s="18"/>
      <c r="HG763" s="18"/>
      <c r="HH763" s="18"/>
      <c r="HI763" s="18"/>
      <c r="HJ763" s="18"/>
      <c r="HK763" s="18"/>
      <c r="HL763" s="18"/>
      <c r="HM763" s="18"/>
      <c r="HN763" s="18"/>
      <c r="HO763" s="18"/>
      <c r="HP763" s="18"/>
      <c r="HQ763" s="18"/>
      <c r="HR763" s="18"/>
      <c r="HS763" s="18"/>
      <c r="HT763" s="18"/>
      <c r="HU763" s="18"/>
      <c r="HV763" s="18"/>
      <c r="HW763" s="18"/>
      <c r="HX763" s="18"/>
      <c r="HY763" s="18"/>
      <c r="HZ763" s="18"/>
      <c r="IA763" s="18"/>
      <c r="IB763" s="18"/>
      <c r="IC763" s="18"/>
      <c r="ID763" s="18"/>
      <c r="IE763" s="18"/>
      <c r="IF763" s="18"/>
      <c r="IG763" s="18"/>
      <c r="IH763" s="18"/>
      <c r="II763" s="18"/>
      <c r="IJ763" s="18"/>
      <c r="IK763" s="18"/>
      <c r="IL763" s="18"/>
      <c r="IM763" s="18"/>
      <c r="IN763" s="18"/>
      <c r="IO763" s="18"/>
      <c r="IP763" s="18"/>
      <c r="IQ763" s="18"/>
      <c r="IR763" s="18"/>
      <c r="IS763" s="18"/>
      <c r="IT763" s="18"/>
      <c r="IU763" s="18"/>
      <c r="IV763" s="18"/>
      <c r="IW763" s="18"/>
      <c r="IX763" s="18"/>
      <c r="IY763" s="18"/>
      <c r="IZ763" s="18"/>
      <c r="JA763" s="18"/>
      <c r="JB763" s="18"/>
      <c r="JC763" s="18"/>
      <c r="JD763" s="18"/>
      <c r="JE763" s="18"/>
      <c r="JF763" s="18"/>
    </row>
    <row r="764" spans="36:266" x14ac:dyDescent="0.3">
      <c r="AJ764" s="24"/>
      <c r="AK764" s="24"/>
      <c r="AL764" s="20"/>
      <c r="AM764" s="23"/>
      <c r="AN764" s="24"/>
      <c r="AO764" s="24"/>
      <c r="BB764" s="25"/>
      <c r="BC764" s="21"/>
      <c r="BG764" s="18"/>
      <c r="BN764" s="22"/>
      <c r="BO764" s="22"/>
      <c r="BP764" s="22"/>
      <c r="BQ764" s="22"/>
      <c r="BR764" s="15"/>
      <c r="CF764" s="15"/>
      <c r="CL764" s="22"/>
      <c r="CM764" s="15"/>
      <c r="CR764" s="22"/>
      <c r="CT764" s="15"/>
      <c r="CW764" s="22"/>
      <c r="DA764" s="15"/>
      <c r="DH764" s="15"/>
      <c r="DJ764" s="22"/>
      <c r="DO764" s="15"/>
      <c r="DV764" s="15"/>
      <c r="EC764" s="15"/>
      <c r="EJ764" s="15"/>
      <c r="EQ764" s="15"/>
      <c r="EX764" s="15"/>
      <c r="FE764" s="15"/>
      <c r="FL764" s="15"/>
      <c r="FS764" s="15"/>
      <c r="FZ764" s="15"/>
      <c r="GG764" s="15"/>
      <c r="GN764" s="15"/>
      <c r="GP764" s="22"/>
      <c r="GQ764" s="22"/>
      <c r="GR764" s="22"/>
      <c r="GS764" s="22"/>
      <c r="GT764" s="22"/>
      <c r="GU764" s="15"/>
      <c r="GV764" s="22"/>
      <c r="GW764" s="22"/>
      <c r="GX764" s="22"/>
      <c r="GY764" s="18"/>
      <c r="GZ764" s="18"/>
      <c r="HA764" s="18"/>
      <c r="HB764" s="18"/>
      <c r="HC764" s="18"/>
      <c r="HD764" s="18"/>
      <c r="HE764" s="18"/>
      <c r="HF764" s="18"/>
      <c r="HG764" s="18"/>
      <c r="HH764" s="18"/>
      <c r="HI764" s="18"/>
      <c r="HJ764" s="18"/>
      <c r="HK764" s="18"/>
      <c r="HL764" s="18"/>
      <c r="HM764" s="18"/>
      <c r="HN764" s="18"/>
      <c r="HO764" s="18"/>
      <c r="HP764" s="18"/>
      <c r="HQ764" s="18"/>
      <c r="HR764" s="18"/>
      <c r="HS764" s="18"/>
      <c r="HT764" s="18"/>
      <c r="HU764" s="18"/>
      <c r="HV764" s="18"/>
      <c r="HW764" s="18"/>
      <c r="HX764" s="18"/>
      <c r="HY764" s="18"/>
      <c r="HZ764" s="18"/>
      <c r="IA764" s="18"/>
      <c r="IB764" s="18"/>
      <c r="IC764" s="18"/>
      <c r="ID764" s="18"/>
      <c r="IE764" s="18"/>
      <c r="IF764" s="18"/>
      <c r="IG764" s="18"/>
      <c r="IH764" s="18"/>
      <c r="II764" s="18"/>
      <c r="IJ764" s="18"/>
      <c r="IK764" s="18"/>
      <c r="IL764" s="18"/>
      <c r="IM764" s="18"/>
      <c r="IN764" s="18"/>
      <c r="IO764" s="18"/>
      <c r="IP764" s="18"/>
      <c r="IQ764" s="18"/>
      <c r="IR764" s="18"/>
      <c r="IS764" s="18"/>
      <c r="IT764" s="18"/>
      <c r="IU764" s="18"/>
      <c r="IV764" s="18"/>
      <c r="IW764" s="18"/>
      <c r="IX764" s="18"/>
      <c r="IY764" s="18"/>
      <c r="IZ764" s="18"/>
      <c r="JA764" s="18"/>
      <c r="JB764" s="18"/>
      <c r="JC764" s="18"/>
      <c r="JD764" s="18"/>
      <c r="JE764" s="18"/>
      <c r="JF764" s="18"/>
    </row>
    <row r="765" spans="36:266" x14ac:dyDescent="0.3">
      <c r="AJ765" s="24"/>
      <c r="AK765" s="24"/>
      <c r="AL765" s="20"/>
      <c r="AM765" s="23"/>
      <c r="AN765" s="24"/>
      <c r="AO765" s="24"/>
      <c r="BB765" s="25"/>
      <c r="BC765" s="21"/>
      <c r="BG765" s="18"/>
      <c r="BN765" s="22"/>
      <c r="BO765" s="22"/>
      <c r="BP765" s="22"/>
      <c r="BQ765" s="22"/>
      <c r="BR765" s="15"/>
      <c r="CF765" s="15"/>
      <c r="CL765" s="22"/>
      <c r="CM765" s="15"/>
      <c r="CR765" s="22"/>
      <c r="CT765" s="15"/>
      <c r="CW765" s="22"/>
      <c r="DA765" s="15"/>
      <c r="DH765" s="15"/>
      <c r="DJ765" s="22"/>
      <c r="DO765" s="15"/>
      <c r="DV765" s="15"/>
      <c r="EC765" s="15"/>
      <c r="EJ765" s="15"/>
      <c r="EQ765" s="15"/>
      <c r="EX765" s="15"/>
      <c r="FE765" s="15"/>
      <c r="FL765" s="15"/>
      <c r="FS765" s="15"/>
      <c r="FZ765" s="15"/>
      <c r="GG765" s="15"/>
      <c r="GN765" s="15"/>
      <c r="GP765" s="22"/>
      <c r="GQ765" s="22"/>
      <c r="GR765" s="22"/>
      <c r="GS765" s="22"/>
      <c r="GT765" s="22"/>
      <c r="GU765" s="15"/>
      <c r="GV765" s="22"/>
      <c r="GW765" s="22"/>
      <c r="GX765" s="22"/>
      <c r="GY765" s="18"/>
      <c r="GZ765" s="18"/>
      <c r="HA765" s="18"/>
      <c r="HB765" s="18"/>
      <c r="HC765" s="18"/>
      <c r="HD765" s="18"/>
      <c r="HE765" s="18"/>
      <c r="HF765" s="18"/>
      <c r="HG765" s="18"/>
      <c r="HH765" s="18"/>
      <c r="HI765" s="18"/>
      <c r="HJ765" s="18"/>
      <c r="HK765" s="18"/>
      <c r="HL765" s="18"/>
      <c r="HM765" s="18"/>
      <c r="HN765" s="18"/>
      <c r="HO765" s="18"/>
      <c r="HP765" s="18"/>
      <c r="HQ765" s="18"/>
      <c r="HR765" s="18"/>
      <c r="HS765" s="18"/>
      <c r="HT765" s="18"/>
      <c r="HU765" s="18"/>
      <c r="HV765" s="18"/>
      <c r="HW765" s="18"/>
      <c r="HX765" s="18"/>
      <c r="HY765" s="18"/>
      <c r="HZ765" s="18"/>
      <c r="IA765" s="18"/>
      <c r="IB765" s="18"/>
      <c r="IC765" s="18"/>
      <c r="ID765" s="18"/>
      <c r="IE765" s="18"/>
      <c r="IF765" s="18"/>
      <c r="IG765" s="18"/>
      <c r="IH765" s="18"/>
      <c r="II765" s="18"/>
      <c r="IJ765" s="18"/>
      <c r="IK765" s="18"/>
      <c r="IL765" s="18"/>
      <c r="IM765" s="18"/>
      <c r="IN765" s="18"/>
      <c r="IO765" s="18"/>
      <c r="IP765" s="18"/>
      <c r="IQ765" s="18"/>
      <c r="IR765" s="18"/>
      <c r="IS765" s="18"/>
      <c r="IT765" s="18"/>
      <c r="IU765" s="18"/>
      <c r="IV765" s="18"/>
      <c r="IW765" s="18"/>
      <c r="IX765" s="18"/>
      <c r="IY765" s="18"/>
      <c r="IZ765" s="18"/>
      <c r="JA765" s="18"/>
      <c r="JB765" s="18"/>
      <c r="JC765" s="18"/>
      <c r="JD765" s="18"/>
      <c r="JE765" s="18"/>
      <c r="JF765" s="18"/>
    </row>
    <row r="766" spans="36:266" x14ac:dyDescent="0.3">
      <c r="AJ766" s="24"/>
      <c r="AK766" s="24"/>
      <c r="AL766" s="20"/>
      <c r="AM766" s="23"/>
      <c r="AN766" s="24"/>
      <c r="AO766" s="24"/>
      <c r="BB766" s="25"/>
      <c r="BC766" s="21"/>
      <c r="BG766" s="18"/>
      <c r="BN766" s="22"/>
      <c r="BO766" s="22"/>
      <c r="BP766" s="22"/>
      <c r="BQ766" s="22"/>
      <c r="BR766" s="15"/>
      <c r="CF766" s="15"/>
      <c r="CL766" s="22"/>
      <c r="CM766" s="15"/>
      <c r="CR766" s="22"/>
      <c r="CT766" s="15"/>
      <c r="CW766" s="22"/>
      <c r="DA766" s="15"/>
      <c r="DH766" s="15"/>
      <c r="DJ766" s="22"/>
      <c r="DO766" s="15"/>
      <c r="DV766" s="15"/>
      <c r="EC766" s="15"/>
      <c r="EJ766" s="15"/>
      <c r="EQ766" s="15"/>
      <c r="EX766" s="15"/>
      <c r="FE766" s="15"/>
      <c r="FL766" s="15"/>
      <c r="FS766" s="15"/>
      <c r="FZ766" s="15"/>
      <c r="GG766" s="15"/>
      <c r="GN766" s="15"/>
      <c r="GP766" s="22"/>
      <c r="GQ766" s="22"/>
      <c r="GR766" s="22"/>
      <c r="GS766" s="22"/>
      <c r="GT766" s="22"/>
      <c r="GU766" s="15"/>
      <c r="GV766" s="22"/>
      <c r="GW766" s="22"/>
      <c r="GX766" s="22"/>
      <c r="GY766" s="18"/>
      <c r="GZ766" s="18"/>
      <c r="HA766" s="18"/>
      <c r="HB766" s="18"/>
      <c r="HC766" s="18"/>
      <c r="HD766" s="18"/>
      <c r="HE766" s="18"/>
      <c r="HF766" s="18"/>
      <c r="HG766" s="18"/>
      <c r="HH766" s="18"/>
      <c r="HI766" s="18"/>
      <c r="HJ766" s="18"/>
      <c r="HK766" s="18"/>
      <c r="HL766" s="18"/>
      <c r="HM766" s="18"/>
      <c r="HN766" s="18"/>
      <c r="HO766" s="18"/>
      <c r="HP766" s="18"/>
      <c r="HQ766" s="18"/>
      <c r="HR766" s="18"/>
      <c r="HS766" s="18"/>
      <c r="HT766" s="18"/>
      <c r="HU766" s="18"/>
      <c r="HV766" s="18"/>
      <c r="HW766" s="18"/>
      <c r="HX766" s="18"/>
      <c r="HY766" s="18"/>
      <c r="HZ766" s="18"/>
      <c r="IA766" s="18"/>
      <c r="IB766" s="18"/>
      <c r="IC766" s="18"/>
      <c r="ID766" s="18"/>
      <c r="IE766" s="18"/>
      <c r="IF766" s="18"/>
      <c r="IG766" s="18"/>
      <c r="IH766" s="18"/>
      <c r="II766" s="18"/>
      <c r="IJ766" s="18"/>
      <c r="IK766" s="18"/>
      <c r="IL766" s="18"/>
      <c r="IM766" s="18"/>
      <c r="IN766" s="18"/>
      <c r="IO766" s="18"/>
      <c r="IP766" s="18"/>
      <c r="IQ766" s="18"/>
      <c r="IR766" s="18"/>
      <c r="IS766" s="18"/>
      <c r="IT766" s="18"/>
      <c r="IU766" s="18"/>
      <c r="IV766" s="18"/>
      <c r="IW766" s="18"/>
      <c r="IX766" s="18"/>
      <c r="IY766" s="18"/>
      <c r="IZ766" s="18"/>
      <c r="JA766" s="18"/>
      <c r="JB766" s="18"/>
      <c r="JC766" s="18"/>
      <c r="JD766" s="18"/>
      <c r="JE766" s="18"/>
      <c r="JF766" s="18"/>
    </row>
    <row r="767" spans="36:266" x14ac:dyDescent="0.3">
      <c r="AJ767" s="24"/>
      <c r="AK767" s="24"/>
      <c r="AL767" s="20"/>
      <c r="AM767" s="23"/>
      <c r="AN767" s="24"/>
      <c r="AO767" s="24"/>
      <c r="BB767" s="25"/>
      <c r="BC767" s="21"/>
      <c r="BG767" s="18"/>
      <c r="BN767" s="22"/>
      <c r="BO767" s="22"/>
      <c r="BP767" s="22"/>
      <c r="BQ767" s="22"/>
      <c r="BR767" s="15"/>
      <c r="CF767" s="15"/>
      <c r="CL767" s="22"/>
      <c r="CM767" s="15"/>
      <c r="CR767" s="22"/>
      <c r="CT767" s="15"/>
      <c r="CW767" s="22"/>
      <c r="DA767" s="15"/>
      <c r="DH767" s="15"/>
      <c r="DJ767" s="22"/>
      <c r="DO767" s="15"/>
      <c r="DV767" s="15"/>
      <c r="EC767" s="15"/>
      <c r="EJ767" s="15"/>
      <c r="EQ767" s="15"/>
      <c r="EX767" s="15"/>
      <c r="FE767" s="15"/>
      <c r="FL767" s="15"/>
      <c r="FS767" s="15"/>
      <c r="FZ767" s="15"/>
      <c r="GG767" s="15"/>
      <c r="GN767" s="15"/>
      <c r="GP767" s="22"/>
      <c r="GQ767" s="22"/>
      <c r="GR767" s="22"/>
      <c r="GS767" s="22"/>
      <c r="GT767" s="22"/>
      <c r="GU767" s="15"/>
      <c r="GV767" s="22"/>
      <c r="GW767" s="22"/>
      <c r="GX767" s="22"/>
      <c r="GY767" s="18"/>
      <c r="GZ767" s="18"/>
      <c r="HA767" s="18"/>
      <c r="HB767" s="18"/>
      <c r="HC767" s="18"/>
      <c r="HD767" s="18"/>
      <c r="HE767" s="18"/>
      <c r="HF767" s="18"/>
      <c r="HG767" s="18"/>
      <c r="HH767" s="18"/>
      <c r="HI767" s="18"/>
      <c r="HJ767" s="18"/>
      <c r="HK767" s="18"/>
      <c r="HL767" s="18"/>
      <c r="HM767" s="18"/>
      <c r="HN767" s="18"/>
      <c r="HO767" s="18"/>
      <c r="HP767" s="18"/>
      <c r="HQ767" s="18"/>
      <c r="HR767" s="18"/>
      <c r="HS767" s="18"/>
      <c r="HT767" s="18"/>
      <c r="HU767" s="18"/>
      <c r="HV767" s="18"/>
      <c r="HW767" s="18"/>
      <c r="HX767" s="18"/>
      <c r="HY767" s="18"/>
      <c r="HZ767" s="18"/>
      <c r="IA767" s="18"/>
      <c r="IB767" s="18"/>
      <c r="IC767" s="18"/>
      <c r="ID767" s="18"/>
      <c r="IE767" s="18"/>
      <c r="IF767" s="18"/>
      <c r="IG767" s="18"/>
      <c r="IH767" s="18"/>
      <c r="II767" s="18"/>
      <c r="IJ767" s="18"/>
      <c r="IK767" s="18"/>
      <c r="IL767" s="18"/>
      <c r="IM767" s="18"/>
      <c r="IN767" s="18"/>
      <c r="IO767" s="18"/>
      <c r="IP767" s="18"/>
      <c r="IQ767" s="18"/>
      <c r="IR767" s="18"/>
      <c r="IS767" s="18"/>
      <c r="IT767" s="18"/>
      <c r="IU767" s="18"/>
      <c r="IV767" s="18"/>
      <c r="IW767" s="18"/>
      <c r="IX767" s="18"/>
      <c r="IY767" s="18"/>
      <c r="IZ767" s="18"/>
      <c r="JA767" s="18"/>
      <c r="JB767" s="18"/>
      <c r="JC767" s="18"/>
      <c r="JD767" s="18"/>
      <c r="JE767" s="18"/>
      <c r="JF767" s="18"/>
    </row>
    <row r="768" spans="36:266" x14ac:dyDescent="0.3">
      <c r="AJ768" s="24"/>
      <c r="AK768" s="24"/>
      <c r="AL768" s="20"/>
      <c r="AM768" s="23"/>
      <c r="AN768" s="24"/>
      <c r="AO768" s="24"/>
      <c r="BB768" s="25"/>
      <c r="BC768" s="21"/>
      <c r="BG768" s="18"/>
      <c r="BN768" s="22"/>
      <c r="BO768" s="22"/>
      <c r="BP768" s="22"/>
      <c r="BQ768" s="22"/>
      <c r="BR768" s="15"/>
      <c r="CF768" s="15"/>
      <c r="CL768" s="22"/>
      <c r="CM768" s="15"/>
      <c r="CR768" s="22"/>
      <c r="CT768" s="15"/>
      <c r="CW768" s="22"/>
      <c r="DA768" s="15"/>
      <c r="DH768" s="15"/>
      <c r="DJ768" s="22"/>
      <c r="DO768" s="15"/>
      <c r="DV768" s="15"/>
      <c r="EC768" s="15"/>
      <c r="EJ768" s="15"/>
      <c r="EQ768" s="15"/>
      <c r="EX768" s="15"/>
      <c r="FE768" s="15"/>
      <c r="FL768" s="15"/>
      <c r="FS768" s="15"/>
      <c r="FZ768" s="15"/>
      <c r="GG768" s="15"/>
      <c r="GN768" s="15"/>
      <c r="GP768" s="22"/>
      <c r="GQ768" s="22"/>
      <c r="GR768" s="22"/>
      <c r="GS768" s="22"/>
      <c r="GT768" s="22"/>
      <c r="GU768" s="15"/>
      <c r="GV768" s="22"/>
      <c r="GW768" s="22"/>
      <c r="GX768" s="22"/>
      <c r="GY768" s="18"/>
      <c r="GZ768" s="18"/>
      <c r="HA768" s="18"/>
      <c r="HB768" s="18"/>
      <c r="HC768" s="18"/>
      <c r="HD768" s="18"/>
      <c r="HE768" s="18"/>
      <c r="HF768" s="18"/>
      <c r="HG768" s="18"/>
      <c r="HH768" s="18"/>
      <c r="HI768" s="18"/>
      <c r="HJ768" s="18"/>
      <c r="HK768" s="18"/>
      <c r="HL768" s="18"/>
      <c r="HM768" s="18"/>
      <c r="HN768" s="18"/>
      <c r="HO768" s="18"/>
      <c r="HP768" s="18"/>
      <c r="HQ768" s="18"/>
      <c r="HR768" s="18"/>
      <c r="HS768" s="18"/>
      <c r="HT768" s="18"/>
      <c r="HU768" s="18"/>
      <c r="HV768" s="18"/>
      <c r="HW768" s="18"/>
      <c r="HX768" s="18"/>
      <c r="HY768" s="18"/>
      <c r="HZ768" s="18"/>
      <c r="IA768" s="18"/>
      <c r="IB768" s="18"/>
      <c r="IC768" s="18"/>
      <c r="ID768" s="18"/>
      <c r="IE768" s="18"/>
      <c r="IF768" s="18"/>
      <c r="IG768" s="18"/>
      <c r="IH768" s="18"/>
      <c r="II768" s="18"/>
      <c r="IJ768" s="18"/>
      <c r="IK768" s="18"/>
      <c r="IL768" s="18"/>
      <c r="IM768" s="18"/>
      <c r="IN768" s="18"/>
      <c r="IO768" s="18"/>
      <c r="IP768" s="18"/>
      <c r="IQ768" s="18"/>
      <c r="IR768" s="18"/>
      <c r="IS768" s="18"/>
      <c r="IT768" s="18"/>
      <c r="IU768" s="18"/>
      <c r="IV768" s="18"/>
      <c r="IW768" s="18"/>
      <c r="IX768" s="18"/>
      <c r="IY768" s="18"/>
      <c r="IZ768" s="18"/>
      <c r="JA768" s="18"/>
      <c r="JB768" s="18"/>
      <c r="JC768" s="18"/>
      <c r="JD768" s="18"/>
      <c r="JE768" s="18"/>
      <c r="JF768" s="18"/>
    </row>
    <row r="769" spans="36:266" x14ac:dyDescent="0.3">
      <c r="AJ769" s="24"/>
      <c r="AK769" s="24"/>
      <c r="AL769" s="20"/>
      <c r="AM769" s="23"/>
      <c r="AN769" s="24"/>
      <c r="AO769" s="24"/>
      <c r="BB769" s="25"/>
      <c r="BC769" s="21"/>
      <c r="BG769" s="18"/>
      <c r="BN769" s="22"/>
      <c r="BO769" s="22"/>
      <c r="BP769" s="22"/>
      <c r="BQ769" s="22"/>
      <c r="BR769" s="15"/>
      <c r="CF769" s="15"/>
      <c r="CL769" s="22"/>
      <c r="CM769" s="15"/>
      <c r="CR769" s="22"/>
      <c r="CT769" s="15"/>
      <c r="CW769" s="22"/>
      <c r="DA769" s="15"/>
      <c r="DH769" s="15"/>
      <c r="DJ769" s="22"/>
      <c r="DO769" s="15"/>
      <c r="DV769" s="15"/>
      <c r="EC769" s="15"/>
      <c r="EJ769" s="15"/>
      <c r="EQ769" s="15"/>
      <c r="EX769" s="15"/>
      <c r="FE769" s="15"/>
      <c r="FL769" s="15"/>
      <c r="FS769" s="15"/>
      <c r="FZ769" s="15"/>
      <c r="GG769" s="15"/>
      <c r="GN769" s="15"/>
      <c r="GP769" s="22"/>
      <c r="GQ769" s="22"/>
      <c r="GR769" s="22"/>
      <c r="GS769" s="22"/>
      <c r="GT769" s="22"/>
      <c r="GU769" s="15"/>
      <c r="GV769" s="22"/>
      <c r="GW769" s="22"/>
      <c r="GX769" s="22"/>
      <c r="GY769" s="18"/>
      <c r="GZ769" s="18"/>
      <c r="HA769" s="18"/>
      <c r="HB769" s="18"/>
      <c r="HC769" s="18"/>
      <c r="HD769" s="18"/>
      <c r="HE769" s="18"/>
      <c r="HF769" s="18"/>
      <c r="HG769" s="18"/>
      <c r="HH769" s="18"/>
      <c r="HI769" s="18"/>
      <c r="HJ769" s="18"/>
      <c r="HK769" s="18"/>
      <c r="HL769" s="18"/>
      <c r="HM769" s="18"/>
      <c r="HN769" s="18"/>
      <c r="HO769" s="18"/>
      <c r="HP769" s="18"/>
      <c r="HQ769" s="18"/>
      <c r="HR769" s="18"/>
      <c r="HS769" s="18"/>
      <c r="HT769" s="18"/>
      <c r="HU769" s="18"/>
      <c r="HV769" s="18"/>
      <c r="HW769" s="18"/>
      <c r="HX769" s="18"/>
      <c r="HY769" s="18"/>
      <c r="HZ769" s="18"/>
      <c r="IA769" s="18"/>
      <c r="IB769" s="18"/>
      <c r="IC769" s="18"/>
      <c r="ID769" s="18"/>
      <c r="IE769" s="18"/>
      <c r="IF769" s="18"/>
      <c r="IG769" s="18"/>
      <c r="IH769" s="18"/>
      <c r="II769" s="18"/>
      <c r="IJ769" s="18"/>
      <c r="IK769" s="18"/>
      <c r="IL769" s="18"/>
      <c r="IM769" s="18"/>
      <c r="IN769" s="18"/>
      <c r="IO769" s="18"/>
      <c r="IP769" s="18"/>
      <c r="IQ769" s="18"/>
      <c r="IR769" s="18"/>
      <c r="IS769" s="18"/>
      <c r="IT769" s="18"/>
      <c r="IU769" s="18"/>
      <c r="IV769" s="18"/>
      <c r="IW769" s="18"/>
      <c r="IX769" s="18"/>
      <c r="IY769" s="18"/>
      <c r="IZ769" s="18"/>
      <c r="JA769" s="18"/>
      <c r="JB769" s="18"/>
      <c r="JC769" s="18"/>
      <c r="JD769" s="18"/>
      <c r="JE769" s="18"/>
      <c r="JF769" s="18"/>
    </row>
    <row r="770" spans="36:266" x14ac:dyDescent="0.3">
      <c r="AJ770" s="24"/>
      <c r="AK770" s="24"/>
      <c r="AL770" s="20"/>
      <c r="AM770" s="23"/>
      <c r="AN770" s="24"/>
      <c r="AO770" s="24"/>
      <c r="BB770" s="25"/>
      <c r="BC770" s="21"/>
      <c r="BG770" s="18"/>
      <c r="BN770" s="22"/>
      <c r="BO770" s="22"/>
      <c r="BP770" s="22"/>
      <c r="BQ770" s="22"/>
      <c r="BR770" s="15"/>
      <c r="CF770" s="15"/>
      <c r="CL770" s="22"/>
      <c r="CM770" s="15"/>
      <c r="CR770" s="22"/>
      <c r="CT770" s="15"/>
      <c r="CW770" s="22"/>
      <c r="DA770" s="15"/>
      <c r="DH770" s="15"/>
      <c r="DJ770" s="22"/>
      <c r="DO770" s="15"/>
      <c r="DV770" s="15"/>
      <c r="EC770" s="15"/>
      <c r="EJ770" s="15"/>
      <c r="EQ770" s="15"/>
      <c r="EX770" s="15"/>
      <c r="FE770" s="15"/>
      <c r="FL770" s="15"/>
      <c r="FS770" s="15"/>
      <c r="FZ770" s="15"/>
      <c r="GG770" s="15"/>
      <c r="GN770" s="15"/>
      <c r="GP770" s="22"/>
      <c r="GQ770" s="22"/>
      <c r="GR770" s="22"/>
      <c r="GS770" s="22"/>
      <c r="GT770" s="22"/>
      <c r="GU770" s="15"/>
      <c r="GV770" s="22"/>
      <c r="GW770" s="22"/>
      <c r="GX770" s="22"/>
      <c r="GY770" s="18"/>
      <c r="GZ770" s="18"/>
      <c r="HA770" s="18"/>
      <c r="HB770" s="18"/>
      <c r="HC770" s="18"/>
      <c r="HD770" s="18"/>
      <c r="HE770" s="18"/>
      <c r="HF770" s="18"/>
      <c r="HG770" s="18"/>
      <c r="HH770" s="18"/>
      <c r="HI770" s="18"/>
      <c r="HJ770" s="18"/>
      <c r="HK770" s="18"/>
      <c r="HL770" s="18"/>
      <c r="HM770" s="18"/>
      <c r="HN770" s="18"/>
      <c r="HO770" s="18"/>
      <c r="HP770" s="18"/>
      <c r="HQ770" s="18"/>
      <c r="HR770" s="18"/>
      <c r="HS770" s="18"/>
      <c r="HT770" s="18"/>
      <c r="HU770" s="18"/>
      <c r="HV770" s="18"/>
      <c r="HW770" s="18"/>
      <c r="HX770" s="18"/>
      <c r="HY770" s="18"/>
      <c r="HZ770" s="18"/>
      <c r="IA770" s="18"/>
      <c r="IB770" s="18"/>
      <c r="IC770" s="18"/>
      <c r="ID770" s="18"/>
      <c r="IE770" s="18"/>
      <c r="IF770" s="18"/>
      <c r="IG770" s="18"/>
      <c r="IH770" s="18"/>
      <c r="II770" s="18"/>
      <c r="IJ770" s="18"/>
      <c r="IK770" s="18"/>
      <c r="IL770" s="18"/>
      <c r="IM770" s="18"/>
      <c r="IN770" s="18"/>
      <c r="IO770" s="18"/>
      <c r="IP770" s="18"/>
      <c r="IQ770" s="18"/>
      <c r="IR770" s="18"/>
      <c r="IS770" s="18"/>
      <c r="IT770" s="18"/>
      <c r="IU770" s="18"/>
      <c r="IV770" s="18"/>
      <c r="IW770" s="18"/>
      <c r="IX770" s="18"/>
      <c r="IY770" s="18"/>
      <c r="IZ770" s="18"/>
      <c r="JA770" s="18"/>
      <c r="JB770" s="18"/>
      <c r="JC770" s="18"/>
      <c r="JD770" s="18"/>
      <c r="JE770" s="18"/>
      <c r="JF770" s="18"/>
    </row>
    <row r="771" spans="36:266" x14ac:dyDescent="0.3">
      <c r="AJ771" s="24"/>
      <c r="AK771" s="24"/>
      <c r="AL771" s="20"/>
      <c r="AM771" s="23"/>
      <c r="AN771" s="24"/>
      <c r="AO771" s="24"/>
      <c r="BB771" s="25"/>
      <c r="BC771" s="21"/>
      <c r="BG771" s="18"/>
      <c r="BN771" s="22"/>
      <c r="BO771" s="22"/>
      <c r="BP771" s="22"/>
      <c r="BQ771" s="22"/>
      <c r="BR771" s="15"/>
      <c r="CF771" s="15"/>
      <c r="CL771" s="22"/>
      <c r="CM771" s="15"/>
      <c r="CR771" s="22"/>
      <c r="CT771" s="15"/>
      <c r="CW771" s="22"/>
      <c r="DA771" s="15"/>
      <c r="DH771" s="15"/>
      <c r="DJ771" s="22"/>
      <c r="DO771" s="15"/>
      <c r="DV771" s="15"/>
      <c r="EC771" s="15"/>
      <c r="EJ771" s="15"/>
      <c r="EQ771" s="15"/>
      <c r="EX771" s="15"/>
      <c r="FE771" s="15"/>
      <c r="FL771" s="15"/>
      <c r="FS771" s="15"/>
      <c r="FZ771" s="15"/>
      <c r="GG771" s="15"/>
      <c r="GN771" s="15"/>
      <c r="GP771" s="22"/>
      <c r="GQ771" s="22"/>
      <c r="GR771" s="22"/>
      <c r="GS771" s="22"/>
      <c r="GT771" s="22"/>
      <c r="GU771" s="15"/>
      <c r="GV771" s="22"/>
      <c r="GW771" s="22"/>
      <c r="GX771" s="22"/>
      <c r="GY771" s="18"/>
      <c r="GZ771" s="18"/>
      <c r="HA771" s="18"/>
      <c r="HB771" s="18"/>
      <c r="HC771" s="18"/>
      <c r="HD771" s="18"/>
      <c r="HE771" s="18"/>
      <c r="HF771" s="18"/>
      <c r="HG771" s="18"/>
      <c r="HH771" s="18"/>
      <c r="HI771" s="18"/>
      <c r="HJ771" s="18"/>
      <c r="HK771" s="18"/>
      <c r="HL771" s="18"/>
      <c r="HM771" s="18"/>
      <c r="HN771" s="18"/>
      <c r="HO771" s="18"/>
      <c r="HP771" s="18"/>
      <c r="HQ771" s="18"/>
      <c r="HR771" s="18"/>
      <c r="HS771" s="18"/>
      <c r="HT771" s="18"/>
      <c r="HU771" s="18"/>
      <c r="HV771" s="18"/>
      <c r="HW771" s="18"/>
      <c r="HX771" s="18"/>
      <c r="HY771" s="18"/>
      <c r="HZ771" s="18"/>
      <c r="IA771" s="18"/>
      <c r="IB771" s="18"/>
      <c r="IC771" s="18"/>
      <c r="ID771" s="18"/>
      <c r="IE771" s="18"/>
      <c r="IF771" s="18"/>
      <c r="IG771" s="18"/>
      <c r="IH771" s="18"/>
      <c r="II771" s="18"/>
      <c r="IJ771" s="18"/>
      <c r="IK771" s="18"/>
      <c r="IL771" s="18"/>
      <c r="IM771" s="18"/>
      <c r="IN771" s="18"/>
      <c r="IO771" s="18"/>
      <c r="IP771" s="18"/>
      <c r="IQ771" s="18"/>
      <c r="IR771" s="18"/>
      <c r="IS771" s="18"/>
      <c r="IT771" s="18"/>
      <c r="IU771" s="18"/>
      <c r="IV771" s="18"/>
      <c r="IW771" s="18"/>
      <c r="IX771" s="18"/>
      <c r="IY771" s="18"/>
      <c r="IZ771" s="18"/>
      <c r="JA771" s="18"/>
      <c r="JB771" s="18"/>
      <c r="JC771" s="18"/>
      <c r="JD771" s="18"/>
      <c r="JE771" s="18"/>
      <c r="JF771" s="18"/>
    </row>
    <row r="772" spans="36:266" x14ac:dyDescent="0.3">
      <c r="AJ772" s="24"/>
      <c r="AK772" s="24"/>
      <c r="AL772" s="20"/>
      <c r="AM772" s="23"/>
      <c r="AN772" s="24"/>
      <c r="AO772" s="24"/>
      <c r="BB772" s="25"/>
      <c r="BC772" s="21"/>
      <c r="BG772" s="18"/>
      <c r="BN772" s="22"/>
      <c r="BO772" s="22"/>
      <c r="BP772" s="22"/>
      <c r="BQ772" s="22"/>
      <c r="BR772" s="15"/>
      <c r="CF772" s="15"/>
      <c r="CL772" s="22"/>
      <c r="CM772" s="15"/>
      <c r="CR772" s="22"/>
      <c r="CT772" s="15"/>
      <c r="CW772" s="22"/>
      <c r="DA772" s="15"/>
      <c r="DH772" s="15"/>
      <c r="DJ772" s="22"/>
      <c r="DO772" s="15"/>
      <c r="DV772" s="15"/>
      <c r="EC772" s="15"/>
      <c r="EJ772" s="15"/>
      <c r="EQ772" s="15"/>
      <c r="EX772" s="15"/>
      <c r="FE772" s="15"/>
      <c r="FL772" s="15"/>
      <c r="FS772" s="15"/>
      <c r="FZ772" s="15"/>
      <c r="GG772" s="15"/>
      <c r="GN772" s="15"/>
      <c r="GP772" s="22"/>
      <c r="GQ772" s="22"/>
      <c r="GR772" s="22"/>
      <c r="GS772" s="22"/>
      <c r="GT772" s="22"/>
      <c r="GU772" s="15"/>
      <c r="GV772" s="22"/>
      <c r="GW772" s="22"/>
      <c r="GX772" s="22"/>
      <c r="GY772" s="18"/>
      <c r="GZ772" s="18"/>
      <c r="HA772" s="18"/>
      <c r="HB772" s="18"/>
      <c r="HC772" s="18"/>
      <c r="HD772" s="18"/>
      <c r="HE772" s="18"/>
      <c r="HF772" s="18"/>
      <c r="HG772" s="18"/>
      <c r="HH772" s="18"/>
      <c r="HI772" s="18"/>
      <c r="HJ772" s="18"/>
      <c r="HK772" s="18"/>
      <c r="HL772" s="18"/>
      <c r="HM772" s="18"/>
      <c r="HN772" s="18"/>
      <c r="HO772" s="18"/>
      <c r="HP772" s="18"/>
      <c r="HQ772" s="18"/>
      <c r="HR772" s="18"/>
      <c r="HS772" s="18"/>
      <c r="HT772" s="18"/>
      <c r="HU772" s="18"/>
      <c r="HV772" s="18"/>
      <c r="HW772" s="18"/>
      <c r="HX772" s="18"/>
      <c r="HY772" s="18"/>
      <c r="HZ772" s="18"/>
      <c r="IA772" s="18"/>
      <c r="IB772" s="18"/>
      <c r="IC772" s="18"/>
      <c r="ID772" s="18"/>
      <c r="IE772" s="18"/>
      <c r="IF772" s="18"/>
      <c r="IG772" s="18"/>
      <c r="IH772" s="18"/>
      <c r="II772" s="18"/>
      <c r="IJ772" s="18"/>
      <c r="IK772" s="18"/>
      <c r="IL772" s="18"/>
      <c r="IM772" s="18"/>
      <c r="IN772" s="18"/>
      <c r="IO772" s="18"/>
      <c r="IP772" s="18"/>
      <c r="IQ772" s="18"/>
      <c r="IR772" s="18"/>
      <c r="IS772" s="18"/>
      <c r="IT772" s="18"/>
      <c r="IU772" s="18"/>
      <c r="IV772" s="18"/>
      <c r="IW772" s="18"/>
      <c r="IX772" s="18"/>
      <c r="IY772" s="18"/>
      <c r="IZ772" s="18"/>
      <c r="JA772" s="18"/>
      <c r="JB772" s="18"/>
      <c r="JC772" s="18"/>
      <c r="JD772" s="18"/>
      <c r="JE772" s="18"/>
      <c r="JF772" s="18"/>
    </row>
    <row r="773" spans="36:266" x14ac:dyDescent="0.3">
      <c r="AJ773" s="24"/>
      <c r="AK773" s="24"/>
      <c r="AL773" s="20"/>
      <c r="AM773" s="23"/>
      <c r="AN773" s="24"/>
      <c r="AO773" s="24"/>
      <c r="BB773" s="25"/>
      <c r="BC773" s="21"/>
      <c r="BG773" s="18"/>
      <c r="BN773" s="22"/>
      <c r="BO773" s="22"/>
      <c r="BP773" s="22"/>
      <c r="BQ773" s="22"/>
      <c r="BR773" s="15"/>
      <c r="CF773" s="15"/>
      <c r="CL773" s="22"/>
      <c r="CM773" s="15"/>
      <c r="CR773" s="22"/>
      <c r="CT773" s="15"/>
      <c r="CW773" s="22"/>
      <c r="DA773" s="15"/>
      <c r="DH773" s="15"/>
      <c r="DJ773" s="22"/>
      <c r="DO773" s="15"/>
      <c r="DV773" s="15"/>
      <c r="EC773" s="15"/>
      <c r="EJ773" s="15"/>
      <c r="EQ773" s="15"/>
      <c r="EX773" s="15"/>
      <c r="FE773" s="15"/>
      <c r="FL773" s="15"/>
      <c r="FS773" s="15"/>
      <c r="FZ773" s="15"/>
      <c r="GG773" s="15"/>
      <c r="GN773" s="15"/>
      <c r="GP773" s="22"/>
      <c r="GQ773" s="22"/>
      <c r="GR773" s="22"/>
      <c r="GS773" s="22"/>
      <c r="GT773" s="22"/>
      <c r="GU773" s="15"/>
      <c r="GV773" s="22"/>
      <c r="GW773" s="22"/>
      <c r="GX773" s="22"/>
      <c r="GY773" s="18"/>
      <c r="GZ773" s="18"/>
      <c r="HA773" s="18"/>
      <c r="HB773" s="18"/>
      <c r="HC773" s="18"/>
      <c r="HD773" s="18"/>
      <c r="HE773" s="18"/>
      <c r="HF773" s="18"/>
      <c r="HG773" s="18"/>
      <c r="HH773" s="18"/>
      <c r="HI773" s="18"/>
      <c r="HJ773" s="18"/>
      <c r="HK773" s="18"/>
      <c r="HL773" s="18"/>
      <c r="HM773" s="18"/>
      <c r="HN773" s="18"/>
      <c r="HO773" s="18"/>
      <c r="HP773" s="18"/>
      <c r="HQ773" s="18"/>
      <c r="HR773" s="18"/>
      <c r="HS773" s="18"/>
      <c r="HT773" s="18"/>
      <c r="HU773" s="18"/>
      <c r="HV773" s="18"/>
      <c r="HW773" s="18"/>
      <c r="HX773" s="18"/>
      <c r="HY773" s="18"/>
      <c r="HZ773" s="18"/>
      <c r="IA773" s="18"/>
      <c r="IB773" s="18"/>
      <c r="IC773" s="18"/>
      <c r="ID773" s="18"/>
      <c r="IE773" s="18"/>
      <c r="IF773" s="18"/>
      <c r="IG773" s="18"/>
      <c r="IH773" s="18"/>
      <c r="II773" s="18"/>
      <c r="IJ773" s="18"/>
      <c r="IK773" s="18"/>
      <c r="IL773" s="18"/>
      <c r="IM773" s="18"/>
      <c r="IN773" s="18"/>
      <c r="IO773" s="18"/>
      <c r="IP773" s="18"/>
      <c r="IQ773" s="18"/>
      <c r="IR773" s="18"/>
      <c r="IS773" s="18"/>
      <c r="IT773" s="18"/>
      <c r="IU773" s="18"/>
      <c r="IV773" s="18"/>
      <c r="IW773" s="18"/>
      <c r="IX773" s="18"/>
      <c r="IY773" s="18"/>
      <c r="IZ773" s="18"/>
      <c r="JA773" s="18"/>
      <c r="JB773" s="18"/>
      <c r="JC773" s="18"/>
      <c r="JD773" s="18"/>
      <c r="JE773" s="18"/>
      <c r="JF773" s="18"/>
    </row>
    <row r="774" spans="36:266" x14ac:dyDescent="0.3">
      <c r="AJ774" s="24"/>
      <c r="AK774" s="24"/>
      <c r="AL774" s="20"/>
      <c r="AM774" s="23"/>
      <c r="AN774" s="24"/>
      <c r="AO774" s="24"/>
      <c r="BB774" s="25"/>
      <c r="BC774" s="21"/>
      <c r="BG774" s="18"/>
      <c r="BN774" s="22"/>
      <c r="BO774" s="22"/>
      <c r="BP774" s="22"/>
      <c r="BQ774" s="22"/>
      <c r="BR774" s="15"/>
      <c r="CF774" s="15"/>
      <c r="CL774" s="22"/>
      <c r="CM774" s="15"/>
      <c r="CR774" s="22"/>
      <c r="CT774" s="15"/>
      <c r="CW774" s="22"/>
      <c r="DA774" s="15"/>
      <c r="DH774" s="15"/>
      <c r="DJ774" s="22"/>
      <c r="DO774" s="15"/>
      <c r="DV774" s="15"/>
      <c r="EC774" s="15"/>
      <c r="EJ774" s="15"/>
      <c r="EQ774" s="15"/>
      <c r="EX774" s="15"/>
      <c r="FE774" s="15"/>
      <c r="FL774" s="15"/>
      <c r="FS774" s="15"/>
      <c r="FZ774" s="15"/>
      <c r="GG774" s="15"/>
      <c r="GN774" s="15"/>
      <c r="GP774" s="22"/>
      <c r="GQ774" s="22"/>
      <c r="GR774" s="22"/>
      <c r="GS774" s="22"/>
      <c r="GT774" s="22"/>
      <c r="GU774" s="15"/>
      <c r="GV774" s="22"/>
      <c r="GW774" s="22"/>
      <c r="GX774" s="22"/>
      <c r="GY774" s="18"/>
      <c r="GZ774" s="18"/>
      <c r="HA774" s="18"/>
      <c r="HB774" s="18"/>
      <c r="HC774" s="18"/>
      <c r="HD774" s="18"/>
      <c r="HE774" s="18"/>
      <c r="HF774" s="18"/>
      <c r="HG774" s="18"/>
      <c r="HH774" s="18"/>
      <c r="HI774" s="18"/>
      <c r="HJ774" s="18"/>
      <c r="HK774" s="18"/>
      <c r="HL774" s="18"/>
      <c r="HM774" s="18"/>
      <c r="HN774" s="18"/>
      <c r="HO774" s="18"/>
      <c r="HP774" s="18"/>
      <c r="HQ774" s="18"/>
      <c r="HR774" s="18"/>
      <c r="HS774" s="18"/>
      <c r="HT774" s="18"/>
      <c r="HU774" s="18"/>
      <c r="HV774" s="18"/>
      <c r="HW774" s="18"/>
      <c r="HX774" s="18"/>
      <c r="HY774" s="18"/>
      <c r="HZ774" s="18"/>
      <c r="IA774" s="18"/>
      <c r="IB774" s="18"/>
      <c r="IC774" s="18"/>
      <c r="ID774" s="18"/>
      <c r="IE774" s="18"/>
      <c r="IF774" s="18"/>
      <c r="IG774" s="18"/>
      <c r="IH774" s="18"/>
      <c r="II774" s="18"/>
      <c r="IJ774" s="18"/>
      <c r="IK774" s="18"/>
      <c r="IL774" s="18"/>
      <c r="IM774" s="18"/>
      <c r="IN774" s="18"/>
      <c r="IO774" s="18"/>
      <c r="IP774" s="18"/>
      <c r="IQ774" s="18"/>
      <c r="IR774" s="18"/>
      <c r="IS774" s="18"/>
      <c r="IT774" s="18"/>
      <c r="IU774" s="18"/>
      <c r="IV774" s="18"/>
      <c r="IW774" s="18"/>
      <c r="IX774" s="18"/>
      <c r="IY774" s="18"/>
      <c r="IZ774" s="18"/>
      <c r="JA774" s="18"/>
      <c r="JB774" s="18"/>
      <c r="JC774" s="18"/>
      <c r="JD774" s="18"/>
      <c r="JE774" s="18"/>
      <c r="JF774" s="18"/>
    </row>
    <row r="775" spans="36:266" x14ac:dyDescent="0.3">
      <c r="AJ775" s="24"/>
      <c r="AK775" s="24"/>
      <c r="AL775" s="20"/>
      <c r="AM775" s="23"/>
      <c r="AN775" s="24"/>
      <c r="AO775" s="24"/>
      <c r="BB775" s="25"/>
      <c r="BC775" s="21"/>
      <c r="BG775" s="18"/>
      <c r="BN775" s="22"/>
      <c r="BO775" s="22"/>
      <c r="BP775" s="22"/>
      <c r="BQ775" s="22"/>
      <c r="BR775" s="15"/>
      <c r="CF775" s="15"/>
      <c r="CL775" s="22"/>
      <c r="CM775" s="15"/>
      <c r="CR775" s="22"/>
      <c r="CT775" s="15"/>
      <c r="CW775" s="22"/>
      <c r="DA775" s="15"/>
      <c r="DH775" s="15"/>
      <c r="DJ775" s="22"/>
      <c r="DO775" s="15"/>
      <c r="DV775" s="15"/>
      <c r="EC775" s="15"/>
      <c r="EJ775" s="15"/>
      <c r="EQ775" s="15"/>
      <c r="EX775" s="15"/>
      <c r="FE775" s="15"/>
      <c r="FL775" s="15"/>
      <c r="FS775" s="15"/>
      <c r="FZ775" s="15"/>
      <c r="GG775" s="15"/>
      <c r="GN775" s="15"/>
      <c r="GP775" s="22"/>
      <c r="GQ775" s="22"/>
      <c r="GR775" s="22"/>
      <c r="GS775" s="22"/>
      <c r="GT775" s="22"/>
      <c r="GU775" s="15"/>
      <c r="GV775" s="22"/>
      <c r="GW775" s="22"/>
      <c r="GX775" s="22"/>
      <c r="GY775" s="18"/>
      <c r="GZ775" s="18"/>
      <c r="HA775" s="18"/>
      <c r="HB775" s="18"/>
      <c r="HC775" s="18"/>
      <c r="HD775" s="18"/>
      <c r="HE775" s="18"/>
      <c r="HF775" s="18"/>
      <c r="HG775" s="18"/>
      <c r="HH775" s="18"/>
      <c r="HI775" s="18"/>
      <c r="HJ775" s="18"/>
      <c r="HK775" s="18"/>
      <c r="HL775" s="18"/>
      <c r="HM775" s="18"/>
      <c r="HN775" s="18"/>
      <c r="HO775" s="18"/>
      <c r="HP775" s="18"/>
      <c r="HQ775" s="18"/>
      <c r="HR775" s="18"/>
      <c r="HS775" s="18"/>
      <c r="HT775" s="18"/>
      <c r="HU775" s="18"/>
      <c r="HV775" s="18"/>
      <c r="HW775" s="18"/>
      <c r="HX775" s="18"/>
      <c r="HY775" s="18"/>
      <c r="HZ775" s="18"/>
      <c r="IA775" s="18"/>
      <c r="IB775" s="18"/>
      <c r="IC775" s="18"/>
      <c r="ID775" s="18"/>
      <c r="IE775" s="18"/>
      <c r="IF775" s="18"/>
      <c r="IG775" s="18"/>
      <c r="IH775" s="18"/>
      <c r="II775" s="18"/>
      <c r="IJ775" s="18"/>
      <c r="IK775" s="18"/>
      <c r="IL775" s="18"/>
      <c r="IM775" s="18"/>
      <c r="IN775" s="18"/>
      <c r="IO775" s="18"/>
      <c r="IP775" s="18"/>
      <c r="IQ775" s="18"/>
      <c r="IR775" s="18"/>
      <c r="IS775" s="18"/>
      <c r="IT775" s="18"/>
      <c r="IU775" s="18"/>
      <c r="IV775" s="18"/>
      <c r="IW775" s="18"/>
      <c r="IX775" s="18"/>
      <c r="IY775" s="18"/>
      <c r="IZ775" s="18"/>
      <c r="JA775" s="18"/>
      <c r="JB775" s="18"/>
      <c r="JC775" s="18"/>
      <c r="JD775" s="18"/>
      <c r="JE775" s="18"/>
      <c r="JF775" s="18"/>
    </row>
    <row r="776" spans="36:266" x14ac:dyDescent="0.3">
      <c r="AJ776" s="24"/>
      <c r="AK776" s="24"/>
      <c r="AL776" s="20"/>
      <c r="AM776" s="23"/>
      <c r="AN776" s="24"/>
      <c r="AO776" s="24"/>
      <c r="BB776" s="25"/>
      <c r="BC776" s="21"/>
      <c r="BG776" s="18"/>
      <c r="BN776" s="22"/>
      <c r="BO776" s="22"/>
      <c r="BP776" s="22"/>
      <c r="BQ776" s="22"/>
      <c r="BR776" s="15"/>
      <c r="CF776" s="15"/>
      <c r="CL776" s="22"/>
      <c r="CM776" s="15"/>
      <c r="CR776" s="22"/>
      <c r="CT776" s="15"/>
      <c r="CW776" s="22"/>
      <c r="DA776" s="15"/>
      <c r="DH776" s="15"/>
      <c r="DJ776" s="22"/>
      <c r="DO776" s="15"/>
      <c r="DV776" s="15"/>
      <c r="EC776" s="15"/>
      <c r="EJ776" s="15"/>
      <c r="EQ776" s="15"/>
      <c r="EX776" s="15"/>
      <c r="FE776" s="15"/>
      <c r="FL776" s="15"/>
      <c r="FS776" s="15"/>
      <c r="FZ776" s="15"/>
      <c r="GG776" s="15"/>
      <c r="GN776" s="15"/>
      <c r="GP776" s="22"/>
      <c r="GQ776" s="22"/>
      <c r="GR776" s="22"/>
      <c r="GS776" s="22"/>
      <c r="GT776" s="22"/>
      <c r="GU776" s="15"/>
      <c r="GV776" s="22"/>
      <c r="GW776" s="22"/>
      <c r="GX776" s="22"/>
      <c r="GY776" s="18"/>
      <c r="GZ776" s="18"/>
      <c r="HA776" s="18"/>
      <c r="HB776" s="18"/>
      <c r="HC776" s="18"/>
      <c r="HD776" s="18"/>
      <c r="HE776" s="18"/>
      <c r="HF776" s="18"/>
      <c r="HG776" s="18"/>
      <c r="HH776" s="18"/>
      <c r="HI776" s="18"/>
      <c r="HJ776" s="18"/>
      <c r="HK776" s="18"/>
      <c r="HL776" s="18"/>
      <c r="HM776" s="18"/>
      <c r="HN776" s="18"/>
      <c r="HO776" s="18"/>
      <c r="HP776" s="18"/>
      <c r="HQ776" s="18"/>
      <c r="HR776" s="18"/>
      <c r="HS776" s="18"/>
      <c r="HT776" s="18"/>
      <c r="HU776" s="18"/>
      <c r="HV776" s="18"/>
      <c r="HW776" s="18"/>
      <c r="HX776" s="18"/>
      <c r="HY776" s="18"/>
      <c r="HZ776" s="18"/>
      <c r="IA776" s="18"/>
      <c r="IB776" s="18"/>
      <c r="IC776" s="18"/>
      <c r="ID776" s="18"/>
      <c r="IE776" s="18"/>
      <c r="IF776" s="18"/>
      <c r="IG776" s="18"/>
      <c r="IH776" s="18"/>
      <c r="II776" s="18"/>
      <c r="IJ776" s="18"/>
      <c r="IK776" s="18"/>
      <c r="IL776" s="18"/>
      <c r="IM776" s="18"/>
      <c r="IN776" s="18"/>
      <c r="IO776" s="18"/>
      <c r="IP776" s="18"/>
      <c r="IQ776" s="18"/>
      <c r="IR776" s="18"/>
      <c r="IS776" s="18"/>
      <c r="IT776" s="18"/>
      <c r="IU776" s="18"/>
      <c r="IV776" s="18"/>
      <c r="IW776" s="18"/>
      <c r="IX776" s="18"/>
      <c r="IY776" s="18"/>
      <c r="IZ776" s="18"/>
      <c r="JA776" s="18"/>
      <c r="JB776" s="18"/>
      <c r="JC776" s="18"/>
      <c r="JD776" s="18"/>
      <c r="JE776" s="18"/>
      <c r="JF776" s="18"/>
    </row>
    <row r="777" spans="36:266" x14ac:dyDescent="0.3">
      <c r="AJ777" s="24"/>
      <c r="AK777" s="24"/>
      <c r="AL777" s="20"/>
      <c r="AM777" s="23"/>
      <c r="AN777" s="24"/>
      <c r="AO777" s="24"/>
      <c r="BB777" s="25"/>
      <c r="BC777" s="21"/>
      <c r="BG777" s="18"/>
      <c r="BN777" s="22"/>
      <c r="BO777" s="22"/>
      <c r="BP777" s="22"/>
      <c r="BQ777" s="22"/>
      <c r="BR777" s="15"/>
      <c r="CF777" s="15"/>
      <c r="CL777" s="22"/>
      <c r="CM777" s="15"/>
      <c r="CR777" s="22"/>
      <c r="CT777" s="15"/>
      <c r="CW777" s="22"/>
      <c r="DA777" s="15"/>
      <c r="DH777" s="15"/>
      <c r="DJ777" s="22"/>
      <c r="DO777" s="15"/>
      <c r="DV777" s="15"/>
      <c r="EC777" s="15"/>
      <c r="EJ777" s="15"/>
      <c r="EQ777" s="15"/>
      <c r="EX777" s="15"/>
      <c r="FE777" s="15"/>
      <c r="FL777" s="15"/>
      <c r="FS777" s="15"/>
      <c r="FZ777" s="15"/>
      <c r="GG777" s="15"/>
      <c r="GN777" s="15"/>
      <c r="GP777" s="22"/>
      <c r="GQ777" s="22"/>
      <c r="GR777" s="22"/>
      <c r="GS777" s="22"/>
      <c r="GT777" s="22"/>
      <c r="GU777" s="15"/>
      <c r="GV777" s="22"/>
      <c r="GW777" s="22"/>
      <c r="GX777" s="22"/>
      <c r="GY777" s="18"/>
      <c r="GZ777" s="18"/>
      <c r="HA777" s="18"/>
      <c r="HB777" s="18"/>
      <c r="HC777" s="18"/>
      <c r="HD777" s="18"/>
      <c r="HE777" s="18"/>
      <c r="HF777" s="18"/>
      <c r="HG777" s="18"/>
      <c r="HH777" s="18"/>
      <c r="HI777" s="18"/>
      <c r="HJ777" s="18"/>
      <c r="HK777" s="18"/>
      <c r="HL777" s="18"/>
      <c r="HM777" s="18"/>
      <c r="HN777" s="18"/>
      <c r="HO777" s="18"/>
      <c r="HP777" s="18"/>
      <c r="HQ777" s="18"/>
      <c r="HR777" s="18"/>
      <c r="HS777" s="18"/>
      <c r="HT777" s="18"/>
      <c r="HU777" s="18"/>
      <c r="HV777" s="18"/>
      <c r="HW777" s="18"/>
      <c r="HX777" s="18"/>
      <c r="HY777" s="18"/>
      <c r="HZ777" s="18"/>
      <c r="IA777" s="18"/>
      <c r="IB777" s="18"/>
      <c r="IC777" s="18"/>
      <c r="ID777" s="18"/>
      <c r="IE777" s="18"/>
      <c r="IF777" s="18"/>
      <c r="IG777" s="18"/>
      <c r="IH777" s="18"/>
      <c r="II777" s="18"/>
      <c r="IJ777" s="18"/>
      <c r="IK777" s="18"/>
      <c r="IL777" s="18"/>
      <c r="IM777" s="18"/>
      <c r="IN777" s="18"/>
      <c r="IO777" s="18"/>
      <c r="IP777" s="18"/>
      <c r="IQ777" s="18"/>
      <c r="IR777" s="18"/>
      <c r="IS777" s="18"/>
      <c r="IT777" s="18"/>
      <c r="IU777" s="18"/>
      <c r="IV777" s="18"/>
      <c r="IW777" s="18"/>
      <c r="IX777" s="18"/>
      <c r="IY777" s="18"/>
      <c r="IZ777" s="18"/>
      <c r="JA777" s="18"/>
      <c r="JB777" s="18"/>
      <c r="JC777" s="18"/>
      <c r="JD777" s="18"/>
      <c r="JE777" s="18"/>
      <c r="JF777" s="18"/>
    </row>
    <row r="778" spans="36:266" x14ac:dyDescent="0.3">
      <c r="AJ778" s="24"/>
      <c r="AK778" s="24"/>
      <c r="AL778" s="20"/>
      <c r="AM778" s="23"/>
      <c r="AN778" s="24"/>
      <c r="AO778" s="24"/>
      <c r="BB778" s="25"/>
      <c r="BC778" s="21"/>
      <c r="BG778" s="18"/>
      <c r="BN778" s="22"/>
      <c r="BO778" s="22"/>
      <c r="BP778" s="22"/>
      <c r="BQ778" s="22"/>
      <c r="BR778" s="15"/>
      <c r="CF778" s="15"/>
      <c r="CL778" s="22"/>
      <c r="CM778" s="15"/>
      <c r="CR778" s="22"/>
      <c r="CT778" s="15"/>
      <c r="CW778" s="22"/>
      <c r="DA778" s="15"/>
      <c r="DH778" s="15"/>
      <c r="DJ778" s="22"/>
      <c r="DO778" s="15"/>
      <c r="DV778" s="15"/>
      <c r="EC778" s="15"/>
      <c r="EJ778" s="15"/>
      <c r="EQ778" s="15"/>
      <c r="EX778" s="15"/>
      <c r="FE778" s="15"/>
      <c r="FL778" s="15"/>
      <c r="FS778" s="15"/>
      <c r="FZ778" s="15"/>
      <c r="GG778" s="15"/>
      <c r="GN778" s="15"/>
      <c r="GP778" s="22"/>
      <c r="GQ778" s="22"/>
      <c r="GR778" s="22"/>
      <c r="GS778" s="22"/>
      <c r="GT778" s="22"/>
      <c r="GU778" s="15"/>
      <c r="GV778" s="22"/>
      <c r="GW778" s="22"/>
      <c r="GX778" s="22"/>
      <c r="GY778" s="18"/>
      <c r="GZ778" s="18"/>
      <c r="HA778" s="18"/>
      <c r="HB778" s="18"/>
      <c r="HC778" s="18"/>
      <c r="HD778" s="18"/>
      <c r="HE778" s="18"/>
      <c r="HF778" s="18"/>
      <c r="HG778" s="18"/>
      <c r="HH778" s="18"/>
      <c r="HI778" s="18"/>
      <c r="HJ778" s="18"/>
      <c r="HK778" s="18"/>
      <c r="HL778" s="18"/>
      <c r="HM778" s="18"/>
      <c r="HN778" s="18"/>
      <c r="HO778" s="18"/>
      <c r="HP778" s="18"/>
      <c r="HQ778" s="18"/>
      <c r="HR778" s="18"/>
      <c r="HS778" s="18"/>
      <c r="HT778" s="18"/>
      <c r="HU778" s="18"/>
      <c r="HV778" s="18"/>
      <c r="HW778" s="18"/>
      <c r="HX778" s="18"/>
      <c r="HY778" s="18"/>
      <c r="HZ778" s="18"/>
      <c r="IA778" s="18"/>
      <c r="IB778" s="18"/>
      <c r="IC778" s="18"/>
      <c r="ID778" s="18"/>
      <c r="IE778" s="18"/>
      <c r="IF778" s="18"/>
      <c r="IG778" s="18"/>
      <c r="IH778" s="18"/>
      <c r="II778" s="18"/>
      <c r="IJ778" s="18"/>
      <c r="IK778" s="18"/>
      <c r="IL778" s="18"/>
      <c r="IM778" s="18"/>
      <c r="IN778" s="18"/>
      <c r="IO778" s="18"/>
      <c r="IP778" s="18"/>
      <c r="IQ778" s="18"/>
      <c r="IR778" s="18"/>
      <c r="IS778" s="18"/>
      <c r="IT778" s="18"/>
      <c r="IU778" s="18"/>
      <c r="IV778" s="18"/>
      <c r="IW778" s="18"/>
      <c r="IX778" s="18"/>
      <c r="IY778" s="18"/>
      <c r="IZ778" s="18"/>
      <c r="JA778" s="18"/>
      <c r="JB778" s="18"/>
      <c r="JC778" s="18"/>
      <c r="JD778" s="18"/>
      <c r="JE778" s="18"/>
      <c r="JF778" s="18"/>
    </row>
    <row r="779" spans="36:266" x14ac:dyDescent="0.3">
      <c r="AJ779" s="24"/>
      <c r="AK779" s="24"/>
      <c r="AL779" s="20"/>
      <c r="AM779" s="23"/>
      <c r="AN779" s="24"/>
      <c r="AO779" s="24"/>
      <c r="BB779" s="25"/>
      <c r="BC779" s="21"/>
      <c r="BG779" s="18"/>
      <c r="BN779" s="22"/>
      <c r="BO779" s="22"/>
      <c r="BP779" s="22"/>
      <c r="BQ779" s="22"/>
      <c r="BR779" s="15"/>
      <c r="CF779" s="15"/>
      <c r="CL779" s="22"/>
      <c r="CM779" s="15"/>
      <c r="CR779" s="22"/>
      <c r="CT779" s="15"/>
      <c r="CW779" s="22"/>
      <c r="DA779" s="15"/>
      <c r="DH779" s="15"/>
      <c r="DJ779" s="22"/>
      <c r="DO779" s="15"/>
      <c r="DV779" s="15"/>
      <c r="EC779" s="15"/>
      <c r="EJ779" s="15"/>
      <c r="EQ779" s="15"/>
      <c r="EX779" s="15"/>
      <c r="FE779" s="15"/>
      <c r="FL779" s="15"/>
      <c r="FS779" s="15"/>
      <c r="FZ779" s="15"/>
      <c r="GG779" s="15"/>
      <c r="GN779" s="15"/>
      <c r="GP779" s="22"/>
      <c r="GQ779" s="22"/>
      <c r="GR779" s="22"/>
      <c r="GS779" s="22"/>
      <c r="GT779" s="22"/>
      <c r="GU779" s="15"/>
      <c r="GV779" s="22"/>
      <c r="GW779" s="22"/>
      <c r="GX779" s="22"/>
      <c r="GY779" s="18"/>
      <c r="GZ779" s="18"/>
      <c r="HA779" s="18"/>
      <c r="HB779" s="18"/>
      <c r="HC779" s="18"/>
      <c r="HD779" s="18"/>
      <c r="HE779" s="18"/>
      <c r="HF779" s="18"/>
      <c r="HG779" s="18"/>
      <c r="HH779" s="18"/>
      <c r="HI779" s="18"/>
      <c r="HJ779" s="18"/>
      <c r="HK779" s="18"/>
      <c r="HL779" s="18"/>
      <c r="HM779" s="18"/>
      <c r="HN779" s="18"/>
      <c r="HO779" s="18"/>
      <c r="HP779" s="18"/>
      <c r="HQ779" s="18"/>
      <c r="HR779" s="18"/>
      <c r="HS779" s="18"/>
      <c r="HT779" s="18"/>
      <c r="HU779" s="18"/>
      <c r="HV779" s="18"/>
      <c r="HW779" s="18"/>
      <c r="HX779" s="18"/>
      <c r="HY779" s="18"/>
      <c r="HZ779" s="18"/>
      <c r="IA779" s="18"/>
      <c r="IB779" s="18"/>
      <c r="IC779" s="18"/>
      <c r="ID779" s="18"/>
      <c r="IE779" s="18"/>
      <c r="IF779" s="18"/>
      <c r="IG779" s="18"/>
      <c r="IH779" s="18"/>
      <c r="II779" s="18"/>
      <c r="IJ779" s="18"/>
      <c r="IK779" s="18"/>
      <c r="IL779" s="18"/>
      <c r="IM779" s="18"/>
      <c r="IN779" s="18"/>
      <c r="IO779" s="18"/>
      <c r="IP779" s="18"/>
      <c r="IQ779" s="18"/>
      <c r="IR779" s="18"/>
      <c r="IS779" s="18"/>
      <c r="IT779" s="18"/>
      <c r="IU779" s="18"/>
      <c r="IV779" s="18"/>
      <c r="IW779" s="18"/>
      <c r="IX779" s="18"/>
      <c r="IY779" s="18"/>
      <c r="IZ779" s="18"/>
      <c r="JA779" s="18"/>
      <c r="JB779" s="18"/>
      <c r="JC779" s="18"/>
      <c r="JD779" s="18"/>
      <c r="JE779" s="18"/>
      <c r="JF779" s="18"/>
    </row>
    <row r="780" spans="36:266" x14ac:dyDescent="0.3">
      <c r="AJ780" s="24"/>
      <c r="AK780" s="24"/>
      <c r="AL780" s="20"/>
      <c r="AM780" s="23"/>
      <c r="AN780" s="24"/>
      <c r="AO780" s="24"/>
      <c r="BB780" s="25"/>
      <c r="BC780" s="21"/>
      <c r="BG780" s="18"/>
      <c r="BN780" s="22"/>
      <c r="BO780" s="22"/>
      <c r="BP780" s="22"/>
      <c r="BQ780" s="22"/>
      <c r="BR780" s="15"/>
      <c r="CF780" s="15"/>
      <c r="CL780" s="22"/>
      <c r="CM780" s="15"/>
      <c r="CR780" s="22"/>
      <c r="CT780" s="15"/>
      <c r="CW780" s="22"/>
      <c r="DA780" s="15"/>
      <c r="DH780" s="15"/>
      <c r="DJ780" s="22"/>
      <c r="DO780" s="15"/>
      <c r="DV780" s="15"/>
      <c r="EC780" s="15"/>
      <c r="EJ780" s="15"/>
      <c r="EQ780" s="15"/>
      <c r="EX780" s="15"/>
      <c r="FE780" s="15"/>
      <c r="FL780" s="15"/>
      <c r="FS780" s="15"/>
      <c r="FZ780" s="15"/>
      <c r="GG780" s="15"/>
      <c r="GN780" s="15"/>
      <c r="GP780" s="22"/>
      <c r="GQ780" s="22"/>
      <c r="GR780" s="22"/>
      <c r="GS780" s="22"/>
      <c r="GT780" s="22"/>
      <c r="GU780" s="15"/>
      <c r="GV780" s="22"/>
      <c r="GW780" s="22"/>
      <c r="GX780" s="22"/>
      <c r="GY780" s="18"/>
      <c r="GZ780" s="18"/>
      <c r="HA780" s="18"/>
      <c r="HB780" s="18"/>
      <c r="HC780" s="18"/>
      <c r="HD780" s="18"/>
      <c r="HE780" s="18"/>
      <c r="HF780" s="18"/>
      <c r="HG780" s="18"/>
      <c r="HH780" s="18"/>
      <c r="HI780" s="18"/>
      <c r="HJ780" s="18"/>
      <c r="HK780" s="18"/>
      <c r="HL780" s="18"/>
      <c r="HM780" s="18"/>
      <c r="HN780" s="18"/>
      <c r="HO780" s="18"/>
      <c r="HP780" s="18"/>
      <c r="HQ780" s="18"/>
      <c r="HR780" s="18"/>
      <c r="HS780" s="18"/>
      <c r="HT780" s="18"/>
      <c r="HU780" s="18"/>
      <c r="HV780" s="18"/>
      <c r="HW780" s="18"/>
      <c r="HX780" s="18"/>
      <c r="HY780" s="18"/>
      <c r="HZ780" s="18"/>
      <c r="IA780" s="18"/>
      <c r="IB780" s="18"/>
      <c r="IC780" s="18"/>
      <c r="ID780" s="18"/>
      <c r="IE780" s="18"/>
      <c r="IF780" s="18"/>
      <c r="IG780" s="18"/>
      <c r="IH780" s="18"/>
      <c r="II780" s="18"/>
      <c r="IJ780" s="18"/>
      <c r="IK780" s="18"/>
      <c r="IL780" s="18"/>
      <c r="IM780" s="18"/>
      <c r="IN780" s="18"/>
      <c r="IO780" s="18"/>
      <c r="IP780" s="18"/>
      <c r="IQ780" s="18"/>
      <c r="IR780" s="18"/>
      <c r="IS780" s="18"/>
      <c r="IT780" s="18"/>
      <c r="IU780" s="18"/>
      <c r="IV780" s="18"/>
      <c r="IW780" s="18"/>
      <c r="IX780" s="18"/>
      <c r="IY780" s="18"/>
      <c r="IZ780" s="18"/>
      <c r="JA780" s="18"/>
      <c r="JB780" s="18"/>
      <c r="JC780" s="18"/>
      <c r="JD780" s="18"/>
      <c r="JE780" s="18"/>
      <c r="JF780" s="18"/>
    </row>
    <row r="781" spans="36:266" x14ac:dyDescent="0.3">
      <c r="AJ781" s="24"/>
      <c r="AK781" s="24"/>
      <c r="AL781" s="20"/>
      <c r="AM781" s="23"/>
      <c r="AN781" s="24"/>
      <c r="AO781" s="24"/>
      <c r="BB781" s="25"/>
      <c r="BC781" s="21"/>
      <c r="BG781" s="18"/>
      <c r="BN781" s="22"/>
      <c r="BO781" s="22"/>
      <c r="BP781" s="22"/>
      <c r="BQ781" s="22"/>
      <c r="BR781" s="15"/>
      <c r="CF781" s="15"/>
      <c r="CL781" s="22"/>
      <c r="CM781" s="15"/>
      <c r="CR781" s="22"/>
      <c r="CT781" s="15"/>
      <c r="CW781" s="22"/>
      <c r="DA781" s="15"/>
      <c r="DH781" s="15"/>
      <c r="DJ781" s="22"/>
      <c r="DO781" s="15"/>
      <c r="DV781" s="15"/>
      <c r="EC781" s="15"/>
      <c r="EJ781" s="15"/>
      <c r="EQ781" s="15"/>
      <c r="EX781" s="15"/>
      <c r="FE781" s="15"/>
      <c r="FL781" s="15"/>
      <c r="FS781" s="15"/>
      <c r="FZ781" s="15"/>
      <c r="GG781" s="15"/>
      <c r="GN781" s="15"/>
      <c r="GP781" s="22"/>
      <c r="GQ781" s="22"/>
      <c r="GR781" s="22"/>
      <c r="GS781" s="22"/>
      <c r="GT781" s="22"/>
      <c r="GU781" s="15"/>
      <c r="GV781" s="22"/>
      <c r="GW781" s="22"/>
      <c r="GX781" s="22"/>
      <c r="GY781" s="18"/>
      <c r="GZ781" s="18"/>
      <c r="HA781" s="18"/>
      <c r="HB781" s="18"/>
      <c r="HC781" s="18"/>
      <c r="HD781" s="18"/>
      <c r="HE781" s="18"/>
      <c r="HF781" s="18"/>
      <c r="HG781" s="18"/>
      <c r="HH781" s="18"/>
      <c r="HI781" s="18"/>
      <c r="HJ781" s="18"/>
      <c r="HK781" s="18"/>
      <c r="HL781" s="18"/>
      <c r="HM781" s="18"/>
      <c r="HN781" s="18"/>
      <c r="HO781" s="18"/>
      <c r="HP781" s="18"/>
      <c r="HQ781" s="18"/>
      <c r="HR781" s="18"/>
      <c r="HS781" s="18"/>
      <c r="HT781" s="18"/>
      <c r="HU781" s="18"/>
      <c r="HV781" s="18"/>
      <c r="HW781" s="18"/>
      <c r="HX781" s="18"/>
      <c r="HY781" s="18"/>
      <c r="HZ781" s="18"/>
      <c r="IA781" s="18"/>
      <c r="IB781" s="18"/>
      <c r="IC781" s="18"/>
      <c r="ID781" s="18"/>
      <c r="IE781" s="18"/>
      <c r="IF781" s="18"/>
      <c r="IG781" s="18"/>
      <c r="IH781" s="18"/>
      <c r="II781" s="18"/>
      <c r="IJ781" s="18"/>
      <c r="IK781" s="18"/>
      <c r="IL781" s="18"/>
      <c r="IM781" s="18"/>
      <c r="IN781" s="18"/>
      <c r="IO781" s="18"/>
      <c r="IP781" s="18"/>
      <c r="IQ781" s="18"/>
      <c r="IR781" s="18"/>
      <c r="IS781" s="18"/>
      <c r="IT781" s="18"/>
      <c r="IU781" s="18"/>
      <c r="IV781" s="18"/>
      <c r="IW781" s="18"/>
      <c r="IX781" s="18"/>
      <c r="IY781" s="18"/>
      <c r="IZ781" s="18"/>
      <c r="JA781" s="18"/>
      <c r="JB781" s="18"/>
      <c r="JC781" s="18"/>
      <c r="JD781" s="18"/>
      <c r="JE781" s="18"/>
      <c r="JF781" s="18"/>
    </row>
    <row r="782" spans="36:266" x14ac:dyDescent="0.3">
      <c r="AJ782" s="24"/>
      <c r="AK782" s="24"/>
      <c r="AL782" s="20"/>
      <c r="AM782" s="23"/>
      <c r="AN782" s="24"/>
      <c r="AO782" s="24"/>
      <c r="BB782" s="25"/>
      <c r="BC782" s="21"/>
      <c r="BG782" s="18"/>
      <c r="BN782" s="22"/>
      <c r="BO782" s="22"/>
      <c r="BP782" s="22"/>
      <c r="BQ782" s="22"/>
      <c r="BR782" s="15"/>
      <c r="CF782" s="15"/>
      <c r="CL782" s="22"/>
      <c r="CM782" s="15"/>
      <c r="CR782" s="22"/>
      <c r="CT782" s="15"/>
      <c r="CW782" s="22"/>
      <c r="DA782" s="15"/>
      <c r="DH782" s="15"/>
      <c r="DJ782" s="22"/>
      <c r="DO782" s="15"/>
      <c r="DV782" s="15"/>
      <c r="EC782" s="15"/>
      <c r="EJ782" s="15"/>
      <c r="EQ782" s="15"/>
      <c r="EX782" s="15"/>
      <c r="FE782" s="15"/>
      <c r="FL782" s="15"/>
      <c r="FS782" s="15"/>
      <c r="FZ782" s="15"/>
      <c r="GG782" s="15"/>
      <c r="GN782" s="15"/>
      <c r="GP782" s="22"/>
      <c r="GQ782" s="22"/>
      <c r="GR782" s="22"/>
      <c r="GS782" s="22"/>
      <c r="GT782" s="22"/>
      <c r="GU782" s="15"/>
      <c r="GV782" s="22"/>
      <c r="GW782" s="22"/>
      <c r="GX782" s="22"/>
      <c r="GY782" s="18"/>
      <c r="GZ782" s="18"/>
      <c r="HA782" s="18"/>
      <c r="HB782" s="18"/>
      <c r="HC782" s="18"/>
      <c r="HD782" s="18"/>
      <c r="HE782" s="18"/>
      <c r="HF782" s="18"/>
      <c r="HG782" s="18"/>
      <c r="HH782" s="18"/>
      <c r="HI782" s="18"/>
      <c r="HJ782" s="18"/>
      <c r="HK782" s="18"/>
      <c r="HL782" s="18"/>
      <c r="HM782" s="18"/>
      <c r="HN782" s="18"/>
      <c r="HO782" s="18"/>
      <c r="HP782" s="18"/>
      <c r="HQ782" s="18"/>
      <c r="HR782" s="18"/>
      <c r="HS782" s="18"/>
      <c r="HT782" s="18"/>
      <c r="HU782" s="18"/>
      <c r="HV782" s="18"/>
      <c r="HW782" s="18"/>
      <c r="HX782" s="18"/>
      <c r="HY782" s="18"/>
      <c r="HZ782" s="18"/>
      <c r="IA782" s="18"/>
      <c r="IB782" s="18"/>
      <c r="IC782" s="18"/>
      <c r="ID782" s="18"/>
      <c r="IE782" s="18"/>
      <c r="IF782" s="18"/>
      <c r="IG782" s="18"/>
      <c r="IH782" s="18"/>
      <c r="II782" s="18"/>
      <c r="IJ782" s="18"/>
      <c r="IK782" s="18"/>
      <c r="IL782" s="18"/>
      <c r="IM782" s="18"/>
      <c r="IN782" s="18"/>
      <c r="IO782" s="18"/>
      <c r="IP782" s="18"/>
      <c r="IQ782" s="18"/>
      <c r="IR782" s="18"/>
      <c r="IS782" s="18"/>
      <c r="IT782" s="18"/>
      <c r="IU782" s="18"/>
      <c r="IV782" s="18"/>
      <c r="IW782" s="18"/>
      <c r="IX782" s="18"/>
      <c r="IY782" s="18"/>
      <c r="IZ782" s="18"/>
      <c r="JA782" s="18"/>
      <c r="JB782" s="18"/>
      <c r="JC782" s="18"/>
      <c r="JD782" s="18"/>
      <c r="JE782" s="18"/>
      <c r="JF782" s="18"/>
    </row>
    <row r="783" spans="36:266" x14ac:dyDescent="0.3">
      <c r="AJ783" s="24"/>
      <c r="AK783" s="24"/>
      <c r="AL783" s="20"/>
      <c r="AM783" s="23"/>
      <c r="AN783" s="24"/>
      <c r="AO783" s="24"/>
      <c r="BB783" s="25"/>
      <c r="BC783" s="21"/>
      <c r="BG783" s="18"/>
      <c r="BN783" s="22"/>
      <c r="BO783" s="22"/>
      <c r="BP783" s="22"/>
      <c r="BQ783" s="22"/>
      <c r="BR783" s="15"/>
      <c r="CF783" s="15"/>
      <c r="CL783" s="22"/>
      <c r="CM783" s="15"/>
      <c r="CR783" s="22"/>
      <c r="CT783" s="15"/>
      <c r="CW783" s="22"/>
      <c r="DA783" s="15"/>
      <c r="DH783" s="15"/>
      <c r="DJ783" s="22"/>
      <c r="DO783" s="15"/>
      <c r="DV783" s="15"/>
      <c r="EC783" s="15"/>
      <c r="EJ783" s="15"/>
      <c r="EQ783" s="15"/>
      <c r="EX783" s="15"/>
      <c r="FE783" s="15"/>
      <c r="FL783" s="15"/>
      <c r="FS783" s="15"/>
      <c r="FZ783" s="15"/>
      <c r="GG783" s="15"/>
      <c r="GN783" s="15"/>
      <c r="GP783" s="22"/>
      <c r="GQ783" s="22"/>
      <c r="GR783" s="22"/>
      <c r="GS783" s="22"/>
      <c r="GT783" s="22"/>
      <c r="GU783" s="15"/>
      <c r="GV783" s="22"/>
      <c r="GW783" s="22"/>
      <c r="GX783" s="22"/>
      <c r="GY783" s="18"/>
      <c r="GZ783" s="18"/>
      <c r="HA783" s="18"/>
      <c r="HB783" s="18"/>
      <c r="HC783" s="18"/>
      <c r="HD783" s="18"/>
      <c r="HE783" s="18"/>
      <c r="HF783" s="18"/>
      <c r="HG783" s="18"/>
      <c r="HH783" s="18"/>
      <c r="HI783" s="18"/>
      <c r="HJ783" s="18"/>
      <c r="HK783" s="18"/>
      <c r="HL783" s="18"/>
      <c r="HM783" s="18"/>
      <c r="HN783" s="18"/>
      <c r="HO783" s="18"/>
      <c r="HP783" s="18"/>
      <c r="HQ783" s="18"/>
      <c r="HR783" s="18"/>
      <c r="HS783" s="18"/>
      <c r="HT783" s="18"/>
      <c r="HU783" s="18"/>
      <c r="HV783" s="18"/>
      <c r="HW783" s="18"/>
      <c r="HX783" s="18"/>
      <c r="HY783" s="18"/>
      <c r="HZ783" s="18"/>
      <c r="IA783" s="18"/>
      <c r="IB783" s="18"/>
      <c r="IC783" s="18"/>
      <c r="ID783" s="18"/>
      <c r="IE783" s="18"/>
      <c r="IF783" s="18"/>
      <c r="IG783" s="18"/>
      <c r="IH783" s="18"/>
      <c r="II783" s="18"/>
      <c r="IJ783" s="18"/>
      <c r="IK783" s="18"/>
      <c r="IL783" s="18"/>
      <c r="IM783" s="18"/>
      <c r="IN783" s="18"/>
      <c r="IO783" s="18"/>
      <c r="IP783" s="18"/>
      <c r="IQ783" s="18"/>
      <c r="IR783" s="18"/>
      <c r="IS783" s="18"/>
      <c r="IT783" s="18"/>
      <c r="IU783" s="18"/>
      <c r="IV783" s="18"/>
      <c r="IW783" s="18"/>
      <c r="IX783" s="18"/>
      <c r="IY783" s="18"/>
      <c r="IZ783" s="18"/>
      <c r="JA783" s="18"/>
      <c r="JB783" s="18"/>
      <c r="JC783" s="18"/>
      <c r="JD783" s="18"/>
      <c r="JE783" s="18"/>
      <c r="JF783" s="18"/>
    </row>
    <row r="784" spans="36:266" x14ac:dyDescent="0.3">
      <c r="AJ784" s="24"/>
      <c r="AK784" s="24"/>
      <c r="AL784" s="20"/>
      <c r="AM784" s="23"/>
      <c r="AN784" s="24"/>
      <c r="AO784" s="24"/>
      <c r="BB784" s="25"/>
      <c r="BC784" s="21"/>
      <c r="BG784" s="18"/>
      <c r="BN784" s="22"/>
      <c r="BO784" s="22"/>
      <c r="BP784" s="22"/>
      <c r="BQ784" s="22"/>
      <c r="BR784" s="15"/>
      <c r="CF784" s="15"/>
      <c r="CL784" s="22"/>
      <c r="CM784" s="15"/>
      <c r="CR784" s="22"/>
      <c r="CT784" s="15"/>
      <c r="CW784" s="22"/>
      <c r="DA784" s="15"/>
      <c r="DH784" s="15"/>
      <c r="DJ784" s="22"/>
      <c r="DO784" s="15"/>
      <c r="DV784" s="15"/>
      <c r="EC784" s="15"/>
      <c r="EJ784" s="15"/>
      <c r="EQ784" s="15"/>
      <c r="EX784" s="15"/>
      <c r="FE784" s="15"/>
      <c r="FL784" s="15"/>
      <c r="FS784" s="15"/>
      <c r="FZ784" s="15"/>
      <c r="GG784" s="15"/>
      <c r="GN784" s="15"/>
      <c r="GP784" s="22"/>
      <c r="GQ784" s="22"/>
      <c r="GR784" s="22"/>
      <c r="GS784" s="22"/>
      <c r="GT784" s="22"/>
      <c r="GU784" s="15"/>
      <c r="GV784" s="22"/>
      <c r="GW784" s="22"/>
      <c r="GX784" s="22"/>
      <c r="GY784" s="18"/>
      <c r="GZ784" s="18"/>
      <c r="HA784" s="18"/>
      <c r="HB784" s="18"/>
      <c r="HC784" s="18"/>
      <c r="HD784" s="18"/>
      <c r="HE784" s="18"/>
      <c r="HF784" s="18"/>
      <c r="HG784" s="18"/>
      <c r="HH784" s="18"/>
      <c r="HI784" s="18"/>
      <c r="HJ784" s="18"/>
      <c r="HK784" s="18"/>
      <c r="HL784" s="18"/>
      <c r="HM784" s="18"/>
      <c r="HN784" s="18"/>
      <c r="HO784" s="18"/>
      <c r="HP784" s="18"/>
      <c r="HQ784" s="18"/>
      <c r="HR784" s="18"/>
      <c r="HS784" s="18"/>
      <c r="HT784" s="18"/>
      <c r="HU784" s="18"/>
      <c r="HV784" s="18"/>
      <c r="HW784" s="18"/>
      <c r="HX784" s="18"/>
      <c r="HY784" s="18"/>
      <c r="HZ784" s="18"/>
      <c r="IA784" s="18"/>
      <c r="IB784" s="18"/>
      <c r="IC784" s="18"/>
      <c r="ID784" s="18"/>
      <c r="IE784" s="18"/>
      <c r="IF784" s="18"/>
      <c r="IG784" s="18"/>
      <c r="IH784" s="18"/>
      <c r="II784" s="18"/>
      <c r="IJ784" s="18"/>
      <c r="IK784" s="18"/>
      <c r="IL784" s="18"/>
      <c r="IM784" s="18"/>
      <c r="IN784" s="18"/>
      <c r="IO784" s="18"/>
      <c r="IP784" s="18"/>
      <c r="IQ784" s="18"/>
      <c r="IR784" s="18"/>
      <c r="IS784" s="18"/>
      <c r="IT784" s="18"/>
      <c r="IU784" s="18"/>
      <c r="IV784" s="18"/>
      <c r="IW784" s="18"/>
      <c r="IX784" s="18"/>
      <c r="IY784" s="18"/>
      <c r="IZ784" s="18"/>
      <c r="JA784" s="18"/>
      <c r="JB784" s="18"/>
      <c r="JC784" s="18"/>
      <c r="JD784" s="18"/>
      <c r="JE784" s="18"/>
      <c r="JF784" s="18"/>
    </row>
    <row r="785" spans="36:266" x14ac:dyDescent="0.3">
      <c r="AJ785" s="24"/>
      <c r="AK785" s="24"/>
      <c r="AL785" s="20"/>
      <c r="AM785" s="23"/>
      <c r="AN785" s="24"/>
      <c r="AO785" s="24"/>
      <c r="BB785" s="25"/>
      <c r="BC785" s="21"/>
      <c r="BG785" s="18"/>
      <c r="BN785" s="22"/>
      <c r="BO785" s="22"/>
      <c r="BP785" s="22"/>
      <c r="BQ785" s="22"/>
      <c r="BR785" s="15"/>
      <c r="CF785" s="15"/>
      <c r="CL785" s="22"/>
      <c r="CM785" s="15"/>
      <c r="CR785" s="22"/>
      <c r="CT785" s="15"/>
      <c r="CW785" s="22"/>
      <c r="DA785" s="15"/>
      <c r="DH785" s="15"/>
      <c r="DJ785" s="22"/>
      <c r="DO785" s="15"/>
      <c r="DV785" s="15"/>
      <c r="EC785" s="15"/>
      <c r="EJ785" s="15"/>
      <c r="EQ785" s="15"/>
      <c r="EX785" s="15"/>
      <c r="FE785" s="15"/>
      <c r="FL785" s="15"/>
      <c r="FS785" s="15"/>
      <c r="FZ785" s="15"/>
      <c r="GG785" s="15"/>
      <c r="GN785" s="15"/>
      <c r="GP785" s="22"/>
      <c r="GQ785" s="22"/>
      <c r="GR785" s="22"/>
      <c r="GS785" s="22"/>
      <c r="GT785" s="22"/>
      <c r="GU785" s="15"/>
      <c r="GV785" s="22"/>
      <c r="GW785" s="22"/>
      <c r="GX785" s="22"/>
      <c r="GY785" s="18"/>
      <c r="GZ785" s="18"/>
      <c r="HA785" s="18"/>
      <c r="HB785" s="18"/>
      <c r="HC785" s="18"/>
      <c r="HD785" s="18"/>
      <c r="HE785" s="18"/>
      <c r="HF785" s="18"/>
      <c r="HG785" s="18"/>
      <c r="HH785" s="18"/>
      <c r="HI785" s="18"/>
      <c r="HJ785" s="18"/>
      <c r="HK785" s="18"/>
      <c r="HL785" s="18"/>
      <c r="HM785" s="18"/>
      <c r="HN785" s="18"/>
      <c r="HO785" s="18"/>
      <c r="HP785" s="18"/>
      <c r="HQ785" s="18"/>
      <c r="HR785" s="18"/>
      <c r="HS785" s="18"/>
      <c r="HT785" s="18"/>
      <c r="HU785" s="18"/>
      <c r="HV785" s="18"/>
      <c r="HW785" s="18"/>
      <c r="HX785" s="18"/>
      <c r="HY785" s="18"/>
      <c r="HZ785" s="18"/>
      <c r="IA785" s="18"/>
      <c r="IB785" s="18"/>
      <c r="IC785" s="18"/>
      <c r="ID785" s="18"/>
      <c r="IE785" s="18"/>
      <c r="IF785" s="18"/>
      <c r="IG785" s="18"/>
      <c r="IH785" s="18"/>
      <c r="II785" s="18"/>
      <c r="IJ785" s="18"/>
      <c r="IK785" s="18"/>
      <c r="IL785" s="18"/>
      <c r="IM785" s="18"/>
      <c r="IN785" s="18"/>
      <c r="IO785" s="18"/>
      <c r="IP785" s="18"/>
      <c r="IQ785" s="18"/>
      <c r="IR785" s="18"/>
      <c r="IS785" s="18"/>
      <c r="IT785" s="18"/>
      <c r="IU785" s="18"/>
      <c r="IV785" s="18"/>
      <c r="IW785" s="18"/>
      <c r="IX785" s="18"/>
      <c r="IY785" s="18"/>
      <c r="IZ785" s="18"/>
      <c r="JA785" s="18"/>
      <c r="JB785" s="18"/>
      <c r="JC785" s="18"/>
      <c r="JD785" s="18"/>
      <c r="JE785" s="18"/>
      <c r="JF785" s="18"/>
    </row>
    <row r="786" spans="36:266" x14ac:dyDescent="0.3">
      <c r="AJ786" s="24"/>
      <c r="AK786" s="24"/>
      <c r="AL786" s="20"/>
      <c r="AM786" s="23"/>
      <c r="AN786" s="24"/>
      <c r="AO786" s="24"/>
      <c r="BB786" s="25"/>
      <c r="BC786" s="21"/>
      <c r="BG786" s="18"/>
      <c r="BN786" s="22"/>
      <c r="BO786" s="22"/>
      <c r="BP786" s="22"/>
      <c r="BQ786" s="22"/>
      <c r="BR786" s="15"/>
      <c r="CF786" s="15"/>
      <c r="CL786" s="22"/>
      <c r="CM786" s="15"/>
      <c r="CR786" s="22"/>
      <c r="CT786" s="15"/>
      <c r="CW786" s="22"/>
      <c r="DA786" s="15"/>
      <c r="DH786" s="15"/>
      <c r="DJ786" s="22"/>
      <c r="DO786" s="15"/>
      <c r="DV786" s="15"/>
      <c r="EC786" s="15"/>
      <c r="EJ786" s="15"/>
      <c r="EQ786" s="15"/>
      <c r="EX786" s="15"/>
      <c r="FE786" s="15"/>
      <c r="FL786" s="15"/>
      <c r="FS786" s="15"/>
      <c r="FZ786" s="15"/>
      <c r="GG786" s="15"/>
      <c r="GN786" s="15"/>
      <c r="GP786" s="22"/>
      <c r="GQ786" s="22"/>
      <c r="GR786" s="22"/>
      <c r="GS786" s="22"/>
      <c r="GT786" s="22"/>
      <c r="GU786" s="15"/>
      <c r="GV786" s="22"/>
      <c r="GW786" s="22"/>
      <c r="GX786" s="22"/>
      <c r="GY786" s="18"/>
      <c r="GZ786" s="18"/>
      <c r="HA786" s="18"/>
      <c r="HB786" s="18"/>
      <c r="HC786" s="18"/>
      <c r="HD786" s="18"/>
      <c r="HE786" s="18"/>
      <c r="HF786" s="18"/>
      <c r="HG786" s="18"/>
      <c r="HH786" s="18"/>
      <c r="HI786" s="18"/>
      <c r="HJ786" s="18"/>
      <c r="HK786" s="18"/>
      <c r="HL786" s="18"/>
      <c r="HM786" s="18"/>
      <c r="HN786" s="18"/>
      <c r="HO786" s="18"/>
      <c r="HP786" s="18"/>
      <c r="HQ786" s="18"/>
      <c r="HR786" s="18"/>
      <c r="HS786" s="18"/>
      <c r="HT786" s="18"/>
      <c r="HU786" s="18"/>
      <c r="HV786" s="18"/>
      <c r="HW786" s="18"/>
      <c r="HX786" s="18"/>
      <c r="HY786" s="18"/>
      <c r="HZ786" s="18"/>
      <c r="IA786" s="18"/>
      <c r="IB786" s="18"/>
      <c r="IC786" s="18"/>
      <c r="ID786" s="18"/>
      <c r="IE786" s="18"/>
      <c r="IF786" s="18"/>
      <c r="IG786" s="18"/>
      <c r="IH786" s="18"/>
      <c r="II786" s="18"/>
      <c r="IJ786" s="18"/>
      <c r="IK786" s="18"/>
      <c r="IL786" s="18"/>
      <c r="IM786" s="18"/>
      <c r="IN786" s="18"/>
      <c r="IO786" s="18"/>
      <c r="IP786" s="18"/>
      <c r="IQ786" s="18"/>
      <c r="IR786" s="18"/>
      <c r="IS786" s="18"/>
      <c r="IT786" s="18"/>
      <c r="IU786" s="18"/>
      <c r="IV786" s="18"/>
      <c r="IW786" s="18"/>
      <c r="IX786" s="18"/>
      <c r="IY786" s="18"/>
      <c r="IZ786" s="18"/>
      <c r="JA786" s="18"/>
      <c r="JB786" s="18"/>
      <c r="JC786" s="18"/>
      <c r="JD786" s="18"/>
      <c r="JE786" s="18"/>
      <c r="JF786" s="18"/>
    </row>
    <row r="787" spans="36:266" x14ac:dyDescent="0.3">
      <c r="AJ787" s="24"/>
      <c r="AK787" s="24"/>
      <c r="AL787" s="20"/>
      <c r="AM787" s="23"/>
      <c r="AN787" s="24"/>
      <c r="AO787" s="24"/>
      <c r="BB787" s="25"/>
      <c r="BC787" s="21"/>
      <c r="BG787" s="18"/>
      <c r="BN787" s="22"/>
      <c r="BO787" s="22"/>
      <c r="BP787" s="22"/>
      <c r="BQ787" s="22"/>
      <c r="BR787" s="15"/>
      <c r="CF787" s="15"/>
      <c r="CL787" s="22"/>
      <c r="CM787" s="15"/>
      <c r="CR787" s="22"/>
      <c r="CT787" s="15"/>
      <c r="CW787" s="22"/>
      <c r="DA787" s="15"/>
      <c r="DH787" s="15"/>
      <c r="DJ787" s="22"/>
      <c r="DO787" s="15"/>
      <c r="DV787" s="15"/>
      <c r="EC787" s="15"/>
      <c r="EJ787" s="15"/>
      <c r="EQ787" s="15"/>
      <c r="EX787" s="15"/>
      <c r="FE787" s="15"/>
      <c r="FL787" s="15"/>
      <c r="FS787" s="15"/>
      <c r="FZ787" s="15"/>
      <c r="GG787" s="15"/>
      <c r="GN787" s="15"/>
      <c r="GP787" s="22"/>
      <c r="GQ787" s="22"/>
      <c r="GR787" s="22"/>
      <c r="GS787" s="22"/>
      <c r="GT787" s="22"/>
      <c r="GU787" s="15"/>
      <c r="GV787" s="22"/>
      <c r="GW787" s="22"/>
      <c r="GX787" s="22"/>
      <c r="GY787" s="18"/>
      <c r="GZ787" s="18"/>
      <c r="HA787" s="18"/>
      <c r="HB787" s="18"/>
      <c r="HC787" s="18"/>
      <c r="HD787" s="18"/>
      <c r="HE787" s="18"/>
      <c r="HF787" s="18"/>
      <c r="HG787" s="18"/>
      <c r="HH787" s="18"/>
      <c r="HI787" s="18"/>
      <c r="HJ787" s="18"/>
      <c r="HK787" s="18"/>
      <c r="HL787" s="18"/>
      <c r="HM787" s="18"/>
      <c r="HN787" s="18"/>
      <c r="HO787" s="18"/>
      <c r="HP787" s="18"/>
      <c r="HQ787" s="18"/>
      <c r="HR787" s="18"/>
      <c r="HS787" s="18"/>
      <c r="HT787" s="18"/>
      <c r="HU787" s="18"/>
      <c r="HV787" s="18"/>
      <c r="HW787" s="18"/>
      <c r="HX787" s="18"/>
      <c r="HY787" s="18"/>
      <c r="HZ787" s="18"/>
      <c r="IA787" s="18"/>
      <c r="IB787" s="18"/>
      <c r="IC787" s="18"/>
      <c r="ID787" s="18"/>
      <c r="IE787" s="18"/>
      <c r="IF787" s="18"/>
      <c r="IG787" s="18"/>
      <c r="IH787" s="18"/>
      <c r="II787" s="18"/>
      <c r="IJ787" s="18"/>
      <c r="IK787" s="18"/>
      <c r="IL787" s="18"/>
      <c r="IM787" s="18"/>
      <c r="IN787" s="18"/>
      <c r="IO787" s="18"/>
      <c r="IP787" s="18"/>
      <c r="IQ787" s="18"/>
      <c r="IR787" s="18"/>
      <c r="IS787" s="18"/>
      <c r="IT787" s="18"/>
      <c r="IU787" s="18"/>
      <c r="IV787" s="18"/>
      <c r="IW787" s="18"/>
      <c r="IX787" s="18"/>
      <c r="IY787" s="18"/>
      <c r="IZ787" s="18"/>
      <c r="JA787" s="18"/>
      <c r="JB787" s="18"/>
      <c r="JC787" s="18"/>
      <c r="JD787" s="18"/>
      <c r="JE787" s="18"/>
      <c r="JF787" s="18"/>
    </row>
    <row r="788" spans="36:266" x14ac:dyDescent="0.3">
      <c r="AJ788" s="24"/>
      <c r="AK788" s="24"/>
      <c r="AL788" s="20"/>
      <c r="AM788" s="23"/>
      <c r="AN788" s="24"/>
      <c r="AO788" s="24"/>
      <c r="BB788" s="25"/>
      <c r="BC788" s="21"/>
      <c r="BG788" s="18"/>
      <c r="BN788" s="22"/>
      <c r="BO788" s="22"/>
      <c r="BP788" s="22"/>
      <c r="BQ788" s="22"/>
      <c r="BR788" s="15"/>
      <c r="CF788" s="15"/>
      <c r="CL788" s="22"/>
      <c r="CM788" s="15"/>
      <c r="CR788" s="22"/>
      <c r="CT788" s="15"/>
      <c r="CW788" s="22"/>
      <c r="DA788" s="15"/>
      <c r="DH788" s="15"/>
      <c r="DJ788" s="22"/>
      <c r="DO788" s="15"/>
      <c r="DV788" s="15"/>
      <c r="EC788" s="15"/>
      <c r="EJ788" s="15"/>
      <c r="EQ788" s="15"/>
      <c r="EX788" s="15"/>
      <c r="FE788" s="15"/>
      <c r="FL788" s="15"/>
      <c r="FS788" s="15"/>
      <c r="FZ788" s="15"/>
      <c r="GG788" s="15"/>
      <c r="GN788" s="15"/>
      <c r="GP788" s="22"/>
      <c r="GQ788" s="22"/>
      <c r="GR788" s="22"/>
      <c r="GS788" s="22"/>
      <c r="GT788" s="22"/>
      <c r="GU788" s="15"/>
      <c r="GV788" s="22"/>
      <c r="GW788" s="22"/>
      <c r="GX788" s="22"/>
      <c r="GY788" s="18"/>
      <c r="GZ788" s="18"/>
      <c r="HA788" s="18"/>
      <c r="HB788" s="18"/>
      <c r="HC788" s="18"/>
      <c r="HD788" s="18"/>
      <c r="HE788" s="18"/>
      <c r="HF788" s="18"/>
      <c r="HG788" s="18"/>
      <c r="HH788" s="18"/>
      <c r="HI788" s="18"/>
      <c r="HJ788" s="18"/>
      <c r="HK788" s="18"/>
      <c r="HL788" s="18"/>
      <c r="HM788" s="18"/>
      <c r="HN788" s="18"/>
      <c r="HO788" s="18"/>
      <c r="HP788" s="18"/>
      <c r="HQ788" s="18"/>
      <c r="HR788" s="18"/>
      <c r="HS788" s="18"/>
      <c r="HT788" s="18"/>
      <c r="HU788" s="18"/>
      <c r="HV788" s="18"/>
      <c r="HW788" s="18"/>
      <c r="HX788" s="18"/>
      <c r="HY788" s="18"/>
      <c r="HZ788" s="18"/>
      <c r="IA788" s="18"/>
      <c r="IB788" s="18"/>
      <c r="IC788" s="18"/>
      <c r="ID788" s="18"/>
      <c r="IE788" s="18"/>
      <c r="IF788" s="18"/>
      <c r="IG788" s="18"/>
      <c r="IH788" s="18"/>
      <c r="II788" s="18"/>
      <c r="IJ788" s="18"/>
      <c r="IK788" s="18"/>
      <c r="IL788" s="18"/>
      <c r="IM788" s="18"/>
      <c r="IN788" s="18"/>
      <c r="IO788" s="18"/>
      <c r="IP788" s="18"/>
      <c r="IQ788" s="18"/>
      <c r="IR788" s="18"/>
      <c r="IS788" s="18"/>
      <c r="IT788" s="18"/>
      <c r="IU788" s="18"/>
      <c r="IV788" s="18"/>
      <c r="IW788" s="18"/>
      <c r="IX788" s="18"/>
      <c r="IY788" s="18"/>
      <c r="IZ788" s="18"/>
      <c r="JA788" s="18"/>
      <c r="JB788" s="18"/>
      <c r="JC788" s="18"/>
      <c r="JD788" s="18"/>
      <c r="JE788" s="18"/>
      <c r="JF788" s="18"/>
    </row>
    <row r="789" spans="36:266" x14ac:dyDescent="0.3">
      <c r="AJ789" s="24"/>
      <c r="AK789" s="24"/>
      <c r="AL789" s="20"/>
      <c r="AM789" s="23"/>
      <c r="AN789" s="24"/>
      <c r="AO789" s="24"/>
      <c r="BB789" s="25"/>
      <c r="BC789" s="21"/>
      <c r="BG789" s="18"/>
      <c r="BN789" s="22"/>
      <c r="BO789" s="22"/>
      <c r="BP789" s="22"/>
      <c r="BQ789" s="22"/>
      <c r="BR789" s="15"/>
      <c r="CF789" s="15"/>
      <c r="CL789" s="22"/>
      <c r="CM789" s="15"/>
      <c r="CR789" s="22"/>
      <c r="CT789" s="15"/>
      <c r="CW789" s="22"/>
      <c r="DA789" s="15"/>
      <c r="DH789" s="15"/>
      <c r="DJ789" s="22"/>
      <c r="DO789" s="15"/>
      <c r="DV789" s="15"/>
      <c r="EC789" s="15"/>
      <c r="EJ789" s="15"/>
      <c r="EQ789" s="15"/>
      <c r="EX789" s="15"/>
      <c r="FE789" s="15"/>
      <c r="FL789" s="15"/>
      <c r="FS789" s="15"/>
      <c r="FZ789" s="15"/>
      <c r="GG789" s="15"/>
      <c r="GN789" s="15"/>
      <c r="GP789" s="22"/>
      <c r="GQ789" s="22"/>
      <c r="GR789" s="22"/>
      <c r="GS789" s="22"/>
      <c r="GT789" s="22"/>
      <c r="GU789" s="15"/>
      <c r="GV789" s="22"/>
      <c r="GW789" s="22"/>
      <c r="GX789" s="22"/>
      <c r="GY789" s="18"/>
      <c r="GZ789" s="18"/>
      <c r="HA789" s="18"/>
      <c r="HB789" s="18"/>
      <c r="HC789" s="18"/>
      <c r="HD789" s="18"/>
      <c r="HE789" s="18"/>
      <c r="HF789" s="18"/>
      <c r="HG789" s="18"/>
      <c r="HH789" s="18"/>
      <c r="HI789" s="18"/>
      <c r="HJ789" s="18"/>
      <c r="HK789" s="18"/>
      <c r="HL789" s="18"/>
      <c r="HM789" s="18"/>
      <c r="HN789" s="18"/>
      <c r="HO789" s="18"/>
      <c r="HP789" s="18"/>
      <c r="HQ789" s="18"/>
      <c r="HR789" s="18"/>
      <c r="HS789" s="18"/>
      <c r="HT789" s="18"/>
      <c r="HU789" s="18"/>
      <c r="HV789" s="18"/>
      <c r="HW789" s="18"/>
      <c r="HX789" s="18"/>
      <c r="HY789" s="18"/>
      <c r="HZ789" s="18"/>
      <c r="IA789" s="18"/>
      <c r="IB789" s="18"/>
      <c r="IC789" s="18"/>
      <c r="ID789" s="18"/>
      <c r="IE789" s="18"/>
      <c r="IF789" s="18"/>
      <c r="IG789" s="18"/>
      <c r="IH789" s="18"/>
      <c r="II789" s="18"/>
      <c r="IJ789" s="18"/>
      <c r="IK789" s="18"/>
      <c r="IL789" s="18"/>
      <c r="IM789" s="18"/>
      <c r="IN789" s="18"/>
      <c r="IO789" s="18"/>
      <c r="IP789" s="18"/>
      <c r="IQ789" s="18"/>
      <c r="IR789" s="18"/>
      <c r="IS789" s="18"/>
      <c r="IT789" s="18"/>
      <c r="IU789" s="18"/>
      <c r="IV789" s="18"/>
      <c r="IW789" s="18"/>
      <c r="IX789" s="18"/>
      <c r="IY789" s="18"/>
      <c r="IZ789" s="18"/>
      <c r="JA789" s="18"/>
      <c r="JB789" s="18"/>
      <c r="JC789" s="18"/>
      <c r="JD789" s="18"/>
      <c r="JE789" s="18"/>
      <c r="JF789" s="18"/>
    </row>
    <row r="790" spans="36:266" x14ac:dyDescent="0.3">
      <c r="AJ790" s="24"/>
      <c r="AK790" s="24"/>
      <c r="AL790" s="20"/>
      <c r="AM790" s="23"/>
      <c r="AN790" s="24"/>
      <c r="AO790" s="24"/>
      <c r="BB790" s="25"/>
      <c r="BC790" s="21"/>
      <c r="BG790" s="18"/>
      <c r="BN790" s="22"/>
      <c r="BO790" s="22"/>
      <c r="BP790" s="22"/>
      <c r="BQ790" s="22"/>
      <c r="BR790" s="15"/>
      <c r="CF790" s="15"/>
      <c r="CL790" s="22"/>
      <c r="CM790" s="15"/>
      <c r="CR790" s="22"/>
      <c r="CT790" s="15"/>
      <c r="CW790" s="22"/>
      <c r="DA790" s="15"/>
      <c r="DH790" s="15"/>
      <c r="DJ790" s="22"/>
      <c r="DO790" s="15"/>
      <c r="DV790" s="15"/>
      <c r="EC790" s="15"/>
      <c r="EJ790" s="15"/>
      <c r="EQ790" s="15"/>
      <c r="EX790" s="15"/>
      <c r="FE790" s="15"/>
      <c r="FL790" s="15"/>
      <c r="FS790" s="15"/>
      <c r="FZ790" s="15"/>
      <c r="GG790" s="15"/>
      <c r="GN790" s="15"/>
      <c r="GP790" s="22"/>
      <c r="GQ790" s="22"/>
      <c r="GR790" s="22"/>
      <c r="GS790" s="22"/>
      <c r="GT790" s="22"/>
      <c r="GU790" s="15"/>
      <c r="GV790" s="22"/>
      <c r="GW790" s="22"/>
      <c r="GX790" s="22"/>
      <c r="GY790" s="18"/>
      <c r="GZ790" s="18"/>
      <c r="HA790" s="18"/>
      <c r="HB790" s="18"/>
      <c r="HC790" s="18"/>
      <c r="HD790" s="18"/>
      <c r="HE790" s="18"/>
      <c r="HF790" s="18"/>
      <c r="HG790" s="18"/>
      <c r="HH790" s="18"/>
      <c r="HI790" s="18"/>
      <c r="HJ790" s="18"/>
      <c r="HK790" s="18"/>
      <c r="HL790" s="18"/>
      <c r="HM790" s="18"/>
      <c r="HN790" s="18"/>
      <c r="HO790" s="18"/>
      <c r="HP790" s="18"/>
      <c r="HQ790" s="18"/>
      <c r="HR790" s="18"/>
      <c r="HS790" s="18"/>
      <c r="HT790" s="18"/>
      <c r="HU790" s="18"/>
      <c r="HV790" s="18"/>
      <c r="HW790" s="18"/>
      <c r="HX790" s="18"/>
      <c r="HY790" s="18"/>
      <c r="HZ790" s="18"/>
      <c r="IA790" s="18"/>
      <c r="IB790" s="18"/>
      <c r="IC790" s="18"/>
      <c r="ID790" s="18"/>
      <c r="IE790" s="18"/>
      <c r="IF790" s="18"/>
      <c r="IG790" s="18"/>
      <c r="IH790" s="18"/>
      <c r="II790" s="18"/>
      <c r="IJ790" s="18"/>
      <c r="IK790" s="18"/>
      <c r="IL790" s="18"/>
      <c r="IM790" s="18"/>
      <c r="IN790" s="18"/>
      <c r="IO790" s="18"/>
      <c r="IP790" s="18"/>
      <c r="IQ790" s="18"/>
      <c r="IR790" s="18"/>
      <c r="IS790" s="18"/>
      <c r="IT790" s="18"/>
      <c r="IU790" s="18"/>
      <c r="IV790" s="18"/>
      <c r="IW790" s="18"/>
      <c r="IX790" s="18"/>
      <c r="IY790" s="18"/>
      <c r="IZ790" s="18"/>
      <c r="JA790" s="18"/>
      <c r="JB790" s="18"/>
      <c r="JC790" s="18"/>
      <c r="JD790" s="18"/>
      <c r="JE790" s="18"/>
      <c r="JF790" s="18"/>
    </row>
    <row r="791" spans="36:266" x14ac:dyDescent="0.3">
      <c r="AJ791" s="24"/>
      <c r="AK791" s="24"/>
      <c r="AL791" s="20"/>
      <c r="AM791" s="23"/>
      <c r="AN791" s="24"/>
      <c r="AO791" s="24"/>
      <c r="BB791" s="25"/>
      <c r="BC791" s="21"/>
      <c r="BG791" s="18"/>
      <c r="BN791" s="22"/>
      <c r="BO791" s="22"/>
      <c r="BP791" s="22"/>
      <c r="BQ791" s="22"/>
      <c r="BR791" s="15"/>
      <c r="CF791" s="15"/>
      <c r="CL791" s="22"/>
      <c r="CM791" s="15"/>
      <c r="CR791" s="22"/>
      <c r="CT791" s="15"/>
      <c r="CW791" s="22"/>
      <c r="DA791" s="15"/>
      <c r="DH791" s="15"/>
      <c r="DJ791" s="22"/>
      <c r="DO791" s="15"/>
      <c r="DV791" s="15"/>
      <c r="EC791" s="15"/>
      <c r="EJ791" s="15"/>
      <c r="EQ791" s="15"/>
      <c r="EX791" s="15"/>
      <c r="FE791" s="15"/>
      <c r="FL791" s="15"/>
      <c r="FS791" s="15"/>
      <c r="FZ791" s="15"/>
      <c r="GG791" s="15"/>
      <c r="GN791" s="15"/>
      <c r="GP791" s="22"/>
      <c r="GQ791" s="22"/>
      <c r="GR791" s="22"/>
      <c r="GS791" s="22"/>
      <c r="GT791" s="22"/>
      <c r="GU791" s="15"/>
      <c r="GV791" s="22"/>
      <c r="GW791" s="22"/>
      <c r="GX791" s="22"/>
      <c r="GY791" s="18"/>
      <c r="GZ791" s="18"/>
      <c r="HA791" s="18"/>
      <c r="HB791" s="18"/>
      <c r="HC791" s="18"/>
      <c r="HD791" s="18"/>
      <c r="HE791" s="18"/>
      <c r="HF791" s="18"/>
      <c r="HG791" s="18"/>
      <c r="HH791" s="18"/>
      <c r="HI791" s="18"/>
      <c r="HJ791" s="18"/>
      <c r="HK791" s="18"/>
      <c r="HL791" s="18"/>
      <c r="HM791" s="18"/>
      <c r="HN791" s="18"/>
      <c r="HO791" s="18"/>
      <c r="HP791" s="18"/>
      <c r="HQ791" s="18"/>
      <c r="HR791" s="18"/>
      <c r="HS791" s="18"/>
      <c r="HT791" s="18"/>
      <c r="HU791" s="18"/>
      <c r="HV791" s="18"/>
      <c r="HW791" s="18"/>
      <c r="HX791" s="18"/>
      <c r="HY791" s="18"/>
      <c r="HZ791" s="18"/>
      <c r="IA791" s="18"/>
      <c r="IB791" s="18"/>
      <c r="IC791" s="18"/>
      <c r="ID791" s="18"/>
      <c r="IE791" s="18"/>
      <c r="IF791" s="18"/>
      <c r="IG791" s="18"/>
      <c r="IH791" s="18"/>
      <c r="II791" s="18"/>
      <c r="IJ791" s="18"/>
      <c r="IK791" s="18"/>
      <c r="IL791" s="18"/>
      <c r="IM791" s="18"/>
      <c r="IN791" s="18"/>
      <c r="IO791" s="18"/>
      <c r="IP791" s="18"/>
      <c r="IQ791" s="18"/>
      <c r="IR791" s="18"/>
      <c r="IS791" s="18"/>
      <c r="IT791" s="18"/>
      <c r="IU791" s="18"/>
      <c r="IV791" s="18"/>
      <c r="IW791" s="18"/>
      <c r="IX791" s="18"/>
      <c r="IY791" s="18"/>
      <c r="IZ791" s="18"/>
      <c r="JA791" s="18"/>
      <c r="JB791" s="18"/>
      <c r="JC791" s="18"/>
      <c r="JD791" s="18"/>
      <c r="JE791" s="18"/>
      <c r="JF791" s="18"/>
    </row>
    <row r="792" spans="36:266" x14ac:dyDescent="0.3">
      <c r="AJ792" s="24"/>
      <c r="AK792" s="24"/>
      <c r="AL792" s="20"/>
      <c r="AM792" s="23"/>
      <c r="AN792" s="24"/>
      <c r="AO792" s="24"/>
      <c r="BB792" s="25"/>
      <c r="BC792" s="21"/>
      <c r="BG792" s="18"/>
      <c r="BN792" s="22"/>
      <c r="BO792" s="22"/>
      <c r="BP792" s="22"/>
      <c r="BQ792" s="22"/>
      <c r="BR792" s="15"/>
      <c r="CF792" s="15"/>
      <c r="CL792" s="22"/>
      <c r="CM792" s="15"/>
      <c r="CR792" s="22"/>
      <c r="CT792" s="15"/>
      <c r="CW792" s="22"/>
      <c r="DA792" s="15"/>
      <c r="DH792" s="15"/>
      <c r="DJ792" s="22"/>
      <c r="DO792" s="15"/>
      <c r="DV792" s="15"/>
      <c r="EC792" s="15"/>
      <c r="EJ792" s="15"/>
      <c r="EQ792" s="15"/>
      <c r="EX792" s="15"/>
      <c r="FE792" s="15"/>
      <c r="FL792" s="15"/>
      <c r="FS792" s="15"/>
      <c r="FZ792" s="15"/>
      <c r="GG792" s="15"/>
      <c r="GN792" s="15"/>
      <c r="GP792" s="22"/>
      <c r="GQ792" s="22"/>
      <c r="GR792" s="22"/>
      <c r="GS792" s="22"/>
      <c r="GT792" s="22"/>
      <c r="GU792" s="15"/>
      <c r="GV792" s="22"/>
      <c r="GW792" s="22"/>
      <c r="GX792" s="22"/>
      <c r="GY792" s="18"/>
      <c r="GZ792" s="18"/>
      <c r="HA792" s="18"/>
      <c r="HB792" s="18"/>
      <c r="HC792" s="18"/>
      <c r="HD792" s="18"/>
      <c r="HE792" s="18"/>
      <c r="HF792" s="18"/>
      <c r="HG792" s="18"/>
      <c r="HH792" s="18"/>
      <c r="HI792" s="18"/>
      <c r="HJ792" s="18"/>
      <c r="HK792" s="18"/>
      <c r="HL792" s="18"/>
      <c r="HM792" s="18"/>
      <c r="HN792" s="18"/>
      <c r="HO792" s="18"/>
      <c r="HP792" s="18"/>
      <c r="HQ792" s="18"/>
      <c r="HR792" s="18"/>
      <c r="HS792" s="18"/>
      <c r="HT792" s="18"/>
      <c r="HU792" s="18"/>
      <c r="HV792" s="18"/>
      <c r="HW792" s="18"/>
      <c r="HX792" s="18"/>
      <c r="HY792" s="18"/>
      <c r="HZ792" s="18"/>
      <c r="IA792" s="18"/>
      <c r="IB792" s="18"/>
      <c r="IC792" s="18"/>
      <c r="ID792" s="18"/>
      <c r="IE792" s="18"/>
      <c r="IF792" s="18"/>
      <c r="IG792" s="18"/>
      <c r="IH792" s="18"/>
      <c r="II792" s="18"/>
      <c r="IJ792" s="18"/>
      <c r="IK792" s="18"/>
      <c r="IL792" s="18"/>
      <c r="IM792" s="18"/>
      <c r="IN792" s="18"/>
      <c r="IO792" s="18"/>
      <c r="IP792" s="18"/>
      <c r="IQ792" s="18"/>
      <c r="IR792" s="18"/>
      <c r="IS792" s="18"/>
      <c r="IT792" s="18"/>
      <c r="IU792" s="18"/>
      <c r="IV792" s="18"/>
      <c r="IW792" s="18"/>
      <c r="IX792" s="18"/>
      <c r="IY792" s="18"/>
      <c r="IZ792" s="18"/>
      <c r="JA792" s="18"/>
      <c r="JB792" s="18"/>
      <c r="JC792" s="18"/>
      <c r="JD792" s="18"/>
      <c r="JE792" s="18"/>
      <c r="JF792" s="18"/>
    </row>
    <row r="793" spans="36:266" x14ac:dyDescent="0.3">
      <c r="AJ793" s="24"/>
      <c r="AK793" s="24"/>
      <c r="AL793" s="20"/>
      <c r="AM793" s="23"/>
      <c r="AN793" s="24"/>
      <c r="AO793" s="24"/>
      <c r="BB793" s="25"/>
      <c r="BC793" s="21"/>
      <c r="BG793" s="18"/>
      <c r="BN793" s="22"/>
      <c r="BO793" s="22"/>
      <c r="BP793" s="22"/>
      <c r="BQ793" s="22"/>
      <c r="BR793" s="15"/>
      <c r="CF793" s="15"/>
      <c r="CL793" s="22"/>
      <c r="CM793" s="15"/>
      <c r="CR793" s="22"/>
      <c r="CT793" s="15"/>
      <c r="CW793" s="22"/>
      <c r="DA793" s="15"/>
      <c r="DH793" s="15"/>
      <c r="DJ793" s="22"/>
      <c r="DO793" s="15"/>
      <c r="DV793" s="15"/>
      <c r="EC793" s="15"/>
      <c r="EJ793" s="15"/>
      <c r="EQ793" s="15"/>
      <c r="EX793" s="15"/>
      <c r="FE793" s="15"/>
      <c r="FL793" s="15"/>
      <c r="FS793" s="15"/>
      <c r="FZ793" s="15"/>
      <c r="GG793" s="15"/>
      <c r="GN793" s="15"/>
      <c r="GP793" s="22"/>
      <c r="GQ793" s="22"/>
      <c r="GR793" s="22"/>
      <c r="GS793" s="22"/>
      <c r="GT793" s="22"/>
      <c r="GU793" s="15"/>
      <c r="GV793" s="22"/>
      <c r="GW793" s="22"/>
      <c r="GX793" s="22"/>
      <c r="GY793" s="18"/>
      <c r="GZ793" s="18"/>
      <c r="HA793" s="18"/>
      <c r="HB793" s="18"/>
      <c r="HC793" s="18"/>
      <c r="HD793" s="18"/>
      <c r="HE793" s="18"/>
      <c r="HF793" s="18"/>
      <c r="HG793" s="18"/>
      <c r="HH793" s="18"/>
      <c r="HI793" s="18"/>
      <c r="HJ793" s="18"/>
      <c r="HK793" s="18"/>
      <c r="HL793" s="18"/>
      <c r="HM793" s="18"/>
      <c r="HN793" s="18"/>
      <c r="HO793" s="18"/>
      <c r="HP793" s="18"/>
      <c r="HQ793" s="18"/>
      <c r="HR793" s="18"/>
      <c r="HS793" s="18"/>
      <c r="HT793" s="18"/>
      <c r="HU793" s="18"/>
      <c r="HV793" s="18"/>
      <c r="HW793" s="18"/>
      <c r="HX793" s="18"/>
      <c r="HY793" s="18"/>
      <c r="HZ793" s="18"/>
      <c r="IA793" s="18"/>
      <c r="IB793" s="18"/>
      <c r="IC793" s="18"/>
      <c r="ID793" s="18"/>
      <c r="IE793" s="18"/>
      <c r="IF793" s="18"/>
      <c r="IG793" s="18"/>
      <c r="IH793" s="18"/>
      <c r="II793" s="18"/>
      <c r="IJ793" s="18"/>
      <c r="IK793" s="18"/>
      <c r="IL793" s="18"/>
      <c r="IM793" s="18"/>
      <c r="IN793" s="18"/>
      <c r="IO793" s="18"/>
      <c r="IP793" s="18"/>
      <c r="IQ793" s="18"/>
      <c r="IR793" s="18"/>
      <c r="IS793" s="18"/>
      <c r="IT793" s="18"/>
      <c r="IU793" s="18"/>
      <c r="IV793" s="18"/>
      <c r="IW793" s="18"/>
      <c r="IX793" s="18"/>
      <c r="IY793" s="18"/>
      <c r="IZ793" s="18"/>
      <c r="JA793" s="18"/>
      <c r="JB793" s="18"/>
      <c r="JC793" s="18"/>
      <c r="JD793" s="18"/>
      <c r="JE793" s="18"/>
      <c r="JF793" s="18"/>
    </row>
    <row r="794" spans="36:266" x14ac:dyDescent="0.3">
      <c r="AJ794" s="24"/>
      <c r="AK794" s="24"/>
      <c r="AL794" s="20"/>
      <c r="AM794" s="23"/>
      <c r="AN794" s="24"/>
      <c r="AO794" s="24"/>
      <c r="BB794" s="25"/>
      <c r="BC794" s="21"/>
      <c r="BG794" s="18"/>
      <c r="BN794" s="22"/>
      <c r="BO794" s="22"/>
      <c r="BP794" s="22"/>
      <c r="BQ794" s="22"/>
      <c r="BR794" s="15"/>
      <c r="CF794" s="15"/>
      <c r="CL794" s="22"/>
      <c r="CM794" s="15"/>
      <c r="CR794" s="22"/>
      <c r="CT794" s="15"/>
      <c r="CW794" s="22"/>
      <c r="DA794" s="15"/>
      <c r="DH794" s="15"/>
      <c r="DJ794" s="22"/>
      <c r="DO794" s="15"/>
      <c r="DV794" s="15"/>
      <c r="EC794" s="15"/>
      <c r="EJ794" s="15"/>
      <c r="EQ794" s="15"/>
      <c r="EX794" s="15"/>
      <c r="FE794" s="15"/>
      <c r="FL794" s="15"/>
      <c r="FS794" s="15"/>
      <c r="FZ794" s="15"/>
      <c r="GG794" s="15"/>
      <c r="GN794" s="15"/>
      <c r="GP794" s="22"/>
      <c r="GQ794" s="22"/>
      <c r="GR794" s="22"/>
      <c r="GS794" s="22"/>
      <c r="GT794" s="22"/>
      <c r="GU794" s="15"/>
      <c r="GV794" s="22"/>
      <c r="GW794" s="22"/>
      <c r="GX794" s="22"/>
      <c r="GY794" s="18"/>
      <c r="GZ794" s="18"/>
      <c r="HA794" s="18"/>
      <c r="HB794" s="18"/>
      <c r="HC794" s="18"/>
      <c r="HD794" s="18"/>
      <c r="HE794" s="18"/>
      <c r="HF794" s="18"/>
      <c r="HG794" s="18"/>
      <c r="HH794" s="18"/>
      <c r="HI794" s="18"/>
      <c r="HJ794" s="18"/>
      <c r="HK794" s="18"/>
      <c r="HL794" s="18"/>
      <c r="HM794" s="18"/>
      <c r="HN794" s="18"/>
      <c r="HO794" s="18"/>
      <c r="HP794" s="18"/>
      <c r="HQ794" s="18"/>
      <c r="HR794" s="18"/>
      <c r="HS794" s="18"/>
      <c r="HT794" s="18"/>
      <c r="HU794" s="18"/>
      <c r="HV794" s="18"/>
      <c r="HW794" s="18"/>
      <c r="HX794" s="18"/>
      <c r="HY794" s="18"/>
      <c r="HZ794" s="18"/>
      <c r="IA794" s="18"/>
      <c r="IB794" s="18"/>
      <c r="IC794" s="18"/>
      <c r="ID794" s="18"/>
      <c r="IE794" s="18"/>
      <c r="IF794" s="18"/>
      <c r="IG794" s="18"/>
      <c r="IH794" s="18"/>
      <c r="II794" s="18"/>
      <c r="IJ794" s="18"/>
      <c r="IK794" s="18"/>
      <c r="IL794" s="18"/>
      <c r="IM794" s="18"/>
      <c r="IN794" s="18"/>
      <c r="IO794" s="18"/>
      <c r="IP794" s="18"/>
      <c r="IQ794" s="18"/>
      <c r="IR794" s="18"/>
      <c r="IS794" s="18"/>
      <c r="IT794" s="18"/>
      <c r="IU794" s="18"/>
      <c r="IV794" s="18"/>
      <c r="IW794" s="18"/>
      <c r="IX794" s="18"/>
      <c r="IY794" s="18"/>
      <c r="IZ794" s="18"/>
      <c r="JA794" s="18"/>
      <c r="JB794" s="18"/>
      <c r="JC794" s="18"/>
      <c r="JD794" s="18"/>
      <c r="JE794" s="18"/>
      <c r="JF794" s="18"/>
    </row>
    <row r="795" spans="36:266" x14ac:dyDescent="0.3">
      <c r="AJ795" s="24"/>
      <c r="AK795" s="24"/>
      <c r="AL795" s="20"/>
      <c r="AM795" s="23"/>
      <c r="AN795" s="24"/>
      <c r="AO795" s="24"/>
      <c r="BB795" s="25"/>
      <c r="BC795" s="21"/>
      <c r="BG795" s="18"/>
      <c r="BN795" s="22"/>
      <c r="BO795" s="22"/>
      <c r="BP795" s="22"/>
      <c r="BQ795" s="22"/>
      <c r="BR795" s="15"/>
      <c r="CF795" s="15"/>
      <c r="CL795" s="22"/>
      <c r="CM795" s="15"/>
      <c r="CR795" s="22"/>
      <c r="CT795" s="15"/>
      <c r="CW795" s="22"/>
      <c r="DA795" s="15"/>
      <c r="DH795" s="15"/>
      <c r="DJ795" s="22"/>
      <c r="DO795" s="15"/>
      <c r="DV795" s="15"/>
      <c r="EC795" s="15"/>
      <c r="EJ795" s="15"/>
      <c r="EQ795" s="15"/>
      <c r="EX795" s="15"/>
      <c r="FE795" s="15"/>
      <c r="FL795" s="15"/>
      <c r="FS795" s="15"/>
      <c r="FZ795" s="15"/>
      <c r="GG795" s="15"/>
      <c r="GN795" s="15"/>
      <c r="GP795" s="22"/>
      <c r="GQ795" s="22"/>
      <c r="GR795" s="22"/>
      <c r="GS795" s="22"/>
      <c r="GT795" s="22"/>
      <c r="GU795" s="15"/>
      <c r="GV795" s="22"/>
      <c r="GW795" s="22"/>
      <c r="GX795" s="22"/>
      <c r="GY795" s="18"/>
      <c r="GZ795" s="18"/>
      <c r="HA795" s="18"/>
      <c r="HB795" s="18"/>
      <c r="HC795" s="18"/>
      <c r="HD795" s="18"/>
      <c r="HE795" s="18"/>
      <c r="HF795" s="18"/>
      <c r="HG795" s="18"/>
      <c r="HH795" s="18"/>
      <c r="HI795" s="18"/>
      <c r="HJ795" s="18"/>
      <c r="HK795" s="18"/>
      <c r="HL795" s="18"/>
      <c r="HM795" s="18"/>
      <c r="HN795" s="18"/>
      <c r="HO795" s="18"/>
      <c r="HP795" s="18"/>
      <c r="HQ795" s="18"/>
      <c r="HR795" s="18"/>
      <c r="HS795" s="18"/>
      <c r="HT795" s="18"/>
      <c r="HU795" s="18"/>
      <c r="HV795" s="18"/>
      <c r="HW795" s="18"/>
      <c r="HX795" s="18"/>
      <c r="HY795" s="18"/>
      <c r="HZ795" s="18"/>
      <c r="IA795" s="18"/>
      <c r="IB795" s="18"/>
      <c r="IC795" s="18"/>
      <c r="ID795" s="18"/>
      <c r="IE795" s="18"/>
      <c r="IF795" s="18"/>
      <c r="IG795" s="18"/>
      <c r="IH795" s="18"/>
      <c r="II795" s="18"/>
      <c r="IJ795" s="18"/>
      <c r="IK795" s="18"/>
      <c r="IL795" s="18"/>
      <c r="IM795" s="18"/>
      <c r="IN795" s="18"/>
      <c r="IO795" s="18"/>
      <c r="IP795" s="18"/>
      <c r="IQ795" s="18"/>
      <c r="IR795" s="18"/>
      <c r="IS795" s="18"/>
      <c r="IT795" s="18"/>
      <c r="IU795" s="18"/>
      <c r="IV795" s="18"/>
      <c r="IW795" s="18"/>
      <c r="IX795" s="18"/>
      <c r="IY795" s="18"/>
      <c r="IZ795" s="18"/>
      <c r="JA795" s="18"/>
      <c r="JB795" s="18"/>
      <c r="JC795" s="18"/>
      <c r="JD795" s="18"/>
      <c r="JE795" s="18"/>
      <c r="JF795" s="18"/>
    </row>
    <row r="796" spans="36:266" x14ac:dyDescent="0.3">
      <c r="AJ796" s="24"/>
      <c r="AK796" s="24"/>
      <c r="AL796" s="20"/>
      <c r="AM796" s="23"/>
      <c r="AN796" s="24"/>
      <c r="AO796" s="24"/>
      <c r="BB796" s="25"/>
      <c r="BC796" s="21"/>
      <c r="BG796" s="18"/>
      <c r="BN796" s="22"/>
      <c r="BO796" s="22"/>
      <c r="BP796" s="22"/>
      <c r="BQ796" s="22"/>
      <c r="BR796" s="15"/>
      <c r="CF796" s="15"/>
      <c r="CL796" s="22"/>
      <c r="CM796" s="15"/>
      <c r="CR796" s="22"/>
      <c r="CT796" s="15"/>
      <c r="CW796" s="22"/>
      <c r="DA796" s="15"/>
      <c r="DH796" s="15"/>
      <c r="DJ796" s="22"/>
      <c r="DO796" s="15"/>
      <c r="DV796" s="15"/>
      <c r="EC796" s="15"/>
      <c r="EJ796" s="15"/>
      <c r="EQ796" s="15"/>
      <c r="EX796" s="15"/>
      <c r="FE796" s="15"/>
      <c r="FL796" s="15"/>
      <c r="FS796" s="15"/>
      <c r="FZ796" s="15"/>
      <c r="GG796" s="15"/>
      <c r="GN796" s="15"/>
      <c r="GP796" s="22"/>
      <c r="GQ796" s="22"/>
      <c r="GR796" s="22"/>
      <c r="GS796" s="22"/>
      <c r="GT796" s="22"/>
      <c r="GU796" s="15"/>
      <c r="GV796" s="22"/>
      <c r="GW796" s="22"/>
      <c r="GX796" s="22"/>
      <c r="GY796" s="18"/>
      <c r="GZ796" s="18"/>
      <c r="HA796" s="18"/>
      <c r="HB796" s="18"/>
      <c r="HC796" s="18"/>
      <c r="HD796" s="18"/>
      <c r="HE796" s="18"/>
      <c r="HF796" s="18"/>
      <c r="HG796" s="18"/>
      <c r="HH796" s="18"/>
      <c r="HI796" s="18"/>
      <c r="HJ796" s="18"/>
      <c r="HK796" s="18"/>
      <c r="HL796" s="18"/>
      <c r="HM796" s="18"/>
      <c r="HN796" s="18"/>
      <c r="HO796" s="18"/>
      <c r="HP796" s="18"/>
      <c r="HQ796" s="18"/>
      <c r="HR796" s="18"/>
      <c r="HS796" s="18"/>
      <c r="HT796" s="18"/>
      <c r="HU796" s="18"/>
      <c r="HV796" s="18"/>
      <c r="HW796" s="18"/>
      <c r="HX796" s="18"/>
      <c r="HY796" s="18"/>
      <c r="HZ796" s="18"/>
      <c r="IA796" s="18"/>
      <c r="IB796" s="18"/>
      <c r="IC796" s="18"/>
      <c r="ID796" s="18"/>
      <c r="IE796" s="18"/>
      <c r="IF796" s="18"/>
      <c r="IG796" s="18"/>
      <c r="IH796" s="18"/>
      <c r="II796" s="18"/>
      <c r="IJ796" s="18"/>
      <c r="IK796" s="18"/>
      <c r="IL796" s="18"/>
      <c r="IM796" s="18"/>
      <c r="IN796" s="18"/>
      <c r="IO796" s="18"/>
      <c r="IP796" s="18"/>
      <c r="IQ796" s="18"/>
      <c r="IR796" s="18"/>
      <c r="IS796" s="18"/>
      <c r="IT796" s="18"/>
      <c r="IU796" s="18"/>
      <c r="IV796" s="18"/>
      <c r="IW796" s="18"/>
      <c r="IX796" s="18"/>
      <c r="IY796" s="18"/>
      <c r="IZ796" s="18"/>
      <c r="JA796" s="18"/>
      <c r="JB796" s="18"/>
      <c r="JC796" s="18"/>
      <c r="JD796" s="18"/>
      <c r="JE796" s="18"/>
      <c r="JF796" s="18"/>
    </row>
    <row r="797" spans="36:266" x14ac:dyDescent="0.3">
      <c r="AJ797" s="24"/>
      <c r="AK797" s="24"/>
      <c r="AL797" s="20"/>
      <c r="AM797" s="23"/>
      <c r="AN797" s="24"/>
      <c r="AO797" s="24"/>
      <c r="BB797" s="25"/>
      <c r="BC797" s="21"/>
      <c r="BG797" s="18"/>
      <c r="BN797" s="22"/>
      <c r="BO797" s="22"/>
      <c r="BP797" s="22"/>
      <c r="BQ797" s="22"/>
      <c r="BR797" s="15"/>
      <c r="CF797" s="15"/>
      <c r="CL797" s="22"/>
      <c r="CM797" s="15"/>
      <c r="CR797" s="22"/>
      <c r="CT797" s="15"/>
      <c r="CW797" s="22"/>
      <c r="DA797" s="15"/>
      <c r="DH797" s="15"/>
      <c r="DJ797" s="22"/>
      <c r="DO797" s="15"/>
      <c r="DV797" s="15"/>
      <c r="EC797" s="15"/>
      <c r="EJ797" s="15"/>
      <c r="EQ797" s="15"/>
      <c r="EX797" s="15"/>
      <c r="FE797" s="15"/>
      <c r="FL797" s="15"/>
      <c r="FS797" s="15"/>
      <c r="FZ797" s="15"/>
      <c r="GG797" s="15"/>
      <c r="GN797" s="15"/>
      <c r="GP797" s="22"/>
      <c r="GQ797" s="22"/>
      <c r="GR797" s="22"/>
      <c r="GS797" s="22"/>
      <c r="GT797" s="22"/>
      <c r="GU797" s="15"/>
      <c r="GV797" s="22"/>
      <c r="GW797" s="22"/>
      <c r="GX797" s="22"/>
      <c r="GY797" s="18"/>
      <c r="GZ797" s="18"/>
      <c r="HA797" s="18"/>
      <c r="HB797" s="18"/>
      <c r="HC797" s="18"/>
      <c r="HD797" s="18"/>
      <c r="HE797" s="18"/>
      <c r="HF797" s="18"/>
      <c r="HG797" s="18"/>
      <c r="HH797" s="18"/>
      <c r="HI797" s="18"/>
      <c r="HJ797" s="18"/>
      <c r="HK797" s="18"/>
      <c r="HL797" s="18"/>
      <c r="HM797" s="18"/>
      <c r="HN797" s="18"/>
      <c r="HO797" s="18"/>
      <c r="HP797" s="18"/>
      <c r="HQ797" s="18"/>
      <c r="HR797" s="18"/>
      <c r="HS797" s="18"/>
      <c r="HT797" s="18"/>
      <c r="HU797" s="18"/>
      <c r="HV797" s="18"/>
      <c r="HW797" s="18"/>
      <c r="HX797" s="18"/>
      <c r="HY797" s="18"/>
      <c r="HZ797" s="18"/>
      <c r="IA797" s="18"/>
      <c r="IB797" s="18"/>
      <c r="IC797" s="18"/>
      <c r="ID797" s="18"/>
      <c r="IE797" s="18"/>
      <c r="IF797" s="18"/>
      <c r="IG797" s="18"/>
      <c r="IH797" s="18"/>
      <c r="II797" s="18"/>
      <c r="IJ797" s="18"/>
      <c r="IK797" s="18"/>
      <c r="IL797" s="18"/>
      <c r="IM797" s="18"/>
      <c r="IN797" s="18"/>
      <c r="IO797" s="18"/>
      <c r="IP797" s="18"/>
      <c r="IQ797" s="18"/>
      <c r="IR797" s="18"/>
      <c r="IS797" s="18"/>
      <c r="IT797" s="18"/>
      <c r="IU797" s="18"/>
      <c r="IV797" s="18"/>
      <c r="IW797" s="18"/>
      <c r="IX797" s="18"/>
      <c r="IY797" s="18"/>
      <c r="IZ797" s="18"/>
      <c r="JA797" s="18"/>
      <c r="JB797" s="18"/>
      <c r="JC797" s="18"/>
      <c r="JD797" s="18"/>
      <c r="JE797" s="18"/>
      <c r="JF797" s="18"/>
    </row>
    <row r="798" spans="36:266" x14ac:dyDescent="0.3">
      <c r="AJ798" s="24"/>
      <c r="AK798" s="24"/>
      <c r="AL798" s="20"/>
      <c r="AM798" s="23"/>
      <c r="AN798" s="24"/>
      <c r="AO798" s="24"/>
      <c r="BB798" s="25"/>
      <c r="BC798" s="21"/>
      <c r="BG798" s="18"/>
      <c r="BN798" s="22"/>
      <c r="BO798" s="22"/>
      <c r="BP798" s="22"/>
      <c r="BQ798" s="22"/>
      <c r="BR798" s="15"/>
      <c r="CF798" s="15"/>
      <c r="CL798" s="22"/>
      <c r="CM798" s="15"/>
      <c r="CR798" s="22"/>
      <c r="CT798" s="15"/>
      <c r="CW798" s="22"/>
      <c r="DA798" s="15"/>
      <c r="DH798" s="15"/>
      <c r="DJ798" s="22"/>
      <c r="DO798" s="15"/>
      <c r="DV798" s="15"/>
      <c r="EC798" s="15"/>
      <c r="EJ798" s="15"/>
      <c r="EQ798" s="15"/>
      <c r="EX798" s="15"/>
      <c r="FE798" s="15"/>
      <c r="FL798" s="15"/>
      <c r="FS798" s="15"/>
      <c r="FZ798" s="15"/>
      <c r="GG798" s="15"/>
      <c r="GN798" s="15"/>
      <c r="GP798" s="22"/>
      <c r="GQ798" s="22"/>
      <c r="GR798" s="22"/>
      <c r="GS798" s="22"/>
      <c r="GT798" s="22"/>
      <c r="GU798" s="15"/>
      <c r="GV798" s="22"/>
      <c r="GW798" s="22"/>
      <c r="GX798" s="22"/>
      <c r="GY798" s="18"/>
      <c r="GZ798" s="18"/>
      <c r="HA798" s="18"/>
      <c r="HB798" s="18"/>
      <c r="HC798" s="18"/>
      <c r="HD798" s="18"/>
      <c r="HE798" s="18"/>
      <c r="HF798" s="18"/>
      <c r="HG798" s="18"/>
      <c r="HH798" s="18"/>
      <c r="HI798" s="18"/>
      <c r="HJ798" s="18"/>
      <c r="HK798" s="18"/>
      <c r="HL798" s="18"/>
      <c r="HM798" s="18"/>
      <c r="HN798" s="18"/>
      <c r="HO798" s="18"/>
      <c r="HP798" s="18"/>
      <c r="HQ798" s="18"/>
      <c r="HR798" s="18"/>
      <c r="HS798" s="18"/>
      <c r="HT798" s="18"/>
      <c r="HU798" s="18"/>
      <c r="HV798" s="18"/>
      <c r="HW798" s="18"/>
      <c r="HX798" s="18"/>
      <c r="HY798" s="18"/>
      <c r="HZ798" s="18"/>
      <c r="IA798" s="18"/>
      <c r="IB798" s="18"/>
      <c r="IC798" s="18"/>
      <c r="ID798" s="18"/>
      <c r="IE798" s="18"/>
      <c r="IF798" s="18"/>
      <c r="IG798" s="18"/>
      <c r="IH798" s="18"/>
      <c r="II798" s="18"/>
      <c r="IJ798" s="18"/>
      <c r="IK798" s="18"/>
      <c r="IL798" s="18"/>
      <c r="IM798" s="18"/>
      <c r="IN798" s="18"/>
      <c r="IO798" s="18"/>
      <c r="IP798" s="18"/>
      <c r="IQ798" s="18"/>
      <c r="IR798" s="18"/>
      <c r="IS798" s="18"/>
      <c r="IT798" s="18"/>
      <c r="IU798" s="18"/>
      <c r="IV798" s="18"/>
      <c r="IW798" s="18"/>
      <c r="IX798" s="18"/>
      <c r="IY798" s="18"/>
      <c r="IZ798" s="18"/>
      <c r="JA798" s="18"/>
      <c r="JB798" s="18"/>
      <c r="JC798" s="18"/>
      <c r="JD798" s="18"/>
      <c r="JE798" s="18"/>
      <c r="JF798" s="18"/>
    </row>
    <row r="799" spans="36:266" x14ac:dyDescent="0.3">
      <c r="AJ799" s="24"/>
      <c r="AK799" s="24"/>
      <c r="AL799" s="20"/>
      <c r="AM799" s="23"/>
      <c r="AN799" s="24"/>
      <c r="AO799" s="24"/>
      <c r="BB799" s="25"/>
      <c r="BC799" s="21"/>
      <c r="BG799" s="18"/>
      <c r="BN799" s="22"/>
      <c r="BO799" s="22"/>
      <c r="BP799" s="22"/>
      <c r="BQ799" s="22"/>
      <c r="BR799" s="15"/>
      <c r="CF799" s="15"/>
      <c r="CL799" s="22"/>
      <c r="CM799" s="15"/>
      <c r="CR799" s="22"/>
      <c r="CT799" s="15"/>
      <c r="CW799" s="22"/>
      <c r="DA799" s="15"/>
      <c r="DH799" s="15"/>
      <c r="DJ799" s="22"/>
      <c r="DO799" s="15"/>
      <c r="DV799" s="15"/>
      <c r="EC799" s="15"/>
      <c r="EJ799" s="15"/>
      <c r="EQ799" s="15"/>
      <c r="EX799" s="15"/>
      <c r="FE799" s="15"/>
      <c r="FL799" s="15"/>
      <c r="FS799" s="15"/>
      <c r="FZ799" s="15"/>
      <c r="GG799" s="15"/>
      <c r="GN799" s="15"/>
      <c r="GP799" s="22"/>
      <c r="GQ799" s="22"/>
      <c r="GR799" s="22"/>
      <c r="GS799" s="22"/>
      <c r="GT799" s="22"/>
      <c r="GU799" s="15"/>
      <c r="GV799" s="22"/>
      <c r="GW799" s="22"/>
      <c r="GX799" s="22"/>
      <c r="GY799" s="18"/>
      <c r="GZ799" s="18"/>
      <c r="HA799" s="18"/>
      <c r="HB799" s="18"/>
      <c r="HC799" s="18"/>
      <c r="HD799" s="18"/>
      <c r="HE799" s="18"/>
      <c r="HF799" s="18"/>
      <c r="HG799" s="18"/>
      <c r="HH799" s="18"/>
      <c r="HI799" s="18"/>
      <c r="HJ799" s="18"/>
      <c r="HK799" s="18"/>
      <c r="HL799" s="18"/>
      <c r="HM799" s="18"/>
      <c r="HN799" s="18"/>
      <c r="HO799" s="18"/>
      <c r="HP799" s="18"/>
      <c r="HQ799" s="18"/>
      <c r="HR799" s="18"/>
      <c r="HS799" s="18"/>
      <c r="HT799" s="18"/>
      <c r="HU799" s="18"/>
      <c r="HV799" s="18"/>
      <c r="HW799" s="18"/>
      <c r="HX799" s="18"/>
      <c r="HY799" s="18"/>
      <c r="HZ799" s="18"/>
      <c r="IA799" s="18"/>
      <c r="IB799" s="18"/>
      <c r="IC799" s="18"/>
      <c r="ID799" s="18"/>
      <c r="IE799" s="18"/>
      <c r="IF799" s="18"/>
      <c r="IG799" s="18"/>
      <c r="IH799" s="18"/>
      <c r="II799" s="18"/>
      <c r="IJ799" s="18"/>
      <c r="IK799" s="18"/>
      <c r="IL799" s="18"/>
      <c r="IM799" s="18"/>
      <c r="IN799" s="18"/>
      <c r="IO799" s="18"/>
      <c r="IP799" s="18"/>
      <c r="IQ799" s="18"/>
      <c r="IR799" s="18"/>
      <c r="IS799" s="18"/>
      <c r="IT799" s="18"/>
      <c r="IU799" s="18"/>
      <c r="IV799" s="18"/>
      <c r="IW799" s="18"/>
      <c r="IX799" s="18"/>
      <c r="IY799" s="18"/>
      <c r="IZ799" s="18"/>
      <c r="JA799" s="18"/>
      <c r="JB799" s="18"/>
      <c r="JC799" s="18"/>
      <c r="JD799" s="18"/>
      <c r="JE799" s="18"/>
      <c r="JF799" s="18"/>
    </row>
    <row r="800" spans="36:266" x14ac:dyDescent="0.3">
      <c r="AJ800" s="24"/>
      <c r="AK800" s="24"/>
      <c r="AL800" s="20"/>
      <c r="AM800" s="23"/>
      <c r="AN800" s="24"/>
      <c r="AO800" s="24"/>
      <c r="BB800" s="25"/>
      <c r="BC800" s="21"/>
      <c r="BG800" s="18"/>
      <c r="BN800" s="22"/>
      <c r="BO800" s="22"/>
      <c r="BP800" s="22"/>
      <c r="BQ800" s="22"/>
      <c r="BR800" s="15"/>
      <c r="CF800" s="15"/>
      <c r="CL800" s="22"/>
      <c r="CM800" s="15"/>
      <c r="CR800" s="22"/>
      <c r="CT800" s="15"/>
      <c r="CW800" s="22"/>
      <c r="DA800" s="15"/>
      <c r="DH800" s="15"/>
      <c r="DJ800" s="22"/>
      <c r="DO800" s="15"/>
      <c r="DV800" s="15"/>
      <c r="EC800" s="15"/>
      <c r="EJ800" s="15"/>
      <c r="EQ800" s="15"/>
      <c r="EX800" s="15"/>
      <c r="FE800" s="15"/>
      <c r="FL800" s="15"/>
      <c r="FS800" s="15"/>
      <c r="FZ800" s="15"/>
      <c r="GG800" s="15"/>
      <c r="GN800" s="15"/>
      <c r="GP800" s="22"/>
      <c r="GQ800" s="22"/>
      <c r="GR800" s="22"/>
      <c r="GS800" s="22"/>
      <c r="GT800" s="22"/>
      <c r="GU800" s="15"/>
      <c r="GV800" s="22"/>
      <c r="GW800" s="22"/>
      <c r="GX800" s="22"/>
      <c r="GY800" s="18"/>
      <c r="GZ800" s="18"/>
      <c r="HA800" s="18"/>
      <c r="HB800" s="18"/>
      <c r="HC800" s="18"/>
      <c r="HD800" s="18"/>
      <c r="HE800" s="18"/>
      <c r="HF800" s="18"/>
      <c r="HG800" s="18"/>
      <c r="HH800" s="18"/>
      <c r="HI800" s="18"/>
      <c r="HJ800" s="18"/>
      <c r="HK800" s="18"/>
      <c r="HL800" s="18"/>
      <c r="HM800" s="18"/>
      <c r="HN800" s="18"/>
      <c r="HO800" s="18"/>
      <c r="HP800" s="18"/>
      <c r="HQ800" s="18"/>
      <c r="HR800" s="18"/>
      <c r="HS800" s="18"/>
      <c r="HT800" s="18"/>
      <c r="HU800" s="18"/>
      <c r="HV800" s="18"/>
      <c r="HW800" s="18"/>
      <c r="HX800" s="18"/>
      <c r="HY800" s="18"/>
      <c r="HZ800" s="18"/>
      <c r="IA800" s="18"/>
      <c r="IB800" s="18"/>
      <c r="IC800" s="18"/>
      <c r="ID800" s="18"/>
      <c r="IE800" s="18"/>
      <c r="IF800" s="18"/>
      <c r="IG800" s="18"/>
      <c r="IH800" s="18"/>
      <c r="II800" s="18"/>
      <c r="IJ800" s="18"/>
      <c r="IK800" s="18"/>
      <c r="IL800" s="18"/>
      <c r="IM800" s="18"/>
      <c r="IN800" s="18"/>
      <c r="IO800" s="18"/>
      <c r="IP800" s="18"/>
      <c r="IQ800" s="18"/>
      <c r="IR800" s="18"/>
      <c r="IS800" s="18"/>
      <c r="IT800" s="18"/>
      <c r="IU800" s="18"/>
      <c r="IV800" s="18"/>
      <c r="IW800" s="18"/>
      <c r="IX800" s="18"/>
      <c r="IY800" s="18"/>
      <c r="IZ800" s="18"/>
      <c r="JA800" s="18"/>
      <c r="JB800" s="18"/>
      <c r="JC800" s="18"/>
      <c r="JD800" s="18"/>
      <c r="JE800" s="18"/>
      <c r="JF800" s="18"/>
    </row>
    <row r="801" spans="36:266" x14ac:dyDescent="0.3">
      <c r="AJ801" s="24"/>
      <c r="AK801" s="24"/>
      <c r="AL801" s="20"/>
      <c r="AM801" s="23"/>
      <c r="AN801" s="24"/>
      <c r="AO801" s="24"/>
      <c r="BB801" s="25"/>
      <c r="BC801" s="21"/>
      <c r="BG801" s="18"/>
      <c r="BN801" s="22"/>
      <c r="BO801" s="22"/>
      <c r="BP801" s="22"/>
      <c r="BQ801" s="22"/>
      <c r="BR801" s="15"/>
      <c r="CF801" s="15"/>
      <c r="CL801" s="22"/>
      <c r="CM801" s="15"/>
      <c r="CR801" s="22"/>
      <c r="CT801" s="15"/>
      <c r="CW801" s="22"/>
      <c r="DA801" s="15"/>
      <c r="DH801" s="15"/>
      <c r="DJ801" s="22"/>
      <c r="DO801" s="15"/>
      <c r="DV801" s="15"/>
      <c r="EC801" s="15"/>
      <c r="EJ801" s="15"/>
      <c r="EQ801" s="15"/>
      <c r="EX801" s="15"/>
      <c r="FE801" s="15"/>
      <c r="FL801" s="15"/>
      <c r="FS801" s="15"/>
      <c r="FZ801" s="15"/>
      <c r="GG801" s="15"/>
      <c r="GN801" s="15"/>
      <c r="GP801" s="22"/>
      <c r="GQ801" s="22"/>
      <c r="GR801" s="22"/>
      <c r="GS801" s="22"/>
      <c r="GT801" s="22"/>
      <c r="GU801" s="15"/>
      <c r="GV801" s="22"/>
      <c r="GW801" s="22"/>
      <c r="GX801" s="22"/>
      <c r="GY801" s="18"/>
      <c r="GZ801" s="18"/>
      <c r="HA801" s="18"/>
      <c r="HB801" s="18"/>
      <c r="HC801" s="18"/>
      <c r="HD801" s="18"/>
      <c r="HE801" s="18"/>
      <c r="HF801" s="18"/>
      <c r="HG801" s="18"/>
      <c r="HH801" s="18"/>
      <c r="HI801" s="18"/>
      <c r="HJ801" s="18"/>
      <c r="HK801" s="18"/>
      <c r="HL801" s="18"/>
      <c r="HM801" s="18"/>
      <c r="HN801" s="18"/>
      <c r="HO801" s="18"/>
      <c r="HP801" s="18"/>
      <c r="HQ801" s="18"/>
      <c r="HR801" s="18"/>
      <c r="HS801" s="18"/>
      <c r="HT801" s="18"/>
      <c r="HU801" s="18"/>
      <c r="HV801" s="18"/>
      <c r="HW801" s="18"/>
      <c r="HX801" s="18"/>
      <c r="HY801" s="18"/>
      <c r="HZ801" s="18"/>
      <c r="IA801" s="18"/>
      <c r="IB801" s="18"/>
      <c r="IC801" s="18"/>
      <c r="ID801" s="18"/>
      <c r="IE801" s="18"/>
      <c r="IF801" s="18"/>
      <c r="IG801" s="18"/>
      <c r="IH801" s="18"/>
      <c r="II801" s="18"/>
      <c r="IJ801" s="18"/>
      <c r="IK801" s="18"/>
      <c r="IL801" s="18"/>
      <c r="IM801" s="18"/>
      <c r="IN801" s="18"/>
      <c r="IO801" s="18"/>
      <c r="IP801" s="18"/>
      <c r="IQ801" s="18"/>
      <c r="IR801" s="18"/>
      <c r="IS801" s="18"/>
      <c r="IT801" s="18"/>
      <c r="IU801" s="18"/>
      <c r="IV801" s="18"/>
      <c r="IW801" s="18"/>
      <c r="IX801" s="18"/>
      <c r="IY801" s="18"/>
      <c r="IZ801" s="18"/>
      <c r="JA801" s="18"/>
      <c r="JB801" s="18"/>
      <c r="JC801" s="18"/>
      <c r="JD801" s="18"/>
      <c r="JE801" s="18"/>
      <c r="JF801" s="18"/>
    </row>
    <row r="802" spans="36:266" x14ac:dyDescent="0.3">
      <c r="AJ802" s="24"/>
      <c r="AK802" s="24"/>
      <c r="AL802" s="20"/>
      <c r="AM802" s="23"/>
      <c r="AN802" s="24"/>
      <c r="AO802" s="24"/>
      <c r="BB802" s="25"/>
      <c r="BC802" s="21"/>
      <c r="BG802" s="18"/>
      <c r="BN802" s="22"/>
      <c r="BO802" s="22"/>
      <c r="BP802" s="22"/>
      <c r="BQ802" s="22"/>
      <c r="BR802" s="15"/>
      <c r="CF802" s="15"/>
      <c r="CL802" s="22"/>
      <c r="CM802" s="15"/>
      <c r="CR802" s="22"/>
      <c r="CT802" s="15"/>
      <c r="CW802" s="22"/>
      <c r="DA802" s="15"/>
      <c r="DH802" s="15"/>
      <c r="DJ802" s="22"/>
      <c r="DO802" s="15"/>
      <c r="DV802" s="15"/>
      <c r="EC802" s="15"/>
      <c r="EJ802" s="15"/>
      <c r="EQ802" s="15"/>
      <c r="EX802" s="15"/>
      <c r="FE802" s="15"/>
      <c r="FL802" s="15"/>
      <c r="FS802" s="15"/>
      <c r="FZ802" s="15"/>
      <c r="GG802" s="15"/>
      <c r="GN802" s="15"/>
      <c r="GP802" s="22"/>
      <c r="GQ802" s="22"/>
      <c r="GR802" s="22"/>
      <c r="GS802" s="22"/>
      <c r="GT802" s="22"/>
      <c r="GU802" s="15"/>
      <c r="GV802" s="22"/>
      <c r="GW802" s="22"/>
      <c r="GX802" s="22"/>
      <c r="GY802" s="18"/>
      <c r="GZ802" s="18"/>
      <c r="HA802" s="18"/>
      <c r="HB802" s="18"/>
      <c r="HC802" s="18"/>
      <c r="HD802" s="18"/>
      <c r="HE802" s="18"/>
      <c r="HF802" s="18"/>
      <c r="HG802" s="18"/>
      <c r="HH802" s="18"/>
      <c r="HI802" s="18"/>
      <c r="HJ802" s="18"/>
      <c r="HK802" s="18"/>
      <c r="HL802" s="18"/>
      <c r="HM802" s="18"/>
      <c r="HN802" s="18"/>
      <c r="HO802" s="18"/>
      <c r="HP802" s="18"/>
      <c r="HQ802" s="18"/>
      <c r="HR802" s="18"/>
      <c r="HS802" s="18"/>
      <c r="HT802" s="18"/>
      <c r="HU802" s="18"/>
      <c r="HV802" s="18"/>
      <c r="HW802" s="18"/>
      <c r="HX802" s="18"/>
      <c r="HY802" s="18"/>
      <c r="HZ802" s="18"/>
      <c r="IA802" s="18"/>
      <c r="IB802" s="18"/>
      <c r="IC802" s="18"/>
      <c r="ID802" s="18"/>
      <c r="IE802" s="18"/>
      <c r="IF802" s="18"/>
      <c r="IG802" s="18"/>
      <c r="IH802" s="18"/>
      <c r="II802" s="18"/>
      <c r="IJ802" s="18"/>
      <c r="IK802" s="18"/>
      <c r="IL802" s="18"/>
      <c r="IM802" s="18"/>
      <c r="IN802" s="18"/>
      <c r="IO802" s="18"/>
      <c r="IP802" s="18"/>
      <c r="IQ802" s="18"/>
      <c r="IR802" s="18"/>
      <c r="IS802" s="18"/>
      <c r="IT802" s="18"/>
      <c r="IU802" s="18"/>
      <c r="IV802" s="18"/>
      <c r="IW802" s="18"/>
      <c r="IX802" s="18"/>
      <c r="IY802" s="18"/>
      <c r="IZ802" s="18"/>
      <c r="JA802" s="18"/>
      <c r="JB802" s="18"/>
      <c r="JC802" s="18"/>
      <c r="JD802" s="18"/>
      <c r="JE802" s="18"/>
      <c r="JF802" s="18"/>
    </row>
    <row r="803" spans="36:266" x14ac:dyDescent="0.3">
      <c r="AJ803" s="24"/>
      <c r="AK803" s="24"/>
      <c r="AL803" s="20"/>
      <c r="AM803" s="23"/>
      <c r="AN803" s="24"/>
      <c r="AO803" s="24"/>
      <c r="BB803" s="25"/>
      <c r="BC803" s="21"/>
      <c r="BG803" s="18"/>
      <c r="BN803" s="22"/>
      <c r="BO803" s="22"/>
      <c r="BP803" s="22"/>
      <c r="BQ803" s="22"/>
      <c r="BR803" s="15"/>
      <c r="CF803" s="15"/>
      <c r="CL803" s="22"/>
      <c r="CM803" s="15"/>
      <c r="CR803" s="22"/>
      <c r="CT803" s="15"/>
      <c r="CW803" s="22"/>
      <c r="DA803" s="15"/>
      <c r="DH803" s="15"/>
      <c r="DJ803" s="22"/>
      <c r="DO803" s="15"/>
      <c r="DV803" s="15"/>
      <c r="EC803" s="15"/>
      <c r="EJ803" s="15"/>
      <c r="EQ803" s="15"/>
      <c r="EX803" s="15"/>
      <c r="FE803" s="15"/>
      <c r="FL803" s="15"/>
      <c r="FS803" s="15"/>
      <c r="FZ803" s="15"/>
      <c r="GG803" s="15"/>
      <c r="GN803" s="15"/>
      <c r="GP803" s="22"/>
      <c r="GQ803" s="22"/>
      <c r="GR803" s="22"/>
      <c r="GS803" s="22"/>
      <c r="GT803" s="22"/>
      <c r="GU803" s="15"/>
      <c r="GV803" s="22"/>
      <c r="GW803" s="22"/>
      <c r="GX803" s="22"/>
      <c r="GY803" s="18"/>
      <c r="GZ803" s="18"/>
      <c r="HA803" s="18"/>
      <c r="HB803" s="18"/>
      <c r="HC803" s="18"/>
      <c r="HD803" s="18"/>
      <c r="HE803" s="18"/>
      <c r="HF803" s="18"/>
      <c r="HG803" s="18"/>
      <c r="HH803" s="18"/>
      <c r="HI803" s="18"/>
      <c r="HJ803" s="18"/>
      <c r="HK803" s="18"/>
      <c r="HL803" s="18"/>
      <c r="HM803" s="18"/>
      <c r="HN803" s="18"/>
      <c r="HO803" s="18"/>
      <c r="HP803" s="18"/>
      <c r="HQ803" s="18"/>
      <c r="HR803" s="18"/>
      <c r="HS803" s="18"/>
      <c r="HT803" s="18"/>
      <c r="HU803" s="18"/>
      <c r="HV803" s="18"/>
      <c r="HW803" s="18"/>
      <c r="HX803" s="18"/>
      <c r="HY803" s="18"/>
      <c r="HZ803" s="18"/>
      <c r="IA803" s="18"/>
      <c r="IB803" s="18"/>
      <c r="IC803" s="18"/>
      <c r="ID803" s="18"/>
      <c r="IE803" s="18"/>
      <c r="IF803" s="18"/>
      <c r="IG803" s="18"/>
      <c r="IH803" s="18"/>
      <c r="II803" s="18"/>
      <c r="IJ803" s="18"/>
      <c r="IK803" s="18"/>
      <c r="IL803" s="18"/>
      <c r="IM803" s="18"/>
      <c r="IN803" s="18"/>
      <c r="IO803" s="18"/>
      <c r="IP803" s="18"/>
      <c r="IQ803" s="18"/>
      <c r="IR803" s="18"/>
      <c r="IS803" s="18"/>
      <c r="IT803" s="18"/>
      <c r="IU803" s="18"/>
      <c r="IV803" s="18"/>
      <c r="IW803" s="18"/>
      <c r="IX803" s="18"/>
      <c r="IY803" s="18"/>
      <c r="IZ803" s="18"/>
      <c r="JA803" s="18"/>
      <c r="JB803" s="18"/>
      <c r="JC803" s="18"/>
      <c r="JD803" s="18"/>
      <c r="JE803" s="18"/>
      <c r="JF803" s="18"/>
    </row>
    <row r="804" spans="36:266" x14ac:dyDescent="0.3">
      <c r="AJ804" s="24"/>
      <c r="AK804" s="24"/>
      <c r="AL804" s="20"/>
      <c r="AM804" s="23"/>
      <c r="AN804" s="24"/>
      <c r="AO804" s="24"/>
      <c r="BB804" s="25"/>
      <c r="BC804" s="21"/>
      <c r="BG804" s="18"/>
      <c r="BN804" s="22"/>
      <c r="BO804" s="22"/>
      <c r="BP804" s="22"/>
      <c r="BQ804" s="22"/>
      <c r="BR804" s="15"/>
      <c r="CF804" s="15"/>
      <c r="CL804" s="22"/>
      <c r="CM804" s="15"/>
      <c r="CR804" s="22"/>
      <c r="CT804" s="15"/>
      <c r="CW804" s="22"/>
      <c r="DA804" s="15"/>
      <c r="DH804" s="15"/>
      <c r="DJ804" s="22"/>
      <c r="DO804" s="15"/>
      <c r="DV804" s="15"/>
      <c r="EC804" s="15"/>
      <c r="EJ804" s="15"/>
      <c r="EQ804" s="15"/>
      <c r="EX804" s="15"/>
      <c r="FE804" s="15"/>
      <c r="FL804" s="15"/>
      <c r="FS804" s="15"/>
      <c r="FZ804" s="15"/>
      <c r="GG804" s="15"/>
      <c r="GN804" s="15"/>
      <c r="GP804" s="22"/>
      <c r="GQ804" s="22"/>
      <c r="GR804" s="22"/>
      <c r="GS804" s="22"/>
      <c r="GT804" s="22"/>
      <c r="GU804" s="15"/>
      <c r="GV804" s="22"/>
      <c r="GW804" s="22"/>
      <c r="GX804" s="22"/>
      <c r="GY804" s="18"/>
      <c r="GZ804" s="18"/>
      <c r="HA804" s="18"/>
      <c r="HB804" s="18"/>
      <c r="HC804" s="18"/>
      <c r="HD804" s="18"/>
      <c r="HE804" s="18"/>
      <c r="HF804" s="18"/>
      <c r="HG804" s="18"/>
      <c r="HH804" s="18"/>
      <c r="HI804" s="18"/>
      <c r="HJ804" s="18"/>
      <c r="HK804" s="18"/>
      <c r="HL804" s="18"/>
      <c r="HM804" s="18"/>
      <c r="HN804" s="18"/>
      <c r="HO804" s="18"/>
      <c r="HP804" s="18"/>
      <c r="HQ804" s="18"/>
      <c r="HR804" s="18"/>
      <c r="HS804" s="18"/>
      <c r="HT804" s="18"/>
      <c r="HU804" s="18"/>
      <c r="HV804" s="18"/>
      <c r="HW804" s="18"/>
      <c r="HX804" s="18"/>
      <c r="HY804" s="18"/>
      <c r="HZ804" s="18"/>
      <c r="IA804" s="18"/>
      <c r="IB804" s="18"/>
      <c r="IC804" s="18"/>
      <c r="ID804" s="18"/>
      <c r="IE804" s="18"/>
      <c r="IF804" s="18"/>
      <c r="IG804" s="18"/>
      <c r="IH804" s="18"/>
      <c r="II804" s="18"/>
      <c r="IJ804" s="18"/>
      <c r="IK804" s="18"/>
      <c r="IL804" s="18"/>
      <c r="IM804" s="18"/>
      <c r="IN804" s="18"/>
      <c r="IO804" s="18"/>
      <c r="IP804" s="18"/>
      <c r="IQ804" s="18"/>
      <c r="IR804" s="18"/>
      <c r="IS804" s="18"/>
      <c r="IT804" s="18"/>
      <c r="IU804" s="18"/>
      <c r="IV804" s="18"/>
      <c r="IW804" s="18"/>
      <c r="IX804" s="18"/>
      <c r="IY804" s="18"/>
      <c r="IZ804" s="18"/>
      <c r="JA804" s="18"/>
      <c r="JB804" s="18"/>
      <c r="JC804" s="18"/>
      <c r="JD804" s="18"/>
      <c r="JE804" s="18"/>
      <c r="JF804" s="18"/>
    </row>
    <row r="805" spans="36:266" x14ac:dyDescent="0.3">
      <c r="AJ805" s="24"/>
      <c r="AK805" s="24"/>
      <c r="AL805" s="20"/>
      <c r="AM805" s="23"/>
      <c r="AN805" s="24"/>
      <c r="AO805" s="24"/>
      <c r="BB805" s="25"/>
      <c r="BC805" s="21"/>
      <c r="BG805" s="18"/>
      <c r="BN805" s="22"/>
      <c r="BO805" s="22"/>
      <c r="BP805" s="22"/>
      <c r="BQ805" s="22"/>
      <c r="BR805" s="15"/>
      <c r="CF805" s="15"/>
      <c r="CL805" s="22"/>
      <c r="CM805" s="15"/>
      <c r="CR805" s="22"/>
      <c r="CT805" s="15"/>
      <c r="CW805" s="22"/>
      <c r="DA805" s="15"/>
      <c r="DH805" s="15"/>
      <c r="DJ805" s="22"/>
      <c r="DO805" s="15"/>
      <c r="DV805" s="15"/>
      <c r="EC805" s="15"/>
      <c r="EJ805" s="15"/>
      <c r="EQ805" s="15"/>
      <c r="EX805" s="15"/>
      <c r="FE805" s="15"/>
      <c r="FL805" s="15"/>
      <c r="FS805" s="15"/>
      <c r="FZ805" s="15"/>
      <c r="GG805" s="15"/>
      <c r="GN805" s="15"/>
      <c r="GP805" s="22"/>
      <c r="GQ805" s="22"/>
      <c r="GR805" s="22"/>
      <c r="GS805" s="22"/>
      <c r="GT805" s="22"/>
      <c r="GU805" s="15"/>
      <c r="GV805" s="22"/>
      <c r="GW805" s="22"/>
      <c r="GX805" s="22"/>
      <c r="GY805" s="18"/>
      <c r="GZ805" s="18"/>
      <c r="HA805" s="18"/>
      <c r="HB805" s="18"/>
      <c r="HC805" s="18"/>
      <c r="HD805" s="18"/>
      <c r="HE805" s="18"/>
      <c r="HF805" s="18"/>
      <c r="HG805" s="18"/>
      <c r="HH805" s="18"/>
      <c r="HI805" s="18"/>
      <c r="HJ805" s="18"/>
      <c r="HK805" s="18"/>
      <c r="HL805" s="18"/>
      <c r="HM805" s="18"/>
      <c r="HN805" s="18"/>
      <c r="HO805" s="18"/>
      <c r="HP805" s="18"/>
      <c r="HQ805" s="18"/>
      <c r="HR805" s="18"/>
      <c r="HS805" s="18"/>
      <c r="HT805" s="18"/>
      <c r="HU805" s="18"/>
      <c r="HV805" s="18"/>
      <c r="HW805" s="18"/>
      <c r="HX805" s="18"/>
      <c r="HY805" s="18"/>
      <c r="HZ805" s="18"/>
      <c r="IA805" s="18"/>
      <c r="IB805" s="18"/>
      <c r="IC805" s="18"/>
      <c r="ID805" s="18"/>
      <c r="IE805" s="18"/>
      <c r="IF805" s="18"/>
      <c r="IG805" s="18"/>
      <c r="IH805" s="18"/>
      <c r="II805" s="18"/>
      <c r="IJ805" s="18"/>
      <c r="IK805" s="18"/>
      <c r="IL805" s="18"/>
      <c r="IM805" s="18"/>
      <c r="IN805" s="18"/>
      <c r="IO805" s="18"/>
      <c r="IP805" s="18"/>
      <c r="IQ805" s="18"/>
      <c r="IR805" s="18"/>
      <c r="IS805" s="18"/>
      <c r="IT805" s="18"/>
      <c r="IU805" s="18"/>
      <c r="IV805" s="18"/>
      <c r="IW805" s="18"/>
      <c r="IX805" s="18"/>
      <c r="IY805" s="18"/>
      <c r="IZ805" s="18"/>
      <c r="JA805" s="18"/>
      <c r="JB805" s="18"/>
      <c r="JC805" s="18"/>
      <c r="JD805" s="18"/>
      <c r="JE805" s="18"/>
      <c r="JF805" s="18"/>
    </row>
    <row r="806" spans="36:266" x14ac:dyDescent="0.3">
      <c r="AJ806" s="24"/>
      <c r="AK806" s="24"/>
      <c r="AL806" s="20"/>
      <c r="AM806" s="23"/>
      <c r="AN806" s="24"/>
      <c r="AO806" s="24"/>
      <c r="BB806" s="25"/>
      <c r="BC806" s="21"/>
      <c r="BG806" s="18"/>
      <c r="BN806" s="22"/>
      <c r="BO806" s="22"/>
      <c r="BP806" s="22"/>
      <c r="BQ806" s="22"/>
      <c r="BR806" s="15"/>
      <c r="CF806" s="15"/>
      <c r="CL806" s="22"/>
      <c r="CM806" s="15"/>
      <c r="CR806" s="22"/>
      <c r="CT806" s="15"/>
      <c r="CW806" s="22"/>
      <c r="DA806" s="15"/>
      <c r="DH806" s="15"/>
      <c r="DJ806" s="22"/>
      <c r="DO806" s="15"/>
      <c r="DV806" s="15"/>
      <c r="EC806" s="15"/>
      <c r="EJ806" s="15"/>
      <c r="EQ806" s="15"/>
      <c r="EX806" s="15"/>
      <c r="FE806" s="15"/>
      <c r="FL806" s="15"/>
      <c r="FS806" s="15"/>
      <c r="FZ806" s="15"/>
      <c r="GG806" s="15"/>
      <c r="GN806" s="15"/>
      <c r="GP806" s="22"/>
      <c r="GQ806" s="22"/>
      <c r="GR806" s="22"/>
      <c r="GS806" s="22"/>
      <c r="GT806" s="22"/>
      <c r="GU806" s="15"/>
      <c r="GV806" s="22"/>
      <c r="GW806" s="22"/>
      <c r="GX806" s="22"/>
      <c r="GY806" s="18"/>
      <c r="GZ806" s="18"/>
      <c r="HA806" s="18"/>
      <c r="HB806" s="18"/>
      <c r="HC806" s="18"/>
      <c r="HD806" s="18"/>
      <c r="HE806" s="18"/>
      <c r="HF806" s="18"/>
      <c r="HG806" s="18"/>
      <c r="HH806" s="18"/>
      <c r="HI806" s="18"/>
      <c r="HJ806" s="18"/>
      <c r="HK806" s="18"/>
      <c r="HL806" s="18"/>
      <c r="HM806" s="18"/>
      <c r="HN806" s="18"/>
      <c r="HO806" s="18"/>
      <c r="HP806" s="18"/>
      <c r="HQ806" s="18"/>
      <c r="HR806" s="18"/>
      <c r="HS806" s="18"/>
      <c r="HT806" s="18"/>
      <c r="HU806" s="18"/>
      <c r="HV806" s="18"/>
      <c r="HW806" s="18"/>
      <c r="HX806" s="18"/>
      <c r="HY806" s="18"/>
      <c r="HZ806" s="18"/>
      <c r="IA806" s="18"/>
      <c r="IB806" s="18"/>
      <c r="IC806" s="18"/>
      <c r="ID806" s="18"/>
      <c r="IE806" s="18"/>
      <c r="IF806" s="18"/>
      <c r="IG806" s="18"/>
      <c r="IH806" s="18"/>
      <c r="II806" s="18"/>
      <c r="IJ806" s="18"/>
      <c r="IK806" s="18"/>
      <c r="IL806" s="18"/>
      <c r="IM806" s="18"/>
      <c r="IN806" s="18"/>
      <c r="IO806" s="18"/>
      <c r="IP806" s="18"/>
      <c r="IQ806" s="18"/>
      <c r="IR806" s="18"/>
      <c r="IS806" s="18"/>
      <c r="IT806" s="18"/>
      <c r="IU806" s="18"/>
      <c r="IV806" s="18"/>
      <c r="IW806" s="18"/>
      <c r="IX806" s="18"/>
      <c r="IY806" s="18"/>
      <c r="IZ806" s="18"/>
      <c r="JA806" s="18"/>
      <c r="JB806" s="18"/>
      <c r="JC806" s="18"/>
      <c r="JD806" s="18"/>
      <c r="JE806" s="18"/>
      <c r="JF806" s="18"/>
    </row>
    <row r="807" spans="36:266" x14ac:dyDescent="0.3">
      <c r="AJ807" s="24"/>
      <c r="AK807" s="24"/>
      <c r="AL807" s="20"/>
      <c r="AM807" s="23"/>
      <c r="AN807" s="24"/>
      <c r="AO807" s="24"/>
      <c r="BB807" s="25"/>
      <c r="BC807" s="21"/>
      <c r="BG807" s="18"/>
      <c r="BN807" s="22"/>
      <c r="BO807" s="22"/>
      <c r="BP807" s="22"/>
      <c r="BQ807" s="22"/>
      <c r="BR807" s="15"/>
      <c r="CF807" s="15"/>
      <c r="CL807" s="22"/>
      <c r="CM807" s="15"/>
      <c r="CR807" s="22"/>
      <c r="CT807" s="15"/>
      <c r="CW807" s="22"/>
      <c r="DA807" s="15"/>
      <c r="DH807" s="15"/>
      <c r="DJ807" s="22"/>
      <c r="DO807" s="15"/>
      <c r="DV807" s="15"/>
      <c r="EC807" s="15"/>
      <c r="EJ807" s="15"/>
      <c r="EQ807" s="15"/>
      <c r="EX807" s="15"/>
      <c r="FE807" s="15"/>
      <c r="FL807" s="15"/>
      <c r="FS807" s="15"/>
      <c r="FZ807" s="15"/>
      <c r="GG807" s="15"/>
      <c r="GN807" s="15"/>
      <c r="GP807" s="22"/>
      <c r="GQ807" s="22"/>
      <c r="GR807" s="22"/>
      <c r="GS807" s="22"/>
      <c r="GT807" s="22"/>
      <c r="GU807" s="15"/>
      <c r="GV807" s="22"/>
      <c r="GW807" s="22"/>
      <c r="GX807" s="22"/>
      <c r="GY807" s="18"/>
      <c r="GZ807" s="18"/>
      <c r="HA807" s="18"/>
      <c r="HB807" s="18"/>
      <c r="HC807" s="18"/>
      <c r="HD807" s="18"/>
      <c r="HE807" s="18"/>
      <c r="HF807" s="18"/>
      <c r="HG807" s="18"/>
      <c r="HH807" s="18"/>
      <c r="HI807" s="18"/>
      <c r="HJ807" s="18"/>
      <c r="HK807" s="18"/>
      <c r="HL807" s="18"/>
      <c r="HM807" s="18"/>
      <c r="HN807" s="18"/>
      <c r="HO807" s="18"/>
      <c r="HP807" s="18"/>
      <c r="HQ807" s="18"/>
      <c r="HR807" s="18"/>
      <c r="HS807" s="18"/>
      <c r="HT807" s="18"/>
      <c r="HU807" s="18"/>
      <c r="HV807" s="18"/>
      <c r="HW807" s="18"/>
      <c r="HX807" s="18"/>
      <c r="HY807" s="18"/>
      <c r="HZ807" s="18"/>
      <c r="IA807" s="18"/>
      <c r="IB807" s="18"/>
      <c r="IC807" s="18"/>
      <c r="ID807" s="18"/>
      <c r="IE807" s="18"/>
      <c r="IF807" s="18"/>
      <c r="IG807" s="18"/>
      <c r="IH807" s="18"/>
      <c r="II807" s="18"/>
      <c r="IJ807" s="18"/>
      <c r="IK807" s="18"/>
      <c r="IL807" s="18"/>
      <c r="IM807" s="18"/>
      <c r="IN807" s="18"/>
      <c r="IO807" s="18"/>
      <c r="IP807" s="18"/>
      <c r="IQ807" s="18"/>
      <c r="IR807" s="18"/>
      <c r="IS807" s="18"/>
      <c r="IT807" s="18"/>
      <c r="IU807" s="18"/>
      <c r="IV807" s="18"/>
      <c r="IW807" s="18"/>
      <c r="IX807" s="18"/>
      <c r="IY807" s="18"/>
      <c r="IZ807" s="18"/>
      <c r="JA807" s="18"/>
      <c r="JB807" s="18"/>
      <c r="JC807" s="18"/>
      <c r="JD807" s="18"/>
      <c r="JE807" s="18"/>
      <c r="JF807" s="18"/>
    </row>
    <row r="808" spans="36:266" x14ac:dyDescent="0.3">
      <c r="AJ808" s="24"/>
      <c r="AK808" s="24"/>
      <c r="AL808" s="20"/>
      <c r="AM808" s="23"/>
      <c r="AN808" s="24"/>
      <c r="AO808" s="24"/>
      <c r="BB808" s="25"/>
      <c r="BC808" s="21"/>
      <c r="BG808" s="18"/>
      <c r="BN808" s="22"/>
      <c r="BO808" s="22"/>
      <c r="BP808" s="22"/>
      <c r="BQ808" s="22"/>
      <c r="BR808" s="15"/>
      <c r="CF808" s="15"/>
      <c r="CL808" s="22"/>
      <c r="CM808" s="15"/>
      <c r="CR808" s="22"/>
      <c r="CT808" s="15"/>
      <c r="CW808" s="22"/>
      <c r="DA808" s="15"/>
      <c r="DH808" s="15"/>
      <c r="DJ808" s="22"/>
      <c r="DO808" s="15"/>
      <c r="DV808" s="15"/>
      <c r="EC808" s="15"/>
      <c r="EJ808" s="15"/>
      <c r="EQ808" s="15"/>
      <c r="EX808" s="15"/>
      <c r="FE808" s="15"/>
      <c r="FL808" s="15"/>
      <c r="FS808" s="15"/>
      <c r="FZ808" s="15"/>
      <c r="GG808" s="15"/>
      <c r="GN808" s="15"/>
      <c r="GP808" s="22"/>
      <c r="GQ808" s="22"/>
      <c r="GR808" s="22"/>
      <c r="GS808" s="22"/>
      <c r="GT808" s="22"/>
      <c r="GU808" s="15"/>
      <c r="GV808" s="22"/>
      <c r="GW808" s="22"/>
      <c r="GX808" s="22"/>
      <c r="GY808" s="18"/>
      <c r="GZ808" s="18"/>
      <c r="HA808" s="18"/>
      <c r="HB808" s="18"/>
      <c r="HC808" s="18"/>
      <c r="HD808" s="18"/>
      <c r="HE808" s="18"/>
      <c r="HF808" s="18"/>
      <c r="HG808" s="18"/>
      <c r="HH808" s="18"/>
      <c r="HI808" s="18"/>
      <c r="HJ808" s="18"/>
      <c r="HK808" s="18"/>
      <c r="HL808" s="18"/>
      <c r="HM808" s="18"/>
      <c r="HN808" s="18"/>
      <c r="HO808" s="18"/>
      <c r="HP808" s="18"/>
      <c r="HQ808" s="18"/>
      <c r="HR808" s="18"/>
      <c r="HS808" s="18"/>
      <c r="HT808" s="18"/>
      <c r="HU808" s="18"/>
      <c r="HV808" s="18"/>
      <c r="HW808" s="18"/>
      <c r="HX808" s="18"/>
      <c r="HY808" s="18"/>
      <c r="HZ808" s="18"/>
      <c r="IA808" s="18"/>
      <c r="IB808" s="18"/>
      <c r="IC808" s="18"/>
      <c r="ID808" s="18"/>
      <c r="IE808" s="18"/>
      <c r="IF808" s="18"/>
      <c r="IG808" s="18"/>
      <c r="IH808" s="18"/>
      <c r="II808" s="18"/>
      <c r="IJ808" s="18"/>
      <c r="IK808" s="18"/>
      <c r="IL808" s="18"/>
      <c r="IM808" s="18"/>
      <c r="IN808" s="18"/>
      <c r="IO808" s="18"/>
      <c r="IP808" s="18"/>
      <c r="IQ808" s="18"/>
      <c r="IR808" s="18"/>
      <c r="IS808" s="18"/>
      <c r="IT808" s="18"/>
      <c r="IU808" s="18"/>
      <c r="IV808" s="18"/>
      <c r="IW808" s="18"/>
      <c r="IX808" s="18"/>
      <c r="IY808" s="18"/>
      <c r="IZ808" s="18"/>
      <c r="JA808" s="18"/>
      <c r="JB808" s="18"/>
      <c r="JC808" s="18"/>
      <c r="JD808" s="18"/>
      <c r="JE808" s="18"/>
      <c r="JF808" s="18"/>
    </row>
    <row r="809" spans="36:266" x14ac:dyDescent="0.3">
      <c r="AJ809" s="24"/>
      <c r="AK809" s="24"/>
      <c r="AL809" s="20"/>
      <c r="AM809" s="23"/>
      <c r="AN809" s="24"/>
      <c r="AO809" s="24"/>
      <c r="BB809" s="25"/>
      <c r="BC809" s="21"/>
      <c r="BG809" s="18"/>
      <c r="BN809" s="22"/>
      <c r="BO809" s="22"/>
      <c r="BP809" s="22"/>
      <c r="BQ809" s="22"/>
      <c r="BR809" s="15"/>
      <c r="CF809" s="15"/>
      <c r="CL809" s="22"/>
      <c r="CM809" s="15"/>
      <c r="CR809" s="22"/>
      <c r="CT809" s="15"/>
      <c r="CW809" s="22"/>
      <c r="DA809" s="15"/>
      <c r="DH809" s="15"/>
      <c r="DJ809" s="22"/>
      <c r="DO809" s="15"/>
      <c r="DV809" s="15"/>
      <c r="EC809" s="15"/>
      <c r="EJ809" s="15"/>
      <c r="EQ809" s="15"/>
      <c r="EX809" s="15"/>
      <c r="FE809" s="15"/>
      <c r="FL809" s="15"/>
      <c r="FS809" s="15"/>
      <c r="FZ809" s="15"/>
      <c r="GG809" s="15"/>
      <c r="GN809" s="15"/>
      <c r="GP809" s="22"/>
      <c r="GQ809" s="22"/>
      <c r="GR809" s="22"/>
      <c r="GS809" s="22"/>
      <c r="GT809" s="22"/>
      <c r="GU809" s="15"/>
      <c r="GV809" s="22"/>
      <c r="GW809" s="22"/>
      <c r="GX809" s="22"/>
      <c r="GY809" s="18"/>
      <c r="GZ809" s="18"/>
      <c r="HA809" s="18"/>
      <c r="HB809" s="18"/>
      <c r="HC809" s="18"/>
      <c r="HD809" s="18"/>
      <c r="HE809" s="18"/>
      <c r="HF809" s="18"/>
      <c r="HG809" s="18"/>
      <c r="HH809" s="18"/>
      <c r="HI809" s="18"/>
      <c r="HJ809" s="18"/>
      <c r="HK809" s="18"/>
      <c r="HL809" s="18"/>
      <c r="HM809" s="18"/>
      <c r="HN809" s="18"/>
      <c r="HO809" s="18"/>
      <c r="HP809" s="18"/>
      <c r="HQ809" s="18"/>
      <c r="HR809" s="18"/>
      <c r="HS809" s="18"/>
      <c r="HT809" s="18"/>
      <c r="HU809" s="18"/>
      <c r="HV809" s="18"/>
      <c r="HW809" s="18"/>
      <c r="HX809" s="18"/>
      <c r="HY809" s="18"/>
      <c r="HZ809" s="18"/>
      <c r="IA809" s="18"/>
      <c r="IB809" s="18"/>
      <c r="IC809" s="18"/>
      <c r="ID809" s="18"/>
      <c r="IE809" s="18"/>
      <c r="IF809" s="18"/>
      <c r="IG809" s="18"/>
      <c r="IH809" s="18"/>
      <c r="II809" s="18"/>
      <c r="IJ809" s="18"/>
      <c r="IK809" s="18"/>
      <c r="IL809" s="18"/>
      <c r="IM809" s="18"/>
      <c r="IN809" s="18"/>
      <c r="IO809" s="18"/>
      <c r="IP809" s="18"/>
      <c r="IQ809" s="18"/>
      <c r="IR809" s="18"/>
      <c r="IS809" s="18"/>
      <c r="IT809" s="18"/>
      <c r="IU809" s="18"/>
      <c r="IV809" s="18"/>
      <c r="IW809" s="18"/>
      <c r="IX809" s="18"/>
      <c r="IY809" s="18"/>
      <c r="IZ809" s="18"/>
      <c r="JA809" s="18"/>
      <c r="JB809" s="18"/>
      <c r="JC809" s="18"/>
      <c r="JD809" s="18"/>
      <c r="JE809" s="18"/>
      <c r="JF809" s="18"/>
    </row>
    <row r="810" spans="36:266" x14ac:dyDescent="0.3">
      <c r="AJ810" s="24"/>
      <c r="AK810" s="24"/>
      <c r="AL810" s="20"/>
      <c r="AM810" s="23"/>
      <c r="AN810" s="24"/>
      <c r="AO810" s="24"/>
      <c r="BB810" s="25"/>
      <c r="BC810" s="21"/>
      <c r="BG810" s="18"/>
      <c r="BN810" s="22"/>
      <c r="BO810" s="22"/>
      <c r="BP810" s="22"/>
      <c r="BQ810" s="22"/>
      <c r="BR810" s="15"/>
      <c r="CF810" s="15"/>
      <c r="CL810" s="22"/>
      <c r="CM810" s="15"/>
      <c r="CR810" s="22"/>
      <c r="CT810" s="15"/>
      <c r="CW810" s="22"/>
      <c r="DA810" s="15"/>
      <c r="DH810" s="15"/>
      <c r="DJ810" s="22"/>
      <c r="DO810" s="15"/>
      <c r="DV810" s="15"/>
      <c r="EC810" s="15"/>
      <c r="EJ810" s="15"/>
      <c r="EQ810" s="15"/>
      <c r="EX810" s="15"/>
      <c r="FE810" s="15"/>
      <c r="FL810" s="15"/>
      <c r="FS810" s="15"/>
      <c r="FZ810" s="15"/>
      <c r="GG810" s="15"/>
      <c r="GN810" s="15"/>
      <c r="GP810" s="22"/>
      <c r="GQ810" s="22"/>
      <c r="GR810" s="22"/>
      <c r="GS810" s="22"/>
      <c r="GT810" s="22"/>
      <c r="GU810" s="15"/>
      <c r="GV810" s="22"/>
      <c r="GW810" s="22"/>
      <c r="GX810" s="22"/>
      <c r="GY810" s="18"/>
      <c r="GZ810" s="18"/>
      <c r="HA810" s="18"/>
      <c r="HB810" s="18"/>
      <c r="HC810" s="18"/>
      <c r="HD810" s="18"/>
      <c r="HE810" s="18"/>
      <c r="HF810" s="18"/>
      <c r="HG810" s="18"/>
      <c r="HH810" s="18"/>
      <c r="HI810" s="18"/>
      <c r="HJ810" s="18"/>
      <c r="HK810" s="18"/>
      <c r="HL810" s="18"/>
      <c r="HM810" s="18"/>
      <c r="HN810" s="18"/>
      <c r="HO810" s="18"/>
      <c r="HP810" s="18"/>
      <c r="HQ810" s="18"/>
      <c r="HR810" s="18"/>
      <c r="HS810" s="18"/>
      <c r="HT810" s="18"/>
      <c r="HU810" s="18"/>
      <c r="HV810" s="18"/>
      <c r="HW810" s="18"/>
      <c r="HX810" s="18"/>
      <c r="HY810" s="18"/>
      <c r="HZ810" s="18"/>
      <c r="IA810" s="18"/>
      <c r="IB810" s="18"/>
      <c r="IC810" s="18"/>
      <c r="ID810" s="18"/>
      <c r="IE810" s="18"/>
      <c r="IF810" s="18"/>
      <c r="IG810" s="18"/>
      <c r="IH810" s="18"/>
      <c r="II810" s="18"/>
      <c r="IJ810" s="18"/>
      <c r="IK810" s="18"/>
      <c r="IL810" s="18"/>
      <c r="IM810" s="18"/>
      <c r="IN810" s="18"/>
      <c r="IO810" s="18"/>
      <c r="IP810" s="18"/>
      <c r="IQ810" s="18"/>
      <c r="IR810" s="18"/>
      <c r="IS810" s="18"/>
      <c r="IT810" s="18"/>
      <c r="IU810" s="18"/>
      <c r="IV810" s="18"/>
      <c r="IW810" s="18"/>
      <c r="IX810" s="18"/>
      <c r="IY810" s="18"/>
      <c r="IZ810" s="18"/>
      <c r="JA810" s="18"/>
      <c r="JB810" s="18"/>
      <c r="JC810" s="18"/>
      <c r="JD810" s="18"/>
      <c r="JE810" s="18"/>
      <c r="JF810" s="18"/>
    </row>
    <row r="811" spans="36:266" x14ac:dyDescent="0.3">
      <c r="AJ811" s="24"/>
      <c r="AK811" s="24"/>
      <c r="AL811" s="20"/>
      <c r="AM811" s="23"/>
      <c r="AN811" s="24"/>
      <c r="AO811" s="24"/>
      <c r="BB811" s="25"/>
      <c r="BC811" s="21"/>
      <c r="BG811" s="18"/>
      <c r="BN811" s="22"/>
      <c r="BO811" s="22"/>
      <c r="BP811" s="22"/>
      <c r="BQ811" s="22"/>
      <c r="BR811" s="15"/>
      <c r="CF811" s="15"/>
      <c r="CL811" s="22"/>
      <c r="CM811" s="15"/>
      <c r="CR811" s="22"/>
      <c r="CT811" s="15"/>
      <c r="CW811" s="22"/>
      <c r="DA811" s="15"/>
      <c r="DH811" s="15"/>
      <c r="DJ811" s="22"/>
      <c r="DO811" s="15"/>
      <c r="DV811" s="15"/>
      <c r="EC811" s="15"/>
      <c r="EJ811" s="15"/>
      <c r="EQ811" s="15"/>
      <c r="EX811" s="15"/>
      <c r="FE811" s="15"/>
      <c r="FL811" s="15"/>
      <c r="FS811" s="15"/>
      <c r="FZ811" s="15"/>
      <c r="GG811" s="15"/>
      <c r="GN811" s="15"/>
      <c r="GP811" s="22"/>
      <c r="GQ811" s="22"/>
      <c r="GR811" s="22"/>
      <c r="GS811" s="22"/>
      <c r="GT811" s="22"/>
      <c r="GU811" s="15"/>
      <c r="GV811" s="22"/>
      <c r="GW811" s="22"/>
      <c r="GX811" s="22"/>
      <c r="GY811" s="18"/>
      <c r="GZ811" s="18"/>
      <c r="HA811" s="18"/>
      <c r="HB811" s="18"/>
      <c r="HC811" s="18"/>
      <c r="HD811" s="18"/>
      <c r="HE811" s="18"/>
      <c r="HF811" s="18"/>
      <c r="HG811" s="18"/>
      <c r="HH811" s="18"/>
      <c r="HI811" s="18"/>
      <c r="HJ811" s="18"/>
      <c r="HK811" s="18"/>
      <c r="HL811" s="18"/>
      <c r="HM811" s="18"/>
      <c r="HN811" s="18"/>
      <c r="HO811" s="18"/>
      <c r="HP811" s="18"/>
      <c r="HQ811" s="18"/>
      <c r="HR811" s="18"/>
      <c r="HS811" s="18"/>
      <c r="HT811" s="18"/>
      <c r="HU811" s="18"/>
      <c r="HV811" s="18"/>
      <c r="HW811" s="18"/>
      <c r="HX811" s="18"/>
      <c r="HY811" s="18"/>
      <c r="HZ811" s="18"/>
      <c r="IA811" s="18"/>
      <c r="IB811" s="18"/>
      <c r="IC811" s="18"/>
      <c r="ID811" s="18"/>
      <c r="IE811" s="18"/>
      <c r="IF811" s="18"/>
      <c r="IG811" s="18"/>
      <c r="IH811" s="18"/>
      <c r="II811" s="18"/>
      <c r="IJ811" s="18"/>
      <c r="IK811" s="18"/>
      <c r="IL811" s="18"/>
      <c r="IM811" s="18"/>
      <c r="IN811" s="18"/>
      <c r="IO811" s="18"/>
      <c r="IP811" s="18"/>
      <c r="IQ811" s="18"/>
      <c r="IR811" s="18"/>
      <c r="IS811" s="18"/>
      <c r="IT811" s="18"/>
      <c r="IU811" s="18"/>
      <c r="IV811" s="18"/>
      <c r="IW811" s="18"/>
      <c r="IX811" s="18"/>
      <c r="IY811" s="18"/>
      <c r="IZ811" s="18"/>
      <c r="JA811" s="18"/>
      <c r="JB811" s="18"/>
      <c r="JC811" s="18"/>
      <c r="JD811" s="18"/>
      <c r="JE811" s="18"/>
      <c r="JF811" s="18"/>
    </row>
    <row r="812" spans="36:266" x14ac:dyDescent="0.3">
      <c r="AJ812" s="24"/>
      <c r="AK812" s="24"/>
      <c r="AL812" s="20"/>
      <c r="AM812" s="23"/>
      <c r="AN812" s="24"/>
      <c r="AO812" s="24"/>
      <c r="BB812" s="25"/>
      <c r="BC812" s="21"/>
      <c r="BG812" s="18"/>
      <c r="BN812" s="22"/>
      <c r="BO812" s="22"/>
      <c r="BP812" s="22"/>
      <c r="BQ812" s="22"/>
      <c r="BR812" s="15"/>
      <c r="CF812" s="15"/>
      <c r="CL812" s="22"/>
      <c r="CM812" s="15"/>
      <c r="CR812" s="22"/>
      <c r="CT812" s="15"/>
      <c r="CW812" s="22"/>
      <c r="DA812" s="15"/>
      <c r="DH812" s="15"/>
      <c r="DJ812" s="22"/>
      <c r="DO812" s="15"/>
      <c r="DV812" s="15"/>
      <c r="EC812" s="15"/>
      <c r="EJ812" s="15"/>
      <c r="EQ812" s="15"/>
      <c r="EX812" s="15"/>
      <c r="FE812" s="15"/>
      <c r="FL812" s="15"/>
      <c r="FS812" s="15"/>
      <c r="FZ812" s="15"/>
      <c r="GG812" s="15"/>
      <c r="GN812" s="15"/>
      <c r="GP812" s="22"/>
      <c r="GQ812" s="22"/>
      <c r="GR812" s="22"/>
      <c r="GS812" s="22"/>
      <c r="GT812" s="22"/>
      <c r="GU812" s="15"/>
      <c r="GV812" s="22"/>
      <c r="GW812" s="22"/>
      <c r="GX812" s="22"/>
      <c r="GY812" s="18"/>
      <c r="GZ812" s="18"/>
      <c r="HA812" s="18"/>
      <c r="HB812" s="18"/>
      <c r="HC812" s="18"/>
      <c r="HD812" s="18"/>
      <c r="HE812" s="18"/>
      <c r="HF812" s="18"/>
      <c r="HG812" s="18"/>
      <c r="HH812" s="18"/>
      <c r="HI812" s="18"/>
      <c r="HJ812" s="18"/>
      <c r="HK812" s="18"/>
      <c r="HL812" s="18"/>
      <c r="HM812" s="18"/>
      <c r="HN812" s="18"/>
      <c r="HO812" s="18"/>
      <c r="HP812" s="18"/>
      <c r="HQ812" s="18"/>
      <c r="HR812" s="18"/>
      <c r="HS812" s="18"/>
      <c r="HT812" s="18"/>
      <c r="HU812" s="18"/>
      <c r="HV812" s="18"/>
      <c r="HW812" s="18"/>
      <c r="HX812" s="18"/>
      <c r="HY812" s="18"/>
      <c r="HZ812" s="18"/>
      <c r="IA812" s="18"/>
      <c r="IB812" s="18"/>
      <c r="IC812" s="18"/>
      <c r="ID812" s="18"/>
      <c r="IE812" s="18"/>
      <c r="IF812" s="18"/>
      <c r="IG812" s="18"/>
      <c r="IH812" s="18"/>
      <c r="II812" s="18"/>
      <c r="IJ812" s="18"/>
      <c r="IK812" s="18"/>
      <c r="IL812" s="18"/>
      <c r="IM812" s="18"/>
      <c r="IN812" s="18"/>
      <c r="IO812" s="18"/>
      <c r="IP812" s="18"/>
      <c r="IQ812" s="18"/>
      <c r="IR812" s="18"/>
      <c r="IS812" s="18"/>
      <c r="IT812" s="18"/>
      <c r="IU812" s="18"/>
      <c r="IV812" s="18"/>
      <c r="IW812" s="18"/>
      <c r="IX812" s="18"/>
      <c r="IY812" s="18"/>
      <c r="IZ812" s="18"/>
      <c r="JA812" s="18"/>
      <c r="JB812" s="18"/>
      <c r="JC812" s="18"/>
      <c r="JD812" s="18"/>
      <c r="JE812" s="18"/>
      <c r="JF812" s="18"/>
    </row>
    <row r="813" spans="36:266" x14ac:dyDescent="0.3">
      <c r="AJ813" s="24"/>
      <c r="AK813" s="24"/>
      <c r="AL813" s="20"/>
      <c r="AM813" s="23"/>
      <c r="AN813" s="24"/>
      <c r="AO813" s="24"/>
      <c r="BB813" s="25"/>
      <c r="BC813" s="21"/>
      <c r="BG813" s="18"/>
      <c r="BN813" s="22"/>
      <c r="BO813" s="22"/>
      <c r="BP813" s="22"/>
      <c r="BQ813" s="22"/>
      <c r="BR813" s="15"/>
      <c r="CF813" s="15"/>
      <c r="CL813" s="22"/>
      <c r="CM813" s="15"/>
      <c r="CR813" s="22"/>
      <c r="CT813" s="15"/>
      <c r="CW813" s="22"/>
      <c r="DA813" s="15"/>
      <c r="DH813" s="15"/>
      <c r="DJ813" s="22"/>
      <c r="DO813" s="15"/>
      <c r="DV813" s="15"/>
      <c r="EC813" s="15"/>
      <c r="EJ813" s="15"/>
      <c r="EQ813" s="15"/>
      <c r="EX813" s="15"/>
      <c r="FE813" s="15"/>
      <c r="FL813" s="15"/>
      <c r="FS813" s="15"/>
      <c r="FZ813" s="15"/>
      <c r="GG813" s="15"/>
      <c r="GN813" s="15"/>
      <c r="GP813" s="22"/>
      <c r="GQ813" s="22"/>
      <c r="GR813" s="22"/>
      <c r="GS813" s="22"/>
      <c r="GT813" s="22"/>
      <c r="GU813" s="15"/>
      <c r="GV813" s="22"/>
      <c r="GW813" s="22"/>
      <c r="GX813" s="22"/>
      <c r="GY813" s="18"/>
      <c r="GZ813" s="18"/>
      <c r="HA813" s="18"/>
      <c r="HB813" s="18"/>
      <c r="HC813" s="18"/>
      <c r="HD813" s="18"/>
      <c r="HE813" s="18"/>
      <c r="HF813" s="18"/>
      <c r="HG813" s="18"/>
      <c r="HH813" s="18"/>
      <c r="HI813" s="18"/>
      <c r="HJ813" s="18"/>
      <c r="HK813" s="18"/>
      <c r="HL813" s="18"/>
      <c r="HM813" s="18"/>
      <c r="HN813" s="18"/>
      <c r="HO813" s="18"/>
      <c r="HP813" s="18"/>
      <c r="HQ813" s="18"/>
      <c r="HR813" s="18"/>
      <c r="HS813" s="18"/>
      <c r="HT813" s="18"/>
      <c r="HU813" s="18"/>
      <c r="HV813" s="18"/>
      <c r="HW813" s="18"/>
      <c r="HX813" s="18"/>
      <c r="HY813" s="18"/>
      <c r="HZ813" s="18"/>
      <c r="IA813" s="18"/>
      <c r="IB813" s="18"/>
      <c r="IC813" s="18"/>
      <c r="ID813" s="18"/>
      <c r="IE813" s="18"/>
      <c r="IF813" s="18"/>
      <c r="IG813" s="18"/>
      <c r="IH813" s="18"/>
      <c r="II813" s="18"/>
      <c r="IJ813" s="18"/>
      <c r="IK813" s="18"/>
      <c r="IL813" s="18"/>
      <c r="IM813" s="18"/>
      <c r="IN813" s="18"/>
      <c r="IO813" s="18"/>
      <c r="IP813" s="18"/>
      <c r="IQ813" s="18"/>
      <c r="IR813" s="18"/>
      <c r="IS813" s="18"/>
      <c r="IT813" s="18"/>
      <c r="IU813" s="18"/>
      <c r="IV813" s="18"/>
      <c r="IW813" s="18"/>
      <c r="IX813" s="18"/>
      <c r="IY813" s="18"/>
      <c r="IZ813" s="18"/>
      <c r="JA813" s="18"/>
      <c r="JB813" s="18"/>
      <c r="JC813" s="18"/>
      <c r="JD813" s="18"/>
      <c r="JE813" s="18"/>
      <c r="JF813" s="18"/>
    </row>
    <row r="814" spans="36:266" x14ac:dyDescent="0.3">
      <c r="AJ814" s="24"/>
      <c r="AK814" s="24"/>
      <c r="AL814" s="20"/>
      <c r="AM814" s="23"/>
      <c r="AN814" s="24"/>
      <c r="AO814" s="24"/>
      <c r="BB814" s="25"/>
      <c r="BC814" s="21"/>
      <c r="BG814" s="18"/>
      <c r="BN814" s="22"/>
      <c r="BO814" s="22"/>
      <c r="BP814" s="22"/>
      <c r="BQ814" s="22"/>
      <c r="BR814" s="15"/>
      <c r="CF814" s="15"/>
      <c r="CL814" s="22"/>
      <c r="CM814" s="15"/>
      <c r="CR814" s="22"/>
      <c r="CT814" s="15"/>
      <c r="CW814" s="22"/>
      <c r="DA814" s="15"/>
      <c r="DH814" s="15"/>
      <c r="DJ814" s="22"/>
      <c r="DO814" s="15"/>
      <c r="DV814" s="15"/>
      <c r="EC814" s="15"/>
      <c r="EJ814" s="15"/>
      <c r="EQ814" s="15"/>
      <c r="EX814" s="15"/>
      <c r="FE814" s="15"/>
      <c r="FL814" s="15"/>
      <c r="FS814" s="15"/>
      <c r="FZ814" s="15"/>
      <c r="GG814" s="15"/>
      <c r="GN814" s="15"/>
      <c r="GP814" s="22"/>
      <c r="GQ814" s="22"/>
      <c r="GR814" s="22"/>
      <c r="GS814" s="22"/>
      <c r="GT814" s="22"/>
      <c r="GU814" s="15"/>
      <c r="GV814" s="22"/>
      <c r="GW814" s="22"/>
      <c r="GX814" s="22"/>
      <c r="GY814" s="18"/>
      <c r="GZ814" s="18"/>
      <c r="HA814" s="18"/>
      <c r="HB814" s="18"/>
      <c r="HC814" s="18"/>
      <c r="HD814" s="18"/>
      <c r="HE814" s="18"/>
      <c r="HF814" s="18"/>
      <c r="HG814" s="18"/>
      <c r="HH814" s="18"/>
      <c r="HI814" s="18"/>
      <c r="HJ814" s="18"/>
      <c r="HK814" s="18"/>
      <c r="HL814" s="18"/>
      <c r="HM814" s="18"/>
      <c r="HN814" s="18"/>
      <c r="HO814" s="18"/>
      <c r="HP814" s="18"/>
      <c r="HQ814" s="18"/>
      <c r="HR814" s="18"/>
      <c r="HS814" s="18"/>
      <c r="HT814" s="18"/>
      <c r="HU814" s="18"/>
      <c r="HV814" s="18"/>
      <c r="HW814" s="18"/>
      <c r="HX814" s="18"/>
      <c r="HY814" s="18"/>
      <c r="HZ814" s="18"/>
      <c r="IA814" s="18"/>
      <c r="IB814" s="18"/>
      <c r="IC814" s="18"/>
      <c r="ID814" s="18"/>
      <c r="IE814" s="18"/>
      <c r="IF814" s="18"/>
      <c r="IG814" s="18"/>
      <c r="IH814" s="18"/>
      <c r="II814" s="18"/>
      <c r="IJ814" s="18"/>
      <c r="IK814" s="18"/>
      <c r="IL814" s="18"/>
      <c r="IM814" s="18"/>
      <c r="IN814" s="18"/>
      <c r="IO814" s="18"/>
      <c r="IP814" s="18"/>
      <c r="IQ814" s="18"/>
      <c r="IR814" s="18"/>
      <c r="IS814" s="18"/>
      <c r="IT814" s="18"/>
      <c r="IU814" s="18"/>
      <c r="IV814" s="18"/>
      <c r="IW814" s="18"/>
      <c r="IX814" s="18"/>
      <c r="IY814" s="18"/>
      <c r="IZ814" s="18"/>
      <c r="JA814" s="18"/>
      <c r="JB814" s="18"/>
      <c r="JC814" s="18"/>
      <c r="JD814" s="18"/>
      <c r="JE814" s="18"/>
      <c r="JF814" s="18"/>
    </row>
    <row r="815" spans="36:266" x14ac:dyDescent="0.3">
      <c r="AJ815" s="24"/>
      <c r="AK815" s="24"/>
      <c r="AL815" s="20"/>
      <c r="AM815" s="23"/>
      <c r="AN815" s="24"/>
      <c r="AO815" s="24"/>
      <c r="BB815" s="25"/>
      <c r="BC815" s="21"/>
      <c r="BG815" s="18"/>
      <c r="BN815" s="22"/>
      <c r="BO815" s="22"/>
      <c r="BP815" s="22"/>
      <c r="BQ815" s="22"/>
      <c r="BR815" s="15"/>
      <c r="CF815" s="15"/>
      <c r="CL815" s="22"/>
      <c r="CM815" s="15"/>
      <c r="CR815" s="22"/>
      <c r="CT815" s="15"/>
      <c r="CW815" s="22"/>
      <c r="DA815" s="15"/>
      <c r="DH815" s="15"/>
      <c r="DJ815" s="22"/>
      <c r="DO815" s="15"/>
      <c r="DV815" s="15"/>
      <c r="EC815" s="15"/>
      <c r="EJ815" s="15"/>
      <c r="EQ815" s="15"/>
      <c r="EX815" s="15"/>
      <c r="FE815" s="15"/>
      <c r="FL815" s="15"/>
      <c r="FS815" s="15"/>
      <c r="FZ815" s="15"/>
      <c r="GG815" s="15"/>
      <c r="GN815" s="15"/>
      <c r="GP815" s="22"/>
      <c r="GQ815" s="22"/>
      <c r="GR815" s="22"/>
      <c r="GS815" s="22"/>
      <c r="GT815" s="22"/>
      <c r="GU815" s="15"/>
      <c r="GV815" s="22"/>
      <c r="GW815" s="22"/>
      <c r="GX815" s="22"/>
      <c r="GY815" s="18"/>
      <c r="GZ815" s="18"/>
      <c r="HA815" s="18"/>
      <c r="HB815" s="18"/>
      <c r="HC815" s="18"/>
      <c r="HD815" s="18"/>
      <c r="HE815" s="18"/>
      <c r="HF815" s="18"/>
      <c r="HG815" s="18"/>
      <c r="HH815" s="18"/>
      <c r="HI815" s="18"/>
      <c r="HJ815" s="18"/>
      <c r="HK815" s="18"/>
      <c r="HL815" s="18"/>
      <c r="HM815" s="18"/>
      <c r="HN815" s="18"/>
      <c r="HO815" s="18"/>
      <c r="HP815" s="18"/>
      <c r="HQ815" s="18"/>
      <c r="HR815" s="18"/>
      <c r="HS815" s="18"/>
      <c r="HT815" s="18"/>
      <c r="HU815" s="18"/>
      <c r="HV815" s="18"/>
      <c r="HW815" s="18"/>
      <c r="HX815" s="18"/>
      <c r="HY815" s="18"/>
      <c r="HZ815" s="18"/>
      <c r="IA815" s="18"/>
      <c r="IB815" s="18"/>
      <c r="IC815" s="18"/>
      <c r="ID815" s="18"/>
      <c r="IE815" s="18"/>
      <c r="IF815" s="18"/>
      <c r="IG815" s="18"/>
      <c r="IH815" s="18"/>
      <c r="II815" s="18"/>
      <c r="IJ815" s="18"/>
      <c r="IK815" s="18"/>
      <c r="IL815" s="18"/>
      <c r="IM815" s="18"/>
      <c r="IN815" s="18"/>
      <c r="IO815" s="18"/>
      <c r="IP815" s="18"/>
      <c r="IQ815" s="18"/>
      <c r="IR815" s="18"/>
      <c r="IS815" s="18"/>
      <c r="IT815" s="18"/>
      <c r="IU815" s="18"/>
      <c r="IV815" s="18"/>
      <c r="IW815" s="18"/>
      <c r="IX815" s="18"/>
      <c r="IY815" s="18"/>
      <c r="IZ815" s="18"/>
      <c r="JA815" s="18"/>
      <c r="JB815" s="18"/>
      <c r="JC815" s="18"/>
      <c r="JD815" s="18"/>
      <c r="JE815" s="18"/>
      <c r="JF815" s="18"/>
    </row>
    <row r="816" spans="36:266" x14ac:dyDescent="0.3">
      <c r="AJ816" s="24"/>
      <c r="AK816" s="24"/>
      <c r="AL816" s="20"/>
      <c r="AM816" s="23"/>
      <c r="AN816" s="24"/>
      <c r="AO816" s="24"/>
      <c r="BB816" s="25"/>
      <c r="BC816" s="21"/>
      <c r="BG816" s="18"/>
      <c r="BN816" s="22"/>
      <c r="BO816" s="22"/>
      <c r="BP816" s="22"/>
      <c r="BQ816" s="22"/>
      <c r="BR816" s="15"/>
      <c r="CF816" s="15"/>
      <c r="CL816" s="22"/>
      <c r="CM816" s="15"/>
      <c r="CR816" s="22"/>
      <c r="CT816" s="15"/>
      <c r="CW816" s="22"/>
      <c r="DA816" s="15"/>
      <c r="DH816" s="15"/>
      <c r="DJ816" s="22"/>
      <c r="DO816" s="15"/>
      <c r="DV816" s="15"/>
      <c r="EC816" s="15"/>
      <c r="EJ816" s="15"/>
      <c r="EQ816" s="15"/>
      <c r="EX816" s="15"/>
      <c r="FE816" s="15"/>
      <c r="FL816" s="15"/>
      <c r="FS816" s="15"/>
      <c r="FZ816" s="15"/>
      <c r="GG816" s="15"/>
      <c r="GN816" s="15"/>
      <c r="GP816" s="22"/>
      <c r="GQ816" s="22"/>
      <c r="GR816" s="22"/>
      <c r="GS816" s="22"/>
      <c r="GT816" s="22"/>
      <c r="GU816" s="15"/>
      <c r="GV816" s="22"/>
      <c r="GW816" s="22"/>
      <c r="GX816" s="22"/>
      <c r="GY816" s="18"/>
      <c r="GZ816" s="18"/>
      <c r="HA816" s="18"/>
      <c r="HB816" s="18"/>
      <c r="HC816" s="18"/>
      <c r="HD816" s="18"/>
      <c r="HE816" s="18"/>
      <c r="HF816" s="18"/>
      <c r="HG816" s="18"/>
      <c r="HH816" s="18"/>
      <c r="HI816" s="18"/>
      <c r="HJ816" s="18"/>
      <c r="HK816" s="18"/>
      <c r="HL816" s="18"/>
      <c r="HM816" s="18"/>
      <c r="HN816" s="18"/>
      <c r="HO816" s="18"/>
      <c r="HP816" s="18"/>
      <c r="HQ816" s="18"/>
      <c r="HR816" s="18"/>
      <c r="HS816" s="18"/>
      <c r="HT816" s="18"/>
      <c r="HU816" s="18"/>
      <c r="HV816" s="18"/>
      <c r="HW816" s="18"/>
      <c r="HX816" s="18"/>
      <c r="HY816" s="18"/>
      <c r="HZ816" s="18"/>
      <c r="IA816" s="18"/>
      <c r="IB816" s="18"/>
      <c r="IC816" s="18"/>
      <c r="ID816" s="18"/>
      <c r="IE816" s="18"/>
      <c r="IF816" s="18"/>
      <c r="IG816" s="18"/>
      <c r="IH816" s="18"/>
      <c r="II816" s="18"/>
      <c r="IJ816" s="18"/>
      <c r="IK816" s="18"/>
      <c r="IL816" s="18"/>
      <c r="IM816" s="18"/>
      <c r="IN816" s="18"/>
      <c r="IO816" s="18"/>
      <c r="IP816" s="18"/>
      <c r="IQ816" s="18"/>
      <c r="IR816" s="18"/>
      <c r="IS816" s="18"/>
      <c r="IT816" s="18"/>
      <c r="IU816" s="18"/>
      <c r="IV816" s="18"/>
      <c r="IW816" s="18"/>
      <c r="IX816" s="18"/>
      <c r="IY816" s="18"/>
      <c r="IZ816" s="18"/>
      <c r="JA816" s="18"/>
      <c r="JB816" s="18"/>
      <c r="JC816" s="18"/>
      <c r="JD816" s="18"/>
      <c r="JE816" s="18"/>
      <c r="JF816" s="18"/>
    </row>
    <row r="817" spans="36:266" x14ac:dyDescent="0.3">
      <c r="AJ817" s="24"/>
      <c r="AK817" s="24"/>
      <c r="AL817" s="20"/>
      <c r="AM817" s="23"/>
      <c r="AN817" s="24"/>
      <c r="AO817" s="24"/>
      <c r="BB817" s="25"/>
      <c r="BC817" s="21"/>
      <c r="BG817" s="18"/>
      <c r="BN817" s="22"/>
      <c r="BO817" s="22"/>
      <c r="BP817" s="22"/>
      <c r="BQ817" s="22"/>
      <c r="BR817" s="15"/>
      <c r="CF817" s="15"/>
      <c r="CL817" s="22"/>
      <c r="CM817" s="15"/>
      <c r="CR817" s="22"/>
      <c r="CT817" s="15"/>
      <c r="CW817" s="22"/>
      <c r="DA817" s="15"/>
      <c r="DH817" s="15"/>
      <c r="DJ817" s="22"/>
      <c r="DO817" s="15"/>
      <c r="DV817" s="15"/>
      <c r="EC817" s="15"/>
      <c r="EJ817" s="15"/>
      <c r="EQ817" s="15"/>
      <c r="EX817" s="15"/>
      <c r="FE817" s="15"/>
      <c r="FL817" s="15"/>
      <c r="FS817" s="15"/>
      <c r="FZ817" s="15"/>
      <c r="GG817" s="15"/>
      <c r="GN817" s="15"/>
      <c r="GP817" s="22"/>
      <c r="GQ817" s="22"/>
      <c r="GR817" s="22"/>
      <c r="GS817" s="22"/>
      <c r="GT817" s="22"/>
      <c r="GU817" s="15"/>
      <c r="GV817" s="22"/>
      <c r="GW817" s="22"/>
      <c r="GX817" s="22"/>
      <c r="GY817" s="18"/>
      <c r="GZ817" s="18"/>
      <c r="HA817" s="18"/>
      <c r="HB817" s="18"/>
      <c r="HC817" s="18"/>
      <c r="HD817" s="18"/>
      <c r="HE817" s="18"/>
      <c r="HF817" s="18"/>
      <c r="HG817" s="18"/>
      <c r="HH817" s="18"/>
      <c r="HI817" s="18"/>
      <c r="HJ817" s="18"/>
      <c r="HK817" s="18"/>
      <c r="HL817" s="18"/>
      <c r="HM817" s="18"/>
      <c r="HN817" s="18"/>
      <c r="HO817" s="18"/>
      <c r="HP817" s="18"/>
      <c r="HQ817" s="18"/>
      <c r="HR817" s="18"/>
      <c r="HS817" s="18"/>
      <c r="HT817" s="18"/>
      <c r="HU817" s="18"/>
      <c r="HV817" s="18"/>
      <c r="HW817" s="18"/>
      <c r="HX817" s="18"/>
      <c r="HY817" s="18"/>
      <c r="HZ817" s="18"/>
      <c r="IA817" s="18"/>
      <c r="IB817" s="18"/>
      <c r="IC817" s="18"/>
      <c r="ID817" s="18"/>
      <c r="IE817" s="18"/>
      <c r="IF817" s="18"/>
      <c r="IG817" s="18"/>
      <c r="IH817" s="18"/>
      <c r="II817" s="18"/>
      <c r="IJ817" s="18"/>
      <c r="IK817" s="18"/>
      <c r="IL817" s="18"/>
      <c r="IM817" s="18"/>
      <c r="IN817" s="18"/>
      <c r="IO817" s="18"/>
      <c r="IP817" s="18"/>
      <c r="IQ817" s="18"/>
      <c r="IR817" s="18"/>
      <c r="IS817" s="18"/>
      <c r="IT817" s="18"/>
      <c r="IU817" s="18"/>
      <c r="IV817" s="18"/>
      <c r="IW817" s="18"/>
      <c r="IX817" s="18"/>
      <c r="IY817" s="18"/>
      <c r="IZ817" s="18"/>
      <c r="JA817" s="18"/>
      <c r="JB817" s="18"/>
      <c r="JC817" s="18"/>
      <c r="JD817" s="18"/>
      <c r="JE817" s="18"/>
      <c r="JF817" s="18"/>
    </row>
    <row r="818" spans="36:266" x14ac:dyDescent="0.3">
      <c r="AJ818" s="24"/>
      <c r="AK818" s="24"/>
      <c r="AL818" s="20"/>
      <c r="AM818" s="23"/>
      <c r="AN818" s="24"/>
      <c r="AO818" s="24"/>
      <c r="BB818" s="25"/>
      <c r="BC818" s="21"/>
      <c r="BG818" s="18"/>
      <c r="BN818" s="22"/>
      <c r="BO818" s="22"/>
      <c r="BP818" s="22"/>
      <c r="BQ818" s="22"/>
      <c r="BR818" s="15"/>
      <c r="CF818" s="15"/>
      <c r="CL818" s="22"/>
      <c r="CM818" s="15"/>
      <c r="CR818" s="22"/>
      <c r="CT818" s="15"/>
      <c r="CW818" s="22"/>
      <c r="DA818" s="15"/>
      <c r="DH818" s="15"/>
      <c r="DJ818" s="22"/>
      <c r="DO818" s="15"/>
      <c r="DV818" s="15"/>
      <c r="EC818" s="15"/>
      <c r="EJ818" s="15"/>
      <c r="EQ818" s="15"/>
      <c r="EX818" s="15"/>
      <c r="FE818" s="15"/>
      <c r="FL818" s="15"/>
      <c r="FS818" s="15"/>
      <c r="FZ818" s="15"/>
      <c r="GG818" s="15"/>
      <c r="GN818" s="15"/>
      <c r="GP818" s="22"/>
      <c r="GQ818" s="22"/>
      <c r="GR818" s="22"/>
      <c r="GS818" s="22"/>
      <c r="GT818" s="22"/>
      <c r="GU818" s="15"/>
      <c r="GV818" s="22"/>
      <c r="GW818" s="22"/>
      <c r="GX818" s="22"/>
      <c r="GY818" s="18"/>
      <c r="GZ818" s="18"/>
      <c r="HA818" s="18"/>
      <c r="HB818" s="18"/>
      <c r="HC818" s="18"/>
      <c r="HD818" s="18"/>
      <c r="HE818" s="18"/>
      <c r="HF818" s="18"/>
      <c r="HG818" s="18"/>
      <c r="HH818" s="18"/>
      <c r="HI818" s="18"/>
      <c r="HJ818" s="18"/>
      <c r="HK818" s="18"/>
      <c r="HL818" s="18"/>
      <c r="HM818" s="18"/>
      <c r="HN818" s="18"/>
      <c r="HO818" s="18"/>
      <c r="HP818" s="18"/>
      <c r="HQ818" s="18"/>
      <c r="HR818" s="18"/>
      <c r="HS818" s="18"/>
      <c r="HT818" s="18"/>
      <c r="HU818" s="18"/>
      <c r="HV818" s="18"/>
      <c r="HW818" s="18"/>
      <c r="HX818" s="18"/>
      <c r="HY818" s="18"/>
      <c r="HZ818" s="18"/>
      <c r="IA818" s="18"/>
      <c r="IB818" s="18"/>
      <c r="IC818" s="18"/>
      <c r="ID818" s="18"/>
      <c r="IE818" s="18"/>
      <c r="IF818" s="18"/>
      <c r="IG818" s="18"/>
      <c r="IH818" s="18"/>
      <c r="II818" s="18"/>
      <c r="IJ818" s="18"/>
      <c r="IK818" s="18"/>
      <c r="IL818" s="18"/>
      <c r="IM818" s="18"/>
      <c r="IN818" s="18"/>
      <c r="IO818" s="18"/>
      <c r="IP818" s="18"/>
      <c r="IQ818" s="18"/>
      <c r="IR818" s="18"/>
      <c r="IS818" s="18"/>
      <c r="IT818" s="18"/>
      <c r="IU818" s="18"/>
      <c r="IV818" s="18"/>
      <c r="IW818" s="18"/>
      <c r="IX818" s="18"/>
      <c r="IY818" s="18"/>
      <c r="IZ818" s="18"/>
      <c r="JA818" s="18"/>
      <c r="JB818" s="18"/>
      <c r="JC818" s="18"/>
      <c r="JD818" s="18"/>
      <c r="JE818" s="18"/>
      <c r="JF818" s="18"/>
    </row>
    <row r="819" spans="36:266" x14ac:dyDescent="0.3">
      <c r="AJ819" s="24"/>
      <c r="AK819" s="24"/>
      <c r="AL819" s="20"/>
      <c r="AM819" s="23"/>
      <c r="AN819" s="24"/>
      <c r="AO819" s="24"/>
      <c r="BB819" s="25"/>
      <c r="BC819" s="21"/>
      <c r="BG819" s="18"/>
      <c r="BN819" s="22"/>
      <c r="BO819" s="22"/>
      <c r="BP819" s="22"/>
      <c r="BQ819" s="22"/>
      <c r="BR819" s="15"/>
      <c r="CF819" s="15"/>
      <c r="CL819" s="22"/>
      <c r="CM819" s="15"/>
      <c r="CR819" s="22"/>
      <c r="CT819" s="15"/>
      <c r="CW819" s="22"/>
      <c r="DA819" s="15"/>
      <c r="DH819" s="15"/>
      <c r="DJ819" s="22"/>
      <c r="DO819" s="15"/>
      <c r="DV819" s="15"/>
      <c r="EC819" s="15"/>
      <c r="EJ819" s="15"/>
      <c r="EQ819" s="15"/>
      <c r="EX819" s="15"/>
      <c r="FE819" s="15"/>
      <c r="FL819" s="15"/>
      <c r="FS819" s="15"/>
      <c r="FZ819" s="15"/>
      <c r="GG819" s="15"/>
      <c r="GN819" s="15"/>
      <c r="GP819" s="22"/>
      <c r="GQ819" s="22"/>
      <c r="GR819" s="22"/>
      <c r="GS819" s="22"/>
      <c r="GT819" s="22"/>
      <c r="GU819" s="15"/>
      <c r="GV819" s="22"/>
      <c r="GW819" s="22"/>
      <c r="GX819" s="22"/>
      <c r="GY819" s="18"/>
      <c r="GZ819" s="18"/>
      <c r="HA819" s="18"/>
      <c r="HB819" s="18"/>
      <c r="HC819" s="18"/>
      <c r="HD819" s="18"/>
      <c r="HE819" s="18"/>
      <c r="HF819" s="18"/>
      <c r="HG819" s="18"/>
      <c r="HH819" s="18"/>
      <c r="HI819" s="18"/>
      <c r="HJ819" s="18"/>
      <c r="HK819" s="18"/>
      <c r="HL819" s="18"/>
      <c r="HM819" s="18"/>
      <c r="HN819" s="18"/>
      <c r="HO819" s="18"/>
      <c r="HP819" s="18"/>
      <c r="HQ819" s="18"/>
      <c r="HR819" s="18"/>
      <c r="HS819" s="18"/>
      <c r="HT819" s="18"/>
      <c r="HU819" s="18"/>
      <c r="HV819" s="18"/>
      <c r="HW819" s="18"/>
      <c r="HX819" s="18"/>
      <c r="HY819" s="18"/>
      <c r="HZ819" s="18"/>
      <c r="IA819" s="18"/>
      <c r="IB819" s="18"/>
      <c r="IC819" s="18"/>
      <c r="ID819" s="18"/>
      <c r="IE819" s="18"/>
      <c r="IF819" s="18"/>
      <c r="IG819" s="18"/>
      <c r="IH819" s="18"/>
      <c r="II819" s="18"/>
      <c r="IJ819" s="18"/>
      <c r="IK819" s="18"/>
      <c r="IL819" s="18"/>
      <c r="IM819" s="18"/>
      <c r="IN819" s="18"/>
      <c r="IO819" s="18"/>
      <c r="IP819" s="18"/>
      <c r="IQ819" s="18"/>
      <c r="IR819" s="18"/>
      <c r="IS819" s="18"/>
      <c r="IT819" s="18"/>
      <c r="IU819" s="18"/>
      <c r="IV819" s="18"/>
      <c r="IW819" s="18"/>
      <c r="IX819" s="18"/>
      <c r="IY819" s="18"/>
      <c r="IZ819" s="18"/>
      <c r="JA819" s="18"/>
      <c r="JB819" s="18"/>
      <c r="JC819" s="18"/>
      <c r="JD819" s="18"/>
      <c r="JE819" s="18"/>
      <c r="JF819" s="18"/>
    </row>
    <row r="820" spans="36:266" x14ac:dyDescent="0.3">
      <c r="AJ820" s="24"/>
      <c r="AK820" s="24"/>
      <c r="AL820" s="20"/>
      <c r="AM820" s="23"/>
      <c r="AN820" s="24"/>
      <c r="AO820" s="24"/>
      <c r="BB820" s="25"/>
      <c r="BC820" s="21"/>
      <c r="BG820" s="18"/>
      <c r="BN820" s="22"/>
      <c r="BO820" s="22"/>
      <c r="BP820" s="22"/>
      <c r="BQ820" s="22"/>
      <c r="BR820" s="15"/>
      <c r="CF820" s="15"/>
      <c r="CL820" s="22"/>
      <c r="CM820" s="15"/>
      <c r="CR820" s="22"/>
      <c r="CT820" s="15"/>
      <c r="CW820" s="22"/>
      <c r="DA820" s="15"/>
      <c r="DH820" s="15"/>
      <c r="DJ820" s="22"/>
      <c r="DO820" s="15"/>
      <c r="DV820" s="15"/>
      <c r="EC820" s="15"/>
      <c r="EJ820" s="15"/>
      <c r="EQ820" s="15"/>
      <c r="EX820" s="15"/>
      <c r="FE820" s="15"/>
      <c r="FL820" s="15"/>
      <c r="FS820" s="15"/>
      <c r="FZ820" s="15"/>
      <c r="GG820" s="15"/>
      <c r="GN820" s="15"/>
      <c r="GP820" s="22"/>
      <c r="GQ820" s="22"/>
      <c r="GR820" s="22"/>
      <c r="GS820" s="22"/>
      <c r="GT820" s="22"/>
      <c r="GU820" s="15"/>
      <c r="GV820" s="22"/>
      <c r="GW820" s="22"/>
      <c r="GX820" s="22"/>
      <c r="GY820" s="18"/>
      <c r="GZ820" s="18"/>
      <c r="HA820" s="18"/>
      <c r="HB820" s="18"/>
      <c r="HC820" s="18"/>
      <c r="HD820" s="18"/>
      <c r="HE820" s="18"/>
      <c r="HF820" s="18"/>
      <c r="HG820" s="18"/>
      <c r="HH820" s="18"/>
      <c r="HI820" s="18"/>
      <c r="HJ820" s="18"/>
      <c r="HK820" s="18"/>
      <c r="HL820" s="18"/>
      <c r="HM820" s="18"/>
      <c r="HN820" s="18"/>
      <c r="HO820" s="18"/>
      <c r="HP820" s="18"/>
      <c r="HQ820" s="18"/>
      <c r="HR820" s="18"/>
      <c r="HS820" s="18"/>
      <c r="HT820" s="18"/>
      <c r="HU820" s="18"/>
      <c r="HV820" s="18"/>
      <c r="HW820" s="18"/>
      <c r="HX820" s="18"/>
      <c r="HY820" s="18"/>
      <c r="HZ820" s="18"/>
      <c r="IA820" s="18"/>
      <c r="IB820" s="18"/>
      <c r="IC820" s="18"/>
      <c r="ID820" s="18"/>
      <c r="IE820" s="18"/>
      <c r="IF820" s="18"/>
      <c r="IG820" s="18"/>
      <c r="IH820" s="18"/>
      <c r="II820" s="18"/>
      <c r="IJ820" s="18"/>
      <c r="IK820" s="18"/>
      <c r="IL820" s="18"/>
      <c r="IM820" s="18"/>
      <c r="IN820" s="18"/>
      <c r="IO820" s="18"/>
      <c r="IP820" s="18"/>
      <c r="IQ820" s="18"/>
      <c r="IR820" s="18"/>
      <c r="IS820" s="18"/>
      <c r="IT820" s="18"/>
      <c r="IU820" s="18"/>
      <c r="IV820" s="18"/>
      <c r="IW820" s="18"/>
      <c r="IX820" s="18"/>
      <c r="IY820" s="18"/>
      <c r="IZ820" s="18"/>
      <c r="JA820" s="18"/>
      <c r="JB820" s="18"/>
      <c r="JC820" s="18"/>
      <c r="JD820" s="18"/>
      <c r="JE820" s="18"/>
      <c r="JF820" s="18"/>
    </row>
    <row r="821" spans="36:266" x14ac:dyDescent="0.3">
      <c r="AJ821" s="24"/>
      <c r="AK821" s="24"/>
      <c r="AL821" s="20"/>
      <c r="AM821" s="23"/>
      <c r="AN821" s="24"/>
      <c r="AO821" s="24"/>
      <c r="BB821" s="25"/>
      <c r="BC821" s="21"/>
      <c r="BG821" s="18"/>
      <c r="BN821" s="22"/>
      <c r="BO821" s="22"/>
      <c r="BP821" s="22"/>
      <c r="BQ821" s="22"/>
      <c r="BR821" s="15"/>
      <c r="CF821" s="15"/>
      <c r="CL821" s="22"/>
      <c r="CM821" s="15"/>
      <c r="CR821" s="22"/>
      <c r="CT821" s="15"/>
      <c r="CW821" s="22"/>
      <c r="DA821" s="15"/>
      <c r="DH821" s="15"/>
      <c r="DJ821" s="22"/>
      <c r="DO821" s="15"/>
      <c r="DV821" s="15"/>
      <c r="EC821" s="15"/>
      <c r="EJ821" s="15"/>
      <c r="EQ821" s="15"/>
      <c r="EX821" s="15"/>
      <c r="FE821" s="15"/>
      <c r="FL821" s="15"/>
      <c r="FS821" s="15"/>
      <c r="FZ821" s="15"/>
      <c r="GG821" s="15"/>
      <c r="GN821" s="15"/>
      <c r="GP821" s="22"/>
      <c r="GQ821" s="22"/>
      <c r="GR821" s="22"/>
      <c r="GS821" s="22"/>
      <c r="GT821" s="22"/>
      <c r="GU821" s="15"/>
      <c r="GV821" s="22"/>
      <c r="GW821" s="22"/>
      <c r="GX821" s="22"/>
      <c r="GY821" s="18"/>
      <c r="GZ821" s="18"/>
      <c r="HA821" s="18"/>
      <c r="HB821" s="18"/>
      <c r="HC821" s="18"/>
      <c r="HD821" s="18"/>
      <c r="HE821" s="18"/>
      <c r="HF821" s="18"/>
      <c r="HG821" s="18"/>
      <c r="HH821" s="18"/>
      <c r="HI821" s="18"/>
      <c r="HJ821" s="18"/>
      <c r="HK821" s="18"/>
      <c r="HL821" s="18"/>
      <c r="HM821" s="18"/>
      <c r="HN821" s="18"/>
      <c r="HO821" s="18"/>
      <c r="HP821" s="18"/>
      <c r="HQ821" s="18"/>
      <c r="HR821" s="18"/>
      <c r="HS821" s="18"/>
      <c r="HT821" s="18"/>
      <c r="HU821" s="18"/>
      <c r="HV821" s="18"/>
      <c r="HW821" s="18"/>
      <c r="HX821" s="18"/>
      <c r="HY821" s="18"/>
      <c r="HZ821" s="18"/>
      <c r="IA821" s="18"/>
      <c r="IB821" s="18"/>
      <c r="IC821" s="18"/>
      <c r="ID821" s="18"/>
      <c r="IE821" s="18"/>
      <c r="IF821" s="18"/>
      <c r="IG821" s="18"/>
      <c r="IH821" s="18"/>
      <c r="II821" s="18"/>
      <c r="IJ821" s="18"/>
      <c r="IK821" s="18"/>
      <c r="IL821" s="18"/>
      <c r="IM821" s="18"/>
      <c r="IN821" s="18"/>
      <c r="IO821" s="18"/>
      <c r="IP821" s="18"/>
      <c r="IQ821" s="18"/>
      <c r="IR821" s="18"/>
      <c r="IS821" s="18"/>
      <c r="IT821" s="18"/>
      <c r="IU821" s="18"/>
      <c r="IV821" s="18"/>
      <c r="IW821" s="18"/>
      <c r="IX821" s="18"/>
      <c r="IY821" s="18"/>
      <c r="IZ821" s="18"/>
      <c r="JA821" s="18"/>
      <c r="JB821" s="18"/>
      <c r="JC821" s="18"/>
      <c r="JD821" s="18"/>
      <c r="JE821" s="18"/>
      <c r="JF821" s="18"/>
    </row>
    <row r="822" spans="36:266" x14ac:dyDescent="0.3">
      <c r="AJ822" s="24"/>
      <c r="AK822" s="24"/>
      <c r="AL822" s="20"/>
      <c r="AM822" s="23"/>
      <c r="AN822" s="24"/>
      <c r="AO822" s="24"/>
      <c r="BB822" s="25"/>
      <c r="BC822" s="21"/>
      <c r="BG822" s="18"/>
      <c r="BN822" s="22"/>
      <c r="BO822" s="22"/>
      <c r="BP822" s="22"/>
      <c r="BQ822" s="22"/>
      <c r="BR822" s="15"/>
      <c r="CF822" s="15"/>
      <c r="CL822" s="22"/>
      <c r="CM822" s="15"/>
      <c r="CR822" s="22"/>
      <c r="CT822" s="15"/>
      <c r="CW822" s="22"/>
      <c r="DA822" s="15"/>
      <c r="DH822" s="15"/>
      <c r="DJ822" s="22"/>
      <c r="DO822" s="15"/>
      <c r="DV822" s="15"/>
      <c r="EC822" s="15"/>
      <c r="EJ822" s="15"/>
      <c r="EQ822" s="15"/>
      <c r="EX822" s="15"/>
      <c r="FE822" s="15"/>
      <c r="FL822" s="15"/>
      <c r="FS822" s="15"/>
      <c r="FZ822" s="15"/>
      <c r="GG822" s="15"/>
      <c r="GN822" s="15"/>
      <c r="GP822" s="22"/>
      <c r="GQ822" s="22"/>
      <c r="GR822" s="22"/>
      <c r="GS822" s="22"/>
      <c r="GT822" s="22"/>
      <c r="GU822" s="15"/>
      <c r="GV822" s="22"/>
      <c r="GW822" s="22"/>
      <c r="GX822" s="22"/>
      <c r="GY822" s="18"/>
      <c r="GZ822" s="18"/>
      <c r="HA822" s="18"/>
      <c r="HB822" s="18"/>
      <c r="HC822" s="18"/>
      <c r="HD822" s="18"/>
      <c r="HE822" s="18"/>
      <c r="HF822" s="18"/>
      <c r="HG822" s="18"/>
      <c r="HH822" s="18"/>
      <c r="HI822" s="18"/>
      <c r="HJ822" s="18"/>
      <c r="HK822" s="18"/>
      <c r="HL822" s="18"/>
      <c r="HM822" s="18"/>
      <c r="HN822" s="18"/>
      <c r="HO822" s="18"/>
      <c r="HP822" s="18"/>
      <c r="HQ822" s="18"/>
      <c r="HR822" s="18"/>
      <c r="HS822" s="18"/>
      <c r="HT822" s="18"/>
      <c r="HU822" s="18"/>
      <c r="HV822" s="18"/>
      <c r="HW822" s="18"/>
      <c r="HX822" s="18"/>
      <c r="HY822" s="18"/>
      <c r="HZ822" s="18"/>
      <c r="IA822" s="18"/>
      <c r="IB822" s="18"/>
      <c r="IC822" s="18"/>
      <c r="ID822" s="18"/>
      <c r="IE822" s="18"/>
      <c r="IF822" s="18"/>
      <c r="IG822" s="18"/>
      <c r="IH822" s="18"/>
      <c r="II822" s="18"/>
      <c r="IJ822" s="18"/>
      <c r="IK822" s="18"/>
      <c r="IL822" s="18"/>
      <c r="IM822" s="18"/>
      <c r="IN822" s="18"/>
      <c r="IO822" s="18"/>
      <c r="IP822" s="18"/>
      <c r="IQ822" s="18"/>
      <c r="IR822" s="18"/>
      <c r="IS822" s="18"/>
      <c r="IT822" s="18"/>
      <c r="IU822" s="18"/>
      <c r="IV822" s="18"/>
      <c r="IW822" s="18"/>
      <c r="IX822" s="18"/>
      <c r="IY822" s="18"/>
      <c r="IZ822" s="18"/>
      <c r="JA822" s="18"/>
      <c r="JB822" s="18"/>
      <c r="JC822" s="18"/>
      <c r="JD822" s="18"/>
      <c r="JE822" s="18"/>
      <c r="JF822" s="18"/>
    </row>
    <row r="823" spans="36:266" x14ac:dyDescent="0.3">
      <c r="AJ823" s="24"/>
      <c r="AK823" s="24"/>
      <c r="AL823" s="20"/>
      <c r="AM823" s="23"/>
      <c r="AN823" s="24"/>
      <c r="AO823" s="24"/>
      <c r="BB823" s="25"/>
      <c r="BC823" s="21"/>
      <c r="BG823" s="18"/>
      <c r="BN823" s="22"/>
      <c r="BO823" s="22"/>
      <c r="BP823" s="22"/>
      <c r="BQ823" s="22"/>
      <c r="BR823" s="15"/>
      <c r="CF823" s="15"/>
      <c r="CL823" s="22"/>
      <c r="CM823" s="15"/>
      <c r="CR823" s="22"/>
      <c r="CT823" s="15"/>
      <c r="CW823" s="22"/>
      <c r="DA823" s="15"/>
      <c r="DH823" s="15"/>
      <c r="DJ823" s="22"/>
      <c r="DO823" s="15"/>
      <c r="DV823" s="15"/>
      <c r="EC823" s="15"/>
      <c r="EJ823" s="15"/>
      <c r="EQ823" s="15"/>
      <c r="EX823" s="15"/>
      <c r="FE823" s="15"/>
      <c r="FL823" s="15"/>
      <c r="FS823" s="15"/>
      <c r="FZ823" s="15"/>
      <c r="GG823" s="15"/>
      <c r="GN823" s="15"/>
      <c r="GP823" s="22"/>
      <c r="GQ823" s="22"/>
      <c r="GR823" s="22"/>
      <c r="GS823" s="22"/>
      <c r="GT823" s="22"/>
      <c r="GU823" s="15"/>
      <c r="GV823" s="22"/>
      <c r="GW823" s="22"/>
      <c r="GX823" s="22"/>
      <c r="GY823" s="18"/>
      <c r="GZ823" s="18"/>
      <c r="HA823" s="18"/>
      <c r="HB823" s="18"/>
      <c r="HC823" s="18"/>
      <c r="HD823" s="18"/>
      <c r="HE823" s="18"/>
      <c r="HF823" s="18"/>
      <c r="HG823" s="18"/>
      <c r="HH823" s="18"/>
      <c r="HI823" s="18"/>
      <c r="HJ823" s="18"/>
      <c r="HK823" s="18"/>
      <c r="HL823" s="18"/>
      <c r="HM823" s="18"/>
      <c r="HN823" s="18"/>
      <c r="HO823" s="18"/>
      <c r="HP823" s="18"/>
      <c r="HQ823" s="18"/>
      <c r="HR823" s="18"/>
      <c r="HS823" s="18"/>
      <c r="HT823" s="18"/>
      <c r="HU823" s="18"/>
      <c r="HV823" s="18"/>
      <c r="HW823" s="18"/>
      <c r="HX823" s="18"/>
      <c r="HY823" s="18"/>
      <c r="HZ823" s="18"/>
      <c r="IA823" s="18"/>
      <c r="IB823" s="18"/>
      <c r="IC823" s="18"/>
      <c r="ID823" s="18"/>
      <c r="IE823" s="18"/>
      <c r="IF823" s="18"/>
      <c r="IG823" s="18"/>
      <c r="IH823" s="18"/>
      <c r="II823" s="18"/>
      <c r="IJ823" s="18"/>
      <c r="IK823" s="18"/>
      <c r="IL823" s="18"/>
      <c r="IM823" s="18"/>
      <c r="IN823" s="18"/>
      <c r="IO823" s="18"/>
      <c r="IP823" s="18"/>
      <c r="IQ823" s="18"/>
      <c r="IR823" s="18"/>
      <c r="IS823" s="18"/>
      <c r="IT823" s="18"/>
      <c r="IU823" s="18"/>
      <c r="IV823" s="18"/>
      <c r="IW823" s="18"/>
      <c r="IX823" s="18"/>
      <c r="IY823" s="18"/>
      <c r="IZ823" s="18"/>
      <c r="JA823" s="18"/>
      <c r="JB823" s="18"/>
      <c r="JC823" s="18"/>
      <c r="JD823" s="18"/>
      <c r="JE823" s="18"/>
      <c r="JF823" s="18"/>
    </row>
    <row r="824" spans="36:266" x14ac:dyDescent="0.3">
      <c r="AJ824" s="24"/>
      <c r="AK824" s="24"/>
      <c r="AL824" s="20"/>
      <c r="AM824" s="23"/>
      <c r="AN824" s="24"/>
      <c r="AO824" s="24"/>
      <c r="BB824" s="25"/>
      <c r="BC824" s="21"/>
      <c r="BG824" s="18"/>
      <c r="BN824" s="22"/>
      <c r="BO824" s="22"/>
      <c r="BP824" s="22"/>
      <c r="BQ824" s="22"/>
      <c r="BR824" s="15"/>
      <c r="CF824" s="15"/>
      <c r="CL824" s="22"/>
      <c r="CM824" s="15"/>
      <c r="CR824" s="22"/>
      <c r="CT824" s="15"/>
      <c r="CW824" s="22"/>
      <c r="DA824" s="15"/>
      <c r="DH824" s="15"/>
      <c r="DJ824" s="22"/>
      <c r="DO824" s="15"/>
      <c r="DV824" s="15"/>
      <c r="EC824" s="15"/>
      <c r="EJ824" s="15"/>
      <c r="EQ824" s="15"/>
      <c r="EX824" s="15"/>
      <c r="FE824" s="15"/>
      <c r="FL824" s="15"/>
      <c r="FS824" s="15"/>
      <c r="FZ824" s="15"/>
      <c r="GG824" s="15"/>
      <c r="GN824" s="15"/>
      <c r="GP824" s="22"/>
      <c r="GQ824" s="22"/>
      <c r="GR824" s="22"/>
      <c r="GS824" s="22"/>
      <c r="GT824" s="22"/>
      <c r="GU824" s="15"/>
      <c r="GV824" s="22"/>
      <c r="GW824" s="22"/>
      <c r="GX824" s="22"/>
      <c r="GY824" s="18"/>
      <c r="GZ824" s="18"/>
      <c r="HA824" s="18"/>
      <c r="HB824" s="18"/>
      <c r="HC824" s="18"/>
      <c r="HD824" s="18"/>
      <c r="HE824" s="18"/>
      <c r="HF824" s="18"/>
      <c r="HG824" s="18"/>
      <c r="HH824" s="18"/>
      <c r="HI824" s="18"/>
      <c r="HJ824" s="18"/>
      <c r="HK824" s="18"/>
      <c r="HL824" s="18"/>
      <c r="HM824" s="18"/>
      <c r="HN824" s="18"/>
      <c r="HO824" s="18"/>
      <c r="HP824" s="18"/>
      <c r="HQ824" s="18"/>
      <c r="HR824" s="18"/>
      <c r="HS824" s="18"/>
      <c r="HT824" s="18"/>
      <c r="HU824" s="18"/>
      <c r="HV824" s="18"/>
      <c r="HW824" s="18"/>
      <c r="HX824" s="18"/>
      <c r="HY824" s="18"/>
      <c r="HZ824" s="18"/>
      <c r="IA824" s="18"/>
      <c r="IB824" s="18"/>
      <c r="IC824" s="18"/>
      <c r="ID824" s="18"/>
      <c r="IE824" s="18"/>
      <c r="IF824" s="18"/>
      <c r="IG824" s="18"/>
      <c r="IH824" s="18"/>
      <c r="II824" s="18"/>
      <c r="IJ824" s="18"/>
      <c r="IK824" s="18"/>
      <c r="IL824" s="18"/>
      <c r="IM824" s="18"/>
      <c r="IN824" s="18"/>
      <c r="IO824" s="18"/>
      <c r="IP824" s="18"/>
      <c r="IQ824" s="18"/>
      <c r="IR824" s="18"/>
      <c r="IS824" s="18"/>
      <c r="IT824" s="18"/>
      <c r="IU824" s="18"/>
      <c r="IV824" s="18"/>
      <c r="IW824" s="18"/>
      <c r="IX824" s="18"/>
      <c r="IY824" s="18"/>
      <c r="IZ824" s="18"/>
      <c r="JA824" s="18"/>
      <c r="JB824" s="18"/>
      <c r="JC824" s="18"/>
      <c r="JD824" s="18"/>
      <c r="JE824" s="18"/>
      <c r="JF824" s="18"/>
    </row>
    <row r="825" spans="36:266" x14ac:dyDescent="0.3">
      <c r="AJ825" s="24"/>
      <c r="AK825" s="24"/>
      <c r="AL825" s="20"/>
      <c r="AM825" s="23"/>
      <c r="AN825" s="24"/>
      <c r="AO825" s="24"/>
      <c r="BB825" s="25"/>
      <c r="BC825" s="21"/>
      <c r="BG825" s="18"/>
      <c r="BN825" s="22"/>
      <c r="BO825" s="22"/>
      <c r="BP825" s="22"/>
      <c r="BQ825" s="22"/>
      <c r="BR825" s="15"/>
      <c r="CF825" s="15"/>
      <c r="CL825" s="22"/>
      <c r="CM825" s="15"/>
      <c r="CR825" s="22"/>
      <c r="CT825" s="15"/>
      <c r="CW825" s="22"/>
      <c r="DA825" s="15"/>
      <c r="DH825" s="15"/>
      <c r="DJ825" s="22"/>
      <c r="DO825" s="15"/>
      <c r="DV825" s="15"/>
      <c r="EC825" s="15"/>
      <c r="EJ825" s="15"/>
      <c r="EQ825" s="15"/>
      <c r="EX825" s="15"/>
      <c r="FE825" s="15"/>
      <c r="FL825" s="15"/>
      <c r="FS825" s="15"/>
      <c r="FZ825" s="15"/>
      <c r="GG825" s="15"/>
      <c r="GN825" s="15"/>
      <c r="GP825" s="22"/>
      <c r="GQ825" s="22"/>
      <c r="GR825" s="22"/>
      <c r="GS825" s="22"/>
      <c r="GT825" s="22"/>
      <c r="GU825" s="15"/>
      <c r="GV825" s="22"/>
      <c r="GW825" s="22"/>
      <c r="GX825" s="22"/>
      <c r="GY825" s="18"/>
      <c r="GZ825" s="18"/>
      <c r="HA825" s="18"/>
      <c r="HB825" s="18"/>
      <c r="HC825" s="18"/>
      <c r="HD825" s="18"/>
      <c r="HE825" s="18"/>
      <c r="HF825" s="18"/>
      <c r="HG825" s="18"/>
      <c r="HH825" s="18"/>
      <c r="HI825" s="18"/>
      <c r="HJ825" s="18"/>
      <c r="HK825" s="18"/>
      <c r="HL825" s="18"/>
      <c r="HM825" s="18"/>
      <c r="HN825" s="18"/>
      <c r="HO825" s="18"/>
      <c r="HP825" s="18"/>
      <c r="HQ825" s="18"/>
      <c r="HR825" s="18"/>
      <c r="HS825" s="18"/>
      <c r="HT825" s="18"/>
      <c r="HU825" s="18"/>
      <c r="HV825" s="18"/>
      <c r="HW825" s="18"/>
      <c r="HX825" s="18"/>
      <c r="HY825" s="18"/>
      <c r="HZ825" s="18"/>
      <c r="IA825" s="18"/>
      <c r="IB825" s="18"/>
      <c r="IC825" s="18"/>
      <c r="ID825" s="18"/>
      <c r="IE825" s="18"/>
      <c r="IF825" s="18"/>
      <c r="IG825" s="18"/>
      <c r="IH825" s="18"/>
      <c r="II825" s="18"/>
      <c r="IJ825" s="18"/>
      <c r="IK825" s="18"/>
      <c r="IL825" s="18"/>
      <c r="IM825" s="18"/>
      <c r="IN825" s="18"/>
      <c r="IO825" s="18"/>
      <c r="IP825" s="18"/>
      <c r="IQ825" s="18"/>
      <c r="IR825" s="18"/>
      <c r="IS825" s="18"/>
      <c r="IT825" s="18"/>
      <c r="IU825" s="18"/>
      <c r="IV825" s="18"/>
      <c r="IW825" s="18"/>
      <c r="IX825" s="18"/>
      <c r="IY825" s="18"/>
      <c r="IZ825" s="18"/>
      <c r="JA825" s="18"/>
      <c r="JB825" s="18"/>
      <c r="JC825" s="18"/>
      <c r="JD825" s="18"/>
      <c r="JE825" s="18"/>
      <c r="JF825" s="18"/>
    </row>
    <row r="826" spans="36:266" x14ac:dyDescent="0.3">
      <c r="AJ826" s="24"/>
      <c r="AK826" s="24"/>
      <c r="AL826" s="20"/>
      <c r="AM826" s="23"/>
      <c r="AN826" s="24"/>
      <c r="AO826" s="24"/>
      <c r="BB826" s="25"/>
      <c r="BC826" s="21"/>
      <c r="BG826" s="18"/>
      <c r="BN826" s="22"/>
      <c r="BO826" s="22"/>
      <c r="BP826" s="22"/>
      <c r="BQ826" s="22"/>
      <c r="BR826" s="15"/>
      <c r="CF826" s="15"/>
      <c r="CL826" s="22"/>
      <c r="CM826" s="15"/>
      <c r="CR826" s="22"/>
      <c r="CT826" s="15"/>
      <c r="CW826" s="22"/>
      <c r="DA826" s="15"/>
      <c r="DH826" s="15"/>
      <c r="DJ826" s="22"/>
      <c r="DO826" s="15"/>
      <c r="DV826" s="15"/>
      <c r="EC826" s="15"/>
      <c r="EJ826" s="15"/>
      <c r="EQ826" s="15"/>
      <c r="EX826" s="15"/>
      <c r="FE826" s="15"/>
      <c r="FL826" s="15"/>
      <c r="FS826" s="15"/>
      <c r="FZ826" s="15"/>
      <c r="GG826" s="15"/>
      <c r="GN826" s="15"/>
      <c r="GP826" s="22"/>
      <c r="GQ826" s="22"/>
      <c r="GR826" s="22"/>
      <c r="GS826" s="22"/>
      <c r="GT826" s="22"/>
      <c r="GU826" s="15"/>
      <c r="GV826" s="22"/>
      <c r="GW826" s="22"/>
      <c r="GX826" s="22"/>
      <c r="GY826" s="18"/>
      <c r="GZ826" s="18"/>
      <c r="HA826" s="18"/>
      <c r="HB826" s="18"/>
      <c r="HC826" s="18"/>
      <c r="HD826" s="18"/>
      <c r="HE826" s="18"/>
      <c r="HF826" s="18"/>
      <c r="HG826" s="18"/>
      <c r="HH826" s="18"/>
      <c r="HI826" s="18"/>
      <c r="HJ826" s="18"/>
      <c r="HK826" s="18"/>
      <c r="HL826" s="18"/>
      <c r="HM826" s="18"/>
      <c r="HN826" s="18"/>
      <c r="HO826" s="18"/>
      <c r="HP826" s="18"/>
      <c r="HQ826" s="18"/>
      <c r="HR826" s="18"/>
      <c r="HS826" s="18"/>
      <c r="HT826" s="18"/>
      <c r="HU826" s="18"/>
      <c r="HV826" s="18"/>
      <c r="HW826" s="18"/>
      <c r="HX826" s="18"/>
      <c r="HY826" s="18"/>
      <c r="HZ826" s="18"/>
      <c r="IA826" s="18"/>
      <c r="IB826" s="18"/>
      <c r="IC826" s="18"/>
      <c r="ID826" s="18"/>
      <c r="IE826" s="18"/>
      <c r="IF826" s="18"/>
      <c r="IG826" s="18"/>
      <c r="IH826" s="18"/>
      <c r="II826" s="18"/>
      <c r="IJ826" s="18"/>
      <c r="IK826" s="18"/>
      <c r="IL826" s="18"/>
      <c r="IM826" s="18"/>
      <c r="IN826" s="18"/>
      <c r="IO826" s="18"/>
      <c r="IP826" s="18"/>
      <c r="IQ826" s="18"/>
      <c r="IR826" s="18"/>
      <c r="IS826" s="18"/>
      <c r="IT826" s="18"/>
      <c r="IU826" s="18"/>
      <c r="IV826" s="18"/>
      <c r="IW826" s="18"/>
      <c r="IX826" s="18"/>
      <c r="IY826" s="18"/>
      <c r="IZ826" s="18"/>
      <c r="JA826" s="18"/>
      <c r="JB826" s="18"/>
      <c r="JC826" s="18"/>
      <c r="JD826" s="18"/>
      <c r="JE826" s="18"/>
      <c r="JF826" s="18"/>
    </row>
    <row r="827" spans="36:266" x14ac:dyDescent="0.3">
      <c r="AJ827" s="24"/>
      <c r="AK827" s="24"/>
      <c r="AL827" s="20"/>
      <c r="AM827" s="23"/>
      <c r="AN827" s="24"/>
      <c r="AO827" s="24"/>
      <c r="BB827" s="25"/>
      <c r="BC827" s="21"/>
      <c r="BG827" s="18"/>
      <c r="BN827" s="22"/>
      <c r="BO827" s="22"/>
      <c r="BP827" s="22"/>
      <c r="BQ827" s="22"/>
      <c r="BR827" s="15"/>
      <c r="CF827" s="15"/>
      <c r="CL827" s="22"/>
      <c r="CM827" s="15"/>
      <c r="CR827" s="22"/>
      <c r="CT827" s="15"/>
      <c r="CW827" s="22"/>
      <c r="DA827" s="15"/>
      <c r="DH827" s="15"/>
      <c r="DJ827" s="22"/>
      <c r="DO827" s="15"/>
      <c r="DV827" s="15"/>
      <c r="EC827" s="15"/>
      <c r="EJ827" s="15"/>
      <c r="EQ827" s="15"/>
      <c r="EX827" s="15"/>
      <c r="FE827" s="15"/>
      <c r="FL827" s="15"/>
      <c r="FS827" s="15"/>
      <c r="FZ827" s="15"/>
      <c r="GG827" s="15"/>
      <c r="GN827" s="15"/>
      <c r="GP827" s="22"/>
      <c r="GQ827" s="22"/>
      <c r="GR827" s="22"/>
      <c r="GS827" s="22"/>
      <c r="GT827" s="22"/>
      <c r="GU827" s="15"/>
      <c r="GV827" s="22"/>
      <c r="GW827" s="22"/>
      <c r="GX827" s="22"/>
      <c r="GY827" s="18"/>
      <c r="GZ827" s="18"/>
      <c r="HA827" s="18"/>
      <c r="HB827" s="18"/>
      <c r="HC827" s="18"/>
      <c r="HD827" s="18"/>
      <c r="HE827" s="18"/>
      <c r="HF827" s="18"/>
      <c r="HG827" s="18"/>
      <c r="HH827" s="18"/>
      <c r="HI827" s="18"/>
      <c r="HJ827" s="18"/>
      <c r="HK827" s="18"/>
      <c r="HL827" s="18"/>
      <c r="HM827" s="18"/>
      <c r="HN827" s="18"/>
      <c r="HO827" s="18"/>
      <c r="HP827" s="18"/>
      <c r="HQ827" s="18"/>
      <c r="HR827" s="18"/>
      <c r="HS827" s="18"/>
      <c r="HT827" s="18"/>
      <c r="HU827" s="18"/>
      <c r="HV827" s="18"/>
      <c r="HW827" s="18"/>
      <c r="HX827" s="18"/>
      <c r="HY827" s="18"/>
      <c r="HZ827" s="18"/>
      <c r="IA827" s="18"/>
      <c r="IB827" s="18"/>
      <c r="IC827" s="18"/>
      <c r="ID827" s="18"/>
      <c r="IE827" s="18"/>
      <c r="IF827" s="18"/>
      <c r="IG827" s="18"/>
      <c r="IH827" s="18"/>
      <c r="II827" s="18"/>
      <c r="IJ827" s="18"/>
      <c r="IK827" s="18"/>
      <c r="IL827" s="18"/>
      <c r="IM827" s="18"/>
      <c r="IN827" s="18"/>
      <c r="IO827" s="18"/>
      <c r="IP827" s="18"/>
      <c r="IQ827" s="18"/>
      <c r="IR827" s="18"/>
      <c r="IS827" s="18"/>
      <c r="IT827" s="18"/>
      <c r="IU827" s="18"/>
      <c r="IV827" s="18"/>
      <c r="IW827" s="18"/>
      <c r="IX827" s="18"/>
      <c r="IY827" s="18"/>
      <c r="IZ827" s="18"/>
      <c r="JA827" s="18"/>
      <c r="JB827" s="18"/>
      <c r="JC827" s="18"/>
      <c r="JD827" s="18"/>
      <c r="JE827" s="18"/>
      <c r="JF827" s="18"/>
    </row>
    <row r="828" spans="36:266" x14ac:dyDescent="0.3">
      <c r="AJ828" s="24"/>
      <c r="AK828" s="24"/>
      <c r="AL828" s="20"/>
      <c r="AM828" s="23"/>
      <c r="AN828" s="24"/>
      <c r="AO828" s="24"/>
      <c r="BB828" s="25"/>
      <c r="BC828" s="21"/>
      <c r="BG828" s="18"/>
      <c r="BN828" s="22"/>
      <c r="BO828" s="22"/>
      <c r="BP828" s="22"/>
      <c r="BQ828" s="22"/>
      <c r="BR828" s="15"/>
      <c r="CF828" s="15"/>
      <c r="CL828" s="22"/>
      <c r="CM828" s="15"/>
      <c r="CR828" s="22"/>
      <c r="CT828" s="15"/>
      <c r="CW828" s="22"/>
      <c r="DA828" s="15"/>
      <c r="DH828" s="15"/>
      <c r="DJ828" s="22"/>
      <c r="DO828" s="15"/>
      <c r="DV828" s="15"/>
      <c r="EC828" s="15"/>
      <c r="EJ828" s="15"/>
      <c r="EQ828" s="15"/>
      <c r="EX828" s="15"/>
      <c r="FE828" s="15"/>
      <c r="FL828" s="15"/>
      <c r="FS828" s="15"/>
      <c r="FZ828" s="15"/>
      <c r="GG828" s="15"/>
      <c r="GN828" s="15"/>
      <c r="GP828" s="22"/>
      <c r="GQ828" s="22"/>
      <c r="GR828" s="22"/>
      <c r="GS828" s="22"/>
      <c r="GT828" s="22"/>
      <c r="GU828" s="15"/>
      <c r="GV828" s="22"/>
      <c r="GW828" s="22"/>
      <c r="GX828" s="22"/>
      <c r="GY828" s="18"/>
      <c r="GZ828" s="18"/>
      <c r="HA828" s="18"/>
      <c r="HB828" s="18"/>
      <c r="HC828" s="18"/>
      <c r="HD828" s="18"/>
      <c r="HE828" s="18"/>
      <c r="HF828" s="18"/>
      <c r="HG828" s="18"/>
      <c r="HH828" s="18"/>
      <c r="HI828" s="18"/>
      <c r="HJ828" s="18"/>
      <c r="HK828" s="18"/>
      <c r="HL828" s="18"/>
      <c r="HM828" s="18"/>
      <c r="HN828" s="18"/>
      <c r="HO828" s="18"/>
      <c r="HP828" s="18"/>
      <c r="HQ828" s="18"/>
      <c r="HR828" s="18"/>
      <c r="HS828" s="18"/>
      <c r="HT828" s="18"/>
      <c r="HU828" s="18"/>
      <c r="HV828" s="18"/>
      <c r="HW828" s="18"/>
      <c r="HX828" s="18"/>
      <c r="HY828" s="18"/>
      <c r="HZ828" s="18"/>
      <c r="IA828" s="18"/>
      <c r="IB828" s="18"/>
      <c r="IC828" s="18"/>
      <c r="ID828" s="18"/>
      <c r="IE828" s="18"/>
      <c r="IF828" s="18"/>
      <c r="IG828" s="18"/>
      <c r="IH828" s="18"/>
      <c r="II828" s="18"/>
      <c r="IJ828" s="18"/>
      <c r="IK828" s="18"/>
      <c r="IL828" s="18"/>
      <c r="IM828" s="18"/>
      <c r="IN828" s="18"/>
      <c r="IO828" s="18"/>
      <c r="IP828" s="18"/>
      <c r="IQ828" s="18"/>
      <c r="IR828" s="18"/>
      <c r="IS828" s="18"/>
      <c r="IT828" s="18"/>
      <c r="IU828" s="18"/>
      <c r="IV828" s="18"/>
      <c r="IW828" s="18"/>
      <c r="IX828" s="18"/>
      <c r="IY828" s="18"/>
      <c r="IZ828" s="18"/>
      <c r="JA828" s="18"/>
      <c r="JB828" s="18"/>
      <c r="JC828" s="18"/>
      <c r="JD828" s="18"/>
      <c r="JE828" s="18"/>
      <c r="JF828" s="18"/>
    </row>
    <row r="829" spans="36:266" x14ac:dyDescent="0.3">
      <c r="AJ829" s="24"/>
      <c r="AK829" s="24"/>
      <c r="AL829" s="20"/>
      <c r="AM829" s="23"/>
      <c r="AN829" s="24"/>
      <c r="AO829" s="24"/>
      <c r="BB829" s="25"/>
      <c r="BC829" s="21"/>
      <c r="BG829" s="18"/>
      <c r="BN829" s="22"/>
      <c r="BO829" s="22"/>
      <c r="BP829" s="22"/>
      <c r="BQ829" s="22"/>
      <c r="BR829" s="15"/>
      <c r="CF829" s="15"/>
      <c r="CL829" s="22"/>
      <c r="CM829" s="15"/>
      <c r="CR829" s="22"/>
      <c r="CT829" s="15"/>
      <c r="CW829" s="22"/>
      <c r="DA829" s="15"/>
      <c r="DH829" s="15"/>
      <c r="DJ829" s="22"/>
      <c r="DO829" s="15"/>
      <c r="DV829" s="15"/>
      <c r="EC829" s="15"/>
      <c r="EJ829" s="15"/>
      <c r="EQ829" s="15"/>
      <c r="EX829" s="15"/>
      <c r="FE829" s="15"/>
      <c r="FL829" s="15"/>
      <c r="FS829" s="15"/>
      <c r="FZ829" s="15"/>
      <c r="GG829" s="15"/>
      <c r="GN829" s="15"/>
      <c r="GP829" s="22"/>
      <c r="GQ829" s="22"/>
      <c r="GR829" s="22"/>
      <c r="GS829" s="22"/>
      <c r="GT829" s="22"/>
      <c r="GU829" s="15"/>
      <c r="GV829" s="22"/>
      <c r="GW829" s="22"/>
      <c r="GX829" s="22"/>
      <c r="GY829" s="18"/>
      <c r="GZ829" s="18"/>
      <c r="HA829" s="18"/>
      <c r="HB829" s="18"/>
      <c r="HC829" s="18"/>
      <c r="HD829" s="18"/>
      <c r="HE829" s="18"/>
      <c r="HF829" s="18"/>
      <c r="HG829" s="18"/>
      <c r="HH829" s="18"/>
      <c r="HI829" s="18"/>
      <c r="HJ829" s="18"/>
      <c r="HK829" s="18"/>
      <c r="HL829" s="18"/>
      <c r="HM829" s="18"/>
      <c r="HN829" s="18"/>
      <c r="HO829" s="18"/>
      <c r="HP829" s="18"/>
      <c r="HQ829" s="18"/>
      <c r="HR829" s="18"/>
      <c r="HS829" s="18"/>
      <c r="HT829" s="18"/>
      <c r="HU829" s="18"/>
      <c r="HV829" s="18"/>
      <c r="HW829" s="18"/>
      <c r="HX829" s="18"/>
      <c r="HY829" s="18"/>
      <c r="HZ829" s="18"/>
      <c r="IA829" s="18"/>
      <c r="IB829" s="18"/>
      <c r="IC829" s="18"/>
      <c r="ID829" s="18"/>
      <c r="IE829" s="18"/>
      <c r="IF829" s="18"/>
      <c r="IG829" s="18"/>
      <c r="IH829" s="18"/>
      <c r="II829" s="18"/>
      <c r="IJ829" s="18"/>
      <c r="IK829" s="18"/>
      <c r="IL829" s="18"/>
      <c r="IM829" s="18"/>
      <c r="IN829" s="18"/>
      <c r="IO829" s="18"/>
      <c r="IP829" s="18"/>
      <c r="IQ829" s="18"/>
      <c r="IR829" s="18"/>
      <c r="IS829" s="18"/>
      <c r="IT829" s="18"/>
      <c r="IU829" s="18"/>
      <c r="IV829" s="18"/>
      <c r="IW829" s="18"/>
      <c r="IX829" s="18"/>
      <c r="IY829" s="18"/>
      <c r="IZ829" s="18"/>
      <c r="JA829" s="18"/>
      <c r="JB829" s="18"/>
      <c r="JC829" s="18"/>
      <c r="JD829" s="18"/>
      <c r="JE829" s="18"/>
      <c r="JF829" s="18"/>
    </row>
    <row r="830" spans="36:266" x14ac:dyDescent="0.3">
      <c r="AJ830" s="24"/>
      <c r="AK830" s="24"/>
      <c r="AL830" s="20"/>
      <c r="AM830" s="23"/>
      <c r="AN830" s="24"/>
      <c r="AO830" s="24"/>
      <c r="BB830" s="25"/>
      <c r="BC830" s="21"/>
      <c r="BG830" s="18"/>
      <c r="BN830" s="22"/>
      <c r="BO830" s="22"/>
      <c r="BP830" s="22"/>
      <c r="BQ830" s="22"/>
      <c r="BR830" s="15"/>
      <c r="CF830" s="15"/>
      <c r="CL830" s="22"/>
      <c r="CM830" s="15"/>
      <c r="CR830" s="22"/>
      <c r="CT830" s="15"/>
      <c r="CW830" s="22"/>
      <c r="DA830" s="15"/>
      <c r="DH830" s="15"/>
      <c r="DJ830" s="22"/>
      <c r="DO830" s="15"/>
      <c r="DV830" s="15"/>
      <c r="EC830" s="15"/>
      <c r="EJ830" s="15"/>
      <c r="EQ830" s="15"/>
      <c r="EX830" s="15"/>
      <c r="FE830" s="15"/>
      <c r="FL830" s="15"/>
      <c r="FS830" s="15"/>
      <c r="FZ830" s="15"/>
      <c r="GG830" s="15"/>
      <c r="GN830" s="15"/>
      <c r="GP830" s="22"/>
      <c r="GQ830" s="22"/>
      <c r="GR830" s="22"/>
      <c r="GS830" s="22"/>
      <c r="GT830" s="22"/>
      <c r="GU830" s="15"/>
      <c r="GV830" s="22"/>
      <c r="GW830" s="22"/>
      <c r="GX830" s="22"/>
      <c r="GY830" s="18"/>
      <c r="GZ830" s="18"/>
      <c r="HA830" s="18"/>
      <c r="HB830" s="18"/>
      <c r="HC830" s="18"/>
      <c r="HD830" s="18"/>
      <c r="HE830" s="18"/>
      <c r="HF830" s="18"/>
      <c r="HG830" s="18"/>
      <c r="HH830" s="18"/>
      <c r="HI830" s="18"/>
      <c r="HJ830" s="18"/>
      <c r="HK830" s="18"/>
      <c r="HL830" s="18"/>
      <c r="HM830" s="18"/>
      <c r="HN830" s="18"/>
      <c r="HO830" s="18"/>
      <c r="HP830" s="18"/>
      <c r="HQ830" s="18"/>
      <c r="HR830" s="18"/>
      <c r="HS830" s="18"/>
      <c r="HT830" s="18"/>
      <c r="HU830" s="18"/>
      <c r="HV830" s="18"/>
      <c r="HW830" s="18"/>
      <c r="HX830" s="18"/>
      <c r="HY830" s="18"/>
      <c r="HZ830" s="18"/>
      <c r="IA830" s="18"/>
      <c r="IB830" s="18"/>
      <c r="IC830" s="18"/>
      <c r="ID830" s="18"/>
      <c r="IE830" s="18"/>
      <c r="IF830" s="18"/>
      <c r="IG830" s="18"/>
      <c r="IH830" s="18"/>
      <c r="II830" s="18"/>
      <c r="IJ830" s="18"/>
      <c r="IK830" s="18"/>
      <c r="IL830" s="18"/>
      <c r="IM830" s="18"/>
      <c r="IN830" s="18"/>
      <c r="IO830" s="18"/>
      <c r="IP830" s="18"/>
      <c r="IQ830" s="18"/>
      <c r="IR830" s="18"/>
      <c r="IS830" s="18"/>
      <c r="IT830" s="18"/>
      <c r="IU830" s="18"/>
      <c r="IV830" s="18"/>
      <c r="IW830" s="18"/>
      <c r="IX830" s="18"/>
      <c r="IY830" s="18"/>
      <c r="IZ830" s="18"/>
      <c r="JA830" s="18"/>
      <c r="JB830" s="18"/>
      <c r="JC830" s="18"/>
      <c r="JD830" s="18"/>
      <c r="JE830" s="18"/>
      <c r="JF830" s="18"/>
    </row>
    <row r="831" spans="36:266" x14ac:dyDescent="0.3">
      <c r="AJ831" s="24"/>
      <c r="AK831" s="24"/>
      <c r="AL831" s="20"/>
      <c r="AM831" s="23"/>
      <c r="AN831" s="24"/>
      <c r="AO831" s="24"/>
      <c r="BB831" s="25"/>
      <c r="BC831" s="21"/>
      <c r="BG831" s="18"/>
      <c r="BN831" s="22"/>
      <c r="BO831" s="22"/>
      <c r="BP831" s="22"/>
      <c r="BQ831" s="22"/>
      <c r="BR831" s="15"/>
      <c r="CF831" s="15"/>
      <c r="CL831" s="22"/>
      <c r="CM831" s="15"/>
      <c r="CR831" s="22"/>
      <c r="CT831" s="15"/>
      <c r="CW831" s="22"/>
      <c r="DA831" s="15"/>
      <c r="DH831" s="15"/>
      <c r="DJ831" s="22"/>
      <c r="DO831" s="15"/>
      <c r="DV831" s="15"/>
      <c r="EC831" s="15"/>
      <c r="EJ831" s="15"/>
      <c r="EQ831" s="15"/>
      <c r="EX831" s="15"/>
      <c r="FE831" s="15"/>
      <c r="FL831" s="15"/>
      <c r="FS831" s="15"/>
      <c r="FZ831" s="15"/>
      <c r="GG831" s="15"/>
      <c r="GN831" s="15"/>
      <c r="GP831" s="22"/>
      <c r="GQ831" s="22"/>
      <c r="GR831" s="22"/>
      <c r="GS831" s="22"/>
      <c r="GT831" s="22"/>
      <c r="GU831" s="15"/>
      <c r="GV831" s="22"/>
      <c r="GW831" s="22"/>
      <c r="GX831" s="22"/>
      <c r="GY831" s="18"/>
      <c r="GZ831" s="18"/>
      <c r="HA831" s="18"/>
      <c r="HB831" s="18"/>
      <c r="HC831" s="18"/>
      <c r="HD831" s="18"/>
      <c r="HE831" s="18"/>
      <c r="HF831" s="18"/>
      <c r="HG831" s="18"/>
      <c r="HH831" s="18"/>
      <c r="HI831" s="18"/>
      <c r="HJ831" s="18"/>
      <c r="HK831" s="18"/>
      <c r="HL831" s="18"/>
      <c r="HM831" s="18"/>
      <c r="HN831" s="18"/>
      <c r="HO831" s="18"/>
      <c r="HP831" s="18"/>
      <c r="HQ831" s="18"/>
      <c r="HR831" s="18"/>
      <c r="HS831" s="18"/>
      <c r="HT831" s="18"/>
      <c r="HU831" s="18"/>
      <c r="HV831" s="18"/>
      <c r="HW831" s="18"/>
      <c r="HX831" s="18"/>
      <c r="HY831" s="18"/>
      <c r="HZ831" s="18"/>
      <c r="IA831" s="18"/>
      <c r="IB831" s="18"/>
      <c r="IC831" s="18"/>
      <c r="ID831" s="18"/>
      <c r="IE831" s="18"/>
      <c r="IF831" s="18"/>
      <c r="IG831" s="18"/>
      <c r="IH831" s="18"/>
      <c r="II831" s="18"/>
      <c r="IJ831" s="18"/>
      <c r="IK831" s="18"/>
      <c r="IL831" s="18"/>
      <c r="IM831" s="18"/>
      <c r="IN831" s="18"/>
      <c r="IO831" s="18"/>
      <c r="IP831" s="18"/>
      <c r="IQ831" s="18"/>
      <c r="IR831" s="18"/>
      <c r="IS831" s="18"/>
      <c r="IT831" s="18"/>
      <c r="IU831" s="18"/>
      <c r="IV831" s="18"/>
      <c r="IW831" s="18"/>
      <c r="IX831" s="18"/>
      <c r="IY831" s="18"/>
      <c r="IZ831" s="18"/>
      <c r="JA831" s="18"/>
      <c r="JB831" s="18"/>
      <c r="JC831" s="18"/>
      <c r="JD831" s="18"/>
      <c r="JE831" s="18"/>
      <c r="JF831" s="18"/>
    </row>
    <row r="832" spans="36:266" x14ac:dyDescent="0.3">
      <c r="AJ832" s="24"/>
      <c r="AK832" s="24"/>
      <c r="AL832" s="20"/>
      <c r="AM832" s="23"/>
      <c r="AN832" s="24"/>
      <c r="AO832" s="24"/>
      <c r="BB832" s="25"/>
      <c r="BC832" s="21"/>
      <c r="BG832" s="18"/>
      <c r="BN832" s="22"/>
      <c r="BO832" s="22"/>
      <c r="BP832" s="22"/>
      <c r="BQ832" s="22"/>
      <c r="BR832" s="15"/>
      <c r="CF832" s="15"/>
      <c r="CL832" s="22"/>
      <c r="CM832" s="15"/>
      <c r="CR832" s="22"/>
      <c r="CT832" s="15"/>
      <c r="CW832" s="22"/>
      <c r="DA832" s="15"/>
      <c r="DH832" s="15"/>
      <c r="DJ832" s="22"/>
      <c r="DO832" s="15"/>
      <c r="DV832" s="15"/>
      <c r="EC832" s="15"/>
      <c r="EJ832" s="15"/>
      <c r="EQ832" s="15"/>
      <c r="EX832" s="15"/>
      <c r="FE832" s="15"/>
      <c r="FL832" s="15"/>
      <c r="FS832" s="15"/>
      <c r="FZ832" s="15"/>
      <c r="GG832" s="15"/>
      <c r="GN832" s="15"/>
      <c r="GP832" s="22"/>
      <c r="GQ832" s="22"/>
      <c r="GR832" s="22"/>
      <c r="GS832" s="22"/>
      <c r="GT832" s="22"/>
      <c r="GU832" s="15"/>
      <c r="GV832" s="22"/>
      <c r="GW832" s="22"/>
      <c r="GX832" s="22"/>
      <c r="GY832" s="18"/>
      <c r="GZ832" s="18"/>
      <c r="HA832" s="18"/>
      <c r="HB832" s="18"/>
      <c r="HC832" s="18"/>
      <c r="HD832" s="18"/>
      <c r="HE832" s="18"/>
      <c r="HF832" s="18"/>
      <c r="HG832" s="18"/>
      <c r="HH832" s="18"/>
      <c r="HI832" s="18"/>
      <c r="HJ832" s="18"/>
      <c r="HK832" s="18"/>
      <c r="HL832" s="18"/>
      <c r="HM832" s="18"/>
      <c r="HN832" s="18"/>
      <c r="HO832" s="18"/>
      <c r="HP832" s="18"/>
      <c r="HQ832" s="18"/>
      <c r="HR832" s="18"/>
      <c r="HS832" s="18"/>
      <c r="HT832" s="18"/>
      <c r="HU832" s="18"/>
      <c r="HV832" s="18"/>
      <c r="HW832" s="18"/>
      <c r="HX832" s="18"/>
      <c r="HY832" s="18"/>
      <c r="HZ832" s="18"/>
      <c r="IA832" s="18"/>
      <c r="IB832" s="18"/>
      <c r="IC832" s="18"/>
      <c r="ID832" s="18"/>
      <c r="IE832" s="18"/>
      <c r="IF832" s="18"/>
      <c r="IG832" s="18"/>
      <c r="IH832" s="18"/>
      <c r="II832" s="18"/>
      <c r="IJ832" s="18"/>
      <c r="IK832" s="18"/>
      <c r="IL832" s="18"/>
      <c r="IM832" s="18"/>
      <c r="IN832" s="18"/>
      <c r="IO832" s="18"/>
      <c r="IP832" s="18"/>
      <c r="IQ832" s="18"/>
      <c r="IR832" s="18"/>
      <c r="IS832" s="18"/>
      <c r="IT832" s="18"/>
      <c r="IU832" s="18"/>
      <c r="IV832" s="18"/>
      <c r="IW832" s="18"/>
      <c r="IX832" s="18"/>
      <c r="IY832" s="18"/>
      <c r="IZ832" s="18"/>
      <c r="JA832" s="18"/>
      <c r="JB832" s="18"/>
      <c r="JC832" s="18"/>
      <c r="JD832" s="18"/>
      <c r="JE832" s="18"/>
      <c r="JF832" s="18"/>
    </row>
    <row r="833" spans="36:266" x14ac:dyDescent="0.3">
      <c r="AJ833" s="24"/>
      <c r="AK833" s="24"/>
      <c r="AL833" s="20"/>
      <c r="AM833" s="23"/>
      <c r="AN833" s="24"/>
      <c r="AO833" s="24"/>
      <c r="BB833" s="25"/>
      <c r="BC833" s="21"/>
      <c r="BG833" s="18"/>
      <c r="BN833" s="22"/>
      <c r="BO833" s="22"/>
      <c r="BP833" s="22"/>
      <c r="BQ833" s="22"/>
      <c r="BR833" s="15"/>
      <c r="CF833" s="15"/>
      <c r="CL833" s="22"/>
      <c r="CM833" s="15"/>
      <c r="CR833" s="22"/>
      <c r="CT833" s="15"/>
      <c r="CW833" s="22"/>
      <c r="DA833" s="15"/>
      <c r="DH833" s="15"/>
      <c r="DJ833" s="22"/>
      <c r="DO833" s="15"/>
      <c r="DV833" s="15"/>
      <c r="EC833" s="15"/>
      <c r="EJ833" s="15"/>
      <c r="EQ833" s="15"/>
      <c r="EX833" s="15"/>
      <c r="FE833" s="15"/>
      <c r="FL833" s="15"/>
      <c r="FS833" s="15"/>
      <c r="FZ833" s="15"/>
      <c r="GG833" s="15"/>
      <c r="GN833" s="15"/>
      <c r="GP833" s="22"/>
      <c r="GQ833" s="22"/>
      <c r="GR833" s="22"/>
      <c r="GS833" s="22"/>
      <c r="GT833" s="22"/>
      <c r="GU833" s="15"/>
      <c r="GV833" s="22"/>
      <c r="GW833" s="22"/>
      <c r="GX833" s="22"/>
      <c r="GY833" s="18"/>
      <c r="GZ833" s="18"/>
      <c r="HA833" s="18"/>
      <c r="HB833" s="18"/>
      <c r="HC833" s="18"/>
      <c r="HD833" s="18"/>
      <c r="HE833" s="18"/>
      <c r="HF833" s="18"/>
      <c r="HG833" s="18"/>
      <c r="HH833" s="18"/>
      <c r="HI833" s="18"/>
      <c r="HJ833" s="18"/>
      <c r="HK833" s="18"/>
      <c r="HL833" s="18"/>
      <c r="HM833" s="18"/>
      <c r="HN833" s="18"/>
      <c r="HO833" s="18"/>
      <c r="HP833" s="18"/>
      <c r="HQ833" s="18"/>
      <c r="HR833" s="18"/>
      <c r="HS833" s="18"/>
      <c r="HT833" s="18"/>
      <c r="HU833" s="18"/>
      <c r="HV833" s="18"/>
      <c r="HW833" s="18"/>
      <c r="HX833" s="18"/>
      <c r="HY833" s="18"/>
      <c r="HZ833" s="18"/>
      <c r="IA833" s="18"/>
      <c r="IB833" s="18"/>
      <c r="IC833" s="18"/>
      <c r="ID833" s="18"/>
      <c r="IE833" s="18"/>
      <c r="IF833" s="18"/>
      <c r="IG833" s="18"/>
      <c r="IH833" s="18"/>
      <c r="II833" s="18"/>
      <c r="IJ833" s="18"/>
      <c r="IK833" s="18"/>
      <c r="IL833" s="18"/>
      <c r="IM833" s="18"/>
      <c r="IN833" s="18"/>
      <c r="IO833" s="18"/>
      <c r="IP833" s="18"/>
      <c r="IQ833" s="18"/>
      <c r="IR833" s="18"/>
      <c r="IS833" s="18"/>
      <c r="IT833" s="18"/>
      <c r="IU833" s="18"/>
      <c r="IV833" s="18"/>
      <c r="IW833" s="18"/>
      <c r="IX833" s="18"/>
      <c r="IY833" s="18"/>
      <c r="IZ833" s="18"/>
      <c r="JA833" s="18"/>
      <c r="JB833" s="18"/>
      <c r="JC833" s="18"/>
      <c r="JD833" s="18"/>
      <c r="JE833" s="18"/>
      <c r="JF833" s="18"/>
    </row>
    <row r="834" spans="36:266" x14ac:dyDescent="0.3">
      <c r="AJ834" s="24"/>
      <c r="AK834" s="24"/>
      <c r="AL834" s="20"/>
      <c r="AM834" s="23"/>
      <c r="AN834" s="24"/>
      <c r="AO834" s="24"/>
      <c r="BB834" s="25"/>
      <c r="BC834" s="21"/>
      <c r="BG834" s="18"/>
      <c r="BN834" s="22"/>
      <c r="BO834" s="22"/>
      <c r="BP834" s="22"/>
      <c r="BQ834" s="22"/>
      <c r="BR834" s="15"/>
      <c r="CF834" s="15"/>
      <c r="CL834" s="22"/>
      <c r="CM834" s="15"/>
      <c r="CR834" s="22"/>
      <c r="CT834" s="15"/>
      <c r="CW834" s="22"/>
      <c r="DA834" s="15"/>
      <c r="DH834" s="15"/>
      <c r="DJ834" s="22"/>
      <c r="DO834" s="15"/>
      <c r="DV834" s="15"/>
      <c r="EC834" s="15"/>
      <c r="EJ834" s="15"/>
      <c r="EQ834" s="15"/>
      <c r="EX834" s="15"/>
      <c r="FE834" s="15"/>
      <c r="FL834" s="15"/>
      <c r="FS834" s="15"/>
      <c r="FZ834" s="15"/>
      <c r="GG834" s="15"/>
      <c r="GN834" s="15"/>
      <c r="GP834" s="22"/>
      <c r="GQ834" s="22"/>
      <c r="GR834" s="22"/>
      <c r="GS834" s="22"/>
      <c r="GT834" s="22"/>
      <c r="GU834" s="15"/>
      <c r="GV834" s="22"/>
      <c r="GW834" s="22"/>
      <c r="GX834" s="22"/>
      <c r="GY834" s="18"/>
      <c r="GZ834" s="18"/>
      <c r="HA834" s="18"/>
      <c r="HB834" s="18"/>
      <c r="HC834" s="18"/>
      <c r="HD834" s="18"/>
      <c r="HE834" s="18"/>
      <c r="HF834" s="18"/>
      <c r="HG834" s="18"/>
      <c r="HH834" s="18"/>
      <c r="HI834" s="18"/>
      <c r="HJ834" s="18"/>
      <c r="HK834" s="18"/>
      <c r="HL834" s="18"/>
      <c r="HM834" s="18"/>
      <c r="HN834" s="18"/>
      <c r="HO834" s="18"/>
      <c r="HP834" s="18"/>
      <c r="HQ834" s="18"/>
      <c r="HR834" s="18"/>
      <c r="HS834" s="18"/>
      <c r="HT834" s="18"/>
      <c r="HU834" s="18"/>
      <c r="HV834" s="18"/>
      <c r="HW834" s="18"/>
      <c r="HX834" s="18"/>
      <c r="HY834" s="18"/>
      <c r="HZ834" s="18"/>
      <c r="IA834" s="18"/>
      <c r="IB834" s="18"/>
      <c r="IC834" s="18"/>
      <c r="ID834" s="18"/>
      <c r="IE834" s="18"/>
      <c r="IF834" s="18"/>
      <c r="IG834" s="18"/>
      <c r="IH834" s="18"/>
      <c r="II834" s="18"/>
      <c r="IJ834" s="18"/>
      <c r="IK834" s="18"/>
      <c r="IL834" s="18"/>
      <c r="IM834" s="18"/>
      <c r="IN834" s="18"/>
      <c r="IO834" s="18"/>
      <c r="IP834" s="18"/>
      <c r="IQ834" s="18"/>
      <c r="IR834" s="18"/>
      <c r="IS834" s="18"/>
      <c r="IT834" s="18"/>
      <c r="IU834" s="18"/>
      <c r="IV834" s="18"/>
      <c r="IW834" s="18"/>
      <c r="IX834" s="18"/>
      <c r="IY834" s="18"/>
      <c r="IZ834" s="18"/>
      <c r="JA834" s="18"/>
      <c r="JB834" s="18"/>
      <c r="JC834" s="18"/>
      <c r="JD834" s="18"/>
      <c r="JE834" s="18"/>
      <c r="JF834" s="18"/>
    </row>
    <row r="835" spans="36:266" x14ac:dyDescent="0.3">
      <c r="AJ835" s="24"/>
      <c r="AK835" s="24"/>
      <c r="AL835" s="20"/>
      <c r="AM835" s="23"/>
      <c r="AN835" s="24"/>
      <c r="AO835" s="24"/>
      <c r="BB835" s="25"/>
      <c r="BC835" s="21"/>
      <c r="BG835" s="18"/>
      <c r="BN835" s="22"/>
      <c r="BO835" s="22"/>
      <c r="BP835" s="22"/>
      <c r="BQ835" s="22"/>
      <c r="BR835" s="15"/>
      <c r="CF835" s="15"/>
      <c r="CL835" s="22"/>
      <c r="CM835" s="15"/>
      <c r="CR835" s="22"/>
      <c r="CT835" s="15"/>
      <c r="CW835" s="22"/>
      <c r="DA835" s="15"/>
      <c r="DH835" s="15"/>
      <c r="DJ835" s="22"/>
      <c r="DO835" s="15"/>
      <c r="DV835" s="15"/>
      <c r="EC835" s="15"/>
      <c r="EJ835" s="15"/>
      <c r="EQ835" s="15"/>
      <c r="EX835" s="15"/>
      <c r="FE835" s="15"/>
      <c r="FL835" s="15"/>
      <c r="FS835" s="15"/>
      <c r="FZ835" s="15"/>
      <c r="GG835" s="15"/>
      <c r="GN835" s="15"/>
      <c r="GP835" s="22"/>
      <c r="GQ835" s="22"/>
      <c r="GR835" s="22"/>
      <c r="GS835" s="22"/>
      <c r="GT835" s="22"/>
      <c r="GU835" s="15"/>
      <c r="GV835" s="22"/>
      <c r="GW835" s="22"/>
      <c r="GX835" s="22"/>
      <c r="GY835" s="18"/>
      <c r="GZ835" s="18"/>
      <c r="HA835" s="18"/>
      <c r="HB835" s="18"/>
      <c r="HC835" s="18"/>
      <c r="HD835" s="18"/>
      <c r="HE835" s="18"/>
      <c r="HF835" s="18"/>
      <c r="HG835" s="18"/>
      <c r="HH835" s="18"/>
      <c r="HI835" s="18"/>
      <c r="HJ835" s="18"/>
      <c r="HK835" s="18"/>
      <c r="HL835" s="18"/>
      <c r="HM835" s="18"/>
      <c r="HN835" s="18"/>
      <c r="HO835" s="18"/>
      <c r="HP835" s="18"/>
      <c r="HQ835" s="18"/>
      <c r="HR835" s="18"/>
      <c r="HS835" s="18"/>
      <c r="HT835" s="18"/>
      <c r="HU835" s="18"/>
      <c r="HV835" s="18"/>
      <c r="HW835" s="18"/>
      <c r="HX835" s="18"/>
      <c r="HY835" s="18"/>
      <c r="HZ835" s="18"/>
      <c r="IA835" s="18"/>
      <c r="IB835" s="18"/>
      <c r="IC835" s="18"/>
      <c r="ID835" s="18"/>
      <c r="IE835" s="18"/>
      <c r="IF835" s="18"/>
      <c r="IG835" s="18"/>
      <c r="IH835" s="18"/>
      <c r="II835" s="18"/>
      <c r="IJ835" s="18"/>
      <c r="IK835" s="18"/>
      <c r="IL835" s="18"/>
      <c r="IM835" s="18"/>
      <c r="IN835" s="18"/>
      <c r="IO835" s="18"/>
      <c r="IP835" s="18"/>
      <c r="IQ835" s="18"/>
      <c r="IR835" s="18"/>
      <c r="IS835" s="18"/>
      <c r="IT835" s="18"/>
      <c r="IU835" s="18"/>
      <c r="IV835" s="18"/>
      <c r="IW835" s="18"/>
      <c r="IX835" s="18"/>
      <c r="IY835" s="18"/>
      <c r="IZ835" s="18"/>
      <c r="JA835" s="18"/>
      <c r="JB835" s="18"/>
      <c r="JC835" s="18"/>
      <c r="JD835" s="18"/>
      <c r="JE835" s="18"/>
      <c r="JF835" s="18"/>
    </row>
    <row r="836" spans="36:266" x14ac:dyDescent="0.3">
      <c r="AJ836" s="24"/>
      <c r="AK836" s="24"/>
      <c r="AL836" s="20"/>
      <c r="AM836" s="23"/>
      <c r="AN836" s="24"/>
      <c r="AO836" s="24"/>
      <c r="BB836" s="25"/>
      <c r="BC836" s="21"/>
      <c r="BG836" s="18"/>
      <c r="BN836" s="22"/>
      <c r="BO836" s="22"/>
      <c r="BP836" s="22"/>
      <c r="BQ836" s="22"/>
      <c r="BR836" s="15"/>
      <c r="CF836" s="15"/>
      <c r="CL836" s="22"/>
      <c r="CM836" s="15"/>
      <c r="CR836" s="22"/>
      <c r="CT836" s="15"/>
      <c r="CW836" s="22"/>
      <c r="DA836" s="15"/>
      <c r="DH836" s="15"/>
      <c r="DJ836" s="22"/>
      <c r="DO836" s="15"/>
      <c r="DV836" s="15"/>
      <c r="EC836" s="15"/>
      <c r="EJ836" s="15"/>
      <c r="EQ836" s="15"/>
      <c r="EX836" s="15"/>
      <c r="FE836" s="15"/>
      <c r="FL836" s="15"/>
      <c r="FS836" s="15"/>
      <c r="FZ836" s="15"/>
      <c r="GG836" s="15"/>
      <c r="GN836" s="15"/>
      <c r="GP836" s="22"/>
      <c r="GQ836" s="22"/>
      <c r="GR836" s="22"/>
      <c r="GS836" s="22"/>
      <c r="GT836" s="22"/>
      <c r="GU836" s="15"/>
      <c r="GV836" s="22"/>
      <c r="GW836" s="22"/>
      <c r="GX836" s="22"/>
      <c r="GY836" s="18"/>
      <c r="GZ836" s="18"/>
      <c r="HA836" s="18"/>
      <c r="HB836" s="18"/>
      <c r="HC836" s="18"/>
      <c r="HD836" s="18"/>
      <c r="HE836" s="18"/>
      <c r="HF836" s="18"/>
      <c r="HG836" s="18"/>
      <c r="HH836" s="18"/>
      <c r="HI836" s="18"/>
      <c r="HJ836" s="18"/>
      <c r="HK836" s="18"/>
      <c r="HL836" s="18"/>
      <c r="HM836" s="18"/>
      <c r="HN836" s="18"/>
      <c r="HO836" s="18"/>
      <c r="HP836" s="18"/>
      <c r="HQ836" s="18"/>
      <c r="HR836" s="18"/>
      <c r="HS836" s="18"/>
      <c r="HT836" s="18"/>
      <c r="HU836" s="18"/>
      <c r="HV836" s="18"/>
      <c r="HW836" s="18"/>
      <c r="HX836" s="18"/>
      <c r="HY836" s="18"/>
      <c r="HZ836" s="18"/>
      <c r="IA836" s="18"/>
      <c r="IB836" s="18"/>
      <c r="IC836" s="18"/>
      <c r="ID836" s="18"/>
      <c r="IE836" s="18"/>
      <c r="IF836" s="18"/>
      <c r="IG836" s="18"/>
      <c r="IH836" s="18"/>
      <c r="II836" s="18"/>
      <c r="IJ836" s="18"/>
      <c r="IK836" s="18"/>
      <c r="IL836" s="18"/>
      <c r="IM836" s="18"/>
      <c r="IN836" s="18"/>
      <c r="IO836" s="18"/>
      <c r="IP836" s="18"/>
      <c r="IQ836" s="18"/>
      <c r="IR836" s="18"/>
      <c r="IS836" s="18"/>
      <c r="IT836" s="18"/>
      <c r="IU836" s="18"/>
      <c r="IV836" s="18"/>
      <c r="IW836" s="18"/>
      <c r="IX836" s="18"/>
      <c r="IY836" s="18"/>
      <c r="IZ836" s="18"/>
      <c r="JA836" s="18"/>
      <c r="JB836" s="18"/>
      <c r="JC836" s="18"/>
      <c r="JD836" s="18"/>
      <c r="JE836" s="18"/>
      <c r="JF836" s="18"/>
    </row>
    <row r="837" spans="36:266" x14ac:dyDescent="0.3">
      <c r="AJ837" s="24"/>
      <c r="AK837" s="24"/>
      <c r="AL837" s="20"/>
      <c r="AM837" s="23"/>
      <c r="AN837" s="24"/>
      <c r="AO837" s="24"/>
      <c r="BB837" s="25"/>
      <c r="BC837" s="21"/>
      <c r="BG837" s="18"/>
      <c r="BN837" s="22"/>
      <c r="BO837" s="22"/>
      <c r="BP837" s="22"/>
      <c r="BQ837" s="22"/>
      <c r="BR837" s="15"/>
      <c r="CF837" s="15"/>
      <c r="CL837" s="22"/>
      <c r="CM837" s="15"/>
      <c r="CR837" s="22"/>
      <c r="CT837" s="15"/>
      <c r="CW837" s="22"/>
      <c r="DA837" s="15"/>
      <c r="DH837" s="15"/>
      <c r="DJ837" s="22"/>
      <c r="DO837" s="15"/>
      <c r="DV837" s="15"/>
      <c r="EC837" s="15"/>
      <c r="EJ837" s="15"/>
      <c r="EQ837" s="15"/>
      <c r="EX837" s="15"/>
      <c r="FE837" s="15"/>
      <c r="FL837" s="15"/>
      <c r="FS837" s="15"/>
      <c r="FZ837" s="15"/>
      <c r="GG837" s="15"/>
      <c r="GN837" s="15"/>
      <c r="GP837" s="22"/>
      <c r="GQ837" s="22"/>
      <c r="GR837" s="22"/>
      <c r="GS837" s="22"/>
      <c r="GT837" s="22"/>
      <c r="GU837" s="15"/>
      <c r="GV837" s="22"/>
      <c r="GW837" s="22"/>
      <c r="GX837" s="22"/>
      <c r="GY837" s="18"/>
      <c r="GZ837" s="18"/>
      <c r="HA837" s="18"/>
      <c r="HB837" s="18"/>
      <c r="HC837" s="18"/>
      <c r="HD837" s="18"/>
      <c r="HE837" s="18"/>
      <c r="HF837" s="18"/>
      <c r="HG837" s="18"/>
      <c r="HH837" s="18"/>
      <c r="HI837" s="18"/>
      <c r="HJ837" s="18"/>
      <c r="HK837" s="18"/>
      <c r="HL837" s="18"/>
      <c r="HM837" s="18"/>
      <c r="HN837" s="18"/>
      <c r="HO837" s="18"/>
      <c r="HP837" s="18"/>
      <c r="HQ837" s="18"/>
      <c r="HR837" s="18"/>
      <c r="HS837" s="18"/>
      <c r="HT837" s="18"/>
      <c r="HU837" s="18"/>
      <c r="HV837" s="18"/>
      <c r="HW837" s="18"/>
      <c r="HX837" s="18"/>
      <c r="HY837" s="18"/>
      <c r="HZ837" s="18"/>
      <c r="IA837" s="18"/>
      <c r="IB837" s="18"/>
      <c r="IC837" s="18"/>
      <c r="ID837" s="18"/>
      <c r="IE837" s="18"/>
      <c r="IF837" s="18"/>
      <c r="IG837" s="18"/>
      <c r="IH837" s="18"/>
      <c r="II837" s="18"/>
      <c r="IJ837" s="18"/>
      <c r="IK837" s="18"/>
      <c r="IL837" s="18"/>
      <c r="IM837" s="18"/>
      <c r="IN837" s="18"/>
      <c r="IO837" s="18"/>
      <c r="IP837" s="18"/>
      <c r="IQ837" s="18"/>
      <c r="IR837" s="18"/>
      <c r="IS837" s="18"/>
      <c r="IT837" s="18"/>
      <c r="IU837" s="18"/>
      <c r="IV837" s="18"/>
      <c r="IW837" s="18"/>
      <c r="IX837" s="18"/>
      <c r="IY837" s="18"/>
      <c r="IZ837" s="18"/>
      <c r="JA837" s="18"/>
      <c r="JB837" s="18"/>
      <c r="JC837" s="18"/>
      <c r="JD837" s="18"/>
      <c r="JE837" s="18"/>
      <c r="JF837" s="18"/>
    </row>
    <row r="838" spans="36:266" x14ac:dyDescent="0.3">
      <c r="AJ838" s="24"/>
      <c r="AK838" s="24"/>
      <c r="AL838" s="20"/>
      <c r="AM838" s="23"/>
      <c r="AN838" s="24"/>
      <c r="AO838" s="24"/>
      <c r="BB838" s="25"/>
      <c r="BC838" s="21"/>
      <c r="BG838" s="18"/>
      <c r="BN838" s="22"/>
      <c r="BO838" s="22"/>
      <c r="BP838" s="22"/>
      <c r="BQ838" s="22"/>
      <c r="BR838" s="15"/>
      <c r="CF838" s="15"/>
      <c r="CL838" s="22"/>
      <c r="CM838" s="15"/>
      <c r="CR838" s="22"/>
      <c r="CT838" s="15"/>
      <c r="CW838" s="22"/>
      <c r="DA838" s="15"/>
      <c r="DH838" s="15"/>
      <c r="DJ838" s="22"/>
      <c r="DO838" s="15"/>
      <c r="DV838" s="15"/>
      <c r="EC838" s="15"/>
      <c r="EJ838" s="15"/>
      <c r="EQ838" s="15"/>
      <c r="EX838" s="15"/>
      <c r="FE838" s="15"/>
      <c r="FL838" s="15"/>
      <c r="FS838" s="15"/>
      <c r="FZ838" s="15"/>
      <c r="GG838" s="15"/>
      <c r="GN838" s="15"/>
      <c r="GP838" s="22"/>
      <c r="GQ838" s="22"/>
      <c r="GR838" s="22"/>
      <c r="GS838" s="22"/>
      <c r="GT838" s="22"/>
      <c r="GU838" s="15"/>
      <c r="GV838" s="22"/>
      <c r="GW838" s="22"/>
      <c r="GX838" s="22"/>
      <c r="GY838" s="18"/>
      <c r="GZ838" s="18"/>
      <c r="HA838" s="18"/>
      <c r="HB838" s="18"/>
      <c r="HC838" s="18"/>
      <c r="HD838" s="18"/>
      <c r="HE838" s="18"/>
      <c r="HF838" s="18"/>
      <c r="HG838" s="18"/>
      <c r="HH838" s="18"/>
      <c r="HI838" s="18"/>
      <c r="HJ838" s="18"/>
      <c r="HK838" s="18"/>
      <c r="HL838" s="18"/>
      <c r="HM838" s="18"/>
      <c r="HN838" s="18"/>
      <c r="HO838" s="18"/>
      <c r="HP838" s="18"/>
      <c r="HQ838" s="18"/>
      <c r="HR838" s="18"/>
      <c r="HS838" s="18"/>
      <c r="HT838" s="18"/>
      <c r="HU838" s="18"/>
      <c r="HV838" s="18"/>
      <c r="HW838" s="18"/>
      <c r="HX838" s="18"/>
      <c r="HY838" s="18"/>
      <c r="HZ838" s="18"/>
      <c r="IA838" s="18"/>
      <c r="IB838" s="18"/>
      <c r="IC838" s="18"/>
      <c r="ID838" s="18"/>
      <c r="IE838" s="18"/>
      <c r="IF838" s="18"/>
      <c r="IG838" s="18"/>
      <c r="IH838" s="18"/>
      <c r="II838" s="18"/>
      <c r="IJ838" s="18"/>
      <c r="IK838" s="18"/>
      <c r="IL838" s="18"/>
      <c r="IM838" s="18"/>
      <c r="IN838" s="18"/>
      <c r="IO838" s="18"/>
      <c r="IP838" s="18"/>
      <c r="IQ838" s="18"/>
      <c r="IR838" s="18"/>
      <c r="IS838" s="18"/>
      <c r="IT838" s="18"/>
      <c r="IU838" s="18"/>
      <c r="IV838" s="18"/>
      <c r="IW838" s="18"/>
      <c r="IX838" s="18"/>
      <c r="IY838" s="18"/>
      <c r="IZ838" s="18"/>
      <c r="JA838" s="18"/>
      <c r="JB838" s="18"/>
      <c r="JC838" s="18"/>
      <c r="JD838" s="18"/>
      <c r="JE838" s="18"/>
      <c r="JF838" s="18"/>
    </row>
    <row r="839" spans="36:266" x14ac:dyDescent="0.3">
      <c r="AJ839" s="24"/>
      <c r="AK839" s="24"/>
      <c r="AL839" s="20"/>
      <c r="AM839" s="23"/>
      <c r="AN839" s="24"/>
      <c r="AO839" s="24"/>
      <c r="BB839" s="25"/>
      <c r="BC839" s="21"/>
      <c r="BG839" s="18"/>
      <c r="BN839" s="22"/>
      <c r="BO839" s="22"/>
      <c r="BP839" s="22"/>
      <c r="BQ839" s="22"/>
      <c r="BR839" s="15"/>
      <c r="CF839" s="15"/>
      <c r="CL839" s="22"/>
      <c r="CM839" s="15"/>
      <c r="CR839" s="22"/>
      <c r="CT839" s="15"/>
      <c r="CW839" s="22"/>
      <c r="DA839" s="15"/>
      <c r="DH839" s="15"/>
      <c r="DJ839" s="22"/>
      <c r="DO839" s="15"/>
      <c r="DV839" s="15"/>
      <c r="EC839" s="15"/>
      <c r="EJ839" s="15"/>
      <c r="EQ839" s="15"/>
      <c r="EX839" s="15"/>
      <c r="FE839" s="15"/>
      <c r="FL839" s="15"/>
      <c r="FS839" s="15"/>
      <c r="FZ839" s="15"/>
      <c r="GG839" s="15"/>
      <c r="GN839" s="15"/>
      <c r="GP839" s="22"/>
      <c r="GQ839" s="22"/>
      <c r="GR839" s="22"/>
      <c r="GS839" s="22"/>
      <c r="GT839" s="22"/>
      <c r="GU839" s="15"/>
      <c r="GV839" s="22"/>
      <c r="GW839" s="22"/>
      <c r="GX839" s="22"/>
      <c r="GY839" s="18"/>
      <c r="GZ839" s="18"/>
      <c r="HA839" s="18"/>
      <c r="HB839" s="18"/>
      <c r="HC839" s="18"/>
      <c r="HD839" s="18"/>
      <c r="HE839" s="18"/>
      <c r="HF839" s="18"/>
      <c r="HG839" s="18"/>
      <c r="HH839" s="18"/>
      <c r="HI839" s="18"/>
      <c r="HJ839" s="18"/>
      <c r="HK839" s="18"/>
      <c r="HL839" s="18"/>
      <c r="HM839" s="18"/>
      <c r="HN839" s="18"/>
      <c r="HO839" s="18"/>
      <c r="HP839" s="18"/>
      <c r="HQ839" s="18"/>
      <c r="HR839" s="18"/>
      <c r="HS839" s="18"/>
      <c r="HT839" s="18"/>
      <c r="HU839" s="18"/>
      <c r="HV839" s="18"/>
      <c r="HW839" s="18"/>
      <c r="HX839" s="18"/>
      <c r="HY839" s="18"/>
      <c r="HZ839" s="18"/>
      <c r="IA839" s="18"/>
      <c r="IB839" s="18"/>
      <c r="IC839" s="18"/>
      <c r="ID839" s="18"/>
      <c r="IE839" s="18"/>
      <c r="IF839" s="18"/>
      <c r="IG839" s="18"/>
      <c r="IH839" s="18"/>
      <c r="II839" s="18"/>
      <c r="IJ839" s="18"/>
      <c r="IK839" s="18"/>
      <c r="IL839" s="18"/>
      <c r="IM839" s="18"/>
      <c r="IN839" s="18"/>
      <c r="IO839" s="18"/>
      <c r="IP839" s="18"/>
      <c r="IQ839" s="18"/>
      <c r="IR839" s="18"/>
      <c r="IS839" s="18"/>
      <c r="IT839" s="18"/>
      <c r="IU839" s="18"/>
      <c r="IV839" s="18"/>
      <c r="IW839" s="18"/>
      <c r="IX839" s="18"/>
      <c r="IY839" s="18"/>
      <c r="IZ839" s="18"/>
      <c r="JA839" s="18"/>
      <c r="JB839" s="18"/>
      <c r="JC839" s="18"/>
      <c r="JD839" s="18"/>
      <c r="JE839" s="18"/>
      <c r="JF839" s="18"/>
    </row>
    <row r="840" spans="36:266" x14ac:dyDescent="0.3">
      <c r="AJ840" s="24"/>
      <c r="AK840" s="24"/>
      <c r="AL840" s="20"/>
      <c r="AM840" s="23"/>
      <c r="AN840" s="24"/>
      <c r="AO840" s="24"/>
      <c r="BB840" s="25"/>
      <c r="BC840" s="21"/>
      <c r="BG840" s="18"/>
      <c r="BN840" s="22"/>
      <c r="BO840" s="22"/>
      <c r="BP840" s="22"/>
      <c r="BQ840" s="22"/>
      <c r="BR840" s="15"/>
      <c r="CF840" s="15"/>
      <c r="CL840" s="22"/>
      <c r="CM840" s="15"/>
      <c r="CR840" s="22"/>
      <c r="CT840" s="15"/>
      <c r="CW840" s="22"/>
      <c r="DA840" s="15"/>
      <c r="DH840" s="15"/>
      <c r="DJ840" s="22"/>
      <c r="DO840" s="15"/>
      <c r="DV840" s="15"/>
      <c r="EC840" s="15"/>
      <c r="EJ840" s="15"/>
      <c r="EQ840" s="15"/>
      <c r="EX840" s="15"/>
      <c r="FE840" s="15"/>
      <c r="FL840" s="15"/>
      <c r="FS840" s="15"/>
      <c r="FZ840" s="15"/>
      <c r="GG840" s="15"/>
      <c r="GN840" s="15"/>
      <c r="GP840" s="22"/>
      <c r="GQ840" s="22"/>
      <c r="GR840" s="22"/>
      <c r="GS840" s="22"/>
      <c r="GT840" s="22"/>
      <c r="GU840" s="15"/>
      <c r="GV840" s="22"/>
      <c r="GW840" s="22"/>
      <c r="GX840" s="22"/>
      <c r="GY840" s="18"/>
      <c r="GZ840" s="18"/>
      <c r="HA840" s="18"/>
      <c r="HB840" s="18"/>
      <c r="HC840" s="18"/>
      <c r="HD840" s="18"/>
      <c r="HE840" s="18"/>
      <c r="HF840" s="18"/>
      <c r="HG840" s="18"/>
      <c r="HH840" s="18"/>
      <c r="HI840" s="18"/>
      <c r="HJ840" s="18"/>
      <c r="HK840" s="18"/>
      <c r="HL840" s="18"/>
      <c r="HM840" s="18"/>
      <c r="HN840" s="18"/>
      <c r="HO840" s="18"/>
      <c r="HP840" s="18"/>
      <c r="HQ840" s="18"/>
      <c r="HR840" s="18"/>
      <c r="HS840" s="18"/>
      <c r="HT840" s="18"/>
      <c r="HU840" s="18"/>
      <c r="HV840" s="18"/>
      <c r="HW840" s="18"/>
      <c r="HX840" s="18"/>
      <c r="HY840" s="18"/>
      <c r="HZ840" s="18"/>
      <c r="IA840" s="18"/>
      <c r="IB840" s="18"/>
      <c r="IC840" s="18"/>
      <c r="ID840" s="18"/>
      <c r="IE840" s="18"/>
      <c r="IF840" s="18"/>
      <c r="IG840" s="18"/>
      <c r="IH840" s="18"/>
      <c r="II840" s="18"/>
      <c r="IJ840" s="18"/>
      <c r="IK840" s="18"/>
      <c r="IL840" s="18"/>
      <c r="IM840" s="18"/>
      <c r="IN840" s="18"/>
      <c r="IO840" s="18"/>
      <c r="IP840" s="18"/>
      <c r="IQ840" s="18"/>
      <c r="IR840" s="18"/>
      <c r="IS840" s="18"/>
      <c r="IT840" s="18"/>
      <c r="IU840" s="18"/>
      <c r="IV840" s="18"/>
      <c r="IW840" s="18"/>
      <c r="IX840" s="18"/>
      <c r="IY840" s="18"/>
      <c r="IZ840" s="18"/>
      <c r="JA840" s="18"/>
      <c r="JB840" s="18"/>
      <c r="JC840" s="18"/>
      <c r="JD840" s="18"/>
      <c r="JE840" s="18"/>
      <c r="JF840" s="18"/>
    </row>
    <row r="841" spans="36:266" x14ac:dyDescent="0.3">
      <c r="AJ841" s="24"/>
      <c r="AK841" s="24"/>
      <c r="AL841" s="20"/>
      <c r="AM841" s="23"/>
      <c r="AN841" s="24"/>
      <c r="AO841" s="24"/>
      <c r="BB841" s="25"/>
      <c r="BC841" s="21"/>
      <c r="BG841" s="18"/>
      <c r="BN841" s="22"/>
      <c r="BO841" s="22"/>
      <c r="BP841" s="22"/>
      <c r="BQ841" s="22"/>
      <c r="BR841" s="15"/>
      <c r="CF841" s="15"/>
      <c r="CL841" s="22"/>
      <c r="CM841" s="15"/>
      <c r="CR841" s="22"/>
      <c r="CT841" s="15"/>
      <c r="CW841" s="22"/>
      <c r="DA841" s="15"/>
      <c r="DH841" s="15"/>
      <c r="DJ841" s="22"/>
      <c r="DO841" s="15"/>
      <c r="DV841" s="15"/>
      <c r="EC841" s="15"/>
      <c r="EJ841" s="15"/>
      <c r="EQ841" s="15"/>
      <c r="EX841" s="15"/>
      <c r="FE841" s="15"/>
      <c r="FL841" s="15"/>
      <c r="FS841" s="15"/>
      <c r="FZ841" s="15"/>
      <c r="GG841" s="15"/>
      <c r="GN841" s="15"/>
      <c r="GP841" s="22"/>
      <c r="GQ841" s="22"/>
      <c r="GR841" s="22"/>
      <c r="GS841" s="22"/>
      <c r="GT841" s="22"/>
      <c r="GU841" s="15"/>
      <c r="GV841" s="22"/>
      <c r="GW841" s="22"/>
      <c r="GX841" s="22"/>
      <c r="GY841" s="18"/>
      <c r="GZ841" s="18"/>
      <c r="HA841" s="18"/>
      <c r="HB841" s="18"/>
      <c r="HC841" s="18"/>
      <c r="HD841" s="18"/>
      <c r="HE841" s="18"/>
      <c r="HF841" s="18"/>
      <c r="HG841" s="18"/>
      <c r="HH841" s="18"/>
      <c r="HI841" s="18"/>
      <c r="HJ841" s="18"/>
      <c r="HK841" s="18"/>
      <c r="HL841" s="18"/>
      <c r="HM841" s="18"/>
      <c r="HN841" s="18"/>
      <c r="HO841" s="18"/>
      <c r="HP841" s="18"/>
      <c r="HQ841" s="18"/>
      <c r="HR841" s="18"/>
      <c r="HS841" s="18"/>
      <c r="HT841" s="18"/>
      <c r="HU841" s="18"/>
      <c r="HV841" s="18"/>
      <c r="HW841" s="18"/>
      <c r="HX841" s="18"/>
      <c r="HY841" s="18"/>
      <c r="HZ841" s="18"/>
      <c r="IA841" s="18"/>
      <c r="IB841" s="18"/>
      <c r="IC841" s="18"/>
      <c r="ID841" s="18"/>
      <c r="IE841" s="18"/>
      <c r="IF841" s="18"/>
      <c r="IG841" s="18"/>
      <c r="IH841" s="18"/>
      <c r="II841" s="18"/>
      <c r="IJ841" s="18"/>
      <c r="IK841" s="18"/>
      <c r="IL841" s="18"/>
      <c r="IM841" s="18"/>
      <c r="IN841" s="18"/>
      <c r="IO841" s="18"/>
      <c r="IP841" s="18"/>
      <c r="IQ841" s="18"/>
      <c r="IR841" s="18"/>
      <c r="IS841" s="18"/>
      <c r="IT841" s="18"/>
      <c r="IU841" s="18"/>
      <c r="IV841" s="18"/>
      <c r="IW841" s="18"/>
      <c r="IX841" s="18"/>
      <c r="IY841" s="18"/>
      <c r="IZ841" s="18"/>
      <c r="JA841" s="18"/>
      <c r="JB841" s="18"/>
      <c r="JC841" s="18"/>
      <c r="JD841" s="18"/>
      <c r="JE841" s="18"/>
      <c r="JF841" s="18"/>
    </row>
    <row r="842" spans="36:266" x14ac:dyDescent="0.3">
      <c r="AJ842" s="24"/>
      <c r="AK842" s="24"/>
      <c r="AL842" s="20"/>
      <c r="AM842" s="23"/>
      <c r="AN842" s="24"/>
      <c r="AO842" s="24"/>
      <c r="BB842" s="25"/>
      <c r="BC842" s="21"/>
      <c r="BG842" s="18"/>
      <c r="BN842" s="22"/>
      <c r="BO842" s="22"/>
      <c r="BP842" s="22"/>
      <c r="BQ842" s="22"/>
      <c r="BR842" s="15"/>
      <c r="CF842" s="15"/>
      <c r="CL842" s="22"/>
      <c r="CM842" s="15"/>
      <c r="CR842" s="22"/>
      <c r="CT842" s="15"/>
      <c r="CW842" s="22"/>
      <c r="DA842" s="15"/>
      <c r="DH842" s="15"/>
      <c r="DJ842" s="22"/>
      <c r="DO842" s="15"/>
      <c r="DV842" s="15"/>
      <c r="EC842" s="15"/>
      <c r="EJ842" s="15"/>
      <c r="EQ842" s="15"/>
      <c r="EX842" s="15"/>
      <c r="FE842" s="15"/>
      <c r="FL842" s="15"/>
      <c r="FS842" s="15"/>
      <c r="FZ842" s="15"/>
      <c r="GG842" s="15"/>
      <c r="GN842" s="15"/>
      <c r="GP842" s="22"/>
      <c r="GQ842" s="22"/>
      <c r="GR842" s="22"/>
      <c r="GS842" s="22"/>
      <c r="GT842" s="22"/>
      <c r="GU842" s="15"/>
      <c r="GV842" s="22"/>
      <c r="GW842" s="22"/>
      <c r="GX842" s="22"/>
      <c r="GY842" s="18"/>
      <c r="GZ842" s="18"/>
      <c r="HA842" s="18"/>
      <c r="HB842" s="18"/>
      <c r="HC842" s="18"/>
      <c r="HD842" s="18"/>
      <c r="HE842" s="18"/>
      <c r="HF842" s="18"/>
      <c r="HG842" s="18"/>
      <c r="HH842" s="18"/>
      <c r="HI842" s="18"/>
      <c r="HJ842" s="18"/>
      <c r="HK842" s="18"/>
      <c r="HL842" s="18"/>
      <c r="HM842" s="18"/>
      <c r="HN842" s="18"/>
      <c r="HO842" s="18"/>
      <c r="HP842" s="18"/>
      <c r="HQ842" s="18"/>
      <c r="HR842" s="18"/>
      <c r="HS842" s="18"/>
      <c r="HT842" s="18"/>
      <c r="HU842" s="18"/>
      <c r="HV842" s="18"/>
      <c r="HW842" s="18"/>
      <c r="HX842" s="18"/>
      <c r="HY842" s="18"/>
      <c r="HZ842" s="18"/>
      <c r="IA842" s="18"/>
      <c r="IB842" s="18"/>
      <c r="IC842" s="18"/>
      <c r="ID842" s="18"/>
      <c r="IE842" s="18"/>
      <c r="IF842" s="18"/>
      <c r="IG842" s="18"/>
      <c r="IH842" s="18"/>
      <c r="II842" s="18"/>
      <c r="IJ842" s="18"/>
      <c r="IK842" s="18"/>
      <c r="IL842" s="18"/>
      <c r="IM842" s="18"/>
      <c r="IN842" s="18"/>
      <c r="IO842" s="18"/>
      <c r="IP842" s="18"/>
      <c r="IQ842" s="18"/>
      <c r="IR842" s="18"/>
      <c r="IS842" s="18"/>
      <c r="IT842" s="18"/>
      <c r="IU842" s="18"/>
      <c r="IV842" s="18"/>
      <c r="IW842" s="18"/>
      <c r="IX842" s="18"/>
      <c r="IY842" s="18"/>
      <c r="IZ842" s="18"/>
      <c r="JA842" s="18"/>
      <c r="JB842" s="18"/>
      <c r="JC842" s="18"/>
      <c r="JD842" s="18"/>
      <c r="JE842" s="18"/>
      <c r="JF842" s="18"/>
    </row>
    <row r="843" spans="36:266" x14ac:dyDescent="0.3">
      <c r="AJ843" s="24"/>
      <c r="AK843" s="24"/>
      <c r="AL843" s="20"/>
      <c r="AM843" s="23"/>
      <c r="AN843" s="24"/>
      <c r="AO843" s="24"/>
      <c r="BB843" s="25"/>
      <c r="BC843" s="21"/>
      <c r="BG843" s="18"/>
      <c r="BN843" s="22"/>
      <c r="BO843" s="22"/>
      <c r="BP843" s="22"/>
      <c r="BQ843" s="22"/>
      <c r="BR843" s="15"/>
      <c r="CF843" s="15"/>
      <c r="CL843" s="22"/>
      <c r="CM843" s="15"/>
      <c r="CR843" s="22"/>
      <c r="CT843" s="15"/>
      <c r="CW843" s="22"/>
      <c r="DA843" s="15"/>
      <c r="DH843" s="15"/>
      <c r="DJ843" s="22"/>
      <c r="DO843" s="15"/>
      <c r="DV843" s="15"/>
      <c r="EC843" s="15"/>
      <c r="EJ843" s="15"/>
      <c r="EQ843" s="15"/>
      <c r="EX843" s="15"/>
      <c r="FE843" s="15"/>
      <c r="FL843" s="15"/>
      <c r="FS843" s="15"/>
      <c r="FZ843" s="15"/>
      <c r="GG843" s="15"/>
      <c r="GN843" s="15"/>
      <c r="GP843" s="22"/>
      <c r="GQ843" s="22"/>
      <c r="GR843" s="22"/>
      <c r="GS843" s="22"/>
      <c r="GT843" s="22"/>
      <c r="GU843" s="15"/>
      <c r="GV843" s="22"/>
      <c r="GW843" s="22"/>
      <c r="GX843" s="22"/>
      <c r="GY843" s="18"/>
      <c r="GZ843" s="18"/>
      <c r="HA843" s="18"/>
      <c r="HB843" s="18"/>
      <c r="HC843" s="18"/>
      <c r="HD843" s="18"/>
      <c r="HE843" s="18"/>
      <c r="HF843" s="18"/>
      <c r="HG843" s="18"/>
      <c r="HH843" s="18"/>
      <c r="HI843" s="18"/>
      <c r="HJ843" s="18"/>
      <c r="HK843" s="18"/>
      <c r="HL843" s="18"/>
      <c r="HM843" s="18"/>
      <c r="HN843" s="18"/>
      <c r="HO843" s="18"/>
      <c r="HP843" s="18"/>
      <c r="HQ843" s="18"/>
      <c r="HR843" s="18"/>
      <c r="HS843" s="18"/>
      <c r="HT843" s="18"/>
      <c r="HU843" s="18"/>
      <c r="HV843" s="18"/>
      <c r="HW843" s="18"/>
      <c r="HX843" s="18"/>
      <c r="HY843" s="18"/>
      <c r="HZ843" s="18"/>
      <c r="IA843" s="18"/>
      <c r="IB843" s="18"/>
      <c r="IC843" s="18"/>
      <c r="ID843" s="18"/>
      <c r="IE843" s="18"/>
      <c r="IF843" s="18"/>
      <c r="IG843" s="18"/>
      <c r="IH843" s="18"/>
      <c r="II843" s="18"/>
      <c r="IJ843" s="18"/>
      <c r="IK843" s="18"/>
      <c r="IL843" s="18"/>
      <c r="IM843" s="18"/>
      <c r="IN843" s="18"/>
      <c r="IO843" s="18"/>
      <c r="IP843" s="18"/>
      <c r="IQ843" s="18"/>
      <c r="IR843" s="18"/>
      <c r="IS843" s="18"/>
      <c r="IT843" s="18"/>
      <c r="IU843" s="18"/>
      <c r="IV843" s="18"/>
      <c r="IW843" s="18"/>
      <c r="IX843" s="18"/>
      <c r="IY843" s="18"/>
      <c r="IZ843" s="18"/>
      <c r="JA843" s="18"/>
      <c r="JB843" s="18"/>
      <c r="JC843" s="18"/>
      <c r="JD843" s="18"/>
      <c r="JE843" s="18"/>
      <c r="JF843" s="18"/>
    </row>
    <row r="844" spans="36:266" x14ac:dyDescent="0.3">
      <c r="AJ844" s="24"/>
      <c r="AK844" s="24"/>
      <c r="AL844" s="20"/>
      <c r="AM844" s="23"/>
      <c r="AN844" s="24"/>
      <c r="AO844" s="24"/>
      <c r="BB844" s="25"/>
      <c r="BC844" s="21"/>
      <c r="BG844" s="18"/>
      <c r="BN844" s="22"/>
      <c r="BO844" s="22"/>
      <c r="BP844" s="22"/>
      <c r="BQ844" s="22"/>
      <c r="BR844" s="15"/>
      <c r="CF844" s="15"/>
      <c r="CL844" s="22"/>
      <c r="CM844" s="15"/>
      <c r="CR844" s="22"/>
      <c r="CT844" s="15"/>
      <c r="CW844" s="22"/>
      <c r="DA844" s="15"/>
      <c r="DH844" s="15"/>
      <c r="DJ844" s="22"/>
      <c r="DO844" s="15"/>
      <c r="DV844" s="15"/>
      <c r="EC844" s="15"/>
      <c r="EJ844" s="15"/>
      <c r="EQ844" s="15"/>
      <c r="EX844" s="15"/>
      <c r="FE844" s="15"/>
      <c r="FL844" s="15"/>
      <c r="FS844" s="15"/>
      <c r="FZ844" s="15"/>
      <c r="GG844" s="15"/>
      <c r="GN844" s="15"/>
      <c r="GP844" s="22"/>
      <c r="GQ844" s="22"/>
      <c r="GR844" s="22"/>
      <c r="GS844" s="22"/>
      <c r="GT844" s="22"/>
      <c r="GU844" s="15"/>
      <c r="GV844" s="22"/>
      <c r="GW844" s="22"/>
      <c r="GX844" s="22"/>
      <c r="GY844" s="18"/>
      <c r="GZ844" s="18"/>
      <c r="HA844" s="18"/>
      <c r="HB844" s="18"/>
      <c r="HC844" s="18"/>
      <c r="HD844" s="18"/>
      <c r="HE844" s="18"/>
      <c r="HF844" s="18"/>
      <c r="HG844" s="18"/>
      <c r="HH844" s="18"/>
      <c r="HI844" s="18"/>
      <c r="HJ844" s="18"/>
      <c r="HK844" s="18"/>
      <c r="HL844" s="18"/>
      <c r="HM844" s="18"/>
      <c r="HN844" s="18"/>
      <c r="HO844" s="18"/>
      <c r="HP844" s="18"/>
      <c r="HQ844" s="18"/>
      <c r="HR844" s="18"/>
      <c r="HS844" s="18"/>
      <c r="HT844" s="18"/>
      <c r="HU844" s="18"/>
      <c r="HV844" s="18"/>
      <c r="HW844" s="18"/>
      <c r="HX844" s="18"/>
      <c r="HY844" s="18"/>
      <c r="HZ844" s="18"/>
      <c r="IA844" s="18"/>
      <c r="IB844" s="18"/>
      <c r="IC844" s="18"/>
      <c r="ID844" s="18"/>
      <c r="IE844" s="18"/>
      <c r="IF844" s="18"/>
      <c r="IG844" s="18"/>
      <c r="IH844" s="18"/>
      <c r="II844" s="18"/>
      <c r="IJ844" s="18"/>
      <c r="IK844" s="18"/>
      <c r="IL844" s="18"/>
      <c r="IM844" s="18"/>
      <c r="IN844" s="18"/>
      <c r="IO844" s="18"/>
      <c r="IP844" s="18"/>
      <c r="IQ844" s="18"/>
      <c r="IR844" s="18"/>
      <c r="IS844" s="18"/>
      <c r="IT844" s="18"/>
      <c r="IU844" s="18"/>
      <c r="IV844" s="18"/>
      <c r="IW844" s="18"/>
      <c r="IX844" s="18"/>
      <c r="IY844" s="18"/>
      <c r="IZ844" s="18"/>
      <c r="JA844" s="18"/>
      <c r="JB844" s="18"/>
      <c r="JC844" s="18"/>
      <c r="JD844" s="18"/>
      <c r="JE844" s="18"/>
      <c r="JF844" s="18"/>
    </row>
    <row r="845" spans="36:266" x14ac:dyDescent="0.3">
      <c r="AJ845" s="24"/>
      <c r="AK845" s="24"/>
      <c r="AL845" s="20"/>
      <c r="AM845" s="23"/>
      <c r="AN845" s="24"/>
      <c r="AO845" s="24"/>
      <c r="BB845" s="25"/>
      <c r="BC845" s="21"/>
      <c r="BG845" s="18"/>
      <c r="BN845" s="22"/>
      <c r="BO845" s="22"/>
      <c r="BP845" s="22"/>
      <c r="BQ845" s="22"/>
      <c r="BR845" s="15"/>
      <c r="CF845" s="15"/>
      <c r="CL845" s="22"/>
      <c r="CM845" s="15"/>
      <c r="CR845" s="22"/>
      <c r="CT845" s="15"/>
      <c r="CW845" s="22"/>
      <c r="DA845" s="15"/>
      <c r="DH845" s="15"/>
      <c r="DJ845" s="22"/>
      <c r="DO845" s="15"/>
      <c r="DV845" s="15"/>
      <c r="EC845" s="15"/>
      <c r="EJ845" s="15"/>
      <c r="EQ845" s="15"/>
      <c r="EX845" s="15"/>
      <c r="FE845" s="15"/>
      <c r="FL845" s="15"/>
      <c r="FS845" s="15"/>
      <c r="FZ845" s="15"/>
      <c r="GG845" s="15"/>
      <c r="GN845" s="15"/>
      <c r="GP845" s="22"/>
      <c r="GQ845" s="22"/>
      <c r="GR845" s="22"/>
      <c r="GS845" s="22"/>
      <c r="GT845" s="22"/>
      <c r="GU845" s="15"/>
      <c r="GV845" s="22"/>
      <c r="GW845" s="22"/>
      <c r="GX845" s="22"/>
      <c r="GY845" s="18"/>
      <c r="GZ845" s="18"/>
      <c r="HA845" s="18"/>
      <c r="HB845" s="18"/>
      <c r="HC845" s="18"/>
      <c r="HD845" s="18"/>
      <c r="HE845" s="18"/>
      <c r="HF845" s="18"/>
      <c r="HG845" s="18"/>
      <c r="HH845" s="18"/>
      <c r="HI845" s="18"/>
      <c r="HJ845" s="18"/>
      <c r="HK845" s="18"/>
      <c r="HL845" s="18"/>
      <c r="HM845" s="18"/>
      <c r="HN845" s="18"/>
      <c r="HO845" s="18"/>
      <c r="HP845" s="18"/>
      <c r="HQ845" s="18"/>
      <c r="HR845" s="18"/>
      <c r="HS845" s="18"/>
      <c r="HT845" s="18"/>
      <c r="HU845" s="18"/>
      <c r="HV845" s="18"/>
      <c r="HW845" s="18"/>
      <c r="HX845" s="18"/>
      <c r="HY845" s="18"/>
      <c r="HZ845" s="18"/>
      <c r="IA845" s="18"/>
      <c r="IB845" s="18"/>
      <c r="IC845" s="18"/>
      <c r="ID845" s="18"/>
      <c r="IE845" s="18"/>
      <c r="IF845" s="18"/>
      <c r="IG845" s="18"/>
      <c r="IH845" s="18"/>
      <c r="II845" s="18"/>
      <c r="IJ845" s="18"/>
      <c r="IK845" s="18"/>
      <c r="IL845" s="18"/>
      <c r="IM845" s="18"/>
      <c r="IN845" s="18"/>
      <c r="IO845" s="18"/>
      <c r="IP845" s="18"/>
      <c r="IQ845" s="18"/>
      <c r="IR845" s="18"/>
      <c r="IS845" s="18"/>
      <c r="IT845" s="18"/>
      <c r="IU845" s="18"/>
      <c r="IV845" s="18"/>
      <c r="IW845" s="18"/>
      <c r="IX845" s="18"/>
      <c r="IY845" s="18"/>
      <c r="IZ845" s="18"/>
      <c r="JA845" s="18"/>
      <c r="JB845" s="18"/>
      <c r="JC845" s="18"/>
      <c r="JD845" s="18"/>
      <c r="JE845" s="18"/>
      <c r="JF845" s="18"/>
    </row>
    <row r="846" spans="36:266" x14ac:dyDescent="0.3">
      <c r="AJ846" s="24"/>
      <c r="AK846" s="24"/>
      <c r="AL846" s="20"/>
      <c r="AM846" s="23"/>
      <c r="AN846" s="24"/>
      <c r="AO846" s="24"/>
      <c r="BB846" s="25"/>
      <c r="BC846" s="21"/>
      <c r="BG846" s="18"/>
      <c r="BN846" s="22"/>
      <c r="BO846" s="22"/>
      <c r="BP846" s="22"/>
      <c r="BQ846" s="22"/>
      <c r="BR846" s="15"/>
      <c r="CF846" s="15"/>
      <c r="CL846" s="22"/>
      <c r="CM846" s="15"/>
      <c r="CR846" s="22"/>
      <c r="CT846" s="15"/>
      <c r="CW846" s="22"/>
      <c r="DA846" s="15"/>
      <c r="DH846" s="15"/>
      <c r="DJ846" s="22"/>
      <c r="DO846" s="15"/>
      <c r="DV846" s="15"/>
      <c r="EC846" s="15"/>
      <c r="EJ846" s="15"/>
      <c r="EQ846" s="15"/>
      <c r="EX846" s="15"/>
      <c r="FE846" s="15"/>
      <c r="FL846" s="15"/>
      <c r="FS846" s="15"/>
      <c r="FZ846" s="15"/>
      <c r="GG846" s="15"/>
      <c r="GN846" s="15"/>
      <c r="GP846" s="22"/>
      <c r="GQ846" s="22"/>
      <c r="GR846" s="22"/>
      <c r="GS846" s="22"/>
      <c r="GT846" s="22"/>
      <c r="GU846" s="15"/>
      <c r="GV846" s="22"/>
      <c r="GW846" s="22"/>
      <c r="GX846" s="22"/>
      <c r="GY846" s="18"/>
      <c r="GZ846" s="18"/>
      <c r="HA846" s="18"/>
      <c r="HB846" s="18"/>
      <c r="HC846" s="18"/>
      <c r="HD846" s="18"/>
      <c r="HE846" s="18"/>
      <c r="HF846" s="18"/>
      <c r="HG846" s="18"/>
      <c r="HH846" s="18"/>
      <c r="HI846" s="18"/>
      <c r="HJ846" s="18"/>
      <c r="HK846" s="18"/>
      <c r="HL846" s="18"/>
      <c r="HM846" s="18"/>
      <c r="HN846" s="18"/>
      <c r="HO846" s="18"/>
      <c r="HP846" s="18"/>
      <c r="HQ846" s="18"/>
      <c r="HR846" s="18"/>
      <c r="HS846" s="18"/>
      <c r="HT846" s="18"/>
      <c r="HU846" s="18"/>
      <c r="HV846" s="18"/>
      <c r="HW846" s="18"/>
      <c r="HX846" s="18"/>
      <c r="HY846" s="18"/>
      <c r="HZ846" s="18"/>
      <c r="IA846" s="18"/>
      <c r="IB846" s="18"/>
      <c r="IC846" s="18"/>
      <c r="ID846" s="18"/>
      <c r="IE846" s="18"/>
      <c r="IF846" s="18"/>
      <c r="IG846" s="18"/>
      <c r="IH846" s="18"/>
      <c r="II846" s="18"/>
      <c r="IJ846" s="18"/>
      <c r="IK846" s="18"/>
      <c r="IL846" s="18"/>
      <c r="IM846" s="18"/>
      <c r="IN846" s="18"/>
      <c r="IO846" s="18"/>
      <c r="IP846" s="18"/>
      <c r="IQ846" s="18"/>
      <c r="IR846" s="18"/>
      <c r="IS846" s="18"/>
      <c r="IT846" s="18"/>
      <c r="IU846" s="18"/>
      <c r="IV846" s="18"/>
      <c r="IW846" s="18"/>
      <c r="IX846" s="18"/>
      <c r="IY846" s="18"/>
      <c r="IZ846" s="18"/>
      <c r="JA846" s="18"/>
      <c r="JB846" s="18"/>
      <c r="JC846" s="18"/>
      <c r="JD846" s="18"/>
      <c r="JE846" s="18"/>
      <c r="JF846" s="18"/>
    </row>
    <row r="847" spans="36:266" x14ac:dyDescent="0.3">
      <c r="AJ847" s="24"/>
      <c r="AK847" s="24"/>
      <c r="AL847" s="20"/>
      <c r="AM847" s="23"/>
      <c r="AN847" s="18"/>
      <c r="AO847" s="18"/>
      <c r="BB847" s="25"/>
      <c r="BC847" s="21"/>
      <c r="BG847" s="18"/>
      <c r="BN847" s="22"/>
      <c r="BO847" s="22"/>
      <c r="BP847" s="22"/>
      <c r="BQ847" s="22"/>
      <c r="BR847" s="15"/>
      <c r="CF847" s="15"/>
      <c r="CL847" s="22"/>
      <c r="CM847" s="15"/>
      <c r="CR847" s="22"/>
      <c r="CT847" s="15"/>
      <c r="CW847" s="22"/>
      <c r="DA847" s="15"/>
      <c r="DH847" s="15"/>
      <c r="DJ847" s="22"/>
      <c r="DO847" s="15"/>
      <c r="DV847" s="15"/>
      <c r="EC847" s="15"/>
      <c r="EJ847" s="15"/>
      <c r="EQ847" s="15"/>
      <c r="EX847" s="15"/>
      <c r="FE847" s="15"/>
      <c r="FL847" s="15"/>
      <c r="FS847" s="15"/>
      <c r="FZ847" s="15"/>
      <c r="GG847" s="15"/>
      <c r="GN847" s="15"/>
      <c r="GP847" s="22"/>
      <c r="GQ847" s="22"/>
      <c r="GR847" s="22"/>
      <c r="GS847" s="22"/>
      <c r="GT847" s="22"/>
      <c r="GU847" s="15"/>
      <c r="GV847" s="22"/>
      <c r="GW847" s="22"/>
      <c r="GX847" s="22"/>
      <c r="GY847" s="18"/>
      <c r="GZ847" s="18"/>
      <c r="HA847" s="18"/>
      <c r="HB847" s="18"/>
      <c r="HC847" s="18"/>
      <c r="HD847" s="18"/>
      <c r="HE847" s="18"/>
      <c r="HF847" s="18"/>
      <c r="HG847" s="18"/>
      <c r="HH847" s="18"/>
      <c r="HI847" s="18"/>
      <c r="HJ847" s="18"/>
      <c r="HK847" s="18"/>
      <c r="HL847" s="18"/>
      <c r="HM847" s="18"/>
      <c r="HN847" s="18"/>
      <c r="HO847" s="18"/>
      <c r="HP847" s="18"/>
      <c r="HQ847" s="18"/>
      <c r="HR847" s="18"/>
      <c r="HS847" s="18"/>
      <c r="HT847" s="18"/>
      <c r="HU847" s="18"/>
      <c r="HV847" s="18"/>
      <c r="HW847" s="18"/>
      <c r="HX847" s="18"/>
      <c r="HY847" s="18"/>
      <c r="HZ847" s="18"/>
      <c r="IA847" s="18"/>
      <c r="IB847" s="18"/>
      <c r="IC847" s="18"/>
      <c r="ID847" s="18"/>
      <c r="IE847" s="18"/>
      <c r="IF847" s="18"/>
      <c r="IG847" s="18"/>
      <c r="IH847" s="18"/>
      <c r="II847" s="18"/>
      <c r="IJ847" s="18"/>
      <c r="IK847" s="18"/>
      <c r="IL847" s="18"/>
      <c r="IM847" s="18"/>
      <c r="IN847" s="18"/>
      <c r="IO847" s="18"/>
      <c r="IP847" s="18"/>
      <c r="IQ847" s="18"/>
      <c r="IR847" s="18"/>
      <c r="IS847" s="18"/>
      <c r="IT847" s="18"/>
      <c r="IU847" s="18"/>
      <c r="IV847" s="18"/>
      <c r="IW847" s="18"/>
      <c r="IX847" s="18"/>
      <c r="IY847" s="18"/>
      <c r="IZ847" s="18"/>
      <c r="JA847" s="18"/>
      <c r="JB847" s="18"/>
      <c r="JC847" s="18"/>
      <c r="JD847" s="18"/>
      <c r="JE847" s="18"/>
      <c r="JF847" s="18"/>
    </row>
    <row r="848" spans="36:266" x14ac:dyDescent="0.3">
      <c r="AJ848" s="24"/>
      <c r="AK848" s="24"/>
      <c r="AL848" s="20"/>
      <c r="AM848" s="23"/>
      <c r="AN848" s="18"/>
      <c r="AO848" s="18"/>
      <c r="BB848" s="25"/>
      <c r="BC848" s="21"/>
      <c r="BG848" s="18"/>
      <c r="BN848" s="22"/>
      <c r="BO848" s="22"/>
      <c r="BP848" s="22"/>
      <c r="BQ848" s="22"/>
      <c r="BR848" s="15"/>
      <c r="CF848" s="15"/>
      <c r="CL848" s="22"/>
      <c r="CM848" s="15"/>
      <c r="CR848" s="22"/>
      <c r="CT848" s="15"/>
      <c r="CW848" s="22"/>
      <c r="DA848" s="15"/>
      <c r="DH848" s="15"/>
      <c r="DJ848" s="22"/>
      <c r="DO848" s="15"/>
      <c r="DV848" s="15"/>
      <c r="EC848" s="15"/>
      <c r="EJ848" s="15"/>
      <c r="EQ848" s="15"/>
      <c r="EX848" s="15"/>
      <c r="FE848" s="15"/>
      <c r="FL848" s="15"/>
      <c r="FS848" s="15"/>
      <c r="FZ848" s="15"/>
      <c r="GG848" s="15"/>
      <c r="GN848" s="15"/>
      <c r="GP848" s="22"/>
      <c r="GQ848" s="22"/>
      <c r="GR848" s="22"/>
      <c r="GS848" s="22"/>
      <c r="GT848" s="22"/>
      <c r="GU848" s="15"/>
      <c r="GV848" s="22"/>
      <c r="GW848" s="22"/>
      <c r="GX848" s="22"/>
      <c r="GY848" s="18"/>
      <c r="GZ848" s="18"/>
      <c r="HA848" s="18"/>
      <c r="HB848" s="18"/>
      <c r="HC848" s="18"/>
      <c r="HD848" s="18"/>
      <c r="HE848" s="18"/>
      <c r="HF848" s="18"/>
      <c r="HG848" s="18"/>
      <c r="HH848" s="18"/>
      <c r="HI848" s="18"/>
      <c r="HJ848" s="18"/>
      <c r="HK848" s="18"/>
      <c r="HL848" s="18"/>
      <c r="HM848" s="18"/>
      <c r="HN848" s="18"/>
      <c r="HO848" s="18"/>
      <c r="HP848" s="18"/>
      <c r="HQ848" s="18"/>
      <c r="HR848" s="18"/>
      <c r="HS848" s="18"/>
      <c r="HT848" s="18"/>
      <c r="HU848" s="18"/>
      <c r="HV848" s="18"/>
      <c r="HW848" s="18"/>
      <c r="HX848" s="18"/>
      <c r="HY848" s="18"/>
      <c r="HZ848" s="18"/>
      <c r="IA848" s="18"/>
      <c r="IB848" s="18"/>
      <c r="IC848" s="18"/>
      <c r="ID848" s="18"/>
      <c r="IE848" s="18"/>
      <c r="IF848" s="18"/>
      <c r="IG848" s="18"/>
      <c r="IH848" s="18"/>
      <c r="II848" s="18"/>
      <c r="IJ848" s="18"/>
      <c r="IK848" s="18"/>
      <c r="IL848" s="18"/>
      <c r="IM848" s="18"/>
      <c r="IN848" s="18"/>
      <c r="IO848" s="18"/>
      <c r="IP848" s="18"/>
      <c r="IQ848" s="18"/>
      <c r="IR848" s="18"/>
      <c r="IS848" s="18"/>
      <c r="IT848" s="18"/>
      <c r="IU848" s="18"/>
      <c r="IV848" s="18"/>
      <c r="IW848" s="18"/>
      <c r="IX848" s="18"/>
      <c r="IY848" s="18"/>
      <c r="IZ848" s="18"/>
      <c r="JA848" s="18"/>
      <c r="JB848" s="18"/>
      <c r="JC848" s="18"/>
      <c r="JD848" s="18"/>
      <c r="JE848" s="18"/>
      <c r="JF848" s="18"/>
    </row>
    <row r="849" spans="36:266" x14ac:dyDescent="0.3">
      <c r="AJ849" s="24"/>
      <c r="AK849" s="24"/>
      <c r="AL849" s="20"/>
      <c r="AM849" s="23"/>
      <c r="AN849" s="18"/>
      <c r="AO849" s="18"/>
      <c r="BB849" s="25"/>
      <c r="BC849" s="21"/>
      <c r="BG849" s="18"/>
      <c r="BN849" s="22"/>
      <c r="BO849" s="22"/>
      <c r="BP849" s="22"/>
      <c r="BQ849" s="22"/>
      <c r="BR849" s="15"/>
      <c r="CF849" s="15"/>
      <c r="CL849" s="22"/>
      <c r="CM849" s="15"/>
      <c r="CR849" s="22"/>
      <c r="CT849" s="15"/>
      <c r="CW849" s="22"/>
      <c r="DA849" s="15"/>
      <c r="DH849" s="15"/>
      <c r="DJ849" s="22"/>
      <c r="DO849" s="15"/>
      <c r="DV849" s="15"/>
      <c r="EC849" s="15"/>
      <c r="EJ849" s="15"/>
      <c r="EQ849" s="15"/>
      <c r="EX849" s="15"/>
      <c r="FE849" s="15"/>
      <c r="FL849" s="15"/>
      <c r="FS849" s="15"/>
      <c r="FZ849" s="15"/>
      <c r="GG849" s="15"/>
      <c r="GN849" s="15"/>
      <c r="GP849" s="22"/>
      <c r="GQ849" s="22"/>
      <c r="GR849" s="22"/>
      <c r="GS849" s="22"/>
      <c r="GT849" s="22"/>
      <c r="GU849" s="15"/>
      <c r="GV849" s="22"/>
      <c r="GW849" s="22"/>
      <c r="GX849" s="22"/>
      <c r="GY849" s="18"/>
      <c r="GZ849" s="18"/>
      <c r="HA849" s="18"/>
      <c r="HB849" s="18"/>
      <c r="HC849" s="18"/>
      <c r="HD849" s="18"/>
      <c r="HE849" s="18"/>
      <c r="HF849" s="18"/>
      <c r="HG849" s="18"/>
      <c r="HH849" s="18"/>
      <c r="HI849" s="18"/>
      <c r="HJ849" s="18"/>
      <c r="HK849" s="18"/>
      <c r="HL849" s="18"/>
      <c r="HM849" s="18"/>
      <c r="HN849" s="18"/>
      <c r="HO849" s="18"/>
      <c r="HP849" s="18"/>
      <c r="HQ849" s="18"/>
      <c r="HR849" s="18"/>
      <c r="HS849" s="18"/>
      <c r="HT849" s="18"/>
      <c r="HU849" s="18"/>
      <c r="HV849" s="18"/>
      <c r="HW849" s="18"/>
      <c r="HX849" s="18"/>
      <c r="HY849" s="18"/>
      <c r="HZ849" s="18"/>
      <c r="IA849" s="18"/>
      <c r="IB849" s="18"/>
      <c r="IC849" s="18"/>
      <c r="ID849" s="18"/>
      <c r="IE849" s="18"/>
      <c r="IF849" s="18"/>
      <c r="IG849" s="18"/>
      <c r="IH849" s="18"/>
      <c r="II849" s="18"/>
      <c r="IJ849" s="18"/>
      <c r="IK849" s="18"/>
      <c r="IL849" s="18"/>
      <c r="IM849" s="18"/>
      <c r="IN849" s="18"/>
      <c r="IO849" s="18"/>
      <c r="IP849" s="18"/>
      <c r="IQ849" s="18"/>
      <c r="IR849" s="18"/>
      <c r="IS849" s="18"/>
      <c r="IT849" s="18"/>
      <c r="IU849" s="18"/>
      <c r="IV849" s="18"/>
      <c r="IW849" s="18"/>
      <c r="IX849" s="18"/>
      <c r="IY849" s="18"/>
      <c r="IZ849" s="18"/>
      <c r="JA849" s="18"/>
      <c r="JB849" s="18"/>
      <c r="JC849" s="18"/>
      <c r="JD849" s="18"/>
      <c r="JE849" s="18"/>
      <c r="JF849" s="18"/>
    </row>
    <row r="850" spans="36:266" x14ac:dyDescent="0.3">
      <c r="AJ850" s="24"/>
      <c r="AK850" s="24"/>
      <c r="AL850" s="20"/>
      <c r="AM850" s="23"/>
      <c r="AN850" s="18"/>
      <c r="AO850" s="18"/>
      <c r="BB850" s="25"/>
      <c r="BC850" s="21"/>
      <c r="BG850" s="18"/>
      <c r="BN850" s="22"/>
      <c r="BO850" s="22"/>
      <c r="BP850" s="22"/>
      <c r="BQ850" s="22"/>
      <c r="BR850" s="15"/>
      <c r="CF850" s="15"/>
      <c r="CL850" s="22"/>
      <c r="CM850" s="15"/>
      <c r="CR850" s="22"/>
      <c r="CT850" s="15"/>
      <c r="CW850" s="22"/>
      <c r="DA850" s="15"/>
      <c r="DH850" s="15"/>
      <c r="DJ850" s="22"/>
      <c r="DO850" s="15"/>
      <c r="DV850" s="15"/>
      <c r="EC850" s="15"/>
      <c r="EJ850" s="15"/>
      <c r="EQ850" s="15"/>
      <c r="EX850" s="15"/>
      <c r="FE850" s="15"/>
      <c r="FL850" s="15"/>
      <c r="FS850" s="15"/>
      <c r="FZ850" s="15"/>
      <c r="GG850" s="15"/>
      <c r="GN850" s="15"/>
      <c r="GP850" s="22"/>
      <c r="GQ850" s="22"/>
      <c r="GR850" s="22"/>
      <c r="GS850" s="22"/>
      <c r="GT850" s="22"/>
      <c r="GU850" s="15"/>
      <c r="GV850" s="22"/>
      <c r="GW850" s="22"/>
      <c r="GX850" s="22"/>
      <c r="GY850" s="18"/>
      <c r="GZ850" s="18"/>
      <c r="HA850" s="18"/>
      <c r="HB850" s="18"/>
      <c r="HC850" s="18"/>
      <c r="HD850" s="18"/>
      <c r="HE850" s="18"/>
      <c r="HF850" s="18"/>
      <c r="HG850" s="18"/>
      <c r="HH850" s="18"/>
      <c r="HI850" s="18"/>
      <c r="HJ850" s="18"/>
      <c r="HK850" s="18"/>
      <c r="HL850" s="18"/>
      <c r="HM850" s="18"/>
      <c r="HN850" s="18"/>
      <c r="HO850" s="18"/>
      <c r="HP850" s="18"/>
      <c r="HQ850" s="18"/>
      <c r="HR850" s="18"/>
      <c r="HS850" s="18"/>
      <c r="HT850" s="18"/>
      <c r="HU850" s="18"/>
      <c r="HV850" s="18"/>
      <c r="HW850" s="18"/>
      <c r="HX850" s="18"/>
      <c r="HY850" s="18"/>
      <c r="HZ850" s="18"/>
      <c r="IA850" s="18"/>
      <c r="IB850" s="18"/>
      <c r="IC850" s="18"/>
      <c r="ID850" s="18"/>
      <c r="IE850" s="18"/>
      <c r="IF850" s="18"/>
      <c r="IG850" s="18"/>
      <c r="IH850" s="18"/>
      <c r="II850" s="18"/>
      <c r="IJ850" s="18"/>
      <c r="IK850" s="18"/>
      <c r="IL850" s="18"/>
      <c r="IM850" s="18"/>
      <c r="IN850" s="18"/>
      <c r="IO850" s="18"/>
      <c r="IP850" s="18"/>
      <c r="IQ850" s="18"/>
      <c r="IR850" s="18"/>
      <c r="IS850" s="18"/>
      <c r="IT850" s="18"/>
      <c r="IU850" s="18"/>
      <c r="IV850" s="18"/>
      <c r="IW850" s="18"/>
      <c r="IX850" s="18"/>
      <c r="IY850" s="18"/>
      <c r="IZ850" s="18"/>
      <c r="JA850" s="18"/>
      <c r="JB850" s="18"/>
      <c r="JC850" s="18"/>
      <c r="JD850" s="18"/>
      <c r="JE850" s="18"/>
      <c r="JF850" s="18"/>
    </row>
    <row r="851" spans="36:266" x14ac:dyDescent="0.3">
      <c r="AJ851" s="24"/>
      <c r="AK851" s="24"/>
      <c r="AL851" s="20"/>
      <c r="AM851" s="23"/>
      <c r="AN851" s="18"/>
      <c r="AO851" s="18"/>
      <c r="BB851" s="25"/>
      <c r="BC851" s="21"/>
      <c r="BG851" s="18"/>
      <c r="BN851" s="22"/>
      <c r="BO851" s="22"/>
      <c r="BP851" s="22"/>
      <c r="BQ851" s="22"/>
      <c r="BR851" s="15"/>
      <c r="CF851" s="15"/>
      <c r="CL851" s="22"/>
      <c r="CM851" s="15"/>
      <c r="CR851" s="22"/>
      <c r="CT851" s="15"/>
      <c r="CW851" s="22"/>
      <c r="DA851" s="15"/>
      <c r="DH851" s="15"/>
      <c r="DJ851" s="22"/>
      <c r="DO851" s="15"/>
      <c r="DV851" s="15"/>
      <c r="EC851" s="15"/>
      <c r="EJ851" s="15"/>
      <c r="EQ851" s="15"/>
      <c r="EX851" s="15"/>
      <c r="FE851" s="15"/>
      <c r="FL851" s="15"/>
      <c r="FS851" s="15"/>
      <c r="FZ851" s="15"/>
      <c r="GG851" s="15"/>
      <c r="GN851" s="15"/>
      <c r="GP851" s="22"/>
      <c r="GQ851" s="22"/>
      <c r="GR851" s="22"/>
      <c r="GS851" s="22"/>
      <c r="GT851" s="22"/>
      <c r="GU851" s="15"/>
      <c r="GV851" s="22"/>
      <c r="GW851" s="22"/>
      <c r="GX851" s="22"/>
      <c r="GY851" s="18"/>
      <c r="GZ851" s="18"/>
      <c r="HA851" s="18"/>
      <c r="HB851" s="18"/>
      <c r="HC851" s="18"/>
      <c r="HD851" s="18"/>
      <c r="HE851" s="18"/>
      <c r="HF851" s="18"/>
      <c r="HG851" s="18"/>
      <c r="HH851" s="18"/>
      <c r="HI851" s="18"/>
      <c r="HJ851" s="18"/>
      <c r="HK851" s="18"/>
      <c r="HL851" s="18"/>
      <c r="HM851" s="18"/>
      <c r="HN851" s="18"/>
      <c r="HO851" s="18"/>
      <c r="HP851" s="18"/>
      <c r="HQ851" s="18"/>
      <c r="HR851" s="18"/>
      <c r="HS851" s="18"/>
      <c r="HT851" s="18"/>
      <c r="HU851" s="18"/>
      <c r="HV851" s="18"/>
      <c r="HW851" s="18"/>
      <c r="HX851" s="18"/>
      <c r="HY851" s="18"/>
      <c r="HZ851" s="18"/>
      <c r="IA851" s="18"/>
      <c r="IB851" s="18"/>
      <c r="IC851" s="18"/>
      <c r="ID851" s="18"/>
      <c r="IE851" s="18"/>
      <c r="IF851" s="18"/>
      <c r="IG851" s="18"/>
      <c r="IH851" s="18"/>
      <c r="II851" s="18"/>
      <c r="IJ851" s="18"/>
      <c r="IK851" s="18"/>
      <c r="IL851" s="18"/>
      <c r="IM851" s="18"/>
      <c r="IN851" s="18"/>
      <c r="IO851" s="18"/>
      <c r="IP851" s="18"/>
      <c r="IQ851" s="18"/>
      <c r="IR851" s="18"/>
      <c r="IS851" s="18"/>
      <c r="IT851" s="18"/>
      <c r="IU851" s="18"/>
      <c r="IV851" s="18"/>
      <c r="IW851" s="18"/>
      <c r="IX851" s="18"/>
      <c r="IY851" s="18"/>
      <c r="IZ851" s="18"/>
      <c r="JA851" s="18"/>
      <c r="JB851" s="18"/>
      <c r="JC851" s="18"/>
      <c r="JD851" s="18"/>
      <c r="JE851" s="18"/>
      <c r="JF851" s="18"/>
    </row>
    <row r="852" spans="36:266" x14ac:dyDescent="0.3">
      <c r="AJ852" s="24"/>
      <c r="AK852" s="24"/>
      <c r="AL852" s="20"/>
      <c r="AM852" s="23"/>
      <c r="AN852" s="18"/>
      <c r="AO852" s="18"/>
      <c r="BB852" s="25"/>
      <c r="BC852" s="21"/>
      <c r="BG852" s="18"/>
      <c r="BN852" s="22"/>
      <c r="BO852" s="22"/>
      <c r="BP852" s="22"/>
      <c r="BQ852" s="22"/>
      <c r="BR852" s="15"/>
      <c r="CF852" s="15"/>
      <c r="CL852" s="22"/>
      <c r="CM852" s="15"/>
      <c r="CR852" s="22"/>
      <c r="CT852" s="15"/>
      <c r="CW852" s="22"/>
      <c r="DA852" s="15"/>
      <c r="DH852" s="15"/>
      <c r="DJ852" s="22"/>
      <c r="DO852" s="15"/>
      <c r="DV852" s="15"/>
      <c r="EC852" s="15"/>
      <c r="EJ852" s="15"/>
      <c r="EQ852" s="15"/>
      <c r="EX852" s="15"/>
      <c r="FE852" s="15"/>
      <c r="FL852" s="15"/>
      <c r="FS852" s="15"/>
      <c r="FZ852" s="15"/>
      <c r="GG852" s="15"/>
      <c r="GN852" s="15"/>
      <c r="GP852" s="22"/>
      <c r="GQ852" s="22"/>
      <c r="GR852" s="22"/>
      <c r="GS852" s="22"/>
      <c r="GT852" s="22"/>
      <c r="GU852" s="15"/>
      <c r="GV852" s="22"/>
      <c r="GW852" s="22"/>
      <c r="GX852" s="22"/>
      <c r="GY852" s="18"/>
      <c r="GZ852" s="18"/>
      <c r="HA852" s="18"/>
      <c r="HB852" s="18"/>
      <c r="HC852" s="18"/>
      <c r="HD852" s="18"/>
      <c r="HE852" s="18"/>
      <c r="HF852" s="18"/>
      <c r="HG852" s="18"/>
      <c r="HH852" s="18"/>
      <c r="HI852" s="18"/>
      <c r="HJ852" s="18"/>
      <c r="HK852" s="18"/>
      <c r="HL852" s="18"/>
      <c r="HM852" s="18"/>
      <c r="HN852" s="18"/>
      <c r="HO852" s="18"/>
      <c r="HP852" s="18"/>
      <c r="HQ852" s="18"/>
      <c r="HR852" s="18"/>
      <c r="HS852" s="18"/>
      <c r="HT852" s="18"/>
      <c r="HU852" s="18"/>
      <c r="HV852" s="18"/>
      <c r="HW852" s="18"/>
      <c r="HX852" s="18"/>
      <c r="HY852" s="18"/>
      <c r="HZ852" s="18"/>
      <c r="IA852" s="18"/>
      <c r="IB852" s="18"/>
      <c r="IC852" s="18"/>
      <c r="ID852" s="18"/>
      <c r="IE852" s="18"/>
      <c r="IF852" s="18"/>
      <c r="IG852" s="18"/>
      <c r="IH852" s="18"/>
      <c r="II852" s="18"/>
      <c r="IJ852" s="18"/>
      <c r="IK852" s="18"/>
      <c r="IL852" s="18"/>
      <c r="IM852" s="18"/>
      <c r="IN852" s="18"/>
      <c r="IO852" s="18"/>
      <c r="IP852" s="18"/>
      <c r="IQ852" s="18"/>
      <c r="IR852" s="18"/>
      <c r="IS852" s="18"/>
      <c r="IT852" s="18"/>
      <c r="IU852" s="18"/>
      <c r="IV852" s="18"/>
      <c r="IW852" s="18"/>
      <c r="IX852" s="18"/>
      <c r="IY852" s="18"/>
      <c r="IZ852" s="18"/>
      <c r="JA852" s="18"/>
      <c r="JB852" s="18"/>
      <c r="JC852" s="18"/>
      <c r="JD852" s="18"/>
      <c r="JE852" s="18"/>
      <c r="JF852" s="18"/>
    </row>
    <row r="853" spans="36:266" x14ac:dyDescent="0.3">
      <c r="AJ853" s="24"/>
      <c r="AK853" s="24"/>
      <c r="AL853" s="20"/>
      <c r="AM853" s="23"/>
      <c r="AN853" s="18"/>
      <c r="AO853" s="18"/>
      <c r="BB853" s="25"/>
      <c r="BC853" s="21"/>
      <c r="BG853" s="18"/>
      <c r="BN853" s="22"/>
      <c r="BO853" s="22"/>
      <c r="BP853" s="22"/>
      <c r="BQ853" s="22"/>
      <c r="BR853" s="15"/>
      <c r="CF853" s="15"/>
      <c r="CL853" s="22"/>
      <c r="CM853" s="15"/>
      <c r="CR853" s="22"/>
      <c r="CT853" s="15"/>
      <c r="CW853" s="22"/>
      <c r="DA853" s="15"/>
      <c r="DH853" s="15"/>
      <c r="DJ853" s="22"/>
      <c r="DO853" s="15"/>
      <c r="DV853" s="15"/>
      <c r="EC853" s="15"/>
      <c r="EJ853" s="15"/>
      <c r="EQ853" s="15"/>
      <c r="EX853" s="15"/>
      <c r="FE853" s="15"/>
      <c r="FL853" s="15"/>
      <c r="FS853" s="15"/>
      <c r="FZ853" s="15"/>
      <c r="GG853" s="15"/>
      <c r="GN853" s="15"/>
      <c r="GP853" s="22"/>
      <c r="GQ853" s="22"/>
      <c r="GR853" s="22"/>
      <c r="GS853" s="22"/>
      <c r="GT853" s="22"/>
      <c r="GU853" s="15"/>
      <c r="GV853" s="22"/>
      <c r="GW853" s="22"/>
      <c r="GX853" s="22"/>
      <c r="GY853" s="18"/>
      <c r="GZ853" s="18"/>
      <c r="HA853" s="18"/>
      <c r="HB853" s="18"/>
      <c r="HC853" s="18"/>
      <c r="HD853" s="18"/>
      <c r="HE853" s="18"/>
      <c r="HF853" s="18"/>
      <c r="HG853" s="18"/>
      <c r="HH853" s="18"/>
      <c r="HI853" s="18"/>
      <c r="HJ853" s="18"/>
      <c r="HK853" s="18"/>
      <c r="HL853" s="18"/>
      <c r="HM853" s="18"/>
      <c r="HN853" s="18"/>
      <c r="HO853" s="18"/>
      <c r="HP853" s="18"/>
      <c r="HQ853" s="18"/>
      <c r="HR853" s="18"/>
      <c r="HS853" s="18"/>
      <c r="HT853" s="18"/>
      <c r="HU853" s="18"/>
      <c r="HV853" s="18"/>
      <c r="HW853" s="18"/>
      <c r="HX853" s="18"/>
      <c r="HY853" s="18"/>
      <c r="HZ853" s="18"/>
      <c r="IA853" s="18"/>
      <c r="IB853" s="18"/>
      <c r="IC853" s="18"/>
      <c r="ID853" s="18"/>
      <c r="IE853" s="18"/>
      <c r="IF853" s="18"/>
      <c r="IG853" s="18"/>
      <c r="IH853" s="18"/>
      <c r="II853" s="18"/>
      <c r="IJ853" s="18"/>
      <c r="IK853" s="18"/>
      <c r="IL853" s="18"/>
      <c r="IM853" s="18"/>
      <c r="IN853" s="18"/>
      <c r="IO853" s="18"/>
      <c r="IP853" s="18"/>
      <c r="IQ853" s="18"/>
      <c r="IR853" s="18"/>
      <c r="IS853" s="18"/>
      <c r="IT853" s="18"/>
      <c r="IU853" s="18"/>
      <c r="IV853" s="18"/>
      <c r="IW853" s="18"/>
      <c r="IX853" s="18"/>
      <c r="IY853" s="18"/>
      <c r="IZ853" s="18"/>
      <c r="JA853" s="18"/>
      <c r="JB853" s="18"/>
      <c r="JC853" s="18"/>
      <c r="JD853" s="18"/>
      <c r="JE853" s="18"/>
      <c r="JF853" s="18"/>
    </row>
    <row r="854" spans="36:266" x14ac:dyDescent="0.3">
      <c r="AJ854" s="18"/>
      <c r="AK854" s="18"/>
      <c r="AL854" s="20"/>
      <c r="AM854" s="23"/>
      <c r="AN854" s="18"/>
      <c r="AO854" s="18"/>
      <c r="BB854" s="25"/>
      <c r="BC854" s="21"/>
      <c r="BG854" s="18"/>
      <c r="BN854" s="22"/>
      <c r="BO854" s="22"/>
      <c r="BP854" s="22"/>
      <c r="BQ854" s="22"/>
      <c r="BR854" s="15"/>
      <c r="CF854" s="15"/>
      <c r="CL854" s="22"/>
      <c r="CM854" s="15"/>
      <c r="CR854" s="22"/>
      <c r="CT854" s="15"/>
      <c r="CW854" s="22"/>
      <c r="DA854" s="15"/>
      <c r="DH854" s="15"/>
      <c r="DJ854" s="22"/>
      <c r="DO854" s="15"/>
      <c r="DV854" s="15"/>
      <c r="EC854" s="15"/>
      <c r="EJ854" s="15"/>
      <c r="EQ854" s="15"/>
      <c r="EX854" s="15"/>
      <c r="FE854" s="15"/>
      <c r="FL854" s="15"/>
      <c r="FS854" s="15"/>
      <c r="FZ854" s="15"/>
      <c r="GG854" s="15"/>
      <c r="GN854" s="15"/>
      <c r="GP854" s="22"/>
      <c r="GQ854" s="22"/>
      <c r="GR854" s="22"/>
      <c r="GS854" s="22"/>
      <c r="GT854" s="22"/>
      <c r="GU854" s="15"/>
      <c r="GV854" s="22"/>
      <c r="GW854" s="22"/>
      <c r="GX854" s="22"/>
      <c r="GY854" s="18"/>
      <c r="GZ854" s="18"/>
      <c r="HA854" s="18"/>
      <c r="HB854" s="18"/>
      <c r="HC854" s="18"/>
      <c r="HD854" s="18"/>
      <c r="HE854" s="18"/>
      <c r="HF854" s="18"/>
      <c r="HG854" s="18"/>
      <c r="HH854" s="18"/>
      <c r="HI854" s="18"/>
      <c r="HJ854" s="18"/>
      <c r="HK854" s="18"/>
      <c r="HL854" s="18"/>
      <c r="HM854" s="18"/>
      <c r="HN854" s="18"/>
      <c r="HO854" s="18"/>
      <c r="HP854" s="18"/>
      <c r="HQ854" s="18"/>
      <c r="HR854" s="18"/>
      <c r="HS854" s="18"/>
      <c r="HT854" s="18"/>
      <c r="HU854" s="18"/>
      <c r="HV854" s="18"/>
      <c r="HW854" s="18"/>
      <c r="HX854" s="18"/>
      <c r="HY854" s="18"/>
      <c r="HZ854" s="18"/>
      <c r="IA854" s="18"/>
      <c r="IB854" s="18"/>
      <c r="IC854" s="18"/>
      <c r="ID854" s="18"/>
      <c r="IE854" s="18"/>
      <c r="IF854" s="18"/>
      <c r="IG854" s="18"/>
      <c r="IH854" s="18"/>
      <c r="II854" s="18"/>
      <c r="IJ854" s="18"/>
      <c r="IK854" s="18"/>
      <c r="IL854" s="18"/>
      <c r="IM854" s="18"/>
      <c r="IN854" s="18"/>
      <c r="IO854" s="18"/>
      <c r="IP854" s="18"/>
      <c r="IQ854" s="18"/>
      <c r="IR854" s="18"/>
      <c r="IS854" s="18"/>
      <c r="IT854" s="18"/>
      <c r="IU854" s="18"/>
      <c r="IV854" s="18"/>
      <c r="IW854" s="18"/>
      <c r="IX854" s="18"/>
      <c r="IY854" s="18"/>
      <c r="IZ854" s="18"/>
      <c r="JA854" s="18"/>
      <c r="JB854" s="18"/>
      <c r="JC854" s="18"/>
      <c r="JD854" s="18"/>
      <c r="JE854" s="18"/>
      <c r="JF854" s="18"/>
    </row>
    <row r="855" spans="36:266" x14ac:dyDescent="0.3">
      <c r="AJ855" s="24"/>
      <c r="AK855" s="24"/>
      <c r="AL855" s="20"/>
      <c r="AM855" s="23"/>
      <c r="AN855" s="18"/>
      <c r="AO855" s="18"/>
      <c r="BB855" s="25"/>
      <c r="BC855" s="21"/>
      <c r="BG855" s="18"/>
      <c r="BN855" s="22"/>
      <c r="BO855" s="22"/>
      <c r="BP855" s="22"/>
      <c r="BQ855" s="22"/>
      <c r="BR855" s="15"/>
      <c r="CF855" s="15"/>
      <c r="CL855" s="22"/>
      <c r="CM855" s="15"/>
      <c r="CR855" s="22"/>
      <c r="CT855" s="15"/>
      <c r="CW855" s="22"/>
      <c r="DA855" s="15"/>
      <c r="DH855" s="15"/>
      <c r="DJ855" s="22"/>
      <c r="DO855" s="15"/>
      <c r="DV855" s="15"/>
      <c r="EC855" s="15"/>
      <c r="EJ855" s="15"/>
      <c r="EQ855" s="15"/>
      <c r="EX855" s="15"/>
      <c r="FE855" s="15"/>
      <c r="FL855" s="15"/>
      <c r="FS855" s="15"/>
      <c r="FZ855" s="15"/>
      <c r="GG855" s="15"/>
      <c r="GN855" s="15"/>
      <c r="GP855" s="22"/>
      <c r="GQ855" s="22"/>
      <c r="GR855" s="22"/>
      <c r="GS855" s="22"/>
      <c r="GT855" s="22"/>
      <c r="GU855" s="15"/>
      <c r="GV855" s="22"/>
      <c r="GW855" s="22"/>
      <c r="GX855" s="22"/>
      <c r="GY855" s="18"/>
      <c r="GZ855" s="18"/>
      <c r="HA855" s="18"/>
      <c r="HB855" s="18"/>
      <c r="HC855" s="18"/>
      <c r="HD855" s="18"/>
      <c r="HE855" s="18"/>
      <c r="HF855" s="18"/>
      <c r="HG855" s="18"/>
      <c r="HH855" s="18"/>
      <c r="HI855" s="18"/>
      <c r="HJ855" s="18"/>
      <c r="HK855" s="18"/>
      <c r="HL855" s="18"/>
      <c r="HM855" s="18"/>
      <c r="HN855" s="18"/>
      <c r="HO855" s="18"/>
      <c r="HP855" s="18"/>
      <c r="HQ855" s="18"/>
      <c r="HR855" s="18"/>
      <c r="HS855" s="18"/>
      <c r="HT855" s="18"/>
      <c r="HU855" s="18"/>
      <c r="HV855" s="18"/>
      <c r="HW855" s="18"/>
      <c r="HX855" s="18"/>
      <c r="HY855" s="18"/>
      <c r="HZ855" s="18"/>
      <c r="IA855" s="18"/>
      <c r="IB855" s="18"/>
      <c r="IC855" s="18"/>
      <c r="ID855" s="18"/>
      <c r="IE855" s="18"/>
      <c r="IF855" s="18"/>
      <c r="IG855" s="18"/>
      <c r="IH855" s="18"/>
      <c r="II855" s="18"/>
      <c r="IJ855" s="18"/>
      <c r="IK855" s="18"/>
      <c r="IL855" s="18"/>
      <c r="IM855" s="18"/>
      <c r="IN855" s="18"/>
      <c r="IO855" s="18"/>
      <c r="IP855" s="18"/>
      <c r="IQ855" s="18"/>
      <c r="IR855" s="18"/>
      <c r="IS855" s="18"/>
      <c r="IT855" s="18"/>
      <c r="IU855" s="18"/>
      <c r="IV855" s="18"/>
      <c r="IW855" s="18"/>
      <c r="IX855" s="18"/>
      <c r="IY855" s="18"/>
      <c r="IZ855" s="18"/>
      <c r="JA855" s="18"/>
      <c r="JB855" s="18"/>
      <c r="JC855" s="18"/>
      <c r="JD855" s="18"/>
      <c r="JE855" s="18"/>
      <c r="JF855" s="18"/>
    </row>
    <row r="856" spans="36:266" x14ac:dyDescent="0.3">
      <c r="AJ856" s="24"/>
      <c r="AK856" s="24"/>
      <c r="AL856" s="20"/>
      <c r="AM856" s="23"/>
      <c r="AN856" s="18"/>
      <c r="AO856" s="18"/>
      <c r="BB856" s="25"/>
      <c r="BC856" s="21"/>
      <c r="BG856" s="18"/>
      <c r="BN856" s="22"/>
      <c r="BO856" s="22"/>
      <c r="BP856" s="22"/>
      <c r="BQ856" s="22"/>
      <c r="BR856" s="15"/>
      <c r="CF856" s="15"/>
      <c r="CL856" s="22"/>
      <c r="CM856" s="15"/>
      <c r="CR856" s="22"/>
      <c r="CT856" s="15"/>
      <c r="CW856" s="22"/>
      <c r="DA856" s="15"/>
      <c r="DH856" s="15"/>
      <c r="DJ856" s="22"/>
      <c r="DO856" s="15"/>
      <c r="DV856" s="15"/>
      <c r="EC856" s="15"/>
      <c r="EJ856" s="15"/>
      <c r="EQ856" s="15"/>
      <c r="EX856" s="15"/>
      <c r="FE856" s="15"/>
      <c r="FL856" s="15"/>
      <c r="FS856" s="15"/>
      <c r="FZ856" s="15"/>
      <c r="GG856" s="15"/>
      <c r="GN856" s="15"/>
      <c r="GP856" s="22"/>
      <c r="GQ856" s="22"/>
      <c r="GR856" s="22"/>
      <c r="GS856" s="22"/>
      <c r="GT856" s="22"/>
      <c r="GU856" s="15"/>
      <c r="GV856" s="22"/>
      <c r="GW856" s="22"/>
      <c r="GX856" s="22"/>
      <c r="GY856" s="18"/>
      <c r="GZ856" s="18"/>
      <c r="HA856" s="18"/>
      <c r="HB856" s="18"/>
      <c r="HC856" s="18"/>
      <c r="HD856" s="18"/>
      <c r="HE856" s="18"/>
      <c r="HF856" s="18"/>
      <c r="HG856" s="18"/>
      <c r="HH856" s="18"/>
      <c r="HI856" s="18"/>
      <c r="HJ856" s="18"/>
      <c r="HK856" s="18"/>
      <c r="HL856" s="18"/>
      <c r="HM856" s="18"/>
      <c r="HN856" s="18"/>
      <c r="HO856" s="18"/>
      <c r="HP856" s="18"/>
      <c r="HQ856" s="18"/>
      <c r="HR856" s="18"/>
      <c r="HS856" s="18"/>
      <c r="HT856" s="18"/>
      <c r="HU856" s="18"/>
      <c r="HV856" s="18"/>
      <c r="HW856" s="18"/>
      <c r="HX856" s="18"/>
      <c r="HY856" s="18"/>
      <c r="HZ856" s="18"/>
      <c r="IA856" s="18"/>
      <c r="IB856" s="18"/>
      <c r="IC856" s="18"/>
      <c r="ID856" s="18"/>
      <c r="IE856" s="18"/>
      <c r="IF856" s="18"/>
      <c r="IG856" s="18"/>
      <c r="IH856" s="18"/>
      <c r="II856" s="18"/>
      <c r="IJ856" s="18"/>
      <c r="IK856" s="18"/>
      <c r="IL856" s="18"/>
      <c r="IM856" s="18"/>
      <c r="IN856" s="18"/>
      <c r="IO856" s="18"/>
      <c r="IP856" s="18"/>
      <c r="IQ856" s="18"/>
      <c r="IR856" s="18"/>
      <c r="IS856" s="18"/>
      <c r="IT856" s="18"/>
      <c r="IU856" s="18"/>
      <c r="IV856" s="18"/>
      <c r="IW856" s="18"/>
      <c r="IX856" s="18"/>
      <c r="IY856" s="18"/>
      <c r="IZ856" s="18"/>
      <c r="JA856" s="18"/>
      <c r="JB856" s="18"/>
      <c r="JC856" s="18"/>
      <c r="JD856" s="18"/>
      <c r="JE856" s="18"/>
      <c r="JF856" s="18"/>
    </row>
    <row r="857" spans="36:266" x14ac:dyDescent="0.3">
      <c r="AJ857" s="24"/>
      <c r="AK857" s="24"/>
      <c r="AL857" s="20"/>
      <c r="AM857" s="23"/>
      <c r="AN857" s="18"/>
      <c r="AO857" s="18"/>
      <c r="BB857" s="25"/>
      <c r="BC857" s="21"/>
      <c r="BG857" s="18"/>
      <c r="BN857" s="22"/>
      <c r="BO857" s="22"/>
      <c r="BP857" s="22"/>
      <c r="BQ857" s="22"/>
      <c r="BR857" s="15"/>
      <c r="CF857" s="15"/>
      <c r="CL857" s="22"/>
      <c r="CM857" s="15"/>
      <c r="CR857" s="22"/>
      <c r="CT857" s="15"/>
      <c r="CW857" s="22"/>
      <c r="DA857" s="15"/>
      <c r="DH857" s="15"/>
      <c r="DJ857" s="22"/>
      <c r="DO857" s="15"/>
      <c r="DV857" s="15"/>
      <c r="EC857" s="15"/>
      <c r="EJ857" s="15"/>
      <c r="EQ857" s="15"/>
      <c r="EX857" s="15"/>
      <c r="FE857" s="15"/>
      <c r="FL857" s="15"/>
      <c r="FS857" s="15"/>
      <c r="FZ857" s="15"/>
      <c r="GG857" s="15"/>
      <c r="GN857" s="15"/>
      <c r="GP857" s="22"/>
      <c r="GQ857" s="22"/>
      <c r="GR857" s="22"/>
      <c r="GS857" s="22"/>
      <c r="GT857" s="22"/>
      <c r="GU857" s="15"/>
      <c r="GV857" s="22"/>
      <c r="GW857" s="22"/>
      <c r="GX857" s="22"/>
      <c r="GY857" s="18"/>
      <c r="GZ857" s="18"/>
      <c r="HA857" s="18"/>
      <c r="HB857" s="18"/>
      <c r="HC857" s="18"/>
      <c r="HD857" s="18"/>
      <c r="HE857" s="18"/>
      <c r="HF857" s="18"/>
      <c r="HG857" s="18"/>
      <c r="HH857" s="18"/>
      <c r="HI857" s="18"/>
      <c r="HJ857" s="18"/>
      <c r="HK857" s="18"/>
      <c r="HL857" s="18"/>
      <c r="HM857" s="18"/>
      <c r="HN857" s="18"/>
      <c r="HO857" s="18"/>
      <c r="HP857" s="18"/>
      <c r="HQ857" s="18"/>
      <c r="HR857" s="18"/>
      <c r="HS857" s="18"/>
      <c r="HT857" s="18"/>
      <c r="HU857" s="18"/>
      <c r="HV857" s="18"/>
      <c r="HW857" s="18"/>
      <c r="HX857" s="18"/>
      <c r="HY857" s="18"/>
      <c r="HZ857" s="18"/>
      <c r="IA857" s="18"/>
      <c r="IB857" s="18"/>
      <c r="IC857" s="18"/>
      <c r="ID857" s="18"/>
      <c r="IE857" s="18"/>
      <c r="IF857" s="18"/>
      <c r="IG857" s="18"/>
      <c r="IH857" s="18"/>
      <c r="II857" s="18"/>
      <c r="IJ857" s="18"/>
      <c r="IK857" s="18"/>
      <c r="IL857" s="18"/>
      <c r="IM857" s="18"/>
      <c r="IN857" s="18"/>
      <c r="IO857" s="18"/>
      <c r="IP857" s="18"/>
      <c r="IQ857" s="18"/>
      <c r="IR857" s="18"/>
      <c r="IS857" s="18"/>
      <c r="IT857" s="18"/>
      <c r="IU857" s="18"/>
      <c r="IV857" s="18"/>
      <c r="IW857" s="18"/>
      <c r="IX857" s="18"/>
      <c r="IY857" s="18"/>
      <c r="IZ857" s="18"/>
      <c r="JA857" s="18"/>
      <c r="JB857" s="18"/>
      <c r="JC857" s="18"/>
      <c r="JD857" s="18"/>
      <c r="JE857" s="18"/>
      <c r="JF857" s="18"/>
    </row>
    <row r="858" spans="36:266" x14ac:dyDescent="0.3">
      <c r="AJ858" s="24"/>
      <c r="AK858" s="24"/>
      <c r="AL858" s="20"/>
      <c r="AM858" s="23"/>
      <c r="AN858" s="18"/>
      <c r="AO858" s="18"/>
      <c r="BB858" s="25"/>
      <c r="BC858" s="21"/>
      <c r="BG858" s="18"/>
      <c r="BN858" s="22"/>
      <c r="BO858" s="22"/>
      <c r="BP858" s="22"/>
      <c r="BQ858" s="22"/>
      <c r="BR858" s="15"/>
      <c r="CF858" s="15"/>
      <c r="CL858" s="22"/>
      <c r="CM858" s="15"/>
      <c r="CR858" s="22"/>
      <c r="CT858" s="15"/>
      <c r="CW858" s="22"/>
      <c r="DA858" s="15"/>
      <c r="DH858" s="15"/>
      <c r="DJ858" s="22"/>
      <c r="DO858" s="15"/>
      <c r="DV858" s="15"/>
      <c r="EC858" s="15"/>
      <c r="EJ858" s="15"/>
      <c r="EQ858" s="15"/>
      <c r="EX858" s="15"/>
      <c r="FE858" s="15"/>
      <c r="FL858" s="15"/>
      <c r="FS858" s="15"/>
      <c r="FZ858" s="15"/>
      <c r="GG858" s="15"/>
      <c r="GN858" s="15"/>
      <c r="GP858" s="22"/>
      <c r="GQ858" s="22"/>
      <c r="GR858" s="22"/>
      <c r="GS858" s="22"/>
      <c r="GT858" s="22"/>
      <c r="GU858" s="15"/>
      <c r="GV858" s="22"/>
      <c r="GW858" s="22"/>
      <c r="GX858" s="22"/>
      <c r="GY858" s="18"/>
      <c r="GZ858" s="18"/>
      <c r="HA858" s="18"/>
      <c r="HB858" s="18"/>
      <c r="HC858" s="18"/>
      <c r="HD858" s="18"/>
      <c r="HE858" s="18"/>
      <c r="HF858" s="18"/>
      <c r="HG858" s="18"/>
      <c r="HH858" s="18"/>
      <c r="HI858" s="18"/>
      <c r="HJ858" s="18"/>
      <c r="HK858" s="18"/>
      <c r="HL858" s="18"/>
      <c r="HM858" s="18"/>
      <c r="HN858" s="18"/>
      <c r="HO858" s="18"/>
      <c r="HP858" s="18"/>
      <c r="HQ858" s="18"/>
      <c r="HR858" s="18"/>
      <c r="HS858" s="18"/>
      <c r="HT858" s="18"/>
      <c r="HU858" s="18"/>
      <c r="HV858" s="18"/>
      <c r="HW858" s="18"/>
      <c r="HX858" s="18"/>
      <c r="HY858" s="18"/>
      <c r="HZ858" s="18"/>
      <c r="IA858" s="18"/>
      <c r="IB858" s="18"/>
      <c r="IC858" s="18"/>
      <c r="ID858" s="18"/>
      <c r="IE858" s="18"/>
      <c r="IF858" s="18"/>
      <c r="IG858" s="18"/>
      <c r="IH858" s="18"/>
      <c r="II858" s="18"/>
      <c r="IJ858" s="18"/>
      <c r="IK858" s="18"/>
      <c r="IL858" s="18"/>
      <c r="IM858" s="18"/>
      <c r="IN858" s="18"/>
      <c r="IO858" s="18"/>
      <c r="IP858" s="18"/>
      <c r="IQ858" s="18"/>
      <c r="IR858" s="18"/>
      <c r="IS858" s="18"/>
      <c r="IT858" s="18"/>
      <c r="IU858" s="18"/>
      <c r="IV858" s="18"/>
      <c r="IW858" s="18"/>
      <c r="IX858" s="18"/>
      <c r="IY858" s="18"/>
      <c r="IZ858" s="18"/>
      <c r="JA858" s="18"/>
      <c r="JB858" s="18"/>
      <c r="JC858" s="18"/>
      <c r="JD858" s="18"/>
      <c r="JE858" s="18"/>
      <c r="JF858" s="18"/>
    </row>
    <row r="859" spans="36:266" x14ac:dyDescent="0.3">
      <c r="AJ859" s="24"/>
      <c r="AK859" s="24"/>
      <c r="AL859" s="20"/>
      <c r="AM859" s="23"/>
      <c r="AN859" s="18"/>
      <c r="AO859" s="18"/>
      <c r="BB859" s="25"/>
      <c r="BC859" s="21"/>
      <c r="BG859" s="18"/>
      <c r="BN859" s="22"/>
      <c r="BO859" s="22"/>
      <c r="BP859" s="22"/>
      <c r="BQ859" s="22"/>
      <c r="BR859" s="15"/>
      <c r="CF859" s="15"/>
      <c r="CL859" s="22"/>
      <c r="CM859" s="15"/>
      <c r="CR859" s="22"/>
      <c r="CT859" s="15"/>
      <c r="CW859" s="22"/>
      <c r="DA859" s="15"/>
      <c r="DH859" s="15"/>
      <c r="DJ859" s="22"/>
      <c r="DO859" s="15"/>
      <c r="DV859" s="15"/>
      <c r="EC859" s="15"/>
      <c r="EJ859" s="15"/>
      <c r="EQ859" s="15"/>
      <c r="EX859" s="15"/>
      <c r="FE859" s="15"/>
      <c r="FL859" s="15"/>
      <c r="FS859" s="15"/>
      <c r="FZ859" s="15"/>
      <c r="GG859" s="15"/>
      <c r="GN859" s="15"/>
      <c r="GP859" s="22"/>
      <c r="GQ859" s="22"/>
      <c r="GR859" s="22"/>
      <c r="GS859" s="22"/>
      <c r="GT859" s="22"/>
      <c r="GU859" s="15"/>
      <c r="GV859" s="22"/>
      <c r="GW859" s="22"/>
      <c r="GX859" s="22"/>
      <c r="GY859" s="18"/>
      <c r="GZ859" s="18"/>
      <c r="HA859" s="18"/>
      <c r="HB859" s="18"/>
      <c r="HC859" s="18"/>
      <c r="HD859" s="18"/>
      <c r="HE859" s="18"/>
      <c r="HF859" s="18"/>
      <c r="HG859" s="18"/>
      <c r="HH859" s="18"/>
      <c r="HI859" s="18"/>
      <c r="HJ859" s="18"/>
      <c r="HK859" s="18"/>
      <c r="HL859" s="18"/>
      <c r="HM859" s="18"/>
      <c r="HN859" s="18"/>
      <c r="HO859" s="18"/>
      <c r="HP859" s="18"/>
      <c r="HQ859" s="18"/>
      <c r="HR859" s="18"/>
      <c r="HS859" s="18"/>
      <c r="HT859" s="18"/>
      <c r="HU859" s="18"/>
      <c r="HV859" s="18"/>
      <c r="HW859" s="18"/>
      <c r="HX859" s="18"/>
      <c r="HY859" s="18"/>
      <c r="HZ859" s="18"/>
      <c r="IA859" s="18"/>
      <c r="IB859" s="18"/>
      <c r="IC859" s="18"/>
      <c r="ID859" s="18"/>
      <c r="IE859" s="18"/>
      <c r="IF859" s="18"/>
      <c r="IG859" s="18"/>
      <c r="IH859" s="18"/>
      <c r="II859" s="18"/>
      <c r="IJ859" s="18"/>
      <c r="IK859" s="18"/>
      <c r="IL859" s="18"/>
      <c r="IM859" s="18"/>
      <c r="IN859" s="18"/>
      <c r="IO859" s="18"/>
      <c r="IP859" s="18"/>
      <c r="IQ859" s="18"/>
      <c r="IR859" s="18"/>
      <c r="IS859" s="18"/>
      <c r="IT859" s="18"/>
      <c r="IU859" s="18"/>
      <c r="IV859" s="18"/>
      <c r="IW859" s="18"/>
      <c r="IX859" s="18"/>
      <c r="IY859" s="18"/>
      <c r="IZ859" s="18"/>
      <c r="JA859" s="18"/>
      <c r="JB859" s="18"/>
      <c r="JC859" s="18"/>
      <c r="JD859" s="18"/>
      <c r="JE859" s="18"/>
      <c r="JF859" s="18"/>
    </row>
    <row r="860" spans="36:266" x14ac:dyDescent="0.3">
      <c r="AJ860" s="24"/>
      <c r="AK860" s="24"/>
      <c r="AL860" s="20"/>
      <c r="AM860" s="23"/>
      <c r="AN860" s="18"/>
      <c r="AO860" s="18"/>
      <c r="BB860" s="25"/>
      <c r="BC860" s="21"/>
      <c r="BG860" s="18"/>
      <c r="BN860" s="22"/>
      <c r="BO860" s="22"/>
      <c r="BP860" s="22"/>
      <c r="BQ860" s="22"/>
      <c r="BR860" s="15"/>
      <c r="CF860" s="15"/>
      <c r="CL860" s="22"/>
      <c r="CM860" s="15"/>
      <c r="CR860" s="22"/>
      <c r="CT860" s="15"/>
      <c r="CW860" s="22"/>
      <c r="DA860" s="15"/>
      <c r="DH860" s="15"/>
      <c r="DJ860" s="22"/>
      <c r="DO860" s="15"/>
      <c r="DV860" s="15"/>
      <c r="EC860" s="15"/>
      <c r="EJ860" s="15"/>
      <c r="EQ860" s="15"/>
      <c r="EX860" s="15"/>
      <c r="FE860" s="15"/>
      <c r="FL860" s="15"/>
      <c r="FS860" s="15"/>
      <c r="FZ860" s="15"/>
      <c r="GG860" s="15"/>
      <c r="GN860" s="15"/>
      <c r="GP860" s="22"/>
      <c r="GQ860" s="22"/>
      <c r="GR860" s="22"/>
      <c r="GS860" s="22"/>
      <c r="GT860" s="22"/>
      <c r="GU860" s="15"/>
      <c r="GV860" s="22"/>
      <c r="GW860" s="22"/>
      <c r="GX860" s="22"/>
      <c r="GY860" s="18"/>
      <c r="GZ860" s="18"/>
      <c r="HA860" s="18"/>
      <c r="HB860" s="18"/>
      <c r="HC860" s="18"/>
      <c r="HD860" s="18"/>
      <c r="HE860" s="18"/>
      <c r="HF860" s="18"/>
      <c r="HG860" s="18"/>
      <c r="HH860" s="18"/>
      <c r="HI860" s="18"/>
      <c r="HJ860" s="18"/>
      <c r="HK860" s="18"/>
      <c r="HL860" s="18"/>
      <c r="HM860" s="18"/>
      <c r="HN860" s="18"/>
      <c r="HO860" s="18"/>
      <c r="HP860" s="18"/>
      <c r="HQ860" s="18"/>
      <c r="HR860" s="18"/>
      <c r="HS860" s="18"/>
      <c r="HT860" s="18"/>
      <c r="HU860" s="18"/>
      <c r="HV860" s="18"/>
      <c r="HW860" s="18"/>
      <c r="HX860" s="18"/>
      <c r="HY860" s="18"/>
      <c r="HZ860" s="18"/>
      <c r="IA860" s="18"/>
      <c r="IB860" s="18"/>
      <c r="IC860" s="18"/>
      <c r="ID860" s="18"/>
      <c r="IE860" s="18"/>
      <c r="IF860" s="18"/>
      <c r="IG860" s="18"/>
      <c r="IH860" s="18"/>
      <c r="II860" s="18"/>
      <c r="IJ860" s="18"/>
      <c r="IK860" s="18"/>
      <c r="IL860" s="18"/>
      <c r="IM860" s="18"/>
      <c r="IN860" s="18"/>
      <c r="IO860" s="18"/>
      <c r="IP860" s="18"/>
      <c r="IQ860" s="18"/>
      <c r="IR860" s="18"/>
      <c r="IS860" s="18"/>
      <c r="IT860" s="18"/>
      <c r="IU860" s="18"/>
      <c r="IV860" s="18"/>
      <c r="IW860" s="18"/>
      <c r="IX860" s="18"/>
      <c r="IY860" s="18"/>
      <c r="IZ860" s="18"/>
      <c r="JA860" s="18"/>
      <c r="JB860" s="18"/>
      <c r="JC860" s="18"/>
      <c r="JD860" s="18"/>
      <c r="JE860" s="18"/>
      <c r="JF860" s="18"/>
    </row>
    <row r="861" spans="36:266" x14ac:dyDescent="0.3">
      <c r="AJ861" s="24"/>
      <c r="AK861" s="24"/>
      <c r="AL861" s="20"/>
      <c r="AM861" s="23"/>
      <c r="AN861" s="18"/>
      <c r="AO861" s="18"/>
      <c r="BB861" s="25"/>
      <c r="BC861" s="21"/>
      <c r="BG861" s="18"/>
      <c r="BN861" s="22"/>
      <c r="BO861" s="22"/>
      <c r="BP861" s="22"/>
      <c r="BQ861" s="22"/>
      <c r="BR861" s="15"/>
      <c r="CF861" s="15"/>
      <c r="CL861" s="22"/>
      <c r="CM861" s="15"/>
      <c r="CR861" s="22"/>
      <c r="CT861" s="15"/>
      <c r="CW861" s="22"/>
      <c r="DA861" s="15"/>
      <c r="DH861" s="15"/>
      <c r="DJ861" s="22"/>
      <c r="DO861" s="15"/>
      <c r="DV861" s="15"/>
      <c r="EC861" s="15"/>
      <c r="EJ861" s="15"/>
      <c r="EQ861" s="15"/>
      <c r="EX861" s="15"/>
      <c r="FE861" s="15"/>
      <c r="FL861" s="15"/>
      <c r="FS861" s="15"/>
      <c r="FZ861" s="15"/>
      <c r="GG861" s="15"/>
      <c r="GN861" s="15"/>
      <c r="GP861" s="22"/>
      <c r="GQ861" s="22"/>
      <c r="GR861" s="22"/>
      <c r="GS861" s="22"/>
      <c r="GT861" s="22"/>
      <c r="GU861" s="15"/>
      <c r="GV861" s="22"/>
      <c r="GW861" s="22"/>
      <c r="GX861" s="22"/>
      <c r="GY861" s="18"/>
      <c r="GZ861" s="18"/>
      <c r="HA861" s="18"/>
      <c r="HB861" s="18"/>
      <c r="HC861" s="18"/>
      <c r="HD861" s="18"/>
      <c r="HE861" s="18"/>
      <c r="HF861" s="18"/>
      <c r="HG861" s="18"/>
      <c r="HH861" s="18"/>
      <c r="HI861" s="18"/>
      <c r="HJ861" s="18"/>
      <c r="HK861" s="18"/>
      <c r="HL861" s="18"/>
      <c r="HM861" s="18"/>
      <c r="HN861" s="18"/>
      <c r="HO861" s="18"/>
      <c r="HP861" s="18"/>
      <c r="HQ861" s="18"/>
      <c r="HR861" s="18"/>
      <c r="HS861" s="18"/>
      <c r="HT861" s="18"/>
      <c r="HU861" s="18"/>
      <c r="HV861" s="18"/>
      <c r="HW861" s="18"/>
      <c r="HX861" s="18"/>
      <c r="HY861" s="18"/>
      <c r="HZ861" s="18"/>
      <c r="IA861" s="18"/>
      <c r="IB861" s="18"/>
      <c r="IC861" s="18"/>
      <c r="ID861" s="18"/>
      <c r="IE861" s="18"/>
      <c r="IF861" s="18"/>
      <c r="IG861" s="18"/>
      <c r="IH861" s="18"/>
      <c r="II861" s="18"/>
      <c r="IJ861" s="18"/>
      <c r="IK861" s="18"/>
      <c r="IL861" s="18"/>
      <c r="IM861" s="18"/>
      <c r="IN861" s="18"/>
      <c r="IO861" s="18"/>
      <c r="IP861" s="18"/>
      <c r="IQ861" s="18"/>
      <c r="IR861" s="18"/>
      <c r="IS861" s="18"/>
      <c r="IT861" s="18"/>
      <c r="IU861" s="18"/>
      <c r="IV861" s="18"/>
      <c r="IW861" s="18"/>
      <c r="IX861" s="18"/>
      <c r="IY861" s="18"/>
      <c r="IZ861" s="18"/>
      <c r="JA861" s="18"/>
      <c r="JB861" s="18"/>
      <c r="JC861" s="18"/>
      <c r="JD861" s="18"/>
      <c r="JE861" s="18"/>
      <c r="JF861" s="18"/>
    </row>
    <row r="862" spans="36:266" x14ac:dyDescent="0.3">
      <c r="AJ862" s="24"/>
      <c r="AK862" s="24"/>
      <c r="AL862" s="20"/>
      <c r="AM862" s="23"/>
      <c r="AN862" s="18"/>
      <c r="AO862" s="18"/>
      <c r="BB862" s="25"/>
      <c r="BC862" s="21"/>
      <c r="BG862" s="18"/>
      <c r="BN862" s="22"/>
      <c r="BO862" s="22"/>
      <c r="BP862" s="22"/>
      <c r="BQ862" s="22"/>
      <c r="BR862" s="15"/>
      <c r="CF862" s="15"/>
      <c r="CL862" s="22"/>
      <c r="CM862" s="15"/>
      <c r="CR862" s="22"/>
      <c r="CT862" s="15"/>
      <c r="CW862" s="22"/>
      <c r="DA862" s="15"/>
      <c r="DH862" s="15"/>
      <c r="DJ862" s="22"/>
      <c r="DO862" s="15"/>
      <c r="DV862" s="15"/>
      <c r="EC862" s="15"/>
      <c r="EJ862" s="15"/>
      <c r="EQ862" s="15"/>
      <c r="EX862" s="15"/>
      <c r="FE862" s="15"/>
      <c r="FL862" s="15"/>
      <c r="FS862" s="15"/>
      <c r="FZ862" s="15"/>
      <c r="GG862" s="15"/>
      <c r="GN862" s="15"/>
      <c r="GP862" s="22"/>
      <c r="GQ862" s="22"/>
      <c r="GR862" s="22"/>
      <c r="GS862" s="22"/>
      <c r="GT862" s="22"/>
      <c r="GU862" s="15"/>
      <c r="GV862" s="22"/>
      <c r="GW862" s="22"/>
      <c r="GX862" s="22"/>
      <c r="GY862" s="18"/>
      <c r="GZ862" s="18"/>
      <c r="HA862" s="18"/>
      <c r="HB862" s="18"/>
      <c r="HC862" s="18"/>
      <c r="HD862" s="18"/>
      <c r="HE862" s="18"/>
      <c r="HF862" s="18"/>
      <c r="HG862" s="18"/>
      <c r="HH862" s="18"/>
      <c r="HI862" s="18"/>
      <c r="HJ862" s="18"/>
      <c r="HK862" s="18"/>
      <c r="HL862" s="18"/>
      <c r="HM862" s="18"/>
      <c r="HN862" s="18"/>
      <c r="HO862" s="18"/>
      <c r="HP862" s="18"/>
      <c r="HQ862" s="18"/>
      <c r="HR862" s="18"/>
      <c r="HS862" s="18"/>
      <c r="HT862" s="18"/>
      <c r="HU862" s="18"/>
      <c r="HV862" s="18"/>
      <c r="HW862" s="18"/>
      <c r="HX862" s="18"/>
      <c r="HY862" s="18"/>
      <c r="HZ862" s="18"/>
      <c r="IA862" s="18"/>
      <c r="IB862" s="18"/>
      <c r="IC862" s="18"/>
      <c r="ID862" s="18"/>
      <c r="IE862" s="18"/>
      <c r="IF862" s="18"/>
      <c r="IG862" s="18"/>
      <c r="IH862" s="18"/>
      <c r="II862" s="18"/>
      <c r="IJ862" s="18"/>
      <c r="IK862" s="18"/>
      <c r="IL862" s="18"/>
      <c r="IM862" s="18"/>
      <c r="IN862" s="18"/>
      <c r="IO862" s="18"/>
      <c r="IP862" s="18"/>
      <c r="IQ862" s="18"/>
      <c r="IR862" s="18"/>
      <c r="IS862" s="18"/>
      <c r="IT862" s="18"/>
      <c r="IU862" s="18"/>
      <c r="IV862" s="18"/>
      <c r="IW862" s="18"/>
      <c r="IX862" s="18"/>
      <c r="IY862" s="18"/>
      <c r="IZ862" s="18"/>
      <c r="JA862" s="18"/>
      <c r="JB862" s="18"/>
      <c r="JC862" s="18"/>
      <c r="JD862" s="18"/>
      <c r="JE862" s="18"/>
      <c r="JF862" s="18"/>
    </row>
    <row r="863" spans="36:266" x14ac:dyDescent="0.3">
      <c r="AJ863" s="24"/>
      <c r="AK863" s="24"/>
      <c r="AL863" s="20"/>
      <c r="AM863" s="23"/>
      <c r="AN863" s="18"/>
      <c r="AO863" s="18"/>
      <c r="BB863" s="25"/>
      <c r="BC863" s="21"/>
      <c r="BG863" s="18"/>
      <c r="BN863" s="22"/>
      <c r="BO863" s="22"/>
      <c r="BP863" s="22"/>
      <c r="BQ863" s="22"/>
      <c r="BR863" s="15"/>
      <c r="CF863" s="15"/>
      <c r="CL863" s="22"/>
      <c r="CM863" s="15"/>
      <c r="CR863" s="22"/>
      <c r="CT863" s="15"/>
      <c r="CW863" s="22"/>
      <c r="DA863" s="15"/>
      <c r="DH863" s="15"/>
      <c r="DJ863" s="22"/>
      <c r="DO863" s="15"/>
      <c r="DV863" s="15"/>
      <c r="EC863" s="15"/>
      <c r="EJ863" s="15"/>
      <c r="EQ863" s="15"/>
      <c r="EX863" s="15"/>
      <c r="FE863" s="15"/>
      <c r="FL863" s="15"/>
      <c r="FS863" s="15"/>
      <c r="FZ863" s="15"/>
      <c r="GG863" s="15"/>
      <c r="GN863" s="15"/>
      <c r="GP863" s="22"/>
      <c r="GQ863" s="22"/>
      <c r="GR863" s="22"/>
      <c r="GS863" s="22"/>
      <c r="GT863" s="22"/>
      <c r="GU863" s="15"/>
      <c r="GV863" s="22"/>
      <c r="GW863" s="22"/>
      <c r="GX863" s="22"/>
      <c r="GY863" s="18"/>
      <c r="GZ863" s="18"/>
      <c r="HA863" s="18"/>
      <c r="HB863" s="18"/>
      <c r="HC863" s="18"/>
      <c r="HD863" s="18"/>
      <c r="HE863" s="18"/>
      <c r="HF863" s="18"/>
      <c r="HG863" s="18"/>
      <c r="HH863" s="18"/>
      <c r="HI863" s="18"/>
      <c r="HJ863" s="18"/>
      <c r="HK863" s="18"/>
      <c r="HL863" s="18"/>
      <c r="HM863" s="18"/>
      <c r="HN863" s="18"/>
      <c r="HO863" s="18"/>
      <c r="HP863" s="18"/>
      <c r="HQ863" s="18"/>
      <c r="HR863" s="18"/>
      <c r="HS863" s="18"/>
      <c r="HT863" s="18"/>
      <c r="HU863" s="18"/>
      <c r="HV863" s="18"/>
      <c r="HW863" s="18"/>
      <c r="HX863" s="18"/>
      <c r="HY863" s="18"/>
      <c r="HZ863" s="18"/>
      <c r="IA863" s="18"/>
      <c r="IB863" s="18"/>
      <c r="IC863" s="18"/>
      <c r="ID863" s="18"/>
      <c r="IE863" s="18"/>
      <c r="IF863" s="18"/>
      <c r="IG863" s="18"/>
      <c r="IH863" s="18"/>
      <c r="II863" s="18"/>
      <c r="IJ863" s="18"/>
      <c r="IK863" s="18"/>
      <c r="IL863" s="18"/>
      <c r="IM863" s="18"/>
      <c r="IN863" s="18"/>
      <c r="IO863" s="18"/>
      <c r="IP863" s="18"/>
      <c r="IQ863" s="18"/>
      <c r="IR863" s="18"/>
      <c r="IS863" s="18"/>
      <c r="IT863" s="18"/>
      <c r="IU863" s="18"/>
      <c r="IV863" s="18"/>
      <c r="IW863" s="18"/>
      <c r="IX863" s="18"/>
      <c r="IY863" s="18"/>
      <c r="IZ863" s="18"/>
      <c r="JA863" s="18"/>
      <c r="JB863" s="18"/>
      <c r="JC863" s="18"/>
      <c r="JD863" s="18"/>
      <c r="JE863" s="18"/>
      <c r="JF863" s="18"/>
    </row>
    <row r="864" spans="36:266" x14ac:dyDescent="0.3">
      <c r="AJ864" s="24"/>
      <c r="AK864" s="24"/>
      <c r="AL864" s="20"/>
      <c r="AM864" s="23"/>
      <c r="AN864" s="18"/>
      <c r="AO864" s="18"/>
      <c r="BB864" s="25"/>
      <c r="BC864" s="21"/>
      <c r="BG864" s="18"/>
      <c r="BN864" s="22"/>
      <c r="BO864" s="22"/>
      <c r="BP864" s="22"/>
      <c r="BQ864" s="22"/>
      <c r="BR864" s="15"/>
      <c r="CF864" s="15"/>
      <c r="CL864" s="22"/>
      <c r="CM864" s="15"/>
      <c r="CR864" s="22"/>
      <c r="CT864" s="15"/>
      <c r="CW864" s="22"/>
      <c r="DA864" s="15"/>
      <c r="DH864" s="15"/>
      <c r="DJ864" s="22"/>
      <c r="DO864" s="15"/>
      <c r="DV864" s="15"/>
      <c r="EC864" s="15"/>
      <c r="EJ864" s="15"/>
      <c r="EQ864" s="15"/>
      <c r="EX864" s="15"/>
      <c r="FE864" s="15"/>
      <c r="FL864" s="15"/>
      <c r="FS864" s="15"/>
      <c r="FZ864" s="15"/>
      <c r="GG864" s="15"/>
      <c r="GN864" s="15"/>
      <c r="GP864" s="22"/>
      <c r="GQ864" s="22"/>
      <c r="GR864" s="22"/>
      <c r="GS864" s="22"/>
      <c r="GT864" s="22"/>
      <c r="GU864" s="15"/>
      <c r="GV864" s="22"/>
      <c r="GW864" s="22"/>
      <c r="GX864" s="22"/>
      <c r="GY864" s="18"/>
      <c r="GZ864" s="18"/>
      <c r="HA864" s="18"/>
      <c r="HB864" s="18"/>
      <c r="HC864" s="18"/>
      <c r="HD864" s="18"/>
      <c r="HE864" s="18"/>
      <c r="HF864" s="18"/>
      <c r="HG864" s="18"/>
      <c r="HH864" s="18"/>
      <c r="HI864" s="18"/>
      <c r="HJ864" s="18"/>
      <c r="HK864" s="18"/>
      <c r="HL864" s="18"/>
      <c r="HM864" s="18"/>
      <c r="HN864" s="18"/>
      <c r="HO864" s="18"/>
      <c r="HP864" s="18"/>
      <c r="HQ864" s="18"/>
      <c r="HR864" s="18"/>
      <c r="HS864" s="18"/>
      <c r="HT864" s="18"/>
      <c r="HU864" s="18"/>
      <c r="HV864" s="18"/>
      <c r="HW864" s="18"/>
      <c r="HX864" s="18"/>
      <c r="HY864" s="18"/>
      <c r="HZ864" s="18"/>
      <c r="IA864" s="18"/>
      <c r="IB864" s="18"/>
      <c r="IC864" s="18"/>
      <c r="ID864" s="18"/>
      <c r="IE864" s="18"/>
      <c r="IF864" s="18"/>
      <c r="IG864" s="18"/>
      <c r="IH864" s="18"/>
      <c r="II864" s="18"/>
      <c r="IJ864" s="18"/>
      <c r="IK864" s="18"/>
      <c r="IL864" s="18"/>
      <c r="IM864" s="18"/>
      <c r="IN864" s="18"/>
      <c r="IO864" s="18"/>
      <c r="IP864" s="18"/>
      <c r="IQ864" s="18"/>
      <c r="IR864" s="18"/>
      <c r="IS864" s="18"/>
      <c r="IT864" s="18"/>
      <c r="IU864" s="18"/>
      <c r="IV864" s="18"/>
      <c r="IW864" s="18"/>
      <c r="IX864" s="18"/>
      <c r="IY864" s="18"/>
      <c r="IZ864" s="18"/>
      <c r="JA864" s="18"/>
      <c r="JB864" s="18"/>
      <c r="JC864" s="18"/>
      <c r="JD864" s="18"/>
      <c r="JE864" s="18"/>
      <c r="JF864" s="18"/>
    </row>
    <row r="865" spans="36:266" x14ac:dyDescent="0.3">
      <c r="AJ865" s="24"/>
      <c r="AK865" s="24"/>
      <c r="AL865" s="20"/>
      <c r="AM865" s="23"/>
      <c r="AN865" s="18"/>
      <c r="AO865" s="18"/>
      <c r="BB865" s="25"/>
      <c r="BC865" s="21"/>
      <c r="BG865" s="18"/>
      <c r="BN865" s="22"/>
      <c r="BO865" s="22"/>
      <c r="BP865" s="22"/>
      <c r="BQ865" s="22"/>
      <c r="BR865" s="15"/>
      <c r="CF865" s="15"/>
      <c r="CL865" s="22"/>
      <c r="CM865" s="15"/>
      <c r="CR865" s="22"/>
      <c r="CT865" s="15"/>
      <c r="CW865" s="22"/>
      <c r="DA865" s="15"/>
      <c r="DH865" s="15"/>
      <c r="DJ865" s="22"/>
      <c r="DO865" s="15"/>
      <c r="DV865" s="15"/>
      <c r="EC865" s="15"/>
      <c r="EJ865" s="15"/>
      <c r="EQ865" s="15"/>
      <c r="EX865" s="15"/>
      <c r="FE865" s="15"/>
      <c r="FL865" s="15"/>
      <c r="FS865" s="15"/>
      <c r="FZ865" s="15"/>
      <c r="GG865" s="15"/>
      <c r="GN865" s="15"/>
      <c r="GP865" s="22"/>
      <c r="GQ865" s="22"/>
      <c r="GR865" s="22"/>
      <c r="GS865" s="22"/>
      <c r="GT865" s="22"/>
      <c r="GU865" s="15"/>
      <c r="GV865" s="22"/>
      <c r="GW865" s="22"/>
      <c r="GX865" s="22"/>
      <c r="GY865" s="18"/>
      <c r="GZ865" s="18"/>
      <c r="HA865" s="18"/>
      <c r="HB865" s="18"/>
      <c r="HC865" s="18"/>
      <c r="HD865" s="18"/>
      <c r="HE865" s="18"/>
      <c r="HF865" s="18"/>
      <c r="HG865" s="18"/>
      <c r="HH865" s="18"/>
      <c r="HI865" s="18"/>
      <c r="HJ865" s="18"/>
      <c r="HK865" s="18"/>
      <c r="HL865" s="18"/>
      <c r="HM865" s="18"/>
      <c r="HN865" s="18"/>
      <c r="HO865" s="18"/>
      <c r="HP865" s="18"/>
      <c r="HQ865" s="18"/>
      <c r="HR865" s="18"/>
      <c r="HS865" s="18"/>
      <c r="HT865" s="18"/>
      <c r="HU865" s="18"/>
      <c r="HV865" s="18"/>
      <c r="HW865" s="18"/>
      <c r="HX865" s="18"/>
      <c r="HY865" s="18"/>
      <c r="HZ865" s="18"/>
      <c r="IA865" s="18"/>
      <c r="IB865" s="18"/>
      <c r="IC865" s="18"/>
      <c r="ID865" s="18"/>
      <c r="IE865" s="18"/>
      <c r="IF865" s="18"/>
      <c r="IG865" s="18"/>
      <c r="IH865" s="18"/>
      <c r="II865" s="18"/>
      <c r="IJ865" s="18"/>
      <c r="IK865" s="18"/>
      <c r="IL865" s="18"/>
      <c r="IM865" s="18"/>
      <c r="IN865" s="18"/>
      <c r="IO865" s="18"/>
      <c r="IP865" s="18"/>
      <c r="IQ865" s="18"/>
      <c r="IR865" s="18"/>
      <c r="IS865" s="18"/>
      <c r="IT865" s="18"/>
      <c r="IU865" s="18"/>
      <c r="IV865" s="18"/>
      <c r="IW865" s="18"/>
      <c r="IX865" s="18"/>
      <c r="IY865" s="18"/>
      <c r="IZ865" s="18"/>
      <c r="JA865" s="18"/>
      <c r="JB865" s="18"/>
      <c r="JC865" s="18"/>
      <c r="JD865" s="18"/>
      <c r="JE865" s="18"/>
      <c r="JF865" s="18"/>
    </row>
    <row r="866" spans="36:266" x14ac:dyDescent="0.3">
      <c r="AJ866" s="24"/>
      <c r="AK866" s="24"/>
      <c r="AL866" s="20"/>
      <c r="AM866" s="23"/>
      <c r="AN866" s="18"/>
      <c r="AO866" s="18"/>
      <c r="BB866" s="25"/>
      <c r="BC866" s="21"/>
      <c r="BG866" s="18"/>
      <c r="BN866" s="22"/>
      <c r="BO866" s="22"/>
      <c r="BP866" s="22"/>
      <c r="BQ866" s="22"/>
      <c r="BR866" s="15"/>
      <c r="CF866" s="15"/>
      <c r="CL866" s="22"/>
      <c r="CM866" s="15"/>
      <c r="CR866" s="22"/>
      <c r="CT866" s="15"/>
      <c r="CW866" s="22"/>
      <c r="DA866" s="15"/>
      <c r="DH866" s="15"/>
      <c r="DJ866" s="22"/>
      <c r="DO866" s="15"/>
      <c r="DV866" s="15"/>
      <c r="EC866" s="15"/>
      <c r="EJ866" s="15"/>
      <c r="EQ866" s="15"/>
      <c r="EX866" s="15"/>
      <c r="FE866" s="15"/>
      <c r="FL866" s="15"/>
      <c r="FS866" s="15"/>
      <c r="FZ866" s="15"/>
      <c r="GG866" s="15"/>
      <c r="GN866" s="15"/>
      <c r="GP866" s="22"/>
      <c r="GQ866" s="22"/>
      <c r="GR866" s="22"/>
      <c r="GS866" s="22"/>
      <c r="GT866" s="22"/>
      <c r="GU866" s="15"/>
      <c r="GV866" s="22"/>
      <c r="GW866" s="22"/>
      <c r="GX866" s="22"/>
      <c r="GY866" s="18"/>
      <c r="GZ866" s="18"/>
      <c r="HA866" s="18"/>
      <c r="HB866" s="18"/>
      <c r="HC866" s="18"/>
      <c r="HD866" s="18"/>
      <c r="HE866" s="18"/>
      <c r="HF866" s="18"/>
      <c r="HG866" s="18"/>
      <c r="HH866" s="18"/>
      <c r="HI866" s="18"/>
      <c r="HJ866" s="18"/>
      <c r="HK866" s="18"/>
      <c r="HL866" s="18"/>
      <c r="HM866" s="18"/>
      <c r="HN866" s="18"/>
      <c r="HO866" s="18"/>
      <c r="HP866" s="18"/>
      <c r="HQ866" s="18"/>
      <c r="HR866" s="18"/>
      <c r="HS866" s="18"/>
      <c r="HT866" s="18"/>
      <c r="HU866" s="18"/>
      <c r="HV866" s="18"/>
      <c r="HW866" s="18"/>
      <c r="HX866" s="18"/>
      <c r="HY866" s="18"/>
      <c r="HZ866" s="18"/>
      <c r="IA866" s="18"/>
      <c r="IB866" s="18"/>
      <c r="IC866" s="18"/>
      <c r="ID866" s="18"/>
      <c r="IE866" s="18"/>
      <c r="IF866" s="18"/>
      <c r="IG866" s="18"/>
      <c r="IH866" s="18"/>
      <c r="II866" s="18"/>
      <c r="IJ866" s="18"/>
      <c r="IK866" s="18"/>
      <c r="IL866" s="18"/>
      <c r="IM866" s="18"/>
      <c r="IN866" s="18"/>
      <c r="IO866" s="18"/>
      <c r="IP866" s="18"/>
      <c r="IQ866" s="18"/>
      <c r="IR866" s="18"/>
      <c r="IS866" s="18"/>
      <c r="IT866" s="18"/>
      <c r="IU866" s="18"/>
      <c r="IV866" s="18"/>
      <c r="IW866" s="18"/>
      <c r="IX866" s="18"/>
      <c r="IY866" s="18"/>
      <c r="IZ866" s="18"/>
      <c r="JA866" s="18"/>
      <c r="JB866" s="18"/>
      <c r="JC866" s="18"/>
      <c r="JD866" s="18"/>
      <c r="JE866" s="18"/>
      <c r="JF866" s="18"/>
    </row>
    <row r="867" spans="36:266" x14ac:dyDescent="0.3">
      <c r="AJ867" s="24"/>
      <c r="AK867" s="24"/>
      <c r="AL867" s="20"/>
      <c r="AM867" s="23"/>
      <c r="AN867" s="18"/>
      <c r="AO867" s="18"/>
      <c r="BB867" s="25"/>
      <c r="BC867" s="21"/>
      <c r="BG867" s="18"/>
      <c r="BN867" s="22"/>
      <c r="BO867" s="22"/>
      <c r="BP867" s="22"/>
      <c r="BQ867" s="22"/>
      <c r="BR867" s="15"/>
      <c r="CF867" s="15"/>
      <c r="CL867" s="22"/>
      <c r="CM867" s="15"/>
      <c r="CR867" s="22"/>
      <c r="CT867" s="15"/>
      <c r="CW867" s="22"/>
      <c r="DA867" s="15"/>
      <c r="DH867" s="15"/>
      <c r="DJ867" s="22"/>
      <c r="DO867" s="15"/>
      <c r="DV867" s="15"/>
      <c r="EC867" s="15"/>
      <c r="EJ867" s="15"/>
      <c r="EQ867" s="15"/>
      <c r="EX867" s="15"/>
      <c r="FE867" s="15"/>
      <c r="FL867" s="15"/>
      <c r="FS867" s="15"/>
      <c r="FZ867" s="15"/>
      <c r="GG867" s="15"/>
      <c r="GN867" s="15"/>
      <c r="GP867" s="22"/>
      <c r="GQ867" s="22"/>
      <c r="GR867" s="22"/>
      <c r="GS867" s="22"/>
      <c r="GT867" s="22"/>
      <c r="GU867" s="15"/>
      <c r="GV867" s="22"/>
      <c r="GW867" s="22"/>
      <c r="GX867" s="22"/>
      <c r="GY867" s="18"/>
      <c r="GZ867" s="18"/>
      <c r="HA867" s="18"/>
      <c r="HB867" s="18"/>
      <c r="HC867" s="18"/>
      <c r="HD867" s="18"/>
      <c r="HE867" s="18"/>
      <c r="HF867" s="18"/>
      <c r="HG867" s="18"/>
      <c r="HH867" s="18"/>
      <c r="HI867" s="18"/>
      <c r="HJ867" s="18"/>
      <c r="HK867" s="18"/>
      <c r="HL867" s="18"/>
      <c r="HM867" s="18"/>
      <c r="HN867" s="18"/>
      <c r="HO867" s="18"/>
      <c r="HP867" s="18"/>
      <c r="HQ867" s="18"/>
      <c r="HR867" s="18"/>
      <c r="HS867" s="18"/>
      <c r="HT867" s="18"/>
      <c r="HU867" s="18"/>
      <c r="HV867" s="18"/>
      <c r="HW867" s="18"/>
      <c r="HX867" s="18"/>
      <c r="HY867" s="18"/>
      <c r="HZ867" s="18"/>
      <c r="IA867" s="18"/>
      <c r="IB867" s="18"/>
      <c r="IC867" s="18"/>
      <c r="ID867" s="18"/>
      <c r="IE867" s="18"/>
      <c r="IF867" s="18"/>
      <c r="IG867" s="18"/>
      <c r="IH867" s="18"/>
      <c r="II867" s="18"/>
      <c r="IJ867" s="18"/>
      <c r="IK867" s="18"/>
      <c r="IL867" s="18"/>
      <c r="IM867" s="18"/>
      <c r="IN867" s="18"/>
      <c r="IO867" s="18"/>
      <c r="IP867" s="18"/>
      <c r="IQ867" s="18"/>
      <c r="IR867" s="18"/>
      <c r="IS867" s="18"/>
      <c r="IT867" s="18"/>
      <c r="IU867" s="18"/>
      <c r="IV867" s="18"/>
      <c r="IW867" s="18"/>
      <c r="IX867" s="18"/>
      <c r="IY867" s="18"/>
      <c r="IZ867" s="18"/>
      <c r="JA867" s="18"/>
      <c r="JB867" s="18"/>
      <c r="JC867" s="18"/>
      <c r="JD867" s="18"/>
      <c r="JE867" s="18"/>
      <c r="JF867" s="18"/>
    </row>
    <row r="868" spans="36:266" x14ac:dyDescent="0.3">
      <c r="AJ868" s="24"/>
      <c r="AK868" s="24"/>
      <c r="AL868" s="20"/>
      <c r="AM868" s="23"/>
      <c r="AN868" s="18"/>
      <c r="AO868" s="18"/>
      <c r="BB868" s="25"/>
      <c r="BC868" s="21"/>
      <c r="BG868" s="18"/>
      <c r="BN868" s="22"/>
      <c r="BO868" s="22"/>
      <c r="BP868" s="22"/>
      <c r="BQ868" s="22"/>
      <c r="BR868" s="15"/>
      <c r="CF868" s="15"/>
      <c r="CL868" s="22"/>
      <c r="CM868" s="15"/>
      <c r="CR868" s="22"/>
      <c r="CT868" s="15"/>
      <c r="CW868" s="22"/>
      <c r="DA868" s="15"/>
      <c r="DH868" s="15"/>
      <c r="DJ868" s="22"/>
      <c r="DO868" s="15"/>
      <c r="DV868" s="15"/>
      <c r="EC868" s="15"/>
      <c r="EJ868" s="15"/>
      <c r="EQ868" s="15"/>
      <c r="EX868" s="15"/>
      <c r="FE868" s="15"/>
      <c r="FL868" s="15"/>
      <c r="FS868" s="15"/>
      <c r="FZ868" s="15"/>
      <c r="GG868" s="15"/>
      <c r="GN868" s="15"/>
      <c r="GP868" s="22"/>
      <c r="GQ868" s="22"/>
      <c r="GR868" s="22"/>
      <c r="GS868" s="22"/>
      <c r="GT868" s="22"/>
      <c r="GU868" s="15"/>
      <c r="GV868" s="22"/>
      <c r="GW868" s="22"/>
      <c r="GX868" s="22"/>
      <c r="GY868" s="18"/>
      <c r="GZ868" s="18"/>
      <c r="HA868" s="18"/>
      <c r="HB868" s="18"/>
      <c r="HC868" s="18"/>
      <c r="HD868" s="18"/>
      <c r="HE868" s="18"/>
      <c r="HF868" s="18"/>
      <c r="HG868" s="18"/>
      <c r="HH868" s="18"/>
      <c r="HI868" s="18"/>
      <c r="HJ868" s="18"/>
      <c r="HK868" s="18"/>
      <c r="HL868" s="18"/>
      <c r="HM868" s="18"/>
      <c r="HN868" s="18"/>
      <c r="HO868" s="18"/>
      <c r="HP868" s="18"/>
      <c r="HQ868" s="18"/>
      <c r="HR868" s="18"/>
      <c r="HS868" s="18"/>
      <c r="HT868" s="18"/>
      <c r="HU868" s="18"/>
      <c r="HV868" s="18"/>
      <c r="HW868" s="18"/>
      <c r="HX868" s="18"/>
      <c r="HY868" s="18"/>
      <c r="HZ868" s="18"/>
      <c r="IA868" s="18"/>
      <c r="IB868" s="18"/>
      <c r="IC868" s="18"/>
      <c r="ID868" s="18"/>
      <c r="IE868" s="18"/>
      <c r="IF868" s="18"/>
      <c r="IG868" s="18"/>
      <c r="IH868" s="18"/>
      <c r="II868" s="18"/>
      <c r="IJ868" s="18"/>
      <c r="IK868" s="18"/>
      <c r="IL868" s="18"/>
      <c r="IM868" s="18"/>
      <c r="IN868" s="18"/>
      <c r="IO868" s="18"/>
      <c r="IP868" s="18"/>
      <c r="IQ868" s="18"/>
      <c r="IR868" s="18"/>
      <c r="IS868" s="18"/>
      <c r="IT868" s="18"/>
      <c r="IU868" s="18"/>
      <c r="IV868" s="18"/>
      <c r="IW868" s="18"/>
      <c r="IX868" s="18"/>
      <c r="IY868" s="18"/>
      <c r="IZ868" s="18"/>
      <c r="JA868" s="18"/>
      <c r="JB868" s="18"/>
      <c r="JC868" s="18"/>
      <c r="JD868" s="18"/>
      <c r="JE868" s="18"/>
      <c r="JF868" s="18"/>
    </row>
    <row r="869" spans="36:266" x14ac:dyDescent="0.3">
      <c r="AJ869" s="24"/>
      <c r="AK869" s="24"/>
      <c r="AL869" s="20"/>
      <c r="AM869" s="23"/>
      <c r="AN869" s="18"/>
      <c r="AO869" s="18"/>
      <c r="BB869" s="25"/>
      <c r="BC869" s="21"/>
      <c r="BG869" s="18"/>
      <c r="BN869" s="22"/>
      <c r="BO869" s="22"/>
      <c r="BP869" s="22"/>
      <c r="BQ869" s="22"/>
      <c r="BR869" s="15"/>
      <c r="CF869" s="15"/>
      <c r="CL869" s="22"/>
      <c r="CM869" s="15"/>
      <c r="CR869" s="22"/>
      <c r="CT869" s="15"/>
      <c r="CW869" s="22"/>
      <c r="DA869" s="15"/>
      <c r="DH869" s="15"/>
      <c r="DJ869" s="22"/>
      <c r="DO869" s="15"/>
      <c r="DV869" s="15"/>
      <c r="EC869" s="15"/>
      <c r="EJ869" s="15"/>
      <c r="EQ869" s="15"/>
      <c r="EX869" s="15"/>
      <c r="FE869" s="15"/>
      <c r="FL869" s="15"/>
      <c r="FS869" s="15"/>
      <c r="FZ869" s="15"/>
      <c r="GG869" s="15"/>
      <c r="GN869" s="15"/>
      <c r="GP869" s="22"/>
      <c r="GQ869" s="22"/>
      <c r="GR869" s="22"/>
      <c r="GS869" s="22"/>
      <c r="GT869" s="22"/>
      <c r="GU869" s="15"/>
      <c r="GV869" s="22"/>
      <c r="GW869" s="22"/>
      <c r="GX869" s="22"/>
      <c r="GY869" s="18"/>
      <c r="GZ869" s="18"/>
      <c r="HA869" s="18"/>
      <c r="HB869" s="18"/>
      <c r="HC869" s="18"/>
      <c r="HD869" s="18"/>
      <c r="HE869" s="18"/>
      <c r="HF869" s="18"/>
      <c r="HG869" s="18"/>
      <c r="HH869" s="18"/>
      <c r="HI869" s="18"/>
      <c r="HJ869" s="18"/>
      <c r="HK869" s="18"/>
      <c r="HL869" s="18"/>
      <c r="HM869" s="18"/>
      <c r="HN869" s="18"/>
      <c r="HO869" s="18"/>
      <c r="HP869" s="18"/>
      <c r="HQ869" s="18"/>
      <c r="HR869" s="18"/>
      <c r="HS869" s="18"/>
      <c r="HT869" s="18"/>
      <c r="HU869" s="18"/>
      <c r="HV869" s="18"/>
      <c r="HW869" s="18"/>
      <c r="HX869" s="18"/>
      <c r="HY869" s="18"/>
      <c r="HZ869" s="18"/>
      <c r="IA869" s="18"/>
      <c r="IB869" s="18"/>
      <c r="IC869" s="18"/>
      <c r="ID869" s="18"/>
      <c r="IE869" s="18"/>
      <c r="IF869" s="18"/>
      <c r="IG869" s="18"/>
      <c r="IH869" s="18"/>
      <c r="II869" s="18"/>
      <c r="IJ869" s="18"/>
      <c r="IK869" s="18"/>
      <c r="IL869" s="18"/>
      <c r="IM869" s="18"/>
      <c r="IN869" s="18"/>
      <c r="IO869" s="18"/>
      <c r="IP869" s="18"/>
      <c r="IQ869" s="18"/>
      <c r="IR869" s="18"/>
      <c r="IS869" s="18"/>
      <c r="IT869" s="18"/>
      <c r="IU869" s="18"/>
      <c r="IV869" s="18"/>
      <c r="IW869" s="18"/>
      <c r="IX869" s="18"/>
      <c r="IY869" s="18"/>
      <c r="IZ869" s="18"/>
      <c r="JA869" s="18"/>
      <c r="JB869" s="18"/>
      <c r="JC869" s="18"/>
      <c r="JD869" s="18"/>
      <c r="JE869" s="18"/>
      <c r="JF869" s="18"/>
    </row>
    <row r="870" spans="36:266" x14ac:dyDescent="0.3">
      <c r="AJ870" s="24"/>
      <c r="AK870" s="24"/>
      <c r="AL870" s="20"/>
      <c r="AM870" s="23"/>
      <c r="AN870" s="18"/>
      <c r="AO870" s="18"/>
      <c r="BB870" s="25"/>
      <c r="BC870" s="21"/>
      <c r="BG870" s="18"/>
      <c r="BN870" s="22"/>
      <c r="BO870" s="22"/>
      <c r="BP870" s="22"/>
      <c r="BQ870" s="22"/>
      <c r="BR870" s="15"/>
      <c r="CF870" s="15"/>
      <c r="CL870" s="22"/>
      <c r="CM870" s="15"/>
      <c r="CR870" s="22"/>
      <c r="CT870" s="15"/>
      <c r="CW870" s="22"/>
      <c r="DA870" s="15"/>
      <c r="DH870" s="15"/>
      <c r="DJ870" s="22"/>
      <c r="DO870" s="15"/>
      <c r="DV870" s="15"/>
      <c r="EC870" s="15"/>
      <c r="EJ870" s="15"/>
      <c r="EQ870" s="15"/>
      <c r="EX870" s="15"/>
      <c r="FE870" s="15"/>
      <c r="FL870" s="15"/>
      <c r="FS870" s="15"/>
      <c r="FZ870" s="15"/>
      <c r="GG870" s="15"/>
      <c r="GN870" s="15"/>
      <c r="GP870" s="22"/>
      <c r="GQ870" s="22"/>
      <c r="GR870" s="22"/>
      <c r="GS870" s="22"/>
      <c r="GT870" s="22"/>
      <c r="GU870" s="15"/>
      <c r="GV870" s="22"/>
      <c r="GW870" s="22"/>
      <c r="GX870" s="22"/>
      <c r="GY870" s="18"/>
      <c r="GZ870" s="18"/>
      <c r="HA870" s="18"/>
      <c r="HB870" s="18"/>
      <c r="HC870" s="18"/>
      <c r="HD870" s="18"/>
      <c r="HE870" s="18"/>
      <c r="HF870" s="18"/>
      <c r="HG870" s="18"/>
      <c r="HH870" s="18"/>
      <c r="HI870" s="18"/>
      <c r="HJ870" s="18"/>
      <c r="HK870" s="18"/>
      <c r="HL870" s="18"/>
      <c r="HM870" s="18"/>
      <c r="HN870" s="18"/>
      <c r="HO870" s="18"/>
      <c r="HP870" s="18"/>
      <c r="HQ870" s="18"/>
      <c r="HR870" s="18"/>
      <c r="HS870" s="18"/>
      <c r="HT870" s="18"/>
      <c r="HU870" s="18"/>
      <c r="HV870" s="18"/>
      <c r="HW870" s="18"/>
      <c r="HX870" s="18"/>
      <c r="HY870" s="18"/>
      <c r="HZ870" s="18"/>
      <c r="IA870" s="18"/>
      <c r="IB870" s="18"/>
      <c r="IC870" s="18"/>
      <c r="ID870" s="18"/>
      <c r="IE870" s="18"/>
      <c r="IF870" s="18"/>
      <c r="IG870" s="18"/>
      <c r="IH870" s="18"/>
      <c r="II870" s="18"/>
      <c r="IJ870" s="18"/>
      <c r="IK870" s="18"/>
      <c r="IL870" s="18"/>
      <c r="IM870" s="18"/>
      <c r="IN870" s="18"/>
      <c r="IO870" s="18"/>
      <c r="IP870" s="18"/>
      <c r="IQ870" s="18"/>
      <c r="IR870" s="18"/>
      <c r="IS870" s="18"/>
      <c r="IT870" s="18"/>
      <c r="IU870" s="18"/>
      <c r="IV870" s="18"/>
      <c r="IW870" s="18"/>
      <c r="IX870" s="18"/>
      <c r="IY870" s="18"/>
      <c r="IZ870" s="18"/>
      <c r="JA870" s="18"/>
      <c r="JB870" s="18"/>
      <c r="JC870" s="18"/>
      <c r="JD870" s="18"/>
      <c r="JE870" s="18"/>
      <c r="JF870" s="18"/>
    </row>
    <row r="871" spans="36:266" x14ac:dyDescent="0.3">
      <c r="AJ871" s="24"/>
      <c r="AK871" s="24"/>
      <c r="AL871" s="20"/>
      <c r="AM871" s="23"/>
      <c r="AN871" s="18"/>
      <c r="AO871" s="18"/>
      <c r="BB871" s="25"/>
      <c r="BC871" s="21"/>
      <c r="BG871" s="18"/>
      <c r="BN871" s="22"/>
      <c r="BO871" s="22"/>
      <c r="BP871" s="22"/>
      <c r="BQ871" s="22"/>
      <c r="BR871" s="15"/>
      <c r="CF871" s="15"/>
      <c r="CL871" s="22"/>
      <c r="CM871" s="15"/>
      <c r="CR871" s="22"/>
      <c r="CT871" s="15"/>
      <c r="CW871" s="22"/>
      <c r="DA871" s="15"/>
      <c r="DH871" s="15"/>
      <c r="DJ871" s="22"/>
      <c r="DO871" s="15"/>
      <c r="DV871" s="15"/>
      <c r="EC871" s="15"/>
      <c r="EJ871" s="15"/>
      <c r="EQ871" s="15"/>
      <c r="EX871" s="15"/>
      <c r="FE871" s="15"/>
      <c r="FL871" s="15"/>
      <c r="FS871" s="15"/>
      <c r="FZ871" s="15"/>
      <c r="GG871" s="15"/>
      <c r="GN871" s="15"/>
      <c r="GP871" s="22"/>
      <c r="GQ871" s="22"/>
      <c r="GR871" s="22"/>
      <c r="GS871" s="22"/>
      <c r="GT871" s="22"/>
      <c r="GU871" s="15"/>
      <c r="GV871" s="22"/>
      <c r="GW871" s="22"/>
      <c r="GX871" s="22"/>
      <c r="GY871" s="18"/>
      <c r="GZ871" s="18"/>
      <c r="HA871" s="18"/>
      <c r="HB871" s="18"/>
      <c r="HC871" s="18"/>
      <c r="HD871" s="18"/>
      <c r="HE871" s="18"/>
      <c r="HF871" s="18"/>
      <c r="HG871" s="18"/>
      <c r="HH871" s="18"/>
      <c r="HI871" s="18"/>
      <c r="HJ871" s="18"/>
      <c r="HK871" s="18"/>
      <c r="HL871" s="18"/>
      <c r="HM871" s="18"/>
      <c r="HN871" s="18"/>
      <c r="HO871" s="18"/>
      <c r="HP871" s="18"/>
      <c r="HQ871" s="18"/>
      <c r="HR871" s="18"/>
      <c r="HS871" s="18"/>
      <c r="HT871" s="18"/>
      <c r="HU871" s="18"/>
      <c r="HV871" s="18"/>
      <c r="HW871" s="18"/>
      <c r="HX871" s="18"/>
      <c r="HY871" s="18"/>
      <c r="HZ871" s="18"/>
      <c r="IA871" s="18"/>
      <c r="IB871" s="18"/>
      <c r="IC871" s="18"/>
      <c r="ID871" s="18"/>
      <c r="IE871" s="18"/>
      <c r="IF871" s="18"/>
      <c r="IG871" s="18"/>
      <c r="IH871" s="18"/>
      <c r="II871" s="18"/>
      <c r="IJ871" s="18"/>
      <c r="IK871" s="18"/>
      <c r="IL871" s="18"/>
      <c r="IM871" s="18"/>
      <c r="IN871" s="18"/>
      <c r="IO871" s="18"/>
      <c r="IP871" s="18"/>
      <c r="IQ871" s="18"/>
      <c r="IR871" s="18"/>
      <c r="IS871" s="18"/>
      <c r="IT871" s="18"/>
      <c r="IU871" s="18"/>
      <c r="IV871" s="18"/>
      <c r="IW871" s="18"/>
      <c r="IX871" s="18"/>
      <c r="IY871" s="18"/>
      <c r="IZ871" s="18"/>
      <c r="JA871" s="18"/>
      <c r="JB871" s="18"/>
      <c r="JC871" s="18"/>
      <c r="JD871" s="18"/>
      <c r="JE871" s="18"/>
      <c r="JF871" s="18"/>
    </row>
    <row r="872" spans="36:266" x14ac:dyDescent="0.3">
      <c r="AJ872" s="24"/>
      <c r="AK872" s="24"/>
      <c r="AL872" s="20"/>
      <c r="AM872" s="23"/>
      <c r="AN872" s="18"/>
      <c r="AO872" s="18"/>
      <c r="BB872" s="25"/>
      <c r="BC872" s="21"/>
      <c r="BG872" s="18"/>
      <c r="BN872" s="22"/>
      <c r="BO872" s="22"/>
      <c r="BP872" s="22"/>
      <c r="BQ872" s="22"/>
      <c r="BR872" s="15"/>
      <c r="CF872" s="15"/>
      <c r="CL872" s="22"/>
      <c r="CM872" s="15"/>
      <c r="CR872" s="22"/>
      <c r="CT872" s="15"/>
      <c r="CW872" s="22"/>
      <c r="DA872" s="15"/>
      <c r="DH872" s="15"/>
      <c r="DJ872" s="22"/>
      <c r="DO872" s="15"/>
      <c r="DV872" s="15"/>
      <c r="EC872" s="15"/>
      <c r="EJ872" s="15"/>
      <c r="EQ872" s="15"/>
      <c r="EX872" s="15"/>
      <c r="FE872" s="15"/>
      <c r="FL872" s="15"/>
      <c r="FS872" s="15"/>
      <c r="FZ872" s="15"/>
      <c r="GG872" s="15"/>
      <c r="GN872" s="15"/>
      <c r="GP872" s="22"/>
      <c r="GQ872" s="22"/>
      <c r="GR872" s="22"/>
      <c r="GS872" s="22"/>
      <c r="GT872" s="22"/>
      <c r="GU872" s="15"/>
      <c r="GV872" s="22"/>
      <c r="GW872" s="22"/>
      <c r="GX872" s="22"/>
      <c r="GY872" s="18"/>
      <c r="GZ872" s="18"/>
      <c r="HA872" s="18"/>
      <c r="HB872" s="18"/>
      <c r="HC872" s="18"/>
      <c r="HD872" s="18"/>
      <c r="HE872" s="18"/>
      <c r="HF872" s="18"/>
      <c r="HG872" s="18"/>
      <c r="HH872" s="18"/>
      <c r="HI872" s="18"/>
      <c r="HJ872" s="18"/>
      <c r="HK872" s="18"/>
      <c r="HL872" s="18"/>
      <c r="HM872" s="18"/>
      <c r="HN872" s="18"/>
      <c r="HO872" s="18"/>
      <c r="HP872" s="18"/>
      <c r="HQ872" s="18"/>
      <c r="HR872" s="18"/>
      <c r="HS872" s="18"/>
      <c r="HT872" s="18"/>
      <c r="HU872" s="18"/>
      <c r="HV872" s="18"/>
      <c r="HW872" s="18"/>
      <c r="HX872" s="18"/>
      <c r="HY872" s="18"/>
      <c r="HZ872" s="18"/>
      <c r="IA872" s="18"/>
      <c r="IB872" s="18"/>
      <c r="IC872" s="18"/>
      <c r="ID872" s="18"/>
      <c r="IE872" s="18"/>
      <c r="IF872" s="18"/>
      <c r="IG872" s="18"/>
      <c r="IH872" s="18"/>
      <c r="II872" s="18"/>
      <c r="IJ872" s="18"/>
      <c r="IK872" s="18"/>
      <c r="IL872" s="18"/>
      <c r="IM872" s="18"/>
      <c r="IN872" s="18"/>
      <c r="IO872" s="18"/>
      <c r="IP872" s="18"/>
      <c r="IQ872" s="18"/>
      <c r="IR872" s="18"/>
      <c r="IS872" s="18"/>
      <c r="IT872" s="18"/>
      <c r="IU872" s="18"/>
      <c r="IV872" s="18"/>
      <c r="IW872" s="18"/>
      <c r="IX872" s="18"/>
      <c r="IY872" s="18"/>
      <c r="IZ872" s="18"/>
      <c r="JA872" s="18"/>
      <c r="JB872" s="18"/>
      <c r="JC872" s="18"/>
      <c r="JD872" s="18"/>
      <c r="JE872" s="18"/>
      <c r="JF872" s="18"/>
    </row>
    <row r="873" spans="36:266" x14ac:dyDescent="0.3">
      <c r="AJ873" s="24"/>
      <c r="AK873" s="24"/>
      <c r="AL873" s="20"/>
      <c r="AM873" s="23"/>
      <c r="AN873" s="18"/>
      <c r="AO873" s="18"/>
      <c r="BB873" s="25"/>
      <c r="BC873" s="21"/>
      <c r="BG873" s="18"/>
      <c r="BN873" s="22"/>
      <c r="BO873" s="22"/>
      <c r="BP873" s="22"/>
      <c r="BQ873" s="22"/>
      <c r="BR873" s="15"/>
      <c r="CF873" s="15"/>
      <c r="CL873" s="22"/>
      <c r="CM873" s="15"/>
      <c r="CR873" s="22"/>
      <c r="CT873" s="15"/>
      <c r="CW873" s="22"/>
      <c r="DA873" s="15"/>
      <c r="DH873" s="15"/>
      <c r="DJ873" s="22"/>
      <c r="DO873" s="15"/>
      <c r="DV873" s="15"/>
      <c r="EC873" s="15"/>
      <c r="EJ873" s="15"/>
      <c r="EQ873" s="15"/>
      <c r="EX873" s="15"/>
      <c r="FE873" s="15"/>
      <c r="FL873" s="15"/>
      <c r="FS873" s="15"/>
      <c r="FZ873" s="15"/>
      <c r="GG873" s="15"/>
      <c r="GN873" s="15"/>
      <c r="GP873" s="22"/>
      <c r="GQ873" s="22"/>
      <c r="GR873" s="22"/>
      <c r="GS873" s="22"/>
      <c r="GT873" s="22"/>
      <c r="GU873" s="15"/>
      <c r="GV873" s="22"/>
      <c r="GW873" s="22"/>
      <c r="GX873" s="22"/>
      <c r="GY873" s="18"/>
      <c r="GZ873" s="18"/>
      <c r="HA873" s="18"/>
      <c r="HB873" s="18"/>
      <c r="HC873" s="18"/>
      <c r="HD873" s="18"/>
      <c r="HE873" s="18"/>
      <c r="HF873" s="18"/>
      <c r="HG873" s="18"/>
      <c r="HH873" s="18"/>
      <c r="HI873" s="18"/>
      <c r="HJ873" s="18"/>
      <c r="HK873" s="18"/>
      <c r="HL873" s="18"/>
      <c r="HM873" s="18"/>
      <c r="HN873" s="18"/>
      <c r="HO873" s="18"/>
      <c r="HP873" s="18"/>
      <c r="HQ873" s="18"/>
      <c r="HR873" s="18"/>
      <c r="HS873" s="18"/>
      <c r="HT873" s="18"/>
      <c r="HU873" s="18"/>
      <c r="HV873" s="18"/>
      <c r="HW873" s="18"/>
      <c r="HX873" s="18"/>
      <c r="HY873" s="18"/>
      <c r="HZ873" s="18"/>
      <c r="IA873" s="18"/>
      <c r="IB873" s="18"/>
      <c r="IC873" s="18"/>
      <c r="ID873" s="18"/>
      <c r="IE873" s="18"/>
      <c r="IF873" s="18"/>
      <c r="IG873" s="18"/>
      <c r="IH873" s="18"/>
      <c r="II873" s="18"/>
      <c r="IJ873" s="18"/>
      <c r="IK873" s="18"/>
      <c r="IL873" s="18"/>
      <c r="IM873" s="18"/>
      <c r="IN873" s="18"/>
      <c r="IO873" s="18"/>
      <c r="IP873" s="18"/>
      <c r="IQ873" s="18"/>
      <c r="IR873" s="18"/>
      <c r="IS873" s="18"/>
      <c r="IT873" s="18"/>
      <c r="IU873" s="18"/>
      <c r="IV873" s="18"/>
      <c r="IW873" s="18"/>
      <c r="IX873" s="18"/>
      <c r="IY873" s="18"/>
      <c r="IZ873" s="18"/>
      <c r="JA873" s="18"/>
      <c r="JB873" s="18"/>
      <c r="JC873" s="18"/>
      <c r="JD873" s="18"/>
      <c r="JE873" s="18"/>
      <c r="JF873" s="18"/>
    </row>
    <row r="874" spans="36:266" x14ac:dyDescent="0.3">
      <c r="AJ874" s="24"/>
      <c r="AK874" s="24"/>
      <c r="AL874" s="20"/>
      <c r="AM874" s="23"/>
      <c r="AN874" s="18"/>
      <c r="AO874" s="18"/>
      <c r="BB874" s="25"/>
      <c r="BC874" s="21"/>
      <c r="BG874" s="18"/>
      <c r="BN874" s="22"/>
      <c r="BO874" s="22"/>
      <c r="BP874" s="22"/>
      <c r="BQ874" s="22"/>
      <c r="BR874" s="15"/>
      <c r="CF874" s="15"/>
      <c r="CL874" s="22"/>
      <c r="CM874" s="15"/>
      <c r="CR874" s="22"/>
      <c r="CT874" s="15"/>
      <c r="CW874" s="22"/>
      <c r="DA874" s="15"/>
      <c r="DH874" s="15"/>
      <c r="DJ874" s="22"/>
      <c r="DO874" s="15"/>
      <c r="DV874" s="15"/>
      <c r="EC874" s="15"/>
      <c r="EJ874" s="15"/>
      <c r="EQ874" s="15"/>
      <c r="EX874" s="15"/>
      <c r="FE874" s="15"/>
      <c r="FL874" s="15"/>
      <c r="FS874" s="15"/>
      <c r="FZ874" s="15"/>
      <c r="GG874" s="15"/>
      <c r="GN874" s="15"/>
      <c r="GP874" s="22"/>
      <c r="GQ874" s="22"/>
      <c r="GR874" s="22"/>
      <c r="GS874" s="22"/>
      <c r="GT874" s="22"/>
      <c r="GU874" s="15"/>
      <c r="GV874" s="22"/>
      <c r="GW874" s="22"/>
      <c r="GX874" s="22"/>
      <c r="GY874" s="18"/>
      <c r="GZ874" s="18"/>
      <c r="HA874" s="18"/>
      <c r="HB874" s="18"/>
      <c r="HC874" s="18"/>
      <c r="HD874" s="18"/>
      <c r="HE874" s="18"/>
      <c r="HF874" s="18"/>
      <c r="HG874" s="18"/>
      <c r="HH874" s="18"/>
      <c r="HI874" s="18"/>
      <c r="HJ874" s="18"/>
      <c r="HK874" s="18"/>
      <c r="HL874" s="18"/>
      <c r="HM874" s="18"/>
      <c r="HN874" s="18"/>
      <c r="HO874" s="18"/>
      <c r="HP874" s="18"/>
      <c r="HQ874" s="18"/>
      <c r="HR874" s="18"/>
      <c r="HS874" s="18"/>
      <c r="HT874" s="18"/>
      <c r="HU874" s="18"/>
      <c r="HV874" s="18"/>
      <c r="HW874" s="18"/>
      <c r="HX874" s="18"/>
      <c r="HY874" s="18"/>
      <c r="HZ874" s="18"/>
      <c r="IA874" s="18"/>
      <c r="IB874" s="18"/>
      <c r="IC874" s="18"/>
      <c r="ID874" s="18"/>
      <c r="IE874" s="18"/>
      <c r="IF874" s="18"/>
      <c r="IG874" s="18"/>
      <c r="IH874" s="18"/>
      <c r="II874" s="18"/>
      <c r="IJ874" s="18"/>
      <c r="IK874" s="18"/>
      <c r="IL874" s="18"/>
      <c r="IM874" s="18"/>
      <c r="IN874" s="18"/>
      <c r="IO874" s="18"/>
      <c r="IP874" s="18"/>
      <c r="IQ874" s="18"/>
      <c r="IR874" s="18"/>
      <c r="IS874" s="18"/>
      <c r="IT874" s="18"/>
      <c r="IU874" s="18"/>
      <c r="IV874" s="18"/>
      <c r="IW874" s="18"/>
      <c r="IX874" s="18"/>
      <c r="IY874" s="18"/>
      <c r="IZ874" s="18"/>
      <c r="JA874" s="18"/>
      <c r="JB874" s="18"/>
      <c r="JC874" s="18"/>
      <c r="JD874" s="18"/>
      <c r="JE874" s="18"/>
      <c r="JF874" s="18"/>
    </row>
    <row r="875" spans="36:266" x14ac:dyDescent="0.3">
      <c r="AJ875" s="24"/>
      <c r="AK875" s="24"/>
      <c r="AL875" s="20"/>
      <c r="AM875" s="23"/>
      <c r="AN875" s="18"/>
      <c r="AO875" s="18"/>
      <c r="BB875" s="25"/>
      <c r="BC875" s="21"/>
      <c r="BG875" s="18"/>
      <c r="BN875" s="22"/>
      <c r="BO875" s="22"/>
      <c r="BP875" s="22"/>
      <c r="BQ875" s="22"/>
      <c r="BR875" s="15"/>
      <c r="CF875" s="15"/>
      <c r="CL875" s="22"/>
      <c r="CM875" s="15"/>
      <c r="CR875" s="22"/>
      <c r="CT875" s="15"/>
      <c r="CW875" s="22"/>
      <c r="DA875" s="15"/>
      <c r="DH875" s="15"/>
      <c r="DJ875" s="22"/>
      <c r="DO875" s="15"/>
      <c r="DV875" s="15"/>
      <c r="EC875" s="15"/>
      <c r="EJ875" s="15"/>
      <c r="EQ875" s="15"/>
      <c r="EX875" s="15"/>
      <c r="FE875" s="15"/>
      <c r="FL875" s="15"/>
      <c r="FS875" s="15"/>
      <c r="FZ875" s="15"/>
      <c r="GG875" s="15"/>
      <c r="GN875" s="15"/>
      <c r="GP875" s="22"/>
      <c r="GQ875" s="22"/>
      <c r="GR875" s="22"/>
      <c r="GS875" s="22"/>
      <c r="GT875" s="22"/>
      <c r="GU875" s="15"/>
      <c r="GV875" s="22"/>
      <c r="GW875" s="22"/>
      <c r="GX875" s="22"/>
      <c r="GY875" s="18"/>
      <c r="GZ875" s="18"/>
      <c r="HA875" s="18"/>
      <c r="HB875" s="18"/>
      <c r="HC875" s="18"/>
      <c r="HD875" s="18"/>
      <c r="HE875" s="18"/>
      <c r="HF875" s="18"/>
      <c r="HG875" s="18"/>
      <c r="HH875" s="18"/>
      <c r="HI875" s="18"/>
      <c r="HJ875" s="18"/>
      <c r="HK875" s="18"/>
      <c r="HL875" s="18"/>
      <c r="HM875" s="18"/>
      <c r="HN875" s="18"/>
      <c r="HO875" s="18"/>
      <c r="HP875" s="18"/>
      <c r="HQ875" s="18"/>
      <c r="HR875" s="18"/>
      <c r="HS875" s="18"/>
      <c r="HT875" s="18"/>
      <c r="HU875" s="18"/>
      <c r="HV875" s="18"/>
      <c r="HW875" s="18"/>
      <c r="HX875" s="18"/>
      <c r="HY875" s="18"/>
      <c r="HZ875" s="18"/>
      <c r="IA875" s="18"/>
      <c r="IB875" s="18"/>
      <c r="IC875" s="18"/>
      <c r="ID875" s="18"/>
      <c r="IE875" s="18"/>
      <c r="IF875" s="18"/>
      <c r="IG875" s="18"/>
      <c r="IH875" s="18"/>
      <c r="II875" s="18"/>
      <c r="IJ875" s="18"/>
      <c r="IK875" s="18"/>
      <c r="IL875" s="18"/>
      <c r="IM875" s="18"/>
      <c r="IN875" s="18"/>
      <c r="IO875" s="18"/>
      <c r="IP875" s="18"/>
      <c r="IQ875" s="18"/>
      <c r="IR875" s="18"/>
      <c r="IS875" s="18"/>
      <c r="IT875" s="18"/>
      <c r="IU875" s="18"/>
      <c r="IV875" s="18"/>
      <c r="IW875" s="18"/>
      <c r="IX875" s="18"/>
      <c r="IY875" s="18"/>
      <c r="IZ875" s="18"/>
      <c r="JA875" s="18"/>
      <c r="JB875" s="18"/>
      <c r="JC875" s="18"/>
      <c r="JD875" s="18"/>
      <c r="JE875" s="18"/>
      <c r="JF875" s="18"/>
    </row>
    <row r="876" spans="36:266" x14ac:dyDescent="0.3">
      <c r="AJ876" s="24"/>
      <c r="AK876" s="24"/>
      <c r="AL876" s="20"/>
      <c r="AM876" s="23"/>
      <c r="AN876" s="18"/>
      <c r="AO876" s="18"/>
      <c r="BB876" s="25"/>
      <c r="BC876" s="21"/>
      <c r="BG876" s="18"/>
      <c r="BN876" s="22"/>
      <c r="BO876" s="22"/>
      <c r="BP876" s="22"/>
      <c r="BQ876" s="22"/>
      <c r="BR876" s="15"/>
      <c r="CF876" s="15"/>
      <c r="CL876" s="22"/>
      <c r="CM876" s="15"/>
      <c r="CR876" s="22"/>
      <c r="CT876" s="15"/>
      <c r="CW876" s="22"/>
      <c r="DA876" s="15"/>
      <c r="DH876" s="15"/>
      <c r="DJ876" s="22"/>
      <c r="DO876" s="15"/>
      <c r="DV876" s="15"/>
      <c r="EC876" s="15"/>
      <c r="EJ876" s="15"/>
      <c r="EQ876" s="15"/>
      <c r="EX876" s="15"/>
      <c r="FE876" s="15"/>
      <c r="FL876" s="15"/>
      <c r="FS876" s="15"/>
      <c r="FZ876" s="15"/>
      <c r="GG876" s="15"/>
      <c r="GN876" s="15"/>
      <c r="GP876" s="22"/>
      <c r="GQ876" s="22"/>
      <c r="GR876" s="22"/>
      <c r="GS876" s="22"/>
      <c r="GT876" s="22"/>
      <c r="GU876" s="15"/>
      <c r="GV876" s="22"/>
      <c r="GW876" s="22"/>
      <c r="GX876" s="22"/>
      <c r="GY876" s="18"/>
      <c r="GZ876" s="18"/>
      <c r="HA876" s="18"/>
      <c r="HB876" s="18"/>
      <c r="HC876" s="18"/>
      <c r="HD876" s="18"/>
      <c r="HE876" s="18"/>
      <c r="HF876" s="18"/>
      <c r="HG876" s="18"/>
      <c r="HH876" s="18"/>
      <c r="HI876" s="18"/>
      <c r="HJ876" s="18"/>
      <c r="HK876" s="18"/>
      <c r="HL876" s="18"/>
      <c r="HM876" s="18"/>
      <c r="HN876" s="18"/>
      <c r="HO876" s="18"/>
      <c r="HP876" s="18"/>
      <c r="HQ876" s="18"/>
      <c r="HR876" s="18"/>
      <c r="HS876" s="18"/>
      <c r="HT876" s="18"/>
      <c r="HU876" s="18"/>
      <c r="HV876" s="18"/>
      <c r="HW876" s="18"/>
      <c r="HX876" s="18"/>
      <c r="HY876" s="18"/>
      <c r="HZ876" s="18"/>
      <c r="IA876" s="18"/>
      <c r="IB876" s="18"/>
      <c r="IC876" s="18"/>
      <c r="ID876" s="18"/>
      <c r="IE876" s="18"/>
      <c r="IF876" s="18"/>
      <c r="IG876" s="18"/>
      <c r="IH876" s="18"/>
      <c r="II876" s="18"/>
      <c r="IJ876" s="18"/>
      <c r="IK876" s="18"/>
      <c r="IL876" s="18"/>
      <c r="IM876" s="18"/>
      <c r="IN876" s="18"/>
      <c r="IO876" s="18"/>
      <c r="IP876" s="18"/>
      <c r="IQ876" s="18"/>
      <c r="IR876" s="18"/>
      <c r="IS876" s="18"/>
      <c r="IT876" s="18"/>
      <c r="IU876" s="18"/>
      <c r="IV876" s="18"/>
      <c r="IW876" s="18"/>
      <c r="IX876" s="18"/>
      <c r="IY876" s="18"/>
      <c r="IZ876" s="18"/>
      <c r="JA876" s="18"/>
      <c r="JB876" s="18"/>
      <c r="JC876" s="18"/>
      <c r="JD876" s="18"/>
      <c r="JE876" s="18"/>
      <c r="JF876" s="18"/>
    </row>
    <row r="877" spans="36:266" x14ac:dyDescent="0.3">
      <c r="AJ877" s="24"/>
      <c r="AK877" s="24"/>
      <c r="AL877" s="20"/>
      <c r="AM877" s="23"/>
      <c r="AN877" s="18"/>
      <c r="AO877" s="18"/>
      <c r="BB877" s="25"/>
      <c r="BC877" s="21"/>
      <c r="BG877" s="18"/>
      <c r="BN877" s="22"/>
      <c r="BO877" s="22"/>
      <c r="BP877" s="22"/>
      <c r="BQ877" s="22"/>
      <c r="BR877" s="15"/>
      <c r="CF877" s="15"/>
      <c r="CL877" s="22"/>
      <c r="CM877" s="15"/>
      <c r="CR877" s="22"/>
      <c r="CT877" s="15"/>
      <c r="CW877" s="22"/>
      <c r="DA877" s="15"/>
      <c r="DH877" s="15"/>
      <c r="DJ877" s="22"/>
      <c r="DO877" s="15"/>
      <c r="DV877" s="15"/>
      <c r="EC877" s="15"/>
      <c r="EJ877" s="15"/>
      <c r="EQ877" s="15"/>
      <c r="EX877" s="15"/>
      <c r="FE877" s="15"/>
      <c r="FL877" s="15"/>
      <c r="FS877" s="15"/>
      <c r="FZ877" s="15"/>
      <c r="GG877" s="15"/>
      <c r="GN877" s="15"/>
      <c r="GP877" s="22"/>
      <c r="GQ877" s="22"/>
      <c r="GR877" s="22"/>
      <c r="GS877" s="22"/>
      <c r="GT877" s="22"/>
      <c r="GU877" s="15"/>
      <c r="GV877" s="22"/>
      <c r="GW877" s="22"/>
      <c r="GX877" s="22"/>
      <c r="GY877" s="18"/>
      <c r="GZ877" s="18"/>
      <c r="HA877" s="18"/>
      <c r="HB877" s="18"/>
      <c r="HC877" s="18"/>
      <c r="HD877" s="18"/>
      <c r="HE877" s="18"/>
      <c r="HF877" s="18"/>
      <c r="HG877" s="18"/>
      <c r="HH877" s="18"/>
      <c r="HI877" s="18"/>
      <c r="HJ877" s="18"/>
      <c r="HK877" s="18"/>
      <c r="HL877" s="18"/>
      <c r="HM877" s="18"/>
      <c r="HN877" s="18"/>
      <c r="HO877" s="18"/>
      <c r="HP877" s="18"/>
      <c r="HQ877" s="18"/>
      <c r="HR877" s="18"/>
      <c r="HS877" s="18"/>
      <c r="HT877" s="18"/>
      <c r="HU877" s="18"/>
      <c r="HV877" s="18"/>
      <c r="HW877" s="18"/>
      <c r="HX877" s="18"/>
      <c r="HY877" s="18"/>
      <c r="HZ877" s="18"/>
      <c r="IA877" s="18"/>
      <c r="IB877" s="18"/>
      <c r="IC877" s="18"/>
      <c r="ID877" s="18"/>
      <c r="IE877" s="18"/>
      <c r="IF877" s="18"/>
      <c r="IG877" s="18"/>
      <c r="IH877" s="18"/>
      <c r="II877" s="18"/>
      <c r="IJ877" s="18"/>
      <c r="IK877" s="18"/>
      <c r="IL877" s="18"/>
      <c r="IM877" s="18"/>
      <c r="IN877" s="18"/>
      <c r="IO877" s="18"/>
      <c r="IP877" s="18"/>
      <c r="IQ877" s="18"/>
      <c r="IR877" s="18"/>
      <c r="IS877" s="18"/>
      <c r="IT877" s="18"/>
      <c r="IU877" s="18"/>
      <c r="IV877" s="18"/>
      <c r="IW877" s="18"/>
      <c r="IX877" s="18"/>
      <c r="IY877" s="18"/>
      <c r="IZ877" s="18"/>
      <c r="JA877" s="18"/>
      <c r="JB877" s="18"/>
      <c r="JC877" s="18"/>
      <c r="JD877" s="18"/>
      <c r="JE877" s="18"/>
      <c r="JF877" s="18"/>
    </row>
    <row r="878" spans="36:266" x14ac:dyDescent="0.3">
      <c r="AJ878" s="24"/>
      <c r="AK878" s="24"/>
      <c r="AL878" s="20"/>
      <c r="AM878" s="23"/>
      <c r="AN878" s="18"/>
      <c r="AO878" s="18"/>
      <c r="BB878" s="25"/>
      <c r="BC878" s="21"/>
      <c r="BG878" s="18"/>
      <c r="BN878" s="22"/>
      <c r="BO878" s="22"/>
      <c r="BP878" s="22"/>
      <c r="BQ878" s="22"/>
      <c r="BR878" s="15"/>
      <c r="CF878" s="15"/>
      <c r="CL878" s="22"/>
      <c r="CM878" s="15"/>
      <c r="CR878" s="22"/>
      <c r="CT878" s="15"/>
      <c r="CW878" s="22"/>
      <c r="DA878" s="15"/>
      <c r="DH878" s="15"/>
      <c r="DJ878" s="22"/>
      <c r="DO878" s="15"/>
      <c r="DV878" s="15"/>
      <c r="EC878" s="15"/>
      <c r="EJ878" s="15"/>
      <c r="EQ878" s="15"/>
      <c r="EX878" s="15"/>
      <c r="FE878" s="15"/>
      <c r="FL878" s="15"/>
      <c r="FS878" s="15"/>
      <c r="FZ878" s="15"/>
      <c r="GG878" s="15"/>
      <c r="GN878" s="15"/>
      <c r="GP878" s="22"/>
      <c r="GQ878" s="22"/>
      <c r="GR878" s="22"/>
      <c r="GS878" s="22"/>
      <c r="GT878" s="22"/>
      <c r="GU878" s="15"/>
      <c r="GV878" s="22"/>
      <c r="GW878" s="22"/>
      <c r="GX878" s="22"/>
      <c r="GY878" s="18"/>
      <c r="GZ878" s="18"/>
      <c r="HA878" s="18"/>
      <c r="HB878" s="18"/>
      <c r="HC878" s="18"/>
      <c r="HD878" s="18"/>
      <c r="HE878" s="18"/>
      <c r="HF878" s="18"/>
      <c r="HG878" s="18"/>
      <c r="HH878" s="18"/>
      <c r="HI878" s="18"/>
      <c r="HJ878" s="18"/>
      <c r="HK878" s="18"/>
      <c r="HL878" s="18"/>
      <c r="HM878" s="18"/>
      <c r="HN878" s="18"/>
      <c r="HO878" s="18"/>
      <c r="HP878" s="18"/>
      <c r="HQ878" s="18"/>
      <c r="HR878" s="18"/>
      <c r="HS878" s="18"/>
      <c r="HT878" s="18"/>
      <c r="HU878" s="18"/>
      <c r="HV878" s="18"/>
      <c r="HW878" s="18"/>
      <c r="HX878" s="18"/>
      <c r="HY878" s="18"/>
      <c r="HZ878" s="18"/>
      <c r="IA878" s="18"/>
      <c r="IB878" s="18"/>
      <c r="IC878" s="18"/>
      <c r="ID878" s="18"/>
      <c r="IE878" s="18"/>
      <c r="IF878" s="18"/>
      <c r="IG878" s="18"/>
      <c r="IH878" s="18"/>
      <c r="II878" s="18"/>
      <c r="IJ878" s="18"/>
      <c r="IK878" s="18"/>
      <c r="IL878" s="18"/>
      <c r="IM878" s="18"/>
      <c r="IN878" s="18"/>
      <c r="IO878" s="18"/>
      <c r="IP878" s="18"/>
      <c r="IQ878" s="18"/>
      <c r="IR878" s="18"/>
      <c r="IS878" s="18"/>
      <c r="IT878" s="18"/>
      <c r="IU878" s="18"/>
      <c r="IV878" s="18"/>
      <c r="IW878" s="18"/>
      <c r="IX878" s="18"/>
      <c r="IY878" s="18"/>
      <c r="IZ878" s="18"/>
      <c r="JA878" s="18"/>
      <c r="JB878" s="18"/>
      <c r="JC878" s="18"/>
      <c r="JD878" s="18"/>
      <c r="JE878" s="18"/>
      <c r="JF878" s="18"/>
    </row>
    <row r="879" spans="36:266" x14ac:dyDescent="0.3">
      <c r="AJ879" s="24"/>
      <c r="AK879" s="24"/>
      <c r="AL879" s="20"/>
      <c r="AM879" s="23"/>
      <c r="AN879" s="18"/>
      <c r="AO879" s="18"/>
      <c r="BB879" s="25"/>
      <c r="BC879" s="21"/>
      <c r="BG879" s="18"/>
      <c r="BN879" s="22"/>
      <c r="BO879" s="22"/>
      <c r="BP879" s="22"/>
      <c r="BQ879" s="22"/>
      <c r="BR879" s="15"/>
      <c r="CF879" s="15"/>
      <c r="CL879" s="22"/>
      <c r="CM879" s="15"/>
      <c r="CR879" s="22"/>
      <c r="CT879" s="15"/>
      <c r="CW879" s="22"/>
      <c r="DA879" s="15"/>
      <c r="DH879" s="15"/>
      <c r="DJ879" s="22"/>
      <c r="DO879" s="15"/>
      <c r="DV879" s="15"/>
      <c r="EC879" s="15"/>
      <c r="EJ879" s="15"/>
      <c r="EQ879" s="15"/>
      <c r="EX879" s="15"/>
      <c r="FE879" s="15"/>
      <c r="FL879" s="15"/>
      <c r="FS879" s="15"/>
      <c r="FZ879" s="15"/>
      <c r="GG879" s="15"/>
      <c r="GN879" s="15"/>
      <c r="GP879" s="22"/>
      <c r="GQ879" s="22"/>
      <c r="GR879" s="22"/>
      <c r="GS879" s="22"/>
      <c r="GT879" s="22"/>
      <c r="GU879" s="15"/>
      <c r="GV879" s="22"/>
      <c r="GW879" s="22"/>
      <c r="GX879" s="22"/>
      <c r="GY879" s="18"/>
      <c r="GZ879" s="18"/>
      <c r="HA879" s="18"/>
      <c r="HB879" s="18"/>
      <c r="HC879" s="18"/>
      <c r="HD879" s="18"/>
      <c r="HE879" s="18"/>
      <c r="HF879" s="18"/>
      <c r="HG879" s="18"/>
      <c r="HH879" s="18"/>
      <c r="HI879" s="18"/>
      <c r="HJ879" s="18"/>
      <c r="HK879" s="18"/>
      <c r="HL879" s="18"/>
      <c r="HM879" s="18"/>
      <c r="HN879" s="18"/>
      <c r="HO879" s="18"/>
      <c r="HP879" s="18"/>
      <c r="HQ879" s="18"/>
      <c r="HR879" s="18"/>
      <c r="HS879" s="18"/>
      <c r="HT879" s="18"/>
      <c r="HU879" s="18"/>
      <c r="HV879" s="18"/>
      <c r="HW879" s="18"/>
      <c r="HX879" s="18"/>
      <c r="HY879" s="18"/>
      <c r="HZ879" s="18"/>
      <c r="IA879" s="18"/>
      <c r="IB879" s="18"/>
      <c r="IC879" s="18"/>
      <c r="ID879" s="18"/>
      <c r="IE879" s="18"/>
      <c r="IF879" s="18"/>
      <c r="IG879" s="18"/>
      <c r="IH879" s="18"/>
      <c r="II879" s="18"/>
      <c r="IJ879" s="18"/>
      <c r="IK879" s="18"/>
      <c r="IL879" s="18"/>
      <c r="IM879" s="18"/>
      <c r="IN879" s="18"/>
      <c r="IO879" s="18"/>
      <c r="IP879" s="18"/>
      <c r="IQ879" s="18"/>
      <c r="IR879" s="18"/>
      <c r="IS879" s="18"/>
      <c r="IT879" s="18"/>
      <c r="IU879" s="18"/>
      <c r="IV879" s="18"/>
      <c r="IW879" s="18"/>
      <c r="IX879" s="18"/>
      <c r="IY879" s="18"/>
      <c r="IZ879" s="18"/>
      <c r="JA879" s="18"/>
      <c r="JB879" s="18"/>
      <c r="JC879" s="18"/>
      <c r="JD879" s="18"/>
      <c r="JE879" s="18"/>
      <c r="JF879" s="18"/>
    </row>
    <row r="880" spans="36:266" x14ac:dyDescent="0.3">
      <c r="AJ880" s="24"/>
      <c r="AK880" s="24"/>
      <c r="AL880" s="20"/>
      <c r="AM880" s="23"/>
      <c r="AN880" s="18"/>
      <c r="AO880" s="18"/>
      <c r="BB880" s="25"/>
      <c r="BC880" s="21"/>
      <c r="BG880" s="18"/>
      <c r="BN880" s="22"/>
      <c r="BO880" s="22"/>
      <c r="BP880" s="22"/>
      <c r="BQ880" s="22"/>
      <c r="BR880" s="15"/>
      <c r="CF880" s="15"/>
      <c r="CL880" s="22"/>
      <c r="CM880" s="15"/>
      <c r="CR880" s="22"/>
      <c r="CT880" s="15"/>
      <c r="CW880" s="22"/>
      <c r="DA880" s="15"/>
      <c r="DH880" s="15"/>
      <c r="DJ880" s="22"/>
      <c r="DO880" s="15"/>
      <c r="DV880" s="15"/>
      <c r="EC880" s="15"/>
      <c r="EJ880" s="15"/>
      <c r="EQ880" s="15"/>
      <c r="EX880" s="15"/>
      <c r="FE880" s="15"/>
      <c r="FL880" s="15"/>
      <c r="FS880" s="15"/>
      <c r="FZ880" s="15"/>
      <c r="GG880" s="15"/>
      <c r="GN880" s="15"/>
      <c r="GP880" s="22"/>
      <c r="GQ880" s="22"/>
      <c r="GR880" s="22"/>
      <c r="GS880" s="22"/>
      <c r="GT880" s="22"/>
      <c r="GU880" s="15"/>
      <c r="GV880" s="22"/>
      <c r="GW880" s="22"/>
      <c r="GX880" s="22"/>
      <c r="GY880" s="18"/>
      <c r="GZ880" s="18"/>
      <c r="HA880" s="18"/>
      <c r="HB880" s="18"/>
      <c r="HC880" s="18"/>
      <c r="HD880" s="18"/>
      <c r="HE880" s="18"/>
      <c r="HF880" s="18"/>
      <c r="HG880" s="18"/>
      <c r="HH880" s="18"/>
      <c r="HI880" s="18"/>
      <c r="HJ880" s="18"/>
      <c r="HK880" s="18"/>
      <c r="HL880" s="18"/>
      <c r="HM880" s="18"/>
      <c r="HN880" s="18"/>
      <c r="HO880" s="18"/>
      <c r="HP880" s="18"/>
      <c r="HQ880" s="18"/>
      <c r="HR880" s="18"/>
      <c r="HS880" s="18"/>
      <c r="HT880" s="18"/>
      <c r="HU880" s="18"/>
      <c r="HV880" s="18"/>
      <c r="HW880" s="18"/>
      <c r="HX880" s="18"/>
      <c r="HY880" s="18"/>
      <c r="HZ880" s="18"/>
      <c r="IA880" s="18"/>
      <c r="IB880" s="18"/>
      <c r="IC880" s="18"/>
      <c r="ID880" s="18"/>
      <c r="IE880" s="18"/>
      <c r="IF880" s="18"/>
      <c r="IG880" s="18"/>
      <c r="IH880" s="18"/>
      <c r="II880" s="18"/>
      <c r="IJ880" s="18"/>
      <c r="IK880" s="18"/>
      <c r="IL880" s="18"/>
      <c r="IM880" s="18"/>
      <c r="IN880" s="18"/>
      <c r="IO880" s="18"/>
      <c r="IP880" s="18"/>
      <c r="IQ880" s="18"/>
      <c r="IR880" s="18"/>
      <c r="IS880" s="18"/>
      <c r="IT880" s="18"/>
      <c r="IU880" s="18"/>
      <c r="IV880" s="18"/>
      <c r="IW880" s="18"/>
      <c r="IX880" s="18"/>
      <c r="IY880" s="18"/>
      <c r="IZ880" s="18"/>
      <c r="JA880" s="18"/>
      <c r="JB880" s="18"/>
      <c r="JC880" s="18"/>
      <c r="JD880" s="18"/>
      <c r="JE880" s="18"/>
      <c r="JF880" s="18"/>
    </row>
    <row r="881" spans="36:266" x14ac:dyDescent="0.3">
      <c r="AJ881" s="24"/>
      <c r="AK881" s="24"/>
      <c r="AL881" s="20"/>
      <c r="AM881" s="23"/>
      <c r="AN881" s="18"/>
      <c r="AO881" s="18"/>
      <c r="BB881" s="25"/>
      <c r="BC881" s="21"/>
      <c r="BG881" s="18"/>
      <c r="BN881" s="22"/>
      <c r="BO881" s="22"/>
      <c r="BP881" s="22"/>
      <c r="BQ881" s="22"/>
      <c r="BR881" s="15"/>
      <c r="CF881" s="15"/>
      <c r="CL881" s="22"/>
      <c r="CM881" s="15"/>
      <c r="CR881" s="22"/>
      <c r="CT881" s="15"/>
      <c r="CW881" s="22"/>
      <c r="DA881" s="15"/>
      <c r="DH881" s="15"/>
      <c r="DJ881" s="22"/>
      <c r="DO881" s="15"/>
      <c r="DV881" s="15"/>
      <c r="EC881" s="15"/>
      <c r="EJ881" s="15"/>
      <c r="EQ881" s="15"/>
      <c r="EX881" s="15"/>
      <c r="FE881" s="15"/>
      <c r="FL881" s="15"/>
      <c r="FS881" s="15"/>
      <c r="FZ881" s="15"/>
      <c r="GG881" s="15"/>
      <c r="GN881" s="15"/>
      <c r="GP881" s="22"/>
      <c r="GQ881" s="22"/>
      <c r="GR881" s="22"/>
      <c r="GS881" s="22"/>
      <c r="GT881" s="22"/>
      <c r="GU881" s="15"/>
      <c r="GV881" s="22"/>
      <c r="GW881" s="22"/>
      <c r="GX881" s="22"/>
      <c r="GY881" s="18"/>
      <c r="GZ881" s="18"/>
      <c r="HA881" s="18"/>
      <c r="HB881" s="18"/>
      <c r="HC881" s="18"/>
      <c r="HD881" s="18"/>
      <c r="HE881" s="18"/>
      <c r="HF881" s="18"/>
      <c r="HG881" s="18"/>
      <c r="HH881" s="18"/>
      <c r="HI881" s="18"/>
      <c r="HJ881" s="18"/>
      <c r="HK881" s="18"/>
      <c r="HL881" s="18"/>
      <c r="HM881" s="18"/>
      <c r="HN881" s="18"/>
      <c r="HO881" s="18"/>
      <c r="HP881" s="18"/>
      <c r="HQ881" s="18"/>
      <c r="HR881" s="18"/>
      <c r="HS881" s="18"/>
      <c r="HT881" s="18"/>
      <c r="HU881" s="18"/>
      <c r="HV881" s="18"/>
      <c r="HW881" s="18"/>
      <c r="HX881" s="18"/>
      <c r="HY881" s="18"/>
      <c r="HZ881" s="18"/>
      <c r="IA881" s="18"/>
      <c r="IB881" s="18"/>
      <c r="IC881" s="18"/>
      <c r="ID881" s="18"/>
      <c r="IE881" s="18"/>
      <c r="IF881" s="18"/>
      <c r="IG881" s="18"/>
      <c r="IH881" s="18"/>
      <c r="II881" s="18"/>
      <c r="IJ881" s="18"/>
      <c r="IK881" s="18"/>
      <c r="IL881" s="18"/>
      <c r="IM881" s="18"/>
      <c r="IN881" s="18"/>
      <c r="IO881" s="18"/>
      <c r="IP881" s="18"/>
      <c r="IQ881" s="18"/>
      <c r="IR881" s="18"/>
      <c r="IS881" s="18"/>
      <c r="IT881" s="18"/>
      <c r="IU881" s="18"/>
      <c r="IV881" s="18"/>
      <c r="IW881" s="18"/>
      <c r="IX881" s="18"/>
      <c r="IY881" s="18"/>
      <c r="IZ881" s="18"/>
      <c r="JA881" s="18"/>
      <c r="JB881" s="18"/>
      <c r="JC881" s="18"/>
      <c r="JD881" s="18"/>
      <c r="JE881" s="18"/>
      <c r="JF881" s="18"/>
    </row>
    <row r="882" spans="36:266" x14ac:dyDescent="0.3">
      <c r="AJ882" s="24"/>
      <c r="AK882" s="24"/>
      <c r="AL882" s="20"/>
      <c r="AM882" s="23"/>
      <c r="AN882" s="18"/>
      <c r="AO882" s="18"/>
      <c r="BB882" s="25"/>
      <c r="BC882" s="21"/>
      <c r="BG882" s="18"/>
      <c r="BN882" s="22"/>
      <c r="BO882" s="22"/>
      <c r="BP882" s="22"/>
      <c r="BQ882" s="22"/>
      <c r="BR882" s="15"/>
      <c r="CF882" s="15"/>
      <c r="CL882" s="22"/>
      <c r="CM882" s="15"/>
      <c r="CR882" s="22"/>
      <c r="CT882" s="15"/>
      <c r="CW882" s="22"/>
      <c r="DA882" s="15"/>
      <c r="DH882" s="15"/>
      <c r="DJ882" s="22"/>
      <c r="DO882" s="15"/>
      <c r="DV882" s="15"/>
      <c r="EC882" s="15"/>
      <c r="EJ882" s="15"/>
      <c r="EQ882" s="15"/>
      <c r="EX882" s="15"/>
      <c r="FE882" s="15"/>
      <c r="FL882" s="15"/>
      <c r="FS882" s="15"/>
      <c r="FZ882" s="15"/>
      <c r="GG882" s="15"/>
      <c r="GN882" s="15"/>
      <c r="GP882" s="22"/>
      <c r="GQ882" s="22"/>
      <c r="GR882" s="22"/>
      <c r="GS882" s="22"/>
      <c r="GT882" s="22"/>
      <c r="GU882" s="15"/>
      <c r="GV882" s="22"/>
      <c r="GW882" s="22"/>
      <c r="GX882" s="22"/>
      <c r="GY882" s="18"/>
      <c r="GZ882" s="18"/>
      <c r="HA882" s="18"/>
      <c r="HB882" s="18"/>
      <c r="HC882" s="18"/>
      <c r="HD882" s="18"/>
      <c r="HE882" s="18"/>
      <c r="HF882" s="18"/>
      <c r="HG882" s="18"/>
      <c r="HH882" s="18"/>
      <c r="HI882" s="18"/>
      <c r="HJ882" s="18"/>
      <c r="HK882" s="18"/>
      <c r="HL882" s="18"/>
      <c r="HM882" s="18"/>
      <c r="HN882" s="18"/>
      <c r="HO882" s="18"/>
      <c r="HP882" s="18"/>
      <c r="HQ882" s="18"/>
      <c r="HR882" s="18"/>
      <c r="HS882" s="18"/>
      <c r="HT882" s="18"/>
      <c r="HU882" s="18"/>
      <c r="HV882" s="18"/>
      <c r="HW882" s="18"/>
      <c r="HX882" s="18"/>
      <c r="HY882" s="18"/>
      <c r="HZ882" s="18"/>
      <c r="IA882" s="18"/>
      <c r="IB882" s="18"/>
      <c r="IC882" s="18"/>
      <c r="ID882" s="18"/>
      <c r="IE882" s="18"/>
      <c r="IF882" s="18"/>
      <c r="IG882" s="18"/>
      <c r="IH882" s="18"/>
      <c r="II882" s="18"/>
      <c r="IJ882" s="18"/>
      <c r="IK882" s="18"/>
      <c r="IL882" s="18"/>
      <c r="IM882" s="18"/>
      <c r="IN882" s="18"/>
      <c r="IO882" s="18"/>
      <c r="IP882" s="18"/>
      <c r="IQ882" s="18"/>
      <c r="IR882" s="18"/>
      <c r="IS882" s="18"/>
      <c r="IT882" s="18"/>
      <c r="IU882" s="18"/>
      <c r="IV882" s="18"/>
      <c r="IW882" s="18"/>
      <c r="IX882" s="18"/>
      <c r="IY882" s="18"/>
      <c r="IZ882" s="18"/>
      <c r="JA882" s="18"/>
      <c r="JB882" s="18"/>
      <c r="JC882" s="18"/>
      <c r="JD882" s="18"/>
      <c r="JE882" s="18"/>
      <c r="JF882" s="18"/>
    </row>
    <row r="883" spans="36:266" x14ac:dyDescent="0.3">
      <c r="AJ883" s="24"/>
      <c r="AK883" s="24"/>
      <c r="AL883" s="20"/>
      <c r="AM883" s="23"/>
      <c r="AN883" s="18"/>
      <c r="AO883" s="18"/>
      <c r="BB883" s="25"/>
      <c r="BC883" s="21"/>
      <c r="BG883" s="18"/>
      <c r="BN883" s="22"/>
      <c r="BO883" s="22"/>
      <c r="BP883" s="22"/>
      <c r="BQ883" s="22"/>
      <c r="BR883" s="15"/>
      <c r="CF883" s="15"/>
      <c r="CL883" s="22"/>
      <c r="CM883" s="15"/>
      <c r="CR883" s="22"/>
      <c r="CT883" s="15"/>
      <c r="CW883" s="22"/>
      <c r="DA883" s="15"/>
      <c r="DH883" s="15"/>
      <c r="DJ883" s="22"/>
      <c r="DO883" s="15"/>
      <c r="DV883" s="15"/>
      <c r="EC883" s="15"/>
      <c r="EJ883" s="15"/>
      <c r="EQ883" s="15"/>
      <c r="EX883" s="15"/>
      <c r="FE883" s="15"/>
      <c r="FL883" s="15"/>
      <c r="FS883" s="15"/>
      <c r="FZ883" s="15"/>
      <c r="GG883" s="15"/>
      <c r="GN883" s="15"/>
      <c r="GP883" s="22"/>
      <c r="GQ883" s="22"/>
      <c r="GR883" s="22"/>
      <c r="GS883" s="22"/>
      <c r="GT883" s="22"/>
      <c r="GU883" s="15"/>
      <c r="GV883" s="22"/>
      <c r="GW883" s="22"/>
      <c r="GX883" s="22"/>
      <c r="GY883" s="18"/>
      <c r="GZ883" s="18"/>
      <c r="HA883" s="18"/>
      <c r="HB883" s="18"/>
      <c r="HC883" s="18"/>
      <c r="HD883" s="18"/>
      <c r="HE883" s="18"/>
      <c r="HF883" s="18"/>
      <c r="HG883" s="18"/>
      <c r="HH883" s="18"/>
      <c r="HI883" s="18"/>
      <c r="HJ883" s="18"/>
      <c r="HK883" s="18"/>
      <c r="HL883" s="18"/>
      <c r="HM883" s="18"/>
      <c r="HN883" s="18"/>
      <c r="HO883" s="18"/>
      <c r="HP883" s="18"/>
      <c r="HQ883" s="18"/>
      <c r="HR883" s="18"/>
      <c r="HS883" s="18"/>
      <c r="HT883" s="18"/>
      <c r="HU883" s="18"/>
      <c r="HV883" s="18"/>
      <c r="HW883" s="18"/>
      <c r="HX883" s="18"/>
      <c r="HY883" s="18"/>
      <c r="HZ883" s="18"/>
      <c r="IA883" s="18"/>
      <c r="IB883" s="18"/>
      <c r="IC883" s="18"/>
      <c r="ID883" s="18"/>
      <c r="IE883" s="18"/>
      <c r="IF883" s="18"/>
      <c r="IG883" s="18"/>
      <c r="IH883" s="18"/>
      <c r="II883" s="18"/>
      <c r="IJ883" s="18"/>
      <c r="IK883" s="18"/>
      <c r="IL883" s="18"/>
      <c r="IM883" s="18"/>
      <c r="IN883" s="18"/>
      <c r="IO883" s="18"/>
      <c r="IP883" s="18"/>
      <c r="IQ883" s="18"/>
      <c r="IR883" s="18"/>
      <c r="IS883" s="18"/>
      <c r="IT883" s="18"/>
      <c r="IU883" s="18"/>
      <c r="IV883" s="18"/>
      <c r="IW883" s="18"/>
      <c r="IX883" s="18"/>
      <c r="IY883" s="18"/>
      <c r="IZ883" s="18"/>
      <c r="JA883" s="18"/>
      <c r="JB883" s="18"/>
      <c r="JC883" s="18"/>
      <c r="JD883" s="18"/>
      <c r="JE883" s="18"/>
      <c r="JF883" s="18"/>
    </row>
    <row r="884" spans="36:266" x14ac:dyDescent="0.3">
      <c r="AJ884" s="24"/>
      <c r="AK884" s="24"/>
      <c r="AL884" s="20"/>
      <c r="AM884" s="23"/>
      <c r="AN884" s="18"/>
      <c r="AO884" s="18"/>
      <c r="BB884" s="25"/>
      <c r="BC884" s="21"/>
      <c r="BG884" s="18"/>
      <c r="BN884" s="22"/>
      <c r="BO884" s="22"/>
      <c r="BP884" s="22"/>
      <c r="BQ884" s="22"/>
      <c r="BR884" s="15"/>
      <c r="CF884" s="15"/>
      <c r="CL884" s="22"/>
      <c r="CM884" s="15"/>
      <c r="CR884" s="22"/>
      <c r="CT884" s="15"/>
      <c r="CW884" s="22"/>
      <c r="DA884" s="15"/>
      <c r="DH884" s="15"/>
      <c r="DJ884" s="22"/>
      <c r="DO884" s="15"/>
      <c r="DV884" s="15"/>
      <c r="EC884" s="15"/>
      <c r="EJ884" s="15"/>
      <c r="EQ884" s="15"/>
      <c r="EX884" s="15"/>
      <c r="FE884" s="15"/>
      <c r="FL884" s="15"/>
      <c r="FS884" s="15"/>
      <c r="FZ884" s="15"/>
      <c r="GG884" s="15"/>
      <c r="GN884" s="15"/>
      <c r="GP884" s="22"/>
      <c r="GQ884" s="22"/>
      <c r="GR884" s="22"/>
      <c r="GS884" s="22"/>
      <c r="GT884" s="22"/>
      <c r="GU884" s="15"/>
      <c r="GV884" s="22"/>
      <c r="GW884" s="22"/>
      <c r="GX884" s="22"/>
      <c r="GY884" s="18"/>
      <c r="GZ884" s="18"/>
      <c r="HA884" s="18"/>
      <c r="HB884" s="18"/>
      <c r="HC884" s="18"/>
      <c r="HD884" s="18"/>
      <c r="HE884" s="18"/>
      <c r="HF884" s="18"/>
      <c r="HG884" s="18"/>
      <c r="HH884" s="18"/>
      <c r="HI884" s="18"/>
      <c r="HJ884" s="18"/>
      <c r="HK884" s="18"/>
      <c r="HL884" s="18"/>
      <c r="HM884" s="18"/>
      <c r="HN884" s="18"/>
      <c r="HO884" s="18"/>
      <c r="HP884" s="18"/>
      <c r="HQ884" s="18"/>
      <c r="HR884" s="18"/>
      <c r="HS884" s="18"/>
      <c r="HT884" s="18"/>
      <c r="HU884" s="18"/>
      <c r="HV884" s="18"/>
      <c r="HW884" s="18"/>
      <c r="HX884" s="18"/>
      <c r="HY884" s="18"/>
      <c r="HZ884" s="18"/>
      <c r="IA884" s="18"/>
      <c r="IB884" s="18"/>
      <c r="IC884" s="18"/>
      <c r="ID884" s="18"/>
      <c r="IE884" s="18"/>
      <c r="IF884" s="18"/>
      <c r="IG884" s="18"/>
      <c r="IH884" s="18"/>
      <c r="II884" s="18"/>
      <c r="IJ884" s="18"/>
      <c r="IK884" s="18"/>
      <c r="IL884" s="18"/>
      <c r="IM884" s="18"/>
      <c r="IN884" s="18"/>
      <c r="IO884" s="18"/>
      <c r="IP884" s="18"/>
      <c r="IQ884" s="18"/>
      <c r="IR884" s="18"/>
      <c r="IS884" s="18"/>
      <c r="IT884" s="18"/>
      <c r="IU884" s="18"/>
      <c r="IV884" s="18"/>
      <c r="IW884" s="18"/>
      <c r="IX884" s="18"/>
      <c r="IY884" s="18"/>
      <c r="IZ884" s="18"/>
      <c r="JA884" s="18"/>
      <c r="JB884" s="18"/>
      <c r="JC884" s="18"/>
      <c r="JD884" s="18"/>
      <c r="JE884" s="18"/>
      <c r="JF884" s="18"/>
    </row>
    <row r="885" spans="36:266" x14ac:dyDescent="0.3">
      <c r="AJ885" s="24"/>
      <c r="AK885" s="24"/>
      <c r="AL885" s="20"/>
      <c r="AM885" s="23"/>
      <c r="AN885" s="18"/>
      <c r="AO885" s="18"/>
      <c r="BB885" s="25"/>
      <c r="BC885" s="21"/>
      <c r="BG885" s="18"/>
      <c r="BN885" s="22"/>
      <c r="BO885" s="22"/>
      <c r="BP885" s="22"/>
      <c r="BQ885" s="22"/>
      <c r="BR885" s="15"/>
      <c r="CF885" s="15"/>
      <c r="CL885" s="22"/>
      <c r="CM885" s="15"/>
      <c r="CR885" s="22"/>
      <c r="CT885" s="15"/>
      <c r="CW885" s="22"/>
      <c r="DA885" s="15"/>
      <c r="DH885" s="15"/>
      <c r="DJ885" s="22"/>
      <c r="DO885" s="15"/>
      <c r="DV885" s="15"/>
      <c r="EC885" s="15"/>
      <c r="EJ885" s="15"/>
      <c r="EQ885" s="15"/>
      <c r="EX885" s="15"/>
      <c r="FE885" s="15"/>
      <c r="FL885" s="15"/>
      <c r="FS885" s="15"/>
      <c r="FZ885" s="15"/>
      <c r="GG885" s="15"/>
      <c r="GN885" s="15"/>
      <c r="GP885" s="22"/>
      <c r="GQ885" s="22"/>
      <c r="GR885" s="22"/>
      <c r="GS885" s="22"/>
      <c r="GT885" s="22"/>
      <c r="GU885" s="15"/>
      <c r="GV885" s="22"/>
      <c r="GW885" s="22"/>
      <c r="GX885" s="22"/>
      <c r="GY885" s="18"/>
      <c r="GZ885" s="18"/>
      <c r="HA885" s="18"/>
      <c r="HB885" s="18"/>
      <c r="HC885" s="18"/>
      <c r="HD885" s="18"/>
      <c r="HE885" s="18"/>
      <c r="HF885" s="18"/>
      <c r="HG885" s="18"/>
      <c r="HH885" s="18"/>
      <c r="HI885" s="18"/>
      <c r="HJ885" s="18"/>
      <c r="HK885" s="18"/>
      <c r="HL885" s="18"/>
      <c r="HM885" s="18"/>
      <c r="HN885" s="18"/>
      <c r="HO885" s="18"/>
      <c r="HP885" s="18"/>
      <c r="HQ885" s="18"/>
      <c r="HR885" s="18"/>
      <c r="HS885" s="18"/>
      <c r="HT885" s="18"/>
      <c r="HU885" s="18"/>
      <c r="HV885" s="18"/>
      <c r="HW885" s="18"/>
      <c r="HX885" s="18"/>
      <c r="HY885" s="18"/>
      <c r="HZ885" s="18"/>
      <c r="IA885" s="18"/>
      <c r="IB885" s="18"/>
      <c r="IC885" s="18"/>
      <c r="ID885" s="18"/>
      <c r="IE885" s="18"/>
      <c r="IF885" s="18"/>
      <c r="IG885" s="18"/>
      <c r="IH885" s="18"/>
      <c r="II885" s="18"/>
      <c r="IJ885" s="18"/>
      <c r="IK885" s="18"/>
      <c r="IL885" s="18"/>
      <c r="IM885" s="18"/>
      <c r="IN885" s="18"/>
      <c r="IO885" s="18"/>
      <c r="IP885" s="18"/>
      <c r="IQ885" s="18"/>
      <c r="IR885" s="18"/>
      <c r="IS885" s="18"/>
      <c r="IT885" s="18"/>
      <c r="IU885" s="18"/>
      <c r="IV885" s="18"/>
      <c r="IW885" s="18"/>
      <c r="IX885" s="18"/>
      <c r="IY885" s="18"/>
      <c r="IZ885" s="18"/>
      <c r="JA885" s="18"/>
      <c r="JB885" s="18"/>
      <c r="JC885" s="18"/>
      <c r="JD885" s="18"/>
      <c r="JE885" s="18"/>
      <c r="JF885" s="18"/>
    </row>
    <row r="886" spans="36:266" x14ac:dyDescent="0.3">
      <c r="AJ886" s="24"/>
      <c r="AK886" s="24"/>
      <c r="AL886" s="20"/>
      <c r="AM886" s="23"/>
      <c r="AN886" s="18"/>
      <c r="AO886" s="18"/>
      <c r="BB886" s="25"/>
      <c r="BC886" s="21"/>
      <c r="BG886" s="18"/>
      <c r="BN886" s="22"/>
      <c r="BO886" s="22"/>
      <c r="BP886" s="22"/>
      <c r="BQ886" s="22"/>
      <c r="BR886" s="15"/>
      <c r="CF886" s="15"/>
      <c r="CL886" s="22"/>
      <c r="CM886" s="15"/>
      <c r="CR886" s="22"/>
      <c r="CT886" s="15"/>
      <c r="CW886" s="22"/>
      <c r="DA886" s="15"/>
      <c r="DH886" s="15"/>
      <c r="DJ886" s="22"/>
      <c r="DO886" s="15"/>
      <c r="DV886" s="15"/>
      <c r="EC886" s="15"/>
      <c r="EJ886" s="15"/>
      <c r="EQ886" s="15"/>
      <c r="EX886" s="15"/>
      <c r="FE886" s="15"/>
      <c r="FL886" s="15"/>
      <c r="FS886" s="15"/>
      <c r="FZ886" s="15"/>
      <c r="GG886" s="15"/>
      <c r="GN886" s="15"/>
      <c r="GP886" s="22"/>
      <c r="GQ886" s="22"/>
      <c r="GR886" s="22"/>
      <c r="GS886" s="22"/>
      <c r="GT886" s="22"/>
      <c r="GU886" s="15"/>
      <c r="GV886" s="22"/>
      <c r="GW886" s="22"/>
      <c r="GX886" s="22"/>
      <c r="GY886" s="18"/>
      <c r="GZ886" s="18"/>
      <c r="HA886" s="18"/>
      <c r="HB886" s="18"/>
      <c r="HC886" s="18"/>
      <c r="HD886" s="18"/>
      <c r="HE886" s="18"/>
      <c r="HF886" s="18"/>
      <c r="HG886" s="18"/>
      <c r="HH886" s="18"/>
      <c r="HI886" s="18"/>
      <c r="HJ886" s="18"/>
      <c r="HK886" s="18"/>
      <c r="HL886" s="18"/>
      <c r="HM886" s="18"/>
      <c r="HN886" s="18"/>
      <c r="HO886" s="18"/>
      <c r="HP886" s="18"/>
      <c r="HQ886" s="18"/>
      <c r="HR886" s="18"/>
      <c r="HS886" s="18"/>
      <c r="HT886" s="18"/>
      <c r="HU886" s="18"/>
      <c r="HV886" s="18"/>
      <c r="HW886" s="18"/>
      <c r="HX886" s="18"/>
      <c r="HY886" s="18"/>
      <c r="HZ886" s="18"/>
      <c r="IA886" s="18"/>
      <c r="IB886" s="18"/>
      <c r="IC886" s="18"/>
      <c r="ID886" s="18"/>
      <c r="IE886" s="18"/>
      <c r="IF886" s="18"/>
      <c r="IG886" s="18"/>
      <c r="IH886" s="18"/>
      <c r="II886" s="18"/>
      <c r="IJ886" s="18"/>
      <c r="IK886" s="18"/>
      <c r="IL886" s="18"/>
      <c r="IM886" s="18"/>
      <c r="IN886" s="18"/>
      <c r="IO886" s="18"/>
      <c r="IP886" s="18"/>
      <c r="IQ886" s="18"/>
      <c r="IR886" s="18"/>
      <c r="IS886" s="18"/>
      <c r="IT886" s="18"/>
      <c r="IU886" s="18"/>
      <c r="IV886" s="18"/>
      <c r="IW886" s="18"/>
      <c r="IX886" s="18"/>
      <c r="IY886" s="18"/>
      <c r="IZ886" s="18"/>
      <c r="JA886" s="18"/>
      <c r="JB886" s="18"/>
      <c r="JC886" s="18"/>
      <c r="JD886" s="18"/>
      <c r="JE886" s="18"/>
      <c r="JF886" s="18"/>
    </row>
    <row r="887" spans="36:266" x14ac:dyDescent="0.3">
      <c r="AJ887" s="24"/>
      <c r="AK887" s="24"/>
      <c r="AL887" s="20"/>
      <c r="AM887" s="23"/>
      <c r="AN887" s="18"/>
      <c r="AO887" s="18"/>
      <c r="BB887" s="25"/>
      <c r="BC887" s="21"/>
      <c r="BG887" s="18"/>
      <c r="BN887" s="22"/>
      <c r="BO887" s="22"/>
      <c r="BP887" s="22"/>
      <c r="BQ887" s="22"/>
      <c r="BR887" s="15"/>
      <c r="CF887" s="15"/>
      <c r="CL887" s="22"/>
      <c r="CM887" s="15"/>
      <c r="CR887" s="22"/>
      <c r="CT887" s="15"/>
      <c r="CW887" s="22"/>
      <c r="DA887" s="15"/>
      <c r="DH887" s="15"/>
      <c r="DJ887" s="22"/>
      <c r="DO887" s="15"/>
      <c r="DV887" s="15"/>
      <c r="EC887" s="15"/>
      <c r="EJ887" s="15"/>
      <c r="EQ887" s="15"/>
      <c r="EX887" s="15"/>
      <c r="FE887" s="15"/>
      <c r="FL887" s="15"/>
      <c r="FS887" s="15"/>
      <c r="FZ887" s="15"/>
      <c r="GG887" s="15"/>
      <c r="GN887" s="15"/>
      <c r="GP887" s="22"/>
      <c r="GQ887" s="22"/>
      <c r="GR887" s="22"/>
      <c r="GS887" s="22"/>
      <c r="GT887" s="22"/>
      <c r="GU887" s="15"/>
      <c r="GV887" s="22"/>
      <c r="GW887" s="22"/>
      <c r="GX887" s="22"/>
      <c r="GY887" s="18"/>
      <c r="GZ887" s="18"/>
      <c r="HA887" s="18"/>
      <c r="HB887" s="18"/>
      <c r="HC887" s="18"/>
      <c r="HD887" s="18"/>
      <c r="HE887" s="18"/>
      <c r="HF887" s="18"/>
      <c r="HG887" s="18"/>
      <c r="HH887" s="18"/>
      <c r="HI887" s="18"/>
      <c r="HJ887" s="18"/>
      <c r="HK887" s="18"/>
      <c r="HL887" s="18"/>
      <c r="HM887" s="18"/>
      <c r="HN887" s="18"/>
      <c r="HO887" s="18"/>
      <c r="HP887" s="18"/>
      <c r="HQ887" s="18"/>
      <c r="HR887" s="18"/>
      <c r="HS887" s="18"/>
      <c r="HT887" s="18"/>
      <c r="HU887" s="18"/>
      <c r="HV887" s="18"/>
      <c r="HW887" s="18"/>
      <c r="HX887" s="18"/>
      <c r="HY887" s="18"/>
      <c r="HZ887" s="18"/>
      <c r="IA887" s="18"/>
      <c r="IB887" s="18"/>
      <c r="IC887" s="18"/>
      <c r="ID887" s="18"/>
      <c r="IE887" s="18"/>
      <c r="IF887" s="18"/>
      <c r="IG887" s="18"/>
      <c r="IH887" s="18"/>
      <c r="II887" s="18"/>
      <c r="IJ887" s="18"/>
      <c r="IK887" s="18"/>
      <c r="IL887" s="18"/>
      <c r="IM887" s="18"/>
      <c r="IN887" s="18"/>
      <c r="IO887" s="18"/>
      <c r="IP887" s="18"/>
      <c r="IQ887" s="18"/>
      <c r="IR887" s="18"/>
      <c r="IS887" s="18"/>
      <c r="IT887" s="18"/>
      <c r="IU887" s="18"/>
      <c r="IV887" s="18"/>
      <c r="IW887" s="18"/>
      <c r="IX887" s="18"/>
      <c r="IY887" s="18"/>
      <c r="IZ887" s="18"/>
      <c r="JA887" s="18"/>
      <c r="JB887" s="18"/>
      <c r="JC887" s="18"/>
      <c r="JD887" s="18"/>
      <c r="JE887" s="18"/>
      <c r="JF887" s="18"/>
    </row>
    <row r="888" spans="36:266" x14ac:dyDescent="0.3">
      <c r="AJ888" s="24"/>
      <c r="AK888" s="24"/>
      <c r="AL888" s="20"/>
      <c r="AM888" s="23"/>
      <c r="AN888" s="18"/>
      <c r="AO888" s="18"/>
      <c r="BB888" s="25"/>
      <c r="BC888" s="21"/>
      <c r="BG888" s="18"/>
      <c r="BN888" s="22"/>
      <c r="BO888" s="22"/>
      <c r="BP888" s="22"/>
      <c r="BQ888" s="22"/>
      <c r="BR888" s="15"/>
      <c r="CF888" s="15"/>
      <c r="CL888" s="22"/>
      <c r="CM888" s="15"/>
      <c r="CR888" s="22"/>
      <c r="CT888" s="15"/>
      <c r="CW888" s="22"/>
      <c r="DA888" s="15"/>
      <c r="DH888" s="15"/>
      <c r="DJ888" s="22"/>
      <c r="DO888" s="15"/>
      <c r="DV888" s="15"/>
      <c r="EC888" s="15"/>
      <c r="EJ888" s="15"/>
      <c r="EQ888" s="15"/>
      <c r="EX888" s="15"/>
      <c r="FE888" s="15"/>
      <c r="FL888" s="15"/>
      <c r="FS888" s="15"/>
      <c r="FZ888" s="15"/>
      <c r="GG888" s="15"/>
      <c r="GN888" s="15"/>
      <c r="GP888" s="22"/>
      <c r="GQ888" s="22"/>
      <c r="GR888" s="22"/>
      <c r="GS888" s="22"/>
      <c r="GT888" s="22"/>
      <c r="GU888" s="15"/>
      <c r="GV888" s="22"/>
      <c r="GW888" s="22"/>
      <c r="GX888" s="22"/>
      <c r="GY888" s="18"/>
      <c r="GZ888" s="18"/>
      <c r="HA888" s="18"/>
      <c r="HB888" s="18"/>
      <c r="HC888" s="18"/>
      <c r="HD888" s="18"/>
      <c r="HE888" s="18"/>
      <c r="HF888" s="18"/>
      <c r="HG888" s="18"/>
      <c r="HH888" s="18"/>
      <c r="HI888" s="18"/>
      <c r="HJ888" s="18"/>
      <c r="HK888" s="18"/>
      <c r="HL888" s="18"/>
      <c r="HM888" s="18"/>
      <c r="HN888" s="18"/>
      <c r="HO888" s="18"/>
      <c r="HP888" s="18"/>
      <c r="HQ888" s="18"/>
      <c r="HR888" s="18"/>
      <c r="HS888" s="18"/>
      <c r="HT888" s="18"/>
      <c r="HU888" s="18"/>
      <c r="HV888" s="18"/>
      <c r="HW888" s="18"/>
      <c r="HX888" s="18"/>
      <c r="HY888" s="18"/>
      <c r="HZ888" s="18"/>
      <c r="IA888" s="18"/>
      <c r="IB888" s="18"/>
      <c r="IC888" s="18"/>
      <c r="ID888" s="18"/>
      <c r="IE888" s="18"/>
      <c r="IF888" s="18"/>
      <c r="IG888" s="18"/>
      <c r="IH888" s="18"/>
      <c r="II888" s="18"/>
      <c r="IJ888" s="18"/>
      <c r="IK888" s="18"/>
      <c r="IL888" s="18"/>
      <c r="IM888" s="18"/>
      <c r="IN888" s="18"/>
      <c r="IO888" s="18"/>
      <c r="IP888" s="18"/>
      <c r="IQ888" s="18"/>
      <c r="IR888" s="18"/>
      <c r="IS888" s="18"/>
      <c r="IT888" s="18"/>
      <c r="IU888" s="18"/>
      <c r="IV888" s="18"/>
      <c r="IW888" s="18"/>
      <c r="IX888" s="18"/>
      <c r="IY888" s="18"/>
      <c r="IZ888" s="18"/>
      <c r="JA888" s="18"/>
      <c r="JB888" s="18"/>
      <c r="JC888" s="18"/>
      <c r="JD888" s="18"/>
      <c r="JE888" s="18"/>
      <c r="JF888" s="18"/>
    </row>
    <row r="889" spans="36:266" x14ac:dyDescent="0.3">
      <c r="AJ889" s="24"/>
      <c r="AK889" s="24"/>
      <c r="AL889" s="20"/>
      <c r="AM889" s="23"/>
      <c r="AN889" s="18"/>
      <c r="AO889" s="18"/>
      <c r="BB889" s="25"/>
      <c r="BC889" s="21"/>
      <c r="BG889" s="18"/>
      <c r="BN889" s="22"/>
      <c r="BO889" s="22"/>
      <c r="BP889" s="22"/>
      <c r="BQ889" s="22"/>
      <c r="BR889" s="15"/>
      <c r="CF889" s="15"/>
      <c r="CL889" s="22"/>
      <c r="CM889" s="15"/>
      <c r="CR889" s="22"/>
      <c r="CT889" s="15"/>
      <c r="CW889" s="22"/>
      <c r="DA889" s="15"/>
      <c r="DH889" s="15"/>
      <c r="DJ889" s="22"/>
      <c r="DO889" s="15"/>
      <c r="DV889" s="15"/>
      <c r="EC889" s="15"/>
      <c r="EJ889" s="15"/>
      <c r="EQ889" s="15"/>
      <c r="EX889" s="15"/>
      <c r="FE889" s="15"/>
      <c r="FL889" s="15"/>
      <c r="FS889" s="15"/>
      <c r="FZ889" s="15"/>
      <c r="GG889" s="15"/>
      <c r="GN889" s="15"/>
      <c r="GP889" s="22"/>
      <c r="GQ889" s="22"/>
      <c r="GR889" s="22"/>
      <c r="GS889" s="22"/>
      <c r="GT889" s="22"/>
      <c r="GU889" s="15"/>
      <c r="GV889" s="22"/>
      <c r="GW889" s="22"/>
      <c r="GX889" s="22"/>
      <c r="GY889" s="18"/>
      <c r="GZ889" s="18"/>
      <c r="HA889" s="18"/>
      <c r="HB889" s="18"/>
      <c r="HC889" s="18"/>
      <c r="HD889" s="18"/>
      <c r="HE889" s="18"/>
      <c r="HF889" s="18"/>
      <c r="HG889" s="18"/>
      <c r="HH889" s="18"/>
      <c r="HI889" s="18"/>
      <c r="HJ889" s="18"/>
      <c r="HK889" s="18"/>
      <c r="HL889" s="18"/>
      <c r="HM889" s="18"/>
      <c r="HN889" s="18"/>
      <c r="HO889" s="18"/>
      <c r="HP889" s="18"/>
      <c r="HQ889" s="18"/>
      <c r="HR889" s="18"/>
      <c r="HS889" s="18"/>
      <c r="HT889" s="18"/>
      <c r="HU889" s="18"/>
      <c r="HV889" s="18"/>
      <c r="HW889" s="18"/>
      <c r="HX889" s="18"/>
      <c r="HY889" s="18"/>
      <c r="HZ889" s="18"/>
      <c r="IA889" s="18"/>
      <c r="IB889" s="18"/>
      <c r="IC889" s="18"/>
      <c r="ID889" s="18"/>
      <c r="IE889" s="18"/>
      <c r="IF889" s="18"/>
      <c r="IG889" s="18"/>
      <c r="IH889" s="18"/>
      <c r="II889" s="18"/>
      <c r="IJ889" s="18"/>
      <c r="IK889" s="18"/>
      <c r="IL889" s="18"/>
      <c r="IM889" s="18"/>
      <c r="IN889" s="18"/>
      <c r="IO889" s="18"/>
      <c r="IP889" s="18"/>
      <c r="IQ889" s="18"/>
      <c r="IR889" s="18"/>
      <c r="IS889" s="18"/>
      <c r="IT889" s="18"/>
      <c r="IU889" s="18"/>
      <c r="IV889" s="18"/>
      <c r="IW889" s="18"/>
      <c r="IX889" s="18"/>
      <c r="IY889" s="18"/>
      <c r="IZ889" s="18"/>
      <c r="JA889" s="18"/>
      <c r="JB889" s="18"/>
      <c r="JC889" s="18"/>
      <c r="JD889" s="18"/>
      <c r="JE889" s="18"/>
      <c r="JF889" s="18"/>
    </row>
    <row r="890" spans="36:266" x14ac:dyDescent="0.3">
      <c r="AJ890" s="24"/>
      <c r="AK890" s="24"/>
      <c r="AL890" s="20"/>
      <c r="AM890" s="23"/>
      <c r="AN890" s="18"/>
      <c r="AO890" s="18"/>
      <c r="BB890" s="25"/>
      <c r="BC890" s="21"/>
      <c r="BG890" s="18"/>
      <c r="BN890" s="22"/>
      <c r="BO890" s="22"/>
      <c r="BP890" s="22"/>
      <c r="BQ890" s="22"/>
      <c r="BR890" s="15"/>
      <c r="CF890" s="15"/>
      <c r="CL890" s="22"/>
      <c r="CM890" s="15"/>
      <c r="CR890" s="22"/>
      <c r="CT890" s="15"/>
      <c r="CW890" s="22"/>
      <c r="DA890" s="15"/>
      <c r="DH890" s="15"/>
      <c r="DJ890" s="22"/>
      <c r="DO890" s="15"/>
      <c r="DV890" s="15"/>
      <c r="EC890" s="15"/>
      <c r="EJ890" s="15"/>
      <c r="EQ890" s="15"/>
      <c r="EX890" s="15"/>
      <c r="FE890" s="15"/>
      <c r="FL890" s="15"/>
      <c r="FS890" s="15"/>
      <c r="FZ890" s="15"/>
      <c r="GG890" s="15"/>
      <c r="GN890" s="15"/>
      <c r="GP890" s="22"/>
      <c r="GQ890" s="22"/>
      <c r="GR890" s="22"/>
      <c r="GS890" s="22"/>
      <c r="GT890" s="22"/>
      <c r="GU890" s="15"/>
      <c r="GV890" s="22"/>
      <c r="GW890" s="22"/>
      <c r="GX890" s="22"/>
      <c r="GY890" s="18"/>
      <c r="GZ890" s="18"/>
      <c r="HA890" s="18"/>
      <c r="HB890" s="18"/>
      <c r="HC890" s="18"/>
      <c r="HD890" s="18"/>
      <c r="HE890" s="18"/>
      <c r="HF890" s="18"/>
      <c r="HG890" s="18"/>
      <c r="HH890" s="18"/>
      <c r="HI890" s="18"/>
      <c r="HJ890" s="18"/>
      <c r="HK890" s="18"/>
      <c r="HL890" s="18"/>
      <c r="HM890" s="18"/>
      <c r="HN890" s="18"/>
      <c r="HO890" s="18"/>
      <c r="HP890" s="18"/>
      <c r="HQ890" s="18"/>
      <c r="HR890" s="18"/>
      <c r="HS890" s="18"/>
      <c r="HT890" s="18"/>
      <c r="HU890" s="18"/>
      <c r="HV890" s="18"/>
      <c r="HW890" s="18"/>
      <c r="HX890" s="18"/>
      <c r="HY890" s="18"/>
      <c r="HZ890" s="18"/>
      <c r="IA890" s="18"/>
      <c r="IB890" s="18"/>
      <c r="IC890" s="18"/>
      <c r="ID890" s="18"/>
      <c r="IE890" s="18"/>
      <c r="IF890" s="18"/>
      <c r="IG890" s="18"/>
      <c r="IH890" s="18"/>
      <c r="II890" s="18"/>
      <c r="IJ890" s="18"/>
      <c r="IK890" s="18"/>
      <c r="IL890" s="18"/>
      <c r="IM890" s="18"/>
      <c r="IN890" s="18"/>
      <c r="IO890" s="18"/>
      <c r="IP890" s="18"/>
      <c r="IQ890" s="18"/>
      <c r="IR890" s="18"/>
      <c r="IS890" s="18"/>
      <c r="IT890" s="18"/>
      <c r="IU890" s="18"/>
      <c r="IV890" s="18"/>
      <c r="IW890" s="18"/>
      <c r="IX890" s="18"/>
      <c r="IY890" s="18"/>
      <c r="IZ890" s="18"/>
      <c r="JA890" s="18"/>
      <c r="JB890" s="18"/>
      <c r="JC890" s="18"/>
      <c r="JD890" s="18"/>
      <c r="JE890" s="18"/>
      <c r="JF890" s="18"/>
    </row>
    <row r="891" spans="36:266" x14ac:dyDescent="0.3">
      <c r="AJ891" s="24"/>
      <c r="AK891" s="24"/>
      <c r="AL891" s="20"/>
      <c r="AM891" s="23"/>
      <c r="AN891" s="18"/>
      <c r="AO891" s="18"/>
      <c r="BB891" s="25"/>
      <c r="BC891" s="21"/>
      <c r="BG891" s="18"/>
      <c r="BN891" s="22"/>
      <c r="BO891" s="22"/>
      <c r="BP891" s="22"/>
      <c r="BQ891" s="22"/>
      <c r="BR891" s="15"/>
      <c r="CF891" s="15"/>
      <c r="CL891" s="22"/>
      <c r="CM891" s="15"/>
      <c r="CR891" s="22"/>
      <c r="CT891" s="15"/>
      <c r="CW891" s="22"/>
      <c r="DA891" s="15"/>
      <c r="DH891" s="15"/>
      <c r="DJ891" s="22"/>
      <c r="DO891" s="15"/>
      <c r="DV891" s="15"/>
      <c r="EC891" s="15"/>
      <c r="EJ891" s="15"/>
      <c r="EQ891" s="15"/>
      <c r="EX891" s="15"/>
      <c r="FE891" s="15"/>
      <c r="FL891" s="15"/>
      <c r="FS891" s="15"/>
      <c r="FZ891" s="15"/>
      <c r="GG891" s="15"/>
      <c r="GN891" s="15"/>
      <c r="GP891" s="22"/>
      <c r="GQ891" s="22"/>
      <c r="GR891" s="22"/>
      <c r="GS891" s="22"/>
      <c r="GT891" s="22"/>
      <c r="GU891" s="15"/>
      <c r="GV891" s="22"/>
      <c r="GW891" s="22"/>
      <c r="GX891" s="22"/>
      <c r="GY891" s="18"/>
      <c r="GZ891" s="18"/>
      <c r="HA891" s="18"/>
      <c r="HB891" s="18"/>
      <c r="HC891" s="18"/>
      <c r="HD891" s="18"/>
      <c r="HE891" s="18"/>
      <c r="HF891" s="18"/>
      <c r="HG891" s="18"/>
      <c r="HH891" s="18"/>
      <c r="HI891" s="18"/>
      <c r="HJ891" s="18"/>
      <c r="HK891" s="18"/>
      <c r="HL891" s="18"/>
      <c r="HM891" s="18"/>
      <c r="HN891" s="18"/>
      <c r="HO891" s="18"/>
      <c r="HP891" s="18"/>
      <c r="HQ891" s="18"/>
      <c r="HR891" s="18"/>
      <c r="HS891" s="18"/>
      <c r="HT891" s="18"/>
      <c r="HU891" s="18"/>
      <c r="HV891" s="18"/>
      <c r="HW891" s="18"/>
      <c r="HX891" s="18"/>
      <c r="HY891" s="18"/>
      <c r="HZ891" s="18"/>
      <c r="IA891" s="18"/>
      <c r="IB891" s="18"/>
      <c r="IC891" s="18"/>
      <c r="ID891" s="18"/>
      <c r="IE891" s="18"/>
      <c r="IF891" s="18"/>
      <c r="IG891" s="18"/>
      <c r="IH891" s="18"/>
      <c r="II891" s="18"/>
      <c r="IJ891" s="18"/>
      <c r="IK891" s="18"/>
      <c r="IL891" s="18"/>
      <c r="IM891" s="18"/>
      <c r="IN891" s="18"/>
      <c r="IO891" s="18"/>
      <c r="IP891" s="18"/>
      <c r="IQ891" s="18"/>
      <c r="IR891" s="18"/>
      <c r="IS891" s="18"/>
      <c r="IT891" s="18"/>
      <c r="IU891" s="18"/>
      <c r="IV891" s="18"/>
      <c r="IW891" s="18"/>
      <c r="IX891" s="18"/>
      <c r="IY891" s="18"/>
      <c r="IZ891" s="18"/>
      <c r="JA891" s="18"/>
      <c r="JB891" s="18"/>
      <c r="JC891" s="18"/>
      <c r="JD891" s="18"/>
      <c r="JE891" s="18"/>
      <c r="JF891" s="18"/>
    </row>
    <row r="892" spans="36:266" x14ac:dyDescent="0.3">
      <c r="AJ892" s="25"/>
      <c r="AK892" s="25"/>
      <c r="AL892" s="20"/>
      <c r="AM892" s="23"/>
      <c r="AN892" s="18"/>
      <c r="AO892" s="18"/>
      <c r="BB892" s="25"/>
      <c r="BC892" s="21"/>
      <c r="BG892" s="18"/>
      <c r="BN892" s="22"/>
      <c r="BO892" s="22"/>
      <c r="BP892" s="22"/>
      <c r="BQ892" s="22"/>
      <c r="BR892" s="15"/>
      <c r="CF892" s="15"/>
      <c r="CL892" s="22"/>
      <c r="CM892" s="15"/>
      <c r="CR892" s="22"/>
      <c r="CT892" s="15"/>
      <c r="CW892" s="22"/>
      <c r="DA892" s="15"/>
      <c r="DH892" s="15"/>
      <c r="DJ892" s="22"/>
      <c r="DO892" s="15"/>
      <c r="DV892" s="15"/>
      <c r="EC892" s="15"/>
      <c r="EJ892" s="15"/>
      <c r="EQ892" s="15"/>
      <c r="EX892" s="15"/>
      <c r="FE892" s="15"/>
      <c r="FL892" s="15"/>
      <c r="FS892" s="15"/>
      <c r="FZ892" s="15"/>
      <c r="GG892" s="15"/>
      <c r="GN892" s="15"/>
      <c r="GP892" s="22"/>
      <c r="GQ892" s="22"/>
      <c r="GR892" s="22"/>
      <c r="GS892" s="22"/>
      <c r="GT892" s="22"/>
      <c r="GU892" s="15"/>
      <c r="GV892" s="22"/>
      <c r="GW892" s="22"/>
      <c r="GX892" s="22"/>
      <c r="GY892" s="18"/>
      <c r="GZ892" s="18"/>
      <c r="HA892" s="18"/>
      <c r="HB892" s="18"/>
      <c r="HC892" s="18"/>
      <c r="HD892" s="18"/>
      <c r="HE892" s="18"/>
      <c r="HF892" s="18"/>
      <c r="HG892" s="18"/>
      <c r="HH892" s="18"/>
      <c r="HI892" s="18"/>
      <c r="HJ892" s="18"/>
      <c r="HK892" s="18"/>
      <c r="HL892" s="18"/>
      <c r="HM892" s="18"/>
      <c r="HN892" s="18"/>
      <c r="HO892" s="18"/>
      <c r="HP892" s="18"/>
      <c r="HQ892" s="18"/>
      <c r="HR892" s="18"/>
      <c r="HS892" s="18"/>
      <c r="HT892" s="18"/>
      <c r="HU892" s="18"/>
      <c r="HV892" s="18"/>
      <c r="HW892" s="18"/>
      <c r="HX892" s="18"/>
      <c r="HY892" s="18"/>
      <c r="HZ892" s="18"/>
      <c r="IA892" s="18"/>
      <c r="IB892" s="18"/>
      <c r="IC892" s="18"/>
      <c r="ID892" s="18"/>
      <c r="IE892" s="18"/>
      <c r="IF892" s="18"/>
      <c r="IG892" s="18"/>
      <c r="IH892" s="18"/>
      <c r="II892" s="18"/>
      <c r="IJ892" s="18"/>
      <c r="IK892" s="18"/>
      <c r="IL892" s="18"/>
      <c r="IM892" s="18"/>
      <c r="IN892" s="18"/>
      <c r="IO892" s="18"/>
      <c r="IP892" s="18"/>
      <c r="IQ892" s="18"/>
      <c r="IR892" s="18"/>
      <c r="IS892" s="18"/>
      <c r="IT892" s="18"/>
      <c r="IU892" s="18"/>
      <c r="IV892" s="18"/>
      <c r="IW892" s="18"/>
      <c r="IX892" s="18"/>
      <c r="IY892" s="18"/>
      <c r="IZ892" s="18"/>
      <c r="JA892" s="18"/>
      <c r="JB892" s="18"/>
      <c r="JC892" s="18"/>
      <c r="JD892" s="18"/>
      <c r="JE892" s="18"/>
      <c r="JF892" s="18"/>
    </row>
    <row r="893" spans="36:266" x14ac:dyDescent="0.3">
      <c r="AJ893" s="25"/>
      <c r="AK893" s="25"/>
      <c r="AL893" s="20"/>
      <c r="AM893" s="23"/>
      <c r="AN893" s="18"/>
      <c r="AO893" s="18"/>
      <c r="BB893" s="25"/>
      <c r="BC893" s="21"/>
      <c r="BG893" s="18"/>
      <c r="BN893" s="22"/>
      <c r="BO893" s="22"/>
      <c r="BP893" s="22"/>
      <c r="BQ893" s="22"/>
      <c r="BR893" s="15"/>
      <c r="CF893" s="15"/>
      <c r="CL893" s="22"/>
      <c r="CM893" s="15"/>
      <c r="CR893" s="22"/>
      <c r="CT893" s="15"/>
      <c r="CW893" s="22"/>
      <c r="DA893" s="15"/>
      <c r="DH893" s="15"/>
      <c r="DJ893" s="22"/>
      <c r="DO893" s="15"/>
      <c r="DV893" s="15"/>
      <c r="EC893" s="15"/>
      <c r="EJ893" s="15"/>
      <c r="EQ893" s="15"/>
      <c r="EX893" s="15"/>
      <c r="FE893" s="15"/>
      <c r="FL893" s="15"/>
      <c r="FS893" s="15"/>
      <c r="FZ893" s="15"/>
      <c r="GG893" s="15"/>
      <c r="GN893" s="15"/>
      <c r="GP893" s="22"/>
      <c r="GQ893" s="22"/>
      <c r="GR893" s="22"/>
      <c r="GS893" s="22"/>
      <c r="GT893" s="22"/>
      <c r="GU893" s="15"/>
      <c r="GV893" s="22"/>
      <c r="GW893" s="22"/>
      <c r="GX893" s="22"/>
      <c r="GY893" s="18"/>
      <c r="GZ893" s="18"/>
      <c r="HA893" s="18"/>
      <c r="HB893" s="18"/>
      <c r="HC893" s="18"/>
      <c r="HD893" s="18"/>
      <c r="HE893" s="18"/>
      <c r="HF893" s="18"/>
      <c r="HG893" s="18"/>
      <c r="HH893" s="18"/>
      <c r="HI893" s="18"/>
      <c r="HJ893" s="18"/>
      <c r="HK893" s="18"/>
      <c r="HL893" s="18"/>
      <c r="HM893" s="18"/>
      <c r="HN893" s="18"/>
      <c r="HO893" s="18"/>
      <c r="HP893" s="18"/>
      <c r="HQ893" s="18"/>
      <c r="HR893" s="18"/>
      <c r="HS893" s="18"/>
      <c r="HT893" s="18"/>
      <c r="HU893" s="18"/>
      <c r="HV893" s="18"/>
      <c r="HW893" s="18"/>
      <c r="HX893" s="18"/>
      <c r="HY893" s="18"/>
      <c r="HZ893" s="18"/>
      <c r="IA893" s="18"/>
      <c r="IB893" s="18"/>
      <c r="IC893" s="18"/>
      <c r="ID893" s="18"/>
      <c r="IE893" s="18"/>
      <c r="IF893" s="18"/>
      <c r="IG893" s="18"/>
      <c r="IH893" s="18"/>
      <c r="II893" s="18"/>
      <c r="IJ893" s="18"/>
      <c r="IK893" s="18"/>
      <c r="IL893" s="18"/>
      <c r="IM893" s="18"/>
      <c r="IN893" s="18"/>
      <c r="IO893" s="18"/>
      <c r="IP893" s="18"/>
      <c r="IQ893" s="18"/>
      <c r="IR893" s="18"/>
      <c r="IS893" s="18"/>
      <c r="IT893" s="18"/>
      <c r="IU893" s="18"/>
      <c r="IV893" s="18"/>
      <c r="IW893" s="18"/>
      <c r="IX893" s="18"/>
      <c r="IY893" s="18"/>
      <c r="IZ893" s="18"/>
      <c r="JA893" s="18"/>
      <c r="JB893" s="18"/>
      <c r="JC893" s="18"/>
      <c r="JD893" s="18"/>
      <c r="JE893" s="18"/>
      <c r="JF893" s="18"/>
    </row>
    <row r="894" spans="36:266" x14ac:dyDescent="0.3">
      <c r="AJ894" s="25"/>
      <c r="AK894" s="25"/>
      <c r="AL894" s="20"/>
      <c r="AM894" s="23"/>
      <c r="AN894" s="18"/>
      <c r="AO894" s="18"/>
      <c r="BB894" s="25"/>
      <c r="BC894" s="21"/>
      <c r="BG894" s="18"/>
      <c r="BN894" s="22"/>
      <c r="BO894" s="22"/>
      <c r="BP894" s="22"/>
      <c r="BQ894" s="22"/>
      <c r="BR894" s="15"/>
      <c r="CF894" s="15"/>
      <c r="CL894" s="22"/>
      <c r="CM894" s="15"/>
      <c r="CR894" s="22"/>
      <c r="CT894" s="15"/>
      <c r="CW894" s="22"/>
      <c r="DA894" s="15"/>
      <c r="DH894" s="15"/>
      <c r="DJ894" s="22"/>
      <c r="DO894" s="15"/>
      <c r="DV894" s="15"/>
      <c r="EC894" s="15"/>
      <c r="EJ894" s="15"/>
      <c r="EQ894" s="15"/>
      <c r="EX894" s="15"/>
      <c r="FE894" s="15"/>
      <c r="FL894" s="15"/>
      <c r="FS894" s="15"/>
      <c r="FZ894" s="15"/>
      <c r="GG894" s="15"/>
      <c r="GN894" s="15"/>
      <c r="GP894" s="22"/>
      <c r="GQ894" s="22"/>
      <c r="GR894" s="22"/>
      <c r="GS894" s="22"/>
      <c r="GT894" s="22"/>
      <c r="GU894" s="15"/>
      <c r="GV894" s="22"/>
      <c r="GW894" s="22"/>
      <c r="GX894" s="22"/>
      <c r="GY894" s="18"/>
      <c r="GZ894" s="18"/>
      <c r="HA894" s="18"/>
      <c r="HB894" s="18"/>
      <c r="HC894" s="18"/>
      <c r="HD894" s="18"/>
      <c r="HE894" s="18"/>
      <c r="HF894" s="18"/>
      <c r="HG894" s="18"/>
      <c r="HH894" s="18"/>
      <c r="HI894" s="18"/>
      <c r="HJ894" s="18"/>
      <c r="HK894" s="18"/>
      <c r="HL894" s="18"/>
      <c r="HM894" s="18"/>
      <c r="HN894" s="18"/>
      <c r="HO894" s="18"/>
      <c r="HP894" s="18"/>
      <c r="HQ894" s="18"/>
      <c r="HR894" s="18"/>
      <c r="HS894" s="18"/>
      <c r="HT894" s="18"/>
      <c r="HU894" s="18"/>
      <c r="HV894" s="18"/>
      <c r="HW894" s="18"/>
      <c r="HX894" s="18"/>
      <c r="HY894" s="18"/>
      <c r="HZ894" s="18"/>
      <c r="IA894" s="18"/>
      <c r="IB894" s="18"/>
      <c r="IC894" s="18"/>
      <c r="ID894" s="18"/>
      <c r="IE894" s="18"/>
      <c r="IF894" s="18"/>
      <c r="IG894" s="18"/>
      <c r="IH894" s="18"/>
      <c r="II894" s="18"/>
      <c r="IJ894" s="18"/>
      <c r="IK894" s="18"/>
      <c r="IL894" s="18"/>
      <c r="IM894" s="18"/>
      <c r="IN894" s="18"/>
      <c r="IO894" s="18"/>
      <c r="IP894" s="18"/>
      <c r="IQ894" s="18"/>
      <c r="IR894" s="18"/>
      <c r="IS894" s="18"/>
      <c r="IT894" s="18"/>
      <c r="IU894" s="18"/>
      <c r="IV894" s="18"/>
      <c r="IW894" s="18"/>
      <c r="IX894" s="18"/>
      <c r="IY894" s="18"/>
      <c r="IZ894" s="18"/>
      <c r="JA894" s="18"/>
      <c r="JB894" s="18"/>
      <c r="JC894" s="18"/>
      <c r="JD894" s="18"/>
      <c r="JE894" s="18"/>
      <c r="JF894" s="18"/>
    </row>
    <row r="895" spans="36:266" x14ac:dyDescent="0.3">
      <c r="AJ895" s="25"/>
      <c r="AK895" s="25"/>
      <c r="AL895" s="20"/>
      <c r="AM895" s="23"/>
      <c r="AN895" s="18"/>
      <c r="AO895" s="18"/>
      <c r="BB895" s="25"/>
      <c r="BC895" s="21"/>
      <c r="BG895" s="18"/>
      <c r="BN895" s="22"/>
      <c r="BO895" s="22"/>
      <c r="BP895" s="22"/>
      <c r="BQ895" s="22"/>
      <c r="BR895" s="15"/>
      <c r="CF895" s="15"/>
      <c r="CL895" s="22"/>
      <c r="CM895" s="15"/>
      <c r="CR895" s="22"/>
      <c r="CT895" s="15"/>
      <c r="CW895" s="22"/>
      <c r="DA895" s="15"/>
      <c r="DH895" s="15"/>
      <c r="DJ895" s="22"/>
      <c r="DO895" s="15"/>
      <c r="DV895" s="15"/>
      <c r="EC895" s="15"/>
      <c r="EJ895" s="15"/>
      <c r="EQ895" s="15"/>
      <c r="EX895" s="15"/>
      <c r="FE895" s="15"/>
      <c r="FL895" s="15"/>
      <c r="FS895" s="15"/>
      <c r="FZ895" s="15"/>
      <c r="GG895" s="15"/>
      <c r="GN895" s="15"/>
      <c r="GP895" s="22"/>
      <c r="GQ895" s="22"/>
      <c r="GR895" s="22"/>
      <c r="GS895" s="22"/>
      <c r="GT895" s="22"/>
      <c r="GU895" s="15"/>
      <c r="GV895" s="22"/>
      <c r="GW895" s="22"/>
      <c r="GX895" s="22"/>
      <c r="GY895" s="18"/>
      <c r="GZ895" s="18"/>
      <c r="HA895" s="18"/>
      <c r="HB895" s="18"/>
      <c r="HC895" s="18"/>
      <c r="HD895" s="18"/>
      <c r="HE895" s="18"/>
      <c r="HF895" s="18"/>
      <c r="HG895" s="18"/>
      <c r="HH895" s="18"/>
      <c r="HI895" s="18"/>
      <c r="HJ895" s="18"/>
      <c r="HK895" s="18"/>
      <c r="HL895" s="18"/>
      <c r="HM895" s="18"/>
      <c r="HN895" s="18"/>
      <c r="HO895" s="18"/>
      <c r="HP895" s="18"/>
      <c r="HQ895" s="18"/>
      <c r="HR895" s="18"/>
      <c r="HS895" s="18"/>
      <c r="HT895" s="18"/>
      <c r="HU895" s="18"/>
      <c r="HV895" s="18"/>
      <c r="HW895" s="18"/>
      <c r="HX895" s="18"/>
      <c r="HY895" s="18"/>
      <c r="HZ895" s="18"/>
      <c r="IA895" s="18"/>
      <c r="IB895" s="18"/>
      <c r="IC895" s="18"/>
      <c r="ID895" s="18"/>
      <c r="IE895" s="18"/>
      <c r="IF895" s="18"/>
      <c r="IG895" s="18"/>
      <c r="IH895" s="18"/>
      <c r="II895" s="18"/>
      <c r="IJ895" s="18"/>
      <c r="IK895" s="18"/>
      <c r="IL895" s="18"/>
      <c r="IM895" s="18"/>
      <c r="IN895" s="18"/>
      <c r="IO895" s="18"/>
      <c r="IP895" s="18"/>
      <c r="IQ895" s="18"/>
      <c r="IR895" s="18"/>
      <c r="IS895" s="18"/>
      <c r="IT895" s="18"/>
      <c r="IU895" s="18"/>
      <c r="IV895" s="18"/>
      <c r="IW895" s="18"/>
      <c r="IX895" s="18"/>
      <c r="IY895" s="18"/>
      <c r="IZ895" s="18"/>
      <c r="JA895" s="18"/>
      <c r="JB895" s="18"/>
      <c r="JC895" s="18"/>
      <c r="JD895" s="18"/>
      <c r="JE895" s="18"/>
      <c r="JF895" s="18"/>
    </row>
    <row r="896" spans="36:266" x14ac:dyDescent="0.3">
      <c r="AJ896" s="25"/>
      <c r="AK896" s="25"/>
      <c r="AL896" s="20"/>
      <c r="AM896" s="23"/>
      <c r="AN896" s="18"/>
      <c r="AO896" s="18"/>
      <c r="BB896" s="25"/>
      <c r="BC896" s="21"/>
      <c r="BG896" s="18"/>
      <c r="BN896" s="22"/>
      <c r="BO896" s="22"/>
      <c r="BP896" s="22"/>
      <c r="BQ896" s="22"/>
      <c r="BR896" s="15"/>
      <c r="CF896" s="15"/>
      <c r="CL896" s="22"/>
      <c r="CM896" s="15"/>
      <c r="CR896" s="22"/>
      <c r="CT896" s="15"/>
      <c r="CW896" s="22"/>
      <c r="DA896" s="15"/>
      <c r="DH896" s="15"/>
      <c r="DJ896" s="22"/>
      <c r="DO896" s="15"/>
      <c r="DV896" s="15"/>
      <c r="EC896" s="15"/>
      <c r="EJ896" s="15"/>
      <c r="EQ896" s="15"/>
      <c r="EX896" s="15"/>
      <c r="FE896" s="15"/>
      <c r="FL896" s="15"/>
      <c r="FS896" s="15"/>
      <c r="FZ896" s="15"/>
      <c r="GG896" s="15"/>
      <c r="GN896" s="15"/>
      <c r="GP896" s="22"/>
      <c r="GQ896" s="22"/>
      <c r="GR896" s="22"/>
      <c r="GS896" s="22"/>
      <c r="GT896" s="22"/>
      <c r="GU896" s="15"/>
      <c r="GV896" s="22"/>
      <c r="GW896" s="22"/>
      <c r="GX896" s="22"/>
      <c r="GY896" s="18"/>
      <c r="GZ896" s="18"/>
      <c r="HA896" s="18"/>
      <c r="HB896" s="18"/>
      <c r="HC896" s="18"/>
      <c r="HD896" s="18"/>
      <c r="HE896" s="18"/>
      <c r="HF896" s="18"/>
      <c r="HG896" s="18"/>
      <c r="HH896" s="18"/>
      <c r="HI896" s="18"/>
      <c r="HJ896" s="18"/>
      <c r="HK896" s="18"/>
      <c r="HL896" s="18"/>
      <c r="HM896" s="18"/>
      <c r="HN896" s="18"/>
      <c r="HO896" s="18"/>
      <c r="HP896" s="18"/>
      <c r="HQ896" s="18"/>
      <c r="HR896" s="18"/>
      <c r="HS896" s="18"/>
      <c r="HT896" s="18"/>
      <c r="HU896" s="18"/>
      <c r="HV896" s="18"/>
      <c r="HW896" s="18"/>
      <c r="HX896" s="18"/>
      <c r="HY896" s="18"/>
      <c r="HZ896" s="18"/>
      <c r="IA896" s="18"/>
      <c r="IB896" s="18"/>
      <c r="IC896" s="18"/>
      <c r="ID896" s="18"/>
      <c r="IE896" s="18"/>
      <c r="IF896" s="18"/>
      <c r="IG896" s="18"/>
      <c r="IH896" s="18"/>
      <c r="II896" s="18"/>
      <c r="IJ896" s="18"/>
      <c r="IK896" s="18"/>
      <c r="IL896" s="18"/>
      <c r="IM896" s="18"/>
      <c r="IN896" s="18"/>
      <c r="IO896" s="18"/>
      <c r="IP896" s="18"/>
      <c r="IQ896" s="18"/>
      <c r="IR896" s="18"/>
      <c r="IS896" s="18"/>
      <c r="IT896" s="18"/>
      <c r="IU896" s="18"/>
      <c r="IV896" s="18"/>
      <c r="IW896" s="18"/>
      <c r="IX896" s="18"/>
      <c r="IY896" s="18"/>
      <c r="IZ896" s="18"/>
      <c r="JA896" s="18"/>
      <c r="JB896" s="18"/>
      <c r="JC896" s="18"/>
      <c r="JD896" s="18"/>
      <c r="JE896" s="18"/>
      <c r="JF896" s="18"/>
    </row>
    <row r="897" spans="36:266" x14ac:dyDescent="0.3">
      <c r="AJ897" s="18"/>
      <c r="AK897" s="18"/>
      <c r="AL897" s="20"/>
      <c r="AM897" s="23"/>
      <c r="AN897" s="18"/>
      <c r="AO897" s="18"/>
      <c r="BB897" s="25"/>
      <c r="BC897" s="21"/>
      <c r="BG897" s="18"/>
      <c r="BN897" s="22"/>
      <c r="BO897" s="22"/>
      <c r="BP897" s="22"/>
      <c r="BQ897" s="22"/>
      <c r="BR897" s="15"/>
      <c r="CF897" s="15"/>
      <c r="CL897" s="22"/>
      <c r="CM897" s="15"/>
      <c r="CR897" s="22"/>
      <c r="CT897" s="15"/>
      <c r="CW897" s="22"/>
      <c r="DA897" s="15"/>
      <c r="DH897" s="15"/>
      <c r="DJ897" s="22"/>
      <c r="DO897" s="15"/>
      <c r="DV897" s="15"/>
      <c r="EC897" s="15"/>
      <c r="EJ897" s="15"/>
      <c r="EQ897" s="15"/>
      <c r="EX897" s="15"/>
      <c r="FE897" s="15"/>
      <c r="FL897" s="15"/>
      <c r="FS897" s="15"/>
      <c r="FZ897" s="15"/>
      <c r="GG897" s="15"/>
      <c r="GN897" s="15"/>
      <c r="GP897" s="22"/>
      <c r="GQ897" s="22"/>
      <c r="GR897" s="22"/>
      <c r="GS897" s="22"/>
      <c r="GT897" s="22"/>
      <c r="GU897" s="15"/>
      <c r="GV897" s="22"/>
      <c r="GW897" s="22"/>
      <c r="GX897" s="22"/>
      <c r="GY897" s="18"/>
      <c r="GZ897" s="18"/>
      <c r="HA897" s="18"/>
      <c r="HB897" s="18"/>
      <c r="HC897" s="18"/>
      <c r="HD897" s="18"/>
      <c r="HE897" s="18"/>
      <c r="HF897" s="18"/>
      <c r="HG897" s="18"/>
      <c r="HH897" s="18"/>
      <c r="HI897" s="18"/>
      <c r="HJ897" s="18"/>
      <c r="HK897" s="18"/>
      <c r="HL897" s="18"/>
      <c r="HM897" s="18"/>
      <c r="HN897" s="18"/>
      <c r="HO897" s="18"/>
      <c r="HP897" s="18"/>
      <c r="HQ897" s="18"/>
      <c r="HR897" s="18"/>
      <c r="HS897" s="18"/>
      <c r="HT897" s="18"/>
      <c r="HU897" s="18"/>
      <c r="HV897" s="18"/>
      <c r="HW897" s="18"/>
      <c r="HX897" s="18"/>
      <c r="HY897" s="18"/>
      <c r="HZ897" s="18"/>
      <c r="IA897" s="18"/>
      <c r="IB897" s="18"/>
      <c r="IC897" s="18"/>
      <c r="ID897" s="18"/>
      <c r="IE897" s="18"/>
      <c r="IF897" s="18"/>
      <c r="IG897" s="18"/>
      <c r="IH897" s="18"/>
      <c r="II897" s="18"/>
      <c r="IJ897" s="18"/>
      <c r="IK897" s="18"/>
      <c r="IL897" s="18"/>
      <c r="IM897" s="18"/>
      <c r="IN897" s="18"/>
      <c r="IO897" s="18"/>
      <c r="IP897" s="18"/>
      <c r="IQ897" s="18"/>
      <c r="IR897" s="18"/>
      <c r="IS897" s="18"/>
      <c r="IT897" s="18"/>
      <c r="IU897" s="18"/>
      <c r="IV897" s="18"/>
      <c r="IW897" s="18"/>
      <c r="IX897" s="18"/>
      <c r="IY897" s="18"/>
      <c r="IZ897" s="18"/>
      <c r="JA897" s="18"/>
      <c r="JB897" s="18"/>
      <c r="JC897" s="18"/>
      <c r="JD897" s="18"/>
      <c r="JE897" s="18"/>
      <c r="JF897" s="18"/>
    </row>
    <row r="898" spans="36:266" x14ac:dyDescent="0.3">
      <c r="AJ898" s="18"/>
      <c r="AK898" s="18"/>
      <c r="AL898" s="20"/>
      <c r="AM898" s="23"/>
      <c r="AN898" s="18"/>
      <c r="AO898" s="18"/>
      <c r="BB898" s="25"/>
      <c r="BC898" s="21"/>
      <c r="BG898" s="18"/>
      <c r="BN898" s="22"/>
      <c r="BO898" s="22"/>
      <c r="BP898" s="22"/>
      <c r="BQ898" s="22"/>
      <c r="BR898" s="15"/>
      <c r="CF898" s="15"/>
      <c r="CL898" s="22"/>
      <c r="CM898" s="15"/>
      <c r="CR898" s="22"/>
      <c r="CT898" s="15"/>
      <c r="CW898" s="22"/>
      <c r="DA898" s="15"/>
      <c r="DH898" s="15"/>
      <c r="DJ898" s="22"/>
      <c r="DO898" s="15"/>
      <c r="DV898" s="15"/>
      <c r="EC898" s="15"/>
      <c r="EJ898" s="15"/>
      <c r="EQ898" s="15"/>
      <c r="EX898" s="15"/>
      <c r="FE898" s="15"/>
      <c r="FL898" s="15"/>
      <c r="FS898" s="15"/>
      <c r="FZ898" s="15"/>
      <c r="GG898" s="15"/>
      <c r="GN898" s="15"/>
      <c r="GP898" s="22"/>
      <c r="GQ898" s="22"/>
      <c r="GR898" s="22"/>
      <c r="GS898" s="22"/>
      <c r="GT898" s="22"/>
      <c r="GU898" s="15"/>
      <c r="GV898" s="22"/>
      <c r="GW898" s="22"/>
      <c r="GX898" s="22"/>
      <c r="GY898" s="18"/>
      <c r="GZ898" s="18"/>
      <c r="HA898" s="18"/>
      <c r="HB898" s="18"/>
      <c r="HC898" s="18"/>
      <c r="HD898" s="18"/>
      <c r="HE898" s="18"/>
      <c r="HF898" s="18"/>
      <c r="HG898" s="18"/>
      <c r="HH898" s="18"/>
      <c r="HI898" s="18"/>
      <c r="HJ898" s="18"/>
      <c r="HK898" s="18"/>
      <c r="HL898" s="18"/>
      <c r="HM898" s="18"/>
      <c r="HN898" s="18"/>
      <c r="HO898" s="18"/>
      <c r="HP898" s="18"/>
      <c r="HQ898" s="18"/>
      <c r="HR898" s="18"/>
      <c r="HS898" s="18"/>
      <c r="HT898" s="18"/>
      <c r="HU898" s="18"/>
      <c r="HV898" s="18"/>
      <c r="HW898" s="18"/>
      <c r="HX898" s="18"/>
      <c r="HY898" s="18"/>
      <c r="HZ898" s="18"/>
      <c r="IA898" s="18"/>
      <c r="IB898" s="18"/>
      <c r="IC898" s="18"/>
      <c r="ID898" s="18"/>
      <c r="IE898" s="18"/>
      <c r="IF898" s="18"/>
      <c r="IG898" s="18"/>
      <c r="IH898" s="18"/>
      <c r="II898" s="18"/>
      <c r="IJ898" s="18"/>
      <c r="IK898" s="18"/>
      <c r="IL898" s="18"/>
      <c r="IM898" s="18"/>
      <c r="IN898" s="18"/>
      <c r="IO898" s="18"/>
      <c r="IP898" s="18"/>
      <c r="IQ898" s="18"/>
      <c r="IR898" s="18"/>
      <c r="IS898" s="18"/>
      <c r="IT898" s="18"/>
      <c r="IU898" s="18"/>
      <c r="IV898" s="18"/>
      <c r="IW898" s="18"/>
      <c r="IX898" s="18"/>
      <c r="IY898" s="18"/>
      <c r="IZ898" s="18"/>
      <c r="JA898" s="18"/>
      <c r="JB898" s="18"/>
      <c r="JC898" s="18"/>
      <c r="JD898" s="18"/>
      <c r="JE898" s="18"/>
      <c r="JF898" s="18"/>
    </row>
    <row r="899" spans="36:266" x14ac:dyDescent="0.3">
      <c r="AJ899" s="18"/>
      <c r="AK899" s="18"/>
      <c r="AL899" s="20"/>
      <c r="AM899" s="23"/>
      <c r="AN899" s="18"/>
      <c r="AO899" s="18"/>
      <c r="BB899" s="25"/>
      <c r="BC899" s="21"/>
      <c r="BG899" s="18"/>
      <c r="BN899" s="22"/>
      <c r="BO899" s="22"/>
      <c r="BP899" s="22"/>
      <c r="BQ899" s="22"/>
      <c r="BR899" s="15"/>
      <c r="CF899" s="15"/>
      <c r="CL899" s="22"/>
      <c r="CM899" s="15"/>
      <c r="CR899" s="22"/>
      <c r="CT899" s="15"/>
      <c r="CW899" s="22"/>
      <c r="DA899" s="15"/>
      <c r="DH899" s="15"/>
      <c r="DJ899" s="22"/>
      <c r="DO899" s="15"/>
      <c r="DV899" s="15"/>
      <c r="EC899" s="15"/>
      <c r="EJ899" s="15"/>
      <c r="EQ899" s="15"/>
      <c r="EX899" s="15"/>
      <c r="FE899" s="15"/>
      <c r="FL899" s="15"/>
      <c r="FS899" s="15"/>
      <c r="FZ899" s="15"/>
      <c r="GG899" s="15"/>
      <c r="GN899" s="15"/>
      <c r="GP899" s="22"/>
      <c r="GQ899" s="22"/>
      <c r="GR899" s="22"/>
      <c r="GS899" s="22"/>
      <c r="GT899" s="22"/>
      <c r="GU899" s="15"/>
      <c r="GV899" s="22"/>
      <c r="GW899" s="22"/>
      <c r="GX899" s="22"/>
      <c r="GY899" s="18"/>
      <c r="GZ899" s="18"/>
      <c r="HA899" s="18"/>
      <c r="HB899" s="18"/>
      <c r="HC899" s="18"/>
      <c r="HD899" s="18"/>
      <c r="HE899" s="18"/>
      <c r="HF899" s="18"/>
      <c r="HG899" s="18"/>
      <c r="HH899" s="18"/>
      <c r="HI899" s="18"/>
      <c r="HJ899" s="18"/>
      <c r="HK899" s="18"/>
      <c r="HL899" s="18"/>
      <c r="HM899" s="18"/>
      <c r="HN899" s="18"/>
      <c r="HO899" s="18"/>
      <c r="HP899" s="18"/>
      <c r="HQ899" s="18"/>
      <c r="HR899" s="18"/>
      <c r="HS899" s="18"/>
      <c r="HT899" s="18"/>
      <c r="HU899" s="18"/>
      <c r="HV899" s="18"/>
      <c r="HW899" s="18"/>
      <c r="HX899" s="18"/>
      <c r="HY899" s="18"/>
      <c r="HZ899" s="18"/>
      <c r="IA899" s="18"/>
      <c r="IB899" s="18"/>
      <c r="IC899" s="18"/>
      <c r="ID899" s="18"/>
      <c r="IE899" s="18"/>
      <c r="IF899" s="18"/>
      <c r="IG899" s="18"/>
      <c r="IH899" s="18"/>
      <c r="II899" s="18"/>
      <c r="IJ899" s="18"/>
      <c r="IK899" s="18"/>
      <c r="IL899" s="18"/>
      <c r="IM899" s="18"/>
      <c r="IN899" s="18"/>
      <c r="IO899" s="18"/>
      <c r="IP899" s="18"/>
      <c r="IQ899" s="18"/>
      <c r="IR899" s="18"/>
      <c r="IS899" s="18"/>
      <c r="IT899" s="18"/>
      <c r="IU899" s="18"/>
      <c r="IV899" s="18"/>
      <c r="IW899" s="18"/>
      <c r="IX899" s="18"/>
      <c r="IY899" s="18"/>
      <c r="IZ899" s="18"/>
      <c r="JA899" s="18"/>
      <c r="JB899" s="18"/>
      <c r="JC899" s="18"/>
      <c r="JD899" s="18"/>
      <c r="JE899" s="18"/>
      <c r="JF899" s="18"/>
    </row>
    <row r="900" spans="36:266" x14ac:dyDescent="0.3">
      <c r="AJ900" s="18"/>
      <c r="AK900" s="18"/>
      <c r="AL900" s="20"/>
      <c r="AM900" s="23"/>
      <c r="AN900" s="18"/>
      <c r="AO900" s="18"/>
      <c r="BB900" s="25"/>
      <c r="BC900" s="21"/>
      <c r="BG900" s="18"/>
      <c r="BN900" s="22"/>
      <c r="BO900" s="22"/>
      <c r="BP900" s="22"/>
      <c r="BQ900" s="22"/>
      <c r="BR900" s="15"/>
      <c r="CF900" s="15"/>
      <c r="CL900" s="22"/>
      <c r="CM900" s="15"/>
      <c r="CR900" s="22"/>
      <c r="CT900" s="15"/>
      <c r="CW900" s="22"/>
      <c r="DA900" s="15"/>
      <c r="DH900" s="15"/>
      <c r="DJ900" s="22"/>
      <c r="DO900" s="15"/>
      <c r="DV900" s="15"/>
      <c r="EC900" s="15"/>
      <c r="EJ900" s="15"/>
      <c r="EQ900" s="15"/>
      <c r="EX900" s="15"/>
      <c r="FE900" s="15"/>
      <c r="FL900" s="15"/>
      <c r="FS900" s="15"/>
      <c r="FZ900" s="15"/>
      <c r="GG900" s="15"/>
      <c r="GN900" s="15"/>
      <c r="GP900" s="22"/>
      <c r="GQ900" s="22"/>
      <c r="GR900" s="22"/>
      <c r="GS900" s="22"/>
      <c r="GT900" s="22"/>
      <c r="GU900" s="15"/>
      <c r="GV900" s="22"/>
      <c r="GW900" s="22"/>
      <c r="GX900" s="22"/>
      <c r="GY900" s="18"/>
      <c r="GZ900" s="18"/>
      <c r="HA900" s="18"/>
      <c r="HB900" s="18"/>
      <c r="HC900" s="18"/>
      <c r="HD900" s="18"/>
      <c r="HE900" s="18"/>
      <c r="HF900" s="18"/>
      <c r="HG900" s="18"/>
      <c r="HH900" s="18"/>
      <c r="HI900" s="18"/>
      <c r="HJ900" s="18"/>
      <c r="HK900" s="18"/>
      <c r="HL900" s="18"/>
      <c r="HM900" s="18"/>
      <c r="HN900" s="18"/>
      <c r="HO900" s="18"/>
      <c r="HP900" s="18"/>
      <c r="HQ900" s="18"/>
      <c r="HR900" s="18"/>
      <c r="HS900" s="18"/>
      <c r="HT900" s="18"/>
      <c r="HU900" s="18"/>
      <c r="HV900" s="18"/>
      <c r="HW900" s="18"/>
      <c r="HX900" s="18"/>
      <c r="HY900" s="18"/>
      <c r="HZ900" s="18"/>
      <c r="IA900" s="18"/>
      <c r="IB900" s="18"/>
      <c r="IC900" s="18"/>
      <c r="ID900" s="18"/>
      <c r="IE900" s="18"/>
      <c r="IF900" s="18"/>
      <c r="IG900" s="18"/>
      <c r="IH900" s="18"/>
      <c r="II900" s="18"/>
      <c r="IJ900" s="18"/>
      <c r="IK900" s="18"/>
      <c r="IL900" s="18"/>
      <c r="IM900" s="18"/>
      <c r="IN900" s="18"/>
      <c r="IO900" s="18"/>
      <c r="IP900" s="18"/>
      <c r="IQ900" s="18"/>
      <c r="IR900" s="18"/>
      <c r="IS900" s="18"/>
      <c r="IT900" s="18"/>
      <c r="IU900" s="18"/>
      <c r="IV900" s="18"/>
      <c r="IW900" s="18"/>
      <c r="IX900" s="18"/>
      <c r="IY900" s="18"/>
      <c r="IZ900" s="18"/>
      <c r="JA900" s="18"/>
      <c r="JB900" s="18"/>
      <c r="JC900" s="18"/>
      <c r="JD900" s="18"/>
      <c r="JE900" s="18"/>
      <c r="JF900" s="18"/>
    </row>
    <row r="901" spans="36:266" x14ac:dyDescent="0.3">
      <c r="AJ901" s="18"/>
      <c r="AK901" s="18"/>
      <c r="AL901" s="20"/>
      <c r="AM901" s="23"/>
      <c r="AN901" s="18"/>
      <c r="AO901" s="18"/>
      <c r="BB901" s="25"/>
      <c r="BC901" s="21"/>
      <c r="BG901" s="18"/>
      <c r="BN901" s="22"/>
      <c r="BO901" s="22"/>
      <c r="BP901" s="22"/>
      <c r="BQ901" s="22"/>
      <c r="BR901" s="15"/>
      <c r="CF901" s="15"/>
      <c r="CL901" s="22"/>
      <c r="CM901" s="15"/>
      <c r="CR901" s="22"/>
      <c r="CT901" s="15"/>
      <c r="CW901" s="22"/>
      <c r="DA901" s="15"/>
      <c r="DH901" s="15"/>
      <c r="DJ901" s="22"/>
      <c r="DO901" s="15"/>
      <c r="DV901" s="15"/>
      <c r="EC901" s="15"/>
      <c r="EJ901" s="15"/>
      <c r="EQ901" s="15"/>
      <c r="EX901" s="15"/>
      <c r="FE901" s="15"/>
      <c r="FL901" s="15"/>
      <c r="FS901" s="15"/>
      <c r="FZ901" s="15"/>
      <c r="GG901" s="15"/>
      <c r="GN901" s="15"/>
      <c r="GP901" s="22"/>
      <c r="GQ901" s="22"/>
      <c r="GR901" s="22"/>
      <c r="GS901" s="22"/>
      <c r="GT901" s="22"/>
      <c r="GU901" s="15"/>
      <c r="GV901" s="22"/>
      <c r="GW901" s="22"/>
      <c r="GX901" s="22"/>
      <c r="GY901" s="18"/>
      <c r="GZ901" s="18"/>
      <c r="HA901" s="18"/>
      <c r="HB901" s="18"/>
      <c r="HC901" s="18"/>
      <c r="HD901" s="18"/>
      <c r="HE901" s="18"/>
      <c r="HF901" s="18"/>
      <c r="HG901" s="18"/>
      <c r="HH901" s="18"/>
      <c r="HI901" s="18"/>
      <c r="HJ901" s="18"/>
      <c r="HK901" s="18"/>
      <c r="HL901" s="18"/>
      <c r="HM901" s="18"/>
      <c r="HN901" s="18"/>
      <c r="HO901" s="18"/>
      <c r="HP901" s="18"/>
      <c r="HQ901" s="18"/>
      <c r="HR901" s="18"/>
      <c r="HS901" s="18"/>
      <c r="HT901" s="18"/>
      <c r="HU901" s="18"/>
      <c r="HV901" s="18"/>
      <c r="HW901" s="18"/>
      <c r="HX901" s="18"/>
      <c r="HY901" s="18"/>
      <c r="HZ901" s="18"/>
      <c r="IA901" s="18"/>
      <c r="IB901" s="18"/>
      <c r="IC901" s="18"/>
      <c r="ID901" s="18"/>
      <c r="IE901" s="18"/>
      <c r="IF901" s="18"/>
      <c r="IG901" s="18"/>
      <c r="IH901" s="18"/>
      <c r="II901" s="18"/>
      <c r="IJ901" s="18"/>
      <c r="IK901" s="18"/>
      <c r="IL901" s="18"/>
      <c r="IM901" s="18"/>
      <c r="IN901" s="18"/>
      <c r="IO901" s="18"/>
      <c r="IP901" s="18"/>
      <c r="IQ901" s="18"/>
      <c r="IR901" s="18"/>
      <c r="IS901" s="18"/>
      <c r="IT901" s="18"/>
      <c r="IU901" s="18"/>
      <c r="IV901" s="18"/>
      <c r="IW901" s="18"/>
      <c r="IX901" s="18"/>
      <c r="IY901" s="18"/>
      <c r="IZ901" s="18"/>
      <c r="JA901" s="18"/>
      <c r="JB901" s="18"/>
      <c r="JC901" s="18"/>
      <c r="JD901" s="18"/>
      <c r="JE901" s="18"/>
      <c r="JF901" s="18"/>
    </row>
    <row r="902" spans="36:266" x14ac:dyDescent="0.3">
      <c r="AJ902" s="18"/>
      <c r="AK902" s="18"/>
      <c r="AL902" s="20"/>
      <c r="AM902" s="23"/>
      <c r="AN902" s="18"/>
      <c r="AO902" s="18"/>
      <c r="BB902" s="25"/>
      <c r="BC902" s="21"/>
      <c r="BG902" s="18"/>
      <c r="BN902" s="22"/>
      <c r="BO902" s="22"/>
      <c r="BP902" s="22"/>
      <c r="BQ902" s="22"/>
      <c r="BR902" s="15"/>
      <c r="CF902" s="15"/>
      <c r="CL902" s="22"/>
      <c r="CM902" s="15"/>
      <c r="CR902" s="22"/>
      <c r="CT902" s="15"/>
      <c r="CW902" s="22"/>
      <c r="DA902" s="15"/>
      <c r="DH902" s="15"/>
      <c r="DJ902" s="22"/>
      <c r="DO902" s="15"/>
      <c r="DV902" s="15"/>
      <c r="EC902" s="15"/>
      <c r="EJ902" s="15"/>
      <c r="EQ902" s="15"/>
      <c r="EX902" s="15"/>
      <c r="FE902" s="15"/>
      <c r="FL902" s="15"/>
      <c r="FS902" s="15"/>
      <c r="FZ902" s="15"/>
      <c r="GG902" s="15"/>
      <c r="GN902" s="15"/>
      <c r="GP902" s="22"/>
      <c r="GQ902" s="22"/>
      <c r="GR902" s="22"/>
      <c r="GS902" s="22"/>
      <c r="GT902" s="22"/>
      <c r="GU902" s="15"/>
      <c r="GV902" s="22"/>
      <c r="GW902" s="22"/>
      <c r="GX902" s="22"/>
      <c r="GY902" s="18"/>
      <c r="GZ902" s="18"/>
      <c r="HA902" s="18"/>
      <c r="HB902" s="18"/>
      <c r="HC902" s="18"/>
      <c r="HD902" s="18"/>
      <c r="HE902" s="18"/>
      <c r="HF902" s="18"/>
      <c r="HG902" s="18"/>
      <c r="HH902" s="18"/>
      <c r="HI902" s="18"/>
      <c r="HJ902" s="18"/>
      <c r="HK902" s="18"/>
      <c r="HL902" s="18"/>
      <c r="HM902" s="18"/>
      <c r="HN902" s="18"/>
      <c r="HO902" s="18"/>
      <c r="HP902" s="18"/>
      <c r="HQ902" s="18"/>
      <c r="HR902" s="18"/>
      <c r="HS902" s="18"/>
      <c r="HT902" s="18"/>
      <c r="HU902" s="18"/>
      <c r="HV902" s="18"/>
      <c r="HW902" s="18"/>
      <c r="HX902" s="18"/>
      <c r="HY902" s="18"/>
      <c r="HZ902" s="18"/>
      <c r="IA902" s="18"/>
      <c r="IB902" s="18"/>
      <c r="IC902" s="18"/>
      <c r="ID902" s="18"/>
      <c r="IE902" s="18"/>
      <c r="IF902" s="18"/>
      <c r="IG902" s="18"/>
      <c r="IH902" s="18"/>
      <c r="II902" s="18"/>
      <c r="IJ902" s="18"/>
      <c r="IK902" s="18"/>
      <c r="IL902" s="18"/>
      <c r="IM902" s="18"/>
      <c r="IN902" s="18"/>
      <c r="IO902" s="18"/>
      <c r="IP902" s="18"/>
      <c r="IQ902" s="18"/>
      <c r="IR902" s="18"/>
      <c r="IS902" s="18"/>
      <c r="IT902" s="18"/>
      <c r="IU902" s="18"/>
      <c r="IV902" s="18"/>
      <c r="IW902" s="18"/>
      <c r="IX902" s="18"/>
      <c r="IY902" s="18"/>
      <c r="IZ902" s="18"/>
      <c r="JA902" s="18"/>
      <c r="JB902" s="18"/>
      <c r="JC902" s="18"/>
      <c r="JD902" s="18"/>
      <c r="JE902" s="18"/>
      <c r="JF902" s="18"/>
    </row>
    <row r="903" spans="36:266" x14ac:dyDescent="0.3">
      <c r="AJ903" s="18"/>
      <c r="AK903" s="18"/>
      <c r="AL903" s="20"/>
      <c r="AM903" s="23"/>
      <c r="AN903" s="18"/>
      <c r="AO903" s="18"/>
      <c r="BB903" s="25"/>
      <c r="BC903" s="21"/>
      <c r="BG903" s="18"/>
      <c r="BN903" s="22"/>
      <c r="BO903" s="22"/>
      <c r="BP903" s="22"/>
      <c r="BQ903" s="22"/>
      <c r="BR903" s="15"/>
      <c r="CF903" s="15"/>
      <c r="CL903" s="22"/>
      <c r="CM903" s="15"/>
      <c r="CR903" s="22"/>
      <c r="CT903" s="15"/>
      <c r="CW903" s="22"/>
      <c r="DA903" s="15"/>
      <c r="DH903" s="15"/>
      <c r="DJ903" s="22"/>
      <c r="DO903" s="15"/>
      <c r="DV903" s="15"/>
      <c r="EC903" s="15"/>
      <c r="EJ903" s="15"/>
      <c r="EQ903" s="15"/>
      <c r="EX903" s="15"/>
      <c r="FE903" s="15"/>
      <c r="FL903" s="15"/>
      <c r="FS903" s="15"/>
      <c r="FZ903" s="15"/>
      <c r="GG903" s="15"/>
      <c r="GN903" s="15"/>
      <c r="GP903" s="22"/>
      <c r="GQ903" s="22"/>
      <c r="GR903" s="22"/>
      <c r="GS903" s="22"/>
      <c r="GT903" s="22"/>
      <c r="GU903" s="15"/>
      <c r="GV903" s="22"/>
      <c r="GW903" s="22"/>
      <c r="GX903" s="22"/>
      <c r="GY903" s="18"/>
      <c r="GZ903" s="18"/>
      <c r="HA903" s="18"/>
      <c r="HB903" s="18"/>
      <c r="HC903" s="18"/>
      <c r="HD903" s="18"/>
      <c r="HE903" s="18"/>
      <c r="HF903" s="18"/>
      <c r="HG903" s="18"/>
      <c r="HH903" s="18"/>
      <c r="HI903" s="18"/>
      <c r="HJ903" s="18"/>
      <c r="HK903" s="18"/>
      <c r="HL903" s="18"/>
      <c r="HM903" s="18"/>
      <c r="HN903" s="18"/>
      <c r="HO903" s="18"/>
      <c r="HP903" s="18"/>
      <c r="HQ903" s="18"/>
      <c r="HR903" s="18"/>
      <c r="HS903" s="18"/>
      <c r="HT903" s="18"/>
      <c r="HU903" s="18"/>
      <c r="HV903" s="18"/>
      <c r="HW903" s="18"/>
      <c r="HX903" s="18"/>
      <c r="HY903" s="18"/>
      <c r="HZ903" s="18"/>
      <c r="IA903" s="18"/>
      <c r="IB903" s="18"/>
      <c r="IC903" s="18"/>
      <c r="ID903" s="18"/>
      <c r="IE903" s="18"/>
      <c r="IF903" s="18"/>
      <c r="IG903" s="18"/>
      <c r="IH903" s="18"/>
      <c r="II903" s="18"/>
      <c r="IJ903" s="18"/>
      <c r="IK903" s="18"/>
      <c r="IL903" s="18"/>
      <c r="IM903" s="18"/>
      <c r="IN903" s="18"/>
      <c r="IO903" s="18"/>
      <c r="IP903" s="18"/>
      <c r="IQ903" s="18"/>
      <c r="IR903" s="18"/>
      <c r="IS903" s="18"/>
      <c r="IT903" s="18"/>
      <c r="IU903" s="18"/>
      <c r="IV903" s="18"/>
      <c r="IW903" s="18"/>
      <c r="IX903" s="18"/>
      <c r="IY903" s="18"/>
      <c r="IZ903" s="18"/>
      <c r="JA903" s="18"/>
      <c r="JB903" s="18"/>
      <c r="JC903" s="18"/>
      <c r="JD903" s="18"/>
      <c r="JE903" s="18"/>
      <c r="JF903" s="18"/>
    </row>
    <row r="904" spans="36:266" x14ac:dyDescent="0.3">
      <c r="AJ904" s="18"/>
      <c r="AK904" s="18"/>
      <c r="AL904" s="20"/>
      <c r="AM904" s="23"/>
      <c r="AN904" s="18"/>
      <c r="AO904" s="18"/>
      <c r="BB904" s="25"/>
      <c r="BC904" s="21"/>
      <c r="BG904" s="18"/>
      <c r="BN904" s="22"/>
      <c r="BO904" s="22"/>
      <c r="BP904" s="22"/>
      <c r="BQ904" s="22"/>
      <c r="BR904" s="15"/>
      <c r="CF904" s="15"/>
      <c r="CL904" s="22"/>
      <c r="CM904" s="15"/>
      <c r="CR904" s="22"/>
      <c r="CT904" s="15"/>
      <c r="CW904" s="22"/>
      <c r="DA904" s="15"/>
      <c r="DH904" s="15"/>
      <c r="DJ904" s="22"/>
      <c r="DO904" s="15"/>
      <c r="DV904" s="15"/>
      <c r="EC904" s="15"/>
      <c r="EJ904" s="15"/>
      <c r="EQ904" s="15"/>
      <c r="EX904" s="15"/>
      <c r="FE904" s="15"/>
      <c r="FL904" s="15"/>
      <c r="FS904" s="15"/>
      <c r="FZ904" s="15"/>
      <c r="GG904" s="15"/>
      <c r="GN904" s="15"/>
      <c r="GP904" s="22"/>
      <c r="GQ904" s="22"/>
      <c r="GR904" s="22"/>
      <c r="GS904" s="22"/>
      <c r="GT904" s="22"/>
      <c r="GU904" s="15"/>
      <c r="GV904" s="22"/>
      <c r="GW904" s="22"/>
      <c r="GX904" s="22"/>
      <c r="GY904" s="18"/>
      <c r="GZ904" s="18"/>
      <c r="HA904" s="18"/>
      <c r="HB904" s="18"/>
      <c r="HC904" s="18"/>
      <c r="HD904" s="18"/>
      <c r="HE904" s="18"/>
      <c r="HF904" s="18"/>
      <c r="HG904" s="18"/>
      <c r="HH904" s="18"/>
      <c r="HI904" s="18"/>
      <c r="HJ904" s="18"/>
      <c r="HK904" s="18"/>
      <c r="HL904" s="18"/>
      <c r="HM904" s="18"/>
      <c r="HN904" s="18"/>
      <c r="HO904" s="18"/>
      <c r="HP904" s="18"/>
      <c r="HQ904" s="18"/>
      <c r="HR904" s="18"/>
      <c r="HS904" s="18"/>
      <c r="HT904" s="18"/>
      <c r="HU904" s="18"/>
      <c r="HV904" s="18"/>
      <c r="HW904" s="18"/>
      <c r="HX904" s="18"/>
      <c r="HY904" s="18"/>
      <c r="HZ904" s="18"/>
      <c r="IA904" s="18"/>
      <c r="IB904" s="18"/>
      <c r="IC904" s="18"/>
      <c r="ID904" s="18"/>
      <c r="IE904" s="18"/>
      <c r="IF904" s="18"/>
      <c r="IG904" s="18"/>
      <c r="IH904" s="18"/>
      <c r="II904" s="18"/>
      <c r="IJ904" s="18"/>
      <c r="IK904" s="18"/>
      <c r="IL904" s="18"/>
      <c r="IM904" s="18"/>
      <c r="IN904" s="18"/>
      <c r="IO904" s="18"/>
      <c r="IP904" s="18"/>
      <c r="IQ904" s="18"/>
      <c r="IR904" s="18"/>
      <c r="IS904" s="18"/>
      <c r="IT904" s="18"/>
      <c r="IU904" s="18"/>
      <c r="IV904" s="18"/>
      <c r="IW904" s="18"/>
      <c r="IX904" s="18"/>
      <c r="IY904" s="18"/>
      <c r="IZ904" s="18"/>
      <c r="JA904" s="18"/>
      <c r="JB904" s="18"/>
      <c r="JC904" s="18"/>
      <c r="JD904" s="18"/>
      <c r="JE904" s="18"/>
      <c r="JF904" s="18"/>
    </row>
    <row r="905" spans="36:266" x14ac:dyDescent="0.3">
      <c r="AJ905" s="18"/>
      <c r="AK905" s="18"/>
      <c r="AL905" s="20"/>
      <c r="AM905" s="23"/>
      <c r="AN905" s="18"/>
      <c r="AO905" s="18"/>
      <c r="BB905" s="25"/>
      <c r="BC905" s="21"/>
      <c r="BG905" s="18"/>
      <c r="BN905" s="22"/>
      <c r="BO905" s="22"/>
      <c r="BP905" s="22"/>
      <c r="BQ905" s="22"/>
      <c r="BR905" s="15"/>
      <c r="CF905" s="15"/>
      <c r="CL905" s="22"/>
      <c r="CM905" s="15"/>
      <c r="CR905" s="22"/>
      <c r="CT905" s="15"/>
      <c r="CW905" s="22"/>
      <c r="DA905" s="15"/>
      <c r="DH905" s="15"/>
      <c r="DJ905" s="22"/>
      <c r="DO905" s="15"/>
      <c r="DV905" s="15"/>
      <c r="EC905" s="15"/>
      <c r="EJ905" s="15"/>
      <c r="EQ905" s="15"/>
      <c r="EX905" s="15"/>
      <c r="FE905" s="15"/>
      <c r="FL905" s="15"/>
      <c r="FS905" s="15"/>
      <c r="FZ905" s="15"/>
      <c r="GG905" s="15"/>
      <c r="GN905" s="15"/>
      <c r="GP905" s="22"/>
      <c r="GQ905" s="22"/>
      <c r="GR905" s="22"/>
      <c r="GS905" s="22"/>
      <c r="GT905" s="22"/>
      <c r="GU905" s="15"/>
      <c r="GV905" s="22"/>
      <c r="GW905" s="22"/>
      <c r="GX905" s="22"/>
      <c r="GY905" s="18"/>
      <c r="GZ905" s="18"/>
      <c r="HA905" s="18"/>
      <c r="HB905" s="18"/>
      <c r="HC905" s="18"/>
      <c r="HD905" s="18"/>
      <c r="HE905" s="18"/>
      <c r="HF905" s="18"/>
      <c r="HG905" s="18"/>
      <c r="HH905" s="18"/>
      <c r="HI905" s="18"/>
      <c r="HJ905" s="18"/>
      <c r="HK905" s="18"/>
      <c r="HL905" s="18"/>
      <c r="HM905" s="18"/>
      <c r="HN905" s="18"/>
      <c r="HO905" s="18"/>
      <c r="HP905" s="18"/>
      <c r="HQ905" s="18"/>
      <c r="HR905" s="18"/>
      <c r="HS905" s="18"/>
      <c r="HT905" s="18"/>
      <c r="HU905" s="18"/>
      <c r="HV905" s="18"/>
      <c r="HW905" s="18"/>
      <c r="HX905" s="18"/>
      <c r="HY905" s="18"/>
      <c r="HZ905" s="18"/>
      <c r="IA905" s="18"/>
      <c r="IB905" s="18"/>
      <c r="IC905" s="18"/>
      <c r="ID905" s="18"/>
      <c r="IE905" s="18"/>
      <c r="IF905" s="18"/>
      <c r="IG905" s="18"/>
      <c r="IH905" s="18"/>
      <c r="II905" s="18"/>
      <c r="IJ905" s="18"/>
      <c r="IK905" s="18"/>
      <c r="IL905" s="18"/>
      <c r="IM905" s="18"/>
      <c r="IN905" s="18"/>
      <c r="IO905" s="18"/>
      <c r="IP905" s="18"/>
      <c r="IQ905" s="18"/>
      <c r="IR905" s="18"/>
      <c r="IS905" s="18"/>
      <c r="IT905" s="18"/>
      <c r="IU905" s="18"/>
      <c r="IV905" s="18"/>
      <c r="IW905" s="18"/>
      <c r="IX905" s="18"/>
      <c r="IY905" s="18"/>
      <c r="IZ905" s="18"/>
      <c r="JA905" s="18"/>
      <c r="JB905" s="18"/>
      <c r="JC905" s="18"/>
      <c r="JD905" s="18"/>
      <c r="JE905" s="18"/>
      <c r="JF905" s="18"/>
    </row>
    <row r="906" spans="36:266" x14ac:dyDescent="0.3">
      <c r="AJ906" s="18"/>
      <c r="AK906" s="18"/>
      <c r="AL906" s="20"/>
      <c r="AM906" s="23"/>
      <c r="AN906" s="18"/>
      <c r="AO906" s="18"/>
      <c r="BB906" s="25"/>
      <c r="BC906" s="21"/>
      <c r="BG906" s="18"/>
      <c r="BN906" s="22"/>
      <c r="BO906" s="22"/>
      <c r="BP906" s="22"/>
      <c r="BQ906" s="22"/>
      <c r="BR906" s="15"/>
      <c r="CF906" s="15"/>
      <c r="CL906" s="22"/>
      <c r="CM906" s="15"/>
      <c r="CR906" s="22"/>
      <c r="CT906" s="15"/>
      <c r="CW906" s="22"/>
      <c r="DA906" s="15"/>
      <c r="DH906" s="15"/>
      <c r="DJ906" s="22"/>
      <c r="DO906" s="15"/>
      <c r="DV906" s="15"/>
      <c r="EC906" s="15"/>
      <c r="EJ906" s="15"/>
      <c r="EQ906" s="15"/>
      <c r="EX906" s="15"/>
      <c r="FE906" s="15"/>
      <c r="FL906" s="15"/>
      <c r="FS906" s="15"/>
      <c r="FZ906" s="15"/>
      <c r="GG906" s="15"/>
      <c r="GN906" s="15"/>
      <c r="GP906" s="22"/>
      <c r="GQ906" s="22"/>
      <c r="GR906" s="22"/>
      <c r="GS906" s="22"/>
      <c r="GT906" s="22"/>
      <c r="GU906" s="15"/>
      <c r="GV906" s="22"/>
      <c r="GW906" s="22"/>
      <c r="GX906" s="22"/>
      <c r="GY906" s="18"/>
      <c r="GZ906" s="18"/>
      <c r="HA906" s="18"/>
      <c r="HB906" s="18"/>
      <c r="HC906" s="18"/>
      <c r="HD906" s="18"/>
      <c r="HE906" s="18"/>
      <c r="HF906" s="18"/>
      <c r="HG906" s="18"/>
      <c r="HH906" s="18"/>
      <c r="HI906" s="18"/>
      <c r="HJ906" s="18"/>
      <c r="HK906" s="18"/>
      <c r="HL906" s="18"/>
      <c r="HM906" s="18"/>
      <c r="HN906" s="18"/>
      <c r="HO906" s="18"/>
      <c r="HP906" s="18"/>
      <c r="HQ906" s="18"/>
      <c r="HR906" s="18"/>
      <c r="HS906" s="18"/>
      <c r="HT906" s="18"/>
      <c r="HU906" s="18"/>
      <c r="HV906" s="18"/>
      <c r="HW906" s="18"/>
      <c r="HX906" s="18"/>
      <c r="HY906" s="18"/>
      <c r="HZ906" s="18"/>
      <c r="IA906" s="18"/>
      <c r="IB906" s="18"/>
      <c r="IC906" s="18"/>
      <c r="ID906" s="18"/>
      <c r="IE906" s="18"/>
      <c r="IF906" s="18"/>
      <c r="IG906" s="18"/>
      <c r="IH906" s="18"/>
      <c r="II906" s="18"/>
      <c r="IJ906" s="18"/>
      <c r="IK906" s="18"/>
      <c r="IL906" s="18"/>
      <c r="IM906" s="18"/>
      <c r="IN906" s="18"/>
      <c r="IO906" s="18"/>
      <c r="IP906" s="18"/>
      <c r="IQ906" s="18"/>
      <c r="IR906" s="18"/>
      <c r="IS906" s="18"/>
      <c r="IT906" s="18"/>
      <c r="IU906" s="18"/>
      <c r="IV906" s="18"/>
      <c r="IW906" s="18"/>
      <c r="IX906" s="18"/>
      <c r="IY906" s="18"/>
      <c r="IZ906" s="18"/>
      <c r="JA906" s="18"/>
      <c r="JB906" s="18"/>
      <c r="JC906" s="18"/>
      <c r="JD906" s="18"/>
      <c r="JE906" s="18"/>
      <c r="JF906" s="18"/>
    </row>
    <row r="907" spans="36:266" x14ac:dyDescent="0.3">
      <c r="AJ907" s="18"/>
      <c r="AK907" s="18"/>
      <c r="AL907" s="20"/>
      <c r="AM907" s="23"/>
      <c r="AN907" s="18"/>
      <c r="AO907" s="18"/>
      <c r="BB907" s="25"/>
      <c r="BC907" s="21"/>
      <c r="BG907" s="18"/>
      <c r="BN907" s="22"/>
      <c r="BO907" s="22"/>
      <c r="BP907" s="22"/>
      <c r="BQ907" s="22"/>
      <c r="BR907" s="15"/>
      <c r="CF907" s="15"/>
      <c r="CL907" s="22"/>
      <c r="CM907" s="15"/>
      <c r="CR907" s="22"/>
      <c r="CT907" s="15"/>
      <c r="CW907" s="22"/>
      <c r="DA907" s="15"/>
      <c r="DH907" s="15"/>
      <c r="DJ907" s="22"/>
      <c r="DO907" s="15"/>
      <c r="DV907" s="15"/>
      <c r="EC907" s="15"/>
      <c r="EJ907" s="15"/>
      <c r="EQ907" s="15"/>
      <c r="EX907" s="15"/>
      <c r="FE907" s="15"/>
      <c r="FL907" s="15"/>
      <c r="FS907" s="15"/>
      <c r="FZ907" s="15"/>
      <c r="GG907" s="15"/>
      <c r="GN907" s="15"/>
      <c r="GP907" s="22"/>
      <c r="GQ907" s="22"/>
      <c r="GR907" s="22"/>
      <c r="GS907" s="22"/>
      <c r="GT907" s="22"/>
      <c r="GU907" s="15"/>
      <c r="GV907" s="22"/>
      <c r="GW907" s="22"/>
      <c r="GX907" s="22"/>
      <c r="GY907" s="18"/>
      <c r="GZ907" s="18"/>
      <c r="HA907" s="18"/>
      <c r="HB907" s="18"/>
      <c r="HC907" s="18"/>
      <c r="HD907" s="18"/>
      <c r="HE907" s="18"/>
      <c r="HF907" s="18"/>
      <c r="HG907" s="18"/>
      <c r="HH907" s="18"/>
      <c r="HI907" s="18"/>
      <c r="HJ907" s="18"/>
      <c r="HK907" s="18"/>
      <c r="HL907" s="18"/>
      <c r="HM907" s="18"/>
      <c r="HN907" s="18"/>
      <c r="HO907" s="18"/>
      <c r="HP907" s="18"/>
      <c r="HQ907" s="18"/>
      <c r="HR907" s="18"/>
      <c r="HS907" s="18"/>
      <c r="HT907" s="18"/>
      <c r="HU907" s="18"/>
      <c r="HV907" s="18"/>
      <c r="HW907" s="18"/>
      <c r="HX907" s="18"/>
      <c r="HY907" s="18"/>
      <c r="HZ907" s="18"/>
      <c r="IA907" s="18"/>
      <c r="IB907" s="18"/>
      <c r="IC907" s="18"/>
      <c r="ID907" s="18"/>
      <c r="IE907" s="18"/>
      <c r="IF907" s="18"/>
      <c r="IG907" s="18"/>
      <c r="IH907" s="18"/>
      <c r="II907" s="18"/>
      <c r="IJ907" s="18"/>
      <c r="IK907" s="18"/>
      <c r="IL907" s="18"/>
      <c r="IM907" s="18"/>
      <c r="IN907" s="18"/>
      <c r="IO907" s="18"/>
      <c r="IP907" s="18"/>
      <c r="IQ907" s="18"/>
      <c r="IR907" s="18"/>
      <c r="IS907" s="18"/>
      <c r="IT907" s="18"/>
      <c r="IU907" s="18"/>
      <c r="IV907" s="18"/>
      <c r="IW907" s="18"/>
      <c r="IX907" s="18"/>
      <c r="IY907" s="18"/>
      <c r="IZ907" s="18"/>
      <c r="JA907" s="18"/>
      <c r="JB907" s="18"/>
      <c r="JC907" s="18"/>
      <c r="JD907" s="18"/>
      <c r="JE907" s="18"/>
      <c r="JF907" s="18"/>
    </row>
    <row r="908" spans="36:266" x14ac:dyDescent="0.3">
      <c r="AJ908" s="18"/>
      <c r="AK908" s="18"/>
      <c r="AL908" s="20"/>
      <c r="AM908" s="23"/>
      <c r="AN908" s="18"/>
      <c r="AO908" s="18"/>
      <c r="BB908" s="25"/>
      <c r="BC908" s="21"/>
      <c r="BG908" s="18"/>
      <c r="BN908" s="22"/>
      <c r="BO908" s="22"/>
      <c r="BP908" s="22"/>
      <c r="BQ908" s="22"/>
      <c r="BR908" s="15"/>
      <c r="CF908" s="15"/>
      <c r="CL908" s="22"/>
      <c r="CM908" s="15"/>
      <c r="CR908" s="22"/>
      <c r="CT908" s="15"/>
      <c r="CW908" s="22"/>
      <c r="DA908" s="15"/>
      <c r="DH908" s="15"/>
      <c r="DJ908" s="22"/>
      <c r="DO908" s="15"/>
      <c r="DV908" s="15"/>
      <c r="EC908" s="15"/>
      <c r="EJ908" s="15"/>
      <c r="EQ908" s="15"/>
      <c r="EX908" s="15"/>
      <c r="FE908" s="15"/>
      <c r="FL908" s="15"/>
      <c r="FS908" s="15"/>
      <c r="FZ908" s="15"/>
      <c r="GG908" s="15"/>
      <c r="GN908" s="15"/>
      <c r="GP908" s="22"/>
      <c r="GQ908" s="22"/>
      <c r="GR908" s="22"/>
      <c r="GS908" s="22"/>
      <c r="GT908" s="22"/>
      <c r="GU908" s="15"/>
      <c r="GV908" s="22"/>
      <c r="GW908" s="22"/>
      <c r="GX908" s="22"/>
      <c r="GY908" s="18"/>
      <c r="GZ908" s="18"/>
      <c r="HA908" s="18"/>
      <c r="HB908" s="18"/>
      <c r="HC908" s="18"/>
      <c r="HD908" s="18"/>
      <c r="HE908" s="18"/>
      <c r="HF908" s="18"/>
      <c r="HG908" s="18"/>
      <c r="HH908" s="18"/>
      <c r="HI908" s="18"/>
      <c r="HJ908" s="18"/>
      <c r="HK908" s="18"/>
      <c r="HL908" s="18"/>
      <c r="HM908" s="18"/>
      <c r="HN908" s="18"/>
      <c r="HO908" s="18"/>
      <c r="HP908" s="18"/>
      <c r="HQ908" s="18"/>
      <c r="HR908" s="18"/>
      <c r="HS908" s="18"/>
      <c r="HT908" s="18"/>
      <c r="HU908" s="18"/>
      <c r="HV908" s="18"/>
      <c r="HW908" s="18"/>
      <c r="HX908" s="18"/>
      <c r="HY908" s="18"/>
      <c r="HZ908" s="18"/>
      <c r="IA908" s="18"/>
      <c r="IB908" s="18"/>
      <c r="IC908" s="18"/>
      <c r="ID908" s="18"/>
      <c r="IE908" s="18"/>
      <c r="IF908" s="18"/>
      <c r="IG908" s="18"/>
      <c r="IH908" s="18"/>
      <c r="II908" s="18"/>
      <c r="IJ908" s="18"/>
      <c r="IK908" s="18"/>
      <c r="IL908" s="18"/>
      <c r="IM908" s="18"/>
      <c r="IN908" s="18"/>
      <c r="IO908" s="18"/>
      <c r="IP908" s="18"/>
      <c r="IQ908" s="18"/>
      <c r="IR908" s="18"/>
      <c r="IS908" s="18"/>
      <c r="IT908" s="18"/>
      <c r="IU908" s="18"/>
      <c r="IV908" s="18"/>
      <c r="IW908" s="18"/>
      <c r="IX908" s="18"/>
      <c r="IY908" s="18"/>
      <c r="IZ908" s="18"/>
      <c r="JA908" s="18"/>
      <c r="JB908" s="18"/>
      <c r="JC908" s="18"/>
      <c r="JD908" s="18"/>
      <c r="JE908" s="18"/>
      <c r="JF908" s="18"/>
    </row>
    <row r="909" spans="36:266" x14ac:dyDescent="0.3">
      <c r="AJ909" s="18"/>
      <c r="AK909" s="18"/>
      <c r="AL909" s="20"/>
      <c r="AM909" s="23"/>
      <c r="AN909" s="18"/>
      <c r="AO909" s="18"/>
      <c r="BB909" s="25"/>
      <c r="BC909" s="21"/>
      <c r="BG909" s="18"/>
      <c r="BN909" s="22"/>
      <c r="BO909" s="22"/>
      <c r="BP909" s="22"/>
      <c r="BQ909" s="22"/>
      <c r="BR909" s="15"/>
      <c r="CF909" s="15"/>
      <c r="CL909" s="22"/>
      <c r="CM909" s="15"/>
      <c r="CR909" s="22"/>
      <c r="CT909" s="15"/>
      <c r="CW909" s="22"/>
      <c r="DA909" s="15"/>
      <c r="DH909" s="15"/>
      <c r="DJ909" s="22"/>
      <c r="DO909" s="15"/>
      <c r="DV909" s="15"/>
      <c r="EC909" s="15"/>
      <c r="EJ909" s="15"/>
      <c r="EQ909" s="15"/>
      <c r="EX909" s="15"/>
      <c r="FE909" s="15"/>
      <c r="FL909" s="15"/>
      <c r="FS909" s="15"/>
      <c r="FZ909" s="15"/>
      <c r="GG909" s="15"/>
      <c r="GN909" s="15"/>
      <c r="GP909" s="22"/>
      <c r="GQ909" s="22"/>
      <c r="GR909" s="22"/>
      <c r="GS909" s="22"/>
      <c r="GT909" s="22"/>
      <c r="GU909" s="15"/>
      <c r="GV909" s="22"/>
      <c r="GW909" s="22"/>
      <c r="GX909" s="22"/>
      <c r="GY909" s="18"/>
      <c r="GZ909" s="18"/>
      <c r="HA909" s="18"/>
      <c r="HB909" s="18"/>
      <c r="HC909" s="18"/>
      <c r="HD909" s="18"/>
      <c r="HE909" s="18"/>
      <c r="HF909" s="18"/>
      <c r="HG909" s="18"/>
      <c r="HH909" s="18"/>
      <c r="HI909" s="18"/>
      <c r="HJ909" s="18"/>
      <c r="HK909" s="18"/>
      <c r="HL909" s="18"/>
      <c r="HM909" s="18"/>
      <c r="HN909" s="18"/>
      <c r="HO909" s="18"/>
      <c r="HP909" s="18"/>
      <c r="HQ909" s="18"/>
      <c r="HR909" s="18"/>
      <c r="HS909" s="18"/>
      <c r="HT909" s="18"/>
      <c r="HU909" s="18"/>
      <c r="HV909" s="18"/>
      <c r="HW909" s="18"/>
      <c r="HX909" s="18"/>
      <c r="HY909" s="18"/>
      <c r="HZ909" s="18"/>
      <c r="IA909" s="18"/>
      <c r="IB909" s="18"/>
      <c r="IC909" s="18"/>
      <c r="ID909" s="18"/>
      <c r="IE909" s="18"/>
      <c r="IF909" s="18"/>
      <c r="IG909" s="18"/>
      <c r="IH909" s="18"/>
      <c r="II909" s="18"/>
      <c r="IJ909" s="18"/>
      <c r="IK909" s="18"/>
      <c r="IL909" s="18"/>
      <c r="IM909" s="18"/>
      <c r="IN909" s="18"/>
      <c r="IO909" s="18"/>
      <c r="IP909" s="18"/>
      <c r="IQ909" s="18"/>
      <c r="IR909" s="18"/>
      <c r="IS909" s="18"/>
      <c r="IT909" s="18"/>
      <c r="IU909" s="18"/>
      <c r="IV909" s="18"/>
      <c r="IW909" s="18"/>
      <c r="IX909" s="18"/>
      <c r="IY909" s="18"/>
      <c r="IZ909" s="18"/>
      <c r="JA909" s="18"/>
      <c r="JB909" s="18"/>
      <c r="JC909" s="18"/>
      <c r="JD909" s="18"/>
      <c r="JE909" s="18"/>
      <c r="JF909" s="18"/>
    </row>
    <row r="910" spans="36:266" x14ac:dyDescent="0.3">
      <c r="AJ910" s="18"/>
      <c r="AK910" s="18"/>
      <c r="AL910" s="20"/>
      <c r="AM910" s="23"/>
      <c r="AN910" s="18"/>
      <c r="AO910" s="18"/>
      <c r="BB910" s="25"/>
      <c r="BC910" s="21"/>
      <c r="BG910" s="18"/>
      <c r="BN910" s="22"/>
      <c r="BO910" s="22"/>
      <c r="BP910" s="22"/>
      <c r="BQ910" s="22"/>
      <c r="BR910" s="15"/>
      <c r="CF910" s="15"/>
      <c r="CL910" s="22"/>
      <c r="CM910" s="15"/>
      <c r="CR910" s="22"/>
      <c r="CT910" s="15"/>
      <c r="CW910" s="22"/>
      <c r="DA910" s="15"/>
      <c r="DH910" s="15"/>
      <c r="DJ910" s="22"/>
      <c r="DO910" s="15"/>
      <c r="DV910" s="15"/>
      <c r="EC910" s="15"/>
      <c r="EJ910" s="15"/>
      <c r="EQ910" s="15"/>
      <c r="EX910" s="15"/>
      <c r="FE910" s="15"/>
      <c r="FL910" s="15"/>
      <c r="FS910" s="15"/>
      <c r="FZ910" s="15"/>
      <c r="GG910" s="15"/>
      <c r="GN910" s="15"/>
      <c r="GP910" s="22"/>
      <c r="GQ910" s="22"/>
      <c r="GR910" s="22"/>
      <c r="GS910" s="22"/>
      <c r="GT910" s="22"/>
      <c r="GU910" s="15"/>
      <c r="GV910" s="22"/>
      <c r="GW910" s="22"/>
      <c r="GX910" s="22"/>
      <c r="GY910" s="18"/>
      <c r="GZ910" s="18"/>
      <c r="HA910" s="18"/>
      <c r="HB910" s="18"/>
      <c r="HC910" s="18"/>
      <c r="HD910" s="18"/>
      <c r="HE910" s="18"/>
      <c r="HF910" s="18"/>
      <c r="HG910" s="18"/>
      <c r="HH910" s="18"/>
      <c r="HI910" s="18"/>
      <c r="HJ910" s="18"/>
      <c r="HK910" s="18"/>
      <c r="HL910" s="18"/>
      <c r="HM910" s="18"/>
      <c r="HN910" s="18"/>
      <c r="HO910" s="18"/>
      <c r="HP910" s="18"/>
      <c r="HQ910" s="18"/>
      <c r="HR910" s="18"/>
      <c r="HS910" s="18"/>
      <c r="HT910" s="18"/>
      <c r="HU910" s="18"/>
      <c r="HV910" s="18"/>
      <c r="HW910" s="18"/>
      <c r="HX910" s="18"/>
      <c r="HY910" s="18"/>
      <c r="HZ910" s="18"/>
      <c r="IA910" s="18"/>
      <c r="IB910" s="18"/>
      <c r="IC910" s="18"/>
      <c r="ID910" s="18"/>
      <c r="IE910" s="18"/>
      <c r="IF910" s="18"/>
      <c r="IG910" s="18"/>
      <c r="IH910" s="18"/>
      <c r="II910" s="18"/>
      <c r="IJ910" s="18"/>
      <c r="IK910" s="18"/>
      <c r="IL910" s="18"/>
      <c r="IM910" s="18"/>
      <c r="IN910" s="18"/>
      <c r="IO910" s="18"/>
      <c r="IP910" s="18"/>
      <c r="IQ910" s="18"/>
      <c r="IR910" s="18"/>
      <c r="IS910" s="18"/>
      <c r="IT910" s="18"/>
      <c r="IU910" s="18"/>
      <c r="IV910" s="18"/>
      <c r="IW910" s="18"/>
      <c r="IX910" s="18"/>
      <c r="IY910" s="18"/>
      <c r="IZ910" s="18"/>
      <c r="JA910" s="18"/>
      <c r="JB910" s="18"/>
      <c r="JC910" s="18"/>
      <c r="JD910" s="18"/>
      <c r="JE910" s="18"/>
      <c r="JF910" s="18"/>
    </row>
    <row r="911" spans="36:266" x14ac:dyDescent="0.3">
      <c r="AJ911" s="18"/>
      <c r="AK911" s="18"/>
      <c r="AL911" s="20"/>
      <c r="AM911" s="23"/>
      <c r="AN911" s="18"/>
      <c r="AO911" s="18"/>
      <c r="BB911" s="25"/>
      <c r="BC911" s="21"/>
      <c r="BG911" s="18"/>
      <c r="BN911" s="22"/>
      <c r="BO911" s="22"/>
      <c r="BP911" s="22"/>
      <c r="BQ911" s="22"/>
      <c r="BR911" s="15"/>
      <c r="CF911" s="15"/>
      <c r="CL911" s="22"/>
      <c r="CM911" s="15"/>
      <c r="CR911" s="22"/>
      <c r="CT911" s="15"/>
      <c r="CW911" s="22"/>
      <c r="DA911" s="15"/>
      <c r="DH911" s="15"/>
      <c r="DJ911" s="22"/>
      <c r="DO911" s="15"/>
      <c r="DV911" s="15"/>
      <c r="EC911" s="15"/>
      <c r="EJ911" s="15"/>
      <c r="EQ911" s="15"/>
      <c r="EX911" s="15"/>
      <c r="FE911" s="15"/>
      <c r="FL911" s="15"/>
      <c r="FS911" s="15"/>
      <c r="FZ911" s="15"/>
      <c r="GG911" s="15"/>
      <c r="GN911" s="15"/>
      <c r="GP911" s="22"/>
      <c r="GQ911" s="22"/>
      <c r="GR911" s="22"/>
      <c r="GS911" s="22"/>
      <c r="GT911" s="22"/>
      <c r="GU911" s="15"/>
      <c r="GV911" s="22"/>
      <c r="GW911" s="22"/>
      <c r="GX911" s="22"/>
      <c r="GY911" s="18"/>
      <c r="GZ911" s="18"/>
      <c r="HA911" s="18"/>
      <c r="HB911" s="18"/>
      <c r="HC911" s="18"/>
      <c r="HD911" s="18"/>
      <c r="HE911" s="18"/>
      <c r="HF911" s="18"/>
      <c r="HG911" s="18"/>
      <c r="HH911" s="18"/>
      <c r="HI911" s="18"/>
      <c r="HJ911" s="18"/>
      <c r="HK911" s="18"/>
      <c r="HL911" s="18"/>
      <c r="HM911" s="18"/>
      <c r="HN911" s="18"/>
      <c r="HO911" s="18"/>
      <c r="HP911" s="18"/>
      <c r="HQ911" s="18"/>
      <c r="HR911" s="18"/>
      <c r="HS911" s="18"/>
      <c r="HT911" s="18"/>
      <c r="HU911" s="18"/>
      <c r="HV911" s="18"/>
      <c r="HW911" s="18"/>
      <c r="HX911" s="18"/>
      <c r="HY911" s="18"/>
      <c r="HZ911" s="18"/>
      <c r="IA911" s="18"/>
      <c r="IB911" s="18"/>
      <c r="IC911" s="18"/>
      <c r="ID911" s="18"/>
      <c r="IE911" s="18"/>
      <c r="IF911" s="18"/>
      <c r="IG911" s="18"/>
      <c r="IH911" s="18"/>
      <c r="II911" s="18"/>
      <c r="IJ911" s="18"/>
      <c r="IK911" s="18"/>
      <c r="IL911" s="18"/>
      <c r="IM911" s="18"/>
      <c r="IN911" s="18"/>
      <c r="IO911" s="18"/>
      <c r="IP911" s="18"/>
      <c r="IQ911" s="18"/>
      <c r="IR911" s="18"/>
      <c r="IS911" s="18"/>
      <c r="IT911" s="18"/>
      <c r="IU911" s="18"/>
      <c r="IV911" s="18"/>
      <c r="IW911" s="18"/>
      <c r="IX911" s="18"/>
      <c r="IY911" s="18"/>
      <c r="IZ911" s="18"/>
      <c r="JA911" s="18"/>
      <c r="JB911" s="18"/>
      <c r="JC911" s="18"/>
      <c r="JD911" s="18"/>
      <c r="JE911" s="18"/>
      <c r="JF911" s="18"/>
    </row>
    <row r="912" spans="36:266" x14ac:dyDescent="0.3">
      <c r="AJ912" s="18"/>
      <c r="AK912" s="18"/>
      <c r="AL912" s="20"/>
      <c r="AM912" s="23"/>
      <c r="AN912" s="18"/>
      <c r="AO912" s="18"/>
      <c r="BB912" s="25"/>
      <c r="BC912" s="21"/>
      <c r="BG912" s="18"/>
      <c r="BN912" s="22"/>
      <c r="BO912" s="22"/>
      <c r="BP912" s="22"/>
      <c r="BQ912" s="22"/>
      <c r="BR912" s="15"/>
      <c r="CF912" s="15"/>
      <c r="CL912" s="22"/>
      <c r="CM912" s="15"/>
      <c r="CR912" s="22"/>
      <c r="CT912" s="15"/>
      <c r="CW912" s="22"/>
      <c r="DA912" s="15"/>
      <c r="DH912" s="15"/>
      <c r="DJ912" s="22"/>
      <c r="DO912" s="15"/>
      <c r="DV912" s="15"/>
      <c r="EC912" s="15"/>
      <c r="EJ912" s="15"/>
      <c r="EQ912" s="15"/>
      <c r="EX912" s="15"/>
      <c r="FE912" s="15"/>
      <c r="FL912" s="15"/>
      <c r="FS912" s="15"/>
      <c r="FZ912" s="15"/>
      <c r="GG912" s="15"/>
      <c r="GN912" s="15"/>
      <c r="GP912" s="22"/>
      <c r="GQ912" s="22"/>
      <c r="GR912" s="22"/>
      <c r="GS912" s="22"/>
      <c r="GT912" s="22"/>
      <c r="GU912" s="15"/>
      <c r="GV912" s="22"/>
      <c r="GW912" s="22"/>
      <c r="GX912" s="22"/>
      <c r="GY912" s="18"/>
      <c r="GZ912" s="18"/>
      <c r="HA912" s="18"/>
      <c r="HB912" s="18"/>
      <c r="HC912" s="18"/>
      <c r="HD912" s="18"/>
      <c r="HE912" s="18"/>
      <c r="HF912" s="18"/>
      <c r="HG912" s="18"/>
      <c r="HH912" s="18"/>
      <c r="HI912" s="18"/>
      <c r="HJ912" s="18"/>
      <c r="HK912" s="18"/>
      <c r="HL912" s="18"/>
      <c r="HM912" s="18"/>
      <c r="HN912" s="18"/>
      <c r="HO912" s="18"/>
      <c r="HP912" s="18"/>
      <c r="HQ912" s="18"/>
      <c r="HR912" s="18"/>
      <c r="HS912" s="18"/>
      <c r="HT912" s="18"/>
      <c r="HU912" s="18"/>
      <c r="HV912" s="18"/>
      <c r="HW912" s="18"/>
      <c r="HX912" s="18"/>
      <c r="HY912" s="18"/>
      <c r="HZ912" s="18"/>
      <c r="IA912" s="18"/>
      <c r="IB912" s="18"/>
      <c r="IC912" s="18"/>
      <c r="ID912" s="18"/>
      <c r="IE912" s="18"/>
      <c r="IF912" s="18"/>
      <c r="IG912" s="18"/>
      <c r="IH912" s="18"/>
      <c r="II912" s="18"/>
      <c r="IJ912" s="18"/>
      <c r="IK912" s="18"/>
      <c r="IL912" s="18"/>
      <c r="IM912" s="18"/>
      <c r="IN912" s="18"/>
      <c r="IO912" s="18"/>
      <c r="IP912" s="18"/>
      <c r="IQ912" s="18"/>
      <c r="IR912" s="18"/>
      <c r="IS912" s="18"/>
      <c r="IT912" s="18"/>
      <c r="IU912" s="18"/>
      <c r="IV912" s="18"/>
      <c r="IW912" s="18"/>
      <c r="IX912" s="18"/>
      <c r="IY912" s="18"/>
      <c r="IZ912" s="18"/>
      <c r="JA912" s="18"/>
      <c r="JB912" s="18"/>
      <c r="JC912" s="18"/>
      <c r="JD912" s="18"/>
      <c r="JE912" s="18"/>
      <c r="JF912" s="18"/>
    </row>
    <row r="913" spans="36:266" x14ac:dyDescent="0.3">
      <c r="AJ913" s="18"/>
      <c r="AK913" s="18"/>
      <c r="AL913" s="20"/>
      <c r="AM913" s="23"/>
      <c r="AN913" s="18"/>
      <c r="AO913" s="18"/>
      <c r="BB913" s="25"/>
      <c r="BC913" s="21"/>
      <c r="BG913" s="18"/>
      <c r="BN913" s="22"/>
      <c r="BO913" s="22"/>
      <c r="BP913" s="22"/>
      <c r="BQ913" s="22"/>
      <c r="BR913" s="15"/>
      <c r="CF913" s="15"/>
      <c r="CL913" s="22"/>
      <c r="CM913" s="15"/>
      <c r="CR913" s="22"/>
      <c r="CT913" s="15"/>
      <c r="CW913" s="22"/>
      <c r="DA913" s="15"/>
      <c r="DH913" s="15"/>
      <c r="DJ913" s="22"/>
      <c r="DO913" s="15"/>
      <c r="DV913" s="15"/>
      <c r="EC913" s="15"/>
      <c r="EJ913" s="15"/>
      <c r="EQ913" s="15"/>
      <c r="EX913" s="15"/>
      <c r="FE913" s="15"/>
      <c r="FL913" s="15"/>
      <c r="FS913" s="15"/>
      <c r="FZ913" s="15"/>
      <c r="GG913" s="15"/>
      <c r="GN913" s="15"/>
      <c r="GP913" s="22"/>
      <c r="GQ913" s="22"/>
      <c r="GR913" s="22"/>
      <c r="GS913" s="22"/>
      <c r="GT913" s="22"/>
      <c r="GU913" s="15"/>
      <c r="GV913" s="22"/>
      <c r="GW913" s="22"/>
      <c r="GX913" s="22"/>
      <c r="GY913" s="18"/>
      <c r="GZ913" s="18"/>
      <c r="HA913" s="18"/>
      <c r="HB913" s="18"/>
      <c r="HC913" s="18"/>
      <c r="HD913" s="18"/>
      <c r="HE913" s="18"/>
      <c r="HF913" s="18"/>
      <c r="HG913" s="18"/>
      <c r="HH913" s="18"/>
      <c r="HI913" s="18"/>
      <c r="HJ913" s="18"/>
      <c r="HK913" s="18"/>
      <c r="HL913" s="18"/>
      <c r="HM913" s="18"/>
      <c r="HN913" s="18"/>
      <c r="HO913" s="18"/>
      <c r="HP913" s="18"/>
      <c r="HQ913" s="18"/>
      <c r="HR913" s="18"/>
      <c r="HS913" s="18"/>
      <c r="HT913" s="18"/>
      <c r="HU913" s="18"/>
      <c r="HV913" s="18"/>
      <c r="HW913" s="18"/>
      <c r="HX913" s="18"/>
      <c r="HY913" s="18"/>
      <c r="HZ913" s="18"/>
      <c r="IA913" s="18"/>
      <c r="IB913" s="18"/>
      <c r="IC913" s="18"/>
      <c r="ID913" s="18"/>
      <c r="IE913" s="18"/>
      <c r="IF913" s="18"/>
      <c r="IG913" s="18"/>
      <c r="IH913" s="18"/>
      <c r="II913" s="18"/>
      <c r="IJ913" s="18"/>
      <c r="IK913" s="18"/>
      <c r="IL913" s="18"/>
      <c r="IM913" s="18"/>
      <c r="IN913" s="18"/>
      <c r="IO913" s="18"/>
      <c r="IP913" s="18"/>
      <c r="IQ913" s="18"/>
      <c r="IR913" s="18"/>
      <c r="IS913" s="18"/>
      <c r="IT913" s="18"/>
      <c r="IU913" s="18"/>
      <c r="IV913" s="18"/>
      <c r="IW913" s="18"/>
      <c r="IX913" s="18"/>
      <c r="IY913" s="18"/>
      <c r="IZ913" s="18"/>
      <c r="JA913" s="18"/>
      <c r="JB913" s="18"/>
      <c r="JC913" s="18"/>
      <c r="JD913" s="18"/>
      <c r="JE913" s="18"/>
      <c r="JF913" s="18"/>
    </row>
    <row r="914" spans="36:266" x14ac:dyDescent="0.3">
      <c r="AJ914" s="18"/>
      <c r="AK914" s="18"/>
      <c r="AL914" s="20"/>
      <c r="AM914" s="23"/>
      <c r="AN914" s="18"/>
      <c r="AO914" s="18"/>
      <c r="BB914" s="25"/>
      <c r="BC914" s="21"/>
      <c r="BG914" s="18"/>
      <c r="BN914" s="22"/>
      <c r="BO914" s="22"/>
      <c r="BP914" s="22"/>
      <c r="BQ914" s="22"/>
      <c r="BR914" s="15"/>
      <c r="CF914" s="15"/>
      <c r="CL914" s="22"/>
      <c r="CM914" s="15"/>
      <c r="CR914" s="22"/>
      <c r="CT914" s="15"/>
      <c r="CW914" s="22"/>
      <c r="DA914" s="15"/>
      <c r="DH914" s="15"/>
      <c r="DJ914" s="22"/>
      <c r="DO914" s="15"/>
      <c r="DV914" s="15"/>
      <c r="EC914" s="15"/>
      <c r="EJ914" s="15"/>
      <c r="EQ914" s="15"/>
      <c r="EX914" s="15"/>
      <c r="FE914" s="15"/>
      <c r="FL914" s="15"/>
      <c r="FS914" s="15"/>
      <c r="FZ914" s="15"/>
      <c r="GG914" s="15"/>
      <c r="GN914" s="15"/>
      <c r="GP914" s="22"/>
      <c r="GQ914" s="22"/>
      <c r="GR914" s="22"/>
      <c r="GS914" s="22"/>
      <c r="GT914" s="22"/>
      <c r="GU914" s="15"/>
      <c r="GV914" s="22"/>
      <c r="GW914" s="22"/>
      <c r="GX914" s="22"/>
      <c r="GY914" s="18"/>
      <c r="GZ914" s="18"/>
      <c r="HA914" s="18"/>
      <c r="HB914" s="18"/>
      <c r="HC914" s="18"/>
      <c r="HD914" s="18"/>
      <c r="HE914" s="18"/>
      <c r="HF914" s="18"/>
      <c r="HG914" s="18"/>
      <c r="HH914" s="18"/>
      <c r="HI914" s="18"/>
      <c r="HJ914" s="18"/>
      <c r="HK914" s="18"/>
      <c r="HL914" s="18"/>
      <c r="HM914" s="18"/>
      <c r="HN914" s="18"/>
      <c r="HO914" s="18"/>
      <c r="HP914" s="18"/>
      <c r="HQ914" s="18"/>
      <c r="HR914" s="18"/>
      <c r="HS914" s="18"/>
      <c r="HT914" s="18"/>
      <c r="HU914" s="18"/>
      <c r="HV914" s="18"/>
      <c r="HW914" s="18"/>
      <c r="HX914" s="18"/>
      <c r="HY914" s="18"/>
      <c r="HZ914" s="18"/>
      <c r="IA914" s="18"/>
      <c r="IB914" s="18"/>
      <c r="IC914" s="18"/>
      <c r="ID914" s="18"/>
      <c r="IE914" s="18"/>
      <c r="IF914" s="18"/>
      <c r="IG914" s="18"/>
      <c r="IH914" s="18"/>
      <c r="II914" s="18"/>
      <c r="IJ914" s="18"/>
      <c r="IK914" s="18"/>
      <c r="IL914" s="18"/>
      <c r="IM914" s="18"/>
      <c r="IN914" s="18"/>
      <c r="IO914" s="18"/>
      <c r="IP914" s="18"/>
      <c r="IQ914" s="18"/>
      <c r="IR914" s="18"/>
      <c r="IS914" s="18"/>
      <c r="IT914" s="18"/>
      <c r="IU914" s="18"/>
      <c r="IV914" s="18"/>
      <c r="IW914" s="18"/>
      <c r="IX914" s="18"/>
      <c r="IY914" s="18"/>
      <c r="IZ914" s="18"/>
      <c r="JA914" s="18"/>
      <c r="JB914" s="18"/>
      <c r="JC914" s="18"/>
      <c r="JD914" s="18"/>
      <c r="JE914" s="18"/>
      <c r="JF914" s="18"/>
    </row>
    <row r="915" spans="36:266" x14ac:dyDescent="0.3">
      <c r="AJ915" s="18"/>
      <c r="AK915" s="18"/>
      <c r="AL915" s="20"/>
      <c r="AM915" s="23"/>
      <c r="AN915" s="18"/>
      <c r="AO915" s="18"/>
      <c r="BB915" s="25"/>
      <c r="BC915" s="21"/>
      <c r="BG915" s="18"/>
      <c r="BN915" s="22"/>
      <c r="BO915" s="22"/>
      <c r="BP915" s="22"/>
      <c r="BQ915" s="22"/>
      <c r="BR915" s="15"/>
      <c r="CF915" s="15"/>
      <c r="CL915" s="22"/>
      <c r="CM915" s="15"/>
      <c r="CR915" s="22"/>
      <c r="CT915" s="15"/>
      <c r="CW915" s="22"/>
      <c r="DA915" s="15"/>
      <c r="DH915" s="15"/>
      <c r="DJ915" s="22"/>
      <c r="DO915" s="15"/>
      <c r="DV915" s="15"/>
      <c r="EC915" s="15"/>
      <c r="EJ915" s="15"/>
      <c r="EQ915" s="15"/>
      <c r="EX915" s="15"/>
      <c r="FE915" s="15"/>
      <c r="FL915" s="15"/>
      <c r="FS915" s="15"/>
      <c r="FZ915" s="15"/>
      <c r="GG915" s="15"/>
      <c r="GN915" s="15"/>
      <c r="GP915" s="22"/>
      <c r="GQ915" s="22"/>
      <c r="GR915" s="22"/>
      <c r="GS915" s="22"/>
      <c r="GT915" s="22"/>
      <c r="GU915" s="15"/>
      <c r="GV915" s="22"/>
      <c r="GW915" s="22"/>
      <c r="GX915" s="22"/>
      <c r="GY915" s="18"/>
      <c r="GZ915" s="18"/>
      <c r="HA915" s="18"/>
      <c r="HB915" s="18"/>
      <c r="HC915" s="18"/>
      <c r="HD915" s="18"/>
      <c r="HE915" s="18"/>
      <c r="HF915" s="18"/>
      <c r="HG915" s="18"/>
      <c r="HH915" s="18"/>
      <c r="HI915" s="18"/>
      <c r="HJ915" s="18"/>
      <c r="HK915" s="18"/>
      <c r="HL915" s="18"/>
      <c r="HM915" s="18"/>
      <c r="HN915" s="18"/>
      <c r="HO915" s="18"/>
      <c r="HP915" s="18"/>
      <c r="HQ915" s="18"/>
      <c r="HR915" s="18"/>
      <c r="HS915" s="18"/>
      <c r="HT915" s="18"/>
      <c r="HU915" s="18"/>
      <c r="HV915" s="18"/>
      <c r="HW915" s="18"/>
      <c r="HX915" s="18"/>
      <c r="HY915" s="18"/>
      <c r="HZ915" s="18"/>
      <c r="IA915" s="18"/>
      <c r="IB915" s="18"/>
      <c r="IC915" s="18"/>
      <c r="ID915" s="18"/>
      <c r="IE915" s="18"/>
      <c r="IF915" s="18"/>
      <c r="IG915" s="18"/>
      <c r="IH915" s="18"/>
      <c r="II915" s="18"/>
      <c r="IJ915" s="18"/>
      <c r="IK915" s="18"/>
      <c r="IL915" s="18"/>
      <c r="IM915" s="18"/>
      <c r="IN915" s="18"/>
      <c r="IO915" s="18"/>
      <c r="IP915" s="18"/>
      <c r="IQ915" s="18"/>
      <c r="IR915" s="18"/>
      <c r="IS915" s="18"/>
      <c r="IT915" s="18"/>
      <c r="IU915" s="18"/>
      <c r="IV915" s="18"/>
      <c r="IW915" s="18"/>
      <c r="IX915" s="18"/>
      <c r="IY915" s="18"/>
      <c r="IZ915" s="18"/>
      <c r="JA915" s="18"/>
      <c r="JB915" s="18"/>
      <c r="JC915" s="18"/>
      <c r="JD915" s="18"/>
      <c r="JE915" s="18"/>
      <c r="JF915" s="18"/>
    </row>
    <row r="916" spans="36:266" x14ac:dyDescent="0.3">
      <c r="AJ916" s="18"/>
      <c r="AK916" s="18"/>
      <c r="AL916" s="20"/>
      <c r="AM916" s="23"/>
      <c r="AN916" s="18"/>
      <c r="AO916" s="18"/>
      <c r="BB916" s="25"/>
      <c r="BC916" s="21"/>
      <c r="BG916" s="18"/>
      <c r="BN916" s="22"/>
      <c r="BO916" s="22"/>
      <c r="BP916" s="22"/>
      <c r="BQ916" s="22"/>
      <c r="BR916" s="15"/>
      <c r="CF916" s="15"/>
      <c r="CL916" s="22"/>
      <c r="CM916" s="15"/>
      <c r="CR916" s="22"/>
      <c r="CT916" s="15"/>
      <c r="CW916" s="22"/>
      <c r="DA916" s="15"/>
      <c r="DH916" s="15"/>
      <c r="DJ916" s="22"/>
      <c r="DO916" s="15"/>
      <c r="DV916" s="15"/>
      <c r="EC916" s="15"/>
      <c r="EJ916" s="15"/>
      <c r="EQ916" s="15"/>
      <c r="EX916" s="15"/>
      <c r="FE916" s="15"/>
      <c r="FL916" s="15"/>
      <c r="FS916" s="15"/>
      <c r="FZ916" s="15"/>
      <c r="GG916" s="15"/>
      <c r="GN916" s="15"/>
      <c r="GP916" s="22"/>
      <c r="GQ916" s="22"/>
      <c r="GR916" s="22"/>
      <c r="GS916" s="22"/>
      <c r="GT916" s="22"/>
      <c r="GU916" s="15"/>
      <c r="GV916" s="22"/>
      <c r="GW916" s="22"/>
      <c r="GX916" s="22"/>
      <c r="GY916" s="18"/>
      <c r="GZ916" s="18"/>
      <c r="HA916" s="18"/>
      <c r="HB916" s="18"/>
      <c r="HC916" s="18"/>
      <c r="HD916" s="18"/>
      <c r="HE916" s="18"/>
      <c r="HF916" s="18"/>
      <c r="HG916" s="18"/>
      <c r="HH916" s="18"/>
      <c r="HI916" s="18"/>
      <c r="HJ916" s="18"/>
      <c r="HK916" s="18"/>
      <c r="HL916" s="18"/>
      <c r="HM916" s="18"/>
      <c r="HN916" s="18"/>
      <c r="HO916" s="18"/>
      <c r="HP916" s="18"/>
      <c r="HQ916" s="18"/>
      <c r="HR916" s="18"/>
      <c r="HS916" s="18"/>
      <c r="HT916" s="18"/>
      <c r="HU916" s="18"/>
      <c r="HV916" s="18"/>
      <c r="HW916" s="18"/>
      <c r="HX916" s="18"/>
      <c r="HY916" s="18"/>
      <c r="HZ916" s="18"/>
      <c r="IA916" s="18"/>
      <c r="IB916" s="18"/>
      <c r="IC916" s="18"/>
      <c r="ID916" s="18"/>
      <c r="IE916" s="18"/>
      <c r="IF916" s="18"/>
      <c r="IG916" s="18"/>
      <c r="IH916" s="18"/>
      <c r="II916" s="18"/>
      <c r="IJ916" s="18"/>
      <c r="IK916" s="18"/>
      <c r="IL916" s="18"/>
      <c r="IM916" s="18"/>
      <c r="IN916" s="18"/>
      <c r="IO916" s="18"/>
      <c r="IP916" s="18"/>
      <c r="IQ916" s="18"/>
      <c r="IR916" s="18"/>
      <c r="IS916" s="18"/>
      <c r="IT916" s="18"/>
      <c r="IU916" s="18"/>
      <c r="IV916" s="18"/>
      <c r="IW916" s="18"/>
      <c r="IX916" s="18"/>
      <c r="IY916" s="18"/>
      <c r="IZ916" s="18"/>
      <c r="JA916" s="18"/>
      <c r="JB916" s="18"/>
      <c r="JC916" s="18"/>
      <c r="JD916" s="18"/>
      <c r="JE916" s="18"/>
      <c r="JF916" s="18"/>
    </row>
    <row r="917" spans="36:266" x14ac:dyDescent="0.3">
      <c r="AJ917" s="18"/>
      <c r="AK917" s="18"/>
      <c r="AL917" s="20"/>
      <c r="AM917" s="23"/>
      <c r="AN917" s="18"/>
      <c r="AO917" s="18"/>
      <c r="BB917" s="25"/>
      <c r="BC917" s="21"/>
      <c r="BG917" s="18"/>
      <c r="BN917" s="22"/>
      <c r="BO917" s="22"/>
      <c r="BP917" s="22"/>
      <c r="BQ917" s="22"/>
      <c r="BR917" s="15"/>
      <c r="CF917" s="15"/>
      <c r="CL917" s="22"/>
      <c r="CM917" s="15"/>
      <c r="CR917" s="22"/>
      <c r="CT917" s="15"/>
      <c r="CW917" s="22"/>
      <c r="DA917" s="15"/>
      <c r="DH917" s="15"/>
      <c r="DJ917" s="22"/>
      <c r="DO917" s="15"/>
      <c r="DV917" s="15"/>
      <c r="EC917" s="15"/>
      <c r="EJ917" s="15"/>
      <c r="EQ917" s="15"/>
      <c r="EX917" s="15"/>
      <c r="FE917" s="15"/>
      <c r="FL917" s="15"/>
      <c r="FS917" s="15"/>
      <c r="FZ917" s="15"/>
      <c r="GG917" s="15"/>
      <c r="GN917" s="15"/>
      <c r="GP917" s="22"/>
      <c r="GQ917" s="22"/>
      <c r="GR917" s="22"/>
      <c r="GS917" s="22"/>
      <c r="GT917" s="22"/>
      <c r="GU917" s="15"/>
      <c r="GV917" s="22"/>
      <c r="GW917" s="22"/>
      <c r="GX917" s="22"/>
      <c r="GY917" s="18"/>
      <c r="GZ917" s="18"/>
      <c r="HA917" s="18"/>
      <c r="HB917" s="18"/>
      <c r="HC917" s="18"/>
      <c r="HD917" s="18"/>
      <c r="HE917" s="18"/>
      <c r="HF917" s="18"/>
      <c r="HG917" s="18"/>
      <c r="HH917" s="18"/>
      <c r="HI917" s="18"/>
      <c r="HJ917" s="18"/>
      <c r="HK917" s="18"/>
      <c r="HL917" s="18"/>
      <c r="HM917" s="18"/>
      <c r="HN917" s="18"/>
      <c r="HO917" s="18"/>
      <c r="HP917" s="18"/>
      <c r="HQ917" s="18"/>
      <c r="HR917" s="18"/>
      <c r="HS917" s="18"/>
      <c r="HT917" s="18"/>
      <c r="HU917" s="18"/>
      <c r="HV917" s="18"/>
      <c r="HW917" s="18"/>
      <c r="HX917" s="18"/>
      <c r="HY917" s="18"/>
      <c r="HZ917" s="18"/>
      <c r="IA917" s="18"/>
      <c r="IB917" s="18"/>
      <c r="IC917" s="18"/>
      <c r="ID917" s="18"/>
      <c r="IE917" s="18"/>
      <c r="IF917" s="18"/>
      <c r="IG917" s="18"/>
      <c r="IH917" s="18"/>
      <c r="II917" s="18"/>
      <c r="IJ917" s="18"/>
      <c r="IK917" s="18"/>
      <c r="IL917" s="18"/>
      <c r="IM917" s="18"/>
      <c r="IN917" s="18"/>
      <c r="IO917" s="18"/>
      <c r="IP917" s="18"/>
      <c r="IQ917" s="18"/>
      <c r="IR917" s="18"/>
      <c r="IS917" s="18"/>
      <c r="IT917" s="18"/>
      <c r="IU917" s="18"/>
      <c r="IV917" s="18"/>
      <c r="IW917" s="18"/>
      <c r="IX917" s="18"/>
      <c r="IY917" s="18"/>
      <c r="IZ917" s="18"/>
      <c r="JA917" s="18"/>
      <c r="JB917" s="18"/>
      <c r="JC917" s="18"/>
      <c r="JD917" s="18"/>
      <c r="JE917" s="18"/>
      <c r="JF917" s="18"/>
    </row>
    <row r="918" spans="36:266" x14ac:dyDescent="0.3">
      <c r="AJ918" s="18"/>
      <c r="AK918" s="18"/>
      <c r="AL918" s="20"/>
      <c r="AM918" s="23"/>
      <c r="AN918" s="18"/>
      <c r="AO918" s="18"/>
      <c r="BB918" s="25"/>
      <c r="BC918" s="21"/>
      <c r="BG918" s="18"/>
      <c r="BN918" s="22"/>
      <c r="BO918" s="22"/>
      <c r="BP918" s="22"/>
      <c r="BQ918" s="22"/>
      <c r="BR918" s="15"/>
      <c r="CF918" s="15"/>
      <c r="CL918" s="22"/>
      <c r="CM918" s="15"/>
      <c r="CR918" s="22"/>
      <c r="CT918" s="15"/>
      <c r="CW918" s="22"/>
      <c r="DA918" s="15"/>
      <c r="DH918" s="15"/>
      <c r="DJ918" s="22"/>
      <c r="DO918" s="15"/>
      <c r="DV918" s="15"/>
      <c r="EC918" s="15"/>
      <c r="EJ918" s="15"/>
      <c r="EQ918" s="15"/>
      <c r="EX918" s="15"/>
      <c r="FE918" s="15"/>
      <c r="FL918" s="15"/>
      <c r="FS918" s="15"/>
      <c r="FZ918" s="15"/>
      <c r="GG918" s="15"/>
      <c r="GN918" s="15"/>
      <c r="GP918" s="22"/>
      <c r="GQ918" s="22"/>
      <c r="GR918" s="22"/>
      <c r="GS918" s="22"/>
      <c r="GT918" s="22"/>
      <c r="GU918" s="15"/>
      <c r="GV918" s="22"/>
      <c r="GW918" s="22"/>
      <c r="GX918" s="22"/>
      <c r="GY918" s="18"/>
      <c r="GZ918" s="18"/>
      <c r="HA918" s="18"/>
      <c r="HB918" s="18"/>
      <c r="HC918" s="18"/>
      <c r="HD918" s="18"/>
      <c r="HE918" s="18"/>
      <c r="HF918" s="18"/>
      <c r="HG918" s="18"/>
      <c r="HH918" s="18"/>
      <c r="HI918" s="18"/>
      <c r="HJ918" s="18"/>
      <c r="HK918" s="18"/>
      <c r="HL918" s="18"/>
      <c r="HM918" s="18"/>
      <c r="HN918" s="18"/>
      <c r="HO918" s="18"/>
      <c r="HP918" s="18"/>
      <c r="HQ918" s="18"/>
      <c r="HR918" s="18"/>
      <c r="HS918" s="18"/>
      <c r="HT918" s="18"/>
      <c r="HU918" s="18"/>
      <c r="HV918" s="18"/>
      <c r="HW918" s="18"/>
      <c r="HX918" s="18"/>
      <c r="HY918" s="18"/>
      <c r="HZ918" s="18"/>
      <c r="IA918" s="18"/>
      <c r="IB918" s="18"/>
      <c r="IC918" s="18"/>
      <c r="ID918" s="18"/>
      <c r="IE918" s="18"/>
      <c r="IF918" s="18"/>
      <c r="IG918" s="18"/>
      <c r="IH918" s="18"/>
      <c r="II918" s="18"/>
      <c r="IJ918" s="18"/>
      <c r="IK918" s="18"/>
      <c r="IL918" s="18"/>
      <c r="IM918" s="18"/>
      <c r="IN918" s="18"/>
      <c r="IO918" s="18"/>
      <c r="IP918" s="18"/>
      <c r="IQ918" s="18"/>
      <c r="IR918" s="18"/>
      <c r="IS918" s="18"/>
      <c r="IT918" s="18"/>
      <c r="IU918" s="18"/>
      <c r="IV918" s="18"/>
      <c r="IW918" s="18"/>
      <c r="IX918" s="18"/>
      <c r="IY918" s="18"/>
      <c r="IZ918" s="18"/>
      <c r="JA918" s="18"/>
      <c r="JB918" s="18"/>
      <c r="JC918" s="18"/>
      <c r="JD918" s="18"/>
      <c r="JE918" s="18"/>
      <c r="JF918" s="18"/>
    </row>
    <row r="919" spans="36:266" x14ac:dyDescent="0.3">
      <c r="AJ919" s="18"/>
      <c r="AK919" s="18"/>
      <c r="AL919" s="20"/>
      <c r="AM919" s="23"/>
      <c r="AN919" s="18"/>
      <c r="AO919" s="18"/>
      <c r="BB919" s="25"/>
      <c r="BC919" s="21"/>
      <c r="BG919" s="18"/>
      <c r="BN919" s="22"/>
      <c r="BO919" s="22"/>
      <c r="BP919" s="22"/>
      <c r="BQ919" s="22"/>
      <c r="BR919" s="15"/>
      <c r="CF919" s="15"/>
      <c r="CL919" s="22"/>
      <c r="CM919" s="15"/>
      <c r="CR919" s="22"/>
      <c r="CT919" s="15"/>
      <c r="CW919" s="22"/>
      <c r="DA919" s="15"/>
      <c r="DH919" s="15"/>
      <c r="DJ919" s="22"/>
      <c r="DO919" s="15"/>
      <c r="DV919" s="15"/>
      <c r="EC919" s="15"/>
      <c r="EJ919" s="15"/>
      <c r="EQ919" s="15"/>
      <c r="EX919" s="15"/>
      <c r="FE919" s="15"/>
      <c r="FL919" s="15"/>
      <c r="FS919" s="15"/>
      <c r="FZ919" s="15"/>
      <c r="GG919" s="15"/>
      <c r="GN919" s="15"/>
      <c r="GP919" s="22"/>
      <c r="GQ919" s="22"/>
      <c r="GR919" s="22"/>
      <c r="GS919" s="22"/>
      <c r="GT919" s="22"/>
      <c r="GU919" s="15"/>
      <c r="GV919" s="22"/>
      <c r="GW919" s="22"/>
      <c r="GX919" s="22"/>
      <c r="GY919" s="18"/>
      <c r="GZ919" s="18"/>
      <c r="HA919" s="18"/>
      <c r="HB919" s="18"/>
      <c r="HC919" s="18"/>
      <c r="HD919" s="18"/>
      <c r="HE919" s="18"/>
      <c r="HF919" s="18"/>
      <c r="HG919" s="18"/>
      <c r="HH919" s="18"/>
      <c r="HI919" s="18"/>
      <c r="HJ919" s="18"/>
      <c r="HK919" s="18"/>
      <c r="HL919" s="18"/>
      <c r="HM919" s="18"/>
      <c r="HN919" s="18"/>
      <c r="HO919" s="18"/>
      <c r="HP919" s="18"/>
      <c r="HQ919" s="18"/>
      <c r="HR919" s="18"/>
      <c r="HS919" s="18"/>
      <c r="HT919" s="18"/>
      <c r="HU919" s="18"/>
      <c r="HV919" s="18"/>
      <c r="HW919" s="18"/>
      <c r="HX919" s="18"/>
      <c r="HY919" s="18"/>
      <c r="HZ919" s="18"/>
      <c r="IA919" s="18"/>
      <c r="IB919" s="18"/>
      <c r="IC919" s="18"/>
      <c r="ID919" s="18"/>
      <c r="IE919" s="18"/>
      <c r="IF919" s="18"/>
      <c r="IG919" s="18"/>
      <c r="IH919" s="18"/>
      <c r="II919" s="18"/>
      <c r="IJ919" s="18"/>
      <c r="IK919" s="18"/>
      <c r="IL919" s="18"/>
      <c r="IM919" s="18"/>
      <c r="IN919" s="18"/>
      <c r="IO919" s="18"/>
      <c r="IP919" s="18"/>
      <c r="IQ919" s="18"/>
      <c r="IR919" s="18"/>
      <c r="IS919" s="18"/>
      <c r="IT919" s="18"/>
      <c r="IU919" s="18"/>
      <c r="IV919" s="18"/>
      <c r="IW919" s="18"/>
      <c r="IX919" s="18"/>
      <c r="IY919" s="18"/>
      <c r="IZ919" s="18"/>
      <c r="JA919" s="18"/>
      <c r="JB919" s="18"/>
      <c r="JC919" s="18"/>
      <c r="JD919" s="18"/>
      <c r="JE919" s="18"/>
      <c r="JF919" s="18"/>
    </row>
    <row r="920" spans="36:266" x14ac:dyDescent="0.3">
      <c r="AJ920" s="18"/>
      <c r="AK920" s="18"/>
      <c r="AL920" s="20"/>
      <c r="AM920" s="23"/>
      <c r="AN920" s="18"/>
      <c r="AO920" s="18"/>
      <c r="BB920" s="25"/>
      <c r="BC920" s="21"/>
      <c r="BG920" s="18"/>
      <c r="BN920" s="22"/>
      <c r="BO920" s="22"/>
      <c r="BP920" s="22"/>
      <c r="BQ920" s="22"/>
      <c r="BR920" s="15"/>
      <c r="CF920" s="15"/>
      <c r="CL920" s="22"/>
      <c r="CM920" s="15"/>
      <c r="CR920" s="22"/>
      <c r="CT920" s="15"/>
      <c r="CW920" s="22"/>
      <c r="DA920" s="15"/>
      <c r="DH920" s="15"/>
      <c r="DJ920" s="22"/>
      <c r="DO920" s="15"/>
      <c r="DV920" s="15"/>
      <c r="EC920" s="15"/>
      <c r="EJ920" s="15"/>
      <c r="EQ920" s="15"/>
      <c r="EX920" s="15"/>
      <c r="FE920" s="15"/>
      <c r="FL920" s="15"/>
      <c r="FS920" s="15"/>
      <c r="FZ920" s="15"/>
      <c r="GG920" s="15"/>
      <c r="GN920" s="15"/>
      <c r="GP920" s="22"/>
      <c r="GQ920" s="22"/>
      <c r="GR920" s="22"/>
      <c r="GS920" s="22"/>
      <c r="GT920" s="22"/>
      <c r="GU920" s="15"/>
      <c r="GV920" s="22"/>
      <c r="GW920" s="22"/>
      <c r="GX920" s="22"/>
      <c r="GY920" s="18"/>
      <c r="GZ920" s="18"/>
      <c r="HA920" s="18"/>
      <c r="HB920" s="18"/>
      <c r="HC920" s="18"/>
      <c r="HD920" s="18"/>
      <c r="HE920" s="18"/>
      <c r="HF920" s="18"/>
      <c r="HG920" s="18"/>
      <c r="HH920" s="18"/>
      <c r="HI920" s="18"/>
      <c r="HJ920" s="18"/>
      <c r="HK920" s="18"/>
      <c r="HL920" s="18"/>
      <c r="HM920" s="18"/>
      <c r="HN920" s="18"/>
      <c r="HO920" s="18"/>
      <c r="HP920" s="18"/>
      <c r="HQ920" s="18"/>
      <c r="HR920" s="18"/>
      <c r="HS920" s="18"/>
      <c r="HT920" s="18"/>
      <c r="HU920" s="18"/>
      <c r="HV920" s="18"/>
      <c r="HW920" s="18"/>
      <c r="HX920" s="18"/>
      <c r="HY920" s="18"/>
      <c r="HZ920" s="18"/>
      <c r="IA920" s="18"/>
      <c r="IB920" s="18"/>
      <c r="IC920" s="18"/>
      <c r="ID920" s="18"/>
      <c r="IE920" s="18"/>
      <c r="IF920" s="18"/>
      <c r="IG920" s="18"/>
      <c r="IH920" s="18"/>
      <c r="II920" s="18"/>
      <c r="IJ920" s="18"/>
      <c r="IK920" s="18"/>
      <c r="IL920" s="18"/>
      <c r="IM920" s="18"/>
      <c r="IN920" s="18"/>
      <c r="IO920" s="18"/>
      <c r="IP920" s="18"/>
      <c r="IQ920" s="18"/>
      <c r="IR920" s="18"/>
      <c r="IS920" s="18"/>
      <c r="IT920" s="18"/>
      <c r="IU920" s="18"/>
      <c r="IV920" s="18"/>
      <c r="IW920" s="18"/>
      <c r="IX920" s="18"/>
      <c r="IY920" s="18"/>
      <c r="IZ920" s="18"/>
      <c r="JA920" s="18"/>
      <c r="JB920" s="18"/>
      <c r="JC920" s="18"/>
      <c r="JD920" s="18"/>
      <c r="JE920" s="18"/>
      <c r="JF920" s="18"/>
    </row>
    <row r="921" spans="36:266" x14ac:dyDescent="0.3">
      <c r="AJ921" s="18"/>
      <c r="AK921" s="18"/>
      <c r="AL921" s="20"/>
      <c r="AM921" s="23"/>
      <c r="AN921" s="18"/>
      <c r="AO921" s="18"/>
      <c r="BB921" s="25"/>
      <c r="BC921" s="21"/>
      <c r="BG921" s="18"/>
      <c r="BN921" s="22"/>
      <c r="BO921" s="22"/>
      <c r="BP921" s="22"/>
      <c r="BQ921" s="22"/>
      <c r="BR921" s="15"/>
      <c r="CF921" s="15"/>
      <c r="CL921" s="22"/>
      <c r="CM921" s="15"/>
      <c r="CR921" s="22"/>
      <c r="CT921" s="15"/>
      <c r="CW921" s="22"/>
      <c r="DA921" s="15"/>
      <c r="DH921" s="15"/>
      <c r="DJ921" s="22"/>
      <c r="DO921" s="15"/>
      <c r="DV921" s="15"/>
      <c r="EC921" s="15"/>
      <c r="EJ921" s="15"/>
      <c r="EQ921" s="15"/>
      <c r="EX921" s="15"/>
      <c r="FE921" s="15"/>
      <c r="FL921" s="15"/>
      <c r="FS921" s="15"/>
      <c r="FZ921" s="15"/>
      <c r="GG921" s="15"/>
      <c r="GN921" s="15"/>
      <c r="GP921" s="22"/>
      <c r="GQ921" s="22"/>
      <c r="GR921" s="22"/>
      <c r="GS921" s="22"/>
      <c r="GT921" s="22"/>
      <c r="GU921" s="15"/>
      <c r="GV921" s="22"/>
      <c r="GW921" s="22"/>
      <c r="GX921" s="22"/>
      <c r="GY921" s="18"/>
      <c r="GZ921" s="18"/>
      <c r="HA921" s="18"/>
      <c r="HB921" s="18"/>
      <c r="HC921" s="18"/>
      <c r="HD921" s="18"/>
      <c r="HE921" s="18"/>
      <c r="HF921" s="18"/>
      <c r="HG921" s="18"/>
      <c r="HH921" s="18"/>
      <c r="HI921" s="18"/>
      <c r="HJ921" s="18"/>
      <c r="HK921" s="18"/>
      <c r="HL921" s="18"/>
      <c r="HM921" s="18"/>
      <c r="HN921" s="18"/>
      <c r="HO921" s="18"/>
      <c r="HP921" s="18"/>
      <c r="HQ921" s="18"/>
      <c r="HR921" s="18"/>
      <c r="HS921" s="18"/>
      <c r="HT921" s="18"/>
      <c r="HU921" s="18"/>
      <c r="HV921" s="18"/>
      <c r="HW921" s="18"/>
      <c r="HX921" s="18"/>
      <c r="HY921" s="18"/>
      <c r="HZ921" s="18"/>
      <c r="IA921" s="18"/>
      <c r="IB921" s="18"/>
      <c r="IC921" s="18"/>
      <c r="ID921" s="18"/>
      <c r="IE921" s="18"/>
      <c r="IF921" s="18"/>
      <c r="IG921" s="18"/>
      <c r="IH921" s="18"/>
      <c r="II921" s="18"/>
      <c r="IJ921" s="18"/>
      <c r="IK921" s="18"/>
      <c r="IL921" s="18"/>
      <c r="IM921" s="18"/>
      <c r="IN921" s="18"/>
      <c r="IO921" s="18"/>
      <c r="IP921" s="18"/>
      <c r="IQ921" s="18"/>
      <c r="IR921" s="18"/>
      <c r="IS921" s="18"/>
      <c r="IT921" s="18"/>
      <c r="IU921" s="18"/>
      <c r="IV921" s="18"/>
      <c r="IW921" s="18"/>
      <c r="IX921" s="18"/>
      <c r="IY921" s="18"/>
      <c r="IZ921" s="18"/>
      <c r="JA921" s="18"/>
      <c r="JB921" s="18"/>
      <c r="JC921" s="18"/>
      <c r="JD921" s="18"/>
      <c r="JE921" s="18"/>
      <c r="JF921" s="18"/>
    </row>
    <row r="922" spans="36:266" x14ac:dyDescent="0.3">
      <c r="AJ922" s="18"/>
      <c r="AK922" s="18"/>
      <c r="AL922" s="20"/>
      <c r="AM922" s="23"/>
      <c r="AN922" s="18"/>
      <c r="AO922" s="18"/>
      <c r="BB922" s="25"/>
      <c r="BC922" s="21"/>
      <c r="BG922" s="18"/>
      <c r="BN922" s="22"/>
      <c r="BO922" s="22"/>
      <c r="BP922" s="22"/>
      <c r="BQ922" s="22"/>
      <c r="BR922" s="15"/>
      <c r="CF922" s="15"/>
      <c r="CL922" s="22"/>
      <c r="CM922" s="15"/>
      <c r="CR922" s="22"/>
      <c r="CT922" s="15"/>
      <c r="CW922" s="22"/>
      <c r="DA922" s="15"/>
      <c r="DH922" s="15"/>
      <c r="DJ922" s="22"/>
      <c r="DO922" s="15"/>
      <c r="DV922" s="15"/>
      <c r="EC922" s="15"/>
      <c r="EJ922" s="15"/>
      <c r="EQ922" s="15"/>
      <c r="EX922" s="15"/>
      <c r="FE922" s="15"/>
      <c r="FL922" s="15"/>
      <c r="FS922" s="15"/>
      <c r="FZ922" s="15"/>
      <c r="GG922" s="15"/>
      <c r="GN922" s="15"/>
      <c r="GP922" s="22"/>
      <c r="GQ922" s="22"/>
      <c r="GR922" s="22"/>
      <c r="GS922" s="22"/>
      <c r="GT922" s="22"/>
      <c r="GU922" s="15"/>
      <c r="GV922" s="22"/>
      <c r="GW922" s="22"/>
      <c r="GX922" s="22"/>
      <c r="GY922" s="18"/>
      <c r="GZ922" s="18"/>
      <c r="HA922" s="18"/>
      <c r="HB922" s="18"/>
      <c r="HC922" s="18"/>
      <c r="HD922" s="18"/>
      <c r="HE922" s="18"/>
      <c r="HF922" s="18"/>
      <c r="HG922" s="18"/>
      <c r="HH922" s="18"/>
      <c r="HI922" s="18"/>
      <c r="HJ922" s="18"/>
      <c r="HK922" s="18"/>
      <c r="HL922" s="18"/>
      <c r="HM922" s="18"/>
      <c r="HN922" s="18"/>
      <c r="HO922" s="18"/>
      <c r="HP922" s="18"/>
      <c r="HQ922" s="18"/>
      <c r="HR922" s="18"/>
      <c r="HS922" s="18"/>
      <c r="HT922" s="18"/>
      <c r="HU922" s="18"/>
      <c r="HV922" s="18"/>
      <c r="HW922" s="18"/>
      <c r="HX922" s="18"/>
      <c r="HY922" s="18"/>
      <c r="HZ922" s="18"/>
      <c r="IA922" s="18"/>
      <c r="IB922" s="18"/>
      <c r="IC922" s="18"/>
      <c r="ID922" s="18"/>
      <c r="IE922" s="18"/>
      <c r="IF922" s="18"/>
      <c r="IG922" s="18"/>
      <c r="IH922" s="18"/>
      <c r="II922" s="18"/>
      <c r="IJ922" s="18"/>
      <c r="IK922" s="18"/>
      <c r="IL922" s="18"/>
      <c r="IM922" s="18"/>
      <c r="IN922" s="18"/>
      <c r="IO922" s="18"/>
      <c r="IP922" s="18"/>
      <c r="IQ922" s="18"/>
      <c r="IR922" s="18"/>
      <c r="IS922" s="18"/>
      <c r="IT922" s="18"/>
      <c r="IU922" s="18"/>
      <c r="IV922" s="18"/>
      <c r="IW922" s="18"/>
      <c r="IX922" s="18"/>
      <c r="IY922" s="18"/>
      <c r="IZ922" s="18"/>
      <c r="JA922" s="18"/>
      <c r="JB922" s="18"/>
      <c r="JC922" s="18"/>
      <c r="JD922" s="18"/>
      <c r="JE922" s="18"/>
      <c r="JF922" s="18"/>
    </row>
    <row r="923" spans="36:266" x14ac:dyDescent="0.3">
      <c r="AJ923" s="18"/>
      <c r="AK923" s="18"/>
      <c r="AL923" s="20"/>
      <c r="AM923" s="23"/>
      <c r="AN923" s="18"/>
      <c r="AO923" s="18"/>
      <c r="BB923" s="25"/>
      <c r="BC923" s="21"/>
      <c r="BG923" s="18"/>
      <c r="BN923" s="22"/>
      <c r="BO923" s="22"/>
      <c r="BP923" s="22"/>
      <c r="BQ923" s="22"/>
      <c r="BR923" s="15"/>
      <c r="CF923" s="15"/>
      <c r="CL923" s="22"/>
      <c r="CM923" s="15"/>
      <c r="CR923" s="22"/>
      <c r="CT923" s="15"/>
      <c r="CW923" s="22"/>
      <c r="DA923" s="15"/>
      <c r="DH923" s="15"/>
      <c r="DJ923" s="22"/>
      <c r="DO923" s="15"/>
      <c r="DV923" s="15"/>
      <c r="EC923" s="15"/>
      <c r="EJ923" s="15"/>
      <c r="EQ923" s="15"/>
      <c r="EX923" s="15"/>
      <c r="FE923" s="15"/>
      <c r="FL923" s="15"/>
      <c r="FS923" s="15"/>
      <c r="FZ923" s="15"/>
      <c r="GG923" s="15"/>
      <c r="GN923" s="15"/>
      <c r="GP923" s="22"/>
      <c r="GQ923" s="22"/>
      <c r="GR923" s="22"/>
      <c r="GS923" s="22"/>
      <c r="GT923" s="22"/>
      <c r="GU923" s="15"/>
      <c r="GV923" s="22"/>
      <c r="GW923" s="22"/>
      <c r="GX923" s="22"/>
      <c r="GY923" s="18"/>
      <c r="GZ923" s="18"/>
      <c r="HA923" s="18"/>
      <c r="HB923" s="18"/>
      <c r="HC923" s="18"/>
      <c r="HD923" s="18"/>
      <c r="HE923" s="18"/>
      <c r="HF923" s="18"/>
      <c r="HG923" s="18"/>
      <c r="HH923" s="18"/>
      <c r="HI923" s="18"/>
      <c r="HJ923" s="18"/>
      <c r="HK923" s="18"/>
      <c r="HL923" s="18"/>
      <c r="HM923" s="18"/>
      <c r="HN923" s="18"/>
      <c r="HO923" s="18"/>
      <c r="HP923" s="18"/>
      <c r="HQ923" s="18"/>
      <c r="HR923" s="18"/>
      <c r="HS923" s="18"/>
      <c r="HT923" s="18"/>
      <c r="HU923" s="18"/>
      <c r="HV923" s="18"/>
      <c r="HW923" s="18"/>
      <c r="HX923" s="18"/>
      <c r="HY923" s="18"/>
      <c r="HZ923" s="18"/>
      <c r="IA923" s="18"/>
      <c r="IB923" s="18"/>
      <c r="IC923" s="18"/>
      <c r="ID923" s="18"/>
      <c r="IE923" s="18"/>
      <c r="IF923" s="18"/>
      <c r="IG923" s="18"/>
      <c r="IH923" s="18"/>
      <c r="II923" s="18"/>
      <c r="IJ923" s="18"/>
      <c r="IK923" s="18"/>
      <c r="IL923" s="18"/>
      <c r="IM923" s="18"/>
      <c r="IN923" s="18"/>
      <c r="IO923" s="18"/>
      <c r="IP923" s="18"/>
      <c r="IQ923" s="18"/>
      <c r="IR923" s="18"/>
      <c r="IS923" s="18"/>
      <c r="IT923" s="18"/>
      <c r="IU923" s="18"/>
      <c r="IV923" s="18"/>
      <c r="IW923" s="18"/>
      <c r="IX923" s="18"/>
      <c r="IY923" s="18"/>
      <c r="IZ923" s="18"/>
      <c r="JA923" s="18"/>
      <c r="JB923" s="18"/>
      <c r="JC923" s="18"/>
      <c r="JD923" s="18"/>
      <c r="JE923" s="18"/>
      <c r="JF923" s="18"/>
    </row>
    <row r="924" spans="36:266" x14ac:dyDescent="0.3">
      <c r="AJ924" s="18"/>
      <c r="AK924" s="18"/>
      <c r="AL924" s="20"/>
      <c r="AM924" s="23"/>
      <c r="AN924" s="18"/>
      <c r="AO924" s="18"/>
      <c r="BB924" s="25"/>
      <c r="BC924" s="21"/>
      <c r="BG924" s="18"/>
      <c r="BN924" s="22"/>
      <c r="BO924" s="22"/>
      <c r="BP924" s="22"/>
      <c r="BQ924" s="22"/>
      <c r="BR924" s="15"/>
      <c r="CF924" s="15"/>
      <c r="CL924" s="22"/>
      <c r="CM924" s="15"/>
      <c r="CR924" s="22"/>
      <c r="CT924" s="15"/>
      <c r="CW924" s="22"/>
      <c r="DA924" s="15"/>
      <c r="DH924" s="15"/>
      <c r="DJ924" s="22"/>
      <c r="DO924" s="15"/>
      <c r="DV924" s="15"/>
      <c r="EC924" s="15"/>
      <c r="EJ924" s="15"/>
      <c r="EQ924" s="15"/>
      <c r="EX924" s="15"/>
      <c r="FE924" s="15"/>
      <c r="FL924" s="15"/>
      <c r="FS924" s="15"/>
      <c r="FZ924" s="15"/>
      <c r="GG924" s="15"/>
      <c r="GN924" s="15"/>
      <c r="GP924" s="22"/>
      <c r="GQ924" s="22"/>
      <c r="GR924" s="22"/>
      <c r="GS924" s="22"/>
      <c r="GT924" s="22"/>
      <c r="GU924" s="15"/>
      <c r="GV924" s="22"/>
      <c r="GW924" s="22"/>
      <c r="GX924" s="22"/>
      <c r="GY924" s="18"/>
      <c r="GZ924" s="18"/>
      <c r="HA924" s="18"/>
      <c r="HB924" s="18"/>
      <c r="HC924" s="18"/>
      <c r="HD924" s="18"/>
      <c r="HE924" s="18"/>
      <c r="HF924" s="18"/>
      <c r="HG924" s="18"/>
      <c r="HH924" s="18"/>
      <c r="HI924" s="18"/>
      <c r="HJ924" s="18"/>
      <c r="HK924" s="18"/>
      <c r="HL924" s="18"/>
      <c r="HM924" s="18"/>
      <c r="HN924" s="18"/>
      <c r="HO924" s="18"/>
      <c r="HP924" s="18"/>
      <c r="HQ924" s="18"/>
      <c r="HR924" s="18"/>
      <c r="HS924" s="18"/>
      <c r="HT924" s="18"/>
      <c r="HU924" s="18"/>
      <c r="HV924" s="18"/>
      <c r="HW924" s="18"/>
      <c r="HX924" s="18"/>
      <c r="HY924" s="18"/>
      <c r="HZ924" s="18"/>
      <c r="IA924" s="18"/>
      <c r="IB924" s="18"/>
      <c r="IC924" s="18"/>
      <c r="ID924" s="18"/>
      <c r="IE924" s="18"/>
      <c r="IF924" s="18"/>
      <c r="IG924" s="18"/>
      <c r="IH924" s="18"/>
      <c r="II924" s="18"/>
      <c r="IJ924" s="18"/>
      <c r="IK924" s="18"/>
      <c r="IL924" s="18"/>
      <c r="IM924" s="18"/>
      <c r="IN924" s="18"/>
      <c r="IO924" s="18"/>
      <c r="IP924" s="18"/>
      <c r="IQ924" s="18"/>
      <c r="IR924" s="18"/>
      <c r="IS924" s="18"/>
      <c r="IT924" s="18"/>
      <c r="IU924" s="18"/>
      <c r="IV924" s="18"/>
      <c r="IW924" s="18"/>
      <c r="IX924" s="18"/>
      <c r="IY924" s="18"/>
      <c r="IZ924" s="18"/>
      <c r="JA924" s="18"/>
      <c r="JB924" s="18"/>
      <c r="JC924" s="18"/>
      <c r="JD924" s="18"/>
      <c r="JE924" s="18"/>
      <c r="JF924" s="18"/>
    </row>
    <row r="925" spans="36:266" x14ac:dyDescent="0.3">
      <c r="AJ925" s="18"/>
      <c r="AK925" s="18"/>
      <c r="AL925" s="20"/>
      <c r="AM925" s="23"/>
      <c r="AN925" s="18"/>
      <c r="AO925" s="18"/>
      <c r="BB925" s="25"/>
      <c r="BC925" s="21"/>
      <c r="BG925" s="18"/>
      <c r="BN925" s="22"/>
      <c r="BO925" s="22"/>
      <c r="BP925" s="22"/>
      <c r="BQ925" s="22"/>
      <c r="BR925" s="15"/>
      <c r="CF925" s="15"/>
      <c r="CL925" s="22"/>
      <c r="CM925" s="15"/>
      <c r="CR925" s="22"/>
      <c r="CT925" s="15"/>
      <c r="CW925" s="22"/>
      <c r="DA925" s="15"/>
      <c r="DH925" s="15"/>
      <c r="DJ925" s="22"/>
      <c r="DO925" s="15"/>
      <c r="DV925" s="15"/>
      <c r="EC925" s="15"/>
      <c r="EJ925" s="15"/>
      <c r="EQ925" s="15"/>
      <c r="EX925" s="15"/>
      <c r="FE925" s="15"/>
      <c r="FL925" s="15"/>
      <c r="FS925" s="15"/>
      <c r="FZ925" s="15"/>
      <c r="GG925" s="15"/>
      <c r="GN925" s="15"/>
      <c r="GP925" s="22"/>
      <c r="GQ925" s="22"/>
      <c r="GR925" s="22"/>
      <c r="GS925" s="22"/>
      <c r="GT925" s="22"/>
      <c r="GU925" s="15"/>
      <c r="GV925" s="22"/>
      <c r="GW925" s="22"/>
      <c r="GX925" s="22"/>
      <c r="GY925" s="18"/>
      <c r="GZ925" s="18"/>
      <c r="HA925" s="18"/>
      <c r="HB925" s="18"/>
      <c r="HC925" s="18"/>
      <c r="HD925" s="18"/>
      <c r="HE925" s="18"/>
      <c r="HF925" s="18"/>
      <c r="HG925" s="18"/>
      <c r="HH925" s="18"/>
      <c r="HI925" s="18"/>
      <c r="HJ925" s="18"/>
      <c r="HK925" s="18"/>
      <c r="HL925" s="18"/>
      <c r="HM925" s="18"/>
      <c r="HN925" s="18"/>
      <c r="HO925" s="18"/>
      <c r="HP925" s="18"/>
      <c r="HQ925" s="18"/>
      <c r="HR925" s="18"/>
      <c r="HS925" s="18"/>
      <c r="HT925" s="18"/>
      <c r="HU925" s="18"/>
      <c r="HV925" s="18"/>
      <c r="HW925" s="18"/>
      <c r="HX925" s="18"/>
      <c r="HY925" s="18"/>
      <c r="HZ925" s="18"/>
      <c r="IA925" s="18"/>
      <c r="IB925" s="18"/>
      <c r="IC925" s="18"/>
      <c r="ID925" s="18"/>
      <c r="IE925" s="18"/>
      <c r="IF925" s="18"/>
      <c r="IG925" s="18"/>
      <c r="IH925" s="18"/>
      <c r="II925" s="18"/>
      <c r="IJ925" s="18"/>
      <c r="IK925" s="18"/>
      <c r="IL925" s="18"/>
      <c r="IM925" s="18"/>
      <c r="IN925" s="18"/>
      <c r="IO925" s="18"/>
      <c r="IP925" s="18"/>
      <c r="IQ925" s="18"/>
      <c r="IR925" s="18"/>
      <c r="IS925" s="18"/>
      <c r="IT925" s="18"/>
      <c r="IU925" s="18"/>
      <c r="IV925" s="18"/>
      <c r="IW925" s="18"/>
      <c r="IX925" s="18"/>
      <c r="IY925" s="18"/>
      <c r="IZ925" s="18"/>
      <c r="JA925" s="18"/>
      <c r="JB925" s="18"/>
      <c r="JC925" s="18"/>
      <c r="JD925" s="18"/>
      <c r="JE925" s="18"/>
      <c r="JF925" s="18"/>
    </row>
    <row r="926" spans="36:266" x14ac:dyDescent="0.3">
      <c r="AJ926" s="18"/>
      <c r="AK926" s="18"/>
      <c r="AL926" s="20"/>
      <c r="AM926" s="23"/>
      <c r="AN926" s="18"/>
      <c r="AO926" s="18"/>
      <c r="BB926" s="25"/>
      <c r="BC926" s="21"/>
      <c r="BG926" s="18"/>
      <c r="BN926" s="22"/>
      <c r="BO926" s="22"/>
      <c r="BP926" s="22"/>
      <c r="BQ926" s="22"/>
      <c r="BR926" s="15"/>
      <c r="CF926" s="15"/>
      <c r="CL926" s="22"/>
      <c r="CM926" s="15"/>
      <c r="CR926" s="22"/>
      <c r="CT926" s="15"/>
      <c r="CW926" s="22"/>
      <c r="DA926" s="15"/>
      <c r="DH926" s="15"/>
      <c r="DJ926" s="22"/>
      <c r="DO926" s="15"/>
      <c r="DV926" s="15"/>
      <c r="EC926" s="15"/>
      <c r="EJ926" s="15"/>
      <c r="EQ926" s="15"/>
      <c r="EX926" s="15"/>
      <c r="FE926" s="15"/>
      <c r="FL926" s="15"/>
      <c r="FS926" s="15"/>
      <c r="FZ926" s="15"/>
      <c r="GG926" s="15"/>
      <c r="GN926" s="15"/>
      <c r="GP926" s="22"/>
      <c r="GQ926" s="22"/>
      <c r="GR926" s="22"/>
      <c r="GS926" s="22"/>
      <c r="GT926" s="22"/>
      <c r="GU926" s="15"/>
      <c r="GV926" s="22"/>
      <c r="GW926" s="22"/>
      <c r="GX926" s="22"/>
      <c r="GY926" s="18"/>
      <c r="GZ926" s="18"/>
      <c r="HA926" s="18"/>
      <c r="HB926" s="18"/>
      <c r="HC926" s="18"/>
      <c r="HD926" s="18"/>
      <c r="HE926" s="18"/>
      <c r="HF926" s="18"/>
      <c r="HG926" s="18"/>
      <c r="HH926" s="18"/>
      <c r="HI926" s="18"/>
      <c r="HJ926" s="18"/>
      <c r="HK926" s="18"/>
      <c r="HL926" s="18"/>
      <c r="HM926" s="18"/>
      <c r="HN926" s="18"/>
      <c r="HO926" s="18"/>
      <c r="HP926" s="18"/>
      <c r="HQ926" s="18"/>
      <c r="HR926" s="18"/>
      <c r="HS926" s="18"/>
      <c r="HT926" s="18"/>
      <c r="HU926" s="18"/>
      <c r="HV926" s="18"/>
      <c r="HW926" s="18"/>
      <c r="HX926" s="18"/>
      <c r="HY926" s="18"/>
      <c r="HZ926" s="18"/>
      <c r="IA926" s="18"/>
      <c r="IB926" s="18"/>
      <c r="IC926" s="18"/>
      <c r="ID926" s="18"/>
      <c r="IE926" s="18"/>
      <c r="IF926" s="18"/>
      <c r="IG926" s="18"/>
      <c r="IH926" s="18"/>
      <c r="II926" s="18"/>
      <c r="IJ926" s="18"/>
      <c r="IK926" s="18"/>
      <c r="IL926" s="18"/>
      <c r="IM926" s="18"/>
      <c r="IN926" s="18"/>
      <c r="IO926" s="18"/>
      <c r="IP926" s="18"/>
      <c r="IQ926" s="18"/>
      <c r="IR926" s="18"/>
      <c r="IS926" s="18"/>
      <c r="IT926" s="18"/>
      <c r="IU926" s="18"/>
      <c r="IV926" s="18"/>
      <c r="IW926" s="18"/>
      <c r="IX926" s="18"/>
      <c r="IY926" s="18"/>
      <c r="IZ926" s="18"/>
      <c r="JA926" s="18"/>
      <c r="JB926" s="18"/>
      <c r="JC926" s="18"/>
      <c r="JD926" s="18"/>
      <c r="JE926" s="18"/>
      <c r="JF926" s="18"/>
    </row>
    <row r="927" spans="36:266" x14ac:dyDescent="0.3">
      <c r="AJ927" s="18"/>
      <c r="AK927" s="18"/>
      <c r="AL927" s="20"/>
      <c r="AM927" s="23"/>
      <c r="AN927" s="18"/>
      <c r="AO927" s="18"/>
      <c r="BB927" s="25"/>
      <c r="BC927" s="21"/>
      <c r="BG927" s="18"/>
      <c r="BN927" s="22"/>
      <c r="BO927" s="22"/>
      <c r="BP927" s="22"/>
      <c r="BQ927" s="22"/>
      <c r="BR927" s="15"/>
      <c r="CF927" s="15"/>
      <c r="CL927" s="22"/>
      <c r="CM927" s="15"/>
      <c r="CR927" s="22"/>
      <c r="CT927" s="15"/>
      <c r="CW927" s="22"/>
      <c r="DA927" s="15"/>
      <c r="DH927" s="15"/>
      <c r="DJ927" s="22"/>
      <c r="DO927" s="15"/>
      <c r="DV927" s="15"/>
      <c r="EC927" s="15"/>
      <c r="EJ927" s="15"/>
      <c r="EQ927" s="15"/>
      <c r="EX927" s="15"/>
      <c r="FE927" s="15"/>
      <c r="FL927" s="15"/>
      <c r="FS927" s="15"/>
      <c r="FZ927" s="15"/>
      <c r="GG927" s="15"/>
      <c r="GN927" s="15"/>
      <c r="GP927" s="22"/>
      <c r="GQ927" s="22"/>
      <c r="GR927" s="22"/>
      <c r="GS927" s="22"/>
      <c r="GT927" s="22"/>
      <c r="GU927" s="15"/>
      <c r="GV927" s="22"/>
      <c r="GW927" s="22"/>
      <c r="GX927" s="22"/>
      <c r="GY927" s="18"/>
      <c r="GZ927" s="18"/>
      <c r="HA927" s="18"/>
      <c r="HB927" s="18"/>
      <c r="HC927" s="18"/>
      <c r="HD927" s="18"/>
      <c r="HE927" s="18"/>
      <c r="HF927" s="18"/>
      <c r="HG927" s="18"/>
      <c r="HH927" s="18"/>
      <c r="HI927" s="18"/>
      <c r="HJ927" s="18"/>
      <c r="HK927" s="18"/>
      <c r="HL927" s="18"/>
      <c r="HM927" s="18"/>
      <c r="HN927" s="18"/>
      <c r="HO927" s="18"/>
      <c r="HP927" s="18"/>
      <c r="HQ927" s="18"/>
      <c r="HR927" s="18"/>
      <c r="HS927" s="18"/>
      <c r="HT927" s="18"/>
      <c r="HU927" s="18"/>
      <c r="HV927" s="18"/>
      <c r="HW927" s="18"/>
      <c r="HX927" s="18"/>
      <c r="HY927" s="18"/>
      <c r="HZ927" s="18"/>
      <c r="IA927" s="18"/>
      <c r="IB927" s="18"/>
      <c r="IC927" s="18"/>
      <c r="ID927" s="18"/>
      <c r="IE927" s="18"/>
      <c r="IF927" s="18"/>
      <c r="IG927" s="18"/>
      <c r="IH927" s="18"/>
      <c r="II927" s="18"/>
      <c r="IJ927" s="18"/>
      <c r="IK927" s="18"/>
      <c r="IL927" s="18"/>
      <c r="IM927" s="18"/>
      <c r="IN927" s="18"/>
      <c r="IO927" s="18"/>
      <c r="IP927" s="18"/>
      <c r="IQ927" s="18"/>
      <c r="IR927" s="18"/>
      <c r="IS927" s="18"/>
      <c r="IT927" s="18"/>
      <c r="IU927" s="18"/>
      <c r="IV927" s="18"/>
      <c r="IW927" s="18"/>
      <c r="IX927" s="18"/>
      <c r="IY927" s="18"/>
      <c r="IZ927" s="18"/>
      <c r="JA927" s="18"/>
      <c r="JB927" s="18"/>
      <c r="JC927" s="18"/>
      <c r="JD927" s="18"/>
      <c r="JE927" s="18"/>
      <c r="JF927" s="18"/>
    </row>
    <row r="928" spans="36:266" x14ac:dyDescent="0.3">
      <c r="AJ928" s="18"/>
      <c r="AK928" s="18"/>
      <c r="AL928" s="20"/>
      <c r="AM928" s="23"/>
      <c r="AN928" s="18"/>
      <c r="AO928" s="18"/>
      <c r="BB928" s="25"/>
      <c r="BC928" s="21"/>
      <c r="BG928" s="18"/>
      <c r="BN928" s="22"/>
      <c r="BO928" s="22"/>
      <c r="BP928" s="22"/>
      <c r="BQ928" s="22"/>
      <c r="BR928" s="15"/>
      <c r="CF928" s="15"/>
      <c r="CL928" s="22"/>
      <c r="CM928" s="15"/>
      <c r="CR928" s="22"/>
      <c r="CT928" s="15"/>
      <c r="CW928" s="22"/>
      <c r="DA928" s="15"/>
      <c r="DH928" s="15"/>
      <c r="DJ928" s="22"/>
      <c r="DO928" s="15"/>
      <c r="DV928" s="15"/>
      <c r="EC928" s="15"/>
      <c r="EJ928" s="15"/>
      <c r="EQ928" s="15"/>
      <c r="EX928" s="15"/>
      <c r="FE928" s="15"/>
      <c r="FL928" s="15"/>
      <c r="FS928" s="15"/>
      <c r="FZ928" s="15"/>
      <c r="GG928" s="15"/>
      <c r="GN928" s="15"/>
      <c r="GP928" s="22"/>
      <c r="GQ928" s="22"/>
      <c r="GR928" s="22"/>
      <c r="GS928" s="22"/>
      <c r="GT928" s="22"/>
      <c r="GU928" s="15"/>
      <c r="GV928" s="22"/>
      <c r="GW928" s="22"/>
      <c r="GX928" s="22"/>
      <c r="GY928" s="18"/>
      <c r="GZ928" s="18"/>
      <c r="HA928" s="18"/>
      <c r="HB928" s="18"/>
      <c r="HC928" s="18"/>
      <c r="HD928" s="18"/>
      <c r="HE928" s="18"/>
      <c r="HF928" s="18"/>
      <c r="HG928" s="18"/>
      <c r="HH928" s="18"/>
      <c r="HI928" s="18"/>
      <c r="HJ928" s="18"/>
      <c r="HK928" s="18"/>
      <c r="HL928" s="18"/>
      <c r="HM928" s="18"/>
      <c r="HN928" s="18"/>
      <c r="HO928" s="18"/>
      <c r="HP928" s="18"/>
      <c r="HQ928" s="18"/>
      <c r="HR928" s="18"/>
      <c r="HS928" s="18"/>
      <c r="HT928" s="18"/>
      <c r="HU928" s="18"/>
      <c r="HV928" s="18"/>
      <c r="HW928" s="18"/>
      <c r="HX928" s="18"/>
      <c r="HY928" s="18"/>
      <c r="HZ928" s="18"/>
      <c r="IA928" s="18"/>
      <c r="IB928" s="18"/>
      <c r="IC928" s="18"/>
      <c r="ID928" s="18"/>
      <c r="IE928" s="18"/>
      <c r="IF928" s="18"/>
      <c r="IG928" s="18"/>
      <c r="IH928" s="18"/>
      <c r="II928" s="18"/>
      <c r="IJ928" s="18"/>
      <c r="IK928" s="18"/>
      <c r="IL928" s="18"/>
      <c r="IM928" s="18"/>
      <c r="IN928" s="18"/>
      <c r="IO928" s="18"/>
      <c r="IP928" s="18"/>
      <c r="IQ928" s="18"/>
      <c r="IR928" s="18"/>
      <c r="IS928" s="18"/>
      <c r="IT928" s="18"/>
      <c r="IU928" s="18"/>
      <c r="IV928" s="18"/>
      <c r="IW928" s="18"/>
      <c r="IX928" s="18"/>
      <c r="IY928" s="18"/>
      <c r="IZ928" s="18"/>
      <c r="JA928" s="18"/>
      <c r="JB928" s="18"/>
      <c r="JC928" s="18"/>
      <c r="JD928" s="18"/>
      <c r="JE928" s="18"/>
      <c r="JF928" s="18"/>
    </row>
    <row r="929" spans="36:266" x14ac:dyDescent="0.3">
      <c r="AJ929" s="18"/>
      <c r="AK929" s="18"/>
      <c r="AL929" s="20"/>
      <c r="AM929" s="23"/>
      <c r="AN929" s="18"/>
      <c r="AO929" s="18"/>
      <c r="BB929" s="25"/>
      <c r="BC929" s="21"/>
      <c r="BG929" s="18"/>
      <c r="BN929" s="22"/>
      <c r="BO929" s="22"/>
      <c r="BP929" s="22"/>
      <c r="BQ929" s="22"/>
      <c r="BR929" s="15"/>
      <c r="CF929" s="15"/>
      <c r="CL929" s="22"/>
      <c r="CM929" s="15"/>
      <c r="CR929" s="22"/>
      <c r="CT929" s="15"/>
      <c r="CW929" s="22"/>
      <c r="DA929" s="15"/>
      <c r="DH929" s="15"/>
      <c r="DJ929" s="22"/>
      <c r="DO929" s="15"/>
      <c r="DV929" s="15"/>
      <c r="EC929" s="15"/>
      <c r="EJ929" s="15"/>
      <c r="EQ929" s="15"/>
      <c r="EX929" s="15"/>
      <c r="FE929" s="15"/>
      <c r="FL929" s="15"/>
      <c r="FS929" s="15"/>
      <c r="FZ929" s="15"/>
      <c r="GG929" s="15"/>
      <c r="GN929" s="15"/>
      <c r="GP929" s="22"/>
      <c r="GQ929" s="22"/>
      <c r="GR929" s="22"/>
      <c r="GS929" s="22"/>
      <c r="GT929" s="22"/>
      <c r="GU929" s="15"/>
      <c r="GV929" s="22"/>
      <c r="GW929" s="22"/>
      <c r="GX929" s="22"/>
      <c r="GY929" s="18"/>
      <c r="GZ929" s="18"/>
      <c r="HA929" s="18"/>
      <c r="HB929" s="18"/>
      <c r="HC929" s="18"/>
      <c r="HD929" s="18"/>
      <c r="HE929" s="18"/>
      <c r="HF929" s="18"/>
      <c r="HG929" s="18"/>
      <c r="HH929" s="18"/>
      <c r="HI929" s="18"/>
      <c r="HJ929" s="18"/>
      <c r="HK929" s="18"/>
      <c r="HL929" s="18"/>
      <c r="HM929" s="18"/>
      <c r="HN929" s="18"/>
      <c r="HO929" s="18"/>
      <c r="HP929" s="18"/>
      <c r="HQ929" s="18"/>
      <c r="HR929" s="18"/>
      <c r="HS929" s="18"/>
      <c r="HT929" s="18"/>
      <c r="HU929" s="18"/>
      <c r="HV929" s="18"/>
      <c r="HW929" s="18"/>
      <c r="HX929" s="18"/>
      <c r="HY929" s="18"/>
      <c r="HZ929" s="18"/>
      <c r="IA929" s="18"/>
      <c r="IB929" s="18"/>
      <c r="IC929" s="18"/>
      <c r="ID929" s="18"/>
      <c r="IE929" s="18"/>
      <c r="IF929" s="18"/>
      <c r="IG929" s="18"/>
      <c r="IH929" s="18"/>
      <c r="II929" s="18"/>
      <c r="IJ929" s="18"/>
      <c r="IK929" s="18"/>
      <c r="IL929" s="18"/>
      <c r="IM929" s="18"/>
      <c r="IN929" s="18"/>
      <c r="IO929" s="18"/>
      <c r="IP929" s="18"/>
      <c r="IQ929" s="18"/>
      <c r="IR929" s="18"/>
      <c r="IS929" s="18"/>
      <c r="IT929" s="18"/>
      <c r="IU929" s="18"/>
      <c r="IV929" s="18"/>
      <c r="IW929" s="18"/>
      <c r="IX929" s="18"/>
      <c r="IY929" s="18"/>
      <c r="IZ929" s="18"/>
      <c r="JA929" s="18"/>
      <c r="JB929" s="18"/>
      <c r="JC929" s="18"/>
      <c r="JD929" s="18"/>
      <c r="JE929" s="18"/>
      <c r="JF929" s="18"/>
    </row>
    <row r="930" spans="36:266" x14ac:dyDescent="0.3">
      <c r="AJ930" s="18"/>
      <c r="AK930" s="18"/>
      <c r="AL930" s="20"/>
      <c r="AM930" s="23"/>
      <c r="AN930" s="18"/>
      <c r="AO930" s="18"/>
      <c r="BB930" s="25"/>
      <c r="BC930" s="21"/>
      <c r="BG930" s="18"/>
      <c r="BN930" s="22"/>
      <c r="BO930" s="22"/>
      <c r="BP930" s="22"/>
      <c r="BQ930" s="22"/>
      <c r="BR930" s="15"/>
      <c r="CF930" s="15"/>
      <c r="CL930" s="22"/>
      <c r="CM930" s="15"/>
      <c r="CR930" s="22"/>
      <c r="CT930" s="15"/>
      <c r="CW930" s="22"/>
      <c r="DA930" s="15"/>
      <c r="DH930" s="15"/>
      <c r="DJ930" s="22"/>
      <c r="DO930" s="15"/>
      <c r="DV930" s="15"/>
      <c r="EC930" s="15"/>
      <c r="EJ930" s="15"/>
      <c r="EQ930" s="15"/>
      <c r="EX930" s="15"/>
      <c r="FE930" s="15"/>
      <c r="FL930" s="15"/>
      <c r="FS930" s="15"/>
      <c r="FZ930" s="15"/>
      <c r="GG930" s="15"/>
      <c r="GN930" s="15"/>
      <c r="GP930" s="22"/>
      <c r="GQ930" s="22"/>
      <c r="GR930" s="22"/>
      <c r="GS930" s="22"/>
      <c r="GT930" s="22"/>
      <c r="GU930" s="15"/>
      <c r="GV930" s="22"/>
      <c r="GW930" s="22"/>
      <c r="GX930" s="22"/>
      <c r="GY930" s="18"/>
      <c r="GZ930" s="18"/>
      <c r="HA930" s="18"/>
      <c r="HB930" s="18"/>
      <c r="HC930" s="18"/>
      <c r="HD930" s="18"/>
      <c r="HE930" s="18"/>
      <c r="HF930" s="18"/>
      <c r="HG930" s="18"/>
      <c r="HH930" s="18"/>
      <c r="HI930" s="18"/>
      <c r="HJ930" s="18"/>
      <c r="HK930" s="18"/>
      <c r="HL930" s="18"/>
      <c r="HM930" s="18"/>
      <c r="HN930" s="18"/>
      <c r="HO930" s="18"/>
      <c r="HP930" s="18"/>
      <c r="HQ930" s="18"/>
      <c r="HR930" s="18"/>
      <c r="HS930" s="18"/>
      <c r="HT930" s="18"/>
      <c r="HU930" s="18"/>
      <c r="HV930" s="18"/>
      <c r="HW930" s="18"/>
      <c r="HX930" s="18"/>
      <c r="HY930" s="18"/>
      <c r="HZ930" s="18"/>
      <c r="IA930" s="18"/>
      <c r="IB930" s="18"/>
      <c r="IC930" s="18"/>
      <c r="ID930" s="18"/>
      <c r="IE930" s="18"/>
      <c r="IF930" s="18"/>
      <c r="IG930" s="18"/>
      <c r="IH930" s="18"/>
      <c r="II930" s="18"/>
      <c r="IJ930" s="18"/>
      <c r="IK930" s="18"/>
      <c r="IL930" s="18"/>
      <c r="IM930" s="18"/>
      <c r="IN930" s="18"/>
      <c r="IO930" s="18"/>
      <c r="IP930" s="18"/>
      <c r="IQ930" s="18"/>
      <c r="IR930" s="18"/>
      <c r="IS930" s="18"/>
      <c r="IT930" s="18"/>
      <c r="IU930" s="18"/>
      <c r="IV930" s="18"/>
      <c r="IW930" s="18"/>
      <c r="IX930" s="18"/>
      <c r="IY930" s="18"/>
      <c r="IZ930" s="18"/>
      <c r="JA930" s="18"/>
      <c r="JB930" s="18"/>
      <c r="JC930" s="18"/>
      <c r="JD930" s="18"/>
      <c r="JE930" s="18"/>
      <c r="JF930" s="18"/>
    </row>
    <row r="931" spans="36:266" x14ac:dyDescent="0.3">
      <c r="AJ931" s="18"/>
      <c r="AK931" s="18"/>
      <c r="AL931" s="20"/>
      <c r="AM931" s="23"/>
      <c r="AN931" s="18"/>
      <c r="AO931" s="18"/>
      <c r="BB931" s="25"/>
      <c r="BC931" s="21"/>
      <c r="BG931" s="18"/>
      <c r="BN931" s="22"/>
      <c r="BO931" s="22"/>
      <c r="BP931" s="22"/>
      <c r="BQ931" s="22"/>
      <c r="BR931" s="15"/>
      <c r="CF931" s="15"/>
      <c r="CL931" s="22"/>
      <c r="CM931" s="15"/>
      <c r="CR931" s="22"/>
      <c r="CT931" s="15"/>
      <c r="CW931" s="22"/>
      <c r="DA931" s="15"/>
      <c r="DH931" s="15"/>
      <c r="DJ931" s="22"/>
      <c r="DO931" s="15"/>
      <c r="DV931" s="15"/>
      <c r="EC931" s="15"/>
      <c r="EJ931" s="15"/>
      <c r="EQ931" s="15"/>
      <c r="EX931" s="15"/>
      <c r="FE931" s="15"/>
      <c r="FL931" s="15"/>
      <c r="FS931" s="15"/>
      <c r="FZ931" s="15"/>
      <c r="GG931" s="15"/>
      <c r="GN931" s="15"/>
      <c r="GP931" s="22"/>
      <c r="GQ931" s="22"/>
      <c r="GR931" s="22"/>
      <c r="GS931" s="22"/>
      <c r="GT931" s="22"/>
      <c r="GU931" s="15"/>
      <c r="GV931" s="22"/>
      <c r="GW931" s="22"/>
      <c r="GX931" s="22"/>
      <c r="GY931" s="18"/>
      <c r="GZ931" s="18"/>
      <c r="HA931" s="18"/>
      <c r="HB931" s="18"/>
      <c r="HC931" s="18"/>
      <c r="HD931" s="18"/>
      <c r="HE931" s="18"/>
      <c r="HF931" s="18"/>
      <c r="HG931" s="18"/>
      <c r="HH931" s="18"/>
      <c r="HI931" s="18"/>
      <c r="HJ931" s="18"/>
      <c r="HK931" s="18"/>
      <c r="HL931" s="18"/>
      <c r="HM931" s="18"/>
      <c r="HN931" s="18"/>
      <c r="HO931" s="18"/>
      <c r="HP931" s="18"/>
      <c r="HQ931" s="18"/>
      <c r="HR931" s="18"/>
      <c r="HS931" s="18"/>
      <c r="HT931" s="18"/>
      <c r="HU931" s="18"/>
      <c r="HV931" s="18"/>
      <c r="HW931" s="18"/>
      <c r="HX931" s="18"/>
      <c r="HY931" s="18"/>
      <c r="HZ931" s="18"/>
      <c r="IA931" s="18"/>
      <c r="IB931" s="18"/>
      <c r="IC931" s="18"/>
      <c r="ID931" s="18"/>
      <c r="IE931" s="18"/>
      <c r="IF931" s="18"/>
      <c r="IG931" s="18"/>
      <c r="IH931" s="18"/>
      <c r="II931" s="18"/>
      <c r="IJ931" s="18"/>
      <c r="IK931" s="18"/>
      <c r="IL931" s="18"/>
      <c r="IM931" s="18"/>
      <c r="IN931" s="18"/>
      <c r="IO931" s="18"/>
      <c r="IP931" s="18"/>
      <c r="IQ931" s="18"/>
      <c r="IR931" s="18"/>
      <c r="IS931" s="18"/>
      <c r="IT931" s="18"/>
      <c r="IU931" s="18"/>
      <c r="IV931" s="18"/>
      <c r="IW931" s="18"/>
      <c r="IX931" s="18"/>
      <c r="IY931" s="18"/>
      <c r="IZ931" s="18"/>
      <c r="JA931" s="18"/>
      <c r="JB931" s="18"/>
      <c r="JC931" s="18"/>
      <c r="JD931" s="18"/>
      <c r="JE931" s="18"/>
      <c r="JF931" s="18"/>
    </row>
    <row r="932" spans="36:266" x14ac:dyDescent="0.3">
      <c r="AJ932" s="18"/>
      <c r="AK932" s="18"/>
      <c r="AL932" s="20"/>
      <c r="AM932" s="23"/>
      <c r="AN932" s="18"/>
      <c r="AO932" s="18"/>
      <c r="BB932" s="25"/>
      <c r="BC932" s="21"/>
      <c r="BG932" s="18"/>
      <c r="BN932" s="22"/>
      <c r="BO932" s="22"/>
      <c r="BP932" s="22"/>
      <c r="BQ932" s="22"/>
      <c r="BR932" s="15"/>
      <c r="CF932" s="15"/>
      <c r="CL932" s="22"/>
      <c r="CM932" s="15"/>
      <c r="CR932" s="22"/>
      <c r="CT932" s="15"/>
      <c r="CW932" s="22"/>
      <c r="DA932" s="15"/>
      <c r="DH932" s="15"/>
      <c r="DJ932" s="22"/>
      <c r="DO932" s="15"/>
      <c r="DV932" s="15"/>
      <c r="EC932" s="15"/>
      <c r="EJ932" s="15"/>
      <c r="EQ932" s="15"/>
      <c r="EX932" s="15"/>
      <c r="FE932" s="15"/>
      <c r="FL932" s="15"/>
      <c r="FS932" s="15"/>
      <c r="FZ932" s="15"/>
      <c r="GG932" s="15"/>
      <c r="GN932" s="15"/>
      <c r="GP932" s="22"/>
      <c r="GQ932" s="22"/>
      <c r="GR932" s="22"/>
      <c r="GS932" s="22"/>
      <c r="GT932" s="22"/>
      <c r="GU932" s="15"/>
      <c r="GV932" s="22"/>
      <c r="GW932" s="22"/>
      <c r="GX932" s="22"/>
      <c r="GY932" s="18"/>
      <c r="GZ932" s="18"/>
      <c r="HA932" s="18"/>
      <c r="HB932" s="18"/>
      <c r="HC932" s="18"/>
      <c r="HD932" s="18"/>
      <c r="HE932" s="18"/>
      <c r="HF932" s="18"/>
      <c r="HG932" s="18"/>
      <c r="HH932" s="18"/>
      <c r="HI932" s="18"/>
      <c r="HJ932" s="18"/>
      <c r="HK932" s="18"/>
      <c r="HL932" s="18"/>
      <c r="HM932" s="18"/>
      <c r="HN932" s="18"/>
      <c r="HO932" s="18"/>
      <c r="HP932" s="18"/>
      <c r="HQ932" s="18"/>
      <c r="HR932" s="18"/>
      <c r="HS932" s="18"/>
      <c r="HT932" s="18"/>
      <c r="HU932" s="18"/>
      <c r="HV932" s="18"/>
      <c r="HW932" s="18"/>
      <c r="HX932" s="18"/>
      <c r="HY932" s="18"/>
      <c r="HZ932" s="18"/>
      <c r="IA932" s="18"/>
      <c r="IB932" s="18"/>
      <c r="IC932" s="18"/>
      <c r="ID932" s="18"/>
      <c r="IE932" s="18"/>
      <c r="IF932" s="18"/>
      <c r="IG932" s="18"/>
      <c r="IH932" s="18"/>
      <c r="II932" s="18"/>
      <c r="IJ932" s="18"/>
      <c r="IK932" s="18"/>
      <c r="IL932" s="18"/>
      <c r="IM932" s="18"/>
      <c r="IN932" s="18"/>
      <c r="IO932" s="18"/>
      <c r="IP932" s="18"/>
      <c r="IQ932" s="18"/>
      <c r="IR932" s="18"/>
      <c r="IS932" s="18"/>
      <c r="IT932" s="18"/>
      <c r="IU932" s="18"/>
      <c r="IV932" s="18"/>
      <c r="IW932" s="18"/>
      <c r="IX932" s="18"/>
      <c r="IY932" s="18"/>
      <c r="IZ932" s="18"/>
      <c r="JA932" s="18"/>
      <c r="JB932" s="18"/>
      <c r="JC932" s="18"/>
      <c r="JD932" s="18"/>
      <c r="JE932" s="18"/>
      <c r="JF932" s="18"/>
    </row>
    <row r="933" spans="36:266" x14ac:dyDescent="0.3">
      <c r="AJ933" s="18"/>
      <c r="AK933" s="18"/>
      <c r="AL933" s="20"/>
      <c r="AM933" s="23"/>
      <c r="AN933" s="18"/>
      <c r="AO933" s="18"/>
      <c r="BB933" s="25"/>
      <c r="BC933" s="21"/>
      <c r="BG933" s="18"/>
      <c r="BN933" s="22"/>
      <c r="BO933" s="22"/>
      <c r="BP933" s="22"/>
      <c r="BQ933" s="22"/>
      <c r="BR933" s="15"/>
      <c r="CF933" s="15"/>
      <c r="CL933" s="22"/>
      <c r="CM933" s="15"/>
      <c r="CR933" s="22"/>
      <c r="CT933" s="15"/>
      <c r="CW933" s="22"/>
      <c r="DA933" s="15"/>
      <c r="DH933" s="15"/>
      <c r="DJ933" s="22"/>
      <c r="DO933" s="15"/>
      <c r="DV933" s="15"/>
      <c r="EC933" s="15"/>
      <c r="EJ933" s="15"/>
      <c r="EQ933" s="15"/>
      <c r="EX933" s="15"/>
      <c r="FE933" s="15"/>
      <c r="FL933" s="15"/>
      <c r="FS933" s="15"/>
      <c r="FZ933" s="15"/>
      <c r="GG933" s="15"/>
      <c r="GN933" s="15"/>
      <c r="GP933" s="22"/>
      <c r="GQ933" s="22"/>
      <c r="GR933" s="22"/>
      <c r="GS933" s="22"/>
      <c r="GT933" s="22"/>
      <c r="GU933" s="15"/>
      <c r="GV933" s="22"/>
      <c r="GW933" s="22"/>
      <c r="GX933" s="22"/>
      <c r="GY933" s="18"/>
      <c r="GZ933" s="18"/>
      <c r="HA933" s="18"/>
      <c r="HB933" s="18"/>
      <c r="HC933" s="18"/>
      <c r="HD933" s="18"/>
      <c r="HE933" s="18"/>
      <c r="HF933" s="18"/>
      <c r="HG933" s="18"/>
      <c r="HH933" s="18"/>
      <c r="HI933" s="18"/>
      <c r="HJ933" s="18"/>
      <c r="HK933" s="18"/>
      <c r="HL933" s="18"/>
      <c r="HM933" s="18"/>
      <c r="HN933" s="18"/>
      <c r="HO933" s="18"/>
      <c r="HP933" s="18"/>
      <c r="HQ933" s="18"/>
      <c r="HR933" s="18"/>
      <c r="HS933" s="18"/>
      <c r="HT933" s="18"/>
      <c r="HU933" s="18"/>
      <c r="HV933" s="18"/>
      <c r="HW933" s="18"/>
      <c r="HX933" s="18"/>
      <c r="HY933" s="18"/>
      <c r="HZ933" s="18"/>
      <c r="IA933" s="18"/>
      <c r="IB933" s="18"/>
      <c r="IC933" s="18"/>
      <c r="ID933" s="18"/>
      <c r="IE933" s="18"/>
      <c r="IF933" s="18"/>
      <c r="IG933" s="18"/>
      <c r="IH933" s="18"/>
      <c r="II933" s="18"/>
      <c r="IJ933" s="18"/>
      <c r="IK933" s="18"/>
      <c r="IL933" s="18"/>
      <c r="IM933" s="18"/>
      <c r="IN933" s="18"/>
      <c r="IO933" s="18"/>
      <c r="IP933" s="18"/>
      <c r="IQ933" s="18"/>
      <c r="IR933" s="18"/>
      <c r="IS933" s="18"/>
      <c r="IT933" s="18"/>
      <c r="IU933" s="18"/>
      <c r="IV933" s="18"/>
      <c r="IW933" s="18"/>
      <c r="IX933" s="18"/>
      <c r="IY933" s="18"/>
      <c r="IZ933" s="18"/>
      <c r="JA933" s="18"/>
      <c r="JB933" s="18"/>
      <c r="JC933" s="18"/>
      <c r="JD933" s="18"/>
      <c r="JE933" s="18"/>
      <c r="JF933" s="18"/>
    </row>
    <row r="934" spans="36:266" x14ac:dyDescent="0.3">
      <c r="AJ934" s="18"/>
      <c r="AK934" s="18"/>
      <c r="AL934" s="20"/>
      <c r="AM934" s="23"/>
      <c r="AN934" s="18"/>
      <c r="AO934" s="18"/>
      <c r="BB934" s="25"/>
      <c r="BC934" s="21"/>
      <c r="BG934" s="18"/>
      <c r="BN934" s="22"/>
      <c r="BO934" s="22"/>
      <c r="BP934" s="22"/>
      <c r="BQ934" s="22"/>
      <c r="BR934" s="15"/>
      <c r="CF934" s="15"/>
      <c r="CL934" s="22"/>
      <c r="CM934" s="15"/>
      <c r="CR934" s="22"/>
      <c r="CT934" s="15"/>
      <c r="CW934" s="22"/>
      <c r="DA934" s="15"/>
      <c r="DH934" s="15"/>
      <c r="DJ934" s="22"/>
      <c r="DO934" s="15"/>
      <c r="DV934" s="15"/>
      <c r="EC934" s="15"/>
      <c r="EJ934" s="15"/>
      <c r="EQ934" s="15"/>
      <c r="EX934" s="15"/>
      <c r="FE934" s="15"/>
      <c r="FL934" s="15"/>
      <c r="FS934" s="15"/>
      <c r="FZ934" s="15"/>
      <c r="GG934" s="15"/>
      <c r="GN934" s="15"/>
      <c r="GP934" s="22"/>
      <c r="GQ934" s="22"/>
      <c r="GR934" s="22"/>
      <c r="GS934" s="22"/>
      <c r="GT934" s="22"/>
      <c r="GU934" s="15"/>
      <c r="GV934" s="22"/>
      <c r="GW934" s="22"/>
      <c r="GX934" s="22"/>
      <c r="GY934" s="18"/>
      <c r="GZ934" s="18"/>
      <c r="HA934" s="18"/>
      <c r="HB934" s="18"/>
      <c r="HC934" s="18"/>
      <c r="HD934" s="18"/>
      <c r="HE934" s="18"/>
      <c r="HF934" s="18"/>
      <c r="HG934" s="18"/>
      <c r="HH934" s="18"/>
      <c r="HI934" s="18"/>
      <c r="HJ934" s="18"/>
      <c r="HK934" s="18"/>
      <c r="HL934" s="18"/>
      <c r="HM934" s="18"/>
      <c r="HN934" s="18"/>
      <c r="HO934" s="18"/>
      <c r="HP934" s="18"/>
      <c r="HQ934" s="18"/>
      <c r="HR934" s="18"/>
      <c r="HS934" s="18"/>
      <c r="HT934" s="18"/>
      <c r="HU934" s="18"/>
      <c r="HV934" s="18"/>
      <c r="HW934" s="18"/>
      <c r="HX934" s="18"/>
      <c r="HY934" s="18"/>
      <c r="HZ934" s="18"/>
      <c r="IA934" s="18"/>
      <c r="IB934" s="18"/>
      <c r="IC934" s="18"/>
      <c r="ID934" s="18"/>
      <c r="IE934" s="18"/>
      <c r="IF934" s="18"/>
      <c r="IG934" s="18"/>
      <c r="IH934" s="18"/>
      <c r="II934" s="18"/>
      <c r="IJ934" s="18"/>
      <c r="IK934" s="18"/>
      <c r="IL934" s="18"/>
      <c r="IM934" s="18"/>
      <c r="IN934" s="18"/>
      <c r="IO934" s="18"/>
      <c r="IP934" s="18"/>
      <c r="IQ934" s="18"/>
      <c r="IR934" s="18"/>
      <c r="IS934" s="18"/>
      <c r="IT934" s="18"/>
      <c r="IU934" s="18"/>
      <c r="IV934" s="18"/>
      <c r="IW934" s="18"/>
      <c r="IX934" s="18"/>
      <c r="IY934" s="18"/>
      <c r="IZ934" s="18"/>
      <c r="JA934" s="18"/>
      <c r="JB934" s="18"/>
      <c r="JC934" s="18"/>
      <c r="JD934" s="18"/>
      <c r="JE934" s="18"/>
      <c r="JF934" s="18"/>
    </row>
    <row r="935" spans="36:266" x14ac:dyDescent="0.3">
      <c r="AJ935" s="18"/>
      <c r="AK935" s="18"/>
      <c r="AL935" s="20"/>
      <c r="AM935" s="23"/>
      <c r="AN935" s="18"/>
      <c r="AO935" s="18"/>
      <c r="BB935" s="25"/>
      <c r="BC935" s="21"/>
      <c r="BG935" s="18"/>
      <c r="BN935" s="22"/>
      <c r="BO935" s="22"/>
      <c r="BP935" s="22"/>
      <c r="BQ935" s="22"/>
      <c r="BR935" s="15"/>
      <c r="CF935" s="15"/>
      <c r="CL935" s="22"/>
      <c r="CM935" s="15"/>
      <c r="CR935" s="22"/>
      <c r="CT935" s="15"/>
      <c r="CW935" s="22"/>
      <c r="DA935" s="15"/>
      <c r="DH935" s="15"/>
      <c r="DJ935" s="22"/>
      <c r="DO935" s="15"/>
      <c r="DV935" s="15"/>
      <c r="EC935" s="15"/>
      <c r="EJ935" s="15"/>
      <c r="EQ935" s="15"/>
      <c r="EX935" s="15"/>
      <c r="FE935" s="15"/>
      <c r="FL935" s="15"/>
      <c r="FS935" s="15"/>
      <c r="FZ935" s="15"/>
      <c r="GG935" s="15"/>
      <c r="GN935" s="15"/>
      <c r="GP935" s="22"/>
      <c r="GQ935" s="22"/>
      <c r="GR935" s="22"/>
      <c r="GS935" s="22"/>
      <c r="GT935" s="22"/>
      <c r="GU935" s="15"/>
      <c r="GV935" s="22"/>
      <c r="GW935" s="22"/>
      <c r="GX935" s="22"/>
      <c r="GY935" s="18"/>
      <c r="GZ935" s="18"/>
      <c r="HA935" s="18"/>
      <c r="HB935" s="18"/>
      <c r="HC935" s="18"/>
      <c r="HD935" s="18"/>
      <c r="HE935" s="18"/>
      <c r="HF935" s="18"/>
      <c r="HG935" s="18"/>
      <c r="HH935" s="18"/>
      <c r="HI935" s="18"/>
      <c r="HJ935" s="18"/>
      <c r="HK935" s="18"/>
      <c r="HL935" s="18"/>
      <c r="HM935" s="18"/>
      <c r="HN935" s="18"/>
      <c r="HO935" s="18"/>
      <c r="HP935" s="18"/>
      <c r="HQ935" s="18"/>
      <c r="HR935" s="18"/>
      <c r="HS935" s="18"/>
      <c r="HT935" s="18"/>
      <c r="HU935" s="18"/>
      <c r="HV935" s="18"/>
      <c r="HW935" s="18"/>
      <c r="HX935" s="18"/>
      <c r="HY935" s="18"/>
      <c r="HZ935" s="18"/>
      <c r="IA935" s="18"/>
      <c r="IB935" s="18"/>
      <c r="IC935" s="18"/>
      <c r="ID935" s="18"/>
      <c r="IE935" s="18"/>
      <c r="IF935" s="18"/>
      <c r="IG935" s="18"/>
      <c r="IH935" s="18"/>
      <c r="II935" s="18"/>
      <c r="IJ935" s="18"/>
      <c r="IK935" s="18"/>
      <c r="IL935" s="18"/>
      <c r="IM935" s="18"/>
      <c r="IN935" s="18"/>
      <c r="IO935" s="18"/>
      <c r="IP935" s="18"/>
      <c r="IQ935" s="18"/>
      <c r="IR935" s="18"/>
      <c r="IS935" s="18"/>
      <c r="IT935" s="18"/>
      <c r="IU935" s="18"/>
      <c r="IV935" s="18"/>
      <c r="IW935" s="18"/>
      <c r="IX935" s="18"/>
      <c r="IY935" s="18"/>
      <c r="IZ935" s="18"/>
      <c r="JA935" s="18"/>
      <c r="JB935" s="18"/>
      <c r="JC935" s="18"/>
      <c r="JD935" s="18"/>
      <c r="JE935" s="18"/>
      <c r="JF935" s="18"/>
    </row>
    <row r="936" spans="36:266" x14ac:dyDescent="0.3">
      <c r="AJ936" s="18"/>
      <c r="AK936" s="18"/>
      <c r="AL936" s="20"/>
      <c r="AM936" s="23"/>
      <c r="AN936" s="18"/>
      <c r="AO936" s="18"/>
      <c r="BB936" s="25"/>
      <c r="BC936" s="21"/>
      <c r="BG936" s="18"/>
      <c r="BN936" s="22"/>
      <c r="BO936" s="22"/>
      <c r="BP936" s="22"/>
      <c r="BQ936" s="22"/>
      <c r="BR936" s="15"/>
      <c r="CF936" s="15"/>
      <c r="CL936" s="22"/>
      <c r="CM936" s="15"/>
      <c r="CR936" s="22"/>
      <c r="CT936" s="15"/>
      <c r="CW936" s="22"/>
      <c r="DA936" s="15"/>
      <c r="DH936" s="15"/>
      <c r="DJ936" s="22"/>
      <c r="DO936" s="15"/>
      <c r="DV936" s="15"/>
      <c r="EC936" s="15"/>
      <c r="EJ936" s="15"/>
      <c r="EQ936" s="15"/>
      <c r="EX936" s="15"/>
      <c r="FE936" s="15"/>
      <c r="FL936" s="15"/>
      <c r="FS936" s="15"/>
      <c r="FZ936" s="15"/>
      <c r="GG936" s="15"/>
      <c r="GN936" s="15"/>
      <c r="GP936" s="22"/>
      <c r="GQ936" s="22"/>
      <c r="GR936" s="22"/>
      <c r="GS936" s="22"/>
      <c r="GT936" s="22"/>
      <c r="GU936" s="15"/>
      <c r="GV936" s="22"/>
      <c r="GW936" s="22"/>
      <c r="GX936" s="22"/>
      <c r="GY936" s="18"/>
      <c r="GZ936" s="18"/>
      <c r="HA936" s="18"/>
      <c r="HB936" s="18"/>
      <c r="HC936" s="18"/>
      <c r="HD936" s="18"/>
      <c r="HE936" s="18"/>
      <c r="HF936" s="18"/>
      <c r="HG936" s="18"/>
      <c r="HH936" s="18"/>
      <c r="HI936" s="18"/>
      <c r="HJ936" s="18"/>
      <c r="HK936" s="18"/>
      <c r="HL936" s="18"/>
      <c r="HM936" s="18"/>
      <c r="HN936" s="18"/>
      <c r="HO936" s="18"/>
      <c r="HP936" s="18"/>
      <c r="HQ936" s="18"/>
      <c r="HR936" s="18"/>
      <c r="HS936" s="18"/>
      <c r="HT936" s="18"/>
      <c r="HU936" s="18"/>
      <c r="HV936" s="18"/>
      <c r="HW936" s="18"/>
      <c r="HX936" s="18"/>
      <c r="HY936" s="18"/>
      <c r="HZ936" s="18"/>
      <c r="IA936" s="18"/>
      <c r="IB936" s="18"/>
      <c r="IC936" s="18"/>
      <c r="ID936" s="18"/>
      <c r="IE936" s="18"/>
      <c r="IF936" s="18"/>
      <c r="IG936" s="18"/>
      <c r="IH936" s="18"/>
      <c r="II936" s="18"/>
      <c r="IJ936" s="18"/>
      <c r="IK936" s="18"/>
      <c r="IL936" s="18"/>
      <c r="IM936" s="18"/>
      <c r="IN936" s="18"/>
      <c r="IO936" s="18"/>
      <c r="IP936" s="18"/>
      <c r="IQ936" s="18"/>
      <c r="IR936" s="18"/>
      <c r="IS936" s="18"/>
      <c r="IT936" s="18"/>
      <c r="IU936" s="18"/>
      <c r="IV936" s="18"/>
      <c r="IW936" s="18"/>
      <c r="IX936" s="18"/>
      <c r="IY936" s="18"/>
      <c r="IZ936" s="18"/>
      <c r="JA936" s="18"/>
      <c r="JB936" s="18"/>
      <c r="JC936" s="18"/>
      <c r="JD936" s="18"/>
      <c r="JE936" s="18"/>
      <c r="JF936" s="18"/>
    </row>
    <row r="937" spans="36:266" x14ac:dyDescent="0.3">
      <c r="AJ937" s="18"/>
      <c r="AK937" s="18"/>
      <c r="AL937" s="20"/>
      <c r="AM937" s="23"/>
      <c r="AN937" s="18"/>
      <c r="AO937" s="18"/>
      <c r="BB937" s="25"/>
      <c r="BC937" s="21"/>
      <c r="BG937" s="18"/>
      <c r="BN937" s="22"/>
      <c r="BO937" s="22"/>
      <c r="BP937" s="22"/>
      <c r="BQ937" s="22"/>
      <c r="BR937" s="15"/>
      <c r="CF937" s="15"/>
      <c r="CL937" s="22"/>
      <c r="CM937" s="15"/>
      <c r="CR937" s="22"/>
      <c r="CT937" s="15"/>
      <c r="CW937" s="22"/>
      <c r="DA937" s="15"/>
      <c r="DH937" s="15"/>
      <c r="DJ937" s="22"/>
      <c r="DO937" s="15"/>
      <c r="DV937" s="15"/>
      <c r="EC937" s="15"/>
      <c r="EJ937" s="15"/>
      <c r="EQ937" s="15"/>
      <c r="EX937" s="15"/>
      <c r="FE937" s="15"/>
      <c r="FL937" s="15"/>
      <c r="FS937" s="15"/>
      <c r="FZ937" s="15"/>
      <c r="GG937" s="15"/>
      <c r="GN937" s="15"/>
      <c r="GP937" s="22"/>
      <c r="GQ937" s="22"/>
      <c r="GR937" s="22"/>
      <c r="GS937" s="22"/>
      <c r="GT937" s="22"/>
      <c r="GU937" s="15"/>
      <c r="GV937" s="22"/>
      <c r="GW937" s="22"/>
      <c r="GX937" s="22"/>
      <c r="GY937" s="18"/>
      <c r="GZ937" s="18"/>
      <c r="HA937" s="18"/>
      <c r="HB937" s="18"/>
      <c r="HC937" s="18"/>
      <c r="HD937" s="18"/>
      <c r="HE937" s="18"/>
      <c r="HF937" s="18"/>
      <c r="HG937" s="18"/>
      <c r="HH937" s="18"/>
      <c r="HI937" s="18"/>
      <c r="HJ937" s="18"/>
      <c r="HK937" s="18"/>
      <c r="HL937" s="18"/>
      <c r="HM937" s="18"/>
      <c r="HN937" s="18"/>
      <c r="HO937" s="18"/>
      <c r="HP937" s="18"/>
      <c r="HQ937" s="18"/>
      <c r="HR937" s="18"/>
      <c r="HS937" s="18"/>
      <c r="HT937" s="18"/>
      <c r="HU937" s="18"/>
      <c r="HV937" s="18"/>
      <c r="HW937" s="18"/>
      <c r="HX937" s="18"/>
      <c r="HY937" s="18"/>
      <c r="HZ937" s="18"/>
      <c r="IA937" s="18"/>
      <c r="IB937" s="18"/>
      <c r="IC937" s="18"/>
      <c r="ID937" s="18"/>
      <c r="IE937" s="18"/>
      <c r="IF937" s="18"/>
      <c r="IG937" s="18"/>
      <c r="IH937" s="18"/>
      <c r="II937" s="18"/>
      <c r="IJ937" s="18"/>
      <c r="IK937" s="18"/>
      <c r="IL937" s="18"/>
      <c r="IM937" s="18"/>
      <c r="IN937" s="18"/>
      <c r="IO937" s="18"/>
      <c r="IP937" s="18"/>
      <c r="IQ937" s="18"/>
      <c r="IR937" s="18"/>
      <c r="IS937" s="18"/>
      <c r="IT937" s="18"/>
      <c r="IU937" s="18"/>
      <c r="IV937" s="18"/>
      <c r="IW937" s="18"/>
      <c r="IX937" s="18"/>
      <c r="IY937" s="18"/>
      <c r="IZ937" s="18"/>
      <c r="JA937" s="18"/>
      <c r="JB937" s="18"/>
      <c r="JC937" s="18"/>
      <c r="JD937" s="18"/>
      <c r="JE937" s="18"/>
      <c r="JF937" s="18"/>
    </row>
    <row r="938" spans="36:266" x14ac:dyDescent="0.3">
      <c r="AJ938" s="18"/>
      <c r="AK938" s="18"/>
      <c r="AL938" s="20"/>
      <c r="AM938" s="23"/>
      <c r="AN938" s="18"/>
      <c r="AO938" s="18"/>
      <c r="BB938" s="25"/>
      <c r="BC938" s="21"/>
      <c r="BG938" s="18"/>
      <c r="BN938" s="22"/>
      <c r="BO938" s="22"/>
      <c r="BP938" s="22"/>
      <c r="BQ938" s="22"/>
      <c r="BR938" s="15"/>
      <c r="CF938" s="15"/>
      <c r="CL938" s="22"/>
      <c r="CM938" s="15"/>
      <c r="CR938" s="22"/>
      <c r="CT938" s="15"/>
      <c r="CW938" s="22"/>
      <c r="DA938" s="15"/>
      <c r="DH938" s="15"/>
      <c r="DJ938" s="22"/>
      <c r="DO938" s="15"/>
      <c r="DV938" s="15"/>
      <c r="EC938" s="15"/>
      <c r="EJ938" s="15"/>
      <c r="EQ938" s="15"/>
      <c r="EX938" s="15"/>
      <c r="FE938" s="15"/>
      <c r="FL938" s="15"/>
      <c r="FS938" s="15"/>
      <c r="FZ938" s="15"/>
      <c r="GG938" s="15"/>
      <c r="GN938" s="15"/>
      <c r="GP938" s="22"/>
      <c r="GQ938" s="22"/>
      <c r="GR938" s="22"/>
      <c r="GS938" s="22"/>
      <c r="GT938" s="22"/>
      <c r="GU938" s="15"/>
      <c r="GV938" s="22"/>
      <c r="GW938" s="22"/>
      <c r="GX938" s="22"/>
      <c r="GY938" s="18"/>
      <c r="GZ938" s="18"/>
      <c r="HA938" s="18"/>
      <c r="HB938" s="18"/>
      <c r="HC938" s="18"/>
      <c r="HD938" s="18"/>
      <c r="HE938" s="18"/>
      <c r="HF938" s="18"/>
      <c r="HG938" s="18"/>
      <c r="HH938" s="18"/>
      <c r="HI938" s="18"/>
      <c r="HJ938" s="18"/>
      <c r="HK938" s="18"/>
      <c r="HL938" s="18"/>
      <c r="HM938" s="18"/>
      <c r="HN938" s="18"/>
      <c r="HO938" s="18"/>
      <c r="HP938" s="18"/>
      <c r="HQ938" s="18"/>
      <c r="HR938" s="18"/>
      <c r="HS938" s="18"/>
      <c r="HT938" s="18"/>
      <c r="HU938" s="18"/>
      <c r="HV938" s="18"/>
      <c r="HW938" s="18"/>
      <c r="HX938" s="18"/>
      <c r="HY938" s="18"/>
      <c r="HZ938" s="18"/>
      <c r="IA938" s="18"/>
      <c r="IB938" s="18"/>
      <c r="IC938" s="18"/>
      <c r="ID938" s="18"/>
      <c r="IE938" s="18"/>
      <c r="IF938" s="18"/>
      <c r="IG938" s="18"/>
      <c r="IH938" s="18"/>
      <c r="II938" s="18"/>
      <c r="IJ938" s="18"/>
      <c r="IK938" s="18"/>
      <c r="IL938" s="18"/>
      <c r="IM938" s="18"/>
      <c r="IN938" s="18"/>
      <c r="IO938" s="18"/>
      <c r="IP938" s="18"/>
      <c r="IQ938" s="18"/>
      <c r="IR938" s="18"/>
      <c r="IS938" s="18"/>
      <c r="IT938" s="18"/>
      <c r="IU938" s="18"/>
      <c r="IV938" s="18"/>
      <c r="IW938" s="18"/>
      <c r="IX938" s="18"/>
      <c r="IY938" s="18"/>
      <c r="IZ938" s="18"/>
      <c r="JA938" s="18"/>
      <c r="JB938" s="18"/>
      <c r="JC938" s="18"/>
      <c r="JD938" s="18"/>
      <c r="JE938" s="18"/>
      <c r="JF938" s="18"/>
    </row>
    <row r="939" spans="36:266" x14ac:dyDescent="0.3">
      <c r="AJ939" s="18"/>
      <c r="AK939" s="18"/>
      <c r="AL939" s="20"/>
      <c r="AM939" s="23"/>
      <c r="AN939" s="18"/>
      <c r="AO939" s="18"/>
      <c r="BB939" s="25"/>
      <c r="BC939" s="21"/>
      <c r="BG939" s="18"/>
      <c r="BN939" s="22"/>
      <c r="BO939" s="22"/>
      <c r="BP939" s="22"/>
      <c r="BQ939" s="22"/>
      <c r="BR939" s="15"/>
      <c r="CF939" s="15"/>
      <c r="CL939" s="22"/>
      <c r="CM939" s="15"/>
      <c r="CR939" s="22"/>
      <c r="CT939" s="15"/>
      <c r="CW939" s="22"/>
      <c r="DA939" s="15"/>
      <c r="DH939" s="15"/>
      <c r="DJ939" s="22"/>
      <c r="DO939" s="15"/>
      <c r="DV939" s="15"/>
      <c r="EC939" s="15"/>
      <c r="EJ939" s="15"/>
      <c r="EQ939" s="15"/>
      <c r="EX939" s="15"/>
      <c r="FE939" s="15"/>
      <c r="FL939" s="15"/>
      <c r="FS939" s="15"/>
      <c r="FZ939" s="15"/>
      <c r="GG939" s="15"/>
      <c r="GN939" s="15"/>
      <c r="GP939" s="22"/>
      <c r="GQ939" s="22"/>
      <c r="GR939" s="22"/>
      <c r="GS939" s="22"/>
      <c r="GT939" s="22"/>
      <c r="GU939" s="15"/>
      <c r="GV939" s="22"/>
      <c r="GW939" s="22"/>
      <c r="GX939" s="22"/>
      <c r="GY939" s="18"/>
      <c r="GZ939" s="18"/>
      <c r="HA939" s="18"/>
      <c r="HB939" s="18"/>
      <c r="HC939" s="18"/>
      <c r="HD939" s="18"/>
      <c r="HE939" s="18"/>
      <c r="HF939" s="18"/>
      <c r="HG939" s="18"/>
      <c r="HH939" s="18"/>
      <c r="HI939" s="18"/>
      <c r="HJ939" s="18"/>
      <c r="HK939" s="18"/>
      <c r="HL939" s="18"/>
      <c r="HM939" s="18"/>
      <c r="HN939" s="18"/>
      <c r="HO939" s="18"/>
      <c r="HP939" s="18"/>
      <c r="HQ939" s="18"/>
      <c r="HR939" s="18"/>
      <c r="HS939" s="18"/>
      <c r="HT939" s="18"/>
      <c r="HU939" s="18"/>
      <c r="HV939" s="18"/>
      <c r="HW939" s="18"/>
      <c r="HX939" s="18"/>
      <c r="HY939" s="18"/>
      <c r="HZ939" s="18"/>
      <c r="IA939" s="18"/>
      <c r="IB939" s="18"/>
      <c r="IC939" s="18"/>
      <c r="ID939" s="18"/>
      <c r="IE939" s="18"/>
      <c r="IF939" s="18"/>
      <c r="IG939" s="18"/>
      <c r="IH939" s="18"/>
      <c r="II939" s="18"/>
      <c r="IJ939" s="18"/>
      <c r="IK939" s="18"/>
      <c r="IL939" s="18"/>
      <c r="IM939" s="18"/>
      <c r="IN939" s="18"/>
      <c r="IO939" s="18"/>
      <c r="IP939" s="18"/>
      <c r="IQ939" s="18"/>
      <c r="IR939" s="18"/>
      <c r="IS939" s="18"/>
      <c r="IT939" s="18"/>
      <c r="IU939" s="18"/>
      <c r="IV939" s="18"/>
      <c r="IW939" s="18"/>
      <c r="IX939" s="18"/>
      <c r="IY939" s="18"/>
      <c r="IZ939" s="18"/>
      <c r="JA939" s="18"/>
      <c r="JB939" s="18"/>
      <c r="JC939" s="18"/>
      <c r="JD939" s="18"/>
      <c r="JE939" s="18"/>
      <c r="JF939" s="18"/>
    </row>
    <row r="940" spans="36:266" x14ac:dyDescent="0.3">
      <c r="AJ940" s="18"/>
      <c r="AK940" s="18"/>
      <c r="AL940" s="20"/>
      <c r="AM940" s="23"/>
      <c r="AN940" s="18"/>
      <c r="AO940" s="18"/>
      <c r="BB940" s="25"/>
      <c r="BC940" s="21"/>
      <c r="BG940" s="18"/>
      <c r="BN940" s="22"/>
      <c r="BO940" s="22"/>
      <c r="BP940" s="22"/>
      <c r="BQ940" s="22"/>
      <c r="BR940" s="15"/>
      <c r="CF940" s="15"/>
      <c r="CL940" s="22"/>
      <c r="CM940" s="15"/>
      <c r="CR940" s="22"/>
      <c r="CT940" s="15"/>
      <c r="CW940" s="22"/>
      <c r="DA940" s="15"/>
      <c r="DH940" s="15"/>
      <c r="DJ940" s="22"/>
      <c r="DO940" s="15"/>
      <c r="DV940" s="15"/>
      <c r="EC940" s="15"/>
      <c r="EJ940" s="15"/>
      <c r="EQ940" s="15"/>
      <c r="EX940" s="15"/>
      <c r="FE940" s="15"/>
      <c r="FL940" s="15"/>
      <c r="FS940" s="15"/>
      <c r="FZ940" s="15"/>
      <c r="GG940" s="15"/>
      <c r="GN940" s="15"/>
      <c r="GP940" s="22"/>
      <c r="GQ940" s="22"/>
      <c r="GR940" s="22"/>
      <c r="GS940" s="22"/>
      <c r="GT940" s="22"/>
      <c r="GU940" s="15"/>
      <c r="GV940" s="22"/>
      <c r="GW940" s="22"/>
      <c r="GX940" s="22"/>
      <c r="GY940" s="18"/>
      <c r="GZ940" s="18"/>
      <c r="HA940" s="18"/>
      <c r="HB940" s="18"/>
      <c r="HC940" s="18"/>
      <c r="HD940" s="18"/>
      <c r="HE940" s="18"/>
      <c r="HF940" s="18"/>
      <c r="HG940" s="18"/>
      <c r="HH940" s="18"/>
      <c r="HI940" s="18"/>
      <c r="HJ940" s="18"/>
      <c r="HK940" s="18"/>
      <c r="HL940" s="18"/>
      <c r="HM940" s="18"/>
      <c r="HN940" s="18"/>
      <c r="HO940" s="18"/>
      <c r="HP940" s="18"/>
      <c r="HQ940" s="18"/>
      <c r="HR940" s="18"/>
      <c r="HS940" s="18"/>
      <c r="HT940" s="18"/>
      <c r="HU940" s="18"/>
      <c r="HV940" s="18"/>
      <c r="HW940" s="18"/>
      <c r="HX940" s="18"/>
      <c r="HY940" s="18"/>
      <c r="HZ940" s="18"/>
      <c r="IA940" s="18"/>
      <c r="IB940" s="18"/>
      <c r="IC940" s="18"/>
      <c r="ID940" s="18"/>
      <c r="IE940" s="18"/>
      <c r="IF940" s="18"/>
      <c r="IG940" s="18"/>
      <c r="IH940" s="18"/>
      <c r="II940" s="18"/>
      <c r="IJ940" s="18"/>
      <c r="IK940" s="18"/>
      <c r="IL940" s="18"/>
      <c r="IM940" s="18"/>
      <c r="IN940" s="18"/>
      <c r="IO940" s="18"/>
      <c r="IP940" s="18"/>
      <c r="IQ940" s="18"/>
      <c r="IR940" s="18"/>
      <c r="IS940" s="18"/>
      <c r="IT940" s="18"/>
      <c r="IU940" s="18"/>
      <c r="IV940" s="18"/>
      <c r="IW940" s="18"/>
      <c r="IX940" s="18"/>
      <c r="IY940" s="18"/>
      <c r="IZ940" s="18"/>
      <c r="JA940" s="18"/>
      <c r="JB940" s="18"/>
      <c r="JC940" s="18"/>
      <c r="JD940" s="18"/>
      <c r="JE940" s="18"/>
      <c r="JF940" s="18"/>
    </row>
    <row r="941" spans="36:266" x14ac:dyDescent="0.3">
      <c r="AJ941" s="18"/>
      <c r="AK941" s="18"/>
      <c r="AL941" s="20"/>
      <c r="AM941" s="23"/>
      <c r="AN941" s="18"/>
      <c r="AO941" s="18"/>
      <c r="BB941" s="25"/>
      <c r="BC941" s="21"/>
      <c r="BG941" s="18"/>
      <c r="BN941" s="22"/>
      <c r="BO941" s="22"/>
      <c r="BP941" s="22"/>
      <c r="BQ941" s="22"/>
      <c r="BR941" s="15"/>
      <c r="CF941" s="15"/>
      <c r="CL941" s="22"/>
      <c r="CM941" s="15"/>
      <c r="CR941" s="22"/>
      <c r="CT941" s="15"/>
      <c r="CW941" s="22"/>
      <c r="DA941" s="15"/>
      <c r="DH941" s="15"/>
      <c r="DJ941" s="22"/>
      <c r="DO941" s="15"/>
      <c r="DV941" s="15"/>
      <c r="EC941" s="15"/>
      <c r="EJ941" s="15"/>
      <c r="EQ941" s="15"/>
      <c r="EX941" s="15"/>
      <c r="FE941" s="15"/>
      <c r="FL941" s="15"/>
      <c r="FS941" s="15"/>
      <c r="FZ941" s="15"/>
      <c r="GG941" s="15"/>
      <c r="GN941" s="15"/>
      <c r="GP941" s="22"/>
      <c r="GQ941" s="22"/>
      <c r="GR941" s="22"/>
      <c r="GS941" s="22"/>
      <c r="GT941" s="22"/>
      <c r="GU941" s="15"/>
      <c r="GV941" s="22"/>
      <c r="GW941" s="22"/>
      <c r="GX941" s="22"/>
      <c r="GY941" s="18"/>
      <c r="GZ941" s="18"/>
      <c r="HA941" s="18"/>
      <c r="HB941" s="18"/>
      <c r="HC941" s="18"/>
      <c r="HD941" s="18"/>
      <c r="HE941" s="18"/>
      <c r="HF941" s="18"/>
      <c r="HG941" s="18"/>
      <c r="HH941" s="18"/>
      <c r="HI941" s="18"/>
      <c r="HJ941" s="18"/>
      <c r="HK941" s="18"/>
      <c r="HL941" s="18"/>
      <c r="HM941" s="18"/>
      <c r="HN941" s="18"/>
      <c r="HO941" s="18"/>
      <c r="HP941" s="18"/>
      <c r="HQ941" s="18"/>
      <c r="HR941" s="18"/>
      <c r="HS941" s="18"/>
      <c r="HT941" s="18"/>
      <c r="HU941" s="18"/>
      <c r="HV941" s="18"/>
      <c r="HW941" s="18"/>
      <c r="HX941" s="18"/>
      <c r="HY941" s="18"/>
      <c r="HZ941" s="18"/>
      <c r="IA941" s="18"/>
      <c r="IB941" s="18"/>
      <c r="IC941" s="18"/>
      <c r="ID941" s="18"/>
      <c r="IE941" s="18"/>
      <c r="IF941" s="18"/>
      <c r="IG941" s="18"/>
      <c r="IH941" s="18"/>
      <c r="II941" s="18"/>
      <c r="IJ941" s="18"/>
      <c r="IK941" s="18"/>
      <c r="IL941" s="18"/>
      <c r="IM941" s="18"/>
      <c r="IN941" s="18"/>
      <c r="IO941" s="18"/>
      <c r="IP941" s="18"/>
      <c r="IQ941" s="18"/>
      <c r="IR941" s="18"/>
      <c r="IS941" s="18"/>
      <c r="IT941" s="18"/>
      <c r="IU941" s="18"/>
      <c r="IV941" s="18"/>
      <c r="IW941" s="18"/>
      <c r="IX941" s="18"/>
      <c r="IY941" s="18"/>
      <c r="IZ941" s="18"/>
      <c r="JA941" s="18"/>
      <c r="JB941" s="18"/>
      <c r="JC941" s="18"/>
      <c r="JD941" s="18"/>
      <c r="JE941" s="18"/>
      <c r="JF941" s="18"/>
    </row>
    <row r="942" spans="36:266" x14ac:dyDescent="0.3">
      <c r="AJ942" s="18"/>
      <c r="AK942" s="18"/>
      <c r="AL942" s="20"/>
      <c r="AM942" s="23"/>
      <c r="AN942" s="18"/>
      <c r="AO942" s="18"/>
      <c r="BB942" s="25"/>
      <c r="BC942" s="21"/>
      <c r="BG942" s="18"/>
      <c r="BN942" s="22"/>
      <c r="BO942" s="22"/>
      <c r="BP942" s="22"/>
      <c r="BQ942" s="22"/>
      <c r="BR942" s="15"/>
      <c r="CF942" s="15"/>
      <c r="CL942" s="22"/>
      <c r="CM942" s="15"/>
      <c r="CR942" s="22"/>
      <c r="CT942" s="15"/>
      <c r="CW942" s="22"/>
      <c r="DA942" s="15"/>
      <c r="DH942" s="15"/>
      <c r="DJ942" s="22"/>
      <c r="DO942" s="15"/>
      <c r="DV942" s="15"/>
      <c r="EC942" s="15"/>
      <c r="EJ942" s="15"/>
      <c r="EQ942" s="15"/>
      <c r="EX942" s="15"/>
      <c r="FE942" s="15"/>
      <c r="FL942" s="15"/>
      <c r="FS942" s="15"/>
      <c r="FZ942" s="15"/>
      <c r="GG942" s="15"/>
      <c r="GN942" s="15"/>
      <c r="GP942" s="22"/>
      <c r="GQ942" s="22"/>
      <c r="GR942" s="22"/>
      <c r="GS942" s="22"/>
      <c r="GT942" s="22"/>
      <c r="GU942" s="15"/>
      <c r="GV942" s="22"/>
      <c r="GW942" s="22"/>
      <c r="GX942" s="22"/>
      <c r="GY942" s="18"/>
      <c r="GZ942" s="18"/>
      <c r="HA942" s="18"/>
      <c r="HB942" s="18"/>
      <c r="HC942" s="18"/>
      <c r="HD942" s="18"/>
      <c r="HE942" s="18"/>
      <c r="HF942" s="18"/>
      <c r="HG942" s="18"/>
      <c r="HH942" s="18"/>
      <c r="HI942" s="18"/>
      <c r="HJ942" s="18"/>
      <c r="HK942" s="18"/>
      <c r="HL942" s="18"/>
      <c r="HM942" s="18"/>
      <c r="HN942" s="18"/>
      <c r="HO942" s="18"/>
      <c r="HP942" s="18"/>
      <c r="HQ942" s="18"/>
      <c r="HR942" s="18"/>
      <c r="HS942" s="18"/>
      <c r="HT942" s="18"/>
      <c r="HU942" s="18"/>
      <c r="HV942" s="18"/>
      <c r="HW942" s="18"/>
      <c r="HX942" s="18"/>
      <c r="HY942" s="18"/>
      <c r="HZ942" s="18"/>
      <c r="IA942" s="18"/>
      <c r="IB942" s="18"/>
      <c r="IC942" s="18"/>
      <c r="ID942" s="18"/>
      <c r="IE942" s="18"/>
      <c r="IF942" s="18"/>
      <c r="IG942" s="18"/>
      <c r="IH942" s="18"/>
      <c r="II942" s="18"/>
      <c r="IJ942" s="18"/>
      <c r="IK942" s="18"/>
      <c r="IL942" s="18"/>
      <c r="IM942" s="18"/>
      <c r="IN942" s="18"/>
      <c r="IO942" s="18"/>
      <c r="IP942" s="18"/>
      <c r="IQ942" s="18"/>
      <c r="IR942" s="18"/>
      <c r="IS942" s="18"/>
      <c r="IT942" s="18"/>
      <c r="IU942" s="18"/>
      <c r="IV942" s="18"/>
      <c r="IW942" s="18"/>
      <c r="IX942" s="18"/>
      <c r="IY942" s="18"/>
      <c r="IZ942" s="18"/>
      <c r="JA942" s="18"/>
      <c r="JB942" s="18"/>
      <c r="JC942" s="18"/>
      <c r="JD942" s="18"/>
      <c r="JE942" s="18"/>
      <c r="JF942" s="18"/>
    </row>
    <row r="943" spans="36:266" x14ac:dyDescent="0.3">
      <c r="AJ943" s="18"/>
      <c r="AK943" s="18"/>
      <c r="AL943" s="20"/>
      <c r="AM943" s="23"/>
      <c r="AN943" s="18"/>
      <c r="AO943" s="18"/>
      <c r="BB943" s="25"/>
      <c r="BC943" s="21"/>
      <c r="BG943" s="18"/>
      <c r="BN943" s="22"/>
      <c r="BO943" s="22"/>
      <c r="BP943" s="22"/>
      <c r="BQ943" s="22"/>
      <c r="BR943" s="15"/>
      <c r="CF943" s="15"/>
      <c r="CL943" s="22"/>
      <c r="CM943" s="15"/>
      <c r="CR943" s="22"/>
      <c r="CT943" s="15"/>
      <c r="CW943" s="22"/>
      <c r="DA943" s="15"/>
      <c r="DH943" s="15"/>
      <c r="DJ943" s="22"/>
      <c r="DO943" s="15"/>
      <c r="DV943" s="15"/>
      <c r="EC943" s="15"/>
      <c r="EJ943" s="15"/>
      <c r="EQ943" s="15"/>
      <c r="EX943" s="15"/>
      <c r="FE943" s="15"/>
      <c r="FL943" s="15"/>
      <c r="FS943" s="15"/>
      <c r="FZ943" s="15"/>
      <c r="GG943" s="15"/>
      <c r="GN943" s="15"/>
      <c r="GP943" s="22"/>
      <c r="GQ943" s="22"/>
      <c r="GR943" s="22"/>
      <c r="GS943" s="22"/>
      <c r="GT943" s="22"/>
      <c r="GU943" s="15"/>
      <c r="GV943" s="22"/>
      <c r="GW943" s="22"/>
      <c r="GX943" s="22"/>
      <c r="GY943" s="18"/>
      <c r="GZ943" s="18"/>
      <c r="HA943" s="18"/>
      <c r="HB943" s="18"/>
      <c r="HC943" s="18"/>
      <c r="HD943" s="18"/>
      <c r="HE943" s="18"/>
      <c r="HF943" s="18"/>
      <c r="HG943" s="18"/>
      <c r="HH943" s="18"/>
      <c r="HI943" s="18"/>
      <c r="HJ943" s="18"/>
      <c r="HK943" s="18"/>
      <c r="HL943" s="18"/>
      <c r="HM943" s="18"/>
      <c r="HN943" s="18"/>
      <c r="HO943" s="18"/>
      <c r="HP943" s="18"/>
      <c r="HQ943" s="18"/>
      <c r="HR943" s="18"/>
      <c r="HS943" s="18"/>
      <c r="HT943" s="18"/>
      <c r="HU943" s="18"/>
      <c r="HV943" s="18"/>
      <c r="HW943" s="18"/>
      <c r="HX943" s="18"/>
      <c r="HY943" s="18"/>
      <c r="HZ943" s="18"/>
      <c r="IA943" s="18"/>
      <c r="IB943" s="18"/>
      <c r="IC943" s="18"/>
      <c r="ID943" s="18"/>
      <c r="IE943" s="18"/>
      <c r="IF943" s="18"/>
      <c r="IG943" s="18"/>
      <c r="IH943" s="18"/>
      <c r="II943" s="18"/>
      <c r="IJ943" s="18"/>
      <c r="IK943" s="18"/>
      <c r="IL943" s="18"/>
      <c r="IM943" s="18"/>
      <c r="IN943" s="18"/>
      <c r="IO943" s="18"/>
      <c r="IP943" s="18"/>
      <c r="IQ943" s="18"/>
      <c r="IR943" s="18"/>
      <c r="IS943" s="18"/>
      <c r="IT943" s="18"/>
      <c r="IU943" s="18"/>
      <c r="IV943" s="18"/>
      <c r="IW943" s="18"/>
      <c r="IX943" s="18"/>
      <c r="IY943" s="18"/>
      <c r="IZ943" s="18"/>
      <c r="JA943" s="18"/>
      <c r="JB943" s="18"/>
      <c r="JC943" s="18"/>
      <c r="JD943" s="18"/>
      <c r="JE943" s="18"/>
      <c r="JF943" s="18"/>
    </row>
    <row r="944" spans="36:266" x14ac:dyDescent="0.3">
      <c r="AJ944" s="18"/>
      <c r="AK944" s="18"/>
      <c r="AL944" s="20"/>
      <c r="AM944" s="23"/>
      <c r="AN944" s="18"/>
      <c r="AO944" s="18"/>
      <c r="BB944" s="25"/>
      <c r="BC944" s="21"/>
      <c r="BG944" s="18"/>
      <c r="BN944" s="22"/>
      <c r="BO944" s="22"/>
      <c r="BP944" s="22"/>
      <c r="BQ944" s="22"/>
      <c r="BR944" s="15"/>
      <c r="CF944" s="15"/>
      <c r="CL944" s="22"/>
      <c r="CM944" s="15"/>
      <c r="CR944" s="22"/>
      <c r="CT944" s="15"/>
      <c r="CW944" s="22"/>
      <c r="DA944" s="15"/>
      <c r="DH944" s="15"/>
      <c r="DJ944" s="22"/>
      <c r="DO944" s="15"/>
      <c r="DV944" s="15"/>
      <c r="EC944" s="15"/>
      <c r="EJ944" s="15"/>
      <c r="EQ944" s="15"/>
      <c r="EX944" s="15"/>
      <c r="FE944" s="15"/>
      <c r="FL944" s="15"/>
      <c r="FS944" s="15"/>
      <c r="FZ944" s="15"/>
      <c r="GG944" s="15"/>
      <c r="GN944" s="15"/>
      <c r="GP944" s="22"/>
      <c r="GQ944" s="22"/>
      <c r="GR944" s="22"/>
      <c r="GS944" s="22"/>
      <c r="GT944" s="22"/>
      <c r="GU944" s="15"/>
      <c r="GV944" s="22"/>
      <c r="GW944" s="22"/>
      <c r="GX944" s="22"/>
      <c r="GY944" s="18"/>
      <c r="GZ944" s="18"/>
      <c r="HA944" s="18"/>
      <c r="HB944" s="18"/>
      <c r="HC944" s="18"/>
      <c r="HD944" s="18"/>
      <c r="HE944" s="18"/>
      <c r="HF944" s="18"/>
      <c r="HG944" s="18"/>
      <c r="HH944" s="18"/>
      <c r="HI944" s="18"/>
      <c r="HJ944" s="18"/>
      <c r="HK944" s="18"/>
      <c r="HL944" s="18"/>
      <c r="HM944" s="18"/>
      <c r="HN944" s="18"/>
      <c r="HO944" s="18"/>
      <c r="HP944" s="18"/>
      <c r="HQ944" s="18"/>
      <c r="HR944" s="18"/>
      <c r="HS944" s="18"/>
      <c r="HT944" s="18"/>
      <c r="HU944" s="18"/>
      <c r="HV944" s="18"/>
      <c r="HW944" s="18"/>
      <c r="HX944" s="18"/>
      <c r="HY944" s="18"/>
      <c r="HZ944" s="18"/>
      <c r="IA944" s="18"/>
      <c r="IB944" s="18"/>
      <c r="IC944" s="18"/>
      <c r="ID944" s="18"/>
      <c r="IE944" s="18"/>
      <c r="IF944" s="18"/>
      <c r="IG944" s="18"/>
      <c r="IH944" s="18"/>
      <c r="II944" s="18"/>
      <c r="IJ944" s="18"/>
      <c r="IK944" s="18"/>
      <c r="IL944" s="18"/>
      <c r="IM944" s="18"/>
      <c r="IN944" s="18"/>
      <c r="IO944" s="18"/>
      <c r="IP944" s="18"/>
      <c r="IQ944" s="18"/>
      <c r="IR944" s="18"/>
      <c r="IS944" s="18"/>
      <c r="IT944" s="18"/>
      <c r="IU944" s="18"/>
      <c r="IV944" s="18"/>
      <c r="IW944" s="18"/>
      <c r="IX944" s="18"/>
      <c r="IY944" s="18"/>
      <c r="IZ944" s="18"/>
      <c r="JA944" s="18"/>
      <c r="JB944" s="18"/>
      <c r="JC944" s="18"/>
      <c r="JD944" s="18"/>
      <c r="JE944" s="18"/>
      <c r="JF944" s="18"/>
    </row>
    <row r="945" spans="36:266" x14ac:dyDescent="0.3">
      <c r="AJ945" s="18"/>
      <c r="AK945" s="18"/>
      <c r="AL945" s="20"/>
      <c r="AM945" s="23"/>
      <c r="AN945" s="18"/>
      <c r="AO945" s="18"/>
      <c r="BB945" s="25"/>
      <c r="BC945" s="21"/>
      <c r="BG945" s="18"/>
      <c r="BN945" s="22"/>
      <c r="BO945" s="22"/>
      <c r="BP945" s="22"/>
      <c r="BQ945" s="22"/>
      <c r="BR945" s="15"/>
      <c r="CF945" s="15"/>
      <c r="CL945" s="22"/>
      <c r="CM945" s="15"/>
      <c r="CR945" s="22"/>
      <c r="CT945" s="15"/>
      <c r="CW945" s="22"/>
      <c r="DA945" s="15"/>
      <c r="DH945" s="15"/>
      <c r="DJ945" s="22"/>
      <c r="DO945" s="15"/>
      <c r="DV945" s="15"/>
      <c r="EC945" s="15"/>
      <c r="EJ945" s="15"/>
      <c r="EQ945" s="15"/>
      <c r="EX945" s="15"/>
      <c r="FE945" s="15"/>
      <c r="FL945" s="15"/>
      <c r="FS945" s="15"/>
      <c r="FZ945" s="15"/>
      <c r="GG945" s="15"/>
      <c r="GN945" s="15"/>
      <c r="GP945" s="22"/>
      <c r="GQ945" s="22"/>
      <c r="GR945" s="22"/>
      <c r="GS945" s="22"/>
      <c r="GT945" s="22"/>
      <c r="GU945" s="15"/>
      <c r="GV945" s="22"/>
      <c r="GW945" s="22"/>
      <c r="GX945" s="22"/>
      <c r="GY945" s="18"/>
      <c r="GZ945" s="18"/>
      <c r="HA945" s="18"/>
      <c r="HB945" s="18"/>
      <c r="HC945" s="18"/>
      <c r="HD945" s="18"/>
      <c r="HE945" s="18"/>
      <c r="HF945" s="18"/>
      <c r="HG945" s="18"/>
      <c r="HH945" s="18"/>
      <c r="HI945" s="18"/>
      <c r="HJ945" s="18"/>
      <c r="HK945" s="18"/>
      <c r="HL945" s="18"/>
      <c r="HM945" s="18"/>
      <c r="HN945" s="18"/>
      <c r="HO945" s="18"/>
      <c r="HP945" s="18"/>
      <c r="HQ945" s="18"/>
      <c r="HR945" s="18"/>
      <c r="HS945" s="18"/>
      <c r="HT945" s="18"/>
      <c r="HU945" s="18"/>
      <c r="HV945" s="18"/>
      <c r="HW945" s="18"/>
      <c r="HX945" s="18"/>
      <c r="HY945" s="18"/>
      <c r="HZ945" s="18"/>
      <c r="IA945" s="18"/>
      <c r="IB945" s="18"/>
      <c r="IC945" s="18"/>
      <c r="ID945" s="18"/>
      <c r="IE945" s="18"/>
      <c r="IF945" s="18"/>
      <c r="IG945" s="18"/>
      <c r="IH945" s="18"/>
      <c r="II945" s="18"/>
      <c r="IJ945" s="18"/>
      <c r="IK945" s="18"/>
      <c r="IL945" s="18"/>
      <c r="IM945" s="18"/>
      <c r="IN945" s="18"/>
      <c r="IO945" s="18"/>
      <c r="IP945" s="18"/>
      <c r="IQ945" s="18"/>
      <c r="IR945" s="18"/>
      <c r="IS945" s="18"/>
      <c r="IT945" s="18"/>
      <c r="IU945" s="18"/>
      <c r="IV945" s="18"/>
      <c r="IW945" s="18"/>
      <c r="IX945" s="18"/>
      <c r="IY945" s="18"/>
      <c r="IZ945" s="18"/>
      <c r="JA945" s="18"/>
      <c r="JB945" s="18"/>
      <c r="JC945" s="18"/>
      <c r="JD945" s="18"/>
      <c r="JE945" s="18"/>
      <c r="JF945" s="18"/>
    </row>
    <row r="946" spans="36:266" x14ac:dyDescent="0.3">
      <c r="AJ946" s="18"/>
      <c r="AK946" s="18"/>
      <c r="AL946" s="20"/>
      <c r="AM946" s="23"/>
      <c r="AN946" s="18"/>
      <c r="AO946" s="18"/>
      <c r="BB946" s="25"/>
      <c r="BC946" s="21"/>
      <c r="BG946" s="18"/>
      <c r="BN946" s="22"/>
      <c r="BO946" s="22"/>
      <c r="BP946" s="22"/>
      <c r="BQ946" s="22"/>
      <c r="BR946" s="15"/>
      <c r="CF946" s="15"/>
      <c r="CL946" s="22"/>
      <c r="CM946" s="15"/>
      <c r="CR946" s="22"/>
      <c r="CT946" s="15"/>
      <c r="CW946" s="22"/>
      <c r="DA946" s="15"/>
      <c r="DH946" s="15"/>
      <c r="DJ946" s="22"/>
      <c r="DO946" s="15"/>
      <c r="DV946" s="15"/>
      <c r="EC946" s="15"/>
      <c r="EJ946" s="15"/>
      <c r="EQ946" s="15"/>
      <c r="EX946" s="15"/>
      <c r="FE946" s="15"/>
      <c r="FL946" s="15"/>
      <c r="FS946" s="15"/>
      <c r="FZ946" s="15"/>
      <c r="GG946" s="15"/>
      <c r="GN946" s="15"/>
      <c r="GP946" s="22"/>
      <c r="GQ946" s="22"/>
      <c r="GR946" s="22"/>
      <c r="GS946" s="22"/>
      <c r="GT946" s="22"/>
      <c r="GU946" s="15"/>
      <c r="GV946" s="22"/>
      <c r="GW946" s="22"/>
      <c r="GX946" s="22"/>
      <c r="GY946" s="18"/>
      <c r="GZ946" s="18"/>
      <c r="HA946" s="18"/>
      <c r="HB946" s="18"/>
      <c r="HC946" s="18"/>
      <c r="HD946" s="18"/>
      <c r="HE946" s="18"/>
      <c r="HF946" s="18"/>
      <c r="HG946" s="18"/>
      <c r="HH946" s="18"/>
      <c r="HI946" s="18"/>
      <c r="HJ946" s="18"/>
      <c r="HK946" s="18"/>
      <c r="HL946" s="18"/>
      <c r="HM946" s="18"/>
      <c r="HN946" s="18"/>
      <c r="HO946" s="18"/>
      <c r="HP946" s="18"/>
      <c r="HQ946" s="18"/>
      <c r="HR946" s="18"/>
      <c r="HS946" s="18"/>
      <c r="HT946" s="18"/>
      <c r="HU946" s="18"/>
      <c r="HV946" s="18"/>
      <c r="HW946" s="18"/>
      <c r="HX946" s="18"/>
      <c r="HY946" s="18"/>
      <c r="HZ946" s="18"/>
      <c r="IA946" s="18"/>
      <c r="IB946" s="18"/>
      <c r="IC946" s="18"/>
      <c r="ID946" s="18"/>
      <c r="IE946" s="18"/>
      <c r="IF946" s="18"/>
      <c r="IG946" s="18"/>
      <c r="IH946" s="18"/>
      <c r="II946" s="18"/>
      <c r="IJ946" s="18"/>
      <c r="IK946" s="18"/>
      <c r="IL946" s="18"/>
      <c r="IM946" s="18"/>
      <c r="IN946" s="18"/>
      <c r="IO946" s="18"/>
      <c r="IP946" s="18"/>
      <c r="IQ946" s="18"/>
      <c r="IR946" s="18"/>
      <c r="IS946" s="18"/>
      <c r="IT946" s="18"/>
      <c r="IU946" s="18"/>
      <c r="IV946" s="18"/>
      <c r="IW946" s="18"/>
      <c r="IX946" s="18"/>
      <c r="IY946" s="18"/>
      <c r="IZ946" s="18"/>
      <c r="JA946" s="18"/>
      <c r="JB946" s="18"/>
      <c r="JC946" s="18"/>
      <c r="JD946" s="18"/>
      <c r="JE946" s="18"/>
      <c r="JF946" s="18"/>
    </row>
    <row r="947" spans="36:266" x14ac:dyDescent="0.3">
      <c r="AJ947" s="18"/>
      <c r="AK947" s="18"/>
      <c r="AL947" s="20"/>
      <c r="AM947" s="23"/>
      <c r="AN947" s="18"/>
      <c r="AO947" s="18"/>
      <c r="BB947" s="25"/>
      <c r="BC947" s="21"/>
      <c r="BG947" s="18"/>
      <c r="BN947" s="22"/>
      <c r="BO947" s="22"/>
      <c r="BP947" s="22"/>
      <c r="BQ947" s="22"/>
      <c r="BR947" s="15"/>
      <c r="CF947" s="15"/>
      <c r="CL947" s="22"/>
      <c r="CM947" s="15"/>
      <c r="CR947" s="22"/>
      <c r="CT947" s="15"/>
      <c r="CW947" s="22"/>
      <c r="DA947" s="15"/>
      <c r="DH947" s="15"/>
      <c r="DJ947" s="22"/>
      <c r="DO947" s="15"/>
      <c r="DV947" s="15"/>
      <c r="EC947" s="15"/>
      <c r="EJ947" s="15"/>
      <c r="EQ947" s="15"/>
      <c r="EX947" s="15"/>
      <c r="FE947" s="15"/>
      <c r="FL947" s="15"/>
      <c r="FS947" s="15"/>
      <c r="FZ947" s="15"/>
      <c r="GG947" s="15"/>
      <c r="GN947" s="15"/>
      <c r="GP947" s="22"/>
      <c r="GQ947" s="22"/>
      <c r="GR947" s="22"/>
      <c r="GS947" s="22"/>
      <c r="GT947" s="22"/>
      <c r="GU947" s="15"/>
      <c r="GV947" s="22"/>
      <c r="GW947" s="22"/>
      <c r="GX947" s="22"/>
      <c r="GY947" s="18"/>
      <c r="GZ947" s="18"/>
      <c r="HA947" s="18"/>
      <c r="HB947" s="18"/>
      <c r="HC947" s="18"/>
      <c r="HD947" s="18"/>
      <c r="HE947" s="18"/>
      <c r="HF947" s="18"/>
      <c r="HG947" s="18"/>
      <c r="HH947" s="18"/>
      <c r="HI947" s="18"/>
      <c r="HJ947" s="18"/>
      <c r="HK947" s="18"/>
      <c r="HL947" s="18"/>
      <c r="HM947" s="18"/>
      <c r="HN947" s="18"/>
      <c r="HO947" s="18"/>
      <c r="HP947" s="18"/>
      <c r="HQ947" s="18"/>
      <c r="HR947" s="18"/>
      <c r="HS947" s="18"/>
      <c r="HT947" s="18"/>
      <c r="HU947" s="18"/>
      <c r="HV947" s="18"/>
      <c r="HW947" s="18"/>
      <c r="HX947" s="18"/>
      <c r="HY947" s="18"/>
      <c r="HZ947" s="18"/>
      <c r="IA947" s="18"/>
      <c r="IB947" s="18"/>
      <c r="IC947" s="18"/>
      <c r="ID947" s="18"/>
      <c r="IE947" s="18"/>
      <c r="IF947" s="18"/>
      <c r="IG947" s="18"/>
      <c r="IH947" s="18"/>
      <c r="II947" s="18"/>
      <c r="IJ947" s="18"/>
      <c r="IK947" s="18"/>
      <c r="IL947" s="18"/>
      <c r="IM947" s="18"/>
      <c r="IN947" s="18"/>
      <c r="IO947" s="18"/>
      <c r="IP947" s="18"/>
      <c r="IQ947" s="18"/>
      <c r="IR947" s="18"/>
      <c r="IS947" s="18"/>
      <c r="IT947" s="18"/>
      <c r="IU947" s="18"/>
      <c r="IV947" s="18"/>
      <c r="IW947" s="18"/>
      <c r="IX947" s="18"/>
      <c r="IY947" s="18"/>
      <c r="IZ947" s="18"/>
      <c r="JA947" s="18"/>
      <c r="JB947" s="18"/>
      <c r="JC947" s="18"/>
      <c r="JD947" s="18"/>
      <c r="JE947" s="18"/>
      <c r="JF947" s="18"/>
    </row>
    <row r="948" spans="36:266" x14ac:dyDescent="0.3">
      <c r="AJ948" s="18"/>
      <c r="AK948" s="18"/>
      <c r="AL948" s="20"/>
      <c r="AM948" s="23"/>
      <c r="AN948" s="18"/>
      <c r="AO948" s="18"/>
      <c r="BB948" s="25"/>
      <c r="BC948" s="21"/>
      <c r="BG948" s="18"/>
      <c r="BN948" s="22"/>
      <c r="BO948" s="22"/>
      <c r="BP948" s="22"/>
      <c r="BQ948" s="22"/>
      <c r="BR948" s="15"/>
      <c r="CF948" s="15"/>
      <c r="CL948" s="22"/>
      <c r="CM948" s="15"/>
      <c r="CR948" s="22"/>
      <c r="CT948" s="15"/>
      <c r="CW948" s="22"/>
      <c r="DA948" s="15"/>
      <c r="DH948" s="15"/>
      <c r="DJ948" s="22"/>
      <c r="DO948" s="15"/>
      <c r="DV948" s="15"/>
      <c r="EC948" s="15"/>
      <c r="EJ948" s="15"/>
      <c r="EQ948" s="15"/>
      <c r="EX948" s="15"/>
      <c r="FE948" s="15"/>
      <c r="FL948" s="15"/>
      <c r="FS948" s="15"/>
      <c r="FZ948" s="15"/>
      <c r="GG948" s="15"/>
      <c r="GN948" s="15"/>
      <c r="GP948" s="22"/>
      <c r="GQ948" s="22"/>
      <c r="GR948" s="22"/>
      <c r="GS948" s="22"/>
      <c r="GT948" s="22"/>
      <c r="GU948" s="15"/>
      <c r="GV948" s="22"/>
      <c r="GW948" s="22"/>
      <c r="GX948" s="22"/>
      <c r="GY948" s="18"/>
      <c r="GZ948" s="18"/>
      <c r="HA948" s="18"/>
      <c r="HB948" s="18"/>
      <c r="HC948" s="18"/>
      <c r="HD948" s="18"/>
      <c r="HE948" s="18"/>
      <c r="HF948" s="18"/>
      <c r="HG948" s="18"/>
      <c r="HH948" s="18"/>
      <c r="HI948" s="18"/>
      <c r="HJ948" s="18"/>
      <c r="HK948" s="18"/>
      <c r="HL948" s="18"/>
      <c r="HM948" s="18"/>
      <c r="HN948" s="18"/>
      <c r="HO948" s="18"/>
      <c r="HP948" s="18"/>
      <c r="HQ948" s="18"/>
      <c r="HR948" s="18"/>
      <c r="HS948" s="18"/>
      <c r="HT948" s="18"/>
      <c r="HU948" s="18"/>
      <c r="HV948" s="18"/>
      <c r="HW948" s="18"/>
      <c r="HX948" s="18"/>
      <c r="HY948" s="18"/>
      <c r="HZ948" s="18"/>
      <c r="IA948" s="18"/>
      <c r="IB948" s="18"/>
      <c r="IC948" s="18"/>
      <c r="ID948" s="18"/>
      <c r="IE948" s="18"/>
      <c r="IF948" s="18"/>
      <c r="IG948" s="18"/>
      <c r="IH948" s="18"/>
      <c r="II948" s="18"/>
      <c r="IJ948" s="18"/>
      <c r="IK948" s="18"/>
      <c r="IL948" s="18"/>
      <c r="IM948" s="18"/>
      <c r="IN948" s="18"/>
      <c r="IO948" s="18"/>
      <c r="IP948" s="18"/>
      <c r="IQ948" s="18"/>
      <c r="IR948" s="18"/>
      <c r="IS948" s="18"/>
      <c r="IT948" s="18"/>
      <c r="IU948" s="18"/>
      <c r="IV948" s="18"/>
      <c r="IW948" s="18"/>
      <c r="IX948" s="18"/>
      <c r="IY948" s="18"/>
      <c r="IZ948" s="18"/>
      <c r="JA948" s="18"/>
      <c r="JB948" s="18"/>
      <c r="JC948" s="18"/>
      <c r="JD948" s="18"/>
      <c r="JE948" s="18"/>
      <c r="JF948" s="18"/>
    </row>
    <row r="949" spans="36:266" x14ac:dyDescent="0.3">
      <c r="AJ949" s="18"/>
      <c r="AK949" s="18"/>
      <c r="AL949" s="20"/>
      <c r="AM949" s="23"/>
      <c r="AN949" s="18"/>
      <c r="AO949" s="18"/>
      <c r="BB949" s="25"/>
      <c r="BC949" s="21"/>
      <c r="BG949" s="18"/>
      <c r="BN949" s="22"/>
      <c r="BO949" s="22"/>
      <c r="BP949" s="22"/>
      <c r="BQ949" s="22"/>
      <c r="BR949" s="15"/>
      <c r="CF949" s="15"/>
      <c r="CL949" s="22"/>
      <c r="CM949" s="15"/>
      <c r="CR949" s="22"/>
      <c r="CT949" s="15"/>
      <c r="CW949" s="22"/>
      <c r="DA949" s="15"/>
      <c r="DH949" s="15"/>
      <c r="DJ949" s="22"/>
      <c r="DO949" s="15"/>
      <c r="DV949" s="15"/>
      <c r="EC949" s="15"/>
      <c r="EJ949" s="15"/>
      <c r="EQ949" s="15"/>
      <c r="EX949" s="15"/>
      <c r="FE949" s="15"/>
      <c r="FL949" s="15"/>
      <c r="FS949" s="15"/>
      <c r="FZ949" s="15"/>
      <c r="GG949" s="15"/>
      <c r="GN949" s="15"/>
      <c r="GP949" s="22"/>
      <c r="GQ949" s="22"/>
      <c r="GR949" s="22"/>
      <c r="GS949" s="22"/>
      <c r="GT949" s="22"/>
      <c r="GU949" s="15"/>
      <c r="GV949" s="22"/>
      <c r="GW949" s="22"/>
      <c r="GX949" s="22"/>
      <c r="GY949" s="18"/>
      <c r="GZ949" s="18"/>
      <c r="HA949" s="18"/>
      <c r="HB949" s="18"/>
      <c r="HC949" s="18"/>
      <c r="HD949" s="18"/>
      <c r="HE949" s="18"/>
      <c r="HF949" s="18"/>
      <c r="HG949" s="18"/>
      <c r="HH949" s="18"/>
      <c r="HI949" s="18"/>
      <c r="HJ949" s="18"/>
      <c r="HK949" s="18"/>
      <c r="HL949" s="18"/>
      <c r="HM949" s="18"/>
      <c r="HN949" s="18"/>
      <c r="HO949" s="18"/>
      <c r="HP949" s="18"/>
      <c r="HQ949" s="18"/>
      <c r="HR949" s="18"/>
      <c r="HS949" s="18"/>
      <c r="HT949" s="18"/>
      <c r="HU949" s="18"/>
      <c r="HV949" s="18"/>
      <c r="HW949" s="18"/>
      <c r="HX949" s="18"/>
      <c r="HY949" s="18"/>
      <c r="HZ949" s="18"/>
      <c r="IA949" s="18"/>
      <c r="IB949" s="18"/>
      <c r="IC949" s="18"/>
      <c r="ID949" s="18"/>
      <c r="IE949" s="18"/>
      <c r="IF949" s="18"/>
      <c r="IG949" s="18"/>
      <c r="IH949" s="18"/>
      <c r="II949" s="18"/>
      <c r="IJ949" s="18"/>
      <c r="IK949" s="18"/>
      <c r="IL949" s="18"/>
      <c r="IM949" s="18"/>
      <c r="IN949" s="18"/>
      <c r="IO949" s="18"/>
      <c r="IP949" s="18"/>
      <c r="IQ949" s="18"/>
      <c r="IR949" s="18"/>
      <c r="IS949" s="18"/>
      <c r="IT949" s="18"/>
      <c r="IU949" s="18"/>
      <c r="IV949" s="18"/>
      <c r="IW949" s="18"/>
      <c r="IX949" s="18"/>
      <c r="IY949" s="18"/>
      <c r="IZ949" s="18"/>
      <c r="JA949" s="18"/>
      <c r="JB949" s="18"/>
      <c r="JC949" s="18"/>
      <c r="JD949" s="18"/>
      <c r="JE949" s="18"/>
      <c r="JF949" s="18"/>
    </row>
    <row r="950" spans="36:266" x14ac:dyDescent="0.3">
      <c r="AJ950" s="18"/>
      <c r="AK950" s="18"/>
      <c r="AL950" s="20"/>
      <c r="AM950" s="23"/>
      <c r="AN950" s="18"/>
      <c r="AO950" s="18"/>
      <c r="BB950" s="25"/>
      <c r="BC950" s="21"/>
      <c r="BG950" s="18"/>
      <c r="BN950" s="22"/>
      <c r="BO950" s="22"/>
      <c r="BP950" s="22"/>
      <c r="BQ950" s="22"/>
      <c r="BR950" s="15"/>
      <c r="CF950" s="15"/>
      <c r="CL950" s="22"/>
      <c r="CM950" s="15"/>
      <c r="CR950" s="22"/>
      <c r="CT950" s="15"/>
      <c r="CW950" s="22"/>
      <c r="DA950" s="15"/>
      <c r="DH950" s="15"/>
      <c r="DJ950" s="22"/>
      <c r="DO950" s="15"/>
      <c r="DV950" s="15"/>
      <c r="EC950" s="15"/>
      <c r="EJ950" s="15"/>
      <c r="EQ950" s="15"/>
      <c r="EX950" s="15"/>
      <c r="FE950" s="15"/>
      <c r="FL950" s="15"/>
      <c r="FS950" s="15"/>
      <c r="FZ950" s="15"/>
      <c r="GG950" s="15"/>
      <c r="GN950" s="15"/>
      <c r="GP950" s="22"/>
      <c r="GQ950" s="22"/>
      <c r="GR950" s="22"/>
      <c r="GS950" s="22"/>
      <c r="GT950" s="22"/>
      <c r="GU950" s="15"/>
      <c r="GV950" s="22"/>
      <c r="GW950" s="22"/>
      <c r="GX950" s="22"/>
      <c r="GY950" s="18"/>
      <c r="GZ950" s="18"/>
      <c r="HA950" s="18"/>
      <c r="HB950" s="18"/>
      <c r="HC950" s="18"/>
      <c r="HD950" s="18"/>
      <c r="HE950" s="18"/>
      <c r="HF950" s="18"/>
      <c r="HG950" s="18"/>
      <c r="HH950" s="18"/>
      <c r="HI950" s="18"/>
      <c r="HJ950" s="18"/>
      <c r="HK950" s="18"/>
      <c r="HL950" s="18"/>
      <c r="HM950" s="18"/>
      <c r="HN950" s="18"/>
      <c r="HO950" s="18"/>
      <c r="HP950" s="18"/>
      <c r="HQ950" s="18"/>
      <c r="HR950" s="18"/>
      <c r="HS950" s="18"/>
      <c r="HT950" s="18"/>
      <c r="HU950" s="18"/>
      <c r="HV950" s="18"/>
      <c r="HW950" s="18"/>
      <c r="HX950" s="18"/>
      <c r="HY950" s="18"/>
      <c r="HZ950" s="18"/>
      <c r="IA950" s="18"/>
      <c r="IB950" s="18"/>
      <c r="IC950" s="18"/>
      <c r="ID950" s="18"/>
      <c r="IE950" s="18"/>
      <c r="IF950" s="18"/>
      <c r="IG950" s="18"/>
      <c r="IH950" s="18"/>
      <c r="II950" s="18"/>
      <c r="IJ950" s="18"/>
      <c r="IK950" s="18"/>
      <c r="IL950" s="18"/>
      <c r="IM950" s="18"/>
      <c r="IN950" s="18"/>
      <c r="IO950" s="18"/>
      <c r="IP950" s="18"/>
      <c r="IQ950" s="18"/>
      <c r="IR950" s="18"/>
      <c r="IS950" s="18"/>
      <c r="IT950" s="18"/>
      <c r="IU950" s="18"/>
      <c r="IV950" s="18"/>
      <c r="IW950" s="18"/>
      <c r="IX950" s="18"/>
      <c r="IY950" s="18"/>
      <c r="IZ950" s="18"/>
      <c r="JA950" s="18"/>
      <c r="JB950" s="18"/>
      <c r="JC950" s="18"/>
      <c r="JD950" s="18"/>
      <c r="JE950" s="18"/>
      <c r="JF950" s="18"/>
    </row>
    <row r="951" spans="36:266" x14ac:dyDescent="0.3">
      <c r="AJ951" s="18"/>
      <c r="AK951" s="18"/>
      <c r="AL951" s="20"/>
      <c r="AM951" s="23"/>
      <c r="AN951" s="18"/>
      <c r="AO951" s="18"/>
      <c r="BB951" s="25"/>
      <c r="BC951" s="21"/>
      <c r="BG951" s="18"/>
      <c r="BN951" s="22"/>
      <c r="BO951" s="22"/>
      <c r="BP951" s="22"/>
      <c r="BQ951" s="22"/>
      <c r="BR951" s="15"/>
      <c r="CF951" s="15"/>
      <c r="CL951" s="22"/>
      <c r="CM951" s="15"/>
      <c r="CR951" s="22"/>
      <c r="CT951" s="15"/>
      <c r="CW951" s="22"/>
      <c r="DA951" s="15"/>
      <c r="DH951" s="15"/>
      <c r="DJ951" s="22"/>
      <c r="DO951" s="15"/>
      <c r="DV951" s="15"/>
      <c r="EC951" s="15"/>
      <c r="EJ951" s="15"/>
      <c r="EQ951" s="15"/>
      <c r="EX951" s="15"/>
      <c r="FE951" s="15"/>
      <c r="FL951" s="15"/>
      <c r="FS951" s="15"/>
      <c r="FZ951" s="15"/>
      <c r="GG951" s="15"/>
      <c r="GN951" s="15"/>
      <c r="GP951" s="22"/>
      <c r="GQ951" s="22"/>
      <c r="GR951" s="22"/>
      <c r="GS951" s="22"/>
      <c r="GT951" s="22"/>
      <c r="GU951" s="15"/>
      <c r="GV951" s="22"/>
      <c r="GW951" s="22"/>
      <c r="GX951" s="22"/>
      <c r="GY951" s="18"/>
      <c r="GZ951" s="18"/>
      <c r="HA951" s="18"/>
      <c r="HB951" s="18"/>
      <c r="HC951" s="18"/>
      <c r="HD951" s="18"/>
      <c r="HE951" s="18"/>
      <c r="HF951" s="18"/>
      <c r="HG951" s="18"/>
      <c r="HH951" s="18"/>
      <c r="HI951" s="18"/>
      <c r="HJ951" s="18"/>
      <c r="HK951" s="18"/>
      <c r="HL951" s="18"/>
      <c r="HM951" s="18"/>
      <c r="HN951" s="18"/>
      <c r="HO951" s="18"/>
      <c r="HP951" s="18"/>
      <c r="HQ951" s="18"/>
      <c r="HR951" s="18"/>
      <c r="HS951" s="18"/>
      <c r="HT951" s="18"/>
      <c r="HU951" s="18"/>
      <c r="HV951" s="18"/>
      <c r="HW951" s="18"/>
      <c r="HX951" s="18"/>
      <c r="HY951" s="18"/>
      <c r="HZ951" s="18"/>
      <c r="IA951" s="18"/>
      <c r="IB951" s="18"/>
      <c r="IC951" s="18"/>
      <c r="ID951" s="18"/>
      <c r="IE951" s="18"/>
      <c r="IF951" s="18"/>
      <c r="IG951" s="18"/>
      <c r="IH951" s="18"/>
      <c r="II951" s="18"/>
      <c r="IJ951" s="18"/>
      <c r="IK951" s="18"/>
      <c r="IL951" s="18"/>
      <c r="IM951" s="18"/>
      <c r="IN951" s="18"/>
      <c r="IO951" s="18"/>
      <c r="IP951" s="18"/>
      <c r="IQ951" s="18"/>
      <c r="IR951" s="18"/>
      <c r="IS951" s="18"/>
      <c r="IT951" s="18"/>
      <c r="IU951" s="18"/>
      <c r="IV951" s="18"/>
      <c r="IW951" s="18"/>
      <c r="IX951" s="18"/>
      <c r="IY951" s="18"/>
      <c r="IZ951" s="18"/>
      <c r="JA951" s="18"/>
      <c r="JB951" s="18"/>
      <c r="JC951" s="18"/>
      <c r="JD951" s="18"/>
      <c r="JE951" s="18"/>
      <c r="JF951" s="18"/>
    </row>
    <row r="952" spans="36:266" x14ac:dyDescent="0.3">
      <c r="AJ952" s="18"/>
      <c r="AK952" s="18"/>
      <c r="AL952" s="20"/>
      <c r="AM952" s="23"/>
      <c r="AN952" s="18"/>
      <c r="AO952" s="18"/>
      <c r="BB952" s="25"/>
      <c r="BC952" s="21"/>
      <c r="BG952" s="18"/>
      <c r="BN952" s="22"/>
      <c r="BO952" s="22"/>
      <c r="BP952" s="22"/>
      <c r="BQ952" s="22"/>
      <c r="BR952" s="15"/>
      <c r="CF952" s="15"/>
      <c r="CL952" s="22"/>
      <c r="CM952" s="15"/>
      <c r="CR952" s="22"/>
      <c r="CT952" s="15"/>
      <c r="CW952" s="22"/>
      <c r="DA952" s="15"/>
      <c r="DH952" s="15"/>
      <c r="DJ952" s="22"/>
      <c r="DO952" s="15"/>
      <c r="DV952" s="15"/>
      <c r="EC952" s="15"/>
      <c r="EJ952" s="15"/>
      <c r="EQ952" s="15"/>
      <c r="EX952" s="15"/>
      <c r="FE952" s="15"/>
      <c r="FL952" s="15"/>
      <c r="FS952" s="15"/>
      <c r="FZ952" s="15"/>
      <c r="GG952" s="15"/>
      <c r="GN952" s="15"/>
      <c r="GP952" s="22"/>
      <c r="GQ952" s="22"/>
      <c r="GR952" s="22"/>
      <c r="GS952" s="22"/>
      <c r="GT952" s="22"/>
      <c r="GU952" s="15"/>
      <c r="GV952" s="22"/>
      <c r="GW952" s="22"/>
      <c r="GX952" s="22"/>
      <c r="GY952" s="18"/>
      <c r="GZ952" s="18"/>
      <c r="HA952" s="18"/>
      <c r="HB952" s="18"/>
      <c r="HC952" s="18"/>
      <c r="HD952" s="18"/>
      <c r="HE952" s="18"/>
      <c r="HF952" s="18"/>
      <c r="HG952" s="18"/>
      <c r="HH952" s="18"/>
      <c r="HI952" s="18"/>
      <c r="HJ952" s="18"/>
      <c r="HK952" s="18"/>
      <c r="HL952" s="18"/>
      <c r="HM952" s="18"/>
      <c r="HN952" s="18"/>
      <c r="HO952" s="18"/>
      <c r="HP952" s="18"/>
      <c r="HQ952" s="18"/>
      <c r="HR952" s="18"/>
      <c r="HS952" s="18"/>
      <c r="HT952" s="18"/>
      <c r="HU952" s="18"/>
      <c r="HV952" s="18"/>
      <c r="HW952" s="18"/>
      <c r="HX952" s="18"/>
      <c r="HY952" s="18"/>
      <c r="HZ952" s="18"/>
      <c r="IA952" s="18"/>
      <c r="IB952" s="18"/>
      <c r="IC952" s="18"/>
      <c r="ID952" s="18"/>
      <c r="IE952" s="18"/>
      <c r="IF952" s="18"/>
      <c r="IG952" s="18"/>
      <c r="IH952" s="18"/>
      <c r="II952" s="18"/>
      <c r="IJ952" s="18"/>
      <c r="IK952" s="18"/>
      <c r="IL952" s="18"/>
      <c r="IM952" s="18"/>
      <c r="IN952" s="18"/>
      <c r="IO952" s="18"/>
      <c r="IP952" s="18"/>
      <c r="IQ952" s="18"/>
      <c r="IR952" s="18"/>
      <c r="IS952" s="18"/>
      <c r="IT952" s="18"/>
      <c r="IU952" s="18"/>
      <c r="IV952" s="18"/>
      <c r="IW952" s="18"/>
      <c r="IX952" s="18"/>
      <c r="IY952" s="18"/>
      <c r="IZ952" s="18"/>
      <c r="JA952" s="18"/>
      <c r="JB952" s="18"/>
      <c r="JC952" s="18"/>
      <c r="JD952" s="18"/>
      <c r="JE952" s="18"/>
      <c r="JF952" s="18"/>
    </row>
    <row r="953" spans="36:266" x14ac:dyDescent="0.3">
      <c r="AJ953" s="18"/>
      <c r="AK953" s="18"/>
      <c r="AL953" s="20"/>
      <c r="AM953" s="23"/>
      <c r="AN953" s="18"/>
      <c r="AO953" s="18"/>
      <c r="BB953" s="25"/>
      <c r="BC953" s="21"/>
      <c r="BG953" s="18"/>
      <c r="BN953" s="22"/>
      <c r="BO953" s="22"/>
      <c r="BP953" s="22"/>
      <c r="BQ953" s="22"/>
      <c r="BR953" s="15"/>
      <c r="CF953" s="15"/>
      <c r="CL953" s="22"/>
      <c r="CM953" s="15"/>
      <c r="CR953" s="22"/>
      <c r="CT953" s="15"/>
      <c r="CW953" s="22"/>
      <c r="DA953" s="15"/>
      <c r="DH953" s="15"/>
      <c r="DJ953" s="22"/>
      <c r="DO953" s="15"/>
      <c r="DV953" s="15"/>
      <c r="EC953" s="15"/>
      <c r="EJ953" s="15"/>
      <c r="EQ953" s="15"/>
      <c r="EX953" s="15"/>
      <c r="FE953" s="15"/>
      <c r="FL953" s="15"/>
      <c r="FS953" s="15"/>
      <c r="FZ953" s="15"/>
      <c r="GG953" s="15"/>
      <c r="GN953" s="15"/>
      <c r="GP953" s="22"/>
      <c r="GQ953" s="22"/>
      <c r="GR953" s="22"/>
      <c r="GS953" s="22"/>
      <c r="GT953" s="22"/>
      <c r="GU953" s="15"/>
      <c r="GV953" s="22"/>
      <c r="GW953" s="22"/>
      <c r="GX953" s="22"/>
      <c r="GY953" s="18"/>
      <c r="GZ953" s="18"/>
      <c r="HA953" s="18"/>
      <c r="HB953" s="18"/>
      <c r="HC953" s="18"/>
      <c r="HD953" s="18"/>
      <c r="HE953" s="18"/>
      <c r="HF953" s="18"/>
      <c r="HG953" s="18"/>
      <c r="HH953" s="18"/>
      <c r="HI953" s="18"/>
      <c r="HJ953" s="18"/>
      <c r="HK953" s="18"/>
      <c r="HL953" s="18"/>
      <c r="HM953" s="18"/>
      <c r="HN953" s="18"/>
      <c r="HO953" s="18"/>
      <c r="HP953" s="18"/>
      <c r="HQ953" s="18"/>
      <c r="HR953" s="18"/>
      <c r="HS953" s="18"/>
      <c r="HT953" s="18"/>
      <c r="HU953" s="18"/>
      <c r="HV953" s="18"/>
      <c r="HW953" s="18"/>
      <c r="HX953" s="18"/>
      <c r="HY953" s="18"/>
      <c r="HZ953" s="18"/>
      <c r="IA953" s="18"/>
      <c r="IB953" s="18"/>
      <c r="IC953" s="18"/>
      <c r="ID953" s="18"/>
      <c r="IE953" s="18"/>
      <c r="IF953" s="18"/>
      <c r="IG953" s="18"/>
      <c r="IH953" s="18"/>
      <c r="II953" s="18"/>
      <c r="IJ953" s="18"/>
      <c r="IK953" s="18"/>
      <c r="IL953" s="18"/>
      <c r="IM953" s="18"/>
      <c r="IN953" s="18"/>
      <c r="IO953" s="18"/>
      <c r="IP953" s="18"/>
      <c r="IQ953" s="18"/>
      <c r="IR953" s="18"/>
      <c r="IS953" s="18"/>
      <c r="IT953" s="18"/>
      <c r="IU953" s="18"/>
      <c r="IV953" s="18"/>
      <c r="IW953" s="18"/>
      <c r="IX953" s="18"/>
      <c r="IY953" s="18"/>
      <c r="IZ953" s="18"/>
      <c r="JA953" s="18"/>
      <c r="JB953" s="18"/>
      <c r="JC953" s="18"/>
      <c r="JD953" s="18"/>
      <c r="JE953" s="18"/>
      <c r="JF953" s="18"/>
    </row>
    <row r="954" spans="36:266" x14ac:dyDescent="0.3">
      <c r="AJ954" s="18"/>
      <c r="AK954" s="18"/>
      <c r="AL954" s="20"/>
      <c r="AM954" s="23"/>
      <c r="AN954" s="18"/>
      <c r="AO954" s="18"/>
      <c r="BB954" s="25"/>
      <c r="BC954" s="21"/>
      <c r="BG954" s="18"/>
      <c r="BN954" s="22"/>
      <c r="BO954" s="22"/>
      <c r="BP954" s="22"/>
      <c r="BQ954" s="22"/>
      <c r="BR954" s="15"/>
      <c r="CF954" s="15"/>
      <c r="CL954" s="22"/>
      <c r="CM954" s="15"/>
      <c r="CR954" s="22"/>
      <c r="CT954" s="15"/>
      <c r="CW954" s="22"/>
      <c r="DA954" s="15"/>
      <c r="DH954" s="15"/>
      <c r="DJ954" s="22"/>
      <c r="DO954" s="15"/>
      <c r="DV954" s="15"/>
      <c r="EC954" s="15"/>
      <c r="EJ954" s="15"/>
      <c r="EQ954" s="15"/>
      <c r="EX954" s="15"/>
      <c r="FE954" s="15"/>
      <c r="FL954" s="15"/>
      <c r="FS954" s="15"/>
      <c r="FZ954" s="15"/>
      <c r="GG954" s="15"/>
      <c r="GN954" s="15"/>
      <c r="GP954" s="22"/>
      <c r="GQ954" s="22"/>
      <c r="GR954" s="22"/>
      <c r="GS954" s="22"/>
      <c r="GT954" s="22"/>
      <c r="GU954" s="15"/>
      <c r="GV954" s="22"/>
      <c r="GW954" s="22"/>
      <c r="GX954" s="22"/>
      <c r="GY954" s="18"/>
      <c r="GZ954" s="18"/>
      <c r="HA954" s="18"/>
      <c r="HB954" s="18"/>
      <c r="HC954" s="18"/>
      <c r="HD954" s="18"/>
      <c r="HE954" s="18"/>
      <c r="HF954" s="18"/>
      <c r="HG954" s="18"/>
      <c r="HH954" s="18"/>
      <c r="HI954" s="18"/>
      <c r="HJ954" s="18"/>
      <c r="HK954" s="18"/>
      <c r="HL954" s="18"/>
      <c r="HM954" s="18"/>
      <c r="HN954" s="18"/>
      <c r="HO954" s="18"/>
      <c r="HP954" s="18"/>
      <c r="HQ954" s="18"/>
      <c r="HR954" s="18"/>
      <c r="HS954" s="18"/>
      <c r="HT954" s="18"/>
      <c r="HU954" s="18"/>
      <c r="HV954" s="18"/>
      <c r="HW954" s="18"/>
      <c r="HX954" s="18"/>
      <c r="HY954" s="18"/>
      <c r="HZ954" s="18"/>
      <c r="IA954" s="18"/>
      <c r="IB954" s="18"/>
      <c r="IC954" s="18"/>
      <c r="ID954" s="18"/>
      <c r="IE954" s="18"/>
      <c r="IF954" s="18"/>
      <c r="IG954" s="18"/>
      <c r="IH954" s="18"/>
      <c r="II954" s="18"/>
      <c r="IJ954" s="18"/>
      <c r="IK954" s="18"/>
      <c r="IL954" s="18"/>
      <c r="IM954" s="18"/>
      <c r="IN954" s="18"/>
      <c r="IO954" s="18"/>
      <c r="IP954" s="18"/>
      <c r="IQ954" s="18"/>
      <c r="IR954" s="18"/>
      <c r="IS954" s="18"/>
      <c r="IT954" s="18"/>
      <c r="IU954" s="18"/>
      <c r="IV954" s="18"/>
      <c r="IW954" s="18"/>
      <c r="IX954" s="18"/>
      <c r="IY954" s="18"/>
      <c r="IZ954" s="18"/>
      <c r="JA954" s="18"/>
      <c r="JB954" s="18"/>
      <c r="JC954" s="18"/>
      <c r="JD954" s="18"/>
      <c r="JE954" s="18"/>
      <c r="JF954" s="18"/>
    </row>
    <row r="955" spans="36:266" x14ac:dyDescent="0.3">
      <c r="AJ955" s="18"/>
      <c r="AK955" s="18"/>
      <c r="AL955" s="20"/>
      <c r="AM955" s="23"/>
      <c r="AN955" s="18"/>
      <c r="AO955" s="18"/>
      <c r="BB955" s="25"/>
      <c r="BC955" s="21"/>
      <c r="BG955" s="18"/>
      <c r="BN955" s="22"/>
      <c r="BO955" s="22"/>
      <c r="BP955" s="22"/>
      <c r="BQ955" s="22"/>
      <c r="BR955" s="15"/>
      <c r="CF955" s="15"/>
      <c r="CL955" s="22"/>
      <c r="CM955" s="15"/>
      <c r="CR955" s="22"/>
      <c r="CT955" s="15"/>
      <c r="CW955" s="22"/>
      <c r="DA955" s="15"/>
      <c r="DH955" s="15"/>
      <c r="DJ955" s="22"/>
      <c r="DO955" s="15"/>
      <c r="DV955" s="15"/>
      <c r="EC955" s="15"/>
      <c r="EJ955" s="15"/>
      <c r="EQ955" s="15"/>
      <c r="EX955" s="15"/>
      <c r="FE955" s="15"/>
      <c r="FL955" s="15"/>
      <c r="FS955" s="15"/>
      <c r="FZ955" s="15"/>
      <c r="GG955" s="15"/>
      <c r="GN955" s="15"/>
      <c r="GP955" s="22"/>
      <c r="GQ955" s="22"/>
      <c r="GR955" s="22"/>
      <c r="GS955" s="22"/>
      <c r="GT955" s="22"/>
      <c r="GU955" s="15"/>
      <c r="GV955" s="22"/>
      <c r="GW955" s="22"/>
      <c r="GX955" s="22"/>
      <c r="GY955" s="18"/>
      <c r="GZ955" s="18"/>
      <c r="HA955" s="18"/>
      <c r="HB955" s="18"/>
      <c r="HC955" s="18"/>
      <c r="HD955" s="18"/>
      <c r="HE955" s="18"/>
      <c r="HF955" s="18"/>
      <c r="HG955" s="18"/>
      <c r="HH955" s="18"/>
      <c r="HI955" s="18"/>
      <c r="HJ955" s="18"/>
      <c r="HK955" s="18"/>
      <c r="HL955" s="18"/>
      <c r="HM955" s="18"/>
      <c r="HN955" s="18"/>
      <c r="HO955" s="18"/>
      <c r="HP955" s="18"/>
      <c r="HQ955" s="18"/>
      <c r="HR955" s="18"/>
      <c r="HS955" s="18"/>
      <c r="HT955" s="18"/>
      <c r="HU955" s="18"/>
      <c r="HV955" s="18"/>
      <c r="HW955" s="18"/>
      <c r="HX955" s="18"/>
      <c r="HY955" s="18"/>
      <c r="HZ955" s="18"/>
      <c r="IA955" s="18"/>
      <c r="IB955" s="18"/>
      <c r="IC955" s="18"/>
      <c r="ID955" s="18"/>
      <c r="IE955" s="18"/>
      <c r="IF955" s="18"/>
      <c r="IG955" s="18"/>
      <c r="IH955" s="18"/>
      <c r="II955" s="18"/>
      <c r="IJ955" s="18"/>
      <c r="IK955" s="18"/>
      <c r="IL955" s="18"/>
      <c r="IM955" s="18"/>
      <c r="IN955" s="18"/>
      <c r="IO955" s="18"/>
      <c r="IP955" s="18"/>
      <c r="IQ955" s="18"/>
      <c r="IR955" s="18"/>
      <c r="IS955" s="18"/>
      <c r="IT955" s="18"/>
      <c r="IU955" s="18"/>
      <c r="IV955" s="18"/>
      <c r="IW955" s="18"/>
      <c r="IX955" s="18"/>
      <c r="IY955" s="18"/>
      <c r="IZ955" s="18"/>
      <c r="JA955" s="18"/>
      <c r="JB955" s="18"/>
      <c r="JC955" s="18"/>
      <c r="JD955" s="18"/>
      <c r="JE955" s="18"/>
      <c r="JF955" s="18"/>
    </row>
    <row r="956" spans="36:266" x14ac:dyDescent="0.3">
      <c r="AJ956" s="18"/>
      <c r="AK956" s="18"/>
      <c r="AL956" s="20"/>
      <c r="AM956" s="23"/>
      <c r="AN956" s="18"/>
      <c r="AO956" s="18"/>
      <c r="BB956" s="25"/>
      <c r="BC956" s="21"/>
      <c r="BG956" s="18"/>
      <c r="BN956" s="22"/>
      <c r="BO956" s="22"/>
      <c r="BP956" s="22"/>
      <c r="BQ956" s="22"/>
      <c r="BR956" s="15"/>
      <c r="CF956" s="15"/>
      <c r="CL956" s="22"/>
      <c r="CM956" s="15"/>
      <c r="CR956" s="22"/>
      <c r="CT956" s="15"/>
      <c r="CW956" s="22"/>
      <c r="DA956" s="15"/>
      <c r="DH956" s="15"/>
      <c r="DJ956" s="22"/>
      <c r="DO956" s="15"/>
      <c r="DV956" s="15"/>
      <c r="EC956" s="15"/>
      <c r="EJ956" s="15"/>
      <c r="EQ956" s="15"/>
      <c r="EX956" s="15"/>
      <c r="FE956" s="15"/>
      <c r="FL956" s="15"/>
      <c r="FS956" s="15"/>
      <c r="FZ956" s="15"/>
      <c r="GG956" s="15"/>
      <c r="GN956" s="15"/>
      <c r="GP956" s="22"/>
      <c r="GQ956" s="22"/>
      <c r="GR956" s="22"/>
      <c r="GS956" s="22"/>
      <c r="GT956" s="22"/>
      <c r="GU956" s="15"/>
      <c r="GV956" s="22"/>
      <c r="GW956" s="22"/>
      <c r="GX956" s="22"/>
      <c r="GY956" s="18"/>
      <c r="GZ956" s="18"/>
      <c r="HA956" s="18"/>
      <c r="HB956" s="18"/>
      <c r="HC956" s="18"/>
      <c r="HD956" s="18"/>
      <c r="HE956" s="18"/>
      <c r="HF956" s="18"/>
      <c r="HG956" s="18"/>
      <c r="HH956" s="18"/>
      <c r="HI956" s="18"/>
      <c r="HJ956" s="18"/>
      <c r="HK956" s="18"/>
      <c r="HL956" s="18"/>
      <c r="HM956" s="18"/>
      <c r="HN956" s="18"/>
      <c r="HO956" s="18"/>
      <c r="HP956" s="18"/>
      <c r="HQ956" s="18"/>
      <c r="HR956" s="18"/>
      <c r="HS956" s="18"/>
      <c r="HT956" s="18"/>
      <c r="HU956" s="18"/>
      <c r="HV956" s="18"/>
      <c r="HW956" s="18"/>
      <c r="HX956" s="18"/>
      <c r="HY956" s="18"/>
      <c r="HZ956" s="18"/>
      <c r="IA956" s="18"/>
      <c r="IB956" s="18"/>
      <c r="IC956" s="18"/>
      <c r="ID956" s="18"/>
      <c r="IE956" s="18"/>
      <c r="IF956" s="18"/>
      <c r="IG956" s="18"/>
      <c r="IH956" s="18"/>
      <c r="II956" s="18"/>
      <c r="IJ956" s="18"/>
      <c r="IK956" s="18"/>
      <c r="IL956" s="18"/>
      <c r="IM956" s="18"/>
      <c r="IN956" s="18"/>
      <c r="IO956" s="18"/>
      <c r="IP956" s="18"/>
      <c r="IQ956" s="18"/>
      <c r="IR956" s="18"/>
      <c r="IS956" s="18"/>
      <c r="IT956" s="18"/>
      <c r="IU956" s="18"/>
      <c r="IV956" s="18"/>
      <c r="IW956" s="18"/>
      <c r="IX956" s="18"/>
      <c r="IY956" s="18"/>
      <c r="IZ956" s="18"/>
      <c r="JA956" s="18"/>
      <c r="JB956" s="18"/>
      <c r="JC956" s="18"/>
      <c r="JD956" s="18"/>
      <c r="JE956" s="18"/>
      <c r="JF956" s="18"/>
    </row>
    <row r="957" spans="36:266" x14ac:dyDescent="0.3">
      <c r="AJ957" s="18"/>
      <c r="AK957" s="18"/>
      <c r="AL957" s="20"/>
      <c r="AM957" s="23"/>
      <c r="AN957" s="18"/>
      <c r="AO957" s="18"/>
      <c r="BB957" s="25"/>
      <c r="BC957" s="21"/>
      <c r="BG957" s="18"/>
      <c r="BN957" s="22"/>
      <c r="BO957" s="22"/>
      <c r="BP957" s="22"/>
      <c r="BQ957" s="22"/>
      <c r="BR957" s="15"/>
      <c r="CF957" s="15"/>
      <c r="CL957" s="22"/>
      <c r="CM957" s="15"/>
      <c r="CR957" s="22"/>
      <c r="CT957" s="15"/>
      <c r="CW957" s="22"/>
      <c r="DA957" s="15"/>
      <c r="DH957" s="15"/>
      <c r="DJ957" s="22"/>
      <c r="DO957" s="15"/>
      <c r="DV957" s="15"/>
      <c r="EC957" s="15"/>
      <c r="EJ957" s="15"/>
      <c r="EQ957" s="15"/>
      <c r="EX957" s="15"/>
      <c r="FE957" s="15"/>
      <c r="FL957" s="15"/>
      <c r="FS957" s="15"/>
      <c r="FZ957" s="15"/>
      <c r="GG957" s="15"/>
      <c r="GN957" s="15"/>
      <c r="GP957" s="22"/>
      <c r="GQ957" s="22"/>
      <c r="GR957" s="22"/>
      <c r="GS957" s="22"/>
      <c r="GT957" s="22"/>
      <c r="GU957" s="15"/>
      <c r="GV957" s="22"/>
      <c r="GW957" s="22"/>
      <c r="GX957" s="22"/>
      <c r="GY957" s="18"/>
      <c r="GZ957" s="18"/>
      <c r="HA957" s="18"/>
      <c r="HB957" s="18"/>
      <c r="HC957" s="18"/>
      <c r="HD957" s="18"/>
      <c r="HE957" s="18"/>
      <c r="HF957" s="18"/>
      <c r="HG957" s="18"/>
      <c r="HH957" s="18"/>
      <c r="HI957" s="18"/>
      <c r="HJ957" s="18"/>
      <c r="HK957" s="18"/>
      <c r="HL957" s="18"/>
      <c r="HM957" s="18"/>
      <c r="HN957" s="18"/>
      <c r="HO957" s="18"/>
      <c r="HP957" s="18"/>
      <c r="HQ957" s="18"/>
      <c r="HR957" s="18"/>
      <c r="HS957" s="18"/>
      <c r="HT957" s="18"/>
      <c r="HU957" s="18"/>
      <c r="HV957" s="18"/>
      <c r="HW957" s="18"/>
      <c r="HX957" s="18"/>
      <c r="HY957" s="18"/>
      <c r="HZ957" s="18"/>
      <c r="IA957" s="18"/>
      <c r="IB957" s="18"/>
      <c r="IC957" s="18"/>
      <c r="ID957" s="18"/>
      <c r="IE957" s="18"/>
      <c r="IF957" s="18"/>
      <c r="IG957" s="18"/>
      <c r="IH957" s="18"/>
      <c r="II957" s="18"/>
      <c r="IJ957" s="18"/>
      <c r="IK957" s="18"/>
      <c r="IL957" s="18"/>
      <c r="IM957" s="18"/>
      <c r="IN957" s="18"/>
      <c r="IO957" s="18"/>
      <c r="IP957" s="18"/>
      <c r="IQ957" s="18"/>
      <c r="IR957" s="18"/>
      <c r="IS957" s="18"/>
      <c r="IT957" s="18"/>
      <c r="IU957" s="18"/>
      <c r="IV957" s="18"/>
      <c r="IW957" s="18"/>
      <c r="IX957" s="18"/>
      <c r="IY957" s="18"/>
      <c r="IZ957" s="18"/>
      <c r="JA957" s="18"/>
      <c r="JB957" s="18"/>
      <c r="JC957" s="18"/>
      <c r="JD957" s="18"/>
      <c r="JE957" s="18"/>
      <c r="JF957" s="18"/>
    </row>
    <row r="958" spans="36:266" x14ac:dyDescent="0.3">
      <c r="AJ958" s="18"/>
      <c r="AK958" s="18"/>
      <c r="AL958" s="20"/>
      <c r="AM958" s="23"/>
      <c r="AN958" s="18"/>
      <c r="AO958" s="18"/>
      <c r="BB958" s="25"/>
      <c r="BC958" s="21"/>
      <c r="BG958" s="18"/>
      <c r="BN958" s="22"/>
      <c r="BO958" s="22"/>
      <c r="BP958" s="22"/>
      <c r="BQ958" s="22"/>
      <c r="BR958" s="15"/>
      <c r="CF958" s="15"/>
      <c r="CL958" s="22"/>
      <c r="CM958" s="15"/>
      <c r="CR958" s="22"/>
      <c r="CT958" s="15"/>
      <c r="CW958" s="22"/>
      <c r="DA958" s="15"/>
      <c r="DH958" s="15"/>
      <c r="DJ958" s="22"/>
      <c r="DO958" s="15"/>
      <c r="DV958" s="15"/>
      <c r="EC958" s="15"/>
      <c r="EJ958" s="15"/>
      <c r="EQ958" s="15"/>
      <c r="EX958" s="15"/>
      <c r="FE958" s="15"/>
      <c r="FL958" s="15"/>
      <c r="FS958" s="15"/>
      <c r="FZ958" s="15"/>
      <c r="GG958" s="15"/>
      <c r="GN958" s="15"/>
      <c r="GP958" s="22"/>
      <c r="GQ958" s="22"/>
      <c r="GR958" s="22"/>
      <c r="GS958" s="22"/>
      <c r="GT958" s="22"/>
      <c r="GU958" s="15"/>
      <c r="GV958" s="22"/>
      <c r="GW958" s="22"/>
      <c r="GX958" s="22"/>
      <c r="GY958" s="18"/>
      <c r="GZ958" s="18"/>
      <c r="HA958" s="18"/>
      <c r="HB958" s="18"/>
      <c r="HC958" s="18"/>
      <c r="HD958" s="18"/>
      <c r="HE958" s="18"/>
      <c r="HF958" s="18"/>
      <c r="HG958" s="18"/>
      <c r="HH958" s="18"/>
      <c r="HI958" s="18"/>
      <c r="HJ958" s="18"/>
      <c r="HK958" s="18"/>
      <c r="HL958" s="18"/>
      <c r="HM958" s="18"/>
      <c r="HN958" s="18"/>
      <c r="HO958" s="18"/>
      <c r="HP958" s="18"/>
      <c r="HQ958" s="18"/>
      <c r="HR958" s="18"/>
      <c r="HS958" s="18"/>
      <c r="HT958" s="18"/>
      <c r="HU958" s="18"/>
      <c r="HV958" s="18"/>
      <c r="HW958" s="18"/>
      <c r="HX958" s="18"/>
      <c r="HY958" s="18"/>
      <c r="HZ958" s="18"/>
      <c r="IA958" s="18"/>
      <c r="IB958" s="18"/>
      <c r="IC958" s="18"/>
      <c r="ID958" s="18"/>
      <c r="IE958" s="18"/>
      <c r="IF958" s="18"/>
      <c r="IG958" s="18"/>
      <c r="IH958" s="18"/>
      <c r="II958" s="18"/>
      <c r="IJ958" s="18"/>
      <c r="IK958" s="18"/>
      <c r="IL958" s="18"/>
      <c r="IM958" s="18"/>
      <c r="IN958" s="18"/>
      <c r="IO958" s="18"/>
      <c r="IP958" s="18"/>
      <c r="IQ958" s="18"/>
      <c r="IR958" s="18"/>
      <c r="IS958" s="18"/>
      <c r="IT958" s="18"/>
      <c r="IU958" s="18"/>
      <c r="IV958" s="18"/>
      <c r="IW958" s="18"/>
      <c r="IX958" s="18"/>
      <c r="IY958" s="18"/>
      <c r="IZ958" s="18"/>
      <c r="JA958" s="18"/>
      <c r="JB958" s="18"/>
      <c r="JC958" s="18"/>
      <c r="JD958" s="18"/>
      <c r="JE958" s="18"/>
      <c r="JF958" s="18"/>
    </row>
    <row r="959" spans="36:266" x14ac:dyDescent="0.3">
      <c r="AJ959" s="18"/>
      <c r="AK959" s="18"/>
      <c r="AL959" s="20"/>
      <c r="AM959" s="23"/>
      <c r="AN959" s="18"/>
      <c r="AO959" s="18"/>
      <c r="BB959" s="25"/>
      <c r="BC959" s="21"/>
      <c r="BG959" s="18"/>
      <c r="BN959" s="22"/>
      <c r="BO959" s="22"/>
      <c r="BP959" s="22"/>
      <c r="BQ959" s="22"/>
      <c r="BR959" s="15"/>
      <c r="CF959" s="15"/>
      <c r="CL959" s="22"/>
      <c r="CM959" s="15"/>
      <c r="CR959" s="22"/>
      <c r="CT959" s="15"/>
      <c r="CW959" s="22"/>
      <c r="DA959" s="15"/>
      <c r="DH959" s="15"/>
      <c r="DJ959" s="22"/>
      <c r="DO959" s="15"/>
      <c r="DV959" s="15"/>
      <c r="EC959" s="15"/>
      <c r="EJ959" s="15"/>
      <c r="EQ959" s="15"/>
      <c r="EX959" s="15"/>
      <c r="FE959" s="15"/>
      <c r="FL959" s="15"/>
      <c r="FS959" s="15"/>
      <c r="FZ959" s="15"/>
      <c r="GG959" s="15"/>
      <c r="GN959" s="15"/>
      <c r="GP959" s="22"/>
      <c r="GQ959" s="22"/>
      <c r="GR959" s="22"/>
      <c r="GS959" s="22"/>
      <c r="GT959" s="22"/>
      <c r="GU959" s="15"/>
      <c r="GV959" s="22"/>
      <c r="GW959" s="22"/>
      <c r="GX959" s="22"/>
      <c r="GY959" s="18"/>
      <c r="GZ959" s="18"/>
      <c r="HA959" s="18"/>
      <c r="HB959" s="18"/>
      <c r="HC959" s="18"/>
      <c r="HD959" s="18"/>
      <c r="HE959" s="18"/>
      <c r="HF959" s="18"/>
      <c r="HG959" s="18"/>
      <c r="HH959" s="18"/>
      <c r="HI959" s="18"/>
      <c r="HJ959" s="18"/>
      <c r="HK959" s="18"/>
      <c r="HL959" s="18"/>
      <c r="HM959" s="18"/>
      <c r="HN959" s="18"/>
      <c r="HO959" s="18"/>
      <c r="HP959" s="18"/>
      <c r="HQ959" s="18"/>
      <c r="HR959" s="18"/>
      <c r="HS959" s="18"/>
      <c r="HT959" s="18"/>
      <c r="HU959" s="18"/>
      <c r="HV959" s="18"/>
      <c r="HW959" s="18"/>
      <c r="HX959" s="18"/>
      <c r="HY959" s="18"/>
      <c r="HZ959" s="18"/>
      <c r="IA959" s="18"/>
      <c r="IB959" s="18"/>
      <c r="IC959" s="18"/>
      <c r="ID959" s="18"/>
      <c r="IE959" s="18"/>
      <c r="IF959" s="18"/>
      <c r="IG959" s="18"/>
      <c r="IH959" s="18"/>
      <c r="II959" s="18"/>
      <c r="IJ959" s="18"/>
      <c r="IK959" s="18"/>
      <c r="IL959" s="18"/>
      <c r="IM959" s="18"/>
      <c r="IN959" s="18"/>
      <c r="IO959" s="18"/>
      <c r="IP959" s="18"/>
      <c r="IQ959" s="18"/>
      <c r="IR959" s="18"/>
      <c r="IS959" s="18"/>
      <c r="IT959" s="18"/>
      <c r="IU959" s="18"/>
      <c r="IV959" s="18"/>
      <c r="IW959" s="18"/>
      <c r="IX959" s="18"/>
      <c r="IY959" s="18"/>
      <c r="IZ959" s="18"/>
      <c r="JA959" s="18"/>
      <c r="JB959" s="18"/>
      <c r="JC959" s="18"/>
      <c r="JD959" s="18"/>
      <c r="JE959" s="18"/>
      <c r="JF959" s="18"/>
    </row>
    <row r="960" spans="36:266" x14ac:dyDescent="0.3">
      <c r="AJ960" s="18"/>
      <c r="AK960" s="18"/>
      <c r="AL960" s="20"/>
      <c r="AM960" s="23"/>
      <c r="AN960" s="18"/>
      <c r="AO960" s="18"/>
      <c r="BB960" s="25"/>
      <c r="BC960" s="21"/>
      <c r="BG960" s="18"/>
      <c r="BN960" s="22"/>
      <c r="BO960" s="22"/>
      <c r="BP960" s="22"/>
      <c r="BQ960" s="22"/>
      <c r="BR960" s="15"/>
      <c r="CF960" s="15"/>
      <c r="CL960" s="22"/>
      <c r="CM960" s="15"/>
      <c r="CR960" s="22"/>
      <c r="CT960" s="15"/>
      <c r="CW960" s="22"/>
      <c r="DA960" s="15"/>
      <c r="DH960" s="15"/>
      <c r="DJ960" s="22"/>
      <c r="DO960" s="15"/>
      <c r="DV960" s="15"/>
      <c r="EC960" s="15"/>
      <c r="EJ960" s="15"/>
      <c r="EQ960" s="15"/>
      <c r="EX960" s="15"/>
      <c r="FE960" s="15"/>
      <c r="FL960" s="15"/>
      <c r="FS960" s="15"/>
      <c r="FZ960" s="15"/>
      <c r="GG960" s="15"/>
      <c r="GN960" s="15"/>
      <c r="GP960" s="22"/>
      <c r="GQ960" s="22"/>
      <c r="GR960" s="22"/>
      <c r="GS960" s="22"/>
      <c r="GT960" s="22"/>
      <c r="GU960" s="15"/>
      <c r="GV960" s="22"/>
      <c r="GW960" s="22"/>
      <c r="GX960" s="22"/>
      <c r="GY960" s="18"/>
      <c r="GZ960" s="18"/>
      <c r="HA960" s="18"/>
      <c r="HB960" s="18"/>
      <c r="HC960" s="18"/>
      <c r="HD960" s="18"/>
      <c r="HE960" s="18"/>
      <c r="HF960" s="18"/>
      <c r="HG960" s="18"/>
      <c r="HH960" s="18"/>
      <c r="HI960" s="18"/>
      <c r="HJ960" s="18"/>
      <c r="HK960" s="18"/>
      <c r="HL960" s="18"/>
      <c r="HM960" s="18"/>
      <c r="HN960" s="18"/>
      <c r="HO960" s="18"/>
      <c r="HP960" s="18"/>
      <c r="HQ960" s="18"/>
      <c r="HR960" s="18"/>
      <c r="HS960" s="18"/>
      <c r="HT960" s="18"/>
      <c r="HU960" s="18"/>
      <c r="HV960" s="18"/>
      <c r="HW960" s="18"/>
      <c r="HX960" s="18"/>
      <c r="HY960" s="18"/>
      <c r="HZ960" s="18"/>
      <c r="IA960" s="18"/>
      <c r="IB960" s="18"/>
      <c r="IC960" s="18"/>
      <c r="ID960" s="18"/>
      <c r="IE960" s="18"/>
      <c r="IF960" s="18"/>
      <c r="IG960" s="18"/>
      <c r="IH960" s="18"/>
      <c r="II960" s="18"/>
      <c r="IJ960" s="18"/>
      <c r="IK960" s="18"/>
      <c r="IL960" s="18"/>
      <c r="IM960" s="18"/>
      <c r="IN960" s="18"/>
      <c r="IO960" s="18"/>
      <c r="IP960" s="18"/>
      <c r="IQ960" s="18"/>
      <c r="IR960" s="18"/>
      <c r="IS960" s="18"/>
      <c r="IT960" s="18"/>
      <c r="IU960" s="18"/>
      <c r="IV960" s="18"/>
      <c r="IW960" s="18"/>
      <c r="IX960" s="18"/>
      <c r="IY960" s="18"/>
      <c r="IZ960" s="18"/>
      <c r="JA960" s="18"/>
      <c r="JB960" s="18"/>
      <c r="JC960" s="18"/>
      <c r="JD960" s="18"/>
      <c r="JE960" s="18"/>
      <c r="JF960" s="18"/>
    </row>
    <row r="961" spans="36:266" x14ac:dyDescent="0.3">
      <c r="AJ961" s="18"/>
      <c r="AK961" s="18"/>
      <c r="AL961" s="20"/>
      <c r="AM961" s="23"/>
      <c r="AN961" s="18"/>
      <c r="AO961" s="18"/>
      <c r="BB961" s="25"/>
      <c r="BC961" s="21"/>
      <c r="BG961" s="18"/>
      <c r="BN961" s="22"/>
      <c r="BO961" s="22"/>
      <c r="BP961" s="22"/>
      <c r="BQ961" s="22"/>
      <c r="BR961" s="15"/>
      <c r="CF961" s="15"/>
      <c r="CL961" s="22"/>
      <c r="CM961" s="15"/>
      <c r="CR961" s="22"/>
      <c r="CT961" s="15"/>
      <c r="CW961" s="22"/>
      <c r="DA961" s="15"/>
      <c r="DH961" s="15"/>
      <c r="DJ961" s="22"/>
      <c r="DO961" s="15"/>
      <c r="DV961" s="15"/>
      <c r="EC961" s="15"/>
      <c r="EJ961" s="15"/>
      <c r="EQ961" s="15"/>
      <c r="EX961" s="15"/>
      <c r="FE961" s="15"/>
      <c r="FL961" s="15"/>
      <c r="FS961" s="15"/>
      <c r="FZ961" s="15"/>
      <c r="GG961" s="15"/>
      <c r="GN961" s="15"/>
      <c r="GP961" s="22"/>
      <c r="GQ961" s="22"/>
      <c r="GR961" s="22"/>
      <c r="GS961" s="22"/>
      <c r="GT961" s="22"/>
      <c r="GU961" s="15"/>
      <c r="GV961" s="22"/>
      <c r="GW961" s="22"/>
      <c r="GX961" s="22"/>
      <c r="GY961" s="18"/>
      <c r="GZ961" s="18"/>
      <c r="HA961" s="18"/>
      <c r="HB961" s="18"/>
      <c r="HC961" s="18"/>
      <c r="HD961" s="18"/>
      <c r="HE961" s="18"/>
      <c r="HF961" s="18"/>
      <c r="HG961" s="18"/>
      <c r="HH961" s="18"/>
      <c r="HI961" s="18"/>
      <c r="HJ961" s="18"/>
      <c r="HK961" s="18"/>
      <c r="HL961" s="18"/>
      <c r="HM961" s="18"/>
      <c r="HN961" s="18"/>
      <c r="HO961" s="18"/>
      <c r="HP961" s="18"/>
      <c r="HQ961" s="18"/>
      <c r="HR961" s="18"/>
      <c r="HS961" s="18"/>
      <c r="HT961" s="18"/>
      <c r="HU961" s="18"/>
      <c r="HV961" s="18"/>
      <c r="HW961" s="18"/>
      <c r="HX961" s="18"/>
      <c r="HY961" s="18"/>
      <c r="HZ961" s="18"/>
      <c r="IA961" s="18"/>
      <c r="IB961" s="18"/>
      <c r="IC961" s="18"/>
      <c r="ID961" s="18"/>
      <c r="IE961" s="18"/>
      <c r="IF961" s="18"/>
      <c r="IG961" s="18"/>
      <c r="IH961" s="18"/>
      <c r="II961" s="18"/>
      <c r="IJ961" s="18"/>
      <c r="IK961" s="18"/>
      <c r="IL961" s="18"/>
      <c r="IM961" s="18"/>
      <c r="IN961" s="18"/>
      <c r="IO961" s="18"/>
      <c r="IP961" s="18"/>
      <c r="IQ961" s="18"/>
      <c r="IR961" s="18"/>
      <c r="IS961" s="18"/>
      <c r="IT961" s="18"/>
      <c r="IU961" s="18"/>
      <c r="IV961" s="18"/>
      <c r="IW961" s="18"/>
      <c r="IX961" s="18"/>
      <c r="IY961" s="18"/>
      <c r="IZ961" s="18"/>
      <c r="JA961" s="18"/>
      <c r="JB961" s="18"/>
      <c r="JC961" s="18"/>
      <c r="JD961" s="18"/>
      <c r="JE961" s="18"/>
      <c r="JF961" s="18"/>
    </row>
    <row r="962" spans="36:266" x14ac:dyDescent="0.3">
      <c r="AJ962" s="18"/>
      <c r="AK962" s="18"/>
      <c r="AL962" s="20"/>
      <c r="AM962" s="23"/>
      <c r="AN962" s="18"/>
      <c r="AO962" s="18"/>
      <c r="BB962" s="25"/>
      <c r="BC962" s="21"/>
      <c r="BG962" s="18"/>
      <c r="BN962" s="22"/>
      <c r="BO962" s="22"/>
      <c r="BP962" s="22"/>
      <c r="BQ962" s="22"/>
      <c r="BR962" s="15"/>
      <c r="CF962" s="15"/>
      <c r="CL962" s="22"/>
      <c r="CM962" s="15"/>
      <c r="CR962" s="22"/>
      <c r="CT962" s="15"/>
      <c r="CW962" s="22"/>
      <c r="DA962" s="15"/>
      <c r="DH962" s="15"/>
      <c r="DJ962" s="22"/>
      <c r="DO962" s="15"/>
      <c r="DV962" s="15"/>
      <c r="EC962" s="15"/>
      <c r="EJ962" s="15"/>
      <c r="EQ962" s="15"/>
      <c r="EX962" s="15"/>
      <c r="FE962" s="15"/>
      <c r="FL962" s="15"/>
      <c r="FS962" s="15"/>
      <c r="FZ962" s="15"/>
      <c r="GG962" s="15"/>
      <c r="GN962" s="15"/>
      <c r="GP962" s="22"/>
      <c r="GQ962" s="22"/>
      <c r="GR962" s="22"/>
      <c r="GS962" s="22"/>
      <c r="GT962" s="22"/>
      <c r="GU962" s="15"/>
      <c r="GV962" s="22"/>
      <c r="GW962" s="22"/>
      <c r="GX962" s="22"/>
      <c r="GY962" s="18"/>
      <c r="GZ962" s="18"/>
      <c r="HA962" s="18"/>
      <c r="HB962" s="18"/>
      <c r="HC962" s="18"/>
      <c r="HD962" s="18"/>
      <c r="HE962" s="18"/>
      <c r="HF962" s="18"/>
      <c r="HG962" s="18"/>
      <c r="HH962" s="18"/>
      <c r="HI962" s="18"/>
      <c r="HJ962" s="18"/>
      <c r="HK962" s="18"/>
      <c r="HL962" s="18"/>
      <c r="HM962" s="18"/>
      <c r="HN962" s="18"/>
      <c r="HO962" s="18"/>
      <c r="HP962" s="18"/>
      <c r="HQ962" s="18"/>
      <c r="HR962" s="18"/>
      <c r="HS962" s="18"/>
      <c r="HT962" s="18"/>
      <c r="HU962" s="18"/>
      <c r="HV962" s="18"/>
      <c r="HW962" s="18"/>
      <c r="HX962" s="18"/>
      <c r="HY962" s="18"/>
      <c r="HZ962" s="18"/>
      <c r="IA962" s="18"/>
      <c r="IB962" s="18"/>
      <c r="IC962" s="18"/>
      <c r="ID962" s="18"/>
      <c r="IE962" s="18"/>
      <c r="IF962" s="18"/>
      <c r="IG962" s="18"/>
      <c r="IH962" s="18"/>
      <c r="II962" s="18"/>
      <c r="IJ962" s="18"/>
      <c r="IK962" s="18"/>
      <c r="IL962" s="18"/>
      <c r="IM962" s="18"/>
      <c r="IN962" s="18"/>
      <c r="IO962" s="18"/>
      <c r="IP962" s="18"/>
      <c r="IQ962" s="18"/>
      <c r="IR962" s="18"/>
      <c r="IS962" s="18"/>
      <c r="IT962" s="18"/>
      <c r="IU962" s="18"/>
      <c r="IV962" s="18"/>
      <c r="IW962" s="18"/>
      <c r="IX962" s="18"/>
      <c r="IY962" s="18"/>
      <c r="IZ962" s="18"/>
      <c r="JA962" s="18"/>
      <c r="JB962" s="18"/>
      <c r="JC962" s="18"/>
      <c r="JD962" s="18"/>
      <c r="JE962" s="18"/>
      <c r="JF962" s="18"/>
    </row>
    <row r="963" spans="36:266" x14ac:dyDescent="0.3">
      <c r="AJ963" s="18"/>
      <c r="AK963" s="18"/>
      <c r="AL963" s="20"/>
      <c r="AM963" s="23"/>
      <c r="AN963" s="18"/>
      <c r="AO963" s="18"/>
      <c r="BB963" s="25"/>
      <c r="BC963" s="21"/>
      <c r="BG963" s="18"/>
      <c r="BN963" s="22"/>
      <c r="BO963" s="22"/>
      <c r="BP963" s="22"/>
      <c r="BQ963" s="22"/>
      <c r="BR963" s="15"/>
      <c r="CF963" s="15"/>
      <c r="CL963" s="22"/>
      <c r="CM963" s="15"/>
      <c r="CR963" s="22"/>
      <c r="CT963" s="15"/>
      <c r="CW963" s="22"/>
      <c r="DA963" s="15"/>
      <c r="DH963" s="15"/>
      <c r="DJ963" s="22"/>
      <c r="DO963" s="15"/>
      <c r="DV963" s="15"/>
      <c r="EC963" s="15"/>
      <c r="EJ963" s="15"/>
      <c r="EQ963" s="15"/>
      <c r="EX963" s="15"/>
      <c r="FE963" s="15"/>
      <c r="FL963" s="15"/>
      <c r="FS963" s="15"/>
      <c r="FZ963" s="15"/>
      <c r="GG963" s="15"/>
      <c r="GN963" s="15"/>
      <c r="GP963" s="22"/>
      <c r="GQ963" s="22"/>
      <c r="GR963" s="22"/>
      <c r="GS963" s="22"/>
      <c r="GT963" s="22"/>
      <c r="GU963" s="15"/>
      <c r="GV963" s="22"/>
      <c r="GW963" s="22"/>
      <c r="GX963" s="22"/>
      <c r="GY963" s="18"/>
      <c r="GZ963" s="18"/>
      <c r="HA963" s="18"/>
      <c r="HB963" s="18"/>
      <c r="HC963" s="18"/>
      <c r="HD963" s="18"/>
      <c r="HE963" s="18"/>
      <c r="HF963" s="18"/>
      <c r="HG963" s="18"/>
      <c r="HH963" s="18"/>
      <c r="HI963" s="18"/>
      <c r="HJ963" s="18"/>
      <c r="HK963" s="18"/>
      <c r="HL963" s="18"/>
      <c r="HM963" s="18"/>
      <c r="HN963" s="18"/>
      <c r="HO963" s="18"/>
      <c r="HP963" s="18"/>
      <c r="HQ963" s="18"/>
      <c r="HR963" s="18"/>
      <c r="HS963" s="18"/>
      <c r="HT963" s="18"/>
      <c r="HU963" s="18"/>
      <c r="HV963" s="18"/>
      <c r="HW963" s="18"/>
      <c r="HX963" s="18"/>
      <c r="HY963" s="18"/>
      <c r="HZ963" s="18"/>
      <c r="IA963" s="18"/>
      <c r="IB963" s="18"/>
      <c r="IC963" s="18"/>
      <c r="ID963" s="18"/>
      <c r="IE963" s="18"/>
      <c r="IF963" s="18"/>
      <c r="IG963" s="18"/>
      <c r="IH963" s="18"/>
      <c r="II963" s="18"/>
      <c r="IJ963" s="18"/>
      <c r="IK963" s="18"/>
      <c r="IL963" s="18"/>
      <c r="IM963" s="18"/>
      <c r="IN963" s="18"/>
      <c r="IO963" s="18"/>
      <c r="IP963" s="18"/>
      <c r="IQ963" s="18"/>
      <c r="IR963" s="18"/>
      <c r="IS963" s="18"/>
      <c r="IT963" s="18"/>
      <c r="IU963" s="18"/>
      <c r="IV963" s="18"/>
      <c r="IW963" s="18"/>
      <c r="IX963" s="18"/>
      <c r="IY963" s="18"/>
      <c r="IZ963" s="18"/>
      <c r="JA963" s="18"/>
      <c r="JB963" s="18"/>
      <c r="JC963" s="18"/>
      <c r="JD963" s="18"/>
      <c r="JE963" s="18"/>
      <c r="JF963" s="18"/>
    </row>
    <row r="964" spans="36:266" x14ac:dyDescent="0.3">
      <c r="AJ964" s="18"/>
      <c r="AK964" s="18"/>
      <c r="AL964" s="20"/>
      <c r="AM964" s="23"/>
      <c r="AN964" s="18"/>
      <c r="AO964" s="18"/>
      <c r="BB964" s="25"/>
      <c r="BC964" s="21"/>
      <c r="BG964" s="18"/>
      <c r="BN964" s="22"/>
      <c r="BO964" s="22"/>
      <c r="BP964" s="22"/>
      <c r="BQ964" s="22"/>
      <c r="BR964" s="15"/>
      <c r="CF964" s="15"/>
      <c r="CL964" s="22"/>
      <c r="CM964" s="15"/>
      <c r="CR964" s="22"/>
      <c r="CT964" s="15"/>
      <c r="CW964" s="22"/>
      <c r="DA964" s="15"/>
      <c r="DH964" s="15"/>
      <c r="DJ964" s="22"/>
      <c r="DO964" s="15"/>
      <c r="DV964" s="15"/>
      <c r="EC964" s="15"/>
      <c r="EJ964" s="15"/>
      <c r="EQ964" s="15"/>
      <c r="EX964" s="15"/>
      <c r="FE964" s="15"/>
      <c r="FL964" s="15"/>
      <c r="FS964" s="15"/>
      <c r="FZ964" s="15"/>
      <c r="GG964" s="15"/>
      <c r="GN964" s="15"/>
      <c r="GP964" s="22"/>
      <c r="GQ964" s="22"/>
      <c r="GR964" s="22"/>
      <c r="GS964" s="22"/>
      <c r="GT964" s="22"/>
      <c r="GU964" s="15"/>
      <c r="GV964" s="22"/>
      <c r="GW964" s="22"/>
      <c r="GX964" s="22"/>
      <c r="GY964" s="18"/>
      <c r="GZ964" s="18"/>
      <c r="HA964" s="18"/>
      <c r="HB964" s="18"/>
      <c r="HC964" s="18"/>
      <c r="HD964" s="18"/>
      <c r="HE964" s="18"/>
      <c r="HF964" s="18"/>
      <c r="HG964" s="18"/>
      <c r="HH964" s="18"/>
      <c r="HI964" s="18"/>
      <c r="HJ964" s="18"/>
      <c r="HK964" s="18"/>
      <c r="HL964" s="18"/>
      <c r="HM964" s="18"/>
      <c r="HN964" s="18"/>
      <c r="HO964" s="18"/>
      <c r="HP964" s="18"/>
      <c r="HQ964" s="18"/>
      <c r="HR964" s="18"/>
      <c r="HS964" s="18"/>
      <c r="HT964" s="18"/>
      <c r="HU964" s="18"/>
      <c r="HV964" s="18"/>
      <c r="HW964" s="18"/>
      <c r="HX964" s="18"/>
      <c r="HY964" s="18"/>
      <c r="HZ964" s="18"/>
      <c r="IA964" s="18"/>
      <c r="IB964" s="18"/>
      <c r="IC964" s="18"/>
      <c r="ID964" s="18"/>
      <c r="IE964" s="18"/>
      <c r="IF964" s="18"/>
      <c r="IG964" s="18"/>
      <c r="IH964" s="18"/>
      <c r="II964" s="18"/>
      <c r="IJ964" s="18"/>
      <c r="IK964" s="18"/>
      <c r="IL964" s="18"/>
      <c r="IM964" s="18"/>
      <c r="IN964" s="18"/>
      <c r="IO964" s="18"/>
      <c r="IP964" s="18"/>
      <c r="IQ964" s="18"/>
      <c r="IR964" s="18"/>
      <c r="IS964" s="18"/>
      <c r="IT964" s="18"/>
      <c r="IU964" s="18"/>
      <c r="IV964" s="18"/>
      <c r="IW964" s="18"/>
      <c r="IX964" s="18"/>
      <c r="IY964" s="18"/>
      <c r="IZ964" s="18"/>
      <c r="JA964" s="18"/>
      <c r="JB964" s="18"/>
      <c r="JC964" s="18"/>
      <c r="JD964" s="18"/>
      <c r="JE964" s="18"/>
      <c r="JF964" s="18"/>
    </row>
    <row r="965" spans="36:266" x14ac:dyDescent="0.3">
      <c r="AJ965" s="18"/>
      <c r="AK965" s="18"/>
      <c r="AL965" s="20"/>
      <c r="AM965" s="23"/>
      <c r="AN965" s="18"/>
      <c r="AO965" s="18"/>
      <c r="BB965" s="25"/>
      <c r="BC965" s="21"/>
      <c r="BG965" s="18"/>
      <c r="BN965" s="22"/>
      <c r="BO965" s="22"/>
      <c r="BP965" s="22"/>
      <c r="BQ965" s="22"/>
      <c r="BR965" s="15"/>
      <c r="CF965" s="15"/>
      <c r="CL965" s="22"/>
      <c r="CM965" s="15"/>
      <c r="CR965" s="22"/>
      <c r="CT965" s="15"/>
      <c r="CW965" s="22"/>
      <c r="DA965" s="15"/>
      <c r="DH965" s="15"/>
      <c r="DJ965" s="22"/>
      <c r="DO965" s="15"/>
      <c r="DV965" s="15"/>
      <c r="EC965" s="15"/>
      <c r="EJ965" s="15"/>
      <c r="EQ965" s="15"/>
      <c r="EX965" s="15"/>
      <c r="FE965" s="15"/>
      <c r="FL965" s="15"/>
      <c r="FS965" s="15"/>
      <c r="FZ965" s="15"/>
      <c r="GG965" s="15"/>
      <c r="GN965" s="15"/>
      <c r="GP965" s="22"/>
      <c r="GQ965" s="22"/>
      <c r="GR965" s="22"/>
      <c r="GS965" s="22"/>
      <c r="GT965" s="22"/>
      <c r="GU965" s="15"/>
      <c r="GV965" s="22"/>
      <c r="GW965" s="22"/>
      <c r="GX965" s="22"/>
      <c r="GY965" s="18"/>
      <c r="GZ965" s="18"/>
      <c r="HA965" s="18"/>
      <c r="HB965" s="18"/>
      <c r="HC965" s="18"/>
      <c r="HD965" s="18"/>
      <c r="HE965" s="18"/>
      <c r="HF965" s="18"/>
      <c r="HG965" s="18"/>
      <c r="HH965" s="18"/>
      <c r="HI965" s="18"/>
      <c r="HJ965" s="18"/>
      <c r="HK965" s="18"/>
      <c r="HL965" s="18"/>
      <c r="HM965" s="18"/>
      <c r="HN965" s="18"/>
      <c r="HO965" s="18"/>
      <c r="HP965" s="18"/>
      <c r="HQ965" s="18"/>
      <c r="HR965" s="18"/>
      <c r="HS965" s="18"/>
      <c r="HT965" s="18"/>
      <c r="HU965" s="18"/>
      <c r="HV965" s="18"/>
      <c r="HW965" s="18"/>
      <c r="HX965" s="18"/>
      <c r="HY965" s="18"/>
      <c r="HZ965" s="18"/>
      <c r="IA965" s="18"/>
      <c r="IB965" s="18"/>
      <c r="IC965" s="18"/>
      <c r="ID965" s="18"/>
      <c r="IE965" s="18"/>
      <c r="IF965" s="18"/>
      <c r="IG965" s="18"/>
      <c r="IH965" s="18"/>
      <c r="II965" s="18"/>
      <c r="IJ965" s="18"/>
      <c r="IK965" s="18"/>
      <c r="IL965" s="18"/>
      <c r="IM965" s="18"/>
      <c r="IN965" s="18"/>
      <c r="IO965" s="18"/>
      <c r="IP965" s="18"/>
      <c r="IQ965" s="18"/>
      <c r="IR965" s="18"/>
      <c r="IS965" s="18"/>
      <c r="IT965" s="18"/>
      <c r="IU965" s="18"/>
      <c r="IV965" s="18"/>
      <c r="IW965" s="18"/>
      <c r="IX965" s="18"/>
      <c r="IY965" s="18"/>
      <c r="IZ965" s="18"/>
      <c r="JA965" s="18"/>
      <c r="JB965" s="18"/>
      <c r="JC965" s="18"/>
      <c r="JD965" s="18"/>
      <c r="JE965" s="18"/>
      <c r="JF965" s="18"/>
    </row>
    <row r="966" spans="36:266" x14ac:dyDescent="0.3">
      <c r="AJ966" s="18"/>
      <c r="AK966" s="18"/>
      <c r="AL966" s="20"/>
      <c r="AM966" s="23"/>
      <c r="AN966" s="18"/>
      <c r="AO966" s="18"/>
      <c r="BB966" s="25"/>
      <c r="BC966" s="21"/>
      <c r="BG966" s="18"/>
      <c r="BN966" s="22"/>
      <c r="BO966" s="22"/>
      <c r="BP966" s="22"/>
      <c r="BQ966" s="22"/>
      <c r="BR966" s="15"/>
      <c r="CF966" s="15"/>
      <c r="CL966" s="22"/>
      <c r="CM966" s="15"/>
      <c r="CR966" s="22"/>
      <c r="CT966" s="15"/>
      <c r="CW966" s="22"/>
      <c r="DA966" s="15"/>
      <c r="DH966" s="15"/>
      <c r="DJ966" s="22"/>
      <c r="DO966" s="15"/>
      <c r="DV966" s="15"/>
      <c r="EC966" s="15"/>
      <c r="EJ966" s="15"/>
      <c r="EQ966" s="15"/>
      <c r="EX966" s="15"/>
      <c r="FE966" s="15"/>
      <c r="FL966" s="15"/>
      <c r="FS966" s="15"/>
      <c r="FZ966" s="15"/>
      <c r="GG966" s="15"/>
      <c r="GN966" s="15"/>
      <c r="GP966" s="22"/>
      <c r="GQ966" s="22"/>
      <c r="GR966" s="22"/>
      <c r="GS966" s="22"/>
      <c r="GT966" s="22"/>
      <c r="GU966" s="15"/>
      <c r="GV966" s="22"/>
      <c r="GW966" s="22"/>
      <c r="GX966" s="22"/>
      <c r="GY966" s="18"/>
      <c r="GZ966" s="18"/>
      <c r="HA966" s="18"/>
      <c r="HB966" s="18"/>
      <c r="HC966" s="18"/>
      <c r="HD966" s="18"/>
      <c r="HE966" s="18"/>
      <c r="HF966" s="18"/>
      <c r="HG966" s="18"/>
      <c r="HH966" s="18"/>
      <c r="HI966" s="18"/>
      <c r="HJ966" s="18"/>
      <c r="HK966" s="18"/>
      <c r="HL966" s="18"/>
      <c r="HM966" s="18"/>
      <c r="HN966" s="18"/>
      <c r="HO966" s="18"/>
      <c r="HP966" s="18"/>
      <c r="HQ966" s="18"/>
      <c r="HR966" s="18"/>
      <c r="HS966" s="18"/>
      <c r="HT966" s="18"/>
      <c r="HU966" s="18"/>
      <c r="HV966" s="18"/>
      <c r="HW966" s="18"/>
      <c r="HX966" s="18"/>
      <c r="HY966" s="18"/>
      <c r="HZ966" s="18"/>
      <c r="IA966" s="18"/>
      <c r="IB966" s="18"/>
      <c r="IC966" s="18"/>
      <c r="ID966" s="18"/>
      <c r="IE966" s="18"/>
      <c r="IF966" s="18"/>
      <c r="IG966" s="18"/>
      <c r="IH966" s="18"/>
      <c r="II966" s="18"/>
      <c r="IJ966" s="18"/>
      <c r="IK966" s="18"/>
      <c r="IL966" s="18"/>
      <c r="IM966" s="18"/>
      <c r="IN966" s="18"/>
      <c r="IO966" s="18"/>
      <c r="IP966" s="18"/>
      <c r="IQ966" s="18"/>
      <c r="IR966" s="18"/>
      <c r="IS966" s="18"/>
      <c r="IT966" s="18"/>
      <c r="IU966" s="18"/>
      <c r="IV966" s="18"/>
      <c r="IW966" s="18"/>
      <c r="IX966" s="18"/>
      <c r="IY966" s="18"/>
      <c r="IZ966" s="18"/>
      <c r="JA966" s="18"/>
      <c r="JB966" s="18"/>
      <c r="JC966" s="18"/>
      <c r="JD966" s="18"/>
      <c r="JE966" s="18"/>
      <c r="JF966" s="18"/>
    </row>
    <row r="967" spans="36:266" x14ac:dyDescent="0.3">
      <c r="AJ967" s="24"/>
      <c r="AK967" s="24"/>
      <c r="AL967" s="20"/>
      <c r="AM967" s="23"/>
      <c r="AN967" s="18"/>
      <c r="AO967" s="18"/>
      <c r="BB967" s="25"/>
      <c r="BC967" s="21"/>
      <c r="BG967" s="18"/>
      <c r="BN967" s="22"/>
      <c r="BO967" s="22"/>
      <c r="BP967" s="22"/>
      <c r="BQ967" s="22"/>
      <c r="BR967" s="15"/>
      <c r="CF967" s="15"/>
      <c r="CL967" s="22"/>
      <c r="CM967" s="15"/>
      <c r="CR967" s="22"/>
      <c r="CT967" s="15"/>
      <c r="CW967" s="22"/>
      <c r="DA967" s="15"/>
      <c r="DH967" s="15"/>
      <c r="DJ967" s="22"/>
      <c r="DO967" s="15"/>
      <c r="DV967" s="15"/>
      <c r="EC967" s="15"/>
      <c r="EJ967" s="15"/>
      <c r="EQ967" s="15"/>
      <c r="EX967" s="15"/>
      <c r="FE967" s="15"/>
      <c r="FL967" s="15"/>
      <c r="FS967" s="15"/>
      <c r="FZ967" s="15"/>
      <c r="GG967" s="15"/>
      <c r="GN967" s="15"/>
      <c r="GP967" s="22"/>
      <c r="GQ967" s="22"/>
      <c r="GR967" s="22"/>
      <c r="GS967" s="22"/>
      <c r="GT967" s="22"/>
      <c r="GU967" s="15"/>
      <c r="GV967" s="22"/>
      <c r="GW967" s="22"/>
      <c r="GX967" s="22"/>
      <c r="GY967" s="18"/>
      <c r="GZ967" s="18"/>
      <c r="HA967" s="18"/>
      <c r="HB967" s="18"/>
      <c r="HC967" s="18"/>
      <c r="HD967" s="18"/>
      <c r="HE967" s="18"/>
      <c r="HF967" s="18"/>
      <c r="HG967" s="18"/>
      <c r="HH967" s="18"/>
      <c r="HI967" s="18"/>
      <c r="HJ967" s="18"/>
      <c r="HK967" s="18"/>
      <c r="HL967" s="18"/>
      <c r="HM967" s="18"/>
      <c r="HN967" s="18"/>
      <c r="HO967" s="18"/>
      <c r="HP967" s="18"/>
      <c r="HQ967" s="18"/>
      <c r="HR967" s="18"/>
      <c r="HS967" s="18"/>
      <c r="HT967" s="18"/>
      <c r="HU967" s="18"/>
      <c r="HV967" s="18"/>
      <c r="HW967" s="18"/>
      <c r="HX967" s="18"/>
      <c r="HY967" s="18"/>
      <c r="HZ967" s="18"/>
      <c r="IA967" s="18"/>
      <c r="IB967" s="18"/>
      <c r="IC967" s="18"/>
      <c r="ID967" s="18"/>
      <c r="IE967" s="18"/>
      <c r="IF967" s="18"/>
      <c r="IG967" s="18"/>
      <c r="IH967" s="18"/>
      <c r="II967" s="18"/>
      <c r="IJ967" s="18"/>
      <c r="IK967" s="18"/>
      <c r="IL967" s="18"/>
      <c r="IM967" s="18"/>
      <c r="IN967" s="18"/>
      <c r="IO967" s="18"/>
      <c r="IP967" s="18"/>
      <c r="IQ967" s="18"/>
      <c r="IR967" s="18"/>
      <c r="IS967" s="18"/>
      <c r="IT967" s="18"/>
      <c r="IU967" s="18"/>
      <c r="IV967" s="18"/>
      <c r="IW967" s="18"/>
      <c r="IX967" s="18"/>
      <c r="IY967" s="18"/>
      <c r="IZ967" s="18"/>
      <c r="JA967" s="18"/>
      <c r="JB967" s="18"/>
      <c r="JC967" s="18"/>
      <c r="JD967" s="18"/>
      <c r="JE967" s="18"/>
      <c r="JF967" s="18"/>
    </row>
    <row r="968" spans="36:266" x14ac:dyDescent="0.3">
      <c r="AJ968" s="24"/>
      <c r="AK968" s="24"/>
      <c r="AL968" s="20"/>
      <c r="AM968" s="23"/>
      <c r="AN968" s="18"/>
      <c r="AO968" s="18"/>
      <c r="BB968" s="25"/>
      <c r="BC968" s="21"/>
      <c r="BG968" s="18"/>
      <c r="BN968" s="22"/>
      <c r="BO968" s="22"/>
      <c r="BP968" s="22"/>
      <c r="BQ968" s="22"/>
      <c r="BR968" s="15"/>
      <c r="CF968" s="15"/>
      <c r="CL968" s="22"/>
      <c r="CM968" s="15"/>
      <c r="CR968" s="22"/>
      <c r="CT968" s="15"/>
      <c r="CW968" s="22"/>
      <c r="DA968" s="15"/>
      <c r="DH968" s="15"/>
      <c r="DJ968" s="22"/>
      <c r="DO968" s="15"/>
      <c r="DV968" s="15"/>
      <c r="EC968" s="15"/>
      <c r="EJ968" s="15"/>
      <c r="EQ968" s="15"/>
      <c r="EX968" s="15"/>
      <c r="FE968" s="15"/>
      <c r="FL968" s="15"/>
      <c r="FS968" s="15"/>
      <c r="FZ968" s="15"/>
      <c r="GG968" s="15"/>
      <c r="GN968" s="15"/>
      <c r="GP968" s="22"/>
      <c r="GQ968" s="22"/>
      <c r="GR968" s="22"/>
      <c r="GS968" s="22"/>
      <c r="GT968" s="22"/>
      <c r="GU968" s="15"/>
      <c r="GV968" s="22"/>
      <c r="GW968" s="22"/>
      <c r="GX968" s="22"/>
      <c r="GY968" s="18"/>
      <c r="GZ968" s="18"/>
      <c r="HA968" s="18"/>
      <c r="HB968" s="18"/>
      <c r="HC968" s="18"/>
      <c r="HD968" s="18"/>
      <c r="HE968" s="18"/>
      <c r="HF968" s="18"/>
      <c r="HG968" s="18"/>
      <c r="HH968" s="18"/>
      <c r="HI968" s="18"/>
      <c r="HJ968" s="18"/>
      <c r="HK968" s="18"/>
      <c r="HL968" s="18"/>
      <c r="HM968" s="18"/>
      <c r="HN968" s="18"/>
      <c r="HO968" s="18"/>
      <c r="HP968" s="18"/>
      <c r="HQ968" s="18"/>
      <c r="HR968" s="18"/>
      <c r="HS968" s="18"/>
      <c r="HT968" s="18"/>
      <c r="HU968" s="18"/>
      <c r="HV968" s="18"/>
      <c r="HW968" s="18"/>
      <c r="HX968" s="18"/>
      <c r="HY968" s="18"/>
      <c r="HZ968" s="18"/>
      <c r="IA968" s="18"/>
      <c r="IB968" s="18"/>
      <c r="IC968" s="18"/>
      <c r="ID968" s="18"/>
      <c r="IE968" s="18"/>
      <c r="IF968" s="18"/>
      <c r="IG968" s="18"/>
      <c r="IH968" s="18"/>
      <c r="II968" s="18"/>
      <c r="IJ968" s="18"/>
      <c r="IK968" s="18"/>
      <c r="IL968" s="18"/>
      <c r="IM968" s="18"/>
      <c r="IN968" s="18"/>
      <c r="IO968" s="18"/>
      <c r="IP968" s="18"/>
      <c r="IQ968" s="18"/>
      <c r="IR968" s="18"/>
      <c r="IS968" s="18"/>
      <c r="IT968" s="18"/>
      <c r="IU968" s="18"/>
      <c r="IV968" s="18"/>
      <c r="IW968" s="18"/>
      <c r="IX968" s="18"/>
      <c r="IY968" s="18"/>
      <c r="IZ968" s="18"/>
      <c r="JA968" s="18"/>
      <c r="JB968" s="18"/>
      <c r="JC968" s="18"/>
      <c r="JD968" s="18"/>
      <c r="JE968" s="18"/>
      <c r="JF968" s="18"/>
    </row>
    <row r="969" spans="36:266" x14ac:dyDescent="0.3">
      <c r="AJ969" s="24"/>
      <c r="AK969" s="24"/>
      <c r="AL969" s="20"/>
      <c r="AM969" s="23"/>
      <c r="AN969" s="18"/>
      <c r="AO969" s="18"/>
      <c r="BB969" s="25"/>
      <c r="BC969" s="21"/>
      <c r="BG969" s="18"/>
      <c r="BN969" s="22"/>
      <c r="BO969" s="22"/>
      <c r="BP969" s="22"/>
      <c r="BQ969" s="22"/>
      <c r="BR969" s="15"/>
      <c r="CF969" s="15"/>
      <c r="CL969" s="22"/>
      <c r="CM969" s="15"/>
      <c r="CR969" s="22"/>
      <c r="CT969" s="15"/>
      <c r="CW969" s="22"/>
      <c r="DA969" s="15"/>
      <c r="DH969" s="15"/>
      <c r="DJ969" s="22"/>
      <c r="DO969" s="15"/>
      <c r="DV969" s="15"/>
      <c r="EC969" s="15"/>
      <c r="EJ969" s="15"/>
      <c r="EQ969" s="15"/>
      <c r="EX969" s="15"/>
      <c r="FE969" s="15"/>
      <c r="FL969" s="15"/>
      <c r="FS969" s="15"/>
      <c r="FZ969" s="15"/>
      <c r="GG969" s="15"/>
      <c r="GN969" s="15"/>
      <c r="GP969" s="22"/>
      <c r="GQ969" s="22"/>
      <c r="GR969" s="22"/>
      <c r="GS969" s="22"/>
      <c r="GT969" s="22"/>
      <c r="GU969" s="15"/>
      <c r="GV969" s="22"/>
      <c r="GW969" s="22"/>
      <c r="GX969" s="22"/>
      <c r="GY969" s="18"/>
      <c r="GZ969" s="18"/>
      <c r="HA969" s="18"/>
      <c r="HB969" s="18"/>
      <c r="HC969" s="18"/>
      <c r="HD969" s="18"/>
      <c r="HE969" s="18"/>
      <c r="HF969" s="18"/>
      <c r="HG969" s="18"/>
      <c r="HH969" s="18"/>
      <c r="HI969" s="18"/>
      <c r="HJ969" s="18"/>
      <c r="HK969" s="18"/>
      <c r="HL969" s="18"/>
      <c r="HM969" s="18"/>
      <c r="HN969" s="18"/>
      <c r="HO969" s="18"/>
      <c r="HP969" s="18"/>
      <c r="HQ969" s="18"/>
      <c r="HR969" s="18"/>
      <c r="HS969" s="18"/>
      <c r="HT969" s="18"/>
      <c r="HU969" s="18"/>
      <c r="HV969" s="18"/>
      <c r="HW969" s="18"/>
      <c r="HX969" s="18"/>
      <c r="HY969" s="18"/>
      <c r="HZ969" s="18"/>
      <c r="IA969" s="18"/>
      <c r="IB969" s="18"/>
      <c r="IC969" s="18"/>
      <c r="ID969" s="18"/>
      <c r="IE969" s="18"/>
      <c r="IF969" s="18"/>
      <c r="IG969" s="18"/>
      <c r="IH969" s="18"/>
      <c r="II969" s="18"/>
      <c r="IJ969" s="18"/>
      <c r="IK969" s="18"/>
      <c r="IL969" s="18"/>
      <c r="IM969" s="18"/>
      <c r="IN969" s="18"/>
      <c r="IO969" s="18"/>
      <c r="IP969" s="18"/>
      <c r="IQ969" s="18"/>
      <c r="IR969" s="18"/>
      <c r="IS969" s="18"/>
      <c r="IT969" s="18"/>
      <c r="IU969" s="18"/>
      <c r="IV969" s="18"/>
      <c r="IW969" s="18"/>
      <c r="IX969" s="18"/>
      <c r="IY969" s="18"/>
      <c r="IZ969" s="18"/>
      <c r="JA969" s="18"/>
      <c r="JB969" s="18"/>
      <c r="JC969" s="18"/>
      <c r="JD969" s="18"/>
      <c r="JE969" s="18"/>
      <c r="JF969" s="18"/>
    </row>
    <row r="970" spans="36:266" x14ac:dyDescent="0.3">
      <c r="AJ970" s="24"/>
      <c r="AK970" s="24"/>
      <c r="AL970" s="20"/>
      <c r="AM970" s="23"/>
      <c r="AN970" s="18"/>
      <c r="AO970" s="18"/>
      <c r="BB970" s="25"/>
      <c r="BC970" s="21"/>
      <c r="BG970" s="18"/>
      <c r="BN970" s="22"/>
      <c r="BO970" s="22"/>
      <c r="BP970" s="22"/>
      <c r="BQ970" s="22"/>
      <c r="BR970" s="15"/>
      <c r="CF970" s="15"/>
      <c r="CL970" s="22"/>
      <c r="CM970" s="15"/>
      <c r="CR970" s="22"/>
      <c r="CT970" s="15"/>
      <c r="CW970" s="22"/>
      <c r="DA970" s="15"/>
      <c r="DH970" s="15"/>
      <c r="DJ970" s="22"/>
      <c r="DO970" s="15"/>
      <c r="DV970" s="15"/>
      <c r="EC970" s="15"/>
      <c r="EJ970" s="15"/>
      <c r="EQ970" s="15"/>
      <c r="EX970" s="15"/>
      <c r="FE970" s="15"/>
      <c r="FL970" s="15"/>
      <c r="FS970" s="15"/>
      <c r="FZ970" s="15"/>
      <c r="GG970" s="15"/>
      <c r="GN970" s="15"/>
      <c r="GP970" s="22"/>
      <c r="GQ970" s="22"/>
      <c r="GR970" s="22"/>
      <c r="GS970" s="22"/>
      <c r="GT970" s="22"/>
      <c r="GU970" s="15"/>
      <c r="GV970" s="22"/>
      <c r="GW970" s="22"/>
      <c r="GX970" s="22"/>
      <c r="GY970" s="18"/>
      <c r="GZ970" s="18"/>
      <c r="HA970" s="18"/>
      <c r="HB970" s="18"/>
      <c r="HC970" s="18"/>
      <c r="HD970" s="18"/>
      <c r="HE970" s="18"/>
      <c r="HF970" s="18"/>
      <c r="HG970" s="18"/>
      <c r="HH970" s="18"/>
      <c r="HI970" s="18"/>
      <c r="HJ970" s="18"/>
      <c r="HK970" s="18"/>
      <c r="HL970" s="18"/>
      <c r="HM970" s="18"/>
      <c r="HN970" s="18"/>
      <c r="HO970" s="18"/>
      <c r="HP970" s="18"/>
      <c r="HQ970" s="18"/>
      <c r="HR970" s="18"/>
      <c r="HS970" s="18"/>
      <c r="HT970" s="18"/>
      <c r="HU970" s="18"/>
      <c r="HV970" s="18"/>
      <c r="HW970" s="18"/>
      <c r="HX970" s="18"/>
      <c r="HY970" s="18"/>
      <c r="HZ970" s="18"/>
      <c r="IA970" s="18"/>
      <c r="IB970" s="18"/>
      <c r="IC970" s="18"/>
      <c r="ID970" s="18"/>
      <c r="IE970" s="18"/>
      <c r="IF970" s="18"/>
      <c r="IG970" s="18"/>
      <c r="IH970" s="18"/>
      <c r="II970" s="18"/>
      <c r="IJ970" s="18"/>
      <c r="IK970" s="18"/>
      <c r="IL970" s="18"/>
      <c r="IM970" s="18"/>
      <c r="IN970" s="18"/>
      <c r="IO970" s="18"/>
      <c r="IP970" s="18"/>
      <c r="IQ970" s="18"/>
      <c r="IR970" s="18"/>
      <c r="IS970" s="18"/>
      <c r="IT970" s="18"/>
      <c r="IU970" s="18"/>
      <c r="IV970" s="18"/>
      <c r="IW970" s="18"/>
      <c r="IX970" s="18"/>
      <c r="IY970" s="18"/>
      <c r="IZ970" s="18"/>
      <c r="JA970" s="18"/>
      <c r="JB970" s="18"/>
      <c r="JC970" s="18"/>
      <c r="JD970" s="18"/>
      <c r="JE970" s="18"/>
      <c r="JF970" s="18"/>
    </row>
    <row r="971" spans="36:266" x14ac:dyDescent="0.3">
      <c r="AJ971" s="24"/>
      <c r="AK971" s="24"/>
      <c r="AL971" s="20"/>
      <c r="AM971" s="23"/>
      <c r="AN971" s="18"/>
      <c r="AO971" s="18"/>
      <c r="BB971" s="25"/>
      <c r="BC971" s="21"/>
      <c r="BG971" s="18"/>
      <c r="BN971" s="22"/>
      <c r="BO971" s="22"/>
      <c r="BP971" s="22"/>
      <c r="BQ971" s="22"/>
      <c r="BR971" s="15"/>
      <c r="CF971" s="15"/>
      <c r="CL971" s="22"/>
      <c r="CM971" s="15"/>
      <c r="CR971" s="22"/>
      <c r="CT971" s="15"/>
      <c r="CW971" s="22"/>
      <c r="DA971" s="15"/>
      <c r="DH971" s="15"/>
      <c r="DJ971" s="22"/>
      <c r="DO971" s="15"/>
      <c r="DV971" s="15"/>
      <c r="EC971" s="15"/>
      <c r="EJ971" s="15"/>
      <c r="EQ971" s="15"/>
      <c r="EX971" s="15"/>
      <c r="FE971" s="15"/>
      <c r="FL971" s="15"/>
      <c r="FS971" s="15"/>
      <c r="FZ971" s="15"/>
      <c r="GG971" s="15"/>
      <c r="GN971" s="15"/>
      <c r="GP971" s="22"/>
      <c r="GQ971" s="22"/>
      <c r="GR971" s="22"/>
      <c r="GS971" s="22"/>
      <c r="GT971" s="22"/>
      <c r="GU971" s="15"/>
      <c r="GV971" s="22"/>
      <c r="GW971" s="22"/>
      <c r="GX971" s="22"/>
      <c r="GY971" s="18"/>
      <c r="GZ971" s="18"/>
      <c r="HA971" s="18"/>
      <c r="HB971" s="18"/>
      <c r="HC971" s="18"/>
      <c r="HD971" s="18"/>
      <c r="HE971" s="18"/>
      <c r="HF971" s="18"/>
      <c r="HG971" s="18"/>
      <c r="HH971" s="18"/>
      <c r="HI971" s="18"/>
      <c r="HJ971" s="18"/>
      <c r="HK971" s="18"/>
      <c r="HL971" s="18"/>
      <c r="HM971" s="18"/>
      <c r="HN971" s="18"/>
      <c r="HO971" s="18"/>
      <c r="HP971" s="18"/>
      <c r="HQ971" s="18"/>
      <c r="HR971" s="18"/>
      <c r="HS971" s="18"/>
      <c r="HT971" s="18"/>
      <c r="HU971" s="18"/>
      <c r="HV971" s="18"/>
      <c r="HW971" s="18"/>
      <c r="HX971" s="18"/>
      <c r="HY971" s="18"/>
      <c r="HZ971" s="18"/>
      <c r="IA971" s="18"/>
      <c r="IB971" s="18"/>
      <c r="IC971" s="18"/>
      <c r="ID971" s="18"/>
      <c r="IE971" s="18"/>
      <c r="IF971" s="18"/>
      <c r="IG971" s="18"/>
      <c r="IH971" s="18"/>
      <c r="II971" s="18"/>
      <c r="IJ971" s="18"/>
      <c r="IK971" s="18"/>
      <c r="IL971" s="18"/>
      <c r="IM971" s="18"/>
      <c r="IN971" s="18"/>
      <c r="IO971" s="18"/>
      <c r="IP971" s="18"/>
      <c r="IQ971" s="18"/>
      <c r="IR971" s="18"/>
      <c r="IS971" s="18"/>
      <c r="IT971" s="18"/>
      <c r="IU971" s="18"/>
      <c r="IV971" s="18"/>
      <c r="IW971" s="18"/>
      <c r="IX971" s="18"/>
      <c r="IY971" s="18"/>
      <c r="IZ971" s="18"/>
      <c r="JA971" s="18"/>
      <c r="JB971" s="18"/>
      <c r="JC971" s="18"/>
      <c r="JD971" s="18"/>
      <c r="JE971" s="18"/>
      <c r="JF971" s="18"/>
    </row>
    <row r="972" spans="36:266" x14ac:dyDescent="0.3">
      <c r="AJ972" s="24"/>
      <c r="AK972" s="24"/>
      <c r="AL972" s="20"/>
      <c r="AM972" s="23"/>
      <c r="AN972" s="18"/>
      <c r="AO972" s="18"/>
      <c r="BB972" s="25"/>
      <c r="BC972" s="21"/>
      <c r="BG972" s="18"/>
      <c r="BN972" s="22"/>
      <c r="BO972" s="22"/>
      <c r="BP972" s="22"/>
      <c r="BQ972" s="22"/>
      <c r="BR972" s="15"/>
      <c r="CF972" s="15"/>
      <c r="CL972" s="22"/>
      <c r="CM972" s="15"/>
      <c r="CR972" s="22"/>
      <c r="CT972" s="15"/>
      <c r="CW972" s="22"/>
      <c r="DA972" s="15"/>
      <c r="DH972" s="15"/>
      <c r="DJ972" s="22"/>
      <c r="DO972" s="15"/>
      <c r="DV972" s="15"/>
      <c r="EC972" s="15"/>
      <c r="EJ972" s="15"/>
      <c r="EQ972" s="15"/>
      <c r="EX972" s="15"/>
      <c r="FE972" s="15"/>
      <c r="FL972" s="15"/>
      <c r="FS972" s="15"/>
      <c r="FZ972" s="15"/>
      <c r="GG972" s="15"/>
      <c r="GN972" s="15"/>
      <c r="GP972" s="22"/>
      <c r="GQ972" s="22"/>
      <c r="GR972" s="22"/>
      <c r="GS972" s="22"/>
      <c r="GT972" s="22"/>
      <c r="GU972" s="15"/>
      <c r="GV972" s="22"/>
      <c r="GW972" s="22"/>
      <c r="GX972" s="22"/>
      <c r="GY972" s="18"/>
      <c r="GZ972" s="18"/>
      <c r="HA972" s="18"/>
      <c r="HB972" s="18"/>
      <c r="HC972" s="18"/>
      <c r="HD972" s="18"/>
      <c r="HE972" s="18"/>
      <c r="HF972" s="18"/>
      <c r="HG972" s="18"/>
      <c r="HH972" s="18"/>
      <c r="HI972" s="18"/>
      <c r="HJ972" s="18"/>
      <c r="HK972" s="18"/>
      <c r="HL972" s="18"/>
      <c r="HM972" s="18"/>
      <c r="HN972" s="18"/>
      <c r="HO972" s="18"/>
      <c r="HP972" s="18"/>
      <c r="HQ972" s="18"/>
      <c r="HR972" s="18"/>
      <c r="HS972" s="18"/>
      <c r="HT972" s="18"/>
      <c r="HU972" s="18"/>
      <c r="HV972" s="18"/>
      <c r="HW972" s="18"/>
      <c r="HX972" s="18"/>
      <c r="HY972" s="18"/>
      <c r="HZ972" s="18"/>
      <c r="IA972" s="18"/>
      <c r="IB972" s="18"/>
      <c r="IC972" s="18"/>
      <c r="ID972" s="18"/>
      <c r="IE972" s="18"/>
      <c r="IF972" s="18"/>
      <c r="IG972" s="18"/>
      <c r="IH972" s="18"/>
      <c r="II972" s="18"/>
      <c r="IJ972" s="18"/>
      <c r="IK972" s="18"/>
      <c r="IL972" s="18"/>
      <c r="IM972" s="18"/>
      <c r="IN972" s="18"/>
      <c r="IO972" s="18"/>
      <c r="IP972" s="18"/>
      <c r="IQ972" s="18"/>
      <c r="IR972" s="18"/>
      <c r="IS972" s="18"/>
      <c r="IT972" s="18"/>
      <c r="IU972" s="18"/>
      <c r="IV972" s="18"/>
      <c r="IW972" s="18"/>
      <c r="IX972" s="18"/>
      <c r="IY972" s="18"/>
      <c r="IZ972" s="18"/>
      <c r="JA972" s="18"/>
      <c r="JB972" s="18"/>
      <c r="JC972" s="18"/>
      <c r="JD972" s="18"/>
      <c r="JE972" s="18"/>
      <c r="JF972" s="18"/>
    </row>
    <row r="973" spans="36:266" x14ac:dyDescent="0.3">
      <c r="AJ973" s="24"/>
      <c r="AK973" s="24"/>
      <c r="AL973" s="20"/>
      <c r="AM973" s="23"/>
      <c r="AN973" s="18"/>
      <c r="AO973" s="18"/>
      <c r="BB973" s="25"/>
      <c r="BC973" s="21"/>
      <c r="BG973" s="18"/>
      <c r="BN973" s="22"/>
      <c r="BO973" s="22"/>
      <c r="BP973" s="22"/>
      <c r="BQ973" s="22"/>
      <c r="BR973" s="15"/>
      <c r="CF973" s="15"/>
      <c r="CL973" s="22"/>
      <c r="CM973" s="15"/>
      <c r="CR973" s="22"/>
      <c r="CT973" s="15"/>
      <c r="CW973" s="22"/>
      <c r="DA973" s="15"/>
      <c r="DH973" s="15"/>
      <c r="DJ973" s="22"/>
      <c r="DO973" s="15"/>
      <c r="DV973" s="15"/>
      <c r="EC973" s="15"/>
      <c r="EJ973" s="15"/>
      <c r="EQ973" s="15"/>
      <c r="EX973" s="15"/>
      <c r="FE973" s="15"/>
      <c r="FL973" s="15"/>
      <c r="FS973" s="15"/>
      <c r="FZ973" s="15"/>
      <c r="GG973" s="15"/>
      <c r="GN973" s="15"/>
      <c r="GP973" s="22"/>
      <c r="GQ973" s="22"/>
      <c r="GR973" s="22"/>
      <c r="GS973" s="22"/>
      <c r="GT973" s="22"/>
      <c r="GU973" s="15"/>
      <c r="GV973" s="22"/>
      <c r="GW973" s="22"/>
      <c r="GX973" s="22"/>
      <c r="GY973" s="18"/>
      <c r="GZ973" s="18"/>
      <c r="HA973" s="18"/>
      <c r="HB973" s="18"/>
      <c r="HC973" s="18"/>
      <c r="HD973" s="18"/>
      <c r="HE973" s="18"/>
      <c r="HF973" s="18"/>
      <c r="HG973" s="18"/>
      <c r="HH973" s="18"/>
      <c r="HI973" s="18"/>
      <c r="HJ973" s="18"/>
      <c r="HK973" s="18"/>
      <c r="HL973" s="18"/>
      <c r="HM973" s="18"/>
      <c r="HN973" s="18"/>
      <c r="HO973" s="18"/>
      <c r="HP973" s="18"/>
      <c r="HQ973" s="18"/>
      <c r="HR973" s="18"/>
      <c r="HS973" s="18"/>
      <c r="HT973" s="18"/>
      <c r="HU973" s="18"/>
      <c r="HV973" s="18"/>
      <c r="HW973" s="18"/>
      <c r="HX973" s="18"/>
      <c r="HY973" s="18"/>
      <c r="HZ973" s="18"/>
      <c r="IA973" s="18"/>
      <c r="IB973" s="18"/>
      <c r="IC973" s="18"/>
      <c r="ID973" s="18"/>
      <c r="IE973" s="18"/>
      <c r="IF973" s="18"/>
      <c r="IG973" s="18"/>
      <c r="IH973" s="18"/>
      <c r="II973" s="18"/>
      <c r="IJ973" s="18"/>
      <c r="IK973" s="18"/>
      <c r="IL973" s="18"/>
      <c r="IM973" s="18"/>
      <c r="IN973" s="18"/>
      <c r="IO973" s="18"/>
      <c r="IP973" s="18"/>
      <c r="IQ973" s="18"/>
      <c r="IR973" s="18"/>
      <c r="IS973" s="18"/>
      <c r="IT973" s="18"/>
      <c r="IU973" s="18"/>
      <c r="IV973" s="18"/>
      <c r="IW973" s="18"/>
      <c r="IX973" s="18"/>
      <c r="IY973" s="18"/>
      <c r="IZ973" s="18"/>
      <c r="JA973" s="18"/>
      <c r="JB973" s="18"/>
      <c r="JC973" s="18"/>
      <c r="JD973" s="18"/>
      <c r="JE973" s="18"/>
      <c r="JF973" s="18"/>
    </row>
    <row r="974" spans="36:266" x14ac:dyDescent="0.3">
      <c r="AJ974" s="24"/>
      <c r="AK974" s="24"/>
      <c r="AL974" s="20"/>
      <c r="AM974" s="23"/>
      <c r="AN974" s="18"/>
      <c r="AO974" s="18"/>
      <c r="BB974" s="25"/>
      <c r="BC974" s="21"/>
      <c r="BG974" s="18"/>
      <c r="BN974" s="22"/>
      <c r="BO974" s="22"/>
      <c r="BP974" s="22"/>
      <c r="BQ974" s="22"/>
      <c r="BR974" s="15"/>
      <c r="CF974" s="15"/>
      <c r="CL974" s="22"/>
      <c r="CM974" s="15"/>
      <c r="CR974" s="22"/>
      <c r="CT974" s="15"/>
      <c r="CW974" s="22"/>
      <c r="DA974" s="15"/>
      <c r="DH974" s="15"/>
      <c r="DJ974" s="22"/>
      <c r="DO974" s="15"/>
      <c r="DV974" s="15"/>
      <c r="EC974" s="15"/>
      <c r="EJ974" s="15"/>
      <c r="EQ974" s="15"/>
      <c r="EX974" s="15"/>
      <c r="FE974" s="15"/>
      <c r="FL974" s="15"/>
      <c r="FS974" s="15"/>
      <c r="FZ974" s="15"/>
      <c r="GG974" s="15"/>
      <c r="GN974" s="15"/>
      <c r="GP974" s="22"/>
      <c r="GQ974" s="22"/>
      <c r="GR974" s="22"/>
      <c r="GS974" s="22"/>
      <c r="GT974" s="22"/>
      <c r="GU974" s="15"/>
      <c r="GV974" s="22"/>
      <c r="GW974" s="22"/>
      <c r="GX974" s="22"/>
      <c r="GY974" s="18"/>
      <c r="GZ974" s="18"/>
      <c r="HA974" s="18"/>
      <c r="HB974" s="18"/>
      <c r="HC974" s="18"/>
      <c r="HD974" s="18"/>
      <c r="HE974" s="18"/>
      <c r="HF974" s="18"/>
      <c r="HG974" s="18"/>
      <c r="HH974" s="18"/>
      <c r="HI974" s="18"/>
      <c r="HJ974" s="18"/>
      <c r="HK974" s="18"/>
      <c r="HL974" s="18"/>
      <c r="HM974" s="18"/>
      <c r="HN974" s="18"/>
      <c r="HO974" s="18"/>
      <c r="HP974" s="18"/>
      <c r="HQ974" s="18"/>
      <c r="HR974" s="18"/>
      <c r="HS974" s="18"/>
      <c r="HT974" s="18"/>
      <c r="HU974" s="18"/>
      <c r="HV974" s="18"/>
      <c r="HW974" s="18"/>
      <c r="HX974" s="18"/>
      <c r="HY974" s="18"/>
      <c r="HZ974" s="18"/>
      <c r="IA974" s="18"/>
      <c r="IB974" s="18"/>
      <c r="IC974" s="18"/>
      <c r="ID974" s="18"/>
      <c r="IE974" s="18"/>
      <c r="IF974" s="18"/>
      <c r="IG974" s="18"/>
      <c r="IH974" s="18"/>
      <c r="II974" s="18"/>
      <c r="IJ974" s="18"/>
      <c r="IK974" s="18"/>
      <c r="IL974" s="18"/>
      <c r="IM974" s="18"/>
      <c r="IN974" s="18"/>
      <c r="IO974" s="18"/>
      <c r="IP974" s="18"/>
      <c r="IQ974" s="18"/>
      <c r="IR974" s="18"/>
      <c r="IS974" s="18"/>
      <c r="IT974" s="18"/>
      <c r="IU974" s="18"/>
      <c r="IV974" s="18"/>
      <c r="IW974" s="18"/>
      <c r="IX974" s="18"/>
      <c r="IY974" s="18"/>
      <c r="IZ974" s="18"/>
      <c r="JA974" s="18"/>
      <c r="JB974" s="18"/>
      <c r="JC974" s="18"/>
      <c r="JD974" s="18"/>
      <c r="JE974" s="18"/>
      <c r="JF974" s="18"/>
    </row>
    <row r="975" spans="36:266" x14ac:dyDescent="0.3">
      <c r="AJ975" s="24"/>
      <c r="AK975" s="24"/>
      <c r="AL975" s="20"/>
      <c r="AM975" s="23"/>
      <c r="AN975" s="18"/>
      <c r="AO975" s="18"/>
      <c r="BB975" s="25"/>
      <c r="BC975" s="21"/>
      <c r="BG975" s="18"/>
      <c r="BN975" s="22"/>
      <c r="BO975" s="22"/>
      <c r="BP975" s="22"/>
      <c r="BQ975" s="22"/>
      <c r="BR975" s="15"/>
      <c r="CF975" s="15"/>
      <c r="CL975" s="22"/>
      <c r="CM975" s="15"/>
      <c r="CR975" s="22"/>
      <c r="CT975" s="15"/>
      <c r="CW975" s="22"/>
      <c r="DA975" s="15"/>
      <c r="DH975" s="15"/>
      <c r="DJ975" s="22"/>
      <c r="DO975" s="15"/>
      <c r="DV975" s="15"/>
      <c r="EC975" s="15"/>
      <c r="EJ975" s="15"/>
      <c r="EQ975" s="15"/>
      <c r="EX975" s="15"/>
      <c r="FE975" s="15"/>
      <c r="FL975" s="15"/>
      <c r="FS975" s="15"/>
      <c r="FZ975" s="15"/>
      <c r="GG975" s="15"/>
      <c r="GN975" s="15"/>
      <c r="GP975" s="22"/>
      <c r="GQ975" s="22"/>
      <c r="GR975" s="22"/>
      <c r="GS975" s="22"/>
      <c r="GT975" s="22"/>
      <c r="GU975" s="15"/>
      <c r="GV975" s="22"/>
      <c r="GW975" s="22"/>
      <c r="GX975" s="22"/>
      <c r="GY975" s="18"/>
      <c r="GZ975" s="18"/>
      <c r="HA975" s="18"/>
      <c r="HB975" s="18"/>
      <c r="HC975" s="18"/>
      <c r="HD975" s="18"/>
      <c r="HE975" s="18"/>
      <c r="HF975" s="18"/>
      <c r="HG975" s="18"/>
      <c r="HH975" s="18"/>
      <c r="HI975" s="18"/>
      <c r="HJ975" s="18"/>
      <c r="HK975" s="18"/>
      <c r="HL975" s="18"/>
      <c r="HM975" s="18"/>
      <c r="HN975" s="18"/>
      <c r="HO975" s="18"/>
      <c r="HP975" s="18"/>
      <c r="HQ975" s="18"/>
      <c r="HR975" s="18"/>
      <c r="HS975" s="18"/>
      <c r="HT975" s="18"/>
      <c r="HU975" s="18"/>
      <c r="HV975" s="18"/>
      <c r="HW975" s="18"/>
      <c r="HX975" s="18"/>
      <c r="HY975" s="18"/>
      <c r="HZ975" s="18"/>
      <c r="IA975" s="18"/>
      <c r="IB975" s="18"/>
      <c r="IC975" s="18"/>
      <c r="ID975" s="18"/>
      <c r="IE975" s="18"/>
      <c r="IF975" s="18"/>
      <c r="IG975" s="18"/>
      <c r="IH975" s="18"/>
      <c r="II975" s="18"/>
      <c r="IJ975" s="18"/>
      <c r="IK975" s="18"/>
      <c r="IL975" s="18"/>
      <c r="IM975" s="18"/>
      <c r="IN975" s="18"/>
      <c r="IO975" s="18"/>
      <c r="IP975" s="18"/>
      <c r="IQ975" s="18"/>
      <c r="IR975" s="18"/>
      <c r="IS975" s="18"/>
      <c r="IT975" s="18"/>
      <c r="IU975" s="18"/>
      <c r="IV975" s="18"/>
      <c r="IW975" s="18"/>
      <c r="IX975" s="18"/>
      <c r="IY975" s="18"/>
      <c r="IZ975" s="18"/>
      <c r="JA975" s="18"/>
      <c r="JB975" s="18"/>
      <c r="JC975" s="18"/>
      <c r="JD975" s="18"/>
      <c r="JE975" s="18"/>
      <c r="JF975" s="18"/>
    </row>
    <row r="976" spans="36:266" x14ac:dyDescent="0.3">
      <c r="AJ976" s="24"/>
      <c r="AK976" s="24"/>
      <c r="AL976" s="20"/>
      <c r="AM976" s="23"/>
      <c r="AN976" s="18"/>
      <c r="AO976" s="18"/>
      <c r="BB976" s="25"/>
      <c r="BC976" s="21"/>
      <c r="BG976" s="18"/>
      <c r="BN976" s="22"/>
      <c r="BO976" s="22"/>
      <c r="BP976" s="22"/>
      <c r="BQ976" s="22"/>
      <c r="BR976" s="15"/>
      <c r="CF976" s="15"/>
      <c r="CL976" s="22"/>
      <c r="CM976" s="15"/>
      <c r="CR976" s="22"/>
      <c r="CT976" s="15"/>
      <c r="CW976" s="22"/>
      <c r="DA976" s="15"/>
      <c r="DH976" s="15"/>
      <c r="DJ976" s="22"/>
      <c r="DO976" s="15"/>
      <c r="DV976" s="15"/>
      <c r="EC976" s="15"/>
      <c r="EJ976" s="15"/>
      <c r="EQ976" s="15"/>
      <c r="EX976" s="15"/>
      <c r="FE976" s="15"/>
      <c r="FL976" s="15"/>
      <c r="FS976" s="15"/>
      <c r="FZ976" s="15"/>
      <c r="GG976" s="15"/>
      <c r="GN976" s="15"/>
      <c r="GP976" s="22"/>
      <c r="GQ976" s="22"/>
      <c r="GR976" s="22"/>
      <c r="GS976" s="22"/>
      <c r="GT976" s="22"/>
      <c r="GU976" s="15"/>
      <c r="GV976" s="22"/>
      <c r="GW976" s="22"/>
      <c r="GX976" s="22"/>
      <c r="GY976" s="18"/>
      <c r="GZ976" s="18"/>
      <c r="HA976" s="18"/>
      <c r="HB976" s="18"/>
      <c r="HC976" s="18"/>
      <c r="HD976" s="18"/>
      <c r="HE976" s="18"/>
      <c r="HF976" s="18"/>
      <c r="HG976" s="18"/>
      <c r="HH976" s="18"/>
      <c r="HI976" s="18"/>
      <c r="HJ976" s="18"/>
      <c r="HK976" s="18"/>
      <c r="HL976" s="18"/>
      <c r="HM976" s="18"/>
      <c r="HN976" s="18"/>
      <c r="HO976" s="18"/>
      <c r="HP976" s="18"/>
      <c r="HQ976" s="18"/>
      <c r="HR976" s="18"/>
      <c r="HS976" s="18"/>
      <c r="HT976" s="18"/>
      <c r="HU976" s="18"/>
      <c r="HV976" s="18"/>
      <c r="HW976" s="18"/>
      <c r="HX976" s="18"/>
      <c r="HY976" s="18"/>
      <c r="HZ976" s="18"/>
      <c r="IA976" s="18"/>
      <c r="IB976" s="18"/>
      <c r="IC976" s="18"/>
      <c r="ID976" s="18"/>
      <c r="IE976" s="18"/>
      <c r="IF976" s="18"/>
      <c r="IG976" s="18"/>
      <c r="IH976" s="18"/>
      <c r="II976" s="18"/>
      <c r="IJ976" s="18"/>
      <c r="IK976" s="18"/>
      <c r="IL976" s="18"/>
      <c r="IM976" s="18"/>
      <c r="IN976" s="18"/>
      <c r="IO976" s="18"/>
      <c r="IP976" s="18"/>
      <c r="IQ976" s="18"/>
      <c r="IR976" s="18"/>
      <c r="IS976" s="18"/>
      <c r="IT976" s="18"/>
      <c r="IU976" s="18"/>
      <c r="IV976" s="18"/>
      <c r="IW976" s="18"/>
      <c r="IX976" s="18"/>
      <c r="IY976" s="18"/>
      <c r="IZ976" s="18"/>
      <c r="JA976" s="18"/>
      <c r="JB976" s="18"/>
      <c r="JC976" s="18"/>
      <c r="JD976" s="18"/>
      <c r="JE976" s="18"/>
      <c r="JF976" s="18"/>
    </row>
    <row r="977" spans="36:266" x14ac:dyDescent="0.3">
      <c r="AJ977" s="24"/>
      <c r="AK977" s="24"/>
      <c r="AL977" s="20"/>
      <c r="AM977" s="23"/>
      <c r="AN977" s="18"/>
      <c r="AO977" s="18"/>
      <c r="BB977" s="25"/>
      <c r="BC977" s="21"/>
      <c r="BG977" s="18"/>
      <c r="BN977" s="22"/>
      <c r="BO977" s="22"/>
      <c r="BP977" s="22"/>
      <c r="BQ977" s="22"/>
      <c r="BR977" s="15"/>
      <c r="CF977" s="15"/>
      <c r="CL977" s="22"/>
      <c r="CM977" s="15"/>
      <c r="CR977" s="22"/>
      <c r="CT977" s="15"/>
      <c r="CW977" s="22"/>
      <c r="DA977" s="15"/>
      <c r="DH977" s="15"/>
      <c r="DJ977" s="22"/>
      <c r="DO977" s="15"/>
      <c r="DV977" s="15"/>
      <c r="EC977" s="15"/>
      <c r="EJ977" s="15"/>
      <c r="EQ977" s="15"/>
      <c r="EX977" s="15"/>
      <c r="FE977" s="15"/>
      <c r="FL977" s="15"/>
      <c r="FS977" s="15"/>
      <c r="FZ977" s="15"/>
      <c r="GG977" s="15"/>
      <c r="GN977" s="15"/>
      <c r="GP977" s="22"/>
      <c r="GQ977" s="22"/>
      <c r="GR977" s="22"/>
      <c r="GS977" s="22"/>
      <c r="GT977" s="22"/>
      <c r="GU977" s="15"/>
      <c r="GV977" s="22"/>
      <c r="GW977" s="22"/>
      <c r="GX977" s="22"/>
      <c r="GY977" s="18"/>
      <c r="GZ977" s="18"/>
      <c r="HA977" s="18"/>
      <c r="HB977" s="18"/>
      <c r="HC977" s="18"/>
      <c r="HD977" s="18"/>
      <c r="HE977" s="18"/>
      <c r="HF977" s="18"/>
      <c r="HG977" s="18"/>
      <c r="HH977" s="18"/>
      <c r="HI977" s="18"/>
      <c r="HJ977" s="18"/>
      <c r="HK977" s="18"/>
      <c r="HL977" s="18"/>
      <c r="HM977" s="18"/>
      <c r="HN977" s="18"/>
      <c r="HO977" s="18"/>
      <c r="HP977" s="18"/>
      <c r="HQ977" s="18"/>
      <c r="HR977" s="18"/>
      <c r="HS977" s="18"/>
      <c r="HT977" s="18"/>
      <c r="HU977" s="18"/>
      <c r="HV977" s="18"/>
      <c r="HW977" s="18"/>
      <c r="HX977" s="18"/>
      <c r="HY977" s="18"/>
      <c r="HZ977" s="18"/>
      <c r="IA977" s="18"/>
      <c r="IB977" s="18"/>
      <c r="IC977" s="18"/>
      <c r="ID977" s="18"/>
      <c r="IE977" s="18"/>
      <c r="IF977" s="18"/>
      <c r="IG977" s="18"/>
      <c r="IH977" s="18"/>
      <c r="II977" s="18"/>
      <c r="IJ977" s="18"/>
      <c r="IK977" s="18"/>
      <c r="IL977" s="18"/>
      <c r="IM977" s="18"/>
      <c r="IN977" s="18"/>
      <c r="IO977" s="18"/>
      <c r="IP977" s="18"/>
      <c r="IQ977" s="18"/>
      <c r="IR977" s="18"/>
      <c r="IS977" s="18"/>
      <c r="IT977" s="18"/>
      <c r="IU977" s="18"/>
      <c r="IV977" s="18"/>
      <c r="IW977" s="18"/>
      <c r="IX977" s="18"/>
      <c r="IY977" s="18"/>
      <c r="IZ977" s="18"/>
      <c r="JA977" s="18"/>
      <c r="JB977" s="18"/>
      <c r="JC977" s="18"/>
      <c r="JD977" s="18"/>
      <c r="JE977" s="18"/>
      <c r="JF977" s="18"/>
    </row>
    <row r="978" spans="36:266" x14ac:dyDescent="0.3">
      <c r="AJ978" s="24"/>
      <c r="AK978" s="24"/>
      <c r="AL978" s="20"/>
      <c r="AM978" s="23"/>
      <c r="AN978" s="18"/>
      <c r="AO978" s="18"/>
      <c r="BB978" s="25"/>
      <c r="BC978" s="21"/>
      <c r="BG978" s="18"/>
      <c r="BN978" s="22"/>
      <c r="BO978" s="22"/>
      <c r="BP978" s="22"/>
      <c r="BQ978" s="22"/>
      <c r="BR978" s="15"/>
      <c r="CF978" s="15"/>
      <c r="CL978" s="22"/>
      <c r="CM978" s="15"/>
      <c r="CR978" s="22"/>
      <c r="CT978" s="15"/>
      <c r="CW978" s="22"/>
      <c r="DA978" s="15"/>
      <c r="DH978" s="15"/>
      <c r="DJ978" s="22"/>
      <c r="DO978" s="15"/>
      <c r="DV978" s="15"/>
      <c r="EC978" s="15"/>
      <c r="EJ978" s="15"/>
      <c r="EQ978" s="15"/>
      <c r="EX978" s="15"/>
      <c r="FE978" s="15"/>
      <c r="FL978" s="15"/>
      <c r="FS978" s="15"/>
      <c r="FZ978" s="15"/>
      <c r="GG978" s="15"/>
      <c r="GN978" s="15"/>
      <c r="GP978" s="22"/>
      <c r="GQ978" s="22"/>
      <c r="GR978" s="22"/>
      <c r="GS978" s="22"/>
      <c r="GT978" s="22"/>
      <c r="GU978" s="15"/>
      <c r="GV978" s="22"/>
      <c r="GW978" s="22"/>
      <c r="GX978" s="22"/>
      <c r="GY978" s="18"/>
      <c r="GZ978" s="18"/>
      <c r="HA978" s="18"/>
      <c r="HB978" s="18"/>
      <c r="HC978" s="18"/>
      <c r="HD978" s="18"/>
      <c r="HE978" s="18"/>
      <c r="HF978" s="18"/>
      <c r="HG978" s="18"/>
      <c r="HH978" s="18"/>
      <c r="HI978" s="18"/>
      <c r="HJ978" s="18"/>
      <c r="HK978" s="18"/>
      <c r="HL978" s="18"/>
      <c r="HM978" s="18"/>
      <c r="HN978" s="18"/>
      <c r="HO978" s="18"/>
      <c r="HP978" s="18"/>
      <c r="HQ978" s="18"/>
      <c r="HR978" s="18"/>
      <c r="HS978" s="18"/>
      <c r="HT978" s="18"/>
      <c r="HU978" s="18"/>
      <c r="HV978" s="18"/>
      <c r="HW978" s="18"/>
      <c r="HX978" s="18"/>
      <c r="HY978" s="18"/>
      <c r="HZ978" s="18"/>
      <c r="IA978" s="18"/>
      <c r="IB978" s="18"/>
      <c r="IC978" s="18"/>
      <c r="ID978" s="18"/>
      <c r="IE978" s="18"/>
      <c r="IF978" s="18"/>
      <c r="IG978" s="18"/>
      <c r="IH978" s="18"/>
      <c r="II978" s="18"/>
      <c r="IJ978" s="18"/>
      <c r="IK978" s="18"/>
      <c r="IL978" s="18"/>
      <c r="IM978" s="18"/>
      <c r="IN978" s="18"/>
      <c r="IO978" s="18"/>
      <c r="IP978" s="18"/>
      <c r="IQ978" s="18"/>
      <c r="IR978" s="18"/>
      <c r="IS978" s="18"/>
      <c r="IT978" s="18"/>
      <c r="IU978" s="18"/>
      <c r="IV978" s="18"/>
      <c r="IW978" s="18"/>
      <c r="IX978" s="18"/>
      <c r="IY978" s="18"/>
      <c r="IZ978" s="18"/>
      <c r="JA978" s="18"/>
      <c r="JB978" s="18"/>
      <c r="JC978" s="18"/>
      <c r="JD978" s="18"/>
      <c r="JE978" s="18"/>
      <c r="JF978" s="18"/>
    </row>
    <row r="979" spans="36:266" x14ac:dyDescent="0.3">
      <c r="AJ979" s="24"/>
      <c r="AK979" s="24"/>
      <c r="AL979" s="20"/>
      <c r="AM979" s="23"/>
      <c r="AN979" s="18"/>
      <c r="AO979" s="18"/>
      <c r="BB979" s="25"/>
      <c r="BC979" s="21"/>
      <c r="BG979" s="18"/>
      <c r="BN979" s="22"/>
      <c r="BO979" s="22"/>
      <c r="BP979" s="22"/>
      <c r="BQ979" s="22"/>
      <c r="BR979" s="15"/>
      <c r="CF979" s="15"/>
      <c r="CL979" s="22"/>
      <c r="CM979" s="15"/>
      <c r="CR979" s="22"/>
      <c r="CT979" s="15"/>
      <c r="CW979" s="22"/>
      <c r="DA979" s="15"/>
      <c r="DH979" s="15"/>
      <c r="DJ979" s="22"/>
      <c r="DO979" s="15"/>
      <c r="DV979" s="15"/>
      <c r="EC979" s="15"/>
      <c r="EJ979" s="15"/>
      <c r="EQ979" s="15"/>
      <c r="EX979" s="15"/>
      <c r="FE979" s="15"/>
      <c r="FL979" s="15"/>
      <c r="FS979" s="15"/>
      <c r="FZ979" s="15"/>
      <c r="GG979" s="15"/>
      <c r="GN979" s="15"/>
      <c r="GP979" s="22"/>
      <c r="GQ979" s="22"/>
      <c r="GR979" s="22"/>
      <c r="GS979" s="22"/>
      <c r="GT979" s="22"/>
      <c r="GU979" s="15"/>
      <c r="GV979" s="22"/>
      <c r="GW979" s="22"/>
      <c r="GX979" s="22"/>
      <c r="GY979" s="18"/>
      <c r="GZ979" s="18"/>
      <c r="HA979" s="18"/>
      <c r="HB979" s="18"/>
      <c r="HC979" s="18"/>
      <c r="HD979" s="18"/>
      <c r="HE979" s="18"/>
      <c r="HF979" s="18"/>
      <c r="HG979" s="18"/>
      <c r="HH979" s="18"/>
      <c r="HI979" s="18"/>
      <c r="HJ979" s="18"/>
      <c r="HK979" s="18"/>
      <c r="HL979" s="18"/>
      <c r="HM979" s="18"/>
      <c r="HN979" s="18"/>
      <c r="HO979" s="18"/>
      <c r="HP979" s="18"/>
      <c r="HQ979" s="18"/>
      <c r="HR979" s="18"/>
      <c r="HS979" s="18"/>
      <c r="HT979" s="18"/>
      <c r="HU979" s="18"/>
      <c r="HV979" s="18"/>
      <c r="HW979" s="18"/>
      <c r="HX979" s="18"/>
      <c r="HY979" s="18"/>
      <c r="HZ979" s="18"/>
      <c r="IA979" s="18"/>
      <c r="IB979" s="18"/>
      <c r="IC979" s="18"/>
      <c r="ID979" s="18"/>
      <c r="IE979" s="18"/>
      <c r="IF979" s="18"/>
      <c r="IG979" s="18"/>
      <c r="IH979" s="18"/>
      <c r="II979" s="18"/>
      <c r="IJ979" s="18"/>
      <c r="IK979" s="18"/>
      <c r="IL979" s="18"/>
      <c r="IM979" s="18"/>
      <c r="IN979" s="18"/>
      <c r="IO979" s="18"/>
      <c r="IP979" s="18"/>
      <c r="IQ979" s="18"/>
      <c r="IR979" s="18"/>
      <c r="IS979" s="18"/>
      <c r="IT979" s="18"/>
      <c r="IU979" s="18"/>
      <c r="IV979" s="18"/>
      <c r="IW979" s="18"/>
      <c r="IX979" s="18"/>
      <c r="IY979" s="18"/>
      <c r="IZ979" s="18"/>
      <c r="JA979" s="18"/>
      <c r="JB979" s="18"/>
      <c r="JC979" s="18"/>
      <c r="JD979" s="18"/>
      <c r="JE979" s="18"/>
      <c r="JF979" s="18"/>
    </row>
    <row r="980" spans="36:266" x14ac:dyDescent="0.3">
      <c r="AJ980" s="24"/>
      <c r="AK980" s="24"/>
      <c r="AL980" s="20"/>
      <c r="AM980" s="23"/>
      <c r="AN980" s="18"/>
      <c r="AO980" s="18"/>
      <c r="BB980" s="25"/>
      <c r="BC980" s="21"/>
      <c r="BG980" s="18"/>
      <c r="BN980" s="22"/>
      <c r="BO980" s="22"/>
      <c r="BP980" s="22"/>
      <c r="BQ980" s="22"/>
      <c r="BR980" s="15"/>
      <c r="CF980" s="15"/>
      <c r="CL980" s="22"/>
      <c r="CM980" s="15"/>
      <c r="CR980" s="22"/>
      <c r="CT980" s="15"/>
      <c r="CW980" s="22"/>
      <c r="DA980" s="15"/>
      <c r="DH980" s="15"/>
      <c r="DJ980" s="22"/>
      <c r="DO980" s="15"/>
      <c r="DV980" s="15"/>
      <c r="EC980" s="15"/>
      <c r="EJ980" s="15"/>
      <c r="EQ980" s="15"/>
      <c r="EX980" s="15"/>
      <c r="FE980" s="15"/>
      <c r="FL980" s="15"/>
      <c r="FS980" s="15"/>
      <c r="FZ980" s="15"/>
      <c r="GG980" s="15"/>
      <c r="GN980" s="15"/>
      <c r="GP980" s="22"/>
      <c r="GQ980" s="22"/>
      <c r="GR980" s="22"/>
      <c r="GS980" s="22"/>
      <c r="GT980" s="22"/>
      <c r="GU980" s="15"/>
      <c r="GV980" s="22"/>
      <c r="GW980" s="22"/>
      <c r="GX980" s="22"/>
      <c r="GY980" s="18"/>
      <c r="GZ980" s="18"/>
      <c r="HA980" s="18"/>
      <c r="HB980" s="18"/>
      <c r="HC980" s="18"/>
      <c r="HD980" s="18"/>
      <c r="HE980" s="18"/>
      <c r="HF980" s="18"/>
      <c r="HG980" s="18"/>
      <c r="HH980" s="18"/>
      <c r="HI980" s="18"/>
      <c r="HJ980" s="18"/>
      <c r="HK980" s="18"/>
      <c r="HL980" s="18"/>
      <c r="HM980" s="18"/>
      <c r="HN980" s="18"/>
      <c r="HO980" s="18"/>
      <c r="HP980" s="18"/>
      <c r="HQ980" s="18"/>
      <c r="HR980" s="18"/>
      <c r="HS980" s="18"/>
      <c r="HT980" s="18"/>
      <c r="HU980" s="18"/>
      <c r="HV980" s="18"/>
      <c r="HW980" s="18"/>
      <c r="HX980" s="18"/>
      <c r="HY980" s="18"/>
      <c r="HZ980" s="18"/>
      <c r="IA980" s="18"/>
      <c r="IB980" s="18"/>
      <c r="IC980" s="18"/>
      <c r="ID980" s="18"/>
      <c r="IE980" s="18"/>
      <c r="IF980" s="18"/>
      <c r="IG980" s="18"/>
      <c r="IH980" s="18"/>
      <c r="II980" s="18"/>
      <c r="IJ980" s="18"/>
      <c r="IK980" s="18"/>
      <c r="IL980" s="18"/>
      <c r="IM980" s="18"/>
      <c r="IN980" s="18"/>
      <c r="IO980" s="18"/>
      <c r="IP980" s="18"/>
      <c r="IQ980" s="18"/>
      <c r="IR980" s="18"/>
      <c r="IS980" s="18"/>
      <c r="IT980" s="18"/>
      <c r="IU980" s="18"/>
      <c r="IV980" s="18"/>
      <c r="IW980" s="18"/>
      <c r="IX980" s="18"/>
      <c r="IY980" s="18"/>
      <c r="IZ980" s="18"/>
      <c r="JA980" s="18"/>
      <c r="JB980" s="18"/>
      <c r="JC980" s="18"/>
      <c r="JD980" s="18"/>
      <c r="JE980" s="18"/>
      <c r="JF980" s="18"/>
    </row>
    <row r="981" spans="36:266" x14ac:dyDescent="0.3">
      <c r="AJ981" s="24"/>
      <c r="AK981" s="24"/>
      <c r="AL981" s="20"/>
      <c r="AM981" s="23"/>
      <c r="AN981" s="18"/>
      <c r="AO981" s="18"/>
      <c r="BB981" s="25"/>
      <c r="BC981" s="21"/>
      <c r="BG981" s="18"/>
      <c r="BN981" s="22"/>
      <c r="BO981" s="22"/>
      <c r="BP981" s="22"/>
      <c r="BQ981" s="22"/>
      <c r="BR981" s="15"/>
      <c r="CF981" s="15"/>
      <c r="CL981" s="22"/>
      <c r="CM981" s="15"/>
      <c r="CR981" s="22"/>
      <c r="CT981" s="15"/>
      <c r="CW981" s="22"/>
      <c r="DA981" s="15"/>
      <c r="DH981" s="15"/>
      <c r="DJ981" s="22"/>
      <c r="DO981" s="15"/>
      <c r="DV981" s="15"/>
      <c r="EC981" s="15"/>
      <c r="EJ981" s="15"/>
      <c r="EQ981" s="15"/>
      <c r="EX981" s="15"/>
      <c r="FE981" s="15"/>
      <c r="FL981" s="15"/>
      <c r="FS981" s="15"/>
      <c r="FZ981" s="15"/>
      <c r="GG981" s="15"/>
      <c r="GN981" s="15"/>
      <c r="GP981" s="22"/>
      <c r="GQ981" s="22"/>
      <c r="GR981" s="22"/>
      <c r="GS981" s="22"/>
      <c r="GT981" s="22"/>
      <c r="GU981" s="15"/>
      <c r="GV981" s="22"/>
      <c r="GW981" s="22"/>
      <c r="GX981" s="22"/>
      <c r="GY981" s="18"/>
      <c r="GZ981" s="18"/>
      <c r="HA981" s="18"/>
      <c r="HB981" s="18"/>
      <c r="HC981" s="18"/>
      <c r="HD981" s="18"/>
      <c r="HE981" s="18"/>
      <c r="HF981" s="18"/>
      <c r="HG981" s="18"/>
      <c r="HH981" s="18"/>
      <c r="HI981" s="18"/>
      <c r="HJ981" s="18"/>
      <c r="HK981" s="18"/>
      <c r="HL981" s="18"/>
      <c r="HM981" s="18"/>
      <c r="HN981" s="18"/>
      <c r="HO981" s="18"/>
      <c r="HP981" s="18"/>
      <c r="HQ981" s="18"/>
      <c r="HR981" s="18"/>
      <c r="HS981" s="18"/>
      <c r="HT981" s="18"/>
      <c r="HU981" s="18"/>
      <c r="HV981" s="18"/>
      <c r="HW981" s="18"/>
      <c r="HX981" s="18"/>
      <c r="HY981" s="18"/>
      <c r="HZ981" s="18"/>
      <c r="IA981" s="18"/>
      <c r="IB981" s="18"/>
      <c r="IC981" s="18"/>
      <c r="ID981" s="18"/>
      <c r="IE981" s="18"/>
      <c r="IF981" s="18"/>
      <c r="IG981" s="18"/>
      <c r="IH981" s="18"/>
      <c r="II981" s="18"/>
      <c r="IJ981" s="18"/>
      <c r="IK981" s="18"/>
      <c r="IL981" s="18"/>
      <c r="IM981" s="18"/>
      <c r="IN981" s="18"/>
      <c r="IO981" s="18"/>
      <c r="IP981" s="18"/>
      <c r="IQ981" s="18"/>
      <c r="IR981" s="18"/>
      <c r="IS981" s="18"/>
      <c r="IT981" s="18"/>
      <c r="IU981" s="18"/>
      <c r="IV981" s="18"/>
      <c r="IW981" s="18"/>
      <c r="IX981" s="18"/>
      <c r="IY981" s="18"/>
      <c r="IZ981" s="18"/>
      <c r="JA981" s="18"/>
      <c r="JB981" s="18"/>
      <c r="JC981" s="18"/>
      <c r="JD981" s="18"/>
      <c r="JE981" s="18"/>
      <c r="JF981" s="18"/>
    </row>
    <row r="982" spans="36:266" x14ac:dyDescent="0.3">
      <c r="AJ982" s="24"/>
      <c r="AK982" s="24"/>
      <c r="AL982" s="20"/>
      <c r="AM982" s="23"/>
      <c r="AN982" s="18"/>
      <c r="AO982" s="18"/>
      <c r="BB982" s="25"/>
      <c r="BC982" s="21"/>
      <c r="BG982" s="18"/>
      <c r="BN982" s="22"/>
      <c r="BO982" s="22"/>
      <c r="BP982" s="22"/>
      <c r="BQ982" s="22"/>
      <c r="BR982" s="15"/>
      <c r="CF982" s="15"/>
      <c r="CL982" s="22"/>
      <c r="CM982" s="15"/>
      <c r="CR982" s="22"/>
      <c r="CT982" s="15"/>
      <c r="CW982" s="22"/>
      <c r="DA982" s="15"/>
      <c r="DH982" s="15"/>
      <c r="DJ982" s="22"/>
      <c r="DO982" s="15"/>
      <c r="DV982" s="15"/>
      <c r="EC982" s="15"/>
      <c r="EJ982" s="15"/>
      <c r="EQ982" s="15"/>
      <c r="EX982" s="15"/>
      <c r="FE982" s="15"/>
      <c r="FL982" s="15"/>
      <c r="FS982" s="15"/>
      <c r="FZ982" s="15"/>
      <c r="GG982" s="15"/>
      <c r="GN982" s="15"/>
      <c r="GP982" s="22"/>
      <c r="GQ982" s="22"/>
      <c r="GR982" s="22"/>
      <c r="GS982" s="22"/>
      <c r="GT982" s="22"/>
      <c r="GU982" s="15"/>
      <c r="GV982" s="22"/>
      <c r="GW982" s="22"/>
      <c r="GX982" s="22"/>
      <c r="GY982" s="18"/>
      <c r="GZ982" s="18"/>
      <c r="HA982" s="18"/>
      <c r="HB982" s="18"/>
      <c r="HC982" s="18"/>
      <c r="HD982" s="18"/>
      <c r="HE982" s="18"/>
      <c r="HF982" s="18"/>
      <c r="HG982" s="18"/>
      <c r="HH982" s="18"/>
      <c r="HI982" s="18"/>
      <c r="HJ982" s="18"/>
      <c r="HK982" s="18"/>
      <c r="HL982" s="18"/>
      <c r="HM982" s="18"/>
      <c r="HN982" s="18"/>
      <c r="HO982" s="18"/>
      <c r="HP982" s="18"/>
      <c r="HQ982" s="18"/>
      <c r="HR982" s="18"/>
      <c r="HS982" s="18"/>
      <c r="HT982" s="18"/>
      <c r="HU982" s="18"/>
      <c r="HV982" s="18"/>
      <c r="HW982" s="18"/>
      <c r="HX982" s="18"/>
      <c r="HY982" s="18"/>
      <c r="HZ982" s="18"/>
      <c r="IA982" s="18"/>
      <c r="IB982" s="18"/>
      <c r="IC982" s="18"/>
      <c r="ID982" s="18"/>
      <c r="IE982" s="18"/>
      <c r="IF982" s="18"/>
      <c r="IG982" s="18"/>
      <c r="IH982" s="18"/>
      <c r="II982" s="18"/>
      <c r="IJ982" s="18"/>
      <c r="IK982" s="18"/>
      <c r="IL982" s="18"/>
      <c r="IM982" s="18"/>
      <c r="IN982" s="18"/>
      <c r="IO982" s="18"/>
      <c r="IP982" s="18"/>
      <c r="IQ982" s="18"/>
      <c r="IR982" s="18"/>
      <c r="IS982" s="18"/>
      <c r="IT982" s="18"/>
      <c r="IU982" s="18"/>
      <c r="IV982" s="18"/>
      <c r="IW982" s="18"/>
      <c r="IX982" s="18"/>
      <c r="IY982" s="18"/>
      <c r="IZ982" s="18"/>
      <c r="JA982" s="18"/>
      <c r="JB982" s="18"/>
      <c r="JC982" s="18"/>
      <c r="JD982" s="18"/>
      <c r="JE982" s="18"/>
      <c r="JF982" s="18"/>
    </row>
    <row r="983" spans="36:266" x14ac:dyDescent="0.3">
      <c r="AJ983" s="24"/>
      <c r="AK983" s="24"/>
      <c r="AL983" s="20"/>
      <c r="AM983" s="23"/>
      <c r="AN983" s="18"/>
      <c r="AO983" s="18"/>
      <c r="BB983" s="25"/>
      <c r="BC983" s="21"/>
      <c r="BG983" s="18"/>
      <c r="BN983" s="22"/>
      <c r="BO983" s="22"/>
      <c r="BP983" s="22"/>
      <c r="BQ983" s="22"/>
      <c r="BR983" s="15"/>
      <c r="CF983" s="15"/>
      <c r="CL983" s="22"/>
      <c r="CM983" s="15"/>
      <c r="CR983" s="22"/>
      <c r="CT983" s="15"/>
      <c r="CW983" s="22"/>
      <c r="DA983" s="15"/>
      <c r="DH983" s="15"/>
      <c r="DJ983" s="22"/>
      <c r="DO983" s="15"/>
      <c r="DV983" s="15"/>
      <c r="EC983" s="15"/>
      <c r="EJ983" s="15"/>
      <c r="EQ983" s="15"/>
      <c r="EX983" s="15"/>
      <c r="FE983" s="15"/>
      <c r="FL983" s="15"/>
      <c r="FS983" s="15"/>
      <c r="FZ983" s="15"/>
      <c r="GG983" s="15"/>
      <c r="GN983" s="15"/>
      <c r="GP983" s="22"/>
      <c r="GQ983" s="22"/>
      <c r="GR983" s="22"/>
      <c r="GS983" s="22"/>
      <c r="GT983" s="22"/>
      <c r="GU983" s="15"/>
      <c r="GV983" s="22"/>
      <c r="GW983" s="22"/>
      <c r="GX983" s="22"/>
      <c r="GY983" s="18"/>
      <c r="GZ983" s="18"/>
      <c r="HA983" s="18"/>
      <c r="HB983" s="18"/>
      <c r="HC983" s="18"/>
      <c r="HD983" s="18"/>
      <c r="HE983" s="18"/>
      <c r="HF983" s="18"/>
      <c r="HG983" s="18"/>
      <c r="HH983" s="18"/>
      <c r="HI983" s="18"/>
      <c r="HJ983" s="18"/>
      <c r="HK983" s="18"/>
      <c r="HL983" s="18"/>
      <c r="HM983" s="18"/>
      <c r="HN983" s="18"/>
      <c r="HO983" s="18"/>
      <c r="HP983" s="18"/>
      <c r="HQ983" s="18"/>
      <c r="HR983" s="18"/>
      <c r="HS983" s="18"/>
      <c r="HT983" s="18"/>
      <c r="HU983" s="18"/>
      <c r="HV983" s="18"/>
      <c r="HW983" s="18"/>
      <c r="HX983" s="18"/>
      <c r="HY983" s="18"/>
      <c r="HZ983" s="18"/>
      <c r="IA983" s="18"/>
      <c r="IB983" s="18"/>
      <c r="IC983" s="18"/>
      <c r="ID983" s="18"/>
      <c r="IE983" s="18"/>
      <c r="IF983" s="18"/>
      <c r="IG983" s="18"/>
      <c r="IH983" s="18"/>
      <c r="II983" s="18"/>
      <c r="IJ983" s="18"/>
      <c r="IK983" s="18"/>
      <c r="IL983" s="18"/>
      <c r="IM983" s="18"/>
      <c r="IN983" s="18"/>
      <c r="IO983" s="18"/>
      <c r="IP983" s="18"/>
      <c r="IQ983" s="18"/>
      <c r="IR983" s="18"/>
      <c r="IS983" s="18"/>
      <c r="IT983" s="18"/>
      <c r="IU983" s="18"/>
      <c r="IV983" s="18"/>
      <c r="IW983" s="18"/>
      <c r="IX983" s="18"/>
      <c r="IY983" s="18"/>
      <c r="IZ983" s="18"/>
      <c r="JA983" s="18"/>
      <c r="JB983" s="18"/>
      <c r="JC983" s="18"/>
      <c r="JD983" s="18"/>
      <c r="JE983" s="18"/>
      <c r="JF983" s="18"/>
    </row>
    <row r="984" spans="36:266" x14ac:dyDescent="0.3">
      <c r="AJ984" s="24"/>
      <c r="AK984" s="24"/>
      <c r="AL984" s="20"/>
      <c r="AM984" s="23"/>
      <c r="AN984" s="18"/>
      <c r="AO984" s="18"/>
      <c r="BB984" s="25"/>
      <c r="BC984" s="21"/>
      <c r="BG984" s="18"/>
      <c r="BN984" s="22"/>
      <c r="BO984" s="22"/>
      <c r="BP984" s="22"/>
      <c r="BQ984" s="22"/>
      <c r="BR984" s="15"/>
      <c r="CF984" s="15"/>
      <c r="CL984" s="22"/>
      <c r="CM984" s="15"/>
      <c r="CR984" s="22"/>
      <c r="CT984" s="15"/>
      <c r="CW984" s="22"/>
      <c r="DA984" s="15"/>
      <c r="DH984" s="15"/>
      <c r="DJ984" s="22"/>
      <c r="DO984" s="15"/>
      <c r="DV984" s="15"/>
      <c r="EC984" s="15"/>
      <c r="EJ984" s="15"/>
      <c r="EQ984" s="15"/>
      <c r="EX984" s="15"/>
      <c r="FE984" s="15"/>
      <c r="FL984" s="15"/>
      <c r="FS984" s="15"/>
      <c r="FZ984" s="15"/>
      <c r="GG984" s="15"/>
      <c r="GN984" s="15"/>
      <c r="GP984" s="22"/>
      <c r="GQ984" s="22"/>
      <c r="GR984" s="22"/>
      <c r="GS984" s="22"/>
      <c r="GT984" s="22"/>
      <c r="GU984" s="15"/>
      <c r="GV984" s="22"/>
      <c r="GW984" s="22"/>
      <c r="GX984" s="22"/>
      <c r="GY984" s="18"/>
      <c r="GZ984" s="18"/>
      <c r="HA984" s="18"/>
      <c r="HB984" s="18"/>
      <c r="HC984" s="18"/>
      <c r="HD984" s="18"/>
      <c r="HE984" s="18"/>
      <c r="HF984" s="18"/>
      <c r="HG984" s="18"/>
      <c r="HH984" s="18"/>
      <c r="HI984" s="18"/>
      <c r="HJ984" s="18"/>
      <c r="HK984" s="18"/>
      <c r="HL984" s="18"/>
      <c r="HM984" s="18"/>
      <c r="HN984" s="18"/>
      <c r="HO984" s="18"/>
      <c r="HP984" s="18"/>
      <c r="HQ984" s="18"/>
      <c r="HR984" s="18"/>
      <c r="HS984" s="18"/>
      <c r="HT984" s="18"/>
      <c r="HU984" s="18"/>
      <c r="HV984" s="18"/>
      <c r="HW984" s="18"/>
      <c r="HX984" s="18"/>
      <c r="HY984" s="18"/>
      <c r="HZ984" s="18"/>
      <c r="IA984" s="18"/>
      <c r="IB984" s="18"/>
      <c r="IC984" s="18"/>
      <c r="ID984" s="18"/>
      <c r="IE984" s="18"/>
      <c r="IF984" s="18"/>
      <c r="IG984" s="18"/>
      <c r="IH984" s="18"/>
      <c r="II984" s="18"/>
      <c r="IJ984" s="18"/>
      <c r="IK984" s="18"/>
      <c r="IL984" s="18"/>
      <c r="IM984" s="18"/>
      <c r="IN984" s="18"/>
      <c r="IO984" s="18"/>
      <c r="IP984" s="18"/>
      <c r="IQ984" s="18"/>
      <c r="IR984" s="18"/>
      <c r="IS984" s="18"/>
      <c r="IT984" s="18"/>
      <c r="IU984" s="18"/>
      <c r="IV984" s="18"/>
      <c r="IW984" s="18"/>
      <c r="IX984" s="18"/>
      <c r="IY984" s="18"/>
      <c r="IZ984" s="18"/>
      <c r="JA984" s="18"/>
      <c r="JB984" s="18"/>
      <c r="JC984" s="18"/>
      <c r="JD984" s="18"/>
      <c r="JE984" s="18"/>
      <c r="JF984" s="18"/>
    </row>
    <row r="985" spans="36:266" x14ac:dyDescent="0.3">
      <c r="AJ985" s="18"/>
      <c r="AK985" s="18"/>
      <c r="AL985" s="20"/>
      <c r="AM985" s="23"/>
      <c r="AN985" s="18"/>
      <c r="AO985" s="18"/>
      <c r="BB985" s="25"/>
      <c r="BC985" s="21"/>
      <c r="BG985" s="18"/>
      <c r="BN985" s="22"/>
      <c r="BO985" s="22"/>
      <c r="BP985" s="22"/>
      <c r="BQ985" s="22"/>
      <c r="BR985" s="15"/>
      <c r="CF985" s="15"/>
      <c r="CL985" s="22"/>
      <c r="CM985" s="15"/>
      <c r="CR985" s="22"/>
      <c r="CT985" s="15"/>
      <c r="CW985" s="22"/>
      <c r="DA985" s="15"/>
      <c r="DH985" s="15"/>
      <c r="DJ985" s="22"/>
      <c r="DO985" s="15"/>
      <c r="DV985" s="15"/>
      <c r="EC985" s="15"/>
      <c r="EJ985" s="15"/>
      <c r="EQ985" s="15"/>
      <c r="EX985" s="15"/>
      <c r="FE985" s="15"/>
      <c r="FL985" s="15"/>
      <c r="FS985" s="15"/>
      <c r="FZ985" s="15"/>
      <c r="GG985" s="15"/>
      <c r="GN985" s="15"/>
      <c r="GP985" s="22"/>
      <c r="GQ985" s="22"/>
      <c r="GR985" s="22"/>
      <c r="GS985" s="22"/>
      <c r="GT985" s="22"/>
      <c r="GU985" s="15"/>
      <c r="GV985" s="22"/>
      <c r="GW985" s="22"/>
      <c r="GX985" s="22"/>
      <c r="GY985" s="18"/>
      <c r="GZ985" s="18"/>
      <c r="HA985" s="18"/>
      <c r="HB985" s="18"/>
      <c r="HC985" s="18"/>
      <c r="HD985" s="18"/>
      <c r="HE985" s="18"/>
      <c r="HF985" s="18"/>
      <c r="HG985" s="18"/>
      <c r="HH985" s="18"/>
      <c r="HI985" s="18"/>
      <c r="HJ985" s="18"/>
      <c r="HK985" s="18"/>
      <c r="HL985" s="18"/>
      <c r="HM985" s="18"/>
      <c r="HN985" s="18"/>
      <c r="HO985" s="18"/>
      <c r="HP985" s="18"/>
      <c r="HQ985" s="18"/>
      <c r="HR985" s="18"/>
      <c r="HS985" s="18"/>
      <c r="HT985" s="18"/>
      <c r="HU985" s="18"/>
      <c r="HV985" s="18"/>
      <c r="HW985" s="18"/>
      <c r="HX985" s="18"/>
      <c r="HY985" s="18"/>
      <c r="HZ985" s="18"/>
      <c r="IA985" s="18"/>
      <c r="IB985" s="18"/>
      <c r="IC985" s="18"/>
      <c r="ID985" s="18"/>
      <c r="IE985" s="18"/>
      <c r="IF985" s="18"/>
      <c r="IG985" s="18"/>
      <c r="IH985" s="18"/>
      <c r="II985" s="18"/>
      <c r="IJ985" s="18"/>
      <c r="IK985" s="18"/>
      <c r="IL985" s="18"/>
      <c r="IM985" s="18"/>
      <c r="IN985" s="18"/>
      <c r="IO985" s="18"/>
      <c r="IP985" s="18"/>
      <c r="IQ985" s="18"/>
      <c r="IR985" s="18"/>
      <c r="IS985" s="18"/>
      <c r="IT985" s="18"/>
      <c r="IU985" s="18"/>
      <c r="IV985" s="18"/>
      <c r="IW985" s="18"/>
      <c r="IX985" s="18"/>
      <c r="IY985" s="18"/>
      <c r="IZ985" s="18"/>
      <c r="JA985" s="18"/>
      <c r="JB985" s="18"/>
      <c r="JC985" s="18"/>
      <c r="JD985" s="18"/>
      <c r="JE985" s="18"/>
      <c r="JF985" s="18"/>
    </row>
    <row r="986" spans="36:266" x14ac:dyDescent="0.3">
      <c r="AJ986" s="18"/>
      <c r="AK986" s="18"/>
      <c r="AL986" s="20"/>
      <c r="AM986" s="23"/>
      <c r="AN986" s="18"/>
      <c r="AO986" s="18"/>
      <c r="BB986" s="25"/>
      <c r="BC986" s="21"/>
      <c r="BG986" s="18"/>
      <c r="BN986" s="22"/>
      <c r="BO986" s="22"/>
      <c r="BP986" s="22"/>
      <c r="BQ986" s="22"/>
      <c r="BR986" s="15"/>
      <c r="CF986" s="15"/>
      <c r="CL986" s="22"/>
      <c r="CM986" s="15"/>
      <c r="CR986" s="22"/>
      <c r="CT986" s="15"/>
      <c r="CW986" s="22"/>
      <c r="DA986" s="15"/>
      <c r="DH986" s="15"/>
      <c r="DJ986" s="22"/>
      <c r="DO986" s="15"/>
      <c r="DV986" s="15"/>
      <c r="EC986" s="15"/>
      <c r="EJ986" s="15"/>
      <c r="EQ986" s="15"/>
      <c r="EX986" s="15"/>
      <c r="FE986" s="15"/>
      <c r="FL986" s="15"/>
      <c r="FS986" s="15"/>
      <c r="FZ986" s="15"/>
      <c r="GG986" s="15"/>
      <c r="GN986" s="15"/>
      <c r="GP986" s="22"/>
      <c r="GQ986" s="22"/>
      <c r="GR986" s="22"/>
      <c r="GS986" s="22"/>
      <c r="GT986" s="22"/>
      <c r="GU986" s="15"/>
      <c r="GV986" s="22"/>
      <c r="GW986" s="22"/>
      <c r="GX986" s="22"/>
      <c r="GY986" s="18"/>
      <c r="GZ986" s="18"/>
      <c r="HA986" s="18"/>
      <c r="HB986" s="18"/>
      <c r="HC986" s="18"/>
      <c r="HD986" s="18"/>
      <c r="HE986" s="18"/>
      <c r="HF986" s="18"/>
      <c r="HG986" s="18"/>
      <c r="HH986" s="18"/>
      <c r="HI986" s="18"/>
      <c r="HJ986" s="18"/>
      <c r="HK986" s="18"/>
      <c r="HL986" s="18"/>
      <c r="HM986" s="18"/>
      <c r="HN986" s="18"/>
      <c r="HO986" s="18"/>
      <c r="HP986" s="18"/>
      <c r="HQ986" s="18"/>
      <c r="HR986" s="18"/>
      <c r="HS986" s="18"/>
      <c r="HT986" s="18"/>
      <c r="HU986" s="18"/>
      <c r="HV986" s="18"/>
      <c r="HW986" s="18"/>
      <c r="HX986" s="18"/>
      <c r="HY986" s="18"/>
      <c r="HZ986" s="18"/>
      <c r="IA986" s="18"/>
      <c r="IB986" s="18"/>
      <c r="IC986" s="18"/>
      <c r="ID986" s="18"/>
      <c r="IE986" s="18"/>
      <c r="IF986" s="18"/>
      <c r="IG986" s="18"/>
      <c r="IH986" s="18"/>
      <c r="II986" s="18"/>
      <c r="IJ986" s="18"/>
      <c r="IK986" s="18"/>
      <c r="IL986" s="18"/>
      <c r="IM986" s="18"/>
      <c r="IN986" s="18"/>
      <c r="IO986" s="18"/>
      <c r="IP986" s="18"/>
      <c r="IQ986" s="18"/>
      <c r="IR986" s="18"/>
      <c r="IS986" s="18"/>
      <c r="IT986" s="18"/>
      <c r="IU986" s="18"/>
      <c r="IV986" s="18"/>
      <c r="IW986" s="18"/>
      <c r="IX986" s="18"/>
      <c r="IY986" s="18"/>
      <c r="IZ986" s="18"/>
      <c r="JA986" s="18"/>
      <c r="JB986" s="18"/>
      <c r="JC986" s="18"/>
      <c r="JD986" s="18"/>
      <c r="JE986" s="18"/>
      <c r="JF986" s="18"/>
    </row>
    <row r="987" spans="36:266" x14ac:dyDescent="0.3">
      <c r="AJ987" s="18"/>
      <c r="AK987" s="18"/>
      <c r="AL987" s="20"/>
      <c r="AM987" s="23"/>
      <c r="AN987" s="18"/>
      <c r="AO987" s="18"/>
      <c r="BB987" s="25"/>
      <c r="BC987" s="21"/>
      <c r="BG987" s="18"/>
      <c r="BN987" s="22"/>
      <c r="BO987" s="22"/>
      <c r="BP987" s="22"/>
      <c r="BQ987" s="22"/>
      <c r="BR987" s="15"/>
      <c r="CF987" s="15"/>
      <c r="CL987" s="22"/>
      <c r="CM987" s="15"/>
      <c r="CR987" s="22"/>
      <c r="CT987" s="15"/>
      <c r="CW987" s="22"/>
      <c r="DA987" s="15"/>
      <c r="DH987" s="15"/>
      <c r="DJ987" s="22"/>
      <c r="DO987" s="15"/>
      <c r="DV987" s="15"/>
      <c r="EC987" s="15"/>
      <c r="EJ987" s="15"/>
      <c r="EQ987" s="15"/>
      <c r="EX987" s="15"/>
      <c r="FE987" s="15"/>
      <c r="FL987" s="15"/>
      <c r="FS987" s="15"/>
      <c r="FZ987" s="15"/>
      <c r="GG987" s="15"/>
      <c r="GN987" s="15"/>
      <c r="GP987" s="22"/>
      <c r="GQ987" s="22"/>
      <c r="GR987" s="22"/>
      <c r="GS987" s="22"/>
      <c r="GT987" s="22"/>
      <c r="GU987" s="15"/>
      <c r="GV987" s="22"/>
      <c r="GW987" s="22"/>
      <c r="GX987" s="22"/>
      <c r="GY987" s="18"/>
      <c r="GZ987" s="18"/>
      <c r="HA987" s="18"/>
      <c r="HB987" s="18"/>
      <c r="HC987" s="18"/>
      <c r="HD987" s="18"/>
      <c r="HE987" s="18"/>
      <c r="HF987" s="18"/>
      <c r="HG987" s="18"/>
      <c r="HH987" s="18"/>
      <c r="HI987" s="18"/>
      <c r="HJ987" s="18"/>
      <c r="HK987" s="18"/>
      <c r="HL987" s="18"/>
      <c r="HM987" s="18"/>
      <c r="HN987" s="18"/>
      <c r="HO987" s="18"/>
      <c r="HP987" s="18"/>
      <c r="HQ987" s="18"/>
      <c r="HR987" s="18"/>
      <c r="HS987" s="18"/>
      <c r="HT987" s="18"/>
      <c r="HU987" s="18"/>
      <c r="HV987" s="18"/>
      <c r="HW987" s="18"/>
      <c r="HX987" s="18"/>
      <c r="HY987" s="18"/>
      <c r="HZ987" s="18"/>
      <c r="IA987" s="18"/>
      <c r="IB987" s="18"/>
      <c r="IC987" s="18"/>
      <c r="ID987" s="18"/>
      <c r="IE987" s="18"/>
      <c r="IF987" s="18"/>
      <c r="IG987" s="18"/>
      <c r="IH987" s="18"/>
      <c r="II987" s="18"/>
      <c r="IJ987" s="18"/>
      <c r="IK987" s="18"/>
      <c r="IL987" s="18"/>
      <c r="IM987" s="18"/>
      <c r="IN987" s="18"/>
      <c r="IO987" s="18"/>
      <c r="IP987" s="18"/>
      <c r="IQ987" s="18"/>
      <c r="IR987" s="18"/>
      <c r="IS987" s="18"/>
      <c r="IT987" s="18"/>
      <c r="IU987" s="18"/>
      <c r="IV987" s="18"/>
      <c r="IW987" s="18"/>
      <c r="IX987" s="18"/>
      <c r="IY987" s="18"/>
      <c r="IZ987" s="18"/>
      <c r="JA987" s="18"/>
      <c r="JB987" s="18"/>
      <c r="JC987" s="18"/>
      <c r="JD987" s="18"/>
      <c r="JE987" s="18"/>
      <c r="JF987" s="18"/>
    </row>
    <row r="988" spans="36:266" x14ac:dyDescent="0.3">
      <c r="AJ988" s="18"/>
      <c r="AK988" s="18"/>
      <c r="AL988" s="20"/>
      <c r="AM988" s="23"/>
      <c r="AN988" s="18"/>
      <c r="AO988" s="18"/>
      <c r="BB988" s="25"/>
      <c r="BC988" s="21"/>
      <c r="BG988" s="18"/>
      <c r="BN988" s="22"/>
      <c r="BO988" s="22"/>
      <c r="BP988" s="22"/>
      <c r="BQ988" s="22"/>
      <c r="BR988" s="15"/>
      <c r="CF988" s="15"/>
      <c r="CL988" s="22"/>
      <c r="CM988" s="15"/>
      <c r="CR988" s="22"/>
      <c r="CT988" s="15"/>
      <c r="CW988" s="22"/>
      <c r="DA988" s="15"/>
      <c r="DH988" s="15"/>
      <c r="DJ988" s="22"/>
      <c r="DO988" s="15"/>
      <c r="DV988" s="15"/>
      <c r="EC988" s="15"/>
      <c r="EJ988" s="15"/>
      <c r="EQ988" s="15"/>
      <c r="EX988" s="15"/>
      <c r="FE988" s="15"/>
      <c r="FL988" s="15"/>
      <c r="FS988" s="15"/>
      <c r="FZ988" s="15"/>
      <c r="GG988" s="15"/>
      <c r="GN988" s="15"/>
      <c r="GP988" s="22"/>
      <c r="GQ988" s="22"/>
      <c r="GR988" s="22"/>
      <c r="GS988" s="22"/>
      <c r="GT988" s="22"/>
      <c r="GU988" s="15"/>
      <c r="GV988" s="22"/>
      <c r="GW988" s="22"/>
      <c r="GX988" s="22"/>
      <c r="GY988" s="18"/>
      <c r="GZ988" s="18"/>
      <c r="HA988" s="18"/>
      <c r="HB988" s="18"/>
      <c r="HC988" s="18"/>
      <c r="HD988" s="18"/>
      <c r="HE988" s="18"/>
      <c r="HF988" s="18"/>
      <c r="HG988" s="18"/>
      <c r="HH988" s="18"/>
      <c r="HI988" s="18"/>
      <c r="HJ988" s="18"/>
      <c r="HK988" s="18"/>
      <c r="HL988" s="18"/>
      <c r="HM988" s="18"/>
      <c r="HN988" s="18"/>
      <c r="HO988" s="18"/>
      <c r="HP988" s="18"/>
      <c r="HQ988" s="18"/>
      <c r="HR988" s="18"/>
      <c r="HS988" s="18"/>
      <c r="HT988" s="18"/>
      <c r="HU988" s="18"/>
      <c r="HV988" s="18"/>
      <c r="HW988" s="18"/>
      <c r="HX988" s="18"/>
      <c r="HY988" s="18"/>
      <c r="HZ988" s="18"/>
      <c r="IA988" s="18"/>
      <c r="IB988" s="18"/>
      <c r="IC988" s="18"/>
      <c r="ID988" s="18"/>
      <c r="IE988" s="18"/>
      <c r="IF988" s="18"/>
      <c r="IG988" s="18"/>
      <c r="IH988" s="18"/>
      <c r="II988" s="18"/>
      <c r="IJ988" s="18"/>
      <c r="IK988" s="18"/>
      <c r="IL988" s="18"/>
      <c r="IM988" s="18"/>
      <c r="IN988" s="18"/>
      <c r="IO988" s="18"/>
      <c r="IP988" s="18"/>
      <c r="IQ988" s="18"/>
      <c r="IR988" s="18"/>
      <c r="IS988" s="18"/>
      <c r="IT988" s="18"/>
      <c r="IU988" s="18"/>
      <c r="IV988" s="18"/>
      <c r="IW988" s="18"/>
      <c r="IX988" s="18"/>
      <c r="IY988" s="18"/>
      <c r="IZ988" s="18"/>
      <c r="JA988" s="18"/>
      <c r="JB988" s="18"/>
      <c r="JC988" s="18"/>
      <c r="JD988" s="18"/>
      <c r="JE988" s="18"/>
      <c r="JF988" s="18"/>
    </row>
    <row r="989" spans="36:266" x14ac:dyDescent="0.3">
      <c r="AJ989" s="18"/>
      <c r="AK989" s="18"/>
      <c r="AL989" s="20"/>
      <c r="AM989" s="23"/>
      <c r="AN989" s="18"/>
      <c r="AO989" s="18"/>
      <c r="BB989" s="25"/>
      <c r="BC989" s="21"/>
      <c r="BG989" s="18"/>
      <c r="BN989" s="22"/>
      <c r="BO989" s="22"/>
      <c r="BP989" s="22"/>
      <c r="BQ989" s="22"/>
      <c r="BR989" s="15"/>
      <c r="CF989" s="15"/>
      <c r="CL989" s="22"/>
      <c r="CM989" s="15"/>
      <c r="CR989" s="22"/>
      <c r="CT989" s="15"/>
      <c r="CW989" s="22"/>
      <c r="DA989" s="15"/>
      <c r="DH989" s="15"/>
      <c r="DJ989" s="22"/>
      <c r="DO989" s="15"/>
      <c r="DV989" s="15"/>
      <c r="EC989" s="15"/>
      <c r="EJ989" s="15"/>
      <c r="EQ989" s="15"/>
      <c r="EX989" s="15"/>
      <c r="FE989" s="15"/>
      <c r="FL989" s="15"/>
      <c r="FS989" s="15"/>
      <c r="FZ989" s="15"/>
      <c r="GG989" s="15"/>
      <c r="GN989" s="15"/>
      <c r="GP989" s="22"/>
      <c r="GQ989" s="22"/>
      <c r="GR989" s="22"/>
      <c r="GS989" s="22"/>
      <c r="GT989" s="22"/>
      <c r="GU989" s="15"/>
      <c r="GV989" s="22"/>
      <c r="GW989" s="22"/>
      <c r="GX989" s="22"/>
      <c r="GY989" s="18"/>
      <c r="GZ989" s="18"/>
      <c r="HA989" s="18"/>
      <c r="HB989" s="18"/>
      <c r="HC989" s="18"/>
      <c r="HD989" s="18"/>
      <c r="HE989" s="18"/>
      <c r="HF989" s="18"/>
      <c r="HG989" s="18"/>
      <c r="HH989" s="18"/>
      <c r="HI989" s="18"/>
      <c r="HJ989" s="18"/>
      <c r="HK989" s="18"/>
      <c r="HL989" s="18"/>
      <c r="HM989" s="18"/>
      <c r="HN989" s="18"/>
      <c r="HO989" s="18"/>
      <c r="HP989" s="18"/>
      <c r="HQ989" s="18"/>
      <c r="HR989" s="18"/>
      <c r="HS989" s="18"/>
      <c r="HT989" s="18"/>
      <c r="HU989" s="18"/>
      <c r="HV989" s="18"/>
      <c r="HW989" s="18"/>
      <c r="HX989" s="18"/>
      <c r="HY989" s="18"/>
      <c r="HZ989" s="18"/>
      <c r="IA989" s="18"/>
      <c r="IB989" s="18"/>
      <c r="IC989" s="18"/>
      <c r="ID989" s="18"/>
      <c r="IE989" s="18"/>
      <c r="IF989" s="18"/>
      <c r="IG989" s="18"/>
      <c r="IH989" s="18"/>
      <c r="II989" s="18"/>
      <c r="IJ989" s="18"/>
      <c r="IK989" s="18"/>
      <c r="IL989" s="18"/>
      <c r="IM989" s="18"/>
      <c r="IN989" s="18"/>
      <c r="IO989" s="18"/>
      <c r="IP989" s="18"/>
      <c r="IQ989" s="18"/>
      <c r="IR989" s="18"/>
      <c r="IS989" s="18"/>
      <c r="IT989" s="18"/>
      <c r="IU989" s="18"/>
      <c r="IV989" s="18"/>
      <c r="IW989" s="18"/>
      <c r="IX989" s="18"/>
      <c r="IY989" s="18"/>
      <c r="IZ989" s="18"/>
      <c r="JA989" s="18"/>
      <c r="JB989" s="18"/>
      <c r="JC989" s="18"/>
      <c r="JD989" s="18"/>
      <c r="JE989" s="18"/>
      <c r="JF989" s="18"/>
    </row>
    <row r="990" spans="36:266" x14ac:dyDescent="0.3">
      <c r="AJ990" s="18"/>
      <c r="AK990" s="18"/>
      <c r="AL990" s="20"/>
      <c r="AM990" s="23"/>
      <c r="AN990" s="18"/>
      <c r="AO990" s="18"/>
      <c r="BB990" s="25"/>
      <c r="BC990" s="21"/>
      <c r="BG990" s="18"/>
      <c r="BN990" s="22"/>
      <c r="BO990" s="22"/>
      <c r="BP990" s="22"/>
      <c r="BQ990" s="22"/>
      <c r="BR990" s="15"/>
      <c r="CF990" s="15"/>
      <c r="CL990" s="22"/>
      <c r="CM990" s="15"/>
      <c r="CR990" s="22"/>
      <c r="CT990" s="15"/>
      <c r="CW990" s="22"/>
      <c r="DA990" s="15"/>
      <c r="DH990" s="15"/>
      <c r="DJ990" s="22"/>
      <c r="DO990" s="15"/>
      <c r="DV990" s="15"/>
      <c r="EC990" s="15"/>
      <c r="EJ990" s="15"/>
      <c r="EQ990" s="15"/>
      <c r="EX990" s="15"/>
      <c r="FE990" s="15"/>
      <c r="FL990" s="15"/>
      <c r="FS990" s="15"/>
      <c r="FZ990" s="15"/>
      <c r="GG990" s="15"/>
      <c r="GN990" s="15"/>
      <c r="GP990" s="22"/>
      <c r="GQ990" s="22"/>
      <c r="GR990" s="22"/>
      <c r="GS990" s="22"/>
      <c r="GT990" s="22"/>
      <c r="GU990" s="15"/>
      <c r="GV990" s="22"/>
      <c r="GW990" s="22"/>
      <c r="GX990" s="22"/>
      <c r="GY990" s="18"/>
      <c r="GZ990" s="18"/>
      <c r="HA990" s="18"/>
      <c r="HB990" s="18"/>
      <c r="HC990" s="18"/>
      <c r="HD990" s="18"/>
      <c r="HE990" s="18"/>
      <c r="HF990" s="18"/>
      <c r="HG990" s="18"/>
      <c r="HH990" s="18"/>
      <c r="HI990" s="18"/>
      <c r="HJ990" s="18"/>
      <c r="HK990" s="18"/>
      <c r="HL990" s="18"/>
      <c r="HM990" s="18"/>
      <c r="HN990" s="18"/>
      <c r="HO990" s="18"/>
      <c r="HP990" s="18"/>
      <c r="HQ990" s="18"/>
      <c r="HR990" s="18"/>
      <c r="HS990" s="18"/>
      <c r="HT990" s="18"/>
      <c r="HU990" s="18"/>
      <c r="HV990" s="18"/>
      <c r="HW990" s="18"/>
      <c r="HX990" s="18"/>
      <c r="HY990" s="18"/>
      <c r="HZ990" s="18"/>
      <c r="IA990" s="18"/>
      <c r="IB990" s="18"/>
      <c r="IC990" s="18"/>
      <c r="ID990" s="18"/>
      <c r="IE990" s="18"/>
      <c r="IF990" s="18"/>
      <c r="IG990" s="18"/>
      <c r="IH990" s="18"/>
      <c r="II990" s="18"/>
      <c r="IJ990" s="18"/>
      <c r="IK990" s="18"/>
      <c r="IL990" s="18"/>
      <c r="IM990" s="18"/>
      <c r="IN990" s="18"/>
      <c r="IO990" s="18"/>
      <c r="IP990" s="18"/>
      <c r="IQ990" s="18"/>
      <c r="IR990" s="18"/>
      <c r="IS990" s="18"/>
      <c r="IT990" s="18"/>
      <c r="IU990" s="18"/>
      <c r="IV990" s="18"/>
      <c r="IW990" s="18"/>
      <c r="IX990" s="18"/>
      <c r="IY990" s="18"/>
      <c r="IZ990" s="18"/>
      <c r="JA990" s="18"/>
      <c r="JB990" s="18"/>
      <c r="JC990" s="18"/>
      <c r="JD990" s="18"/>
      <c r="JE990" s="18"/>
      <c r="JF990" s="18"/>
    </row>
    <row r="991" spans="36:266" x14ac:dyDescent="0.3">
      <c r="AJ991" s="24"/>
      <c r="AK991" s="24"/>
      <c r="AL991" s="20"/>
      <c r="AM991" s="23"/>
      <c r="AN991" s="18"/>
      <c r="AO991" s="18"/>
      <c r="BB991" s="25"/>
      <c r="BC991" s="21"/>
      <c r="BG991" s="18"/>
      <c r="BN991" s="22"/>
      <c r="BO991" s="22"/>
      <c r="BP991" s="22"/>
      <c r="BQ991" s="22"/>
      <c r="BR991" s="15"/>
      <c r="CF991" s="15"/>
      <c r="CL991" s="22"/>
      <c r="CM991" s="15"/>
      <c r="CR991" s="22"/>
      <c r="CT991" s="15"/>
      <c r="CW991" s="22"/>
      <c r="DA991" s="15"/>
      <c r="DH991" s="15"/>
      <c r="DJ991" s="22"/>
      <c r="DO991" s="15"/>
      <c r="DV991" s="15"/>
      <c r="EC991" s="15"/>
      <c r="EJ991" s="15"/>
      <c r="EQ991" s="15"/>
      <c r="EX991" s="15"/>
      <c r="FE991" s="15"/>
      <c r="FL991" s="15"/>
      <c r="FS991" s="15"/>
      <c r="FZ991" s="15"/>
      <c r="GG991" s="15"/>
      <c r="GN991" s="15"/>
      <c r="GP991" s="22"/>
      <c r="GQ991" s="22"/>
      <c r="GR991" s="22"/>
      <c r="GS991" s="22"/>
      <c r="GT991" s="22"/>
      <c r="GU991" s="15"/>
      <c r="GV991" s="22"/>
      <c r="GW991" s="22"/>
      <c r="GX991" s="22"/>
      <c r="GY991" s="18"/>
      <c r="GZ991" s="18"/>
      <c r="HA991" s="18"/>
      <c r="HB991" s="18"/>
      <c r="HC991" s="18"/>
      <c r="HD991" s="18"/>
      <c r="HE991" s="18"/>
      <c r="HF991" s="18"/>
      <c r="HG991" s="18"/>
      <c r="HH991" s="18"/>
      <c r="HI991" s="18"/>
      <c r="HJ991" s="18"/>
      <c r="HK991" s="18"/>
      <c r="HL991" s="18"/>
      <c r="HM991" s="18"/>
      <c r="HN991" s="18"/>
      <c r="HO991" s="18"/>
      <c r="HP991" s="18"/>
      <c r="HQ991" s="18"/>
      <c r="HR991" s="18"/>
      <c r="HS991" s="18"/>
      <c r="HT991" s="18"/>
      <c r="HU991" s="18"/>
      <c r="HV991" s="18"/>
      <c r="HW991" s="18"/>
      <c r="HX991" s="18"/>
      <c r="HY991" s="18"/>
      <c r="HZ991" s="18"/>
      <c r="IA991" s="18"/>
      <c r="IB991" s="18"/>
      <c r="IC991" s="18"/>
      <c r="ID991" s="18"/>
      <c r="IE991" s="18"/>
      <c r="IF991" s="18"/>
      <c r="IG991" s="18"/>
      <c r="IH991" s="18"/>
      <c r="II991" s="18"/>
      <c r="IJ991" s="18"/>
      <c r="IK991" s="18"/>
      <c r="IL991" s="18"/>
      <c r="IM991" s="18"/>
      <c r="IN991" s="18"/>
      <c r="IO991" s="18"/>
      <c r="IP991" s="18"/>
      <c r="IQ991" s="18"/>
      <c r="IR991" s="18"/>
      <c r="IS991" s="18"/>
      <c r="IT991" s="18"/>
      <c r="IU991" s="18"/>
      <c r="IV991" s="18"/>
      <c r="IW991" s="18"/>
      <c r="IX991" s="18"/>
      <c r="IY991" s="18"/>
      <c r="IZ991" s="18"/>
      <c r="JA991" s="18"/>
      <c r="JB991" s="18"/>
      <c r="JC991" s="18"/>
      <c r="JD991" s="18"/>
      <c r="JE991" s="18"/>
      <c r="JF991" s="18"/>
    </row>
    <row r="992" spans="36:266" x14ac:dyDescent="0.3">
      <c r="AJ992" s="24"/>
      <c r="AK992" s="24"/>
      <c r="AL992" s="20"/>
      <c r="AM992" s="23"/>
      <c r="AN992" s="18"/>
      <c r="AO992" s="18"/>
      <c r="BB992" s="25"/>
      <c r="BC992" s="21"/>
      <c r="BG992" s="18"/>
      <c r="BN992" s="22"/>
      <c r="BO992" s="22"/>
      <c r="BP992" s="22"/>
      <c r="BQ992" s="22"/>
      <c r="BR992" s="15"/>
      <c r="CF992" s="15"/>
      <c r="CL992" s="22"/>
      <c r="CM992" s="15"/>
      <c r="CR992" s="22"/>
      <c r="CT992" s="15"/>
      <c r="CW992" s="22"/>
      <c r="DA992" s="15"/>
      <c r="DH992" s="15"/>
      <c r="DJ992" s="22"/>
      <c r="DO992" s="15"/>
      <c r="DV992" s="15"/>
      <c r="EC992" s="15"/>
      <c r="EJ992" s="15"/>
      <c r="EQ992" s="15"/>
      <c r="EX992" s="15"/>
      <c r="FE992" s="15"/>
      <c r="FL992" s="15"/>
      <c r="FS992" s="15"/>
      <c r="FZ992" s="15"/>
      <c r="GG992" s="15"/>
      <c r="GN992" s="15"/>
      <c r="GP992" s="22"/>
      <c r="GQ992" s="22"/>
      <c r="GR992" s="22"/>
      <c r="GS992" s="22"/>
      <c r="GT992" s="22"/>
      <c r="GU992" s="15"/>
      <c r="GV992" s="22"/>
      <c r="GW992" s="22"/>
      <c r="GX992" s="22"/>
      <c r="GY992" s="18"/>
      <c r="GZ992" s="18"/>
      <c r="HA992" s="18"/>
      <c r="HB992" s="18"/>
      <c r="HC992" s="18"/>
      <c r="HD992" s="18"/>
      <c r="HE992" s="18"/>
      <c r="HF992" s="18"/>
      <c r="HG992" s="18"/>
      <c r="HH992" s="18"/>
      <c r="HI992" s="18"/>
      <c r="HJ992" s="18"/>
      <c r="HK992" s="18"/>
      <c r="HL992" s="18"/>
      <c r="HM992" s="18"/>
      <c r="HN992" s="18"/>
      <c r="HO992" s="18"/>
      <c r="HP992" s="18"/>
      <c r="HQ992" s="18"/>
      <c r="HR992" s="18"/>
      <c r="HS992" s="18"/>
      <c r="HT992" s="18"/>
      <c r="HU992" s="18"/>
      <c r="HV992" s="18"/>
      <c r="HW992" s="18"/>
      <c r="HX992" s="18"/>
      <c r="HY992" s="18"/>
      <c r="HZ992" s="18"/>
      <c r="IA992" s="18"/>
      <c r="IB992" s="18"/>
      <c r="IC992" s="18"/>
      <c r="ID992" s="18"/>
      <c r="IE992" s="18"/>
      <c r="IF992" s="18"/>
      <c r="IG992" s="18"/>
      <c r="IH992" s="18"/>
      <c r="II992" s="18"/>
      <c r="IJ992" s="18"/>
      <c r="IK992" s="18"/>
      <c r="IL992" s="18"/>
      <c r="IM992" s="18"/>
      <c r="IN992" s="18"/>
      <c r="IO992" s="18"/>
      <c r="IP992" s="18"/>
      <c r="IQ992" s="18"/>
      <c r="IR992" s="18"/>
      <c r="IS992" s="18"/>
      <c r="IT992" s="18"/>
      <c r="IU992" s="18"/>
      <c r="IV992" s="18"/>
      <c r="IW992" s="18"/>
      <c r="IX992" s="18"/>
      <c r="IY992" s="18"/>
      <c r="IZ992" s="18"/>
      <c r="JA992" s="18"/>
      <c r="JB992" s="18"/>
      <c r="JC992" s="18"/>
      <c r="JD992" s="18"/>
      <c r="JE992" s="18"/>
      <c r="JF992" s="18"/>
    </row>
    <row r="993" spans="36:266" x14ac:dyDescent="0.3">
      <c r="AJ993" s="24"/>
      <c r="AK993" s="24"/>
      <c r="AL993" s="20"/>
      <c r="AM993" s="23"/>
      <c r="AN993" s="18"/>
      <c r="AO993" s="18"/>
      <c r="BB993" s="25"/>
      <c r="BC993" s="21"/>
      <c r="BG993" s="18"/>
      <c r="BN993" s="22"/>
      <c r="BO993" s="22"/>
      <c r="BP993" s="22"/>
      <c r="BQ993" s="22"/>
      <c r="BR993" s="15"/>
      <c r="CF993" s="15"/>
      <c r="CL993" s="22"/>
      <c r="CM993" s="15"/>
      <c r="CR993" s="22"/>
      <c r="CT993" s="15"/>
      <c r="CW993" s="22"/>
      <c r="DA993" s="15"/>
      <c r="DH993" s="15"/>
      <c r="DJ993" s="22"/>
      <c r="DO993" s="15"/>
      <c r="DV993" s="15"/>
      <c r="EC993" s="15"/>
      <c r="EJ993" s="15"/>
      <c r="EQ993" s="15"/>
      <c r="EX993" s="15"/>
      <c r="FE993" s="15"/>
      <c r="FL993" s="15"/>
      <c r="FS993" s="15"/>
      <c r="FZ993" s="15"/>
      <c r="GG993" s="15"/>
      <c r="GN993" s="15"/>
      <c r="GP993" s="22"/>
      <c r="GQ993" s="22"/>
      <c r="GR993" s="22"/>
      <c r="GS993" s="22"/>
      <c r="GT993" s="22"/>
      <c r="GU993" s="15"/>
      <c r="GV993" s="22"/>
      <c r="GW993" s="22"/>
      <c r="GX993" s="22"/>
      <c r="GY993" s="18"/>
      <c r="GZ993" s="18"/>
      <c r="HA993" s="18"/>
      <c r="HB993" s="18"/>
      <c r="HC993" s="18"/>
      <c r="HD993" s="18"/>
      <c r="HE993" s="18"/>
      <c r="HF993" s="18"/>
      <c r="HG993" s="18"/>
      <c r="HH993" s="18"/>
      <c r="HI993" s="18"/>
      <c r="HJ993" s="18"/>
      <c r="HK993" s="18"/>
      <c r="HL993" s="18"/>
      <c r="HM993" s="18"/>
      <c r="HN993" s="18"/>
      <c r="HO993" s="18"/>
      <c r="HP993" s="18"/>
      <c r="HQ993" s="18"/>
      <c r="HR993" s="18"/>
      <c r="HS993" s="18"/>
      <c r="HT993" s="18"/>
      <c r="HU993" s="18"/>
      <c r="HV993" s="18"/>
      <c r="HW993" s="18"/>
      <c r="HX993" s="18"/>
      <c r="HY993" s="18"/>
      <c r="HZ993" s="18"/>
      <c r="IA993" s="18"/>
      <c r="IB993" s="18"/>
      <c r="IC993" s="18"/>
      <c r="ID993" s="18"/>
      <c r="IE993" s="18"/>
      <c r="IF993" s="18"/>
      <c r="IG993" s="18"/>
      <c r="IH993" s="18"/>
      <c r="II993" s="18"/>
      <c r="IJ993" s="18"/>
      <c r="IK993" s="18"/>
      <c r="IL993" s="18"/>
      <c r="IM993" s="18"/>
      <c r="IN993" s="18"/>
      <c r="IO993" s="18"/>
      <c r="IP993" s="18"/>
      <c r="IQ993" s="18"/>
      <c r="IR993" s="18"/>
      <c r="IS993" s="18"/>
      <c r="IT993" s="18"/>
      <c r="IU993" s="18"/>
      <c r="IV993" s="18"/>
      <c r="IW993" s="18"/>
      <c r="IX993" s="18"/>
      <c r="IY993" s="18"/>
      <c r="IZ993" s="18"/>
      <c r="JA993" s="18"/>
      <c r="JB993" s="18"/>
      <c r="JC993" s="18"/>
      <c r="JD993" s="18"/>
      <c r="JE993" s="18"/>
      <c r="JF993" s="18"/>
    </row>
    <row r="994" spans="36:266" x14ac:dyDescent="0.3">
      <c r="AJ994" s="24"/>
      <c r="AK994" s="24"/>
      <c r="AL994" s="20"/>
      <c r="AM994" s="23"/>
      <c r="AN994" s="18"/>
      <c r="AO994" s="18"/>
      <c r="BB994" s="25"/>
      <c r="BC994" s="21"/>
      <c r="BG994" s="18"/>
      <c r="BN994" s="22"/>
      <c r="BO994" s="22"/>
      <c r="BP994" s="22"/>
      <c r="BQ994" s="22"/>
      <c r="BR994" s="15"/>
      <c r="CF994" s="15"/>
      <c r="CL994" s="22"/>
      <c r="CM994" s="15"/>
      <c r="CR994" s="22"/>
      <c r="CT994" s="15"/>
      <c r="CW994" s="22"/>
      <c r="DA994" s="15"/>
      <c r="DH994" s="15"/>
      <c r="DJ994" s="22"/>
      <c r="DO994" s="15"/>
      <c r="DV994" s="15"/>
      <c r="EC994" s="15"/>
      <c r="EJ994" s="15"/>
      <c r="EQ994" s="15"/>
      <c r="EX994" s="15"/>
      <c r="FE994" s="15"/>
      <c r="FL994" s="15"/>
      <c r="FS994" s="15"/>
      <c r="FZ994" s="15"/>
      <c r="GG994" s="15"/>
      <c r="GN994" s="15"/>
      <c r="GP994" s="22"/>
      <c r="GQ994" s="22"/>
      <c r="GR994" s="22"/>
      <c r="GS994" s="22"/>
      <c r="GT994" s="22"/>
      <c r="GU994" s="15"/>
      <c r="GV994" s="22"/>
      <c r="GW994" s="22"/>
      <c r="GX994" s="22"/>
      <c r="GY994" s="18"/>
      <c r="GZ994" s="18"/>
      <c r="HA994" s="18"/>
      <c r="HB994" s="18"/>
      <c r="HC994" s="18"/>
      <c r="HD994" s="18"/>
      <c r="HE994" s="18"/>
      <c r="HF994" s="18"/>
      <c r="HG994" s="18"/>
      <c r="HH994" s="18"/>
      <c r="HI994" s="18"/>
      <c r="HJ994" s="18"/>
      <c r="HK994" s="18"/>
      <c r="HL994" s="18"/>
      <c r="HM994" s="18"/>
      <c r="HN994" s="18"/>
      <c r="HO994" s="18"/>
      <c r="HP994" s="18"/>
      <c r="HQ994" s="18"/>
      <c r="HR994" s="18"/>
      <c r="HS994" s="18"/>
      <c r="HT994" s="18"/>
      <c r="HU994" s="18"/>
      <c r="HV994" s="18"/>
      <c r="HW994" s="18"/>
      <c r="HX994" s="18"/>
      <c r="HY994" s="18"/>
      <c r="HZ994" s="18"/>
      <c r="IA994" s="18"/>
      <c r="IB994" s="18"/>
      <c r="IC994" s="18"/>
      <c r="ID994" s="18"/>
      <c r="IE994" s="18"/>
      <c r="IF994" s="18"/>
      <c r="IG994" s="18"/>
      <c r="IH994" s="18"/>
      <c r="II994" s="18"/>
      <c r="IJ994" s="18"/>
      <c r="IK994" s="18"/>
      <c r="IL994" s="18"/>
      <c r="IM994" s="18"/>
      <c r="IN994" s="18"/>
      <c r="IO994" s="18"/>
      <c r="IP994" s="18"/>
      <c r="IQ994" s="18"/>
      <c r="IR994" s="18"/>
      <c r="IS994" s="18"/>
      <c r="IT994" s="18"/>
      <c r="IU994" s="18"/>
      <c r="IV994" s="18"/>
      <c r="IW994" s="18"/>
      <c r="IX994" s="18"/>
      <c r="IY994" s="18"/>
      <c r="IZ994" s="18"/>
      <c r="JA994" s="18"/>
      <c r="JB994" s="18"/>
      <c r="JC994" s="18"/>
      <c r="JD994" s="18"/>
      <c r="JE994" s="18"/>
      <c r="JF994" s="18"/>
    </row>
    <row r="995" spans="36:266" x14ac:dyDescent="0.3">
      <c r="AJ995" s="24"/>
      <c r="AK995" s="24"/>
      <c r="AL995" s="20"/>
      <c r="AM995" s="23"/>
      <c r="AN995" s="18"/>
      <c r="AO995" s="18"/>
      <c r="BB995" s="25"/>
      <c r="BC995" s="21"/>
      <c r="BG995" s="18"/>
      <c r="BN995" s="22"/>
      <c r="BO995" s="22"/>
      <c r="BP995" s="22"/>
      <c r="BQ995" s="22"/>
      <c r="BR995" s="15"/>
      <c r="CF995" s="15"/>
      <c r="CL995" s="22"/>
      <c r="CM995" s="15"/>
      <c r="CR995" s="22"/>
      <c r="CT995" s="15"/>
      <c r="CW995" s="22"/>
      <c r="DA995" s="15"/>
      <c r="DH995" s="15"/>
      <c r="DJ995" s="22"/>
      <c r="DO995" s="15"/>
      <c r="DV995" s="15"/>
      <c r="EC995" s="15"/>
      <c r="EJ995" s="15"/>
      <c r="EQ995" s="15"/>
      <c r="EX995" s="15"/>
      <c r="FE995" s="15"/>
      <c r="FL995" s="15"/>
      <c r="FS995" s="15"/>
      <c r="FZ995" s="15"/>
      <c r="GG995" s="15"/>
      <c r="GN995" s="15"/>
      <c r="GP995" s="22"/>
      <c r="GQ995" s="22"/>
      <c r="GR995" s="22"/>
      <c r="GS995" s="22"/>
      <c r="GT995" s="22"/>
      <c r="GU995" s="15"/>
      <c r="GV995" s="22"/>
      <c r="GW995" s="22"/>
      <c r="GX995" s="22"/>
      <c r="GY995" s="18"/>
      <c r="GZ995" s="18"/>
      <c r="HA995" s="18"/>
      <c r="HB995" s="18"/>
      <c r="HC995" s="18"/>
      <c r="HD995" s="18"/>
      <c r="HE995" s="18"/>
      <c r="HF995" s="18"/>
      <c r="HG995" s="18"/>
      <c r="HH995" s="18"/>
      <c r="HI995" s="18"/>
      <c r="HJ995" s="18"/>
      <c r="HK995" s="18"/>
      <c r="HL995" s="18"/>
      <c r="HM995" s="18"/>
      <c r="HN995" s="18"/>
      <c r="HO995" s="18"/>
      <c r="HP995" s="18"/>
      <c r="HQ995" s="18"/>
      <c r="HR995" s="18"/>
      <c r="HS995" s="18"/>
      <c r="HT995" s="18"/>
      <c r="HU995" s="18"/>
      <c r="HV995" s="18"/>
      <c r="HW995" s="18"/>
      <c r="HX995" s="18"/>
      <c r="HY995" s="18"/>
      <c r="HZ995" s="18"/>
      <c r="IA995" s="18"/>
      <c r="IB995" s="18"/>
      <c r="IC995" s="18"/>
      <c r="ID995" s="18"/>
      <c r="IE995" s="18"/>
      <c r="IF995" s="18"/>
      <c r="IG995" s="18"/>
      <c r="IH995" s="18"/>
      <c r="II995" s="18"/>
      <c r="IJ995" s="18"/>
      <c r="IK995" s="18"/>
      <c r="IL995" s="18"/>
      <c r="IM995" s="18"/>
      <c r="IN995" s="18"/>
      <c r="IO995" s="18"/>
      <c r="IP995" s="18"/>
      <c r="IQ995" s="18"/>
      <c r="IR995" s="18"/>
      <c r="IS995" s="18"/>
      <c r="IT995" s="18"/>
      <c r="IU995" s="18"/>
      <c r="IV995" s="18"/>
      <c r="IW995" s="18"/>
      <c r="IX995" s="18"/>
      <c r="IY995" s="18"/>
      <c r="IZ995" s="18"/>
      <c r="JA995" s="18"/>
      <c r="JB995" s="18"/>
      <c r="JC995" s="18"/>
      <c r="JD995" s="18"/>
      <c r="JE995" s="18"/>
      <c r="JF995" s="18"/>
    </row>
    <row r="996" spans="36:266" x14ac:dyDescent="0.3">
      <c r="AJ996" s="24"/>
      <c r="AK996" s="24"/>
      <c r="AL996" s="20"/>
      <c r="AM996" s="23"/>
      <c r="AN996" s="18"/>
      <c r="AO996" s="18"/>
      <c r="BB996" s="25"/>
      <c r="BC996" s="21"/>
      <c r="BG996" s="18"/>
      <c r="BN996" s="22"/>
      <c r="BO996" s="22"/>
      <c r="BP996" s="22"/>
      <c r="BQ996" s="22"/>
      <c r="BR996" s="15"/>
      <c r="CF996" s="15"/>
      <c r="CL996" s="22"/>
      <c r="CM996" s="15"/>
      <c r="CR996" s="22"/>
      <c r="CT996" s="15"/>
      <c r="CW996" s="22"/>
      <c r="DA996" s="15"/>
      <c r="DH996" s="15"/>
      <c r="DJ996" s="22"/>
      <c r="DO996" s="15"/>
      <c r="DV996" s="15"/>
      <c r="EC996" s="15"/>
      <c r="EJ996" s="15"/>
      <c r="EQ996" s="15"/>
      <c r="EX996" s="15"/>
      <c r="FE996" s="15"/>
      <c r="FL996" s="15"/>
      <c r="FS996" s="15"/>
      <c r="FZ996" s="15"/>
      <c r="GG996" s="15"/>
      <c r="GN996" s="15"/>
      <c r="GP996" s="22"/>
      <c r="GQ996" s="22"/>
      <c r="GR996" s="22"/>
      <c r="GS996" s="22"/>
      <c r="GT996" s="22"/>
      <c r="GU996" s="15"/>
      <c r="GV996" s="22"/>
      <c r="GW996" s="22"/>
      <c r="GX996" s="22"/>
      <c r="GY996" s="18"/>
      <c r="GZ996" s="18"/>
      <c r="HA996" s="18"/>
      <c r="HB996" s="18"/>
      <c r="HC996" s="18"/>
      <c r="HD996" s="18"/>
      <c r="HE996" s="18"/>
      <c r="HF996" s="18"/>
      <c r="HG996" s="18"/>
      <c r="HH996" s="18"/>
      <c r="HI996" s="18"/>
      <c r="HJ996" s="18"/>
      <c r="HK996" s="18"/>
      <c r="HL996" s="18"/>
      <c r="HM996" s="18"/>
      <c r="HN996" s="18"/>
      <c r="HO996" s="18"/>
      <c r="HP996" s="18"/>
      <c r="HQ996" s="18"/>
      <c r="HR996" s="18"/>
      <c r="HS996" s="18"/>
      <c r="HT996" s="18"/>
      <c r="HU996" s="18"/>
      <c r="HV996" s="18"/>
      <c r="HW996" s="18"/>
      <c r="HX996" s="18"/>
      <c r="HY996" s="18"/>
      <c r="HZ996" s="18"/>
      <c r="IA996" s="18"/>
      <c r="IB996" s="18"/>
      <c r="IC996" s="18"/>
      <c r="ID996" s="18"/>
      <c r="IE996" s="18"/>
      <c r="IF996" s="18"/>
      <c r="IG996" s="18"/>
      <c r="IH996" s="18"/>
      <c r="II996" s="18"/>
      <c r="IJ996" s="18"/>
      <c r="IK996" s="18"/>
      <c r="IL996" s="18"/>
      <c r="IM996" s="18"/>
      <c r="IN996" s="18"/>
      <c r="IO996" s="18"/>
      <c r="IP996" s="18"/>
      <c r="IQ996" s="18"/>
      <c r="IR996" s="18"/>
      <c r="IS996" s="18"/>
      <c r="IT996" s="18"/>
      <c r="IU996" s="18"/>
      <c r="IV996" s="18"/>
      <c r="IW996" s="18"/>
      <c r="IX996" s="18"/>
      <c r="IY996" s="18"/>
      <c r="IZ996" s="18"/>
      <c r="JA996" s="18"/>
      <c r="JB996" s="18"/>
      <c r="JC996" s="18"/>
      <c r="JD996" s="18"/>
      <c r="JE996" s="18"/>
      <c r="JF996" s="18"/>
    </row>
    <row r="997" spans="36:266" x14ac:dyDescent="0.3">
      <c r="AJ997" s="24"/>
      <c r="AK997" s="24"/>
      <c r="AL997" s="20"/>
      <c r="AM997" s="23"/>
      <c r="AN997" s="18"/>
      <c r="AO997" s="18"/>
      <c r="BB997" s="25"/>
      <c r="BC997" s="21"/>
      <c r="BG997" s="18"/>
      <c r="BN997" s="22"/>
      <c r="BO997" s="22"/>
      <c r="BP997" s="22"/>
      <c r="BQ997" s="22"/>
      <c r="BR997" s="15"/>
      <c r="CF997" s="15"/>
      <c r="CL997" s="22"/>
      <c r="CM997" s="15"/>
      <c r="CR997" s="22"/>
      <c r="CT997" s="15"/>
      <c r="CW997" s="22"/>
      <c r="DA997" s="15"/>
      <c r="DH997" s="15"/>
      <c r="DJ997" s="22"/>
      <c r="DO997" s="15"/>
      <c r="DV997" s="15"/>
      <c r="EC997" s="15"/>
      <c r="EJ997" s="15"/>
      <c r="EQ997" s="15"/>
      <c r="EX997" s="15"/>
      <c r="FE997" s="15"/>
      <c r="FL997" s="15"/>
      <c r="FS997" s="15"/>
      <c r="FZ997" s="15"/>
      <c r="GG997" s="15"/>
      <c r="GN997" s="15"/>
      <c r="GP997" s="22"/>
      <c r="GQ997" s="22"/>
      <c r="GR997" s="22"/>
      <c r="GS997" s="22"/>
      <c r="GT997" s="22"/>
      <c r="GU997" s="15"/>
      <c r="GV997" s="22"/>
      <c r="GW997" s="22"/>
      <c r="GX997" s="22"/>
      <c r="GY997" s="18"/>
      <c r="GZ997" s="18"/>
      <c r="HA997" s="18"/>
      <c r="HB997" s="18"/>
      <c r="HC997" s="18"/>
      <c r="HD997" s="18"/>
      <c r="HE997" s="18"/>
      <c r="HF997" s="18"/>
      <c r="HG997" s="18"/>
      <c r="HH997" s="18"/>
      <c r="HI997" s="18"/>
      <c r="HJ997" s="18"/>
      <c r="HK997" s="18"/>
      <c r="HL997" s="18"/>
      <c r="HM997" s="18"/>
      <c r="HN997" s="18"/>
      <c r="HO997" s="18"/>
      <c r="HP997" s="18"/>
      <c r="HQ997" s="18"/>
      <c r="HR997" s="18"/>
      <c r="HS997" s="18"/>
      <c r="HT997" s="18"/>
      <c r="HU997" s="18"/>
      <c r="HV997" s="18"/>
      <c r="HW997" s="18"/>
      <c r="HX997" s="18"/>
      <c r="HY997" s="18"/>
      <c r="HZ997" s="18"/>
      <c r="IA997" s="18"/>
      <c r="IB997" s="18"/>
      <c r="IC997" s="18"/>
      <c r="ID997" s="18"/>
      <c r="IE997" s="18"/>
      <c r="IF997" s="18"/>
      <c r="IG997" s="18"/>
      <c r="IH997" s="18"/>
      <c r="II997" s="18"/>
      <c r="IJ997" s="18"/>
      <c r="IK997" s="18"/>
      <c r="IL997" s="18"/>
      <c r="IM997" s="18"/>
      <c r="IN997" s="18"/>
      <c r="IO997" s="18"/>
      <c r="IP997" s="18"/>
      <c r="IQ997" s="18"/>
      <c r="IR997" s="18"/>
      <c r="IS997" s="18"/>
      <c r="IT997" s="18"/>
      <c r="IU997" s="18"/>
      <c r="IV997" s="18"/>
      <c r="IW997" s="18"/>
      <c r="IX997" s="18"/>
      <c r="IY997" s="18"/>
      <c r="IZ997" s="18"/>
      <c r="JA997" s="18"/>
      <c r="JB997" s="18"/>
      <c r="JC997" s="18"/>
      <c r="JD997" s="18"/>
      <c r="JE997" s="18"/>
      <c r="JF997" s="18"/>
    </row>
    <row r="998" spans="36:266" x14ac:dyDescent="0.3">
      <c r="AJ998" s="24"/>
      <c r="AK998" s="24"/>
      <c r="AL998" s="20"/>
      <c r="AM998" s="23"/>
      <c r="AN998" s="18"/>
      <c r="AO998" s="18"/>
      <c r="BB998" s="25"/>
      <c r="BC998" s="21"/>
      <c r="BG998" s="18"/>
      <c r="BN998" s="22"/>
      <c r="BO998" s="22"/>
      <c r="BP998" s="22"/>
      <c r="BQ998" s="22"/>
      <c r="BR998" s="15"/>
      <c r="CF998" s="15"/>
      <c r="CL998" s="22"/>
      <c r="CM998" s="15"/>
      <c r="CR998" s="22"/>
      <c r="CT998" s="15"/>
      <c r="CW998" s="22"/>
      <c r="DA998" s="15"/>
      <c r="DH998" s="15"/>
      <c r="DJ998" s="22"/>
      <c r="DO998" s="15"/>
      <c r="DV998" s="15"/>
      <c r="EC998" s="15"/>
      <c r="EJ998" s="15"/>
      <c r="EQ998" s="15"/>
      <c r="EX998" s="15"/>
      <c r="FE998" s="15"/>
      <c r="FL998" s="15"/>
      <c r="FS998" s="15"/>
      <c r="FZ998" s="15"/>
      <c r="GG998" s="15"/>
      <c r="GN998" s="15"/>
      <c r="GP998" s="22"/>
      <c r="GQ998" s="22"/>
      <c r="GR998" s="22"/>
      <c r="GS998" s="22"/>
      <c r="GT998" s="22"/>
      <c r="GU998" s="15"/>
      <c r="GV998" s="22"/>
      <c r="GW998" s="22"/>
      <c r="GX998" s="22"/>
      <c r="GY998" s="18"/>
      <c r="GZ998" s="18"/>
      <c r="HA998" s="18"/>
      <c r="HB998" s="18"/>
      <c r="HC998" s="18"/>
      <c r="HD998" s="18"/>
      <c r="HE998" s="18"/>
      <c r="HF998" s="18"/>
      <c r="HG998" s="18"/>
      <c r="HH998" s="18"/>
      <c r="HI998" s="18"/>
      <c r="HJ998" s="18"/>
      <c r="HK998" s="18"/>
      <c r="HL998" s="18"/>
      <c r="HM998" s="18"/>
      <c r="HN998" s="18"/>
      <c r="HO998" s="18"/>
      <c r="HP998" s="18"/>
      <c r="HQ998" s="18"/>
      <c r="HR998" s="18"/>
      <c r="HS998" s="18"/>
      <c r="HT998" s="18"/>
      <c r="HU998" s="18"/>
      <c r="HV998" s="18"/>
      <c r="HW998" s="18"/>
      <c r="HX998" s="18"/>
      <c r="HY998" s="18"/>
      <c r="HZ998" s="18"/>
      <c r="IA998" s="18"/>
      <c r="IB998" s="18"/>
      <c r="IC998" s="18"/>
      <c r="ID998" s="18"/>
      <c r="IE998" s="18"/>
      <c r="IF998" s="18"/>
      <c r="IG998" s="18"/>
      <c r="IH998" s="18"/>
      <c r="II998" s="18"/>
      <c r="IJ998" s="18"/>
      <c r="IK998" s="18"/>
      <c r="IL998" s="18"/>
      <c r="IM998" s="18"/>
      <c r="IN998" s="18"/>
      <c r="IO998" s="18"/>
      <c r="IP998" s="18"/>
      <c r="IQ998" s="18"/>
      <c r="IR998" s="18"/>
      <c r="IS998" s="18"/>
      <c r="IT998" s="18"/>
      <c r="IU998" s="18"/>
      <c r="IV998" s="18"/>
      <c r="IW998" s="18"/>
      <c r="IX998" s="18"/>
      <c r="IY998" s="18"/>
      <c r="IZ998" s="18"/>
      <c r="JA998" s="18"/>
      <c r="JB998" s="18"/>
      <c r="JC998" s="18"/>
      <c r="JD998" s="18"/>
      <c r="JE998" s="18"/>
      <c r="JF998" s="18"/>
    </row>
    <row r="999" spans="36:266" x14ac:dyDescent="0.3">
      <c r="AJ999" s="24"/>
      <c r="AK999" s="24"/>
      <c r="AL999" s="20"/>
      <c r="AM999" s="23"/>
      <c r="AN999" s="18"/>
      <c r="AO999" s="18"/>
      <c r="BB999" s="25"/>
      <c r="BC999" s="21"/>
      <c r="BG999" s="18"/>
      <c r="BN999" s="22"/>
      <c r="BO999" s="22"/>
      <c r="BP999" s="22"/>
      <c r="BQ999" s="22"/>
      <c r="BR999" s="15"/>
      <c r="CF999" s="15"/>
      <c r="CL999" s="22"/>
      <c r="CM999" s="15"/>
      <c r="CR999" s="22"/>
      <c r="CT999" s="15"/>
      <c r="CW999" s="22"/>
      <c r="DA999" s="15"/>
      <c r="DH999" s="15"/>
      <c r="DJ999" s="22"/>
      <c r="DO999" s="15"/>
      <c r="DV999" s="15"/>
      <c r="EC999" s="15"/>
      <c r="EJ999" s="15"/>
      <c r="EQ999" s="15"/>
      <c r="EX999" s="15"/>
      <c r="FE999" s="15"/>
      <c r="FL999" s="15"/>
      <c r="FS999" s="15"/>
      <c r="FZ999" s="15"/>
      <c r="GG999" s="15"/>
      <c r="GN999" s="15"/>
      <c r="GP999" s="22"/>
      <c r="GQ999" s="22"/>
      <c r="GR999" s="22"/>
      <c r="GS999" s="22"/>
      <c r="GT999" s="22"/>
      <c r="GU999" s="15"/>
      <c r="GV999" s="22"/>
      <c r="GW999" s="22"/>
      <c r="GX999" s="22"/>
      <c r="GY999" s="18"/>
      <c r="GZ999" s="18"/>
      <c r="HA999" s="18"/>
      <c r="HB999" s="18"/>
      <c r="HC999" s="18"/>
      <c r="HD999" s="18"/>
      <c r="HE999" s="18"/>
      <c r="HF999" s="18"/>
      <c r="HG999" s="18"/>
      <c r="HH999" s="18"/>
      <c r="HI999" s="18"/>
      <c r="HJ999" s="18"/>
      <c r="HK999" s="18"/>
      <c r="HL999" s="18"/>
      <c r="HM999" s="18"/>
      <c r="HN999" s="18"/>
      <c r="HO999" s="18"/>
      <c r="HP999" s="18"/>
      <c r="HQ999" s="18"/>
      <c r="HR999" s="18"/>
      <c r="HS999" s="18"/>
      <c r="HT999" s="18"/>
      <c r="HU999" s="18"/>
      <c r="HV999" s="18"/>
      <c r="HW999" s="18"/>
      <c r="HX999" s="18"/>
      <c r="HY999" s="18"/>
      <c r="HZ999" s="18"/>
      <c r="IA999" s="18"/>
      <c r="IB999" s="18"/>
      <c r="IC999" s="18"/>
      <c r="ID999" s="18"/>
      <c r="IE999" s="18"/>
      <c r="IF999" s="18"/>
      <c r="IG999" s="18"/>
      <c r="IH999" s="18"/>
      <c r="II999" s="18"/>
      <c r="IJ999" s="18"/>
      <c r="IK999" s="18"/>
      <c r="IL999" s="18"/>
      <c r="IM999" s="18"/>
      <c r="IN999" s="18"/>
      <c r="IO999" s="18"/>
      <c r="IP999" s="18"/>
      <c r="IQ999" s="18"/>
      <c r="IR999" s="18"/>
      <c r="IS999" s="18"/>
      <c r="IT999" s="18"/>
      <c r="IU999" s="18"/>
      <c r="IV999" s="18"/>
      <c r="IW999" s="18"/>
      <c r="IX999" s="18"/>
      <c r="IY999" s="18"/>
      <c r="IZ999" s="18"/>
      <c r="JA999" s="18"/>
      <c r="JB999" s="18"/>
      <c r="JC999" s="18"/>
      <c r="JD999" s="18"/>
      <c r="JE999" s="18"/>
      <c r="JF999" s="18"/>
    </row>
    <row r="1000" spans="36:266" x14ac:dyDescent="0.3">
      <c r="AJ1000" s="24"/>
      <c r="AK1000" s="24"/>
      <c r="AL1000" s="20"/>
      <c r="AM1000" s="23"/>
      <c r="AN1000" s="18"/>
      <c r="AO1000" s="18"/>
      <c r="BB1000" s="25"/>
      <c r="BC1000" s="21"/>
      <c r="BG1000" s="18"/>
      <c r="BN1000" s="22"/>
      <c r="BO1000" s="22"/>
      <c r="BP1000" s="22"/>
      <c r="BQ1000" s="22"/>
      <c r="BR1000" s="15"/>
      <c r="CF1000" s="15"/>
      <c r="CL1000" s="22"/>
      <c r="CM1000" s="15"/>
      <c r="CR1000" s="22"/>
      <c r="CT1000" s="15"/>
      <c r="CW1000" s="22"/>
      <c r="DA1000" s="15"/>
      <c r="DH1000" s="15"/>
      <c r="DJ1000" s="22"/>
      <c r="DO1000" s="15"/>
      <c r="DV1000" s="15"/>
      <c r="EC1000" s="15"/>
      <c r="EJ1000" s="15"/>
      <c r="EQ1000" s="15"/>
      <c r="EX1000" s="15"/>
      <c r="FE1000" s="15"/>
      <c r="FL1000" s="15"/>
      <c r="FS1000" s="15"/>
      <c r="FZ1000" s="15"/>
      <c r="GG1000" s="15"/>
      <c r="GN1000" s="15"/>
      <c r="GP1000" s="22"/>
      <c r="GQ1000" s="22"/>
      <c r="GR1000" s="22"/>
      <c r="GS1000" s="22"/>
      <c r="GT1000" s="22"/>
      <c r="GU1000" s="15"/>
      <c r="GV1000" s="22"/>
      <c r="GW1000" s="22"/>
      <c r="GX1000" s="22"/>
      <c r="GY1000" s="18"/>
      <c r="GZ1000" s="18"/>
      <c r="HA1000" s="18"/>
      <c r="HB1000" s="18"/>
      <c r="HC1000" s="18"/>
      <c r="HD1000" s="18"/>
      <c r="HE1000" s="18"/>
      <c r="HF1000" s="18"/>
      <c r="HG1000" s="18"/>
      <c r="HH1000" s="18"/>
      <c r="HI1000" s="18"/>
      <c r="HJ1000" s="18"/>
      <c r="HK1000" s="18"/>
      <c r="HL1000" s="18"/>
      <c r="HM1000" s="18"/>
      <c r="HN1000" s="18"/>
      <c r="HO1000" s="18"/>
      <c r="HP1000" s="18"/>
      <c r="HQ1000" s="18"/>
      <c r="HR1000" s="18"/>
      <c r="HS1000" s="18"/>
      <c r="HT1000" s="18"/>
      <c r="HU1000" s="18"/>
      <c r="HV1000" s="18"/>
      <c r="HW1000" s="18"/>
      <c r="HX1000" s="18"/>
      <c r="HY1000" s="18"/>
      <c r="HZ1000" s="18"/>
      <c r="IA1000" s="18"/>
      <c r="IB1000" s="18"/>
      <c r="IC1000" s="18"/>
      <c r="ID1000" s="18"/>
      <c r="IE1000" s="18"/>
      <c r="IF1000" s="18"/>
      <c r="IG1000" s="18"/>
      <c r="IH1000" s="18"/>
      <c r="II1000" s="18"/>
      <c r="IJ1000" s="18"/>
      <c r="IK1000" s="18"/>
      <c r="IL1000" s="18"/>
      <c r="IM1000" s="18"/>
      <c r="IN1000" s="18"/>
      <c r="IO1000" s="18"/>
      <c r="IP1000" s="18"/>
      <c r="IQ1000" s="18"/>
      <c r="IR1000" s="18"/>
      <c r="IS1000" s="18"/>
      <c r="IT1000" s="18"/>
      <c r="IU1000" s="18"/>
      <c r="IV1000" s="18"/>
      <c r="IW1000" s="18"/>
      <c r="IX1000" s="18"/>
      <c r="IY1000" s="18"/>
      <c r="IZ1000" s="18"/>
      <c r="JA1000" s="18"/>
      <c r="JB1000" s="18"/>
      <c r="JC1000" s="18"/>
      <c r="JD1000" s="18"/>
      <c r="JE1000" s="18"/>
      <c r="JF1000" s="18"/>
    </row>
    <row r="1001" spans="36:266" x14ac:dyDescent="0.3">
      <c r="AJ1001" s="24"/>
      <c r="AK1001" s="24"/>
      <c r="AL1001" s="20"/>
      <c r="AM1001" s="23"/>
      <c r="AN1001" s="18"/>
      <c r="AO1001" s="18"/>
      <c r="BB1001" s="25"/>
      <c r="BC1001" s="21"/>
      <c r="BG1001" s="18"/>
      <c r="BN1001" s="22"/>
      <c r="BO1001" s="22"/>
      <c r="BP1001" s="22"/>
      <c r="BQ1001" s="22"/>
      <c r="BR1001" s="15"/>
      <c r="CF1001" s="15"/>
      <c r="CL1001" s="22"/>
      <c r="CM1001" s="15"/>
      <c r="CR1001" s="22"/>
      <c r="CT1001" s="15"/>
      <c r="CW1001" s="22"/>
      <c r="DA1001" s="15"/>
      <c r="DH1001" s="15"/>
      <c r="DJ1001" s="22"/>
      <c r="DO1001" s="15"/>
      <c r="DV1001" s="15"/>
      <c r="EC1001" s="15"/>
      <c r="EJ1001" s="15"/>
      <c r="EQ1001" s="15"/>
      <c r="EX1001" s="15"/>
      <c r="FE1001" s="15"/>
      <c r="FL1001" s="15"/>
      <c r="FS1001" s="15"/>
      <c r="FZ1001" s="15"/>
      <c r="GG1001" s="15"/>
      <c r="GN1001" s="15"/>
      <c r="GP1001" s="22"/>
      <c r="GQ1001" s="22"/>
      <c r="GR1001" s="22"/>
      <c r="GS1001" s="22"/>
      <c r="GT1001" s="22"/>
      <c r="GU1001" s="15"/>
      <c r="GV1001" s="22"/>
      <c r="GW1001" s="22"/>
      <c r="GX1001" s="22"/>
      <c r="GY1001" s="18"/>
      <c r="GZ1001" s="18"/>
      <c r="HA1001" s="18"/>
      <c r="HB1001" s="18"/>
      <c r="HC1001" s="18"/>
      <c r="HD1001" s="18"/>
      <c r="HE1001" s="18"/>
      <c r="HF1001" s="18"/>
      <c r="HG1001" s="18"/>
      <c r="HH1001" s="18"/>
      <c r="HI1001" s="18"/>
      <c r="HJ1001" s="18"/>
      <c r="HK1001" s="18"/>
      <c r="HL1001" s="18"/>
      <c r="HM1001" s="18"/>
      <c r="HN1001" s="18"/>
      <c r="HO1001" s="18"/>
      <c r="HP1001" s="18"/>
      <c r="HQ1001" s="18"/>
      <c r="HR1001" s="18"/>
      <c r="HS1001" s="18"/>
      <c r="HT1001" s="18"/>
      <c r="HU1001" s="18"/>
      <c r="HV1001" s="18"/>
      <c r="HW1001" s="18"/>
      <c r="HX1001" s="18"/>
      <c r="HY1001" s="18"/>
      <c r="HZ1001" s="18"/>
      <c r="IA1001" s="18"/>
      <c r="IB1001" s="18"/>
      <c r="IC1001" s="18"/>
      <c r="ID1001" s="18"/>
      <c r="IE1001" s="18"/>
      <c r="IF1001" s="18"/>
      <c r="IG1001" s="18"/>
      <c r="IH1001" s="18"/>
      <c r="II1001" s="18"/>
      <c r="IJ1001" s="18"/>
      <c r="IK1001" s="18"/>
      <c r="IL1001" s="18"/>
      <c r="IM1001" s="18"/>
      <c r="IN1001" s="18"/>
      <c r="IO1001" s="18"/>
      <c r="IP1001" s="18"/>
      <c r="IQ1001" s="18"/>
      <c r="IR1001" s="18"/>
      <c r="IS1001" s="18"/>
      <c r="IT1001" s="18"/>
      <c r="IU1001" s="18"/>
      <c r="IV1001" s="18"/>
      <c r="IW1001" s="18"/>
      <c r="IX1001" s="18"/>
      <c r="IY1001" s="18"/>
      <c r="IZ1001" s="18"/>
      <c r="JA1001" s="18"/>
      <c r="JB1001" s="18"/>
      <c r="JC1001" s="18"/>
      <c r="JD1001" s="18"/>
      <c r="JE1001" s="18"/>
      <c r="JF1001" s="18"/>
    </row>
    <row r="1002" spans="36:266" x14ac:dyDescent="0.3">
      <c r="AJ1002" s="24"/>
      <c r="AK1002" s="24"/>
      <c r="AL1002" s="20"/>
      <c r="AM1002" s="23"/>
      <c r="AN1002" s="18"/>
      <c r="AO1002" s="18"/>
      <c r="BB1002" s="25"/>
      <c r="BC1002" s="21"/>
      <c r="BG1002" s="18"/>
      <c r="BN1002" s="22"/>
      <c r="BO1002" s="22"/>
      <c r="BP1002" s="22"/>
      <c r="BQ1002" s="22"/>
      <c r="BR1002" s="15"/>
      <c r="CF1002" s="15"/>
      <c r="CL1002" s="22"/>
      <c r="CM1002" s="15"/>
      <c r="CR1002" s="22"/>
      <c r="CT1002" s="15"/>
      <c r="CW1002" s="22"/>
      <c r="DA1002" s="15"/>
      <c r="DH1002" s="15"/>
      <c r="DJ1002" s="22"/>
      <c r="DO1002" s="15"/>
      <c r="DV1002" s="15"/>
      <c r="EC1002" s="15"/>
      <c r="EJ1002" s="15"/>
      <c r="EQ1002" s="15"/>
      <c r="EX1002" s="15"/>
      <c r="FE1002" s="15"/>
      <c r="FL1002" s="15"/>
      <c r="FS1002" s="15"/>
      <c r="FZ1002" s="15"/>
      <c r="GG1002" s="15"/>
      <c r="GN1002" s="15"/>
      <c r="GP1002" s="22"/>
      <c r="GQ1002" s="22"/>
      <c r="GR1002" s="22"/>
      <c r="GS1002" s="22"/>
      <c r="GT1002" s="22"/>
      <c r="GU1002" s="15"/>
      <c r="GV1002" s="22"/>
      <c r="GW1002" s="22"/>
      <c r="GX1002" s="22"/>
      <c r="GY1002" s="18"/>
      <c r="GZ1002" s="18"/>
      <c r="HA1002" s="18"/>
      <c r="HB1002" s="18"/>
      <c r="HC1002" s="18"/>
      <c r="HD1002" s="18"/>
      <c r="HE1002" s="18"/>
      <c r="HF1002" s="18"/>
      <c r="HG1002" s="18"/>
      <c r="HH1002" s="18"/>
      <c r="HI1002" s="18"/>
      <c r="HJ1002" s="18"/>
      <c r="HK1002" s="18"/>
      <c r="HL1002" s="18"/>
      <c r="HM1002" s="18"/>
      <c r="HN1002" s="18"/>
      <c r="HO1002" s="18"/>
      <c r="HP1002" s="18"/>
      <c r="HQ1002" s="18"/>
      <c r="HR1002" s="18"/>
      <c r="HS1002" s="18"/>
      <c r="HT1002" s="18"/>
      <c r="HU1002" s="18"/>
      <c r="HV1002" s="18"/>
      <c r="HW1002" s="18"/>
      <c r="HX1002" s="18"/>
      <c r="HY1002" s="18"/>
      <c r="HZ1002" s="18"/>
      <c r="IA1002" s="18"/>
      <c r="IB1002" s="18"/>
      <c r="IC1002" s="18"/>
      <c r="ID1002" s="18"/>
      <c r="IE1002" s="18"/>
      <c r="IF1002" s="18"/>
      <c r="IG1002" s="18"/>
      <c r="IH1002" s="18"/>
      <c r="II1002" s="18"/>
      <c r="IJ1002" s="18"/>
      <c r="IK1002" s="18"/>
      <c r="IL1002" s="18"/>
      <c r="IM1002" s="18"/>
      <c r="IN1002" s="18"/>
      <c r="IO1002" s="18"/>
      <c r="IP1002" s="18"/>
      <c r="IQ1002" s="18"/>
      <c r="IR1002" s="18"/>
      <c r="IS1002" s="18"/>
      <c r="IT1002" s="18"/>
      <c r="IU1002" s="18"/>
      <c r="IV1002" s="18"/>
      <c r="IW1002" s="18"/>
      <c r="IX1002" s="18"/>
      <c r="IY1002" s="18"/>
      <c r="IZ1002" s="18"/>
      <c r="JA1002" s="18"/>
      <c r="JB1002" s="18"/>
      <c r="JC1002" s="18"/>
      <c r="JD1002" s="18"/>
      <c r="JE1002" s="18"/>
      <c r="JF1002" s="18"/>
    </row>
    <row r="1003" spans="36:266" x14ac:dyDescent="0.3">
      <c r="AJ1003" s="24"/>
      <c r="AK1003" s="24"/>
      <c r="AL1003" s="20"/>
      <c r="AM1003" s="23"/>
      <c r="AN1003" s="18"/>
      <c r="AO1003" s="18"/>
      <c r="BB1003" s="25"/>
      <c r="BC1003" s="21"/>
      <c r="BG1003" s="18"/>
      <c r="BN1003" s="22"/>
      <c r="BO1003" s="22"/>
      <c r="BP1003" s="22"/>
      <c r="BQ1003" s="22"/>
      <c r="BR1003" s="15"/>
      <c r="CF1003" s="15"/>
      <c r="CL1003" s="22"/>
      <c r="CM1003" s="15"/>
      <c r="CR1003" s="22"/>
      <c r="CT1003" s="15"/>
      <c r="CW1003" s="22"/>
      <c r="DA1003" s="15"/>
      <c r="DH1003" s="15"/>
      <c r="DJ1003" s="22"/>
      <c r="DO1003" s="15"/>
      <c r="DV1003" s="15"/>
      <c r="EC1003" s="15"/>
      <c r="EJ1003" s="15"/>
      <c r="EQ1003" s="15"/>
      <c r="EX1003" s="15"/>
      <c r="FE1003" s="15"/>
      <c r="FL1003" s="15"/>
      <c r="FS1003" s="15"/>
      <c r="FZ1003" s="15"/>
      <c r="GG1003" s="15"/>
      <c r="GN1003" s="15"/>
      <c r="GP1003" s="22"/>
      <c r="GQ1003" s="22"/>
      <c r="GR1003" s="22"/>
      <c r="GS1003" s="22"/>
      <c r="GT1003" s="22"/>
      <c r="GU1003" s="15"/>
      <c r="GV1003" s="22"/>
      <c r="GW1003" s="22"/>
      <c r="GX1003" s="22"/>
      <c r="GY1003" s="18"/>
      <c r="GZ1003" s="18"/>
      <c r="HA1003" s="18"/>
      <c r="HB1003" s="18"/>
      <c r="HC1003" s="18"/>
      <c r="HD1003" s="18"/>
      <c r="HE1003" s="18"/>
      <c r="HF1003" s="18"/>
      <c r="HG1003" s="18"/>
      <c r="HH1003" s="18"/>
      <c r="HI1003" s="18"/>
      <c r="HJ1003" s="18"/>
      <c r="HK1003" s="18"/>
      <c r="HL1003" s="18"/>
      <c r="HM1003" s="18"/>
      <c r="HN1003" s="18"/>
      <c r="HO1003" s="18"/>
      <c r="HP1003" s="18"/>
      <c r="HQ1003" s="18"/>
      <c r="HR1003" s="18"/>
      <c r="HS1003" s="18"/>
      <c r="HT1003" s="18"/>
      <c r="HU1003" s="18"/>
      <c r="HV1003" s="18"/>
      <c r="HW1003" s="18"/>
      <c r="HX1003" s="18"/>
      <c r="HY1003" s="18"/>
      <c r="HZ1003" s="18"/>
      <c r="IA1003" s="18"/>
      <c r="IB1003" s="18"/>
      <c r="IC1003" s="18"/>
      <c r="ID1003" s="18"/>
      <c r="IE1003" s="18"/>
      <c r="IF1003" s="18"/>
      <c r="IG1003" s="18"/>
      <c r="IH1003" s="18"/>
      <c r="II1003" s="18"/>
      <c r="IJ1003" s="18"/>
      <c r="IK1003" s="18"/>
      <c r="IL1003" s="18"/>
      <c r="IM1003" s="18"/>
      <c r="IN1003" s="18"/>
      <c r="IO1003" s="18"/>
      <c r="IP1003" s="18"/>
      <c r="IQ1003" s="18"/>
      <c r="IR1003" s="18"/>
      <c r="IS1003" s="18"/>
      <c r="IT1003" s="18"/>
      <c r="IU1003" s="18"/>
      <c r="IV1003" s="18"/>
      <c r="IW1003" s="18"/>
      <c r="IX1003" s="18"/>
      <c r="IY1003" s="18"/>
      <c r="IZ1003" s="18"/>
      <c r="JA1003" s="18"/>
      <c r="JB1003" s="18"/>
      <c r="JC1003" s="18"/>
      <c r="JD1003" s="18"/>
      <c r="JE1003" s="18"/>
      <c r="JF1003" s="18"/>
    </row>
    <row r="1004" spans="36:266" x14ac:dyDescent="0.3">
      <c r="AJ1004" s="24"/>
      <c r="AK1004" s="24"/>
      <c r="AL1004" s="20"/>
      <c r="AM1004" s="23"/>
      <c r="AN1004" s="18"/>
      <c r="AO1004" s="18"/>
      <c r="BB1004" s="25"/>
      <c r="BC1004" s="21"/>
      <c r="BG1004" s="18"/>
      <c r="BN1004" s="22"/>
      <c r="BO1004" s="22"/>
      <c r="BP1004" s="22"/>
      <c r="BQ1004" s="22"/>
      <c r="BR1004" s="15"/>
      <c r="CF1004" s="15"/>
      <c r="CL1004" s="22"/>
      <c r="CM1004" s="15"/>
      <c r="CR1004" s="22"/>
      <c r="CT1004" s="15"/>
      <c r="CW1004" s="22"/>
      <c r="DA1004" s="15"/>
      <c r="DH1004" s="15"/>
      <c r="DJ1004" s="22"/>
      <c r="DO1004" s="15"/>
      <c r="DV1004" s="15"/>
      <c r="EC1004" s="15"/>
      <c r="EJ1004" s="15"/>
      <c r="EQ1004" s="15"/>
      <c r="EX1004" s="15"/>
      <c r="FE1004" s="15"/>
      <c r="FL1004" s="15"/>
      <c r="FS1004" s="15"/>
      <c r="FZ1004" s="15"/>
      <c r="GG1004" s="15"/>
      <c r="GN1004" s="15"/>
      <c r="GP1004" s="22"/>
      <c r="GQ1004" s="22"/>
      <c r="GR1004" s="22"/>
      <c r="GS1004" s="22"/>
      <c r="GT1004" s="22"/>
      <c r="GU1004" s="15"/>
      <c r="GV1004" s="22"/>
      <c r="GW1004" s="22"/>
      <c r="GX1004" s="22"/>
      <c r="GY1004" s="18"/>
      <c r="GZ1004" s="18"/>
      <c r="HA1004" s="18"/>
      <c r="HB1004" s="18"/>
      <c r="HC1004" s="18"/>
      <c r="HD1004" s="18"/>
      <c r="HE1004" s="18"/>
      <c r="HF1004" s="18"/>
      <c r="HG1004" s="18"/>
      <c r="HH1004" s="18"/>
      <c r="HI1004" s="18"/>
      <c r="HJ1004" s="18"/>
      <c r="HK1004" s="18"/>
      <c r="HL1004" s="18"/>
      <c r="HM1004" s="18"/>
      <c r="HN1004" s="18"/>
      <c r="HO1004" s="18"/>
      <c r="HP1004" s="18"/>
      <c r="HQ1004" s="18"/>
      <c r="HR1004" s="18"/>
      <c r="HS1004" s="18"/>
      <c r="HT1004" s="18"/>
      <c r="HU1004" s="18"/>
      <c r="HV1004" s="18"/>
      <c r="HW1004" s="18"/>
      <c r="HX1004" s="18"/>
      <c r="HY1004" s="18"/>
      <c r="HZ1004" s="18"/>
      <c r="IA1004" s="18"/>
      <c r="IB1004" s="18"/>
      <c r="IC1004" s="18"/>
      <c r="ID1004" s="18"/>
      <c r="IE1004" s="18"/>
      <c r="IF1004" s="18"/>
      <c r="IG1004" s="18"/>
      <c r="IH1004" s="18"/>
      <c r="II1004" s="18"/>
      <c r="IJ1004" s="18"/>
      <c r="IK1004" s="18"/>
      <c r="IL1004" s="18"/>
      <c r="IM1004" s="18"/>
      <c r="IN1004" s="18"/>
      <c r="IO1004" s="18"/>
      <c r="IP1004" s="18"/>
      <c r="IQ1004" s="18"/>
      <c r="IR1004" s="18"/>
      <c r="IS1004" s="18"/>
      <c r="IT1004" s="18"/>
      <c r="IU1004" s="18"/>
      <c r="IV1004" s="18"/>
      <c r="IW1004" s="18"/>
      <c r="IX1004" s="18"/>
      <c r="IY1004" s="18"/>
      <c r="IZ1004" s="18"/>
      <c r="JA1004" s="18"/>
      <c r="JB1004" s="18"/>
      <c r="JC1004" s="18"/>
      <c r="JD1004" s="18"/>
      <c r="JE1004" s="18"/>
      <c r="JF1004" s="18"/>
    </row>
    <row r="1005" spans="36:266" x14ac:dyDescent="0.3">
      <c r="AJ1005" s="24"/>
      <c r="AK1005" s="24"/>
      <c r="AL1005" s="20"/>
      <c r="AM1005" s="23"/>
      <c r="AN1005" s="18"/>
      <c r="AO1005" s="18"/>
      <c r="BB1005" s="25"/>
      <c r="BC1005" s="21"/>
      <c r="BG1005" s="18"/>
      <c r="BN1005" s="22"/>
      <c r="BO1005" s="22"/>
      <c r="BP1005" s="22"/>
      <c r="BQ1005" s="22"/>
      <c r="BR1005" s="15"/>
      <c r="CF1005" s="15"/>
      <c r="CL1005" s="22"/>
      <c r="CM1005" s="15"/>
      <c r="CR1005" s="22"/>
      <c r="CT1005" s="15"/>
      <c r="CW1005" s="22"/>
      <c r="DA1005" s="15"/>
      <c r="DH1005" s="15"/>
      <c r="DJ1005" s="22"/>
      <c r="DO1005" s="15"/>
      <c r="DV1005" s="15"/>
      <c r="EC1005" s="15"/>
      <c r="EJ1005" s="15"/>
      <c r="EQ1005" s="15"/>
      <c r="EX1005" s="15"/>
      <c r="FE1005" s="15"/>
      <c r="FL1005" s="15"/>
      <c r="FS1005" s="15"/>
      <c r="FZ1005" s="15"/>
      <c r="GG1005" s="15"/>
      <c r="GN1005" s="15"/>
      <c r="GP1005" s="22"/>
      <c r="GQ1005" s="22"/>
      <c r="GR1005" s="22"/>
      <c r="GS1005" s="22"/>
      <c r="GT1005" s="22"/>
      <c r="GU1005" s="15"/>
      <c r="GV1005" s="22"/>
      <c r="GW1005" s="22"/>
      <c r="GX1005" s="22"/>
      <c r="GY1005" s="18"/>
      <c r="GZ1005" s="18"/>
      <c r="HA1005" s="18"/>
      <c r="HB1005" s="18"/>
      <c r="HC1005" s="18"/>
      <c r="HD1005" s="18"/>
      <c r="HE1005" s="18"/>
      <c r="HF1005" s="18"/>
      <c r="HG1005" s="18"/>
      <c r="HH1005" s="18"/>
      <c r="HI1005" s="18"/>
      <c r="HJ1005" s="18"/>
      <c r="HK1005" s="18"/>
      <c r="HL1005" s="18"/>
      <c r="HM1005" s="18"/>
      <c r="HN1005" s="18"/>
      <c r="HO1005" s="18"/>
      <c r="HP1005" s="18"/>
      <c r="HQ1005" s="18"/>
      <c r="HR1005" s="18"/>
      <c r="HS1005" s="18"/>
      <c r="HT1005" s="18"/>
      <c r="HU1005" s="18"/>
      <c r="HV1005" s="18"/>
      <c r="HW1005" s="18"/>
      <c r="HX1005" s="18"/>
      <c r="HY1005" s="18"/>
      <c r="HZ1005" s="18"/>
      <c r="IA1005" s="18"/>
      <c r="IB1005" s="18"/>
      <c r="IC1005" s="18"/>
      <c r="ID1005" s="18"/>
      <c r="IE1005" s="18"/>
      <c r="IF1005" s="18"/>
      <c r="IG1005" s="18"/>
      <c r="IH1005" s="18"/>
      <c r="II1005" s="18"/>
      <c r="IJ1005" s="18"/>
      <c r="IK1005" s="18"/>
      <c r="IL1005" s="18"/>
      <c r="IM1005" s="18"/>
      <c r="IN1005" s="18"/>
      <c r="IO1005" s="18"/>
      <c r="IP1005" s="18"/>
      <c r="IQ1005" s="18"/>
      <c r="IR1005" s="18"/>
      <c r="IS1005" s="18"/>
      <c r="IT1005" s="18"/>
      <c r="IU1005" s="18"/>
      <c r="IV1005" s="18"/>
      <c r="IW1005" s="18"/>
      <c r="IX1005" s="18"/>
      <c r="IY1005" s="18"/>
      <c r="IZ1005" s="18"/>
      <c r="JA1005" s="18"/>
      <c r="JB1005" s="18"/>
      <c r="JC1005" s="18"/>
      <c r="JD1005" s="18"/>
      <c r="JE1005" s="18"/>
      <c r="JF1005" s="18"/>
    </row>
    <row r="1006" spans="36:266" x14ac:dyDescent="0.3">
      <c r="AJ1006" s="24"/>
      <c r="AK1006" s="24"/>
      <c r="AL1006" s="20"/>
      <c r="AM1006" s="23"/>
      <c r="AN1006" s="18"/>
      <c r="AO1006" s="18"/>
      <c r="BB1006" s="25"/>
      <c r="BC1006" s="21"/>
      <c r="BG1006" s="18"/>
      <c r="BN1006" s="22"/>
      <c r="BO1006" s="22"/>
      <c r="BP1006" s="22"/>
      <c r="BQ1006" s="22"/>
      <c r="BR1006" s="15"/>
      <c r="CF1006" s="15"/>
      <c r="CL1006" s="22"/>
      <c r="CM1006" s="15"/>
      <c r="CR1006" s="22"/>
      <c r="CT1006" s="15"/>
      <c r="CW1006" s="22"/>
      <c r="DA1006" s="15"/>
      <c r="DH1006" s="15"/>
      <c r="DJ1006" s="22"/>
      <c r="DO1006" s="15"/>
      <c r="DV1006" s="15"/>
      <c r="EC1006" s="15"/>
      <c r="EJ1006" s="15"/>
      <c r="EQ1006" s="15"/>
      <c r="EX1006" s="15"/>
      <c r="FE1006" s="15"/>
      <c r="FL1006" s="15"/>
      <c r="FS1006" s="15"/>
      <c r="FZ1006" s="15"/>
      <c r="GG1006" s="15"/>
      <c r="GN1006" s="15"/>
      <c r="GP1006" s="22"/>
      <c r="GQ1006" s="22"/>
      <c r="GR1006" s="22"/>
      <c r="GS1006" s="22"/>
      <c r="GT1006" s="22"/>
      <c r="GU1006" s="15"/>
      <c r="GV1006" s="22"/>
      <c r="GW1006" s="22"/>
      <c r="GX1006" s="22"/>
      <c r="GY1006" s="18"/>
      <c r="GZ1006" s="18"/>
      <c r="HA1006" s="18"/>
      <c r="HB1006" s="18"/>
      <c r="HC1006" s="18"/>
      <c r="HD1006" s="18"/>
      <c r="HE1006" s="18"/>
      <c r="HF1006" s="18"/>
      <c r="HG1006" s="18"/>
      <c r="HH1006" s="18"/>
      <c r="HI1006" s="18"/>
      <c r="HJ1006" s="18"/>
      <c r="HK1006" s="18"/>
      <c r="HL1006" s="18"/>
      <c r="HM1006" s="18"/>
      <c r="HN1006" s="18"/>
      <c r="HO1006" s="18"/>
      <c r="HP1006" s="18"/>
      <c r="HQ1006" s="18"/>
      <c r="HR1006" s="18"/>
      <c r="HS1006" s="18"/>
      <c r="HT1006" s="18"/>
      <c r="HU1006" s="18"/>
      <c r="HV1006" s="18"/>
      <c r="HW1006" s="18"/>
      <c r="HX1006" s="18"/>
      <c r="HY1006" s="18"/>
      <c r="HZ1006" s="18"/>
      <c r="IA1006" s="18"/>
      <c r="IB1006" s="18"/>
      <c r="IC1006" s="18"/>
      <c r="ID1006" s="18"/>
      <c r="IE1006" s="18"/>
      <c r="IF1006" s="18"/>
      <c r="IG1006" s="18"/>
      <c r="IH1006" s="18"/>
      <c r="II1006" s="18"/>
      <c r="IJ1006" s="18"/>
      <c r="IK1006" s="18"/>
      <c r="IL1006" s="18"/>
      <c r="IM1006" s="18"/>
      <c r="IN1006" s="18"/>
      <c r="IO1006" s="18"/>
      <c r="IP1006" s="18"/>
      <c r="IQ1006" s="18"/>
      <c r="IR1006" s="18"/>
      <c r="IS1006" s="18"/>
      <c r="IT1006" s="18"/>
      <c r="IU1006" s="18"/>
      <c r="IV1006" s="18"/>
      <c r="IW1006" s="18"/>
      <c r="IX1006" s="18"/>
      <c r="IY1006" s="18"/>
      <c r="IZ1006" s="18"/>
      <c r="JA1006" s="18"/>
      <c r="JB1006" s="18"/>
      <c r="JC1006" s="18"/>
      <c r="JD1006" s="18"/>
      <c r="JE1006" s="18"/>
      <c r="JF1006" s="18"/>
    </row>
    <row r="1007" spans="36:266" x14ac:dyDescent="0.3">
      <c r="AJ1007" s="24"/>
      <c r="AK1007" s="24"/>
      <c r="AL1007" s="20"/>
      <c r="AM1007" s="23"/>
      <c r="AN1007" s="18"/>
      <c r="AO1007" s="18"/>
      <c r="BB1007" s="25"/>
      <c r="BC1007" s="21"/>
      <c r="BG1007" s="18"/>
      <c r="BN1007" s="22"/>
      <c r="BO1007" s="22"/>
      <c r="BP1007" s="22"/>
      <c r="BQ1007" s="22"/>
      <c r="BR1007" s="15"/>
      <c r="CF1007" s="15"/>
      <c r="CL1007" s="22"/>
      <c r="CM1007" s="15"/>
      <c r="CR1007" s="22"/>
      <c r="CT1007" s="15"/>
      <c r="CW1007" s="22"/>
      <c r="DA1007" s="15"/>
      <c r="DH1007" s="15"/>
      <c r="DJ1007" s="22"/>
      <c r="DO1007" s="15"/>
      <c r="DV1007" s="15"/>
      <c r="EC1007" s="15"/>
      <c r="EJ1007" s="15"/>
      <c r="EQ1007" s="15"/>
      <c r="EX1007" s="15"/>
      <c r="FE1007" s="15"/>
      <c r="FL1007" s="15"/>
      <c r="FS1007" s="15"/>
      <c r="FZ1007" s="15"/>
      <c r="GG1007" s="15"/>
      <c r="GN1007" s="15"/>
      <c r="GP1007" s="22"/>
      <c r="GQ1007" s="22"/>
      <c r="GR1007" s="22"/>
      <c r="GS1007" s="22"/>
      <c r="GT1007" s="22"/>
      <c r="GU1007" s="15"/>
      <c r="GV1007" s="22"/>
      <c r="GW1007" s="22"/>
      <c r="GX1007" s="22"/>
      <c r="GY1007" s="18"/>
      <c r="GZ1007" s="18"/>
      <c r="HA1007" s="18"/>
      <c r="HB1007" s="18"/>
      <c r="HC1007" s="18"/>
      <c r="HD1007" s="18"/>
      <c r="HE1007" s="18"/>
      <c r="HF1007" s="18"/>
      <c r="HG1007" s="18"/>
      <c r="HH1007" s="18"/>
      <c r="HI1007" s="18"/>
      <c r="HJ1007" s="18"/>
      <c r="HK1007" s="18"/>
      <c r="HL1007" s="18"/>
      <c r="HM1007" s="18"/>
      <c r="HN1007" s="18"/>
      <c r="HO1007" s="18"/>
      <c r="HP1007" s="18"/>
      <c r="HQ1007" s="18"/>
      <c r="HR1007" s="18"/>
      <c r="HS1007" s="18"/>
      <c r="HT1007" s="18"/>
      <c r="HU1007" s="18"/>
      <c r="HV1007" s="18"/>
      <c r="HW1007" s="18"/>
      <c r="HX1007" s="18"/>
      <c r="HY1007" s="18"/>
      <c r="HZ1007" s="18"/>
      <c r="IA1007" s="18"/>
      <c r="IB1007" s="18"/>
      <c r="IC1007" s="18"/>
      <c r="ID1007" s="18"/>
      <c r="IE1007" s="18"/>
      <c r="IF1007" s="18"/>
      <c r="IG1007" s="18"/>
      <c r="IH1007" s="18"/>
      <c r="II1007" s="18"/>
      <c r="IJ1007" s="18"/>
      <c r="IK1007" s="18"/>
      <c r="IL1007" s="18"/>
      <c r="IM1007" s="18"/>
      <c r="IN1007" s="18"/>
      <c r="IO1007" s="18"/>
      <c r="IP1007" s="18"/>
      <c r="IQ1007" s="18"/>
      <c r="IR1007" s="18"/>
      <c r="IS1007" s="18"/>
      <c r="IT1007" s="18"/>
      <c r="IU1007" s="18"/>
      <c r="IV1007" s="18"/>
      <c r="IW1007" s="18"/>
      <c r="IX1007" s="18"/>
      <c r="IY1007" s="18"/>
      <c r="IZ1007" s="18"/>
      <c r="JA1007" s="18"/>
      <c r="JB1007" s="18"/>
      <c r="JC1007" s="18"/>
      <c r="JD1007" s="18"/>
      <c r="JE1007" s="18"/>
      <c r="JF1007" s="18"/>
    </row>
    <row r="1008" spans="36:266" x14ac:dyDescent="0.3">
      <c r="AJ1008" s="24"/>
      <c r="AK1008" s="24"/>
      <c r="AL1008" s="20"/>
      <c r="AM1008" s="23"/>
      <c r="AN1008" s="18"/>
      <c r="AO1008" s="18"/>
      <c r="BB1008" s="25"/>
      <c r="BC1008" s="21"/>
      <c r="BG1008" s="18"/>
      <c r="BN1008" s="22"/>
      <c r="BO1008" s="22"/>
      <c r="BP1008" s="22"/>
      <c r="BQ1008" s="22"/>
      <c r="BR1008" s="15"/>
      <c r="CF1008" s="15"/>
      <c r="CL1008" s="22"/>
      <c r="CM1008" s="15"/>
      <c r="CR1008" s="22"/>
      <c r="CT1008" s="15"/>
      <c r="CW1008" s="22"/>
      <c r="DA1008" s="15"/>
      <c r="DH1008" s="15"/>
      <c r="DJ1008" s="22"/>
      <c r="DO1008" s="15"/>
      <c r="DV1008" s="15"/>
      <c r="EC1008" s="15"/>
      <c r="EJ1008" s="15"/>
      <c r="EQ1008" s="15"/>
      <c r="EX1008" s="15"/>
      <c r="FE1008" s="15"/>
      <c r="FL1008" s="15"/>
      <c r="FS1008" s="15"/>
      <c r="FZ1008" s="15"/>
      <c r="GG1008" s="15"/>
      <c r="GN1008" s="15"/>
      <c r="GP1008" s="22"/>
      <c r="GQ1008" s="22"/>
      <c r="GR1008" s="22"/>
      <c r="GS1008" s="22"/>
      <c r="GT1008" s="22"/>
      <c r="GU1008" s="15"/>
      <c r="GV1008" s="22"/>
      <c r="GW1008" s="22"/>
      <c r="GX1008" s="22"/>
      <c r="GY1008" s="18"/>
      <c r="GZ1008" s="18"/>
      <c r="HA1008" s="18"/>
      <c r="HB1008" s="18"/>
      <c r="HC1008" s="18"/>
      <c r="HD1008" s="18"/>
      <c r="HE1008" s="18"/>
      <c r="HF1008" s="18"/>
      <c r="HG1008" s="18"/>
      <c r="HH1008" s="18"/>
      <c r="HI1008" s="18"/>
      <c r="HJ1008" s="18"/>
      <c r="HK1008" s="18"/>
      <c r="HL1008" s="18"/>
      <c r="HM1008" s="18"/>
      <c r="HN1008" s="18"/>
      <c r="HO1008" s="18"/>
      <c r="HP1008" s="18"/>
      <c r="HQ1008" s="18"/>
      <c r="HR1008" s="18"/>
      <c r="HS1008" s="18"/>
      <c r="HT1008" s="18"/>
      <c r="HU1008" s="18"/>
      <c r="HV1008" s="18"/>
      <c r="HW1008" s="18"/>
      <c r="HX1008" s="18"/>
      <c r="HY1008" s="18"/>
      <c r="HZ1008" s="18"/>
      <c r="IA1008" s="18"/>
      <c r="IB1008" s="18"/>
      <c r="IC1008" s="18"/>
      <c r="ID1008" s="18"/>
      <c r="IE1008" s="18"/>
      <c r="IF1008" s="18"/>
      <c r="IG1008" s="18"/>
      <c r="IH1008" s="18"/>
      <c r="II1008" s="18"/>
      <c r="IJ1008" s="18"/>
      <c r="IK1008" s="18"/>
      <c r="IL1008" s="18"/>
      <c r="IM1008" s="18"/>
      <c r="IN1008" s="18"/>
      <c r="IO1008" s="18"/>
      <c r="IP1008" s="18"/>
      <c r="IQ1008" s="18"/>
      <c r="IR1008" s="18"/>
      <c r="IS1008" s="18"/>
      <c r="IT1008" s="18"/>
      <c r="IU1008" s="18"/>
      <c r="IV1008" s="18"/>
      <c r="IW1008" s="18"/>
      <c r="IX1008" s="18"/>
      <c r="IY1008" s="18"/>
      <c r="IZ1008" s="18"/>
      <c r="JA1008" s="18"/>
      <c r="JB1008" s="18"/>
      <c r="JC1008" s="18"/>
      <c r="JD1008" s="18"/>
      <c r="JE1008" s="18"/>
      <c r="JF1008" s="18"/>
    </row>
    <row r="1009" spans="36:266" x14ac:dyDescent="0.3">
      <c r="AJ1009" s="24"/>
      <c r="AK1009" s="24"/>
      <c r="AL1009" s="20"/>
      <c r="AM1009" s="23"/>
      <c r="AN1009" s="18"/>
      <c r="AO1009" s="18"/>
      <c r="BB1009" s="25"/>
      <c r="BC1009" s="21"/>
      <c r="BG1009" s="18"/>
      <c r="BN1009" s="22"/>
      <c r="BO1009" s="22"/>
      <c r="BP1009" s="22"/>
      <c r="BQ1009" s="22"/>
      <c r="BR1009" s="15"/>
      <c r="CF1009" s="15"/>
      <c r="CL1009" s="22"/>
      <c r="CM1009" s="15"/>
      <c r="CR1009" s="22"/>
      <c r="CT1009" s="15"/>
      <c r="CW1009" s="22"/>
      <c r="DA1009" s="15"/>
      <c r="DH1009" s="15"/>
      <c r="DJ1009" s="22"/>
      <c r="DO1009" s="15"/>
      <c r="DV1009" s="15"/>
      <c r="EC1009" s="15"/>
      <c r="EJ1009" s="15"/>
      <c r="EQ1009" s="15"/>
      <c r="EX1009" s="15"/>
      <c r="FE1009" s="15"/>
      <c r="FL1009" s="15"/>
      <c r="FS1009" s="15"/>
      <c r="FZ1009" s="15"/>
      <c r="GG1009" s="15"/>
      <c r="GN1009" s="15"/>
      <c r="GP1009" s="22"/>
      <c r="GQ1009" s="22"/>
      <c r="GR1009" s="22"/>
      <c r="GS1009" s="22"/>
      <c r="GT1009" s="22"/>
      <c r="GU1009" s="15"/>
      <c r="GV1009" s="22"/>
      <c r="GW1009" s="22"/>
      <c r="GX1009" s="22"/>
      <c r="GY1009" s="18"/>
      <c r="GZ1009" s="18"/>
      <c r="HA1009" s="18"/>
      <c r="HB1009" s="18"/>
      <c r="HC1009" s="18"/>
      <c r="HD1009" s="18"/>
      <c r="HE1009" s="18"/>
      <c r="HF1009" s="18"/>
      <c r="HG1009" s="18"/>
      <c r="HH1009" s="18"/>
      <c r="HI1009" s="18"/>
      <c r="HJ1009" s="18"/>
      <c r="HK1009" s="18"/>
      <c r="HL1009" s="18"/>
      <c r="HM1009" s="18"/>
      <c r="HN1009" s="18"/>
      <c r="HO1009" s="18"/>
      <c r="HP1009" s="18"/>
      <c r="HQ1009" s="18"/>
      <c r="HR1009" s="18"/>
      <c r="HS1009" s="18"/>
      <c r="HT1009" s="18"/>
      <c r="HU1009" s="18"/>
      <c r="HV1009" s="18"/>
      <c r="HW1009" s="18"/>
      <c r="HX1009" s="18"/>
      <c r="HY1009" s="18"/>
      <c r="HZ1009" s="18"/>
      <c r="IA1009" s="18"/>
      <c r="IB1009" s="18"/>
      <c r="IC1009" s="18"/>
      <c r="ID1009" s="18"/>
      <c r="IE1009" s="18"/>
      <c r="IF1009" s="18"/>
      <c r="IG1009" s="18"/>
      <c r="IH1009" s="18"/>
      <c r="II1009" s="18"/>
      <c r="IJ1009" s="18"/>
      <c r="IK1009" s="18"/>
      <c r="IL1009" s="18"/>
      <c r="IM1009" s="18"/>
      <c r="IN1009" s="18"/>
      <c r="IO1009" s="18"/>
      <c r="IP1009" s="18"/>
      <c r="IQ1009" s="18"/>
      <c r="IR1009" s="18"/>
      <c r="IS1009" s="18"/>
      <c r="IT1009" s="18"/>
      <c r="IU1009" s="18"/>
      <c r="IV1009" s="18"/>
      <c r="IW1009" s="18"/>
      <c r="IX1009" s="18"/>
      <c r="IY1009" s="18"/>
      <c r="IZ1009" s="18"/>
      <c r="JA1009" s="18"/>
      <c r="JB1009" s="18"/>
      <c r="JC1009" s="18"/>
      <c r="JD1009" s="18"/>
      <c r="JE1009" s="18"/>
      <c r="JF1009" s="18"/>
    </row>
    <row r="1010" spans="36:266" x14ac:dyDescent="0.3">
      <c r="AJ1010" s="24"/>
      <c r="AK1010" s="24"/>
      <c r="AL1010" s="20"/>
      <c r="AM1010" s="23"/>
      <c r="AN1010" s="18"/>
      <c r="AO1010" s="18"/>
      <c r="BB1010" s="25"/>
      <c r="BC1010" s="21"/>
      <c r="BG1010" s="18"/>
      <c r="BN1010" s="22"/>
      <c r="BO1010" s="22"/>
      <c r="BP1010" s="22"/>
      <c r="BQ1010" s="22"/>
      <c r="BR1010" s="15"/>
      <c r="CF1010" s="15"/>
      <c r="CL1010" s="22"/>
      <c r="CM1010" s="15"/>
      <c r="CR1010" s="22"/>
      <c r="CT1010" s="15"/>
      <c r="CW1010" s="22"/>
      <c r="DA1010" s="15"/>
      <c r="DH1010" s="15"/>
      <c r="DJ1010" s="22"/>
      <c r="DO1010" s="15"/>
      <c r="DV1010" s="15"/>
      <c r="EC1010" s="15"/>
      <c r="EJ1010" s="15"/>
      <c r="EQ1010" s="15"/>
      <c r="EX1010" s="15"/>
      <c r="FE1010" s="15"/>
      <c r="FL1010" s="15"/>
      <c r="FS1010" s="15"/>
      <c r="FZ1010" s="15"/>
      <c r="GG1010" s="15"/>
      <c r="GN1010" s="15"/>
      <c r="GP1010" s="22"/>
      <c r="GQ1010" s="22"/>
      <c r="GR1010" s="22"/>
      <c r="GS1010" s="22"/>
      <c r="GT1010" s="22"/>
      <c r="GU1010" s="15"/>
      <c r="GV1010" s="22"/>
      <c r="GW1010" s="22"/>
      <c r="GX1010" s="22"/>
      <c r="GY1010" s="18"/>
      <c r="GZ1010" s="18"/>
      <c r="HA1010" s="18"/>
      <c r="HB1010" s="18"/>
      <c r="HC1010" s="18"/>
      <c r="HD1010" s="18"/>
      <c r="HE1010" s="18"/>
      <c r="HF1010" s="18"/>
      <c r="HG1010" s="18"/>
      <c r="HH1010" s="18"/>
      <c r="HI1010" s="18"/>
      <c r="HJ1010" s="18"/>
      <c r="HK1010" s="18"/>
      <c r="HL1010" s="18"/>
      <c r="HM1010" s="18"/>
      <c r="HN1010" s="18"/>
      <c r="HO1010" s="18"/>
      <c r="HP1010" s="18"/>
      <c r="HQ1010" s="18"/>
      <c r="HR1010" s="18"/>
      <c r="HS1010" s="18"/>
      <c r="HT1010" s="18"/>
      <c r="HU1010" s="18"/>
      <c r="HV1010" s="18"/>
      <c r="HW1010" s="18"/>
      <c r="HX1010" s="18"/>
      <c r="HY1010" s="18"/>
      <c r="HZ1010" s="18"/>
      <c r="IA1010" s="18"/>
      <c r="IB1010" s="18"/>
      <c r="IC1010" s="18"/>
      <c r="ID1010" s="18"/>
      <c r="IE1010" s="18"/>
      <c r="IF1010" s="18"/>
      <c r="IG1010" s="18"/>
      <c r="IH1010" s="18"/>
      <c r="II1010" s="18"/>
      <c r="IJ1010" s="18"/>
      <c r="IK1010" s="18"/>
      <c r="IL1010" s="18"/>
      <c r="IM1010" s="18"/>
      <c r="IN1010" s="18"/>
      <c r="IO1010" s="18"/>
      <c r="IP1010" s="18"/>
      <c r="IQ1010" s="18"/>
      <c r="IR1010" s="18"/>
      <c r="IS1010" s="18"/>
      <c r="IT1010" s="18"/>
      <c r="IU1010" s="18"/>
      <c r="IV1010" s="18"/>
      <c r="IW1010" s="18"/>
      <c r="IX1010" s="18"/>
      <c r="IY1010" s="18"/>
      <c r="IZ1010" s="18"/>
      <c r="JA1010" s="18"/>
      <c r="JB1010" s="18"/>
      <c r="JC1010" s="18"/>
      <c r="JD1010" s="18"/>
      <c r="JE1010" s="18"/>
      <c r="JF1010" s="18"/>
    </row>
    <row r="1011" spans="36:266" x14ac:dyDescent="0.3">
      <c r="AJ1011" s="24"/>
      <c r="AK1011" s="24"/>
      <c r="AL1011" s="20"/>
      <c r="AM1011" s="23"/>
      <c r="AN1011" s="18"/>
      <c r="AO1011" s="18"/>
      <c r="BB1011" s="25"/>
      <c r="BC1011" s="21"/>
      <c r="BG1011" s="18"/>
      <c r="BN1011" s="22"/>
      <c r="BO1011" s="22"/>
      <c r="BP1011" s="22"/>
      <c r="BQ1011" s="22"/>
      <c r="BR1011" s="15"/>
      <c r="CF1011" s="15"/>
      <c r="CL1011" s="22"/>
      <c r="CM1011" s="15"/>
      <c r="CR1011" s="22"/>
      <c r="CT1011" s="15"/>
      <c r="CW1011" s="22"/>
      <c r="DA1011" s="15"/>
      <c r="DH1011" s="15"/>
      <c r="DJ1011" s="22"/>
      <c r="DO1011" s="15"/>
      <c r="DV1011" s="15"/>
      <c r="EC1011" s="15"/>
      <c r="EJ1011" s="15"/>
      <c r="EQ1011" s="15"/>
      <c r="EX1011" s="15"/>
      <c r="FE1011" s="15"/>
      <c r="FL1011" s="15"/>
      <c r="FS1011" s="15"/>
      <c r="FZ1011" s="15"/>
      <c r="GG1011" s="15"/>
      <c r="GN1011" s="15"/>
      <c r="GP1011" s="22"/>
      <c r="GQ1011" s="22"/>
      <c r="GR1011" s="22"/>
      <c r="GS1011" s="22"/>
      <c r="GT1011" s="22"/>
      <c r="GU1011" s="15"/>
      <c r="GV1011" s="22"/>
      <c r="GW1011" s="22"/>
      <c r="GX1011" s="22"/>
      <c r="GY1011" s="18"/>
      <c r="GZ1011" s="18"/>
      <c r="HA1011" s="18"/>
      <c r="HB1011" s="18"/>
      <c r="HC1011" s="18"/>
      <c r="HD1011" s="18"/>
      <c r="HE1011" s="18"/>
      <c r="HF1011" s="18"/>
      <c r="HG1011" s="18"/>
      <c r="HH1011" s="18"/>
      <c r="HI1011" s="18"/>
      <c r="HJ1011" s="18"/>
      <c r="HK1011" s="18"/>
      <c r="HL1011" s="18"/>
      <c r="HM1011" s="18"/>
      <c r="HN1011" s="18"/>
      <c r="HO1011" s="18"/>
      <c r="HP1011" s="18"/>
      <c r="HQ1011" s="18"/>
      <c r="HR1011" s="18"/>
      <c r="HS1011" s="18"/>
      <c r="HT1011" s="18"/>
      <c r="HU1011" s="18"/>
      <c r="HV1011" s="18"/>
      <c r="HW1011" s="18"/>
      <c r="HX1011" s="18"/>
      <c r="HY1011" s="18"/>
      <c r="HZ1011" s="18"/>
      <c r="IA1011" s="18"/>
      <c r="IB1011" s="18"/>
      <c r="IC1011" s="18"/>
      <c r="ID1011" s="18"/>
      <c r="IE1011" s="18"/>
      <c r="IF1011" s="18"/>
      <c r="IG1011" s="18"/>
      <c r="IH1011" s="18"/>
      <c r="II1011" s="18"/>
      <c r="IJ1011" s="18"/>
      <c r="IK1011" s="18"/>
      <c r="IL1011" s="18"/>
      <c r="IM1011" s="18"/>
      <c r="IN1011" s="18"/>
      <c r="IO1011" s="18"/>
      <c r="IP1011" s="18"/>
      <c r="IQ1011" s="18"/>
      <c r="IR1011" s="18"/>
      <c r="IS1011" s="18"/>
      <c r="IT1011" s="18"/>
      <c r="IU1011" s="18"/>
      <c r="IV1011" s="18"/>
      <c r="IW1011" s="18"/>
      <c r="IX1011" s="18"/>
      <c r="IY1011" s="18"/>
      <c r="IZ1011" s="18"/>
      <c r="JA1011" s="18"/>
      <c r="JB1011" s="18"/>
      <c r="JC1011" s="18"/>
      <c r="JD1011" s="18"/>
      <c r="JE1011" s="18"/>
      <c r="JF1011" s="18"/>
    </row>
    <row r="1012" spans="36:266" x14ac:dyDescent="0.3">
      <c r="AJ1012" s="24"/>
      <c r="AK1012" s="24"/>
      <c r="AL1012" s="20"/>
      <c r="AM1012" s="23"/>
      <c r="AN1012" s="18"/>
      <c r="AO1012" s="18"/>
      <c r="BB1012" s="25"/>
      <c r="BC1012" s="21"/>
      <c r="BG1012" s="18"/>
      <c r="BN1012" s="22"/>
      <c r="BO1012" s="22"/>
      <c r="BP1012" s="22"/>
      <c r="BQ1012" s="22"/>
      <c r="BR1012" s="15"/>
      <c r="CF1012" s="15"/>
      <c r="CL1012" s="22"/>
      <c r="CM1012" s="15"/>
      <c r="CR1012" s="22"/>
      <c r="CT1012" s="15"/>
      <c r="CW1012" s="22"/>
      <c r="DA1012" s="15"/>
      <c r="DH1012" s="15"/>
      <c r="DJ1012" s="22"/>
      <c r="DO1012" s="15"/>
      <c r="DV1012" s="15"/>
      <c r="EC1012" s="15"/>
      <c r="EJ1012" s="15"/>
      <c r="EQ1012" s="15"/>
      <c r="EX1012" s="15"/>
      <c r="FE1012" s="15"/>
      <c r="FL1012" s="15"/>
      <c r="FS1012" s="15"/>
      <c r="FZ1012" s="15"/>
      <c r="GG1012" s="15"/>
      <c r="GN1012" s="15"/>
      <c r="GP1012" s="22"/>
      <c r="GQ1012" s="22"/>
      <c r="GR1012" s="22"/>
      <c r="GS1012" s="22"/>
      <c r="GT1012" s="22"/>
      <c r="GU1012" s="15"/>
      <c r="GV1012" s="22"/>
      <c r="GW1012" s="22"/>
      <c r="GX1012" s="22"/>
      <c r="GY1012" s="18"/>
      <c r="GZ1012" s="18"/>
      <c r="HA1012" s="18"/>
      <c r="HB1012" s="18"/>
      <c r="HC1012" s="18"/>
      <c r="HD1012" s="18"/>
      <c r="HE1012" s="18"/>
      <c r="HF1012" s="18"/>
      <c r="HG1012" s="18"/>
      <c r="HH1012" s="18"/>
      <c r="HI1012" s="18"/>
      <c r="HJ1012" s="18"/>
      <c r="HK1012" s="18"/>
      <c r="HL1012" s="18"/>
      <c r="HM1012" s="18"/>
      <c r="HN1012" s="18"/>
      <c r="HO1012" s="18"/>
      <c r="HP1012" s="18"/>
      <c r="HQ1012" s="18"/>
      <c r="HR1012" s="18"/>
      <c r="HS1012" s="18"/>
      <c r="HT1012" s="18"/>
      <c r="HU1012" s="18"/>
      <c r="HV1012" s="18"/>
      <c r="HW1012" s="18"/>
      <c r="HX1012" s="18"/>
      <c r="HY1012" s="18"/>
      <c r="HZ1012" s="18"/>
      <c r="IA1012" s="18"/>
      <c r="IB1012" s="18"/>
      <c r="IC1012" s="18"/>
      <c r="ID1012" s="18"/>
      <c r="IE1012" s="18"/>
      <c r="IF1012" s="18"/>
      <c r="IG1012" s="18"/>
      <c r="IH1012" s="18"/>
      <c r="II1012" s="18"/>
      <c r="IJ1012" s="18"/>
      <c r="IK1012" s="18"/>
      <c r="IL1012" s="18"/>
      <c r="IM1012" s="18"/>
      <c r="IN1012" s="18"/>
      <c r="IO1012" s="18"/>
      <c r="IP1012" s="18"/>
      <c r="IQ1012" s="18"/>
      <c r="IR1012" s="18"/>
      <c r="IS1012" s="18"/>
      <c r="IT1012" s="18"/>
      <c r="IU1012" s="18"/>
      <c r="IV1012" s="18"/>
      <c r="IW1012" s="18"/>
      <c r="IX1012" s="18"/>
      <c r="IY1012" s="18"/>
      <c r="IZ1012" s="18"/>
      <c r="JA1012" s="18"/>
      <c r="JB1012" s="18"/>
      <c r="JC1012" s="18"/>
      <c r="JD1012" s="18"/>
      <c r="JE1012" s="18"/>
      <c r="JF1012" s="18"/>
    </row>
    <row r="1013" spans="36:266" x14ac:dyDescent="0.3">
      <c r="AJ1013" s="24"/>
      <c r="AK1013" s="24"/>
      <c r="AL1013" s="20"/>
      <c r="AM1013" s="23"/>
      <c r="AN1013" s="18"/>
      <c r="AO1013" s="18"/>
      <c r="BB1013" s="25"/>
      <c r="BC1013" s="21"/>
      <c r="BG1013" s="18"/>
      <c r="BN1013" s="22"/>
      <c r="BO1013" s="22"/>
      <c r="BP1013" s="22"/>
      <c r="BQ1013" s="22"/>
      <c r="BR1013" s="15"/>
      <c r="CF1013" s="15"/>
      <c r="CL1013" s="22"/>
      <c r="CM1013" s="15"/>
      <c r="CR1013" s="22"/>
      <c r="CT1013" s="15"/>
      <c r="CW1013" s="22"/>
      <c r="DA1013" s="15"/>
      <c r="DH1013" s="15"/>
      <c r="DJ1013" s="22"/>
      <c r="DO1013" s="15"/>
      <c r="DV1013" s="15"/>
      <c r="EC1013" s="15"/>
      <c r="EJ1013" s="15"/>
      <c r="EQ1013" s="15"/>
      <c r="EX1013" s="15"/>
      <c r="FE1013" s="15"/>
      <c r="FL1013" s="15"/>
      <c r="FS1013" s="15"/>
      <c r="FZ1013" s="15"/>
      <c r="GG1013" s="15"/>
      <c r="GN1013" s="15"/>
      <c r="GP1013" s="22"/>
      <c r="GQ1013" s="22"/>
      <c r="GR1013" s="22"/>
      <c r="GS1013" s="22"/>
      <c r="GT1013" s="22"/>
      <c r="GU1013" s="15"/>
      <c r="GV1013" s="22"/>
      <c r="GW1013" s="22"/>
      <c r="GX1013" s="22"/>
      <c r="GY1013" s="18"/>
      <c r="GZ1013" s="18"/>
      <c r="HA1013" s="18"/>
      <c r="HB1013" s="18"/>
      <c r="HC1013" s="18"/>
      <c r="HD1013" s="18"/>
      <c r="HE1013" s="18"/>
      <c r="HF1013" s="18"/>
      <c r="HG1013" s="18"/>
      <c r="HH1013" s="18"/>
      <c r="HI1013" s="18"/>
      <c r="HJ1013" s="18"/>
      <c r="HK1013" s="18"/>
      <c r="HL1013" s="18"/>
      <c r="HM1013" s="18"/>
      <c r="HN1013" s="18"/>
      <c r="HO1013" s="18"/>
      <c r="HP1013" s="18"/>
      <c r="HQ1013" s="18"/>
      <c r="HR1013" s="18"/>
      <c r="HS1013" s="18"/>
      <c r="HT1013" s="18"/>
      <c r="HU1013" s="18"/>
      <c r="HV1013" s="18"/>
      <c r="HW1013" s="18"/>
      <c r="HX1013" s="18"/>
      <c r="HY1013" s="18"/>
      <c r="HZ1013" s="18"/>
      <c r="IA1013" s="18"/>
      <c r="IB1013" s="18"/>
      <c r="IC1013" s="18"/>
      <c r="ID1013" s="18"/>
      <c r="IE1013" s="18"/>
      <c r="IF1013" s="18"/>
      <c r="IG1013" s="18"/>
      <c r="IH1013" s="18"/>
      <c r="II1013" s="18"/>
      <c r="IJ1013" s="18"/>
      <c r="IK1013" s="18"/>
      <c r="IL1013" s="18"/>
      <c r="IM1013" s="18"/>
      <c r="IN1013" s="18"/>
      <c r="IO1013" s="18"/>
      <c r="IP1013" s="18"/>
      <c r="IQ1013" s="18"/>
      <c r="IR1013" s="18"/>
      <c r="IS1013" s="18"/>
      <c r="IT1013" s="18"/>
      <c r="IU1013" s="18"/>
      <c r="IV1013" s="18"/>
      <c r="IW1013" s="18"/>
      <c r="IX1013" s="18"/>
      <c r="IY1013" s="18"/>
      <c r="IZ1013" s="18"/>
      <c r="JA1013" s="18"/>
      <c r="JB1013" s="18"/>
      <c r="JC1013" s="18"/>
      <c r="JD1013" s="18"/>
      <c r="JE1013" s="18"/>
      <c r="JF1013" s="18"/>
    </row>
    <row r="1014" spans="36:266" x14ac:dyDescent="0.3">
      <c r="AJ1014" s="24"/>
      <c r="AK1014" s="24"/>
      <c r="AL1014" s="20"/>
      <c r="AM1014" s="23"/>
      <c r="AN1014" s="18"/>
      <c r="AO1014" s="18"/>
      <c r="BB1014" s="25"/>
      <c r="BC1014" s="21"/>
      <c r="BG1014" s="18"/>
      <c r="BN1014" s="22"/>
      <c r="BO1014" s="22"/>
      <c r="BP1014" s="22"/>
      <c r="BQ1014" s="22"/>
      <c r="BR1014" s="15"/>
      <c r="CF1014" s="15"/>
      <c r="CL1014" s="22"/>
      <c r="CM1014" s="15"/>
      <c r="CR1014" s="22"/>
      <c r="CT1014" s="15"/>
      <c r="CW1014" s="22"/>
      <c r="DA1014" s="15"/>
      <c r="DH1014" s="15"/>
      <c r="DJ1014" s="22"/>
      <c r="DO1014" s="15"/>
      <c r="DV1014" s="15"/>
      <c r="EC1014" s="15"/>
      <c r="EJ1014" s="15"/>
      <c r="EQ1014" s="15"/>
      <c r="EX1014" s="15"/>
      <c r="FE1014" s="15"/>
      <c r="FL1014" s="15"/>
      <c r="FS1014" s="15"/>
      <c r="FZ1014" s="15"/>
      <c r="GG1014" s="15"/>
      <c r="GN1014" s="15"/>
      <c r="GP1014" s="22"/>
      <c r="GQ1014" s="22"/>
      <c r="GR1014" s="22"/>
      <c r="GS1014" s="22"/>
      <c r="GT1014" s="22"/>
      <c r="GU1014" s="15"/>
      <c r="GV1014" s="22"/>
      <c r="GW1014" s="22"/>
      <c r="GX1014" s="22"/>
      <c r="GY1014" s="18"/>
      <c r="GZ1014" s="18"/>
      <c r="HA1014" s="18"/>
      <c r="HB1014" s="18"/>
      <c r="HC1014" s="18"/>
      <c r="HD1014" s="18"/>
      <c r="HE1014" s="18"/>
      <c r="HF1014" s="18"/>
      <c r="HG1014" s="18"/>
      <c r="HH1014" s="18"/>
      <c r="HI1014" s="18"/>
      <c r="HJ1014" s="18"/>
      <c r="HK1014" s="18"/>
      <c r="HL1014" s="18"/>
      <c r="HM1014" s="18"/>
      <c r="HN1014" s="18"/>
      <c r="HO1014" s="18"/>
      <c r="HP1014" s="18"/>
      <c r="HQ1014" s="18"/>
      <c r="HR1014" s="18"/>
      <c r="HS1014" s="18"/>
      <c r="HT1014" s="18"/>
      <c r="HU1014" s="18"/>
      <c r="HV1014" s="18"/>
      <c r="HW1014" s="18"/>
      <c r="HX1014" s="18"/>
      <c r="HY1014" s="18"/>
      <c r="HZ1014" s="18"/>
      <c r="IA1014" s="18"/>
      <c r="IB1014" s="18"/>
      <c r="IC1014" s="18"/>
      <c r="ID1014" s="18"/>
      <c r="IE1014" s="18"/>
      <c r="IF1014" s="18"/>
      <c r="IG1014" s="18"/>
      <c r="IH1014" s="18"/>
      <c r="II1014" s="18"/>
      <c r="IJ1014" s="18"/>
      <c r="IK1014" s="18"/>
      <c r="IL1014" s="18"/>
      <c r="IM1014" s="18"/>
      <c r="IN1014" s="18"/>
      <c r="IO1014" s="18"/>
      <c r="IP1014" s="18"/>
      <c r="IQ1014" s="18"/>
      <c r="IR1014" s="18"/>
      <c r="IS1014" s="18"/>
      <c r="IT1014" s="18"/>
      <c r="IU1014" s="18"/>
      <c r="IV1014" s="18"/>
      <c r="IW1014" s="18"/>
      <c r="IX1014" s="18"/>
      <c r="IY1014" s="18"/>
      <c r="IZ1014" s="18"/>
      <c r="JA1014" s="18"/>
      <c r="JB1014" s="18"/>
      <c r="JC1014" s="18"/>
      <c r="JD1014" s="18"/>
      <c r="JE1014" s="18"/>
      <c r="JF1014" s="18"/>
    </row>
    <row r="1015" spans="36:266" x14ac:dyDescent="0.3">
      <c r="AJ1015" s="24"/>
      <c r="AK1015" s="24"/>
      <c r="AL1015" s="20"/>
      <c r="AM1015" s="23"/>
      <c r="AN1015" s="18"/>
      <c r="AO1015" s="18"/>
      <c r="BB1015" s="25"/>
      <c r="BC1015" s="21"/>
      <c r="BG1015" s="18"/>
      <c r="BN1015" s="22"/>
      <c r="BO1015" s="22"/>
      <c r="BP1015" s="22"/>
      <c r="BQ1015" s="22"/>
      <c r="BR1015" s="15"/>
      <c r="CF1015" s="15"/>
      <c r="CL1015" s="22"/>
      <c r="CM1015" s="15"/>
      <c r="CR1015" s="22"/>
      <c r="CT1015" s="15"/>
      <c r="CW1015" s="22"/>
      <c r="DA1015" s="15"/>
      <c r="DH1015" s="15"/>
      <c r="DJ1015" s="22"/>
      <c r="DO1015" s="15"/>
      <c r="DV1015" s="15"/>
      <c r="EC1015" s="15"/>
      <c r="EJ1015" s="15"/>
      <c r="EQ1015" s="15"/>
      <c r="EX1015" s="15"/>
      <c r="FE1015" s="15"/>
      <c r="FL1015" s="15"/>
      <c r="FS1015" s="15"/>
      <c r="FZ1015" s="15"/>
      <c r="GG1015" s="15"/>
      <c r="GN1015" s="15"/>
      <c r="GP1015" s="22"/>
      <c r="GQ1015" s="22"/>
      <c r="GR1015" s="22"/>
      <c r="GS1015" s="22"/>
      <c r="GT1015" s="22"/>
      <c r="GU1015" s="15"/>
      <c r="GV1015" s="22"/>
      <c r="GW1015" s="22"/>
      <c r="GX1015" s="22"/>
      <c r="GY1015" s="18"/>
      <c r="GZ1015" s="18"/>
      <c r="HA1015" s="18"/>
      <c r="HB1015" s="18"/>
      <c r="HC1015" s="18"/>
      <c r="HD1015" s="18"/>
      <c r="HE1015" s="18"/>
      <c r="HF1015" s="18"/>
      <c r="HG1015" s="18"/>
      <c r="HH1015" s="18"/>
      <c r="HI1015" s="18"/>
      <c r="HJ1015" s="18"/>
      <c r="HK1015" s="18"/>
      <c r="HL1015" s="18"/>
      <c r="HM1015" s="18"/>
      <c r="HN1015" s="18"/>
      <c r="HO1015" s="18"/>
      <c r="HP1015" s="18"/>
      <c r="HQ1015" s="18"/>
      <c r="HR1015" s="18"/>
      <c r="HS1015" s="18"/>
      <c r="HT1015" s="18"/>
      <c r="HU1015" s="18"/>
      <c r="HV1015" s="18"/>
      <c r="HW1015" s="18"/>
      <c r="HX1015" s="18"/>
      <c r="HY1015" s="18"/>
      <c r="HZ1015" s="18"/>
      <c r="IA1015" s="18"/>
      <c r="IB1015" s="18"/>
      <c r="IC1015" s="18"/>
      <c r="ID1015" s="18"/>
      <c r="IE1015" s="18"/>
      <c r="IF1015" s="18"/>
      <c r="IG1015" s="18"/>
      <c r="IH1015" s="18"/>
      <c r="II1015" s="18"/>
      <c r="IJ1015" s="18"/>
      <c r="IK1015" s="18"/>
      <c r="IL1015" s="18"/>
      <c r="IM1015" s="18"/>
      <c r="IN1015" s="18"/>
      <c r="IO1015" s="18"/>
      <c r="IP1015" s="18"/>
      <c r="IQ1015" s="18"/>
      <c r="IR1015" s="18"/>
      <c r="IS1015" s="18"/>
      <c r="IT1015" s="18"/>
      <c r="IU1015" s="18"/>
      <c r="IV1015" s="18"/>
      <c r="IW1015" s="18"/>
      <c r="IX1015" s="18"/>
      <c r="IY1015" s="18"/>
      <c r="IZ1015" s="18"/>
      <c r="JA1015" s="18"/>
      <c r="JB1015" s="18"/>
      <c r="JC1015" s="18"/>
      <c r="JD1015" s="18"/>
      <c r="JE1015" s="18"/>
      <c r="JF1015" s="18"/>
    </row>
    <row r="1016" spans="36:266" x14ac:dyDescent="0.3">
      <c r="AJ1016" s="24"/>
      <c r="AK1016" s="24"/>
      <c r="AL1016" s="20"/>
      <c r="AM1016" s="23"/>
      <c r="AN1016" s="18"/>
      <c r="AO1016" s="18"/>
      <c r="BB1016" s="25"/>
      <c r="BC1016" s="21"/>
      <c r="BG1016" s="18"/>
      <c r="BN1016" s="22"/>
      <c r="BO1016" s="22"/>
      <c r="BP1016" s="22"/>
      <c r="BQ1016" s="22"/>
      <c r="BR1016" s="15"/>
      <c r="CF1016" s="15"/>
      <c r="CL1016" s="22"/>
      <c r="CM1016" s="15"/>
      <c r="CR1016" s="22"/>
      <c r="CT1016" s="15"/>
      <c r="CW1016" s="22"/>
      <c r="DA1016" s="15"/>
      <c r="DH1016" s="15"/>
      <c r="DJ1016" s="22"/>
      <c r="DO1016" s="15"/>
      <c r="DV1016" s="15"/>
      <c r="EC1016" s="15"/>
      <c r="EJ1016" s="15"/>
      <c r="EQ1016" s="15"/>
      <c r="EX1016" s="15"/>
      <c r="FE1016" s="15"/>
      <c r="FL1016" s="15"/>
      <c r="FS1016" s="15"/>
      <c r="FZ1016" s="15"/>
      <c r="GG1016" s="15"/>
      <c r="GN1016" s="15"/>
      <c r="GP1016" s="22"/>
      <c r="GQ1016" s="22"/>
      <c r="GR1016" s="22"/>
      <c r="GS1016" s="22"/>
      <c r="GT1016" s="22"/>
      <c r="GU1016" s="15"/>
      <c r="GV1016" s="22"/>
      <c r="GW1016" s="22"/>
      <c r="GX1016" s="22"/>
      <c r="GY1016" s="18"/>
      <c r="GZ1016" s="18"/>
      <c r="HA1016" s="18"/>
      <c r="HB1016" s="18"/>
      <c r="HC1016" s="18"/>
      <c r="HD1016" s="18"/>
      <c r="HE1016" s="18"/>
      <c r="HF1016" s="18"/>
      <c r="HG1016" s="18"/>
      <c r="HH1016" s="18"/>
      <c r="HI1016" s="18"/>
      <c r="HJ1016" s="18"/>
      <c r="HK1016" s="18"/>
      <c r="HL1016" s="18"/>
      <c r="HM1016" s="18"/>
      <c r="HN1016" s="18"/>
      <c r="HO1016" s="18"/>
      <c r="HP1016" s="18"/>
      <c r="HQ1016" s="18"/>
      <c r="HR1016" s="18"/>
      <c r="HS1016" s="18"/>
      <c r="HT1016" s="18"/>
      <c r="HU1016" s="18"/>
      <c r="HV1016" s="18"/>
      <c r="HW1016" s="18"/>
      <c r="HX1016" s="18"/>
      <c r="HY1016" s="18"/>
      <c r="HZ1016" s="18"/>
      <c r="IA1016" s="18"/>
      <c r="IB1016" s="18"/>
      <c r="IC1016" s="18"/>
      <c r="ID1016" s="18"/>
      <c r="IE1016" s="18"/>
      <c r="IF1016" s="18"/>
      <c r="IG1016" s="18"/>
      <c r="IH1016" s="18"/>
      <c r="II1016" s="18"/>
      <c r="IJ1016" s="18"/>
      <c r="IK1016" s="18"/>
      <c r="IL1016" s="18"/>
      <c r="IM1016" s="18"/>
      <c r="IN1016" s="18"/>
      <c r="IO1016" s="18"/>
      <c r="IP1016" s="18"/>
      <c r="IQ1016" s="18"/>
      <c r="IR1016" s="18"/>
      <c r="IS1016" s="18"/>
      <c r="IT1016" s="18"/>
      <c r="IU1016" s="18"/>
      <c r="IV1016" s="18"/>
      <c r="IW1016" s="18"/>
      <c r="IX1016" s="18"/>
      <c r="IY1016" s="18"/>
      <c r="IZ1016" s="18"/>
      <c r="JA1016" s="18"/>
      <c r="JB1016" s="18"/>
      <c r="JC1016" s="18"/>
      <c r="JD1016" s="18"/>
      <c r="JE1016" s="18"/>
      <c r="JF1016" s="18"/>
    </row>
    <row r="1017" spans="36:266" x14ac:dyDescent="0.3">
      <c r="AJ1017" s="24"/>
      <c r="AK1017" s="24"/>
      <c r="AL1017" s="20"/>
      <c r="AM1017" s="23"/>
      <c r="AN1017" s="18"/>
      <c r="AO1017" s="18"/>
      <c r="BB1017" s="25"/>
      <c r="BC1017" s="21"/>
      <c r="BG1017" s="18"/>
      <c r="BN1017" s="22"/>
      <c r="BO1017" s="22"/>
      <c r="BP1017" s="22"/>
      <c r="BQ1017" s="22"/>
      <c r="BR1017" s="15"/>
      <c r="CF1017" s="15"/>
      <c r="CL1017" s="22"/>
      <c r="CM1017" s="15"/>
      <c r="CR1017" s="22"/>
      <c r="CT1017" s="15"/>
      <c r="CW1017" s="22"/>
      <c r="DA1017" s="15"/>
      <c r="DH1017" s="15"/>
      <c r="DJ1017" s="22"/>
      <c r="DO1017" s="15"/>
      <c r="DV1017" s="15"/>
      <c r="EC1017" s="15"/>
      <c r="EJ1017" s="15"/>
      <c r="EQ1017" s="15"/>
      <c r="EX1017" s="15"/>
      <c r="FE1017" s="15"/>
      <c r="FL1017" s="15"/>
      <c r="FS1017" s="15"/>
      <c r="FZ1017" s="15"/>
      <c r="GG1017" s="15"/>
      <c r="GN1017" s="15"/>
      <c r="GP1017" s="22"/>
      <c r="GQ1017" s="22"/>
      <c r="GR1017" s="22"/>
      <c r="GS1017" s="22"/>
      <c r="GT1017" s="22"/>
      <c r="GU1017" s="15"/>
      <c r="GV1017" s="22"/>
      <c r="GW1017" s="22"/>
      <c r="GX1017" s="22"/>
      <c r="GY1017" s="18"/>
      <c r="GZ1017" s="18"/>
      <c r="HA1017" s="18"/>
      <c r="HB1017" s="18"/>
      <c r="HC1017" s="18"/>
      <c r="HD1017" s="18"/>
      <c r="HE1017" s="18"/>
      <c r="HF1017" s="18"/>
      <c r="HG1017" s="18"/>
      <c r="HH1017" s="18"/>
      <c r="HI1017" s="18"/>
      <c r="HJ1017" s="18"/>
      <c r="HK1017" s="18"/>
      <c r="HL1017" s="18"/>
      <c r="HM1017" s="18"/>
      <c r="HN1017" s="18"/>
      <c r="HO1017" s="18"/>
      <c r="HP1017" s="18"/>
      <c r="HQ1017" s="18"/>
      <c r="HR1017" s="18"/>
      <c r="HS1017" s="18"/>
      <c r="HT1017" s="18"/>
      <c r="HU1017" s="18"/>
      <c r="HV1017" s="18"/>
      <c r="HW1017" s="18"/>
      <c r="HX1017" s="18"/>
      <c r="HY1017" s="18"/>
      <c r="HZ1017" s="18"/>
      <c r="IA1017" s="18"/>
      <c r="IB1017" s="18"/>
      <c r="IC1017" s="18"/>
      <c r="ID1017" s="18"/>
      <c r="IE1017" s="18"/>
      <c r="IF1017" s="18"/>
      <c r="IG1017" s="18"/>
      <c r="IH1017" s="18"/>
      <c r="II1017" s="18"/>
      <c r="IJ1017" s="18"/>
      <c r="IK1017" s="18"/>
      <c r="IL1017" s="18"/>
      <c r="IM1017" s="18"/>
      <c r="IN1017" s="18"/>
      <c r="IO1017" s="18"/>
      <c r="IP1017" s="18"/>
      <c r="IQ1017" s="18"/>
      <c r="IR1017" s="18"/>
      <c r="IS1017" s="18"/>
      <c r="IT1017" s="18"/>
      <c r="IU1017" s="18"/>
      <c r="IV1017" s="18"/>
      <c r="IW1017" s="18"/>
      <c r="IX1017" s="18"/>
      <c r="IY1017" s="18"/>
      <c r="IZ1017" s="18"/>
      <c r="JA1017" s="18"/>
      <c r="JB1017" s="18"/>
      <c r="JC1017" s="18"/>
      <c r="JD1017" s="18"/>
      <c r="JE1017" s="18"/>
      <c r="JF1017" s="18"/>
    </row>
    <row r="1018" spans="36:266" x14ac:dyDescent="0.3">
      <c r="AJ1018" s="24"/>
      <c r="AK1018" s="24"/>
      <c r="AL1018" s="20"/>
      <c r="AM1018" s="23"/>
      <c r="AN1018" s="18"/>
      <c r="AO1018" s="18"/>
      <c r="BB1018" s="25"/>
      <c r="BC1018" s="21"/>
      <c r="BG1018" s="18"/>
      <c r="BN1018" s="22"/>
      <c r="BO1018" s="22"/>
      <c r="BP1018" s="22"/>
      <c r="BQ1018" s="22"/>
      <c r="BR1018" s="15"/>
      <c r="CF1018" s="15"/>
      <c r="CL1018" s="22"/>
      <c r="CM1018" s="15"/>
      <c r="CR1018" s="22"/>
      <c r="CT1018" s="15"/>
      <c r="CW1018" s="22"/>
      <c r="DA1018" s="15"/>
      <c r="DH1018" s="15"/>
      <c r="DJ1018" s="22"/>
      <c r="DO1018" s="15"/>
      <c r="DV1018" s="15"/>
      <c r="EC1018" s="15"/>
      <c r="EJ1018" s="15"/>
      <c r="EQ1018" s="15"/>
      <c r="EX1018" s="15"/>
      <c r="FE1018" s="15"/>
      <c r="FL1018" s="15"/>
      <c r="FS1018" s="15"/>
      <c r="FZ1018" s="15"/>
      <c r="GG1018" s="15"/>
      <c r="GN1018" s="15"/>
      <c r="GP1018" s="22"/>
      <c r="GQ1018" s="22"/>
      <c r="GR1018" s="22"/>
      <c r="GS1018" s="22"/>
      <c r="GT1018" s="22"/>
      <c r="GU1018" s="15"/>
      <c r="GV1018" s="22"/>
      <c r="GW1018" s="22"/>
      <c r="GX1018" s="22"/>
      <c r="GY1018" s="18"/>
      <c r="GZ1018" s="18"/>
      <c r="HA1018" s="18"/>
      <c r="HB1018" s="18"/>
      <c r="HC1018" s="18"/>
      <c r="HD1018" s="18"/>
      <c r="HE1018" s="18"/>
      <c r="HF1018" s="18"/>
      <c r="HG1018" s="18"/>
      <c r="HH1018" s="18"/>
      <c r="HI1018" s="18"/>
      <c r="HJ1018" s="18"/>
      <c r="HK1018" s="18"/>
      <c r="HL1018" s="18"/>
      <c r="HM1018" s="18"/>
      <c r="HN1018" s="18"/>
      <c r="HO1018" s="18"/>
      <c r="HP1018" s="18"/>
      <c r="HQ1018" s="18"/>
      <c r="HR1018" s="18"/>
      <c r="HS1018" s="18"/>
      <c r="HT1018" s="18"/>
      <c r="HU1018" s="18"/>
      <c r="HV1018" s="18"/>
      <c r="HW1018" s="18"/>
      <c r="HX1018" s="18"/>
      <c r="HY1018" s="18"/>
      <c r="HZ1018" s="18"/>
      <c r="IA1018" s="18"/>
      <c r="IB1018" s="18"/>
      <c r="IC1018" s="18"/>
      <c r="ID1018" s="18"/>
      <c r="IE1018" s="18"/>
      <c r="IF1018" s="18"/>
      <c r="IG1018" s="18"/>
      <c r="IH1018" s="18"/>
      <c r="II1018" s="18"/>
      <c r="IJ1018" s="18"/>
      <c r="IK1018" s="18"/>
      <c r="IL1018" s="18"/>
      <c r="IM1018" s="18"/>
      <c r="IN1018" s="18"/>
      <c r="IO1018" s="18"/>
      <c r="IP1018" s="18"/>
      <c r="IQ1018" s="18"/>
      <c r="IR1018" s="18"/>
      <c r="IS1018" s="18"/>
      <c r="IT1018" s="18"/>
      <c r="IU1018" s="18"/>
      <c r="IV1018" s="18"/>
      <c r="IW1018" s="18"/>
      <c r="IX1018" s="18"/>
      <c r="IY1018" s="18"/>
      <c r="IZ1018" s="18"/>
      <c r="JA1018" s="18"/>
      <c r="JB1018" s="18"/>
      <c r="JC1018" s="18"/>
      <c r="JD1018" s="18"/>
      <c r="JE1018" s="18"/>
      <c r="JF1018" s="18"/>
    </row>
    <row r="1019" spans="36:266" x14ac:dyDescent="0.3">
      <c r="AJ1019" s="24"/>
      <c r="AK1019" s="24"/>
      <c r="AL1019" s="20"/>
      <c r="AM1019" s="23"/>
      <c r="AN1019" s="18"/>
      <c r="AO1019" s="18"/>
      <c r="BB1019" s="25"/>
      <c r="BC1019" s="21"/>
      <c r="BG1019" s="18"/>
      <c r="BN1019" s="22"/>
      <c r="BO1019" s="22"/>
      <c r="BP1019" s="22"/>
      <c r="BQ1019" s="22"/>
      <c r="BR1019" s="15"/>
      <c r="CF1019" s="15"/>
      <c r="CL1019" s="22"/>
      <c r="CM1019" s="15"/>
      <c r="CR1019" s="22"/>
      <c r="CT1019" s="15"/>
      <c r="CW1019" s="22"/>
      <c r="DA1019" s="15"/>
      <c r="DH1019" s="15"/>
      <c r="DJ1019" s="22"/>
      <c r="DO1019" s="15"/>
      <c r="DV1019" s="15"/>
      <c r="EC1019" s="15"/>
      <c r="EJ1019" s="15"/>
      <c r="EQ1019" s="15"/>
      <c r="EX1019" s="15"/>
      <c r="FE1019" s="15"/>
      <c r="FL1019" s="15"/>
      <c r="FS1019" s="15"/>
      <c r="FZ1019" s="15"/>
      <c r="GG1019" s="15"/>
      <c r="GN1019" s="15"/>
      <c r="GP1019" s="22"/>
      <c r="GQ1019" s="22"/>
      <c r="GR1019" s="22"/>
      <c r="GS1019" s="22"/>
      <c r="GT1019" s="22"/>
      <c r="GU1019" s="15"/>
      <c r="GV1019" s="22"/>
      <c r="GW1019" s="22"/>
      <c r="GX1019" s="22"/>
      <c r="GY1019" s="18"/>
      <c r="GZ1019" s="18"/>
      <c r="HA1019" s="18"/>
      <c r="HB1019" s="18"/>
      <c r="HC1019" s="18"/>
      <c r="HD1019" s="18"/>
      <c r="HE1019" s="18"/>
      <c r="HF1019" s="18"/>
      <c r="HG1019" s="18"/>
      <c r="HH1019" s="18"/>
      <c r="HI1019" s="18"/>
      <c r="HJ1019" s="18"/>
      <c r="HK1019" s="18"/>
      <c r="HL1019" s="18"/>
      <c r="HM1019" s="18"/>
      <c r="HN1019" s="18"/>
      <c r="HO1019" s="18"/>
      <c r="HP1019" s="18"/>
      <c r="HQ1019" s="18"/>
      <c r="HR1019" s="18"/>
      <c r="HS1019" s="18"/>
      <c r="HT1019" s="18"/>
      <c r="HU1019" s="18"/>
      <c r="HV1019" s="18"/>
      <c r="HW1019" s="18"/>
      <c r="HX1019" s="18"/>
      <c r="HY1019" s="18"/>
      <c r="HZ1019" s="18"/>
      <c r="IA1019" s="18"/>
      <c r="IB1019" s="18"/>
      <c r="IC1019" s="18"/>
      <c r="ID1019" s="18"/>
      <c r="IE1019" s="18"/>
      <c r="IF1019" s="18"/>
      <c r="IG1019" s="18"/>
      <c r="IH1019" s="18"/>
      <c r="II1019" s="18"/>
      <c r="IJ1019" s="18"/>
      <c r="IK1019" s="18"/>
      <c r="IL1019" s="18"/>
      <c r="IM1019" s="18"/>
      <c r="IN1019" s="18"/>
      <c r="IO1019" s="18"/>
      <c r="IP1019" s="18"/>
      <c r="IQ1019" s="18"/>
      <c r="IR1019" s="18"/>
      <c r="IS1019" s="18"/>
      <c r="IT1019" s="18"/>
      <c r="IU1019" s="18"/>
      <c r="IV1019" s="18"/>
      <c r="IW1019" s="18"/>
      <c r="IX1019" s="18"/>
      <c r="IY1019" s="18"/>
      <c r="IZ1019" s="18"/>
      <c r="JA1019" s="18"/>
      <c r="JB1019" s="18"/>
      <c r="JC1019" s="18"/>
      <c r="JD1019" s="18"/>
      <c r="JE1019" s="18"/>
      <c r="JF1019" s="18"/>
    </row>
    <row r="1020" spans="36:266" x14ac:dyDescent="0.3">
      <c r="AJ1020" s="24"/>
      <c r="AK1020" s="24"/>
      <c r="AL1020" s="20"/>
      <c r="AM1020" s="23"/>
      <c r="AN1020" s="18"/>
      <c r="AO1020" s="18"/>
      <c r="BB1020" s="25"/>
      <c r="BC1020" s="21"/>
      <c r="BG1020" s="18"/>
      <c r="BN1020" s="22"/>
      <c r="BO1020" s="22"/>
      <c r="BP1020" s="22"/>
      <c r="BQ1020" s="22"/>
      <c r="BR1020" s="15"/>
      <c r="CF1020" s="15"/>
      <c r="CL1020" s="22"/>
      <c r="CM1020" s="15"/>
      <c r="CR1020" s="22"/>
      <c r="CT1020" s="15"/>
      <c r="CW1020" s="22"/>
      <c r="DA1020" s="15"/>
      <c r="DH1020" s="15"/>
      <c r="DJ1020" s="22"/>
      <c r="DO1020" s="15"/>
      <c r="DV1020" s="15"/>
      <c r="EC1020" s="15"/>
      <c r="EJ1020" s="15"/>
      <c r="EQ1020" s="15"/>
      <c r="EX1020" s="15"/>
      <c r="FE1020" s="15"/>
      <c r="FL1020" s="15"/>
      <c r="FS1020" s="15"/>
      <c r="FZ1020" s="15"/>
      <c r="GG1020" s="15"/>
      <c r="GN1020" s="15"/>
      <c r="GP1020" s="22"/>
      <c r="GQ1020" s="22"/>
      <c r="GR1020" s="22"/>
      <c r="GS1020" s="22"/>
      <c r="GT1020" s="22"/>
      <c r="GU1020" s="15"/>
      <c r="GV1020" s="22"/>
      <c r="GW1020" s="22"/>
      <c r="GX1020" s="22"/>
      <c r="GY1020" s="18"/>
      <c r="GZ1020" s="18"/>
      <c r="HA1020" s="18"/>
      <c r="HB1020" s="18"/>
      <c r="HC1020" s="18"/>
      <c r="HD1020" s="18"/>
      <c r="HE1020" s="18"/>
      <c r="HF1020" s="18"/>
      <c r="HG1020" s="18"/>
      <c r="HH1020" s="18"/>
      <c r="HI1020" s="18"/>
      <c r="HJ1020" s="18"/>
      <c r="HK1020" s="18"/>
      <c r="HL1020" s="18"/>
      <c r="HM1020" s="18"/>
      <c r="HN1020" s="18"/>
      <c r="HO1020" s="18"/>
      <c r="HP1020" s="18"/>
      <c r="HQ1020" s="18"/>
      <c r="HR1020" s="18"/>
      <c r="HS1020" s="18"/>
      <c r="HT1020" s="18"/>
      <c r="HU1020" s="18"/>
      <c r="HV1020" s="18"/>
      <c r="HW1020" s="18"/>
      <c r="HX1020" s="18"/>
      <c r="HY1020" s="18"/>
      <c r="HZ1020" s="18"/>
      <c r="IA1020" s="18"/>
      <c r="IB1020" s="18"/>
      <c r="IC1020" s="18"/>
      <c r="ID1020" s="18"/>
      <c r="IE1020" s="18"/>
      <c r="IF1020" s="18"/>
      <c r="IG1020" s="18"/>
      <c r="IH1020" s="18"/>
      <c r="II1020" s="18"/>
      <c r="IJ1020" s="18"/>
      <c r="IK1020" s="18"/>
      <c r="IL1020" s="18"/>
      <c r="IM1020" s="18"/>
      <c r="IN1020" s="18"/>
      <c r="IO1020" s="18"/>
      <c r="IP1020" s="18"/>
      <c r="IQ1020" s="18"/>
      <c r="IR1020" s="18"/>
      <c r="IS1020" s="18"/>
      <c r="IT1020" s="18"/>
      <c r="IU1020" s="18"/>
      <c r="IV1020" s="18"/>
      <c r="IW1020" s="18"/>
      <c r="IX1020" s="18"/>
      <c r="IY1020" s="18"/>
      <c r="IZ1020" s="18"/>
      <c r="JA1020" s="18"/>
      <c r="JB1020" s="18"/>
      <c r="JC1020" s="18"/>
      <c r="JD1020" s="18"/>
      <c r="JE1020" s="18"/>
      <c r="JF1020" s="18"/>
    </row>
    <row r="1021" spans="36:266" x14ac:dyDescent="0.3">
      <c r="AJ1021" s="24"/>
      <c r="AK1021" s="24"/>
      <c r="AL1021" s="20"/>
      <c r="AM1021" s="23"/>
      <c r="AN1021" s="18"/>
      <c r="AO1021" s="18"/>
      <c r="BB1021" s="25"/>
      <c r="BC1021" s="21"/>
      <c r="BG1021" s="18"/>
      <c r="BN1021" s="22"/>
      <c r="BO1021" s="22"/>
      <c r="BP1021" s="22"/>
      <c r="BQ1021" s="22"/>
      <c r="BR1021" s="15"/>
      <c r="CF1021" s="15"/>
      <c r="CL1021" s="22"/>
      <c r="CM1021" s="15"/>
      <c r="CR1021" s="22"/>
      <c r="CT1021" s="15"/>
      <c r="CW1021" s="22"/>
      <c r="DA1021" s="15"/>
      <c r="DH1021" s="15"/>
      <c r="DJ1021" s="22"/>
      <c r="DO1021" s="15"/>
      <c r="DV1021" s="15"/>
      <c r="EC1021" s="15"/>
      <c r="EJ1021" s="15"/>
      <c r="EQ1021" s="15"/>
      <c r="EX1021" s="15"/>
      <c r="FE1021" s="15"/>
      <c r="FL1021" s="15"/>
      <c r="FS1021" s="15"/>
      <c r="FZ1021" s="15"/>
      <c r="GG1021" s="15"/>
      <c r="GN1021" s="15"/>
      <c r="GP1021" s="22"/>
      <c r="GQ1021" s="22"/>
      <c r="GR1021" s="22"/>
      <c r="GS1021" s="22"/>
      <c r="GT1021" s="22"/>
      <c r="GU1021" s="15"/>
      <c r="GV1021" s="22"/>
      <c r="GW1021" s="22"/>
      <c r="GX1021" s="22"/>
      <c r="GY1021" s="18"/>
      <c r="GZ1021" s="18"/>
      <c r="HA1021" s="18"/>
      <c r="HB1021" s="18"/>
      <c r="HC1021" s="18"/>
      <c r="HD1021" s="18"/>
      <c r="HE1021" s="18"/>
      <c r="HF1021" s="18"/>
      <c r="HG1021" s="18"/>
      <c r="HH1021" s="18"/>
      <c r="HI1021" s="18"/>
      <c r="HJ1021" s="18"/>
      <c r="HK1021" s="18"/>
      <c r="HL1021" s="18"/>
      <c r="HM1021" s="18"/>
      <c r="HN1021" s="18"/>
      <c r="HO1021" s="18"/>
      <c r="HP1021" s="18"/>
      <c r="HQ1021" s="18"/>
      <c r="HR1021" s="18"/>
      <c r="HS1021" s="18"/>
      <c r="HT1021" s="18"/>
      <c r="HU1021" s="18"/>
      <c r="HV1021" s="18"/>
      <c r="HW1021" s="18"/>
      <c r="HX1021" s="18"/>
      <c r="HY1021" s="18"/>
      <c r="HZ1021" s="18"/>
      <c r="IA1021" s="18"/>
      <c r="IB1021" s="18"/>
      <c r="IC1021" s="18"/>
      <c r="ID1021" s="18"/>
      <c r="IE1021" s="18"/>
      <c r="IF1021" s="18"/>
      <c r="IG1021" s="18"/>
      <c r="IH1021" s="18"/>
      <c r="II1021" s="18"/>
      <c r="IJ1021" s="18"/>
      <c r="IK1021" s="18"/>
      <c r="IL1021" s="18"/>
      <c r="IM1021" s="18"/>
      <c r="IN1021" s="18"/>
      <c r="IO1021" s="18"/>
      <c r="IP1021" s="18"/>
      <c r="IQ1021" s="18"/>
      <c r="IR1021" s="18"/>
      <c r="IS1021" s="18"/>
      <c r="IT1021" s="18"/>
      <c r="IU1021" s="18"/>
      <c r="IV1021" s="18"/>
      <c r="IW1021" s="18"/>
      <c r="IX1021" s="18"/>
      <c r="IY1021" s="18"/>
      <c r="IZ1021" s="18"/>
      <c r="JA1021" s="18"/>
      <c r="JB1021" s="18"/>
      <c r="JC1021" s="18"/>
      <c r="JD1021" s="18"/>
      <c r="JE1021" s="18"/>
      <c r="JF1021" s="18"/>
    </row>
    <row r="1022" spans="36:266" x14ac:dyDescent="0.3">
      <c r="AJ1022" s="24"/>
      <c r="AK1022" s="24"/>
      <c r="AL1022" s="20"/>
      <c r="AM1022" s="23"/>
      <c r="AN1022" s="18"/>
      <c r="AO1022" s="18"/>
      <c r="BB1022" s="25"/>
      <c r="BC1022" s="21"/>
      <c r="BG1022" s="18"/>
      <c r="BN1022" s="22"/>
      <c r="BO1022" s="22"/>
      <c r="BP1022" s="22"/>
      <c r="BQ1022" s="22"/>
      <c r="BR1022" s="15"/>
      <c r="CF1022" s="15"/>
      <c r="CL1022" s="22"/>
      <c r="CM1022" s="15"/>
      <c r="CR1022" s="22"/>
      <c r="CT1022" s="15"/>
      <c r="CW1022" s="22"/>
      <c r="DA1022" s="15"/>
      <c r="DH1022" s="15"/>
      <c r="DJ1022" s="22"/>
      <c r="DO1022" s="15"/>
      <c r="DV1022" s="15"/>
      <c r="EC1022" s="15"/>
      <c r="EJ1022" s="15"/>
      <c r="EQ1022" s="15"/>
      <c r="EX1022" s="15"/>
      <c r="FE1022" s="15"/>
      <c r="FL1022" s="15"/>
      <c r="FS1022" s="15"/>
      <c r="FZ1022" s="15"/>
      <c r="GG1022" s="15"/>
      <c r="GN1022" s="15"/>
      <c r="GP1022" s="22"/>
      <c r="GQ1022" s="22"/>
      <c r="GR1022" s="22"/>
      <c r="GS1022" s="22"/>
      <c r="GT1022" s="22"/>
      <c r="GU1022" s="15"/>
      <c r="GV1022" s="22"/>
      <c r="GW1022" s="22"/>
      <c r="GX1022" s="22"/>
      <c r="GY1022" s="18"/>
      <c r="GZ1022" s="18"/>
      <c r="HA1022" s="18"/>
      <c r="HB1022" s="18"/>
      <c r="HC1022" s="18"/>
      <c r="HD1022" s="18"/>
      <c r="HE1022" s="18"/>
      <c r="HF1022" s="18"/>
      <c r="HG1022" s="18"/>
      <c r="HH1022" s="18"/>
      <c r="HI1022" s="18"/>
      <c r="HJ1022" s="18"/>
      <c r="HK1022" s="18"/>
      <c r="HL1022" s="18"/>
      <c r="HM1022" s="18"/>
      <c r="HN1022" s="18"/>
      <c r="HO1022" s="18"/>
      <c r="HP1022" s="18"/>
      <c r="HQ1022" s="18"/>
      <c r="HR1022" s="18"/>
      <c r="HS1022" s="18"/>
      <c r="HT1022" s="18"/>
      <c r="HU1022" s="18"/>
      <c r="HV1022" s="18"/>
      <c r="HW1022" s="18"/>
      <c r="HX1022" s="18"/>
      <c r="HY1022" s="18"/>
      <c r="HZ1022" s="18"/>
      <c r="IA1022" s="18"/>
      <c r="IB1022" s="18"/>
      <c r="IC1022" s="18"/>
      <c r="ID1022" s="18"/>
      <c r="IE1022" s="18"/>
      <c r="IF1022" s="18"/>
      <c r="IG1022" s="18"/>
      <c r="IH1022" s="18"/>
      <c r="II1022" s="18"/>
      <c r="IJ1022" s="18"/>
      <c r="IK1022" s="18"/>
      <c r="IL1022" s="18"/>
      <c r="IM1022" s="18"/>
      <c r="IN1022" s="18"/>
      <c r="IO1022" s="18"/>
      <c r="IP1022" s="18"/>
      <c r="IQ1022" s="18"/>
      <c r="IR1022" s="18"/>
      <c r="IS1022" s="18"/>
      <c r="IT1022" s="18"/>
      <c r="IU1022" s="18"/>
      <c r="IV1022" s="18"/>
      <c r="IW1022" s="18"/>
      <c r="IX1022" s="18"/>
      <c r="IY1022" s="18"/>
      <c r="IZ1022" s="18"/>
      <c r="JA1022" s="18"/>
      <c r="JB1022" s="18"/>
      <c r="JC1022" s="18"/>
      <c r="JD1022" s="18"/>
      <c r="JE1022" s="18"/>
      <c r="JF1022" s="18"/>
    </row>
    <row r="1023" spans="36:266" x14ac:dyDescent="0.3">
      <c r="AJ1023" s="24"/>
      <c r="AK1023" s="24"/>
      <c r="AL1023" s="20"/>
      <c r="AM1023" s="23"/>
      <c r="AN1023" s="18"/>
      <c r="AO1023" s="18"/>
      <c r="BB1023" s="25"/>
      <c r="BC1023" s="21"/>
      <c r="BG1023" s="18"/>
      <c r="BN1023" s="22"/>
      <c r="BO1023" s="22"/>
      <c r="BP1023" s="22"/>
      <c r="BQ1023" s="22"/>
      <c r="BR1023" s="15"/>
      <c r="CF1023" s="15"/>
      <c r="CL1023" s="22"/>
      <c r="CM1023" s="15"/>
      <c r="CR1023" s="22"/>
      <c r="CT1023" s="15"/>
      <c r="CW1023" s="22"/>
      <c r="DA1023" s="15"/>
      <c r="DH1023" s="15"/>
      <c r="DJ1023" s="22"/>
      <c r="DO1023" s="15"/>
      <c r="DV1023" s="15"/>
      <c r="EC1023" s="15"/>
      <c r="EJ1023" s="15"/>
      <c r="EQ1023" s="15"/>
      <c r="EX1023" s="15"/>
      <c r="FE1023" s="15"/>
      <c r="FL1023" s="15"/>
      <c r="FS1023" s="15"/>
      <c r="FZ1023" s="15"/>
      <c r="GG1023" s="15"/>
      <c r="GN1023" s="15"/>
      <c r="GP1023" s="22"/>
      <c r="GQ1023" s="22"/>
      <c r="GR1023" s="22"/>
      <c r="GS1023" s="22"/>
      <c r="GT1023" s="22"/>
      <c r="GU1023" s="15"/>
      <c r="GV1023" s="22"/>
      <c r="GW1023" s="22"/>
      <c r="GX1023" s="22"/>
      <c r="GY1023" s="18"/>
      <c r="GZ1023" s="18"/>
      <c r="HA1023" s="18"/>
      <c r="HB1023" s="18"/>
      <c r="HC1023" s="18"/>
      <c r="HD1023" s="18"/>
      <c r="HE1023" s="18"/>
      <c r="HF1023" s="18"/>
      <c r="HG1023" s="18"/>
      <c r="HH1023" s="18"/>
      <c r="HI1023" s="18"/>
      <c r="HJ1023" s="18"/>
      <c r="HK1023" s="18"/>
      <c r="HL1023" s="18"/>
      <c r="HM1023" s="18"/>
      <c r="HN1023" s="18"/>
      <c r="HO1023" s="18"/>
      <c r="HP1023" s="18"/>
      <c r="HQ1023" s="18"/>
      <c r="HR1023" s="18"/>
      <c r="HS1023" s="18"/>
      <c r="HT1023" s="18"/>
      <c r="HU1023" s="18"/>
      <c r="HV1023" s="18"/>
      <c r="HW1023" s="18"/>
      <c r="HX1023" s="18"/>
      <c r="HY1023" s="18"/>
      <c r="HZ1023" s="18"/>
      <c r="IA1023" s="18"/>
      <c r="IB1023" s="18"/>
      <c r="IC1023" s="18"/>
      <c r="ID1023" s="18"/>
      <c r="IE1023" s="18"/>
      <c r="IF1023" s="18"/>
      <c r="IG1023" s="18"/>
      <c r="IH1023" s="18"/>
      <c r="II1023" s="18"/>
      <c r="IJ1023" s="18"/>
      <c r="IK1023" s="18"/>
      <c r="IL1023" s="18"/>
      <c r="IM1023" s="18"/>
      <c r="IN1023" s="18"/>
      <c r="IO1023" s="18"/>
      <c r="IP1023" s="18"/>
      <c r="IQ1023" s="18"/>
      <c r="IR1023" s="18"/>
      <c r="IS1023" s="18"/>
      <c r="IT1023" s="18"/>
      <c r="IU1023" s="18"/>
      <c r="IV1023" s="18"/>
      <c r="IW1023" s="18"/>
      <c r="IX1023" s="18"/>
      <c r="IY1023" s="18"/>
      <c r="IZ1023" s="18"/>
      <c r="JA1023" s="18"/>
      <c r="JB1023" s="18"/>
      <c r="JC1023" s="18"/>
      <c r="JD1023" s="18"/>
      <c r="JE1023" s="18"/>
      <c r="JF1023" s="18"/>
    </row>
    <row r="1024" spans="36:266" x14ac:dyDescent="0.3">
      <c r="AJ1024" s="24"/>
      <c r="AK1024" s="24"/>
      <c r="AL1024" s="20"/>
      <c r="AM1024" s="23"/>
      <c r="AN1024" s="18"/>
      <c r="AO1024" s="18"/>
      <c r="BB1024" s="25"/>
      <c r="BC1024" s="21"/>
      <c r="BG1024" s="18"/>
      <c r="BN1024" s="22"/>
      <c r="BO1024" s="22"/>
      <c r="BP1024" s="22"/>
      <c r="BQ1024" s="22"/>
      <c r="BR1024" s="15"/>
      <c r="CF1024" s="15"/>
      <c r="CL1024" s="22"/>
      <c r="CM1024" s="15"/>
      <c r="CR1024" s="22"/>
      <c r="CT1024" s="15"/>
      <c r="CW1024" s="22"/>
      <c r="DA1024" s="15"/>
      <c r="DH1024" s="15"/>
      <c r="DJ1024" s="22"/>
      <c r="DO1024" s="15"/>
      <c r="DV1024" s="15"/>
      <c r="EC1024" s="15"/>
      <c r="EJ1024" s="15"/>
      <c r="EQ1024" s="15"/>
      <c r="EX1024" s="15"/>
      <c r="FE1024" s="15"/>
      <c r="FL1024" s="15"/>
      <c r="FS1024" s="15"/>
      <c r="FZ1024" s="15"/>
      <c r="GG1024" s="15"/>
      <c r="GN1024" s="15"/>
      <c r="GP1024" s="22"/>
      <c r="GQ1024" s="22"/>
      <c r="GR1024" s="22"/>
      <c r="GS1024" s="22"/>
      <c r="GT1024" s="22"/>
      <c r="GU1024" s="15"/>
      <c r="GV1024" s="22"/>
      <c r="GW1024" s="22"/>
      <c r="GX1024" s="22"/>
      <c r="GY1024" s="18"/>
      <c r="GZ1024" s="18"/>
      <c r="HA1024" s="18"/>
      <c r="HB1024" s="18"/>
      <c r="HC1024" s="18"/>
      <c r="HD1024" s="18"/>
      <c r="HE1024" s="18"/>
      <c r="HF1024" s="18"/>
      <c r="HG1024" s="18"/>
      <c r="HH1024" s="18"/>
      <c r="HI1024" s="18"/>
      <c r="HJ1024" s="18"/>
      <c r="HK1024" s="18"/>
      <c r="HL1024" s="18"/>
      <c r="HM1024" s="18"/>
      <c r="HN1024" s="18"/>
      <c r="HO1024" s="18"/>
      <c r="HP1024" s="18"/>
      <c r="HQ1024" s="18"/>
      <c r="HR1024" s="18"/>
      <c r="HS1024" s="18"/>
      <c r="HT1024" s="18"/>
      <c r="HU1024" s="18"/>
      <c r="HV1024" s="18"/>
      <c r="HW1024" s="18"/>
      <c r="HX1024" s="18"/>
      <c r="HY1024" s="18"/>
      <c r="HZ1024" s="18"/>
      <c r="IA1024" s="18"/>
      <c r="IB1024" s="18"/>
      <c r="IC1024" s="18"/>
      <c r="ID1024" s="18"/>
      <c r="IE1024" s="18"/>
      <c r="IF1024" s="18"/>
      <c r="IG1024" s="18"/>
      <c r="IH1024" s="18"/>
      <c r="II1024" s="18"/>
      <c r="IJ1024" s="18"/>
      <c r="IK1024" s="18"/>
      <c r="IL1024" s="18"/>
      <c r="IM1024" s="18"/>
      <c r="IN1024" s="18"/>
      <c r="IO1024" s="18"/>
      <c r="IP1024" s="18"/>
      <c r="IQ1024" s="18"/>
      <c r="IR1024" s="18"/>
      <c r="IS1024" s="18"/>
      <c r="IT1024" s="18"/>
      <c r="IU1024" s="18"/>
      <c r="IV1024" s="18"/>
      <c r="IW1024" s="18"/>
      <c r="IX1024" s="18"/>
      <c r="IY1024" s="18"/>
      <c r="IZ1024" s="18"/>
      <c r="JA1024" s="18"/>
      <c r="JB1024" s="18"/>
      <c r="JC1024" s="18"/>
      <c r="JD1024" s="18"/>
      <c r="JE1024" s="18"/>
      <c r="JF1024" s="18"/>
    </row>
    <row r="1025" spans="36:266" x14ac:dyDescent="0.3">
      <c r="AJ1025" s="24"/>
      <c r="AK1025" s="24"/>
      <c r="AL1025" s="20"/>
      <c r="AM1025" s="23"/>
      <c r="AN1025" s="18"/>
      <c r="AO1025" s="18"/>
      <c r="BB1025" s="25"/>
      <c r="BC1025" s="21"/>
      <c r="BG1025" s="18"/>
      <c r="BN1025" s="22"/>
      <c r="BO1025" s="22"/>
      <c r="BP1025" s="22"/>
      <c r="BQ1025" s="22"/>
      <c r="BR1025" s="15"/>
      <c r="CF1025" s="15"/>
      <c r="CL1025" s="22"/>
      <c r="CM1025" s="15"/>
      <c r="CR1025" s="22"/>
      <c r="CT1025" s="15"/>
      <c r="CW1025" s="22"/>
      <c r="DA1025" s="15"/>
      <c r="DH1025" s="15"/>
      <c r="DJ1025" s="22"/>
      <c r="DO1025" s="15"/>
      <c r="DV1025" s="15"/>
      <c r="EC1025" s="15"/>
      <c r="EJ1025" s="15"/>
      <c r="EQ1025" s="15"/>
      <c r="EX1025" s="15"/>
      <c r="FE1025" s="15"/>
      <c r="FL1025" s="15"/>
      <c r="FS1025" s="15"/>
      <c r="FZ1025" s="15"/>
      <c r="GG1025" s="15"/>
      <c r="GN1025" s="15"/>
      <c r="GP1025" s="22"/>
      <c r="GQ1025" s="22"/>
      <c r="GR1025" s="22"/>
      <c r="GS1025" s="22"/>
      <c r="GT1025" s="22"/>
      <c r="GU1025" s="15"/>
      <c r="GV1025" s="22"/>
      <c r="GW1025" s="22"/>
      <c r="GX1025" s="22"/>
      <c r="GY1025" s="18"/>
      <c r="GZ1025" s="18"/>
      <c r="HA1025" s="18"/>
      <c r="HB1025" s="18"/>
      <c r="HC1025" s="18"/>
      <c r="HD1025" s="18"/>
      <c r="HE1025" s="18"/>
      <c r="HF1025" s="18"/>
      <c r="HG1025" s="18"/>
      <c r="HH1025" s="18"/>
      <c r="HI1025" s="18"/>
      <c r="HJ1025" s="18"/>
      <c r="HK1025" s="18"/>
      <c r="HL1025" s="18"/>
      <c r="HM1025" s="18"/>
      <c r="HN1025" s="18"/>
      <c r="HO1025" s="18"/>
      <c r="HP1025" s="18"/>
      <c r="HQ1025" s="18"/>
      <c r="HR1025" s="18"/>
      <c r="HS1025" s="18"/>
      <c r="HT1025" s="18"/>
      <c r="HU1025" s="18"/>
      <c r="HV1025" s="18"/>
      <c r="HW1025" s="18"/>
      <c r="HX1025" s="18"/>
      <c r="HY1025" s="18"/>
      <c r="HZ1025" s="18"/>
      <c r="IA1025" s="18"/>
      <c r="IB1025" s="18"/>
      <c r="IC1025" s="18"/>
      <c r="ID1025" s="18"/>
      <c r="IE1025" s="18"/>
      <c r="IF1025" s="18"/>
      <c r="IG1025" s="18"/>
      <c r="IH1025" s="18"/>
      <c r="II1025" s="18"/>
      <c r="IJ1025" s="18"/>
      <c r="IK1025" s="18"/>
      <c r="IL1025" s="18"/>
      <c r="IM1025" s="18"/>
      <c r="IN1025" s="18"/>
      <c r="IO1025" s="18"/>
      <c r="IP1025" s="18"/>
      <c r="IQ1025" s="18"/>
      <c r="IR1025" s="18"/>
      <c r="IS1025" s="18"/>
      <c r="IT1025" s="18"/>
      <c r="IU1025" s="18"/>
      <c r="IV1025" s="18"/>
      <c r="IW1025" s="18"/>
      <c r="IX1025" s="18"/>
      <c r="IY1025" s="18"/>
      <c r="IZ1025" s="18"/>
      <c r="JA1025" s="18"/>
      <c r="JB1025" s="18"/>
      <c r="JC1025" s="18"/>
      <c r="JD1025" s="18"/>
      <c r="JE1025" s="18"/>
      <c r="JF1025" s="18"/>
    </row>
  </sheetData>
  <conditionalFormatting sqref="A1:C1">
    <cfRule type="cellIs" dxfId="263" priority="31" operator="greaterThan">
      <formula>0</formula>
    </cfRule>
  </conditionalFormatting>
  <conditionalFormatting sqref="A1:C1">
    <cfRule type="cellIs" dxfId="262" priority="29" operator="lessThan">
      <formula>0</formula>
    </cfRule>
    <cfRule type="cellIs" dxfId="261" priority="30" operator="greaterThan">
      <formula>0</formula>
    </cfRule>
  </conditionalFormatting>
  <conditionalFormatting sqref="BQ1:BQ1048576">
    <cfRule type="cellIs" dxfId="260" priority="28" operator="greaterThan">
      <formula>0</formula>
    </cfRule>
  </conditionalFormatting>
  <conditionalFormatting sqref="BX1 BX3:BX1048576">
    <cfRule type="cellIs" dxfId="259" priority="27" operator="greaterThan">
      <formula>0</formula>
    </cfRule>
  </conditionalFormatting>
  <conditionalFormatting sqref="CE1:CE1048576">
    <cfRule type="cellIs" dxfId="258" priority="26" operator="greaterThan">
      <formula>0</formula>
    </cfRule>
  </conditionalFormatting>
  <conditionalFormatting sqref="CL1:CL1048576">
    <cfRule type="cellIs" dxfId="257" priority="25" operator="greaterThan">
      <formula>0</formula>
    </cfRule>
  </conditionalFormatting>
  <conditionalFormatting sqref="CS1">
    <cfRule type="cellIs" dxfId="256" priority="24" operator="greaterThan">
      <formula>0</formula>
    </cfRule>
  </conditionalFormatting>
  <conditionalFormatting sqref="CZ1">
    <cfRule type="cellIs" dxfId="255" priority="23" operator="greaterThan">
      <formula>0</formula>
    </cfRule>
  </conditionalFormatting>
  <conditionalFormatting sqref="DG1">
    <cfRule type="cellIs" dxfId="254" priority="22" operator="greaterThan">
      <formula>0</formula>
    </cfRule>
  </conditionalFormatting>
  <conditionalFormatting sqref="DN1">
    <cfRule type="cellIs" dxfId="253" priority="21" operator="greaterThan">
      <formula>0</formula>
    </cfRule>
  </conditionalFormatting>
  <conditionalFormatting sqref="DU1">
    <cfRule type="cellIs" dxfId="252" priority="20" operator="greaterThan">
      <formula>0</formula>
    </cfRule>
  </conditionalFormatting>
  <conditionalFormatting sqref="EB1">
    <cfRule type="cellIs" dxfId="251" priority="19" operator="greaterThan">
      <formula>0</formula>
    </cfRule>
  </conditionalFormatting>
  <conditionalFormatting sqref="EI1">
    <cfRule type="cellIs" dxfId="250" priority="18" operator="greaterThan">
      <formula>0</formula>
    </cfRule>
  </conditionalFormatting>
  <conditionalFormatting sqref="EP1">
    <cfRule type="cellIs" dxfId="249" priority="17" operator="greaterThan">
      <formula>0</formula>
    </cfRule>
  </conditionalFormatting>
  <conditionalFormatting sqref="EW1">
    <cfRule type="cellIs" dxfId="248" priority="16" operator="greaterThan">
      <formula>0</formula>
    </cfRule>
  </conditionalFormatting>
  <conditionalFormatting sqref="FD1">
    <cfRule type="cellIs" dxfId="247" priority="15" operator="greaterThan">
      <formula>0</formula>
    </cfRule>
  </conditionalFormatting>
  <conditionalFormatting sqref="FK1">
    <cfRule type="cellIs" dxfId="246" priority="14" operator="greaterThan">
      <formula>0</formula>
    </cfRule>
  </conditionalFormatting>
  <conditionalFormatting sqref="FR1">
    <cfRule type="cellIs" dxfId="245" priority="13" operator="greaterThan">
      <formula>0</formula>
    </cfRule>
  </conditionalFormatting>
  <conditionalFormatting sqref="FY1">
    <cfRule type="cellIs" dxfId="244" priority="12" operator="greaterThan">
      <formula>0</formula>
    </cfRule>
  </conditionalFormatting>
  <conditionalFormatting sqref="GF1">
    <cfRule type="cellIs" dxfId="243" priority="11" operator="greaterThan">
      <formula>0</formula>
    </cfRule>
  </conditionalFormatting>
  <conditionalFormatting sqref="GM1">
    <cfRule type="cellIs" dxfId="242" priority="10" operator="greaterThan">
      <formula>0</formula>
    </cfRule>
  </conditionalFormatting>
  <conditionalFormatting sqref="GT1">
    <cfRule type="cellIs" dxfId="241" priority="9" operator="greaterThan">
      <formula>0</formula>
    </cfRule>
  </conditionalFormatting>
  <conditionalFormatting sqref="KA2:KA1025">
    <cfRule type="expression" dxfId="240" priority="8">
      <formula>LI2=3</formula>
    </cfRule>
  </conditionalFormatting>
  <conditionalFormatting sqref="BB1026:BB1048576 AP1:AP1048576">
    <cfRule type="cellIs" dxfId="239" priority="7" operator="greaterThan">
      <formula>0</formula>
    </cfRule>
  </conditionalFormatting>
  <conditionalFormatting sqref="DK1026:DL1048576">
    <cfRule type="top10" dxfId="238" priority="32" rank="1"/>
    <cfRule type="cellIs" dxfId="237" priority="33" operator="greaterThan">
      <formula>0</formula>
    </cfRule>
  </conditionalFormatting>
  <conditionalFormatting sqref="DQ1026:DR1048576">
    <cfRule type="top10" dxfId="236" priority="34" rank="1"/>
    <cfRule type="cellIs" dxfId="235" priority="35" operator="greaterThan">
      <formula>0</formula>
    </cfRule>
  </conditionalFormatting>
  <conditionalFormatting sqref="DX1026:DY1048576">
    <cfRule type="top10" dxfId="234" priority="36" rank="1"/>
    <cfRule type="cellIs" dxfId="233" priority="37" operator="greaterThan">
      <formula>0</formula>
    </cfRule>
  </conditionalFormatting>
  <conditionalFormatting sqref="EE1026:EF1048576">
    <cfRule type="top10" dxfId="232" priority="38" rank="1"/>
    <cfRule type="cellIs" dxfId="231" priority="39" operator="greaterThan">
      <formula>0</formula>
    </cfRule>
  </conditionalFormatting>
  <conditionalFormatting sqref="EL1026:EM1048576">
    <cfRule type="top10" dxfId="230" priority="40" rank="1"/>
    <cfRule type="cellIs" dxfId="229" priority="41" operator="greaterThan">
      <formula>0</formula>
    </cfRule>
  </conditionalFormatting>
  <conditionalFormatting sqref="ES1026:ET1048576">
    <cfRule type="top10" dxfId="228" priority="42" rank="1"/>
    <cfRule type="cellIs" dxfId="227" priority="43" operator="greaterThan">
      <formula>0</formula>
    </cfRule>
  </conditionalFormatting>
  <conditionalFormatting sqref="EZ1026:FA1048576">
    <cfRule type="top10" dxfId="226" priority="44" rank="1"/>
    <cfRule type="cellIs" dxfId="225" priority="45" operator="greaterThan">
      <formula>0</formula>
    </cfRule>
  </conditionalFormatting>
  <conditionalFormatting sqref="FG1026:FH1048576">
    <cfRule type="top10" dxfId="224" priority="46" rank="1"/>
    <cfRule type="cellIs" dxfId="223" priority="47" operator="greaterThan">
      <formula>0</formula>
    </cfRule>
  </conditionalFormatting>
  <conditionalFormatting sqref="FN1026:FO1048576">
    <cfRule type="top10" dxfId="222" priority="48" rank="1"/>
    <cfRule type="cellIs" dxfId="221" priority="49" operator="greaterThan">
      <formula>0</formula>
    </cfRule>
  </conditionalFormatting>
  <conditionalFormatting sqref="FU1026:FV1048576">
    <cfRule type="top10" dxfId="220" priority="50" rank="1"/>
    <cfRule type="cellIs" dxfId="219" priority="51" operator="greaterThan">
      <formula>0</formula>
    </cfRule>
  </conditionalFormatting>
  <conditionalFormatting sqref="GB1026:GC1048576">
    <cfRule type="top10" dxfId="218" priority="52" rank="1"/>
    <cfRule type="cellIs" dxfId="217" priority="53" operator="greaterThan">
      <formula>0</formula>
    </cfRule>
  </conditionalFormatting>
  <conditionalFormatting sqref="GI1026:GJ1048576">
    <cfRule type="top10" dxfId="216" priority="54" rank="1"/>
    <cfRule type="cellIs" dxfId="215" priority="55" operator="greaterThan">
      <formula>0</formula>
    </cfRule>
  </conditionalFormatting>
  <conditionalFormatting sqref="BI1:BI1048576">
    <cfRule type="top10" dxfId="214" priority="2071" rank="1"/>
    <cfRule type="expression" dxfId="213" priority="2072">
      <formula>AND($AP1&gt;0,$BQ1&gt;0)</formula>
    </cfRule>
    <cfRule type="expression" dxfId="212" priority="2073">
      <formula>AND($BI1&gt;0,$BO1&gt;0)</formula>
    </cfRule>
  </conditionalFormatting>
  <conditionalFormatting sqref="BT2:BX2 BS2:BS1048576">
    <cfRule type="top10" dxfId="211" priority="2074" rank="1"/>
    <cfRule type="expression" dxfId="210" priority="2075">
      <formula>AND($AP2&gt;0,$BX2&gt;0)</formula>
    </cfRule>
    <cfRule type="expression" dxfId="209" priority="2076">
      <formula>AND($BS2&gt;0,$BV2&gt;0)</formula>
    </cfRule>
  </conditionalFormatting>
  <conditionalFormatting sqref="BS1">
    <cfRule type="top10" dxfId="208" priority="2080" rank="1"/>
    <cfRule type="expression" dxfId="207" priority="2081">
      <formula>AND($AP1&gt;0,$BX1&gt;0)</formula>
    </cfRule>
    <cfRule type="expression" dxfId="206" priority="2082">
      <formula>AND($BS1&gt;0,#REF!&gt;0)</formula>
    </cfRule>
  </conditionalFormatting>
  <conditionalFormatting sqref="BZ2:BZ1048576">
    <cfRule type="top10" dxfId="205" priority="2083" rank="1"/>
    <cfRule type="expression" dxfId="204" priority="2084">
      <formula>AND($AP2&gt;0,$CE2&gt;0)</formula>
    </cfRule>
    <cfRule type="expression" dxfId="203" priority="2085">
      <formula>AND($BZ2&gt;0,$CC2&gt;0)</formula>
    </cfRule>
  </conditionalFormatting>
  <conditionalFormatting sqref="BZ1">
    <cfRule type="top10" dxfId="202" priority="2086" rank="1"/>
    <cfRule type="expression" dxfId="201" priority="2087">
      <formula>AND($AP1&gt;0,$CE1&gt;0)</formula>
    </cfRule>
    <cfRule type="expression" dxfId="200" priority="2088">
      <formula>AND($BZ1&gt;0,#REF!&gt;0)</formula>
    </cfRule>
  </conditionalFormatting>
  <conditionalFormatting sqref="CN2:CN1048576">
    <cfRule type="top10" dxfId="199" priority="2089" rank="1"/>
    <cfRule type="expression" dxfId="198" priority="2090">
      <formula>AND($AP2&gt;0,$CS2&gt;0)</formula>
    </cfRule>
    <cfRule type="expression" dxfId="197" priority="2091">
      <formula>AND($CN2&gt;0,$CQ2&gt;0)</formula>
    </cfRule>
  </conditionalFormatting>
  <conditionalFormatting sqref="CN1">
    <cfRule type="top10" dxfId="196" priority="2092" rank="1"/>
    <cfRule type="expression" dxfId="195" priority="2093">
      <formula>AND($AP1&gt;0,$CS1&gt;0)</formula>
    </cfRule>
    <cfRule type="expression" dxfId="194" priority="2094">
      <formula>AND($CN1&gt;0,#REF!&gt;0)</formula>
    </cfRule>
  </conditionalFormatting>
  <conditionalFormatting sqref="CU2:CU1048576">
    <cfRule type="top10" dxfId="193" priority="2095" rank="1"/>
    <cfRule type="expression" dxfId="192" priority="2096">
      <formula>AND($AP2&gt;0,$CZ2&gt;0)</formula>
    </cfRule>
    <cfRule type="expression" dxfId="191" priority="2097">
      <formula>AND($CU2&gt;0,$CX2&gt;0)</formula>
    </cfRule>
  </conditionalFormatting>
  <conditionalFormatting sqref="CU1">
    <cfRule type="top10" dxfId="190" priority="2098" rank="1"/>
    <cfRule type="expression" dxfId="189" priority="2099">
      <formula>AND($AP1&gt;0,$CZ1&gt;0)</formula>
    </cfRule>
    <cfRule type="expression" dxfId="188" priority="2100">
      <formula>AND($CU1&gt;0,#REF!&gt;0)</formula>
    </cfRule>
  </conditionalFormatting>
  <conditionalFormatting sqref="DB2:DB1048576">
    <cfRule type="top10" dxfId="187" priority="2101" rank="1"/>
    <cfRule type="expression" dxfId="186" priority="2102">
      <formula>AND($AP2&gt;0,$DG2&gt;0)</formula>
    </cfRule>
    <cfRule type="expression" dxfId="185" priority="2103">
      <formula>AND($DB2&gt;0,$DE2&gt;0)</formula>
    </cfRule>
  </conditionalFormatting>
  <conditionalFormatting sqref="DB1">
    <cfRule type="top10" dxfId="184" priority="2104" rank="1"/>
    <cfRule type="expression" dxfId="183" priority="2105">
      <formula>AND($AP1&gt;0,$DG1&gt;0)</formula>
    </cfRule>
    <cfRule type="expression" dxfId="182" priority="2106">
      <formula>AND($DB1&gt;0,#REF!&gt;0)</formula>
    </cfRule>
  </conditionalFormatting>
  <conditionalFormatting sqref="CG2:CG1048576">
    <cfRule type="top10" dxfId="181" priority="2107" rank="1"/>
    <cfRule type="expression" dxfId="180" priority="2108">
      <formula>AND($AP2&gt;0,$BZU2&gt;0)</formula>
    </cfRule>
    <cfRule type="expression" dxfId="179" priority="2109">
      <formula>AND($CG2&gt;0,$CJ2&gt;0)</formula>
    </cfRule>
  </conditionalFormatting>
  <conditionalFormatting sqref="CG1">
    <cfRule type="top10" dxfId="178" priority="2110" rank="1"/>
    <cfRule type="expression" dxfId="177" priority="2111">
      <formula>AND($AP1&gt;0,$BZU1&gt;0)</formula>
    </cfRule>
    <cfRule type="expression" dxfId="176" priority="2112">
      <formula>AND($CG1&gt;0,#REF!&gt;0)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57C85-DD3A-49AD-A5E2-488E9309AE91}">
  <dimension ref="A1:KT1025"/>
  <sheetViews>
    <sheetView topLeftCell="AE1" zoomScale="90" zoomScaleNormal="90" workbookViewId="0">
      <pane ySplit="1" topLeftCell="A2" activePane="bottomLeft" state="frozen"/>
      <selection activeCell="CI1" sqref="CI1"/>
      <selection pane="bottomLeft" activeCell="AL2" sqref="AL2"/>
    </sheetView>
  </sheetViews>
  <sheetFormatPr defaultColWidth="13.44140625" defaultRowHeight="17.399999999999999" x14ac:dyDescent="0.3"/>
  <cols>
    <col min="1" max="1" width="10.88671875" style="19" bestFit="1" customWidth="1"/>
    <col min="2" max="2" width="13.6640625" style="19" bestFit="1" customWidth="1"/>
    <col min="3" max="3" width="11.33203125" style="19" customWidth="1"/>
    <col min="4" max="5" width="4.109375" style="19" bestFit="1" customWidth="1"/>
    <col min="6" max="6" width="7.77734375" style="19" bestFit="1" customWidth="1"/>
    <col min="7" max="8" width="7.77734375" style="22" bestFit="1" customWidth="1"/>
    <col min="9" max="9" width="9.44140625" style="22" customWidth="1"/>
    <col min="10" max="10" width="4.44140625" style="19" bestFit="1" customWidth="1"/>
    <col min="11" max="12" width="5.6640625" style="19" bestFit="1" customWidth="1"/>
    <col min="13" max="13" width="5.5546875" style="19" customWidth="1"/>
    <col min="14" max="19" width="2.6640625" style="19" customWidth="1"/>
    <col min="20" max="30" width="4.109375" style="19" customWidth="1"/>
    <col min="31" max="32" width="3.77734375" style="19" customWidth="1"/>
    <col min="33" max="33" width="8.109375" style="19" bestFit="1" customWidth="1"/>
    <col min="34" max="34" width="5.21875" style="19" bestFit="1" customWidth="1"/>
    <col min="35" max="35" width="7.5546875" style="19" bestFit="1" customWidth="1"/>
    <col min="36" max="36" width="13.44140625" style="19"/>
    <col min="37" max="37" width="7.77734375" style="19" bestFit="1" customWidth="1"/>
    <col min="38" max="38" width="14.5546875" style="19" customWidth="1"/>
    <col min="39" max="39" width="7.77734375" style="26" customWidth="1"/>
    <col min="40" max="40" width="7.77734375" style="19" customWidth="1"/>
    <col min="41" max="41" width="7.77734375" style="19" bestFit="1" customWidth="1"/>
    <col min="42" max="42" width="7.77734375" style="18" bestFit="1" customWidth="1"/>
    <col min="43" max="43" width="9.88671875" style="18" bestFit="1" customWidth="1"/>
    <col min="44" max="44" width="9.88671875" style="18" customWidth="1"/>
    <col min="45" max="51" width="3.77734375" style="19" customWidth="1"/>
    <col min="52" max="52" width="11.88671875" style="22" bestFit="1" customWidth="1"/>
    <col min="53" max="53" width="7.77734375" style="22" customWidth="1"/>
    <col min="54" max="54" width="7.77734375" style="18" customWidth="1"/>
    <col min="55" max="55" width="19.109375" style="26" customWidth="1"/>
    <col min="56" max="56" width="7" style="22" customWidth="1"/>
    <col min="57" max="57" width="15.33203125" style="18" customWidth="1"/>
    <col min="58" max="58" width="11.88671875" style="18" customWidth="1"/>
    <col min="59" max="59" width="9.21875" style="19" customWidth="1"/>
    <col min="60" max="60" width="11.44140625" style="18" customWidth="1"/>
    <col min="61" max="61" width="9.21875" style="18" customWidth="1"/>
    <col min="62" max="62" width="6.109375" style="22" customWidth="1"/>
    <col min="63" max="63" width="4.5546875" style="22" customWidth="1"/>
    <col min="64" max="64" width="13.44140625" style="33" customWidth="1"/>
    <col min="65" max="65" width="4.5546875" style="22" customWidth="1"/>
    <col min="66" max="66" width="4.5546875" style="18" customWidth="1"/>
    <col min="67" max="67" width="2.6640625" style="18" customWidth="1"/>
    <col min="68" max="68" width="5.5546875" style="18" customWidth="1"/>
    <col min="69" max="69" width="4.5546875" style="18" customWidth="1"/>
    <col min="70" max="70" width="19.109375" style="18" customWidth="1"/>
    <col min="71" max="71" width="9.21875" style="45" customWidth="1"/>
    <col min="72" max="72" width="4.5546875" style="22" customWidth="1"/>
    <col min="73" max="73" width="4.109375" style="22" customWidth="1"/>
    <col min="74" max="75" width="7.109375" style="22" customWidth="1"/>
    <col min="76" max="76" width="4.5546875" style="22" customWidth="1"/>
    <col min="77" max="77" width="17.5546875" style="15" customWidth="1"/>
    <col min="78" max="78" width="6.33203125" style="18" customWidth="1"/>
    <col min="79" max="79" width="4.5546875" style="22" customWidth="1"/>
    <col min="80" max="81" width="2.6640625" style="22" customWidth="1"/>
    <col min="82" max="82" width="5.5546875" style="22" customWidth="1"/>
    <col min="83" max="83" width="4.5546875" style="22" customWidth="1"/>
    <col min="84" max="84" width="14.5546875" style="22" customWidth="1"/>
    <col min="85" max="85" width="6.33203125" style="18" customWidth="1"/>
    <col min="86" max="86" width="4.5546875" style="22" customWidth="1"/>
    <col min="87" max="88" width="2.6640625" style="22" customWidth="1"/>
    <col min="89" max="89" width="5.5546875" style="22" customWidth="1"/>
    <col min="90" max="90" width="4.5546875" style="15" customWidth="1"/>
    <col min="91" max="91" width="14.5546875" style="22" customWidth="1"/>
    <col min="92" max="92" width="6.33203125" style="18" customWidth="1"/>
    <col min="93" max="93" width="4.5546875" style="22" customWidth="1"/>
    <col min="94" max="95" width="2.6640625" style="22" customWidth="1"/>
    <col min="96" max="96" width="5.5546875" style="15" customWidth="1"/>
    <col min="97" max="97" width="4.5546875" style="22" customWidth="1"/>
    <col min="98" max="98" width="14.5546875" style="22" customWidth="1"/>
    <col min="99" max="99" width="6.33203125" style="18" customWidth="1"/>
    <col min="100" max="100" width="4.5546875" style="22" customWidth="1"/>
    <col min="101" max="101" width="2.6640625" style="15" customWidth="1"/>
    <col min="102" max="102" width="2.6640625" style="22" customWidth="1"/>
    <col min="103" max="103" width="5.5546875" style="22" customWidth="1"/>
    <col min="104" max="104" width="4.5546875" style="22" customWidth="1"/>
    <col min="105" max="105" width="14.5546875" style="22" customWidth="1"/>
    <col min="106" max="106" width="6.33203125" style="18" customWidth="1"/>
    <col min="107" max="107" width="4.5546875" style="22" customWidth="1"/>
    <col min="108" max="109" width="2.6640625" style="22" customWidth="1"/>
    <col min="110" max="110" width="5.5546875" style="22" customWidth="1"/>
    <col min="111" max="111" width="4.5546875" style="22" customWidth="1"/>
    <col min="112" max="112" width="14.5546875" style="22" customWidth="1"/>
    <col min="113" max="113" width="6.33203125" style="18" customWidth="1"/>
    <col min="114" max="114" width="4.5546875" style="15" customWidth="1"/>
    <col min="115" max="116" width="2.6640625" style="22" customWidth="1"/>
    <col min="117" max="117" width="5.5546875" style="22" customWidth="1"/>
    <col min="118" max="118" width="4.5546875" style="22" customWidth="1"/>
    <col min="119" max="119" width="14.5546875" style="22" customWidth="1"/>
    <col min="120" max="120" width="6.33203125" style="18" customWidth="1"/>
    <col min="121" max="121" width="4.5546875" style="22" customWidth="1"/>
    <col min="122" max="123" width="2.6640625" style="22" customWidth="1"/>
    <col min="124" max="124" width="5.5546875" style="22" customWidth="1"/>
    <col min="125" max="125" width="4.5546875" style="22" customWidth="1"/>
    <col min="126" max="126" width="14.5546875" style="22" customWidth="1"/>
    <col min="127" max="127" width="6.33203125" style="18" customWidth="1"/>
    <col min="128" max="128" width="4.5546875" style="22" customWidth="1"/>
    <col min="129" max="130" width="2.6640625" style="22" customWidth="1"/>
    <col min="131" max="131" width="5.5546875" style="22" customWidth="1"/>
    <col min="132" max="132" width="4.5546875" style="22" customWidth="1"/>
    <col min="133" max="133" width="14.5546875" style="22" customWidth="1"/>
    <col min="134" max="134" width="6.33203125" style="18" customWidth="1"/>
    <col min="135" max="135" width="4.5546875" style="22" customWidth="1"/>
    <col min="136" max="137" width="2.6640625" style="22" customWidth="1"/>
    <col min="138" max="138" width="5.5546875" style="22" customWidth="1"/>
    <col min="139" max="139" width="4.5546875" style="22" customWidth="1"/>
    <col min="140" max="140" width="14.5546875" style="22" customWidth="1"/>
    <col min="141" max="141" width="6.33203125" style="18" customWidth="1"/>
    <col min="142" max="142" width="4.5546875" style="22" customWidth="1"/>
    <col min="143" max="144" width="2.6640625" style="22" customWidth="1"/>
    <col min="145" max="145" width="5.5546875" style="22" customWidth="1"/>
    <col min="146" max="146" width="4.5546875" style="22" customWidth="1"/>
    <col min="147" max="147" width="14.5546875" style="22" customWidth="1"/>
    <col min="148" max="148" width="4.33203125" style="22" customWidth="1"/>
    <col min="149" max="149" width="4.5546875" style="22" customWidth="1"/>
    <col min="150" max="151" width="2.6640625" style="22" customWidth="1"/>
    <col min="152" max="152" width="5.5546875" style="22" customWidth="1"/>
    <col min="153" max="153" width="4.5546875" style="22" customWidth="1"/>
    <col min="154" max="154" width="14.5546875" style="22" customWidth="1"/>
    <col min="155" max="155" width="4.33203125" style="22" customWidth="1"/>
    <col min="156" max="156" width="4.5546875" style="22" customWidth="1"/>
    <col min="157" max="158" width="2.6640625" style="22" customWidth="1"/>
    <col min="159" max="159" width="5.5546875" style="22" customWidth="1"/>
    <col min="160" max="160" width="4.5546875" style="22" customWidth="1"/>
    <col min="161" max="161" width="14.5546875" style="22" customWidth="1"/>
    <col min="162" max="162" width="4.33203125" style="22" customWidth="1"/>
    <col min="163" max="163" width="4.5546875" style="22" customWidth="1"/>
    <col min="164" max="165" width="2.6640625" style="22" customWidth="1"/>
    <col min="166" max="166" width="5.5546875" style="22" customWidth="1"/>
    <col min="167" max="167" width="4.5546875" style="22" customWidth="1"/>
    <col min="168" max="168" width="14.5546875" style="22" customWidth="1"/>
    <col min="169" max="169" width="4.33203125" style="22" customWidth="1"/>
    <col min="170" max="170" width="4.5546875" style="22" customWidth="1"/>
    <col min="171" max="172" width="2.6640625" style="22" customWidth="1"/>
    <col min="173" max="173" width="5.5546875" style="22" customWidth="1"/>
    <col min="174" max="174" width="4.5546875" style="22" customWidth="1"/>
    <col min="175" max="175" width="14.5546875" style="22" customWidth="1"/>
    <col min="176" max="176" width="4.33203125" style="22" customWidth="1"/>
    <col min="177" max="177" width="4.5546875" style="22" customWidth="1"/>
    <col min="178" max="179" width="2.6640625" style="22" customWidth="1"/>
    <col min="180" max="180" width="5.5546875" style="22" customWidth="1"/>
    <col min="181" max="181" width="4.5546875" style="22" customWidth="1"/>
    <col min="182" max="182" width="14.5546875" style="22" customWidth="1"/>
    <col min="183" max="183" width="4.33203125" style="22" customWidth="1"/>
    <col min="184" max="184" width="4.5546875" style="22" customWidth="1"/>
    <col min="185" max="186" width="2.6640625" style="22" customWidth="1"/>
    <col min="187" max="187" width="5.5546875" style="22" customWidth="1"/>
    <col min="188" max="188" width="4.5546875" style="22" customWidth="1"/>
    <col min="189" max="189" width="14.5546875" style="22" customWidth="1"/>
    <col min="190" max="190" width="4.33203125" style="22" customWidth="1"/>
    <col min="191" max="191" width="4.5546875" style="22" customWidth="1"/>
    <col min="192" max="193" width="2.6640625" style="22" customWidth="1"/>
    <col min="194" max="194" width="5.5546875" style="22" customWidth="1"/>
    <col min="195" max="195" width="4.5546875" style="22" customWidth="1"/>
    <col min="196" max="196" width="14.5546875" style="22" customWidth="1"/>
    <col min="197" max="197" width="4.33203125" style="22" customWidth="1"/>
    <col min="198" max="198" width="4.5546875" style="18" customWidth="1"/>
    <col min="199" max="199" width="2.6640625" style="18" customWidth="1"/>
    <col min="200" max="200" width="2.6640625" style="19" customWidth="1"/>
    <col min="201" max="201" width="5.5546875" style="19" customWidth="1"/>
    <col min="202" max="202" width="4.5546875" style="19" customWidth="1"/>
    <col min="203" max="203" width="14.5546875" style="19" customWidth="1"/>
    <col min="204" max="204" width="7.5546875" style="19" customWidth="1"/>
    <col min="205" max="206" width="2.6640625" style="19" customWidth="1"/>
    <col min="207" max="207" width="9.21875" style="19" customWidth="1"/>
    <col min="208" max="208" width="6.33203125" style="19" customWidth="1"/>
    <col min="209" max="209" width="7.77734375" style="19" customWidth="1"/>
    <col min="210" max="210" width="6.33203125" style="19" customWidth="1"/>
    <col min="211" max="211" width="7.77734375" style="19" customWidth="1"/>
    <col min="212" max="239" width="6.33203125" style="19" customWidth="1"/>
    <col min="240" max="240" width="10.77734375" style="19" customWidth="1"/>
    <col min="241" max="243" width="6.33203125" style="19" customWidth="1"/>
    <col min="244" max="244" width="10.77734375" style="19" customWidth="1"/>
    <col min="245" max="259" width="6.33203125" style="19" customWidth="1"/>
    <col min="260" max="260" width="6.33203125" style="22" customWidth="1"/>
    <col min="261" max="266" width="6.33203125" style="19" customWidth="1"/>
    <col min="267" max="286" width="7.5546875" style="18" customWidth="1"/>
    <col min="287" max="306" width="7.77734375" style="18" bestFit="1" customWidth="1"/>
    <col min="307" max="16384" width="13.44140625" style="19"/>
  </cols>
  <sheetData>
    <row r="1" spans="1:306" s="17" customFormat="1" ht="123.6" customHeight="1" x14ac:dyDescent="0.3">
      <c r="A1" s="1">
        <f>MIN(BF2:BF10000)</f>
        <v>0</v>
      </c>
      <c r="B1" s="2">
        <f>LOOKUP(2,1/(ISNUMBER(BH2:BH10000)),BH2:BH10000)</f>
        <v>0</v>
      </c>
      <c r="C1" s="3" t="e">
        <f>B1/ABS(A1)</f>
        <v>#DIV/0!</v>
      </c>
      <c r="D1" s="5">
        <f>synopsis!E6</f>
        <v>1</v>
      </c>
      <c r="E1" s="5">
        <f>synopsis!F6</f>
        <v>1</v>
      </c>
      <c r="F1" s="24">
        <f>synopsis!G6</f>
        <v>0.01</v>
      </c>
      <c r="G1" s="1">
        <f>synopsis!H6</f>
        <v>0</v>
      </c>
      <c r="H1" s="1">
        <f>synopsis!I6</f>
        <v>0</v>
      </c>
      <c r="I1" s="32">
        <f>BP1</f>
        <v>0</v>
      </c>
      <c r="J1" s="31">
        <f>INDEX(BD:BD,MATCH(MIN(BF:BF),BF:BF,0))</f>
        <v>1</v>
      </c>
      <c r="K1" s="34">
        <f>MAX(BI:BI)</f>
        <v>1</v>
      </c>
      <c r="L1" s="34">
        <f>MAX(BS:BS)</f>
        <v>0</v>
      </c>
      <c r="M1" s="34">
        <f>MAX(BZ:BZ)</f>
        <v>0</v>
      </c>
      <c r="N1" s="34">
        <f>MAX(CG:CG)</f>
        <v>0</v>
      </c>
      <c r="O1" s="34">
        <f>MAX(CN:CN)</f>
        <v>0</v>
      </c>
      <c r="P1" s="34">
        <f>MAX(CU:CU)</f>
        <v>0</v>
      </c>
      <c r="Q1" s="34">
        <f>MAX(DB:DB)</f>
        <v>0</v>
      </c>
      <c r="R1" s="34">
        <f>MAX(DI:DI)</f>
        <v>0</v>
      </c>
      <c r="S1" s="34">
        <f>MAX(DP:DP)</f>
        <v>0</v>
      </c>
      <c r="T1" s="34">
        <f>MAX(DW:DW)</f>
        <v>0</v>
      </c>
      <c r="U1" s="34">
        <f>MAX(ED:ED)</f>
        <v>0</v>
      </c>
      <c r="V1" s="34">
        <f>MAX(EK:EK)</f>
        <v>0</v>
      </c>
      <c r="W1" s="34">
        <f>MAX(ER:ER)</f>
        <v>0</v>
      </c>
      <c r="X1" s="34">
        <f>MAX(EY:EY)</f>
        <v>0</v>
      </c>
      <c r="Y1" s="34">
        <f>MAX(FF:FF)</f>
        <v>0</v>
      </c>
      <c r="Z1" s="34">
        <f>MAX(FM:FM)</f>
        <v>0</v>
      </c>
      <c r="AA1" s="34">
        <f>MAX(FT:FT)</f>
        <v>0</v>
      </c>
      <c r="AB1" s="34">
        <f>MAX(GA:GA)</f>
        <v>0</v>
      </c>
      <c r="AC1" s="34">
        <f>MAX(GH:GH)</f>
        <v>0</v>
      </c>
      <c r="AD1" s="34">
        <f>MAX(GO:GO)</f>
        <v>0</v>
      </c>
      <c r="AE1" s="51" t="e">
        <f>AZ1/AS1</f>
        <v>#DIV/0!</v>
      </c>
      <c r="AF1" s="51" t="e">
        <f>BA1/AT1</f>
        <v>#DIV/0!</v>
      </c>
      <c r="AG1" s="47" t="e">
        <f>AZ1/(AZ1+BA1)</f>
        <v>#DIV/0!</v>
      </c>
      <c r="AH1" s="47" t="e">
        <f>BA1/(AZ1+BA1)</f>
        <v>#DIV/0!</v>
      </c>
      <c r="AI1" s="4" t="s">
        <v>0</v>
      </c>
      <c r="AJ1" s="55"/>
      <c r="AK1" s="35"/>
      <c r="AL1" s="6"/>
      <c r="AM1" s="7"/>
      <c r="AN1" s="56"/>
      <c r="AO1" s="57"/>
      <c r="AP1" s="46">
        <f>(AZ1+BA1)/BD1</f>
        <v>0</v>
      </c>
      <c r="AQ1" s="69" t="s">
        <v>89</v>
      </c>
      <c r="AR1" s="69" t="s">
        <v>90</v>
      </c>
      <c r="AS1" s="50">
        <f>SUM(AS2:AS1000)</f>
        <v>0</v>
      </c>
      <c r="AT1" s="50">
        <f>SUM(AT2:AT1000)</f>
        <v>0</v>
      </c>
      <c r="AU1" s="50"/>
      <c r="AV1" s="50"/>
      <c r="AW1" s="72"/>
      <c r="AX1" s="74"/>
      <c r="AY1" s="73"/>
      <c r="AZ1" s="70">
        <f>SUM(AZ2:AZ1000)</f>
        <v>0</v>
      </c>
      <c r="BA1" s="70">
        <f>SUM(BA2:BA1000)</f>
        <v>0</v>
      </c>
      <c r="BB1" s="44" t="s">
        <v>63</v>
      </c>
      <c r="BC1" s="37">
        <v>0</v>
      </c>
      <c r="BD1" s="38">
        <f>MAX(BD2:BD10000)</f>
        <v>24</v>
      </c>
      <c r="BE1" s="9"/>
      <c r="BF1" s="9"/>
      <c r="BG1" s="39" t="s">
        <v>1</v>
      </c>
      <c r="BH1" s="40"/>
      <c r="BI1" s="9" t="s">
        <v>40</v>
      </c>
      <c r="BJ1" s="41">
        <f>K1</f>
        <v>1</v>
      </c>
      <c r="BK1" s="42">
        <f>K3</f>
        <v>1</v>
      </c>
      <c r="BL1" s="43"/>
      <c r="BM1" s="11">
        <f>SUM(BM2:BM10000)</f>
        <v>1</v>
      </c>
      <c r="BN1" s="27"/>
      <c r="BO1" s="28"/>
      <c r="BP1" s="29">
        <f>MAX(BP2:BP10000)</f>
        <v>0</v>
      </c>
      <c r="BQ1" s="12" t="e">
        <f>SUM(BP2:BP10000)/SUM(BQ2:BQ10000)</f>
        <v>#DIV/0!</v>
      </c>
      <c r="BR1" s="13"/>
      <c r="BS1" s="13" t="s">
        <v>41</v>
      </c>
      <c r="BT1" s="14">
        <f>SUM(BT2:BT10000)</f>
        <v>0</v>
      </c>
      <c r="BU1" s="34">
        <f>L1</f>
        <v>0</v>
      </c>
      <c r="BV1" s="10">
        <f>L3</f>
        <v>2</v>
      </c>
      <c r="BW1" s="29">
        <f>MAX(BW2:BW10000)</f>
        <v>1</v>
      </c>
      <c r="BX1" s="12" t="e">
        <f>SUM(BW2:BW10000)/SUM(BX2:BX10000)</f>
        <v>#DIV/0!</v>
      </c>
      <c r="BY1" s="15"/>
      <c r="BZ1" s="13" t="s">
        <v>42</v>
      </c>
      <c r="CA1" s="14">
        <f>SUM(CA2:CA10000)</f>
        <v>0</v>
      </c>
      <c r="CB1" s="34">
        <f>M1</f>
        <v>0</v>
      </c>
      <c r="CC1" s="10">
        <f>M3</f>
        <v>3</v>
      </c>
      <c r="CD1" s="29">
        <f>MAX(CD2:CD10000)</f>
        <v>1</v>
      </c>
      <c r="CE1" s="12" t="e">
        <f>SUM(CD2:CD10000)/SUM(CE2:CE10000)</f>
        <v>#DIV/0!</v>
      </c>
      <c r="CF1" s="15"/>
      <c r="CG1" s="13" t="s">
        <v>2</v>
      </c>
      <c r="CH1" s="14">
        <f>SUM(CH2:CH10000)</f>
        <v>0</v>
      </c>
      <c r="CI1" s="34">
        <f>N1</f>
        <v>0</v>
      </c>
      <c r="CJ1" s="10">
        <f>N3</f>
        <v>4</v>
      </c>
      <c r="CK1" s="29">
        <f>MAX(CK2:CK10000)</f>
        <v>1</v>
      </c>
      <c r="CL1" s="12" t="e">
        <f>SUM(CI2:CI10000)/SUM(CJ2:CJ10000)</f>
        <v>#DIV/0!</v>
      </c>
      <c r="CM1" s="15"/>
      <c r="CN1" s="13" t="s">
        <v>3</v>
      </c>
      <c r="CO1" s="14">
        <f>SUM(CO2:CO10000)</f>
        <v>0</v>
      </c>
      <c r="CP1" s="34">
        <f>O1</f>
        <v>0</v>
      </c>
      <c r="CQ1" s="10">
        <f>O3</f>
        <v>5</v>
      </c>
      <c r="CR1" s="29">
        <f>MAX(CR2:CR10000)</f>
        <v>1</v>
      </c>
      <c r="CS1" s="12" t="e">
        <f>SUM(CR2:CR10000)/SUM(CS2:CS10001)</f>
        <v>#DIV/0!</v>
      </c>
      <c r="CT1" s="15"/>
      <c r="CU1" s="13" t="s">
        <v>4</v>
      </c>
      <c r="CV1" s="14">
        <f>SUM(CV2:CV10000)</f>
        <v>0</v>
      </c>
      <c r="CW1" s="34">
        <f>P1</f>
        <v>0</v>
      </c>
      <c r="CX1" s="10">
        <f>P3</f>
        <v>6</v>
      </c>
      <c r="CY1" s="29">
        <f>MAX(CY2:CY10000)</f>
        <v>1</v>
      </c>
      <c r="CZ1" s="12" t="e">
        <f>SUM(CY2:CY10000)/SUM(CZ2:CZ10000)</f>
        <v>#DIV/0!</v>
      </c>
      <c r="DA1" s="15"/>
      <c r="DB1" s="13" t="s">
        <v>5</v>
      </c>
      <c r="DC1" s="14">
        <f>SUM(DC2:DC10000)</f>
        <v>0</v>
      </c>
      <c r="DD1" s="34">
        <f>Q1</f>
        <v>0</v>
      </c>
      <c r="DE1" s="10">
        <f>Q3</f>
        <v>7</v>
      </c>
      <c r="DF1" s="29">
        <f>MAX(DF2:DF1000)</f>
        <v>1</v>
      </c>
      <c r="DG1" s="12" t="e">
        <f>SUM(DF2:DF10000)/SUM(DG2:DG10000)</f>
        <v>#DIV/0!</v>
      </c>
      <c r="DH1" s="15"/>
      <c r="DI1" s="13" t="s">
        <v>6</v>
      </c>
      <c r="DJ1" s="14">
        <f>SUM(DJ2:DJ10000)</f>
        <v>0</v>
      </c>
      <c r="DK1" s="34">
        <f>R1</f>
        <v>0</v>
      </c>
      <c r="DL1" s="10">
        <f>R3</f>
        <v>8</v>
      </c>
      <c r="DM1" s="29">
        <f>MAX(DM2:DM1000)</f>
        <v>1</v>
      </c>
      <c r="DN1" s="12" t="e">
        <f>SUM(DM2:DM10000)/SUM(DN2:DN10000)</f>
        <v>#DIV/0!</v>
      </c>
      <c r="DO1" s="15"/>
      <c r="DP1" s="13" t="s">
        <v>7</v>
      </c>
      <c r="DQ1" s="14">
        <f>SUM(DQ2:DQ10000)</f>
        <v>0</v>
      </c>
      <c r="DR1" s="34">
        <f>S1</f>
        <v>0</v>
      </c>
      <c r="DS1" s="10">
        <f>S3</f>
        <v>9</v>
      </c>
      <c r="DT1" s="29">
        <f>MAX(DT2:DT10000)</f>
        <v>1</v>
      </c>
      <c r="DU1" s="12" t="e">
        <f>SUM(DT2:DT10000)/SUM(DU2:DU10000)</f>
        <v>#DIV/0!</v>
      </c>
      <c r="DV1" s="15"/>
      <c r="DW1" s="13" t="s">
        <v>8</v>
      </c>
      <c r="DX1" s="14">
        <f>SUM(DX2:DX10000)</f>
        <v>0</v>
      </c>
      <c r="DY1" s="34">
        <f>T1</f>
        <v>0</v>
      </c>
      <c r="DZ1" s="10">
        <f>T3</f>
        <v>10</v>
      </c>
      <c r="EA1" s="29">
        <f>MAX(EA2:EA10000)</f>
        <v>1</v>
      </c>
      <c r="EB1" s="6" t="e">
        <f>SUM(EB2:EB10000)/SUM(EC2:EC10000)</f>
        <v>#DIV/0!</v>
      </c>
      <c r="EC1" s="15"/>
      <c r="ED1" s="13" t="s">
        <v>9</v>
      </c>
      <c r="EE1" s="14">
        <f>SUM(EE2:EE10000)</f>
        <v>0</v>
      </c>
      <c r="EF1" s="34">
        <f>U1</f>
        <v>0</v>
      </c>
      <c r="EG1" s="10">
        <f>U3</f>
        <v>11</v>
      </c>
      <c r="EH1" s="29">
        <f>MAX(EH2:EH10000)</f>
        <v>1</v>
      </c>
      <c r="EI1" s="12" t="e">
        <f>SUM(EH2:EH10000)/SUM(EI2:EI10000)</f>
        <v>#DIV/0!</v>
      </c>
      <c r="EJ1" s="15"/>
      <c r="EK1" s="13" t="s">
        <v>10</v>
      </c>
      <c r="EL1" s="14">
        <f>SUM(EL2:EL10000)</f>
        <v>0</v>
      </c>
      <c r="EM1" s="34">
        <f>V1</f>
        <v>0</v>
      </c>
      <c r="EN1" s="10">
        <f>V3</f>
        <v>12</v>
      </c>
      <c r="EO1" s="29">
        <f>MAX(EO2:EO10000)</f>
        <v>1</v>
      </c>
      <c r="EP1" s="12" t="e">
        <f>SUM(EO2:EO10000)/SUM(EP2:EP10000)</f>
        <v>#DIV/0!</v>
      </c>
      <c r="EQ1" s="15"/>
      <c r="ER1" s="10" t="s">
        <v>11</v>
      </c>
      <c r="ES1" s="14">
        <f>SUM(ES2:ES10000)</f>
        <v>0</v>
      </c>
      <c r="ET1" s="34">
        <f>W1</f>
        <v>0</v>
      </c>
      <c r="EU1" s="10">
        <f>W3</f>
        <v>13</v>
      </c>
      <c r="EV1" s="29">
        <f>MAX(ER2:ER10000)</f>
        <v>0</v>
      </c>
      <c r="EW1" s="12" t="e">
        <f>SUM(EV2:EV10000)/SUM(EW2:EW10000)</f>
        <v>#DIV/0!</v>
      </c>
      <c r="EX1" s="15"/>
      <c r="EY1" s="10" t="s">
        <v>12</v>
      </c>
      <c r="EZ1" s="14">
        <f>SUM(EZ2:EZ10000)</f>
        <v>0</v>
      </c>
      <c r="FA1" s="34">
        <f>X1</f>
        <v>0</v>
      </c>
      <c r="FB1" s="10">
        <f>X3</f>
        <v>14</v>
      </c>
      <c r="FC1" s="29">
        <f>MAX(EY2:EY10000)</f>
        <v>0</v>
      </c>
      <c r="FD1" s="12" t="e">
        <f>SUM(FC2:FC10000)/SUM(FD2:FD10000)</f>
        <v>#DIV/0!</v>
      </c>
      <c r="FE1" s="15"/>
      <c r="FF1" s="10" t="s">
        <v>13</v>
      </c>
      <c r="FG1" s="14">
        <f>SUM(FG2:FG10000)</f>
        <v>0</v>
      </c>
      <c r="FH1" s="34">
        <f>Y1</f>
        <v>0</v>
      </c>
      <c r="FI1" s="10">
        <f>Y3</f>
        <v>15</v>
      </c>
      <c r="FJ1" s="29">
        <f>MAX(FF2:FF10000)</f>
        <v>0</v>
      </c>
      <c r="FK1" s="12" t="e">
        <f>SUM(FJ2:FJ10000)/SUM(FK2:FK10000)</f>
        <v>#DIV/0!</v>
      </c>
      <c r="FL1" s="15"/>
      <c r="FM1" s="10" t="s">
        <v>14</v>
      </c>
      <c r="FN1" s="14">
        <f>SUM(FN2:FN10000)</f>
        <v>0</v>
      </c>
      <c r="FO1" s="34">
        <f>Z1</f>
        <v>0</v>
      </c>
      <c r="FP1" s="10">
        <f>Z3</f>
        <v>16</v>
      </c>
      <c r="FQ1" s="29">
        <f>MAX(FM2:FM10000)</f>
        <v>0</v>
      </c>
      <c r="FR1" s="12" t="e">
        <f>SUM(FQ2:FQ10000)/SUM(FR2:FR10000)</f>
        <v>#DIV/0!</v>
      </c>
      <c r="FS1" s="15"/>
      <c r="FT1" s="10" t="s">
        <v>15</v>
      </c>
      <c r="FU1" s="14">
        <f>SUM(FU2:FU10000)</f>
        <v>0</v>
      </c>
      <c r="FV1" s="34">
        <f>AA1</f>
        <v>0</v>
      </c>
      <c r="FW1" s="10">
        <f>AA3</f>
        <v>17</v>
      </c>
      <c r="FX1" s="29">
        <f>MAX(FT2:FT10000)</f>
        <v>0</v>
      </c>
      <c r="FY1" s="12" t="e">
        <f>SUM(FX2:FX10000)/SUM(FY2:FY10000)</f>
        <v>#DIV/0!</v>
      </c>
      <c r="FZ1" s="15"/>
      <c r="GA1" s="10" t="s">
        <v>16</v>
      </c>
      <c r="GB1" s="14">
        <f>SUM(GB2:GB10000)</f>
        <v>0</v>
      </c>
      <c r="GC1" s="34">
        <f>AB1</f>
        <v>0</v>
      </c>
      <c r="GD1" s="10">
        <f>AB3</f>
        <v>18</v>
      </c>
      <c r="GE1" s="29">
        <f>MAX(GA2:GA10000)</f>
        <v>0</v>
      </c>
      <c r="GF1" s="12" t="e">
        <f>SUM(GE2:GE10000)/SUM(GF2:GF10000)</f>
        <v>#DIV/0!</v>
      </c>
      <c r="GG1" s="15"/>
      <c r="GH1" s="10" t="s">
        <v>17</v>
      </c>
      <c r="GI1" s="14">
        <f>SUM(GI2:GI10000)</f>
        <v>0</v>
      </c>
      <c r="GJ1" s="34">
        <f>AC1</f>
        <v>0</v>
      </c>
      <c r="GK1" s="10">
        <f>AC3</f>
        <v>19</v>
      </c>
      <c r="GL1" s="29">
        <f>MAX(GH2:GH10000)</f>
        <v>0</v>
      </c>
      <c r="GM1" s="12" t="e">
        <f>SUM(GL2:GL10000)/SUM(GM2:GM10000)</f>
        <v>#DIV/0!</v>
      </c>
      <c r="GN1" s="15"/>
      <c r="GO1" s="10" t="s">
        <v>18</v>
      </c>
      <c r="GP1" s="14">
        <f>SUM(GP2:GP10000)</f>
        <v>0</v>
      </c>
      <c r="GQ1" s="34">
        <f>AD1</f>
        <v>0</v>
      </c>
      <c r="GR1" s="10">
        <f>AD3</f>
        <v>20</v>
      </c>
      <c r="GS1" s="29">
        <f>MAX(GO2:GO10000)</f>
        <v>0</v>
      </c>
      <c r="GT1" s="12" t="e">
        <f>SUM(GS2:GS10000)/SUM(GT2:GT10000)</f>
        <v>#DIV/0!</v>
      </c>
      <c r="GU1" s="15"/>
      <c r="GV1" s="13" t="s">
        <v>19</v>
      </c>
      <c r="GW1" s="13"/>
      <c r="GX1" s="13"/>
      <c r="GY1" s="16"/>
      <c r="GZ1" s="16"/>
      <c r="HA1" s="16"/>
      <c r="HB1" s="16"/>
      <c r="HC1" s="16"/>
      <c r="HD1" s="16"/>
      <c r="HE1" s="16"/>
      <c r="HF1" s="16"/>
      <c r="HG1" s="16"/>
      <c r="HH1" s="16"/>
      <c r="HI1" s="16"/>
      <c r="HJ1" s="16"/>
      <c r="HK1" s="16"/>
      <c r="HL1" s="16"/>
      <c r="HM1" s="16"/>
      <c r="HN1" s="16"/>
      <c r="HO1" s="16"/>
      <c r="HP1" s="16"/>
      <c r="HQ1" s="16"/>
      <c r="HR1" s="16"/>
      <c r="HS1" s="16"/>
      <c r="HT1" s="16"/>
      <c r="HU1" s="16"/>
      <c r="HV1" s="16"/>
      <c r="HW1" s="16"/>
      <c r="HX1" s="16"/>
      <c r="HY1" s="16"/>
      <c r="HZ1" s="16"/>
      <c r="IA1" s="16"/>
      <c r="IB1" s="16"/>
      <c r="IC1" s="16"/>
      <c r="ID1" s="16"/>
      <c r="IE1" s="16"/>
      <c r="IF1" s="16"/>
      <c r="IG1" s="16"/>
      <c r="IH1" s="16"/>
      <c r="II1" s="16"/>
      <c r="IJ1" s="16"/>
      <c r="IK1" s="16"/>
      <c r="IL1" s="16"/>
      <c r="IM1" s="8"/>
      <c r="IN1" s="8"/>
      <c r="IO1" s="8"/>
      <c r="IP1" s="8"/>
      <c r="IQ1" s="8"/>
      <c r="IR1" s="8"/>
      <c r="IS1" s="8"/>
      <c r="IT1" s="8"/>
      <c r="IU1" s="8"/>
      <c r="IV1" s="8"/>
      <c r="IW1" s="8"/>
      <c r="IX1" s="8"/>
      <c r="IY1" s="8"/>
      <c r="IZ1" s="8"/>
      <c r="JA1" s="8"/>
      <c r="JB1" s="8"/>
      <c r="JC1" s="8"/>
      <c r="JD1" s="8"/>
      <c r="JE1" s="8"/>
      <c r="JF1" s="8"/>
      <c r="JG1" s="13" t="s">
        <v>20</v>
      </c>
      <c r="JH1" s="13" t="s">
        <v>21</v>
      </c>
      <c r="JI1" s="13" t="s">
        <v>22</v>
      </c>
      <c r="JJ1" s="13" t="s">
        <v>23</v>
      </c>
      <c r="JK1" s="13" t="s">
        <v>24</v>
      </c>
      <c r="JL1" s="13" t="s">
        <v>25</v>
      </c>
      <c r="JM1" s="13" t="s">
        <v>26</v>
      </c>
      <c r="JN1" s="13" t="s">
        <v>27</v>
      </c>
      <c r="JO1" s="13" t="s">
        <v>28</v>
      </c>
      <c r="JP1" s="13" t="s">
        <v>29</v>
      </c>
      <c r="JQ1" s="13" t="s">
        <v>30</v>
      </c>
      <c r="JR1" s="13" t="s">
        <v>31</v>
      </c>
      <c r="JS1" s="13" t="s">
        <v>32</v>
      </c>
      <c r="JT1" s="13" t="s">
        <v>33</v>
      </c>
      <c r="JU1" s="13" t="s">
        <v>34</v>
      </c>
      <c r="JV1" s="13" t="s">
        <v>35</v>
      </c>
      <c r="JW1" s="13" t="s">
        <v>36</v>
      </c>
      <c r="JX1" s="13" t="s">
        <v>37</v>
      </c>
      <c r="JY1" s="13" t="s">
        <v>38</v>
      </c>
      <c r="JZ1" s="13" t="s">
        <v>39</v>
      </c>
      <c r="KA1" s="9" t="s">
        <v>43</v>
      </c>
      <c r="KB1" s="9" t="s">
        <v>44</v>
      </c>
      <c r="KC1" s="9" t="s">
        <v>45</v>
      </c>
      <c r="KD1" s="9" t="s">
        <v>46</v>
      </c>
      <c r="KE1" s="9" t="s">
        <v>47</v>
      </c>
      <c r="KF1" s="9" t="s">
        <v>48</v>
      </c>
      <c r="KG1" s="9" t="s">
        <v>49</v>
      </c>
      <c r="KH1" s="9" t="s">
        <v>50</v>
      </c>
      <c r="KI1" s="9" t="s">
        <v>51</v>
      </c>
      <c r="KJ1" s="9" t="s">
        <v>52</v>
      </c>
      <c r="KK1" s="9" t="s">
        <v>53</v>
      </c>
      <c r="KL1" s="9" t="s">
        <v>54</v>
      </c>
      <c r="KM1" s="9" t="s">
        <v>55</v>
      </c>
      <c r="KN1" s="9" t="s">
        <v>56</v>
      </c>
      <c r="KO1" s="9" t="s">
        <v>57</v>
      </c>
      <c r="KP1" s="9" t="s">
        <v>58</v>
      </c>
      <c r="KQ1" s="9" t="s">
        <v>59</v>
      </c>
      <c r="KR1" s="9" t="s">
        <v>60</v>
      </c>
      <c r="KS1" s="9" t="s">
        <v>61</v>
      </c>
      <c r="KT1" s="9" t="s">
        <v>62</v>
      </c>
    </row>
    <row r="2" spans="1:306" x14ac:dyDescent="0.3">
      <c r="A2" s="18"/>
      <c r="B2" s="18"/>
      <c r="C2" s="18"/>
      <c r="F2" s="18"/>
      <c r="K2" s="19">
        <v>1</v>
      </c>
      <c r="L2" s="19">
        <v>2</v>
      </c>
      <c r="M2" s="19">
        <v>3</v>
      </c>
      <c r="N2" s="19">
        <v>4</v>
      </c>
      <c r="O2" s="19">
        <v>5</v>
      </c>
      <c r="P2" s="19">
        <v>6</v>
      </c>
      <c r="Q2" s="19">
        <v>7</v>
      </c>
      <c r="R2" s="19">
        <v>8</v>
      </c>
      <c r="S2" s="19">
        <v>9</v>
      </c>
      <c r="T2" s="19">
        <v>10</v>
      </c>
      <c r="U2" s="19">
        <v>11</v>
      </c>
      <c r="V2" s="19">
        <v>12</v>
      </c>
      <c r="W2" s="19">
        <v>13</v>
      </c>
      <c r="X2" s="19">
        <v>14</v>
      </c>
      <c r="Y2" s="19">
        <v>15</v>
      </c>
      <c r="Z2" s="19">
        <v>16</v>
      </c>
      <c r="AA2" s="19">
        <v>17</v>
      </c>
      <c r="AB2" s="19">
        <v>18</v>
      </c>
      <c r="AC2" s="19">
        <v>19</v>
      </c>
      <c r="AD2" s="19">
        <v>20</v>
      </c>
      <c r="AG2" s="48"/>
      <c r="AH2" s="48"/>
      <c r="AI2" s="18"/>
      <c r="AJ2" s="24"/>
      <c r="AK2" s="24"/>
      <c r="AL2" s="20"/>
      <c r="AM2" s="23"/>
      <c r="AN2" s="18"/>
      <c r="AO2" s="24"/>
      <c r="AP2" s="18">
        <v>0</v>
      </c>
      <c r="AQ2" s="18" t="s">
        <v>88</v>
      </c>
      <c r="AR2" s="18" t="str">
        <f>IF(AN2=AJ2,"favorite",IF(AO2=AK2,"x","sup"))</f>
        <v>favorite</v>
      </c>
      <c r="AS2" s="19">
        <f t="shared" ref="AS2:AS24" si="0">IF(AN2&gt;0,1,0)</f>
        <v>0</v>
      </c>
      <c r="AT2" s="19">
        <f t="shared" ref="AT2:AT24" si="1">IF(AO2&gt;0,1,0)</f>
        <v>0</v>
      </c>
      <c r="AU2" s="19">
        <f>IF(AZ2=1,AZ2+AU1,AU1)</f>
        <v>0</v>
      </c>
      <c r="AV2" s="19">
        <f>IF(BA2=1,BA2+AV1,AV1)</f>
        <v>0</v>
      </c>
      <c r="AW2" s="71">
        <f>AU2/BD2</f>
        <v>0</v>
      </c>
      <c r="AX2" s="71">
        <f>AV2/BD2</f>
        <v>0</v>
      </c>
      <c r="AY2" s="71">
        <f>1-AW2-AX2</f>
        <v>1</v>
      </c>
      <c r="AZ2" s="22">
        <f>IF(AND(AP2&gt;0,AQ2="chase"),1,0)</f>
        <v>0</v>
      </c>
      <c r="BA2" s="22">
        <f>IF(AND(AP2&gt;0,AQ2="sup"),1,0)</f>
        <v>0</v>
      </c>
      <c r="BB2" s="25">
        <f t="shared" ref="BB2:BB24" si="2">IF(BI2&gt;0,1,IF(BS2&gt;0,2,IF(BZ2&gt;0,3,IF(CG2&gt;0,4,IF(CN2&gt;0,5,IF(CU2&gt;0,6,IF(DB2&gt;0,7,IF(DI2&gt;0,8,IF(DP2&gt;0,9,IF(DW2&gt;0,10,IF(ED2&gt;0,11,IF(EK2&gt;0,12,IF(ER2&gt;0,13,IF(EY2&gt;0,14,IF(FF2&gt;0,15,IF(FM2&gt;0,16,IF(FT2&gt;0,17,IF(GA2&gt;0,18,IF(GH2&gt;0,19,IF(GO2&gt;0,20,0))))))))))))))))))))</f>
        <v>1</v>
      </c>
      <c r="BC2" s="21">
        <f t="shared" ref="BC2:BC24" si="3">AL2+AM2</f>
        <v>0</v>
      </c>
      <c r="BD2" s="22">
        <v>1</v>
      </c>
      <c r="BE2" s="18">
        <f t="shared" ref="BE2:BE24" si="4">IF(BR3&gt;BR2+TIME(1,55,0),GW2,0)</f>
        <v>0</v>
      </c>
      <c r="BF2" s="18">
        <f t="shared" ref="BF2:BF24" si="5">BH1-BE2</f>
        <v>0</v>
      </c>
      <c r="BG2" s="18">
        <f t="shared" ref="BG2:BG24" si="6">IF(BR3&gt;BR2+TIME(1,55,0),SUM(IM2:JF2),0)</f>
        <v>0</v>
      </c>
      <c r="BH2" s="18">
        <f t="shared" ref="BH2:BH24" si="7">BH1-BE2+BG2</f>
        <v>0</v>
      </c>
      <c r="BI2" s="18">
        <v>1</v>
      </c>
      <c r="BJ2" s="22">
        <v>1</v>
      </c>
      <c r="BK2" s="22">
        <v>1</v>
      </c>
      <c r="BL2" s="33">
        <f>BK2/BJ2</f>
        <v>1</v>
      </c>
      <c r="BM2" s="22">
        <f t="shared" ref="BM2:BM24" si="8">IF(BI2&gt;0,1,0)</f>
        <v>1</v>
      </c>
      <c r="BN2" s="22">
        <f>IF(BO2&gt;BP2,BO2,BP2)</f>
        <v>1</v>
      </c>
      <c r="BO2" s="22">
        <f t="shared" ref="BO2:BO24" si="9">IF(AND(AP2&gt;0,BI2&gt;0),0,IF(BI2&gt;0,BO1+1,BO1))</f>
        <v>1</v>
      </c>
      <c r="BP2" s="22">
        <f>IF(BO2=0,BO1+1,0)</f>
        <v>0</v>
      </c>
      <c r="BQ2" s="22">
        <f t="shared" ref="BQ2:BQ24" si="10">IF(AND(AP2&gt;0,BP2&gt;0,BI2&gt;0),1,0)</f>
        <v>0</v>
      </c>
      <c r="BR2" s="15">
        <f t="shared" ref="BR2:BR24" si="11">IF(BI2&lt;&gt;0,BC2,BR1)</f>
        <v>0</v>
      </c>
      <c r="BS2" s="49"/>
      <c r="BT2" s="49"/>
      <c r="BU2" s="49"/>
      <c r="BV2" s="49"/>
      <c r="BW2" s="49"/>
      <c r="BX2" s="49"/>
      <c r="CF2" s="15"/>
      <c r="CL2" s="22"/>
      <c r="CM2" s="15"/>
      <c r="CR2" s="22"/>
      <c r="CT2" s="15"/>
      <c r="CW2" s="22"/>
      <c r="DA2" s="15"/>
      <c r="DH2" s="15"/>
      <c r="DJ2" s="22"/>
      <c r="DO2" s="15"/>
      <c r="DV2" s="15"/>
      <c r="EC2" s="15"/>
      <c r="EJ2" s="15"/>
      <c r="EQ2" s="15"/>
      <c r="EX2" s="15"/>
      <c r="FE2" s="15"/>
      <c r="FL2" s="15"/>
      <c r="FS2" s="15"/>
      <c r="FZ2" s="15"/>
      <c r="GG2" s="15"/>
      <c r="GN2" s="15"/>
      <c r="GP2" s="22"/>
      <c r="GQ2" s="22"/>
      <c r="GR2" s="22"/>
      <c r="GS2" s="22"/>
      <c r="GT2" s="22"/>
      <c r="GU2" s="15"/>
      <c r="GV2" s="22">
        <f t="shared" ref="GV2:GV24" si="12">BI2+BS2+BZ2+CG2+CN2+CU2+DB2+DI2+DP2+DW2+ED2+EK2+ER2+EY2+FF2+FM2+FT2+GA2+GH2+GO2</f>
        <v>1</v>
      </c>
      <c r="GW2" s="22">
        <f t="shared" ref="GW2:GW24" si="13">IF(BR2=BR1,GV2+GW1,GV2)</f>
        <v>1</v>
      </c>
      <c r="GX2" s="22">
        <f t="shared" ref="GX2:GX24" si="14">GY2+HA2+HC2+HE2+HG2+HI2+HK2+HM2+HO2+HQ2+HS2+HU2+HW2+HY2+IA2+IC2+IE2+IG2+II2+IK2</f>
        <v>1</v>
      </c>
      <c r="GY2" s="18">
        <f t="shared" ref="GY2:GY24" si="15">IF(AP2=0,BI2+GY1+GZ2,IF(GY1+GZ2+BI2-IM2&lt;0,0,GY1+BI2+GZ2-IM2))</f>
        <v>1</v>
      </c>
      <c r="GZ2" s="18">
        <v>0</v>
      </c>
      <c r="HA2" s="18">
        <f t="shared" ref="HA2:HA24" si="16">IF(AP2=0,BS2+HA1+HB2,IF(HA1+HB2+BS2-IN2&lt;0,0,HA1+BS2+HB2-IN2))</f>
        <v>0</v>
      </c>
      <c r="HB2" s="18">
        <v>0</v>
      </c>
      <c r="HC2" s="18">
        <f t="shared" ref="HC2:HC24" si="17">IF(AP2=0,BZ2+HC1+HD2,IF(HC1+HD2+BZ2-IO2&lt;0,0,HC1+BZ2+HD2-IO2))</f>
        <v>0</v>
      </c>
      <c r="HD2" s="18">
        <v>0</v>
      </c>
      <c r="HE2" s="18">
        <f t="shared" ref="HE2:HE24" si="18">IF(AP2=0,CG2+HE1+HF2,IF(HE1+HF2+CG2-IP2&lt;0,0,HE1+CG2+HF2-IP2))</f>
        <v>0</v>
      </c>
      <c r="HF2" s="18">
        <v>0</v>
      </c>
      <c r="HG2" s="18">
        <f t="shared" ref="HG2:HG24" si="19">IF(AP2=0,CN2+HG1+HH2,IF(HG1+HH2+CN2-IQ2&lt;0,0,HG1+CN2+HH2-IQ2))</f>
        <v>0</v>
      </c>
      <c r="HH2" s="18">
        <v>0</v>
      </c>
      <c r="HI2" s="18">
        <f t="shared" ref="HI2:HI24" si="20">IF(AP2=0,CU2+HI1+HJ2,IF(HI1+HJ2+CU2-IR2&lt;0,0,HI1+CU2+HJ2-IR2))</f>
        <v>0</v>
      </c>
      <c r="HJ2" s="18">
        <v>0</v>
      </c>
      <c r="HK2" s="18">
        <f t="shared" ref="HK2:HK24" si="21">IF(AP2=0,DB2+HK1+HL2,IF(HK1+HL2+DB2-IS2&lt;0,0,HK1+DB2+HL2-IS2))</f>
        <v>0</v>
      </c>
      <c r="HL2" s="18">
        <v>0</v>
      </c>
      <c r="HM2" s="18">
        <f t="shared" ref="HM2:HM24" si="22">IF(AP2=0,DI2+HM1+HN2,IF(HM1+HN2+DI2-IT2&lt;0,0,HM1+DI2+HN2-IT2))</f>
        <v>0</v>
      </c>
      <c r="HN2" s="18">
        <v>0</v>
      </c>
      <c r="HO2" s="18">
        <f t="shared" ref="HO2:HO24" si="23">IF(AP2=0,DP2+HO1+HP2,IF(HO1+HP2+DP2-IU2&lt;0,0,HO1+DP2+HP2-IU2))</f>
        <v>0</v>
      </c>
      <c r="HP2" s="18">
        <v>0</v>
      </c>
      <c r="HQ2" s="18">
        <f t="shared" ref="HQ2:HQ24" si="24">IF(AP2=0,DW2+HQ1+HR2,IF(HQ1+HR2+DW2-IV2&lt;0,0,HQ1+DW2+HR2-IV2))</f>
        <v>0</v>
      </c>
      <c r="HR2" s="18">
        <v>0</v>
      </c>
      <c r="HS2" s="18">
        <f t="shared" ref="HS2:HS24" si="25">IF(AP2=0,ED2+HS1+HT2,IF(HS1+HT2+ED2-IW2&lt;0,0,HS1+ED2+HT2-IW2))</f>
        <v>0</v>
      </c>
      <c r="HT2" s="18">
        <v>0</v>
      </c>
      <c r="HU2" s="18">
        <f t="shared" ref="HU2:HU24" si="26">IF(AP2=0,EK2+HU1+HV2,IF(HU1+HV2+EK2-IX2&lt;0,0,HU1+EK2+HV2-IX2))</f>
        <v>0</v>
      </c>
      <c r="HV2" s="18">
        <v>0</v>
      </c>
      <c r="HW2" s="18">
        <f t="shared" ref="HW2:HW24" si="27">IF(AP2=0,ER2+HW1+HX2,IF(HW1+HX2+ER2-IY2&lt;0,0,HW1+ER2+HX2-IY2))</f>
        <v>0</v>
      </c>
      <c r="HX2" s="18">
        <v>0</v>
      </c>
      <c r="HY2" s="18">
        <f t="shared" ref="HY2:HY24" si="28">IF(AP2=0,EY2+HY1+HZ2,IF(HY1+HZ2+EY2-IZ2&lt;0,0,HY1+EY2+HZ2-IZ2))</f>
        <v>0</v>
      </c>
      <c r="HZ2" s="18">
        <v>0</v>
      </c>
      <c r="IA2" s="18">
        <f t="shared" ref="IA2:IA24" si="29">IF(AP2=0,FF2+IA1+IB2,IF(IA1+IB2+FF2-JA2&lt;0,0,IA1+FF2+IB2-JA2))</f>
        <v>0</v>
      </c>
      <c r="IB2" s="18">
        <v>0</v>
      </c>
      <c r="IC2" s="18">
        <f t="shared" ref="IC2:IC24" si="30">IF(AP2=0,FM2+IC1+ID2,IF(IC1+ID2+FM2-JB2&lt;0,0,IC1+FM2+ID2-JB2))</f>
        <v>0</v>
      </c>
      <c r="ID2" s="18">
        <v>0</v>
      </c>
      <c r="IE2" s="18">
        <f t="shared" ref="IE2:IE24" si="31">IF(AP2=0,FT2+IE1+IF2,IF(IE1+IF2+FT2-JC2&lt;0,0,IE1+FT2+IF2-JC2))</f>
        <v>0</v>
      </c>
      <c r="IF2" s="18">
        <v>0</v>
      </c>
      <c r="IG2" s="18">
        <f t="shared" ref="IG2:IG24" si="32">IF(AP2=0,GA2+IG1+IH2,IF(IG1+IH2+GA2-JD2&lt;0,0,IG1+GA2+IH2-JD2))</f>
        <v>0</v>
      </c>
      <c r="IH2" s="18">
        <v>0</v>
      </c>
      <c r="II2" s="18">
        <f t="shared" ref="II2:II24" si="33">IF(AP2=0,GH2+II1+IJ2,IF(II1+IJ2+GH2-JE2&lt;0,0,II1+GH2+IJ2-JE2))</f>
        <v>0</v>
      </c>
      <c r="IJ2" s="18">
        <v>0</v>
      </c>
      <c r="IK2" s="18">
        <f t="shared" ref="IK2:IK24" si="34">IF(AP2=0,GO2+IK1+IL2,IF(IK1+IL2+GO2-JF2&lt;0,0,IK1+GO2+IL2-JF2))</f>
        <v>0</v>
      </c>
      <c r="IL2" s="18">
        <v>0</v>
      </c>
      <c r="IM2" s="18">
        <f t="shared" ref="IM2:IM24" si="35">IF(BR2=BR1,IM1,BI2*$AP2)</f>
        <v>0</v>
      </c>
      <c r="IN2" s="18">
        <f t="shared" ref="IN2:IN24" si="36">IF(AND(BY2=BY1,BR2=BR1),IN1,BS2*$AP2)</f>
        <v>0</v>
      </c>
      <c r="IO2" s="18">
        <f t="shared" ref="IO2:IO24" si="37">IF(AND(BR2=BR1,CF2=CF1),IO1,BZ2*$AP2)</f>
        <v>0</v>
      </c>
      <c r="IP2" s="18">
        <f t="shared" ref="IP2:IP24" si="38">IF(AND(BR2=BR1,CM2=CM1),IP1,CG2*$AP2)</f>
        <v>0</v>
      </c>
      <c r="IQ2" s="18">
        <f t="shared" ref="IQ2:IQ24" si="39">IF(AND(BR2=BR1,CT2=CT1),IQ1,CN2*$AP2)</f>
        <v>0</v>
      </c>
      <c r="IR2" s="18">
        <f t="shared" ref="IR2:IR24" si="40">IF(AND(BR2=BR1,DA2=DA1),IR1,CU2*$AP2)</f>
        <v>0</v>
      </c>
      <c r="IS2" s="18">
        <f t="shared" ref="IS2:IS24" si="41">IF(AND(BR2=BR1,DH2=DH1),IS1,DB2*$AP2)</f>
        <v>0</v>
      </c>
      <c r="IT2" s="18">
        <f t="shared" ref="IT2:IT24" si="42">IF(AND(BR2=BR1,DO2=DO1),IT1,DI2*$AP2)</f>
        <v>0</v>
      </c>
      <c r="IU2" s="18">
        <f t="shared" ref="IU2:IU24" si="43">IF(AND(BR2=BR1,DV2=DV1),IU1,DP2*$AP2)</f>
        <v>0</v>
      </c>
      <c r="IV2" s="18">
        <f t="shared" ref="IV2:IV24" si="44">IF(AND(BR2=BR1,EC2=EC1),IV1,DW2*$AP2)</f>
        <v>0</v>
      </c>
      <c r="IW2" s="18">
        <f t="shared" ref="IW2:IW24" si="45">IF(AND(BR2=BR1,EJ2=EJ1),IW1,ED2*$AP2)</f>
        <v>0</v>
      </c>
      <c r="IX2" s="18">
        <f t="shared" ref="IX2:IX24" si="46">IF(AND(BR2=BR1,EQ2=EQ1),IX1,EK2*$AP2)</f>
        <v>0</v>
      </c>
      <c r="IY2" s="18">
        <f t="shared" ref="IY2:IY24" si="47">IF(AND(BR2=BR1,EX2=EX1),IY1,ER2*$AP2)</f>
        <v>0</v>
      </c>
      <c r="IZ2" s="18">
        <f t="shared" ref="IZ2:IZ24" si="48">IF(AND(BR2=BR1,FE2=FE1),IZ1,EY2*$AP2)</f>
        <v>0</v>
      </c>
      <c r="JA2" s="18">
        <f t="shared" ref="JA2:JA24" si="49">IF(AND(BR2=BR1,FL2=FL1),JA1,FF2*$AP2)</f>
        <v>0</v>
      </c>
      <c r="JB2" s="18">
        <f t="shared" ref="JB2:JB24" si="50">IF(AND(BR2=BR1,FS2=FS1),JB1,FM2*$AP2)</f>
        <v>0</v>
      </c>
      <c r="JC2" s="18">
        <f t="shared" ref="JC2:JC24" si="51">IF(AND(BR2=BR1,FZ2=FZ1),JC1,FT2*$AP2)</f>
        <v>0</v>
      </c>
      <c r="JD2" s="18">
        <f t="shared" ref="JD2:JD24" si="52">IF(AND(BR2=BR1,GG2=GG1),JD1,GA2*$AP2)</f>
        <v>0</v>
      </c>
      <c r="JE2" s="18">
        <f t="shared" ref="JE2:JE24" si="53">IF(AND(BR2=BR1,GN2=GN1),JE1,GH2*$AP2)</f>
        <v>0</v>
      </c>
      <c r="JF2" s="18">
        <f t="shared" ref="JF2:JF24" si="54">IF(AND(BR2=BR1,GU2=GU1),JF1,GO2*$AP2)</f>
        <v>0</v>
      </c>
      <c r="JG2" s="18">
        <f t="shared" ref="JG2:JG24" si="55">IF(AND(BO2&gt;$G$1,BQ2=0),IF(BO2&gt;$H$1,$F$1,IF(GY2&lt;&gt;0,ROUNDUP(($E$1/(AK3-1)+(GY2/(AK3-1))),0),$D$1)),IF(GY2&lt;&gt;0,ROUNDUP(($E$1/(AJ3-1)+(GY2/(AJ3-1))),0),$D$1))</f>
        <v>0.01</v>
      </c>
      <c r="JH2" s="18">
        <f t="shared" ref="JH2:JH24" si="56">IF(AND(BV2&gt;$G$1+1,BX2=0),IF(BV2&gt;$H$1,$F$1,IF(HA2&lt;&gt;0,ROUNDUP(($E$1/(AK3-1)+(HA2/(AK3-1))),0),$D$1)),IF(HA2&lt;&gt;0,ROUNDUP(($E$1/(AJ3-1)+(HA2/(AJ3-1))),0),$D$1))</f>
        <v>1</v>
      </c>
      <c r="JI2" s="18">
        <f t="shared" ref="JI2:JI24" si="57">IF(AND(CC2&gt;$G$1+1,CE2=0),IF(CC2&gt;$H$1,$F$1,IF(HC2&lt;&gt;0,ROUNDUP(($E$1/(AK3-1)+(HC2/(AK3-1))),0),$D$1)),IF(HC2&lt;&gt;0,ROUNDUP(($E$1/(AJ3-1)+(HC2/(AJ3-1))),0),$D$1))</f>
        <v>1</v>
      </c>
      <c r="JJ2" s="18">
        <f t="shared" ref="JJ2:JJ24" si="58">IF(AND(CJ2&gt;$G$1+1,CL2=0),IF(CJ2&gt;$H$1,$F$1,IF(HE2&lt;&gt;0,ROUNDUP(($E$1/(AK3-1)+(HE2/(AK3-1))),0),$D$1)),IF(HE2&lt;&gt;0,ROUNDUP(($E$1/(AJ3-1)+(HE2/(AJ3-1))),0),$D$1))</f>
        <v>1</v>
      </c>
      <c r="JK2" s="18">
        <f t="shared" ref="JK2:JK24" si="59">IF(AND(CQ2&gt;$G$1+1,CS2=0),IF(CQ2&gt;$H$1,$F$1,IF(HG2&lt;&gt;0,ROUNDUP(($E$1/(AK3-1)+(HG2/(AK3-1))),0),$D$1)),IF(HG2&lt;&gt;0,ROUNDUP(($E$1/(AJ3-1)+(HG2/(AJ3-1))),0),$D$1))</f>
        <v>1</v>
      </c>
      <c r="JL2" s="18">
        <f t="shared" ref="JL2:JL24" si="60">IF(AND(CX2&gt;$G$1+1,CZ2=0),IF(CX2&gt;$H$1,$F$1,IF(HI2&lt;&gt;0,ROUNDUP(($E$1/(AK3-1)+(HI2/(AK3-1))),0),$D$1)),IF(HI2&lt;&gt;0,ROUNDUP(($E$1/(AJ3-1)+(HI2/(AJ3-1))),0),$D$1))</f>
        <v>1</v>
      </c>
      <c r="JM2" s="18">
        <f t="shared" ref="JM2:JM24" si="61">IF(AND(DE2&gt;$G$1+1,DG2=0),IF(DE2&gt;$H$1,$F$1,IF(HK2&lt;&gt;0,ROUNDUP(($E$1/(AK3-1)+(HK2/(AK3-1))),0),$D$1)),IF(HK2&lt;&gt;0,ROUNDUP(($E$1/(AJ3-1)+(HK2/(AJ3-1))),0),$D$1))</f>
        <v>1</v>
      </c>
      <c r="JN2" s="18">
        <f t="shared" ref="JN2:JN24" si="62">IF(AND(DL2&gt;$G$1+1,DN2=0),IF(DL2&gt;$H$1,$F$1,IF(HM2&lt;&gt;0,ROUNDUP(($E$1/(AK3-1)+(HM2/(AK3-1))),0),$D$1)),IF(HM2&lt;&gt;0,ROUNDUP(($E$1/(AJ3-1)+(HM2/(AJ3-1))),0),$D$1))</f>
        <v>1</v>
      </c>
      <c r="JO2" s="18">
        <f t="shared" ref="JO2:JO24" si="63">IF(AND(DS2&gt;$G$1+1,DU2=0),IF(DS2&gt;$H$1,$F$1,IF(HO2&lt;&gt;0,ROUNDUP(($E$1/(AK3-1)+(HO2/(AK3-1))),0),$D$1)),IF(HO2&lt;&gt;0,ROUNDUP(($E$1/(AJ3-1)+(HO2/(AJ3-1))),0),$D$1))</f>
        <v>1</v>
      </c>
      <c r="JP2" s="18">
        <f t="shared" ref="JP2:JP24" si="64">IF(AND(DZ2&gt;$G$1+1,EB2=0),IF(DZ2&gt;$H$1,$F$1,IF(HQ2&lt;&gt;0,ROUNDUP(($E$1/(AK3-1)+(HQ2/(AK3-1))),0),$D$1)),IF(HQ2&lt;&gt;0,ROUNDUP(($E$1/(AJ3-1)+(HQ2/(AJ3-1))),0),$D$1))</f>
        <v>1</v>
      </c>
      <c r="JQ2" s="18">
        <f t="shared" ref="JQ2:JQ24" si="65">IF(AND(EG2&gt;$G$1+1,EI2=0),IF(EG2&gt;$H$1,$F$1,IF(HS2&lt;&gt;0,ROUNDUP(($E$1/(AK3-1)+(HS2/(AK3-1))),0),$D$1)),IF(HS2&lt;&gt;0,ROUNDUP(($E$1/(AJ3-1)+(HS2/(AJ3-1))),0),$D$1))</f>
        <v>1</v>
      </c>
      <c r="JR2" s="18">
        <f t="shared" ref="JR2:JR24" si="66">IF(AND(EN2&gt;$G$1+1,EP2=0),IF(EN2&gt;$H$1,$F$1,IF(HU2&lt;&gt;0,ROUNDUP(($E$1/(AK3-1)+(HU2/(AK3-1))),0),$D$1)),IF(HU2&lt;&gt;0,ROUNDUP(($E$1/(AJ3-1)+(HU2/(AJ3-1))),0),$D$1))</f>
        <v>1</v>
      </c>
      <c r="JS2" s="18">
        <f t="shared" ref="JS2:JS24" si="67">IF(AND(EU2&gt;$G$1+1,EW2=0),IF(EU2&gt;$H$1,$F$1,IF(HW2&lt;&gt;0,ROUNDUP(($E$1/(AK3-1)+(HW2/(AK3-1))),0),$D$1)),IF(HW2&lt;&gt;0,ROUNDUP(($E$1/(AJ3-1)+(HW2/(AJ3-1))),0),$D$1))</f>
        <v>1</v>
      </c>
      <c r="JT2" s="18">
        <f t="shared" ref="JT2:JT24" si="68">IF(AND(FB2&gt;$G$1+1,FD2=0),IF(FB2&gt;$H$1,$F$1,IF(HY2&lt;&gt;0,ROUNDUP(($E$1/(AK3-1)+(HY2/(AK3-1))),0),$D$1)),IF(HY2&lt;&gt;0,ROUNDUP(($E$1/(AJ3-1)+(HY2/(AJ3-1))),0),$D$1))</f>
        <v>1</v>
      </c>
      <c r="JU2" s="18">
        <f t="shared" ref="JU2:JU24" si="69">IF(AND(FI2&gt;$G$1+1,FK2=0),IF(FI2&gt;$H$1,$F$1,IF(IA2&lt;&gt;0,ROUNDUP(($E$1/(AK3-1)+(IA2/(AK3-1))),0),$D$1)),IF(IA2&lt;&gt;0,ROUNDUP(($E$1/(AJ3-1)+(IA2/(AJ3-1))),0),$D$1))</f>
        <v>1</v>
      </c>
      <c r="JV2" s="18">
        <f t="shared" ref="JV2:JV24" si="70">IF(AND(FP2&gt;$G$1+1,FR2=0),IF(FP2&gt;$H$1,$F$1,IF(IC2&lt;&gt;0,ROUNDUP(($E$1/(AK3-1)+(IC2/(AK3-1))),0),$D$1)),IF(IC2&lt;&gt;0,ROUNDUP(($E$1/(AJ3-1)+(IC2/(AJ3-1))),0),$D$1))</f>
        <v>1</v>
      </c>
      <c r="JW2" s="18">
        <f t="shared" ref="JW2:JW24" si="71">IF(AND(FW2&gt;$G$1+1,FY2=0),IF(FW2&gt;$H$1,$F$1,IF(IE2&lt;&gt;0,ROUNDUP(($E$1/(AK3-1)+(IE2/(AK3-1))),0),$D$1)),IF(IE2&lt;&gt;0,ROUNDUP(($E$1/(AJ3-1)+(IE2/(AJ3-1))),0),$D$1))</f>
        <v>1</v>
      </c>
      <c r="JX2" s="18">
        <f t="shared" ref="JX2:JX24" si="72">IF(AND(GD2&gt;$G$1+1,GF2=0),IF(GD2&gt;$H$1,$F$1,IF(IG2&lt;&gt;0,ROUNDUP(($E$1/(AK3-1)+(IG2/(AK3-1))),0),$D$1)),IF(IG2&lt;&gt;0,ROUNDUP(($E$1/(AJ3-1)+(IG2/(AJ3-1))),0),$D$1))</f>
        <v>1</v>
      </c>
      <c r="JY2" s="18">
        <f t="shared" ref="JY2:JY24" si="73">IF(AND(GK2&gt;$G$1+1,GM2=0),IF(GK2&gt;$H$1,$F$1,IF(II2&lt;&gt;0,ROUNDUP(($E$1/(AK3-1)+(II2/(AK3-1))),0),$D$1)),IF(II2&lt;&gt;0,ROUNDUP(($E$1/(AJ3-1)+(II2/(AJ3-1))),0),$D$1))</f>
        <v>1</v>
      </c>
      <c r="JZ2" s="18">
        <f t="shared" ref="JZ2:JZ24" si="74">IF(AND(GR2&gt;$G$1+1,GT2=0),IF(GR2&gt;$H$1,$F$1,IF(IK2&lt;&gt;0,ROUNDUP(($E$1/(AK3-1)+(IK2/(AK3-1))),0),$D$1)),IF(IK2&lt;&gt;0,ROUNDUP(($E$1/(AJ3-1)+(IK2/(AJ3-1))),0),$D$1))</f>
        <v>1</v>
      </c>
      <c r="KA2" s="18">
        <f t="shared" ref="KA2:KA24" si="75">IF(BB2=1,IF(AND(BN2&gt;$G$1,BQ2=0),IF(GY2&lt;&gt;0,AK3,$D$1),IF(GY2&lt;&gt;0,AJ3,$D$1)),0)</f>
        <v>0</v>
      </c>
      <c r="KB2" s="18">
        <f t="shared" ref="KB2:KB24" si="76">IF(BB2=2,IF(AND(BU2&gt;$G$1,BX2=0),IF(HA2&lt;&gt;0,AK3,$D$1),IF(HA2&lt;&gt;0,AJ3,$D$1)),0)</f>
        <v>0</v>
      </c>
      <c r="KC2" s="18">
        <f t="shared" ref="KC2:KC24" si="77">IF(BB2=3,IF(AND(CB2&gt;$G$1,CE2=0),IF(HC2&lt;&gt;0,AK3,$D$1),IF(HC2&lt;&gt;0,AJ3,$D$1)),0)</f>
        <v>0</v>
      </c>
      <c r="KD2" s="18">
        <f t="shared" ref="KD2:KD24" si="78">IF(BB2=4,IF(AND(CI2&gt;$G$1,CL2=0),IF(HE2&lt;&gt;0,AK3,$D$1),IF(HE2&lt;&gt;0,AJ3,$D$1)),0)</f>
        <v>0</v>
      </c>
      <c r="KE2" s="18">
        <f t="shared" ref="KE2:KE24" si="79">IF(BB2=5,IF(AND(CP2&gt;$G$1,CS2=0),IF(HG2&lt;&gt;0,AK3,$D$1),IF(HG2&lt;&gt;0,AJ3,$D$1)),0)</f>
        <v>0</v>
      </c>
      <c r="KF2" s="18">
        <f t="shared" ref="KF2:KF24" si="80">IF(BB2=6,IF(AND(CW2&gt;$G$1,CZ2=0),IF(HI2&lt;&gt;0,AK3,$D$1),IF(HI2&lt;&gt;0,AJ3,$D$1)),0)</f>
        <v>0</v>
      </c>
      <c r="KG2" s="18">
        <f t="shared" ref="KG2:KG24" si="81">IF(BB2=7,IF(AND(DD2&gt;$G$1,DG2=0),IF(HK2&lt;&gt;0,AK3,$D$1),IF(HK2&lt;&gt;0,AJ3,$D$1)),0)</f>
        <v>0</v>
      </c>
      <c r="KH2" s="18">
        <f t="shared" ref="KH2:KH24" si="82">IF(BB2=8,IF(AND(DK2&gt;$G$1,DN2=0),IF(HM2&lt;&gt;0,AK3,$D$1),IF(HM2&lt;&gt;0,AJ3,$D$1)),0)</f>
        <v>0</v>
      </c>
      <c r="KI2" s="18">
        <f t="shared" ref="KI2:KI24" si="83">IF(BB2=9,IF(AND(DR2&gt;$G$1,DU2=0),IF(HO2&lt;&gt;0,AK3,$D$1),IF(HO2&lt;&gt;0,AJ3,$D$1)),0)</f>
        <v>0</v>
      </c>
      <c r="KJ2" s="18">
        <f t="shared" ref="KJ2:KJ24" si="84">IF(BB2=10,IF(AND(DY2&gt;$G$1,EB2=0),IF(HQ2&lt;&gt;0,AK3,$D$1),IF(HQ2&lt;&gt;0,AJ3,$D$1)),0)</f>
        <v>0</v>
      </c>
      <c r="KK2" s="18">
        <f t="shared" ref="KK2:KK24" si="85">IF(BB2=11,IF(AND(EF2&gt;$G$1,EI2=0),IF(HS2&lt;&gt;0,AK3,$D$1),IF(HS2&lt;&gt;0,AJ3,$D$1)),0)</f>
        <v>0</v>
      </c>
      <c r="KL2" s="18">
        <f t="shared" ref="KL2:KL24" si="86">IF(BB2=12,IF(AND(EM2&gt;$G$1,EP2=0),IF(HU2&lt;&gt;0,AK3,$D$1),IF(HU2&lt;&gt;0,AJ3,$D$1)),0)</f>
        <v>0</v>
      </c>
      <c r="KM2" s="18">
        <f t="shared" ref="KM2:KM24" si="87">IF(BB2=13,IF(AND(ET2&gt;$G$1,EW2=0),IF(HW2&lt;&gt;0,AK3,$D$1),IF(HW2&lt;&gt;0,AJ3,$D$1)),0)</f>
        <v>0</v>
      </c>
      <c r="KN2" s="18">
        <f t="shared" ref="KN2:KN24" si="88">IF(BB2=14,IF(AND(FA2&gt;$G$1,FD2=0),IF(HY2&lt;&gt;0,AK3,$D$1),IF(HY2&lt;&gt;0,AJ3,$D$1)),0)</f>
        <v>0</v>
      </c>
      <c r="KO2" s="18">
        <f t="shared" ref="KO2:KO24" si="89">IF(BB2=15,IF(AND(FH2&gt;$G$1,FK2=0),IF(IA2&lt;&gt;0,AK3,$D$1),IF(IA2&lt;&gt;0,AJ3,$D$1)),0)</f>
        <v>0</v>
      </c>
      <c r="KP2" s="18">
        <f t="shared" ref="KP2:KP24" si="90">IF(BB2=16,IF(AND(FO2&gt;$G$1,FR2=0),IF(IC2&lt;&gt;0,AK3,$D$1),IF(IC2&lt;&gt;0,AJ3,$D$1)),0)</f>
        <v>0</v>
      </c>
      <c r="KQ2" s="18">
        <f t="shared" ref="KQ2:KQ24" si="91">IF(BB2=17,IF(AND(FV2&gt;$G$1,FY2=0),IF(IE2&lt;&gt;0,AK3,$D$1),IF(IE2&lt;&gt;0,AJ3,$D$1)),0)</f>
        <v>0</v>
      </c>
      <c r="KR2" s="18">
        <f t="shared" ref="KR2:KR24" si="92">IF(BB2=18,IF(AND(GC2&gt;$G$1,GF2=0),IF(IG2&lt;&gt;0,AK3,$D$1),IF(IG2&lt;&gt;0,AJ3,$D$1)),0)</f>
        <v>0</v>
      </c>
      <c r="KS2" s="18">
        <f t="shared" ref="KS2:KS24" si="93">IF(BB2=19,IF(AND(GJ2&gt;$G$1,GM2=0),IF(II2&lt;&gt;0,AK3,$D$1),IF(II2&lt;&gt;0,AJ3,$D$1)),0)</f>
        <v>0</v>
      </c>
      <c r="KT2" s="18">
        <f t="shared" ref="KT2:KT24" si="94">IF(BB2=20,IF(AND(GQ2&gt;$G$1,GT2=0),IF(IK2&lt;&gt;0,AK3,$D$1),IF(IK2&lt;&gt;0,AJ3,$D$1)),0)</f>
        <v>0</v>
      </c>
    </row>
    <row r="3" spans="1:306" x14ac:dyDescent="0.3">
      <c r="A3" s="18"/>
      <c r="B3" s="18"/>
      <c r="C3" s="18"/>
      <c r="F3" s="18"/>
      <c r="K3" s="30">
        <f>INDEX(BD:BD,MATCH(MAX(BI:BI),BI:BI,0))</f>
        <v>1</v>
      </c>
      <c r="L3" s="30">
        <f>INDEX(BD:BD,MATCH(MAX(BS:BS),BS:BS,0))</f>
        <v>2</v>
      </c>
      <c r="M3" s="30">
        <f>INDEX(BD:BD,MATCH(MAX(BZ:BZ),BZ:BZ,0))</f>
        <v>3</v>
      </c>
      <c r="N3" s="30">
        <f>INDEX(BD:BD,MATCH(MAX(CG:CG),CG:CG,0))</f>
        <v>4</v>
      </c>
      <c r="O3" s="30">
        <f>INDEX(BD:BD,MATCH(MAX(CN:CN),CN:CN,0))</f>
        <v>5</v>
      </c>
      <c r="P3" s="30">
        <f>INDEX(BD:BD,MATCH(MAX(CU:CU),CU:CU,0))</f>
        <v>6</v>
      </c>
      <c r="Q3" s="30">
        <f>INDEX(BD:BD,MATCH(MAX(DB:DB),DB:DB,0))</f>
        <v>7</v>
      </c>
      <c r="R3" s="30">
        <f>INDEX(BD:BD,MATCH(MAX(DI:DI),DI:DI,0))</f>
        <v>8</v>
      </c>
      <c r="S3" s="30">
        <f>INDEX(BD:BD,MATCH(MAX(DP:DP),DP:DP,0))</f>
        <v>9</v>
      </c>
      <c r="T3" s="30">
        <f>INDEX(BD:BD,MATCH(MAX(DW:DW),DW:DW,0))</f>
        <v>10</v>
      </c>
      <c r="U3" s="30">
        <f>INDEX(BD:BD,MATCH(MAX(ED:ED),ED:ED,0))</f>
        <v>11</v>
      </c>
      <c r="V3" s="30">
        <f>INDEX(BD:BD,MATCH(MAX(EK:EK),EK:EK,0))</f>
        <v>12</v>
      </c>
      <c r="W3" s="30">
        <f>INDEX(BD:BD,MATCH(MAX(ER:ER),ER:ER,0))</f>
        <v>13</v>
      </c>
      <c r="X3" s="30">
        <f>INDEX(BD:BD,MATCH(MAX(EY:EY),EY:EY,0))</f>
        <v>14</v>
      </c>
      <c r="Y3" s="30">
        <f>INDEX(BD:BD,MATCH(MAX(FF:FF),FF:FF,0))</f>
        <v>15</v>
      </c>
      <c r="Z3" s="30">
        <f>INDEX(BD:BD,MATCH(MAX(FM:FM),FM:FM,0))</f>
        <v>16</v>
      </c>
      <c r="AA3" s="30">
        <f>INDEX(BD:BD,MATCH(MAX(FT:FT),FT:FT,0))</f>
        <v>17</v>
      </c>
      <c r="AB3" s="30">
        <f>INDEX(BD:BD,MATCH(MAX(GA:GA),GA:GA,0))</f>
        <v>18</v>
      </c>
      <c r="AC3" s="30">
        <f>INDEX(BD:BD,MATCH(MAX(GH:GH),GH:GH,0))</f>
        <v>19</v>
      </c>
      <c r="AD3" s="30">
        <f>INDEX(BD:BD,MATCH(MAX(GO:GO),GO:GO,0))</f>
        <v>20</v>
      </c>
      <c r="AI3" s="18"/>
      <c r="AJ3" s="24"/>
      <c r="AK3" s="24"/>
      <c r="AL3" s="20"/>
      <c r="AM3" s="23"/>
      <c r="AN3" s="18"/>
      <c r="AO3" s="24"/>
      <c r="AP3" s="18">
        <f t="shared" ref="AP3:AP24" si="95">IF(MAX(KA2:KT2)=AJ3,AN3,IF(MAX(KA2:KT2)=AK3,AO3,AN3))</f>
        <v>0</v>
      </c>
      <c r="AQ3" s="18" t="str">
        <f t="shared" ref="AQ3:AQ24" si="96">IF(MAX(KA2:KT2)=AK3,"x",IF(MAX(KA2:KT2)=AJ3,"favorite","sup"))</f>
        <v>x</v>
      </c>
      <c r="AR3" s="18" t="str">
        <f t="shared" ref="AR3:AR66" si="97">IF(AN3=AJ3,"favorite",IF(AO3=AK3,"x","sup"))</f>
        <v>favorite</v>
      </c>
      <c r="AS3" s="19">
        <f t="shared" si="0"/>
        <v>0</v>
      </c>
      <c r="AT3" s="19">
        <f t="shared" si="1"/>
        <v>0</v>
      </c>
      <c r="AU3" s="19">
        <f t="shared" ref="AU3:AU66" si="98">IF(AZ3=1,AZ3+AU2,AU2)</f>
        <v>0</v>
      </c>
      <c r="AV3" s="19">
        <f t="shared" ref="AV3:AV66" si="99">IF(BA3=1,BA3+AV2,AV2)</f>
        <v>0</v>
      </c>
      <c r="AW3" s="71">
        <f t="shared" ref="AW3:AW66" si="100">AU3/BD3</f>
        <v>0</v>
      </c>
      <c r="AX3" s="71">
        <f t="shared" ref="AX3:AX66" si="101">AV3/BD3</f>
        <v>0</v>
      </c>
      <c r="AY3" s="71">
        <f t="shared" ref="AY3:AY66" si="102">1-AW3-AX3</f>
        <v>1</v>
      </c>
      <c r="AZ3" s="22">
        <f t="shared" ref="AZ3:AZ24" si="103">IF(AND(AP3&gt;0,AQ3="chase"),1,0)</f>
        <v>0</v>
      </c>
      <c r="BA3" s="22">
        <f t="shared" ref="BA3:BA24" si="104">IF(AND(AP3&gt;0,AQ3="sup"),1,0)</f>
        <v>0</v>
      </c>
      <c r="BB3" s="25">
        <f t="shared" si="2"/>
        <v>0</v>
      </c>
      <c r="BC3" s="21">
        <f t="shared" si="3"/>
        <v>0</v>
      </c>
      <c r="BD3" s="22">
        <v>2</v>
      </c>
      <c r="BE3" s="18">
        <f t="shared" si="4"/>
        <v>0</v>
      </c>
      <c r="BF3" s="18">
        <f t="shared" si="5"/>
        <v>0</v>
      </c>
      <c r="BG3" s="18">
        <f t="shared" si="6"/>
        <v>0</v>
      </c>
      <c r="BH3" s="18">
        <f t="shared" si="7"/>
        <v>0</v>
      </c>
      <c r="BI3" s="18">
        <f t="shared" ref="BI3:BI24" si="105">IF(BC3&gt;=BR2+TIME(1,55,0),JG2,0)</f>
        <v>0</v>
      </c>
      <c r="BJ3" s="22">
        <f>BM3+BJ2</f>
        <v>1</v>
      </c>
      <c r="BK3" s="22">
        <f t="shared" ref="BK3:BK24" si="106">BQ3+BK2</f>
        <v>1</v>
      </c>
      <c r="BL3" s="33">
        <f t="shared" ref="BL3:BL24" si="107">BK3/BJ3</f>
        <v>1</v>
      </c>
      <c r="BM3" s="22">
        <f t="shared" si="8"/>
        <v>0</v>
      </c>
      <c r="BN3" s="22">
        <f t="shared" ref="BN3:BN24" si="108">IF(BO3&gt;BP3,BO3,BP3)</f>
        <v>1</v>
      </c>
      <c r="BO3" s="22">
        <f t="shared" si="9"/>
        <v>1</v>
      </c>
      <c r="BP3" s="22">
        <f t="shared" ref="BP3:BP24" si="109">IF(BO3=0,BO2+1,0)</f>
        <v>0</v>
      </c>
      <c r="BQ3" s="22">
        <f t="shared" si="10"/>
        <v>0</v>
      </c>
      <c r="BR3" s="15">
        <f t="shared" si="11"/>
        <v>0</v>
      </c>
      <c r="BS3" s="45">
        <f t="shared" ref="BS3:BS24" si="110">IF(AND(BI3=0,BC3-BC2&lt;TIME(1,55,0),BC3&gt;BY2+TIME(1,55,0)),JH2,0)</f>
        <v>0</v>
      </c>
      <c r="BT3" s="22">
        <f t="shared" ref="BT3:BT24" si="111">IF(BS3&gt;0,1,0)</f>
        <v>0</v>
      </c>
      <c r="BU3" s="22">
        <f>IF(BV3&gt;BW3,BV3,BW3)</f>
        <v>1</v>
      </c>
      <c r="BV3" s="22">
        <f t="shared" ref="BV3:BV24" si="112">IF(AND(AP3&gt;0,BS3&gt;0),0,IF(BS3&gt;0,BV2+1,BV2))</f>
        <v>0</v>
      </c>
      <c r="BW3" s="22">
        <f t="shared" ref="BW3:BW24" si="113">IF(BV3=0,BV2+1,0)</f>
        <v>1</v>
      </c>
      <c r="BX3" s="22">
        <f t="shared" ref="BX3:BX24" si="114">IF(AND(AP3&gt;0,BW3&gt;0,BS3&gt;0),1,0)</f>
        <v>0</v>
      </c>
      <c r="BY3" s="15">
        <f t="shared" ref="BY3:BY24" si="115">IF(BS3&lt;&gt;0,BC3,BY2)</f>
        <v>0</v>
      </c>
      <c r="CF3" s="15"/>
      <c r="CL3" s="22"/>
      <c r="CM3" s="15"/>
      <c r="CR3" s="22"/>
      <c r="CT3" s="15"/>
      <c r="CW3" s="22"/>
      <c r="DA3" s="15"/>
      <c r="DH3" s="15"/>
      <c r="DJ3" s="22"/>
      <c r="DO3" s="15"/>
      <c r="DV3" s="15"/>
      <c r="EC3" s="15"/>
      <c r="EJ3" s="15"/>
      <c r="EQ3" s="15"/>
      <c r="EX3" s="15"/>
      <c r="FE3" s="15"/>
      <c r="FL3" s="15"/>
      <c r="FS3" s="15"/>
      <c r="FZ3" s="15"/>
      <c r="GG3" s="15"/>
      <c r="GN3" s="15"/>
      <c r="GP3" s="22"/>
      <c r="GQ3" s="22"/>
      <c r="GR3" s="22"/>
      <c r="GS3" s="22"/>
      <c r="GT3" s="22"/>
      <c r="GU3" s="15"/>
      <c r="GV3" s="22">
        <f t="shared" si="12"/>
        <v>0</v>
      </c>
      <c r="GW3" s="22">
        <f t="shared" si="13"/>
        <v>1</v>
      </c>
      <c r="GX3" s="22">
        <f t="shared" si="14"/>
        <v>1</v>
      </c>
      <c r="GY3" s="18">
        <f t="shared" si="15"/>
        <v>1</v>
      </c>
      <c r="GZ3" s="18">
        <v>0</v>
      </c>
      <c r="HA3" s="18">
        <f t="shared" si="16"/>
        <v>0</v>
      </c>
      <c r="HB3" s="18">
        <v>0</v>
      </c>
      <c r="HC3" s="18">
        <f t="shared" si="17"/>
        <v>0</v>
      </c>
      <c r="HD3" s="18">
        <v>0</v>
      </c>
      <c r="HE3" s="18">
        <f t="shared" si="18"/>
        <v>0</v>
      </c>
      <c r="HF3" s="18">
        <v>0</v>
      </c>
      <c r="HG3" s="18">
        <f t="shared" si="19"/>
        <v>0</v>
      </c>
      <c r="HH3" s="18">
        <v>0</v>
      </c>
      <c r="HI3" s="18">
        <f t="shared" si="20"/>
        <v>0</v>
      </c>
      <c r="HJ3" s="18">
        <v>0</v>
      </c>
      <c r="HK3" s="18">
        <f t="shared" si="21"/>
        <v>0</v>
      </c>
      <c r="HL3" s="18">
        <v>0</v>
      </c>
      <c r="HM3" s="18">
        <f t="shared" si="22"/>
        <v>0</v>
      </c>
      <c r="HN3" s="18">
        <v>0</v>
      </c>
      <c r="HO3" s="18">
        <f t="shared" si="23"/>
        <v>0</v>
      </c>
      <c r="HP3" s="18">
        <v>0</v>
      </c>
      <c r="HQ3" s="18">
        <f t="shared" si="24"/>
        <v>0</v>
      </c>
      <c r="HR3" s="18">
        <v>0</v>
      </c>
      <c r="HS3" s="18">
        <f t="shared" si="25"/>
        <v>0</v>
      </c>
      <c r="HT3" s="18">
        <v>0</v>
      </c>
      <c r="HU3" s="18">
        <f t="shared" si="26"/>
        <v>0</v>
      </c>
      <c r="HV3" s="18">
        <v>0</v>
      </c>
      <c r="HW3" s="18">
        <f t="shared" si="27"/>
        <v>0</v>
      </c>
      <c r="HX3" s="18">
        <v>0</v>
      </c>
      <c r="HY3" s="18">
        <f t="shared" si="28"/>
        <v>0</v>
      </c>
      <c r="HZ3" s="18">
        <v>0</v>
      </c>
      <c r="IA3" s="18">
        <f t="shared" si="29"/>
        <v>0</v>
      </c>
      <c r="IB3" s="18">
        <v>0</v>
      </c>
      <c r="IC3" s="18">
        <f t="shared" si="30"/>
        <v>0</v>
      </c>
      <c r="ID3" s="18">
        <v>0</v>
      </c>
      <c r="IE3" s="18">
        <f t="shared" si="31"/>
        <v>0</v>
      </c>
      <c r="IF3" s="18">
        <v>0</v>
      </c>
      <c r="IG3" s="18">
        <f t="shared" si="32"/>
        <v>0</v>
      </c>
      <c r="IH3" s="18">
        <v>0</v>
      </c>
      <c r="II3" s="18">
        <f t="shared" si="33"/>
        <v>0</v>
      </c>
      <c r="IJ3" s="18">
        <v>0</v>
      </c>
      <c r="IK3" s="18">
        <f t="shared" si="34"/>
        <v>0</v>
      </c>
      <c r="IL3" s="18">
        <v>0</v>
      </c>
      <c r="IM3" s="18">
        <f t="shared" si="35"/>
        <v>0</v>
      </c>
      <c r="IN3" s="18">
        <f t="shared" si="36"/>
        <v>0</v>
      </c>
      <c r="IO3" s="18">
        <f t="shared" si="37"/>
        <v>0</v>
      </c>
      <c r="IP3" s="18">
        <f t="shared" si="38"/>
        <v>0</v>
      </c>
      <c r="IQ3" s="18">
        <f t="shared" si="39"/>
        <v>0</v>
      </c>
      <c r="IR3" s="18">
        <f t="shared" si="40"/>
        <v>0</v>
      </c>
      <c r="IS3" s="18">
        <f t="shared" si="41"/>
        <v>0</v>
      </c>
      <c r="IT3" s="18">
        <f t="shared" si="42"/>
        <v>0</v>
      </c>
      <c r="IU3" s="18">
        <f t="shared" si="43"/>
        <v>0</v>
      </c>
      <c r="IV3" s="18">
        <f t="shared" si="44"/>
        <v>0</v>
      </c>
      <c r="IW3" s="18">
        <f t="shared" si="45"/>
        <v>0</v>
      </c>
      <c r="IX3" s="18">
        <f t="shared" si="46"/>
        <v>0</v>
      </c>
      <c r="IY3" s="18">
        <f t="shared" si="47"/>
        <v>0</v>
      </c>
      <c r="IZ3" s="18">
        <f t="shared" si="48"/>
        <v>0</v>
      </c>
      <c r="JA3" s="18">
        <f t="shared" si="49"/>
        <v>0</v>
      </c>
      <c r="JB3" s="18">
        <f t="shared" si="50"/>
        <v>0</v>
      </c>
      <c r="JC3" s="18">
        <f t="shared" si="51"/>
        <v>0</v>
      </c>
      <c r="JD3" s="18">
        <f t="shared" si="52"/>
        <v>0</v>
      </c>
      <c r="JE3" s="18">
        <f t="shared" si="53"/>
        <v>0</v>
      </c>
      <c r="JF3" s="18">
        <f t="shared" si="54"/>
        <v>0</v>
      </c>
      <c r="JG3" s="18">
        <f t="shared" si="55"/>
        <v>0.01</v>
      </c>
      <c r="JH3" s="18">
        <f t="shared" si="56"/>
        <v>1</v>
      </c>
      <c r="JI3" s="18">
        <f t="shared" si="57"/>
        <v>1</v>
      </c>
      <c r="JJ3" s="18">
        <f t="shared" si="58"/>
        <v>1</v>
      </c>
      <c r="JK3" s="18">
        <f t="shared" si="59"/>
        <v>1</v>
      </c>
      <c r="JL3" s="18">
        <f t="shared" si="60"/>
        <v>1</v>
      </c>
      <c r="JM3" s="18">
        <f t="shared" si="61"/>
        <v>1</v>
      </c>
      <c r="JN3" s="18">
        <f t="shared" si="62"/>
        <v>1</v>
      </c>
      <c r="JO3" s="18">
        <f t="shared" si="63"/>
        <v>1</v>
      </c>
      <c r="JP3" s="18">
        <f t="shared" si="64"/>
        <v>1</v>
      </c>
      <c r="JQ3" s="18">
        <f t="shared" si="65"/>
        <v>1</v>
      </c>
      <c r="JR3" s="18">
        <f t="shared" si="66"/>
        <v>1</v>
      </c>
      <c r="JS3" s="18">
        <f t="shared" si="67"/>
        <v>1</v>
      </c>
      <c r="JT3" s="18">
        <f t="shared" si="68"/>
        <v>1</v>
      </c>
      <c r="JU3" s="18">
        <f t="shared" si="69"/>
        <v>1</v>
      </c>
      <c r="JV3" s="18">
        <f t="shared" si="70"/>
        <v>1</v>
      </c>
      <c r="JW3" s="18">
        <f t="shared" si="71"/>
        <v>1</v>
      </c>
      <c r="JX3" s="18">
        <f t="shared" si="72"/>
        <v>1</v>
      </c>
      <c r="JY3" s="18">
        <f t="shared" si="73"/>
        <v>1</v>
      </c>
      <c r="JZ3" s="18">
        <f t="shared" si="74"/>
        <v>1</v>
      </c>
      <c r="KA3" s="18">
        <f t="shared" si="75"/>
        <v>0</v>
      </c>
      <c r="KB3" s="18">
        <f t="shared" si="76"/>
        <v>0</v>
      </c>
      <c r="KC3" s="18">
        <f t="shared" si="77"/>
        <v>0</v>
      </c>
      <c r="KD3" s="18">
        <f t="shared" si="78"/>
        <v>0</v>
      </c>
      <c r="KE3" s="18">
        <f t="shared" si="79"/>
        <v>0</v>
      </c>
      <c r="KF3" s="18">
        <f t="shared" si="80"/>
        <v>0</v>
      </c>
      <c r="KG3" s="18">
        <f t="shared" si="81"/>
        <v>0</v>
      </c>
      <c r="KH3" s="18">
        <f t="shared" si="82"/>
        <v>0</v>
      </c>
      <c r="KI3" s="18">
        <f t="shared" si="83"/>
        <v>0</v>
      </c>
      <c r="KJ3" s="18">
        <f t="shared" si="84"/>
        <v>0</v>
      </c>
      <c r="KK3" s="18">
        <f t="shared" si="85"/>
        <v>0</v>
      </c>
      <c r="KL3" s="18">
        <f t="shared" si="86"/>
        <v>0</v>
      </c>
      <c r="KM3" s="18">
        <f t="shared" si="87"/>
        <v>0</v>
      </c>
      <c r="KN3" s="18">
        <f t="shared" si="88"/>
        <v>0</v>
      </c>
      <c r="KO3" s="18">
        <f t="shared" si="89"/>
        <v>0</v>
      </c>
      <c r="KP3" s="18">
        <f t="shared" si="90"/>
        <v>0</v>
      </c>
      <c r="KQ3" s="18">
        <f t="shared" si="91"/>
        <v>0</v>
      </c>
      <c r="KR3" s="18">
        <f t="shared" si="92"/>
        <v>0</v>
      </c>
      <c r="KS3" s="18">
        <f t="shared" si="93"/>
        <v>0</v>
      </c>
      <c r="KT3" s="18">
        <f t="shared" si="94"/>
        <v>0</v>
      </c>
    </row>
    <row r="4" spans="1:306" x14ac:dyDescent="0.3">
      <c r="A4" s="18"/>
      <c r="B4" s="18"/>
      <c r="C4" s="18"/>
      <c r="F4" s="18"/>
      <c r="AI4" s="18"/>
      <c r="AJ4" s="24"/>
      <c r="AK4" s="24"/>
      <c r="AL4" s="20"/>
      <c r="AM4" s="23"/>
      <c r="AN4" s="18"/>
      <c r="AO4" s="24"/>
      <c r="AP4" s="18">
        <f t="shared" si="95"/>
        <v>0</v>
      </c>
      <c r="AQ4" s="18" t="str">
        <f t="shared" si="96"/>
        <v>x</v>
      </c>
      <c r="AR4" s="18" t="str">
        <f t="shared" si="97"/>
        <v>favorite</v>
      </c>
      <c r="AS4" s="19">
        <f t="shared" si="0"/>
        <v>0</v>
      </c>
      <c r="AT4" s="19">
        <f t="shared" si="1"/>
        <v>0</v>
      </c>
      <c r="AU4" s="19">
        <f t="shared" si="98"/>
        <v>0</v>
      </c>
      <c r="AV4" s="19">
        <f t="shared" si="99"/>
        <v>0</v>
      </c>
      <c r="AW4" s="71">
        <f t="shared" si="100"/>
        <v>0</v>
      </c>
      <c r="AX4" s="71">
        <f t="shared" si="101"/>
        <v>0</v>
      </c>
      <c r="AY4" s="71">
        <f t="shared" si="102"/>
        <v>1</v>
      </c>
      <c r="AZ4" s="22">
        <f t="shared" si="103"/>
        <v>0</v>
      </c>
      <c r="BA4" s="22">
        <f t="shared" si="104"/>
        <v>0</v>
      </c>
      <c r="BB4" s="25">
        <f t="shared" si="2"/>
        <v>0</v>
      </c>
      <c r="BC4" s="21">
        <f t="shared" si="3"/>
        <v>0</v>
      </c>
      <c r="BD4" s="22">
        <v>3</v>
      </c>
      <c r="BE4" s="18">
        <f t="shared" si="4"/>
        <v>0</v>
      </c>
      <c r="BF4" s="18">
        <f t="shared" si="5"/>
        <v>0</v>
      </c>
      <c r="BG4" s="18">
        <f t="shared" si="6"/>
        <v>0</v>
      </c>
      <c r="BH4" s="18">
        <f t="shared" si="7"/>
        <v>0</v>
      </c>
      <c r="BI4" s="18">
        <f t="shared" si="105"/>
        <v>0</v>
      </c>
      <c r="BJ4" s="22">
        <f t="shared" ref="BJ4:BJ24" si="116">BM4+BJ3</f>
        <v>1</v>
      </c>
      <c r="BK4" s="22">
        <f t="shared" si="106"/>
        <v>1</v>
      </c>
      <c r="BL4" s="33">
        <f t="shared" si="107"/>
        <v>1</v>
      </c>
      <c r="BM4" s="22">
        <f t="shared" si="8"/>
        <v>0</v>
      </c>
      <c r="BN4" s="22">
        <f t="shared" si="108"/>
        <v>1</v>
      </c>
      <c r="BO4" s="22">
        <f t="shared" si="9"/>
        <v>1</v>
      </c>
      <c r="BP4" s="22">
        <f t="shared" si="109"/>
        <v>0</v>
      </c>
      <c r="BQ4" s="22">
        <f t="shared" si="10"/>
        <v>0</v>
      </c>
      <c r="BR4" s="15">
        <f t="shared" si="11"/>
        <v>0</v>
      </c>
      <c r="BS4" s="45">
        <f t="shared" si="110"/>
        <v>0</v>
      </c>
      <c r="BT4" s="22">
        <f t="shared" si="111"/>
        <v>0</v>
      </c>
      <c r="BU4" s="22">
        <f t="shared" ref="BU4:BU24" si="117">IF(BV4&gt;BW4,BV4,BW4)</f>
        <v>1</v>
      </c>
      <c r="BV4" s="22">
        <f t="shared" si="112"/>
        <v>0</v>
      </c>
      <c r="BW4" s="22">
        <f t="shared" si="113"/>
        <v>1</v>
      </c>
      <c r="BX4" s="22">
        <f t="shared" si="114"/>
        <v>0</v>
      </c>
      <c r="BY4" s="15">
        <f t="shared" si="115"/>
        <v>0</v>
      </c>
      <c r="BZ4" s="18">
        <f t="shared" ref="BZ4:BZ24" si="118">IF(AND(BS4=0,BI4=0,BC4-BC3&lt;TIME(1,55,0),BC4&gt;CF3+TIME(1,55,0)),JI3,0)</f>
        <v>0</v>
      </c>
      <c r="CA4" s="22">
        <f t="shared" ref="CA4:CA24" si="119">IF(BZ4&gt;0,1,0)</f>
        <v>0</v>
      </c>
      <c r="CB4" s="22">
        <f>IF(CC4&gt;CD4,CC4,CD4)</f>
        <v>1</v>
      </c>
      <c r="CC4" s="22">
        <f t="shared" ref="CC4:CC24" si="120">IF(AND(AP4&gt;0,BZ4&gt;0),0,IF(BZ4&gt;0,CC3+1,CC3))</f>
        <v>0</v>
      </c>
      <c r="CD4" s="22">
        <f t="shared" ref="CD4:CD24" si="121">IF(CC4=0,CC3+1,0)</f>
        <v>1</v>
      </c>
      <c r="CE4" s="22">
        <f t="shared" ref="CE4:CE24" si="122">IF(AND(AP4&gt;0,CD4&gt;0,BZ4&gt;0),1,0)</f>
        <v>0</v>
      </c>
      <c r="CF4" s="15">
        <f t="shared" ref="CF4:CF24" si="123">IF(BZ4&lt;&gt;0,BC4,CF3)</f>
        <v>0</v>
      </c>
      <c r="CL4" s="22"/>
      <c r="CM4" s="15"/>
      <c r="CR4" s="22"/>
      <c r="CT4" s="15"/>
      <c r="CW4" s="22"/>
      <c r="DA4" s="15"/>
      <c r="DH4" s="15"/>
      <c r="DJ4" s="22"/>
      <c r="DO4" s="15"/>
      <c r="DV4" s="15"/>
      <c r="EC4" s="15"/>
      <c r="EJ4" s="15"/>
      <c r="EQ4" s="15"/>
      <c r="EX4" s="15"/>
      <c r="FE4" s="15"/>
      <c r="FL4" s="15"/>
      <c r="FS4" s="15"/>
      <c r="FZ4" s="15"/>
      <c r="GG4" s="15"/>
      <c r="GN4" s="15"/>
      <c r="GP4" s="22"/>
      <c r="GQ4" s="22"/>
      <c r="GR4" s="22"/>
      <c r="GS4" s="22"/>
      <c r="GT4" s="22"/>
      <c r="GU4" s="15"/>
      <c r="GV4" s="22">
        <f t="shared" si="12"/>
        <v>0</v>
      </c>
      <c r="GW4" s="22">
        <f t="shared" si="13"/>
        <v>1</v>
      </c>
      <c r="GX4" s="22">
        <f t="shared" si="14"/>
        <v>1</v>
      </c>
      <c r="GY4" s="18">
        <f t="shared" si="15"/>
        <v>1</v>
      </c>
      <c r="GZ4" s="18">
        <v>0</v>
      </c>
      <c r="HA4" s="18">
        <f t="shared" si="16"/>
        <v>0</v>
      </c>
      <c r="HB4" s="18">
        <v>0</v>
      </c>
      <c r="HC4" s="18">
        <f t="shared" si="17"/>
        <v>0</v>
      </c>
      <c r="HD4" s="18">
        <v>0</v>
      </c>
      <c r="HE4" s="18">
        <f t="shared" si="18"/>
        <v>0</v>
      </c>
      <c r="HF4" s="18">
        <v>0</v>
      </c>
      <c r="HG4" s="18">
        <f t="shared" si="19"/>
        <v>0</v>
      </c>
      <c r="HH4" s="18">
        <v>0</v>
      </c>
      <c r="HI4" s="18">
        <f t="shared" si="20"/>
        <v>0</v>
      </c>
      <c r="HJ4" s="18">
        <v>0</v>
      </c>
      <c r="HK4" s="18">
        <f t="shared" si="21"/>
        <v>0</v>
      </c>
      <c r="HL4" s="18">
        <v>0</v>
      </c>
      <c r="HM4" s="18">
        <f t="shared" si="22"/>
        <v>0</v>
      </c>
      <c r="HN4" s="18">
        <v>0</v>
      </c>
      <c r="HO4" s="18">
        <f t="shared" si="23"/>
        <v>0</v>
      </c>
      <c r="HP4" s="18">
        <v>0</v>
      </c>
      <c r="HQ4" s="18">
        <f t="shared" si="24"/>
        <v>0</v>
      </c>
      <c r="HR4" s="18">
        <v>0</v>
      </c>
      <c r="HS4" s="18">
        <f t="shared" si="25"/>
        <v>0</v>
      </c>
      <c r="HT4" s="18">
        <v>0</v>
      </c>
      <c r="HU4" s="18">
        <f t="shared" si="26"/>
        <v>0</v>
      </c>
      <c r="HV4" s="18">
        <v>0</v>
      </c>
      <c r="HW4" s="18">
        <f t="shared" si="27"/>
        <v>0</v>
      </c>
      <c r="HX4" s="18">
        <v>0</v>
      </c>
      <c r="HY4" s="18">
        <f t="shared" si="28"/>
        <v>0</v>
      </c>
      <c r="HZ4" s="18">
        <v>0</v>
      </c>
      <c r="IA4" s="18">
        <f t="shared" si="29"/>
        <v>0</v>
      </c>
      <c r="IB4" s="18">
        <v>0</v>
      </c>
      <c r="IC4" s="18">
        <f t="shared" si="30"/>
        <v>0</v>
      </c>
      <c r="ID4" s="18">
        <v>0</v>
      </c>
      <c r="IE4" s="18">
        <f t="shared" si="31"/>
        <v>0</v>
      </c>
      <c r="IF4" s="18">
        <v>0</v>
      </c>
      <c r="IG4" s="18">
        <f t="shared" si="32"/>
        <v>0</v>
      </c>
      <c r="IH4" s="18">
        <v>0</v>
      </c>
      <c r="II4" s="18">
        <f t="shared" si="33"/>
        <v>0</v>
      </c>
      <c r="IJ4" s="18">
        <v>0</v>
      </c>
      <c r="IK4" s="18">
        <f t="shared" si="34"/>
        <v>0</v>
      </c>
      <c r="IL4" s="18">
        <v>0</v>
      </c>
      <c r="IM4" s="18">
        <f t="shared" si="35"/>
        <v>0</v>
      </c>
      <c r="IN4" s="18">
        <f t="shared" si="36"/>
        <v>0</v>
      </c>
      <c r="IO4" s="18">
        <f t="shared" si="37"/>
        <v>0</v>
      </c>
      <c r="IP4" s="18">
        <f t="shared" si="38"/>
        <v>0</v>
      </c>
      <c r="IQ4" s="18">
        <f t="shared" si="39"/>
        <v>0</v>
      </c>
      <c r="IR4" s="18">
        <f t="shared" si="40"/>
        <v>0</v>
      </c>
      <c r="IS4" s="18">
        <f t="shared" si="41"/>
        <v>0</v>
      </c>
      <c r="IT4" s="18">
        <f t="shared" si="42"/>
        <v>0</v>
      </c>
      <c r="IU4" s="18">
        <f t="shared" si="43"/>
        <v>0</v>
      </c>
      <c r="IV4" s="18">
        <f t="shared" si="44"/>
        <v>0</v>
      </c>
      <c r="IW4" s="18">
        <f t="shared" si="45"/>
        <v>0</v>
      </c>
      <c r="IX4" s="18">
        <f t="shared" si="46"/>
        <v>0</v>
      </c>
      <c r="IY4" s="18">
        <f t="shared" si="47"/>
        <v>0</v>
      </c>
      <c r="IZ4" s="18">
        <f t="shared" si="48"/>
        <v>0</v>
      </c>
      <c r="JA4" s="18">
        <f t="shared" si="49"/>
        <v>0</v>
      </c>
      <c r="JB4" s="18">
        <f t="shared" si="50"/>
        <v>0</v>
      </c>
      <c r="JC4" s="18">
        <f t="shared" si="51"/>
        <v>0</v>
      </c>
      <c r="JD4" s="18">
        <f t="shared" si="52"/>
        <v>0</v>
      </c>
      <c r="JE4" s="18">
        <f t="shared" si="53"/>
        <v>0</v>
      </c>
      <c r="JF4" s="18">
        <f t="shared" si="54"/>
        <v>0</v>
      </c>
      <c r="JG4" s="18">
        <f t="shared" si="55"/>
        <v>0.01</v>
      </c>
      <c r="JH4" s="18">
        <f t="shared" si="56"/>
        <v>1</v>
      </c>
      <c r="JI4" s="18">
        <f t="shared" si="57"/>
        <v>1</v>
      </c>
      <c r="JJ4" s="18">
        <f t="shared" si="58"/>
        <v>1</v>
      </c>
      <c r="JK4" s="18">
        <f t="shared" si="59"/>
        <v>1</v>
      </c>
      <c r="JL4" s="18">
        <f t="shared" si="60"/>
        <v>1</v>
      </c>
      <c r="JM4" s="18">
        <f t="shared" si="61"/>
        <v>1</v>
      </c>
      <c r="JN4" s="18">
        <f t="shared" si="62"/>
        <v>1</v>
      </c>
      <c r="JO4" s="18">
        <f t="shared" si="63"/>
        <v>1</v>
      </c>
      <c r="JP4" s="18">
        <f t="shared" si="64"/>
        <v>1</v>
      </c>
      <c r="JQ4" s="18">
        <f t="shared" si="65"/>
        <v>1</v>
      </c>
      <c r="JR4" s="18">
        <f t="shared" si="66"/>
        <v>1</v>
      </c>
      <c r="JS4" s="18">
        <f t="shared" si="67"/>
        <v>1</v>
      </c>
      <c r="JT4" s="18">
        <f t="shared" si="68"/>
        <v>1</v>
      </c>
      <c r="JU4" s="18">
        <f t="shared" si="69"/>
        <v>1</v>
      </c>
      <c r="JV4" s="18">
        <f t="shared" si="70"/>
        <v>1</v>
      </c>
      <c r="JW4" s="18">
        <f t="shared" si="71"/>
        <v>1</v>
      </c>
      <c r="JX4" s="18">
        <f t="shared" si="72"/>
        <v>1</v>
      </c>
      <c r="JY4" s="18">
        <f t="shared" si="73"/>
        <v>1</v>
      </c>
      <c r="JZ4" s="18">
        <f t="shared" si="74"/>
        <v>1</v>
      </c>
      <c r="KA4" s="18">
        <f t="shared" si="75"/>
        <v>0</v>
      </c>
      <c r="KB4" s="18">
        <f t="shared" si="76"/>
        <v>0</v>
      </c>
      <c r="KC4" s="18">
        <f t="shared" si="77"/>
        <v>0</v>
      </c>
      <c r="KD4" s="18">
        <f t="shared" si="78"/>
        <v>0</v>
      </c>
      <c r="KE4" s="18">
        <f t="shared" si="79"/>
        <v>0</v>
      </c>
      <c r="KF4" s="18">
        <f t="shared" si="80"/>
        <v>0</v>
      </c>
      <c r="KG4" s="18">
        <f t="shared" si="81"/>
        <v>0</v>
      </c>
      <c r="KH4" s="18">
        <f t="shared" si="82"/>
        <v>0</v>
      </c>
      <c r="KI4" s="18">
        <f t="shared" si="83"/>
        <v>0</v>
      </c>
      <c r="KJ4" s="18">
        <f t="shared" si="84"/>
        <v>0</v>
      </c>
      <c r="KK4" s="18">
        <f t="shared" si="85"/>
        <v>0</v>
      </c>
      <c r="KL4" s="18">
        <f t="shared" si="86"/>
        <v>0</v>
      </c>
      <c r="KM4" s="18">
        <f t="shared" si="87"/>
        <v>0</v>
      </c>
      <c r="KN4" s="18">
        <f t="shared" si="88"/>
        <v>0</v>
      </c>
      <c r="KO4" s="18">
        <f t="shared" si="89"/>
        <v>0</v>
      </c>
      <c r="KP4" s="18">
        <f t="shared" si="90"/>
        <v>0</v>
      </c>
      <c r="KQ4" s="18">
        <f t="shared" si="91"/>
        <v>0</v>
      </c>
      <c r="KR4" s="18">
        <f t="shared" si="92"/>
        <v>0</v>
      </c>
      <c r="KS4" s="18">
        <f t="shared" si="93"/>
        <v>0</v>
      </c>
      <c r="KT4" s="18">
        <f t="shared" si="94"/>
        <v>0</v>
      </c>
    </row>
    <row r="5" spans="1:306" x14ac:dyDescent="0.3">
      <c r="A5" s="18"/>
      <c r="B5" s="18"/>
      <c r="C5" s="18"/>
      <c r="F5" s="18"/>
      <c r="AI5" s="18"/>
      <c r="AJ5" s="24"/>
      <c r="AK5" s="24"/>
      <c r="AL5" s="20"/>
      <c r="AM5" s="23"/>
      <c r="AN5" s="18"/>
      <c r="AO5" s="24"/>
      <c r="AP5" s="18">
        <f t="shared" si="95"/>
        <v>0</v>
      </c>
      <c r="AQ5" s="18" t="str">
        <f t="shared" si="96"/>
        <v>x</v>
      </c>
      <c r="AR5" s="18" t="str">
        <f t="shared" si="97"/>
        <v>favorite</v>
      </c>
      <c r="AS5" s="19">
        <f t="shared" si="0"/>
        <v>0</v>
      </c>
      <c r="AT5" s="19">
        <f t="shared" si="1"/>
        <v>0</v>
      </c>
      <c r="AU5" s="19">
        <f t="shared" si="98"/>
        <v>0</v>
      </c>
      <c r="AV5" s="19">
        <f t="shared" si="99"/>
        <v>0</v>
      </c>
      <c r="AW5" s="71">
        <f t="shared" si="100"/>
        <v>0</v>
      </c>
      <c r="AX5" s="71">
        <f t="shared" si="101"/>
        <v>0</v>
      </c>
      <c r="AY5" s="71">
        <f t="shared" si="102"/>
        <v>1</v>
      </c>
      <c r="AZ5" s="22">
        <f t="shared" si="103"/>
        <v>0</v>
      </c>
      <c r="BA5" s="22">
        <f t="shared" si="104"/>
        <v>0</v>
      </c>
      <c r="BB5" s="25">
        <f t="shared" si="2"/>
        <v>0</v>
      </c>
      <c r="BC5" s="21">
        <f t="shared" si="3"/>
        <v>0</v>
      </c>
      <c r="BD5" s="22">
        <v>4</v>
      </c>
      <c r="BE5" s="18">
        <f t="shared" si="4"/>
        <v>0</v>
      </c>
      <c r="BF5" s="18">
        <f t="shared" si="5"/>
        <v>0</v>
      </c>
      <c r="BG5" s="18">
        <f t="shared" si="6"/>
        <v>0</v>
      </c>
      <c r="BH5" s="18">
        <f t="shared" si="7"/>
        <v>0</v>
      </c>
      <c r="BI5" s="18">
        <f t="shared" si="105"/>
        <v>0</v>
      </c>
      <c r="BJ5" s="22">
        <f t="shared" si="116"/>
        <v>1</v>
      </c>
      <c r="BK5" s="22">
        <f t="shared" si="106"/>
        <v>1</v>
      </c>
      <c r="BL5" s="33">
        <f t="shared" si="107"/>
        <v>1</v>
      </c>
      <c r="BM5" s="22">
        <f t="shared" si="8"/>
        <v>0</v>
      </c>
      <c r="BN5" s="22">
        <f t="shared" si="108"/>
        <v>1</v>
      </c>
      <c r="BO5" s="22">
        <f t="shared" si="9"/>
        <v>1</v>
      </c>
      <c r="BP5" s="22">
        <f t="shared" si="109"/>
        <v>0</v>
      </c>
      <c r="BQ5" s="22">
        <f t="shared" si="10"/>
        <v>0</v>
      </c>
      <c r="BR5" s="15">
        <f t="shared" si="11"/>
        <v>0</v>
      </c>
      <c r="BS5" s="45">
        <f t="shared" si="110"/>
        <v>0</v>
      </c>
      <c r="BT5" s="22">
        <f t="shared" si="111"/>
        <v>0</v>
      </c>
      <c r="BU5" s="22">
        <f t="shared" si="117"/>
        <v>1</v>
      </c>
      <c r="BV5" s="22">
        <f t="shared" si="112"/>
        <v>0</v>
      </c>
      <c r="BW5" s="22">
        <f t="shared" si="113"/>
        <v>1</v>
      </c>
      <c r="BX5" s="22">
        <f t="shared" si="114"/>
        <v>0</v>
      </c>
      <c r="BY5" s="15">
        <f t="shared" si="115"/>
        <v>0</v>
      </c>
      <c r="BZ5" s="18">
        <f t="shared" si="118"/>
        <v>0</v>
      </c>
      <c r="CA5" s="22">
        <f t="shared" si="119"/>
        <v>0</v>
      </c>
      <c r="CB5" s="22">
        <f t="shared" ref="CB5:CB24" si="124">IF(CC5&gt;CD5,CC5,CD5)</f>
        <v>1</v>
      </c>
      <c r="CC5" s="22">
        <f t="shared" si="120"/>
        <v>0</v>
      </c>
      <c r="CD5" s="22">
        <f t="shared" si="121"/>
        <v>1</v>
      </c>
      <c r="CE5" s="22">
        <f t="shared" si="122"/>
        <v>0</v>
      </c>
      <c r="CF5" s="15">
        <f t="shared" si="123"/>
        <v>0</v>
      </c>
      <c r="CG5" s="18">
        <f t="shared" ref="CG5:CG24" si="125">IF(AND(BZ5=0,BS5=0,BI5=0,BC5-BC4&lt;TIME(1,55,0),BC5&gt;CM4+TIME(1,55,0)),JJ4,0)</f>
        <v>0</v>
      </c>
      <c r="CH5" s="22">
        <f t="shared" ref="CH5:CH24" si="126">IF(CG5&gt;0,1,0)</f>
        <v>0</v>
      </c>
      <c r="CI5" s="22">
        <f t="shared" ref="CI5:CI24" si="127">IF(CJ5&gt;CK5,CJ5,CK5)</f>
        <v>1</v>
      </c>
      <c r="CJ5" s="22">
        <f t="shared" ref="CJ5:CJ24" si="128">IF(AND(AP5&gt;0,CG5&gt;0),0,IF(CG5&gt;0,CJ4+1,CJ4))</f>
        <v>0</v>
      </c>
      <c r="CK5" s="22">
        <f t="shared" ref="CK5:CK24" si="129">IF(CJ5=0,CJ4+1,0)</f>
        <v>1</v>
      </c>
      <c r="CL5" s="22">
        <f t="shared" ref="CL5:CL24" si="130">IF(AND(AP5&gt;0,CK5&gt;0,CG5&gt;0),1,0)</f>
        <v>0</v>
      </c>
      <c r="CM5" s="15">
        <f t="shared" ref="CM5:CM24" si="131">IF(CG5&lt;&gt;0,BC5,CM4)</f>
        <v>0</v>
      </c>
      <c r="CR5" s="22"/>
      <c r="CT5" s="15"/>
      <c r="CW5" s="22"/>
      <c r="DA5" s="15"/>
      <c r="DH5" s="15"/>
      <c r="DJ5" s="22"/>
      <c r="DO5" s="15"/>
      <c r="DV5" s="15"/>
      <c r="EC5" s="15"/>
      <c r="EJ5" s="15"/>
      <c r="EQ5" s="15"/>
      <c r="EX5" s="15"/>
      <c r="FE5" s="15"/>
      <c r="FL5" s="15"/>
      <c r="FS5" s="15"/>
      <c r="FZ5" s="15"/>
      <c r="GG5" s="15"/>
      <c r="GN5" s="15"/>
      <c r="GP5" s="22"/>
      <c r="GQ5" s="22"/>
      <c r="GR5" s="22"/>
      <c r="GS5" s="22"/>
      <c r="GT5" s="22"/>
      <c r="GU5" s="15"/>
      <c r="GV5" s="22">
        <f t="shared" si="12"/>
        <v>0</v>
      </c>
      <c r="GW5" s="22">
        <f t="shared" si="13"/>
        <v>1</v>
      </c>
      <c r="GX5" s="22">
        <f t="shared" si="14"/>
        <v>1</v>
      </c>
      <c r="GY5" s="18">
        <f t="shared" si="15"/>
        <v>1</v>
      </c>
      <c r="GZ5" s="18">
        <v>0</v>
      </c>
      <c r="HA5" s="18">
        <f t="shared" si="16"/>
        <v>0</v>
      </c>
      <c r="HB5" s="18">
        <v>0</v>
      </c>
      <c r="HC5" s="18">
        <f t="shared" si="17"/>
        <v>0</v>
      </c>
      <c r="HD5" s="18">
        <v>0</v>
      </c>
      <c r="HE5" s="18">
        <f t="shared" si="18"/>
        <v>0</v>
      </c>
      <c r="HF5" s="18">
        <v>0</v>
      </c>
      <c r="HG5" s="18">
        <f t="shared" si="19"/>
        <v>0</v>
      </c>
      <c r="HH5" s="18">
        <v>0</v>
      </c>
      <c r="HI5" s="18">
        <f t="shared" si="20"/>
        <v>0</v>
      </c>
      <c r="HJ5" s="18">
        <v>0</v>
      </c>
      <c r="HK5" s="18">
        <f t="shared" si="21"/>
        <v>0</v>
      </c>
      <c r="HL5" s="18">
        <v>0</v>
      </c>
      <c r="HM5" s="18">
        <f t="shared" si="22"/>
        <v>0</v>
      </c>
      <c r="HN5" s="18">
        <v>0</v>
      </c>
      <c r="HO5" s="18">
        <f t="shared" si="23"/>
        <v>0</v>
      </c>
      <c r="HP5" s="18">
        <v>0</v>
      </c>
      <c r="HQ5" s="18">
        <f t="shared" si="24"/>
        <v>0</v>
      </c>
      <c r="HR5" s="18">
        <v>0</v>
      </c>
      <c r="HS5" s="18">
        <f t="shared" si="25"/>
        <v>0</v>
      </c>
      <c r="HT5" s="18">
        <v>0</v>
      </c>
      <c r="HU5" s="18">
        <f t="shared" si="26"/>
        <v>0</v>
      </c>
      <c r="HV5" s="18">
        <v>0</v>
      </c>
      <c r="HW5" s="18">
        <f t="shared" si="27"/>
        <v>0</v>
      </c>
      <c r="HX5" s="18">
        <v>0</v>
      </c>
      <c r="HY5" s="18">
        <f t="shared" si="28"/>
        <v>0</v>
      </c>
      <c r="HZ5" s="18">
        <v>0</v>
      </c>
      <c r="IA5" s="18">
        <f t="shared" si="29"/>
        <v>0</v>
      </c>
      <c r="IB5" s="18">
        <v>0</v>
      </c>
      <c r="IC5" s="18">
        <f t="shared" si="30"/>
        <v>0</v>
      </c>
      <c r="ID5" s="18">
        <v>0</v>
      </c>
      <c r="IE5" s="18">
        <f t="shared" si="31"/>
        <v>0</v>
      </c>
      <c r="IF5" s="18">
        <v>0</v>
      </c>
      <c r="IG5" s="18">
        <f t="shared" si="32"/>
        <v>0</v>
      </c>
      <c r="IH5" s="18">
        <v>0</v>
      </c>
      <c r="II5" s="18">
        <f t="shared" si="33"/>
        <v>0</v>
      </c>
      <c r="IJ5" s="18">
        <v>0</v>
      </c>
      <c r="IK5" s="18">
        <f t="shared" si="34"/>
        <v>0</v>
      </c>
      <c r="IL5" s="18">
        <v>0</v>
      </c>
      <c r="IM5" s="18">
        <f t="shared" si="35"/>
        <v>0</v>
      </c>
      <c r="IN5" s="18">
        <f t="shared" si="36"/>
        <v>0</v>
      </c>
      <c r="IO5" s="18">
        <f t="shared" si="37"/>
        <v>0</v>
      </c>
      <c r="IP5" s="18">
        <f t="shared" si="38"/>
        <v>0</v>
      </c>
      <c r="IQ5" s="18">
        <f t="shared" si="39"/>
        <v>0</v>
      </c>
      <c r="IR5" s="18">
        <f t="shared" si="40"/>
        <v>0</v>
      </c>
      <c r="IS5" s="18">
        <f t="shared" si="41"/>
        <v>0</v>
      </c>
      <c r="IT5" s="18">
        <f t="shared" si="42"/>
        <v>0</v>
      </c>
      <c r="IU5" s="18">
        <f t="shared" si="43"/>
        <v>0</v>
      </c>
      <c r="IV5" s="18">
        <f t="shared" si="44"/>
        <v>0</v>
      </c>
      <c r="IW5" s="18">
        <f t="shared" si="45"/>
        <v>0</v>
      </c>
      <c r="IX5" s="18">
        <f t="shared" si="46"/>
        <v>0</v>
      </c>
      <c r="IY5" s="18">
        <f t="shared" si="47"/>
        <v>0</v>
      </c>
      <c r="IZ5" s="18">
        <f t="shared" si="48"/>
        <v>0</v>
      </c>
      <c r="JA5" s="18">
        <f t="shared" si="49"/>
        <v>0</v>
      </c>
      <c r="JB5" s="18">
        <f t="shared" si="50"/>
        <v>0</v>
      </c>
      <c r="JC5" s="18">
        <f t="shared" si="51"/>
        <v>0</v>
      </c>
      <c r="JD5" s="18">
        <f t="shared" si="52"/>
        <v>0</v>
      </c>
      <c r="JE5" s="18">
        <f t="shared" si="53"/>
        <v>0</v>
      </c>
      <c r="JF5" s="18">
        <f t="shared" si="54"/>
        <v>0</v>
      </c>
      <c r="JG5" s="18">
        <f t="shared" si="55"/>
        <v>0.01</v>
      </c>
      <c r="JH5" s="18">
        <f t="shared" si="56"/>
        <v>1</v>
      </c>
      <c r="JI5" s="18">
        <f t="shared" si="57"/>
        <v>1</v>
      </c>
      <c r="JJ5" s="18">
        <f t="shared" si="58"/>
        <v>1</v>
      </c>
      <c r="JK5" s="18">
        <f t="shared" si="59"/>
        <v>1</v>
      </c>
      <c r="JL5" s="18">
        <f t="shared" si="60"/>
        <v>1</v>
      </c>
      <c r="JM5" s="18">
        <f t="shared" si="61"/>
        <v>1</v>
      </c>
      <c r="JN5" s="18">
        <f t="shared" si="62"/>
        <v>1</v>
      </c>
      <c r="JO5" s="18">
        <f t="shared" si="63"/>
        <v>1</v>
      </c>
      <c r="JP5" s="18">
        <f t="shared" si="64"/>
        <v>1</v>
      </c>
      <c r="JQ5" s="18">
        <f t="shared" si="65"/>
        <v>1</v>
      </c>
      <c r="JR5" s="18">
        <f t="shared" si="66"/>
        <v>1</v>
      </c>
      <c r="JS5" s="18">
        <f t="shared" si="67"/>
        <v>1</v>
      </c>
      <c r="JT5" s="18">
        <f t="shared" si="68"/>
        <v>1</v>
      </c>
      <c r="JU5" s="18">
        <f t="shared" si="69"/>
        <v>1</v>
      </c>
      <c r="JV5" s="18">
        <f t="shared" si="70"/>
        <v>1</v>
      </c>
      <c r="JW5" s="18">
        <f t="shared" si="71"/>
        <v>1</v>
      </c>
      <c r="JX5" s="18">
        <f t="shared" si="72"/>
        <v>1</v>
      </c>
      <c r="JY5" s="18">
        <f t="shared" si="73"/>
        <v>1</v>
      </c>
      <c r="JZ5" s="18">
        <f t="shared" si="74"/>
        <v>1</v>
      </c>
      <c r="KA5" s="18">
        <f t="shared" si="75"/>
        <v>0</v>
      </c>
      <c r="KB5" s="18">
        <f t="shared" si="76"/>
        <v>0</v>
      </c>
      <c r="KC5" s="18">
        <f t="shared" si="77"/>
        <v>0</v>
      </c>
      <c r="KD5" s="18">
        <f t="shared" si="78"/>
        <v>0</v>
      </c>
      <c r="KE5" s="18">
        <f t="shared" si="79"/>
        <v>0</v>
      </c>
      <c r="KF5" s="18">
        <f t="shared" si="80"/>
        <v>0</v>
      </c>
      <c r="KG5" s="18">
        <f t="shared" si="81"/>
        <v>0</v>
      </c>
      <c r="KH5" s="18">
        <f t="shared" si="82"/>
        <v>0</v>
      </c>
      <c r="KI5" s="18">
        <f t="shared" si="83"/>
        <v>0</v>
      </c>
      <c r="KJ5" s="18">
        <f t="shared" si="84"/>
        <v>0</v>
      </c>
      <c r="KK5" s="18">
        <f t="shared" si="85"/>
        <v>0</v>
      </c>
      <c r="KL5" s="18">
        <f t="shared" si="86"/>
        <v>0</v>
      </c>
      <c r="KM5" s="18">
        <f t="shared" si="87"/>
        <v>0</v>
      </c>
      <c r="KN5" s="18">
        <f t="shared" si="88"/>
        <v>0</v>
      </c>
      <c r="KO5" s="18">
        <f t="shared" si="89"/>
        <v>0</v>
      </c>
      <c r="KP5" s="18">
        <f t="shared" si="90"/>
        <v>0</v>
      </c>
      <c r="KQ5" s="18">
        <f t="shared" si="91"/>
        <v>0</v>
      </c>
      <c r="KR5" s="18">
        <f t="shared" si="92"/>
        <v>0</v>
      </c>
      <c r="KS5" s="18">
        <f t="shared" si="93"/>
        <v>0</v>
      </c>
      <c r="KT5" s="18">
        <f t="shared" si="94"/>
        <v>0</v>
      </c>
    </row>
    <row r="6" spans="1:306" x14ac:dyDescent="0.3">
      <c r="A6" s="18"/>
      <c r="B6" s="18"/>
      <c r="C6" s="18"/>
      <c r="F6" s="18"/>
      <c r="AI6" s="18"/>
      <c r="AJ6" s="24"/>
      <c r="AK6" s="24"/>
      <c r="AL6" s="20"/>
      <c r="AM6" s="23"/>
      <c r="AN6" s="18"/>
      <c r="AO6" s="24"/>
      <c r="AP6" s="18">
        <f t="shared" si="95"/>
        <v>0</v>
      </c>
      <c r="AQ6" s="18" t="str">
        <f t="shared" si="96"/>
        <v>x</v>
      </c>
      <c r="AR6" s="18" t="str">
        <f t="shared" si="97"/>
        <v>favorite</v>
      </c>
      <c r="AS6" s="19">
        <f t="shared" si="0"/>
        <v>0</v>
      </c>
      <c r="AT6" s="19">
        <f t="shared" si="1"/>
        <v>0</v>
      </c>
      <c r="AU6" s="19">
        <f t="shared" si="98"/>
        <v>0</v>
      </c>
      <c r="AV6" s="19">
        <f t="shared" si="99"/>
        <v>0</v>
      </c>
      <c r="AW6" s="71">
        <f t="shared" si="100"/>
        <v>0</v>
      </c>
      <c r="AX6" s="71">
        <f t="shared" si="101"/>
        <v>0</v>
      </c>
      <c r="AY6" s="71">
        <f t="shared" si="102"/>
        <v>1</v>
      </c>
      <c r="AZ6" s="22">
        <f t="shared" si="103"/>
        <v>0</v>
      </c>
      <c r="BA6" s="22">
        <f t="shared" si="104"/>
        <v>0</v>
      </c>
      <c r="BB6" s="25">
        <f t="shared" si="2"/>
        <v>0</v>
      </c>
      <c r="BC6" s="21">
        <f t="shared" si="3"/>
        <v>0</v>
      </c>
      <c r="BD6" s="22">
        <v>5</v>
      </c>
      <c r="BE6" s="18">
        <f t="shared" si="4"/>
        <v>0</v>
      </c>
      <c r="BF6" s="18">
        <f t="shared" si="5"/>
        <v>0</v>
      </c>
      <c r="BG6" s="18">
        <f t="shared" si="6"/>
        <v>0</v>
      </c>
      <c r="BH6" s="18">
        <f t="shared" si="7"/>
        <v>0</v>
      </c>
      <c r="BI6" s="18">
        <f t="shared" si="105"/>
        <v>0</v>
      </c>
      <c r="BJ6" s="22">
        <f t="shared" si="116"/>
        <v>1</v>
      </c>
      <c r="BK6" s="22">
        <f t="shared" si="106"/>
        <v>1</v>
      </c>
      <c r="BL6" s="33">
        <f t="shared" si="107"/>
        <v>1</v>
      </c>
      <c r="BM6" s="22">
        <f t="shared" si="8"/>
        <v>0</v>
      </c>
      <c r="BN6" s="22">
        <f t="shared" si="108"/>
        <v>1</v>
      </c>
      <c r="BO6" s="22">
        <f t="shared" si="9"/>
        <v>1</v>
      </c>
      <c r="BP6" s="22">
        <f t="shared" si="109"/>
        <v>0</v>
      </c>
      <c r="BQ6" s="22">
        <f t="shared" si="10"/>
        <v>0</v>
      </c>
      <c r="BR6" s="15">
        <f t="shared" si="11"/>
        <v>0</v>
      </c>
      <c r="BS6" s="45">
        <f t="shared" si="110"/>
        <v>0</v>
      </c>
      <c r="BT6" s="22">
        <f t="shared" si="111"/>
        <v>0</v>
      </c>
      <c r="BU6" s="22">
        <f t="shared" si="117"/>
        <v>1</v>
      </c>
      <c r="BV6" s="22">
        <f t="shared" si="112"/>
        <v>0</v>
      </c>
      <c r="BW6" s="22">
        <f t="shared" si="113"/>
        <v>1</v>
      </c>
      <c r="BX6" s="22">
        <f t="shared" si="114"/>
        <v>0</v>
      </c>
      <c r="BY6" s="15">
        <f t="shared" si="115"/>
        <v>0</v>
      </c>
      <c r="BZ6" s="18">
        <f t="shared" si="118"/>
        <v>0</v>
      </c>
      <c r="CA6" s="22">
        <f t="shared" si="119"/>
        <v>0</v>
      </c>
      <c r="CB6" s="22">
        <f t="shared" si="124"/>
        <v>1</v>
      </c>
      <c r="CC6" s="22">
        <f t="shared" si="120"/>
        <v>0</v>
      </c>
      <c r="CD6" s="22">
        <f t="shared" si="121"/>
        <v>1</v>
      </c>
      <c r="CE6" s="22">
        <f t="shared" si="122"/>
        <v>0</v>
      </c>
      <c r="CF6" s="15">
        <f t="shared" si="123"/>
        <v>0</v>
      </c>
      <c r="CG6" s="18">
        <f t="shared" si="125"/>
        <v>0</v>
      </c>
      <c r="CH6" s="22">
        <f t="shared" si="126"/>
        <v>0</v>
      </c>
      <c r="CI6" s="22">
        <f t="shared" si="127"/>
        <v>1</v>
      </c>
      <c r="CJ6" s="22">
        <f t="shared" si="128"/>
        <v>0</v>
      </c>
      <c r="CK6" s="22">
        <f t="shared" si="129"/>
        <v>1</v>
      </c>
      <c r="CL6" s="22">
        <f t="shared" si="130"/>
        <v>0</v>
      </c>
      <c r="CM6" s="15">
        <f t="shared" si="131"/>
        <v>0</v>
      </c>
      <c r="CN6" s="18">
        <f t="shared" ref="CN6:CN24" si="132">IF(AND(CG6=0,BZ6=0,BS6=0,BI6=0,BC6-BC5&lt;TIME(1,55,0),BC6&gt;CT5+TIME(1,55,0)),JK5,0)</f>
        <v>0</v>
      </c>
      <c r="CO6" s="22">
        <f t="shared" ref="CO6:CO24" si="133">IF(CN6&gt;0,1,0)</f>
        <v>0</v>
      </c>
      <c r="CP6" s="22">
        <f t="shared" ref="CP6:CP24" si="134">IF(CQ6&gt;CR6,CQ6,CR6)</f>
        <v>1</v>
      </c>
      <c r="CQ6" s="22">
        <f t="shared" ref="CQ6:CQ24" si="135">IF(AND(AP6&gt;0,CN6&gt;0),0,IF(CN6&gt;0,CQ5+1,CQ5))</f>
        <v>0</v>
      </c>
      <c r="CR6" s="22">
        <f t="shared" ref="CR6:CR24" si="136">IF(CQ6=0,CQ5+1,0)</f>
        <v>1</v>
      </c>
      <c r="CS6" s="22">
        <f t="shared" ref="CS6:CS24" si="137">IF(AND(AP6&gt;0,CR6&gt;0,CN6&gt;0),1,0)</f>
        <v>0</v>
      </c>
      <c r="CT6" s="15">
        <f t="shared" ref="CT6:CT24" si="138">IF(CN6&lt;&gt;0,BC6,CT5)</f>
        <v>0</v>
      </c>
      <c r="CW6" s="22"/>
      <c r="DA6" s="15"/>
      <c r="DH6" s="15"/>
      <c r="DJ6" s="22"/>
      <c r="DO6" s="15"/>
      <c r="DV6" s="15"/>
      <c r="EC6" s="15"/>
      <c r="EJ6" s="15"/>
      <c r="EQ6" s="15"/>
      <c r="EX6" s="15"/>
      <c r="FE6" s="15"/>
      <c r="FL6" s="15"/>
      <c r="FS6" s="15"/>
      <c r="FZ6" s="15"/>
      <c r="GG6" s="15"/>
      <c r="GN6" s="15"/>
      <c r="GP6" s="22"/>
      <c r="GQ6" s="22"/>
      <c r="GR6" s="22"/>
      <c r="GS6" s="22"/>
      <c r="GT6" s="22"/>
      <c r="GU6" s="15"/>
      <c r="GV6" s="22">
        <f t="shared" si="12"/>
        <v>0</v>
      </c>
      <c r="GW6" s="22">
        <f t="shared" si="13"/>
        <v>1</v>
      </c>
      <c r="GX6" s="22">
        <f t="shared" si="14"/>
        <v>1</v>
      </c>
      <c r="GY6" s="18">
        <f t="shared" si="15"/>
        <v>1</v>
      </c>
      <c r="GZ6" s="18">
        <v>0</v>
      </c>
      <c r="HA6" s="18">
        <f t="shared" si="16"/>
        <v>0</v>
      </c>
      <c r="HB6" s="18">
        <v>0</v>
      </c>
      <c r="HC6" s="18">
        <f t="shared" si="17"/>
        <v>0</v>
      </c>
      <c r="HD6" s="18">
        <v>0</v>
      </c>
      <c r="HE6" s="18">
        <f t="shared" si="18"/>
        <v>0</v>
      </c>
      <c r="HF6" s="18">
        <v>0</v>
      </c>
      <c r="HG6" s="18">
        <f t="shared" si="19"/>
        <v>0</v>
      </c>
      <c r="HH6" s="18">
        <v>0</v>
      </c>
      <c r="HI6" s="18">
        <f t="shared" si="20"/>
        <v>0</v>
      </c>
      <c r="HJ6" s="18">
        <v>0</v>
      </c>
      <c r="HK6" s="18">
        <f t="shared" si="21"/>
        <v>0</v>
      </c>
      <c r="HL6" s="18">
        <v>0</v>
      </c>
      <c r="HM6" s="18">
        <f t="shared" si="22"/>
        <v>0</v>
      </c>
      <c r="HN6" s="18">
        <v>0</v>
      </c>
      <c r="HO6" s="18">
        <f t="shared" si="23"/>
        <v>0</v>
      </c>
      <c r="HP6" s="18">
        <v>0</v>
      </c>
      <c r="HQ6" s="18">
        <f t="shared" si="24"/>
        <v>0</v>
      </c>
      <c r="HR6" s="18">
        <v>0</v>
      </c>
      <c r="HS6" s="18">
        <f t="shared" si="25"/>
        <v>0</v>
      </c>
      <c r="HT6" s="18">
        <v>0</v>
      </c>
      <c r="HU6" s="18">
        <f t="shared" si="26"/>
        <v>0</v>
      </c>
      <c r="HV6" s="18">
        <v>0</v>
      </c>
      <c r="HW6" s="18">
        <f t="shared" si="27"/>
        <v>0</v>
      </c>
      <c r="HX6" s="18">
        <v>0</v>
      </c>
      <c r="HY6" s="18">
        <f t="shared" si="28"/>
        <v>0</v>
      </c>
      <c r="HZ6" s="18">
        <v>0</v>
      </c>
      <c r="IA6" s="18">
        <f t="shared" si="29"/>
        <v>0</v>
      </c>
      <c r="IB6" s="18">
        <v>0</v>
      </c>
      <c r="IC6" s="18">
        <f t="shared" si="30"/>
        <v>0</v>
      </c>
      <c r="ID6" s="18">
        <v>0</v>
      </c>
      <c r="IE6" s="18">
        <f t="shared" si="31"/>
        <v>0</v>
      </c>
      <c r="IF6" s="18">
        <v>0</v>
      </c>
      <c r="IG6" s="18">
        <f t="shared" si="32"/>
        <v>0</v>
      </c>
      <c r="IH6" s="18">
        <v>0</v>
      </c>
      <c r="II6" s="18">
        <f t="shared" si="33"/>
        <v>0</v>
      </c>
      <c r="IJ6" s="18">
        <v>0</v>
      </c>
      <c r="IK6" s="18">
        <f t="shared" si="34"/>
        <v>0</v>
      </c>
      <c r="IL6" s="18">
        <v>0</v>
      </c>
      <c r="IM6" s="18">
        <f t="shared" si="35"/>
        <v>0</v>
      </c>
      <c r="IN6" s="18">
        <f t="shared" si="36"/>
        <v>0</v>
      </c>
      <c r="IO6" s="18">
        <f t="shared" si="37"/>
        <v>0</v>
      </c>
      <c r="IP6" s="18">
        <f t="shared" si="38"/>
        <v>0</v>
      </c>
      <c r="IQ6" s="18">
        <f t="shared" si="39"/>
        <v>0</v>
      </c>
      <c r="IR6" s="18">
        <f t="shared" si="40"/>
        <v>0</v>
      </c>
      <c r="IS6" s="18">
        <f t="shared" si="41"/>
        <v>0</v>
      </c>
      <c r="IT6" s="18">
        <f t="shared" si="42"/>
        <v>0</v>
      </c>
      <c r="IU6" s="18">
        <f t="shared" si="43"/>
        <v>0</v>
      </c>
      <c r="IV6" s="18">
        <f t="shared" si="44"/>
        <v>0</v>
      </c>
      <c r="IW6" s="18">
        <f t="shared" si="45"/>
        <v>0</v>
      </c>
      <c r="IX6" s="18">
        <f t="shared" si="46"/>
        <v>0</v>
      </c>
      <c r="IY6" s="18">
        <f t="shared" si="47"/>
        <v>0</v>
      </c>
      <c r="IZ6" s="18">
        <f t="shared" si="48"/>
        <v>0</v>
      </c>
      <c r="JA6" s="18">
        <f t="shared" si="49"/>
        <v>0</v>
      </c>
      <c r="JB6" s="18">
        <f t="shared" si="50"/>
        <v>0</v>
      </c>
      <c r="JC6" s="18">
        <f t="shared" si="51"/>
        <v>0</v>
      </c>
      <c r="JD6" s="18">
        <f t="shared" si="52"/>
        <v>0</v>
      </c>
      <c r="JE6" s="18">
        <f t="shared" si="53"/>
        <v>0</v>
      </c>
      <c r="JF6" s="18">
        <f t="shared" si="54"/>
        <v>0</v>
      </c>
      <c r="JG6" s="18">
        <f t="shared" si="55"/>
        <v>0.01</v>
      </c>
      <c r="JH6" s="18">
        <f t="shared" si="56"/>
        <v>1</v>
      </c>
      <c r="JI6" s="18">
        <f t="shared" si="57"/>
        <v>1</v>
      </c>
      <c r="JJ6" s="18">
        <f t="shared" si="58"/>
        <v>1</v>
      </c>
      <c r="JK6" s="18">
        <f t="shared" si="59"/>
        <v>1</v>
      </c>
      <c r="JL6" s="18">
        <f t="shared" si="60"/>
        <v>1</v>
      </c>
      <c r="JM6" s="18">
        <f t="shared" si="61"/>
        <v>1</v>
      </c>
      <c r="JN6" s="18">
        <f t="shared" si="62"/>
        <v>1</v>
      </c>
      <c r="JO6" s="18">
        <f t="shared" si="63"/>
        <v>1</v>
      </c>
      <c r="JP6" s="18">
        <f t="shared" si="64"/>
        <v>1</v>
      </c>
      <c r="JQ6" s="18">
        <f t="shared" si="65"/>
        <v>1</v>
      </c>
      <c r="JR6" s="18">
        <f t="shared" si="66"/>
        <v>1</v>
      </c>
      <c r="JS6" s="18">
        <f t="shared" si="67"/>
        <v>1</v>
      </c>
      <c r="JT6" s="18">
        <f t="shared" si="68"/>
        <v>1</v>
      </c>
      <c r="JU6" s="18">
        <f t="shared" si="69"/>
        <v>1</v>
      </c>
      <c r="JV6" s="18">
        <f t="shared" si="70"/>
        <v>1</v>
      </c>
      <c r="JW6" s="18">
        <f t="shared" si="71"/>
        <v>1</v>
      </c>
      <c r="JX6" s="18">
        <f t="shared" si="72"/>
        <v>1</v>
      </c>
      <c r="JY6" s="18">
        <f t="shared" si="73"/>
        <v>1</v>
      </c>
      <c r="JZ6" s="18">
        <f t="shared" si="74"/>
        <v>1</v>
      </c>
      <c r="KA6" s="18">
        <f t="shared" si="75"/>
        <v>0</v>
      </c>
      <c r="KB6" s="18">
        <f t="shared" si="76"/>
        <v>0</v>
      </c>
      <c r="KC6" s="18">
        <f t="shared" si="77"/>
        <v>0</v>
      </c>
      <c r="KD6" s="18">
        <f t="shared" si="78"/>
        <v>0</v>
      </c>
      <c r="KE6" s="18">
        <f t="shared" si="79"/>
        <v>0</v>
      </c>
      <c r="KF6" s="18">
        <f t="shared" si="80"/>
        <v>0</v>
      </c>
      <c r="KG6" s="18">
        <f t="shared" si="81"/>
        <v>0</v>
      </c>
      <c r="KH6" s="18">
        <f t="shared" si="82"/>
        <v>0</v>
      </c>
      <c r="KI6" s="18">
        <f t="shared" si="83"/>
        <v>0</v>
      </c>
      <c r="KJ6" s="18">
        <f t="shared" si="84"/>
        <v>0</v>
      </c>
      <c r="KK6" s="18">
        <f t="shared" si="85"/>
        <v>0</v>
      </c>
      <c r="KL6" s="18">
        <f t="shared" si="86"/>
        <v>0</v>
      </c>
      <c r="KM6" s="18">
        <f t="shared" si="87"/>
        <v>0</v>
      </c>
      <c r="KN6" s="18">
        <f t="shared" si="88"/>
        <v>0</v>
      </c>
      <c r="KO6" s="18">
        <f t="shared" si="89"/>
        <v>0</v>
      </c>
      <c r="KP6" s="18">
        <f t="shared" si="90"/>
        <v>0</v>
      </c>
      <c r="KQ6" s="18">
        <f t="shared" si="91"/>
        <v>0</v>
      </c>
      <c r="KR6" s="18">
        <f t="shared" si="92"/>
        <v>0</v>
      </c>
      <c r="KS6" s="18">
        <f t="shared" si="93"/>
        <v>0</v>
      </c>
      <c r="KT6" s="18">
        <f t="shared" si="94"/>
        <v>0</v>
      </c>
    </row>
    <row r="7" spans="1:306" x14ac:dyDescent="0.3">
      <c r="A7" s="18"/>
      <c r="B7" s="18"/>
      <c r="C7" s="18"/>
      <c r="F7" s="18"/>
      <c r="AI7" s="18"/>
      <c r="AJ7" s="24"/>
      <c r="AK7" s="24"/>
      <c r="AL7" s="20"/>
      <c r="AM7" s="23"/>
      <c r="AN7" s="18"/>
      <c r="AO7" s="24"/>
      <c r="AP7" s="18">
        <f t="shared" si="95"/>
        <v>0</v>
      </c>
      <c r="AQ7" s="18" t="str">
        <f t="shared" si="96"/>
        <v>x</v>
      </c>
      <c r="AR7" s="18" t="str">
        <f t="shared" si="97"/>
        <v>favorite</v>
      </c>
      <c r="AS7" s="19">
        <f t="shared" si="0"/>
        <v>0</v>
      </c>
      <c r="AT7" s="19">
        <f t="shared" si="1"/>
        <v>0</v>
      </c>
      <c r="AU7" s="19">
        <f t="shared" si="98"/>
        <v>0</v>
      </c>
      <c r="AV7" s="19">
        <f t="shared" si="99"/>
        <v>0</v>
      </c>
      <c r="AW7" s="71">
        <f t="shared" si="100"/>
        <v>0</v>
      </c>
      <c r="AX7" s="71">
        <f t="shared" si="101"/>
        <v>0</v>
      </c>
      <c r="AY7" s="71">
        <f t="shared" si="102"/>
        <v>1</v>
      </c>
      <c r="AZ7" s="22">
        <f t="shared" si="103"/>
        <v>0</v>
      </c>
      <c r="BA7" s="22">
        <f t="shared" si="104"/>
        <v>0</v>
      </c>
      <c r="BB7" s="25">
        <f t="shared" si="2"/>
        <v>0</v>
      </c>
      <c r="BC7" s="21">
        <f t="shared" si="3"/>
        <v>0</v>
      </c>
      <c r="BD7" s="22">
        <v>6</v>
      </c>
      <c r="BE7" s="18">
        <f t="shared" si="4"/>
        <v>0</v>
      </c>
      <c r="BF7" s="18">
        <f t="shared" si="5"/>
        <v>0</v>
      </c>
      <c r="BG7" s="18">
        <f t="shared" si="6"/>
        <v>0</v>
      </c>
      <c r="BH7" s="18">
        <f t="shared" si="7"/>
        <v>0</v>
      </c>
      <c r="BI7" s="18">
        <f t="shared" si="105"/>
        <v>0</v>
      </c>
      <c r="BJ7" s="22">
        <f t="shared" si="116"/>
        <v>1</v>
      </c>
      <c r="BK7" s="22">
        <f t="shared" si="106"/>
        <v>1</v>
      </c>
      <c r="BL7" s="33">
        <f t="shared" si="107"/>
        <v>1</v>
      </c>
      <c r="BM7" s="22">
        <f t="shared" si="8"/>
        <v>0</v>
      </c>
      <c r="BN7" s="22">
        <f t="shared" si="108"/>
        <v>1</v>
      </c>
      <c r="BO7" s="22">
        <f t="shared" si="9"/>
        <v>1</v>
      </c>
      <c r="BP7" s="22">
        <f t="shared" si="109"/>
        <v>0</v>
      </c>
      <c r="BQ7" s="22">
        <f t="shared" si="10"/>
        <v>0</v>
      </c>
      <c r="BR7" s="15">
        <f t="shared" si="11"/>
        <v>0</v>
      </c>
      <c r="BS7" s="45">
        <f t="shared" si="110"/>
        <v>0</v>
      </c>
      <c r="BT7" s="22">
        <f t="shared" si="111"/>
        <v>0</v>
      </c>
      <c r="BU7" s="22">
        <f t="shared" si="117"/>
        <v>1</v>
      </c>
      <c r="BV7" s="22">
        <f t="shared" si="112"/>
        <v>0</v>
      </c>
      <c r="BW7" s="22">
        <f t="shared" si="113"/>
        <v>1</v>
      </c>
      <c r="BX7" s="22">
        <f t="shared" si="114"/>
        <v>0</v>
      </c>
      <c r="BY7" s="15">
        <f t="shared" si="115"/>
        <v>0</v>
      </c>
      <c r="BZ7" s="18">
        <f t="shared" si="118"/>
        <v>0</v>
      </c>
      <c r="CA7" s="22">
        <f t="shared" si="119"/>
        <v>0</v>
      </c>
      <c r="CB7" s="22">
        <f t="shared" si="124"/>
        <v>1</v>
      </c>
      <c r="CC7" s="22">
        <f t="shared" si="120"/>
        <v>0</v>
      </c>
      <c r="CD7" s="22">
        <f t="shared" si="121"/>
        <v>1</v>
      </c>
      <c r="CE7" s="22">
        <f t="shared" si="122"/>
        <v>0</v>
      </c>
      <c r="CF7" s="15">
        <f t="shared" si="123"/>
        <v>0</v>
      </c>
      <c r="CG7" s="18">
        <f t="shared" si="125"/>
        <v>0</v>
      </c>
      <c r="CH7" s="22">
        <f t="shared" si="126"/>
        <v>0</v>
      </c>
      <c r="CI7" s="22">
        <f t="shared" si="127"/>
        <v>1</v>
      </c>
      <c r="CJ7" s="22">
        <f t="shared" si="128"/>
        <v>0</v>
      </c>
      <c r="CK7" s="22">
        <f t="shared" si="129"/>
        <v>1</v>
      </c>
      <c r="CL7" s="22">
        <f t="shared" si="130"/>
        <v>0</v>
      </c>
      <c r="CM7" s="15">
        <f t="shared" si="131"/>
        <v>0</v>
      </c>
      <c r="CN7" s="18">
        <f t="shared" si="132"/>
        <v>0</v>
      </c>
      <c r="CO7" s="22">
        <f t="shared" si="133"/>
        <v>0</v>
      </c>
      <c r="CP7" s="22">
        <f t="shared" si="134"/>
        <v>1</v>
      </c>
      <c r="CQ7" s="22">
        <f t="shared" si="135"/>
        <v>0</v>
      </c>
      <c r="CR7" s="22">
        <f t="shared" si="136"/>
        <v>1</v>
      </c>
      <c r="CS7" s="22">
        <f t="shared" si="137"/>
        <v>0</v>
      </c>
      <c r="CT7" s="15">
        <f t="shared" si="138"/>
        <v>0</v>
      </c>
      <c r="CU7" s="18">
        <f t="shared" ref="CU7:CU24" si="139">IF(AND(CN7=0,CG7=0,BZ7=0,BS7=0,BI7=0,BC7-BC6&lt;TIME(1,55,0),BC7&gt;DA6+TIME(1,55,0)),JL6,0)</f>
        <v>0</v>
      </c>
      <c r="CV7" s="22">
        <f t="shared" ref="CV7:CV24" si="140">IF(CU7&gt;0,1,0)</f>
        <v>0</v>
      </c>
      <c r="CW7" s="22">
        <f t="shared" ref="CW7:CW24" si="141">IF(CX7&gt;CY7,CX7,CY7)</f>
        <v>1</v>
      </c>
      <c r="CX7" s="22">
        <f t="shared" ref="CX7:CX24" si="142">IF(AND(AP7&gt;0,CU7&gt;0),0,IF(CU7&gt;0,CX6+1,CX6))</f>
        <v>0</v>
      </c>
      <c r="CY7" s="22">
        <f t="shared" ref="CY7:CY24" si="143">IF(CX7=0,CX6+1,0)</f>
        <v>1</v>
      </c>
      <c r="CZ7" s="22">
        <f t="shared" ref="CZ7:CZ24" si="144">IF(AND(AP7&gt;0,CY7&gt;0,CU7&gt;0),1,0)</f>
        <v>0</v>
      </c>
      <c r="DA7" s="15">
        <f t="shared" ref="DA7:DA24" si="145">IF(CU7&lt;&gt;0,BC7,DA6)</f>
        <v>0</v>
      </c>
      <c r="DH7" s="15"/>
      <c r="DJ7" s="22"/>
      <c r="DO7" s="15"/>
      <c r="DV7" s="15"/>
      <c r="EC7" s="15"/>
      <c r="EJ7" s="15"/>
      <c r="EQ7" s="15"/>
      <c r="EX7" s="15"/>
      <c r="FE7" s="15"/>
      <c r="FL7" s="15"/>
      <c r="FS7" s="15"/>
      <c r="FZ7" s="15"/>
      <c r="GG7" s="15"/>
      <c r="GN7" s="15"/>
      <c r="GP7" s="22"/>
      <c r="GQ7" s="22"/>
      <c r="GR7" s="22"/>
      <c r="GS7" s="22"/>
      <c r="GT7" s="22"/>
      <c r="GU7" s="15"/>
      <c r="GV7" s="22">
        <f t="shared" si="12"/>
        <v>0</v>
      </c>
      <c r="GW7" s="22">
        <f t="shared" si="13"/>
        <v>1</v>
      </c>
      <c r="GX7" s="22">
        <f t="shared" si="14"/>
        <v>1</v>
      </c>
      <c r="GY7" s="18">
        <f t="shared" si="15"/>
        <v>1</v>
      </c>
      <c r="GZ7" s="18">
        <v>0</v>
      </c>
      <c r="HA7" s="18">
        <f t="shared" si="16"/>
        <v>0</v>
      </c>
      <c r="HB7" s="18">
        <v>0</v>
      </c>
      <c r="HC7" s="18">
        <f t="shared" si="17"/>
        <v>0</v>
      </c>
      <c r="HD7" s="18">
        <v>0</v>
      </c>
      <c r="HE7" s="18">
        <f t="shared" si="18"/>
        <v>0</v>
      </c>
      <c r="HF7" s="18">
        <v>0</v>
      </c>
      <c r="HG7" s="18">
        <f t="shared" si="19"/>
        <v>0</v>
      </c>
      <c r="HH7" s="18">
        <v>0</v>
      </c>
      <c r="HI7" s="18">
        <f t="shared" si="20"/>
        <v>0</v>
      </c>
      <c r="HJ7" s="18">
        <v>0</v>
      </c>
      <c r="HK7" s="18">
        <f t="shared" si="21"/>
        <v>0</v>
      </c>
      <c r="HL7" s="18">
        <v>0</v>
      </c>
      <c r="HM7" s="18">
        <f t="shared" si="22"/>
        <v>0</v>
      </c>
      <c r="HN7" s="18">
        <v>0</v>
      </c>
      <c r="HO7" s="18">
        <f t="shared" si="23"/>
        <v>0</v>
      </c>
      <c r="HP7" s="18">
        <v>0</v>
      </c>
      <c r="HQ7" s="18">
        <f t="shared" si="24"/>
        <v>0</v>
      </c>
      <c r="HR7" s="18">
        <v>0</v>
      </c>
      <c r="HS7" s="18">
        <f t="shared" si="25"/>
        <v>0</v>
      </c>
      <c r="HT7" s="18">
        <v>0</v>
      </c>
      <c r="HU7" s="18">
        <f t="shared" si="26"/>
        <v>0</v>
      </c>
      <c r="HV7" s="18">
        <v>0</v>
      </c>
      <c r="HW7" s="18">
        <f t="shared" si="27"/>
        <v>0</v>
      </c>
      <c r="HX7" s="18">
        <v>0</v>
      </c>
      <c r="HY7" s="18">
        <f t="shared" si="28"/>
        <v>0</v>
      </c>
      <c r="HZ7" s="18">
        <v>0</v>
      </c>
      <c r="IA7" s="18">
        <f t="shared" si="29"/>
        <v>0</v>
      </c>
      <c r="IB7" s="18">
        <v>0</v>
      </c>
      <c r="IC7" s="18">
        <f t="shared" si="30"/>
        <v>0</v>
      </c>
      <c r="ID7" s="18">
        <v>0</v>
      </c>
      <c r="IE7" s="18">
        <f t="shared" si="31"/>
        <v>0</v>
      </c>
      <c r="IF7" s="18">
        <v>0</v>
      </c>
      <c r="IG7" s="18">
        <f t="shared" si="32"/>
        <v>0</v>
      </c>
      <c r="IH7" s="18">
        <v>0</v>
      </c>
      <c r="II7" s="18">
        <f t="shared" si="33"/>
        <v>0</v>
      </c>
      <c r="IJ7" s="18">
        <v>0</v>
      </c>
      <c r="IK7" s="18">
        <f t="shared" si="34"/>
        <v>0</v>
      </c>
      <c r="IL7" s="18">
        <v>0</v>
      </c>
      <c r="IM7" s="18">
        <f t="shared" si="35"/>
        <v>0</v>
      </c>
      <c r="IN7" s="18">
        <f t="shared" si="36"/>
        <v>0</v>
      </c>
      <c r="IO7" s="18">
        <f t="shared" si="37"/>
        <v>0</v>
      </c>
      <c r="IP7" s="18">
        <f t="shared" si="38"/>
        <v>0</v>
      </c>
      <c r="IQ7" s="18">
        <f t="shared" si="39"/>
        <v>0</v>
      </c>
      <c r="IR7" s="18">
        <f t="shared" si="40"/>
        <v>0</v>
      </c>
      <c r="IS7" s="18">
        <f t="shared" si="41"/>
        <v>0</v>
      </c>
      <c r="IT7" s="18">
        <f t="shared" si="42"/>
        <v>0</v>
      </c>
      <c r="IU7" s="18">
        <f t="shared" si="43"/>
        <v>0</v>
      </c>
      <c r="IV7" s="18">
        <f t="shared" si="44"/>
        <v>0</v>
      </c>
      <c r="IW7" s="18">
        <f t="shared" si="45"/>
        <v>0</v>
      </c>
      <c r="IX7" s="18">
        <f t="shared" si="46"/>
        <v>0</v>
      </c>
      <c r="IY7" s="18">
        <f t="shared" si="47"/>
        <v>0</v>
      </c>
      <c r="IZ7" s="18">
        <f t="shared" si="48"/>
        <v>0</v>
      </c>
      <c r="JA7" s="18">
        <f t="shared" si="49"/>
        <v>0</v>
      </c>
      <c r="JB7" s="18">
        <f t="shared" si="50"/>
        <v>0</v>
      </c>
      <c r="JC7" s="18">
        <f t="shared" si="51"/>
        <v>0</v>
      </c>
      <c r="JD7" s="18">
        <f t="shared" si="52"/>
        <v>0</v>
      </c>
      <c r="JE7" s="18">
        <f t="shared" si="53"/>
        <v>0</v>
      </c>
      <c r="JF7" s="18">
        <f t="shared" si="54"/>
        <v>0</v>
      </c>
      <c r="JG7" s="18">
        <f t="shared" si="55"/>
        <v>0.01</v>
      </c>
      <c r="JH7" s="18">
        <f t="shared" si="56"/>
        <v>1</v>
      </c>
      <c r="JI7" s="18">
        <f t="shared" si="57"/>
        <v>1</v>
      </c>
      <c r="JJ7" s="18">
        <f t="shared" si="58"/>
        <v>1</v>
      </c>
      <c r="JK7" s="18">
        <f t="shared" si="59"/>
        <v>1</v>
      </c>
      <c r="JL7" s="18">
        <f t="shared" si="60"/>
        <v>1</v>
      </c>
      <c r="JM7" s="18">
        <f t="shared" si="61"/>
        <v>1</v>
      </c>
      <c r="JN7" s="18">
        <f t="shared" si="62"/>
        <v>1</v>
      </c>
      <c r="JO7" s="18">
        <f t="shared" si="63"/>
        <v>1</v>
      </c>
      <c r="JP7" s="18">
        <f t="shared" si="64"/>
        <v>1</v>
      </c>
      <c r="JQ7" s="18">
        <f t="shared" si="65"/>
        <v>1</v>
      </c>
      <c r="JR7" s="18">
        <f t="shared" si="66"/>
        <v>1</v>
      </c>
      <c r="JS7" s="18">
        <f t="shared" si="67"/>
        <v>1</v>
      </c>
      <c r="JT7" s="18">
        <f t="shared" si="68"/>
        <v>1</v>
      </c>
      <c r="JU7" s="18">
        <f t="shared" si="69"/>
        <v>1</v>
      </c>
      <c r="JV7" s="18">
        <f t="shared" si="70"/>
        <v>1</v>
      </c>
      <c r="JW7" s="18">
        <f t="shared" si="71"/>
        <v>1</v>
      </c>
      <c r="JX7" s="18">
        <f t="shared" si="72"/>
        <v>1</v>
      </c>
      <c r="JY7" s="18">
        <f t="shared" si="73"/>
        <v>1</v>
      </c>
      <c r="JZ7" s="18">
        <f t="shared" si="74"/>
        <v>1</v>
      </c>
      <c r="KA7" s="18">
        <f t="shared" si="75"/>
        <v>0</v>
      </c>
      <c r="KB7" s="18">
        <f t="shared" si="76"/>
        <v>0</v>
      </c>
      <c r="KC7" s="18">
        <f t="shared" si="77"/>
        <v>0</v>
      </c>
      <c r="KD7" s="18">
        <f t="shared" si="78"/>
        <v>0</v>
      </c>
      <c r="KE7" s="18">
        <f t="shared" si="79"/>
        <v>0</v>
      </c>
      <c r="KF7" s="18">
        <f t="shared" si="80"/>
        <v>0</v>
      </c>
      <c r="KG7" s="18">
        <f t="shared" si="81"/>
        <v>0</v>
      </c>
      <c r="KH7" s="18">
        <f t="shared" si="82"/>
        <v>0</v>
      </c>
      <c r="KI7" s="18">
        <f t="shared" si="83"/>
        <v>0</v>
      </c>
      <c r="KJ7" s="18">
        <f t="shared" si="84"/>
        <v>0</v>
      </c>
      <c r="KK7" s="18">
        <f t="shared" si="85"/>
        <v>0</v>
      </c>
      <c r="KL7" s="18">
        <f t="shared" si="86"/>
        <v>0</v>
      </c>
      <c r="KM7" s="18">
        <f t="shared" si="87"/>
        <v>0</v>
      </c>
      <c r="KN7" s="18">
        <f t="shared" si="88"/>
        <v>0</v>
      </c>
      <c r="KO7" s="18">
        <f t="shared" si="89"/>
        <v>0</v>
      </c>
      <c r="KP7" s="18">
        <f t="shared" si="90"/>
        <v>0</v>
      </c>
      <c r="KQ7" s="18">
        <f t="shared" si="91"/>
        <v>0</v>
      </c>
      <c r="KR7" s="18">
        <f t="shared" si="92"/>
        <v>0</v>
      </c>
      <c r="KS7" s="18">
        <f t="shared" si="93"/>
        <v>0</v>
      </c>
      <c r="KT7" s="18">
        <f t="shared" si="94"/>
        <v>0</v>
      </c>
    </row>
    <row r="8" spans="1:306" x14ac:dyDescent="0.3">
      <c r="A8" s="18"/>
      <c r="B8" s="18"/>
      <c r="C8" s="18"/>
      <c r="F8" s="18"/>
      <c r="AI8" s="18"/>
      <c r="AJ8" s="24"/>
      <c r="AK8" s="24"/>
      <c r="AL8" s="20"/>
      <c r="AM8" s="23"/>
      <c r="AN8" s="18"/>
      <c r="AO8" s="24"/>
      <c r="AP8" s="18">
        <f t="shared" si="95"/>
        <v>0</v>
      </c>
      <c r="AQ8" s="18" t="str">
        <f t="shared" si="96"/>
        <v>x</v>
      </c>
      <c r="AR8" s="18" t="str">
        <f t="shared" si="97"/>
        <v>favorite</v>
      </c>
      <c r="AS8" s="19">
        <f t="shared" si="0"/>
        <v>0</v>
      </c>
      <c r="AT8" s="19">
        <f t="shared" si="1"/>
        <v>0</v>
      </c>
      <c r="AU8" s="19">
        <f t="shared" si="98"/>
        <v>0</v>
      </c>
      <c r="AV8" s="19">
        <f t="shared" si="99"/>
        <v>0</v>
      </c>
      <c r="AW8" s="71">
        <f t="shared" si="100"/>
        <v>0</v>
      </c>
      <c r="AX8" s="71">
        <f t="shared" si="101"/>
        <v>0</v>
      </c>
      <c r="AY8" s="71">
        <f t="shared" si="102"/>
        <v>1</v>
      </c>
      <c r="AZ8" s="22">
        <f t="shared" si="103"/>
        <v>0</v>
      </c>
      <c r="BA8" s="22">
        <f t="shared" si="104"/>
        <v>0</v>
      </c>
      <c r="BB8" s="25">
        <f t="shared" si="2"/>
        <v>0</v>
      </c>
      <c r="BC8" s="21">
        <f t="shared" si="3"/>
        <v>0</v>
      </c>
      <c r="BD8" s="22">
        <v>7</v>
      </c>
      <c r="BE8" s="18">
        <f t="shared" si="4"/>
        <v>0</v>
      </c>
      <c r="BF8" s="18">
        <f t="shared" si="5"/>
        <v>0</v>
      </c>
      <c r="BG8" s="18">
        <f t="shared" si="6"/>
        <v>0</v>
      </c>
      <c r="BH8" s="18">
        <f t="shared" si="7"/>
        <v>0</v>
      </c>
      <c r="BI8" s="18">
        <f t="shared" si="105"/>
        <v>0</v>
      </c>
      <c r="BJ8" s="22">
        <f t="shared" si="116"/>
        <v>1</v>
      </c>
      <c r="BK8" s="22">
        <f t="shared" si="106"/>
        <v>1</v>
      </c>
      <c r="BL8" s="33">
        <f t="shared" si="107"/>
        <v>1</v>
      </c>
      <c r="BM8" s="22">
        <f t="shared" si="8"/>
        <v>0</v>
      </c>
      <c r="BN8" s="22">
        <f t="shared" si="108"/>
        <v>1</v>
      </c>
      <c r="BO8" s="22">
        <f t="shared" si="9"/>
        <v>1</v>
      </c>
      <c r="BP8" s="22">
        <f t="shared" si="109"/>
        <v>0</v>
      </c>
      <c r="BQ8" s="22">
        <f t="shared" si="10"/>
        <v>0</v>
      </c>
      <c r="BR8" s="15">
        <f t="shared" si="11"/>
        <v>0</v>
      </c>
      <c r="BS8" s="45">
        <f t="shared" si="110"/>
        <v>0</v>
      </c>
      <c r="BT8" s="22">
        <f t="shared" si="111"/>
        <v>0</v>
      </c>
      <c r="BU8" s="22">
        <f t="shared" si="117"/>
        <v>1</v>
      </c>
      <c r="BV8" s="22">
        <f t="shared" si="112"/>
        <v>0</v>
      </c>
      <c r="BW8" s="22">
        <f t="shared" si="113"/>
        <v>1</v>
      </c>
      <c r="BX8" s="22">
        <f t="shared" si="114"/>
        <v>0</v>
      </c>
      <c r="BY8" s="15">
        <f t="shared" si="115"/>
        <v>0</v>
      </c>
      <c r="BZ8" s="18">
        <f t="shared" si="118"/>
        <v>0</v>
      </c>
      <c r="CA8" s="22">
        <f t="shared" si="119"/>
        <v>0</v>
      </c>
      <c r="CB8" s="22">
        <f t="shared" si="124"/>
        <v>1</v>
      </c>
      <c r="CC8" s="22">
        <f t="shared" si="120"/>
        <v>0</v>
      </c>
      <c r="CD8" s="22">
        <f t="shared" si="121"/>
        <v>1</v>
      </c>
      <c r="CE8" s="22">
        <f t="shared" si="122"/>
        <v>0</v>
      </c>
      <c r="CF8" s="15">
        <f t="shared" si="123"/>
        <v>0</v>
      </c>
      <c r="CG8" s="18">
        <f t="shared" si="125"/>
        <v>0</v>
      </c>
      <c r="CH8" s="22">
        <f t="shared" si="126"/>
        <v>0</v>
      </c>
      <c r="CI8" s="22">
        <f t="shared" si="127"/>
        <v>1</v>
      </c>
      <c r="CJ8" s="22">
        <f t="shared" si="128"/>
        <v>0</v>
      </c>
      <c r="CK8" s="22">
        <f t="shared" si="129"/>
        <v>1</v>
      </c>
      <c r="CL8" s="22">
        <f t="shared" si="130"/>
        <v>0</v>
      </c>
      <c r="CM8" s="15">
        <f t="shared" si="131"/>
        <v>0</v>
      </c>
      <c r="CN8" s="18">
        <f t="shared" si="132"/>
        <v>0</v>
      </c>
      <c r="CO8" s="22">
        <f t="shared" si="133"/>
        <v>0</v>
      </c>
      <c r="CP8" s="22">
        <f t="shared" si="134"/>
        <v>1</v>
      </c>
      <c r="CQ8" s="22">
        <f t="shared" si="135"/>
        <v>0</v>
      </c>
      <c r="CR8" s="22">
        <f t="shared" si="136"/>
        <v>1</v>
      </c>
      <c r="CS8" s="22">
        <f t="shared" si="137"/>
        <v>0</v>
      </c>
      <c r="CT8" s="15">
        <f t="shared" si="138"/>
        <v>0</v>
      </c>
      <c r="CU8" s="18">
        <f t="shared" si="139"/>
        <v>0</v>
      </c>
      <c r="CV8" s="22">
        <f t="shared" si="140"/>
        <v>0</v>
      </c>
      <c r="CW8" s="22">
        <f t="shared" si="141"/>
        <v>1</v>
      </c>
      <c r="CX8" s="22">
        <f t="shared" si="142"/>
        <v>0</v>
      </c>
      <c r="CY8" s="22">
        <f t="shared" si="143"/>
        <v>1</v>
      </c>
      <c r="CZ8" s="22">
        <f t="shared" si="144"/>
        <v>0</v>
      </c>
      <c r="DA8" s="15">
        <f t="shared" si="145"/>
        <v>0</v>
      </c>
      <c r="DB8" s="18">
        <f t="shared" ref="DB8:DB24" si="146">IF(AND(CU8=0,CN8=0,CG8=0,BZ8=0,BS8=0,BI8=0,BC8-BC7&lt;TIME(1,55,0),BC8&gt;DH7+TIME(1,55,0)),JM7,0)</f>
        <v>0</v>
      </c>
      <c r="DC8" s="22">
        <f t="shared" ref="DC8:DC24" si="147">IF(DB8&gt;0,1,0)</f>
        <v>0</v>
      </c>
      <c r="DD8" s="22">
        <f t="shared" ref="DD8:DD24" si="148">IF(DE8&gt;DF8,DE8,DF8)</f>
        <v>1</v>
      </c>
      <c r="DE8" s="22">
        <f t="shared" ref="DE8:DE24" si="149">IF(AND(AP8&gt;0,DB8&gt;0),0,IF(DB8&gt;0,DE7+1,DE7))</f>
        <v>0</v>
      </c>
      <c r="DF8" s="22">
        <f t="shared" ref="DF8:DF24" si="150">IF(DE8=0,DE7+1,0)</f>
        <v>1</v>
      </c>
      <c r="DG8" s="22">
        <f t="shared" ref="DG8:DG24" si="151">IF(AND(AP8&gt;0,DF8&gt;0,DB8&gt;0),1,0)</f>
        <v>0</v>
      </c>
      <c r="DH8" s="15">
        <f t="shared" ref="DH8:DH24" si="152">IF(DB8&lt;&gt;0,BC8,DH7)</f>
        <v>0</v>
      </c>
      <c r="DJ8" s="22"/>
      <c r="DO8" s="15"/>
      <c r="DV8" s="15"/>
      <c r="EC8" s="15"/>
      <c r="EJ8" s="15"/>
      <c r="EQ8" s="15"/>
      <c r="EX8" s="15"/>
      <c r="FE8" s="15"/>
      <c r="FL8" s="15"/>
      <c r="FS8" s="15"/>
      <c r="FZ8" s="15"/>
      <c r="GG8" s="15"/>
      <c r="GN8" s="15"/>
      <c r="GP8" s="22"/>
      <c r="GQ8" s="22"/>
      <c r="GR8" s="22"/>
      <c r="GS8" s="22"/>
      <c r="GT8" s="22"/>
      <c r="GU8" s="15"/>
      <c r="GV8" s="22">
        <f t="shared" si="12"/>
        <v>0</v>
      </c>
      <c r="GW8" s="22">
        <f t="shared" si="13"/>
        <v>1</v>
      </c>
      <c r="GX8" s="22">
        <f t="shared" si="14"/>
        <v>1</v>
      </c>
      <c r="GY8" s="18">
        <f t="shared" si="15"/>
        <v>1</v>
      </c>
      <c r="GZ8" s="18">
        <v>0</v>
      </c>
      <c r="HA8" s="18">
        <f t="shared" si="16"/>
        <v>0</v>
      </c>
      <c r="HB8" s="18">
        <v>0</v>
      </c>
      <c r="HC8" s="18">
        <f t="shared" si="17"/>
        <v>0</v>
      </c>
      <c r="HD8" s="18">
        <v>0</v>
      </c>
      <c r="HE8" s="18">
        <f t="shared" si="18"/>
        <v>0</v>
      </c>
      <c r="HF8" s="18">
        <v>0</v>
      </c>
      <c r="HG8" s="18">
        <f t="shared" si="19"/>
        <v>0</v>
      </c>
      <c r="HH8" s="18">
        <v>0</v>
      </c>
      <c r="HI8" s="18">
        <f t="shared" si="20"/>
        <v>0</v>
      </c>
      <c r="HJ8" s="18">
        <v>0</v>
      </c>
      <c r="HK8" s="18">
        <f t="shared" si="21"/>
        <v>0</v>
      </c>
      <c r="HL8" s="18">
        <v>0</v>
      </c>
      <c r="HM8" s="18">
        <f t="shared" si="22"/>
        <v>0</v>
      </c>
      <c r="HN8" s="18">
        <v>0</v>
      </c>
      <c r="HO8" s="18">
        <f t="shared" si="23"/>
        <v>0</v>
      </c>
      <c r="HP8" s="18">
        <v>0</v>
      </c>
      <c r="HQ8" s="18">
        <f t="shared" si="24"/>
        <v>0</v>
      </c>
      <c r="HR8" s="18">
        <v>0</v>
      </c>
      <c r="HS8" s="18">
        <f t="shared" si="25"/>
        <v>0</v>
      </c>
      <c r="HT8" s="18">
        <v>0</v>
      </c>
      <c r="HU8" s="18">
        <f t="shared" si="26"/>
        <v>0</v>
      </c>
      <c r="HV8" s="18">
        <v>0</v>
      </c>
      <c r="HW8" s="18">
        <f t="shared" si="27"/>
        <v>0</v>
      </c>
      <c r="HX8" s="18">
        <v>0</v>
      </c>
      <c r="HY8" s="18">
        <f t="shared" si="28"/>
        <v>0</v>
      </c>
      <c r="HZ8" s="18">
        <v>0</v>
      </c>
      <c r="IA8" s="18">
        <f t="shared" si="29"/>
        <v>0</v>
      </c>
      <c r="IB8" s="18">
        <v>0</v>
      </c>
      <c r="IC8" s="18">
        <f t="shared" si="30"/>
        <v>0</v>
      </c>
      <c r="ID8" s="18">
        <v>0</v>
      </c>
      <c r="IE8" s="18">
        <f t="shared" si="31"/>
        <v>0</v>
      </c>
      <c r="IF8" s="18">
        <v>0</v>
      </c>
      <c r="IG8" s="18">
        <f t="shared" si="32"/>
        <v>0</v>
      </c>
      <c r="IH8" s="18">
        <v>0</v>
      </c>
      <c r="II8" s="18">
        <f t="shared" si="33"/>
        <v>0</v>
      </c>
      <c r="IJ8" s="18">
        <v>0</v>
      </c>
      <c r="IK8" s="18">
        <f t="shared" si="34"/>
        <v>0</v>
      </c>
      <c r="IL8" s="18">
        <v>0</v>
      </c>
      <c r="IM8" s="18">
        <f t="shared" si="35"/>
        <v>0</v>
      </c>
      <c r="IN8" s="18">
        <f t="shared" si="36"/>
        <v>0</v>
      </c>
      <c r="IO8" s="18">
        <f t="shared" si="37"/>
        <v>0</v>
      </c>
      <c r="IP8" s="18">
        <f t="shared" si="38"/>
        <v>0</v>
      </c>
      <c r="IQ8" s="18">
        <f t="shared" si="39"/>
        <v>0</v>
      </c>
      <c r="IR8" s="18">
        <f t="shared" si="40"/>
        <v>0</v>
      </c>
      <c r="IS8" s="18">
        <f t="shared" si="41"/>
        <v>0</v>
      </c>
      <c r="IT8" s="18">
        <f t="shared" si="42"/>
        <v>0</v>
      </c>
      <c r="IU8" s="18">
        <f t="shared" si="43"/>
        <v>0</v>
      </c>
      <c r="IV8" s="18">
        <f t="shared" si="44"/>
        <v>0</v>
      </c>
      <c r="IW8" s="18">
        <f t="shared" si="45"/>
        <v>0</v>
      </c>
      <c r="IX8" s="18">
        <f t="shared" si="46"/>
        <v>0</v>
      </c>
      <c r="IY8" s="18">
        <f t="shared" si="47"/>
        <v>0</v>
      </c>
      <c r="IZ8" s="18">
        <f t="shared" si="48"/>
        <v>0</v>
      </c>
      <c r="JA8" s="18">
        <f t="shared" si="49"/>
        <v>0</v>
      </c>
      <c r="JB8" s="18">
        <f t="shared" si="50"/>
        <v>0</v>
      </c>
      <c r="JC8" s="18">
        <f t="shared" si="51"/>
        <v>0</v>
      </c>
      <c r="JD8" s="18">
        <f t="shared" si="52"/>
        <v>0</v>
      </c>
      <c r="JE8" s="18">
        <f t="shared" si="53"/>
        <v>0</v>
      </c>
      <c r="JF8" s="18">
        <f t="shared" si="54"/>
        <v>0</v>
      </c>
      <c r="JG8" s="18">
        <f t="shared" si="55"/>
        <v>0.01</v>
      </c>
      <c r="JH8" s="18">
        <f t="shared" si="56"/>
        <v>1</v>
      </c>
      <c r="JI8" s="18">
        <f t="shared" si="57"/>
        <v>1</v>
      </c>
      <c r="JJ8" s="18">
        <f t="shared" si="58"/>
        <v>1</v>
      </c>
      <c r="JK8" s="18">
        <f t="shared" si="59"/>
        <v>1</v>
      </c>
      <c r="JL8" s="18">
        <f t="shared" si="60"/>
        <v>1</v>
      </c>
      <c r="JM8" s="18">
        <f t="shared" si="61"/>
        <v>1</v>
      </c>
      <c r="JN8" s="18">
        <f t="shared" si="62"/>
        <v>1</v>
      </c>
      <c r="JO8" s="18">
        <f t="shared" si="63"/>
        <v>1</v>
      </c>
      <c r="JP8" s="18">
        <f t="shared" si="64"/>
        <v>1</v>
      </c>
      <c r="JQ8" s="18">
        <f t="shared" si="65"/>
        <v>1</v>
      </c>
      <c r="JR8" s="18">
        <f t="shared" si="66"/>
        <v>1</v>
      </c>
      <c r="JS8" s="18">
        <f t="shared" si="67"/>
        <v>1</v>
      </c>
      <c r="JT8" s="18">
        <f t="shared" si="68"/>
        <v>1</v>
      </c>
      <c r="JU8" s="18">
        <f t="shared" si="69"/>
        <v>1</v>
      </c>
      <c r="JV8" s="18">
        <f t="shared" si="70"/>
        <v>1</v>
      </c>
      <c r="JW8" s="18">
        <f t="shared" si="71"/>
        <v>1</v>
      </c>
      <c r="JX8" s="18">
        <f t="shared" si="72"/>
        <v>1</v>
      </c>
      <c r="JY8" s="18">
        <f t="shared" si="73"/>
        <v>1</v>
      </c>
      <c r="JZ8" s="18">
        <f t="shared" si="74"/>
        <v>1</v>
      </c>
      <c r="KA8" s="18">
        <f t="shared" si="75"/>
        <v>0</v>
      </c>
      <c r="KB8" s="18">
        <f t="shared" si="76"/>
        <v>0</v>
      </c>
      <c r="KC8" s="18">
        <f t="shared" si="77"/>
        <v>0</v>
      </c>
      <c r="KD8" s="18">
        <f t="shared" si="78"/>
        <v>0</v>
      </c>
      <c r="KE8" s="18">
        <f t="shared" si="79"/>
        <v>0</v>
      </c>
      <c r="KF8" s="18">
        <f t="shared" si="80"/>
        <v>0</v>
      </c>
      <c r="KG8" s="18">
        <f t="shared" si="81"/>
        <v>0</v>
      </c>
      <c r="KH8" s="18">
        <f t="shared" si="82"/>
        <v>0</v>
      </c>
      <c r="KI8" s="18">
        <f t="shared" si="83"/>
        <v>0</v>
      </c>
      <c r="KJ8" s="18">
        <f t="shared" si="84"/>
        <v>0</v>
      </c>
      <c r="KK8" s="18">
        <f t="shared" si="85"/>
        <v>0</v>
      </c>
      <c r="KL8" s="18">
        <f t="shared" si="86"/>
        <v>0</v>
      </c>
      <c r="KM8" s="18">
        <f t="shared" si="87"/>
        <v>0</v>
      </c>
      <c r="KN8" s="18">
        <f t="shared" si="88"/>
        <v>0</v>
      </c>
      <c r="KO8" s="18">
        <f t="shared" si="89"/>
        <v>0</v>
      </c>
      <c r="KP8" s="18">
        <f t="shared" si="90"/>
        <v>0</v>
      </c>
      <c r="KQ8" s="18">
        <f t="shared" si="91"/>
        <v>0</v>
      </c>
      <c r="KR8" s="18">
        <f t="shared" si="92"/>
        <v>0</v>
      </c>
      <c r="KS8" s="18">
        <f t="shared" si="93"/>
        <v>0</v>
      </c>
      <c r="KT8" s="18">
        <f t="shared" si="94"/>
        <v>0</v>
      </c>
    </row>
    <row r="9" spans="1:306" x14ac:dyDescent="0.3">
      <c r="A9" s="18"/>
      <c r="B9" s="18"/>
      <c r="C9" s="18"/>
      <c r="F9" s="18"/>
      <c r="AI9" s="18"/>
      <c r="AJ9" s="24"/>
      <c r="AK9" s="24"/>
      <c r="AL9" s="20"/>
      <c r="AM9" s="23"/>
      <c r="AN9" s="18"/>
      <c r="AO9" s="24"/>
      <c r="AP9" s="18">
        <f t="shared" si="95"/>
        <v>0</v>
      </c>
      <c r="AQ9" s="18" t="str">
        <f t="shared" si="96"/>
        <v>x</v>
      </c>
      <c r="AR9" s="18" t="str">
        <f t="shared" si="97"/>
        <v>favorite</v>
      </c>
      <c r="AS9" s="19">
        <f t="shared" si="0"/>
        <v>0</v>
      </c>
      <c r="AT9" s="19">
        <f t="shared" si="1"/>
        <v>0</v>
      </c>
      <c r="AU9" s="19">
        <f t="shared" si="98"/>
        <v>0</v>
      </c>
      <c r="AV9" s="19">
        <f t="shared" si="99"/>
        <v>0</v>
      </c>
      <c r="AW9" s="71">
        <f t="shared" si="100"/>
        <v>0</v>
      </c>
      <c r="AX9" s="71">
        <f t="shared" si="101"/>
        <v>0</v>
      </c>
      <c r="AY9" s="71">
        <f t="shared" si="102"/>
        <v>1</v>
      </c>
      <c r="AZ9" s="22">
        <f t="shared" si="103"/>
        <v>0</v>
      </c>
      <c r="BA9" s="22">
        <f t="shared" si="104"/>
        <v>0</v>
      </c>
      <c r="BB9" s="25">
        <f t="shared" si="2"/>
        <v>0</v>
      </c>
      <c r="BC9" s="21">
        <f t="shared" si="3"/>
        <v>0</v>
      </c>
      <c r="BD9" s="22">
        <v>8</v>
      </c>
      <c r="BE9" s="18">
        <f t="shared" si="4"/>
        <v>0</v>
      </c>
      <c r="BF9" s="18">
        <f t="shared" si="5"/>
        <v>0</v>
      </c>
      <c r="BG9" s="18">
        <f t="shared" si="6"/>
        <v>0</v>
      </c>
      <c r="BH9" s="18">
        <f t="shared" si="7"/>
        <v>0</v>
      </c>
      <c r="BI9" s="18">
        <f t="shared" si="105"/>
        <v>0</v>
      </c>
      <c r="BJ9" s="22">
        <f t="shared" si="116"/>
        <v>1</v>
      </c>
      <c r="BK9" s="22">
        <f t="shared" si="106"/>
        <v>1</v>
      </c>
      <c r="BL9" s="33">
        <f t="shared" si="107"/>
        <v>1</v>
      </c>
      <c r="BM9" s="22">
        <f t="shared" si="8"/>
        <v>0</v>
      </c>
      <c r="BN9" s="22">
        <f t="shared" si="108"/>
        <v>1</v>
      </c>
      <c r="BO9" s="22">
        <f t="shared" si="9"/>
        <v>1</v>
      </c>
      <c r="BP9" s="22">
        <f t="shared" si="109"/>
        <v>0</v>
      </c>
      <c r="BQ9" s="22">
        <f t="shared" si="10"/>
        <v>0</v>
      </c>
      <c r="BR9" s="15">
        <f t="shared" si="11"/>
        <v>0</v>
      </c>
      <c r="BS9" s="45">
        <f t="shared" si="110"/>
        <v>0</v>
      </c>
      <c r="BT9" s="22">
        <f t="shared" si="111"/>
        <v>0</v>
      </c>
      <c r="BU9" s="22">
        <f t="shared" si="117"/>
        <v>1</v>
      </c>
      <c r="BV9" s="22">
        <f t="shared" si="112"/>
        <v>0</v>
      </c>
      <c r="BW9" s="22">
        <f t="shared" si="113"/>
        <v>1</v>
      </c>
      <c r="BX9" s="22">
        <f t="shared" si="114"/>
        <v>0</v>
      </c>
      <c r="BY9" s="15">
        <f t="shared" si="115"/>
        <v>0</v>
      </c>
      <c r="BZ9" s="18">
        <f t="shared" si="118"/>
        <v>0</v>
      </c>
      <c r="CA9" s="22">
        <f t="shared" si="119"/>
        <v>0</v>
      </c>
      <c r="CB9" s="22">
        <f t="shared" si="124"/>
        <v>1</v>
      </c>
      <c r="CC9" s="22">
        <f t="shared" si="120"/>
        <v>0</v>
      </c>
      <c r="CD9" s="22">
        <f t="shared" si="121"/>
        <v>1</v>
      </c>
      <c r="CE9" s="22">
        <f t="shared" si="122"/>
        <v>0</v>
      </c>
      <c r="CF9" s="15">
        <f t="shared" si="123"/>
        <v>0</v>
      </c>
      <c r="CG9" s="18">
        <f t="shared" si="125"/>
        <v>0</v>
      </c>
      <c r="CH9" s="22">
        <f t="shared" si="126"/>
        <v>0</v>
      </c>
      <c r="CI9" s="22">
        <f t="shared" si="127"/>
        <v>1</v>
      </c>
      <c r="CJ9" s="22">
        <f t="shared" si="128"/>
        <v>0</v>
      </c>
      <c r="CK9" s="22">
        <f t="shared" si="129"/>
        <v>1</v>
      </c>
      <c r="CL9" s="22">
        <f t="shared" si="130"/>
        <v>0</v>
      </c>
      <c r="CM9" s="15">
        <f t="shared" si="131"/>
        <v>0</v>
      </c>
      <c r="CN9" s="18">
        <f t="shared" si="132"/>
        <v>0</v>
      </c>
      <c r="CO9" s="22">
        <f t="shared" si="133"/>
        <v>0</v>
      </c>
      <c r="CP9" s="22">
        <f t="shared" si="134"/>
        <v>1</v>
      </c>
      <c r="CQ9" s="22">
        <f t="shared" si="135"/>
        <v>0</v>
      </c>
      <c r="CR9" s="22">
        <f t="shared" si="136"/>
        <v>1</v>
      </c>
      <c r="CS9" s="22">
        <f t="shared" si="137"/>
        <v>0</v>
      </c>
      <c r="CT9" s="15">
        <f t="shared" si="138"/>
        <v>0</v>
      </c>
      <c r="CU9" s="18">
        <f t="shared" si="139"/>
        <v>0</v>
      </c>
      <c r="CV9" s="22">
        <f t="shared" si="140"/>
        <v>0</v>
      </c>
      <c r="CW9" s="22">
        <f t="shared" si="141"/>
        <v>1</v>
      </c>
      <c r="CX9" s="22">
        <f t="shared" si="142"/>
        <v>0</v>
      </c>
      <c r="CY9" s="22">
        <f t="shared" si="143"/>
        <v>1</v>
      </c>
      <c r="CZ9" s="22">
        <f t="shared" si="144"/>
        <v>0</v>
      </c>
      <c r="DA9" s="15">
        <f t="shared" si="145"/>
        <v>0</v>
      </c>
      <c r="DB9" s="18">
        <f t="shared" si="146"/>
        <v>0</v>
      </c>
      <c r="DC9" s="22">
        <f t="shared" si="147"/>
        <v>0</v>
      </c>
      <c r="DD9" s="22">
        <f t="shared" si="148"/>
        <v>1</v>
      </c>
      <c r="DE9" s="22">
        <f t="shared" si="149"/>
        <v>0</v>
      </c>
      <c r="DF9" s="22">
        <f t="shared" si="150"/>
        <v>1</v>
      </c>
      <c r="DG9" s="22">
        <f t="shared" si="151"/>
        <v>0</v>
      </c>
      <c r="DH9" s="15">
        <f t="shared" si="152"/>
        <v>0</v>
      </c>
      <c r="DI9" s="18">
        <f t="shared" ref="DI9:DI24" si="153">IF(AND(DB9=0,CU9=0,CN9=0,CG9=0,BZ9=0,BS9=0,BI9=0,BC9-BC8&lt;TIME(1,55,0),BC9&gt;DO8+TIME(1,55,0)),JN8,0)</f>
        <v>0</v>
      </c>
      <c r="DJ9" s="22">
        <f t="shared" ref="DJ9:DJ24" si="154">IF(DI9&gt;0,1,0)</f>
        <v>0</v>
      </c>
      <c r="DK9" s="22">
        <f t="shared" ref="DK9:DK24" si="155">IF(DL9&gt;DM9,DL9,DM9)</f>
        <v>1</v>
      </c>
      <c r="DL9" s="22">
        <f t="shared" ref="DL9:DL24" si="156">IF(AND(AP9&gt;0,DI9&gt;0),0,IF(DI9&gt;0,DL8+1,DL8))</f>
        <v>0</v>
      </c>
      <c r="DM9" s="22">
        <f t="shared" ref="DM9:DM24" si="157">IF(DL9=0,DL8+1,0)</f>
        <v>1</v>
      </c>
      <c r="DN9" s="22">
        <f t="shared" ref="DN9:DN24" si="158">IF(AND(AP9&gt;0,DM9&gt;0,DI9&gt;0),1,0)</f>
        <v>0</v>
      </c>
      <c r="DO9" s="15">
        <f t="shared" ref="DO9:DO24" si="159">IF(DI9&lt;&gt;0,BC9,DO8)</f>
        <v>0</v>
      </c>
      <c r="DV9" s="15"/>
      <c r="EC9" s="15"/>
      <c r="EJ9" s="15"/>
      <c r="EQ9" s="15"/>
      <c r="EX9" s="15"/>
      <c r="FE9" s="15"/>
      <c r="FL9" s="15"/>
      <c r="FS9" s="15"/>
      <c r="FZ9" s="15"/>
      <c r="GG9" s="15"/>
      <c r="GN9" s="15"/>
      <c r="GP9" s="22"/>
      <c r="GQ9" s="22"/>
      <c r="GR9" s="22"/>
      <c r="GS9" s="22"/>
      <c r="GT9" s="22"/>
      <c r="GU9" s="15"/>
      <c r="GV9" s="22">
        <f t="shared" si="12"/>
        <v>0</v>
      </c>
      <c r="GW9" s="22">
        <f t="shared" si="13"/>
        <v>1</v>
      </c>
      <c r="GX9" s="22">
        <f t="shared" si="14"/>
        <v>1</v>
      </c>
      <c r="GY9" s="18">
        <f t="shared" si="15"/>
        <v>1</v>
      </c>
      <c r="GZ9" s="18">
        <v>0</v>
      </c>
      <c r="HA9" s="18">
        <f t="shared" si="16"/>
        <v>0</v>
      </c>
      <c r="HB9" s="18">
        <v>0</v>
      </c>
      <c r="HC9" s="18">
        <f t="shared" si="17"/>
        <v>0</v>
      </c>
      <c r="HD9" s="18">
        <v>0</v>
      </c>
      <c r="HE9" s="18">
        <f t="shared" si="18"/>
        <v>0</v>
      </c>
      <c r="HF9" s="18">
        <v>0</v>
      </c>
      <c r="HG9" s="18">
        <f t="shared" si="19"/>
        <v>0</v>
      </c>
      <c r="HH9" s="18">
        <v>0</v>
      </c>
      <c r="HI9" s="18">
        <f t="shared" si="20"/>
        <v>0</v>
      </c>
      <c r="HJ9" s="18">
        <v>0</v>
      </c>
      <c r="HK9" s="18">
        <f t="shared" si="21"/>
        <v>0</v>
      </c>
      <c r="HL9" s="18">
        <v>0</v>
      </c>
      <c r="HM9" s="18">
        <f t="shared" si="22"/>
        <v>0</v>
      </c>
      <c r="HN9" s="18">
        <v>0</v>
      </c>
      <c r="HO9" s="18">
        <f t="shared" si="23"/>
        <v>0</v>
      </c>
      <c r="HP9" s="18">
        <v>0</v>
      </c>
      <c r="HQ9" s="18">
        <f t="shared" si="24"/>
        <v>0</v>
      </c>
      <c r="HR9" s="18">
        <v>0</v>
      </c>
      <c r="HS9" s="18">
        <f t="shared" si="25"/>
        <v>0</v>
      </c>
      <c r="HT9" s="18">
        <v>0</v>
      </c>
      <c r="HU9" s="18">
        <f t="shared" si="26"/>
        <v>0</v>
      </c>
      <c r="HV9" s="18">
        <v>0</v>
      </c>
      <c r="HW9" s="18">
        <f t="shared" si="27"/>
        <v>0</v>
      </c>
      <c r="HX9" s="18">
        <v>0</v>
      </c>
      <c r="HY9" s="18">
        <f t="shared" si="28"/>
        <v>0</v>
      </c>
      <c r="HZ9" s="18">
        <v>0</v>
      </c>
      <c r="IA9" s="18">
        <f t="shared" si="29"/>
        <v>0</v>
      </c>
      <c r="IB9" s="18">
        <v>0</v>
      </c>
      <c r="IC9" s="18">
        <f t="shared" si="30"/>
        <v>0</v>
      </c>
      <c r="ID9" s="18">
        <v>0</v>
      </c>
      <c r="IE9" s="18">
        <f t="shared" si="31"/>
        <v>0</v>
      </c>
      <c r="IF9" s="18">
        <v>0</v>
      </c>
      <c r="IG9" s="18">
        <f t="shared" si="32"/>
        <v>0</v>
      </c>
      <c r="IH9" s="18">
        <v>0</v>
      </c>
      <c r="II9" s="18">
        <f t="shared" si="33"/>
        <v>0</v>
      </c>
      <c r="IJ9" s="18">
        <v>0</v>
      </c>
      <c r="IK9" s="18">
        <f t="shared" si="34"/>
        <v>0</v>
      </c>
      <c r="IL9" s="18">
        <v>0</v>
      </c>
      <c r="IM9" s="18">
        <f t="shared" si="35"/>
        <v>0</v>
      </c>
      <c r="IN9" s="18">
        <f t="shared" si="36"/>
        <v>0</v>
      </c>
      <c r="IO9" s="18">
        <f t="shared" si="37"/>
        <v>0</v>
      </c>
      <c r="IP9" s="18">
        <f t="shared" si="38"/>
        <v>0</v>
      </c>
      <c r="IQ9" s="18">
        <f t="shared" si="39"/>
        <v>0</v>
      </c>
      <c r="IR9" s="18">
        <f t="shared" si="40"/>
        <v>0</v>
      </c>
      <c r="IS9" s="18">
        <f t="shared" si="41"/>
        <v>0</v>
      </c>
      <c r="IT9" s="18">
        <f t="shared" si="42"/>
        <v>0</v>
      </c>
      <c r="IU9" s="18">
        <f t="shared" si="43"/>
        <v>0</v>
      </c>
      <c r="IV9" s="18">
        <f t="shared" si="44"/>
        <v>0</v>
      </c>
      <c r="IW9" s="18">
        <f t="shared" si="45"/>
        <v>0</v>
      </c>
      <c r="IX9" s="18">
        <f t="shared" si="46"/>
        <v>0</v>
      </c>
      <c r="IY9" s="18">
        <f t="shared" si="47"/>
        <v>0</v>
      </c>
      <c r="IZ9" s="18">
        <f t="shared" si="48"/>
        <v>0</v>
      </c>
      <c r="JA9" s="18">
        <f t="shared" si="49"/>
        <v>0</v>
      </c>
      <c r="JB9" s="18">
        <f t="shared" si="50"/>
        <v>0</v>
      </c>
      <c r="JC9" s="18">
        <f t="shared" si="51"/>
        <v>0</v>
      </c>
      <c r="JD9" s="18">
        <f t="shared" si="52"/>
        <v>0</v>
      </c>
      <c r="JE9" s="18">
        <f t="shared" si="53"/>
        <v>0</v>
      </c>
      <c r="JF9" s="18">
        <f t="shared" si="54"/>
        <v>0</v>
      </c>
      <c r="JG9" s="18">
        <f t="shared" si="55"/>
        <v>0.01</v>
      </c>
      <c r="JH9" s="18">
        <f t="shared" si="56"/>
        <v>1</v>
      </c>
      <c r="JI9" s="18">
        <f t="shared" si="57"/>
        <v>1</v>
      </c>
      <c r="JJ9" s="18">
        <f t="shared" si="58"/>
        <v>1</v>
      </c>
      <c r="JK9" s="18">
        <f t="shared" si="59"/>
        <v>1</v>
      </c>
      <c r="JL9" s="18">
        <f t="shared" si="60"/>
        <v>1</v>
      </c>
      <c r="JM9" s="18">
        <f t="shared" si="61"/>
        <v>1</v>
      </c>
      <c r="JN9" s="18">
        <f t="shared" si="62"/>
        <v>1</v>
      </c>
      <c r="JO9" s="18">
        <f t="shared" si="63"/>
        <v>1</v>
      </c>
      <c r="JP9" s="18">
        <f t="shared" si="64"/>
        <v>1</v>
      </c>
      <c r="JQ9" s="18">
        <f t="shared" si="65"/>
        <v>1</v>
      </c>
      <c r="JR9" s="18">
        <f t="shared" si="66"/>
        <v>1</v>
      </c>
      <c r="JS9" s="18">
        <f t="shared" si="67"/>
        <v>1</v>
      </c>
      <c r="JT9" s="18">
        <f t="shared" si="68"/>
        <v>1</v>
      </c>
      <c r="JU9" s="18">
        <f t="shared" si="69"/>
        <v>1</v>
      </c>
      <c r="JV9" s="18">
        <f t="shared" si="70"/>
        <v>1</v>
      </c>
      <c r="JW9" s="18">
        <f t="shared" si="71"/>
        <v>1</v>
      </c>
      <c r="JX9" s="18">
        <f t="shared" si="72"/>
        <v>1</v>
      </c>
      <c r="JY9" s="18">
        <f t="shared" si="73"/>
        <v>1</v>
      </c>
      <c r="JZ9" s="18">
        <f t="shared" si="74"/>
        <v>1</v>
      </c>
      <c r="KA9" s="18">
        <f t="shared" si="75"/>
        <v>0</v>
      </c>
      <c r="KB9" s="18">
        <f t="shared" si="76"/>
        <v>0</v>
      </c>
      <c r="KC9" s="18">
        <f t="shared" si="77"/>
        <v>0</v>
      </c>
      <c r="KD9" s="18">
        <f t="shared" si="78"/>
        <v>0</v>
      </c>
      <c r="KE9" s="18">
        <f t="shared" si="79"/>
        <v>0</v>
      </c>
      <c r="KF9" s="18">
        <f t="shared" si="80"/>
        <v>0</v>
      </c>
      <c r="KG9" s="18">
        <f t="shared" si="81"/>
        <v>0</v>
      </c>
      <c r="KH9" s="18">
        <f t="shared" si="82"/>
        <v>0</v>
      </c>
      <c r="KI9" s="18">
        <f t="shared" si="83"/>
        <v>0</v>
      </c>
      <c r="KJ9" s="18">
        <f t="shared" si="84"/>
        <v>0</v>
      </c>
      <c r="KK9" s="18">
        <f t="shared" si="85"/>
        <v>0</v>
      </c>
      <c r="KL9" s="18">
        <f t="shared" si="86"/>
        <v>0</v>
      </c>
      <c r="KM9" s="18">
        <f t="shared" si="87"/>
        <v>0</v>
      </c>
      <c r="KN9" s="18">
        <f t="shared" si="88"/>
        <v>0</v>
      </c>
      <c r="KO9" s="18">
        <f t="shared" si="89"/>
        <v>0</v>
      </c>
      <c r="KP9" s="18">
        <f t="shared" si="90"/>
        <v>0</v>
      </c>
      <c r="KQ9" s="18">
        <f t="shared" si="91"/>
        <v>0</v>
      </c>
      <c r="KR9" s="18">
        <f t="shared" si="92"/>
        <v>0</v>
      </c>
      <c r="KS9" s="18">
        <f t="shared" si="93"/>
        <v>0</v>
      </c>
      <c r="KT9" s="18">
        <f t="shared" si="94"/>
        <v>0</v>
      </c>
    </row>
    <row r="10" spans="1:306" x14ac:dyDescent="0.3">
      <c r="A10" s="18"/>
      <c r="B10" s="18"/>
      <c r="C10" s="18"/>
      <c r="F10" s="18"/>
      <c r="AI10" s="18"/>
      <c r="AJ10" s="24"/>
      <c r="AK10" s="24"/>
      <c r="AL10" s="20"/>
      <c r="AM10" s="23"/>
      <c r="AN10" s="18"/>
      <c r="AO10" s="24"/>
      <c r="AP10" s="18">
        <f t="shared" si="95"/>
        <v>0</v>
      </c>
      <c r="AQ10" s="18" t="str">
        <f t="shared" si="96"/>
        <v>x</v>
      </c>
      <c r="AR10" s="18" t="str">
        <f t="shared" si="97"/>
        <v>favorite</v>
      </c>
      <c r="AS10" s="19">
        <f t="shared" si="0"/>
        <v>0</v>
      </c>
      <c r="AT10" s="19">
        <f t="shared" si="1"/>
        <v>0</v>
      </c>
      <c r="AU10" s="19">
        <f t="shared" si="98"/>
        <v>0</v>
      </c>
      <c r="AV10" s="19">
        <f t="shared" si="99"/>
        <v>0</v>
      </c>
      <c r="AW10" s="71">
        <f t="shared" si="100"/>
        <v>0</v>
      </c>
      <c r="AX10" s="71">
        <f t="shared" si="101"/>
        <v>0</v>
      </c>
      <c r="AY10" s="71">
        <f t="shared" si="102"/>
        <v>1</v>
      </c>
      <c r="AZ10" s="22">
        <f t="shared" si="103"/>
        <v>0</v>
      </c>
      <c r="BA10" s="22">
        <f t="shared" si="104"/>
        <v>0</v>
      </c>
      <c r="BB10" s="25">
        <f t="shared" si="2"/>
        <v>0</v>
      </c>
      <c r="BC10" s="21">
        <f t="shared" si="3"/>
        <v>0</v>
      </c>
      <c r="BD10" s="22">
        <v>9</v>
      </c>
      <c r="BE10" s="18">
        <f t="shared" si="4"/>
        <v>0</v>
      </c>
      <c r="BF10" s="18">
        <f t="shared" si="5"/>
        <v>0</v>
      </c>
      <c r="BG10" s="18">
        <f t="shared" si="6"/>
        <v>0</v>
      </c>
      <c r="BH10" s="18">
        <f t="shared" si="7"/>
        <v>0</v>
      </c>
      <c r="BI10" s="18">
        <f t="shared" si="105"/>
        <v>0</v>
      </c>
      <c r="BJ10" s="22">
        <f t="shared" si="116"/>
        <v>1</v>
      </c>
      <c r="BK10" s="22">
        <f t="shared" si="106"/>
        <v>1</v>
      </c>
      <c r="BL10" s="33">
        <f t="shared" si="107"/>
        <v>1</v>
      </c>
      <c r="BM10" s="22">
        <f t="shared" si="8"/>
        <v>0</v>
      </c>
      <c r="BN10" s="22">
        <f t="shared" si="108"/>
        <v>1</v>
      </c>
      <c r="BO10" s="22">
        <f t="shared" si="9"/>
        <v>1</v>
      </c>
      <c r="BP10" s="22">
        <f t="shared" si="109"/>
        <v>0</v>
      </c>
      <c r="BQ10" s="22">
        <f t="shared" si="10"/>
        <v>0</v>
      </c>
      <c r="BR10" s="15">
        <f t="shared" si="11"/>
        <v>0</v>
      </c>
      <c r="BS10" s="45">
        <f t="shared" si="110"/>
        <v>0</v>
      </c>
      <c r="BT10" s="22">
        <f t="shared" si="111"/>
        <v>0</v>
      </c>
      <c r="BU10" s="22">
        <f t="shared" si="117"/>
        <v>1</v>
      </c>
      <c r="BV10" s="22">
        <f t="shared" si="112"/>
        <v>0</v>
      </c>
      <c r="BW10" s="22">
        <f t="shared" si="113"/>
        <v>1</v>
      </c>
      <c r="BX10" s="22">
        <f t="shared" si="114"/>
        <v>0</v>
      </c>
      <c r="BY10" s="15">
        <f t="shared" si="115"/>
        <v>0</v>
      </c>
      <c r="BZ10" s="18">
        <f t="shared" si="118"/>
        <v>0</v>
      </c>
      <c r="CA10" s="22">
        <f t="shared" si="119"/>
        <v>0</v>
      </c>
      <c r="CB10" s="22">
        <f t="shared" si="124"/>
        <v>1</v>
      </c>
      <c r="CC10" s="22">
        <f t="shared" si="120"/>
        <v>0</v>
      </c>
      <c r="CD10" s="22">
        <f t="shared" si="121"/>
        <v>1</v>
      </c>
      <c r="CE10" s="22">
        <f t="shared" si="122"/>
        <v>0</v>
      </c>
      <c r="CF10" s="15">
        <f t="shared" si="123"/>
        <v>0</v>
      </c>
      <c r="CG10" s="18">
        <f t="shared" si="125"/>
        <v>0</v>
      </c>
      <c r="CH10" s="22">
        <f t="shared" si="126"/>
        <v>0</v>
      </c>
      <c r="CI10" s="22">
        <f t="shared" si="127"/>
        <v>1</v>
      </c>
      <c r="CJ10" s="22">
        <f t="shared" si="128"/>
        <v>0</v>
      </c>
      <c r="CK10" s="22">
        <f t="shared" si="129"/>
        <v>1</v>
      </c>
      <c r="CL10" s="22">
        <f t="shared" si="130"/>
        <v>0</v>
      </c>
      <c r="CM10" s="15">
        <f t="shared" si="131"/>
        <v>0</v>
      </c>
      <c r="CN10" s="18">
        <f t="shared" si="132"/>
        <v>0</v>
      </c>
      <c r="CO10" s="22">
        <f t="shared" si="133"/>
        <v>0</v>
      </c>
      <c r="CP10" s="22">
        <f t="shared" si="134"/>
        <v>1</v>
      </c>
      <c r="CQ10" s="22">
        <f t="shared" si="135"/>
        <v>0</v>
      </c>
      <c r="CR10" s="22">
        <f t="shared" si="136"/>
        <v>1</v>
      </c>
      <c r="CS10" s="22">
        <f t="shared" si="137"/>
        <v>0</v>
      </c>
      <c r="CT10" s="15">
        <f t="shared" si="138"/>
        <v>0</v>
      </c>
      <c r="CU10" s="18">
        <f t="shared" si="139"/>
        <v>0</v>
      </c>
      <c r="CV10" s="22">
        <f t="shared" si="140"/>
        <v>0</v>
      </c>
      <c r="CW10" s="22">
        <f t="shared" si="141"/>
        <v>1</v>
      </c>
      <c r="CX10" s="22">
        <f t="shared" si="142"/>
        <v>0</v>
      </c>
      <c r="CY10" s="22">
        <f t="shared" si="143"/>
        <v>1</v>
      </c>
      <c r="CZ10" s="22">
        <f t="shared" si="144"/>
        <v>0</v>
      </c>
      <c r="DA10" s="15">
        <f t="shared" si="145"/>
        <v>0</v>
      </c>
      <c r="DB10" s="18">
        <f t="shared" si="146"/>
        <v>0</v>
      </c>
      <c r="DC10" s="22">
        <f t="shared" si="147"/>
        <v>0</v>
      </c>
      <c r="DD10" s="22">
        <f t="shared" si="148"/>
        <v>1</v>
      </c>
      <c r="DE10" s="22">
        <f t="shared" si="149"/>
        <v>0</v>
      </c>
      <c r="DF10" s="22">
        <f t="shared" si="150"/>
        <v>1</v>
      </c>
      <c r="DG10" s="22">
        <f t="shared" si="151"/>
        <v>0</v>
      </c>
      <c r="DH10" s="15">
        <f t="shared" si="152"/>
        <v>0</v>
      </c>
      <c r="DI10" s="18">
        <f t="shared" si="153"/>
        <v>0</v>
      </c>
      <c r="DJ10" s="22">
        <f t="shared" si="154"/>
        <v>0</v>
      </c>
      <c r="DK10" s="22">
        <f t="shared" si="155"/>
        <v>1</v>
      </c>
      <c r="DL10" s="22">
        <f t="shared" si="156"/>
        <v>0</v>
      </c>
      <c r="DM10" s="22">
        <f t="shared" si="157"/>
        <v>1</v>
      </c>
      <c r="DN10" s="22">
        <f t="shared" si="158"/>
        <v>0</v>
      </c>
      <c r="DO10" s="15">
        <f t="shared" si="159"/>
        <v>0</v>
      </c>
      <c r="DP10" s="18">
        <f t="shared" ref="DP10:DP24" si="160">IF(AND(DI10=0,DB10=0,CU10=0,CN10=0,CG10=0,BZ10=0,BS10=0,BI10=0,BC10-BC9&lt;TIME(1,55,0),BC10&gt;DV9+TIME(1,55,0)),JO9,0)</f>
        <v>0</v>
      </c>
      <c r="DQ10" s="22">
        <f t="shared" ref="DQ10:DQ24" si="161">IF(DP10&gt;0,1,0)</f>
        <v>0</v>
      </c>
      <c r="DR10" s="22">
        <f t="shared" ref="DR10:DR24" si="162">IF(DS10&gt;DT10,DS10,DT10)</f>
        <v>1</v>
      </c>
      <c r="DS10" s="22">
        <f t="shared" ref="DS10:DS24" si="163">IF(AND(AP10&gt;0,DP10&gt;0),0,IF(DP10&gt;0,DS9+1,DS9))</f>
        <v>0</v>
      </c>
      <c r="DT10" s="22">
        <f t="shared" ref="DT10:DT24" si="164">IF(DS10=0,DS9+1,0)</f>
        <v>1</v>
      </c>
      <c r="DU10" s="22">
        <f t="shared" ref="DU10:DU24" si="165">IF(AND(AP10&gt;0,DT10&gt;0,DP10&gt;0),1,0)</f>
        <v>0</v>
      </c>
      <c r="DV10" s="15">
        <f t="shared" ref="DV10:DV24" si="166">IF(DP10&lt;&gt;0,BC10,DV9)</f>
        <v>0</v>
      </c>
      <c r="EC10" s="15"/>
      <c r="EJ10" s="15"/>
      <c r="EQ10" s="15"/>
      <c r="EX10" s="15"/>
      <c r="FE10" s="15"/>
      <c r="FL10" s="15"/>
      <c r="FS10" s="15"/>
      <c r="FZ10" s="15"/>
      <c r="GG10" s="15"/>
      <c r="GN10" s="15"/>
      <c r="GP10" s="22"/>
      <c r="GQ10" s="22"/>
      <c r="GR10" s="22"/>
      <c r="GS10" s="22"/>
      <c r="GT10" s="22"/>
      <c r="GU10" s="15"/>
      <c r="GV10" s="22">
        <f t="shared" si="12"/>
        <v>0</v>
      </c>
      <c r="GW10" s="22">
        <f t="shared" si="13"/>
        <v>1</v>
      </c>
      <c r="GX10" s="22">
        <f t="shared" si="14"/>
        <v>1</v>
      </c>
      <c r="GY10" s="18">
        <f t="shared" si="15"/>
        <v>1</v>
      </c>
      <c r="GZ10" s="18">
        <v>0</v>
      </c>
      <c r="HA10" s="18">
        <f t="shared" si="16"/>
        <v>0</v>
      </c>
      <c r="HB10" s="18">
        <v>0</v>
      </c>
      <c r="HC10" s="18">
        <f t="shared" si="17"/>
        <v>0</v>
      </c>
      <c r="HD10" s="18">
        <v>0</v>
      </c>
      <c r="HE10" s="18">
        <f t="shared" si="18"/>
        <v>0</v>
      </c>
      <c r="HF10" s="18">
        <v>0</v>
      </c>
      <c r="HG10" s="18">
        <f t="shared" si="19"/>
        <v>0</v>
      </c>
      <c r="HH10" s="18">
        <v>0</v>
      </c>
      <c r="HI10" s="18">
        <f t="shared" si="20"/>
        <v>0</v>
      </c>
      <c r="HJ10" s="18">
        <v>0</v>
      </c>
      <c r="HK10" s="18">
        <f t="shared" si="21"/>
        <v>0</v>
      </c>
      <c r="HL10" s="18">
        <v>0</v>
      </c>
      <c r="HM10" s="18">
        <f t="shared" si="22"/>
        <v>0</v>
      </c>
      <c r="HN10" s="18">
        <v>0</v>
      </c>
      <c r="HO10" s="18">
        <f t="shared" si="23"/>
        <v>0</v>
      </c>
      <c r="HP10" s="18">
        <v>0</v>
      </c>
      <c r="HQ10" s="18">
        <f t="shared" si="24"/>
        <v>0</v>
      </c>
      <c r="HR10" s="18">
        <v>0</v>
      </c>
      <c r="HS10" s="18">
        <f t="shared" si="25"/>
        <v>0</v>
      </c>
      <c r="HT10" s="18">
        <v>0</v>
      </c>
      <c r="HU10" s="18">
        <f t="shared" si="26"/>
        <v>0</v>
      </c>
      <c r="HV10" s="18">
        <v>0</v>
      </c>
      <c r="HW10" s="18">
        <f t="shared" si="27"/>
        <v>0</v>
      </c>
      <c r="HX10" s="18">
        <v>0</v>
      </c>
      <c r="HY10" s="18">
        <f t="shared" si="28"/>
        <v>0</v>
      </c>
      <c r="HZ10" s="18">
        <v>0</v>
      </c>
      <c r="IA10" s="18">
        <f t="shared" si="29"/>
        <v>0</v>
      </c>
      <c r="IB10" s="18">
        <v>0</v>
      </c>
      <c r="IC10" s="18">
        <f t="shared" si="30"/>
        <v>0</v>
      </c>
      <c r="ID10" s="18">
        <v>0</v>
      </c>
      <c r="IE10" s="18">
        <f t="shared" si="31"/>
        <v>0</v>
      </c>
      <c r="IF10" s="18">
        <v>0</v>
      </c>
      <c r="IG10" s="18">
        <f t="shared" si="32"/>
        <v>0</v>
      </c>
      <c r="IH10" s="18">
        <v>0</v>
      </c>
      <c r="II10" s="18">
        <f t="shared" si="33"/>
        <v>0</v>
      </c>
      <c r="IJ10" s="18">
        <v>0</v>
      </c>
      <c r="IK10" s="18">
        <f t="shared" si="34"/>
        <v>0</v>
      </c>
      <c r="IL10" s="18">
        <v>0</v>
      </c>
      <c r="IM10" s="18">
        <f t="shared" si="35"/>
        <v>0</v>
      </c>
      <c r="IN10" s="18">
        <f t="shared" si="36"/>
        <v>0</v>
      </c>
      <c r="IO10" s="18">
        <f t="shared" si="37"/>
        <v>0</v>
      </c>
      <c r="IP10" s="18">
        <f t="shared" si="38"/>
        <v>0</v>
      </c>
      <c r="IQ10" s="18">
        <f t="shared" si="39"/>
        <v>0</v>
      </c>
      <c r="IR10" s="18">
        <f t="shared" si="40"/>
        <v>0</v>
      </c>
      <c r="IS10" s="18">
        <f t="shared" si="41"/>
        <v>0</v>
      </c>
      <c r="IT10" s="18">
        <f t="shared" si="42"/>
        <v>0</v>
      </c>
      <c r="IU10" s="18">
        <f t="shared" si="43"/>
        <v>0</v>
      </c>
      <c r="IV10" s="18">
        <f t="shared" si="44"/>
        <v>0</v>
      </c>
      <c r="IW10" s="18">
        <f t="shared" si="45"/>
        <v>0</v>
      </c>
      <c r="IX10" s="18">
        <f t="shared" si="46"/>
        <v>0</v>
      </c>
      <c r="IY10" s="18">
        <f t="shared" si="47"/>
        <v>0</v>
      </c>
      <c r="IZ10" s="18">
        <f t="shared" si="48"/>
        <v>0</v>
      </c>
      <c r="JA10" s="18">
        <f t="shared" si="49"/>
        <v>0</v>
      </c>
      <c r="JB10" s="18">
        <f t="shared" si="50"/>
        <v>0</v>
      </c>
      <c r="JC10" s="18">
        <f t="shared" si="51"/>
        <v>0</v>
      </c>
      <c r="JD10" s="18">
        <f t="shared" si="52"/>
        <v>0</v>
      </c>
      <c r="JE10" s="18">
        <f t="shared" si="53"/>
        <v>0</v>
      </c>
      <c r="JF10" s="18">
        <f t="shared" si="54"/>
        <v>0</v>
      </c>
      <c r="JG10" s="18">
        <f t="shared" si="55"/>
        <v>0.01</v>
      </c>
      <c r="JH10" s="18">
        <f t="shared" si="56"/>
        <v>1</v>
      </c>
      <c r="JI10" s="18">
        <f t="shared" si="57"/>
        <v>1</v>
      </c>
      <c r="JJ10" s="18">
        <f t="shared" si="58"/>
        <v>1</v>
      </c>
      <c r="JK10" s="18">
        <f t="shared" si="59"/>
        <v>1</v>
      </c>
      <c r="JL10" s="18">
        <f t="shared" si="60"/>
        <v>1</v>
      </c>
      <c r="JM10" s="18">
        <f t="shared" si="61"/>
        <v>1</v>
      </c>
      <c r="JN10" s="18">
        <f t="shared" si="62"/>
        <v>1</v>
      </c>
      <c r="JO10" s="18">
        <f t="shared" si="63"/>
        <v>1</v>
      </c>
      <c r="JP10" s="18">
        <f t="shared" si="64"/>
        <v>1</v>
      </c>
      <c r="JQ10" s="18">
        <f t="shared" si="65"/>
        <v>1</v>
      </c>
      <c r="JR10" s="18">
        <f t="shared" si="66"/>
        <v>1</v>
      </c>
      <c r="JS10" s="18">
        <f t="shared" si="67"/>
        <v>1</v>
      </c>
      <c r="JT10" s="18">
        <f t="shared" si="68"/>
        <v>1</v>
      </c>
      <c r="JU10" s="18">
        <f t="shared" si="69"/>
        <v>1</v>
      </c>
      <c r="JV10" s="18">
        <f t="shared" si="70"/>
        <v>1</v>
      </c>
      <c r="JW10" s="18">
        <f t="shared" si="71"/>
        <v>1</v>
      </c>
      <c r="JX10" s="18">
        <f t="shared" si="72"/>
        <v>1</v>
      </c>
      <c r="JY10" s="18">
        <f t="shared" si="73"/>
        <v>1</v>
      </c>
      <c r="JZ10" s="18">
        <f t="shared" si="74"/>
        <v>1</v>
      </c>
      <c r="KA10" s="18">
        <f t="shared" si="75"/>
        <v>0</v>
      </c>
      <c r="KB10" s="18">
        <f t="shared" si="76"/>
        <v>0</v>
      </c>
      <c r="KC10" s="18">
        <f t="shared" si="77"/>
        <v>0</v>
      </c>
      <c r="KD10" s="18">
        <f t="shared" si="78"/>
        <v>0</v>
      </c>
      <c r="KE10" s="18">
        <f t="shared" si="79"/>
        <v>0</v>
      </c>
      <c r="KF10" s="18">
        <f t="shared" si="80"/>
        <v>0</v>
      </c>
      <c r="KG10" s="18">
        <f t="shared" si="81"/>
        <v>0</v>
      </c>
      <c r="KH10" s="18">
        <f t="shared" si="82"/>
        <v>0</v>
      </c>
      <c r="KI10" s="18">
        <f t="shared" si="83"/>
        <v>0</v>
      </c>
      <c r="KJ10" s="18">
        <f t="shared" si="84"/>
        <v>0</v>
      </c>
      <c r="KK10" s="18">
        <f t="shared" si="85"/>
        <v>0</v>
      </c>
      <c r="KL10" s="18">
        <f t="shared" si="86"/>
        <v>0</v>
      </c>
      <c r="KM10" s="18">
        <f t="shared" si="87"/>
        <v>0</v>
      </c>
      <c r="KN10" s="18">
        <f t="shared" si="88"/>
        <v>0</v>
      </c>
      <c r="KO10" s="18">
        <f t="shared" si="89"/>
        <v>0</v>
      </c>
      <c r="KP10" s="18">
        <f t="shared" si="90"/>
        <v>0</v>
      </c>
      <c r="KQ10" s="18">
        <f t="shared" si="91"/>
        <v>0</v>
      </c>
      <c r="KR10" s="18">
        <f t="shared" si="92"/>
        <v>0</v>
      </c>
      <c r="KS10" s="18">
        <f t="shared" si="93"/>
        <v>0</v>
      </c>
      <c r="KT10" s="18">
        <f t="shared" si="94"/>
        <v>0</v>
      </c>
    </row>
    <row r="11" spans="1:306" x14ac:dyDescent="0.3">
      <c r="A11" s="18"/>
      <c r="B11" s="18"/>
      <c r="C11" s="18"/>
      <c r="F11" s="18"/>
      <c r="AI11" s="18"/>
      <c r="AJ11" s="24"/>
      <c r="AK11" s="24"/>
      <c r="AL11" s="20"/>
      <c r="AM11" s="23"/>
      <c r="AN11" s="18"/>
      <c r="AO11" s="24"/>
      <c r="AP11" s="18">
        <f t="shared" si="95"/>
        <v>0</v>
      </c>
      <c r="AQ11" s="18" t="str">
        <f t="shared" si="96"/>
        <v>x</v>
      </c>
      <c r="AR11" s="18" t="str">
        <f t="shared" si="97"/>
        <v>favorite</v>
      </c>
      <c r="AS11" s="19">
        <f t="shared" si="0"/>
        <v>0</v>
      </c>
      <c r="AT11" s="19">
        <f t="shared" si="1"/>
        <v>0</v>
      </c>
      <c r="AU11" s="19">
        <f t="shared" si="98"/>
        <v>0</v>
      </c>
      <c r="AV11" s="19">
        <f t="shared" si="99"/>
        <v>0</v>
      </c>
      <c r="AW11" s="71">
        <f t="shared" si="100"/>
        <v>0</v>
      </c>
      <c r="AX11" s="71">
        <f t="shared" si="101"/>
        <v>0</v>
      </c>
      <c r="AY11" s="71">
        <f t="shared" si="102"/>
        <v>1</v>
      </c>
      <c r="AZ11" s="22">
        <f t="shared" si="103"/>
        <v>0</v>
      </c>
      <c r="BA11" s="22">
        <f t="shared" si="104"/>
        <v>0</v>
      </c>
      <c r="BB11" s="25">
        <f t="shared" si="2"/>
        <v>0</v>
      </c>
      <c r="BC11" s="21">
        <f t="shared" si="3"/>
        <v>0</v>
      </c>
      <c r="BD11" s="22">
        <v>10</v>
      </c>
      <c r="BE11" s="18">
        <f t="shared" si="4"/>
        <v>0</v>
      </c>
      <c r="BF11" s="18">
        <f t="shared" si="5"/>
        <v>0</v>
      </c>
      <c r="BG11" s="18">
        <f t="shared" si="6"/>
        <v>0</v>
      </c>
      <c r="BH11" s="18">
        <f t="shared" si="7"/>
        <v>0</v>
      </c>
      <c r="BI11" s="18">
        <f t="shared" si="105"/>
        <v>0</v>
      </c>
      <c r="BJ11" s="22">
        <f t="shared" si="116"/>
        <v>1</v>
      </c>
      <c r="BK11" s="22">
        <f t="shared" si="106"/>
        <v>1</v>
      </c>
      <c r="BL11" s="33">
        <f t="shared" si="107"/>
        <v>1</v>
      </c>
      <c r="BM11" s="22">
        <f t="shared" si="8"/>
        <v>0</v>
      </c>
      <c r="BN11" s="22">
        <f t="shared" si="108"/>
        <v>1</v>
      </c>
      <c r="BO11" s="22">
        <f t="shared" si="9"/>
        <v>1</v>
      </c>
      <c r="BP11" s="22">
        <f t="shared" si="109"/>
        <v>0</v>
      </c>
      <c r="BQ11" s="22">
        <f t="shared" si="10"/>
        <v>0</v>
      </c>
      <c r="BR11" s="15">
        <f t="shared" si="11"/>
        <v>0</v>
      </c>
      <c r="BS11" s="45">
        <f t="shared" si="110"/>
        <v>0</v>
      </c>
      <c r="BT11" s="22">
        <f t="shared" si="111"/>
        <v>0</v>
      </c>
      <c r="BU11" s="22">
        <f t="shared" si="117"/>
        <v>1</v>
      </c>
      <c r="BV11" s="22">
        <f t="shared" si="112"/>
        <v>0</v>
      </c>
      <c r="BW11" s="22">
        <f t="shared" si="113"/>
        <v>1</v>
      </c>
      <c r="BX11" s="22">
        <f t="shared" si="114"/>
        <v>0</v>
      </c>
      <c r="BY11" s="15">
        <f t="shared" si="115"/>
        <v>0</v>
      </c>
      <c r="BZ11" s="18">
        <f t="shared" si="118"/>
        <v>0</v>
      </c>
      <c r="CA11" s="22">
        <f t="shared" si="119"/>
        <v>0</v>
      </c>
      <c r="CB11" s="22">
        <f t="shared" si="124"/>
        <v>1</v>
      </c>
      <c r="CC11" s="22">
        <f t="shared" si="120"/>
        <v>0</v>
      </c>
      <c r="CD11" s="22">
        <f t="shared" si="121"/>
        <v>1</v>
      </c>
      <c r="CE11" s="22">
        <f t="shared" si="122"/>
        <v>0</v>
      </c>
      <c r="CF11" s="15">
        <f t="shared" si="123"/>
        <v>0</v>
      </c>
      <c r="CG11" s="18">
        <f t="shared" si="125"/>
        <v>0</v>
      </c>
      <c r="CH11" s="22">
        <f t="shared" si="126"/>
        <v>0</v>
      </c>
      <c r="CI11" s="22">
        <f t="shared" si="127"/>
        <v>1</v>
      </c>
      <c r="CJ11" s="22">
        <f t="shared" si="128"/>
        <v>0</v>
      </c>
      <c r="CK11" s="22">
        <f t="shared" si="129"/>
        <v>1</v>
      </c>
      <c r="CL11" s="22">
        <f t="shared" si="130"/>
        <v>0</v>
      </c>
      <c r="CM11" s="15">
        <f t="shared" si="131"/>
        <v>0</v>
      </c>
      <c r="CN11" s="18">
        <f t="shared" si="132"/>
        <v>0</v>
      </c>
      <c r="CO11" s="22">
        <f t="shared" si="133"/>
        <v>0</v>
      </c>
      <c r="CP11" s="22">
        <f t="shared" si="134"/>
        <v>1</v>
      </c>
      <c r="CQ11" s="22">
        <f t="shared" si="135"/>
        <v>0</v>
      </c>
      <c r="CR11" s="22">
        <f t="shared" si="136"/>
        <v>1</v>
      </c>
      <c r="CS11" s="22">
        <f t="shared" si="137"/>
        <v>0</v>
      </c>
      <c r="CT11" s="15">
        <f t="shared" si="138"/>
        <v>0</v>
      </c>
      <c r="CU11" s="18">
        <f t="shared" si="139"/>
        <v>0</v>
      </c>
      <c r="CV11" s="22">
        <f t="shared" si="140"/>
        <v>0</v>
      </c>
      <c r="CW11" s="22">
        <f t="shared" si="141"/>
        <v>1</v>
      </c>
      <c r="CX11" s="22">
        <f t="shared" si="142"/>
        <v>0</v>
      </c>
      <c r="CY11" s="22">
        <f t="shared" si="143"/>
        <v>1</v>
      </c>
      <c r="CZ11" s="22">
        <f t="shared" si="144"/>
        <v>0</v>
      </c>
      <c r="DA11" s="15">
        <f t="shared" si="145"/>
        <v>0</v>
      </c>
      <c r="DB11" s="18">
        <f t="shared" si="146"/>
        <v>0</v>
      </c>
      <c r="DC11" s="22">
        <f t="shared" si="147"/>
        <v>0</v>
      </c>
      <c r="DD11" s="22">
        <f t="shared" si="148"/>
        <v>1</v>
      </c>
      <c r="DE11" s="22">
        <f t="shared" si="149"/>
        <v>0</v>
      </c>
      <c r="DF11" s="22">
        <f t="shared" si="150"/>
        <v>1</v>
      </c>
      <c r="DG11" s="22">
        <f t="shared" si="151"/>
        <v>0</v>
      </c>
      <c r="DH11" s="15">
        <f t="shared" si="152"/>
        <v>0</v>
      </c>
      <c r="DI11" s="18">
        <f t="shared" si="153"/>
        <v>0</v>
      </c>
      <c r="DJ11" s="22">
        <f t="shared" si="154"/>
        <v>0</v>
      </c>
      <c r="DK11" s="22">
        <f t="shared" si="155"/>
        <v>1</v>
      </c>
      <c r="DL11" s="22">
        <f t="shared" si="156"/>
        <v>0</v>
      </c>
      <c r="DM11" s="22">
        <f t="shared" si="157"/>
        <v>1</v>
      </c>
      <c r="DN11" s="22">
        <f t="shared" si="158"/>
        <v>0</v>
      </c>
      <c r="DO11" s="15">
        <f t="shared" si="159"/>
        <v>0</v>
      </c>
      <c r="DP11" s="18">
        <f t="shared" si="160"/>
        <v>0</v>
      </c>
      <c r="DQ11" s="22">
        <f t="shared" si="161"/>
        <v>0</v>
      </c>
      <c r="DR11" s="22">
        <f t="shared" si="162"/>
        <v>1</v>
      </c>
      <c r="DS11" s="22">
        <f t="shared" si="163"/>
        <v>0</v>
      </c>
      <c r="DT11" s="22">
        <f t="shared" si="164"/>
        <v>1</v>
      </c>
      <c r="DU11" s="22">
        <f t="shared" si="165"/>
        <v>0</v>
      </c>
      <c r="DV11" s="15">
        <f t="shared" si="166"/>
        <v>0</v>
      </c>
      <c r="DW11" s="18">
        <f t="shared" ref="DW11:DW24" si="167">IF(AND(DP11=0,DI11=0,DB11=0,CU11=0,CN11=0,CG11=0,BZ11=0,BS11=0,BI11=0,BC11-BC10&lt;TIME(1,55,0),BC11&gt;EC10+TIME(1,55,0)),JP10,0)</f>
        <v>0</v>
      </c>
      <c r="DX11" s="22">
        <f t="shared" ref="DX11:DX24" si="168">IF(DW11&gt;0,1,0)</f>
        <v>0</v>
      </c>
      <c r="DY11" s="22">
        <f t="shared" ref="DY11:DY24" si="169">IF(DZ11&gt;EA11,DZ11,EA11)</f>
        <v>1</v>
      </c>
      <c r="DZ11" s="22">
        <f t="shared" ref="DZ11:DZ24" si="170">IF(AND(AP11&gt;0,DW11&gt;0),0,IF(DW11&gt;0,DZ10+1,DZ10))</f>
        <v>0</v>
      </c>
      <c r="EA11" s="22">
        <f t="shared" ref="EA11:EA24" si="171">IF(DZ11=0,DZ10+1,0)</f>
        <v>1</v>
      </c>
      <c r="EB11" s="22">
        <f t="shared" ref="EB11:EB24" si="172">IF(AND(AP11&gt;0,EA11&gt;0,DW11&gt;0),1,0)</f>
        <v>0</v>
      </c>
      <c r="EC11" s="15">
        <f t="shared" ref="EC11:EC24" si="173">IF(DW11&lt;&gt;0,BC11,EC10)</f>
        <v>0</v>
      </c>
      <c r="EJ11" s="15"/>
      <c r="EQ11" s="15"/>
      <c r="EX11" s="15"/>
      <c r="FE11" s="15"/>
      <c r="FL11" s="15"/>
      <c r="FS11" s="15"/>
      <c r="FZ11" s="15"/>
      <c r="GG11" s="15"/>
      <c r="GN11" s="15"/>
      <c r="GP11" s="22"/>
      <c r="GQ11" s="22"/>
      <c r="GR11" s="22"/>
      <c r="GS11" s="22"/>
      <c r="GT11" s="22"/>
      <c r="GU11" s="15"/>
      <c r="GV11" s="22">
        <f t="shared" si="12"/>
        <v>0</v>
      </c>
      <c r="GW11" s="22">
        <f t="shared" si="13"/>
        <v>1</v>
      </c>
      <c r="GX11" s="22">
        <f t="shared" si="14"/>
        <v>1</v>
      </c>
      <c r="GY11" s="18">
        <f t="shared" si="15"/>
        <v>1</v>
      </c>
      <c r="GZ11" s="18">
        <v>0</v>
      </c>
      <c r="HA11" s="18">
        <f t="shared" si="16"/>
        <v>0</v>
      </c>
      <c r="HB11" s="18">
        <v>0</v>
      </c>
      <c r="HC11" s="18">
        <f t="shared" si="17"/>
        <v>0</v>
      </c>
      <c r="HD11" s="18">
        <v>0</v>
      </c>
      <c r="HE11" s="18">
        <f t="shared" si="18"/>
        <v>0</v>
      </c>
      <c r="HF11" s="18">
        <v>0</v>
      </c>
      <c r="HG11" s="18">
        <f t="shared" si="19"/>
        <v>0</v>
      </c>
      <c r="HH11" s="18">
        <v>0</v>
      </c>
      <c r="HI11" s="18">
        <f t="shared" si="20"/>
        <v>0</v>
      </c>
      <c r="HJ11" s="18">
        <v>0</v>
      </c>
      <c r="HK11" s="18">
        <f t="shared" si="21"/>
        <v>0</v>
      </c>
      <c r="HL11" s="18">
        <v>0</v>
      </c>
      <c r="HM11" s="18">
        <f t="shared" si="22"/>
        <v>0</v>
      </c>
      <c r="HN11" s="18">
        <v>0</v>
      </c>
      <c r="HO11" s="18">
        <f t="shared" si="23"/>
        <v>0</v>
      </c>
      <c r="HP11" s="18">
        <v>0</v>
      </c>
      <c r="HQ11" s="18">
        <f t="shared" si="24"/>
        <v>0</v>
      </c>
      <c r="HR11" s="18">
        <v>0</v>
      </c>
      <c r="HS11" s="18">
        <f t="shared" si="25"/>
        <v>0</v>
      </c>
      <c r="HT11" s="18">
        <v>0</v>
      </c>
      <c r="HU11" s="18">
        <f t="shared" si="26"/>
        <v>0</v>
      </c>
      <c r="HV11" s="18">
        <v>0</v>
      </c>
      <c r="HW11" s="18">
        <f t="shared" si="27"/>
        <v>0</v>
      </c>
      <c r="HX11" s="18">
        <v>0</v>
      </c>
      <c r="HY11" s="18">
        <f t="shared" si="28"/>
        <v>0</v>
      </c>
      <c r="HZ11" s="18">
        <v>0</v>
      </c>
      <c r="IA11" s="18">
        <f t="shared" si="29"/>
        <v>0</v>
      </c>
      <c r="IB11" s="18">
        <v>0</v>
      </c>
      <c r="IC11" s="18">
        <f t="shared" si="30"/>
        <v>0</v>
      </c>
      <c r="ID11" s="18">
        <v>0</v>
      </c>
      <c r="IE11" s="18">
        <f t="shared" si="31"/>
        <v>0</v>
      </c>
      <c r="IF11" s="18">
        <v>0</v>
      </c>
      <c r="IG11" s="18">
        <f t="shared" si="32"/>
        <v>0</v>
      </c>
      <c r="IH11" s="18">
        <v>0</v>
      </c>
      <c r="II11" s="18">
        <f t="shared" si="33"/>
        <v>0</v>
      </c>
      <c r="IJ11" s="18">
        <v>0</v>
      </c>
      <c r="IK11" s="18">
        <f t="shared" si="34"/>
        <v>0</v>
      </c>
      <c r="IL11" s="18">
        <v>0</v>
      </c>
      <c r="IM11" s="18">
        <f t="shared" si="35"/>
        <v>0</v>
      </c>
      <c r="IN11" s="18">
        <f t="shared" si="36"/>
        <v>0</v>
      </c>
      <c r="IO11" s="18">
        <f t="shared" si="37"/>
        <v>0</v>
      </c>
      <c r="IP11" s="18">
        <f t="shared" si="38"/>
        <v>0</v>
      </c>
      <c r="IQ11" s="18">
        <f t="shared" si="39"/>
        <v>0</v>
      </c>
      <c r="IR11" s="18">
        <f t="shared" si="40"/>
        <v>0</v>
      </c>
      <c r="IS11" s="18">
        <f t="shared" si="41"/>
        <v>0</v>
      </c>
      <c r="IT11" s="18">
        <f t="shared" si="42"/>
        <v>0</v>
      </c>
      <c r="IU11" s="18">
        <f t="shared" si="43"/>
        <v>0</v>
      </c>
      <c r="IV11" s="18">
        <f t="shared" si="44"/>
        <v>0</v>
      </c>
      <c r="IW11" s="18">
        <f t="shared" si="45"/>
        <v>0</v>
      </c>
      <c r="IX11" s="18">
        <f t="shared" si="46"/>
        <v>0</v>
      </c>
      <c r="IY11" s="18">
        <f t="shared" si="47"/>
        <v>0</v>
      </c>
      <c r="IZ11" s="18">
        <f t="shared" si="48"/>
        <v>0</v>
      </c>
      <c r="JA11" s="18">
        <f t="shared" si="49"/>
        <v>0</v>
      </c>
      <c r="JB11" s="18">
        <f t="shared" si="50"/>
        <v>0</v>
      </c>
      <c r="JC11" s="18">
        <f t="shared" si="51"/>
        <v>0</v>
      </c>
      <c r="JD11" s="18">
        <f t="shared" si="52"/>
        <v>0</v>
      </c>
      <c r="JE11" s="18">
        <f t="shared" si="53"/>
        <v>0</v>
      </c>
      <c r="JF11" s="18">
        <f t="shared" si="54"/>
        <v>0</v>
      </c>
      <c r="JG11" s="18">
        <f t="shared" si="55"/>
        <v>0.01</v>
      </c>
      <c r="JH11" s="18">
        <f t="shared" si="56"/>
        <v>1</v>
      </c>
      <c r="JI11" s="18">
        <f t="shared" si="57"/>
        <v>1</v>
      </c>
      <c r="JJ11" s="18">
        <f t="shared" si="58"/>
        <v>1</v>
      </c>
      <c r="JK11" s="18">
        <f t="shared" si="59"/>
        <v>1</v>
      </c>
      <c r="JL11" s="18">
        <f t="shared" si="60"/>
        <v>1</v>
      </c>
      <c r="JM11" s="18">
        <f t="shared" si="61"/>
        <v>1</v>
      </c>
      <c r="JN11" s="18">
        <f t="shared" si="62"/>
        <v>1</v>
      </c>
      <c r="JO11" s="18">
        <f t="shared" si="63"/>
        <v>1</v>
      </c>
      <c r="JP11" s="18">
        <f t="shared" si="64"/>
        <v>1</v>
      </c>
      <c r="JQ11" s="18">
        <f t="shared" si="65"/>
        <v>1</v>
      </c>
      <c r="JR11" s="18">
        <f t="shared" si="66"/>
        <v>1</v>
      </c>
      <c r="JS11" s="18">
        <f t="shared" si="67"/>
        <v>1</v>
      </c>
      <c r="JT11" s="18">
        <f t="shared" si="68"/>
        <v>1</v>
      </c>
      <c r="JU11" s="18">
        <f t="shared" si="69"/>
        <v>1</v>
      </c>
      <c r="JV11" s="18">
        <f t="shared" si="70"/>
        <v>1</v>
      </c>
      <c r="JW11" s="18">
        <f t="shared" si="71"/>
        <v>1</v>
      </c>
      <c r="JX11" s="18">
        <f t="shared" si="72"/>
        <v>1</v>
      </c>
      <c r="JY11" s="18">
        <f t="shared" si="73"/>
        <v>1</v>
      </c>
      <c r="JZ11" s="18">
        <f t="shared" si="74"/>
        <v>1</v>
      </c>
      <c r="KA11" s="18">
        <f t="shared" si="75"/>
        <v>0</v>
      </c>
      <c r="KB11" s="18">
        <f t="shared" si="76"/>
        <v>0</v>
      </c>
      <c r="KC11" s="18">
        <f t="shared" si="77"/>
        <v>0</v>
      </c>
      <c r="KD11" s="18">
        <f t="shared" si="78"/>
        <v>0</v>
      </c>
      <c r="KE11" s="18">
        <f t="shared" si="79"/>
        <v>0</v>
      </c>
      <c r="KF11" s="18">
        <f t="shared" si="80"/>
        <v>0</v>
      </c>
      <c r="KG11" s="18">
        <f t="shared" si="81"/>
        <v>0</v>
      </c>
      <c r="KH11" s="18">
        <f t="shared" si="82"/>
        <v>0</v>
      </c>
      <c r="KI11" s="18">
        <f t="shared" si="83"/>
        <v>0</v>
      </c>
      <c r="KJ11" s="18">
        <f t="shared" si="84"/>
        <v>0</v>
      </c>
      <c r="KK11" s="18">
        <f t="shared" si="85"/>
        <v>0</v>
      </c>
      <c r="KL11" s="18">
        <f t="shared" si="86"/>
        <v>0</v>
      </c>
      <c r="KM11" s="18">
        <f t="shared" si="87"/>
        <v>0</v>
      </c>
      <c r="KN11" s="18">
        <f t="shared" si="88"/>
        <v>0</v>
      </c>
      <c r="KO11" s="18">
        <f t="shared" si="89"/>
        <v>0</v>
      </c>
      <c r="KP11" s="18">
        <f t="shared" si="90"/>
        <v>0</v>
      </c>
      <c r="KQ11" s="18">
        <f t="shared" si="91"/>
        <v>0</v>
      </c>
      <c r="KR11" s="18">
        <f t="shared" si="92"/>
        <v>0</v>
      </c>
      <c r="KS11" s="18">
        <f t="shared" si="93"/>
        <v>0</v>
      </c>
      <c r="KT11" s="18">
        <f t="shared" si="94"/>
        <v>0</v>
      </c>
    </row>
    <row r="12" spans="1:306" x14ac:dyDescent="0.3">
      <c r="A12" s="18"/>
      <c r="B12" s="18"/>
      <c r="C12" s="18"/>
      <c r="F12" s="18"/>
      <c r="AI12" s="18"/>
      <c r="AJ12" s="24"/>
      <c r="AK12" s="24"/>
      <c r="AL12" s="20"/>
      <c r="AM12" s="23"/>
      <c r="AN12" s="18"/>
      <c r="AO12" s="24"/>
      <c r="AP12" s="18">
        <f t="shared" si="95"/>
        <v>0</v>
      </c>
      <c r="AQ12" s="18" t="str">
        <f t="shared" si="96"/>
        <v>x</v>
      </c>
      <c r="AR12" s="18" t="str">
        <f t="shared" si="97"/>
        <v>favorite</v>
      </c>
      <c r="AS12" s="19">
        <f t="shared" si="0"/>
        <v>0</v>
      </c>
      <c r="AT12" s="19">
        <f t="shared" si="1"/>
        <v>0</v>
      </c>
      <c r="AU12" s="19">
        <f t="shared" si="98"/>
        <v>0</v>
      </c>
      <c r="AV12" s="19">
        <f t="shared" si="99"/>
        <v>0</v>
      </c>
      <c r="AW12" s="71">
        <f t="shared" si="100"/>
        <v>0</v>
      </c>
      <c r="AX12" s="71">
        <f t="shared" si="101"/>
        <v>0</v>
      </c>
      <c r="AY12" s="71">
        <f t="shared" si="102"/>
        <v>1</v>
      </c>
      <c r="AZ12" s="22">
        <f t="shared" si="103"/>
        <v>0</v>
      </c>
      <c r="BA12" s="22">
        <f t="shared" si="104"/>
        <v>0</v>
      </c>
      <c r="BB12" s="25">
        <f t="shared" si="2"/>
        <v>0</v>
      </c>
      <c r="BC12" s="21">
        <f t="shared" si="3"/>
        <v>0</v>
      </c>
      <c r="BD12" s="22">
        <v>11</v>
      </c>
      <c r="BE12" s="18">
        <f t="shared" si="4"/>
        <v>0</v>
      </c>
      <c r="BF12" s="18">
        <f t="shared" si="5"/>
        <v>0</v>
      </c>
      <c r="BG12" s="18">
        <f t="shared" si="6"/>
        <v>0</v>
      </c>
      <c r="BH12" s="18">
        <f t="shared" si="7"/>
        <v>0</v>
      </c>
      <c r="BI12" s="18">
        <f t="shared" si="105"/>
        <v>0</v>
      </c>
      <c r="BJ12" s="22">
        <f t="shared" si="116"/>
        <v>1</v>
      </c>
      <c r="BK12" s="22">
        <f t="shared" si="106"/>
        <v>1</v>
      </c>
      <c r="BL12" s="33">
        <f t="shared" si="107"/>
        <v>1</v>
      </c>
      <c r="BM12" s="22">
        <f t="shared" si="8"/>
        <v>0</v>
      </c>
      <c r="BN12" s="22">
        <f t="shared" si="108"/>
        <v>1</v>
      </c>
      <c r="BO12" s="22">
        <f t="shared" si="9"/>
        <v>1</v>
      </c>
      <c r="BP12" s="22">
        <f t="shared" si="109"/>
        <v>0</v>
      </c>
      <c r="BQ12" s="22">
        <f t="shared" si="10"/>
        <v>0</v>
      </c>
      <c r="BR12" s="15">
        <f t="shared" si="11"/>
        <v>0</v>
      </c>
      <c r="BS12" s="45">
        <f t="shared" si="110"/>
        <v>0</v>
      </c>
      <c r="BT12" s="22">
        <f t="shared" si="111"/>
        <v>0</v>
      </c>
      <c r="BU12" s="22">
        <f t="shared" si="117"/>
        <v>1</v>
      </c>
      <c r="BV12" s="22">
        <f t="shared" si="112"/>
        <v>0</v>
      </c>
      <c r="BW12" s="22">
        <f t="shared" si="113"/>
        <v>1</v>
      </c>
      <c r="BX12" s="22">
        <f t="shared" si="114"/>
        <v>0</v>
      </c>
      <c r="BY12" s="15">
        <f t="shared" si="115"/>
        <v>0</v>
      </c>
      <c r="BZ12" s="18">
        <f t="shared" si="118"/>
        <v>0</v>
      </c>
      <c r="CA12" s="22">
        <f t="shared" si="119"/>
        <v>0</v>
      </c>
      <c r="CB12" s="22">
        <f t="shared" si="124"/>
        <v>1</v>
      </c>
      <c r="CC12" s="22">
        <f t="shared" si="120"/>
        <v>0</v>
      </c>
      <c r="CD12" s="22">
        <f t="shared" si="121"/>
        <v>1</v>
      </c>
      <c r="CE12" s="22">
        <f t="shared" si="122"/>
        <v>0</v>
      </c>
      <c r="CF12" s="15">
        <f t="shared" si="123"/>
        <v>0</v>
      </c>
      <c r="CG12" s="18">
        <f t="shared" si="125"/>
        <v>0</v>
      </c>
      <c r="CH12" s="22">
        <f t="shared" si="126"/>
        <v>0</v>
      </c>
      <c r="CI12" s="22">
        <f t="shared" si="127"/>
        <v>1</v>
      </c>
      <c r="CJ12" s="22">
        <f t="shared" si="128"/>
        <v>0</v>
      </c>
      <c r="CK12" s="22">
        <f t="shared" si="129"/>
        <v>1</v>
      </c>
      <c r="CL12" s="22">
        <f t="shared" si="130"/>
        <v>0</v>
      </c>
      <c r="CM12" s="15">
        <f t="shared" si="131"/>
        <v>0</v>
      </c>
      <c r="CN12" s="18">
        <f t="shared" si="132"/>
        <v>0</v>
      </c>
      <c r="CO12" s="22">
        <f t="shared" si="133"/>
        <v>0</v>
      </c>
      <c r="CP12" s="22">
        <f t="shared" si="134"/>
        <v>1</v>
      </c>
      <c r="CQ12" s="22">
        <f t="shared" si="135"/>
        <v>0</v>
      </c>
      <c r="CR12" s="22">
        <f t="shared" si="136"/>
        <v>1</v>
      </c>
      <c r="CS12" s="22">
        <f t="shared" si="137"/>
        <v>0</v>
      </c>
      <c r="CT12" s="15">
        <f t="shared" si="138"/>
        <v>0</v>
      </c>
      <c r="CU12" s="18">
        <f t="shared" si="139"/>
        <v>0</v>
      </c>
      <c r="CV12" s="22">
        <f t="shared" si="140"/>
        <v>0</v>
      </c>
      <c r="CW12" s="22">
        <f t="shared" si="141"/>
        <v>1</v>
      </c>
      <c r="CX12" s="22">
        <f t="shared" si="142"/>
        <v>0</v>
      </c>
      <c r="CY12" s="22">
        <f t="shared" si="143"/>
        <v>1</v>
      </c>
      <c r="CZ12" s="22">
        <f t="shared" si="144"/>
        <v>0</v>
      </c>
      <c r="DA12" s="15">
        <f t="shared" si="145"/>
        <v>0</v>
      </c>
      <c r="DB12" s="18">
        <f t="shared" si="146"/>
        <v>0</v>
      </c>
      <c r="DC12" s="22">
        <f t="shared" si="147"/>
        <v>0</v>
      </c>
      <c r="DD12" s="22">
        <f t="shared" si="148"/>
        <v>1</v>
      </c>
      <c r="DE12" s="22">
        <f t="shared" si="149"/>
        <v>0</v>
      </c>
      <c r="DF12" s="22">
        <f t="shared" si="150"/>
        <v>1</v>
      </c>
      <c r="DG12" s="22">
        <f t="shared" si="151"/>
        <v>0</v>
      </c>
      <c r="DH12" s="15">
        <f t="shared" si="152"/>
        <v>0</v>
      </c>
      <c r="DI12" s="18">
        <f t="shared" si="153"/>
        <v>0</v>
      </c>
      <c r="DJ12" s="22">
        <f t="shared" si="154"/>
        <v>0</v>
      </c>
      <c r="DK12" s="22">
        <f t="shared" si="155"/>
        <v>1</v>
      </c>
      <c r="DL12" s="22">
        <f t="shared" si="156"/>
        <v>0</v>
      </c>
      <c r="DM12" s="22">
        <f t="shared" si="157"/>
        <v>1</v>
      </c>
      <c r="DN12" s="22">
        <f t="shared" si="158"/>
        <v>0</v>
      </c>
      <c r="DO12" s="15">
        <f t="shared" si="159"/>
        <v>0</v>
      </c>
      <c r="DP12" s="18">
        <f t="shared" si="160"/>
        <v>0</v>
      </c>
      <c r="DQ12" s="22">
        <f t="shared" si="161"/>
        <v>0</v>
      </c>
      <c r="DR12" s="22">
        <f t="shared" si="162"/>
        <v>1</v>
      </c>
      <c r="DS12" s="22">
        <f t="shared" si="163"/>
        <v>0</v>
      </c>
      <c r="DT12" s="22">
        <f t="shared" si="164"/>
        <v>1</v>
      </c>
      <c r="DU12" s="22">
        <f t="shared" si="165"/>
        <v>0</v>
      </c>
      <c r="DV12" s="15">
        <f t="shared" si="166"/>
        <v>0</v>
      </c>
      <c r="DW12" s="18">
        <f t="shared" si="167"/>
        <v>0</v>
      </c>
      <c r="DX12" s="22">
        <f t="shared" si="168"/>
        <v>0</v>
      </c>
      <c r="DY12" s="22">
        <f t="shared" si="169"/>
        <v>1</v>
      </c>
      <c r="DZ12" s="22">
        <f t="shared" si="170"/>
        <v>0</v>
      </c>
      <c r="EA12" s="22">
        <f t="shared" si="171"/>
        <v>1</v>
      </c>
      <c r="EB12" s="22">
        <f t="shared" si="172"/>
        <v>0</v>
      </c>
      <c r="EC12" s="15">
        <f t="shared" si="173"/>
        <v>0</v>
      </c>
      <c r="ED12" s="18">
        <f t="shared" ref="ED12:ED24" si="174">IF(AND(DW12=0,DP12=0,DI12=0,DB12=0,CU12=0,CN12=0,CG12=0,BZ12=0,BS12=0,BI12=0,BC12-BC11&lt;TIME(1,55,0),BC12&gt;EJ11+TIME(1,55,0)),JQ11,0)</f>
        <v>0</v>
      </c>
      <c r="EE12" s="22">
        <f t="shared" ref="EE12:EE24" si="175">IF(ED12&lt;&gt;0,1,0)</f>
        <v>0</v>
      </c>
      <c r="EF12" s="22">
        <f t="shared" ref="EF12:EF24" si="176">IF(EG12&gt;EH12,EG12,EH12)</f>
        <v>1</v>
      </c>
      <c r="EG12" s="22">
        <f t="shared" ref="EG12:EG24" si="177">IF(AND(AP12&gt;0,ED12&gt;0),0,IF(ED12&gt;0,EG11+1,EG11))</f>
        <v>0</v>
      </c>
      <c r="EH12" s="22">
        <f t="shared" ref="EH12:EH24" si="178">IF(EG12=0,EG11+1,0)</f>
        <v>1</v>
      </c>
      <c r="EI12" s="22">
        <f t="shared" ref="EI12:EI24" si="179">IF(AND(AP12&gt;0,EH12&gt;0,ED12&gt;0),1,0)</f>
        <v>0</v>
      </c>
      <c r="EJ12" s="15">
        <f t="shared" ref="EJ12:EJ24" si="180">IF(ED12&lt;&gt;0,BC12,EJ11)</f>
        <v>0</v>
      </c>
      <c r="EQ12" s="15"/>
      <c r="EX12" s="15"/>
      <c r="FE12" s="15"/>
      <c r="FL12" s="15"/>
      <c r="FS12" s="15"/>
      <c r="FZ12" s="15"/>
      <c r="GG12" s="15"/>
      <c r="GN12" s="15"/>
      <c r="GP12" s="22"/>
      <c r="GQ12" s="22"/>
      <c r="GR12" s="22"/>
      <c r="GS12" s="22"/>
      <c r="GT12" s="22"/>
      <c r="GU12" s="15"/>
      <c r="GV12" s="22">
        <f t="shared" si="12"/>
        <v>0</v>
      </c>
      <c r="GW12" s="22">
        <f t="shared" si="13"/>
        <v>1</v>
      </c>
      <c r="GX12" s="22">
        <f t="shared" si="14"/>
        <v>1</v>
      </c>
      <c r="GY12" s="18">
        <f t="shared" si="15"/>
        <v>1</v>
      </c>
      <c r="GZ12" s="18">
        <v>0</v>
      </c>
      <c r="HA12" s="18">
        <f t="shared" si="16"/>
        <v>0</v>
      </c>
      <c r="HB12" s="18">
        <v>0</v>
      </c>
      <c r="HC12" s="18">
        <f t="shared" si="17"/>
        <v>0</v>
      </c>
      <c r="HD12" s="18">
        <v>0</v>
      </c>
      <c r="HE12" s="18">
        <f t="shared" si="18"/>
        <v>0</v>
      </c>
      <c r="HF12" s="18">
        <v>0</v>
      </c>
      <c r="HG12" s="18">
        <f t="shared" si="19"/>
        <v>0</v>
      </c>
      <c r="HH12" s="18">
        <v>0</v>
      </c>
      <c r="HI12" s="18">
        <f t="shared" si="20"/>
        <v>0</v>
      </c>
      <c r="HJ12" s="18">
        <v>0</v>
      </c>
      <c r="HK12" s="18">
        <f t="shared" si="21"/>
        <v>0</v>
      </c>
      <c r="HL12" s="18">
        <v>0</v>
      </c>
      <c r="HM12" s="18">
        <f t="shared" si="22"/>
        <v>0</v>
      </c>
      <c r="HN12" s="18">
        <v>0</v>
      </c>
      <c r="HO12" s="18">
        <f t="shared" si="23"/>
        <v>0</v>
      </c>
      <c r="HP12" s="18">
        <v>0</v>
      </c>
      <c r="HQ12" s="18">
        <f t="shared" si="24"/>
        <v>0</v>
      </c>
      <c r="HR12" s="18">
        <v>0</v>
      </c>
      <c r="HS12" s="18">
        <f t="shared" si="25"/>
        <v>0</v>
      </c>
      <c r="HT12" s="18">
        <v>0</v>
      </c>
      <c r="HU12" s="18">
        <f t="shared" si="26"/>
        <v>0</v>
      </c>
      <c r="HV12" s="18">
        <v>0</v>
      </c>
      <c r="HW12" s="18">
        <f t="shared" si="27"/>
        <v>0</v>
      </c>
      <c r="HX12" s="18">
        <v>0</v>
      </c>
      <c r="HY12" s="18">
        <f t="shared" si="28"/>
        <v>0</v>
      </c>
      <c r="HZ12" s="18">
        <v>0</v>
      </c>
      <c r="IA12" s="18">
        <f t="shared" si="29"/>
        <v>0</v>
      </c>
      <c r="IB12" s="18">
        <v>0</v>
      </c>
      <c r="IC12" s="18">
        <f t="shared" si="30"/>
        <v>0</v>
      </c>
      <c r="ID12" s="18">
        <v>0</v>
      </c>
      <c r="IE12" s="18">
        <f t="shared" si="31"/>
        <v>0</v>
      </c>
      <c r="IF12" s="18">
        <v>0</v>
      </c>
      <c r="IG12" s="18">
        <f t="shared" si="32"/>
        <v>0</v>
      </c>
      <c r="IH12" s="18">
        <v>0</v>
      </c>
      <c r="II12" s="18">
        <f t="shared" si="33"/>
        <v>0</v>
      </c>
      <c r="IJ12" s="18">
        <v>0</v>
      </c>
      <c r="IK12" s="18">
        <f t="shared" si="34"/>
        <v>0</v>
      </c>
      <c r="IL12" s="18">
        <v>0</v>
      </c>
      <c r="IM12" s="18">
        <f t="shared" si="35"/>
        <v>0</v>
      </c>
      <c r="IN12" s="18">
        <f t="shared" si="36"/>
        <v>0</v>
      </c>
      <c r="IO12" s="18">
        <f t="shared" si="37"/>
        <v>0</v>
      </c>
      <c r="IP12" s="18">
        <f t="shared" si="38"/>
        <v>0</v>
      </c>
      <c r="IQ12" s="18">
        <f t="shared" si="39"/>
        <v>0</v>
      </c>
      <c r="IR12" s="18">
        <f t="shared" si="40"/>
        <v>0</v>
      </c>
      <c r="IS12" s="18">
        <f t="shared" si="41"/>
        <v>0</v>
      </c>
      <c r="IT12" s="18">
        <f t="shared" si="42"/>
        <v>0</v>
      </c>
      <c r="IU12" s="18">
        <f t="shared" si="43"/>
        <v>0</v>
      </c>
      <c r="IV12" s="18">
        <f t="shared" si="44"/>
        <v>0</v>
      </c>
      <c r="IW12" s="18">
        <f t="shared" si="45"/>
        <v>0</v>
      </c>
      <c r="IX12" s="18">
        <f t="shared" si="46"/>
        <v>0</v>
      </c>
      <c r="IY12" s="18">
        <f t="shared" si="47"/>
        <v>0</v>
      </c>
      <c r="IZ12" s="18">
        <f t="shared" si="48"/>
        <v>0</v>
      </c>
      <c r="JA12" s="18">
        <f t="shared" si="49"/>
        <v>0</v>
      </c>
      <c r="JB12" s="18">
        <f t="shared" si="50"/>
        <v>0</v>
      </c>
      <c r="JC12" s="18">
        <f t="shared" si="51"/>
        <v>0</v>
      </c>
      <c r="JD12" s="18">
        <f t="shared" si="52"/>
        <v>0</v>
      </c>
      <c r="JE12" s="18">
        <f t="shared" si="53"/>
        <v>0</v>
      </c>
      <c r="JF12" s="18">
        <f t="shared" si="54"/>
        <v>0</v>
      </c>
      <c r="JG12" s="18">
        <f t="shared" si="55"/>
        <v>0.01</v>
      </c>
      <c r="JH12" s="18">
        <f t="shared" si="56"/>
        <v>1</v>
      </c>
      <c r="JI12" s="18">
        <f t="shared" si="57"/>
        <v>1</v>
      </c>
      <c r="JJ12" s="18">
        <f t="shared" si="58"/>
        <v>1</v>
      </c>
      <c r="JK12" s="18">
        <f t="shared" si="59"/>
        <v>1</v>
      </c>
      <c r="JL12" s="18">
        <f t="shared" si="60"/>
        <v>1</v>
      </c>
      <c r="JM12" s="18">
        <f t="shared" si="61"/>
        <v>1</v>
      </c>
      <c r="JN12" s="18">
        <f t="shared" si="62"/>
        <v>1</v>
      </c>
      <c r="JO12" s="18">
        <f t="shared" si="63"/>
        <v>1</v>
      </c>
      <c r="JP12" s="18">
        <f t="shared" si="64"/>
        <v>1</v>
      </c>
      <c r="JQ12" s="18">
        <f t="shared" si="65"/>
        <v>1</v>
      </c>
      <c r="JR12" s="18">
        <f t="shared" si="66"/>
        <v>1</v>
      </c>
      <c r="JS12" s="18">
        <f t="shared" si="67"/>
        <v>1</v>
      </c>
      <c r="JT12" s="18">
        <f t="shared" si="68"/>
        <v>1</v>
      </c>
      <c r="JU12" s="18">
        <f t="shared" si="69"/>
        <v>1</v>
      </c>
      <c r="JV12" s="18">
        <f t="shared" si="70"/>
        <v>1</v>
      </c>
      <c r="JW12" s="18">
        <f t="shared" si="71"/>
        <v>1</v>
      </c>
      <c r="JX12" s="18">
        <f t="shared" si="72"/>
        <v>1</v>
      </c>
      <c r="JY12" s="18">
        <f t="shared" si="73"/>
        <v>1</v>
      </c>
      <c r="JZ12" s="18">
        <f t="shared" si="74"/>
        <v>1</v>
      </c>
      <c r="KA12" s="18">
        <f t="shared" si="75"/>
        <v>0</v>
      </c>
      <c r="KB12" s="18">
        <f t="shared" si="76"/>
        <v>0</v>
      </c>
      <c r="KC12" s="18">
        <f t="shared" si="77"/>
        <v>0</v>
      </c>
      <c r="KD12" s="18">
        <f t="shared" si="78"/>
        <v>0</v>
      </c>
      <c r="KE12" s="18">
        <f t="shared" si="79"/>
        <v>0</v>
      </c>
      <c r="KF12" s="18">
        <f t="shared" si="80"/>
        <v>0</v>
      </c>
      <c r="KG12" s="18">
        <f t="shared" si="81"/>
        <v>0</v>
      </c>
      <c r="KH12" s="18">
        <f t="shared" si="82"/>
        <v>0</v>
      </c>
      <c r="KI12" s="18">
        <f t="shared" si="83"/>
        <v>0</v>
      </c>
      <c r="KJ12" s="18">
        <f t="shared" si="84"/>
        <v>0</v>
      </c>
      <c r="KK12" s="18">
        <f t="shared" si="85"/>
        <v>0</v>
      </c>
      <c r="KL12" s="18">
        <f t="shared" si="86"/>
        <v>0</v>
      </c>
      <c r="KM12" s="18">
        <f t="shared" si="87"/>
        <v>0</v>
      </c>
      <c r="KN12" s="18">
        <f t="shared" si="88"/>
        <v>0</v>
      </c>
      <c r="KO12" s="18">
        <f t="shared" si="89"/>
        <v>0</v>
      </c>
      <c r="KP12" s="18">
        <f t="shared" si="90"/>
        <v>0</v>
      </c>
      <c r="KQ12" s="18">
        <f t="shared" si="91"/>
        <v>0</v>
      </c>
      <c r="KR12" s="18">
        <f t="shared" si="92"/>
        <v>0</v>
      </c>
      <c r="KS12" s="18">
        <f t="shared" si="93"/>
        <v>0</v>
      </c>
      <c r="KT12" s="18">
        <f t="shared" si="94"/>
        <v>0</v>
      </c>
    </row>
    <row r="13" spans="1:306" x14ac:dyDescent="0.3">
      <c r="A13" s="18"/>
      <c r="B13" s="18"/>
      <c r="C13" s="18"/>
      <c r="F13" s="18"/>
      <c r="AI13" s="18"/>
      <c r="AJ13" s="24"/>
      <c r="AK13" s="24"/>
      <c r="AL13" s="20"/>
      <c r="AM13" s="23"/>
      <c r="AN13" s="18"/>
      <c r="AO13" s="24"/>
      <c r="AP13" s="18">
        <f t="shared" si="95"/>
        <v>0</v>
      </c>
      <c r="AQ13" s="18" t="str">
        <f t="shared" si="96"/>
        <v>x</v>
      </c>
      <c r="AR13" s="18" t="str">
        <f t="shared" si="97"/>
        <v>favorite</v>
      </c>
      <c r="AS13" s="19">
        <f t="shared" si="0"/>
        <v>0</v>
      </c>
      <c r="AT13" s="19">
        <f t="shared" si="1"/>
        <v>0</v>
      </c>
      <c r="AU13" s="19">
        <f t="shared" si="98"/>
        <v>0</v>
      </c>
      <c r="AV13" s="19">
        <f t="shared" si="99"/>
        <v>0</v>
      </c>
      <c r="AW13" s="71">
        <f t="shared" si="100"/>
        <v>0</v>
      </c>
      <c r="AX13" s="71">
        <f t="shared" si="101"/>
        <v>0</v>
      </c>
      <c r="AY13" s="71">
        <f t="shared" si="102"/>
        <v>1</v>
      </c>
      <c r="AZ13" s="22">
        <f t="shared" si="103"/>
        <v>0</v>
      </c>
      <c r="BA13" s="22">
        <f t="shared" si="104"/>
        <v>0</v>
      </c>
      <c r="BB13" s="25">
        <f t="shared" si="2"/>
        <v>0</v>
      </c>
      <c r="BC13" s="21">
        <f t="shared" si="3"/>
        <v>0</v>
      </c>
      <c r="BD13" s="22">
        <v>12</v>
      </c>
      <c r="BE13" s="18">
        <f t="shared" si="4"/>
        <v>0</v>
      </c>
      <c r="BF13" s="18">
        <f t="shared" si="5"/>
        <v>0</v>
      </c>
      <c r="BG13" s="18">
        <f t="shared" si="6"/>
        <v>0</v>
      </c>
      <c r="BH13" s="18">
        <f t="shared" si="7"/>
        <v>0</v>
      </c>
      <c r="BI13" s="18">
        <f t="shared" si="105"/>
        <v>0</v>
      </c>
      <c r="BJ13" s="22">
        <f t="shared" si="116"/>
        <v>1</v>
      </c>
      <c r="BK13" s="22">
        <f t="shared" si="106"/>
        <v>1</v>
      </c>
      <c r="BL13" s="33">
        <f t="shared" si="107"/>
        <v>1</v>
      </c>
      <c r="BM13" s="22">
        <f t="shared" si="8"/>
        <v>0</v>
      </c>
      <c r="BN13" s="22">
        <f t="shared" si="108"/>
        <v>1</v>
      </c>
      <c r="BO13" s="22">
        <f t="shared" si="9"/>
        <v>1</v>
      </c>
      <c r="BP13" s="22">
        <f t="shared" si="109"/>
        <v>0</v>
      </c>
      <c r="BQ13" s="22">
        <f t="shared" si="10"/>
        <v>0</v>
      </c>
      <c r="BR13" s="15">
        <f t="shared" si="11"/>
        <v>0</v>
      </c>
      <c r="BS13" s="45">
        <f t="shared" si="110"/>
        <v>0</v>
      </c>
      <c r="BT13" s="22">
        <f t="shared" si="111"/>
        <v>0</v>
      </c>
      <c r="BU13" s="22">
        <f t="shared" si="117"/>
        <v>1</v>
      </c>
      <c r="BV13" s="22">
        <f t="shared" si="112"/>
        <v>0</v>
      </c>
      <c r="BW13" s="22">
        <f t="shared" si="113"/>
        <v>1</v>
      </c>
      <c r="BX13" s="22">
        <f t="shared" si="114"/>
        <v>0</v>
      </c>
      <c r="BY13" s="15">
        <f t="shared" si="115"/>
        <v>0</v>
      </c>
      <c r="BZ13" s="18">
        <f t="shared" si="118"/>
        <v>0</v>
      </c>
      <c r="CA13" s="22">
        <f t="shared" si="119"/>
        <v>0</v>
      </c>
      <c r="CB13" s="22">
        <f t="shared" si="124"/>
        <v>1</v>
      </c>
      <c r="CC13" s="22">
        <f t="shared" si="120"/>
        <v>0</v>
      </c>
      <c r="CD13" s="22">
        <f t="shared" si="121"/>
        <v>1</v>
      </c>
      <c r="CE13" s="22">
        <f t="shared" si="122"/>
        <v>0</v>
      </c>
      <c r="CF13" s="15">
        <f t="shared" si="123"/>
        <v>0</v>
      </c>
      <c r="CG13" s="18">
        <f t="shared" si="125"/>
        <v>0</v>
      </c>
      <c r="CH13" s="22">
        <f t="shared" si="126"/>
        <v>0</v>
      </c>
      <c r="CI13" s="22">
        <f t="shared" si="127"/>
        <v>1</v>
      </c>
      <c r="CJ13" s="22">
        <f t="shared" si="128"/>
        <v>0</v>
      </c>
      <c r="CK13" s="22">
        <f t="shared" si="129"/>
        <v>1</v>
      </c>
      <c r="CL13" s="22">
        <f t="shared" si="130"/>
        <v>0</v>
      </c>
      <c r="CM13" s="15">
        <f t="shared" si="131"/>
        <v>0</v>
      </c>
      <c r="CN13" s="18">
        <f t="shared" si="132"/>
        <v>0</v>
      </c>
      <c r="CO13" s="22">
        <f t="shared" si="133"/>
        <v>0</v>
      </c>
      <c r="CP13" s="22">
        <f t="shared" si="134"/>
        <v>1</v>
      </c>
      <c r="CQ13" s="22">
        <f t="shared" si="135"/>
        <v>0</v>
      </c>
      <c r="CR13" s="22">
        <f t="shared" si="136"/>
        <v>1</v>
      </c>
      <c r="CS13" s="22">
        <f t="shared" si="137"/>
        <v>0</v>
      </c>
      <c r="CT13" s="15">
        <f t="shared" si="138"/>
        <v>0</v>
      </c>
      <c r="CU13" s="18">
        <f t="shared" si="139"/>
        <v>0</v>
      </c>
      <c r="CV13" s="22">
        <f t="shared" si="140"/>
        <v>0</v>
      </c>
      <c r="CW13" s="22">
        <f t="shared" si="141"/>
        <v>1</v>
      </c>
      <c r="CX13" s="22">
        <f t="shared" si="142"/>
        <v>0</v>
      </c>
      <c r="CY13" s="22">
        <f t="shared" si="143"/>
        <v>1</v>
      </c>
      <c r="CZ13" s="22">
        <f t="shared" si="144"/>
        <v>0</v>
      </c>
      <c r="DA13" s="15">
        <f t="shared" si="145"/>
        <v>0</v>
      </c>
      <c r="DB13" s="18">
        <f t="shared" si="146"/>
        <v>0</v>
      </c>
      <c r="DC13" s="22">
        <f t="shared" si="147"/>
        <v>0</v>
      </c>
      <c r="DD13" s="22">
        <f t="shared" si="148"/>
        <v>1</v>
      </c>
      <c r="DE13" s="22">
        <f t="shared" si="149"/>
        <v>0</v>
      </c>
      <c r="DF13" s="22">
        <f t="shared" si="150"/>
        <v>1</v>
      </c>
      <c r="DG13" s="22">
        <f t="shared" si="151"/>
        <v>0</v>
      </c>
      <c r="DH13" s="15">
        <f t="shared" si="152"/>
        <v>0</v>
      </c>
      <c r="DI13" s="18">
        <f t="shared" si="153"/>
        <v>0</v>
      </c>
      <c r="DJ13" s="22">
        <f t="shared" si="154"/>
        <v>0</v>
      </c>
      <c r="DK13" s="22">
        <f t="shared" si="155"/>
        <v>1</v>
      </c>
      <c r="DL13" s="22">
        <f t="shared" si="156"/>
        <v>0</v>
      </c>
      <c r="DM13" s="22">
        <f t="shared" si="157"/>
        <v>1</v>
      </c>
      <c r="DN13" s="22">
        <f t="shared" si="158"/>
        <v>0</v>
      </c>
      <c r="DO13" s="15">
        <f t="shared" si="159"/>
        <v>0</v>
      </c>
      <c r="DP13" s="18">
        <f t="shared" si="160"/>
        <v>0</v>
      </c>
      <c r="DQ13" s="22">
        <f t="shared" si="161"/>
        <v>0</v>
      </c>
      <c r="DR13" s="22">
        <f t="shared" si="162"/>
        <v>1</v>
      </c>
      <c r="DS13" s="22">
        <f t="shared" si="163"/>
        <v>0</v>
      </c>
      <c r="DT13" s="22">
        <f t="shared" si="164"/>
        <v>1</v>
      </c>
      <c r="DU13" s="22">
        <f t="shared" si="165"/>
        <v>0</v>
      </c>
      <c r="DV13" s="15">
        <f t="shared" si="166"/>
        <v>0</v>
      </c>
      <c r="DW13" s="18">
        <f t="shared" si="167"/>
        <v>0</v>
      </c>
      <c r="DX13" s="22">
        <f t="shared" si="168"/>
        <v>0</v>
      </c>
      <c r="DY13" s="22">
        <f t="shared" si="169"/>
        <v>1</v>
      </c>
      <c r="DZ13" s="22">
        <f t="shared" si="170"/>
        <v>0</v>
      </c>
      <c r="EA13" s="22">
        <f t="shared" si="171"/>
        <v>1</v>
      </c>
      <c r="EB13" s="22">
        <f t="shared" si="172"/>
        <v>0</v>
      </c>
      <c r="EC13" s="15">
        <f t="shared" si="173"/>
        <v>0</v>
      </c>
      <c r="ED13" s="18">
        <f t="shared" si="174"/>
        <v>0</v>
      </c>
      <c r="EE13" s="22">
        <f t="shared" si="175"/>
        <v>0</v>
      </c>
      <c r="EF13" s="22">
        <f t="shared" si="176"/>
        <v>1</v>
      </c>
      <c r="EG13" s="22">
        <f t="shared" si="177"/>
        <v>0</v>
      </c>
      <c r="EH13" s="22">
        <f t="shared" si="178"/>
        <v>1</v>
      </c>
      <c r="EI13" s="22">
        <f t="shared" si="179"/>
        <v>0</v>
      </c>
      <c r="EJ13" s="15">
        <f t="shared" si="180"/>
        <v>0</v>
      </c>
      <c r="EK13" s="18">
        <f t="shared" ref="EK13:EK24" si="181">IF(AND(ED13=0,DW13=0,DP13=0,DI13=0,DB13=0,CU13=0,CN13=0,CG13=0,BZ13=0,BS13=0,BI13=0,BC13-BC12&lt;TIME(1,55,0),BC13&gt;EQ12+TIME(1,55,0)),JR12,0)</f>
        <v>0</v>
      </c>
      <c r="EL13" s="22">
        <f t="shared" ref="EL13:EL24" si="182">IF(EK13&lt;&gt;0,1,0)</f>
        <v>0</v>
      </c>
      <c r="EM13" s="22">
        <f t="shared" ref="EM13:EM24" si="183">IF(EN13&gt;EO13,EN13,EO13)</f>
        <v>1</v>
      </c>
      <c r="EN13" s="22">
        <f t="shared" ref="EN13:EN24" si="184">IF(AND(AP13&gt;0,EK13&gt;0),0,IF(EK13&gt;0,EN12+1,EN12))</f>
        <v>0</v>
      </c>
      <c r="EO13" s="22">
        <f t="shared" ref="EO13:EO24" si="185">IF(EN13=0,EN12+1,0)</f>
        <v>1</v>
      </c>
      <c r="EP13" s="22">
        <f t="shared" ref="EP13:EP24" si="186">IF(AND(AP13&gt;0,EO13&gt;0,EK13&gt;0),1,0)</f>
        <v>0</v>
      </c>
      <c r="EQ13" s="15">
        <f t="shared" ref="EQ13:EQ24" si="187">IF(EK13&lt;&gt;0,BC13,EQ12)</f>
        <v>0</v>
      </c>
      <c r="EX13" s="15"/>
      <c r="FE13" s="15"/>
      <c r="FL13" s="15"/>
      <c r="FS13" s="15"/>
      <c r="FZ13" s="15"/>
      <c r="GG13" s="15"/>
      <c r="GN13" s="15"/>
      <c r="GP13" s="22"/>
      <c r="GQ13" s="22"/>
      <c r="GR13" s="22"/>
      <c r="GS13" s="22"/>
      <c r="GT13" s="22"/>
      <c r="GU13" s="15"/>
      <c r="GV13" s="22">
        <f t="shared" si="12"/>
        <v>0</v>
      </c>
      <c r="GW13" s="22">
        <f t="shared" si="13"/>
        <v>1</v>
      </c>
      <c r="GX13" s="22">
        <f t="shared" si="14"/>
        <v>1</v>
      </c>
      <c r="GY13" s="18">
        <f t="shared" si="15"/>
        <v>1</v>
      </c>
      <c r="GZ13" s="18">
        <v>0</v>
      </c>
      <c r="HA13" s="18">
        <f t="shared" si="16"/>
        <v>0</v>
      </c>
      <c r="HB13" s="18">
        <v>0</v>
      </c>
      <c r="HC13" s="18">
        <f t="shared" si="17"/>
        <v>0</v>
      </c>
      <c r="HD13" s="18">
        <v>0</v>
      </c>
      <c r="HE13" s="18">
        <f t="shared" si="18"/>
        <v>0</v>
      </c>
      <c r="HF13" s="18">
        <v>0</v>
      </c>
      <c r="HG13" s="18">
        <f t="shared" si="19"/>
        <v>0</v>
      </c>
      <c r="HH13" s="18">
        <v>0</v>
      </c>
      <c r="HI13" s="18">
        <f t="shared" si="20"/>
        <v>0</v>
      </c>
      <c r="HJ13" s="18">
        <v>0</v>
      </c>
      <c r="HK13" s="18">
        <f t="shared" si="21"/>
        <v>0</v>
      </c>
      <c r="HL13" s="18">
        <v>0</v>
      </c>
      <c r="HM13" s="18">
        <f t="shared" si="22"/>
        <v>0</v>
      </c>
      <c r="HN13" s="18">
        <v>0</v>
      </c>
      <c r="HO13" s="18">
        <f t="shared" si="23"/>
        <v>0</v>
      </c>
      <c r="HP13" s="18">
        <v>0</v>
      </c>
      <c r="HQ13" s="18">
        <f t="shared" si="24"/>
        <v>0</v>
      </c>
      <c r="HR13" s="18">
        <v>0</v>
      </c>
      <c r="HS13" s="18">
        <f t="shared" si="25"/>
        <v>0</v>
      </c>
      <c r="HT13" s="18">
        <v>0</v>
      </c>
      <c r="HU13" s="18">
        <f t="shared" si="26"/>
        <v>0</v>
      </c>
      <c r="HV13" s="18">
        <v>0</v>
      </c>
      <c r="HW13" s="18">
        <f t="shared" si="27"/>
        <v>0</v>
      </c>
      <c r="HX13" s="18">
        <v>0</v>
      </c>
      <c r="HY13" s="18">
        <f t="shared" si="28"/>
        <v>0</v>
      </c>
      <c r="HZ13" s="18">
        <v>0</v>
      </c>
      <c r="IA13" s="18">
        <f t="shared" si="29"/>
        <v>0</v>
      </c>
      <c r="IB13" s="18">
        <v>0</v>
      </c>
      <c r="IC13" s="18">
        <f t="shared" si="30"/>
        <v>0</v>
      </c>
      <c r="ID13" s="18">
        <v>0</v>
      </c>
      <c r="IE13" s="18">
        <f t="shared" si="31"/>
        <v>0</v>
      </c>
      <c r="IF13" s="18">
        <v>0</v>
      </c>
      <c r="IG13" s="18">
        <f t="shared" si="32"/>
        <v>0</v>
      </c>
      <c r="IH13" s="18">
        <v>0</v>
      </c>
      <c r="II13" s="18">
        <f t="shared" si="33"/>
        <v>0</v>
      </c>
      <c r="IJ13" s="18">
        <v>0</v>
      </c>
      <c r="IK13" s="18">
        <f t="shared" si="34"/>
        <v>0</v>
      </c>
      <c r="IL13" s="18">
        <v>0</v>
      </c>
      <c r="IM13" s="18">
        <f t="shared" si="35"/>
        <v>0</v>
      </c>
      <c r="IN13" s="18">
        <f t="shared" si="36"/>
        <v>0</v>
      </c>
      <c r="IO13" s="18">
        <f t="shared" si="37"/>
        <v>0</v>
      </c>
      <c r="IP13" s="18">
        <f t="shared" si="38"/>
        <v>0</v>
      </c>
      <c r="IQ13" s="18">
        <f t="shared" si="39"/>
        <v>0</v>
      </c>
      <c r="IR13" s="18">
        <f t="shared" si="40"/>
        <v>0</v>
      </c>
      <c r="IS13" s="18">
        <f t="shared" si="41"/>
        <v>0</v>
      </c>
      <c r="IT13" s="18">
        <f t="shared" si="42"/>
        <v>0</v>
      </c>
      <c r="IU13" s="18">
        <f t="shared" si="43"/>
        <v>0</v>
      </c>
      <c r="IV13" s="18">
        <f t="shared" si="44"/>
        <v>0</v>
      </c>
      <c r="IW13" s="18">
        <f t="shared" si="45"/>
        <v>0</v>
      </c>
      <c r="IX13" s="18">
        <f t="shared" si="46"/>
        <v>0</v>
      </c>
      <c r="IY13" s="18">
        <f t="shared" si="47"/>
        <v>0</v>
      </c>
      <c r="IZ13" s="18">
        <f t="shared" si="48"/>
        <v>0</v>
      </c>
      <c r="JA13" s="18">
        <f t="shared" si="49"/>
        <v>0</v>
      </c>
      <c r="JB13" s="18">
        <f t="shared" si="50"/>
        <v>0</v>
      </c>
      <c r="JC13" s="18">
        <f t="shared" si="51"/>
        <v>0</v>
      </c>
      <c r="JD13" s="18">
        <f t="shared" si="52"/>
        <v>0</v>
      </c>
      <c r="JE13" s="18">
        <f t="shared" si="53"/>
        <v>0</v>
      </c>
      <c r="JF13" s="18">
        <f t="shared" si="54"/>
        <v>0</v>
      </c>
      <c r="JG13" s="18">
        <f t="shared" si="55"/>
        <v>0.01</v>
      </c>
      <c r="JH13" s="18">
        <f t="shared" si="56"/>
        <v>1</v>
      </c>
      <c r="JI13" s="18">
        <f t="shared" si="57"/>
        <v>1</v>
      </c>
      <c r="JJ13" s="18">
        <f t="shared" si="58"/>
        <v>1</v>
      </c>
      <c r="JK13" s="18">
        <f t="shared" si="59"/>
        <v>1</v>
      </c>
      <c r="JL13" s="18">
        <f t="shared" si="60"/>
        <v>1</v>
      </c>
      <c r="JM13" s="18">
        <f t="shared" si="61"/>
        <v>1</v>
      </c>
      <c r="JN13" s="18">
        <f t="shared" si="62"/>
        <v>1</v>
      </c>
      <c r="JO13" s="18">
        <f t="shared" si="63"/>
        <v>1</v>
      </c>
      <c r="JP13" s="18">
        <f t="shared" si="64"/>
        <v>1</v>
      </c>
      <c r="JQ13" s="18">
        <f t="shared" si="65"/>
        <v>1</v>
      </c>
      <c r="JR13" s="18">
        <f t="shared" si="66"/>
        <v>1</v>
      </c>
      <c r="JS13" s="18">
        <f t="shared" si="67"/>
        <v>1</v>
      </c>
      <c r="JT13" s="18">
        <f t="shared" si="68"/>
        <v>1</v>
      </c>
      <c r="JU13" s="18">
        <f t="shared" si="69"/>
        <v>1</v>
      </c>
      <c r="JV13" s="18">
        <f t="shared" si="70"/>
        <v>1</v>
      </c>
      <c r="JW13" s="18">
        <f t="shared" si="71"/>
        <v>1</v>
      </c>
      <c r="JX13" s="18">
        <f t="shared" si="72"/>
        <v>1</v>
      </c>
      <c r="JY13" s="18">
        <f t="shared" si="73"/>
        <v>1</v>
      </c>
      <c r="JZ13" s="18">
        <f t="shared" si="74"/>
        <v>1</v>
      </c>
      <c r="KA13" s="18">
        <f t="shared" si="75"/>
        <v>0</v>
      </c>
      <c r="KB13" s="18">
        <f t="shared" si="76"/>
        <v>0</v>
      </c>
      <c r="KC13" s="18">
        <f t="shared" si="77"/>
        <v>0</v>
      </c>
      <c r="KD13" s="18">
        <f t="shared" si="78"/>
        <v>0</v>
      </c>
      <c r="KE13" s="18">
        <f t="shared" si="79"/>
        <v>0</v>
      </c>
      <c r="KF13" s="18">
        <f t="shared" si="80"/>
        <v>0</v>
      </c>
      <c r="KG13" s="18">
        <f t="shared" si="81"/>
        <v>0</v>
      </c>
      <c r="KH13" s="18">
        <f t="shared" si="82"/>
        <v>0</v>
      </c>
      <c r="KI13" s="18">
        <f t="shared" si="83"/>
        <v>0</v>
      </c>
      <c r="KJ13" s="18">
        <f t="shared" si="84"/>
        <v>0</v>
      </c>
      <c r="KK13" s="18">
        <f t="shared" si="85"/>
        <v>0</v>
      </c>
      <c r="KL13" s="18">
        <f t="shared" si="86"/>
        <v>0</v>
      </c>
      <c r="KM13" s="18">
        <f t="shared" si="87"/>
        <v>0</v>
      </c>
      <c r="KN13" s="18">
        <f t="shared" si="88"/>
        <v>0</v>
      </c>
      <c r="KO13" s="18">
        <f t="shared" si="89"/>
        <v>0</v>
      </c>
      <c r="KP13" s="18">
        <f t="shared" si="90"/>
        <v>0</v>
      </c>
      <c r="KQ13" s="18">
        <f t="shared" si="91"/>
        <v>0</v>
      </c>
      <c r="KR13" s="18">
        <f t="shared" si="92"/>
        <v>0</v>
      </c>
      <c r="KS13" s="18">
        <f t="shared" si="93"/>
        <v>0</v>
      </c>
      <c r="KT13" s="18">
        <f t="shared" si="94"/>
        <v>0</v>
      </c>
    </row>
    <row r="14" spans="1:306" x14ac:dyDescent="0.3">
      <c r="A14" s="18"/>
      <c r="B14" s="18"/>
      <c r="C14" s="18"/>
      <c r="AJ14" s="24"/>
      <c r="AK14" s="24"/>
      <c r="AL14" s="20"/>
      <c r="AM14" s="23"/>
      <c r="AN14" s="18"/>
      <c r="AO14" s="24"/>
      <c r="AP14" s="18">
        <f t="shared" si="95"/>
        <v>0</v>
      </c>
      <c r="AQ14" s="18" t="str">
        <f t="shared" si="96"/>
        <v>x</v>
      </c>
      <c r="AR14" s="18" t="str">
        <f t="shared" si="97"/>
        <v>favorite</v>
      </c>
      <c r="AS14" s="19">
        <f t="shared" si="0"/>
        <v>0</v>
      </c>
      <c r="AT14" s="19">
        <f t="shared" si="1"/>
        <v>0</v>
      </c>
      <c r="AU14" s="19">
        <f t="shared" si="98"/>
        <v>0</v>
      </c>
      <c r="AV14" s="19">
        <f t="shared" si="99"/>
        <v>0</v>
      </c>
      <c r="AW14" s="71">
        <f t="shared" si="100"/>
        <v>0</v>
      </c>
      <c r="AX14" s="71">
        <f t="shared" si="101"/>
        <v>0</v>
      </c>
      <c r="AY14" s="71">
        <f t="shared" si="102"/>
        <v>1</v>
      </c>
      <c r="AZ14" s="22">
        <f t="shared" si="103"/>
        <v>0</v>
      </c>
      <c r="BA14" s="22">
        <f t="shared" si="104"/>
        <v>0</v>
      </c>
      <c r="BB14" s="25">
        <f t="shared" si="2"/>
        <v>0</v>
      </c>
      <c r="BC14" s="21">
        <f t="shared" si="3"/>
        <v>0</v>
      </c>
      <c r="BD14" s="22">
        <v>13</v>
      </c>
      <c r="BE14" s="18">
        <f t="shared" si="4"/>
        <v>0</v>
      </c>
      <c r="BF14" s="18">
        <f t="shared" si="5"/>
        <v>0</v>
      </c>
      <c r="BG14" s="18">
        <f t="shared" si="6"/>
        <v>0</v>
      </c>
      <c r="BH14" s="18">
        <f t="shared" si="7"/>
        <v>0</v>
      </c>
      <c r="BI14" s="18">
        <f t="shared" si="105"/>
        <v>0</v>
      </c>
      <c r="BJ14" s="22">
        <f t="shared" si="116"/>
        <v>1</v>
      </c>
      <c r="BK14" s="22">
        <f t="shared" si="106"/>
        <v>1</v>
      </c>
      <c r="BL14" s="33">
        <f t="shared" si="107"/>
        <v>1</v>
      </c>
      <c r="BM14" s="22">
        <f t="shared" si="8"/>
        <v>0</v>
      </c>
      <c r="BN14" s="22">
        <f t="shared" si="108"/>
        <v>1</v>
      </c>
      <c r="BO14" s="22">
        <f t="shared" si="9"/>
        <v>1</v>
      </c>
      <c r="BP14" s="22">
        <f t="shared" si="109"/>
        <v>0</v>
      </c>
      <c r="BQ14" s="22">
        <f t="shared" si="10"/>
        <v>0</v>
      </c>
      <c r="BR14" s="15">
        <f t="shared" si="11"/>
        <v>0</v>
      </c>
      <c r="BS14" s="45">
        <f t="shared" si="110"/>
        <v>0</v>
      </c>
      <c r="BT14" s="22">
        <f t="shared" si="111"/>
        <v>0</v>
      </c>
      <c r="BU14" s="22">
        <f t="shared" si="117"/>
        <v>1</v>
      </c>
      <c r="BV14" s="22">
        <f t="shared" si="112"/>
        <v>0</v>
      </c>
      <c r="BW14" s="22">
        <f t="shared" si="113"/>
        <v>1</v>
      </c>
      <c r="BX14" s="22">
        <f t="shared" si="114"/>
        <v>0</v>
      </c>
      <c r="BY14" s="15">
        <f t="shared" si="115"/>
        <v>0</v>
      </c>
      <c r="BZ14" s="18">
        <f t="shared" si="118"/>
        <v>0</v>
      </c>
      <c r="CA14" s="22">
        <f t="shared" si="119"/>
        <v>0</v>
      </c>
      <c r="CB14" s="22">
        <f t="shared" si="124"/>
        <v>1</v>
      </c>
      <c r="CC14" s="22">
        <f t="shared" si="120"/>
        <v>0</v>
      </c>
      <c r="CD14" s="22">
        <f t="shared" si="121"/>
        <v>1</v>
      </c>
      <c r="CE14" s="22">
        <f t="shared" si="122"/>
        <v>0</v>
      </c>
      <c r="CF14" s="15">
        <f t="shared" si="123"/>
        <v>0</v>
      </c>
      <c r="CG14" s="18">
        <f t="shared" si="125"/>
        <v>0</v>
      </c>
      <c r="CH14" s="22">
        <f t="shared" si="126"/>
        <v>0</v>
      </c>
      <c r="CI14" s="22">
        <f t="shared" si="127"/>
        <v>1</v>
      </c>
      <c r="CJ14" s="22">
        <f t="shared" si="128"/>
        <v>0</v>
      </c>
      <c r="CK14" s="22">
        <f t="shared" si="129"/>
        <v>1</v>
      </c>
      <c r="CL14" s="22">
        <f t="shared" si="130"/>
        <v>0</v>
      </c>
      <c r="CM14" s="15">
        <f t="shared" si="131"/>
        <v>0</v>
      </c>
      <c r="CN14" s="18">
        <f t="shared" si="132"/>
        <v>0</v>
      </c>
      <c r="CO14" s="22">
        <f t="shared" si="133"/>
        <v>0</v>
      </c>
      <c r="CP14" s="22">
        <f t="shared" si="134"/>
        <v>1</v>
      </c>
      <c r="CQ14" s="22">
        <f t="shared" si="135"/>
        <v>0</v>
      </c>
      <c r="CR14" s="22">
        <f t="shared" si="136"/>
        <v>1</v>
      </c>
      <c r="CS14" s="22">
        <f t="shared" si="137"/>
        <v>0</v>
      </c>
      <c r="CT14" s="15">
        <f t="shared" si="138"/>
        <v>0</v>
      </c>
      <c r="CU14" s="18">
        <f t="shared" si="139"/>
        <v>0</v>
      </c>
      <c r="CV14" s="22">
        <f t="shared" si="140"/>
        <v>0</v>
      </c>
      <c r="CW14" s="22">
        <f t="shared" si="141"/>
        <v>1</v>
      </c>
      <c r="CX14" s="22">
        <f t="shared" si="142"/>
        <v>0</v>
      </c>
      <c r="CY14" s="22">
        <f t="shared" si="143"/>
        <v>1</v>
      </c>
      <c r="CZ14" s="22">
        <f t="shared" si="144"/>
        <v>0</v>
      </c>
      <c r="DA14" s="15">
        <f t="shared" si="145"/>
        <v>0</v>
      </c>
      <c r="DB14" s="18">
        <f t="shared" si="146"/>
        <v>0</v>
      </c>
      <c r="DC14" s="22">
        <f t="shared" si="147"/>
        <v>0</v>
      </c>
      <c r="DD14" s="22">
        <f t="shared" si="148"/>
        <v>1</v>
      </c>
      <c r="DE14" s="22">
        <f t="shared" si="149"/>
        <v>0</v>
      </c>
      <c r="DF14" s="22">
        <f t="shared" si="150"/>
        <v>1</v>
      </c>
      <c r="DG14" s="22">
        <f t="shared" si="151"/>
        <v>0</v>
      </c>
      <c r="DH14" s="15">
        <f t="shared" si="152"/>
        <v>0</v>
      </c>
      <c r="DI14" s="18">
        <f t="shared" si="153"/>
        <v>0</v>
      </c>
      <c r="DJ14" s="22">
        <f t="shared" si="154"/>
        <v>0</v>
      </c>
      <c r="DK14" s="22">
        <f t="shared" si="155"/>
        <v>1</v>
      </c>
      <c r="DL14" s="22">
        <f t="shared" si="156"/>
        <v>0</v>
      </c>
      <c r="DM14" s="22">
        <f t="shared" si="157"/>
        <v>1</v>
      </c>
      <c r="DN14" s="22">
        <f t="shared" si="158"/>
        <v>0</v>
      </c>
      <c r="DO14" s="15">
        <f t="shared" si="159"/>
        <v>0</v>
      </c>
      <c r="DP14" s="18">
        <f t="shared" si="160"/>
        <v>0</v>
      </c>
      <c r="DQ14" s="22">
        <f t="shared" si="161"/>
        <v>0</v>
      </c>
      <c r="DR14" s="22">
        <f t="shared" si="162"/>
        <v>1</v>
      </c>
      <c r="DS14" s="22">
        <f t="shared" si="163"/>
        <v>0</v>
      </c>
      <c r="DT14" s="22">
        <f t="shared" si="164"/>
        <v>1</v>
      </c>
      <c r="DU14" s="22">
        <f t="shared" si="165"/>
        <v>0</v>
      </c>
      <c r="DV14" s="15">
        <f t="shared" si="166"/>
        <v>0</v>
      </c>
      <c r="DW14" s="18">
        <f t="shared" si="167"/>
        <v>0</v>
      </c>
      <c r="DX14" s="22">
        <f t="shared" si="168"/>
        <v>0</v>
      </c>
      <c r="DY14" s="22">
        <f t="shared" si="169"/>
        <v>1</v>
      </c>
      <c r="DZ14" s="22">
        <f t="shared" si="170"/>
        <v>0</v>
      </c>
      <c r="EA14" s="22">
        <f t="shared" si="171"/>
        <v>1</v>
      </c>
      <c r="EB14" s="22">
        <f t="shared" si="172"/>
        <v>0</v>
      </c>
      <c r="EC14" s="15">
        <f t="shared" si="173"/>
        <v>0</v>
      </c>
      <c r="ED14" s="18">
        <f t="shared" si="174"/>
        <v>0</v>
      </c>
      <c r="EE14" s="22">
        <f t="shared" si="175"/>
        <v>0</v>
      </c>
      <c r="EF14" s="22">
        <f t="shared" si="176"/>
        <v>1</v>
      </c>
      <c r="EG14" s="22">
        <f t="shared" si="177"/>
        <v>0</v>
      </c>
      <c r="EH14" s="22">
        <f t="shared" si="178"/>
        <v>1</v>
      </c>
      <c r="EI14" s="22">
        <f t="shared" si="179"/>
        <v>0</v>
      </c>
      <c r="EJ14" s="15">
        <f t="shared" si="180"/>
        <v>0</v>
      </c>
      <c r="EK14" s="18">
        <f t="shared" si="181"/>
        <v>0</v>
      </c>
      <c r="EL14" s="22">
        <f t="shared" si="182"/>
        <v>0</v>
      </c>
      <c r="EM14" s="22">
        <f t="shared" si="183"/>
        <v>1</v>
      </c>
      <c r="EN14" s="22">
        <f t="shared" si="184"/>
        <v>0</v>
      </c>
      <c r="EO14" s="22">
        <f t="shared" si="185"/>
        <v>1</v>
      </c>
      <c r="EP14" s="22">
        <f t="shared" si="186"/>
        <v>0</v>
      </c>
      <c r="EQ14" s="15">
        <f t="shared" si="187"/>
        <v>0</v>
      </c>
      <c r="ER14" s="22">
        <f t="shared" ref="ER14:ER24" si="188">IF(AND(EK14=0,ED14=0,DW14=0,DP14=0,DI14=0,DB14=0,CU14=0,CN14=0,CG14=0,BZ14=0,BS14=0,BI14=0,BC14-BC13&lt;TIME(1,55,0),BC14&gt;EX13+TIME(1,55,0)),JS13,0)</f>
        <v>0</v>
      </c>
      <c r="ES14" s="22">
        <f t="shared" ref="ES14:ES24" si="189">IF(ER14&lt;&gt;0,1,0)</f>
        <v>0</v>
      </c>
      <c r="ET14" s="22">
        <f t="shared" ref="ET14:ET24" si="190">IF(EU14&gt;EV14,EU14,EV14)</f>
        <v>1</v>
      </c>
      <c r="EU14" s="22">
        <f t="shared" ref="EU14:EU24" si="191">IF(AND(AP14&gt;0,ER14&gt;0),0,IF(ER14&gt;0,EU13+1,EU13))</f>
        <v>0</v>
      </c>
      <c r="EV14" s="22">
        <f t="shared" ref="EV14:EV24" si="192">IF(EU14=0,EU13+1,0)</f>
        <v>1</v>
      </c>
      <c r="EW14" s="22">
        <f t="shared" ref="EW14:EW24" si="193">IF(AND(AP14&gt;0,EV14&gt;0,ER14&gt;0),1,0)</f>
        <v>0</v>
      </c>
      <c r="EX14" s="15">
        <f t="shared" ref="EX14:EX24" si="194">IF(ER14&lt;&gt;0,BC14,EX13)</f>
        <v>0</v>
      </c>
      <c r="FE14" s="15"/>
      <c r="FL14" s="15"/>
      <c r="FS14" s="15"/>
      <c r="FZ14" s="15"/>
      <c r="GG14" s="15"/>
      <c r="GN14" s="15"/>
      <c r="GP14" s="22"/>
      <c r="GQ14" s="22"/>
      <c r="GR14" s="22"/>
      <c r="GS14" s="22"/>
      <c r="GT14" s="22"/>
      <c r="GU14" s="15"/>
      <c r="GV14" s="22">
        <f t="shared" si="12"/>
        <v>0</v>
      </c>
      <c r="GW14" s="22">
        <f t="shared" si="13"/>
        <v>1</v>
      </c>
      <c r="GX14" s="22">
        <f t="shared" si="14"/>
        <v>1</v>
      </c>
      <c r="GY14" s="18">
        <f t="shared" si="15"/>
        <v>1</v>
      </c>
      <c r="GZ14" s="18">
        <v>0</v>
      </c>
      <c r="HA14" s="18">
        <f t="shared" si="16"/>
        <v>0</v>
      </c>
      <c r="HB14" s="18">
        <v>0</v>
      </c>
      <c r="HC14" s="18">
        <f t="shared" si="17"/>
        <v>0</v>
      </c>
      <c r="HD14" s="18">
        <v>0</v>
      </c>
      <c r="HE14" s="18">
        <f t="shared" si="18"/>
        <v>0</v>
      </c>
      <c r="HF14" s="18">
        <v>0</v>
      </c>
      <c r="HG14" s="18">
        <f t="shared" si="19"/>
        <v>0</v>
      </c>
      <c r="HH14" s="18">
        <v>0</v>
      </c>
      <c r="HI14" s="18">
        <f t="shared" si="20"/>
        <v>0</v>
      </c>
      <c r="HJ14" s="18">
        <v>0</v>
      </c>
      <c r="HK14" s="18">
        <f t="shared" si="21"/>
        <v>0</v>
      </c>
      <c r="HL14" s="18">
        <v>0</v>
      </c>
      <c r="HM14" s="18">
        <f t="shared" si="22"/>
        <v>0</v>
      </c>
      <c r="HN14" s="18">
        <v>0</v>
      </c>
      <c r="HO14" s="18">
        <f t="shared" si="23"/>
        <v>0</v>
      </c>
      <c r="HP14" s="18">
        <v>0</v>
      </c>
      <c r="HQ14" s="18">
        <f t="shared" si="24"/>
        <v>0</v>
      </c>
      <c r="HR14" s="18">
        <v>0</v>
      </c>
      <c r="HS14" s="18">
        <f t="shared" si="25"/>
        <v>0</v>
      </c>
      <c r="HT14" s="18">
        <v>0</v>
      </c>
      <c r="HU14" s="18">
        <f t="shared" si="26"/>
        <v>0</v>
      </c>
      <c r="HV14" s="18">
        <v>0</v>
      </c>
      <c r="HW14" s="18">
        <f t="shared" si="27"/>
        <v>0</v>
      </c>
      <c r="HX14" s="18">
        <v>0</v>
      </c>
      <c r="HY14" s="18">
        <f t="shared" si="28"/>
        <v>0</v>
      </c>
      <c r="HZ14" s="18">
        <v>0</v>
      </c>
      <c r="IA14" s="18">
        <f t="shared" si="29"/>
        <v>0</v>
      </c>
      <c r="IB14" s="18">
        <v>0</v>
      </c>
      <c r="IC14" s="18">
        <f t="shared" si="30"/>
        <v>0</v>
      </c>
      <c r="ID14" s="18">
        <v>0</v>
      </c>
      <c r="IE14" s="18">
        <f t="shared" si="31"/>
        <v>0</v>
      </c>
      <c r="IF14" s="18">
        <v>0</v>
      </c>
      <c r="IG14" s="18">
        <f t="shared" si="32"/>
        <v>0</v>
      </c>
      <c r="IH14" s="18">
        <v>0</v>
      </c>
      <c r="II14" s="18">
        <f t="shared" si="33"/>
        <v>0</v>
      </c>
      <c r="IJ14" s="18">
        <v>0</v>
      </c>
      <c r="IK14" s="18">
        <f t="shared" si="34"/>
        <v>0</v>
      </c>
      <c r="IL14" s="18">
        <v>0</v>
      </c>
      <c r="IM14" s="18">
        <f t="shared" si="35"/>
        <v>0</v>
      </c>
      <c r="IN14" s="18">
        <f t="shared" si="36"/>
        <v>0</v>
      </c>
      <c r="IO14" s="18">
        <f t="shared" si="37"/>
        <v>0</v>
      </c>
      <c r="IP14" s="18">
        <f t="shared" si="38"/>
        <v>0</v>
      </c>
      <c r="IQ14" s="18">
        <f t="shared" si="39"/>
        <v>0</v>
      </c>
      <c r="IR14" s="18">
        <f t="shared" si="40"/>
        <v>0</v>
      </c>
      <c r="IS14" s="18">
        <f t="shared" si="41"/>
        <v>0</v>
      </c>
      <c r="IT14" s="18">
        <f t="shared" si="42"/>
        <v>0</v>
      </c>
      <c r="IU14" s="18">
        <f t="shared" si="43"/>
        <v>0</v>
      </c>
      <c r="IV14" s="18">
        <f t="shared" si="44"/>
        <v>0</v>
      </c>
      <c r="IW14" s="18">
        <f t="shared" si="45"/>
        <v>0</v>
      </c>
      <c r="IX14" s="18">
        <f t="shared" si="46"/>
        <v>0</v>
      </c>
      <c r="IY14" s="18">
        <f t="shared" si="47"/>
        <v>0</v>
      </c>
      <c r="IZ14" s="18">
        <f t="shared" si="48"/>
        <v>0</v>
      </c>
      <c r="JA14" s="18">
        <f t="shared" si="49"/>
        <v>0</v>
      </c>
      <c r="JB14" s="18">
        <f t="shared" si="50"/>
        <v>0</v>
      </c>
      <c r="JC14" s="18">
        <f t="shared" si="51"/>
        <v>0</v>
      </c>
      <c r="JD14" s="18">
        <f t="shared" si="52"/>
        <v>0</v>
      </c>
      <c r="JE14" s="18">
        <f t="shared" si="53"/>
        <v>0</v>
      </c>
      <c r="JF14" s="18">
        <f t="shared" si="54"/>
        <v>0</v>
      </c>
      <c r="JG14" s="18">
        <f t="shared" si="55"/>
        <v>0.01</v>
      </c>
      <c r="JH14" s="18">
        <f t="shared" si="56"/>
        <v>1</v>
      </c>
      <c r="JI14" s="18">
        <f t="shared" si="57"/>
        <v>1</v>
      </c>
      <c r="JJ14" s="18">
        <f t="shared" si="58"/>
        <v>1</v>
      </c>
      <c r="JK14" s="18">
        <f t="shared" si="59"/>
        <v>1</v>
      </c>
      <c r="JL14" s="18">
        <f t="shared" si="60"/>
        <v>1</v>
      </c>
      <c r="JM14" s="18">
        <f t="shared" si="61"/>
        <v>1</v>
      </c>
      <c r="JN14" s="18">
        <f t="shared" si="62"/>
        <v>1</v>
      </c>
      <c r="JO14" s="18">
        <f t="shared" si="63"/>
        <v>1</v>
      </c>
      <c r="JP14" s="18">
        <f t="shared" si="64"/>
        <v>1</v>
      </c>
      <c r="JQ14" s="18">
        <f t="shared" si="65"/>
        <v>1</v>
      </c>
      <c r="JR14" s="18">
        <f t="shared" si="66"/>
        <v>1</v>
      </c>
      <c r="JS14" s="18">
        <f t="shared" si="67"/>
        <v>1</v>
      </c>
      <c r="JT14" s="18">
        <f t="shared" si="68"/>
        <v>1</v>
      </c>
      <c r="JU14" s="18">
        <f t="shared" si="69"/>
        <v>1</v>
      </c>
      <c r="JV14" s="18">
        <f t="shared" si="70"/>
        <v>1</v>
      </c>
      <c r="JW14" s="18">
        <f t="shared" si="71"/>
        <v>1</v>
      </c>
      <c r="JX14" s="18">
        <f t="shared" si="72"/>
        <v>1</v>
      </c>
      <c r="JY14" s="18">
        <f t="shared" si="73"/>
        <v>1</v>
      </c>
      <c r="JZ14" s="18">
        <f t="shared" si="74"/>
        <v>1</v>
      </c>
      <c r="KA14" s="18">
        <f t="shared" si="75"/>
        <v>0</v>
      </c>
      <c r="KB14" s="18">
        <f t="shared" si="76"/>
        <v>0</v>
      </c>
      <c r="KC14" s="18">
        <f t="shared" si="77"/>
        <v>0</v>
      </c>
      <c r="KD14" s="18">
        <f t="shared" si="78"/>
        <v>0</v>
      </c>
      <c r="KE14" s="18">
        <f t="shared" si="79"/>
        <v>0</v>
      </c>
      <c r="KF14" s="18">
        <f t="shared" si="80"/>
        <v>0</v>
      </c>
      <c r="KG14" s="18">
        <f t="shared" si="81"/>
        <v>0</v>
      </c>
      <c r="KH14" s="18">
        <f t="shared" si="82"/>
        <v>0</v>
      </c>
      <c r="KI14" s="18">
        <f t="shared" si="83"/>
        <v>0</v>
      </c>
      <c r="KJ14" s="18">
        <f t="shared" si="84"/>
        <v>0</v>
      </c>
      <c r="KK14" s="18">
        <f t="shared" si="85"/>
        <v>0</v>
      </c>
      <c r="KL14" s="18">
        <f t="shared" si="86"/>
        <v>0</v>
      </c>
      <c r="KM14" s="18">
        <f t="shared" si="87"/>
        <v>0</v>
      </c>
      <c r="KN14" s="18">
        <f t="shared" si="88"/>
        <v>0</v>
      </c>
      <c r="KO14" s="18">
        <f t="shared" si="89"/>
        <v>0</v>
      </c>
      <c r="KP14" s="18">
        <f t="shared" si="90"/>
        <v>0</v>
      </c>
      <c r="KQ14" s="18">
        <f t="shared" si="91"/>
        <v>0</v>
      </c>
      <c r="KR14" s="18">
        <f t="shared" si="92"/>
        <v>0</v>
      </c>
      <c r="KS14" s="18">
        <f t="shared" si="93"/>
        <v>0</v>
      </c>
      <c r="KT14" s="18">
        <f t="shared" si="94"/>
        <v>0</v>
      </c>
    </row>
    <row r="15" spans="1:306" x14ac:dyDescent="0.3">
      <c r="A15" s="18"/>
      <c r="B15" s="18"/>
      <c r="C15" s="18"/>
      <c r="AJ15" s="24"/>
      <c r="AK15" s="24"/>
      <c r="AL15" s="20"/>
      <c r="AM15" s="23"/>
      <c r="AN15" s="18"/>
      <c r="AO15" s="24"/>
      <c r="AP15" s="18">
        <f t="shared" si="95"/>
        <v>0</v>
      </c>
      <c r="AQ15" s="18" t="str">
        <f t="shared" si="96"/>
        <v>x</v>
      </c>
      <c r="AR15" s="18" t="str">
        <f t="shared" si="97"/>
        <v>favorite</v>
      </c>
      <c r="AS15" s="19">
        <f t="shared" si="0"/>
        <v>0</v>
      </c>
      <c r="AT15" s="19">
        <f t="shared" si="1"/>
        <v>0</v>
      </c>
      <c r="AU15" s="19">
        <f t="shared" si="98"/>
        <v>0</v>
      </c>
      <c r="AV15" s="19">
        <f t="shared" si="99"/>
        <v>0</v>
      </c>
      <c r="AW15" s="71">
        <f t="shared" si="100"/>
        <v>0</v>
      </c>
      <c r="AX15" s="71">
        <f t="shared" si="101"/>
        <v>0</v>
      </c>
      <c r="AY15" s="71">
        <f t="shared" si="102"/>
        <v>1</v>
      </c>
      <c r="AZ15" s="22">
        <f t="shared" si="103"/>
        <v>0</v>
      </c>
      <c r="BA15" s="22">
        <f t="shared" si="104"/>
        <v>0</v>
      </c>
      <c r="BB15" s="25">
        <f t="shared" si="2"/>
        <v>0</v>
      </c>
      <c r="BC15" s="21">
        <f t="shared" si="3"/>
        <v>0</v>
      </c>
      <c r="BD15" s="22">
        <v>14</v>
      </c>
      <c r="BE15" s="18">
        <f t="shared" si="4"/>
        <v>0</v>
      </c>
      <c r="BF15" s="18">
        <f t="shared" si="5"/>
        <v>0</v>
      </c>
      <c r="BG15" s="18">
        <f t="shared" si="6"/>
        <v>0</v>
      </c>
      <c r="BH15" s="18">
        <f t="shared" si="7"/>
        <v>0</v>
      </c>
      <c r="BI15" s="18">
        <f t="shared" si="105"/>
        <v>0</v>
      </c>
      <c r="BJ15" s="22">
        <f t="shared" si="116"/>
        <v>1</v>
      </c>
      <c r="BK15" s="22">
        <f t="shared" si="106"/>
        <v>1</v>
      </c>
      <c r="BL15" s="33">
        <f t="shared" si="107"/>
        <v>1</v>
      </c>
      <c r="BM15" s="22">
        <f t="shared" si="8"/>
        <v>0</v>
      </c>
      <c r="BN15" s="22">
        <f t="shared" si="108"/>
        <v>1</v>
      </c>
      <c r="BO15" s="22">
        <f t="shared" si="9"/>
        <v>1</v>
      </c>
      <c r="BP15" s="22">
        <f t="shared" si="109"/>
        <v>0</v>
      </c>
      <c r="BQ15" s="22">
        <f t="shared" si="10"/>
        <v>0</v>
      </c>
      <c r="BR15" s="15">
        <f t="shared" si="11"/>
        <v>0</v>
      </c>
      <c r="BS15" s="45">
        <f t="shared" si="110"/>
        <v>0</v>
      </c>
      <c r="BT15" s="22">
        <f t="shared" si="111"/>
        <v>0</v>
      </c>
      <c r="BU15" s="22">
        <f t="shared" si="117"/>
        <v>1</v>
      </c>
      <c r="BV15" s="22">
        <f t="shared" si="112"/>
        <v>0</v>
      </c>
      <c r="BW15" s="22">
        <f t="shared" si="113"/>
        <v>1</v>
      </c>
      <c r="BX15" s="22">
        <f t="shared" si="114"/>
        <v>0</v>
      </c>
      <c r="BY15" s="15">
        <f t="shared" si="115"/>
        <v>0</v>
      </c>
      <c r="BZ15" s="18">
        <f t="shared" si="118"/>
        <v>0</v>
      </c>
      <c r="CA15" s="22">
        <f t="shared" si="119"/>
        <v>0</v>
      </c>
      <c r="CB15" s="22">
        <f t="shared" si="124"/>
        <v>1</v>
      </c>
      <c r="CC15" s="22">
        <f t="shared" si="120"/>
        <v>0</v>
      </c>
      <c r="CD15" s="22">
        <f t="shared" si="121"/>
        <v>1</v>
      </c>
      <c r="CE15" s="22">
        <f t="shared" si="122"/>
        <v>0</v>
      </c>
      <c r="CF15" s="15">
        <f t="shared" si="123"/>
        <v>0</v>
      </c>
      <c r="CG15" s="18">
        <f t="shared" si="125"/>
        <v>0</v>
      </c>
      <c r="CH15" s="22">
        <f t="shared" si="126"/>
        <v>0</v>
      </c>
      <c r="CI15" s="22">
        <f t="shared" si="127"/>
        <v>1</v>
      </c>
      <c r="CJ15" s="22">
        <f t="shared" si="128"/>
        <v>0</v>
      </c>
      <c r="CK15" s="22">
        <f t="shared" si="129"/>
        <v>1</v>
      </c>
      <c r="CL15" s="22">
        <f t="shared" si="130"/>
        <v>0</v>
      </c>
      <c r="CM15" s="15">
        <f t="shared" si="131"/>
        <v>0</v>
      </c>
      <c r="CN15" s="18">
        <f t="shared" si="132"/>
        <v>0</v>
      </c>
      <c r="CO15" s="22">
        <f t="shared" si="133"/>
        <v>0</v>
      </c>
      <c r="CP15" s="22">
        <f t="shared" si="134"/>
        <v>1</v>
      </c>
      <c r="CQ15" s="22">
        <f t="shared" si="135"/>
        <v>0</v>
      </c>
      <c r="CR15" s="22">
        <f t="shared" si="136"/>
        <v>1</v>
      </c>
      <c r="CS15" s="22">
        <f t="shared" si="137"/>
        <v>0</v>
      </c>
      <c r="CT15" s="15">
        <f t="shared" si="138"/>
        <v>0</v>
      </c>
      <c r="CU15" s="18">
        <f t="shared" si="139"/>
        <v>0</v>
      </c>
      <c r="CV15" s="22">
        <f t="shared" si="140"/>
        <v>0</v>
      </c>
      <c r="CW15" s="22">
        <f t="shared" si="141"/>
        <v>1</v>
      </c>
      <c r="CX15" s="22">
        <f t="shared" si="142"/>
        <v>0</v>
      </c>
      <c r="CY15" s="22">
        <f t="shared" si="143"/>
        <v>1</v>
      </c>
      <c r="CZ15" s="22">
        <f t="shared" si="144"/>
        <v>0</v>
      </c>
      <c r="DA15" s="15">
        <f t="shared" si="145"/>
        <v>0</v>
      </c>
      <c r="DB15" s="18">
        <f t="shared" si="146"/>
        <v>0</v>
      </c>
      <c r="DC15" s="22">
        <f t="shared" si="147"/>
        <v>0</v>
      </c>
      <c r="DD15" s="22">
        <f t="shared" si="148"/>
        <v>1</v>
      </c>
      <c r="DE15" s="22">
        <f t="shared" si="149"/>
        <v>0</v>
      </c>
      <c r="DF15" s="22">
        <f t="shared" si="150"/>
        <v>1</v>
      </c>
      <c r="DG15" s="22">
        <f t="shared" si="151"/>
        <v>0</v>
      </c>
      <c r="DH15" s="15">
        <f t="shared" si="152"/>
        <v>0</v>
      </c>
      <c r="DI15" s="18">
        <f t="shared" si="153"/>
        <v>0</v>
      </c>
      <c r="DJ15" s="22">
        <f t="shared" si="154"/>
        <v>0</v>
      </c>
      <c r="DK15" s="22">
        <f t="shared" si="155"/>
        <v>1</v>
      </c>
      <c r="DL15" s="22">
        <f t="shared" si="156"/>
        <v>0</v>
      </c>
      <c r="DM15" s="22">
        <f t="shared" si="157"/>
        <v>1</v>
      </c>
      <c r="DN15" s="22">
        <f t="shared" si="158"/>
        <v>0</v>
      </c>
      <c r="DO15" s="15">
        <f t="shared" si="159"/>
        <v>0</v>
      </c>
      <c r="DP15" s="18">
        <f t="shared" si="160"/>
        <v>0</v>
      </c>
      <c r="DQ15" s="22">
        <f t="shared" si="161"/>
        <v>0</v>
      </c>
      <c r="DR15" s="22">
        <f t="shared" si="162"/>
        <v>1</v>
      </c>
      <c r="DS15" s="22">
        <f t="shared" si="163"/>
        <v>0</v>
      </c>
      <c r="DT15" s="22">
        <f t="shared" si="164"/>
        <v>1</v>
      </c>
      <c r="DU15" s="22">
        <f t="shared" si="165"/>
        <v>0</v>
      </c>
      <c r="DV15" s="15">
        <f t="shared" si="166"/>
        <v>0</v>
      </c>
      <c r="DW15" s="18">
        <f t="shared" si="167"/>
        <v>0</v>
      </c>
      <c r="DX15" s="22">
        <f t="shared" si="168"/>
        <v>0</v>
      </c>
      <c r="DY15" s="22">
        <f t="shared" si="169"/>
        <v>1</v>
      </c>
      <c r="DZ15" s="22">
        <f t="shared" si="170"/>
        <v>0</v>
      </c>
      <c r="EA15" s="22">
        <f t="shared" si="171"/>
        <v>1</v>
      </c>
      <c r="EB15" s="22">
        <f t="shared" si="172"/>
        <v>0</v>
      </c>
      <c r="EC15" s="15">
        <f t="shared" si="173"/>
        <v>0</v>
      </c>
      <c r="ED15" s="18">
        <f t="shared" si="174"/>
        <v>0</v>
      </c>
      <c r="EE15" s="22">
        <f t="shared" si="175"/>
        <v>0</v>
      </c>
      <c r="EF15" s="22">
        <f t="shared" si="176"/>
        <v>1</v>
      </c>
      <c r="EG15" s="22">
        <f t="shared" si="177"/>
        <v>0</v>
      </c>
      <c r="EH15" s="22">
        <f t="shared" si="178"/>
        <v>1</v>
      </c>
      <c r="EI15" s="22">
        <f t="shared" si="179"/>
        <v>0</v>
      </c>
      <c r="EJ15" s="15">
        <f t="shared" si="180"/>
        <v>0</v>
      </c>
      <c r="EK15" s="18">
        <f t="shared" si="181"/>
        <v>0</v>
      </c>
      <c r="EL15" s="22">
        <f t="shared" si="182"/>
        <v>0</v>
      </c>
      <c r="EM15" s="22">
        <f t="shared" si="183"/>
        <v>1</v>
      </c>
      <c r="EN15" s="22">
        <f t="shared" si="184"/>
        <v>0</v>
      </c>
      <c r="EO15" s="22">
        <f t="shared" si="185"/>
        <v>1</v>
      </c>
      <c r="EP15" s="22">
        <f t="shared" si="186"/>
        <v>0</v>
      </c>
      <c r="EQ15" s="15">
        <f t="shared" si="187"/>
        <v>0</v>
      </c>
      <c r="ER15" s="22">
        <f t="shared" si="188"/>
        <v>0</v>
      </c>
      <c r="ES15" s="22">
        <f t="shared" si="189"/>
        <v>0</v>
      </c>
      <c r="ET15" s="22">
        <f t="shared" si="190"/>
        <v>1</v>
      </c>
      <c r="EU15" s="22">
        <f t="shared" si="191"/>
        <v>0</v>
      </c>
      <c r="EV15" s="22">
        <f t="shared" si="192"/>
        <v>1</v>
      </c>
      <c r="EW15" s="22">
        <f t="shared" si="193"/>
        <v>0</v>
      </c>
      <c r="EX15" s="15">
        <f t="shared" si="194"/>
        <v>0</v>
      </c>
      <c r="EY15" s="22">
        <f t="shared" ref="EY15:EY24" si="195">IF(AND(ER15=0,EK15=0,ED15=0,DW15=0,DP15=0,DI15=0,DB15=0,CU15=0,CN15=0,CG15=0,BZ15=0,BS15=0,BI15=0,BC15-BC14&lt;TIME(1,55,0),BC15&gt;FE14+TIME(1,55,0)),JT14,0)</f>
        <v>0</v>
      </c>
      <c r="EZ15" s="22">
        <f t="shared" ref="EZ15:EZ24" si="196">IF(EY15&lt;&gt;0,1,0)</f>
        <v>0</v>
      </c>
      <c r="FA15" s="22">
        <f t="shared" ref="FA15:FA24" si="197">IF(FB15&gt;FC15,FB15,FC15)</f>
        <v>1</v>
      </c>
      <c r="FB15" s="22">
        <f t="shared" ref="FB15:FB24" si="198">IF(AND(AP15&gt;0,EY15&gt;0),0,IF(EY15&gt;0,FB14+1,FB14))</f>
        <v>0</v>
      </c>
      <c r="FC15" s="22">
        <f t="shared" ref="FC15:FC24" si="199">IF(FB15=0,FB14+1,0)</f>
        <v>1</v>
      </c>
      <c r="FD15" s="22">
        <f t="shared" ref="FD15:FD24" si="200">IF(AND(AP15&gt;0,FC15&gt;0,EY15&gt;0),1,0)</f>
        <v>0</v>
      </c>
      <c r="FE15" s="15">
        <f t="shared" ref="FE15:FE24" si="201">IF(EY15&lt;&gt;0,BC15,FE14)</f>
        <v>0</v>
      </c>
      <c r="FL15" s="15"/>
      <c r="FS15" s="15"/>
      <c r="FZ15" s="15"/>
      <c r="GG15" s="15"/>
      <c r="GN15" s="15"/>
      <c r="GP15" s="22"/>
      <c r="GQ15" s="22"/>
      <c r="GR15" s="22"/>
      <c r="GS15" s="22"/>
      <c r="GT15" s="22"/>
      <c r="GU15" s="15"/>
      <c r="GV15" s="22">
        <f t="shared" si="12"/>
        <v>0</v>
      </c>
      <c r="GW15" s="22">
        <f t="shared" si="13"/>
        <v>1</v>
      </c>
      <c r="GX15" s="22">
        <f t="shared" si="14"/>
        <v>1</v>
      </c>
      <c r="GY15" s="18">
        <f t="shared" si="15"/>
        <v>1</v>
      </c>
      <c r="GZ15" s="18">
        <v>0</v>
      </c>
      <c r="HA15" s="18">
        <f t="shared" si="16"/>
        <v>0</v>
      </c>
      <c r="HB15" s="18">
        <v>0</v>
      </c>
      <c r="HC15" s="18">
        <f t="shared" si="17"/>
        <v>0</v>
      </c>
      <c r="HD15" s="18">
        <v>0</v>
      </c>
      <c r="HE15" s="18">
        <f t="shared" si="18"/>
        <v>0</v>
      </c>
      <c r="HF15" s="18">
        <v>0</v>
      </c>
      <c r="HG15" s="18">
        <f t="shared" si="19"/>
        <v>0</v>
      </c>
      <c r="HH15" s="18">
        <v>0</v>
      </c>
      <c r="HI15" s="18">
        <f t="shared" si="20"/>
        <v>0</v>
      </c>
      <c r="HJ15" s="18">
        <v>0</v>
      </c>
      <c r="HK15" s="18">
        <f t="shared" si="21"/>
        <v>0</v>
      </c>
      <c r="HL15" s="18">
        <v>0</v>
      </c>
      <c r="HM15" s="18">
        <f t="shared" si="22"/>
        <v>0</v>
      </c>
      <c r="HN15" s="18">
        <v>0</v>
      </c>
      <c r="HO15" s="18">
        <f t="shared" si="23"/>
        <v>0</v>
      </c>
      <c r="HP15" s="18">
        <v>0</v>
      </c>
      <c r="HQ15" s="18">
        <f t="shared" si="24"/>
        <v>0</v>
      </c>
      <c r="HR15" s="18">
        <v>0</v>
      </c>
      <c r="HS15" s="18">
        <f t="shared" si="25"/>
        <v>0</v>
      </c>
      <c r="HT15" s="18">
        <v>0</v>
      </c>
      <c r="HU15" s="18">
        <f t="shared" si="26"/>
        <v>0</v>
      </c>
      <c r="HV15" s="18">
        <v>0</v>
      </c>
      <c r="HW15" s="18">
        <f t="shared" si="27"/>
        <v>0</v>
      </c>
      <c r="HX15" s="18">
        <v>0</v>
      </c>
      <c r="HY15" s="18">
        <f t="shared" si="28"/>
        <v>0</v>
      </c>
      <c r="HZ15" s="18">
        <v>0</v>
      </c>
      <c r="IA15" s="18">
        <f t="shared" si="29"/>
        <v>0</v>
      </c>
      <c r="IB15" s="18">
        <v>0</v>
      </c>
      <c r="IC15" s="18">
        <f t="shared" si="30"/>
        <v>0</v>
      </c>
      <c r="ID15" s="18">
        <v>0</v>
      </c>
      <c r="IE15" s="18">
        <f t="shared" si="31"/>
        <v>0</v>
      </c>
      <c r="IF15" s="18">
        <v>0</v>
      </c>
      <c r="IG15" s="18">
        <f t="shared" si="32"/>
        <v>0</v>
      </c>
      <c r="IH15" s="18">
        <v>0</v>
      </c>
      <c r="II15" s="18">
        <f t="shared" si="33"/>
        <v>0</v>
      </c>
      <c r="IJ15" s="18">
        <v>0</v>
      </c>
      <c r="IK15" s="18">
        <f t="shared" si="34"/>
        <v>0</v>
      </c>
      <c r="IL15" s="18">
        <v>0</v>
      </c>
      <c r="IM15" s="18">
        <f t="shared" si="35"/>
        <v>0</v>
      </c>
      <c r="IN15" s="18">
        <f t="shared" si="36"/>
        <v>0</v>
      </c>
      <c r="IO15" s="18">
        <f t="shared" si="37"/>
        <v>0</v>
      </c>
      <c r="IP15" s="18">
        <f t="shared" si="38"/>
        <v>0</v>
      </c>
      <c r="IQ15" s="18">
        <f t="shared" si="39"/>
        <v>0</v>
      </c>
      <c r="IR15" s="18">
        <f t="shared" si="40"/>
        <v>0</v>
      </c>
      <c r="IS15" s="18">
        <f t="shared" si="41"/>
        <v>0</v>
      </c>
      <c r="IT15" s="18">
        <f t="shared" si="42"/>
        <v>0</v>
      </c>
      <c r="IU15" s="18">
        <f t="shared" si="43"/>
        <v>0</v>
      </c>
      <c r="IV15" s="18">
        <f t="shared" si="44"/>
        <v>0</v>
      </c>
      <c r="IW15" s="18">
        <f t="shared" si="45"/>
        <v>0</v>
      </c>
      <c r="IX15" s="18">
        <f t="shared" si="46"/>
        <v>0</v>
      </c>
      <c r="IY15" s="18">
        <f t="shared" si="47"/>
        <v>0</v>
      </c>
      <c r="IZ15" s="18">
        <f t="shared" si="48"/>
        <v>0</v>
      </c>
      <c r="JA15" s="18">
        <f t="shared" si="49"/>
        <v>0</v>
      </c>
      <c r="JB15" s="18">
        <f t="shared" si="50"/>
        <v>0</v>
      </c>
      <c r="JC15" s="18">
        <f t="shared" si="51"/>
        <v>0</v>
      </c>
      <c r="JD15" s="18">
        <f t="shared" si="52"/>
        <v>0</v>
      </c>
      <c r="JE15" s="18">
        <f t="shared" si="53"/>
        <v>0</v>
      </c>
      <c r="JF15" s="18">
        <f t="shared" si="54"/>
        <v>0</v>
      </c>
      <c r="JG15" s="18">
        <f t="shared" si="55"/>
        <v>0.01</v>
      </c>
      <c r="JH15" s="18">
        <f t="shared" si="56"/>
        <v>1</v>
      </c>
      <c r="JI15" s="18">
        <f t="shared" si="57"/>
        <v>1</v>
      </c>
      <c r="JJ15" s="18">
        <f t="shared" si="58"/>
        <v>1</v>
      </c>
      <c r="JK15" s="18">
        <f t="shared" si="59"/>
        <v>1</v>
      </c>
      <c r="JL15" s="18">
        <f t="shared" si="60"/>
        <v>1</v>
      </c>
      <c r="JM15" s="18">
        <f t="shared" si="61"/>
        <v>1</v>
      </c>
      <c r="JN15" s="18">
        <f t="shared" si="62"/>
        <v>1</v>
      </c>
      <c r="JO15" s="18">
        <f t="shared" si="63"/>
        <v>1</v>
      </c>
      <c r="JP15" s="18">
        <f t="shared" si="64"/>
        <v>1</v>
      </c>
      <c r="JQ15" s="18">
        <f t="shared" si="65"/>
        <v>1</v>
      </c>
      <c r="JR15" s="18">
        <f t="shared" si="66"/>
        <v>1</v>
      </c>
      <c r="JS15" s="18">
        <f t="shared" si="67"/>
        <v>1</v>
      </c>
      <c r="JT15" s="18">
        <f t="shared" si="68"/>
        <v>1</v>
      </c>
      <c r="JU15" s="18">
        <f t="shared" si="69"/>
        <v>1</v>
      </c>
      <c r="JV15" s="18">
        <f t="shared" si="70"/>
        <v>1</v>
      </c>
      <c r="JW15" s="18">
        <f t="shared" si="71"/>
        <v>1</v>
      </c>
      <c r="JX15" s="18">
        <f t="shared" si="72"/>
        <v>1</v>
      </c>
      <c r="JY15" s="18">
        <f t="shared" si="73"/>
        <v>1</v>
      </c>
      <c r="JZ15" s="18">
        <f t="shared" si="74"/>
        <v>1</v>
      </c>
      <c r="KA15" s="18">
        <f t="shared" si="75"/>
        <v>0</v>
      </c>
      <c r="KB15" s="18">
        <f t="shared" si="76"/>
        <v>0</v>
      </c>
      <c r="KC15" s="18">
        <f t="shared" si="77"/>
        <v>0</v>
      </c>
      <c r="KD15" s="18">
        <f t="shared" si="78"/>
        <v>0</v>
      </c>
      <c r="KE15" s="18">
        <f t="shared" si="79"/>
        <v>0</v>
      </c>
      <c r="KF15" s="18">
        <f t="shared" si="80"/>
        <v>0</v>
      </c>
      <c r="KG15" s="18">
        <f t="shared" si="81"/>
        <v>0</v>
      </c>
      <c r="KH15" s="18">
        <f t="shared" si="82"/>
        <v>0</v>
      </c>
      <c r="KI15" s="18">
        <f t="shared" si="83"/>
        <v>0</v>
      </c>
      <c r="KJ15" s="18">
        <f t="shared" si="84"/>
        <v>0</v>
      </c>
      <c r="KK15" s="18">
        <f t="shared" si="85"/>
        <v>0</v>
      </c>
      <c r="KL15" s="18">
        <f t="shared" si="86"/>
        <v>0</v>
      </c>
      <c r="KM15" s="18">
        <f t="shared" si="87"/>
        <v>0</v>
      </c>
      <c r="KN15" s="18">
        <f t="shared" si="88"/>
        <v>0</v>
      </c>
      <c r="KO15" s="18">
        <f t="shared" si="89"/>
        <v>0</v>
      </c>
      <c r="KP15" s="18">
        <f t="shared" si="90"/>
        <v>0</v>
      </c>
      <c r="KQ15" s="18">
        <f t="shared" si="91"/>
        <v>0</v>
      </c>
      <c r="KR15" s="18">
        <f t="shared" si="92"/>
        <v>0</v>
      </c>
      <c r="KS15" s="18">
        <f t="shared" si="93"/>
        <v>0</v>
      </c>
      <c r="KT15" s="18">
        <f t="shared" si="94"/>
        <v>0</v>
      </c>
    </row>
    <row r="16" spans="1:306" x14ac:dyDescent="0.3">
      <c r="A16" s="18"/>
      <c r="B16" s="18"/>
      <c r="C16" s="18"/>
      <c r="AJ16" s="24"/>
      <c r="AK16" s="24"/>
      <c r="AL16" s="20"/>
      <c r="AM16" s="23"/>
      <c r="AN16" s="18"/>
      <c r="AO16" s="24"/>
      <c r="AP16" s="18">
        <f t="shared" si="95"/>
        <v>0</v>
      </c>
      <c r="AQ16" s="18" t="str">
        <f t="shared" si="96"/>
        <v>x</v>
      </c>
      <c r="AR16" s="18" t="str">
        <f t="shared" si="97"/>
        <v>favorite</v>
      </c>
      <c r="AS16" s="19">
        <f t="shared" si="0"/>
        <v>0</v>
      </c>
      <c r="AT16" s="19">
        <f t="shared" si="1"/>
        <v>0</v>
      </c>
      <c r="AU16" s="19">
        <f t="shared" si="98"/>
        <v>0</v>
      </c>
      <c r="AV16" s="19">
        <f t="shared" si="99"/>
        <v>0</v>
      </c>
      <c r="AW16" s="71">
        <f t="shared" si="100"/>
        <v>0</v>
      </c>
      <c r="AX16" s="71">
        <f t="shared" si="101"/>
        <v>0</v>
      </c>
      <c r="AY16" s="71">
        <f t="shared" si="102"/>
        <v>1</v>
      </c>
      <c r="AZ16" s="22">
        <f t="shared" si="103"/>
        <v>0</v>
      </c>
      <c r="BA16" s="22">
        <f t="shared" si="104"/>
        <v>0</v>
      </c>
      <c r="BB16" s="25">
        <f t="shared" si="2"/>
        <v>0</v>
      </c>
      <c r="BC16" s="21">
        <f t="shared" si="3"/>
        <v>0</v>
      </c>
      <c r="BD16" s="22">
        <v>15</v>
      </c>
      <c r="BE16" s="18">
        <f t="shared" si="4"/>
        <v>0</v>
      </c>
      <c r="BF16" s="18">
        <f t="shared" si="5"/>
        <v>0</v>
      </c>
      <c r="BG16" s="18">
        <f t="shared" si="6"/>
        <v>0</v>
      </c>
      <c r="BH16" s="18">
        <f t="shared" si="7"/>
        <v>0</v>
      </c>
      <c r="BI16" s="18">
        <f t="shared" si="105"/>
        <v>0</v>
      </c>
      <c r="BJ16" s="22">
        <f t="shared" si="116"/>
        <v>1</v>
      </c>
      <c r="BK16" s="22">
        <f t="shared" si="106"/>
        <v>1</v>
      </c>
      <c r="BL16" s="33">
        <f t="shared" si="107"/>
        <v>1</v>
      </c>
      <c r="BM16" s="22">
        <f t="shared" si="8"/>
        <v>0</v>
      </c>
      <c r="BN16" s="22">
        <f t="shared" si="108"/>
        <v>1</v>
      </c>
      <c r="BO16" s="22">
        <f t="shared" si="9"/>
        <v>1</v>
      </c>
      <c r="BP16" s="22">
        <f t="shared" si="109"/>
        <v>0</v>
      </c>
      <c r="BQ16" s="22">
        <f t="shared" si="10"/>
        <v>0</v>
      </c>
      <c r="BR16" s="15">
        <f t="shared" si="11"/>
        <v>0</v>
      </c>
      <c r="BS16" s="45">
        <f t="shared" si="110"/>
        <v>0</v>
      </c>
      <c r="BT16" s="22">
        <f t="shared" si="111"/>
        <v>0</v>
      </c>
      <c r="BU16" s="22">
        <f t="shared" si="117"/>
        <v>1</v>
      </c>
      <c r="BV16" s="22">
        <f t="shared" si="112"/>
        <v>0</v>
      </c>
      <c r="BW16" s="22">
        <f t="shared" si="113"/>
        <v>1</v>
      </c>
      <c r="BX16" s="22">
        <f t="shared" si="114"/>
        <v>0</v>
      </c>
      <c r="BY16" s="15">
        <f t="shared" si="115"/>
        <v>0</v>
      </c>
      <c r="BZ16" s="18">
        <f t="shared" si="118"/>
        <v>0</v>
      </c>
      <c r="CA16" s="22">
        <f t="shared" si="119"/>
        <v>0</v>
      </c>
      <c r="CB16" s="22">
        <f t="shared" si="124"/>
        <v>1</v>
      </c>
      <c r="CC16" s="22">
        <f t="shared" si="120"/>
        <v>0</v>
      </c>
      <c r="CD16" s="22">
        <f t="shared" si="121"/>
        <v>1</v>
      </c>
      <c r="CE16" s="22">
        <f t="shared" si="122"/>
        <v>0</v>
      </c>
      <c r="CF16" s="15">
        <f t="shared" si="123"/>
        <v>0</v>
      </c>
      <c r="CG16" s="18">
        <f t="shared" si="125"/>
        <v>0</v>
      </c>
      <c r="CH16" s="22">
        <f t="shared" si="126"/>
        <v>0</v>
      </c>
      <c r="CI16" s="22">
        <f t="shared" si="127"/>
        <v>1</v>
      </c>
      <c r="CJ16" s="22">
        <f t="shared" si="128"/>
        <v>0</v>
      </c>
      <c r="CK16" s="22">
        <f t="shared" si="129"/>
        <v>1</v>
      </c>
      <c r="CL16" s="22">
        <f t="shared" si="130"/>
        <v>0</v>
      </c>
      <c r="CM16" s="15">
        <f t="shared" si="131"/>
        <v>0</v>
      </c>
      <c r="CN16" s="18">
        <f t="shared" si="132"/>
        <v>0</v>
      </c>
      <c r="CO16" s="22">
        <f t="shared" si="133"/>
        <v>0</v>
      </c>
      <c r="CP16" s="22">
        <f t="shared" si="134"/>
        <v>1</v>
      </c>
      <c r="CQ16" s="22">
        <f t="shared" si="135"/>
        <v>0</v>
      </c>
      <c r="CR16" s="22">
        <f t="shared" si="136"/>
        <v>1</v>
      </c>
      <c r="CS16" s="22">
        <f t="shared" si="137"/>
        <v>0</v>
      </c>
      <c r="CT16" s="15">
        <f t="shared" si="138"/>
        <v>0</v>
      </c>
      <c r="CU16" s="18">
        <f t="shared" si="139"/>
        <v>0</v>
      </c>
      <c r="CV16" s="22">
        <f t="shared" si="140"/>
        <v>0</v>
      </c>
      <c r="CW16" s="22">
        <f t="shared" si="141"/>
        <v>1</v>
      </c>
      <c r="CX16" s="22">
        <f t="shared" si="142"/>
        <v>0</v>
      </c>
      <c r="CY16" s="22">
        <f t="shared" si="143"/>
        <v>1</v>
      </c>
      <c r="CZ16" s="22">
        <f t="shared" si="144"/>
        <v>0</v>
      </c>
      <c r="DA16" s="15">
        <f t="shared" si="145"/>
        <v>0</v>
      </c>
      <c r="DB16" s="18">
        <f t="shared" si="146"/>
        <v>0</v>
      </c>
      <c r="DC16" s="22">
        <f t="shared" si="147"/>
        <v>0</v>
      </c>
      <c r="DD16" s="22">
        <f t="shared" si="148"/>
        <v>1</v>
      </c>
      <c r="DE16" s="22">
        <f t="shared" si="149"/>
        <v>0</v>
      </c>
      <c r="DF16" s="22">
        <f t="shared" si="150"/>
        <v>1</v>
      </c>
      <c r="DG16" s="22">
        <f t="shared" si="151"/>
        <v>0</v>
      </c>
      <c r="DH16" s="15">
        <f t="shared" si="152"/>
        <v>0</v>
      </c>
      <c r="DI16" s="18">
        <f t="shared" si="153"/>
        <v>0</v>
      </c>
      <c r="DJ16" s="22">
        <f t="shared" si="154"/>
        <v>0</v>
      </c>
      <c r="DK16" s="22">
        <f t="shared" si="155"/>
        <v>1</v>
      </c>
      <c r="DL16" s="22">
        <f t="shared" si="156"/>
        <v>0</v>
      </c>
      <c r="DM16" s="22">
        <f t="shared" si="157"/>
        <v>1</v>
      </c>
      <c r="DN16" s="22">
        <f t="shared" si="158"/>
        <v>0</v>
      </c>
      <c r="DO16" s="15">
        <f t="shared" si="159"/>
        <v>0</v>
      </c>
      <c r="DP16" s="18">
        <f t="shared" si="160"/>
        <v>0</v>
      </c>
      <c r="DQ16" s="22">
        <f t="shared" si="161"/>
        <v>0</v>
      </c>
      <c r="DR16" s="22">
        <f t="shared" si="162"/>
        <v>1</v>
      </c>
      <c r="DS16" s="22">
        <f t="shared" si="163"/>
        <v>0</v>
      </c>
      <c r="DT16" s="22">
        <f t="shared" si="164"/>
        <v>1</v>
      </c>
      <c r="DU16" s="22">
        <f t="shared" si="165"/>
        <v>0</v>
      </c>
      <c r="DV16" s="15">
        <f t="shared" si="166"/>
        <v>0</v>
      </c>
      <c r="DW16" s="18">
        <f t="shared" si="167"/>
        <v>0</v>
      </c>
      <c r="DX16" s="22">
        <f t="shared" si="168"/>
        <v>0</v>
      </c>
      <c r="DY16" s="22">
        <f t="shared" si="169"/>
        <v>1</v>
      </c>
      <c r="DZ16" s="22">
        <f t="shared" si="170"/>
        <v>0</v>
      </c>
      <c r="EA16" s="22">
        <f t="shared" si="171"/>
        <v>1</v>
      </c>
      <c r="EB16" s="22">
        <f t="shared" si="172"/>
        <v>0</v>
      </c>
      <c r="EC16" s="15">
        <f t="shared" si="173"/>
        <v>0</v>
      </c>
      <c r="ED16" s="18">
        <f t="shared" si="174"/>
        <v>0</v>
      </c>
      <c r="EE16" s="22">
        <f t="shared" si="175"/>
        <v>0</v>
      </c>
      <c r="EF16" s="22">
        <f t="shared" si="176"/>
        <v>1</v>
      </c>
      <c r="EG16" s="22">
        <f t="shared" si="177"/>
        <v>0</v>
      </c>
      <c r="EH16" s="22">
        <f t="shared" si="178"/>
        <v>1</v>
      </c>
      <c r="EI16" s="22">
        <f t="shared" si="179"/>
        <v>0</v>
      </c>
      <c r="EJ16" s="15">
        <f t="shared" si="180"/>
        <v>0</v>
      </c>
      <c r="EK16" s="18">
        <f t="shared" si="181"/>
        <v>0</v>
      </c>
      <c r="EL16" s="22">
        <f t="shared" si="182"/>
        <v>0</v>
      </c>
      <c r="EM16" s="22">
        <f t="shared" si="183"/>
        <v>1</v>
      </c>
      <c r="EN16" s="22">
        <f t="shared" si="184"/>
        <v>0</v>
      </c>
      <c r="EO16" s="22">
        <f t="shared" si="185"/>
        <v>1</v>
      </c>
      <c r="EP16" s="22">
        <f t="shared" si="186"/>
        <v>0</v>
      </c>
      <c r="EQ16" s="15">
        <f t="shared" si="187"/>
        <v>0</v>
      </c>
      <c r="ER16" s="22">
        <f t="shared" si="188"/>
        <v>0</v>
      </c>
      <c r="ES16" s="22">
        <f t="shared" si="189"/>
        <v>0</v>
      </c>
      <c r="ET16" s="22">
        <f t="shared" si="190"/>
        <v>1</v>
      </c>
      <c r="EU16" s="22">
        <f t="shared" si="191"/>
        <v>0</v>
      </c>
      <c r="EV16" s="22">
        <f t="shared" si="192"/>
        <v>1</v>
      </c>
      <c r="EW16" s="22">
        <f t="shared" si="193"/>
        <v>0</v>
      </c>
      <c r="EX16" s="15">
        <f t="shared" si="194"/>
        <v>0</v>
      </c>
      <c r="EY16" s="22">
        <f t="shared" si="195"/>
        <v>0</v>
      </c>
      <c r="EZ16" s="22">
        <f t="shared" si="196"/>
        <v>0</v>
      </c>
      <c r="FA16" s="22">
        <f t="shared" si="197"/>
        <v>1</v>
      </c>
      <c r="FB16" s="22">
        <f t="shared" si="198"/>
        <v>0</v>
      </c>
      <c r="FC16" s="22">
        <f t="shared" si="199"/>
        <v>1</v>
      </c>
      <c r="FD16" s="22">
        <f t="shared" si="200"/>
        <v>0</v>
      </c>
      <c r="FE16" s="15">
        <f t="shared" si="201"/>
        <v>0</v>
      </c>
      <c r="FF16" s="22">
        <f t="shared" ref="FF16:FF24" si="202">IF(AND(EY16=0,ER16=0,EK16=0,ED16=0,DW16=0,DP16=0,DI16=0,DB16=0,CU16=0,CN16=0,CG16=0,BZ16=0,BS16=0,BI16=0,BC16-BC15&lt;TIME(1,55,0),BC16&gt;FL15+TIME(1,55,0)),JU15,0)</f>
        <v>0</v>
      </c>
      <c r="FG16" s="22">
        <f t="shared" ref="FG16:FG24" si="203">IF(FF16&lt;&gt;0,1,0)</f>
        <v>0</v>
      </c>
      <c r="FH16" s="22">
        <f t="shared" ref="FH16:FH24" si="204">IF(FI16&gt;FJ16,FI16,FJ16)</f>
        <v>1</v>
      </c>
      <c r="FI16" s="22">
        <f t="shared" ref="FI16:FI24" si="205">IF(AND(AP16&gt;0,FF16&gt;0),0,IF(FF16&gt;0,FI15+1,FI15))</f>
        <v>0</v>
      </c>
      <c r="FJ16" s="22">
        <f t="shared" ref="FJ16:FJ24" si="206">IF(FI16=0,FI15+1,0)</f>
        <v>1</v>
      </c>
      <c r="FK16" s="22">
        <f t="shared" ref="FK16:FK24" si="207">IF(AND(AP16&gt;0,FJ16&gt;0,FF16&gt;0),1,0)</f>
        <v>0</v>
      </c>
      <c r="FL16" s="15">
        <f t="shared" ref="FL16:FL24" si="208">IF(FF16&lt;&gt;0,BC16,FL15)</f>
        <v>0</v>
      </c>
      <c r="FS16" s="15"/>
      <c r="FZ16" s="15"/>
      <c r="GG16" s="15"/>
      <c r="GN16" s="15"/>
      <c r="GP16" s="22"/>
      <c r="GQ16" s="22"/>
      <c r="GR16" s="22"/>
      <c r="GS16" s="22"/>
      <c r="GT16" s="22"/>
      <c r="GU16" s="15"/>
      <c r="GV16" s="22">
        <f t="shared" si="12"/>
        <v>0</v>
      </c>
      <c r="GW16" s="22">
        <f t="shared" si="13"/>
        <v>1</v>
      </c>
      <c r="GX16" s="22">
        <f t="shared" si="14"/>
        <v>1</v>
      </c>
      <c r="GY16" s="18">
        <f t="shared" si="15"/>
        <v>1</v>
      </c>
      <c r="GZ16" s="18">
        <v>0</v>
      </c>
      <c r="HA16" s="18">
        <f t="shared" si="16"/>
        <v>0</v>
      </c>
      <c r="HB16" s="18">
        <v>0</v>
      </c>
      <c r="HC16" s="18">
        <f t="shared" si="17"/>
        <v>0</v>
      </c>
      <c r="HD16" s="18">
        <v>0</v>
      </c>
      <c r="HE16" s="18">
        <f t="shared" si="18"/>
        <v>0</v>
      </c>
      <c r="HF16" s="18">
        <v>0</v>
      </c>
      <c r="HG16" s="18">
        <f t="shared" si="19"/>
        <v>0</v>
      </c>
      <c r="HH16" s="18">
        <v>0</v>
      </c>
      <c r="HI16" s="18">
        <f t="shared" si="20"/>
        <v>0</v>
      </c>
      <c r="HJ16" s="18">
        <v>0</v>
      </c>
      <c r="HK16" s="18">
        <f t="shared" si="21"/>
        <v>0</v>
      </c>
      <c r="HL16" s="18">
        <v>0</v>
      </c>
      <c r="HM16" s="18">
        <f t="shared" si="22"/>
        <v>0</v>
      </c>
      <c r="HN16" s="18">
        <v>0</v>
      </c>
      <c r="HO16" s="18">
        <f t="shared" si="23"/>
        <v>0</v>
      </c>
      <c r="HP16" s="18">
        <v>0</v>
      </c>
      <c r="HQ16" s="18">
        <f t="shared" si="24"/>
        <v>0</v>
      </c>
      <c r="HR16" s="18">
        <v>0</v>
      </c>
      <c r="HS16" s="18">
        <f t="shared" si="25"/>
        <v>0</v>
      </c>
      <c r="HT16" s="18">
        <v>0</v>
      </c>
      <c r="HU16" s="18">
        <f t="shared" si="26"/>
        <v>0</v>
      </c>
      <c r="HV16" s="18">
        <v>0</v>
      </c>
      <c r="HW16" s="18">
        <f t="shared" si="27"/>
        <v>0</v>
      </c>
      <c r="HX16" s="18">
        <v>0</v>
      </c>
      <c r="HY16" s="18">
        <f t="shared" si="28"/>
        <v>0</v>
      </c>
      <c r="HZ16" s="18">
        <v>0</v>
      </c>
      <c r="IA16" s="18">
        <f t="shared" si="29"/>
        <v>0</v>
      </c>
      <c r="IB16" s="18">
        <v>0</v>
      </c>
      <c r="IC16" s="18">
        <f t="shared" si="30"/>
        <v>0</v>
      </c>
      <c r="ID16" s="18">
        <v>0</v>
      </c>
      <c r="IE16" s="18">
        <f t="shared" si="31"/>
        <v>0</v>
      </c>
      <c r="IF16" s="18">
        <v>0</v>
      </c>
      <c r="IG16" s="18">
        <f t="shared" si="32"/>
        <v>0</v>
      </c>
      <c r="IH16" s="18">
        <v>0</v>
      </c>
      <c r="II16" s="18">
        <f t="shared" si="33"/>
        <v>0</v>
      </c>
      <c r="IJ16" s="18">
        <v>0</v>
      </c>
      <c r="IK16" s="18">
        <f t="shared" si="34"/>
        <v>0</v>
      </c>
      <c r="IL16" s="18">
        <v>0</v>
      </c>
      <c r="IM16" s="18">
        <f t="shared" si="35"/>
        <v>0</v>
      </c>
      <c r="IN16" s="18">
        <f t="shared" si="36"/>
        <v>0</v>
      </c>
      <c r="IO16" s="18">
        <f t="shared" si="37"/>
        <v>0</v>
      </c>
      <c r="IP16" s="18">
        <f t="shared" si="38"/>
        <v>0</v>
      </c>
      <c r="IQ16" s="18">
        <f t="shared" si="39"/>
        <v>0</v>
      </c>
      <c r="IR16" s="18">
        <f t="shared" si="40"/>
        <v>0</v>
      </c>
      <c r="IS16" s="18">
        <f t="shared" si="41"/>
        <v>0</v>
      </c>
      <c r="IT16" s="18">
        <f t="shared" si="42"/>
        <v>0</v>
      </c>
      <c r="IU16" s="18">
        <f t="shared" si="43"/>
        <v>0</v>
      </c>
      <c r="IV16" s="18">
        <f t="shared" si="44"/>
        <v>0</v>
      </c>
      <c r="IW16" s="18">
        <f t="shared" si="45"/>
        <v>0</v>
      </c>
      <c r="IX16" s="18">
        <f t="shared" si="46"/>
        <v>0</v>
      </c>
      <c r="IY16" s="18">
        <f t="shared" si="47"/>
        <v>0</v>
      </c>
      <c r="IZ16" s="18">
        <f t="shared" si="48"/>
        <v>0</v>
      </c>
      <c r="JA16" s="18">
        <f t="shared" si="49"/>
        <v>0</v>
      </c>
      <c r="JB16" s="18">
        <f t="shared" si="50"/>
        <v>0</v>
      </c>
      <c r="JC16" s="18">
        <f t="shared" si="51"/>
        <v>0</v>
      </c>
      <c r="JD16" s="18">
        <f t="shared" si="52"/>
        <v>0</v>
      </c>
      <c r="JE16" s="18">
        <f t="shared" si="53"/>
        <v>0</v>
      </c>
      <c r="JF16" s="18">
        <f t="shared" si="54"/>
        <v>0</v>
      </c>
      <c r="JG16" s="18">
        <f t="shared" si="55"/>
        <v>0.01</v>
      </c>
      <c r="JH16" s="18">
        <f t="shared" si="56"/>
        <v>1</v>
      </c>
      <c r="JI16" s="18">
        <f t="shared" si="57"/>
        <v>1</v>
      </c>
      <c r="JJ16" s="18">
        <f t="shared" si="58"/>
        <v>1</v>
      </c>
      <c r="JK16" s="18">
        <f t="shared" si="59"/>
        <v>1</v>
      </c>
      <c r="JL16" s="18">
        <f t="shared" si="60"/>
        <v>1</v>
      </c>
      <c r="JM16" s="18">
        <f t="shared" si="61"/>
        <v>1</v>
      </c>
      <c r="JN16" s="18">
        <f t="shared" si="62"/>
        <v>1</v>
      </c>
      <c r="JO16" s="18">
        <f t="shared" si="63"/>
        <v>1</v>
      </c>
      <c r="JP16" s="18">
        <f t="shared" si="64"/>
        <v>1</v>
      </c>
      <c r="JQ16" s="18">
        <f t="shared" si="65"/>
        <v>1</v>
      </c>
      <c r="JR16" s="18">
        <f t="shared" si="66"/>
        <v>1</v>
      </c>
      <c r="JS16" s="18">
        <f t="shared" si="67"/>
        <v>1</v>
      </c>
      <c r="JT16" s="18">
        <f t="shared" si="68"/>
        <v>1</v>
      </c>
      <c r="JU16" s="18">
        <f t="shared" si="69"/>
        <v>1</v>
      </c>
      <c r="JV16" s="18">
        <f t="shared" si="70"/>
        <v>1</v>
      </c>
      <c r="JW16" s="18">
        <f t="shared" si="71"/>
        <v>1</v>
      </c>
      <c r="JX16" s="18">
        <f t="shared" si="72"/>
        <v>1</v>
      </c>
      <c r="JY16" s="18">
        <f t="shared" si="73"/>
        <v>1</v>
      </c>
      <c r="JZ16" s="18">
        <f t="shared" si="74"/>
        <v>1</v>
      </c>
      <c r="KA16" s="18">
        <f t="shared" si="75"/>
        <v>0</v>
      </c>
      <c r="KB16" s="18">
        <f t="shared" si="76"/>
        <v>0</v>
      </c>
      <c r="KC16" s="18">
        <f t="shared" si="77"/>
        <v>0</v>
      </c>
      <c r="KD16" s="18">
        <f t="shared" si="78"/>
        <v>0</v>
      </c>
      <c r="KE16" s="18">
        <f t="shared" si="79"/>
        <v>0</v>
      </c>
      <c r="KF16" s="18">
        <f t="shared" si="80"/>
        <v>0</v>
      </c>
      <c r="KG16" s="18">
        <f t="shared" si="81"/>
        <v>0</v>
      </c>
      <c r="KH16" s="18">
        <f t="shared" si="82"/>
        <v>0</v>
      </c>
      <c r="KI16" s="18">
        <f t="shared" si="83"/>
        <v>0</v>
      </c>
      <c r="KJ16" s="18">
        <f t="shared" si="84"/>
        <v>0</v>
      </c>
      <c r="KK16" s="18">
        <f t="shared" si="85"/>
        <v>0</v>
      </c>
      <c r="KL16" s="18">
        <f t="shared" si="86"/>
        <v>0</v>
      </c>
      <c r="KM16" s="18">
        <f t="shared" si="87"/>
        <v>0</v>
      </c>
      <c r="KN16" s="18">
        <f t="shared" si="88"/>
        <v>0</v>
      </c>
      <c r="KO16" s="18">
        <f t="shared" si="89"/>
        <v>0</v>
      </c>
      <c r="KP16" s="18">
        <f t="shared" si="90"/>
        <v>0</v>
      </c>
      <c r="KQ16" s="18">
        <f t="shared" si="91"/>
        <v>0</v>
      </c>
      <c r="KR16" s="18">
        <f t="shared" si="92"/>
        <v>0</v>
      </c>
      <c r="KS16" s="18">
        <f t="shared" si="93"/>
        <v>0</v>
      </c>
      <c r="KT16" s="18">
        <f t="shared" si="94"/>
        <v>0</v>
      </c>
    </row>
    <row r="17" spans="1:306" x14ac:dyDescent="0.3">
      <c r="A17" s="18"/>
      <c r="B17" s="18"/>
      <c r="C17" s="18"/>
      <c r="AJ17" s="24"/>
      <c r="AK17" s="24"/>
      <c r="AL17" s="20"/>
      <c r="AM17" s="23"/>
      <c r="AN17" s="18"/>
      <c r="AO17" s="24"/>
      <c r="AP17" s="18">
        <f t="shared" si="95"/>
        <v>0</v>
      </c>
      <c r="AQ17" s="18" t="str">
        <f t="shared" si="96"/>
        <v>x</v>
      </c>
      <c r="AR17" s="18" t="str">
        <f t="shared" si="97"/>
        <v>favorite</v>
      </c>
      <c r="AS17" s="19">
        <f t="shared" si="0"/>
        <v>0</v>
      </c>
      <c r="AT17" s="19">
        <f t="shared" si="1"/>
        <v>0</v>
      </c>
      <c r="AU17" s="19">
        <f t="shared" si="98"/>
        <v>0</v>
      </c>
      <c r="AV17" s="19">
        <f t="shared" si="99"/>
        <v>0</v>
      </c>
      <c r="AW17" s="71">
        <f t="shared" si="100"/>
        <v>0</v>
      </c>
      <c r="AX17" s="71">
        <f t="shared" si="101"/>
        <v>0</v>
      </c>
      <c r="AY17" s="71">
        <f t="shared" si="102"/>
        <v>1</v>
      </c>
      <c r="AZ17" s="22">
        <f t="shared" si="103"/>
        <v>0</v>
      </c>
      <c r="BA17" s="22">
        <f t="shared" si="104"/>
        <v>0</v>
      </c>
      <c r="BB17" s="25">
        <f t="shared" si="2"/>
        <v>0</v>
      </c>
      <c r="BC17" s="21">
        <f t="shared" si="3"/>
        <v>0</v>
      </c>
      <c r="BD17" s="22">
        <v>16</v>
      </c>
      <c r="BE17" s="18">
        <f t="shared" si="4"/>
        <v>0</v>
      </c>
      <c r="BF17" s="18">
        <f t="shared" si="5"/>
        <v>0</v>
      </c>
      <c r="BG17" s="18">
        <f t="shared" si="6"/>
        <v>0</v>
      </c>
      <c r="BH17" s="18">
        <f t="shared" si="7"/>
        <v>0</v>
      </c>
      <c r="BI17" s="18">
        <f t="shared" si="105"/>
        <v>0</v>
      </c>
      <c r="BJ17" s="22">
        <f t="shared" si="116"/>
        <v>1</v>
      </c>
      <c r="BK17" s="22">
        <f t="shared" si="106"/>
        <v>1</v>
      </c>
      <c r="BL17" s="33">
        <f t="shared" si="107"/>
        <v>1</v>
      </c>
      <c r="BM17" s="22">
        <f t="shared" si="8"/>
        <v>0</v>
      </c>
      <c r="BN17" s="22">
        <f t="shared" si="108"/>
        <v>1</v>
      </c>
      <c r="BO17" s="22">
        <f t="shared" si="9"/>
        <v>1</v>
      </c>
      <c r="BP17" s="22">
        <f t="shared" si="109"/>
        <v>0</v>
      </c>
      <c r="BQ17" s="22">
        <f t="shared" si="10"/>
        <v>0</v>
      </c>
      <c r="BR17" s="15">
        <f t="shared" si="11"/>
        <v>0</v>
      </c>
      <c r="BS17" s="45">
        <f t="shared" si="110"/>
        <v>0</v>
      </c>
      <c r="BT17" s="22">
        <f t="shared" si="111"/>
        <v>0</v>
      </c>
      <c r="BU17" s="22">
        <f t="shared" si="117"/>
        <v>1</v>
      </c>
      <c r="BV17" s="22">
        <f t="shared" si="112"/>
        <v>0</v>
      </c>
      <c r="BW17" s="22">
        <f t="shared" si="113"/>
        <v>1</v>
      </c>
      <c r="BX17" s="22">
        <f t="shared" si="114"/>
        <v>0</v>
      </c>
      <c r="BY17" s="15">
        <f t="shared" si="115"/>
        <v>0</v>
      </c>
      <c r="BZ17" s="18">
        <f t="shared" si="118"/>
        <v>0</v>
      </c>
      <c r="CA17" s="22">
        <f t="shared" si="119"/>
        <v>0</v>
      </c>
      <c r="CB17" s="22">
        <f t="shared" si="124"/>
        <v>1</v>
      </c>
      <c r="CC17" s="22">
        <f t="shared" si="120"/>
        <v>0</v>
      </c>
      <c r="CD17" s="22">
        <f t="shared" si="121"/>
        <v>1</v>
      </c>
      <c r="CE17" s="22">
        <f t="shared" si="122"/>
        <v>0</v>
      </c>
      <c r="CF17" s="15">
        <f t="shared" si="123"/>
        <v>0</v>
      </c>
      <c r="CG17" s="18">
        <f t="shared" si="125"/>
        <v>0</v>
      </c>
      <c r="CH17" s="22">
        <f t="shared" si="126"/>
        <v>0</v>
      </c>
      <c r="CI17" s="22">
        <f t="shared" si="127"/>
        <v>1</v>
      </c>
      <c r="CJ17" s="22">
        <f t="shared" si="128"/>
        <v>0</v>
      </c>
      <c r="CK17" s="22">
        <f t="shared" si="129"/>
        <v>1</v>
      </c>
      <c r="CL17" s="22">
        <f t="shared" si="130"/>
        <v>0</v>
      </c>
      <c r="CM17" s="15">
        <f t="shared" si="131"/>
        <v>0</v>
      </c>
      <c r="CN17" s="18">
        <f t="shared" si="132"/>
        <v>0</v>
      </c>
      <c r="CO17" s="22">
        <f t="shared" si="133"/>
        <v>0</v>
      </c>
      <c r="CP17" s="22">
        <f t="shared" si="134"/>
        <v>1</v>
      </c>
      <c r="CQ17" s="22">
        <f t="shared" si="135"/>
        <v>0</v>
      </c>
      <c r="CR17" s="22">
        <f t="shared" si="136"/>
        <v>1</v>
      </c>
      <c r="CS17" s="22">
        <f t="shared" si="137"/>
        <v>0</v>
      </c>
      <c r="CT17" s="15">
        <f t="shared" si="138"/>
        <v>0</v>
      </c>
      <c r="CU17" s="18">
        <f t="shared" si="139"/>
        <v>0</v>
      </c>
      <c r="CV17" s="22">
        <f t="shared" si="140"/>
        <v>0</v>
      </c>
      <c r="CW17" s="22">
        <f t="shared" si="141"/>
        <v>1</v>
      </c>
      <c r="CX17" s="22">
        <f t="shared" si="142"/>
        <v>0</v>
      </c>
      <c r="CY17" s="22">
        <f t="shared" si="143"/>
        <v>1</v>
      </c>
      <c r="CZ17" s="22">
        <f t="shared" si="144"/>
        <v>0</v>
      </c>
      <c r="DA17" s="15">
        <f t="shared" si="145"/>
        <v>0</v>
      </c>
      <c r="DB17" s="18">
        <f t="shared" si="146"/>
        <v>0</v>
      </c>
      <c r="DC17" s="22">
        <f t="shared" si="147"/>
        <v>0</v>
      </c>
      <c r="DD17" s="22">
        <f t="shared" si="148"/>
        <v>1</v>
      </c>
      <c r="DE17" s="22">
        <f t="shared" si="149"/>
        <v>0</v>
      </c>
      <c r="DF17" s="22">
        <f t="shared" si="150"/>
        <v>1</v>
      </c>
      <c r="DG17" s="22">
        <f t="shared" si="151"/>
        <v>0</v>
      </c>
      <c r="DH17" s="15">
        <f t="shared" si="152"/>
        <v>0</v>
      </c>
      <c r="DI17" s="18">
        <f t="shared" si="153"/>
        <v>0</v>
      </c>
      <c r="DJ17" s="22">
        <f t="shared" si="154"/>
        <v>0</v>
      </c>
      <c r="DK17" s="22">
        <f t="shared" si="155"/>
        <v>1</v>
      </c>
      <c r="DL17" s="22">
        <f t="shared" si="156"/>
        <v>0</v>
      </c>
      <c r="DM17" s="22">
        <f t="shared" si="157"/>
        <v>1</v>
      </c>
      <c r="DN17" s="22">
        <f t="shared" si="158"/>
        <v>0</v>
      </c>
      <c r="DO17" s="15">
        <f t="shared" si="159"/>
        <v>0</v>
      </c>
      <c r="DP17" s="18">
        <f t="shared" si="160"/>
        <v>0</v>
      </c>
      <c r="DQ17" s="22">
        <f t="shared" si="161"/>
        <v>0</v>
      </c>
      <c r="DR17" s="22">
        <f t="shared" si="162"/>
        <v>1</v>
      </c>
      <c r="DS17" s="22">
        <f t="shared" si="163"/>
        <v>0</v>
      </c>
      <c r="DT17" s="22">
        <f t="shared" si="164"/>
        <v>1</v>
      </c>
      <c r="DU17" s="22">
        <f t="shared" si="165"/>
        <v>0</v>
      </c>
      <c r="DV17" s="15">
        <f t="shared" si="166"/>
        <v>0</v>
      </c>
      <c r="DW17" s="18">
        <f t="shared" si="167"/>
        <v>0</v>
      </c>
      <c r="DX17" s="22">
        <f t="shared" si="168"/>
        <v>0</v>
      </c>
      <c r="DY17" s="22">
        <f t="shared" si="169"/>
        <v>1</v>
      </c>
      <c r="DZ17" s="22">
        <f t="shared" si="170"/>
        <v>0</v>
      </c>
      <c r="EA17" s="22">
        <f t="shared" si="171"/>
        <v>1</v>
      </c>
      <c r="EB17" s="22">
        <f t="shared" si="172"/>
        <v>0</v>
      </c>
      <c r="EC17" s="15">
        <f t="shared" si="173"/>
        <v>0</v>
      </c>
      <c r="ED17" s="18">
        <f t="shared" si="174"/>
        <v>0</v>
      </c>
      <c r="EE17" s="22">
        <f t="shared" si="175"/>
        <v>0</v>
      </c>
      <c r="EF17" s="22">
        <f t="shared" si="176"/>
        <v>1</v>
      </c>
      <c r="EG17" s="22">
        <f t="shared" si="177"/>
        <v>0</v>
      </c>
      <c r="EH17" s="22">
        <f t="shared" si="178"/>
        <v>1</v>
      </c>
      <c r="EI17" s="22">
        <f t="shared" si="179"/>
        <v>0</v>
      </c>
      <c r="EJ17" s="15">
        <f t="shared" si="180"/>
        <v>0</v>
      </c>
      <c r="EK17" s="18">
        <f t="shared" si="181"/>
        <v>0</v>
      </c>
      <c r="EL17" s="22">
        <f t="shared" si="182"/>
        <v>0</v>
      </c>
      <c r="EM17" s="22">
        <f t="shared" si="183"/>
        <v>1</v>
      </c>
      <c r="EN17" s="22">
        <f t="shared" si="184"/>
        <v>0</v>
      </c>
      <c r="EO17" s="22">
        <f t="shared" si="185"/>
        <v>1</v>
      </c>
      <c r="EP17" s="22">
        <f t="shared" si="186"/>
        <v>0</v>
      </c>
      <c r="EQ17" s="15">
        <f t="shared" si="187"/>
        <v>0</v>
      </c>
      <c r="ER17" s="22">
        <f t="shared" si="188"/>
        <v>0</v>
      </c>
      <c r="ES17" s="22">
        <f t="shared" si="189"/>
        <v>0</v>
      </c>
      <c r="ET17" s="22">
        <f t="shared" si="190"/>
        <v>1</v>
      </c>
      <c r="EU17" s="22">
        <f t="shared" si="191"/>
        <v>0</v>
      </c>
      <c r="EV17" s="22">
        <f t="shared" si="192"/>
        <v>1</v>
      </c>
      <c r="EW17" s="22">
        <f t="shared" si="193"/>
        <v>0</v>
      </c>
      <c r="EX17" s="15">
        <f t="shared" si="194"/>
        <v>0</v>
      </c>
      <c r="EY17" s="22">
        <f t="shared" si="195"/>
        <v>0</v>
      </c>
      <c r="EZ17" s="22">
        <f t="shared" si="196"/>
        <v>0</v>
      </c>
      <c r="FA17" s="22">
        <f t="shared" si="197"/>
        <v>1</v>
      </c>
      <c r="FB17" s="22">
        <f t="shared" si="198"/>
        <v>0</v>
      </c>
      <c r="FC17" s="22">
        <f t="shared" si="199"/>
        <v>1</v>
      </c>
      <c r="FD17" s="22">
        <f t="shared" si="200"/>
        <v>0</v>
      </c>
      <c r="FE17" s="15">
        <f t="shared" si="201"/>
        <v>0</v>
      </c>
      <c r="FF17" s="22">
        <f t="shared" si="202"/>
        <v>0</v>
      </c>
      <c r="FG17" s="22">
        <f t="shared" si="203"/>
        <v>0</v>
      </c>
      <c r="FH17" s="22">
        <f t="shared" si="204"/>
        <v>1</v>
      </c>
      <c r="FI17" s="22">
        <f t="shared" si="205"/>
        <v>0</v>
      </c>
      <c r="FJ17" s="22">
        <f t="shared" si="206"/>
        <v>1</v>
      </c>
      <c r="FK17" s="22">
        <f t="shared" si="207"/>
        <v>0</v>
      </c>
      <c r="FL17" s="15">
        <f t="shared" si="208"/>
        <v>0</v>
      </c>
      <c r="FM17" s="22">
        <f t="shared" ref="FM17:FM24" si="209">IF(AND(BI17=0,FF17=0,EY17=0,ER17=0,EK17=0,ED17=0,DW17=0,DP17=0,DI17=0,DB17=0,CU17=0,CN17=0,CG17=0,BZ17=0,BS17=0,BC17-BC16&lt;TIME(1,55,0),BC17&gt;FS16+TIME(1,55,0)),JV16,0)</f>
        <v>0</v>
      </c>
      <c r="FN17" s="22">
        <f t="shared" ref="FN17:FN24" si="210">IF(FM17&lt;&gt;0,1,0)</f>
        <v>0</v>
      </c>
      <c r="FO17" s="22">
        <f t="shared" ref="FO17:FO24" si="211">IF(FP17&gt;FQ17,FP17,FQ17)</f>
        <v>1</v>
      </c>
      <c r="FP17" s="22">
        <f t="shared" ref="FP17:FP24" si="212">IF(AND(AP17&gt;0,FM17&gt;0),0,IF(FM17&gt;0,FP16+1,FP16))</f>
        <v>0</v>
      </c>
      <c r="FQ17" s="22">
        <f t="shared" ref="FQ17:FQ24" si="213">IF(FP17=0,FP16+1,0)</f>
        <v>1</v>
      </c>
      <c r="FR17" s="22">
        <f t="shared" ref="FR17:FR24" si="214">IF(AND(AP17&gt;0,FQ17&gt;0,FM17&gt;0),1,0)</f>
        <v>0</v>
      </c>
      <c r="FS17" s="15">
        <f t="shared" ref="FS17:FS24" si="215">IF(FM17&lt;&gt;0,BC17,FS16)</f>
        <v>0</v>
      </c>
      <c r="FZ17" s="15"/>
      <c r="GG17" s="15"/>
      <c r="GN17" s="15"/>
      <c r="GP17" s="22"/>
      <c r="GQ17" s="22"/>
      <c r="GR17" s="22"/>
      <c r="GS17" s="22"/>
      <c r="GT17" s="22"/>
      <c r="GU17" s="15"/>
      <c r="GV17" s="22">
        <f t="shared" si="12"/>
        <v>0</v>
      </c>
      <c r="GW17" s="22">
        <f t="shared" si="13"/>
        <v>1</v>
      </c>
      <c r="GX17" s="22">
        <f t="shared" si="14"/>
        <v>1</v>
      </c>
      <c r="GY17" s="18">
        <f t="shared" si="15"/>
        <v>1</v>
      </c>
      <c r="GZ17" s="18">
        <v>0</v>
      </c>
      <c r="HA17" s="18">
        <f t="shared" si="16"/>
        <v>0</v>
      </c>
      <c r="HB17" s="18">
        <v>0</v>
      </c>
      <c r="HC17" s="18">
        <f t="shared" si="17"/>
        <v>0</v>
      </c>
      <c r="HD17" s="18">
        <v>0</v>
      </c>
      <c r="HE17" s="18">
        <f t="shared" si="18"/>
        <v>0</v>
      </c>
      <c r="HF17" s="18">
        <v>0</v>
      </c>
      <c r="HG17" s="18">
        <f t="shared" si="19"/>
        <v>0</v>
      </c>
      <c r="HH17" s="18">
        <v>0</v>
      </c>
      <c r="HI17" s="18">
        <f t="shared" si="20"/>
        <v>0</v>
      </c>
      <c r="HJ17" s="18">
        <v>0</v>
      </c>
      <c r="HK17" s="18">
        <f t="shared" si="21"/>
        <v>0</v>
      </c>
      <c r="HL17" s="18">
        <v>0</v>
      </c>
      <c r="HM17" s="18">
        <f t="shared" si="22"/>
        <v>0</v>
      </c>
      <c r="HN17" s="18">
        <v>0</v>
      </c>
      <c r="HO17" s="18">
        <f t="shared" si="23"/>
        <v>0</v>
      </c>
      <c r="HP17" s="18">
        <v>0</v>
      </c>
      <c r="HQ17" s="18">
        <f t="shared" si="24"/>
        <v>0</v>
      </c>
      <c r="HR17" s="18">
        <v>0</v>
      </c>
      <c r="HS17" s="18">
        <f t="shared" si="25"/>
        <v>0</v>
      </c>
      <c r="HT17" s="18">
        <v>0</v>
      </c>
      <c r="HU17" s="18">
        <f t="shared" si="26"/>
        <v>0</v>
      </c>
      <c r="HV17" s="18">
        <v>0</v>
      </c>
      <c r="HW17" s="18">
        <f t="shared" si="27"/>
        <v>0</v>
      </c>
      <c r="HX17" s="18">
        <v>0</v>
      </c>
      <c r="HY17" s="18">
        <f t="shared" si="28"/>
        <v>0</v>
      </c>
      <c r="HZ17" s="18">
        <v>0</v>
      </c>
      <c r="IA17" s="18">
        <f t="shared" si="29"/>
        <v>0</v>
      </c>
      <c r="IB17" s="18">
        <v>0</v>
      </c>
      <c r="IC17" s="18">
        <f t="shared" si="30"/>
        <v>0</v>
      </c>
      <c r="ID17" s="18">
        <v>0</v>
      </c>
      <c r="IE17" s="18">
        <f t="shared" si="31"/>
        <v>0</v>
      </c>
      <c r="IF17" s="18">
        <v>0</v>
      </c>
      <c r="IG17" s="18">
        <f t="shared" si="32"/>
        <v>0</v>
      </c>
      <c r="IH17" s="18">
        <v>0</v>
      </c>
      <c r="II17" s="18">
        <f t="shared" si="33"/>
        <v>0</v>
      </c>
      <c r="IJ17" s="18">
        <v>0</v>
      </c>
      <c r="IK17" s="18">
        <f t="shared" si="34"/>
        <v>0</v>
      </c>
      <c r="IL17" s="18">
        <v>0</v>
      </c>
      <c r="IM17" s="18">
        <f t="shared" si="35"/>
        <v>0</v>
      </c>
      <c r="IN17" s="18">
        <f t="shared" si="36"/>
        <v>0</v>
      </c>
      <c r="IO17" s="18">
        <f t="shared" si="37"/>
        <v>0</v>
      </c>
      <c r="IP17" s="18">
        <f t="shared" si="38"/>
        <v>0</v>
      </c>
      <c r="IQ17" s="18">
        <f t="shared" si="39"/>
        <v>0</v>
      </c>
      <c r="IR17" s="18">
        <f t="shared" si="40"/>
        <v>0</v>
      </c>
      <c r="IS17" s="18">
        <f t="shared" si="41"/>
        <v>0</v>
      </c>
      <c r="IT17" s="18">
        <f t="shared" si="42"/>
        <v>0</v>
      </c>
      <c r="IU17" s="18">
        <f t="shared" si="43"/>
        <v>0</v>
      </c>
      <c r="IV17" s="18">
        <f t="shared" si="44"/>
        <v>0</v>
      </c>
      <c r="IW17" s="18">
        <f t="shared" si="45"/>
        <v>0</v>
      </c>
      <c r="IX17" s="18">
        <f t="shared" si="46"/>
        <v>0</v>
      </c>
      <c r="IY17" s="18">
        <f t="shared" si="47"/>
        <v>0</v>
      </c>
      <c r="IZ17" s="18">
        <f t="shared" si="48"/>
        <v>0</v>
      </c>
      <c r="JA17" s="18">
        <f t="shared" si="49"/>
        <v>0</v>
      </c>
      <c r="JB17" s="18">
        <f t="shared" si="50"/>
        <v>0</v>
      </c>
      <c r="JC17" s="18">
        <f t="shared" si="51"/>
        <v>0</v>
      </c>
      <c r="JD17" s="18">
        <f t="shared" si="52"/>
        <v>0</v>
      </c>
      <c r="JE17" s="18">
        <f t="shared" si="53"/>
        <v>0</v>
      </c>
      <c r="JF17" s="18">
        <f t="shared" si="54"/>
        <v>0</v>
      </c>
      <c r="JG17" s="18">
        <f t="shared" si="55"/>
        <v>0.01</v>
      </c>
      <c r="JH17" s="18">
        <f t="shared" si="56"/>
        <v>1</v>
      </c>
      <c r="JI17" s="18">
        <f t="shared" si="57"/>
        <v>1</v>
      </c>
      <c r="JJ17" s="18">
        <f t="shared" si="58"/>
        <v>1</v>
      </c>
      <c r="JK17" s="18">
        <f t="shared" si="59"/>
        <v>1</v>
      </c>
      <c r="JL17" s="18">
        <f t="shared" si="60"/>
        <v>1</v>
      </c>
      <c r="JM17" s="18">
        <f t="shared" si="61"/>
        <v>1</v>
      </c>
      <c r="JN17" s="18">
        <f t="shared" si="62"/>
        <v>1</v>
      </c>
      <c r="JO17" s="18">
        <f t="shared" si="63"/>
        <v>1</v>
      </c>
      <c r="JP17" s="18">
        <f t="shared" si="64"/>
        <v>1</v>
      </c>
      <c r="JQ17" s="18">
        <f t="shared" si="65"/>
        <v>1</v>
      </c>
      <c r="JR17" s="18">
        <f t="shared" si="66"/>
        <v>1</v>
      </c>
      <c r="JS17" s="18">
        <f t="shared" si="67"/>
        <v>1</v>
      </c>
      <c r="JT17" s="18">
        <f t="shared" si="68"/>
        <v>1</v>
      </c>
      <c r="JU17" s="18">
        <f t="shared" si="69"/>
        <v>1</v>
      </c>
      <c r="JV17" s="18">
        <f t="shared" si="70"/>
        <v>1</v>
      </c>
      <c r="JW17" s="18">
        <f t="shared" si="71"/>
        <v>1</v>
      </c>
      <c r="JX17" s="18">
        <f t="shared" si="72"/>
        <v>1</v>
      </c>
      <c r="JY17" s="18">
        <f t="shared" si="73"/>
        <v>1</v>
      </c>
      <c r="JZ17" s="18">
        <f t="shared" si="74"/>
        <v>1</v>
      </c>
      <c r="KA17" s="18">
        <f t="shared" si="75"/>
        <v>0</v>
      </c>
      <c r="KB17" s="18">
        <f t="shared" si="76"/>
        <v>0</v>
      </c>
      <c r="KC17" s="18">
        <f t="shared" si="77"/>
        <v>0</v>
      </c>
      <c r="KD17" s="18">
        <f t="shared" si="78"/>
        <v>0</v>
      </c>
      <c r="KE17" s="18">
        <f t="shared" si="79"/>
        <v>0</v>
      </c>
      <c r="KF17" s="18">
        <f t="shared" si="80"/>
        <v>0</v>
      </c>
      <c r="KG17" s="18">
        <f t="shared" si="81"/>
        <v>0</v>
      </c>
      <c r="KH17" s="18">
        <f t="shared" si="82"/>
        <v>0</v>
      </c>
      <c r="KI17" s="18">
        <f t="shared" si="83"/>
        <v>0</v>
      </c>
      <c r="KJ17" s="18">
        <f t="shared" si="84"/>
        <v>0</v>
      </c>
      <c r="KK17" s="18">
        <f t="shared" si="85"/>
        <v>0</v>
      </c>
      <c r="KL17" s="18">
        <f t="shared" si="86"/>
        <v>0</v>
      </c>
      <c r="KM17" s="18">
        <f t="shared" si="87"/>
        <v>0</v>
      </c>
      <c r="KN17" s="18">
        <f t="shared" si="88"/>
        <v>0</v>
      </c>
      <c r="KO17" s="18">
        <f t="shared" si="89"/>
        <v>0</v>
      </c>
      <c r="KP17" s="18">
        <f t="shared" si="90"/>
        <v>0</v>
      </c>
      <c r="KQ17" s="18">
        <f t="shared" si="91"/>
        <v>0</v>
      </c>
      <c r="KR17" s="18">
        <f t="shared" si="92"/>
        <v>0</v>
      </c>
      <c r="KS17" s="18">
        <f t="shared" si="93"/>
        <v>0</v>
      </c>
      <c r="KT17" s="18">
        <f t="shared" si="94"/>
        <v>0</v>
      </c>
    </row>
    <row r="18" spans="1:306" x14ac:dyDescent="0.3">
      <c r="A18" s="18"/>
      <c r="B18" s="18"/>
      <c r="C18" s="18"/>
      <c r="AJ18" s="24"/>
      <c r="AK18" s="24"/>
      <c r="AL18" s="20"/>
      <c r="AM18" s="23"/>
      <c r="AN18" s="18"/>
      <c r="AO18" s="24"/>
      <c r="AP18" s="18">
        <f t="shared" si="95"/>
        <v>0</v>
      </c>
      <c r="AQ18" s="18" t="str">
        <f t="shared" si="96"/>
        <v>x</v>
      </c>
      <c r="AR18" s="18" t="str">
        <f t="shared" si="97"/>
        <v>favorite</v>
      </c>
      <c r="AS18" s="19">
        <f t="shared" si="0"/>
        <v>0</v>
      </c>
      <c r="AT18" s="19">
        <f t="shared" si="1"/>
        <v>0</v>
      </c>
      <c r="AU18" s="19">
        <f t="shared" si="98"/>
        <v>0</v>
      </c>
      <c r="AV18" s="19">
        <f t="shared" si="99"/>
        <v>0</v>
      </c>
      <c r="AW18" s="71">
        <f t="shared" si="100"/>
        <v>0</v>
      </c>
      <c r="AX18" s="71">
        <f t="shared" si="101"/>
        <v>0</v>
      </c>
      <c r="AY18" s="71">
        <f t="shared" si="102"/>
        <v>1</v>
      </c>
      <c r="AZ18" s="22">
        <f t="shared" si="103"/>
        <v>0</v>
      </c>
      <c r="BA18" s="22">
        <f t="shared" si="104"/>
        <v>0</v>
      </c>
      <c r="BB18" s="25">
        <f t="shared" si="2"/>
        <v>0</v>
      </c>
      <c r="BC18" s="21">
        <f t="shared" si="3"/>
        <v>0</v>
      </c>
      <c r="BD18" s="22">
        <v>17</v>
      </c>
      <c r="BE18" s="18">
        <f t="shared" si="4"/>
        <v>0</v>
      </c>
      <c r="BF18" s="18">
        <f t="shared" si="5"/>
        <v>0</v>
      </c>
      <c r="BG18" s="18">
        <f t="shared" si="6"/>
        <v>0</v>
      </c>
      <c r="BH18" s="18">
        <f t="shared" si="7"/>
        <v>0</v>
      </c>
      <c r="BI18" s="18">
        <f t="shared" si="105"/>
        <v>0</v>
      </c>
      <c r="BJ18" s="22">
        <f t="shared" si="116"/>
        <v>1</v>
      </c>
      <c r="BK18" s="22">
        <f t="shared" si="106"/>
        <v>1</v>
      </c>
      <c r="BL18" s="33">
        <f t="shared" si="107"/>
        <v>1</v>
      </c>
      <c r="BM18" s="22">
        <f t="shared" si="8"/>
        <v>0</v>
      </c>
      <c r="BN18" s="22">
        <f t="shared" si="108"/>
        <v>1</v>
      </c>
      <c r="BO18" s="22">
        <f t="shared" si="9"/>
        <v>1</v>
      </c>
      <c r="BP18" s="22">
        <f t="shared" si="109"/>
        <v>0</v>
      </c>
      <c r="BQ18" s="22">
        <f t="shared" si="10"/>
        <v>0</v>
      </c>
      <c r="BR18" s="15">
        <f t="shared" si="11"/>
        <v>0</v>
      </c>
      <c r="BS18" s="45">
        <f t="shared" si="110"/>
        <v>0</v>
      </c>
      <c r="BT18" s="22">
        <f t="shared" si="111"/>
        <v>0</v>
      </c>
      <c r="BU18" s="22">
        <f t="shared" si="117"/>
        <v>1</v>
      </c>
      <c r="BV18" s="22">
        <f t="shared" si="112"/>
        <v>0</v>
      </c>
      <c r="BW18" s="22">
        <f t="shared" si="113"/>
        <v>1</v>
      </c>
      <c r="BX18" s="22">
        <f t="shared" si="114"/>
        <v>0</v>
      </c>
      <c r="BY18" s="15">
        <f t="shared" si="115"/>
        <v>0</v>
      </c>
      <c r="BZ18" s="18">
        <f t="shared" si="118"/>
        <v>0</v>
      </c>
      <c r="CA18" s="22">
        <f t="shared" si="119"/>
        <v>0</v>
      </c>
      <c r="CB18" s="22">
        <f t="shared" si="124"/>
        <v>1</v>
      </c>
      <c r="CC18" s="22">
        <f t="shared" si="120"/>
        <v>0</v>
      </c>
      <c r="CD18" s="22">
        <f t="shared" si="121"/>
        <v>1</v>
      </c>
      <c r="CE18" s="22">
        <f t="shared" si="122"/>
        <v>0</v>
      </c>
      <c r="CF18" s="15">
        <f t="shared" si="123"/>
        <v>0</v>
      </c>
      <c r="CG18" s="18">
        <f t="shared" si="125"/>
        <v>0</v>
      </c>
      <c r="CH18" s="22">
        <f t="shared" si="126"/>
        <v>0</v>
      </c>
      <c r="CI18" s="22">
        <f t="shared" si="127"/>
        <v>1</v>
      </c>
      <c r="CJ18" s="22">
        <f t="shared" si="128"/>
        <v>0</v>
      </c>
      <c r="CK18" s="22">
        <f t="shared" si="129"/>
        <v>1</v>
      </c>
      <c r="CL18" s="22">
        <f t="shared" si="130"/>
        <v>0</v>
      </c>
      <c r="CM18" s="15">
        <f t="shared" si="131"/>
        <v>0</v>
      </c>
      <c r="CN18" s="18">
        <f t="shared" si="132"/>
        <v>0</v>
      </c>
      <c r="CO18" s="22">
        <f t="shared" si="133"/>
        <v>0</v>
      </c>
      <c r="CP18" s="22">
        <f t="shared" si="134"/>
        <v>1</v>
      </c>
      <c r="CQ18" s="22">
        <f t="shared" si="135"/>
        <v>0</v>
      </c>
      <c r="CR18" s="22">
        <f t="shared" si="136"/>
        <v>1</v>
      </c>
      <c r="CS18" s="22">
        <f t="shared" si="137"/>
        <v>0</v>
      </c>
      <c r="CT18" s="15">
        <f t="shared" si="138"/>
        <v>0</v>
      </c>
      <c r="CU18" s="18">
        <f t="shared" si="139"/>
        <v>0</v>
      </c>
      <c r="CV18" s="22">
        <f t="shared" si="140"/>
        <v>0</v>
      </c>
      <c r="CW18" s="22">
        <f t="shared" si="141"/>
        <v>1</v>
      </c>
      <c r="CX18" s="22">
        <f t="shared" si="142"/>
        <v>0</v>
      </c>
      <c r="CY18" s="22">
        <f t="shared" si="143"/>
        <v>1</v>
      </c>
      <c r="CZ18" s="22">
        <f t="shared" si="144"/>
        <v>0</v>
      </c>
      <c r="DA18" s="15">
        <f t="shared" si="145"/>
        <v>0</v>
      </c>
      <c r="DB18" s="18">
        <f t="shared" si="146"/>
        <v>0</v>
      </c>
      <c r="DC18" s="22">
        <f t="shared" si="147"/>
        <v>0</v>
      </c>
      <c r="DD18" s="22">
        <f t="shared" si="148"/>
        <v>1</v>
      </c>
      <c r="DE18" s="22">
        <f t="shared" si="149"/>
        <v>0</v>
      </c>
      <c r="DF18" s="22">
        <f t="shared" si="150"/>
        <v>1</v>
      </c>
      <c r="DG18" s="22">
        <f t="shared" si="151"/>
        <v>0</v>
      </c>
      <c r="DH18" s="15">
        <f t="shared" si="152"/>
        <v>0</v>
      </c>
      <c r="DI18" s="18">
        <f t="shared" si="153"/>
        <v>0</v>
      </c>
      <c r="DJ18" s="22">
        <f t="shared" si="154"/>
        <v>0</v>
      </c>
      <c r="DK18" s="22">
        <f t="shared" si="155"/>
        <v>1</v>
      </c>
      <c r="DL18" s="22">
        <f t="shared" si="156"/>
        <v>0</v>
      </c>
      <c r="DM18" s="22">
        <f t="shared" si="157"/>
        <v>1</v>
      </c>
      <c r="DN18" s="22">
        <f t="shared" si="158"/>
        <v>0</v>
      </c>
      <c r="DO18" s="15">
        <f t="shared" si="159"/>
        <v>0</v>
      </c>
      <c r="DP18" s="18">
        <f t="shared" si="160"/>
        <v>0</v>
      </c>
      <c r="DQ18" s="22">
        <f t="shared" si="161"/>
        <v>0</v>
      </c>
      <c r="DR18" s="22">
        <f t="shared" si="162"/>
        <v>1</v>
      </c>
      <c r="DS18" s="22">
        <f t="shared" si="163"/>
        <v>0</v>
      </c>
      <c r="DT18" s="22">
        <f t="shared" si="164"/>
        <v>1</v>
      </c>
      <c r="DU18" s="22">
        <f t="shared" si="165"/>
        <v>0</v>
      </c>
      <c r="DV18" s="15">
        <f t="shared" si="166"/>
        <v>0</v>
      </c>
      <c r="DW18" s="18">
        <f t="shared" si="167"/>
        <v>0</v>
      </c>
      <c r="DX18" s="22">
        <f t="shared" si="168"/>
        <v>0</v>
      </c>
      <c r="DY18" s="22">
        <f t="shared" si="169"/>
        <v>1</v>
      </c>
      <c r="DZ18" s="22">
        <f t="shared" si="170"/>
        <v>0</v>
      </c>
      <c r="EA18" s="22">
        <f t="shared" si="171"/>
        <v>1</v>
      </c>
      <c r="EB18" s="22">
        <f t="shared" si="172"/>
        <v>0</v>
      </c>
      <c r="EC18" s="15">
        <f t="shared" si="173"/>
        <v>0</v>
      </c>
      <c r="ED18" s="18">
        <f t="shared" si="174"/>
        <v>0</v>
      </c>
      <c r="EE18" s="22">
        <f t="shared" si="175"/>
        <v>0</v>
      </c>
      <c r="EF18" s="22">
        <f t="shared" si="176"/>
        <v>1</v>
      </c>
      <c r="EG18" s="22">
        <f t="shared" si="177"/>
        <v>0</v>
      </c>
      <c r="EH18" s="22">
        <f t="shared" si="178"/>
        <v>1</v>
      </c>
      <c r="EI18" s="22">
        <f t="shared" si="179"/>
        <v>0</v>
      </c>
      <c r="EJ18" s="15">
        <f t="shared" si="180"/>
        <v>0</v>
      </c>
      <c r="EK18" s="18">
        <f t="shared" si="181"/>
        <v>0</v>
      </c>
      <c r="EL18" s="22">
        <f t="shared" si="182"/>
        <v>0</v>
      </c>
      <c r="EM18" s="22">
        <f t="shared" si="183"/>
        <v>1</v>
      </c>
      <c r="EN18" s="22">
        <f t="shared" si="184"/>
        <v>0</v>
      </c>
      <c r="EO18" s="22">
        <f t="shared" si="185"/>
        <v>1</v>
      </c>
      <c r="EP18" s="22">
        <f t="shared" si="186"/>
        <v>0</v>
      </c>
      <c r="EQ18" s="15">
        <f t="shared" si="187"/>
        <v>0</v>
      </c>
      <c r="ER18" s="22">
        <f t="shared" si="188"/>
        <v>0</v>
      </c>
      <c r="ES18" s="22">
        <f t="shared" si="189"/>
        <v>0</v>
      </c>
      <c r="ET18" s="22">
        <f t="shared" si="190"/>
        <v>1</v>
      </c>
      <c r="EU18" s="22">
        <f t="shared" si="191"/>
        <v>0</v>
      </c>
      <c r="EV18" s="22">
        <f t="shared" si="192"/>
        <v>1</v>
      </c>
      <c r="EW18" s="22">
        <f t="shared" si="193"/>
        <v>0</v>
      </c>
      <c r="EX18" s="15">
        <f t="shared" si="194"/>
        <v>0</v>
      </c>
      <c r="EY18" s="22">
        <f t="shared" si="195"/>
        <v>0</v>
      </c>
      <c r="EZ18" s="22">
        <f t="shared" si="196"/>
        <v>0</v>
      </c>
      <c r="FA18" s="22">
        <f t="shared" si="197"/>
        <v>1</v>
      </c>
      <c r="FB18" s="22">
        <f t="shared" si="198"/>
        <v>0</v>
      </c>
      <c r="FC18" s="22">
        <f t="shared" si="199"/>
        <v>1</v>
      </c>
      <c r="FD18" s="22">
        <f t="shared" si="200"/>
        <v>0</v>
      </c>
      <c r="FE18" s="15">
        <f t="shared" si="201"/>
        <v>0</v>
      </c>
      <c r="FF18" s="22">
        <f t="shared" si="202"/>
        <v>0</v>
      </c>
      <c r="FG18" s="22">
        <f t="shared" si="203"/>
        <v>0</v>
      </c>
      <c r="FH18" s="22">
        <f t="shared" si="204"/>
        <v>1</v>
      </c>
      <c r="FI18" s="22">
        <f t="shared" si="205"/>
        <v>0</v>
      </c>
      <c r="FJ18" s="22">
        <f t="shared" si="206"/>
        <v>1</v>
      </c>
      <c r="FK18" s="22">
        <f t="shared" si="207"/>
        <v>0</v>
      </c>
      <c r="FL18" s="15">
        <f t="shared" si="208"/>
        <v>0</v>
      </c>
      <c r="FM18" s="22">
        <f t="shared" si="209"/>
        <v>0</v>
      </c>
      <c r="FN18" s="22">
        <f t="shared" si="210"/>
        <v>0</v>
      </c>
      <c r="FO18" s="22">
        <f t="shared" si="211"/>
        <v>1</v>
      </c>
      <c r="FP18" s="22">
        <f t="shared" si="212"/>
        <v>0</v>
      </c>
      <c r="FQ18" s="22">
        <f t="shared" si="213"/>
        <v>1</v>
      </c>
      <c r="FR18" s="22">
        <f t="shared" si="214"/>
        <v>0</v>
      </c>
      <c r="FS18" s="15">
        <f t="shared" si="215"/>
        <v>0</v>
      </c>
      <c r="FT18" s="22">
        <f t="shared" ref="FT18:FT24" si="216">IF(AND(BI18=0,BS18=0,FM18=0,FF18=0,EY18=0,ER18=0,EK18=0,ED18=0,DW18=0,DP18=0,DI18=0,DB18=0,CU18=0,CN18=0,CG18=0,BZ18=0,BC18-BC17&lt;TIME(1,55,0),BC18&gt;FZ17+TIME(1,55,0)),JW17,0)</f>
        <v>0</v>
      </c>
      <c r="FU18" s="22">
        <f t="shared" ref="FU18:FU24" si="217">IF(FT18&lt;&gt;0,1,0)</f>
        <v>0</v>
      </c>
      <c r="FV18" s="22">
        <f t="shared" ref="FV18:FV24" si="218">IF(FW18&gt;FX18,FW18,FX18)</f>
        <v>1</v>
      </c>
      <c r="FW18" s="22">
        <f t="shared" ref="FW18:FW24" si="219">IF(AND(AP18&gt;0,FT18&gt;0),0,IF(FT18&gt;0,FW17+1,FW17))</f>
        <v>0</v>
      </c>
      <c r="FX18" s="22">
        <f t="shared" ref="FX18:FX24" si="220">IF(FW18=0,FW17+1,0)</f>
        <v>1</v>
      </c>
      <c r="FY18" s="22">
        <f t="shared" ref="FY18:FY24" si="221">IF(AND(AP18&gt;0,FX18&gt;0,FT18&gt;0),1,0)</f>
        <v>0</v>
      </c>
      <c r="FZ18" s="15">
        <f t="shared" ref="FZ18:FZ24" si="222">IF(FT18&lt;&gt;0,BC18,FZ17)</f>
        <v>0</v>
      </c>
      <c r="GG18" s="15"/>
      <c r="GN18" s="15"/>
      <c r="GP18" s="22"/>
      <c r="GQ18" s="22"/>
      <c r="GR18" s="22"/>
      <c r="GS18" s="22"/>
      <c r="GT18" s="22"/>
      <c r="GU18" s="15"/>
      <c r="GV18" s="22">
        <f t="shared" si="12"/>
        <v>0</v>
      </c>
      <c r="GW18" s="22">
        <f t="shared" si="13"/>
        <v>1</v>
      </c>
      <c r="GX18" s="22">
        <f t="shared" si="14"/>
        <v>1</v>
      </c>
      <c r="GY18" s="18">
        <f t="shared" si="15"/>
        <v>1</v>
      </c>
      <c r="GZ18" s="18">
        <v>0</v>
      </c>
      <c r="HA18" s="18">
        <f t="shared" si="16"/>
        <v>0</v>
      </c>
      <c r="HB18" s="18">
        <v>0</v>
      </c>
      <c r="HC18" s="18">
        <f t="shared" si="17"/>
        <v>0</v>
      </c>
      <c r="HD18" s="18">
        <v>0</v>
      </c>
      <c r="HE18" s="18">
        <f t="shared" si="18"/>
        <v>0</v>
      </c>
      <c r="HF18" s="18">
        <v>0</v>
      </c>
      <c r="HG18" s="18">
        <f t="shared" si="19"/>
        <v>0</v>
      </c>
      <c r="HH18" s="18">
        <v>0</v>
      </c>
      <c r="HI18" s="18">
        <f t="shared" si="20"/>
        <v>0</v>
      </c>
      <c r="HJ18" s="18">
        <v>0</v>
      </c>
      <c r="HK18" s="18">
        <f t="shared" si="21"/>
        <v>0</v>
      </c>
      <c r="HL18" s="18">
        <v>0</v>
      </c>
      <c r="HM18" s="18">
        <f t="shared" si="22"/>
        <v>0</v>
      </c>
      <c r="HN18" s="18">
        <v>0</v>
      </c>
      <c r="HO18" s="18">
        <f t="shared" si="23"/>
        <v>0</v>
      </c>
      <c r="HP18" s="18">
        <v>0</v>
      </c>
      <c r="HQ18" s="18">
        <f t="shared" si="24"/>
        <v>0</v>
      </c>
      <c r="HR18" s="18">
        <v>0</v>
      </c>
      <c r="HS18" s="18">
        <f t="shared" si="25"/>
        <v>0</v>
      </c>
      <c r="HT18" s="18">
        <v>0</v>
      </c>
      <c r="HU18" s="18">
        <f t="shared" si="26"/>
        <v>0</v>
      </c>
      <c r="HV18" s="18">
        <v>0</v>
      </c>
      <c r="HW18" s="18">
        <f t="shared" si="27"/>
        <v>0</v>
      </c>
      <c r="HX18" s="18">
        <v>0</v>
      </c>
      <c r="HY18" s="18">
        <f t="shared" si="28"/>
        <v>0</v>
      </c>
      <c r="HZ18" s="18">
        <v>0</v>
      </c>
      <c r="IA18" s="18">
        <f t="shared" si="29"/>
        <v>0</v>
      </c>
      <c r="IB18" s="18">
        <v>0</v>
      </c>
      <c r="IC18" s="18">
        <f t="shared" si="30"/>
        <v>0</v>
      </c>
      <c r="ID18" s="18">
        <v>0</v>
      </c>
      <c r="IE18" s="18">
        <f t="shared" si="31"/>
        <v>0</v>
      </c>
      <c r="IF18" s="18">
        <v>0</v>
      </c>
      <c r="IG18" s="18">
        <f t="shared" si="32"/>
        <v>0</v>
      </c>
      <c r="IH18" s="18">
        <v>0</v>
      </c>
      <c r="II18" s="18">
        <f t="shared" si="33"/>
        <v>0</v>
      </c>
      <c r="IJ18" s="18">
        <v>0</v>
      </c>
      <c r="IK18" s="18">
        <f t="shared" si="34"/>
        <v>0</v>
      </c>
      <c r="IL18" s="18">
        <v>0</v>
      </c>
      <c r="IM18" s="18">
        <f t="shared" si="35"/>
        <v>0</v>
      </c>
      <c r="IN18" s="18">
        <f t="shared" si="36"/>
        <v>0</v>
      </c>
      <c r="IO18" s="18">
        <f t="shared" si="37"/>
        <v>0</v>
      </c>
      <c r="IP18" s="18">
        <f t="shared" si="38"/>
        <v>0</v>
      </c>
      <c r="IQ18" s="18">
        <f t="shared" si="39"/>
        <v>0</v>
      </c>
      <c r="IR18" s="18">
        <f t="shared" si="40"/>
        <v>0</v>
      </c>
      <c r="IS18" s="18">
        <f t="shared" si="41"/>
        <v>0</v>
      </c>
      <c r="IT18" s="18">
        <f t="shared" si="42"/>
        <v>0</v>
      </c>
      <c r="IU18" s="18">
        <f t="shared" si="43"/>
        <v>0</v>
      </c>
      <c r="IV18" s="18">
        <f t="shared" si="44"/>
        <v>0</v>
      </c>
      <c r="IW18" s="18">
        <f t="shared" si="45"/>
        <v>0</v>
      </c>
      <c r="IX18" s="18">
        <f t="shared" si="46"/>
        <v>0</v>
      </c>
      <c r="IY18" s="18">
        <f t="shared" si="47"/>
        <v>0</v>
      </c>
      <c r="IZ18" s="18">
        <f t="shared" si="48"/>
        <v>0</v>
      </c>
      <c r="JA18" s="18">
        <f t="shared" si="49"/>
        <v>0</v>
      </c>
      <c r="JB18" s="18">
        <f t="shared" si="50"/>
        <v>0</v>
      </c>
      <c r="JC18" s="18">
        <f t="shared" si="51"/>
        <v>0</v>
      </c>
      <c r="JD18" s="18">
        <f t="shared" si="52"/>
        <v>0</v>
      </c>
      <c r="JE18" s="18">
        <f t="shared" si="53"/>
        <v>0</v>
      </c>
      <c r="JF18" s="18">
        <f t="shared" si="54"/>
        <v>0</v>
      </c>
      <c r="JG18" s="18">
        <f t="shared" si="55"/>
        <v>0.01</v>
      </c>
      <c r="JH18" s="18">
        <f t="shared" si="56"/>
        <v>1</v>
      </c>
      <c r="JI18" s="18">
        <f t="shared" si="57"/>
        <v>1</v>
      </c>
      <c r="JJ18" s="18">
        <f t="shared" si="58"/>
        <v>1</v>
      </c>
      <c r="JK18" s="18">
        <f t="shared" si="59"/>
        <v>1</v>
      </c>
      <c r="JL18" s="18">
        <f t="shared" si="60"/>
        <v>1</v>
      </c>
      <c r="JM18" s="18">
        <f t="shared" si="61"/>
        <v>1</v>
      </c>
      <c r="JN18" s="18">
        <f t="shared" si="62"/>
        <v>1</v>
      </c>
      <c r="JO18" s="18">
        <f t="shared" si="63"/>
        <v>1</v>
      </c>
      <c r="JP18" s="18">
        <f t="shared" si="64"/>
        <v>1</v>
      </c>
      <c r="JQ18" s="18">
        <f t="shared" si="65"/>
        <v>1</v>
      </c>
      <c r="JR18" s="18">
        <f t="shared" si="66"/>
        <v>1</v>
      </c>
      <c r="JS18" s="18">
        <f t="shared" si="67"/>
        <v>1</v>
      </c>
      <c r="JT18" s="18">
        <f t="shared" si="68"/>
        <v>1</v>
      </c>
      <c r="JU18" s="18">
        <f t="shared" si="69"/>
        <v>1</v>
      </c>
      <c r="JV18" s="18">
        <f t="shared" si="70"/>
        <v>1</v>
      </c>
      <c r="JW18" s="18">
        <f t="shared" si="71"/>
        <v>1</v>
      </c>
      <c r="JX18" s="18">
        <f t="shared" si="72"/>
        <v>1</v>
      </c>
      <c r="JY18" s="18">
        <f t="shared" si="73"/>
        <v>1</v>
      </c>
      <c r="JZ18" s="18">
        <f t="shared" si="74"/>
        <v>1</v>
      </c>
      <c r="KA18" s="18">
        <f t="shared" si="75"/>
        <v>0</v>
      </c>
      <c r="KB18" s="18">
        <f t="shared" si="76"/>
        <v>0</v>
      </c>
      <c r="KC18" s="18">
        <f t="shared" si="77"/>
        <v>0</v>
      </c>
      <c r="KD18" s="18">
        <f t="shared" si="78"/>
        <v>0</v>
      </c>
      <c r="KE18" s="18">
        <f t="shared" si="79"/>
        <v>0</v>
      </c>
      <c r="KF18" s="18">
        <f t="shared" si="80"/>
        <v>0</v>
      </c>
      <c r="KG18" s="18">
        <f t="shared" si="81"/>
        <v>0</v>
      </c>
      <c r="KH18" s="18">
        <f t="shared" si="82"/>
        <v>0</v>
      </c>
      <c r="KI18" s="18">
        <f t="shared" si="83"/>
        <v>0</v>
      </c>
      <c r="KJ18" s="18">
        <f t="shared" si="84"/>
        <v>0</v>
      </c>
      <c r="KK18" s="18">
        <f t="shared" si="85"/>
        <v>0</v>
      </c>
      <c r="KL18" s="18">
        <f t="shared" si="86"/>
        <v>0</v>
      </c>
      <c r="KM18" s="18">
        <f t="shared" si="87"/>
        <v>0</v>
      </c>
      <c r="KN18" s="18">
        <f t="shared" si="88"/>
        <v>0</v>
      </c>
      <c r="KO18" s="18">
        <f t="shared" si="89"/>
        <v>0</v>
      </c>
      <c r="KP18" s="18">
        <f t="shared" si="90"/>
        <v>0</v>
      </c>
      <c r="KQ18" s="18">
        <f t="shared" si="91"/>
        <v>0</v>
      </c>
      <c r="KR18" s="18">
        <f t="shared" si="92"/>
        <v>0</v>
      </c>
      <c r="KS18" s="18">
        <f t="shared" si="93"/>
        <v>0</v>
      </c>
      <c r="KT18" s="18">
        <f t="shared" si="94"/>
        <v>0</v>
      </c>
    </row>
    <row r="19" spans="1:306" x14ac:dyDescent="0.3">
      <c r="A19" s="18"/>
      <c r="B19" s="18"/>
      <c r="C19" s="18"/>
      <c r="AJ19" s="24"/>
      <c r="AK19" s="24"/>
      <c r="AL19" s="20"/>
      <c r="AM19" s="23"/>
      <c r="AN19" s="18"/>
      <c r="AO19" s="24"/>
      <c r="AP19" s="18">
        <f t="shared" si="95"/>
        <v>0</v>
      </c>
      <c r="AQ19" s="18" t="str">
        <f t="shared" si="96"/>
        <v>x</v>
      </c>
      <c r="AR19" s="18" t="str">
        <f t="shared" si="97"/>
        <v>favorite</v>
      </c>
      <c r="AS19" s="19">
        <f t="shared" si="0"/>
        <v>0</v>
      </c>
      <c r="AT19" s="19">
        <f t="shared" si="1"/>
        <v>0</v>
      </c>
      <c r="AU19" s="19">
        <f t="shared" si="98"/>
        <v>0</v>
      </c>
      <c r="AV19" s="19">
        <f t="shared" si="99"/>
        <v>0</v>
      </c>
      <c r="AW19" s="71">
        <f t="shared" si="100"/>
        <v>0</v>
      </c>
      <c r="AX19" s="71">
        <f t="shared" si="101"/>
        <v>0</v>
      </c>
      <c r="AY19" s="71">
        <f t="shared" si="102"/>
        <v>1</v>
      </c>
      <c r="AZ19" s="22">
        <f t="shared" si="103"/>
        <v>0</v>
      </c>
      <c r="BA19" s="22">
        <f t="shared" si="104"/>
        <v>0</v>
      </c>
      <c r="BB19" s="25">
        <f t="shared" si="2"/>
        <v>0</v>
      </c>
      <c r="BC19" s="21">
        <f t="shared" si="3"/>
        <v>0</v>
      </c>
      <c r="BD19" s="22">
        <v>18</v>
      </c>
      <c r="BE19" s="18">
        <f t="shared" si="4"/>
        <v>0</v>
      </c>
      <c r="BF19" s="18">
        <f t="shared" si="5"/>
        <v>0</v>
      </c>
      <c r="BG19" s="18">
        <f t="shared" si="6"/>
        <v>0</v>
      </c>
      <c r="BH19" s="18">
        <f t="shared" si="7"/>
        <v>0</v>
      </c>
      <c r="BI19" s="18">
        <f t="shared" si="105"/>
        <v>0</v>
      </c>
      <c r="BJ19" s="22">
        <f t="shared" si="116"/>
        <v>1</v>
      </c>
      <c r="BK19" s="22">
        <f t="shared" si="106"/>
        <v>1</v>
      </c>
      <c r="BL19" s="33">
        <f t="shared" si="107"/>
        <v>1</v>
      </c>
      <c r="BM19" s="22">
        <f t="shared" si="8"/>
        <v>0</v>
      </c>
      <c r="BN19" s="22">
        <f t="shared" si="108"/>
        <v>1</v>
      </c>
      <c r="BO19" s="22">
        <f t="shared" si="9"/>
        <v>1</v>
      </c>
      <c r="BP19" s="22">
        <f t="shared" si="109"/>
        <v>0</v>
      </c>
      <c r="BQ19" s="22">
        <f t="shared" si="10"/>
        <v>0</v>
      </c>
      <c r="BR19" s="15">
        <f t="shared" si="11"/>
        <v>0</v>
      </c>
      <c r="BS19" s="45">
        <f t="shared" si="110"/>
        <v>0</v>
      </c>
      <c r="BT19" s="22">
        <f t="shared" si="111"/>
        <v>0</v>
      </c>
      <c r="BU19" s="22">
        <f t="shared" si="117"/>
        <v>1</v>
      </c>
      <c r="BV19" s="22">
        <f t="shared" si="112"/>
        <v>0</v>
      </c>
      <c r="BW19" s="22">
        <f t="shared" si="113"/>
        <v>1</v>
      </c>
      <c r="BX19" s="22">
        <f t="shared" si="114"/>
        <v>0</v>
      </c>
      <c r="BY19" s="15">
        <f t="shared" si="115"/>
        <v>0</v>
      </c>
      <c r="BZ19" s="18">
        <f t="shared" si="118"/>
        <v>0</v>
      </c>
      <c r="CA19" s="22">
        <f t="shared" si="119"/>
        <v>0</v>
      </c>
      <c r="CB19" s="22">
        <f t="shared" si="124"/>
        <v>1</v>
      </c>
      <c r="CC19" s="22">
        <f t="shared" si="120"/>
        <v>0</v>
      </c>
      <c r="CD19" s="22">
        <f t="shared" si="121"/>
        <v>1</v>
      </c>
      <c r="CE19" s="22">
        <f t="shared" si="122"/>
        <v>0</v>
      </c>
      <c r="CF19" s="15">
        <f t="shared" si="123"/>
        <v>0</v>
      </c>
      <c r="CG19" s="18">
        <f t="shared" si="125"/>
        <v>0</v>
      </c>
      <c r="CH19" s="22">
        <f t="shared" si="126"/>
        <v>0</v>
      </c>
      <c r="CI19" s="22">
        <f t="shared" si="127"/>
        <v>1</v>
      </c>
      <c r="CJ19" s="22">
        <f t="shared" si="128"/>
        <v>0</v>
      </c>
      <c r="CK19" s="22">
        <f t="shared" si="129"/>
        <v>1</v>
      </c>
      <c r="CL19" s="22">
        <f t="shared" si="130"/>
        <v>0</v>
      </c>
      <c r="CM19" s="15">
        <f t="shared" si="131"/>
        <v>0</v>
      </c>
      <c r="CN19" s="18">
        <f t="shared" si="132"/>
        <v>0</v>
      </c>
      <c r="CO19" s="22">
        <f t="shared" si="133"/>
        <v>0</v>
      </c>
      <c r="CP19" s="22">
        <f t="shared" si="134"/>
        <v>1</v>
      </c>
      <c r="CQ19" s="22">
        <f t="shared" si="135"/>
        <v>0</v>
      </c>
      <c r="CR19" s="22">
        <f t="shared" si="136"/>
        <v>1</v>
      </c>
      <c r="CS19" s="22">
        <f t="shared" si="137"/>
        <v>0</v>
      </c>
      <c r="CT19" s="15">
        <f t="shared" si="138"/>
        <v>0</v>
      </c>
      <c r="CU19" s="18">
        <f t="shared" si="139"/>
        <v>0</v>
      </c>
      <c r="CV19" s="22">
        <f t="shared" si="140"/>
        <v>0</v>
      </c>
      <c r="CW19" s="22">
        <f t="shared" si="141"/>
        <v>1</v>
      </c>
      <c r="CX19" s="22">
        <f t="shared" si="142"/>
        <v>0</v>
      </c>
      <c r="CY19" s="22">
        <f t="shared" si="143"/>
        <v>1</v>
      </c>
      <c r="CZ19" s="22">
        <f t="shared" si="144"/>
        <v>0</v>
      </c>
      <c r="DA19" s="15">
        <f t="shared" si="145"/>
        <v>0</v>
      </c>
      <c r="DB19" s="18">
        <f t="shared" si="146"/>
        <v>0</v>
      </c>
      <c r="DC19" s="22">
        <f t="shared" si="147"/>
        <v>0</v>
      </c>
      <c r="DD19" s="22">
        <f t="shared" si="148"/>
        <v>1</v>
      </c>
      <c r="DE19" s="22">
        <f t="shared" si="149"/>
        <v>0</v>
      </c>
      <c r="DF19" s="22">
        <f t="shared" si="150"/>
        <v>1</v>
      </c>
      <c r="DG19" s="22">
        <f t="shared" si="151"/>
        <v>0</v>
      </c>
      <c r="DH19" s="15">
        <f t="shared" si="152"/>
        <v>0</v>
      </c>
      <c r="DI19" s="18">
        <f t="shared" si="153"/>
        <v>0</v>
      </c>
      <c r="DJ19" s="22">
        <f t="shared" si="154"/>
        <v>0</v>
      </c>
      <c r="DK19" s="22">
        <f t="shared" si="155"/>
        <v>1</v>
      </c>
      <c r="DL19" s="22">
        <f t="shared" si="156"/>
        <v>0</v>
      </c>
      <c r="DM19" s="22">
        <f t="shared" si="157"/>
        <v>1</v>
      </c>
      <c r="DN19" s="22">
        <f t="shared" si="158"/>
        <v>0</v>
      </c>
      <c r="DO19" s="15">
        <f t="shared" si="159"/>
        <v>0</v>
      </c>
      <c r="DP19" s="18">
        <f t="shared" si="160"/>
        <v>0</v>
      </c>
      <c r="DQ19" s="22">
        <f t="shared" si="161"/>
        <v>0</v>
      </c>
      <c r="DR19" s="22">
        <f t="shared" si="162"/>
        <v>1</v>
      </c>
      <c r="DS19" s="22">
        <f t="shared" si="163"/>
        <v>0</v>
      </c>
      <c r="DT19" s="22">
        <f t="shared" si="164"/>
        <v>1</v>
      </c>
      <c r="DU19" s="22">
        <f t="shared" si="165"/>
        <v>0</v>
      </c>
      <c r="DV19" s="15">
        <f t="shared" si="166"/>
        <v>0</v>
      </c>
      <c r="DW19" s="18">
        <f t="shared" si="167"/>
        <v>0</v>
      </c>
      <c r="DX19" s="22">
        <f t="shared" si="168"/>
        <v>0</v>
      </c>
      <c r="DY19" s="22">
        <f t="shared" si="169"/>
        <v>1</v>
      </c>
      <c r="DZ19" s="22">
        <f t="shared" si="170"/>
        <v>0</v>
      </c>
      <c r="EA19" s="22">
        <f t="shared" si="171"/>
        <v>1</v>
      </c>
      <c r="EB19" s="22">
        <f t="shared" si="172"/>
        <v>0</v>
      </c>
      <c r="EC19" s="15">
        <f t="shared" si="173"/>
        <v>0</v>
      </c>
      <c r="ED19" s="18">
        <f t="shared" si="174"/>
        <v>0</v>
      </c>
      <c r="EE19" s="22">
        <f t="shared" si="175"/>
        <v>0</v>
      </c>
      <c r="EF19" s="22">
        <f t="shared" si="176"/>
        <v>1</v>
      </c>
      <c r="EG19" s="22">
        <f t="shared" si="177"/>
        <v>0</v>
      </c>
      <c r="EH19" s="22">
        <f t="shared" si="178"/>
        <v>1</v>
      </c>
      <c r="EI19" s="22">
        <f t="shared" si="179"/>
        <v>0</v>
      </c>
      <c r="EJ19" s="15">
        <f t="shared" si="180"/>
        <v>0</v>
      </c>
      <c r="EK19" s="18">
        <f t="shared" si="181"/>
        <v>0</v>
      </c>
      <c r="EL19" s="22">
        <f t="shared" si="182"/>
        <v>0</v>
      </c>
      <c r="EM19" s="22">
        <f t="shared" si="183"/>
        <v>1</v>
      </c>
      <c r="EN19" s="22">
        <f t="shared" si="184"/>
        <v>0</v>
      </c>
      <c r="EO19" s="22">
        <f t="shared" si="185"/>
        <v>1</v>
      </c>
      <c r="EP19" s="22">
        <f t="shared" si="186"/>
        <v>0</v>
      </c>
      <c r="EQ19" s="15">
        <f t="shared" si="187"/>
        <v>0</v>
      </c>
      <c r="ER19" s="22">
        <f t="shared" si="188"/>
        <v>0</v>
      </c>
      <c r="ES19" s="22">
        <f t="shared" si="189"/>
        <v>0</v>
      </c>
      <c r="ET19" s="22">
        <f t="shared" si="190"/>
        <v>1</v>
      </c>
      <c r="EU19" s="22">
        <f t="shared" si="191"/>
        <v>0</v>
      </c>
      <c r="EV19" s="22">
        <f t="shared" si="192"/>
        <v>1</v>
      </c>
      <c r="EW19" s="22">
        <f t="shared" si="193"/>
        <v>0</v>
      </c>
      <c r="EX19" s="15">
        <f t="shared" si="194"/>
        <v>0</v>
      </c>
      <c r="EY19" s="22">
        <f t="shared" si="195"/>
        <v>0</v>
      </c>
      <c r="EZ19" s="22">
        <f t="shared" si="196"/>
        <v>0</v>
      </c>
      <c r="FA19" s="22">
        <f t="shared" si="197"/>
        <v>1</v>
      </c>
      <c r="FB19" s="22">
        <f t="shared" si="198"/>
        <v>0</v>
      </c>
      <c r="FC19" s="22">
        <f t="shared" si="199"/>
        <v>1</v>
      </c>
      <c r="FD19" s="22">
        <f t="shared" si="200"/>
        <v>0</v>
      </c>
      <c r="FE19" s="15">
        <f t="shared" si="201"/>
        <v>0</v>
      </c>
      <c r="FF19" s="22">
        <f t="shared" si="202"/>
        <v>0</v>
      </c>
      <c r="FG19" s="22">
        <f t="shared" si="203"/>
        <v>0</v>
      </c>
      <c r="FH19" s="22">
        <f t="shared" si="204"/>
        <v>1</v>
      </c>
      <c r="FI19" s="22">
        <f t="shared" si="205"/>
        <v>0</v>
      </c>
      <c r="FJ19" s="22">
        <f t="shared" si="206"/>
        <v>1</v>
      </c>
      <c r="FK19" s="22">
        <f t="shared" si="207"/>
        <v>0</v>
      </c>
      <c r="FL19" s="15">
        <f t="shared" si="208"/>
        <v>0</v>
      </c>
      <c r="FM19" s="22">
        <f t="shared" si="209"/>
        <v>0</v>
      </c>
      <c r="FN19" s="22">
        <f t="shared" si="210"/>
        <v>0</v>
      </c>
      <c r="FO19" s="22">
        <f t="shared" si="211"/>
        <v>1</v>
      </c>
      <c r="FP19" s="22">
        <f t="shared" si="212"/>
        <v>0</v>
      </c>
      <c r="FQ19" s="22">
        <f t="shared" si="213"/>
        <v>1</v>
      </c>
      <c r="FR19" s="22">
        <f t="shared" si="214"/>
        <v>0</v>
      </c>
      <c r="FS19" s="15">
        <f t="shared" si="215"/>
        <v>0</v>
      </c>
      <c r="FT19" s="22">
        <f t="shared" si="216"/>
        <v>0</v>
      </c>
      <c r="FU19" s="22">
        <f t="shared" si="217"/>
        <v>0</v>
      </c>
      <c r="FV19" s="22">
        <f t="shared" si="218"/>
        <v>1</v>
      </c>
      <c r="FW19" s="22">
        <f t="shared" si="219"/>
        <v>0</v>
      </c>
      <c r="FX19" s="22">
        <f t="shared" si="220"/>
        <v>1</v>
      </c>
      <c r="FY19" s="22">
        <f t="shared" si="221"/>
        <v>0</v>
      </c>
      <c r="FZ19" s="15">
        <f t="shared" si="222"/>
        <v>0</v>
      </c>
      <c r="GA19" s="22">
        <f t="shared" ref="GA19:GA24" si="223">IF(AND(BI19=0,BS19=0,BZ19=0,FT19=0,FM19=0,FF19=0,EY19=0,ER19=0,EK19=0,ED19=0,DW19=0,DP19=0,DI19=0,DB19=0,CU19=0,CN19=0,CG19=0,BC19-BC18&lt;TIME(1,55,0),AL19&gt;GG18+TIME(1,55,0)),JX18,0)</f>
        <v>0</v>
      </c>
      <c r="GB19" s="22">
        <f t="shared" ref="GB19:GB24" si="224">IF(GA19&lt;&gt;0,1,0)</f>
        <v>0</v>
      </c>
      <c r="GC19" s="22">
        <f t="shared" ref="GC19:GC24" si="225">IF(GD19&gt;GE19,GD19,GE19)</f>
        <v>1</v>
      </c>
      <c r="GD19" s="22">
        <f t="shared" ref="GD19:GD24" si="226">IF(AND(AP19&gt;0,GA19&gt;0),0,IF(GA19&gt;0,GD18+1,GD18))</f>
        <v>0</v>
      </c>
      <c r="GE19" s="22">
        <f t="shared" ref="GE19:GE24" si="227">IF(GD19=0,GD18+1,0)</f>
        <v>1</v>
      </c>
      <c r="GF19" s="22">
        <f t="shared" ref="GF19:GF24" si="228">IF(AND(AP19&gt;0,GE19&gt;0,GA19&gt;0),1,0)</f>
        <v>0</v>
      </c>
      <c r="GG19" s="15">
        <f t="shared" ref="GG19:GG24" si="229">IF(GA19&lt;&gt;0,BC19,GG18)</f>
        <v>0</v>
      </c>
      <c r="GN19" s="15"/>
      <c r="GP19" s="22"/>
      <c r="GQ19" s="22"/>
      <c r="GR19" s="22"/>
      <c r="GS19" s="22"/>
      <c r="GT19" s="22"/>
      <c r="GU19" s="15"/>
      <c r="GV19" s="22">
        <f t="shared" si="12"/>
        <v>0</v>
      </c>
      <c r="GW19" s="22">
        <f t="shared" si="13"/>
        <v>1</v>
      </c>
      <c r="GX19" s="22">
        <f t="shared" si="14"/>
        <v>1</v>
      </c>
      <c r="GY19" s="18">
        <f t="shared" si="15"/>
        <v>1</v>
      </c>
      <c r="GZ19" s="18">
        <v>0</v>
      </c>
      <c r="HA19" s="18">
        <f t="shared" si="16"/>
        <v>0</v>
      </c>
      <c r="HB19" s="18">
        <v>0</v>
      </c>
      <c r="HC19" s="18">
        <f t="shared" si="17"/>
        <v>0</v>
      </c>
      <c r="HD19" s="18">
        <v>0</v>
      </c>
      <c r="HE19" s="18">
        <f t="shared" si="18"/>
        <v>0</v>
      </c>
      <c r="HF19" s="18">
        <v>0</v>
      </c>
      <c r="HG19" s="18">
        <f t="shared" si="19"/>
        <v>0</v>
      </c>
      <c r="HH19" s="18">
        <v>0</v>
      </c>
      <c r="HI19" s="18">
        <f t="shared" si="20"/>
        <v>0</v>
      </c>
      <c r="HJ19" s="18">
        <v>0</v>
      </c>
      <c r="HK19" s="18">
        <f t="shared" si="21"/>
        <v>0</v>
      </c>
      <c r="HL19" s="18">
        <v>0</v>
      </c>
      <c r="HM19" s="18">
        <f t="shared" si="22"/>
        <v>0</v>
      </c>
      <c r="HN19" s="18">
        <v>0</v>
      </c>
      <c r="HO19" s="18">
        <f t="shared" si="23"/>
        <v>0</v>
      </c>
      <c r="HP19" s="18">
        <v>0</v>
      </c>
      <c r="HQ19" s="18">
        <f t="shared" si="24"/>
        <v>0</v>
      </c>
      <c r="HR19" s="18">
        <v>0</v>
      </c>
      <c r="HS19" s="18">
        <f t="shared" si="25"/>
        <v>0</v>
      </c>
      <c r="HT19" s="18">
        <v>0</v>
      </c>
      <c r="HU19" s="18">
        <f t="shared" si="26"/>
        <v>0</v>
      </c>
      <c r="HV19" s="18">
        <v>0</v>
      </c>
      <c r="HW19" s="18">
        <f t="shared" si="27"/>
        <v>0</v>
      </c>
      <c r="HX19" s="18">
        <v>0</v>
      </c>
      <c r="HY19" s="18">
        <f t="shared" si="28"/>
        <v>0</v>
      </c>
      <c r="HZ19" s="18">
        <v>0</v>
      </c>
      <c r="IA19" s="18">
        <f t="shared" si="29"/>
        <v>0</v>
      </c>
      <c r="IB19" s="18">
        <v>0</v>
      </c>
      <c r="IC19" s="18">
        <f t="shared" si="30"/>
        <v>0</v>
      </c>
      <c r="ID19" s="18">
        <v>0</v>
      </c>
      <c r="IE19" s="18">
        <f t="shared" si="31"/>
        <v>0</v>
      </c>
      <c r="IF19" s="18">
        <v>0</v>
      </c>
      <c r="IG19" s="18">
        <f t="shared" si="32"/>
        <v>0</v>
      </c>
      <c r="IH19" s="18">
        <v>0</v>
      </c>
      <c r="II19" s="18">
        <f t="shared" si="33"/>
        <v>0</v>
      </c>
      <c r="IJ19" s="18">
        <v>0</v>
      </c>
      <c r="IK19" s="18">
        <f t="shared" si="34"/>
        <v>0</v>
      </c>
      <c r="IL19" s="18">
        <v>0</v>
      </c>
      <c r="IM19" s="18">
        <f t="shared" si="35"/>
        <v>0</v>
      </c>
      <c r="IN19" s="18">
        <f t="shared" si="36"/>
        <v>0</v>
      </c>
      <c r="IO19" s="18">
        <f t="shared" si="37"/>
        <v>0</v>
      </c>
      <c r="IP19" s="18">
        <f t="shared" si="38"/>
        <v>0</v>
      </c>
      <c r="IQ19" s="18">
        <f t="shared" si="39"/>
        <v>0</v>
      </c>
      <c r="IR19" s="18">
        <f t="shared" si="40"/>
        <v>0</v>
      </c>
      <c r="IS19" s="18">
        <f t="shared" si="41"/>
        <v>0</v>
      </c>
      <c r="IT19" s="18">
        <f t="shared" si="42"/>
        <v>0</v>
      </c>
      <c r="IU19" s="18">
        <f t="shared" si="43"/>
        <v>0</v>
      </c>
      <c r="IV19" s="18">
        <f t="shared" si="44"/>
        <v>0</v>
      </c>
      <c r="IW19" s="18">
        <f t="shared" si="45"/>
        <v>0</v>
      </c>
      <c r="IX19" s="18">
        <f t="shared" si="46"/>
        <v>0</v>
      </c>
      <c r="IY19" s="18">
        <f t="shared" si="47"/>
        <v>0</v>
      </c>
      <c r="IZ19" s="18">
        <f t="shared" si="48"/>
        <v>0</v>
      </c>
      <c r="JA19" s="18">
        <f t="shared" si="49"/>
        <v>0</v>
      </c>
      <c r="JB19" s="18">
        <f t="shared" si="50"/>
        <v>0</v>
      </c>
      <c r="JC19" s="18">
        <f t="shared" si="51"/>
        <v>0</v>
      </c>
      <c r="JD19" s="18">
        <f t="shared" si="52"/>
        <v>0</v>
      </c>
      <c r="JE19" s="18">
        <f t="shared" si="53"/>
        <v>0</v>
      </c>
      <c r="JF19" s="18">
        <f t="shared" si="54"/>
        <v>0</v>
      </c>
      <c r="JG19" s="18">
        <f t="shared" si="55"/>
        <v>0.01</v>
      </c>
      <c r="JH19" s="18">
        <f t="shared" si="56"/>
        <v>1</v>
      </c>
      <c r="JI19" s="18">
        <f t="shared" si="57"/>
        <v>1</v>
      </c>
      <c r="JJ19" s="18">
        <f t="shared" si="58"/>
        <v>1</v>
      </c>
      <c r="JK19" s="18">
        <f t="shared" si="59"/>
        <v>1</v>
      </c>
      <c r="JL19" s="18">
        <f t="shared" si="60"/>
        <v>1</v>
      </c>
      <c r="JM19" s="18">
        <f t="shared" si="61"/>
        <v>1</v>
      </c>
      <c r="JN19" s="18">
        <f t="shared" si="62"/>
        <v>1</v>
      </c>
      <c r="JO19" s="18">
        <f t="shared" si="63"/>
        <v>1</v>
      </c>
      <c r="JP19" s="18">
        <f t="shared" si="64"/>
        <v>1</v>
      </c>
      <c r="JQ19" s="18">
        <f t="shared" si="65"/>
        <v>1</v>
      </c>
      <c r="JR19" s="18">
        <f t="shared" si="66"/>
        <v>1</v>
      </c>
      <c r="JS19" s="18">
        <f t="shared" si="67"/>
        <v>1</v>
      </c>
      <c r="JT19" s="18">
        <f t="shared" si="68"/>
        <v>1</v>
      </c>
      <c r="JU19" s="18">
        <f t="shared" si="69"/>
        <v>1</v>
      </c>
      <c r="JV19" s="18">
        <f t="shared" si="70"/>
        <v>1</v>
      </c>
      <c r="JW19" s="18">
        <f t="shared" si="71"/>
        <v>1</v>
      </c>
      <c r="JX19" s="18">
        <f t="shared" si="72"/>
        <v>1</v>
      </c>
      <c r="JY19" s="18">
        <f t="shared" si="73"/>
        <v>1</v>
      </c>
      <c r="JZ19" s="18">
        <f t="shared" si="74"/>
        <v>1</v>
      </c>
      <c r="KA19" s="18">
        <f t="shared" si="75"/>
        <v>0</v>
      </c>
      <c r="KB19" s="18">
        <f t="shared" si="76"/>
        <v>0</v>
      </c>
      <c r="KC19" s="18">
        <f t="shared" si="77"/>
        <v>0</v>
      </c>
      <c r="KD19" s="18">
        <f t="shared" si="78"/>
        <v>0</v>
      </c>
      <c r="KE19" s="18">
        <f t="shared" si="79"/>
        <v>0</v>
      </c>
      <c r="KF19" s="18">
        <f t="shared" si="80"/>
        <v>0</v>
      </c>
      <c r="KG19" s="18">
        <f t="shared" si="81"/>
        <v>0</v>
      </c>
      <c r="KH19" s="18">
        <f t="shared" si="82"/>
        <v>0</v>
      </c>
      <c r="KI19" s="18">
        <f t="shared" si="83"/>
        <v>0</v>
      </c>
      <c r="KJ19" s="18">
        <f t="shared" si="84"/>
        <v>0</v>
      </c>
      <c r="KK19" s="18">
        <f t="shared" si="85"/>
        <v>0</v>
      </c>
      <c r="KL19" s="18">
        <f t="shared" si="86"/>
        <v>0</v>
      </c>
      <c r="KM19" s="18">
        <f t="shared" si="87"/>
        <v>0</v>
      </c>
      <c r="KN19" s="18">
        <f t="shared" si="88"/>
        <v>0</v>
      </c>
      <c r="KO19" s="18">
        <f t="shared" si="89"/>
        <v>0</v>
      </c>
      <c r="KP19" s="18">
        <f t="shared" si="90"/>
        <v>0</v>
      </c>
      <c r="KQ19" s="18">
        <f t="shared" si="91"/>
        <v>0</v>
      </c>
      <c r="KR19" s="18">
        <f t="shared" si="92"/>
        <v>0</v>
      </c>
      <c r="KS19" s="18">
        <f t="shared" si="93"/>
        <v>0</v>
      </c>
      <c r="KT19" s="18">
        <f t="shared" si="94"/>
        <v>0</v>
      </c>
    </row>
    <row r="20" spans="1:306" x14ac:dyDescent="0.3">
      <c r="A20" s="18"/>
      <c r="B20" s="18"/>
      <c r="C20" s="18"/>
      <c r="AJ20" s="24"/>
      <c r="AK20" s="24"/>
      <c r="AL20" s="20"/>
      <c r="AM20" s="23"/>
      <c r="AN20" s="18"/>
      <c r="AO20" s="24"/>
      <c r="AP20" s="18">
        <f t="shared" si="95"/>
        <v>0</v>
      </c>
      <c r="AQ20" s="18" t="str">
        <f t="shared" si="96"/>
        <v>x</v>
      </c>
      <c r="AR20" s="18" t="str">
        <f t="shared" si="97"/>
        <v>favorite</v>
      </c>
      <c r="AS20" s="19">
        <f t="shared" si="0"/>
        <v>0</v>
      </c>
      <c r="AT20" s="19">
        <f t="shared" si="1"/>
        <v>0</v>
      </c>
      <c r="AU20" s="19">
        <f t="shared" si="98"/>
        <v>0</v>
      </c>
      <c r="AV20" s="19">
        <f t="shared" si="99"/>
        <v>0</v>
      </c>
      <c r="AW20" s="71">
        <f t="shared" si="100"/>
        <v>0</v>
      </c>
      <c r="AX20" s="71">
        <f t="shared" si="101"/>
        <v>0</v>
      </c>
      <c r="AY20" s="71">
        <f t="shared" si="102"/>
        <v>1</v>
      </c>
      <c r="AZ20" s="22">
        <f t="shared" si="103"/>
        <v>0</v>
      </c>
      <c r="BA20" s="22">
        <f t="shared" si="104"/>
        <v>0</v>
      </c>
      <c r="BB20" s="25">
        <f t="shared" si="2"/>
        <v>0</v>
      </c>
      <c r="BC20" s="21">
        <f t="shared" si="3"/>
        <v>0</v>
      </c>
      <c r="BD20" s="22">
        <v>19</v>
      </c>
      <c r="BE20" s="18">
        <f t="shared" si="4"/>
        <v>0</v>
      </c>
      <c r="BF20" s="18">
        <f t="shared" si="5"/>
        <v>0</v>
      </c>
      <c r="BG20" s="18">
        <f t="shared" si="6"/>
        <v>0</v>
      </c>
      <c r="BH20" s="18">
        <f t="shared" si="7"/>
        <v>0</v>
      </c>
      <c r="BI20" s="18">
        <f t="shared" si="105"/>
        <v>0</v>
      </c>
      <c r="BJ20" s="22">
        <f t="shared" si="116"/>
        <v>1</v>
      </c>
      <c r="BK20" s="22">
        <f t="shared" si="106"/>
        <v>1</v>
      </c>
      <c r="BL20" s="33">
        <f t="shared" si="107"/>
        <v>1</v>
      </c>
      <c r="BM20" s="22">
        <f t="shared" si="8"/>
        <v>0</v>
      </c>
      <c r="BN20" s="22">
        <f t="shared" si="108"/>
        <v>1</v>
      </c>
      <c r="BO20" s="22">
        <f t="shared" si="9"/>
        <v>1</v>
      </c>
      <c r="BP20" s="22">
        <f t="shared" si="109"/>
        <v>0</v>
      </c>
      <c r="BQ20" s="22">
        <f t="shared" si="10"/>
        <v>0</v>
      </c>
      <c r="BR20" s="15">
        <f t="shared" si="11"/>
        <v>0</v>
      </c>
      <c r="BS20" s="45">
        <f t="shared" si="110"/>
        <v>0</v>
      </c>
      <c r="BT20" s="22">
        <f t="shared" si="111"/>
        <v>0</v>
      </c>
      <c r="BU20" s="22">
        <f t="shared" si="117"/>
        <v>1</v>
      </c>
      <c r="BV20" s="22">
        <f t="shared" si="112"/>
        <v>0</v>
      </c>
      <c r="BW20" s="22">
        <f t="shared" si="113"/>
        <v>1</v>
      </c>
      <c r="BX20" s="22">
        <f t="shared" si="114"/>
        <v>0</v>
      </c>
      <c r="BY20" s="15">
        <f t="shared" si="115"/>
        <v>0</v>
      </c>
      <c r="BZ20" s="18">
        <f t="shared" si="118"/>
        <v>0</v>
      </c>
      <c r="CA20" s="22">
        <f t="shared" si="119"/>
        <v>0</v>
      </c>
      <c r="CB20" s="22">
        <f t="shared" si="124"/>
        <v>1</v>
      </c>
      <c r="CC20" s="22">
        <f t="shared" si="120"/>
        <v>0</v>
      </c>
      <c r="CD20" s="22">
        <f t="shared" si="121"/>
        <v>1</v>
      </c>
      <c r="CE20" s="22">
        <f t="shared" si="122"/>
        <v>0</v>
      </c>
      <c r="CF20" s="15">
        <f t="shared" si="123"/>
        <v>0</v>
      </c>
      <c r="CG20" s="18">
        <f t="shared" si="125"/>
        <v>0</v>
      </c>
      <c r="CH20" s="22">
        <f t="shared" si="126"/>
        <v>0</v>
      </c>
      <c r="CI20" s="22">
        <f t="shared" si="127"/>
        <v>1</v>
      </c>
      <c r="CJ20" s="22">
        <f t="shared" si="128"/>
        <v>0</v>
      </c>
      <c r="CK20" s="22">
        <f t="shared" si="129"/>
        <v>1</v>
      </c>
      <c r="CL20" s="22">
        <f t="shared" si="130"/>
        <v>0</v>
      </c>
      <c r="CM20" s="15">
        <f t="shared" si="131"/>
        <v>0</v>
      </c>
      <c r="CN20" s="18">
        <f t="shared" si="132"/>
        <v>0</v>
      </c>
      <c r="CO20" s="22">
        <f t="shared" si="133"/>
        <v>0</v>
      </c>
      <c r="CP20" s="22">
        <f t="shared" si="134"/>
        <v>1</v>
      </c>
      <c r="CQ20" s="22">
        <f t="shared" si="135"/>
        <v>0</v>
      </c>
      <c r="CR20" s="22">
        <f t="shared" si="136"/>
        <v>1</v>
      </c>
      <c r="CS20" s="22">
        <f t="shared" si="137"/>
        <v>0</v>
      </c>
      <c r="CT20" s="15">
        <f t="shared" si="138"/>
        <v>0</v>
      </c>
      <c r="CU20" s="18">
        <f t="shared" si="139"/>
        <v>0</v>
      </c>
      <c r="CV20" s="22">
        <f t="shared" si="140"/>
        <v>0</v>
      </c>
      <c r="CW20" s="22">
        <f t="shared" si="141"/>
        <v>1</v>
      </c>
      <c r="CX20" s="22">
        <f t="shared" si="142"/>
        <v>0</v>
      </c>
      <c r="CY20" s="22">
        <f t="shared" si="143"/>
        <v>1</v>
      </c>
      <c r="CZ20" s="22">
        <f t="shared" si="144"/>
        <v>0</v>
      </c>
      <c r="DA20" s="15">
        <f t="shared" si="145"/>
        <v>0</v>
      </c>
      <c r="DB20" s="18">
        <f t="shared" si="146"/>
        <v>0</v>
      </c>
      <c r="DC20" s="22">
        <f t="shared" si="147"/>
        <v>0</v>
      </c>
      <c r="DD20" s="22">
        <f t="shared" si="148"/>
        <v>1</v>
      </c>
      <c r="DE20" s="22">
        <f t="shared" si="149"/>
        <v>0</v>
      </c>
      <c r="DF20" s="22">
        <f t="shared" si="150"/>
        <v>1</v>
      </c>
      <c r="DG20" s="22">
        <f t="shared" si="151"/>
        <v>0</v>
      </c>
      <c r="DH20" s="15">
        <f t="shared" si="152"/>
        <v>0</v>
      </c>
      <c r="DI20" s="18">
        <f t="shared" si="153"/>
        <v>0</v>
      </c>
      <c r="DJ20" s="22">
        <f t="shared" si="154"/>
        <v>0</v>
      </c>
      <c r="DK20" s="22">
        <f t="shared" si="155"/>
        <v>1</v>
      </c>
      <c r="DL20" s="22">
        <f t="shared" si="156"/>
        <v>0</v>
      </c>
      <c r="DM20" s="22">
        <f t="shared" si="157"/>
        <v>1</v>
      </c>
      <c r="DN20" s="22">
        <f t="shared" si="158"/>
        <v>0</v>
      </c>
      <c r="DO20" s="15">
        <f t="shared" si="159"/>
        <v>0</v>
      </c>
      <c r="DP20" s="18">
        <f t="shared" si="160"/>
        <v>0</v>
      </c>
      <c r="DQ20" s="22">
        <f t="shared" si="161"/>
        <v>0</v>
      </c>
      <c r="DR20" s="22">
        <f t="shared" si="162"/>
        <v>1</v>
      </c>
      <c r="DS20" s="22">
        <f t="shared" si="163"/>
        <v>0</v>
      </c>
      <c r="DT20" s="22">
        <f t="shared" si="164"/>
        <v>1</v>
      </c>
      <c r="DU20" s="22">
        <f t="shared" si="165"/>
        <v>0</v>
      </c>
      <c r="DV20" s="15">
        <f t="shared" si="166"/>
        <v>0</v>
      </c>
      <c r="DW20" s="18">
        <f t="shared" si="167"/>
        <v>0</v>
      </c>
      <c r="DX20" s="22">
        <f t="shared" si="168"/>
        <v>0</v>
      </c>
      <c r="DY20" s="22">
        <f t="shared" si="169"/>
        <v>1</v>
      </c>
      <c r="DZ20" s="22">
        <f t="shared" si="170"/>
        <v>0</v>
      </c>
      <c r="EA20" s="22">
        <f t="shared" si="171"/>
        <v>1</v>
      </c>
      <c r="EB20" s="22">
        <f t="shared" si="172"/>
        <v>0</v>
      </c>
      <c r="EC20" s="15">
        <f t="shared" si="173"/>
        <v>0</v>
      </c>
      <c r="ED20" s="18">
        <f t="shared" si="174"/>
        <v>0</v>
      </c>
      <c r="EE20" s="22">
        <f t="shared" si="175"/>
        <v>0</v>
      </c>
      <c r="EF20" s="22">
        <f t="shared" si="176"/>
        <v>1</v>
      </c>
      <c r="EG20" s="22">
        <f t="shared" si="177"/>
        <v>0</v>
      </c>
      <c r="EH20" s="22">
        <f t="shared" si="178"/>
        <v>1</v>
      </c>
      <c r="EI20" s="22">
        <f t="shared" si="179"/>
        <v>0</v>
      </c>
      <c r="EJ20" s="15">
        <f t="shared" si="180"/>
        <v>0</v>
      </c>
      <c r="EK20" s="18">
        <f t="shared" si="181"/>
        <v>0</v>
      </c>
      <c r="EL20" s="22">
        <f t="shared" si="182"/>
        <v>0</v>
      </c>
      <c r="EM20" s="22">
        <f t="shared" si="183"/>
        <v>1</v>
      </c>
      <c r="EN20" s="22">
        <f t="shared" si="184"/>
        <v>0</v>
      </c>
      <c r="EO20" s="22">
        <f t="shared" si="185"/>
        <v>1</v>
      </c>
      <c r="EP20" s="22">
        <f t="shared" si="186"/>
        <v>0</v>
      </c>
      <c r="EQ20" s="15">
        <f t="shared" si="187"/>
        <v>0</v>
      </c>
      <c r="ER20" s="22">
        <f t="shared" si="188"/>
        <v>0</v>
      </c>
      <c r="ES20" s="22">
        <f t="shared" si="189"/>
        <v>0</v>
      </c>
      <c r="ET20" s="22">
        <f t="shared" si="190"/>
        <v>1</v>
      </c>
      <c r="EU20" s="22">
        <f t="shared" si="191"/>
        <v>0</v>
      </c>
      <c r="EV20" s="22">
        <f t="shared" si="192"/>
        <v>1</v>
      </c>
      <c r="EW20" s="22">
        <f t="shared" si="193"/>
        <v>0</v>
      </c>
      <c r="EX20" s="15">
        <f t="shared" si="194"/>
        <v>0</v>
      </c>
      <c r="EY20" s="22">
        <f t="shared" si="195"/>
        <v>0</v>
      </c>
      <c r="EZ20" s="22">
        <f t="shared" si="196"/>
        <v>0</v>
      </c>
      <c r="FA20" s="22">
        <f t="shared" si="197"/>
        <v>1</v>
      </c>
      <c r="FB20" s="22">
        <f t="shared" si="198"/>
        <v>0</v>
      </c>
      <c r="FC20" s="22">
        <f t="shared" si="199"/>
        <v>1</v>
      </c>
      <c r="FD20" s="22">
        <f t="shared" si="200"/>
        <v>0</v>
      </c>
      <c r="FE20" s="15">
        <f t="shared" si="201"/>
        <v>0</v>
      </c>
      <c r="FF20" s="22">
        <f t="shared" si="202"/>
        <v>0</v>
      </c>
      <c r="FG20" s="22">
        <f t="shared" si="203"/>
        <v>0</v>
      </c>
      <c r="FH20" s="22">
        <f t="shared" si="204"/>
        <v>1</v>
      </c>
      <c r="FI20" s="22">
        <f t="shared" si="205"/>
        <v>0</v>
      </c>
      <c r="FJ20" s="22">
        <f t="shared" si="206"/>
        <v>1</v>
      </c>
      <c r="FK20" s="22">
        <f t="shared" si="207"/>
        <v>0</v>
      </c>
      <c r="FL20" s="15">
        <f t="shared" si="208"/>
        <v>0</v>
      </c>
      <c r="FM20" s="22">
        <f t="shared" si="209"/>
        <v>0</v>
      </c>
      <c r="FN20" s="22">
        <f t="shared" si="210"/>
        <v>0</v>
      </c>
      <c r="FO20" s="22">
        <f t="shared" si="211"/>
        <v>1</v>
      </c>
      <c r="FP20" s="22">
        <f t="shared" si="212"/>
        <v>0</v>
      </c>
      <c r="FQ20" s="22">
        <f t="shared" si="213"/>
        <v>1</v>
      </c>
      <c r="FR20" s="22">
        <f t="shared" si="214"/>
        <v>0</v>
      </c>
      <c r="FS20" s="15">
        <f t="shared" si="215"/>
        <v>0</v>
      </c>
      <c r="FT20" s="22">
        <f t="shared" si="216"/>
        <v>0</v>
      </c>
      <c r="FU20" s="22">
        <f t="shared" si="217"/>
        <v>0</v>
      </c>
      <c r="FV20" s="22">
        <f t="shared" si="218"/>
        <v>1</v>
      </c>
      <c r="FW20" s="22">
        <f t="shared" si="219"/>
        <v>0</v>
      </c>
      <c r="FX20" s="22">
        <f t="shared" si="220"/>
        <v>1</v>
      </c>
      <c r="FY20" s="22">
        <f t="shared" si="221"/>
        <v>0</v>
      </c>
      <c r="FZ20" s="15">
        <f t="shared" si="222"/>
        <v>0</v>
      </c>
      <c r="GA20" s="22">
        <f t="shared" si="223"/>
        <v>0</v>
      </c>
      <c r="GB20" s="22">
        <f t="shared" si="224"/>
        <v>0</v>
      </c>
      <c r="GC20" s="22">
        <f t="shared" si="225"/>
        <v>1</v>
      </c>
      <c r="GD20" s="22">
        <f t="shared" si="226"/>
        <v>0</v>
      </c>
      <c r="GE20" s="22">
        <f t="shared" si="227"/>
        <v>1</v>
      </c>
      <c r="GF20" s="22">
        <f t="shared" si="228"/>
        <v>0</v>
      </c>
      <c r="GG20" s="15">
        <f t="shared" si="229"/>
        <v>0</v>
      </c>
      <c r="GH20" s="22">
        <f t="shared" ref="GH20:GH24" si="230">IF(AND(BI20=0,BS20=0,BZ20=0,CG20=0,GA20=0,FT20=0,FM20=0,FF20=0,EY20=0,ER20=0,EK20=0,ED20=0,DW20=0,DP20=0,DI20=0,DB20=0,CU20=0,CN20=0,BC19-BC19&lt;TIME(1,55,0),BC20&gt;GN19+TIME(1,55,0)),JY19,0)</f>
        <v>0</v>
      </c>
      <c r="GI20" s="22">
        <f t="shared" ref="GI20:GI24" si="231">IF(GH20&lt;&gt;0,1,0)</f>
        <v>0</v>
      </c>
      <c r="GJ20" s="22">
        <f t="shared" ref="GJ20:GJ24" si="232">IF(GK20&gt;GL20,GK20,GL20)</f>
        <v>1</v>
      </c>
      <c r="GK20" s="22">
        <f t="shared" ref="GK20:GK24" si="233">IF(AND(AP20&gt;0,GH20&gt;0),0,IF(GH20&gt;0,GK19+1,GK19))</f>
        <v>0</v>
      </c>
      <c r="GL20" s="22">
        <f t="shared" ref="GL20:GL24" si="234">IF(GK20=0,GK19+1,0)</f>
        <v>1</v>
      </c>
      <c r="GM20" s="22">
        <f t="shared" ref="GM20:GM24" si="235">IF(AND(AP20&gt;0,GL20&gt;0,GH20&gt;0),1,0)</f>
        <v>0</v>
      </c>
      <c r="GN20" s="15">
        <f t="shared" ref="GN20:GN24" si="236">IF(GH20&lt;&gt;0,BC20,GN19)</f>
        <v>0</v>
      </c>
      <c r="GP20" s="22"/>
      <c r="GQ20" s="22"/>
      <c r="GR20" s="22"/>
      <c r="GS20" s="22"/>
      <c r="GT20" s="22"/>
      <c r="GU20" s="15"/>
      <c r="GV20" s="22">
        <f t="shared" si="12"/>
        <v>0</v>
      </c>
      <c r="GW20" s="22">
        <f t="shared" si="13"/>
        <v>1</v>
      </c>
      <c r="GX20" s="22">
        <f t="shared" si="14"/>
        <v>1</v>
      </c>
      <c r="GY20" s="18">
        <f t="shared" si="15"/>
        <v>1</v>
      </c>
      <c r="GZ20" s="18">
        <v>0</v>
      </c>
      <c r="HA20" s="18">
        <f t="shared" si="16"/>
        <v>0</v>
      </c>
      <c r="HB20" s="18">
        <v>0</v>
      </c>
      <c r="HC20" s="18">
        <f t="shared" si="17"/>
        <v>0</v>
      </c>
      <c r="HD20" s="18">
        <v>0</v>
      </c>
      <c r="HE20" s="18">
        <f t="shared" si="18"/>
        <v>0</v>
      </c>
      <c r="HF20" s="18">
        <v>0</v>
      </c>
      <c r="HG20" s="18">
        <f t="shared" si="19"/>
        <v>0</v>
      </c>
      <c r="HH20" s="18">
        <v>0</v>
      </c>
      <c r="HI20" s="18">
        <f t="shared" si="20"/>
        <v>0</v>
      </c>
      <c r="HJ20" s="18">
        <v>0</v>
      </c>
      <c r="HK20" s="18">
        <f t="shared" si="21"/>
        <v>0</v>
      </c>
      <c r="HL20" s="18">
        <v>0</v>
      </c>
      <c r="HM20" s="18">
        <f t="shared" si="22"/>
        <v>0</v>
      </c>
      <c r="HN20" s="18">
        <v>0</v>
      </c>
      <c r="HO20" s="18">
        <f t="shared" si="23"/>
        <v>0</v>
      </c>
      <c r="HP20" s="18">
        <v>0</v>
      </c>
      <c r="HQ20" s="18">
        <f t="shared" si="24"/>
        <v>0</v>
      </c>
      <c r="HR20" s="18">
        <v>0</v>
      </c>
      <c r="HS20" s="18">
        <f t="shared" si="25"/>
        <v>0</v>
      </c>
      <c r="HT20" s="18">
        <v>0</v>
      </c>
      <c r="HU20" s="18">
        <f t="shared" si="26"/>
        <v>0</v>
      </c>
      <c r="HV20" s="18">
        <v>0</v>
      </c>
      <c r="HW20" s="18">
        <f t="shared" si="27"/>
        <v>0</v>
      </c>
      <c r="HX20" s="18">
        <v>0</v>
      </c>
      <c r="HY20" s="18">
        <f t="shared" si="28"/>
        <v>0</v>
      </c>
      <c r="HZ20" s="18">
        <v>0</v>
      </c>
      <c r="IA20" s="18">
        <f t="shared" si="29"/>
        <v>0</v>
      </c>
      <c r="IB20" s="18">
        <v>0</v>
      </c>
      <c r="IC20" s="18">
        <f t="shared" si="30"/>
        <v>0</v>
      </c>
      <c r="ID20" s="18">
        <v>0</v>
      </c>
      <c r="IE20" s="18">
        <f t="shared" si="31"/>
        <v>0</v>
      </c>
      <c r="IF20" s="18">
        <v>0</v>
      </c>
      <c r="IG20" s="18">
        <f t="shared" si="32"/>
        <v>0</v>
      </c>
      <c r="IH20" s="18">
        <v>0</v>
      </c>
      <c r="II20" s="18">
        <f t="shared" si="33"/>
        <v>0</v>
      </c>
      <c r="IJ20" s="18">
        <v>0</v>
      </c>
      <c r="IK20" s="18">
        <f t="shared" si="34"/>
        <v>0</v>
      </c>
      <c r="IL20" s="18">
        <v>0</v>
      </c>
      <c r="IM20" s="18">
        <f t="shared" si="35"/>
        <v>0</v>
      </c>
      <c r="IN20" s="18">
        <f t="shared" si="36"/>
        <v>0</v>
      </c>
      <c r="IO20" s="18">
        <f t="shared" si="37"/>
        <v>0</v>
      </c>
      <c r="IP20" s="18">
        <f t="shared" si="38"/>
        <v>0</v>
      </c>
      <c r="IQ20" s="18">
        <f t="shared" si="39"/>
        <v>0</v>
      </c>
      <c r="IR20" s="18">
        <f t="shared" si="40"/>
        <v>0</v>
      </c>
      <c r="IS20" s="18">
        <f t="shared" si="41"/>
        <v>0</v>
      </c>
      <c r="IT20" s="18">
        <f t="shared" si="42"/>
        <v>0</v>
      </c>
      <c r="IU20" s="18">
        <f t="shared" si="43"/>
        <v>0</v>
      </c>
      <c r="IV20" s="18">
        <f t="shared" si="44"/>
        <v>0</v>
      </c>
      <c r="IW20" s="18">
        <f t="shared" si="45"/>
        <v>0</v>
      </c>
      <c r="IX20" s="18">
        <f t="shared" si="46"/>
        <v>0</v>
      </c>
      <c r="IY20" s="18">
        <f t="shared" si="47"/>
        <v>0</v>
      </c>
      <c r="IZ20" s="18">
        <f t="shared" si="48"/>
        <v>0</v>
      </c>
      <c r="JA20" s="18">
        <f t="shared" si="49"/>
        <v>0</v>
      </c>
      <c r="JB20" s="18">
        <f t="shared" si="50"/>
        <v>0</v>
      </c>
      <c r="JC20" s="18">
        <f t="shared" si="51"/>
        <v>0</v>
      </c>
      <c r="JD20" s="18">
        <f t="shared" si="52"/>
        <v>0</v>
      </c>
      <c r="JE20" s="18">
        <f t="shared" si="53"/>
        <v>0</v>
      </c>
      <c r="JF20" s="18">
        <f t="shared" si="54"/>
        <v>0</v>
      </c>
      <c r="JG20" s="18">
        <f t="shared" si="55"/>
        <v>0.01</v>
      </c>
      <c r="JH20" s="18">
        <f t="shared" si="56"/>
        <v>1</v>
      </c>
      <c r="JI20" s="18">
        <f t="shared" si="57"/>
        <v>1</v>
      </c>
      <c r="JJ20" s="18">
        <f t="shared" si="58"/>
        <v>1</v>
      </c>
      <c r="JK20" s="18">
        <f t="shared" si="59"/>
        <v>1</v>
      </c>
      <c r="JL20" s="18">
        <f t="shared" si="60"/>
        <v>1</v>
      </c>
      <c r="JM20" s="18">
        <f t="shared" si="61"/>
        <v>1</v>
      </c>
      <c r="JN20" s="18">
        <f t="shared" si="62"/>
        <v>1</v>
      </c>
      <c r="JO20" s="18">
        <f t="shared" si="63"/>
        <v>1</v>
      </c>
      <c r="JP20" s="18">
        <f t="shared" si="64"/>
        <v>1</v>
      </c>
      <c r="JQ20" s="18">
        <f t="shared" si="65"/>
        <v>1</v>
      </c>
      <c r="JR20" s="18">
        <f t="shared" si="66"/>
        <v>1</v>
      </c>
      <c r="JS20" s="18">
        <f t="shared" si="67"/>
        <v>1</v>
      </c>
      <c r="JT20" s="18">
        <f t="shared" si="68"/>
        <v>1</v>
      </c>
      <c r="JU20" s="18">
        <f t="shared" si="69"/>
        <v>1</v>
      </c>
      <c r="JV20" s="18">
        <f t="shared" si="70"/>
        <v>1</v>
      </c>
      <c r="JW20" s="18">
        <f t="shared" si="71"/>
        <v>1</v>
      </c>
      <c r="JX20" s="18">
        <f t="shared" si="72"/>
        <v>1</v>
      </c>
      <c r="JY20" s="18">
        <f t="shared" si="73"/>
        <v>1</v>
      </c>
      <c r="JZ20" s="18">
        <f t="shared" si="74"/>
        <v>1</v>
      </c>
      <c r="KA20" s="18">
        <f t="shared" si="75"/>
        <v>0</v>
      </c>
      <c r="KB20" s="18">
        <f t="shared" si="76"/>
        <v>0</v>
      </c>
      <c r="KC20" s="18">
        <f t="shared" si="77"/>
        <v>0</v>
      </c>
      <c r="KD20" s="18">
        <f t="shared" si="78"/>
        <v>0</v>
      </c>
      <c r="KE20" s="18">
        <f t="shared" si="79"/>
        <v>0</v>
      </c>
      <c r="KF20" s="18">
        <f t="shared" si="80"/>
        <v>0</v>
      </c>
      <c r="KG20" s="18">
        <f t="shared" si="81"/>
        <v>0</v>
      </c>
      <c r="KH20" s="18">
        <f t="shared" si="82"/>
        <v>0</v>
      </c>
      <c r="KI20" s="18">
        <f t="shared" si="83"/>
        <v>0</v>
      </c>
      <c r="KJ20" s="18">
        <f t="shared" si="84"/>
        <v>0</v>
      </c>
      <c r="KK20" s="18">
        <f t="shared" si="85"/>
        <v>0</v>
      </c>
      <c r="KL20" s="18">
        <f t="shared" si="86"/>
        <v>0</v>
      </c>
      <c r="KM20" s="18">
        <f t="shared" si="87"/>
        <v>0</v>
      </c>
      <c r="KN20" s="18">
        <f t="shared" si="88"/>
        <v>0</v>
      </c>
      <c r="KO20" s="18">
        <f t="shared" si="89"/>
        <v>0</v>
      </c>
      <c r="KP20" s="18">
        <f t="shared" si="90"/>
        <v>0</v>
      </c>
      <c r="KQ20" s="18">
        <f t="shared" si="91"/>
        <v>0</v>
      </c>
      <c r="KR20" s="18">
        <f t="shared" si="92"/>
        <v>0</v>
      </c>
      <c r="KS20" s="18">
        <f t="shared" si="93"/>
        <v>0</v>
      </c>
      <c r="KT20" s="18">
        <f t="shared" si="94"/>
        <v>0</v>
      </c>
    </row>
    <row r="21" spans="1:306" x14ac:dyDescent="0.3">
      <c r="A21" s="18"/>
      <c r="B21" s="18"/>
      <c r="C21" s="18"/>
      <c r="AJ21" s="24"/>
      <c r="AK21" s="24"/>
      <c r="AL21" s="20"/>
      <c r="AM21" s="23"/>
      <c r="AN21" s="18"/>
      <c r="AO21" s="24"/>
      <c r="AP21" s="18">
        <f t="shared" si="95"/>
        <v>0</v>
      </c>
      <c r="AQ21" s="18" t="str">
        <f t="shared" si="96"/>
        <v>x</v>
      </c>
      <c r="AR21" s="18" t="str">
        <f t="shared" si="97"/>
        <v>favorite</v>
      </c>
      <c r="AS21" s="19">
        <f t="shared" si="0"/>
        <v>0</v>
      </c>
      <c r="AT21" s="19">
        <f t="shared" si="1"/>
        <v>0</v>
      </c>
      <c r="AU21" s="19">
        <f t="shared" si="98"/>
        <v>0</v>
      </c>
      <c r="AV21" s="19">
        <f t="shared" si="99"/>
        <v>0</v>
      </c>
      <c r="AW21" s="71">
        <f t="shared" si="100"/>
        <v>0</v>
      </c>
      <c r="AX21" s="71">
        <f t="shared" si="101"/>
        <v>0</v>
      </c>
      <c r="AY21" s="71">
        <f t="shared" si="102"/>
        <v>1</v>
      </c>
      <c r="AZ21" s="22">
        <f t="shared" si="103"/>
        <v>0</v>
      </c>
      <c r="BA21" s="22">
        <f t="shared" si="104"/>
        <v>0</v>
      </c>
      <c r="BB21" s="25">
        <f t="shared" si="2"/>
        <v>0</v>
      </c>
      <c r="BC21" s="21">
        <f t="shared" si="3"/>
        <v>0</v>
      </c>
      <c r="BD21" s="22">
        <v>20</v>
      </c>
      <c r="BE21" s="18">
        <f t="shared" si="4"/>
        <v>0</v>
      </c>
      <c r="BF21" s="18">
        <f t="shared" si="5"/>
        <v>0</v>
      </c>
      <c r="BG21" s="18">
        <f t="shared" si="6"/>
        <v>0</v>
      </c>
      <c r="BH21" s="18">
        <f t="shared" si="7"/>
        <v>0</v>
      </c>
      <c r="BI21" s="18">
        <f t="shared" si="105"/>
        <v>0</v>
      </c>
      <c r="BJ21" s="22">
        <f t="shared" si="116"/>
        <v>1</v>
      </c>
      <c r="BK21" s="22">
        <f t="shared" si="106"/>
        <v>1</v>
      </c>
      <c r="BL21" s="33">
        <f t="shared" si="107"/>
        <v>1</v>
      </c>
      <c r="BM21" s="22">
        <f t="shared" si="8"/>
        <v>0</v>
      </c>
      <c r="BN21" s="22">
        <f t="shared" si="108"/>
        <v>1</v>
      </c>
      <c r="BO21" s="22">
        <f t="shared" si="9"/>
        <v>1</v>
      </c>
      <c r="BP21" s="22">
        <f t="shared" si="109"/>
        <v>0</v>
      </c>
      <c r="BQ21" s="22">
        <f t="shared" si="10"/>
        <v>0</v>
      </c>
      <c r="BR21" s="15">
        <f t="shared" si="11"/>
        <v>0</v>
      </c>
      <c r="BS21" s="45">
        <f t="shared" si="110"/>
        <v>0</v>
      </c>
      <c r="BT21" s="22">
        <f t="shared" si="111"/>
        <v>0</v>
      </c>
      <c r="BU21" s="22">
        <f t="shared" si="117"/>
        <v>1</v>
      </c>
      <c r="BV21" s="22">
        <f t="shared" si="112"/>
        <v>0</v>
      </c>
      <c r="BW21" s="22">
        <f t="shared" si="113"/>
        <v>1</v>
      </c>
      <c r="BX21" s="22">
        <f t="shared" si="114"/>
        <v>0</v>
      </c>
      <c r="BY21" s="15">
        <f t="shared" si="115"/>
        <v>0</v>
      </c>
      <c r="BZ21" s="18">
        <f t="shared" si="118"/>
        <v>0</v>
      </c>
      <c r="CA21" s="22">
        <f t="shared" si="119"/>
        <v>0</v>
      </c>
      <c r="CB21" s="22">
        <f t="shared" si="124"/>
        <v>1</v>
      </c>
      <c r="CC21" s="22">
        <f t="shared" si="120"/>
        <v>0</v>
      </c>
      <c r="CD21" s="22">
        <f t="shared" si="121"/>
        <v>1</v>
      </c>
      <c r="CE21" s="22">
        <f t="shared" si="122"/>
        <v>0</v>
      </c>
      <c r="CF21" s="15">
        <f t="shared" si="123"/>
        <v>0</v>
      </c>
      <c r="CG21" s="18">
        <f t="shared" si="125"/>
        <v>0</v>
      </c>
      <c r="CH21" s="22">
        <f t="shared" si="126"/>
        <v>0</v>
      </c>
      <c r="CI21" s="22">
        <f t="shared" si="127"/>
        <v>1</v>
      </c>
      <c r="CJ21" s="22">
        <f t="shared" si="128"/>
        <v>0</v>
      </c>
      <c r="CK21" s="22">
        <f t="shared" si="129"/>
        <v>1</v>
      </c>
      <c r="CL21" s="22">
        <f t="shared" si="130"/>
        <v>0</v>
      </c>
      <c r="CM21" s="15">
        <f t="shared" si="131"/>
        <v>0</v>
      </c>
      <c r="CN21" s="18">
        <f t="shared" si="132"/>
        <v>0</v>
      </c>
      <c r="CO21" s="22">
        <f t="shared" si="133"/>
        <v>0</v>
      </c>
      <c r="CP21" s="22">
        <f t="shared" si="134"/>
        <v>1</v>
      </c>
      <c r="CQ21" s="22">
        <f t="shared" si="135"/>
        <v>0</v>
      </c>
      <c r="CR21" s="22">
        <f t="shared" si="136"/>
        <v>1</v>
      </c>
      <c r="CS21" s="22">
        <f t="shared" si="137"/>
        <v>0</v>
      </c>
      <c r="CT21" s="15">
        <f t="shared" si="138"/>
        <v>0</v>
      </c>
      <c r="CU21" s="18">
        <f t="shared" si="139"/>
        <v>0</v>
      </c>
      <c r="CV21" s="22">
        <f t="shared" si="140"/>
        <v>0</v>
      </c>
      <c r="CW21" s="22">
        <f t="shared" si="141"/>
        <v>1</v>
      </c>
      <c r="CX21" s="22">
        <f t="shared" si="142"/>
        <v>0</v>
      </c>
      <c r="CY21" s="22">
        <f t="shared" si="143"/>
        <v>1</v>
      </c>
      <c r="CZ21" s="22">
        <f t="shared" si="144"/>
        <v>0</v>
      </c>
      <c r="DA21" s="15">
        <f t="shared" si="145"/>
        <v>0</v>
      </c>
      <c r="DB21" s="18">
        <f t="shared" si="146"/>
        <v>0</v>
      </c>
      <c r="DC21" s="22">
        <f t="shared" si="147"/>
        <v>0</v>
      </c>
      <c r="DD21" s="22">
        <f t="shared" si="148"/>
        <v>1</v>
      </c>
      <c r="DE21" s="22">
        <f t="shared" si="149"/>
        <v>0</v>
      </c>
      <c r="DF21" s="22">
        <f t="shared" si="150"/>
        <v>1</v>
      </c>
      <c r="DG21" s="22">
        <f t="shared" si="151"/>
        <v>0</v>
      </c>
      <c r="DH21" s="15">
        <f t="shared" si="152"/>
        <v>0</v>
      </c>
      <c r="DI21" s="18">
        <f t="shared" si="153"/>
        <v>0</v>
      </c>
      <c r="DJ21" s="22">
        <f t="shared" si="154"/>
        <v>0</v>
      </c>
      <c r="DK21" s="22">
        <f t="shared" si="155"/>
        <v>1</v>
      </c>
      <c r="DL21" s="22">
        <f t="shared" si="156"/>
        <v>0</v>
      </c>
      <c r="DM21" s="22">
        <f t="shared" si="157"/>
        <v>1</v>
      </c>
      <c r="DN21" s="22">
        <f t="shared" si="158"/>
        <v>0</v>
      </c>
      <c r="DO21" s="15">
        <f t="shared" si="159"/>
        <v>0</v>
      </c>
      <c r="DP21" s="18">
        <f t="shared" si="160"/>
        <v>0</v>
      </c>
      <c r="DQ21" s="22">
        <f t="shared" si="161"/>
        <v>0</v>
      </c>
      <c r="DR21" s="22">
        <f t="shared" si="162"/>
        <v>1</v>
      </c>
      <c r="DS21" s="22">
        <f t="shared" si="163"/>
        <v>0</v>
      </c>
      <c r="DT21" s="22">
        <f t="shared" si="164"/>
        <v>1</v>
      </c>
      <c r="DU21" s="22">
        <f t="shared" si="165"/>
        <v>0</v>
      </c>
      <c r="DV21" s="15">
        <f t="shared" si="166"/>
        <v>0</v>
      </c>
      <c r="DW21" s="18">
        <f t="shared" si="167"/>
        <v>0</v>
      </c>
      <c r="DX21" s="22">
        <f t="shared" si="168"/>
        <v>0</v>
      </c>
      <c r="DY21" s="22">
        <f t="shared" si="169"/>
        <v>1</v>
      </c>
      <c r="DZ21" s="22">
        <f t="shared" si="170"/>
        <v>0</v>
      </c>
      <c r="EA21" s="22">
        <f t="shared" si="171"/>
        <v>1</v>
      </c>
      <c r="EB21" s="22">
        <f t="shared" si="172"/>
        <v>0</v>
      </c>
      <c r="EC21" s="15">
        <f t="shared" si="173"/>
        <v>0</v>
      </c>
      <c r="ED21" s="18">
        <f t="shared" si="174"/>
        <v>0</v>
      </c>
      <c r="EE21" s="22">
        <f t="shared" si="175"/>
        <v>0</v>
      </c>
      <c r="EF21" s="22">
        <f t="shared" si="176"/>
        <v>1</v>
      </c>
      <c r="EG21" s="22">
        <f t="shared" si="177"/>
        <v>0</v>
      </c>
      <c r="EH21" s="22">
        <f t="shared" si="178"/>
        <v>1</v>
      </c>
      <c r="EI21" s="22">
        <f t="shared" si="179"/>
        <v>0</v>
      </c>
      <c r="EJ21" s="15">
        <f t="shared" si="180"/>
        <v>0</v>
      </c>
      <c r="EK21" s="18">
        <f t="shared" si="181"/>
        <v>0</v>
      </c>
      <c r="EL21" s="22">
        <f t="shared" si="182"/>
        <v>0</v>
      </c>
      <c r="EM21" s="22">
        <f t="shared" si="183"/>
        <v>1</v>
      </c>
      <c r="EN21" s="22">
        <f t="shared" si="184"/>
        <v>0</v>
      </c>
      <c r="EO21" s="22">
        <f t="shared" si="185"/>
        <v>1</v>
      </c>
      <c r="EP21" s="22">
        <f t="shared" si="186"/>
        <v>0</v>
      </c>
      <c r="EQ21" s="15">
        <f t="shared" si="187"/>
        <v>0</v>
      </c>
      <c r="ER21" s="22">
        <f t="shared" si="188"/>
        <v>0</v>
      </c>
      <c r="ES21" s="22">
        <f t="shared" si="189"/>
        <v>0</v>
      </c>
      <c r="ET21" s="22">
        <f t="shared" si="190"/>
        <v>1</v>
      </c>
      <c r="EU21" s="22">
        <f t="shared" si="191"/>
        <v>0</v>
      </c>
      <c r="EV21" s="22">
        <f t="shared" si="192"/>
        <v>1</v>
      </c>
      <c r="EW21" s="22">
        <f t="shared" si="193"/>
        <v>0</v>
      </c>
      <c r="EX21" s="15">
        <f t="shared" si="194"/>
        <v>0</v>
      </c>
      <c r="EY21" s="22">
        <f t="shared" si="195"/>
        <v>0</v>
      </c>
      <c r="EZ21" s="22">
        <f t="shared" si="196"/>
        <v>0</v>
      </c>
      <c r="FA21" s="22">
        <f t="shared" si="197"/>
        <v>1</v>
      </c>
      <c r="FB21" s="22">
        <f t="shared" si="198"/>
        <v>0</v>
      </c>
      <c r="FC21" s="22">
        <f t="shared" si="199"/>
        <v>1</v>
      </c>
      <c r="FD21" s="22">
        <f t="shared" si="200"/>
        <v>0</v>
      </c>
      <c r="FE21" s="15">
        <f t="shared" si="201"/>
        <v>0</v>
      </c>
      <c r="FF21" s="22">
        <f t="shared" si="202"/>
        <v>0</v>
      </c>
      <c r="FG21" s="22">
        <f t="shared" si="203"/>
        <v>0</v>
      </c>
      <c r="FH21" s="22">
        <f t="shared" si="204"/>
        <v>1</v>
      </c>
      <c r="FI21" s="22">
        <f t="shared" si="205"/>
        <v>0</v>
      </c>
      <c r="FJ21" s="22">
        <f t="shared" si="206"/>
        <v>1</v>
      </c>
      <c r="FK21" s="22">
        <f t="shared" si="207"/>
        <v>0</v>
      </c>
      <c r="FL21" s="15">
        <f t="shared" si="208"/>
        <v>0</v>
      </c>
      <c r="FM21" s="22">
        <f t="shared" si="209"/>
        <v>0</v>
      </c>
      <c r="FN21" s="22">
        <f t="shared" si="210"/>
        <v>0</v>
      </c>
      <c r="FO21" s="22">
        <f t="shared" si="211"/>
        <v>1</v>
      </c>
      <c r="FP21" s="22">
        <f t="shared" si="212"/>
        <v>0</v>
      </c>
      <c r="FQ21" s="22">
        <f t="shared" si="213"/>
        <v>1</v>
      </c>
      <c r="FR21" s="22">
        <f t="shared" si="214"/>
        <v>0</v>
      </c>
      <c r="FS21" s="15">
        <f t="shared" si="215"/>
        <v>0</v>
      </c>
      <c r="FT21" s="22">
        <f t="shared" si="216"/>
        <v>0</v>
      </c>
      <c r="FU21" s="22">
        <f t="shared" si="217"/>
        <v>0</v>
      </c>
      <c r="FV21" s="22">
        <f t="shared" si="218"/>
        <v>1</v>
      </c>
      <c r="FW21" s="22">
        <f t="shared" si="219"/>
        <v>0</v>
      </c>
      <c r="FX21" s="22">
        <f t="shared" si="220"/>
        <v>1</v>
      </c>
      <c r="FY21" s="22">
        <f t="shared" si="221"/>
        <v>0</v>
      </c>
      <c r="FZ21" s="15">
        <f t="shared" si="222"/>
        <v>0</v>
      </c>
      <c r="GA21" s="22">
        <f t="shared" si="223"/>
        <v>0</v>
      </c>
      <c r="GB21" s="22">
        <f t="shared" si="224"/>
        <v>0</v>
      </c>
      <c r="GC21" s="22">
        <f t="shared" si="225"/>
        <v>1</v>
      </c>
      <c r="GD21" s="22">
        <f t="shared" si="226"/>
        <v>0</v>
      </c>
      <c r="GE21" s="22">
        <f t="shared" si="227"/>
        <v>1</v>
      </c>
      <c r="GF21" s="22">
        <f t="shared" si="228"/>
        <v>0</v>
      </c>
      <c r="GG21" s="15">
        <f t="shared" si="229"/>
        <v>0</v>
      </c>
      <c r="GH21" s="22">
        <f t="shared" si="230"/>
        <v>0</v>
      </c>
      <c r="GI21" s="22">
        <f t="shared" si="231"/>
        <v>0</v>
      </c>
      <c r="GJ21" s="22">
        <f t="shared" si="232"/>
        <v>1</v>
      </c>
      <c r="GK21" s="22">
        <f t="shared" si="233"/>
        <v>0</v>
      </c>
      <c r="GL21" s="22">
        <f t="shared" si="234"/>
        <v>1</v>
      </c>
      <c r="GM21" s="22">
        <f t="shared" si="235"/>
        <v>0</v>
      </c>
      <c r="GN21" s="15">
        <f t="shared" si="236"/>
        <v>0</v>
      </c>
      <c r="GO21" s="22">
        <f t="shared" ref="GO21:GO24" si="237">IF(AND(CN21=0,CG21=0,BZ21=0,BS21=0,BI21=0,GH21=0,GA21=0,FT21=0,FM21=0,FF21=0,EY21=0,ER21=0,EK21=0,ED21=0,DW21=0,DP21=0,DI21=0,DB21=0,CU21=0,BC21-BC20&lt;TIME(1,55,0),BC21&gt;GU20+TIME(1,55,0)),JZ20,0)</f>
        <v>0</v>
      </c>
      <c r="GP21" s="22">
        <f t="shared" ref="GP21:GP24" si="238">IF(GO21&lt;&gt;0,1,0)</f>
        <v>0</v>
      </c>
      <c r="GQ21" s="22">
        <f t="shared" ref="GQ21:GQ24" si="239">IF(GR21&gt;GS21,GR21,GS21)</f>
        <v>1</v>
      </c>
      <c r="GR21" s="22">
        <f t="shared" ref="GR21:GR24" si="240">IF(AND(AP21&gt;0,GO21&gt;0),0,IF(GO21&gt;0,GR20+1,GR20))</f>
        <v>0</v>
      </c>
      <c r="GS21" s="22">
        <f t="shared" ref="GS21:GS24" si="241">IF(GR21=0,GR20+1,0)</f>
        <v>1</v>
      </c>
      <c r="GT21" s="22">
        <f t="shared" ref="GT21:GT24" si="242">IF(AND(AP21&gt;0,GS21&gt;0,GO21&gt;0),1,0)</f>
        <v>0</v>
      </c>
      <c r="GU21" s="15">
        <f t="shared" ref="GU21:GU24" si="243">IF(GO21&lt;&gt;0,BC21,GU20)</f>
        <v>0</v>
      </c>
      <c r="GV21" s="22">
        <f t="shared" si="12"/>
        <v>0</v>
      </c>
      <c r="GW21" s="22">
        <f t="shared" si="13"/>
        <v>1</v>
      </c>
      <c r="GX21" s="22">
        <f t="shared" si="14"/>
        <v>1</v>
      </c>
      <c r="GY21" s="18">
        <f t="shared" si="15"/>
        <v>1</v>
      </c>
      <c r="GZ21" s="18">
        <v>0</v>
      </c>
      <c r="HA21" s="18">
        <f t="shared" si="16"/>
        <v>0</v>
      </c>
      <c r="HB21" s="18">
        <v>0</v>
      </c>
      <c r="HC21" s="18">
        <f t="shared" si="17"/>
        <v>0</v>
      </c>
      <c r="HD21" s="18">
        <v>0</v>
      </c>
      <c r="HE21" s="18">
        <f t="shared" si="18"/>
        <v>0</v>
      </c>
      <c r="HF21" s="18">
        <v>0</v>
      </c>
      <c r="HG21" s="18">
        <f t="shared" si="19"/>
        <v>0</v>
      </c>
      <c r="HH21" s="18">
        <v>0</v>
      </c>
      <c r="HI21" s="18">
        <f t="shared" si="20"/>
        <v>0</v>
      </c>
      <c r="HJ21" s="18">
        <v>0</v>
      </c>
      <c r="HK21" s="18">
        <f t="shared" si="21"/>
        <v>0</v>
      </c>
      <c r="HL21" s="18">
        <v>0</v>
      </c>
      <c r="HM21" s="18">
        <f t="shared" si="22"/>
        <v>0</v>
      </c>
      <c r="HN21" s="18">
        <v>0</v>
      </c>
      <c r="HO21" s="18">
        <f t="shared" si="23"/>
        <v>0</v>
      </c>
      <c r="HP21" s="18">
        <v>0</v>
      </c>
      <c r="HQ21" s="18">
        <f t="shared" si="24"/>
        <v>0</v>
      </c>
      <c r="HR21" s="18">
        <v>0</v>
      </c>
      <c r="HS21" s="18">
        <f t="shared" si="25"/>
        <v>0</v>
      </c>
      <c r="HT21" s="18">
        <v>0</v>
      </c>
      <c r="HU21" s="18">
        <f t="shared" si="26"/>
        <v>0</v>
      </c>
      <c r="HV21" s="18">
        <v>0</v>
      </c>
      <c r="HW21" s="18">
        <f t="shared" si="27"/>
        <v>0</v>
      </c>
      <c r="HX21" s="18">
        <v>0</v>
      </c>
      <c r="HY21" s="18">
        <f t="shared" si="28"/>
        <v>0</v>
      </c>
      <c r="HZ21" s="18">
        <v>0</v>
      </c>
      <c r="IA21" s="18">
        <f t="shared" si="29"/>
        <v>0</v>
      </c>
      <c r="IB21" s="18">
        <v>0</v>
      </c>
      <c r="IC21" s="18">
        <f t="shared" si="30"/>
        <v>0</v>
      </c>
      <c r="ID21" s="18">
        <v>0</v>
      </c>
      <c r="IE21" s="18">
        <f t="shared" si="31"/>
        <v>0</v>
      </c>
      <c r="IF21" s="18">
        <v>0</v>
      </c>
      <c r="IG21" s="18">
        <f t="shared" si="32"/>
        <v>0</v>
      </c>
      <c r="IH21" s="18">
        <v>0</v>
      </c>
      <c r="II21" s="18">
        <f t="shared" si="33"/>
        <v>0</v>
      </c>
      <c r="IJ21" s="18">
        <v>0</v>
      </c>
      <c r="IK21" s="18">
        <f t="shared" si="34"/>
        <v>0</v>
      </c>
      <c r="IL21" s="18">
        <v>0</v>
      </c>
      <c r="IM21" s="18">
        <f t="shared" si="35"/>
        <v>0</v>
      </c>
      <c r="IN21" s="18">
        <f t="shared" si="36"/>
        <v>0</v>
      </c>
      <c r="IO21" s="18">
        <f t="shared" si="37"/>
        <v>0</v>
      </c>
      <c r="IP21" s="18">
        <f t="shared" si="38"/>
        <v>0</v>
      </c>
      <c r="IQ21" s="18">
        <f t="shared" si="39"/>
        <v>0</v>
      </c>
      <c r="IR21" s="18">
        <f t="shared" si="40"/>
        <v>0</v>
      </c>
      <c r="IS21" s="18">
        <f t="shared" si="41"/>
        <v>0</v>
      </c>
      <c r="IT21" s="18">
        <f t="shared" si="42"/>
        <v>0</v>
      </c>
      <c r="IU21" s="18">
        <f t="shared" si="43"/>
        <v>0</v>
      </c>
      <c r="IV21" s="18">
        <f t="shared" si="44"/>
        <v>0</v>
      </c>
      <c r="IW21" s="18">
        <f t="shared" si="45"/>
        <v>0</v>
      </c>
      <c r="IX21" s="18">
        <f t="shared" si="46"/>
        <v>0</v>
      </c>
      <c r="IY21" s="18">
        <f t="shared" si="47"/>
        <v>0</v>
      </c>
      <c r="IZ21" s="18">
        <f t="shared" si="48"/>
        <v>0</v>
      </c>
      <c r="JA21" s="18">
        <f t="shared" si="49"/>
        <v>0</v>
      </c>
      <c r="JB21" s="18">
        <f t="shared" si="50"/>
        <v>0</v>
      </c>
      <c r="JC21" s="18">
        <f t="shared" si="51"/>
        <v>0</v>
      </c>
      <c r="JD21" s="18">
        <f t="shared" si="52"/>
        <v>0</v>
      </c>
      <c r="JE21" s="18">
        <f t="shared" si="53"/>
        <v>0</v>
      </c>
      <c r="JF21" s="18">
        <f t="shared" si="54"/>
        <v>0</v>
      </c>
      <c r="JG21" s="18">
        <f t="shared" si="55"/>
        <v>0.01</v>
      </c>
      <c r="JH21" s="18">
        <f t="shared" si="56"/>
        <v>1</v>
      </c>
      <c r="JI21" s="18">
        <f t="shared" si="57"/>
        <v>1</v>
      </c>
      <c r="JJ21" s="18">
        <f t="shared" si="58"/>
        <v>1</v>
      </c>
      <c r="JK21" s="18">
        <f t="shared" si="59"/>
        <v>1</v>
      </c>
      <c r="JL21" s="18">
        <f t="shared" si="60"/>
        <v>1</v>
      </c>
      <c r="JM21" s="18">
        <f t="shared" si="61"/>
        <v>1</v>
      </c>
      <c r="JN21" s="18">
        <f t="shared" si="62"/>
        <v>1</v>
      </c>
      <c r="JO21" s="18">
        <f t="shared" si="63"/>
        <v>1</v>
      </c>
      <c r="JP21" s="18">
        <f t="shared" si="64"/>
        <v>1</v>
      </c>
      <c r="JQ21" s="18">
        <f t="shared" si="65"/>
        <v>1</v>
      </c>
      <c r="JR21" s="18">
        <f t="shared" si="66"/>
        <v>1</v>
      </c>
      <c r="JS21" s="18">
        <f t="shared" si="67"/>
        <v>1</v>
      </c>
      <c r="JT21" s="18">
        <f t="shared" si="68"/>
        <v>1</v>
      </c>
      <c r="JU21" s="18">
        <f t="shared" si="69"/>
        <v>1</v>
      </c>
      <c r="JV21" s="18">
        <f t="shared" si="70"/>
        <v>1</v>
      </c>
      <c r="JW21" s="18">
        <f t="shared" si="71"/>
        <v>1</v>
      </c>
      <c r="JX21" s="18">
        <f t="shared" si="72"/>
        <v>1</v>
      </c>
      <c r="JY21" s="18">
        <f t="shared" si="73"/>
        <v>1</v>
      </c>
      <c r="JZ21" s="18">
        <f t="shared" si="74"/>
        <v>1</v>
      </c>
      <c r="KA21" s="18">
        <f t="shared" si="75"/>
        <v>0</v>
      </c>
      <c r="KB21" s="18">
        <f t="shared" si="76"/>
        <v>0</v>
      </c>
      <c r="KC21" s="18">
        <f t="shared" si="77"/>
        <v>0</v>
      </c>
      <c r="KD21" s="18">
        <f t="shared" si="78"/>
        <v>0</v>
      </c>
      <c r="KE21" s="18">
        <f t="shared" si="79"/>
        <v>0</v>
      </c>
      <c r="KF21" s="18">
        <f t="shared" si="80"/>
        <v>0</v>
      </c>
      <c r="KG21" s="18">
        <f t="shared" si="81"/>
        <v>0</v>
      </c>
      <c r="KH21" s="18">
        <f t="shared" si="82"/>
        <v>0</v>
      </c>
      <c r="KI21" s="18">
        <f t="shared" si="83"/>
        <v>0</v>
      </c>
      <c r="KJ21" s="18">
        <f t="shared" si="84"/>
        <v>0</v>
      </c>
      <c r="KK21" s="18">
        <f t="shared" si="85"/>
        <v>0</v>
      </c>
      <c r="KL21" s="18">
        <f t="shared" si="86"/>
        <v>0</v>
      </c>
      <c r="KM21" s="18">
        <f t="shared" si="87"/>
        <v>0</v>
      </c>
      <c r="KN21" s="18">
        <f t="shared" si="88"/>
        <v>0</v>
      </c>
      <c r="KO21" s="18">
        <f t="shared" si="89"/>
        <v>0</v>
      </c>
      <c r="KP21" s="18">
        <f t="shared" si="90"/>
        <v>0</v>
      </c>
      <c r="KQ21" s="18">
        <f t="shared" si="91"/>
        <v>0</v>
      </c>
      <c r="KR21" s="18">
        <f t="shared" si="92"/>
        <v>0</v>
      </c>
      <c r="KS21" s="18">
        <f t="shared" si="93"/>
        <v>0</v>
      </c>
      <c r="KT21" s="18">
        <f t="shared" si="94"/>
        <v>0</v>
      </c>
    </row>
    <row r="22" spans="1:306" x14ac:dyDescent="0.3">
      <c r="A22" s="18"/>
      <c r="B22" s="18"/>
      <c r="C22" s="18"/>
      <c r="AJ22" s="24"/>
      <c r="AK22" s="24"/>
      <c r="AL22" s="20"/>
      <c r="AM22" s="23"/>
      <c r="AN22" s="18"/>
      <c r="AO22" s="24"/>
      <c r="AP22" s="18">
        <f t="shared" si="95"/>
        <v>0</v>
      </c>
      <c r="AQ22" s="18" t="str">
        <f t="shared" si="96"/>
        <v>x</v>
      </c>
      <c r="AR22" s="18" t="str">
        <f t="shared" si="97"/>
        <v>favorite</v>
      </c>
      <c r="AS22" s="19">
        <f t="shared" si="0"/>
        <v>0</v>
      </c>
      <c r="AT22" s="19">
        <f t="shared" si="1"/>
        <v>0</v>
      </c>
      <c r="AU22" s="19">
        <f t="shared" si="98"/>
        <v>0</v>
      </c>
      <c r="AV22" s="19">
        <f t="shared" si="99"/>
        <v>0</v>
      </c>
      <c r="AW22" s="71">
        <f t="shared" si="100"/>
        <v>0</v>
      </c>
      <c r="AX22" s="71">
        <f t="shared" si="101"/>
        <v>0</v>
      </c>
      <c r="AY22" s="71">
        <f t="shared" si="102"/>
        <v>1</v>
      </c>
      <c r="AZ22" s="22">
        <f t="shared" si="103"/>
        <v>0</v>
      </c>
      <c r="BA22" s="22">
        <f t="shared" si="104"/>
        <v>0</v>
      </c>
      <c r="BB22" s="25">
        <f t="shared" si="2"/>
        <v>0</v>
      </c>
      <c r="BC22" s="21">
        <f t="shared" si="3"/>
        <v>0</v>
      </c>
      <c r="BD22" s="22">
        <v>21</v>
      </c>
      <c r="BE22" s="18">
        <f t="shared" si="4"/>
        <v>0</v>
      </c>
      <c r="BF22" s="18">
        <f t="shared" si="5"/>
        <v>0</v>
      </c>
      <c r="BG22" s="18">
        <f t="shared" si="6"/>
        <v>0</v>
      </c>
      <c r="BH22" s="18">
        <f t="shared" si="7"/>
        <v>0</v>
      </c>
      <c r="BI22" s="18">
        <f t="shared" si="105"/>
        <v>0</v>
      </c>
      <c r="BJ22" s="22">
        <f t="shared" si="116"/>
        <v>1</v>
      </c>
      <c r="BK22" s="22">
        <f t="shared" si="106"/>
        <v>1</v>
      </c>
      <c r="BL22" s="33">
        <f t="shared" si="107"/>
        <v>1</v>
      </c>
      <c r="BM22" s="22">
        <f t="shared" si="8"/>
        <v>0</v>
      </c>
      <c r="BN22" s="22">
        <f t="shared" si="108"/>
        <v>1</v>
      </c>
      <c r="BO22" s="22">
        <f t="shared" si="9"/>
        <v>1</v>
      </c>
      <c r="BP22" s="22">
        <f t="shared" si="109"/>
        <v>0</v>
      </c>
      <c r="BQ22" s="22">
        <f t="shared" si="10"/>
        <v>0</v>
      </c>
      <c r="BR22" s="15">
        <f t="shared" si="11"/>
        <v>0</v>
      </c>
      <c r="BS22" s="45">
        <f t="shared" si="110"/>
        <v>0</v>
      </c>
      <c r="BT22" s="22">
        <f t="shared" si="111"/>
        <v>0</v>
      </c>
      <c r="BU22" s="22">
        <f t="shared" si="117"/>
        <v>1</v>
      </c>
      <c r="BV22" s="22">
        <f t="shared" si="112"/>
        <v>0</v>
      </c>
      <c r="BW22" s="22">
        <f t="shared" si="113"/>
        <v>1</v>
      </c>
      <c r="BX22" s="22">
        <f t="shared" si="114"/>
        <v>0</v>
      </c>
      <c r="BY22" s="15">
        <f t="shared" si="115"/>
        <v>0</v>
      </c>
      <c r="BZ22" s="18">
        <f t="shared" si="118"/>
        <v>0</v>
      </c>
      <c r="CA22" s="22">
        <f t="shared" si="119"/>
        <v>0</v>
      </c>
      <c r="CB22" s="22">
        <f t="shared" si="124"/>
        <v>1</v>
      </c>
      <c r="CC22" s="22">
        <f t="shared" si="120"/>
        <v>0</v>
      </c>
      <c r="CD22" s="22">
        <f t="shared" si="121"/>
        <v>1</v>
      </c>
      <c r="CE22" s="22">
        <f t="shared" si="122"/>
        <v>0</v>
      </c>
      <c r="CF22" s="15">
        <f t="shared" si="123"/>
        <v>0</v>
      </c>
      <c r="CG22" s="18">
        <f t="shared" si="125"/>
        <v>0</v>
      </c>
      <c r="CH22" s="22">
        <f t="shared" si="126"/>
        <v>0</v>
      </c>
      <c r="CI22" s="22">
        <f t="shared" si="127"/>
        <v>1</v>
      </c>
      <c r="CJ22" s="22">
        <f t="shared" si="128"/>
        <v>0</v>
      </c>
      <c r="CK22" s="22">
        <f t="shared" si="129"/>
        <v>1</v>
      </c>
      <c r="CL22" s="22">
        <f t="shared" si="130"/>
        <v>0</v>
      </c>
      <c r="CM22" s="15">
        <f t="shared" si="131"/>
        <v>0</v>
      </c>
      <c r="CN22" s="18">
        <f t="shared" si="132"/>
        <v>0</v>
      </c>
      <c r="CO22" s="22">
        <f t="shared" si="133"/>
        <v>0</v>
      </c>
      <c r="CP22" s="22">
        <f t="shared" si="134"/>
        <v>1</v>
      </c>
      <c r="CQ22" s="22">
        <f t="shared" si="135"/>
        <v>0</v>
      </c>
      <c r="CR22" s="22">
        <f t="shared" si="136"/>
        <v>1</v>
      </c>
      <c r="CS22" s="22">
        <f t="shared" si="137"/>
        <v>0</v>
      </c>
      <c r="CT22" s="15">
        <f t="shared" si="138"/>
        <v>0</v>
      </c>
      <c r="CU22" s="18">
        <f t="shared" si="139"/>
        <v>0</v>
      </c>
      <c r="CV22" s="22">
        <f t="shared" si="140"/>
        <v>0</v>
      </c>
      <c r="CW22" s="22">
        <f t="shared" si="141"/>
        <v>1</v>
      </c>
      <c r="CX22" s="22">
        <f t="shared" si="142"/>
        <v>0</v>
      </c>
      <c r="CY22" s="22">
        <f t="shared" si="143"/>
        <v>1</v>
      </c>
      <c r="CZ22" s="22">
        <f t="shared" si="144"/>
        <v>0</v>
      </c>
      <c r="DA22" s="15">
        <f t="shared" si="145"/>
        <v>0</v>
      </c>
      <c r="DB22" s="18">
        <f t="shared" si="146"/>
        <v>0</v>
      </c>
      <c r="DC22" s="22">
        <f t="shared" si="147"/>
        <v>0</v>
      </c>
      <c r="DD22" s="22">
        <f t="shared" si="148"/>
        <v>1</v>
      </c>
      <c r="DE22" s="22">
        <f t="shared" si="149"/>
        <v>0</v>
      </c>
      <c r="DF22" s="22">
        <f t="shared" si="150"/>
        <v>1</v>
      </c>
      <c r="DG22" s="22">
        <f t="shared" si="151"/>
        <v>0</v>
      </c>
      <c r="DH22" s="15">
        <f t="shared" si="152"/>
        <v>0</v>
      </c>
      <c r="DI22" s="18">
        <f t="shared" si="153"/>
        <v>0</v>
      </c>
      <c r="DJ22" s="22">
        <f t="shared" si="154"/>
        <v>0</v>
      </c>
      <c r="DK22" s="22">
        <f t="shared" si="155"/>
        <v>1</v>
      </c>
      <c r="DL22" s="22">
        <f t="shared" si="156"/>
        <v>0</v>
      </c>
      <c r="DM22" s="22">
        <f t="shared" si="157"/>
        <v>1</v>
      </c>
      <c r="DN22" s="22">
        <f t="shared" si="158"/>
        <v>0</v>
      </c>
      <c r="DO22" s="15">
        <f t="shared" si="159"/>
        <v>0</v>
      </c>
      <c r="DP22" s="18">
        <f t="shared" si="160"/>
        <v>0</v>
      </c>
      <c r="DQ22" s="22">
        <f t="shared" si="161"/>
        <v>0</v>
      </c>
      <c r="DR22" s="22">
        <f t="shared" si="162"/>
        <v>1</v>
      </c>
      <c r="DS22" s="22">
        <f t="shared" si="163"/>
        <v>0</v>
      </c>
      <c r="DT22" s="22">
        <f t="shared" si="164"/>
        <v>1</v>
      </c>
      <c r="DU22" s="22">
        <f t="shared" si="165"/>
        <v>0</v>
      </c>
      <c r="DV22" s="15">
        <f t="shared" si="166"/>
        <v>0</v>
      </c>
      <c r="DW22" s="18">
        <f t="shared" si="167"/>
        <v>0</v>
      </c>
      <c r="DX22" s="22">
        <f t="shared" si="168"/>
        <v>0</v>
      </c>
      <c r="DY22" s="22">
        <f t="shared" si="169"/>
        <v>1</v>
      </c>
      <c r="DZ22" s="22">
        <f t="shared" si="170"/>
        <v>0</v>
      </c>
      <c r="EA22" s="22">
        <f t="shared" si="171"/>
        <v>1</v>
      </c>
      <c r="EB22" s="22">
        <f t="shared" si="172"/>
        <v>0</v>
      </c>
      <c r="EC22" s="15">
        <f t="shared" si="173"/>
        <v>0</v>
      </c>
      <c r="ED22" s="18">
        <f t="shared" si="174"/>
        <v>0</v>
      </c>
      <c r="EE22" s="22">
        <f t="shared" si="175"/>
        <v>0</v>
      </c>
      <c r="EF22" s="22">
        <f t="shared" si="176"/>
        <v>1</v>
      </c>
      <c r="EG22" s="22">
        <f t="shared" si="177"/>
        <v>0</v>
      </c>
      <c r="EH22" s="22">
        <f t="shared" si="178"/>
        <v>1</v>
      </c>
      <c r="EI22" s="22">
        <f t="shared" si="179"/>
        <v>0</v>
      </c>
      <c r="EJ22" s="15">
        <f t="shared" si="180"/>
        <v>0</v>
      </c>
      <c r="EK22" s="18">
        <f t="shared" si="181"/>
        <v>0</v>
      </c>
      <c r="EL22" s="22">
        <f t="shared" si="182"/>
        <v>0</v>
      </c>
      <c r="EM22" s="22">
        <f t="shared" si="183"/>
        <v>1</v>
      </c>
      <c r="EN22" s="22">
        <f t="shared" si="184"/>
        <v>0</v>
      </c>
      <c r="EO22" s="22">
        <f t="shared" si="185"/>
        <v>1</v>
      </c>
      <c r="EP22" s="22">
        <f t="shared" si="186"/>
        <v>0</v>
      </c>
      <c r="EQ22" s="15">
        <f t="shared" si="187"/>
        <v>0</v>
      </c>
      <c r="ER22" s="22">
        <f t="shared" si="188"/>
        <v>0</v>
      </c>
      <c r="ES22" s="22">
        <f t="shared" si="189"/>
        <v>0</v>
      </c>
      <c r="ET22" s="22">
        <f t="shared" si="190"/>
        <v>1</v>
      </c>
      <c r="EU22" s="22">
        <f t="shared" si="191"/>
        <v>0</v>
      </c>
      <c r="EV22" s="22">
        <f t="shared" si="192"/>
        <v>1</v>
      </c>
      <c r="EW22" s="22">
        <f t="shared" si="193"/>
        <v>0</v>
      </c>
      <c r="EX22" s="15">
        <f t="shared" si="194"/>
        <v>0</v>
      </c>
      <c r="EY22" s="22">
        <f t="shared" si="195"/>
        <v>0</v>
      </c>
      <c r="EZ22" s="22">
        <f t="shared" si="196"/>
        <v>0</v>
      </c>
      <c r="FA22" s="22">
        <f t="shared" si="197"/>
        <v>1</v>
      </c>
      <c r="FB22" s="22">
        <f t="shared" si="198"/>
        <v>0</v>
      </c>
      <c r="FC22" s="22">
        <f t="shared" si="199"/>
        <v>1</v>
      </c>
      <c r="FD22" s="22">
        <f t="shared" si="200"/>
        <v>0</v>
      </c>
      <c r="FE22" s="15">
        <f t="shared" si="201"/>
        <v>0</v>
      </c>
      <c r="FF22" s="22">
        <f t="shared" si="202"/>
        <v>0</v>
      </c>
      <c r="FG22" s="22">
        <f t="shared" si="203"/>
        <v>0</v>
      </c>
      <c r="FH22" s="22">
        <f t="shared" si="204"/>
        <v>1</v>
      </c>
      <c r="FI22" s="22">
        <f t="shared" si="205"/>
        <v>0</v>
      </c>
      <c r="FJ22" s="22">
        <f t="shared" si="206"/>
        <v>1</v>
      </c>
      <c r="FK22" s="22">
        <f t="shared" si="207"/>
        <v>0</v>
      </c>
      <c r="FL22" s="15">
        <f t="shared" si="208"/>
        <v>0</v>
      </c>
      <c r="FM22" s="22">
        <f t="shared" si="209"/>
        <v>0</v>
      </c>
      <c r="FN22" s="22">
        <f t="shared" si="210"/>
        <v>0</v>
      </c>
      <c r="FO22" s="22">
        <f t="shared" si="211"/>
        <v>1</v>
      </c>
      <c r="FP22" s="22">
        <f t="shared" si="212"/>
        <v>0</v>
      </c>
      <c r="FQ22" s="22">
        <f t="shared" si="213"/>
        <v>1</v>
      </c>
      <c r="FR22" s="22">
        <f t="shared" si="214"/>
        <v>0</v>
      </c>
      <c r="FS22" s="15">
        <f t="shared" si="215"/>
        <v>0</v>
      </c>
      <c r="FT22" s="22">
        <f t="shared" si="216"/>
        <v>0</v>
      </c>
      <c r="FU22" s="22">
        <f t="shared" si="217"/>
        <v>0</v>
      </c>
      <c r="FV22" s="22">
        <f t="shared" si="218"/>
        <v>1</v>
      </c>
      <c r="FW22" s="22">
        <f t="shared" si="219"/>
        <v>0</v>
      </c>
      <c r="FX22" s="22">
        <f t="shared" si="220"/>
        <v>1</v>
      </c>
      <c r="FY22" s="22">
        <f t="shared" si="221"/>
        <v>0</v>
      </c>
      <c r="FZ22" s="15">
        <f t="shared" si="222"/>
        <v>0</v>
      </c>
      <c r="GA22" s="22">
        <f t="shared" si="223"/>
        <v>0</v>
      </c>
      <c r="GB22" s="22">
        <f t="shared" si="224"/>
        <v>0</v>
      </c>
      <c r="GC22" s="22">
        <f t="shared" si="225"/>
        <v>1</v>
      </c>
      <c r="GD22" s="22">
        <f t="shared" si="226"/>
        <v>0</v>
      </c>
      <c r="GE22" s="22">
        <f t="shared" si="227"/>
        <v>1</v>
      </c>
      <c r="GF22" s="22">
        <f t="shared" si="228"/>
        <v>0</v>
      </c>
      <c r="GG22" s="15">
        <f t="shared" si="229"/>
        <v>0</v>
      </c>
      <c r="GH22" s="22">
        <f t="shared" si="230"/>
        <v>0</v>
      </c>
      <c r="GI22" s="22">
        <f t="shared" si="231"/>
        <v>0</v>
      </c>
      <c r="GJ22" s="22">
        <f t="shared" si="232"/>
        <v>1</v>
      </c>
      <c r="GK22" s="22">
        <f t="shared" si="233"/>
        <v>0</v>
      </c>
      <c r="GL22" s="22">
        <f t="shared" si="234"/>
        <v>1</v>
      </c>
      <c r="GM22" s="22">
        <f t="shared" si="235"/>
        <v>0</v>
      </c>
      <c r="GN22" s="15">
        <f t="shared" si="236"/>
        <v>0</v>
      </c>
      <c r="GO22" s="22">
        <f t="shared" si="237"/>
        <v>0</v>
      </c>
      <c r="GP22" s="22">
        <f t="shared" si="238"/>
        <v>0</v>
      </c>
      <c r="GQ22" s="22">
        <f t="shared" si="239"/>
        <v>1</v>
      </c>
      <c r="GR22" s="22">
        <f t="shared" si="240"/>
        <v>0</v>
      </c>
      <c r="GS22" s="22">
        <f t="shared" si="241"/>
        <v>1</v>
      </c>
      <c r="GT22" s="22">
        <f t="shared" si="242"/>
        <v>0</v>
      </c>
      <c r="GU22" s="15">
        <f t="shared" si="243"/>
        <v>0</v>
      </c>
      <c r="GV22" s="22">
        <f t="shared" si="12"/>
        <v>0</v>
      </c>
      <c r="GW22" s="22">
        <f t="shared" si="13"/>
        <v>1</v>
      </c>
      <c r="GX22" s="22">
        <f t="shared" si="14"/>
        <v>1</v>
      </c>
      <c r="GY22" s="18">
        <f t="shared" si="15"/>
        <v>1</v>
      </c>
      <c r="GZ22" s="18">
        <v>0</v>
      </c>
      <c r="HA22" s="18">
        <f t="shared" si="16"/>
        <v>0</v>
      </c>
      <c r="HB22" s="18">
        <v>0</v>
      </c>
      <c r="HC22" s="18">
        <f t="shared" si="17"/>
        <v>0</v>
      </c>
      <c r="HD22" s="18">
        <v>0</v>
      </c>
      <c r="HE22" s="18">
        <f t="shared" si="18"/>
        <v>0</v>
      </c>
      <c r="HF22" s="18">
        <v>0</v>
      </c>
      <c r="HG22" s="18">
        <f t="shared" si="19"/>
        <v>0</v>
      </c>
      <c r="HH22" s="18">
        <v>0</v>
      </c>
      <c r="HI22" s="18">
        <f t="shared" si="20"/>
        <v>0</v>
      </c>
      <c r="HJ22" s="18">
        <v>0</v>
      </c>
      <c r="HK22" s="18">
        <f t="shared" si="21"/>
        <v>0</v>
      </c>
      <c r="HL22" s="18">
        <v>0</v>
      </c>
      <c r="HM22" s="18">
        <f t="shared" si="22"/>
        <v>0</v>
      </c>
      <c r="HN22" s="18">
        <v>0</v>
      </c>
      <c r="HO22" s="18">
        <f t="shared" si="23"/>
        <v>0</v>
      </c>
      <c r="HP22" s="18">
        <v>0</v>
      </c>
      <c r="HQ22" s="18">
        <f t="shared" si="24"/>
        <v>0</v>
      </c>
      <c r="HR22" s="18">
        <v>0</v>
      </c>
      <c r="HS22" s="18">
        <f t="shared" si="25"/>
        <v>0</v>
      </c>
      <c r="HT22" s="18">
        <v>0</v>
      </c>
      <c r="HU22" s="18">
        <f t="shared" si="26"/>
        <v>0</v>
      </c>
      <c r="HV22" s="18">
        <v>0</v>
      </c>
      <c r="HW22" s="18">
        <f t="shared" si="27"/>
        <v>0</v>
      </c>
      <c r="HX22" s="18">
        <v>0</v>
      </c>
      <c r="HY22" s="18">
        <f t="shared" si="28"/>
        <v>0</v>
      </c>
      <c r="HZ22" s="18">
        <v>0</v>
      </c>
      <c r="IA22" s="18">
        <f t="shared" si="29"/>
        <v>0</v>
      </c>
      <c r="IB22" s="18">
        <v>0</v>
      </c>
      <c r="IC22" s="18">
        <f t="shared" si="30"/>
        <v>0</v>
      </c>
      <c r="ID22" s="18">
        <v>0</v>
      </c>
      <c r="IE22" s="18">
        <f t="shared" si="31"/>
        <v>0</v>
      </c>
      <c r="IF22" s="18">
        <v>0</v>
      </c>
      <c r="IG22" s="18">
        <f t="shared" si="32"/>
        <v>0</v>
      </c>
      <c r="IH22" s="18">
        <v>0</v>
      </c>
      <c r="II22" s="18">
        <f t="shared" si="33"/>
        <v>0</v>
      </c>
      <c r="IJ22" s="18">
        <v>0</v>
      </c>
      <c r="IK22" s="18">
        <f t="shared" si="34"/>
        <v>0</v>
      </c>
      <c r="IL22" s="18">
        <v>0</v>
      </c>
      <c r="IM22" s="18">
        <f t="shared" si="35"/>
        <v>0</v>
      </c>
      <c r="IN22" s="18">
        <f t="shared" si="36"/>
        <v>0</v>
      </c>
      <c r="IO22" s="18">
        <f t="shared" si="37"/>
        <v>0</v>
      </c>
      <c r="IP22" s="18">
        <f t="shared" si="38"/>
        <v>0</v>
      </c>
      <c r="IQ22" s="18">
        <f t="shared" si="39"/>
        <v>0</v>
      </c>
      <c r="IR22" s="18">
        <f t="shared" si="40"/>
        <v>0</v>
      </c>
      <c r="IS22" s="18">
        <f t="shared" si="41"/>
        <v>0</v>
      </c>
      <c r="IT22" s="18">
        <f t="shared" si="42"/>
        <v>0</v>
      </c>
      <c r="IU22" s="18">
        <f t="shared" si="43"/>
        <v>0</v>
      </c>
      <c r="IV22" s="18">
        <f t="shared" si="44"/>
        <v>0</v>
      </c>
      <c r="IW22" s="18">
        <f t="shared" si="45"/>
        <v>0</v>
      </c>
      <c r="IX22" s="18">
        <f t="shared" si="46"/>
        <v>0</v>
      </c>
      <c r="IY22" s="18">
        <f t="shared" si="47"/>
        <v>0</v>
      </c>
      <c r="IZ22" s="18">
        <f t="shared" si="48"/>
        <v>0</v>
      </c>
      <c r="JA22" s="18">
        <f t="shared" si="49"/>
        <v>0</v>
      </c>
      <c r="JB22" s="18">
        <f t="shared" si="50"/>
        <v>0</v>
      </c>
      <c r="JC22" s="18">
        <f t="shared" si="51"/>
        <v>0</v>
      </c>
      <c r="JD22" s="18">
        <f t="shared" si="52"/>
        <v>0</v>
      </c>
      <c r="JE22" s="18">
        <f t="shared" si="53"/>
        <v>0</v>
      </c>
      <c r="JF22" s="18">
        <f t="shared" si="54"/>
        <v>0</v>
      </c>
      <c r="JG22" s="18">
        <f t="shared" si="55"/>
        <v>0.01</v>
      </c>
      <c r="JH22" s="18">
        <f t="shared" si="56"/>
        <v>1</v>
      </c>
      <c r="JI22" s="18">
        <f t="shared" si="57"/>
        <v>1</v>
      </c>
      <c r="JJ22" s="18">
        <f t="shared" si="58"/>
        <v>1</v>
      </c>
      <c r="JK22" s="18">
        <f t="shared" si="59"/>
        <v>1</v>
      </c>
      <c r="JL22" s="18">
        <f t="shared" si="60"/>
        <v>1</v>
      </c>
      <c r="JM22" s="18">
        <f t="shared" si="61"/>
        <v>1</v>
      </c>
      <c r="JN22" s="18">
        <f t="shared" si="62"/>
        <v>1</v>
      </c>
      <c r="JO22" s="18">
        <f t="shared" si="63"/>
        <v>1</v>
      </c>
      <c r="JP22" s="18">
        <f t="shared" si="64"/>
        <v>1</v>
      </c>
      <c r="JQ22" s="18">
        <f t="shared" si="65"/>
        <v>1</v>
      </c>
      <c r="JR22" s="18">
        <f t="shared" si="66"/>
        <v>1</v>
      </c>
      <c r="JS22" s="18">
        <f t="shared" si="67"/>
        <v>1</v>
      </c>
      <c r="JT22" s="18">
        <f t="shared" si="68"/>
        <v>1</v>
      </c>
      <c r="JU22" s="18">
        <f t="shared" si="69"/>
        <v>1</v>
      </c>
      <c r="JV22" s="18">
        <f t="shared" si="70"/>
        <v>1</v>
      </c>
      <c r="JW22" s="18">
        <f t="shared" si="71"/>
        <v>1</v>
      </c>
      <c r="JX22" s="18">
        <f t="shared" si="72"/>
        <v>1</v>
      </c>
      <c r="JY22" s="18">
        <f t="shared" si="73"/>
        <v>1</v>
      </c>
      <c r="JZ22" s="18">
        <f t="shared" si="74"/>
        <v>1</v>
      </c>
      <c r="KA22" s="18">
        <f t="shared" si="75"/>
        <v>0</v>
      </c>
      <c r="KB22" s="18">
        <f t="shared" si="76"/>
        <v>0</v>
      </c>
      <c r="KC22" s="18">
        <f t="shared" si="77"/>
        <v>0</v>
      </c>
      <c r="KD22" s="18">
        <f t="shared" si="78"/>
        <v>0</v>
      </c>
      <c r="KE22" s="18">
        <f t="shared" si="79"/>
        <v>0</v>
      </c>
      <c r="KF22" s="18">
        <f t="shared" si="80"/>
        <v>0</v>
      </c>
      <c r="KG22" s="18">
        <f t="shared" si="81"/>
        <v>0</v>
      </c>
      <c r="KH22" s="18">
        <f t="shared" si="82"/>
        <v>0</v>
      </c>
      <c r="KI22" s="18">
        <f t="shared" si="83"/>
        <v>0</v>
      </c>
      <c r="KJ22" s="18">
        <f t="shared" si="84"/>
        <v>0</v>
      </c>
      <c r="KK22" s="18">
        <f t="shared" si="85"/>
        <v>0</v>
      </c>
      <c r="KL22" s="18">
        <f t="shared" si="86"/>
        <v>0</v>
      </c>
      <c r="KM22" s="18">
        <f t="shared" si="87"/>
        <v>0</v>
      </c>
      <c r="KN22" s="18">
        <f t="shared" si="88"/>
        <v>0</v>
      </c>
      <c r="KO22" s="18">
        <f t="shared" si="89"/>
        <v>0</v>
      </c>
      <c r="KP22" s="18">
        <f t="shared" si="90"/>
        <v>0</v>
      </c>
      <c r="KQ22" s="18">
        <f t="shared" si="91"/>
        <v>0</v>
      </c>
      <c r="KR22" s="18">
        <f t="shared" si="92"/>
        <v>0</v>
      </c>
      <c r="KS22" s="18">
        <f t="shared" si="93"/>
        <v>0</v>
      </c>
      <c r="KT22" s="18">
        <f t="shared" si="94"/>
        <v>0</v>
      </c>
    </row>
    <row r="23" spans="1:306" x14ac:dyDescent="0.3">
      <c r="A23" s="18"/>
      <c r="B23" s="18"/>
      <c r="C23" s="18"/>
      <c r="AJ23" s="24"/>
      <c r="AK23" s="24"/>
      <c r="AL23" s="20"/>
      <c r="AM23" s="23"/>
      <c r="AN23" s="18"/>
      <c r="AO23" s="24"/>
      <c r="AP23" s="18">
        <f t="shared" si="95"/>
        <v>0</v>
      </c>
      <c r="AQ23" s="18" t="str">
        <f t="shared" si="96"/>
        <v>x</v>
      </c>
      <c r="AR23" s="18" t="str">
        <f t="shared" si="97"/>
        <v>favorite</v>
      </c>
      <c r="AS23" s="19">
        <f t="shared" si="0"/>
        <v>0</v>
      </c>
      <c r="AT23" s="19">
        <f t="shared" si="1"/>
        <v>0</v>
      </c>
      <c r="AU23" s="19">
        <f t="shared" si="98"/>
        <v>0</v>
      </c>
      <c r="AV23" s="19">
        <f t="shared" si="99"/>
        <v>0</v>
      </c>
      <c r="AW23" s="71">
        <f t="shared" si="100"/>
        <v>0</v>
      </c>
      <c r="AX23" s="71">
        <f t="shared" si="101"/>
        <v>0</v>
      </c>
      <c r="AY23" s="71">
        <f t="shared" si="102"/>
        <v>1</v>
      </c>
      <c r="AZ23" s="22">
        <f t="shared" si="103"/>
        <v>0</v>
      </c>
      <c r="BA23" s="22">
        <f t="shared" si="104"/>
        <v>0</v>
      </c>
      <c r="BB23" s="25">
        <f t="shared" si="2"/>
        <v>0</v>
      </c>
      <c r="BC23" s="21">
        <f t="shared" si="3"/>
        <v>0</v>
      </c>
      <c r="BD23" s="22">
        <v>22</v>
      </c>
      <c r="BE23" s="18">
        <f t="shared" si="4"/>
        <v>0</v>
      </c>
      <c r="BF23" s="18">
        <f t="shared" si="5"/>
        <v>0</v>
      </c>
      <c r="BG23" s="18">
        <f t="shared" si="6"/>
        <v>0</v>
      </c>
      <c r="BH23" s="18">
        <f t="shared" si="7"/>
        <v>0</v>
      </c>
      <c r="BI23" s="18">
        <f t="shared" si="105"/>
        <v>0</v>
      </c>
      <c r="BJ23" s="22">
        <f t="shared" si="116"/>
        <v>1</v>
      </c>
      <c r="BK23" s="22">
        <f t="shared" si="106"/>
        <v>1</v>
      </c>
      <c r="BL23" s="33">
        <f t="shared" si="107"/>
        <v>1</v>
      </c>
      <c r="BM23" s="22">
        <f t="shared" si="8"/>
        <v>0</v>
      </c>
      <c r="BN23" s="22">
        <f t="shared" si="108"/>
        <v>1</v>
      </c>
      <c r="BO23" s="22">
        <f t="shared" si="9"/>
        <v>1</v>
      </c>
      <c r="BP23" s="22">
        <f t="shared" si="109"/>
        <v>0</v>
      </c>
      <c r="BQ23" s="22">
        <f t="shared" si="10"/>
        <v>0</v>
      </c>
      <c r="BR23" s="15">
        <f t="shared" si="11"/>
        <v>0</v>
      </c>
      <c r="BS23" s="45">
        <f t="shared" si="110"/>
        <v>0</v>
      </c>
      <c r="BT23" s="22">
        <f t="shared" si="111"/>
        <v>0</v>
      </c>
      <c r="BU23" s="22">
        <f t="shared" si="117"/>
        <v>1</v>
      </c>
      <c r="BV23" s="22">
        <f t="shared" si="112"/>
        <v>0</v>
      </c>
      <c r="BW23" s="22">
        <f t="shared" si="113"/>
        <v>1</v>
      </c>
      <c r="BX23" s="22">
        <f t="shared" si="114"/>
        <v>0</v>
      </c>
      <c r="BY23" s="15">
        <f t="shared" si="115"/>
        <v>0</v>
      </c>
      <c r="BZ23" s="18">
        <f t="shared" si="118"/>
        <v>0</v>
      </c>
      <c r="CA23" s="22">
        <f t="shared" si="119"/>
        <v>0</v>
      </c>
      <c r="CB23" s="22">
        <f t="shared" si="124"/>
        <v>1</v>
      </c>
      <c r="CC23" s="22">
        <f t="shared" si="120"/>
        <v>0</v>
      </c>
      <c r="CD23" s="22">
        <f t="shared" si="121"/>
        <v>1</v>
      </c>
      <c r="CE23" s="22">
        <f t="shared" si="122"/>
        <v>0</v>
      </c>
      <c r="CF23" s="15">
        <f t="shared" si="123"/>
        <v>0</v>
      </c>
      <c r="CG23" s="18">
        <f t="shared" si="125"/>
        <v>0</v>
      </c>
      <c r="CH23" s="22">
        <f t="shared" si="126"/>
        <v>0</v>
      </c>
      <c r="CI23" s="22">
        <f t="shared" si="127"/>
        <v>1</v>
      </c>
      <c r="CJ23" s="22">
        <f t="shared" si="128"/>
        <v>0</v>
      </c>
      <c r="CK23" s="22">
        <f t="shared" si="129"/>
        <v>1</v>
      </c>
      <c r="CL23" s="22">
        <f t="shared" si="130"/>
        <v>0</v>
      </c>
      <c r="CM23" s="15">
        <f t="shared" si="131"/>
        <v>0</v>
      </c>
      <c r="CN23" s="18">
        <f t="shared" si="132"/>
        <v>0</v>
      </c>
      <c r="CO23" s="22">
        <f t="shared" si="133"/>
        <v>0</v>
      </c>
      <c r="CP23" s="22">
        <f t="shared" si="134"/>
        <v>1</v>
      </c>
      <c r="CQ23" s="22">
        <f t="shared" si="135"/>
        <v>0</v>
      </c>
      <c r="CR23" s="22">
        <f t="shared" si="136"/>
        <v>1</v>
      </c>
      <c r="CS23" s="22">
        <f t="shared" si="137"/>
        <v>0</v>
      </c>
      <c r="CT23" s="15">
        <f t="shared" si="138"/>
        <v>0</v>
      </c>
      <c r="CU23" s="18">
        <f t="shared" si="139"/>
        <v>0</v>
      </c>
      <c r="CV23" s="22">
        <f t="shared" si="140"/>
        <v>0</v>
      </c>
      <c r="CW23" s="22">
        <f t="shared" si="141"/>
        <v>1</v>
      </c>
      <c r="CX23" s="22">
        <f t="shared" si="142"/>
        <v>0</v>
      </c>
      <c r="CY23" s="22">
        <f t="shared" si="143"/>
        <v>1</v>
      </c>
      <c r="CZ23" s="22">
        <f t="shared" si="144"/>
        <v>0</v>
      </c>
      <c r="DA23" s="15">
        <f t="shared" si="145"/>
        <v>0</v>
      </c>
      <c r="DB23" s="18">
        <f t="shared" si="146"/>
        <v>0</v>
      </c>
      <c r="DC23" s="22">
        <f t="shared" si="147"/>
        <v>0</v>
      </c>
      <c r="DD23" s="22">
        <f t="shared" si="148"/>
        <v>1</v>
      </c>
      <c r="DE23" s="22">
        <f t="shared" si="149"/>
        <v>0</v>
      </c>
      <c r="DF23" s="22">
        <f t="shared" si="150"/>
        <v>1</v>
      </c>
      <c r="DG23" s="22">
        <f t="shared" si="151"/>
        <v>0</v>
      </c>
      <c r="DH23" s="15">
        <f t="shared" si="152"/>
        <v>0</v>
      </c>
      <c r="DI23" s="18">
        <f t="shared" si="153"/>
        <v>0</v>
      </c>
      <c r="DJ23" s="22">
        <f t="shared" si="154"/>
        <v>0</v>
      </c>
      <c r="DK23" s="22">
        <f t="shared" si="155"/>
        <v>1</v>
      </c>
      <c r="DL23" s="22">
        <f t="shared" si="156"/>
        <v>0</v>
      </c>
      <c r="DM23" s="22">
        <f t="shared" si="157"/>
        <v>1</v>
      </c>
      <c r="DN23" s="22">
        <f t="shared" si="158"/>
        <v>0</v>
      </c>
      <c r="DO23" s="15">
        <f t="shared" si="159"/>
        <v>0</v>
      </c>
      <c r="DP23" s="18">
        <f t="shared" si="160"/>
        <v>0</v>
      </c>
      <c r="DQ23" s="22">
        <f t="shared" si="161"/>
        <v>0</v>
      </c>
      <c r="DR23" s="22">
        <f t="shared" si="162"/>
        <v>1</v>
      </c>
      <c r="DS23" s="22">
        <f t="shared" si="163"/>
        <v>0</v>
      </c>
      <c r="DT23" s="22">
        <f t="shared" si="164"/>
        <v>1</v>
      </c>
      <c r="DU23" s="22">
        <f t="shared" si="165"/>
        <v>0</v>
      </c>
      <c r="DV23" s="15">
        <f t="shared" si="166"/>
        <v>0</v>
      </c>
      <c r="DW23" s="18">
        <f t="shared" si="167"/>
        <v>0</v>
      </c>
      <c r="DX23" s="22">
        <f t="shared" si="168"/>
        <v>0</v>
      </c>
      <c r="DY23" s="22">
        <f t="shared" si="169"/>
        <v>1</v>
      </c>
      <c r="DZ23" s="22">
        <f t="shared" si="170"/>
        <v>0</v>
      </c>
      <c r="EA23" s="22">
        <f t="shared" si="171"/>
        <v>1</v>
      </c>
      <c r="EB23" s="22">
        <f t="shared" si="172"/>
        <v>0</v>
      </c>
      <c r="EC23" s="15">
        <f t="shared" si="173"/>
        <v>0</v>
      </c>
      <c r="ED23" s="18">
        <f t="shared" si="174"/>
        <v>0</v>
      </c>
      <c r="EE23" s="22">
        <f t="shared" si="175"/>
        <v>0</v>
      </c>
      <c r="EF23" s="22">
        <f t="shared" si="176"/>
        <v>1</v>
      </c>
      <c r="EG23" s="22">
        <f t="shared" si="177"/>
        <v>0</v>
      </c>
      <c r="EH23" s="22">
        <f t="shared" si="178"/>
        <v>1</v>
      </c>
      <c r="EI23" s="22">
        <f t="shared" si="179"/>
        <v>0</v>
      </c>
      <c r="EJ23" s="15">
        <f t="shared" si="180"/>
        <v>0</v>
      </c>
      <c r="EK23" s="18">
        <f t="shared" si="181"/>
        <v>0</v>
      </c>
      <c r="EL23" s="22">
        <f t="shared" si="182"/>
        <v>0</v>
      </c>
      <c r="EM23" s="22">
        <f t="shared" si="183"/>
        <v>1</v>
      </c>
      <c r="EN23" s="22">
        <f t="shared" si="184"/>
        <v>0</v>
      </c>
      <c r="EO23" s="22">
        <f t="shared" si="185"/>
        <v>1</v>
      </c>
      <c r="EP23" s="22">
        <f t="shared" si="186"/>
        <v>0</v>
      </c>
      <c r="EQ23" s="15">
        <f t="shared" si="187"/>
        <v>0</v>
      </c>
      <c r="ER23" s="22">
        <f t="shared" si="188"/>
        <v>0</v>
      </c>
      <c r="ES23" s="22">
        <f t="shared" si="189"/>
        <v>0</v>
      </c>
      <c r="ET23" s="22">
        <f t="shared" si="190"/>
        <v>1</v>
      </c>
      <c r="EU23" s="22">
        <f t="shared" si="191"/>
        <v>0</v>
      </c>
      <c r="EV23" s="22">
        <f t="shared" si="192"/>
        <v>1</v>
      </c>
      <c r="EW23" s="22">
        <f t="shared" si="193"/>
        <v>0</v>
      </c>
      <c r="EX23" s="15">
        <f t="shared" si="194"/>
        <v>0</v>
      </c>
      <c r="EY23" s="22">
        <f t="shared" si="195"/>
        <v>0</v>
      </c>
      <c r="EZ23" s="22">
        <f t="shared" si="196"/>
        <v>0</v>
      </c>
      <c r="FA23" s="22">
        <f t="shared" si="197"/>
        <v>1</v>
      </c>
      <c r="FB23" s="22">
        <f t="shared" si="198"/>
        <v>0</v>
      </c>
      <c r="FC23" s="22">
        <f t="shared" si="199"/>
        <v>1</v>
      </c>
      <c r="FD23" s="22">
        <f t="shared" si="200"/>
        <v>0</v>
      </c>
      <c r="FE23" s="15">
        <f t="shared" si="201"/>
        <v>0</v>
      </c>
      <c r="FF23" s="22">
        <f t="shared" si="202"/>
        <v>0</v>
      </c>
      <c r="FG23" s="22">
        <f t="shared" si="203"/>
        <v>0</v>
      </c>
      <c r="FH23" s="22">
        <f t="shared" si="204"/>
        <v>1</v>
      </c>
      <c r="FI23" s="22">
        <f t="shared" si="205"/>
        <v>0</v>
      </c>
      <c r="FJ23" s="22">
        <f t="shared" si="206"/>
        <v>1</v>
      </c>
      <c r="FK23" s="22">
        <f t="shared" si="207"/>
        <v>0</v>
      </c>
      <c r="FL23" s="15">
        <f t="shared" si="208"/>
        <v>0</v>
      </c>
      <c r="FM23" s="22">
        <f t="shared" si="209"/>
        <v>0</v>
      </c>
      <c r="FN23" s="22">
        <f t="shared" si="210"/>
        <v>0</v>
      </c>
      <c r="FO23" s="22">
        <f t="shared" si="211"/>
        <v>1</v>
      </c>
      <c r="FP23" s="22">
        <f t="shared" si="212"/>
        <v>0</v>
      </c>
      <c r="FQ23" s="22">
        <f t="shared" si="213"/>
        <v>1</v>
      </c>
      <c r="FR23" s="22">
        <f t="shared" si="214"/>
        <v>0</v>
      </c>
      <c r="FS23" s="15">
        <f t="shared" si="215"/>
        <v>0</v>
      </c>
      <c r="FT23" s="22">
        <f t="shared" si="216"/>
        <v>0</v>
      </c>
      <c r="FU23" s="22">
        <f t="shared" si="217"/>
        <v>0</v>
      </c>
      <c r="FV23" s="22">
        <f t="shared" si="218"/>
        <v>1</v>
      </c>
      <c r="FW23" s="22">
        <f t="shared" si="219"/>
        <v>0</v>
      </c>
      <c r="FX23" s="22">
        <f t="shared" si="220"/>
        <v>1</v>
      </c>
      <c r="FY23" s="22">
        <f t="shared" si="221"/>
        <v>0</v>
      </c>
      <c r="FZ23" s="15">
        <f t="shared" si="222"/>
        <v>0</v>
      </c>
      <c r="GA23" s="22">
        <f t="shared" si="223"/>
        <v>0</v>
      </c>
      <c r="GB23" s="22">
        <f t="shared" si="224"/>
        <v>0</v>
      </c>
      <c r="GC23" s="22">
        <f t="shared" si="225"/>
        <v>1</v>
      </c>
      <c r="GD23" s="22">
        <f t="shared" si="226"/>
        <v>0</v>
      </c>
      <c r="GE23" s="22">
        <f t="shared" si="227"/>
        <v>1</v>
      </c>
      <c r="GF23" s="22">
        <f t="shared" si="228"/>
        <v>0</v>
      </c>
      <c r="GG23" s="15">
        <f t="shared" si="229"/>
        <v>0</v>
      </c>
      <c r="GH23" s="22">
        <f t="shared" si="230"/>
        <v>0</v>
      </c>
      <c r="GI23" s="22">
        <f t="shared" si="231"/>
        <v>0</v>
      </c>
      <c r="GJ23" s="22">
        <f t="shared" si="232"/>
        <v>1</v>
      </c>
      <c r="GK23" s="22">
        <f t="shared" si="233"/>
        <v>0</v>
      </c>
      <c r="GL23" s="22">
        <f t="shared" si="234"/>
        <v>1</v>
      </c>
      <c r="GM23" s="22">
        <f t="shared" si="235"/>
        <v>0</v>
      </c>
      <c r="GN23" s="15">
        <f t="shared" si="236"/>
        <v>0</v>
      </c>
      <c r="GO23" s="22">
        <f t="shared" si="237"/>
        <v>0</v>
      </c>
      <c r="GP23" s="22">
        <f t="shared" si="238"/>
        <v>0</v>
      </c>
      <c r="GQ23" s="22">
        <f t="shared" si="239"/>
        <v>1</v>
      </c>
      <c r="GR23" s="22">
        <f t="shared" si="240"/>
        <v>0</v>
      </c>
      <c r="GS23" s="22">
        <f t="shared" si="241"/>
        <v>1</v>
      </c>
      <c r="GT23" s="22">
        <f t="shared" si="242"/>
        <v>0</v>
      </c>
      <c r="GU23" s="15">
        <f t="shared" si="243"/>
        <v>0</v>
      </c>
      <c r="GV23" s="22">
        <f t="shared" si="12"/>
        <v>0</v>
      </c>
      <c r="GW23" s="22">
        <f t="shared" si="13"/>
        <v>1</v>
      </c>
      <c r="GX23" s="22">
        <f t="shared" si="14"/>
        <v>1</v>
      </c>
      <c r="GY23" s="18">
        <f t="shared" si="15"/>
        <v>1</v>
      </c>
      <c r="GZ23" s="18">
        <v>0</v>
      </c>
      <c r="HA23" s="18">
        <f t="shared" si="16"/>
        <v>0</v>
      </c>
      <c r="HB23" s="18">
        <v>0</v>
      </c>
      <c r="HC23" s="18">
        <f t="shared" si="17"/>
        <v>0</v>
      </c>
      <c r="HD23" s="18">
        <v>0</v>
      </c>
      <c r="HE23" s="18">
        <f t="shared" si="18"/>
        <v>0</v>
      </c>
      <c r="HF23" s="18">
        <v>0</v>
      </c>
      <c r="HG23" s="18">
        <f t="shared" si="19"/>
        <v>0</v>
      </c>
      <c r="HH23" s="18">
        <v>0</v>
      </c>
      <c r="HI23" s="18">
        <f t="shared" si="20"/>
        <v>0</v>
      </c>
      <c r="HJ23" s="18">
        <v>0</v>
      </c>
      <c r="HK23" s="18">
        <f t="shared" si="21"/>
        <v>0</v>
      </c>
      <c r="HL23" s="18">
        <v>0</v>
      </c>
      <c r="HM23" s="18">
        <f t="shared" si="22"/>
        <v>0</v>
      </c>
      <c r="HN23" s="18">
        <v>0</v>
      </c>
      <c r="HO23" s="18">
        <f t="shared" si="23"/>
        <v>0</v>
      </c>
      <c r="HP23" s="18">
        <v>0</v>
      </c>
      <c r="HQ23" s="18">
        <f t="shared" si="24"/>
        <v>0</v>
      </c>
      <c r="HR23" s="18">
        <v>0</v>
      </c>
      <c r="HS23" s="18">
        <f t="shared" si="25"/>
        <v>0</v>
      </c>
      <c r="HT23" s="18">
        <v>0</v>
      </c>
      <c r="HU23" s="18">
        <f t="shared" si="26"/>
        <v>0</v>
      </c>
      <c r="HV23" s="18">
        <v>0</v>
      </c>
      <c r="HW23" s="18">
        <f t="shared" si="27"/>
        <v>0</v>
      </c>
      <c r="HX23" s="18">
        <v>0</v>
      </c>
      <c r="HY23" s="18">
        <f t="shared" si="28"/>
        <v>0</v>
      </c>
      <c r="HZ23" s="18">
        <v>0</v>
      </c>
      <c r="IA23" s="18">
        <f t="shared" si="29"/>
        <v>0</v>
      </c>
      <c r="IB23" s="18">
        <v>0</v>
      </c>
      <c r="IC23" s="18">
        <f t="shared" si="30"/>
        <v>0</v>
      </c>
      <c r="ID23" s="18">
        <v>0</v>
      </c>
      <c r="IE23" s="18">
        <f t="shared" si="31"/>
        <v>0</v>
      </c>
      <c r="IF23" s="18">
        <v>0</v>
      </c>
      <c r="IG23" s="18">
        <f t="shared" si="32"/>
        <v>0</v>
      </c>
      <c r="IH23" s="18">
        <v>0</v>
      </c>
      <c r="II23" s="18">
        <f t="shared" si="33"/>
        <v>0</v>
      </c>
      <c r="IJ23" s="18">
        <v>0</v>
      </c>
      <c r="IK23" s="18">
        <f t="shared" si="34"/>
        <v>0</v>
      </c>
      <c r="IL23" s="18">
        <v>0</v>
      </c>
      <c r="IM23" s="18">
        <f t="shared" si="35"/>
        <v>0</v>
      </c>
      <c r="IN23" s="18">
        <f t="shared" si="36"/>
        <v>0</v>
      </c>
      <c r="IO23" s="18">
        <f t="shared" si="37"/>
        <v>0</v>
      </c>
      <c r="IP23" s="18">
        <f t="shared" si="38"/>
        <v>0</v>
      </c>
      <c r="IQ23" s="18">
        <f t="shared" si="39"/>
        <v>0</v>
      </c>
      <c r="IR23" s="18">
        <f t="shared" si="40"/>
        <v>0</v>
      </c>
      <c r="IS23" s="18">
        <f t="shared" si="41"/>
        <v>0</v>
      </c>
      <c r="IT23" s="18">
        <f t="shared" si="42"/>
        <v>0</v>
      </c>
      <c r="IU23" s="18">
        <f t="shared" si="43"/>
        <v>0</v>
      </c>
      <c r="IV23" s="18">
        <f t="shared" si="44"/>
        <v>0</v>
      </c>
      <c r="IW23" s="18">
        <f t="shared" si="45"/>
        <v>0</v>
      </c>
      <c r="IX23" s="18">
        <f t="shared" si="46"/>
        <v>0</v>
      </c>
      <c r="IY23" s="18">
        <f t="shared" si="47"/>
        <v>0</v>
      </c>
      <c r="IZ23" s="18">
        <f t="shared" si="48"/>
        <v>0</v>
      </c>
      <c r="JA23" s="18">
        <f t="shared" si="49"/>
        <v>0</v>
      </c>
      <c r="JB23" s="18">
        <f t="shared" si="50"/>
        <v>0</v>
      </c>
      <c r="JC23" s="18">
        <f t="shared" si="51"/>
        <v>0</v>
      </c>
      <c r="JD23" s="18">
        <f t="shared" si="52"/>
        <v>0</v>
      </c>
      <c r="JE23" s="18">
        <f t="shared" si="53"/>
        <v>0</v>
      </c>
      <c r="JF23" s="18">
        <f t="shared" si="54"/>
        <v>0</v>
      </c>
      <c r="JG23" s="18">
        <f t="shared" si="55"/>
        <v>0.01</v>
      </c>
      <c r="JH23" s="18">
        <f t="shared" si="56"/>
        <v>1</v>
      </c>
      <c r="JI23" s="18">
        <f t="shared" si="57"/>
        <v>1</v>
      </c>
      <c r="JJ23" s="18">
        <f t="shared" si="58"/>
        <v>1</v>
      </c>
      <c r="JK23" s="18">
        <f t="shared" si="59"/>
        <v>1</v>
      </c>
      <c r="JL23" s="18">
        <f t="shared" si="60"/>
        <v>1</v>
      </c>
      <c r="JM23" s="18">
        <f t="shared" si="61"/>
        <v>1</v>
      </c>
      <c r="JN23" s="18">
        <f t="shared" si="62"/>
        <v>1</v>
      </c>
      <c r="JO23" s="18">
        <f t="shared" si="63"/>
        <v>1</v>
      </c>
      <c r="JP23" s="18">
        <f t="shared" si="64"/>
        <v>1</v>
      </c>
      <c r="JQ23" s="18">
        <f t="shared" si="65"/>
        <v>1</v>
      </c>
      <c r="JR23" s="18">
        <f t="shared" si="66"/>
        <v>1</v>
      </c>
      <c r="JS23" s="18">
        <f t="shared" si="67"/>
        <v>1</v>
      </c>
      <c r="JT23" s="18">
        <f t="shared" si="68"/>
        <v>1</v>
      </c>
      <c r="JU23" s="18">
        <f t="shared" si="69"/>
        <v>1</v>
      </c>
      <c r="JV23" s="18">
        <f t="shared" si="70"/>
        <v>1</v>
      </c>
      <c r="JW23" s="18">
        <f t="shared" si="71"/>
        <v>1</v>
      </c>
      <c r="JX23" s="18">
        <f t="shared" si="72"/>
        <v>1</v>
      </c>
      <c r="JY23" s="18">
        <f t="shared" si="73"/>
        <v>1</v>
      </c>
      <c r="JZ23" s="18">
        <f t="shared" si="74"/>
        <v>1</v>
      </c>
      <c r="KA23" s="18">
        <f t="shared" si="75"/>
        <v>0</v>
      </c>
      <c r="KB23" s="18">
        <f t="shared" si="76"/>
        <v>0</v>
      </c>
      <c r="KC23" s="18">
        <f t="shared" si="77"/>
        <v>0</v>
      </c>
      <c r="KD23" s="18">
        <f t="shared" si="78"/>
        <v>0</v>
      </c>
      <c r="KE23" s="18">
        <f t="shared" si="79"/>
        <v>0</v>
      </c>
      <c r="KF23" s="18">
        <f t="shared" si="80"/>
        <v>0</v>
      </c>
      <c r="KG23" s="18">
        <f t="shared" si="81"/>
        <v>0</v>
      </c>
      <c r="KH23" s="18">
        <f t="shared" si="82"/>
        <v>0</v>
      </c>
      <c r="KI23" s="18">
        <f t="shared" si="83"/>
        <v>0</v>
      </c>
      <c r="KJ23" s="18">
        <f t="shared" si="84"/>
        <v>0</v>
      </c>
      <c r="KK23" s="18">
        <f t="shared" si="85"/>
        <v>0</v>
      </c>
      <c r="KL23" s="18">
        <f t="shared" si="86"/>
        <v>0</v>
      </c>
      <c r="KM23" s="18">
        <f t="shared" si="87"/>
        <v>0</v>
      </c>
      <c r="KN23" s="18">
        <f t="shared" si="88"/>
        <v>0</v>
      </c>
      <c r="KO23" s="18">
        <f t="shared" si="89"/>
        <v>0</v>
      </c>
      <c r="KP23" s="18">
        <f t="shared" si="90"/>
        <v>0</v>
      </c>
      <c r="KQ23" s="18">
        <f t="shared" si="91"/>
        <v>0</v>
      </c>
      <c r="KR23" s="18">
        <f t="shared" si="92"/>
        <v>0</v>
      </c>
      <c r="KS23" s="18">
        <f t="shared" si="93"/>
        <v>0</v>
      </c>
      <c r="KT23" s="18">
        <f t="shared" si="94"/>
        <v>0</v>
      </c>
    </row>
    <row r="24" spans="1:306" x14ac:dyDescent="0.3">
      <c r="A24" s="18"/>
      <c r="B24" s="18"/>
      <c r="C24" s="18"/>
      <c r="AJ24" s="24"/>
      <c r="AK24" s="24"/>
      <c r="AL24" s="20"/>
      <c r="AM24" s="23"/>
      <c r="AN24" s="18"/>
      <c r="AO24" s="24"/>
      <c r="AP24" s="18">
        <f t="shared" si="95"/>
        <v>0</v>
      </c>
      <c r="AQ24" s="18" t="str">
        <f t="shared" si="96"/>
        <v>x</v>
      </c>
      <c r="AR24" s="18" t="str">
        <f t="shared" si="97"/>
        <v>favorite</v>
      </c>
      <c r="AS24" s="19">
        <f t="shared" si="0"/>
        <v>0</v>
      </c>
      <c r="AT24" s="19">
        <f t="shared" si="1"/>
        <v>0</v>
      </c>
      <c r="AU24" s="19">
        <f t="shared" si="98"/>
        <v>0</v>
      </c>
      <c r="AV24" s="19">
        <f t="shared" si="99"/>
        <v>0</v>
      </c>
      <c r="AW24" s="71">
        <f t="shared" si="100"/>
        <v>0</v>
      </c>
      <c r="AX24" s="71">
        <f t="shared" si="101"/>
        <v>0</v>
      </c>
      <c r="AY24" s="71">
        <f t="shared" si="102"/>
        <v>1</v>
      </c>
      <c r="AZ24" s="22">
        <f t="shared" si="103"/>
        <v>0</v>
      </c>
      <c r="BA24" s="22">
        <f t="shared" si="104"/>
        <v>0</v>
      </c>
      <c r="BB24" s="25">
        <f t="shared" si="2"/>
        <v>0</v>
      </c>
      <c r="BC24" s="21">
        <f t="shared" si="3"/>
        <v>0</v>
      </c>
      <c r="BD24" s="22">
        <v>23</v>
      </c>
      <c r="BE24" s="18">
        <f t="shared" si="4"/>
        <v>0</v>
      </c>
      <c r="BF24" s="18">
        <f t="shared" si="5"/>
        <v>0</v>
      </c>
      <c r="BG24" s="18">
        <f t="shared" si="6"/>
        <v>0</v>
      </c>
      <c r="BH24" s="18">
        <f t="shared" si="7"/>
        <v>0</v>
      </c>
      <c r="BI24" s="18">
        <f t="shared" si="105"/>
        <v>0</v>
      </c>
      <c r="BJ24" s="22">
        <f t="shared" si="116"/>
        <v>1</v>
      </c>
      <c r="BK24" s="22">
        <f t="shared" si="106"/>
        <v>1</v>
      </c>
      <c r="BL24" s="33">
        <f t="shared" si="107"/>
        <v>1</v>
      </c>
      <c r="BM24" s="22">
        <f t="shared" si="8"/>
        <v>0</v>
      </c>
      <c r="BN24" s="22">
        <f t="shared" si="108"/>
        <v>1</v>
      </c>
      <c r="BO24" s="22">
        <f t="shared" si="9"/>
        <v>1</v>
      </c>
      <c r="BP24" s="22">
        <f t="shared" si="109"/>
        <v>0</v>
      </c>
      <c r="BQ24" s="22">
        <f t="shared" si="10"/>
        <v>0</v>
      </c>
      <c r="BR24" s="15">
        <f t="shared" si="11"/>
        <v>0</v>
      </c>
      <c r="BS24" s="45">
        <f t="shared" si="110"/>
        <v>0</v>
      </c>
      <c r="BT24" s="22">
        <f t="shared" si="111"/>
        <v>0</v>
      </c>
      <c r="BU24" s="22">
        <f t="shared" si="117"/>
        <v>1</v>
      </c>
      <c r="BV24" s="22">
        <f t="shared" si="112"/>
        <v>0</v>
      </c>
      <c r="BW24" s="22">
        <f t="shared" si="113"/>
        <v>1</v>
      </c>
      <c r="BX24" s="22">
        <f t="shared" si="114"/>
        <v>0</v>
      </c>
      <c r="BY24" s="15">
        <f t="shared" si="115"/>
        <v>0</v>
      </c>
      <c r="BZ24" s="18">
        <f t="shared" si="118"/>
        <v>0</v>
      </c>
      <c r="CA24" s="22">
        <f t="shared" si="119"/>
        <v>0</v>
      </c>
      <c r="CB24" s="22">
        <f t="shared" si="124"/>
        <v>1</v>
      </c>
      <c r="CC24" s="22">
        <f t="shared" si="120"/>
        <v>0</v>
      </c>
      <c r="CD24" s="22">
        <f t="shared" si="121"/>
        <v>1</v>
      </c>
      <c r="CE24" s="22">
        <f t="shared" si="122"/>
        <v>0</v>
      </c>
      <c r="CF24" s="15">
        <f t="shared" si="123"/>
        <v>0</v>
      </c>
      <c r="CG24" s="18">
        <f t="shared" si="125"/>
        <v>0</v>
      </c>
      <c r="CH24" s="22">
        <f t="shared" si="126"/>
        <v>0</v>
      </c>
      <c r="CI24" s="22">
        <f t="shared" si="127"/>
        <v>1</v>
      </c>
      <c r="CJ24" s="22">
        <f t="shared" si="128"/>
        <v>0</v>
      </c>
      <c r="CK24" s="22">
        <f t="shared" si="129"/>
        <v>1</v>
      </c>
      <c r="CL24" s="22">
        <f t="shared" si="130"/>
        <v>0</v>
      </c>
      <c r="CM24" s="15">
        <f t="shared" si="131"/>
        <v>0</v>
      </c>
      <c r="CN24" s="18">
        <f t="shared" si="132"/>
        <v>0</v>
      </c>
      <c r="CO24" s="22">
        <f t="shared" si="133"/>
        <v>0</v>
      </c>
      <c r="CP24" s="22">
        <f t="shared" si="134"/>
        <v>1</v>
      </c>
      <c r="CQ24" s="22">
        <f t="shared" si="135"/>
        <v>0</v>
      </c>
      <c r="CR24" s="22">
        <f t="shared" si="136"/>
        <v>1</v>
      </c>
      <c r="CS24" s="22">
        <f t="shared" si="137"/>
        <v>0</v>
      </c>
      <c r="CT24" s="15">
        <f t="shared" si="138"/>
        <v>0</v>
      </c>
      <c r="CU24" s="18">
        <f t="shared" si="139"/>
        <v>0</v>
      </c>
      <c r="CV24" s="22">
        <f t="shared" si="140"/>
        <v>0</v>
      </c>
      <c r="CW24" s="22">
        <f t="shared" si="141"/>
        <v>1</v>
      </c>
      <c r="CX24" s="22">
        <f t="shared" si="142"/>
        <v>0</v>
      </c>
      <c r="CY24" s="22">
        <f t="shared" si="143"/>
        <v>1</v>
      </c>
      <c r="CZ24" s="22">
        <f t="shared" si="144"/>
        <v>0</v>
      </c>
      <c r="DA24" s="15">
        <f t="shared" si="145"/>
        <v>0</v>
      </c>
      <c r="DB24" s="18">
        <f t="shared" si="146"/>
        <v>0</v>
      </c>
      <c r="DC24" s="22">
        <f t="shared" si="147"/>
        <v>0</v>
      </c>
      <c r="DD24" s="22">
        <f t="shared" si="148"/>
        <v>1</v>
      </c>
      <c r="DE24" s="22">
        <f t="shared" si="149"/>
        <v>0</v>
      </c>
      <c r="DF24" s="22">
        <f t="shared" si="150"/>
        <v>1</v>
      </c>
      <c r="DG24" s="22">
        <f t="shared" si="151"/>
        <v>0</v>
      </c>
      <c r="DH24" s="15">
        <f t="shared" si="152"/>
        <v>0</v>
      </c>
      <c r="DI24" s="18">
        <f t="shared" si="153"/>
        <v>0</v>
      </c>
      <c r="DJ24" s="22">
        <f t="shared" si="154"/>
        <v>0</v>
      </c>
      <c r="DK24" s="22">
        <f t="shared" si="155"/>
        <v>1</v>
      </c>
      <c r="DL24" s="22">
        <f t="shared" si="156"/>
        <v>0</v>
      </c>
      <c r="DM24" s="22">
        <f t="shared" si="157"/>
        <v>1</v>
      </c>
      <c r="DN24" s="22">
        <f t="shared" si="158"/>
        <v>0</v>
      </c>
      <c r="DO24" s="15">
        <f t="shared" si="159"/>
        <v>0</v>
      </c>
      <c r="DP24" s="18">
        <f t="shared" si="160"/>
        <v>0</v>
      </c>
      <c r="DQ24" s="22">
        <f t="shared" si="161"/>
        <v>0</v>
      </c>
      <c r="DR24" s="22">
        <f t="shared" si="162"/>
        <v>1</v>
      </c>
      <c r="DS24" s="22">
        <f t="shared" si="163"/>
        <v>0</v>
      </c>
      <c r="DT24" s="22">
        <f t="shared" si="164"/>
        <v>1</v>
      </c>
      <c r="DU24" s="22">
        <f t="shared" si="165"/>
        <v>0</v>
      </c>
      <c r="DV24" s="15">
        <f t="shared" si="166"/>
        <v>0</v>
      </c>
      <c r="DW24" s="18">
        <f t="shared" si="167"/>
        <v>0</v>
      </c>
      <c r="DX24" s="22">
        <f t="shared" si="168"/>
        <v>0</v>
      </c>
      <c r="DY24" s="22">
        <f t="shared" si="169"/>
        <v>1</v>
      </c>
      <c r="DZ24" s="22">
        <f t="shared" si="170"/>
        <v>0</v>
      </c>
      <c r="EA24" s="22">
        <f t="shared" si="171"/>
        <v>1</v>
      </c>
      <c r="EB24" s="22">
        <f t="shared" si="172"/>
        <v>0</v>
      </c>
      <c r="EC24" s="15">
        <f t="shared" si="173"/>
        <v>0</v>
      </c>
      <c r="ED24" s="18">
        <f t="shared" si="174"/>
        <v>0</v>
      </c>
      <c r="EE24" s="22">
        <f t="shared" si="175"/>
        <v>0</v>
      </c>
      <c r="EF24" s="22">
        <f t="shared" si="176"/>
        <v>1</v>
      </c>
      <c r="EG24" s="22">
        <f t="shared" si="177"/>
        <v>0</v>
      </c>
      <c r="EH24" s="22">
        <f t="shared" si="178"/>
        <v>1</v>
      </c>
      <c r="EI24" s="22">
        <f t="shared" si="179"/>
        <v>0</v>
      </c>
      <c r="EJ24" s="15">
        <f t="shared" si="180"/>
        <v>0</v>
      </c>
      <c r="EK24" s="18">
        <f t="shared" si="181"/>
        <v>0</v>
      </c>
      <c r="EL24" s="22">
        <f t="shared" si="182"/>
        <v>0</v>
      </c>
      <c r="EM24" s="22">
        <f t="shared" si="183"/>
        <v>1</v>
      </c>
      <c r="EN24" s="22">
        <f t="shared" si="184"/>
        <v>0</v>
      </c>
      <c r="EO24" s="22">
        <f t="shared" si="185"/>
        <v>1</v>
      </c>
      <c r="EP24" s="22">
        <f t="shared" si="186"/>
        <v>0</v>
      </c>
      <c r="EQ24" s="15">
        <f t="shared" si="187"/>
        <v>0</v>
      </c>
      <c r="ER24" s="22">
        <f t="shared" si="188"/>
        <v>0</v>
      </c>
      <c r="ES24" s="22">
        <f t="shared" si="189"/>
        <v>0</v>
      </c>
      <c r="ET24" s="22">
        <f t="shared" si="190"/>
        <v>1</v>
      </c>
      <c r="EU24" s="22">
        <f t="shared" si="191"/>
        <v>0</v>
      </c>
      <c r="EV24" s="22">
        <f t="shared" si="192"/>
        <v>1</v>
      </c>
      <c r="EW24" s="22">
        <f t="shared" si="193"/>
        <v>0</v>
      </c>
      <c r="EX24" s="15">
        <f t="shared" si="194"/>
        <v>0</v>
      </c>
      <c r="EY24" s="22">
        <f t="shared" si="195"/>
        <v>0</v>
      </c>
      <c r="EZ24" s="22">
        <f t="shared" si="196"/>
        <v>0</v>
      </c>
      <c r="FA24" s="22">
        <f t="shared" si="197"/>
        <v>1</v>
      </c>
      <c r="FB24" s="22">
        <f t="shared" si="198"/>
        <v>0</v>
      </c>
      <c r="FC24" s="22">
        <f t="shared" si="199"/>
        <v>1</v>
      </c>
      <c r="FD24" s="22">
        <f t="shared" si="200"/>
        <v>0</v>
      </c>
      <c r="FE24" s="15">
        <f t="shared" si="201"/>
        <v>0</v>
      </c>
      <c r="FF24" s="22">
        <f t="shared" si="202"/>
        <v>0</v>
      </c>
      <c r="FG24" s="22">
        <f t="shared" si="203"/>
        <v>0</v>
      </c>
      <c r="FH24" s="22">
        <f t="shared" si="204"/>
        <v>1</v>
      </c>
      <c r="FI24" s="22">
        <f t="shared" si="205"/>
        <v>0</v>
      </c>
      <c r="FJ24" s="22">
        <f t="shared" si="206"/>
        <v>1</v>
      </c>
      <c r="FK24" s="22">
        <f t="shared" si="207"/>
        <v>0</v>
      </c>
      <c r="FL24" s="15">
        <f t="shared" si="208"/>
        <v>0</v>
      </c>
      <c r="FM24" s="22">
        <f t="shared" si="209"/>
        <v>0</v>
      </c>
      <c r="FN24" s="22">
        <f t="shared" si="210"/>
        <v>0</v>
      </c>
      <c r="FO24" s="22">
        <f t="shared" si="211"/>
        <v>1</v>
      </c>
      <c r="FP24" s="22">
        <f t="shared" si="212"/>
        <v>0</v>
      </c>
      <c r="FQ24" s="22">
        <f t="shared" si="213"/>
        <v>1</v>
      </c>
      <c r="FR24" s="22">
        <f t="shared" si="214"/>
        <v>0</v>
      </c>
      <c r="FS24" s="15">
        <f t="shared" si="215"/>
        <v>0</v>
      </c>
      <c r="FT24" s="22">
        <f t="shared" si="216"/>
        <v>0</v>
      </c>
      <c r="FU24" s="22">
        <f t="shared" si="217"/>
        <v>0</v>
      </c>
      <c r="FV24" s="22">
        <f t="shared" si="218"/>
        <v>1</v>
      </c>
      <c r="FW24" s="22">
        <f t="shared" si="219"/>
        <v>0</v>
      </c>
      <c r="FX24" s="22">
        <f t="shared" si="220"/>
        <v>1</v>
      </c>
      <c r="FY24" s="22">
        <f t="shared" si="221"/>
        <v>0</v>
      </c>
      <c r="FZ24" s="15">
        <f t="shared" si="222"/>
        <v>0</v>
      </c>
      <c r="GA24" s="22">
        <f t="shared" si="223"/>
        <v>0</v>
      </c>
      <c r="GB24" s="22">
        <f t="shared" si="224"/>
        <v>0</v>
      </c>
      <c r="GC24" s="22">
        <f t="shared" si="225"/>
        <v>1</v>
      </c>
      <c r="GD24" s="22">
        <f t="shared" si="226"/>
        <v>0</v>
      </c>
      <c r="GE24" s="22">
        <f t="shared" si="227"/>
        <v>1</v>
      </c>
      <c r="GF24" s="22">
        <f t="shared" si="228"/>
        <v>0</v>
      </c>
      <c r="GG24" s="15">
        <f t="shared" si="229"/>
        <v>0</v>
      </c>
      <c r="GH24" s="22">
        <f t="shared" si="230"/>
        <v>0</v>
      </c>
      <c r="GI24" s="22">
        <f t="shared" si="231"/>
        <v>0</v>
      </c>
      <c r="GJ24" s="22">
        <f t="shared" si="232"/>
        <v>1</v>
      </c>
      <c r="GK24" s="22">
        <f t="shared" si="233"/>
        <v>0</v>
      </c>
      <c r="GL24" s="22">
        <f t="shared" si="234"/>
        <v>1</v>
      </c>
      <c r="GM24" s="22">
        <f t="shared" si="235"/>
        <v>0</v>
      </c>
      <c r="GN24" s="15">
        <f t="shared" si="236"/>
        <v>0</v>
      </c>
      <c r="GO24" s="22">
        <f t="shared" si="237"/>
        <v>0</v>
      </c>
      <c r="GP24" s="22">
        <f t="shared" si="238"/>
        <v>0</v>
      </c>
      <c r="GQ24" s="22">
        <f t="shared" si="239"/>
        <v>1</v>
      </c>
      <c r="GR24" s="22">
        <f t="shared" si="240"/>
        <v>0</v>
      </c>
      <c r="GS24" s="22">
        <f t="shared" si="241"/>
        <v>1</v>
      </c>
      <c r="GT24" s="22">
        <f t="shared" si="242"/>
        <v>0</v>
      </c>
      <c r="GU24" s="15">
        <f t="shared" si="243"/>
        <v>0</v>
      </c>
      <c r="GV24" s="22">
        <f t="shared" si="12"/>
        <v>0</v>
      </c>
      <c r="GW24" s="22">
        <f t="shared" si="13"/>
        <v>1</v>
      </c>
      <c r="GX24" s="22">
        <f t="shared" si="14"/>
        <v>1</v>
      </c>
      <c r="GY24" s="18">
        <f t="shared" si="15"/>
        <v>1</v>
      </c>
      <c r="GZ24" s="18">
        <v>0</v>
      </c>
      <c r="HA24" s="18">
        <f t="shared" si="16"/>
        <v>0</v>
      </c>
      <c r="HB24" s="18">
        <v>0</v>
      </c>
      <c r="HC24" s="18">
        <f t="shared" si="17"/>
        <v>0</v>
      </c>
      <c r="HD24" s="18">
        <v>0</v>
      </c>
      <c r="HE24" s="18">
        <f t="shared" si="18"/>
        <v>0</v>
      </c>
      <c r="HF24" s="18">
        <v>0</v>
      </c>
      <c r="HG24" s="18">
        <f t="shared" si="19"/>
        <v>0</v>
      </c>
      <c r="HH24" s="18">
        <v>0</v>
      </c>
      <c r="HI24" s="18">
        <f t="shared" si="20"/>
        <v>0</v>
      </c>
      <c r="HJ24" s="18">
        <v>0</v>
      </c>
      <c r="HK24" s="18">
        <f t="shared" si="21"/>
        <v>0</v>
      </c>
      <c r="HL24" s="18">
        <v>0</v>
      </c>
      <c r="HM24" s="18">
        <f t="shared" si="22"/>
        <v>0</v>
      </c>
      <c r="HN24" s="18">
        <v>0</v>
      </c>
      <c r="HO24" s="18">
        <f t="shared" si="23"/>
        <v>0</v>
      </c>
      <c r="HP24" s="18">
        <v>0</v>
      </c>
      <c r="HQ24" s="18">
        <f t="shared" si="24"/>
        <v>0</v>
      </c>
      <c r="HR24" s="18">
        <v>0</v>
      </c>
      <c r="HS24" s="18">
        <f t="shared" si="25"/>
        <v>0</v>
      </c>
      <c r="HT24" s="18">
        <v>0</v>
      </c>
      <c r="HU24" s="18">
        <f t="shared" si="26"/>
        <v>0</v>
      </c>
      <c r="HV24" s="18">
        <v>0</v>
      </c>
      <c r="HW24" s="18">
        <f t="shared" si="27"/>
        <v>0</v>
      </c>
      <c r="HX24" s="18">
        <v>0</v>
      </c>
      <c r="HY24" s="18">
        <f t="shared" si="28"/>
        <v>0</v>
      </c>
      <c r="HZ24" s="18">
        <v>0</v>
      </c>
      <c r="IA24" s="18">
        <f t="shared" si="29"/>
        <v>0</v>
      </c>
      <c r="IB24" s="18">
        <v>0</v>
      </c>
      <c r="IC24" s="18">
        <f t="shared" si="30"/>
        <v>0</v>
      </c>
      <c r="ID24" s="18">
        <v>0</v>
      </c>
      <c r="IE24" s="18">
        <f t="shared" si="31"/>
        <v>0</v>
      </c>
      <c r="IF24" s="18">
        <v>0</v>
      </c>
      <c r="IG24" s="18">
        <f t="shared" si="32"/>
        <v>0</v>
      </c>
      <c r="IH24" s="18">
        <v>0</v>
      </c>
      <c r="II24" s="18">
        <f t="shared" si="33"/>
        <v>0</v>
      </c>
      <c r="IJ24" s="18">
        <v>0</v>
      </c>
      <c r="IK24" s="18">
        <f t="shared" si="34"/>
        <v>0</v>
      </c>
      <c r="IL24" s="18">
        <v>0</v>
      </c>
      <c r="IM24" s="18">
        <f t="shared" si="35"/>
        <v>0</v>
      </c>
      <c r="IN24" s="18">
        <f t="shared" si="36"/>
        <v>0</v>
      </c>
      <c r="IO24" s="18">
        <f t="shared" si="37"/>
        <v>0</v>
      </c>
      <c r="IP24" s="18">
        <f t="shared" si="38"/>
        <v>0</v>
      </c>
      <c r="IQ24" s="18">
        <f t="shared" si="39"/>
        <v>0</v>
      </c>
      <c r="IR24" s="18">
        <f t="shared" si="40"/>
        <v>0</v>
      </c>
      <c r="IS24" s="18">
        <f t="shared" si="41"/>
        <v>0</v>
      </c>
      <c r="IT24" s="18">
        <f t="shared" si="42"/>
        <v>0</v>
      </c>
      <c r="IU24" s="18">
        <f t="shared" si="43"/>
        <v>0</v>
      </c>
      <c r="IV24" s="18">
        <f t="shared" si="44"/>
        <v>0</v>
      </c>
      <c r="IW24" s="18">
        <f t="shared" si="45"/>
        <v>0</v>
      </c>
      <c r="IX24" s="18">
        <f t="shared" si="46"/>
        <v>0</v>
      </c>
      <c r="IY24" s="18">
        <f t="shared" si="47"/>
        <v>0</v>
      </c>
      <c r="IZ24" s="18">
        <f t="shared" si="48"/>
        <v>0</v>
      </c>
      <c r="JA24" s="18">
        <f t="shared" si="49"/>
        <v>0</v>
      </c>
      <c r="JB24" s="18">
        <f t="shared" si="50"/>
        <v>0</v>
      </c>
      <c r="JC24" s="18">
        <f t="shared" si="51"/>
        <v>0</v>
      </c>
      <c r="JD24" s="18">
        <f t="shared" si="52"/>
        <v>0</v>
      </c>
      <c r="JE24" s="18">
        <f t="shared" si="53"/>
        <v>0</v>
      </c>
      <c r="JF24" s="18">
        <f t="shared" si="54"/>
        <v>0</v>
      </c>
      <c r="JG24" s="18">
        <f t="shared" si="55"/>
        <v>0.01</v>
      </c>
      <c r="JH24" s="18">
        <f t="shared" si="56"/>
        <v>1</v>
      </c>
      <c r="JI24" s="18">
        <f t="shared" si="57"/>
        <v>1</v>
      </c>
      <c r="JJ24" s="18">
        <f t="shared" si="58"/>
        <v>1</v>
      </c>
      <c r="JK24" s="18">
        <f t="shared" si="59"/>
        <v>1</v>
      </c>
      <c r="JL24" s="18">
        <f t="shared" si="60"/>
        <v>1</v>
      </c>
      <c r="JM24" s="18">
        <f t="shared" si="61"/>
        <v>1</v>
      </c>
      <c r="JN24" s="18">
        <f t="shared" si="62"/>
        <v>1</v>
      </c>
      <c r="JO24" s="18">
        <f t="shared" si="63"/>
        <v>1</v>
      </c>
      <c r="JP24" s="18">
        <f t="shared" si="64"/>
        <v>1</v>
      </c>
      <c r="JQ24" s="18">
        <f t="shared" si="65"/>
        <v>1</v>
      </c>
      <c r="JR24" s="18">
        <f t="shared" si="66"/>
        <v>1</v>
      </c>
      <c r="JS24" s="18">
        <f t="shared" si="67"/>
        <v>1</v>
      </c>
      <c r="JT24" s="18">
        <f t="shared" si="68"/>
        <v>1</v>
      </c>
      <c r="JU24" s="18">
        <f t="shared" si="69"/>
        <v>1</v>
      </c>
      <c r="JV24" s="18">
        <f t="shared" si="70"/>
        <v>1</v>
      </c>
      <c r="JW24" s="18">
        <f t="shared" si="71"/>
        <v>1</v>
      </c>
      <c r="JX24" s="18">
        <f t="shared" si="72"/>
        <v>1</v>
      </c>
      <c r="JY24" s="18">
        <f t="shared" si="73"/>
        <v>1</v>
      </c>
      <c r="JZ24" s="18">
        <f t="shared" si="74"/>
        <v>1</v>
      </c>
      <c r="KA24" s="18">
        <f t="shared" si="75"/>
        <v>0</v>
      </c>
      <c r="KB24" s="18">
        <f t="shared" si="76"/>
        <v>0</v>
      </c>
      <c r="KC24" s="18">
        <f t="shared" si="77"/>
        <v>0</v>
      </c>
      <c r="KD24" s="18">
        <f t="shared" si="78"/>
        <v>0</v>
      </c>
      <c r="KE24" s="18">
        <f t="shared" si="79"/>
        <v>0</v>
      </c>
      <c r="KF24" s="18">
        <f t="shared" si="80"/>
        <v>0</v>
      </c>
      <c r="KG24" s="18">
        <f t="shared" si="81"/>
        <v>0</v>
      </c>
      <c r="KH24" s="18">
        <f t="shared" si="82"/>
        <v>0</v>
      </c>
      <c r="KI24" s="18">
        <f t="shared" si="83"/>
        <v>0</v>
      </c>
      <c r="KJ24" s="18">
        <f t="shared" si="84"/>
        <v>0</v>
      </c>
      <c r="KK24" s="18">
        <f t="shared" si="85"/>
        <v>0</v>
      </c>
      <c r="KL24" s="18">
        <f t="shared" si="86"/>
        <v>0</v>
      </c>
      <c r="KM24" s="18">
        <f t="shared" si="87"/>
        <v>0</v>
      </c>
      <c r="KN24" s="18">
        <f t="shared" si="88"/>
        <v>0</v>
      </c>
      <c r="KO24" s="18">
        <f t="shared" si="89"/>
        <v>0</v>
      </c>
      <c r="KP24" s="18">
        <f t="shared" si="90"/>
        <v>0</v>
      </c>
      <c r="KQ24" s="18">
        <f t="shared" si="91"/>
        <v>0</v>
      </c>
      <c r="KR24" s="18">
        <f t="shared" si="92"/>
        <v>0</v>
      </c>
      <c r="KS24" s="18">
        <f t="shared" si="93"/>
        <v>0</v>
      </c>
      <c r="KT24" s="18">
        <f t="shared" si="94"/>
        <v>0</v>
      </c>
    </row>
    <row r="25" spans="1:306" x14ac:dyDescent="0.3">
      <c r="A25" s="18"/>
      <c r="B25" s="18"/>
      <c r="C25" s="18"/>
      <c r="AJ25" s="24"/>
      <c r="AK25" s="24"/>
      <c r="AL25" s="20"/>
      <c r="AM25" s="23"/>
      <c r="AN25" s="18"/>
      <c r="AO25" s="24"/>
      <c r="AP25" s="18">
        <f t="shared" ref="AP25:AP88" si="244">IF(MAX(KA24:KT24)=AJ25,AN25,IF(MAX(KA24:KT24)=AK25,AO25,AN25))</f>
        <v>0</v>
      </c>
      <c r="AQ25" s="18" t="str">
        <f t="shared" ref="AQ25:AQ88" si="245">IF(MAX(KA24:KT24)=AK25,"x",IF(MAX(KA24:KT24)=AJ25,"favorite","sup"))</f>
        <v>x</v>
      </c>
      <c r="AR25" s="18" t="str">
        <f t="shared" si="97"/>
        <v>favorite</v>
      </c>
      <c r="AS25" s="19">
        <f t="shared" ref="AS25:AS88" si="246">IF(AN25&gt;0,1,0)</f>
        <v>0</v>
      </c>
      <c r="AT25" s="19">
        <f t="shared" ref="AT25:AT88" si="247">IF(AO25&gt;0,1,0)</f>
        <v>0</v>
      </c>
      <c r="AU25" s="19">
        <f t="shared" si="98"/>
        <v>0</v>
      </c>
      <c r="AV25" s="19">
        <f t="shared" si="99"/>
        <v>0</v>
      </c>
      <c r="AW25" s="71">
        <f t="shared" si="100"/>
        <v>0</v>
      </c>
      <c r="AX25" s="71">
        <f t="shared" si="101"/>
        <v>0</v>
      </c>
      <c r="AY25" s="71">
        <f t="shared" si="102"/>
        <v>1</v>
      </c>
      <c r="AZ25" s="22">
        <f t="shared" ref="AZ25:AZ88" si="248">IF(AND(AP25&gt;0,AQ25="chase"),1,0)</f>
        <v>0</v>
      </c>
      <c r="BA25" s="22">
        <f t="shared" ref="BA25:BA88" si="249">IF(AND(AP25&gt;0,AQ25="sup"),1,0)</f>
        <v>0</v>
      </c>
      <c r="BB25" s="25">
        <f t="shared" ref="BB25:BB88" si="250">IF(BI25&gt;0,1,IF(BS25&gt;0,2,IF(BZ25&gt;0,3,IF(CG25&gt;0,4,IF(CN25&gt;0,5,IF(CU25&gt;0,6,IF(DB25&gt;0,7,IF(DI25&gt;0,8,IF(DP25&gt;0,9,IF(DW25&gt;0,10,IF(ED25&gt;0,11,IF(EK25&gt;0,12,IF(ER25&gt;0,13,IF(EY25&gt;0,14,IF(FF25&gt;0,15,IF(FM25&gt;0,16,IF(FT25&gt;0,17,IF(GA25&gt;0,18,IF(GH25&gt;0,19,IF(GO25&gt;0,20,0))))))))))))))))))))</f>
        <v>0</v>
      </c>
      <c r="BC25" s="21">
        <f t="shared" ref="BC25:BC88" si="251">AL25+AM25</f>
        <v>0</v>
      </c>
      <c r="BD25" s="22">
        <v>24</v>
      </c>
      <c r="BE25" s="18">
        <f t="shared" ref="BE25:BE88" si="252">IF(BR26&gt;BR25+TIME(1,55,0),GW25,0)</f>
        <v>0</v>
      </c>
      <c r="BF25" s="18">
        <f t="shared" ref="BF25:BF88" si="253">BH24-BE25</f>
        <v>0</v>
      </c>
      <c r="BG25" s="18">
        <f t="shared" ref="BG25:BG88" si="254">IF(BR26&gt;BR25+TIME(1,55,0),SUM(IM25:JF25),0)</f>
        <v>0</v>
      </c>
      <c r="BH25" s="18">
        <f t="shared" ref="BH25:BH88" si="255">BH24-BE25+BG25</f>
        <v>0</v>
      </c>
      <c r="BI25" s="18">
        <f t="shared" ref="BI25:BI88" si="256">IF(BC25&gt;=BR24+TIME(1,55,0),JG24,0)</f>
        <v>0</v>
      </c>
      <c r="BJ25" s="22">
        <f t="shared" ref="BJ25:BJ88" si="257">BM25+BJ24</f>
        <v>1</v>
      </c>
      <c r="BK25" s="22">
        <f t="shared" ref="BK25:BK88" si="258">BQ25+BK24</f>
        <v>1</v>
      </c>
      <c r="BL25" s="33">
        <f t="shared" ref="BL25:BL88" si="259">BK25/BJ25</f>
        <v>1</v>
      </c>
      <c r="BM25" s="22">
        <f t="shared" ref="BM25:BM88" si="260">IF(BI25&gt;0,1,0)</f>
        <v>0</v>
      </c>
      <c r="BN25" s="22">
        <f t="shared" ref="BN25:BN88" si="261">IF(BO25&gt;BP25,BO25,BP25)</f>
        <v>1</v>
      </c>
      <c r="BO25" s="22">
        <f t="shared" ref="BO25:BO88" si="262">IF(AND(AP25&gt;0,BI25&gt;0),0,IF(BI25&gt;0,BO24+1,BO24))</f>
        <v>1</v>
      </c>
      <c r="BP25" s="22">
        <f t="shared" ref="BP25:BP88" si="263">IF(BO25=0,BO24+1,0)</f>
        <v>0</v>
      </c>
      <c r="BQ25" s="22">
        <f t="shared" ref="BQ25:BQ88" si="264">IF(AND(AP25&gt;0,BP25&gt;0,BI25&gt;0),1,0)</f>
        <v>0</v>
      </c>
      <c r="BR25" s="15">
        <f t="shared" ref="BR25:BR88" si="265">IF(BI25&lt;&gt;0,BC25,BR24)</f>
        <v>0</v>
      </c>
      <c r="BS25" s="45">
        <f t="shared" ref="BS25:BS88" si="266">IF(AND(BI25=0,BC25-BC24&lt;TIME(1,55,0),BC25&gt;BY24+TIME(1,55,0)),JH24,0)</f>
        <v>0</v>
      </c>
      <c r="BT25" s="22">
        <f t="shared" ref="BT25:BT88" si="267">IF(BS25&gt;0,1,0)</f>
        <v>0</v>
      </c>
      <c r="BU25" s="22">
        <f t="shared" ref="BU25:BU88" si="268">IF(BV25&gt;BW25,BV25,BW25)</f>
        <v>1</v>
      </c>
      <c r="BV25" s="22">
        <f t="shared" ref="BV25:BV88" si="269">IF(AND(AP25&gt;0,BS25&gt;0),0,IF(BS25&gt;0,BV24+1,BV24))</f>
        <v>0</v>
      </c>
      <c r="BW25" s="22">
        <f t="shared" ref="BW25:BW88" si="270">IF(BV25=0,BV24+1,0)</f>
        <v>1</v>
      </c>
      <c r="BX25" s="22">
        <f t="shared" ref="BX25:BX88" si="271">IF(AND(AP25&gt;0,BW25&gt;0,BS25&gt;0),1,0)</f>
        <v>0</v>
      </c>
      <c r="BY25" s="15">
        <f t="shared" ref="BY25:BY88" si="272">IF(BS25&lt;&gt;0,BC25,BY24)</f>
        <v>0</v>
      </c>
      <c r="BZ25" s="18">
        <f t="shared" ref="BZ25:BZ88" si="273">IF(AND(BS25=0,BI25=0,BC25-BC24&lt;TIME(1,55,0),BC25&gt;CF24+TIME(1,55,0)),JI24,0)</f>
        <v>0</v>
      </c>
      <c r="CA25" s="22">
        <f t="shared" ref="CA25:CA88" si="274">IF(BZ25&gt;0,1,0)</f>
        <v>0</v>
      </c>
      <c r="CB25" s="22">
        <f t="shared" ref="CB25:CB88" si="275">IF(CC25&gt;CD25,CC25,CD25)</f>
        <v>1</v>
      </c>
      <c r="CC25" s="22">
        <f t="shared" ref="CC25:CC88" si="276">IF(AND(AP25&gt;0,BZ25&gt;0),0,IF(BZ25&gt;0,CC24+1,CC24))</f>
        <v>0</v>
      </c>
      <c r="CD25" s="22">
        <f t="shared" ref="CD25:CD88" si="277">IF(CC25=0,CC24+1,0)</f>
        <v>1</v>
      </c>
      <c r="CE25" s="22">
        <f t="shared" ref="CE25:CE88" si="278">IF(AND(AP25&gt;0,CD25&gt;0,BZ25&gt;0),1,0)</f>
        <v>0</v>
      </c>
      <c r="CF25" s="15">
        <f t="shared" ref="CF25:CF88" si="279">IF(BZ25&lt;&gt;0,BC25,CF24)</f>
        <v>0</v>
      </c>
      <c r="CG25" s="18">
        <f t="shared" ref="CG25:CG88" si="280">IF(AND(BZ25=0,BS25=0,BI25=0,BC25-BC24&lt;TIME(1,55,0),BC25&gt;CM24+TIME(1,55,0)),JJ24,0)</f>
        <v>0</v>
      </c>
      <c r="CH25" s="22">
        <f t="shared" ref="CH25:CH88" si="281">IF(CG25&gt;0,1,0)</f>
        <v>0</v>
      </c>
      <c r="CI25" s="22">
        <f t="shared" ref="CI25:CI88" si="282">IF(CJ25&gt;CK25,CJ25,CK25)</f>
        <v>1</v>
      </c>
      <c r="CJ25" s="22">
        <f t="shared" ref="CJ25:CJ88" si="283">IF(AND(AP25&gt;0,CG25&gt;0),0,IF(CG25&gt;0,CJ24+1,CJ24))</f>
        <v>0</v>
      </c>
      <c r="CK25" s="22">
        <f t="shared" ref="CK25:CK88" si="284">IF(CJ25=0,CJ24+1,0)</f>
        <v>1</v>
      </c>
      <c r="CL25" s="22">
        <f t="shared" ref="CL25:CL88" si="285">IF(AND(AP25&gt;0,CK25&gt;0,CG25&gt;0),1,0)</f>
        <v>0</v>
      </c>
      <c r="CM25" s="15">
        <f t="shared" ref="CM25:CM88" si="286">IF(CG25&lt;&gt;0,BC25,CM24)</f>
        <v>0</v>
      </c>
      <c r="CN25" s="18">
        <f t="shared" ref="CN25:CN88" si="287">IF(AND(CG25=0,BZ25=0,BS25=0,BI25=0,BC25-BC24&lt;TIME(1,55,0),BC25&gt;CT24+TIME(1,55,0)),JK24,0)</f>
        <v>0</v>
      </c>
      <c r="CO25" s="22">
        <f t="shared" ref="CO25:CO88" si="288">IF(CN25&gt;0,1,0)</f>
        <v>0</v>
      </c>
      <c r="CP25" s="22">
        <f t="shared" ref="CP25:CP88" si="289">IF(CQ25&gt;CR25,CQ25,CR25)</f>
        <v>1</v>
      </c>
      <c r="CQ25" s="22">
        <f t="shared" ref="CQ25:CQ88" si="290">IF(AND(AP25&gt;0,CN25&gt;0),0,IF(CN25&gt;0,CQ24+1,CQ24))</f>
        <v>0</v>
      </c>
      <c r="CR25" s="22">
        <f t="shared" ref="CR25:CR88" si="291">IF(CQ25=0,CQ24+1,0)</f>
        <v>1</v>
      </c>
      <c r="CS25" s="22">
        <f t="shared" ref="CS25:CS88" si="292">IF(AND(AP25&gt;0,CR25&gt;0,CN25&gt;0),1,0)</f>
        <v>0</v>
      </c>
      <c r="CT25" s="15">
        <f t="shared" ref="CT25:CT88" si="293">IF(CN25&lt;&gt;0,BC25,CT24)</f>
        <v>0</v>
      </c>
      <c r="CU25" s="18">
        <f t="shared" ref="CU25:CU88" si="294">IF(AND(CN25=0,CG25=0,BZ25=0,BS25=0,BI25=0,BC25-BC24&lt;TIME(1,55,0),BC25&gt;DA24+TIME(1,55,0)),JL24,0)</f>
        <v>0</v>
      </c>
      <c r="CV25" s="22">
        <f t="shared" ref="CV25:CV88" si="295">IF(CU25&gt;0,1,0)</f>
        <v>0</v>
      </c>
      <c r="CW25" s="22">
        <f t="shared" ref="CW25:CW88" si="296">IF(CX25&gt;CY25,CX25,CY25)</f>
        <v>1</v>
      </c>
      <c r="CX25" s="22">
        <f t="shared" ref="CX25:CX88" si="297">IF(AND(AP25&gt;0,CU25&gt;0),0,IF(CU25&gt;0,CX24+1,CX24))</f>
        <v>0</v>
      </c>
      <c r="CY25" s="22">
        <f t="shared" ref="CY25:CY88" si="298">IF(CX25=0,CX24+1,0)</f>
        <v>1</v>
      </c>
      <c r="CZ25" s="22">
        <f t="shared" ref="CZ25:CZ88" si="299">IF(AND(AP25&gt;0,CY25&gt;0,CU25&gt;0),1,0)</f>
        <v>0</v>
      </c>
      <c r="DA25" s="15">
        <f t="shared" ref="DA25:DA88" si="300">IF(CU25&lt;&gt;0,BC25,DA24)</f>
        <v>0</v>
      </c>
      <c r="DB25" s="18">
        <f t="shared" ref="DB25:DB88" si="301">IF(AND(CU25=0,CN25=0,CG25=0,BZ25=0,BS25=0,BI25=0,BC25-BC24&lt;TIME(1,55,0),BC25&gt;DH24+TIME(1,55,0)),JM24,0)</f>
        <v>0</v>
      </c>
      <c r="DC25" s="22">
        <f t="shared" ref="DC25:DC88" si="302">IF(DB25&gt;0,1,0)</f>
        <v>0</v>
      </c>
      <c r="DD25" s="22">
        <f t="shared" ref="DD25:DD88" si="303">IF(DE25&gt;DF25,DE25,DF25)</f>
        <v>1</v>
      </c>
      <c r="DE25" s="22">
        <f t="shared" ref="DE25:DE88" si="304">IF(AND(AP25&gt;0,DB25&gt;0),0,IF(DB25&gt;0,DE24+1,DE24))</f>
        <v>0</v>
      </c>
      <c r="DF25" s="22">
        <f t="shared" ref="DF25:DF88" si="305">IF(DE25=0,DE24+1,0)</f>
        <v>1</v>
      </c>
      <c r="DG25" s="22">
        <f t="shared" ref="DG25:DG88" si="306">IF(AND(AP25&gt;0,DF25&gt;0,DB25&gt;0),1,0)</f>
        <v>0</v>
      </c>
      <c r="DH25" s="15">
        <f t="shared" ref="DH25:DH88" si="307">IF(DB25&lt;&gt;0,BC25,DH24)</f>
        <v>0</v>
      </c>
      <c r="DI25" s="18">
        <f t="shared" ref="DI25:DI88" si="308">IF(AND(DB25=0,CU25=0,CN25=0,CG25=0,BZ25=0,BS25=0,BI25=0,BC25-BC24&lt;TIME(1,55,0),BC25&gt;DO24+TIME(1,55,0)),JN24,0)</f>
        <v>0</v>
      </c>
      <c r="DJ25" s="22">
        <f t="shared" ref="DJ25:DJ88" si="309">IF(DI25&gt;0,1,0)</f>
        <v>0</v>
      </c>
      <c r="DK25" s="22">
        <f t="shared" ref="DK25:DK88" si="310">IF(DL25&gt;DM25,DL25,DM25)</f>
        <v>1</v>
      </c>
      <c r="DL25" s="22">
        <f t="shared" ref="DL25:DL88" si="311">IF(AND(AP25&gt;0,DI25&gt;0),0,IF(DI25&gt;0,DL24+1,DL24))</f>
        <v>0</v>
      </c>
      <c r="DM25" s="22">
        <f t="shared" ref="DM25:DM88" si="312">IF(DL25=0,DL24+1,0)</f>
        <v>1</v>
      </c>
      <c r="DN25" s="22">
        <f t="shared" ref="DN25:DN88" si="313">IF(AND(AP25&gt;0,DM25&gt;0,DI25&gt;0),1,0)</f>
        <v>0</v>
      </c>
      <c r="DO25" s="15">
        <f t="shared" ref="DO25:DO88" si="314">IF(DI25&lt;&gt;0,BC25,DO24)</f>
        <v>0</v>
      </c>
      <c r="DP25" s="18">
        <f t="shared" ref="DP25:DP88" si="315">IF(AND(DI25=0,DB25=0,CU25=0,CN25=0,CG25=0,BZ25=0,BS25=0,BI25=0,BC25-BC24&lt;TIME(1,55,0),BC25&gt;DV24+TIME(1,55,0)),JO24,0)</f>
        <v>0</v>
      </c>
      <c r="DQ25" s="22">
        <f t="shared" ref="DQ25:DQ88" si="316">IF(DP25&gt;0,1,0)</f>
        <v>0</v>
      </c>
      <c r="DR25" s="22">
        <f t="shared" ref="DR25:DR88" si="317">IF(DS25&gt;DT25,DS25,DT25)</f>
        <v>1</v>
      </c>
      <c r="DS25" s="22">
        <f t="shared" ref="DS25:DS88" si="318">IF(AND(AP25&gt;0,DP25&gt;0),0,IF(DP25&gt;0,DS24+1,DS24))</f>
        <v>0</v>
      </c>
      <c r="DT25" s="22">
        <f t="shared" ref="DT25:DT88" si="319">IF(DS25=0,DS24+1,0)</f>
        <v>1</v>
      </c>
      <c r="DU25" s="22">
        <f t="shared" ref="DU25:DU88" si="320">IF(AND(AP25&gt;0,DT25&gt;0,DP25&gt;0),1,0)</f>
        <v>0</v>
      </c>
      <c r="DV25" s="15">
        <f t="shared" ref="DV25:DV88" si="321">IF(DP25&lt;&gt;0,BC25,DV24)</f>
        <v>0</v>
      </c>
      <c r="DW25" s="18">
        <f t="shared" ref="DW25:DW88" si="322">IF(AND(DP25=0,DI25=0,DB25=0,CU25=0,CN25=0,CG25=0,BZ25=0,BS25=0,BI25=0,BC25-BC24&lt;TIME(1,55,0),BC25&gt;EC24+TIME(1,55,0)),JP24,0)</f>
        <v>0</v>
      </c>
      <c r="DX25" s="22">
        <f t="shared" ref="DX25:DX88" si="323">IF(DW25&gt;0,1,0)</f>
        <v>0</v>
      </c>
      <c r="DY25" s="22">
        <f t="shared" ref="DY25:DY88" si="324">IF(DZ25&gt;EA25,DZ25,EA25)</f>
        <v>1</v>
      </c>
      <c r="DZ25" s="22">
        <f t="shared" ref="DZ25:DZ88" si="325">IF(AND(AP25&gt;0,DW25&gt;0),0,IF(DW25&gt;0,DZ24+1,DZ24))</f>
        <v>0</v>
      </c>
      <c r="EA25" s="22">
        <f t="shared" ref="EA25:EA88" si="326">IF(DZ25=0,DZ24+1,0)</f>
        <v>1</v>
      </c>
      <c r="EB25" s="22">
        <f t="shared" ref="EB25:EB88" si="327">IF(AND(AP25&gt;0,EA25&gt;0,DW25&gt;0),1,0)</f>
        <v>0</v>
      </c>
      <c r="EC25" s="15">
        <f t="shared" ref="EC25:EC88" si="328">IF(DW25&lt;&gt;0,BC25,EC24)</f>
        <v>0</v>
      </c>
      <c r="ED25" s="18">
        <f t="shared" ref="ED25:ED88" si="329">IF(AND(DW25=0,DP25=0,DI25=0,DB25=0,CU25=0,CN25=0,CG25=0,BZ25=0,BS25=0,BI25=0,BC25-BC24&lt;TIME(1,55,0),BC25&gt;EJ24+TIME(1,55,0)),JQ24,0)</f>
        <v>0</v>
      </c>
      <c r="EE25" s="22">
        <f t="shared" ref="EE25:EE88" si="330">IF(ED25&lt;&gt;0,1,0)</f>
        <v>0</v>
      </c>
      <c r="EF25" s="22">
        <f t="shared" ref="EF25:EF88" si="331">IF(EG25&gt;EH25,EG25,EH25)</f>
        <v>1</v>
      </c>
      <c r="EG25" s="22">
        <f t="shared" ref="EG25:EG88" si="332">IF(AND(AP25&gt;0,ED25&gt;0),0,IF(ED25&gt;0,EG24+1,EG24))</f>
        <v>0</v>
      </c>
      <c r="EH25" s="22">
        <f t="shared" ref="EH25:EH88" si="333">IF(EG25=0,EG24+1,0)</f>
        <v>1</v>
      </c>
      <c r="EI25" s="22">
        <f t="shared" ref="EI25:EI88" si="334">IF(AND(AP25&gt;0,EH25&gt;0,ED25&gt;0),1,0)</f>
        <v>0</v>
      </c>
      <c r="EJ25" s="15">
        <f t="shared" ref="EJ25:EJ88" si="335">IF(ED25&lt;&gt;0,BC25,EJ24)</f>
        <v>0</v>
      </c>
      <c r="EK25" s="18">
        <f t="shared" ref="EK25:EK88" si="336">IF(AND(ED25=0,DW25=0,DP25=0,DI25=0,DB25=0,CU25=0,CN25=0,CG25=0,BZ25=0,BS25=0,BI25=0,BC25-BC24&lt;TIME(1,55,0),BC25&gt;EQ24+TIME(1,55,0)),JR24,0)</f>
        <v>0</v>
      </c>
      <c r="EL25" s="22">
        <f t="shared" ref="EL25:EL88" si="337">IF(EK25&lt;&gt;0,1,0)</f>
        <v>0</v>
      </c>
      <c r="EM25" s="22">
        <f t="shared" ref="EM25:EM88" si="338">IF(EN25&gt;EO25,EN25,EO25)</f>
        <v>1</v>
      </c>
      <c r="EN25" s="22">
        <f t="shared" ref="EN25:EN88" si="339">IF(AND(AP25&gt;0,EK25&gt;0),0,IF(EK25&gt;0,EN24+1,EN24))</f>
        <v>0</v>
      </c>
      <c r="EO25" s="22">
        <f t="shared" ref="EO25:EO88" si="340">IF(EN25=0,EN24+1,0)</f>
        <v>1</v>
      </c>
      <c r="EP25" s="22">
        <f t="shared" ref="EP25:EP88" si="341">IF(AND(AP25&gt;0,EO25&gt;0,EK25&gt;0),1,0)</f>
        <v>0</v>
      </c>
      <c r="EQ25" s="15">
        <f t="shared" ref="EQ25:EQ88" si="342">IF(EK25&lt;&gt;0,BC25,EQ24)</f>
        <v>0</v>
      </c>
      <c r="ER25" s="22">
        <f t="shared" ref="ER25:ER88" si="343">IF(AND(EK25=0,ED25=0,DW25=0,DP25=0,DI25=0,DB25=0,CU25=0,CN25=0,CG25=0,BZ25=0,BS25=0,BI25=0,BC25-BC24&lt;TIME(1,55,0),BC25&gt;EX24+TIME(1,55,0)),JS24,0)</f>
        <v>0</v>
      </c>
      <c r="ES25" s="22">
        <f t="shared" ref="ES25:ES88" si="344">IF(ER25&lt;&gt;0,1,0)</f>
        <v>0</v>
      </c>
      <c r="ET25" s="22">
        <f t="shared" ref="ET25:ET88" si="345">IF(EU25&gt;EV25,EU25,EV25)</f>
        <v>1</v>
      </c>
      <c r="EU25" s="22">
        <f t="shared" ref="EU25:EU88" si="346">IF(AND(AP25&gt;0,ER25&gt;0),0,IF(ER25&gt;0,EU24+1,EU24))</f>
        <v>0</v>
      </c>
      <c r="EV25" s="22">
        <f t="shared" ref="EV25:EV88" si="347">IF(EU25=0,EU24+1,0)</f>
        <v>1</v>
      </c>
      <c r="EW25" s="22">
        <f t="shared" ref="EW25:EW88" si="348">IF(AND(AP25&gt;0,EV25&gt;0,ER25&gt;0),1,0)</f>
        <v>0</v>
      </c>
      <c r="EX25" s="15">
        <f t="shared" ref="EX25:EX88" si="349">IF(ER25&lt;&gt;0,BC25,EX24)</f>
        <v>0</v>
      </c>
      <c r="EY25" s="22">
        <f t="shared" ref="EY25:EY88" si="350">IF(AND(ER25=0,EK25=0,ED25=0,DW25=0,DP25=0,DI25=0,DB25=0,CU25=0,CN25=0,CG25=0,BZ25=0,BS25=0,BI25=0,BC25-BC24&lt;TIME(1,55,0),BC25&gt;FE24+TIME(1,55,0)),JT24,0)</f>
        <v>0</v>
      </c>
      <c r="EZ25" s="22">
        <f t="shared" ref="EZ25:EZ88" si="351">IF(EY25&lt;&gt;0,1,0)</f>
        <v>0</v>
      </c>
      <c r="FA25" s="22">
        <f t="shared" ref="FA25:FA88" si="352">IF(FB25&gt;FC25,FB25,FC25)</f>
        <v>1</v>
      </c>
      <c r="FB25" s="22">
        <f t="shared" ref="FB25:FB88" si="353">IF(AND(AP25&gt;0,EY25&gt;0),0,IF(EY25&gt;0,FB24+1,FB24))</f>
        <v>0</v>
      </c>
      <c r="FC25" s="22">
        <f t="shared" ref="FC25:FC88" si="354">IF(FB25=0,FB24+1,0)</f>
        <v>1</v>
      </c>
      <c r="FD25" s="22">
        <f t="shared" ref="FD25:FD88" si="355">IF(AND(AP25&gt;0,FC25&gt;0,EY25&gt;0),1,0)</f>
        <v>0</v>
      </c>
      <c r="FE25" s="15">
        <f t="shared" ref="FE25:FE88" si="356">IF(EY25&lt;&gt;0,BC25,FE24)</f>
        <v>0</v>
      </c>
      <c r="FF25" s="22">
        <f t="shared" ref="FF25:FF88" si="357">IF(AND(EY25=0,ER25=0,EK25=0,ED25=0,DW25=0,DP25=0,DI25=0,DB25=0,CU25=0,CN25=0,CG25=0,BZ25=0,BS25=0,BI25=0,BC25-BC24&lt;TIME(1,55,0),BC25&gt;FL24+TIME(1,55,0)),JU24,0)</f>
        <v>0</v>
      </c>
      <c r="FG25" s="22">
        <f t="shared" ref="FG25:FG88" si="358">IF(FF25&lt;&gt;0,1,0)</f>
        <v>0</v>
      </c>
      <c r="FH25" s="22">
        <f t="shared" ref="FH25:FH88" si="359">IF(FI25&gt;FJ25,FI25,FJ25)</f>
        <v>1</v>
      </c>
      <c r="FI25" s="22">
        <f t="shared" ref="FI25:FI88" si="360">IF(AND(AP25&gt;0,FF25&gt;0),0,IF(FF25&gt;0,FI24+1,FI24))</f>
        <v>0</v>
      </c>
      <c r="FJ25" s="22">
        <f t="shared" ref="FJ25:FJ88" si="361">IF(FI25=0,FI24+1,0)</f>
        <v>1</v>
      </c>
      <c r="FK25" s="22">
        <f t="shared" ref="FK25:FK88" si="362">IF(AND(AP25&gt;0,FJ25&gt;0,FF25&gt;0),1,0)</f>
        <v>0</v>
      </c>
      <c r="FL25" s="15">
        <f t="shared" ref="FL25:FL88" si="363">IF(FF25&lt;&gt;0,BC25,FL24)</f>
        <v>0</v>
      </c>
      <c r="FM25" s="22">
        <f t="shared" ref="FM25:FM88" si="364">IF(AND(BI25=0,FF25=0,EY25=0,ER25=0,EK25=0,ED25=0,DW25=0,DP25=0,DI25=0,DB25=0,CU25=0,CN25=0,CG25=0,BZ25=0,BS25=0,BC25-BC24&lt;TIME(1,55,0),BC25&gt;FS24+TIME(1,55,0)),JV24,0)</f>
        <v>0</v>
      </c>
      <c r="FN25" s="22">
        <f t="shared" ref="FN25:FN88" si="365">IF(FM25&lt;&gt;0,1,0)</f>
        <v>0</v>
      </c>
      <c r="FO25" s="22">
        <f t="shared" ref="FO25:FO88" si="366">IF(FP25&gt;FQ25,FP25,FQ25)</f>
        <v>1</v>
      </c>
      <c r="FP25" s="22">
        <f t="shared" ref="FP25:FP88" si="367">IF(AND(AP25&gt;0,FM25&gt;0),0,IF(FM25&gt;0,FP24+1,FP24))</f>
        <v>0</v>
      </c>
      <c r="FQ25" s="22">
        <f t="shared" ref="FQ25:FQ88" si="368">IF(FP25=0,FP24+1,0)</f>
        <v>1</v>
      </c>
      <c r="FR25" s="22">
        <f t="shared" ref="FR25:FR88" si="369">IF(AND(AP25&gt;0,FQ25&gt;0,FM25&gt;0),1,0)</f>
        <v>0</v>
      </c>
      <c r="FS25" s="15">
        <f t="shared" ref="FS25:FS88" si="370">IF(FM25&lt;&gt;0,BC25,FS24)</f>
        <v>0</v>
      </c>
      <c r="FT25" s="22">
        <f t="shared" ref="FT25:FT88" si="371">IF(AND(BI25=0,BS25=0,FM25=0,FF25=0,EY25=0,ER25=0,EK25=0,ED25=0,DW25=0,DP25=0,DI25=0,DB25=0,CU25=0,CN25=0,CG25=0,BZ25=0,BC25-BC24&lt;TIME(1,55,0),BC25&gt;FZ24+TIME(1,55,0)),JW24,0)</f>
        <v>0</v>
      </c>
      <c r="FU25" s="22">
        <f t="shared" ref="FU25:FU88" si="372">IF(FT25&lt;&gt;0,1,0)</f>
        <v>0</v>
      </c>
      <c r="FV25" s="22">
        <f t="shared" ref="FV25:FV88" si="373">IF(FW25&gt;FX25,FW25,FX25)</f>
        <v>1</v>
      </c>
      <c r="FW25" s="22">
        <f t="shared" ref="FW25:FW88" si="374">IF(AND(AP25&gt;0,FT25&gt;0),0,IF(FT25&gt;0,FW24+1,FW24))</f>
        <v>0</v>
      </c>
      <c r="FX25" s="22">
        <f t="shared" ref="FX25:FX88" si="375">IF(FW25=0,FW24+1,0)</f>
        <v>1</v>
      </c>
      <c r="FY25" s="22">
        <f t="shared" ref="FY25:FY88" si="376">IF(AND(AP25&gt;0,FX25&gt;0,FT25&gt;0),1,0)</f>
        <v>0</v>
      </c>
      <c r="FZ25" s="15">
        <f t="shared" ref="FZ25:FZ88" si="377">IF(FT25&lt;&gt;0,BC25,FZ24)</f>
        <v>0</v>
      </c>
      <c r="GA25" s="22">
        <f t="shared" ref="GA25:GA88" si="378">IF(AND(BI25=0,BS25=0,BZ25=0,FT25=0,FM25=0,FF25=0,EY25=0,ER25=0,EK25=0,ED25=0,DW25=0,DP25=0,DI25=0,DB25=0,CU25=0,CN25=0,CG25=0,BC25-BC24&lt;TIME(1,55,0),AL25&gt;GG24+TIME(1,55,0)),JX24,0)</f>
        <v>0</v>
      </c>
      <c r="GB25" s="22">
        <f t="shared" ref="GB25:GB88" si="379">IF(GA25&lt;&gt;0,1,0)</f>
        <v>0</v>
      </c>
      <c r="GC25" s="22">
        <f t="shared" ref="GC25:GC88" si="380">IF(GD25&gt;GE25,GD25,GE25)</f>
        <v>1</v>
      </c>
      <c r="GD25" s="22">
        <f t="shared" ref="GD25:GD88" si="381">IF(AND(AP25&gt;0,GA25&gt;0),0,IF(GA25&gt;0,GD24+1,GD24))</f>
        <v>0</v>
      </c>
      <c r="GE25" s="22">
        <f t="shared" ref="GE25:GE88" si="382">IF(GD25=0,GD24+1,0)</f>
        <v>1</v>
      </c>
      <c r="GF25" s="22">
        <f t="shared" ref="GF25:GF88" si="383">IF(AND(AP25&gt;0,GE25&gt;0,GA25&gt;0),1,0)</f>
        <v>0</v>
      </c>
      <c r="GG25" s="15">
        <f t="shared" ref="GG25:GG88" si="384">IF(GA25&lt;&gt;0,BC25,GG24)</f>
        <v>0</v>
      </c>
      <c r="GH25" s="22">
        <f t="shared" ref="GH25:GH88" si="385">IF(AND(BI25=0,BS25=0,BZ25=0,CG25=0,GA25=0,FT25=0,FM25=0,FF25=0,EY25=0,ER25=0,EK25=0,ED25=0,DW25=0,DP25=0,DI25=0,DB25=0,CU25=0,CN25=0,BC24-BC24&lt;TIME(1,55,0),BC25&gt;GN24+TIME(1,55,0)),JY24,0)</f>
        <v>0</v>
      </c>
      <c r="GI25" s="22">
        <f t="shared" ref="GI25:GI88" si="386">IF(GH25&lt;&gt;0,1,0)</f>
        <v>0</v>
      </c>
      <c r="GJ25" s="22">
        <f t="shared" ref="GJ25:GJ88" si="387">IF(GK25&gt;GL25,GK25,GL25)</f>
        <v>1</v>
      </c>
      <c r="GK25" s="22">
        <f t="shared" ref="GK25:GK88" si="388">IF(AND(AP25&gt;0,GH25&gt;0),0,IF(GH25&gt;0,GK24+1,GK24))</f>
        <v>0</v>
      </c>
      <c r="GL25" s="22">
        <f t="shared" ref="GL25:GL88" si="389">IF(GK25=0,GK24+1,0)</f>
        <v>1</v>
      </c>
      <c r="GM25" s="22">
        <f t="shared" ref="GM25:GM88" si="390">IF(AND(AP25&gt;0,GL25&gt;0,GH25&gt;0),1,0)</f>
        <v>0</v>
      </c>
      <c r="GN25" s="15">
        <f t="shared" ref="GN25:GN88" si="391">IF(GH25&lt;&gt;0,BC25,GN24)</f>
        <v>0</v>
      </c>
      <c r="GO25" s="22">
        <f t="shared" ref="GO25:GO88" si="392">IF(AND(CN25=0,CG25=0,BZ25=0,BS25=0,BI25=0,GH25=0,GA25=0,FT25=0,FM25=0,FF25=0,EY25=0,ER25=0,EK25=0,ED25=0,DW25=0,DP25=0,DI25=0,DB25=0,CU25=0,BC25-BC24&lt;TIME(1,55,0),BC25&gt;GU24+TIME(1,55,0)),JZ24,0)</f>
        <v>0</v>
      </c>
      <c r="GP25" s="22">
        <f t="shared" ref="GP25:GP88" si="393">IF(GO25&lt;&gt;0,1,0)</f>
        <v>0</v>
      </c>
      <c r="GQ25" s="22">
        <f t="shared" ref="GQ25:GQ88" si="394">IF(GR25&gt;GS25,GR25,GS25)</f>
        <v>1</v>
      </c>
      <c r="GR25" s="22">
        <f t="shared" ref="GR25:GR88" si="395">IF(AND(AP25&gt;0,GO25&gt;0),0,IF(GO25&gt;0,GR24+1,GR24))</f>
        <v>0</v>
      </c>
      <c r="GS25" s="22">
        <f t="shared" ref="GS25:GS88" si="396">IF(GR25=0,GR24+1,0)</f>
        <v>1</v>
      </c>
      <c r="GT25" s="22">
        <f t="shared" ref="GT25:GT88" si="397">IF(AND(AP25&gt;0,GS25&gt;0,GO25&gt;0),1,0)</f>
        <v>0</v>
      </c>
      <c r="GU25" s="15">
        <f t="shared" ref="GU25:GU88" si="398">IF(GO25&lt;&gt;0,BC25,GU24)</f>
        <v>0</v>
      </c>
      <c r="GV25" s="22">
        <f t="shared" ref="GV25:GV88" si="399">BI25+BS25+BZ25+CG25+CN25+CU25+DB25+DI25+DP25+DW25+ED25+EK25+ER25+EY25+FF25+FM25+FT25+GA25+GH25+GO25</f>
        <v>0</v>
      </c>
      <c r="GW25" s="22">
        <f t="shared" ref="GW25:GW88" si="400">IF(BR25=BR24,GV25+GW24,GV25)</f>
        <v>1</v>
      </c>
      <c r="GX25" s="22">
        <f t="shared" ref="GX25:GX88" si="401">GY25+HA25+HC25+HE25+HG25+HI25+HK25+HM25+HO25+HQ25+HS25+HU25+HW25+HY25+IA25+IC25+IE25+IG25+II25+IK25</f>
        <v>1</v>
      </c>
      <c r="GY25" s="18">
        <f t="shared" ref="GY25:GY88" si="402">IF(AP25=0,BI25+GY24+GZ25,IF(GY24+GZ25+BI25-IM25&lt;0,0,GY24+BI25+GZ25-IM25))</f>
        <v>1</v>
      </c>
      <c r="GZ25" s="18">
        <v>0</v>
      </c>
      <c r="HA25" s="18">
        <f t="shared" ref="HA25:HA88" si="403">IF(AP25=0,BS25+HA24+HB25,IF(HA24+HB25+BS25-IN25&lt;0,0,HA24+BS25+HB25-IN25))</f>
        <v>0</v>
      </c>
      <c r="HB25" s="18">
        <v>0</v>
      </c>
      <c r="HC25" s="18">
        <f t="shared" ref="HC25:HC88" si="404">IF(AP25=0,BZ25+HC24+HD25,IF(HC24+HD25+BZ25-IO25&lt;0,0,HC24+BZ25+HD25-IO25))</f>
        <v>0</v>
      </c>
      <c r="HD25" s="18">
        <v>0</v>
      </c>
      <c r="HE25" s="18">
        <f t="shared" ref="HE25:HE88" si="405">IF(AP25=0,CG25+HE24+HF25,IF(HE24+HF25+CG25-IP25&lt;0,0,HE24+CG25+HF25-IP25))</f>
        <v>0</v>
      </c>
      <c r="HF25" s="18">
        <v>0</v>
      </c>
      <c r="HG25" s="18">
        <f t="shared" ref="HG25:HG88" si="406">IF(AP25=0,CN25+HG24+HH25,IF(HG24+HH25+CN25-IQ25&lt;0,0,HG24+CN25+HH25-IQ25))</f>
        <v>0</v>
      </c>
      <c r="HH25" s="18">
        <v>0</v>
      </c>
      <c r="HI25" s="18">
        <f t="shared" ref="HI25:HI88" si="407">IF(AP25=0,CU25+HI24+HJ25,IF(HI24+HJ25+CU25-IR25&lt;0,0,HI24+CU25+HJ25-IR25))</f>
        <v>0</v>
      </c>
      <c r="HJ25" s="18">
        <v>0</v>
      </c>
      <c r="HK25" s="18">
        <f t="shared" ref="HK25:HK88" si="408">IF(AP25=0,DB25+HK24+HL25,IF(HK24+HL25+DB25-IS25&lt;0,0,HK24+DB25+HL25-IS25))</f>
        <v>0</v>
      </c>
      <c r="HL25" s="18">
        <v>0</v>
      </c>
      <c r="HM25" s="18">
        <f t="shared" ref="HM25:HM88" si="409">IF(AP25=0,DI25+HM24+HN25,IF(HM24+HN25+DI25-IT25&lt;0,0,HM24+DI25+HN25-IT25))</f>
        <v>0</v>
      </c>
      <c r="HN25" s="18">
        <v>0</v>
      </c>
      <c r="HO25" s="18">
        <f t="shared" ref="HO25:HO88" si="410">IF(AP25=0,DP25+HO24+HP25,IF(HO24+HP25+DP25-IU25&lt;0,0,HO24+DP25+HP25-IU25))</f>
        <v>0</v>
      </c>
      <c r="HP25" s="18">
        <v>0</v>
      </c>
      <c r="HQ25" s="18">
        <f t="shared" ref="HQ25:HQ88" si="411">IF(AP25=0,DW25+HQ24+HR25,IF(HQ24+HR25+DW25-IV25&lt;0,0,HQ24+DW25+HR25-IV25))</f>
        <v>0</v>
      </c>
      <c r="HR25" s="18">
        <v>0</v>
      </c>
      <c r="HS25" s="18">
        <f t="shared" ref="HS25:HS88" si="412">IF(AP25=0,ED25+HS24+HT25,IF(HS24+HT25+ED25-IW25&lt;0,0,HS24+ED25+HT25-IW25))</f>
        <v>0</v>
      </c>
      <c r="HT25" s="18">
        <v>0</v>
      </c>
      <c r="HU25" s="18">
        <f t="shared" ref="HU25:HU88" si="413">IF(AP25=0,EK25+HU24+HV25,IF(HU24+HV25+EK25-IX25&lt;0,0,HU24+EK25+HV25-IX25))</f>
        <v>0</v>
      </c>
      <c r="HV25" s="18">
        <v>0</v>
      </c>
      <c r="HW25" s="18">
        <f t="shared" ref="HW25:HW88" si="414">IF(AP25=0,ER25+HW24+HX25,IF(HW24+HX25+ER25-IY25&lt;0,0,HW24+ER25+HX25-IY25))</f>
        <v>0</v>
      </c>
      <c r="HX25" s="18">
        <v>0</v>
      </c>
      <c r="HY25" s="18">
        <f t="shared" ref="HY25:HY88" si="415">IF(AP25=0,EY25+HY24+HZ25,IF(HY24+HZ25+EY25-IZ25&lt;0,0,HY24+EY25+HZ25-IZ25))</f>
        <v>0</v>
      </c>
      <c r="HZ25" s="18">
        <v>0</v>
      </c>
      <c r="IA25" s="18">
        <f t="shared" ref="IA25:IA88" si="416">IF(AP25=0,FF25+IA24+IB25,IF(IA24+IB25+FF25-JA25&lt;0,0,IA24+FF25+IB25-JA25))</f>
        <v>0</v>
      </c>
      <c r="IB25" s="18">
        <v>0</v>
      </c>
      <c r="IC25" s="18">
        <f t="shared" ref="IC25:IC88" si="417">IF(AP25=0,FM25+IC24+ID25,IF(IC24+ID25+FM25-JB25&lt;0,0,IC24+FM25+ID25-JB25))</f>
        <v>0</v>
      </c>
      <c r="ID25" s="18">
        <v>0</v>
      </c>
      <c r="IE25" s="18">
        <f t="shared" ref="IE25:IE88" si="418">IF(AP25=0,FT25+IE24+IF25,IF(IE24+IF25+FT25-JC25&lt;0,0,IE24+FT25+IF25-JC25))</f>
        <v>0</v>
      </c>
      <c r="IF25" s="18">
        <v>0</v>
      </c>
      <c r="IG25" s="18">
        <f t="shared" ref="IG25:IG88" si="419">IF(AP25=0,GA25+IG24+IH25,IF(IG24+IH25+GA25-JD25&lt;0,0,IG24+GA25+IH25-JD25))</f>
        <v>0</v>
      </c>
      <c r="IH25" s="18">
        <v>0</v>
      </c>
      <c r="II25" s="18">
        <f t="shared" ref="II25:II88" si="420">IF(AP25=0,GH25+II24+IJ25,IF(II24+IJ25+GH25-JE25&lt;0,0,II24+GH25+IJ25-JE25))</f>
        <v>0</v>
      </c>
      <c r="IJ25" s="18">
        <v>0</v>
      </c>
      <c r="IK25" s="18">
        <f t="shared" ref="IK25:IK88" si="421">IF(AP25=0,GO25+IK24+IL25,IF(IK24+IL25+GO25-JF25&lt;0,0,IK24+GO25+IL25-JF25))</f>
        <v>0</v>
      </c>
      <c r="IL25" s="18">
        <v>0</v>
      </c>
      <c r="IM25" s="18">
        <f t="shared" ref="IM25:IM88" si="422">IF(BR25=BR24,IM24,BI25*$AP25)</f>
        <v>0</v>
      </c>
      <c r="IN25" s="18">
        <f t="shared" ref="IN25:IN88" si="423">IF(AND(BY25=BY24,BR25=BR24),IN24,BS25*$AP25)</f>
        <v>0</v>
      </c>
      <c r="IO25" s="18">
        <f t="shared" ref="IO25:IO88" si="424">IF(AND(BR25=BR24,CF25=CF24),IO24,BZ25*$AP25)</f>
        <v>0</v>
      </c>
      <c r="IP25" s="18">
        <f t="shared" ref="IP25:IP88" si="425">IF(AND(BR25=BR24,CM25=CM24),IP24,CG25*$AP25)</f>
        <v>0</v>
      </c>
      <c r="IQ25" s="18">
        <f t="shared" ref="IQ25:IQ88" si="426">IF(AND(BR25=BR24,CT25=CT24),IQ24,CN25*$AP25)</f>
        <v>0</v>
      </c>
      <c r="IR25" s="18">
        <f t="shared" ref="IR25:IR88" si="427">IF(AND(BR25=BR24,DA25=DA24),IR24,CU25*$AP25)</f>
        <v>0</v>
      </c>
      <c r="IS25" s="18">
        <f t="shared" ref="IS25:IS88" si="428">IF(AND(BR25=BR24,DH25=DH24),IS24,DB25*$AP25)</f>
        <v>0</v>
      </c>
      <c r="IT25" s="18">
        <f t="shared" ref="IT25:IT88" si="429">IF(AND(BR25=BR24,DO25=DO24),IT24,DI25*$AP25)</f>
        <v>0</v>
      </c>
      <c r="IU25" s="18">
        <f t="shared" ref="IU25:IU88" si="430">IF(AND(BR25=BR24,DV25=DV24),IU24,DP25*$AP25)</f>
        <v>0</v>
      </c>
      <c r="IV25" s="18">
        <f t="shared" ref="IV25:IV88" si="431">IF(AND(BR25=BR24,EC25=EC24),IV24,DW25*$AP25)</f>
        <v>0</v>
      </c>
      <c r="IW25" s="18">
        <f t="shared" ref="IW25:IW88" si="432">IF(AND(BR25=BR24,EJ25=EJ24),IW24,ED25*$AP25)</f>
        <v>0</v>
      </c>
      <c r="IX25" s="18">
        <f t="shared" ref="IX25:IX88" si="433">IF(AND(BR25=BR24,EQ25=EQ24),IX24,EK25*$AP25)</f>
        <v>0</v>
      </c>
      <c r="IY25" s="18">
        <f t="shared" ref="IY25:IY88" si="434">IF(AND(BR25=BR24,EX25=EX24),IY24,ER25*$AP25)</f>
        <v>0</v>
      </c>
      <c r="IZ25" s="18">
        <f t="shared" ref="IZ25:IZ88" si="435">IF(AND(BR25=BR24,FE25=FE24),IZ24,EY25*$AP25)</f>
        <v>0</v>
      </c>
      <c r="JA25" s="18">
        <f t="shared" ref="JA25:JA88" si="436">IF(AND(BR25=BR24,FL25=FL24),JA24,FF25*$AP25)</f>
        <v>0</v>
      </c>
      <c r="JB25" s="18">
        <f t="shared" ref="JB25:JB88" si="437">IF(AND(BR25=BR24,FS25=FS24),JB24,FM25*$AP25)</f>
        <v>0</v>
      </c>
      <c r="JC25" s="18">
        <f t="shared" ref="JC25:JC88" si="438">IF(AND(BR25=BR24,FZ25=FZ24),JC24,FT25*$AP25)</f>
        <v>0</v>
      </c>
      <c r="JD25" s="18">
        <f t="shared" ref="JD25:JD88" si="439">IF(AND(BR25=BR24,GG25=GG24),JD24,GA25*$AP25)</f>
        <v>0</v>
      </c>
      <c r="JE25" s="18">
        <f t="shared" ref="JE25:JE88" si="440">IF(AND(BR25=BR24,GN25=GN24),JE24,GH25*$AP25)</f>
        <v>0</v>
      </c>
      <c r="JF25" s="18">
        <f t="shared" ref="JF25:JF88" si="441">IF(AND(BR25=BR24,GU25=GU24),JF24,GO25*$AP25)</f>
        <v>0</v>
      </c>
      <c r="JG25" s="18">
        <f t="shared" ref="JG25:JG88" si="442">IF(AND(BO25&gt;$G$1,BQ25=0),IF(BO25&gt;$H$1,$F$1,IF(GY25&lt;&gt;0,ROUNDUP(($E$1/(AK26-1)+(GY25/(AK26-1))),0),$D$1)),IF(GY25&lt;&gt;0,ROUNDUP(($E$1/(AJ26-1)+(GY25/(AJ26-1))),0),$D$1))</f>
        <v>0.01</v>
      </c>
      <c r="JH25" s="18">
        <f t="shared" ref="JH25:JH88" si="443">IF(AND(BV25&gt;$G$1+1,BX25=0),IF(BV25&gt;$H$1,$F$1,IF(HA25&lt;&gt;0,ROUNDUP(($E$1/(AK26-1)+(HA25/(AK26-1))),0),$D$1)),IF(HA25&lt;&gt;0,ROUNDUP(($E$1/(AJ26-1)+(HA25/(AJ26-1))),0),$D$1))</f>
        <v>1</v>
      </c>
      <c r="JI25" s="18">
        <f t="shared" ref="JI25:JI88" si="444">IF(AND(CC25&gt;$G$1+1,CE25=0),IF(CC25&gt;$H$1,$F$1,IF(HC25&lt;&gt;0,ROUNDUP(($E$1/(AK26-1)+(HC25/(AK26-1))),0),$D$1)),IF(HC25&lt;&gt;0,ROUNDUP(($E$1/(AJ26-1)+(HC25/(AJ26-1))),0),$D$1))</f>
        <v>1</v>
      </c>
      <c r="JJ25" s="18">
        <f t="shared" ref="JJ25:JJ88" si="445">IF(AND(CJ25&gt;$G$1+1,CL25=0),IF(CJ25&gt;$H$1,$F$1,IF(HE25&lt;&gt;0,ROUNDUP(($E$1/(AK26-1)+(HE25/(AK26-1))),0),$D$1)),IF(HE25&lt;&gt;0,ROUNDUP(($E$1/(AJ26-1)+(HE25/(AJ26-1))),0),$D$1))</f>
        <v>1</v>
      </c>
      <c r="JK25" s="18">
        <f t="shared" ref="JK25:JK88" si="446">IF(AND(CQ25&gt;$G$1+1,CS25=0),IF(CQ25&gt;$H$1,$F$1,IF(HG25&lt;&gt;0,ROUNDUP(($E$1/(AK26-1)+(HG25/(AK26-1))),0),$D$1)),IF(HG25&lt;&gt;0,ROUNDUP(($E$1/(AJ26-1)+(HG25/(AJ26-1))),0),$D$1))</f>
        <v>1</v>
      </c>
      <c r="JL25" s="18">
        <f t="shared" ref="JL25:JL88" si="447">IF(AND(CX25&gt;$G$1+1,CZ25=0),IF(CX25&gt;$H$1,$F$1,IF(HI25&lt;&gt;0,ROUNDUP(($E$1/(AK26-1)+(HI25/(AK26-1))),0),$D$1)),IF(HI25&lt;&gt;0,ROUNDUP(($E$1/(AJ26-1)+(HI25/(AJ26-1))),0),$D$1))</f>
        <v>1</v>
      </c>
      <c r="JM25" s="18">
        <f t="shared" ref="JM25:JM88" si="448">IF(AND(DE25&gt;$G$1+1,DG25=0),IF(DE25&gt;$H$1,$F$1,IF(HK25&lt;&gt;0,ROUNDUP(($E$1/(AK26-1)+(HK25/(AK26-1))),0),$D$1)),IF(HK25&lt;&gt;0,ROUNDUP(($E$1/(AJ26-1)+(HK25/(AJ26-1))),0),$D$1))</f>
        <v>1</v>
      </c>
      <c r="JN25" s="18">
        <f t="shared" ref="JN25:JN88" si="449">IF(AND(DL25&gt;$G$1+1,DN25=0),IF(DL25&gt;$H$1,$F$1,IF(HM25&lt;&gt;0,ROUNDUP(($E$1/(AK26-1)+(HM25/(AK26-1))),0),$D$1)),IF(HM25&lt;&gt;0,ROUNDUP(($E$1/(AJ26-1)+(HM25/(AJ26-1))),0),$D$1))</f>
        <v>1</v>
      </c>
      <c r="JO25" s="18">
        <f t="shared" ref="JO25:JO88" si="450">IF(AND(DS25&gt;$G$1+1,DU25=0),IF(DS25&gt;$H$1,$F$1,IF(HO25&lt;&gt;0,ROUNDUP(($E$1/(AK26-1)+(HO25/(AK26-1))),0),$D$1)),IF(HO25&lt;&gt;0,ROUNDUP(($E$1/(AJ26-1)+(HO25/(AJ26-1))),0),$D$1))</f>
        <v>1</v>
      </c>
      <c r="JP25" s="18">
        <f t="shared" ref="JP25:JP88" si="451">IF(AND(DZ25&gt;$G$1+1,EB25=0),IF(DZ25&gt;$H$1,$F$1,IF(HQ25&lt;&gt;0,ROUNDUP(($E$1/(AK26-1)+(HQ25/(AK26-1))),0),$D$1)),IF(HQ25&lt;&gt;0,ROUNDUP(($E$1/(AJ26-1)+(HQ25/(AJ26-1))),0),$D$1))</f>
        <v>1</v>
      </c>
      <c r="JQ25" s="18">
        <f t="shared" ref="JQ25:JQ88" si="452">IF(AND(EG25&gt;$G$1+1,EI25=0),IF(EG25&gt;$H$1,$F$1,IF(HS25&lt;&gt;0,ROUNDUP(($E$1/(AK26-1)+(HS25/(AK26-1))),0),$D$1)),IF(HS25&lt;&gt;0,ROUNDUP(($E$1/(AJ26-1)+(HS25/(AJ26-1))),0),$D$1))</f>
        <v>1</v>
      </c>
      <c r="JR25" s="18">
        <f t="shared" ref="JR25:JR88" si="453">IF(AND(EN25&gt;$G$1+1,EP25=0),IF(EN25&gt;$H$1,$F$1,IF(HU25&lt;&gt;0,ROUNDUP(($E$1/(AK26-1)+(HU25/(AK26-1))),0),$D$1)),IF(HU25&lt;&gt;0,ROUNDUP(($E$1/(AJ26-1)+(HU25/(AJ26-1))),0),$D$1))</f>
        <v>1</v>
      </c>
      <c r="JS25" s="18">
        <f t="shared" ref="JS25:JS88" si="454">IF(AND(EU25&gt;$G$1+1,EW25=0),IF(EU25&gt;$H$1,$F$1,IF(HW25&lt;&gt;0,ROUNDUP(($E$1/(AK26-1)+(HW25/(AK26-1))),0),$D$1)),IF(HW25&lt;&gt;0,ROUNDUP(($E$1/(AJ26-1)+(HW25/(AJ26-1))),0),$D$1))</f>
        <v>1</v>
      </c>
      <c r="JT25" s="18">
        <f t="shared" ref="JT25:JT88" si="455">IF(AND(FB25&gt;$G$1+1,FD25=0),IF(FB25&gt;$H$1,$F$1,IF(HY25&lt;&gt;0,ROUNDUP(($E$1/(AK26-1)+(HY25/(AK26-1))),0),$D$1)),IF(HY25&lt;&gt;0,ROUNDUP(($E$1/(AJ26-1)+(HY25/(AJ26-1))),0),$D$1))</f>
        <v>1</v>
      </c>
      <c r="JU25" s="18">
        <f t="shared" ref="JU25:JU88" si="456">IF(AND(FI25&gt;$G$1+1,FK25=0),IF(FI25&gt;$H$1,$F$1,IF(IA25&lt;&gt;0,ROUNDUP(($E$1/(AK26-1)+(IA25/(AK26-1))),0),$D$1)),IF(IA25&lt;&gt;0,ROUNDUP(($E$1/(AJ26-1)+(IA25/(AJ26-1))),0),$D$1))</f>
        <v>1</v>
      </c>
      <c r="JV25" s="18">
        <f t="shared" ref="JV25:JV88" si="457">IF(AND(FP25&gt;$G$1+1,FR25=0),IF(FP25&gt;$H$1,$F$1,IF(IC25&lt;&gt;0,ROUNDUP(($E$1/(AK26-1)+(IC25/(AK26-1))),0),$D$1)),IF(IC25&lt;&gt;0,ROUNDUP(($E$1/(AJ26-1)+(IC25/(AJ26-1))),0),$D$1))</f>
        <v>1</v>
      </c>
      <c r="JW25" s="18">
        <f t="shared" ref="JW25:JW88" si="458">IF(AND(FW25&gt;$G$1+1,FY25=0),IF(FW25&gt;$H$1,$F$1,IF(IE25&lt;&gt;0,ROUNDUP(($E$1/(AK26-1)+(IE25/(AK26-1))),0),$D$1)),IF(IE25&lt;&gt;0,ROUNDUP(($E$1/(AJ26-1)+(IE25/(AJ26-1))),0),$D$1))</f>
        <v>1</v>
      </c>
      <c r="JX25" s="18">
        <f t="shared" ref="JX25:JX88" si="459">IF(AND(GD25&gt;$G$1+1,GF25=0),IF(GD25&gt;$H$1,$F$1,IF(IG25&lt;&gt;0,ROUNDUP(($E$1/(AK26-1)+(IG25/(AK26-1))),0),$D$1)),IF(IG25&lt;&gt;0,ROUNDUP(($E$1/(AJ26-1)+(IG25/(AJ26-1))),0),$D$1))</f>
        <v>1</v>
      </c>
      <c r="JY25" s="18">
        <f t="shared" ref="JY25:JY88" si="460">IF(AND(GK25&gt;$G$1+1,GM25=0),IF(GK25&gt;$H$1,$F$1,IF(II25&lt;&gt;0,ROUNDUP(($E$1/(AK26-1)+(II25/(AK26-1))),0),$D$1)),IF(II25&lt;&gt;0,ROUNDUP(($E$1/(AJ26-1)+(II25/(AJ26-1))),0),$D$1))</f>
        <v>1</v>
      </c>
      <c r="JZ25" s="18">
        <f t="shared" ref="JZ25:JZ88" si="461">IF(AND(GR25&gt;$G$1+1,GT25=0),IF(GR25&gt;$H$1,$F$1,IF(IK25&lt;&gt;0,ROUNDUP(($E$1/(AK26-1)+(IK25/(AK26-1))),0),$D$1)),IF(IK25&lt;&gt;0,ROUNDUP(($E$1/(AJ26-1)+(IK25/(AJ26-1))),0),$D$1))</f>
        <v>1</v>
      </c>
      <c r="KA25" s="18">
        <f t="shared" ref="KA25:KA88" si="462">IF(BB25=1,IF(AND(BN25&gt;$G$1,BQ25=0),IF(GY25&lt;&gt;0,AK26,$D$1),IF(GY25&lt;&gt;0,AJ26,$D$1)),0)</f>
        <v>0</v>
      </c>
      <c r="KB25" s="18">
        <f t="shared" ref="KB25:KB88" si="463">IF(BB25=2,IF(AND(BU25&gt;$G$1,BX25=0),IF(HA25&lt;&gt;0,AK26,$D$1),IF(HA25&lt;&gt;0,AJ26,$D$1)),0)</f>
        <v>0</v>
      </c>
      <c r="KC25" s="18">
        <f t="shared" ref="KC25:KC88" si="464">IF(BB25=3,IF(AND(CB25&gt;$G$1,CE25=0),IF(HC25&lt;&gt;0,AK26,$D$1),IF(HC25&lt;&gt;0,AJ26,$D$1)),0)</f>
        <v>0</v>
      </c>
      <c r="KD25" s="18">
        <f t="shared" ref="KD25:KD88" si="465">IF(BB25=4,IF(AND(CI25&gt;$G$1,CL25=0),IF(HE25&lt;&gt;0,AK26,$D$1),IF(HE25&lt;&gt;0,AJ26,$D$1)),0)</f>
        <v>0</v>
      </c>
      <c r="KE25" s="18">
        <f t="shared" ref="KE25:KE88" si="466">IF(BB25=5,IF(AND(CP25&gt;$G$1,CS25=0),IF(HG25&lt;&gt;0,AK26,$D$1),IF(HG25&lt;&gt;0,AJ26,$D$1)),0)</f>
        <v>0</v>
      </c>
      <c r="KF25" s="18">
        <f t="shared" ref="KF25:KF88" si="467">IF(BB25=6,IF(AND(CW25&gt;$G$1,CZ25=0),IF(HI25&lt;&gt;0,AK26,$D$1),IF(HI25&lt;&gt;0,AJ26,$D$1)),0)</f>
        <v>0</v>
      </c>
      <c r="KG25" s="18">
        <f t="shared" ref="KG25:KG88" si="468">IF(BB25=7,IF(AND(DD25&gt;$G$1,DG25=0),IF(HK25&lt;&gt;0,AK26,$D$1),IF(HK25&lt;&gt;0,AJ26,$D$1)),0)</f>
        <v>0</v>
      </c>
      <c r="KH25" s="18">
        <f t="shared" ref="KH25:KH88" si="469">IF(BB25=8,IF(AND(DK25&gt;$G$1,DN25=0),IF(HM25&lt;&gt;0,AK26,$D$1),IF(HM25&lt;&gt;0,AJ26,$D$1)),0)</f>
        <v>0</v>
      </c>
      <c r="KI25" s="18">
        <f t="shared" ref="KI25:KI88" si="470">IF(BB25=9,IF(AND(DR25&gt;$G$1,DU25=0),IF(HO25&lt;&gt;0,AK26,$D$1),IF(HO25&lt;&gt;0,AJ26,$D$1)),0)</f>
        <v>0</v>
      </c>
      <c r="KJ25" s="18">
        <f t="shared" ref="KJ25:KJ88" si="471">IF(BB25=10,IF(AND(DY25&gt;$G$1,EB25=0),IF(HQ25&lt;&gt;0,AK26,$D$1),IF(HQ25&lt;&gt;0,AJ26,$D$1)),0)</f>
        <v>0</v>
      </c>
      <c r="KK25" s="18">
        <f t="shared" ref="KK25:KK88" si="472">IF(BB25=11,IF(AND(EF25&gt;$G$1,EI25=0),IF(HS25&lt;&gt;0,AK26,$D$1),IF(HS25&lt;&gt;0,AJ26,$D$1)),0)</f>
        <v>0</v>
      </c>
      <c r="KL25" s="18">
        <f t="shared" ref="KL25:KL88" si="473">IF(BB25=12,IF(AND(EM25&gt;$G$1,EP25=0),IF(HU25&lt;&gt;0,AK26,$D$1),IF(HU25&lt;&gt;0,AJ26,$D$1)),0)</f>
        <v>0</v>
      </c>
      <c r="KM25" s="18">
        <f t="shared" ref="KM25:KM88" si="474">IF(BB25=13,IF(AND(ET25&gt;$G$1,EW25=0),IF(HW25&lt;&gt;0,AK26,$D$1),IF(HW25&lt;&gt;0,AJ26,$D$1)),0)</f>
        <v>0</v>
      </c>
      <c r="KN25" s="18">
        <f t="shared" ref="KN25:KN88" si="475">IF(BB25=14,IF(AND(FA25&gt;$G$1,FD25=0),IF(HY25&lt;&gt;0,AK26,$D$1),IF(HY25&lt;&gt;0,AJ26,$D$1)),0)</f>
        <v>0</v>
      </c>
      <c r="KO25" s="18">
        <f t="shared" ref="KO25:KO88" si="476">IF(BB25=15,IF(AND(FH25&gt;$G$1,FK25=0),IF(IA25&lt;&gt;0,AK26,$D$1),IF(IA25&lt;&gt;0,AJ26,$D$1)),0)</f>
        <v>0</v>
      </c>
      <c r="KP25" s="18">
        <f t="shared" ref="KP25:KP88" si="477">IF(BB25=16,IF(AND(FO25&gt;$G$1,FR25=0),IF(IC25&lt;&gt;0,AK26,$D$1),IF(IC25&lt;&gt;0,AJ26,$D$1)),0)</f>
        <v>0</v>
      </c>
      <c r="KQ25" s="18">
        <f t="shared" ref="KQ25:KQ88" si="478">IF(BB25=17,IF(AND(FV25&gt;$G$1,FY25=0),IF(IE25&lt;&gt;0,AK26,$D$1),IF(IE25&lt;&gt;0,AJ26,$D$1)),0)</f>
        <v>0</v>
      </c>
      <c r="KR25" s="18">
        <f t="shared" ref="KR25:KR88" si="479">IF(BB25=18,IF(AND(GC25&gt;$G$1,GF25=0),IF(IG25&lt;&gt;0,AK26,$D$1),IF(IG25&lt;&gt;0,AJ26,$D$1)),0)</f>
        <v>0</v>
      </c>
      <c r="KS25" s="18">
        <f t="shared" ref="KS25:KS88" si="480">IF(BB25=19,IF(AND(GJ25&gt;$G$1,GM25=0),IF(II25&lt;&gt;0,AK26,$D$1),IF(II25&lt;&gt;0,AJ26,$D$1)),0)</f>
        <v>0</v>
      </c>
      <c r="KT25" s="18">
        <f t="shared" ref="KT25:KT88" si="481">IF(BB25=20,IF(AND(GQ25&gt;$G$1,GT25=0),IF(IK25&lt;&gt;0,AK26,$D$1),IF(IK25&lt;&gt;0,AJ26,$D$1)),0)</f>
        <v>0</v>
      </c>
    </row>
    <row r="26" spans="1:306" x14ac:dyDescent="0.3">
      <c r="A26" s="18"/>
      <c r="B26" s="18"/>
      <c r="C26" s="18"/>
      <c r="AJ26" s="24"/>
      <c r="AK26" s="24"/>
      <c r="AL26" s="20"/>
      <c r="AM26" s="23"/>
      <c r="AN26" s="18"/>
      <c r="AO26" s="24"/>
      <c r="AW26" s="71"/>
      <c r="AX26" s="71"/>
      <c r="AY26" s="71"/>
      <c r="BB26" s="25"/>
      <c r="BC26" s="21"/>
      <c r="BG26" s="18"/>
      <c r="BN26" s="22"/>
      <c r="BO26" s="22"/>
      <c r="BP26" s="22"/>
      <c r="BQ26" s="22"/>
      <c r="BR26" s="15"/>
      <c r="CF26" s="15"/>
      <c r="CL26" s="22"/>
      <c r="CM26" s="15"/>
      <c r="CR26" s="22"/>
      <c r="CT26" s="15"/>
      <c r="CW26" s="22"/>
      <c r="DA26" s="15"/>
      <c r="DH26" s="15"/>
      <c r="DJ26" s="22"/>
      <c r="DO26" s="15"/>
      <c r="DV26" s="15"/>
      <c r="EC26" s="15"/>
      <c r="EJ26" s="15"/>
      <c r="EQ26" s="15"/>
      <c r="EX26" s="15"/>
      <c r="FE26" s="15"/>
      <c r="FL26" s="15"/>
      <c r="FS26" s="15"/>
      <c r="FZ26" s="15"/>
      <c r="GG26" s="15"/>
      <c r="GN26" s="15"/>
      <c r="GP26" s="22"/>
      <c r="GQ26" s="22"/>
      <c r="GR26" s="22"/>
      <c r="GS26" s="22"/>
      <c r="GT26" s="22"/>
      <c r="GU26" s="15"/>
      <c r="GV26" s="22"/>
      <c r="GW26" s="22"/>
      <c r="GX26" s="22"/>
      <c r="GY26" s="18"/>
      <c r="GZ26" s="18"/>
      <c r="HA26" s="18"/>
      <c r="HB26" s="18"/>
      <c r="HC26" s="18"/>
      <c r="HD26" s="18"/>
      <c r="HE26" s="18"/>
      <c r="HF26" s="18"/>
      <c r="HG26" s="18"/>
      <c r="HH26" s="18"/>
      <c r="HI26" s="18"/>
      <c r="HJ26" s="18"/>
      <c r="HK26" s="18"/>
      <c r="HL26" s="18"/>
      <c r="HM26" s="18"/>
      <c r="HN26" s="18"/>
      <c r="HO26" s="18"/>
      <c r="HP26" s="18"/>
      <c r="HQ26" s="18"/>
      <c r="HR26" s="18"/>
      <c r="HS26" s="18"/>
      <c r="HT26" s="18"/>
      <c r="HU26" s="18"/>
      <c r="HV26" s="18"/>
      <c r="HW26" s="18"/>
      <c r="HX26" s="18"/>
      <c r="HY26" s="18"/>
      <c r="HZ26" s="18"/>
      <c r="IA26" s="18"/>
      <c r="IB26" s="18"/>
      <c r="IC26" s="18"/>
      <c r="ID26" s="18"/>
      <c r="IE26" s="18"/>
      <c r="IF26" s="18"/>
      <c r="IG26" s="18"/>
      <c r="IH26" s="18"/>
      <c r="II26" s="18"/>
      <c r="IJ26" s="18"/>
      <c r="IK26" s="18"/>
      <c r="IL26" s="18"/>
      <c r="IM26" s="18"/>
      <c r="IN26" s="18"/>
      <c r="IO26" s="18"/>
      <c r="IP26" s="18"/>
      <c r="IQ26" s="18"/>
      <c r="IR26" s="18"/>
      <c r="IS26" s="18"/>
      <c r="IT26" s="18"/>
      <c r="IU26" s="18"/>
      <c r="IV26" s="18"/>
      <c r="IW26" s="18"/>
      <c r="IX26" s="18"/>
      <c r="IY26" s="18"/>
      <c r="IZ26" s="18"/>
      <c r="JA26" s="18"/>
      <c r="JB26" s="18"/>
      <c r="JC26" s="18"/>
      <c r="JD26" s="18"/>
      <c r="JE26" s="18"/>
      <c r="JF26" s="18"/>
    </row>
    <row r="27" spans="1:306" x14ac:dyDescent="0.3">
      <c r="A27" s="18"/>
      <c r="B27" s="18"/>
      <c r="C27" s="18"/>
      <c r="AJ27" s="24"/>
      <c r="AK27" s="24"/>
      <c r="AL27" s="20"/>
      <c r="AM27" s="23"/>
      <c r="AN27" s="18"/>
      <c r="AO27" s="24"/>
      <c r="AW27" s="71"/>
      <c r="AX27" s="71"/>
      <c r="AY27" s="71"/>
      <c r="BB27" s="25"/>
      <c r="BC27" s="21"/>
      <c r="BG27" s="18"/>
      <c r="BN27" s="22"/>
      <c r="BO27" s="22"/>
      <c r="BP27" s="22"/>
      <c r="BQ27" s="22"/>
      <c r="BR27" s="15"/>
      <c r="CF27" s="15"/>
      <c r="CL27" s="22"/>
      <c r="CM27" s="15"/>
      <c r="CR27" s="22"/>
      <c r="CT27" s="15"/>
      <c r="CW27" s="22"/>
      <c r="DA27" s="15"/>
      <c r="DH27" s="15"/>
      <c r="DJ27" s="22"/>
      <c r="DO27" s="15"/>
      <c r="DV27" s="15"/>
      <c r="EC27" s="15"/>
      <c r="EJ27" s="15"/>
      <c r="EQ27" s="15"/>
      <c r="EX27" s="15"/>
      <c r="FE27" s="15"/>
      <c r="FL27" s="15"/>
      <c r="FS27" s="15"/>
      <c r="FZ27" s="15"/>
      <c r="GG27" s="15"/>
      <c r="GN27" s="15"/>
      <c r="GP27" s="22"/>
      <c r="GQ27" s="22"/>
      <c r="GR27" s="22"/>
      <c r="GS27" s="22"/>
      <c r="GT27" s="22"/>
      <c r="GU27" s="15"/>
      <c r="GV27" s="22"/>
      <c r="GW27" s="22"/>
      <c r="GX27" s="22"/>
      <c r="GY27" s="18"/>
      <c r="GZ27" s="18"/>
      <c r="HA27" s="18"/>
      <c r="HB27" s="18"/>
      <c r="HC27" s="18"/>
      <c r="HD27" s="18"/>
      <c r="HE27" s="18"/>
      <c r="HF27" s="18"/>
      <c r="HG27" s="18"/>
      <c r="HH27" s="18"/>
      <c r="HI27" s="18"/>
      <c r="HJ27" s="18"/>
      <c r="HK27" s="18"/>
      <c r="HL27" s="18"/>
      <c r="HM27" s="18"/>
      <c r="HN27" s="18"/>
      <c r="HO27" s="18"/>
      <c r="HP27" s="18"/>
      <c r="HQ27" s="18"/>
      <c r="HR27" s="18"/>
      <c r="HS27" s="18"/>
      <c r="HT27" s="18"/>
      <c r="HU27" s="18"/>
      <c r="HV27" s="18"/>
      <c r="HW27" s="18"/>
      <c r="HX27" s="18"/>
      <c r="HY27" s="18"/>
      <c r="HZ27" s="18"/>
      <c r="IA27" s="18"/>
      <c r="IB27" s="18"/>
      <c r="IC27" s="18"/>
      <c r="ID27" s="18"/>
      <c r="IE27" s="18"/>
      <c r="IF27" s="18"/>
      <c r="IG27" s="18"/>
      <c r="IH27" s="18"/>
      <c r="II27" s="18"/>
      <c r="IJ27" s="18"/>
      <c r="IK27" s="18"/>
      <c r="IL27" s="18"/>
      <c r="IM27" s="18"/>
      <c r="IN27" s="18"/>
      <c r="IO27" s="18"/>
      <c r="IP27" s="18"/>
      <c r="IQ27" s="18"/>
      <c r="IR27" s="18"/>
      <c r="IS27" s="18"/>
      <c r="IT27" s="18"/>
      <c r="IU27" s="18"/>
      <c r="IV27" s="18"/>
      <c r="IW27" s="18"/>
      <c r="IX27" s="18"/>
      <c r="IY27" s="18"/>
      <c r="IZ27" s="18"/>
      <c r="JA27" s="18"/>
      <c r="JB27" s="18"/>
      <c r="JC27" s="18"/>
      <c r="JD27" s="18"/>
      <c r="JE27" s="18"/>
      <c r="JF27" s="18"/>
    </row>
    <row r="28" spans="1:306" x14ac:dyDescent="0.3">
      <c r="A28" s="18"/>
      <c r="B28" s="18"/>
      <c r="C28" s="18"/>
      <c r="AJ28" s="24"/>
      <c r="AK28" s="24"/>
      <c r="AL28" s="20"/>
      <c r="AM28" s="23"/>
      <c r="AN28" s="18"/>
      <c r="AO28" s="24"/>
      <c r="AW28" s="71"/>
      <c r="AX28" s="71"/>
      <c r="AY28" s="71"/>
      <c r="BB28" s="25"/>
      <c r="BC28" s="21"/>
      <c r="BG28" s="18"/>
      <c r="BN28" s="22"/>
      <c r="BO28" s="22"/>
      <c r="BP28" s="22"/>
      <c r="BQ28" s="22"/>
      <c r="BR28" s="15"/>
      <c r="CF28" s="15"/>
      <c r="CL28" s="22"/>
      <c r="CM28" s="15"/>
      <c r="CR28" s="22"/>
      <c r="CT28" s="15"/>
      <c r="CW28" s="22"/>
      <c r="DA28" s="15"/>
      <c r="DH28" s="15"/>
      <c r="DJ28" s="22"/>
      <c r="DO28" s="15"/>
      <c r="DV28" s="15"/>
      <c r="EC28" s="15"/>
      <c r="EJ28" s="15"/>
      <c r="EQ28" s="15"/>
      <c r="EX28" s="15"/>
      <c r="FE28" s="15"/>
      <c r="FL28" s="15"/>
      <c r="FS28" s="15"/>
      <c r="FZ28" s="15"/>
      <c r="GG28" s="15"/>
      <c r="GN28" s="15"/>
      <c r="GP28" s="22"/>
      <c r="GQ28" s="22"/>
      <c r="GR28" s="22"/>
      <c r="GS28" s="22"/>
      <c r="GT28" s="22"/>
      <c r="GU28" s="15"/>
      <c r="GV28" s="22"/>
      <c r="GW28" s="22"/>
      <c r="GX28" s="22"/>
      <c r="GY28" s="18"/>
      <c r="GZ28" s="18"/>
      <c r="HA28" s="18"/>
      <c r="HB28" s="18"/>
      <c r="HC28" s="18"/>
      <c r="HD28" s="18"/>
      <c r="HE28" s="18"/>
      <c r="HF28" s="18"/>
      <c r="HG28" s="18"/>
      <c r="HH28" s="18"/>
      <c r="HI28" s="18"/>
      <c r="HJ28" s="18"/>
      <c r="HK28" s="18"/>
      <c r="HL28" s="18"/>
      <c r="HM28" s="18"/>
      <c r="HN28" s="18"/>
      <c r="HO28" s="18"/>
      <c r="HP28" s="18"/>
      <c r="HQ28" s="18"/>
      <c r="HR28" s="18"/>
      <c r="HS28" s="18"/>
      <c r="HT28" s="18"/>
      <c r="HU28" s="18"/>
      <c r="HV28" s="18"/>
      <c r="HW28" s="18"/>
      <c r="HX28" s="18"/>
      <c r="HY28" s="18"/>
      <c r="HZ28" s="18"/>
      <c r="IA28" s="18"/>
      <c r="IB28" s="18"/>
      <c r="IC28" s="18"/>
      <c r="ID28" s="18"/>
      <c r="IE28" s="18"/>
      <c r="IF28" s="18"/>
      <c r="IG28" s="18"/>
      <c r="IH28" s="18"/>
      <c r="II28" s="18"/>
      <c r="IJ28" s="18"/>
      <c r="IK28" s="18"/>
      <c r="IL28" s="18"/>
      <c r="IM28" s="18"/>
      <c r="IN28" s="18"/>
      <c r="IO28" s="18"/>
      <c r="IP28" s="18"/>
      <c r="IQ28" s="18"/>
      <c r="IR28" s="18"/>
      <c r="IS28" s="18"/>
      <c r="IT28" s="18"/>
      <c r="IU28" s="18"/>
      <c r="IV28" s="18"/>
      <c r="IW28" s="18"/>
      <c r="IX28" s="18"/>
      <c r="IY28" s="18"/>
      <c r="IZ28" s="18"/>
      <c r="JA28" s="18"/>
      <c r="JB28" s="18"/>
      <c r="JC28" s="18"/>
      <c r="JD28" s="18"/>
      <c r="JE28" s="18"/>
      <c r="JF28" s="18"/>
    </row>
    <row r="29" spans="1:306" x14ac:dyDescent="0.3">
      <c r="A29" s="18"/>
      <c r="B29" s="18"/>
      <c r="C29" s="18"/>
      <c r="AJ29" s="24"/>
      <c r="AK29" s="24"/>
      <c r="AL29" s="20"/>
      <c r="AM29" s="23"/>
      <c r="AN29" s="18"/>
      <c r="AO29" s="24"/>
      <c r="AW29" s="71"/>
      <c r="AX29" s="71"/>
      <c r="AY29" s="71"/>
      <c r="BB29" s="25"/>
      <c r="BC29" s="21"/>
      <c r="BG29" s="18"/>
      <c r="BN29" s="22"/>
      <c r="BO29" s="22"/>
      <c r="BP29" s="22"/>
      <c r="BQ29" s="22"/>
      <c r="BR29" s="15"/>
      <c r="CF29" s="15"/>
      <c r="CL29" s="22"/>
      <c r="CM29" s="15"/>
      <c r="CR29" s="22"/>
      <c r="CT29" s="15"/>
      <c r="CW29" s="22"/>
      <c r="DA29" s="15"/>
      <c r="DH29" s="15"/>
      <c r="DJ29" s="22"/>
      <c r="DO29" s="15"/>
      <c r="DV29" s="15"/>
      <c r="EC29" s="15"/>
      <c r="EJ29" s="15"/>
      <c r="EQ29" s="15"/>
      <c r="EX29" s="15"/>
      <c r="FE29" s="15"/>
      <c r="FL29" s="15"/>
      <c r="FS29" s="15"/>
      <c r="FZ29" s="15"/>
      <c r="GG29" s="15"/>
      <c r="GN29" s="15"/>
      <c r="GP29" s="22"/>
      <c r="GQ29" s="22"/>
      <c r="GR29" s="22"/>
      <c r="GS29" s="22"/>
      <c r="GT29" s="22"/>
      <c r="GU29" s="15"/>
      <c r="GV29" s="22"/>
      <c r="GW29" s="22"/>
      <c r="GX29" s="22"/>
      <c r="GY29" s="18"/>
      <c r="GZ29" s="18"/>
      <c r="HA29" s="18"/>
      <c r="HB29" s="18"/>
      <c r="HC29" s="18"/>
      <c r="HD29" s="18"/>
      <c r="HE29" s="18"/>
      <c r="HF29" s="18"/>
      <c r="HG29" s="18"/>
      <c r="HH29" s="18"/>
      <c r="HI29" s="18"/>
      <c r="HJ29" s="18"/>
      <c r="HK29" s="18"/>
      <c r="HL29" s="18"/>
      <c r="HM29" s="18"/>
      <c r="HN29" s="18"/>
      <c r="HO29" s="18"/>
      <c r="HP29" s="18"/>
      <c r="HQ29" s="18"/>
      <c r="HR29" s="18"/>
      <c r="HS29" s="18"/>
      <c r="HT29" s="18"/>
      <c r="HU29" s="18"/>
      <c r="HV29" s="18"/>
      <c r="HW29" s="18"/>
      <c r="HX29" s="18"/>
      <c r="HY29" s="18"/>
      <c r="HZ29" s="18"/>
      <c r="IA29" s="18"/>
      <c r="IB29" s="18"/>
      <c r="IC29" s="18"/>
      <c r="ID29" s="18"/>
      <c r="IE29" s="18"/>
      <c r="IF29" s="18"/>
      <c r="IG29" s="18"/>
      <c r="IH29" s="18"/>
      <c r="II29" s="18"/>
      <c r="IJ29" s="18"/>
      <c r="IK29" s="18"/>
      <c r="IL29" s="18"/>
      <c r="IM29" s="18"/>
      <c r="IN29" s="18"/>
      <c r="IO29" s="18"/>
      <c r="IP29" s="18"/>
      <c r="IQ29" s="18"/>
      <c r="IR29" s="18"/>
      <c r="IS29" s="18"/>
      <c r="IT29" s="18"/>
      <c r="IU29" s="18"/>
      <c r="IV29" s="18"/>
      <c r="IW29" s="18"/>
      <c r="IX29" s="18"/>
      <c r="IY29" s="18"/>
      <c r="IZ29" s="18"/>
      <c r="JA29" s="18"/>
      <c r="JB29" s="18"/>
      <c r="JC29" s="18"/>
      <c r="JD29" s="18"/>
      <c r="JE29" s="18"/>
      <c r="JF29" s="18"/>
    </row>
    <row r="30" spans="1:306" x14ac:dyDescent="0.3">
      <c r="A30" s="18"/>
      <c r="B30" s="18"/>
      <c r="C30" s="18"/>
      <c r="AJ30" s="24"/>
      <c r="AK30" s="24"/>
      <c r="AL30" s="20"/>
      <c r="AM30" s="23"/>
      <c r="AN30" s="18"/>
      <c r="AO30" s="24"/>
      <c r="AW30" s="71"/>
      <c r="AX30" s="71"/>
      <c r="AY30" s="71"/>
      <c r="BB30" s="25"/>
      <c r="BC30" s="21"/>
      <c r="BG30" s="18"/>
      <c r="BN30" s="22"/>
      <c r="BO30" s="22"/>
      <c r="BP30" s="22"/>
      <c r="BQ30" s="22"/>
      <c r="BR30" s="15"/>
      <c r="CF30" s="15"/>
      <c r="CL30" s="22"/>
      <c r="CM30" s="15"/>
      <c r="CR30" s="22"/>
      <c r="CT30" s="15"/>
      <c r="CW30" s="22"/>
      <c r="DA30" s="15"/>
      <c r="DH30" s="15"/>
      <c r="DJ30" s="22"/>
      <c r="DO30" s="15"/>
      <c r="DV30" s="15"/>
      <c r="EC30" s="15"/>
      <c r="EJ30" s="15"/>
      <c r="EQ30" s="15"/>
      <c r="EX30" s="15"/>
      <c r="FE30" s="15"/>
      <c r="FL30" s="15"/>
      <c r="FS30" s="15"/>
      <c r="FZ30" s="15"/>
      <c r="GG30" s="15"/>
      <c r="GN30" s="15"/>
      <c r="GP30" s="22"/>
      <c r="GQ30" s="22"/>
      <c r="GR30" s="22"/>
      <c r="GS30" s="22"/>
      <c r="GT30" s="22"/>
      <c r="GU30" s="15"/>
      <c r="GV30" s="22"/>
      <c r="GW30" s="22"/>
      <c r="GX30" s="22"/>
      <c r="GY30" s="18"/>
      <c r="GZ30" s="18"/>
      <c r="HA30" s="18"/>
      <c r="HB30" s="18"/>
      <c r="HC30" s="18"/>
      <c r="HD30" s="18"/>
      <c r="HE30" s="18"/>
      <c r="HF30" s="18"/>
      <c r="HG30" s="18"/>
      <c r="HH30" s="18"/>
      <c r="HI30" s="18"/>
      <c r="HJ30" s="18"/>
      <c r="HK30" s="18"/>
      <c r="HL30" s="18"/>
      <c r="HM30" s="18"/>
      <c r="HN30" s="18"/>
      <c r="HO30" s="18"/>
      <c r="HP30" s="18"/>
      <c r="HQ30" s="18"/>
      <c r="HR30" s="18"/>
      <c r="HS30" s="18"/>
      <c r="HT30" s="18"/>
      <c r="HU30" s="18"/>
      <c r="HV30" s="18"/>
      <c r="HW30" s="18"/>
      <c r="HX30" s="18"/>
      <c r="HY30" s="18"/>
      <c r="HZ30" s="18"/>
      <c r="IA30" s="18"/>
      <c r="IB30" s="18"/>
      <c r="IC30" s="18"/>
      <c r="ID30" s="18"/>
      <c r="IE30" s="18"/>
      <c r="IF30" s="18"/>
      <c r="IG30" s="18"/>
      <c r="IH30" s="18"/>
      <c r="II30" s="18"/>
      <c r="IJ30" s="18"/>
      <c r="IK30" s="18"/>
      <c r="IL30" s="18"/>
      <c r="IM30" s="18"/>
      <c r="IN30" s="18"/>
      <c r="IO30" s="18"/>
      <c r="IP30" s="18"/>
      <c r="IQ30" s="18"/>
      <c r="IR30" s="18"/>
      <c r="IS30" s="18"/>
      <c r="IT30" s="18"/>
      <c r="IU30" s="18"/>
      <c r="IV30" s="18"/>
      <c r="IW30" s="18"/>
      <c r="IX30" s="18"/>
      <c r="IY30" s="18"/>
      <c r="IZ30" s="18"/>
      <c r="JA30" s="18"/>
      <c r="JB30" s="18"/>
      <c r="JC30" s="18"/>
      <c r="JD30" s="18"/>
      <c r="JE30" s="18"/>
      <c r="JF30" s="18"/>
    </row>
    <row r="31" spans="1:306" x14ac:dyDescent="0.3">
      <c r="A31" s="18"/>
      <c r="B31" s="18"/>
      <c r="C31" s="18"/>
      <c r="AJ31" s="24"/>
      <c r="AK31" s="24"/>
      <c r="AL31" s="20"/>
      <c r="AM31" s="23"/>
      <c r="AN31" s="18"/>
      <c r="AO31" s="24"/>
      <c r="AW31" s="71"/>
      <c r="AX31" s="71"/>
      <c r="AY31" s="71"/>
      <c r="BB31" s="25"/>
      <c r="BC31" s="21"/>
      <c r="BG31" s="18"/>
      <c r="BN31" s="22"/>
      <c r="BO31" s="22"/>
      <c r="BP31" s="22"/>
      <c r="BQ31" s="22"/>
      <c r="BR31" s="15"/>
      <c r="CF31" s="15"/>
      <c r="CL31" s="22"/>
      <c r="CM31" s="15"/>
      <c r="CR31" s="22"/>
      <c r="CT31" s="15"/>
      <c r="CW31" s="22"/>
      <c r="DA31" s="15"/>
      <c r="DH31" s="15"/>
      <c r="DJ31" s="22"/>
      <c r="DO31" s="15"/>
      <c r="DV31" s="15"/>
      <c r="EC31" s="15"/>
      <c r="EJ31" s="15"/>
      <c r="EQ31" s="15"/>
      <c r="EX31" s="15"/>
      <c r="FE31" s="15"/>
      <c r="FL31" s="15"/>
      <c r="FS31" s="15"/>
      <c r="FZ31" s="15"/>
      <c r="GG31" s="15"/>
      <c r="GN31" s="15"/>
      <c r="GP31" s="22"/>
      <c r="GQ31" s="22"/>
      <c r="GR31" s="22"/>
      <c r="GS31" s="22"/>
      <c r="GT31" s="22"/>
      <c r="GU31" s="15"/>
      <c r="GV31" s="22"/>
      <c r="GW31" s="22"/>
      <c r="GX31" s="22"/>
      <c r="GY31" s="18"/>
      <c r="GZ31" s="18"/>
      <c r="HA31" s="18"/>
      <c r="HB31" s="18"/>
      <c r="HC31" s="18"/>
      <c r="HD31" s="18"/>
      <c r="HE31" s="18"/>
      <c r="HF31" s="18"/>
      <c r="HG31" s="18"/>
      <c r="HH31" s="18"/>
      <c r="HI31" s="18"/>
      <c r="HJ31" s="18"/>
      <c r="HK31" s="18"/>
      <c r="HL31" s="18"/>
      <c r="HM31" s="18"/>
      <c r="HN31" s="18"/>
      <c r="HO31" s="18"/>
      <c r="HP31" s="18"/>
      <c r="HQ31" s="18"/>
      <c r="HR31" s="18"/>
      <c r="HS31" s="18"/>
      <c r="HT31" s="18"/>
      <c r="HU31" s="18"/>
      <c r="HV31" s="18"/>
      <c r="HW31" s="18"/>
      <c r="HX31" s="18"/>
      <c r="HY31" s="18"/>
      <c r="HZ31" s="18"/>
      <c r="IA31" s="18"/>
      <c r="IB31" s="18"/>
      <c r="IC31" s="18"/>
      <c r="ID31" s="18"/>
      <c r="IE31" s="18"/>
      <c r="IF31" s="18"/>
      <c r="IG31" s="18"/>
      <c r="IH31" s="18"/>
      <c r="II31" s="18"/>
      <c r="IJ31" s="18"/>
      <c r="IK31" s="18"/>
      <c r="IL31" s="18"/>
      <c r="IM31" s="18"/>
      <c r="IN31" s="18"/>
      <c r="IO31" s="18"/>
      <c r="IP31" s="18"/>
      <c r="IQ31" s="18"/>
      <c r="IR31" s="18"/>
      <c r="IS31" s="18"/>
      <c r="IT31" s="18"/>
      <c r="IU31" s="18"/>
      <c r="IV31" s="18"/>
      <c r="IW31" s="18"/>
      <c r="IX31" s="18"/>
      <c r="IY31" s="18"/>
      <c r="IZ31" s="18"/>
      <c r="JA31" s="18"/>
      <c r="JB31" s="18"/>
      <c r="JC31" s="18"/>
      <c r="JD31" s="18"/>
      <c r="JE31" s="18"/>
      <c r="JF31" s="18"/>
    </row>
    <row r="32" spans="1:306" x14ac:dyDescent="0.3">
      <c r="A32" s="18"/>
      <c r="B32" s="18"/>
      <c r="C32" s="18"/>
      <c r="AJ32" s="24"/>
      <c r="AK32" s="24"/>
      <c r="AL32" s="20"/>
      <c r="AM32" s="23"/>
      <c r="AN32" s="18"/>
      <c r="AO32" s="24"/>
      <c r="AW32" s="71"/>
      <c r="AX32" s="71"/>
      <c r="AY32" s="71"/>
      <c r="BB32" s="25"/>
      <c r="BC32" s="21"/>
      <c r="BG32" s="18"/>
      <c r="BN32" s="22"/>
      <c r="BO32" s="22"/>
      <c r="BP32" s="22"/>
      <c r="BQ32" s="22"/>
      <c r="BR32" s="15"/>
      <c r="CF32" s="15"/>
      <c r="CL32" s="22"/>
      <c r="CM32" s="15"/>
      <c r="CR32" s="22"/>
      <c r="CT32" s="15"/>
      <c r="CW32" s="22"/>
      <c r="DA32" s="15"/>
      <c r="DH32" s="15"/>
      <c r="DJ32" s="22"/>
      <c r="DO32" s="15"/>
      <c r="DV32" s="15"/>
      <c r="EC32" s="15"/>
      <c r="EJ32" s="15"/>
      <c r="EQ32" s="15"/>
      <c r="EX32" s="15"/>
      <c r="FE32" s="15"/>
      <c r="FL32" s="15"/>
      <c r="FS32" s="15"/>
      <c r="FZ32" s="15"/>
      <c r="GG32" s="15"/>
      <c r="GN32" s="15"/>
      <c r="GP32" s="22"/>
      <c r="GQ32" s="22"/>
      <c r="GR32" s="22"/>
      <c r="GS32" s="22"/>
      <c r="GT32" s="22"/>
      <c r="GU32" s="15"/>
      <c r="GV32" s="22"/>
      <c r="GW32" s="22"/>
      <c r="GX32" s="22"/>
      <c r="GY32" s="18"/>
      <c r="GZ32" s="18"/>
      <c r="HA32" s="18"/>
      <c r="HB32" s="18"/>
      <c r="HC32" s="18"/>
      <c r="HD32" s="18"/>
      <c r="HE32" s="18"/>
      <c r="HF32" s="18"/>
      <c r="HG32" s="18"/>
      <c r="HH32" s="18"/>
      <c r="HI32" s="18"/>
      <c r="HJ32" s="18"/>
      <c r="HK32" s="18"/>
      <c r="HL32" s="18"/>
      <c r="HM32" s="18"/>
      <c r="HN32" s="18"/>
      <c r="HO32" s="18"/>
      <c r="HP32" s="18"/>
      <c r="HQ32" s="18"/>
      <c r="HR32" s="18"/>
      <c r="HS32" s="18"/>
      <c r="HT32" s="18"/>
      <c r="HU32" s="18"/>
      <c r="HV32" s="18"/>
      <c r="HW32" s="18"/>
      <c r="HX32" s="18"/>
      <c r="HY32" s="18"/>
      <c r="HZ32" s="18"/>
      <c r="IA32" s="18"/>
      <c r="IB32" s="18"/>
      <c r="IC32" s="18"/>
      <c r="ID32" s="18"/>
      <c r="IE32" s="18"/>
      <c r="IF32" s="18"/>
      <c r="IG32" s="18"/>
      <c r="IH32" s="18"/>
      <c r="II32" s="18"/>
      <c r="IJ32" s="18"/>
      <c r="IK32" s="18"/>
      <c r="IL32" s="18"/>
      <c r="IM32" s="18"/>
      <c r="IN32" s="18"/>
      <c r="IO32" s="18"/>
      <c r="IP32" s="18"/>
      <c r="IQ32" s="18"/>
      <c r="IR32" s="18"/>
      <c r="IS32" s="18"/>
      <c r="IT32" s="18"/>
      <c r="IU32" s="18"/>
      <c r="IV32" s="18"/>
      <c r="IW32" s="18"/>
      <c r="IX32" s="18"/>
      <c r="IY32" s="18"/>
      <c r="IZ32" s="18"/>
      <c r="JA32" s="18"/>
      <c r="JB32" s="18"/>
      <c r="JC32" s="18"/>
      <c r="JD32" s="18"/>
      <c r="JE32" s="18"/>
      <c r="JF32" s="18"/>
    </row>
    <row r="33" spans="1:266" x14ac:dyDescent="0.3">
      <c r="A33" s="18"/>
      <c r="B33" s="18"/>
      <c r="C33" s="18"/>
      <c r="AJ33" s="24"/>
      <c r="AK33" s="24"/>
      <c r="AL33" s="20"/>
      <c r="AM33" s="23"/>
      <c r="AN33" s="18"/>
      <c r="AO33" s="24"/>
      <c r="AW33" s="71"/>
      <c r="AX33" s="71"/>
      <c r="AY33" s="71"/>
      <c r="BB33" s="25"/>
      <c r="BC33" s="21"/>
      <c r="BG33" s="18"/>
      <c r="BN33" s="22"/>
      <c r="BO33" s="22"/>
      <c r="BP33" s="22"/>
      <c r="BQ33" s="22"/>
      <c r="BR33" s="15"/>
      <c r="CF33" s="15"/>
      <c r="CL33" s="22"/>
      <c r="CM33" s="15"/>
      <c r="CR33" s="22"/>
      <c r="CT33" s="15"/>
      <c r="CW33" s="22"/>
      <c r="DA33" s="15"/>
      <c r="DH33" s="15"/>
      <c r="DJ33" s="22"/>
      <c r="DO33" s="15"/>
      <c r="DV33" s="15"/>
      <c r="EC33" s="15"/>
      <c r="EJ33" s="15"/>
      <c r="EQ33" s="15"/>
      <c r="EX33" s="15"/>
      <c r="FE33" s="15"/>
      <c r="FL33" s="15"/>
      <c r="FS33" s="15"/>
      <c r="FZ33" s="15"/>
      <c r="GG33" s="15"/>
      <c r="GN33" s="15"/>
      <c r="GP33" s="22"/>
      <c r="GQ33" s="22"/>
      <c r="GR33" s="22"/>
      <c r="GS33" s="22"/>
      <c r="GT33" s="22"/>
      <c r="GU33" s="15"/>
      <c r="GV33" s="22"/>
      <c r="GW33" s="22"/>
      <c r="GX33" s="22"/>
      <c r="GY33" s="18"/>
      <c r="GZ33" s="18"/>
      <c r="HA33" s="18"/>
      <c r="HB33" s="18"/>
      <c r="HC33" s="18"/>
      <c r="HD33" s="18"/>
      <c r="HE33" s="18"/>
      <c r="HF33" s="18"/>
      <c r="HG33" s="18"/>
      <c r="HH33" s="18"/>
      <c r="HI33" s="18"/>
      <c r="HJ33" s="18"/>
      <c r="HK33" s="18"/>
      <c r="HL33" s="18"/>
      <c r="HM33" s="18"/>
      <c r="HN33" s="18"/>
      <c r="HO33" s="18"/>
      <c r="HP33" s="18"/>
      <c r="HQ33" s="18"/>
      <c r="HR33" s="18"/>
      <c r="HS33" s="18"/>
      <c r="HT33" s="18"/>
      <c r="HU33" s="18"/>
      <c r="HV33" s="18"/>
      <c r="HW33" s="18"/>
      <c r="HX33" s="18"/>
      <c r="HY33" s="18"/>
      <c r="HZ33" s="18"/>
      <c r="IA33" s="18"/>
      <c r="IB33" s="18"/>
      <c r="IC33" s="18"/>
      <c r="ID33" s="18"/>
      <c r="IE33" s="18"/>
      <c r="IF33" s="18"/>
      <c r="IG33" s="18"/>
      <c r="IH33" s="18"/>
      <c r="II33" s="18"/>
      <c r="IJ33" s="18"/>
      <c r="IK33" s="18"/>
      <c r="IL33" s="18"/>
      <c r="IM33" s="18"/>
      <c r="IN33" s="18"/>
      <c r="IO33" s="18"/>
      <c r="IP33" s="18"/>
      <c r="IQ33" s="18"/>
      <c r="IR33" s="18"/>
      <c r="IS33" s="18"/>
      <c r="IT33" s="18"/>
      <c r="IU33" s="18"/>
      <c r="IV33" s="18"/>
      <c r="IW33" s="18"/>
      <c r="IX33" s="18"/>
      <c r="IY33" s="18"/>
      <c r="IZ33" s="18"/>
      <c r="JA33" s="18"/>
      <c r="JB33" s="18"/>
      <c r="JC33" s="18"/>
      <c r="JD33" s="18"/>
      <c r="JE33" s="18"/>
      <c r="JF33" s="18"/>
    </row>
    <row r="34" spans="1:266" x14ac:dyDescent="0.3">
      <c r="A34" s="18"/>
      <c r="B34" s="18"/>
      <c r="C34" s="18"/>
      <c r="AJ34" s="24"/>
      <c r="AK34" s="24"/>
      <c r="AL34" s="20"/>
      <c r="AM34" s="23"/>
      <c r="AN34" s="18"/>
      <c r="AO34" s="24"/>
      <c r="AW34" s="71"/>
      <c r="AX34" s="71"/>
      <c r="AY34" s="71"/>
      <c r="BB34" s="25"/>
      <c r="BC34" s="21"/>
      <c r="BG34" s="18"/>
      <c r="BN34" s="22"/>
      <c r="BO34" s="22"/>
      <c r="BP34" s="22"/>
      <c r="BQ34" s="22"/>
      <c r="BR34" s="15"/>
      <c r="CF34" s="15"/>
      <c r="CL34" s="22"/>
      <c r="CM34" s="15"/>
      <c r="CR34" s="22"/>
      <c r="CT34" s="15"/>
      <c r="CW34" s="22"/>
      <c r="DA34" s="15"/>
      <c r="DH34" s="15"/>
      <c r="DJ34" s="22"/>
      <c r="DO34" s="15"/>
      <c r="DV34" s="15"/>
      <c r="EC34" s="15"/>
      <c r="EJ34" s="15"/>
      <c r="EQ34" s="15"/>
      <c r="EX34" s="15"/>
      <c r="FE34" s="15"/>
      <c r="FL34" s="15"/>
      <c r="FS34" s="15"/>
      <c r="FZ34" s="15"/>
      <c r="GG34" s="15"/>
      <c r="GN34" s="15"/>
      <c r="GP34" s="22"/>
      <c r="GQ34" s="22"/>
      <c r="GR34" s="22"/>
      <c r="GS34" s="22"/>
      <c r="GT34" s="22"/>
      <c r="GU34" s="15"/>
      <c r="GV34" s="22"/>
      <c r="GW34" s="22"/>
      <c r="GX34" s="22"/>
      <c r="GY34" s="18"/>
      <c r="GZ34" s="18"/>
      <c r="HA34" s="18"/>
      <c r="HB34" s="18"/>
      <c r="HC34" s="18"/>
      <c r="HD34" s="18"/>
      <c r="HE34" s="18"/>
      <c r="HF34" s="18"/>
      <c r="HG34" s="18"/>
      <c r="HH34" s="18"/>
      <c r="HI34" s="18"/>
      <c r="HJ34" s="18"/>
      <c r="HK34" s="18"/>
      <c r="HL34" s="18"/>
      <c r="HM34" s="18"/>
      <c r="HN34" s="18"/>
      <c r="HO34" s="18"/>
      <c r="HP34" s="18"/>
      <c r="HQ34" s="18"/>
      <c r="HR34" s="18"/>
      <c r="HS34" s="18"/>
      <c r="HT34" s="18"/>
      <c r="HU34" s="18"/>
      <c r="HV34" s="18"/>
      <c r="HW34" s="18"/>
      <c r="HX34" s="18"/>
      <c r="HY34" s="18"/>
      <c r="HZ34" s="18"/>
      <c r="IA34" s="18"/>
      <c r="IB34" s="18"/>
      <c r="IC34" s="18"/>
      <c r="ID34" s="18"/>
      <c r="IE34" s="18"/>
      <c r="IF34" s="18"/>
      <c r="IG34" s="18"/>
      <c r="IH34" s="18"/>
      <c r="II34" s="18"/>
      <c r="IJ34" s="18"/>
      <c r="IK34" s="18"/>
      <c r="IL34" s="18"/>
      <c r="IM34" s="18"/>
      <c r="IN34" s="18"/>
      <c r="IO34" s="18"/>
      <c r="IP34" s="18"/>
      <c r="IQ34" s="18"/>
      <c r="IR34" s="18"/>
      <c r="IS34" s="18"/>
      <c r="IT34" s="18"/>
      <c r="IU34" s="18"/>
      <c r="IV34" s="18"/>
      <c r="IW34" s="18"/>
      <c r="IX34" s="18"/>
      <c r="IY34" s="18"/>
      <c r="IZ34" s="18"/>
      <c r="JA34" s="18"/>
      <c r="JB34" s="18"/>
      <c r="JC34" s="18"/>
      <c r="JD34" s="18"/>
      <c r="JE34" s="18"/>
      <c r="JF34" s="18"/>
    </row>
    <row r="35" spans="1:266" x14ac:dyDescent="0.3">
      <c r="A35" s="18"/>
      <c r="B35" s="18"/>
      <c r="C35" s="18"/>
      <c r="AJ35" s="24"/>
      <c r="AK35" s="24"/>
      <c r="AL35" s="20"/>
      <c r="AM35" s="23"/>
      <c r="AN35" s="18"/>
      <c r="AO35" s="24"/>
      <c r="AW35" s="71"/>
      <c r="AX35" s="71"/>
      <c r="AY35" s="71"/>
      <c r="BB35" s="25"/>
      <c r="BC35" s="21"/>
      <c r="BG35" s="18"/>
      <c r="BN35" s="22"/>
      <c r="BO35" s="22"/>
      <c r="BP35" s="22"/>
      <c r="BQ35" s="22"/>
      <c r="BR35" s="15"/>
      <c r="CF35" s="15"/>
      <c r="CL35" s="22"/>
      <c r="CM35" s="15"/>
      <c r="CR35" s="22"/>
      <c r="CT35" s="15"/>
      <c r="CW35" s="22"/>
      <c r="DA35" s="15"/>
      <c r="DH35" s="15"/>
      <c r="DJ35" s="22"/>
      <c r="DO35" s="15"/>
      <c r="DV35" s="15"/>
      <c r="EC35" s="15"/>
      <c r="EJ35" s="15"/>
      <c r="EQ35" s="15"/>
      <c r="EX35" s="15"/>
      <c r="FE35" s="15"/>
      <c r="FL35" s="15"/>
      <c r="FS35" s="15"/>
      <c r="FZ35" s="15"/>
      <c r="GG35" s="15"/>
      <c r="GN35" s="15"/>
      <c r="GP35" s="22"/>
      <c r="GQ35" s="22"/>
      <c r="GR35" s="22"/>
      <c r="GS35" s="22"/>
      <c r="GT35" s="22"/>
      <c r="GU35" s="15"/>
      <c r="GV35" s="22"/>
      <c r="GW35" s="22"/>
      <c r="GX35" s="22"/>
      <c r="GY35" s="18"/>
      <c r="GZ35" s="18"/>
      <c r="HA35" s="18"/>
      <c r="HB35" s="18"/>
      <c r="HC35" s="18"/>
      <c r="HD35" s="18"/>
      <c r="HE35" s="18"/>
      <c r="HF35" s="18"/>
      <c r="HG35" s="18"/>
      <c r="HH35" s="18"/>
      <c r="HI35" s="18"/>
      <c r="HJ35" s="18"/>
      <c r="HK35" s="18"/>
      <c r="HL35" s="18"/>
      <c r="HM35" s="18"/>
      <c r="HN35" s="18"/>
      <c r="HO35" s="18"/>
      <c r="HP35" s="18"/>
      <c r="HQ35" s="18"/>
      <c r="HR35" s="18"/>
      <c r="HS35" s="18"/>
      <c r="HT35" s="18"/>
      <c r="HU35" s="18"/>
      <c r="HV35" s="18"/>
      <c r="HW35" s="18"/>
      <c r="HX35" s="18"/>
      <c r="HY35" s="18"/>
      <c r="HZ35" s="18"/>
      <c r="IA35" s="18"/>
      <c r="IB35" s="18"/>
      <c r="IC35" s="18"/>
      <c r="ID35" s="18"/>
      <c r="IE35" s="18"/>
      <c r="IF35" s="18"/>
      <c r="IG35" s="18"/>
      <c r="IH35" s="18"/>
      <c r="II35" s="18"/>
      <c r="IJ35" s="18"/>
      <c r="IK35" s="18"/>
      <c r="IL35" s="18"/>
      <c r="IM35" s="18"/>
      <c r="IN35" s="18"/>
      <c r="IO35" s="18"/>
      <c r="IP35" s="18"/>
      <c r="IQ35" s="18"/>
      <c r="IR35" s="18"/>
      <c r="IS35" s="18"/>
      <c r="IT35" s="18"/>
      <c r="IU35" s="18"/>
      <c r="IV35" s="18"/>
      <c r="IW35" s="18"/>
      <c r="IX35" s="18"/>
      <c r="IY35" s="18"/>
      <c r="IZ35" s="18"/>
      <c r="JA35" s="18"/>
      <c r="JB35" s="18"/>
      <c r="JC35" s="18"/>
      <c r="JD35" s="18"/>
      <c r="JE35" s="18"/>
      <c r="JF35" s="18"/>
    </row>
    <row r="36" spans="1:266" x14ac:dyDescent="0.3">
      <c r="A36" s="18"/>
      <c r="B36" s="18"/>
      <c r="C36" s="18"/>
      <c r="AJ36" s="24"/>
      <c r="AK36" s="24"/>
      <c r="AL36" s="20"/>
      <c r="AM36" s="23"/>
      <c r="AN36" s="18"/>
      <c r="AO36" s="24"/>
      <c r="AW36" s="71"/>
      <c r="AX36" s="71"/>
      <c r="AY36" s="71"/>
      <c r="BB36" s="25"/>
      <c r="BC36" s="21"/>
      <c r="BG36" s="18"/>
      <c r="BN36" s="22"/>
      <c r="BO36" s="22"/>
      <c r="BP36" s="22"/>
      <c r="BQ36" s="22"/>
      <c r="BR36" s="15"/>
      <c r="CF36" s="15"/>
      <c r="CL36" s="22"/>
      <c r="CM36" s="15"/>
      <c r="CR36" s="22"/>
      <c r="CT36" s="15"/>
      <c r="CW36" s="22"/>
      <c r="DA36" s="15"/>
      <c r="DH36" s="15"/>
      <c r="DJ36" s="22"/>
      <c r="DO36" s="15"/>
      <c r="DV36" s="15"/>
      <c r="EC36" s="15"/>
      <c r="EJ36" s="15"/>
      <c r="EQ36" s="15"/>
      <c r="EX36" s="15"/>
      <c r="FE36" s="15"/>
      <c r="FL36" s="15"/>
      <c r="FS36" s="15"/>
      <c r="FZ36" s="15"/>
      <c r="GG36" s="15"/>
      <c r="GN36" s="15"/>
      <c r="GP36" s="22"/>
      <c r="GQ36" s="22"/>
      <c r="GR36" s="22"/>
      <c r="GS36" s="22"/>
      <c r="GT36" s="22"/>
      <c r="GU36" s="15"/>
      <c r="GV36" s="22"/>
      <c r="GW36" s="22"/>
      <c r="GX36" s="22"/>
      <c r="GY36" s="18"/>
      <c r="GZ36" s="18"/>
      <c r="HA36" s="18"/>
      <c r="HB36" s="18"/>
      <c r="HC36" s="18"/>
      <c r="HD36" s="18"/>
      <c r="HE36" s="18"/>
      <c r="HF36" s="18"/>
      <c r="HG36" s="18"/>
      <c r="HH36" s="18"/>
      <c r="HI36" s="18"/>
      <c r="HJ36" s="18"/>
      <c r="HK36" s="18"/>
      <c r="HL36" s="18"/>
      <c r="HM36" s="18"/>
      <c r="HN36" s="18"/>
      <c r="HO36" s="18"/>
      <c r="HP36" s="18"/>
      <c r="HQ36" s="18"/>
      <c r="HR36" s="18"/>
      <c r="HS36" s="18"/>
      <c r="HT36" s="18"/>
      <c r="HU36" s="18"/>
      <c r="HV36" s="18"/>
      <c r="HW36" s="18"/>
      <c r="HX36" s="18"/>
      <c r="HY36" s="18"/>
      <c r="HZ36" s="18"/>
      <c r="IA36" s="18"/>
      <c r="IB36" s="18"/>
      <c r="IC36" s="18"/>
      <c r="ID36" s="18"/>
      <c r="IE36" s="18"/>
      <c r="IF36" s="18"/>
      <c r="IG36" s="18"/>
      <c r="IH36" s="18"/>
      <c r="II36" s="18"/>
      <c r="IJ36" s="18"/>
      <c r="IK36" s="18"/>
      <c r="IL36" s="18"/>
      <c r="IM36" s="18"/>
      <c r="IN36" s="18"/>
      <c r="IO36" s="18"/>
      <c r="IP36" s="18"/>
      <c r="IQ36" s="18"/>
      <c r="IR36" s="18"/>
      <c r="IS36" s="18"/>
      <c r="IT36" s="18"/>
      <c r="IU36" s="18"/>
      <c r="IV36" s="18"/>
      <c r="IW36" s="18"/>
      <c r="IX36" s="18"/>
      <c r="IY36" s="18"/>
      <c r="IZ36" s="18"/>
      <c r="JA36" s="18"/>
      <c r="JB36" s="18"/>
      <c r="JC36" s="18"/>
      <c r="JD36" s="18"/>
      <c r="JE36" s="18"/>
      <c r="JF36" s="18"/>
    </row>
    <row r="37" spans="1:266" x14ac:dyDescent="0.3">
      <c r="A37" s="18"/>
      <c r="B37" s="18"/>
      <c r="C37" s="18"/>
      <c r="AJ37" s="24"/>
      <c r="AK37" s="24"/>
      <c r="AL37" s="20"/>
      <c r="AM37" s="23"/>
      <c r="AN37" s="18"/>
      <c r="AO37" s="24"/>
      <c r="AW37" s="71"/>
      <c r="AX37" s="71"/>
      <c r="AY37" s="71"/>
      <c r="BB37" s="25"/>
      <c r="BC37" s="21"/>
      <c r="BG37" s="18"/>
      <c r="BN37" s="22"/>
      <c r="BO37" s="22"/>
      <c r="BP37" s="22"/>
      <c r="BQ37" s="22"/>
      <c r="BR37" s="15"/>
      <c r="CF37" s="15"/>
      <c r="CL37" s="22"/>
      <c r="CM37" s="15"/>
      <c r="CR37" s="22"/>
      <c r="CT37" s="15"/>
      <c r="CW37" s="22"/>
      <c r="DA37" s="15"/>
      <c r="DH37" s="15"/>
      <c r="DJ37" s="22"/>
      <c r="DO37" s="15"/>
      <c r="DV37" s="15"/>
      <c r="EC37" s="15"/>
      <c r="EJ37" s="15"/>
      <c r="EQ37" s="15"/>
      <c r="EX37" s="15"/>
      <c r="FE37" s="15"/>
      <c r="FL37" s="15"/>
      <c r="FS37" s="15"/>
      <c r="FZ37" s="15"/>
      <c r="GG37" s="15"/>
      <c r="GN37" s="15"/>
      <c r="GP37" s="22"/>
      <c r="GQ37" s="22"/>
      <c r="GR37" s="22"/>
      <c r="GS37" s="22"/>
      <c r="GT37" s="22"/>
      <c r="GU37" s="15"/>
      <c r="GV37" s="22"/>
      <c r="GW37" s="22"/>
      <c r="GX37" s="22"/>
      <c r="GY37" s="18"/>
      <c r="GZ37" s="18"/>
      <c r="HA37" s="18"/>
      <c r="HB37" s="18"/>
      <c r="HC37" s="18"/>
      <c r="HD37" s="18"/>
      <c r="HE37" s="18"/>
      <c r="HF37" s="18"/>
      <c r="HG37" s="18"/>
      <c r="HH37" s="18"/>
      <c r="HI37" s="18"/>
      <c r="HJ37" s="18"/>
      <c r="HK37" s="18"/>
      <c r="HL37" s="18"/>
      <c r="HM37" s="18"/>
      <c r="HN37" s="18"/>
      <c r="HO37" s="18"/>
      <c r="HP37" s="18"/>
      <c r="HQ37" s="18"/>
      <c r="HR37" s="18"/>
      <c r="HS37" s="18"/>
      <c r="HT37" s="18"/>
      <c r="HU37" s="18"/>
      <c r="HV37" s="18"/>
      <c r="HW37" s="18"/>
      <c r="HX37" s="18"/>
      <c r="HY37" s="18"/>
      <c r="HZ37" s="18"/>
      <c r="IA37" s="18"/>
      <c r="IB37" s="18"/>
      <c r="IC37" s="18"/>
      <c r="ID37" s="18"/>
      <c r="IE37" s="18"/>
      <c r="IF37" s="18"/>
      <c r="IG37" s="18"/>
      <c r="IH37" s="18"/>
      <c r="II37" s="18"/>
      <c r="IJ37" s="18"/>
      <c r="IK37" s="18"/>
      <c r="IL37" s="18"/>
      <c r="IM37" s="18"/>
      <c r="IN37" s="18"/>
      <c r="IO37" s="18"/>
      <c r="IP37" s="18"/>
      <c r="IQ37" s="18"/>
      <c r="IR37" s="18"/>
      <c r="IS37" s="18"/>
      <c r="IT37" s="18"/>
      <c r="IU37" s="18"/>
      <c r="IV37" s="18"/>
      <c r="IW37" s="18"/>
      <c r="IX37" s="18"/>
      <c r="IY37" s="18"/>
      <c r="IZ37" s="18"/>
      <c r="JA37" s="18"/>
      <c r="JB37" s="18"/>
      <c r="JC37" s="18"/>
      <c r="JD37" s="18"/>
      <c r="JE37" s="18"/>
      <c r="JF37" s="18"/>
    </row>
    <row r="38" spans="1:266" x14ac:dyDescent="0.3">
      <c r="A38" s="18"/>
      <c r="B38" s="18"/>
      <c r="C38" s="18"/>
      <c r="AJ38" s="24"/>
      <c r="AK38" s="24"/>
      <c r="AL38" s="20"/>
      <c r="AM38" s="23"/>
      <c r="AN38" s="18"/>
      <c r="AO38" s="24"/>
      <c r="AW38" s="71"/>
      <c r="AX38" s="71"/>
      <c r="AY38" s="71"/>
      <c r="BB38" s="25"/>
      <c r="BC38" s="21"/>
      <c r="BG38" s="18"/>
      <c r="BN38" s="22"/>
      <c r="BO38" s="22"/>
      <c r="BP38" s="22"/>
      <c r="BQ38" s="22"/>
      <c r="BR38" s="15"/>
      <c r="CF38" s="15"/>
      <c r="CL38" s="22"/>
      <c r="CM38" s="15"/>
      <c r="CR38" s="22"/>
      <c r="CT38" s="15"/>
      <c r="CW38" s="22"/>
      <c r="DA38" s="15"/>
      <c r="DH38" s="15"/>
      <c r="DJ38" s="22"/>
      <c r="DO38" s="15"/>
      <c r="DV38" s="15"/>
      <c r="EC38" s="15"/>
      <c r="EJ38" s="15"/>
      <c r="EQ38" s="15"/>
      <c r="EX38" s="15"/>
      <c r="FE38" s="15"/>
      <c r="FL38" s="15"/>
      <c r="FS38" s="15"/>
      <c r="FZ38" s="15"/>
      <c r="GG38" s="15"/>
      <c r="GN38" s="15"/>
      <c r="GP38" s="22"/>
      <c r="GQ38" s="22"/>
      <c r="GR38" s="22"/>
      <c r="GS38" s="22"/>
      <c r="GT38" s="22"/>
      <c r="GU38" s="15"/>
      <c r="GV38" s="22"/>
      <c r="GW38" s="22"/>
      <c r="GX38" s="22"/>
      <c r="GY38" s="18"/>
      <c r="GZ38" s="18"/>
      <c r="HA38" s="18"/>
      <c r="HB38" s="18"/>
      <c r="HC38" s="18"/>
      <c r="HD38" s="18"/>
      <c r="HE38" s="18"/>
      <c r="HF38" s="18"/>
      <c r="HG38" s="18"/>
      <c r="HH38" s="18"/>
      <c r="HI38" s="18"/>
      <c r="HJ38" s="18"/>
      <c r="HK38" s="18"/>
      <c r="HL38" s="18"/>
      <c r="HM38" s="18"/>
      <c r="HN38" s="18"/>
      <c r="HO38" s="18"/>
      <c r="HP38" s="18"/>
      <c r="HQ38" s="18"/>
      <c r="HR38" s="18"/>
      <c r="HS38" s="18"/>
      <c r="HT38" s="18"/>
      <c r="HU38" s="18"/>
      <c r="HV38" s="18"/>
      <c r="HW38" s="18"/>
      <c r="HX38" s="18"/>
      <c r="HY38" s="18"/>
      <c r="HZ38" s="18"/>
      <c r="IA38" s="18"/>
      <c r="IB38" s="18"/>
      <c r="IC38" s="18"/>
      <c r="ID38" s="18"/>
      <c r="IE38" s="18"/>
      <c r="IF38" s="18"/>
      <c r="IG38" s="18"/>
      <c r="IH38" s="18"/>
      <c r="II38" s="18"/>
      <c r="IJ38" s="18"/>
      <c r="IK38" s="18"/>
      <c r="IL38" s="18"/>
      <c r="IM38" s="18"/>
      <c r="IN38" s="18"/>
      <c r="IO38" s="18"/>
      <c r="IP38" s="18"/>
      <c r="IQ38" s="18"/>
      <c r="IR38" s="18"/>
      <c r="IS38" s="18"/>
      <c r="IT38" s="18"/>
      <c r="IU38" s="18"/>
      <c r="IV38" s="18"/>
      <c r="IW38" s="18"/>
      <c r="IX38" s="18"/>
      <c r="IY38" s="18"/>
      <c r="IZ38" s="18"/>
      <c r="JA38" s="18"/>
      <c r="JB38" s="18"/>
      <c r="JC38" s="18"/>
      <c r="JD38" s="18"/>
      <c r="JE38" s="18"/>
      <c r="JF38" s="18"/>
    </row>
    <row r="39" spans="1:266" x14ac:dyDescent="0.3">
      <c r="A39" s="18"/>
      <c r="B39" s="18"/>
      <c r="C39" s="18"/>
      <c r="AJ39" s="24"/>
      <c r="AK39" s="24"/>
      <c r="AL39" s="20"/>
      <c r="AM39" s="23"/>
      <c r="AN39" s="18"/>
      <c r="AO39" s="24"/>
      <c r="AW39" s="71"/>
      <c r="AX39" s="71"/>
      <c r="AY39" s="71"/>
      <c r="BB39" s="25"/>
      <c r="BC39" s="21"/>
      <c r="BG39" s="18"/>
      <c r="BN39" s="22"/>
      <c r="BO39" s="22"/>
      <c r="BP39" s="22"/>
      <c r="BQ39" s="22"/>
      <c r="BR39" s="15"/>
      <c r="CF39" s="15"/>
      <c r="CL39" s="22"/>
      <c r="CM39" s="15"/>
      <c r="CR39" s="22"/>
      <c r="CT39" s="15"/>
      <c r="CW39" s="22"/>
      <c r="DA39" s="15"/>
      <c r="DH39" s="15"/>
      <c r="DJ39" s="22"/>
      <c r="DO39" s="15"/>
      <c r="DV39" s="15"/>
      <c r="EC39" s="15"/>
      <c r="EJ39" s="15"/>
      <c r="EQ39" s="15"/>
      <c r="EX39" s="15"/>
      <c r="FE39" s="15"/>
      <c r="FL39" s="15"/>
      <c r="FS39" s="15"/>
      <c r="FZ39" s="15"/>
      <c r="GG39" s="15"/>
      <c r="GN39" s="15"/>
      <c r="GP39" s="22"/>
      <c r="GQ39" s="22"/>
      <c r="GR39" s="22"/>
      <c r="GS39" s="22"/>
      <c r="GT39" s="22"/>
      <c r="GU39" s="15"/>
      <c r="GV39" s="22"/>
      <c r="GW39" s="22"/>
      <c r="GX39" s="22"/>
      <c r="GY39" s="18"/>
      <c r="GZ39" s="18"/>
      <c r="HA39" s="18"/>
      <c r="HB39" s="18"/>
      <c r="HC39" s="18"/>
      <c r="HD39" s="18"/>
      <c r="HE39" s="18"/>
      <c r="HF39" s="18"/>
      <c r="HG39" s="18"/>
      <c r="HH39" s="18"/>
      <c r="HI39" s="18"/>
      <c r="HJ39" s="18"/>
      <c r="HK39" s="18"/>
      <c r="HL39" s="18"/>
      <c r="HM39" s="18"/>
      <c r="HN39" s="18"/>
      <c r="HO39" s="18"/>
      <c r="HP39" s="18"/>
      <c r="HQ39" s="18"/>
      <c r="HR39" s="18"/>
      <c r="HS39" s="18"/>
      <c r="HT39" s="18"/>
      <c r="HU39" s="18"/>
      <c r="HV39" s="18"/>
      <c r="HW39" s="18"/>
      <c r="HX39" s="18"/>
      <c r="HY39" s="18"/>
      <c r="HZ39" s="18"/>
      <c r="IA39" s="18"/>
      <c r="IB39" s="18"/>
      <c r="IC39" s="18"/>
      <c r="ID39" s="18"/>
      <c r="IE39" s="18"/>
      <c r="IF39" s="18"/>
      <c r="IG39" s="18"/>
      <c r="IH39" s="18"/>
      <c r="II39" s="18"/>
      <c r="IJ39" s="18"/>
      <c r="IK39" s="18"/>
      <c r="IL39" s="18"/>
      <c r="IM39" s="18"/>
      <c r="IN39" s="18"/>
      <c r="IO39" s="18"/>
      <c r="IP39" s="18"/>
      <c r="IQ39" s="18"/>
      <c r="IR39" s="18"/>
      <c r="IS39" s="18"/>
      <c r="IT39" s="18"/>
      <c r="IU39" s="18"/>
      <c r="IV39" s="18"/>
      <c r="IW39" s="18"/>
      <c r="IX39" s="18"/>
      <c r="IY39" s="18"/>
      <c r="IZ39" s="18"/>
      <c r="JA39" s="18"/>
      <c r="JB39" s="18"/>
      <c r="JC39" s="18"/>
      <c r="JD39" s="18"/>
      <c r="JE39" s="18"/>
      <c r="JF39" s="18"/>
    </row>
    <row r="40" spans="1:266" x14ac:dyDescent="0.3">
      <c r="A40" s="18"/>
      <c r="B40" s="18"/>
      <c r="C40" s="18"/>
      <c r="AJ40" s="24"/>
      <c r="AK40" s="24"/>
      <c r="AL40" s="20"/>
      <c r="AM40" s="23"/>
      <c r="AN40" s="18"/>
      <c r="AO40" s="24"/>
      <c r="AW40" s="71"/>
      <c r="AX40" s="71"/>
      <c r="AY40" s="71"/>
      <c r="BB40" s="25"/>
      <c r="BC40" s="21"/>
      <c r="BG40" s="18"/>
      <c r="BN40" s="22"/>
      <c r="BO40" s="22"/>
      <c r="BP40" s="22"/>
      <c r="BQ40" s="22"/>
      <c r="BR40" s="15"/>
      <c r="CF40" s="15"/>
      <c r="CL40" s="22"/>
      <c r="CM40" s="15"/>
      <c r="CR40" s="22"/>
      <c r="CT40" s="15"/>
      <c r="CW40" s="22"/>
      <c r="DA40" s="15"/>
      <c r="DH40" s="15"/>
      <c r="DJ40" s="22"/>
      <c r="DO40" s="15"/>
      <c r="DV40" s="15"/>
      <c r="EC40" s="15"/>
      <c r="EJ40" s="15"/>
      <c r="EQ40" s="15"/>
      <c r="EX40" s="15"/>
      <c r="FE40" s="15"/>
      <c r="FL40" s="15"/>
      <c r="FS40" s="15"/>
      <c r="FZ40" s="15"/>
      <c r="GG40" s="15"/>
      <c r="GN40" s="15"/>
      <c r="GP40" s="22"/>
      <c r="GQ40" s="22"/>
      <c r="GR40" s="22"/>
      <c r="GS40" s="22"/>
      <c r="GT40" s="22"/>
      <c r="GU40" s="15"/>
      <c r="GV40" s="22"/>
      <c r="GW40" s="22"/>
      <c r="GX40" s="22"/>
      <c r="GY40" s="18"/>
      <c r="GZ40" s="18"/>
      <c r="HA40" s="18"/>
      <c r="HB40" s="18"/>
      <c r="HC40" s="18"/>
      <c r="HD40" s="18"/>
      <c r="HE40" s="18"/>
      <c r="HF40" s="18"/>
      <c r="HG40" s="18"/>
      <c r="HH40" s="18"/>
      <c r="HI40" s="18"/>
      <c r="HJ40" s="18"/>
      <c r="HK40" s="18"/>
      <c r="HL40" s="18"/>
      <c r="HM40" s="18"/>
      <c r="HN40" s="18"/>
      <c r="HO40" s="18"/>
      <c r="HP40" s="18"/>
      <c r="HQ40" s="18"/>
      <c r="HR40" s="18"/>
      <c r="HS40" s="18"/>
      <c r="HT40" s="18"/>
      <c r="HU40" s="18"/>
      <c r="HV40" s="18"/>
      <c r="HW40" s="18"/>
      <c r="HX40" s="18"/>
      <c r="HY40" s="18"/>
      <c r="HZ40" s="18"/>
      <c r="IA40" s="18"/>
      <c r="IB40" s="18"/>
      <c r="IC40" s="18"/>
      <c r="ID40" s="18"/>
      <c r="IE40" s="18"/>
      <c r="IF40" s="18"/>
      <c r="IG40" s="18"/>
      <c r="IH40" s="18"/>
      <c r="II40" s="18"/>
      <c r="IJ40" s="18"/>
      <c r="IK40" s="18"/>
      <c r="IL40" s="18"/>
      <c r="IM40" s="18"/>
      <c r="IN40" s="18"/>
      <c r="IO40" s="18"/>
      <c r="IP40" s="18"/>
      <c r="IQ40" s="18"/>
      <c r="IR40" s="18"/>
      <c r="IS40" s="18"/>
      <c r="IT40" s="18"/>
      <c r="IU40" s="18"/>
      <c r="IV40" s="18"/>
      <c r="IW40" s="18"/>
      <c r="IX40" s="18"/>
      <c r="IY40" s="18"/>
      <c r="IZ40" s="18"/>
      <c r="JA40" s="18"/>
      <c r="JB40" s="18"/>
      <c r="JC40" s="18"/>
      <c r="JD40" s="18"/>
      <c r="JE40" s="18"/>
      <c r="JF40" s="18"/>
    </row>
    <row r="41" spans="1:266" x14ac:dyDescent="0.3">
      <c r="A41" s="18"/>
      <c r="B41" s="18"/>
      <c r="C41" s="18"/>
      <c r="AJ41" s="24"/>
      <c r="AK41" s="24"/>
      <c r="AL41" s="20"/>
      <c r="AM41" s="23"/>
      <c r="AN41" s="18"/>
      <c r="AO41" s="24"/>
      <c r="AW41" s="71"/>
      <c r="AX41" s="71"/>
      <c r="AY41" s="71"/>
      <c r="BB41" s="25"/>
      <c r="BC41" s="21"/>
      <c r="BG41" s="18"/>
      <c r="BN41" s="22"/>
      <c r="BO41" s="22"/>
      <c r="BP41" s="22"/>
      <c r="BQ41" s="22"/>
      <c r="BR41" s="15"/>
      <c r="CF41" s="15"/>
      <c r="CL41" s="22"/>
      <c r="CM41" s="15"/>
      <c r="CR41" s="22"/>
      <c r="CT41" s="15"/>
      <c r="CW41" s="22"/>
      <c r="DA41" s="15"/>
      <c r="DH41" s="15"/>
      <c r="DJ41" s="22"/>
      <c r="DO41" s="15"/>
      <c r="DV41" s="15"/>
      <c r="EC41" s="15"/>
      <c r="EJ41" s="15"/>
      <c r="EQ41" s="15"/>
      <c r="EX41" s="15"/>
      <c r="FE41" s="15"/>
      <c r="FL41" s="15"/>
      <c r="FS41" s="15"/>
      <c r="FZ41" s="15"/>
      <c r="GG41" s="15"/>
      <c r="GN41" s="15"/>
      <c r="GP41" s="22"/>
      <c r="GQ41" s="22"/>
      <c r="GR41" s="22"/>
      <c r="GS41" s="22"/>
      <c r="GT41" s="22"/>
      <c r="GU41" s="15"/>
      <c r="GV41" s="22"/>
      <c r="GW41" s="22"/>
      <c r="GX41" s="22"/>
      <c r="GY41" s="18"/>
      <c r="GZ41" s="18"/>
      <c r="HA41" s="18"/>
      <c r="HB41" s="18"/>
      <c r="HC41" s="18"/>
      <c r="HD41" s="18"/>
      <c r="HE41" s="18"/>
      <c r="HF41" s="18"/>
      <c r="HG41" s="18"/>
      <c r="HH41" s="18"/>
      <c r="HI41" s="18"/>
      <c r="HJ41" s="18"/>
      <c r="HK41" s="18"/>
      <c r="HL41" s="18"/>
      <c r="HM41" s="18"/>
      <c r="HN41" s="18"/>
      <c r="HO41" s="18"/>
      <c r="HP41" s="18"/>
      <c r="HQ41" s="18"/>
      <c r="HR41" s="18"/>
      <c r="HS41" s="18"/>
      <c r="HT41" s="18"/>
      <c r="HU41" s="18"/>
      <c r="HV41" s="18"/>
      <c r="HW41" s="18"/>
      <c r="HX41" s="18"/>
      <c r="HY41" s="18"/>
      <c r="HZ41" s="18"/>
      <c r="IA41" s="18"/>
      <c r="IB41" s="18"/>
      <c r="IC41" s="18"/>
      <c r="ID41" s="18"/>
      <c r="IE41" s="18"/>
      <c r="IF41" s="18"/>
      <c r="IG41" s="18"/>
      <c r="IH41" s="18"/>
      <c r="II41" s="18"/>
      <c r="IJ41" s="18"/>
      <c r="IK41" s="18"/>
      <c r="IL41" s="18"/>
      <c r="IM41" s="18"/>
      <c r="IN41" s="18"/>
      <c r="IO41" s="18"/>
      <c r="IP41" s="18"/>
      <c r="IQ41" s="18"/>
      <c r="IR41" s="18"/>
      <c r="IS41" s="18"/>
      <c r="IT41" s="18"/>
      <c r="IU41" s="18"/>
      <c r="IV41" s="18"/>
      <c r="IW41" s="18"/>
      <c r="IX41" s="18"/>
      <c r="IY41" s="18"/>
      <c r="IZ41" s="18"/>
      <c r="JA41" s="18"/>
      <c r="JB41" s="18"/>
      <c r="JC41" s="18"/>
      <c r="JD41" s="18"/>
      <c r="JE41" s="18"/>
      <c r="JF41" s="18"/>
    </row>
    <row r="42" spans="1:266" x14ac:dyDescent="0.3">
      <c r="A42" s="18"/>
      <c r="B42" s="18"/>
      <c r="C42" s="18"/>
      <c r="AJ42" s="24"/>
      <c r="AK42" s="24"/>
      <c r="AL42" s="20"/>
      <c r="AM42" s="23"/>
      <c r="AN42" s="18"/>
      <c r="AO42" s="24"/>
      <c r="AW42" s="71"/>
      <c r="AX42" s="71"/>
      <c r="AY42" s="71"/>
      <c r="BB42" s="25"/>
      <c r="BC42" s="21"/>
      <c r="BG42" s="18"/>
      <c r="BN42" s="22"/>
      <c r="BO42" s="22"/>
      <c r="BP42" s="22"/>
      <c r="BQ42" s="22"/>
      <c r="BR42" s="15"/>
      <c r="CF42" s="15"/>
      <c r="CL42" s="22"/>
      <c r="CM42" s="15"/>
      <c r="CR42" s="22"/>
      <c r="CT42" s="15"/>
      <c r="CW42" s="22"/>
      <c r="DA42" s="15"/>
      <c r="DH42" s="15"/>
      <c r="DJ42" s="22"/>
      <c r="DO42" s="15"/>
      <c r="DV42" s="15"/>
      <c r="EC42" s="15"/>
      <c r="EJ42" s="15"/>
      <c r="EQ42" s="15"/>
      <c r="EX42" s="15"/>
      <c r="FE42" s="15"/>
      <c r="FL42" s="15"/>
      <c r="FS42" s="15"/>
      <c r="FZ42" s="15"/>
      <c r="GG42" s="15"/>
      <c r="GN42" s="15"/>
      <c r="GP42" s="22"/>
      <c r="GQ42" s="22"/>
      <c r="GR42" s="22"/>
      <c r="GS42" s="22"/>
      <c r="GT42" s="22"/>
      <c r="GU42" s="15"/>
      <c r="GV42" s="22"/>
      <c r="GW42" s="22"/>
      <c r="GX42" s="22"/>
      <c r="GY42" s="18"/>
      <c r="GZ42" s="18"/>
      <c r="HA42" s="18"/>
      <c r="HB42" s="18"/>
      <c r="HC42" s="18"/>
      <c r="HD42" s="18"/>
      <c r="HE42" s="18"/>
      <c r="HF42" s="18"/>
      <c r="HG42" s="18"/>
      <c r="HH42" s="18"/>
      <c r="HI42" s="18"/>
      <c r="HJ42" s="18"/>
      <c r="HK42" s="18"/>
      <c r="HL42" s="18"/>
      <c r="HM42" s="18"/>
      <c r="HN42" s="18"/>
      <c r="HO42" s="18"/>
      <c r="HP42" s="18"/>
      <c r="HQ42" s="18"/>
      <c r="HR42" s="18"/>
      <c r="HS42" s="18"/>
      <c r="HT42" s="18"/>
      <c r="HU42" s="18"/>
      <c r="HV42" s="18"/>
      <c r="HW42" s="18"/>
      <c r="HX42" s="18"/>
      <c r="HY42" s="18"/>
      <c r="HZ42" s="18"/>
      <c r="IA42" s="18"/>
      <c r="IB42" s="18"/>
      <c r="IC42" s="18"/>
      <c r="ID42" s="18"/>
      <c r="IE42" s="18"/>
      <c r="IF42" s="18"/>
      <c r="IG42" s="18"/>
      <c r="IH42" s="18"/>
      <c r="II42" s="18"/>
      <c r="IJ42" s="18"/>
      <c r="IK42" s="18"/>
      <c r="IL42" s="18"/>
      <c r="IM42" s="18"/>
      <c r="IN42" s="18"/>
      <c r="IO42" s="18"/>
      <c r="IP42" s="18"/>
      <c r="IQ42" s="18"/>
      <c r="IR42" s="18"/>
      <c r="IS42" s="18"/>
      <c r="IT42" s="18"/>
      <c r="IU42" s="18"/>
      <c r="IV42" s="18"/>
      <c r="IW42" s="18"/>
      <c r="IX42" s="18"/>
      <c r="IY42" s="18"/>
      <c r="IZ42" s="18"/>
      <c r="JA42" s="18"/>
      <c r="JB42" s="18"/>
      <c r="JC42" s="18"/>
      <c r="JD42" s="18"/>
      <c r="JE42" s="18"/>
      <c r="JF42" s="18"/>
    </row>
    <row r="43" spans="1:266" x14ac:dyDescent="0.3">
      <c r="A43" s="18"/>
      <c r="B43" s="18"/>
      <c r="C43" s="18"/>
      <c r="AJ43" s="24"/>
      <c r="AK43" s="24"/>
      <c r="AL43" s="20"/>
      <c r="AM43" s="23"/>
      <c r="AN43" s="18"/>
      <c r="AO43" s="24"/>
      <c r="AW43" s="71"/>
      <c r="AX43" s="71"/>
      <c r="AY43" s="71"/>
      <c r="BB43" s="25"/>
      <c r="BC43" s="21"/>
      <c r="BG43" s="18"/>
      <c r="BN43" s="22"/>
      <c r="BO43" s="22"/>
      <c r="BP43" s="22"/>
      <c r="BQ43" s="22"/>
      <c r="BR43" s="15"/>
      <c r="CF43" s="15"/>
      <c r="CL43" s="22"/>
      <c r="CM43" s="15"/>
      <c r="CR43" s="22"/>
      <c r="CT43" s="15"/>
      <c r="CW43" s="22"/>
      <c r="DA43" s="15"/>
      <c r="DH43" s="15"/>
      <c r="DJ43" s="22"/>
      <c r="DO43" s="15"/>
      <c r="DV43" s="15"/>
      <c r="EC43" s="15"/>
      <c r="EJ43" s="15"/>
      <c r="EQ43" s="15"/>
      <c r="EX43" s="15"/>
      <c r="FE43" s="15"/>
      <c r="FL43" s="15"/>
      <c r="FS43" s="15"/>
      <c r="FZ43" s="15"/>
      <c r="GG43" s="15"/>
      <c r="GN43" s="15"/>
      <c r="GP43" s="22"/>
      <c r="GQ43" s="22"/>
      <c r="GR43" s="22"/>
      <c r="GS43" s="22"/>
      <c r="GT43" s="22"/>
      <c r="GU43" s="15"/>
      <c r="GV43" s="22"/>
      <c r="GW43" s="22"/>
      <c r="GX43" s="22"/>
      <c r="GY43" s="18"/>
      <c r="GZ43" s="18"/>
      <c r="HA43" s="18"/>
      <c r="HB43" s="18"/>
      <c r="HC43" s="18"/>
      <c r="HD43" s="18"/>
      <c r="HE43" s="18"/>
      <c r="HF43" s="18"/>
      <c r="HG43" s="18"/>
      <c r="HH43" s="18"/>
      <c r="HI43" s="18"/>
      <c r="HJ43" s="18"/>
      <c r="HK43" s="18"/>
      <c r="HL43" s="18"/>
      <c r="HM43" s="18"/>
      <c r="HN43" s="18"/>
      <c r="HO43" s="18"/>
      <c r="HP43" s="18"/>
      <c r="HQ43" s="18"/>
      <c r="HR43" s="18"/>
      <c r="HS43" s="18"/>
      <c r="HT43" s="18"/>
      <c r="HU43" s="18"/>
      <c r="HV43" s="18"/>
      <c r="HW43" s="18"/>
      <c r="HX43" s="18"/>
      <c r="HY43" s="18"/>
      <c r="HZ43" s="18"/>
      <c r="IA43" s="18"/>
      <c r="IB43" s="18"/>
      <c r="IC43" s="18"/>
      <c r="ID43" s="18"/>
      <c r="IE43" s="18"/>
      <c r="IF43" s="18"/>
      <c r="IG43" s="18"/>
      <c r="IH43" s="18"/>
      <c r="II43" s="18"/>
      <c r="IJ43" s="18"/>
      <c r="IK43" s="18"/>
      <c r="IL43" s="18"/>
      <c r="IM43" s="18"/>
      <c r="IN43" s="18"/>
      <c r="IO43" s="18"/>
      <c r="IP43" s="18"/>
      <c r="IQ43" s="18"/>
      <c r="IR43" s="18"/>
      <c r="IS43" s="18"/>
      <c r="IT43" s="18"/>
      <c r="IU43" s="18"/>
      <c r="IV43" s="18"/>
      <c r="IW43" s="18"/>
      <c r="IX43" s="18"/>
      <c r="IY43" s="18"/>
      <c r="IZ43" s="18"/>
      <c r="JA43" s="18"/>
      <c r="JB43" s="18"/>
      <c r="JC43" s="18"/>
      <c r="JD43" s="18"/>
      <c r="JE43" s="18"/>
      <c r="JF43" s="18"/>
    </row>
    <row r="44" spans="1:266" x14ac:dyDescent="0.3">
      <c r="A44" s="18"/>
      <c r="B44" s="18"/>
      <c r="C44" s="18"/>
      <c r="AJ44" s="24"/>
      <c r="AK44" s="24"/>
      <c r="AL44" s="20"/>
      <c r="AM44" s="23"/>
      <c r="AN44" s="18"/>
      <c r="AO44" s="24"/>
      <c r="AW44" s="71"/>
      <c r="AX44" s="71"/>
      <c r="AY44" s="71"/>
      <c r="BB44" s="25"/>
      <c r="BC44" s="21"/>
      <c r="BG44" s="18"/>
      <c r="BN44" s="22"/>
      <c r="BO44" s="22"/>
      <c r="BP44" s="22"/>
      <c r="BQ44" s="22"/>
      <c r="BR44" s="15"/>
      <c r="CF44" s="15"/>
      <c r="CL44" s="22"/>
      <c r="CM44" s="15"/>
      <c r="CR44" s="22"/>
      <c r="CT44" s="15"/>
      <c r="CW44" s="22"/>
      <c r="DA44" s="15"/>
      <c r="DH44" s="15"/>
      <c r="DJ44" s="22"/>
      <c r="DO44" s="15"/>
      <c r="DV44" s="15"/>
      <c r="EC44" s="15"/>
      <c r="EJ44" s="15"/>
      <c r="EQ44" s="15"/>
      <c r="EX44" s="15"/>
      <c r="FE44" s="15"/>
      <c r="FL44" s="15"/>
      <c r="FS44" s="15"/>
      <c r="FZ44" s="15"/>
      <c r="GG44" s="15"/>
      <c r="GN44" s="15"/>
      <c r="GP44" s="22"/>
      <c r="GQ44" s="22"/>
      <c r="GR44" s="22"/>
      <c r="GS44" s="22"/>
      <c r="GT44" s="22"/>
      <c r="GU44" s="15"/>
      <c r="GV44" s="22"/>
      <c r="GW44" s="22"/>
      <c r="GX44" s="22"/>
      <c r="GY44" s="18"/>
      <c r="GZ44" s="18"/>
      <c r="HA44" s="18"/>
      <c r="HB44" s="18"/>
      <c r="HC44" s="18"/>
      <c r="HD44" s="18"/>
      <c r="HE44" s="18"/>
      <c r="HF44" s="18"/>
      <c r="HG44" s="18"/>
      <c r="HH44" s="18"/>
      <c r="HI44" s="18"/>
      <c r="HJ44" s="18"/>
      <c r="HK44" s="18"/>
      <c r="HL44" s="18"/>
      <c r="HM44" s="18"/>
      <c r="HN44" s="18"/>
      <c r="HO44" s="18"/>
      <c r="HP44" s="18"/>
      <c r="HQ44" s="18"/>
      <c r="HR44" s="18"/>
      <c r="HS44" s="18"/>
      <c r="HT44" s="18"/>
      <c r="HU44" s="18"/>
      <c r="HV44" s="18"/>
      <c r="HW44" s="18"/>
      <c r="HX44" s="18"/>
      <c r="HY44" s="18"/>
      <c r="HZ44" s="18"/>
      <c r="IA44" s="18"/>
      <c r="IB44" s="18"/>
      <c r="IC44" s="18"/>
      <c r="ID44" s="18"/>
      <c r="IE44" s="18"/>
      <c r="IF44" s="18"/>
      <c r="IG44" s="18"/>
      <c r="IH44" s="18"/>
      <c r="II44" s="18"/>
      <c r="IJ44" s="18"/>
      <c r="IK44" s="18"/>
      <c r="IL44" s="18"/>
      <c r="IM44" s="18"/>
      <c r="IN44" s="18"/>
      <c r="IO44" s="18"/>
      <c r="IP44" s="18"/>
      <c r="IQ44" s="18"/>
      <c r="IR44" s="18"/>
      <c r="IS44" s="18"/>
      <c r="IT44" s="18"/>
      <c r="IU44" s="18"/>
      <c r="IV44" s="18"/>
      <c r="IW44" s="18"/>
      <c r="IX44" s="18"/>
      <c r="IY44" s="18"/>
      <c r="IZ44" s="18"/>
      <c r="JA44" s="18"/>
      <c r="JB44" s="18"/>
      <c r="JC44" s="18"/>
      <c r="JD44" s="18"/>
      <c r="JE44" s="18"/>
      <c r="JF44" s="18"/>
    </row>
    <row r="45" spans="1:266" x14ac:dyDescent="0.3">
      <c r="A45" s="18"/>
      <c r="B45" s="18"/>
      <c r="C45" s="18"/>
      <c r="AJ45" s="24"/>
      <c r="AK45" s="24"/>
      <c r="AL45" s="20"/>
      <c r="AM45" s="23"/>
      <c r="AN45" s="18"/>
      <c r="AO45" s="24"/>
      <c r="AW45" s="71"/>
      <c r="AX45" s="71"/>
      <c r="AY45" s="71"/>
      <c r="BB45" s="25"/>
      <c r="BC45" s="21"/>
      <c r="BG45" s="18"/>
      <c r="BN45" s="22"/>
      <c r="BO45" s="22"/>
      <c r="BP45" s="22"/>
      <c r="BQ45" s="22"/>
      <c r="BR45" s="15"/>
      <c r="CF45" s="15"/>
      <c r="CL45" s="22"/>
      <c r="CM45" s="15"/>
      <c r="CR45" s="22"/>
      <c r="CT45" s="15"/>
      <c r="CW45" s="22"/>
      <c r="DA45" s="15"/>
      <c r="DH45" s="15"/>
      <c r="DJ45" s="22"/>
      <c r="DO45" s="15"/>
      <c r="DV45" s="15"/>
      <c r="EC45" s="15"/>
      <c r="EJ45" s="15"/>
      <c r="EQ45" s="15"/>
      <c r="EX45" s="15"/>
      <c r="FE45" s="15"/>
      <c r="FL45" s="15"/>
      <c r="FS45" s="15"/>
      <c r="FZ45" s="15"/>
      <c r="GG45" s="15"/>
      <c r="GN45" s="15"/>
      <c r="GP45" s="22"/>
      <c r="GQ45" s="22"/>
      <c r="GR45" s="22"/>
      <c r="GS45" s="22"/>
      <c r="GT45" s="22"/>
      <c r="GU45" s="15"/>
      <c r="GV45" s="22"/>
      <c r="GW45" s="22"/>
      <c r="GX45" s="22"/>
      <c r="GY45" s="18"/>
      <c r="GZ45" s="18"/>
      <c r="HA45" s="18"/>
      <c r="HB45" s="18"/>
      <c r="HC45" s="18"/>
      <c r="HD45" s="18"/>
      <c r="HE45" s="18"/>
      <c r="HF45" s="18"/>
      <c r="HG45" s="18"/>
      <c r="HH45" s="18"/>
      <c r="HI45" s="18"/>
      <c r="HJ45" s="18"/>
      <c r="HK45" s="18"/>
      <c r="HL45" s="18"/>
      <c r="HM45" s="18"/>
      <c r="HN45" s="18"/>
      <c r="HO45" s="18"/>
      <c r="HP45" s="18"/>
      <c r="HQ45" s="18"/>
      <c r="HR45" s="18"/>
      <c r="HS45" s="18"/>
      <c r="HT45" s="18"/>
      <c r="HU45" s="18"/>
      <c r="HV45" s="18"/>
      <c r="HW45" s="18"/>
      <c r="HX45" s="18"/>
      <c r="HY45" s="18"/>
      <c r="HZ45" s="18"/>
      <c r="IA45" s="18"/>
      <c r="IB45" s="18"/>
      <c r="IC45" s="18"/>
      <c r="ID45" s="18"/>
      <c r="IE45" s="18"/>
      <c r="IF45" s="18"/>
      <c r="IG45" s="18"/>
      <c r="IH45" s="18"/>
      <c r="II45" s="18"/>
      <c r="IJ45" s="18"/>
      <c r="IK45" s="18"/>
      <c r="IL45" s="18"/>
      <c r="IM45" s="18"/>
      <c r="IN45" s="18"/>
      <c r="IO45" s="18"/>
      <c r="IP45" s="18"/>
      <c r="IQ45" s="18"/>
      <c r="IR45" s="18"/>
      <c r="IS45" s="18"/>
      <c r="IT45" s="18"/>
      <c r="IU45" s="18"/>
      <c r="IV45" s="18"/>
      <c r="IW45" s="18"/>
      <c r="IX45" s="18"/>
      <c r="IY45" s="18"/>
      <c r="IZ45" s="18"/>
      <c r="JA45" s="18"/>
      <c r="JB45" s="18"/>
      <c r="JC45" s="18"/>
      <c r="JD45" s="18"/>
      <c r="JE45" s="18"/>
      <c r="JF45" s="18"/>
    </row>
    <row r="46" spans="1:266" x14ac:dyDescent="0.3">
      <c r="A46" s="18"/>
      <c r="B46" s="18"/>
      <c r="C46" s="18"/>
      <c r="AJ46" s="24"/>
      <c r="AK46" s="24"/>
      <c r="AL46" s="20"/>
      <c r="AM46" s="23"/>
      <c r="AN46" s="18"/>
      <c r="AO46" s="24"/>
      <c r="AW46" s="71"/>
      <c r="AX46" s="71"/>
      <c r="AY46" s="71"/>
      <c r="BB46" s="25"/>
      <c r="BC46" s="21"/>
      <c r="BG46" s="18"/>
      <c r="BN46" s="22"/>
      <c r="BO46" s="22"/>
      <c r="BP46" s="22"/>
      <c r="BQ46" s="22"/>
      <c r="BR46" s="15"/>
      <c r="CF46" s="15"/>
      <c r="CL46" s="22"/>
      <c r="CM46" s="15"/>
      <c r="CR46" s="22"/>
      <c r="CT46" s="15"/>
      <c r="CW46" s="22"/>
      <c r="DA46" s="15"/>
      <c r="DH46" s="15"/>
      <c r="DJ46" s="22"/>
      <c r="DO46" s="15"/>
      <c r="DV46" s="15"/>
      <c r="EC46" s="15"/>
      <c r="EJ46" s="15"/>
      <c r="EQ46" s="15"/>
      <c r="EX46" s="15"/>
      <c r="FE46" s="15"/>
      <c r="FL46" s="15"/>
      <c r="FS46" s="15"/>
      <c r="FZ46" s="15"/>
      <c r="GG46" s="15"/>
      <c r="GN46" s="15"/>
      <c r="GP46" s="22"/>
      <c r="GQ46" s="22"/>
      <c r="GR46" s="22"/>
      <c r="GS46" s="22"/>
      <c r="GT46" s="22"/>
      <c r="GU46" s="15"/>
      <c r="GV46" s="22"/>
      <c r="GW46" s="22"/>
      <c r="GX46" s="22"/>
      <c r="GY46" s="18"/>
      <c r="GZ46" s="18"/>
      <c r="HA46" s="18"/>
      <c r="HB46" s="18"/>
      <c r="HC46" s="18"/>
      <c r="HD46" s="18"/>
      <c r="HE46" s="18"/>
      <c r="HF46" s="18"/>
      <c r="HG46" s="18"/>
      <c r="HH46" s="18"/>
      <c r="HI46" s="18"/>
      <c r="HJ46" s="18"/>
      <c r="HK46" s="18"/>
      <c r="HL46" s="18"/>
      <c r="HM46" s="18"/>
      <c r="HN46" s="18"/>
      <c r="HO46" s="18"/>
      <c r="HP46" s="18"/>
      <c r="HQ46" s="18"/>
      <c r="HR46" s="18"/>
      <c r="HS46" s="18"/>
      <c r="HT46" s="18"/>
      <c r="HU46" s="18"/>
      <c r="HV46" s="18"/>
      <c r="HW46" s="18"/>
      <c r="HX46" s="18"/>
      <c r="HY46" s="18"/>
      <c r="HZ46" s="18"/>
      <c r="IA46" s="18"/>
      <c r="IB46" s="18"/>
      <c r="IC46" s="18"/>
      <c r="ID46" s="18"/>
      <c r="IE46" s="18"/>
      <c r="IF46" s="18"/>
      <c r="IG46" s="18"/>
      <c r="IH46" s="18"/>
      <c r="II46" s="18"/>
      <c r="IJ46" s="18"/>
      <c r="IK46" s="18"/>
      <c r="IL46" s="18"/>
      <c r="IM46" s="18"/>
      <c r="IN46" s="18"/>
      <c r="IO46" s="18"/>
      <c r="IP46" s="18"/>
      <c r="IQ46" s="18"/>
      <c r="IR46" s="18"/>
      <c r="IS46" s="18"/>
      <c r="IT46" s="18"/>
      <c r="IU46" s="18"/>
      <c r="IV46" s="18"/>
      <c r="IW46" s="18"/>
      <c r="IX46" s="18"/>
      <c r="IY46" s="18"/>
      <c r="IZ46" s="18"/>
      <c r="JA46" s="18"/>
      <c r="JB46" s="18"/>
      <c r="JC46" s="18"/>
      <c r="JD46" s="18"/>
      <c r="JE46" s="18"/>
      <c r="JF46" s="18"/>
    </row>
    <row r="47" spans="1:266" x14ac:dyDescent="0.3">
      <c r="A47" s="18"/>
      <c r="B47" s="18"/>
      <c r="C47" s="18"/>
      <c r="AJ47" s="24"/>
      <c r="AK47" s="24"/>
      <c r="AL47" s="20"/>
      <c r="AM47" s="23"/>
      <c r="AN47" s="18"/>
      <c r="AO47" s="24"/>
      <c r="AW47" s="71"/>
      <c r="AX47" s="71"/>
      <c r="AY47" s="71"/>
      <c r="BB47" s="25"/>
      <c r="BC47" s="21"/>
      <c r="BG47" s="18"/>
      <c r="BN47" s="22"/>
      <c r="BO47" s="22"/>
      <c r="BP47" s="22"/>
      <c r="BQ47" s="22"/>
      <c r="BR47" s="15"/>
      <c r="CF47" s="15"/>
      <c r="CL47" s="22"/>
      <c r="CM47" s="15"/>
      <c r="CR47" s="22"/>
      <c r="CT47" s="15"/>
      <c r="CW47" s="22"/>
      <c r="DA47" s="15"/>
      <c r="DH47" s="15"/>
      <c r="DJ47" s="22"/>
      <c r="DO47" s="15"/>
      <c r="DV47" s="15"/>
      <c r="EC47" s="15"/>
      <c r="EJ47" s="15"/>
      <c r="EQ47" s="15"/>
      <c r="EX47" s="15"/>
      <c r="FE47" s="15"/>
      <c r="FL47" s="15"/>
      <c r="FS47" s="15"/>
      <c r="FZ47" s="15"/>
      <c r="GG47" s="15"/>
      <c r="GN47" s="15"/>
      <c r="GP47" s="22"/>
      <c r="GQ47" s="22"/>
      <c r="GR47" s="22"/>
      <c r="GS47" s="22"/>
      <c r="GT47" s="22"/>
      <c r="GU47" s="15"/>
      <c r="GV47" s="22"/>
      <c r="GW47" s="22"/>
      <c r="GX47" s="22"/>
      <c r="GY47" s="18"/>
      <c r="GZ47" s="18"/>
      <c r="HA47" s="18"/>
      <c r="HB47" s="18"/>
      <c r="HC47" s="18"/>
      <c r="HD47" s="18"/>
      <c r="HE47" s="18"/>
      <c r="HF47" s="18"/>
      <c r="HG47" s="18"/>
      <c r="HH47" s="18"/>
      <c r="HI47" s="18"/>
      <c r="HJ47" s="18"/>
      <c r="HK47" s="18"/>
      <c r="HL47" s="18"/>
      <c r="HM47" s="18"/>
      <c r="HN47" s="18"/>
      <c r="HO47" s="18"/>
      <c r="HP47" s="18"/>
      <c r="HQ47" s="18"/>
      <c r="HR47" s="18"/>
      <c r="HS47" s="18"/>
      <c r="HT47" s="18"/>
      <c r="HU47" s="18"/>
      <c r="HV47" s="18"/>
      <c r="HW47" s="18"/>
      <c r="HX47" s="18"/>
      <c r="HY47" s="18"/>
      <c r="HZ47" s="18"/>
      <c r="IA47" s="18"/>
      <c r="IB47" s="18"/>
      <c r="IC47" s="18"/>
      <c r="ID47" s="18"/>
      <c r="IE47" s="18"/>
      <c r="IF47" s="18"/>
      <c r="IG47" s="18"/>
      <c r="IH47" s="18"/>
      <c r="II47" s="18"/>
      <c r="IJ47" s="18"/>
      <c r="IK47" s="18"/>
      <c r="IL47" s="18"/>
      <c r="IM47" s="18"/>
      <c r="IN47" s="18"/>
      <c r="IO47" s="18"/>
      <c r="IP47" s="18"/>
      <c r="IQ47" s="18"/>
      <c r="IR47" s="18"/>
      <c r="IS47" s="18"/>
      <c r="IT47" s="18"/>
      <c r="IU47" s="18"/>
      <c r="IV47" s="18"/>
      <c r="IW47" s="18"/>
      <c r="IX47" s="18"/>
      <c r="IY47" s="18"/>
      <c r="IZ47" s="18"/>
      <c r="JA47" s="18"/>
      <c r="JB47" s="18"/>
      <c r="JC47" s="18"/>
      <c r="JD47" s="18"/>
      <c r="JE47" s="18"/>
      <c r="JF47" s="18"/>
    </row>
    <row r="48" spans="1:266" x14ac:dyDescent="0.3">
      <c r="A48" s="18"/>
      <c r="B48" s="18"/>
      <c r="C48" s="18"/>
      <c r="AJ48" s="24"/>
      <c r="AK48" s="24"/>
      <c r="AL48" s="20"/>
      <c r="AM48" s="23"/>
      <c r="AN48" s="18"/>
      <c r="AO48" s="24"/>
      <c r="AW48" s="71"/>
      <c r="AX48" s="71"/>
      <c r="AY48" s="71"/>
      <c r="BB48" s="25"/>
      <c r="BC48" s="21"/>
      <c r="BG48" s="18"/>
      <c r="BN48" s="22"/>
      <c r="BO48" s="22"/>
      <c r="BP48" s="22"/>
      <c r="BQ48" s="22"/>
      <c r="BR48" s="15"/>
      <c r="CF48" s="15"/>
      <c r="CL48" s="22"/>
      <c r="CM48" s="15"/>
      <c r="CR48" s="22"/>
      <c r="CT48" s="15"/>
      <c r="CW48" s="22"/>
      <c r="DA48" s="15"/>
      <c r="DH48" s="15"/>
      <c r="DJ48" s="22"/>
      <c r="DO48" s="15"/>
      <c r="DV48" s="15"/>
      <c r="EC48" s="15"/>
      <c r="EJ48" s="15"/>
      <c r="EQ48" s="15"/>
      <c r="EX48" s="15"/>
      <c r="FE48" s="15"/>
      <c r="FL48" s="15"/>
      <c r="FS48" s="15"/>
      <c r="FZ48" s="15"/>
      <c r="GG48" s="15"/>
      <c r="GN48" s="15"/>
      <c r="GP48" s="22"/>
      <c r="GQ48" s="22"/>
      <c r="GR48" s="22"/>
      <c r="GS48" s="22"/>
      <c r="GT48" s="22"/>
      <c r="GU48" s="15"/>
      <c r="GV48" s="22"/>
      <c r="GW48" s="22"/>
      <c r="GX48" s="22"/>
      <c r="GY48" s="18"/>
      <c r="GZ48" s="18"/>
      <c r="HA48" s="18"/>
      <c r="HB48" s="18"/>
      <c r="HC48" s="18"/>
      <c r="HD48" s="18"/>
      <c r="HE48" s="18"/>
      <c r="HF48" s="18"/>
      <c r="HG48" s="18"/>
      <c r="HH48" s="18"/>
      <c r="HI48" s="18"/>
      <c r="HJ48" s="18"/>
      <c r="HK48" s="18"/>
      <c r="HL48" s="18"/>
      <c r="HM48" s="18"/>
      <c r="HN48" s="18"/>
      <c r="HO48" s="18"/>
      <c r="HP48" s="18"/>
      <c r="HQ48" s="18"/>
      <c r="HR48" s="18"/>
      <c r="HS48" s="18"/>
      <c r="HT48" s="18"/>
      <c r="HU48" s="18"/>
      <c r="HV48" s="18"/>
      <c r="HW48" s="18"/>
      <c r="HX48" s="18"/>
      <c r="HY48" s="18"/>
      <c r="HZ48" s="18"/>
      <c r="IA48" s="18"/>
      <c r="IB48" s="18"/>
      <c r="IC48" s="18"/>
      <c r="ID48" s="18"/>
      <c r="IE48" s="18"/>
      <c r="IF48" s="18"/>
      <c r="IG48" s="18"/>
      <c r="IH48" s="18"/>
      <c r="II48" s="18"/>
      <c r="IJ48" s="18"/>
      <c r="IK48" s="18"/>
      <c r="IL48" s="18"/>
      <c r="IM48" s="18"/>
      <c r="IN48" s="18"/>
      <c r="IO48" s="18"/>
      <c r="IP48" s="18"/>
      <c r="IQ48" s="18"/>
      <c r="IR48" s="18"/>
      <c r="IS48" s="18"/>
      <c r="IT48" s="18"/>
      <c r="IU48" s="18"/>
      <c r="IV48" s="18"/>
      <c r="IW48" s="18"/>
      <c r="IX48" s="18"/>
      <c r="IY48" s="18"/>
      <c r="IZ48" s="18"/>
      <c r="JA48" s="18"/>
      <c r="JB48" s="18"/>
      <c r="JC48" s="18"/>
      <c r="JD48" s="18"/>
      <c r="JE48" s="18"/>
      <c r="JF48" s="18"/>
    </row>
    <row r="49" spans="1:266" x14ac:dyDescent="0.3">
      <c r="A49" s="18"/>
      <c r="B49" s="18"/>
      <c r="C49" s="18"/>
      <c r="AJ49" s="24"/>
      <c r="AK49" s="24"/>
      <c r="AL49" s="20"/>
      <c r="AM49" s="23"/>
      <c r="AN49" s="18"/>
      <c r="AO49" s="24"/>
      <c r="AW49" s="71"/>
      <c r="AX49" s="71"/>
      <c r="AY49" s="71"/>
      <c r="BB49" s="25"/>
      <c r="BC49" s="21"/>
      <c r="BG49" s="18"/>
      <c r="BN49" s="22"/>
      <c r="BO49" s="22"/>
      <c r="BP49" s="22"/>
      <c r="BQ49" s="22"/>
      <c r="BR49" s="15"/>
      <c r="CF49" s="15"/>
      <c r="CL49" s="22"/>
      <c r="CM49" s="15"/>
      <c r="CR49" s="22"/>
      <c r="CT49" s="15"/>
      <c r="CW49" s="22"/>
      <c r="DA49" s="15"/>
      <c r="DH49" s="15"/>
      <c r="DJ49" s="22"/>
      <c r="DO49" s="15"/>
      <c r="DV49" s="15"/>
      <c r="EC49" s="15"/>
      <c r="EJ49" s="15"/>
      <c r="EQ49" s="15"/>
      <c r="EX49" s="15"/>
      <c r="FE49" s="15"/>
      <c r="FL49" s="15"/>
      <c r="FS49" s="15"/>
      <c r="FZ49" s="15"/>
      <c r="GG49" s="15"/>
      <c r="GN49" s="15"/>
      <c r="GP49" s="22"/>
      <c r="GQ49" s="22"/>
      <c r="GR49" s="22"/>
      <c r="GS49" s="22"/>
      <c r="GT49" s="22"/>
      <c r="GU49" s="15"/>
      <c r="GV49" s="22"/>
      <c r="GW49" s="22"/>
      <c r="GX49" s="22"/>
      <c r="GY49" s="18"/>
      <c r="GZ49" s="18"/>
      <c r="HA49" s="18"/>
      <c r="HB49" s="18"/>
      <c r="HC49" s="18"/>
      <c r="HD49" s="18"/>
      <c r="HE49" s="18"/>
      <c r="HF49" s="18"/>
      <c r="HG49" s="18"/>
      <c r="HH49" s="18"/>
      <c r="HI49" s="18"/>
      <c r="HJ49" s="18"/>
      <c r="HK49" s="18"/>
      <c r="HL49" s="18"/>
      <c r="HM49" s="18"/>
      <c r="HN49" s="18"/>
      <c r="HO49" s="18"/>
      <c r="HP49" s="18"/>
      <c r="HQ49" s="18"/>
      <c r="HR49" s="18"/>
      <c r="HS49" s="18"/>
      <c r="HT49" s="18"/>
      <c r="HU49" s="18"/>
      <c r="HV49" s="18"/>
      <c r="HW49" s="18"/>
      <c r="HX49" s="18"/>
      <c r="HY49" s="18"/>
      <c r="HZ49" s="18"/>
      <c r="IA49" s="18"/>
      <c r="IB49" s="18"/>
      <c r="IC49" s="18"/>
      <c r="ID49" s="18"/>
      <c r="IE49" s="18"/>
      <c r="IF49" s="18"/>
      <c r="IG49" s="18"/>
      <c r="IH49" s="18"/>
      <c r="II49" s="18"/>
      <c r="IJ49" s="18"/>
      <c r="IK49" s="18"/>
      <c r="IL49" s="18"/>
      <c r="IM49" s="18"/>
      <c r="IN49" s="18"/>
      <c r="IO49" s="18"/>
      <c r="IP49" s="18"/>
      <c r="IQ49" s="18"/>
      <c r="IR49" s="18"/>
      <c r="IS49" s="18"/>
      <c r="IT49" s="18"/>
      <c r="IU49" s="18"/>
      <c r="IV49" s="18"/>
      <c r="IW49" s="18"/>
      <c r="IX49" s="18"/>
      <c r="IY49" s="18"/>
      <c r="IZ49" s="18"/>
      <c r="JA49" s="18"/>
      <c r="JB49" s="18"/>
      <c r="JC49" s="18"/>
      <c r="JD49" s="18"/>
      <c r="JE49" s="18"/>
      <c r="JF49" s="18"/>
    </row>
    <row r="50" spans="1:266" x14ac:dyDescent="0.3">
      <c r="A50" s="18"/>
      <c r="B50" s="18"/>
      <c r="C50" s="18"/>
      <c r="AJ50" s="24"/>
      <c r="AK50" s="24"/>
      <c r="AL50" s="20"/>
      <c r="AM50" s="23"/>
      <c r="AN50" s="18"/>
      <c r="AO50" s="24"/>
      <c r="AW50" s="71"/>
      <c r="AX50" s="71"/>
      <c r="AY50" s="71"/>
      <c r="BB50" s="25"/>
      <c r="BC50" s="21"/>
      <c r="BG50" s="18"/>
      <c r="BN50" s="22"/>
      <c r="BO50" s="22"/>
      <c r="BP50" s="22"/>
      <c r="BQ50" s="22"/>
      <c r="BR50" s="15"/>
      <c r="CF50" s="15"/>
      <c r="CL50" s="22"/>
      <c r="CM50" s="15"/>
      <c r="CR50" s="22"/>
      <c r="CT50" s="15"/>
      <c r="CW50" s="22"/>
      <c r="DA50" s="15"/>
      <c r="DH50" s="15"/>
      <c r="DJ50" s="22"/>
      <c r="DO50" s="15"/>
      <c r="DV50" s="15"/>
      <c r="EC50" s="15"/>
      <c r="EJ50" s="15"/>
      <c r="EQ50" s="15"/>
      <c r="EX50" s="15"/>
      <c r="FE50" s="15"/>
      <c r="FL50" s="15"/>
      <c r="FS50" s="15"/>
      <c r="FZ50" s="15"/>
      <c r="GG50" s="15"/>
      <c r="GN50" s="15"/>
      <c r="GP50" s="22"/>
      <c r="GQ50" s="22"/>
      <c r="GR50" s="22"/>
      <c r="GS50" s="22"/>
      <c r="GT50" s="22"/>
      <c r="GU50" s="15"/>
      <c r="GV50" s="22"/>
      <c r="GW50" s="22"/>
      <c r="GX50" s="22"/>
      <c r="GY50" s="18"/>
      <c r="GZ50" s="18"/>
      <c r="HA50" s="18"/>
      <c r="HB50" s="18"/>
      <c r="HC50" s="18"/>
      <c r="HD50" s="18"/>
      <c r="HE50" s="18"/>
      <c r="HF50" s="18"/>
      <c r="HG50" s="18"/>
      <c r="HH50" s="18"/>
      <c r="HI50" s="18"/>
      <c r="HJ50" s="18"/>
      <c r="HK50" s="18"/>
      <c r="HL50" s="18"/>
      <c r="HM50" s="18"/>
      <c r="HN50" s="18"/>
      <c r="HO50" s="18"/>
      <c r="HP50" s="18"/>
      <c r="HQ50" s="18"/>
      <c r="HR50" s="18"/>
      <c r="HS50" s="18"/>
      <c r="HT50" s="18"/>
      <c r="HU50" s="18"/>
      <c r="HV50" s="18"/>
      <c r="HW50" s="18"/>
      <c r="HX50" s="18"/>
      <c r="HY50" s="18"/>
      <c r="HZ50" s="18"/>
      <c r="IA50" s="18"/>
      <c r="IB50" s="18"/>
      <c r="IC50" s="18"/>
      <c r="ID50" s="18"/>
      <c r="IE50" s="18"/>
      <c r="IF50" s="18"/>
      <c r="IG50" s="18"/>
      <c r="IH50" s="18"/>
      <c r="II50" s="18"/>
      <c r="IJ50" s="18"/>
      <c r="IK50" s="18"/>
      <c r="IL50" s="18"/>
      <c r="IM50" s="18"/>
      <c r="IN50" s="18"/>
      <c r="IO50" s="18"/>
      <c r="IP50" s="18"/>
      <c r="IQ50" s="18"/>
      <c r="IR50" s="18"/>
      <c r="IS50" s="18"/>
      <c r="IT50" s="18"/>
      <c r="IU50" s="18"/>
      <c r="IV50" s="18"/>
      <c r="IW50" s="18"/>
      <c r="IX50" s="18"/>
      <c r="IY50" s="18"/>
      <c r="IZ50" s="18"/>
      <c r="JA50" s="18"/>
      <c r="JB50" s="18"/>
      <c r="JC50" s="18"/>
      <c r="JD50" s="18"/>
      <c r="JE50" s="18"/>
      <c r="JF50" s="18"/>
    </row>
    <row r="51" spans="1:266" x14ac:dyDescent="0.3">
      <c r="A51" s="18"/>
      <c r="B51" s="18"/>
      <c r="C51" s="18"/>
      <c r="AJ51" s="24"/>
      <c r="AK51" s="24"/>
      <c r="AL51" s="20"/>
      <c r="AM51" s="23"/>
      <c r="AN51" s="18"/>
      <c r="AO51" s="24"/>
      <c r="AW51" s="71"/>
      <c r="AX51" s="71"/>
      <c r="AY51" s="71"/>
      <c r="BB51" s="25"/>
      <c r="BC51" s="21"/>
      <c r="BG51" s="18"/>
      <c r="BN51" s="22"/>
      <c r="BO51" s="22"/>
      <c r="BP51" s="22"/>
      <c r="BQ51" s="22"/>
      <c r="BR51" s="15"/>
      <c r="CF51" s="15"/>
      <c r="CL51" s="22"/>
      <c r="CM51" s="15"/>
      <c r="CR51" s="22"/>
      <c r="CT51" s="15"/>
      <c r="CW51" s="22"/>
      <c r="DA51" s="15"/>
      <c r="DH51" s="15"/>
      <c r="DJ51" s="22"/>
      <c r="DO51" s="15"/>
      <c r="DV51" s="15"/>
      <c r="EC51" s="15"/>
      <c r="EJ51" s="15"/>
      <c r="EQ51" s="15"/>
      <c r="EX51" s="15"/>
      <c r="FE51" s="15"/>
      <c r="FL51" s="15"/>
      <c r="FS51" s="15"/>
      <c r="FZ51" s="15"/>
      <c r="GG51" s="15"/>
      <c r="GN51" s="15"/>
      <c r="GP51" s="22"/>
      <c r="GQ51" s="22"/>
      <c r="GR51" s="22"/>
      <c r="GS51" s="22"/>
      <c r="GT51" s="22"/>
      <c r="GU51" s="15"/>
      <c r="GV51" s="22"/>
      <c r="GW51" s="22"/>
      <c r="GX51" s="22"/>
      <c r="GY51" s="18"/>
      <c r="GZ51" s="18"/>
      <c r="HA51" s="18"/>
      <c r="HB51" s="18"/>
      <c r="HC51" s="18"/>
      <c r="HD51" s="18"/>
      <c r="HE51" s="18"/>
      <c r="HF51" s="18"/>
      <c r="HG51" s="18"/>
      <c r="HH51" s="18"/>
      <c r="HI51" s="18"/>
      <c r="HJ51" s="18"/>
      <c r="HK51" s="18"/>
      <c r="HL51" s="18"/>
      <c r="HM51" s="18"/>
      <c r="HN51" s="18"/>
      <c r="HO51" s="18"/>
      <c r="HP51" s="18"/>
      <c r="HQ51" s="18"/>
      <c r="HR51" s="18"/>
      <c r="HS51" s="18"/>
      <c r="HT51" s="18"/>
      <c r="HU51" s="18"/>
      <c r="HV51" s="18"/>
      <c r="HW51" s="18"/>
      <c r="HX51" s="18"/>
      <c r="HY51" s="18"/>
      <c r="HZ51" s="18"/>
      <c r="IA51" s="18"/>
      <c r="IB51" s="18"/>
      <c r="IC51" s="18"/>
      <c r="ID51" s="18"/>
      <c r="IE51" s="18"/>
      <c r="IF51" s="18"/>
      <c r="IG51" s="18"/>
      <c r="IH51" s="18"/>
      <c r="II51" s="18"/>
      <c r="IJ51" s="18"/>
      <c r="IK51" s="18"/>
      <c r="IL51" s="18"/>
      <c r="IM51" s="18"/>
      <c r="IN51" s="18"/>
      <c r="IO51" s="18"/>
      <c r="IP51" s="18"/>
      <c r="IQ51" s="18"/>
      <c r="IR51" s="18"/>
      <c r="IS51" s="18"/>
      <c r="IT51" s="18"/>
      <c r="IU51" s="18"/>
      <c r="IV51" s="18"/>
      <c r="IW51" s="18"/>
      <c r="IX51" s="18"/>
      <c r="IY51" s="18"/>
      <c r="IZ51" s="18"/>
      <c r="JA51" s="18"/>
      <c r="JB51" s="18"/>
      <c r="JC51" s="18"/>
      <c r="JD51" s="18"/>
      <c r="JE51" s="18"/>
      <c r="JF51" s="18"/>
    </row>
    <row r="52" spans="1:266" x14ac:dyDescent="0.3">
      <c r="A52" s="18"/>
      <c r="B52" s="18"/>
      <c r="C52" s="18"/>
      <c r="AJ52" s="24"/>
      <c r="AK52" s="24"/>
      <c r="AL52" s="20"/>
      <c r="AM52" s="23"/>
      <c r="AN52" s="18"/>
      <c r="AO52" s="24"/>
      <c r="AW52" s="71"/>
      <c r="AX52" s="71"/>
      <c r="AY52" s="71"/>
      <c r="BB52" s="25"/>
      <c r="BC52" s="21"/>
      <c r="BG52" s="18"/>
      <c r="BN52" s="22"/>
      <c r="BO52" s="22"/>
      <c r="BP52" s="22"/>
      <c r="BQ52" s="22"/>
      <c r="BR52" s="15"/>
      <c r="CF52" s="15"/>
      <c r="CL52" s="22"/>
      <c r="CM52" s="15"/>
      <c r="CR52" s="22"/>
      <c r="CT52" s="15"/>
      <c r="CW52" s="22"/>
      <c r="DA52" s="15"/>
      <c r="DH52" s="15"/>
      <c r="DJ52" s="22"/>
      <c r="DO52" s="15"/>
      <c r="DV52" s="15"/>
      <c r="EC52" s="15"/>
      <c r="EJ52" s="15"/>
      <c r="EQ52" s="15"/>
      <c r="EX52" s="15"/>
      <c r="FE52" s="15"/>
      <c r="FL52" s="15"/>
      <c r="FS52" s="15"/>
      <c r="FZ52" s="15"/>
      <c r="GG52" s="15"/>
      <c r="GN52" s="15"/>
      <c r="GP52" s="22"/>
      <c r="GQ52" s="22"/>
      <c r="GR52" s="22"/>
      <c r="GS52" s="22"/>
      <c r="GT52" s="22"/>
      <c r="GU52" s="15"/>
      <c r="GV52" s="22"/>
      <c r="GW52" s="22"/>
      <c r="GX52" s="22"/>
      <c r="GY52" s="18"/>
      <c r="GZ52" s="18"/>
      <c r="HA52" s="18"/>
      <c r="HB52" s="18"/>
      <c r="HC52" s="18"/>
      <c r="HD52" s="18"/>
      <c r="HE52" s="18"/>
      <c r="HF52" s="18"/>
      <c r="HG52" s="18"/>
      <c r="HH52" s="18"/>
      <c r="HI52" s="18"/>
      <c r="HJ52" s="18"/>
      <c r="HK52" s="18"/>
      <c r="HL52" s="18"/>
      <c r="HM52" s="18"/>
      <c r="HN52" s="18"/>
      <c r="HO52" s="18"/>
      <c r="HP52" s="18"/>
      <c r="HQ52" s="18"/>
      <c r="HR52" s="18"/>
      <c r="HS52" s="18"/>
      <c r="HT52" s="18"/>
      <c r="HU52" s="18"/>
      <c r="HV52" s="18"/>
      <c r="HW52" s="18"/>
      <c r="HX52" s="18"/>
      <c r="HY52" s="18"/>
      <c r="HZ52" s="18"/>
      <c r="IA52" s="18"/>
      <c r="IB52" s="18"/>
      <c r="IC52" s="18"/>
      <c r="ID52" s="18"/>
      <c r="IE52" s="18"/>
      <c r="IF52" s="18"/>
      <c r="IG52" s="18"/>
      <c r="IH52" s="18"/>
      <c r="II52" s="18"/>
      <c r="IJ52" s="18"/>
      <c r="IK52" s="18"/>
      <c r="IL52" s="18"/>
      <c r="IM52" s="18"/>
      <c r="IN52" s="18"/>
      <c r="IO52" s="18"/>
      <c r="IP52" s="18"/>
      <c r="IQ52" s="18"/>
      <c r="IR52" s="18"/>
      <c r="IS52" s="18"/>
      <c r="IT52" s="18"/>
      <c r="IU52" s="18"/>
      <c r="IV52" s="18"/>
      <c r="IW52" s="18"/>
      <c r="IX52" s="18"/>
      <c r="IY52" s="18"/>
      <c r="IZ52" s="18"/>
      <c r="JA52" s="18"/>
      <c r="JB52" s="18"/>
      <c r="JC52" s="18"/>
      <c r="JD52" s="18"/>
      <c r="JE52" s="18"/>
      <c r="JF52" s="18"/>
    </row>
    <row r="53" spans="1:266" x14ac:dyDescent="0.3">
      <c r="A53" s="18"/>
      <c r="B53" s="18"/>
      <c r="C53" s="18"/>
      <c r="AJ53" s="24"/>
      <c r="AK53" s="24"/>
      <c r="AL53" s="20"/>
      <c r="AM53" s="23"/>
      <c r="AN53" s="18"/>
      <c r="AO53" s="24"/>
      <c r="AW53" s="71"/>
      <c r="AX53" s="71"/>
      <c r="AY53" s="71"/>
      <c r="BB53" s="25"/>
      <c r="BC53" s="21"/>
      <c r="BG53" s="18"/>
      <c r="BN53" s="22"/>
      <c r="BO53" s="22"/>
      <c r="BP53" s="22"/>
      <c r="BQ53" s="22"/>
      <c r="BR53" s="15"/>
      <c r="CF53" s="15"/>
      <c r="CL53" s="22"/>
      <c r="CM53" s="15"/>
      <c r="CR53" s="22"/>
      <c r="CT53" s="15"/>
      <c r="CW53" s="22"/>
      <c r="DA53" s="15"/>
      <c r="DH53" s="15"/>
      <c r="DJ53" s="22"/>
      <c r="DO53" s="15"/>
      <c r="DV53" s="15"/>
      <c r="EC53" s="15"/>
      <c r="EJ53" s="15"/>
      <c r="EQ53" s="15"/>
      <c r="EX53" s="15"/>
      <c r="FE53" s="15"/>
      <c r="FL53" s="15"/>
      <c r="FS53" s="15"/>
      <c r="FZ53" s="15"/>
      <c r="GG53" s="15"/>
      <c r="GN53" s="15"/>
      <c r="GP53" s="22"/>
      <c r="GQ53" s="22"/>
      <c r="GR53" s="22"/>
      <c r="GS53" s="22"/>
      <c r="GT53" s="22"/>
      <c r="GU53" s="15"/>
      <c r="GV53" s="22"/>
      <c r="GW53" s="22"/>
      <c r="GX53" s="22"/>
      <c r="GY53" s="18"/>
      <c r="GZ53" s="18"/>
      <c r="HA53" s="18"/>
      <c r="HB53" s="18"/>
      <c r="HC53" s="18"/>
      <c r="HD53" s="18"/>
      <c r="HE53" s="18"/>
      <c r="HF53" s="18"/>
      <c r="HG53" s="18"/>
      <c r="HH53" s="18"/>
      <c r="HI53" s="18"/>
      <c r="HJ53" s="18"/>
      <c r="HK53" s="18"/>
      <c r="HL53" s="18"/>
      <c r="HM53" s="18"/>
      <c r="HN53" s="18"/>
      <c r="HO53" s="18"/>
      <c r="HP53" s="18"/>
      <c r="HQ53" s="18"/>
      <c r="HR53" s="18"/>
      <c r="HS53" s="18"/>
      <c r="HT53" s="18"/>
      <c r="HU53" s="18"/>
      <c r="HV53" s="18"/>
      <c r="HW53" s="18"/>
      <c r="HX53" s="18"/>
      <c r="HY53" s="18"/>
      <c r="HZ53" s="18"/>
      <c r="IA53" s="18"/>
      <c r="IB53" s="18"/>
      <c r="IC53" s="18"/>
      <c r="ID53" s="18"/>
      <c r="IE53" s="18"/>
      <c r="IF53" s="18"/>
      <c r="IG53" s="18"/>
      <c r="IH53" s="18"/>
      <c r="II53" s="18"/>
      <c r="IJ53" s="18"/>
      <c r="IK53" s="18"/>
      <c r="IL53" s="18"/>
      <c r="IM53" s="18"/>
      <c r="IN53" s="18"/>
      <c r="IO53" s="18"/>
      <c r="IP53" s="18"/>
      <c r="IQ53" s="18"/>
      <c r="IR53" s="18"/>
      <c r="IS53" s="18"/>
      <c r="IT53" s="18"/>
      <c r="IU53" s="18"/>
      <c r="IV53" s="18"/>
      <c r="IW53" s="18"/>
      <c r="IX53" s="18"/>
      <c r="IY53" s="18"/>
      <c r="IZ53" s="18"/>
      <c r="JA53" s="18"/>
      <c r="JB53" s="18"/>
      <c r="JC53" s="18"/>
      <c r="JD53" s="18"/>
      <c r="JE53" s="18"/>
      <c r="JF53" s="18"/>
    </row>
    <row r="54" spans="1:266" x14ac:dyDescent="0.3">
      <c r="A54" s="18"/>
      <c r="B54" s="18"/>
      <c r="C54" s="18"/>
      <c r="AJ54" s="24"/>
      <c r="AK54" s="24"/>
      <c r="AL54" s="20"/>
      <c r="AM54" s="23"/>
      <c r="AN54" s="18"/>
      <c r="AO54" s="24"/>
      <c r="AW54" s="71"/>
      <c r="AX54" s="71"/>
      <c r="AY54" s="71"/>
      <c r="BB54" s="25"/>
      <c r="BC54" s="21"/>
      <c r="BG54" s="18"/>
      <c r="BN54" s="22"/>
      <c r="BO54" s="22"/>
      <c r="BP54" s="22"/>
      <c r="BQ54" s="22"/>
      <c r="BR54" s="15"/>
      <c r="CF54" s="15"/>
      <c r="CL54" s="22"/>
      <c r="CM54" s="15"/>
      <c r="CR54" s="22"/>
      <c r="CT54" s="15"/>
      <c r="CW54" s="22"/>
      <c r="DA54" s="15"/>
      <c r="DH54" s="15"/>
      <c r="DJ54" s="22"/>
      <c r="DO54" s="15"/>
      <c r="DV54" s="15"/>
      <c r="EC54" s="15"/>
      <c r="EJ54" s="15"/>
      <c r="EQ54" s="15"/>
      <c r="EX54" s="15"/>
      <c r="FE54" s="15"/>
      <c r="FL54" s="15"/>
      <c r="FS54" s="15"/>
      <c r="FZ54" s="15"/>
      <c r="GG54" s="15"/>
      <c r="GN54" s="15"/>
      <c r="GP54" s="22"/>
      <c r="GQ54" s="22"/>
      <c r="GR54" s="22"/>
      <c r="GS54" s="22"/>
      <c r="GT54" s="22"/>
      <c r="GU54" s="15"/>
      <c r="GV54" s="22"/>
      <c r="GW54" s="22"/>
      <c r="GX54" s="22"/>
      <c r="GY54" s="18"/>
      <c r="GZ54" s="18"/>
      <c r="HA54" s="18"/>
      <c r="HB54" s="18"/>
      <c r="HC54" s="18"/>
      <c r="HD54" s="18"/>
      <c r="HE54" s="18"/>
      <c r="HF54" s="18"/>
      <c r="HG54" s="18"/>
      <c r="HH54" s="18"/>
      <c r="HI54" s="18"/>
      <c r="HJ54" s="18"/>
      <c r="HK54" s="18"/>
      <c r="HL54" s="18"/>
      <c r="HM54" s="18"/>
      <c r="HN54" s="18"/>
      <c r="HO54" s="18"/>
      <c r="HP54" s="18"/>
      <c r="HQ54" s="18"/>
      <c r="HR54" s="18"/>
      <c r="HS54" s="18"/>
      <c r="HT54" s="18"/>
      <c r="HU54" s="18"/>
      <c r="HV54" s="18"/>
      <c r="HW54" s="18"/>
      <c r="HX54" s="18"/>
      <c r="HY54" s="18"/>
      <c r="HZ54" s="18"/>
      <c r="IA54" s="18"/>
      <c r="IB54" s="18"/>
      <c r="IC54" s="18"/>
      <c r="ID54" s="18"/>
      <c r="IE54" s="18"/>
      <c r="IF54" s="18"/>
      <c r="IG54" s="18"/>
      <c r="IH54" s="18"/>
      <c r="II54" s="18"/>
      <c r="IJ54" s="18"/>
      <c r="IK54" s="18"/>
      <c r="IL54" s="18"/>
      <c r="IM54" s="18"/>
      <c r="IN54" s="18"/>
      <c r="IO54" s="18"/>
      <c r="IP54" s="18"/>
      <c r="IQ54" s="18"/>
      <c r="IR54" s="18"/>
      <c r="IS54" s="18"/>
      <c r="IT54" s="18"/>
      <c r="IU54" s="18"/>
      <c r="IV54" s="18"/>
      <c r="IW54" s="18"/>
      <c r="IX54" s="18"/>
      <c r="IY54" s="18"/>
      <c r="IZ54" s="18"/>
      <c r="JA54" s="18"/>
      <c r="JB54" s="18"/>
      <c r="JC54" s="18"/>
      <c r="JD54" s="18"/>
      <c r="JE54" s="18"/>
      <c r="JF54" s="18"/>
    </row>
    <row r="55" spans="1:266" x14ac:dyDescent="0.3">
      <c r="A55" s="18"/>
      <c r="B55" s="18"/>
      <c r="C55" s="18"/>
      <c r="AJ55" s="24"/>
      <c r="AK55" s="24"/>
      <c r="AL55" s="20"/>
      <c r="AM55" s="23"/>
      <c r="AN55" s="18"/>
      <c r="AO55" s="24"/>
      <c r="AW55" s="71"/>
      <c r="AX55" s="71"/>
      <c r="AY55" s="71"/>
      <c r="BB55" s="25"/>
      <c r="BC55" s="21"/>
      <c r="BG55" s="18"/>
      <c r="BN55" s="22"/>
      <c r="BO55" s="22"/>
      <c r="BP55" s="22"/>
      <c r="BQ55" s="22"/>
      <c r="BR55" s="15"/>
      <c r="CF55" s="15"/>
      <c r="CL55" s="22"/>
      <c r="CM55" s="15"/>
      <c r="CR55" s="22"/>
      <c r="CT55" s="15"/>
      <c r="CW55" s="22"/>
      <c r="DA55" s="15"/>
      <c r="DH55" s="15"/>
      <c r="DJ55" s="22"/>
      <c r="DO55" s="15"/>
      <c r="DV55" s="15"/>
      <c r="EC55" s="15"/>
      <c r="EJ55" s="15"/>
      <c r="EQ55" s="15"/>
      <c r="EX55" s="15"/>
      <c r="FE55" s="15"/>
      <c r="FL55" s="15"/>
      <c r="FS55" s="15"/>
      <c r="FZ55" s="15"/>
      <c r="GG55" s="15"/>
      <c r="GN55" s="15"/>
      <c r="GP55" s="22"/>
      <c r="GQ55" s="22"/>
      <c r="GR55" s="22"/>
      <c r="GS55" s="22"/>
      <c r="GT55" s="22"/>
      <c r="GU55" s="15"/>
      <c r="GV55" s="22"/>
      <c r="GW55" s="22"/>
      <c r="GX55" s="22"/>
      <c r="GY55" s="18"/>
      <c r="GZ55" s="18"/>
      <c r="HA55" s="18"/>
      <c r="HB55" s="18"/>
      <c r="HC55" s="18"/>
      <c r="HD55" s="18"/>
      <c r="HE55" s="18"/>
      <c r="HF55" s="18"/>
      <c r="HG55" s="18"/>
      <c r="HH55" s="18"/>
      <c r="HI55" s="18"/>
      <c r="HJ55" s="18"/>
      <c r="HK55" s="18"/>
      <c r="HL55" s="18"/>
      <c r="HM55" s="18"/>
      <c r="HN55" s="18"/>
      <c r="HO55" s="18"/>
      <c r="HP55" s="18"/>
      <c r="HQ55" s="18"/>
      <c r="HR55" s="18"/>
      <c r="HS55" s="18"/>
      <c r="HT55" s="18"/>
      <c r="HU55" s="18"/>
      <c r="HV55" s="18"/>
      <c r="HW55" s="18"/>
      <c r="HX55" s="18"/>
      <c r="HY55" s="18"/>
      <c r="HZ55" s="18"/>
      <c r="IA55" s="18"/>
      <c r="IB55" s="18"/>
      <c r="IC55" s="18"/>
      <c r="ID55" s="18"/>
      <c r="IE55" s="18"/>
      <c r="IF55" s="18"/>
      <c r="IG55" s="18"/>
      <c r="IH55" s="18"/>
      <c r="II55" s="18"/>
      <c r="IJ55" s="18"/>
      <c r="IK55" s="18"/>
      <c r="IL55" s="18"/>
      <c r="IM55" s="18"/>
      <c r="IN55" s="18"/>
      <c r="IO55" s="18"/>
      <c r="IP55" s="18"/>
      <c r="IQ55" s="18"/>
      <c r="IR55" s="18"/>
      <c r="IS55" s="18"/>
      <c r="IT55" s="18"/>
      <c r="IU55" s="18"/>
      <c r="IV55" s="18"/>
      <c r="IW55" s="18"/>
      <c r="IX55" s="18"/>
      <c r="IY55" s="18"/>
      <c r="IZ55" s="18"/>
      <c r="JA55" s="18"/>
      <c r="JB55" s="18"/>
      <c r="JC55" s="18"/>
      <c r="JD55" s="18"/>
      <c r="JE55" s="18"/>
      <c r="JF55" s="18"/>
    </row>
    <row r="56" spans="1:266" x14ac:dyDescent="0.3">
      <c r="A56" s="18"/>
      <c r="B56" s="18"/>
      <c r="C56" s="18"/>
      <c r="AJ56" s="24"/>
      <c r="AK56" s="24"/>
      <c r="AL56" s="20"/>
      <c r="AM56" s="23"/>
      <c r="AN56" s="18"/>
      <c r="AO56" s="24"/>
      <c r="AW56" s="71"/>
      <c r="AX56" s="71"/>
      <c r="AY56" s="71"/>
      <c r="BB56" s="25"/>
      <c r="BC56" s="21"/>
      <c r="BG56" s="18"/>
      <c r="BN56" s="22"/>
      <c r="BO56" s="22"/>
      <c r="BP56" s="22"/>
      <c r="BQ56" s="22"/>
      <c r="BR56" s="15"/>
      <c r="CF56" s="15"/>
      <c r="CL56" s="22"/>
      <c r="CM56" s="15"/>
      <c r="CR56" s="22"/>
      <c r="CT56" s="15"/>
      <c r="CW56" s="22"/>
      <c r="DA56" s="15"/>
      <c r="DH56" s="15"/>
      <c r="DJ56" s="22"/>
      <c r="DO56" s="15"/>
      <c r="DV56" s="15"/>
      <c r="EC56" s="15"/>
      <c r="EJ56" s="15"/>
      <c r="EQ56" s="15"/>
      <c r="EX56" s="15"/>
      <c r="FE56" s="15"/>
      <c r="FL56" s="15"/>
      <c r="FS56" s="15"/>
      <c r="FZ56" s="15"/>
      <c r="GG56" s="15"/>
      <c r="GN56" s="15"/>
      <c r="GP56" s="22"/>
      <c r="GQ56" s="22"/>
      <c r="GR56" s="22"/>
      <c r="GS56" s="22"/>
      <c r="GT56" s="22"/>
      <c r="GU56" s="15"/>
      <c r="GV56" s="22"/>
      <c r="GW56" s="22"/>
      <c r="GX56" s="22"/>
      <c r="GY56" s="18"/>
      <c r="GZ56" s="18"/>
      <c r="HA56" s="18"/>
      <c r="HB56" s="18"/>
      <c r="HC56" s="18"/>
      <c r="HD56" s="18"/>
      <c r="HE56" s="18"/>
      <c r="HF56" s="18"/>
      <c r="HG56" s="18"/>
      <c r="HH56" s="18"/>
      <c r="HI56" s="18"/>
      <c r="HJ56" s="18"/>
      <c r="HK56" s="18"/>
      <c r="HL56" s="18"/>
      <c r="HM56" s="18"/>
      <c r="HN56" s="18"/>
      <c r="HO56" s="18"/>
      <c r="HP56" s="18"/>
      <c r="HQ56" s="18"/>
      <c r="HR56" s="18"/>
      <c r="HS56" s="18"/>
      <c r="HT56" s="18"/>
      <c r="HU56" s="18"/>
      <c r="HV56" s="18"/>
      <c r="HW56" s="18"/>
      <c r="HX56" s="18"/>
      <c r="HY56" s="18"/>
      <c r="HZ56" s="18"/>
      <c r="IA56" s="18"/>
      <c r="IB56" s="18"/>
      <c r="IC56" s="18"/>
      <c r="ID56" s="18"/>
      <c r="IE56" s="18"/>
      <c r="IF56" s="18"/>
      <c r="IG56" s="18"/>
      <c r="IH56" s="18"/>
      <c r="II56" s="18"/>
      <c r="IJ56" s="18"/>
      <c r="IK56" s="18"/>
      <c r="IL56" s="18"/>
      <c r="IM56" s="18"/>
      <c r="IN56" s="18"/>
      <c r="IO56" s="18"/>
      <c r="IP56" s="18"/>
      <c r="IQ56" s="18"/>
      <c r="IR56" s="18"/>
      <c r="IS56" s="18"/>
      <c r="IT56" s="18"/>
      <c r="IU56" s="18"/>
      <c r="IV56" s="18"/>
      <c r="IW56" s="18"/>
      <c r="IX56" s="18"/>
      <c r="IY56" s="18"/>
      <c r="IZ56" s="18"/>
      <c r="JA56" s="18"/>
      <c r="JB56" s="18"/>
      <c r="JC56" s="18"/>
      <c r="JD56" s="18"/>
      <c r="JE56" s="18"/>
      <c r="JF56" s="18"/>
    </row>
    <row r="57" spans="1:266" x14ac:dyDescent="0.3">
      <c r="A57" s="18"/>
      <c r="B57" s="18"/>
      <c r="C57" s="18"/>
      <c r="AJ57" s="24"/>
      <c r="AK57" s="24"/>
      <c r="AL57" s="20"/>
      <c r="AM57" s="23"/>
      <c r="AN57" s="18"/>
      <c r="AO57" s="24"/>
      <c r="AW57" s="71"/>
      <c r="AX57" s="71"/>
      <c r="AY57" s="71"/>
      <c r="BB57" s="25"/>
      <c r="BC57" s="21"/>
      <c r="BG57" s="18"/>
      <c r="BN57" s="22"/>
      <c r="BO57" s="22"/>
      <c r="BP57" s="22"/>
      <c r="BQ57" s="22"/>
      <c r="BR57" s="15"/>
      <c r="CF57" s="15"/>
      <c r="CL57" s="22"/>
      <c r="CM57" s="15"/>
      <c r="CR57" s="22"/>
      <c r="CT57" s="15"/>
      <c r="CW57" s="22"/>
      <c r="DA57" s="15"/>
      <c r="DH57" s="15"/>
      <c r="DJ57" s="22"/>
      <c r="DO57" s="15"/>
      <c r="DV57" s="15"/>
      <c r="EC57" s="15"/>
      <c r="EJ57" s="15"/>
      <c r="EQ57" s="15"/>
      <c r="EX57" s="15"/>
      <c r="FE57" s="15"/>
      <c r="FL57" s="15"/>
      <c r="FS57" s="15"/>
      <c r="FZ57" s="15"/>
      <c r="GG57" s="15"/>
      <c r="GN57" s="15"/>
      <c r="GP57" s="22"/>
      <c r="GQ57" s="22"/>
      <c r="GR57" s="22"/>
      <c r="GS57" s="22"/>
      <c r="GT57" s="22"/>
      <c r="GU57" s="15"/>
      <c r="GV57" s="22"/>
      <c r="GW57" s="22"/>
      <c r="GX57" s="22"/>
      <c r="GY57" s="18"/>
      <c r="GZ57" s="18"/>
      <c r="HA57" s="18"/>
      <c r="HB57" s="18"/>
      <c r="HC57" s="18"/>
      <c r="HD57" s="18"/>
      <c r="HE57" s="18"/>
      <c r="HF57" s="18"/>
      <c r="HG57" s="18"/>
      <c r="HH57" s="18"/>
      <c r="HI57" s="18"/>
      <c r="HJ57" s="18"/>
      <c r="HK57" s="18"/>
      <c r="HL57" s="18"/>
      <c r="HM57" s="18"/>
      <c r="HN57" s="18"/>
      <c r="HO57" s="18"/>
      <c r="HP57" s="18"/>
      <c r="HQ57" s="18"/>
      <c r="HR57" s="18"/>
      <c r="HS57" s="18"/>
      <c r="HT57" s="18"/>
      <c r="HU57" s="18"/>
      <c r="HV57" s="18"/>
      <c r="HW57" s="18"/>
      <c r="HX57" s="18"/>
      <c r="HY57" s="18"/>
      <c r="HZ57" s="18"/>
      <c r="IA57" s="18"/>
      <c r="IB57" s="18"/>
      <c r="IC57" s="18"/>
      <c r="ID57" s="18"/>
      <c r="IE57" s="18"/>
      <c r="IF57" s="18"/>
      <c r="IG57" s="18"/>
      <c r="IH57" s="18"/>
      <c r="II57" s="18"/>
      <c r="IJ57" s="18"/>
      <c r="IK57" s="18"/>
      <c r="IL57" s="18"/>
      <c r="IM57" s="18"/>
      <c r="IN57" s="18"/>
      <c r="IO57" s="18"/>
      <c r="IP57" s="18"/>
      <c r="IQ57" s="18"/>
      <c r="IR57" s="18"/>
      <c r="IS57" s="18"/>
      <c r="IT57" s="18"/>
      <c r="IU57" s="18"/>
      <c r="IV57" s="18"/>
      <c r="IW57" s="18"/>
      <c r="IX57" s="18"/>
      <c r="IY57" s="18"/>
      <c r="IZ57" s="18"/>
      <c r="JA57" s="18"/>
      <c r="JB57" s="18"/>
      <c r="JC57" s="18"/>
      <c r="JD57" s="18"/>
      <c r="JE57" s="18"/>
      <c r="JF57" s="18"/>
    </row>
    <row r="58" spans="1:266" x14ac:dyDescent="0.3">
      <c r="A58" s="18"/>
      <c r="B58" s="18"/>
      <c r="C58" s="18"/>
      <c r="AJ58" s="24"/>
      <c r="AK58" s="24"/>
      <c r="AL58" s="20"/>
      <c r="AM58" s="23"/>
      <c r="AN58" s="18"/>
      <c r="AO58" s="24"/>
      <c r="AW58" s="71"/>
      <c r="AX58" s="71"/>
      <c r="AY58" s="71"/>
      <c r="BB58" s="25"/>
      <c r="BC58" s="21"/>
      <c r="BG58" s="18"/>
      <c r="BN58" s="22"/>
      <c r="BO58" s="22"/>
      <c r="BP58" s="22"/>
      <c r="BQ58" s="22"/>
      <c r="BR58" s="15"/>
      <c r="CF58" s="15"/>
      <c r="CL58" s="22"/>
      <c r="CM58" s="15"/>
      <c r="CR58" s="22"/>
      <c r="CT58" s="15"/>
      <c r="CW58" s="22"/>
      <c r="DA58" s="15"/>
      <c r="DH58" s="15"/>
      <c r="DJ58" s="22"/>
      <c r="DO58" s="15"/>
      <c r="DV58" s="15"/>
      <c r="EC58" s="15"/>
      <c r="EJ58" s="15"/>
      <c r="EQ58" s="15"/>
      <c r="EX58" s="15"/>
      <c r="FE58" s="15"/>
      <c r="FL58" s="15"/>
      <c r="FS58" s="15"/>
      <c r="FZ58" s="15"/>
      <c r="GG58" s="15"/>
      <c r="GN58" s="15"/>
      <c r="GP58" s="22"/>
      <c r="GQ58" s="22"/>
      <c r="GR58" s="22"/>
      <c r="GS58" s="22"/>
      <c r="GT58" s="22"/>
      <c r="GU58" s="15"/>
      <c r="GV58" s="22"/>
      <c r="GW58" s="22"/>
      <c r="GX58" s="22"/>
      <c r="GY58" s="18"/>
      <c r="GZ58" s="18"/>
      <c r="HA58" s="18"/>
      <c r="HB58" s="18"/>
      <c r="HC58" s="18"/>
      <c r="HD58" s="18"/>
      <c r="HE58" s="18"/>
      <c r="HF58" s="18"/>
      <c r="HG58" s="18"/>
      <c r="HH58" s="18"/>
      <c r="HI58" s="18"/>
      <c r="HJ58" s="18"/>
      <c r="HK58" s="18"/>
      <c r="HL58" s="18"/>
      <c r="HM58" s="18"/>
      <c r="HN58" s="18"/>
      <c r="HO58" s="18"/>
      <c r="HP58" s="18"/>
      <c r="HQ58" s="18"/>
      <c r="HR58" s="18"/>
      <c r="HS58" s="18"/>
      <c r="HT58" s="18"/>
      <c r="HU58" s="18"/>
      <c r="HV58" s="18"/>
      <c r="HW58" s="18"/>
      <c r="HX58" s="18"/>
      <c r="HY58" s="18"/>
      <c r="HZ58" s="18"/>
      <c r="IA58" s="18"/>
      <c r="IB58" s="18"/>
      <c r="IC58" s="18"/>
      <c r="ID58" s="18"/>
      <c r="IE58" s="18"/>
      <c r="IF58" s="18"/>
      <c r="IG58" s="18"/>
      <c r="IH58" s="18"/>
      <c r="II58" s="18"/>
      <c r="IJ58" s="18"/>
      <c r="IK58" s="18"/>
      <c r="IL58" s="18"/>
      <c r="IM58" s="18"/>
      <c r="IN58" s="18"/>
      <c r="IO58" s="18"/>
      <c r="IP58" s="18"/>
      <c r="IQ58" s="18"/>
      <c r="IR58" s="18"/>
      <c r="IS58" s="18"/>
      <c r="IT58" s="18"/>
      <c r="IU58" s="18"/>
      <c r="IV58" s="18"/>
      <c r="IW58" s="18"/>
      <c r="IX58" s="18"/>
      <c r="IY58" s="18"/>
      <c r="IZ58" s="18"/>
      <c r="JA58" s="18"/>
      <c r="JB58" s="18"/>
      <c r="JC58" s="18"/>
      <c r="JD58" s="18"/>
      <c r="JE58" s="18"/>
      <c r="JF58" s="18"/>
    </row>
    <row r="59" spans="1:266" x14ac:dyDescent="0.3">
      <c r="A59" s="18"/>
      <c r="B59" s="18"/>
      <c r="C59" s="18"/>
      <c r="AJ59" s="24"/>
      <c r="AK59" s="24"/>
      <c r="AL59" s="20"/>
      <c r="AM59" s="23"/>
      <c r="AN59" s="18"/>
      <c r="AO59" s="24"/>
      <c r="AW59" s="71"/>
      <c r="AX59" s="71"/>
      <c r="AY59" s="71"/>
      <c r="BB59" s="25"/>
      <c r="BC59" s="21"/>
      <c r="BG59" s="18"/>
      <c r="BN59" s="22"/>
      <c r="BO59" s="22"/>
      <c r="BP59" s="22"/>
      <c r="BQ59" s="22"/>
      <c r="BR59" s="15"/>
      <c r="CF59" s="15"/>
      <c r="CL59" s="22"/>
      <c r="CM59" s="15"/>
      <c r="CR59" s="22"/>
      <c r="CT59" s="15"/>
      <c r="CW59" s="22"/>
      <c r="DA59" s="15"/>
      <c r="DH59" s="15"/>
      <c r="DJ59" s="22"/>
      <c r="DO59" s="15"/>
      <c r="DV59" s="15"/>
      <c r="EC59" s="15"/>
      <c r="EJ59" s="15"/>
      <c r="EQ59" s="15"/>
      <c r="EX59" s="15"/>
      <c r="FE59" s="15"/>
      <c r="FL59" s="15"/>
      <c r="FS59" s="15"/>
      <c r="FZ59" s="15"/>
      <c r="GG59" s="15"/>
      <c r="GN59" s="15"/>
      <c r="GP59" s="22"/>
      <c r="GQ59" s="22"/>
      <c r="GR59" s="22"/>
      <c r="GS59" s="22"/>
      <c r="GT59" s="22"/>
      <c r="GU59" s="15"/>
      <c r="GV59" s="22"/>
      <c r="GW59" s="22"/>
      <c r="GX59" s="22"/>
      <c r="GY59" s="18"/>
      <c r="GZ59" s="18"/>
      <c r="HA59" s="18"/>
      <c r="HB59" s="18"/>
      <c r="HC59" s="18"/>
      <c r="HD59" s="18"/>
      <c r="HE59" s="18"/>
      <c r="HF59" s="18"/>
      <c r="HG59" s="18"/>
      <c r="HH59" s="18"/>
      <c r="HI59" s="18"/>
      <c r="HJ59" s="18"/>
      <c r="HK59" s="18"/>
      <c r="HL59" s="18"/>
      <c r="HM59" s="18"/>
      <c r="HN59" s="18"/>
      <c r="HO59" s="18"/>
      <c r="HP59" s="18"/>
      <c r="HQ59" s="18"/>
      <c r="HR59" s="18"/>
      <c r="HS59" s="18"/>
      <c r="HT59" s="18"/>
      <c r="HU59" s="18"/>
      <c r="HV59" s="18"/>
      <c r="HW59" s="18"/>
      <c r="HX59" s="18"/>
      <c r="HY59" s="18"/>
      <c r="HZ59" s="18"/>
      <c r="IA59" s="18"/>
      <c r="IB59" s="18"/>
      <c r="IC59" s="18"/>
      <c r="ID59" s="18"/>
      <c r="IE59" s="18"/>
      <c r="IF59" s="18"/>
      <c r="IG59" s="18"/>
      <c r="IH59" s="18"/>
      <c r="II59" s="18"/>
      <c r="IJ59" s="18"/>
      <c r="IK59" s="18"/>
      <c r="IL59" s="18"/>
      <c r="IM59" s="18"/>
      <c r="IN59" s="18"/>
      <c r="IO59" s="18"/>
      <c r="IP59" s="18"/>
      <c r="IQ59" s="18"/>
      <c r="IR59" s="18"/>
      <c r="IS59" s="18"/>
      <c r="IT59" s="18"/>
      <c r="IU59" s="18"/>
      <c r="IV59" s="18"/>
      <c r="IW59" s="18"/>
      <c r="IX59" s="18"/>
      <c r="IY59" s="18"/>
      <c r="IZ59" s="18"/>
      <c r="JA59" s="18"/>
      <c r="JB59" s="18"/>
      <c r="JC59" s="18"/>
      <c r="JD59" s="18"/>
      <c r="JE59" s="18"/>
      <c r="JF59" s="18"/>
    </row>
    <row r="60" spans="1:266" x14ac:dyDescent="0.3">
      <c r="A60" s="18"/>
      <c r="B60" s="18"/>
      <c r="C60" s="18"/>
      <c r="AJ60" s="24"/>
      <c r="AK60" s="24"/>
      <c r="AL60" s="20"/>
      <c r="AM60" s="23"/>
      <c r="AN60" s="18"/>
      <c r="AO60" s="24"/>
      <c r="AW60" s="71"/>
      <c r="AX60" s="71"/>
      <c r="AY60" s="71"/>
      <c r="BB60" s="25"/>
      <c r="BC60" s="21"/>
      <c r="BG60" s="18"/>
      <c r="BN60" s="22"/>
      <c r="BO60" s="22"/>
      <c r="BP60" s="22"/>
      <c r="BQ60" s="22"/>
      <c r="BR60" s="15"/>
      <c r="CF60" s="15"/>
      <c r="CL60" s="22"/>
      <c r="CM60" s="15"/>
      <c r="CR60" s="22"/>
      <c r="CT60" s="15"/>
      <c r="CW60" s="22"/>
      <c r="DA60" s="15"/>
      <c r="DH60" s="15"/>
      <c r="DJ60" s="22"/>
      <c r="DO60" s="15"/>
      <c r="DV60" s="15"/>
      <c r="EC60" s="15"/>
      <c r="EJ60" s="15"/>
      <c r="EQ60" s="15"/>
      <c r="EX60" s="15"/>
      <c r="FE60" s="15"/>
      <c r="FL60" s="15"/>
      <c r="FS60" s="15"/>
      <c r="FZ60" s="15"/>
      <c r="GG60" s="15"/>
      <c r="GN60" s="15"/>
      <c r="GP60" s="22"/>
      <c r="GQ60" s="22"/>
      <c r="GR60" s="22"/>
      <c r="GS60" s="22"/>
      <c r="GT60" s="22"/>
      <c r="GU60" s="15"/>
      <c r="GV60" s="22"/>
      <c r="GW60" s="22"/>
      <c r="GX60" s="22"/>
      <c r="GY60" s="18"/>
      <c r="GZ60" s="18"/>
      <c r="HA60" s="18"/>
      <c r="HB60" s="18"/>
      <c r="HC60" s="18"/>
      <c r="HD60" s="18"/>
      <c r="HE60" s="18"/>
      <c r="HF60" s="18"/>
      <c r="HG60" s="18"/>
      <c r="HH60" s="18"/>
      <c r="HI60" s="18"/>
      <c r="HJ60" s="18"/>
      <c r="HK60" s="18"/>
      <c r="HL60" s="18"/>
      <c r="HM60" s="18"/>
      <c r="HN60" s="18"/>
      <c r="HO60" s="18"/>
      <c r="HP60" s="18"/>
      <c r="HQ60" s="18"/>
      <c r="HR60" s="18"/>
      <c r="HS60" s="18"/>
      <c r="HT60" s="18"/>
      <c r="HU60" s="18"/>
      <c r="HV60" s="18"/>
      <c r="HW60" s="18"/>
      <c r="HX60" s="18"/>
      <c r="HY60" s="18"/>
      <c r="HZ60" s="18"/>
      <c r="IA60" s="18"/>
      <c r="IB60" s="18"/>
      <c r="IC60" s="18"/>
      <c r="ID60" s="18"/>
      <c r="IE60" s="18"/>
      <c r="IF60" s="18"/>
      <c r="IG60" s="18"/>
      <c r="IH60" s="18"/>
      <c r="II60" s="18"/>
      <c r="IJ60" s="18"/>
      <c r="IK60" s="18"/>
      <c r="IL60" s="18"/>
      <c r="IM60" s="18"/>
      <c r="IN60" s="18"/>
      <c r="IO60" s="18"/>
      <c r="IP60" s="18"/>
      <c r="IQ60" s="18"/>
      <c r="IR60" s="18"/>
      <c r="IS60" s="18"/>
      <c r="IT60" s="18"/>
      <c r="IU60" s="18"/>
      <c r="IV60" s="18"/>
      <c r="IW60" s="18"/>
      <c r="IX60" s="18"/>
      <c r="IY60" s="18"/>
      <c r="IZ60" s="18"/>
      <c r="JA60" s="18"/>
      <c r="JB60" s="18"/>
      <c r="JC60" s="18"/>
      <c r="JD60" s="18"/>
      <c r="JE60" s="18"/>
      <c r="JF60" s="18"/>
    </row>
    <row r="61" spans="1:266" x14ac:dyDescent="0.3">
      <c r="A61" s="18"/>
      <c r="B61" s="18"/>
      <c r="C61" s="18"/>
      <c r="AJ61" s="24"/>
      <c r="AK61" s="24"/>
      <c r="AL61" s="20"/>
      <c r="AM61" s="23"/>
      <c r="AN61" s="18"/>
      <c r="AO61" s="24"/>
      <c r="AW61" s="71"/>
      <c r="AX61" s="71"/>
      <c r="AY61" s="71"/>
      <c r="BB61" s="25"/>
      <c r="BC61" s="21"/>
      <c r="BG61" s="18"/>
      <c r="BN61" s="22"/>
      <c r="BO61" s="22"/>
      <c r="BP61" s="22"/>
      <c r="BQ61" s="22"/>
      <c r="BR61" s="15"/>
      <c r="CF61" s="15"/>
      <c r="CL61" s="22"/>
      <c r="CM61" s="15"/>
      <c r="CR61" s="22"/>
      <c r="CT61" s="15"/>
      <c r="CW61" s="22"/>
      <c r="DA61" s="15"/>
      <c r="DH61" s="15"/>
      <c r="DJ61" s="22"/>
      <c r="DO61" s="15"/>
      <c r="DV61" s="15"/>
      <c r="EC61" s="15"/>
      <c r="EJ61" s="15"/>
      <c r="EQ61" s="15"/>
      <c r="EX61" s="15"/>
      <c r="FE61" s="15"/>
      <c r="FL61" s="15"/>
      <c r="FS61" s="15"/>
      <c r="FZ61" s="15"/>
      <c r="GG61" s="15"/>
      <c r="GN61" s="15"/>
      <c r="GP61" s="22"/>
      <c r="GQ61" s="22"/>
      <c r="GR61" s="22"/>
      <c r="GS61" s="22"/>
      <c r="GT61" s="22"/>
      <c r="GU61" s="15"/>
      <c r="GV61" s="22"/>
      <c r="GW61" s="22"/>
      <c r="GX61" s="22"/>
      <c r="GY61" s="18"/>
      <c r="GZ61" s="18"/>
      <c r="HA61" s="18"/>
      <c r="HB61" s="18"/>
      <c r="HC61" s="18"/>
      <c r="HD61" s="18"/>
      <c r="HE61" s="18"/>
      <c r="HF61" s="18"/>
      <c r="HG61" s="18"/>
      <c r="HH61" s="18"/>
      <c r="HI61" s="18"/>
      <c r="HJ61" s="18"/>
      <c r="HK61" s="18"/>
      <c r="HL61" s="18"/>
      <c r="HM61" s="18"/>
      <c r="HN61" s="18"/>
      <c r="HO61" s="18"/>
      <c r="HP61" s="18"/>
      <c r="HQ61" s="18"/>
      <c r="HR61" s="18"/>
      <c r="HS61" s="18"/>
      <c r="HT61" s="18"/>
      <c r="HU61" s="18"/>
      <c r="HV61" s="18"/>
      <c r="HW61" s="18"/>
      <c r="HX61" s="18"/>
      <c r="HY61" s="18"/>
      <c r="HZ61" s="18"/>
      <c r="IA61" s="18"/>
      <c r="IB61" s="18"/>
      <c r="IC61" s="18"/>
      <c r="ID61" s="18"/>
      <c r="IE61" s="18"/>
      <c r="IF61" s="18"/>
      <c r="IG61" s="18"/>
      <c r="IH61" s="18"/>
      <c r="II61" s="18"/>
      <c r="IJ61" s="18"/>
      <c r="IK61" s="18"/>
      <c r="IL61" s="18"/>
      <c r="IM61" s="18"/>
      <c r="IN61" s="18"/>
      <c r="IO61" s="18"/>
      <c r="IP61" s="18"/>
      <c r="IQ61" s="18"/>
      <c r="IR61" s="18"/>
      <c r="IS61" s="18"/>
      <c r="IT61" s="18"/>
      <c r="IU61" s="18"/>
      <c r="IV61" s="18"/>
      <c r="IW61" s="18"/>
      <c r="IX61" s="18"/>
      <c r="IY61" s="18"/>
      <c r="IZ61" s="18"/>
      <c r="JA61" s="18"/>
      <c r="JB61" s="18"/>
      <c r="JC61" s="18"/>
      <c r="JD61" s="18"/>
      <c r="JE61" s="18"/>
      <c r="JF61" s="18"/>
    </row>
    <row r="62" spans="1:266" x14ac:dyDescent="0.3">
      <c r="A62" s="18"/>
      <c r="B62" s="18"/>
      <c r="C62" s="18"/>
      <c r="AJ62" s="24"/>
      <c r="AK62" s="24"/>
      <c r="AL62" s="20"/>
      <c r="AM62" s="23"/>
      <c r="AN62" s="18"/>
      <c r="AO62" s="24"/>
      <c r="AW62" s="71"/>
      <c r="AX62" s="71"/>
      <c r="AY62" s="71"/>
      <c r="BB62" s="25"/>
      <c r="BC62" s="21"/>
      <c r="BG62" s="18"/>
      <c r="BN62" s="22"/>
      <c r="BO62" s="22"/>
      <c r="BP62" s="22"/>
      <c r="BQ62" s="22"/>
      <c r="BR62" s="15"/>
      <c r="CF62" s="15"/>
      <c r="CL62" s="22"/>
      <c r="CM62" s="15"/>
      <c r="CR62" s="22"/>
      <c r="CT62" s="15"/>
      <c r="CW62" s="22"/>
      <c r="DA62" s="15"/>
      <c r="DH62" s="15"/>
      <c r="DJ62" s="22"/>
      <c r="DO62" s="15"/>
      <c r="DV62" s="15"/>
      <c r="EC62" s="15"/>
      <c r="EJ62" s="15"/>
      <c r="EQ62" s="15"/>
      <c r="EX62" s="15"/>
      <c r="FE62" s="15"/>
      <c r="FL62" s="15"/>
      <c r="FS62" s="15"/>
      <c r="FZ62" s="15"/>
      <c r="GG62" s="15"/>
      <c r="GN62" s="15"/>
      <c r="GP62" s="22"/>
      <c r="GQ62" s="22"/>
      <c r="GR62" s="22"/>
      <c r="GS62" s="22"/>
      <c r="GT62" s="22"/>
      <c r="GU62" s="15"/>
      <c r="GV62" s="22"/>
      <c r="GW62" s="22"/>
      <c r="GX62" s="22"/>
      <c r="GY62" s="18"/>
      <c r="GZ62" s="18"/>
      <c r="HA62" s="18"/>
      <c r="HB62" s="18"/>
      <c r="HC62" s="18"/>
      <c r="HD62" s="18"/>
      <c r="HE62" s="18"/>
      <c r="HF62" s="18"/>
      <c r="HG62" s="18"/>
      <c r="HH62" s="18"/>
      <c r="HI62" s="18"/>
      <c r="HJ62" s="18"/>
      <c r="HK62" s="18"/>
      <c r="HL62" s="18"/>
      <c r="HM62" s="18"/>
      <c r="HN62" s="18"/>
      <c r="HO62" s="18"/>
      <c r="HP62" s="18"/>
      <c r="HQ62" s="18"/>
      <c r="HR62" s="18"/>
      <c r="HS62" s="18"/>
      <c r="HT62" s="18"/>
      <c r="HU62" s="18"/>
      <c r="HV62" s="18"/>
      <c r="HW62" s="18"/>
      <c r="HX62" s="18"/>
      <c r="HY62" s="18"/>
      <c r="HZ62" s="18"/>
      <c r="IA62" s="18"/>
      <c r="IB62" s="18"/>
      <c r="IC62" s="18"/>
      <c r="ID62" s="18"/>
      <c r="IE62" s="18"/>
      <c r="IF62" s="18"/>
      <c r="IG62" s="18"/>
      <c r="IH62" s="18"/>
      <c r="II62" s="18"/>
      <c r="IJ62" s="18"/>
      <c r="IK62" s="18"/>
      <c r="IL62" s="18"/>
      <c r="IM62" s="18"/>
      <c r="IN62" s="18"/>
      <c r="IO62" s="18"/>
      <c r="IP62" s="18"/>
      <c r="IQ62" s="18"/>
      <c r="IR62" s="18"/>
      <c r="IS62" s="18"/>
      <c r="IT62" s="18"/>
      <c r="IU62" s="18"/>
      <c r="IV62" s="18"/>
      <c r="IW62" s="18"/>
      <c r="IX62" s="18"/>
      <c r="IY62" s="18"/>
      <c r="IZ62" s="18"/>
      <c r="JA62" s="18"/>
      <c r="JB62" s="18"/>
      <c r="JC62" s="18"/>
      <c r="JD62" s="18"/>
      <c r="JE62" s="18"/>
      <c r="JF62" s="18"/>
    </row>
    <row r="63" spans="1:266" x14ac:dyDescent="0.3">
      <c r="A63" s="18"/>
      <c r="B63" s="18"/>
      <c r="C63" s="18"/>
      <c r="AJ63" s="24"/>
      <c r="AK63" s="24"/>
      <c r="AL63" s="20"/>
      <c r="AM63" s="23"/>
      <c r="AN63" s="18"/>
      <c r="AO63" s="24"/>
      <c r="AW63" s="71"/>
      <c r="AX63" s="71"/>
      <c r="AY63" s="71"/>
      <c r="BB63" s="25"/>
      <c r="BC63" s="21"/>
      <c r="BG63" s="18"/>
      <c r="BN63" s="22"/>
      <c r="BO63" s="22"/>
      <c r="BP63" s="22"/>
      <c r="BQ63" s="22"/>
      <c r="BR63" s="15"/>
      <c r="CF63" s="15"/>
      <c r="CL63" s="22"/>
      <c r="CM63" s="15"/>
      <c r="CR63" s="22"/>
      <c r="CT63" s="15"/>
      <c r="CW63" s="22"/>
      <c r="DA63" s="15"/>
      <c r="DH63" s="15"/>
      <c r="DJ63" s="22"/>
      <c r="DO63" s="15"/>
      <c r="DV63" s="15"/>
      <c r="EC63" s="15"/>
      <c r="EJ63" s="15"/>
      <c r="EQ63" s="15"/>
      <c r="EX63" s="15"/>
      <c r="FE63" s="15"/>
      <c r="FL63" s="15"/>
      <c r="FS63" s="15"/>
      <c r="FZ63" s="15"/>
      <c r="GG63" s="15"/>
      <c r="GN63" s="15"/>
      <c r="GP63" s="22"/>
      <c r="GQ63" s="22"/>
      <c r="GR63" s="22"/>
      <c r="GS63" s="22"/>
      <c r="GT63" s="22"/>
      <c r="GU63" s="15"/>
      <c r="GV63" s="22"/>
      <c r="GW63" s="22"/>
      <c r="GX63" s="22"/>
      <c r="GY63" s="18"/>
      <c r="GZ63" s="18"/>
      <c r="HA63" s="18"/>
      <c r="HB63" s="18"/>
      <c r="HC63" s="18"/>
      <c r="HD63" s="18"/>
      <c r="HE63" s="18"/>
      <c r="HF63" s="18"/>
      <c r="HG63" s="18"/>
      <c r="HH63" s="18"/>
      <c r="HI63" s="18"/>
      <c r="HJ63" s="18"/>
      <c r="HK63" s="18"/>
      <c r="HL63" s="18"/>
      <c r="HM63" s="18"/>
      <c r="HN63" s="18"/>
      <c r="HO63" s="18"/>
      <c r="HP63" s="18"/>
      <c r="HQ63" s="18"/>
      <c r="HR63" s="18"/>
      <c r="HS63" s="18"/>
      <c r="HT63" s="18"/>
      <c r="HU63" s="18"/>
      <c r="HV63" s="18"/>
      <c r="HW63" s="18"/>
      <c r="HX63" s="18"/>
      <c r="HY63" s="18"/>
      <c r="HZ63" s="18"/>
      <c r="IA63" s="18"/>
      <c r="IB63" s="18"/>
      <c r="IC63" s="18"/>
      <c r="ID63" s="18"/>
      <c r="IE63" s="18"/>
      <c r="IF63" s="18"/>
      <c r="IG63" s="18"/>
      <c r="IH63" s="18"/>
      <c r="II63" s="18"/>
      <c r="IJ63" s="18"/>
      <c r="IK63" s="18"/>
      <c r="IL63" s="18"/>
      <c r="IM63" s="18"/>
      <c r="IN63" s="18"/>
      <c r="IO63" s="18"/>
      <c r="IP63" s="18"/>
      <c r="IQ63" s="18"/>
      <c r="IR63" s="18"/>
      <c r="IS63" s="18"/>
      <c r="IT63" s="18"/>
      <c r="IU63" s="18"/>
      <c r="IV63" s="18"/>
      <c r="IW63" s="18"/>
      <c r="IX63" s="18"/>
      <c r="IY63" s="18"/>
      <c r="IZ63" s="18"/>
      <c r="JA63" s="18"/>
      <c r="JB63" s="18"/>
      <c r="JC63" s="18"/>
      <c r="JD63" s="18"/>
      <c r="JE63" s="18"/>
      <c r="JF63" s="18"/>
    </row>
    <row r="64" spans="1:266" x14ac:dyDescent="0.3">
      <c r="A64" s="18"/>
      <c r="B64" s="18"/>
      <c r="C64" s="18"/>
      <c r="AJ64" s="24"/>
      <c r="AK64" s="24"/>
      <c r="AL64" s="20"/>
      <c r="AM64" s="23"/>
      <c r="AN64" s="18"/>
      <c r="AO64" s="24"/>
      <c r="AW64" s="71"/>
      <c r="AX64" s="71"/>
      <c r="AY64" s="71"/>
      <c r="BB64" s="25"/>
      <c r="BC64" s="21"/>
      <c r="BG64" s="18"/>
      <c r="BN64" s="22"/>
      <c r="BO64" s="22"/>
      <c r="BP64" s="22"/>
      <c r="BQ64" s="22"/>
      <c r="BR64" s="15"/>
      <c r="CF64" s="15"/>
      <c r="CL64" s="22"/>
      <c r="CM64" s="15"/>
      <c r="CR64" s="22"/>
      <c r="CT64" s="15"/>
      <c r="CW64" s="22"/>
      <c r="DA64" s="15"/>
      <c r="DH64" s="15"/>
      <c r="DJ64" s="22"/>
      <c r="DO64" s="15"/>
      <c r="DV64" s="15"/>
      <c r="EC64" s="15"/>
      <c r="EJ64" s="15"/>
      <c r="EQ64" s="15"/>
      <c r="EX64" s="15"/>
      <c r="FE64" s="15"/>
      <c r="FL64" s="15"/>
      <c r="FS64" s="15"/>
      <c r="FZ64" s="15"/>
      <c r="GG64" s="15"/>
      <c r="GN64" s="15"/>
      <c r="GP64" s="22"/>
      <c r="GQ64" s="22"/>
      <c r="GR64" s="22"/>
      <c r="GS64" s="22"/>
      <c r="GT64" s="22"/>
      <c r="GU64" s="15"/>
      <c r="GV64" s="22"/>
      <c r="GW64" s="22"/>
      <c r="GX64" s="22"/>
      <c r="GY64" s="18"/>
      <c r="GZ64" s="18"/>
      <c r="HA64" s="18"/>
      <c r="HB64" s="18"/>
      <c r="HC64" s="18"/>
      <c r="HD64" s="18"/>
      <c r="HE64" s="18"/>
      <c r="HF64" s="18"/>
      <c r="HG64" s="18"/>
      <c r="HH64" s="18"/>
      <c r="HI64" s="18"/>
      <c r="HJ64" s="18"/>
      <c r="HK64" s="18"/>
      <c r="HL64" s="18"/>
      <c r="HM64" s="18"/>
      <c r="HN64" s="18"/>
      <c r="HO64" s="18"/>
      <c r="HP64" s="18"/>
      <c r="HQ64" s="18"/>
      <c r="HR64" s="18"/>
      <c r="HS64" s="18"/>
      <c r="HT64" s="18"/>
      <c r="HU64" s="18"/>
      <c r="HV64" s="18"/>
      <c r="HW64" s="18"/>
      <c r="HX64" s="18"/>
      <c r="HY64" s="18"/>
      <c r="HZ64" s="18"/>
      <c r="IA64" s="18"/>
      <c r="IB64" s="18"/>
      <c r="IC64" s="18"/>
      <c r="ID64" s="18"/>
      <c r="IE64" s="18"/>
      <c r="IF64" s="18"/>
      <c r="IG64" s="18"/>
      <c r="IH64" s="18"/>
      <c r="II64" s="18"/>
      <c r="IJ64" s="18"/>
      <c r="IK64" s="18"/>
      <c r="IL64" s="18"/>
      <c r="IM64" s="18"/>
      <c r="IN64" s="18"/>
      <c r="IO64" s="18"/>
      <c r="IP64" s="18"/>
      <c r="IQ64" s="18"/>
      <c r="IR64" s="18"/>
      <c r="IS64" s="18"/>
      <c r="IT64" s="18"/>
      <c r="IU64" s="18"/>
      <c r="IV64" s="18"/>
      <c r="IW64" s="18"/>
      <c r="IX64" s="18"/>
      <c r="IY64" s="18"/>
      <c r="IZ64" s="18"/>
      <c r="JA64" s="18"/>
      <c r="JB64" s="18"/>
      <c r="JC64" s="18"/>
      <c r="JD64" s="18"/>
      <c r="JE64" s="18"/>
      <c r="JF64" s="18"/>
    </row>
    <row r="65" spans="1:266" x14ac:dyDescent="0.3">
      <c r="A65" s="18"/>
      <c r="B65" s="18"/>
      <c r="C65" s="18"/>
      <c r="AJ65" s="24"/>
      <c r="AK65" s="24"/>
      <c r="AL65" s="20"/>
      <c r="AM65" s="23"/>
      <c r="AN65" s="18"/>
      <c r="AO65" s="24"/>
      <c r="AW65" s="71"/>
      <c r="AX65" s="71"/>
      <c r="AY65" s="71"/>
      <c r="BB65" s="25"/>
      <c r="BC65" s="21"/>
      <c r="BG65" s="18"/>
      <c r="BN65" s="22"/>
      <c r="BO65" s="22"/>
      <c r="BP65" s="22"/>
      <c r="BQ65" s="22"/>
      <c r="BR65" s="15"/>
      <c r="CF65" s="15"/>
      <c r="CL65" s="22"/>
      <c r="CM65" s="15"/>
      <c r="CR65" s="22"/>
      <c r="CT65" s="15"/>
      <c r="CW65" s="22"/>
      <c r="DA65" s="15"/>
      <c r="DH65" s="15"/>
      <c r="DJ65" s="22"/>
      <c r="DO65" s="15"/>
      <c r="DV65" s="15"/>
      <c r="EC65" s="15"/>
      <c r="EJ65" s="15"/>
      <c r="EQ65" s="15"/>
      <c r="EX65" s="15"/>
      <c r="FE65" s="15"/>
      <c r="FL65" s="15"/>
      <c r="FS65" s="15"/>
      <c r="FZ65" s="15"/>
      <c r="GG65" s="15"/>
      <c r="GN65" s="15"/>
      <c r="GP65" s="22"/>
      <c r="GQ65" s="22"/>
      <c r="GR65" s="22"/>
      <c r="GS65" s="22"/>
      <c r="GT65" s="22"/>
      <c r="GU65" s="15"/>
      <c r="GV65" s="22"/>
      <c r="GW65" s="22"/>
      <c r="GX65" s="22"/>
      <c r="GY65" s="18"/>
      <c r="GZ65" s="18"/>
      <c r="HA65" s="18"/>
      <c r="HB65" s="18"/>
      <c r="HC65" s="18"/>
      <c r="HD65" s="18"/>
      <c r="HE65" s="18"/>
      <c r="HF65" s="18"/>
      <c r="HG65" s="18"/>
      <c r="HH65" s="18"/>
      <c r="HI65" s="18"/>
      <c r="HJ65" s="18"/>
      <c r="HK65" s="18"/>
      <c r="HL65" s="18"/>
      <c r="HM65" s="18"/>
      <c r="HN65" s="18"/>
      <c r="HO65" s="18"/>
      <c r="HP65" s="18"/>
      <c r="HQ65" s="18"/>
      <c r="HR65" s="18"/>
      <c r="HS65" s="18"/>
      <c r="HT65" s="18"/>
      <c r="HU65" s="18"/>
      <c r="HV65" s="18"/>
      <c r="HW65" s="18"/>
      <c r="HX65" s="18"/>
      <c r="HY65" s="18"/>
      <c r="HZ65" s="18"/>
      <c r="IA65" s="18"/>
      <c r="IB65" s="18"/>
      <c r="IC65" s="18"/>
      <c r="ID65" s="18"/>
      <c r="IE65" s="18"/>
      <c r="IF65" s="18"/>
      <c r="IG65" s="18"/>
      <c r="IH65" s="18"/>
      <c r="II65" s="18"/>
      <c r="IJ65" s="18"/>
      <c r="IK65" s="18"/>
      <c r="IL65" s="18"/>
      <c r="IM65" s="18"/>
      <c r="IN65" s="18"/>
      <c r="IO65" s="18"/>
      <c r="IP65" s="18"/>
      <c r="IQ65" s="18"/>
      <c r="IR65" s="18"/>
      <c r="IS65" s="18"/>
      <c r="IT65" s="18"/>
      <c r="IU65" s="18"/>
      <c r="IV65" s="18"/>
      <c r="IW65" s="18"/>
      <c r="IX65" s="18"/>
      <c r="IY65" s="18"/>
      <c r="IZ65" s="18"/>
      <c r="JA65" s="18"/>
      <c r="JB65" s="18"/>
      <c r="JC65" s="18"/>
      <c r="JD65" s="18"/>
      <c r="JE65" s="18"/>
      <c r="JF65" s="18"/>
    </row>
    <row r="66" spans="1:266" x14ac:dyDescent="0.3">
      <c r="A66" s="18"/>
      <c r="B66" s="18"/>
      <c r="C66" s="18"/>
      <c r="AJ66" s="24"/>
      <c r="AK66" s="24"/>
      <c r="AL66" s="20"/>
      <c r="AM66" s="23"/>
      <c r="AN66" s="18"/>
      <c r="AO66" s="24"/>
      <c r="AW66" s="71"/>
      <c r="AX66" s="71"/>
      <c r="AY66" s="71"/>
      <c r="BB66" s="25"/>
      <c r="BC66" s="21"/>
      <c r="BG66" s="18"/>
      <c r="BN66" s="22"/>
      <c r="BO66" s="22"/>
      <c r="BP66" s="22"/>
      <c r="BQ66" s="22"/>
      <c r="BR66" s="15"/>
      <c r="CF66" s="15"/>
      <c r="CL66" s="22"/>
      <c r="CM66" s="15"/>
      <c r="CR66" s="22"/>
      <c r="CT66" s="15"/>
      <c r="CW66" s="22"/>
      <c r="DA66" s="15"/>
      <c r="DH66" s="15"/>
      <c r="DJ66" s="22"/>
      <c r="DO66" s="15"/>
      <c r="DV66" s="15"/>
      <c r="EC66" s="15"/>
      <c r="EJ66" s="15"/>
      <c r="EQ66" s="15"/>
      <c r="EX66" s="15"/>
      <c r="FE66" s="15"/>
      <c r="FL66" s="15"/>
      <c r="FS66" s="15"/>
      <c r="FZ66" s="15"/>
      <c r="GG66" s="15"/>
      <c r="GN66" s="15"/>
      <c r="GP66" s="22"/>
      <c r="GQ66" s="22"/>
      <c r="GR66" s="22"/>
      <c r="GS66" s="22"/>
      <c r="GT66" s="22"/>
      <c r="GU66" s="15"/>
      <c r="GV66" s="22"/>
      <c r="GW66" s="22"/>
      <c r="GX66" s="22"/>
      <c r="GY66" s="18"/>
      <c r="GZ66" s="18"/>
      <c r="HA66" s="18"/>
      <c r="HB66" s="18"/>
      <c r="HC66" s="18"/>
      <c r="HD66" s="18"/>
      <c r="HE66" s="18"/>
      <c r="HF66" s="18"/>
      <c r="HG66" s="18"/>
      <c r="HH66" s="18"/>
      <c r="HI66" s="18"/>
      <c r="HJ66" s="18"/>
      <c r="HK66" s="18"/>
      <c r="HL66" s="18"/>
      <c r="HM66" s="18"/>
      <c r="HN66" s="18"/>
      <c r="HO66" s="18"/>
      <c r="HP66" s="18"/>
      <c r="HQ66" s="18"/>
      <c r="HR66" s="18"/>
      <c r="HS66" s="18"/>
      <c r="HT66" s="18"/>
      <c r="HU66" s="18"/>
      <c r="HV66" s="18"/>
      <c r="HW66" s="18"/>
      <c r="HX66" s="18"/>
      <c r="HY66" s="18"/>
      <c r="HZ66" s="18"/>
      <c r="IA66" s="18"/>
      <c r="IB66" s="18"/>
      <c r="IC66" s="18"/>
      <c r="ID66" s="18"/>
      <c r="IE66" s="18"/>
      <c r="IF66" s="18"/>
      <c r="IG66" s="18"/>
      <c r="IH66" s="18"/>
      <c r="II66" s="18"/>
      <c r="IJ66" s="18"/>
      <c r="IK66" s="18"/>
      <c r="IL66" s="18"/>
      <c r="IM66" s="18"/>
      <c r="IN66" s="18"/>
      <c r="IO66" s="18"/>
      <c r="IP66" s="18"/>
      <c r="IQ66" s="18"/>
      <c r="IR66" s="18"/>
      <c r="IS66" s="18"/>
      <c r="IT66" s="18"/>
      <c r="IU66" s="18"/>
      <c r="IV66" s="18"/>
      <c r="IW66" s="18"/>
      <c r="IX66" s="18"/>
      <c r="IY66" s="18"/>
      <c r="IZ66" s="18"/>
      <c r="JA66" s="18"/>
      <c r="JB66" s="18"/>
      <c r="JC66" s="18"/>
      <c r="JD66" s="18"/>
      <c r="JE66" s="18"/>
      <c r="JF66" s="18"/>
    </row>
    <row r="67" spans="1:266" x14ac:dyDescent="0.3">
      <c r="A67" s="18"/>
      <c r="B67" s="18"/>
      <c r="C67" s="18"/>
      <c r="AJ67" s="24"/>
      <c r="AK67" s="24"/>
      <c r="AL67" s="20"/>
      <c r="AM67" s="23"/>
      <c r="AN67" s="18"/>
      <c r="AO67" s="24"/>
      <c r="AW67" s="71"/>
      <c r="AX67" s="71"/>
      <c r="AY67" s="71"/>
      <c r="BB67" s="25"/>
      <c r="BC67" s="21"/>
      <c r="BG67" s="18"/>
      <c r="BN67" s="22"/>
      <c r="BO67" s="22"/>
      <c r="BP67" s="22"/>
      <c r="BQ67" s="22"/>
      <c r="BR67" s="15"/>
      <c r="CF67" s="15"/>
      <c r="CL67" s="22"/>
      <c r="CM67" s="15"/>
      <c r="CR67" s="22"/>
      <c r="CT67" s="15"/>
      <c r="CW67" s="22"/>
      <c r="DA67" s="15"/>
      <c r="DH67" s="15"/>
      <c r="DJ67" s="22"/>
      <c r="DO67" s="15"/>
      <c r="DV67" s="15"/>
      <c r="EC67" s="15"/>
      <c r="EJ67" s="15"/>
      <c r="EQ67" s="15"/>
      <c r="EX67" s="15"/>
      <c r="FE67" s="15"/>
      <c r="FL67" s="15"/>
      <c r="FS67" s="15"/>
      <c r="FZ67" s="15"/>
      <c r="GG67" s="15"/>
      <c r="GN67" s="15"/>
      <c r="GP67" s="22"/>
      <c r="GQ67" s="22"/>
      <c r="GR67" s="22"/>
      <c r="GS67" s="22"/>
      <c r="GT67" s="22"/>
      <c r="GU67" s="15"/>
      <c r="GV67" s="22"/>
      <c r="GW67" s="22"/>
      <c r="GX67" s="22"/>
      <c r="GY67" s="18"/>
      <c r="GZ67" s="18"/>
      <c r="HA67" s="18"/>
      <c r="HB67" s="18"/>
      <c r="HC67" s="18"/>
      <c r="HD67" s="18"/>
      <c r="HE67" s="18"/>
      <c r="HF67" s="18"/>
      <c r="HG67" s="18"/>
      <c r="HH67" s="18"/>
      <c r="HI67" s="18"/>
      <c r="HJ67" s="18"/>
      <c r="HK67" s="18"/>
      <c r="HL67" s="18"/>
      <c r="HM67" s="18"/>
      <c r="HN67" s="18"/>
      <c r="HO67" s="18"/>
      <c r="HP67" s="18"/>
      <c r="HQ67" s="18"/>
      <c r="HR67" s="18"/>
      <c r="HS67" s="18"/>
      <c r="HT67" s="18"/>
      <c r="HU67" s="18"/>
      <c r="HV67" s="18"/>
      <c r="HW67" s="18"/>
      <c r="HX67" s="18"/>
      <c r="HY67" s="18"/>
      <c r="HZ67" s="18"/>
      <c r="IA67" s="18"/>
      <c r="IB67" s="18"/>
      <c r="IC67" s="18"/>
      <c r="ID67" s="18"/>
      <c r="IE67" s="18"/>
      <c r="IF67" s="18"/>
      <c r="IG67" s="18"/>
      <c r="IH67" s="18"/>
      <c r="II67" s="18"/>
      <c r="IJ67" s="18"/>
      <c r="IK67" s="18"/>
      <c r="IL67" s="18"/>
      <c r="IM67" s="18"/>
      <c r="IN67" s="18"/>
      <c r="IO67" s="18"/>
      <c r="IP67" s="18"/>
      <c r="IQ67" s="18"/>
      <c r="IR67" s="18"/>
      <c r="IS67" s="18"/>
      <c r="IT67" s="18"/>
      <c r="IU67" s="18"/>
      <c r="IV67" s="18"/>
      <c r="IW67" s="18"/>
      <c r="IX67" s="18"/>
      <c r="IY67" s="18"/>
      <c r="IZ67" s="18"/>
      <c r="JA67" s="18"/>
      <c r="JB67" s="18"/>
      <c r="JC67" s="18"/>
      <c r="JD67" s="18"/>
      <c r="JE67" s="18"/>
      <c r="JF67" s="18"/>
    </row>
    <row r="68" spans="1:266" x14ac:dyDescent="0.3">
      <c r="A68" s="18"/>
      <c r="B68" s="18"/>
      <c r="C68" s="18"/>
      <c r="AJ68" s="24"/>
      <c r="AK68" s="24"/>
      <c r="AL68" s="20"/>
      <c r="AM68" s="23"/>
      <c r="AN68" s="18"/>
      <c r="AO68" s="24"/>
      <c r="AW68" s="71"/>
      <c r="AX68" s="71"/>
      <c r="AY68" s="71"/>
      <c r="BB68" s="25"/>
      <c r="BC68" s="21"/>
      <c r="BG68" s="18"/>
      <c r="BN68" s="22"/>
      <c r="BO68" s="22"/>
      <c r="BP68" s="22"/>
      <c r="BQ68" s="22"/>
      <c r="BR68" s="15"/>
      <c r="CF68" s="15"/>
      <c r="CL68" s="22"/>
      <c r="CM68" s="15"/>
      <c r="CR68" s="22"/>
      <c r="CT68" s="15"/>
      <c r="CW68" s="22"/>
      <c r="DA68" s="15"/>
      <c r="DH68" s="15"/>
      <c r="DJ68" s="22"/>
      <c r="DO68" s="15"/>
      <c r="DV68" s="15"/>
      <c r="EC68" s="15"/>
      <c r="EJ68" s="15"/>
      <c r="EQ68" s="15"/>
      <c r="EX68" s="15"/>
      <c r="FE68" s="15"/>
      <c r="FL68" s="15"/>
      <c r="FS68" s="15"/>
      <c r="FZ68" s="15"/>
      <c r="GG68" s="15"/>
      <c r="GN68" s="15"/>
      <c r="GP68" s="22"/>
      <c r="GQ68" s="22"/>
      <c r="GR68" s="22"/>
      <c r="GS68" s="22"/>
      <c r="GT68" s="22"/>
      <c r="GU68" s="15"/>
      <c r="GV68" s="22"/>
      <c r="GW68" s="22"/>
      <c r="GX68" s="22"/>
      <c r="GY68" s="18"/>
      <c r="GZ68" s="18"/>
      <c r="HA68" s="18"/>
      <c r="HB68" s="18"/>
      <c r="HC68" s="18"/>
      <c r="HD68" s="18"/>
      <c r="HE68" s="18"/>
      <c r="HF68" s="18"/>
      <c r="HG68" s="18"/>
      <c r="HH68" s="18"/>
      <c r="HI68" s="18"/>
      <c r="HJ68" s="18"/>
      <c r="HK68" s="18"/>
      <c r="HL68" s="18"/>
      <c r="HM68" s="18"/>
      <c r="HN68" s="18"/>
      <c r="HO68" s="18"/>
      <c r="HP68" s="18"/>
      <c r="HQ68" s="18"/>
      <c r="HR68" s="18"/>
      <c r="HS68" s="18"/>
      <c r="HT68" s="18"/>
      <c r="HU68" s="18"/>
      <c r="HV68" s="18"/>
      <c r="HW68" s="18"/>
      <c r="HX68" s="18"/>
      <c r="HY68" s="18"/>
      <c r="HZ68" s="18"/>
      <c r="IA68" s="18"/>
      <c r="IB68" s="18"/>
      <c r="IC68" s="18"/>
      <c r="ID68" s="18"/>
      <c r="IE68" s="18"/>
      <c r="IF68" s="18"/>
      <c r="IG68" s="18"/>
      <c r="IH68" s="18"/>
      <c r="II68" s="18"/>
      <c r="IJ68" s="18"/>
      <c r="IK68" s="18"/>
      <c r="IL68" s="18"/>
      <c r="IM68" s="18"/>
      <c r="IN68" s="18"/>
      <c r="IO68" s="18"/>
      <c r="IP68" s="18"/>
      <c r="IQ68" s="18"/>
      <c r="IR68" s="18"/>
      <c r="IS68" s="18"/>
      <c r="IT68" s="18"/>
      <c r="IU68" s="18"/>
      <c r="IV68" s="18"/>
      <c r="IW68" s="18"/>
      <c r="IX68" s="18"/>
      <c r="IY68" s="18"/>
      <c r="IZ68" s="18"/>
      <c r="JA68" s="18"/>
      <c r="JB68" s="18"/>
      <c r="JC68" s="18"/>
      <c r="JD68" s="18"/>
      <c r="JE68" s="18"/>
      <c r="JF68" s="18"/>
    </row>
    <row r="69" spans="1:266" x14ac:dyDescent="0.3">
      <c r="A69" s="18"/>
      <c r="B69" s="18"/>
      <c r="C69" s="18"/>
      <c r="AJ69" s="24"/>
      <c r="AK69" s="24"/>
      <c r="AL69" s="20"/>
      <c r="AM69" s="23"/>
      <c r="AN69" s="18"/>
      <c r="AO69" s="24"/>
      <c r="AW69" s="71"/>
      <c r="AX69" s="71"/>
      <c r="AY69" s="71"/>
      <c r="BB69" s="25"/>
      <c r="BC69" s="21"/>
      <c r="BG69" s="18"/>
      <c r="BN69" s="22"/>
      <c r="BO69" s="22"/>
      <c r="BP69" s="22"/>
      <c r="BQ69" s="22"/>
      <c r="BR69" s="15"/>
      <c r="CF69" s="15"/>
      <c r="CL69" s="22"/>
      <c r="CM69" s="15"/>
      <c r="CR69" s="22"/>
      <c r="CT69" s="15"/>
      <c r="CW69" s="22"/>
      <c r="DA69" s="15"/>
      <c r="DH69" s="15"/>
      <c r="DJ69" s="22"/>
      <c r="DO69" s="15"/>
      <c r="DV69" s="15"/>
      <c r="EC69" s="15"/>
      <c r="EJ69" s="15"/>
      <c r="EQ69" s="15"/>
      <c r="EX69" s="15"/>
      <c r="FE69" s="15"/>
      <c r="FL69" s="15"/>
      <c r="FS69" s="15"/>
      <c r="FZ69" s="15"/>
      <c r="GG69" s="15"/>
      <c r="GN69" s="15"/>
      <c r="GP69" s="22"/>
      <c r="GQ69" s="22"/>
      <c r="GR69" s="22"/>
      <c r="GS69" s="22"/>
      <c r="GT69" s="22"/>
      <c r="GU69" s="15"/>
      <c r="GV69" s="22"/>
      <c r="GW69" s="22"/>
      <c r="GX69" s="22"/>
      <c r="GY69" s="18"/>
      <c r="GZ69" s="18"/>
      <c r="HA69" s="18"/>
      <c r="HB69" s="18"/>
      <c r="HC69" s="18"/>
      <c r="HD69" s="18"/>
      <c r="HE69" s="18"/>
      <c r="HF69" s="18"/>
      <c r="HG69" s="18"/>
      <c r="HH69" s="18"/>
      <c r="HI69" s="18"/>
      <c r="HJ69" s="18"/>
      <c r="HK69" s="18"/>
      <c r="HL69" s="18"/>
      <c r="HM69" s="18"/>
      <c r="HN69" s="18"/>
      <c r="HO69" s="18"/>
      <c r="HP69" s="18"/>
      <c r="HQ69" s="18"/>
      <c r="HR69" s="18"/>
      <c r="HS69" s="18"/>
      <c r="HT69" s="18"/>
      <c r="HU69" s="18"/>
      <c r="HV69" s="18"/>
      <c r="HW69" s="18"/>
      <c r="HX69" s="18"/>
      <c r="HY69" s="18"/>
      <c r="HZ69" s="18"/>
      <c r="IA69" s="18"/>
      <c r="IB69" s="18"/>
      <c r="IC69" s="18"/>
      <c r="ID69" s="18"/>
      <c r="IE69" s="18"/>
      <c r="IF69" s="18"/>
      <c r="IG69" s="18"/>
      <c r="IH69" s="18"/>
      <c r="II69" s="18"/>
      <c r="IJ69" s="18"/>
      <c r="IK69" s="18"/>
      <c r="IL69" s="18"/>
      <c r="IM69" s="18"/>
      <c r="IN69" s="18"/>
      <c r="IO69" s="18"/>
      <c r="IP69" s="18"/>
      <c r="IQ69" s="18"/>
      <c r="IR69" s="18"/>
      <c r="IS69" s="18"/>
      <c r="IT69" s="18"/>
      <c r="IU69" s="18"/>
      <c r="IV69" s="18"/>
      <c r="IW69" s="18"/>
      <c r="IX69" s="18"/>
      <c r="IY69" s="18"/>
      <c r="IZ69" s="18"/>
      <c r="JA69" s="18"/>
      <c r="JB69" s="18"/>
      <c r="JC69" s="18"/>
      <c r="JD69" s="18"/>
      <c r="JE69" s="18"/>
      <c r="JF69" s="18"/>
    </row>
    <row r="70" spans="1:266" x14ac:dyDescent="0.3">
      <c r="A70" s="18"/>
      <c r="B70" s="18"/>
      <c r="C70" s="18"/>
      <c r="AJ70" s="24"/>
      <c r="AK70" s="24"/>
      <c r="AL70" s="20"/>
      <c r="AM70" s="23"/>
      <c r="AN70" s="18"/>
      <c r="AO70" s="24"/>
      <c r="AW70" s="71"/>
      <c r="AX70" s="71"/>
      <c r="AY70" s="71"/>
      <c r="BB70" s="25"/>
      <c r="BC70" s="21"/>
      <c r="BG70" s="18"/>
      <c r="BN70" s="22"/>
      <c r="BO70" s="22"/>
      <c r="BP70" s="22"/>
      <c r="BQ70" s="22"/>
      <c r="BR70" s="15"/>
      <c r="CF70" s="15"/>
      <c r="CL70" s="22"/>
      <c r="CM70" s="15"/>
      <c r="CR70" s="22"/>
      <c r="CT70" s="15"/>
      <c r="CW70" s="22"/>
      <c r="DA70" s="15"/>
      <c r="DH70" s="15"/>
      <c r="DJ70" s="22"/>
      <c r="DO70" s="15"/>
      <c r="DV70" s="15"/>
      <c r="EC70" s="15"/>
      <c r="EJ70" s="15"/>
      <c r="EQ70" s="15"/>
      <c r="EX70" s="15"/>
      <c r="FE70" s="15"/>
      <c r="FL70" s="15"/>
      <c r="FS70" s="15"/>
      <c r="FZ70" s="15"/>
      <c r="GG70" s="15"/>
      <c r="GN70" s="15"/>
      <c r="GP70" s="22"/>
      <c r="GQ70" s="22"/>
      <c r="GR70" s="22"/>
      <c r="GS70" s="22"/>
      <c r="GT70" s="22"/>
      <c r="GU70" s="15"/>
      <c r="GV70" s="22"/>
      <c r="GW70" s="22"/>
      <c r="GX70" s="22"/>
      <c r="GY70" s="18"/>
      <c r="GZ70" s="18"/>
      <c r="HA70" s="18"/>
      <c r="HB70" s="18"/>
      <c r="HC70" s="18"/>
      <c r="HD70" s="18"/>
      <c r="HE70" s="18"/>
      <c r="HF70" s="18"/>
      <c r="HG70" s="18"/>
      <c r="HH70" s="18"/>
      <c r="HI70" s="18"/>
      <c r="HJ70" s="18"/>
      <c r="HK70" s="18"/>
      <c r="HL70" s="18"/>
      <c r="HM70" s="18"/>
      <c r="HN70" s="18"/>
      <c r="HO70" s="18"/>
      <c r="HP70" s="18"/>
      <c r="HQ70" s="18"/>
      <c r="HR70" s="18"/>
      <c r="HS70" s="18"/>
      <c r="HT70" s="18"/>
      <c r="HU70" s="18"/>
      <c r="HV70" s="18"/>
      <c r="HW70" s="18"/>
      <c r="HX70" s="18"/>
      <c r="HY70" s="18"/>
      <c r="HZ70" s="18"/>
      <c r="IA70" s="18"/>
      <c r="IB70" s="18"/>
      <c r="IC70" s="18"/>
      <c r="ID70" s="18"/>
      <c r="IE70" s="18"/>
      <c r="IF70" s="18"/>
      <c r="IG70" s="18"/>
      <c r="IH70" s="18"/>
      <c r="II70" s="18"/>
      <c r="IJ70" s="18"/>
      <c r="IK70" s="18"/>
      <c r="IL70" s="18"/>
      <c r="IM70" s="18"/>
      <c r="IN70" s="18"/>
      <c r="IO70" s="18"/>
      <c r="IP70" s="18"/>
      <c r="IQ70" s="18"/>
      <c r="IR70" s="18"/>
      <c r="IS70" s="18"/>
      <c r="IT70" s="18"/>
      <c r="IU70" s="18"/>
      <c r="IV70" s="18"/>
      <c r="IW70" s="18"/>
      <c r="IX70" s="18"/>
      <c r="IY70" s="18"/>
      <c r="IZ70" s="18"/>
      <c r="JA70" s="18"/>
      <c r="JB70" s="18"/>
      <c r="JC70" s="18"/>
      <c r="JD70" s="18"/>
      <c r="JE70" s="18"/>
      <c r="JF70" s="18"/>
    </row>
    <row r="71" spans="1:266" x14ac:dyDescent="0.3">
      <c r="A71" s="18"/>
      <c r="B71" s="18"/>
      <c r="C71" s="18"/>
      <c r="AJ71" s="24"/>
      <c r="AK71" s="24"/>
      <c r="AL71" s="20"/>
      <c r="AM71" s="23"/>
      <c r="AN71" s="18"/>
      <c r="AO71" s="24"/>
      <c r="AW71" s="71"/>
      <c r="AX71" s="71"/>
      <c r="AY71" s="71"/>
      <c r="BB71" s="25"/>
      <c r="BC71" s="21"/>
      <c r="BG71" s="18"/>
      <c r="BN71" s="22"/>
      <c r="BO71" s="22"/>
      <c r="BP71" s="22"/>
      <c r="BQ71" s="22"/>
      <c r="BR71" s="15"/>
      <c r="CF71" s="15"/>
      <c r="CL71" s="22"/>
      <c r="CM71" s="15"/>
      <c r="CR71" s="22"/>
      <c r="CT71" s="15"/>
      <c r="CW71" s="22"/>
      <c r="DA71" s="15"/>
      <c r="DH71" s="15"/>
      <c r="DJ71" s="22"/>
      <c r="DO71" s="15"/>
      <c r="DV71" s="15"/>
      <c r="EC71" s="15"/>
      <c r="EJ71" s="15"/>
      <c r="EQ71" s="15"/>
      <c r="EX71" s="15"/>
      <c r="FE71" s="15"/>
      <c r="FL71" s="15"/>
      <c r="FS71" s="15"/>
      <c r="FZ71" s="15"/>
      <c r="GG71" s="15"/>
      <c r="GN71" s="15"/>
      <c r="GP71" s="22"/>
      <c r="GQ71" s="22"/>
      <c r="GR71" s="22"/>
      <c r="GS71" s="22"/>
      <c r="GT71" s="22"/>
      <c r="GU71" s="15"/>
      <c r="GV71" s="22"/>
      <c r="GW71" s="22"/>
      <c r="GX71" s="22"/>
      <c r="GY71" s="18"/>
      <c r="GZ71" s="18"/>
      <c r="HA71" s="18"/>
      <c r="HB71" s="18"/>
      <c r="HC71" s="18"/>
      <c r="HD71" s="18"/>
      <c r="HE71" s="18"/>
      <c r="HF71" s="18"/>
      <c r="HG71" s="18"/>
      <c r="HH71" s="18"/>
      <c r="HI71" s="18"/>
      <c r="HJ71" s="18"/>
      <c r="HK71" s="18"/>
      <c r="HL71" s="18"/>
      <c r="HM71" s="18"/>
      <c r="HN71" s="18"/>
      <c r="HO71" s="18"/>
      <c r="HP71" s="18"/>
      <c r="HQ71" s="18"/>
      <c r="HR71" s="18"/>
      <c r="HS71" s="18"/>
      <c r="HT71" s="18"/>
      <c r="HU71" s="18"/>
      <c r="HV71" s="18"/>
      <c r="HW71" s="18"/>
      <c r="HX71" s="18"/>
      <c r="HY71" s="18"/>
      <c r="HZ71" s="18"/>
      <c r="IA71" s="18"/>
      <c r="IB71" s="18"/>
      <c r="IC71" s="18"/>
      <c r="ID71" s="18"/>
      <c r="IE71" s="18"/>
      <c r="IF71" s="18"/>
      <c r="IG71" s="18"/>
      <c r="IH71" s="18"/>
      <c r="II71" s="18"/>
      <c r="IJ71" s="18"/>
      <c r="IK71" s="18"/>
      <c r="IL71" s="18"/>
      <c r="IM71" s="18"/>
      <c r="IN71" s="18"/>
      <c r="IO71" s="18"/>
      <c r="IP71" s="18"/>
      <c r="IQ71" s="18"/>
      <c r="IR71" s="18"/>
      <c r="IS71" s="18"/>
      <c r="IT71" s="18"/>
      <c r="IU71" s="18"/>
      <c r="IV71" s="18"/>
      <c r="IW71" s="18"/>
      <c r="IX71" s="18"/>
      <c r="IY71" s="18"/>
      <c r="IZ71" s="18"/>
      <c r="JA71" s="18"/>
      <c r="JB71" s="18"/>
      <c r="JC71" s="18"/>
      <c r="JD71" s="18"/>
      <c r="JE71" s="18"/>
      <c r="JF71" s="18"/>
    </row>
    <row r="72" spans="1:266" x14ac:dyDescent="0.3">
      <c r="A72" s="18"/>
      <c r="B72" s="18"/>
      <c r="C72" s="18"/>
      <c r="AJ72" s="24"/>
      <c r="AK72" s="24"/>
      <c r="AL72" s="20"/>
      <c r="AM72" s="23"/>
      <c r="AN72" s="18"/>
      <c r="AO72" s="24"/>
      <c r="AW72" s="71"/>
      <c r="AX72" s="71"/>
      <c r="AY72" s="71"/>
      <c r="BB72" s="25"/>
      <c r="BC72" s="21"/>
      <c r="BG72" s="18"/>
      <c r="BN72" s="22"/>
      <c r="BO72" s="22"/>
      <c r="BP72" s="22"/>
      <c r="BQ72" s="22"/>
      <c r="BR72" s="15"/>
      <c r="CF72" s="15"/>
      <c r="CL72" s="22"/>
      <c r="CM72" s="15"/>
      <c r="CR72" s="22"/>
      <c r="CT72" s="15"/>
      <c r="CW72" s="22"/>
      <c r="DA72" s="15"/>
      <c r="DH72" s="15"/>
      <c r="DJ72" s="22"/>
      <c r="DO72" s="15"/>
      <c r="DV72" s="15"/>
      <c r="EC72" s="15"/>
      <c r="EJ72" s="15"/>
      <c r="EQ72" s="15"/>
      <c r="EX72" s="15"/>
      <c r="FE72" s="15"/>
      <c r="FL72" s="15"/>
      <c r="FS72" s="15"/>
      <c r="FZ72" s="15"/>
      <c r="GG72" s="15"/>
      <c r="GN72" s="15"/>
      <c r="GP72" s="22"/>
      <c r="GQ72" s="22"/>
      <c r="GR72" s="22"/>
      <c r="GS72" s="22"/>
      <c r="GT72" s="22"/>
      <c r="GU72" s="15"/>
      <c r="GV72" s="22"/>
      <c r="GW72" s="22"/>
      <c r="GX72" s="22"/>
      <c r="GY72" s="18"/>
      <c r="GZ72" s="18"/>
      <c r="HA72" s="18"/>
      <c r="HB72" s="18"/>
      <c r="HC72" s="18"/>
      <c r="HD72" s="18"/>
      <c r="HE72" s="18"/>
      <c r="HF72" s="18"/>
      <c r="HG72" s="18"/>
      <c r="HH72" s="18"/>
      <c r="HI72" s="18"/>
      <c r="HJ72" s="18"/>
      <c r="HK72" s="18"/>
      <c r="HL72" s="18"/>
      <c r="HM72" s="18"/>
      <c r="HN72" s="18"/>
      <c r="HO72" s="18"/>
      <c r="HP72" s="18"/>
      <c r="HQ72" s="18"/>
      <c r="HR72" s="18"/>
      <c r="HS72" s="18"/>
      <c r="HT72" s="18"/>
      <c r="HU72" s="18"/>
      <c r="HV72" s="18"/>
      <c r="HW72" s="18"/>
      <c r="HX72" s="18"/>
      <c r="HY72" s="18"/>
      <c r="HZ72" s="18"/>
      <c r="IA72" s="18"/>
      <c r="IB72" s="18"/>
      <c r="IC72" s="18"/>
      <c r="ID72" s="18"/>
      <c r="IE72" s="18"/>
      <c r="IF72" s="18"/>
      <c r="IG72" s="18"/>
      <c r="IH72" s="18"/>
      <c r="II72" s="18"/>
      <c r="IJ72" s="18"/>
      <c r="IK72" s="18"/>
      <c r="IL72" s="18"/>
      <c r="IM72" s="18"/>
      <c r="IN72" s="18"/>
      <c r="IO72" s="18"/>
      <c r="IP72" s="18"/>
      <c r="IQ72" s="18"/>
      <c r="IR72" s="18"/>
      <c r="IS72" s="18"/>
      <c r="IT72" s="18"/>
      <c r="IU72" s="18"/>
      <c r="IV72" s="18"/>
      <c r="IW72" s="18"/>
      <c r="IX72" s="18"/>
      <c r="IY72" s="18"/>
      <c r="IZ72" s="18"/>
      <c r="JA72" s="18"/>
      <c r="JB72" s="18"/>
      <c r="JC72" s="18"/>
      <c r="JD72" s="18"/>
      <c r="JE72" s="18"/>
      <c r="JF72" s="18"/>
    </row>
    <row r="73" spans="1:266" x14ac:dyDescent="0.3">
      <c r="A73" s="18"/>
      <c r="B73" s="18"/>
      <c r="C73" s="18"/>
      <c r="AJ73" s="24"/>
      <c r="AK73" s="24"/>
      <c r="AL73" s="20"/>
      <c r="AM73" s="23"/>
      <c r="AN73" s="18"/>
      <c r="AO73" s="24"/>
      <c r="AW73" s="71"/>
      <c r="AX73" s="71"/>
      <c r="AY73" s="71"/>
      <c r="BB73" s="25"/>
      <c r="BC73" s="21"/>
      <c r="BG73" s="18"/>
      <c r="BN73" s="22"/>
      <c r="BO73" s="22"/>
      <c r="BP73" s="22"/>
      <c r="BQ73" s="22"/>
      <c r="BR73" s="15"/>
      <c r="CF73" s="15"/>
      <c r="CL73" s="22"/>
      <c r="CM73" s="15"/>
      <c r="CR73" s="22"/>
      <c r="CT73" s="15"/>
      <c r="CW73" s="22"/>
      <c r="DA73" s="15"/>
      <c r="DH73" s="15"/>
      <c r="DJ73" s="22"/>
      <c r="DO73" s="15"/>
      <c r="DV73" s="15"/>
      <c r="EC73" s="15"/>
      <c r="EJ73" s="15"/>
      <c r="EQ73" s="15"/>
      <c r="EX73" s="15"/>
      <c r="FE73" s="15"/>
      <c r="FL73" s="15"/>
      <c r="FS73" s="15"/>
      <c r="FZ73" s="15"/>
      <c r="GG73" s="15"/>
      <c r="GN73" s="15"/>
      <c r="GP73" s="22"/>
      <c r="GQ73" s="22"/>
      <c r="GR73" s="22"/>
      <c r="GS73" s="22"/>
      <c r="GT73" s="22"/>
      <c r="GU73" s="15"/>
      <c r="GV73" s="22"/>
      <c r="GW73" s="22"/>
      <c r="GX73" s="22"/>
      <c r="GY73" s="18"/>
      <c r="GZ73" s="18"/>
      <c r="HA73" s="18"/>
      <c r="HB73" s="18"/>
      <c r="HC73" s="18"/>
      <c r="HD73" s="18"/>
      <c r="HE73" s="18"/>
      <c r="HF73" s="18"/>
      <c r="HG73" s="18"/>
      <c r="HH73" s="18"/>
      <c r="HI73" s="18"/>
      <c r="HJ73" s="18"/>
      <c r="HK73" s="18"/>
      <c r="HL73" s="18"/>
      <c r="HM73" s="18"/>
      <c r="HN73" s="18"/>
      <c r="HO73" s="18"/>
      <c r="HP73" s="18"/>
      <c r="HQ73" s="18"/>
      <c r="HR73" s="18"/>
      <c r="HS73" s="18"/>
      <c r="HT73" s="18"/>
      <c r="HU73" s="18"/>
      <c r="HV73" s="18"/>
      <c r="HW73" s="18"/>
      <c r="HX73" s="18"/>
      <c r="HY73" s="18"/>
      <c r="HZ73" s="18"/>
      <c r="IA73" s="18"/>
      <c r="IB73" s="18"/>
      <c r="IC73" s="18"/>
      <c r="ID73" s="18"/>
      <c r="IE73" s="18"/>
      <c r="IF73" s="18"/>
      <c r="IG73" s="18"/>
      <c r="IH73" s="18"/>
      <c r="II73" s="18"/>
      <c r="IJ73" s="18"/>
      <c r="IK73" s="18"/>
      <c r="IL73" s="18"/>
      <c r="IM73" s="18"/>
      <c r="IN73" s="18"/>
      <c r="IO73" s="18"/>
      <c r="IP73" s="18"/>
      <c r="IQ73" s="18"/>
      <c r="IR73" s="18"/>
      <c r="IS73" s="18"/>
      <c r="IT73" s="18"/>
      <c r="IU73" s="18"/>
      <c r="IV73" s="18"/>
      <c r="IW73" s="18"/>
      <c r="IX73" s="18"/>
      <c r="IY73" s="18"/>
      <c r="IZ73" s="18"/>
      <c r="JA73" s="18"/>
      <c r="JB73" s="18"/>
      <c r="JC73" s="18"/>
      <c r="JD73" s="18"/>
      <c r="JE73" s="18"/>
      <c r="JF73" s="18"/>
    </row>
    <row r="74" spans="1:266" x14ac:dyDescent="0.3">
      <c r="A74" s="18"/>
      <c r="B74" s="18"/>
      <c r="C74" s="18"/>
      <c r="AJ74" s="24"/>
      <c r="AK74" s="24"/>
      <c r="AL74" s="20"/>
      <c r="AM74" s="23"/>
      <c r="AN74" s="18"/>
      <c r="AO74" s="24"/>
      <c r="AW74" s="71"/>
      <c r="AX74" s="71"/>
      <c r="AY74" s="71"/>
      <c r="BB74" s="25"/>
      <c r="BC74" s="21"/>
      <c r="BG74" s="18"/>
      <c r="BN74" s="22"/>
      <c r="BO74" s="22"/>
      <c r="BP74" s="22"/>
      <c r="BQ74" s="22"/>
      <c r="BR74" s="15"/>
      <c r="CF74" s="15"/>
      <c r="CL74" s="22"/>
      <c r="CM74" s="15"/>
      <c r="CR74" s="22"/>
      <c r="CT74" s="15"/>
      <c r="CW74" s="22"/>
      <c r="DA74" s="15"/>
      <c r="DH74" s="15"/>
      <c r="DJ74" s="22"/>
      <c r="DO74" s="15"/>
      <c r="DV74" s="15"/>
      <c r="EC74" s="15"/>
      <c r="EJ74" s="15"/>
      <c r="EQ74" s="15"/>
      <c r="EX74" s="15"/>
      <c r="FE74" s="15"/>
      <c r="FL74" s="15"/>
      <c r="FS74" s="15"/>
      <c r="FZ74" s="15"/>
      <c r="GG74" s="15"/>
      <c r="GN74" s="15"/>
      <c r="GP74" s="22"/>
      <c r="GQ74" s="22"/>
      <c r="GR74" s="22"/>
      <c r="GS74" s="22"/>
      <c r="GT74" s="22"/>
      <c r="GU74" s="15"/>
      <c r="GV74" s="22"/>
      <c r="GW74" s="22"/>
      <c r="GX74" s="22"/>
      <c r="GY74" s="18"/>
      <c r="GZ74" s="18"/>
      <c r="HA74" s="18"/>
      <c r="HB74" s="18"/>
      <c r="HC74" s="18"/>
      <c r="HD74" s="18"/>
      <c r="HE74" s="18"/>
      <c r="HF74" s="18"/>
      <c r="HG74" s="18"/>
      <c r="HH74" s="18"/>
      <c r="HI74" s="18"/>
      <c r="HJ74" s="18"/>
      <c r="HK74" s="18"/>
      <c r="HL74" s="18"/>
      <c r="HM74" s="18"/>
      <c r="HN74" s="18"/>
      <c r="HO74" s="18"/>
      <c r="HP74" s="18"/>
      <c r="HQ74" s="18"/>
      <c r="HR74" s="18"/>
      <c r="HS74" s="18"/>
      <c r="HT74" s="18"/>
      <c r="HU74" s="18"/>
      <c r="HV74" s="18"/>
      <c r="HW74" s="18"/>
      <c r="HX74" s="18"/>
      <c r="HY74" s="18"/>
      <c r="HZ74" s="18"/>
      <c r="IA74" s="18"/>
      <c r="IB74" s="18"/>
      <c r="IC74" s="18"/>
      <c r="ID74" s="18"/>
      <c r="IE74" s="18"/>
      <c r="IF74" s="18"/>
      <c r="IG74" s="18"/>
      <c r="IH74" s="18"/>
      <c r="II74" s="18"/>
      <c r="IJ74" s="18"/>
      <c r="IK74" s="18"/>
      <c r="IL74" s="18"/>
      <c r="IM74" s="18"/>
      <c r="IN74" s="18"/>
      <c r="IO74" s="18"/>
      <c r="IP74" s="18"/>
      <c r="IQ74" s="18"/>
      <c r="IR74" s="18"/>
      <c r="IS74" s="18"/>
      <c r="IT74" s="18"/>
      <c r="IU74" s="18"/>
      <c r="IV74" s="18"/>
      <c r="IW74" s="18"/>
      <c r="IX74" s="18"/>
      <c r="IY74" s="18"/>
      <c r="IZ74" s="18"/>
      <c r="JA74" s="18"/>
      <c r="JB74" s="18"/>
      <c r="JC74" s="18"/>
      <c r="JD74" s="18"/>
      <c r="JE74" s="18"/>
      <c r="JF74" s="18"/>
    </row>
    <row r="75" spans="1:266" x14ac:dyDescent="0.3">
      <c r="A75" s="18"/>
      <c r="B75" s="18"/>
      <c r="C75" s="18"/>
      <c r="AJ75" s="24"/>
      <c r="AK75" s="24"/>
      <c r="AL75" s="20"/>
      <c r="AM75" s="23"/>
      <c r="AN75" s="18"/>
      <c r="AO75" s="24"/>
      <c r="AW75" s="71"/>
      <c r="AX75" s="71"/>
      <c r="AY75" s="71"/>
      <c r="BB75" s="25"/>
      <c r="BC75" s="21"/>
      <c r="BG75" s="18"/>
      <c r="BN75" s="22"/>
      <c r="BO75" s="22"/>
      <c r="BP75" s="22"/>
      <c r="BQ75" s="22"/>
      <c r="BR75" s="15"/>
      <c r="CF75" s="15"/>
      <c r="CL75" s="22"/>
      <c r="CM75" s="15"/>
      <c r="CR75" s="22"/>
      <c r="CT75" s="15"/>
      <c r="CW75" s="22"/>
      <c r="DA75" s="15"/>
      <c r="DH75" s="15"/>
      <c r="DJ75" s="22"/>
      <c r="DO75" s="15"/>
      <c r="DV75" s="15"/>
      <c r="EC75" s="15"/>
      <c r="EJ75" s="15"/>
      <c r="EQ75" s="15"/>
      <c r="EX75" s="15"/>
      <c r="FE75" s="15"/>
      <c r="FL75" s="15"/>
      <c r="FS75" s="15"/>
      <c r="FZ75" s="15"/>
      <c r="GG75" s="15"/>
      <c r="GN75" s="15"/>
      <c r="GP75" s="22"/>
      <c r="GQ75" s="22"/>
      <c r="GR75" s="22"/>
      <c r="GS75" s="22"/>
      <c r="GT75" s="22"/>
      <c r="GU75" s="15"/>
      <c r="GV75" s="22"/>
      <c r="GW75" s="22"/>
      <c r="GX75" s="22"/>
      <c r="GY75" s="18"/>
      <c r="GZ75" s="18"/>
      <c r="HA75" s="18"/>
      <c r="HB75" s="18"/>
      <c r="HC75" s="18"/>
      <c r="HD75" s="18"/>
      <c r="HE75" s="18"/>
      <c r="HF75" s="18"/>
      <c r="HG75" s="18"/>
      <c r="HH75" s="18"/>
      <c r="HI75" s="18"/>
      <c r="HJ75" s="18"/>
      <c r="HK75" s="18"/>
      <c r="HL75" s="18"/>
      <c r="HM75" s="18"/>
      <c r="HN75" s="18"/>
      <c r="HO75" s="18"/>
      <c r="HP75" s="18"/>
      <c r="HQ75" s="18"/>
      <c r="HR75" s="18"/>
      <c r="HS75" s="18"/>
      <c r="HT75" s="18"/>
      <c r="HU75" s="18"/>
      <c r="HV75" s="18"/>
      <c r="HW75" s="18"/>
      <c r="HX75" s="18"/>
      <c r="HY75" s="18"/>
      <c r="HZ75" s="18"/>
      <c r="IA75" s="18"/>
      <c r="IB75" s="18"/>
      <c r="IC75" s="18"/>
      <c r="ID75" s="18"/>
      <c r="IE75" s="18"/>
      <c r="IF75" s="18"/>
      <c r="IG75" s="18"/>
      <c r="IH75" s="18"/>
      <c r="II75" s="18"/>
      <c r="IJ75" s="18"/>
      <c r="IK75" s="18"/>
      <c r="IL75" s="18"/>
      <c r="IM75" s="18"/>
      <c r="IN75" s="18"/>
      <c r="IO75" s="18"/>
      <c r="IP75" s="18"/>
      <c r="IQ75" s="18"/>
      <c r="IR75" s="18"/>
      <c r="IS75" s="18"/>
      <c r="IT75" s="18"/>
      <c r="IU75" s="18"/>
      <c r="IV75" s="18"/>
      <c r="IW75" s="18"/>
      <c r="IX75" s="18"/>
      <c r="IY75" s="18"/>
      <c r="IZ75" s="18"/>
      <c r="JA75" s="18"/>
      <c r="JB75" s="18"/>
      <c r="JC75" s="18"/>
      <c r="JD75" s="18"/>
      <c r="JE75" s="18"/>
      <c r="JF75" s="18"/>
    </row>
    <row r="76" spans="1:266" x14ac:dyDescent="0.3">
      <c r="A76" s="18"/>
      <c r="B76" s="18"/>
      <c r="C76" s="18"/>
      <c r="AJ76" s="24"/>
      <c r="AK76" s="24"/>
      <c r="AL76" s="20"/>
      <c r="AM76" s="23"/>
      <c r="AN76" s="18"/>
      <c r="AO76" s="24"/>
      <c r="AW76" s="71"/>
      <c r="AX76" s="71"/>
      <c r="AY76" s="71"/>
      <c r="BB76" s="25"/>
      <c r="BC76" s="21"/>
      <c r="BG76" s="18"/>
      <c r="BN76" s="22"/>
      <c r="BO76" s="22"/>
      <c r="BP76" s="22"/>
      <c r="BQ76" s="22"/>
      <c r="BR76" s="15"/>
      <c r="CF76" s="15"/>
      <c r="CL76" s="22"/>
      <c r="CM76" s="15"/>
      <c r="CR76" s="22"/>
      <c r="CT76" s="15"/>
      <c r="CW76" s="22"/>
      <c r="DA76" s="15"/>
      <c r="DH76" s="15"/>
      <c r="DJ76" s="22"/>
      <c r="DO76" s="15"/>
      <c r="DV76" s="15"/>
      <c r="EC76" s="15"/>
      <c r="EJ76" s="15"/>
      <c r="EQ76" s="15"/>
      <c r="EX76" s="15"/>
      <c r="FE76" s="15"/>
      <c r="FL76" s="15"/>
      <c r="FS76" s="15"/>
      <c r="FZ76" s="15"/>
      <c r="GG76" s="15"/>
      <c r="GN76" s="15"/>
      <c r="GP76" s="22"/>
      <c r="GQ76" s="22"/>
      <c r="GR76" s="22"/>
      <c r="GS76" s="22"/>
      <c r="GT76" s="22"/>
      <c r="GU76" s="15"/>
      <c r="GV76" s="22"/>
      <c r="GW76" s="22"/>
      <c r="GX76" s="22"/>
      <c r="GY76" s="18"/>
      <c r="GZ76" s="18"/>
      <c r="HA76" s="18"/>
      <c r="HB76" s="18"/>
      <c r="HC76" s="18"/>
      <c r="HD76" s="18"/>
      <c r="HE76" s="18"/>
      <c r="HF76" s="18"/>
      <c r="HG76" s="18"/>
      <c r="HH76" s="18"/>
      <c r="HI76" s="18"/>
      <c r="HJ76" s="18"/>
      <c r="HK76" s="18"/>
      <c r="HL76" s="18"/>
      <c r="HM76" s="18"/>
      <c r="HN76" s="18"/>
      <c r="HO76" s="18"/>
      <c r="HP76" s="18"/>
      <c r="HQ76" s="18"/>
      <c r="HR76" s="18"/>
      <c r="HS76" s="18"/>
      <c r="HT76" s="18"/>
      <c r="HU76" s="18"/>
      <c r="HV76" s="18"/>
      <c r="HW76" s="18"/>
      <c r="HX76" s="18"/>
      <c r="HY76" s="18"/>
      <c r="HZ76" s="18"/>
      <c r="IA76" s="18"/>
      <c r="IB76" s="18"/>
      <c r="IC76" s="18"/>
      <c r="ID76" s="18"/>
      <c r="IE76" s="18"/>
      <c r="IF76" s="18"/>
      <c r="IG76" s="18"/>
      <c r="IH76" s="18"/>
      <c r="II76" s="18"/>
      <c r="IJ76" s="18"/>
      <c r="IK76" s="18"/>
      <c r="IL76" s="18"/>
      <c r="IM76" s="18"/>
      <c r="IN76" s="18"/>
      <c r="IO76" s="18"/>
      <c r="IP76" s="18"/>
      <c r="IQ76" s="18"/>
      <c r="IR76" s="18"/>
      <c r="IS76" s="18"/>
      <c r="IT76" s="18"/>
      <c r="IU76" s="18"/>
      <c r="IV76" s="18"/>
      <c r="IW76" s="18"/>
      <c r="IX76" s="18"/>
      <c r="IY76" s="18"/>
      <c r="IZ76" s="18"/>
      <c r="JA76" s="18"/>
      <c r="JB76" s="18"/>
      <c r="JC76" s="18"/>
      <c r="JD76" s="18"/>
      <c r="JE76" s="18"/>
      <c r="JF76" s="18"/>
    </row>
    <row r="77" spans="1:266" x14ac:dyDescent="0.3">
      <c r="A77" s="18"/>
      <c r="B77" s="18"/>
      <c r="C77" s="18"/>
      <c r="AJ77" s="24"/>
      <c r="AK77" s="24"/>
      <c r="AL77" s="20"/>
      <c r="AM77" s="23"/>
      <c r="AN77" s="18"/>
      <c r="AO77" s="24"/>
      <c r="AW77" s="71"/>
      <c r="AX77" s="71"/>
      <c r="AY77" s="71"/>
      <c r="BB77" s="25"/>
      <c r="BC77" s="21"/>
      <c r="BG77" s="18"/>
      <c r="BN77" s="22"/>
      <c r="BO77" s="22"/>
      <c r="BP77" s="22"/>
      <c r="BQ77" s="22"/>
      <c r="BR77" s="15"/>
      <c r="CF77" s="15"/>
      <c r="CL77" s="22"/>
      <c r="CM77" s="15"/>
      <c r="CR77" s="22"/>
      <c r="CT77" s="15"/>
      <c r="CW77" s="22"/>
      <c r="DA77" s="15"/>
      <c r="DH77" s="15"/>
      <c r="DJ77" s="22"/>
      <c r="DO77" s="15"/>
      <c r="DV77" s="15"/>
      <c r="EC77" s="15"/>
      <c r="EJ77" s="15"/>
      <c r="EQ77" s="15"/>
      <c r="EX77" s="15"/>
      <c r="FE77" s="15"/>
      <c r="FL77" s="15"/>
      <c r="FS77" s="15"/>
      <c r="FZ77" s="15"/>
      <c r="GG77" s="15"/>
      <c r="GN77" s="15"/>
      <c r="GP77" s="22"/>
      <c r="GQ77" s="22"/>
      <c r="GR77" s="22"/>
      <c r="GS77" s="22"/>
      <c r="GT77" s="22"/>
      <c r="GU77" s="15"/>
      <c r="GV77" s="22"/>
      <c r="GW77" s="22"/>
      <c r="GX77" s="22"/>
      <c r="GY77" s="18"/>
      <c r="GZ77" s="18"/>
      <c r="HA77" s="18"/>
      <c r="HB77" s="18"/>
      <c r="HC77" s="18"/>
      <c r="HD77" s="18"/>
      <c r="HE77" s="18"/>
      <c r="HF77" s="18"/>
      <c r="HG77" s="18"/>
      <c r="HH77" s="18"/>
      <c r="HI77" s="18"/>
      <c r="HJ77" s="18"/>
      <c r="HK77" s="18"/>
      <c r="HL77" s="18"/>
      <c r="HM77" s="18"/>
      <c r="HN77" s="18"/>
      <c r="HO77" s="18"/>
      <c r="HP77" s="18"/>
      <c r="HQ77" s="18"/>
      <c r="HR77" s="18"/>
      <c r="HS77" s="18"/>
      <c r="HT77" s="18"/>
      <c r="HU77" s="18"/>
      <c r="HV77" s="18"/>
      <c r="HW77" s="18"/>
      <c r="HX77" s="18"/>
      <c r="HY77" s="18"/>
      <c r="HZ77" s="18"/>
      <c r="IA77" s="18"/>
      <c r="IB77" s="18"/>
      <c r="IC77" s="18"/>
      <c r="ID77" s="18"/>
      <c r="IE77" s="18"/>
      <c r="IF77" s="18"/>
      <c r="IG77" s="18"/>
      <c r="IH77" s="18"/>
      <c r="II77" s="18"/>
      <c r="IJ77" s="18"/>
      <c r="IK77" s="18"/>
      <c r="IL77" s="18"/>
      <c r="IM77" s="18"/>
      <c r="IN77" s="18"/>
      <c r="IO77" s="18"/>
      <c r="IP77" s="18"/>
      <c r="IQ77" s="18"/>
      <c r="IR77" s="18"/>
      <c r="IS77" s="18"/>
      <c r="IT77" s="18"/>
      <c r="IU77" s="18"/>
      <c r="IV77" s="18"/>
      <c r="IW77" s="18"/>
      <c r="IX77" s="18"/>
      <c r="IY77" s="18"/>
      <c r="IZ77" s="18"/>
      <c r="JA77" s="18"/>
      <c r="JB77" s="18"/>
      <c r="JC77" s="18"/>
      <c r="JD77" s="18"/>
      <c r="JE77" s="18"/>
      <c r="JF77" s="18"/>
    </row>
    <row r="78" spans="1:266" x14ac:dyDescent="0.3">
      <c r="A78" s="18"/>
      <c r="B78" s="18"/>
      <c r="C78" s="18"/>
      <c r="AJ78" s="24"/>
      <c r="AK78" s="24"/>
      <c r="AL78" s="20"/>
      <c r="AM78" s="23"/>
      <c r="AN78" s="18"/>
      <c r="AO78" s="24"/>
      <c r="AW78" s="71"/>
      <c r="AX78" s="71"/>
      <c r="AY78" s="71"/>
      <c r="BB78" s="25"/>
      <c r="BC78" s="21"/>
      <c r="BG78" s="18"/>
      <c r="BN78" s="22"/>
      <c r="BO78" s="22"/>
      <c r="BP78" s="22"/>
      <c r="BQ78" s="22"/>
      <c r="BR78" s="15"/>
      <c r="CF78" s="15"/>
      <c r="CL78" s="22"/>
      <c r="CM78" s="15"/>
      <c r="CR78" s="22"/>
      <c r="CT78" s="15"/>
      <c r="CW78" s="22"/>
      <c r="DA78" s="15"/>
      <c r="DH78" s="15"/>
      <c r="DJ78" s="22"/>
      <c r="DO78" s="15"/>
      <c r="DV78" s="15"/>
      <c r="EC78" s="15"/>
      <c r="EJ78" s="15"/>
      <c r="EQ78" s="15"/>
      <c r="EX78" s="15"/>
      <c r="FE78" s="15"/>
      <c r="FL78" s="15"/>
      <c r="FS78" s="15"/>
      <c r="FZ78" s="15"/>
      <c r="GG78" s="15"/>
      <c r="GN78" s="15"/>
      <c r="GP78" s="22"/>
      <c r="GQ78" s="22"/>
      <c r="GR78" s="22"/>
      <c r="GS78" s="22"/>
      <c r="GT78" s="22"/>
      <c r="GU78" s="15"/>
      <c r="GV78" s="22"/>
      <c r="GW78" s="22"/>
      <c r="GX78" s="22"/>
      <c r="GY78" s="18"/>
      <c r="GZ78" s="18"/>
      <c r="HA78" s="18"/>
      <c r="HB78" s="18"/>
      <c r="HC78" s="18"/>
      <c r="HD78" s="18"/>
      <c r="HE78" s="18"/>
      <c r="HF78" s="18"/>
      <c r="HG78" s="18"/>
      <c r="HH78" s="18"/>
      <c r="HI78" s="18"/>
      <c r="HJ78" s="18"/>
      <c r="HK78" s="18"/>
      <c r="HL78" s="18"/>
      <c r="HM78" s="18"/>
      <c r="HN78" s="18"/>
      <c r="HO78" s="18"/>
      <c r="HP78" s="18"/>
      <c r="HQ78" s="18"/>
      <c r="HR78" s="18"/>
      <c r="HS78" s="18"/>
      <c r="HT78" s="18"/>
      <c r="HU78" s="18"/>
      <c r="HV78" s="18"/>
      <c r="HW78" s="18"/>
      <c r="HX78" s="18"/>
      <c r="HY78" s="18"/>
      <c r="HZ78" s="18"/>
      <c r="IA78" s="18"/>
      <c r="IB78" s="18"/>
      <c r="IC78" s="18"/>
      <c r="ID78" s="18"/>
      <c r="IE78" s="18"/>
      <c r="IF78" s="18"/>
      <c r="IG78" s="18"/>
      <c r="IH78" s="18"/>
      <c r="II78" s="18"/>
      <c r="IJ78" s="18"/>
      <c r="IK78" s="18"/>
      <c r="IL78" s="18"/>
      <c r="IM78" s="18"/>
      <c r="IN78" s="18"/>
      <c r="IO78" s="18"/>
      <c r="IP78" s="18"/>
      <c r="IQ78" s="18"/>
      <c r="IR78" s="18"/>
      <c r="IS78" s="18"/>
      <c r="IT78" s="18"/>
      <c r="IU78" s="18"/>
      <c r="IV78" s="18"/>
      <c r="IW78" s="18"/>
      <c r="IX78" s="18"/>
      <c r="IY78" s="18"/>
      <c r="IZ78" s="18"/>
      <c r="JA78" s="18"/>
      <c r="JB78" s="18"/>
      <c r="JC78" s="18"/>
      <c r="JD78" s="18"/>
      <c r="JE78" s="18"/>
      <c r="JF78" s="18"/>
    </row>
    <row r="79" spans="1:266" x14ac:dyDescent="0.3">
      <c r="A79" s="18"/>
      <c r="B79" s="18"/>
      <c r="C79" s="18"/>
      <c r="AJ79" s="24"/>
      <c r="AK79" s="24"/>
      <c r="AL79" s="20"/>
      <c r="AM79" s="23"/>
      <c r="AN79" s="18"/>
      <c r="AO79" s="24"/>
      <c r="AW79" s="71"/>
      <c r="AX79" s="71"/>
      <c r="AY79" s="71"/>
      <c r="BB79" s="25"/>
      <c r="BC79" s="21"/>
      <c r="BG79" s="18"/>
      <c r="BN79" s="22"/>
      <c r="BO79" s="22"/>
      <c r="BP79" s="22"/>
      <c r="BQ79" s="22"/>
      <c r="BR79" s="15"/>
      <c r="CF79" s="15"/>
      <c r="CL79" s="22"/>
      <c r="CM79" s="15"/>
      <c r="CR79" s="22"/>
      <c r="CT79" s="15"/>
      <c r="CW79" s="22"/>
      <c r="DA79" s="15"/>
      <c r="DH79" s="15"/>
      <c r="DJ79" s="22"/>
      <c r="DO79" s="15"/>
      <c r="DV79" s="15"/>
      <c r="EC79" s="15"/>
      <c r="EJ79" s="15"/>
      <c r="EQ79" s="15"/>
      <c r="EX79" s="15"/>
      <c r="FE79" s="15"/>
      <c r="FL79" s="15"/>
      <c r="FS79" s="15"/>
      <c r="FZ79" s="15"/>
      <c r="GG79" s="15"/>
      <c r="GN79" s="15"/>
      <c r="GP79" s="22"/>
      <c r="GQ79" s="22"/>
      <c r="GR79" s="22"/>
      <c r="GS79" s="22"/>
      <c r="GT79" s="22"/>
      <c r="GU79" s="15"/>
      <c r="GV79" s="22"/>
      <c r="GW79" s="22"/>
      <c r="GX79" s="22"/>
      <c r="GY79" s="18"/>
      <c r="GZ79" s="18"/>
      <c r="HA79" s="18"/>
      <c r="HB79" s="18"/>
      <c r="HC79" s="18"/>
      <c r="HD79" s="18"/>
      <c r="HE79" s="18"/>
      <c r="HF79" s="18"/>
      <c r="HG79" s="18"/>
      <c r="HH79" s="18"/>
      <c r="HI79" s="18"/>
      <c r="HJ79" s="18"/>
      <c r="HK79" s="18"/>
      <c r="HL79" s="18"/>
      <c r="HM79" s="18"/>
      <c r="HN79" s="18"/>
      <c r="HO79" s="18"/>
      <c r="HP79" s="18"/>
      <c r="HQ79" s="18"/>
      <c r="HR79" s="18"/>
      <c r="HS79" s="18"/>
      <c r="HT79" s="18"/>
      <c r="HU79" s="18"/>
      <c r="HV79" s="18"/>
      <c r="HW79" s="18"/>
      <c r="HX79" s="18"/>
      <c r="HY79" s="18"/>
      <c r="HZ79" s="18"/>
      <c r="IA79" s="18"/>
      <c r="IB79" s="18"/>
      <c r="IC79" s="18"/>
      <c r="ID79" s="18"/>
      <c r="IE79" s="18"/>
      <c r="IF79" s="18"/>
      <c r="IG79" s="18"/>
      <c r="IH79" s="18"/>
      <c r="II79" s="18"/>
      <c r="IJ79" s="18"/>
      <c r="IK79" s="18"/>
      <c r="IL79" s="18"/>
      <c r="IM79" s="18"/>
      <c r="IN79" s="18"/>
      <c r="IO79" s="18"/>
      <c r="IP79" s="18"/>
      <c r="IQ79" s="18"/>
      <c r="IR79" s="18"/>
      <c r="IS79" s="18"/>
      <c r="IT79" s="18"/>
      <c r="IU79" s="18"/>
      <c r="IV79" s="18"/>
      <c r="IW79" s="18"/>
      <c r="IX79" s="18"/>
      <c r="IY79" s="18"/>
      <c r="IZ79" s="18"/>
      <c r="JA79" s="18"/>
      <c r="JB79" s="18"/>
      <c r="JC79" s="18"/>
      <c r="JD79" s="18"/>
      <c r="JE79" s="18"/>
      <c r="JF79" s="18"/>
    </row>
    <row r="80" spans="1:266" x14ac:dyDescent="0.3">
      <c r="A80" s="18"/>
      <c r="B80" s="18"/>
      <c r="C80" s="18"/>
      <c r="AJ80" s="24"/>
      <c r="AK80" s="24"/>
      <c r="AL80" s="20"/>
      <c r="AM80" s="23"/>
      <c r="AN80" s="18"/>
      <c r="AO80" s="24"/>
      <c r="AW80" s="71"/>
      <c r="AX80" s="71"/>
      <c r="AY80" s="71"/>
      <c r="BB80" s="25"/>
      <c r="BC80" s="21"/>
      <c r="BG80" s="18"/>
      <c r="BN80" s="22"/>
      <c r="BO80" s="22"/>
      <c r="BP80" s="22"/>
      <c r="BQ80" s="22"/>
      <c r="BR80" s="15"/>
      <c r="CF80" s="15"/>
      <c r="CL80" s="22"/>
      <c r="CM80" s="15"/>
      <c r="CR80" s="22"/>
      <c r="CT80" s="15"/>
      <c r="CW80" s="22"/>
      <c r="DA80" s="15"/>
      <c r="DH80" s="15"/>
      <c r="DJ80" s="22"/>
      <c r="DO80" s="15"/>
      <c r="DV80" s="15"/>
      <c r="EC80" s="15"/>
      <c r="EJ80" s="15"/>
      <c r="EQ80" s="15"/>
      <c r="EX80" s="15"/>
      <c r="FE80" s="15"/>
      <c r="FL80" s="15"/>
      <c r="FS80" s="15"/>
      <c r="FZ80" s="15"/>
      <c r="GG80" s="15"/>
      <c r="GN80" s="15"/>
      <c r="GP80" s="22"/>
      <c r="GQ80" s="22"/>
      <c r="GR80" s="22"/>
      <c r="GS80" s="22"/>
      <c r="GT80" s="22"/>
      <c r="GU80" s="15"/>
      <c r="GV80" s="22"/>
      <c r="GW80" s="22"/>
      <c r="GX80" s="22"/>
      <c r="GY80" s="18"/>
      <c r="GZ80" s="18"/>
      <c r="HA80" s="18"/>
      <c r="HB80" s="18"/>
      <c r="HC80" s="18"/>
      <c r="HD80" s="18"/>
      <c r="HE80" s="18"/>
      <c r="HF80" s="18"/>
      <c r="HG80" s="18"/>
      <c r="HH80" s="18"/>
      <c r="HI80" s="18"/>
      <c r="HJ80" s="18"/>
      <c r="HK80" s="18"/>
      <c r="HL80" s="18"/>
      <c r="HM80" s="18"/>
      <c r="HN80" s="18"/>
      <c r="HO80" s="18"/>
      <c r="HP80" s="18"/>
      <c r="HQ80" s="18"/>
      <c r="HR80" s="18"/>
      <c r="HS80" s="18"/>
      <c r="HT80" s="18"/>
      <c r="HU80" s="18"/>
      <c r="HV80" s="18"/>
      <c r="HW80" s="18"/>
      <c r="HX80" s="18"/>
      <c r="HY80" s="18"/>
      <c r="HZ80" s="18"/>
      <c r="IA80" s="18"/>
      <c r="IB80" s="18"/>
      <c r="IC80" s="18"/>
      <c r="ID80" s="18"/>
      <c r="IE80" s="18"/>
      <c r="IF80" s="18"/>
      <c r="IG80" s="18"/>
      <c r="IH80" s="18"/>
      <c r="II80" s="18"/>
      <c r="IJ80" s="18"/>
      <c r="IK80" s="18"/>
      <c r="IL80" s="18"/>
      <c r="IM80" s="18"/>
      <c r="IN80" s="18"/>
      <c r="IO80" s="18"/>
      <c r="IP80" s="18"/>
      <c r="IQ80" s="18"/>
      <c r="IR80" s="18"/>
      <c r="IS80" s="18"/>
      <c r="IT80" s="18"/>
      <c r="IU80" s="18"/>
      <c r="IV80" s="18"/>
      <c r="IW80" s="18"/>
      <c r="IX80" s="18"/>
      <c r="IY80" s="18"/>
      <c r="IZ80" s="18"/>
      <c r="JA80" s="18"/>
      <c r="JB80" s="18"/>
      <c r="JC80" s="18"/>
      <c r="JD80" s="18"/>
      <c r="JE80" s="18"/>
      <c r="JF80" s="18"/>
    </row>
    <row r="81" spans="1:266" x14ac:dyDescent="0.3">
      <c r="A81" s="18"/>
      <c r="B81" s="18"/>
      <c r="C81" s="18"/>
      <c r="AJ81" s="24"/>
      <c r="AK81" s="24"/>
      <c r="AL81" s="20"/>
      <c r="AM81" s="23"/>
      <c r="AN81" s="18"/>
      <c r="AO81" s="24"/>
      <c r="AW81" s="71"/>
      <c r="AX81" s="71"/>
      <c r="AY81" s="71"/>
      <c r="BB81" s="25"/>
      <c r="BC81" s="21"/>
      <c r="BG81" s="18"/>
      <c r="BN81" s="22"/>
      <c r="BO81" s="22"/>
      <c r="BP81" s="22"/>
      <c r="BQ81" s="22"/>
      <c r="BR81" s="15"/>
      <c r="CF81" s="15"/>
      <c r="CL81" s="22"/>
      <c r="CM81" s="15"/>
      <c r="CR81" s="22"/>
      <c r="CT81" s="15"/>
      <c r="CW81" s="22"/>
      <c r="DA81" s="15"/>
      <c r="DH81" s="15"/>
      <c r="DJ81" s="22"/>
      <c r="DO81" s="15"/>
      <c r="DV81" s="15"/>
      <c r="EC81" s="15"/>
      <c r="EJ81" s="15"/>
      <c r="EQ81" s="15"/>
      <c r="EX81" s="15"/>
      <c r="FE81" s="15"/>
      <c r="FL81" s="15"/>
      <c r="FS81" s="15"/>
      <c r="FZ81" s="15"/>
      <c r="GG81" s="15"/>
      <c r="GN81" s="15"/>
      <c r="GP81" s="22"/>
      <c r="GQ81" s="22"/>
      <c r="GR81" s="22"/>
      <c r="GS81" s="22"/>
      <c r="GT81" s="22"/>
      <c r="GU81" s="15"/>
      <c r="GV81" s="22"/>
      <c r="GW81" s="22"/>
      <c r="GX81" s="22"/>
      <c r="GY81" s="18"/>
      <c r="GZ81" s="18"/>
      <c r="HA81" s="18"/>
      <c r="HB81" s="18"/>
      <c r="HC81" s="18"/>
      <c r="HD81" s="18"/>
      <c r="HE81" s="18"/>
      <c r="HF81" s="18"/>
      <c r="HG81" s="18"/>
      <c r="HH81" s="18"/>
      <c r="HI81" s="18"/>
      <c r="HJ81" s="18"/>
      <c r="HK81" s="18"/>
      <c r="HL81" s="18"/>
      <c r="HM81" s="18"/>
      <c r="HN81" s="18"/>
      <c r="HO81" s="18"/>
      <c r="HP81" s="18"/>
      <c r="HQ81" s="18"/>
      <c r="HR81" s="18"/>
      <c r="HS81" s="18"/>
      <c r="HT81" s="18"/>
      <c r="HU81" s="18"/>
      <c r="HV81" s="18"/>
      <c r="HW81" s="18"/>
      <c r="HX81" s="18"/>
      <c r="HY81" s="18"/>
      <c r="HZ81" s="18"/>
      <c r="IA81" s="18"/>
      <c r="IB81" s="18"/>
      <c r="IC81" s="18"/>
      <c r="ID81" s="18"/>
      <c r="IE81" s="18"/>
      <c r="IF81" s="18"/>
      <c r="IG81" s="18"/>
      <c r="IH81" s="18"/>
      <c r="II81" s="18"/>
      <c r="IJ81" s="18"/>
      <c r="IK81" s="18"/>
      <c r="IL81" s="18"/>
      <c r="IM81" s="18"/>
      <c r="IN81" s="18"/>
      <c r="IO81" s="18"/>
      <c r="IP81" s="18"/>
      <c r="IQ81" s="18"/>
      <c r="IR81" s="18"/>
      <c r="IS81" s="18"/>
      <c r="IT81" s="18"/>
      <c r="IU81" s="18"/>
      <c r="IV81" s="18"/>
      <c r="IW81" s="18"/>
      <c r="IX81" s="18"/>
      <c r="IY81" s="18"/>
      <c r="IZ81" s="18"/>
      <c r="JA81" s="18"/>
      <c r="JB81" s="18"/>
      <c r="JC81" s="18"/>
      <c r="JD81" s="18"/>
      <c r="JE81" s="18"/>
      <c r="JF81" s="18"/>
    </row>
    <row r="82" spans="1:266" x14ac:dyDescent="0.3">
      <c r="A82" s="18"/>
      <c r="B82" s="18"/>
      <c r="C82" s="18"/>
      <c r="AJ82" s="24"/>
      <c r="AK82" s="24"/>
      <c r="AL82" s="20"/>
      <c r="AM82" s="23"/>
      <c r="AN82" s="18"/>
      <c r="AO82" s="24"/>
      <c r="AW82" s="71"/>
      <c r="AX82" s="71"/>
      <c r="AY82" s="71"/>
      <c r="BB82" s="25"/>
      <c r="BC82" s="21"/>
      <c r="BG82" s="18"/>
      <c r="BN82" s="22"/>
      <c r="BO82" s="22"/>
      <c r="BP82" s="22"/>
      <c r="BQ82" s="22"/>
      <c r="BR82" s="15"/>
      <c r="CF82" s="15"/>
      <c r="CL82" s="22"/>
      <c r="CM82" s="15"/>
      <c r="CR82" s="22"/>
      <c r="CT82" s="15"/>
      <c r="CW82" s="22"/>
      <c r="DA82" s="15"/>
      <c r="DH82" s="15"/>
      <c r="DJ82" s="22"/>
      <c r="DO82" s="15"/>
      <c r="DV82" s="15"/>
      <c r="EC82" s="15"/>
      <c r="EJ82" s="15"/>
      <c r="EQ82" s="15"/>
      <c r="EX82" s="15"/>
      <c r="FE82" s="15"/>
      <c r="FL82" s="15"/>
      <c r="FS82" s="15"/>
      <c r="FZ82" s="15"/>
      <c r="GG82" s="15"/>
      <c r="GN82" s="15"/>
      <c r="GP82" s="22"/>
      <c r="GQ82" s="22"/>
      <c r="GR82" s="22"/>
      <c r="GS82" s="22"/>
      <c r="GT82" s="22"/>
      <c r="GU82" s="15"/>
      <c r="GV82" s="22"/>
      <c r="GW82" s="22"/>
      <c r="GX82" s="22"/>
      <c r="GY82" s="18"/>
      <c r="GZ82" s="18"/>
      <c r="HA82" s="18"/>
      <c r="HB82" s="18"/>
      <c r="HC82" s="18"/>
      <c r="HD82" s="18"/>
      <c r="HE82" s="18"/>
      <c r="HF82" s="18"/>
      <c r="HG82" s="18"/>
      <c r="HH82" s="18"/>
      <c r="HI82" s="18"/>
      <c r="HJ82" s="18"/>
      <c r="HK82" s="18"/>
      <c r="HL82" s="18"/>
      <c r="HM82" s="18"/>
      <c r="HN82" s="18"/>
      <c r="HO82" s="18"/>
      <c r="HP82" s="18"/>
      <c r="HQ82" s="18"/>
      <c r="HR82" s="18"/>
      <c r="HS82" s="18"/>
      <c r="HT82" s="18"/>
      <c r="HU82" s="18"/>
      <c r="HV82" s="18"/>
      <c r="HW82" s="18"/>
      <c r="HX82" s="18"/>
      <c r="HY82" s="18"/>
      <c r="HZ82" s="18"/>
      <c r="IA82" s="18"/>
      <c r="IB82" s="18"/>
      <c r="IC82" s="18"/>
      <c r="ID82" s="18"/>
      <c r="IE82" s="18"/>
      <c r="IF82" s="18"/>
      <c r="IG82" s="18"/>
      <c r="IH82" s="18"/>
      <c r="II82" s="18"/>
      <c r="IJ82" s="18"/>
      <c r="IK82" s="18"/>
      <c r="IL82" s="18"/>
      <c r="IM82" s="18"/>
      <c r="IN82" s="18"/>
      <c r="IO82" s="18"/>
      <c r="IP82" s="18"/>
      <c r="IQ82" s="18"/>
      <c r="IR82" s="18"/>
      <c r="IS82" s="18"/>
      <c r="IT82" s="18"/>
      <c r="IU82" s="18"/>
      <c r="IV82" s="18"/>
      <c r="IW82" s="18"/>
      <c r="IX82" s="18"/>
      <c r="IY82" s="18"/>
      <c r="IZ82" s="18"/>
      <c r="JA82" s="18"/>
      <c r="JB82" s="18"/>
      <c r="JC82" s="18"/>
      <c r="JD82" s="18"/>
      <c r="JE82" s="18"/>
      <c r="JF82" s="18"/>
    </row>
    <row r="83" spans="1:266" x14ac:dyDescent="0.3">
      <c r="A83" s="18"/>
      <c r="B83" s="18"/>
      <c r="C83" s="18"/>
      <c r="AJ83" s="24"/>
      <c r="AK83" s="24"/>
      <c r="AL83" s="20"/>
      <c r="AM83" s="23"/>
      <c r="AN83" s="18"/>
      <c r="AO83" s="24"/>
      <c r="AW83" s="71"/>
      <c r="AX83" s="71"/>
      <c r="AY83" s="71"/>
      <c r="BB83" s="25"/>
      <c r="BC83" s="21"/>
      <c r="BG83" s="18"/>
      <c r="BN83" s="22"/>
      <c r="BO83" s="22"/>
      <c r="BP83" s="22"/>
      <c r="BQ83" s="22"/>
      <c r="BR83" s="15"/>
      <c r="CF83" s="15"/>
      <c r="CL83" s="22"/>
      <c r="CM83" s="15"/>
      <c r="CR83" s="22"/>
      <c r="CT83" s="15"/>
      <c r="CW83" s="22"/>
      <c r="DA83" s="15"/>
      <c r="DH83" s="15"/>
      <c r="DJ83" s="22"/>
      <c r="DO83" s="15"/>
      <c r="DV83" s="15"/>
      <c r="EC83" s="15"/>
      <c r="EJ83" s="15"/>
      <c r="EQ83" s="15"/>
      <c r="EX83" s="15"/>
      <c r="FE83" s="15"/>
      <c r="FL83" s="15"/>
      <c r="FS83" s="15"/>
      <c r="FZ83" s="15"/>
      <c r="GG83" s="15"/>
      <c r="GN83" s="15"/>
      <c r="GP83" s="22"/>
      <c r="GQ83" s="22"/>
      <c r="GR83" s="22"/>
      <c r="GS83" s="22"/>
      <c r="GT83" s="22"/>
      <c r="GU83" s="15"/>
      <c r="GV83" s="22"/>
      <c r="GW83" s="22"/>
      <c r="GX83" s="22"/>
      <c r="GY83" s="18"/>
      <c r="GZ83" s="18"/>
      <c r="HA83" s="18"/>
      <c r="HB83" s="18"/>
      <c r="HC83" s="18"/>
      <c r="HD83" s="18"/>
      <c r="HE83" s="18"/>
      <c r="HF83" s="18"/>
      <c r="HG83" s="18"/>
      <c r="HH83" s="18"/>
      <c r="HI83" s="18"/>
      <c r="HJ83" s="18"/>
      <c r="HK83" s="18"/>
      <c r="HL83" s="18"/>
      <c r="HM83" s="18"/>
      <c r="HN83" s="18"/>
      <c r="HO83" s="18"/>
      <c r="HP83" s="18"/>
      <c r="HQ83" s="18"/>
      <c r="HR83" s="18"/>
      <c r="HS83" s="18"/>
      <c r="HT83" s="18"/>
      <c r="HU83" s="18"/>
      <c r="HV83" s="18"/>
      <c r="HW83" s="18"/>
      <c r="HX83" s="18"/>
      <c r="HY83" s="18"/>
      <c r="HZ83" s="18"/>
      <c r="IA83" s="18"/>
      <c r="IB83" s="18"/>
      <c r="IC83" s="18"/>
      <c r="ID83" s="18"/>
      <c r="IE83" s="18"/>
      <c r="IF83" s="18"/>
      <c r="IG83" s="18"/>
      <c r="IH83" s="18"/>
      <c r="II83" s="18"/>
      <c r="IJ83" s="18"/>
      <c r="IK83" s="18"/>
      <c r="IL83" s="18"/>
      <c r="IM83" s="18"/>
      <c r="IN83" s="18"/>
      <c r="IO83" s="18"/>
      <c r="IP83" s="18"/>
      <c r="IQ83" s="18"/>
      <c r="IR83" s="18"/>
      <c r="IS83" s="18"/>
      <c r="IT83" s="18"/>
      <c r="IU83" s="18"/>
      <c r="IV83" s="18"/>
      <c r="IW83" s="18"/>
      <c r="IX83" s="18"/>
      <c r="IY83" s="18"/>
      <c r="IZ83" s="18"/>
      <c r="JA83" s="18"/>
      <c r="JB83" s="18"/>
      <c r="JC83" s="18"/>
      <c r="JD83" s="18"/>
      <c r="JE83" s="18"/>
      <c r="JF83" s="18"/>
    </row>
    <row r="84" spans="1:266" x14ac:dyDescent="0.3">
      <c r="A84" s="18"/>
      <c r="B84" s="18"/>
      <c r="C84" s="18"/>
      <c r="AJ84" s="24"/>
      <c r="AK84" s="24"/>
      <c r="AL84" s="20"/>
      <c r="AM84" s="23"/>
      <c r="AN84" s="18"/>
      <c r="AO84" s="24"/>
      <c r="AW84" s="71"/>
      <c r="AX84" s="71"/>
      <c r="AY84" s="71"/>
      <c r="BB84" s="25"/>
      <c r="BC84" s="21"/>
      <c r="BG84" s="18"/>
      <c r="BN84" s="22"/>
      <c r="BO84" s="22"/>
      <c r="BP84" s="22"/>
      <c r="BQ84" s="22"/>
      <c r="BR84" s="15"/>
      <c r="CF84" s="15"/>
      <c r="CL84" s="22"/>
      <c r="CM84" s="15"/>
      <c r="CR84" s="22"/>
      <c r="CT84" s="15"/>
      <c r="CW84" s="22"/>
      <c r="DA84" s="15"/>
      <c r="DH84" s="15"/>
      <c r="DJ84" s="22"/>
      <c r="DO84" s="15"/>
      <c r="DV84" s="15"/>
      <c r="EC84" s="15"/>
      <c r="EJ84" s="15"/>
      <c r="EQ84" s="15"/>
      <c r="EX84" s="15"/>
      <c r="FE84" s="15"/>
      <c r="FL84" s="15"/>
      <c r="FS84" s="15"/>
      <c r="FZ84" s="15"/>
      <c r="GG84" s="15"/>
      <c r="GN84" s="15"/>
      <c r="GP84" s="22"/>
      <c r="GQ84" s="22"/>
      <c r="GR84" s="22"/>
      <c r="GS84" s="22"/>
      <c r="GT84" s="22"/>
      <c r="GU84" s="15"/>
      <c r="GV84" s="22"/>
      <c r="GW84" s="22"/>
      <c r="GX84" s="22"/>
      <c r="GY84" s="18"/>
      <c r="GZ84" s="18"/>
      <c r="HA84" s="18"/>
      <c r="HB84" s="18"/>
      <c r="HC84" s="18"/>
      <c r="HD84" s="18"/>
      <c r="HE84" s="18"/>
      <c r="HF84" s="18"/>
      <c r="HG84" s="18"/>
      <c r="HH84" s="18"/>
      <c r="HI84" s="18"/>
      <c r="HJ84" s="18"/>
      <c r="HK84" s="18"/>
      <c r="HL84" s="18"/>
      <c r="HM84" s="18"/>
      <c r="HN84" s="18"/>
      <c r="HO84" s="18"/>
      <c r="HP84" s="18"/>
      <c r="HQ84" s="18"/>
      <c r="HR84" s="18"/>
      <c r="HS84" s="18"/>
      <c r="HT84" s="18"/>
      <c r="HU84" s="18"/>
      <c r="HV84" s="18"/>
      <c r="HW84" s="18"/>
      <c r="HX84" s="18"/>
      <c r="HY84" s="18"/>
      <c r="HZ84" s="18"/>
      <c r="IA84" s="18"/>
      <c r="IB84" s="18"/>
      <c r="IC84" s="18"/>
      <c r="ID84" s="18"/>
      <c r="IE84" s="18"/>
      <c r="IF84" s="18"/>
      <c r="IG84" s="18"/>
      <c r="IH84" s="18"/>
      <c r="II84" s="18"/>
      <c r="IJ84" s="18"/>
      <c r="IK84" s="18"/>
      <c r="IL84" s="18"/>
      <c r="IM84" s="18"/>
      <c r="IN84" s="18"/>
      <c r="IO84" s="18"/>
      <c r="IP84" s="18"/>
      <c r="IQ84" s="18"/>
      <c r="IR84" s="18"/>
      <c r="IS84" s="18"/>
      <c r="IT84" s="18"/>
      <c r="IU84" s="18"/>
      <c r="IV84" s="18"/>
      <c r="IW84" s="18"/>
      <c r="IX84" s="18"/>
      <c r="IY84" s="18"/>
      <c r="IZ84" s="18"/>
      <c r="JA84" s="18"/>
      <c r="JB84" s="18"/>
      <c r="JC84" s="18"/>
      <c r="JD84" s="18"/>
      <c r="JE84" s="18"/>
      <c r="JF84" s="18"/>
    </row>
    <row r="85" spans="1:266" x14ac:dyDescent="0.3">
      <c r="A85" s="18"/>
      <c r="B85" s="18"/>
      <c r="C85" s="18"/>
      <c r="AJ85" s="24"/>
      <c r="AK85" s="24"/>
      <c r="AL85" s="20"/>
      <c r="AM85" s="23"/>
      <c r="AN85" s="18"/>
      <c r="AO85" s="24"/>
      <c r="AW85" s="71"/>
      <c r="AX85" s="71"/>
      <c r="AY85" s="71"/>
      <c r="BB85" s="25"/>
      <c r="BC85" s="21"/>
      <c r="BG85" s="18"/>
      <c r="BN85" s="22"/>
      <c r="BO85" s="22"/>
      <c r="BP85" s="22"/>
      <c r="BQ85" s="22"/>
      <c r="BR85" s="15"/>
      <c r="CF85" s="15"/>
      <c r="CL85" s="22"/>
      <c r="CM85" s="15"/>
      <c r="CR85" s="22"/>
      <c r="CT85" s="15"/>
      <c r="CW85" s="22"/>
      <c r="DA85" s="15"/>
      <c r="DH85" s="15"/>
      <c r="DJ85" s="22"/>
      <c r="DO85" s="15"/>
      <c r="DV85" s="15"/>
      <c r="EC85" s="15"/>
      <c r="EJ85" s="15"/>
      <c r="EQ85" s="15"/>
      <c r="EX85" s="15"/>
      <c r="FE85" s="15"/>
      <c r="FL85" s="15"/>
      <c r="FS85" s="15"/>
      <c r="FZ85" s="15"/>
      <c r="GG85" s="15"/>
      <c r="GN85" s="15"/>
      <c r="GP85" s="22"/>
      <c r="GQ85" s="22"/>
      <c r="GR85" s="22"/>
      <c r="GS85" s="22"/>
      <c r="GT85" s="22"/>
      <c r="GU85" s="15"/>
      <c r="GV85" s="22"/>
      <c r="GW85" s="22"/>
      <c r="GX85" s="22"/>
      <c r="GY85" s="18"/>
      <c r="GZ85" s="18"/>
      <c r="HA85" s="18"/>
      <c r="HB85" s="18"/>
      <c r="HC85" s="18"/>
      <c r="HD85" s="18"/>
      <c r="HE85" s="18"/>
      <c r="HF85" s="18"/>
      <c r="HG85" s="18"/>
      <c r="HH85" s="18"/>
      <c r="HI85" s="18"/>
      <c r="HJ85" s="18"/>
      <c r="HK85" s="18"/>
      <c r="HL85" s="18"/>
      <c r="HM85" s="18"/>
      <c r="HN85" s="18"/>
      <c r="HO85" s="18"/>
      <c r="HP85" s="18"/>
      <c r="HQ85" s="18"/>
      <c r="HR85" s="18"/>
      <c r="HS85" s="18"/>
      <c r="HT85" s="18"/>
      <c r="HU85" s="18"/>
      <c r="HV85" s="18"/>
      <c r="HW85" s="18"/>
      <c r="HX85" s="18"/>
      <c r="HY85" s="18"/>
      <c r="HZ85" s="18"/>
      <c r="IA85" s="18"/>
      <c r="IB85" s="18"/>
      <c r="IC85" s="18"/>
      <c r="ID85" s="18"/>
      <c r="IE85" s="18"/>
      <c r="IF85" s="18"/>
      <c r="IG85" s="18"/>
      <c r="IH85" s="18"/>
      <c r="II85" s="18"/>
      <c r="IJ85" s="18"/>
      <c r="IK85" s="18"/>
      <c r="IL85" s="18"/>
      <c r="IM85" s="18"/>
      <c r="IN85" s="18"/>
      <c r="IO85" s="18"/>
      <c r="IP85" s="18"/>
      <c r="IQ85" s="18"/>
      <c r="IR85" s="18"/>
      <c r="IS85" s="18"/>
      <c r="IT85" s="18"/>
      <c r="IU85" s="18"/>
      <c r="IV85" s="18"/>
      <c r="IW85" s="18"/>
      <c r="IX85" s="18"/>
      <c r="IY85" s="18"/>
      <c r="IZ85" s="18"/>
      <c r="JA85" s="18"/>
      <c r="JB85" s="18"/>
      <c r="JC85" s="18"/>
      <c r="JD85" s="18"/>
      <c r="JE85" s="18"/>
      <c r="JF85" s="18"/>
    </row>
    <row r="86" spans="1:266" x14ac:dyDescent="0.3">
      <c r="A86" s="18"/>
      <c r="B86" s="18"/>
      <c r="C86" s="18"/>
      <c r="AJ86" s="24"/>
      <c r="AK86" s="24"/>
      <c r="AL86" s="20"/>
      <c r="AM86" s="23"/>
      <c r="AN86" s="18"/>
      <c r="AO86" s="24"/>
      <c r="AW86" s="71"/>
      <c r="AX86" s="71"/>
      <c r="AY86" s="71"/>
      <c r="BB86" s="25"/>
      <c r="BC86" s="21"/>
      <c r="BG86" s="18"/>
      <c r="BN86" s="22"/>
      <c r="BO86" s="22"/>
      <c r="BP86" s="22"/>
      <c r="BQ86" s="22"/>
      <c r="BR86" s="15"/>
      <c r="CF86" s="15"/>
      <c r="CL86" s="22"/>
      <c r="CM86" s="15"/>
      <c r="CR86" s="22"/>
      <c r="CT86" s="15"/>
      <c r="CW86" s="22"/>
      <c r="DA86" s="15"/>
      <c r="DH86" s="15"/>
      <c r="DJ86" s="22"/>
      <c r="DO86" s="15"/>
      <c r="DV86" s="15"/>
      <c r="EC86" s="15"/>
      <c r="EJ86" s="15"/>
      <c r="EQ86" s="15"/>
      <c r="EX86" s="15"/>
      <c r="FE86" s="15"/>
      <c r="FL86" s="15"/>
      <c r="FS86" s="15"/>
      <c r="FZ86" s="15"/>
      <c r="GG86" s="15"/>
      <c r="GN86" s="15"/>
      <c r="GP86" s="22"/>
      <c r="GQ86" s="22"/>
      <c r="GR86" s="22"/>
      <c r="GS86" s="22"/>
      <c r="GT86" s="22"/>
      <c r="GU86" s="15"/>
      <c r="GV86" s="22"/>
      <c r="GW86" s="22"/>
      <c r="GX86" s="22"/>
      <c r="GY86" s="18"/>
      <c r="GZ86" s="18"/>
      <c r="HA86" s="18"/>
      <c r="HB86" s="18"/>
      <c r="HC86" s="18"/>
      <c r="HD86" s="18"/>
      <c r="HE86" s="18"/>
      <c r="HF86" s="18"/>
      <c r="HG86" s="18"/>
      <c r="HH86" s="18"/>
      <c r="HI86" s="18"/>
      <c r="HJ86" s="18"/>
      <c r="HK86" s="18"/>
      <c r="HL86" s="18"/>
      <c r="HM86" s="18"/>
      <c r="HN86" s="18"/>
      <c r="HO86" s="18"/>
      <c r="HP86" s="18"/>
      <c r="HQ86" s="18"/>
      <c r="HR86" s="18"/>
      <c r="HS86" s="18"/>
      <c r="HT86" s="18"/>
      <c r="HU86" s="18"/>
      <c r="HV86" s="18"/>
      <c r="HW86" s="18"/>
      <c r="HX86" s="18"/>
      <c r="HY86" s="18"/>
      <c r="HZ86" s="18"/>
      <c r="IA86" s="18"/>
      <c r="IB86" s="18"/>
      <c r="IC86" s="18"/>
      <c r="ID86" s="18"/>
      <c r="IE86" s="18"/>
      <c r="IF86" s="18"/>
      <c r="IG86" s="18"/>
      <c r="IH86" s="18"/>
      <c r="II86" s="18"/>
      <c r="IJ86" s="18"/>
      <c r="IK86" s="18"/>
      <c r="IL86" s="18"/>
      <c r="IM86" s="18"/>
      <c r="IN86" s="18"/>
      <c r="IO86" s="18"/>
      <c r="IP86" s="18"/>
      <c r="IQ86" s="18"/>
      <c r="IR86" s="18"/>
      <c r="IS86" s="18"/>
      <c r="IT86" s="18"/>
      <c r="IU86" s="18"/>
      <c r="IV86" s="18"/>
      <c r="IW86" s="18"/>
      <c r="IX86" s="18"/>
      <c r="IY86" s="18"/>
      <c r="IZ86" s="18"/>
      <c r="JA86" s="18"/>
      <c r="JB86" s="18"/>
      <c r="JC86" s="18"/>
      <c r="JD86" s="18"/>
      <c r="JE86" s="18"/>
      <c r="JF86" s="18"/>
    </row>
    <row r="87" spans="1:266" x14ac:dyDescent="0.3">
      <c r="B87" s="18"/>
      <c r="C87" s="18"/>
      <c r="AJ87" s="24"/>
      <c r="AK87" s="24"/>
      <c r="AL87" s="20"/>
      <c r="AM87" s="23"/>
      <c r="AN87" s="18"/>
      <c r="AO87" s="24"/>
      <c r="AW87" s="71"/>
      <c r="AX87" s="71"/>
      <c r="AY87" s="71"/>
      <c r="BB87" s="25"/>
      <c r="BC87" s="21"/>
      <c r="BG87" s="18"/>
      <c r="BN87" s="22"/>
      <c r="BO87" s="22"/>
      <c r="BP87" s="22"/>
      <c r="BQ87" s="22"/>
      <c r="BR87" s="15"/>
      <c r="CF87" s="15"/>
      <c r="CL87" s="22"/>
      <c r="CM87" s="15"/>
      <c r="CR87" s="22"/>
      <c r="CT87" s="15"/>
      <c r="CW87" s="22"/>
      <c r="DA87" s="15"/>
      <c r="DH87" s="15"/>
      <c r="DJ87" s="22"/>
      <c r="DO87" s="15"/>
      <c r="DV87" s="15"/>
      <c r="EC87" s="15"/>
      <c r="EJ87" s="15"/>
      <c r="EQ87" s="15"/>
      <c r="EX87" s="15"/>
      <c r="FE87" s="15"/>
      <c r="FL87" s="15"/>
      <c r="FS87" s="15"/>
      <c r="FZ87" s="15"/>
      <c r="GG87" s="15"/>
      <c r="GN87" s="15"/>
      <c r="GP87" s="22"/>
      <c r="GQ87" s="22"/>
      <c r="GR87" s="22"/>
      <c r="GS87" s="22"/>
      <c r="GT87" s="22"/>
      <c r="GU87" s="15"/>
      <c r="GV87" s="22"/>
      <c r="GW87" s="22"/>
      <c r="GX87" s="22"/>
      <c r="GY87" s="18"/>
      <c r="GZ87" s="18"/>
      <c r="HA87" s="18"/>
      <c r="HB87" s="18"/>
      <c r="HC87" s="18"/>
      <c r="HD87" s="18"/>
      <c r="HE87" s="18"/>
      <c r="HF87" s="18"/>
      <c r="HG87" s="18"/>
      <c r="HH87" s="18"/>
      <c r="HI87" s="18"/>
      <c r="HJ87" s="18"/>
      <c r="HK87" s="18"/>
      <c r="HL87" s="18"/>
      <c r="HM87" s="18"/>
      <c r="HN87" s="18"/>
      <c r="HO87" s="18"/>
      <c r="HP87" s="18"/>
      <c r="HQ87" s="18"/>
      <c r="HR87" s="18"/>
      <c r="HS87" s="18"/>
      <c r="HT87" s="18"/>
      <c r="HU87" s="18"/>
      <c r="HV87" s="18"/>
      <c r="HW87" s="18"/>
      <c r="HX87" s="18"/>
      <c r="HY87" s="18"/>
      <c r="HZ87" s="18"/>
      <c r="IA87" s="18"/>
      <c r="IB87" s="18"/>
      <c r="IC87" s="18"/>
      <c r="ID87" s="18"/>
      <c r="IE87" s="18"/>
      <c r="IF87" s="18"/>
      <c r="IG87" s="18"/>
      <c r="IH87" s="18"/>
      <c r="II87" s="18"/>
      <c r="IJ87" s="18"/>
      <c r="IK87" s="18"/>
      <c r="IL87" s="18"/>
      <c r="IM87" s="18"/>
      <c r="IN87" s="18"/>
      <c r="IO87" s="18"/>
      <c r="IP87" s="18"/>
      <c r="IQ87" s="18"/>
      <c r="IR87" s="18"/>
      <c r="IS87" s="18"/>
      <c r="IT87" s="18"/>
      <c r="IU87" s="18"/>
      <c r="IV87" s="18"/>
      <c r="IW87" s="18"/>
      <c r="IX87" s="18"/>
      <c r="IY87" s="18"/>
      <c r="IZ87" s="18"/>
      <c r="JA87" s="18"/>
      <c r="JB87" s="18"/>
      <c r="JC87" s="18"/>
      <c r="JD87" s="18"/>
      <c r="JE87" s="18"/>
      <c r="JF87" s="18"/>
    </row>
    <row r="88" spans="1:266" x14ac:dyDescent="0.3">
      <c r="AJ88" s="24"/>
      <c r="AK88" s="24"/>
      <c r="AL88" s="20"/>
      <c r="AM88" s="23"/>
      <c r="AN88" s="18"/>
      <c r="AO88" s="24"/>
      <c r="AW88" s="71"/>
      <c r="AX88" s="71"/>
      <c r="AY88" s="71"/>
      <c r="BB88" s="25"/>
      <c r="BC88" s="21"/>
      <c r="BG88" s="18"/>
      <c r="BN88" s="22"/>
      <c r="BO88" s="22"/>
      <c r="BP88" s="22"/>
      <c r="BQ88" s="22"/>
      <c r="BR88" s="15"/>
      <c r="CF88" s="15"/>
      <c r="CL88" s="22"/>
      <c r="CM88" s="15"/>
      <c r="CR88" s="22"/>
      <c r="CT88" s="15"/>
      <c r="CW88" s="22"/>
      <c r="DA88" s="15"/>
      <c r="DH88" s="15"/>
      <c r="DJ88" s="22"/>
      <c r="DO88" s="15"/>
      <c r="DV88" s="15"/>
      <c r="EC88" s="15"/>
      <c r="EJ88" s="15"/>
      <c r="EQ88" s="15"/>
      <c r="EX88" s="15"/>
      <c r="FE88" s="15"/>
      <c r="FL88" s="15"/>
      <c r="FS88" s="15"/>
      <c r="FZ88" s="15"/>
      <c r="GG88" s="15"/>
      <c r="GN88" s="15"/>
      <c r="GP88" s="22"/>
      <c r="GQ88" s="22"/>
      <c r="GR88" s="22"/>
      <c r="GS88" s="22"/>
      <c r="GT88" s="22"/>
      <c r="GU88" s="15"/>
      <c r="GV88" s="22"/>
      <c r="GW88" s="22"/>
      <c r="GX88" s="22"/>
      <c r="GY88" s="18"/>
      <c r="GZ88" s="18"/>
      <c r="HA88" s="18"/>
      <c r="HB88" s="18"/>
      <c r="HC88" s="18"/>
      <c r="HD88" s="18"/>
      <c r="HE88" s="18"/>
      <c r="HF88" s="18"/>
      <c r="HG88" s="18"/>
      <c r="HH88" s="18"/>
      <c r="HI88" s="18"/>
      <c r="HJ88" s="18"/>
      <c r="HK88" s="18"/>
      <c r="HL88" s="18"/>
      <c r="HM88" s="18"/>
      <c r="HN88" s="18"/>
      <c r="HO88" s="18"/>
      <c r="HP88" s="18"/>
      <c r="HQ88" s="18"/>
      <c r="HR88" s="18"/>
      <c r="HS88" s="18"/>
      <c r="HT88" s="18"/>
      <c r="HU88" s="18"/>
      <c r="HV88" s="18"/>
      <c r="HW88" s="18"/>
      <c r="HX88" s="18"/>
      <c r="HY88" s="18"/>
      <c r="HZ88" s="18"/>
      <c r="IA88" s="18"/>
      <c r="IB88" s="18"/>
      <c r="IC88" s="18"/>
      <c r="ID88" s="18"/>
      <c r="IE88" s="18"/>
      <c r="IF88" s="18"/>
      <c r="IG88" s="18"/>
      <c r="IH88" s="18"/>
      <c r="II88" s="18"/>
      <c r="IJ88" s="18"/>
      <c r="IK88" s="18"/>
      <c r="IL88" s="18"/>
      <c r="IM88" s="18"/>
      <c r="IN88" s="18"/>
      <c r="IO88" s="18"/>
      <c r="IP88" s="18"/>
      <c r="IQ88" s="18"/>
      <c r="IR88" s="18"/>
      <c r="IS88" s="18"/>
      <c r="IT88" s="18"/>
      <c r="IU88" s="18"/>
      <c r="IV88" s="18"/>
      <c r="IW88" s="18"/>
      <c r="IX88" s="18"/>
      <c r="IY88" s="18"/>
      <c r="IZ88" s="18"/>
      <c r="JA88" s="18"/>
      <c r="JB88" s="18"/>
      <c r="JC88" s="18"/>
      <c r="JD88" s="18"/>
      <c r="JE88" s="18"/>
      <c r="JF88" s="18"/>
    </row>
    <row r="89" spans="1:266" x14ac:dyDescent="0.3">
      <c r="AJ89" s="24"/>
      <c r="AK89" s="24"/>
      <c r="AL89" s="20"/>
      <c r="AM89" s="23"/>
      <c r="AN89" s="18"/>
      <c r="AO89" s="24"/>
      <c r="AW89" s="71"/>
      <c r="AX89" s="71"/>
      <c r="AY89" s="71"/>
      <c r="BB89" s="25"/>
      <c r="BC89" s="21"/>
      <c r="BG89" s="18"/>
      <c r="BN89" s="22"/>
      <c r="BO89" s="22"/>
      <c r="BP89" s="22"/>
      <c r="BQ89" s="22"/>
      <c r="BR89" s="15"/>
      <c r="CF89" s="15"/>
      <c r="CL89" s="22"/>
      <c r="CM89" s="15"/>
      <c r="CR89" s="22"/>
      <c r="CT89" s="15"/>
      <c r="CW89" s="22"/>
      <c r="DA89" s="15"/>
      <c r="DH89" s="15"/>
      <c r="DJ89" s="22"/>
      <c r="DO89" s="15"/>
      <c r="DV89" s="15"/>
      <c r="EC89" s="15"/>
      <c r="EJ89" s="15"/>
      <c r="EQ89" s="15"/>
      <c r="EX89" s="15"/>
      <c r="FE89" s="15"/>
      <c r="FL89" s="15"/>
      <c r="FS89" s="15"/>
      <c r="FZ89" s="15"/>
      <c r="GG89" s="15"/>
      <c r="GN89" s="15"/>
      <c r="GP89" s="22"/>
      <c r="GQ89" s="22"/>
      <c r="GR89" s="22"/>
      <c r="GS89" s="22"/>
      <c r="GT89" s="22"/>
      <c r="GU89" s="15"/>
      <c r="GV89" s="22"/>
      <c r="GW89" s="22"/>
      <c r="GX89" s="22"/>
      <c r="GY89" s="18"/>
      <c r="GZ89" s="18"/>
      <c r="HA89" s="18"/>
      <c r="HB89" s="18"/>
      <c r="HC89" s="18"/>
      <c r="HD89" s="18"/>
      <c r="HE89" s="18"/>
      <c r="HF89" s="18"/>
      <c r="HG89" s="18"/>
      <c r="HH89" s="18"/>
      <c r="HI89" s="18"/>
      <c r="HJ89" s="18"/>
      <c r="HK89" s="18"/>
      <c r="HL89" s="18"/>
      <c r="HM89" s="18"/>
      <c r="HN89" s="18"/>
      <c r="HO89" s="18"/>
      <c r="HP89" s="18"/>
      <c r="HQ89" s="18"/>
      <c r="HR89" s="18"/>
      <c r="HS89" s="18"/>
      <c r="HT89" s="18"/>
      <c r="HU89" s="18"/>
      <c r="HV89" s="18"/>
      <c r="HW89" s="18"/>
      <c r="HX89" s="18"/>
      <c r="HY89" s="18"/>
      <c r="HZ89" s="18"/>
      <c r="IA89" s="18"/>
      <c r="IB89" s="18"/>
      <c r="IC89" s="18"/>
      <c r="ID89" s="18"/>
      <c r="IE89" s="18"/>
      <c r="IF89" s="18"/>
      <c r="IG89" s="18"/>
      <c r="IH89" s="18"/>
      <c r="II89" s="18"/>
      <c r="IJ89" s="18"/>
      <c r="IK89" s="18"/>
      <c r="IL89" s="18"/>
      <c r="IM89" s="18"/>
      <c r="IN89" s="18"/>
      <c r="IO89" s="18"/>
      <c r="IP89" s="18"/>
      <c r="IQ89" s="18"/>
      <c r="IR89" s="18"/>
      <c r="IS89" s="18"/>
      <c r="IT89" s="18"/>
      <c r="IU89" s="18"/>
      <c r="IV89" s="18"/>
      <c r="IW89" s="18"/>
      <c r="IX89" s="18"/>
      <c r="IY89" s="18"/>
      <c r="IZ89" s="18"/>
      <c r="JA89" s="18"/>
      <c r="JB89" s="18"/>
      <c r="JC89" s="18"/>
      <c r="JD89" s="18"/>
      <c r="JE89" s="18"/>
      <c r="JF89" s="18"/>
    </row>
    <row r="90" spans="1:266" x14ac:dyDescent="0.3">
      <c r="AJ90" s="24"/>
      <c r="AK90" s="24"/>
      <c r="AL90" s="20"/>
      <c r="AM90" s="23"/>
      <c r="AN90" s="18"/>
      <c r="AO90" s="24"/>
      <c r="AW90" s="71"/>
      <c r="AX90" s="71"/>
      <c r="AY90" s="71"/>
      <c r="BB90" s="25"/>
      <c r="BC90" s="21"/>
      <c r="BG90" s="18"/>
      <c r="BN90" s="22"/>
      <c r="BO90" s="22"/>
      <c r="BP90" s="22"/>
      <c r="BQ90" s="22"/>
      <c r="BR90" s="15"/>
      <c r="CF90" s="15"/>
      <c r="CL90" s="22"/>
      <c r="CM90" s="15"/>
      <c r="CR90" s="22"/>
      <c r="CT90" s="15"/>
      <c r="CW90" s="22"/>
      <c r="DA90" s="15"/>
      <c r="DH90" s="15"/>
      <c r="DJ90" s="22"/>
      <c r="DO90" s="15"/>
      <c r="DV90" s="15"/>
      <c r="EC90" s="15"/>
      <c r="EJ90" s="15"/>
      <c r="EQ90" s="15"/>
      <c r="EX90" s="15"/>
      <c r="FE90" s="15"/>
      <c r="FL90" s="15"/>
      <c r="FS90" s="15"/>
      <c r="FZ90" s="15"/>
      <c r="GG90" s="15"/>
      <c r="GN90" s="15"/>
      <c r="GP90" s="22"/>
      <c r="GQ90" s="22"/>
      <c r="GR90" s="22"/>
      <c r="GS90" s="22"/>
      <c r="GT90" s="22"/>
      <c r="GU90" s="15"/>
      <c r="GV90" s="22"/>
      <c r="GW90" s="22"/>
      <c r="GX90" s="22"/>
      <c r="GY90" s="18"/>
      <c r="GZ90" s="18"/>
      <c r="HA90" s="18"/>
      <c r="HB90" s="18"/>
      <c r="HC90" s="18"/>
      <c r="HD90" s="18"/>
      <c r="HE90" s="18"/>
      <c r="HF90" s="18"/>
      <c r="HG90" s="18"/>
      <c r="HH90" s="18"/>
      <c r="HI90" s="18"/>
      <c r="HJ90" s="18"/>
      <c r="HK90" s="18"/>
      <c r="HL90" s="18"/>
      <c r="HM90" s="18"/>
      <c r="HN90" s="18"/>
      <c r="HO90" s="18"/>
      <c r="HP90" s="18"/>
      <c r="HQ90" s="18"/>
      <c r="HR90" s="18"/>
      <c r="HS90" s="18"/>
      <c r="HT90" s="18"/>
      <c r="HU90" s="18"/>
      <c r="HV90" s="18"/>
      <c r="HW90" s="18"/>
      <c r="HX90" s="18"/>
      <c r="HY90" s="18"/>
      <c r="HZ90" s="18"/>
      <c r="IA90" s="18"/>
      <c r="IB90" s="18"/>
      <c r="IC90" s="18"/>
      <c r="ID90" s="18"/>
      <c r="IE90" s="18"/>
      <c r="IF90" s="18"/>
      <c r="IG90" s="18"/>
      <c r="IH90" s="18"/>
      <c r="II90" s="18"/>
      <c r="IJ90" s="18"/>
      <c r="IK90" s="18"/>
      <c r="IL90" s="18"/>
      <c r="IM90" s="18"/>
      <c r="IN90" s="18"/>
      <c r="IO90" s="18"/>
      <c r="IP90" s="18"/>
      <c r="IQ90" s="18"/>
      <c r="IR90" s="18"/>
      <c r="IS90" s="18"/>
      <c r="IT90" s="18"/>
      <c r="IU90" s="18"/>
      <c r="IV90" s="18"/>
      <c r="IW90" s="18"/>
      <c r="IX90" s="18"/>
      <c r="IY90" s="18"/>
      <c r="IZ90" s="18"/>
      <c r="JA90" s="18"/>
      <c r="JB90" s="18"/>
      <c r="JC90" s="18"/>
      <c r="JD90" s="18"/>
      <c r="JE90" s="18"/>
      <c r="JF90" s="18"/>
    </row>
    <row r="91" spans="1:266" x14ac:dyDescent="0.3">
      <c r="AJ91" s="24"/>
      <c r="AK91" s="24"/>
      <c r="AL91" s="20"/>
      <c r="AM91" s="23"/>
      <c r="AN91" s="18"/>
      <c r="AO91" s="24"/>
      <c r="AW91" s="71"/>
      <c r="AX91" s="71"/>
      <c r="AY91" s="71"/>
      <c r="BB91" s="25"/>
      <c r="BC91" s="21"/>
      <c r="BG91" s="18"/>
      <c r="BN91" s="22"/>
      <c r="BO91" s="22"/>
      <c r="BP91" s="22"/>
      <c r="BQ91" s="22"/>
      <c r="BR91" s="15"/>
      <c r="CF91" s="15"/>
      <c r="CL91" s="22"/>
      <c r="CM91" s="15"/>
      <c r="CR91" s="22"/>
      <c r="CT91" s="15"/>
      <c r="CW91" s="22"/>
      <c r="DA91" s="15"/>
      <c r="DH91" s="15"/>
      <c r="DJ91" s="22"/>
      <c r="DO91" s="15"/>
      <c r="DV91" s="15"/>
      <c r="EC91" s="15"/>
      <c r="EJ91" s="15"/>
      <c r="EQ91" s="15"/>
      <c r="EX91" s="15"/>
      <c r="FE91" s="15"/>
      <c r="FL91" s="15"/>
      <c r="FS91" s="15"/>
      <c r="FZ91" s="15"/>
      <c r="GG91" s="15"/>
      <c r="GN91" s="15"/>
      <c r="GP91" s="22"/>
      <c r="GQ91" s="22"/>
      <c r="GR91" s="22"/>
      <c r="GS91" s="22"/>
      <c r="GT91" s="22"/>
      <c r="GU91" s="15"/>
      <c r="GV91" s="22"/>
      <c r="GW91" s="22"/>
      <c r="GX91" s="22"/>
      <c r="GY91" s="18"/>
      <c r="GZ91" s="18"/>
      <c r="HA91" s="18"/>
      <c r="HB91" s="18"/>
      <c r="HC91" s="18"/>
      <c r="HD91" s="18"/>
      <c r="HE91" s="18"/>
      <c r="HF91" s="18"/>
      <c r="HG91" s="18"/>
      <c r="HH91" s="18"/>
      <c r="HI91" s="18"/>
      <c r="HJ91" s="18"/>
      <c r="HK91" s="18"/>
      <c r="HL91" s="18"/>
      <c r="HM91" s="18"/>
      <c r="HN91" s="18"/>
      <c r="HO91" s="18"/>
      <c r="HP91" s="18"/>
      <c r="HQ91" s="18"/>
      <c r="HR91" s="18"/>
      <c r="HS91" s="18"/>
      <c r="HT91" s="18"/>
      <c r="HU91" s="18"/>
      <c r="HV91" s="18"/>
      <c r="HW91" s="18"/>
      <c r="HX91" s="18"/>
      <c r="HY91" s="18"/>
      <c r="HZ91" s="18"/>
      <c r="IA91" s="18"/>
      <c r="IB91" s="18"/>
      <c r="IC91" s="18"/>
      <c r="ID91" s="18"/>
      <c r="IE91" s="18"/>
      <c r="IF91" s="18"/>
      <c r="IG91" s="18"/>
      <c r="IH91" s="18"/>
      <c r="II91" s="18"/>
      <c r="IJ91" s="18"/>
      <c r="IK91" s="18"/>
      <c r="IL91" s="18"/>
      <c r="IM91" s="18"/>
      <c r="IN91" s="18"/>
      <c r="IO91" s="18"/>
      <c r="IP91" s="18"/>
      <c r="IQ91" s="18"/>
      <c r="IR91" s="18"/>
      <c r="IS91" s="18"/>
      <c r="IT91" s="18"/>
      <c r="IU91" s="18"/>
      <c r="IV91" s="18"/>
      <c r="IW91" s="18"/>
      <c r="IX91" s="18"/>
      <c r="IY91" s="18"/>
      <c r="IZ91" s="18"/>
      <c r="JA91" s="18"/>
      <c r="JB91" s="18"/>
      <c r="JC91" s="18"/>
      <c r="JD91" s="18"/>
      <c r="JE91" s="18"/>
      <c r="JF91" s="18"/>
    </row>
    <row r="92" spans="1:266" x14ac:dyDescent="0.3">
      <c r="AJ92" s="24"/>
      <c r="AK92" s="24"/>
      <c r="AL92" s="20"/>
      <c r="AM92" s="23"/>
      <c r="AN92" s="18"/>
      <c r="AO92" s="24"/>
      <c r="AW92" s="71"/>
      <c r="AX92" s="71"/>
      <c r="AY92" s="71"/>
      <c r="BB92" s="25"/>
      <c r="BC92" s="21"/>
      <c r="BG92" s="18"/>
      <c r="BN92" s="22"/>
      <c r="BO92" s="22"/>
      <c r="BP92" s="22"/>
      <c r="BQ92" s="22"/>
      <c r="BR92" s="15"/>
      <c r="CF92" s="15"/>
      <c r="CL92" s="22"/>
      <c r="CM92" s="15"/>
      <c r="CR92" s="22"/>
      <c r="CT92" s="15"/>
      <c r="CW92" s="22"/>
      <c r="DA92" s="15"/>
      <c r="DH92" s="15"/>
      <c r="DJ92" s="22"/>
      <c r="DO92" s="15"/>
      <c r="DV92" s="15"/>
      <c r="EC92" s="15"/>
      <c r="EJ92" s="15"/>
      <c r="EQ92" s="15"/>
      <c r="EX92" s="15"/>
      <c r="FE92" s="15"/>
      <c r="FL92" s="15"/>
      <c r="FS92" s="15"/>
      <c r="FZ92" s="15"/>
      <c r="GG92" s="15"/>
      <c r="GN92" s="15"/>
      <c r="GP92" s="22"/>
      <c r="GQ92" s="22"/>
      <c r="GR92" s="22"/>
      <c r="GS92" s="22"/>
      <c r="GT92" s="22"/>
      <c r="GU92" s="15"/>
      <c r="GV92" s="22"/>
      <c r="GW92" s="22"/>
      <c r="GX92" s="22"/>
      <c r="GY92" s="18"/>
      <c r="GZ92" s="18"/>
      <c r="HA92" s="18"/>
      <c r="HB92" s="18"/>
      <c r="HC92" s="18"/>
      <c r="HD92" s="18"/>
      <c r="HE92" s="18"/>
      <c r="HF92" s="18"/>
      <c r="HG92" s="18"/>
      <c r="HH92" s="18"/>
      <c r="HI92" s="18"/>
      <c r="HJ92" s="18"/>
      <c r="HK92" s="18"/>
      <c r="HL92" s="18"/>
      <c r="HM92" s="18"/>
      <c r="HN92" s="18"/>
      <c r="HO92" s="18"/>
      <c r="HP92" s="18"/>
      <c r="HQ92" s="18"/>
      <c r="HR92" s="18"/>
      <c r="HS92" s="18"/>
      <c r="HT92" s="18"/>
      <c r="HU92" s="18"/>
      <c r="HV92" s="18"/>
      <c r="HW92" s="18"/>
      <c r="HX92" s="18"/>
      <c r="HY92" s="18"/>
      <c r="HZ92" s="18"/>
      <c r="IA92" s="18"/>
      <c r="IB92" s="18"/>
      <c r="IC92" s="18"/>
      <c r="ID92" s="18"/>
      <c r="IE92" s="18"/>
      <c r="IF92" s="18"/>
      <c r="IG92" s="18"/>
      <c r="IH92" s="18"/>
      <c r="II92" s="18"/>
      <c r="IJ92" s="18"/>
      <c r="IK92" s="18"/>
      <c r="IL92" s="18"/>
      <c r="IM92" s="18"/>
      <c r="IN92" s="18"/>
      <c r="IO92" s="18"/>
      <c r="IP92" s="18"/>
      <c r="IQ92" s="18"/>
      <c r="IR92" s="18"/>
      <c r="IS92" s="18"/>
      <c r="IT92" s="18"/>
      <c r="IU92" s="18"/>
      <c r="IV92" s="18"/>
      <c r="IW92" s="18"/>
      <c r="IX92" s="18"/>
      <c r="IY92" s="18"/>
      <c r="IZ92" s="18"/>
      <c r="JA92" s="18"/>
      <c r="JB92" s="18"/>
      <c r="JC92" s="18"/>
      <c r="JD92" s="18"/>
      <c r="JE92" s="18"/>
      <c r="JF92" s="18"/>
    </row>
    <row r="93" spans="1:266" x14ac:dyDescent="0.3">
      <c r="AJ93" s="24"/>
      <c r="AK93" s="24"/>
      <c r="AL93" s="20"/>
      <c r="AM93" s="23"/>
      <c r="AN93" s="18"/>
      <c r="AO93" s="24"/>
      <c r="AW93" s="71"/>
      <c r="AX93" s="71"/>
      <c r="AY93" s="71"/>
      <c r="BB93" s="25"/>
      <c r="BC93" s="21"/>
      <c r="BG93" s="18"/>
      <c r="BN93" s="22"/>
      <c r="BO93" s="22"/>
      <c r="BP93" s="22"/>
      <c r="BQ93" s="22"/>
      <c r="BR93" s="15"/>
      <c r="CF93" s="15"/>
      <c r="CL93" s="22"/>
      <c r="CM93" s="15"/>
      <c r="CR93" s="22"/>
      <c r="CT93" s="15"/>
      <c r="CW93" s="22"/>
      <c r="DA93" s="15"/>
      <c r="DH93" s="15"/>
      <c r="DJ93" s="22"/>
      <c r="DO93" s="15"/>
      <c r="DV93" s="15"/>
      <c r="EC93" s="15"/>
      <c r="EJ93" s="15"/>
      <c r="EQ93" s="15"/>
      <c r="EX93" s="15"/>
      <c r="FE93" s="15"/>
      <c r="FL93" s="15"/>
      <c r="FS93" s="15"/>
      <c r="FZ93" s="15"/>
      <c r="GG93" s="15"/>
      <c r="GN93" s="15"/>
      <c r="GP93" s="22"/>
      <c r="GQ93" s="22"/>
      <c r="GR93" s="22"/>
      <c r="GS93" s="22"/>
      <c r="GT93" s="22"/>
      <c r="GU93" s="15"/>
      <c r="GV93" s="22"/>
      <c r="GW93" s="22"/>
      <c r="GX93" s="22"/>
      <c r="GY93" s="18"/>
      <c r="GZ93" s="18"/>
      <c r="HA93" s="18"/>
      <c r="HB93" s="18"/>
      <c r="HC93" s="18"/>
      <c r="HD93" s="18"/>
      <c r="HE93" s="18"/>
      <c r="HF93" s="18"/>
      <c r="HG93" s="18"/>
      <c r="HH93" s="18"/>
      <c r="HI93" s="18"/>
      <c r="HJ93" s="18"/>
      <c r="HK93" s="18"/>
      <c r="HL93" s="18"/>
      <c r="HM93" s="18"/>
      <c r="HN93" s="18"/>
      <c r="HO93" s="18"/>
      <c r="HP93" s="18"/>
      <c r="HQ93" s="18"/>
      <c r="HR93" s="18"/>
      <c r="HS93" s="18"/>
      <c r="HT93" s="18"/>
      <c r="HU93" s="18"/>
      <c r="HV93" s="18"/>
      <c r="HW93" s="18"/>
      <c r="HX93" s="18"/>
      <c r="HY93" s="18"/>
      <c r="HZ93" s="18"/>
      <c r="IA93" s="18"/>
      <c r="IB93" s="18"/>
      <c r="IC93" s="18"/>
      <c r="ID93" s="18"/>
      <c r="IE93" s="18"/>
      <c r="IF93" s="18"/>
      <c r="IG93" s="18"/>
      <c r="IH93" s="18"/>
      <c r="II93" s="18"/>
      <c r="IJ93" s="18"/>
      <c r="IK93" s="18"/>
      <c r="IL93" s="18"/>
      <c r="IM93" s="18"/>
      <c r="IN93" s="18"/>
      <c r="IO93" s="18"/>
      <c r="IP93" s="18"/>
      <c r="IQ93" s="18"/>
      <c r="IR93" s="18"/>
      <c r="IS93" s="18"/>
      <c r="IT93" s="18"/>
      <c r="IU93" s="18"/>
      <c r="IV93" s="18"/>
      <c r="IW93" s="18"/>
      <c r="IX93" s="18"/>
      <c r="IY93" s="18"/>
      <c r="IZ93" s="18"/>
      <c r="JA93" s="18"/>
      <c r="JB93" s="18"/>
      <c r="JC93" s="18"/>
      <c r="JD93" s="18"/>
      <c r="JE93" s="18"/>
      <c r="JF93" s="18"/>
    </row>
    <row r="94" spans="1:266" x14ac:dyDescent="0.3">
      <c r="AJ94" s="24"/>
      <c r="AK94" s="24"/>
      <c r="AL94" s="20"/>
      <c r="AM94" s="23"/>
      <c r="AN94" s="18"/>
      <c r="AO94" s="24"/>
      <c r="AW94" s="71"/>
      <c r="AX94" s="71"/>
      <c r="AY94" s="71"/>
      <c r="BB94" s="25"/>
      <c r="BC94" s="21"/>
      <c r="BG94" s="18"/>
      <c r="BN94" s="22"/>
      <c r="BO94" s="22"/>
      <c r="BP94" s="22"/>
      <c r="BQ94" s="22"/>
      <c r="BR94" s="15"/>
      <c r="CF94" s="15"/>
      <c r="CL94" s="22"/>
      <c r="CM94" s="15"/>
      <c r="CR94" s="22"/>
      <c r="CT94" s="15"/>
      <c r="CW94" s="22"/>
      <c r="DA94" s="15"/>
      <c r="DH94" s="15"/>
      <c r="DJ94" s="22"/>
      <c r="DO94" s="15"/>
      <c r="DV94" s="15"/>
      <c r="EC94" s="15"/>
      <c r="EJ94" s="15"/>
      <c r="EQ94" s="15"/>
      <c r="EX94" s="15"/>
      <c r="FE94" s="15"/>
      <c r="FL94" s="15"/>
      <c r="FS94" s="15"/>
      <c r="FZ94" s="15"/>
      <c r="GG94" s="15"/>
      <c r="GN94" s="15"/>
      <c r="GP94" s="22"/>
      <c r="GQ94" s="22"/>
      <c r="GR94" s="22"/>
      <c r="GS94" s="22"/>
      <c r="GT94" s="22"/>
      <c r="GU94" s="15"/>
      <c r="GV94" s="22"/>
      <c r="GW94" s="22"/>
      <c r="GX94" s="22"/>
      <c r="GY94" s="18"/>
      <c r="GZ94" s="18"/>
      <c r="HA94" s="18"/>
      <c r="HB94" s="18"/>
      <c r="HC94" s="18"/>
      <c r="HD94" s="18"/>
      <c r="HE94" s="18"/>
      <c r="HF94" s="18"/>
      <c r="HG94" s="18"/>
      <c r="HH94" s="18"/>
      <c r="HI94" s="18"/>
      <c r="HJ94" s="18"/>
      <c r="HK94" s="18"/>
      <c r="HL94" s="18"/>
      <c r="HM94" s="18"/>
      <c r="HN94" s="18"/>
      <c r="HO94" s="18"/>
      <c r="HP94" s="18"/>
      <c r="HQ94" s="18"/>
      <c r="HR94" s="18"/>
      <c r="HS94" s="18"/>
      <c r="HT94" s="18"/>
      <c r="HU94" s="18"/>
      <c r="HV94" s="18"/>
      <c r="HW94" s="18"/>
      <c r="HX94" s="18"/>
      <c r="HY94" s="18"/>
      <c r="HZ94" s="18"/>
      <c r="IA94" s="18"/>
      <c r="IB94" s="18"/>
      <c r="IC94" s="18"/>
      <c r="ID94" s="18"/>
      <c r="IE94" s="18"/>
      <c r="IF94" s="18"/>
      <c r="IG94" s="18"/>
      <c r="IH94" s="18"/>
      <c r="II94" s="18"/>
      <c r="IJ94" s="18"/>
      <c r="IK94" s="18"/>
      <c r="IL94" s="18"/>
      <c r="IM94" s="18"/>
      <c r="IN94" s="18"/>
      <c r="IO94" s="18"/>
      <c r="IP94" s="18"/>
      <c r="IQ94" s="18"/>
      <c r="IR94" s="18"/>
      <c r="IS94" s="18"/>
      <c r="IT94" s="18"/>
      <c r="IU94" s="18"/>
      <c r="IV94" s="18"/>
      <c r="IW94" s="18"/>
      <c r="IX94" s="18"/>
      <c r="IY94" s="18"/>
      <c r="IZ94" s="18"/>
      <c r="JA94" s="18"/>
      <c r="JB94" s="18"/>
      <c r="JC94" s="18"/>
      <c r="JD94" s="18"/>
      <c r="JE94" s="18"/>
      <c r="JF94" s="18"/>
    </row>
    <row r="95" spans="1:266" x14ac:dyDescent="0.3">
      <c r="AJ95" s="24"/>
      <c r="AK95" s="24"/>
      <c r="AL95" s="20"/>
      <c r="AM95" s="23"/>
      <c r="AN95" s="18"/>
      <c r="AO95" s="24"/>
      <c r="AW95" s="71"/>
      <c r="AX95" s="71"/>
      <c r="AY95" s="71"/>
      <c r="BB95" s="25"/>
      <c r="BC95" s="21"/>
      <c r="BG95" s="18"/>
      <c r="BN95" s="22"/>
      <c r="BO95" s="22"/>
      <c r="BP95" s="22"/>
      <c r="BQ95" s="22"/>
      <c r="BR95" s="15"/>
      <c r="CF95" s="15"/>
      <c r="CL95" s="22"/>
      <c r="CM95" s="15"/>
      <c r="CR95" s="22"/>
      <c r="CT95" s="15"/>
      <c r="CW95" s="22"/>
      <c r="DA95" s="15"/>
      <c r="DH95" s="15"/>
      <c r="DJ95" s="22"/>
      <c r="DO95" s="15"/>
      <c r="DV95" s="15"/>
      <c r="EC95" s="15"/>
      <c r="EJ95" s="15"/>
      <c r="EQ95" s="15"/>
      <c r="EX95" s="15"/>
      <c r="FE95" s="15"/>
      <c r="FL95" s="15"/>
      <c r="FS95" s="15"/>
      <c r="FZ95" s="15"/>
      <c r="GG95" s="15"/>
      <c r="GN95" s="15"/>
      <c r="GP95" s="22"/>
      <c r="GQ95" s="22"/>
      <c r="GR95" s="22"/>
      <c r="GS95" s="22"/>
      <c r="GT95" s="22"/>
      <c r="GU95" s="15"/>
      <c r="GV95" s="22"/>
      <c r="GW95" s="22"/>
      <c r="GX95" s="22"/>
      <c r="GY95" s="18"/>
      <c r="GZ95" s="18"/>
      <c r="HA95" s="18"/>
      <c r="HB95" s="18"/>
      <c r="HC95" s="18"/>
      <c r="HD95" s="18"/>
      <c r="HE95" s="18"/>
      <c r="HF95" s="18"/>
      <c r="HG95" s="18"/>
      <c r="HH95" s="18"/>
      <c r="HI95" s="18"/>
      <c r="HJ95" s="18"/>
      <c r="HK95" s="18"/>
      <c r="HL95" s="18"/>
      <c r="HM95" s="18"/>
      <c r="HN95" s="18"/>
      <c r="HO95" s="18"/>
      <c r="HP95" s="18"/>
      <c r="HQ95" s="18"/>
      <c r="HR95" s="18"/>
      <c r="HS95" s="18"/>
      <c r="HT95" s="18"/>
      <c r="HU95" s="18"/>
      <c r="HV95" s="18"/>
      <c r="HW95" s="18"/>
      <c r="HX95" s="18"/>
      <c r="HY95" s="18"/>
      <c r="HZ95" s="18"/>
      <c r="IA95" s="18"/>
      <c r="IB95" s="18"/>
      <c r="IC95" s="18"/>
      <c r="ID95" s="18"/>
      <c r="IE95" s="18"/>
      <c r="IF95" s="18"/>
      <c r="IG95" s="18"/>
      <c r="IH95" s="18"/>
      <c r="II95" s="18"/>
      <c r="IJ95" s="18"/>
      <c r="IK95" s="18"/>
      <c r="IL95" s="18"/>
      <c r="IM95" s="18"/>
      <c r="IN95" s="18"/>
      <c r="IO95" s="18"/>
      <c r="IP95" s="18"/>
      <c r="IQ95" s="18"/>
      <c r="IR95" s="18"/>
      <c r="IS95" s="18"/>
      <c r="IT95" s="18"/>
      <c r="IU95" s="18"/>
      <c r="IV95" s="18"/>
      <c r="IW95" s="18"/>
      <c r="IX95" s="18"/>
      <c r="IY95" s="18"/>
      <c r="IZ95" s="18"/>
      <c r="JA95" s="18"/>
      <c r="JB95" s="18"/>
      <c r="JC95" s="18"/>
      <c r="JD95" s="18"/>
      <c r="JE95" s="18"/>
      <c r="JF95" s="18"/>
    </row>
    <row r="96" spans="1:266" x14ac:dyDescent="0.3">
      <c r="AJ96" s="24"/>
      <c r="AK96" s="24"/>
      <c r="AL96" s="20"/>
      <c r="AM96" s="23"/>
      <c r="AN96" s="18"/>
      <c r="AO96" s="24"/>
      <c r="AW96" s="71"/>
      <c r="AX96" s="71"/>
      <c r="AY96" s="71"/>
      <c r="BB96" s="25"/>
      <c r="BC96" s="21"/>
      <c r="BG96" s="18"/>
      <c r="BN96" s="22"/>
      <c r="BO96" s="22"/>
      <c r="BP96" s="22"/>
      <c r="BQ96" s="22"/>
      <c r="BR96" s="15"/>
      <c r="CF96" s="15"/>
      <c r="CL96" s="22"/>
      <c r="CM96" s="15"/>
      <c r="CR96" s="22"/>
      <c r="CT96" s="15"/>
      <c r="CW96" s="22"/>
      <c r="DA96" s="15"/>
      <c r="DH96" s="15"/>
      <c r="DJ96" s="22"/>
      <c r="DO96" s="15"/>
      <c r="DV96" s="15"/>
      <c r="EC96" s="15"/>
      <c r="EJ96" s="15"/>
      <c r="EQ96" s="15"/>
      <c r="EX96" s="15"/>
      <c r="FE96" s="15"/>
      <c r="FL96" s="15"/>
      <c r="FS96" s="15"/>
      <c r="FZ96" s="15"/>
      <c r="GG96" s="15"/>
      <c r="GN96" s="15"/>
      <c r="GP96" s="22"/>
      <c r="GQ96" s="22"/>
      <c r="GR96" s="22"/>
      <c r="GS96" s="22"/>
      <c r="GT96" s="22"/>
      <c r="GU96" s="15"/>
      <c r="GV96" s="22"/>
      <c r="GW96" s="22"/>
      <c r="GX96" s="22"/>
      <c r="GY96" s="18"/>
      <c r="GZ96" s="18"/>
      <c r="HA96" s="18"/>
      <c r="HB96" s="18"/>
      <c r="HC96" s="18"/>
      <c r="HD96" s="18"/>
      <c r="HE96" s="18"/>
      <c r="HF96" s="18"/>
      <c r="HG96" s="18"/>
      <c r="HH96" s="18"/>
      <c r="HI96" s="18"/>
      <c r="HJ96" s="18"/>
      <c r="HK96" s="18"/>
      <c r="HL96" s="18"/>
      <c r="HM96" s="18"/>
      <c r="HN96" s="18"/>
      <c r="HO96" s="18"/>
      <c r="HP96" s="18"/>
      <c r="HQ96" s="18"/>
      <c r="HR96" s="18"/>
      <c r="HS96" s="18"/>
      <c r="HT96" s="18"/>
      <c r="HU96" s="18"/>
      <c r="HV96" s="18"/>
      <c r="HW96" s="18"/>
      <c r="HX96" s="18"/>
      <c r="HY96" s="18"/>
      <c r="HZ96" s="18"/>
      <c r="IA96" s="18"/>
      <c r="IB96" s="18"/>
      <c r="IC96" s="18"/>
      <c r="ID96" s="18"/>
      <c r="IE96" s="18"/>
      <c r="IF96" s="18"/>
      <c r="IG96" s="18"/>
      <c r="IH96" s="18"/>
      <c r="II96" s="18"/>
      <c r="IJ96" s="18"/>
      <c r="IK96" s="18"/>
      <c r="IL96" s="18"/>
      <c r="IM96" s="18"/>
      <c r="IN96" s="18"/>
      <c r="IO96" s="18"/>
      <c r="IP96" s="18"/>
      <c r="IQ96" s="18"/>
      <c r="IR96" s="18"/>
      <c r="IS96" s="18"/>
      <c r="IT96" s="18"/>
      <c r="IU96" s="18"/>
      <c r="IV96" s="18"/>
      <c r="IW96" s="18"/>
      <c r="IX96" s="18"/>
      <c r="IY96" s="18"/>
      <c r="IZ96" s="18"/>
      <c r="JA96" s="18"/>
      <c r="JB96" s="18"/>
      <c r="JC96" s="18"/>
      <c r="JD96" s="18"/>
      <c r="JE96" s="18"/>
      <c r="JF96" s="18"/>
    </row>
    <row r="97" spans="36:266" x14ac:dyDescent="0.3">
      <c r="AJ97" s="24"/>
      <c r="AK97" s="24"/>
      <c r="AL97" s="20"/>
      <c r="AM97" s="23"/>
      <c r="AN97" s="18"/>
      <c r="AO97" s="24"/>
      <c r="AW97" s="71"/>
      <c r="AX97" s="71"/>
      <c r="AY97" s="71"/>
      <c r="BB97" s="25"/>
      <c r="BC97" s="21"/>
      <c r="BG97" s="18"/>
      <c r="BN97" s="22"/>
      <c r="BO97" s="22"/>
      <c r="BP97" s="22"/>
      <c r="BQ97" s="22"/>
      <c r="BR97" s="15"/>
      <c r="CF97" s="15"/>
      <c r="CL97" s="22"/>
      <c r="CM97" s="15"/>
      <c r="CR97" s="22"/>
      <c r="CT97" s="15"/>
      <c r="CW97" s="22"/>
      <c r="DA97" s="15"/>
      <c r="DH97" s="15"/>
      <c r="DJ97" s="22"/>
      <c r="DO97" s="15"/>
      <c r="DV97" s="15"/>
      <c r="EC97" s="15"/>
      <c r="EJ97" s="15"/>
      <c r="EQ97" s="15"/>
      <c r="EX97" s="15"/>
      <c r="FE97" s="15"/>
      <c r="FL97" s="15"/>
      <c r="FS97" s="15"/>
      <c r="FZ97" s="15"/>
      <c r="GG97" s="15"/>
      <c r="GN97" s="15"/>
      <c r="GP97" s="22"/>
      <c r="GQ97" s="22"/>
      <c r="GR97" s="22"/>
      <c r="GS97" s="22"/>
      <c r="GT97" s="22"/>
      <c r="GU97" s="15"/>
      <c r="GV97" s="22"/>
      <c r="GW97" s="22"/>
      <c r="GX97" s="22"/>
      <c r="GY97" s="18"/>
      <c r="GZ97" s="18"/>
      <c r="HA97" s="18"/>
      <c r="HB97" s="18"/>
      <c r="HC97" s="18"/>
      <c r="HD97" s="18"/>
      <c r="HE97" s="18"/>
      <c r="HF97" s="18"/>
      <c r="HG97" s="18"/>
      <c r="HH97" s="18"/>
      <c r="HI97" s="18"/>
      <c r="HJ97" s="18"/>
      <c r="HK97" s="18"/>
      <c r="HL97" s="18"/>
      <c r="HM97" s="18"/>
      <c r="HN97" s="18"/>
      <c r="HO97" s="18"/>
      <c r="HP97" s="18"/>
      <c r="HQ97" s="18"/>
      <c r="HR97" s="18"/>
      <c r="HS97" s="18"/>
      <c r="HT97" s="18"/>
      <c r="HU97" s="18"/>
      <c r="HV97" s="18"/>
      <c r="HW97" s="18"/>
      <c r="HX97" s="18"/>
      <c r="HY97" s="18"/>
      <c r="HZ97" s="18"/>
      <c r="IA97" s="18"/>
      <c r="IB97" s="18"/>
      <c r="IC97" s="18"/>
      <c r="ID97" s="18"/>
      <c r="IE97" s="18"/>
      <c r="IF97" s="18"/>
      <c r="IG97" s="18"/>
      <c r="IH97" s="18"/>
      <c r="II97" s="18"/>
      <c r="IJ97" s="18"/>
      <c r="IK97" s="18"/>
      <c r="IL97" s="18"/>
      <c r="IM97" s="18"/>
      <c r="IN97" s="18"/>
      <c r="IO97" s="18"/>
      <c r="IP97" s="18"/>
      <c r="IQ97" s="18"/>
      <c r="IR97" s="18"/>
      <c r="IS97" s="18"/>
      <c r="IT97" s="18"/>
      <c r="IU97" s="18"/>
      <c r="IV97" s="18"/>
      <c r="IW97" s="18"/>
      <c r="IX97" s="18"/>
      <c r="IY97" s="18"/>
      <c r="IZ97" s="18"/>
      <c r="JA97" s="18"/>
      <c r="JB97" s="18"/>
      <c r="JC97" s="18"/>
      <c r="JD97" s="18"/>
      <c r="JE97" s="18"/>
      <c r="JF97" s="18"/>
    </row>
    <row r="98" spans="36:266" x14ac:dyDescent="0.3">
      <c r="AJ98" s="24"/>
      <c r="AK98" s="24"/>
      <c r="AL98" s="20"/>
      <c r="AM98" s="23"/>
      <c r="AN98" s="18"/>
      <c r="AO98" s="24"/>
      <c r="AW98" s="71"/>
      <c r="AX98" s="71"/>
      <c r="AY98" s="71"/>
      <c r="BB98" s="25"/>
      <c r="BC98" s="21"/>
      <c r="BG98" s="18"/>
      <c r="BN98" s="22"/>
      <c r="BO98" s="22"/>
      <c r="BP98" s="22"/>
      <c r="BQ98" s="22"/>
      <c r="BR98" s="15"/>
      <c r="CF98" s="15"/>
      <c r="CL98" s="22"/>
      <c r="CM98" s="15"/>
      <c r="CR98" s="22"/>
      <c r="CT98" s="15"/>
      <c r="CW98" s="22"/>
      <c r="DA98" s="15"/>
      <c r="DH98" s="15"/>
      <c r="DJ98" s="22"/>
      <c r="DO98" s="15"/>
      <c r="DV98" s="15"/>
      <c r="EC98" s="15"/>
      <c r="EJ98" s="15"/>
      <c r="EQ98" s="15"/>
      <c r="EX98" s="15"/>
      <c r="FE98" s="15"/>
      <c r="FL98" s="15"/>
      <c r="FS98" s="15"/>
      <c r="FZ98" s="15"/>
      <c r="GG98" s="15"/>
      <c r="GN98" s="15"/>
      <c r="GP98" s="22"/>
      <c r="GQ98" s="22"/>
      <c r="GR98" s="22"/>
      <c r="GS98" s="22"/>
      <c r="GT98" s="22"/>
      <c r="GU98" s="15"/>
      <c r="GV98" s="22"/>
      <c r="GW98" s="22"/>
      <c r="GX98" s="22"/>
      <c r="GY98" s="18"/>
      <c r="GZ98" s="18"/>
      <c r="HA98" s="18"/>
      <c r="HB98" s="18"/>
      <c r="HC98" s="18"/>
      <c r="HD98" s="18"/>
      <c r="HE98" s="18"/>
      <c r="HF98" s="18"/>
      <c r="HG98" s="18"/>
      <c r="HH98" s="18"/>
      <c r="HI98" s="18"/>
      <c r="HJ98" s="18"/>
      <c r="HK98" s="18"/>
      <c r="HL98" s="18"/>
      <c r="HM98" s="18"/>
      <c r="HN98" s="18"/>
      <c r="HO98" s="18"/>
      <c r="HP98" s="18"/>
      <c r="HQ98" s="18"/>
      <c r="HR98" s="18"/>
      <c r="HS98" s="18"/>
      <c r="HT98" s="18"/>
      <c r="HU98" s="18"/>
      <c r="HV98" s="18"/>
      <c r="HW98" s="18"/>
      <c r="HX98" s="18"/>
      <c r="HY98" s="18"/>
      <c r="HZ98" s="18"/>
      <c r="IA98" s="18"/>
      <c r="IB98" s="18"/>
      <c r="IC98" s="18"/>
      <c r="ID98" s="18"/>
      <c r="IE98" s="18"/>
      <c r="IF98" s="18"/>
      <c r="IG98" s="18"/>
      <c r="IH98" s="18"/>
      <c r="II98" s="18"/>
      <c r="IJ98" s="18"/>
      <c r="IK98" s="18"/>
      <c r="IL98" s="18"/>
      <c r="IM98" s="18"/>
      <c r="IN98" s="18"/>
      <c r="IO98" s="18"/>
      <c r="IP98" s="18"/>
      <c r="IQ98" s="18"/>
      <c r="IR98" s="18"/>
      <c r="IS98" s="18"/>
      <c r="IT98" s="18"/>
      <c r="IU98" s="18"/>
      <c r="IV98" s="18"/>
      <c r="IW98" s="18"/>
      <c r="IX98" s="18"/>
      <c r="IY98" s="18"/>
      <c r="IZ98" s="18"/>
      <c r="JA98" s="18"/>
      <c r="JB98" s="18"/>
      <c r="JC98" s="18"/>
      <c r="JD98" s="18"/>
      <c r="JE98" s="18"/>
      <c r="JF98" s="18"/>
    </row>
    <row r="99" spans="36:266" x14ac:dyDescent="0.3">
      <c r="AJ99" s="24"/>
      <c r="AK99" s="24"/>
      <c r="AL99" s="20"/>
      <c r="AM99" s="23"/>
      <c r="AN99" s="18"/>
      <c r="AO99" s="24"/>
      <c r="AW99" s="71"/>
      <c r="AX99" s="71"/>
      <c r="AY99" s="71"/>
      <c r="BB99" s="25"/>
      <c r="BC99" s="21"/>
      <c r="BG99" s="18"/>
      <c r="BN99" s="22"/>
      <c r="BO99" s="22"/>
      <c r="BP99" s="22"/>
      <c r="BQ99" s="22"/>
      <c r="BR99" s="15"/>
      <c r="CF99" s="15"/>
      <c r="CL99" s="22"/>
      <c r="CM99" s="15"/>
      <c r="CR99" s="22"/>
      <c r="CT99" s="15"/>
      <c r="CW99" s="22"/>
      <c r="DA99" s="15"/>
      <c r="DH99" s="15"/>
      <c r="DJ99" s="22"/>
      <c r="DO99" s="15"/>
      <c r="DV99" s="15"/>
      <c r="EC99" s="15"/>
      <c r="EJ99" s="15"/>
      <c r="EQ99" s="15"/>
      <c r="EX99" s="15"/>
      <c r="FE99" s="15"/>
      <c r="FL99" s="15"/>
      <c r="FS99" s="15"/>
      <c r="FZ99" s="15"/>
      <c r="GG99" s="15"/>
      <c r="GN99" s="15"/>
      <c r="GP99" s="22"/>
      <c r="GQ99" s="22"/>
      <c r="GR99" s="22"/>
      <c r="GS99" s="22"/>
      <c r="GT99" s="22"/>
      <c r="GU99" s="15"/>
      <c r="GV99" s="22"/>
      <c r="GW99" s="22"/>
      <c r="GX99" s="22"/>
      <c r="GY99" s="18"/>
      <c r="GZ99" s="18"/>
      <c r="HA99" s="18"/>
      <c r="HB99" s="18"/>
      <c r="HC99" s="18"/>
      <c r="HD99" s="18"/>
      <c r="HE99" s="18"/>
      <c r="HF99" s="18"/>
      <c r="HG99" s="18"/>
      <c r="HH99" s="18"/>
      <c r="HI99" s="18"/>
      <c r="HJ99" s="18"/>
      <c r="HK99" s="18"/>
      <c r="HL99" s="18"/>
      <c r="HM99" s="18"/>
      <c r="HN99" s="18"/>
      <c r="HO99" s="18"/>
      <c r="HP99" s="18"/>
      <c r="HQ99" s="18"/>
      <c r="HR99" s="18"/>
      <c r="HS99" s="18"/>
      <c r="HT99" s="18"/>
      <c r="HU99" s="18"/>
      <c r="HV99" s="18"/>
      <c r="HW99" s="18"/>
      <c r="HX99" s="18"/>
      <c r="HY99" s="18"/>
      <c r="HZ99" s="18"/>
      <c r="IA99" s="18"/>
      <c r="IB99" s="18"/>
      <c r="IC99" s="18"/>
      <c r="ID99" s="18"/>
      <c r="IE99" s="18"/>
      <c r="IF99" s="18"/>
      <c r="IG99" s="18"/>
      <c r="IH99" s="18"/>
      <c r="II99" s="18"/>
      <c r="IJ99" s="18"/>
      <c r="IK99" s="18"/>
      <c r="IL99" s="18"/>
      <c r="IM99" s="18"/>
      <c r="IN99" s="18"/>
      <c r="IO99" s="18"/>
      <c r="IP99" s="18"/>
      <c r="IQ99" s="18"/>
      <c r="IR99" s="18"/>
      <c r="IS99" s="18"/>
      <c r="IT99" s="18"/>
      <c r="IU99" s="18"/>
      <c r="IV99" s="18"/>
      <c r="IW99" s="18"/>
      <c r="IX99" s="18"/>
      <c r="IY99" s="18"/>
      <c r="IZ99" s="18"/>
      <c r="JA99" s="18"/>
      <c r="JB99" s="18"/>
      <c r="JC99" s="18"/>
      <c r="JD99" s="18"/>
      <c r="JE99" s="18"/>
      <c r="JF99" s="18"/>
    </row>
    <row r="100" spans="36:266" x14ac:dyDescent="0.3">
      <c r="AJ100" s="24"/>
      <c r="AK100" s="24"/>
      <c r="AL100" s="20"/>
      <c r="AM100" s="23"/>
      <c r="AN100" s="18"/>
      <c r="AO100" s="24"/>
      <c r="AW100" s="71"/>
      <c r="AX100" s="71"/>
      <c r="AY100" s="71"/>
      <c r="BB100" s="25"/>
      <c r="BC100" s="21"/>
      <c r="BG100" s="18"/>
      <c r="BN100" s="22"/>
      <c r="BO100" s="22"/>
      <c r="BP100" s="22"/>
      <c r="BQ100" s="22"/>
      <c r="BR100" s="15"/>
      <c r="CF100" s="15"/>
      <c r="CL100" s="22"/>
      <c r="CM100" s="15"/>
      <c r="CR100" s="22"/>
      <c r="CT100" s="15"/>
      <c r="CW100" s="22"/>
      <c r="DA100" s="15"/>
      <c r="DH100" s="15"/>
      <c r="DJ100" s="22"/>
      <c r="DO100" s="15"/>
      <c r="DV100" s="15"/>
      <c r="EC100" s="15"/>
      <c r="EJ100" s="15"/>
      <c r="EQ100" s="15"/>
      <c r="EX100" s="15"/>
      <c r="FE100" s="15"/>
      <c r="FL100" s="15"/>
      <c r="FS100" s="15"/>
      <c r="FZ100" s="15"/>
      <c r="GG100" s="15"/>
      <c r="GN100" s="15"/>
      <c r="GP100" s="22"/>
      <c r="GQ100" s="22"/>
      <c r="GR100" s="22"/>
      <c r="GS100" s="22"/>
      <c r="GT100" s="22"/>
      <c r="GU100" s="15"/>
      <c r="GV100" s="22"/>
      <c r="GW100" s="22"/>
      <c r="GX100" s="22"/>
      <c r="GY100" s="18"/>
      <c r="GZ100" s="18"/>
      <c r="HA100" s="18"/>
      <c r="HB100" s="18"/>
      <c r="HC100" s="18"/>
      <c r="HD100" s="18"/>
      <c r="HE100" s="18"/>
      <c r="HF100" s="18"/>
      <c r="HG100" s="18"/>
      <c r="HH100" s="18"/>
      <c r="HI100" s="18"/>
      <c r="HJ100" s="18"/>
      <c r="HK100" s="18"/>
      <c r="HL100" s="18"/>
      <c r="HM100" s="18"/>
      <c r="HN100" s="18"/>
      <c r="HO100" s="18"/>
      <c r="HP100" s="18"/>
      <c r="HQ100" s="18"/>
      <c r="HR100" s="18"/>
      <c r="HS100" s="18"/>
      <c r="HT100" s="18"/>
      <c r="HU100" s="18"/>
      <c r="HV100" s="18"/>
      <c r="HW100" s="18"/>
      <c r="HX100" s="18"/>
      <c r="HY100" s="18"/>
      <c r="HZ100" s="18"/>
      <c r="IA100" s="18"/>
      <c r="IB100" s="18"/>
      <c r="IC100" s="18"/>
      <c r="ID100" s="18"/>
      <c r="IE100" s="18"/>
      <c r="IF100" s="18"/>
      <c r="IG100" s="18"/>
      <c r="IH100" s="18"/>
      <c r="II100" s="18"/>
      <c r="IJ100" s="18"/>
      <c r="IK100" s="18"/>
      <c r="IL100" s="18"/>
      <c r="IM100" s="18"/>
      <c r="IN100" s="18"/>
      <c r="IO100" s="18"/>
      <c r="IP100" s="18"/>
      <c r="IQ100" s="18"/>
      <c r="IR100" s="18"/>
      <c r="IS100" s="18"/>
      <c r="IT100" s="18"/>
      <c r="IU100" s="18"/>
      <c r="IV100" s="18"/>
      <c r="IW100" s="18"/>
      <c r="IX100" s="18"/>
      <c r="IY100" s="18"/>
      <c r="IZ100" s="18"/>
      <c r="JA100" s="18"/>
      <c r="JB100" s="18"/>
      <c r="JC100" s="18"/>
      <c r="JD100" s="18"/>
      <c r="JE100" s="18"/>
      <c r="JF100" s="18"/>
    </row>
    <row r="101" spans="36:266" x14ac:dyDescent="0.3">
      <c r="AJ101" s="24"/>
      <c r="AK101" s="24"/>
      <c r="AL101" s="20"/>
      <c r="AM101" s="23"/>
      <c r="AN101" s="18"/>
      <c r="AO101" s="24"/>
      <c r="AW101" s="71"/>
      <c r="AX101" s="71"/>
      <c r="AY101" s="71"/>
      <c r="BB101" s="25"/>
      <c r="BC101" s="21"/>
      <c r="BG101" s="18"/>
      <c r="BN101" s="22"/>
      <c r="BO101" s="22"/>
      <c r="BP101" s="22"/>
      <c r="BQ101" s="22"/>
      <c r="BR101" s="15"/>
      <c r="CF101" s="15"/>
      <c r="CL101" s="22"/>
      <c r="CM101" s="15"/>
      <c r="CR101" s="22"/>
      <c r="CT101" s="15"/>
      <c r="CW101" s="22"/>
      <c r="DA101" s="15"/>
      <c r="DH101" s="15"/>
      <c r="DJ101" s="22"/>
      <c r="DO101" s="15"/>
      <c r="DV101" s="15"/>
      <c r="EC101" s="15"/>
      <c r="EJ101" s="15"/>
      <c r="EQ101" s="15"/>
      <c r="EX101" s="15"/>
      <c r="FE101" s="15"/>
      <c r="FL101" s="15"/>
      <c r="FS101" s="15"/>
      <c r="FZ101" s="15"/>
      <c r="GG101" s="15"/>
      <c r="GN101" s="15"/>
      <c r="GP101" s="22"/>
      <c r="GQ101" s="22"/>
      <c r="GR101" s="22"/>
      <c r="GS101" s="22"/>
      <c r="GT101" s="22"/>
      <c r="GU101" s="15"/>
      <c r="GV101" s="22"/>
      <c r="GW101" s="22"/>
      <c r="GX101" s="22"/>
      <c r="GY101" s="18"/>
      <c r="GZ101" s="18"/>
      <c r="HA101" s="18"/>
      <c r="HB101" s="18"/>
      <c r="HC101" s="18"/>
      <c r="HD101" s="18"/>
      <c r="HE101" s="18"/>
      <c r="HF101" s="18"/>
      <c r="HG101" s="18"/>
      <c r="HH101" s="18"/>
      <c r="HI101" s="18"/>
      <c r="HJ101" s="18"/>
      <c r="HK101" s="18"/>
      <c r="HL101" s="18"/>
      <c r="HM101" s="18"/>
      <c r="HN101" s="18"/>
      <c r="HO101" s="18"/>
      <c r="HP101" s="18"/>
      <c r="HQ101" s="18"/>
      <c r="HR101" s="18"/>
      <c r="HS101" s="18"/>
      <c r="HT101" s="18"/>
      <c r="HU101" s="18"/>
      <c r="HV101" s="18"/>
      <c r="HW101" s="18"/>
      <c r="HX101" s="18"/>
      <c r="HY101" s="18"/>
      <c r="HZ101" s="18"/>
      <c r="IA101" s="18"/>
      <c r="IB101" s="18"/>
      <c r="IC101" s="18"/>
      <c r="ID101" s="18"/>
      <c r="IE101" s="18"/>
      <c r="IF101" s="18"/>
      <c r="IG101" s="18"/>
      <c r="IH101" s="18"/>
      <c r="II101" s="18"/>
      <c r="IJ101" s="18"/>
      <c r="IK101" s="18"/>
      <c r="IL101" s="18"/>
      <c r="IM101" s="18"/>
      <c r="IN101" s="18"/>
      <c r="IO101" s="18"/>
      <c r="IP101" s="18"/>
      <c r="IQ101" s="18"/>
      <c r="IR101" s="18"/>
      <c r="IS101" s="18"/>
      <c r="IT101" s="18"/>
      <c r="IU101" s="18"/>
      <c r="IV101" s="18"/>
      <c r="IW101" s="18"/>
      <c r="IX101" s="18"/>
      <c r="IY101" s="18"/>
      <c r="IZ101" s="18"/>
      <c r="JA101" s="18"/>
      <c r="JB101" s="18"/>
      <c r="JC101" s="18"/>
      <c r="JD101" s="18"/>
      <c r="JE101" s="18"/>
      <c r="JF101" s="18"/>
    </row>
    <row r="102" spans="36:266" x14ac:dyDescent="0.3">
      <c r="AJ102" s="24"/>
      <c r="AK102" s="24"/>
      <c r="AL102" s="20"/>
      <c r="AM102" s="23"/>
      <c r="AN102" s="18"/>
      <c r="AO102" s="24"/>
      <c r="AW102" s="71"/>
      <c r="AX102" s="71"/>
      <c r="AY102" s="71"/>
      <c r="BB102" s="25"/>
      <c r="BC102" s="21"/>
      <c r="BG102" s="18"/>
      <c r="BN102" s="22"/>
      <c r="BO102" s="22"/>
      <c r="BP102" s="22"/>
      <c r="BQ102" s="22"/>
      <c r="BR102" s="15"/>
      <c r="CF102" s="15"/>
      <c r="CL102" s="22"/>
      <c r="CM102" s="15"/>
      <c r="CR102" s="22"/>
      <c r="CT102" s="15"/>
      <c r="CW102" s="22"/>
      <c r="DA102" s="15"/>
      <c r="DH102" s="15"/>
      <c r="DJ102" s="22"/>
      <c r="DO102" s="15"/>
      <c r="DV102" s="15"/>
      <c r="EC102" s="15"/>
      <c r="EJ102" s="15"/>
      <c r="EQ102" s="15"/>
      <c r="EX102" s="15"/>
      <c r="FE102" s="15"/>
      <c r="FL102" s="15"/>
      <c r="FS102" s="15"/>
      <c r="FZ102" s="15"/>
      <c r="GG102" s="15"/>
      <c r="GN102" s="15"/>
      <c r="GP102" s="22"/>
      <c r="GQ102" s="22"/>
      <c r="GR102" s="22"/>
      <c r="GS102" s="22"/>
      <c r="GT102" s="22"/>
      <c r="GU102" s="15"/>
      <c r="GV102" s="22"/>
      <c r="GW102" s="22"/>
      <c r="GX102" s="22"/>
      <c r="GY102" s="18"/>
      <c r="GZ102" s="18"/>
      <c r="HA102" s="18"/>
      <c r="HB102" s="18"/>
      <c r="HC102" s="18"/>
      <c r="HD102" s="18"/>
      <c r="HE102" s="18"/>
      <c r="HF102" s="18"/>
      <c r="HG102" s="18"/>
      <c r="HH102" s="18"/>
      <c r="HI102" s="18"/>
      <c r="HJ102" s="18"/>
      <c r="HK102" s="18"/>
      <c r="HL102" s="18"/>
      <c r="HM102" s="18"/>
      <c r="HN102" s="18"/>
      <c r="HO102" s="18"/>
      <c r="HP102" s="18"/>
      <c r="HQ102" s="18"/>
      <c r="HR102" s="18"/>
      <c r="HS102" s="18"/>
      <c r="HT102" s="18"/>
      <c r="HU102" s="18"/>
      <c r="HV102" s="18"/>
      <c r="HW102" s="18"/>
      <c r="HX102" s="18"/>
      <c r="HY102" s="18"/>
      <c r="HZ102" s="18"/>
      <c r="IA102" s="18"/>
      <c r="IB102" s="18"/>
      <c r="IC102" s="18"/>
      <c r="ID102" s="18"/>
      <c r="IE102" s="18"/>
      <c r="IF102" s="18"/>
      <c r="IG102" s="18"/>
      <c r="IH102" s="18"/>
      <c r="II102" s="18"/>
      <c r="IJ102" s="18"/>
      <c r="IK102" s="18"/>
      <c r="IL102" s="18"/>
      <c r="IM102" s="18"/>
      <c r="IN102" s="18"/>
      <c r="IO102" s="18"/>
      <c r="IP102" s="18"/>
      <c r="IQ102" s="18"/>
      <c r="IR102" s="18"/>
      <c r="IS102" s="18"/>
      <c r="IT102" s="18"/>
      <c r="IU102" s="18"/>
      <c r="IV102" s="18"/>
      <c r="IW102" s="18"/>
      <c r="IX102" s="18"/>
      <c r="IY102" s="18"/>
      <c r="IZ102" s="18"/>
      <c r="JA102" s="18"/>
      <c r="JB102" s="18"/>
      <c r="JC102" s="18"/>
      <c r="JD102" s="18"/>
      <c r="JE102" s="18"/>
      <c r="JF102" s="18"/>
    </row>
    <row r="103" spans="36:266" x14ac:dyDescent="0.3">
      <c r="AJ103" s="24"/>
      <c r="AK103" s="24"/>
      <c r="AL103" s="20"/>
      <c r="AM103" s="23"/>
      <c r="AN103" s="18"/>
      <c r="AO103" s="24"/>
      <c r="AW103" s="71"/>
      <c r="AX103" s="71"/>
      <c r="AY103" s="71"/>
      <c r="BB103" s="25"/>
      <c r="BC103" s="21"/>
      <c r="BG103" s="18"/>
      <c r="BN103" s="22"/>
      <c r="BO103" s="22"/>
      <c r="BP103" s="22"/>
      <c r="BQ103" s="22"/>
      <c r="BR103" s="15"/>
      <c r="CF103" s="15"/>
      <c r="CL103" s="22"/>
      <c r="CM103" s="15"/>
      <c r="CR103" s="22"/>
      <c r="CT103" s="15"/>
      <c r="CW103" s="22"/>
      <c r="DA103" s="15"/>
      <c r="DH103" s="15"/>
      <c r="DJ103" s="22"/>
      <c r="DO103" s="15"/>
      <c r="DV103" s="15"/>
      <c r="EC103" s="15"/>
      <c r="EJ103" s="15"/>
      <c r="EQ103" s="15"/>
      <c r="EX103" s="15"/>
      <c r="FE103" s="15"/>
      <c r="FL103" s="15"/>
      <c r="FS103" s="15"/>
      <c r="FZ103" s="15"/>
      <c r="GG103" s="15"/>
      <c r="GN103" s="15"/>
      <c r="GP103" s="22"/>
      <c r="GQ103" s="22"/>
      <c r="GR103" s="22"/>
      <c r="GS103" s="22"/>
      <c r="GT103" s="22"/>
      <c r="GU103" s="15"/>
      <c r="GV103" s="22"/>
      <c r="GW103" s="22"/>
      <c r="GX103" s="22"/>
      <c r="GY103" s="18"/>
      <c r="GZ103" s="18"/>
      <c r="HA103" s="18"/>
      <c r="HB103" s="18"/>
      <c r="HC103" s="18"/>
      <c r="HD103" s="18"/>
      <c r="HE103" s="18"/>
      <c r="HF103" s="18"/>
      <c r="HG103" s="18"/>
      <c r="HH103" s="18"/>
      <c r="HI103" s="18"/>
      <c r="HJ103" s="18"/>
      <c r="HK103" s="18"/>
      <c r="HL103" s="18"/>
      <c r="HM103" s="18"/>
      <c r="HN103" s="18"/>
      <c r="HO103" s="18"/>
      <c r="HP103" s="18"/>
      <c r="HQ103" s="18"/>
      <c r="HR103" s="18"/>
      <c r="HS103" s="18"/>
      <c r="HT103" s="18"/>
      <c r="HU103" s="18"/>
      <c r="HV103" s="18"/>
      <c r="HW103" s="18"/>
      <c r="HX103" s="18"/>
      <c r="HY103" s="18"/>
      <c r="HZ103" s="18"/>
      <c r="IA103" s="18"/>
      <c r="IB103" s="18"/>
      <c r="IC103" s="18"/>
      <c r="ID103" s="18"/>
      <c r="IE103" s="18"/>
      <c r="IF103" s="18"/>
      <c r="IG103" s="18"/>
      <c r="IH103" s="18"/>
      <c r="II103" s="18"/>
      <c r="IJ103" s="18"/>
      <c r="IK103" s="18"/>
      <c r="IL103" s="18"/>
      <c r="IM103" s="18"/>
      <c r="IN103" s="18"/>
      <c r="IO103" s="18"/>
      <c r="IP103" s="18"/>
      <c r="IQ103" s="18"/>
      <c r="IR103" s="18"/>
      <c r="IS103" s="18"/>
      <c r="IT103" s="18"/>
      <c r="IU103" s="18"/>
      <c r="IV103" s="18"/>
      <c r="IW103" s="18"/>
      <c r="IX103" s="18"/>
      <c r="IY103" s="18"/>
      <c r="IZ103" s="18"/>
      <c r="JA103" s="18"/>
      <c r="JB103" s="18"/>
      <c r="JC103" s="18"/>
      <c r="JD103" s="18"/>
      <c r="JE103" s="18"/>
      <c r="JF103" s="18"/>
    </row>
    <row r="104" spans="36:266" x14ac:dyDescent="0.3">
      <c r="AJ104" s="24"/>
      <c r="AK104" s="24"/>
      <c r="AL104" s="20"/>
      <c r="AM104" s="23"/>
      <c r="AN104" s="18"/>
      <c r="AO104" s="24"/>
      <c r="AW104" s="71"/>
      <c r="AX104" s="71"/>
      <c r="AY104" s="71"/>
      <c r="BB104" s="25"/>
      <c r="BC104" s="21"/>
      <c r="BG104" s="18"/>
      <c r="BN104" s="22"/>
      <c r="BO104" s="22"/>
      <c r="BP104" s="22"/>
      <c r="BQ104" s="22"/>
      <c r="BR104" s="15"/>
      <c r="CF104" s="15"/>
      <c r="CL104" s="22"/>
      <c r="CM104" s="15"/>
      <c r="CR104" s="22"/>
      <c r="CT104" s="15"/>
      <c r="CW104" s="22"/>
      <c r="DA104" s="15"/>
      <c r="DH104" s="15"/>
      <c r="DJ104" s="22"/>
      <c r="DO104" s="15"/>
      <c r="DV104" s="15"/>
      <c r="EC104" s="15"/>
      <c r="EJ104" s="15"/>
      <c r="EQ104" s="15"/>
      <c r="EX104" s="15"/>
      <c r="FE104" s="15"/>
      <c r="FL104" s="15"/>
      <c r="FS104" s="15"/>
      <c r="FZ104" s="15"/>
      <c r="GG104" s="15"/>
      <c r="GN104" s="15"/>
      <c r="GP104" s="22"/>
      <c r="GQ104" s="22"/>
      <c r="GR104" s="22"/>
      <c r="GS104" s="22"/>
      <c r="GT104" s="22"/>
      <c r="GU104" s="15"/>
      <c r="GV104" s="22"/>
      <c r="GW104" s="22"/>
      <c r="GX104" s="22"/>
      <c r="GY104" s="18"/>
      <c r="GZ104" s="18"/>
      <c r="HA104" s="18"/>
      <c r="HB104" s="18"/>
      <c r="HC104" s="18"/>
      <c r="HD104" s="18"/>
      <c r="HE104" s="18"/>
      <c r="HF104" s="18"/>
      <c r="HG104" s="18"/>
      <c r="HH104" s="18"/>
      <c r="HI104" s="18"/>
      <c r="HJ104" s="18"/>
      <c r="HK104" s="18"/>
      <c r="HL104" s="18"/>
      <c r="HM104" s="18"/>
      <c r="HN104" s="18"/>
      <c r="HO104" s="18"/>
      <c r="HP104" s="18"/>
      <c r="HQ104" s="18"/>
      <c r="HR104" s="18"/>
      <c r="HS104" s="18"/>
      <c r="HT104" s="18"/>
      <c r="HU104" s="18"/>
      <c r="HV104" s="18"/>
      <c r="HW104" s="18"/>
      <c r="HX104" s="18"/>
      <c r="HY104" s="18"/>
      <c r="HZ104" s="18"/>
      <c r="IA104" s="18"/>
      <c r="IB104" s="18"/>
      <c r="IC104" s="18"/>
      <c r="ID104" s="18"/>
      <c r="IE104" s="18"/>
      <c r="IF104" s="18"/>
      <c r="IG104" s="18"/>
      <c r="IH104" s="18"/>
      <c r="II104" s="18"/>
      <c r="IJ104" s="18"/>
      <c r="IK104" s="18"/>
      <c r="IL104" s="18"/>
      <c r="IM104" s="18"/>
      <c r="IN104" s="18"/>
      <c r="IO104" s="18"/>
      <c r="IP104" s="18"/>
      <c r="IQ104" s="18"/>
      <c r="IR104" s="18"/>
      <c r="IS104" s="18"/>
      <c r="IT104" s="18"/>
      <c r="IU104" s="18"/>
      <c r="IV104" s="18"/>
      <c r="IW104" s="18"/>
      <c r="IX104" s="18"/>
      <c r="IY104" s="18"/>
      <c r="IZ104" s="18"/>
      <c r="JA104" s="18"/>
      <c r="JB104" s="18"/>
      <c r="JC104" s="18"/>
      <c r="JD104" s="18"/>
      <c r="JE104" s="18"/>
      <c r="JF104" s="18"/>
    </row>
    <row r="105" spans="36:266" x14ac:dyDescent="0.3">
      <c r="AJ105" s="24"/>
      <c r="AK105" s="24"/>
      <c r="AL105" s="20"/>
      <c r="AM105" s="23"/>
      <c r="AN105" s="18"/>
      <c r="AO105" s="24"/>
      <c r="AW105" s="71"/>
      <c r="AX105" s="71"/>
      <c r="AY105" s="71"/>
      <c r="BB105" s="25"/>
      <c r="BC105" s="21"/>
      <c r="BG105" s="18"/>
      <c r="BN105" s="22"/>
      <c r="BO105" s="22"/>
      <c r="BP105" s="22"/>
      <c r="BQ105" s="22"/>
      <c r="BR105" s="15"/>
      <c r="CF105" s="15"/>
      <c r="CL105" s="22"/>
      <c r="CM105" s="15"/>
      <c r="CR105" s="22"/>
      <c r="CT105" s="15"/>
      <c r="CW105" s="22"/>
      <c r="DA105" s="15"/>
      <c r="DH105" s="15"/>
      <c r="DJ105" s="22"/>
      <c r="DO105" s="15"/>
      <c r="DV105" s="15"/>
      <c r="EC105" s="15"/>
      <c r="EJ105" s="15"/>
      <c r="EQ105" s="15"/>
      <c r="EX105" s="15"/>
      <c r="FE105" s="15"/>
      <c r="FL105" s="15"/>
      <c r="FS105" s="15"/>
      <c r="FZ105" s="15"/>
      <c r="GG105" s="15"/>
      <c r="GN105" s="15"/>
      <c r="GP105" s="22"/>
      <c r="GQ105" s="22"/>
      <c r="GR105" s="22"/>
      <c r="GS105" s="22"/>
      <c r="GT105" s="22"/>
      <c r="GU105" s="15"/>
      <c r="GV105" s="22"/>
      <c r="GW105" s="22"/>
      <c r="GX105" s="22"/>
      <c r="GY105" s="18"/>
      <c r="GZ105" s="18"/>
      <c r="HA105" s="18"/>
      <c r="HB105" s="18"/>
      <c r="HC105" s="18"/>
      <c r="HD105" s="18"/>
      <c r="HE105" s="18"/>
      <c r="HF105" s="18"/>
      <c r="HG105" s="18"/>
      <c r="HH105" s="18"/>
      <c r="HI105" s="18"/>
      <c r="HJ105" s="18"/>
      <c r="HK105" s="18"/>
      <c r="HL105" s="18"/>
      <c r="HM105" s="18"/>
      <c r="HN105" s="18"/>
      <c r="HO105" s="18"/>
      <c r="HP105" s="18"/>
      <c r="HQ105" s="18"/>
      <c r="HR105" s="18"/>
      <c r="HS105" s="18"/>
      <c r="HT105" s="18"/>
      <c r="HU105" s="18"/>
      <c r="HV105" s="18"/>
      <c r="HW105" s="18"/>
      <c r="HX105" s="18"/>
      <c r="HY105" s="18"/>
      <c r="HZ105" s="18"/>
      <c r="IA105" s="18"/>
      <c r="IB105" s="18"/>
      <c r="IC105" s="18"/>
      <c r="ID105" s="18"/>
      <c r="IE105" s="18"/>
      <c r="IF105" s="18"/>
      <c r="IG105" s="18"/>
      <c r="IH105" s="18"/>
      <c r="II105" s="18"/>
      <c r="IJ105" s="18"/>
      <c r="IK105" s="18"/>
      <c r="IL105" s="18"/>
      <c r="IM105" s="18"/>
      <c r="IN105" s="18"/>
      <c r="IO105" s="18"/>
      <c r="IP105" s="18"/>
      <c r="IQ105" s="18"/>
      <c r="IR105" s="18"/>
      <c r="IS105" s="18"/>
      <c r="IT105" s="18"/>
      <c r="IU105" s="18"/>
      <c r="IV105" s="18"/>
      <c r="IW105" s="18"/>
      <c r="IX105" s="18"/>
      <c r="IY105" s="18"/>
      <c r="IZ105" s="18"/>
      <c r="JA105" s="18"/>
      <c r="JB105" s="18"/>
      <c r="JC105" s="18"/>
      <c r="JD105" s="18"/>
      <c r="JE105" s="18"/>
      <c r="JF105" s="18"/>
    </row>
    <row r="106" spans="36:266" x14ac:dyDescent="0.3">
      <c r="AJ106" s="24"/>
      <c r="AK106" s="24"/>
      <c r="AL106" s="20"/>
      <c r="AM106" s="23"/>
      <c r="AN106" s="18"/>
      <c r="AO106" s="24"/>
      <c r="AW106" s="71"/>
      <c r="AX106" s="71"/>
      <c r="AY106" s="71"/>
      <c r="BB106" s="25"/>
      <c r="BC106" s="21"/>
      <c r="BG106" s="18"/>
      <c r="BN106" s="22"/>
      <c r="BO106" s="22"/>
      <c r="BP106" s="22"/>
      <c r="BQ106" s="22"/>
      <c r="BR106" s="15"/>
      <c r="CF106" s="15"/>
      <c r="CL106" s="22"/>
      <c r="CM106" s="15"/>
      <c r="CR106" s="22"/>
      <c r="CT106" s="15"/>
      <c r="CW106" s="22"/>
      <c r="DA106" s="15"/>
      <c r="DH106" s="15"/>
      <c r="DJ106" s="22"/>
      <c r="DO106" s="15"/>
      <c r="DV106" s="15"/>
      <c r="EC106" s="15"/>
      <c r="EJ106" s="15"/>
      <c r="EQ106" s="15"/>
      <c r="EX106" s="15"/>
      <c r="FE106" s="15"/>
      <c r="FL106" s="15"/>
      <c r="FS106" s="15"/>
      <c r="FZ106" s="15"/>
      <c r="GG106" s="15"/>
      <c r="GN106" s="15"/>
      <c r="GP106" s="22"/>
      <c r="GQ106" s="22"/>
      <c r="GR106" s="22"/>
      <c r="GS106" s="22"/>
      <c r="GT106" s="22"/>
      <c r="GU106" s="15"/>
      <c r="GV106" s="22"/>
      <c r="GW106" s="22"/>
      <c r="GX106" s="22"/>
      <c r="GY106" s="18"/>
      <c r="GZ106" s="18"/>
      <c r="HA106" s="18"/>
      <c r="HB106" s="18"/>
      <c r="HC106" s="18"/>
      <c r="HD106" s="18"/>
      <c r="HE106" s="18"/>
      <c r="HF106" s="18"/>
      <c r="HG106" s="18"/>
      <c r="HH106" s="18"/>
      <c r="HI106" s="18"/>
      <c r="HJ106" s="18"/>
      <c r="HK106" s="18"/>
      <c r="HL106" s="18"/>
      <c r="HM106" s="18"/>
      <c r="HN106" s="18"/>
      <c r="HO106" s="18"/>
      <c r="HP106" s="18"/>
      <c r="HQ106" s="18"/>
      <c r="HR106" s="18"/>
      <c r="HS106" s="18"/>
      <c r="HT106" s="18"/>
      <c r="HU106" s="18"/>
      <c r="HV106" s="18"/>
      <c r="HW106" s="18"/>
      <c r="HX106" s="18"/>
      <c r="HY106" s="18"/>
      <c r="HZ106" s="18"/>
      <c r="IA106" s="18"/>
      <c r="IB106" s="18"/>
      <c r="IC106" s="18"/>
      <c r="ID106" s="18"/>
      <c r="IE106" s="18"/>
      <c r="IF106" s="18"/>
      <c r="IG106" s="18"/>
      <c r="IH106" s="18"/>
      <c r="II106" s="18"/>
      <c r="IJ106" s="18"/>
      <c r="IK106" s="18"/>
      <c r="IL106" s="18"/>
      <c r="IM106" s="18"/>
      <c r="IN106" s="18"/>
      <c r="IO106" s="18"/>
      <c r="IP106" s="18"/>
      <c r="IQ106" s="18"/>
      <c r="IR106" s="18"/>
      <c r="IS106" s="18"/>
      <c r="IT106" s="18"/>
      <c r="IU106" s="18"/>
      <c r="IV106" s="18"/>
      <c r="IW106" s="18"/>
      <c r="IX106" s="18"/>
      <c r="IY106" s="18"/>
      <c r="IZ106" s="18"/>
      <c r="JA106" s="18"/>
      <c r="JB106" s="18"/>
      <c r="JC106" s="18"/>
      <c r="JD106" s="18"/>
      <c r="JE106" s="18"/>
      <c r="JF106" s="18"/>
    </row>
    <row r="107" spans="36:266" x14ac:dyDescent="0.3">
      <c r="AJ107" s="24"/>
      <c r="AK107" s="24"/>
      <c r="AL107" s="20"/>
      <c r="AM107" s="23"/>
      <c r="AN107" s="18"/>
      <c r="AO107" s="24"/>
      <c r="AW107" s="71"/>
      <c r="AX107" s="71"/>
      <c r="AY107" s="71"/>
      <c r="BB107" s="25"/>
      <c r="BC107" s="21"/>
      <c r="BG107" s="18"/>
      <c r="BN107" s="22"/>
      <c r="BO107" s="22"/>
      <c r="BP107" s="22"/>
      <c r="BQ107" s="22"/>
      <c r="BR107" s="15"/>
      <c r="CF107" s="15"/>
      <c r="CL107" s="22"/>
      <c r="CM107" s="15"/>
      <c r="CR107" s="22"/>
      <c r="CT107" s="15"/>
      <c r="CW107" s="22"/>
      <c r="DA107" s="15"/>
      <c r="DH107" s="15"/>
      <c r="DJ107" s="22"/>
      <c r="DO107" s="15"/>
      <c r="DV107" s="15"/>
      <c r="EC107" s="15"/>
      <c r="EJ107" s="15"/>
      <c r="EQ107" s="15"/>
      <c r="EX107" s="15"/>
      <c r="FE107" s="15"/>
      <c r="FL107" s="15"/>
      <c r="FS107" s="15"/>
      <c r="FZ107" s="15"/>
      <c r="GG107" s="15"/>
      <c r="GN107" s="15"/>
      <c r="GP107" s="22"/>
      <c r="GQ107" s="22"/>
      <c r="GR107" s="22"/>
      <c r="GS107" s="22"/>
      <c r="GT107" s="22"/>
      <c r="GU107" s="15"/>
      <c r="GV107" s="22"/>
      <c r="GW107" s="22"/>
      <c r="GX107" s="22"/>
      <c r="GY107" s="18"/>
      <c r="GZ107" s="18"/>
      <c r="HA107" s="18"/>
      <c r="HB107" s="18"/>
      <c r="HC107" s="18"/>
      <c r="HD107" s="18"/>
      <c r="HE107" s="18"/>
      <c r="HF107" s="18"/>
      <c r="HG107" s="18"/>
      <c r="HH107" s="18"/>
      <c r="HI107" s="18"/>
      <c r="HJ107" s="18"/>
      <c r="HK107" s="18"/>
      <c r="HL107" s="18"/>
      <c r="HM107" s="18"/>
      <c r="HN107" s="18"/>
      <c r="HO107" s="18"/>
      <c r="HP107" s="18"/>
      <c r="HQ107" s="18"/>
      <c r="HR107" s="18"/>
      <c r="HS107" s="18"/>
      <c r="HT107" s="18"/>
      <c r="HU107" s="18"/>
      <c r="HV107" s="18"/>
      <c r="HW107" s="18"/>
      <c r="HX107" s="18"/>
      <c r="HY107" s="18"/>
      <c r="HZ107" s="18"/>
      <c r="IA107" s="18"/>
      <c r="IB107" s="18"/>
      <c r="IC107" s="18"/>
      <c r="ID107" s="18"/>
      <c r="IE107" s="18"/>
      <c r="IF107" s="18"/>
      <c r="IG107" s="18"/>
      <c r="IH107" s="18"/>
      <c r="II107" s="18"/>
      <c r="IJ107" s="18"/>
      <c r="IK107" s="18"/>
      <c r="IL107" s="18"/>
      <c r="IM107" s="18"/>
      <c r="IN107" s="18"/>
      <c r="IO107" s="18"/>
      <c r="IP107" s="18"/>
      <c r="IQ107" s="18"/>
      <c r="IR107" s="18"/>
      <c r="IS107" s="18"/>
      <c r="IT107" s="18"/>
      <c r="IU107" s="18"/>
      <c r="IV107" s="18"/>
      <c r="IW107" s="18"/>
      <c r="IX107" s="18"/>
      <c r="IY107" s="18"/>
      <c r="IZ107" s="18"/>
      <c r="JA107" s="18"/>
      <c r="JB107" s="18"/>
      <c r="JC107" s="18"/>
      <c r="JD107" s="18"/>
      <c r="JE107" s="18"/>
      <c r="JF107" s="18"/>
    </row>
    <row r="108" spans="36:266" x14ac:dyDescent="0.3">
      <c r="AJ108" s="24"/>
      <c r="AK108" s="24"/>
      <c r="AL108" s="20"/>
      <c r="AM108" s="23"/>
      <c r="AN108" s="18"/>
      <c r="AO108" s="24"/>
      <c r="AW108" s="71"/>
      <c r="AX108" s="71"/>
      <c r="AY108" s="71"/>
      <c r="BB108" s="25"/>
      <c r="BC108" s="21"/>
      <c r="BG108" s="18"/>
      <c r="BN108" s="22"/>
      <c r="BO108" s="22"/>
      <c r="BP108" s="22"/>
      <c r="BQ108" s="22"/>
      <c r="BR108" s="15"/>
      <c r="CF108" s="15"/>
      <c r="CL108" s="22"/>
      <c r="CM108" s="15"/>
      <c r="CR108" s="22"/>
      <c r="CT108" s="15"/>
      <c r="CW108" s="22"/>
      <c r="DA108" s="15"/>
      <c r="DH108" s="15"/>
      <c r="DJ108" s="22"/>
      <c r="DO108" s="15"/>
      <c r="DV108" s="15"/>
      <c r="EC108" s="15"/>
      <c r="EJ108" s="15"/>
      <c r="EQ108" s="15"/>
      <c r="EX108" s="15"/>
      <c r="FE108" s="15"/>
      <c r="FL108" s="15"/>
      <c r="FS108" s="15"/>
      <c r="FZ108" s="15"/>
      <c r="GG108" s="15"/>
      <c r="GN108" s="15"/>
      <c r="GP108" s="22"/>
      <c r="GQ108" s="22"/>
      <c r="GR108" s="22"/>
      <c r="GS108" s="22"/>
      <c r="GT108" s="22"/>
      <c r="GU108" s="15"/>
      <c r="GV108" s="22"/>
      <c r="GW108" s="22"/>
      <c r="GX108" s="22"/>
      <c r="GY108" s="18"/>
      <c r="GZ108" s="18"/>
      <c r="HA108" s="18"/>
      <c r="HB108" s="18"/>
      <c r="HC108" s="18"/>
      <c r="HD108" s="18"/>
      <c r="HE108" s="18"/>
      <c r="HF108" s="18"/>
      <c r="HG108" s="18"/>
      <c r="HH108" s="18"/>
      <c r="HI108" s="18"/>
      <c r="HJ108" s="18"/>
      <c r="HK108" s="18"/>
      <c r="HL108" s="18"/>
      <c r="HM108" s="18"/>
      <c r="HN108" s="18"/>
      <c r="HO108" s="18"/>
      <c r="HP108" s="18"/>
      <c r="HQ108" s="18"/>
      <c r="HR108" s="18"/>
      <c r="HS108" s="18"/>
      <c r="HT108" s="18"/>
      <c r="HU108" s="18"/>
      <c r="HV108" s="18"/>
      <c r="HW108" s="18"/>
      <c r="HX108" s="18"/>
      <c r="HY108" s="18"/>
      <c r="HZ108" s="18"/>
      <c r="IA108" s="18"/>
      <c r="IB108" s="18"/>
      <c r="IC108" s="18"/>
      <c r="ID108" s="18"/>
      <c r="IE108" s="18"/>
      <c r="IF108" s="18"/>
      <c r="IG108" s="18"/>
      <c r="IH108" s="18"/>
      <c r="II108" s="18"/>
      <c r="IJ108" s="18"/>
      <c r="IK108" s="18"/>
      <c r="IL108" s="18"/>
      <c r="IM108" s="18"/>
      <c r="IN108" s="18"/>
      <c r="IO108" s="18"/>
      <c r="IP108" s="18"/>
      <c r="IQ108" s="18"/>
      <c r="IR108" s="18"/>
      <c r="IS108" s="18"/>
      <c r="IT108" s="18"/>
      <c r="IU108" s="18"/>
      <c r="IV108" s="18"/>
      <c r="IW108" s="18"/>
      <c r="IX108" s="18"/>
      <c r="IY108" s="18"/>
      <c r="IZ108" s="18"/>
      <c r="JA108" s="18"/>
      <c r="JB108" s="18"/>
      <c r="JC108" s="18"/>
      <c r="JD108" s="18"/>
      <c r="JE108" s="18"/>
      <c r="JF108" s="18"/>
    </row>
    <row r="109" spans="36:266" x14ac:dyDescent="0.3">
      <c r="AJ109" s="24"/>
      <c r="AK109" s="24"/>
      <c r="AL109" s="20"/>
      <c r="AM109" s="23"/>
      <c r="AN109" s="18"/>
      <c r="AO109" s="24"/>
      <c r="AW109" s="71"/>
      <c r="AX109" s="71"/>
      <c r="AY109" s="71"/>
      <c r="BB109" s="25"/>
      <c r="BC109" s="21"/>
      <c r="BG109" s="18"/>
      <c r="BN109" s="22"/>
      <c r="BO109" s="22"/>
      <c r="BP109" s="22"/>
      <c r="BQ109" s="22"/>
      <c r="BR109" s="15"/>
      <c r="CF109" s="15"/>
      <c r="CL109" s="22"/>
      <c r="CM109" s="15"/>
      <c r="CR109" s="22"/>
      <c r="CT109" s="15"/>
      <c r="CW109" s="22"/>
      <c r="DA109" s="15"/>
      <c r="DH109" s="15"/>
      <c r="DJ109" s="22"/>
      <c r="DO109" s="15"/>
      <c r="DV109" s="15"/>
      <c r="EC109" s="15"/>
      <c r="EJ109" s="15"/>
      <c r="EQ109" s="15"/>
      <c r="EX109" s="15"/>
      <c r="FE109" s="15"/>
      <c r="FL109" s="15"/>
      <c r="FS109" s="15"/>
      <c r="FZ109" s="15"/>
      <c r="GG109" s="15"/>
      <c r="GN109" s="15"/>
      <c r="GP109" s="22"/>
      <c r="GQ109" s="22"/>
      <c r="GR109" s="22"/>
      <c r="GS109" s="22"/>
      <c r="GT109" s="22"/>
      <c r="GU109" s="15"/>
      <c r="GV109" s="22"/>
      <c r="GW109" s="22"/>
      <c r="GX109" s="22"/>
      <c r="GY109" s="18"/>
      <c r="GZ109" s="18"/>
      <c r="HA109" s="18"/>
      <c r="HB109" s="18"/>
      <c r="HC109" s="18"/>
      <c r="HD109" s="18"/>
      <c r="HE109" s="18"/>
      <c r="HF109" s="18"/>
      <c r="HG109" s="18"/>
      <c r="HH109" s="18"/>
      <c r="HI109" s="18"/>
      <c r="HJ109" s="18"/>
      <c r="HK109" s="18"/>
      <c r="HL109" s="18"/>
      <c r="HM109" s="18"/>
      <c r="HN109" s="18"/>
      <c r="HO109" s="18"/>
      <c r="HP109" s="18"/>
      <c r="HQ109" s="18"/>
      <c r="HR109" s="18"/>
      <c r="HS109" s="18"/>
      <c r="HT109" s="18"/>
      <c r="HU109" s="18"/>
      <c r="HV109" s="18"/>
      <c r="HW109" s="18"/>
      <c r="HX109" s="18"/>
      <c r="HY109" s="18"/>
      <c r="HZ109" s="18"/>
      <c r="IA109" s="18"/>
      <c r="IB109" s="18"/>
      <c r="IC109" s="18"/>
      <c r="ID109" s="18"/>
      <c r="IE109" s="18"/>
      <c r="IF109" s="18"/>
      <c r="IG109" s="18"/>
      <c r="IH109" s="18"/>
      <c r="II109" s="18"/>
      <c r="IJ109" s="18"/>
      <c r="IK109" s="18"/>
      <c r="IL109" s="18"/>
      <c r="IM109" s="18"/>
      <c r="IN109" s="18"/>
      <c r="IO109" s="18"/>
      <c r="IP109" s="18"/>
      <c r="IQ109" s="18"/>
      <c r="IR109" s="18"/>
      <c r="IS109" s="18"/>
      <c r="IT109" s="18"/>
      <c r="IU109" s="18"/>
      <c r="IV109" s="18"/>
      <c r="IW109" s="18"/>
      <c r="IX109" s="18"/>
      <c r="IY109" s="18"/>
      <c r="IZ109" s="18"/>
      <c r="JA109" s="18"/>
      <c r="JB109" s="18"/>
      <c r="JC109" s="18"/>
      <c r="JD109" s="18"/>
      <c r="JE109" s="18"/>
      <c r="JF109" s="18"/>
    </row>
    <row r="110" spans="36:266" x14ac:dyDescent="0.3">
      <c r="AJ110" s="24"/>
      <c r="AK110" s="24"/>
      <c r="AL110" s="20"/>
      <c r="AM110" s="23"/>
      <c r="AN110" s="18"/>
      <c r="AO110" s="24"/>
      <c r="AW110" s="71"/>
      <c r="AX110" s="71"/>
      <c r="AY110" s="71"/>
      <c r="BB110" s="25"/>
      <c r="BC110" s="21"/>
      <c r="BG110" s="18"/>
      <c r="BN110" s="22"/>
      <c r="BO110" s="22"/>
      <c r="BP110" s="22"/>
      <c r="BQ110" s="22"/>
      <c r="BR110" s="15"/>
      <c r="CF110" s="15"/>
      <c r="CL110" s="22"/>
      <c r="CM110" s="15"/>
      <c r="CR110" s="22"/>
      <c r="CT110" s="15"/>
      <c r="CW110" s="22"/>
      <c r="DA110" s="15"/>
      <c r="DH110" s="15"/>
      <c r="DJ110" s="22"/>
      <c r="DO110" s="15"/>
      <c r="DV110" s="15"/>
      <c r="EC110" s="15"/>
      <c r="EJ110" s="15"/>
      <c r="EQ110" s="15"/>
      <c r="EX110" s="15"/>
      <c r="FE110" s="15"/>
      <c r="FL110" s="15"/>
      <c r="FS110" s="15"/>
      <c r="FZ110" s="15"/>
      <c r="GG110" s="15"/>
      <c r="GN110" s="15"/>
      <c r="GP110" s="22"/>
      <c r="GQ110" s="22"/>
      <c r="GR110" s="22"/>
      <c r="GS110" s="22"/>
      <c r="GT110" s="22"/>
      <c r="GU110" s="15"/>
      <c r="GV110" s="22"/>
      <c r="GW110" s="22"/>
      <c r="GX110" s="22"/>
      <c r="GY110" s="18"/>
      <c r="GZ110" s="18"/>
      <c r="HA110" s="18"/>
      <c r="HB110" s="18"/>
      <c r="HC110" s="18"/>
      <c r="HD110" s="18"/>
      <c r="HE110" s="18"/>
      <c r="HF110" s="18"/>
      <c r="HG110" s="18"/>
      <c r="HH110" s="18"/>
      <c r="HI110" s="18"/>
      <c r="HJ110" s="18"/>
      <c r="HK110" s="18"/>
      <c r="HL110" s="18"/>
      <c r="HM110" s="18"/>
      <c r="HN110" s="18"/>
      <c r="HO110" s="18"/>
      <c r="HP110" s="18"/>
      <c r="HQ110" s="18"/>
      <c r="HR110" s="18"/>
      <c r="HS110" s="18"/>
      <c r="HT110" s="18"/>
      <c r="HU110" s="18"/>
      <c r="HV110" s="18"/>
      <c r="HW110" s="18"/>
      <c r="HX110" s="18"/>
      <c r="HY110" s="18"/>
      <c r="HZ110" s="18"/>
      <c r="IA110" s="18"/>
      <c r="IB110" s="18"/>
      <c r="IC110" s="18"/>
      <c r="ID110" s="18"/>
      <c r="IE110" s="18"/>
      <c r="IF110" s="18"/>
      <c r="IG110" s="18"/>
      <c r="IH110" s="18"/>
      <c r="II110" s="18"/>
      <c r="IJ110" s="18"/>
      <c r="IK110" s="18"/>
      <c r="IL110" s="18"/>
      <c r="IM110" s="18"/>
      <c r="IN110" s="18"/>
      <c r="IO110" s="18"/>
      <c r="IP110" s="18"/>
      <c r="IQ110" s="18"/>
      <c r="IR110" s="18"/>
      <c r="IS110" s="18"/>
      <c r="IT110" s="18"/>
      <c r="IU110" s="18"/>
      <c r="IV110" s="18"/>
      <c r="IW110" s="18"/>
      <c r="IX110" s="18"/>
      <c r="IY110" s="18"/>
      <c r="IZ110" s="18"/>
      <c r="JA110" s="18"/>
      <c r="JB110" s="18"/>
      <c r="JC110" s="18"/>
      <c r="JD110" s="18"/>
      <c r="JE110" s="18"/>
      <c r="JF110" s="18"/>
    </row>
    <row r="111" spans="36:266" x14ac:dyDescent="0.3">
      <c r="AJ111" s="24"/>
      <c r="AK111" s="24"/>
      <c r="AL111" s="20"/>
      <c r="AM111" s="23"/>
      <c r="AN111" s="18"/>
      <c r="AO111" s="24"/>
      <c r="AW111" s="71"/>
      <c r="AX111" s="71"/>
      <c r="AY111" s="71"/>
      <c r="BB111" s="25"/>
      <c r="BC111" s="21"/>
      <c r="BG111" s="18"/>
      <c r="BN111" s="22"/>
      <c r="BO111" s="22"/>
      <c r="BP111" s="22"/>
      <c r="BQ111" s="22"/>
      <c r="BR111" s="15"/>
      <c r="CF111" s="15"/>
      <c r="CL111" s="22"/>
      <c r="CM111" s="15"/>
      <c r="CR111" s="22"/>
      <c r="CT111" s="15"/>
      <c r="CW111" s="22"/>
      <c r="DA111" s="15"/>
      <c r="DH111" s="15"/>
      <c r="DJ111" s="22"/>
      <c r="DO111" s="15"/>
      <c r="DV111" s="15"/>
      <c r="EC111" s="15"/>
      <c r="EJ111" s="15"/>
      <c r="EQ111" s="15"/>
      <c r="EX111" s="15"/>
      <c r="FE111" s="15"/>
      <c r="FL111" s="15"/>
      <c r="FS111" s="15"/>
      <c r="FZ111" s="15"/>
      <c r="GG111" s="15"/>
      <c r="GN111" s="15"/>
      <c r="GP111" s="22"/>
      <c r="GQ111" s="22"/>
      <c r="GR111" s="22"/>
      <c r="GS111" s="22"/>
      <c r="GT111" s="22"/>
      <c r="GU111" s="15"/>
      <c r="GV111" s="22"/>
      <c r="GW111" s="22"/>
      <c r="GX111" s="22"/>
      <c r="GY111" s="18"/>
      <c r="GZ111" s="18"/>
      <c r="HA111" s="18"/>
      <c r="HB111" s="18"/>
      <c r="HC111" s="18"/>
      <c r="HD111" s="18"/>
      <c r="HE111" s="18"/>
      <c r="HF111" s="18"/>
      <c r="HG111" s="18"/>
      <c r="HH111" s="18"/>
      <c r="HI111" s="18"/>
      <c r="HJ111" s="18"/>
      <c r="HK111" s="18"/>
      <c r="HL111" s="18"/>
      <c r="HM111" s="18"/>
      <c r="HN111" s="18"/>
      <c r="HO111" s="18"/>
      <c r="HP111" s="18"/>
      <c r="HQ111" s="18"/>
      <c r="HR111" s="18"/>
      <c r="HS111" s="18"/>
      <c r="HT111" s="18"/>
      <c r="HU111" s="18"/>
      <c r="HV111" s="18"/>
      <c r="HW111" s="18"/>
      <c r="HX111" s="18"/>
      <c r="HY111" s="18"/>
      <c r="HZ111" s="18"/>
      <c r="IA111" s="18"/>
      <c r="IB111" s="18"/>
      <c r="IC111" s="18"/>
      <c r="ID111" s="18"/>
      <c r="IE111" s="18"/>
      <c r="IF111" s="18"/>
      <c r="IG111" s="18"/>
      <c r="IH111" s="18"/>
      <c r="II111" s="18"/>
      <c r="IJ111" s="18"/>
      <c r="IK111" s="18"/>
      <c r="IL111" s="18"/>
      <c r="IM111" s="18"/>
      <c r="IN111" s="18"/>
      <c r="IO111" s="18"/>
      <c r="IP111" s="18"/>
      <c r="IQ111" s="18"/>
      <c r="IR111" s="18"/>
      <c r="IS111" s="18"/>
      <c r="IT111" s="18"/>
      <c r="IU111" s="18"/>
      <c r="IV111" s="18"/>
      <c r="IW111" s="18"/>
      <c r="IX111" s="18"/>
      <c r="IY111" s="18"/>
      <c r="IZ111" s="18"/>
      <c r="JA111" s="18"/>
      <c r="JB111" s="18"/>
      <c r="JC111" s="18"/>
      <c r="JD111" s="18"/>
      <c r="JE111" s="18"/>
      <c r="JF111" s="18"/>
    </row>
    <row r="112" spans="36:266" x14ac:dyDescent="0.3">
      <c r="AJ112" s="24"/>
      <c r="AK112" s="24"/>
      <c r="AL112" s="20"/>
      <c r="AM112" s="23"/>
      <c r="AN112" s="18"/>
      <c r="AO112" s="24"/>
      <c r="AW112" s="71"/>
      <c r="AX112" s="71"/>
      <c r="AY112" s="71"/>
      <c r="BB112" s="25"/>
      <c r="BC112" s="21"/>
      <c r="BG112" s="18"/>
      <c r="BN112" s="22"/>
      <c r="BO112" s="22"/>
      <c r="BP112" s="22"/>
      <c r="BQ112" s="22"/>
      <c r="BR112" s="15"/>
      <c r="CF112" s="15"/>
      <c r="CL112" s="22"/>
      <c r="CM112" s="15"/>
      <c r="CR112" s="22"/>
      <c r="CT112" s="15"/>
      <c r="CW112" s="22"/>
      <c r="DA112" s="15"/>
      <c r="DH112" s="15"/>
      <c r="DJ112" s="22"/>
      <c r="DO112" s="15"/>
      <c r="DV112" s="15"/>
      <c r="EC112" s="15"/>
      <c r="EJ112" s="15"/>
      <c r="EQ112" s="15"/>
      <c r="EX112" s="15"/>
      <c r="FE112" s="15"/>
      <c r="FL112" s="15"/>
      <c r="FS112" s="15"/>
      <c r="FZ112" s="15"/>
      <c r="GG112" s="15"/>
      <c r="GN112" s="15"/>
      <c r="GP112" s="22"/>
      <c r="GQ112" s="22"/>
      <c r="GR112" s="22"/>
      <c r="GS112" s="22"/>
      <c r="GT112" s="22"/>
      <c r="GU112" s="15"/>
      <c r="GV112" s="22"/>
      <c r="GW112" s="22"/>
      <c r="GX112" s="22"/>
      <c r="GY112" s="18"/>
      <c r="GZ112" s="18"/>
      <c r="HA112" s="18"/>
      <c r="HB112" s="18"/>
      <c r="HC112" s="18"/>
      <c r="HD112" s="18"/>
      <c r="HE112" s="18"/>
      <c r="HF112" s="18"/>
      <c r="HG112" s="18"/>
      <c r="HH112" s="18"/>
      <c r="HI112" s="18"/>
      <c r="HJ112" s="18"/>
      <c r="HK112" s="18"/>
      <c r="HL112" s="18"/>
      <c r="HM112" s="18"/>
      <c r="HN112" s="18"/>
      <c r="HO112" s="18"/>
      <c r="HP112" s="18"/>
      <c r="HQ112" s="18"/>
      <c r="HR112" s="18"/>
      <c r="HS112" s="18"/>
      <c r="HT112" s="18"/>
      <c r="HU112" s="18"/>
      <c r="HV112" s="18"/>
      <c r="HW112" s="18"/>
      <c r="HX112" s="18"/>
      <c r="HY112" s="18"/>
      <c r="HZ112" s="18"/>
      <c r="IA112" s="18"/>
      <c r="IB112" s="18"/>
      <c r="IC112" s="18"/>
      <c r="ID112" s="18"/>
      <c r="IE112" s="18"/>
      <c r="IF112" s="18"/>
      <c r="IG112" s="18"/>
      <c r="IH112" s="18"/>
      <c r="II112" s="18"/>
      <c r="IJ112" s="18"/>
      <c r="IK112" s="18"/>
      <c r="IL112" s="18"/>
      <c r="IM112" s="18"/>
      <c r="IN112" s="18"/>
      <c r="IO112" s="18"/>
      <c r="IP112" s="18"/>
      <c r="IQ112" s="18"/>
      <c r="IR112" s="18"/>
      <c r="IS112" s="18"/>
      <c r="IT112" s="18"/>
      <c r="IU112" s="18"/>
      <c r="IV112" s="18"/>
      <c r="IW112" s="18"/>
      <c r="IX112" s="18"/>
      <c r="IY112" s="18"/>
      <c r="IZ112" s="18"/>
      <c r="JA112" s="18"/>
      <c r="JB112" s="18"/>
      <c r="JC112" s="18"/>
      <c r="JD112" s="18"/>
      <c r="JE112" s="18"/>
      <c r="JF112" s="18"/>
    </row>
    <row r="113" spans="36:266" x14ac:dyDescent="0.3">
      <c r="AJ113" s="24"/>
      <c r="AK113" s="24"/>
      <c r="AL113" s="20"/>
      <c r="AM113" s="23"/>
      <c r="AN113" s="18"/>
      <c r="AO113" s="24"/>
      <c r="AW113" s="71"/>
      <c r="AX113" s="71"/>
      <c r="AY113" s="71"/>
      <c r="BB113" s="25"/>
      <c r="BC113" s="21"/>
      <c r="BG113" s="18"/>
      <c r="BN113" s="22"/>
      <c r="BO113" s="22"/>
      <c r="BP113" s="22"/>
      <c r="BQ113" s="22"/>
      <c r="BR113" s="15"/>
      <c r="CF113" s="15"/>
      <c r="CL113" s="22"/>
      <c r="CM113" s="15"/>
      <c r="CR113" s="22"/>
      <c r="CT113" s="15"/>
      <c r="CW113" s="22"/>
      <c r="DA113" s="15"/>
      <c r="DH113" s="15"/>
      <c r="DJ113" s="22"/>
      <c r="DO113" s="15"/>
      <c r="DV113" s="15"/>
      <c r="EC113" s="15"/>
      <c r="EJ113" s="15"/>
      <c r="EQ113" s="15"/>
      <c r="EX113" s="15"/>
      <c r="FE113" s="15"/>
      <c r="FL113" s="15"/>
      <c r="FS113" s="15"/>
      <c r="FZ113" s="15"/>
      <c r="GG113" s="15"/>
      <c r="GN113" s="15"/>
      <c r="GP113" s="22"/>
      <c r="GQ113" s="22"/>
      <c r="GR113" s="22"/>
      <c r="GS113" s="22"/>
      <c r="GT113" s="22"/>
      <c r="GU113" s="15"/>
      <c r="GV113" s="22"/>
      <c r="GW113" s="22"/>
      <c r="GX113" s="22"/>
      <c r="GY113" s="18"/>
      <c r="GZ113" s="18"/>
      <c r="HA113" s="18"/>
      <c r="HB113" s="18"/>
      <c r="HC113" s="18"/>
      <c r="HD113" s="18"/>
      <c r="HE113" s="18"/>
      <c r="HF113" s="18"/>
      <c r="HG113" s="18"/>
      <c r="HH113" s="18"/>
      <c r="HI113" s="18"/>
      <c r="HJ113" s="18"/>
      <c r="HK113" s="18"/>
      <c r="HL113" s="18"/>
      <c r="HM113" s="18"/>
      <c r="HN113" s="18"/>
      <c r="HO113" s="18"/>
      <c r="HP113" s="18"/>
      <c r="HQ113" s="18"/>
      <c r="HR113" s="18"/>
      <c r="HS113" s="18"/>
      <c r="HT113" s="18"/>
      <c r="HU113" s="18"/>
      <c r="HV113" s="18"/>
      <c r="HW113" s="18"/>
      <c r="HX113" s="18"/>
      <c r="HY113" s="18"/>
      <c r="HZ113" s="18"/>
      <c r="IA113" s="18"/>
      <c r="IB113" s="18"/>
      <c r="IC113" s="18"/>
      <c r="ID113" s="18"/>
      <c r="IE113" s="18"/>
      <c r="IF113" s="18"/>
      <c r="IG113" s="18"/>
      <c r="IH113" s="18"/>
      <c r="II113" s="18"/>
      <c r="IJ113" s="18"/>
      <c r="IK113" s="18"/>
      <c r="IL113" s="18"/>
      <c r="IM113" s="18"/>
      <c r="IN113" s="18"/>
      <c r="IO113" s="18"/>
      <c r="IP113" s="18"/>
      <c r="IQ113" s="18"/>
      <c r="IR113" s="18"/>
      <c r="IS113" s="18"/>
      <c r="IT113" s="18"/>
      <c r="IU113" s="18"/>
      <c r="IV113" s="18"/>
      <c r="IW113" s="18"/>
      <c r="IX113" s="18"/>
      <c r="IY113" s="18"/>
      <c r="IZ113" s="18"/>
      <c r="JA113" s="18"/>
      <c r="JB113" s="18"/>
      <c r="JC113" s="18"/>
      <c r="JD113" s="18"/>
      <c r="JE113" s="18"/>
      <c r="JF113" s="18"/>
    </row>
    <row r="114" spans="36:266" x14ac:dyDescent="0.3">
      <c r="AJ114" s="24"/>
      <c r="AK114" s="24"/>
      <c r="AL114" s="20"/>
      <c r="AM114" s="23"/>
      <c r="AN114" s="18"/>
      <c r="AO114" s="24"/>
      <c r="AW114" s="71"/>
      <c r="AX114" s="71"/>
      <c r="AY114" s="71"/>
      <c r="BB114" s="25"/>
      <c r="BC114" s="21"/>
      <c r="BG114" s="18"/>
      <c r="BN114" s="22"/>
      <c r="BO114" s="22"/>
      <c r="BP114" s="22"/>
      <c r="BQ114" s="22"/>
      <c r="BR114" s="15"/>
      <c r="CF114" s="15"/>
      <c r="CL114" s="22"/>
      <c r="CM114" s="15"/>
      <c r="CR114" s="22"/>
      <c r="CT114" s="15"/>
      <c r="CW114" s="22"/>
      <c r="DA114" s="15"/>
      <c r="DH114" s="15"/>
      <c r="DJ114" s="22"/>
      <c r="DO114" s="15"/>
      <c r="DV114" s="15"/>
      <c r="EC114" s="15"/>
      <c r="EJ114" s="15"/>
      <c r="EQ114" s="15"/>
      <c r="EX114" s="15"/>
      <c r="FE114" s="15"/>
      <c r="FL114" s="15"/>
      <c r="FS114" s="15"/>
      <c r="FZ114" s="15"/>
      <c r="GG114" s="15"/>
      <c r="GN114" s="15"/>
      <c r="GP114" s="22"/>
      <c r="GQ114" s="22"/>
      <c r="GR114" s="22"/>
      <c r="GS114" s="22"/>
      <c r="GT114" s="22"/>
      <c r="GU114" s="15"/>
      <c r="GV114" s="22"/>
      <c r="GW114" s="22"/>
      <c r="GX114" s="22"/>
      <c r="GY114" s="18"/>
      <c r="GZ114" s="18"/>
      <c r="HA114" s="18"/>
      <c r="HB114" s="18"/>
      <c r="HC114" s="18"/>
      <c r="HD114" s="18"/>
      <c r="HE114" s="18"/>
      <c r="HF114" s="18"/>
      <c r="HG114" s="18"/>
      <c r="HH114" s="18"/>
      <c r="HI114" s="18"/>
      <c r="HJ114" s="18"/>
      <c r="HK114" s="18"/>
      <c r="HL114" s="18"/>
      <c r="HM114" s="18"/>
      <c r="HN114" s="18"/>
      <c r="HO114" s="18"/>
      <c r="HP114" s="18"/>
      <c r="HQ114" s="18"/>
      <c r="HR114" s="18"/>
      <c r="HS114" s="18"/>
      <c r="HT114" s="18"/>
      <c r="HU114" s="18"/>
      <c r="HV114" s="18"/>
      <c r="HW114" s="18"/>
      <c r="HX114" s="18"/>
      <c r="HY114" s="18"/>
      <c r="HZ114" s="18"/>
      <c r="IA114" s="18"/>
      <c r="IB114" s="18"/>
      <c r="IC114" s="18"/>
      <c r="ID114" s="18"/>
      <c r="IE114" s="18"/>
      <c r="IF114" s="18"/>
      <c r="IG114" s="18"/>
      <c r="IH114" s="18"/>
      <c r="II114" s="18"/>
      <c r="IJ114" s="18"/>
      <c r="IK114" s="18"/>
      <c r="IL114" s="18"/>
      <c r="IM114" s="18"/>
      <c r="IN114" s="18"/>
      <c r="IO114" s="18"/>
      <c r="IP114" s="18"/>
      <c r="IQ114" s="18"/>
      <c r="IR114" s="18"/>
      <c r="IS114" s="18"/>
      <c r="IT114" s="18"/>
      <c r="IU114" s="18"/>
      <c r="IV114" s="18"/>
      <c r="IW114" s="18"/>
      <c r="IX114" s="18"/>
      <c r="IY114" s="18"/>
      <c r="IZ114" s="18"/>
      <c r="JA114" s="18"/>
      <c r="JB114" s="18"/>
      <c r="JC114" s="18"/>
      <c r="JD114" s="18"/>
      <c r="JE114" s="18"/>
      <c r="JF114" s="18"/>
    </row>
    <row r="115" spans="36:266" x14ac:dyDescent="0.3">
      <c r="AJ115" s="24"/>
      <c r="AK115" s="24"/>
      <c r="AL115" s="20"/>
      <c r="AM115" s="23"/>
      <c r="AN115" s="18"/>
      <c r="AO115" s="24"/>
      <c r="AW115" s="71"/>
      <c r="AX115" s="71"/>
      <c r="AY115" s="71"/>
      <c r="BB115" s="25"/>
      <c r="BC115" s="21"/>
      <c r="BG115" s="18"/>
      <c r="BN115" s="22"/>
      <c r="BO115" s="22"/>
      <c r="BP115" s="22"/>
      <c r="BQ115" s="22"/>
      <c r="BR115" s="15"/>
      <c r="CF115" s="15"/>
      <c r="CL115" s="22"/>
      <c r="CM115" s="15"/>
      <c r="CR115" s="22"/>
      <c r="CT115" s="15"/>
      <c r="CW115" s="22"/>
      <c r="DA115" s="15"/>
      <c r="DH115" s="15"/>
      <c r="DJ115" s="22"/>
      <c r="DO115" s="15"/>
      <c r="DV115" s="15"/>
      <c r="EC115" s="15"/>
      <c r="EJ115" s="15"/>
      <c r="EQ115" s="15"/>
      <c r="EX115" s="15"/>
      <c r="FE115" s="15"/>
      <c r="FL115" s="15"/>
      <c r="FS115" s="15"/>
      <c r="FZ115" s="15"/>
      <c r="GG115" s="15"/>
      <c r="GN115" s="15"/>
      <c r="GP115" s="22"/>
      <c r="GQ115" s="22"/>
      <c r="GR115" s="22"/>
      <c r="GS115" s="22"/>
      <c r="GT115" s="22"/>
      <c r="GU115" s="15"/>
      <c r="GV115" s="22"/>
      <c r="GW115" s="22"/>
      <c r="GX115" s="22"/>
      <c r="GY115" s="18"/>
      <c r="GZ115" s="18"/>
      <c r="HA115" s="18"/>
      <c r="HB115" s="18"/>
      <c r="HC115" s="18"/>
      <c r="HD115" s="18"/>
      <c r="HE115" s="18"/>
      <c r="HF115" s="18"/>
      <c r="HG115" s="18"/>
      <c r="HH115" s="18"/>
      <c r="HI115" s="18"/>
      <c r="HJ115" s="18"/>
      <c r="HK115" s="18"/>
      <c r="HL115" s="18"/>
      <c r="HM115" s="18"/>
      <c r="HN115" s="18"/>
      <c r="HO115" s="18"/>
      <c r="HP115" s="18"/>
      <c r="HQ115" s="18"/>
      <c r="HR115" s="18"/>
      <c r="HS115" s="18"/>
      <c r="HT115" s="18"/>
      <c r="HU115" s="18"/>
      <c r="HV115" s="18"/>
      <c r="HW115" s="18"/>
      <c r="HX115" s="18"/>
      <c r="HY115" s="18"/>
      <c r="HZ115" s="18"/>
      <c r="IA115" s="18"/>
      <c r="IB115" s="18"/>
      <c r="IC115" s="18"/>
      <c r="ID115" s="18"/>
      <c r="IE115" s="18"/>
      <c r="IF115" s="18"/>
      <c r="IG115" s="18"/>
      <c r="IH115" s="18"/>
      <c r="II115" s="18"/>
      <c r="IJ115" s="18"/>
      <c r="IK115" s="18"/>
      <c r="IL115" s="18"/>
      <c r="IM115" s="18"/>
      <c r="IN115" s="18"/>
      <c r="IO115" s="18"/>
      <c r="IP115" s="18"/>
      <c r="IQ115" s="18"/>
      <c r="IR115" s="18"/>
      <c r="IS115" s="18"/>
      <c r="IT115" s="18"/>
      <c r="IU115" s="18"/>
      <c r="IV115" s="18"/>
      <c r="IW115" s="18"/>
      <c r="IX115" s="18"/>
      <c r="IY115" s="18"/>
      <c r="IZ115" s="18"/>
      <c r="JA115" s="18"/>
      <c r="JB115" s="18"/>
      <c r="JC115" s="18"/>
      <c r="JD115" s="18"/>
      <c r="JE115" s="18"/>
      <c r="JF115" s="18"/>
    </row>
    <row r="116" spans="36:266" x14ac:dyDescent="0.3">
      <c r="AJ116" s="24"/>
      <c r="AK116" s="24"/>
      <c r="AL116" s="20"/>
      <c r="AM116" s="23"/>
      <c r="AN116" s="18"/>
      <c r="AO116" s="24"/>
      <c r="AW116" s="71"/>
      <c r="AX116" s="71"/>
      <c r="AY116" s="71"/>
      <c r="BB116" s="25"/>
      <c r="BC116" s="21"/>
      <c r="BG116" s="18"/>
      <c r="BN116" s="22"/>
      <c r="BO116" s="22"/>
      <c r="BP116" s="22"/>
      <c r="BQ116" s="22"/>
      <c r="BR116" s="15"/>
      <c r="CF116" s="15"/>
      <c r="CL116" s="22"/>
      <c r="CM116" s="15"/>
      <c r="CR116" s="22"/>
      <c r="CT116" s="15"/>
      <c r="CW116" s="22"/>
      <c r="DA116" s="15"/>
      <c r="DH116" s="15"/>
      <c r="DJ116" s="22"/>
      <c r="DO116" s="15"/>
      <c r="DV116" s="15"/>
      <c r="EC116" s="15"/>
      <c r="EJ116" s="15"/>
      <c r="EQ116" s="15"/>
      <c r="EX116" s="15"/>
      <c r="FE116" s="15"/>
      <c r="FL116" s="15"/>
      <c r="FS116" s="15"/>
      <c r="FZ116" s="15"/>
      <c r="GG116" s="15"/>
      <c r="GN116" s="15"/>
      <c r="GP116" s="22"/>
      <c r="GQ116" s="22"/>
      <c r="GR116" s="22"/>
      <c r="GS116" s="22"/>
      <c r="GT116" s="22"/>
      <c r="GU116" s="15"/>
      <c r="GV116" s="22"/>
      <c r="GW116" s="22"/>
      <c r="GX116" s="22"/>
      <c r="GY116" s="18"/>
      <c r="GZ116" s="18"/>
      <c r="HA116" s="18"/>
      <c r="HB116" s="18"/>
      <c r="HC116" s="18"/>
      <c r="HD116" s="18"/>
      <c r="HE116" s="18"/>
      <c r="HF116" s="18"/>
      <c r="HG116" s="18"/>
      <c r="HH116" s="18"/>
      <c r="HI116" s="18"/>
      <c r="HJ116" s="18"/>
      <c r="HK116" s="18"/>
      <c r="HL116" s="18"/>
      <c r="HM116" s="18"/>
      <c r="HN116" s="18"/>
      <c r="HO116" s="18"/>
      <c r="HP116" s="18"/>
      <c r="HQ116" s="18"/>
      <c r="HR116" s="18"/>
      <c r="HS116" s="18"/>
      <c r="HT116" s="18"/>
      <c r="HU116" s="18"/>
      <c r="HV116" s="18"/>
      <c r="HW116" s="18"/>
      <c r="HX116" s="18"/>
      <c r="HY116" s="18"/>
      <c r="HZ116" s="18"/>
      <c r="IA116" s="18"/>
      <c r="IB116" s="18"/>
      <c r="IC116" s="18"/>
      <c r="ID116" s="18"/>
      <c r="IE116" s="18"/>
      <c r="IF116" s="18"/>
      <c r="IG116" s="18"/>
      <c r="IH116" s="18"/>
      <c r="II116" s="18"/>
      <c r="IJ116" s="18"/>
      <c r="IK116" s="18"/>
      <c r="IL116" s="18"/>
      <c r="IM116" s="18"/>
      <c r="IN116" s="18"/>
      <c r="IO116" s="18"/>
      <c r="IP116" s="18"/>
      <c r="IQ116" s="18"/>
      <c r="IR116" s="18"/>
      <c r="IS116" s="18"/>
      <c r="IT116" s="18"/>
      <c r="IU116" s="18"/>
      <c r="IV116" s="18"/>
      <c r="IW116" s="18"/>
      <c r="IX116" s="18"/>
      <c r="IY116" s="18"/>
      <c r="IZ116" s="18"/>
      <c r="JA116" s="18"/>
      <c r="JB116" s="18"/>
      <c r="JC116" s="18"/>
      <c r="JD116" s="18"/>
      <c r="JE116" s="18"/>
      <c r="JF116" s="18"/>
    </row>
    <row r="117" spans="36:266" x14ac:dyDescent="0.3">
      <c r="AJ117" s="24"/>
      <c r="AK117" s="24"/>
      <c r="AL117" s="20"/>
      <c r="AM117" s="23"/>
      <c r="AN117" s="18"/>
      <c r="AO117" s="24"/>
      <c r="AW117" s="71"/>
      <c r="AX117" s="71"/>
      <c r="AY117" s="71"/>
      <c r="BB117" s="25"/>
      <c r="BC117" s="21"/>
      <c r="BG117" s="18"/>
      <c r="BN117" s="22"/>
      <c r="BO117" s="22"/>
      <c r="BP117" s="22"/>
      <c r="BQ117" s="22"/>
      <c r="BR117" s="15"/>
      <c r="CF117" s="15"/>
      <c r="CL117" s="22"/>
      <c r="CM117" s="15"/>
      <c r="CR117" s="22"/>
      <c r="CT117" s="15"/>
      <c r="CW117" s="22"/>
      <c r="DA117" s="15"/>
      <c r="DH117" s="15"/>
      <c r="DJ117" s="22"/>
      <c r="DO117" s="15"/>
      <c r="DV117" s="15"/>
      <c r="EC117" s="15"/>
      <c r="EJ117" s="15"/>
      <c r="EQ117" s="15"/>
      <c r="EX117" s="15"/>
      <c r="FE117" s="15"/>
      <c r="FL117" s="15"/>
      <c r="FS117" s="15"/>
      <c r="FZ117" s="15"/>
      <c r="GG117" s="15"/>
      <c r="GN117" s="15"/>
      <c r="GP117" s="22"/>
      <c r="GQ117" s="22"/>
      <c r="GR117" s="22"/>
      <c r="GS117" s="22"/>
      <c r="GT117" s="22"/>
      <c r="GU117" s="15"/>
      <c r="GV117" s="22"/>
      <c r="GW117" s="22"/>
      <c r="GX117" s="22"/>
      <c r="GY117" s="18"/>
      <c r="GZ117" s="18"/>
      <c r="HA117" s="18"/>
      <c r="HB117" s="18"/>
      <c r="HC117" s="18"/>
      <c r="HD117" s="18"/>
      <c r="HE117" s="18"/>
      <c r="HF117" s="18"/>
      <c r="HG117" s="18"/>
      <c r="HH117" s="18"/>
      <c r="HI117" s="18"/>
      <c r="HJ117" s="18"/>
      <c r="HK117" s="18"/>
      <c r="HL117" s="18"/>
      <c r="HM117" s="18"/>
      <c r="HN117" s="18"/>
      <c r="HO117" s="18"/>
      <c r="HP117" s="18"/>
      <c r="HQ117" s="18"/>
      <c r="HR117" s="18"/>
      <c r="HS117" s="18"/>
      <c r="HT117" s="18"/>
      <c r="HU117" s="18"/>
      <c r="HV117" s="18"/>
      <c r="HW117" s="18"/>
      <c r="HX117" s="18"/>
      <c r="HY117" s="18"/>
      <c r="HZ117" s="18"/>
      <c r="IA117" s="18"/>
      <c r="IB117" s="18"/>
      <c r="IC117" s="18"/>
      <c r="ID117" s="18"/>
      <c r="IE117" s="18"/>
      <c r="IF117" s="18"/>
      <c r="IG117" s="18"/>
      <c r="IH117" s="18"/>
      <c r="II117" s="18"/>
      <c r="IJ117" s="18"/>
      <c r="IK117" s="18"/>
      <c r="IL117" s="18"/>
      <c r="IM117" s="18"/>
      <c r="IN117" s="18"/>
      <c r="IO117" s="18"/>
      <c r="IP117" s="18"/>
      <c r="IQ117" s="18"/>
      <c r="IR117" s="18"/>
      <c r="IS117" s="18"/>
      <c r="IT117" s="18"/>
      <c r="IU117" s="18"/>
      <c r="IV117" s="18"/>
      <c r="IW117" s="18"/>
      <c r="IX117" s="18"/>
      <c r="IY117" s="18"/>
      <c r="IZ117" s="18"/>
      <c r="JA117" s="18"/>
      <c r="JB117" s="18"/>
      <c r="JC117" s="18"/>
      <c r="JD117" s="18"/>
      <c r="JE117" s="18"/>
      <c r="JF117" s="18"/>
    </row>
    <row r="118" spans="36:266" x14ac:dyDescent="0.3">
      <c r="AJ118" s="24"/>
      <c r="AK118" s="24"/>
      <c r="AL118" s="20"/>
      <c r="AM118" s="23"/>
      <c r="AN118" s="18"/>
      <c r="AO118" s="24"/>
      <c r="AW118" s="71"/>
      <c r="AX118" s="71"/>
      <c r="AY118" s="71"/>
      <c r="BB118" s="25"/>
      <c r="BC118" s="21"/>
      <c r="BG118" s="18"/>
      <c r="BN118" s="22"/>
      <c r="BO118" s="22"/>
      <c r="BP118" s="22"/>
      <c r="BQ118" s="22"/>
      <c r="BR118" s="15"/>
      <c r="CF118" s="15"/>
      <c r="CL118" s="22"/>
      <c r="CM118" s="15"/>
      <c r="CR118" s="22"/>
      <c r="CT118" s="15"/>
      <c r="CW118" s="22"/>
      <c r="DA118" s="15"/>
      <c r="DH118" s="15"/>
      <c r="DJ118" s="22"/>
      <c r="DO118" s="15"/>
      <c r="DV118" s="15"/>
      <c r="EC118" s="15"/>
      <c r="EJ118" s="15"/>
      <c r="EQ118" s="15"/>
      <c r="EX118" s="15"/>
      <c r="FE118" s="15"/>
      <c r="FL118" s="15"/>
      <c r="FS118" s="15"/>
      <c r="FZ118" s="15"/>
      <c r="GG118" s="15"/>
      <c r="GN118" s="15"/>
      <c r="GP118" s="22"/>
      <c r="GQ118" s="22"/>
      <c r="GR118" s="22"/>
      <c r="GS118" s="22"/>
      <c r="GT118" s="22"/>
      <c r="GU118" s="15"/>
      <c r="GV118" s="22"/>
      <c r="GW118" s="22"/>
      <c r="GX118" s="22"/>
      <c r="GY118" s="18"/>
      <c r="GZ118" s="18"/>
      <c r="HA118" s="18"/>
      <c r="HB118" s="18"/>
      <c r="HC118" s="18"/>
      <c r="HD118" s="18"/>
      <c r="HE118" s="18"/>
      <c r="HF118" s="18"/>
      <c r="HG118" s="18"/>
      <c r="HH118" s="18"/>
      <c r="HI118" s="18"/>
      <c r="HJ118" s="18"/>
      <c r="HK118" s="18"/>
      <c r="HL118" s="18"/>
      <c r="HM118" s="18"/>
      <c r="HN118" s="18"/>
      <c r="HO118" s="18"/>
      <c r="HP118" s="18"/>
      <c r="HQ118" s="18"/>
      <c r="HR118" s="18"/>
      <c r="HS118" s="18"/>
      <c r="HT118" s="18"/>
      <c r="HU118" s="18"/>
      <c r="HV118" s="18"/>
      <c r="HW118" s="18"/>
      <c r="HX118" s="18"/>
      <c r="HY118" s="18"/>
      <c r="HZ118" s="18"/>
      <c r="IA118" s="18"/>
      <c r="IB118" s="18"/>
      <c r="IC118" s="18"/>
      <c r="ID118" s="18"/>
      <c r="IE118" s="18"/>
      <c r="IF118" s="18"/>
      <c r="IG118" s="18"/>
      <c r="IH118" s="18"/>
      <c r="II118" s="18"/>
      <c r="IJ118" s="18"/>
      <c r="IK118" s="18"/>
      <c r="IL118" s="18"/>
      <c r="IM118" s="18"/>
      <c r="IN118" s="18"/>
      <c r="IO118" s="18"/>
      <c r="IP118" s="18"/>
      <c r="IQ118" s="18"/>
      <c r="IR118" s="18"/>
      <c r="IS118" s="18"/>
      <c r="IT118" s="18"/>
      <c r="IU118" s="18"/>
      <c r="IV118" s="18"/>
      <c r="IW118" s="18"/>
      <c r="IX118" s="18"/>
      <c r="IY118" s="18"/>
      <c r="IZ118" s="18"/>
      <c r="JA118" s="18"/>
      <c r="JB118" s="18"/>
      <c r="JC118" s="18"/>
      <c r="JD118" s="18"/>
      <c r="JE118" s="18"/>
      <c r="JF118" s="18"/>
    </row>
    <row r="119" spans="36:266" x14ac:dyDescent="0.3">
      <c r="AJ119" s="24"/>
      <c r="AK119" s="24"/>
      <c r="AL119" s="20"/>
      <c r="AM119" s="23"/>
      <c r="AN119" s="18"/>
      <c r="AO119" s="24"/>
      <c r="AW119" s="71"/>
      <c r="AX119" s="71"/>
      <c r="AY119" s="71"/>
      <c r="BB119" s="25"/>
      <c r="BC119" s="21"/>
      <c r="BG119" s="18"/>
      <c r="BN119" s="22"/>
      <c r="BO119" s="22"/>
      <c r="BP119" s="22"/>
      <c r="BQ119" s="22"/>
      <c r="BR119" s="15"/>
      <c r="CF119" s="15"/>
      <c r="CL119" s="22"/>
      <c r="CM119" s="15"/>
      <c r="CR119" s="22"/>
      <c r="CT119" s="15"/>
      <c r="CW119" s="22"/>
      <c r="DA119" s="15"/>
      <c r="DH119" s="15"/>
      <c r="DJ119" s="22"/>
      <c r="DO119" s="15"/>
      <c r="DV119" s="15"/>
      <c r="EC119" s="15"/>
      <c r="EJ119" s="15"/>
      <c r="EQ119" s="15"/>
      <c r="EX119" s="15"/>
      <c r="FE119" s="15"/>
      <c r="FL119" s="15"/>
      <c r="FS119" s="15"/>
      <c r="FZ119" s="15"/>
      <c r="GG119" s="15"/>
      <c r="GN119" s="15"/>
      <c r="GP119" s="22"/>
      <c r="GQ119" s="22"/>
      <c r="GR119" s="22"/>
      <c r="GS119" s="22"/>
      <c r="GT119" s="22"/>
      <c r="GU119" s="15"/>
      <c r="GV119" s="22"/>
      <c r="GW119" s="22"/>
      <c r="GX119" s="22"/>
      <c r="GY119" s="18"/>
      <c r="GZ119" s="18"/>
      <c r="HA119" s="18"/>
      <c r="HB119" s="18"/>
      <c r="HC119" s="18"/>
      <c r="HD119" s="18"/>
      <c r="HE119" s="18"/>
      <c r="HF119" s="18"/>
      <c r="HG119" s="18"/>
      <c r="HH119" s="18"/>
      <c r="HI119" s="18"/>
      <c r="HJ119" s="18"/>
      <c r="HK119" s="18"/>
      <c r="HL119" s="18"/>
      <c r="HM119" s="18"/>
      <c r="HN119" s="18"/>
      <c r="HO119" s="18"/>
      <c r="HP119" s="18"/>
      <c r="HQ119" s="18"/>
      <c r="HR119" s="18"/>
      <c r="HS119" s="18"/>
      <c r="HT119" s="18"/>
      <c r="HU119" s="18"/>
      <c r="HV119" s="18"/>
      <c r="HW119" s="18"/>
      <c r="HX119" s="18"/>
      <c r="HY119" s="18"/>
      <c r="HZ119" s="18"/>
      <c r="IA119" s="18"/>
      <c r="IB119" s="18"/>
      <c r="IC119" s="18"/>
      <c r="ID119" s="18"/>
      <c r="IE119" s="18"/>
      <c r="IF119" s="18"/>
      <c r="IG119" s="18"/>
      <c r="IH119" s="18"/>
      <c r="II119" s="18"/>
      <c r="IJ119" s="18"/>
      <c r="IK119" s="18"/>
      <c r="IL119" s="18"/>
      <c r="IM119" s="18"/>
      <c r="IN119" s="18"/>
      <c r="IO119" s="18"/>
      <c r="IP119" s="18"/>
      <c r="IQ119" s="18"/>
      <c r="IR119" s="18"/>
      <c r="IS119" s="18"/>
      <c r="IT119" s="18"/>
      <c r="IU119" s="18"/>
      <c r="IV119" s="18"/>
      <c r="IW119" s="18"/>
      <c r="IX119" s="18"/>
      <c r="IY119" s="18"/>
      <c r="IZ119" s="18"/>
      <c r="JA119" s="18"/>
      <c r="JB119" s="18"/>
      <c r="JC119" s="18"/>
      <c r="JD119" s="18"/>
      <c r="JE119" s="18"/>
      <c r="JF119" s="18"/>
    </row>
    <row r="120" spans="36:266" x14ac:dyDescent="0.3">
      <c r="AJ120" s="24"/>
      <c r="AK120" s="24"/>
      <c r="AL120" s="20"/>
      <c r="AM120" s="23"/>
      <c r="AN120" s="18"/>
      <c r="AO120" s="24"/>
      <c r="AW120" s="71"/>
      <c r="AX120" s="71"/>
      <c r="AY120" s="71"/>
      <c r="BB120" s="25"/>
      <c r="BC120" s="21"/>
      <c r="BG120" s="18"/>
      <c r="BN120" s="22"/>
      <c r="BO120" s="22"/>
      <c r="BP120" s="22"/>
      <c r="BQ120" s="22"/>
      <c r="BR120" s="15"/>
      <c r="CF120" s="15"/>
      <c r="CL120" s="22"/>
      <c r="CM120" s="15"/>
      <c r="CR120" s="22"/>
      <c r="CT120" s="15"/>
      <c r="CW120" s="22"/>
      <c r="DA120" s="15"/>
      <c r="DH120" s="15"/>
      <c r="DJ120" s="22"/>
      <c r="DO120" s="15"/>
      <c r="DV120" s="15"/>
      <c r="EC120" s="15"/>
      <c r="EJ120" s="15"/>
      <c r="EQ120" s="15"/>
      <c r="EX120" s="15"/>
      <c r="FE120" s="15"/>
      <c r="FL120" s="15"/>
      <c r="FS120" s="15"/>
      <c r="FZ120" s="15"/>
      <c r="GG120" s="15"/>
      <c r="GN120" s="15"/>
      <c r="GP120" s="22"/>
      <c r="GQ120" s="22"/>
      <c r="GR120" s="22"/>
      <c r="GS120" s="22"/>
      <c r="GT120" s="22"/>
      <c r="GU120" s="15"/>
      <c r="GV120" s="22"/>
      <c r="GW120" s="22"/>
      <c r="GX120" s="22"/>
      <c r="GY120" s="18"/>
      <c r="GZ120" s="18"/>
      <c r="HA120" s="18"/>
      <c r="HB120" s="18"/>
      <c r="HC120" s="18"/>
      <c r="HD120" s="18"/>
      <c r="HE120" s="18"/>
      <c r="HF120" s="18"/>
      <c r="HG120" s="18"/>
      <c r="HH120" s="18"/>
      <c r="HI120" s="18"/>
      <c r="HJ120" s="18"/>
      <c r="HK120" s="18"/>
      <c r="HL120" s="18"/>
      <c r="HM120" s="18"/>
      <c r="HN120" s="18"/>
      <c r="HO120" s="18"/>
      <c r="HP120" s="18"/>
      <c r="HQ120" s="18"/>
      <c r="HR120" s="18"/>
      <c r="HS120" s="18"/>
      <c r="HT120" s="18"/>
      <c r="HU120" s="18"/>
      <c r="HV120" s="18"/>
      <c r="HW120" s="18"/>
      <c r="HX120" s="18"/>
      <c r="HY120" s="18"/>
      <c r="HZ120" s="18"/>
      <c r="IA120" s="18"/>
      <c r="IB120" s="18"/>
      <c r="IC120" s="18"/>
      <c r="ID120" s="18"/>
      <c r="IE120" s="18"/>
      <c r="IF120" s="18"/>
      <c r="IG120" s="18"/>
      <c r="IH120" s="18"/>
      <c r="II120" s="18"/>
      <c r="IJ120" s="18"/>
      <c r="IK120" s="18"/>
      <c r="IL120" s="18"/>
      <c r="IM120" s="18"/>
      <c r="IN120" s="18"/>
      <c r="IO120" s="18"/>
      <c r="IP120" s="18"/>
      <c r="IQ120" s="18"/>
      <c r="IR120" s="18"/>
      <c r="IS120" s="18"/>
      <c r="IT120" s="18"/>
      <c r="IU120" s="18"/>
      <c r="IV120" s="18"/>
      <c r="IW120" s="18"/>
      <c r="IX120" s="18"/>
      <c r="IY120" s="18"/>
      <c r="IZ120" s="18"/>
      <c r="JA120" s="18"/>
      <c r="JB120" s="18"/>
      <c r="JC120" s="18"/>
      <c r="JD120" s="18"/>
      <c r="JE120" s="18"/>
      <c r="JF120" s="18"/>
    </row>
    <row r="121" spans="36:266" x14ac:dyDescent="0.3">
      <c r="AJ121" s="24"/>
      <c r="AK121" s="24"/>
      <c r="AL121" s="20"/>
      <c r="AM121" s="23"/>
      <c r="AN121" s="18"/>
      <c r="AO121" s="24"/>
      <c r="AW121" s="71"/>
      <c r="AX121" s="71"/>
      <c r="AY121" s="71"/>
      <c r="BB121" s="25"/>
      <c r="BC121" s="21"/>
      <c r="BG121" s="18"/>
      <c r="BN121" s="22"/>
      <c r="BO121" s="22"/>
      <c r="BP121" s="22"/>
      <c r="BQ121" s="22"/>
      <c r="BR121" s="15"/>
      <c r="CF121" s="15"/>
      <c r="CL121" s="22"/>
      <c r="CM121" s="15"/>
      <c r="CR121" s="22"/>
      <c r="CT121" s="15"/>
      <c r="CW121" s="22"/>
      <c r="DA121" s="15"/>
      <c r="DH121" s="15"/>
      <c r="DJ121" s="22"/>
      <c r="DO121" s="15"/>
      <c r="DV121" s="15"/>
      <c r="EC121" s="15"/>
      <c r="EJ121" s="15"/>
      <c r="EQ121" s="15"/>
      <c r="EX121" s="15"/>
      <c r="FE121" s="15"/>
      <c r="FL121" s="15"/>
      <c r="FS121" s="15"/>
      <c r="FZ121" s="15"/>
      <c r="GG121" s="15"/>
      <c r="GN121" s="15"/>
      <c r="GP121" s="22"/>
      <c r="GQ121" s="22"/>
      <c r="GR121" s="22"/>
      <c r="GS121" s="22"/>
      <c r="GT121" s="22"/>
      <c r="GU121" s="15"/>
      <c r="GV121" s="22"/>
      <c r="GW121" s="22"/>
      <c r="GX121" s="22"/>
      <c r="GY121" s="18"/>
      <c r="GZ121" s="18"/>
      <c r="HA121" s="18"/>
      <c r="HB121" s="18"/>
      <c r="HC121" s="18"/>
      <c r="HD121" s="18"/>
      <c r="HE121" s="18"/>
      <c r="HF121" s="18"/>
      <c r="HG121" s="18"/>
      <c r="HH121" s="18"/>
      <c r="HI121" s="18"/>
      <c r="HJ121" s="18"/>
      <c r="HK121" s="18"/>
      <c r="HL121" s="18"/>
      <c r="HM121" s="18"/>
      <c r="HN121" s="18"/>
      <c r="HO121" s="18"/>
      <c r="HP121" s="18"/>
      <c r="HQ121" s="18"/>
      <c r="HR121" s="18"/>
      <c r="HS121" s="18"/>
      <c r="HT121" s="18"/>
      <c r="HU121" s="18"/>
      <c r="HV121" s="18"/>
      <c r="HW121" s="18"/>
      <c r="HX121" s="18"/>
      <c r="HY121" s="18"/>
      <c r="HZ121" s="18"/>
      <c r="IA121" s="18"/>
      <c r="IB121" s="18"/>
      <c r="IC121" s="18"/>
      <c r="ID121" s="18"/>
      <c r="IE121" s="18"/>
      <c r="IF121" s="18"/>
      <c r="IG121" s="18"/>
      <c r="IH121" s="18"/>
      <c r="II121" s="18"/>
      <c r="IJ121" s="18"/>
      <c r="IK121" s="18"/>
      <c r="IL121" s="18"/>
      <c r="IM121" s="18"/>
      <c r="IN121" s="18"/>
      <c r="IO121" s="18"/>
      <c r="IP121" s="18"/>
      <c r="IQ121" s="18"/>
      <c r="IR121" s="18"/>
      <c r="IS121" s="18"/>
      <c r="IT121" s="18"/>
      <c r="IU121" s="18"/>
      <c r="IV121" s="18"/>
      <c r="IW121" s="18"/>
      <c r="IX121" s="18"/>
      <c r="IY121" s="18"/>
      <c r="IZ121" s="18"/>
      <c r="JA121" s="18"/>
      <c r="JB121" s="18"/>
      <c r="JC121" s="18"/>
      <c r="JD121" s="18"/>
      <c r="JE121" s="18"/>
      <c r="JF121" s="18"/>
    </row>
    <row r="122" spans="36:266" x14ac:dyDescent="0.3">
      <c r="AJ122" s="24"/>
      <c r="AK122" s="24"/>
      <c r="AL122" s="20"/>
      <c r="AM122" s="23"/>
      <c r="AN122" s="18"/>
      <c r="AO122" s="24"/>
      <c r="AW122" s="71"/>
      <c r="AX122" s="71"/>
      <c r="AY122" s="71"/>
      <c r="BB122" s="25"/>
      <c r="BC122" s="21"/>
      <c r="BG122" s="18"/>
      <c r="BN122" s="22"/>
      <c r="BO122" s="22"/>
      <c r="BP122" s="22"/>
      <c r="BQ122" s="22"/>
      <c r="BR122" s="15"/>
      <c r="CF122" s="15"/>
      <c r="CL122" s="22"/>
      <c r="CM122" s="15"/>
      <c r="CR122" s="22"/>
      <c r="CT122" s="15"/>
      <c r="CW122" s="22"/>
      <c r="DA122" s="15"/>
      <c r="DH122" s="15"/>
      <c r="DJ122" s="22"/>
      <c r="DO122" s="15"/>
      <c r="DV122" s="15"/>
      <c r="EC122" s="15"/>
      <c r="EJ122" s="15"/>
      <c r="EQ122" s="15"/>
      <c r="EX122" s="15"/>
      <c r="FE122" s="15"/>
      <c r="FL122" s="15"/>
      <c r="FS122" s="15"/>
      <c r="FZ122" s="15"/>
      <c r="GG122" s="15"/>
      <c r="GN122" s="15"/>
      <c r="GP122" s="22"/>
      <c r="GQ122" s="22"/>
      <c r="GR122" s="22"/>
      <c r="GS122" s="22"/>
      <c r="GT122" s="22"/>
      <c r="GU122" s="15"/>
      <c r="GV122" s="22"/>
      <c r="GW122" s="22"/>
      <c r="GX122" s="22"/>
      <c r="GY122" s="18"/>
      <c r="GZ122" s="18"/>
      <c r="HA122" s="18"/>
      <c r="HB122" s="18"/>
      <c r="HC122" s="18"/>
      <c r="HD122" s="18"/>
      <c r="HE122" s="18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8"/>
      <c r="IE122" s="18"/>
      <c r="IF122" s="18"/>
      <c r="IG122" s="18"/>
      <c r="IH122" s="18"/>
      <c r="II122" s="18"/>
      <c r="IJ122" s="18"/>
      <c r="IK122" s="18"/>
      <c r="IL122" s="18"/>
      <c r="IM122" s="18"/>
      <c r="IN122" s="18"/>
      <c r="IO122" s="18"/>
      <c r="IP122" s="18"/>
      <c r="IQ122" s="18"/>
      <c r="IR122" s="18"/>
      <c r="IS122" s="18"/>
      <c r="IT122" s="18"/>
      <c r="IU122" s="18"/>
      <c r="IV122" s="18"/>
      <c r="IW122" s="18"/>
      <c r="IX122" s="18"/>
      <c r="IY122" s="18"/>
      <c r="IZ122" s="18"/>
      <c r="JA122" s="18"/>
      <c r="JB122" s="18"/>
      <c r="JC122" s="18"/>
      <c r="JD122" s="18"/>
      <c r="JE122" s="18"/>
      <c r="JF122" s="18"/>
    </row>
    <row r="123" spans="36:266" x14ac:dyDescent="0.3">
      <c r="AJ123" s="24"/>
      <c r="AK123" s="24"/>
      <c r="AL123" s="20"/>
      <c r="AM123" s="23"/>
      <c r="AN123" s="18"/>
      <c r="AO123" s="24"/>
      <c r="AW123" s="71"/>
      <c r="AX123" s="71"/>
      <c r="AY123" s="71"/>
      <c r="BB123" s="25"/>
      <c r="BC123" s="21"/>
      <c r="BG123" s="18"/>
      <c r="BN123" s="22"/>
      <c r="BO123" s="22"/>
      <c r="BP123" s="22"/>
      <c r="BQ123" s="22"/>
      <c r="BR123" s="15"/>
      <c r="CF123" s="15"/>
      <c r="CL123" s="22"/>
      <c r="CM123" s="15"/>
      <c r="CR123" s="22"/>
      <c r="CT123" s="15"/>
      <c r="CW123" s="22"/>
      <c r="DA123" s="15"/>
      <c r="DH123" s="15"/>
      <c r="DJ123" s="22"/>
      <c r="DO123" s="15"/>
      <c r="DV123" s="15"/>
      <c r="EC123" s="15"/>
      <c r="EJ123" s="15"/>
      <c r="EQ123" s="15"/>
      <c r="EX123" s="15"/>
      <c r="FE123" s="15"/>
      <c r="FL123" s="15"/>
      <c r="FS123" s="15"/>
      <c r="FZ123" s="15"/>
      <c r="GG123" s="15"/>
      <c r="GN123" s="15"/>
      <c r="GP123" s="22"/>
      <c r="GQ123" s="22"/>
      <c r="GR123" s="22"/>
      <c r="GS123" s="22"/>
      <c r="GT123" s="22"/>
      <c r="GU123" s="15"/>
      <c r="GV123" s="22"/>
      <c r="GW123" s="22"/>
      <c r="GX123" s="22"/>
      <c r="GY123" s="18"/>
      <c r="GZ123" s="18"/>
      <c r="HA123" s="18"/>
      <c r="HB123" s="18"/>
      <c r="HC123" s="18"/>
      <c r="HD123" s="18"/>
      <c r="HE123" s="18"/>
      <c r="HF123" s="18"/>
      <c r="HG123" s="18"/>
      <c r="HH123" s="18"/>
      <c r="HI123" s="18"/>
      <c r="HJ123" s="18"/>
      <c r="HK123" s="18"/>
      <c r="HL123" s="18"/>
      <c r="HM123" s="18"/>
      <c r="HN123" s="18"/>
      <c r="HO123" s="18"/>
      <c r="HP123" s="18"/>
      <c r="HQ123" s="18"/>
      <c r="HR123" s="18"/>
      <c r="HS123" s="18"/>
      <c r="HT123" s="18"/>
      <c r="HU123" s="18"/>
      <c r="HV123" s="18"/>
      <c r="HW123" s="18"/>
      <c r="HX123" s="18"/>
      <c r="HY123" s="18"/>
      <c r="HZ123" s="18"/>
      <c r="IA123" s="18"/>
      <c r="IB123" s="18"/>
      <c r="IC123" s="18"/>
      <c r="ID123" s="18"/>
      <c r="IE123" s="18"/>
      <c r="IF123" s="18"/>
      <c r="IG123" s="18"/>
      <c r="IH123" s="18"/>
      <c r="II123" s="18"/>
      <c r="IJ123" s="18"/>
      <c r="IK123" s="18"/>
      <c r="IL123" s="18"/>
      <c r="IM123" s="18"/>
      <c r="IN123" s="18"/>
      <c r="IO123" s="18"/>
      <c r="IP123" s="18"/>
      <c r="IQ123" s="18"/>
      <c r="IR123" s="18"/>
      <c r="IS123" s="18"/>
      <c r="IT123" s="18"/>
      <c r="IU123" s="18"/>
      <c r="IV123" s="18"/>
      <c r="IW123" s="18"/>
      <c r="IX123" s="18"/>
      <c r="IY123" s="18"/>
      <c r="IZ123" s="18"/>
      <c r="JA123" s="18"/>
      <c r="JB123" s="18"/>
      <c r="JC123" s="18"/>
      <c r="JD123" s="18"/>
      <c r="JE123" s="18"/>
      <c r="JF123" s="18"/>
    </row>
    <row r="124" spans="36:266" x14ac:dyDescent="0.3">
      <c r="AJ124" s="24"/>
      <c r="AK124" s="24"/>
      <c r="AL124" s="20"/>
      <c r="AM124" s="23"/>
      <c r="AN124" s="18"/>
      <c r="AO124" s="24"/>
      <c r="AW124" s="71"/>
      <c r="AX124" s="71"/>
      <c r="AY124" s="71"/>
      <c r="BB124" s="25"/>
      <c r="BC124" s="21"/>
      <c r="BG124" s="18"/>
      <c r="BN124" s="22"/>
      <c r="BO124" s="22"/>
      <c r="BP124" s="22"/>
      <c r="BQ124" s="22"/>
      <c r="BR124" s="15"/>
      <c r="CF124" s="15"/>
      <c r="CL124" s="22"/>
      <c r="CM124" s="15"/>
      <c r="CR124" s="22"/>
      <c r="CT124" s="15"/>
      <c r="CW124" s="22"/>
      <c r="DA124" s="15"/>
      <c r="DH124" s="15"/>
      <c r="DJ124" s="22"/>
      <c r="DO124" s="15"/>
      <c r="DV124" s="15"/>
      <c r="EC124" s="15"/>
      <c r="EJ124" s="15"/>
      <c r="EQ124" s="15"/>
      <c r="EX124" s="15"/>
      <c r="FE124" s="15"/>
      <c r="FL124" s="15"/>
      <c r="FS124" s="15"/>
      <c r="FZ124" s="15"/>
      <c r="GG124" s="15"/>
      <c r="GN124" s="15"/>
      <c r="GP124" s="22"/>
      <c r="GQ124" s="22"/>
      <c r="GR124" s="22"/>
      <c r="GS124" s="22"/>
      <c r="GT124" s="22"/>
      <c r="GU124" s="15"/>
      <c r="GV124" s="22"/>
      <c r="GW124" s="22"/>
      <c r="GX124" s="22"/>
      <c r="GY124" s="18"/>
      <c r="GZ124" s="18"/>
      <c r="HA124" s="18"/>
      <c r="HB124" s="18"/>
      <c r="HC124" s="18"/>
      <c r="HD124" s="18"/>
      <c r="HE124" s="18"/>
      <c r="HF124" s="18"/>
      <c r="HG124" s="18"/>
      <c r="HH124" s="18"/>
      <c r="HI124" s="18"/>
      <c r="HJ124" s="18"/>
      <c r="HK124" s="18"/>
      <c r="HL124" s="18"/>
      <c r="HM124" s="18"/>
      <c r="HN124" s="18"/>
      <c r="HO124" s="18"/>
      <c r="HP124" s="18"/>
      <c r="HQ124" s="18"/>
      <c r="HR124" s="18"/>
      <c r="HS124" s="18"/>
      <c r="HT124" s="18"/>
      <c r="HU124" s="18"/>
      <c r="HV124" s="18"/>
      <c r="HW124" s="18"/>
      <c r="HX124" s="18"/>
      <c r="HY124" s="18"/>
      <c r="HZ124" s="18"/>
      <c r="IA124" s="18"/>
      <c r="IB124" s="18"/>
      <c r="IC124" s="18"/>
      <c r="ID124" s="18"/>
      <c r="IE124" s="18"/>
      <c r="IF124" s="18"/>
      <c r="IG124" s="18"/>
      <c r="IH124" s="18"/>
      <c r="II124" s="18"/>
      <c r="IJ124" s="18"/>
      <c r="IK124" s="18"/>
      <c r="IL124" s="18"/>
      <c r="IM124" s="18"/>
      <c r="IN124" s="18"/>
      <c r="IO124" s="18"/>
      <c r="IP124" s="18"/>
      <c r="IQ124" s="18"/>
      <c r="IR124" s="18"/>
      <c r="IS124" s="18"/>
      <c r="IT124" s="18"/>
      <c r="IU124" s="18"/>
      <c r="IV124" s="18"/>
      <c r="IW124" s="18"/>
      <c r="IX124" s="18"/>
      <c r="IY124" s="18"/>
      <c r="IZ124" s="18"/>
      <c r="JA124" s="18"/>
      <c r="JB124" s="18"/>
      <c r="JC124" s="18"/>
      <c r="JD124" s="18"/>
      <c r="JE124" s="18"/>
      <c r="JF124" s="18"/>
    </row>
    <row r="125" spans="36:266" x14ac:dyDescent="0.3">
      <c r="AJ125" s="24"/>
      <c r="AK125" s="24"/>
      <c r="AL125" s="20"/>
      <c r="AM125" s="23"/>
      <c r="AN125" s="18"/>
      <c r="AO125" s="24"/>
      <c r="AW125" s="71"/>
      <c r="AX125" s="71"/>
      <c r="AY125" s="71"/>
      <c r="BB125" s="25"/>
      <c r="BC125" s="21"/>
      <c r="BG125" s="18"/>
      <c r="BN125" s="22"/>
      <c r="BO125" s="22"/>
      <c r="BP125" s="22"/>
      <c r="BQ125" s="22"/>
      <c r="BR125" s="15"/>
      <c r="CF125" s="15"/>
      <c r="CL125" s="22"/>
      <c r="CM125" s="15"/>
      <c r="CR125" s="22"/>
      <c r="CT125" s="15"/>
      <c r="CW125" s="22"/>
      <c r="DA125" s="15"/>
      <c r="DH125" s="15"/>
      <c r="DJ125" s="22"/>
      <c r="DO125" s="15"/>
      <c r="DV125" s="15"/>
      <c r="EC125" s="15"/>
      <c r="EJ125" s="15"/>
      <c r="EQ125" s="15"/>
      <c r="EX125" s="15"/>
      <c r="FE125" s="15"/>
      <c r="FL125" s="15"/>
      <c r="FS125" s="15"/>
      <c r="FZ125" s="15"/>
      <c r="GG125" s="15"/>
      <c r="GN125" s="15"/>
      <c r="GP125" s="22"/>
      <c r="GQ125" s="22"/>
      <c r="GR125" s="22"/>
      <c r="GS125" s="22"/>
      <c r="GT125" s="22"/>
      <c r="GU125" s="15"/>
      <c r="GV125" s="22"/>
      <c r="GW125" s="22"/>
      <c r="GX125" s="22"/>
      <c r="GY125" s="18"/>
      <c r="GZ125" s="18"/>
      <c r="HA125" s="18"/>
      <c r="HB125" s="18"/>
      <c r="HC125" s="18"/>
      <c r="HD125" s="18"/>
      <c r="HE125" s="18"/>
      <c r="HF125" s="18"/>
      <c r="HG125" s="18"/>
      <c r="HH125" s="18"/>
      <c r="HI125" s="18"/>
      <c r="HJ125" s="18"/>
      <c r="HK125" s="18"/>
      <c r="HL125" s="18"/>
      <c r="HM125" s="18"/>
      <c r="HN125" s="18"/>
      <c r="HO125" s="18"/>
      <c r="HP125" s="18"/>
      <c r="HQ125" s="18"/>
      <c r="HR125" s="18"/>
      <c r="HS125" s="18"/>
      <c r="HT125" s="18"/>
      <c r="HU125" s="18"/>
      <c r="HV125" s="18"/>
      <c r="HW125" s="18"/>
      <c r="HX125" s="18"/>
      <c r="HY125" s="18"/>
      <c r="HZ125" s="18"/>
      <c r="IA125" s="18"/>
      <c r="IB125" s="18"/>
      <c r="IC125" s="18"/>
      <c r="ID125" s="18"/>
      <c r="IE125" s="18"/>
      <c r="IF125" s="18"/>
      <c r="IG125" s="18"/>
      <c r="IH125" s="18"/>
      <c r="II125" s="18"/>
      <c r="IJ125" s="18"/>
      <c r="IK125" s="18"/>
      <c r="IL125" s="18"/>
      <c r="IM125" s="18"/>
      <c r="IN125" s="18"/>
      <c r="IO125" s="18"/>
      <c r="IP125" s="18"/>
      <c r="IQ125" s="18"/>
      <c r="IR125" s="18"/>
      <c r="IS125" s="18"/>
      <c r="IT125" s="18"/>
      <c r="IU125" s="18"/>
      <c r="IV125" s="18"/>
      <c r="IW125" s="18"/>
      <c r="IX125" s="18"/>
      <c r="IY125" s="18"/>
      <c r="IZ125" s="18"/>
      <c r="JA125" s="18"/>
      <c r="JB125" s="18"/>
      <c r="JC125" s="18"/>
      <c r="JD125" s="18"/>
      <c r="JE125" s="18"/>
      <c r="JF125" s="18"/>
    </row>
    <row r="126" spans="36:266" x14ac:dyDescent="0.3">
      <c r="AJ126" s="24"/>
      <c r="AK126" s="24"/>
      <c r="AL126" s="20"/>
      <c r="AM126" s="23"/>
      <c r="AN126" s="18"/>
      <c r="AO126" s="24"/>
      <c r="AW126" s="71"/>
      <c r="AX126" s="71"/>
      <c r="AY126" s="71"/>
      <c r="BB126" s="25"/>
      <c r="BC126" s="21"/>
      <c r="BG126" s="18"/>
      <c r="BN126" s="22"/>
      <c r="BO126" s="22"/>
      <c r="BP126" s="22"/>
      <c r="BQ126" s="22"/>
      <c r="BR126" s="15"/>
      <c r="CF126" s="15"/>
      <c r="CL126" s="22"/>
      <c r="CM126" s="15"/>
      <c r="CR126" s="22"/>
      <c r="CT126" s="15"/>
      <c r="CW126" s="22"/>
      <c r="DA126" s="15"/>
      <c r="DH126" s="15"/>
      <c r="DJ126" s="22"/>
      <c r="DO126" s="15"/>
      <c r="DV126" s="15"/>
      <c r="EC126" s="15"/>
      <c r="EJ126" s="15"/>
      <c r="EQ126" s="15"/>
      <c r="EX126" s="15"/>
      <c r="FE126" s="15"/>
      <c r="FL126" s="15"/>
      <c r="FS126" s="15"/>
      <c r="FZ126" s="15"/>
      <c r="GG126" s="15"/>
      <c r="GN126" s="15"/>
      <c r="GP126" s="22"/>
      <c r="GQ126" s="22"/>
      <c r="GR126" s="22"/>
      <c r="GS126" s="22"/>
      <c r="GT126" s="22"/>
      <c r="GU126" s="15"/>
      <c r="GV126" s="22"/>
      <c r="GW126" s="22"/>
      <c r="GX126" s="22"/>
      <c r="GY126" s="18"/>
      <c r="GZ126" s="18"/>
      <c r="HA126" s="18"/>
      <c r="HB126" s="18"/>
      <c r="HC126" s="18"/>
      <c r="HD126" s="18"/>
      <c r="HE126" s="18"/>
      <c r="HF126" s="18"/>
      <c r="HG126" s="18"/>
      <c r="HH126" s="18"/>
      <c r="HI126" s="18"/>
      <c r="HJ126" s="18"/>
      <c r="HK126" s="18"/>
      <c r="HL126" s="18"/>
      <c r="HM126" s="18"/>
      <c r="HN126" s="18"/>
      <c r="HO126" s="18"/>
      <c r="HP126" s="18"/>
      <c r="HQ126" s="18"/>
      <c r="HR126" s="18"/>
      <c r="HS126" s="18"/>
      <c r="HT126" s="18"/>
      <c r="HU126" s="18"/>
      <c r="HV126" s="18"/>
      <c r="HW126" s="18"/>
      <c r="HX126" s="18"/>
      <c r="HY126" s="18"/>
      <c r="HZ126" s="18"/>
      <c r="IA126" s="18"/>
      <c r="IB126" s="18"/>
      <c r="IC126" s="18"/>
      <c r="ID126" s="18"/>
      <c r="IE126" s="18"/>
      <c r="IF126" s="18"/>
      <c r="IG126" s="18"/>
      <c r="IH126" s="18"/>
      <c r="II126" s="18"/>
      <c r="IJ126" s="18"/>
      <c r="IK126" s="18"/>
      <c r="IL126" s="18"/>
      <c r="IM126" s="18"/>
      <c r="IN126" s="18"/>
      <c r="IO126" s="18"/>
      <c r="IP126" s="18"/>
      <c r="IQ126" s="18"/>
      <c r="IR126" s="18"/>
      <c r="IS126" s="18"/>
      <c r="IT126" s="18"/>
      <c r="IU126" s="18"/>
      <c r="IV126" s="18"/>
      <c r="IW126" s="18"/>
      <c r="IX126" s="18"/>
      <c r="IY126" s="18"/>
      <c r="IZ126" s="18"/>
      <c r="JA126" s="18"/>
      <c r="JB126" s="18"/>
      <c r="JC126" s="18"/>
      <c r="JD126" s="18"/>
      <c r="JE126" s="18"/>
      <c r="JF126" s="18"/>
    </row>
    <row r="127" spans="36:266" x14ac:dyDescent="0.3">
      <c r="AJ127" s="24"/>
      <c r="AK127" s="24"/>
      <c r="AL127" s="20"/>
      <c r="AM127" s="23"/>
      <c r="AN127" s="18"/>
      <c r="AO127" s="24"/>
      <c r="AW127" s="71"/>
      <c r="AX127" s="71"/>
      <c r="AY127" s="71"/>
      <c r="BB127" s="25"/>
      <c r="BC127" s="21"/>
      <c r="BG127" s="18"/>
      <c r="BN127" s="22"/>
      <c r="BO127" s="22"/>
      <c r="BP127" s="22"/>
      <c r="BQ127" s="22"/>
      <c r="BR127" s="15"/>
      <c r="CF127" s="15"/>
      <c r="CL127" s="22"/>
      <c r="CM127" s="15"/>
      <c r="CR127" s="22"/>
      <c r="CT127" s="15"/>
      <c r="CW127" s="22"/>
      <c r="DA127" s="15"/>
      <c r="DH127" s="15"/>
      <c r="DJ127" s="22"/>
      <c r="DO127" s="15"/>
      <c r="DV127" s="15"/>
      <c r="EC127" s="15"/>
      <c r="EJ127" s="15"/>
      <c r="EQ127" s="15"/>
      <c r="EX127" s="15"/>
      <c r="FE127" s="15"/>
      <c r="FL127" s="15"/>
      <c r="FS127" s="15"/>
      <c r="FZ127" s="15"/>
      <c r="GG127" s="15"/>
      <c r="GN127" s="15"/>
      <c r="GP127" s="22"/>
      <c r="GQ127" s="22"/>
      <c r="GR127" s="22"/>
      <c r="GS127" s="22"/>
      <c r="GT127" s="22"/>
      <c r="GU127" s="15"/>
      <c r="GV127" s="22"/>
      <c r="GW127" s="22"/>
      <c r="GX127" s="22"/>
      <c r="GY127" s="18"/>
      <c r="GZ127" s="18"/>
      <c r="HA127" s="18"/>
      <c r="HB127" s="18"/>
      <c r="HC127" s="18"/>
      <c r="HD127" s="18"/>
      <c r="HE127" s="18"/>
      <c r="HF127" s="18"/>
      <c r="HG127" s="18"/>
      <c r="HH127" s="18"/>
      <c r="HI127" s="18"/>
      <c r="HJ127" s="18"/>
      <c r="HK127" s="18"/>
      <c r="HL127" s="18"/>
      <c r="HM127" s="18"/>
      <c r="HN127" s="18"/>
      <c r="HO127" s="18"/>
      <c r="HP127" s="18"/>
      <c r="HQ127" s="18"/>
      <c r="HR127" s="18"/>
      <c r="HS127" s="18"/>
      <c r="HT127" s="18"/>
      <c r="HU127" s="18"/>
      <c r="HV127" s="18"/>
      <c r="HW127" s="18"/>
      <c r="HX127" s="18"/>
      <c r="HY127" s="18"/>
      <c r="HZ127" s="18"/>
      <c r="IA127" s="18"/>
      <c r="IB127" s="18"/>
      <c r="IC127" s="18"/>
      <c r="ID127" s="18"/>
      <c r="IE127" s="18"/>
      <c r="IF127" s="18"/>
      <c r="IG127" s="18"/>
      <c r="IH127" s="18"/>
      <c r="II127" s="18"/>
      <c r="IJ127" s="18"/>
      <c r="IK127" s="18"/>
      <c r="IL127" s="18"/>
      <c r="IM127" s="18"/>
      <c r="IN127" s="18"/>
      <c r="IO127" s="18"/>
      <c r="IP127" s="18"/>
      <c r="IQ127" s="18"/>
      <c r="IR127" s="18"/>
      <c r="IS127" s="18"/>
      <c r="IT127" s="18"/>
      <c r="IU127" s="18"/>
      <c r="IV127" s="18"/>
      <c r="IW127" s="18"/>
      <c r="IX127" s="18"/>
      <c r="IY127" s="18"/>
      <c r="IZ127" s="18"/>
      <c r="JA127" s="18"/>
      <c r="JB127" s="18"/>
      <c r="JC127" s="18"/>
      <c r="JD127" s="18"/>
      <c r="JE127" s="18"/>
      <c r="JF127" s="18"/>
    </row>
    <row r="128" spans="36:266" x14ac:dyDescent="0.3">
      <c r="AJ128" s="24"/>
      <c r="AK128" s="24"/>
      <c r="AL128" s="20"/>
      <c r="AM128" s="23"/>
      <c r="AN128" s="18"/>
      <c r="AO128" s="24"/>
      <c r="AW128" s="71"/>
      <c r="AX128" s="71"/>
      <c r="AY128" s="71"/>
      <c r="BB128" s="25"/>
      <c r="BC128" s="21"/>
      <c r="BG128" s="18"/>
      <c r="BN128" s="22"/>
      <c r="BO128" s="22"/>
      <c r="BP128" s="22"/>
      <c r="BQ128" s="22"/>
      <c r="BR128" s="15"/>
      <c r="CF128" s="15"/>
      <c r="CL128" s="22"/>
      <c r="CM128" s="15"/>
      <c r="CR128" s="22"/>
      <c r="CT128" s="15"/>
      <c r="CW128" s="22"/>
      <c r="DA128" s="15"/>
      <c r="DH128" s="15"/>
      <c r="DJ128" s="22"/>
      <c r="DO128" s="15"/>
      <c r="DV128" s="15"/>
      <c r="EC128" s="15"/>
      <c r="EJ128" s="15"/>
      <c r="EQ128" s="15"/>
      <c r="EX128" s="15"/>
      <c r="FE128" s="15"/>
      <c r="FL128" s="15"/>
      <c r="FS128" s="15"/>
      <c r="FZ128" s="15"/>
      <c r="GG128" s="15"/>
      <c r="GN128" s="15"/>
      <c r="GP128" s="22"/>
      <c r="GQ128" s="22"/>
      <c r="GR128" s="22"/>
      <c r="GS128" s="22"/>
      <c r="GT128" s="22"/>
      <c r="GU128" s="15"/>
      <c r="GV128" s="22"/>
      <c r="GW128" s="22"/>
      <c r="GX128" s="22"/>
      <c r="GY128" s="18"/>
      <c r="GZ128" s="18"/>
      <c r="HA128" s="18"/>
      <c r="HB128" s="18"/>
      <c r="HC128" s="18"/>
      <c r="HD128" s="18"/>
      <c r="HE128" s="18"/>
      <c r="HF128" s="18"/>
      <c r="HG128" s="18"/>
      <c r="HH128" s="18"/>
      <c r="HI128" s="18"/>
      <c r="HJ128" s="18"/>
      <c r="HK128" s="18"/>
      <c r="HL128" s="18"/>
      <c r="HM128" s="18"/>
      <c r="HN128" s="18"/>
      <c r="HO128" s="18"/>
      <c r="HP128" s="18"/>
      <c r="HQ128" s="18"/>
      <c r="HR128" s="18"/>
      <c r="HS128" s="18"/>
      <c r="HT128" s="18"/>
      <c r="HU128" s="18"/>
      <c r="HV128" s="18"/>
      <c r="HW128" s="18"/>
      <c r="HX128" s="18"/>
      <c r="HY128" s="18"/>
      <c r="HZ128" s="18"/>
      <c r="IA128" s="18"/>
      <c r="IB128" s="18"/>
      <c r="IC128" s="18"/>
      <c r="ID128" s="18"/>
      <c r="IE128" s="18"/>
      <c r="IF128" s="18"/>
      <c r="IG128" s="18"/>
      <c r="IH128" s="18"/>
      <c r="II128" s="18"/>
      <c r="IJ128" s="18"/>
      <c r="IK128" s="18"/>
      <c r="IL128" s="18"/>
      <c r="IM128" s="18"/>
      <c r="IN128" s="18"/>
      <c r="IO128" s="18"/>
      <c r="IP128" s="18"/>
      <c r="IQ128" s="18"/>
      <c r="IR128" s="18"/>
      <c r="IS128" s="18"/>
      <c r="IT128" s="18"/>
      <c r="IU128" s="18"/>
      <c r="IV128" s="18"/>
      <c r="IW128" s="18"/>
      <c r="IX128" s="18"/>
      <c r="IY128" s="18"/>
      <c r="IZ128" s="18"/>
      <c r="JA128" s="18"/>
      <c r="JB128" s="18"/>
      <c r="JC128" s="18"/>
      <c r="JD128" s="18"/>
      <c r="JE128" s="18"/>
      <c r="JF128" s="18"/>
    </row>
    <row r="129" spans="36:266" x14ac:dyDescent="0.3">
      <c r="AJ129" s="24"/>
      <c r="AK129" s="24"/>
      <c r="AL129" s="20"/>
      <c r="AM129" s="23"/>
      <c r="AN129" s="18"/>
      <c r="AO129" s="24"/>
      <c r="AW129" s="71"/>
      <c r="AX129" s="71"/>
      <c r="AY129" s="71"/>
      <c r="BB129" s="25"/>
      <c r="BC129" s="21"/>
      <c r="BG129" s="18"/>
      <c r="BN129" s="22"/>
      <c r="BO129" s="22"/>
      <c r="BP129" s="22"/>
      <c r="BQ129" s="22"/>
      <c r="BR129" s="15"/>
      <c r="CF129" s="15"/>
      <c r="CL129" s="22"/>
      <c r="CM129" s="15"/>
      <c r="CR129" s="22"/>
      <c r="CT129" s="15"/>
      <c r="CW129" s="22"/>
      <c r="DA129" s="15"/>
      <c r="DH129" s="15"/>
      <c r="DJ129" s="22"/>
      <c r="DO129" s="15"/>
      <c r="DV129" s="15"/>
      <c r="EC129" s="15"/>
      <c r="EJ129" s="15"/>
      <c r="EQ129" s="15"/>
      <c r="EX129" s="15"/>
      <c r="FE129" s="15"/>
      <c r="FL129" s="15"/>
      <c r="FS129" s="15"/>
      <c r="FZ129" s="15"/>
      <c r="GG129" s="15"/>
      <c r="GN129" s="15"/>
      <c r="GP129" s="22"/>
      <c r="GQ129" s="22"/>
      <c r="GR129" s="22"/>
      <c r="GS129" s="22"/>
      <c r="GT129" s="22"/>
      <c r="GU129" s="15"/>
      <c r="GV129" s="22"/>
      <c r="GW129" s="22"/>
      <c r="GX129" s="22"/>
      <c r="GY129" s="18"/>
      <c r="GZ129" s="18"/>
      <c r="HA129" s="18"/>
      <c r="HB129" s="18"/>
      <c r="HC129" s="18"/>
      <c r="HD129" s="18"/>
      <c r="HE129" s="18"/>
      <c r="HF129" s="18"/>
      <c r="HG129" s="18"/>
      <c r="HH129" s="18"/>
      <c r="HI129" s="18"/>
      <c r="HJ129" s="18"/>
      <c r="HK129" s="18"/>
      <c r="HL129" s="18"/>
      <c r="HM129" s="18"/>
      <c r="HN129" s="18"/>
      <c r="HO129" s="18"/>
      <c r="HP129" s="18"/>
      <c r="HQ129" s="18"/>
      <c r="HR129" s="18"/>
      <c r="HS129" s="18"/>
      <c r="HT129" s="18"/>
      <c r="HU129" s="18"/>
      <c r="HV129" s="18"/>
      <c r="HW129" s="18"/>
      <c r="HX129" s="18"/>
      <c r="HY129" s="18"/>
      <c r="HZ129" s="18"/>
      <c r="IA129" s="18"/>
      <c r="IB129" s="18"/>
      <c r="IC129" s="18"/>
      <c r="ID129" s="18"/>
      <c r="IE129" s="18"/>
      <c r="IF129" s="18"/>
      <c r="IG129" s="18"/>
      <c r="IH129" s="18"/>
      <c r="II129" s="18"/>
      <c r="IJ129" s="18"/>
      <c r="IK129" s="18"/>
      <c r="IL129" s="18"/>
      <c r="IM129" s="18"/>
      <c r="IN129" s="18"/>
      <c r="IO129" s="18"/>
      <c r="IP129" s="18"/>
      <c r="IQ129" s="18"/>
      <c r="IR129" s="18"/>
      <c r="IS129" s="18"/>
      <c r="IT129" s="18"/>
      <c r="IU129" s="18"/>
      <c r="IV129" s="18"/>
      <c r="IW129" s="18"/>
      <c r="IX129" s="18"/>
      <c r="IY129" s="18"/>
      <c r="IZ129" s="18"/>
      <c r="JA129" s="18"/>
      <c r="JB129" s="18"/>
      <c r="JC129" s="18"/>
      <c r="JD129" s="18"/>
      <c r="JE129" s="18"/>
      <c r="JF129" s="18"/>
    </row>
    <row r="130" spans="36:266" x14ac:dyDescent="0.3">
      <c r="AJ130" s="24"/>
      <c r="AK130" s="24"/>
      <c r="AL130" s="20"/>
      <c r="AM130" s="23"/>
      <c r="AN130" s="18"/>
      <c r="AO130" s="24"/>
      <c r="AW130" s="71"/>
      <c r="AX130" s="71"/>
      <c r="AY130" s="71"/>
      <c r="BB130" s="25"/>
      <c r="BC130" s="21"/>
      <c r="BG130" s="18"/>
      <c r="BN130" s="22"/>
      <c r="BO130" s="22"/>
      <c r="BP130" s="22"/>
      <c r="BQ130" s="22"/>
      <c r="BR130" s="15"/>
      <c r="CF130" s="15"/>
      <c r="CL130" s="22"/>
      <c r="CM130" s="15"/>
      <c r="CR130" s="22"/>
      <c r="CT130" s="15"/>
      <c r="CW130" s="22"/>
      <c r="DA130" s="15"/>
      <c r="DH130" s="15"/>
      <c r="DJ130" s="22"/>
      <c r="DO130" s="15"/>
      <c r="DV130" s="15"/>
      <c r="EC130" s="15"/>
      <c r="EJ130" s="15"/>
      <c r="EQ130" s="15"/>
      <c r="EX130" s="15"/>
      <c r="FE130" s="15"/>
      <c r="FL130" s="15"/>
      <c r="FS130" s="15"/>
      <c r="FZ130" s="15"/>
      <c r="GG130" s="15"/>
      <c r="GN130" s="15"/>
      <c r="GP130" s="22"/>
      <c r="GQ130" s="22"/>
      <c r="GR130" s="22"/>
      <c r="GS130" s="22"/>
      <c r="GT130" s="22"/>
      <c r="GU130" s="15"/>
      <c r="GV130" s="22"/>
      <c r="GW130" s="22"/>
      <c r="GX130" s="22"/>
      <c r="GY130" s="18"/>
      <c r="GZ130" s="18"/>
      <c r="HA130" s="18"/>
      <c r="HB130" s="18"/>
      <c r="HC130" s="18"/>
      <c r="HD130" s="18"/>
      <c r="HE130" s="18"/>
      <c r="HF130" s="18"/>
      <c r="HG130" s="18"/>
      <c r="HH130" s="18"/>
      <c r="HI130" s="18"/>
      <c r="HJ130" s="18"/>
      <c r="HK130" s="18"/>
      <c r="HL130" s="18"/>
      <c r="HM130" s="18"/>
      <c r="HN130" s="18"/>
      <c r="HO130" s="18"/>
      <c r="HP130" s="18"/>
      <c r="HQ130" s="18"/>
      <c r="HR130" s="18"/>
      <c r="HS130" s="18"/>
      <c r="HT130" s="18"/>
      <c r="HU130" s="18"/>
      <c r="HV130" s="18"/>
      <c r="HW130" s="18"/>
      <c r="HX130" s="18"/>
      <c r="HY130" s="18"/>
      <c r="HZ130" s="18"/>
      <c r="IA130" s="18"/>
      <c r="IB130" s="18"/>
      <c r="IC130" s="18"/>
      <c r="ID130" s="18"/>
      <c r="IE130" s="18"/>
      <c r="IF130" s="18"/>
      <c r="IG130" s="18"/>
      <c r="IH130" s="18"/>
      <c r="II130" s="18"/>
      <c r="IJ130" s="18"/>
      <c r="IK130" s="18"/>
      <c r="IL130" s="18"/>
      <c r="IM130" s="18"/>
      <c r="IN130" s="18"/>
      <c r="IO130" s="18"/>
      <c r="IP130" s="18"/>
      <c r="IQ130" s="18"/>
      <c r="IR130" s="18"/>
      <c r="IS130" s="18"/>
      <c r="IT130" s="18"/>
      <c r="IU130" s="18"/>
      <c r="IV130" s="18"/>
      <c r="IW130" s="18"/>
      <c r="IX130" s="18"/>
      <c r="IY130" s="18"/>
      <c r="IZ130" s="18"/>
      <c r="JA130" s="18"/>
      <c r="JB130" s="18"/>
      <c r="JC130" s="18"/>
      <c r="JD130" s="18"/>
      <c r="JE130" s="18"/>
      <c r="JF130" s="18"/>
    </row>
    <row r="131" spans="36:266" x14ac:dyDescent="0.3">
      <c r="AJ131" s="24"/>
      <c r="AK131" s="24"/>
      <c r="AL131" s="20"/>
      <c r="AM131" s="23"/>
      <c r="AN131" s="18"/>
      <c r="AO131" s="24"/>
      <c r="AW131" s="71"/>
      <c r="AX131" s="71"/>
      <c r="AY131" s="71"/>
      <c r="BB131" s="25"/>
      <c r="BC131" s="21"/>
      <c r="BG131" s="18"/>
      <c r="BN131" s="22"/>
      <c r="BO131" s="22"/>
      <c r="BP131" s="22"/>
      <c r="BQ131" s="22"/>
      <c r="BR131" s="15"/>
      <c r="CF131" s="15"/>
      <c r="CL131" s="22"/>
      <c r="CM131" s="15"/>
      <c r="CR131" s="22"/>
      <c r="CT131" s="15"/>
      <c r="CW131" s="22"/>
      <c r="DA131" s="15"/>
      <c r="DH131" s="15"/>
      <c r="DJ131" s="22"/>
      <c r="DO131" s="15"/>
      <c r="DV131" s="15"/>
      <c r="EC131" s="15"/>
      <c r="EJ131" s="15"/>
      <c r="EQ131" s="15"/>
      <c r="EX131" s="15"/>
      <c r="FE131" s="15"/>
      <c r="FL131" s="15"/>
      <c r="FS131" s="15"/>
      <c r="FZ131" s="15"/>
      <c r="GG131" s="15"/>
      <c r="GN131" s="15"/>
      <c r="GP131" s="22"/>
      <c r="GQ131" s="22"/>
      <c r="GR131" s="22"/>
      <c r="GS131" s="22"/>
      <c r="GT131" s="22"/>
      <c r="GU131" s="15"/>
      <c r="GV131" s="22"/>
      <c r="GW131" s="22"/>
      <c r="GX131" s="22"/>
      <c r="GY131" s="18"/>
      <c r="GZ131" s="18"/>
      <c r="HA131" s="18"/>
      <c r="HB131" s="18"/>
      <c r="HC131" s="18"/>
      <c r="HD131" s="18"/>
      <c r="HE131" s="18"/>
      <c r="HF131" s="18"/>
      <c r="HG131" s="18"/>
      <c r="HH131" s="18"/>
      <c r="HI131" s="18"/>
      <c r="HJ131" s="18"/>
      <c r="HK131" s="18"/>
      <c r="HL131" s="18"/>
      <c r="HM131" s="18"/>
      <c r="HN131" s="18"/>
      <c r="HO131" s="18"/>
      <c r="HP131" s="18"/>
      <c r="HQ131" s="18"/>
      <c r="HR131" s="18"/>
      <c r="HS131" s="18"/>
      <c r="HT131" s="18"/>
      <c r="HU131" s="18"/>
      <c r="HV131" s="18"/>
      <c r="HW131" s="18"/>
      <c r="HX131" s="18"/>
      <c r="HY131" s="18"/>
      <c r="HZ131" s="18"/>
      <c r="IA131" s="18"/>
      <c r="IB131" s="18"/>
      <c r="IC131" s="18"/>
      <c r="ID131" s="18"/>
      <c r="IE131" s="18"/>
      <c r="IF131" s="18"/>
      <c r="IG131" s="18"/>
      <c r="IH131" s="18"/>
      <c r="II131" s="18"/>
      <c r="IJ131" s="18"/>
      <c r="IK131" s="18"/>
      <c r="IL131" s="18"/>
      <c r="IM131" s="18"/>
      <c r="IN131" s="18"/>
      <c r="IO131" s="18"/>
      <c r="IP131" s="18"/>
      <c r="IQ131" s="18"/>
      <c r="IR131" s="18"/>
      <c r="IS131" s="18"/>
      <c r="IT131" s="18"/>
      <c r="IU131" s="18"/>
      <c r="IV131" s="18"/>
      <c r="IW131" s="18"/>
      <c r="IX131" s="18"/>
      <c r="IY131" s="18"/>
      <c r="IZ131" s="18"/>
      <c r="JA131" s="18"/>
      <c r="JB131" s="18"/>
      <c r="JC131" s="18"/>
      <c r="JD131" s="18"/>
      <c r="JE131" s="18"/>
      <c r="JF131" s="18"/>
    </row>
    <row r="132" spans="36:266" x14ac:dyDescent="0.3">
      <c r="AJ132" s="24"/>
      <c r="AK132" s="24"/>
      <c r="AL132" s="20"/>
      <c r="AM132" s="23"/>
      <c r="AN132" s="18"/>
      <c r="AO132" s="24"/>
      <c r="AW132" s="71"/>
      <c r="AX132" s="71"/>
      <c r="AY132" s="71"/>
      <c r="BB132" s="25"/>
      <c r="BC132" s="21"/>
      <c r="BG132" s="18"/>
      <c r="BN132" s="22"/>
      <c r="BO132" s="22"/>
      <c r="BP132" s="22"/>
      <c r="BQ132" s="22"/>
      <c r="BR132" s="15"/>
      <c r="CF132" s="15"/>
      <c r="CL132" s="22"/>
      <c r="CM132" s="15"/>
      <c r="CR132" s="22"/>
      <c r="CT132" s="15"/>
      <c r="CW132" s="22"/>
      <c r="DA132" s="15"/>
      <c r="DH132" s="15"/>
      <c r="DJ132" s="22"/>
      <c r="DO132" s="15"/>
      <c r="DV132" s="15"/>
      <c r="EC132" s="15"/>
      <c r="EJ132" s="15"/>
      <c r="EQ132" s="15"/>
      <c r="EX132" s="15"/>
      <c r="FE132" s="15"/>
      <c r="FL132" s="15"/>
      <c r="FS132" s="15"/>
      <c r="FZ132" s="15"/>
      <c r="GG132" s="15"/>
      <c r="GN132" s="15"/>
      <c r="GP132" s="22"/>
      <c r="GQ132" s="22"/>
      <c r="GR132" s="22"/>
      <c r="GS132" s="22"/>
      <c r="GT132" s="22"/>
      <c r="GU132" s="15"/>
      <c r="GV132" s="22"/>
      <c r="GW132" s="22"/>
      <c r="GX132" s="22"/>
      <c r="GY132" s="18"/>
      <c r="GZ132" s="18"/>
      <c r="HA132" s="18"/>
      <c r="HB132" s="18"/>
      <c r="HC132" s="18"/>
      <c r="HD132" s="18"/>
      <c r="HE132" s="18"/>
      <c r="HF132" s="18"/>
      <c r="HG132" s="18"/>
      <c r="HH132" s="18"/>
      <c r="HI132" s="18"/>
      <c r="HJ132" s="18"/>
      <c r="HK132" s="18"/>
      <c r="HL132" s="18"/>
      <c r="HM132" s="18"/>
      <c r="HN132" s="18"/>
      <c r="HO132" s="18"/>
      <c r="HP132" s="18"/>
      <c r="HQ132" s="18"/>
      <c r="HR132" s="18"/>
      <c r="HS132" s="18"/>
      <c r="HT132" s="18"/>
      <c r="HU132" s="18"/>
      <c r="HV132" s="18"/>
      <c r="HW132" s="18"/>
      <c r="HX132" s="18"/>
      <c r="HY132" s="18"/>
      <c r="HZ132" s="18"/>
      <c r="IA132" s="18"/>
      <c r="IB132" s="18"/>
      <c r="IC132" s="18"/>
      <c r="ID132" s="18"/>
      <c r="IE132" s="18"/>
      <c r="IF132" s="18"/>
      <c r="IG132" s="18"/>
      <c r="IH132" s="18"/>
      <c r="II132" s="18"/>
      <c r="IJ132" s="18"/>
      <c r="IK132" s="18"/>
      <c r="IL132" s="18"/>
      <c r="IM132" s="18"/>
      <c r="IN132" s="18"/>
      <c r="IO132" s="18"/>
      <c r="IP132" s="18"/>
      <c r="IQ132" s="18"/>
      <c r="IR132" s="18"/>
      <c r="IS132" s="18"/>
      <c r="IT132" s="18"/>
      <c r="IU132" s="18"/>
      <c r="IV132" s="18"/>
      <c r="IW132" s="18"/>
      <c r="IX132" s="18"/>
      <c r="IY132" s="18"/>
      <c r="IZ132" s="18"/>
      <c r="JA132" s="18"/>
      <c r="JB132" s="18"/>
      <c r="JC132" s="18"/>
      <c r="JD132" s="18"/>
      <c r="JE132" s="18"/>
      <c r="JF132" s="18"/>
    </row>
    <row r="133" spans="36:266" x14ac:dyDescent="0.3">
      <c r="AJ133" s="24"/>
      <c r="AK133" s="24"/>
      <c r="AL133" s="20"/>
      <c r="AM133" s="23"/>
      <c r="AN133" s="18"/>
      <c r="AO133" s="24"/>
      <c r="AW133" s="71"/>
      <c r="AX133" s="71"/>
      <c r="AY133" s="71"/>
      <c r="BB133" s="25"/>
      <c r="BC133" s="21"/>
      <c r="BG133" s="18"/>
      <c r="BN133" s="22"/>
      <c r="BO133" s="22"/>
      <c r="BP133" s="22"/>
      <c r="BQ133" s="22"/>
      <c r="BR133" s="15"/>
      <c r="CF133" s="15"/>
      <c r="CL133" s="22"/>
      <c r="CM133" s="15"/>
      <c r="CR133" s="22"/>
      <c r="CT133" s="15"/>
      <c r="CW133" s="22"/>
      <c r="DA133" s="15"/>
      <c r="DH133" s="15"/>
      <c r="DJ133" s="22"/>
      <c r="DO133" s="15"/>
      <c r="DV133" s="15"/>
      <c r="EC133" s="15"/>
      <c r="EJ133" s="15"/>
      <c r="EQ133" s="15"/>
      <c r="EX133" s="15"/>
      <c r="FE133" s="15"/>
      <c r="FL133" s="15"/>
      <c r="FS133" s="15"/>
      <c r="FZ133" s="15"/>
      <c r="GG133" s="15"/>
      <c r="GN133" s="15"/>
      <c r="GP133" s="22"/>
      <c r="GQ133" s="22"/>
      <c r="GR133" s="22"/>
      <c r="GS133" s="22"/>
      <c r="GT133" s="22"/>
      <c r="GU133" s="15"/>
      <c r="GV133" s="22"/>
      <c r="GW133" s="22"/>
      <c r="GX133" s="22"/>
      <c r="GY133" s="18"/>
      <c r="GZ133" s="18"/>
      <c r="HA133" s="18"/>
      <c r="HB133" s="18"/>
      <c r="HC133" s="18"/>
      <c r="HD133" s="18"/>
      <c r="HE133" s="18"/>
      <c r="HF133" s="18"/>
      <c r="HG133" s="18"/>
      <c r="HH133" s="18"/>
      <c r="HI133" s="18"/>
      <c r="HJ133" s="18"/>
      <c r="HK133" s="18"/>
      <c r="HL133" s="18"/>
      <c r="HM133" s="18"/>
      <c r="HN133" s="18"/>
      <c r="HO133" s="18"/>
      <c r="HP133" s="18"/>
      <c r="HQ133" s="18"/>
      <c r="HR133" s="18"/>
      <c r="HS133" s="18"/>
      <c r="HT133" s="18"/>
      <c r="HU133" s="18"/>
      <c r="HV133" s="18"/>
      <c r="HW133" s="18"/>
      <c r="HX133" s="18"/>
      <c r="HY133" s="18"/>
      <c r="HZ133" s="18"/>
      <c r="IA133" s="18"/>
      <c r="IB133" s="18"/>
      <c r="IC133" s="18"/>
      <c r="ID133" s="18"/>
      <c r="IE133" s="18"/>
      <c r="IF133" s="18"/>
      <c r="IG133" s="18"/>
      <c r="IH133" s="18"/>
      <c r="II133" s="18"/>
      <c r="IJ133" s="18"/>
      <c r="IK133" s="18"/>
      <c r="IL133" s="18"/>
      <c r="IM133" s="18"/>
      <c r="IN133" s="18"/>
      <c r="IO133" s="18"/>
      <c r="IP133" s="18"/>
      <c r="IQ133" s="18"/>
      <c r="IR133" s="18"/>
      <c r="IS133" s="18"/>
      <c r="IT133" s="18"/>
      <c r="IU133" s="18"/>
      <c r="IV133" s="18"/>
      <c r="IW133" s="18"/>
      <c r="IX133" s="18"/>
      <c r="IY133" s="18"/>
      <c r="IZ133" s="18"/>
      <c r="JA133" s="18"/>
      <c r="JB133" s="18"/>
      <c r="JC133" s="18"/>
      <c r="JD133" s="18"/>
      <c r="JE133" s="18"/>
      <c r="JF133" s="18"/>
    </row>
    <row r="134" spans="36:266" x14ac:dyDescent="0.3">
      <c r="AJ134" s="24"/>
      <c r="AK134" s="24"/>
      <c r="AL134" s="20"/>
      <c r="AM134" s="23"/>
      <c r="AN134" s="18"/>
      <c r="AO134" s="24"/>
      <c r="AW134" s="71"/>
      <c r="AX134" s="71"/>
      <c r="AY134" s="71"/>
      <c r="BB134" s="25"/>
      <c r="BC134" s="21"/>
      <c r="BG134" s="18"/>
      <c r="BN134" s="22"/>
      <c r="BO134" s="22"/>
      <c r="BP134" s="22"/>
      <c r="BQ134" s="22"/>
      <c r="BR134" s="15"/>
      <c r="CF134" s="15"/>
      <c r="CL134" s="22"/>
      <c r="CM134" s="15"/>
      <c r="CR134" s="22"/>
      <c r="CT134" s="15"/>
      <c r="CW134" s="22"/>
      <c r="DA134" s="15"/>
      <c r="DH134" s="15"/>
      <c r="DJ134" s="22"/>
      <c r="DO134" s="15"/>
      <c r="DV134" s="15"/>
      <c r="EC134" s="15"/>
      <c r="EJ134" s="15"/>
      <c r="EQ134" s="15"/>
      <c r="EX134" s="15"/>
      <c r="FE134" s="15"/>
      <c r="FL134" s="15"/>
      <c r="FS134" s="15"/>
      <c r="FZ134" s="15"/>
      <c r="GG134" s="15"/>
      <c r="GN134" s="15"/>
      <c r="GP134" s="22"/>
      <c r="GQ134" s="22"/>
      <c r="GR134" s="22"/>
      <c r="GS134" s="22"/>
      <c r="GT134" s="22"/>
      <c r="GU134" s="15"/>
      <c r="GV134" s="22"/>
      <c r="GW134" s="22"/>
      <c r="GX134" s="22"/>
      <c r="GY134" s="18"/>
      <c r="GZ134" s="18"/>
      <c r="HA134" s="18"/>
      <c r="HB134" s="18"/>
      <c r="HC134" s="18"/>
      <c r="HD134" s="18"/>
      <c r="HE134" s="18"/>
      <c r="HF134" s="18"/>
      <c r="HG134" s="18"/>
      <c r="HH134" s="18"/>
      <c r="HI134" s="18"/>
      <c r="HJ134" s="18"/>
      <c r="HK134" s="18"/>
      <c r="HL134" s="18"/>
      <c r="HM134" s="18"/>
      <c r="HN134" s="18"/>
      <c r="HO134" s="18"/>
      <c r="HP134" s="18"/>
      <c r="HQ134" s="18"/>
      <c r="HR134" s="18"/>
      <c r="HS134" s="18"/>
      <c r="HT134" s="18"/>
      <c r="HU134" s="18"/>
      <c r="HV134" s="18"/>
      <c r="HW134" s="18"/>
      <c r="HX134" s="18"/>
      <c r="HY134" s="18"/>
      <c r="HZ134" s="18"/>
      <c r="IA134" s="18"/>
      <c r="IB134" s="18"/>
      <c r="IC134" s="18"/>
      <c r="ID134" s="18"/>
      <c r="IE134" s="18"/>
      <c r="IF134" s="18"/>
      <c r="IG134" s="18"/>
      <c r="IH134" s="18"/>
      <c r="II134" s="18"/>
      <c r="IJ134" s="18"/>
      <c r="IK134" s="18"/>
      <c r="IL134" s="18"/>
      <c r="IM134" s="18"/>
      <c r="IN134" s="18"/>
      <c r="IO134" s="18"/>
      <c r="IP134" s="18"/>
      <c r="IQ134" s="18"/>
      <c r="IR134" s="18"/>
      <c r="IS134" s="18"/>
      <c r="IT134" s="18"/>
      <c r="IU134" s="18"/>
      <c r="IV134" s="18"/>
      <c r="IW134" s="18"/>
      <c r="IX134" s="18"/>
      <c r="IY134" s="18"/>
      <c r="IZ134" s="18"/>
      <c r="JA134" s="18"/>
      <c r="JB134" s="18"/>
      <c r="JC134" s="18"/>
      <c r="JD134" s="18"/>
      <c r="JE134" s="18"/>
      <c r="JF134" s="18"/>
    </row>
    <row r="135" spans="36:266" x14ac:dyDescent="0.3">
      <c r="AJ135" s="24"/>
      <c r="AK135" s="24"/>
      <c r="AL135" s="20"/>
      <c r="AM135" s="23"/>
      <c r="AN135" s="18"/>
      <c r="AO135" s="24"/>
      <c r="AW135" s="71"/>
      <c r="AX135" s="71"/>
      <c r="AY135" s="71"/>
      <c r="BB135" s="25"/>
      <c r="BC135" s="21"/>
      <c r="BG135" s="18"/>
      <c r="BN135" s="22"/>
      <c r="BO135" s="22"/>
      <c r="BP135" s="22"/>
      <c r="BQ135" s="22"/>
      <c r="BR135" s="15"/>
      <c r="CF135" s="15"/>
      <c r="CL135" s="22"/>
      <c r="CM135" s="15"/>
      <c r="CR135" s="22"/>
      <c r="CT135" s="15"/>
      <c r="CW135" s="22"/>
      <c r="DA135" s="15"/>
      <c r="DH135" s="15"/>
      <c r="DJ135" s="22"/>
      <c r="DO135" s="15"/>
      <c r="DV135" s="15"/>
      <c r="EC135" s="15"/>
      <c r="EJ135" s="15"/>
      <c r="EQ135" s="15"/>
      <c r="EX135" s="15"/>
      <c r="FE135" s="15"/>
      <c r="FL135" s="15"/>
      <c r="FS135" s="15"/>
      <c r="FZ135" s="15"/>
      <c r="GG135" s="15"/>
      <c r="GN135" s="15"/>
      <c r="GP135" s="22"/>
      <c r="GQ135" s="22"/>
      <c r="GR135" s="22"/>
      <c r="GS135" s="22"/>
      <c r="GT135" s="22"/>
      <c r="GU135" s="15"/>
      <c r="GV135" s="22"/>
      <c r="GW135" s="22"/>
      <c r="GX135" s="22"/>
      <c r="GY135" s="18"/>
      <c r="GZ135" s="18"/>
      <c r="HA135" s="18"/>
      <c r="HB135" s="18"/>
      <c r="HC135" s="18"/>
      <c r="HD135" s="18"/>
      <c r="HE135" s="18"/>
      <c r="HF135" s="18"/>
      <c r="HG135" s="18"/>
      <c r="HH135" s="18"/>
      <c r="HI135" s="18"/>
      <c r="HJ135" s="18"/>
      <c r="HK135" s="18"/>
      <c r="HL135" s="18"/>
      <c r="HM135" s="18"/>
      <c r="HN135" s="18"/>
      <c r="HO135" s="18"/>
      <c r="HP135" s="18"/>
      <c r="HQ135" s="18"/>
      <c r="HR135" s="18"/>
      <c r="HS135" s="18"/>
      <c r="HT135" s="18"/>
      <c r="HU135" s="18"/>
      <c r="HV135" s="18"/>
      <c r="HW135" s="18"/>
      <c r="HX135" s="18"/>
      <c r="HY135" s="18"/>
      <c r="HZ135" s="18"/>
      <c r="IA135" s="18"/>
      <c r="IB135" s="18"/>
      <c r="IC135" s="18"/>
      <c r="ID135" s="18"/>
      <c r="IE135" s="18"/>
      <c r="IF135" s="18"/>
      <c r="IG135" s="18"/>
      <c r="IH135" s="18"/>
      <c r="II135" s="18"/>
      <c r="IJ135" s="18"/>
      <c r="IK135" s="18"/>
      <c r="IL135" s="18"/>
      <c r="IM135" s="18"/>
      <c r="IN135" s="18"/>
      <c r="IO135" s="18"/>
      <c r="IP135" s="18"/>
      <c r="IQ135" s="18"/>
      <c r="IR135" s="18"/>
      <c r="IS135" s="18"/>
      <c r="IT135" s="18"/>
      <c r="IU135" s="18"/>
      <c r="IV135" s="18"/>
      <c r="IW135" s="18"/>
      <c r="IX135" s="18"/>
      <c r="IY135" s="18"/>
      <c r="IZ135" s="18"/>
      <c r="JA135" s="18"/>
      <c r="JB135" s="18"/>
      <c r="JC135" s="18"/>
      <c r="JD135" s="18"/>
      <c r="JE135" s="18"/>
      <c r="JF135" s="18"/>
    </row>
    <row r="136" spans="36:266" x14ac:dyDescent="0.3">
      <c r="AJ136" s="24"/>
      <c r="AK136" s="24"/>
      <c r="AL136" s="20"/>
      <c r="AM136" s="23"/>
      <c r="AN136" s="18"/>
      <c r="AO136" s="24"/>
      <c r="AW136" s="71"/>
      <c r="AX136" s="71"/>
      <c r="AY136" s="71"/>
      <c r="BB136" s="25"/>
      <c r="BC136" s="21"/>
      <c r="BG136" s="18"/>
      <c r="BN136" s="22"/>
      <c r="BO136" s="22"/>
      <c r="BP136" s="22"/>
      <c r="BQ136" s="22"/>
      <c r="BR136" s="15"/>
      <c r="CF136" s="15"/>
      <c r="CL136" s="22"/>
      <c r="CM136" s="15"/>
      <c r="CR136" s="22"/>
      <c r="CT136" s="15"/>
      <c r="CW136" s="22"/>
      <c r="DA136" s="15"/>
      <c r="DH136" s="15"/>
      <c r="DJ136" s="22"/>
      <c r="DO136" s="15"/>
      <c r="DV136" s="15"/>
      <c r="EC136" s="15"/>
      <c r="EJ136" s="15"/>
      <c r="EQ136" s="15"/>
      <c r="EX136" s="15"/>
      <c r="FE136" s="15"/>
      <c r="FL136" s="15"/>
      <c r="FS136" s="15"/>
      <c r="FZ136" s="15"/>
      <c r="GG136" s="15"/>
      <c r="GN136" s="15"/>
      <c r="GP136" s="22"/>
      <c r="GQ136" s="22"/>
      <c r="GR136" s="22"/>
      <c r="GS136" s="22"/>
      <c r="GT136" s="22"/>
      <c r="GU136" s="15"/>
      <c r="GV136" s="22"/>
      <c r="GW136" s="22"/>
      <c r="GX136" s="22"/>
      <c r="GY136" s="18"/>
      <c r="GZ136" s="18"/>
      <c r="HA136" s="18"/>
      <c r="HB136" s="18"/>
      <c r="HC136" s="18"/>
      <c r="HD136" s="18"/>
      <c r="HE136" s="18"/>
      <c r="HF136" s="18"/>
      <c r="HG136" s="18"/>
      <c r="HH136" s="18"/>
      <c r="HI136" s="18"/>
      <c r="HJ136" s="18"/>
      <c r="HK136" s="18"/>
      <c r="HL136" s="18"/>
      <c r="HM136" s="18"/>
      <c r="HN136" s="18"/>
      <c r="HO136" s="18"/>
      <c r="HP136" s="18"/>
      <c r="HQ136" s="18"/>
      <c r="HR136" s="18"/>
      <c r="HS136" s="18"/>
      <c r="HT136" s="18"/>
      <c r="HU136" s="18"/>
      <c r="HV136" s="18"/>
      <c r="HW136" s="18"/>
      <c r="HX136" s="18"/>
      <c r="HY136" s="18"/>
      <c r="HZ136" s="18"/>
      <c r="IA136" s="18"/>
      <c r="IB136" s="18"/>
      <c r="IC136" s="18"/>
      <c r="ID136" s="18"/>
      <c r="IE136" s="18"/>
      <c r="IF136" s="18"/>
      <c r="IG136" s="18"/>
      <c r="IH136" s="18"/>
      <c r="II136" s="18"/>
      <c r="IJ136" s="18"/>
      <c r="IK136" s="18"/>
      <c r="IL136" s="18"/>
      <c r="IM136" s="18"/>
      <c r="IN136" s="18"/>
      <c r="IO136" s="18"/>
      <c r="IP136" s="18"/>
      <c r="IQ136" s="18"/>
      <c r="IR136" s="18"/>
      <c r="IS136" s="18"/>
      <c r="IT136" s="18"/>
      <c r="IU136" s="18"/>
      <c r="IV136" s="18"/>
      <c r="IW136" s="18"/>
      <c r="IX136" s="18"/>
      <c r="IY136" s="18"/>
      <c r="IZ136" s="18"/>
      <c r="JA136" s="18"/>
      <c r="JB136" s="18"/>
      <c r="JC136" s="18"/>
      <c r="JD136" s="18"/>
      <c r="JE136" s="18"/>
      <c r="JF136" s="18"/>
    </row>
    <row r="137" spans="36:266" x14ac:dyDescent="0.3">
      <c r="AJ137" s="24"/>
      <c r="AK137" s="24"/>
      <c r="AL137" s="20"/>
      <c r="AM137" s="23"/>
      <c r="AN137" s="18"/>
      <c r="AO137" s="24"/>
      <c r="AW137" s="71"/>
      <c r="AX137" s="71"/>
      <c r="AY137" s="71"/>
      <c r="BB137" s="25"/>
      <c r="BC137" s="21"/>
      <c r="BG137" s="18"/>
      <c r="BN137" s="22"/>
      <c r="BO137" s="22"/>
      <c r="BP137" s="22"/>
      <c r="BQ137" s="22"/>
      <c r="BR137" s="15"/>
      <c r="CF137" s="15"/>
      <c r="CL137" s="22"/>
      <c r="CM137" s="15"/>
      <c r="CR137" s="22"/>
      <c r="CT137" s="15"/>
      <c r="CW137" s="22"/>
      <c r="DA137" s="15"/>
      <c r="DH137" s="15"/>
      <c r="DJ137" s="22"/>
      <c r="DO137" s="15"/>
      <c r="DV137" s="15"/>
      <c r="EC137" s="15"/>
      <c r="EJ137" s="15"/>
      <c r="EQ137" s="15"/>
      <c r="EX137" s="15"/>
      <c r="FE137" s="15"/>
      <c r="FL137" s="15"/>
      <c r="FS137" s="15"/>
      <c r="FZ137" s="15"/>
      <c r="GG137" s="15"/>
      <c r="GN137" s="15"/>
      <c r="GP137" s="22"/>
      <c r="GQ137" s="22"/>
      <c r="GR137" s="22"/>
      <c r="GS137" s="22"/>
      <c r="GT137" s="22"/>
      <c r="GU137" s="15"/>
      <c r="GV137" s="22"/>
      <c r="GW137" s="22"/>
      <c r="GX137" s="22"/>
      <c r="GY137" s="18"/>
      <c r="GZ137" s="18"/>
      <c r="HA137" s="18"/>
      <c r="HB137" s="18"/>
      <c r="HC137" s="18"/>
      <c r="HD137" s="18"/>
      <c r="HE137" s="18"/>
      <c r="HF137" s="18"/>
      <c r="HG137" s="18"/>
      <c r="HH137" s="18"/>
      <c r="HI137" s="18"/>
      <c r="HJ137" s="18"/>
      <c r="HK137" s="18"/>
      <c r="HL137" s="18"/>
      <c r="HM137" s="18"/>
      <c r="HN137" s="18"/>
      <c r="HO137" s="18"/>
      <c r="HP137" s="18"/>
      <c r="HQ137" s="18"/>
      <c r="HR137" s="18"/>
      <c r="HS137" s="18"/>
      <c r="HT137" s="18"/>
      <c r="HU137" s="18"/>
      <c r="HV137" s="18"/>
      <c r="HW137" s="18"/>
      <c r="HX137" s="18"/>
      <c r="HY137" s="18"/>
      <c r="HZ137" s="18"/>
      <c r="IA137" s="18"/>
      <c r="IB137" s="18"/>
      <c r="IC137" s="18"/>
      <c r="ID137" s="18"/>
      <c r="IE137" s="18"/>
      <c r="IF137" s="18"/>
      <c r="IG137" s="18"/>
      <c r="IH137" s="18"/>
      <c r="II137" s="18"/>
      <c r="IJ137" s="18"/>
      <c r="IK137" s="18"/>
      <c r="IL137" s="18"/>
      <c r="IM137" s="18"/>
      <c r="IN137" s="18"/>
      <c r="IO137" s="18"/>
      <c r="IP137" s="18"/>
      <c r="IQ137" s="18"/>
      <c r="IR137" s="18"/>
      <c r="IS137" s="18"/>
      <c r="IT137" s="18"/>
      <c r="IU137" s="18"/>
      <c r="IV137" s="18"/>
      <c r="IW137" s="18"/>
      <c r="IX137" s="18"/>
      <c r="IY137" s="18"/>
      <c r="IZ137" s="18"/>
      <c r="JA137" s="18"/>
      <c r="JB137" s="18"/>
      <c r="JC137" s="18"/>
      <c r="JD137" s="18"/>
      <c r="JE137" s="18"/>
      <c r="JF137" s="18"/>
    </row>
    <row r="138" spans="36:266" x14ac:dyDescent="0.3">
      <c r="AJ138" s="24"/>
      <c r="AK138" s="24"/>
      <c r="AL138" s="20"/>
      <c r="AM138" s="23"/>
      <c r="AN138" s="18"/>
      <c r="AO138" s="24"/>
      <c r="AW138" s="71"/>
      <c r="AX138" s="71"/>
      <c r="AY138" s="71"/>
      <c r="BB138" s="25"/>
      <c r="BC138" s="21"/>
      <c r="BG138" s="18"/>
      <c r="BN138" s="22"/>
      <c r="BO138" s="22"/>
      <c r="BP138" s="22"/>
      <c r="BQ138" s="22"/>
      <c r="BR138" s="15"/>
      <c r="CF138" s="15"/>
      <c r="CL138" s="22"/>
      <c r="CM138" s="15"/>
      <c r="CR138" s="22"/>
      <c r="CT138" s="15"/>
      <c r="CW138" s="22"/>
      <c r="DA138" s="15"/>
      <c r="DH138" s="15"/>
      <c r="DJ138" s="22"/>
      <c r="DO138" s="15"/>
      <c r="DV138" s="15"/>
      <c r="EC138" s="15"/>
      <c r="EJ138" s="15"/>
      <c r="EQ138" s="15"/>
      <c r="EX138" s="15"/>
      <c r="FE138" s="15"/>
      <c r="FL138" s="15"/>
      <c r="FS138" s="15"/>
      <c r="FZ138" s="15"/>
      <c r="GG138" s="15"/>
      <c r="GN138" s="15"/>
      <c r="GP138" s="22"/>
      <c r="GQ138" s="22"/>
      <c r="GR138" s="22"/>
      <c r="GS138" s="22"/>
      <c r="GT138" s="22"/>
      <c r="GU138" s="15"/>
      <c r="GV138" s="22"/>
      <c r="GW138" s="22"/>
      <c r="GX138" s="22"/>
      <c r="GY138" s="18"/>
      <c r="GZ138" s="18"/>
      <c r="HA138" s="18"/>
      <c r="HB138" s="18"/>
      <c r="HC138" s="18"/>
      <c r="HD138" s="18"/>
      <c r="HE138" s="18"/>
      <c r="HF138" s="18"/>
      <c r="HG138" s="18"/>
      <c r="HH138" s="18"/>
      <c r="HI138" s="18"/>
      <c r="HJ138" s="18"/>
      <c r="HK138" s="18"/>
      <c r="HL138" s="18"/>
      <c r="HM138" s="18"/>
      <c r="HN138" s="18"/>
      <c r="HO138" s="18"/>
      <c r="HP138" s="18"/>
      <c r="HQ138" s="18"/>
      <c r="HR138" s="18"/>
      <c r="HS138" s="18"/>
      <c r="HT138" s="18"/>
      <c r="HU138" s="18"/>
      <c r="HV138" s="18"/>
      <c r="HW138" s="18"/>
      <c r="HX138" s="18"/>
      <c r="HY138" s="18"/>
      <c r="HZ138" s="18"/>
      <c r="IA138" s="18"/>
      <c r="IB138" s="18"/>
      <c r="IC138" s="18"/>
      <c r="ID138" s="18"/>
      <c r="IE138" s="18"/>
      <c r="IF138" s="18"/>
      <c r="IG138" s="18"/>
      <c r="IH138" s="18"/>
      <c r="II138" s="18"/>
      <c r="IJ138" s="18"/>
      <c r="IK138" s="18"/>
      <c r="IL138" s="18"/>
      <c r="IM138" s="18"/>
      <c r="IN138" s="18"/>
      <c r="IO138" s="18"/>
      <c r="IP138" s="18"/>
      <c r="IQ138" s="18"/>
      <c r="IR138" s="18"/>
      <c r="IS138" s="18"/>
      <c r="IT138" s="18"/>
      <c r="IU138" s="18"/>
      <c r="IV138" s="18"/>
      <c r="IW138" s="18"/>
      <c r="IX138" s="18"/>
      <c r="IY138" s="18"/>
      <c r="IZ138" s="18"/>
      <c r="JA138" s="18"/>
      <c r="JB138" s="18"/>
      <c r="JC138" s="18"/>
      <c r="JD138" s="18"/>
      <c r="JE138" s="18"/>
      <c r="JF138" s="18"/>
    </row>
    <row r="139" spans="36:266" x14ac:dyDescent="0.3">
      <c r="AJ139" s="24"/>
      <c r="AK139" s="24"/>
      <c r="AL139" s="20"/>
      <c r="AM139" s="23"/>
      <c r="AN139" s="18"/>
      <c r="AO139" s="24"/>
      <c r="AW139" s="71"/>
      <c r="AX139" s="71"/>
      <c r="AY139" s="71"/>
      <c r="BB139" s="25"/>
      <c r="BC139" s="21"/>
      <c r="BG139" s="18"/>
      <c r="BN139" s="22"/>
      <c r="BO139" s="22"/>
      <c r="BP139" s="22"/>
      <c r="BQ139" s="22"/>
      <c r="BR139" s="15"/>
      <c r="CF139" s="15"/>
      <c r="CL139" s="22"/>
      <c r="CM139" s="15"/>
      <c r="CR139" s="22"/>
      <c r="CT139" s="15"/>
      <c r="CW139" s="22"/>
      <c r="DA139" s="15"/>
      <c r="DH139" s="15"/>
      <c r="DJ139" s="22"/>
      <c r="DO139" s="15"/>
      <c r="DV139" s="15"/>
      <c r="EC139" s="15"/>
      <c r="EJ139" s="15"/>
      <c r="EQ139" s="15"/>
      <c r="EX139" s="15"/>
      <c r="FE139" s="15"/>
      <c r="FL139" s="15"/>
      <c r="FS139" s="15"/>
      <c r="FZ139" s="15"/>
      <c r="GG139" s="15"/>
      <c r="GN139" s="15"/>
      <c r="GP139" s="22"/>
      <c r="GQ139" s="22"/>
      <c r="GR139" s="22"/>
      <c r="GS139" s="22"/>
      <c r="GT139" s="22"/>
      <c r="GU139" s="15"/>
      <c r="GV139" s="22"/>
      <c r="GW139" s="22"/>
      <c r="GX139" s="22"/>
      <c r="GY139" s="18"/>
      <c r="GZ139" s="18"/>
      <c r="HA139" s="18"/>
      <c r="HB139" s="18"/>
      <c r="HC139" s="18"/>
      <c r="HD139" s="18"/>
      <c r="HE139" s="18"/>
      <c r="HF139" s="18"/>
      <c r="HG139" s="18"/>
      <c r="HH139" s="18"/>
      <c r="HI139" s="18"/>
      <c r="HJ139" s="18"/>
      <c r="HK139" s="18"/>
      <c r="HL139" s="18"/>
      <c r="HM139" s="18"/>
      <c r="HN139" s="18"/>
      <c r="HO139" s="18"/>
      <c r="HP139" s="18"/>
      <c r="HQ139" s="18"/>
      <c r="HR139" s="18"/>
      <c r="HS139" s="18"/>
      <c r="HT139" s="18"/>
      <c r="HU139" s="18"/>
      <c r="HV139" s="18"/>
      <c r="HW139" s="18"/>
      <c r="HX139" s="18"/>
      <c r="HY139" s="18"/>
      <c r="HZ139" s="18"/>
      <c r="IA139" s="18"/>
      <c r="IB139" s="18"/>
      <c r="IC139" s="18"/>
      <c r="ID139" s="18"/>
      <c r="IE139" s="18"/>
      <c r="IF139" s="18"/>
      <c r="IG139" s="18"/>
      <c r="IH139" s="18"/>
      <c r="II139" s="18"/>
      <c r="IJ139" s="18"/>
      <c r="IK139" s="18"/>
      <c r="IL139" s="18"/>
      <c r="IM139" s="18"/>
      <c r="IN139" s="18"/>
      <c r="IO139" s="18"/>
      <c r="IP139" s="18"/>
      <c r="IQ139" s="18"/>
      <c r="IR139" s="18"/>
      <c r="IS139" s="18"/>
      <c r="IT139" s="18"/>
      <c r="IU139" s="18"/>
      <c r="IV139" s="18"/>
      <c r="IW139" s="18"/>
      <c r="IX139" s="18"/>
      <c r="IY139" s="18"/>
      <c r="IZ139" s="18"/>
      <c r="JA139" s="18"/>
      <c r="JB139" s="18"/>
      <c r="JC139" s="18"/>
      <c r="JD139" s="18"/>
      <c r="JE139" s="18"/>
      <c r="JF139" s="18"/>
    </row>
    <row r="140" spans="36:266" x14ac:dyDescent="0.3">
      <c r="AJ140" s="24"/>
      <c r="AK140" s="24"/>
      <c r="AL140" s="20"/>
      <c r="AM140" s="23"/>
      <c r="AN140" s="18"/>
      <c r="AO140" s="24"/>
      <c r="AW140" s="71"/>
      <c r="AX140" s="71"/>
      <c r="AY140" s="71"/>
      <c r="BB140" s="25"/>
      <c r="BC140" s="21"/>
      <c r="BG140" s="18"/>
      <c r="BN140" s="22"/>
      <c r="BO140" s="22"/>
      <c r="BP140" s="22"/>
      <c r="BQ140" s="22"/>
      <c r="BR140" s="15"/>
      <c r="CF140" s="15"/>
      <c r="CL140" s="22"/>
      <c r="CM140" s="15"/>
      <c r="CR140" s="22"/>
      <c r="CT140" s="15"/>
      <c r="CW140" s="22"/>
      <c r="DA140" s="15"/>
      <c r="DH140" s="15"/>
      <c r="DJ140" s="22"/>
      <c r="DO140" s="15"/>
      <c r="DV140" s="15"/>
      <c r="EC140" s="15"/>
      <c r="EJ140" s="15"/>
      <c r="EQ140" s="15"/>
      <c r="EX140" s="15"/>
      <c r="FE140" s="15"/>
      <c r="FL140" s="15"/>
      <c r="FS140" s="15"/>
      <c r="FZ140" s="15"/>
      <c r="GG140" s="15"/>
      <c r="GN140" s="15"/>
      <c r="GP140" s="22"/>
      <c r="GQ140" s="22"/>
      <c r="GR140" s="22"/>
      <c r="GS140" s="22"/>
      <c r="GT140" s="22"/>
      <c r="GU140" s="15"/>
      <c r="GV140" s="22"/>
      <c r="GW140" s="22"/>
      <c r="GX140" s="22"/>
      <c r="GY140" s="18"/>
      <c r="GZ140" s="18"/>
      <c r="HA140" s="18"/>
      <c r="HB140" s="18"/>
      <c r="HC140" s="18"/>
      <c r="HD140" s="18"/>
      <c r="HE140" s="18"/>
      <c r="HF140" s="18"/>
      <c r="HG140" s="18"/>
      <c r="HH140" s="18"/>
      <c r="HI140" s="18"/>
      <c r="HJ140" s="18"/>
      <c r="HK140" s="18"/>
      <c r="HL140" s="18"/>
      <c r="HM140" s="18"/>
      <c r="HN140" s="18"/>
      <c r="HO140" s="18"/>
      <c r="HP140" s="18"/>
      <c r="HQ140" s="18"/>
      <c r="HR140" s="18"/>
      <c r="HS140" s="18"/>
      <c r="HT140" s="18"/>
      <c r="HU140" s="18"/>
      <c r="HV140" s="18"/>
      <c r="HW140" s="18"/>
      <c r="HX140" s="18"/>
      <c r="HY140" s="18"/>
      <c r="HZ140" s="18"/>
      <c r="IA140" s="18"/>
      <c r="IB140" s="18"/>
      <c r="IC140" s="18"/>
      <c r="ID140" s="18"/>
      <c r="IE140" s="18"/>
      <c r="IF140" s="18"/>
      <c r="IG140" s="18"/>
      <c r="IH140" s="18"/>
      <c r="II140" s="18"/>
      <c r="IJ140" s="18"/>
      <c r="IK140" s="18"/>
      <c r="IL140" s="18"/>
      <c r="IM140" s="18"/>
      <c r="IN140" s="18"/>
      <c r="IO140" s="18"/>
      <c r="IP140" s="18"/>
      <c r="IQ140" s="18"/>
      <c r="IR140" s="18"/>
      <c r="IS140" s="18"/>
      <c r="IT140" s="18"/>
      <c r="IU140" s="18"/>
      <c r="IV140" s="18"/>
      <c r="IW140" s="18"/>
      <c r="IX140" s="18"/>
      <c r="IY140" s="18"/>
      <c r="IZ140" s="18"/>
      <c r="JA140" s="18"/>
      <c r="JB140" s="18"/>
      <c r="JC140" s="18"/>
      <c r="JD140" s="18"/>
      <c r="JE140" s="18"/>
      <c r="JF140" s="18"/>
    </row>
    <row r="141" spans="36:266" x14ac:dyDescent="0.3">
      <c r="AJ141" s="24"/>
      <c r="AK141" s="24"/>
      <c r="AL141" s="20"/>
      <c r="AM141" s="23"/>
      <c r="AN141" s="18"/>
      <c r="AO141" s="24"/>
      <c r="AW141" s="71"/>
      <c r="AX141" s="71"/>
      <c r="AY141" s="71"/>
      <c r="BB141" s="25"/>
      <c r="BC141" s="21"/>
      <c r="BG141" s="18"/>
      <c r="BN141" s="22"/>
      <c r="BO141" s="22"/>
      <c r="BP141" s="22"/>
      <c r="BQ141" s="22"/>
      <c r="BR141" s="15"/>
      <c r="CF141" s="15"/>
      <c r="CL141" s="22"/>
      <c r="CM141" s="15"/>
      <c r="CR141" s="22"/>
      <c r="CT141" s="15"/>
      <c r="CW141" s="22"/>
      <c r="DA141" s="15"/>
      <c r="DH141" s="15"/>
      <c r="DJ141" s="22"/>
      <c r="DO141" s="15"/>
      <c r="DV141" s="15"/>
      <c r="EC141" s="15"/>
      <c r="EJ141" s="15"/>
      <c r="EQ141" s="15"/>
      <c r="EX141" s="15"/>
      <c r="FE141" s="15"/>
      <c r="FL141" s="15"/>
      <c r="FS141" s="15"/>
      <c r="FZ141" s="15"/>
      <c r="GG141" s="15"/>
      <c r="GN141" s="15"/>
      <c r="GP141" s="22"/>
      <c r="GQ141" s="22"/>
      <c r="GR141" s="22"/>
      <c r="GS141" s="22"/>
      <c r="GT141" s="22"/>
      <c r="GU141" s="15"/>
      <c r="GV141" s="22"/>
      <c r="GW141" s="22"/>
      <c r="GX141" s="22"/>
      <c r="GY141" s="18"/>
      <c r="GZ141" s="18"/>
      <c r="HA141" s="18"/>
      <c r="HB141" s="18"/>
      <c r="HC141" s="18"/>
      <c r="HD141" s="18"/>
      <c r="HE141" s="18"/>
      <c r="HF141" s="18"/>
      <c r="HG141" s="18"/>
      <c r="HH141" s="18"/>
      <c r="HI141" s="18"/>
      <c r="HJ141" s="18"/>
      <c r="HK141" s="18"/>
      <c r="HL141" s="18"/>
      <c r="HM141" s="18"/>
      <c r="HN141" s="18"/>
      <c r="HO141" s="18"/>
      <c r="HP141" s="18"/>
      <c r="HQ141" s="18"/>
      <c r="HR141" s="18"/>
      <c r="HS141" s="18"/>
      <c r="HT141" s="18"/>
      <c r="HU141" s="18"/>
      <c r="HV141" s="18"/>
      <c r="HW141" s="18"/>
      <c r="HX141" s="18"/>
      <c r="HY141" s="18"/>
      <c r="HZ141" s="18"/>
      <c r="IA141" s="18"/>
      <c r="IB141" s="18"/>
      <c r="IC141" s="18"/>
      <c r="ID141" s="18"/>
      <c r="IE141" s="18"/>
      <c r="IF141" s="18"/>
      <c r="IG141" s="18"/>
      <c r="IH141" s="18"/>
      <c r="II141" s="18"/>
      <c r="IJ141" s="18"/>
      <c r="IK141" s="18"/>
      <c r="IL141" s="18"/>
      <c r="IM141" s="18"/>
      <c r="IN141" s="18"/>
      <c r="IO141" s="18"/>
      <c r="IP141" s="18"/>
      <c r="IQ141" s="18"/>
      <c r="IR141" s="18"/>
      <c r="IS141" s="18"/>
      <c r="IT141" s="18"/>
      <c r="IU141" s="18"/>
      <c r="IV141" s="18"/>
      <c r="IW141" s="18"/>
      <c r="IX141" s="18"/>
      <c r="IY141" s="18"/>
      <c r="IZ141" s="18"/>
      <c r="JA141" s="18"/>
      <c r="JB141" s="18"/>
      <c r="JC141" s="18"/>
      <c r="JD141" s="18"/>
      <c r="JE141" s="18"/>
      <c r="JF141" s="18"/>
    </row>
    <row r="142" spans="36:266" x14ac:dyDescent="0.3">
      <c r="AJ142" s="24"/>
      <c r="AK142" s="24"/>
      <c r="AL142" s="20"/>
      <c r="AM142" s="23"/>
      <c r="AN142" s="18"/>
      <c r="AO142" s="24"/>
      <c r="AW142" s="71"/>
      <c r="AX142" s="71"/>
      <c r="AY142" s="71"/>
      <c r="BB142" s="25"/>
      <c r="BC142" s="21"/>
      <c r="BG142" s="18"/>
      <c r="BN142" s="22"/>
      <c r="BO142" s="22"/>
      <c r="BP142" s="22"/>
      <c r="BQ142" s="22"/>
      <c r="BR142" s="15"/>
      <c r="CF142" s="15"/>
      <c r="CL142" s="22"/>
      <c r="CM142" s="15"/>
      <c r="CR142" s="22"/>
      <c r="CT142" s="15"/>
      <c r="CW142" s="22"/>
      <c r="DA142" s="15"/>
      <c r="DH142" s="15"/>
      <c r="DJ142" s="22"/>
      <c r="DO142" s="15"/>
      <c r="DV142" s="15"/>
      <c r="EC142" s="15"/>
      <c r="EJ142" s="15"/>
      <c r="EQ142" s="15"/>
      <c r="EX142" s="15"/>
      <c r="FE142" s="15"/>
      <c r="FL142" s="15"/>
      <c r="FS142" s="15"/>
      <c r="FZ142" s="15"/>
      <c r="GG142" s="15"/>
      <c r="GN142" s="15"/>
      <c r="GP142" s="22"/>
      <c r="GQ142" s="22"/>
      <c r="GR142" s="22"/>
      <c r="GS142" s="22"/>
      <c r="GT142" s="22"/>
      <c r="GU142" s="15"/>
      <c r="GV142" s="22"/>
      <c r="GW142" s="22"/>
      <c r="GX142" s="22"/>
      <c r="GY142" s="18"/>
      <c r="GZ142" s="18"/>
      <c r="HA142" s="18"/>
      <c r="HB142" s="18"/>
      <c r="HC142" s="18"/>
      <c r="HD142" s="18"/>
      <c r="HE142" s="18"/>
      <c r="HF142" s="18"/>
      <c r="HG142" s="18"/>
      <c r="HH142" s="18"/>
      <c r="HI142" s="18"/>
      <c r="HJ142" s="18"/>
      <c r="HK142" s="18"/>
      <c r="HL142" s="18"/>
      <c r="HM142" s="18"/>
      <c r="HN142" s="18"/>
      <c r="HO142" s="18"/>
      <c r="HP142" s="18"/>
      <c r="HQ142" s="18"/>
      <c r="HR142" s="18"/>
      <c r="HS142" s="18"/>
      <c r="HT142" s="18"/>
      <c r="HU142" s="18"/>
      <c r="HV142" s="18"/>
      <c r="HW142" s="18"/>
      <c r="HX142" s="18"/>
      <c r="HY142" s="18"/>
      <c r="HZ142" s="18"/>
      <c r="IA142" s="18"/>
      <c r="IB142" s="18"/>
      <c r="IC142" s="18"/>
      <c r="ID142" s="18"/>
      <c r="IE142" s="18"/>
      <c r="IF142" s="18"/>
      <c r="IG142" s="18"/>
      <c r="IH142" s="18"/>
      <c r="II142" s="18"/>
      <c r="IJ142" s="18"/>
      <c r="IK142" s="18"/>
      <c r="IL142" s="18"/>
      <c r="IM142" s="18"/>
      <c r="IN142" s="18"/>
      <c r="IO142" s="18"/>
      <c r="IP142" s="18"/>
      <c r="IQ142" s="18"/>
      <c r="IR142" s="18"/>
      <c r="IS142" s="18"/>
      <c r="IT142" s="18"/>
      <c r="IU142" s="18"/>
      <c r="IV142" s="18"/>
      <c r="IW142" s="18"/>
      <c r="IX142" s="18"/>
      <c r="IY142" s="18"/>
      <c r="IZ142" s="18"/>
      <c r="JA142" s="18"/>
      <c r="JB142" s="18"/>
      <c r="JC142" s="18"/>
      <c r="JD142" s="18"/>
      <c r="JE142" s="18"/>
      <c r="JF142" s="18"/>
    </row>
    <row r="143" spans="36:266" x14ac:dyDescent="0.3">
      <c r="AJ143" s="24"/>
      <c r="AK143" s="24"/>
      <c r="AL143" s="20"/>
      <c r="AM143" s="23"/>
      <c r="AN143" s="18"/>
      <c r="AO143" s="24"/>
      <c r="AW143" s="71"/>
      <c r="AX143" s="71"/>
      <c r="AY143" s="71"/>
      <c r="BB143" s="25"/>
      <c r="BC143" s="21"/>
      <c r="BG143" s="18"/>
      <c r="BN143" s="22"/>
      <c r="BO143" s="22"/>
      <c r="BP143" s="22"/>
      <c r="BQ143" s="22"/>
      <c r="BR143" s="15"/>
      <c r="CF143" s="15"/>
      <c r="CL143" s="22"/>
      <c r="CM143" s="15"/>
      <c r="CR143" s="22"/>
      <c r="CT143" s="15"/>
      <c r="CW143" s="22"/>
      <c r="DA143" s="15"/>
      <c r="DH143" s="15"/>
      <c r="DJ143" s="22"/>
      <c r="DO143" s="15"/>
      <c r="DV143" s="15"/>
      <c r="EC143" s="15"/>
      <c r="EJ143" s="15"/>
      <c r="EQ143" s="15"/>
      <c r="EX143" s="15"/>
      <c r="FE143" s="15"/>
      <c r="FL143" s="15"/>
      <c r="FS143" s="15"/>
      <c r="FZ143" s="15"/>
      <c r="GG143" s="15"/>
      <c r="GN143" s="15"/>
      <c r="GP143" s="22"/>
      <c r="GQ143" s="22"/>
      <c r="GR143" s="22"/>
      <c r="GS143" s="22"/>
      <c r="GT143" s="22"/>
      <c r="GU143" s="15"/>
      <c r="GV143" s="22"/>
      <c r="GW143" s="22"/>
      <c r="GX143" s="22"/>
      <c r="GY143" s="18"/>
      <c r="GZ143" s="18"/>
      <c r="HA143" s="18"/>
      <c r="HB143" s="18"/>
      <c r="HC143" s="18"/>
      <c r="HD143" s="18"/>
      <c r="HE143" s="18"/>
      <c r="HF143" s="18"/>
      <c r="HG143" s="18"/>
      <c r="HH143" s="18"/>
      <c r="HI143" s="18"/>
      <c r="HJ143" s="18"/>
      <c r="HK143" s="18"/>
      <c r="HL143" s="18"/>
      <c r="HM143" s="18"/>
      <c r="HN143" s="18"/>
      <c r="HO143" s="18"/>
      <c r="HP143" s="18"/>
      <c r="HQ143" s="18"/>
      <c r="HR143" s="18"/>
      <c r="HS143" s="18"/>
      <c r="HT143" s="18"/>
      <c r="HU143" s="18"/>
      <c r="HV143" s="18"/>
      <c r="HW143" s="18"/>
      <c r="HX143" s="18"/>
      <c r="HY143" s="18"/>
      <c r="HZ143" s="18"/>
      <c r="IA143" s="18"/>
      <c r="IB143" s="18"/>
      <c r="IC143" s="18"/>
      <c r="ID143" s="18"/>
      <c r="IE143" s="18"/>
      <c r="IF143" s="18"/>
      <c r="IG143" s="18"/>
      <c r="IH143" s="18"/>
      <c r="II143" s="18"/>
      <c r="IJ143" s="18"/>
      <c r="IK143" s="18"/>
      <c r="IL143" s="18"/>
      <c r="IM143" s="18"/>
      <c r="IN143" s="18"/>
      <c r="IO143" s="18"/>
      <c r="IP143" s="18"/>
      <c r="IQ143" s="18"/>
      <c r="IR143" s="18"/>
      <c r="IS143" s="18"/>
      <c r="IT143" s="18"/>
      <c r="IU143" s="18"/>
      <c r="IV143" s="18"/>
      <c r="IW143" s="18"/>
      <c r="IX143" s="18"/>
      <c r="IY143" s="18"/>
      <c r="IZ143" s="18"/>
      <c r="JA143" s="18"/>
      <c r="JB143" s="18"/>
      <c r="JC143" s="18"/>
      <c r="JD143" s="18"/>
      <c r="JE143" s="18"/>
      <c r="JF143" s="18"/>
    </row>
    <row r="144" spans="36:266" x14ac:dyDescent="0.3">
      <c r="AJ144" s="24"/>
      <c r="AK144" s="24"/>
      <c r="AL144" s="20"/>
      <c r="AM144" s="23"/>
      <c r="AN144" s="18"/>
      <c r="AO144" s="24"/>
      <c r="AW144" s="71"/>
      <c r="AX144" s="71"/>
      <c r="AY144" s="71"/>
      <c r="BB144" s="25"/>
      <c r="BC144" s="21"/>
      <c r="BG144" s="18"/>
      <c r="BN144" s="22"/>
      <c r="BO144" s="22"/>
      <c r="BP144" s="22"/>
      <c r="BQ144" s="22"/>
      <c r="BR144" s="15"/>
      <c r="CF144" s="15"/>
      <c r="CL144" s="22"/>
      <c r="CM144" s="15"/>
      <c r="CR144" s="22"/>
      <c r="CT144" s="15"/>
      <c r="CW144" s="22"/>
      <c r="DA144" s="15"/>
      <c r="DH144" s="15"/>
      <c r="DJ144" s="22"/>
      <c r="DO144" s="15"/>
      <c r="DV144" s="15"/>
      <c r="EC144" s="15"/>
      <c r="EJ144" s="15"/>
      <c r="EQ144" s="15"/>
      <c r="EX144" s="15"/>
      <c r="FE144" s="15"/>
      <c r="FL144" s="15"/>
      <c r="FS144" s="15"/>
      <c r="FZ144" s="15"/>
      <c r="GG144" s="15"/>
      <c r="GN144" s="15"/>
      <c r="GP144" s="22"/>
      <c r="GQ144" s="22"/>
      <c r="GR144" s="22"/>
      <c r="GS144" s="22"/>
      <c r="GT144" s="22"/>
      <c r="GU144" s="15"/>
      <c r="GV144" s="22"/>
      <c r="GW144" s="22"/>
      <c r="GX144" s="22"/>
      <c r="GY144" s="18"/>
      <c r="GZ144" s="18"/>
      <c r="HA144" s="18"/>
      <c r="HB144" s="18"/>
      <c r="HC144" s="18"/>
      <c r="HD144" s="18"/>
      <c r="HE144" s="18"/>
      <c r="HF144" s="18"/>
      <c r="HG144" s="18"/>
      <c r="HH144" s="18"/>
      <c r="HI144" s="18"/>
      <c r="HJ144" s="18"/>
      <c r="HK144" s="18"/>
      <c r="HL144" s="18"/>
      <c r="HM144" s="18"/>
      <c r="HN144" s="18"/>
      <c r="HO144" s="18"/>
      <c r="HP144" s="18"/>
      <c r="HQ144" s="18"/>
      <c r="HR144" s="18"/>
      <c r="HS144" s="18"/>
      <c r="HT144" s="18"/>
      <c r="HU144" s="18"/>
      <c r="HV144" s="18"/>
      <c r="HW144" s="18"/>
      <c r="HX144" s="18"/>
      <c r="HY144" s="18"/>
      <c r="HZ144" s="18"/>
      <c r="IA144" s="18"/>
      <c r="IB144" s="18"/>
      <c r="IC144" s="18"/>
      <c r="ID144" s="18"/>
      <c r="IE144" s="18"/>
      <c r="IF144" s="18"/>
      <c r="IG144" s="18"/>
      <c r="IH144" s="18"/>
      <c r="II144" s="18"/>
      <c r="IJ144" s="18"/>
      <c r="IK144" s="18"/>
      <c r="IL144" s="18"/>
      <c r="IM144" s="18"/>
      <c r="IN144" s="18"/>
      <c r="IO144" s="18"/>
      <c r="IP144" s="18"/>
      <c r="IQ144" s="18"/>
      <c r="IR144" s="18"/>
      <c r="IS144" s="18"/>
      <c r="IT144" s="18"/>
      <c r="IU144" s="18"/>
      <c r="IV144" s="18"/>
      <c r="IW144" s="18"/>
      <c r="IX144" s="18"/>
      <c r="IY144" s="18"/>
      <c r="IZ144" s="18"/>
      <c r="JA144" s="18"/>
      <c r="JB144" s="18"/>
      <c r="JC144" s="18"/>
      <c r="JD144" s="18"/>
      <c r="JE144" s="18"/>
      <c r="JF144" s="18"/>
    </row>
    <row r="145" spans="36:266" x14ac:dyDescent="0.3">
      <c r="AJ145" s="24"/>
      <c r="AK145" s="24"/>
      <c r="AL145" s="20"/>
      <c r="AM145" s="23"/>
      <c r="AN145" s="18"/>
      <c r="AO145" s="24"/>
      <c r="AW145" s="71"/>
      <c r="AX145" s="71"/>
      <c r="AY145" s="71"/>
      <c r="BB145" s="25"/>
      <c r="BC145" s="21"/>
      <c r="BG145" s="18"/>
      <c r="BN145" s="22"/>
      <c r="BO145" s="22"/>
      <c r="BP145" s="22"/>
      <c r="BQ145" s="22"/>
      <c r="BR145" s="15"/>
      <c r="CF145" s="15"/>
      <c r="CL145" s="22"/>
      <c r="CM145" s="15"/>
      <c r="CR145" s="22"/>
      <c r="CT145" s="15"/>
      <c r="CW145" s="22"/>
      <c r="DA145" s="15"/>
      <c r="DH145" s="15"/>
      <c r="DJ145" s="22"/>
      <c r="DO145" s="15"/>
      <c r="DV145" s="15"/>
      <c r="EC145" s="15"/>
      <c r="EJ145" s="15"/>
      <c r="EQ145" s="15"/>
      <c r="EX145" s="15"/>
      <c r="FE145" s="15"/>
      <c r="FL145" s="15"/>
      <c r="FS145" s="15"/>
      <c r="FZ145" s="15"/>
      <c r="GG145" s="15"/>
      <c r="GN145" s="15"/>
      <c r="GP145" s="22"/>
      <c r="GQ145" s="22"/>
      <c r="GR145" s="22"/>
      <c r="GS145" s="22"/>
      <c r="GT145" s="22"/>
      <c r="GU145" s="15"/>
      <c r="GV145" s="22"/>
      <c r="GW145" s="22"/>
      <c r="GX145" s="22"/>
      <c r="GY145" s="18"/>
      <c r="GZ145" s="18"/>
      <c r="HA145" s="18"/>
      <c r="HB145" s="18"/>
      <c r="HC145" s="18"/>
      <c r="HD145" s="18"/>
      <c r="HE145" s="18"/>
      <c r="HF145" s="18"/>
      <c r="HG145" s="18"/>
      <c r="HH145" s="18"/>
      <c r="HI145" s="18"/>
      <c r="HJ145" s="18"/>
      <c r="HK145" s="18"/>
      <c r="HL145" s="18"/>
      <c r="HM145" s="18"/>
      <c r="HN145" s="18"/>
      <c r="HO145" s="18"/>
      <c r="HP145" s="18"/>
      <c r="HQ145" s="18"/>
      <c r="HR145" s="18"/>
      <c r="HS145" s="18"/>
      <c r="HT145" s="18"/>
      <c r="HU145" s="18"/>
      <c r="HV145" s="18"/>
      <c r="HW145" s="18"/>
      <c r="HX145" s="18"/>
      <c r="HY145" s="18"/>
      <c r="HZ145" s="18"/>
      <c r="IA145" s="18"/>
      <c r="IB145" s="18"/>
      <c r="IC145" s="18"/>
      <c r="ID145" s="18"/>
      <c r="IE145" s="18"/>
      <c r="IF145" s="18"/>
      <c r="IG145" s="18"/>
      <c r="IH145" s="18"/>
      <c r="II145" s="18"/>
      <c r="IJ145" s="18"/>
      <c r="IK145" s="18"/>
      <c r="IL145" s="18"/>
      <c r="IM145" s="18"/>
      <c r="IN145" s="18"/>
      <c r="IO145" s="18"/>
      <c r="IP145" s="18"/>
      <c r="IQ145" s="18"/>
      <c r="IR145" s="18"/>
      <c r="IS145" s="18"/>
      <c r="IT145" s="18"/>
      <c r="IU145" s="18"/>
      <c r="IV145" s="18"/>
      <c r="IW145" s="18"/>
      <c r="IX145" s="18"/>
      <c r="IY145" s="18"/>
      <c r="IZ145" s="18"/>
      <c r="JA145" s="18"/>
      <c r="JB145" s="18"/>
      <c r="JC145" s="18"/>
      <c r="JD145" s="18"/>
      <c r="JE145" s="18"/>
      <c r="JF145" s="18"/>
    </row>
    <row r="146" spans="36:266" x14ac:dyDescent="0.3">
      <c r="AJ146" s="24"/>
      <c r="AK146" s="24"/>
      <c r="AL146" s="20"/>
      <c r="AM146" s="23"/>
      <c r="AN146" s="18"/>
      <c r="AO146" s="24"/>
      <c r="AW146" s="71"/>
      <c r="AX146" s="71"/>
      <c r="AY146" s="71"/>
      <c r="BB146" s="25"/>
      <c r="BC146" s="21"/>
      <c r="BG146" s="18"/>
      <c r="BN146" s="22"/>
      <c r="BO146" s="22"/>
      <c r="BP146" s="22"/>
      <c r="BQ146" s="22"/>
      <c r="BR146" s="15"/>
      <c r="CF146" s="15"/>
      <c r="CL146" s="22"/>
      <c r="CM146" s="15"/>
      <c r="CR146" s="22"/>
      <c r="CT146" s="15"/>
      <c r="CW146" s="22"/>
      <c r="DA146" s="15"/>
      <c r="DH146" s="15"/>
      <c r="DJ146" s="22"/>
      <c r="DO146" s="15"/>
      <c r="DV146" s="15"/>
      <c r="EC146" s="15"/>
      <c r="EJ146" s="15"/>
      <c r="EQ146" s="15"/>
      <c r="EX146" s="15"/>
      <c r="FE146" s="15"/>
      <c r="FL146" s="15"/>
      <c r="FS146" s="15"/>
      <c r="FZ146" s="15"/>
      <c r="GG146" s="15"/>
      <c r="GN146" s="15"/>
      <c r="GP146" s="22"/>
      <c r="GQ146" s="22"/>
      <c r="GR146" s="22"/>
      <c r="GS146" s="22"/>
      <c r="GT146" s="22"/>
      <c r="GU146" s="15"/>
      <c r="GV146" s="22"/>
      <c r="GW146" s="22"/>
      <c r="GX146" s="22"/>
      <c r="GY146" s="18"/>
      <c r="GZ146" s="18"/>
      <c r="HA146" s="18"/>
      <c r="HB146" s="18"/>
      <c r="HC146" s="18"/>
      <c r="HD146" s="18"/>
      <c r="HE146" s="18"/>
      <c r="HF146" s="18"/>
      <c r="HG146" s="18"/>
      <c r="HH146" s="18"/>
      <c r="HI146" s="18"/>
      <c r="HJ146" s="18"/>
      <c r="HK146" s="18"/>
      <c r="HL146" s="18"/>
      <c r="HM146" s="18"/>
      <c r="HN146" s="18"/>
      <c r="HO146" s="18"/>
      <c r="HP146" s="18"/>
      <c r="HQ146" s="18"/>
      <c r="HR146" s="18"/>
      <c r="HS146" s="18"/>
      <c r="HT146" s="18"/>
      <c r="HU146" s="18"/>
      <c r="HV146" s="18"/>
      <c r="HW146" s="18"/>
      <c r="HX146" s="18"/>
      <c r="HY146" s="18"/>
      <c r="HZ146" s="18"/>
      <c r="IA146" s="18"/>
      <c r="IB146" s="18"/>
      <c r="IC146" s="18"/>
      <c r="ID146" s="18"/>
      <c r="IE146" s="18"/>
      <c r="IF146" s="18"/>
      <c r="IG146" s="18"/>
      <c r="IH146" s="18"/>
      <c r="II146" s="18"/>
      <c r="IJ146" s="18"/>
      <c r="IK146" s="18"/>
      <c r="IL146" s="18"/>
      <c r="IM146" s="18"/>
      <c r="IN146" s="18"/>
      <c r="IO146" s="18"/>
      <c r="IP146" s="18"/>
      <c r="IQ146" s="18"/>
      <c r="IR146" s="18"/>
      <c r="IS146" s="18"/>
      <c r="IT146" s="18"/>
      <c r="IU146" s="18"/>
      <c r="IV146" s="18"/>
      <c r="IW146" s="18"/>
      <c r="IX146" s="18"/>
      <c r="IY146" s="18"/>
      <c r="IZ146" s="18"/>
      <c r="JA146" s="18"/>
      <c r="JB146" s="18"/>
      <c r="JC146" s="18"/>
      <c r="JD146" s="18"/>
      <c r="JE146" s="18"/>
      <c r="JF146" s="18"/>
    </row>
    <row r="147" spans="36:266" x14ac:dyDescent="0.3">
      <c r="AJ147" s="24"/>
      <c r="AK147" s="24"/>
      <c r="AL147" s="20"/>
      <c r="AM147" s="23"/>
      <c r="AN147" s="18"/>
      <c r="AO147" s="24"/>
      <c r="AW147" s="71"/>
      <c r="AX147" s="71"/>
      <c r="AY147" s="71"/>
      <c r="BB147" s="25"/>
      <c r="BC147" s="21"/>
      <c r="BG147" s="18"/>
      <c r="BN147" s="22"/>
      <c r="BO147" s="22"/>
      <c r="BP147" s="22"/>
      <c r="BQ147" s="22"/>
      <c r="BR147" s="15"/>
      <c r="CF147" s="15"/>
      <c r="CL147" s="22"/>
      <c r="CM147" s="15"/>
      <c r="CR147" s="22"/>
      <c r="CT147" s="15"/>
      <c r="CW147" s="22"/>
      <c r="DA147" s="15"/>
      <c r="DH147" s="15"/>
      <c r="DJ147" s="22"/>
      <c r="DO147" s="15"/>
      <c r="DV147" s="15"/>
      <c r="EC147" s="15"/>
      <c r="EJ147" s="15"/>
      <c r="EQ147" s="15"/>
      <c r="EX147" s="15"/>
      <c r="FE147" s="15"/>
      <c r="FL147" s="15"/>
      <c r="FS147" s="15"/>
      <c r="FZ147" s="15"/>
      <c r="GG147" s="15"/>
      <c r="GN147" s="15"/>
      <c r="GP147" s="22"/>
      <c r="GQ147" s="22"/>
      <c r="GR147" s="22"/>
      <c r="GS147" s="22"/>
      <c r="GT147" s="22"/>
      <c r="GU147" s="15"/>
      <c r="GV147" s="22"/>
      <c r="GW147" s="22"/>
      <c r="GX147" s="22"/>
      <c r="GY147" s="18"/>
      <c r="GZ147" s="18"/>
      <c r="HA147" s="18"/>
      <c r="HB147" s="18"/>
      <c r="HC147" s="18"/>
      <c r="HD147" s="18"/>
      <c r="HE147" s="18"/>
      <c r="HF147" s="18"/>
      <c r="HG147" s="18"/>
      <c r="HH147" s="18"/>
      <c r="HI147" s="18"/>
      <c r="HJ147" s="18"/>
      <c r="HK147" s="18"/>
      <c r="HL147" s="18"/>
      <c r="HM147" s="18"/>
      <c r="HN147" s="18"/>
      <c r="HO147" s="18"/>
      <c r="HP147" s="18"/>
      <c r="HQ147" s="18"/>
      <c r="HR147" s="18"/>
      <c r="HS147" s="18"/>
      <c r="HT147" s="18"/>
      <c r="HU147" s="18"/>
      <c r="HV147" s="18"/>
      <c r="HW147" s="18"/>
      <c r="HX147" s="18"/>
      <c r="HY147" s="18"/>
      <c r="HZ147" s="18"/>
      <c r="IA147" s="18"/>
      <c r="IB147" s="18"/>
      <c r="IC147" s="18"/>
      <c r="ID147" s="18"/>
      <c r="IE147" s="18"/>
      <c r="IF147" s="18"/>
      <c r="IG147" s="18"/>
      <c r="IH147" s="18"/>
      <c r="II147" s="18"/>
      <c r="IJ147" s="18"/>
      <c r="IK147" s="18"/>
      <c r="IL147" s="18"/>
      <c r="IM147" s="18"/>
      <c r="IN147" s="18"/>
      <c r="IO147" s="18"/>
      <c r="IP147" s="18"/>
      <c r="IQ147" s="18"/>
      <c r="IR147" s="18"/>
      <c r="IS147" s="18"/>
      <c r="IT147" s="18"/>
      <c r="IU147" s="18"/>
      <c r="IV147" s="18"/>
      <c r="IW147" s="18"/>
      <c r="IX147" s="18"/>
      <c r="IY147" s="18"/>
      <c r="IZ147" s="18"/>
      <c r="JA147" s="18"/>
      <c r="JB147" s="18"/>
      <c r="JC147" s="18"/>
      <c r="JD147" s="18"/>
      <c r="JE147" s="18"/>
      <c r="JF147" s="18"/>
    </row>
    <row r="148" spans="36:266" x14ac:dyDescent="0.3">
      <c r="AJ148" s="24"/>
      <c r="AK148" s="24"/>
      <c r="AL148" s="20"/>
      <c r="AM148" s="23"/>
      <c r="AN148" s="18"/>
      <c r="AO148" s="24"/>
      <c r="AW148" s="71"/>
      <c r="AX148" s="71"/>
      <c r="AY148" s="71"/>
      <c r="BB148" s="25"/>
      <c r="BC148" s="21"/>
      <c r="BG148" s="18"/>
      <c r="BN148" s="22"/>
      <c r="BO148" s="22"/>
      <c r="BP148" s="22"/>
      <c r="BQ148" s="22"/>
      <c r="BR148" s="15"/>
      <c r="CF148" s="15"/>
      <c r="CL148" s="22"/>
      <c r="CM148" s="15"/>
      <c r="CR148" s="22"/>
      <c r="CT148" s="15"/>
      <c r="CW148" s="22"/>
      <c r="DA148" s="15"/>
      <c r="DH148" s="15"/>
      <c r="DJ148" s="22"/>
      <c r="DO148" s="15"/>
      <c r="DV148" s="15"/>
      <c r="EC148" s="15"/>
      <c r="EJ148" s="15"/>
      <c r="EQ148" s="15"/>
      <c r="EX148" s="15"/>
      <c r="FE148" s="15"/>
      <c r="FL148" s="15"/>
      <c r="FS148" s="15"/>
      <c r="FZ148" s="15"/>
      <c r="GG148" s="15"/>
      <c r="GN148" s="15"/>
      <c r="GP148" s="22"/>
      <c r="GQ148" s="22"/>
      <c r="GR148" s="22"/>
      <c r="GS148" s="22"/>
      <c r="GT148" s="22"/>
      <c r="GU148" s="15"/>
      <c r="GV148" s="22"/>
      <c r="GW148" s="22"/>
      <c r="GX148" s="22"/>
      <c r="GY148" s="18"/>
      <c r="GZ148" s="18"/>
      <c r="HA148" s="18"/>
      <c r="HB148" s="18"/>
      <c r="HC148" s="18"/>
      <c r="HD148" s="18"/>
      <c r="HE148" s="18"/>
      <c r="HF148" s="18"/>
      <c r="HG148" s="18"/>
      <c r="HH148" s="18"/>
      <c r="HI148" s="18"/>
      <c r="HJ148" s="18"/>
      <c r="HK148" s="18"/>
      <c r="HL148" s="18"/>
      <c r="HM148" s="18"/>
      <c r="HN148" s="18"/>
      <c r="HO148" s="18"/>
      <c r="HP148" s="18"/>
      <c r="HQ148" s="18"/>
      <c r="HR148" s="18"/>
      <c r="HS148" s="18"/>
      <c r="HT148" s="18"/>
      <c r="HU148" s="18"/>
      <c r="HV148" s="18"/>
      <c r="HW148" s="18"/>
      <c r="HX148" s="18"/>
      <c r="HY148" s="18"/>
      <c r="HZ148" s="18"/>
      <c r="IA148" s="18"/>
      <c r="IB148" s="18"/>
      <c r="IC148" s="18"/>
      <c r="ID148" s="18"/>
      <c r="IE148" s="18"/>
      <c r="IF148" s="18"/>
      <c r="IG148" s="18"/>
      <c r="IH148" s="18"/>
      <c r="II148" s="18"/>
      <c r="IJ148" s="18"/>
      <c r="IK148" s="18"/>
      <c r="IL148" s="18"/>
      <c r="IM148" s="18"/>
      <c r="IN148" s="18"/>
      <c r="IO148" s="18"/>
      <c r="IP148" s="18"/>
      <c r="IQ148" s="18"/>
      <c r="IR148" s="18"/>
      <c r="IS148" s="18"/>
      <c r="IT148" s="18"/>
      <c r="IU148" s="18"/>
      <c r="IV148" s="18"/>
      <c r="IW148" s="18"/>
      <c r="IX148" s="18"/>
      <c r="IY148" s="18"/>
      <c r="IZ148" s="18"/>
      <c r="JA148" s="18"/>
      <c r="JB148" s="18"/>
      <c r="JC148" s="18"/>
      <c r="JD148" s="18"/>
      <c r="JE148" s="18"/>
      <c r="JF148" s="18"/>
    </row>
    <row r="149" spans="36:266" x14ac:dyDescent="0.3">
      <c r="AJ149" s="24"/>
      <c r="AK149" s="24"/>
      <c r="AL149" s="20"/>
      <c r="AM149" s="23"/>
      <c r="AN149" s="18"/>
      <c r="AO149" s="24"/>
      <c r="AW149" s="71"/>
      <c r="AX149" s="71"/>
      <c r="AY149" s="71"/>
      <c r="BB149" s="25"/>
      <c r="BC149" s="21"/>
      <c r="BG149" s="18"/>
      <c r="BN149" s="22"/>
      <c r="BO149" s="22"/>
      <c r="BP149" s="22"/>
      <c r="BQ149" s="22"/>
      <c r="BR149" s="15"/>
      <c r="CF149" s="15"/>
      <c r="CL149" s="22"/>
      <c r="CM149" s="15"/>
      <c r="CR149" s="22"/>
      <c r="CT149" s="15"/>
      <c r="CW149" s="22"/>
      <c r="DA149" s="15"/>
      <c r="DH149" s="15"/>
      <c r="DJ149" s="22"/>
      <c r="DO149" s="15"/>
      <c r="DV149" s="15"/>
      <c r="EC149" s="15"/>
      <c r="EJ149" s="15"/>
      <c r="EQ149" s="15"/>
      <c r="EX149" s="15"/>
      <c r="FE149" s="15"/>
      <c r="FL149" s="15"/>
      <c r="FS149" s="15"/>
      <c r="FZ149" s="15"/>
      <c r="GG149" s="15"/>
      <c r="GN149" s="15"/>
      <c r="GP149" s="22"/>
      <c r="GQ149" s="22"/>
      <c r="GR149" s="22"/>
      <c r="GS149" s="22"/>
      <c r="GT149" s="22"/>
      <c r="GU149" s="15"/>
      <c r="GV149" s="22"/>
      <c r="GW149" s="22"/>
      <c r="GX149" s="22"/>
      <c r="GY149" s="18"/>
      <c r="GZ149" s="18"/>
      <c r="HA149" s="18"/>
      <c r="HB149" s="18"/>
      <c r="HC149" s="18"/>
      <c r="HD149" s="18"/>
      <c r="HE149" s="18"/>
      <c r="HF149" s="18"/>
      <c r="HG149" s="18"/>
      <c r="HH149" s="18"/>
      <c r="HI149" s="18"/>
      <c r="HJ149" s="18"/>
      <c r="HK149" s="18"/>
      <c r="HL149" s="18"/>
      <c r="HM149" s="18"/>
      <c r="HN149" s="18"/>
      <c r="HO149" s="18"/>
      <c r="HP149" s="18"/>
      <c r="HQ149" s="18"/>
      <c r="HR149" s="18"/>
      <c r="HS149" s="18"/>
      <c r="HT149" s="18"/>
      <c r="HU149" s="18"/>
      <c r="HV149" s="18"/>
      <c r="HW149" s="18"/>
      <c r="HX149" s="18"/>
      <c r="HY149" s="18"/>
      <c r="HZ149" s="18"/>
      <c r="IA149" s="18"/>
      <c r="IB149" s="18"/>
      <c r="IC149" s="18"/>
      <c r="ID149" s="18"/>
      <c r="IE149" s="18"/>
      <c r="IF149" s="18"/>
      <c r="IG149" s="18"/>
      <c r="IH149" s="18"/>
      <c r="II149" s="18"/>
      <c r="IJ149" s="18"/>
      <c r="IK149" s="18"/>
      <c r="IL149" s="18"/>
      <c r="IM149" s="18"/>
      <c r="IN149" s="18"/>
      <c r="IO149" s="18"/>
      <c r="IP149" s="18"/>
      <c r="IQ149" s="18"/>
      <c r="IR149" s="18"/>
      <c r="IS149" s="18"/>
      <c r="IT149" s="18"/>
      <c r="IU149" s="18"/>
      <c r="IV149" s="18"/>
      <c r="IW149" s="18"/>
      <c r="IX149" s="18"/>
      <c r="IY149" s="18"/>
      <c r="IZ149" s="18"/>
      <c r="JA149" s="18"/>
      <c r="JB149" s="18"/>
      <c r="JC149" s="18"/>
      <c r="JD149" s="18"/>
      <c r="JE149" s="18"/>
      <c r="JF149" s="18"/>
    </row>
    <row r="150" spans="36:266" x14ac:dyDescent="0.3">
      <c r="AJ150" s="24"/>
      <c r="AK150" s="24"/>
      <c r="AL150" s="20"/>
      <c r="AM150" s="23"/>
      <c r="AN150" s="18"/>
      <c r="AO150" s="24"/>
      <c r="AW150" s="71"/>
      <c r="AX150" s="71"/>
      <c r="AY150" s="71"/>
      <c r="BB150" s="25"/>
      <c r="BC150" s="21"/>
      <c r="BG150" s="18"/>
      <c r="BN150" s="22"/>
      <c r="BO150" s="22"/>
      <c r="BP150" s="22"/>
      <c r="BQ150" s="22"/>
      <c r="BR150" s="15"/>
      <c r="CF150" s="15"/>
      <c r="CL150" s="22"/>
      <c r="CM150" s="15"/>
      <c r="CR150" s="22"/>
      <c r="CT150" s="15"/>
      <c r="CW150" s="22"/>
      <c r="DA150" s="15"/>
      <c r="DH150" s="15"/>
      <c r="DJ150" s="22"/>
      <c r="DO150" s="15"/>
      <c r="DV150" s="15"/>
      <c r="EC150" s="15"/>
      <c r="EJ150" s="15"/>
      <c r="EQ150" s="15"/>
      <c r="EX150" s="15"/>
      <c r="FE150" s="15"/>
      <c r="FL150" s="15"/>
      <c r="FS150" s="15"/>
      <c r="FZ150" s="15"/>
      <c r="GG150" s="15"/>
      <c r="GN150" s="15"/>
      <c r="GP150" s="22"/>
      <c r="GQ150" s="22"/>
      <c r="GR150" s="22"/>
      <c r="GS150" s="22"/>
      <c r="GT150" s="22"/>
      <c r="GU150" s="15"/>
      <c r="GV150" s="22"/>
      <c r="GW150" s="22"/>
      <c r="GX150" s="22"/>
      <c r="GY150" s="18"/>
      <c r="GZ150" s="18"/>
      <c r="HA150" s="18"/>
      <c r="HB150" s="18"/>
      <c r="HC150" s="18"/>
      <c r="HD150" s="18"/>
      <c r="HE150" s="18"/>
      <c r="HF150" s="18"/>
      <c r="HG150" s="18"/>
      <c r="HH150" s="18"/>
      <c r="HI150" s="18"/>
      <c r="HJ150" s="18"/>
      <c r="HK150" s="18"/>
      <c r="HL150" s="18"/>
      <c r="HM150" s="18"/>
      <c r="HN150" s="18"/>
      <c r="HO150" s="18"/>
      <c r="HP150" s="18"/>
      <c r="HQ150" s="18"/>
      <c r="HR150" s="18"/>
      <c r="HS150" s="18"/>
      <c r="HT150" s="18"/>
      <c r="HU150" s="18"/>
      <c r="HV150" s="18"/>
      <c r="HW150" s="18"/>
      <c r="HX150" s="18"/>
      <c r="HY150" s="18"/>
      <c r="HZ150" s="18"/>
      <c r="IA150" s="18"/>
      <c r="IB150" s="18"/>
      <c r="IC150" s="18"/>
      <c r="ID150" s="18"/>
      <c r="IE150" s="18"/>
      <c r="IF150" s="18"/>
      <c r="IG150" s="18"/>
      <c r="IH150" s="18"/>
      <c r="II150" s="18"/>
      <c r="IJ150" s="18"/>
      <c r="IK150" s="18"/>
      <c r="IL150" s="18"/>
      <c r="IM150" s="18"/>
      <c r="IN150" s="18"/>
      <c r="IO150" s="18"/>
      <c r="IP150" s="18"/>
      <c r="IQ150" s="18"/>
      <c r="IR150" s="18"/>
      <c r="IS150" s="18"/>
      <c r="IT150" s="18"/>
      <c r="IU150" s="18"/>
      <c r="IV150" s="18"/>
      <c r="IW150" s="18"/>
      <c r="IX150" s="18"/>
      <c r="IY150" s="18"/>
      <c r="IZ150" s="18"/>
      <c r="JA150" s="18"/>
      <c r="JB150" s="18"/>
      <c r="JC150" s="18"/>
      <c r="JD150" s="18"/>
      <c r="JE150" s="18"/>
      <c r="JF150" s="18"/>
    </row>
    <row r="151" spans="36:266" x14ac:dyDescent="0.3">
      <c r="AJ151" s="24"/>
      <c r="AK151" s="24"/>
      <c r="AL151" s="20"/>
      <c r="AM151" s="23"/>
      <c r="AN151" s="18"/>
      <c r="AO151" s="24"/>
      <c r="AW151" s="71"/>
      <c r="AX151" s="71"/>
      <c r="AY151" s="71"/>
      <c r="BB151" s="25"/>
      <c r="BC151" s="21"/>
      <c r="BG151" s="18"/>
      <c r="BN151" s="22"/>
      <c r="BO151" s="22"/>
      <c r="BP151" s="22"/>
      <c r="BQ151" s="22"/>
      <c r="BR151" s="15"/>
      <c r="CF151" s="15"/>
      <c r="CL151" s="22"/>
      <c r="CM151" s="15"/>
      <c r="CR151" s="22"/>
      <c r="CT151" s="15"/>
      <c r="CW151" s="22"/>
      <c r="DA151" s="15"/>
      <c r="DH151" s="15"/>
      <c r="DJ151" s="22"/>
      <c r="DO151" s="15"/>
      <c r="DV151" s="15"/>
      <c r="EC151" s="15"/>
      <c r="EJ151" s="15"/>
      <c r="EQ151" s="15"/>
      <c r="EX151" s="15"/>
      <c r="FE151" s="15"/>
      <c r="FL151" s="15"/>
      <c r="FS151" s="15"/>
      <c r="FZ151" s="15"/>
      <c r="GG151" s="15"/>
      <c r="GN151" s="15"/>
      <c r="GP151" s="22"/>
      <c r="GQ151" s="22"/>
      <c r="GR151" s="22"/>
      <c r="GS151" s="22"/>
      <c r="GT151" s="22"/>
      <c r="GU151" s="15"/>
      <c r="GV151" s="22"/>
      <c r="GW151" s="22"/>
      <c r="GX151" s="22"/>
      <c r="GY151" s="18"/>
      <c r="GZ151" s="18"/>
      <c r="HA151" s="18"/>
      <c r="HB151" s="18"/>
      <c r="HC151" s="18"/>
      <c r="HD151" s="18"/>
      <c r="HE151" s="18"/>
      <c r="HF151" s="18"/>
      <c r="HG151" s="18"/>
      <c r="HH151" s="18"/>
      <c r="HI151" s="18"/>
      <c r="HJ151" s="18"/>
      <c r="HK151" s="18"/>
      <c r="HL151" s="18"/>
      <c r="HM151" s="18"/>
      <c r="HN151" s="18"/>
      <c r="HO151" s="18"/>
      <c r="HP151" s="18"/>
      <c r="HQ151" s="18"/>
      <c r="HR151" s="18"/>
      <c r="HS151" s="18"/>
      <c r="HT151" s="18"/>
      <c r="HU151" s="18"/>
      <c r="HV151" s="18"/>
      <c r="HW151" s="18"/>
      <c r="HX151" s="18"/>
      <c r="HY151" s="18"/>
      <c r="HZ151" s="18"/>
      <c r="IA151" s="18"/>
      <c r="IB151" s="18"/>
      <c r="IC151" s="18"/>
      <c r="ID151" s="18"/>
      <c r="IE151" s="18"/>
      <c r="IF151" s="18"/>
      <c r="IG151" s="18"/>
      <c r="IH151" s="18"/>
      <c r="II151" s="18"/>
      <c r="IJ151" s="18"/>
      <c r="IK151" s="18"/>
      <c r="IL151" s="18"/>
      <c r="IM151" s="18"/>
      <c r="IN151" s="18"/>
      <c r="IO151" s="18"/>
      <c r="IP151" s="18"/>
      <c r="IQ151" s="18"/>
      <c r="IR151" s="18"/>
      <c r="IS151" s="18"/>
      <c r="IT151" s="18"/>
      <c r="IU151" s="18"/>
      <c r="IV151" s="18"/>
      <c r="IW151" s="18"/>
      <c r="IX151" s="18"/>
      <c r="IY151" s="18"/>
      <c r="IZ151" s="18"/>
      <c r="JA151" s="18"/>
      <c r="JB151" s="18"/>
      <c r="JC151" s="18"/>
      <c r="JD151" s="18"/>
      <c r="JE151" s="18"/>
      <c r="JF151" s="18"/>
    </row>
    <row r="152" spans="36:266" x14ac:dyDescent="0.3">
      <c r="AJ152" s="24"/>
      <c r="AK152" s="24"/>
      <c r="AL152" s="20"/>
      <c r="AM152" s="23"/>
      <c r="AN152" s="18"/>
      <c r="AO152" s="24"/>
      <c r="AW152" s="71"/>
      <c r="AX152" s="71"/>
      <c r="AY152" s="71"/>
      <c r="BB152" s="25"/>
      <c r="BC152" s="21"/>
      <c r="BG152" s="18"/>
      <c r="BN152" s="22"/>
      <c r="BO152" s="22"/>
      <c r="BP152" s="22"/>
      <c r="BQ152" s="22"/>
      <c r="BR152" s="15"/>
      <c r="CF152" s="15"/>
      <c r="CL152" s="22"/>
      <c r="CM152" s="15"/>
      <c r="CR152" s="22"/>
      <c r="CT152" s="15"/>
      <c r="CW152" s="22"/>
      <c r="DA152" s="15"/>
      <c r="DH152" s="15"/>
      <c r="DJ152" s="22"/>
      <c r="DO152" s="15"/>
      <c r="DV152" s="15"/>
      <c r="EC152" s="15"/>
      <c r="EJ152" s="15"/>
      <c r="EQ152" s="15"/>
      <c r="EX152" s="15"/>
      <c r="FE152" s="15"/>
      <c r="FL152" s="15"/>
      <c r="FS152" s="15"/>
      <c r="FZ152" s="15"/>
      <c r="GG152" s="15"/>
      <c r="GN152" s="15"/>
      <c r="GP152" s="22"/>
      <c r="GQ152" s="22"/>
      <c r="GR152" s="22"/>
      <c r="GS152" s="22"/>
      <c r="GT152" s="22"/>
      <c r="GU152" s="15"/>
      <c r="GV152" s="22"/>
      <c r="GW152" s="22"/>
      <c r="GX152" s="22"/>
      <c r="GY152" s="18"/>
      <c r="GZ152" s="18"/>
      <c r="HA152" s="18"/>
      <c r="HB152" s="18"/>
      <c r="HC152" s="18"/>
      <c r="HD152" s="18"/>
      <c r="HE152" s="18"/>
      <c r="HF152" s="18"/>
      <c r="HG152" s="18"/>
      <c r="HH152" s="18"/>
      <c r="HI152" s="18"/>
      <c r="HJ152" s="18"/>
      <c r="HK152" s="18"/>
      <c r="HL152" s="18"/>
      <c r="HM152" s="18"/>
      <c r="HN152" s="18"/>
      <c r="HO152" s="18"/>
      <c r="HP152" s="18"/>
      <c r="HQ152" s="18"/>
      <c r="HR152" s="18"/>
      <c r="HS152" s="18"/>
      <c r="HT152" s="18"/>
      <c r="HU152" s="18"/>
      <c r="HV152" s="18"/>
      <c r="HW152" s="18"/>
      <c r="HX152" s="18"/>
      <c r="HY152" s="18"/>
      <c r="HZ152" s="18"/>
      <c r="IA152" s="18"/>
      <c r="IB152" s="18"/>
      <c r="IC152" s="18"/>
      <c r="ID152" s="18"/>
      <c r="IE152" s="18"/>
      <c r="IF152" s="18"/>
      <c r="IG152" s="18"/>
      <c r="IH152" s="18"/>
      <c r="II152" s="18"/>
      <c r="IJ152" s="18"/>
      <c r="IK152" s="18"/>
      <c r="IL152" s="18"/>
      <c r="IM152" s="18"/>
      <c r="IN152" s="18"/>
      <c r="IO152" s="18"/>
      <c r="IP152" s="18"/>
      <c r="IQ152" s="18"/>
      <c r="IR152" s="18"/>
      <c r="IS152" s="18"/>
      <c r="IT152" s="18"/>
      <c r="IU152" s="18"/>
      <c r="IV152" s="18"/>
      <c r="IW152" s="18"/>
      <c r="IX152" s="18"/>
      <c r="IY152" s="18"/>
      <c r="IZ152" s="18"/>
      <c r="JA152" s="18"/>
      <c r="JB152" s="18"/>
      <c r="JC152" s="18"/>
      <c r="JD152" s="18"/>
      <c r="JE152" s="18"/>
      <c r="JF152" s="18"/>
    </row>
    <row r="153" spans="36:266" x14ac:dyDescent="0.3">
      <c r="AJ153" s="24"/>
      <c r="AK153" s="24"/>
      <c r="AL153" s="20"/>
      <c r="AM153" s="23"/>
      <c r="AN153" s="18"/>
      <c r="AO153" s="24"/>
      <c r="AW153" s="71"/>
      <c r="AX153" s="71"/>
      <c r="AY153" s="71"/>
      <c r="BB153" s="25"/>
      <c r="BC153" s="21"/>
      <c r="BG153" s="18"/>
      <c r="BN153" s="22"/>
      <c r="BO153" s="22"/>
      <c r="BP153" s="22"/>
      <c r="BQ153" s="22"/>
      <c r="BR153" s="15"/>
      <c r="CF153" s="15"/>
      <c r="CL153" s="22"/>
      <c r="CM153" s="15"/>
      <c r="CR153" s="22"/>
      <c r="CT153" s="15"/>
      <c r="CW153" s="22"/>
      <c r="DA153" s="15"/>
      <c r="DH153" s="15"/>
      <c r="DJ153" s="22"/>
      <c r="DO153" s="15"/>
      <c r="DV153" s="15"/>
      <c r="EC153" s="15"/>
      <c r="EJ153" s="15"/>
      <c r="EQ153" s="15"/>
      <c r="EX153" s="15"/>
      <c r="FE153" s="15"/>
      <c r="FL153" s="15"/>
      <c r="FS153" s="15"/>
      <c r="FZ153" s="15"/>
      <c r="GG153" s="15"/>
      <c r="GN153" s="15"/>
      <c r="GP153" s="22"/>
      <c r="GQ153" s="22"/>
      <c r="GR153" s="22"/>
      <c r="GS153" s="22"/>
      <c r="GT153" s="22"/>
      <c r="GU153" s="15"/>
      <c r="GV153" s="22"/>
      <c r="GW153" s="22"/>
      <c r="GX153" s="22"/>
      <c r="GY153" s="18"/>
      <c r="GZ153" s="18"/>
      <c r="HA153" s="18"/>
      <c r="HB153" s="18"/>
      <c r="HC153" s="18"/>
      <c r="HD153" s="18"/>
      <c r="HE153" s="18"/>
      <c r="HF153" s="18"/>
      <c r="HG153" s="18"/>
      <c r="HH153" s="18"/>
      <c r="HI153" s="18"/>
      <c r="HJ153" s="18"/>
      <c r="HK153" s="18"/>
      <c r="HL153" s="18"/>
      <c r="HM153" s="18"/>
      <c r="HN153" s="18"/>
      <c r="HO153" s="18"/>
      <c r="HP153" s="18"/>
      <c r="HQ153" s="18"/>
      <c r="HR153" s="18"/>
      <c r="HS153" s="18"/>
      <c r="HT153" s="18"/>
      <c r="HU153" s="18"/>
      <c r="HV153" s="18"/>
      <c r="HW153" s="18"/>
      <c r="HX153" s="18"/>
      <c r="HY153" s="18"/>
      <c r="HZ153" s="18"/>
      <c r="IA153" s="18"/>
      <c r="IB153" s="18"/>
      <c r="IC153" s="18"/>
      <c r="ID153" s="18"/>
      <c r="IE153" s="18"/>
      <c r="IF153" s="18"/>
      <c r="IG153" s="18"/>
      <c r="IH153" s="18"/>
      <c r="II153" s="18"/>
      <c r="IJ153" s="18"/>
      <c r="IK153" s="18"/>
      <c r="IL153" s="18"/>
      <c r="IM153" s="18"/>
      <c r="IN153" s="18"/>
      <c r="IO153" s="18"/>
      <c r="IP153" s="18"/>
      <c r="IQ153" s="18"/>
      <c r="IR153" s="18"/>
      <c r="IS153" s="18"/>
      <c r="IT153" s="18"/>
      <c r="IU153" s="18"/>
      <c r="IV153" s="18"/>
      <c r="IW153" s="18"/>
      <c r="IX153" s="18"/>
      <c r="IY153" s="18"/>
      <c r="IZ153" s="18"/>
      <c r="JA153" s="18"/>
      <c r="JB153" s="18"/>
      <c r="JC153" s="18"/>
      <c r="JD153" s="18"/>
      <c r="JE153" s="18"/>
      <c r="JF153" s="18"/>
    </row>
    <row r="154" spans="36:266" x14ac:dyDescent="0.3">
      <c r="AJ154" s="24"/>
      <c r="AK154" s="24"/>
      <c r="AL154" s="20"/>
      <c r="AM154" s="23"/>
      <c r="AN154" s="18"/>
      <c r="AO154" s="24"/>
      <c r="AW154" s="71"/>
      <c r="AX154" s="71"/>
      <c r="AY154" s="71"/>
      <c r="BB154" s="25"/>
      <c r="BC154" s="21"/>
      <c r="BG154" s="18"/>
      <c r="BN154" s="22"/>
      <c r="BO154" s="22"/>
      <c r="BP154" s="22"/>
      <c r="BQ154" s="22"/>
      <c r="BR154" s="15"/>
      <c r="CF154" s="15"/>
      <c r="CL154" s="22"/>
      <c r="CM154" s="15"/>
      <c r="CR154" s="22"/>
      <c r="CT154" s="15"/>
      <c r="CW154" s="22"/>
      <c r="DA154" s="15"/>
      <c r="DH154" s="15"/>
      <c r="DJ154" s="22"/>
      <c r="DO154" s="15"/>
      <c r="DV154" s="15"/>
      <c r="EC154" s="15"/>
      <c r="EJ154" s="15"/>
      <c r="EQ154" s="15"/>
      <c r="EX154" s="15"/>
      <c r="FE154" s="15"/>
      <c r="FL154" s="15"/>
      <c r="FS154" s="15"/>
      <c r="FZ154" s="15"/>
      <c r="GG154" s="15"/>
      <c r="GN154" s="15"/>
      <c r="GP154" s="22"/>
      <c r="GQ154" s="22"/>
      <c r="GR154" s="22"/>
      <c r="GS154" s="22"/>
      <c r="GT154" s="22"/>
      <c r="GU154" s="15"/>
      <c r="GV154" s="22"/>
      <c r="GW154" s="22"/>
      <c r="GX154" s="22"/>
      <c r="GY154" s="18"/>
      <c r="GZ154" s="18"/>
      <c r="HA154" s="18"/>
      <c r="HB154" s="18"/>
      <c r="HC154" s="18"/>
      <c r="HD154" s="18"/>
      <c r="HE154" s="18"/>
      <c r="HF154" s="18"/>
      <c r="HG154" s="18"/>
      <c r="HH154" s="18"/>
      <c r="HI154" s="18"/>
      <c r="HJ154" s="18"/>
      <c r="HK154" s="18"/>
      <c r="HL154" s="18"/>
      <c r="HM154" s="18"/>
      <c r="HN154" s="18"/>
      <c r="HO154" s="18"/>
      <c r="HP154" s="18"/>
      <c r="HQ154" s="18"/>
      <c r="HR154" s="18"/>
      <c r="HS154" s="18"/>
      <c r="HT154" s="18"/>
      <c r="HU154" s="18"/>
      <c r="HV154" s="18"/>
      <c r="HW154" s="18"/>
      <c r="HX154" s="18"/>
      <c r="HY154" s="18"/>
      <c r="HZ154" s="18"/>
      <c r="IA154" s="18"/>
      <c r="IB154" s="18"/>
      <c r="IC154" s="18"/>
      <c r="ID154" s="18"/>
      <c r="IE154" s="18"/>
      <c r="IF154" s="18"/>
      <c r="IG154" s="18"/>
      <c r="IH154" s="18"/>
      <c r="II154" s="18"/>
      <c r="IJ154" s="18"/>
      <c r="IK154" s="18"/>
      <c r="IL154" s="18"/>
      <c r="IM154" s="18"/>
      <c r="IN154" s="18"/>
      <c r="IO154" s="18"/>
      <c r="IP154" s="18"/>
      <c r="IQ154" s="18"/>
      <c r="IR154" s="18"/>
      <c r="IS154" s="18"/>
      <c r="IT154" s="18"/>
      <c r="IU154" s="18"/>
      <c r="IV154" s="18"/>
      <c r="IW154" s="18"/>
      <c r="IX154" s="18"/>
      <c r="IY154" s="18"/>
      <c r="IZ154" s="18"/>
      <c r="JA154" s="18"/>
      <c r="JB154" s="18"/>
      <c r="JC154" s="18"/>
      <c r="JD154" s="18"/>
      <c r="JE154" s="18"/>
      <c r="JF154" s="18"/>
    </row>
    <row r="155" spans="36:266" x14ac:dyDescent="0.3">
      <c r="AJ155" s="24"/>
      <c r="AK155" s="24"/>
      <c r="AL155" s="20"/>
      <c r="AM155" s="23"/>
      <c r="AN155" s="18"/>
      <c r="AO155" s="24"/>
      <c r="AW155" s="71"/>
      <c r="AX155" s="71"/>
      <c r="AY155" s="71"/>
      <c r="BB155" s="25"/>
      <c r="BC155" s="21"/>
      <c r="BG155" s="18"/>
      <c r="BN155" s="22"/>
      <c r="BO155" s="22"/>
      <c r="BP155" s="22"/>
      <c r="BQ155" s="22"/>
      <c r="BR155" s="15"/>
      <c r="CF155" s="15"/>
      <c r="CL155" s="22"/>
      <c r="CM155" s="15"/>
      <c r="CR155" s="22"/>
      <c r="CT155" s="15"/>
      <c r="CW155" s="22"/>
      <c r="DA155" s="15"/>
      <c r="DH155" s="15"/>
      <c r="DJ155" s="22"/>
      <c r="DO155" s="15"/>
      <c r="DV155" s="15"/>
      <c r="EC155" s="15"/>
      <c r="EJ155" s="15"/>
      <c r="EQ155" s="15"/>
      <c r="EX155" s="15"/>
      <c r="FE155" s="15"/>
      <c r="FL155" s="15"/>
      <c r="FS155" s="15"/>
      <c r="FZ155" s="15"/>
      <c r="GG155" s="15"/>
      <c r="GN155" s="15"/>
      <c r="GP155" s="22"/>
      <c r="GQ155" s="22"/>
      <c r="GR155" s="22"/>
      <c r="GS155" s="22"/>
      <c r="GT155" s="22"/>
      <c r="GU155" s="15"/>
      <c r="GV155" s="22"/>
      <c r="GW155" s="22"/>
      <c r="GX155" s="22"/>
      <c r="GY155" s="18"/>
      <c r="GZ155" s="18"/>
      <c r="HA155" s="18"/>
      <c r="HB155" s="18"/>
      <c r="HC155" s="18"/>
      <c r="HD155" s="18"/>
      <c r="HE155" s="18"/>
      <c r="HF155" s="18"/>
      <c r="HG155" s="18"/>
      <c r="HH155" s="18"/>
      <c r="HI155" s="18"/>
      <c r="HJ155" s="18"/>
      <c r="HK155" s="18"/>
      <c r="HL155" s="18"/>
      <c r="HM155" s="18"/>
      <c r="HN155" s="18"/>
      <c r="HO155" s="18"/>
      <c r="HP155" s="18"/>
      <c r="HQ155" s="18"/>
      <c r="HR155" s="18"/>
      <c r="HS155" s="18"/>
      <c r="HT155" s="18"/>
      <c r="HU155" s="18"/>
      <c r="HV155" s="18"/>
      <c r="HW155" s="18"/>
      <c r="HX155" s="18"/>
      <c r="HY155" s="18"/>
      <c r="HZ155" s="18"/>
      <c r="IA155" s="18"/>
      <c r="IB155" s="18"/>
      <c r="IC155" s="18"/>
      <c r="ID155" s="18"/>
      <c r="IE155" s="18"/>
      <c r="IF155" s="18"/>
      <c r="IG155" s="18"/>
      <c r="IH155" s="18"/>
      <c r="II155" s="18"/>
      <c r="IJ155" s="18"/>
      <c r="IK155" s="18"/>
      <c r="IL155" s="18"/>
      <c r="IM155" s="18"/>
      <c r="IN155" s="18"/>
      <c r="IO155" s="18"/>
      <c r="IP155" s="18"/>
      <c r="IQ155" s="18"/>
      <c r="IR155" s="18"/>
      <c r="IS155" s="18"/>
      <c r="IT155" s="18"/>
      <c r="IU155" s="18"/>
      <c r="IV155" s="18"/>
      <c r="IW155" s="18"/>
      <c r="IX155" s="18"/>
      <c r="IY155" s="18"/>
      <c r="IZ155" s="18"/>
      <c r="JA155" s="18"/>
      <c r="JB155" s="18"/>
      <c r="JC155" s="18"/>
      <c r="JD155" s="18"/>
      <c r="JE155" s="18"/>
      <c r="JF155" s="18"/>
    </row>
    <row r="156" spans="36:266" x14ac:dyDescent="0.3">
      <c r="AJ156" s="24"/>
      <c r="AK156" s="24"/>
      <c r="AL156" s="20"/>
      <c r="AM156" s="23"/>
      <c r="AN156" s="18"/>
      <c r="AO156" s="24"/>
      <c r="AW156" s="71"/>
      <c r="AX156" s="71"/>
      <c r="AY156" s="71"/>
      <c r="BB156" s="25"/>
      <c r="BC156" s="21"/>
      <c r="BG156" s="18"/>
      <c r="BN156" s="22"/>
      <c r="BO156" s="22"/>
      <c r="BP156" s="22"/>
      <c r="BQ156" s="22"/>
      <c r="BR156" s="15"/>
      <c r="CF156" s="15"/>
      <c r="CL156" s="22"/>
      <c r="CM156" s="15"/>
      <c r="CR156" s="22"/>
      <c r="CT156" s="15"/>
      <c r="CW156" s="22"/>
      <c r="DA156" s="15"/>
      <c r="DH156" s="15"/>
      <c r="DJ156" s="22"/>
      <c r="DO156" s="15"/>
      <c r="DV156" s="15"/>
      <c r="EC156" s="15"/>
      <c r="EJ156" s="15"/>
      <c r="EQ156" s="15"/>
      <c r="EX156" s="15"/>
      <c r="FE156" s="15"/>
      <c r="FL156" s="15"/>
      <c r="FS156" s="15"/>
      <c r="FZ156" s="15"/>
      <c r="GG156" s="15"/>
      <c r="GN156" s="15"/>
      <c r="GP156" s="22"/>
      <c r="GQ156" s="22"/>
      <c r="GR156" s="22"/>
      <c r="GS156" s="22"/>
      <c r="GT156" s="22"/>
      <c r="GU156" s="15"/>
      <c r="GV156" s="22"/>
      <c r="GW156" s="22"/>
      <c r="GX156" s="22"/>
      <c r="GY156" s="18"/>
      <c r="GZ156" s="18"/>
      <c r="HA156" s="18"/>
      <c r="HB156" s="18"/>
      <c r="HC156" s="18"/>
      <c r="HD156" s="18"/>
      <c r="HE156" s="18"/>
      <c r="HF156" s="18"/>
      <c r="HG156" s="18"/>
      <c r="HH156" s="18"/>
      <c r="HI156" s="18"/>
      <c r="HJ156" s="18"/>
      <c r="HK156" s="18"/>
      <c r="HL156" s="18"/>
      <c r="HM156" s="18"/>
      <c r="HN156" s="18"/>
      <c r="HO156" s="18"/>
      <c r="HP156" s="18"/>
      <c r="HQ156" s="18"/>
      <c r="HR156" s="18"/>
      <c r="HS156" s="18"/>
      <c r="HT156" s="18"/>
      <c r="HU156" s="18"/>
      <c r="HV156" s="18"/>
      <c r="HW156" s="18"/>
      <c r="HX156" s="18"/>
      <c r="HY156" s="18"/>
      <c r="HZ156" s="18"/>
      <c r="IA156" s="18"/>
      <c r="IB156" s="18"/>
      <c r="IC156" s="18"/>
      <c r="ID156" s="18"/>
      <c r="IE156" s="18"/>
      <c r="IF156" s="18"/>
      <c r="IG156" s="18"/>
      <c r="IH156" s="18"/>
      <c r="II156" s="18"/>
      <c r="IJ156" s="18"/>
      <c r="IK156" s="18"/>
      <c r="IL156" s="18"/>
      <c r="IM156" s="18"/>
      <c r="IN156" s="18"/>
      <c r="IO156" s="18"/>
      <c r="IP156" s="18"/>
      <c r="IQ156" s="18"/>
      <c r="IR156" s="18"/>
      <c r="IS156" s="18"/>
      <c r="IT156" s="18"/>
      <c r="IU156" s="18"/>
      <c r="IV156" s="18"/>
      <c r="IW156" s="18"/>
      <c r="IX156" s="18"/>
      <c r="IY156" s="18"/>
      <c r="IZ156" s="18"/>
      <c r="JA156" s="18"/>
      <c r="JB156" s="18"/>
      <c r="JC156" s="18"/>
      <c r="JD156" s="18"/>
      <c r="JE156" s="18"/>
      <c r="JF156" s="18"/>
    </row>
    <row r="157" spans="36:266" x14ac:dyDescent="0.3">
      <c r="AJ157" s="24"/>
      <c r="AK157" s="24"/>
      <c r="AL157" s="20"/>
      <c r="AM157" s="23"/>
      <c r="AN157" s="18"/>
      <c r="AO157" s="24"/>
      <c r="AW157" s="71"/>
      <c r="AX157" s="71"/>
      <c r="AY157" s="71"/>
      <c r="BB157" s="25"/>
      <c r="BC157" s="21"/>
      <c r="BG157" s="18"/>
      <c r="BN157" s="22"/>
      <c r="BO157" s="22"/>
      <c r="BP157" s="22"/>
      <c r="BQ157" s="22"/>
      <c r="BR157" s="15"/>
      <c r="CF157" s="15"/>
      <c r="CL157" s="22"/>
      <c r="CM157" s="15"/>
      <c r="CR157" s="22"/>
      <c r="CT157" s="15"/>
      <c r="CW157" s="22"/>
      <c r="DA157" s="15"/>
      <c r="DH157" s="15"/>
      <c r="DJ157" s="22"/>
      <c r="DO157" s="15"/>
      <c r="DV157" s="15"/>
      <c r="EC157" s="15"/>
      <c r="EJ157" s="15"/>
      <c r="EQ157" s="15"/>
      <c r="EX157" s="15"/>
      <c r="FE157" s="15"/>
      <c r="FL157" s="15"/>
      <c r="FS157" s="15"/>
      <c r="FZ157" s="15"/>
      <c r="GG157" s="15"/>
      <c r="GN157" s="15"/>
      <c r="GP157" s="22"/>
      <c r="GQ157" s="22"/>
      <c r="GR157" s="22"/>
      <c r="GS157" s="22"/>
      <c r="GT157" s="22"/>
      <c r="GU157" s="15"/>
      <c r="GV157" s="22"/>
      <c r="GW157" s="22"/>
      <c r="GX157" s="22"/>
      <c r="GY157" s="18"/>
      <c r="GZ157" s="18"/>
      <c r="HA157" s="18"/>
      <c r="HB157" s="18"/>
      <c r="HC157" s="18"/>
      <c r="HD157" s="18"/>
      <c r="HE157" s="18"/>
      <c r="HF157" s="18"/>
      <c r="HG157" s="18"/>
      <c r="HH157" s="18"/>
      <c r="HI157" s="18"/>
      <c r="HJ157" s="18"/>
      <c r="HK157" s="18"/>
      <c r="HL157" s="18"/>
      <c r="HM157" s="18"/>
      <c r="HN157" s="18"/>
      <c r="HO157" s="18"/>
      <c r="HP157" s="18"/>
      <c r="HQ157" s="18"/>
      <c r="HR157" s="18"/>
      <c r="HS157" s="18"/>
      <c r="HT157" s="18"/>
      <c r="HU157" s="18"/>
      <c r="HV157" s="18"/>
      <c r="HW157" s="18"/>
      <c r="HX157" s="18"/>
      <c r="HY157" s="18"/>
      <c r="HZ157" s="18"/>
      <c r="IA157" s="18"/>
      <c r="IB157" s="18"/>
      <c r="IC157" s="18"/>
      <c r="ID157" s="18"/>
      <c r="IE157" s="18"/>
      <c r="IF157" s="18"/>
      <c r="IG157" s="18"/>
      <c r="IH157" s="18"/>
      <c r="II157" s="18"/>
      <c r="IJ157" s="18"/>
      <c r="IK157" s="18"/>
      <c r="IL157" s="18"/>
      <c r="IM157" s="18"/>
      <c r="IN157" s="18"/>
      <c r="IO157" s="18"/>
      <c r="IP157" s="18"/>
      <c r="IQ157" s="18"/>
      <c r="IR157" s="18"/>
      <c r="IS157" s="18"/>
      <c r="IT157" s="18"/>
      <c r="IU157" s="18"/>
      <c r="IV157" s="18"/>
      <c r="IW157" s="18"/>
      <c r="IX157" s="18"/>
      <c r="IY157" s="18"/>
      <c r="IZ157" s="18"/>
      <c r="JA157" s="18"/>
      <c r="JB157" s="18"/>
      <c r="JC157" s="18"/>
      <c r="JD157" s="18"/>
      <c r="JE157" s="18"/>
      <c r="JF157" s="18"/>
    </row>
    <row r="158" spans="36:266" x14ac:dyDescent="0.3">
      <c r="AJ158" s="24"/>
      <c r="AK158" s="24"/>
      <c r="AL158" s="20"/>
      <c r="AM158" s="23"/>
      <c r="AN158" s="18"/>
      <c r="AO158" s="24"/>
      <c r="AW158" s="71"/>
      <c r="AX158" s="71"/>
      <c r="AY158" s="71"/>
      <c r="BB158" s="25"/>
      <c r="BC158" s="21"/>
      <c r="BG158" s="18"/>
      <c r="BN158" s="22"/>
      <c r="BO158" s="22"/>
      <c r="BP158" s="22"/>
      <c r="BQ158" s="22"/>
      <c r="BR158" s="15"/>
      <c r="CF158" s="15"/>
      <c r="CL158" s="22"/>
      <c r="CM158" s="15"/>
      <c r="CR158" s="22"/>
      <c r="CT158" s="15"/>
      <c r="CW158" s="22"/>
      <c r="DA158" s="15"/>
      <c r="DH158" s="15"/>
      <c r="DJ158" s="22"/>
      <c r="DO158" s="15"/>
      <c r="DV158" s="15"/>
      <c r="EC158" s="15"/>
      <c r="EJ158" s="15"/>
      <c r="EQ158" s="15"/>
      <c r="EX158" s="15"/>
      <c r="FE158" s="15"/>
      <c r="FL158" s="15"/>
      <c r="FS158" s="15"/>
      <c r="FZ158" s="15"/>
      <c r="GG158" s="15"/>
      <c r="GN158" s="15"/>
      <c r="GP158" s="22"/>
      <c r="GQ158" s="22"/>
      <c r="GR158" s="22"/>
      <c r="GS158" s="22"/>
      <c r="GT158" s="22"/>
      <c r="GU158" s="15"/>
      <c r="GV158" s="22"/>
      <c r="GW158" s="22"/>
      <c r="GX158" s="22"/>
      <c r="GY158" s="18"/>
      <c r="GZ158" s="18"/>
      <c r="HA158" s="18"/>
      <c r="HB158" s="18"/>
      <c r="HC158" s="18"/>
      <c r="HD158" s="18"/>
      <c r="HE158" s="18"/>
      <c r="HF158" s="18"/>
      <c r="HG158" s="18"/>
      <c r="HH158" s="18"/>
      <c r="HI158" s="18"/>
      <c r="HJ158" s="18"/>
      <c r="HK158" s="18"/>
      <c r="HL158" s="18"/>
      <c r="HM158" s="18"/>
      <c r="HN158" s="18"/>
      <c r="HO158" s="18"/>
      <c r="HP158" s="18"/>
      <c r="HQ158" s="18"/>
      <c r="HR158" s="18"/>
      <c r="HS158" s="18"/>
      <c r="HT158" s="18"/>
      <c r="HU158" s="18"/>
      <c r="HV158" s="18"/>
      <c r="HW158" s="18"/>
      <c r="HX158" s="18"/>
      <c r="HY158" s="18"/>
      <c r="HZ158" s="18"/>
      <c r="IA158" s="18"/>
      <c r="IB158" s="18"/>
      <c r="IC158" s="18"/>
      <c r="ID158" s="18"/>
      <c r="IE158" s="18"/>
      <c r="IF158" s="18"/>
      <c r="IG158" s="18"/>
      <c r="IH158" s="18"/>
      <c r="II158" s="18"/>
      <c r="IJ158" s="18"/>
      <c r="IK158" s="18"/>
      <c r="IL158" s="18"/>
      <c r="IM158" s="18"/>
      <c r="IN158" s="18"/>
      <c r="IO158" s="18"/>
      <c r="IP158" s="18"/>
      <c r="IQ158" s="18"/>
      <c r="IR158" s="18"/>
      <c r="IS158" s="18"/>
      <c r="IT158" s="18"/>
      <c r="IU158" s="18"/>
      <c r="IV158" s="18"/>
      <c r="IW158" s="18"/>
      <c r="IX158" s="18"/>
      <c r="IY158" s="18"/>
      <c r="IZ158" s="18"/>
      <c r="JA158" s="18"/>
      <c r="JB158" s="18"/>
      <c r="JC158" s="18"/>
      <c r="JD158" s="18"/>
      <c r="JE158" s="18"/>
      <c r="JF158" s="18"/>
    </row>
    <row r="159" spans="36:266" x14ac:dyDescent="0.3">
      <c r="AJ159" s="24"/>
      <c r="AK159" s="24"/>
      <c r="AL159" s="20"/>
      <c r="AM159" s="23"/>
      <c r="AN159" s="18"/>
      <c r="AO159" s="24"/>
      <c r="AW159" s="71"/>
      <c r="AX159" s="71"/>
      <c r="AY159" s="71"/>
      <c r="BB159" s="25"/>
      <c r="BC159" s="21"/>
      <c r="BG159" s="18"/>
      <c r="BN159" s="22"/>
      <c r="BO159" s="22"/>
      <c r="BP159" s="22"/>
      <c r="BQ159" s="22"/>
      <c r="BR159" s="15"/>
      <c r="CF159" s="15"/>
      <c r="CL159" s="22"/>
      <c r="CM159" s="15"/>
      <c r="CR159" s="22"/>
      <c r="CT159" s="15"/>
      <c r="CW159" s="22"/>
      <c r="DA159" s="15"/>
      <c r="DH159" s="15"/>
      <c r="DJ159" s="22"/>
      <c r="DO159" s="15"/>
      <c r="DV159" s="15"/>
      <c r="EC159" s="15"/>
      <c r="EJ159" s="15"/>
      <c r="EQ159" s="15"/>
      <c r="EX159" s="15"/>
      <c r="FE159" s="15"/>
      <c r="FL159" s="15"/>
      <c r="FS159" s="15"/>
      <c r="FZ159" s="15"/>
      <c r="GG159" s="15"/>
      <c r="GN159" s="15"/>
      <c r="GP159" s="22"/>
      <c r="GQ159" s="22"/>
      <c r="GR159" s="22"/>
      <c r="GS159" s="22"/>
      <c r="GT159" s="22"/>
      <c r="GU159" s="15"/>
      <c r="GV159" s="22"/>
      <c r="GW159" s="22"/>
      <c r="GX159" s="22"/>
      <c r="GY159" s="18"/>
      <c r="GZ159" s="18"/>
      <c r="HA159" s="18"/>
      <c r="HB159" s="18"/>
      <c r="HC159" s="18"/>
      <c r="HD159" s="18"/>
      <c r="HE159" s="18"/>
      <c r="HF159" s="18"/>
      <c r="HG159" s="18"/>
      <c r="HH159" s="18"/>
      <c r="HI159" s="18"/>
      <c r="HJ159" s="18"/>
      <c r="HK159" s="18"/>
      <c r="HL159" s="18"/>
      <c r="HM159" s="18"/>
      <c r="HN159" s="18"/>
      <c r="HO159" s="18"/>
      <c r="HP159" s="18"/>
      <c r="HQ159" s="18"/>
      <c r="HR159" s="18"/>
      <c r="HS159" s="18"/>
      <c r="HT159" s="18"/>
      <c r="HU159" s="18"/>
      <c r="HV159" s="18"/>
      <c r="HW159" s="18"/>
      <c r="HX159" s="18"/>
      <c r="HY159" s="18"/>
      <c r="HZ159" s="18"/>
      <c r="IA159" s="18"/>
      <c r="IB159" s="18"/>
      <c r="IC159" s="18"/>
      <c r="ID159" s="18"/>
      <c r="IE159" s="18"/>
      <c r="IF159" s="18"/>
      <c r="IG159" s="18"/>
      <c r="IH159" s="18"/>
      <c r="II159" s="18"/>
      <c r="IJ159" s="18"/>
      <c r="IK159" s="18"/>
      <c r="IL159" s="18"/>
      <c r="IM159" s="18"/>
      <c r="IN159" s="18"/>
      <c r="IO159" s="18"/>
      <c r="IP159" s="18"/>
      <c r="IQ159" s="18"/>
      <c r="IR159" s="18"/>
      <c r="IS159" s="18"/>
      <c r="IT159" s="18"/>
      <c r="IU159" s="18"/>
      <c r="IV159" s="18"/>
      <c r="IW159" s="18"/>
      <c r="IX159" s="18"/>
      <c r="IY159" s="18"/>
      <c r="IZ159" s="18"/>
      <c r="JA159" s="18"/>
      <c r="JB159" s="18"/>
      <c r="JC159" s="18"/>
      <c r="JD159" s="18"/>
      <c r="JE159" s="18"/>
      <c r="JF159" s="18"/>
    </row>
    <row r="160" spans="36:266" x14ac:dyDescent="0.3">
      <c r="AJ160" s="24"/>
      <c r="AK160" s="24"/>
      <c r="AL160" s="20"/>
      <c r="AM160" s="23"/>
      <c r="AN160" s="18"/>
      <c r="AO160" s="24"/>
      <c r="AW160" s="71"/>
      <c r="AX160" s="71"/>
      <c r="AY160" s="71"/>
      <c r="BB160" s="25"/>
      <c r="BC160" s="21"/>
      <c r="BG160" s="18"/>
      <c r="BN160" s="22"/>
      <c r="BO160" s="22"/>
      <c r="BP160" s="22"/>
      <c r="BQ160" s="22"/>
      <c r="BR160" s="15"/>
      <c r="CF160" s="15"/>
      <c r="CL160" s="22"/>
      <c r="CM160" s="15"/>
      <c r="CR160" s="22"/>
      <c r="CT160" s="15"/>
      <c r="CW160" s="22"/>
      <c r="DA160" s="15"/>
      <c r="DH160" s="15"/>
      <c r="DJ160" s="22"/>
      <c r="DO160" s="15"/>
      <c r="DV160" s="15"/>
      <c r="EC160" s="15"/>
      <c r="EJ160" s="15"/>
      <c r="EQ160" s="15"/>
      <c r="EX160" s="15"/>
      <c r="FE160" s="15"/>
      <c r="FL160" s="15"/>
      <c r="FS160" s="15"/>
      <c r="FZ160" s="15"/>
      <c r="GG160" s="15"/>
      <c r="GN160" s="15"/>
      <c r="GP160" s="22"/>
      <c r="GQ160" s="22"/>
      <c r="GR160" s="22"/>
      <c r="GS160" s="22"/>
      <c r="GT160" s="22"/>
      <c r="GU160" s="15"/>
      <c r="GV160" s="22"/>
      <c r="GW160" s="22"/>
      <c r="GX160" s="22"/>
      <c r="GY160" s="18"/>
      <c r="GZ160" s="18"/>
      <c r="HA160" s="18"/>
      <c r="HB160" s="18"/>
      <c r="HC160" s="18"/>
      <c r="HD160" s="18"/>
      <c r="HE160" s="18"/>
      <c r="HF160" s="18"/>
      <c r="HG160" s="18"/>
      <c r="HH160" s="18"/>
      <c r="HI160" s="18"/>
      <c r="HJ160" s="18"/>
      <c r="HK160" s="18"/>
      <c r="HL160" s="18"/>
      <c r="HM160" s="18"/>
      <c r="HN160" s="18"/>
      <c r="HO160" s="18"/>
      <c r="HP160" s="18"/>
      <c r="HQ160" s="18"/>
      <c r="HR160" s="18"/>
      <c r="HS160" s="18"/>
      <c r="HT160" s="18"/>
      <c r="HU160" s="18"/>
      <c r="HV160" s="18"/>
      <c r="HW160" s="18"/>
      <c r="HX160" s="18"/>
      <c r="HY160" s="18"/>
      <c r="HZ160" s="18"/>
      <c r="IA160" s="18"/>
      <c r="IB160" s="18"/>
      <c r="IC160" s="18"/>
      <c r="ID160" s="18"/>
      <c r="IE160" s="18"/>
      <c r="IF160" s="18"/>
      <c r="IG160" s="18"/>
      <c r="IH160" s="18"/>
      <c r="II160" s="18"/>
      <c r="IJ160" s="18"/>
      <c r="IK160" s="18"/>
      <c r="IL160" s="18"/>
      <c r="IM160" s="18"/>
      <c r="IN160" s="18"/>
      <c r="IO160" s="18"/>
      <c r="IP160" s="18"/>
      <c r="IQ160" s="18"/>
      <c r="IR160" s="18"/>
      <c r="IS160" s="18"/>
      <c r="IT160" s="18"/>
      <c r="IU160" s="18"/>
      <c r="IV160" s="18"/>
      <c r="IW160" s="18"/>
      <c r="IX160" s="18"/>
      <c r="IY160" s="18"/>
      <c r="IZ160" s="18"/>
      <c r="JA160" s="18"/>
      <c r="JB160" s="18"/>
      <c r="JC160" s="18"/>
      <c r="JD160" s="18"/>
      <c r="JE160" s="18"/>
      <c r="JF160" s="18"/>
    </row>
    <row r="161" spans="36:266" x14ac:dyDescent="0.3">
      <c r="AJ161" s="24"/>
      <c r="AK161" s="24"/>
      <c r="AL161" s="20"/>
      <c r="AM161" s="23"/>
      <c r="AN161" s="18"/>
      <c r="AO161" s="24"/>
      <c r="AW161" s="71"/>
      <c r="AX161" s="71"/>
      <c r="AY161" s="71"/>
      <c r="BB161" s="25"/>
      <c r="BC161" s="21"/>
      <c r="BG161" s="18"/>
      <c r="BN161" s="22"/>
      <c r="BO161" s="22"/>
      <c r="BP161" s="22"/>
      <c r="BQ161" s="22"/>
      <c r="BR161" s="15"/>
      <c r="CF161" s="15"/>
      <c r="CL161" s="22"/>
      <c r="CM161" s="15"/>
      <c r="CR161" s="22"/>
      <c r="CT161" s="15"/>
      <c r="CW161" s="22"/>
      <c r="DA161" s="15"/>
      <c r="DH161" s="15"/>
      <c r="DJ161" s="22"/>
      <c r="DO161" s="15"/>
      <c r="DV161" s="15"/>
      <c r="EC161" s="15"/>
      <c r="EJ161" s="15"/>
      <c r="EQ161" s="15"/>
      <c r="EX161" s="15"/>
      <c r="FE161" s="15"/>
      <c r="FL161" s="15"/>
      <c r="FS161" s="15"/>
      <c r="FZ161" s="15"/>
      <c r="GG161" s="15"/>
      <c r="GN161" s="15"/>
      <c r="GP161" s="22"/>
      <c r="GQ161" s="22"/>
      <c r="GR161" s="22"/>
      <c r="GS161" s="22"/>
      <c r="GT161" s="22"/>
      <c r="GU161" s="15"/>
      <c r="GV161" s="22"/>
      <c r="GW161" s="22"/>
      <c r="GX161" s="22"/>
      <c r="GY161" s="18"/>
      <c r="GZ161" s="18"/>
      <c r="HA161" s="18"/>
      <c r="HB161" s="18"/>
      <c r="HC161" s="18"/>
      <c r="HD161" s="18"/>
      <c r="HE161" s="18"/>
      <c r="HF161" s="18"/>
      <c r="HG161" s="18"/>
      <c r="HH161" s="18"/>
      <c r="HI161" s="18"/>
      <c r="HJ161" s="18"/>
      <c r="HK161" s="18"/>
      <c r="HL161" s="18"/>
      <c r="HM161" s="18"/>
      <c r="HN161" s="18"/>
      <c r="HO161" s="18"/>
      <c r="HP161" s="18"/>
      <c r="HQ161" s="18"/>
      <c r="HR161" s="18"/>
      <c r="HS161" s="18"/>
      <c r="HT161" s="18"/>
      <c r="HU161" s="18"/>
      <c r="HV161" s="18"/>
      <c r="HW161" s="18"/>
      <c r="HX161" s="18"/>
      <c r="HY161" s="18"/>
      <c r="HZ161" s="18"/>
      <c r="IA161" s="18"/>
      <c r="IB161" s="18"/>
      <c r="IC161" s="18"/>
      <c r="ID161" s="18"/>
      <c r="IE161" s="18"/>
      <c r="IF161" s="18"/>
      <c r="IG161" s="18"/>
      <c r="IH161" s="18"/>
      <c r="II161" s="18"/>
      <c r="IJ161" s="18"/>
      <c r="IK161" s="18"/>
      <c r="IL161" s="18"/>
      <c r="IM161" s="18"/>
      <c r="IN161" s="18"/>
      <c r="IO161" s="18"/>
      <c r="IP161" s="18"/>
      <c r="IQ161" s="18"/>
      <c r="IR161" s="18"/>
      <c r="IS161" s="18"/>
      <c r="IT161" s="18"/>
      <c r="IU161" s="18"/>
      <c r="IV161" s="18"/>
      <c r="IW161" s="18"/>
      <c r="IX161" s="18"/>
      <c r="IY161" s="18"/>
      <c r="IZ161" s="18"/>
      <c r="JA161" s="18"/>
      <c r="JB161" s="18"/>
      <c r="JC161" s="18"/>
      <c r="JD161" s="18"/>
      <c r="JE161" s="18"/>
      <c r="JF161" s="18"/>
    </row>
    <row r="162" spans="36:266" x14ac:dyDescent="0.3">
      <c r="AJ162" s="24"/>
      <c r="AK162" s="24"/>
      <c r="AL162" s="20"/>
      <c r="AM162" s="23"/>
      <c r="AN162" s="18"/>
      <c r="AO162" s="24"/>
      <c r="AW162" s="71"/>
      <c r="AX162" s="71"/>
      <c r="AY162" s="71"/>
      <c r="BB162" s="25"/>
      <c r="BC162" s="21"/>
      <c r="BG162" s="18"/>
      <c r="BN162" s="22"/>
      <c r="BO162" s="22"/>
      <c r="BP162" s="22"/>
      <c r="BQ162" s="22"/>
      <c r="BR162" s="15"/>
      <c r="CF162" s="15"/>
      <c r="CL162" s="22"/>
      <c r="CM162" s="15"/>
      <c r="CR162" s="22"/>
      <c r="CT162" s="15"/>
      <c r="CW162" s="22"/>
      <c r="DA162" s="15"/>
      <c r="DH162" s="15"/>
      <c r="DJ162" s="22"/>
      <c r="DO162" s="15"/>
      <c r="DV162" s="15"/>
      <c r="EC162" s="15"/>
      <c r="EJ162" s="15"/>
      <c r="EQ162" s="15"/>
      <c r="EX162" s="15"/>
      <c r="FE162" s="15"/>
      <c r="FL162" s="15"/>
      <c r="FS162" s="15"/>
      <c r="FZ162" s="15"/>
      <c r="GG162" s="15"/>
      <c r="GN162" s="15"/>
      <c r="GP162" s="22"/>
      <c r="GQ162" s="22"/>
      <c r="GR162" s="22"/>
      <c r="GS162" s="22"/>
      <c r="GT162" s="22"/>
      <c r="GU162" s="15"/>
      <c r="GV162" s="22"/>
      <c r="GW162" s="22"/>
      <c r="GX162" s="22"/>
      <c r="GY162" s="18"/>
      <c r="GZ162" s="18"/>
      <c r="HA162" s="18"/>
      <c r="HB162" s="18"/>
      <c r="HC162" s="18"/>
      <c r="HD162" s="18"/>
      <c r="HE162" s="18"/>
      <c r="HF162" s="18"/>
      <c r="HG162" s="18"/>
      <c r="HH162" s="18"/>
      <c r="HI162" s="18"/>
      <c r="HJ162" s="18"/>
      <c r="HK162" s="18"/>
      <c r="HL162" s="18"/>
      <c r="HM162" s="18"/>
      <c r="HN162" s="18"/>
      <c r="HO162" s="18"/>
      <c r="HP162" s="18"/>
      <c r="HQ162" s="18"/>
      <c r="HR162" s="18"/>
      <c r="HS162" s="18"/>
      <c r="HT162" s="18"/>
      <c r="HU162" s="18"/>
      <c r="HV162" s="18"/>
      <c r="HW162" s="18"/>
      <c r="HX162" s="18"/>
      <c r="HY162" s="18"/>
      <c r="HZ162" s="18"/>
      <c r="IA162" s="18"/>
      <c r="IB162" s="18"/>
      <c r="IC162" s="18"/>
      <c r="ID162" s="18"/>
      <c r="IE162" s="18"/>
      <c r="IF162" s="18"/>
      <c r="IG162" s="18"/>
      <c r="IH162" s="18"/>
      <c r="II162" s="18"/>
      <c r="IJ162" s="18"/>
      <c r="IK162" s="18"/>
      <c r="IL162" s="18"/>
      <c r="IM162" s="18"/>
      <c r="IN162" s="18"/>
      <c r="IO162" s="18"/>
      <c r="IP162" s="18"/>
      <c r="IQ162" s="18"/>
      <c r="IR162" s="18"/>
      <c r="IS162" s="18"/>
      <c r="IT162" s="18"/>
      <c r="IU162" s="18"/>
      <c r="IV162" s="18"/>
      <c r="IW162" s="18"/>
      <c r="IX162" s="18"/>
      <c r="IY162" s="18"/>
      <c r="IZ162" s="18"/>
      <c r="JA162" s="18"/>
      <c r="JB162" s="18"/>
      <c r="JC162" s="18"/>
      <c r="JD162" s="18"/>
      <c r="JE162" s="18"/>
      <c r="JF162" s="18"/>
    </row>
    <row r="163" spans="36:266" x14ac:dyDescent="0.3">
      <c r="AJ163" s="24"/>
      <c r="AK163" s="24"/>
      <c r="AL163" s="20"/>
      <c r="AM163" s="23"/>
      <c r="AN163" s="18"/>
      <c r="AO163" s="24"/>
      <c r="AW163" s="71"/>
      <c r="AX163" s="71"/>
      <c r="AY163" s="71"/>
      <c r="BB163" s="25"/>
      <c r="BC163" s="21"/>
      <c r="BG163" s="18"/>
      <c r="BN163" s="22"/>
      <c r="BO163" s="22"/>
      <c r="BP163" s="22"/>
      <c r="BQ163" s="22"/>
      <c r="BR163" s="15"/>
      <c r="CF163" s="15"/>
      <c r="CL163" s="22"/>
      <c r="CM163" s="15"/>
      <c r="CR163" s="22"/>
      <c r="CT163" s="15"/>
      <c r="CW163" s="22"/>
      <c r="DA163" s="15"/>
      <c r="DH163" s="15"/>
      <c r="DJ163" s="22"/>
      <c r="DO163" s="15"/>
      <c r="DV163" s="15"/>
      <c r="EC163" s="15"/>
      <c r="EJ163" s="15"/>
      <c r="EQ163" s="15"/>
      <c r="EX163" s="15"/>
      <c r="FE163" s="15"/>
      <c r="FL163" s="15"/>
      <c r="FS163" s="15"/>
      <c r="FZ163" s="15"/>
      <c r="GG163" s="15"/>
      <c r="GN163" s="15"/>
      <c r="GP163" s="22"/>
      <c r="GQ163" s="22"/>
      <c r="GR163" s="22"/>
      <c r="GS163" s="22"/>
      <c r="GT163" s="22"/>
      <c r="GU163" s="15"/>
      <c r="GV163" s="22"/>
      <c r="GW163" s="22"/>
      <c r="GX163" s="22"/>
      <c r="GY163" s="18"/>
      <c r="GZ163" s="18"/>
      <c r="HA163" s="18"/>
      <c r="HB163" s="18"/>
      <c r="HC163" s="18"/>
      <c r="HD163" s="18"/>
      <c r="HE163" s="18"/>
      <c r="HF163" s="18"/>
      <c r="HG163" s="18"/>
      <c r="HH163" s="18"/>
      <c r="HI163" s="18"/>
      <c r="HJ163" s="18"/>
      <c r="HK163" s="18"/>
      <c r="HL163" s="18"/>
      <c r="HM163" s="18"/>
      <c r="HN163" s="18"/>
      <c r="HO163" s="18"/>
      <c r="HP163" s="18"/>
      <c r="HQ163" s="18"/>
      <c r="HR163" s="18"/>
      <c r="HS163" s="18"/>
      <c r="HT163" s="18"/>
      <c r="HU163" s="18"/>
      <c r="HV163" s="18"/>
      <c r="HW163" s="18"/>
      <c r="HX163" s="18"/>
      <c r="HY163" s="18"/>
      <c r="HZ163" s="18"/>
      <c r="IA163" s="18"/>
      <c r="IB163" s="18"/>
      <c r="IC163" s="18"/>
      <c r="ID163" s="18"/>
      <c r="IE163" s="18"/>
      <c r="IF163" s="18"/>
      <c r="IG163" s="18"/>
      <c r="IH163" s="18"/>
      <c r="II163" s="18"/>
      <c r="IJ163" s="18"/>
      <c r="IK163" s="18"/>
      <c r="IL163" s="18"/>
      <c r="IM163" s="18"/>
      <c r="IN163" s="18"/>
      <c r="IO163" s="18"/>
      <c r="IP163" s="18"/>
      <c r="IQ163" s="18"/>
      <c r="IR163" s="18"/>
      <c r="IS163" s="18"/>
      <c r="IT163" s="18"/>
      <c r="IU163" s="18"/>
      <c r="IV163" s="18"/>
      <c r="IW163" s="18"/>
      <c r="IX163" s="18"/>
      <c r="IY163" s="18"/>
      <c r="IZ163" s="18"/>
      <c r="JA163" s="18"/>
      <c r="JB163" s="18"/>
      <c r="JC163" s="18"/>
      <c r="JD163" s="18"/>
      <c r="JE163" s="18"/>
      <c r="JF163" s="18"/>
    </row>
    <row r="164" spans="36:266" x14ac:dyDescent="0.3">
      <c r="AJ164" s="24"/>
      <c r="AK164" s="24"/>
      <c r="AL164" s="20"/>
      <c r="AM164" s="23"/>
      <c r="AN164" s="18"/>
      <c r="AO164" s="24"/>
      <c r="AW164" s="71"/>
      <c r="AX164" s="71"/>
      <c r="AY164" s="71"/>
      <c r="BB164" s="25"/>
      <c r="BC164" s="21"/>
      <c r="BG164" s="18"/>
      <c r="BN164" s="22"/>
      <c r="BO164" s="22"/>
      <c r="BP164" s="22"/>
      <c r="BQ164" s="22"/>
      <c r="BR164" s="15"/>
      <c r="CF164" s="15"/>
      <c r="CL164" s="22"/>
      <c r="CM164" s="15"/>
      <c r="CR164" s="22"/>
      <c r="CT164" s="15"/>
      <c r="CW164" s="22"/>
      <c r="DA164" s="15"/>
      <c r="DH164" s="15"/>
      <c r="DJ164" s="22"/>
      <c r="DO164" s="15"/>
      <c r="DV164" s="15"/>
      <c r="EC164" s="15"/>
      <c r="EJ164" s="15"/>
      <c r="EQ164" s="15"/>
      <c r="EX164" s="15"/>
      <c r="FE164" s="15"/>
      <c r="FL164" s="15"/>
      <c r="FS164" s="15"/>
      <c r="FZ164" s="15"/>
      <c r="GG164" s="15"/>
      <c r="GN164" s="15"/>
      <c r="GP164" s="22"/>
      <c r="GQ164" s="22"/>
      <c r="GR164" s="22"/>
      <c r="GS164" s="22"/>
      <c r="GT164" s="22"/>
      <c r="GU164" s="15"/>
      <c r="GV164" s="22"/>
      <c r="GW164" s="22"/>
      <c r="GX164" s="22"/>
      <c r="GY164" s="18"/>
      <c r="GZ164" s="18"/>
      <c r="HA164" s="18"/>
      <c r="HB164" s="18"/>
      <c r="HC164" s="18"/>
      <c r="HD164" s="18"/>
      <c r="HE164" s="18"/>
      <c r="HF164" s="18"/>
      <c r="HG164" s="18"/>
      <c r="HH164" s="18"/>
      <c r="HI164" s="18"/>
      <c r="HJ164" s="18"/>
      <c r="HK164" s="18"/>
      <c r="HL164" s="18"/>
      <c r="HM164" s="18"/>
      <c r="HN164" s="18"/>
      <c r="HO164" s="18"/>
      <c r="HP164" s="18"/>
      <c r="HQ164" s="18"/>
      <c r="HR164" s="18"/>
      <c r="HS164" s="18"/>
      <c r="HT164" s="18"/>
      <c r="HU164" s="18"/>
      <c r="HV164" s="18"/>
      <c r="HW164" s="18"/>
      <c r="HX164" s="18"/>
      <c r="HY164" s="18"/>
      <c r="HZ164" s="18"/>
      <c r="IA164" s="18"/>
      <c r="IB164" s="18"/>
      <c r="IC164" s="18"/>
      <c r="ID164" s="18"/>
      <c r="IE164" s="18"/>
      <c r="IF164" s="18"/>
      <c r="IG164" s="18"/>
      <c r="IH164" s="18"/>
      <c r="II164" s="18"/>
      <c r="IJ164" s="18"/>
      <c r="IK164" s="18"/>
      <c r="IL164" s="18"/>
      <c r="IM164" s="18"/>
      <c r="IN164" s="18"/>
      <c r="IO164" s="18"/>
      <c r="IP164" s="18"/>
      <c r="IQ164" s="18"/>
      <c r="IR164" s="18"/>
      <c r="IS164" s="18"/>
      <c r="IT164" s="18"/>
      <c r="IU164" s="18"/>
      <c r="IV164" s="18"/>
      <c r="IW164" s="18"/>
      <c r="IX164" s="18"/>
      <c r="IY164" s="18"/>
      <c r="IZ164" s="18"/>
      <c r="JA164" s="18"/>
      <c r="JB164" s="18"/>
      <c r="JC164" s="18"/>
      <c r="JD164" s="18"/>
      <c r="JE164" s="18"/>
      <c r="JF164" s="18"/>
    </row>
    <row r="165" spans="36:266" x14ac:dyDescent="0.3">
      <c r="AJ165" s="24"/>
      <c r="AK165" s="24"/>
      <c r="AL165" s="20"/>
      <c r="AM165" s="23"/>
      <c r="AN165" s="18"/>
      <c r="AO165" s="24"/>
      <c r="AW165" s="71"/>
      <c r="AX165" s="71"/>
      <c r="AY165" s="71"/>
      <c r="BB165" s="25"/>
      <c r="BC165" s="21"/>
      <c r="BG165" s="18"/>
      <c r="BN165" s="22"/>
      <c r="BO165" s="22"/>
      <c r="BP165" s="22"/>
      <c r="BQ165" s="22"/>
      <c r="BR165" s="15"/>
      <c r="CF165" s="15"/>
      <c r="CL165" s="22"/>
      <c r="CM165" s="15"/>
      <c r="CR165" s="22"/>
      <c r="CT165" s="15"/>
      <c r="CW165" s="22"/>
      <c r="DA165" s="15"/>
      <c r="DH165" s="15"/>
      <c r="DJ165" s="22"/>
      <c r="DO165" s="15"/>
      <c r="DV165" s="15"/>
      <c r="EC165" s="15"/>
      <c r="EJ165" s="15"/>
      <c r="EQ165" s="15"/>
      <c r="EX165" s="15"/>
      <c r="FE165" s="15"/>
      <c r="FL165" s="15"/>
      <c r="FS165" s="15"/>
      <c r="FZ165" s="15"/>
      <c r="GG165" s="15"/>
      <c r="GN165" s="15"/>
      <c r="GP165" s="22"/>
      <c r="GQ165" s="22"/>
      <c r="GR165" s="22"/>
      <c r="GS165" s="22"/>
      <c r="GT165" s="22"/>
      <c r="GU165" s="15"/>
      <c r="GV165" s="22"/>
      <c r="GW165" s="22"/>
      <c r="GX165" s="22"/>
      <c r="GY165" s="18"/>
      <c r="GZ165" s="18"/>
      <c r="HA165" s="18"/>
      <c r="HB165" s="18"/>
      <c r="HC165" s="18"/>
      <c r="HD165" s="18"/>
      <c r="HE165" s="18"/>
      <c r="HF165" s="18"/>
      <c r="HG165" s="18"/>
      <c r="HH165" s="18"/>
      <c r="HI165" s="18"/>
      <c r="HJ165" s="18"/>
      <c r="HK165" s="18"/>
      <c r="HL165" s="18"/>
      <c r="HM165" s="18"/>
      <c r="HN165" s="18"/>
      <c r="HO165" s="18"/>
      <c r="HP165" s="18"/>
      <c r="HQ165" s="18"/>
      <c r="HR165" s="18"/>
      <c r="HS165" s="18"/>
      <c r="HT165" s="18"/>
      <c r="HU165" s="18"/>
      <c r="HV165" s="18"/>
      <c r="HW165" s="18"/>
      <c r="HX165" s="18"/>
      <c r="HY165" s="18"/>
      <c r="HZ165" s="18"/>
      <c r="IA165" s="18"/>
      <c r="IB165" s="18"/>
      <c r="IC165" s="18"/>
      <c r="ID165" s="18"/>
      <c r="IE165" s="18"/>
      <c r="IF165" s="18"/>
      <c r="IG165" s="18"/>
      <c r="IH165" s="18"/>
      <c r="II165" s="18"/>
      <c r="IJ165" s="18"/>
      <c r="IK165" s="18"/>
      <c r="IL165" s="18"/>
      <c r="IM165" s="18"/>
      <c r="IN165" s="18"/>
      <c r="IO165" s="18"/>
      <c r="IP165" s="18"/>
      <c r="IQ165" s="18"/>
      <c r="IR165" s="18"/>
      <c r="IS165" s="18"/>
      <c r="IT165" s="18"/>
      <c r="IU165" s="18"/>
      <c r="IV165" s="18"/>
      <c r="IW165" s="18"/>
      <c r="IX165" s="18"/>
      <c r="IY165" s="18"/>
      <c r="IZ165" s="18"/>
      <c r="JA165" s="18"/>
      <c r="JB165" s="18"/>
      <c r="JC165" s="18"/>
      <c r="JD165" s="18"/>
      <c r="JE165" s="18"/>
      <c r="JF165" s="18"/>
    </row>
    <row r="166" spans="36:266" x14ac:dyDescent="0.3">
      <c r="AJ166" s="24"/>
      <c r="AK166" s="24"/>
      <c r="AL166" s="20"/>
      <c r="AM166" s="23"/>
      <c r="AN166" s="18"/>
      <c r="AO166" s="24"/>
      <c r="AW166" s="71"/>
      <c r="AX166" s="71"/>
      <c r="AY166" s="71"/>
      <c r="BB166" s="25"/>
      <c r="BC166" s="21"/>
      <c r="BG166" s="18"/>
      <c r="BN166" s="22"/>
      <c r="BO166" s="22"/>
      <c r="BP166" s="22"/>
      <c r="BQ166" s="22"/>
      <c r="BR166" s="15"/>
      <c r="CF166" s="15"/>
      <c r="CL166" s="22"/>
      <c r="CM166" s="15"/>
      <c r="CR166" s="22"/>
      <c r="CT166" s="15"/>
      <c r="CW166" s="22"/>
      <c r="DA166" s="15"/>
      <c r="DH166" s="15"/>
      <c r="DJ166" s="22"/>
      <c r="DO166" s="15"/>
      <c r="DV166" s="15"/>
      <c r="EC166" s="15"/>
      <c r="EJ166" s="15"/>
      <c r="EQ166" s="15"/>
      <c r="EX166" s="15"/>
      <c r="FE166" s="15"/>
      <c r="FL166" s="15"/>
      <c r="FS166" s="15"/>
      <c r="FZ166" s="15"/>
      <c r="GG166" s="15"/>
      <c r="GN166" s="15"/>
      <c r="GP166" s="22"/>
      <c r="GQ166" s="22"/>
      <c r="GR166" s="22"/>
      <c r="GS166" s="22"/>
      <c r="GT166" s="22"/>
      <c r="GU166" s="15"/>
      <c r="GV166" s="22"/>
      <c r="GW166" s="22"/>
      <c r="GX166" s="22"/>
      <c r="GY166" s="18"/>
      <c r="GZ166" s="18"/>
      <c r="HA166" s="18"/>
      <c r="HB166" s="18"/>
      <c r="HC166" s="18"/>
      <c r="HD166" s="18"/>
      <c r="HE166" s="18"/>
      <c r="HF166" s="18"/>
      <c r="HG166" s="18"/>
      <c r="HH166" s="18"/>
      <c r="HI166" s="18"/>
      <c r="HJ166" s="18"/>
      <c r="HK166" s="18"/>
      <c r="HL166" s="18"/>
      <c r="HM166" s="18"/>
      <c r="HN166" s="18"/>
      <c r="HO166" s="18"/>
      <c r="HP166" s="18"/>
      <c r="HQ166" s="18"/>
      <c r="HR166" s="18"/>
      <c r="HS166" s="18"/>
      <c r="HT166" s="18"/>
      <c r="HU166" s="18"/>
      <c r="HV166" s="18"/>
      <c r="HW166" s="18"/>
      <c r="HX166" s="18"/>
      <c r="HY166" s="18"/>
      <c r="HZ166" s="18"/>
      <c r="IA166" s="18"/>
      <c r="IB166" s="18"/>
      <c r="IC166" s="18"/>
      <c r="ID166" s="18"/>
      <c r="IE166" s="18"/>
      <c r="IF166" s="18"/>
      <c r="IG166" s="18"/>
      <c r="IH166" s="18"/>
      <c r="II166" s="18"/>
      <c r="IJ166" s="18"/>
      <c r="IK166" s="18"/>
      <c r="IL166" s="18"/>
      <c r="IM166" s="18"/>
      <c r="IN166" s="18"/>
      <c r="IO166" s="18"/>
      <c r="IP166" s="18"/>
      <c r="IQ166" s="18"/>
      <c r="IR166" s="18"/>
      <c r="IS166" s="18"/>
      <c r="IT166" s="18"/>
      <c r="IU166" s="18"/>
      <c r="IV166" s="18"/>
      <c r="IW166" s="18"/>
      <c r="IX166" s="18"/>
      <c r="IY166" s="18"/>
      <c r="IZ166" s="18"/>
      <c r="JA166" s="18"/>
      <c r="JB166" s="18"/>
      <c r="JC166" s="18"/>
      <c r="JD166" s="18"/>
      <c r="JE166" s="18"/>
      <c r="JF166" s="18"/>
    </row>
    <row r="167" spans="36:266" x14ac:dyDescent="0.3">
      <c r="AJ167" s="24"/>
      <c r="AK167" s="24"/>
      <c r="AL167" s="20"/>
      <c r="AM167" s="23"/>
      <c r="AN167" s="18"/>
      <c r="AO167" s="24"/>
      <c r="AW167" s="71"/>
      <c r="AX167" s="71"/>
      <c r="AY167" s="71"/>
      <c r="BB167" s="25"/>
      <c r="BC167" s="21"/>
      <c r="BG167" s="18"/>
      <c r="BN167" s="22"/>
      <c r="BO167" s="22"/>
      <c r="BP167" s="22"/>
      <c r="BQ167" s="22"/>
      <c r="BR167" s="15"/>
      <c r="CF167" s="15"/>
      <c r="CL167" s="22"/>
      <c r="CM167" s="15"/>
      <c r="CR167" s="22"/>
      <c r="CT167" s="15"/>
      <c r="CW167" s="22"/>
      <c r="DA167" s="15"/>
      <c r="DH167" s="15"/>
      <c r="DJ167" s="22"/>
      <c r="DO167" s="15"/>
      <c r="DV167" s="15"/>
      <c r="EC167" s="15"/>
      <c r="EJ167" s="15"/>
      <c r="EQ167" s="15"/>
      <c r="EX167" s="15"/>
      <c r="FE167" s="15"/>
      <c r="FL167" s="15"/>
      <c r="FS167" s="15"/>
      <c r="FZ167" s="15"/>
      <c r="GG167" s="15"/>
      <c r="GN167" s="15"/>
      <c r="GP167" s="22"/>
      <c r="GQ167" s="22"/>
      <c r="GR167" s="22"/>
      <c r="GS167" s="22"/>
      <c r="GT167" s="22"/>
      <c r="GU167" s="15"/>
      <c r="GV167" s="22"/>
      <c r="GW167" s="22"/>
      <c r="GX167" s="22"/>
      <c r="GY167" s="18"/>
      <c r="GZ167" s="18"/>
      <c r="HA167" s="18"/>
      <c r="HB167" s="18"/>
      <c r="HC167" s="18"/>
      <c r="HD167" s="18"/>
      <c r="HE167" s="18"/>
      <c r="HF167" s="18"/>
      <c r="HG167" s="18"/>
      <c r="HH167" s="18"/>
      <c r="HI167" s="18"/>
      <c r="HJ167" s="18"/>
      <c r="HK167" s="18"/>
      <c r="HL167" s="18"/>
      <c r="HM167" s="18"/>
      <c r="HN167" s="18"/>
      <c r="HO167" s="18"/>
      <c r="HP167" s="18"/>
      <c r="HQ167" s="18"/>
      <c r="HR167" s="18"/>
      <c r="HS167" s="18"/>
      <c r="HT167" s="18"/>
      <c r="HU167" s="18"/>
      <c r="HV167" s="18"/>
      <c r="HW167" s="18"/>
      <c r="HX167" s="18"/>
      <c r="HY167" s="18"/>
      <c r="HZ167" s="18"/>
      <c r="IA167" s="18"/>
      <c r="IB167" s="18"/>
      <c r="IC167" s="18"/>
      <c r="ID167" s="18"/>
      <c r="IE167" s="18"/>
      <c r="IF167" s="18"/>
      <c r="IG167" s="18"/>
      <c r="IH167" s="18"/>
      <c r="II167" s="18"/>
      <c r="IJ167" s="18"/>
      <c r="IK167" s="18"/>
      <c r="IL167" s="18"/>
      <c r="IM167" s="18"/>
      <c r="IN167" s="18"/>
      <c r="IO167" s="18"/>
      <c r="IP167" s="18"/>
      <c r="IQ167" s="18"/>
      <c r="IR167" s="18"/>
      <c r="IS167" s="18"/>
      <c r="IT167" s="18"/>
      <c r="IU167" s="18"/>
      <c r="IV167" s="18"/>
      <c r="IW167" s="18"/>
      <c r="IX167" s="18"/>
      <c r="IY167" s="18"/>
      <c r="IZ167" s="18"/>
      <c r="JA167" s="18"/>
      <c r="JB167" s="18"/>
      <c r="JC167" s="18"/>
      <c r="JD167" s="18"/>
      <c r="JE167" s="18"/>
      <c r="JF167" s="18"/>
    </row>
    <row r="168" spans="36:266" x14ac:dyDescent="0.3">
      <c r="AJ168" s="24"/>
      <c r="AK168" s="24"/>
      <c r="AL168" s="20"/>
      <c r="AM168" s="23"/>
      <c r="AN168" s="18"/>
      <c r="AO168" s="24"/>
      <c r="AW168" s="71"/>
      <c r="AX168" s="71"/>
      <c r="AY168" s="71"/>
      <c r="BB168" s="25"/>
      <c r="BC168" s="21"/>
      <c r="BG168" s="18"/>
      <c r="BN168" s="22"/>
      <c r="BO168" s="22"/>
      <c r="BP168" s="22"/>
      <c r="BQ168" s="22"/>
      <c r="BR168" s="15"/>
      <c r="CF168" s="15"/>
      <c r="CL168" s="22"/>
      <c r="CM168" s="15"/>
      <c r="CR168" s="22"/>
      <c r="CT168" s="15"/>
      <c r="CW168" s="22"/>
      <c r="DA168" s="15"/>
      <c r="DH168" s="15"/>
      <c r="DJ168" s="22"/>
      <c r="DO168" s="15"/>
      <c r="DV168" s="15"/>
      <c r="EC168" s="15"/>
      <c r="EJ168" s="15"/>
      <c r="EQ168" s="15"/>
      <c r="EX168" s="15"/>
      <c r="FE168" s="15"/>
      <c r="FL168" s="15"/>
      <c r="FS168" s="15"/>
      <c r="FZ168" s="15"/>
      <c r="GG168" s="15"/>
      <c r="GN168" s="15"/>
      <c r="GP168" s="22"/>
      <c r="GQ168" s="22"/>
      <c r="GR168" s="22"/>
      <c r="GS168" s="22"/>
      <c r="GT168" s="22"/>
      <c r="GU168" s="15"/>
      <c r="GV168" s="22"/>
      <c r="GW168" s="22"/>
      <c r="GX168" s="22"/>
      <c r="GY168" s="18"/>
      <c r="GZ168" s="18"/>
      <c r="HA168" s="18"/>
      <c r="HB168" s="18"/>
      <c r="HC168" s="18"/>
      <c r="HD168" s="18"/>
      <c r="HE168" s="18"/>
      <c r="HF168" s="18"/>
      <c r="HG168" s="18"/>
      <c r="HH168" s="18"/>
      <c r="HI168" s="18"/>
      <c r="HJ168" s="18"/>
      <c r="HK168" s="18"/>
      <c r="HL168" s="18"/>
      <c r="HM168" s="18"/>
      <c r="HN168" s="18"/>
      <c r="HO168" s="18"/>
      <c r="HP168" s="18"/>
      <c r="HQ168" s="18"/>
      <c r="HR168" s="18"/>
      <c r="HS168" s="18"/>
      <c r="HT168" s="18"/>
      <c r="HU168" s="18"/>
      <c r="HV168" s="18"/>
      <c r="HW168" s="18"/>
      <c r="HX168" s="18"/>
      <c r="HY168" s="18"/>
      <c r="HZ168" s="18"/>
      <c r="IA168" s="18"/>
      <c r="IB168" s="18"/>
      <c r="IC168" s="18"/>
      <c r="ID168" s="18"/>
      <c r="IE168" s="18"/>
      <c r="IF168" s="18"/>
      <c r="IG168" s="18"/>
      <c r="IH168" s="18"/>
      <c r="II168" s="18"/>
      <c r="IJ168" s="18"/>
      <c r="IK168" s="18"/>
      <c r="IL168" s="18"/>
      <c r="IM168" s="18"/>
      <c r="IN168" s="18"/>
      <c r="IO168" s="18"/>
      <c r="IP168" s="18"/>
      <c r="IQ168" s="18"/>
      <c r="IR168" s="18"/>
      <c r="IS168" s="18"/>
      <c r="IT168" s="18"/>
      <c r="IU168" s="18"/>
      <c r="IV168" s="18"/>
      <c r="IW168" s="18"/>
      <c r="IX168" s="18"/>
      <c r="IY168" s="18"/>
      <c r="IZ168" s="18"/>
      <c r="JA168" s="18"/>
      <c r="JB168" s="18"/>
      <c r="JC168" s="18"/>
      <c r="JD168" s="18"/>
      <c r="JE168" s="18"/>
      <c r="JF168" s="18"/>
    </row>
    <row r="169" spans="36:266" x14ac:dyDescent="0.3">
      <c r="AJ169" s="24"/>
      <c r="AK169" s="24"/>
      <c r="AL169" s="20"/>
      <c r="AM169" s="23"/>
      <c r="AN169" s="18"/>
      <c r="AO169" s="24"/>
      <c r="AW169" s="71"/>
      <c r="AX169" s="71"/>
      <c r="AY169" s="71"/>
      <c r="BB169" s="25"/>
      <c r="BC169" s="21"/>
      <c r="BG169" s="18"/>
      <c r="BN169" s="22"/>
      <c r="BO169" s="22"/>
      <c r="BP169" s="22"/>
      <c r="BQ169" s="22"/>
      <c r="BR169" s="15"/>
      <c r="CF169" s="15"/>
      <c r="CL169" s="22"/>
      <c r="CM169" s="15"/>
      <c r="CR169" s="22"/>
      <c r="CT169" s="15"/>
      <c r="CW169" s="22"/>
      <c r="DA169" s="15"/>
      <c r="DH169" s="15"/>
      <c r="DJ169" s="22"/>
      <c r="DO169" s="15"/>
      <c r="DV169" s="15"/>
      <c r="EC169" s="15"/>
      <c r="EJ169" s="15"/>
      <c r="EQ169" s="15"/>
      <c r="EX169" s="15"/>
      <c r="FE169" s="15"/>
      <c r="FL169" s="15"/>
      <c r="FS169" s="15"/>
      <c r="FZ169" s="15"/>
      <c r="GG169" s="15"/>
      <c r="GN169" s="15"/>
      <c r="GP169" s="22"/>
      <c r="GQ169" s="22"/>
      <c r="GR169" s="22"/>
      <c r="GS169" s="22"/>
      <c r="GT169" s="22"/>
      <c r="GU169" s="15"/>
      <c r="GV169" s="22"/>
      <c r="GW169" s="22"/>
      <c r="GX169" s="22"/>
      <c r="GY169" s="18"/>
      <c r="GZ169" s="18"/>
      <c r="HA169" s="18"/>
      <c r="HB169" s="18"/>
      <c r="HC169" s="18"/>
      <c r="HD169" s="18"/>
      <c r="HE169" s="18"/>
      <c r="HF169" s="18"/>
      <c r="HG169" s="18"/>
      <c r="HH169" s="18"/>
      <c r="HI169" s="18"/>
      <c r="HJ169" s="18"/>
      <c r="HK169" s="18"/>
      <c r="HL169" s="18"/>
      <c r="HM169" s="18"/>
      <c r="HN169" s="18"/>
      <c r="HO169" s="18"/>
      <c r="HP169" s="18"/>
      <c r="HQ169" s="18"/>
      <c r="HR169" s="18"/>
      <c r="HS169" s="18"/>
      <c r="HT169" s="18"/>
      <c r="HU169" s="18"/>
      <c r="HV169" s="18"/>
      <c r="HW169" s="18"/>
      <c r="HX169" s="18"/>
      <c r="HY169" s="18"/>
      <c r="HZ169" s="18"/>
      <c r="IA169" s="18"/>
      <c r="IB169" s="18"/>
      <c r="IC169" s="18"/>
      <c r="ID169" s="18"/>
      <c r="IE169" s="18"/>
      <c r="IF169" s="18"/>
      <c r="IG169" s="18"/>
      <c r="IH169" s="18"/>
      <c r="II169" s="18"/>
      <c r="IJ169" s="18"/>
      <c r="IK169" s="18"/>
      <c r="IL169" s="18"/>
      <c r="IM169" s="18"/>
      <c r="IN169" s="18"/>
      <c r="IO169" s="18"/>
      <c r="IP169" s="18"/>
      <c r="IQ169" s="18"/>
      <c r="IR169" s="18"/>
      <c r="IS169" s="18"/>
      <c r="IT169" s="18"/>
      <c r="IU169" s="18"/>
      <c r="IV169" s="18"/>
      <c r="IW169" s="18"/>
      <c r="IX169" s="18"/>
      <c r="IY169" s="18"/>
      <c r="IZ169" s="18"/>
      <c r="JA169" s="18"/>
      <c r="JB169" s="18"/>
      <c r="JC169" s="18"/>
      <c r="JD169" s="18"/>
      <c r="JE169" s="18"/>
      <c r="JF169" s="18"/>
    </row>
    <row r="170" spans="36:266" x14ac:dyDescent="0.3">
      <c r="AJ170" s="24"/>
      <c r="AK170" s="24"/>
      <c r="AL170" s="20"/>
      <c r="AM170" s="23"/>
      <c r="AN170" s="18"/>
      <c r="AO170" s="24"/>
      <c r="AW170" s="71"/>
      <c r="AX170" s="71"/>
      <c r="AY170" s="71"/>
      <c r="BB170" s="25"/>
      <c r="BC170" s="21"/>
      <c r="BG170" s="18"/>
      <c r="BN170" s="22"/>
      <c r="BO170" s="22"/>
      <c r="BP170" s="22"/>
      <c r="BQ170" s="22"/>
      <c r="BR170" s="15"/>
      <c r="CF170" s="15"/>
      <c r="CL170" s="22"/>
      <c r="CM170" s="15"/>
      <c r="CR170" s="22"/>
      <c r="CT170" s="15"/>
      <c r="CW170" s="22"/>
      <c r="DA170" s="15"/>
      <c r="DH170" s="15"/>
      <c r="DJ170" s="22"/>
      <c r="DO170" s="15"/>
      <c r="DV170" s="15"/>
      <c r="EC170" s="15"/>
      <c r="EJ170" s="15"/>
      <c r="EQ170" s="15"/>
      <c r="EX170" s="15"/>
      <c r="FE170" s="15"/>
      <c r="FL170" s="15"/>
      <c r="FS170" s="15"/>
      <c r="FZ170" s="15"/>
      <c r="GG170" s="15"/>
      <c r="GN170" s="15"/>
      <c r="GP170" s="22"/>
      <c r="GQ170" s="22"/>
      <c r="GR170" s="22"/>
      <c r="GS170" s="22"/>
      <c r="GT170" s="22"/>
      <c r="GU170" s="15"/>
      <c r="GV170" s="22"/>
      <c r="GW170" s="22"/>
      <c r="GX170" s="22"/>
      <c r="GY170" s="18"/>
      <c r="GZ170" s="18"/>
      <c r="HA170" s="18"/>
      <c r="HB170" s="18"/>
      <c r="HC170" s="18"/>
      <c r="HD170" s="18"/>
      <c r="HE170" s="18"/>
      <c r="HF170" s="18"/>
      <c r="HG170" s="18"/>
      <c r="HH170" s="18"/>
      <c r="HI170" s="18"/>
      <c r="HJ170" s="18"/>
      <c r="HK170" s="18"/>
      <c r="HL170" s="18"/>
      <c r="HM170" s="18"/>
      <c r="HN170" s="18"/>
      <c r="HO170" s="18"/>
      <c r="HP170" s="18"/>
      <c r="HQ170" s="18"/>
      <c r="HR170" s="18"/>
      <c r="HS170" s="18"/>
      <c r="HT170" s="18"/>
      <c r="HU170" s="18"/>
      <c r="HV170" s="18"/>
      <c r="HW170" s="18"/>
      <c r="HX170" s="18"/>
      <c r="HY170" s="18"/>
      <c r="HZ170" s="18"/>
      <c r="IA170" s="18"/>
      <c r="IB170" s="18"/>
      <c r="IC170" s="18"/>
      <c r="ID170" s="18"/>
      <c r="IE170" s="18"/>
      <c r="IF170" s="18"/>
      <c r="IG170" s="18"/>
      <c r="IH170" s="18"/>
      <c r="II170" s="18"/>
      <c r="IJ170" s="18"/>
      <c r="IK170" s="18"/>
      <c r="IL170" s="18"/>
      <c r="IM170" s="18"/>
      <c r="IN170" s="18"/>
      <c r="IO170" s="18"/>
      <c r="IP170" s="18"/>
      <c r="IQ170" s="18"/>
      <c r="IR170" s="18"/>
      <c r="IS170" s="18"/>
      <c r="IT170" s="18"/>
      <c r="IU170" s="18"/>
      <c r="IV170" s="18"/>
      <c r="IW170" s="18"/>
      <c r="IX170" s="18"/>
      <c r="IY170" s="18"/>
      <c r="IZ170" s="18"/>
      <c r="JA170" s="18"/>
      <c r="JB170" s="18"/>
      <c r="JC170" s="18"/>
      <c r="JD170" s="18"/>
      <c r="JE170" s="18"/>
      <c r="JF170" s="18"/>
    </row>
    <row r="171" spans="36:266" x14ac:dyDescent="0.3">
      <c r="AJ171" s="24"/>
      <c r="AK171" s="24"/>
      <c r="AL171" s="20"/>
      <c r="AM171" s="23"/>
      <c r="AN171" s="18"/>
      <c r="AO171" s="24"/>
      <c r="AW171" s="71"/>
      <c r="AX171" s="71"/>
      <c r="AY171" s="71"/>
      <c r="BB171" s="25"/>
      <c r="BC171" s="21"/>
      <c r="BG171" s="18"/>
      <c r="BN171" s="22"/>
      <c r="BO171" s="22"/>
      <c r="BP171" s="22"/>
      <c r="BQ171" s="22"/>
      <c r="BR171" s="15"/>
      <c r="CF171" s="15"/>
      <c r="CL171" s="22"/>
      <c r="CM171" s="15"/>
      <c r="CR171" s="22"/>
      <c r="CT171" s="15"/>
      <c r="CW171" s="22"/>
      <c r="DA171" s="15"/>
      <c r="DH171" s="15"/>
      <c r="DJ171" s="22"/>
      <c r="DO171" s="15"/>
      <c r="DV171" s="15"/>
      <c r="EC171" s="15"/>
      <c r="EJ171" s="15"/>
      <c r="EQ171" s="15"/>
      <c r="EX171" s="15"/>
      <c r="FE171" s="15"/>
      <c r="FL171" s="15"/>
      <c r="FS171" s="15"/>
      <c r="FZ171" s="15"/>
      <c r="GG171" s="15"/>
      <c r="GN171" s="15"/>
      <c r="GP171" s="22"/>
      <c r="GQ171" s="22"/>
      <c r="GR171" s="22"/>
      <c r="GS171" s="22"/>
      <c r="GT171" s="22"/>
      <c r="GU171" s="15"/>
      <c r="GV171" s="22"/>
      <c r="GW171" s="22"/>
      <c r="GX171" s="22"/>
      <c r="GY171" s="18"/>
      <c r="GZ171" s="18"/>
      <c r="HA171" s="18"/>
      <c r="HB171" s="18"/>
      <c r="HC171" s="18"/>
      <c r="HD171" s="18"/>
      <c r="HE171" s="18"/>
      <c r="HF171" s="18"/>
      <c r="HG171" s="18"/>
      <c r="HH171" s="18"/>
      <c r="HI171" s="18"/>
      <c r="HJ171" s="18"/>
      <c r="HK171" s="18"/>
      <c r="HL171" s="18"/>
      <c r="HM171" s="18"/>
      <c r="HN171" s="18"/>
      <c r="HO171" s="18"/>
      <c r="HP171" s="18"/>
      <c r="HQ171" s="18"/>
      <c r="HR171" s="18"/>
      <c r="HS171" s="18"/>
      <c r="HT171" s="18"/>
      <c r="HU171" s="18"/>
      <c r="HV171" s="18"/>
      <c r="HW171" s="18"/>
      <c r="HX171" s="18"/>
      <c r="HY171" s="18"/>
      <c r="HZ171" s="18"/>
      <c r="IA171" s="18"/>
      <c r="IB171" s="18"/>
      <c r="IC171" s="18"/>
      <c r="ID171" s="18"/>
      <c r="IE171" s="18"/>
      <c r="IF171" s="18"/>
      <c r="IG171" s="18"/>
      <c r="IH171" s="18"/>
      <c r="II171" s="18"/>
      <c r="IJ171" s="18"/>
      <c r="IK171" s="18"/>
      <c r="IL171" s="18"/>
      <c r="IM171" s="18"/>
      <c r="IN171" s="18"/>
      <c r="IO171" s="18"/>
      <c r="IP171" s="18"/>
      <c r="IQ171" s="18"/>
      <c r="IR171" s="18"/>
      <c r="IS171" s="18"/>
      <c r="IT171" s="18"/>
      <c r="IU171" s="18"/>
      <c r="IV171" s="18"/>
      <c r="IW171" s="18"/>
      <c r="IX171" s="18"/>
      <c r="IY171" s="18"/>
      <c r="IZ171" s="18"/>
      <c r="JA171" s="18"/>
      <c r="JB171" s="18"/>
      <c r="JC171" s="18"/>
      <c r="JD171" s="18"/>
      <c r="JE171" s="18"/>
      <c r="JF171" s="18"/>
    </row>
    <row r="172" spans="36:266" x14ac:dyDescent="0.3">
      <c r="AJ172" s="24"/>
      <c r="AK172" s="24"/>
      <c r="AL172" s="20"/>
      <c r="AM172" s="23"/>
      <c r="AN172" s="18"/>
      <c r="AO172" s="24"/>
      <c r="AW172" s="71"/>
      <c r="AX172" s="71"/>
      <c r="AY172" s="71"/>
      <c r="BB172" s="25"/>
      <c r="BC172" s="21"/>
      <c r="BG172" s="18"/>
      <c r="BN172" s="22"/>
      <c r="BO172" s="22"/>
      <c r="BP172" s="22"/>
      <c r="BQ172" s="22"/>
      <c r="BR172" s="15"/>
      <c r="CF172" s="15"/>
      <c r="CL172" s="22"/>
      <c r="CM172" s="15"/>
      <c r="CR172" s="22"/>
      <c r="CT172" s="15"/>
      <c r="CW172" s="22"/>
      <c r="DA172" s="15"/>
      <c r="DH172" s="15"/>
      <c r="DJ172" s="22"/>
      <c r="DO172" s="15"/>
      <c r="DV172" s="15"/>
      <c r="EC172" s="15"/>
      <c r="EJ172" s="15"/>
      <c r="EQ172" s="15"/>
      <c r="EX172" s="15"/>
      <c r="FE172" s="15"/>
      <c r="FL172" s="15"/>
      <c r="FS172" s="15"/>
      <c r="FZ172" s="15"/>
      <c r="GG172" s="15"/>
      <c r="GN172" s="15"/>
      <c r="GP172" s="22"/>
      <c r="GQ172" s="22"/>
      <c r="GR172" s="22"/>
      <c r="GS172" s="22"/>
      <c r="GT172" s="22"/>
      <c r="GU172" s="15"/>
      <c r="GV172" s="22"/>
      <c r="GW172" s="22"/>
      <c r="GX172" s="22"/>
      <c r="GY172" s="18"/>
      <c r="GZ172" s="18"/>
      <c r="HA172" s="18"/>
      <c r="HB172" s="18"/>
      <c r="HC172" s="18"/>
      <c r="HD172" s="18"/>
      <c r="HE172" s="18"/>
      <c r="HF172" s="18"/>
      <c r="HG172" s="18"/>
      <c r="HH172" s="18"/>
      <c r="HI172" s="18"/>
      <c r="HJ172" s="18"/>
      <c r="HK172" s="18"/>
      <c r="HL172" s="18"/>
      <c r="HM172" s="18"/>
      <c r="HN172" s="18"/>
      <c r="HO172" s="18"/>
      <c r="HP172" s="18"/>
      <c r="HQ172" s="18"/>
      <c r="HR172" s="18"/>
      <c r="HS172" s="18"/>
      <c r="HT172" s="18"/>
      <c r="HU172" s="18"/>
      <c r="HV172" s="18"/>
      <c r="HW172" s="18"/>
      <c r="HX172" s="18"/>
      <c r="HY172" s="18"/>
      <c r="HZ172" s="18"/>
      <c r="IA172" s="18"/>
      <c r="IB172" s="18"/>
      <c r="IC172" s="18"/>
      <c r="ID172" s="18"/>
      <c r="IE172" s="18"/>
      <c r="IF172" s="18"/>
      <c r="IG172" s="18"/>
      <c r="IH172" s="18"/>
      <c r="II172" s="18"/>
      <c r="IJ172" s="18"/>
      <c r="IK172" s="18"/>
      <c r="IL172" s="18"/>
      <c r="IM172" s="18"/>
      <c r="IN172" s="18"/>
      <c r="IO172" s="18"/>
      <c r="IP172" s="18"/>
      <c r="IQ172" s="18"/>
      <c r="IR172" s="18"/>
      <c r="IS172" s="18"/>
      <c r="IT172" s="18"/>
      <c r="IU172" s="18"/>
      <c r="IV172" s="18"/>
      <c r="IW172" s="18"/>
      <c r="IX172" s="18"/>
      <c r="IY172" s="18"/>
      <c r="IZ172" s="18"/>
      <c r="JA172" s="18"/>
      <c r="JB172" s="18"/>
      <c r="JC172" s="18"/>
      <c r="JD172" s="18"/>
      <c r="JE172" s="18"/>
      <c r="JF172" s="18"/>
    </row>
    <row r="173" spans="36:266" x14ac:dyDescent="0.3">
      <c r="AJ173" s="24"/>
      <c r="AK173" s="24"/>
      <c r="AL173" s="20"/>
      <c r="AM173" s="23"/>
      <c r="AN173" s="18"/>
      <c r="AO173" s="24"/>
      <c r="AW173" s="71"/>
      <c r="AX173" s="71"/>
      <c r="AY173" s="71"/>
      <c r="BB173" s="25"/>
      <c r="BC173" s="21"/>
      <c r="BG173" s="18"/>
      <c r="BN173" s="22"/>
      <c r="BO173" s="22"/>
      <c r="BP173" s="22"/>
      <c r="BQ173" s="22"/>
      <c r="BR173" s="15"/>
      <c r="CF173" s="15"/>
      <c r="CL173" s="22"/>
      <c r="CM173" s="15"/>
      <c r="CR173" s="22"/>
      <c r="CT173" s="15"/>
      <c r="CW173" s="22"/>
      <c r="DA173" s="15"/>
      <c r="DH173" s="15"/>
      <c r="DJ173" s="22"/>
      <c r="DO173" s="15"/>
      <c r="DV173" s="15"/>
      <c r="EC173" s="15"/>
      <c r="EJ173" s="15"/>
      <c r="EQ173" s="15"/>
      <c r="EX173" s="15"/>
      <c r="FE173" s="15"/>
      <c r="FL173" s="15"/>
      <c r="FS173" s="15"/>
      <c r="FZ173" s="15"/>
      <c r="GG173" s="15"/>
      <c r="GN173" s="15"/>
      <c r="GP173" s="22"/>
      <c r="GQ173" s="22"/>
      <c r="GR173" s="22"/>
      <c r="GS173" s="22"/>
      <c r="GT173" s="22"/>
      <c r="GU173" s="15"/>
      <c r="GV173" s="22"/>
      <c r="GW173" s="22"/>
      <c r="GX173" s="22"/>
      <c r="GY173" s="18"/>
      <c r="GZ173" s="18"/>
      <c r="HA173" s="18"/>
      <c r="HB173" s="18"/>
      <c r="HC173" s="18"/>
      <c r="HD173" s="18"/>
      <c r="HE173" s="18"/>
      <c r="HF173" s="18"/>
      <c r="HG173" s="18"/>
      <c r="HH173" s="18"/>
      <c r="HI173" s="18"/>
      <c r="HJ173" s="18"/>
      <c r="HK173" s="18"/>
      <c r="HL173" s="18"/>
      <c r="HM173" s="18"/>
      <c r="HN173" s="18"/>
      <c r="HO173" s="18"/>
      <c r="HP173" s="18"/>
      <c r="HQ173" s="18"/>
      <c r="HR173" s="18"/>
      <c r="HS173" s="18"/>
      <c r="HT173" s="18"/>
      <c r="HU173" s="18"/>
      <c r="HV173" s="18"/>
      <c r="HW173" s="18"/>
      <c r="HX173" s="18"/>
      <c r="HY173" s="18"/>
      <c r="HZ173" s="18"/>
      <c r="IA173" s="18"/>
      <c r="IB173" s="18"/>
      <c r="IC173" s="18"/>
      <c r="ID173" s="18"/>
      <c r="IE173" s="18"/>
      <c r="IF173" s="18"/>
      <c r="IG173" s="18"/>
      <c r="IH173" s="18"/>
      <c r="II173" s="18"/>
      <c r="IJ173" s="18"/>
      <c r="IK173" s="18"/>
      <c r="IL173" s="18"/>
      <c r="IM173" s="18"/>
      <c r="IN173" s="18"/>
      <c r="IO173" s="18"/>
      <c r="IP173" s="18"/>
      <c r="IQ173" s="18"/>
      <c r="IR173" s="18"/>
      <c r="IS173" s="18"/>
      <c r="IT173" s="18"/>
      <c r="IU173" s="18"/>
      <c r="IV173" s="18"/>
      <c r="IW173" s="18"/>
      <c r="IX173" s="18"/>
      <c r="IY173" s="18"/>
      <c r="IZ173" s="18"/>
      <c r="JA173" s="18"/>
      <c r="JB173" s="18"/>
      <c r="JC173" s="18"/>
      <c r="JD173" s="18"/>
      <c r="JE173" s="18"/>
      <c r="JF173" s="18"/>
    </row>
    <row r="174" spans="36:266" x14ac:dyDescent="0.3">
      <c r="AJ174" s="24"/>
      <c r="AK174" s="24"/>
      <c r="AL174" s="20"/>
      <c r="AM174" s="23"/>
      <c r="AN174" s="18"/>
      <c r="AO174" s="24"/>
      <c r="AW174" s="71"/>
      <c r="AX174" s="71"/>
      <c r="AY174" s="71"/>
      <c r="BB174" s="25"/>
      <c r="BC174" s="21"/>
      <c r="BG174" s="18"/>
      <c r="BN174" s="22"/>
      <c r="BO174" s="22"/>
      <c r="BP174" s="22"/>
      <c r="BQ174" s="22"/>
      <c r="BR174" s="15"/>
      <c r="CF174" s="15"/>
      <c r="CL174" s="22"/>
      <c r="CM174" s="15"/>
      <c r="CR174" s="22"/>
      <c r="CT174" s="15"/>
      <c r="CW174" s="22"/>
      <c r="DA174" s="15"/>
      <c r="DH174" s="15"/>
      <c r="DJ174" s="22"/>
      <c r="DO174" s="15"/>
      <c r="DV174" s="15"/>
      <c r="EC174" s="15"/>
      <c r="EJ174" s="15"/>
      <c r="EQ174" s="15"/>
      <c r="EX174" s="15"/>
      <c r="FE174" s="15"/>
      <c r="FL174" s="15"/>
      <c r="FS174" s="15"/>
      <c r="FZ174" s="15"/>
      <c r="GG174" s="15"/>
      <c r="GN174" s="15"/>
      <c r="GP174" s="22"/>
      <c r="GQ174" s="22"/>
      <c r="GR174" s="22"/>
      <c r="GS174" s="22"/>
      <c r="GT174" s="22"/>
      <c r="GU174" s="15"/>
      <c r="GV174" s="22"/>
      <c r="GW174" s="22"/>
      <c r="GX174" s="22"/>
      <c r="GY174" s="18"/>
      <c r="GZ174" s="18"/>
      <c r="HA174" s="18"/>
      <c r="HB174" s="18"/>
      <c r="HC174" s="18"/>
      <c r="HD174" s="18"/>
      <c r="HE174" s="18"/>
      <c r="HF174" s="18"/>
      <c r="HG174" s="18"/>
      <c r="HH174" s="18"/>
      <c r="HI174" s="18"/>
      <c r="HJ174" s="18"/>
      <c r="HK174" s="18"/>
      <c r="HL174" s="18"/>
      <c r="HM174" s="18"/>
      <c r="HN174" s="18"/>
      <c r="HO174" s="18"/>
      <c r="HP174" s="18"/>
      <c r="HQ174" s="18"/>
      <c r="HR174" s="18"/>
      <c r="HS174" s="18"/>
      <c r="HT174" s="18"/>
      <c r="HU174" s="18"/>
      <c r="HV174" s="18"/>
      <c r="HW174" s="18"/>
      <c r="HX174" s="18"/>
      <c r="HY174" s="18"/>
      <c r="HZ174" s="18"/>
      <c r="IA174" s="18"/>
      <c r="IB174" s="18"/>
      <c r="IC174" s="18"/>
      <c r="ID174" s="18"/>
      <c r="IE174" s="18"/>
      <c r="IF174" s="18"/>
      <c r="IG174" s="18"/>
      <c r="IH174" s="18"/>
      <c r="II174" s="18"/>
      <c r="IJ174" s="18"/>
      <c r="IK174" s="18"/>
      <c r="IL174" s="18"/>
      <c r="IM174" s="18"/>
      <c r="IN174" s="18"/>
      <c r="IO174" s="18"/>
      <c r="IP174" s="18"/>
      <c r="IQ174" s="18"/>
      <c r="IR174" s="18"/>
      <c r="IS174" s="18"/>
      <c r="IT174" s="18"/>
      <c r="IU174" s="18"/>
      <c r="IV174" s="18"/>
      <c r="IW174" s="18"/>
      <c r="IX174" s="18"/>
      <c r="IY174" s="18"/>
      <c r="IZ174" s="18"/>
      <c r="JA174" s="18"/>
      <c r="JB174" s="18"/>
      <c r="JC174" s="18"/>
      <c r="JD174" s="18"/>
      <c r="JE174" s="18"/>
      <c r="JF174" s="18"/>
    </row>
    <row r="175" spans="36:266" x14ac:dyDescent="0.3">
      <c r="AJ175" s="24"/>
      <c r="AK175" s="24"/>
      <c r="AL175" s="20"/>
      <c r="AM175" s="23"/>
      <c r="AN175" s="18"/>
      <c r="AO175" s="24"/>
      <c r="AW175" s="71"/>
      <c r="AX175" s="71"/>
      <c r="AY175" s="71"/>
      <c r="BB175" s="25"/>
      <c r="BC175" s="21"/>
      <c r="BG175" s="18"/>
      <c r="BN175" s="22"/>
      <c r="BO175" s="22"/>
      <c r="BP175" s="22"/>
      <c r="BQ175" s="22"/>
      <c r="BR175" s="15"/>
      <c r="CF175" s="15"/>
      <c r="CL175" s="22"/>
      <c r="CM175" s="15"/>
      <c r="CR175" s="22"/>
      <c r="CT175" s="15"/>
      <c r="CW175" s="22"/>
      <c r="DA175" s="15"/>
      <c r="DH175" s="15"/>
      <c r="DJ175" s="22"/>
      <c r="DO175" s="15"/>
      <c r="DV175" s="15"/>
      <c r="EC175" s="15"/>
      <c r="EJ175" s="15"/>
      <c r="EQ175" s="15"/>
      <c r="EX175" s="15"/>
      <c r="FE175" s="15"/>
      <c r="FL175" s="15"/>
      <c r="FS175" s="15"/>
      <c r="FZ175" s="15"/>
      <c r="GG175" s="15"/>
      <c r="GN175" s="15"/>
      <c r="GP175" s="22"/>
      <c r="GQ175" s="22"/>
      <c r="GR175" s="22"/>
      <c r="GS175" s="22"/>
      <c r="GT175" s="22"/>
      <c r="GU175" s="15"/>
      <c r="GV175" s="22"/>
      <c r="GW175" s="22"/>
      <c r="GX175" s="22"/>
      <c r="GY175" s="18"/>
      <c r="GZ175" s="18"/>
      <c r="HA175" s="18"/>
      <c r="HB175" s="18"/>
      <c r="HC175" s="18"/>
      <c r="HD175" s="18"/>
      <c r="HE175" s="18"/>
      <c r="HF175" s="18"/>
      <c r="HG175" s="18"/>
      <c r="HH175" s="18"/>
      <c r="HI175" s="18"/>
      <c r="HJ175" s="18"/>
      <c r="HK175" s="18"/>
      <c r="HL175" s="18"/>
      <c r="HM175" s="18"/>
      <c r="HN175" s="18"/>
      <c r="HO175" s="18"/>
      <c r="HP175" s="18"/>
      <c r="HQ175" s="18"/>
      <c r="HR175" s="18"/>
      <c r="HS175" s="18"/>
      <c r="HT175" s="18"/>
      <c r="HU175" s="18"/>
      <c r="HV175" s="18"/>
      <c r="HW175" s="18"/>
      <c r="HX175" s="18"/>
      <c r="HY175" s="18"/>
      <c r="HZ175" s="18"/>
      <c r="IA175" s="18"/>
      <c r="IB175" s="18"/>
      <c r="IC175" s="18"/>
      <c r="ID175" s="18"/>
      <c r="IE175" s="18"/>
      <c r="IF175" s="18"/>
      <c r="IG175" s="18"/>
      <c r="IH175" s="18"/>
      <c r="II175" s="18"/>
      <c r="IJ175" s="18"/>
      <c r="IK175" s="18"/>
      <c r="IL175" s="18"/>
      <c r="IM175" s="18"/>
      <c r="IN175" s="18"/>
      <c r="IO175" s="18"/>
      <c r="IP175" s="18"/>
      <c r="IQ175" s="18"/>
      <c r="IR175" s="18"/>
      <c r="IS175" s="18"/>
      <c r="IT175" s="18"/>
      <c r="IU175" s="18"/>
      <c r="IV175" s="18"/>
      <c r="IW175" s="18"/>
      <c r="IX175" s="18"/>
      <c r="IY175" s="18"/>
      <c r="IZ175" s="18"/>
      <c r="JA175" s="18"/>
      <c r="JB175" s="18"/>
      <c r="JC175" s="18"/>
      <c r="JD175" s="18"/>
      <c r="JE175" s="18"/>
      <c r="JF175" s="18"/>
    </row>
    <row r="176" spans="36:266" x14ac:dyDescent="0.3">
      <c r="AJ176" s="24"/>
      <c r="AK176" s="24"/>
      <c r="AL176" s="20"/>
      <c r="AM176" s="23"/>
      <c r="AN176" s="18"/>
      <c r="AO176" s="24"/>
      <c r="AW176" s="71"/>
      <c r="AX176" s="71"/>
      <c r="AY176" s="71"/>
      <c r="BB176" s="25"/>
      <c r="BC176" s="21"/>
      <c r="BG176" s="18"/>
      <c r="BN176" s="22"/>
      <c r="BO176" s="22"/>
      <c r="BP176" s="22"/>
      <c r="BQ176" s="22"/>
      <c r="BR176" s="15"/>
      <c r="CF176" s="15"/>
      <c r="CL176" s="22"/>
      <c r="CM176" s="15"/>
      <c r="CR176" s="22"/>
      <c r="CT176" s="15"/>
      <c r="CW176" s="22"/>
      <c r="DA176" s="15"/>
      <c r="DH176" s="15"/>
      <c r="DJ176" s="22"/>
      <c r="DO176" s="15"/>
      <c r="DV176" s="15"/>
      <c r="EC176" s="15"/>
      <c r="EJ176" s="15"/>
      <c r="EQ176" s="15"/>
      <c r="EX176" s="15"/>
      <c r="FE176" s="15"/>
      <c r="FL176" s="15"/>
      <c r="FS176" s="15"/>
      <c r="FZ176" s="15"/>
      <c r="GG176" s="15"/>
      <c r="GN176" s="15"/>
      <c r="GP176" s="22"/>
      <c r="GQ176" s="22"/>
      <c r="GR176" s="22"/>
      <c r="GS176" s="22"/>
      <c r="GT176" s="22"/>
      <c r="GU176" s="15"/>
      <c r="GV176" s="22"/>
      <c r="GW176" s="22"/>
      <c r="GX176" s="22"/>
      <c r="GY176" s="18"/>
      <c r="GZ176" s="18"/>
      <c r="HA176" s="18"/>
      <c r="HB176" s="18"/>
      <c r="HC176" s="18"/>
      <c r="HD176" s="18"/>
      <c r="HE176" s="18"/>
      <c r="HF176" s="18"/>
      <c r="HG176" s="18"/>
      <c r="HH176" s="18"/>
      <c r="HI176" s="18"/>
      <c r="HJ176" s="18"/>
      <c r="HK176" s="18"/>
      <c r="HL176" s="18"/>
      <c r="HM176" s="18"/>
      <c r="HN176" s="18"/>
      <c r="HO176" s="18"/>
      <c r="HP176" s="18"/>
      <c r="HQ176" s="18"/>
      <c r="HR176" s="18"/>
      <c r="HS176" s="18"/>
      <c r="HT176" s="18"/>
      <c r="HU176" s="18"/>
      <c r="HV176" s="18"/>
      <c r="HW176" s="18"/>
      <c r="HX176" s="18"/>
      <c r="HY176" s="18"/>
      <c r="HZ176" s="18"/>
      <c r="IA176" s="18"/>
      <c r="IB176" s="18"/>
      <c r="IC176" s="18"/>
      <c r="ID176" s="18"/>
      <c r="IE176" s="18"/>
      <c r="IF176" s="18"/>
      <c r="IG176" s="18"/>
      <c r="IH176" s="18"/>
      <c r="II176" s="18"/>
      <c r="IJ176" s="18"/>
      <c r="IK176" s="18"/>
      <c r="IL176" s="18"/>
      <c r="IM176" s="18"/>
      <c r="IN176" s="18"/>
      <c r="IO176" s="18"/>
      <c r="IP176" s="18"/>
      <c r="IQ176" s="18"/>
      <c r="IR176" s="18"/>
      <c r="IS176" s="18"/>
      <c r="IT176" s="18"/>
      <c r="IU176" s="18"/>
      <c r="IV176" s="18"/>
      <c r="IW176" s="18"/>
      <c r="IX176" s="18"/>
      <c r="IY176" s="18"/>
      <c r="IZ176" s="18"/>
      <c r="JA176" s="18"/>
      <c r="JB176" s="18"/>
      <c r="JC176" s="18"/>
      <c r="JD176" s="18"/>
      <c r="JE176" s="18"/>
      <c r="JF176" s="18"/>
    </row>
    <row r="177" spans="36:266" x14ac:dyDescent="0.3">
      <c r="AJ177" s="24"/>
      <c r="AK177" s="24"/>
      <c r="AL177" s="20"/>
      <c r="AM177" s="23"/>
      <c r="AN177" s="18"/>
      <c r="AO177" s="24"/>
      <c r="AW177" s="71"/>
      <c r="AX177" s="71"/>
      <c r="AY177" s="71"/>
      <c r="BB177" s="25"/>
      <c r="BC177" s="21"/>
      <c r="BG177" s="18"/>
      <c r="BN177" s="22"/>
      <c r="BO177" s="22"/>
      <c r="BP177" s="22"/>
      <c r="BQ177" s="22"/>
      <c r="BR177" s="15"/>
      <c r="CF177" s="15"/>
      <c r="CL177" s="22"/>
      <c r="CM177" s="15"/>
      <c r="CR177" s="22"/>
      <c r="CT177" s="15"/>
      <c r="CW177" s="22"/>
      <c r="DA177" s="15"/>
      <c r="DH177" s="15"/>
      <c r="DJ177" s="22"/>
      <c r="DO177" s="15"/>
      <c r="DV177" s="15"/>
      <c r="EC177" s="15"/>
      <c r="EJ177" s="15"/>
      <c r="EQ177" s="15"/>
      <c r="EX177" s="15"/>
      <c r="FE177" s="15"/>
      <c r="FL177" s="15"/>
      <c r="FS177" s="15"/>
      <c r="FZ177" s="15"/>
      <c r="GG177" s="15"/>
      <c r="GN177" s="15"/>
      <c r="GP177" s="22"/>
      <c r="GQ177" s="22"/>
      <c r="GR177" s="22"/>
      <c r="GS177" s="22"/>
      <c r="GT177" s="22"/>
      <c r="GU177" s="15"/>
      <c r="GV177" s="22"/>
      <c r="GW177" s="22"/>
      <c r="GX177" s="22"/>
      <c r="GY177" s="18"/>
      <c r="GZ177" s="18"/>
      <c r="HA177" s="18"/>
      <c r="HB177" s="18"/>
      <c r="HC177" s="18"/>
      <c r="HD177" s="18"/>
      <c r="HE177" s="18"/>
      <c r="HF177" s="18"/>
      <c r="HG177" s="18"/>
      <c r="HH177" s="18"/>
      <c r="HI177" s="18"/>
      <c r="HJ177" s="18"/>
      <c r="HK177" s="18"/>
      <c r="HL177" s="18"/>
      <c r="HM177" s="18"/>
      <c r="HN177" s="18"/>
      <c r="HO177" s="18"/>
      <c r="HP177" s="18"/>
      <c r="HQ177" s="18"/>
      <c r="HR177" s="18"/>
      <c r="HS177" s="18"/>
      <c r="HT177" s="18"/>
      <c r="HU177" s="18"/>
      <c r="HV177" s="18"/>
      <c r="HW177" s="18"/>
      <c r="HX177" s="18"/>
      <c r="HY177" s="18"/>
      <c r="HZ177" s="18"/>
      <c r="IA177" s="18"/>
      <c r="IB177" s="18"/>
      <c r="IC177" s="18"/>
      <c r="ID177" s="18"/>
      <c r="IE177" s="18"/>
      <c r="IF177" s="18"/>
      <c r="IG177" s="18"/>
      <c r="IH177" s="18"/>
      <c r="II177" s="18"/>
      <c r="IJ177" s="18"/>
      <c r="IK177" s="18"/>
      <c r="IL177" s="18"/>
      <c r="IM177" s="18"/>
      <c r="IN177" s="18"/>
      <c r="IO177" s="18"/>
      <c r="IP177" s="18"/>
      <c r="IQ177" s="18"/>
      <c r="IR177" s="18"/>
      <c r="IS177" s="18"/>
      <c r="IT177" s="18"/>
      <c r="IU177" s="18"/>
      <c r="IV177" s="18"/>
      <c r="IW177" s="18"/>
      <c r="IX177" s="18"/>
      <c r="IY177" s="18"/>
      <c r="IZ177" s="18"/>
      <c r="JA177" s="18"/>
      <c r="JB177" s="18"/>
      <c r="JC177" s="18"/>
      <c r="JD177" s="18"/>
      <c r="JE177" s="18"/>
      <c r="JF177" s="18"/>
    </row>
    <row r="178" spans="36:266" x14ac:dyDescent="0.3">
      <c r="AJ178" s="24"/>
      <c r="AK178" s="24"/>
      <c r="AL178" s="20"/>
      <c r="AM178" s="23"/>
      <c r="AN178" s="18"/>
      <c r="AO178" s="24"/>
      <c r="AW178" s="71"/>
      <c r="AX178" s="71"/>
      <c r="AY178" s="71"/>
      <c r="BB178" s="25"/>
      <c r="BC178" s="21"/>
      <c r="BG178" s="18"/>
      <c r="BN178" s="22"/>
      <c r="BO178" s="22"/>
      <c r="BP178" s="22"/>
      <c r="BQ178" s="22"/>
      <c r="BR178" s="15"/>
      <c r="CF178" s="15"/>
      <c r="CL178" s="22"/>
      <c r="CM178" s="15"/>
      <c r="CR178" s="22"/>
      <c r="CT178" s="15"/>
      <c r="CW178" s="22"/>
      <c r="DA178" s="15"/>
      <c r="DH178" s="15"/>
      <c r="DJ178" s="22"/>
      <c r="DO178" s="15"/>
      <c r="DV178" s="15"/>
      <c r="EC178" s="15"/>
      <c r="EJ178" s="15"/>
      <c r="EQ178" s="15"/>
      <c r="EX178" s="15"/>
      <c r="FE178" s="15"/>
      <c r="FL178" s="15"/>
      <c r="FS178" s="15"/>
      <c r="FZ178" s="15"/>
      <c r="GG178" s="15"/>
      <c r="GN178" s="15"/>
      <c r="GP178" s="22"/>
      <c r="GQ178" s="22"/>
      <c r="GR178" s="22"/>
      <c r="GS178" s="22"/>
      <c r="GT178" s="22"/>
      <c r="GU178" s="15"/>
      <c r="GV178" s="22"/>
      <c r="GW178" s="22"/>
      <c r="GX178" s="22"/>
      <c r="GY178" s="18"/>
      <c r="GZ178" s="18"/>
      <c r="HA178" s="18"/>
      <c r="HB178" s="18"/>
      <c r="HC178" s="18"/>
      <c r="HD178" s="18"/>
      <c r="HE178" s="18"/>
      <c r="HF178" s="18"/>
      <c r="HG178" s="18"/>
      <c r="HH178" s="18"/>
      <c r="HI178" s="18"/>
      <c r="HJ178" s="18"/>
      <c r="HK178" s="18"/>
      <c r="HL178" s="18"/>
      <c r="HM178" s="18"/>
      <c r="HN178" s="18"/>
      <c r="HO178" s="18"/>
      <c r="HP178" s="18"/>
      <c r="HQ178" s="18"/>
      <c r="HR178" s="18"/>
      <c r="HS178" s="18"/>
      <c r="HT178" s="18"/>
      <c r="HU178" s="18"/>
      <c r="HV178" s="18"/>
      <c r="HW178" s="18"/>
      <c r="HX178" s="18"/>
      <c r="HY178" s="18"/>
      <c r="HZ178" s="18"/>
      <c r="IA178" s="18"/>
      <c r="IB178" s="18"/>
      <c r="IC178" s="18"/>
      <c r="ID178" s="18"/>
      <c r="IE178" s="18"/>
      <c r="IF178" s="18"/>
      <c r="IG178" s="18"/>
      <c r="IH178" s="18"/>
      <c r="II178" s="18"/>
      <c r="IJ178" s="18"/>
      <c r="IK178" s="18"/>
      <c r="IL178" s="18"/>
      <c r="IM178" s="18"/>
      <c r="IN178" s="18"/>
      <c r="IO178" s="18"/>
      <c r="IP178" s="18"/>
      <c r="IQ178" s="18"/>
      <c r="IR178" s="18"/>
      <c r="IS178" s="18"/>
      <c r="IT178" s="18"/>
      <c r="IU178" s="18"/>
      <c r="IV178" s="18"/>
      <c r="IW178" s="18"/>
      <c r="IX178" s="18"/>
      <c r="IY178" s="18"/>
      <c r="IZ178" s="18"/>
      <c r="JA178" s="18"/>
      <c r="JB178" s="18"/>
      <c r="JC178" s="18"/>
      <c r="JD178" s="18"/>
      <c r="JE178" s="18"/>
      <c r="JF178" s="18"/>
    </row>
    <row r="179" spans="36:266" x14ac:dyDescent="0.3">
      <c r="AJ179" s="24"/>
      <c r="AK179" s="24"/>
      <c r="AL179" s="20"/>
      <c r="AM179" s="23"/>
      <c r="AN179" s="18"/>
      <c r="AO179" s="24"/>
      <c r="AW179" s="71"/>
      <c r="AX179" s="71"/>
      <c r="AY179" s="71"/>
      <c r="BB179" s="25"/>
      <c r="BC179" s="21"/>
      <c r="BG179" s="18"/>
      <c r="BN179" s="22"/>
      <c r="BO179" s="22"/>
      <c r="BP179" s="22"/>
      <c r="BQ179" s="22"/>
      <c r="BR179" s="15"/>
      <c r="CF179" s="15"/>
      <c r="CL179" s="22"/>
      <c r="CM179" s="15"/>
      <c r="CR179" s="22"/>
      <c r="CT179" s="15"/>
      <c r="CW179" s="22"/>
      <c r="DA179" s="15"/>
      <c r="DH179" s="15"/>
      <c r="DJ179" s="22"/>
      <c r="DO179" s="15"/>
      <c r="DV179" s="15"/>
      <c r="EC179" s="15"/>
      <c r="EJ179" s="15"/>
      <c r="EQ179" s="15"/>
      <c r="EX179" s="15"/>
      <c r="FE179" s="15"/>
      <c r="FL179" s="15"/>
      <c r="FS179" s="15"/>
      <c r="FZ179" s="15"/>
      <c r="GG179" s="15"/>
      <c r="GN179" s="15"/>
      <c r="GP179" s="22"/>
      <c r="GQ179" s="22"/>
      <c r="GR179" s="22"/>
      <c r="GS179" s="22"/>
      <c r="GT179" s="22"/>
      <c r="GU179" s="15"/>
      <c r="GV179" s="22"/>
      <c r="GW179" s="22"/>
      <c r="GX179" s="22"/>
      <c r="GY179" s="18"/>
      <c r="GZ179" s="18"/>
      <c r="HA179" s="18"/>
      <c r="HB179" s="18"/>
      <c r="HC179" s="18"/>
      <c r="HD179" s="18"/>
      <c r="HE179" s="18"/>
      <c r="HF179" s="18"/>
      <c r="HG179" s="18"/>
      <c r="HH179" s="18"/>
      <c r="HI179" s="18"/>
      <c r="HJ179" s="18"/>
      <c r="HK179" s="18"/>
      <c r="HL179" s="18"/>
      <c r="HM179" s="18"/>
      <c r="HN179" s="18"/>
      <c r="HO179" s="18"/>
      <c r="HP179" s="18"/>
      <c r="HQ179" s="18"/>
      <c r="HR179" s="18"/>
      <c r="HS179" s="18"/>
      <c r="HT179" s="18"/>
      <c r="HU179" s="18"/>
      <c r="HV179" s="18"/>
      <c r="HW179" s="18"/>
      <c r="HX179" s="18"/>
      <c r="HY179" s="18"/>
      <c r="HZ179" s="18"/>
      <c r="IA179" s="18"/>
      <c r="IB179" s="18"/>
      <c r="IC179" s="18"/>
      <c r="ID179" s="18"/>
      <c r="IE179" s="18"/>
      <c r="IF179" s="18"/>
      <c r="IG179" s="18"/>
      <c r="IH179" s="18"/>
      <c r="II179" s="18"/>
      <c r="IJ179" s="18"/>
      <c r="IK179" s="18"/>
      <c r="IL179" s="18"/>
      <c r="IM179" s="18"/>
      <c r="IN179" s="18"/>
      <c r="IO179" s="18"/>
      <c r="IP179" s="18"/>
      <c r="IQ179" s="18"/>
      <c r="IR179" s="18"/>
      <c r="IS179" s="18"/>
      <c r="IT179" s="18"/>
      <c r="IU179" s="18"/>
      <c r="IV179" s="18"/>
      <c r="IW179" s="18"/>
      <c r="IX179" s="18"/>
      <c r="IY179" s="18"/>
      <c r="IZ179" s="18"/>
      <c r="JA179" s="18"/>
      <c r="JB179" s="18"/>
      <c r="JC179" s="18"/>
      <c r="JD179" s="18"/>
      <c r="JE179" s="18"/>
      <c r="JF179" s="18"/>
    </row>
    <row r="180" spans="36:266" x14ac:dyDescent="0.3">
      <c r="AJ180" s="24"/>
      <c r="AK180" s="24"/>
      <c r="AL180" s="20"/>
      <c r="AM180" s="23"/>
      <c r="AN180" s="18"/>
      <c r="AO180" s="24"/>
      <c r="AW180" s="71"/>
      <c r="AX180" s="71"/>
      <c r="AY180" s="71"/>
      <c r="BB180" s="25"/>
      <c r="BC180" s="21"/>
      <c r="BG180" s="18"/>
      <c r="BN180" s="22"/>
      <c r="BO180" s="22"/>
      <c r="BP180" s="22"/>
      <c r="BQ180" s="22"/>
      <c r="BR180" s="15"/>
      <c r="CF180" s="15"/>
      <c r="CL180" s="22"/>
      <c r="CM180" s="15"/>
      <c r="CR180" s="22"/>
      <c r="CT180" s="15"/>
      <c r="CW180" s="22"/>
      <c r="DA180" s="15"/>
      <c r="DH180" s="15"/>
      <c r="DJ180" s="22"/>
      <c r="DO180" s="15"/>
      <c r="DV180" s="15"/>
      <c r="EC180" s="15"/>
      <c r="EJ180" s="15"/>
      <c r="EQ180" s="15"/>
      <c r="EX180" s="15"/>
      <c r="FE180" s="15"/>
      <c r="FL180" s="15"/>
      <c r="FS180" s="15"/>
      <c r="FZ180" s="15"/>
      <c r="GG180" s="15"/>
      <c r="GN180" s="15"/>
      <c r="GP180" s="22"/>
      <c r="GQ180" s="22"/>
      <c r="GR180" s="22"/>
      <c r="GS180" s="22"/>
      <c r="GT180" s="22"/>
      <c r="GU180" s="15"/>
      <c r="GV180" s="22"/>
      <c r="GW180" s="22"/>
      <c r="GX180" s="22"/>
      <c r="GY180" s="18"/>
      <c r="GZ180" s="18"/>
      <c r="HA180" s="18"/>
      <c r="HB180" s="18"/>
      <c r="HC180" s="18"/>
      <c r="HD180" s="18"/>
      <c r="HE180" s="18"/>
      <c r="HF180" s="18"/>
      <c r="HG180" s="18"/>
      <c r="HH180" s="18"/>
      <c r="HI180" s="18"/>
      <c r="HJ180" s="18"/>
      <c r="HK180" s="18"/>
      <c r="HL180" s="18"/>
      <c r="HM180" s="18"/>
      <c r="HN180" s="18"/>
      <c r="HO180" s="18"/>
      <c r="HP180" s="18"/>
      <c r="HQ180" s="18"/>
      <c r="HR180" s="18"/>
      <c r="HS180" s="18"/>
      <c r="HT180" s="18"/>
      <c r="HU180" s="18"/>
      <c r="HV180" s="18"/>
      <c r="HW180" s="18"/>
      <c r="HX180" s="18"/>
      <c r="HY180" s="18"/>
      <c r="HZ180" s="18"/>
      <c r="IA180" s="18"/>
      <c r="IB180" s="18"/>
      <c r="IC180" s="18"/>
      <c r="ID180" s="18"/>
      <c r="IE180" s="18"/>
      <c r="IF180" s="18"/>
      <c r="IG180" s="18"/>
      <c r="IH180" s="18"/>
      <c r="II180" s="18"/>
      <c r="IJ180" s="18"/>
      <c r="IK180" s="18"/>
      <c r="IL180" s="18"/>
      <c r="IM180" s="18"/>
      <c r="IN180" s="18"/>
      <c r="IO180" s="18"/>
      <c r="IP180" s="18"/>
      <c r="IQ180" s="18"/>
      <c r="IR180" s="18"/>
      <c r="IS180" s="18"/>
      <c r="IT180" s="18"/>
      <c r="IU180" s="18"/>
      <c r="IV180" s="18"/>
      <c r="IW180" s="18"/>
      <c r="IX180" s="18"/>
      <c r="IY180" s="18"/>
      <c r="IZ180" s="18"/>
      <c r="JA180" s="18"/>
      <c r="JB180" s="18"/>
      <c r="JC180" s="18"/>
      <c r="JD180" s="18"/>
      <c r="JE180" s="18"/>
      <c r="JF180" s="18"/>
    </row>
    <row r="181" spans="36:266" x14ac:dyDescent="0.3">
      <c r="AJ181" s="24"/>
      <c r="AK181" s="24"/>
      <c r="AL181" s="20"/>
      <c r="AM181" s="23"/>
      <c r="AN181" s="18"/>
      <c r="AO181" s="24"/>
      <c r="AW181" s="71"/>
      <c r="AX181" s="71"/>
      <c r="AY181" s="71"/>
      <c r="BB181" s="25"/>
      <c r="BC181" s="21"/>
      <c r="BG181" s="18"/>
      <c r="BN181" s="22"/>
      <c r="BO181" s="22"/>
      <c r="BP181" s="22"/>
      <c r="BQ181" s="22"/>
      <c r="BR181" s="15"/>
      <c r="CF181" s="15"/>
      <c r="CL181" s="22"/>
      <c r="CM181" s="15"/>
      <c r="CR181" s="22"/>
      <c r="CT181" s="15"/>
      <c r="CW181" s="22"/>
      <c r="DA181" s="15"/>
      <c r="DH181" s="15"/>
      <c r="DJ181" s="22"/>
      <c r="DO181" s="15"/>
      <c r="DV181" s="15"/>
      <c r="EC181" s="15"/>
      <c r="EJ181" s="15"/>
      <c r="EQ181" s="15"/>
      <c r="EX181" s="15"/>
      <c r="FE181" s="15"/>
      <c r="FL181" s="15"/>
      <c r="FS181" s="15"/>
      <c r="FZ181" s="15"/>
      <c r="GG181" s="15"/>
      <c r="GN181" s="15"/>
      <c r="GP181" s="22"/>
      <c r="GQ181" s="22"/>
      <c r="GR181" s="22"/>
      <c r="GS181" s="22"/>
      <c r="GT181" s="22"/>
      <c r="GU181" s="15"/>
      <c r="GV181" s="22"/>
      <c r="GW181" s="22"/>
      <c r="GX181" s="22"/>
      <c r="GY181" s="18"/>
      <c r="GZ181" s="18"/>
      <c r="HA181" s="18"/>
      <c r="HB181" s="18"/>
      <c r="HC181" s="18"/>
      <c r="HD181" s="18"/>
      <c r="HE181" s="18"/>
      <c r="HF181" s="18"/>
      <c r="HG181" s="18"/>
      <c r="HH181" s="18"/>
      <c r="HI181" s="18"/>
      <c r="HJ181" s="18"/>
      <c r="HK181" s="18"/>
      <c r="HL181" s="18"/>
      <c r="HM181" s="18"/>
      <c r="HN181" s="18"/>
      <c r="HO181" s="18"/>
      <c r="HP181" s="18"/>
      <c r="HQ181" s="18"/>
      <c r="HR181" s="18"/>
      <c r="HS181" s="18"/>
      <c r="HT181" s="18"/>
      <c r="HU181" s="18"/>
      <c r="HV181" s="18"/>
      <c r="HW181" s="18"/>
      <c r="HX181" s="18"/>
      <c r="HY181" s="18"/>
      <c r="HZ181" s="18"/>
      <c r="IA181" s="18"/>
      <c r="IB181" s="18"/>
      <c r="IC181" s="18"/>
      <c r="ID181" s="18"/>
      <c r="IE181" s="18"/>
      <c r="IF181" s="18"/>
      <c r="IG181" s="18"/>
      <c r="IH181" s="18"/>
      <c r="II181" s="18"/>
      <c r="IJ181" s="18"/>
      <c r="IK181" s="18"/>
      <c r="IL181" s="18"/>
      <c r="IM181" s="18"/>
      <c r="IN181" s="18"/>
      <c r="IO181" s="18"/>
      <c r="IP181" s="18"/>
      <c r="IQ181" s="18"/>
      <c r="IR181" s="18"/>
      <c r="IS181" s="18"/>
      <c r="IT181" s="18"/>
      <c r="IU181" s="18"/>
      <c r="IV181" s="18"/>
      <c r="IW181" s="18"/>
      <c r="IX181" s="18"/>
      <c r="IY181" s="18"/>
      <c r="IZ181" s="18"/>
      <c r="JA181" s="18"/>
      <c r="JB181" s="18"/>
      <c r="JC181" s="18"/>
      <c r="JD181" s="18"/>
      <c r="JE181" s="18"/>
      <c r="JF181" s="18"/>
    </row>
    <row r="182" spans="36:266" x14ac:dyDescent="0.3">
      <c r="AJ182" s="24"/>
      <c r="AK182" s="24"/>
      <c r="AL182" s="20"/>
      <c r="AM182" s="23"/>
      <c r="AN182" s="18"/>
      <c r="AO182" s="24"/>
      <c r="AW182" s="71"/>
      <c r="AX182" s="71"/>
      <c r="AY182" s="71"/>
      <c r="BB182" s="25"/>
      <c r="BC182" s="21"/>
      <c r="BG182" s="18"/>
      <c r="BN182" s="22"/>
      <c r="BO182" s="22"/>
      <c r="BP182" s="22"/>
      <c r="BQ182" s="22"/>
      <c r="BR182" s="15"/>
      <c r="CF182" s="15"/>
      <c r="CL182" s="22"/>
      <c r="CM182" s="15"/>
      <c r="CR182" s="22"/>
      <c r="CT182" s="15"/>
      <c r="CW182" s="22"/>
      <c r="DA182" s="15"/>
      <c r="DH182" s="15"/>
      <c r="DJ182" s="22"/>
      <c r="DO182" s="15"/>
      <c r="DV182" s="15"/>
      <c r="EC182" s="15"/>
      <c r="EJ182" s="15"/>
      <c r="EQ182" s="15"/>
      <c r="EX182" s="15"/>
      <c r="FE182" s="15"/>
      <c r="FL182" s="15"/>
      <c r="FS182" s="15"/>
      <c r="FZ182" s="15"/>
      <c r="GG182" s="15"/>
      <c r="GN182" s="15"/>
      <c r="GP182" s="22"/>
      <c r="GQ182" s="22"/>
      <c r="GR182" s="22"/>
      <c r="GS182" s="22"/>
      <c r="GT182" s="22"/>
      <c r="GU182" s="15"/>
      <c r="GV182" s="22"/>
      <c r="GW182" s="22"/>
      <c r="GX182" s="22"/>
      <c r="GY182" s="18"/>
      <c r="GZ182" s="18"/>
      <c r="HA182" s="18"/>
      <c r="HB182" s="18"/>
      <c r="HC182" s="18"/>
      <c r="HD182" s="18"/>
      <c r="HE182" s="18"/>
      <c r="HF182" s="18"/>
      <c r="HG182" s="18"/>
      <c r="HH182" s="18"/>
      <c r="HI182" s="18"/>
      <c r="HJ182" s="18"/>
      <c r="HK182" s="18"/>
      <c r="HL182" s="18"/>
      <c r="HM182" s="18"/>
      <c r="HN182" s="18"/>
      <c r="HO182" s="18"/>
      <c r="HP182" s="18"/>
      <c r="HQ182" s="18"/>
      <c r="HR182" s="18"/>
      <c r="HS182" s="18"/>
      <c r="HT182" s="18"/>
      <c r="HU182" s="18"/>
      <c r="HV182" s="18"/>
      <c r="HW182" s="18"/>
      <c r="HX182" s="18"/>
      <c r="HY182" s="18"/>
      <c r="HZ182" s="18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18"/>
      <c r="IO182" s="18"/>
      <c r="IP182" s="18"/>
      <c r="IQ182" s="18"/>
      <c r="IR182" s="18"/>
      <c r="IS182" s="18"/>
      <c r="IT182" s="18"/>
      <c r="IU182" s="18"/>
      <c r="IV182" s="18"/>
      <c r="IW182" s="18"/>
      <c r="IX182" s="18"/>
      <c r="IY182" s="18"/>
      <c r="IZ182" s="18"/>
      <c r="JA182" s="18"/>
      <c r="JB182" s="18"/>
      <c r="JC182" s="18"/>
      <c r="JD182" s="18"/>
      <c r="JE182" s="18"/>
      <c r="JF182" s="18"/>
    </row>
    <row r="183" spans="36:266" x14ac:dyDescent="0.3">
      <c r="AJ183" s="24"/>
      <c r="AK183" s="24"/>
      <c r="AL183" s="20"/>
      <c r="AM183" s="23"/>
      <c r="AN183" s="18"/>
      <c r="AO183" s="24"/>
      <c r="AW183" s="71"/>
      <c r="AX183" s="71"/>
      <c r="AY183" s="71"/>
      <c r="BB183" s="25"/>
      <c r="BC183" s="21"/>
      <c r="BG183" s="18"/>
      <c r="BN183" s="22"/>
      <c r="BO183" s="22"/>
      <c r="BP183" s="22"/>
      <c r="BQ183" s="22"/>
      <c r="BR183" s="15"/>
      <c r="CF183" s="15"/>
      <c r="CL183" s="22"/>
      <c r="CM183" s="15"/>
      <c r="CR183" s="22"/>
      <c r="CT183" s="15"/>
      <c r="CW183" s="22"/>
      <c r="DA183" s="15"/>
      <c r="DH183" s="15"/>
      <c r="DJ183" s="22"/>
      <c r="DO183" s="15"/>
      <c r="DV183" s="15"/>
      <c r="EC183" s="15"/>
      <c r="EJ183" s="15"/>
      <c r="EQ183" s="15"/>
      <c r="EX183" s="15"/>
      <c r="FE183" s="15"/>
      <c r="FL183" s="15"/>
      <c r="FS183" s="15"/>
      <c r="FZ183" s="15"/>
      <c r="GG183" s="15"/>
      <c r="GN183" s="15"/>
      <c r="GP183" s="22"/>
      <c r="GQ183" s="22"/>
      <c r="GR183" s="22"/>
      <c r="GS183" s="22"/>
      <c r="GT183" s="22"/>
      <c r="GU183" s="15"/>
      <c r="GV183" s="22"/>
      <c r="GW183" s="22"/>
      <c r="GX183" s="22"/>
      <c r="GY183" s="18"/>
      <c r="GZ183" s="18"/>
      <c r="HA183" s="18"/>
      <c r="HB183" s="18"/>
      <c r="HC183" s="18"/>
      <c r="HD183" s="18"/>
      <c r="HE183" s="18"/>
      <c r="HF183" s="18"/>
      <c r="HG183" s="18"/>
      <c r="HH183" s="18"/>
      <c r="HI183" s="18"/>
      <c r="HJ183" s="18"/>
      <c r="HK183" s="18"/>
      <c r="HL183" s="18"/>
      <c r="HM183" s="18"/>
      <c r="HN183" s="18"/>
      <c r="HO183" s="18"/>
      <c r="HP183" s="18"/>
      <c r="HQ183" s="18"/>
      <c r="HR183" s="18"/>
      <c r="HS183" s="18"/>
      <c r="HT183" s="18"/>
      <c r="HU183" s="18"/>
      <c r="HV183" s="18"/>
      <c r="HW183" s="18"/>
      <c r="HX183" s="18"/>
      <c r="HY183" s="18"/>
      <c r="HZ183" s="18"/>
      <c r="IA183" s="18"/>
      <c r="IB183" s="18"/>
      <c r="IC183" s="18"/>
      <c r="ID183" s="18"/>
      <c r="IE183" s="18"/>
      <c r="IF183" s="18"/>
      <c r="IG183" s="18"/>
      <c r="IH183" s="18"/>
      <c r="II183" s="18"/>
      <c r="IJ183" s="18"/>
      <c r="IK183" s="18"/>
      <c r="IL183" s="18"/>
      <c r="IM183" s="18"/>
      <c r="IN183" s="18"/>
      <c r="IO183" s="18"/>
      <c r="IP183" s="18"/>
      <c r="IQ183" s="18"/>
      <c r="IR183" s="18"/>
      <c r="IS183" s="18"/>
      <c r="IT183" s="18"/>
      <c r="IU183" s="18"/>
      <c r="IV183" s="18"/>
      <c r="IW183" s="18"/>
      <c r="IX183" s="18"/>
      <c r="IY183" s="18"/>
      <c r="IZ183" s="18"/>
      <c r="JA183" s="18"/>
      <c r="JB183" s="18"/>
      <c r="JC183" s="18"/>
      <c r="JD183" s="18"/>
      <c r="JE183" s="18"/>
      <c r="JF183" s="18"/>
    </row>
    <row r="184" spans="36:266" x14ac:dyDescent="0.3">
      <c r="AJ184" s="24"/>
      <c r="AK184" s="24"/>
      <c r="AL184" s="20"/>
      <c r="AM184" s="23"/>
      <c r="AN184" s="18"/>
      <c r="AO184" s="24"/>
      <c r="AW184" s="71"/>
      <c r="AX184" s="71"/>
      <c r="AY184" s="71"/>
      <c r="BB184" s="25"/>
      <c r="BC184" s="21"/>
      <c r="BG184" s="18"/>
      <c r="BN184" s="22"/>
      <c r="BO184" s="22"/>
      <c r="BP184" s="22"/>
      <c r="BQ184" s="22"/>
      <c r="BR184" s="15"/>
      <c r="CF184" s="15"/>
      <c r="CL184" s="22"/>
      <c r="CM184" s="15"/>
      <c r="CR184" s="22"/>
      <c r="CT184" s="15"/>
      <c r="CW184" s="22"/>
      <c r="DA184" s="15"/>
      <c r="DH184" s="15"/>
      <c r="DJ184" s="22"/>
      <c r="DO184" s="15"/>
      <c r="DV184" s="15"/>
      <c r="EC184" s="15"/>
      <c r="EJ184" s="15"/>
      <c r="EQ184" s="15"/>
      <c r="EX184" s="15"/>
      <c r="FE184" s="15"/>
      <c r="FL184" s="15"/>
      <c r="FS184" s="15"/>
      <c r="FZ184" s="15"/>
      <c r="GG184" s="15"/>
      <c r="GN184" s="15"/>
      <c r="GP184" s="22"/>
      <c r="GQ184" s="22"/>
      <c r="GR184" s="22"/>
      <c r="GS184" s="22"/>
      <c r="GT184" s="22"/>
      <c r="GU184" s="15"/>
      <c r="GV184" s="22"/>
      <c r="GW184" s="22"/>
      <c r="GX184" s="22"/>
      <c r="GY184" s="18"/>
      <c r="GZ184" s="18"/>
      <c r="HA184" s="18"/>
      <c r="HB184" s="18"/>
      <c r="HC184" s="18"/>
      <c r="HD184" s="18"/>
      <c r="HE184" s="18"/>
      <c r="HF184" s="18"/>
      <c r="HG184" s="18"/>
      <c r="HH184" s="18"/>
      <c r="HI184" s="18"/>
      <c r="HJ184" s="18"/>
      <c r="HK184" s="18"/>
      <c r="HL184" s="18"/>
      <c r="HM184" s="18"/>
      <c r="HN184" s="18"/>
      <c r="HO184" s="18"/>
      <c r="HP184" s="18"/>
      <c r="HQ184" s="18"/>
      <c r="HR184" s="18"/>
      <c r="HS184" s="18"/>
      <c r="HT184" s="18"/>
      <c r="HU184" s="18"/>
      <c r="HV184" s="18"/>
      <c r="HW184" s="18"/>
      <c r="HX184" s="18"/>
      <c r="HY184" s="18"/>
      <c r="HZ184" s="18"/>
      <c r="IA184" s="18"/>
      <c r="IB184" s="18"/>
      <c r="IC184" s="18"/>
      <c r="ID184" s="18"/>
      <c r="IE184" s="18"/>
      <c r="IF184" s="18"/>
      <c r="IG184" s="18"/>
      <c r="IH184" s="18"/>
      <c r="II184" s="18"/>
      <c r="IJ184" s="18"/>
      <c r="IK184" s="18"/>
      <c r="IL184" s="18"/>
      <c r="IM184" s="18"/>
      <c r="IN184" s="18"/>
      <c r="IO184" s="18"/>
      <c r="IP184" s="18"/>
      <c r="IQ184" s="18"/>
      <c r="IR184" s="18"/>
      <c r="IS184" s="18"/>
      <c r="IT184" s="18"/>
      <c r="IU184" s="18"/>
      <c r="IV184" s="18"/>
      <c r="IW184" s="18"/>
      <c r="IX184" s="18"/>
      <c r="IY184" s="18"/>
      <c r="IZ184" s="18"/>
      <c r="JA184" s="18"/>
      <c r="JB184" s="18"/>
      <c r="JC184" s="18"/>
      <c r="JD184" s="18"/>
      <c r="JE184" s="18"/>
      <c r="JF184" s="18"/>
    </row>
    <row r="185" spans="36:266" x14ac:dyDescent="0.3">
      <c r="AJ185" s="24"/>
      <c r="AK185" s="24"/>
      <c r="AL185" s="20"/>
      <c r="AM185" s="23"/>
      <c r="AN185" s="18"/>
      <c r="AO185" s="24"/>
      <c r="AW185" s="71"/>
      <c r="AX185" s="71"/>
      <c r="AY185" s="71"/>
      <c r="BB185" s="25"/>
      <c r="BC185" s="21"/>
      <c r="BG185" s="18"/>
      <c r="BN185" s="22"/>
      <c r="BO185" s="22"/>
      <c r="BP185" s="22"/>
      <c r="BQ185" s="22"/>
      <c r="BR185" s="15"/>
      <c r="CF185" s="15"/>
      <c r="CL185" s="22"/>
      <c r="CM185" s="15"/>
      <c r="CR185" s="22"/>
      <c r="CT185" s="15"/>
      <c r="CW185" s="22"/>
      <c r="DA185" s="15"/>
      <c r="DH185" s="15"/>
      <c r="DJ185" s="22"/>
      <c r="DO185" s="15"/>
      <c r="DV185" s="15"/>
      <c r="EC185" s="15"/>
      <c r="EJ185" s="15"/>
      <c r="EQ185" s="15"/>
      <c r="EX185" s="15"/>
      <c r="FE185" s="15"/>
      <c r="FL185" s="15"/>
      <c r="FS185" s="15"/>
      <c r="FZ185" s="15"/>
      <c r="GG185" s="15"/>
      <c r="GN185" s="15"/>
      <c r="GP185" s="22"/>
      <c r="GQ185" s="22"/>
      <c r="GR185" s="22"/>
      <c r="GS185" s="22"/>
      <c r="GT185" s="22"/>
      <c r="GU185" s="15"/>
      <c r="GV185" s="22"/>
      <c r="GW185" s="22"/>
      <c r="GX185" s="22"/>
      <c r="GY185" s="18"/>
      <c r="GZ185" s="18"/>
      <c r="HA185" s="18"/>
      <c r="HB185" s="18"/>
      <c r="HC185" s="18"/>
      <c r="HD185" s="18"/>
      <c r="HE185" s="18"/>
      <c r="HF185" s="18"/>
      <c r="HG185" s="18"/>
      <c r="HH185" s="18"/>
      <c r="HI185" s="18"/>
      <c r="HJ185" s="18"/>
      <c r="HK185" s="18"/>
      <c r="HL185" s="18"/>
      <c r="HM185" s="18"/>
      <c r="HN185" s="18"/>
      <c r="HO185" s="18"/>
      <c r="HP185" s="18"/>
      <c r="HQ185" s="18"/>
      <c r="HR185" s="18"/>
      <c r="HS185" s="18"/>
      <c r="HT185" s="18"/>
      <c r="HU185" s="18"/>
      <c r="HV185" s="18"/>
      <c r="HW185" s="18"/>
      <c r="HX185" s="18"/>
      <c r="HY185" s="18"/>
      <c r="HZ185" s="18"/>
      <c r="IA185" s="18"/>
      <c r="IB185" s="18"/>
      <c r="IC185" s="18"/>
      <c r="ID185" s="18"/>
      <c r="IE185" s="18"/>
      <c r="IF185" s="18"/>
      <c r="IG185" s="18"/>
      <c r="IH185" s="18"/>
      <c r="II185" s="18"/>
      <c r="IJ185" s="18"/>
      <c r="IK185" s="18"/>
      <c r="IL185" s="18"/>
      <c r="IM185" s="18"/>
      <c r="IN185" s="18"/>
      <c r="IO185" s="18"/>
      <c r="IP185" s="18"/>
      <c r="IQ185" s="18"/>
      <c r="IR185" s="18"/>
      <c r="IS185" s="18"/>
      <c r="IT185" s="18"/>
      <c r="IU185" s="18"/>
      <c r="IV185" s="18"/>
      <c r="IW185" s="18"/>
      <c r="IX185" s="18"/>
      <c r="IY185" s="18"/>
      <c r="IZ185" s="18"/>
      <c r="JA185" s="18"/>
      <c r="JB185" s="18"/>
      <c r="JC185" s="18"/>
      <c r="JD185" s="18"/>
      <c r="JE185" s="18"/>
      <c r="JF185" s="18"/>
    </row>
    <row r="186" spans="36:266" x14ac:dyDescent="0.3">
      <c r="AJ186" s="24"/>
      <c r="AK186" s="24"/>
      <c r="AL186" s="20"/>
      <c r="AM186" s="23"/>
      <c r="AN186" s="18"/>
      <c r="AO186" s="24"/>
      <c r="AW186" s="71"/>
      <c r="AX186" s="71"/>
      <c r="AY186" s="71"/>
      <c r="BB186" s="25"/>
      <c r="BC186" s="21"/>
      <c r="BG186" s="18"/>
      <c r="BN186" s="22"/>
      <c r="BO186" s="22"/>
      <c r="BP186" s="22"/>
      <c r="BQ186" s="22"/>
      <c r="BR186" s="15"/>
      <c r="CF186" s="15"/>
      <c r="CL186" s="22"/>
      <c r="CM186" s="15"/>
      <c r="CR186" s="22"/>
      <c r="CT186" s="15"/>
      <c r="CW186" s="22"/>
      <c r="DA186" s="15"/>
      <c r="DH186" s="15"/>
      <c r="DJ186" s="22"/>
      <c r="DO186" s="15"/>
      <c r="DV186" s="15"/>
      <c r="EC186" s="15"/>
      <c r="EJ186" s="15"/>
      <c r="EQ186" s="15"/>
      <c r="EX186" s="15"/>
      <c r="FE186" s="15"/>
      <c r="FL186" s="15"/>
      <c r="FS186" s="15"/>
      <c r="FZ186" s="15"/>
      <c r="GG186" s="15"/>
      <c r="GN186" s="15"/>
      <c r="GP186" s="22"/>
      <c r="GQ186" s="22"/>
      <c r="GR186" s="22"/>
      <c r="GS186" s="22"/>
      <c r="GT186" s="22"/>
      <c r="GU186" s="15"/>
      <c r="GV186" s="22"/>
      <c r="GW186" s="22"/>
      <c r="GX186" s="22"/>
      <c r="GY186" s="18"/>
      <c r="GZ186" s="18"/>
      <c r="HA186" s="18"/>
      <c r="HB186" s="18"/>
      <c r="HC186" s="18"/>
      <c r="HD186" s="18"/>
      <c r="HE186" s="18"/>
      <c r="HF186" s="18"/>
      <c r="HG186" s="18"/>
      <c r="HH186" s="18"/>
      <c r="HI186" s="18"/>
      <c r="HJ186" s="18"/>
      <c r="HK186" s="18"/>
      <c r="HL186" s="18"/>
      <c r="HM186" s="18"/>
      <c r="HN186" s="18"/>
      <c r="HO186" s="18"/>
      <c r="HP186" s="18"/>
      <c r="HQ186" s="18"/>
      <c r="HR186" s="18"/>
      <c r="HS186" s="18"/>
      <c r="HT186" s="18"/>
      <c r="HU186" s="18"/>
      <c r="HV186" s="18"/>
      <c r="HW186" s="18"/>
      <c r="HX186" s="18"/>
      <c r="HY186" s="18"/>
      <c r="HZ186" s="18"/>
      <c r="IA186" s="18"/>
      <c r="IB186" s="18"/>
      <c r="IC186" s="18"/>
      <c r="ID186" s="18"/>
      <c r="IE186" s="18"/>
      <c r="IF186" s="18"/>
      <c r="IG186" s="18"/>
      <c r="IH186" s="18"/>
      <c r="II186" s="18"/>
      <c r="IJ186" s="18"/>
      <c r="IK186" s="18"/>
      <c r="IL186" s="18"/>
      <c r="IM186" s="18"/>
      <c r="IN186" s="18"/>
      <c r="IO186" s="18"/>
      <c r="IP186" s="18"/>
      <c r="IQ186" s="18"/>
      <c r="IR186" s="18"/>
      <c r="IS186" s="18"/>
      <c r="IT186" s="18"/>
      <c r="IU186" s="18"/>
      <c r="IV186" s="18"/>
      <c r="IW186" s="18"/>
      <c r="IX186" s="18"/>
      <c r="IY186" s="18"/>
      <c r="IZ186" s="18"/>
      <c r="JA186" s="18"/>
      <c r="JB186" s="18"/>
      <c r="JC186" s="18"/>
      <c r="JD186" s="18"/>
      <c r="JE186" s="18"/>
      <c r="JF186" s="18"/>
    </row>
    <row r="187" spans="36:266" x14ac:dyDescent="0.3">
      <c r="AJ187" s="24"/>
      <c r="AK187" s="24"/>
      <c r="AL187" s="20"/>
      <c r="AM187" s="23"/>
      <c r="AN187" s="18"/>
      <c r="AO187" s="24"/>
      <c r="AW187" s="71"/>
      <c r="AX187" s="71"/>
      <c r="AY187" s="71"/>
      <c r="BB187" s="25"/>
      <c r="BC187" s="21"/>
      <c r="BG187" s="18"/>
      <c r="BN187" s="22"/>
      <c r="BO187" s="22"/>
      <c r="BP187" s="22"/>
      <c r="BQ187" s="22"/>
      <c r="BR187" s="15"/>
      <c r="CF187" s="15"/>
      <c r="CL187" s="22"/>
      <c r="CM187" s="15"/>
      <c r="CR187" s="22"/>
      <c r="CT187" s="15"/>
      <c r="CW187" s="22"/>
      <c r="DA187" s="15"/>
      <c r="DH187" s="15"/>
      <c r="DJ187" s="22"/>
      <c r="DO187" s="15"/>
      <c r="DV187" s="15"/>
      <c r="EC187" s="15"/>
      <c r="EJ187" s="15"/>
      <c r="EQ187" s="15"/>
      <c r="EX187" s="15"/>
      <c r="FE187" s="15"/>
      <c r="FL187" s="15"/>
      <c r="FS187" s="15"/>
      <c r="FZ187" s="15"/>
      <c r="GG187" s="15"/>
      <c r="GN187" s="15"/>
      <c r="GP187" s="22"/>
      <c r="GQ187" s="22"/>
      <c r="GR187" s="22"/>
      <c r="GS187" s="22"/>
      <c r="GT187" s="22"/>
      <c r="GU187" s="15"/>
      <c r="GV187" s="22"/>
      <c r="GW187" s="22"/>
      <c r="GX187" s="22"/>
      <c r="GY187" s="18"/>
      <c r="GZ187" s="18"/>
      <c r="HA187" s="18"/>
      <c r="HB187" s="18"/>
      <c r="HC187" s="18"/>
      <c r="HD187" s="18"/>
      <c r="HE187" s="18"/>
      <c r="HF187" s="18"/>
      <c r="HG187" s="18"/>
      <c r="HH187" s="18"/>
      <c r="HI187" s="18"/>
      <c r="HJ187" s="18"/>
      <c r="HK187" s="18"/>
      <c r="HL187" s="18"/>
      <c r="HM187" s="18"/>
      <c r="HN187" s="18"/>
      <c r="HO187" s="18"/>
      <c r="HP187" s="18"/>
      <c r="HQ187" s="18"/>
      <c r="HR187" s="18"/>
      <c r="HS187" s="18"/>
      <c r="HT187" s="18"/>
      <c r="HU187" s="18"/>
      <c r="HV187" s="18"/>
      <c r="HW187" s="18"/>
      <c r="HX187" s="18"/>
      <c r="HY187" s="18"/>
      <c r="HZ187" s="18"/>
      <c r="IA187" s="18"/>
      <c r="IB187" s="18"/>
      <c r="IC187" s="18"/>
      <c r="ID187" s="18"/>
      <c r="IE187" s="18"/>
      <c r="IF187" s="18"/>
      <c r="IG187" s="18"/>
      <c r="IH187" s="18"/>
      <c r="II187" s="18"/>
      <c r="IJ187" s="18"/>
      <c r="IK187" s="18"/>
      <c r="IL187" s="18"/>
      <c r="IM187" s="18"/>
      <c r="IN187" s="18"/>
      <c r="IO187" s="18"/>
      <c r="IP187" s="18"/>
      <c r="IQ187" s="18"/>
      <c r="IR187" s="18"/>
      <c r="IS187" s="18"/>
      <c r="IT187" s="18"/>
      <c r="IU187" s="18"/>
      <c r="IV187" s="18"/>
      <c r="IW187" s="18"/>
      <c r="IX187" s="18"/>
      <c r="IY187" s="18"/>
      <c r="IZ187" s="18"/>
      <c r="JA187" s="18"/>
      <c r="JB187" s="18"/>
      <c r="JC187" s="18"/>
      <c r="JD187" s="18"/>
      <c r="JE187" s="18"/>
      <c r="JF187" s="18"/>
    </row>
    <row r="188" spans="36:266" x14ac:dyDescent="0.3">
      <c r="AJ188" s="24"/>
      <c r="AK188" s="24"/>
      <c r="AL188" s="20"/>
      <c r="AM188" s="23"/>
      <c r="AN188" s="18"/>
      <c r="AO188" s="24"/>
      <c r="AW188" s="71"/>
      <c r="AX188" s="71"/>
      <c r="AY188" s="71"/>
      <c r="BB188" s="25"/>
      <c r="BC188" s="21"/>
      <c r="BG188" s="18"/>
      <c r="BN188" s="22"/>
      <c r="BO188" s="22"/>
      <c r="BP188" s="22"/>
      <c r="BQ188" s="22"/>
      <c r="BR188" s="15"/>
      <c r="CF188" s="15"/>
      <c r="CL188" s="22"/>
      <c r="CM188" s="15"/>
      <c r="CR188" s="22"/>
      <c r="CT188" s="15"/>
      <c r="CW188" s="22"/>
      <c r="DA188" s="15"/>
      <c r="DH188" s="15"/>
      <c r="DJ188" s="22"/>
      <c r="DO188" s="15"/>
      <c r="DV188" s="15"/>
      <c r="EC188" s="15"/>
      <c r="EJ188" s="15"/>
      <c r="EQ188" s="15"/>
      <c r="EX188" s="15"/>
      <c r="FE188" s="15"/>
      <c r="FL188" s="15"/>
      <c r="FS188" s="15"/>
      <c r="FZ188" s="15"/>
      <c r="GG188" s="15"/>
      <c r="GN188" s="15"/>
      <c r="GP188" s="22"/>
      <c r="GQ188" s="22"/>
      <c r="GR188" s="22"/>
      <c r="GS188" s="22"/>
      <c r="GT188" s="22"/>
      <c r="GU188" s="15"/>
      <c r="GV188" s="22"/>
      <c r="GW188" s="22"/>
      <c r="GX188" s="22"/>
      <c r="GY188" s="18"/>
      <c r="GZ188" s="18"/>
      <c r="HA188" s="18"/>
      <c r="HB188" s="18"/>
      <c r="HC188" s="18"/>
      <c r="HD188" s="18"/>
      <c r="HE188" s="18"/>
      <c r="HF188" s="18"/>
      <c r="HG188" s="18"/>
      <c r="HH188" s="18"/>
      <c r="HI188" s="18"/>
      <c r="HJ188" s="18"/>
      <c r="HK188" s="18"/>
      <c r="HL188" s="18"/>
      <c r="HM188" s="18"/>
      <c r="HN188" s="18"/>
      <c r="HO188" s="18"/>
      <c r="HP188" s="18"/>
      <c r="HQ188" s="18"/>
      <c r="HR188" s="18"/>
      <c r="HS188" s="18"/>
      <c r="HT188" s="18"/>
      <c r="HU188" s="18"/>
      <c r="HV188" s="18"/>
      <c r="HW188" s="18"/>
      <c r="HX188" s="18"/>
      <c r="HY188" s="18"/>
      <c r="HZ188" s="18"/>
      <c r="IA188" s="18"/>
      <c r="IB188" s="18"/>
      <c r="IC188" s="18"/>
      <c r="ID188" s="18"/>
      <c r="IE188" s="18"/>
      <c r="IF188" s="18"/>
      <c r="IG188" s="18"/>
      <c r="IH188" s="18"/>
      <c r="II188" s="18"/>
      <c r="IJ188" s="18"/>
      <c r="IK188" s="18"/>
      <c r="IL188" s="18"/>
      <c r="IM188" s="18"/>
      <c r="IN188" s="18"/>
      <c r="IO188" s="18"/>
      <c r="IP188" s="18"/>
      <c r="IQ188" s="18"/>
      <c r="IR188" s="18"/>
      <c r="IS188" s="18"/>
      <c r="IT188" s="18"/>
      <c r="IU188" s="18"/>
      <c r="IV188" s="18"/>
      <c r="IW188" s="18"/>
      <c r="IX188" s="18"/>
      <c r="IY188" s="18"/>
      <c r="IZ188" s="18"/>
      <c r="JA188" s="18"/>
      <c r="JB188" s="18"/>
      <c r="JC188" s="18"/>
      <c r="JD188" s="18"/>
      <c r="JE188" s="18"/>
      <c r="JF188" s="18"/>
    </row>
    <row r="189" spans="36:266" x14ac:dyDescent="0.3">
      <c r="AJ189" s="24"/>
      <c r="AK189" s="24"/>
      <c r="AL189" s="20"/>
      <c r="AM189" s="23"/>
      <c r="AN189" s="18"/>
      <c r="AO189" s="24"/>
      <c r="AW189" s="71"/>
      <c r="AX189" s="71"/>
      <c r="AY189" s="71"/>
      <c r="BB189" s="25"/>
      <c r="BC189" s="21"/>
      <c r="BG189" s="18"/>
      <c r="BN189" s="22"/>
      <c r="BO189" s="22"/>
      <c r="BP189" s="22"/>
      <c r="BQ189" s="22"/>
      <c r="BR189" s="15"/>
      <c r="CF189" s="15"/>
      <c r="CL189" s="22"/>
      <c r="CM189" s="15"/>
      <c r="CR189" s="22"/>
      <c r="CT189" s="15"/>
      <c r="CW189" s="22"/>
      <c r="DA189" s="15"/>
      <c r="DH189" s="15"/>
      <c r="DJ189" s="22"/>
      <c r="DO189" s="15"/>
      <c r="DV189" s="15"/>
      <c r="EC189" s="15"/>
      <c r="EJ189" s="15"/>
      <c r="EQ189" s="15"/>
      <c r="EX189" s="15"/>
      <c r="FE189" s="15"/>
      <c r="FL189" s="15"/>
      <c r="FS189" s="15"/>
      <c r="FZ189" s="15"/>
      <c r="GG189" s="15"/>
      <c r="GN189" s="15"/>
      <c r="GP189" s="22"/>
      <c r="GQ189" s="22"/>
      <c r="GR189" s="22"/>
      <c r="GS189" s="22"/>
      <c r="GT189" s="22"/>
      <c r="GU189" s="15"/>
      <c r="GV189" s="22"/>
      <c r="GW189" s="22"/>
      <c r="GX189" s="22"/>
      <c r="GY189" s="18"/>
      <c r="GZ189" s="18"/>
      <c r="HA189" s="18"/>
      <c r="HB189" s="18"/>
      <c r="HC189" s="18"/>
      <c r="HD189" s="18"/>
      <c r="HE189" s="18"/>
      <c r="HF189" s="18"/>
      <c r="HG189" s="18"/>
      <c r="HH189" s="18"/>
      <c r="HI189" s="18"/>
      <c r="HJ189" s="18"/>
      <c r="HK189" s="18"/>
      <c r="HL189" s="18"/>
      <c r="HM189" s="18"/>
      <c r="HN189" s="18"/>
      <c r="HO189" s="18"/>
      <c r="HP189" s="18"/>
      <c r="HQ189" s="18"/>
      <c r="HR189" s="18"/>
      <c r="HS189" s="18"/>
      <c r="HT189" s="18"/>
      <c r="HU189" s="18"/>
      <c r="HV189" s="18"/>
      <c r="HW189" s="18"/>
      <c r="HX189" s="18"/>
      <c r="HY189" s="18"/>
      <c r="HZ189" s="18"/>
      <c r="IA189" s="18"/>
      <c r="IB189" s="18"/>
      <c r="IC189" s="18"/>
      <c r="ID189" s="18"/>
      <c r="IE189" s="18"/>
      <c r="IF189" s="18"/>
      <c r="IG189" s="18"/>
      <c r="IH189" s="18"/>
      <c r="II189" s="18"/>
      <c r="IJ189" s="18"/>
      <c r="IK189" s="18"/>
      <c r="IL189" s="18"/>
      <c r="IM189" s="18"/>
      <c r="IN189" s="18"/>
      <c r="IO189" s="18"/>
      <c r="IP189" s="18"/>
      <c r="IQ189" s="18"/>
      <c r="IR189" s="18"/>
      <c r="IS189" s="18"/>
      <c r="IT189" s="18"/>
      <c r="IU189" s="18"/>
      <c r="IV189" s="18"/>
      <c r="IW189" s="18"/>
      <c r="IX189" s="18"/>
      <c r="IY189" s="18"/>
      <c r="IZ189" s="18"/>
      <c r="JA189" s="18"/>
      <c r="JB189" s="18"/>
      <c r="JC189" s="18"/>
      <c r="JD189" s="18"/>
      <c r="JE189" s="18"/>
      <c r="JF189" s="18"/>
    </row>
    <row r="190" spans="36:266" x14ac:dyDescent="0.3">
      <c r="AJ190" s="24"/>
      <c r="AK190" s="24"/>
      <c r="AL190" s="20"/>
      <c r="AM190" s="23"/>
      <c r="AN190" s="18"/>
      <c r="AO190" s="24"/>
      <c r="AW190" s="71"/>
      <c r="AX190" s="71"/>
      <c r="AY190" s="71"/>
      <c r="BB190" s="25"/>
      <c r="BC190" s="21"/>
      <c r="BG190" s="18"/>
      <c r="BN190" s="22"/>
      <c r="BO190" s="22"/>
      <c r="BP190" s="22"/>
      <c r="BQ190" s="22"/>
      <c r="BR190" s="15"/>
      <c r="CF190" s="15"/>
      <c r="CL190" s="22"/>
      <c r="CM190" s="15"/>
      <c r="CR190" s="22"/>
      <c r="CT190" s="15"/>
      <c r="CW190" s="22"/>
      <c r="DA190" s="15"/>
      <c r="DH190" s="15"/>
      <c r="DJ190" s="22"/>
      <c r="DO190" s="15"/>
      <c r="DV190" s="15"/>
      <c r="EC190" s="15"/>
      <c r="EJ190" s="15"/>
      <c r="EQ190" s="15"/>
      <c r="EX190" s="15"/>
      <c r="FE190" s="15"/>
      <c r="FL190" s="15"/>
      <c r="FS190" s="15"/>
      <c r="FZ190" s="15"/>
      <c r="GG190" s="15"/>
      <c r="GN190" s="15"/>
      <c r="GP190" s="22"/>
      <c r="GQ190" s="22"/>
      <c r="GR190" s="22"/>
      <c r="GS190" s="22"/>
      <c r="GT190" s="22"/>
      <c r="GU190" s="15"/>
      <c r="GV190" s="22"/>
      <c r="GW190" s="22"/>
      <c r="GX190" s="22"/>
      <c r="GY190" s="18"/>
      <c r="GZ190" s="18"/>
      <c r="HA190" s="18"/>
      <c r="HB190" s="18"/>
      <c r="HC190" s="18"/>
      <c r="HD190" s="18"/>
      <c r="HE190" s="18"/>
      <c r="HF190" s="18"/>
      <c r="HG190" s="18"/>
      <c r="HH190" s="18"/>
      <c r="HI190" s="18"/>
      <c r="HJ190" s="18"/>
      <c r="HK190" s="18"/>
      <c r="HL190" s="18"/>
      <c r="HM190" s="18"/>
      <c r="HN190" s="18"/>
      <c r="HO190" s="18"/>
      <c r="HP190" s="18"/>
      <c r="HQ190" s="18"/>
      <c r="HR190" s="18"/>
      <c r="HS190" s="18"/>
      <c r="HT190" s="18"/>
      <c r="HU190" s="18"/>
      <c r="HV190" s="18"/>
      <c r="HW190" s="18"/>
      <c r="HX190" s="18"/>
      <c r="HY190" s="18"/>
      <c r="HZ190" s="18"/>
      <c r="IA190" s="18"/>
      <c r="IB190" s="18"/>
      <c r="IC190" s="18"/>
      <c r="ID190" s="18"/>
      <c r="IE190" s="18"/>
      <c r="IF190" s="18"/>
      <c r="IG190" s="18"/>
      <c r="IH190" s="18"/>
      <c r="II190" s="18"/>
      <c r="IJ190" s="18"/>
      <c r="IK190" s="18"/>
      <c r="IL190" s="18"/>
      <c r="IM190" s="18"/>
      <c r="IN190" s="18"/>
      <c r="IO190" s="18"/>
      <c r="IP190" s="18"/>
      <c r="IQ190" s="18"/>
      <c r="IR190" s="18"/>
      <c r="IS190" s="18"/>
      <c r="IT190" s="18"/>
      <c r="IU190" s="18"/>
      <c r="IV190" s="18"/>
      <c r="IW190" s="18"/>
      <c r="IX190" s="18"/>
      <c r="IY190" s="18"/>
      <c r="IZ190" s="18"/>
      <c r="JA190" s="18"/>
      <c r="JB190" s="18"/>
      <c r="JC190" s="18"/>
      <c r="JD190" s="18"/>
      <c r="JE190" s="18"/>
      <c r="JF190" s="18"/>
    </row>
    <row r="191" spans="36:266" x14ac:dyDescent="0.3">
      <c r="AJ191" s="24"/>
      <c r="AK191" s="24"/>
      <c r="AL191" s="20"/>
      <c r="AM191" s="23"/>
      <c r="AN191" s="18"/>
      <c r="AO191" s="24"/>
      <c r="AW191" s="71"/>
      <c r="AX191" s="71"/>
      <c r="AY191" s="71"/>
      <c r="BB191" s="25"/>
      <c r="BC191" s="21"/>
      <c r="BG191" s="18"/>
      <c r="BN191" s="22"/>
      <c r="BO191" s="22"/>
      <c r="BP191" s="22"/>
      <c r="BQ191" s="22"/>
      <c r="BR191" s="15"/>
      <c r="CF191" s="15"/>
      <c r="CL191" s="22"/>
      <c r="CM191" s="15"/>
      <c r="CR191" s="22"/>
      <c r="CT191" s="15"/>
      <c r="CW191" s="22"/>
      <c r="DA191" s="15"/>
      <c r="DH191" s="15"/>
      <c r="DJ191" s="22"/>
      <c r="DO191" s="15"/>
      <c r="DV191" s="15"/>
      <c r="EC191" s="15"/>
      <c r="EJ191" s="15"/>
      <c r="EQ191" s="15"/>
      <c r="EX191" s="15"/>
      <c r="FE191" s="15"/>
      <c r="FL191" s="15"/>
      <c r="FS191" s="15"/>
      <c r="FZ191" s="15"/>
      <c r="GG191" s="15"/>
      <c r="GN191" s="15"/>
      <c r="GP191" s="22"/>
      <c r="GQ191" s="22"/>
      <c r="GR191" s="22"/>
      <c r="GS191" s="22"/>
      <c r="GT191" s="22"/>
      <c r="GU191" s="15"/>
      <c r="GV191" s="22"/>
      <c r="GW191" s="22"/>
      <c r="GX191" s="22"/>
      <c r="GY191" s="18"/>
      <c r="GZ191" s="18"/>
      <c r="HA191" s="18"/>
      <c r="HB191" s="18"/>
      <c r="HC191" s="18"/>
      <c r="HD191" s="18"/>
      <c r="HE191" s="18"/>
      <c r="HF191" s="18"/>
      <c r="HG191" s="18"/>
      <c r="HH191" s="18"/>
      <c r="HI191" s="18"/>
      <c r="HJ191" s="18"/>
      <c r="HK191" s="18"/>
      <c r="HL191" s="18"/>
      <c r="HM191" s="18"/>
      <c r="HN191" s="18"/>
      <c r="HO191" s="18"/>
      <c r="HP191" s="18"/>
      <c r="HQ191" s="18"/>
      <c r="HR191" s="18"/>
      <c r="HS191" s="18"/>
      <c r="HT191" s="18"/>
      <c r="HU191" s="18"/>
      <c r="HV191" s="18"/>
      <c r="HW191" s="18"/>
      <c r="HX191" s="18"/>
      <c r="HY191" s="18"/>
      <c r="HZ191" s="18"/>
      <c r="IA191" s="18"/>
      <c r="IB191" s="18"/>
      <c r="IC191" s="18"/>
      <c r="ID191" s="18"/>
      <c r="IE191" s="18"/>
      <c r="IF191" s="18"/>
      <c r="IG191" s="18"/>
      <c r="IH191" s="18"/>
      <c r="II191" s="18"/>
      <c r="IJ191" s="18"/>
      <c r="IK191" s="18"/>
      <c r="IL191" s="18"/>
      <c r="IM191" s="18"/>
      <c r="IN191" s="18"/>
      <c r="IO191" s="18"/>
      <c r="IP191" s="18"/>
      <c r="IQ191" s="18"/>
      <c r="IR191" s="18"/>
      <c r="IS191" s="18"/>
      <c r="IT191" s="18"/>
      <c r="IU191" s="18"/>
      <c r="IV191" s="18"/>
      <c r="IW191" s="18"/>
      <c r="IX191" s="18"/>
      <c r="IY191" s="18"/>
      <c r="IZ191" s="18"/>
      <c r="JA191" s="18"/>
      <c r="JB191" s="18"/>
      <c r="JC191" s="18"/>
      <c r="JD191" s="18"/>
      <c r="JE191" s="18"/>
      <c r="JF191" s="18"/>
    </row>
    <row r="192" spans="36:266" x14ac:dyDescent="0.3">
      <c r="AJ192" s="24"/>
      <c r="AK192" s="24"/>
      <c r="AL192" s="20"/>
      <c r="AM192" s="23"/>
      <c r="AN192" s="18"/>
      <c r="AO192" s="24"/>
      <c r="AW192" s="71"/>
      <c r="AX192" s="71"/>
      <c r="AY192" s="71"/>
      <c r="BB192" s="25"/>
      <c r="BC192" s="21"/>
      <c r="BG192" s="18"/>
      <c r="BN192" s="22"/>
      <c r="BO192" s="22"/>
      <c r="BP192" s="22"/>
      <c r="BQ192" s="22"/>
      <c r="BR192" s="15"/>
      <c r="CF192" s="15"/>
      <c r="CL192" s="22"/>
      <c r="CM192" s="15"/>
      <c r="CR192" s="22"/>
      <c r="CT192" s="15"/>
      <c r="CW192" s="22"/>
      <c r="DA192" s="15"/>
      <c r="DH192" s="15"/>
      <c r="DJ192" s="22"/>
      <c r="DO192" s="15"/>
      <c r="DV192" s="15"/>
      <c r="EC192" s="15"/>
      <c r="EJ192" s="15"/>
      <c r="EQ192" s="15"/>
      <c r="EX192" s="15"/>
      <c r="FE192" s="15"/>
      <c r="FL192" s="15"/>
      <c r="FS192" s="15"/>
      <c r="FZ192" s="15"/>
      <c r="GG192" s="15"/>
      <c r="GN192" s="15"/>
      <c r="GP192" s="22"/>
      <c r="GQ192" s="22"/>
      <c r="GR192" s="22"/>
      <c r="GS192" s="22"/>
      <c r="GT192" s="22"/>
      <c r="GU192" s="15"/>
      <c r="GV192" s="22"/>
      <c r="GW192" s="22"/>
      <c r="GX192" s="22"/>
      <c r="GY192" s="18"/>
      <c r="GZ192" s="18"/>
      <c r="HA192" s="18"/>
      <c r="HB192" s="18"/>
      <c r="HC192" s="18"/>
      <c r="HD192" s="18"/>
      <c r="HE192" s="18"/>
      <c r="HF192" s="18"/>
      <c r="HG192" s="18"/>
      <c r="HH192" s="18"/>
      <c r="HI192" s="18"/>
      <c r="HJ192" s="18"/>
      <c r="HK192" s="18"/>
      <c r="HL192" s="18"/>
      <c r="HM192" s="18"/>
      <c r="HN192" s="18"/>
      <c r="HO192" s="18"/>
      <c r="HP192" s="18"/>
      <c r="HQ192" s="18"/>
      <c r="HR192" s="18"/>
      <c r="HS192" s="18"/>
      <c r="HT192" s="18"/>
      <c r="HU192" s="18"/>
      <c r="HV192" s="18"/>
      <c r="HW192" s="18"/>
      <c r="HX192" s="18"/>
      <c r="HY192" s="18"/>
      <c r="HZ192" s="18"/>
      <c r="IA192" s="18"/>
      <c r="IB192" s="18"/>
      <c r="IC192" s="18"/>
      <c r="ID192" s="18"/>
      <c r="IE192" s="18"/>
      <c r="IF192" s="18"/>
      <c r="IG192" s="18"/>
      <c r="IH192" s="18"/>
      <c r="II192" s="18"/>
      <c r="IJ192" s="18"/>
      <c r="IK192" s="18"/>
      <c r="IL192" s="18"/>
      <c r="IM192" s="18"/>
      <c r="IN192" s="18"/>
      <c r="IO192" s="18"/>
      <c r="IP192" s="18"/>
      <c r="IQ192" s="18"/>
      <c r="IR192" s="18"/>
      <c r="IS192" s="18"/>
      <c r="IT192" s="18"/>
      <c r="IU192" s="18"/>
      <c r="IV192" s="18"/>
      <c r="IW192" s="18"/>
      <c r="IX192" s="18"/>
      <c r="IY192" s="18"/>
      <c r="IZ192" s="18"/>
      <c r="JA192" s="18"/>
      <c r="JB192" s="18"/>
      <c r="JC192" s="18"/>
      <c r="JD192" s="18"/>
      <c r="JE192" s="18"/>
      <c r="JF192" s="18"/>
    </row>
    <row r="193" spans="36:266" x14ac:dyDescent="0.3">
      <c r="AJ193" s="24"/>
      <c r="AK193" s="24"/>
      <c r="AL193" s="20"/>
      <c r="AM193" s="23"/>
      <c r="AN193" s="18"/>
      <c r="AO193" s="24"/>
      <c r="AW193" s="71"/>
      <c r="AX193" s="71"/>
      <c r="AY193" s="71"/>
      <c r="BB193" s="25"/>
      <c r="BC193" s="21"/>
      <c r="BG193" s="18"/>
      <c r="BN193" s="22"/>
      <c r="BO193" s="22"/>
      <c r="BP193" s="22"/>
      <c r="BQ193" s="22"/>
      <c r="BR193" s="15"/>
      <c r="CF193" s="15"/>
      <c r="CL193" s="22"/>
      <c r="CM193" s="15"/>
      <c r="CR193" s="22"/>
      <c r="CT193" s="15"/>
      <c r="CW193" s="22"/>
      <c r="DA193" s="15"/>
      <c r="DH193" s="15"/>
      <c r="DJ193" s="22"/>
      <c r="DO193" s="15"/>
      <c r="DV193" s="15"/>
      <c r="EC193" s="15"/>
      <c r="EJ193" s="15"/>
      <c r="EQ193" s="15"/>
      <c r="EX193" s="15"/>
      <c r="FE193" s="15"/>
      <c r="FL193" s="15"/>
      <c r="FS193" s="15"/>
      <c r="FZ193" s="15"/>
      <c r="GG193" s="15"/>
      <c r="GN193" s="15"/>
      <c r="GP193" s="22"/>
      <c r="GQ193" s="22"/>
      <c r="GR193" s="22"/>
      <c r="GS193" s="22"/>
      <c r="GT193" s="22"/>
      <c r="GU193" s="15"/>
      <c r="GV193" s="22"/>
      <c r="GW193" s="22"/>
      <c r="GX193" s="22"/>
      <c r="GY193" s="18"/>
      <c r="GZ193" s="18"/>
      <c r="HA193" s="18"/>
      <c r="HB193" s="18"/>
      <c r="HC193" s="18"/>
      <c r="HD193" s="18"/>
      <c r="HE193" s="18"/>
      <c r="HF193" s="18"/>
      <c r="HG193" s="18"/>
      <c r="HH193" s="18"/>
      <c r="HI193" s="18"/>
      <c r="HJ193" s="18"/>
      <c r="HK193" s="18"/>
      <c r="HL193" s="18"/>
      <c r="HM193" s="18"/>
      <c r="HN193" s="18"/>
      <c r="HO193" s="18"/>
      <c r="HP193" s="18"/>
      <c r="HQ193" s="18"/>
      <c r="HR193" s="18"/>
      <c r="HS193" s="18"/>
      <c r="HT193" s="18"/>
      <c r="HU193" s="18"/>
      <c r="HV193" s="18"/>
      <c r="HW193" s="18"/>
      <c r="HX193" s="18"/>
      <c r="HY193" s="18"/>
      <c r="HZ193" s="18"/>
      <c r="IA193" s="18"/>
      <c r="IB193" s="18"/>
      <c r="IC193" s="18"/>
      <c r="ID193" s="18"/>
      <c r="IE193" s="18"/>
      <c r="IF193" s="18"/>
      <c r="IG193" s="18"/>
      <c r="IH193" s="18"/>
      <c r="II193" s="18"/>
      <c r="IJ193" s="18"/>
      <c r="IK193" s="18"/>
      <c r="IL193" s="18"/>
      <c r="IM193" s="18"/>
      <c r="IN193" s="18"/>
      <c r="IO193" s="18"/>
      <c r="IP193" s="18"/>
      <c r="IQ193" s="18"/>
      <c r="IR193" s="18"/>
      <c r="IS193" s="18"/>
      <c r="IT193" s="18"/>
      <c r="IU193" s="18"/>
      <c r="IV193" s="18"/>
      <c r="IW193" s="18"/>
      <c r="IX193" s="18"/>
      <c r="IY193" s="18"/>
      <c r="IZ193" s="18"/>
      <c r="JA193" s="18"/>
      <c r="JB193" s="18"/>
      <c r="JC193" s="18"/>
      <c r="JD193" s="18"/>
      <c r="JE193" s="18"/>
      <c r="JF193" s="18"/>
    </row>
    <row r="194" spans="36:266" x14ac:dyDescent="0.3">
      <c r="AJ194" s="24"/>
      <c r="AK194" s="24"/>
      <c r="AL194" s="20"/>
      <c r="AM194" s="23"/>
      <c r="AN194" s="18"/>
      <c r="AO194" s="24"/>
      <c r="AW194" s="71"/>
      <c r="AX194" s="71"/>
      <c r="AY194" s="71"/>
      <c r="BB194" s="25"/>
      <c r="BC194" s="21"/>
      <c r="BG194" s="18"/>
      <c r="BN194" s="22"/>
      <c r="BO194" s="22"/>
      <c r="BP194" s="22"/>
      <c r="BQ194" s="22"/>
      <c r="BR194" s="15"/>
      <c r="CF194" s="15"/>
      <c r="CL194" s="22"/>
      <c r="CM194" s="15"/>
      <c r="CR194" s="22"/>
      <c r="CT194" s="15"/>
      <c r="CW194" s="22"/>
      <c r="DA194" s="15"/>
      <c r="DH194" s="15"/>
      <c r="DJ194" s="22"/>
      <c r="DO194" s="15"/>
      <c r="DV194" s="15"/>
      <c r="EC194" s="15"/>
      <c r="EJ194" s="15"/>
      <c r="EQ194" s="15"/>
      <c r="EX194" s="15"/>
      <c r="FE194" s="15"/>
      <c r="FL194" s="15"/>
      <c r="FS194" s="15"/>
      <c r="FZ194" s="15"/>
      <c r="GG194" s="15"/>
      <c r="GN194" s="15"/>
      <c r="GP194" s="22"/>
      <c r="GQ194" s="22"/>
      <c r="GR194" s="22"/>
      <c r="GS194" s="22"/>
      <c r="GT194" s="22"/>
      <c r="GU194" s="15"/>
      <c r="GV194" s="22"/>
      <c r="GW194" s="22"/>
      <c r="GX194" s="22"/>
      <c r="GY194" s="18"/>
      <c r="GZ194" s="18"/>
      <c r="HA194" s="18"/>
      <c r="HB194" s="18"/>
      <c r="HC194" s="18"/>
      <c r="HD194" s="18"/>
      <c r="HE194" s="18"/>
      <c r="HF194" s="18"/>
      <c r="HG194" s="18"/>
      <c r="HH194" s="18"/>
      <c r="HI194" s="18"/>
      <c r="HJ194" s="18"/>
      <c r="HK194" s="18"/>
      <c r="HL194" s="18"/>
      <c r="HM194" s="18"/>
      <c r="HN194" s="18"/>
      <c r="HO194" s="18"/>
      <c r="HP194" s="18"/>
      <c r="HQ194" s="18"/>
      <c r="HR194" s="18"/>
      <c r="HS194" s="18"/>
      <c r="HT194" s="18"/>
      <c r="HU194" s="18"/>
      <c r="HV194" s="18"/>
      <c r="HW194" s="18"/>
      <c r="HX194" s="18"/>
      <c r="HY194" s="18"/>
      <c r="HZ194" s="18"/>
      <c r="IA194" s="18"/>
      <c r="IB194" s="18"/>
      <c r="IC194" s="18"/>
      <c r="ID194" s="18"/>
      <c r="IE194" s="18"/>
      <c r="IF194" s="18"/>
      <c r="IG194" s="18"/>
      <c r="IH194" s="18"/>
      <c r="II194" s="18"/>
      <c r="IJ194" s="18"/>
      <c r="IK194" s="18"/>
      <c r="IL194" s="18"/>
      <c r="IM194" s="18"/>
      <c r="IN194" s="18"/>
      <c r="IO194" s="18"/>
      <c r="IP194" s="18"/>
      <c r="IQ194" s="18"/>
      <c r="IR194" s="18"/>
      <c r="IS194" s="18"/>
      <c r="IT194" s="18"/>
      <c r="IU194" s="18"/>
      <c r="IV194" s="18"/>
      <c r="IW194" s="18"/>
      <c r="IX194" s="18"/>
      <c r="IY194" s="18"/>
      <c r="IZ194" s="18"/>
      <c r="JA194" s="18"/>
      <c r="JB194" s="18"/>
      <c r="JC194" s="18"/>
      <c r="JD194" s="18"/>
      <c r="JE194" s="18"/>
      <c r="JF194" s="18"/>
    </row>
    <row r="195" spans="36:266" x14ac:dyDescent="0.3">
      <c r="AJ195" s="24"/>
      <c r="AK195" s="24"/>
      <c r="AL195" s="20"/>
      <c r="AM195" s="23"/>
      <c r="AN195" s="18"/>
      <c r="AO195" s="24"/>
      <c r="AW195" s="71"/>
      <c r="AX195" s="71"/>
      <c r="AY195" s="71"/>
      <c r="BB195" s="25"/>
      <c r="BC195" s="21"/>
      <c r="BG195" s="18"/>
      <c r="BN195" s="22"/>
      <c r="BO195" s="22"/>
      <c r="BP195" s="22"/>
      <c r="BQ195" s="22"/>
      <c r="BR195" s="15"/>
      <c r="CF195" s="15"/>
      <c r="CL195" s="22"/>
      <c r="CM195" s="15"/>
      <c r="CR195" s="22"/>
      <c r="CT195" s="15"/>
      <c r="CW195" s="22"/>
      <c r="DA195" s="15"/>
      <c r="DH195" s="15"/>
      <c r="DJ195" s="22"/>
      <c r="DO195" s="15"/>
      <c r="DV195" s="15"/>
      <c r="EC195" s="15"/>
      <c r="EJ195" s="15"/>
      <c r="EQ195" s="15"/>
      <c r="EX195" s="15"/>
      <c r="FE195" s="15"/>
      <c r="FL195" s="15"/>
      <c r="FS195" s="15"/>
      <c r="FZ195" s="15"/>
      <c r="GG195" s="15"/>
      <c r="GN195" s="15"/>
      <c r="GP195" s="22"/>
      <c r="GQ195" s="22"/>
      <c r="GR195" s="22"/>
      <c r="GS195" s="22"/>
      <c r="GT195" s="22"/>
      <c r="GU195" s="15"/>
      <c r="GV195" s="22"/>
      <c r="GW195" s="22"/>
      <c r="GX195" s="22"/>
      <c r="GY195" s="18"/>
      <c r="GZ195" s="18"/>
      <c r="HA195" s="18"/>
      <c r="HB195" s="18"/>
      <c r="HC195" s="18"/>
      <c r="HD195" s="18"/>
      <c r="HE195" s="18"/>
      <c r="HF195" s="18"/>
      <c r="HG195" s="18"/>
      <c r="HH195" s="18"/>
      <c r="HI195" s="18"/>
      <c r="HJ195" s="18"/>
      <c r="HK195" s="18"/>
      <c r="HL195" s="18"/>
      <c r="HM195" s="18"/>
      <c r="HN195" s="18"/>
      <c r="HO195" s="18"/>
      <c r="HP195" s="18"/>
      <c r="HQ195" s="18"/>
      <c r="HR195" s="18"/>
      <c r="HS195" s="18"/>
      <c r="HT195" s="18"/>
      <c r="HU195" s="18"/>
      <c r="HV195" s="18"/>
      <c r="HW195" s="18"/>
      <c r="HX195" s="18"/>
      <c r="HY195" s="18"/>
      <c r="HZ195" s="18"/>
      <c r="IA195" s="18"/>
      <c r="IB195" s="18"/>
      <c r="IC195" s="18"/>
      <c r="ID195" s="18"/>
      <c r="IE195" s="18"/>
      <c r="IF195" s="18"/>
      <c r="IG195" s="18"/>
      <c r="IH195" s="18"/>
      <c r="II195" s="18"/>
      <c r="IJ195" s="18"/>
      <c r="IK195" s="18"/>
      <c r="IL195" s="18"/>
      <c r="IM195" s="18"/>
      <c r="IN195" s="18"/>
      <c r="IO195" s="18"/>
      <c r="IP195" s="18"/>
      <c r="IQ195" s="18"/>
      <c r="IR195" s="18"/>
      <c r="IS195" s="18"/>
      <c r="IT195" s="18"/>
      <c r="IU195" s="18"/>
      <c r="IV195" s="18"/>
      <c r="IW195" s="18"/>
      <c r="IX195" s="18"/>
      <c r="IY195" s="18"/>
      <c r="IZ195" s="18"/>
      <c r="JA195" s="18"/>
      <c r="JB195" s="18"/>
      <c r="JC195" s="18"/>
      <c r="JD195" s="18"/>
      <c r="JE195" s="18"/>
      <c r="JF195" s="18"/>
    </row>
    <row r="196" spans="36:266" x14ac:dyDescent="0.3">
      <c r="AJ196" s="24"/>
      <c r="AK196" s="24"/>
      <c r="AL196" s="20"/>
      <c r="AM196" s="23"/>
      <c r="AN196" s="18"/>
      <c r="AO196" s="24"/>
      <c r="AW196" s="71"/>
      <c r="AX196" s="71"/>
      <c r="AY196" s="71"/>
      <c r="BB196" s="25"/>
      <c r="BC196" s="21"/>
      <c r="BG196" s="18"/>
      <c r="BN196" s="22"/>
      <c r="BO196" s="22"/>
      <c r="BP196" s="22"/>
      <c r="BQ196" s="22"/>
      <c r="BR196" s="15"/>
      <c r="CF196" s="15"/>
      <c r="CL196" s="22"/>
      <c r="CM196" s="15"/>
      <c r="CR196" s="22"/>
      <c r="CT196" s="15"/>
      <c r="CW196" s="22"/>
      <c r="DA196" s="15"/>
      <c r="DH196" s="15"/>
      <c r="DJ196" s="22"/>
      <c r="DO196" s="15"/>
      <c r="DV196" s="15"/>
      <c r="EC196" s="15"/>
      <c r="EJ196" s="15"/>
      <c r="EQ196" s="15"/>
      <c r="EX196" s="15"/>
      <c r="FE196" s="15"/>
      <c r="FL196" s="15"/>
      <c r="FS196" s="15"/>
      <c r="FZ196" s="15"/>
      <c r="GG196" s="15"/>
      <c r="GN196" s="15"/>
      <c r="GP196" s="22"/>
      <c r="GQ196" s="22"/>
      <c r="GR196" s="22"/>
      <c r="GS196" s="22"/>
      <c r="GT196" s="22"/>
      <c r="GU196" s="15"/>
      <c r="GV196" s="22"/>
      <c r="GW196" s="22"/>
      <c r="GX196" s="22"/>
      <c r="GY196" s="18"/>
      <c r="GZ196" s="18"/>
      <c r="HA196" s="18"/>
      <c r="HB196" s="18"/>
      <c r="HC196" s="18"/>
      <c r="HD196" s="18"/>
      <c r="HE196" s="18"/>
      <c r="HF196" s="18"/>
      <c r="HG196" s="18"/>
      <c r="HH196" s="18"/>
      <c r="HI196" s="18"/>
      <c r="HJ196" s="18"/>
      <c r="HK196" s="18"/>
      <c r="HL196" s="18"/>
      <c r="HM196" s="18"/>
      <c r="HN196" s="18"/>
      <c r="HO196" s="18"/>
      <c r="HP196" s="18"/>
      <c r="HQ196" s="18"/>
      <c r="HR196" s="18"/>
      <c r="HS196" s="18"/>
      <c r="HT196" s="18"/>
      <c r="HU196" s="18"/>
      <c r="HV196" s="18"/>
      <c r="HW196" s="18"/>
      <c r="HX196" s="18"/>
      <c r="HY196" s="18"/>
      <c r="HZ196" s="18"/>
      <c r="IA196" s="18"/>
      <c r="IB196" s="18"/>
      <c r="IC196" s="18"/>
      <c r="ID196" s="18"/>
      <c r="IE196" s="18"/>
      <c r="IF196" s="18"/>
      <c r="IG196" s="18"/>
      <c r="IH196" s="18"/>
      <c r="II196" s="18"/>
      <c r="IJ196" s="18"/>
      <c r="IK196" s="18"/>
      <c r="IL196" s="18"/>
      <c r="IM196" s="18"/>
      <c r="IN196" s="18"/>
      <c r="IO196" s="18"/>
      <c r="IP196" s="18"/>
      <c r="IQ196" s="18"/>
      <c r="IR196" s="18"/>
      <c r="IS196" s="18"/>
      <c r="IT196" s="18"/>
      <c r="IU196" s="18"/>
      <c r="IV196" s="18"/>
      <c r="IW196" s="18"/>
      <c r="IX196" s="18"/>
      <c r="IY196" s="18"/>
      <c r="IZ196" s="18"/>
      <c r="JA196" s="18"/>
      <c r="JB196" s="18"/>
      <c r="JC196" s="18"/>
      <c r="JD196" s="18"/>
      <c r="JE196" s="18"/>
      <c r="JF196" s="18"/>
    </row>
    <row r="197" spans="36:266" x14ac:dyDescent="0.3">
      <c r="AJ197" s="24"/>
      <c r="AK197" s="24"/>
      <c r="AL197" s="20"/>
      <c r="AM197" s="23"/>
      <c r="AN197" s="18"/>
      <c r="AO197" s="24"/>
      <c r="AW197" s="71"/>
      <c r="AX197" s="71"/>
      <c r="AY197" s="71"/>
      <c r="BB197" s="25"/>
      <c r="BC197" s="21"/>
      <c r="BG197" s="18"/>
      <c r="BN197" s="22"/>
      <c r="BO197" s="22"/>
      <c r="BP197" s="22"/>
      <c r="BQ197" s="22"/>
      <c r="BR197" s="15"/>
      <c r="CF197" s="15"/>
      <c r="CL197" s="22"/>
      <c r="CM197" s="15"/>
      <c r="CR197" s="22"/>
      <c r="CT197" s="15"/>
      <c r="CW197" s="22"/>
      <c r="DA197" s="15"/>
      <c r="DH197" s="15"/>
      <c r="DJ197" s="22"/>
      <c r="DO197" s="15"/>
      <c r="DV197" s="15"/>
      <c r="EC197" s="15"/>
      <c r="EJ197" s="15"/>
      <c r="EQ197" s="15"/>
      <c r="EX197" s="15"/>
      <c r="FE197" s="15"/>
      <c r="FL197" s="15"/>
      <c r="FS197" s="15"/>
      <c r="FZ197" s="15"/>
      <c r="GG197" s="15"/>
      <c r="GN197" s="15"/>
      <c r="GP197" s="22"/>
      <c r="GQ197" s="22"/>
      <c r="GR197" s="22"/>
      <c r="GS197" s="22"/>
      <c r="GT197" s="22"/>
      <c r="GU197" s="15"/>
      <c r="GV197" s="22"/>
      <c r="GW197" s="22"/>
      <c r="GX197" s="22"/>
      <c r="GY197" s="18"/>
      <c r="GZ197" s="18"/>
      <c r="HA197" s="18"/>
      <c r="HB197" s="18"/>
      <c r="HC197" s="18"/>
      <c r="HD197" s="18"/>
      <c r="HE197" s="18"/>
      <c r="HF197" s="18"/>
      <c r="HG197" s="18"/>
      <c r="HH197" s="18"/>
      <c r="HI197" s="18"/>
      <c r="HJ197" s="18"/>
      <c r="HK197" s="18"/>
      <c r="HL197" s="18"/>
      <c r="HM197" s="18"/>
      <c r="HN197" s="18"/>
      <c r="HO197" s="18"/>
      <c r="HP197" s="18"/>
      <c r="HQ197" s="18"/>
      <c r="HR197" s="18"/>
      <c r="HS197" s="18"/>
      <c r="HT197" s="18"/>
      <c r="HU197" s="18"/>
      <c r="HV197" s="18"/>
      <c r="HW197" s="18"/>
      <c r="HX197" s="18"/>
      <c r="HY197" s="18"/>
      <c r="HZ197" s="18"/>
      <c r="IA197" s="18"/>
      <c r="IB197" s="18"/>
      <c r="IC197" s="18"/>
      <c r="ID197" s="18"/>
      <c r="IE197" s="18"/>
      <c r="IF197" s="18"/>
      <c r="IG197" s="18"/>
      <c r="IH197" s="18"/>
      <c r="II197" s="18"/>
      <c r="IJ197" s="18"/>
      <c r="IK197" s="18"/>
      <c r="IL197" s="18"/>
      <c r="IM197" s="18"/>
      <c r="IN197" s="18"/>
      <c r="IO197" s="18"/>
      <c r="IP197" s="18"/>
      <c r="IQ197" s="18"/>
      <c r="IR197" s="18"/>
      <c r="IS197" s="18"/>
      <c r="IT197" s="18"/>
      <c r="IU197" s="18"/>
      <c r="IV197" s="18"/>
      <c r="IW197" s="18"/>
      <c r="IX197" s="18"/>
      <c r="IY197" s="18"/>
      <c r="IZ197" s="18"/>
      <c r="JA197" s="18"/>
      <c r="JB197" s="18"/>
      <c r="JC197" s="18"/>
      <c r="JD197" s="18"/>
      <c r="JE197" s="18"/>
      <c r="JF197" s="18"/>
    </row>
    <row r="198" spans="36:266" x14ac:dyDescent="0.3">
      <c r="AJ198" s="24"/>
      <c r="AK198" s="24"/>
      <c r="AL198" s="20"/>
      <c r="AM198" s="23"/>
      <c r="AN198" s="18"/>
      <c r="AO198" s="24"/>
      <c r="AW198" s="71"/>
      <c r="AX198" s="71"/>
      <c r="AY198" s="71"/>
      <c r="BB198" s="25"/>
      <c r="BC198" s="21"/>
      <c r="BG198" s="18"/>
      <c r="BN198" s="22"/>
      <c r="BO198" s="22"/>
      <c r="BP198" s="22"/>
      <c r="BQ198" s="22"/>
      <c r="BR198" s="15"/>
      <c r="CF198" s="15"/>
      <c r="CL198" s="22"/>
      <c r="CM198" s="15"/>
      <c r="CR198" s="22"/>
      <c r="CT198" s="15"/>
      <c r="CW198" s="22"/>
      <c r="DA198" s="15"/>
      <c r="DH198" s="15"/>
      <c r="DJ198" s="22"/>
      <c r="DO198" s="15"/>
      <c r="DV198" s="15"/>
      <c r="EC198" s="15"/>
      <c r="EJ198" s="15"/>
      <c r="EQ198" s="15"/>
      <c r="EX198" s="15"/>
      <c r="FE198" s="15"/>
      <c r="FL198" s="15"/>
      <c r="FS198" s="15"/>
      <c r="FZ198" s="15"/>
      <c r="GG198" s="15"/>
      <c r="GN198" s="15"/>
      <c r="GP198" s="22"/>
      <c r="GQ198" s="22"/>
      <c r="GR198" s="22"/>
      <c r="GS198" s="22"/>
      <c r="GT198" s="22"/>
      <c r="GU198" s="15"/>
      <c r="GV198" s="22"/>
      <c r="GW198" s="22"/>
      <c r="GX198" s="22"/>
      <c r="GY198" s="18"/>
      <c r="GZ198" s="18"/>
      <c r="HA198" s="18"/>
      <c r="HB198" s="18"/>
      <c r="HC198" s="18"/>
      <c r="HD198" s="18"/>
      <c r="HE198" s="18"/>
      <c r="HF198" s="18"/>
      <c r="HG198" s="18"/>
      <c r="HH198" s="18"/>
      <c r="HI198" s="18"/>
      <c r="HJ198" s="18"/>
      <c r="HK198" s="18"/>
      <c r="HL198" s="18"/>
      <c r="HM198" s="18"/>
      <c r="HN198" s="18"/>
      <c r="HO198" s="18"/>
      <c r="HP198" s="18"/>
      <c r="HQ198" s="18"/>
      <c r="HR198" s="18"/>
      <c r="HS198" s="18"/>
      <c r="HT198" s="18"/>
      <c r="HU198" s="18"/>
      <c r="HV198" s="18"/>
      <c r="HW198" s="18"/>
      <c r="HX198" s="18"/>
      <c r="HY198" s="18"/>
      <c r="HZ198" s="18"/>
      <c r="IA198" s="18"/>
      <c r="IB198" s="18"/>
      <c r="IC198" s="18"/>
      <c r="ID198" s="18"/>
      <c r="IE198" s="18"/>
      <c r="IF198" s="18"/>
      <c r="IG198" s="18"/>
      <c r="IH198" s="18"/>
      <c r="II198" s="18"/>
      <c r="IJ198" s="18"/>
      <c r="IK198" s="18"/>
      <c r="IL198" s="18"/>
      <c r="IM198" s="18"/>
      <c r="IN198" s="18"/>
      <c r="IO198" s="18"/>
      <c r="IP198" s="18"/>
      <c r="IQ198" s="18"/>
      <c r="IR198" s="18"/>
      <c r="IS198" s="18"/>
      <c r="IT198" s="18"/>
      <c r="IU198" s="18"/>
      <c r="IV198" s="18"/>
      <c r="IW198" s="18"/>
      <c r="IX198" s="18"/>
      <c r="IY198" s="18"/>
      <c r="IZ198" s="18"/>
      <c r="JA198" s="18"/>
      <c r="JB198" s="18"/>
      <c r="JC198" s="18"/>
      <c r="JD198" s="18"/>
      <c r="JE198" s="18"/>
      <c r="JF198" s="18"/>
    </row>
    <row r="199" spans="36:266" x14ac:dyDescent="0.3">
      <c r="AJ199" s="24"/>
      <c r="AK199" s="24"/>
      <c r="AL199" s="20"/>
      <c r="AM199" s="23"/>
      <c r="AN199" s="18"/>
      <c r="AO199" s="24"/>
      <c r="AW199" s="71"/>
      <c r="AX199" s="71"/>
      <c r="AY199" s="71"/>
      <c r="BB199" s="25"/>
      <c r="BC199" s="21"/>
      <c r="BG199" s="18"/>
      <c r="BN199" s="22"/>
      <c r="BO199" s="22"/>
      <c r="BP199" s="22"/>
      <c r="BQ199" s="22"/>
      <c r="BR199" s="15"/>
      <c r="CF199" s="15"/>
      <c r="CL199" s="22"/>
      <c r="CM199" s="15"/>
      <c r="CR199" s="22"/>
      <c r="CT199" s="15"/>
      <c r="CW199" s="22"/>
      <c r="DA199" s="15"/>
      <c r="DH199" s="15"/>
      <c r="DJ199" s="22"/>
      <c r="DO199" s="15"/>
      <c r="DV199" s="15"/>
      <c r="EC199" s="15"/>
      <c r="EJ199" s="15"/>
      <c r="EQ199" s="15"/>
      <c r="EX199" s="15"/>
      <c r="FE199" s="15"/>
      <c r="FL199" s="15"/>
      <c r="FS199" s="15"/>
      <c r="FZ199" s="15"/>
      <c r="GG199" s="15"/>
      <c r="GN199" s="15"/>
      <c r="GP199" s="22"/>
      <c r="GQ199" s="22"/>
      <c r="GR199" s="22"/>
      <c r="GS199" s="22"/>
      <c r="GT199" s="22"/>
      <c r="GU199" s="15"/>
      <c r="GV199" s="22"/>
      <c r="GW199" s="22"/>
      <c r="GX199" s="22"/>
      <c r="GY199" s="18"/>
      <c r="GZ199" s="18"/>
      <c r="HA199" s="18"/>
      <c r="HB199" s="18"/>
      <c r="HC199" s="18"/>
      <c r="HD199" s="18"/>
      <c r="HE199" s="18"/>
      <c r="HF199" s="18"/>
      <c r="HG199" s="18"/>
      <c r="HH199" s="18"/>
      <c r="HI199" s="18"/>
      <c r="HJ199" s="18"/>
      <c r="HK199" s="18"/>
      <c r="HL199" s="18"/>
      <c r="HM199" s="18"/>
      <c r="HN199" s="18"/>
      <c r="HO199" s="18"/>
      <c r="HP199" s="18"/>
      <c r="HQ199" s="18"/>
      <c r="HR199" s="18"/>
      <c r="HS199" s="18"/>
      <c r="HT199" s="18"/>
      <c r="HU199" s="18"/>
      <c r="HV199" s="18"/>
      <c r="HW199" s="18"/>
      <c r="HX199" s="18"/>
      <c r="HY199" s="18"/>
      <c r="HZ199" s="18"/>
      <c r="IA199" s="18"/>
      <c r="IB199" s="18"/>
      <c r="IC199" s="18"/>
      <c r="ID199" s="18"/>
      <c r="IE199" s="18"/>
      <c r="IF199" s="18"/>
      <c r="IG199" s="18"/>
      <c r="IH199" s="18"/>
      <c r="II199" s="18"/>
      <c r="IJ199" s="18"/>
      <c r="IK199" s="18"/>
      <c r="IL199" s="18"/>
      <c r="IM199" s="18"/>
      <c r="IN199" s="18"/>
      <c r="IO199" s="18"/>
      <c r="IP199" s="18"/>
      <c r="IQ199" s="18"/>
      <c r="IR199" s="18"/>
      <c r="IS199" s="18"/>
      <c r="IT199" s="18"/>
      <c r="IU199" s="18"/>
      <c r="IV199" s="18"/>
      <c r="IW199" s="18"/>
      <c r="IX199" s="18"/>
      <c r="IY199" s="18"/>
      <c r="IZ199" s="18"/>
      <c r="JA199" s="18"/>
      <c r="JB199" s="18"/>
      <c r="JC199" s="18"/>
      <c r="JD199" s="18"/>
      <c r="JE199" s="18"/>
      <c r="JF199" s="18"/>
    </row>
    <row r="200" spans="36:266" x14ac:dyDescent="0.3">
      <c r="AJ200" s="24"/>
      <c r="AK200" s="24"/>
      <c r="AL200" s="20"/>
      <c r="AM200" s="23"/>
      <c r="AN200" s="18"/>
      <c r="AO200" s="24"/>
      <c r="AW200" s="71"/>
      <c r="AX200" s="71"/>
      <c r="AY200" s="71"/>
      <c r="BB200" s="25"/>
      <c r="BC200" s="21"/>
      <c r="BG200" s="18"/>
      <c r="BN200" s="22"/>
      <c r="BO200" s="22"/>
      <c r="BP200" s="22"/>
      <c r="BQ200" s="22"/>
      <c r="BR200" s="15"/>
      <c r="CF200" s="15"/>
      <c r="CL200" s="22"/>
      <c r="CM200" s="15"/>
      <c r="CR200" s="22"/>
      <c r="CT200" s="15"/>
      <c r="CW200" s="22"/>
      <c r="DA200" s="15"/>
      <c r="DH200" s="15"/>
      <c r="DJ200" s="22"/>
      <c r="DO200" s="15"/>
      <c r="DV200" s="15"/>
      <c r="EC200" s="15"/>
      <c r="EJ200" s="15"/>
      <c r="EQ200" s="15"/>
      <c r="EX200" s="15"/>
      <c r="FE200" s="15"/>
      <c r="FL200" s="15"/>
      <c r="FS200" s="15"/>
      <c r="FZ200" s="15"/>
      <c r="GG200" s="15"/>
      <c r="GN200" s="15"/>
      <c r="GP200" s="22"/>
      <c r="GQ200" s="22"/>
      <c r="GR200" s="22"/>
      <c r="GS200" s="22"/>
      <c r="GT200" s="22"/>
      <c r="GU200" s="15"/>
      <c r="GV200" s="22"/>
      <c r="GW200" s="22"/>
      <c r="GX200" s="22"/>
      <c r="GY200" s="18"/>
      <c r="GZ200" s="18"/>
      <c r="HA200" s="18"/>
      <c r="HB200" s="18"/>
      <c r="HC200" s="18"/>
      <c r="HD200" s="18"/>
      <c r="HE200" s="18"/>
      <c r="HF200" s="18"/>
      <c r="HG200" s="18"/>
      <c r="HH200" s="18"/>
      <c r="HI200" s="18"/>
      <c r="HJ200" s="18"/>
      <c r="HK200" s="18"/>
      <c r="HL200" s="18"/>
      <c r="HM200" s="18"/>
      <c r="HN200" s="18"/>
      <c r="HO200" s="18"/>
      <c r="HP200" s="18"/>
      <c r="HQ200" s="18"/>
      <c r="HR200" s="18"/>
      <c r="HS200" s="18"/>
      <c r="HT200" s="18"/>
      <c r="HU200" s="18"/>
      <c r="HV200" s="18"/>
      <c r="HW200" s="18"/>
      <c r="HX200" s="18"/>
      <c r="HY200" s="18"/>
      <c r="HZ200" s="18"/>
      <c r="IA200" s="18"/>
      <c r="IB200" s="18"/>
      <c r="IC200" s="18"/>
      <c r="ID200" s="18"/>
      <c r="IE200" s="18"/>
      <c r="IF200" s="18"/>
      <c r="IG200" s="18"/>
      <c r="IH200" s="18"/>
      <c r="II200" s="18"/>
      <c r="IJ200" s="18"/>
      <c r="IK200" s="18"/>
      <c r="IL200" s="18"/>
      <c r="IM200" s="18"/>
      <c r="IN200" s="18"/>
      <c r="IO200" s="18"/>
      <c r="IP200" s="18"/>
      <c r="IQ200" s="18"/>
      <c r="IR200" s="18"/>
      <c r="IS200" s="18"/>
      <c r="IT200" s="18"/>
      <c r="IU200" s="18"/>
      <c r="IV200" s="18"/>
      <c r="IW200" s="18"/>
      <c r="IX200" s="18"/>
      <c r="IY200" s="18"/>
      <c r="IZ200" s="18"/>
      <c r="JA200" s="18"/>
      <c r="JB200" s="18"/>
      <c r="JC200" s="18"/>
      <c r="JD200" s="18"/>
      <c r="JE200" s="18"/>
      <c r="JF200" s="18"/>
    </row>
    <row r="201" spans="36:266" x14ac:dyDescent="0.3">
      <c r="AJ201" s="24"/>
      <c r="AK201" s="24"/>
      <c r="AL201" s="20"/>
      <c r="AM201" s="23"/>
      <c r="AN201" s="18"/>
      <c r="AO201" s="24"/>
      <c r="AW201" s="71"/>
      <c r="AX201" s="71"/>
      <c r="AY201" s="71"/>
      <c r="BB201" s="25"/>
      <c r="BC201" s="21"/>
      <c r="BG201" s="18"/>
      <c r="BN201" s="22"/>
      <c r="BO201" s="22"/>
      <c r="BP201" s="22"/>
      <c r="BQ201" s="22"/>
      <c r="BR201" s="15"/>
      <c r="CF201" s="15"/>
      <c r="CL201" s="22"/>
      <c r="CM201" s="15"/>
      <c r="CR201" s="22"/>
      <c r="CT201" s="15"/>
      <c r="CW201" s="22"/>
      <c r="DA201" s="15"/>
      <c r="DH201" s="15"/>
      <c r="DJ201" s="22"/>
      <c r="DO201" s="15"/>
      <c r="DV201" s="15"/>
      <c r="EC201" s="15"/>
      <c r="EJ201" s="15"/>
      <c r="EQ201" s="15"/>
      <c r="EX201" s="15"/>
      <c r="FE201" s="15"/>
      <c r="FL201" s="15"/>
      <c r="FS201" s="15"/>
      <c r="FZ201" s="15"/>
      <c r="GG201" s="15"/>
      <c r="GN201" s="15"/>
      <c r="GP201" s="22"/>
      <c r="GQ201" s="22"/>
      <c r="GR201" s="22"/>
      <c r="GS201" s="22"/>
      <c r="GT201" s="22"/>
      <c r="GU201" s="15"/>
      <c r="GV201" s="22"/>
      <c r="GW201" s="22"/>
      <c r="GX201" s="22"/>
      <c r="GY201" s="18"/>
      <c r="GZ201" s="18"/>
      <c r="HA201" s="18"/>
      <c r="HB201" s="18"/>
      <c r="HC201" s="18"/>
      <c r="HD201" s="18"/>
      <c r="HE201" s="18"/>
      <c r="HF201" s="18"/>
      <c r="HG201" s="18"/>
      <c r="HH201" s="18"/>
      <c r="HI201" s="18"/>
      <c r="HJ201" s="18"/>
      <c r="HK201" s="18"/>
      <c r="HL201" s="18"/>
      <c r="HM201" s="18"/>
      <c r="HN201" s="18"/>
      <c r="HO201" s="18"/>
      <c r="HP201" s="18"/>
      <c r="HQ201" s="18"/>
      <c r="HR201" s="18"/>
      <c r="HS201" s="18"/>
      <c r="HT201" s="18"/>
      <c r="HU201" s="18"/>
      <c r="HV201" s="18"/>
      <c r="HW201" s="18"/>
      <c r="HX201" s="18"/>
      <c r="HY201" s="18"/>
      <c r="HZ201" s="18"/>
      <c r="IA201" s="18"/>
      <c r="IB201" s="18"/>
      <c r="IC201" s="18"/>
      <c r="ID201" s="18"/>
      <c r="IE201" s="18"/>
      <c r="IF201" s="18"/>
      <c r="IG201" s="18"/>
      <c r="IH201" s="18"/>
      <c r="II201" s="18"/>
      <c r="IJ201" s="18"/>
      <c r="IK201" s="18"/>
      <c r="IL201" s="18"/>
      <c r="IM201" s="18"/>
      <c r="IN201" s="18"/>
      <c r="IO201" s="18"/>
      <c r="IP201" s="18"/>
      <c r="IQ201" s="18"/>
      <c r="IR201" s="18"/>
      <c r="IS201" s="18"/>
      <c r="IT201" s="18"/>
      <c r="IU201" s="18"/>
      <c r="IV201" s="18"/>
      <c r="IW201" s="18"/>
      <c r="IX201" s="18"/>
      <c r="IY201" s="18"/>
      <c r="IZ201" s="18"/>
      <c r="JA201" s="18"/>
      <c r="JB201" s="18"/>
      <c r="JC201" s="18"/>
      <c r="JD201" s="18"/>
      <c r="JE201" s="18"/>
      <c r="JF201" s="18"/>
    </row>
    <row r="202" spans="36:266" x14ac:dyDescent="0.3">
      <c r="AJ202" s="24"/>
      <c r="AK202" s="24"/>
      <c r="AL202" s="20"/>
      <c r="AM202" s="23"/>
      <c r="AN202" s="18"/>
      <c r="AO202" s="24"/>
      <c r="AW202" s="71"/>
      <c r="AX202" s="71"/>
      <c r="AY202" s="71"/>
      <c r="BB202" s="25"/>
      <c r="BC202" s="21"/>
      <c r="BG202" s="18"/>
      <c r="BN202" s="22"/>
      <c r="BO202" s="22"/>
      <c r="BP202" s="22"/>
      <c r="BQ202" s="22"/>
      <c r="BR202" s="15"/>
      <c r="CF202" s="15"/>
      <c r="CL202" s="22"/>
      <c r="CM202" s="15"/>
      <c r="CR202" s="22"/>
      <c r="CT202" s="15"/>
      <c r="CW202" s="22"/>
      <c r="DA202" s="15"/>
      <c r="DH202" s="15"/>
      <c r="DJ202" s="22"/>
      <c r="DO202" s="15"/>
      <c r="DV202" s="15"/>
      <c r="EC202" s="15"/>
      <c r="EJ202" s="15"/>
      <c r="EQ202" s="15"/>
      <c r="EX202" s="15"/>
      <c r="FE202" s="15"/>
      <c r="FL202" s="15"/>
      <c r="FS202" s="15"/>
      <c r="FZ202" s="15"/>
      <c r="GG202" s="15"/>
      <c r="GN202" s="15"/>
      <c r="GP202" s="22"/>
      <c r="GQ202" s="22"/>
      <c r="GR202" s="22"/>
      <c r="GS202" s="22"/>
      <c r="GT202" s="22"/>
      <c r="GU202" s="15"/>
      <c r="GV202" s="22"/>
      <c r="GW202" s="22"/>
      <c r="GX202" s="22"/>
      <c r="GY202" s="18"/>
      <c r="GZ202" s="18"/>
      <c r="HA202" s="18"/>
      <c r="HB202" s="18"/>
      <c r="HC202" s="18"/>
      <c r="HD202" s="18"/>
      <c r="HE202" s="18"/>
      <c r="HF202" s="18"/>
      <c r="HG202" s="18"/>
      <c r="HH202" s="18"/>
      <c r="HI202" s="18"/>
      <c r="HJ202" s="18"/>
      <c r="HK202" s="18"/>
      <c r="HL202" s="18"/>
      <c r="HM202" s="18"/>
      <c r="HN202" s="18"/>
      <c r="HO202" s="18"/>
      <c r="HP202" s="18"/>
      <c r="HQ202" s="18"/>
      <c r="HR202" s="18"/>
      <c r="HS202" s="18"/>
      <c r="HT202" s="18"/>
      <c r="HU202" s="18"/>
      <c r="HV202" s="18"/>
      <c r="HW202" s="18"/>
      <c r="HX202" s="18"/>
      <c r="HY202" s="18"/>
      <c r="HZ202" s="18"/>
      <c r="IA202" s="18"/>
      <c r="IB202" s="18"/>
      <c r="IC202" s="18"/>
      <c r="ID202" s="18"/>
      <c r="IE202" s="18"/>
      <c r="IF202" s="18"/>
      <c r="IG202" s="18"/>
      <c r="IH202" s="18"/>
      <c r="II202" s="18"/>
      <c r="IJ202" s="18"/>
      <c r="IK202" s="18"/>
      <c r="IL202" s="18"/>
      <c r="IM202" s="18"/>
      <c r="IN202" s="18"/>
      <c r="IO202" s="18"/>
      <c r="IP202" s="18"/>
      <c r="IQ202" s="18"/>
      <c r="IR202" s="18"/>
      <c r="IS202" s="18"/>
      <c r="IT202" s="18"/>
      <c r="IU202" s="18"/>
      <c r="IV202" s="18"/>
      <c r="IW202" s="18"/>
      <c r="IX202" s="18"/>
      <c r="IY202" s="18"/>
      <c r="IZ202" s="18"/>
      <c r="JA202" s="18"/>
      <c r="JB202" s="18"/>
      <c r="JC202" s="18"/>
      <c r="JD202" s="18"/>
      <c r="JE202" s="18"/>
      <c r="JF202" s="18"/>
    </row>
    <row r="203" spans="36:266" x14ac:dyDescent="0.3">
      <c r="AJ203" s="24"/>
      <c r="AK203" s="24"/>
      <c r="AL203" s="20"/>
      <c r="AM203" s="23"/>
      <c r="AN203" s="18"/>
      <c r="AO203" s="24"/>
      <c r="AW203" s="71"/>
      <c r="AX203" s="71"/>
      <c r="AY203" s="71"/>
      <c r="BB203" s="25"/>
      <c r="BC203" s="21"/>
      <c r="BG203" s="18"/>
      <c r="BN203" s="22"/>
      <c r="BO203" s="22"/>
      <c r="BP203" s="22"/>
      <c r="BQ203" s="22"/>
      <c r="BR203" s="15"/>
      <c r="CF203" s="15"/>
      <c r="CL203" s="22"/>
      <c r="CM203" s="15"/>
      <c r="CR203" s="22"/>
      <c r="CT203" s="15"/>
      <c r="CW203" s="22"/>
      <c r="DA203" s="15"/>
      <c r="DH203" s="15"/>
      <c r="DJ203" s="22"/>
      <c r="DO203" s="15"/>
      <c r="DV203" s="15"/>
      <c r="EC203" s="15"/>
      <c r="EJ203" s="15"/>
      <c r="EQ203" s="15"/>
      <c r="EX203" s="15"/>
      <c r="FE203" s="15"/>
      <c r="FL203" s="15"/>
      <c r="FS203" s="15"/>
      <c r="FZ203" s="15"/>
      <c r="GG203" s="15"/>
      <c r="GN203" s="15"/>
      <c r="GP203" s="22"/>
      <c r="GQ203" s="22"/>
      <c r="GR203" s="22"/>
      <c r="GS203" s="22"/>
      <c r="GT203" s="22"/>
      <c r="GU203" s="15"/>
      <c r="GV203" s="22"/>
      <c r="GW203" s="22"/>
      <c r="GX203" s="22"/>
      <c r="GY203" s="18"/>
      <c r="GZ203" s="18"/>
      <c r="HA203" s="18"/>
      <c r="HB203" s="18"/>
      <c r="HC203" s="18"/>
      <c r="HD203" s="18"/>
      <c r="HE203" s="18"/>
      <c r="HF203" s="18"/>
      <c r="HG203" s="18"/>
      <c r="HH203" s="18"/>
      <c r="HI203" s="18"/>
      <c r="HJ203" s="18"/>
      <c r="HK203" s="18"/>
      <c r="HL203" s="18"/>
      <c r="HM203" s="18"/>
      <c r="HN203" s="18"/>
      <c r="HO203" s="18"/>
      <c r="HP203" s="18"/>
      <c r="HQ203" s="18"/>
      <c r="HR203" s="18"/>
      <c r="HS203" s="18"/>
      <c r="HT203" s="18"/>
      <c r="HU203" s="18"/>
      <c r="HV203" s="18"/>
      <c r="HW203" s="18"/>
      <c r="HX203" s="18"/>
      <c r="HY203" s="18"/>
      <c r="HZ203" s="18"/>
      <c r="IA203" s="18"/>
      <c r="IB203" s="18"/>
      <c r="IC203" s="18"/>
      <c r="ID203" s="18"/>
      <c r="IE203" s="18"/>
      <c r="IF203" s="18"/>
      <c r="IG203" s="18"/>
      <c r="IH203" s="18"/>
      <c r="II203" s="18"/>
      <c r="IJ203" s="18"/>
      <c r="IK203" s="18"/>
      <c r="IL203" s="18"/>
      <c r="IM203" s="18"/>
      <c r="IN203" s="18"/>
      <c r="IO203" s="18"/>
      <c r="IP203" s="18"/>
      <c r="IQ203" s="18"/>
      <c r="IR203" s="18"/>
      <c r="IS203" s="18"/>
      <c r="IT203" s="18"/>
      <c r="IU203" s="18"/>
      <c r="IV203" s="18"/>
      <c r="IW203" s="18"/>
      <c r="IX203" s="18"/>
      <c r="IY203" s="18"/>
      <c r="IZ203" s="18"/>
      <c r="JA203" s="18"/>
      <c r="JB203" s="18"/>
      <c r="JC203" s="18"/>
      <c r="JD203" s="18"/>
      <c r="JE203" s="18"/>
      <c r="JF203" s="18"/>
    </row>
    <row r="204" spans="36:266" x14ac:dyDescent="0.3">
      <c r="AJ204" s="24"/>
      <c r="AK204" s="24"/>
      <c r="AL204" s="20"/>
      <c r="AM204" s="23"/>
      <c r="AN204" s="18"/>
      <c r="AO204" s="24"/>
      <c r="AW204" s="71"/>
      <c r="AX204" s="71"/>
      <c r="AY204" s="71"/>
      <c r="BB204" s="25"/>
      <c r="BC204" s="21"/>
      <c r="BG204" s="18"/>
      <c r="BN204" s="22"/>
      <c r="BO204" s="22"/>
      <c r="BP204" s="22"/>
      <c r="BQ204" s="22"/>
      <c r="BR204" s="15"/>
      <c r="CF204" s="15"/>
      <c r="CL204" s="22"/>
      <c r="CM204" s="15"/>
      <c r="CR204" s="22"/>
      <c r="CT204" s="15"/>
      <c r="CW204" s="22"/>
      <c r="DA204" s="15"/>
      <c r="DH204" s="15"/>
      <c r="DJ204" s="22"/>
      <c r="DO204" s="15"/>
      <c r="DV204" s="15"/>
      <c r="EC204" s="15"/>
      <c r="EJ204" s="15"/>
      <c r="EQ204" s="15"/>
      <c r="EX204" s="15"/>
      <c r="FE204" s="15"/>
      <c r="FL204" s="15"/>
      <c r="FS204" s="15"/>
      <c r="FZ204" s="15"/>
      <c r="GG204" s="15"/>
      <c r="GN204" s="15"/>
      <c r="GP204" s="22"/>
      <c r="GQ204" s="22"/>
      <c r="GR204" s="22"/>
      <c r="GS204" s="22"/>
      <c r="GT204" s="22"/>
      <c r="GU204" s="15"/>
      <c r="GV204" s="22"/>
      <c r="GW204" s="22"/>
      <c r="GX204" s="22"/>
      <c r="GY204" s="18"/>
      <c r="GZ204" s="18"/>
      <c r="HA204" s="18"/>
      <c r="HB204" s="18"/>
      <c r="HC204" s="18"/>
      <c r="HD204" s="18"/>
      <c r="HE204" s="18"/>
      <c r="HF204" s="18"/>
      <c r="HG204" s="18"/>
      <c r="HH204" s="18"/>
      <c r="HI204" s="18"/>
      <c r="HJ204" s="18"/>
      <c r="HK204" s="18"/>
      <c r="HL204" s="18"/>
      <c r="HM204" s="18"/>
      <c r="HN204" s="18"/>
      <c r="HO204" s="18"/>
      <c r="HP204" s="18"/>
      <c r="HQ204" s="18"/>
      <c r="HR204" s="18"/>
      <c r="HS204" s="18"/>
      <c r="HT204" s="18"/>
      <c r="HU204" s="18"/>
      <c r="HV204" s="18"/>
      <c r="HW204" s="18"/>
      <c r="HX204" s="18"/>
      <c r="HY204" s="18"/>
      <c r="HZ204" s="18"/>
      <c r="IA204" s="18"/>
      <c r="IB204" s="18"/>
      <c r="IC204" s="18"/>
      <c r="ID204" s="18"/>
      <c r="IE204" s="18"/>
      <c r="IF204" s="18"/>
      <c r="IG204" s="18"/>
      <c r="IH204" s="18"/>
      <c r="II204" s="18"/>
      <c r="IJ204" s="18"/>
      <c r="IK204" s="18"/>
      <c r="IL204" s="18"/>
      <c r="IM204" s="18"/>
      <c r="IN204" s="18"/>
      <c r="IO204" s="18"/>
      <c r="IP204" s="18"/>
      <c r="IQ204" s="18"/>
      <c r="IR204" s="18"/>
      <c r="IS204" s="18"/>
      <c r="IT204" s="18"/>
      <c r="IU204" s="18"/>
      <c r="IV204" s="18"/>
      <c r="IW204" s="18"/>
      <c r="IX204" s="18"/>
      <c r="IY204" s="18"/>
      <c r="IZ204" s="18"/>
      <c r="JA204" s="18"/>
      <c r="JB204" s="18"/>
      <c r="JC204" s="18"/>
      <c r="JD204" s="18"/>
      <c r="JE204" s="18"/>
      <c r="JF204" s="18"/>
    </row>
    <row r="205" spans="36:266" x14ac:dyDescent="0.3">
      <c r="AJ205" s="24"/>
      <c r="AK205" s="24"/>
      <c r="AL205" s="20"/>
      <c r="AM205" s="23"/>
      <c r="AN205" s="18"/>
      <c r="AO205" s="24"/>
      <c r="AW205" s="71"/>
      <c r="AX205" s="71"/>
      <c r="AY205" s="71"/>
      <c r="BB205" s="25"/>
      <c r="BC205" s="21"/>
      <c r="BG205" s="18"/>
      <c r="BN205" s="22"/>
      <c r="BO205" s="22"/>
      <c r="BP205" s="22"/>
      <c r="BQ205" s="22"/>
      <c r="BR205" s="15"/>
      <c r="CF205" s="15"/>
      <c r="CL205" s="22"/>
      <c r="CM205" s="15"/>
      <c r="CR205" s="22"/>
      <c r="CT205" s="15"/>
      <c r="CW205" s="22"/>
      <c r="DA205" s="15"/>
      <c r="DH205" s="15"/>
      <c r="DJ205" s="22"/>
      <c r="DO205" s="15"/>
      <c r="DV205" s="15"/>
      <c r="EC205" s="15"/>
      <c r="EJ205" s="15"/>
      <c r="EQ205" s="15"/>
      <c r="EX205" s="15"/>
      <c r="FE205" s="15"/>
      <c r="FL205" s="15"/>
      <c r="FS205" s="15"/>
      <c r="FZ205" s="15"/>
      <c r="GG205" s="15"/>
      <c r="GN205" s="15"/>
      <c r="GP205" s="22"/>
      <c r="GQ205" s="22"/>
      <c r="GR205" s="22"/>
      <c r="GS205" s="22"/>
      <c r="GT205" s="22"/>
      <c r="GU205" s="15"/>
      <c r="GV205" s="22"/>
      <c r="GW205" s="22"/>
      <c r="GX205" s="22"/>
      <c r="GY205" s="18"/>
      <c r="GZ205" s="18"/>
      <c r="HA205" s="18"/>
      <c r="HB205" s="18"/>
      <c r="HC205" s="18"/>
      <c r="HD205" s="18"/>
      <c r="HE205" s="18"/>
      <c r="HF205" s="18"/>
      <c r="HG205" s="18"/>
      <c r="HH205" s="18"/>
      <c r="HI205" s="18"/>
      <c r="HJ205" s="18"/>
      <c r="HK205" s="18"/>
      <c r="HL205" s="18"/>
      <c r="HM205" s="18"/>
      <c r="HN205" s="18"/>
      <c r="HO205" s="18"/>
      <c r="HP205" s="18"/>
      <c r="HQ205" s="18"/>
      <c r="HR205" s="18"/>
      <c r="HS205" s="18"/>
      <c r="HT205" s="18"/>
      <c r="HU205" s="18"/>
      <c r="HV205" s="18"/>
      <c r="HW205" s="18"/>
      <c r="HX205" s="18"/>
      <c r="HY205" s="18"/>
      <c r="HZ205" s="18"/>
      <c r="IA205" s="18"/>
      <c r="IB205" s="18"/>
      <c r="IC205" s="18"/>
      <c r="ID205" s="18"/>
      <c r="IE205" s="18"/>
      <c r="IF205" s="18"/>
      <c r="IG205" s="18"/>
      <c r="IH205" s="18"/>
      <c r="II205" s="18"/>
      <c r="IJ205" s="18"/>
      <c r="IK205" s="18"/>
      <c r="IL205" s="18"/>
      <c r="IM205" s="18"/>
      <c r="IN205" s="18"/>
      <c r="IO205" s="18"/>
      <c r="IP205" s="18"/>
      <c r="IQ205" s="18"/>
      <c r="IR205" s="18"/>
      <c r="IS205" s="18"/>
      <c r="IT205" s="18"/>
      <c r="IU205" s="18"/>
      <c r="IV205" s="18"/>
      <c r="IW205" s="18"/>
      <c r="IX205" s="18"/>
      <c r="IY205" s="18"/>
      <c r="IZ205" s="18"/>
      <c r="JA205" s="18"/>
      <c r="JB205" s="18"/>
      <c r="JC205" s="18"/>
      <c r="JD205" s="18"/>
      <c r="JE205" s="18"/>
      <c r="JF205" s="18"/>
    </row>
    <row r="206" spans="36:266" x14ac:dyDescent="0.3">
      <c r="AJ206" s="24"/>
      <c r="AK206" s="24"/>
      <c r="AL206" s="20"/>
      <c r="AM206" s="23"/>
      <c r="AN206" s="18"/>
      <c r="AO206" s="24"/>
      <c r="AW206" s="71"/>
      <c r="AX206" s="71"/>
      <c r="AY206" s="71"/>
      <c r="BB206" s="25"/>
      <c r="BC206" s="21"/>
      <c r="BG206" s="18"/>
      <c r="BN206" s="22"/>
      <c r="BO206" s="22"/>
      <c r="BP206" s="22"/>
      <c r="BQ206" s="22"/>
      <c r="BR206" s="15"/>
      <c r="CF206" s="15"/>
      <c r="CL206" s="22"/>
      <c r="CM206" s="15"/>
      <c r="CR206" s="22"/>
      <c r="CT206" s="15"/>
      <c r="CW206" s="22"/>
      <c r="DA206" s="15"/>
      <c r="DH206" s="15"/>
      <c r="DJ206" s="22"/>
      <c r="DO206" s="15"/>
      <c r="DV206" s="15"/>
      <c r="EC206" s="15"/>
      <c r="EJ206" s="15"/>
      <c r="EQ206" s="15"/>
      <c r="EX206" s="15"/>
      <c r="FE206" s="15"/>
      <c r="FL206" s="15"/>
      <c r="FS206" s="15"/>
      <c r="FZ206" s="15"/>
      <c r="GG206" s="15"/>
      <c r="GN206" s="15"/>
      <c r="GP206" s="22"/>
      <c r="GQ206" s="22"/>
      <c r="GR206" s="22"/>
      <c r="GS206" s="22"/>
      <c r="GT206" s="22"/>
      <c r="GU206" s="15"/>
      <c r="GV206" s="22"/>
      <c r="GW206" s="22"/>
      <c r="GX206" s="22"/>
      <c r="GY206" s="18"/>
      <c r="GZ206" s="18"/>
      <c r="HA206" s="18"/>
      <c r="HB206" s="18"/>
      <c r="HC206" s="18"/>
      <c r="HD206" s="18"/>
      <c r="HE206" s="18"/>
      <c r="HF206" s="18"/>
      <c r="HG206" s="18"/>
      <c r="HH206" s="18"/>
      <c r="HI206" s="18"/>
      <c r="HJ206" s="18"/>
      <c r="HK206" s="18"/>
      <c r="HL206" s="18"/>
      <c r="HM206" s="18"/>
      <c r="HN206" s="18"/>
      <c r="HO206" s="18"/>
      <c r="HP206" s="18"/>
      <c r="HQ206" s="18"/>
      <c r="HR206" s="18"/>
      <c r="HS206" s="18"/>
      <c r="HT206" s="18"/>
      <c r="HU206" s="18"/>
      <c r="HV206" s="18"/>
      <c r="HW206" s="18"/>
      <c r="HX206" s="18"/>
      <c r="HY206" s="18"/>
      <c r="HZ206" s="18"/>
      <c r="IA206" s="18"/>
      <c r="IB206" s="18"/>
      <c r="IC206" s="18"/>
      <c r="ID206" s="18"/>
      <c r="IE206" s="18"/>
      <c r="IF206" s="18"/>
      <c r="IG206" s="18"/>
      <c r="IH206" s="18"/>
      <c r="II206" s="18"/>
      <c r="IJ206" s="18"/>
      <c r="IK206" s="18"/>
      <c r="IL206" s="18"/>
      <c r="IM206" s="18"/>
      <c r="IN206" s="18"/>
      <c r="IO206" s="18"/>
      <c r="IP206" s="18"/>
      <c r="IQ206" s="18"/>
      <c r="IR206" s="18"/>
      <c r="IS206" s="18"/>
      <c r="IT206" s="18"/>
      <c r="IU206" s="18"/>
      <c r="IV206" s="18"/>
      <c r="IW206" s="18"/>
      <c r="IX206" s="18"/>
      <c r="IY206" s="18"/>
      <c r="IZ206" s="18"/>
      <c r="JA206" s="18"/>
      <c r="JB206" s="18"/>
      <c r="JC206" s="18"/>
      <c r="JD206" s="18"/>
      <c r="JE206" s="18"/>
      <c r="JF206" s="18"/>
    </row>
    <row r="207" spans="36:266" x14ac:dyDescent="0.3">
      <c r="AJ207" s="24"/>
      <c r="AK207" s="24"/>
      <c r="AL207" s="20"/>
      <c r="AM207" s="23"/>
      <c r="AN207" s="18"/>
      <c r="AO207" s="24"/>
      <c r="AW207" s="71"/>
      <c r="AX207" s="71"/>
      <c r="AY207" s="71"/>
      <c r="BB207" s="25"/>
      <c r="BC207" s="21"/>
      <c r="BG207" s="18"/>
      <c r="BN207" s="22"/>
      <c r="BO207" s="22"/>
      <c r="BP207" s="22"/>
      <c r="BQ207" s="22"/>
      <c r="BR207" s="15"/>
      <c r="CF207" s="15"/>
      <c r="CL207" s="22"/>
      <c r="CM207" s="15"/>
      <c r="CR207" s="22"/>
      <c r="CT207" s="15"/>
      <c r="CW207" s="22"/>
      <c r="DA207" s="15"/>
      <c r="DH207" s="15"/>
      <c r="DJ207" s="22"/>
      <c r="DO207" s="15"/>
      <c r="DV207" s="15"/>
      <c r="EC207" s="15"/>
      <c r="EJ207" s="15"/>
      <c r="EQ207" s="15"/>
      <c r="EX207" s="15"/>
      <c r="FE207" s="15"/>
      <c r="FL207" s="15"/>
      <c r="FS207" s="15"/>
      <c r="FZ207" s="15"/>
      <c r="GG207" s="15"/>
      <c r="GN207" s="15"/>
      <c r="GP207" s="22"/>
      <c r="GQ207" s="22"/>
      <c r="GR207" s="22"/>
      <c r="GS207" s="22"/>
      <c r="GT207" s="22"/>
      <c r="GU207" s="15"/>
      <c r="GV207" s="22"/>
      <c r="GW207" s="22"/>
      <c r="GX207" s="22"/>
      <c r="GY207" s="18"/>
      <c r="GZ207" s="18"/>
      <c r="HA207" s="18"/>
      <c r="HB207" s="18"/>
      <c r="HC207" s="18"/>
      <c r="HD207" s="18"/>
      <c r="HE207" s="18"/>
      <c r="HF207" s="18"/>
      <c r="HG207" s="18"/>
      <c r="HH207" s="18"/>
      <c r="HI207" s="18"/>
      <c r="HJ207" s="18"/>
      <c r="HK207" s="18"/>
      <c r="HL207" s="18"/>
      <c r="HM207" s="18"/>
      <c r="HN207" s="18"/>
      <c r="HO207" s="18"/>
      <c r="HP207" s="18"/>
      <c r="HQ207" s="18"/>
      <c r="HR207" s="18"/>
      <c r="HS207" s="18"/>
      <c r="HT207" s="18"/>
      <c r="HU207" s="18"/>
      <c r="HV207" s="18"/>
      <c r="HW207" s="18"/>
      <c r="HX207" s="18"/>
      <c r="HY207" s="18"/>
      <c r="HZ207" s="18"/>
      <c r="IA207" s="18"/>
      <c r="IB207" s="18"/>
      <c r="IC207" s="18"/>
      <c r="ID207" s="18"/>
      <c r="IE207" s="18"/>
      <c r="IF207" s="18"/>
      <c r="IG207" s="18"/>
      <c r="IH207" s="18"/>
      <c r="II207" s="18"/>
      <c r="IJ207" s="18"/>
      <c r="IK207" s="18"/>
      <c r="IL207" s="18"/>
      <c r="IM207" s="18"/>
      <c r="IN207" s="18"/>
      <c r="IO207" s="18"/>
      <c r="IP207" s="18"/>
      <c r="IQ207" s="18"/>
      <c r="IR207" s="18"/>
      <c r="IS207" s="18"/>
      <c r="IT207" s="18"/>
      <c r="IU207" s="18"/>
      <c r="IV207" s="18"/>
      <c r="IW207" s="18"/>
      <c r="IX207" s="18"/>
      <c r="IY207" s="18"/>
      <c r="IZ207" s="18"/>
      <c r="JA207" s="18"/>
      <c r="JB207" s="18"/>
      <c r="JC207" s="18"/>
      <c r="JD207" s="18"/>
      <c r="JE207" s="18"/>
      <c r="JF207" s="18"/>
    </row>
    <row r="208" spans="36:266" x14ac:dyDescent="0.3">
      <c r="AJ208" s="24"/>
      <c r="AK208" s="24"/>
      <c r="AL208" s="20"/>
      <c r="AM208" s="23"/>
      <c r="AN208" s="18"/>
      <c r="AO208" s="24"/>
      <c r="AW208" s="71"/>
      <c r="AX208" s="71"/>
      <c r="AY208" s="71"/>
      <c r="BB208" s="25"/>
      <c r="BC208" s="21"/>
      <c r="BG208" s="18"/>
      <c r="BN208" s="22"/>
      <c r="BO208" s="22"/>
      <c r="BP208" s="22"/>
      <c r="BQ208" s="22"/>
      <c r="BR208" s="15"/>
      <c r="CF208" s="15"/>
      <c r="CL208" s="22"/>
      <c r="CM208" s="15"/>
      <c r="CR208" s="22"/>
      <c r="CT208" s="15"/>
      <c r="CW208" s="22"/>
      <c r="DA208" s="15"/>
      <c r="DH208" s="15"/>
      <c r="DJ208" s="22"/>
      <c r="DO208" s="15"/>
      <c r="DV208" s="15"/>
      <c r="EC208" s="15"/>
      <c r="EJ208" s="15"/>
      <c r="EQ208" s="15"/>
      <c r="EX208" s="15"/>
      <c r="FE208" s="15"/>
      <c r="FL208" s="15"/>
      <c r="FS208" s="15"/>
      <c r="FZ208" s="15"/>
      <c r="GG208" s="15"/>
      <c r="GN208" s="15"/>
      <c r="GP208" s="22"/>
      <c r="GQ208" s="22"/>
      <c r="GR208" s="22"/>
      <c r="GS208" s="22"/>
      <c r="GT208" s="22"/>
      <c r="GU208" s="15"/>
      <c r="GV208" s="22"/>
      <c r="GW208" s="22"/>
      <c r="GX208" s="22"/>
      <c r="GY208" s="18"/>
      <c r="GZ208" s="18"/>
      <c r="HA208" s="18"/>
      <c r="HB208" s="18"/>
      <c r="HC208" s="18"/>
      <c r="HD208" s="18"/>
      <c r="HE208" s="18"/>
      <c r="HF208" s="18"/>
      <c r="HG208" s="18"/>
      <c r="HH208" s="18"/>
      <c r="HI208" s="18"/>
      <c r="HJ208" s="18"/>
      <c r="HK208" s="18"/>
      <c r="HL208" s="18"/>
      <c r="HM208" s="18"/>
      <c r="HN208" s="18"/>
      <c r="HO208" s="18"/>
      <c r="HP208" s="18"/>
      <c r="HQ208" s="18"/>
      <c r="HR208" s="18"/>
      <c r="HS208" s="18"/>
      <c r="HT208" s="18"/>
      <c r="HU208" s="18"/>
      <c r="HV208" s="18"/>
      <c r="HW208" s="18"/>
      <c r="HX208" s="18"/>
      <c r="HY208" s="18"/>
      <c r="HZ208" s="18"/>
      <c r="IA208" s="18"/>
      <c r="IB208" s="18"/>
      <c r="IC208" s="18"/>
      <c r="ID208" s="18"/>
      <c r="IE208" s="18"/>
      <c r="IF208" s="18"/>
      <c r="IG208" s="18"/>
      <c r="IH208" s="18"/>
      <c r="II208" s="18"/>
      <c r="IJ208" s="18"/>
      <c r="IK208" s="18"/>
      <c r="IL208" s="18"/>
      <c r="IM208" s="18"/>
      <c r="IN208" s="18"/>
      <c r="IO208" s="18"/>
      <c r="IP208" s="18"/>
      <c r="IQ208" s="18"/>
      <c r="IR208" s="18"/>
      <c r="IS208" s="18"/>
      <c r="IT208" s="18"/>
      <c r="IU208" s="18"/>
      <c r="IV208" s="18"/>
      <c r="IW208" s="18"/>
      <c r="IX208" s="18"/>
      <c r="IY208" s="18"/>
      <c r="IZ208" s="18"/>
      <c r="JA208" s="18"/>
      <c r="JB208" s="18"/>
      <c r="JC208" s="18"/>
      <c r="JD208" s="18"/>
      <c r="JE208" s="18"/>
      <c r="JF208" s="18"/>
    </row>
    <row r="209" spans="36:266" x14ac:dyDescent="0.3">
      <c r="AJ209" s="24"/>
      <c r="AK209" s="24"/>
      <c r="AL209" s="20"/>
      <c r="AM209" s="23"/>
      <c r="AN209" s="18"/>
      <c r="AO209" s="24"/>
      <c r="AW209" s="71"/>
      <c r="AX209" s="71"/>
      <c r="AY209" s="71"/>
      <c r="BB209" s="25"/>
      <c r="BC209" s="21"/>
      <c r="BG209" s="18"/>
      <c r="BN209" s="22"/>
      <c r="BO209" s="22"/>
      <c r="BP209" s="22"/>
      <c r="BQ209" s="22"/>
      <c r="BR209" s="15"/>
      <c r="CF209" s="15"/>
      <c r="CL209" s="22"/>
      <c r="CM209" s="15"/>
      <c r="CR209" s="22"/>
      <c r="CT209" s="15"/>
      <c r="CW209" s="22"/>
      <c r="DA209" s="15"/>
      <c r="DH209" s="15"/>
      <c r="DJ209" s="22"/>
      <c r="DO209" s="15"/>
      <c r="DV209" s="15"/>
      <c r="EC209" s="15"/>
      <c r="EJ209" s="15"/>
      <c r="EQ209" s="15"/>
      <c r="EX209" s="15"/>
      <c r="FE209" s="15"/>
      <c r="FL209" s="15"/>
      <c r="FS209" s="15"/>
      <c r="FZ209" s="15"/>
      <c r="GG209" s="15"/>
      <c r="GN209" s="15"/>
      <c r="GP209" s="22"/>
      <c r="GQ209" s="22"/>
      <c r="GR209" s="22"/>
      <c r="GS209" s="22"/>
      <c r="GT209" s="22"/>
      <c r="GU209" s="15"/>
      <c r="GV209" s="22"/>
      <c r="GW209" s="22"/>
      <c r="GX209" s="22"/>
      <c r="GY209" s="18"/>
      <c r="GZ209" s="18"/>
      <c r="HA209" s="18"/>
      <c r="HB209" s="18"/>
      <c r="HC209" s="18"/>
      <c r="HD209" s="18"/>
      <c r="HE209" s="18"/>
      <c r="HF209" s="18"/>
      <c r="HG209" s="18"/>
      <c r="HH209" s="18"/>
      <c r="HI209" s="18"/>
      <c r="HJ209" s="18"/>
      <c r="HK209" s="18"/>
      <c r="HL209" s="18"/>
      <c r="HM209" s="18"/>
      <c r="HN209" s="18"/>
      <c r="HO209" s="18"/>
      <c r="HP209" s="18"/>
      <c r="HQ209" s="18"/>
      <c r="HR209" s="18"/>
      <c r="HS209" s="18"/>
      <c r="HT209" s="18"/>
      <c r="HU209" s="18"/>
      <c r="HV209" s="18"/>
      <c r="HW209" s="18"/>
      <c r="HX209" s="18"/>
      <c r="HY209" s="18"/>
      <c r="HZ209" s="18"/>
      <c r="IA209" s="18"/>
      <c r="IB209" s="18"/>
      <c r="IC209" s="18"/>
      <c r="ID209" s="18"/>
      <c r="IE209" s="18"/>
      <c r="IF209" s="18"/>
      <c r="IG209" s="18"/>
      <c r="IH209" s="18"/>
      <c r="II209" s="18"/>
      <c r="IJ209" s="18"/>
      <c r="IK209" s="18"/>
      <c r="IL209" s="18"/>
      <c r="IM209" s="18"/>
      <c r="IN209" s="18"/>
      <c r="IO209" s="18"/>
      <c r="IP209" s="18"/>
      <c r="IQ209" s="18"/>
      <c r="IR209" s="18"/>
      <c r="IS209" s="18"/>
      <c r="IT209" s="18"/>
      <c r="IU209" s="18"/>
      <c r="IV209" s="18"/>
      <c r="IW209" s="18"/>
      <c r="IX209" s="18"/>
      <c r="IY209" s="18"/>
      <c r="IZ209" s="18"/>
      <c r="JA209" s="18"/>
      <c r="JB209" s="18"/>
      <c r="JC209" s="18"/>
      <c r="JD209" s="18"/>
      <c r="JE209" s="18"/>
      <c r="JF209" s="18"/>
    </row>
    <row r="210" spans="36:266" x14ac:dyDescent="0.3">
      <c r="AJ210" s="24"/>
      <c r="AK210" s="24"/>
      <c r="AL210" s="20"/>
      <c r="AM210" s="23"/>
      <c r="AN210" s="18"/>
      <c r="AO210" s="24"/>
      <c r="AW210" s="71"/>
      <c r="AX210" s="71"/>
      <c r="AY210" s="71"/>
      <c r="BB210" s="25"/>
      <c r="BC210" s="21"/>
      <c r="BG210" s="18"/>
      <c r="BN210" s="22"/>
      <c r="BO210" s="22"/>
      <c r="BP210" s="22"/>
      <c r="BQ210" s="22"/>
      <c r="BR210" s="15"/>
      <c r="CF210" s="15"/>
      <c r="CL210" s="22"/>
      <c r="CM210" s="15"/>
      <c r="CR210" s="22"/>
      <c r="CT210" s="15"/>
      <c r="CW210" s="22"/>
      <c r="DA210" s="15"/>
      <c r="DH210" s="15"/>
      <c r="DJ210" s="22"/>
      <c r="DO210" s="15"/>
      <c r="DV210" s="15"/>
      <c r="EC210" s="15"/>
      <c r="EJ210" s="15"/>
      <c r="EQ210" s="15"/>
      <c r="EX210" s="15"/>
      <c r="FE210" s="15"/>
      <c r="FL210" s="15"/>
      <c r="FS210" s="15"/>
      <c r="FZ210" s="15"/>
      <c r="GG210" s="15"/>
      <c r="GN210" s="15"/>
      <c r="GP210" s="22"/>
      <c r="GQ210" s="22"/>
      <c r="GR210" s="22"/>
      <c r="GS210" s="22"/>
      <c r="GT210" s="22"/>
      <c r="GU210" s="15"/>
      <c r="GV210" s="22"/>
      <c r="GW210" s="22"/>
      <c r="GX210" s="22"/>
      <c r="GY210" s="18"/>
      <c r="GZ210" s="18"/>
      <c r="HA210" s="18"/>
      <c r="HB210" s="18"/>
      <c r="HC210" s="18"/>
      <c r="HD210" s="18"/>
      <c r="HE210" s="18"/>
      <c r="HF210" s="18"/>
      <c r="HG210" s="18"/>
      <c r="HH210" s="18"/>
      <c r="HI210" s="18"/>
      <c r="HJ210" s="18"/>
      <c r="HK210" s="18"/>
      <c r="HL210" s="18"/>
      <c r="HM210" s="18"/>
      <c r="HN210" s="18"/>
      <c r="HO210" s="18"/>
      <c r="HP210" s="18"/>
      <c r="HQ210" s="18"/>
      <c r="HR210" s="18"/>
      <c r="HS210" s="18"/>
      <c r="HT210" s="18"/>
      <c r="HU210" s="18"/>
      <c r="HV210" s="18"/>
      <c r="HW210" s="18"/>
      <c r="HX210" s="18"/>
      <c r="HY210" s="18"/>
      <c r="HZ210" s="18"/>
      <c r="IA210" s="18"/>
      <c r="IB210" s="18"/>
      <c r="IC210" s="18"/>
      <c r="ID210" s="18"/>
      <c r="IE210" s="18"/>
      <c r="IF210" s="18"/>
      <c r="IG210" s="18"/>
      <c r="IH210" s="18"/>
      <c r="II210" s="18"/>
      <c r="IJ210" s="18"/>
      <c r="IK210" s="18"/>
      <c r="IL210" s="18"/>
      <c r="IM210" s="18"/>
      <c r="IN210" s="18"/>
      <c r="IO210" s="18"/>
      <c r="IP210" s="18"/>
      <c r="IQ210" s="18"/>
      <c r="IR210" s="18"/>
      <c r="IS210" s="18"/>
      <c r="IT210" s="18"/>
      <c r="IU210" s="18"/>
      <c r="IV210" s="18"/>
      <c r="IW210" s="18"/>
      <c r="IX210" s="18"/>
      <c r="IY210" s="18"/>
      <c r="IZ210" s="18"/>
      <c r="JA210" s="18"/>
      <c r="JB210" s="18"/>
      <c r="JC210" s="18"/>
      <c r="JD210" s="18"/>
      <c r="JE210" s="18"/>
      <c r="JF210" s="18"/>
    </row>
    <row r="211" spans="36:266" x14ac:dyDescent="0.3">
      <c r="AJ211" s="24"/>
      <c r="AK211" s="24"/>
      <c r="AL211" s="20"/>
      <c r="AM211" s="23"/>
      <c r="AN211" s="18"/>
      <c r="AO211" s="24"/>
      <c r="AW211" s="71"/>
      <c r="AX211" s="71"/>
      <c r="AY211" s="71"/>
      <c r="BB211" s="25"/>
      <c r="BC211" s="21"/>
      <c r="BG211" s="18"/>
      <c r="BN211" s="22"/>
      <c r="BO211" s="22"/>
      <c r="BP211" s="22"/>
      <c r="BQ211" s="22"/>
      <c r="BR211" s="15"/>
      <c r="CF211" s="15"/>
      <c r="CL211" s="22"/>
      <c r="CM211" s="15"/>
      <c r="CR211" s="22"/>
      <c r="CT211" s="15"/>
      <c r="CW211" s="22"/>
      <c r="DA211" s="15"/>
      <c r="DH211" s="15"/>
      <c r="DJ211" s="22"/>
      <c r="DO211" s="15"/>
      <c r="DV211" s="15"/>
      <c r="EC211" s="15"/>
      <c r="EJ211" s="15"/>
      <c r="EQ211" s="15"/>
      <c r="EX211" s="15"/>
      <c r="FE211" s="15"/>
      <c r="FL211" s="15"/>
      <c r="FS211" s="15"/>
      <c r="FZ211" s="15"/>
      <c r="GG211" s="15"/>
      <c r="GN211" s="15"/>
      <c r="GP211" s="22"/>
      <c r="GQ211" s="22"/>
      <c r="GR211" s="22"/>
      <c r="GS211" s="22"/>
      <c r="GT211" s="22"/>
      <c r="GU211" s="15"/>
      <c r="GV211" s="22"/>
      <c r="GW211" s="22"/>
      <c r="GX211" s="22"/>
      <c r="GY211" s="18"/>
      <c r="GZ211" s="18"/>
      <c r="HA211" s="18"/>
      <c r="HB211" s="18"/>
      <c r="HC211" s="18"/>
      <c r="HD211" s="18"/>
      <c r="HE211" s="18"/>
      <c r="HF211" s="18"/>
      <c r="HG211" s="18"/>
      <c r="HH211" s="18"/>
      <c r="HI211" s="18"/>
      <c r="HJ211" s="18"/>
      <c r="HK211" s="18"/>
      <c r="HL211" s="18"/>
      <c r="HM211" s="18"/>
      <c r="HN211" s="18"/>
      <c r="HO211" s="18"/>
      <c r="HP211" s="18"/>
      <c r="HQ211" s="18"/>
      <c r="HR211" s="18"/>
      <c r="HS211" s="18"/>
      <c r="HT211" s="18"/>
      <c r="HU211" s="18"/>
      <c r="HV211" s="18"/>
      <c r="HW211" s="18"/>
      <c r="HX211" s="18"/>
      <c r="HY211" s="18"/>
      <c r="HZ211" s="18"/>
      <c r="IA211" s="18"/>
      <c r="IB211" s="18"/>
      <c r="IC211" s="18"/>
      <c r="ID211" s="18"/>
      <c r="IE211" s="18"/>
      <c r="IF211" s="18"/>
      <c r="IG211" s="18"/>
      <c r="IH211" s="18"/>
      <c r="II211" s="18"/>
      <c r="IJ211" s="18"/>
      <c r="IK211" s="18"/>
      <c r="IL211" s="18"/>
      <c r="IM211" s="18"/>
      <c r="IN211" s="18"/>
      <c r="IO211" s="18"/>
      <c r="IP211" s="18"/>
      <c r="IQ211" s="18"/>
      <c r="IR211" s="18"/>
      <c r="IS211" s="18"/>
      <c r="IT211" s="18"/>
      <c r="IU211" s="18"/>
      <c r="IV211" s="18"/>
      <c r="IW211" s="18"/>
      <c r="IX211" s="18"/>
      <c r="IY211" s="18"/>
      <c r="IZ211" s="18"/>
      <c r="JA211" s="18"/>
      <c r="JB211" s="18"/>
      <c r="JC211" s="18"/>
      <c r="JD211" s="18"/>
      <c r="JE211" s="18"/>
      <c r="JF211" s="18"/>
    </row>
    <row r="212" spans="36:266" x14ac:dyDescent="0.3">
      <c r="AJ212" s="24"/>
      <c r="AK212" s="24"/>
      <c r="AL212" s="20"/>
      <c r="AM212" s="23"/>
      <c r="AN212" s="18"/>
      <c r="AO212" s="24"/>
      <c r="AW212" s="71"/>
      <c r="AX212" s="71"/>
      <c r="AY212" s="71"/>
      <c r="BB212" s="25"/>
      <c r="BC212" s="21"/>
      <c r="BG212" s="18"/>
      <c r="BN212" s="22"/>
      <c r="BO212" s="22"/>
      <c r="BP212" s="22"/>
      <c r="BQ212" s="22"/>
      <c r="BR212" s="15"/>
      <c r="CF212" s="15"/>
      <c r="CL212" s="22"/>
      <c r="CM212" s="15"/>
      <c r="CR212" s="22"/>
      <c r="CT212" s="15"/>
      <c r="CW212" s="22"/>
      <c r="DA212" s="15"/>
      <c r="DH212" s="15"/>
      <c r="DJ212" s="22"/>
      <c r="DO212" s="15"/>
      <c r="DV212" s="15"/>
      <c r="EC212" s="15"/>
      <c r="EJ212" s="15"/>
      <c r="EQ212" s="15"/>
      <c r="EX212" s="15"/>
      <c r="FE212" s="15"/>
      <c r="FL212" s="15"/>
      <c r="FS212" s="15"/>
      <c r="FZ212" s="15"/>
      <c r="GG212" s="15"/>
      <c r="GN212" s="15"/>
      <c r="GP212" s="22"/>
      <c r="GQ212" s="22"/>
      <c r="GR212" s="22"/>
      <c r="GS212" s="22"/>
      <c r="GT212" s="22"/>
      <c r="GU212" s="15"/>
      <c r="GV212" s="22"/>
      <c r="GW212" s="22"/>
      <c r="GX212" s="22"/>
      <c r="GY212" s="18"/>
      <c r="GZ212" s="18"/>
      <c r="HA212" s="18"/>
      <c r="HB212" s="18"/>
      <c r="HC212" s="18"/>
      <c r="HD212" s="18"/>
      <c r="HE212" s="18"/>
      <c r="HF212" s="18"/>
      <c r="HG212" s="18"/>
      <c r="HH212" s="18"/>
      <c r="HI212" s="18"/>
      <c r="HJ212" s="18"/>
      <c r="HK212" s="18"/>
      <c r="HL212" s="18"/>
      <c r="HM212" s="18"/>
      <c r="HN212" s="18"/>
      <c r="HO212" s="18"/>
      <c r="HP212" s="18"/>
      <c r="HQ212" s="18"/>
      <c r="HR212" s="18"/>
      <c r="HS212" s="18"/>
      <c r="HT212" s="18"/>
      <c r="HU212" s="18"/>
      <c r="HV212" s="18"/>
      <c r="HW212" s="18"/>
      <c r="HX212" s="18"/>
      <c r="HY212" s="18"/>
      <c r="HZ212" s="18"/>
      <c r="IA212" s="18"/>
      <c r="IB212" s="18"/>
      <c r="IC212" s="18"/>
      <c r="ID212" s="18"/>
      <c r="IE212" s="18"/>
      <c r="IF212" s="18"/>
      <c r="IG212" s="18"/>
      <c r="IH212" s="18"/>
      <c r="II212" s="18"/>
      <c r="IJ212" s="18"/>
      <c r="IK212" s="18"/>
      <c r="IL212" s="18"/>
      <c r="IM212" s="18"/>
      <c r="IN212" s="18"/>
      <c r="IO212" s="18"/>
      <c r="IP212" s="18"/>
      <c r="IQ212" s="18"/>
      <c r="IR212" s="18"/>
      <c r="IS212" s="18"/>
      <c r="IT212" s="18"/>
      <c r="IU212" s="18"/>
      <c r="IV212" s="18"/>
      <c r="IW212" s="18"/>
      <c r="IX212" s="18"/>
      <c r="IY212" s="18"/>
      <c r="IZ212" s="18"/>
      <c r="JA212" s="18"/>
      <c r="JB212" s="18"/>
      <c r="JC212" s="18"/>
      <c r="JD212" s="18"/>
      <c r="JE212" s="18"/>
      <c r="JF212" s="18"/>
    </row>
    <row r="213" spans="36:266" x14ac:dyDescent="0.3">
      <c r="AJ213" s="24"/>
      <c r="AK213" s="24"/>
      <c r="AL213" s="20"/>
      <c r="AM213" s="23"/>
      <c r="AN213" s="18"/>
      <c r="AO213" s="24"/>
      <c r="AW213" s="71"/>
      <c r="AX213" s="71"/>
      <c r="AY213" s="71"/>
      <c r="BB213" s="25"/>
      <c r="BC213" s="21"/>
      <c r="BG213" s="18"/>
      <c r="BN213" s="22"/>
      <c r="BO213" s="22"/>
      <c r="BP213" s="22"/>
      <c r="BQ213" s="22"/>
      <c r="BR213" s="15"/>
      <c r="CF213" s="15"/>
      <c r="CL213" s="22"/>
      <c r="CM213" s="15"/>
      <c r="CR213" s="22"/>
      <c r="CT213" s="15"/>
      <c r="CW213" s="22"/>
      <c r="DA213" s="15"/>
      <c r="DH213" s="15"/>
      <c r="DJ213" s="22"/>
      <c r="DO213" s="15"/>
      <c r="DV213" s="15"/>
      <c r="EC213" s="15"/>
      <c r="EJ213" s="15"/>
      <c r="EQ213" s="15"/>
      <c r="EX213" s="15"/>
      <c r="FE213" s="15"/>
      <c r="FL213" s="15"/>
      <c r="FS213" s="15"/>
      <c r="FZ213" s="15"/>
      <c r="GG213" s="15"/>
      <c r="GN213" s="15"/>
      <c r="GP213" s="22"/>
      <c r="GQ213" s="22"/>
      <c r="GR213" s="22"/>
      <c r="GS213" s="22"/>
      <c r="GT213" s="22"/>
      <c r="GU213" s="15"/>
      <c r="GV213" s="22"/>
      <c r="GW213" s="22"/>
      <c r="GX213" s="22"/>
      <c r="GY213" s="18"/>
      <c r="GZ213" s="18"/>
      <c r="HA213" s="18"/>
      <c r="HB213" s="18"/>
      <c r="HC213" s="18"/>
      <c r="HD213" s="18"/>
      <c r="HE213" s="18"/>
      <c r="HF213" s="18"/>
      <c r="HG213" s="18"/>
      <c r="HH213" s="18"/>
      <c r="HI213" s="18"/>
      <c r="HJ213" s="18"/>
      <c r="HK213" s="18"/>
      <c r="HL213" s="18"/>
      <c r="HM213" s="18"/>
      <c r="HN213" s="18"/>
      <c r="HO213" s="18"/>
      <c r="HP213" s="18"/>
      <c r="HQ213" s="18"/>
      <c r="HR213" s="18"/>
      <c r="HS213" s="18"/>
      <c r="HT213" s="18"/>
      <c r="HU213" s="18"/>
      <c r="HV213" s="18"/>
      <c r="HW213" s="18"/>
      <c r="HX213" s="18"/>
      <c r="HY213" s="18"/>
      <c r="HZ213" s="18"/>
      <c r="IA213" s="18"/>
      <c r="IB213" s="18"/>
      <c r="IC213" s="18"/>
      <c r="ID213" s="18"/>
      <c r="IE213" s="18"/>
      <c r="IF213" s="18"/>
      <c r="IG213" s="18"/>
      <c r="IH213" s="18"/>
      <c r="II213" s="18"/>
      <c r="IJ213" s="18"/>
      <c r="IK213" s="18"/>
      <c r="IL213" s="18"/>
      <c r="IM213" s="18"/>
      <c r="IN213" s="18"/>
      <c r="IO213" s="18"/>
      <c r="IP213" s="18"/>
      <c r="IQ213" s="18"/>
      <c r="IR213" s="18"/>
      <c r="IS213" s="18"/>
      <c r="IT213" s="18"/>
      <c r="IU213" s="18"/>
      <c r="IV213" s="18"/>
      <c r="IW213" s="18"/>
      <c r="IX213" s="18"/>
      <c r="IY213" s="18"/>
      <c r="IZ213" s="18"/>
      <c r="JA213" s="18"/>
      <c r="JB213" s="18"/>
      <c r="JC213" s="18"/>
      <c r="JD213" s="18"/>
      <c r="JE213" s="18"/>
      <c r="JF213" s="18"/>
    </row>
    <row r="214" spans="36:266" x14ac:dyDescent="0.3">
      <c r="AJ214" s="24"/>
      <c r="AK214" s="24"/>
      <c r="AL214" s="20"/>
      <c r="AM214" s="23"/>
      <c r="AN214" s="18"/>
      <c r="AO214" s="24"/>
      <c r="AW214" s="71"/>
      <c r="AX214" s="71"/>
      <c r="AY214" s="71"/>
      <c r="BB214" s="25"/>
      <c r="BC214" s="21"/>
      <c r="BG214" s="18"/>
      <c r="BN214" s="22"/>
      <c r="BO214" s="22"/>
      <c r="BP214" s="22"/>
      <c r="BQ214" s="22"/>
      <c r="BR214" s="15"/>
      <c r="CF214" s="15"/>
      <c r="CL214" s="22"/>
      <c r="CM214" s="15"/>
      <c r="CR214" s="22"/>
      <c r="CT214" s="15"/>
      <c r="CW214" s="22"/>
      <c r="DA214" s="15"/>
      <c r="DH214" s="15"/>
      <c r="DJ214" s="22"/>
      <c r="DO214" s="15"/>
      <c r="DV214" s="15"/>
      <c r="EC214" s="15"/>
      <c r="EJ214" s="15"/>
      <c r="EQ214" s="15"/>
      <c r="EX214" s="15"/>
      <c r="FE214" s="15"/>
      <c r="FL214" s="15"/>
      <c r="FS214" s="15"/>
      <c r="FZ214" s="15"/>
      <c r="GG214" s="15"/>
      <c r="GN214" s="15"/>
      <c r="GP214" s="22"/>
      <c r="GQ214" s="22"/>
      <c r="GR214" s="22"/>
      <c r="GS214" s="22"/>
      <c r="GT214" s="22"/>
      <c r="GU214" s="15"/>
      <c r="GV214" s="22"/>
      <c r="GW214" s="22"/>
      <c r="GX214" s="22"/>
      <c r="GY214" s="18"/>
      <c r="GZ214" s="18"/>
      <c r="HA214" s="18"/>
      <c r="HB214" s="18"/>
      <c r="HC214" s="18"/>
      <c r="HD214" s="18"/>
      <c r="HE214" s="18"/>
      <c r="HF214" s="18"/>
      <c r="HG214" s="18"/>
      <c r="HH214" s="18"/>
      <c r="HI214" s="18"/>
      <c r="HJ214" s="18"/>
      <c r="HK214" s="18"/>
      <c r="HL214" s="18"/>
      <c r="HM214" s="18"/>
      <c r="HN214" s="18"/>
      <c r="HO214" s="18"/>
      <c r="HP214" s="18"/>
      <c r="HQ214" s="18"/>
      <c r="HR214" s="18"/>
      <c r="HS214" s="18"/>
      <c r="HT214" s="18"/>
      <c r="HU214" s="18"/>
      <c r="HV214" s="18"/>
      <c r="HW214" s="18"/>
      <c r="HX214" s="18"/>
      <c r="HY214" s="18"/>
      <c r="HZ214" s="18"/>
      <c r="IA214" s="18"/>
      <c r="IB214" s="18"/>
      <c r="IC214" s="18"/>
      <c r="ID214" s="18"/>
      <c r="IE214" s="18"/>
      <c r="IF214" s="18"/>
      <c r="IG214" s="18"/>
      <c r="IH214" s="18"/>
      <c r="II214" s="18"/>
      <c r="IJ214" s="18"/>
      <c r="IK214" s="18"/>
      <c r="IL214" s="18"/>
      <c r="IM214" s="18"/>
      <c r="IN214" s="18"/>
      <c r="IO214" s="18"/>
      <c r="IP214" s="18"/>
      <c r="IQ214" s="18"/>
      <c r="IR214" s="18"/>
      <c r="IS214" s="18"/>
      <c r="IT214" s="18"/>
      <c r="IU214" s="18"/>
      <c r="IV214" s="18"/>
      <c r="IW214" s="18"/>
      <c r="IX214" s="18"/>
      <c r="IY214" s="18"/>
      <c r="IZ214" s="18"/>
      <c r="JA214" s="18"/>
      <c r="JB214" s="18"/>
      <c r="JC214" s="18"/>
      <c r="JD214" s="18"/>
      <c r="JE214" s="18"/>
      <c r="JF214" s="18"/>
    </row>
    <row r="215" spans="36:266" x14ac:dyDescent="0.3">
      <c r="AJ215" s="24"/>
      <c r="AK215" s="24"/>
      <c r="AL215" s="20"/>
      <c r="AM215" s="23"/>
      <c r="AN215" s="18"/>
      <c r="AO215" s="24"/>
      <c r="AW215" s="71"/>
      <c r="AX215" s="71"/>
      <c r="AY215" s="71"/>
      <c r="BB215" s="25"/>
      <c r="BC215" s="21"/>
      <c r="BG215" s="18"/>
      <c r="BN215" s="22"/>
      <c r="BO215" s="22"/>
      <c r="BP215" s="22"/>
      <c r="BQ215" s="22"/>
      <c r="BR215" s="15"/>
      <c r="CF215" s="15"/>
      <c r="CL215" s="22"/>
      <c r="CM215" s="15"/>
      <c r="CR215" s="22"/>
      <c r="CT215" s="15"/>
      <c r="CW215" s="22"/>
      <c r="DA215" s="15"/>
      <c r="DH215" s="15"/>
      <c r="DJ215" s="22"/>
      <c r="DO215" s="15"/>
      <c r="DV215" s="15"/>
      <c r="EC215" s="15"/>
      <c r="EJ215" s="15"/>
      <c r="EQ215" s="15"/>
      <c r="EX215" s="15"/>
      <c r="FE215" s="15"/>
      <c r="FL215" s="15"/>
      <c r="FS215" s="15"/>
      <c r="FZ215" s="15"/>
      <c r="GG215" s="15"/>
      <c r="GN215" s="15"/>
      <c r="GP215" s="22"/>
      <c r="GQ215" s="22"/>
      <c r="GR215" s="22"/>
      <c r="GS215" s="22"/>
      <c r="GT215" s="22"/>
      <c r="GU215" s="15"/>
      <c r="GV215" s="22"/>
      <c r="GW215" s="22"/>
      <c r="GX215" s="22"/>
      <c r="GY215" s="18"/>
      <c r="GZ215" s="18"/>
      <c r="HA215" s="18"/>
      <c r="HB215" s="18"/>
      <c r="HC215" s="18"/>
      <c r="HD215" s="18"/>
      <c r="HE215" s="18"/>
      <c r="HF215" s="18"/>
      <c r="HG215" s="18"/>
      <c r="HH215" s="18"/>
      <c r="HI215" s="18"/>
      <c r="HJ215" s="18"/>
      <c r="HK215" s="18"/>
      <c r="HL215" s="18"/>
      <c r="HM215" s="18"/>
      <c r="HN215" s="18"/>
      <c r="HO215" s="18"/>
      <c r="HP215" s="18"/>
      <c r="HQ215" s="18"/>
      <c r="HR215" s="18"/>
      <c r="HS215" s="18"/>
      <c r="HT215" s="18"/>
      <c r="HU215" s="18"/>
      <c r="HV215" s="18"/>
      <c r="HW215" s="18"/>
      <c r="HX215" s="18"/>
      <c r="HY215" s="18"/>
      <c r="HZ215" s="18"/>
      <c r="IA215" s="18"/>
      <c r="IB215" s="18"/>
      <c r="IC215" s="18"/>
      <c r="ID215" s="18"/>
      <c r="IE215" s="18"/>
      <c r="IF215" s="18"/>
      <c r="IG215" s="18"/>
      <c r="IH215" s="18"/>
      <c r="II215" s="18"/>
      <c r="IJ215" s="18"/>
      <c r="IK215" s="18"/>
      <c r="IL215" s="18"/>
      <c r="IM215" s="18"/>
      <c r="IN215" s="18"/>
      <c r="IO215" s="18"/>
      <c r="IP215" s="18"/>
      <c r="IQ215" s="18"/>
      <c r="IR215" s="18"/>
      <c r="IS215" s="18"/>
      <c r="IT215" s="18"/>
      <c r="IU215" s="18"/>
      <c r="IV215" s="18"/>
      <c r="IW215" s="18"/>
      <c r="IX215" s="18"/>
      <c r="IY215" s="18"/>
      <c r="IZ215" s="18"/>
      <c r="JA215" s="18"/>
      <c r="JB215" s="18"/>
      <c r="JC215" s="18"/>
      <c r="JD215" s="18"/>
      <c r="JE215" s="18"/>
      <c r="JF215" s="18"/>
    </row>
    <row r="216" spans="36:266" x14ac:dyDescent="0.3">
      <c r="AJ216" s="24"/>
      <c r="AK216" s="24"/>
      <c r="AL216" s="20"/>
      <c r="AM216" s="23"/>
      <c r="AN216" s="18"/>
      <c r="AO216" s="24"/>
      <c r="AW216" s="71"/>
      <c r="AX216" s="71"/>
      <c r="AY216" s="71"/>
      <c r="BB216" s="25"/>
      <c r="BC216" s="21"/>
      <c r="BG216" s="18"/>
      <c r="BN216" s="22"/>
      <c r="BO216" s="22"/>
      <c r="BP216" s="22"/>
      <c r="BQ216" s="22"/>
      <c r="BR216" s="15"/>
      <c r="CF216" s="15"/>
      <c r="CL216" s="22"/>
      <c r="CM216" s="15"/>
      <c r="CR216" s="22"/>
      <c r="CT216" s="15"/>
      <c r="CW216" s="22"/>
      <c r="DA216" s="15"/>
      <c r="DH216" s="15"/>
      <c r="DJ216" s="22"/>
      <c r="DO216" s="15"/>
      <c r="DV216" s="15"/>
      <c r="EC216" s="15"/>
      <c r="EJ216" s="15"/>
      <c r="EQ216" s="15"/>
      <c r="EX216" s="15"/>
      <c r="FE216" s="15"/>
      <c r="FL216" s="15"/>
      <c r="FS216" s="15"/>
      <c r="FZ216" s="15"/>
      <c r="GG216" s="15"/>
      <c r="GN216" s="15"/>
      <c r="GP216" s="22"/>
      <c r="GQ216" s="22"/>
      <c r="GR216" s="22"/>
      <c r="GS216" s="22"/>
      <c r="GT216" s="22"/>
      <c r="GU216" s="15"/>
      <c r="GV216" s="22"/>
      <c r="GW216" s="22"/>
      <c r="GX216" s="22"/>
      <c r="GY216" s="18"/>
      <c r="GZ216" s="18"/>
      <c r="HA216" s="18"/>
      <c r="HB216" s="18"/>
      <c r="HC216" s="18"/>
      <c r="HD216" s="18"/>
      <c r="HE216" s="18"/>
      <c r="HF216" s="18"/>
      <c r="HG216" s="18"/>
      <c r="HH216" s="18"/>
      <c r="HI216" s="18"/>
      <c r="HJ216" s="18"/>
      <c r="HK216" s="18"/>
      <c r="HL216" s="18"/>
      <c r="HM216" s="18"/>
      <c r="HN216" s="18"/>
      <c r="HO216" s="18"/>
      <c r="HP216" s="18"/>
      <c r="HQ216" s="18"/>
      <c r="HR216" s="18"/>
      <c r="HS216" s="18"/>
      <c r="HT216" s="18"/>
      <c r="HU216" s="18"/>
      <c r="HV216" s="18"/>
      <c r="HW216" s="18"/>
      <c r="HX216" s="18"/>
      <c r="HY216" s="18"/>
      <c r="HZ216" s="18"/>
      <c r="IA216" s="18"/>
      <c r="IB216" s="18"/>
      <c r="IC216" s="18"/>
      <c r="ID216" s="18"/>
      <c r="IE216" s="18"/>
      <c r="IF216" s="18"/>
      <c r="IG216" s="18"/>
      <c r="IH216" s="18"/>
      <c r="II216" s="18"/>
      <c r="IJ216" s="18"/>
      <c r="IK216" s="18"/>
      <c r="IL216" s="18"/>
      <c r="IM216" s="18"/>
      <c r="IN216" s="18"/>
      <c r="IO216" s="18"/>
      <c r="IP216" s="18"/>
      <c r="IQ216" s="18"/>
      <c r="IR216" s="18"/>
      <c r="IS216" s="18"/>
      <c r="IT216" s="18"/>
      <c r="IU216" s="18"/>
      <c r="IV216" s="18"/>
      <c r="IW216" s="18"/>
      <c r="IX216" s="18"/>
      <c r="IY216" s="18"/>
      <c r="IZ216" s="18"/>
      <c r="JA216" s="18"/>
      <c r="JB216" s="18"/>
      <c r="JC216" s="18"/>
      <c r="JD216" s="18"/>
      <c r="JE216" s="18"/>
      <c r="JF216" s="18"/>
    </row>
    <row r="217" spans="36:266" x14ac:dyDescent="0.3">
      <c r="AJ217" s="24"/>
      <c r="AK217" s="24"/>
      <c r="AL217" s="20"/>
      <c r="AM217" s="23"/>
      <c r="AN217" s="18"/>
      <c r="AO217" s="24"/>
      <c r="AW217" s="71"/>
      <c r="AX217" s="71"/>
      <c r="AY217" s="71"/>
      <c r="BB217" s="25"/>
      <c r="BC217" s="21"/>
      <c r="BG217" s="18"/>
      <c r="BN217" s="22"/>
      <c r="BO217" s="22"/>
      <c r="BP217" s="22"/>
      <c r="BQ217" s="22"/>
      <c r="BR217" s="15"/>
      <c r="CF217" s="15"/>
      <c r="CL217" s="22"/>
      <c r="CM217" s="15"/>
      <c r="CR217" s="22"/>
      <c r="CT217" s="15"/>
      <c r="CW217" s="22"/>
      <c r="DA217" s="15"/>
      <c r="DH217" s="15"/>
      <c r="DJ217" s="22"/>
      <c r="DO217" s="15"/>
      <c r="DV217" s="15"/>
      <c r="EC217" s="15"/>
      <c r="EJ217" s="15"/>
      <c r="EQ217" s="15"/>
      <c r="EX217" s="15"/>
      <c r="FE217" s="15"/>
      <c r="FL217" s="15"/>
      <c r="FS217" s="15"/>
      <c r="FZ217" s="15"/>
      <c r="GG217" s="15"/>
      <c r="GN217" s="15"/>
      <c r="GP217" s="22"/>
      <c r="GQ217" s="22"/>
      <c r="GR217" s="22"/>
      <c r="GS217" s="22"/>
      <c r="GT217" s="22"/>
      <c r="GU217" s="15"/>
      <c r="GV217" s="22"/>
      <c r="GW217" s="22"/>
      <c r="GX217" s="22"/>
      <c r="GY217" s="18"/>
      <c r="GZ217" s="18"/>
      <c r="HA217" s="18"/>
      <c r="HB217" s="18"/>
      <c r="HC217" s="18"/>
      <c r="HD217" s="18"/>
      <c r="HE217" s="18"/>
      <c r="HF217" s="18"/>
      <c r="HG217" s="18"/>
      <c r="HH217" s="18"/>
      <c r="HI217" s="18"/>
      <c r="HJ217" s="18"/>
      <c r="HK217" s="18"/>
      <c r="HL217" s="18"/>
      <c r="HM217" s="18"/>
      <c r="HN217" s="18"/>
      <c r="HO217" s="18"/>
      <c r="HP217" s="18"/>
      <c r="HQ217" s="18"/>
      <c r="HR217" s="18"/>
      <c r="HS217" s="18"/>
      <c r="HT217" s="18"/>
      <c r="HU217" s="18"/>
      <c r="HV217" s="18"/>
      <c r="HW217" s="18"/>
      <c r="HX217" s="18"/>
      <c r="HY217" s="18"/>
      <c r="HZ217" s="18"/>
      <c r="IA217" s="18"/>
      <c r="IB217" s="18"/>
      <c r="IC217" s="18"/>
      <c r="ID217" s="18"/>
      <c r="IE217" s="18"/>
      <c r="IF217" s="18"/>
      <c r="IG217" s="18"/>
      <c r="IH217" s="18"/>
      <c r="II217" s="18"/>
      <c r="IJ217" s="18"/>
      <c r="IK217" s="18"/>
      <c r="IL217" s="18"/>
      <c r="IM217" s="18"/>
      <c r="IN217" s="18"/>
      <c r="IO217" s="18"/>
      <c r="IP217" s="18"/>
      <c r="IQ217" s="18"/>
      <c r="IR217" s="18"/>
      <c r="IS217" s="18"/>
      <c r="IT217" s="18"/>
      <c r="IU217" s="18"/>
      <c r="IV217" s="18"/>
      <c r="IW217" s="18"/>
      <c r="IX217" s="18"/>
      <c r="IY217" s="18"/>
      <c r="IZ217" s="18"/>
      <c r="JA217" s="18"/>
      <c r="JB217" s="18"/>
      <c r="JC217" s="18"/>
      <c r="JD217" s="18"/>
      <c r="JE217" s="18"/>
      <c r="JF217" s="18"/>
    </row>
    <row r="218" spans="36:266" x14ac:dyDescent="0.3">
      <c r="AJ218" s="24"/>
      <c r="AK218" s="24"/>
      <c r="AL218" s="20"/>
      <c r="AM218" s="23"/>
      <c r="AN218" s="18"/>
      <c r="AO218" s="24"/>
      <c r="AW218" s="71"/>
      <c r="AX218" s="71"/>
      <c r="AY218" s="71"/>
      <c r="BB218" s="25"/>
      <c r="BC218" s="21"/>
      <c r="BG218" s="18"/>
      <c r="BN218" s="22"/>
      <c r="BO218" s="22"/>
      <c r="BP218" s="22"/>
      <c r="BQ218" s="22"/>
      <c r="BR218" s="15"/>
      <c r="CF218" s="15"/>
      <c r="CL218" s="22"/>
      <c r="CM218" s="15"/>
      <c r="CR218" s="22"/>
      <c r="CT218" s="15"/>
      <c r="CW218" s="22"/>
      <c r="DA218" s="15"/>
      <c r="DH218" s="15"/>
      <c r="DJ218" s="22"/>
      <c r="DO218" s="15"/>
      <c r="DV218" s="15"/>
      <c r="EC218" s="15"/>
      <c r="EJ218" s="15"/>
      <c r="EQ218" s="15"/>
      <c r="EX218" s="15"/>
      <c r="FE218" s="15"/>
      <c r="FL218" s="15"/>
      <c r="FS218" s="15"/>
      <c r="FZ218" s="15"/>
      <c r="GG218" s="15"/>
      <c r="GN218" s="15"/>
      <c r="GP218" s="22"/>
      <c r="GQ218" s="22"/>
      <c r="GR218" s="22"/>
      <c r="GS218" s="22"/>
      <c r="GT218" s="22"/>
      <c r="GU218" s="15"/>
      <c r="GV218" s="22"/>
      <c r="GW218" s="22"/>
      <c r="GX218" s="22"/>
      <c r="GY218" s="18"/>
      <c r="GZ218" s="18"/>
      <c r="HA218" s="18"/>
      <c r="HB218" s="18"/>
      <c r="HC218" s="18"/>
      <c r="HD218" s="18"/>
      <c r="HE218" s="18"/>
      <c r="HF218" s="18"/>
      <c r="HG218" s="18"/>
      <c r="HH218" s="18"/>
      <c r="HI218" s="18"/>
      <c r="HJ218" s="18"/>
      <c r="HK218" s="18"/>
      <c r="HL218" s="18"/>
      <c r="HM218" s="18"/>
      <c r="HN218" s="18"/>
      <c r="HO218" s="18"/>
      <c r="HP218" s="18"/>
      <c r="HQ218" s="18"/>
      <c r="HR218" s="18"/>
      <c r="HS218" s="18"/>
      <c r="HT218" s="18"/>
      <c r="HU218" s="18"/>
      <c r="HV218" s="18"/>
      <c r="HW218" s="18"/>
      <c r="HX218" s="18"/>
      <c r="HY218" s="18"/>
      <c r="HZ218" s="18"/>
      <c r="IA218" s="18"/>
      <c r="IB218" s="18"/>
      <c r="IC218" s="18"/>
      <c r="ID218" s="18"/>
      <c r="IE218" s="18"/>
      <c r="IF218" s="18"/>
      <c r="IG218" s="18"/>
      <c r="IH218" s="18"/>
      <c r="II218" s="18"/>
      <c r="IJ218" s="18"/>
      <c r="IK218" s="18"/>
      <c r="IL218" s="18"/>
      <c r="IM218" s="18"/>
      <c r="IN218" s="18"/>
      <c r="IO218" s="18"/>
      <c r="IP218" s="18"/>
      <c r="IQ218" s="18"/>
      <c r="IR218" s="18"/>
      <c r="IS218" s="18"/>
      <c r="IT218" s="18"/>
      <c r="IU218" s="18"/>
      <c r="IV218" s="18"/>
      <c r="IW218" s="18"/>
      <c r="IX218" s="18"/>
      <c r="IY218" s="18"/>
      <c r="IZ218" s="18"/>
      <c r="JA218" s="18"/>
      <c r="JB218" s="18"/>
      <c r="JC218" s="18"/>
      <c r="JD218" s="18"/>
      <c r="JE218" s="18"/>
      <c r="JF218" s="18"/>
    </row>
    <row r="219" spans="36:266" x14ac:dyDescent="0.3">
      <c r="AJ219" s="24"/>
      <c r="AK219" s="24"/>
      <c r="AL219" s="20"/>
      <c r="AM219" s="23"/>
      <c r="AN219" s="18"/>
      <c r="AO219" s="24"/>
      <c r="AW219" s="71"/>
      <c r="AX219" s="71"/>
      <c r="AY219" s="71"/>
      <c r="BB219" s="25"/>
      <c r="BC219" s="21"/>
      <c r="BG219" s="18"/>
      <c r="BN219" s="22"/>
      <c r="BO219" s="22"/>
      <c r="BP219" s="22"/>
      <c r="BQ219" s="22"/>
      <c r="BR219" s="15"/>
      <c r="CF219" s="15"/>
      <c r="CL219" s="22"/>
      <c r="CM219" s="15"/>
      <c r="CR219" s="22"/>
      <c r="CT219" s="15"/>
      <c r="CW219" s="22"/>
      <c r="DA219" s="15"/>
      <c r="DH219" s="15"/>
      <c r="DJ219" s="22"/>
      <c r="DO219" s="15"/>
      <c r="DV219" s="15"/>
      <c r="EC219" s="15"/>
      <c r="EJ219" s="15"/>
      <c r="EQ219" s="15"/>
      <c r="EX219" s="15"/>
      <c r="FE219" s="15"/>
      <c r="FL219" s="15"/>
      <c r="FS219" s="15"/>
      <c r="FZ219" s="15"/>
      <c r="GG219" s="15"/>
      <c r="GN219" s="15"/>
      <c r="GP219" s="22"/>
      <c r="GQ219" s="22"/>
      <c r="GR219" s="22"/>
      <c r="GS219" s="22"/>
      <c r="GT219" s="22"/>
      <c r="GU219" s="15"/>
      <c r="GV219" s="22"/>
      <c r="GW219" s="22"/>
      <c r="GX219" s="22"/>
      <c r="GY219" s="18"/>
      <c r="GZ219" s="18"/>
      <c r="HA219" s="18"/>
      <c r="HB219" s="18"/>
      <c r="HC219" s="18"/>
      <c r="HD219" s="18"/>
      <c r="HE219" s="18"/>
      <c r="HF219" s="18"/>
      <c r="HG219" s="18"/>
      <c r="HH219" s="18"/>
      <c r="HI219" s="18"/>
      <c r="HJ219" s="18"/>
      <c r="HK219" s="18"/>
      <c r="HL219" s="18"/>
      <c r="HM219" s="18"/>
      <c r="HN219" s="18"/>
      <c r="HO219" s="18"/>
      <c r="HP219" s="18"/>
      <c r="HQ219" s="18"/>
      <c r="HR219" s="18"/>
      <c r="HS219" s="18"/>
      <c r="HT219" s="18"/>
      <c r="HU219" s="18"/>
      <c r="HV219" s="18"/>
      <c r="HW219" s="18"/>
      <c r="HX219" s="18"/>
      <c r="HY219" s="18"/>
      <c r="HZ219" s="18"/>
      <c r="IA219" s="18"/>
      <c r="IB219" s="18"/>
      <c r="IC219" s="18"/>
      <c r="ID219" s="18"/>
      <c r="IE219" s="18"/>
      <c r="IF219" s="18"/>
      <c r="IG219" s="18"/>
      <c r="IH219" s="18"/>
      <c r="II219" s="18"/>
      <c r="IJ219" s="18"/>
      <c r="IK219" s="18"/>
      <c r="IL219" s="18"/>
      <c r="IM219" s="18"/>
      <c r="IN219" s="18"/>
      <c r="IO219" s="18"/>
      <c r="IP219" s="18"/>
      <c r="IQ219" s="18"/>
      <c r="IR219" s="18"/>
      <c r="IS219" s="18"/>
      <c r="IT219" s="18"/>
      <c r="IU219" s="18"/>
      <c r="IV219" s="18"/>
      <c r="IW219" s="18"/>
      <c r="IX219" s="18"/>
      <c r="IY219" s="18"/>
      <c r="IZ219" s="18"/>
      <c r="JA219" s="18"/>
      <c r="JB219" s="18"/>
      <c r="JC219" s="18"/>
      <c r="JD219" s="18"/>
      <c r="JE219" s="18"/>
      <c r="JF219" s="18"/>
    </row>
    <row r="220" spans="36:266" x14ac:dyDescent="0.3">
      <c r="AJ220" s="24"/>
      <c r="AK220" s="24"/>
      <c r="AL220" s="20"/>
      <c r="AM220" s="23"/>
      <c r="AN220" s="18"/>
      <c r="AO220" s="24"/>
      <c r="AW220" s="71"/>
      <c r="AX220" s="71"/>
      <c r="AY220" s="71"/>
      <c r="BB220" s="25"/>
      <c r="BC220" s="21"/>
      <c r="BG220" s="18"/>
      <c r="BN220" s="22"/>
      <c r="BO220" s="22"/>
      <c r="BP220" s="22"/>
      <c r="BQ220" s="22"/>
      <c r="BR220" s="15"/>
      <c r="CF220" s="15"/>
      <c r="CL220" s="22"/>
      <c r="CM220" s="15"/>
      <c r="CR220" s="22"/>
      <c r="CT220" s="15"/>
      <c r="CW220" s="22"/>
      <c r="DA220" s="15"/>
      <c r="DH220" s="15"/>
      <c r="DJ220" s="22"/>
      <c r="DO220" s="15"/>
      <c r="DV220" s="15"/>
      <c r="EC220" s="15"/>
      <c r="EJ220" s="15"/>
      <c r="EQ220" s="15"/>
      <c r="EX220" s="15"/>
      <c r="FE220" s="15"/>
      <c r="FL220" s="15"/>
      <c r="FS220" s="15"/>
      <c r="FZ220" s="15"/>
      <c r="GG220" s="15"/>
      <c r="GN220" s="15"/>
      <c r="GP220" s="22"/>
      <c r="GQ220" s="22"/>
      <c r="GR220" s="22"/>
      <c r="GS220" s="22"/>
      <c r="GT220" s="22"/>
      <c r="GU220" s="15"/>
      <c r="GV220" s="22"/>
      <c r="GW220" s="22"/>
      <c r="GX220" s="22"/>
      <c r="GY220" s="18"/>
      <c r="GZ220" s="18"/>
      <c r="HA220" s="18"/>
      <c r="HB220" s="18"/>
      <c r="HC220" s="18"/>
      <c r="HD220" s="18"/>
      <c r="HE220" s="18"/>
      <c r="HF220" s="18"/>
      <c r="HG220" s="18"/>
      <c r="HH220" s="18"/>
      <c r="HI220" s="18"/>
      <c r="HJ220" s="18"/>
      <c r="HK220" s="18"/>
      <c r="HL220" s="18"/>
      <c r="HM220" s="18"/>
      <c r="HN220" s="18"/>
      <c r="HO220" s="18"/>
      <c r="HP220" s="18"/>
      <c r="HQ220" s="18"/>
      <c r="HR220" s="18"/>
      <c r="HS220" s="18"/>
      <c r="HT220" s="18"/>
      <c r="HU220" s="18"/>
      <c r="HV220" s="18"/>
      <c r="HW220" s="18"/>
      <c r="HX220" s="18"/>
      <c r="HY220" s="18"/>
      <c r="HZ220" s="18"/>
      <c r="IA220" s="18"/>
      <c r="IB220" s="18"/>
      <c r="IC220" s="18"/>
      <c r="ID220" s="18"/>
      <c r="IE220" s="18"/>
      <c r="IF220" s="18"/>
      <c r="IG220" s="18"/>
      <c r="IH220" s="18"/>
      <c r="II220" s="18"/>
      <c r="IJ220" s="18"/>
      <c r="IK220" s="18"/>
      <c r="IL220" s="18"/>
      <c r="IM220" s="18"/>
      <c r="IN220" s="18"/>
      <c r="IO220" s="18"/>
      <c r="IP220" s="18"/>
      <c r="IQ220" s="18"/>
      <c r="IR220" s="18"/>
      <c r="IS220" s="18"/>
      <c r="IT220" s="18"/>
      <c r="IU220" s="18"/>
      <c r="IV220" s="18"/>
      <c r="IW220" s="18"/>
      <c r="IX220" s="18"/>
      <c r="IY220" s="18"/>
      <c r="IZ220" s="18"/>
      <c r="JA220" s="18"/>
      <c r="JB220" s="18"/>
      <c r="JC220" s="18"/>
      <c r="JD220" s="18"/>
      <c r="JE220" s="18"/>
      <c r="JF220" s="18"/>
    </row>
    <row r="221" spans="36:266" x14ac:dyDescent="0.3">
      <c r="AJ221" s="24"/>
      <c r="AK221" s="24"/>
      <c r="AL221" s="20"/>
      <c r="AM221" s="23"/>
      <c r="AN221" s="18"/>
      <c r="AO221" s="24"/>
      <c r="AW221" s="71"/>
      <c r="AX221" s="71"/>
      <c r="AY221" s="71"/>
      <c r="BB221" s="25"/>
      <c r="BC221" s="21"/>
      <c r="BG221" s="18"/>
      <c r="BN221" s="22"/>
      <c r="BO221" s="22"/>
      <c r="BP221" s="22"/>
      <c r="BQ221" s="22"/>
      <c r="BR221" s="15"/>
      <c r="CF221" s="15"/>
      <c r="CL221" s="22"/>
      <c r="CM221" s="15"/>
      <c r="CR221" s="22"/>
      <c r="CT221" s="15"/>
      <c r="CW221" s="22"/>
      <c r="DA221" s="15"/>
      <c r="DH221" s="15"/>
      <c r="DJ221" s="22"/>
      <c r="DO221" s="15"/>
      <c r="DV221" s="15"/>
      <c r="EC221" s="15"/>
      <c r="EJ221" s="15"/>
      <c r="EQ221" s="15"/>
      <c r="EX221" s="15"/>
      <c r="FE221" s="15"/>
      <c r="FL221" s="15"/>
      <c r="FS221" s="15"/>
      <c r="FZ221" s="15"/>
      <c r="GG221" s="15"/>
      <c r="GN221" s="15"/>
      <c r="GP221" s="22"/>
      <c r="GQ221" s="22"/>
      <c r="GR221" s="22"/>
      <c r="GS221" s="22"/>
      <c r="GT221" s="22"/>
      <c r="GU221" s="15"/>
      <c r="GV221" s="22"/>
      <c r="GW221" s="22"/>
      <c r="GX221" s="22"/>
      <c r="GY221" s="18"/>
      <c r="GZ221" s="18"/>
      <c r="HA221" s="18"/>
      <c r="HB221" s="18"/>
      <c r="HC221" s="18"/>
      <c r="HD221" s="18"/>
      <c r="HE221" s="18"/>
      <c r="HF221" s="18"/>
      <c r="HG221" s="18"/>
      <c r="HH221" s="18"/>
      <c r="HI221" s="18"/>
      <c r="HJ221" s="18"/>
      <c r="HK221" s="18"/>
      <c r="HL221" s="18"/>
      <c r="HM221" s="18"/>
      <c r="HN221" s="18"/>
      <c r="HO221" s="18"/>
      <c r="HP221" s="18"/>
      <c r="HQ221" s="18"/>
      <c r="HR221" s="18"/>
      <c r="HS221" s="18"/>
      <c r="HT221" s="18"/>
      <c r="HU221" s="18"/>
      <c r="HV221" s="18"/>
      <c r="HW221" s="18"/>
      <c r="HX221" s="18"/>
      <c r="HY221" s="18"/>
      <c r="HZ221" s="18"/>
      <c r="IA221" s="18"/>
      <c r="IB221" s="18"/>
      <c r="IC221" s="18"/>
      <c r="ID221" s="18"/>
      <c r="IE221" s="18"/>
      <c r="IF221" s="18"/>
      <c r="IG221" s="18"/>
      <c r="IH221" s="18"/>
      <c r="II221" s="18"/>
      <c r="IJ221" s="18"/>
      <c r="IK221" s="18"/>
      <c r="IL221" s="18"/>
      <c r="IM221" s="18"/>
      <c r="IN221" s="18"/>
      <c r="IO221" s="18"/>
      <c r="IP221" s="18"/>
      <c r="IQ221" s="18"/>
      <c r="IR221" s="18"/>
      <c r="IS221" s="18"/>
      <c r="IT221" s="18"/>
      <c r="IU221" s="18"/>
      <c r="IV221" s="18"/>
      <c r="IW221" s="18"/>
      <c r="IX221" s="18"/>
      <c r="IY221" s="18"/>
      <c r="IZ221" s="18"/>
      <c r="JA221" s="18"/>
      <c r="JB221" s="18"/>
      <c r="JC221" s="18"/>
      <c r="JD221" s="18"/>
      <c r="JE221" s="18"/>
      <c r="JF221" s="18"/>
    </row>
    <row r="222" spans="36:266" x14ac:dyDescent="0.3">
      <c r="AJ222" s="24"/>
      <c r="AK222" s="24"/>
      <c r="AL222" s="20"/>
      <c r="AM222" s="23"/>
      <c r="AN222" s="18"/>
      <c r="AO222" s="24"/>
      <c r="AW222" s="71"/>
      <c r="AX222" s="71"/>
      <c r="AY222" s="71"/>
      <c r="BB222" s="25"/>
      <c r="BC222" s="21"/>
      <c r="BG222" s="18"/>
      <c r="BN222" s="22"/>
      <c r="BO222" s="22"/>
      <c r="BP222" s="22"/>
      <c r="BQ222" s="22"/>
      <c r="BR222" s="15"/>
      <c r="CF222" s="15"/>
      <c r="CL222" s="22"/>
      <c r="CM222" s="15"/>
      <c r="CR222" s="22"/>
      <c r="CT222" s="15"/>
      <c r="CW222" s="22"/>
      <c r="DA222" s="15"/>
      <c r="DH222" s="15"/>
      <c r="DJ222" s="22"/>
      <c r="DO222" s="15"/>
      <c r="DV222" s="15"/>
      <c r="EC222" s="15"/>
      <c r="EJ222" s="15"/>
      <c r="EQ222" s="15"/>
      <c r="EX222" s="15"/>
      <c r="FE222" s="15"/>
      <c r="FL222" s="15"/>
      <c r="FS222" s="15"/>
      <c r="FZ222" s="15"/>
      <c r="GG222" s="15"/>
      <c r="GN222" s="15"/>
      <c r="GP222" s="22"/>
      <c r="GQ222" s="22"/>
      <c r="GR222" s="22"/>
      <c r="GS222" s="22"/>
      <c r="GT222" s="22"/>
      <c r="GU222" s="15"/>
      <c r="GV222" s="22"/>
      <c r="GW222" s="22"/>
      <c r="GX222" s="22"/>
      <c r="GY222" s="18"/>
      <c r="GZ222" s="18"/>
      <c r="HA222" s="18"/>
      <c r="HB222" s="18"/>
      <c r="HC222" s="18"/>
      <c r="HD222" s="18"/>
      <c r="HE222" s="18"/>
      <c r="HF222" s="18"/>
      <c r="HG222" s="18"/>
      <c r="HH222" s="18"/>
      <c r="HI222" s="18"/>
      <c r="HJ222" s="18"/>
      <c r="HK222" s="18"/>
      <c r="HL222" s="18"/>
      <c r="HM222" s="18"/>
      <c r="HN222" s="18"/>
      <c r="HO222" s="18"/>
      <c r="HP222" s="18"/>
      <c r="HQ222" s="18"/>
      <c r="HR222" s="18"/>
      <c r="HS222" s="18"/>
      <c r="HT222" s="18"/>
      <c r="HU222" s="18"/>
      <c r="HV222" s="18"/>
      <c r="HW222" s="18"/>
      <c r="HX222" s="18"/>
      <c r="HY222" s="18"/>
      <c r="HZ222" s="18"/>
      <c r="IA222" s="18"/>
      <c r="IB222" s="18"/>
      <c r="IC222" s="18"/>
      <c r="ID222" s="18"/>
      <c r="IE222" s="18"/>
      <c r="IF222" s="18"/>
      <c r="IG222" s="18"/>
      <c r="IH222" s="18"/>
      <c r="II222" s="18"/>
      <c r="IJ222" s="18"/>
      <c r="IK222" s="18"/>
      <c r="IL222" s="18"/>
      <c r="IM222" s="18"/>
      <c r="IN222" s="18"/>
      <c r="IO222" s="18"/>
      <c r="IP222" s="18"/>
      <c r="IQ222" s="18"/>
      <c r="IR222" s="18"/>
      <c r="IS222" s="18"/>
      <c r="IT222" s="18"/>
      <c r="IU222" s="18"/>
      <c r="IV222" s="18"/>
      <c r="IW222" s="18"/>
      <c r="IX222" s="18"/>
      <c r="IY222" s="18"/>
      <c r="IZ222" s="18"/>
      <c r="JA222" s="18"/>
      <c r="JB222" s="18"/>
      <c r="JC222" s="18"/>
      <c r="JD222" s="18"/>
      <c r="JE222" s="18"/>
      <c r="JF222" s="18"/>
    </row>
    <row r="223" spans="36:266" x14ac:dyDescent="0.3">
      <c r="AJ223" s="24"/>
      <c r="AK223" s="24"/>
      <c r="AL223" s="20"/>
      <c r="AM223" s="23"/>
      <c r="AN223" s="18"/>
      <c r="AO223" s="24"/>
      <c r="AW223" s="71"/>
      <c r="AX223" s="71"/>
      <c r="AY223" s="71"/>
      <c r="BB223" s="25"/>
      <c r="BC223" s="21"/>
      <c r="BG223" s="18"/>
      <c r="BN223" s="22"/>
      <c r="BO223" s="22"/>
      <c r="BP223" s="22"/>
      <c r="BQ223" s="22"/>
      <c r="BR223" s="15"/>
      <c r="CF223" s="15"/>
      <c r="CL223" s="22"/>
      <c r="CM223" s="15"/>
      <c r="CR223" s="22"/>
      <c r="CT223" s="15"/>
      <c r="CW223" s="22"/>
      <c r="DA223" s="15"/>
      <c r="DH223" s="15"/>
      <c r="DJ223" s="22"/>
      <c r="DO223" s="15"/>
      <c r="DV223" s="15"/>
      <c r="EC223" s="15"/>
      <c r="EJ223" s="15"/>
      <c r="EQ223" s="15"/>
      <c r="EX223" s="15"/>
      <c r="FE223" s="15"/>
      <c r="FL223" s="15"/>
      <c r="FS223" s="15"/>
      <c r="FZ223" s="15"/>
      <c r="GG223" s="15"/>
      <c r="GN223" s="15"/>
      <c r="GP223" s="22"/>
      <c r="GQ223" s="22"/>
      <c r="GR223" s="22"/>
      <c r="GS223" s="22"/>
      <c r="GT223" s="22"/>
      <c r="GU223" s="15"/>
      <c r="GV223" s="22"/>
      <c r="GW223" s="22"/>
      <c r="GX223" s="22"/>
      <c r="GY223" s="18"/>
      <c r="GZ223" s="18"/>
      <c r="HA223" s="18"/>
      <c r="HB223" s="18"/>
      <c r="HC223" s="18"/>
      <c r="HD223" s="18"/>
      <c r="HE223" s="18"/>
      <c r="HF223" s="18"/>
      <c r="HG223" s="18"/>
      <c r="HH223" s="18"/>
      <c r="HI223" s="18"/>
      <c r="HJ223" s="18"/>
      <c r="HK223" s="18"/>
      <c r="HL223" s="18"/>
      <c r="HM223" s="18"/>
      <c r="HN223" s="18"/>
      <c r="HO223" s="18"/>
      <c r="HP223" s="18"/>
      <c r="HQ223" s="18"/>
      <c r="HR223" s="18"/>
      <c r="HS223" s="18"/>
      <c r="HT223" s="18"/>
      <c r="HU223" s="18"/>
      <c r="HV223" s="18"/>
      <c r="HW223" s="18"/>
      <c r="HX223" s="18"/>
      <c r="HY223" s="18"/>
      <c r="HZ223" s="18"/>
      <c r="IA223" s="18"/>
      <c r="IB223" s="18"/>
      <c r="IC223" s="18"/>
      <c r="ID223" s="18"/>
      <c r="IE223" s="18"/>
      <c r="IF223" s="18"/>
      <c r="IG223" s="18"/>
      <c r="IH223" s="18"/>
      <c r="II223" s="18"/>
      <c r="IJ223" s="18"/>
      <c r="IK223" s="18"/>
      <c r="IL223" s="18"/>
      <c r="IM223" s="18"/>
      <c r="IN223" s="18"/>
      <c r="IO223" s="18"/>
      <c r="IP223" s="18"/>
      <c r="IQ223" s="18"/>
      <c r="IR223" s="18"/>
      <c r="IS223" s="18"/>
      <c r="IT223" s="18"/>
      <c r="IU223" s="18"/>
      <c r="IV223" s="18"/>
      <c r="IW223" s="18"/>
      <c r="IX223" s="18"/>
      <c r="IY223" s="18"/>
      <c r="IZ223" s="18"/>
      <c r="JA223" s="18"/>
      <c r="JB223" s="18"/>
      <c r="JC223" s="18"/>
      <c r="JD223" s="18"/>
      <c r="JE223" s="18"/>
      <c r="JF223" s="18"/>
    </row>
    <row r="224" spans="36:266" x14ac:dyDescent="0.3">
      <c r="AJ224" s="24"/>
      <c r="AK224" s="24"/>
      <c r="AL224" s="20"/>
      <c r="AM224" s="23"/>
      <c r="AN224" s="18"/>
      <c r="AO224" s="24"/>
      <c r="AW224" s="71"/>
      <c r="AX224" s="71"/>
      <c r="AY224" s="71"/>
      <c r="BB224" s="25"/>
      <c r="BC224" s="21"/>
      <c r="BG224" s="18"/>
      <c r="BN224" s="22"/>
      <c r="BO224" s="22"/>
      <c r="BP224" s="22"/>
      <c r="BQ224" s="22"/>
      <c r="BR224" s="15"/>
      <c r="CF224" s="15"/>
      <c r="CL224" s="22"/>
      <c r="CM224" s="15"/>
      <c r="CR224" s="22"/>
      <c r="CT224" s="15"/>
      <c r="CW224" s="22"/>
      <c r="DA224" s="15"/>
      <c r="DH224" s="15"/>
      <c r="DJ224" s="22"/>
      <c r="DO224" s="15"/>
      <c r="DV224" s="15"/>
      <c r="EC224" s="15"/>
      <c r="EJ224" s="15"/>
      <c r="EQ224" s="15"/>
      <c r="EX224" s="15"/>
      <c r="FE224" s="15"/>
      <c r="FL224" s="15"/>
      <c r="FS224" s="15"/>
      <c r="FZ224" s="15"/>
      <c r="GG224" s="15"/>
      <c r="GN224" s="15"/>
      <c r="GP224" s="22"/>
      <c r="GQ224" s="22"/>
      <c r="GR224" s="22"/>
      <c r="GS224" s="22"/>
      <c r="GT224" s="22"/>
      <c r="GU224" s="15"/>
      <c r="GV224" s="22"/>
      <c r="GW224" s="22"/>
      <c r="GX224" s="22"/>
      <c r="GY224" s="18"/>
      <c r="GZ224" s="18"/>
      <c r="HA224" s="18"/>
      <c r="HB224" s="18"/>
      <c r="HC224" s="18"/>
      <c r="HD224" s="18"/>
      <c r="HE224" s="18"/>
      <c r="HF224" s="18"/>
      <c r="HG224" s="18"/>
      <c r="HH224" s="18"/>
      <c r="HI224" s="18"/>
      <c r="HJ224" s="18"/>
      <c r="HK224" s="18"/>
      <c r="HL224" s="18"/>
      <c r="HM224" s="18"/>
      <c r="HN224" s="18"/>
      <c r="HO224" s="18"/>
      <c r="HP224" s="18"/>
      <c r="HQ224" s="18"/>
      <c r="HR224" s="18"/>
      <c r="HS224" s="18"/>
      <c r="HT224" s="18"/>
      <c r="HU224" s="18"/>
      <c r="HV224" s="18"/>
      <c r="HW224" s="18"/>
      <c r="HX224" s="18"/>
      <c r="HY224" s="18"/>
      <c r="HZ224" s="18"/>
      <c r="IA224" s="18"/>
      <c r="IB224" s="18"/>
      <c r="IC224" s="18"/>
      <c r="ID224" s="18"/>
      <c r="IE224" s="18"/>
      <c r="IF224" s="18"/>
      <c r="IG224" s="18"/>
      <c r="IH224" s="18"/>
      <c r="II224" s="18"/>
      <c r="IJ224" s="18"/>
      <c r="IK224" s="18"/>
      <c r="IL224" s="18"/>
      <c r="IM224" s="18"/>
      <c r="IN224" s="18"/>
      <c r="IO224" s="18"/>
      <c r="IP224" s="18"/>
      <c r="IQ224" s="18"/>
      <c r="IR224" s="18"/>
      <c r="IS224" s="18"/>
      <c r="IT224" s="18"/>
      <c r="IU224" s="18"/>
      <c r="IV224" s="18"/>
      <c r="IW224" s="18"/>
      <c r="IX224" s="18"/>
      <c r="IY224" s="18"/>
      <c r="IZ224" s="18"/>
      <c r="JA224" s="18"/>
      <c r="JB224" s="18"/>
      <c r="JC224" s="18"/>
      <c r="JD224" s="18"/>
      <c r="JE224" s="18"/>
      <c r="JF224" s="18"/>
    </row>
    <row r="225" spans="36:266" x14ac:dyDescent="0.3">
      <c r="AJ225" s="24"/>
      <c r="AK225" s="24"/>
      <c r="AL225" s="20"/>
      <c r="AM225" s="23"/>
      <c r="AN225" s="18"/>
      <c r="AO225" s="24"/>
      <c r="AW225" s="71"/>
      <c r="AX225" s="71"/>
      <c r="AY225" s="71"/>
      <c r="BB225" s="25"/>
      <c r="BC225" s="21"/>
      <c r="BG225" s="18"/>
      <c r="BN225" s="22"/>
      <c r="BO225" s="22"/>
      <c r="BP225" s="22"/>
      <c r="BQ225" s="22"/>
      <c r="BR225" s="15"/>
      <c r="CF225" s="15"/>
      <c r="CL225" s="22"/>
      <c r="CM225" s="15"/>
      <c r="CR225" s="22"/>
      <c r="CT225" s="15"/>
      <c r="CW225" s="22"/>
      <c r="DA225" s="15"/>
      <c r="DH225" s="15"/>
      <c r="DJ225" s="22"/>
      <c r="DO225" s="15"/>
      <c r="DV225" s="15"/>
      <c r="EC225" s="15"/>
      <c r="EJ225" s="15"/>
      <c r="EQ225" s="15"/>
      <c r="EX225" s="15"/>
      <c r="FE225" s="15"/>
      <c r="FL225" s="15"/>
      <c r="FS225" s="15"/>
      <c r="FZ225" s="15"/>
      <c r="GG225" s="15"/>
      <c r="GN225" s="15"/>
      <c r="GP225" s="22"/>
      <c r="GQ225" s="22"/>
      <c r="GR225" s="22"/>
      <c r="GS225" s="22"/>
      <c r="GT225" s="22"/>
      <c r="GU225" s="15"/>
      <c r="GV225" s="22"/>
      <c r="GW225" s="22"/>
      <c r="GX225" s="22"/>
      <c r="GY225" s="18"/>
      <c r="GZ225" s="18"/>
      <c r="HA225" s="18"/>
      <c r="HB225" s="18"/>
      <c r="HC225" s="18"/>
      <c r="HD225" s="18"/>
      <c r="HE225" s="18"/>
      <c r="HF225" s="18"/>
      <c r="HG225" s="18"/>
      <c r="HH225" s="18"/>
      <c r="HI225" s="18"/>
      <c r="HJ225" s="18"/>
      <c r="HK225" s="18"/>
      <c r="HL225" s="18"/>
      <c r="HM225" s="18"/>
      <c r="HN225" s="18"/>
      <c r="HO225" s="18"/>
      <c r="HP225" s="18"/>
      <c r="HQ225" s="18"/>
      <c r="HR225" s="18"/>
      <c r="HS225" s="18"/>
      <c r="HT225" s="18"/>
      <c r="HU225" s="18"/>
      <c r="HV225" s="18"/>
      <c r="HW225" s="18"/>
      <c r="HX225" s="18"/>
      <c r="HY225" s="18"/>
      <c r="HZ225" s="18"/>
      <c r="IA225" s="18"/>
      <c r="IB225" s="18"/>
      <c r="IC225" s="18"/>
      <c r="ID225" s="18"/>
      <c r="IE225" s="18"/>
      <c r="IF225" s="18"/>
      <c r="IG225" s="18"/>
      <c r="IH225" s="18"/>
      <c r="II225" s="18"/>
      <c r="IJ225" s="18"/>
      <c r="IK225" s="18"/>
      <c r="IL225" s="18"/>
      <c r="IM225" s="18"/>
      <c r="IN225" s="18"/>
      <c r="IO225" s="18"/>
      <c r="IP225" s="18"/>
      <c r="IQ225" s="18"/>
      <c r="IR225" s="18"/>
      <c r="IS225" s="18"/>
      <c r="IT225" s="18"/>
      <c r="IU225" s="18"/>
      <c r="IV225" s="18"/>
      <c r="IW225" s="18"/>
      <c r="IX225" s="18"/>
      <c r="IY225" s="18"/>
      <c r="IZ225" s="18"/>
      <c r="JA225" s="18"/>
      <c r="JB225" s="18"/>
      <c r="JC225" s="18"/>
      <c r="JD225" s="18"/>
      <c r="JE225" s="18"/>
      <c r="JF225" s="18"/>
    </row>
    <row r="226" spans="36:266" x14ac:dyDescent="0.3">
      <c r="AJ226" s="24"/>
      <c r="AK226" s="24"/>
      <c r="AL226" s="20"/>
      <c r="AM226" s="23"/>
      <c r="AN226" s="18"/>
      <c r="AO226" s="24"/>
      <c r="AW226" s="71"/>
      <c r="AX226" s="71"/>
      <c r="AY226" s="71"/>
      <c r="BB226" s="25"/>
      <c r="BC226" s="21"/>
      <c r="BG226" s="18"/>
      <c r="BN226" s="22"/>
      <c r="BO226" s="22"/>
      <c r="BP226" s="22"/>
      <c r="BQ226" s="22"/>
      <c r="BR226" s="15"/>
      <c r="CF226" s="15"/>
      <c r="CL226" s="22"/>
      <c r="CM226" s="15"/>
      <c r="CR226" s="22"/>
      <c r="CT226" s="15"/>
      <c r="CW226" s="22"/>
      <c r="DA226" s="15"/>
      <c r="DH226" s="15"/>
      <c r="DJ226" s="22"/>
      <c r="DO226" s="15"/>
      <c r="DV226" s="15"/>
      <c r="EC226" s="15"/>
      <c r="EJ226" s="15"/>
      <c r="EQ226" s="15"/>
      <c r="EX226" s="15"/>
      <c r="FE226" s="15"/>
      <c r="FL226" s="15"/>
      <c r="FS226" s="15"/>
      <c r="FZ226" s="15"/>
      <c r="GG226" s="15"/>
      <c r="GN226" s="15"/>
      <c r="GP226" s="22"/>
      <c r="GQ226" s="22"/>
      <c r="GR226" s="22"/>
      <c r="GS226" s="22"/>
      <c r="GT226" s="22"/>
      <c r="GU226" s="15"/>
      <c r="GV226" s="22"/>
      <c r="GW226" s="22"/>
      <c r="GX226" s="22"/>
      <c r="GY226" s="18"/>
      <c r="GZ226" s="18"/>
      <c r="HA226" s="18"/>
      <c r="HB226" s="18"/>
      <c r="HC226" s="18"/>
      <c r="HD226" s="18"/>
      <c r="HE226" s="18"/>
      <c r="HF226" s="18"/>
      <c r="HG226" s="18"/>
      <c r="HH226" s="18"/>
      <c r="HI226" s="18"/>
      <c r="HJ226" s="18"/>
      <c r="HK226" s="18"/>
      <c r="HL226" s="18"/>
      <c r="HM226" s="18"/>
      <c r="HN226" s="18"/>
      <c r="HO226" s="18"/>
      <c r="HP226" s="18"/>
      <c r="HQ226" s="18"/>
      <c r="HR226" s="18"/>
      <c r="HS226" s="18"/>
      <c r="HT226" s="18"/>
      <c r="HU226" s="18"/>
      <c r="HV226" s="18"/>
      <c r="HW226" s="18"/>
      <c r="HX226" s="18"/>
      <c r="HY226" s="18"/>
      <c r="HZ226" s="18"/>
      <c r="IA226" s="18"/>
      <c r="IB226" s="18"/>
      <c r="IC226" s="18"/>
      <c r="ID226" s="18"/>
      <c r="IE226" s="18"/>
      <c r="IF226" s="18"/>
      <c r="IG226" s="18"/>
      <c r="IH226" s="18"/>
      <c r="II226" s="18"/>
      <c r="IJ226" s="18"/>
      <c r="IK226" s="18"/>
      <c r="IL226" s="18"/>
      <c r="IM226" s="18"/>
      <c r="IN226" s="18"/>
      <c r="IO226" s="18"/>
      <c r="IP226" s="18"/>
      <c r="IQ226" s="18"/>
      <c r="IR226" s="18"/>
      <c r="IS226" s="18"/>
      <c r="IT226" s="18"/>
      <c r="IU226" s="18"/>
      <c r="IV226" s="18"/>
      <c r="IW226" s="18"/>
      <c r="IX226" s="18"/>
      <c r="IY226" s="18"/>
      <c r="IZ226" s="18"/>
      <c r="JA226" s="18"/>
      <c r="JB226" s="18"/>
      <c r="JC226" s="18"/>
      <c r="JD226" s="18"/>
      <c r="JE226" s="18"/>
      <c r="JF226" s="18"/>
    </row>
    <row r="227" spans="36:266" x14ac:dyDescent="0.3">
      <c r="AJ227" s="24"/>
      <c r="AK227" s="24"/>
      <c r="AL227" s="20"/>
      <c r="AM227" s="23"/>
      <c r="AN227" s="18"/>
      <c r="AO227" s="24"/>
      <c r="AW227" s="71"/>
      <c r="AX227" s="71"/>
      <c r="AY227" s="71"/>
      <c r="BB227" s="25"/>
      <c r="BC227" s="21"/>
      <c r="BG227" s="18"/>
      <c r="BN227" s="22"/>
      <c r="BO227" s="22"/>
      <c r="BP227" s="22"/>
      <c r="BQ227" s="22"/>
      <c r="BR227" s="15"/>
      <c r="CF227" s="15"/>
      <c r="CL227" s="22"/>
      <c r="CM227" s="15"/>
      <c r="CR227" s="22"/>
      <c r="CT227" s="15"/>
      <c r="CW227" s="22"/>
      <c r="DA227" s="15"/>
      <c r="DH227" s="15"/>
      <c r="DJ227" s="22"/>
      <c r="DO227" s="15"/>
      <c r="DV227" s="15"/>
      <c r="EC227" s="15"/>
      <c r="EJ227" s="15"/>
      <c r="EQ227" s="15"/>
      <c r="EX227" s="15"/>
      <c r="FE227" s="15"/>
      <c r="FL227" s="15"/>
      <c r="FS227" s="15"/>
      <c r="FZ227" s="15"/>
      <c r="GG227" s="15"/>
      <c r="GN227" s="15"/>
      <c r="GP227" s="22"/>
      <c r="GQ227" s="22"/>
      <c r="GR227" s="22"/>
      <c r="GS227" s="22"/>
      <c r="GT227" s="22"/>
      <c r="GU227" s="15"/>
      <c r="GV227" s="22"/>
      <c r="GW227" s="22"/>
      <c r="GX227" s="22"/>
      <c r="GY227" s="18"/>
      <c r="GZ227" s="18"/>
      <c r="HA227" s="18"/>
      <c r="HB227" s="18"/>
      <c r="HC227" s="18"/>
      <c r="HD227" s="18"/>
      <c r="HE227" s="18"/>
      <c r="HF227" s="18"/>
      <c r="HG227" s="18"/>
      <c r="HH227" s="18"/>
      <c r="HI227" s="18"/>
      <c r="HJ227" s="18"/>
      <c r="HK227" s="18"/>
      <c r="HL227" s="18"/>
      <c r="HM227" s="18"/>
      <c r="HN227" s="18"/>
      <c r="HO227" s="18"/>
      <c r="HP227" s="18"/>
      <c r="HQ227" s="18"/>
      <c r="HR227" s="18"/>
      <c r="HS227" s="18"/>
      <c r="HT227" s="18"/>
      <c r="HU227" s="18"/>
      <c r="HV227" s="18"/>
      <c r="HW227" s="18"/>
      <c r="HX227" s="18"/>
      <c r="HY227" s="18"/>
      <c r="HZ227" s="18"/>
      <c r="IA227" s="18"/>
      <c r="IB227" s="18"/>
      <c r="IC227" s="18"/>
      <c r="ID227" s="18"/>
      <c r="IE227" s="18"/>
      <c r="IF227" s="18"/>
      <c r="IG227" s="18"/>
      <c r="IH227" s="18"/>
      <c r="II227" s="18"/>
      <c r="IJ227" s="18"/>
      <c r="IK227" s="18"/>
      <c r="IL227" s="18"/>
      <c r="IM227" s="18"/>
      <c r="IN227" s="18"/>
      <c r="IO227" s="18"/>
      <c r="IP227" s="18"/>
      <c r="IQ227" s="18"/>
      <c r="IR227" s="18"/>
      <c r="IS227" s="18"/>
      <c r="IT227" s="18"/>
      <c r="IU227" s="18"/>
      <c r="IV227" s="18"/>
      <c r="IW227" s="18"/>
      <c r="IX227" s="18"/>
      <c r="IY227" s="18"/>
      <c r="IZ227" s="18"/>
      <c r="JA227" s="18"/>
      <c r="JB227" s="18"/>
      <c r="JC227" s="18"/>
      <c r="JD227" s="18"/>
      <c r="JE227" s="18"/>
      <c r="JF227" s="18"/>
    </row>
    <row r="228" spans="36:266" x14ac:dyDescent="0.3">
      <c r="AJ228" s="24"/>
      <c r="AK228" s="24"/>
      <c r="AL228" s="20"/>
      <c r="AM228" s="23"/>
      <c r="AN228" s="18"/>
      <c r="AO228" s="24"/>
      <c r="AW228" s="71"/>
      <c r="AX228" s="71"/>
      <c r="AY228" s="71"/>
      <c r="BB228" s="25"/>
      <c r="BC228" s="21"/>
      <c r="BG228" s="18"/>
      <c r="BN228" s="22"/>
      <c r="BO228" s="22"/>
      <c r="BP228" s="22"/>
      <c r="BQ228" s="22"/>
      <c r="BR228" s="15"/>
      <c r="CF228" s="15"/>
      <c r="CL228" s="22"/>
      <c r="CM228" s="15"/>
      <c r="CR228" s="22"/>
      <c r="CT228" s="15"/>
      <c r="CW228" s="22"/>
      <c r="DA228" s="15"/>
      <c r="DH228" s="15"/>
      <c r="DJ228" s="22"/>
      <c r="DO228" s="15"/>
      <c r="DV228" s="15"/>
      <c r="EC228" s="15"/>
      <c r="EJ228" s="15"/>
      <c r="EQ228" s="15"/>
      <c r="EX228" s="15"/>
      <c r="FE228" s="15"/>
      <c r="FL228" s="15"/>
      <c r="FS228" s="15"/>
      <c r="FZ228" s="15"/>
      <c r="GG228" s="15"/>
      <c r="GN228" s="15"/>
      <c r="GP228" s="22"/>
      <c r="GQ228" s="22"/>
      <c r="GR228" s="22"/>
      <c r="GS228" s="22"/>
      <c r="GT228" s="22"/>
      <c r="GU228" s="15"/>
      <c r="GV228" s="22"/>
      <c r="GW228" s="22"/>
      <c r="GX228" s="22"/>
      <c r="GY228" s="18"/>
      <c r="GZ228" s="18"/>
      <c r="HA228" s="18"/>
      <c r="HB228" s="18"/>
      <c r="HC228" s="18"/>
      <c r="HD228" s="18"/>
      <c r="HE228" s="18"/>
      <c r="HF228" s="18"/>
      <c r="HG228" s="18"/>
      <c r="HH228" s="18"/>
      <c r="HI228" s="18"/>
      <c r="HJ228" s="18"/>
      <c r="HK228" s="18"/>
      <c r="HL228" s="18"/>
      <c r="HM228" s="18"/>
      <c r="HN228" s="18"/>
      <c r="HO228" s="18"/>
      <c r="HP228" s="18"/>
      <c r="HQ228" s="18"/>
      <c r="HR228" s="18"/>
      <c r="HS228" s="18"/>
      <c r="HT228" s="18"/>
      <c r="HU228" s="18"/>
      <c r="HV228" s="18"/>
      <c r="HW228" s="18"/>
      <c r="HX228" s="18"/>
      <c r="HY228" s="18"/>
      <c r="HZ228" s="18"/>
      <c r="IA228" s="18"/>
      <c r="IB228" s="18"/>
      <c r="IC228" s="18"/>
      <c r="ID228" s="18"/>
      <c r="IE228" s="18"/>
      <c r="IF228" s="18"/>
      <c r="IG228" s="18"/>
      <c r="IH228" s="18"/>
      <c r="II228" s="18"/>
      <c r="IJ228" s="18"/>
      <c r="IK228" s="18"/>
      <c r="IL228" s="18"/>
      <c r="IM228" s="18"/>
      <c r="IN228" s="18"/>
      <c r="IO228" s="18"/>
      <c r="IP228" s="18"/>
      <c r="IQ228" s="18"/>
      <c r="IR228" s="18"/>
      <c r="IS228" s="18"/>
      <c r="IT228" s="18"/>
      <c r="IU228" s="18"/>
      <c r="IV228" s="18"/>
      <c r="IW228" s="18"/>
      <c r="IX228" s="18"/>
      <c r="IY228" s="18"/>
      <c r="IZ228" s="18"/>
      <c r="JA228" s="18"/>
      <c r="JB228" s="18"/>
      <c r="JC228" s="18"/>
      <c r="JD228" s="18"/>
      <c r="JE228" s="18"/>
      <c r="JF228" s="18"/>
    </row>
    <row r="229" spans="36:266" x14ac:dyDescent="0.3">
      <c r="AJ229" s="24"/>
      <c r="AK229" s="24"/>
      <c r="AL229" s="20"/>
      <c r="AM229" s="23"/>
      <c r="AN229" s="18"/>
      <c r="AO229" s="24"/>
      <c r="AW229" s="71"/>
      <c r="AX229" s="71"/>
      <c r="AY229" s="71"/>
      <c r="BB229" s="25"/>
      <c r="BC229" s="21"/>
      <c r="BG229" s="18"/>
      <c r="BN229" s="22"/>
      <c r="BO229" s="22"/>
      <c r="BP229" s="22"/>
      <c r="BQ229" s="22"/>
      <c r="BR229" s="15"/>
      <c r="CF229" s="15"/>
      <c r="CL229" s="22"/>
      <c r="CM229" s="15"/>
      <c r="CR229" s="22"/>
      <c r="CT229" s="15"/>
      <c r="CW229" s="22"/>
      <c r="DA229" s="15"/>
      <c r="DH229" s="15"/>
      <c r="DJ229" s="22"/>
      <c r="DO229" s="15"/>
      <c r="DV229" s="15"/>
      <c r="EC229" s="15"/>
      <c r="EJ229" s="15"/>
      <c r="EQ229" s="15"/>
      <c r="EX229" s="15"/>
      <c r="FE229" s="15"/>
      <c r="FL229" s="15"/>
      <c r="FS229" s="15"/>
      <c r="FZ229" s="15"/>
      <c r="GG229" s="15"/>
      <c r="GN229" s="15"/>
      <c r="GP229" s="22"/>
      <c r="GQ229" s="22"/>
      <c r="GR229" s="22"/>
      <c r="GS229" s="22"/>
      <c r="GT229" s="22"/>
      <c r="GU229" s="15"/>
      <c r="GV229" s="22"/>
      <c r="GW229" s="22"/>
      <c r="GX229" s="22"/>
      <c r="GY229" s="18"/>
      <c r="GZ229" s="18"/>
      <c r="HA229" s="18"/>
      <c r="HB229" s="18"/>
      <c r="HC229" s="18"/>
      <c r="HD229" s="18"/>
      <c r="HE229" s="18"/>
      <c r="HF229" s="18"/>
      <c r="HG229" s="18"/>
      <c r="HH229" s="18"/>
      <c r="HI229" s="18"/>
      <c r="HJ229" s="18"/>
      <c r="HK229" s="18"/>
      <c r="HL229" s="18"/>
      <c r="HM229" s="18"/>
      <c r="HN229" s="18"/>
      <c r="HO229" s="18"/>
      <c r="HP229" s="18"/>
      <c r="HQ229" s="18"/>
      <c r="HR229" s="18"/>
      <c r="HS229" s="18"/>
      <c r="HT229" s="18"/>
      <c r="HU229" s="18"/>
      <c r="HV229" s="18"/>
      <c r="HW229" s="18"/>
      <c r="HX229" s="18"/>
      <c r="HY229" s="18"/>
      <c r="HZ229" s="18"/>
      <c r="IA229" s="18"/>
      <c r="IB229" s="18"/>
      <c r="IC229" s="18"/>
      <c r="ID229" s="18"/>
      <c r="IE229" s="18"/>
      <c r="IF229" s="18"/>
      <c r="IG229" s="18"/>
      <c r="IH229" s="18"/>
      <c r="II229" s="18"/>
      <c r="IJ229" s="18"/>
      <c r="IK229" s="18"/>
      <c r="IL229" s="18"/>
      <c r="IM229" s="18"/>
      <c r="IN229" s="18"/>
      <c r="IO229" s="18"/>
      <c r="IP229" s="18"/>
      <c r="IQ229" s="18"/>
      <c r="IR229" s="18"/>
      <c r="IS229" s="18"/>
      <c r="IT229" s="18"/>
      <c r="IU229" s="18"/>
      <c r="IV229" s="18"/>
      <c r="IW229" s="18"/>
      <c r="IX229" s="18"/>
      <c r="IY229" s="18"/>
      <c r="IZ229" s="18"/>
      <c r="JA229" s="18"/>
      <c r="JB229" s="18"/>
      <c r="JC229" s="18"/>
      <c r="JD229" s="18"/>
      <c r="JE229" s="18"/>
      <c r="JF229" s="18"/>
    </row>
    <row r="230" spans="36:266" x14ac:dyDescent="0.3">
      <c r="AJ230" s="24"/>
      <c r="AK230" s="24"/>
      <c r="AL230" s="20"/>
      <c r="AM230" s="23"/>
      <c r="AN230" s="18"/>
      <c r="AO230" s="24"/>
      <c r="AW230" s="71"/>
      <c r="AX230" s="71"/>
      <c r="AY230" s="71"/>
      <c r="BB230" s="25"/>
      <c r="BC230" s="21"/>
      <c r="BG230" s="18"/>
      <c r="BN230" s="22"/>
      <c r="BO230" s="22"/>
      <c r="BP230" s="22"/>
      <c r="BQ230" s="22"/>
      <c r="BR230" s="15"/>
      <c r="CF230" s="15"/>
      <c r="CL230" s="22"/>
      <c r="CM230" s="15"/>
      <c r="CR230" s="22"/>
      <c r="CT230" s="15"/>
      <c r="CW230" s="22"/>
      <c r="DA230" s="15"/>
      <c r="DH230" s="15"/>
      <c r="DJ230" s="22"/>
      <c r="DO230" s="15"/>
      <c r="DV230" s="15"/>
      <c r="EC230" s="15"/>
      <c r="EJ230" s="15"/>
      <c r="EQ230" s="15"/>
      <c r="EX230" s="15"/>
      <c r="FE230" s="15"/>
      <c r="FL230" s="15"/>
      <c r="FS230" s="15"/>
      <c r="FZ230" s="15"/>
      <c r="GG230" s="15"/>
      <c r="GN230" s="15"/>
      <c r="GP230" s="22"/>
      <c r="GQ230" s="22"/>
      <c r="GR230" s="22"/>
      <c r="GS230" s="22"/>
      <c r="GT230" s="22"/>
      <c r="GU230" s="15"/>
      <c r="GV230" s="22"/>
      <c r="GW230" s="22"/>
      <c r="GX230" s="22"/>
      <c r="GY230" s="18"/>
      <c r="GZ230" s="18"/>
      <c r="HA230" s="18"/>
      <c r="HB230" s="18"/>
      <c r="HC230" s="18"/>
      <c r="HD230" s="18"/>
      <c r="HE230" s="18"/>
      <c r="HF230" s="18"/>
      <c r="HG230" s="18"/>
      <c r="HH230" s="18"/>
      <c r="HI230" s="18"/>
      <c r="HJ230" s="18"/>
      <c r="HK230" s="18"/>
      <c r="HL230" s="18"/>
      <c r="HM230" s="18"/>
      <c r="HN230" s="18"/>
      <c r="HO230" s="18"/>
      <c r="HP230" s="18"/>
      <c r="HQ230" s="18"/>
      <c r="HR230" s="18"/>
      <c r="HS230" s="18"/>
      <c r="HT230" s="18"/>
      <c r="HU230" s="18"/>
      <c r="HV230" s="18"/>
      <c r="HW230" s="18"/>
      <c r="HX230" s="18"/>
      <c r="HY230" s="18"/>
      <c r="HZ230" s="18"/>
      <c r="IA230" s="18"/>
      <c r="IB230" s="18"/>
      <c r="IC230" s="18"/>
      <c r="ID230" s="18"/>
      <c r="IE230" s="18"/>
      <c r="IF230" s="18"/>
      <c r="IG230" s="18"/>
      <c r="IH230" s="18"/>
      <c r="II230" s="18"/>
      <c r="IJ230" s="18"/>
      <c r="IK230" s="18"/>
      <c r="IL230" s="18"/>
      <c r="IM230" s="18"/>
      <c r="IN230" s="18"/>
      <c r="IO230" s="18"/>
      <c r="IP230" s="18"/>
      <c r="IQ230" s="18"/>
      <c r="IR230" s="18"/>
      <c r="IS230" s="18"/>
      <c r="IT230" s="18"/>
      <c r="IU230" s="18"/>
      <c r="IV230" s="18"/>
      <c r="IW230" s="18"/>
      <c r="IX230" s="18"/>
      <c r="IY230" s="18"/>
      <c r="IZ230" s="18"/>
      <c r="JA230" s="18"/>
      <c r="JB230" s="18"/>
      <c r="JC230" s="18"/>
      <c r="JD230" s="18"/>
      <c r="JE230" s="18"/>
      <c r="JF230" s="18"/>
    </row>
    <row r="231" spans="36:266" x14ac:dyDescent="0.3">
      <c r="AJ231" s="24"/>
      <c r="AK231" s="24"/>
      <c r="AL231" s="20"/>
      <c r="AM231" s="23"/>
      <c r="AN231" s="18"/>
      <c r="AO231" s="24"/>
      <c r="AW231" s="71"/>
      <c r="AX231" s="71"/>
      <c r="AY231" s="71"/>
      <c r="BB231" s="25"/>
      <c r="BC231" s="21"/>
      <c r="BG231" s="18"/>
      <c r="BN231" s="22"/>
      <c r="BO231" s="22"/>
      <c r="BP231" s="22"/>
      <c r="BQ231" s="22"/>
      <c r="BR231" s="15"/>
      <c r="CF231" s="15"/>
      <c r="CL231" s="22"/>
      <c r="CM231" s="15"/>
      <c r="CR231" s="22"/>
      <c r="CT231" s="15"/>
      <c r="CW231" s="22"/>
      <c r="DA231" s="15"/>
      <c r="DH231" s="15"/>
      <c r="DJ231" s="22"/>
      <c r="DO231" s="15"/>
      <c r="DV231" s="15"/>
      <c r="EC231" s="15"/>
      <c r="EJ231" s="15"/>
      <c r="EQ231" s="15"/>
      <c r="EX231" s="15"/>
      <c r="FE231" s="15"/>
      <c r="FL231" s="15"/>
      <c r="FS231" s="15"/>
      <c r="FZ231" s="15"/>
      <c r="GG231" s="15"/>
      <c r="GN231" s="15"/>
      <c r="GP231" s="22"/>
      <c r="GQ231" s="22"/>
      <c r="GR231" s="22"/>
      <c r="GS231" s="22"/>
      <c r="GT231" s="22"/>
      <c r="GU231" s="15"/>
      <c r="GV231" s="22"/>
      <c r="GW231" s="22"/>
      <c r="GX231" s="22"/>
      <c r="GY231" s="18"/>
      <c r="GZ231" s="18"/>
      <c r="HA231" s="18"/>
      <c r="HB231" s="18"/>
      <c r="HC231" s="18"/>
      <c r="HD231" s="18"/>
      <c r="HE231" s="18"/>
      <c r="HF231" s="18"/>
      <c r="HG231" s="18"/>
      <c r="HH231" s="18"/>
      <c r="HI231" s="18"/>
      <c r="HJ231" s="18"/>
      <c r="HK231" s="18"/>
      <c r="HL231" s="18"/>
      <c r="HM231" s="18"/>
      <c r="HN231" s="18"/>
      <c r="HO231" s="18"/>
      <c r="HP231" s="18"/>
      <c r="HQ231" s="18"/>
      <c r="HR231" s="18"/>
      <c r="HS231" s="18"/>
      <c r="HT231" s="18"/>
      <c r="HU231" s="18"/>
      <c r="HV231" s="18"/>
      <c r="HW231" s="18"/>
      <c r="HX231" s="18"/>
      <c r="HY231" s="18"/>
      <c r="HZ231" s="18"/>
      <c r="IA231" s="18"/>
      <c r="IB231" s="18"/>
      <c r="IC231" s="18"/>
      <c r="ID231" s="18"/>
      <c r="IE231" s="18"/>
      <c r="IF231" s="18"/>
      <c r="IG231" s="18"/>
      <c r="IH231" s="18"/>
      <c r="II231" s="18"/>
      <c r="IJ231" s="18"/>
      <c r="IK231" s="18"/>
      <c r="IL231" s="18"/>
      <c r="IM231" s="18"/>
      <c r="IN231" s="18"/>
      <c r="IO231" s="18"/>
      <c r="IP231" s="18"/>
      <c r="IQ231" s="18"/>
      <c r="IR231" s="18"/>
      <c r="IS231" s="18"/>
      <c r="IT231" s="18"/>
      <c r="IU231" s="18"/>
      <c r="IV231" s="18"/>
      <c r="IW231" s="18"/>
      <c r="IX231" s="18"/>
      <c r="IY231" s="18"/>
      <c r="IZ231" s="18"/>
      <c r="JA231" s="18"/>
      <c r="JB231" s="18"/>
      <c r="JC231" s="18"/>
      <c r="JD231" s="18"/>
      <c r="JE231" s="18"/>
      <c r="JF231" s="18"/>
    </row>
    <row r="232" spans="36:266" x14ac:dyDescent="0.3">
      <c r="AJ232" s="24"/>
      <c r="AK232" s="24"/>
      <c r="AL232" s="20"/>
      <c r="AM232" s="23"/>
      <c r="AN232" s="18"/>
      <c r="AO232" s="24"/>
      <c r="AW232" s="71"/>
      <c r="AX232" s="71"/>
      <c r="AY232" s="71"/>
      <c r="BB232" s="25"/>
      <c r="BC232" s="21"/>
      <c r="BG232" s="18"/>
      <c r="BN232" s="22"/>
      <c r="BO232" s="22"/>
      <c r="BP232" s="22"/>
      <c r="BQ232" s="22"/>
      <c r="BR232" s="15"/>
      <c r="CF232" s="15"/>
      <c r="CL232" s="22"/>
      <c r="CM232" s="15"/>
      <c r="CR232" s="22"/>
      <c r="CT232" s="15"/>
      <c r="CW232" s="22"/>
      <c r="DA232" s="15"/>
      <c r="DH232" s="15"/>
      <c r="DJ232" s="22"/>
      <c r="DO232" s="15"/>
      <c r="DV232" s="15"/>
      <c r="EC232" s="15"/>
      <c r="EJ232" s="15"/>
      <c r="EQ232" s="15"/>
      <c r="EX232" s="15"/>
      <c r="FE232" s="15"/>
      <c r="FL232" s="15"/>
      <c r="FS232" s="15"/>
      <c r="FZ232" s="15"/>
      <c r="GG232" s="15"/>
      <c r="GN232" s="15"/>
      <c r="GP232" s="22"/>
      <c r="GQ232" s="22"/>
      <c r="GR232" s="22"/>
      <c r="GS232" s="22"/>
      <c r="GT232" s="22"/>
      <c r="GU232" s="15"/>
      <c r="GV232" s="22"/>
      <c r="GW232" s="22"/>
      <c r="GX232" s="22"/>
      <c r="GY232" s="18"/>
      <c r="GZ232" s="18"/>
      <c r="HA232" s="18"/>
      <c r="HB232" s="18"/>
      <c r="HC232" s="18"/>
      <c r="HD232" s="18"/>
      <c r="HE232" s="18"/>
      <c r="HF232" s="18"/>
      <c r="HG232" s="18"/>
      <c r="HH232" s="18"/>
      <c r="HI232" s="18"/>
      <c r="HJ232" s="18"/>
      <c r="HK232" s="18"/>
      <c r="HL232" s="18"/>
      <c r="HM232" s="18"/>
      <c r="HN232" s="18"/>
      <c r="HO232" s="18"/>
      <c r="HP232" s="18"/>
      <c r="HQ232" s="18"/>
      <c r="HR232" s="18"/>
      <c r="HS232" s="18"/>
      <c r="HT232" s="18"/>
      <c r="HU232" s="18"/>
      <c r="HV232" s="18"/>
      <c r="HW232" s="18"/>
      <c r="HX232" s="18"/>
      <c r="HY232" s="18"/>
      <c r="HZ232" s="18"/>
      <c r="IA232" s="18"/>
      <c r="IB232" s="18"/>
      <c r="IC232" s="18"/>
      <c r="ID232" s="18"/>
      <c r="IE232" s="18"/>
      <c r="IF232" s="18"/>
      <c r="IG232" s="18"/>
      <c r="IH232" s="18"/>
      <c r="II232" s="18"/>
      <c r="IJ232" s="18"/>
      <c r="IK232" s="18"/>
      <c r="IL232" s="18"/>
      <c r="IM232" s="18"/>
      <c r="IN232" s="18"/>
      <c r="IO232" s="18"/>
      <c r="IP232" s="18"/>
      <c r="IQ232" s="18"/>
      <c r="IR232" s="18"/>
      <c r="IS232" s="18"/>
      <c r="IT232" s="18"/>
      <c r="IU232" s="18"/>
      <c r="IV232" s="18"/>
      <c r="IW232" s="18"/>
      <c r="IX232" s="18"/>
      <c r="IY232" s="18"/>
      <c r="IZ232" s="18"/>
      <c r="JA232" s="18"/>
      <c r="JB232" s="18"/>
      <c r="JC232" s="18"/>
      <c r="JD232" s="18"/>
      <c r="JE232" s="18"/>
      <c r="JF232" s="18"/>
    </row>
    <row r="233" spans="36:266" x14ac:dyDescent="0.3">
      <c r="AJ233" s="24"/>
      <c r="AK233" s="24"/>
      <c r="AL233" s="20"/>
      <c r="AM233" s="23"/>
      <c r="AN233" s="18"/>
      <c r="AO233" s="24"/>
      <c r="AW233" s="71"/>
      <c r="AX233" s="71"/>
      <c r="AY233" s="71"/>
      <c r="BB233" s="25"/>
      <c r="BC233" s="21"/>
      <c r="BG233" s="18"/>
      <c r="BN233" s="22"/>
      <c r="BO233" s="22"/>
      <c r="BP233" s="22"/>
      <c r="BQ233" s="22"/>
      <c r="BR233" s="15"/>
      <c r="CF233" s="15"/>
      <c r="CL233" s="22"/>
      <c r="CM233" s="15"/>
      <c r="CR233" s="22"/>
      <c r="CT233" s="15"/>
      <c r="CW233" s="22"/>
      <c r="DA233" s="15"/>
      <c r="DH233" s="15"/>
      <c r="DJ233" s="22"/>
      <c r="DO233" s="15"/>
      <c r="DV233" s="15"/>
      <c r="EC233" s="15"/>
      <c r="EJ233" s="15"/>
      <c r="EQ233" s="15"/>
      <c r="EX233" s="15"/>
      <c r="FE233" s="15"/>
      <c r="FL233" s="15"/>
      <c r="FS233" s="15"/>
      <c r="FZ233" s="15"/>
      <c r="GG233" s="15"/>
      <c r="GN233" s="15"/>
      <c r="GP233" s="22"/>
      <c r="GQ233" s="22"/>
      <c r="GR233" s="22"/>
      <c r="GS233" s="22"/>
      <c r="GT233" s="22"/>
      <c r="GU233" s="15"/>
      <c r="GV233" s="22"/>
      <c r="GW233" s="22"/>
      <c r="GX233" s="22"/>
      <c r="GY233" s="18"/>
      <c r="GZ233" s="18"/>
      <c r="HA233" s="18"/>
      <c r="HB233" s="18"/>
      <c r="HC233" s="18"/>
      <c r="HD233" s="18"/>
      <c r="HE233" s="18"/>
      <c r="HF233" s="18"/>
      <c r="HG233" s="18"/>
      <c r="HH233" s="18"/>
      <c r="HI233" s="18"/>
      <c r="HJ233" s="18"/>
      <c r="HK233" s="18"/>
      <c r="HL233" s="18"/>
      <c r="HM233" s="18"/>
      <c r="HN233" s="18"/>
      <c r="HO233" s="18"/>
      <c r="HP233" s="18"/>
      <c r="HQ233" s="18"/>
      <c r="HR233" s="18"/>
      <c r="HS233" s="18"/>
      <c r="HT233" s="18"/>
      <c r="HU233" s="18"/>
      <c r="HV233" s="18"/>
      <c r="HW233" s="18"/>
      <c r="HX233" s="18"/>
      <c r="HY233" s="18"/>
      <c r="HZ233" s="18"/>
      <c r="IA233" s="18"/>
      <c r="IB233" s="18"/>
      <c r="IC233" s="18"/>
      <c r="ID233" s="18"/>
      <c r="IE233" s="18"/>
      <c r="IF233" s="18"/>
      <c r="IG233" s="18"/>
      <c r="IH233" s="18"/>
      <c r="II233" s="18"/>
      <c r="IJ233" s="18"/>
      <c r="IK233" s="18"/>
      <c r="IL233" s="18"/>
      <c r="IM233" s="18"/>
      <c r="IN233" s="18"/>
      <c r="IO233" s="18"/>
      <c r="IP233" s="18"/>
      <c r="IQ233" s="18"/>
      <c r="IR233" s="18"/>
      <c r="IS233" s="18"/>
      <c r="IT233" s="18"/>
      <c r="IU233" s="18"/>
      <c r="IV233" s="18"/>
      <c r="IW233" s="18"/>
      <c r="IX233" s="18"/>
      <c r="IY233" s="18"/>
      <c r="IZ233" s="18"/>
      <c r="JA233" s="18"/>
      <c r="JB233" s="18"/>
      <c r="JC233" s="18"/>
      <c r="JD233" s="18"/>
      <c r="JE233" s="18"/>
      <c r="JF233" s="18"/>
    </row>
    <row r="234" spans="36:266" x14ac:dyDescent="0.3">
      <c r="AJ234" s="24"/>
      <c r="AK234" s="24"/>
      <c r="AL234" s="20"/>
      <c r="AM234" s="23"/>
      <c r="AN234" s="18"/>
      <c r="AO234" s="24"/>
      <c r="AW234" s="71"/>
      <c r="AX234" s="71"/>
      <c r="AY234" s="71"/>
      <c r="BB234" s="25"/>
      <c r="BC234" s="21"/>
      <c r="BG234" s="18"/>
      <c r="BN234" s="22"/>
      <c r="BO234" s="22"/>
      <c r="BP234" s="22"/>
      <c r="BQ234" s="22"/>
      <c r="BR234" s="15"/>
      <c r="CF234" s="15"/>
      <c r="CL234" s="22"/>
      <c r="CM234" s="15"/>
      <c r="CR234" s="22"/>
      <c r="CT234" s="15"/>
      <c r="CW234" s="22"/>
      <c r="DA234" s="15"/>
      <c r="DH234" s="15"/>
      <c r="DJ234" s="22"/>
      <c r="DO234" s="15"/>
      <c r="DV234" s="15"/>
      <c r="EC234" s="15"/>
      <c r="EJ234" s="15"/>
      <c r="EQ234" s="15"/>
      <c r="EX234" s="15"/>
      <c r="FE234" s="15"/>
      <c r="FL234" s="15"/>
      <c r="FS234" s="15"/>
      <c r="FZ234" s="15"/>
      <c r="GG234" s="15"/>
      <c r="GN234" s="15"/>
      <c r="GP234" s="22"/>
      <c r="GQ234" s="22"/>
      <c r="GR234" s="22"/>
      <c r="GS234" s="22"/>
      <c r="GT234" s="22"/>
      <c r="GU234" s="15"/>
      <c r="GV234" s="22"/>
      <c r="GW234" s="22"/>
      <c r="GX234" s="22"/>
      <c r="GY234" s="18"/>
      <c r="GZ234" s="18"/>
      <c r="HA234" s="18"/>
      <c r="HB234" s="18"/>
      <c r="HC234" s="18"/>
      <c r="HD234" s="18"/>
      <c r="HE234" s="18"/>
      <c r="HF234" s="18"/>
      <c r="HG234" s="18"/>
      <c r="HH234" s="18"/>
      <c r="HI234" s="18"/>
      <c r="HJ234" s="18"/>
      <c r="HK234" s="18"/>
      <c r="HL234" s="18"/>
      <c r="HM234" s="18"/>
      <c r="HN234" s="18"/>
      <c r="HO234" s="18"/>
      <c r="HP234" s="18"/>
      <c r="HQ234" s="18"/>
      <c r="HR234" s="18"/>
      <c r="HS234" s="18"/>
      <c r="HT234" s="18"/>
      <c r="HU234" s="18"/>
      <c r="HV234" s="18"/>
      <c r="HW234" s="18"/>
      <c r="HX234" s="18"/>
      <c r="HY234" s="18"/>
      <c r="HZ234" s="18"/>
      <c r="IA234" s="18"/>
      <c r="IB234" s="18"/>
      <c r="IC234" s="18"/>
      <c r="ID234" s="18"/>
      <c r="IE234" s="18"/>
      <c r="IF234" s="18"/>
      <c r="IG234" s="18"/>
      <c r="IH234" s="18"/>
      <c r="II234" s="18"/>
      <c r="IJ234" s="18"/>
      <c r="IK234" s="18"/>
      <c r="IL234" s="18"/>
      <c r="IM234" s="18"/>
      <c r="IN234" s="18"/>
      <c r="IO234" s="18"/>
      <c r="IP234" s="18"/>
      <c r="IQ234" s="18"/>
      <c r="IR234" s="18"/>
      <c r="IS234" s="18"/>
      <c r="IT234" s="18"/>
      <c r="IU234" s="18"/>
      <c r="IV234" s="18"/>
      <c r="IW234" s="18"/>
      <c r="IX234" s="18"/>
      <c r="IY234" s="18"/>
      <c r="IZ234" s="18"/>
      <c r="JA234" s="18"/>
      <c r="JB234" s="18"/>
      <c r="JC234" s="18"/>
      <c r="JD234" s="18"/>
      <c r="JE234" s="18"/>
      <c r="JF234" s="18"/>
    </row>
    <row r="235" spans="36:266" x14ac:dyDescent="0.3">
      <c r="AJ235" s="24"/>
      <c r="AK235" s="24"/>
      <c r="AL235" s="20"/>
      <c r="AM235" s="23"/>
      <c r="AN235" s="18"/>
      <c r="AO235" s="24"/>
      <c r="AW235" s="71"/>
      <c r="AX235" s="71"/>
      <c r="AY235" s="71"/>
      <c r="BB235" s="25"/>
      <c r="BC235" s="21"/>
      <c r="BG235" s="18"/>
      <c r="BN235" s="22"/>
      <c r="BO235" s="22"/>
      <c r="BP235" s="22"/>
      <c r="BQ235" s="22"/>
      <c r="BR235" s="15"/>
      <c r="CF235" s="15"/>
      <c r="CL235" s="22"/>
      <c r="CM235" s="15"/>
      <c r="CR235" s="22"/>
      <c r="CT235" s="15"/>
      <c r="CW235" s="22"/>
      <c r="DA235" s="15"/>
      <c r="DH235" s="15"/>
      <c r="DJ235" s="22"/>
      <c r="DO235" s="15"/>
      <c r="DV235" s="15"/>
      <c r="EC235" s="15"/>
      <c r="EJ235" s="15"/>
      <c r="EQ235" s="15"/>
      <c r="EX235" s="15"/>
      <c r="FE235" s="15"/>
      <c r="FL235" s="15"/>
      <c r="FS235" s="15"/>
      <c r="FZ235" s="15"/>
      <c r="GG235" s="15"/>
      <c r="GN235" s="15"/>
      <c r="GP235" s="22"/>
      <c r="GQ235" s="22"/>
      <c r="GR235" s="22"/>
      <c r="GS235" s="22"/>
      <c r="GT235" s="22"/>
      <c r="GU235" s="15"/>
      <c r="GV235" s="22"/>
      <c r="GW235" s="22"/>
      <c r="GX235" s="22"/>
      <c r="GY235" s="18"/>
      <c r="GZ235" s="18"/>
      <c r="HA235" s="18"/>
      <c r="HB235" s="18"/>
      <c r="HC235" s="18"/>
      <c r="HD235" s="18"/>
      <c r="HE235" s="18"/>
      <c r="HF235" s="18"/>
      <c r="HG235" s="18"/>
      <c r="HH235" s="18"/>
      <c r="HI235" s="18"/>
      <c r="HJ235" s="18"/>
      <c r="HK235" s="18"/>
      <c r="HL235" s="18"/>
      <c r="HM235" s="18"/>
      <c r="HN235" s="18"/>
      <c r="HO235" s="18"/>
      <c r="HP235" s="18"/>
      <c r="HQ235" s="18"/>
      <c r="HR235" s="18"/>
      <c r="HS235" s="18"/>
      <c r="HT235" s="18"/>
      <c r="HU235" s="18"/>
      <c r="HV235" s="18"/>
      <c r="HW235" s="18"/>
      <c r="HX235" s="18"/>
      <c r="HY235" s="18"/>
      <c r="HZ235" s="18"/>
      <c r="IA235" s="18"/>
      <c r="IB235" s="18"/>
      <c r="IC235" s="18"/>
      <c r="ID235" s="18"/>
      <c r="IE235" s="18"/>
      <c r="IF235" s="18"/>
      <c r="IG235" s="18"/>
      <c r="IH235" s="18"/>
      <c r="II235" s="18"/>
      <c r="IJ235" s="18"/>
      <c r="IK235" s="18"/>
      <c r="IL235" s="18"/>
      <c r="IM235" s="18"/>
      <c r="IN235" s="18"/>
      <c r="IO235" s="18"/>
      <c r="IP235" s="18"/>
      <c r="IQ235" s="18"/>
      <c r="IR235" s="18"/>
      <c r="IS235" s="18"/>
      <c r="IT235" s="18"/>
      <c r="IU235" s="18"/>
      <c r="IV235" s="18"/>
      <c r="IW235" s="18"/>
      <c r="IX235" s="18"/>
      <c r="IY235" s="18"/>
      <c r="IZ235" s="18"/>
      <c r="JA235" s="18"/>
      <c r="JB235" s="18"/>
      <c r="JC235" s="18"/>
      <c r="JD235" s="18"/>
      <c r="JE235" s="18"/>
      <c r="JF235" s="18"/>
    </row>
    <row r="236" spans="36:266" x14ac:dyDescent="0.3">
      <c r="AJ236" s="24"/>
      <c r="AK236" s="24"/>
      <c r="AL236" s="20"/>
      <c r="AM236" s="23"/>
      <c r="AN236" s="18"/>
      <c r="AO236" s="24"/>
      <c r="AW236" s="71"/>
      <c r="AX236" s="71"/>
      <c r="AY236" s="71"/>
      <c r="BB236" s="25"/>
      <c r="BC236" s="21"/>
      <c r="BG236" s="18"/>
      <c r="BN236" s="22"/>
      <c r="BO236" s="22"/>
      <c r="BP236" s="22"/>
      <c r="BQ236" s="22"/>
      <c r="BR236" s="15"/>
      <c r="CF236" s="15"/>
      <c r="CL236" s="22"/>
      <c r="CM236" s="15"/>
      <c r="CR236" s="22"/>
      <c r="CT236" s="15"/>
      <c r="CW236" s="22"/>
      <c r="DA236" s="15"/>
      <c r="DH236" s="15"/>
      <c r="DJ236" s="22"/>
      <c r="DO236" s="15"/>
      <c r="DV236" s="15"/>
      <c r="EC236" s="15"/>
      <c r="EJ236" s="15"/>
      <c r="EQ236" s="15"/>
      <c r="EX236" s="15"/>
      <c r="FE236" s="15"/>
      <c r="FL236" s="15"/>
      <c r="FS236" s="15"/>
      <c r="FZ236" s="15"/>
      <c r="GG236" s="15"/>
      <c r="GN236" s="15"/>
      <c r="GP236" s="22"/>
      <c r="GQ236" s="22"/>
      <c r="GR236" s="22"/>
      <c r="GS236" s="22"/>
      <c r="GT236" s="22"/>
      <c r="GU236" s="15"/>
      <c r="GV236" s="22"/>
      <c r="GW236" s="22"/>
      <c r="GX236" s="22"/>
      <c r="GY236" s="18"/>
      <c r="GZ236" s="18"/>
      <c r="HA236" s="18"/>
      <c r="HB236" s="18"/>
      <c r="HC236" s="18"/>
      <c r="HD236" s="18"/>
      <c r="HE236" s="18"/>
      <c r="HF236" s="18"/>
      <c r="HG236" s="18"/>
      <c r="HH236" s="18"/>
      <c r="HI236" s="18"/>
      <c r="HJ236" s="18"/>
      <c r="HK236" s="18"/>
      <c r="HL236" s="18"/>
      <c r="HM236" s="18"/>
      <c r="HN236" s="18"/>
      <c r="HO236" s="18"/>
      <c r="HP236" s="18"/>
      <c r="HQ236" s="18"/>
      <c r="HR236" s="18"/>
      <c r="HS236" s="18"/>
      <c r="HT236" s="18"/>
      <c r="HU236" s="18"/>
      <c r="HV236" s="18"/>
      <c r="HW236" s="18"/>
      <c r="HX236" s="18"/>
      <c r="HY236" s="18"/>
      <c r="HZ236" s="18"/>
      <c r="IA236" s="18"/>
      <c r="IB236" s="18"/>
      <c r="IC236" s="18"/>
      <c r="ID236" s="18"/>
      <c r="IE236" s="18"/>
      <c r="IF236" s="18"/>
      <c r="IG236" s="18"/>
      <c r="IH236" s="18"/>
      <c r="II236" s="18"/>
      <c r="IJ236" s="18"/>
      <c r="IK236" s="18"/>
      <c r="IL236" s="18"/>
      <c r="IM236" s="18"/>
      <c r="IN236" s="18"/>
      <c r="IO236" s="18"/>
      <c r="IP236" s="18"/>
      <c r="IQ236" s="18"/>
      <c r="IR236" s="18"/>
      <c r="IS236" s="18"/>
      <c r="IT236" s="18"/>
      <c r="IU236" s="18"/>
      <c r="IV236" s="18"/>
      <c r="IW236" s="18"/>
      <c r="IX236" s="18"/>
      <c r="IY236" s="18"/>
      <c r="IZ236" s="18"/>
      <c r="JA236" s="18"/>
      <c r="JB236" s="18"/>
      <c r="JC236" s="18"/>
      <c r="JD236" s="18"/>
      <c r="JE236" s="18"/>
      <c r="JF236" s="18"/>
    </row>
    <row r="237" spans="36:266" x14ac:dyDescent="0.3">
      <c r="AJ237" s="24"/>
      <c r="AK237" s="24"/>
      <c r="AL237" s="20"/>
      <c r="AM237" s="23"/>
      <c r="AN237" s="18"/>
      <c r="AO237" s="24"/>
      <c r="AW237" s="71"/>
      <c r="AX237" s="71"/>
      <c r="AY237" s="71"/>
      <c r="BB237" s="25"/>
      <c r="BC237" s="21"/>
      <c r="BG237" s="18"/>
      <c r="BN237" s="22"/>
      <c r="BO237" s="22"/>
      <c r="BP237" s="22"/>
      <c r="BQ237" s="22"/>
      <c r="BR237" s="15"/>
      <c r="CF237" s="15"/>
      <c r="CL237" s="22"/>
      <c r="CM237" s="15"/>
      <c r="CR237" s="22"/>
      <c r="CT237" s="15"/>
      <c r="CW237" s="22"/>
      <c r="DA237" s="15"/>
      <c r="DH237" s="15"/>
      <c r="DJ237" s="22"/>
      <c r="DO237" s="15"/>
      <c r="DV237" s="15"/>
      <c r="EC237" s="15"/>
      <c r="EJ237" s="15"/>
      <c r="EQ237" s="15"/>
      <c r="EX237" s="15"/>
      <c r="FE237" s="15"/>
      <c r="FL237" s="15"/>
      <c r="FS237" s="15"/>
      <c r="FZ237" s="15"/>
      <c r="GG237" s="15"/>
      <c r="GN237" s="15"/>
      <c r="GP237" s="22"/>
      <c r="GQ237" s="22"/>
      <c r="GR237" s="22"/>
      <c r="GS237" s="22"/>
      <c r="GT237" s="22"/>
      <c r="GU237" s="15"/>
      <c r="GV237" s="22"/>
      <c r="GW237" s="22"/>
      <c r="GX237" s="22"/>
      <c r="GY237" s="18"/>
      <c r="GZ237" s="18"/>
      <c r="HA237" s="18"/>
      <c r="HB237" s="18"/>
      <c r="HC237" s="18"/>
      <c r="HD237" s="18"/>
      <c r="HE237" s="18"/>
      <c r="HF237" s="18"/>
      <c r="HG237" s="18"/>
      <c r="HH237" s="18"/>
      <c r="HI237" s="18"/>
      <c r="HJ237" s="18"/>
      <c r="HK237" s="18"/>
      <c r="HL237" s="18"/>
      <c r="HM237" s="18"/>
      <c r="HN237" s="18"/>
      <c r="HO237" s="18"/>
      <c r="HP237" s="18"/>
      <c r="HQ237" s="18"/>
      <c r="HR237" s="18"/>
      <c r="HS237" s="18"/>
      <c r="HT237" s="18"/>
      <c r="HU237" s="18"/>
      <c r="HV237" s="18"/>
      <c r="HW237" s="18"/>
      <c r="HX237" s="18"/>
      <c r="HY237" s="18"/>
      <c r="HZ237" s="18"/>
      <c r="IA237" s="18"/>
      <c r="IB237" s="18"/>
      <c r="IC237" s="18"/>
      <c r="ID237" s="18"/>
      <c r="IE237" s="18"/>
      <c r="IF237" s="18"/>
      <c r="IG237" s="18"/>
      <c r="IH237" s="18"/>
      <c r="II237" s="18"/>
      <c r="IJ237" s="18"/>
      <c r="IK237" s="18"/>
      <c r="IL237" s="18"/>
      <c r="IM237" s="18"/>
      <c r="IN237" s="18"/>
      <c r="IO237" s="18"/>
      <c r="IP237" s="18"/>
      <c r="IQ237" s="18"/>
      <c r="IR237" s="18"/>
      <c r="IS237" s="18"/>
      <c r="IT237" s="18"/>
      <c r="IU237" s="18"/>
      <c r="IV237" s="18"/>
      <c r="IW237" s="18"/>
      <c r="IX237" s="18"/>
      <c r="IY237" s="18"/>
      <c r="IZ237" s="18"/>
      <c r="JA237" s="18"/>
      <c r="JB237" s="18"/>
      <c r="JC237" s="18"/>
      <c r="JD237" s="18"/>
      <c r="JE237" s="18"/>
      <c r="JF237" s="18"/>
    </row>
    <row r="238" spans="36:266" x14ac:dyDescent="0.3">
      <c r="AJ238" s="24"/>
      <c r="AK238" s="24"/>
      <c r="AL238" s="20"/>
      <c r="AM238" s="23"/>
      <c r="AN238" s="18"/>
      <c r="AO238" s="24"/>
      <c r="AW238" s="71"/>
      <c r="AX238" s="71"/>
      <c r="AY238" s="71"/>
      <c r="BB238" s="25"/>
      <c r="BC238" s="21"/>
      <c r="BG238" s="18"/>
      <c r="BN238" s="22"/>
      <c r="BO238" s="22"/>
      <c r="BP238" s="22"/>
      <c r="BQ238" s="22"/>
      <c r="BR238" s="15"/>
      <c r="CF238" s="15"/>
      <c r="CL238" s="22"/>
      <c r="CM238" s="15"/>
      <c r="CR238" s="22"/>
      <c r="CT238" s="15"/>
      <c r="CW238" s="22"/>
      <c r="DA238" s="15"/>
      <c r="DH238" s="15"/>
      <c r="DJ238" s="22"/>
      <c r="DO238" s="15"/>
      <c r="DV238" s="15"/>
      <c r="EC238" s="15"/>
      <c r="EJ238" s="15"/>
      <c r="EQ238" s="15"/>
      <c r="EX238" s="15"/>
      <c r="FE238" s="15"/>
      <c r="FL238" s="15"/>
      <c r="FS238" s="15"/>
      <c r="FZ238" s="15"/>
      <c r="GG238" s="15"/>
      <c r="GN238" s="15"/>
      <c r="GP238" s="22"/>
      <c r="GQ238" s="22"/>
      <c r="GR238" s="22"/>
      <c r="GS238" s="22"/>
      <c r="GT238" s="22"/>
      <c r="GU238" s="15"/>
      <c r="GV238" s="22"/>
      <c r="GW238" s="22"/>
      <c r="GX238" s="22"/>
      <c r="GY238" s="18"/>
      <c r="GZ238" s="18"/>
      <c r="HA238" s="18"/>
      <c r="HB238" s="18"/>
      <c r="HC238" s="18"/>
      <c r="HD238" s="18"/>
      <c r="HE238" s="18"/>
      <c r="HF238" s="18"/>
      <c r="HG238" s="18"/>
      <c r="HH238" s="18"/>
      <c r="HI238" s="18"/>
      <c r="HJ238" s="18"/>
      <c r="HK238" s="18"/>
      <c r="HL238" s="18"/>
      <c r="HM238" s="18"/>
      <c r="HN238" s="18"/>
      <c r="HO238" s="18"/>
      <c r="HP238" s="18"/>
      <c r="HQ238" s="18"/>
      <c r="HR238" s="18"/>
      <c r="HS238" s="18"/>
      <c r="HT238" s="18"/>
      <c r="HU238" s="18"/>
      <c r="HV238" s="18"/>
      <c r="HW238" s="18"/>
      <c r="HX238" s="18"/>
      <c r="HY238" s="18"/>
      <c r="HZ238" s="18"/>
      <c r="IA238" s="18"/>
      <c r="IB238" s="18"/>
      <c r="IC238" s="18"/>
      <c r="ID238" s="18"/>
      <c r="IE238" s="18"/>
      <c r="IF238" s="18"/>
      <c r="IG238" s="18"/>
      <c r="IH238" s="18"/>
      <c r="II238" s="18"/>
      <c r="IJ238" s="18"/>
      <c r="IK238" s="18"/>
      <c r="IL238" s="18"/>
      <c r="IM238" s="18"/>
      <c r="IN238" s="18"/>
      <c r="IO238" s="18"/>
      <c r="IP238" s="18"/>
      <c r="IQ238" s="18"/>
      <c r="IR238" s="18"/>
      <c r="IS238" s="18"/>
      <c r="IT238" s="18"/>
      <c r="IU238" s="18"/>
      <c r="IV238" s="18"/>
      <c r="IW238" s="18"/>
      <c r="IX238" s="18"/>
      <c r="IY238" s="18"/>
      <c r="IZ238" s="18"/>
      <c r="JA238" s="18"/>
      <c r="JB238" s="18"/>
      <c r="JC238" s="18"/>
      <c r="JD238" s="18"/>
      <c r="JE238" s="18"/>
      <c r="JF238" s="18"/>
    </row>
    <row r="239" spans="36:266" x14ac:dyDescent="0.3">
      <c r="AJ239" s="24"/>
      <c r="AK239" s="24"/>
      <c r="AL239" s="20"/>
      <c r="AM239" s="23"/>
      <c r="AN239" s="18"/>
      <c r="AO239" s="24"/>
      <c r="AW239" s="71"/>
      <c r="AX239" s="71"/>
      <c r="AY239" s="71"/>
      <c r="BB239" s="25"/>
      <c r="BC239" s="21"/>
      <c r="BG239" s="18"/>
      <c r="BN239" s="22"/>
      <c r="BO239" s="22"/>
      <c r="BP239" s="22"/>
      <c r="BQ239" s="22"/>
      <c r="BR239" s="15"/>
      <c r="CF239" s="15"/>
      <c r="CL239" s="22"/>
      <c r="CM239" s="15"/>
      <c r="CR239" s="22"/>
      <c r="CT239" s="15"/>
      <c r="CW239" s="22"/>
      <c r="DA239" s="15"/>
      <c r="DH239" s="15"/>
      <c r="DJ239" s="22"/>
      <c r="DO239" s="15"/>
      <c r="DV239" s="15"/>
      <c r="EC239" s="15"/>
      <c r="EJ239" s="15"/>
      <c r="EQ239" s="15"/>
      <c r="EX239" s="15"/>
      <c r="FE239" s="15"/>
      <c r="FL239" s="15"/>
      <c r="FS239" s="15"/>
      <c r="FZ239" s="15"/>
      <c r="GG239" s="15"/>
      <c r="GN239" s="15"/>
      <c r="GP239" s="22"/>
      <c r="GQ239" s="22"/>
      <c r="GR239" s="22"/>
      <c r="GS239" s="22"/>
      <c r="GT239" s="22"/>
      <c r="GU239" s="15"/>
      <c r="GV239" s="22"/>
      <c r="GW239" s="22"/>
      <c r="GX239" s="22"/>
      <c r="GY239" s="18"/>
      <c r="GZ239" s="18"/>
      <c r="HA239" s="18"/>
      <c r="HB239" s="18"/>
      <c r="HC239" s="18"/>
      <c r="HD239" s="18"/>
      <c r="HE239" s="18"/>
      <c r="HF239" s="18"/>
      <c r="HG239" s="18"/>
      <c r="HH239" s="18"/>
      <c r="HI239" s="18"/>
      <c r="HJ239" s="18"/>
      <c r="HK239" s="18"/>
      <c r="HL239" s="18"/>
      <c r="HM239" s="18"/>
      <c r="HN239" s="18"/>
      <c r="HO239" s="18"/>
      <c r="HP239" s="18"/>
      <c r="HQ239" s="18"/>
      <c r="HR239" s="18"/>
      <c r="HS239" s="18"/>
      <c r="HT239" s="18"/>
      <c r="HU239" s="18"/>
      <c r="HV239" s="18"/>
      <c r="HW239" s="18"/>
      <c r="HX239" s="18"/>
      <c r="HY239" s="18"/>
      <c r="HZ239" s="18"/>
      <c r="IA239" s="18"/>
      <c r="IB239" s="18"/>
      <c r="IC239" s="18"/>
      <c r="ID239" s="18"/>
      <c r="IE239" s="18"/>
      <c r="IF239" s="18"/>
      <c r="IG239" s="18"/>
      <c r="IH239" s="18"/>
      <c r="II239" s="18"/>
      <c r="IJ239" s="18"/>
      <c r="IK239" s="18"/>
      <c r="IL239" s="18"/>
      <c r="IM239" s="18"/>
      <c r="IN239" s="18"/>
      <c r="IO239" s="18"/>
      <c r="IP239" s="18"/>
      <c r="IQ239" s="18"/>
      <c r="IR239" s="18"/>
      <c r="IS239" s="18"/>
      <c r="IT239" s="18"/>
      <c r="IU239" s="18"/>
      <c r="IV239" s="18"/>
      <c r="IW239" s="18"/>
      <c r="IX239" s="18"/>
      <c r="IY239" s="18"/>
      <c r="IZ239" s="18"/>
      <c r="JA239" s="18"/>
      <c r="JB239" s="18"/>
      <c r="JC239" s="18"/>
      <c r="JD239" s="18"/>
      <c r="JE239" s="18"/>
      <c r="JF239" s="18"/>
    </row>
    <row r="240" spans="36:266" x14ac:dyDescent="0.3">
      <c r="AJ240" s="24"/>
      <c r="AK240" s="24"/>
      <c r="AL240" s="20"/>
      <c r="AM240" s="23"/>
      <c r="AN240" s="18"/>
      <c r="AO240" s="24"/>
      <c r="AW240" s="71"/>
      <c r="AX240" s="71"/>
      <c r="AY240" s="71"/>
      <c r="BB240" s="25"/>
      <c r="BC240" s="21"/>
      <c r="BG240" s="18"/>
      <c r="BN240" s="22"/>
      <c r="BO240" s="22"/>
      <c r="BP240" s="22"/>
      <c r="BQ240" s="22"/>
      <c r="BR240" s="15"/>
      <c r="CF240" s="15"/>
      <c r="CL240" s="22"/>
      <c r="CM240" s="15"/>
      <c r="CR240" s="22"/>
      <c r="CT240" s="15"/>
      <c r="CW240" s="22"/>
      <c r="DA240" s="15"/>
      <c r="DH240" s="15"/>
      <c r="DJ240" s="22"/>
      <c r="DO240" s="15"/>
      <c r="DV240" s="15"/>
      <c r="EC240" s="15"/>
      <c r="EJ240" s="15"/>
      <c r="EQ240" s="15"/>
      <c r="EX240" s="15"/>
      <c r="FE240" s="15"/>
      <c r="FL240" s="15"/>
      <c r="FS240" s="15"/>
      <c r="FZ240" s="15"/>
      <c r="GG240" s="15"/>
      <c r="GN240" s="15"/>
      <c r="GP240" s="22"/>
      <c r="GQ240" s="22"/>
      <c r="GR240" s="22"/>
      <c r="GS240" s="22"/>
      <c r="GT240" s="22"/>
      <c r="GU240" s="15"/>
      <c r="GV240" s="22"/>
      <c r="GW240" s="22"/>
      <c r="GX240" s="22"/>
      <c r="GY240" s="18"/>
      <c r="GZ240" s="18"/>
      <c r="HA240" s="18"/>
      <c r="HB240" s="18"/>
      <c r="HC240" s="18"/>
      <c r="HD240" s="18"/>
      <c r="HE240" s="18"/>
      <c r="HF240" s="18"/>
      <c r="HG240" s="18"/>
      <c r="HH240" s="18"/>
      <c r="HI240" s="18"/>
      <c r="HJ240" s="18"/>
      <c r="HK240" s="18"/>
      <c r="HL240" s="18"/>
      <c r="HM240" s="18"/>
      <c r="HN240" s="18"/>
      <c r="HO240" s="18"/>
      <c r="HP240" s="18"/>
      <c r="HQ240" s="18"/>
      <c r="HR240" s="18"/>
      <c r="HS240" s="18"/>
      <c r="HT240" s="18"/>
      <c r="HU240" s="18"/>
      <c r="HV240" s="18"/>
      <c r="HW240" s="18"/>
      <c r="HX240" s="18"/>
      <c r="HY240" s="18"/>
      <c r="HZ240" s="18"/>
      <c r="IA240" s="18"/>
      <c r="IB240" s="18"/>
      <c r="IC240" s="18"/>
      <c r="ID240" s="18"/>
      <c r="IE240" s="18"/>
      <c r="IF240" s="18"/>
      <c r="IG240" s="18"/>
      <c r="IH240" s="18"/>
      <c r="II240" s="18"/>
      <c r="IJ240" s="18"/>
      <c r="IK240" s="18"/>
      <c r="IL240" s="18"/>
      <c r="IM240" s="18"/>
      <c r="IN240" s="18"/>
      <c r="IO240" s="18"/>
      <c r="IP240" s="18"/>
      <c r="IQ240" s="18"/>
      <c r="IR240" s="18"/>
      <c r="IS240" s="18"/>
      <c r="IT240" s="18"/>
      <c r="IU240" s="18"/>
      <c r="IV240" s="18"/>
      <c r="IW240" s="18"/>
      <c r="IX240" s="18"/>
      <c r="IY240" s="18"/>
      <c r="IZ240" s="18"/>
      <c r="JA240" s="18"/>
      <c r="JB240" s="18"/>
      <c r="JC240" s="18"/>
      <c r="JD240" s="18"/>
      <c r="JE240" s="18"/>
      <c r="JF240" s="18"/>
    </row>
    <row r="241" spans="36:266" x14ac:dyDescent="0.3">
      <c r="AJ241" s="24"/>
      <c r="AK241" s="24"/>
      <c r="AL241" s="20"/>
      <c r="AM241" s="23"/>
      <c r="AN241" s="18"/>
      <c r="AO241" s="24"/>
      <c r="AW241" s="71"/>
      <c r="AX241" s="71"/>
      <c r="AY241" s="71"/>
      <c r="BB241" s="25"/>
      <c r="BC241" s="21"/>
      <c r="BG241" s="18"/>
      <c r="BN241" s="22"/>
      <c r="BO241" s="22"/>
      <c r="BP241" s="22"/>
      <c r="BQ241" s="22"/>
      <c r="BR241" s="15"/>
      <c r="CF241" s="15"/>
      <c r="CL241" s="22"/>
      <c r="CM241" s="15"/>
      <c r="CR241" s="22"/>
      <c r="CT241" s="15"/>
      <c r="CW241" s="22"/>
      <c r="DA241" s="15"/>
      <c r="DH241" s="15"/>
      <c r="DJ241" s="22"/>
      <c r="DO241" s="15"/>
      <c r="DV241" s="15"/>
      <c r="EC241" s="15"/>
      <c r="EJ241" s="15"/>
      <c r="EQ241" s="15"/>
      <c r="EX241" s="15"/>
      <c r="FE241" s="15"/>
      <c r="FL241" s="15"/>
      <c r="FS241" s="15"/>
      <c r="FZ241" s="15"/>
      <c r="GG241" s="15"/>
      <c r="GN241" s="15"/>
      <c r="GP241" s="22"/>
      <c r="GQ241" s="22"/>
      <c r="GR241" s="22"/>
      <c r="GS241" s="22"/>
      <c r="GT241" s="22"/>
      <c r="GU241" s="15"/>
      <c r="GV241" s="22"/>
      <c r="GW241" s="22"/>
      <c r="GX241" s="22"/>
      <c r="GY241" s="18"/>
      <c r="GZ241" s="18"/>
      <c r="HA241" s="18"/>
      <c r="HB241" s="18"/>
      <c r="HC241" s="18"/>
      <c r="HD241" s="18"/>
      <c r="HE241" s="18"/>
      <c r="HF241" s="18"/>
      <c r="HG241" s="18"/>
      <c r="HH241" s="18"/>
      <c r="HI241" s="18"/>
      <c r="HJ241" s="18"/>
      <c r="HK241" s="18"/>
      <c r="HL241" s="18"/>
      <c r="HM241" s="18"/>
      <c r="HN241" s="18"/>
      <c r="HO241" s="18"/>
      <c r="HP241" s="18"/>
      <c r="HQ241" s="18"/>
      <c r="HR241" s="18"/>
      <c r="HS241" s="18"/>
      <c r="HT241" s="18"/>
      <c r="HU241" s="18"/>
      <c r="HV241" s="18"/>
      <c r="HW241" s="18"/>
      <c r="HX241" s="18"/>
      <c r="HY241" s="18"/>
      <c r="HZ241" s="18"/>
      <c r="IA241" s="18"/>
      <c r="IB241" s="18"/>
      <c r="IC241" s="18"/>
      <c r="ID241" s="18"/>
      <c r="IE241" s="18"/>
      <c r="IF241" s="18"/>
      <c r="IG241" s="18"/>
      <c r="IH241" s="18"/>
      <c r="II241" s="18"/>
      <c r="IJ241" s="18"/>
      <c r="IK241" s="18"/>
      <c r="IL241" s="18"/>
      <c r="IM241" s="18"/>
      <c r="IN241" s="18"/>
      <c r="IO241" s="18"/>
      <c r="IP241" s="18"/>
      <c r="IQ241" s="18"/>
      <c r="IR241" s="18"/>
      <c r="IS241" s="18"/>
      <c r="IT241" s="18"/>
      <c r="IU241" s="18"/>
      <c r="IV241" s="18"/>
      <c r="IW241" s="18"/>
      <c r="IX241" s="18"/>
      <c r="IY241" s="18"/>
      <c r="IZ241" s="18"/>
      <c r="JA241" s="18"/>
      <c r="JB241" s="18"/>
      <c r="JC241" s="18"/>
      <c r="JD241" s="18"/>
      <c r="JE241" s="18"/>
      <c r="JF241" s="18"/>
    </row>
    <row r="242" spans="36:266" x14ac:dyDescent="0.3">
      <c r="AJ242" s="24"/>
      <c r="AK242" s="24"/>
      <c r="AL242" s="20"/>
      <c r="AM242" s="23"/>
      <c r="AN242" s="18"/>
      <c r="AO242" s="24"/>
      <c r="AW242" s="71"/>
      <c r="AX242" s="71"/>
      <c r="AY242" s="71"/>
      <c r="BB242" s="25"/>
      <c r="BC242" s="21"/>
      <c r="BG242" s="18"/>
      <c r="BN242" s="22"/>
      <c r="BO242" s="22"/>
      <c r="BP242" s="22"/>
      <c r="BQ242" s="22"/>
      <c r="BR242" s="15"/>
      <c r="CF242" s="15"/>
      <c r="CL242" s="22"/>
      <c r="CM242" s="15"/>
      <c r="CR242" s="22"/>
      <c r="CT242" s="15"/>
      <c r="CW242" s="22"/>
      <c r="DA242" s="15"/>
      <c r="DH242" s="15"/>
      <c r="DJ242" s="22"/>
      <c r="DO242" s="15"/>
      <c r="DV242" s="15"/>
      <c r="EC242" s="15"/>
      <c r="EJ242" s="15"/>
      <c r="EQ242" s="15"/>
      <c r="EX242" s="15"/>
      <c r="FE242" s="15"/>
      <c r="FL242" s="15"/>
      <c r="FS242" s="15"/>
      <c r="FZ242" s="15"/>
      <c r="GG242" s="15"/>
      <c r="GN242" s="15"/>
      <c r="GP242" s="22"/>
      <c r="GQ242" s="22"/>
      <c r="GR242" s="22"/>
      <c r="GS242" s="22"/>
      <c r="GT242" s="22"/>
      <c r="GU242" s="15"/>
      <c r="GV242" s="22"/>
      <c r="GW242" s="22"/>
      <c r="GX242" s="22"/>
      <c r="GY242" s="18"/>
      <c r="GZ242" s="18"/>
      <c r="HA242" s="18"/>
      <c r="HB242" s="18"/>
      <c r="HC242" s="18"/>
      <c r="HD242" s="18"/>
      <c r="HE242" s="18"/>
      <c r="HF242" s="18"/>
      <c r="HG242" s="18"/>
      <c r="HH242" s="18"/>
      <c r="HI242" s="18"/>
      <c r="HJ242" s="18"/>
      <c r="HK242" s="18"/>
      <c r="HL242" s="18"/>
      <c r="HM242" s="18"/>
      <c r="HN242" s="18"/>
      <c r="HO242" s="18"/>
      <c r="HP242" s="18"/>
      <c r="HQ242" s="18"/>
      <c r="HR242" s="18"/>
      <c r="HS242" s="18"/>
      <c r="HT242" s="18"/>
      <c r="HU242" s="18"/>
      <c r="HV242" s="18"/>
      <c r="HW242" s="18"/>
      <c r="HX242" s="18"/>
      <c r="HY242" s="18"/>
      <c r="HZ242" s="18"/>
      <c r="IA242" s="18"/>
      <c r="IB242" s="18"/>
      <c r="IC242" s="18"/>
      <c r="ID242" s="18"/>
      <c r="IE242" s="18"/>
      <c r="IF242" s="18"/>
      <c r="IG242" s="18"/>
      <c r="IH242" s="18"/>
      <c r="II242" s="18"/>
      <c r="IJ242" s="18"/>
      <c r="IK242" s="18"/>
      <c r="IL242" s="18"/>
      <c r="IM242" s="18"/>
      <c r="IN242" s="18"/>
      <c r="IO242" s="18"/>
      <c r="IP242" s="18"/>
      <c r="IQ242" s="18"/>
      <c r="IR242" s="18"/>
      <c r="IS242" s="18"/>
      <c r="IT242" s="18"/>
      <c r="IU242" s="18"/>
      <c r="IV242" s="18"/>
      <c r="IW242" s="18"/>
      <c r="IX242" s="18"/>
      <c r="IY242" s="18"/>
      <c r="IZ242" s="18"/>
      <c r="JA242" s="18"/>
      <c r="JB242" s="18"/>
      <c r="JC242" s="18"/>
      <c r="JD242" s="18"/>
      <c r="JE242" s="18"/>
      <c r="JF242" s="18"/>
    </row>
    <row r="243" spans="36:266" x14ac:dyDescent="0.3">
      <c r="AJ243" s="24"/>
      <c r="AK243" s="24"/>
      <c r="AL243" s="20"/>
      <c r="AM243" s="23"/>
      <c r="AN243" s="18"/>
      <c r="AO243" s="24"/>
      <c r="AW243" s="71"/>
      <c r="AX243" s="71"/>
      <c r="AY243" s="71"/>
      <c r="BB243" s="25"/>
      <c r="BC243" s="21"/>
      <c r="BG243" s="18"/>
      <c r="BN243" s="22"/>
      <c r="BO243" s="22"/>
      <c r="BP243" s="22"/>
      <c r="BQ243" s="22"/>
      <c r="BR243" s="15"/>
      <c r="CF243" s="15"/>
      <c r="CL243" s="22"/>
      <c r="CM243" s="15"/>
      <c r="CR243" s="22"/>
      <c r="CT243" s="15"/>
      <c r="CW243" s="22"/>
      <c r="DA243" s="15"/>
      <c r="DH243" s="15"/>
      <c r="DJ243" s="22"/>
      <c r="DO243" s="15"/>
      <c r="DV243" s="15"/>
      <c r="EC243" s="15"/>
      <c r="EJ243" s="15"/>
      <c r="EQ243" s="15"/>
      <c r="EX243" s="15"/>
      <c r="FE243" s="15"/>
      <c r="FL243" s="15"/>
      <c r="FS243" s="15"/>
      <c r="FZ243" s="15"/>
      <c r="GG243" s="15"/>
      <c r="GN243" s="15"/>
      <c r="GP243" s="22"/>
      <c r="GQ243" s="22"/>
      <c r="GR243" s="22"/>
      <c r="GS243" s="22"/>
      <c r="GT243" s="22"/>
      <c r="GU243" s="15"/>
      <c r="GV243" s="22"/>
      <c r="GW243" s="22"/>
      <c r="GX243" s="22"/>
      <c r="GY243" s="18"/>
      <c r="GZ243" s="18"/>
      <c r="HA243" s="18"/>
      <c r="HB243" s="18"/>
      <c r="HC243" s="18"/>
      <c r="HD243" s="18"/>
      <c r="HE243" s="18"/>
      <c r="HF243" s="18"/>
      <c r="HG243" s="18"/>
      <c r="HH243" s="18"/>
      <c r="HI243" s="18"/>
      <c r="HJ243" s="18"/>
      <c r="HK243" s="18"/>
      <c r="HL243" s="18"/>
      <c r="HM243" s="18"/>
      <c r="HN243" s="18"/>
      <c r="HO243" s="18"/>
      <c r="HP243" s="18"/>
      <c r="HQ243" s="18"/>
      <c r="HR243" s="18"/>
      <c r="HS243" s="18"/>
      <c r="HT243" s="18"/>
      <c r="HU243" s="18"/>
      <c r="HV243" s="18"/>
      <c r="HW243" s="18"/>
      <c r="HX243" s="18"/>
      <c r="HY243" s="18"/>
      <c r="HZ243" s="18"/>
      <c r="IA243" s="18"/>
      <c r="IB243" s="18"/>
      <c r="IC243" s="18"/>
      <c r="ID243" s="18"/>
      <c r="IE243" s="18"/>
      <c r="IF243" s="18"/>
      <c r="IG243" s="18"/>
      <c r="IH243" s="18"/>
      <c r="II243" s="18"/>
      <c r="IJ243" s="18"/>
      <c r="IK243" s="18"/>
      <c r="IL243" s="18"/>
      <c r="IM243" s="18"/>
      <c r="IN243" s="18"/>
      <c r="IO243" s="18"/>
      <c r="IP243" s="18"/>
      <c r="IQ243" s="18"/>
      <c r="IR243" s="18"/>
      <c r="IS243" s="18"/>
      <c r="IT243" s="18"/>
      <c r="IU243" s="18"/>
      <c r="IV243" s="18"/>
      <c r="IW243" s="18"/>
      <c r="IX243" s="18"/>
      <c r="IY243" s="18"/>
      <c r="IZ243" s="18"/>
      <c r="JA243" s="18"/>
      <c r="JB243" s="18"/>
      <c r="JC243" s="18"/>
      <c r="JD243" s="18"/>
      <c r="JE243" s="18"/>
      <c r="JF243" s="18"/>
    </row>
    <row r="244" spans="36:266" x14ac:dyDescent="0.3">
      <c r="AJ244" s="24"/>
      <c r="AK244" s="24"/>
      <c r="AL244" s="20"/>
      <c r="AM244" s="23"/>
      <c r="AN244" s="18"/>
      <c r="AO244" s="24"/>
      <c r="AW244" s="71"/>
      <c r="AX244" s="71"/>
      <c r="AY244" s="71"/>
      <c r="BB244" s="25"/>
      <c r="BC244" s="21"/>
      <c r="BG244" s="18"/>
      <c r="BN244" s="22"/>
      <c r="BO244" s="22"/>
      <c r="BP244" s="22"/>
      <c r="BQ244" s="22"/>
      <c r="BR244" s="15"/>
      <c r="CF244" s="15"/>
      <c r="CL244" s="22"/>
      <c r="CM244" s="15"/>
      <c r="CR244" s="22"/>
      <c r="CT244" s="15"/>
      <c r="CW244" s="22"/>
      <c r="DA244" s="15"/>
      <c r="DH244" s="15"/>
      <c r="DJ244" s="22"/>
      <c r="DO244" s="15"/>
      <c r="DV244" s="15"/>
      <c r="EC244" s="15"/>
      <c r="EJ244" s="15"/>
      <c r="EQ244" s="15"/>
      <c r="EX244" s="15"/>
      <c r="FE244" s="15"/>
      <c r="FL244" s="15"/>
      <c r="FS244" s="15"/>
      <c r="FZ244" s="15"/>
      <c r="GG244" s="15"/>
      <c r="GN244" s="15"/>
      <c r="GP244" s="22"/>
      <c r="GQ244" s="22"/>
      <c r="GR244" s="22"/>
      <c r="GS244" s="22"/>
      <c r="GT244" s="22"/>
      <c r="GU244" s="15"/>
      <c r="GV244" s="22"/>
      <c r="GW244" s="22"/>
      <c r="GX244" s="22"/>
      <c r="GY244" s="18"/>
      <c r="GZ244" s="18"/>
      <c r="HA244" s="18"/>
      <c r="HB244" s="18"/>
      <c r="HC244" s="18"/>
      <c r="HD244" s="18"/>
      <c r="HE244" s="18"/>
      <c r="HF244" s="18"/>
      <c r="HG244" s="18"/>
      <c r="HH244" s="18"/>
      <c r="HI244" s="18"/>
      <c r="HJ244" s="18"/>
      <c r="HK244" s="18"/>
      <c r="HL244" s="18"/>
      <c r="HM244" s="18"/>
      <c r="HN244" s="18"/>
      <c r="HO244" s="18"/>
      <c r="HP244" s="18"/>
      <c r="HQ244" s="18"/>
      <c r="HR244" s="18"/>
      <c r="HS244" s="18"/>
      <c r="HT244" s="18"/>
      <c r="HU244" s="18"/>
      <c r="HV244" s="18"/>
      <c r="HW244" s="18"/>
      <c r="HX244" s="18"/>
      <c r="HY244" s="18"/>
      <c r="HZ244" s="18"/>
      <c r="IA244" s="18"/>
      <c r="IB244" s="18"/>
      <c r="IC244" s="18"/>
      <c r="ID244" s="18"/>
      <c r="IE244" s="18"/>
      <c r="IF244" s="18"/>
      <c r="IG244" s="18"/>
      <c r="IH244" s="18"/>
      <c r="II244" s="18"/>
      <c r="IJ244" s="18"/>
      <c r="IK244" s="18"/>
      <c r="IL244" s="18"/>
      <c r="IM244" s="18"/>
      <c r="IN244" s="18"/>
      <c r="IO244" s="18"/>
      <c r="IP244" s="18"/>
      <c r="IQ244" s="18"/>
      <c r="IR244" s="18"/>
      <c r="IS244" s="18"/>
      <c r="IT244" s="18"/>
      <c r="IU244" s="18"/>
      <c r="IV244" s="18"/>
      <c r="IW244" s="18"/>
      <c r="IX244" s="18"/>
      <c r="IY244" s="18"/>
      <c r="IZ244" s="18"/>
      <c r="JA244" s="18"/>
      <c r="JB244" s="18"/>
      <c r="JC244" s="18"/>
      <c r="JD244" s="18"/>
      <c r="JE244" s="18"/>
      <c r="JF244" s="18"/>
    </row>
    <row r="245" spans="36:266" x14ac:dyDescent="0.3">
      <c r="AJ245" s="24"/>
      <c r="AK245" s="24"/>
      <c r="AL245" s="20"/>
      <c r="AM245" s="23"/>
      <c r="AN245" s="18"/>
      <c r="AO245" s="24"/>
      <c r="AW245" s="71"/>
      <c r="AX245" s="71"/>
      <c r="AY245" s="71"/>
      <c r="BB245" s="25"/>
      <c r="BC245" s="21"/>
      <c r="BG245" s="18"/>
      <c r="BN245" s="22"/>
      <c r="BO245" s="22"/>
      <c r="BP245" s="22"/>
      <c r="BQ245" s="22"/>
      <c r="BR245" s="15"/>
      <c r="CF245" s="15"/>
      <c r="CL245" s="22"/>
      <c r="CM245" s="15"/>
      <c r="CR245" s="22"/>
      <c r="CT245" s="15"/>
      <c r="CW245" s="22"/>
      <c r="DA245" s="15"/>
      <c r="DH245" s="15"/>
      <c r="DJ245" s="22"/>
      <c r="DO245" s="15"/>
      <c r="DV245" s="15"/>
      <c r="EC245" s="15"/>
      <c r="EJ245" s="15"/>
      <c r="EQ245" s="15"/>
      <c r="EX245" s="15"/>
      <c r="FE245" s="15"/>
      <c r="FL245" s="15"/>
      <c r="FS245" s="15"/>
      <c r="FZ245" s="15"/>
      <c r="GG245" s="15"/>
      <c r="GN245" s="15"/>
      <c r="GP245" s="22"/>
      <c r="GQ245" s="22"/>
      <c r="GR245" s="22"/>
      <c r="GS245" s="22"/>
      <c r="GT245" s="22"/>
      <c r="GU245" s="15"/>
      <c r="GV245" s="22"/>
      <c r="GW245" s="22"/>
      <c r="GX245" s="22"/>
      <c r="GY245" s="18"/>
      <c r="GZ245" s="18"/>
      <c r="HA245" s="18"/>
      <c r="HB245" s="18"/>
      <c r="HC245" s="18"/>
      <c r="HD245" s="18"/>
      <c r="HE245" s="18"/>
      <c r="HF245" s="18"/>
      <c r="HG245" s="18"/>
      <c r="HH245" s="18"/>
      <c r="HI245" s="18"/>
      <c r="HJ245" s="18"/>
      <c r="HK245" s="18"/>
      <c r="HL245" s="18"/>
      <c r="HM245" s="18"/>
      <c r="HN245" s="18"/>
      <c r="HO245" s="18"/>
      <c r="HP245" s="18"/>
      <c r="HQ245" s="18"/>
      <c r="HR245" s="18"/>
      <c r="HS245" s="18"/>
      <c r="HT245" s="18"/>
      <c r="HU245" s="18"/>
      <c r="HV245" s="18"/>
      <c r="HW245" s="18"/>
      <c r="HX245" s="18"/>
      <c r="HY245" s="18"/>
      <c r="HZ245" s="18"/>
      <c r="IA245" s="18"/>
      <c r="IB245" s="18"/>
      <c r="IC245" s="18"/>
      <c r="ID245" s="18"/>
      <c r="IE245" s="18"/>
      <c r="IF245" s="18"/>
      <c r="IG245" s="18"/>
      <c r="IH245" s="18"/>
      <c r="II245" s="18"/>
      <c r="IJ245" s="18"/>
      <c r="IK245" s="18"/>
      <c r="IL245" s="18"/>
      <c r="IM245" s="18"/>
      <c r="IN245" s="18"/>
      <c r="IO245" s="18"/>
      <c r="IP245" s="18"/>
      <c r="IQ245" s="18"/>
      <c r="IR245" s="18"/>
      <c r="IS245" s="18"/>
      <c r="IT245" s="18"/>
      <c r="IU245" s="18"/>
      <c r="IV245" s="18"/>
      <c r="IW245" s="18"/>
      <c r="IX245" s="18"/>
      <c r="IY245" s="18"/>
      <c r="IZ245" s="18"/>
      <c r="JA245" s="18"/>
      <c r="JB245" s="18"/>
      <c r="JC245" s="18"/>
      <c r="JD245" s="18"/>
      <c r="JE245" s="18"/>
      <c r="JF245" s="18"/>
    </row>
    <row r="246" spans="36:266" x14ac:dyDescent="0.3">
      <c r="AJ246" s="24"/>
      <c r="AK246" s="24"/>
      <c r="AL246" s="20"/>
      <c r="AM246" s="23"/>
      <c r="AN246" s="18"/>
      <c r="AO246" s="24"/>
      <c r="AW246" s="71"/>
      <c r="AX246" s="71"/>
      <c r="AY246" s="71"/>
      <c r="BB246" s="25"/>
      <c r="BC246" s="21"/>
      <c r="BG246" s="18"/>
      <c r="BN246" s="22"/>
      <c r="BO246" s="22"/>
      <c r="BP246" s="22"/>
      <c r="BQ246" s="22"/>
      <c r="BR246" s="15"/>
      <c r="CF246" s="15"/>
      <c r="CL246" s="22"/>
      <c r="CM246" s="15"/>
      <c r="CR246" s="22"/>
      <c r="CT246" s="15"/>
      <c r="CW246" s="22"/>
      <c r="DA246" s="15"/>
      <c r="DH246" s="15"/>
      <c r="DJ246" s="22"/>
      <c r="DO246" s="15"/>
      <c r="DV246" s="15"/>
      <c r="EC246" s="15"/>
      <c r="EJ246" s="15"/>
      <c r="EQ246" s="15"/>
      <c r="EX246" s="15"/>
      <c r="FE246" s="15"/>
      <c r="FL246" s="15"/>
      <c r="FS246" s="15"/>
      <c r="FZ246" s="15"/>
      <c r="GG246" s="15"/>
      <c r="GN246" s="15"/>
      <c r="GP246" s="22"/>
      <c r="GQ246" s="22"/>
      <c r="GR246" s="22"/>
      <c r="GS246" s="22"/>
      <c r="GT246" s="22"/>
      <c r="GU246" s="15"/>
      <c r="GV246" s="22"/>
      <c r="GW246" s="22"/>
      <c r="GX246" s="22"/>
      <c r="GY246" s="18"/>
      <c r="GZ246" s="18"/>
      <c r="HA246" s="18"/>
      <c r="HB246" s="18"/>
      <c r="HC246" s="18"/>
      <c r="HD246" s="18"/>
      <c r="HE246" s="18"/>
      <c r="HF246" s="18"/>
      <c r="HG246" s="18"/>
      <c r="HH246" s="18"/>
      <c r="HI246" s="18"/>
      <c r="HJ246" s="18"/>
      <c r="HK246" s="18"/>
      <c r="HL246" s="18"/>
      <c r="HM246" s="18"/>
      <c r="HN246" s="18"/>
      <c r="HO246" s="18"/>
      <c r="HP246" s="18"/>
      <c r="HQ246" s="18"/>
      <c r="HR246" s="18"/>
      <c r="HS246" s="18"/>
      <c r="HT246" s="18"/>
      <c r="HU246" s="18"/>
      <c r="HV246" s="18"/>
      <c r="HW246" s="18"/>
      <c r="HX246" s="18"/>
      <c r="HY246" s="18"/>
      <c r="HZ246" s="18"/>
      <c r="IA246" s="18"/>
      <c r="IB246" s="18"/>
      <c r="IC246" s="18"/>
      <c r="ID246" s="18"/>
      <c r="IE246" s="18"/>
      <c r="IF246" s="18"/>
      <c r="IG246" s="18"/>
      <c r="IH246" s="18"/>
      <c r="II246" s="18"/>
      <c r="IJ246" s="18"/>
      <c r="IK246" s="18"/>
      <c r="IL246" s="18"/>
      <c r="IM246" s="18"/>
      <c r="IN246" s="18"/>
      <c r="IO246" s="18"/>
      <c r="IP246" s="18"/>
      <c r="IQ246" s="18"/>
      <c r="IR246" s="18"/>
      <c r="IS246" s="18"/>
      <c r="IT246" s="18"/>
      <c r="IU246" s="18"/>
      <c r="IV246" s="18"/>
      <c r="IW246" s="18"/>
      <c r="IX246" s="18"/>
      <c r="IY246" s="18"/>
      <c r="IZ246" s="18"/>
      <c r="JA246" s="18"/>
      <c r="JB246" s="18"/>
      <c r="JC246" s="18"/>
      <c r="JD246" s="18"/>
      <c r="JE246" s="18"/>
      <c r="JF246" s="18"/>
    </row>
    <row r="247" spans="36:266" x14ac:dyDescent="0.3">
      <c r="AJ247" s="24"/>
      <c r="AK247" s="24"/>
      <c r="AL247" s="20"/>
      <c r="AM247" s="23"/>
      <c r="AN247" s="18"/>
      <c r="AO247" s="24"/>
      <c r="AW247" s="71"/>
      <c r="AX247" s="71"/>
      <c r="AY247" s="71"/>
      <c r="BB247" s="25"/>
      <c r="BC247" s="21"/>
      <c r="BG247" s="18"/>
      <c r="BN247" s="22"/>
      <c r="BO247" s="22"/>
      <c r="BP247" s="22"/>
      <c r="BQ247" s="22"/>
      <c r="BR247" s="15"/>
      <c r="CF247" s="15"/>
      <c r="CL247" s="22"/>
      <c r="CM247" s="15"/>
      <c r="CR247" s="22"/>
      <c r="CT247" s="15"/>
      <c r="CW247" s="22"/>
      <c r="DA247" s="15"/>
      <c r="DH247" s="15"/>
      <c r="DJ247" s="22"/>
      <c r="DO247" s="15"/>
      <c r="DV247" s="15"/>
      <c r="EC247" s="15"/>
      <c r="EJ247" s="15"/>
      <c r="EQ247" s="15"/>
      <c r="EX247" s="15"/>
      <c r="FE247" s="15"/>
      <c r="FL247" s="15"/>
      <c r="FS247" s="15"/>
      <c r="FZ247" s="15"/>
      <c r="GG247" s="15"/>
      <c r="GN247" s="15"/>
      <c r="GP247" s="22"/>
      <c r="GQ247" s="22"/>
      <c r="GR247" s="22"/>
      <c r="GS247" s="22"/>
      <c r="GT247" s="22"/>
      <c r="GU247" s="15"/>
      <c r="GV247" s="22"/>
      <c r="GW247" s="22"/>
      <c r="GX247" s="22"/>
      <c r="GY247" s="18"/>
      <c r="GZ247" s="18"/>
      <c r="HA247" s="18"/>
      <c r="HB247" s="18"/>
      <c r="HC247" s="18"/>
      <c r="HD247" s="18"/>
      <c r="HE247" s="18"/>
      <c r="HF247" s="18"/>
      <c r="HG247" s="18"/>
      <c r="HH247" s="18"/>
      <c r="HI247" s="18"/>
      <c r="HJ247" s="18"/>
      <c r="HK247" s="18"/>
      <c r="HL247" s="18"/>
      <c r="HM247" s="18"/>
      <c r="HN247" s="18"/>
      <c r="HO247" s="18"/>
      <c r="HP247" s="18"/>
      <c r="HQ247" s="18"/>
      <c r="HR247" s="18"/>
      <c r="HS247" s="18"/>
      <c r="HT247" s="18"/>
      <c r="HU247" s="18"/>
      <c r="HV247" s="18"/>
      <c r="HW247" s="18"/>
      <c r="HX247" s="18"/>
      <c r="HY247" s="18"/>
      <c r="HZ247" s="18"/>
      <c r="IA247" s="18"/>
      <c r="IB247" s="18"/>
      <c r="IC247" s="18"/>
      <c r="ID247" s="18"/>
      <c r="IE247" s="18"/>
      <c r="IF247" s="18"/>
      <c r="IG247" s="18"/>
      <c r="IH247" s="18"/>
      <c r="II247" s="18"/>
      <c r="IJ247" s="18"/>
      <c r="IK247" s="18"/>
      <c r="IL247" s="18"/>
      <c r="IM247" s="18"/>
      <c r="IN247" s="18"/>
      <c r="IO247" s="18"/>
      <c r="IP247" s="18"/>
      <c r="IQ247" s="18"/>
      <c r="IR247" s="18"/>
      <c r="IS247" s="18"/>
      <c r="IT247" s="18"/>
      <c r="IU247" s="18"/>
      <c r="IV247" s="18"/>
      <c r="IW247" s="18"/>
      <c r="IX247" s="18"/>
      <c r="IY247" s="18"/>
      <c r="IZ247" s="18"/>
      <c r="JA247" s="18"/>
      <c r="JB247" s="18"/>
      <c r="JC247" s="18"/>
      <c r="JD247" s="18"/>
      <c r="JE247" s="18"/>
      <c r="JF247" s="18"/>
    </row>
    <row r="248" spans="36:266" x14ac:dyDescent="0.3">
      <c r="AJ248" s="24"/>
      <c r="AK248" s="24"/>
      <c r="AL248" s="20"/>
      <c r="AM248" s="23"/>
      <c r="AN248" s="18"/>
      <c r="AO248" s="24"/>
      <c r="AW248" s="71"/>
      <c r="AX248" s="71"/>
      <c r="AY248" s="71"/>
      <c r="BB248" s="25"/>
      <c r="BC248" s="21"/>
      <c r="BG248" s="18"/>
      <c r="BN248" s="22"/>
      <c r="BO248" s="22"/>
      <c r="BP248" s="22"/>
      <c r="BQ248" s="22"/>
      <c r="BR248" s="15"/>
      <c r="CF248" s="15"/>
      <c r="CL248" s="22"/>
      <c r="CM248" s="15"/>
      <c r="CR248" s="22"/>
      <c r="CT248" s="15"/>
      <c r="CW248" s="22"/>
      <c r="DA248" s="15"/>
      <c r="DH248" s="15"/>
      <c r="DJ248" s="22"/>
      <c r="DO248" s="15"/>
      <c r="DV248" s="15"/>
      <c r="EC248" s="15"/>
      <c r="EJ248" s="15"/>
      <c r="EQ248" s="15"/>
      <c r="EX248" s="15"/>
      <c r="FE248" s="15"/>
      <c r="FL248" s="15"/>
      <c r="FS248" s="15"/>
      <c r="FZ248" s="15"/>
      <c r="GG248" s="15"/>
      <c r="GN248" s="15"/>
      <c r="GP248" s="22"/>
      <c r="GQ248" s="22"/>
      <c r="GR248" s="22"/>
      <c r="GS248" s="22"/>
      <c r="GT248" s="22"/>
      <c r="GU248" s="15"/>
      <c r="GV248" s="22"/>
      <c r="GW248" s="22"/>
      <c r="GX248" s="22"/>
      <c r="GY248" s="18"/>
      <c r="GZ248" s="18"/>
      <c r="HA248" s="18"/>
      <c r="HB248" s="18"/>
      <c r="HC248" s="18"/>
      <c r="HD248" s="18"/>
      <c r="HE248" s="18"/>
      <c r="HF248" s="18"/>
      <c r="HG248" s="18"/>
      <c r="HH248" s="18"/>
      <c r="HI248" s="18"/>
      <c r="HJ248" s="18"/>
      <c r="HK248" s="18"/>
      <c r="HL248" s="18"/>
      <c r="HM248" s="18"/>
      <c r="HN248" s="18"/>
      <c r="HO248" s="18"/>
      <c r="HP248" s="18"/>
      <c r="HQ248" s="18"/>
      <c r="HR248" s="18"/>
      <c r="HS248" s="18"/>
      <c r="HT248" s="18"/>
      <c r="HU248" s="18"/>
      <c r="HV248" s="18"/>
      <c r="HW248" s="18"/>
      <c r="HX248" s="18"/>
      <c r="HY248" s="18"/>
      <c r="HZ248" s="18"/>
      <c r="IA248" s="18"/>
      <c r="IB248" s="18"/>
      <c r="IC248" s="18"/>
      <c r="ID248" s="18"/>
      <c r="IE248" s="18"/>
      <c r="IF248" s="18"/>
      <c r="IG248" s="18"/>
      <c r="IH248" s="18"/>
      <c r="II248" s="18"/>
      <c r="IJ248" s="18"/>
      <c r="IK248" s="18"/>
      <c r="IL248" s="18"/>
      <c r="IM248" s="18"/>
      <c r="IN248" s="18"/>
      <c r="IO248" s="18"/>
      <c r="IP248" s="18"/>
      <c r="IQ248" s="18"/>
      <c r="IR248" s="18"/>
      <c r="IS248" s="18"/>
      <c r="IT248" s="18"/>
      <c r="IU248" s="18"/>
      <c r="IV248" s="18"/>
      <c r="IW248" s="18"/>
      <c r="IX248" s="18"/>
      <c r="IY248" s="18"/>
      <c r="IZ248" s="18"/>
      <c r="JA248" s="18"/>
      <c r="JB248" s="18"/>
      <c r="JC248" s="18"/>
      <c r="JD248" s="18"/>
      <c r="JE248" s="18"/>
      <c r="JF248" s="18"/>
    </row>
    <row r="249" spans="36:266" x14ac:dyDescent="0.3">
      <c r="AJ249" s="24"/>
      <c r="AK249" s="24"/>
      <c r="AL249" s="20"/>
      <c r="AM249" s="23"/>
      <c r="AN249" s="18"/>
      <c r="AO249" s="24"/>
      <c r="AW249" s="71"/>
      <c r="AX249" s="71"/>
      <c r="AY249" s="71"/>
      <c r="BB249" s="25"/>
      <c r="BC249" s="21"/>
      <c r="BG249" s="18"/>
      <c r="BN249" s="22"/>
      <c r="BO249" s="22"/>
      <c r="BP249" s="22"/>
      <c r="BQ249" s="22"/>
      <c r="BR249" s="15"/>
      <c r="CF249" s="15"/>
      <c r="CL249" s="22"/>
      <c r="CM249" s="15"/>
      <c r="CR249" s="22"/>
      <c r="CT249" s="15"/>
      <c r="CW249" s="22"/>
      <c r="DA249" s="15"/>
      <c r="DH249" s="15"/>
      <c r="DJ249" s="22"/>
      <c r="DO249" s="15"/>
      <c r="DV249" s="15"/>
      <c r="EC249" s="15"/>
      <c r="EJ249" s="15"/>
      <c r="EQ249" s="15"/>
      <c r="EX249" s="15"/>
      <c r="FE249" s="15"/>
      <c r="FL249" s="15"/>
      <c r="FS249" s="15"/>
      <c r="FZ249" s="15"/>
      <c r="GG249" s="15"/>
      <c r="GN249" s="15"/>
      <c r="GP249" s="22"/>
      <c r="GQ249" s="22"/>
      <c r="GR249" s="22"/>
      <c r="GS249" s="22"/>
      <c r="GT249" s="22"/>
      <c r="GU249" s="15"/>
      <c r="GV249" s="22"/>
      <c r="GW249" s="22"/>
      <c r="GX249" s="22"/>
      <c r="GY249" s="18"/>
      <c r="GZ249" s="18"/>
      <c r="HA249" s="18"/>
      <c r="HB249" s="18"/>
      <c r="HC249" s="18"/>
      <c r="HD249" s="18"/>
      <c r="HE249" s="18"/>
      <c r="HF249" s="18"/>
      <c r="HG249" s="18"/>
      <c r="HH249" s="18"/>
      <c r="HI249" s="18"/>
      <c r="HJ249" s="18"/>
      <c r="HK249" s="18"/>
      <c r="HL249" s="18"/>
      <c r="HM249" s="18"/>
      <c r="HN249" s="18"/>
      <c r="HO249" s="18"/>
      <c r="HP249" s="18"/>
      <c r="HQ249" s="18"/>
      <c r="HR249" s="18"/>
      <c r="HS249" s="18"/>
      <c r="HT249" s="18"/>
      <c r="HU249" s="18"/>
      <c r="HV249" s="18"/>
      <c r="HW249" s="18"/>
      <c r="HX249" s="18"/>
      <c r="HY249" s="18"/>
      <c r="HZ249" s="18"/>
      <c r="IA249" s="18"/>
      <c r="IB249" s="18"/>
      <c r="IC249" s="18"/>
      <c r="ID249" s="18"/>
      <c r="IE249" s="18"/>
      <c r="IF249" s="18"/>
      <c r="IG249" s="18"/>
      <c r="IH249" s="18"/>
      <c r="II249" s="18"/>
      <c r="IJ249" s="18"/>
      <c r="IK249" s="18"/>
      <c r="IL249" s="18"/>
      <c r="IM249" s="18"/>
      <c r="IN249" s="18"/>
      <c r="IO249" s="18"/>
      <c r="IP249" s="18"/>
      <c r="IQ249" s="18"/>
      <c r="IR249" s="18"/>
      <c r="IS249" s="18"/>
      <c r="IT249" s="18"/>
      <c r="IU249" s="18"/>
      <c r="IV249" s="18"/>
      <c r="IW249" s="18"/>
      <c r="IX249" s="18"/>
      <c r="IY249" s="18"/>
      <c r="IZ249" s="18"/>
      <c r="JA249" s="18"/>
      <c r="JB249" s="18"/>
      <c r="JC249" s="18"/>
      <c r="JD249" s="18"/>
      <c r="JE249" s="18"/>
      <c r="JF249" s="18"/>
    </row>
    <row r="250" spans="36:266" x14ac:dyDescent="0.3">
      <c r="AJ250" s="24"/>
      <c r="AK250" s="24"/>
      <c r="AL250" s="20"/>
      <c r="AM250" s="23"/>
      <c r="AN250" s="18"/>
      <c r="AO250" s="24"/>
      <c r="AW250" s="71"/>
      <c r="AX250" s="71"/>
      <c r="AY250" s="71"/>
      <c r="BB250" s="25"/>
      <c r="BC250" s="21"/>
      <c r="BG250" s="18"/>
      <c r="BN250" s="22"/>
      <c r="BO250" s="22"/>
      <c r="BP250" s="22"/>
      <c r="BQ250" s="22"/>
      <c r="BR250" s="15"/>
      <c r="CF250" s="15"/>
      <c r="CL250" s="22"/>
      <c r="CM250" s="15"/>
      <c r="CR250" s="22"/>
      <c r="CT250" s="15"/>
      <c r="CW250" s="22"/>
      <c r="DA250" s="15"/>
      <c r="DH250" s="15"/>
      <c r="DJ250" s="22"/>
      <c r="DO250" s="15"/>
      <c r="DV250" s="15"/>
      <c r="EC250" s="15"/>
      <c r="EJ250" s="15"/>
      <c r="EQ250" s="15"/>
      <c r="EX250" s="15"/>
      <c r="FE250" s="15"/>
      <c r="FL250" s="15"/>
      <c r="FS250" s="15"/>
      <c r="FZ250" s="15"/>
      <c r="GG250" s="15"/>
      <c r="GN250" s="15"/>
      <c r="GP250" s="22"/>
      <c r="GQ250" s="22"/>
      <c r="GR250" s="22"/>
      <c r="GS250" s="22"/>
      <c r="GT250" s="22"/>
      <c r="GU250" s="15"/>
      <c r="GV250" s="22"/>
      <c r="GW250" s="22"/>
      <c r="GX250" s="22"/>
      <c r="GY250" s="18"/>
      <c r="GZ250" s="18"/>
      <c r="HA250" s="18"/>
      <c r="HB250" s="18"/>
      <c r="HC250" s="18"/>
      <c r="HD250" s="18"/>
      <c r="HE250" s="18"/>
      <c r="HF250" s="18"/>
      <c r="HG250" s="18"/>
      <c r="HH250" s="18"/>
      <c r="HI250" s="18"/>
      <c r="HJ250" s="18"/>
      <c r="HK250" s="18"/>
      <c r="HL250" s="18"/>
      <c r="HM250" s="18"/>
      <c r="HN250" s="18"/>
      <c r="HO250" s="18"/>
      <c r="HP250" s="18"/>
      <c r="HQ250" s="18"/>
      <c r="HR250" s="18"/>
      <c r="HS250" s="18"/>
      <c r="HT250" s="18"/>
      <c r="HU250" s="18"/>
      <c r="HV250" s="18"/>
      <c r="HW250" s="18"/>
      <c r="HX250" s="18"/>
      <c r="HY250" s="18"/>
      <c r="HZ250" s="18"/>
      <c r="IA250" s="18"/>
      <c r="IB250" s="18"/>
      <c r="IC250" s="18"/>
      <c r="ID250" s="18"/>
      <c r="IE250" s="18"/>
      <c r="IF250" s="18"/>
      <c r="IG250" s="18"/>
      <c r="IH250" s="18"/>
      <c r="II250" s="18"/>
      <c r="IJ250" s="18"/>
      <c r="IK250" s="18"/>
      <c r="IL250" s="18"/>
      <c r="IM250" s="18"/>
      <c r="IN250" s="18"/>
      <c r="IO250" s="18"/>
      <c r="IP250" s="18"/>
      <c r="IQ250" s="18"/>
      <c r="IR250" s="18"/>
      <c r="IS250" s="18"/>
      <c r="IT250" s="18"/>
      <c r="IU250" s="18"/>
      <c r="IV250" s="18"/>
      <c r="IW250" s="18"/>
      <c r="IX250" s="18"/>
      <c r="IY250" s="18"/>
      <c r="IZ250" s="18"/>
      <c r="JA250" s="18"/>
      <c r="JB250" s="18"/>
      <c r="JC250" s="18"/>
      <c r="JD250" s="18"/>
      <c r="JE250" s="18"/>
      <c r="JF250" s="18"/>
    </row>
    <row r="251" spans="36:266" x14ac:dyDescent="0.3">
      <c r="AJ251" s="24"/>
      <c r="AK251" s="24"/>
      <c r="AL251" s="20"/>
      <c r="AM251" s="23"/>
      <c r="AN251" s="18"/>
      <c r="AO251" s="24"/>
      <c r="AW251" s="71"/>
      <c r="AX251" s="71"/>
      <c r="AY251" s="71"/>
      <c r="BB251" s="25"/>
      <c r="BC251" s="21"/>
      <c r="BG251" s="18"/>
      <c r="BN251" s="22"/>
      <c r="BO251" s="22"/>
      <c r="BP251" s="22"/>
      <c r="BQ251" s="22"/>
      <c r="BR251" s="15"/>
      <c r="CF251" s="15"/>
      <c r="CL251" s="22"/>
      <c r="CM251" s="15"/>
      <c r="CR251" s="22"/>
      <c r="CT251" s="15"/>
      <c r="CW251" s="22"/>
      <c r="DA251" s="15"/>
      <c r="DH251" s="15"/>
      <c r="DJ251" s="22"/>
      <c r="DO251" s="15"/>
      <c r="DV251" s="15"/>
      <c r="EC251" s="15"/>
      <c r="EJ251" s="15"/>
      <c r="EQ251" s="15"/>
      <c r="EX251" s="15"/>
      <c r="FE251" s="15"/>
      <c r="FL251" s="15"/>
      <c r="FS251" s="15"/>
      <c r="FZ251" s="15"/>
      <c r="GG251" s="15"/>
      <c r="GN251" s="15"/>
      <c r="GP251" s="22"/>
      <c r="GQ251" s="22"/>
      <c r="GR251" s="22"/>
      <c r="GS251" s="22"/>
      <c r="GT251" s="22"/>
      <c r="GU251" s="15"/>
      <c r="GV251" s="22"/>
      <c r="GW251" s="22"/>
      <c r="GX251" s="22"/>
      <c r="GY251" s="18"/>
      <c r="GZ251" s="18"/>
      <c r="HA251" s="18"/>
      <c r="HB251" s="18"/>
      <c r="HC251" s="18"/>
      <c r="HD251" s="18"/>
      <c r="HE251" s="18"/>
      <c r="HF251" s="18"/>
      <c r="HG251" s="18"/>
      <c r="HH251" s="18"/>
      <c r="HI251" s="18"/>
      <c r="HJ251" s="18"/>
      <c r="HK251" s="18"/>
      <c r="HL251" s="18"/>
      <c r="HM251" s="18"/>
      <c r="HN251" s="18"/>
      <c r="HO251" s="18"/>
      <c r="HP251" s="18"/>
      <c r="HQ251" s="18"/>
      <c r="HR251" s="18"/>
      <c r="HS251" s="18"/>
      <c r="HT251" s="18"/>
      <c r="HU251" s="18"/>
      <c r="HV251" s="18"/>
      <c r="HW251" s="18"/>
      <c r="HX251" s="18"/>
      <c r="HY251" s="18"/>
      <c r="HZ251" s="18"/>
      <c r="IA251" s="18"/>
      <c r="IB251" s="18"/>
      <c r="IC251" s="18"/>
      <c r="ID251" s="18"/>
      <c r="IE251" s="18"/>
      <c r="IF251" s="18"/>
      <c r="IG251" s="18"/>
      <c r="IH251" s="18"/>
      <c r="II251" s="18"/>
      <c r="IJ251" s="18"/>
      <c r="IK251" s="18"/>
      <c r="IL251" s="18"/>
      <c r="IM251" s="18"/>
      <c r="IN251" s="18"/>
      <c r="IO251" s="18"/>
      <c r="IP251" s="18"/>
      <c r="IQ251" s="18"/>
      <c r="IR251" s="18"/>
      <c r="IS251" s="18"/>
      <c r="IT251" s="18"/>
      <c r="IU251" s="18"/>
      <c r="IV251" s="18"/>
      <c r="IW251" s="18"/>
      <c r="IX251" s="18"/>
      <c r="IY251" s="18"/>
      <c r="IZ251" s="18"/>
      <c r="JA251" s="18"/>
      <c r="JB251" s="18"/>
      <c r="JC251" s="18"/>
      <c r="JD251" s="18"/>
      <c r="JE251" s="18"/>
      <c r="JF251" s="18"/>
    </row>
    <row r="252" spans="36:266" x14ac:dyDescent="0.3">
      <c r="AJ252" s="24"/>
      <c r="AK252" s="24"/>
      <c r="AL252" s="20"/>
      <c r="AM252" s="23"/>
      <c r="AN252" s="18"/>
      <c r="AO252" s="24"/>
      <c r="AW252" s="71"/>
      <c r="AX252" s="71"/>
      <c r="AY252" s="71"/>
      <c r="BB252" s="25"/>
      <c r="BC252" s="21"/>
      <c r="BG252" s="18"/>
      <c r="BN252" s="22"/>
      <c r="BO252" s="22"/>
      <c r="BP252" s="22"/>
      <c r="BQ252" s="22"/>
      <c r="BR252" s="15"/>
      <c r="CF252" s="15"/>
      <c r="CL252" s="22"/>
      <c r="CM252" s="15"/>
      <c r="CR252" s="22"/>
      <c r="CT252" s="15"/>
      <c r="CW252" s="22"/>
      <c r="DA252" s="15"/>
      <c r="DH252" s="15"/>
      <c r="DJ252" s="22"/>
      <c r="DO252" s="15"/>
      <c r="DV252" s="15"/>
      <c r="EC252" s="15"/>
      <c r="EJ252" s="15"/>
      <c r="EQ252" s="15"/>
      <c r="EX252" s="15"/>
      <c r="FE252" s="15"/>
      <c r="FL252" s="15"/>
      <c r="FS252" s="15"/>
      <c r="FZ252" s="15"/>
      <c r="GG252" s="15"/>
      <c r="GN252" s="15"/>
      <c r="GP252" s="22"/>
      <c r="GQ252" s="22"/>
      <c r="GR252" s="22"/>
      <c r="GS252" s="22"/>
      <c r="GT252" s="22"/>
      <c r="GU252" s="15"/>
      <c r="GV252" s="22"/>
      <c r="GW252" s="22"/>
      <c r="GX252" s="22"/>
      <c r="GY252" s="18"/>
      <c r="GZ252" s="18"/>
      <c r="HA252" s="18"/>
      <c r="HB252" s="18"/>
      <c r="HC252" s="18"/>
      <c r="HD252" s="18"/>
      <c r="HE252" s="18"/>
      <c r="HF252" s="18"/>
      <c r="HG252" s="18"/>
      <c r="HH252" s="18"/>
      <c r="HI252" s="18"/>
      <c r="HJ252" s="18"/>
      <c r="HK252" s="18"/>
      <c r="HL252" s="18"/>
      <c r="HM252" s="18"/>
      <c r="HN252" s="18"/>
      <c r="HO252" s="18"/>
      <c r="HP252" s="18"/>
      <c r="HQ252" s="18"/>
      <c r="HR252" s="18"/>
      <c r="HS252" s="18"/>
      <c r="HT252" s="18"/>
      <c r="HU252" s="18"/>
      <c r="HV252" s="18"/>
      <c r="HW252" s="18"/>
      <c r="HX252" s="18"/>
      <c r="HY252" s="18"/>
      <c r="HZ252" s="18"/>
      <c r="IA252" s="18"/>
      <c r="IB252" s="18"/>
      <c r="IC252" s="18"/>
      <c r="ID252" s="18"/>
      <c r="IE252" s="18"/>
      <c r="IF252" s="18"/>
      <c r="IG252" s="18"/>
      <c r="IH252" s="18"/>
      <c r="II252" s="18"/>
      <c r="IJ252" s="18"/>
      <c r="IK252" s="18"/>
      <c r="IL252" s="18"/>
      <c r="IM252" s="18"/>
      <c r="IN252" s="18"/>
      <c r="IO252" s="18"/>
      <c r="IP252" s="18"/>
      <c r="IQ252" s="18"/>
      <c r="IR252" s="18"/>
      <c r="IS252" s="18"/>
      <c r="IT252" s="18"/>
      <c r="IU252" s="18"/>
      <c r="IV252" s="18"/>
      <c r="IW252" s="18"/>
      <c r="IX252" s="18"/>
      <c r="IY252" s="18"/>
      <c r="IZ252" s="18"/>
      <c r="JA252" s="18"/>
      <c r="JB252" s="18"/>
      <c r="JC252" s="18"/>
      <c r="JD252" s="18"/>
      <c r="JE252" s="18"/>
      <c r="JF252" s="18"/>
    </row>
    <row r="253" spans="36:266" x14ac:dyDescent="0.3">
      <c r="AJ253" s="24"/>
      <c r="AK253" s="24"/>
      <c r="AL253" s="20"/>
      <c r="AM253" s="23"/>
      <c r="AN253" s="18"/>
      <c r="AO253" s="24"/>
      <c r="AW253" s="71"/>
      <c r="AX253" s="71"/>
      <c r="AY253" s="71"/>
      <c r="BB253" s="25"/>
      <c r="BC253" s="21"/>
      <c r="BG253" s="18"/>
      <c r="BN253" s="22"/>
      <c r="BO253" s="22"/>
      <c r="BP253" s="22"/>
      <c r="BQ253" s="22"/>
      <c r="BR253" s="15"/>
      <c r="CF253" s="15"/>
      <c r="CL253" s="22"/>
      <c r="CM253" s="15"/>
      <c r="CR253" s="22"/>
      <c r="CT253" s="15"/>
      <c r="CW253" s="22"/>
      <c r="DA253" s="15"/>
      <c r="DH253" s="15"/>
      <c r="DJ253" s="22"/>
      <c r="DO253" s="15"/>
      <c r="DV253" s="15"/>
      <c r="EC253" s="15"/>
      <c r="EJ253" s="15"/>
      <c r="EQ253" s="15"/>
      <c r="EX253" s="15"/>
      <c r="FE253" s="15"/>
      <c r="FL253" s="15"/>
      <c r="FS253" s="15"/>
      <c r="FZ253" s="15"/>
      <c r="GG253" s="15"/>
      <c r="GN253" s="15"/>
      <c r="GP253" s="22"/>
      <c r="GQ253" s="22"/>
      <c r="GR253" s="22"/>
      <c r="GS253" s="22"/>
      <c r="GT253" s="22"/>
      <c r="GU253" s="15"/>
      <c r="GV253" s="22"/>
      <c r="GW253" s="22"/>
      <c r="GX253" s="22"/>
      <c r="GY253" s="18"/>
      <c r="GZ253" s="18"/>
      <c r="HA253" s="18"/>
      <c r="HB253" s="18"/>
      <c r="HC253" s="18"/>
      <c r="HD253" s="18"/>
      <c r="HE253" s="18"/>
      <c r="HF253" s="18"/>
      <c r="HG253" s="18"/>
      <c r="HH253" s="18"/>
      <c r="HI253" s="18"/>
      <c r="HJ253" s="18"/>
      <c r="HK253" s="18"/>
      <c r="HL253" s="18"/>
      <c r="HM253" s="18"/>
      <c r="HN253" s="18"/>
      <c r="HO253" s="18"/>
      <c r="HP253" s="18"/>
      <c r="HQ253" s="18"/>
      <c r="HR253" s="18"/>
      <c r="HS253" s="18"/>
      <c r="HT253" s="18"/>
      <c r="HU253" s="18"/>
      <c r="HV253" s="18"/>
      <c r="HW253" s="18"/>
      <c r="HX253" s="18"/>
      <c r="HY253" s="18"/>
      <c r="HZ253" s="18"/>
      <c r="IA253" s="18"/>
      <c r="IB253" s="18"/>
      <c r="IC253" s="18"/>
      <c r="ID253" s="18"/>
      <c r="IE253" s="18"/>
      <c r="IF253" s="18"/>
      <c r="IG253" s="18"/>
      <c r="IH253" s="18"/>
      <c r="II253" s="18"/>
      <c r="IJ253" s="18"/>
      <c r="IK253" s="18"/>
      <c r="IL253" s="18"/>
      <c r="IM253" s="18"/>
      <c r="IN253" s="18"/>
      <c r="IO253" s="18"/>
      <c r="IP253" s="18"/>
      <c r="IQ253" s="18"/>
      <c r="IR253" s="18"/>
      <c r="IS253" s="18"/>
      <c r="IT253" s="18"/>
      <c r="IU253" s="18"/>
      <c r="IV253" s="18"/>
      <c r="IW253" s="18"/>
      <c r="IX253" s="18"/>
      <c r="IY253" s="18"/>
      <c r="IZ253" s="18"/>
      <c r="JA253" s="18"/>
      <c r="JB253" s="18"/>
      <c r="JC253" s="18"/>
      <c r="JD253" s="18"/>
      <c r="JE253" s="18"/>
      <c r="JF253" s="18"/>
    </row>
    <row r="254" spans="36:266" x14ac:dyDescent="0.3">
      <c r="AJ254" s="24"/>
      <c r="AK254" s="24"/>
      <c r="AL254" s="20"/>
      <c r="AM254" s="23"/>
      <c r="AN254" s="18"/>
      <c r="AO254" s="24"/>
      <c r="AW254" s="71"/>
      <c r="AX254" s="71"/>
      <c r="AY254" s="71"/>
      <c r="BB254" s="25"/>
      <c r="BC254" s="21"/>
      <c r="BG254" s="18"/>
      <c r="BN254" s="22"/>
      <c r="BO254" s="22"/>
      <c r="BP254" s="22"/>
      <c r="BQ254" s="22"/>
      <c r="BR254" s="15"/>
      <c r="CF254" s="15"/>
      <c r="CL254" s="22"/>
      <c r="CM254" s="15"/>
      <c r="CR254" s="22"/>
      <c r="CT254" s="15"/>
      <c r="CW254" s="22"/>
      <c r="DA254" s="15"/>
      <c r="DH254" s="15"/>
      <c r="DJ254" s="22"/>
      <c r="DO254" s="15"/>
      <c r="DV254" s="15"/>
      <c r="EC254" s="15"/>
      <c r="EJ254" s="15"/>
      <c r="EQ254" s="15"/>
      <c r="EX254" s="15"/>
      <c r="FE254" s="15"/>
      <c r="FL254" s="15"/>
      <c r="FS254" s="15"/>
      <c r="FZ254" s="15"/>
      <c r="GG254" s="15"/>
      <c r="GN254" s="15"/>
      <c r="GP254" s="22"/>
      <c r="GQ254" s="22"/>
      <c r="GR254" s="22"/>
      <c r="GS254" s="22"/>
      <c r="GT254" s="22"/>
      <c r="GU254" s="15"/>
      <c r="GV254" s="22"/>
      <c r="GW254" s="22"/>
      <c r="GX254" s="22"/>
      <c r="GY254" s="18"/>
      <c r="GZ254" s="18"/>
      <c r="HA254" s="18"/>
      <c r="HB254" s="18"/>
      <c r="HC254" s="18"/>
      <c r="HD254" s="18"/>
      <c r="HE254" s="18"/>
      <c r="HF254" s="18"/>
      <c r="HG254" s="18"/>
      <c r="HH254" s="18"/>
      <c r="HI254" s="18"/>
      <c r="HJ254" s="18"/>
      <c r="HK254" s="18"/>
      <c r="HL254" s="18"/>
      <c r="HM254" s="18"/>
      <c r="HN254" s="18"/>
      <c r="HO254" s="18"/>
      <c r="HP254" s="18"/>
      <c r="HQ254" s="18"/>
      <c r="HR254" s="18"/>
      <c r="HS254" s="18"/>
      <c r="HT254" s="18"/>
      <c r="HU254" s="18"/>
      <c r="HV254" s="18"/>
      <c r="HW254" s="18"/>
      <c r="HX254" s="18"/>
      <c r="HY254" s="18"/>
      <c r="HZ254" s="18"/>
      <c r="IA254" s="18"/>
      <c r="IB254" s="18"/>
      <c r="IC254" s="18"/>
      <c r="ID254" s="18"/>
      <c r="IE254" s="18"/>
      <c r="IF254" s="18"/>
      <c r="IG254" s="18"/>
      <c r="IH254" s="18"/>
      <c r="II254" s="18"/>
      <c r="IJ254" s="18"/>
      <c r="IK254" s="18"/>
      <c r="IL254" s="18"/>
      <c r="IM254" s="18"/>
      <c r="IN254" s="18"/>
      <c r="IO254" s="18"/>
      <c r="IP254" s="18"/>
      <c r="IQ254" s="18"/>
      <c r="IR254" s="18"/>
      <c r="IS254" s="18"/>
      <c r="IT254" s="18"/>
      <c r="IU254" s="18"/>
      <c r="IV254" s="18"/>
      <c r="IW254" s="18"/>
      <c r="IX254" s="18"/>
      <c r="IY254" s="18"/>
      <c r="IZ254" s="18"/>
      <c r="JA254" s="18"/>
      <c r="JB254" s="18"/>
      <c r="JC254" s="18"/>
      <c r="JD254" s="18"/>
      <c r="JE254" s="18"/>
      <c r="JF254" s="18"/>
    </row>
    <row r="255" spans="36:266" x14ac:dyDescent="0.3">
      <c r="AJ255" s="24"/>
      <c r="AK255" s="24"/>
      <c r="AL255" s="20"/>
      <c r="AM255" s="23"/>
      <c r="AN255" s="18"/>
      <c r="AO255" s="24"/>
      <c r="AW255" s="71"/>
      <c r="AX255" s="71"/>
      <c r="AY255" s="71"/>
      <c r="BB255" s="25"/>
      <c r="BC255" s="21"/>
      <c r="BG255" s="18"/>
      <c r="BN255" s="22"/>
      <c r="BO255" s="22"/>
      <c r="BP255" s="22"/>
      <c r="BQ255" s="22"/>
      <c r="BR255" s="15"/>
      <c r="CF255" s="15"/>
      <c r="CL255" s="22"/>
      <c r="CM255" s="15"/>
      <c r="CR255" s="22"/>
      <c r="CT255" s="15"/>
      <c r="CW255" s="22"/>
      <c r="DA255" s="15"/>
      <c r="DH255" s="15"/>
      <c r="DJ255" s="22"/>
      <c r="DO255" s="15"/>
      <c r="DV255" s="15"/>
      <c r="EC255" s="15"/>
      <c r="EJ255" s="15"/>
      <c r="EQ255" s="15"/>
      <c r="EX255" s="15"/>
      <c r="FE255" s="15"/>
      <c r="FL255" s="15"/>
      <c r="FS255" s="15"/>
      <c r="FZ255" s="15"/>
      <c r="GG255" s="15"/>
      <c r="GN255" s="15"/>
      <c r="GP255" s="22"/>
      <c r="GQ255" s="22"/>
      <c r="GR255" s="22"/>
      <c r="GS255" s="22"/>
      <c r="GT255" s="22"/>
      <c r="GU255" s="15"/>
      <c r="GV255" s="22"/>
      <c r="GW255" s="22"/>
      <c r="GX255" s="22"/>
      <c r="GY255" s="18"/>
      <c r="GZ255" s="18"/>
      <c r="HA255" s="18"/>
      <c r="HB255" s="18"/>
      <c r="HC255" s="18"/>
      <c r="HD255" s="18"/>
      <c r="HE255" s="18"/>
      <c r="HF255" s="18"/>
      <c r="HG255" s="18"/>
      <c r="HH255" s="18"/>
      <c r="HI255" s="18"/>
      <c r="HJ255" s="18"/>
      <c r="HK255" s="18"/>
      <c r="HL255" s="18"/>
      <c r="HM255" s="18"/>
      <c r="HN255" s="18"/>
      <c r="HO255" s="18"/>
      <c r="HP255" s="18"/>
      <c r="HQ255" s="18"/>
      <c r="HR255" s="18"/>
      <c r="HS255" s="18"/>
      <c r="HT255" s="18"/>
      <c r="HU255" s="18"/>
      <c r="HV255" s="18"/>
      <c r="HW255" s="18"/>
      <c r="HX255" s="18"/>
      <c r="HY255" s="18"/>
      <c r="HZ255" s="18"/>
      <c r="IA255" s="18"/>
      <c r="IB255" s="18"/>
      <c r="IC255" s="18"/>
      <c r="ID255" s="18"/>
      <c r="IE255" s="18"/>
      <c r="IF255" s="18"/>
      <c r="IG255" s="18"/>
      <c r="IH255" s="18"/>
      <c r="II255" s="18"/>
      <c r="IJ255" s="18"/>
      <c r="IK255" s="18"/>
      <c r="IL255" s="18"/>
      <c r="IM255" s="18"/>
      <c r="IN255" s="18"/>
      <c r="IO255" s="18"/>
      <c r="IP255" s="18"/>
      <c r="IQ255" s="18"/>
      <c r="IR255" s="18"/>
      <c r="IS255" s="18"/>
      <c r="IT255" s="18"/>
      <c r="IU255" s="18"/>
      <c r="IV255" s="18"/>
      <c r="IW255" s="18"/>
      <c r="IX255" s="18"/>
      <c r="IY255" s="18"/>
      <c r="IZ255" s="18"/>
      <c r="JA255" s="18"/>
      <c r="JB255" s="18"/>
      <c r="JC255" s="18"/>
      <c r="JD255" s="18"/>
      <c r="JE255" s="18"/>
      <c r="JF255" s="18"/>
    </row>
    <row r="256" spans="36:266" x14ac:dyDescent="0.3">
      <c r="AJ256" s="24"/>
      <c r="AK256" s="24"/>
      <c r="AL256" s="20"/>
      <c r="AM256" s="23"/>
      <c r="AN256" s="18"/>
      <c r="AO256" s="24"/>
      <c r="AW256" s="71"/>
      <c r="AX256" s="71"/>
      <c r="AY256" s="71"/>
      <c r="BB256" s="25"/>
      <c r="BC256" s="21"/>
      <c r="BG256" s="18"/>
      <c r="BN256" s="22"/>
      <c r="BO256" s="22"/>
      <c r="BP256" s="22"/>
      <c r="BQ256" s="22"/>
      <c r="BR256" s="15"/>
      <c r="CF256" s="15"/>
      <c r="CL256" s="22"/>
      <c r="CM256" s="15"/>
      <c r="CR256" s="22"/>
      <c r="CT256" s="15"/>
      <c r="CW256" s="22"/>
      <c r="DA256" s="15"/>
      <c r="DH256" s="15"/>
      <c r="DJ256" s="22"/>
      <c r="DO256" s="15"/>
      <c r="DV256" s="15"/>
      <c r="EC256" s="15"/>
      <c r="EJ256" s="15"/>
      <c r="EQ256" s="15"/>
      <c r="EX256" s="15"/>
      <c r="FE256" s="15"/>
      <c r="FL256" s="15"/>
      <c r="FS256" s="15"/>
      <c r="FZ256" s="15"/>
      <c r="GG256" s="15"/>
      <c r="GN256" s="15"/>
      <c r="GP256" s="22"/>
      <c r="GQ256" s="22"/>
      <c r="GR256" s="22"/>
      <c r="GS256" s="22"/>
      <c r="GT256" s="22"/>
      <c r="GU256" s="15"/>
      <c r="GV256" s="22"/>
      <c r="GW256" s="22"/>
      <c r="GX256" s="22"/>
      <c r="GY256" s="18"/>
      <c r="GZ256" s="18"/>
      <c r="HA256" s="18"/>
      <c r="HB256" s="18"/>
      <c r="HC256" s="18"/>
      <c r="HD256" s="18"/>
      <c r="HE256" s="18"/>
      <c r="HF256" s="18"/>
      <c r="HG256" s="18"/>
      <c r="HH256" s="18"/>
      <c r="HI256" s="18"/>
      <c r="HJ256" s="18"/>
      <c r="HK256" s="18"/>
      <c r="HL256" s="18"/>
      <c r="HM256" s="18"/>
      <c r="HN256" s="18"/>
      <c r="HO256" s="18"/>
      <c r="HP256" s="18"/>
      <c r="HQ256" s="18"/>
      <c r="HR256" s="18"/>
      <c r="HS256" s="18"/>
      <c r="HT256" s="18"/>
      <c r="HU256" s="18"/>
      <c r="HV256" s="18"/>
      <c r="HW256" s="18"/>
      <c r="HX256" s="18"/>
      <c r="HY256" s="18"/>
      <c r="HZ256" s="18"/>
      <c r="IA256" s="18"/>
      <c r="IB256" s="18"/>
      <c r="IC256" s="18"/>
      <c r="ID256" s="18"/>
      <c r="IE256" s="18"/>
      <c r="IF256" s="18"/>
      <c r="IG256" s="18"/>
      <c r="IH256" s="18"/>
      <c r="II256" s="18"/>
      <c r="IJ256" s="18"/>
      <c r="IK256" s="18"/>
      <c r="IL256" s="18"/>
      <c r="IM256" s="18"/>
      <c r="IN256" s="18"/>
      <c r="IO256" s="18"/>
      <c r="IP256" s="18"/>
      <c r="IQ256" s="18"/>
      <c r="IR256" s="18"/>
      <c r="IS256" s="18"/>
      <c r="IT256" s="18"/>
      <c r="IU256" s="18"/>
      <c r="IV256" s="18"/>
      <c r="IW256" s="18"/>
      <c r="IX256" s="18"/>
      <c r="IY256" s="18"/>
      <c r="IZ256" s="18"/>
      <c r="JA256" s="18"/>
      <c r="JB256" s="18"/>
      <c r="JC256" s="18"/>
      <c r="JD256" s="18"/>
      <c r="JE256" s="18"/>
      <c r="JF256" s="18"/>
    </row>
    <row r="257" spans="36:266" x14ac:dyDescent="0.3">
      <c r="AJ257" s="24"/>
      <c r="AK257" s="24"/>
      <c r="AL257" s="20"/>
      <c r="AM257" s="23"/>
      <c r="AN257" s="18"/>
      <c r="AO257" s="24"/>
      <c r="AW257" s="71"/>
      <c r="AX257" s="71"/>
      <c r="AY257" s="71"/>
      <c r="BB257" s="25"/>
      <c r="BC257" s="21"/>
      <c r="BG257" s="18"/>
      <c r="BN257" s="22"/>
      <c r="BO257" s="22"/>
      <c r="BP257" s="22"/>
      <c r="BQ257" s="22"/>
      <c r="BR257" s="15"/>
      <c r="CF257" s="15"/>
      <c r="CL257" s="22"/>
      <c r="CM257" s="15"/>
      <c r="CR257" s="22"/>
      <c r="CT257" s="15"/>
      <c r="CW257" s="22"/>
      <c r="DA257" s="15"/>
      <c r="DH257" s="15"/>
      <c r="DJ257" s="22"/>
      <c r="DO257" s="15"/>
      <c r="DV257" s="15"/>
      <c r="EC257" s="15"/>
      <c r="EJ257" s="15"/>
      <c r="EQ257" s="15"/>
      <c r="EX257" s="15"/>
      <c r="FE257" s="15"/>
      <c r="FL257" s="15"/>
      <c r="FS257" s="15"/>
      <c r="FZ257" s="15"/>
      <c r="GG257" s="15"/>
      <c r="GN257" s="15"/>
      <c r="GP257" s="22"/>
      <c r="GQ257" s="22"/>
      <c r="GR257" s="22"/>
      <c r="GS257" s="22"/>
      <c r="GT257" s="22"/>
      <c r="GU257" s="15"/>
      <c r="GV257" s="22"/>
      <c r="GW257" s="22"/>
      <c r="GX257" s="22"/>
      <c r="GY257" s="18"/>
      <c r="GZ257" s="18"/>
      <c r="HA257" s="18"/>
      <c r="HB257" s="18"/>
      <c r="HC257" s="18"/>
      <c r="HD257" s="18"/>
      <c r="HE257" s="18"/>
      <c r="HF257" s="18"/>
      <c r="HG257" s="18"/>
      <c r="HH257" s="18"/>
      <c r="HI257" s="18"/>
      <c r="HJ257" s="18"/>
      <c r="HK257" s="18"/>
      <c r="HL257" s="18"/>
      <c r="HM257" s="18"/>
      <c r="HN257" s="18"/>
      <c r="HO257" s="18"/>
      <c r="HP257" s="18"/>
      <c r="HQ257" s="18"/>
      <c r="HR257" s="18"/>
      <c r="HS257" s="18"/>
      <c r="HT257" s="18"/>
      <c r="HU257" s="18"/>
      <c r="HV257" s="18"/>
      <c r="HW257" s="18"/>
      <c r="HX257" s="18"/>
      <c r="HY257" s="18"/>
      <c r="HZ257" s="18"/>
      <c r="IA257" s="18"/>
      <c r="IB257" s="18"/>
      <c r="IC257" s="18"/>
      <c r="ID257" s="18"/>
      <c r="IE257" s="18"/>
      <c r="IF257" s="18"/>
      <c r="IG257" s="18"/>
      <c r="IH257" s="18"/>
      <c r="II257" s="18"/>
      <c r="IJ257" s="18"/>
      <c r="IK257" s="18"/>
      <c r="IL257" s="18"/>
      <c r="IM257" s="18"/>
      <c r="IN257" s="18"/>
      <c r="IO257" s="18"/>
      <c r="IP257" s="18"/>
      <c r="IQ257" s="18"/>
      <c r="IR257" s="18"/>
      <c r="IS257" s="18"/>
      <c r="IT257" s="18"/>
      <c r="IU257" s="18"/>
      <c r="IV257" s="18"/>
      <c r="IW257" s="18"/>
      <c r="IX257" s="18"/>
      <c r="IY257" s="18"/>
      <c r="IZ257" s="18"/>
      <c r="JA257" s="18"/>
      <c r="JB257" s="18"/>
      <c r="JC257" s="18"/>
      <c r="JD257" s="18"/>
      <c r="JE257" s="18"/>
      <c r="JF257" s="18"/>
    </row>
    <row r="258" spans="36:266" x14ac:dyDescent="0.3">
      <c r="AJ258" s="24"/>
      <c r="AK258" s="24"/>
      <c r="AL258" s="20"/>
      <c r="AM258" s="23"/>
      <c r="AN258" s="18"/>
      <c r="AO258" s="24"/>
      <c r="AW258" s="71"/>
      <c r="AX258" s="71"/>
      <c r="AY258" s="71"/>
      <c r="BB258" s="25"/>
      <c r="BC258" s="21"/>
      <c r="BG258" s="18"/>
      <c r="BN258" s="22"/>
      <c r="BO258" s="22"/>
      <c r="BP258" s="22"/>
      <c r="BQ258" s="22"/>
      <c r="BR258" s="15"/>
      <c r="CF258" s="15"/>
      <c r="CL258" s="22"/>
      <c r="CM258" s="15"/>
      <c r="CR258" s="22"/>
      <c r="CT258" s="15"/>
      <c r="CW258" s="22"/>
      <c r="DA258" s="15"/>
      <c r="DH258" s="15"/>
      <c r="DJ258" s="22"/>
      <c r="DO258" s="15"/>
      <c r="DV258" s="15"/>
      <c r="EC258" s="15"/>
      <c r="EJ258" s="15"/>
      <c r="EQ258" s="15"/>
      <c r="EX258" s="15"/>
      <c r="FE258" s="15"/>
      <c r="FL258" s="15"/>
      <c r="FS258" s="15"/>
      <c r="FZ258" s="15"/>
      <c r="GG258" s="15"/>
      <c r="GN258" s="15"/>
      <c r="GP258" s="22"/>
      <c r="GQ258" s="22"/>
      <c r="GR258" s="22"/>
      <c r="GS258" s="22"/>
      <c r="GT258" s="22"/>
      <c r="GU258" s="15"/>
      <c r="GV258" s="22"/>
      <c r="GW258" s="22"/>
      <c r="GX258" s="22"/>
      <c r="GY258" s="18"/>
      <c r="GZ258" s="18"/>
      <c r="HA258" s="18"/>
      <c r="HB258" s="18"/>
      <c r="HC258" s="18"/>
      <c r="HD258" s="18"/>
      <c r="HE258" s="18"/>
      <c r="HF258" s="18"/>
      <c r="HG258" s="18"/>
      <c r="HH258" s="18"/>
      <c r="HI258" s="18"/>
      <c r="HJ258" s="18"/>
      <c r="HK258" s="18"/>
      <c r="HL258" s="18"/>
      <c r="HM258" s="18"/>
      <c r="HN258" s="18"/>
      <c r="HO258" s="18"/>
      <c r="HP258" s="18"/>
      <c r="HQ258" s="18"/>
      <c r="HR258" s="18"/>
      <c r="HS258" s="18"/>
      <c r="HT258" s="18"/>
      <c r="HU258" s="18"/>
      <c r="HV258" s="18"/>
      <c r="HW258" s="18"/>
      <c r="HX258" s="18"/>
      <c r="HY258" s="18"/>
      <c r="HZ258" s="18"/>
      <c r="IA258" s="18"/>
      <c r="IB258" s="18"/>
      <c r="IC258" s="18"/>
      <c r="ID258" s="18"/>
      <c r="IE258" s="18"/>
      <c r="IF258" s="18"/>
      <c r="IG258" s="18"/>
      <c r="IH258" s="18"/>
      <c r="II258" s="18"/>
      <c r="IJ258" s="18"/>
      <c r="IK258" s="18"/>
      <c r="IL258" s="18"/>
      <c r="IM258" s="18"/>
      <c r="IN258" s="18"/>
      <c r="IO258" s="18"/>
      <c r="IP258" s="18"/>
      <c r="IQ258" s="18"/>
      <c r="IR258" s="18"/>
      <c r="IS258" s="18"/>
      <c r="IT258" s="18"/>
      <c r="IU258" s="18"/>
      <c r="IV258" s="18"/>
      <c r="IW258" s="18"/>
      <c r="IX258" s="18"/>
      <c r="IY258" s="18"/>
      <c r="IZ258" s="18"/>
      <c r="JA258" s="18"/>
      <c r="JB258" s="18"/>
      <c r="JC258" s="18"/>
      <c r="JD258" s="18"/>
      <c r="JE258" s="18"/>
      <c r="JF258" s="18"/>
    </row>
    <row r="259" spans="36:266" x14ac:dyDescent="0.3">
      <c r="AJ259" s="24"/>
      <c r="AK259" s="24"/>
      <c r="AL259" s="20"/>
      <c r="AM259" s="23"/>
      <c r="AN259" s="18"/>
      <c r="AO259" s="24"/>
      <c r="AW259" s="71"/>
      <c r="AX259" s="71"/>
      <c r="AY259" s="71"/>
      <c r="BB259" s="25"/>
      <c r="BC259" s="21"/>
      <c r="BG259" s="18"/>
      <c r="BN259" s="22"/>
      <c r="BO259" s="22"/>
      <c r="BP259" s="22"/>
      <c r="BQ259" s="22"/>
      <c r="BR259" s="15"/>
      <c r="CF259" s="15"/>
      <c r="CL259" s="22"/>
      <c r="CM259" s="15"/>
      <c r="CR259" s="22"/>
      <c r="CT259" s="15"/>
      <c r="CW259" s="22"/>
      <c r="DA259" s="15"/>
      <c r="DH259" s="15"/>
      <c r="DJ259" s="22"/>
      <c r="DO259" s="15"/>
      <c r="DV259" s="15"/>
      <c r="EC259" s="15"/>
      <c r="EJ259" s="15"/>
      <c r="EQ259" s="15"/>
      <c r="EX259" s="15"/>
      <c r="FE259" s="15"/>
      <c r="FL259" s="15"/>
      <c r="FS259" s="15"/>
      <c r="FZ259" s="15"/>
      <c r="GG259" s="15"/>
      <c r="GN259" s="15"/>
      <c r="GP259" s="22"/>
      <c r="GQ259" s="22"/>
      <c r="GR259" s="22"/>
      <c r="GS259" s="22"/>
      <c r="GT259" s="22"/>
      <c r="GU259" s="15"/>
      <c r="GV259" s="22"/>
      <c r="GW259" s="22"/>
      <c r="GX259" s="22"/>
      <c r="GY259" s="18"/>
      <c r="GZ259" s="18"/>
      <c r="HA259" s="18"/>
      <c r="HB259" s="18"/>
      <c r="HC259" s="18"/>
      <c r="HD259" s="18"/>
      <c r="HE259" s="18"/>
      <c r="HF259" s="18"/>
      <c r="HG259" s="18"/>
      <c r="HH259" s="18"/>
      <c r="HI259" s="18"/>
      <c r="HJ259" s="18"/>
      <c r="HK259" s="18"/>
      <c r="HL259" s="18"/>
      <c r="HM259" s="18"/>
      <c r="HN259" s="18"/>
      <c r="HO259" s="18"/>
      <c r="HP259" s="18"/>
      <c r="HQ259" s="18"/>
      <c r="HR259" s="18"/>
      <c r="HS259" s="18"/>
      <c r="HT259" s="18"/>
      <c r="HU259" s="18"/>
      <c r="HV259" s="18"/>
      <c r="HW259" s="18"/>
      <c r="HX259" s="18"/>
      <c r="HY259" s="18"/>
      <c r="HZ259" s="18"/>
      <c r="IA259" s="18"/>
      <c r="IB259" s="18"/>
      <c r="IC259" s="18"/>
      <c r="ID259" s="18"/>
      <c r="IE259" s="18"/>
      <c r="IF259" s="18"/>
      <c r="IG259" s="18"/>
      <c r="IH259" s="18"/>
      <c r="II259" s="18"/>
      <c r="IJ259" s="18"/>
      <c r="IK259" s="18"/>
      <c r="IL259" s="18"/>
      <c r="IM259" s="18"/>
      <c r="IN259" s="18"/>
      <c r="IO259" s="18"/>
      <c r="IP259" s="18"/>
      <c r="IQ259" s="18"/>
      <c r="IR259" s="18"/>
      <c r="IS259" s="18"/>
      <c r="IT259" s="18"/>
      <c r="IU259" s="18"/>
      <c r="IV259" s="18"/>
      <c r="IW259" s="18"/>
      <c r="IX259" s="18"/>
      <c r="IY259" s="18"/>
      <c r="IZ259" s="18"/>
      <c r="JA259" s="18"/>
      <c r="JB259" s="18"/>
      <c r="JC259" s="18"/>
      <c r="JD259" s="18"/>
      <c r="JE259" s="18"/>
      <c r="JF259" s="18"/>
    </row>
    <row r="260" spans="36:266" x14ac:dyDescent="0.3">
      <c r="AJ260" s="24"/>
      <c r="AK260" s="24"/>
      <c r="AL260" s="20"/>
      <c r="AM260" s="23"/>
      <c r="AN260" s="18"/>
      <c r="AO260" s="24"/>
      <c r="AW260" s="71"/>
      <c r="AX260" s="71"/>
      <c r="AY260" s="71"/>
      <c r="BB260" s="25"/>
      <c r="BC260" s="21"/>
      <c r="BG260" s="18"/>
      <c r="BN260" s="22"/>
      <c r="BO260" s="22"/>
      <c r="BP260" s="22"/>
      <c r="BQ260" s="22"/>
      <c r="BR260" s="15"/>
      <c r="CF260" s="15"/>
      <c r="CL260" s="22"/>
      <c r="CM260" s="15"/>
      <c r="CR260" s="22"/>
      <c r="CT260" s="15"/>
      <c r="CW260" s="22"/>
      <c r="DA260" s="15"/>
      <c r="DH260" s="15"/>
      <c r="DJ260" s="22"/>
      <c r="DO260" s="15"/>
      <c r="DV260" s="15"/>
      <c r="EC260" s="15"/>
      <c r="EJ260" s="15"/>
      <c r="EQ260" s="15"/>
      <c r="EX260" s="15"/>
      <c r="FE260" s="15"/>
      <c r="FL260" s="15"/>
      <c r="FS260" s="15"/>
      <c r="FZ260" s="15"/>
      <c r="GG260" s="15"/>
      <c r="GN260" s="15"/>
      <c r="GP260" s="22"/>
      <c r="GQ260" s="22"/>
      <c r="GR260" s="22"/>
      <c r="GS260" s="22"/>
      <c r="GT260" s="22"/>
      <c r="GU260" s="15"/>
      <c r="GV260" s="22"/>
      <c r="GW260" s="22"/>
      <c r="GX260" s="22"/>
      <c r="GY260" s="18"/>
      <c r="GZ260" s="18"/>
      <c r="HA260" s="18"/>
      <c r="HB260" s="18"/>
      <c r="HC260" s="18"/>
      <c r="HD260" s="18"/>
      <c r="HE260" s="18"/>
      <c r="HF260" s="18"/>
      <c r="HG260" s="18"/>
      <c r="HH260" s="18"/>
      <c r="HI260" s="18"/>
      <c r="HJ260" s="18"/>
      <c r="HK260" s="18"/>
      <c r="HL260" s="18"/>
      <c r="HM260" s="18"/>
      <c r="HN260" s="18"/>
      <c r="HO260" s="18"/>
      <c r="HP260" s="18"/>
      <c r="HQ260" s="18"/>
      <c r="HR260" s="18"/>
      <c r="HS260" s="18"/>
      <c r="HT260" s="18"/>
      <c r="HU260" s="18"/>
      <c r="HV260" s="18"/>
      <c r="HW260" s="18"/>
      <c r="HX260" s="18"/>
      <c r="HY260" s="18"/>
      <c r="HZ260" s="18"/>
      <c r="IA260" s="18"/>
      <c r="IB260" s="18"/>
      <c r="IC260" s="18"/>
      <c r="ID260" s="18"/>
      <c r="IE260" s="18"/>
      <c r="IF260" s="18"/>
      <c r="IG260" s="18"/>
      <c r="IH260" s="18"/>
      <c r="II260" s="18"/>
      <c r="IJ260" s="18"/>
      <c r="IK260" s="18"/>
      <c r="IL260" s="18"/>
      <c r="IM260" s="18"/>
      <c r="IN260" s="18"/>
      <c r="IO260" s="18"/>
      <c r="IP260" s="18"/>
      <c r="IQ260" s="18"/>
      <c r="IR260" s="18"/>
      <c r="IS260" s="18"/>
      <c r="IT260" s="18"/>
      <c r="IU260" s="18"/>
      <c r="IV260" s="18"/>
      <c r="IW260" s="18"/>
      <c r="IX260" s="18"/>
      <c r="IY260" s="18"/>
      <c r="IZ260" s="18"/>
      <c r="JA260" s="18"/>
      <c r="JB260" s="18"/>
      <c r="JC260" s="18"/>
      <c r="JD260" s="18"/>
      <c r="JE260" s="18"/>
      <c r="JF260" s="18"/>
    </row>
    <row r="261" spans="36:266" x14ac:dyDescent="0.3">
      <c r="AJ261" s="24"/>
      <c r="AK261" s="24"/>
      <c r="AL261" s="20"/>
      <c r="AM261" s="23"/>
      <c r="AN261" s="18"/>
      <c r="AO261" s="24"/>
      <c r="AW261" s="71"/>
      <c r="AX261" s="71"/>
      <c r="AY261" s="71"/>
      <c r="BB261" s="25"/>
      <c r="BC261" s="21"/>
      <c r="BG261" s="18"/>
      <c r="BN261" s="22"/>
      <c r="BO261" s="22"/>
      <c r="BP261" s="22"/>
      <c r="BQ261" s="22"/>
      <c r="BR261" s="15"/>
      <c r="CF261" s="15"/>
      <c r="CL261" s="22"/>
      <c r="CM261" s="15"/>
      <c r="CR261" s="22"/>
      <c r="CT261" s="15"/>
      <c r="CW261" s="22"/>
      <c r="DA261" s="15"/>
      <c r="DH261" s="15"/>
      <c r="DJ261" s="22"/>
      <c r="DO261" s="15"/>
      <c r="DV261" s="15"/>
      <c r="EC261" s="15"/>
      <c r="EJ261" s="15"/>
      <c r="EQ261" s="15"/>
      <c r="EX261" s="15"/>
      <c r="FE261" s="15"/>
      <c r="FL261" s="15"/>
      <c r="FS261" s="15"/>
      <c r="FZ261" s="15"/>
      <c r="GG261" s="15"/>
      <c r="GN261" s="15"/>
      <c r="GP261" s="22"/>
      <c r="GQ261" s="22"/>
      <c r="GR261" s="22"/>
      <c r="GS261" s="22"/>
      <c r="GT261" s="22"/>
      <c r="GU261" s="15"/>
      <c r="GV261" s="22"/>
      <c r="GW261" s="22"/>
      <c r="GX261" s="22"/>
      <c r="GY261" s="18"/>
      <c r="GZ261" s="18"/>
      <c r="HA261" s="18"/>
      <c r="HB261" s="18"/>
      <c r="HC261" s="18"/>
      <c r="HD261" s="18"/>
      <c r="HE261" s="18"/>
      <c r="HF261" s="18"/>
      <c r="HG261" s="18"/>
      <c r="HH261" s="18"/>
      <c r="HI261" s="18"/>
      <c r="HJ261" s="18"/>
      <c r="HK261" s="18"/>
      <c r="HL261" s="18"/>
      <c r="HM261" s="18"/>
      <c r="HN261" s="18"/>
      <c r="HO261" s="18"/>
      <c r="HP261" s="18"/>
      <c r="HQ261" s="18"/>
      <c r="HR261" s="18"/>
      <c r="HS261" s="18"/>
      <c r="HT261" s="18"/>
      <c r="HU261" s="18"/>
      <c r="HV261" s="18"/>
      <c r="HW261" s="18"/>
      <c r="HX261" s="18"/>
      <c r="HY261" s="18"/>
      <c r="HZ261" s="18"/>
      <c r="IA261" s="18"/>
      <c r="IB261" s="18"/>
      <c r="IC261" s="18"/>
      <c r="ID261" s="18"/>
      <c r="IE261" s="18"/>
      <c r="IF261" s="18"/>
      <c r="IG261" s="18"/>
      <c r="IH261" s="18"/>
      <c r="II261" s="18"/>
      <c r="IJ261" s="18"/>
      <c r="IK261" s="18"/>
      <c r="IL261" s="18"/>
      <c r="IM261" s="18"/>
      <c r="IN261" s="18"/>
      <c r="IO261" s="18"/>
      <c r="IP261" s="18"/>
      <c r="IQ261" s="18"/>
      <c r="IR261" s="18"/>
      <c r="IS261" s="18"/>
      <c r="IT261" s="18"/>
      <c r="IU261" s="18"/>
      <c r="IV261" s="18"/>
      <c r="IW261" s="18"/>
      <c r="IX261" s="18"/>
      <c r="IY261" s="18"/>
      <c r="IZ261" s="18"/>
      <c r="JA261" s="18"/>
      <c r="JB261" s="18"/>
      <c r="JC261" s="18"/>
      <c r="JD261" s="18"/>
      <c r="JE261" s="18"/>
      <c r="JF261" s="18"/>
    </row>
    <row r="262" spans="36:266" x14ac:dyDescent="0.3">
      <c r="AJ262" s="24"/>
      <c r="AK262" s="24"/>
      <c r="AL262" s="20"/>
      <c r="AM262" s="23"/>
      <c r="AN262" s="18"/>
      <c r="AO262" s="24"/>
      <c r="AW262" s="71"/>
      <c r="AX262" s="71"/>
      <c r="AY262" s="71"/>
      <c r="BB262" s="25"/>
      <c r="BC262" s="21"/>
      <c r="BG262" s="18"/>
      <c r="BN262" s="22"/>
      <c r="BO262" s="22"/>
      <c r="BP262" s="22"/>
      <c r="BQ262" s="22"/>
      <c r="BR262" s="15"/>
      <c r="CF262" s="15"/>
      <c r="CL262" s="22"/>
      <c r="CM262" s="15"/>
      <c r="CR262" s="22"/>
      <c r="CT262" s="15"/>
      <c r="CW262" s="22"/>
      <c r="DA262" s="15"/>
      <c r="DH262" s="15"/>
      <c r="DJ262" s="22"/>
      <c r="DO262" s="15"/>
      <c r="DV262" s="15"/>
      <c r="EC262" s="15"/>
      <c r="EJ262" s="15"/>
      <c r="EQ262" s="15"/>
      <c r="EX262" s="15"/>
      <c r="FE262" s="15"/>
      <c r="FL262" s="15"/>
      <c r="FS262" s="15"/>
      <c r="FZ262" s="15"/>
      <c r="GG262" s="15"/>
      <c r="GN262" s="15"/>
      <c r="GP262" s="22"/>
      <c r="GQ262" s="22"/>
      <c r="GR262" s="22"/>
      <c r="GS262" s="22"/>
      <c r="GT262" s="22"/>
      <c r="GU262" s="15"/>
      <c r="GV262" s="22"/>
      <c r="GW262" s="22"/>
      <c r="GX262" s="22"/>
      <c r="GY262" s="18"/>
      <c r="GZ262" s="18"/>
      <c r="HA262" s="18"/>
      <c r="HB262" s="18"/>
      <c r="HC262" s="18"/>
      <c r="HD262" s="18"/>
      <c r="HE262" s="18"/>
      <c r="HF262" s="18"/>
      <c r="HG262" s="18"/>
      <c r="HH262" s="18"/>
      <c r="HI262" s="18"/>
      <c r="HJ262" s="18"/>
      <c r="HK262" s="18"/>
      <c r="HL262" s="18"/>
      <c r="HM262" s="18"/>
      <c r="HN262" s="18"/>
      <c r="HO262" s="18"/>
      <c r="HP262" s="18"/>
      <c r="HQ262" s="18"/>
      <c r="HR262" s="18"/>
      <c r="HS262" s="18"/>
      <c r="HT262" s="18"/>
      <c r="HU262" s="18"/>
      <c r="HV262" s="18"/>
      <c r="HW262" s="18"/>
      <c r="HX262" s="18"/>
      <c r="HY262" s="18"/>
      <c r="HZ262" s="18"/>
      <c r="IA262" s="18"/>
      <c r="IB262" s="18"/>
      <c r="IC262" s="18"/>
      <c r="ID262" s="18"/>
      <c r="IE262" s="18"/>
      <c r="IF262" s="18"/>
      <c r="IG262" s="18"/>
      <c r="IH262" s="18"/>
      <c r="II262" s="18"/>
      <c r="IJ262" s="18"/>
      <c r="IK262" s="18"/>
      <c r="IL262" s="18"/>
      <c r="IM262" s="18"/>
      <c r="IN262" s="18"/>
      <c r="IO262" s="18"/>
      <c r="IP262" s="18"/>
      <c r="IQ262" s="18"/>
      <c r="IR262" s="18"/>
      <c r="IS262" s="18"/>
      <c r="IT262" s="18"/>
      <c r="IU262" s="18"/>
      <c r="IV262" s="18"/>
      <c r="IW262" s="18"/>
      <c r="IX262" s="18"/>
      <c r="IY262" s="18"/>
      <c r="IZ262" s="18"/>
      <c r="JA262" s="18"/>
      <c r="JB262" s="18"/>
      <c r="JC262" s="18"/>
      <c r="JD262" s="18"/>
      <c r="JE262" s="18"/>
      <c r="JF262" s="18"/>
    </row>
    <row r="263" spans="36:266" x14ac:dyDescent="0.3">
      <c r="AJ263" s="24"/>
      <c r="AK263" s="24"/>
      <c r="AL263" s="20"/>
      <c r="AM263" s="23"/>
      <c r="AN263" s="18"/>
      <c r="AO263" s="24"/>
      <c r="AW263" s="71"/>
      <c r="AX263" s="71"/>
      <c r="AY263" s="71"/>
      <c r="BB263" s="25"/>
      <c r="BC263" s="21"/>
      <c r="BG263" s="18"/>
      <c r="BN263" s="22"/>
      <c r="BO263" s="22"/>
      <c r="BP263" s="22"/>
      <c r="BQ263" s="22"/>
      <c r="BR263" s="15"/>
      <c r="CF263" s="15"/>
      <c r="CL263" s="22"/>
      <c r="CM263" s="15"/>
      <c r="CR263" s="22"/>
      <c r="CT263" s="15"/>
      <c r="CW263" s="22"/>
      <c r="DA263" s="15"/>
      <c r="DH263" s="15"/>
      <c r="DJ263" s="22"/>
      <c r="DO263" s="15"/>
      <c r="DV263" s="15"/>
      <c r="EC263" s="15"/>
      <c r="EJ263" s="15"/>
      <c r="EQ263" s="15"/>
      <c r="EX263" s="15"/>
      <c r="FE263" s="15"/>
      <c r="FL263" s="15"/>
      <c r="FS263" s="15"/>
      <c r="FZ263" s="15"/>
      <c r="GG263" s="15"/>
      <c r="GN263" s="15"/>
      <c r="GP263" s="22"/>
      <c r="GQ263" s="22"/>
      <c r="GR263" s="22"/>
      <c r="GS263" s="22"/>
      <c r="GT263" s="22"/>
      <c r="GU263" s="15"/>
      <c r="GV263" s="22"/>
      <c r="GW263" s="22"/>
      <c r="GX263" s="22"/>
      <c r="GY263" s="18"/>
      <c r="GZ263" s="18"/>
      <c r="HA263" s="18"/>
      <c r="HB263" s="18"/>
      <c r="HC263" s="18"/>
      <c r="HD263" s="18"/>
      <c r="HE263" s="18"/>
      <c r="HF263" s="18"/>
      <c r="HG263" s="18"/>
      <c r="HH263" s="18"/>
      <c r="HI263" s="18"/>
      <c r="HJ263" s="18"/>
      <c r="HK263" s="18"/>
      <c r="HL263" s="18"/>
      <c r="HM263" s="18"/>
      <c r="HN263" s="18"/>
      <c r="HO263" s="18"/>
      <c r="HP263" s="18"/>
      <c r="HQ263" s="18"/>
      <c r="HR263" s="18"/>
      <c r="HS263" s="18"/>
      <c r="HT263" s="18"/>
      <c r="HU263" s="18"/>
      <c r="HV263" s="18"/>
      <c r="HW263" s="18"/>
      <c r="HX263" s="18"/>
      <c r="HY263" s="18"/>
      <c r="HZ263" s="18"/>
      <c r="IA263" s="18"/>
      <c r="IB263" s="18"/>
      <c r="IC263" s="18"/>
      <c r="ID263" s="18"/>
      <c r="IE263" s="18"/>
      <c r="IF263" s="18"/>
      <c r="IG263" s="18"/>
      <c r="IH263" s="18"/>
      <c r="II263" s="18"/>
      <c r="IJ263" s="18"/>
      <c r="IK263" s="18"/>
      <c r="IL263" s="18"/>
      <c r="IM263" s="18"/>
      <c r="IN263" s="18"/>
      <c r="IO263" s="18"/>
      <c r="IP263" s="18"/>
      <c r="IQ263" s="18"/>
      <c r="IR263" s="18"/>
      <c r="IS263" s="18"/>
      <c r="IT263" s="18"/>
      <c r="IU263" s="18"/>
      <c r="IV263" s="18"/>
      <c r="IW263" s="18"/>
      <c r="IX263" s="18"/>
      <c r="IY263" s="18"/>
      <c r="IZ263" s="18"/>
      <c r="JA263" s="18"/>
      <c r="JB263" s="18"/>
      <c r="JC263" s="18"/>
      <c r="JD263" s="18"/>
      <c r="JE263" s="18"/>
      <c r="JF263" s="18"/>
    </row>
    <row r="264" spans="36:266" x14ac:dyDescent="0.3">
      <c r="AJ264" s="24"/>
      <c r="AK264" s="24"/>
      <c r="AL264" s="20"/>
      <c r="AM264" s="23"/>
      <c r="AN264" s="18"/>
      <c r="AO264" s="24"/>
      <c r="AW264" s="71"/>
      <c r="AX264" s="71"/>
      <c r="AY264" s="71"/>
      <c r="BB264" s="25"/>
      <c r="BC264" s="21"/>
      <c r="BG264" s="18"/>
      <c r="BN264" s="22"/>
      <c r="BO264" s="22"/>
      <c r="BP264" s="22"/>
      <c r="BQ264" s="22"/>
      <c r="BR264" s="15"/>
      <c r="CF264" s="15"/>
      <c r="CL264" s="22"/>
      <c r="CM264" s="15"/>
      <c r="CR264" s="22"/>
      <c r="CT264" s="15"/>
      <c r="CW264" s="22"/>
      <c r="DA264" s="15"/>
      <c r="DH264" s="15"/>
      <c r="DJ264" s="22"/>
      <c r="DO264" s="15"/>
      <c r="DV264" s="15"/>
      <c r="EC264" s="15"/>
      <c r="EJ264" s="15"/>
      <c r="EQ264" s="15"/>
      <c r="EX264" s="15"/>
      <c r="FE264" s="15"/>
      <c r="FL264" s="15"/>
      <c r="FS264" s="15"/>
      <c r="FZ264" s="15"/>
      <c r="GG264" s="15"/>
      <c r="GN264" s="15"/>
      <c r="GP264" s="22"/>
      <c r="GQ264" s="22"/>
      <c r="GR264" s="22"/>
      <c r="GS264" s="22"/>
      <c r="GT264" s="22"/>
      <c r="GU264" s="15"/>
      <c r="GV264" s="22"/>
      <c r="GW264" s="22"/>
      <c r="GX264" s="22"/>
      <c r="GY264" s="18"/>
      <c r="GZ264" s="18"/>
      <c r="HA264" s="18"/>
      <c r="HB264" s="18"/>
      <c r="HC264" s="18"/>
      <c r="HD264" s="18"/>
      <c r="HE264" s="18"/>
      <c r="HF264" s="18"/>
      <c r="HG264" s="18"/>
      <c r="HH264" s="18"/>
      <c r="HI264" s="18"/>
      <c r="HJ264" s="18"/>
      <c r="HK264" s="18"/>
      <c r="HL264" s="18"/>
      <c r="HM264" s="18"/>
      <c r="HN264" s="18"/>
      <c r="HO264" s="18"/>
      <c r="HP264" s="18"/>
      <c r="HQ264" s="18"/>
      <c r="HR264" s="18"/>
      <c r="HS264" s="18"/>
      <c r="HT264" s="18"/>
      <c r="HU264" s="18"/>
      <c r="HV264" s="18"/>
      <c r="HW264" s="18"/>
      <c r="HX264" s="18"/>
      <c r="HY264" s="18"/>
      <c r="HZ264" s="18"/>
      <c r="IA264" s="18"/>
      <c r="IB264" s="18"/>
      <c r="IC264" s="18"/>
      <c r="ID264" s="18"/>
      <c r="IE264" s="18"/>
      <c r="IF264" s="18"/>
      <c r="IG264" s="18"/>
      <c r="IH264" s="18"/>
      <c r="II264" s="18"/>
      <c r="IJ264" s="18"/>
      <c r="IK264" s="18"/>
      <c r="IL264" s="18"/>
      <c r="IM264" s="18"/>
      <c r="IN264" s="18"/>
      <c r="IO264" s="18"/>
      <c r="IP264" s="18"/>
      <c r="IQ264" s="18"/>
      <c r="IR264" s="18"/>
      <c r="IS264" s="18"/>
      <c r="IT264" s="18"/>
      <c r="IU264" s="18"/>
      <c r="IV264" s="18"/>
      <c r="IW264" s="18"/>
      <c r="IX264" s="18"/>
      <c r="IY264" s="18"/>
      <c r="IZ264" s="18"/>
      <c r="JA264" s="18"/>
      <c r="JB264" s="18"/>
      <c r="JC264" s="18"/>
      <c r="JD264" s="18"/>
      <c r="JE264" s="18"/>
      <c r="JF264" s="18"/>
    </row>
    <row r="265" spans="36:266" x14ac:dyDescent="0.3">
      <c r="AJ265" s="24"/>
      <c r="AK265" s="24"/>
      <c r="AL265" s="20"/>
      <c r="AM265" s="23"/>
      <c r="AN265" s="18"/>
      <c r="AO265" s="24"/>
      <c r="AW265" s="71"/>
      <c r="AX265" s="71"/>
      <c r="AY265" s="71"/>
      <c r="BB265" s="25"/>
      <c r="BC265" s="21"/>
      <c r="BG265" s="18"/>
      <c r="BN265" s="22"/>
      <c r="BO265" s="22"/>
      <c r="BP265" s="22"/>
      <c r="BQ265" s="22"/>
      <c r="BR265" s="15"/>
      <c r="CF265" s="15"/>
      <c r="CL265" s="22"/>
      <c r="CM265" s="15"/>
      <c r="CR265" s="22"/>
      <c r="CT265" s="15"/>
      <c r="CW265" s="22"/>
      <c r="DA265" s="15"/>
      <c r="DH265" s="15"/>
      <c r="DJ265" s="22"/>
      <c r="DO265" s="15"/>
      <c r="DV265" s="15"/>
      <c r="EC265" s="15"/>
      <c r="EJ265" s="15"/>
      <c r="EQ265" s="15"/>
      <c r="EX265" s="15"/>
      <c r="FE265" s="15"/>
      <c r="FL265" s="15"/>
      <c r="FS265" s="15"/>
      <c r="FZ265" s="15"/>
      <c r="GG265" s="15"/>
      <c r="GN265" s="15"/>
      <c r="GP265" s="22"/>
      <c r="GQ265" s="22"/>
      <c r="GR265" s="22"/>
      <c r="GS265" s="22"/>
      <c r="GT265" s="22"/>
      <c r="GU265" s="15"/>
      <c r="GV265" s="22"/>
      <c r="GW265" s="22"/>
      <c r="GX265" s="22"/>
      <c r="GY265" s="18"/>
      <c r="GZ265" s="18"/>
      <c r="HA265" s="18"/>
      <c r="HB265" s="18"/>
      <c r="HC265" s="18"/>
      <c r="HD265" s="18"/>
      <c r="HE265" s="18"/>
      <c r="HF265" s="18"/>
      <c r="HG265" s="18"/>
      <c r="HH265" s="18"/>
      <c r="HI265" s="18"/>
      <c r="HJ265" s="18"/>
      <c r="HK265" s="18"/>
      <c r="HL265" s="18"/>
      <c r="HM265" s="18"/>
      <c r="HN265" s="18"/>
      <c r="HO265" s="18"/>
      <c r="HP265" s="18"/>
      <c r="HQ265" s="18"/>
      <c r="HR265" s="18"/>
      <c r="HS265" s="18"/>
      <c r="HT265" s="18"/>
      <c r="HU265" s="18"/>
      <c r="HV265" s="18"/>
      <c r="HW265" s="18"/>
      <c r="HX265" s="18"/>
      <c r="HY265" s="18"/>
      <c r="HZ265" s="18"/>
      <c r="IA265" s="18"/>
      <c r="IB265" s="18"/>
      <c r="IC265" s="18"/>
      <c r="ID265" s="18"/>
      <c r="IE265" s="18"/>
      <c r="IF265" s="18"/>
      <c r="IG265" s="18"/>
      <c r="IH265" s="18"/>
      <c r="II265" s="18"/>
      <c r="IJ265" s="18"/>
      <c r="IK265" s="18"/>
      <c r="IL265" s="18"/>
      <c r="IM265" s="18"/>
      <c r="IN265" s="18"/>
      <c r="IO265" s="18"/>
      <c r="IP265" s="18"/>
      <c r="IQ265" s="18"/>
      <c r="IR265" s="18"/>
      <c r="IS265" s="18"/>
      <c r="IT265" s="18"/>
      <c r="IU265" s="18"/>
      <c r="IV265" s="18"/>
      <c r="IW265" s="18"/>
      <c r="IX265" s="18"/>
      <c r="IY265" s="18"/>
      <c r="IZ265" s="18"/>
      <c r="JA265" s="18"/>
      <c r="JB265" s="18"/>
      <c r="JC265" s="18"/>
      <c r="JD265" s="18"/>
      <c r="JE265" s="18"/>
      <c r="JF265" s="18"/>
    </row>
    <row r="266" spans="36:266" x14ac:dyDescent="0.3">
      <c r="AJ266" s="24"/>
      <c r="AK266" s="24"/>
      <c r="AL266" s="20"/>
      <c r="AM266" s="23"/>
      <c r="AN266" s="18"/>
      <c r="AO266" s="24"/>
      <c r="AW266" s="71"/>
      <c r="AX266" s="71"/>
      <c r="AY266" s="71"/>
      <c r="BB266" s="25"/>
      <c r="BC266" s="21"/>
      <c r="BG266" s="18"/>
      <c r="BN266" s="22"/>
      <c r="BO266" s="22"/>
      <c r="BP266" s="22"/>
      <c r="BQ266" s="22"/>
      <c r="BR266" s="15"/>
      <c r="CF266" s="15"/>
      <c r="CL266" s="22"/>
      <c r="CM266" s="15"/>
      <c r="CR266" s="22"/>
      <c r="CT266" s="15"/>
      <c r="CW266" s="22"/>
      <c r="DA266" s="15"/>
      <c r="DH266" s="15"/>
      <c r="DJ266" s="22"/>
      <c r="DO266" s="15"/>
      <c r="DV266" s="15"/>
      <c r="EC266" s="15"/>
      <c r="EJ266" s="15"/>
      <c r="EQ266" s="15"/>
      <c r="EX266" s="15"/>
      <c r="FE266" s="15"/>
      <c r="FL266" s="15"/>
      <c r="FS266" s="15"/>
      <c r="FZ266" s="15"/>
      <c r="GG266" s="15"/>
      <c r="GN266" s="15"/>
      <c r="GP266" s="22"/>
      <c r="GQ266" s="22"/>
      <c r="GR266" s="22"/>
      <c r="GS266" s="22"/>
      <c r="GT266" s="22"/>
      <c r="GU266" s="15"/>
      <c r="GV266" s="22"/>
      <c r="GW266" s="22"/>
      <c r="GX266" s="22"/>
      <c r="GY266" s="18"/>
      <c r="GZ266" s="18"/>
      <c r="HA266" s="18"/>
      <c r="HB266" s="18"/>
      <c r="HC266" s="18"/>
      <c r="HD266" s="18"/>
      <c r="HE266" s="18"/>
      <c r="HF266" s="18"/>
      <c r="HG266" s="18"/>
      <c r="HH266" s="18"/>
      <c r="HI266" s="18"/>
      <c r="HJ266" s="18"/>
      <c r="HK266" s="18"/>
      <c r="HL266" s="18"/>
      <c r="HM266" s="18"/>
      <c r="HN266" s="18"/>
      <c r="HO266" s="18"/>
      <c r="HP266" s="18"/>
      <c r="HQ266" s="18"/>
      <c r="HR266" s="18"/>
      <c r="HS266" s="18"/>
      <c r="HT266" s="18"/>
      <c r="HU266" s="18"/>
      <c r="HV266" s="18"/>
      <c r="HW266" s="18"/>
      <c r="HX266" s="18"/>
      <c r="HY266" s="18"/>
      <c r="HZ266" s="18"/>
      <c r="IA266" s="18"/>
      <c r="IB266" s="18"/>
      <c r="IC266" s="18"/>
      <c r="ID266" s="18"/>
      <c r="IE266" s="18"/>
      <c r="IF266" s="18"/>
      <c r="IG266" s="18"/>
      <c r="IH266" s="18"/>
      <c r="II266" s="18"/>
      <c r="IJ266" s="18"/>
      <c r="IK266" s="18"/>
      <c r="IL266" s="18"/>
      <c r="IM266" s="18"/>
      <c r="IN266" s="18"/>
      <c r="IO266" s="18"/>
      <c r="IP266" s="18"/>
      <c r="IQ266" s="18"/>
      <c r="IR266" s="18"/>
      <c r="IS266" s="18"/>
      <c r="IT266" s="18"/>
      <c r="IU266" s="18"/>
      <c r="IV266" s="18"/>
      <c r="IW266" s="18"/>
      <c r="IX266" s="18"/>
      <c r="IY266" s="18"/>
      <c r="IZ266" s="18"/>
      <c r="JA266" s="18"/>
      <c r="JB266" s="18"/>
      <c r="JC266" s="18"/>
      <c r="JD266" s="18"/>
      <c r="JE266" s="18"/>
      <c r="JF266" s="18"/>
    </row>
    <row r="267" spans="36:266" x14ac:dyDescent="0.3">
      <c r="AJ267" s="24"/>
      <c r="AK267" s="24"/>
      <c r="AL267" s="20"/>
      <c r="AM267" s="23"/>
      <c r="AN267" s="18"/>
      <c r="AO267" s="24"/>
      <c r="AW267" s="71"/>
      <c r="AX267" s="71"/>
      <c r="AY267" s="71"/>
      <c r="BB267" s="25"/>
      <c r="BC267" s="21"/>
      <c r="BG267" s="18"/>
      <c r="BN267" s="22"/>
      <c r="BO267" s="22"/>
      <c r="BP267" s="22"/>
      <c r="BQ267" s="22"/>
      <c r="BR267" s="15"/>
      <c r="CF267" s="15"/>
      <c r="CL267" s="22"/>
      <c r="CM267" s="15"/>
      <c r="CR267" s="22"/>
      <c r="CT267" s="15"/>
      <c r="CW267" s="22"/>
      <c r="DA267" s="15"/>
      <c r="DH267" s="15"/>
      <c r="DJ267" s="22"/>
      <c r="DO267" s="15"/>
      <c r="DV267" s="15"/>
      <c r="EC267" s="15"/>
      <c r="EJ267" s="15"/>
      <c r="EQ267" s="15"/>
      <c r="EX267" s="15"/>
      <c r="FE267" s="15"/>
      <c r="FL267" s="15"/>
      <c r="FS267" s="15"/>
      <c r="FZ267" s="15"/>
      <c r="GG267" s="15"/>
      <c r="GN267" s="15"/>
      <c r="GP267" s="22"/>
      <c r="GQ267" s="22"/>
      <c r="GR267" s="22"/>
      <c r="GS267" s="22"/>
      <c r="GT267" s="22"/>
      <c r="GU267" s="15"/>
      <c r="GV267" s="22"/>
      <c r="GW267" s="22"/>
      <c r="GX267" s="22"/>
      <c r="GY267" s="18"/>
      <c r="GZ267" s="18"/>
      <c r="HA267" s="18"/>
      <c r="HB267" s="18"/>
      <c r="HC267" s="18"/>
      <c r="HD267" s="18"/>
      <c r="HE267" s="18"/>
      <c r="HF267" s="18"/>
      <c r="HG267" s="18"/>
      <c r="HH267" s="18"/>
      <c r="HI267" s="18"/>
      <c r="HJ267" s="18"/>
      <c r="HK267" s="18"/>
      <c r="HL267" s="18"/>
      <c r="HM267" s="18"/>
      <c r="HN267" s="18"/>
      <c r="HO267" s="18"/>
      <c r="HP267" s="18"/>
      <c r="HQ267" s="18"/>
      <c r="HR267" s="18"/>
      <c r="HS267" s="18"/>
      <c r="HT267" s="18"/>
      <c r="HU267" s="18"/>
      <c r="HV267" s="18"/>
      <c r="HW267" s="18"/>
      <c r="HX267" s="18"/>
      <c r="HY267" s="18"/>
      <c r="HZ267" s="18"/>
      <c r="IA267" s="18"/>
      <c r="IB267" s="18"/>
      <c r="IC267" s="18"/>
      <c r="ID267" s="18"/>
      <c r="IE267" s="18"/>
      <c r="IF267" s="18"/>
      <c r="IG267" s="18"/>
      <c r="IH267" s="18"/>
      <c r="II267" s="18"/>
      <c r="IJ267" s="18"/>
      <c r="IK267" s="18"/>
      <c r="IL267" s="18"/>
      <c r="IM267" s="18"/>
      <c r="IN267" s="18"/>
      <c r="IO267" s="18"/>
      <c r="IP267" s="18"/>
      <c r="IQ267" s="18"/>
      <c r="IR267" s="18"/>
      <c r="IS267" s="18"/>
      <c r="IT267" s="18"/>
      <c r="IU267" s="18"/>
      <c r="IV267" s="18"/>
      <c r="IW267" s="18"/>
      <c r="IX267" s="18"/>
      <c r="IY267" s="18"/>
      <c r="IZ267" s="18"/>
      <c r="JA267" s="18"/>
      <c r="JB267" s="18"/>
      <c r="JC267" s="18"/>
      <c r="JD267" s="18"/>
      <c r="JE267" s="18"/>
      <c r="JF267" s="18"/>
    </row>
    <row r="268" spans="36:266" x14ac:dyDescent="0.3">
      <c r="AJ268" s="24"/>
      <c r="AK268" s="24"/>
      <c r="AL268" s="20"/>
      <c r="AM268" s="23"/>
      <c r="AN268" s="18"/>
      <c r="AO268" s="24"/>
      <c r="AW268" s="71"/>
      <c r="AX268" s="71"/>
      <c r="AY268" s="71"/>
      <c r="BB268" s="25"/>
      <c r="BC268" s="21"/>
      <c r="BG268" s="18"/>
      <c r="BN268" s="22"/>
      <c r="BO268" s="22"/>
      <c r="BP268" s="22"/>
      <c r="BQ268" s="22"/>
      <c r="BR268" s="15"/>
      <c r="CF268" s="15"/>
      <c r="CL268" s="22"/>
      <c r="CM268" s="15"/>
      <c r="CR268" s="22"/>
      <c r="CT268" s="15"/>
      <c r="CW268" s="22"/>
      <c r="DA268" s="15"/>
      <c r="DH268" s="15"/>
      <c r="DJ268" s="22"/>
      <c r="DO268" s="15"/>
      <c r="DV268" s="15"/>
      <c r="EC268" s="15"/>
      <c r="EJ268" s="15"/>
      <c r="EQ268" s="15"/>
      <c r="EX268" s="15"/>
      <c r="FE268" s="15"/>
      <c r="FL268" s="15"/>
      <c r="FS268" s="15"/>
      <c r="FZ268" s="15"/>
      <c r="GG268" s="15"/>
      <c r="GN268" s="15"/>
      <c r="GP268" s="22"/>
      <c r="GQ268" s="22"/>
      <c r="GR268" s="22"/>
      <c r="GS268" s="22"/>
      <c r="GT268" s="22"/>
      <c r="GU268" s="15"/>
      <c r="GV268" s="22"/>
      <c r="GW268" s="22"/>
      <c r="GX268" s="22"/>
      <c r="GY268" s="18"/>
      <c r="GZ268" s="18"/>
      <c r="HA268" s="18"/>
      <c r="HB268" s="18"/>
      <c r="HC268" s="18"/>
      <c r="HD268" s="18"/>
      <c r="HE268" s="18"/>
      <c r="HF268" s="18"/>
      <c r="HG268" s="18"/>
      <c r="HH268" s="18"/>
      <c r="HI268" s="18"/>
      <c r="HJ268" s="18"/>
      <c r="HK268" s="18"/>
      <c r="HL268" s="18"/>
      <c r="HM268" s="18"/>
      <c r="HN268" s="18"/>
      <c r="HO268" s="18"/>
      <c r="HP268" s="18"/>
      <c r="HQ268" s="18"/>
      <c r="HR268" s="18"/>
      <c r="HS268" s="18"/>
      <c r="HT268" s="18"/>
      <c r="HU268" s="18"/>
      <c r="HV268" s="18"/>
      <c r="HW268" s="18"/>
      <c r="HX268" s="18"/>
      <c r="HY268" s="18"/>
      <c r="HZ268" s="18"/>
      <c r="IA268" s="18"/>
      <c r="IB268" s="18"/>
      <c r="IC268" s="18"/>
      <c r="ID268" s="18"/>
      <c r="IE268" s="18"/>
      <c r="IF268" s="18"/>
      <c r="IG268" s="18"/>
      <c r="IH268" s="18"/>
      <c r="II268" s="18"/>
      <c r="IJ268" s="18"/>
      <c r="IK268" s="18"/>
      <c r="IL268" s="18"/>
      <c r="IM268" s="18"/>
      <c r="IN268" s="18"/>
      <c r="IO268" s="18"/>
      <c r="IP268" s="18"/>
      <c r="IQ268" s="18"/>
      <c r="IR268" s="18"/>
      <c r="IS268" s="18"/>
      <c r="IT268" s="18"/>
      <c r="IU268" s="18"/>
      <c r="IV268" s="18"/>
      <c r="IW268" s="18"/>
      <c r="IX268" s="18"/>
      <c r="IY268" s="18"/>
      <c r="IZ268" s="18"/>
      <c r="JA268" s="18"/>
      <c r="JB268" s="18"/>
      <c r="JC268" s="18"/>
      <c r="JD268" s="18"/>
      <c r="JE268" s="18"/>
      <c r="JF268" s="18"/>
    </row>
    <row r="269" spans="36:266" x14ac:dyDescent="0.3">
      <c r="AJ269" s="24"/>
      <c r="AK269" s="24"/>
      <c r="AL269" s="20"/>
      <c r="AM269" s="23"/>
      <c r="AN269" s="18"/>
      <c r="AO269" s="24"/>
      <c r="AW269" s="71"/>
      <c r="AX269" s="71"/>
      <c r="AY269" s="71"/>
      <c r="BB269" s="25"/>
      <c r="BC269" s="21"/>
      <c r="BG269" s="18"/>
      <c r="BN269" s="22"/>
      <c r="BO269" s="22"/>
      <c r="BP269" s="22"/>
      <c r="BQ269" s="22"/>
      <c r="BR269" s="15"/>
      <c r="CF269" s="15"/>
      <c r="CL269" s="22"/>
      <c r="CM269" s="15"/>
      <c r="CR269" s="22"/>
      <c r="CT269" s="15"/>
      <c r="CW269" s="22"/>
      <c r="DA269" s="15"/>
      <c r="DH269" s="15"/>
      <c r="DJ269" s="22"/>
      <c r="DO269" s="15"/>
      <c r="DV269" s="15"/>
      <c r="EC269" s="15"/>
      <c r="EJ269" s="15"/>
      <c r="EQ269" s="15"/>
      <c r="EX269" s="15"/>
      <c r="FE269" s="15"/>
      <c r="FL269" s="15"/>
      <c r="FS269" s="15"/>
      <c r="FZ269" s="15"/>
      <c r="GG269" s="15"/>
      <c r="GN269" s="15"/>
      <c r="GP269" s="22"/>
      <c r="GQ269" s="22"/>
      <c r="GR269" s="22"/>
      <c r="GS269" s="22"/>
      <c r="GT269" s="22"/>
      <c r="GU269" s="15"/>
      <c r="GV269" s="22"/>
      <c r="GW269" s="22"/>
      <c r="GX269" s="22"/>
      <c r="GY269" s="18"/>
      <c r="GZ269" s="18"/>
      <c r="HA269" s="18"/>
      <c r="HB269" s="18"/>
      <c r="HC269" s="18"/>
      <c r="HD269" s="18"/>
      <c r="HE269" s="18"/>
      <c r="HF269" s="18"/>
      <c r="HG269" s="18"/>
      <c r="HH269" s="18"/>
      <c r="HI269" s="18"/>
      <c r="HJ269" s="18"/>
      <c r="HK269" s="18"/>
      <c r="HL269" s="18"/>
      <c r="HM269" s="18"/>
      <c r="HN269" s="18"/>
      <c r="HO269" s="18"/>
      <c r="HP269" s="18"/>
      <c r="HQ269" s="18"/>
      <c r="HR269" s="18"/>
      <c r="HS269" s="18"/>
      <c r="HT269" s="18"/>
      <c r="HU269" s="18"/>
      <c r="HV269" s="18"/>
      <c r="HW269" s="18"/>
      <c r="HX269" s="18"/>
      <c r="HY269" s="18"/>
      <c r="HZ269" s="18"/>
      <c r="IA269" s="18"/>
      <c r="IB269" s="18"/>
      <c r="IC269" s="18"/>
      <c r="ID269" s="18"/>
      <c r="IE269" s="18"/>
      <c r="IF269" s="18"/>
      <c r="IG269" s="18"/>
      <c r="IH269" s="18"/>
      <c r="II269" s="18"/>
      <c r="IJ269" s="18"/>
      <c r="IK269" s="18"/>
      <c r="IL269" s="18"/>
      <c r="IM269" s="18"/>
      <c r="IN269" s="18"/>
      <c r="IO269" s="18"/>
      <c r="IP269" s="18"/>
      <c r="IQ269" s="18"/>
      <c r="IR269" s="18"/>
      <c r="IS269" s="18"/>
      <c r="IT269" s="18"/>
      <c r="IU269" s="18"/>
      <c r="IV269" s="18"/>
      <c r="IW269" s="18"/>
      <c r="IX269" s="18"/>
      <c r="IY269" s="18"/>
      <c r="IZ269" s="18"/>
      <c r="JA269" s="18"/>
      <c r="JB269" s="18"/>
      <c r="JC269" s="18"/>
      <c r="JD269" s="18"/>
      <c r="JE269" s="18"/>
      <c r="JF269" s="18"/>
    </row>
    <row r="270" spans="36:266" x14ac:dyDescent="0.3">
      <c r="AJ270" s="24"/>
      <c r="AK270" s="24"/>
      <c r="AL270" s="20"/>
      <c r="AM270" s="23"/>
      <c r="AN270" s="18"/>
      <c r="AO270" s="24"/>
      <c r="AW270" s="71"/>
      <c r="AX270" s="71"/>
      <c r="AY270" s="71"/>
      <c r="BB270" s="25"/>
      <c r="BC270" s="21"/>
      <c r="BG270" s="18"/>
      <c r="BN270" s="22"/>
      <c r="BO270" s="22"/>
      <c r="BP270" s="22"/>
      <c r="BQ270" s="22"/>
      <c r="BR270" s="15"/>
      <c r="CF270" s="15"/>
      <c r="CL270" s="22"/>
      <c r="CM270" s="15"/>
      <c r="CR270" s="22"/>
      <c r="CT270" s="15"/>
      <c r="CW270" s="22"/>
      <c r="DA270" s="15"/>
      <c r="DH270" s="15"/>
      <c r="DJ270" s="22"/>
      <c r="DO270" s="15"/>
      <c r="DV270" s="15"/>
      <c r="EC270" s="15"/>
      <c r="EJ270" s="15"/>
      <c r="EQ270" s="15"/>
      <c r="EX270" s="15"/>
      <c r="FE270" s="15"/>
      <c r="FL270" s="15"/>
      <c r="FS270" s="15"/>
      <c r="FZ270" s="15"/>
      <c r="GG270" s="15"/>
      <c r="GN270" s="15"/>
      <c r="GP270" s="22"/>
      <c r="GQ270" s="22"/>
      <c r="GR270" s="22"/>
      <c r="GS270" s="22"/>
      <c r="GT270" s="22"/>
      <c r="GU270" s="15"/>
      <c r="GV270" s="22"/>
      <c r="GW270" s="22"/>
      <c r="GX270" s="22"/>
      <c r="GY270" s="18"/>
      <c r="GZ270" s="18"/>
      <c r="HA270" s="18"/>
      <c r="HB270" s="18"/>
      <c r="HC270" s="18"/>
      <c r="HD270" s="18"/>
      <c r="HE270" s="18"/>
      <c r="HF270" s="18"/>
      <c r="HG270" s="18"/>
      <c r="HH270" s="18"/>
      <c r="HI270" s="18"/>
      <c r="HJ270" s="18"/>
      <c r="HK270" s="18"/>
      <c r="HL270" s="18"/>
      <c r="HM270" s="18"/>
      <c r="HN270" s="18"/>
      <c r="HO270" s="18"/>
      <c r="HP270" s="18"/>
      <c r="HQ270" s="18"/>
      <c r="HR270" s="18"/>
      <c r="HS270" s="18"/>
      <c r="HT270" s="18"/>
      <c r="HU270" s="18"/>
      <c r="HV270" s="18"/>
      <c r="HW270" s="18"/>
      <c r="HX270" s="18"/>
      <c r="HY270" s="18"/>
      <c r="HZ270" s="18"/>
      <c r="IA270" s="18"/>
      <c r="IB270" s="18"/>
      <c r="IC270" s="18"/>
      <c r="ID270" s="18"/>
      <c r="IE270" s="18"/>
      <c r="IF270" s="18"/>
      <c r="IG270" s="18"/>
      <c r="IH270" s="18"/>
      <c r="II270" s="18"/>
      <c r="IJ270" s="18"/>
      <c r="IK270" s="18"/>
      <c r="IL270" s="18"/>
      <c r="IM270" s="18"/>
      <c r="IN270" s="18"/>
      <c r="IO270" s="18"/>
      <c r="IP270" s="18"/>
      <c r="IQ270" s="18"/>
      <c r="IR270" s="18"/>
      <c r="IS270" s="18"/>
      <c r="IT270" s="18"/>
      <c r="IU270" s="18"/>
      <c r="IV270" s="18"/>
      <c r="IW270" s="18"/>
      <c r="IX270" s="18"/>
      <c r="IY270" s="18"/>
      <c r="IZ270" s="18"/>
      <c r="JA270" s="18"/>
      <c r="JB270" s="18"/>
      <c r="JC270" s="18"/>
      <c r="JD270" s="18"/>
      <c r="JE270" s="18"/>
      <c r="JF270" s="18"/>
    </row>
    <row r="271" spans="36:266" x14ac:dyDescent="0.3">
      <c r="AJ271" s="24"/>
      <c r="AK271" s="24"/>
      <c r="AL271" s="20"/>
      <c r="AM271" s="23"/>
      <c r="AN271" s="18"/>
      <c r="AO271" s="24"/>
      <c r="AW271" s="71"/>
      <c r="AX271" s="71"/>
      <c r="AY271" s="71"/>
      <c r="BB271" s="25"/>
      <c r="BC271" s="21"/>
      <c r="BG271" s="18"/>
      <c r="BN271" s="22"/>
      <c r="BO271" s="22"/>
      <c r="BP271" s="22"/>
      <c r="BQ271" s="22"/>
      <c r="BR271" s="15"/>
      <c r="CF271" s="15"/>
      <c r="CL271" s="22"/>
      <c r="CM271" s="15"/>
      <c r="CR271" s="22"/>
      <c r="CT271" s="15"/>
      <c r="CW271" s="22"/>
      <c r="DA271" s="15"/>
      <c r="DH271" s="15"/>
      <c r="DJ271" s="22"/>
      <c r="DO271" s="15"/>
      <c r="DV271" s="15"/>
      <c r="EC271" s="15"/>
      <c r="EJ271" s="15"/>
      <c r="EQ271" s="15"/>
      <c r="EX271" s="15"/>
      <c r="FE271" s="15"/>
      <c r="FL271" s="15"/>
      <c r="FS271" s="15"/>
      <c r="FZ271" s="15"/>
      <c r="GG271" s="15"/>
      <c r="GN271" s="15"/>
      <c r="GP271" s="22"/>
      <c r="GQ271" s="22"/>
      <c r="GR271" s="22"/>
      <c r="GS271" s="22"/>
      <c r="GT271" s="22"/>
      <c r="GU271" s="15"/>
      <c r="GV271" s="22"/>
      <c r="GW271" s="22"/>
      <c r="GX271" s="22"/>
      <c r="GY271" s="18"/>
      <c r="GZ271" s="18"/>
      <c r="HA271" s="18"/>
      <c r="HB271" s="18"/>
      <c r="HC271" s="18"/>
      <c r="HD271" s="18"/>
      <c r="HE271" s="18"/>
      <c r="HF271" s="18"/>
      <c r="HG271" s="18"/>
      <c r="HH271" s="18"/>
      <c r="HI271" s="18"/>
      <c r="HJ271" s="18"/>
      <c r="HK271" s="18"/>
      <c r="HL271" s="18"/>
      <c r="HM271" s="18"/>
      <c r="HN271" s="18"/>
      <c r="HO271" s="18"/>
      <c r="HP271" s="18"/>
      <c r="HQ271" s="18"/>
      <c r="HR271" s="18"/>
      <c r="HS271" s="18"/>
      <c r="HT271" s="18"/>
      <c r="HU271" s="18"/>
      <c r="HV271" s="18"/>
      <c r="HW271" s="18"/>
      <c r="HX271" s="18"/>
      <c r="HY271" s="18"/>
      <c r="HZ271" s="18"/>
      <c r="IA271" s="18"/>
      <c r="IB271" s="18"/>
      <c r="IC271" s="18"/>
      <c r="ID271" s="18"/>
      <c r="IE271" s="18"/>
      <c r="IF271" s="18"/>
      <c r="IG271" s="18"/>
      <c r="IH271" s="18"/>
      <c r="II271" s="18"/>
      <c r="IJ271" s="18"/>
      <c r="IK271" s="18"/>
      <c r="IL271" s="18"/>
      <c r="IM271" s="18"/>
      <c r="IN271" s="18"/>
      <c r="IO271" s="18"/>
      <c r="IP271" s="18"/>
      <c r="IQ271" s="18"/>
      <c r="IR271" s="18"/>
      <c r="IS271" s="18"/>
      <c r="IT271" s="18"/>
      <c r="IU271" s="18"/>
      <c r="IV271" s="18"/>
      <c r="IW271" s="18"/>
      <c r="IX271" s="18"/>
      <c r="IY271" s="18"/>
      <c r="IZ271" s="18"/>
      <c r="JA271" s="18"/>
      <c r="JB271" s="18"/>
      <c r="JC271" s="18"/>
      <c r="JD271" s="18"/>
      <c r="JE271" s="18"/>
      <c r="JF271" s="18"/>
    </row>
    <row r="272" spans="36:266" x14ac:dyDescent="0.3">
      <c r="AJ272" s="24"/>
      <c r="AK272" s="24"/>
      <c r="AL272" s="20"/>
      <c r="AM272" s="23"/>
      <c r="AN272" s="18"/>
      <c r="AO272" s="24"/>
      <c r="AW272" s="71"/>
      <c r="AX272" s="71"/>
      <c r="AY272" s="71"/>
      <c r="BB272" s="25"/>
      <c r="BC272" s="21"/>
      <c r="BG272" s="18"/>
      <c r="BN272" s="22"/>
      <c r="BO272" s="22"/>
      <c r="BP272" s="22"/>
      <c r="BQ272" s="22"/>
      <c r="BR272" s="15"/>
      <c r="CF272" s="15"/>
      <c r="CL272" s="22"/>
      <c r="CM272" s="15"/>
      <c r="CR272" s="22"/>
      <c r="CT272" s="15"/>
      <c r="CW272" s="22"/>
      <c r="DA272" s="15"/>
      <c r="DH272" s="15"/>
      <c r="DJ272" s="22"/>
      <c r="DO272" s="15"/>
      <c r="DV272" s="15"/>
      <c r="EC272" s="15"/>
      <c r="EJ272" s="15"/>
      <c r="EQ272" s="15"/>
      <c r="EX272" s="15"/>
      <c r="FE272" s="15"/>
      <c r="FL272" s="15"/>
      <c r="FS272" s="15"/>
      <c r="FZ272" s="15"/>
      <c r="GG272" s="15"/>
      <c r="GN272" s="15"/>
      <c r="GP272" s="22"/>
      <c r="GQ272" s="22"/>
      <c r="GR272" s="22"/>
      <c r="GS272" s="22"/>
      <c r="GT272" s="22"/>
      <c r="GU272" s="15"/>
      <c r="GV272" s="22"/>
      <c r="GW272" s="22"/>
      <c r="GX272" s="22"/>
      <c r="GY272" s="18"/>
      <c r="GZ272" s="18"/>
      <c r="HA272" s="18"/>
      <c r="HB272" s="18"/>
      <c r="HC272" s="18"/>
      <c r="HD272" s="18"/>
      <c r="HE272" s="18"/>
      <c r="HF272" s="18"/>
      <c r="HG272" s="18"/>
      <c r="HH272" s="18"/>
      <c r="HI272" s="18"/>
      <c r="HJ272" s="18"/>
      <c r="HK272" s="18"/>
      <c r="HL272" s="18"/>
      <c r="HM272" s="18"/>
      <c r="HN272" s="18"/>
      <c r="HO272" s="18"/>
      <c r="HP272" s="18"/>
      <c r="HQ272" s="18"/>
      <c r="HR272" s="18"/>
      <c r="HS272" s="18"/>
      <c r="HT272" s="18"/>
      <c r="HU272" s="18"/>
      <c r="HV272" s="18"/>
      <c r="HW272" s="18"/>
      <c r="HX272" s="18"/>
      <c r="HY272" s="18"/>
      <c r="HZ272" s="18"/>
      <c r="IA272" s="18"/>
      <c r="IB272" s="18"/>
      <c r="IC272" s="18"/>
      <c r="ID272" s="18"/>
      <c r="IE272" s="18"/>
      <c r="IF272" s="18"/>
      <c r="IG272" s="18"/>
      <c r="IH272" s="18"/>
      <c r="II272" s="18"/>
      <c r="IJ272" s="18"/>
      <c r="IK272" s="18"/>
      <c r="IL272" s="18"/>
      <c r="IM272" s="18"/>
      <c r="IN272" s="18"/>
      <c r="IO272" s="18"/>
      <c r="IP272" s="18"/>
      <c r="IQ272" s="18"/>
      <c r="IR272" s="18"/>
      <c r="IS272" s="18"/>
      <c r="IT272" s="18"/>
      <c r="IU272" s="18"/>
      <c r="IV272" s="18"/>
      <c r="IW272" s="18"/>
      <c r="IX272" s="18"/>
      <c r="IY272" s="18"/>
      <c r="IZ272" s="18"/>
      <c r="JA272" s="18"/>
      <c r="JB272" s="18"/>
      <c r="JC272" s="18"/>
      <c r="JD272" s="18"/>
      <c r="JE272" s="18"/>
      <c r="JF272" s="18"/>
    </row>
    <row r="273" spans="36:266" x14ac:dyDescent="0.3">
      <c r="AJ273" s="24"/>
      <c r="AK273" s="24"/>
      <c r="AL273" s="20"/>
      <c r="AM273" s="23"/>
      <c r="AN273" s="18"/>
      <c r="AO273" s="24"/>
      <c r="AW273" s="71"/>
      <c r="AX273" s="71"/>
      <c r="AY273" s="71"/>
      <c r="BB273" s="25"/>
      <c r="BC273" s="21"/>
      <c r="BG273" s="18"/>
      <c r="BN273" s="22"/>
      <c r="BO273" s="22"/>
      <c r="BP273" s="22"/>
      <c r="BQ273" s="22"/>
      <c r="BR273" s="15"/>
      <c r="CF273" s="15"/>
      <c r="CL273" s="22"/>
      <c r="CM273" s="15"/>
      <c r="CR273" s="22"/>
      <c r="CT273" s="15"/>
      <c r="CW273" s="22"/>
      <c r="DA273" s="15"/>
      <c r="DH273" s="15"/>
      <c r="DJ273" s="22"/>
      <c r="DO273" s="15"/>
      <c r="DV273" s="15"/>
      <c r="EC273" s="15"/>
      <c r="EJ273" s="15"/>
      <c r="EQ273" s="15"/>
      <c r="EX273" s="15"/>
      <c r="FE273" s="15"/>
      <c r="FL273" s="15"/>
      <c r="FS273" s="15"/>
      <c r="FZ273" s="15"/>
      <c r="GG273" s="15"/>
      <c r="GN273" s="15"/>
      <c r="GP273" s="22"/>
      <c r="GQ273" s="22"/>
      <c r="GR273" s="22"/>
      <c r="GS273" s="22"/>
      <c r="GT273" s="22"/>
      <c r="GU273" s="15"/>
      <c r="GV273" s="22"/>
      <c r="GW273" s="22"/>
      <c r="GX273" s="22"/>
      <c r="GY273" s="18"/>
      <c r="GZ273" s="18"/>
      <c r="HA273" s="18"/>
      <c r="HB273" s="18"/>
      <c r="HC273" s="18"/>
      <c r="HD273" s="18"/>
      <c r="HE273" s="18"/>
      <c r="HF273" s="18"/>
      <c r="HG273" s="18"/>
      <c r="HH273" s="18"/>
      <c r="HI273" s="18"/>
      <c r="HJ273" s="18"/>
      <c r="HK273" s="18"/>
      <c r="HL273" s="18"/>
      <c r="HM273" s="18"/>
      <c r="HN273" s="18"/>
      <c r="HO273" s="18"/>
      <c r="HP273" s="18"/>
      <c r="HQ273" s="18"/>
      <c r="HR273" s="18"/>
      <c r="HS273" s="18"/>
      <c r="HT273" s="18"/>
      <c r="HU273" s="18"/>
      <c r="HV273" s="18"/>
      <c r="HW273" s="18"/>
      <c r="HX273" s="18"/>
      <c r="HY273" s="18"/>
      <c r="HZ273" s="18"/>
      <c r="IA273" s="18"/>
      <c r="IB273" s="18"/>
      <c r="IC273" s="18"/>
      <c r="ID273" s="18"/>
      <c r="IE273" s="18"/>
      <c r="IF273" s="18"/>
      <c r="IG273" s="18"/>
      <c r="IH273" s="18"/>
      <c r="II273" s="18"/>
      <c r="IJ273" s="18"/>
      <c r="IK273" s="18"/>
      <c r="IL273" s="18"/>
      <c r="IM273" s="18"/>
      <c r="IN273" s="18"/>
      <c r="IO273" s="18"/>
      <c r="IP273" s="18"/>
      <c r="IQ273" s="18"/>
      <c r="IR273" s="18"/>
      <c r="IS273" s="18"/>
      <c r="IT273" s="18"/>
      <c r="IU273" s="18"/>
      <c r="IV273" s="18"/>
      <c r="IW273" s="18"/>
      <c r="IX273" s="18"/>
      <c r="IY273" s="18"/>
      <c r="IZ273" s="18"/>
      <c r="JA273" s="18"/>
      <c r="JB273" s="18"/>
      <c r="JC273" s="18"/>
      <c r="JD273" s="18"/>
      <c r="JE273" s="18"/>
      <c r="JF273" s="18"/>
    </row>
    <row r="274" spans="36:266" x14ac:dyDescent="0.3">
      <c r="AJ274" s="24"/>
      <c r="AK274" s="24"/>
      <c r="AL274" s="20"/>
      <c r="AM274" s="23"/>
      <c r="AN274" s="18"/>
      <c r="AO274" s="24"/>
      <c r="AW274" s="71"/>
      <c r="AX274" s="71"/>
      <c r="AY274" s="71"/>
      <c r="BB274" s="25"/>
      <c r="BC274" s="21"/>
      <c r="BG274" s="18"/>
      <c r="BN274" s="22"/>
      <c r="BO274" s="22"/>
      <c r="BP274" s="22"/>
      <c r="BQ274" s="22"/>
      <c r="BR274" s="15"/>
      <c r="CF274" s="15"/>
      <c r="CL274" s="22"/>
      <c r="CM274" s="15"/>
      <c r="CR274" s="22"/>
      <c r="CT274" s="15"/>
      <c r="CW274" s="22"/>
      <c r="DA274" s="15"/>
      <c r="DH274" s="15"/>
      <c r="DJ274" s="22"/>
      <c r="DO274" s="15"/>
      <c r="DV274" s="15"/>
      <c r="EC274" s="15"/>
      <c r="EJ274" s="15"/>
      <c r="EQ274" s="15"/>
      <c r="EX274" s="15"/>
      <c r="FE274" s="15"/>
      <c r="FL274" s="15"/>
      <c r="FS274" s="15"/>
      <c r="FZ274" s="15"/>
      <c r="GG274" s="15"/>
      <c r="GN274" s="15"/>
      <c r="GP274" s="22"/>
      <c r="GQ274" s="22"/>
      <c r="GR274" s="22"/>
      <c r="GS274" s="22"/>
      <c r="GT274" s="22"/>
      <c r="GU274" s="15"/>
      <c r="GV274" s="22"/>
      <c r="GW274" s="22"/>
      <c r="GX274" s="22"/>
      <c r="GY274" s="18"/>
      <c r="GZ274" s="18"/>
      <c r="HA274" s="18"/>
      <c r="HB274" s="18"/>
      <c r="HC274" s="18"/>
      <c r="HD274" s="18"/>
      <c r="HE274" s="18"/>
      <c r="HF274" s="18"/>
      <c r="HG274" s="18"/>
      <c r="HH274" s="18"/>
      <c r="HI274" s="18"/>
      <c r="HJ274" s="18"/>
      <c r="HK274" s="18"/>
      <c r="HL274" s="18"/>
      <c r="HM274" s="18"/>
      <c r="HN274" s="18"/>
      <c r="HO274" s="18"/>
      <c r="HP274" s="18"/>
      <c r="HQ274" s="18"/>
      <c r="HR274" s="18"/>
      <c r="HS274" s="18"/>
      <c r="HT274" s="18"/>
      <c r="HU274" s="18"/>
      <c r="HV274" s="18"/>
      <c r="HW274" s="18"/>
      <c r="HX274" s="18"/>
      <c r="HY274" s="18"/>
      <c r="HZ274" s="18"/>
      <c r="IA274" s="18"/>
      <c r="IB274" s="18"/>
      <c r="IC274" s="18"/>
      <c r="ID274" s="18"/>
      <c r="IE274" s="18"/>
      <c r="IF274" s="18"/>
      <c r="IG274" s="18"/>
      <c r="IH274" s="18"/>
      <c r="II274" s="18"/>
      <c r="IJ274" s="18"/>
      <c r="IK274" s="18"/>
      <c r="IL274" s="18"/>
      <c r="IM274" s="18"/>
      <c r="IN274" s="18"/>
      <c r="IO274" s="18"/>
      <c r="IP274" s="18"/>
      <c r="IQ274" s="18"/>
      <c r="IR274" s="18"/>
      <c r="IS274" s="18"/>
      <c r="IT274" s="18"/>
      <c r="IU274" s="18"/>
      <c r="IV274" s="18"/>
      <c r="IW274" s="18"/>
      <c r="IX274" s="18"/>
      <c r="IY274" s="18"/>
      <c r="IZ274" s="18"/>
      <c r="JA274" s="18"/>
      <c r="JB274" s="18"/>
      <c r="JC274" s="18"/>
      <c r="JD274" s="18"/>
      <c r="JE274" s="18"/>
      <c r="JF274" s="18"/>
    </row>
    <row r="275" spans="36:266" x14ac:dyDescent="0.3">
      <c r="AJ275" s="24"/>
      <c r="AK275" s="24"/>
      <c r="AL275" s="20"/>
      <c r="AM275" s="23"/>
      <c r="AN275" s="18"/>
      <c r="AO275" s="24"/>
      <c r="AW275" s="71"/>
      <c r="AX275" s="71"/>
      <c r="AY275" s="71"/>
      <c r="BB275" s="25"/>
      <c r="BC275" s="21"/>
      <c r="BG275" s="18"/>
      <c r="BN275" s="22"/>
      <c r="BO275" s="22"/>
      <c r="BP275" s="22"/>
      <c r="BQ275" s="22"/>
      <c r="BR275" s="15"/>
      <c r="CF275" s="15"/>
      <c r="CL275" s="22"/>
      <c r="CM275" s="15"/>
      <c r="CR275" s="22"/>
      <c r="CT275" s="15"/>
      <c r="CW275" s="22"/>
      <c r="DA275" s="15"/>
      <c r="DH275" s="15"/>
      <c r="DJ275" s="22"/>
      <c r="DO275" s="15"/>
      <c r="DV275" s="15"/>
      <c r="EC275" s="15"/>
      <c r="EJ275" s="15"/>
      <c r="EQ275" s="15"/>
      <c r="EX275" s="15"/>
      <c r="FE275" s="15"/>
      <c r="FL275" s="15"/>
      <c r="FS275" s="15"/>
      <c r="FZ275" s="15"/>
      <c r="GG275" s="15"/>
      <c r="GN275" s="15"/>
      <c r="GP275" s="22"/>
      <c r="GQ275" s="22"/>
      <c r="GR275" s="22"/>
      <c r="GS275" s="22"/>
      <c r="GT275" s="22"/>
      <c r="GU275" s="15"/>
      <c r="GV275" s="22"/>
      <c r="GW275" s="22"/>
      <c r="GX275" s="22"/>
      <c r="GY275" s="18"/>
      <c r="GZ275" s="18"/>
      <c r="HA275" s="18"/>
      <c r="HB275" s="18"/>
      <c r="HC275" s="18"/>
      <c r="HD275" s="18"/>
      <c r="HE275" s="18"/>
      <c r="HF275" s="18"/>
      <c r="HG275" s="18"/>
      <c r="HH275" s="18"/>
      <c r="HI275" s="18"/>
      <c r="HJ275" s="18"/>
      <c r="HK275" s="18"/>
      <c r="HL275" s="18"/>
      <c r="HM275" s="18"/>
      <c r="HN275" s="18"/>
      <c r="HO275" s="18"/>
      <c r="HP275" s="18"/>
      <c r="HQ275" s="18"/>
      <c r="HR275" s="18"/>
      <c r="HS275" s="18"/>
      <c r="HT275" s="18"/>
      <c r="HU275" s="18"/>
      <c r="HV275" s="18"/>
      <c r="HW275" s="18"/>
      <c r="HX275" s="18"/>
      <c r="HY275" s="18"/>
      <c r="HZ275" s="18"/>
      <c r="IA275" s="18"/>
      <c r="IB275" s="18"/>
      <c r="IC275" s="18"/>
      <c r="ID275" s="18"/>
      <c r="IE275" s="18"/>
      <c r="IF275" s="18"/>
      <c r="IG275" s="18"/>
      <c r="IH275" s="18"/>
      <c r="II275" s="18"/>
      <c r="IJ275" s="18"/>
      <c r="IK275" s="18"/>
      <c r="IL275" s="18"/>
      <c r="IM275" s="18"/>
      <c r="IN275" s="18"/>
      <c r="IO275" s="18"/>
      <c r="IP275" s="18"/>
      <c r="IQ275" s="18"/>
      <c r="IR275" s="18"/>
      <c r="IS275" s="18"/>
      <c r="IT275" s="18"/>
      <c r="IU275" s="18"/>
      <c r="IV275" s="18"/>
      <c r="IW275" s="18"/>
      <c r="IX275" s="18"/>
      <c r="IY275" s="18"/>
      <c r="IZ275" s="18"/>
      <c r="JA275" s="18"/>
      <c r="JB275" s="18"/>
      <c r="JC275" s="18"/>
      <c r="JD275" s="18"/>
      <c r="JE275" s="18"/>
      <c r="JF275" s="18"/>
    </row>
    <row r="276" spans="36:266" x14ac:dyDescent="0.3">
      <c r="AJ276" s="24"/>
      <c r="AK276" s="24"/>
      <c r="AL276" s="20"/>
      <c r="AM276" s="23"/>
      <c r="AN276" s="18"/>
      <c r="AO276" s="24"/>
      <c r="AW276" s="71"/>
      <c r="AX276" s="71"/>
      <c r="AY276" s="71"/>
      <c r="BB276" s="25"/>
      <c r="BC276" s="21"/>
      <c r="BG276" s="18"/>
      <c r="BN276" s="22"/>
      <c r="BO276" s="22"/>
      <c r="BP276" s="22"/>
      <c r="BQ276" s="22"/>
      <c r="BR276" s="15"/>
      <c r="CF276" s="15"/>
      <c r="CL276" s="22"/>
      <c r="CM276" s="15"/>
      <c r="CR276" s="22"/>
      <c r="CT276" s="15"/>
      <c r="CW276" s="22"/>
      <c r="DA276" s="15"/>
      <c r="DH276" s="15"/>
      <c r="DJ276" s="22"/>
      <c r="DO276" s="15"/>
      <c r="DV276" s="15"/>
      <c r="EC276" s="15"/>
      <c r="EJ276" s="15"/>
      <c r="EQ276" s="15"/>
      <c r="EX276" s="15"/>
      <c r="FE276" s="15"/>
      <c r="FL276" s="15"/>
      <c r="FS276" s="15"/>
      <c r="FZ276" s="15"/>
      <c r="GG276" s="15"/>
      <c r="GN276" s="15"/>
      <c r="GP276" s="22"/>
      <c r="GQ276" s="22"/>
      <c r="GR276" s="22"/>
      <c r="GS276" s="22"/>
      <c r="GT276" s="22"/>
      <c r="GU276" s="15"/>
      <c r="GV276" s="22"/>
      <c r="GW276" s="22"/>
      <c r="GX276" s="22"/>
      <c r="GY276" s="18"/>
      <c r="GZ276" s="18"/>
      <c r="HA276" s="18"/>
      <c r="HB276" s="18"/>
      <c r="HC276" s="18"/>
      <c r="HD276" s="18"/>
      <c r="HE276" s="18"/>
      <c r="HF276" s="18"/>
      <c r="HG276" s="18"/>
      <c r="HH276" s="18"/>
      <c r="HI276" s="18"/>
      <c r="HJ276" s="18"/>
      <c r="HK276" s="18"/>
      <c r="HL276" s="18"/>
      <c r="HM276" s="18"/>
      <c r="HN276" s="18"/>
      <c r="HO276" s="18"/>
      <c r="HP276" s="18"/>
      <c r="HQ276" s="18"/>
      <c r="HR276" s="18"/>
      <c r="HS276" s="18"/>
      <c r="HT276" s="18"/>
      <c r="HU276" s="18"/>
      <c r="HV276" s="18"/>
      <c r="HW276" s="18"/>
      <c r="HX276" s="18"/>
      <c r="HY276" s="18"/>
      <c r="HZ276" s="18"/>
      <c r="IA276" s="18"/>
      <c r="IB276" s="18"/>
      <c r="IC276" s="18"/>
      <c r="ID276" s="18"/>
      <c r="IE276" s="18"/>
      <c r="IF276" s="18"/>
      <c r="IG276" s="18"/>
      <c r="IH276" s="18"/>
      <c r="II276" s="18"/>
      <c r="IJ276" s="18"/>
      <c r="IK276" s="18"/>
      <c r="IL276" s="18"/>
      <c r="IM276" s="18"/>
      <c r="IN276" s="18"/>
      <c r="IO276" s="18"/>
      <c r="IP276" s="18"/>
      <c r="IQ276" s="18"/>
      <c r="IR276" s="18"/>
      <c r="IS276" s="18"/>
      <c r="IT276" s="18"/>
      <c r="IU276" s="18"/>
      <c r="IV276" s="18"/>
      <c r="IW276" s="18"/>
      <c r="IX276" s="18"/>
      <c r="IY276" s="18"/>
      <c r="IZ276" s="18"/>
      <c r="JA276" s="18"/>
      <c r="JB276" s="18"/>
      <c r="JC276" s="18"/>
      <c r="JD276" s="18"/>
      <c r="JE276" s="18"/>
      <c r="JF276" s="18"/>
    </row>
    <row r="277" spans="36:266" x14ac:dyDescent="0.3">
      <c r="AJ277" s="24"/>
      <c r="AK277" s="24"/>
      <c r="AL277" s="20"/>
      <c r="AM277" s="23"/>
      <c r="AN277" s="18"/>
      <c r="AO277" s="24"/>
      <c r="AW277" s="71"/>
      <c r="AX277" s="71"/>
      <c r="AY277" s="71"/>
      <c r="BB277" s="25"/>
      <c r="BC277" s="21"/>
      <c r="BG277" s="18"/>
      <c r="BN277" s="22"/>
      <c r="BO277" s="22"/>
      <c r="BP277" s="22"/>
      <c r="BQ277" s="22"/>
      <c r="BR277" s="15"/>
      <c r="CF277" s="15"/>
      <c r="CL277" s="22"/>
      <c r="CM277" s="15"/>
      <c r="CR277" s="22"/>
      <c r="CT277" s="15"/>
      <c r="CW277" s="22"/>
      <c r="DA277" s="15"/>
      <c r="DH277" s="15"/>
      <c r="DJ277" s="22"/>
      <c r="DO277" s="15"/>
      <c r="DV277" s="15"/>
      <c r="EC277" s="15"/>
      <c r="EJ277" s="15"/>
      <c r="EQ277" s="15"/>
      <c r="EX277" s="15"/>
      <c r="FE277" s="15"/>
      <c r="FL277" s="15"/>
      <c r="FS277" s="15"/>
      <c r="FZ277" s="15"/>
      <c r="GG277" s="15"/>
      <c r="GN277" s="15"/>
      <c r="GP277" s="22"/>
      <c r="GQ277" s="22"/>
      <c r="GR277" s="22"/>
      <c r="GS277" s="22"/>
      <c r="GT277" s="22"/>
      <c r="GU277" s="15"/>
      <c r="GV277" s="22"/>
      <c r="GW277" s="22"/>
      <c r="GX277" s="22"/>
      <c r="GY277" s="18"/>
      <c r="GZ277" s="18"/>
      <c r="HA277" s="18"/>
      <c r="HB277" s="18"/>
      <c r="HC277" s="18"/>
      <c r="HD277" s="18"/>
      <c r="HE277" s="18"/>
      <c r="HF277" s="18"/>
      <c r="HG277" s="18"/>
      <c r="HH277" s="18"/>
      <c r="HI277" s="18"/>
      <c r="HJ277" s="18"/>
      <c r="HK277" s="18"/>
      <c r="HL277" s="18"/>
      <c r="HM277" s="18"/>
      <c r="HN277" s="18"/>
      <c r="HO277" s="18"/>
      <c r="HP277" s="18"/>
      <c r="HQ277" s="18"/>
      <c r="HR277" s="18"/>
      <c r="HS277" s="18"/>
      <c r="HT277" s="18"/>
      <c r="HU277" s="18"/>
      <c r="HV277" s="18"/>
      <c r="HW277" s="18"/>
      <c r="HX277" s="18"/>
      <c r="HY277" s="18"/>
      <c r="HZ277" s="18"/>
      <c r="IA277" s="18"/>
      <c r="IB277" s="18"/>
      <c r="IC277" s="18"/>
      <c r="ID277" s="18"/>
      <c r="IE277" s="18"/>
      <c r="IF277" s="18"/>
      <c r="IG277" s="18"/>
      <c r="IH277" s="18"/>
      <c r="II277" s="18"/>
      <c r="IJ277" s="18"/>
      <c r="IK277" s="18"/>
      <c r="IL277" s="18"/>
      <c r="IM277" s="18"/>
      <c r="IN277" s="18"/>
      <c r="IO277" s="18"/>
      <c r="IP277" s="18"/>
      <c r="IQ277" s="18"/>
      <c r="IR277" s="18"/>
      <c r="IS277" s="18"/>
      <c r="IT277" s="18"/>
      <c r="IU277" s="18"/>
      <c r="IV277" s="18"/>
      <c r="IW277" s="18"/>
      <c r="IX277" s="18"/>
      <c r="IY277" s="18"/>
      <c r="IZ277" s="18"/>
      <c r="JA277" s="18"/>
      <c r="JB277" s="18"/>
      <c r="JC277" s="18"/>
      <c r="JD277" s="18"/>
      <c r="JE277" s="18"/>
      <c r="JF277" s="18"/>
    </row>
    <row r="278" spans="36:266" x14ac:dyDescent="0.3">
      <c r="AJ278" s="24"/>
      <c r="AK278" s="24"/>
      <c r="AL278" s="20"/>
      <c r="AM278" s="23"/>
      <c r="AN278" s="18"/>
      <c r="AO278" s="24"/>
      <c r="AW278" s="71"/>
      <c r="AX278" s="71"/>
      <c r="AY278" s="71"/>
      <c r="BB278" s="25"/>
      <c r="BC278" s="21"/>
      <c r="BG278" s="18"/>
      <c r="BN278" s="22"/>
      <c r="BO278" s="22"/>
      <c r="BP278" s="22"/>
      <c r="BQ278" s="22"/>
      <c r="BR278" s="15"/>
      <c r="CF278" s="15"/>
      <c r="CL278" s="22"/>
      <c r="CM278" s="15"/>
      <c r="CR278" s="22"/>
      <c r="CT278" s="15"/>
      <c r="CW278" s="22"/>
      <c r="DA278" s="15"/>
      <c r="DH278" s="15"/>
      <c r="DJ278" s="22"/>
      <c r="DO278" s="15"/>
      <c r="DV278" s="15"/>
      <c r="EC278" s="15"/>
      <c r="EJ278" s="15"/>
      <c r="EQ278" s="15"/>
      <c r="EX278" s="15"/>
      <c r="FE278" s="15"/>
      <c r="FL278" s="15"/>
      <c r="FS278" s="15"/>
      <c r="FZ278" s="15"/>
      <c r="GG278" s="15"/>
      <c r="GN278" s="15"/>
      <c r="GP278" s="22"/>
      <c r="GQ278" s="22"/>
      <c r="GR278" s="22"/>
      <c r="GS278" s="22"/>
      <c r="GT278" s="22"/>
      <c r="GU278" s="15"/>
      <c r="GV278" s="22"/>
      <c r="GW278" s="22"/>
      <c r="GX278" s="22"/>
      <c r="GY278" s="18"/>
      <c r="GZ278" s="18"/>
      <c r="HA278" s="18"/>
      <c r="HB278" s="18"/>
      <c r="HC278" s="18"/>
      <c r="HD278" s="18"/>
      <c r="HE278" s="18"/>
      <c r="HF278" s="18"/>
      <c r="HG278" s="18"/>
      <c r="HH278" s="18"/>
      <c r="HI278" s="18"/>
      <c r="HJ278" s="18"/>
      <c r="HK278" s="18"/>
      <c r="HL278" s="18"/>
      <c r="HM278" s="18"/>
      <c r="HN278" s="18"/>
      <c r="HO278" s="18"/>
      <c r="HP278" s="18"/>
      <c r="HQ278" s="18"/>
      <c r="HR278" s="18"/>
      <c r="HS278" s="18"/>
      <c r="HT278" s="18"/>
      <c r="HU278" s="18"/>
      <c r="HV278" s="18"/>
      <c r="HW278" s="18"/>
      <c r="HX278" s="18"/>
      <c r="HY278" s="18"/>
      <c r="HZ278" s="18"/>
      <c r="IA278" s="18"/>
      <c r="IB278" s="18"/>
      <c r="IC278" s="18"/>
      <c r="ID278" s="18"/>
      <c r="IE278" s="18"/>
      <c r="IF278" s="18"/>
      <c r="IG278" s="18"/>
      <c r="IH278" s="18"/>
      <c r="II278" s="18"/>
      <c r="IJ278" s="18"/>
      <c r="IK278" s="18"/>
      <c r="IL278" s="18"/>
      <c r="IM278" s="18"/>
      <c r="IN278" s="18"/>
      <c r="IO278" s="18"/>
      <c r="IP278" s="18"/>
      <c r="IQ278" s="18"/>
      <c r="IR278" s="18"/>
      <c r="IS278" s="18"/>
      <c r="IT278" s="18"/>
      <c r="IU278" s="18"/>
      <c r="IV278" s="18"/>
      <c r="IW278" s="18"/>
      <c r="IX278" s="18"/>
      <c r="IY278" s="18"/>
      <c r="IZ278" s="18"/>
      <c r="JA278" s="18"/>
      <c r="JB278" s="18"/>
      <c r="JC278" s="18"/>
      <c r="JD278" s="18"/>
      <c r="JE278" s="18"/>
      <c r="JF278" s="18"/>
    </row>
    <row r="279" spans="36:266" x14ac:dyDescent="0.3">
      <c r="AJ279" s="24"/>
      <c r="AK279" s="24"/>
      <c r="AL279" s="20"/>
      <c r="AM279" s="23"/>
      <c r="AN279" s="18"/>
      <c r="AO279" s="24"/>
      <c r="AW279" s="71"/>
      <c r="AX279" s="71"/>
      <c r="AY279" s="71"/>
      <c r="BB279" s="25"/>
      <c r="BC279" s="21"/>
      <c r="BG279" s="18"/>
      <c r="BN279" s="22"/>
      <c r="BO279" s="22"/>
      <c r="BP279" s="22"/>
      <c r="BQ279" s="22"/>
      <c r="BR279" s="15"/>
      <c r="CF279" s="15"/>
      <c r="CL279" s="22"/>
      <c r="CM279" s="15"/>
      <c r="CR279" s="22"/>
      <c r="CT279" s="15"/>
      <c r="CW279" s="22"/>
      <c r="DA279" s="15"/>
      <c r="DH279" s="15"/>
      <c r="DJ279" s="22"/>
      <c r="DO279" s="15"/>
      <c r="DV279" s="15"/>
      <c r="EC279" s="15"/>
      <c r="EJ279" s="15"/>
      <c r="EQ279" s="15"/>
      <c r="EX279" s="15"/>
      <c r="FE279" s="15"/>
      <c r="FL279" s="15"/>
      <c r="FS279" s="15"/>
      <c r="FZ279" s="15"/>
      <c r="GG279" s="15"/>
      <c r="GN279" s="15"/>
      <c r="GP279" s="22"/>
      <c r="GQ279" s="22"/>
      <c r="GR279" s="22"/>
      <c r="GS279" s="22"/>
      <c r="GT279" s="22"/>
      <c r="GU279" s="15"/>
      <c r="GV279" s="22"/>
      <c r="GW279" s="22"/>
      <c r="GX279" s="22"/>
      <c r="GY279" s="18"/>
      <c r="GZ279" s="18"/>
      <c r="HA279" s="18"/>
      <c r="HB279" s="18"/>
      <c r="HC279" s="18"/>
      <c r="HD279" s="18"/>
      <c r="HE279" s="18"/>
      <c r="HF279" s="18"/>
      <c r="HG279" s="18"/>
      <c r="HH279" s="18"/>
      <c r="HI279" s="18"/>
      <c r="HJ279" s="18"/>
      <c r="HK279" s="18"/>
      <c r="HL279" s="18"/>
      <c r="HM279" s="18"/>
      <c r="HN279" s="18"/>
      <c r="HO279" s="18"/>
      <c r="HP279" s="18"/>
      <c r="HQ279" s="18"/>
      <c r="HR279" s="18"/>
      <c r="HS279" s="18"/>
      <c r="HT279" s="18"/>
      <c r="HU279" s="18"/>
      <c r="HV279" s="18"/>
      <c r="HW279" s="18"/>
      <c r="HX279" s="18"/>
      <c r="HY279" s="18"/>
      <c r="HZ279" s="18"/>
      <c r="IA279" s="18"/>
      <c r="IB279" s="18"/>
      <c r="IC279" s="18"/>
      <c r="ID279" s="18"/>
      <c r="IE279" s="18"/>
      <c r="IF279" s="18"/>
      <c r="IG279" s="18"/>
      <c r="IH279" s="18"/>
      <c r="II279" s="18"/>
      <c r="IJ279" s="18"/>
      <c r="IK279" s="18"/>
      <c r="IL279" s="18"/>
      <c r="IM279" s="18"/>
      <c r="IN279" s="18"/>
      <c r="IO279" s="18"/>
      <c r="IP279" s="18"/>
      <c r="IQ279" s="18"/>
      <c r="IR279" s="18"/>
      <c r="IS279" s="18"/>
      <c r="IT279" s="18"/>
      <c r="IU279" s="18"/>
      <c r="IV279" s="18"/>
      <c r="IW279" s="18"/>
      <c r="IX279" s="18"/>
      <c r="IY279" s="18"/>
      <c r="IZ279" s="18"/>
      <c r="JA279" s="18"/>
      <c r="JB279" s="18"/>
      <c r="JC279" s="18"/>
      <c r="JD279" s="18"/>
      <c r="JE279" s="18"/>
      <c r="JF279" s="18"/>
    </row>
    <row r="280" spans="36:266" x14ac:dyDescent="0.3">
      <c r="AJ280" s="24"/>
      <c r="AK280" s="24"/>
      <c r="AL280" s="20"/>
      <c r="AM280" s="23"/>
      <c r="AN280" s="18"/>
      <c r="AO280" s="24"/>
      <c r="AW280" s="71"/>
      <c r="AX280" s="71"/>
      <c r="AY280" s="71"/>
      <c r="BB280" s="25"/>
      <c r="BC280" s="21"/>
      <c r="BG280" s="18"/>
      <c r="BN280" s="22"/>
      <c r="BO280" s="22"/>
      <c r="BP280" s="22"/>
      <c r="BQ280" s="22"/>
      <c r="BR280" s="15"/>
      <c r="CF280" s="15"/>
      <c r="CL280" s="22"/>
      <c r="CM280" s="15"/>
      <c r="CR280" s="22"/>
      <c r="CT280" s="15"/>
      <c r="CW280" s="22"/>
      <c r="DA280" s="15"/>
      <c r="DH280" s="15"/>
      <c r="DJ280" s="22"/>
      <c r="DO280" s="15"/>
      <c r="DV280" s="15"/>
      <c r="EC280" s="15"/>
      <c r="EJ280" s="15"/>
      <c r="EQ280" s="15"/>
      <c r="EX280" s="15"/>
      <c r="FE280" s="15"/>
      <c r="FL280" s="15"/>
      <c r="FS280" s="15"/>
      <c r="FZ280" s="15"/>
      <c r="GG280" s="15"/>
      <c r="GN280" s="15"/>
      <c r="GP280" s="22"/>
      <c r="GQ280" s="22"/>
      <c r="GR280" s="22"/>
      <c r="GS280" s="22"/>
      <c r="GT280" s="22"/>
      <c r="GU280" s="15"/>
      <c r="GV280" s="22"/>
      <c r="GW280" s="22"/>
      <c r="GX280" s="22"/>
      <c r="GY280" s="18"/>
      <c r="GZ280" s="18"/>
      <c r="HA280" s="18"/>
      <c r="HB280" s="18"/>
      <c r="HC280" s="18"/>
      <c r="HD280" s="18"/>
      <c r="HE280" s="18"/>
      <c r="HF280" s="18"/>
      <c r="HG280" s="18"/>
      <c r="HH280" s="18"/>
      <c r="HI280" s="18"/>
      <c r="HJ280" s="18"/>
      <c r="HK280" s="18"/>
      <c r="HL280" s="18"/>
      <c r="HM280" s="18"/>
      <c r="HN280" s="18"/>
      <c r="HO280" s="18"/>
      <c r="HP280" s="18"/>
      <c r="HQ280" s="18"/>
      <c r="HR280" s="18"/>
      <c r="HS280" s="18"/>
      <c r="HT280" s="18"/>
      <c r="HU280" s="18"/>
      <c r="HV280" s="18"/>
      <c r="HW280" s="18"/>
      <c r="HX280" s="18"/>
      <c r="HY280" s="18"/>
      <c r="HZ280" s="18"/>
      <c r="IA280" s="18"/>
      <c r="IB280" s="18"/>
      <c r="IC280" s="18"/>
      <c r="ID280" s="18"/>
      <c r="IE280" s="18"/>
      <c r="IF280" s="18"/>
      <c r="IG280" s="18"/>
      <c r="IH280" s="18"/>
      <c r="II280" s="18"/>
      <c r="IJ280" s="18"/>
      <c r="IK280" s="18"/>
      <c r="IL280" s="18"/>
      <c r="IM280" s="18"/>
      <c r="IN280" s="18"/>
      <c r="IO280" s="18"/>
      <c r="IP280" s="18"/>
      <c r="IQ280" s="18"/>
      <c r="IR280" s="18"/>
      <c r="IS280" s="18"/>
      <c r="IT280" s="18"/>
      <c r="IU280" s="18"/>
      <c r="IV280" s="18"/>
      <c r="IW280" s="18"/>
      <c r="IX280" s="18"/>
      <c r="IY280" s="18"/>
      <c r="IZ280" s="18"/>
      <c r="JA280" s="18"/>
      <c r="JB280" s="18"/>
      <c r="JC280" s="18"/>
      <c r="JD280" s="18"/>
      <c r="JE280" s="18"/>
      <c r="JF280" s="18"/>
    </row>
    <row r="281" spans="36:266" x14ac:dyDescent="0.3">
      <c r="AJ281" s="24"/>
      <c r="AK281" s="24"/>
      <c r="AL281" s="20"/>
      <c r="AM281" s="23"/>
      <c r="AN281" s="18"/>
      <c r="AO281" s="24"/>
      <c r="AW281" s="71"/>
      <c r="AX281" s="71"/>
      <c r="AY281" s="71"/>
      <c r="BB281" s="25"/>
      <c r="BC281" s="21"/>
      <c r="BG281" s="18"/>
      <c r="BN281" s="22"/>
      <c r="BO281" s="22"/>
      <c r="BP281" s="22"/>
      <c r="BQ281" s="22"/>
      <c r="BR281" s="15"/>
      <c r="CF281" s="15"/>
      <c r="CL281" s="22"/>
      <c r="CM281" s="15"/>
      <c r="CR281" s="22"/>
      <c r="CT281" s="15"/>
      <c r="CW281" s="22"/>
      <c r="DA281" s="15"/>
      <c r="DH281" s="15"/>
      <c r="DJ281" s="22"/>
      <c r="DO281" s="15"/>
      <c r="DV281" s="15"/>
      <c r="EC281" s="15"/>
      <c r="EJ281" s="15"/>
      <c r="EQ281" s="15"/>
      <c r="EX281" s="15"/>
      <c r="FE281" s="15"/>
      <c r="FL281" s="15"/>
      <c r="FS281" s="15"/>
      <c r="FZ281" s="15"/>
      <c r="GG281" s="15"/>
      <c r="GN281" s="15"/>
      <c r="GP281" s="22"/>
      <c r="GQ281" s="22"/>
      <c r="GR281" s="22"/>
      <c r="GS281" s="22"/>
      <c r="GT281" s="22"/>
      <c r="GU281" s="15"/>
      <c r="GV281" s="22"/>
      <c r="GW281" s="22"/>
      <c r="GX281" s="22"/>
      <c r="GY281" s="18"/>
      <c r="GZ281" s="18"/>
      <c r="HA281" s="18"/>
      <c r="HB281" s="18"/>
      <c r="HC281" s="18"/>
      <c r="HD281" s="18"/>
      <c r="HE281" s="18"/>
      <c r="HF281" s="18"/>
      <c r="HG281" s="18"/>
      <c r="HH281" s="18"/>
      <c r="HI281" s="18"/>
      <c r="HJ281" s="18"/>
      <c r="HK281" s="18"/>
      <c r="HL281" s="18"/>
      <c r="HM281" s="18"/>
      <c r="HN281" s="18"/>
      <c r="HO281" s="18"/>
      <c r="HP281" s="18"/>
      <c r="HQ281" s="18"/>
      <c r="HR281" s="18"/>
      <c r="HS281" s="18"/>
      <c r="HT281" s="18"/>
      <c r="HU281" s="18"/>
      <c r="HV281" s="18"/>
      <c r="HW281" s="18"/>
      <c r="HX281" s="18"/>
      <c r="HY281" s="18"/>
      <c r="HZ281" s="18"/>
      <c r="IA281" s="18"/>
      <c r="IB281" s="18"/>
      <c r="IC281" s="18"/>
      <c r="ID281" s="18"/>
      <c r="IE281" s="18"/>
      <c r="IF281" s="18"/>
      <c r="IG281" s="18"/>
      <c r="IH281" s="18"/>
      <c r="II281" s="18"/>
      <c r="IJ281" s="18"/>
      <c r="IK281" s="18"/>
      <c r="IL281" s="18"/>
      <c r="IM281" s="18"/>
      <c r="IN281" s="18"/>
      <c r="IO281" s="18"/>
      <c r="IP281" s="18"/>
      <c r="IQ281" s="18"/>
      <c r="IR281" s="18"/>
      <c r="IS281" s="18"/>
      <c r="IT281" s="18"/>
      <c r="IU281" s="18"/>
      <c r="IV281" s="18"/>
      <c r="IW281" s="18"/>
      <c r="IX281" s="18"/>
      <c r="IY281" s="18"/>
      <c r="IZ281" s="18"/>
      <c r="JA281" s="18"/>
      <c r="JB281" s="18"/>
      <c r="JC281" s="18"/>
      <c r="JD281" s="18"/>
      <c r="JE281" s="18"/>
      <c r="JF281" s="18"/>
    </row>
    <row r="282" spans="36:266" x14ac:dyDescent="0.3">
      <c r="AJ282" s="24"/>
      <c r="AK282" s="24"/>
      <c r="AL282" s="20"/>
      <c r="AM282" s="23"/>
      <c r="AN282" s="18"/>
      <c r="AO282" s="24"/>
      <c r="AW282" s="71"/>
      <c r="AX282" s="71"/>
      <c r="AY282" s="71"/>
      <c r="BB282" s="25"/>
      <c r="BC282" s="21"/>
      <c r="BG282" s="18"/>
      <c r="BN282" s="22"/>
      <c r="BO282" s="22"/>
      <c r="BP282" s="22"/>
      <c r="BQ282" s="22"/>
      <c r="BR282" s="15"/>
      <c r="CF282" s="15"/>
      <c r="CL282" s="22"/>
      <c r="CM282" s="15"/>
      <c r="CR282" s="22"/>
      <c r="CT282" s="15"/>
      <c r="CW282" s="22"/>
      <c r="DA282" s="15"/>
      <c r="DH282" s="15"/>
      <c r="DJ282" s="22"/>
      <c r="DO282" s="15"/>
      <c r="DV282" s="15"/>
      <c r="EC282" s="15"/>
      <c r="EJ282" s="15"/>
      <c r="EQ282" s="15"/>
      <c r="EX282" s="15"/>
      <c r="FE282" s="15"/>
      <c r="FL282" s="15"/>
      <c r="FS282" s="15"/>
      <c r="FZ282" s="15"/>
      <c r="GG282" s="15"/>
      <c r="GN282" s="15"/>
      <c r="GP282" s="22"/>
      <c r="GQ282" s="22"/>
      <c r="GR282" s="22"/>
      <c r="GS282" s="22"/>
      <c r="GT282" s="22"/>
      <c r="GU282" s="15"/>
      <c r="GV282" s="22"/>
      <c r="GW282" s="22"/>
      <c r="GX282" s="22"/>
      <c r="GY282" s="18"/>
      <c r="GZ282" s="18"/>
      <c r="HA282" s="18"/>
      <c r="HB282" s="18"/>
      <c r="HC282" s="18"/>
      <c r="HD282" s="18"/>
      <c r="HE282" s="18"/>
      <c r="HF282" s="18"/>
      <c r="HG282" s="18"/>
      <c r="HH282" s="18"/>
      <c r="HI282" s="18"/>
      <c r="HJ282" s="18"/>
      <c r="HK282" s="18"/>
      <c r="HL282" s="18"/>
      <c r="HM282" s="18"/>
      <c r="HN282" s="18"/>
      <c r="HO282" s="18"/>
      <c r="HP282" s="18"/>
      <c r="HQ282" s="18"/>
      <c r="HR282" s="18"/>
      <c r="HS282" s="18"/>
      <c r="HT282" s="18"/>
      <c r="HU282" s="18"/>
      <c r="HV282" s="18"/>
      <c r="HW282" s="18"/>
      <c r="HX282" s="18"/>
      <c r="HY282" s="18"/>
      <c r="HZ282" s="18"/>
      <c r="IA282" s="18"/>
      <c r="IB282" s="18"/>
      <c r="IC282" s="18"/>
      <c r="ID282" s="18"/>
      <c r="IE282" s="18"/>
      <c r="IF282" s="18"/>
      <c r="IG282" s="18"/>
      <c r="IH282" s="18"/>
      <c r="II282" s="18"/>
      <c r="IJ282" s="18"/>
      <c r="IK282" s="18"/>
      <c r="IL282" s="18"/>
      <c r="IM282" s="18"/>
      <c r="IN282" s="18"/>
      <c r="IO282" s="18"/>
      <c r="IP282" s="18"/>
      <c r="IQ282" s="18"/>
      <c r="IR282" s="18"/>
      <c r="IS282" s="18"/>
      <c r="IT282" s="18"/>
      <c r="IU282" s="18"/>
      <c r="IV282" s="18"/>
      <c r="IW282" s="18"/>
      <c r="IX282" s="18"/>
      <c r="IY282" s="18"/>
      <c r="IZ282" s="18"/>
      <c r="JA282" s="18"/>
      <c r="JB282" s="18"/>
      <c r="JC282" s="18"/>
      <c r="JD282" s="18"/>
      <c r="JE282" s="18"/>
      <c r="JF282" s="18"/>
    </row>
    <row r="283" spans="36:266" x14ac:dyDescent="0.3">
      <c r="AJ283" s="24"/>
      <c r="AK283" s="24"/>
      <c r="AL283" s="20"/>
      <c r="AM283" s="23"/>
      <c r="AN283" s="18"/>
      <c r="AO283" s="24"/>
      <c r="AW283" s="71"/>
      <c r="AX283" s="71"/>
      <c r="AY283" s="71"/>
      <c r="BB283" s="25"/>
      <c r="BC283" s="21"/>
      <c r="BG283" s="18"/>
      <c r="BN283" s="22"/>
      <c r="BO283" s="22"/>
      <c r="BP283" s="22"/>
      <c r="BQ283" s="22"/>
      <c r="BR283" s="15"/>
      <c r="CF283" s="15"/>
      <c r="CL283" s="22"/>
      <c r="CM283" s="15"/>
      <c r="CR283" s="22"/>
      <c r="CT283" s="15"/>
      <c r="CW283" s="22"/>
      <c r="DA283" s="15"/>
      <c r="DH283" s="15"/>
      <c r="DJ283" s="22"/>
      <c r="DO283" s="15"/>
      <c r="DV283" s="15"/>
      <c r="EC283" s="15"/>
      <c r="EJ283" s="15"/>
      <c r="EQ283" s="15"/>
      <c r="EX283" s="15"/>
      <c r="FE283" s="15"/>
      <c r="FL283" s="15"/>
      <c r="FS283" s="15"/>
      <c r="FZ283" s="15"/>
      <c r="GG283" s="15"/>
      <c r="GN283" s="15"/>
      <c r="GP283" s="22"/>
      <c r="GQ283" s="22"/>
      <c r="GR283" s="22"/>
      <c r="GS283" s="22"/>
      <c r="GT283" s="22"/>
      <c r="GU283" s="15"/>
      <c r="GV283" s="22"/>
      <c r="GW283" s="22"/>
      <c r="GX283" s="22"/>
      <c r="GY283" s="18"/>
      <c r="GZ283" s="18"/>
      <c r="HA283" s="18"/>
      <c r="HB283" s="18"/>
      <c r="HC283" s="18"/>
      <c r="HD283" s="18"/>
      <c r="HE283" s="18"/>
      <c r="HF283" s="18"/>
      <c r="HG283" s="18"/>
      <c r="HH283" s="18"/>
      <c r="HI283" s="18"/>
      <c r="HJ283" s="18"/>
      <c r="HK283" s="18"/>
      <c r="HL283" s="18"/>
      <c r="HM283" s="18"/>
      <c r="HN283" s="18"/>
      <c r="HO283" s="18"/>
      <c r="HP283" s="18"/>
      <c r="HQ283" s="18"/>
      <c r="HR283" s="18"/>
      <c r="HS283" s="18"/>
      <c r="HT283" s="18"/>
      <c r="HU283" s="18"/>
      <c r="HV283" s="18"/>
      <c r="HW283" s="18"/>
      <c r="HX283" s="18"/>
      <c r="HY283" s="18"/>
      <c r="HZ283" s="18"/>
      <c r="IA283" s="18"/>
      <c r="IB283" s="18"/>
      <c r="IC283" s="18"/>
      <c r="ID283" s="18"/>
      <c r="IE283" s="18"/>
      <c r="IF283" s="18"/>
      <c r="IG283" s="18"/>
      <c r="IH283" s="18"/>
      <c r="II283" s="18"/>
      <c r="IJ283" s="18"/>
      <c r="IK283" s="18"/>
      <c r="IL283" s="18"/>
      <c r="IM283" s="18"/>
      <c r="IN283" s="18"/>
      <c r="IO283" s="18"/>
      <c r="IP283" s="18"/>
      <c r="IQ283" s="18"/>
      <c r="IR283" s="18"/>
      <c r="IS283" s="18"/>
      <c r="IT283" s="18"/>
      <c r="IU283" s="18"/>
      <c r="IV283" s="18"/>
      <c r="IW283" s="18"/>
      <c r="IX283" s="18"/>
      <c r="IY283" s="18"/>
      <c r="IZ283" s="18"/>
      <c r="JA283" s="18"/>
      <c r="JB283" s="18"/>
      <c r="JC283" s="18"/>
      <c r="JD283" s="18"/>
      <c r="JE283" s="18"/>
      <c r="JF283" s="18"/>
    </row>
    <row r="284" spans="36:266" x14ac:dyDescent="0.3">
      <c r="AJ284" s="24"/>
      <c r="AK284" s="24"/>
      <c r="AL284" s="20"/>
      <c r="AM284" s="23"/>
      <c r="AN284" s="18"/>
      <c r="AO284" s="24"/>
      <c r="AW284" s="71"/>
      <c r="AX284" s="71"/>
      <c r="AY284" s="71"/>
      <c r="BB284" s="25"/>
      <c r="BC284" s="21"/>
      <c r="BG284" s="18"/>
      <c r="BN284" s="22"/>
      <c r="BO284" s="22"/>
      <c r="BP284" s="22"/>
      <c r="BQ284" s="22"/>
      <c r="BR284" s="15"/>
      <c r="CF284" s="15"/>
      <c r="CL284" s="22"/>
      <c r="CM284" s="15"/>
      <c r="CR284" s="22"/>
      <c r="CT284" s="15"/>
      <c r="CW284" s="22"/>
      <c r="DA284" s="15"/>
      <c r="DH284" s="15"/>
      <c r="DJ284" s="22"/>
      <c r="DO284" s="15"/>
      <c r="DV284" s="15"/>
      <c r="EC284" s="15"/>
      <c r="EJ284" s="15"/>
      <c r="EQ284" s="15"/>
      <c r="EX284" s="15"/>
      <c r="FE284" s="15"/>
      <c r="FL284" s="15"/>
      <c r="FS284" s="15"/>
      <c r="FZ284" s="15"/>
      <c r="GG284" s="15"/>
      <c r="GN284" s="15"/>
      <c r="GP284" s="22"/>
      <c r="GQ284" s="22"/>
      <c r="GR284" s="22"/>
      <c r="GS284" s="22"/>
      <c r="GT284" s="22"/>
      <c r="GU284" s="15"/>
      <c r="GV284" s="22"/>
      <c r="GW284" s="22"/>
      <c r="GX284" s="22"/>
      <c r="GY284" s="18"/>
      <c r="GZ284" s="18"/>
      <c r="HA284" s="18"/>
      <c r="HB284" s="18"/>
      <c r="HC284" s="18"/>
      <c r="HD284" s="18"/>
      <c r="HE284" s="18"/>
      <c r="HF284" s="18"/>
      <c r="HG284" s="18"/>
      <c r="HH284" s="18"/>
      <c r="HI284" s="18"/>
      <c r="HJ284" s="18"/>
      <c r="HK284" s="18"/>
      <c r="HL284" s="18"/>
      <c r="HM284" s="18"/>
      <c r="HN284" s="18"/>
      <c r="HO284" s="18"/>
      <c r="HP284" s="18"/>
      <c r="HQ284" s="18"/>
      <c r="HR284" s="18"/>
      <c r="HS284" s="18"/>
      <c r="HT284" s="18"/>
      <c r="HU284" s="18"/>
      <c r="HV284" s="18"/>
      <c r="HW284" s="18"/>
      <c r="HX284" s="18"/>
      <c r="HY284" s="18"/>
      <c r="HZ284" s="18"/>
      <c r="IA284" s="18"/>
      <c r="IB284" s="18"/>
      <c r="IC284" s="18"/>
      <c r="ID284" s="18"/>
      <c r="IE284" s="18"/>
      <c r="IF284" s="18"/>
      <c r="IG284" s="18"/>
      <c r="IH284" s="18"/>
      <c r="II284" s="18"/>
      <c r="IJ284" s="18"/>
      <c r="IK284" s="18"/>
      <c r="IL284" s="18"/>
      <c r="IM284" s="18"/>
      <c r="IN284" s="18"/>
      <c r="IO284" s="18"/>
      <c r="IP284" s="18"/>
      <c r="IQ284" s="18"/>
      <c r="IR284" s="18"/>
      <c r="IS284" s="18"/>
      <c r="IT284" s="18"/>
      <c r="IU284" s="18"/>
      <c r="IV284" s="18"/>
      <c r="IW284" s="18"/>
      <c r="IX284" s="18"/>
      <c r="IY284" s="18"/>
      <c r="IZ284" s="18"/>
      <c r="JA284" s="18"/>
      <c r="JB284" s="18"/>
      <c r="JC284" s="18"/>
      <c r="JD284" s="18"/>
      <c r="JE284" s="18"/>
      <c r="JF284" s="18"/>
    </row>
    <row r="285" spans="36:266" x14ac:dyDescent="0.3">
      <c r="AJ285" s="24"/>
      <c r="AK285" s="24"/>
      <c r="AL285" s="20"/>
      <c r="AM285" s="23"/>
      <c r="AN285" s="18"/>
      <c r="AO285" s="24"/>
      <c r="AW285" s="71"/>
      <c r="AX285" s="71"/>
      <c r="AY285" s="71"/>
      <c r="BB285" s="25"/>
      <c r="BC285" s="21"/>
      <c r="BG285" s="18"/>
      <c r="BN285" s="22"/>
      <c r="BO285" s="22"/>
      <c r="BP285" s="22"/>
      <c r="BQ285" s="22"/>
      <c r="BR285" s="15"/>
      <c r="CF285" s="15"/>
      <c r="CL285" s="22"/>
      <c r="CM285" s="15"/>
      <c r="CR285" s="22"/>
      <c r="CT285" s="15"/>
      <c r="CW285" s="22"/>
      <c r="DA285" s="15"/>
      <c r="DH285" s="15"/>
      <c r="DJ285" s="22"/>
      <c r="DO285" s="15"/>
      <c r="DV285" s="15"/>
      <c r="EC285" s="15"/>
      <c r="EJ285" s="15"/>
      <c r="EQ285" s="15"/>
      <c r="EX285" s="15"/>
      <c r="FE285" s="15"/>
      <c r="FL285" s="15"/>
      <c r="FS285" s="15"/>
      <c r="FZ285" s="15"/>
      <c r="GG285" s="15"/>
      <c r="GN285" s="15"/>
      <c r="GP285" s="22"/>
      <c r="GQ285" s="22"/>
      <c r="GR285" s="22"/>
      <c r="GS285" s="22"/>
      <c r="GT285" s="22"/>
      <c r="GU285" s="15"/>
      <c r="GV285" s="22"/>
      <c r="GW285" s="22"/>
      <c r="GX285" s="22"/>
      <c r="GY285" s="18"/>
      <c r="GZ285" s="18"/>
      <c r="HA285" s="18"/>
      <c r="HB285" s="18"/>
      <c r="HC285" s="18"/>
      <c r="HD285" s="18"/>
      <c r="HE285" s="18"/>
      <c r="HF285" s="18"/>
      <c r="HG285" s="18"/>
      <c r="HH285" s="18"/>
      <c r="HI285" s="18"/>
      <c r="HJ285" s="18"/>
      <c r="HK285" s="18"/>
      <c r="HL285" s="18"/>
      <c r="HM285" s="18"/>
      <c r="HN285" s="18"/>
      <c r="HO285" s="18"/>
      <c r="HP285" s="18"/>
      <c r="HQ285" s="18"/>
      <c r="HR285" s="18"/>
      <c r="HS285" s="18"/>
      <c r="HT285" s="18"/>
      <c r="HU285" s="18"/>
      <c r="HV285" s="18"/>
      <c r="HW285" s="18"/>
      <c r="HX285" s="18"/>
      <c r="HY285" s="18"/>
      <c r="HZ285" s="18"/>
      <c r="IA285" s="18"/>
      <c r="IB285" s="18"/>
      <c r="IC285" s="18"/>
      <c r="ID285" s="18"/>
      <c r="IE285" s="18"/>
      <c r="IF285" s="18"/>
      <c r="IG285" s="18"/>
      <c r="IH285" s="18"/>
      <c r="II285" s="18"/>
      <c r="IJ285" s="18"/>
      <c r="IK285" s="18"/>
      <c r="IL285" s="18"/>
      <c r="IM285" s="18"/>
      <c r="IN285" s="18"/>
      <c r="IO285" s="18"/>
      <c r="IP285" s="18"/>
      <c r="IQ285" s="18"/>
      <c r="IR285" s="18"/>
      <c r="IS285" s="18"/>
      <c r="IT285" s="18"/>
      <c r="IU285" s="18"/>
      <c r="IV285" s="18"/>
      <c r="IW285" s="18"/>
      <c r="IX285" s="18"/>
      <c r="IY285" s="18"/>
      <c r="IZ285" s="18"/>
      <c r="JA285" s="18"/>
      <c r="JB285" s="18"/>
      <c r="JC285" s="18"/>
      <c r="JD285" s="18"/>
      <c r="JE285" s="18"/>
      <c r="JF285" s="18"/>
    </row>
    <row r="286" spans="36:266" x14ac:dyDescent="0.3">
      <c r="AJ286" s="24"/>
      <c r="AK286" s="24"/>
      <c r="AL286" s="20"/>
      <c r="AM286" s="23"/>
      <c r="AN286" s="18"/>
      <c r="AO286" s="24"/>
      <c r="AW286" s="71"/>
      <c r="AX286" s="71"/>
      <c r="AY286" s="71"/>
      <c r="BB286" s="25"/>
      <c r="BC286" s="21"/>
      <c r="BG286" s="18"/>
      <c r="BN286" s="22"/>
      <c r="BO286" s="22"/>
      <c r="BP286" s="22"/>
      <c r="BQ286" s="22"/>
      <c r="BR286" s="15"/>
      <c r="CF286" s="15"/>
      <c r="CL286" s="22"/>
      <c r="CM286" s="15"/>
      <c r="CR286" s="22"/>
      <c r="CT286" s="15"/>
      <c r="CW286" s="22"/>
      <c r="DA286" s="15"/>
      <c r="DH286" s="15"/>
      <c r="DJ286" s="22"/>
      <c r="DO286" s="15"/>
      <c r="DV286" s="15"/>
      <c r="EC286" s="15"/>
      <c r="EJ286" s="15"/>
      <c r="EQ286" s="15"/>
      <c r="EX286" s="15"/>
      <c r="FE286" s="15"/>
      <c r="FL286" s="15"/>
      <c r="FS286" s="15"/>
      <c r="FZ286" s="15"/>
      <c r="GG286" s="15"/>
      <c r="GN286" s="15"/>
      <c r="GP286" s="22"/>
      <c r="GQ286" s="22"/>
      <c r="GR286" s="22"/>
      <c r="GS286" s="22"/>
      <c r="GT286" s="22"/>
      <c r="GU286" s="15"/>
      <c r="GV286" s="22"/>
      <c r="GW286" s="22"/>
      <c r="GX286" s="22"/>
      <c r="GY286" s="18"/>
      <c r="GZ286" s="18"/>
      <c r="HA286" s="18"/>
      <c r="HB286" s="18"/>
      <c r="HC286" s="18"/>
      <c r="HD286" s="18"/>
      <c r="HE286" s="18"/>
      <c r="HF286" s="18"/>
      <c r="HG286" s="18"/>
      <c r="HH286" s="18"/>
      <c r="HI286" s="18"/>
      <c r="HJ286" s="18"/>
      <c r="HK286" s="18"/>
      <c r="HL286" s="18"/>
      <c r="HM286" s="18"/>
      <c r="HN286" s="18"/>
      <c r="HO286" s="18"/>
      <c r="HP286" s="18"/>
      <c r="HQ286" s="18"/>
      <c r="HR286" s="18"/>
      <c r="HS286" s="18"/>
      <c r="HT286" s="18"/>
      <c r="HU286" s="18"/>
      <c r="HV286" s="18"/>
      <c r="HW286" s="18"/>
      <c r="HX286" s="18"/>
      <c r="HY286" s="18"/>
      <c r="HZ286" s="18"/>
      <c r="IA286" s="18"/>
      <c r="IB286" s="18"/>
      <c r="IC286" s="18"/>
      <c r="ID286" s="18"/>
      <c r="IE286" s="18"/>
      <c r="IF286" s="18"/>
      <c r="IG286" s="18"/>
      <c r="IH286" s="18"/>
      <c r="II286" s="18"/>
      <c r="IJ286" s="18"/>
      <c r="IK286" s="18"/>
      <c r="IL286" s="18"/>
      <c r="IM286" s="18"/>
      <c r="IN286" s="18"/>
      <c r="IO286" s="18"/>
      <c r="IP286" s="18"/>
      <c r="IQ286" s="18"/>
      <c r="IR286" s="18"/>
      <c r="IS286" s="18"/>
      <c r="IT286" s="18"/>
      <c r="IU286" s="18"/>
      <c r="IV286" s="18"/>
      <c r="IW286" s="18"/>
      <c r="IX286" s="18"/>
      <c r="IY286" s="18"/>
      <c r="IZ286" s="18"/>
      <c r="JA286" s="18"/>
      <c r="JB286" s="18"/>
      <c r="JC286" s="18"/>
      <c r="JD286" s="18"/>
      <c r="JE286" s="18"/>
      <c r="JF286" s="18"/>
    </row>
    <row r="287" spans="36:266" x14ac:dyDescent="0.3">
      <c r="AJ287" s="24"/>
      <c r="AK287" s="24"/>
      <c r="AL287" s="20"/>
      <c r="AM287" s="23"/>
      <c r="AN287" s="18"/>
      <c r="AO287" s="24"/>
      <c r="AW287" s="71"/>
      <c r="AX287" s="71"/>
      <c r="AY287" s="71"/>
      <c r="BB287" s="25"/>
      <c r="BC287" s="21"/>
      <c r="BG287" s="18"/>
      <c r="BN287" s="22"/>
      <c r="BO287" s="22"/>
      <c r="BP287" s="22"/>
      <c r="BQ287" s="22"/>
      <c r="BR287" s="15"/>
      <c r="CF287" s="15"/>
      <c r="CL287" s="22"/>
      <c r="CM287" s="15"/>
      <c r="CR287" s="22"/>
      <c r="CT287" s="15"/>
      <c r="CW287" s="22"/>
      <c r="DA287" s="15"/>
      <c r="DH287" s="15"/>
      <c r="DJ287" s="22"/>
      <c r="DO287" s="15"/>
      <c r="DV287" s="15"/>
      <c r="EC287" s="15"/>
      <c r="EJ287" s="15"/>
      <c r="EQ287" s="15"/>
      <c r="EX287" s="15"/>
      <c r="FE287" s="15"/>
      <c r="FL287" s="15"/>
      <c r="FS287" s="15"/>
      <c r="FZ287" s="15"/>
      <c r="GG287" s="15"/>
      <c r="GN287" s="15"/>
      <c r="GP287" s="22"/>
      <c r="GQ287" s="22"/>
      <c r="GR287" s="22"/>
      <c r="GS287" s="22"/>
      <c r="GT287" s="22"/>
      <c r="GU287" s="15"/>
      <c r="GV287" s="22"/>
      <c r="GW287" s="22"/>
      <c r="GX287" s="22"/>
      <c r="GY287" s="18"/>
      <c r="GZ287" s="18"/>
      <c r="HA287" s="18"/>
      <c r="HB287" s="18"/>
      <c r="HC287" s="18"/>
      <c r="HD287" s="18"/>
      <c r="HE287" s="18"/>
      <c r="HF287" s="18"/>
      <c r="HG287" s="18"/>
      <c r="HH287" s="18"/>
      <c r="HI287" s="18"/>
      <c r="HJ287" s="18"/>
      <c r="HK287" s="18"/>
      <c r="HL287" s="18"/>
      <c r="HM287" s="18"/>
      <c r="HN287" s="18"/>
      <c r="HO287" s="18"/>
      <c r="HP287" s="18"/>
      <c r="HQ287" s="18"/>
      <c r="HR287" s="18"/>
      <c r="HS287" s="18"/>
      <c r="HT287" s="18"/>
      <c r="HU287" s="18"/>
      <c r="HV287" s="18"/>
      <c r="HW287" s="18"/>
      <c r="HX287" s="18"/>
      <c r="HY287" s="18"/>
      <c r="HZ287" s="18"/>
      <c r="IA287" s="18"/>
      <c r="IB287" s="18"/>
      <c r="IC287" s="18"/>
      <c r="ID287" s="18"/>
      <c r="IE287" s="18"/>
      <c r="IF287" s="18"/>
      <c r="IG287" s="18"/>
      <c r="IH287" s="18"/>
      <c r="II287" s="18"/>
      <c r="IJ287" s="18"/>
      <c r="IK287" s="18"/>
      <c r="IL287" s="18"/>
      <c r="IM287" s="18"/>
      <c r="IN287" s="18"/>
      <c r="IO287" s="18"/>
      <c r="IP287" s="18"/>
      <c r="IQ287" s="18"/>
      <c r="IR287" s="18"/>
      <c r="IS287" s="18"/>
      <c r="IT287" s="18"/>
      <c r="IU287" s="18"/>
      <c r="IV287" s="18"/>
      <c r="IW287" s="18"/>
      <c r="IX287" s="18"/>
      <c r="IY287" s="18"/>
      <c r="IZ287" s="18"/>
      <c r="JA287" s="18"/>
      <c r="JB287" s="18"/>
      <c r="JC287" s="18"/>
      <c r="JD287" s="18"/>
      <c r="JE287" s="18"/>
      <c r="JF287" s="18"/>
    </row>
    <row r="288" spans="36:266" x14ac:dyDescent="0.3">
      <c r="AJ288" s="24"/>
      <c r="AK288" s="24"/>
      <c r="AL288" s="20"/>
      <c r="AM288" s="23"/>
      <c r="AN288" s="18"/>
      <c r="AO288" s="24"/>
      <c r="AW288" s="71"/>
      <c r="AX288" s="71"/>
      <c r="AY288" s="71"/>
      <c r="BB288" s="25"/>
      <c r="BC288" s="21"/>
      <c r="BG288" s="18"/>
      <c r="BN288" s="22"/>
      <c r="BO288" s="22"/>
      <c r="BP288" s="22"/>
      <c r="BQ288" s="22"/>
      <c r="BR288" s="15"/>
      <c r="CF288" s="15"/>
      <c r="CL288" s="22"/>
      <c r="CM288" s="15"/>
      <c r="CR288" s="22"/>
      <c r="CT288" s="15"/>
      <c r="CW288" s="22"/>
      <c r="DA288" s="15"/>
      <c r="DH288" s="15"/>
      <c r="DJ288" s="22"/>
      <c r="DO288" s="15"/>
      <c r="DV288" s="15"/>
      <c r="EC288" s="15"/>
      <c r="EJ288" s="15"/>
      <c r="EQ288" s="15"/>
      <c r="EX288" s="15"/>
      <c r="FE288" s="15"/>
      <c r="FL288" s="15"/>
      <c r="FS288" s="15"/>
      <c r="FZ288" s="15"/>
      <c r="GG288" s="15"/>
      <c r="GN288" s="15"/>
      <c r="GP288" s="22"/>
      <c r="GQ288" s="22"/>
      <c r="GR288" s="22"/>
      <c r="GS288" s="22"/>
      <c r="GT288" s="22"/>
      <c r="GU288" s="15"/>
      <c r="GV288" s="22"/>
      <c r="GW288" s="22"/>
      <c r="GX288" s="22"/>
      <c r="GY288" s="18"/>
      <c r="GZ288" s="18"/>
      <c r="HA288" s="18"/>
      <c r="HB288" s="18"/>
      <c r="HC288" s="18"/>
      <c r="HD288" s="18"/>
      <c r="HE288" s="18"/>
      <c r="HF288" s="18"/>
      <c r="HG288" s="18"/>
      <c r="HH288" s="18"/>
      <c r="HI288" s="18"/>
      <c r="HJ288" s="18"/>
      <c r="HK288" s="18"/>
      <c r="HL288" s="18"/>
      <c r="HM288" s="18"/>
      <c r="HN288" s="18"/>
      <c r="HO288" s="18"/>
      <c r="HP288" s="18"/>
      <c r="HQ288" s="18"/>
      <c r="HR288" s="18"/>
      <c r="HS288" s="18"/>
      <c r="HT288" s="18"/>
      <c r="HU288" s="18"/>
      <c r="HV288" s="18"/>
      <c r="HW288" s="18"/>
      <c r="HX288" s="18"/>
      <c r="HY288" s="18"/>
      <c r="HZ288" s="18"/>
      <c r="IA288" s="18"/>
      <c r="IB288" s="18"/>
      <c r="IC288" s="18"/>
      <c r="ID288" s="18"/>
      <c r="IE288" s="18"/>
      <c r="IF288" s="18"/>
      <c r="IG288" s="18"/>
      <c r="IH288" s="18"/>
      <c r="II288" s="18"/>
      <c r="IJ288" s="18"/>
      <c r="IK288" s="18"/>
      <c r="IL288" s="18"/>
      <c r="IM288" s="18"/>
      <c r="IN288" s="18"/>
      <c r="IO288" s="18"/>
      <c r="IP288" s="18"/>
      <c r="IQ288" s="18"/>
      <c r="IR288" s="18"/>
      <c r="IS288" s="18"/>
      <c r="IT288" s="18"/>
      <c r="IU288" s="18"/>
      <c r="IV288" s="18"/>
      <c r="IW288" s="18"/>
      <c r="IX288" s="18"/>
      <c r="IY288" s="18"/>
      <c r="IZ288" s="18"/>
      <c r="JA288" s="18"/>
      <c r="JB288" s="18"/>
      <c r="JC288" s="18"/>
      <c r="JD288" s="18"/>
      <c r="JE288" s="18"/>
      <c r="JF288" s="18"/>
    </row>
    <row r="289" spans="36:266" x14ac:dyDescent="0.3">
      <c r="AJ289" s="24"/>
      <c r="AK289" s="24"/>
      <c r="AL289" s="20"/>
      <c r="AM289" s="23"/>
      <c r="AN289" s="18"/>
      <c r="AO289" s="24"/>
      <c r="AW289" s="71"/>
      <c r="AX289" s="71"/>
      <c r="AY289" s="71"/>
      <c r="BB289" s="25"/>
      <c r="BC289" s="21"/>
      <c r="BG289" s="18"/>
      <c r="BN289" s="22"/>
      <c r="BO289" s="22"/>
      <c r="BP289" s="22"/>
      <c r="BQ289" s="22"/>
      <c r="BR289" s="15"/>
      <c r="CF289" s="15"/>
      <c r="CL289" s="22"/>
      <c r="CM289" s="15"/>
      <c r="CR289" s="22"/>
      <c r="CT289" s="15"/>
      <c r="CW289" s="22"/>
      <c r="DA289" s="15"/>
      <c r="DH289" s="15"/>
      <c r="DJ289" s="22"/>
      <c r="DO289" s="15"/>
      <c r="DV289" s="15"/>
      <c r="EC289" s="15"/>
      <c r="EJ289" s="15"/>
      <c r="EQ289" s="15"/>
      <c r="EX289" s="15"/>
      <c r="FE289" s="15"/>
      <c r="FL289" s="15"/>
      <c r="FS289" s="15"/>
      <c r="FZ289" s="15"/>
      <c r="GG289" s="15"/>
      <c r="GN289" s="15"/>
      <c r="GP289" s="22"/>
      <c r="GQ289" s="22"/>
      <c r="GR289" s="22"/>
      <c r="GS289" s="22"/>
      <c r="GT289" s="22"/>
      <c r="GU289" s="15"/>
      <c r="GV289" s="22"/>
      <c r="GW289" s="22"/>
      <c r="GX289" s="22"/>
      <c r="GY289" s="18"/>
      <c r="GZ289" s="18"/>
      <c r="HA289" s="18"/>
      <c r="HB289" s="18"/>
      <c r="HC289" s="18"/>
      <c r="HD289" s="18"/>
      <c r="HE289" s="18"/>
      <c r="HF289" s="18"/>
      <c r="HG289" s="18"/>
      <c r="HH289" s="18"/>
      <c r="HI289" s="18"/>
      <c r="HJ289" s="18"/>
      <c r="HK289" s="18"/>
      <c r="HL289" s="18"/>
      <c r="HM289" s="18"/>
      <c r="HN289" s="18"/>
      <c r="HO289" s="18"/>
      <c r="HP289" s="18"/>
      <c r="HQ289" s="18"/>
      <c r="HR289" s="18"/>
      <c r="HS289" s="18"/>
      <c r="HT289" s="18"/>
      <c r="HU289" s="18"/>
      <c r="HV289" s="18"/>
      <c r="HW289" s="18"/>
      <c r="HX289" s="18"/>
      <c r="HY289" s="18"/>
      <c r="HZ289" s="18"/>
      <c r="IA289" s="18"/>
      <c r="IB289" s="18"/>
      <c r="IC289" s="18"/>
      <c r="ID289" s="18"/>
      <c r="IE289" s="18"/>
      <c r="IF289" s="18"/>
      <c r="IG289" s="18"/>
      <c r="IH289" s="18"/>
      <c r="II289" s="18"/>
      <c r="IJ289" s="18"/>
      <c r="IK289" s="18"/>
      <c r="IL289" s="18"/>
      <c r="IM289" s="18"/>
      <c r="IN289" s="18"/>
      <c r="IO289" s="18"/>
      <c r="IP289" s="18"/>
      <c r="IQ289" s="18"/>
      <c r="IR289" s="18"/>
      <c r="IS289" s="18"/>
      <c r="IT289" s="18"/>
      <c r="IU289" s="18"/>
      <c r="IV289" s="18"/>
      <c r="IW289" s="18"/>
      <c r="IX289" s="18"/>
      <c r="IY289" s="18"/>
      <c r="IZ289" s="18"/>
      <c r="JA289" s="18"/>
      <c r="JB289" s="18"/>
      <c r="JC289" s="18"/>
      <c r="JD289" s="18"/>
      <c r="JE289" s="18"/>
      <c r="JF289" s="18"/>
    </row>
    <row r="290" spans="36:266" x14ac:dyDescent="0.3">
      <c r="AJ290" s="24"/>
      <c r="AK290" s="24"/>
      <c r="AL290" s="20"/>
      <c r="AM290" s="23"/>
      <c r="AN290" s="18"/>
      <c r="AO290" s="24"/>
      <c r="AW290" s="71"/>
      <c r="AX290" s="71"/>
      <c r="AY290" s="71"/>
      <c r="BB290" s="25"/>
      <c r="BC290" s="21"/>
      <c r="BG290" s="18"/>
      <c r="BN290" s="22"/>
      <c r="BO290" s="22"/>
      <c r="BP290" s="22"/>
      <c r="BQ290" s="22"/>
      <c r="BR290" s="15"/>
      <c r="CF290" s="15"/>
      <c r="CL290" s="22"/>
      <c r="CM290" s="15"/>
      <c r="CR290" s="22"/>
      <c r="CT290" s="15"/>
      <c r="CW290" s="22"/>
      <c r="DA290" s="15"/>
      <c r="DH290" s="15"/>
      <c r="DJ290" s="22"/>
      <c r="DO290" s="15"/>
      <c r="DV290" s="15"/>
      <c r="EC290" s="15"/>
      <c r="EJ290" s="15"/>
      <c r="EQ290" s="15"/>
      <c r="EX290" s="15"/>
      <c r="FE290" s="15"/>
      <c r="FL290" s="15"/>
      <c r="FS290" s="15"/>
      <c r="FZ290" s="15"/>
      <c r="GG290" s="15"/>
      <c r="GN290" s="15"/>
      <c r="GP290" s="22"/>
      <c r="GQ290" s="22"/>
      <c r="GR290" s="22"/>
      <c r="GS290" s="22"/>
      <c r="GT290" s="22"/>
      <c r="GU290" s="15"/>
      <c r="GV290" s="22"/>
      <c r="GW290" s="22"/>
      <c r="GX290" s="22"/>
      <c r="GY290" s="18"/>
      <c r="GZ290" s="18"/>
      <c r="HA290" s="18"/>
      <c r="HB290" s="18"/>
      <c r="HC290" s="18"/>
      <c r="HD290" s="18"/>
      <c r="HE290" s="18"/>
      <c r="HF290" s="18"/>
      <c r="HG290" s="18"/>
      <c r="HH290" s="18"/>
      <c r="HI290" s="18"/>
      <c r="HJ290" s="18"/>
      <c r="HK290" s="18"/>
      <c r="HL290" s="18"/>
      <c r="HM290" s="18"/>
      <c r="HN290" s="18"/>
      <c r="HO290" s="18"/>
      <c r="HP290" s="18"/>
      <c r="HQ290" s="18"/>
      <c r="HR290" s="18"/>
      <c r="HS290" s="18"/>
      <c r="HT290" s="18"/>
      <c r="HU290" s="18"/>
      <c r="HV290" s="18"/>
      <c r="HW290" s="18"/>
      <c r="HX290" s="18"/>
      <c r="HY290" s="18"/>
      <c r="HZ290" s="18"/>
      <c r="IA290" s="18"/>
      <c r="IB290" s="18"/>
      <c r="IC290" s="18"/>
      <c r="ID290" s="18"/>
      <c r="IE290" s="18"/>
      <c r="IF290" s="18"/>
      <c r="IG290" s="18"/>
      <c r="IH290" s="18"/>
      <c r="II290" s="18"/>
      <c r="IJ290" s="18"/>
      <c r="IK290" s="18"/>
      <c r="IL290" s="18"/>
      <c r="IM290" s="18"/>
      <c r="IN290" s="18"/>
      <c r="IO290" s="18"/>
      <c r="IP290" s="18"/>
      <c r="IQ290" s="18"/>
      <c r="IR290" s="18"/>
      <c r="IS290" s="18"/>
      <c r="IT290" s="18"/>
      <c r="IU290" s="18"/>
      <c r="IV290" s="18"/>
      <c r="IW290" s="18"/>
      <c r="IX290" s="18"/>
      <c r="IY290" s="18"/>
      <c r="IZ290" s="18"/>
      <c r="JA290" s="18"/>
      <c r="JB290" s="18"/>
      <c r="JC290" s="18"/>
      <c r="JD290" s="18"/>
      <c r="JE290" s="18"/>
      <c r="JF290" s="18"/>
    </row>
    <row r="291" spans="36:266" x14ac:dyDescent="0.3">
      <c r="AJ291" s="24"/>
      <c r="AK291" s="24"/>
      <c r="AL291" s="20"/>
      <c r="AM291" s="23"/>
      <c r="AN291" s="18"/>
      <c r="AO291" s="24"/>
      <c r="AW291" s="71"/>
      <c r="AX291" s="71"/>
      <c r="AY291" s="71"/>
      <c r="BB291" s="25"/>
      <c r="BC291" s="21"/>
      <c r="BG291" s="18"/>
      <c r="BN291" s="22"/>
      <c r="BO291" s="22"/>
      <c r="BP291" s="22"/>
      <c r="BQ291" s="22"/>
      <c r="BR291" s="15"/>
      <c r="CF291" s="15"/>
      <c r="CL291" s="22"/>
      <c r="CM291" s="15"/>
      <c r="CR291" s="22"/>
      <c r="CT291" s="15"/>
      <c r="CW291" s="22"/>
      <c r="DA291" s="15"/>
      <c r="DH291" s="15"/>
      <c r="DJ291" s="22"/>
      <c r="DO291" s="15"/>
      <c r="DV291" s="15"/>
      <c r="EC291" s="15"/>
      <c r="EJ291" s="15"/>
      <c r="EQ291" s="15"/>
      <c r="EX291" s="15"/>
      <c r="FE291" s="15"/>
      <c r="FL291" s="15"/>
      <c r="FS291" s="15"/>
      <c r="FZ291" s="15"/>
      <c r="GG291" s="15"/>
      <c r="GN291" s="15"/>
      <c r="GP291" s="22"/>
      <c r="GQ291" s="22"/>
      <c r="GR291" s="22"/>
      <c r="GS291" s="22"/>
      <c r="GT291" s="22"/>
      <c r="GU291" s="15"/>
      <c r="GV291" s="22"/>
      <c r="GW291" s="22"/>
      <c r="GX291" s="22"/>
      <c r="GY291" s="18"/>
      <c r="GZ291" s="18"/>
      <c r="HA291" s="18"/>
      <c r="HB291" s="18"/>
      <c r="HC291" s="18"/>
      <c r="HD291" s="18"/>
      <c r="HE291" s="18"/>
      <c r="HF291" s="18"/>
      <c r="HG291" s="18"/>
      <c r="HH291" s="18"/>
      <c r="HI291" s="18"/>
      <c r="HJ291" s="18"/>
      <c r="HK291" s="18"/>
      <c r="HL291" s="18"/>
      <c r="HM291" s="18"/>
      <c r="HN291" s="18"/>
      <c r="HO291" s="18"/>
      <c r="HP291" s="18"/>
      <c r="HQ291" s="18"/>
      <c r="HR291" s="18"/>
      <c r="HS291" s="18"/>
      <c r="HT291" s="18"/>
      <c r="HU291" s="18"/>
      <c r="HV291" s="18"/>
      <c r="HW291" s="18"/>
      <c r="HX291" s="18"/>
      <c r="HY291" s="18"/>
      <c r="HZ291" s="18"/>
      <c r="IA291" s="18"/>
      <c r="IB291" s="18"/>
      <c r="IC291" s="18"/>
      <c r="ID291" s="18"/>
      <c r="IE291" s="18"/>
      <c r="IF291" s="18"/>
      <c r="IG291" s="18"/>
      <c r="IH291" s="18"/>
      <c r="II291" s="18"/>
      <c r="IJ291" s="18"/>
      <c r="IK291" s="18"/>
      <c r="IL291" s="18"/>
      <c r="IM291" s="18"/>
      <c r="IN291" s="18"/>
      <c r="IO291" s="18"/>
      <c r="IP291" s="18"/>
      <c r="IQ291" s="18"/>
      <c r="IR291" s="18"/>
      <c r="IS291" s="18"/>
      <c r="IT291" s="18"/>
      <c r="IU291" s="18"/>
      <c r="IV291" s="18"/>
      <c r="IW291" s="18"/>
      <c r="IX291" s="18"/>
      <c r="IY291" s="18"/>
      <c r="IZ291" s="18"/>
      <c r="JA291" s="18"/>
      <c r="JB291" s="18"/>
      <c r="JC291" s="18"/>
      <c r="JD291" s="18"/>
      <c r="JE291" s="18"/>
      <c r="JF291" s="18"/>
    </row>
    <row r="292" spans="36:266" x14ac:dyDescent="0.3">
      <c r="AJ292" s="24"/>
      <c r="AK292" s="24"/>
      <c r="AL292" s="20"/>
      <c r="AM292" s="23"/>
      <c r="AN292" s="18"/>
      <c r="AO292" s="24"/>
      <c r="AW292" s="71"/>
      <c r="AX292" s="71"/>
      <c r="AY292" s="71"/>
      <c r="BB292" s="25"/>
      <c r="BC292" s="21"/>
      <c r="BG292" s="18"/>
      <c r="BN292" s="22"/>
      <c r="BO292" s="22"/>
      <c r="BP292" s="22"/>
      <c r="BQ292" s="22"/>
      <c r="BR292" s="15"/>
      <c r="CF292" s="15"/>
      <c r="CL292" s="22"/>
      <c r="CM292" s="15"/>
      <c r="CR292" s="22"/>
      <c r="CT292" s="15"/>
      <c r="CW292" s="22"/>
      <c r="DA292" s="15"/>
      <c r="DH292" s="15"/>
      <c r="DJ292" s="22"/>
      <c r="DO292" s="15"/>
      <c r="DV292" s="15"/>
      <c r="EC292" s="15"/>
      <c r="EJ292" s="15"/>
      <c r="EQ292" s="15"/>
      <c r="EX292" s="15"/>
      <c r="FE292" s="15"/>
      <c r="FL292" s="15"/>
      <c r="FS292" s="15"/>
      <c r="FZ292" s="15"/>
      <c r="GG292" s="15"/>
      <c r="GN292" s="15"/>
      <c r="GP292" s="22"/>
      <c r="GQ292" s="22"/>
      <c r="GR292" s="22"/>
      <c r="GS292" s="22"/>
      <c r="GT292" s="22"/>
      <c r="GU292" s="15"/>
      <c r="GV292" s="22"/>
      <c r="GW292" s="22"/>
      <c r="GX292" s="22"/>
      <c r="GY292" s="18"/>
      <c r="GZ292" s="18"/>
      <c r="HA292" s="18"/>
      <c r="HB292" s="18"/>
      <c r="HC292" s="18"/>
      <c r="HD292" s="18"/>
      <c r="HE292" s="18"/>
      <c r="HF292" s="18"/>
      <c r="HG292" s="18"/>
      <c r="HH292" s="18"/>
      <c r="HI292" s="18"/>
      <c r="HJ292" s="18"/>
      <c r="HK292" s="18"/>
      <c r="HL292" s="18"/>
      <c r="HM292" s="18"/>
      <c r="HN292" s="18"/>
      <c r="HO292" s="18"/>
      <c r="HP292" s="18"/>
      <c r="HQ292" s="18"/>
      <c r="HR292" s="18"/>
      <c r="HS292" s="18"/>
      <c r="HT292" s="18"/>
      <c r="HU292" s="18"/>
      <c r="HV292" s="18"/>
      <c r="HW292" s="18"/>
      <c r="HX292" s="18"/>
      <c r="HY292" s="18"/>
      <c r="HZ292" s="18"/>
      <c r="IA292" s="18"/>
      <c r="IB292" s="18"/>
      <c r="IC292" s="18"/>
      <c r="ID292" s="18"/>
      <c r="IE292" s="18"/>
      <c r="IF292" s="18"/>
      <c r="IG292" s="18"/>
      <c r="IH292" s="18"/>
      <c r="II292" s="18"/>
      <c r="IJ292" s="18"/>
      <c r="IK292" s="18"/>
      <c r="IL292" s="18"/>
      <c r="IM292" s="18"/>
      <c r="IN292" s="18"/>
      <c r="IO292" s="18"/>
      <c r="IP292" s="18"/>
      <c r="IQ292" s="18"/>
      <c r="IR292" s="18"/>
      <c r="IS292" s="18"/>
      <c r="IT292" s="18"/>
      <c r="IU292" s="18"/>
      <c r="IV292" s="18"/>
      <c r="IW292" s="18"/>
      <c r="IX292" s="18"/>
      <c r="IY292" s="18"/>
      <c r="IZ292" s="18"/>
      <c r="JA292" s="18"/>
      <c r="JB292" s="18"/>
      <c r="JC292" s="18"/>
      <c r="JD292" s="18"/>
      <c r="JE292" s="18"/>
      <c r="JF292" s="18"/>
    </row>
    <row r="293" spans="36:266" x14ac:dyDescent="0.3">
      <c r="AJ293" s="24"/>
      <c r="AK293" s="24"/>
      <c r="AL293" s="20"/>
      <c r="AM293" s="23"/>
      <c r="AN293" s="18"/>
      <c r="AO293" s="24"/>
      <c r="AW293" s="71"/>
      <c r="AX293" s="71"/>
      <c r="AY293" s="71"/>
      <c r="BB293" s="25"/>
      <c r="BC293" s="21"/>
      <c r="BG293" s="18"/>
      <c r="BN293" s="22"/>
      <c r="BO293" s="22"/>
      <c r="BP293" s="22"/>
      <c r="BQ293" s="22"/>
      <c r="BR293" s="15"/>
      <c r="CF293" s="15"/>
      <c r="CL293" s="22"/>
      <c r="CM293" s="15"/>
      <c r="CR293" s="22"/>
      <c r="CT293" s="15"/>
      <c r="CW293" s="22"/>
      <c r="DA293" s="15"/>
      <c r="DH293" s="15"/>
      <c r="DJ293" s="22"/>
      <c r="DO293" s="15"/>
      <c r="DV293" s="15"/>
      <c r="EC293" s="15"/>
      <c r="EJ293" s="15"/>
      <c r="EQ293" s="15"/>
      <c r="EX293" s="15"/>
      <c r="FE293" s="15"/>
      <c r="FL293" s="15"/>
      <c r="FS293" s="15"/>
      <c r="FZ293" s="15"/>
      <c r="GG293" s="15"/>
      <c r="GN293" s="15"/>
      <c r="GP293" s="22"/>
      <c r="GQ293" s="22"/>
      <c r="GR293" s="22"/>
      <c r="GS293" s="22"/>
      <c r="GT293" s="22"/>
      <c r="GU293" s="15"/>
      <c r="GV293" s="22"/>
      <c r="GW293" s="22"/>
      <c r="GX293" s="22"/>
      <c r="GY293" s="18"/>
      <c r="GZ293" s="18"/>
      <c r="HA293" s="18"/>
      <c r="HB293" s="18"/>
      <c r="HC293" s="18"/>
      <c r="HD293" s="18"/>
      <c r="HE293" s="18"/>
      <c r="HF293" s="18"/>
      <c r="HG293" s="18"/>
      <c r="HH293" s="18"/>
      <c r="HI293" s="18"/>
      <c r="HJ293" s="18"/>
      <c r="HK293" s="18"/>
      <c r="HL293" s="18"/>
      <c r="HM293" s="18"/>
      <c r="HN293" s="18"/>
      <c r="HO293" s="18"/>
      <c r="HP293" s="18"/>
      <c r="HQ293" s="18"/>
      <c r="HR293" s="18"/>
      <c r="HS293" s="18"/>
      <c r="HT293" s="18"/>
      <c r="HU293" s="18"/>
      <c r="HV293" s="18"/>
      <c r="HW293" s="18"/>
      <c r="HX293" s="18"/>
      <c r="HY293" s="18"/>
      <c r="HZ293" s="18"/>
      <c r="IA293" s="18"/>
      <c r="IB293" s="18"/>
      <c r="IC293" s="18"/>
      <c r="ID293" s="18"/>
      <c r="IE293" s="18"/>
      <c r="IF293" s="18"/>
      <c r="IG293" s="18"/>
      <c r="IH293" s="18"/>
      <c r="II293" s="18"/>
      <c r="IJ293" s="18"/>
      <c r="IK293" s="18"/>
      <c r="IL293" s="18"/>
      <c r="IM293" s="18"/>
      <c r="IN293" s="18"/>
      <c r="IO293" s="18"/>
      <c r="IP293" s="18"/>
      <c r="IQ293" s="18"/>
      <c r="IR293" s="18"/>
      <c r="IS293" s="18"/>
      <c r="IT293" s="18"/>
      <c r="IU293" s="18"/>
      <c r="IV293" s="18"/>
      <c r="IW293" s="18"/>
      <c r="IX293" s="18"/>
      <c r="IY293" s="18"/>
      <c r="IZ293" s="18"/>
      <c r="JA293" s="18"/>
      <c r="JB293" s="18"/>
      <c r="JC293" s="18"/>
      <c r="JD293" s="18"/>
      <c r="JE293" s="18"/>
      <c r="JF293" s="18"/>
    </row>
    <row r="294" spans="36:266" x14ac:dyDescent="0.3">
      <c r="AJ294" s="24"/>
      <c r="AK294" s="24"/>
      <c r="AL294" s="20"/>
      <c r="AM294" s="23"/>
      <c r="AN294" s="18"/>
      <c r="AO294" s="24"/>
      <c r="AW294" s="71"/>
      <c r="AX294" s="71"/>
      <c r="AY294" s="71"/>
      <c r="BB294" s="25"/>
      <c r="BC294" s="21"/>
      <c r="BG294" s="18"/>
      <c r="BN294" s="22"/>
      <c r="BO294" s="22"/>
      <c r="BP294" s="22"/>
      <c r="BQ294" s="22"/>
      <c r="BR294" s="15"/>
      <c r="CF294" s="15"/>
      <c r="CL294" s="22"/>
      <c r="CM294" s="15"/>
      <c r="CR294" s="22"/>
      <c r="CT294" s="15"/>
      <c r="CW294" s="22"/>
      <c r="DA294" s="15"/>
      <c r="DH294" s="15"/>
      <c r="DJ294" s="22"/>
      <c r="DO294" s="15"/>
      <c r="DV294" s="15"/>
      <c r="EC294" s="15"/>
      <c r="EJ294" s="15"/>
      <c r="EQ294" s="15"/>
      <c r="EX294" s="15"/>
      <c r="FE294" s="15"/>
      <c r="FL294" s="15"/>
      <c r="FS294" s="15"/>
      <c r="FZ294" s="15"/>
      <c r="GG294" s="15"/>
      <c r="GN294" s="15"/>
      <c r="GP294" s="22"/>
      <c r="GQ294" s="22"/>
      <c r="GR294" s="22"/>
      <c r="GS294" s="22"/>
      <c r="GT294" s="22"/>
      <c r="GU294" s="15"/>
      <c r="GV294" s="22"/>
      <c r="GW294" s="22"/>
      <c r="GX294" s="22"/>
      <c r="GY294" s="18"/>
      <c r="GZ294" s="18"/>
      <c r="HA294" s="18"/>
      <c r="HB294" s="18"/>
      <c r="HC294" s="18"/>
      <c r="HD294" s="18"/>
      <c r="HE294" s="18"/>
      <c r="HF294" s="18"/>
      <c r="HG294" s="18"/>
      <c r="HH294" s="18"/>
      <c r="HI294" s="18"/>
      <c r="HJ294" s="18"/>
      <c r="HK294" s="18"/>
      <c r="HL294" s="18"/>
      <c r="HM294" s="18"/>
      <c r="HN294" s="18"/>
      <c r="HO294" s="18"/>
      <c r="HP294" s="18"/>
      <c r="HQ294" s="18"/>
      <c r="HR294" s="18"/>
      <c r="HS294" s="18"/>
      <c r="HT294" s="18"/>
      <c r="HU294" s="18"/>
      <c r="HV294" s="18"/>
      <c r="HW294" s="18"/>
      <c r="HX294" s="18"/>
      <c r="HY294" s="18"/>
      <c r="HZ294" s="18"/>
      <c r="IA294" s="18"/>
      <c r="IB294" s="18"/>
      <c r="IC294" s="18"/>
      <c r="ID294" s="18"/>
      <c r="IE294" s="18"/>
      <c r="IF294" s="18"/>
      <c r="IG294" s="18"/>
      <c r="IH294" s="18"/>
      <c r="II294" s="18"/>
      <c r="IJ294" s="18"/>
      <c r="IK294" s="18"/>
      <c r="IL294" s="18"/>
      <c r="IM294" s="18"/>
      <c r="IN294" s="18"/>
      <c r="IO294" s="18"/>
      <c r="IP294" s="18"/>
      <c r="IQ294" s="18"/>
      <c r="IR294" s="18"/>
      <c r="IS294" s="18"/>
      <c r="IT294" s="18"/>
      <c r="IU294" s="18"/>
      <c r="IV294" s="18"/>
      <c r="IW294" s="18"/>
      <c r="IX294" s="18"/>
      <c r="IY294" s="18"/>
      <c r="IZ294" s="18"/>
      <c r="JA294" s="18"/>
      <c r="JB294" s="18"/>
      <c r="JC294" s="18"/>
      <c r="JD294" s="18"/>
      <c r="JE294" s="18"/>
      <c r="JF294" s="18"/>
    </row>
    <row r="295" spans="36:266" x14ac:dyDescent="0.3">
      <c r="AJ295" s="24"/>
      <c r="AK295" s="24"/>
      <c r="AL295" s="20"/>
      <c r="AM295" s="23"/>
      <c r="AN295" s="18"/>
      <c r="AO295" s="24"/>
      <c r="AW295" s="71"/>
      <c r="AX295" s="71"/>
      <c r="AY295" s="71"/>
      <c r="BB295" s="25"/>
      <c r="BC295" s="21"/>
      <c r="BG295" s="18"/>
      <c r="BN295" s="22"/>
      <c r="BO295" s="22"/>
      <c r="BP295" s="22"/>
      <c r="BQ295" s="22"/>
      <c r="BR295" s="15"/>
      <c r="CF295" s="15"/>
      <c r="CL295" s="22"/>
      <c r="CM295" s="15"/>
      <c r="CR295" s="22"/>
      <c r="CT295" s="15"/>
      <c r="CW295" s="22"/>
      <c r="DA295" s="15"/>
      <c r="DH295" s="15"/>
      <c r="DJ295" s="22"/>
      <c r="DO295" s="15"/>
      <c r="DV295" s="15"/>
      <c r="EC295" s="15"/>
      <c r="EJ295" s="15"/>
      <c r="EQ295" s="15"/>
      <c r="EX295" s="15"/>
      <c r="FE295" s="15"/>
      <c r="FL295" s="15"/>
      <c r="FS295" s="15"/>
      <c r="FZ295" s="15"/>
      <c r="GG295" s="15"/>
      <c r="GN295" s="15"/>
      <c r="GP295" s="22"/>
      <c r="GQ295" s="22"/>
      <c r="GR295" s="22"/>
      <c r="GS295" s="22"/>
      <c r="GT295" s="22"/>
      <c r="GU295" s="15"/>
      <c r="GV295" s="22"/>
      <c r="GW295" s="22"/>
      <c r="GX295" s="22"/>
      <c r="GY295" s="18"/>
      <c r="GZ295" s="18"/>
      <c r="HA295" s="18"/>
      <c r="HB295" s="18"/>
      <c r="HC295" s="18"/>
      <c r="HD295" s="18"/>
      <c r="HE295" s="18"/>
      <c r="HF295" s="18"/>
      <c r="HG295" s="18"/>
      <c r="HH295" s="18"/>
      <c r="HI295" s="18"/>
      <c r="HJ295" s="18"/>
      <c r="HK295" s="18"/>
      <c r="HL295" s="18"/>
      <c r="HM295" s="18"/>
      <c r="HN295" s="18"/>
      <c r="HO295" s="18"/>
      <c r="HP295" s="18"/>
      <c r="HQ295" s="18"/>
      <c r="HR295" s="18"/>
      <c r="HS295" s="18"/>
      <c r="HT295" s="18"/>
      <c r="HU295" s="18"/>
      <c r="HV295" s="18"/>
      <c r="HW295" s="18"/>
      <c r="HX295" s="18"/>
      <c r="HY295" s="18"/>
      <c r="HZ295" s="18"/>
      <c r="IA295" s="18"/>
      <c r="IB295" s="18"/>
      <c r="IC295" s="18"/>
      <c r="ID295" s="18"/>
      <c r="IE295" s="18"/>
      <c r="IF295" s="18"/>
      <c r="IG295" s="18"/>
      <c r="IH295" s="18"/>
      <c r="II295" s="18"/>
      <c r="IJ295" s="18"/>
      <c r="IK295" s="18"/>
      <c r="IL295" s="18"/>
      <c r="IM295" s="18"/>
      <c r="IN295" s="18"/>
      <c r="IO295" s="18"/>
      <c r="IP295" s="18"/>
      <c r="IQ295" s="18"/>
      <c r="IR295" s="18"/>
      <c r="IS295" s="18"/>
      <c r="IT295" s="18"/>
      <c r="IU295" s="18"/>
      <c r="IV295" s="18"/>
      <c r="IW295" s="18"/>
      <c r="IX295" s="18"/>
      <c r="IY295" s="18"/>
      <c r="IZ295" s="18"/>
      <c r="JA295" s="18"/>
      <c r="JB295" s="18"/>
      <c r="JC295" s="18"/>
      <c r="JD295" s="18"/>
      <c r="JE295" s="18"/>
      <c r="JF295" s="18"/>
    </row>
    <row r="296" spans="36:266" x14ac:dyDescent="0.3">
      <c r="AJ296" s="24"/>
      <c r="AK296" s="24"/>
      <c r="AL296" s="20"/>
      <c r="AM296" s="23"/>
      <c r="AN296" s="18"/>
      <c r="AO296" s="24"/>
      <c r="AW296" s="71"/>
      <c r="AX296" s="71"/>
      <c r="AY296" s="71"/>
      <c r="BB296" s="25"/>
      <c r="BC296" s="21"/>
      <c r="BG296" s="18"/>
      <c r="BN296" s="22"/>
      <c r="BO296" s="22"/>
      <c r="BP296" s="22"/>
      <c r="BQ296" s="22"/>
      <c r="BR296" s="15"/>
      <c r="CF296" s="15"/>
      <c r="CL296" s="22"/>
      <c r="CM296" s="15"/>
      <c r="CR296" s="22"/>
      <c r="CT296" s="15"/>
      <c r="CW296" s="22"/>
      <c r="DA296" s="15"/>
      <c r="DH296" s="15"/>
      <c r="DJ296" s="22"/>
      <c r="DO296" s="15"/>
      <c r="DV296" s="15"/>
      <c r="EC296" s="15"/>
      <c r="EJ296" s="15"/>
      <c r="EQ296" s="15"/>
      <c r="EX296" s="15"/>
      <c r="FE296" s="15"/>
      <c r="FL296" s="15"/>
      <c r="FS296" s="15"/>
      <c r="FZ296" s="15"/>
      <c r="GG296" s="15"/>
      <c r="GN296" s="15"/>
      <c r="GP296" s="22"/>
      <c r="GQ296" s="22"/>
      <c r="GR296" s="22"/>
      <c r="GS296" s="22"/>
      <c r="GT296" s="22"/>
      <c r="GU296" s="15"/>
      <c r="GV296" s="22"/>
      <c r="GW296" s="22"/>
      <c r="GX296" s="22"/>
      <c r="GY296" s="18"/>
      <c r="GZ296" s="18"/>
      <c r="HA296" s="18"/>
      <c r="HB296" s="18"/>
      <c r="HC296" s="18"/>
      <c r="HD296" s="18"/>
      <c r="HE296" s="18"/>
      <c r="HF296" s="18"/>
      <c r="HG296" s="18"/>
      <c r="HH296" s="18"/>
      <c r="HI296" s="18"/>
      <c r="HJ296" s="18"/>
      <c r="HK296" s="18"/>
      <c r="HL296" s="18"/>
      <c r="HM296" s="18"/>
      <c r="HN296" s="18"/>
      <c r="HO296" s="18"/>
      <c r="HP296" s="18"/>
      <c r="HQ296" s="18"/>
      <c r="HR296" s="18"/>
      <c r="HS296" s="18"/>
      <c r="HT296" s="18"/>
      <c r="HU296" s="18"/>
      <c r="HV296" s="18"/>
      <c r="HW296" s="18"/>
      <c r="HX296" s="18"/>
      <c r="HY296" s="18"/>
      <c r="HZ296" s="18"/>
      <c r="IA296" s="18"/>
      <c r="IB296" s="18"/>
      <c r="IC296" s="18"/>
      <c r="ID296" s="18"/>
      <c r="IE296" s="18"/>
      <c r="IF296" s="18"/>
      <c r="IG296" s="18"/>
      <c r="IH296" s="18"/>
      <c r="II296" s="18"/>
      <c r="IJ296" s="18"/>
      <c r="IK296" s="18"/>
      <c r="IL296" s="18"/>
      <c r="IM296" s="18"/>
      <c r="IN296" s="18"/>
      <c r="IO296" s="18"/>
      <c r="IP296" s="18"/>
      <c r="IQ296" s="18"/>
      <c r="IR296" s="18"/>
      <c r="IS296" s="18"/>
      <c r="IT296" s="18"/>
      <c r="IU296" s="18"/>
      <c r="IV296" s="18"/>
      <c r="IW296" s="18"/>
      <c r="IX296" s="18"/>
      <c r="IY296" s="18"/>
      <c r="IZ296" s="18"/>
      <c r="JA296" s="18"/>
      <c r="JB296" s="18"/>
      <c r="JC296" s="18"/>
      <c r="JD296" s="18"/>
      <c r="JE296" s="18"/>
      <c r="JF296" s="18"/>
    </row>
    <row r="297" spans="36:266" x14ac:dyDescent="0.3">
      <c r="AJ297" s="24"/>
      <c r="AK297" s="24"/>
      <c r="AL297" s="20"/>
      <c r="AM297" s="23"/>
      <c r="AN297" s="18"/>
      <c r="AO297" s="24"/>
      <c r="AW297" s="71"/>
      <c r="AX297" s="71"/>
      <c r="AY297" s="71"/>
      <c r="BB297" s="25"/>
      <c r="BC297" s="21"/>
      <c r="BG297" s="18"/>
      <c r="BN297" s="22"/>
      <c r="BO297" s="22"/>
      <c r="BP297" s="22"/>
      <c r="BQ297" s="22"/>
      <c r="BR297" s="15"/>
      <c r="CF297" s="15"/>
      <c r="CL297" s="22"/>
      <c r="CM297" s="15"/>
      <c r="CR297" s="22"/>
      <c r="CT297" s="15"/>
      <c r="CW297" s="22"/>
      <c r="DA297" s="15"/>
      <c r="DH297" s="15"/>
      <c r="DJ297" s="22"/>
      <c r="DO297" s="15"/>
      <c r="DV297" s="15"/>
      <c r="EC297" s="15"/>
      <c r="EJ297" s="15"/>
      <c r="EQ297" s="15"/>
      <c r="EX297" s="15"/>
      <c r="FE297" s="15"/>
      <c r="FL297" s="15"/>
      <c r="FS297" s="15"/>
      <c r="FZ297" s="15"/>
      <c r="GG297" s="15"/>
      <c r="GN297" s="15"/>
      <c r="GP297" s="22"/>
      <c r="GQ297" s="22"/>
      <c r="GR297" s="22"/>
      <c r="GS297" s="22"/>
      <c r="GT297" s="22"/>
      <c r="GU297" s="15"/>
      <c r="GV297" s="22"/>
      <c r="GW297" s="22"/>
      <c r="GX297" s="22"/>
      <c r="GY297" s="18"/>
      <c r="GZ297" s="18"/>
      <c r="HA297" s="18"/>
      <c r="HB297" s="18"/>
      <c r="HC297" s="18"/>
      <c r="HD297" s="18"/>
      <c r="HE297" s="18"/>
      <c r="HF297" s="18"/>
      <c r="HG297" s="18"/>
      <c r="HH297" s="18"/>
      <c r="HI297" s="18"/>
      <c r="HJ297" s="18"/>
      <c r="HK297" s="18"/>
      <c r="HL297" s="18"/>
      <c r="HM297" s="18"/>
      <c r="HN297" s="18"/>
      <c r="HO297" s="18"/>
      <c r="HP297" s="18"/>
      <c r="HQ297" s="18"/>
      <c r="HR297" s="18"/>
      <c r="HS297" s="18"/>
      <c r="HT297" s="18"/>
      <c r="HU297" s="18"/>
      <c r="HV297" s="18"/>
      <c r="HW297" s="18"/>
      <c r="HX297" s="18"/>
      <c r="HY297" s="18"/>
      <c r="HZ297" s="18"/>
      <c r="IA297" s="18"/>
      <c r="IB297" s="18"/>
      <c r="IC297" s="18"/>
      <c r="ID297" s="18"/>
      <c r="IE297" s="18"/>
      <c r="IF297" s="18"/>
      <c r="IG297" s="18"/>
      <c r="IH297" s="18"/>
      <c r="II297" s="18"/>
      <c r="IJ297" s="18"/>
      <c r="IK297" s="18"/>
      <c r="IL297" s="18"/>
      <c r="IM297" s="18"/>
      <c r="IN297" s="18"/>
      <c r="IO297" s="18"/>
      <c r="IP297" s="18"/>
      <c r="IQ297" s="18"/>
      <c r="IR297" s="18"/>
      <c r="IS297" s="18"/>
      <c r="IT297" s="18"/>
      <c r="IU297" s="18"/>
      <c r="IV297" s="18"/>
      <c r="IW297" s="18"/>
      <c r="IX297" s="18"/>
      <c r="IY297" s="18"/>
      <c r="IZ297" s="18"/>
      <c r="JA297" s="18"/>
      <c r="JB297" s="18"/>
      <c r="JC297" s="18"/>
      <c r="JD297" s="18"/>
      <c r="JE297" s="18"/>
      <c r="JF297" s="18"/>
    </row>
    <row r="298" spans="36:266" x14ac:dyDescent="0.3">
      <c r="AJ298" s="24"/>
      <c r="AK298" s="24"/>
      <c r="AL298" s="20"/>
      <c r="AM298" s="23"/>
      <c r="AN298" s="18"/>
      <c r="AO298" s="24"/>
      <c r="AW298" s="71"/>
      <c r="AX298" s="71"/>
      <c r="AY298" s="71"/>
      <c r="BB298" s="25"/>
      <c r="BC298" s="21"/>
      <c r="BG298" s="18"/>
      <c r="BN298" s="22"/>
      <c r="BO298" s="22"/>
      <c r="BP298" s="22"/>
      <c r="BQ298" s="22"/>
      <c r="BR298" s="15"/>
      <c r="CF298" s="15"/>
      <c r="CL298" s="22"/>
      <c r="CM298" s="15"/>
      <c r="CR298" s="22"/>
      <c r="CT298" s="15"/>
      <c r="CW298" s="22"/>
      <c r="DA298" s="15"/>
      <c r="DH298" s="15"/>
      <c r="DJ298" s="22"/>
      <c r="DO298" s="15"/>
      <c r="DV298" s="15"/>
      <c r="EC298" s="15"/>
      <c r="EJ298" s="15"/>
      <c r="EQ298" s="15"/>
      <c r="EX298" s="15"/>
      <c r="FE298" s="15"/>
      <c r="FL298" s="15"/>
      <c r="FS298" s="15"/>
      <c r="FZ298" s="15"/>
      <c r="GG298" s="15"/>
      <c r="GN298" s="15"/>
      <c r="GP298" s="22"/>
      <c r="GQ298" s="22"/>
      <c r="GR298" s="22"/>
      <c r="GS298" s="22"/>
      <c r="GT298" s="22"/>
      <c r="GU298" s="15"/>
      <c r="GV298" s="22"/>
      <c r="GW298" s="22"/>
      <c r="GX298" s="22"/>
      <c r="GY298" s="18"/>
      <c r="GZ298" s="18"/>
      <c r="HA298" s="18"/>
      <c r="HB298" s="18"/>
      <c r="HC298" s="18"/>
      <c r="HD298" s="18"/>
      <c r="HE298" s="18"/>
      <c r="HF298" s="18"/>
      <c r="HG298" s="18"/>
      <c r="HH298" s="18"/>
      <c r="HI298" s="18"/>
      <c r="HJ298" s="18"/>
      <c r="HK298" s="18"/>
      <c r="HL298" s="18"/>
      <c r="HM298" s="18"/>
      <c r="HN298" s="18"/>
      <c r="HO298" s="18"/>
      <c r="HP298" s="18"/>
      <c r="HQ298" s="18"/>
      <c r="HR298" s="18"/>
      <c r="HS298" s="18"/>
      <c r="HT298" s="18"/>
      <c r="HU298" s="18"/>
      <c r="HV298" s="18"/>
      <c r="HW298" s="18"/>
      <c r="HX298" s="18"/>
      <c r="HY298" s="18"/>
      <c r="HZ298" s="18"/>
      <c r="IA298" s="18"/>
      <c r="IB298" s="18"/>
      <c r="IC298" s="18"/>
      <c r="ID298" s="18"/>
      <c r="IE298" s="18"/>
      <c r="IF298" s="18"/>
      <c r="IG298" s="18"/>
      <c r="IH298" s="18"/>
      <c r="II298" s="18"/>
      <c r="IJ298" s="18"/>
      <c r="IK298" s="18"/>
      <c r="IL298" s="18"/>
      <c r="IM298" s="18"/>
      <c r="IN298" s="18"/>
      <c r="IO298" s="18"/>
      <c r="IP298" s="18"/>
      <c r="IQ298" s="18"/>
      <c r="IR298" s="18"/>
      <c r="IS298" s="18"/>
      <c r="IT298" s="18"/>
      <c r="IU298" s="18"/>
      <c r="IV298" s="18"/>
      <c r="IW298" s="18"/>
      <c r="IX298" s="18"/>
      <c r="IY298" s="18"/>
      <c r="IZ298" s="18"/>
      <c r="JA298" s="18"/>
      <c r="JB298" s="18"/>
      <c r="JC298" s="18"/>
      <c r="JD298" s="18"/>
      <c r="JE298" s="18"/>
      <c r="JF298" s="18"/>
    </row>
    <row r="299" spans="36:266" x14ac:dyDescent="0.3">
      <c r="AJ299" s="24"/>
      <c r="AK299" s="24"/>
      <c r="AL299" s="20"/>
      <c r="AM299" s="23"/>
      <c r="AN299" s="18"/>
      <c r="AO299" s="24"/>
      <c r="AW299" s="71"/>
      <c r="AX299" s="71"/>
      <c r="AY299" s="71"/>
      <c r="BB299" s="25"/>
      <c r="BC299" s="21"/>
      <c r="BG299" s="18"/>
      <c r="BN299" s="22"/>
      <c r="BO299" s="22"/>
      <c r="BP299" s="22"/>
      <c r="BQ299" s="22"/>
      <c r="BR299" s="15"/>
      <c r="CF299" s="15"/>
      <c r="CL299" s="22"/>
      <c r="CM299" s="15"/>
      <c r="CR299" s="22"/>
      <c r="CT299" s="15"/>
      <c r="CW299" s="22"/>
      <c r="DA299" s="15"/>
      <c r="DH299" s="15"/>
      <c r="DJ299" s="22"/>
      <c r="DO299" s="15"/>
      <c r="DV299" s="15"/>
      <c r="EC299" s="15"/>
      <c r="EJ299" s="15"/>
      <c r="EQ299" s="15"/>
      <c r="EX299" s="15"/>
      <c r="FE299" s="15"/>
      <c r="FL299" s="15"/>
      <c r="FS299" s="15"/>
      <c r="FZ299" s="15"/>
      <c r="GG299" s="15"/>
      <c r="GN299" s="15"/>
      <c r="GP299" s="22"/>
      <c r="GQ299" s="22"/>
      <c r="GR299" s="22"/>
      <c r="GS299" s="22"/>
      <c r="GT299" s="22"/>
      <c r="GU299" s="15"/>
      <c r="GV299" s="22"/>
      <c r="GW299" s="22"/>
      <c r="GX299" s="22"/>
      <c r="GY299" s="18"/>
      <c r="GZ299" s="18"/>
      <c r="HA299" s="18"/>
      <c r="HB299" s="18"/>
      <c r="HC299" s="18"/>
      <c r="HD299" s="18"/>
      <c r="HE299" s="18"/>
      <c r="HF299" s="18"/>
      <c r="HG299" s="18"/>
      <c r="HH299" s="18"/>
      <c r="HI299" s="18"/>
      <c r="HJ299" s="18"/>
      <c r="HK299" s="18"/>
      <c r="HL299" s="18"/>
      <c r="HM299" s="18"/>
      <c r="HN299" s="18"/>
      <c r="HO299" s="18"/>
      <c r="HP299" s="18"/>
      <c r="HQ299" s="18"/>
      <c r="HR299" s="18"/>
      <c r="HS299" s="18"/>
      <c r="HT299" s="18"/>
      <c r="HU299" s="18"/>
      <c r="HV299" s="18"/>
      <c r="HW299" s="18"/>
      <c r="HX299" s="18"/>
      <c r="HY299" s="18"/>
      <c r="HZ299" s="18"/>
      <c r="IA299" s="18"/>
      <c r="IB299" s="18"/>
      <c r="IC299" s="18"/>
      <c r="ID299" s="18"/>
      <c r="IE299" s="18"/>
      <c r="IF299" s="18"/>
      <c r="IG299" s="18"/>
      <c r="IH299" s="18"/>
      <c r="II299" s="18"/>
      <c r="IJ299" s="18"/>
      <c r="IK299" s="18"/>
      <c r="IL299" s="18"/>
      <c r="IM299" s="18"/>
      <c r="IN299" s="18"/>
      <c r="IO299" s="18"/>
      <c r="IP299" s="18"/>
      <c r="IQ299" s="18"/>
      <c r="IR299" s="18"/>
      <c r="IS299" s="18"/>
      <c r="IT299" s="18"/>
      <c r="IU299" s="18"/>
      <c r="IV299" s="18"/>
      <c r="IW299" s="18"/>
      <c r="IX299" s="18"/>
      <c r="IY299" s="18"/>
      <c r="IZ299" s="18"/>
      <c r="JA299" s="18"/>
      <c r="JB299" s="18"/>
      <c r="JC299" s="18"/>
      <c r="JD299" s="18"/>
      <c r="JE299" s="18"/>
      <c r="JF299" s="18"/>
    </row>
    <row r="300" spans="36:266" x14ac:dyDescent="0.3">
      <c r="AJ300" s="24"/>
      <c r="AK300" s="24"/>
      <c r="AL300" s="20"/>
      <c r="AM300" s="23"/>
      <c r="AN300" s="18"/>
      <c r="AO300" s="24"/>
      <c r="AW300" s="71"/>
      <c r="AX300" s="71"/>
      <c r="AY300" s="71"/>
      <c r="BB300" s="25"/>
      <c r="BC300" s="21"/>
      <c r="BG300" s="18"/>
      <c r="BN300" s="22"/>
      <c r="BO300" s="22"/>
      <c r="BP300" s="22"/>
      <c r="BQ300" s="22"/>
      <c r="BR300" s="15"/>
      <c r="CF300" s="15"/>
      <c r="CL300" s="22"/>
      <c r="CM300" s="15"/>
      <c r="CR300" s="22"/>
      <c r="CT300" s="15"/>
      <c r="CW300" s="22"/>
      <c r="DA300" s="15"/>
      <c r="DH300" s="15"/>
      <c r="DJ300" s="22"/>
      <c r="DO300" s="15"/>
      <c r="DV300" s="15"/>
      <c r="EC300" s="15"/>
      <c r="EJ300" s="15"/>
      <c r="EQ300" s="15"/>
      <c r="EX300" s="15"/>
      <c r="FE300" s="15"/>
      <c r="FL300" s="15"/>
      <c r="FS300" s="15"/>
      <c r="FZ300" s="15"/>
      <c r="GG300" s="15"/>
      <c r="GN300" s="15"/>
      <c r="GP300" s="22"/>
      <c r="GQ300" s="22"/>
      <c r="GR300" s="22"/>
      <c r="GS300" s="22"/>
      <c r="GT300" s="22"/>
      <c r="GU300" s="15"/>
      <c r="GV300" s="22"/>
      <c r="GW300" s="22"/>
      <c r="GX300" s="22"/>
      <c r="GY300" s="18"/>
      <c r="GZ300" s="18"/>
      <c r="HA300" s="18"/>
      <c r="HB300" s="18"/>
      <c r="HC300" s="18"/>
      <c r="HD300" s="18"/>
      <c r="HE300" s="18"/>
      <c r="HF300" s="18"/>
      <c r="HG300" s="18"/>
      <c r="HH300" s="18"/>
      <c r="HI300" s="18"/>
      <c r="HJ300" s="18"/>
      <c r="HK300" s="18"/>
      <c r="HL300" s="18"/>
      <c r="HM300" s="18"/>
      <c r="HN300" s="18"/>
      <c r="HO300" s="18"/>
      <c r="HP300" s="18"/>
      <c r="HQ300" s="18"/>
      <c r="HR300" s="18"/>
      <c r="HS300" s="18"/>
      <c r="HT300" s="18"/>
      <c r="HU300" s="18"/>
      <c r="HV300" s="18"/>
      <c r="HW300" s="18"/>
      <c r="HX300" s="18"/>
      <c r="HY300" s="18"/>
      <c r="HZ300" s="18"/>
      <c r="IA300" s="18"/>
      <c r="IB300" s="18"/>
      <c r="IC300" s="18"/>
      <c r="ID300" s="18"/>
      <c r="IE300" s="18"/>
      <c r="IF300" s="18"/>
      <c r="IG300" s="18"/>
      <c r="IH300" s="18"/>
      <c r="II300" s="18"/>
      <c r="IJ300" s="18"/>
      <c r="IK300" s="18"/>
      <c r="IL300" s="18"/>
      <c r="IM300" s="18"/>
      <c r="IN300" s="18"/>
      <c r="IO300" s="18"/>
      <c r="IP300" s="18"/>
      <c r="IQ300" s="18"/>
      <c r="IR300" s="18"/>
      <c r="IS300" s="18"/>
      <c r="IT300" s="18"/>
      <c r="IU300" s="18"/>
      <c r="IV300" s="18"/>
      <c r="IW300" s="18"/>
      <c r="IX300" s="18"/>
      <c r="IY300" s="18"/>
      <c r="IZ300" s="18"/>
      <c r="JA300" s="18"/>
      <c r="JB300" s="18"/>
      <c r="JC300" s="18"/>
      <c r="JD300" s="18"/>
      <c r="JE300" s="18"/>
      <c r="JF300" s="18"/>
    </row>
    <row r="301" spans="36:266" x14ac:dyDescent="0.3">
      <c r="AJ301" s="24"/>
      <c r="AK301" s="24"/>
      <c r="AL301" s="20"/>
      <c r="AM301" s="23"/>
      <c r="AN301" s="18"/>
      <c r="AO301" s="24"/>
      <c r="AW301" s="71"/>
      <c r="AX301" s="71"/>
      <c r="AY301" s="71"/>
      <c r="BB301" s="25"/>
      <c r="BC301" s="21"/>
      <c r="BG301" s="18"/>
      <c r="BN301" s="22"/>
      <c r="BO301" s="22"/>
      <c r="BP301" s="22"/>
      <c r="BQ301" s="22"/>
      <c r="BR301" s="15"/>
      <c r="CF301" s="15"/>
      <c r="CL301" s="22"/>
      <c r="CM301" s="15"/>
      <c r="CR301" s="22"/>
      <c r="CT301" s="15"/>
      <c r="CW301" s="22"/>
      <c r="DA301" s="15"/>
      <c r="DH301" s="15"/>
      <c r="DJ301" s="22"/>
      <c r="DO301" s="15"/>
      <c r="DV301" s="15"/>
      <c r="EC301" s="15"/>
      <c r="EJ301" s="15"/>
      <c r="EQ301" s="15"/>
      <c r="EX301" s="15"/>
      <c r="FE301" s="15"/>
      <c r="FL301" s="15"/>
      <c r="FS301" s="15"/>
      <c r="FZ301" s="15"/>
      <c r="GG301" s="15"/>
      <c r="GN301" s="15"/>
      <c r="GP301" s="22"/>
      <c r="GQ301" s="22"/>
      <c r="GR301" s="22"/>
      <c r="GS301" s="22"/>
      <c r="GT301" s="22"/>
      <c r="GU301" s="15"/>
      <c r="GV301" s="22"/>
      <c r="GW301" s="22"/>
      <c r="GX301" s="22"/>
      <c r="GY301" s="18"/>
      <c r="GZ301" s="18"/>
      <c r="HA301" s="18"/>
      <c r="HB301" s="18"/>
      <c r="HC301" s="18"/>
      <c r="HD301" s="18"/>
      <c r="HE301" s="18"/>
      <c r="HF301" s="18"/>
      <c r="HG301" s="18"/>
      <c r="HH301" s="18"/>
      <c r="HI301" s="18"/>
      <c r="HJ301" s="18"/>
      <c r="HK301" s="18"/>
      <c r="HL301" s="18"/>
      <c r="HM301" s="18"/>
      <c r="HN301" s="18"/>
      <c r="HO301" s="18"/>
      <c r="HP301" s="18"/>
      <c r="HQ301" s="18"/>
      <c r="HR301" s="18"/>
      <c r="HS301" s="18"/>
      <c r="HT301" s="18"/>
      <c r="HU301" s="18"/>
      <c r="HV301" s="18"/>
      <c r="HW301" s="18"/>
      <c r="HX301" s="18"/>
      <c r="HY301" s="18"/>
      <c r="HZ301" s="18"/>
      <c r="IA301" s="18"/>
      <c r="IB301" s="18"/>
      <c r="IC301" s="18"/>
      <c r="ID301" s="18"/>
      <c r="IE301" s="18"/>
      <c r="IF301" s="18"/>
      <c r="IG301" s="18"/>
      <c r="IH301" s="18"/>
      <c r="II301" s="18"/>
      <c r="IJ301" s="18"/>
      <c r="IK301" s="18"/>
      <c r="IL301" s="18"/>
      <c r="IM301" s="18"/>
      <c r="IN301" s="18"/>
      <c r="IO301" s="18"/>
      <c r="IP301" s="18"/>
      <c r="IQ301" s="18"/>
      <c r="IR301" s="18"/>
      <c r="IS301" s="18"/>
      <c r="IT301" s="18"/>
      <c r="IU301" s="18"/>
      <c r="IV301" s="18"/>
      <c r="IW301" s="18"/>
      <c r="IX301" s="18"/>
      <c r="IY301" s="18"/>
      <c r="IZ301" s="18"/>
      <c r="JA301" s="18"/>
      <c r="JB301" s="18"/>
      <c r="JC301" s="18"/>
      <c r="JD301" s="18"/>
      <c r="JE301" s="18"/>
      <c r="JF301" s="18"/>
    </row>
    <row r="302" spans="36:266" x14ac:dyDescent="0.3">
      <c r="AJ302" s="24"/>
      <c r="AK302" s="24"/>
      <c r="AL302" s="20"/>
      <c r="AM302" s="23"/>
      <c r="AN302" s="18"/>
      <c r="AO302" s="24"/>
      <c r="AW302" s="71"/>
      <c r="AX302" s="71"/>
      <c r="AY302" s="71"/>
      <c r="BB302" s="25"/>
      <c r="BC302" s="21"/>
      <c r="BG302" s="18"/>
      <c r="BN302" s="22"/>
      <c r="BO302" s="22"/>
      <c r="BP302" s="22"/>
      <c r="BQ302" s="22"/>
      <c r="BR302" s="15"/>
      <c r="CF302" s="15"/>
      <c r="CL302" s="22"/>
      <c r="CM302" s="15"/>
      <c r="CR302" s="22"/>
      <c r="CT302" s="15"/>
      <c r="CW302" s="22"/>
      <c r="DA302" s="15"/>
      <c r="DH302" s="15"/>
      <c r="DJ302" s="22"/>
      <c r="DO302" s="15"/>
      <c r="DV302" s="15"/>
      <c r="EC302" s="15"/>
      <c r="EJ302" s="15"/>
      <c r="EQ302" s="15"/>
      <c r="EX302" s="15"/>
      <c r="FE302" s="15"/>
      <c r="FL302" s="15"/>
      <c r="FS302" s="15"/>
      <c r="FZ302" s="15"/>
      <c r="GG302" s="15"/>
      <c r="GN302" s="15"/>
      <c r="GP302" s="22"/>
      <c r="GQ302" s="22"/>
      <c r="GR302" s="22"/>
      <c r="GS302" s="22"/>
      <c r="GT302" s="22"/>
      <c r="GU302" s="15"/>
      <c r="GV302" s="22"/>
      <c r="GW302" s="22"/>
      <c r="GX302" s="22"/>
      <c r="GY302" s="18"/>
      <c r="GZ302" s="18"/>
      <c r="HA302" s="18"/>
      <c r="HB302" s="18"/>
      <c r="HC302" s="18"/>
      <c r="HD302" s="18"/>
      <c r="HE302" s="18"/>
      <c r="HF302" s="18"/>
      <c r="HG302" s="18"/>
      <c r="HH302" s="18"/>
      <c r="HI302" s="18"/>
      <c r="HJ302" s="18"/>
      <c r="HK302" s="18"/>
      <c r="HL302" s="18"/>
      <c r="HM302" s="18"/>
      <c r="HN302" s="18"/>
      <c r="HO302" s="18"/>
      <c r="HP302" s="18"/>
      <c r="HQ302" s="18"/>
      <c r="HR302" s="18"/>
      <c r="HS302" s="18"/>
      <c r="HT302" s="18"/>
      <c r="HU302" s="18"/>
      <c r="HV302" s="18"/>
      <c r="HW302" s="18"/>
      <c r="HX302" s="18"/>
      <c r="HY302" s="18"/>
      <c r="HZ302" s="18"/>
      <c r="IA302" s="18"/>
      <c r="IB302" s="18"/>
      <c r="IC302" s="18"/>
      <c r="ID302" s="18"/>
      <c r="IE302" s="18"/>
      <c r="IF302" s="18"/>
      <c r="IG302" s="18"/>
      <c r="IH302" s="18"/>
      <c r="II302" s="18"/>
      <c r="IJ302" s="18"/>
      <c r="IK302" s="18"/>
      <c r="IL302" s="18"/>
      <c r="IM302" s="18"/>
      <c r="IN302" s="18"/>
      <c r="IO302" s="18"/>
      <c r="IP302" s="18"/>
      <c r="IQ302" s="18"/>
      <c r="IR302" s="18"/>
      <c r="IS302" s="18"/>
      <c r="IT302" s="18"/>
      <c r="IU302" s="18"/>
      <c r="IV302" s="18"/>
      <c r="IW302" s="18"/>
      <c r="IX302" s="18"/>
      <c r="IY302" s="18"/>
      <c r="IZ302" s="18"/>
      <c r="JA302" s="18"/>
      <c r="JB302" s="18"/>
      <c r="JC302" s="18"/>
      <c r="JD302" s="18"/>
      <c r="JE302" s="18"/>
      <c r="JF302" s="18"/>
    </row>
    <row r="303" spans="36:266" x14ac:dyDescent="0.3">
      <c r="AJ303" s="24"/>
      <c r="AK303" s="24"/>
      <c r="AL303" s="20"/>
      <c r="AM303" s="23"/>
      <c r="AN303" s="18"/>
      <c r="AO303" s="24"/>
      <c r="AW303" s="71"/>
      <c r="AX303" s="71"/>
      <c r="AY303" s="71"/>
      <c r="BB303" s="25"/>
      <c r="BC303" s="21"/>
      <c r="BG303" s="18"/>
      <c r="BN303" s="22"/>
      <c r="BO303" s="22"/>
      <c r="BP303" s="22"/>
      <c r="BQ303" s="22"/>
      <c r="BR303" s="15"/>
      <c r="CF303" s="15"/>
      <c r="CL303" s="22"/>
      <c r="CM303" s="15"/>
      <c r="CR303" s="22"/>
      <c r="CT303" s="15"/>
      <c r="CW303" s="22"/>
      <c r="DA303" s="15"/>
      <c r="DH303" s="15"/>
      <c r="DJ303" s="22"/>
      <c r="DO303" s="15"/>
      <c r="DV303" s="15"/>
      <c r="EC303" s="15"/>
      <c r="EJ303" s="15"/>
      <c r="EQ303" s="15"/>
      <c r="EX303" s="15"/>
      <c r="FE303" s="15"/>
      <c r="FL303" s="15"/>
      <c r="FS303" s="15"/>
      <c r="FZ303" s="15"/>
      <c r="GG303" s="15"/>
      <c r="GN303" s="15"/>
      <c r="GP303" s="22"/>
      <c r="GQ303" s="22"/>
      <c r="GR303" s="22"/>
      <c r="GS303" s="22"/>
      <c r="GT303" s="22"/>
      <c r="GU303" s="15"/>
      <c r="GV303" s="22"/>
      <c r="GW303" s="22"/>
      <c r="GX303" s="22"/>
      <c r="GY303" s="18"/>
      <c r="GZ303" s="18"/>
      <c r="HA303" s="18"/>
      <c r="HB303" s="18"/>
      <c r="HC303" s="18"/>
      <c r="HD303" s="18"/>
      <c r="HE303" s="18"/>
      <c r="HF303" s="18"/>
      <c r="HG303" s="18"/>
      <c r="HH303" s="18"/>
      <c r="HI303" s="18"/>
      <c r="HJ303" s="18"/>
      <c r="HK303" s="18"/>
      <c r="HL303" s="18"/>
      <c r="HM303" s="18"/>
      <c r="HN303" s="18"/>
      <c r="HO303" s="18"/>
      <c r="HP303" s="18"/>
      <c r="HQ303" s="18"/>
      <c r="HR303" s="18"/>
      <c r="HS303" s="18"/>
      <c r="HT303" s="18"/>
      <c r="HU303" s="18"/>
      <c r="HV303" s="18"/>
      <c r="HW303" s="18"/>
      <c r="HX303" s="18"/>
      <c r="HY303" s="18"/>
      <c r="HZ303" s="18"/>
      <c r="IA303" s="18"/>
      <c r="IB303" s="18"/>
      <c r="IC303" s="18"/>
      <c r="ID303" s="18"/>
      <c r="IE303" s="18"/>
      <c r="IF303" s="18"/>
      <c r="IG303" s="18"/>
      <c r="IH303" s="18"/>
      <c r="II303" s="18"/>
      <c r="IJ303" s="18"/>
      <c r="IK303" s="18"/>
      <c r="IL303" s="18"/>
      <c r="IM303" s="18"/>
      <c r="IN303" s="18"/>
      <c r="IO303" s="18"/>
      <c r="IP303" s="18"/>
      <c r="IQ303" s="18"/>
      <c r="IR303" s="18"/>
      <c r="IS303" s="18"/>
      <c r="IT303" s="18"/>
      <c r="IU303" s="18"/>
      <c r="IV303" s="18"/>
      <c r="IW303" s="18"/>
      <c r="IX303" s="18"/>
      <c r="IY303" s="18"/>
      <c r="IZ303" s="18"/>
      <c r="JA303" s="18"/>
      <c r="JB303" s="18"/>
      <c r="JC303" s="18"/>
      <c r="JD303" s="18"/>
      <c r="JE303" s="18"/>
      <c r="JF303" s="18"/>
    </row>
    <row r="304" spans="36:266" x14ac:dyDescent="0.3">
      <c r="AJ304" s="24"/>
      <c r="AK304" s="24"/>
      <c r="AL304" s="20"/>
      <c r="AM304" s="23"/>
      <c r="AN304" s="18"/>
      <c r="AO304" s="24"/>
      <c r="AW304" s="71"/>
      <c r="AX304" s="71"/>
      <c r="AY304" s="71"/>
      <c r="BB304" s="25"/>
      <c r="BC304" s="21"/>
      <c r="BG304" s="18"/>
      <c r="BN304" s="22"/>
      <c r="BO304" s="22"/>
      <c r="BP304" s="22"/>
      <c r="BQ304" s="22"/>
      <c r="BR304" s="15"/>
      <c r="CF304" s="15"/>
      <c r="CL304" s="22"/>
      <c r="CM304" s="15"/>
      <c r="CR304" s="22"/>
      <c r="CT304" s="15"/>
      <c r="CW304" s="22"/>
      <c r="DA304" s="15"/>
      <c r="DH304" s="15"/>
      <c r="DJ304" s="22"/>
      <c r="DO304" s="15"/>
      <c r="DV304" s="15"/>
      <c r="EC304" s="15"/>
      <c r="EJ304" s="15"/>
      <c r="EQ304" s="15"/>
      <c r="EX304" s="15"/>
      <c r="FE304" s="15"/>
      <c r="FL304" s="15"/>
      <c r="FS304" s="15"/>
      <c r="FZ304" s="15"/>
      <c r="GG304" s="15"/>
      <c r="GN304" s="15"/>
      <c r="GP304" s="22"/>
      <c r="GQ304" s="22"/>
      <c r="GR304" s="22"/>
      <c r="GS304" s="22"/>
      <c r="GT304" s="22"/>
      <c r="GU304" s="15"/>
      <c r="GV304" s="22"/>
      <c r="GW304" s="22"/>
      <c r="GX304" s="22"/>
      <c r="GY304" s="18"/>
      <c r="GZ304" s="18"/>
      <c r="HA304" s="18"/>
      <c r="HB304" s="18"/>
      <c r="HC304" s="18"/>
      <c r="HD304" s="18"/>
      <c r="HE304" s="18"/>
      <c r="HF304" s="18"/>
      <c r="HG304" s="18"/>
      <c r="HH304" s="18"/>
      <c r="HI304" s="18"/>
      <c r="HJ304" s="18"/>
      <c r="HK304" s="18"/>
      <c r="HL304" s="18"/>
      <c r="HM304" s="18"/>
      <c r="HN304" s="18"/>
      <c r="HO304" s="18"/>
      <c r="HP304" s="18"/>
      <c r="HQ304" s="18"/>
      <c r="HR304" s="18"/>
      <c r="HS304" s="18"/>
      <c r="HT304" s="18"/>
      <c r="HU304" s="18"/>
      <c r="HV304" s="18"/>
      <c r="HW304" s="18"/>
      <c r="HX304" s="18"/>
      <c r="HY304" s="18"/>
      <c r="HZ304" s="18"/>
      <c r="IA304" s="18"/>
      <c r="IB304" s="18"/>
      <c r="IC304" s="18"/>
      <c r="ID304" s="18"/>
      <c r="IE304" s="18"/>
      <c r="IF304" s="18"/>
      <c r="IG304" s="18"/>
      <c r="IH304" s="18"/>
      <c r="II304" s="18"/>
      <c r="IJ304" s="18"/>
      <c r="IK304" s="18"/>
      <c r="IL304" s="18"/>
      <c r="IM304" s="18"/>
      <c r="IN304" s="18"/>
      <c r="IO304" s="18"/>
      <c r="IP304" s="18"/>
      <c r="IQ304" s="18"/>
      <c r="IR304" s="18"/>
      <c r="IS304" s="18"/>
      <c r="IT304" s="18"/>
      <c r="IU304" s="18"/>
      <c r="IV304" s="18"/>
      <c r="IW304" s="18"/>
      <c r="IX304" s="18"/>
      <c r="IY304" s="18"/>
      <c r="IZ304" s="18"/>
      <c r="JA304" s="18"/>
      <c r="JB304" s="18"/>
      <c r="JC304" s="18"/>
      <c r="JD304" s="18"/>
      <c r="JE304" s="18"/>
      <c r="JF304" s="18"/>
    </row>
    <row r="305" spans="36:266" x14ac:dyDescent="0.3">
      <c r="AJ305" s="24"/>
      <c r="AK305" s="24"/>
      <c r="AL305" s="20"/>
      <c r="AM305" s="23"/>
      <c r="AN305" s="18"/>
      <c r="AO305" s="24"/>
      <c r="AW305" s="71"/>
      <c r="AX305" s="71"/>
      <c r="AY305" s="71"/>
      <c r="BB305" s="25"/>
      <c r="BC305" s="21"/>
      <c r="BG305" s="18"/>
      <c r="BN305" s="22"/>
      <c r="BO305" s="22"/>
      <c r="BP305" s="22"/>
      <c r="BQ305" s="22"/>
      <c r="BR305" s="15"/>
      <c r="CF305" s="15"/>
      <c r="CL305" s="22"/>
      <c r="CM305" s="15"/>
      <c r="CR305" s="22"/>
      <c r="CT305" s="15"/>
      <c r="CW305" s="22"/>
      <c r="DA305" s="15"/>
      <c r="DH305" s="15"/>
      <c r="DJ305" s="22"/>
      <c r="DO305" s="15"/>
      <c r="DV305" s="15"/>
      <c r="EC305" s="15"/>
      <c r="EJ305" s="15"/>
      <c r="EQ305" s="15"/>
      <c r="EX305" s="15"/>
      <c r="FE305" s="15"/>
      <c r="FL305" s="15"/>
      <c r="FS305" s="15"/>
      <c r="FZ305" s="15"/>
      <c r="GG305" s="15"/>
      <c r="GN305" s="15"/>
      <c r="GP305" s="22"/>
      <c r="GQ305" s="22"/>
      <c r="GR305" s="22"/>
      <c r="GS305" s="22"/>
      <c r="GT305" s="22"/>
      <c r="GU305" s="15"/>
      <c r="GV305" s="22"/>
      <c r="GW305" s="22"/>
      <c r="GX305" s="22"/>
      <c r="GY305" s="18"/>
      <c r="GZ305" s="18"/>
      <c r="HA305" s="18"/>
      <c r="HB305" s="18"/>
      <c r="HC305" s="18"/>
      <c r="HD305" s="18"/>
      <c r="HE305" s="18"/>
      <c r="HF305" s="18"/>
      <c r="HG305" s="18"/>
      <c r="HH305" s="18"/>
      <c r="HI305" s="18"/>
      <c r="HJ305" s="18"/>
      <c r="HK305" s="18"/>
      <c r="HL305" s="18"/>
      <c r="HM305" s="18"/>
      <c r="HN305" s="18"/>
      <c r="HO305" s="18"/>
      <c r="HP305" s="18"/>
      <c r="HQ305" s="18"/>
      <c r="HR305" s="18"/>
      <c r="HS305" s="18"/>
      <c r="HT305" s="18"/>
      <c r="HU305" s="18"/>
      <c r="HV305" s="18"/>
      <c r="HW305" s="18"/>
      <c r="HX305" s="18"/>
      <c r="HY305" s="18"/>
      <c r="HZ305" s="18"/>
      <c r="IA305" s="18"/>
      <c r="IB305" s="18"/>
      <c r="IC305" s="18"/>
      <c r="ID305" s="18"/>
      <c r="IE305" s="18"/>
      <c r="IF305" s="18"/>
      <c r="IG305" s="18"/>
      <c r="IH305" s="18"/>
      <c r="II305" s="18"/>
      <c r="IJ305" s="18"/>
      <c r="IK305" s="18"/>
      <c r="IL305" s="18"/>
      <c r="IM305" s="18"/>
      <c r="IN305" s="18"/>
      <c r="IO305" s="18"/>
      <c r="IP305" s="18"/>
      <c r="IQ305" s="18"/>
      <c r="IR305" s="18"/>
      <c r="IS305" s="18"/>
      <c r="IT305" s="18"/>
      <c r="IU305" s="18"/>
      <c r="IV305" s="18"/>
      <c r="IW305" s="18"/>
      <c r="IX305" s="18"/>
      <c r="IY305" s="18"/>
      <c r="IZ305" s="18"/>
      <c r="JA305" s="18"/>
      <c r="JB305" s="18"/>
      <c r="JC305" s="18"/>
      <c r="JD305" s="18"/>
      <c r="JE305" s="18"/>
      <c r="JF305" s="18"/>
    </row>
    <row r="306" spans="36:266" x14ac:dyDescent="0.3">
      <c r="AJ306" s="24"/>
      <c r="AK306" s="24"/>
      <c r="AL306" s="20"/>
      <c r="AM306" s="23"/>
      <c r="AN306" s="18"/>
      <c r="AO306" s="24"/>
      <c r="AW306" s="71"/>
      <c r="AX306" s="71"/>
      <c r="AY306" s="71"/>
      <c r="BB306" s="25"/>
      <c r="BC306" s="21"/>
      <c r="BG306" s="18"/>
      <c r="BN306" s="22"/>
      <c r="BO306" s="22"/>
      <c r="BP306" s="22"/>
      <c r="BQ306" s="22"/>
      <c r="BR306" s="15"/>
      <c r="CF306" s="15"/>
      <c r="CL306" s="22"/>
      <c r="CM306" s="15"/>
      <c r="CR306" s="22"/>
      <c r="CT306" s="15"/>
      <c r="CW306" s="22"/>
      <c r="DA306" s="15"/>
      <c r="DH306" s="15"/>
      <c r="DJ306" s="22"/>
      <c r="DO306" s="15"/>
      <c r="DV306" s="15"/>
      <c r="EC306" s="15"/>
      <c r="EJ306" s="15"/>
      <c r="EQ306" s="15"/>
      <c r="EX306" s="15"/>
      <c r="FE306" s="15"/>
      <c r="FL306" s="15"/>
      <c r="FS306" s="15"/>
      <c r="FZ306" s="15"/>
      <c r="GG306" s="15"/>
      <c r="GN306" s="15"/>
      <c r="GP306" s="22"/>
      <c r="GQ306" s="22"/>
      <c r="GR306" s="22"/>
      <c r="GS306" s="22"/>
      <c r="GT306" s="22"/>
      <c r="GU306" s="15"/>
      <c r="GV306" s="22"/>
      <c r="GW306" s="22"/>
      <c r="GX306" s="22"/>
      <c r="GY306" s="18"/>
      <c r="GZ306" s="18"/>
      <c r="HA306" s="18"/>
      <c r="HB306" s="18"/>
      <c r="HC306" s="18"/>
      <c r="HD306" s="18"/>
      <c r="HE306" s="18"/>
      <c r="HF306" s="18"/>
      <c r="HG306" s="18"/>
      <c r="HH306" s="18"/>
      <c r="HI306" s="18"/>
      <c r="HJ306" s="18"/>
      <c r="HK306" s="18"/>
      <c r="HL306" s="18"/>
      <c r="HM306" s="18"/>
      <c r="HN306" s="18"/>
      <c r="HO306" s="18"/>
      <c r="HP306" s="18"/>
      <c r="HQ306" s="18"/>
      <c r="HR306" s="18"/>
      <c r="HS306" s="18"/>
      <c r="HT306" s="18"/>
      <c r="HU306" s="18"/>
      <c r="HV306" s="18"/>
      <c r="HW306" s="18"/>
      <c r="HX306" s="18"/>
      <c r="HY306" s="18"/>
      <c r="HZ306" s="18"/>
      <c r="IA306" s="18"/>
      <c r="IB306" s="18"/>
      <c r="IC306" s="18"/>
      <c r="ID306" s="18"/>
      <c r="IE306" s="18"/>
      <c r="IF306" s="18"/>
      <c r="IG306" s="18"/>
      <c r="IH306" s="18"/>
      <c r="II306" s="18"/>
      <c r="IJ306" s="18"/>
      <c r="IK306" s="18"/>
      <c r="IL306" s="18"/>
      <c r="IM306" s="18"/>
      <c r="IN306" s="18"/>
      <c r="IO306" s="18"/>
      <c r="IP306" s="18"/>
      <c r="IQ306" s="18"/>
      <c r="IR306" s="18"/>
      <c r="IS306" s="18"/>
      <c r="IT306" s="18"/>
      <c r="IU306" s="18"/>
      <c r="IV306" s="18"/>
      <c r="IW306" s="18"/>
      <c r="IX306" s="18"/>
      <c r="IY306" s="18"/>
      <c r="IZ306" s="18"/>
      <c r="JA306" s="18"/>
      <c r="JB306" s="18"/>
      <c r="JC306" s="18"/>
      <c r="JD306" s="18"/>
      <c r="JE306" s="18"/>
      <c r="JF306" s="18"/>
    </row>
    <row r="307" spans="36:266" x14ac:dyDescent="0.3">
      <c r="AJ307" s="24"/>
      <c r="AK307" s="24"/>
      <c r="AL307" s="20"/>
      <c r="AM307" s="23"/>
      <c r="AN307" s="18"/>
      <c r="AO307" s="24"/>
      <c r="AW307" s="71"/>
      <c r="AX307" s="71"/>
      <c r="AY307" s="71"/>
      <c r="BB307" s="25"/>
      <c r="BC307" s="21"/>
      <c r="BG307" s="18"/>
      <c r="BN307" s="22"/>
      <c r="BO307" s="22"/>
      <c r="BP307" s="22"/>
      <c r="BQ307" s="22"/>
      <c r="BR307" s="15"/>
      <c r="CF307" s="15"/>
      <c r="CL307" s="22"/>
      <c r="CM307" s="15"/>
      <c r="CR307" s="22"/>
      <c r="CT307" s="15"/>
      <c r="CW307" s="22"/>
      <c r="DA307" s="15"/>
      <c r="DH307" s="15"/>
      <c r="DJ307" s="22"/>
      <c r="DO307" s="15"/>
      <c r="DV307" s="15"/>
      <c r="EC307" s="15"/>
      <c r="EJ307" s="15"/>
      <c r="EQ307" s="15"/>
      <c r="EX307" s="15"/>
      <c r="FE307" s="15"/>
      <c r="FL307" s="15"/>
      <c r="FS307" s="15"/>
      <c r="FZ307" s="15"/>
      <c r="GG307" s="15"/>
      <c r="GN307" s="15"/>
      <c r="GP307" s="22"/>
      <c r="GQ307" s="22"/>
      <c r="GR307" s="22"/>
      <c r="GS307" s="22"/>
      <c r="GT307" s="22"/>
      <c r="GU307" s="15"/>
      <c r="GV307" s="22"/>
      <c r="GW307" s="22"/>
      <c r="GX307" s="22"/>
      <c r="GY307" s="18"/>
      <c r="GZ307" s="18"/>
      <c r="HA307" s="18"/>
      <c r="HB307" s="18"/>
      <c r="HC307" s="18"/>
      <c r="HD307" s="18"/>
      <c r="HE307" s="18"/>
      <c r="HF307" s="18"/>
      <c r="HG307" s="18"/>
      <c r="HH307" s="18"/>
      <c r="HI307" s="18"/>
      <c r="HJ307" s="18"/>
      <c r="HK307" s="18"/>
      <c r="HL307" s="18"/>
      <c r="HM307" s="18"/>
      <c r="HN307" s="18"/>
      <c r="HO307" s="18"/>
      <c r="HP307" s="18"/>
      <c r="HQ307" s="18"/>
      <c r="HR307" s="18"/>
      <c r="HS307" s="18"/>
      <c r="HT307" s="18"/>
      <c r="HU307" s="18"/>
      <c r="HV307" s="18"/>
      <c r="HW307" s="18"/>
      <c r="HX307" s="18"/>
      <c r="HY307" s="18"/>
      <c r="HZ307" s="18"/>
      <c r="IA307" s="18"/>
      <c r="IB307" s="18"/>
      <c r="IC307" s="18"/>
      <c r="ID307" s="18"/>
      <c r="IE307" s="18"/>
      <c r="IF307" s="18"/>
      <c r="IG307" s="18"/>
      <c r="IH307" s="18"/>
      <c r="II307" s="18"/>
      <c r="IJ307" s="18"/>
      <c r="IK307" s="18"/>
      <c r="IL307" s="18"/>
      <c r="IM307" s="18"/>
      <c r="IN307" s="18"/>
      <c r="IO307" s="18"/>
      <c r="IP307" s="18"/>
      <c r="IQ307" s="18"/>
      <c r="IR307" s="18"/>
      <c r="IS307" s="18"/>
      <c r="IT307" s="18"/>
      <c r="IU307" s="18"/>
      <c r="IV307" s="18"/>
      <c r="IW307" s="18"/>
      <c r="IX307" s="18"/>
      <c r="IY307" s="18"/>
      <c r="IZ307" s="18"/>
      <c r="JA307" s="18"/>
      <c r="JB307" s="18"/>
      <c r="JC307" s="18"/>
      <c r="JD307" s="18"/>
      <c r="JE307" s="18"/>
      <c r="JF307" s="18"/>
    </row>
    <row r="308" spans="36:266" x14ac:dyDescent="0.3">
      <c r="AJ308" s="24"/>
      <c r="AK308" s="24"/>
      <c r="AL308" s="20"/>
      <c r="AM308" s="23"/>
      <c r="AN308" s="18"/>
      <c r="AO308" s="24"/>
      <c r="AW308" s="71"/>
      <c r="AX308" s="71"/>
      <c r="AY308" s="71"/>
      <c r="BB308" s="25"/>
      <c r="BC308" s="21"/>
      <c r="BG308" s="18"/>
      <c r="BN308" s="22"/>
      <c r="BO308" s="22"/>
      <c r="BP308" s="22"/>
      <c r="BQ308" s="22"/>
      <c r="BR308" s="15"/>
      <c r="CF308" s="15"/>
      <c r="CL308" s="22"/>
      <c r="CM308" s="15"/>
      <c r="CR308" s="22"/>
      <c r="CT308" s="15"/>
      <c r="CW308" s="22"/>
      <c r="DA308" s="15"/>
      <c r="DH308" s="15"/>
      <c r="DJ308" s="22"/>
      <c r="DO308" s="15"/>
      <c r="DV308" s="15"/>
      <c r="EC308" s="15"/>
      <c r="EJ308" s="15"/>
      <c r="EQ308" s="15"/>
      <c r="EX308" s="15"/>
      <c r="FE308" s="15"/>
      <c r="FL308" s="15"/>
      <c r="FS308" s="15"/>
      <c r="FZ308" s="15"/>
      <c r="GG308" s="15"/>
      <c r="GN308" s="15"/>
      <c r="GP308" s="22"/>
      <c r="GQ308" s="22"/>
      <c r="GR308" s="22"/>
      <c r="GS308" s="22"/>
      <c r="GT308" s="22"/>
      <c r="GU308" s="15"/>
      <c r="GV308" s="22"/>
      <c r="GW308" s="22"/>
      <c r="GX308" s="22"/>
      <c r="GY308" s="18"/>
      <c r="GZ308" s="18"/>
      <c r="HA308" s="18"/>
      <c r="HB308" s="18"/>
      <c r="HC308" s="18"/>
      <c r="HD308" s="18"/>
      <c r="HE308" s="18"/>
      <c r="HF308" s="18"/>
      <c r="HG308" s="18"/>
      <c r="HH308" s="18"/>
      <c r="HI308" s="18"/>
      <c r="HJ308" s="18"/>
      <c r="HK308" s="18"/>
      <c r="HL308" s="18"/>
      <c r="HM308" s="18"/>
      <c r="HN308" s="18"/>
      <c r="HO308" s="18"/>
      <c r="HP308" s="18"/>
      <c r="HQ308" s="18"/>
      <c r="HR308" s="18"/>
      <c r="HS308" s="18"/>
      <c r="HT308" s="18"/>
      <c r="HU308" s="18"/>
      <c r="HV308" s="18"/>
      <c r="HW308" s="18"/>
      <c r="HX308" s="18"/>
      <c r="HY308" s="18"/>
      <c r="HZ308" s="18"/>
      <c r="IA308" s="18"/>
      <c r="IB308" s="18"/>
      <c r="IC308" s="18"/>
      <c r="ID308" s="18"/>
      <c r="IE308" s="18"/>
      <c r="IF308" s="18"/>
      <c r="IG308" s="18"/>
      <c r="IH308" s="18"/>
      <c r="II308" s="18"/>
      <c r="IJ308" s="18"/>
      <c r="IK308" s="18"/>
      <c r="IL308" s="18"/>
      <c r="IM308" s="18"/>
      <c r="IN308" s="18"/>
      <c r="IO308" s="18"/>
      <c r="IP308" s="18"/>
      <c r="IQ308" s="18"/>
      <c r="IR308" s="18"/>
      <c r="IS308" s="18"/>
      <c r="IT308" s="18"/>
      <c r="IU308" s="18"/>
      <c r="IV308" s="18"/>
      <c r="IW308" s="18"/>
      <c r="IX308" s="18"/>
      <c r="IY308" s="18"/>
      <c r="IZ308" s="18"/>
      <c r="JA308" s="18"/>
      <c r="JB308" s="18"/>
      <c r="JC308" s="18"/>
      <c r="JD308" s="18"/>
      <c r="JE308" s="18"/>
      <c r="JF308" s="18"/>
    </row>
    <row r="309" spans="36:266" x14ac:dyDescent="0.3">
      <c r="AJ309" s="24"/>
      <c r="AK309" s="24"/>
      <c r="AL309" s="20"/>
      <c r="AM309" s="23"/>
      <c r="AN309" s="18"/>
      <c r="AO309" s="24"/>
      <c r="AW309" s="71"/>
      <c r="AX309" s="71"/>
      <c r="AY309" s="71"/>
      <c r="BB309" s="25"/>
      <c r="BC309" s="21"/>
      <c r="BG309" s="18"/>
      <c r="BN309" s="22"/>
      <c r="BO309" s="22"/>
      <c r="BP309" s="22"/>
      <c r="BQ309" s="22"/>
      <c r="BR309" s="15"/>
      <c r="CF309" s="15"/>
      <c r="CL309" s="22"/>
      <c r="CM309" s="15"/>
      <c r="CR309" s="22"/>
      <c r="CT309" s="15"/>
      <c r="CW309" s="22"/>
      <c r="DA309" s="15"/>
      <c r="DH309" s="15"/>
      <c r="DJ309" s="22"/>
      <c r="DO309" s="15"/>
      <c r="DV309" s="15"/>
      <c r="EC309" s="15"/>
      <c r="EJ309" s="15"/>
      <c r="EQ309" s="15"/>
      <c r="EX309" s="15"/>
      <c r="FE309" s="15"/>
      <c r="FL309" s="15"/>
      <c r="FS309" s="15"/>
      <c r="FZ309" s="15"/>
      <c r="GG309" s="15"/>
      <c r="GN309" s="15"/>
      <c r="GP309" s="22"/>
      <c r="GQ309" s="22"/>
      <c r="GR309" s="22"/>
      <c r="GS309" s="22"/>
      <c r="GT309" s="22"/>
      <c r="GU309" s="15"/>
      <c r="GV309" s="22"/>
      <c r="GW309" s="22"/>
      <c r="GX309" s="22"/>
      <c r="GY309" s="18"/>
      <c r="GZ309" s="18"/>
      <c r="HA309" s="18"/>
      <c r="HB309" s="18"/>
      <c r="HC309" s="18"/>
      <c r="HD309" s="18"/>
      <c r="HE309" s="18"/>
      <c r="HF309" s="18"/>
      <c r="HG309" s="18"/>
      <c r="HH309" s="18"/>
      <c r="HI309" s="18"/>
      <c r="HJ309" s="18"/>
      <c r="HK309" s="18"/>
      <c r="HL309" s="18"/>
      <c r="HM309" s="18"/>
      <c r="HN309" s="18"/>
      <c r="HO309" s="18"/>
      <c r="HP309" s="18"/>
      <c r="HQ309" s="18"/>
      <c r="HR309" s="18"/>
      <c r="HS309" s="18"/>
      <c r="HT309" s="18"/>
      <c r="HU309" s="18"/>
      <c r="HV309" s="18"/>
      <c r="HW309" s="18"/>
      <c r="HX309" s="18"/>
      <c r="HY309" s="18"/>
      <c r="HZ309" s="18"/>
      <c r="IA309" s="18"/>
      <c r="IB309" s="18"/>
      <c r="IC309" s="18"/>
      <c r="ID309" s="18"/>
      <c r="IE309" s="18"/>
      <c r="IF309" s="18"/>
      <c r="IG309" s="18"/>
      <c r="IH309" s="18"/>
      <c r="II309" s="18"/>
      <c r="IJ309" s="18"/>
      <c r="IK309" s="18"/>
      <c r="IL309" s="18"/>
      <c r="IM309" s="18"/>
      <c r="IN309" s="18"/>
      <c r="IO309" s="18"/>
      <c r="IP309" s="18"/>
      <c r="IQ309" s="18"/>
      <c r="IR309" s="18"/>
      <c r="IS309" s="18"/>
      <c r="IT309" s="18"/>
      <c r="IU309" s="18"/>
      <c r="IV309" s="18"/>
      <c r="IW309" s="18"/>
      <c r="IX309" s="18"/>
      <c r="IY309" s="18"/>
      <c r="IZ309" s="18"/>
      <c r="JA309" s="18"/>
      <c r="JB309" s="18"/>
      <c r="JC309" s="18"/>
      <c r="JD309" s="18"/>
      <c r="JE309" s="18"/>
      <c r="JF309" s="18"/>
    </row>
    <row r="310" spans="36:266" x14ac:dyDescent="0.3">
      <c r="AJ310" s="24"/>
      <c r="AK310" s="24"/>
      <c r="AL310" s="20"/>
      <c r="AM310" s="23"/>
      <c r="AN310" s="18"/>
      <c r="AO310" s="24"/>
      <c r="AW310" s="71"/>
      <c r="AX310" s="71"/>
      <c r="AY310" s="71"/>
      <c r="BB310" s="25"/>
      <c r="BC310" s="21"/>
      <c r="BG310" s="18"/>
      <c r="BN310" s="22"/>
      <c r="BO310" s="22"/>
      <c r="BP310" s="22"/>
      <c r="BQ310" s="22"/>
      <c r="BR310" s="15"/>
      <c r="CF310" s="15"/>
      <c r="CL310" s="22"/>
      <c r="CM310" s="15"/>
      <c r="CR310" s="22"/>
      <c r="CT310" s="15"/>
      <c r="CW310" s="22"/>
      <c r="DA310" s="15"/>
      <c r="DH310" s="15"/>
      <c r="DJ310" s="22"/>
      <c r="DO310" s="15"/>
      <c r="DV310" s="15"/>
      <c r="EC310" s="15"/>
      <c r="EJ310" s="15"/>
      <c r="EQ310" s="15"/>
      <c r="EX310" s="15"/>
      <c r="FE310" s="15"/>
      <c r="FL310" s="15"/>
      <c r="FS310" s="15"/>
      <c r="FZ310" s="15"/>
      <c r="GG310" s="15"/>
      <c r="GN310" s="15"/>
      <c r="GP310" s="22"/>
      <c r="GQ310" s="22"/>
      <c r="GR310" s="22"/>
      <c r="GS310" s="22"/>
      <c r="GT310" s="22"/>
      <c r="GU310" s="15"/>
      <c r="GV310" s="22"/>
      <c r="GW310" s="22"/>
      <c r="GX310" s="22"/>
      <c r="GY310" s="18"/>
      <c r="GZ310" s="18"/>
      <c r="HA310" s="18"/>
      <c r="HB310" s="18"/>
      <c r="HC310" s="18"/>
      <c r="HD310" s="18"/>
      <c r="HE310" s="18"/>
      <c r="HF310" s="18"/>
      <c r="HG310" s="18"/>
      <c r="HH310" s="18"/>
      <c r="HI310" s="18"/>
      <c r="HJ310" s="18"/>
      <c r="HK310" s="18"/>
      <c r="HL310" s="18"/>
      <c r="HM310" s="18"/>
      <c r="HN310" s="18"/>
      <c r="HO310" s="18"/>
      <c r="HP310" s="18"/>
      <c r="HQ310" s="18"/>
      <c r="HR310" s="18"/>
      <c r="HS310" s="18"/>
      <c r="HT310" s="18"/>
      <c r="HU310" s="18"/>
      <c r="HV310" s="18"/>
      <c r="HW310" s="18"/>
      <c r="HX310" s="18"/>
      <c r="HY310" s="18"/>
      <c r="HZ310" s="18"/>
      <c r="IA310" s="18"/>
      <c r="IB310" s="18"/>
      <c r="IC310" s="18"/>
      <c r="ID310" s="18"/>
      <c r="IE310" s="18"/>
      <c r="IF310" s="18"/>
      <c r="IG310" s="18"/>
      <c r="IH310" s="18"/>
      <c r="II310" s="18"/>
      <c r="IJ310" s="18"/>
      <c r="IK310" s="18"/>
      <c r="IL310" s="18"/>
      <c r="IM310" s="18"/>
      <c r="IN310" s="18"/>
      <c r="IO310" s="18"/>
      <c r="IP310" s="18"/>
      <c r="IQ310" s="18"/>
      <c r="IR310" s="18"/>
      <c r="IS310" s="18"/>
      <c r="IT310" s="18"/>
      <c r="IU310" s="18"/>
      <c r="IV310" s="18"/>
      <c r="IW310" s="18"/>
      <c r="IX310" s="18"/>
      <c r="IY310" s="18"/>
      <c r="IZ310" s="18"/>
      <c r="JA310" s="18"/>
      <c r="JB310" s="18"/>
      <c r="JC310" s="18"/>
      <c r="JD310" s="18"/>
      <c r="JE310" s="18"/>
      <c r="JF310" s="18"/>
    </row>
    <row r="311" spans="36:266" x14ac:dyDescent="0.3">
      <c r="AJ311" s="24"/>
      <c r="AK311" s="24"/>
      <c r="AL311" s="20"/>
      <c r="AM311" s="23"/>
      <c r="AN311" s="18"/>
      <c r="AO311" s="24"/>
      <c r="AW311" s="71"/>
      <c r="AX311" s="71"/>
      <c r="AY311" s="71"/>
      <c r="BB311" s="25"/>
      <c r="BC311" s="21"/>
      <c r="BG311" s="18"/>
      <c r="BN311" s="22"/>
      <c r="BO311" s="22"/>
      <c r="BP311" s="22"/>
      <c r="BQ311" s="22"/>
      <c r="BR311" s="15"/>
      <c r="CF311" s="15"/>
      <c r="CL311" s="22"/>
      <c r="CM311" s="15"/>
      <c r="CR311" s="22"/>
      <c r="CT311" s="15"/>
      <c r="CW311" s="22"/>
      <c r="DA311" s="15"/>
      <c r="DH311" s="15"/>
      <c r="DJ311" s="22"/>
      <c r="DO311" s="15"/>
      <c r="DV311" s="15"/>
      <c r="EC311" s="15"/>
      <c r="EJ311" s="15"/>
      <c r="EQ311" s="15"/>
      <c r="EX311" s="15"/>
      <c r="FE311" s="15"/>
      <c r="FL311" s="15"/>
      <c r="FS311" s="15"/>
      <c r="FZ311" s="15"/>
      <c r="GG311" s="15"/>
      <c r="GN311" s="15"/>
      <c r="GP311" s="22"/>
      <c r="GQ311" s="22"/>
      <c r="GR311" s="22"/>
      <c r="GS311" s="22"/>
      <c r="GT311" s="22"/>
      <c r="GU311" s="15"/>
      <c r="GV311" s="22"/>
      <c r="GW311" s="22"/>
      <c r="GX311" s="22"/>
      <c r="GY311" s="18"/>
      <c r="GZ311" s="18"/>
      <c r="HA311" s="18"/>
      <c r="HB311" s="18"/>
      <c r="HC311" s="18"/>
      <c r="HD311" s="18"/>
      <c r="HE311" s="18"/>
      <c r="HF311" s="18"/>
      <c r="HG311" s="18"/>
      <c r="HH311" s="18"/>
      <c r="HI311" s="18"/>
      <c r="HJ311" s="18"/>
      <c r="HK311" s="18"/>
      <c r="HL311" s="18"/>
      <c r="HM311" s="18"/>
      <c r="HN311" s="18"/>
      <c r="HO311" s="18"/>
      <c r="HP311" s="18"/>
      <c r="HQ311" s="18"/>
      <c r="HR311" s="18"/>
      <c r="HS311" s="18"/>
      <c r="HT311" s="18"/>
      <c r="HU311" s="18"/>
      <c r="HV311" s="18"/>
      <c r="HW311" s="18"/>
      <c r="HX311" s="18"/>
      <c r="HY311" s="18"/>
      <c r="HZ311" s="18"/>
      <c r="IA311" s="18"/>
      <c r="IB311" s="18"/>
      <c r="IC311" s="18"/>
      <c r="ID311" s="18"/>
      <c r="IE311" s="18"/>
      <c r="IF311" s="18"/>
      <c r="IG311" s="18"/>
      <c r="IH311" s="18"/>
      <c r="II311" s="18"/>
      <c r="IJ311" s="18"/>
      <c r="IK311" s="18"/>
      <c r="IL311" s="18"/>
      <c r="IM311" s="18"/>
      <c r="IN311" s="18"/>
      <c r="IO311" s="18"/>
      <c r="IP311" s="18"/>
      <c r="IQ311" s="18"/>
      <c r="IR311" s="18"/>
      <c r="IS311" s="18"/>
      <c r="IT311" s="18"/>
      <c r="IU311" s="18"/>
      <c r="IV311" s="18"/>
      <c r="IW311" s="18"/>
      <c r="IX311" s="18"/>
      <c r="IY311" s="18"/>
      <c r="IZ311" s="18"/>
      <c r="JA311" s="18"/>
      <c r="JB311" s="18"/>
      <c r="JC311" s="18"/>
      <c r="JD311" s="18"/>
      <c r="JE311" s="18"/>
      <c r="JF311" s="18"/>
    </row>
    <row r="312" spans="36:266" x14ac:dyDescent="0.3">
      <c r="AJ312" s="24"/>
      <c r="AK312" s="24"/>
      <c r="AL312" s="20"/>
      <c r="AM312" s="23"/>
      <c r="AN312" s="18"/>
      <c r="AO312" s="24"/>
      <c r="AW312" s="71"/>
      <c r="AX312" s="71"/>
      <c r="AY312" s="71"/>
      <c r="BB312" s="25"/>
      <c r="BC312" s="21"/>
      <c r="BG312" s="18"/>
      <c r="BN312" s="22"/>
      <c r="BO312" s="22"/>
      <c r="BP312" s="22"/>
      <c r="BQ312" s="22"/>
      <c r="BR312" s="15"/>
      <c r="CF312" s="15"/>
      <c r="CL312" s="22"/>
      <c r="CM312" s="15"/>
      <c r="CR312" s="22"/>
      <c r="CT312" s="15"/>
      <c r="CW312" s="22"/>
      <c r="DA312" s="15"/>
      <c r="DH312" s="15"/>
      <c r="DJ312" s="22"/>
      <c r="DO312" s="15"/>
      <c r="DV312" s="15"/>
      <c r="EC312" s="15"/>
      <c r="EJ312" s="15"/>
      <c r="EQ312" s="15"/>
      <c r="EX312" s="15"/>
      <c r="FE312" s="15"/>
      <c r="FL312" s="15"/>
      <c r="FS312" s="15"/>
      <c r="FZ312" s="15"/>
      <c r="GG312" s="15"/>
      <c r="GN312" s="15"/>
      <c r="GP312" s="22"/>
      <c r="GQ312" s="22"/>
      <c r="GR312" s="22"/>
      <c r="GS312" s="22"/>
      <c r="GT312" s="22"/>
      <c r="GU312" s="15"/>
      <c r="GV312" s="22"/>
      <c r="GW312" s="22"/>
      <c r="GX312" s="22"/>
      <c r="GY312" s="18"/>
      <c r="GZ312" s="18"/>
      <c r="HA312" s="18"/>
      <c r="HB312" s="18"/>
      <c r="HC312" s="18"/>
      <c r="HD312" s="18"/>
      <c r="HE312" s="18"/>
      <c r="HF312" s="18"/>
      <c r="HG312" s="18"/>
      <c r="HH312" s="18"/>
      <c r="HI312" s="18"/>
      <c r="HJ312" s="18"/>
      <c r="HK312" s="18"/>
      <c r="HL312" s="18"/>
      <c r="HM312" s="18"/>
      <c r="HN312" s="18"/>
      <c r="HO312" s="18"/>
      <c r="HP312" s="18"/>
      <c r="HQ312" s="18"/>
      <c r="HR312" s="18"/>
      <c r="HS312" s="18"/>
      <c r="HT312" s="18"/>
      <c r="HU312" s="18"/>
      <c r="HV312" s="18"/>
      <c r="HW312" s="18"/>
      <c r="HX312" s="18"/>
      <c r="HY312" s="18"/>
      <c r="HZ312" s="18"/>
      <c r="IA312" s="18"/>
      <c r="IB312" s="18"/>
      <c r="IC312" s="18"/>
      <c r="ID312" s="18"/>
      <c r="IE312" s="18"/>
      <c r="IF312" s="18"/>
      <c r="IG312" s="18"/>
      <c r="IH312" s="18"/>
      <c r="II312" s="18"/>
      <c r="IJ312" s="18"/>
      <c r="IK312" s="18"/>
      <c r="IL312" s="18"/>
      <c r="IM312" s="18"/>
      <c r="IN312" s="18"/>
      <c r="IO312" s="18"/>
      <c r="IP312" s="18"/>
      <c r="IQ312" s="18"/>
      <c r="IR312" s="18"/>
      <c r="IS312" s="18"/>
      <c r="IT312" s="18"/>
      <c r="IU312" s="18"/>
      <c r="IV312" s="18"/>
      <c r="IW312" s="18"/>
      <c r="IX312" s="18"/>
      <c r="IY312" s="18"/>
      <c r="IZ312" s="18"/>
      <c r="JA312" s="18"/>
      <c r="JB312" s="18"/>
      <c r="JC312" s="18"/>
      <c r="JD312" s="18"/>
      <c r="JE312" s="18"/>
      <c r="JF312" s="18"/>
    </row>
    <row r="313" spans="36:266" x14ac:dyDescent="0.3">
      <c r="AJ313" s="24"/>
      <c r="AK313" s="24"/>
      <c r="AL313" s="20"/>
      <c r="AM313" s="23"/>
      <c r="AN313" s="18"/>
      <c r="AO313" s="24"/>
      <c r="AW313" s="71"/>
      <c r="AX313" s="71"/>
      <c r="AY313" s="71"/>
      <c r="BB313" s="25"/>
      <c r="BC313" s="21"/>
      <c r="BG313" s="18"/>
      <c r="BN313" s="22"/>
      <c r="BO313" s="22"/>
      <c r="BP313" s="22"/>
      <c r="BQ313" s="22"/>
      <c r="BR313" s="15"/>
      <c r="CF313" s="15"/>
      <c r="CL313" s="22"/>
      <c r="CM313" s="15"/>
      <c r="CR313" s="22"/>
      <c r="CT313" s="15"/>
      <c r="CW313" s="22"/>
      <c r="DA313" s="15"/>
      <c r="DH313" s="15"/>
      <c r="DJ313" s="22"/>
      <c r="DO313" s="15"/>
      <c r="DV313" s="15"/>
      <c r="EC313" s="15"/>
      <c r="EJ313" s="15"/>
      <c r="EQ313" s="15"/>
      <c r="EX313" s="15"/>
      <c r="FE313" s="15"/>
      <c r="FL313" s="15"/>
      <c r="FS313" s="15"/>
      <c r="FZ313" s="15"/>
      <c r="GG313" s="15"/>
      <c r="GN313" s="15"/>
      <c r="GP313" s="22"/>
      <c r="GQ313" s="22"/>
      <c r="GR313" s="22"/>
      <c r="GS313" s="22"/>
      <c r="GT313" s="22"/>
      <c r="GU313" s="15"/>
      <c r="GV313" s="22"/>
      <c r="GW313" s="22"/>
      <c r="GX313" s="22"/>
      <c r="GY313" s="18"/>
      <c r="GZ313" s="18"/>
      <c r="HA313" s="18"/>
      <c r="HB313" s="18"/>
      <c r="HC313" s="18"/>
      <c r="HD313" s="18"/>
      <c r="HE313" s="18"/>
      <c r="HF313" s="18"/>
      <c r="HG313" s="18"/>
      <c r="HH313" s="18"/>
      <c r="HI313" s="18"/>
      <c r="HJ313" s="18"/>
      <c r="HK313" s="18"/>
      <c r="HL313" s="18"/>
      <c r="HM313" s="18"/>
      <c r="HN313" s="18"/>
      <c r="HO313" s="18"/>
      <c r="HP313" s="18"/>
      <c r="HQ313" s="18"/>
      <c r="HR313" s="18"/>
      <c r="HS313" s="18"/>
      <c r="HT313" s="18"/>
      <c r="HU313" s="18"/>
      <c r="HV313" s="18"/>
      <c r="HW313" s="18"/>
      <c r="HX313" s="18"/>
      <c r="HY313" s="18"/>
      <c r="HZ313" s="18"/>
      <c r="IA313" s="18"/>
      <c r="IB313" s="18"/>
      <c r="IC313" s="18"/>
      <c r="ID313" s="18"/>
      <c r="IE313" s="18"/>
      <c r="IF313" s="18"/>
      <c r="IG313" s="18"/>
      <c r="IH313" s="18"/>
      <c r="II313" s="18"/>
      <c r="IJ313" s="18"/>
      <c r="IK313" s="18"/>
      <c r="IL313" s="18"/>
      <c r="IM313" s="18"/>
      <c r="IN313" s="18"/>
      <c r="IO313" s="18"/>
      <c r="IP313" s="18"/>
      <c r="IQ313" s="18"/>
      <c r="IR313" s="18"/>
      <c r="IS313" s="18"/>
      <c r="IT313" s="18"/>
      <c r="IU313" s="18"/>
      <c r="IV313" s="18"/>
      <c r="IW313" s="18"/>
      <c r="IX313" s="18"/>
      <c r="IY313" s="18"/>
      <c r="IZ313" s="18"/>
      <c r="JA313" s="18"/>
      <c r="JB313" s="18"/>
      <c r="JC313" s="18"/>
      <c r="JD313" s="18"/>
      <c r="JE313" s="18"/>
      <c r="JF313" s="18"/>
    </row>
    <row r="314" spans="36:266" x14ac:dyDescent="0.3">
      <c r="AJ314" s="24"/>
      <c r="AK314" s="24"/>
      <c r="AL314" s="20"/>
      <c r="AM314" s="23"/>
      <c r="AN314" s="18"/>
      <c r="AO314" s="24"/>
      <c r="AW314" s="71"/>
      <c r="AX314" s="71"/>
      <c r="AY314" s="71"/>
      <c r="BB314" s="25"/>
      <c r="BC314" s="21"/>
      <c r="BG314" s="18"/>
      <c r="BN314" s="22"/>
      <c r="BO314" s="22"/>
      <c r="BP314" s="22"/>
      <c r="BQ314" s="22"/>
      <c r="BR314" s="15"/>
      <c r="CF314" s="15"/>
      <c r="CL314" s="22"/>
      <c r="CM314" s="15"/>
      <c r="CR314" s="22"/>
      <c r="CT314" s="15"/>
      <c r="CW314" s="22"/>
      <c r="DA314" s="15"/>
      <c r="DH314" s="15"/>
      <c r="DJ314" s="22"/>
      <c r="DO314" s="15"/>
      <c r="DV314" s="15"/>
      <c r="EC314" s="15"/>
      <c r="EJ314" s="15"/>
      <c r="EQ314" s="15"/>
      <c r="EX314" s="15"/>
      <c r="FE314" s="15"/>
      <c r="FL314" s="15"/>
      <c r="FS314" s="15"/>
      <c r="FZ314" s="15"/>
      <c r="GG314" s="15"/>
      <c r="GN314" s="15"/>
      <c r="GP314" s="22"/>
      <c r="GQ314" s="22"/>
      <c r="GR314" s="22"/>
      <c r="GS314" s="22"/>
      <c r="GT314" s="22"/>
      <c r="GU314" s="15"/>
      <c r="GV314" s="22"/>
      <c r="GW314" s="22"/>
      <c r="GX314" s="22"/>
      <c r="GY314" s="18"/>
      <c r="GZ314" s="18"/>
      <c r="HA314" s="18"/>
      <c r="HB314" s="18"/>
      <c r="HC314" s="18"/>
      <c r="HD314" s="18"/>
      <c r="HE314" s="18"/>
      <c r="HF314" s="18"/>
      <c r="HG314" s="18"/>
      <c r="HH314" s="18"/>
      <c r="HI314" s="18"/>
      <c r="HJ314" s="18"/>
      <c r="HK314" s="18"/>
      <c r="HL314" s="18"/>
      <c r="HM314" s="18"/>
      <c r="HN314" s="18"/>
      <c r="HO314" s="18"/>
      <c r="HP314" s="18"/>
      <c r="HQ314" s="18"/>
      <c r="HR314" s="18"/>
      <c r="HS314" s="18"/>
      <c r="HT314" s="18"/>
      <c r="HU314" s="18"/>
      <c r="HV314" s="18"/>
      <c r="HW314" s="18"/>
      <c r="HX314" s="18"/>
      <c r="HY314" s="18"/>
      <c r="HZ314" s="18"/>
      <c r="IA314" s="18"/>
      <c r="IB314" s="18"/>
      <c r="IC314" s="18"/>
      <c r="ID314" s="18"/>
      <c r="IE314" s="18"/>
      <c r="IF314" s="18"/>
      <c r="IG314" s="18"/>
      <c r="IH314" s="18"/>
      <c r="II314" s="18"/>
      <c r="IJ314" s="18"/>
      <c r="IK314" s="18"/>
      <c r="IL314" s="18"/>
      <c r="IM314" s="18"/>
      <c r="IN314" s="18"/>
      <c r="IO314" s="18"/>
      <c r="IP314" s="18"/>
      <c r="IQ314" s="18"/>
      <c r="IR314" s="18"/>
      <c r="IS314" s="18"/>
      <c r="IT314" s="18"/>
      <c r="IU314" s="18"/>
      <c r="IV314" s="18"/>
      <c r="IW314" s="18"/>
      <c r="IX314" s="18"/>
      <c r="IY314" s="18"/>
      <c r="IZ314" s="18"/>
      <c r="JA314" s="18"/>
      <c r="JB314" s="18"/>
      <c r="JC314" s="18"/>
      <c r="JD314" s="18"/>
      <c r="JE314" s="18"/>
      <c r="JF314" s="18"/>
    </row>
    <row r="315" spans="36:266" x14ac:dyDescent="0.3">
      <c r="AJ315" s="24"/>
      <c r="AK315" s="24"/>
      <c r="AL315" s="20"/>
      <c r="AM315" s="23"/>
      <c r="AN315" s="18"/>
      <c r="AO315" s="24"/>
      <c r="AW315" s="71"/>
      <c r="AX315" s="71"/>
      <c r="AY315" s="71"/>
      <c r="BB315" s="25"/>
      <c r="BC315" s="21"/>
      <c r="BG315" s="18"/>
      <c r="BN315" s="22"/>
      <c r="BO315" s="22"/>
      <c r="BP315" s="22"/>
      <c r="BQ315" s="22"/>
      <c r="BR315" s="15"/>
      <c r="CF315" s="15"/>
      <c r="CL315" s="22"/>
      <c r="CM315" s="15"/>
      <c r="CR315" s="22"/>
      <c r="CT315" s="15"/>
      <c r="CW315" s="22"/>
      <c r="DA315" s="15"/>
      <c r="DH315" s="15"/>
      <c r="DJ315" s="22"/>
      <c r="DO315" s="15"/>
      <c r="DV315" s="15"/>
      <c r="EC315" s="15"/>
      <c r="EJ315" s="15"/>
      <c r="EQ315" s="15"/>
      <c r="EX315" s="15"/>
      <c r="FE315" s="15"/>
      <c r="FL315" s="15"/>
      <c r="FS315" s="15"/>
      <c r="FZ315" s="15"/>
      <c r="GG315" s="15"/>
      <c r="GN315" s="15"/>
      <c r="GP315" s="22"/>
      <c r="GQ315" s="22"/>
      <c r="GR315" s="22"/>
      <c r="GS315" s="22"/>
      <c r="GT315" s="22"/>
      <c r="GU315" s="15"/>
      <c r="GV315" s="22"/>
      <c r="GW315" s="22"/>
      <c r="GX315" s="22"/>
      <c r="GY315" s="18"/>
      <c r="GZ315" s="18"/>
      <c r="HA315" s="18"/>
      <c r="HB315" s="18"/>
      <c r="HC315" s="18"/>
      <c r="HD315" s="18"/>
      <c r="HE315" s="18"/>
      <c r="HF315" s="18"/>
      <c r="HG315" s="18"/>
      <c r="HH315" s="18"/>
      <c r="HI315" s="18"/>
      <c r="HJ315" s="18"/>
      <c r="HK315" s="18"/>
      <c r="HL315" s="18"/>
      <c r="HM315" s="18"/>
      <c r="HN315" s="18"/>
      <c r="HO315" s="18"/>
      <c r="HP315" s="18"/>
      <c r="HQ315" s="18"/>
      <c r="HR315" s="18"/>
      <c r="HS315" s="18"/>
      <c r="HT315" s="18"/>
      <c r="HU315" s="18"/>
      <c r="HV315" s="18"/>
      <c r="HW315" s="18"/>
      <c r="HX315" s="18"/>
      <c r="HY315" s="18"/>
      <c r="HZ315" s="18"/>
      <c r="IA315" s="18"/>
      <c r="IB315" s="18"/>
      <c r="IC315" s="18"/>
      <c r="ID315" s="18"/>
      <c r="IE315" s="18"/>
      <c r="IF315" s="18"/>
      <c r="IG315" s="18"/>
      <c r="IH315" s="18"/>
      <c r="II315" s="18"/>
      <c r="IJ315" s="18"/>
      <c r="IK315" s="18"/>
      <c r="IL315" s="18"/>
      <c r="IM315" s="18"/>
      <c r="IN315" s="18"/>
      <c r="IO315" s="18"/>
      <c r="IP315" s="18"/>
      <c r="IQ315" s="18"/>
      <c r="IR315" s="18"/>
      <c r="IS315" s="18"/>
      <c r="IT315" s="18"/>
      <c r="IU315" s="18"/>
      <c r="IV315" s="18"/>
      <c r="IW315" s="18"/>
      <c r="IX315" s="18"/>
      <c r="IY315" s="18"/>
      <c r="IZ315" s="18"/>
      <c r="JA315" s="18"/>
      <c r="JB315" s="18"/>
      <c r="JC315" s="18"/>
      <c r="JD315" s="18"/>
      <c r="JE315" s="18"/>
      <c r="JF315" s="18"/>
    </row>
    <row r="316" spans="36:266" x14ac:dyDescent="0.3">
      <c r="AJ316" s="24"/>
      <c r="AK316" s="24"/>
      <c r="AL316" s="20"/>
      <c r="AM316" s="23"/>
      <c r="AN316" s="18"/>
      <c r="AO316" s="24"/>
      <c r="AW316" s="71"/>
      <c r="AX316" s="71"/>
      <c r="AY316" s="71"/>
      <c r="BB316" s="25"/>
      <c r="BC316" s="21"/>
      <c r="BG316" s="18"/>
      <c r="BN316" s="22"/>
      <c r="BO316" s="22"/>
      <c r="BP316" s="22"/>
      <c r="BQ316" s="22"/>
      <c r="BR316" s="15"/>
      <c r="CF316" s="15"/>
      <c r="CL316" s="22"/>
      <c r="CM316" s="15"/>
      <c r="CR316" s="22"/>
      <c r="CT316" s="15"/>
      <c r="CW316" s="22"/>
      <c r="DA316" s="15"/>
      <c r="DH316" s="15"/>
      <c r="DJ316" s="22"/>
      <c r="DO316" s="15"/>
      <c r="DV316" s="15"/>
      <c r="EC316" s="15"/>
      <c r="EJ316" s="15"/>
      <c r="EQ316" s="15"/>
      <c r="EX316" s="15"/>
      <c r="FE316" s="15"/>
      <c r="FL316" s="15"/>
      <c r="FS316" s="15"/>
      <c r="FZ316" s="15"/>
      <c r="GG316" s="15"/>
      <c r="GN316" s="15"/>
      <c r="GP316" s="22"/>
      <c r="GQ316" s="22"/>
      <c r="GR316" s="22"/>
      <c r="GS316" s="22"/>
      <c r="GT316" s="22"/>
      <c r="GU316" s="15"/>
      <c r="GV316" s="22"/>
      <c r="GW316" s="22"/>
      <c r="GX316" s="22"/>
      <c r="GY316" s="18"/>
      <c r="GZ316" s="18"/>
      <c r="HA316" s="18"/>
      <c r="HB316" s="18"/>
      <c r="HC316" s="18"/>
      <c r="HD316" s="18"/>
      <c r="HE316" s="18"/>
      <c r="HF316" s="18"/>
      <c r="HG316" s="18"/>
      <c r="HH316" s="18"/>
      <c r="HI316" s="18"/>
      <c r="HJ316" s="18"/>
      <c r="HK316" s="18"/>
      <c r="HL316" s="18"/>
      <c r="HM316" s="18"/>
      <c r="HN316" s="18"/>
      <c r="HO316" s="18"/>
      <c r="HP316" s="18"/>
      <c r="HQ316" s="18"/>
      <c r="HR316" s="18"/>
      <c r="HS316" s="18"/>
      <c r="HT316" s="18"/>
      <c r="HU316" s="18"/>
      <c r="HV316" s="18"/>
      <c r="HW316" s="18"/>
      <c r="HX316" s="18"/>
      <c r="HY316" s="18"/>
      <c r="HZ316" s="18"/>
      <c r="IA316" s="18"/>
      <c r="IB316" s="18"/>
      <c r="IC316" s="18"/>
      <c r="ID316" s="18"/>
      <c r="IE316" s="18"/>
      <c r="IF316" s="18"/>
      <c r="IG316" s="18"/>
      <c r="IH316" s="18"/>
      <c r="II316" s="18"/>
      <c r="IJ316" s="18"/>
      <c r="IK316" s="18"/>
      <c r="IL316" s="18"/>
      <c r="IM316" s="18"/>
      <c r="IN316" s="18"/>
      <c r="IO316" s="18"/>
      <c r="IP316" s="18"/>
      <c r="IQ316" s="18"/>
      <c r="IR316" s="18"/>
      <c r="IS316" s="18"/>
      <c r="IT316" s="18"/>
      <c r="IU316" s="18"/>
      <c r="IV316" s="18"/>
      <c r="IW316" s="18"/>
      <c r="IX316" s="18"/>
      <c r="IY316" s="18"/>
      <c r="IZ316" s="18"/>
      <c r="JA316" s="18"/>
      <c r="JB316" s="18"/>
      <c r="JC316" s="18"/>
      <c r="JD316" s="18"/>
      <c r="JE316" s="18"/>
      <c r="JF316" s="18"/>
    </row>
    <row r="317" spans="36:266" x14ac:dyDescent="0.3">
      <c r="AJ317" s="24"/>
      <c r="AK317" s="24"/>
      <c r="AL317" s="20"/>
      <c r="AM317" s="23"/>
      <c r="AN317" s="18"/>
      <c r="AO317" s="24"/>
      <c r="AW317" s="71"/>
      <c r="AX317" s="71"/>
      <c r="AY317" s="71"/>
      <c r="BB317" s="25"/>
      <c r="BC317" s="21"/>
      <c r="BG317" s="18"/>
      <c r="BN317" s="22"/>
      <c r="BO317" s="22"/>
      <c r="BP317" s="22"/>
      <c r="BQ317" s="22"/>
      <c r="BR317" s="15"/>
      <c r="CF317" s="15"/>
      <c r="CL317" s="22"/>
      <c r="CM317" s="15"/>
      <c r="CR317" s="22"/>
      <c r="CT317" s="15"/>
      <c r="CW317" s="22"/>
      <c r="DA317" s="15"/>
      <c r="DH317" s="15"/>
      <c r="DJ317" s="22"/>
      <c r="DO317" s="15"/>
      <c r="DV317" s="15"/>
      <c r="EC317" s="15"/>
      <c r="EJ317" s="15"/>
      <c r="EQ317" s="15"/>
      <c r="EX317" s="15"/>
      <c r="FE317" s="15"/>
      <c r="FL317" s="15"/>
      <c r="FS317" s="15"/>
      <c r="FZ317" s="15"/>
      <c r="GG317" s="15"/>
      <c r="GN317" s="15"/>
      <c r="GP317" s="22"/>
      <c r="GQ317" s="22"/>
      <c r="GR317" s="22"/>
      <c r="GS317" s="22"/>
      <c r="GT317" s="22"/>
      <c r="GU317" s="15"/>
      <c r="GV317" s="22"/>
      <c r="GW317" s="22"/>
      <c r="GX317" s="22"/>
      <c r="GY317" s="18"/>
      <c r="GZ317" s="18"/>
      <c r="HA317" s="18"/>
      <c r="HB317" s="18"/>
      <c r="HC317" s="18"/>
      <c r="HD317" s="18"/>
      <c r="HE317" s="18"/>
      <c r="HF317" s="18"/>
      <c r="HG317" s="18"/>
      <c r="HH317" s="18"/>
      <c r="HI317" s="18"/>
      <c r="HJ317" s="18"/>
      <c r="HK317" s="18"/>
      <c r="HL317" s="18"/>
      <c r="HM317" s="18"/>
      <c r="HN317" s="18"/>
      <c r="HO317" s="18"/>
      <c r="HP317" s="18"/>
      <c r="HQ317" s="18"/>
      <c r="HR317" s="18"/>
      <c r="HS317" s="18"/>
      <c r="HT317" s="18"/>
      <c r="HU317" s="18"/>
      <c r="HV317" s="18"/>
      <c r="HW317" s="18"/>
      <c r="HX317" s="18"/>
      <c r="HY317" s="18"/>
      <c r="HZ317" s="18"/>
      <c r="IA317" s="18"/>
      <c r="IB317" s="18"/>
      <c r="IC317" s="18"/>
      <c r="ID317" s="18"/>
      <c r="IE317" s="18"/>
      <c r="IF317" s="18"/>
      <c r="IG317" s="18"/>
      <c r="IH317" s="18"/>
      <c r="II317" s="18"/>
      <c r="IJ317" s="18"/>
      <c r="IK317" s="18"/>
      <c r="IL317" s="18"/>
      <c r="IM317" s="18"/>
      <c r="IN317" s="18"/>
      <c r="IO317" s="18"/>
      <c r="IP317" s="18"/>
      <c r="IQ317" s="18"/>
      <c r="IR317" s="18"/>
      <c r="IS317" s="18"/>
      <c r="IT317" s="18"/>
      <c r="IU317" s="18"/>
      <c r="IV317" s="18"/>
      <c r="IW317" s="18"/>
      <c r="IX317" s="18"/>
      <c r="IY317" s="18"/>
      <c r="IZ317" s="18"/>
      <c r="JA317" s="18"/>
      <c r="JB317" s="18"/>
      <c r="JC317" s="18"/>
      <c r="JD317" s="18"/>
      <c r="JE317" s="18"/>
      <c r="JF317" s="18"/>
    </row>
    <row r="318" spans="36:266" x14ac:dyDescent="0.3">
      <c r="AJ318" s="24"/>
      <c r="AK318" s="24"/>
      <c r="AL318" s="20"/>
      <c r="AM318" s="23"/>
      <c r="AN318" s="18"/>
      <c r="AO318" s="24"/>
      <c r="AW318" s="71"/>
      <c r="AX318" s="71"/>
      <c r="AY318" s="71"/>
      <c r="BB318" s="25"/>
      <c r="BC318" s="21"/>
      <c r="BG318" s="18"/>
      <c r="BN318" s="22"/>
      <c r="BO318" s="22"/>
      <c r="BP318" s="22"/>
      <c r="BQ318" s="22"/>
      <c r="BR318" s="15"/>
      <c r="CF318" s="15"/>
      <c r="CL318" s="22"/>
      <c r="CM318" s="15"/>
      <c r="CR318" s="22"/>
      <c r="CT318" s="15"/>
      <c r="CW318" s="22"/>
      <c r="DA318" s="15"/>
      <c r="DH318" s="15"/>
      <c r="DJ318" s="22"/>
      <c r="DO318" s="15"/>
      <c r="DV318" s="15"/>
      <c r="EC318" s="15"/>
      <c r="EJ318" s="15"/>
      <c r="EQ318" s="15"/>
      <c r="EX318" s="15"/>
      <c r="FE318" s="15"/>
      <c r="FL318" s="15"/>
      <c r="FS318" s="15"/>
      <c r="FZ318" s="15"/>
      <c r="GG318" s="15"/>
      <c r="GN318" s="15"/>
      <c r="GP318" s="22"/>
      <c r="GQ318" s="22"/>
      <c r="GR318" s="22"/>
      <c r="GS318" s="22"/>
      <c r="GT318" s="22"/>
      <c r="GU318" s="15"/>
      <c r="GV318" s="22"/>
      <c r="GW318" s="22"/>
      <c r="GX318" s="22"/>
      <c r="GY318" s="18"/>
      <c r="GZ318" s="18"/>
      <c r="HA318" s="18"/>
      <c r="HB318" s="18"/>
      <c r="HC318" s="18"/>
      <c r="HD318" s="18"/>
      <c r="HE318" s="18"/>
      <c r="HF318" s="18"/>
      <c r="HG318" s="18"/>
      <c r="HH318" s="18"/>
      <c r="HI318" s="18"/>
      <c r="HJ318" s="18"/>
      <c r="HK318" s="18"/>
      <c r="HL318" s="18"/>
      <c r="HM318" s="18"/>
      <c r="HN318" s="18"/>
      <c r="HO318" s="18"/>
      <c r="HP318" s="18"/>
      <c r="HQ318" s="18"/>
      <c r="HR318" s="18"/>
      <c r="HS318" s="18"/>
      <c r="HT318" s="18"/>
      <c r="HU318" s="18"/>
      <c r="HV318" s="18"/>
      <c r="HW318" s="18"/>
      <c r="HX318" s="18"/>
      <c r="HY318" s="18"/>
      <c r="HZ318" s="18"/>
      <c r="IA318" s="18"/>
      <c r="IB318" s="18"/>
      <c r="IC318" s="18"/>
      <c r="ID318" s="18"/>
      <c r="IE318" s="18"/>
      <c r="IF318" s="18"/>
      <c r="IG318" s="18"/>
      <c r="IH318" s="18"/>
      <c r="II318" s="18"/>
      <c r="IJ318" s="18"/>
      <c r="IK318" s="18"/>
      <c r="IL318" s="18"/>
      <c r="IM318" s="18"/>
      <c r="IN318" s="18"/>
      <c r="IO318" s="18"/>
      <c r="IP318" s="18"/>
      <c r="IQ318" s="18"/>
      <c r="IR318" s="18"/>
      <c r="IS318" s="18"/>
      <c r="IT318" s="18"/>
      <c r="IU318" s="18"/>
      <c r="IV318" s="18"/>
      <c r="IW318" s="18"/>
      <c r="IX318" s="18"/>
      <c r="IY318" s="18"/>
      <c r="IZ318" s="18"/>
      <c r="JA318" s="18"/>
      <c r="JB318" s="18"/>
      <c r="JC318" s="18"/>
      <c r="JD318" s="18"/>
      <c r="JE318" s="18"/>
      <c r="JF318" s="18"/>
    </row>
    <row r="319" spans="36:266" x14ac:dyDescent="0.3">
      <c r="AJ319" s="24"/>
      <c r="AK319" s="24"/>
      <c r="AL319" s="20"/>
      <c r="AM319" s="23"/>
      <c r="AN319" s="18"/>
      <c r="AO319" s="24"/>
      <c r="AW319" s="71"/>
      <c r="AX319" s="71"/>
      <c r="AY319" s="71"/>
      <c r="BB319" s="25"/>
      <c r="BC319" s="21"/>
      <c r="BG319" s="18"/>
      <c r="BN319" s="22"/>
      <c r="BO319" s="22"/>
      <c r="BP319" s="22"/>
      <c r="BQ319" s="22"/>
      <c r="BR319" s="15"/>
      <c r="CF319" s="15"/>
      <c r="CL319" s="22"/>
      <c r="CM319" s="15"/>
      <c r="CR319" s="22"/>
      <c r="CT319" s="15"/>
      <c r="CW319" s="22"/>
      <c r="DA319" s="15"/>
      <c r="DH319" s="15"/>
      <c r="DJ319" s="22"/>
      <c r="DO319" s="15"/>
      <c r="DV319" s="15"/>
      <c r="EC319" s="15"/>
      <c r="EJ319" s="15"/>
      <c r="EQ319" s="15"/>
      <c r="EX319" s="15"/>
      <c r="FE319" s="15"/>
      <c r="FL319" s="15"/>
      <c r="FS319" s="15"/>
      <c r="FZ319" s="15"/>
      <c r="GG319" s="15"/>
      <c r="GN319" s="15"/>
      <c r="GP319" s="22"/>
      <c r="GQ319" s="22"/>
      <c r="GR319" s="22"/>
      <c r="GS319" s="22"/>
      <c r="GT319" s="22"/>
      <c r="GU319" s="15"/>
      <c r="GV319" s="22"/>
      <c r="GW319" s="22"/>
      <c r="GX319" s="22"/>
      <c r="GY319" s="18"/>
      <c r="GZ319" s="18"/>
      <c r="HA319" s="18"/>
      <c r="HB319" s="18"/>
      <c r="HC319" s="18"/>
      <c r="HD319" s="18"/>
      <c r="HE319" s="18"/>
      <c r="HF319" s="18"/>
      <c r="HG319" s="18"/>
      <c r="HH319" s="18"/>
      <c r="HI319" s="18"/>
      <c r="HJ319" s="18"/>
      <c r="HK319" s="18"/>
      <c r="HL319" s="18"/>
      <c r="HM319" s="18"/>
      <c r="HN319" s="18"/>
      <c r="HO319" s="18"/>
      <c r="HP319" s="18"/>
      <c r="HQ319" s="18"/>
      <c r="HR319" s="18"/>
      <c r="HS319" s="18"/>
      <c r="HT319" s="18"/>
      <c r="HU319" s="18"/>
      <c r="HV319" s="18"/>
      <c r="HW319" s="18"/>
      <c r="HX319" s="18"/>
      <c r="HY319" s="18"/>
      <c r="HZ319" s="18"/>
      <c r="IA319" s="18"/>
      <c r="IB319" s="18"/>
      <c r="IC319" s="18"/>
      <c r="ID319" s="18"/>
      <c r="IE319" s="18"/>
      <c r="IF319" s="18"/>
      <c r="IG319" s="18"/>
      <c r="IH319" s="18"/>
      <c r="II319" s="18"/>
      <c r="IJ319" s="18"/>
      <c r="IK319" s="18"/>
      <c r="IL319" s="18"/>
      <c r="IM319" s="18"/>
      <c r="IN319" s="18"/>
      <c r="IO319" s="18"/>
      <c r="IP319" s="18"/>
      <c r="IQ319" s="18"/>
      <c r="IR319" s="18"/>
      <c r="IS319" s="18"/>
      <c r="IT319" s="18"/>
      <c r="IU319" s="18"/>
      <c r="IV319" s="18"/>
      <c r="IW319" s="18"/>
      <c r="IX319" s="18"/>
      <c r="IY319" s="18"/>
      <c r="IZ319" s="18"/>
      <c r="JA319" s="18"/>
      <c r="JB319" s="18"/>
      <c r="JC319" s="18"/>
      <c r="JD319" s="18"/>
      <c r="JE319" s="18"/>
      <c r="JF319" s="18"/>
    </row>
    <row r="320" spans="36:266" x14ac:dyDescent="0.3">
      <c r="AJ320" s="24"/>
      <c r="AK320" s="24"/>
      <c r="AL320" s="20"/>
      <c r="AM320" s="23"/>
      <c r="AN320" s="18"/>
      <c r="AO320" s="24"/>
      <c r="AW320" s="71"/>
      <c r="AX320" s="71"/>
      <c r="AY320" s="71"/>
      <c r="BB320" s="25"/>
      <c r="BC320" s="21"/>
      <c r="BG320" s="18"/>
      <c r="BN320" s="22"/>
      <c r="BO320" s="22"/>
      <c r="BP320" s="22"/>
      <c r="BQ320" s="22"/>
      <c r="BR320" s="15"/>
      <c r="CF320" s="15"/>
      <c r="CL320" s="22"/>
      <c r="CM320" s="15"/>
      <c r="CR320" s="22"/>
      <c r="CT320" s="15"/>
      <c r="CW320" s="22"/>
      <c r="DA320" s="15"/>
      <c r="DH320" s="15"/>
      <c r="DJ320" s="22"/>
      <c r="DO320" s="15"/>
      <c r="DV320" s="15"/>
      <c r="EC320" s="15"/>
      <c r="EJ320" s="15"/>
      <c r="EQ320" s="15"/>
      <c r="EX320" s="15"/>
      <c r="FE320" s="15"/>
      <c r="FL320" s="15"/>
      <c r="FS320" s="15"/>
      <c r="FZ320" s="15"/>
      <c r="GG320" s="15"/>
      <c r="GN320" s="15"/>
      <c r="GP320" s="22"/>
      <c r="GQ320" s="22"/>
      <c r="GR320" s="22"/>
      <c r="GS320" s="22"/>
      <c r="GT320" s="22"/>
      <c r="GU320" s="15"/>
      <c r="GV320" s="22"/>
      <c r="GW320" s="22"/>
      <c r="GX320" s="22"/>
      <c r="GY320" s="18"/>
      <c r="GZ320" s="18"/>
      <c r="HA320" s="18"/>
      <c r="HB320" s="18"/>
      <c r="HC320" s="18"/>
      <c r="HD320" s="18"/>
      <c r="HE320" s="18"/>
      <c r="HF320" s="18"/>
      <c r="HG320" s="18"/>
      <c r="HH320" s="18"/>
      <c r="HI320" s="18"/>
      <c r="HJ320" s="18"/>
      <c r="HK320" s="18"/>
      <c r="HL320" s="18"/>
      <c r="HM320" s="18"/>
      <c r="HN320" s="18"/>
      <c r="HO320" s="18"/>
      <c r="HP320" s="18"/>
      <c r="HQ320" s="18"/>
      <c r="HR320" s="18"/>
      <c r="HS320" s="18"/>
      <c r="HT320" s="18"/>
      <c r="HU320" s="18"/>
      <c r="HV320" s="18"/>
      <c r="HW320" s="18"/>
      <c r="HX320" s="18"/>
      <c r="HY320" s="18"/>
      <c r="HZ320" s="18"/>
      <c r="IA320" s="18"/>
      <c r="IB320" s="18"/>
      <c r="IC320" s="18"/>
      <c r="ID320" s="18"/>
      <c r="IE320" s="18"/>
      <c r="IF320" s="18"/>
      <c r="IG320" s="18"/>
      <c r="IH320" s="18"/>
      <c r="II320" s="18"/>
      <c r="IJ320" s="18"/>
      <c r="IK320" s="18"/>
      <c r="IL320" s="18"/>
      <c r="IM320" s="18"/>
      <c r="IN320" s="18"/>
      <c r="IO320" s="18"/>
      <c r="IP320" s="18"/>
      <c r="IQ320" s="18"/>
      <c r="IR320" s="18"/>
      <c r="IS320" s="18"/>
      <c r="IT320" s="18"/>
      <c r="IU320" s="18"/>
      <c r="IV320" s="18"/>
      <c r="IW320" s="18"/>
      <c r="IX320" s="18"/>
      <c r="IY320" s="18"/>
      <c r="IZ320" s="18"/>
      <c r="JA320" s="18"/>
      <c r="JB320" s="18"/>
      <c r="JC320" s="18"/>
      <c r="JD320" s="18"/>
      <c r="JE320" s="18"/>
      <c r="JF320" s="18"/>
    </row>
    <row r="321" spans="36:266" x14ac:dyDescent="0.3">
      <c r="AJ321" s="24"/>
      <c r="AK321" s="24"/>
      <c r="AL321" s="20"/>
      <c r="AM321" s="23"/>
      <c r="AN321" s="18"/>
      <c r="AO321" s="24"/>
      <c r="AW321" s="71"/>
      <c r="AX321" s="71"/>
      <c r="AY321" s="71"/>
      <c r="BB321" s="25"/>
      <c r="BC321" s="21"/>
      <c r="BG321" s="18"/>
      <c r="BN321" s="22"/>
      <c r="BO321" s="22"/>
      <c r="BP321" s="22"/>
      <c r="BQ321" s="22"/>
      <c r="BR321" s="15"/>
      <c r="CF321" s="15"/>
      <c r="CL321" s="22"/>
      <c r="CM321" s="15"/>
      <c r="CR321" s="22"/>
      <c r="CT321" s="15"/>
      <c r="CW321" s="22"/>
      <c r="DA321" s="15"/>
      <c r="DH321" s="15"/>
      <c r="DJ321" s="22"/>
      <c r="DO321" s="15"/>
      <c r="DV321" s="15"/>
      <c r="EC321" s="15"/>
      <c r="EJ321" s="15"/>
      <c r="EQ321" s="15"/>
      <c r="EX321" s="15"/>
      <c r="FE321" s="15"/>
      <c r="FL321" s="15"/>
      <c r="FS321" s="15"/>
      <c r="FZ321" s="15"/>
      <c r="GG321" s="15"/>
      <c r="GN321" s="15"/>
      <c r="GP321" s="22"/>
      <c r="GQ321" s="22"/>
      <c r="GR321" s="22"/>
      <c r="GS321" s="22"/>
      <c r="GT321" s="22"/>
      <c r="GU321" s="15"/>
      <c r="GV321" s="22"/>
      <c r="GW321" s="22"/>
      <c r="GX321" s="22"/>
      <c r="GY321" s="18"/>
      <c r="GZ321" s="18"/>
      <c r="HA321" s="18"/>
      <c r="HB321" s="18"/>
      <c r="HC321" s="18"/>
      <c r="HD321" s="18"/>
      <c r="HE321" s="18"/>
      <c r="HF321" s="18"/>
      <c r="HG321" s="18"/>
      <c r="HH321" s="18"/>
      <c r="HI321" s="18"/>
      <c r="HJ321" s="18"/>
      <c r="HK321" s="18"/>
      <c r="HL321" s="18"/>
      <c r="HM321" s="18"/>
      <c r="HN321" s="18"/>
      <c r="HO321" s="18"/>
      <c r="HP321" s="18"/>
      <c r="HQ321" s="18"/>
      <c r="HR321" s="18"/>
      <c r="HS321" s="18"/>
      <c r="HT321" s="18"/>
      <c r="HU321" s="18"/>
      <c r="HV321" s="18"/>
      <c r="HW321" s="18"/>
      <c r="HX321" s="18"/>
      <c r="HY321" s="18"/>
      <c r="HZ321" s="18"/>
      <c r="IA321" s="18"/>
      <c r="IB321" s="18"/>
      <c r="IC321" s="18"/>
      <c r="ID321" s="18"/>
      <c r="IE321" s="18"/>
      <c r="IF321" s="18"/>
      <c r="IG321" s="18"/>
      <c r="IH321" s="18"/>
      <c r="II321" s="18"/>
      <c r="IJ321" s="18"/>
      <c r="IK321" s="18"/>
      <c r="IL321" s="18"/>
      <c r="IM321" s="18"/>
      <c r="IN321" s="18"/>
      <c r="IO321" s="18"/>
      <c r="IP321" s="18"/>
      <c r="IQ321" s="18"/>
      <c r="IR321" s="18"/>
      <c r="IS321" s="18"/>
      <c r="IT321" s="18"/>
      <c r="IU321" s="18"/>
      <c r="IV321" s="18"/>
      <c r="IW321" s="18"/>
      <c r="IX321" s="18"/>
      <c r="IY321" s="18"/>
      <c r="IZ321" s="18"/>
      <c r="JA321" s="18"/>
      <c r="JB321" s="18"/>
      <c r="JC321" s="18"/>
      <c r="JD321" s="18"/>
      <c r="JE321" s="18"/>
      <c r="JF321" s="18"/>
    </row>
    <row r="322" spans="36:266" x14ac:dyDescent="0.3">
      <c r="AJ322" s="24"/>
      <c r="AK322" s="24"/>
      <c r="AL322" s="20"/>
      <c r="AM322" s="23"/>
      <c r="AN322" s="18"/>
      <c r="AO322" s="24"/>
      <c r="AW322" s="71"/>
      <c r="AX322" s="71"/>
      <c r="AY322" s="71"/>
      <c r="BB322" s="25"/>
      <c r="BC322" s="21"/>
      <c r="BG322" s="18"/>
      <c r="BN322" s="22"/>
      <c r="BO322" s="22"/>
      <c r="BP322" s="22"/>
      <c r="BQ322" s="22"/>
      <c r="BR322" s="15"/>
      <c r="CF322" s="15"/>
      <c r="CL322" s="22"/>
      <c r="CM322" s="15"/>
      <c r="CR322" s="22"/>
      <c r="CT322" s="15"/>
      <c r="CW322" s="22"/>
      <c r="DA322" s="15"/>
      <c r="DH322" s="15"/>
      <c r="DJ322" s="22"/>
      <c r="DO322" s="15"/>
      <c r="DV322" s="15"/>
      <c r="EC322" s="15"/>
      <c r="EJ322" s="15"/>
      <c r="EQ322" s="15"/>
      <c r="EX322" s="15"/>
      <c r="FE322" s="15"/>
      <c r="FL322" s="15"/>
      <c r="FS322" s="15"/>
      <c r="FZ322" s="15"/>
      <c r="GG322" s="15"/>
      <c r="GN322" s="15"/>
      <c r="GP322" s="22"/>
      <c r="GQ322" s="22"/>
      <c r="GR322" s="22"/>
      <c r="GS322" s="22"/>
      <c r="GT322" s="22"/>
      <c r="GU322" s="15"/>
      <c r="GV322" s="22"/>
      <c r="GW322" s="22"/>
      <c r="GX322" s="22"/>
      <c r="GY322" s="18"/>
      <c r="GZ322" s="18"/>
      <c r="HA322" s="18"/>
      <c r="HB322" s="18"/>
      <c r="HC322" s="18"/>
      <c r="HD322" s="18"/>
      <c r="HE322" s="18"/>
      <c r="HF322" s="18"/>
      <c r="HG322" s="18"/>
      <c r="HH322" s="18"/>
      <c r="HI322" s="18"/>
      <c r="HJ322" s="18"/>
      <c r="HK322" s="18"/>
      <c r="HL322" s="18"/>
      <c r="HM322" s="18"/>
      <c r="HN322" s="18"/>
      <c r="HO322" s="18"/>
      <c r="HP322" s="18"/>
      <c r="HQ322" s="18"/>
      <c r="HR322" s="18"/>
      <c r="HS322" s="18"/>
      <c r="HT322" s="18"/>
      <c r="HU322" s="18"/>
      <c r="HV322" s="18"/>
      <c r="HW322" s="18"/>
      <c r="HX322" s="18"/>
      <c r="HY322" s="18"/>
      <c r="HZ322" s="18"/>
      <c r="IA322" s="18"/>
      <c r="IB322" s="18"/>
      <c r="IC322" s="18"/>
      <c r="ID322" s="18"/>
      <c r="IE322" s="18"/>
      <c r="IF322" s="18"/>
      <c r="IG322" s="18"/>
      <c r="IH322" s="18"/>
      <c r="II322" s="18"/>
      <c r="IJ322" s="18"/>
      <c r="IK322" s="18"/>
      <c r="IL322" s="18"/>
      <c r="IM322" s="18"/>
      <c r="IN322" s="18"/>
      <c r="IO322" s="18"/>
      <c r="IP322" s="18"/>
      <c r="IQ322" s="18"/>
      <c r="IR322" s="18"/>
      <c r="IS322" s="18"/>
      <c r="IT322" s="18"/>
      <c r="IU322" s="18"/>
      <c r="IV322" s="18"/>
      <c r="IW322" s="18"/>
      <c r="IX322" s="18"/>
      <c r="IY322" s="18"/>
      <c r="IZ322" s="18"/>
      <c r="JA322" s="18"/>
      <c r="JB322" s="18"/>
      <c r="JC322" s="18"/>
      <c r="JD322" s="18"/>
      <c r="JE322" s="18"/>
      <c r="JF322" s="18"/>
    </row>
    <row r="323" spans="36:266" x14ac:dyDescent="0.3">
      <c r="AJ323" s="24"/>
      <c r="AK323" s="24"/>
      <c r="AL323" s="20"/>
      <c r="AM323" s="23"/>
      <c r="AN323" s="18"/>
      <c r="AO323" s="24"/>
      <c r="AW323" s="71"/>
      <c r="AX323" s="71"/>
      <c r="AY323" s="71"/>
      <c r="BB323" s="25"/>
      <c r="BC323" s="21"/>
      <c r="BG323" s="18"/>
      <c r="BN323" s="22"/>
      <c r="BO323" s="22"/>
      <c r="BP323" s="22"/>
      <c r="BQ323" s="22"/>
      <c r="BR323" s="15"/>
      <c r="CF323" s="15"/>
      <c r="CL323" s="22"/>
      <c r="CM323" s="15"/>
      <c r="CR323" s="22"/>
      <c r="CT323" s="15"/>
      <c r="CW323" s="22"/>
      <c r="DA323" s="15"/>
      <c r="DH323" s="15"/>
      <c r="DJ323" s="22"/>
      <c r="DO323" s="15"/>
      <c r="DV323" s="15"/>
      <c r="EC323" s="15"/>
      <c r="EJ323" s="15"/>
      <c r="EQ323" s="15"/>
      <c r="EX323" s="15"/>
      <c r="FE323" s="15"/>
      <c r="FL323" s="15"/>
      <c r="FS323" s="15"/>
      <c r="FZ323" s="15"/>
      <c r="GG323" s="15"/>
      <c r="GN323" s="15"/>
      <c r="GP323" s="22"/>
      <c r="GQ323" s="22"/>
      <c r="GR323" s="22"/>
      <c r="GS323" s="22"/>
      <c r="GT323" s="22"/>
      <c r="GU323" s="15"/>
      <c r="GV323" s="22"/>
      <c r="GW323" s="22"/>
      <c r="GX323" s="22"/>
      <c r="GY323" s="18"/>
      <c r="GZ323" s="18"/>
      <c r="HA323" s="18"/>
      <c r="HB323" s="18"/>
      <c r="HC323" s="18"/>
      <c r="HD323" s="18"/>
      <c r="HE323" s="18"/>
      <c r="HF323" s="18"/>
      <c r="HG323" s="18"/>
      <c r="HH323" s="18"/>
      <c r="HI323" s="18"/>
      <c r="HJ323" s="18"/>
      <c r="HK323" s="18"/>
      <c r="HL323" s="18"/>
      <c r="HM323" s="18"/>
      <c r="HN323" s="18"/>
      <c r="HO323" s="18"/>
      <c r="HP323" s="18"/>
      <c r="HQ323" s="18"/>
      <c r="HR323" s="18"/>
      <c r="HS323" s="18"/>
      <c r="HT323" s="18"/>
      <c r="HU323" s="18"/>
      <c r="HV323" s="18"/>
      <c r="HW323" s="18"/>
      <c r="HX323" s="18"/>
      <c r="HY323" s="18"/>
      <c r="HZ323" s="18"/>
      <c r="IA323" s="18"/>
      <c r="IB323" s="18"/>
      <c r="IC323" s="18"/>
      <c r="ID323" s="18"/>
      <c r="IE323" s="18"/>
      <c r="IF323" s="18"/>
      <c r="IG323" s="18"/>
      <c r="IH323" s="18"/>
      <c r="II323" s="18"/>
      <c r="IJ323" s="18"/>
      <c r="IK323" s="18"/>
      <c r="IL323" s="18"/>
      <c r="IM323" s="18"/>
      <c r="IN323" s="18"/>
      <c r="IO323" s="18"/>
      <c r="IP323" s="18"/>
      <c r="IQ323" s="18"/>
      <c r="IR323" s="18"/>
      <c r="IS323" s="18"/>
      <c r="IT323" s="18"/>
      <c r="IU323" s="18"/>
      <c r="IV323" s="18"/>
      <c r="IW323" s="18"/>
      <c r="IX323" s="18"/>
      <c r="IY323" s="18"/>
      <c r="IZ323" s="18"/>
      <c r="JA323" s="18"/>
      <c r="JB323" s="18"/>
      <c r="JC323" s="18"/>
      <c r="JD323" s="18"/>
      <c r="JE323" s="18"/>
      <c r="JF323" s="18"/>
    </row>
    <row r="324" spans="36:266" x14ac:dyDescent="0.3">
      <c r="AJ324" s="24"/>
      <c r="AK324" s="24"/>
      <c r="AL324" s="20"/>
      <c r="AM324" s="23"/>
      <c r="AN324" s="18"/>
      <c r="AO324" s="24"/>
      <c r="AW324" s="71"/>
      <c r="AX324" s="71"/>
      <c r="AY324" s="71"/>
      <c r="BB324" s="25"/>
      <c r="BC324" s="21"/>
      <c r="BG324" s="18"/>
      <c r="BN324" s="22"/>
      <c r="BO324" s="22"/>
      <c r="BP324" s="22"/>
      <c r="BQ324" s="22"/>
      <c r="BR324" s="15"/>
      <c r="CF324" s="15"/>
      <c r="CL324" s="22"/>
      <c r="CM324" s="15"/>
      <c r="CR324" s="22"/>
      <c r="CT324" s="15"/>
      <c r="CW324" s="22"/>
      <c r="DA324" s="15"/>
      <c r="DH324" s="15"/>
      <c r="DJ324" s="22"/>
      <c r="DO324" s="15"/>
      <c r="DV324" s="15"/>
      <c r="EC324" s="15"/>
      <c r="EJ324" s="15"/>
      <c r="EQ324" s="15"/>
      <c r="EX324" s="15"/>
      <c r="FE324" s="15"/>
      <c r="FL324" s="15"/>
      <c r="FS324" s="15"/>
      <c r="FZ324" s="15"/>
      <c r="GG324" s="15"/>
      <c r="GN324" s="15"/>
      <c r="GP324" s="22"/>
      <c r="GQ324" s="22"/>
      <c r="GR324" s="22"/>
      <c r="GS324" s="22"/>
      <c r="GT324" s="22"/>
      <c r="GU324" s="15"/>
      <c r="GV324" s="22"/>
      <c r="GW324" s="22"/>
      <c r="GX324" s="22"/>
      <c r="GY324" s="18"/>
      <c r="GZ324" s="18"/>
      <c r="HA324" s="18"/>
      <c r="HB324" s="18"/>
      <c r="HC324" s="18"/>
      <c r="HD324" s="18"/>
      <c r="HE324" s="18"/>
      <c r="HF324" s="18"/>
      <c r="HG324" s="18"/>
      <c r="HH324" s="18"/>
      <c r="HI324" s="18"/>
      <c r="HJ324" s="18"/>
      <c r="HK324" s="18"/>
      <c r="HL324" s="18"/>
      <c r="HM324" s="18"/>
      <c r="HN324" s="18"/>
      <c r="HO324" s="18"/>
      <c r="HP324" s="18"/>
      <c r="HQ324" s="18"/>
      <c r="HR324" s="18"/>
      <c r="HS324" s="18"/>
      <c r="HT324" s="18"/>
      <c r="HU324" s="18"/>
      <c r="HV324" s="18"/>
      <c r="HW324" s="18"/>
      <c r="HX324" s="18"/>
      <c r="HY324" s="18"/>
      <c r="HZ324" s="18"/>
      <c r="IA324" s="18"/>
      <c r="IB324" s="18"/>
      <c r="IC324" s="18"/>
      <c r="ID324" s="18"/>
      <c r="IE324" s="18"/>
      <c r="IF324" s="18"/>
      <c r="IG324" s="18"/>
      <c r="IH324" s="18"/>
      <c r="II324" s="18"/>
      <c r="IJ324" s="18"/>
      <c r="IK324" s="18"/>
      <c r="IL324" s="18"/>
      <c r="IM324" s="18"/>
      <c r="IN324" s="18"/>
      <c r="IO324" s="18"/>
      <c r="IP324" s="18"/>
      <c r="IQ324" s="18"/>
      <c r="IR324" s="18"/>
      <c r="IS324" s="18"/>
      <c r="IT324" s="18"/>
      <c r="IU324" s="18"/>
      <c r="IV324" s="18"/>
      <c r="IW324" s="18"/>
      <c r="IX324" s="18"/>
      <c r="IY324" s="18"/>
      <c r="IZ324" s="18"/>
      <c r="JA324" s="18"/>
      <c r="JB324" s="18"/>
      <c r="JC324" s="18"/>
      <c r="JD324" s="18"/>
      <c r="JE324" s="18"/>
      <c r="JF324" s="18"/>
    </row>
    <row r="325" spans="36:266" x14ac:dyDescent="0.3">
      <c r="AJ325" s="24"/>
      <c r="AK325" s="24"/>
      <c r="AL325" s="20"/>
      <c r="AM325" s="23"/>
      <c r="AN325" s="18"/>
      <c r="AO325" s="24"/>
      <c r="AW325" s="71"/>
      <c r="AX325" s="71"/>
      <c r="AY325" s="71"/>
      <c r="BB325" s="25"/>
      <c r="BC325" s="21"/>
      <c r="BG325" s="18"/>
      <c r="BN325" s="22"/>
      <c r="BO325" s="22"/>
      <c r="BP325" s="22"/>
      <c r="BQ325" s="22"/>
      <c r="BR325" s="15"/>
      <c r="CF325" s="15"/>
      <c r="CL325" s="22"/>
      <c r="CM325" s="15"/>
      <c r="CR325" s="22"/>
      <c r="CT325" s="15"/>
      <c r="CW325" s="22"/>
      <c r="DA325" s="15"/>
      <c r="DH325" s="15"/>
      <c r="DJ325" s="22"/>
      <c r="DO325" s="15"/>
      <c r="DV325" s="15"/>
      <c r="EC325" s="15"/>
      <c r="EJ325" s="15"/>
      <c r="EQ325" s="15"/>
      <c r="EX325" s="15"/>
      <c r="FE325" s="15"/>
      <c r="FL325" s="15"/>
      <c r="FS325" s="15"/>
      <c r="FZ325" s="15"/>
      <c r="GG325" s="15"/>
      <c r="GN325" s="15"/>
      <c r="GP325" s="22"/>
      <c r="GQ325" s="22"/>
      <c r="GR325" s="22"/>
      <c r="GS325" s="22"/>
      <c r="GT325" s="22"/>
      <c r="GU325" s="15"/>
      <c r="GV325" s="22"/>
      <c r="GW325" s="22"/>
      <c r="GX325" s="22"/>
      <c r="GY325" s="18"/>
      <c r="GZ325" s="18"/>
      <c r="HA325" s="18"/>
      <c r="HB325" s="18"/>
      <c r="HC325" s="18"/>
      <c r="HD325" s="18"/>
      <c r="HE325" s="18"/>
      <c r="HF325" s="18"/>
      <c r="HG325" s="18"/>
      <c r="HH325" s="18"/>
      <c r="HI325" s="18"/>
      <c r="HJ325" s="18"/>
      <c r="HK325" s="18"/>
      <c r="HL325" s="18"/>
      <c r="HM325" s="18"/>
      <c r="HN325" s="18"/>
      <c r="HO325" s="18"/>
      <c r="HP325" s="18"/>
      <c r="HQ325" s="18"/>
      <c r="HR325" s="18"/>
      <c r="HS325" s="18"/>
      <c r="HT325" s="18"/>
      <c r="HU325" s="18"/>
      <c r="HV325" s="18"/>
      <c r="HW325" s="18"/>
      <c r="HX325" s="18"/>
      <c r="HY325" s="18"/>
      <c r="HZ325" s="18"/>
      <c r="IA325" s="18"/>
      <c r="IB325" s="18"/>
      <c r="IC325" s="18"/>
      <c r="ID325" s="18"/>
      <c r="IE325" s="18"/>
      <c r="IF325" s="18"/>
      <c r="IG325" s="18"/>
      <c r="IH325" s="18"/>
      <c r="II325" s="18"/>
      <c r="IJ325" s="18"/>
      <c r="IK325" s="18"/>
      <c r="IL325" s="18"/>
      <c r="IM325" s="18"/>
      <c r="IN325" s="18"/>
      <c r="IO325" s="18"/>
      <c r="IP325" s="18"/>
      <c r="IQ325" s="18"/>
      <c r="IR325" s="18"/>
      <c r="IS325" s="18"/>
      <c r="IT325" s="18"/>
      <c r="IU325" s="18"/>
      <c r="IV325" s="18"/>
      <c r="IW325" s="18"/>
      <c r="IX325" s="18"/>
      <c r="IY325" s="18"/>
      <c r="IZ325" s="18"/>
      <c r="JA325" s="18"/>
      <c r="JB325" s="18"/>
      <c r="JC325" s="18"/>
      <c r="JD325" s="18"/>
      <c r="JE325" s="18"/>
      <c r="JF325" s="18"/>
    </row>
    <row r="326" spans="36:266" x14ac:dyDescent="0.3">
      <c r="AJ326" s="24"/>
      <c r="AK326" s="24"/>
      <c r="AL326" s="20"/>
      <c r="AM326" s="23"/>
      <c r="AN326" s="18"/>
      <c r="AO326" s="24"/>
      <c r="AW326" s="71"/>
      <c r="AX326" s="71"/>
      <c r="AY326" s="71"/>
      <c r="BB326" s="25"/>
      <c r="BC326" s="21"/>
      <c r="BG326" s="18"/>
      <c r="BN326" s="22"/>
      <c r="BO326" s="22"/>
      <c r="BP326" s="22"/>
      <c r="BQ326" s="22"/>
      <c r="BR326" s="15"/>
      <c r="CF326" s="15"/>
      <c r="CL326" s="22"/>
      <c r="CM326" s="15"/>
      <c r="CR326" s="22"/>
      <c r="CT326" s="15"/>
      <c r="CW326" s="22"/>
      <c r="DA326" s="15"/>
      <c r="DH326" s="15"/>
      <c r="DJ326" s="22"/>
      <c r="DO326" s="15"/>
      <c r="DV326" s="15"/>
      <c r="EC326" s="15"/>
      <c r="EJ326" s="15"/>
      <c r="EQ326" s="15"/>
      <c r="EX326" s="15"/>
      <c r="FE326" s="15"/>
      <c r="FL326" s="15"/>
      <c r="FS326" s="15"/>
      <c r="FZ326" s="15"/>
      <c r="GG326" s="15"/>
      <c r="GN326" s="15"/>
      <c r="GP326" s="22"/>
      <c r="GQ326" s="22"/>
      <c r="GR326" s="22"/>
      <c r="GS326" s="22"/>
      <c r="GT326" s="22"/>
      <c r="GU326" s="15"/>
      <c r="GV326" s="22"/>
      <c r="GW326" s="22"/>
      <c r="GX326" s="22"/>
      <c r="GY326" s="18"/>
      <c r="GZ326" s="18"/>
      <c r="HA326" s="18"/>
      <c r="HB326" s="18"/>
      <c r="HC326" s="18"/>
      <c r="HD326" s="18"/>
      <c r="HE326" s="18"/>
      <c r="HF326" s="18"/>
      <c r="HG326" s="18"/>
      <c r="HH326" s="18"/>
      <c r="HI326" s="18"/>
      <c r="HJ326" s="18"/>
      <c r="HK326" s="18"/>
      <c r="HL326" s="18"/>
      <c r="HM326" s="18"/>
      <c r="HN326" s="18"/>
      <c r="HO326" s="18"/>
      <c r="HP326" s="18"/>
      <c r="HQ326" s="18"/>
      <c r="HR326" s="18"/>
      <c r="HS326" s="18"/>
      <c r="HT326" s="18"/>
      <c r="HU326" s="18"/>
      <c r="HV326" s="18"/>
      <c r="HW326" s="18"/>
      <c r="HX326" s="18"/>
      <c r="HY326" s="18"/>
      <c r="HZ326" s="18"/>
      <c r="IA326" s="18"/>
      <c r="IB326" s="18"/>
      <c r="IC326" s="18"/>
      <c r="ID326" s="18"/>
      <c r="IE326" s="18"/>
      <c r="IF326" s="18"/>
      <c r="IG326" s="18"/>
      <c r="IH326" s="18"/>
      <c r="II326" s="18"/>
      <c r="IJ326" s="18"/>
      <c r="IK326" s="18"/>
      <c r="IL326" s="18"/>
      <c r="IM326" s="18"/>
      <c r="IN326" s="18"/>
      <c r="IO326" s="18"/>
      <c r="IP326" s="18"/>
      <c r="IQ326" s="18"/>
      <c r="IR326" s="18"/>
      <c r="IS326" s="18"/>
      <c r="IT326" s="18"/>
      <c r="IU326" s="18"/>
      <c r="IV326" s="18"/>
      <c r="IW326" s="18"/>
      <c r="IX326" s="18"/>
      <c r="IY326" s="18"/>
      <c r="IZ326" s="18"/>
      <c r="JA326" s="18"/>
      <c r="JB326" s="18"/>
      <c r="JC326" s="18"/>
      <c r="JD326" s="18"/>
      <c r="JE326" s="18"/>
      <c r="JF326" s="18"/>
    </row>
    <row r="327" spans="36:266" x14ac:dyDescent="0.3">
      <c r="AJ327" s="24"/>
      <c r="AK327" s="24"/>
      <c r="AL327" s="20"/>
      <c r="AM327" s="23"/>
      <c r="AN327" s="18"/>
      <c r="AO327" s="24"/>
      <c r="AW327" s="71"/>
      <c r="AX327" s="71"/>
      <c r="AY327" s="71"/>
      <c r="BB327" s="25"/>
      <c r="BC327" s="21"/>
      <c r="BG327" s="18"/>
      <c r="BN327" s="22"/>
      <c r="BO327" s="22"/>
      <c r="BP327" s="22"/>
      <c r="BQ327" s="22"/>
      <c r="BR327" s="15"/>
      <c r="CF327" s="15"/>
      <c r="CL327" s="22"/>
      <c r="CM327" s="15"/>
      <c r="CR327" s="22"/>
      <c r="CT327" s="15"/>
      <c r="CW327" s="22"/>
      <c r="DA327" s="15"/>
      <c r="DH327" s="15"/>
      <c r="DJ327" s="22"/>
      <c r="DO327" s="15"/>
      <c r="DV327" s="15"/>
      <c r="EC327" s="15"/>
      <c r="EJ327" s="15"/>
      <c r="EQ327" s="15"/>
      <c r="EX327" s="15"/>
      <c r="FE327" s="15"/>
      <c r="FL327" s="15"/>
      <c r="FS327" s="15"/>
      <c r="FZ327" s="15"/>
      <c r="GG327" s="15"/>
      <c r="GN327" s="15"/>
      <c r="GP327" s="22"/>
      <c r="GQ327" s="22"/>
      <c r="GR327" s="22"/>
      <c r="GS327" s="22"/>
      <c r="GT327" s="22"/>
      <c r="GU327" s="15"/>
      <c r="GV327" s="22"/>
      <c r="GW327" s="22"/>
      <c r="GX327" s="22"/>
      <c r="GY327" s="18"/>
      <c r="GZ327" s="18"/>
      <c r="HA327" s="18"/>
      <c r="HB327" s="18"/>
      <c r="HC327" s="18"/>
      <c r="HD327" s="18"/>
      <c r="HE327" s="18"/>
      <c r="HF327" s="18"/>
      <c r="HG327" s="18"/>
      <c r="HH327" s="18"/>
      <c r="HI327" s="18"/>
      <c r="HJ327" s="18"/>
      <c r="HK327" s="18"/>
      <c r="HL327" s="18"/>
      <c r="HM327" s="18"/>
      <c r="HN327" s="18"/>
      <c r="HO327" s="18"/>
      <c r="HP327" s="18"/>
      <c r="HQ327" s="18"/>
      <c r="HR327" s="18"/>
      <c r="HS327" s="18"/>
      <c r="HT327" s="18"/>
      <c r="HU327" s="18"/>
      <c r="HV327" s="18"/>
      <c r="HW327" s="18"/>
      <c r="HX327" s="18"/>
      <c r="HY327" s="18"/>
      <c r="HZ327" s="18"/>
      <c r="IA327" s="18"/>
      <c r="IB327" s="18"/>
      <c r="IC327" s="18"/>
      <c r="ID327" s="18"/>
      <c r="IE327" s="18"/>
      <c r="IF327" s="18"/>
      <c r="IG327" s="18"/>
      <c r="IH327" s="18"/>
      <c r="II327" s="18"/>
      <c r="IJ327" s="18"/>
      <c r="IK327" s="18"/>
      <c r="IL327" s="18"/>
      <c r="IM327" s="18"/>
      <c r="IN327" s="18"/>
      <c r="IO327" s="18"/>
      <c r="IP327" s="18"/>
      <c r="IQ327" s="18"/>
      <c r="IR327" s="18"/>
      <c r="IS327" s="18"/>
      <c r="IT327" s="18"/>
      <c r="IU327" s="18"/>
      <c r="IV327" s="18"/>
      <c r="IW327" s="18"/>
      <c r="IX327" s="18"/>
      <c r="IY327" s="18"/>
      <c r="IZ327" s="18"/>
      <c r="JA327" s="18"/>
      <c r="JB327" s="18"/>
      <c r="JC327" s="18"/>
      <c r="JD327" s="18"/>
      <c r="JE327" s="18"/>
      <c r="JF327" s="18"/>
    </row>
    <row r="328" spans="36:266" x14ac:dyDescent="0.3">
      <c r="AJ328" s="24"/>
      <c r="AK328" s="24"/>
      <c r="AL328" s="20"/>
      <c r="AM328" s="23"/>
      <c r="AN328" s="18"/>
      <c r="AO328" s="24"/>
      <c r="AW328" s="71"/>
      <c r="AX328" s="71"/>
      <c r="AY328" s="71"/>
      <c r="BB328" s="25"/>
      <c r="BC328" s="21"/>
      <c r="BG328" s="18"/>
      <c r="BN328" s="22"/>
      <c r="BO328" s="22"/>
      <c r="BP328" s="22"/>
      <c r="BQ328" s="22"/>
      <c r="BR328" s="15"/>
      <c r="CF328" s="15"/>
      <c r="CL328" s="22"/>
      <c r="CM328" s="15"/>
      <c r="CR328" s="22"/>
      <c r="CT328" s="15"/>
      <c r="CW328" s="22"/>
      <c r="DA328" s="15"/>
      <c r="DH328" s="15"/>
      <c r="DJ328" s="22"/>
      <c r="DO328" s="15"/>
      <c r="DV328" s="15"/>
      <c r="EC328" s="15"/>
      <c r="EJ328" s="15"/>
      <c r="EQ328" s="15"/>
      <c r="EX328" s="15"/>
      <c r="FE328" s="15"/>
      <c r="FL328" s="15"/>
      <c r="FS328" s="15"/>
      <c r="FZ328" s="15"/>
      <c r="GG328" s="15"/>
      <c r="GN328" s="15"/>
      <c r="GP328" s="22"/>
      <c r="GQ328" s="22"/>
      <c r="GR328" s="22"/>
      <c r="GS328" s="22"/>
      <c r="GT328" s="22"/>
      <c r="GU328" s="15"/>
      <c r="GV328" s="22"/>
      <c r="GW328" s="22"/>
      <c r="GX328" s="22"/>
      <c r="GY328" s="18"/>
      <c r="GZ328" s="18"/>
      <c r="HA328" s="18"/>
      <c r="HB328" s="18"/>
      <c r="HC328" s="18"/>
      <c r="HD328" s="18"/>
      <c r="HE328" s="18"/>
      <c r="HF328" s="18"/>
      <c r="HG328" s="18"/>
      <c r="HH328" s="18"/>
      <c r="HI328" s="18"/>
      <c r="HJ328" s="18"/>
      <c r="HK328" s="18"/>
      <c r="HL328" s="18"/>
      <c r="HM328" s="18"/>
      <c r="HN328" s="18"/>
      <c r="HO328" s="18"/>
      <c r="HP328" s="18"/>
      <c r="HQ328" s="18"/>
      <c r="HR328" s="18"/>
      <c r="HS328" s="18"/>
      <c r="HT328" s="18"/>
      <c r="HU328" s="18"/>
      <c r="HV328" s="18"/>
      <c r="HW328" s="18"/>
      <c r="HX328" s="18"/>
      <c r="HY328" s="18"/>
      <c r="HZ328" s="18"/>
      <c r="IA328" s="18"/>
      <c r="IB328" s="18"/>
      <c r="IC328" s="18"/>
      <c r="ID328" s="18"/>
      <c r="IE328" s="18"/>
      <c r="IF328" s="18"/>
      <c r="IG328" s="18"/>
      <c r="IH328" s="18"/>
      <c r="II328" s="18"/>
      <c r="IJ328" s="18"/>
      <c r="IK328" s="18"/>
      <c r="IL328" s="18"/>
      <c r="IM328" s="18"/>
      <c r="IN328" s="18"/>
      <c r="IO328" s="18"/>
      <c r="IP328" s="18"/>
      <c r="IQ328" s="18"/>
      <c r="IR328" s="18"/>
      <c r="IS328" s="18"/>
      <c r="IT328" s="18"/>
      <c r="IU328" s="18"/>
      <c r="IV328" s="18"/>
      <c r="IW328" s="18"/>
      <c r="IX328" s="18"/>
      <c r="IY328" s="18"/>
      <c r="IZ328" s="18"/>
      <c r="JA328" s="18"/>
      <c r="JB328" s="18"/>
      <c r="JC328" s="18"/>
      <c r="JD328" s="18"/>
      <c r="JE328" s="18"/>
      <c r="JF328" s="18"/>
    </row>
    <row r="329" spans="36:266" x14ac:dyDescent="0.3">
      <c r="AJ329" s="24"/>
      <c r="AK329" s="24"/>
      <c r="AL329" s="20"/>
      <c r="AM329" s="23"/>
      <c r="AN329" s="18"/>
      <c r="AO329" s="24"/>
      <c r="AW329" s="71"/>
      <c r="AX329" s="71"/>
      <c r="AY329" s="71"/>
      <c r="BB329" s="25"/>
      <c r="BC329" s="21"/>
      <c r="BG329" s="18"/>
      <c r="BN329" s="22"/>
      <c r="BO329" s="22"/>
      <c r="BP329" s="22"/>
      <c r="BQ329" s="22"/>
      <c r="BR329" s="15"/>
      <c r="CF329" s="15"/>
      <c r="CL329" s="22"/>
      <c r="CM329" s="15"/>
      <c r="CR329" s="22"/>
      <c r="CT329" s="15"/>
      <c r="CW329" s="22"/>
      <c r="DA329" s="15"/>
      <c r="DH329" s="15"/>
      <c r="DJ329" s="22"/>
      <c r="DO329" s="15"/>
      <c r="DV329" s="15"/>
      <c r="EC329" s="15"/>
      <c r="EJ329" s="15"/>
      <c r="EQ329" s="15"/>
      <c r="EX329" s="15"/>
      <c r="FE329" s="15"/>
      <c r="FL329" s="15"/>
      <c r="FS329" s="15"/>
      <c r="FZ329" s="15"/>
      <c r="GG329" s="15"/>
      <c r="GN329" s="15"/>
      <c r="GP329" s="22"/>
      <c r="GQ329" s="22"/>
      <c r="GR329" s="22"/>
      <c r="GS329" s="22"/>
      <c r="GT329" s="22"/>
      <c r="GU329" s="15"/>
      <c r="GV329" s="22"/>
      <c r="GW329" s="22"/>
      <c r="GX329" s="22"/>
      <c r="GY329" s="18"/>
      <c r="GZ329" s="18"/>
      <c r="HA329" s="18"/>
      <c r="HB329" s="18"/>
      <c r="HC329" s="18"/>
      <c r="HD329" s="18"/>
      <c r="HE329" s="18"/>
      <c r="HF329" s="18"/>
      <c r="HG329" s="18"/>
      <c r="HH329" s="18"/>
      <c r="HI329" s="18"/>
      <c r="HJ329" s="18"/>
      <c r="HK329" s="18"/>
      <c r="HL329" s="18"/>
      <c r="HM329" s="18"/>
      <c r="HN329" s="18"/>
      <c r="HO329" s="18"/>
      <c r="HP329" s="18"/>
      <c r="HQ329" s="18"/>
      <c r="HR329" s="18"/>
      <c r="HS329" s="18"/>
      <c r="HT329" s="18"/>
      <c r="HU329" s="18"/>
      <c r="HV329" s="18"/>
      <c r="HW329" s="18"/>
      <c r="HX329" s="18"/>
      <c r="HY329" s="18"/>
      <c r="HZ329" s="18"/>
      <c r="IA329" s="18"/>
      <c r="IB329" s="18"/>
      <c r="IC329" s="18"/>
      <c r="ID329" s="18"/>
      <c r="IE329" s="18"/>
      <c r="IF329" s="18"/>
      <c r="IG329" s="18"/>
      <c r="IH329" s="18"/>
      <c r="II329" s="18"/>
      <c r="IJ329" s="18"/>
      <c r="IK329" s="18"/>
      <c r="IL329" s="18"/>
      <c r="IM329" s="18"/>
      <c r="IN329" s="18"/>
      <c r="IO329" s="18"/>
      <c r="IP329" s="18"/>
      <c r="IQ329" s="18"/>
      <c r="IR329" s="18"/>
      <c r="IS329" s="18"/>
      <c r="IT329" s="18"/>
      <c r="IU329" s="18"/>
      <c r="IV329" s="18"/>
      <c r="IW329" s="18"/>
      <c r="IX329" s="18"/>
      <c r="IY329" s="18"/>
      <c r="IZ329" s="18"/>
      <c r="JA329" s="18"/>
      <c r="JB329" s="18"/>
      <c r="JC329" s="18"/>
      <c r="JD329" s="18"/>
      <c r="JE329" s="18"/>
      <c r="JF329" s="18"/>
    </row>
    <row r="330" spans="36:266" x14ac:dyDescent="0.3">
      <c r="AJ330" s="24"/>
      <c r="AK330" s="24"/>
      <c r="AL330" s="20"/>
      <c r="AM330" s="23"/>
      <c r="AN330" s="18"/>
      <c r="AO330" s="24"/>
      <c r="AW330" s="71"/>
      <c r="AX330" s="71"/>
      <c r="AY330" s="71"/>
      <c r="BB330" s="25"/>
      <c r="BC330" s="21"/>
      <c r="BG330" s="18"/>
      <c r="BN330" s="22"/>
      <c r="BO330" s="22"/>
      <c r="BP330" s="22"/>
      <c r="BQ330" s="22"/>
      <c r="BR330" s="15"/>
      <c r="CF330" s="15"/>
      <c r="CL330" s="22"/>
      <c r="CM330" s="15"/>
      <c r="CR330" s="22"/>
      <c r="CT330" s="15"/>
      <c r="CW330" s="22"/>
      <c r="DA330" s="15"/>
      <c r="DH330" s="15"/>
      <c r="DJ330" s="22"/>
      <c r="DO330" s="15"/>
      <c r="DV330" s="15"/>
      <c r="EC330" s="15"/>
      <c r="EJ330" s="15"/>
      <c r="EQ330" s="15"/>
      <c r="EX330" s="15"/>
      <c r="FE330" s="15"/>
      <c r="FL330" s="15"/>
      <c r="FS330" s="15"/>
      <c r="FZ330" s="15"/>
      <c r="GG330" s="15"/>
      <c r="GN330" s="15"/>
      <c r="GP330" s="22"/>
      <c r="GQ330" s="22"/>
      <c r="GR330" s="22"/>
      <c r="GS330" s="22"/>
      <c r="GT330" s="22"/>
      <c r="GU330" s="15"/>
      <c r="GV330" s="22"/>
      <c r="GW330" s="22"/>
      <c r="GX330" s="22"/>
      <c r="GY330" s="18"/>
      <c r="GZ330" s="18"/>
      <c r="HA330" s="18"/>
      <c r="HB330" s="18"/>
      <c r="HC330" s="18"/>
      <c r="HD330" s="18"/>
      <c r="HE330" s="18"/>
      <c r="HF330" s="18"/>
      <c r="HG330" s="18"/>
      <c r="HH330" s="18"/>
      <c r="HI330" s="18"/>
      <c r="HJ330" s="18"/>
      <c r="HK330" s="18"/>
      <c r="HL330" s="18"/>
      <c r="HM330" s="18"/>
      <c r="HN330" s="18"/>
      <c r="HO330" s="18"/>
      <c r="HP330" s="18"/>
      <c r="HQ330" s="18"/>
      <c r="HR330" s="18"/>
      <c r="HS330" s="18"/>
      <c r="HT330" s="18"/>
      <c r="HU330" s="18"/>
      <c r="HV330" s="18"/>
      <c r="HW330" s="18"/>
      <c r="HX330" s="18"/>
      <c r="HY330" s="18"/>
      <c r="HZ330" s="18"/>
      <c r="IA330" s="18"/>
      <c r="IB330" s="18"/>
      <c r="IC330" s="18"/>
      <c r="ID330" s="18"/>
      <c r="IE330" s="18"/>
      <c r="IF330" s="18"/>
      <c r="IG330" s="18"/>
      <c r="IH330" s="18"/>
      <c r="II330" s="18"/>
      <c r="IJ330" s="18"/>
      <c r="IK330" s="18"/>
      <c r="IL330" s="18"/>
      <c r="IM330" s="18"/>
      <c r="IN330" s="18"/>
      <c r="IO330" s="18"/>
      <c r="IP330" s="18"/>
      <c r="IQ330" s="18"/>
      <c r="IR330" s="18"/>
      <c r="IS330" s="18"/>
      <c r="IT330" s="18"/>
      <c r="IU330" s="18"/>
      <c r="IV330" s="18"/>
      <c r="IW330" s="18"/>
      <c r="IX330" s="18"/>
      <c r="IY330" s="18"/>
      <c r="IZ330" s="18"/>
      <c r="JA330" s="18"/>
      <c r="JB330" s="18"/>
      <c r="JC330" s="18"/>
      <c r="JD330" s="18"/>
      <c r="JE330" s="18"/>
      <c r="JF330" s="18"/>
    </row>
    <row r="331" spans="36:266" x14ac:dyDescent="0.3">
      <c r="AJ331" s="24"/>
      <c r="AK331" s="24"/>
      <c r="AL331" s="20"/>
      <c r="AM331" s="23"/>
      <c r="AN331" s="18"/>
      <c r="AO331" s="24"/>
      <c r="AW331" s="71"/>
      <c r="AX331" s="71"/>
      <c r="AY331" s="71"/>
      <c r="BB331" s="25"/>
      <c r="BC331" s="21"/>
      <c r="BG331" s="18"/>
      <c r="BN331" s="22"/>
      <c r="BO331" s="22"/>
      <c r="BP331" s="22"/>
      <c r="BQ331" s="22"/>
      <c r="BR331" s="15"/>
      <c r="CF331" s="15"/>
      <c r="CL331" s="22"/>
      <c r="CM331" s="15"/>
      <c r="CR331" s="22"/>
      <c r="CT331" s="15"/>
      <c r="CW331" s="22"/>
      <c r="DA331" s="15"/>
      <c r="DH331" s="15"/>
      <c r="DJ331" s="22"/>
      <c r="DO331" s="15"/>
      <c r="DV331" s="15"/>
      <c r="EC331" s="15"/>
      <c r="EJ331" s="15"/>
      <c r="EQ331" s="15"/>
      <c r="EX331" s="15"/>
      <c r="FE331" s="15"/>
      <c r="FL331" s="15"/>
      <c r="FS331" s="15"/>
      <c r="FZ331" s="15"/>
      <c r="GG331" s="15"/>
      <c r="GN331" s="15"/>
      <c r="GP331" s="22"/>
      <c r="GQ331" s="22"/>
      <c r="GR331" s="22"/>
      <c r="GS331" s="22"/>
      <c r="GT331" s="22"/>
      <c r="GU331" s="15"/>
      <c r="GV331" s="22"/>
      <c r="GW331" s="22"/>
      <c r="GX331" s="22"/>
      <c r="GY331" s="18"/>
      <c r="GZ331" s="18"/>
      <c r="HA331" s="18"/>
      <c r="HB331" s="18"/>
      <c r="HC331" s="18"/>
      <c r="HD331" s="18"/>
      <c r="HE331" s="18"/>
      <c r="HF331" s="18"/>
      <c r="HG331" s="18"/>
      <c r="HH331" s="18"/>
      <c r="HI331" s="18"/>
      <c r="HJ331" s="18"/>
      <c r="HK331" s="18"/>
      <c r="HL331" s="18"/>
      <c r="HM331" s="18"/>
      <c r="HN331" s="18"/>
      <c r="HO331" s="18"/>
      <c r="HP331" s="18"/>
      <c r="HQ331" s="18"/>
      <c r="HR331" s="18"/>
      <c r="HS331" s="18"/>
      <c r="HT331" s="18"/>
      <c r="HU331" s="18"/>
      <c r="HV331" s="18"/>
      <c r="HW331" s="18"/>
      <c r="HX331" s="18"/>
      <c r="HY331" s="18"/>
      <c r="HZ331" s="18"/>
      <c r="IA331" s="18"/>
      <c r="IB331" s="18"/>
      <c r="IC331" s="18"/>
      <c r="ID331" s="18"/>
      <c r="IE331" s="18"/>
      <c r="IF331" s="18"/>
      <c r="IG331" s="18"/>
      <c r="IH331" s="18"/>
      <c r="II331" s="18"/>
      <c r="IJ331" s="18"/>
      <c r="IK331" s="18"/>
      <c r="IL331" s="18"/>
      <c r="IM331" s="18"/>
      <c r="IN331" s="18"/>
      <c r="IO331" s="18"/>
      <c r="IP331" s="18"/>
      <c r="IQ331" s="18"/>
      <c r="IR331" s="18"/>
      <c r="IS331" s="18"/>
      <c r="IT331" s="18"/>
      <c r="IU331" s="18"/>
      <c r="IV331" s="18"/>
      <c r="IW331" s="18"/>
      <c r="IX331" s="18"/>
      <c r="IY331" s="18"/>
      <c r="IZ331" s="18"/>
      <c r="JA331" s="18"/>
      <c r="JB331" s="18"/>
      <c r="JC331" s="18"/>
      <c r="JD331" s="18"/>
      <c r="JE331" s="18"/>
      <c r="JF331" s="18"/>
    </row>
    <row r="332" spans="36:266" x14ac:dyDescent="0.3">
      <c r="AJ332" s="24"/>
      <c r="AK332" s="24"/>
      <c r="AL332" s="20"/>
      <c r="AM332" s="23"/>
      <c r="AN332" s="18"/>
      <c r="AO332" s="24"/>
      <c r="AW332" s="71"/>
      <c r="AX332" s="71"/>
      <c r="AY332" s="71"/>
      <c r="BB332" s="25"/>
      <c r="BC332" s="21"/>
      <c r="BG332" s="18"/>
      <c r="BN332" s="22"/>
      <c r="BO332" s="22"/>
      <c r="BP332" s="22"/>
      <c r="BQ332" s="22"/>
      <c r="BR332" s="15"/>
      <c r="CF332" s="15"/>
      <c r="CL332" s="22"/>
      <c r="CM332" s="15"/>
      <c r="CR332" s="22"/>
      <c r="CT332" s="15"/>
      <c r="CW332" s="22"/>
      <c r="DA332" s="15"/>
      <c r="DH332" s="15"/>
      <c r="DJ332" s="22"/>
      <c r="DO332" s="15"/>
      <c r="DV332" s="15"/>
      <c r="EC332" s="15"/>
      <c r="EJ332" s="15"/>
      <c r="EQ332" s="15"/>
      <c r="EX332" s="15"/>
      <c r="FE332" s="15"/>
      <c r="FL332" s="15"/>
      <c r="FS332" s="15"/>
      <c r="FZ332" s="15"/>
      <c r="GG332" s="15"/>
      <c r="GN332" s="15"/>
      <c r="GP332" s="22"/>
      <c r="GQ332" s="22"/>
      <c r="GR332" s="22"/>
      <c r="GS332" s="22"/>
      <c r="GT332" s="22"/>
      <c r="GU332" s="15"/>
      <c r="GV332" s="22"/>
      <c r="GW332" s="22"/>
      <c r="GX332" s="22"/>
      <c r="GY332" s="18"/>
      <c r="GZ332" s="18"/>
      <c r="HA332" s="18"/>
      <c r="HB332" s="18"/>
      <c r="HC332" s="18"/>
      <c r="HD332" s="18"/>
      <c r="HE332" s="18"/>
      <c r="HF332" s="18"/>
      <c r="HG332" s="18"/>
      <c r="HH332" s="18"/>
      <c r="HI332" s="18"/>
      <c r="HJ332" s="18"/>
      <c r="HK332" s="18"/>
      <c r="HL332" s="18"/>
      <c r="HM332" s="18"/>
      <c r="HN332" s="18"/>
      <c r="HO332" s="18"/>
      <c r="HP332" s="18"/>
      <c r="HQ332" s="18"/>
      <c r="HR332" s="18"/>
      <c r="HS332" s="18"/>
      <c r="HT332" s="18"/>
      <c r="HU332" s="18"/>
      <c r="HV332" s="18"/>
      <c r="HW332" s="18"/>
      <c r="HX332" s="18"/>
      <c r="HY332" s="18"/>
      <c r="HZ332" s="18"/>
      <c r="IA332" s="18"/>
      <c r="IB332" s="18"/>
      <c r="IC332" s="18"/>
      <c r="ID332" s="18"/>
      <c r="IE332" s="18"/>
      <c r="IF332" s="18"/>
      <c r="IG332" s="18"/>
      <c r="IH332" s="18"/>
      <c r="II332" s="18"/>
      <c r="IJ332" s="18"/>
      <c r="IK332" s="18"/>
      <c r="IL332" s="18"/>
      <c r="IM332" s="18"/>
      <c r="IN332" s="18"/>
      <c r="IO332" s="18"/>
      <c r="IP332" s="18"/>
      <c r="IQ332" s="18"/>
      <c r="IR332" s="18"/>
      <c r="IS332" s="18"/>
      <c r="IT332" s="18"/>
      <c r="IU332" s="18"/>
      <c r="IV332" s="18"/>
      <c r="IW332" s="18"/>
      <c r="IX332" s="18"/>
      <c r="IY332" s="18"/>
      <c r="IZ332" s="18"/>
      <c r="JA332" s="18"/>
      <c r="JB332" s="18"/>
      <c r="JC332" s="18"/>
      <c r="JD332" s="18"/>
      <c r="JE332" s="18"/>
      <c r="JF332" s="18"/>
    </row>
    <row r="333" spans="36:266" x14ac:dyDescent="0.3">
      <c r="AJ333" s="24"/>
      <c r="AK333" s="24"/>
      <c r="AL333" s="20"/>
      <c r="AM333" s="23"/>
      <c r="AN333" s="18"/>
      <c r="AO333" s="24"/>
      <c r="AW333" s="71"/>
      <c r="AX333" s="71"/>
      <c r="AY333" s="71"/>
      <c r="BB333" s="25"/>
      <c r="BC333" s="21"/>
      <c r="BG333" s="18"/>
      <c r="BN333" s="22"/>
      <c r="BO333" s="22"/>
      <c r="BP333" s="22"/>
      <c r="BQ333" s="22"/>
      <c r="BR333" s="15"/>
      <c r="CF333" s="15"/>
      <c r="CL333" s="22"/>
      <c r="CM333" s="15"/>
      <c r="CR333" s="22"/>
      <c r="CT333" s="15"/>
      <c r="CW333" s="22"/>
      <c r="DA333" s="15"/>
      <c r="DH333" s="15"/>
      <c r="DJ333" s="22"/>
      <c r="DO333" s="15"/>
      <c r="DV333" s="15"/>
      <c r="EC333" s="15"/>
      <c r="EJ333" s="15"/>
      <c r="EQ333" s="15"/>
      <c r="EX333" s="15"/>
      <c r="FE333" s="15"/>
      <c r="FL333" s="15"/>
      <c r="FS333" s="15"/>
      <c r="FZ333" s="15"/>
      <c r="GG333" s="15"/>
      <c r="GN333" s="15"/>
      <c r="GP333" s="22"/>
      <c r="GQ333" s="22"/>
      <c r="GR333" s="22"/>
      <c r="GS333" s="22"/>
      <c r="GT333" s="22"/>
      <c r="GU333" s="15"/>
      <c r="GV333" s="22"/>
      <c r="GW333" s="22"/>
      <c r="GX333" s="22"/>
      <c r="GY333" s="18"/>
      <c r="GZ333" s="18"/>
      <c r="HA333" s="18"/>
      <c r="HB333" s="18"/>
      <c r="HC333" s="18"/>
      <c r="HD333" s="18"/>
      <c r="HE333" s="18"/>
      <c r="HF333" s="18"/>
      <c r="HG333" s="18"/>
      <c r="HH333" s="18"/>
      <c r="HI333" s="18"/>
      <c r="HJ333" s="18"/>
      <c r="HK333" s="18"/>
      <c r="HL333" s="18"/>
      <c r="HM333" s="18"/>
      <c r="HN333" s="18"/>
      <c r="HO333" s="18"/>
      <c r="HP333" s="18"/>
      <c r="HQ333" s="18"/>
      <c r="HR333" s="18"/>
      <c r="HS333" s="18"/>
      <c r="HT333" s="18"/>
      <c r="HU333" s="18"/>
      <c r="HV333" s="18"/>
      <c r="HW333" s="18"/>
      <c r="HX333" s="18"/>
      <c r="HY333" s="18"/>
      <c r="HZ333" s="18"/>
      <c r="IA333" s="18"/>
      <c r="IB333" s="18"/>
      <c r="IC333" s="18"/>
      <c r="ID333" s="18"/>
      <c r="IE333" s="18"/>
      <c r="IF333" s="18"/>
      <c r="IG333" s="18"/>
      <c r="IH333" s="18"/>
      <c r="II333" s="18"/>
      <c r="IJ333" s="18"/>
      <c r="IK333" s="18"/>
      <c r="IL333" s="18"/>
      <c r="IM333" s="18"/>
      <c r="IN333" s="18"/>
      <c r="IO333" s="18"/>
      <c r="IP333" s="18"/>
      <c r="IQ333" s="18"/>
      <c r="IR333" s="18"/>
      <c r="IS333" s="18"/>
      <c r="IT333" s="18"/>
      <c r="IU333" s="18"/>
      <c r="IV333" s="18"/>
      <c r="IW333" s="18"/>
      <c r="IX333" s="18"/>
      <c r="IY333" s="18"/>
      <c r="IZ333" s="18"/>
      <c r="JA333" s="18"/>
      <c r="JB333" s="18"/>
      <c r="JC333" s="18"/>
      <c r="JD333" s="18"/>
      <c r="JE333" s="18"/>
      <c r="JF333" s="18"/>
    </row>
    <row r="334" spans="36:266" x14ac:dyDescent="0.3">
      <c r="AJ334" s="24"/>
      <c r="AK334" s="24"/>
      <c r="AL334" s="20"/>
      <c r="AM334" s="23"/>
      <c r="AN334" s="18"/>
      <c r="AO334" s="24"/>
      <c r="AW334" s="71"/>
      <c r="AX334" s="71"/>
      <c r="AY334" s="71"/>
      <c r="BB334" s="25"/>
      <c r="BC334" s="21"/>
      <c r="BG334" s="18"/>
      <c r="BN334" s="22"/>
      <c r="BO334" s="22"/>
      <c r="BP334" s="22"/>
      <c r="BQ334" s="22"/>
      <c r="BR334" s="15"/>
      <c r="CF334" s="15"/>
      <c r="CL334" s="22"/>
      <c r="CM334" s="15"/>
      <c r="CR334" s="22"/>
      <c r="CT334" s="15"/>
      <c r="CW334" s="22"/>
      <c r="DA334" s="15"/>
      <c r="DH334" s="15"/>
      <c r="DJ334" s="22"/>
      <c r="DO334" s="15"/>
      <c r="DV334" s="15"/>
      <c r="EC334" s="15"/>
      <c r="EJ334" s="15"/>
      <c r="EQ334" s="15"/>
      <c r="EX334" s="15"/>
      <c r="FE334" s="15"/>
      <c r="FL334" s="15"/>
      <c r="FS334" s="15"/>
      <c r="FZ334" s="15"/>
      <c r="GG334" s="15"/>
      <c r="GN334" s="15"/>
      <c r="GP334" s="22"/>
      <c r="GQ334" s="22"/>
      <c r="GR334" s="22"/>
      <c r="GS334" s="22"/>
      <c r="GT334" s="22"/>
      <c r="GU334" s="15"/>
      <c r="GV334" s="22"/>
      <c r="GW334" s="22"/>
      <c r="GX334" s="22"/>
      <c r="GY334" s="18"/>
      <c r="GZ334" s="18"/>
      <c r="HA334" s="18"/>
      <c r="HB334" s="18"/>
      <c r="HC334" s="18"/>
      <c r="HD334" s="18"/>
      <c r="HE334" s="18"/>
      <c r="HF334" s="18"/>
      <c r="HG334" s="18"/>
      <c r="HH334" s="18"/>
      <c r="HI334" s="18"/>
      <c r="HJ334" s="18"/>
      <c r="HK334" s="18"/>
      <c r="HL334" s="18"/>
      <c r="HM334" s="18"/>
      <c r="HN334" s="18"/>
      <c r="HO334" s="18"/>
      <c r="HP334" s="18"/>
      <c r="HQ334" s="18"/>
      <c r="HR334" s="18"/>
      <c r="HS334" s="18"/>
      <c r="HT334" s="18"/>
      <c r="HU334" s="18"/>
      <c r="HV334" s="18"/>
      <c r="HW334" s="18"/>
      <c r="HX334" s="18"/>
      <c r="HY334" s="18"/>
      <c r="HZ334" s="18"/>
      <c r="IA334" s="18"/>
      <c r="IB334" s="18"/>
      <c r="IC334" s="18"/>
      <c r="ID334" s="18"/>
      <c r="IE334" s="18"/>
      <c r="IF334" s="18"/>
      <c r="IG334" s="18"/>
      <c r="IH334" s="18"/>
      <c r="II334" s="18"/>
      <c r="IJ334" s="18"/>
      <c r="IK334" s="18"/>
      <c r="IL334" s="18"/>
      <c r="IM334" s="18"/>
      <c r="IN334" s="18"/>
      <c r="IO334" s="18"/>
      <c r="IP334" s="18"/>
      <c r="IQ334" s="18"/>
      <c r="IR334" s="18"/>
      <c r="IS334" s="18"/>
      <c r="IT334" s="18"/>
      <c r="IU334" s="18"/>
      <c r="IV334" s="18"/>
      <c r="IW334" s="18"/>
      <c r="IX334" s="18"/>
      <c r="IY334" s="18"/>
      <c r="IZ334" s="18"/>
      <c r="JA334" s="18"/>
      <c r="JB334" s="18"/>
      <c r="JC334" s="18"/>
      <c r="JD334" s="18"/>
      <c r="JE334" s="18"/>
      <c r="JF334" s="18"/>
    </row>
    <row r="335" spans="36:266" x14ac:dyDescent="0.3">
      <c r="AJ335" s="24"/>
      <c r="AK335" s="24"/>
      <c r="AL335" s="20"/>
      <c r="AM335" s="23"/>
      <c r="AN335" s="18"/>
      <c r="AO335" s="24"/>
      <c r="AW335" s="71"/>
      <c r="AX335" s="71"/>
      <c r="AY335" s="71"/>
      <c r="BB335" s="25"/>
      <c r="BC335" s="21"/>
      <c r="BG335" s="18"/>
      <c r="BN335" s="22"/>
      <c r="BO335" s="22"/>
      <c r="BP335" s="22"/>
      <c r="BQ335" s="22"/>
      <c r="BR335" s="15"/>
      <c r="CF335" s="15"/>
      <c r="CL335" s="22"/>
      <c r="CM335" s="15"/>
      <c r="CR335" s="22"/>
      <c r="CT335" s="15"/>
      <c r="CW335" s="22"/>
      <c r="DA335" s="15"/>
      <c r="DH335" s="15"/>
      <c r="DJ335" s="22"/>
      <c r="DO335" s="15"/>
      <c r="DV335" s="15"/>
      <c r="EC335" s="15"/>
      <c r="EJ335" s="15"/>
      <c r="EQ335" s="15"/>
      <c r="EX335" s="15"/>
      <c r="FE335" s="15"/>
      <c r="FL335" s="15"/>
      <c r="FS335" s="15"/>
      <c r="FZ335" s="15"/>
      <c r="GG335" s="15"/>
      <c r="GN335" s="15"/>
      <c r="GP335" s="22"/>
      <c r="GQ335" s="22"/>
      <c r="GR335" s="22"/>
      <c r="GS335" s="22"/>
      <c r="GT335" s="22"/>
      <c r="GU335" s="15"/>
      <c r="GV335" s="22"/>
      <c r="GW335" s="22"/>
      <c r="GX335" s="22"/>
      <c r="GY335" s="18"/>
      <c r="GZ335" s="18"/>
      <c r="HA335" s="18"/>
      <c r="HB335" s="18"/>
      <c r="HC335" s="18"/>
      <c r="HD335" s="18"/>
      <c r="HE335" s="18"/>
      <c r="HF335" s="18"/>
      <c r="HG335" s="18"/>
      <c r="HH335" s="18"/>
      <c r="HI335" s="18"/>
      <c r="HJ335" s="18"/>
      <c r="HK335" s="18"/>
      <c r="HL335" s="18"/>
      <c r="HM335" s="18"/>
      <c r="HN335" s="18"/>
      <c r="HO335" s="18"/>
      <c r="HP335" s="18"/>
      <c r="HQ335" s="18"/>
      <c r="HR335" s="18"/>
      <c r="HS335" s="18"/>
      <c r="HT335" s="18"/>
      <c r="HU335" s="18"/>
      <c r="HV335" s="18"/>
      <c r="HW335" s="18"/>
      <c r="HX335" s="18"/>
      <c r="HY335" s="18"/>
      <c r="HZ335" s="18"/>
      <c r="IA335" s="18"/>
      <c r="IB335" s="18"/>
      <c r="IC335" s="18"/>
      <c r="ID335" s="18"/>
      <c r="IE335" s="18"/>
      <c r="IF335" s="18"/>
      <c r="IG335" s="18"/>
      <c r="IH335" s="18"/>
      <c r="II335" s="18"/>
      <c r="IJ335" s="18"/>
      <c r="IK335" s="18"/>
      <c r="IL335" s="18"/>
      <c r="IM335" s="18"/>
      <c r="IN335" s="18"/>
      <c r="IO335" s="18"/>
      <c r="IP335" s="18"/>
      <c r="IQ335" s="18"/>
      <c r="IR335" s="18"/>
      <c r="IS335" s="18"/>
      <c r="IT335" s="18"/>
      <c r="IU335" s="18"/>
      <c r="IV335" s="18"/>
      <c r="IW335" s="18"/>
      <c r="IX335" s="18"/>
      <c r="IY335" s="18"/>
      <c r="IZ335" s="18"/>
      <c r="JA335" s="18"/>
      <c r="JB335" s="18"/>
      <c r="JC335" s="18"/>
      <c r="JD335" s="18"/>
      <c r="JE335" s="18"/>
      <c r="JF335" s="18"/>
    </row>
    <row r="336" spans="36:266" x14ac:dyDescent="0.3">
      <c r="AJ336" s="24"/>
      <c r="AK336" s="24"/>
      <c r="AL336" s="20"/>
      <c r="AM336" s="23"/>
      <c r="AN336" s="18"/>
      <c r="AO336" s="24"/>
      <c r="AW336" s="71"/>
      <c r="AX336" s="71"/>
      <c r="AY336" s="71"/>
      <c r="BB336" s="25"/>
      <c r="BC336" s="21"/>
      <c r="BG336" s="18"/>
      <c r="BN336" s="22"/>
      <c r="BO336" s="22"/>
      <c r="BP336" s="22"/>
      <c r="BQ336" s="22"/>
      <c r="BR336" s="15"/>
      <c r="CF336" s="15"/>
      <c r="CL336" s="22"/>
      <c r="CM336" s="15"/>
      <c r="CR336" s="22"/>
      <c r="CT336" s="15"/>
      <c r="CW336" s="22"/>
      <c r="DA336" s="15"/>
      <c r="DH336" s="15"/>
      <c r="DJ336" s="22"/>
      <c r="DO336" s="15"/>
      <c r="DV336" s="15"/>
      <c r="EC336" s="15"/>
      <c r="EJ336" s="15"/>
      <c r="EQ336" s="15"/>
      <c r="EX336" s="15"/>
      <c r="FE336" s="15"/>
      <c r="FL336" s="15"/>
      <c r="FS336" s="15"/>
      <c r="FZ336" s="15"/>
      <c r="GG336" s="15"/>
      <c r="GN336" s="15"/>
      <c r="GP336" s="22"/>
      <c r="GQ336" s="22"/>
      <c r="GR336" s="22"/>
      <c r="GS336" s="22"/>
      <c r="GT336" s="22"/>
      <c r="GU336" s="15"/>
      <c r="GV336" s="22"/>
      <c r="GW336" s="22"/>
      <c r="GX336" s="22"/>
      <c r="GY336" s="18"/>
      <c r="GZ336" s="18"/>
      <c r="HA336" s="18"/>
      <c r="HB336" s="18"/>
      <c r="HC336" s="18"/>
      <c r="HD336" s="18"/>
      <c r="HE336" s="18"/>
      <c r="HF336" s="18"/>
      <c r="HG336" s="18"/>
      <c r="HH336" s="18"/>
      <c r="HI336" s="18"/>
      <c r="HJ336" s="18"/>
      <c r="HK336" s="18"/>
      <c r="HL336" s="18"/>
      <c r="HM336" s="18"/>
      <c r="HN336" s="18"/>
      <c r="HO336" s="18"/>
      <c r="HP336" s="18"/>
      <c r="HQ336" s="18"/>
      <c r="HR336" s="18"/>
      <c r="HS336" s="18"/>
      <c r="HT336" s="18"/>
      <c r="HU336" s="18"/>
      <c r="HV336" s="18"/>
      <c r="HW336" s="18"/>
      <c r="HX336" s="18"/>
      <c r="HY336" s="18"/>
      <c r="HZ336" s="18"/>
      <c r="IA336" s="18"/>
      <c r="IB336" s="18"/>
      <c r="IC336" s="18"/>
      <c r="ID336" s="18"/>
      <c r="IE336" s="18"/>
      <c r="IF336" s="18"/>
      <c r="IG336" s="18"/>
      <c r="IH336" s="18"/>
      <c r="II336" s="18"/>
      <c r="IJ336" s="18"/>
      <c r="IK336" s="18"/>
      <c r="IL336" s="18"/>
      <c r="IM336" s="18"/>
      <c r="IN336" s="18"/>
      <c r="IO336" s="18"/>
      <c r="IP336" s="18"/>
      <c r="IQ336" s="18"/>
      <c r="IR336" s="18"/>
      <c r="IS336" s="18"/>
      <c r="IT336" s="18"/>
      <c r="IU336" s="18"/>
      <c r="IV336" s="18"/>
      <c r="IW336" s="18"/>
      <c r="IX336" s="18"/>
      <c r="IY336" s="18"/>
      <c r="IZ336" s="18"/>
      <c r="JA336" s="18"/>
      <c r="JB336" s="18"/>
      <c r="JC336" s="18"/>
      <c r="JD336" s="18"/>
      <c r="JE336" s="18"/>
      <c r="JF336" s="18"/>
    </row>
    <row r="337" spans="36:266" x14ac:dyDescent="0.3">
      <c r="AJ337" s="24"/>
      <c r="AK337" s="24"/>
      <c r="AL337" s="20"/>
      <c r="AM337" s="23"/>
      <c r="AN337" s="18"/>
      <c r="AO337" s="24"/>
      <c r="AW337" s="71"/>
      <c r="AX337" s="71"/>
      <c r="AY337" s="71"/>
      <c r="BB337" s="25"/>
      <c r="BC337" s="21"/>
      <c r="BG337" s="18"/>
      <c r="BN337" s="22"/>
      <c r="BO337" s="22"/>
      <c r="BP337" s="22"/>
      <c r="BQ337" s="22"/>
      <c r="BR337" s="15"/>
      <c r="CF337" s="15"/>
      <c r="CL337" s="22"/>
      <c r="CM337" s="15"/>
      <c r="CR337" s="22"/>
      <c r="CT337" s="15"/>
      <c r="CW337" s="22"/>
      <c r="DA337" s="15"/>
      <c r="DH337" s="15"/>
      <c r="DJ337" s="22"/>
      <c r="DO337" s="15"/>
      <c r="DV337" s="15"/>
      <c r="EC337" s="15"/>
      <c r="EJ337" s="15"/>
      <c r="EQ337" s="15"/>
      <c r="EX337" s="15"/>
      <c r="FE337" s="15"/>
      <c r="FL337" s="15"/>
      <c r="FS337" s="15"/>
      <c r="FZ337" s="15"/>
      <c r="GG337" s="15"/>
      <c r="GN337" s="15"/>
      <c r="GP337" s="22"/>
      <c r="GQ337" s="22"/>
      <c r="GR337" s="22"/>
      <c r="GS337" s="22"/>
      <c r="GT337" s="22"/>
      <c r="GU337" s="15"/>
      <c r="GV337" s="22"/>
      <c r="GW337" s="22"/>
      <c r="GX337" s="22"/>
      <c r="GY337" s="18"/>
      <c r="GZ337" s="18"/>
      <c r="HA337" s="18"/>
      <c r="HB337" s="18"/>
      <c r="HC337" s="18"/>
      <c r="HD337" s="18"/>
      <c r="HE337" s="18"/>
      <c r="HF337" s="18"/>
      <c r="HG337" s="18"/>
      <c r="HH337" s="18"/>
      <c r="HI337" s="18"/>
      <c r="HJ337" s="18"/>
      <c r="HK337" s="18"/>
      <c r="HL337" s="18"/>
      <c r="HM337" s="18"/>
      <c r="HN337" s="18"/>
      <c r="HO337" s="18"/>
      <c r="HP337" s="18"/>
      <c r="HQ337" s="18"/>
      <c r="HR337" s="18"/>
      <c r="HS337" s="18"/>
      <c r="HT337" s="18"/>
      <c r="HU337" s="18"/>
      <c r="HV337" s="18"/>
      <c r="HW337" s="18"/>
      <c r="HX337" s="18"/>
      <c r="HY337" s="18"/>
      <c r="HZ337" s="18"/>
      <c r="IA337" s="18"/>
      <c r="IB337" s="18"/>
      <c r="IC337" s="18"/>
      <c r="ID337" s="18"/>
      <c r="IE337" s="18"/>
      <c r="IF337" s="18"/>
      <c r="IG337" s="18"/>
      <c r="IH337" s="18"/>
      <c r="II337" s="18"/>
      <c r="IJ337" s="18"/>
      <c r="IK337" s="18"/>
      <c r="IL337" s="18"/>
      <c r="IM337" s="18"/>
      <c r="IN337" s="18"/>
      <c r="IO337" s="18"/>
      <c r="IP337" s="18"/>
      <c r="IQ337" s="18"/>
      <c r="IR337" s="18"/>
      <c r="IS337" s="18"/>
      <c r="IT337" s="18"/>
      <c r="IU337" s="18"/>
      <c r="IV337" s="18"/>
      <c r="IW337" s="18"/>
      <c r="IX337" s="18"/>
      <c r="IY337" s="18"/>
      <c r="IZ337" s="18"/>
      <c r="JA337" s="18"/>
      <c r="JB337" s="18"/>
      <c r="JC337" s="18"/>
      <c r="JD337" s="18"/>
      <c r="JE337" s="18"/>
      <c r="JF337" s="18"/>
    </row>
    <row r="338" spans="36:266" x14ac:dyDescent="0.3">
      <c r="AJ338" s="24"/>
      <c r="AK338" s="24"/>
      <c r="AL338" s="20"/>
      <c r="AM338" s="23"/>
      <c r="AN338" s="18"/>
      <c r="AO338" s="24"/>
      <c r="AW338" s="71"/>
      <c r="AX338" s="71"/>
      <c r="AY338" s="71"/>
      <c r="BB338" s="25"/>
      <c r="BC338" s="21"/>
      <c r="BG338" s="18"/>
      <c r="BN338" s="22"/>
      <c r="BO338" s="22"/>
      <c r="BP338" s="22"/>
      <c r="BQ338" s="22"/>
      <c r="BR338" s="15"/>
      <c r="CF338" s="15"/>
      <c r="CL338" s="22"/>
      <c r="CM338" s="15"/>
      <c r="CR338" s="22"/>
      <c r="CT338" s="15"/>
      <c r="CW338" s="22"/>
      <c r="DA338" s="15"/>
      <c r="DH338" s="15"/>
      <c r="DJ338" s="22"/>
      <c r="DO338" s="15"/>
      <c r="DV338" s="15"/>
      <c r="EC338" s="15"/>
      <c r="EJ338" s="15"/>
      <c r="EQ338" s="15"/>
      <c r="EX338" s="15"/>
      <c r="FE338" s="15"/>
      <c r="FL338" s="15"/>
      <c r="FS338" s="15"/>
      <c r="FZ338" s="15"/>
      <c r="GG338" s="15"/>
      <c r="GN338" s="15"/>
      <c r="GP338" s="22"/>
      <c r="GQ338" s="22"/>
      <c r="GR338" s="22"/>
      <c r="GS338" s="22"/>
      <c r="GT338" s="22"/>
      <c r="GU338" s="15"/>
      <c r="GV338" s="22"/>
      <c r="GW338" s="22"/>
      <c r="GX338" s="22"/>
      <c r="GY338" s="18"/>
      <c r="GZ338" s="18"/>
      <c r="HA338" s="18"/>
      <c r="HB338" s="18"/>
      <c r="HC338" s="18"/>
      <c r="HD338" s="18"/>
      <c r="HE338" s="18"/>
      <c r="HF338" s="18"/>
      <c r="HG338" s="18"/>
      <c r="HH338" s="18"/>
      <c r="HI338" s="18"/>
      <c r="HJ338" s="18"/>
      <c r="HK338" s="18"/>
      <c r="HL338" s="18"/>
      <c r="HM338" s="18"/>
      <c r="HN338" s="18"/>
      <c r="HO338" s="18"/>
      <c r="HP338" s="18"/>
      <c r="HQ338" s="18"/>
      <c r="HR338" s="18"/>
      <c r="HS338" s="18"/>
      <c r="HT338" s="18"/>
      <c r="HU338" s="18"/>
      <c r="HV338" s="18"/>
      <c r="HW338" s="18"/>
      <c r="HX338" s="18"/>
      <c r="HY338" s="18"/>
      <c r="HZ338" s="18"/>
      <c r="IA338" s="18"/>
      <c r="IB338" s="18"/>
      <c r="IC338" s="18"/>
      <c r="ID338" s="18"/>
      <c r="IE338" s="18"/>
      <c r="IF338" s="18"/>
      <c r="IG338" s="18"/>
      <c r="IH338" s="18"/>
      <c r="II338" s="18"/>
      <c r="IJ338" s="18"/>
      <c r="IK338" s="18"/>
      <c r="IL338" s="18"/>
      <c r="IM338" s="18"/>
      <c r="IN338" s="18"/>
      <c r="IO338" s="18"/>
      <c r="IP338" s="18"/>
      <c r="IQ338" s="18"/>
      <c r="IR338" s="18"/>
      <c r="IS338" s="18"/>
      <c r="IT338" s="18"/>
      <c r="IU338" s="18"/>
      <c r="IV338" s="18"/>
      <c r="IW338" s="18"/>
      <c r="IX338" s="18"/>
      <c r="IY338" s="18"/>
      <c r="IZ338" s="18"/>
      <c r="JA338" s="18"/>
      <c r="JB338" s="18"/>
      <c r="JC338" s="18"/>
      <c r="JD338" s="18"/>
      <c r="JE338" s="18"/>
      <c r="JF338" s="18"/>
    </row>
    <row r="339" spans="36:266" x14ac:dyDescent="0.3">
      <c r="AJ339" s="24"/>
      <c r="AK339" s="24"/>
      <c r="AL339" s="20"/>
      <c r="AM339" s="23"/>
      <c r="AN339" s="18"/>
      <c r="AO339" s="24"/>
      <c r="AW339" s="71"/>
      <c r="AX339" s="71"/>
      <c r="AY339" s="71"/>
      <c r="BB339" s="25"/>
      <c r="BC339" s="21"/>
      <c r="BG339" s="18"/>
      <c r="BN339" s="22"/>
      <c r="BO339" s="22"/>
      <c r="BP339" s="22"/>
      <c r="BQ339" s="22"/>
      <c r="BR339" s="15"/>
      <c r="CF339" s="15"/>
      <c r="CL339" s="22"/>
      <c r="CM339" s="15"/>
      <c r="CR339" s="22"/>
      <c r="CT339" s="15"/>
      <c r="CW339" s="22"/>
      <c r="DA339" s="15"/>
      <c r="DH339" s="15"/>
      <c r="DJ339" s="22"/>
      <c r="DO339" s="15"/>
      <c r="DV339" s="15"/>
      <c r="EC339" s="15"/>
      <c r="EJ339" s="15"/>
      <c r="EQ339" s="15"/>
      <c r="EX339" s="15"/>
      <c r="FE339" s="15"/>
      <c r="FL339" s="15"/>
      <c r="FS339" s="15"/>
      <c r="FZ339" s="15"/>
      <c r="GG339" s="15"/>
      <c r="GN339" s="15"/>
      <c r="GP339" s="22"/>
      <c r="GQ339" s="22"/>
      <c r="GR339" s="22"/>
      <c r="GS339" s="22"/>
      <c r="GT339" s="22"/>
      <c r="GU339" s="15"/>
      <c r="GV339" s="22"/>
      <c r="GW339" s="22"/>
      <c r="GX339" s="22"/>
      <c r="GY339" s="18"/>
      <c r="GZ339" s="18"/>
      <c r="HA339" s="18"/>
      <c r="HB339" s="18"/>
      <c r="HC339" s="18"/>
      <c r="HD339" s="18"/>
      <c r="HE339" s="18"/>
      <c r="HF339" s="18"/>
      <c r="HG339" s="18"/>
      <c r="HH339" s="18"/>
      <c r="HI339" s="18"/>
      <c r="HJ339" s="18"/>
      <c r="HK339" s="18"/>
      <c r="HL339" s="18"/>
      <c r="HM339" s="18"/>
      <c r="HN339" s="18"/>
      <c r="HO339" s="18"/>
      <c r="HP339" s="18"/>
      <c r="HQ339" s="18"/>
      <c r="HR339" s="18"/>
      <c r="HS339" s="18"/>
      <c r="HT339" s="18"/>
      <c r="HU339" s="18"/>
      <c r="HV339" s="18"/>
      <c r="HW339" s="18"/>
      <c r="HX339" s="18"/>
      <c r="HY339" s="18"/>
      <c r="HZ339" s="18"/>
      <c r="IA339" s="18"/>
      <c r="IB339" s="18"/>
      <c r="IC339" s="18"/>
      <c r="ID339" s="18"/>
      <c r="IE339" s="18"/>
      <c r="IF339" s="18"/>
      <c r="IG339" s="18"/>
      <c r="IH339" s="18"/>
      <c r="II339" s="18"/>
      <c r="IJ339" s="18"/>
      <c r="IK339" s="18"/>
      <c r="IL339" s="18"/>
      <c r="IM339" s="18"/>
      <c r="IN339" s="18"/>
      <c r="IO339" s="18"/>
      <c r="IP339" s="18"/>
      <c r="IQ339" s="18"/>
      <c r="IR339" s="18"/>
      <c r="IS339" s="18"/>
      <c r="IT339" s="18"/>
      <c r="IU339" s="18"/>
      <c r="IV339" s="18"/>
      <c r="IW339" s="18"/>
      <c r="IX339" s="18"/>
      <c r="IY339" s="18"/>
      <c r="IZ339" s="18"/>
      <c r="JA339" s="18"/>
      <c r="JB339" s="18"/>
      <c r="JC339" s="18"/>
      <c r="JD339" s="18"/>
      <c r="JE339" s="18"/>
      <c r="JF339" s="18"/>
    </row>
    <row r="340" spans="36:266" x14ac:dyDescent="0.3">
      <c r="AJ340" s="24"/>
      <c r="AK340" s="24"/>
      <c r="AL340" s="20"/>
      <c r="AM340" s="23"/>
      <c r="AN340" s="18"/>
      <c r="AO340" s="24"/>
      <c r="AW340" s="71"/>
      <c r="AX340" s="71"/>
      <c r="AY340" s="71"/>
      <c r="BB340" s="25"/>
      <c r="BC340" s="21"/>
      <c r="BG340" s="18"/>
      <c r="BN340" s="22"/>
      <c r="BO340" s="22"/>
      <c r="BP340" s="22"/>
      <c r="BQ340" s="22"/>
      <c r="BR340" s="15"/>
      <c r="CF340" s="15"/>
      <c r="CL340" s="22"/>
      <c r="CM340" s="15"/>
      <c r="CR340" s="22"/>
      <c r="CT340" s="15"/>
      <c r="CW340" s="22"/>
      <c r="DA340" s="15"/>
      <c r="DH340" s="15"/>
      <c r="DJ340" s="22"/>
      <c r="DO340" s="15"/>
      <c r="DV340" s="15"/>
      <c r="EC340" s="15"/>
      <c r="EJ340" s="15"/>
      <c r="EQ340" s="15"/>
      <c r="EX340" s="15"/>
      <c r="FE340" s="15"/>
      <c r="FL340" s="15"/>
      <c r="FS340" s="15"/>
      <c r="FZ340" s="15"/>
      <c r="GG340" s="15"/>
      <c r="GN340" s="15"/>
      <c r="GP340" s="22"/>
      <c r="GQ340" s="22"/>
      <c r="GR340" s="22"/>
      <c r="GS340" s="22"/>
      <c r="GT340" s="22"/>
      <c r="GU340" s="15"/>
      <c r="GV340" s="22"/>
      <c r="GW340" s="22"/>
      <c r="GX340" s="22"/>
      <c r="GY340" s="18"/>
      <c r="GZ340" s="18"/>
      <c r="HA340" s="18"/>
      <c r="HB340" s="18"/>
      <c r="HC340" s="18"/>
      <c r="HD340" s="18"/>
      <c r="HE340" s="18"/>
      <c r="HF340" s="18"/>
      <c r="HG340" s="18"/>
      <c r="HH340" s="18"/>
      <c r="HI340" s="18"/>
      <c r="HJ340" s="18"/>
      <c r="HK340" s="18"/>
      <c r="HL340" s="18"/>
      <c r="HM340" s="18"/>
      <c r="HN340" s="18"/>
      <c r="HO340" s="18"/>
      <c r="HP340" s="18"/>
      <c r="HQ340" s="18"/>
      <c r="HR340" s="18"/>
      <c r="HS340" s="18"/>
      <c r="HT340" s="18"/>
      <c r="HU340" s="18"/>
      <c r="HV340" s="18"/>
      <c r="HW340" s="18"/>
      <c r="HX340" s="18"/>
      <c r="HY340" s="18"/>
      <c r="HZ340" s="18"/>
      <c r="IA340" s="18"/>
      <c r="IB340" s="18"/>
      <c r="IC340" s="18"/>
      <c r="ID340" s="18"/>
      <c r="IE340" s="18"/>
      <c r="IF340" s="18"/>
      <c r="IG340" s="18"/>
      <c r="IH340" s="18"/>
      <c r="II340" s="18"/>
      <c r="IJ340" s="18"/>
      <c r="IK340" s="18"/>
      <c r="IL340" s="18"/>
      <c r="IM340" s="18"/>
      <c r="IN340" s="18"/>
      <c r="IO340" s="18"/>
      <c r="IP340" s="18"/>
      <c r="IQ340" s="18"/>
      <c r="IR340" s="18"/>
      <c r="IS340" s="18"/>
      <c r="IT340" s="18"/>
      <c r="IU340" s="18"/>
      <c r="IV340" s="18"/>
      <c r="IW340" s="18"/>
      <c r="IX340" s="18"/>
      <c r="IY340" s="18"/>
      <c r="IZ340" s="18"/>
      <c r="JA340" s="18"/>
      <c r="JB340" s="18"/>
      <c r="JC340" s="18"/>
      <c r="JD340" s="18"/>
      <c r="JE340" s="18"/>
      <c r="JF340" s="18"/>
    </row>
    <row r="341" spans="36:266" x14ac:dyDescent="0.3">
      <c r="AJ341" s="24"/>
      <c r="AK341" s="24"/>
      <c r="AL341" s="20"/>
      <c r="AM341" s="23"/>
      <c r="AN341" s="18"/>
      <c r="AO341" s="24"/>
      <c r="AW341" s="71"/>
      <c r="AX341" s="71"/>
      <c r="AY341" s="71"/>
      <c r="BB341" s="25"/>
      <c r="BC341" s="21"/>
      <c r="BG341" s="18"/>
      <c r="BN341" s="22"/>
      <c r="BO341" s="22"/>
      <c r="BP341" s="22"/>
      <c r="BQ341" s="22"/>
      <c r="BR341" s="15"/>
      <c r="CF341" s="15"/>
      <c r="CL341" s="22"/>
      <c r="CM341" s="15"/>
      <c r="CR341" s="22"/>
      <c r="CT341" s="15"/>
      <c r="CW341" s="22"/>
      <c r="DA341" s="15"/>
      <c r="DH341" s="15"/>
      <c r="DJ341" s="22"/>
      <c r="DO341" s="15"/>
      <c r="DV341" s="15"/>
      <c r="EC341" s="15"/>
      <c r="EJ341" s="15"/>
      <c r="EQ341" s="15"/>
      <c r="EX341" s="15"/>
      <c r="FE341" s="15"/>
      <c r="FL341" s="15"/>
      <c r="FS341" s="15"/>
      <c r="FZ341" s="15"/>
      <c r="GG341" s="15"/>
      <c r="GN341" s="15"/>
      <c r="GP341" s="22"/>
      <c r="GQ341" s="22"/>
      <c r="GR341" s="22"/>
      <c r="GS341" s="22"/>
      <c r="GT341" s="22"/>
      <c r="GU341" s="15"/>
      <c r="GV341" s="22"/>
      <c r="GW341" s="22"/>
      <c r="GX341" s="22"/>
      <c r="GY341" s="18"/>
      <c r="GZ341" s="18"/>
      <c r="HA341" s="18"/>
      <c r="HB341" s="18"/>
      <c r="HC341" s="18"/>
      <c r="HD341" s="18"/>
      <c r="HE341" s="18"/>
      <c r="HF341" s="18"/>
      <c r="HG341" s="18"/>
      <c r="HH341" s="18"/>
      <c r="HI341" s="18"/>
      <c r="HJ341" s="18"/>
      <c r="HK341" s="18"/>
      <c r="HL341" s="18"/>
      <c r="HM341" s="18"/>
      <c r="HN341" s="18"/>
      <c r="HO341" s="18"/>
      <c r="HP341" s="18"/>
      <c r="HQ341" s="18"/>
      <c r="HR341" s="18"/>
      <c r="HS341" s="18"/>
      <c r="HT341" s="18"/>
      <c r="HU341" s="18"/>
      <c r="HV341" s="18"/>
      <c r="HW341" s="18"/>
      <c r="HX341" s="18"/>
      <c r="HY341" s="18"/>
      <c r="HZ341" s="18"/>
      <c r="IA341" s="18"/>
      <c r="IB341" s="18"/>
      <c r="IC341" s="18"/>
      <c r="ID341" s="18"/>
      <c r="IE341" s="18"/>
      <c r="IF341" s="18"/>
      <c r="IG341" s="18"/>
      <c r="IH341" s="18"/>
      <c r="II341" s="18"/>
      <c r="IJ341" s="18"/>
      <c r="IK341" s="18"/>
      <c r="IL341" s="18"/>
      <c r="IM341" s="18"/>
      <c r="IN341" s="18"/>
      <c r="IO341" s="18"/>
      <c r="IP341" s="18"/>
      <c r="IQ341" s="18"/>
      <c r="IR341" s="18"/>
      <c r="IS341" s="18"/>
      <c r="IT341" s="18"/>
      <c r="IU341" s="18"/>
      <c r="IV341" s="18"/>
      <c r="IW341" s="18"/>
      <c r="IX341" s="18"/>
      <c r="IY341" s="18"/>
      <c r="IZ341" s="18"/>
      <c r="JA341" s="18"/>
      <c r="JB341" s="18"/>
      <c r="JC341" s="18"/>
      <c r="JD341" s="18"/>
      <c r="JE341" s="18"/>
      <c r="JF341" s="18"/>
    </row>
    <row r="342" spans="36:266" x14ac:dyDescent="0.3">
      <c r="AJ342" s="24"/>
      <c r="AK342" s="24"/>
      <c r="AL342" s="20"/>
      <c r="AM342" s="23"/>
      <c r="AN342" s="18"/>
      <c r="AO342" s="24"/>
      <c r="AW342" s="71"/>
      <c r="AX342" s="71"/>
      <c r="AY342" s="71"/>
      <c r="BB342" s="25"/>
      <c r="BC342" s="21"/>
      <c r="BG342" s="18"/>
      <c r="BN342" s="22"/>
      <c r="BO342" s="22"/>
      <c r="BP342" s="22"/>
      <c r="BQ342" s="22"/>
      <c r="BR342" s="15"/>
      <c r="CF342" s="15"/>
      <c r="CL342" s="22"/>
      <c r="CM342" s="15"/>
      <c r="CR342" s="22"/>
      <c r="CT342" s="15"/>
      <c r="CW342" s="22"/>
      <c r="DA342" s="15"/>
      <c r="DH342" s="15"/>
      <c r="DJ342" s="22"/>
      <c r="DO342" s="15"/>
      <c r="DV342" s="15"/>
      <c r="EC342" s="15"/>
      <c r="EJ342" s="15"/>
      <c r="EQ342" s="15"/>
      <c r="EX342" s="15"/>
      <c r="FE342" s="15"/>
      <c r="FL342" s="15"/>
      <c r="FS342" s="15"/>
      <c r="FZ342" s="15"/>
      <c r="GG342" s="15"/>
      <c r="GN342" s="15"/>
      <c r="GP342" s="22"/>
      <c r="GQ342" s="22"/>
      <c r="GR342" s="22"/>
      <c r="GS342" s="22"/>
      <c r="GT342" s="22"/>
      <c r="GU342" s="15"/>
      <c r="GV342" s="22"/>
      <c r="GW342" s="22"/>
      <c r="GX342" s="22"/>
      <c r="GY342" s="18"/>
      <c r="GZ342" s="18"/>
      <c r="HA342" s="18"/>
      <c r="HB342" s="18"/>
      <c r="HC342" s="18"/>
      <c r="HD342" s="18"/>
      <c r="HE342" s="18"/>
      <c r="HF342" s="18"/>
      <c r="HG342" s="18"/>
      <c r="HH342" s="18"/>
      <c r="HI342" s="18"/>
      <c r="HJ342" s="18"/>
      <c r="HK342" s="18"/>
      <c r="HL342" s="18"/>
      <c r="HM342" s="18"/>
      <c r="HN342" s="18"/>
      <c r="HO342" s="18"/>
      <c r="HP342" s="18"/>
      <c r="HQ342" s="18"/>
      <c r="HR342" s="18"/>
      <c r="HS342" s="18"/>
      <c r="HT342" s="18"/>
      <c r="HU342" s="18"/>
      <c r="HV342" s="18"/>
      <c r="HW342" s="18"/>
      <c r="HX342" s="18"/>
      <c r="HY342" s="18"/>
      <c r="HZ342" s="18"/>
      <c r="IA342" s="18"/>
      <c r="IB342" s="18"/>
      <c r="IC342" s="18"/>
      <c r="ID342" s="18"/>
      <c r="IE342" s="18"/>
      <c r="IF342" s="18"/>
      <c r="IG342" s="18"/>
      <c r="IH342" s="18"/>
      <c r="II342" s="18"/>
      <c r="IJ342" s="18"/>
      <c r="IK342" s="18"/>
      <c r="IL342" s="18"/>
      <c r="IM342" s="18"/>
      <c r="IN342" s="18"/>
      <c r="IO342" s="18"/>
      <c r="IP342" s="18"/>
      <c r="IQ342" s="18"/>
      <c r="IR342" s="18"/>
      <c r="IS342" s="18"/>
      <c r="IT342" s="18"/>
      <c r="IU342" s="18"/>
      <c r="IV342" s="18"/>
      <c r="IW342" s="18"/>
      <c r="IX342" s="18"/>
      <c r="IY342" s="18"/>
      <c r="IZ342" s="18"/>
      <c r="JA342" s="18"/>
      <c r="JB342" s="18"/>
      <c r="JC342" s="18"/>
      <c r="JD342" s="18"/>
      <c r="JE342" s="18"/>
      <c r="JF342" s="18"/>
    </row>
    <row r="343" spans="36:266" x14ac:dyDescent="0.3">
      <c r="AJ343" s="24"/>
      <c r="AK343" s="24"/>
      <c r="AL343" s="20"/>
      <c r="AM343" s="23"/>
      <c r="AN343" s="18"/>
      <c r="AO343" s="24"/>
      <c r="AW343" s="71"/>
      <c r="AX343" s="71"/>
      <c r="AY343" s="71"/>
      <c r="BB343" s="25"/>
      <c r="BC343" s="21"/>
      <c r="BG343" s="18"/>
      <c r="BN343" s="22"/>
      <c r="BO343" s="22"/>
      <c r="BP343" s="22"/>
      <c r="BQ343" s="22"/>
      <c r="BR343" s="15"/>
      <c r="CF343" s="15"/>
      <c r="CL343" s="22"/>
      <c r="CM343" s="15"/>
      <c r="CR343" s="22"/>
      <c r="CT343" s="15"/>
      <c r="CW343" s="22"/>
      <c r="DA343" s="15"/>
      <c r="DH343" s="15"/>
      <c r="DJ343" s="22"/>
      <c r="DO343" s="15"/>
      <c r="DV343" s="15"/>
      <c r="EC343" s="15"/>
      <c r="EJ343" s="15"/>
      <c r="EQ343" s="15"/>
      <c r="EX343" s="15"/>
      <c r="FE343" s="15"/>
      <c r="FL343" s="15"/>
      <c r="FS343" s="15"/>
      <c r="FZ343" s="15"/>
      <c r="GG343" s="15"/>
      <c r="GN343" s="15"/>
      <c r="GP343" s="22"/>
      <c r="GQ343" s="22"/>
      <c r="GR343" s="22"/>
      <c r="GS343" s="22"/>
      <c r="GT343" s="22"/>
      <c r="GU343" s="15"/>
      <c r="GV343" s="22"/>
      <c r="GW343" s="22"/>
      <c r="GX343" s="22"/>
      <c r="GY343" s="18"/>
      <c r="GZ343" s="18"/>
      <c r="HA343" s="18"/>
      <c r="HB343" s="18"/>
      <c r="HC343" s="18"/>
      <c r="HD343" s="18"/>
      <c r="HE343" s="18"/>
      <c r="HF343" s="18"/>
      <c r="HG343" s="18"/>
      <c r="HH343" s="18"/>
      <c r="HI343" s="18"/>
      <c r="HJ343" s="18"/>
      <c r="HK343" s="18"/>
      <c r="HL343" s="18"/>
      <c r="HM343" s="18"/>
      <c r="HN343" s="18"/>
      <c r="HO343" s="18"/>
      <c r="HP343" s="18"/>
      <c r="HQ343" s="18"/>
      <c r="HR343" s="18"/>
      <c r="HS343" s="18"/>
      <c r="HT343" s="18"/>
      <c r="HU343" s="18"/>
      <c r="HV343" s="18"/>
      <c r="HW343" s="18"/>
      <c r="HX343" s="18"/>
      <c r="HY343" s="18"/>
      <c r="HZ343" s="18"/>
      <c r="IA343" s="18"/>
      <c r="IB343" s="18"/>
      <c r="IC343" s="18"/>
      <c r="ID343" s="18"/>
      <c r="IE343" s="18"/>
      <c r="IF343" s="18"/>
      <c r="IG343" s="18"/>
      <c r="IH343" s="18"/>
      <c r="II343" s="18"/>
      <c r="IJ343" s="18"/>
      <c r="IK343" s="18"/>
      <c r="IL343" s="18"/>
      <c r="IM343" s="18"/>
      <c r="IN343" s="18"/>
      <c r="IO343" s="18"/>
      <c r="IP343" s="18"/>
      <c r="IQ343" s="18"/>
      <c r="IR343" s="18"/>
      <c r="IS343" s="18"/>
      <c r="IT343" s="18"/>
      <c r="IU343" s="18"/>
      <c r="IV343" s="18"/>
      <c r="IW343" s="18"/>
      <c r="IX343" s="18"/>
      <c r="IY343" s="18"/>
      <c r="IZ343" s="18"/>
      <c r="JA343" s="18"/>
      <c r="JB343" s="18"/>
      <c r="JC343" s="18"/>
      <c r="JD343" s="18"/>
      <c r="JE343" s="18"/>
      <c r="JF343" s="18"/>
    </row>
    <row r="344" spans="36:266" x14ac:dyDescent="0.3">
      <c r="AJ344" s="24"/>
      <c r="AK344" s="24"/>
      <c r="AL344" s="20"/>
      <c r="AM344" s="23"/>
      <c r="AN344" s="18"/>
      <c r="AO344" s="24"/>
      <c r="AW344" s="71"/>
      <c r="AX344" s="71"/>
      <c r="AY344" s="71"/>
      <c r="BB344" s="25"/>
      <c r="BC344" s="21"/>
      <c r="BG344" s="18"/>
      <c r="BN344" s="22"/>
      <c r="BO344" s="22"/>
      <c r="BP344" s="22"/>
      <c r="BQ344" s="22"/>
      <c r="BR344" s="15"/>
      <c r="CF344" s="15"/>
      <c r="CL344" s="22"/>
      <c r="CM344" s="15"/>
      <c r="CR344" s="22"/>
      <c r="CT344" s="15"/>
      <c r="CW344" s="22"/>
      <c r="DA344" s="15"/>
      <c r="DH344" s="15"/>
      <c r="DJ344" s="22"/>
      <c r="DO344" s="15"/>
      <c r="DV344" s="15"/>
      <c r="EC344" s="15"/>
      <c r="EJ344" s="15"/>
      <c r="EQ344" s="15"/>
      <c r="EX344" s="15"/>
      <c r="FE344" s="15"/>
      <c r="FL344" s="15"/>
      <c r="FS344" s="15"/>
      <c r="FZ344" s="15"/>
      <c r="GG344" s="15"/>
      <c r="GN344" s="15"/>
      <c r="GP344" s="22"/>
      <c r="GQ344" s="22"/>
      <c r="GR344" s="22"/>
      <c r="GS344" s="22"/>
      <c r="GT344" s="22"/>
      <c r="GU344" s="15"/>
      <c r="GV344" s="22"/>
      <c r="GW344" s="22"/>
      <c r="GX344" s="22"/>
      <c r="GY344" s="18"/>
      <c r="GZ344" s="18"/>
      <c r="HA344" s="18"/>
      <c r="HB344" s="18"/>
      <c r="HC344" s="18"/>
      <c r="HD344" s="18"/>
      <c r="HE344" s="18"/>
      <c r="HF344" s="18"/>
      <c r="HG344" s="18"/>
      <c r="HH344" s="18"/>
      <c r="HI344" s="18"/>
      <c r="HJ344" s="18"/>
      <c r="HK344" s="18"/>
      <c r="HL344" s="18"/>
      <c r="HM344" s="18"/>
      <c r="HN344" s="18"/>
      <c r="HO344" s="18"/>
      <c r="HP344" s="18"/>
      <c r="HQ344" s="18"/>
      <c r="HR344" s="18"/>
      <c r="HS344" s="18"/>
      <c r="HT344" s="18"/>
      <c r="HU344" s="18"/>
      <c r="HV344" s="18"/>
      <c r="HW344" s="18"/>
      <c r="HX344" s="18"/>
      <c r="HY344" s="18"/>
      <c r="HZ344" s="18"/>
      <c r="IA344" s="18"/>
      <c r="IB344" s="18"/>
      <c r="IC344" s="18"/>
      <c r="ID344" s="18"/>
      <c r="IE344" s="18"/>
      <c r="IF344" s="18"/>
      <c r="IG344" s="18"/>
      <c r="IH344" s="18"/>
      <c r="II344" s="18"/>
      <c r="IJ344" s="18"/>
      <c r="IK344" s="18"/>
      <c r="IL344" s="18"/>
      <c r="IM344" s="18"/>
      <c r="IN344" s="18"/>
      <c r="IO344" s="18"/>
      <c r="IP344" s="18"/>
      <c r="IQ344" s="18"/>
      <c r="IR344" s="18"/>
      <c r="IS344" s="18"/>
      <c r="IT344" s="18"/>
      <c r="IU344" s="18"/>
      <c r="IV344" s="18"/>
      <c r="IW344" s="18"/>
      <c r="IX344" s="18"/>
      <c r="IY344" s="18"/>
      <c r="IZ344" s="18"/>
      <c r="JA344" s="18"/>
      <c r="JB344" s="18"/>
      <c r="JC344" s="18"/>
      <c r="JD344" s="18"/>
      <c r="JE344" s="18"/>
      <c r="JF344" s="18"/>
    </row>
    <row r="345" spans="36:266" x14ac:dyDescent="0.3">
      <c r="AJ345" s="24"/>
      <c r="AK345" s="24"/>
      <c r="AL345" s="20"/>
      <c r="AM345" s="23"/>
      <c r="AN345" s="18"/>
      <c r="AO345" s="24"/>
      <c r="AW345" s="71"/>
      <c r="AX345" s="71"/>
      <c r="AY345" s="71"/>
      <c r="BB345" s="25"/>
      <c r="BC345" s="21"/>
      <c r="BG345" s="18"/>
      <c r="BN345" s="22"/>
      <c r="BO345" s="22"/>
      <c r="BP345" s="22"/>
      <c r="BQ345" s="22"/>
      <c r="BR345" s="15"/>
      <c r="CF345" s="15"/>
      <c r="CL345" s="22"/>
      <c r="CM345" s="15"/>
      <c r="CR345" s="22"/>
      <c r="CT345" s="15"/>
      <c r="CW345" s="22"/>
      <c r="DA345" s="15"/>
      <c r="DH345" s="15"/>
      <c r="DJ345" s="22"/>
      <c r="DO345" s="15"/>
      <c r="DV345" s="15"/>
      <c r="EC345" s="15"/>
      <c r="EJ345" s="15"/>
      <c r="EQ345" s="15"/>
      <c r="EX345" s="15"/>
      <c r="FE345" s="15"/>
      <c r="FL345" s="15"/>
      <c r="FS345" s="15"/>
      <c r="FZ345" s="15"/>
      <c r="GG345" s="15"/>
      <c r="GN345" s="15"/>
      <c r="GP345" s="22"/>
      <c r="GQ345" s="22"/>
      <c r="GR345" s="22"/>
      <c r="GS345" s="22"/>
      <c r="GT345" s="22"/>
      <c r="GU345" s="15"/>
      <c r="GV345" s="22"/>
      <c r="GW345" s="22"/>
      <c r="GX345" s="22"/>
      <c r="GY345" s="18"/>
      <c r="GZ345" s="18"/>
      <c r="HA345" s="18"/>
      <c r="HB345" s="18"/>
      <c r="HC345" s="18"/>
      <c r="HD345" s="18"/>
      <c r="HE345" s="18"/>
      <c r="HF345" s="18"/>
      <c r="HG345" s="18"/>
      <c r="HH345" s="18"/>
      <c r="HI345" s="18"/>
      <c r="HJ345" s="18"/>
      <c r="HK345" s="18"/>
      <c r="HL345" s="18"/>
      <c r="HM345" s="18"/>
      <c r="HN345" s="18"/>
      <c r="HO345" s="18"/>
      <c r="HP345" s="18"/>
      <c r="HQ345" s="18"/>
      <c r="HR345" s="18"/>
      <c r="HS345" s="18"/>
      <c r="HT345" s="18"/>
      <c r="HU345" s="18"/>
      <c r="HV345" s="18"/>
      <c r="HW345" s="18"/>
      <c r="HX345" s="18"/>
      <c r="HY345" s="18"/>
      <c r="HZ345" s="18"/>
      <c r="IA345" s="18"/>
      <c r="IB345" s="18"/>
      <c r="IC345" s="18"/>
      <c r="ID345" s="18"/>
      <c r="IE345" s="18"/>
      <c r="IF345" s="18"/>
      <c r="IG345" s="18"/>
      <c r="IH345" s="18"/>
      <c r="II345" s="18"/>
      <c r="IJ345" s="18"/>
      <c r="IK345" s="18"/>
      <c r="IL345" s="18"/>
      <c r="IM345" s="18"/>
      <c r="IN345" s="18"/>
      <c r="IO345" s="18"/>
      <c r="IP345" s="18"/>
      <c r="IQ345" s="18"/>
      <c r="IR345" s="18"/>
      <c r="IS345" s="18"/>
      <c r="IT345" s="18"/>
      <c r="IU345" s="18"/>
      <c r="IV345" s="18"/>
      <c r="IW345" s="18"/>
      <c r="IX345" s="18"/>
      <c r="IY345" s="18"/>
      <c r="IZ345" s="18"/>
      <c r="JA345" s="18"/>
      <c r="JB345" s="18"/>
      <c r="JC345" s="18"/>
      <c r="JD345" s="18"/>
      <c r="JE345" s="18"/>
      <c r="JF345" s="18"/>
    </row>
    <row r="346" spans="36:266" x14ac:dyDescent="0.3">
      <c r="AJ346" s="24"/>
      <c r="AK346" s="24"/>
      <c r="AL346" s="20"/>
      <c r="AM346" s="23"/>
      <c r="AN346" s="18"/>
      <c r="AO346" s="24"/>
      <c r="AW346" s="71"/>
      <c r="AX346" s="71"/>
      <c r="AY346" s="71"/>
      <c r="BB346" s="25"/>
      <c r="BC346" s="21"/>
      <c r="BG346" s="18"/>
      <c r="BN346" s="22"/>
      <c r="BO346" s="22"/>
      <c r="BP346" s="22"/>
      <c r="BQ346" s="22"/>
      <c r="BR346" s="15"/>
      <c r="CF346" s="15"/>
      <c r="CL346" s="22"/>
      <c r="CM346" s="15"/>
      <c r="CR346" s="22"/>
      <c r="CT346" s="15"/>
      <c r="CW346" s="22"/>
      <c r="DA346" s="15"/>
      <c r="DH346" s="15"/>
      <c r="DJ346" s="22"/>
      <c r="DO346" s="15"/>
      <c r="DV346" s="15"/>
      <c r="EC346" s="15"/>
      <c r="EJ346" s="15"/>
      <c r="EQ346" s="15"/>
      <c r="EX346" s="15"/>
      <c r="FE346" s="15"/>
      <c r="FL346" s="15"/>
      <c r="FS346" s="15"/>
      <c r="FZ346" s="15"/>
      <c r="GG346" s="15"/>
      <c r="GN346" s="15"/>
      <c r="GP346" s="22"/>
      <c r="GQ346" s="22"/>
      <c r="GR346" s="22"/>
      <c r="GS346" s="22"/>
      <c r="GT346" s="22"/>
      <c r="GU346" s="15"/>
      <c r="GV346" s="22"/>
      <c r="GW346" s="22"/>
      <c r="GX346" s="22"/>
      <c r="GY346" s="18"/>
      <c r="GZ346" s="18"/>
      <c r="HA346" s="18"/>
      <c r="HB346" s="18"/>
      <c r="HC346" s="18"/>
      <c r="HD346" s="18"/>
      <c r="HE346" s="18"/>
      <c r="HF346" s="18"/>
      <c r="HG346" s="18"/>
      <c r="HH346" s="18"/>
      <c r="HI346" s="18"/>
      <c r="HJ346" s="18"/>
      <c r="HK346" s="18"/>
      <c r="HL346" s="18"/>
      <c r="HM346" s="18"/>
      <c r="HN346" s="18"/>
      <c r="HO346" s="18"/>
      <c r="HP346" s="18"/>
      <c r="HQ346" s="18"/>
      <c r="HR346" s="18"/>
      <c r="HS346" s="18"/>
      <c r="HT346" s="18"/>
      <c r="HU346" s="18"/>
      <c r="HV346" s="18"/>
      <c r="HW346" s="18"/>
      <c r="HX346" s="18"/>
      <c r="HY346" s="18"/>
      <c r="HZ346" s="18"/>
      <c r="IA346" s="18"/>
      <c r="IB346" s="18"/>
      <c r="IC346" s="18"/>
      <c r="ID346" s="18"/>
      <c r="IE346" s="18"/>
      <c r="IF346" s="18"/>
      <c r="IG346" s="18"/>
      <c r="IH346" s="18"/>
      <c r="II346" s="18"/>
      <c r="IJ346" s="18"/>
      <c r="IK346" s="18"/>
      <c r="IL346" s="18"/>
      <c r="IM346" s="18"/>
      <c r="IN346" s="18"/>
      <c r="IO346" s="18"/>
      <c r="IP346" s="18"/>
      <c r="IQ346" s="18"/>
      <c r="IR346" s="18"/>
      <c r="IS346" s="18"/>
      <c r="IT346" s="18"/>
      <c r="IU346" s="18"/>
      <c r="IV346" s="18"/>
      <c r="IW346" s="18"/>
      <c r="IX346" s="18"/>
      <c r="IY346" s="18"/>
      <c r="IZ346" s="18"/>
      <c r="JA346" s="18"/>
      <c r="JB346" s="18"/>
      <c r="JC346" s="18"/>
      <c r="JD346" s="18"/>
      <c r="JE346" s="18"/>
      <c r="JF346" s="18"/>
    </row>
    <row r="347" spans="36:266" x14ac:dyDescent="0.3">
      <c r="AJ347" s="24"/>
      <c r="AK347" s="24"/>
      <c r="AL347" s="20"/>
      <c r="AM347" s="23"/>
      <c r="AN347" s="18"/>
      <c r="AO347" s="24"/>
      <c r="AW347" s="71"/>
      <c r="AX347" s="71"/>
      <c r="AY347" s="71"/>
      <c r="BB347" s="25"/>
      <c r="BC347" s="21"/>
      <c r="BG347" s="18"/>
      <c r="BN347" s="22"/>
      <c r="BO347" s="22"/>
      <c r="BP347" s="22"/>
      <c r="BQ347" s="22"/>
      <c r="BR347" s="15"/>
      <c r="CF347" s="15"/>
      <c r="CL347" s="22"/>
      <c r="CM347" s="15"/>
      <c r="CR347" s="22"/>
      <c r="CT347" s="15"/>
      <c r="CW347" s="22"/>
      <c r="DA347" s="15"/>
      <c r="DH347" s="15"/>
      <c r="DJ347" s="22"/>
      <c r="DO347" s="15"/>
      <c r="DV347" s="15"/>
      <c r="EC347" s="15"/>
      <c r="EJ347" s="15"/>
      <c r="EQ347" s="15"/>
      <c r="EX347" s="15"/>
      <c r="FE347" s="15"/>
      <c r="FL347" s="15"/>
      <c r="FS347" s="15"/>
      <c r="FZ347" s="15"/>
      <c r="GG347" s="15"/>
      <c r="GN347" s="15"/>
      <c r="GP347" s="22"/>
      <c r="GQ347" s="22"/>
      <c r="GR347" s="22"/>
      <c r="GS347" s="22"/>
      <c r="GT347" s="22"/>
      <c r="GU347" s="15"/>
      <c r="GV347" s="22"/>
      <c r="GW347" s="22"/>
      <c r="GX347" s="22"/>
      <c r="GY347" s="18"/>
      <c r="GZ347" s="18"/>
      <c r="HA347" s="18"/>
      <c r="HB347" s="18"/>
      <c r="HC347" s="18"/>
      <c r="HD347" s="18"/>
      <c r="HE347" s="18"/>
      <c r="HF347" s="18"/>
      <c r="HG347" s="18"/>
      <c r="HH347" s="18"/>
      <c r="HI347" s="18"/>
      <c r="HJ347" s="18"/>
      <c r="HK347" s="18"/>
      <c r="HL347" s="18"/>
      <c r="HM347" s="18"/>
      <c r="HN347" s="18"/>
      <c r="HO347" s="18"/>
      <c r="HP347" s="18"/>
      <c r="HQ347" s="18"/>
      <c r="HR347" s="18"/>
      <c r="HS347" s="18"/>
      <c r="HT347" s="18"/>
      <c r="HU347" s="18"/>
      <c r="HV347" s="18"/>
      <c r="HW347" s="18"/>
      <c r="HX347" s="18"/>
      <c r="HY347" s="18"/>
      <c r="HZ347" s="18"/>
      <c r="IA347" s="18"/>
      <c r="IB347" s="18"/>
      <c r="IC347" s="18"/>
      <c r="ID347" s="18"/>
      <c r="IE347" s="18"/>
      <c r="IF347" s="18"/>
      <c r="IG347" s="18"/>
      <c r="IH347" s="18"/>
      <c r="II347" s="18"/>
      <c r="IJ347" s="18"/>
      <c r="IK347" s="18"/>
      <c r="IL347" s="18"/>
      <c r="IM347" s="18"/>
      <c r="IN347" s="18"/>
      <c r="IO347" s="18"/>
      <c r="IP347" s="18"/>
      <c r="IQ347" s="18"/>
      <c r="IR347" s="18"/>
      <c r="IS347" s="18"/>
      <c r="IT347" s="18"/>
      <c r="IU347" s="18"/>
      <c r="IV347" s="18"/>
      <c r="IW347" s="18"/>
      <c r="IX347" s="18"/>
      <c r="IY347" s="18"/>
      <c r="IZ347" s="18"/>
      <c r="JA347" s="18"/>
      <c r="JB347" s="18"/>
      <c r="JC347" s="18"/>
      <c r="JD347" s="18"/>
      <c r="JE347" s="18"/>
      <c r="JF347" s="18"/>
    </row>
    <row r="348" spans="36:266" x14ac:dyDescent="0.3">
      <c r="AJ348" s="24"/>
      <c r="AK348" s="24"/>
      <c r="AL348" s="20"/>
      <c r="AM348" s="23"/>
      <c r="AN348" s="18"/>
      <c r="AO348" s="24"/>
      <c r="AW348" s="71"/>
      <c r="AX348" s="71"/>
      <c r="AY348" s="71"/>
      <c r="BB348" s="25"/>
      <c r="BC348" s="21"/>
      <c r="BG348" s="18"/>
      <c r="BN348" s="22"/>
      <c r="BO348" s="22"/>
      <c r="BP348" s="22"/>
      <c r="BQ348" s="22"/>
      <c r="BR348" s="15"/>
      <c r="CF348" s="15"/>
      <c r="CL348" s="22"/>
      <c r="CM348" s="15"/>
      <c r="CR348" s="22"/>
      <c r="CT348" s="15"/>
      <c r="CW348" s="22"/>
      <c r="DA348" s="15"/>
      <c r="DH348" s="15"/>
      <c r="DJ348" s="22"/>
      <c r="DO348" s="15"/>
      <c r="DV348" s="15"/>
      <c r="EC348" s="15"/>
      <c r="EJ348" s="15"/>
      <c r="EQ348" s="15"/>
      <c r="EX348" s="15"/>
      <c r="FE348" s="15"/>
      <c r="FL348" s="15"/>
      <c r="FS348" s="15"/>
      <c r="FZ348" s="15"/>
      <c r="GG348" s="15"/>
      <c r="GN348" s="15"/>
      <c r="GP348" s="22"/>
      <c r="GQ348" s="22"/>
      <c r="GR348" s="22"/>
      <c r="GS348" s="22"/>
      <c r="GT348" s="22"/>
      <c r="GU348" s="15"/>
      <c r="GV348" s="22"/>
      <c r="GW348" s="22"/>
      <c r="GX348" s="22"/>
      <c r="GY348" s="18"/>
      <c r="GZ348" s="18"/>
      <c r="HA348" s="18"/>
      <c r="HB348" s="18"/>
      <c r="HC348" s="18"/>
      <c r="HD348" s="18"/>
      <c r="HE348" s="18"/>
      <c r="HF348" s="18"/>
      <c r="HG348" s="18"/>
      <c r="HH348" s="18"/>
      <c r="HI348" s="18"/>
      <c r="HJ348" s="18"/>
      <c r="HK348" s="18"/>
      <c r="HL348" s="18"/>
      <c r="HM348" s="18"/>
      <c r="HN348" s="18"/>
      <c r="HO348" s="18"/>
      <c r="HP348" s="18"/>
      <c r="HQ348" s="18"/>
      <c r="HR348" s="18"/>
      <c r="HS348" s="18"/>
      <c r="HT348" s="18"/>
      <c r="HU348" s="18"/>
      <c r="HV348" s="18"/>
      <c r="HW348" s="18"/>
      <c r="HX348" s="18"/>
      <c r="HY348" s="18"/>
      <c r="HZ348" s="18"/>
      <c r="IA348" s="18"/>
      <c r="IB348" s="18"/>
      <c r="IC348" s="18"/>
      <c r="ID348" s="18"/>
      <c r="IE348" s="18"/>
      <c r="IF348" s="18"/>
      <c r="IG348" s="18"/>
      <c r="IH348" s="18"/>
      <c r="II348" s="18"/>
      <c r="IJ348" s="18"/>
      <c r="IK348" s="18"/>
      <c r="IL348" s="18"/>
      <c r="IM348" s="18"/>
      <c r="IN348" s="18"/>
      <c r="IO348" s="18"/>
      <c r="IP348" s="18"/>
      <c r="IQ348" s="18"/>
      <c r="IR348" s="18"/>
      <c r="IS348" s="18"/>
      <c r="IT348" s="18"/>
      <c r="IU348" s="18"/>
      <c r="IV348" s="18"/>
      <c r="IW348" s="18"/>
      <c r="IX348" s="18"/>
      <c r="IY348" s="18"/>
      <c r="IZ348" s="18"/>
      <c r="JA348" s="18"/>
      <c r="JB348" s="18"/>
      <c r="JC348" s="18"/>
      <c r="JD348" s="18"/>
      <c r="JE348" s="18"/>
      <c r="JF348" s="18"/>
    </row>
    <row r="349" spans="36:266" x14ac:dyDescent="0.3">
      <c r="AJ349" s="24"/>
      <c r="AK349" s="24"/>
      <c r="AL349" s="20"/>
      <c r="AM349" s="23"/>
      <c r="AN349" s="18"/>
      <c r="AO349" s="24"/>
      <c r="AW349" s="71"/>
      <c r="AX349" s="71"/>
      <c r="AY349" s="71"/>
      <c r="BB349" s="25"/>
      <c r="BC349" s="21"/>
      <c r="BG349" s="18"/>
      <c r="BN349" s="22"/>
      <c r="BO349" s="22"/>
      <c r="BP349" s="22"/>
      <c r="BQ349" s="22"/>
      <c r="BR349" s="15"/>
      <c r="CF349" s="15"/>
      <c r="CL349" s="22"/>
      <c r="CM349" s="15"/>
      <c r="CR349" s="22"/>
      <c r="CT349" s="15"/>
      <c r="CW349" s="22"/>
      <c r="DA349" s="15"/>
      <c r="DH349" s="15"/>
      <c r="DJ349" s="22"/>
      <c r="DO349" s="15"/>
      <c r="DV349" s="15"/>
      <c r="EC349" s="15"/>
      <c r="EJ349" s="15"/>
      <c r="EQ349" s="15"/>
      <c r="EX349" s="15"/>
      <c r="FE349" s="15"/>
      <c r="FL349" s="15"/>
      <c r="FS349" s="15"/>
      <c r="FZ349" s="15"/>
      <c r="GG349" s="15"/>
      <c r="GN349" s="15"/>
      <c r="GP349" s="22"/>
      <c r="GQ349" s="22"/>
      <c r="GR349" s="22"/>
      <c r="GS349" s="22"/>
      <c r="GT349" s="22"/>
      <c r="GU349" s="15"/>
      <c r="GV349" s="22"/>
      <c r="GW349" s="22"/>
      <c r="GX349" s="22"/>
      <c r="GY349" s="18"/>
      <c r="GZ349" s="18"/>
      <c r="HA349" s="18"/>
      <c r="HB349" s="18"/>
      <c r="HC349" s="18"/>
      <c r="HD349" s="18"/>
      <c r="HE349" s="18"/>
      <c r="HF349" s="18"/>
      <c r="HG349" s="18"/>
      <c r="HH349" s="18"/>
      <c r="HI349" s="18"/>
      <c r="HJ349" s="18"/>
      <c r="HK349" s="18"/>
      <c r="HL349" s="18"/>
      <c r="HM349" s="18"/>
      <c r="HN349" s="18"/>
      <c r="HO349" s="18"/>
      <c r="HP349" s="18"/>
      <c r="HQ349" s="18"/>
      <c r="HR349" s="18"/>
      <c r="HS349" s="18"/>
      <c r="HT349" s="18"/>
      <c r="HU349" s="18"/>
      <c r="HV349" s="18"/>
      <c r="HW349" s="18"/>
      <c r="HX349" s="18"/>
      <c r="HY349" s="18"/>
      <c r="HZ349" s="18"/>
      <c r="IA349" s="18"/>
      <c r="IB349" s="18"/>
      <c r="IC349" s="18"/>
      <c r="ID349" s="18"/>
      <c r="IE349" s="18"/>
      <c r="IF349" s="18"/>
      <c r="IG349" s="18"/>
      <c r="IH349" s="18"/>
      <c r="II349" s="18"/>
      <c r="IJ349" s="18"/>
      <c r="IK349" s="18"/>
      <c r="IL349" s="18"/>
      <c r="IM349" s="18"/>
      <c r="IN349" s="18"/>
      <c r="IO349" s="18"/>
      <c r="IP349" s="18"/>
      <c r="IQ349" s="18"/>
      <c r="IR349" s="18"/>
      <c r="IS349" s="18"/>
      <c r="IT349" s="18"/>
      <c r="IU349" s="18"/>
      <c r="IV349" s="18"/>
      <c r="IW349" s="18"/>
      <c r="IX349" s="18"/>
      <c r="IY349" s="18"/>
      <c r="IZ349" s="18"/>
      <c r="JA349" s="18"/>
      <c r="JB349" s="18"/>
      <c r="JC349" s="18"/>
      <c r="JD349" s="18"/>
      <c r="JE349" s="18"/>
      <c r="JF349" s="18"/>
    </row>
    <row r="350" spans="36:266" x14ac:dyDescent="0.3">
      <c r="AJ350" s="24"/>
      <c r="AK350" s="24"/>
      <c r="AL350" s="20"/>
      <c r="AM350" s="23"/>
      <c r="AN350" s="18"/>
      <c r="AO350" s="24"/>
      <c r="AW350" s="71"/>
      <c r="AX350" s="71"/>
      <c r="AY350" s="71"/>
      <c r="BB350" s="25"/>
      <c r="BC350" s="21"/>
      <c r="BG350" s="18"/>
      <c r="BN350" s="22"/>
      <c r="BO350" s="22"/>
      <c r="BP350" s="22"/>
      <c r="BQ350" s="22"/>
      <c r="BR350" s="15"/>
      <c r="CF350" s="15"/>
      <c r="CL350" s="22"/>
      <c r="CM350" s="15"/>
      <c r="CR350" s="22"/>
      <c r="CT350" s="15"/>
      <c r="CW350" s="22"/>
      <c r="DA350" s="15"/>
      <c r="DH350" s="15"/>
      <c r="DJ350" s="22"/>
      <c r="DO350" s="15"/>
      <c r="DV350" s="15"/>
      <c r="EC350" s="15"/>
      <c r="EJ350" s="15"/>
      <c r="EQ350" s="15"/>
      <c r="EX350" s="15"/>
      <c r="FE350" s="15"/>
      <c r="FL350" s="15"/>
      <c r="FS350" s="15"/>
      <c r="FZ350" s="15"/>
      <c r="GG350" s="15"/>
      <c r="GN350" s="15"/>
      <c r="GP350" s="22"/>
      <c r="GQ350" s="22"/>
      <c r="GR350" s="22"/>
      <c r="GS350" s="22"/>
      <c r="GT350" s="22"/>
      <c r="GU350" s="15"/>
      <c r="GV350" s="22"/>
      <c r="GW350" s="22"/>
      <c r="GX350" s="22"/>
      <c r="GY350" s="18"/>
      <c r="GZ350" s="18"/>
      <c r="HA350" s="18"/>
      <c r="HB350" s="18"/>
      <c r="HC350" s="18"/>
      <c r="HD350" s="18"/>
      <c r="HE350" s="18"/>
      <c r="HF350" s="18"/>
      <c r="HG350" s="18"/>
      <c r="HH350" s="18"/>
      <c r="HI350" s="18"/>
      <c r="HJ350" s="18"/>
      <c r="HK350" s="18"/>
      <c r="HL350" s="18"/>
      <c r="HM350" s="18"/>
      <c r="HN350" s="18"/>
      <c r="HO350" s="18"/>
      <c r="HP350" s="18"/>
      <c r="HQ350" s="18"/>
      <c r="HR350" s="18"/>
      <c r="HS350" s="18"/>
      <c r="HT350" s="18"/>
      <c r="HU350" s="18"/>
      <c r="HV350" s="18"/>
      <c r="HW350" s="18"/>
      <c r="HX350" s="18"/>
      <c r="HY350" s="18"/>
      <c r="HZ350" s="18"/>
      <c r="IA350" s="18"/>
      <c r="IB350" s="18"/>
      <c r="IC350" s="18"/>
      <c r="ID350" s="18"/>
      <c r="IE350" s="18"/>
      <c r="IF350" s="18"/>
      <c r="IG350" s="18"/>
      <c r="IH350" s="18"/>
      <c r="II350" s="18"/>
      <c r="IJ350" s="18"/>
      <c r="IK350" s="18"/>
      <c r="IL350" s="18"/>
      <c r="IM350" s="18"/>
      <c r="IN350" s="18"/>
      <c r="IO350" s="18"/>
      <c r="IP350" s="18"/>
      <c r="IQ350" s="18"/>
      <c r="IR350" s="18"/>
      <c r="IS350" s="18"/>
      <c r="IT350" s="18"/>
      <c r="IU350" s="18"/>
      <c r="IV350" s="18"/>
      <c r="IW350" s="18"/>
      <c r="IX350" s="18"/>
      <c r="IY350" s="18"/>
      <c r="IZ350" s="18"/>
      <c r="JA350" s="18"/>
      <c r="JB350" s="18"/>
      <c r="JC350" s="18"/>
      <c r="JD350" s="18"/>
      <c r="JE350" s="18"/>
      <c r="JF350" s="18"/>
    </row>
    <row r="351" spans="36:266" x14ac:dyDescent="0.3">
      <c r="AJ351" s="24"/>
      <c r="AK351" s="24"/>
      <c r="AL351" s="20"/>
      <c r="AM351" s="23"/>
      <c r="AN351" s="18"/>
      <c r="AO351" s="24"/>
      <c r="AW351" s="71"/>
      <c r="AX351" s="71"/>
      <c r="AY351" s="71"/>
      <c r="BB351" s="25"/>
      <c r="BC351" s="21"/>
      <c r="BG351" s="18"/>
      <c r="BN351" s="22"/>
      <c r="BO351" s="22"/>
      <c r="BP351" s="22"/>
      <c r="BQ351" s="22"/>
      <c r="BR351" s="15"/>
      <c r="CF351" s="15"/>
      <c r="CL351" s="22"/>
      <c r="CM351" s="15"/>
      <c r="CR351" s="22"/>
      <c r="CT351" s="15"/>
      <c r="CW351" s="22"/>
      <c r="DA351" s="15"/>
      <c r="DH351" s="15"/>
      <c r="DJ351" s="22"/>
      <c r="DO351" s="15"/>
      <c r="DV351" s="15"/>
      <c r="EC351" s="15"/>
      <c r="EJ351" s="15"/>
      <c r="EQ351" s="15"/>
      <c r="EX351" s="15"/>
      <c r="FE351" s="15"/>
      <c r="FL351" s="15"/>
      <c r="FS351" s="15"/>
      <c r="FZ351" s="15"/>
      <c r="GG351" s="15"/>
      <c r="GN351" s="15"/>
      <c r="GP351" s="22"/>
      <c r="GQ351" s="22"/>
      <c r="GR351" s="22"/>
      <c r="GS351" s="22"/>
      <c r="GT351" s="22"/>
      <c r="GU351" s="15"/>
      <c r="GV351" s="22"/>
      <c r="GW351" s="22"/>
      <c r="GX351" s="22"/>
      <c r="GY351" s="18"/>
      <c r="GZ351" s="18"/>
      <c r="HA351" s="18"/>
      <c r="HB351" s="18"/>
      <c r="HC351" s="18"/>
      <c r="HD351" s="18"/>
      <c r="HE351" s="18"/>
      <c r="HF351" s="18"/>
      <c r="HG351" s="18"/>
      <c r="HH351" s="18"/>
      <c r="HI351" s="18"/>
      <c r="HJ351" s="18"/>
      <c r="HK351" s="18"/>
      <c r="HL351" s="18"/>
      <c r="HM351" s="18"/>
      <c r="HN351" s="18"/>
      <c r="HO351" s="18"/>
      <c r="HP351" s="18"/>
      <c r="HQ351" s="18"/>
      <c r="HR351" s="18"/>
      <c r="HS351" s="18"/>
      <c r="HT351" s="18"/>
      <c r="HU351" s="18"/>
      <c r="HV351" s="18"/>
      <c r="HW351" s="18"/>
      <c r="HX351" s="18"/>
      <c r="HY351" s="18"/>
      <c r="HZ351" s="18"/>
      <c r="IA351" s="18"/>
      <c r="IB351" s="18"/>
      <c r="IC351" s="18"/>
      <c r="ID351" s="18"/>
      <c r="IE351" s="18"/>
      <c r="IF351" s="18"/>
      <c r="IG351" s="18"/>
      <c r="IH351" s="18"/>
      <c r="II351" s="18"/>
      <c r="IJ351" s="18"/>
      <c r="IK351" s="18"/>
      <c r="IL351" s="18"/>
      <c r="IM351" s="18"/>
      <c r="IN351" s="18"/>
      <c r="IO351" s="18"/>
      <c r="IP351" s="18"/>
      <c r="IQ351" s="18"/>
      <c r="IR351" s="18"/>
      <c r="IS351" s="18"/>
      <c r="IT351" s="18"/>
      <c r="IU351" s="18"/>
      <c r="IV351" s="18"/>
      <c r="IW351" s="18"/>
      <c r="IX351" s="18"/>
      <c r="IY351" s="18"/>
      <c r="IZ351" s="18"/>
      <c r="JA351" s="18"/>
      <c r="JB351" s="18"/>
      <c r="JC351" s="18"/>
      <c r="JD351" s="18"/>
      <c r="JE351" s="18"/>
      <c r="JF351" s="18"/>
    </row>
    <row r="352" spans="36:266" x14ac:dyDescent="0.3">
      <c r="AJ352" s="24"/>
      <c r="AK352" s="24"/>
      <c r="AL352" s="20"/>
      <c r="AM352" s="23"/>
      <c r="AN352" s="18"/>
      <c r="AO352" s="24"/>
      <c r="AW352" s="71"/>
      <c r="AX352" s="71"/>
      <c r="AY352" s="71"/>
      <c r="BB352" s="25"/>
      <c r="BC352" s="21"/>
      <c r="BG352" s="18"/>
      <c r="BN352" s="22"/>
      <c r="BO352" s="22"/>
      <c r="BP352" s="22"/>
      <c r="BQ352" s="22"/>
      <c r="BR352" s="15"/>
      <c r="CF352" s="15"/>
      <c r="CL352" s="22"/>
      <c r="CM352" s="15"/>
      <c r="CR352" s="22"/>
      <c r="CT352" s="15"/>
      <c r="CW352" s="22"/>
      <c r="DA352" s="15"/>
      <c r="DH352" s="15"/>
      <c r="DJ352" s="22"/>
      <c r="DO352" s="15"/>
      <c r="DV352" s="15"/>
      <c r="EC352" s="15"/>
      <c r="EJ352" s="15"/>
      <c r="EQ352" s="15"/>
      <c r="EX352" s="15"/>
      <c r="FE352" s="15"/>
      <c r="FL352" s="15"/>
      <c r="FS352" s="15"/>
      <c r="FZ352" s="15"/>
      <c r="GG352" s="15"/>
      <c r="GN352" s="15"/>
      <c r="GP352" s="22"/>
      <c r="GQ352" s="22"/>
      <c r="GR352" s="22"/>
      <c r="GS352" s="22"/>
      <c r="GT352" s="22"/>
      <c r="GU352" s="15"/>
      <c r="GV352" s="22"/>
      <c r="GW352" s="22"/>
      <c r="GX352" s="22"/>
      <c r="GY352" s="18"/>
      <c r="GZ352" s="18"/>
      <c r="HA352" s="18"/>
      <c r="HB352" s="18"/>
      <c r="HC352" s="18"/>
      <c r="HD352" s="18"/>
      <c r="HE352" s="18"/>
      <c r="HF352" s="18"/>
      <c r="HG352" s="18"/>
      <c r="HH352" s="18"/>
      <c r="HI352" s="18"/>
      <c r="HJ352" s="18"/>
      <c r="HK352" s="18"/>
      <c r="HL352" s="18"/>
      <c r="HM352" s="18"/>
      <c r="HN352" s="18"/>
      <c r="HO352" s="18"/>
      <c r="HP352" s="18"/>
      <c r="HQ352" s="18"/>
      <c r="HR352" s="18"/>
      <c r="HS352" s="18"/>
      <c r="HT352" s="18"/>
      <c r="HU352" s="18"/>
      <c r="HV352" s="18"/>
      <c r="HW352" s="18"/>
      <c r="HX352" s="18"/>
      <c r="HY352" s="18"/>
      <c r="HZ352" s="18"/>
      <c r="IA352" s="18"/>
      <c r="IB352" s="18"/>
      <c r="IC352" s="18"/>
      <c r="ID352" s="18"/>
      <c r="IE352" s="18"/>
      <c r="IF352" s="18"/>
      <c r="IG352" s="18"/>
      <c r="IH352" s="18"/>
      <c r="II352" s="18"/>
      <c r="IJ352" s="18"/>
      <c r="IK352" s="18"/>
      <c r="IL352" s="18"/>
      <c r="IM352" s="18"/>
      <c r="IN352" s="18"/>
      <c r="IO352" s="18"/>
      <c r="IP352" s="18"/>
      <c r="IQ352" s="18"/>
      <c r="IR352" s="18"/>
      <c r="IS352" s="18"/>
      <c r="IT352" s="18"/>
      <c r="IU352" s="18"/>
      <c r="IV352" s="18"/>
      <c r="IW352" s="18"/>
      <c r="IX352" s="18"/>
      <c r="IY352" s="18"/>
      <c r="IZ352" s="18"/>
      <c r="JA352" s="18"/>
      <c r="JB352" s="18"/>
      <c r="JC352" s="18"/>
      <c r="JD352" s="18"/>
      <c r="JE352" s="18"/>
      <c r="JF352" s="18"/>
    </row>
    <row r="353" spans="36:266" x14ac:dyDescent="0.3">
      <c r="AJ353" s="24"/>
      <c r="AK353" s="24"/>
      <c r="AL353" s="20"/>
      <c r="AM353" s="23"/>
      <c r="AN353" s="18"/>
      <c r="AO353" s="24"/>
      <c r="AW353" s="71"/>
      <c r="AX353" s="71"/>
      <c r="AY353" s="71"/>
      <c r="BB353" s="25"/>
      <c r="BC353" s="21"/>
      <c r="BG353" s="18"/>
      <c r="BN353" s="22"/>
      <c r="BO353" s="22"/>
      <c r="BP353" s="22"/>
      <c r="BQ353" s="22"/>
      <c r="BR353" s="15"/>
      <c r="CF353" s="15"/>
      <c r="CL353" s="22"/>
      <c r="CM353" s="15"/>
      <c r="CR353" s="22"/>
      <c r="CT353" s="15"/>
      <c r="CW353" s="22"/>
      <c r="DA353" s="15"/>
      <c r="DH353" s="15"/>
      <c r="DJ353" s="22"/>
      <c r="DO353" s="15"/>
      <c r="DV353" s="15"/>
      <c r="EC353" s="15"/>
      <c r="EJ353" s="15"/>
      <c r="EQ353" s="15"/>
      <c r="EX353" s="15"/>
      <c r="FE353" s="15"/>
      <c r="FL353" s="15"/>
      <c r="FS353" s="15"/>
      <c r="FZ353" s="15"/>
      <c r="GG353" s="15"/>
      <c r="GN353" s="15"/>
      <c r="GP353" s="22"/>
      <c r="GQ353" s="22"/>
      <c r="GR353" s="22"/>
      <c r="GS353" s="22"/>
      <c r="GT353" s="22"/>
      <c r="GU353" s="15"/>
      <c r="GV353" s="22"/>
      <c r="GW353" s="22"/>
      <c r="GX353" s="22"/>
      <c r="GY353" s="18"/>
      <c r="GZ353" s="18"/>
      <c r="HA353" s="18"/>
      <c r="HB353" s="18"/>
      <c r="HC353" s="18"/>
      <c r="HD353" s="18"/>
      <c r="HE353" s="18"/>
      <c r="HF353" s="18"/>
      <c r="HG353" s="18"/>
      <c r="HH353" s="18"/>
      <c r="HI353" s="18"/>
      <c r="HJ353" s="18"/>
      <c r="HK353" s="18"/>
      <c r="HL353" s="18"/>
      <c r="HM353" s="18"/>
      <c r="HN353" s="18"/>
      <c r="HO353" s="18"/>
      <c r="HP353" s="18"/>
      <c r="HQ353" s="18"/>
      <c r="HR353" s="18"/>
      <c r="HS353" s="18"/>
      <c r="HT353" s="18"/>
      <c r="HU353" s="18"/>
      <c r="HV353" s="18"/>
      <c r="HW353" s="18"/>
      <c r="HX353" s="18"/>
      <c r="HY353" s="18"/>
      <c r="HZ353" s="18"/>
      <c r="IA353" s="18"/>
      <c r="IB353" s="18"/>
      <c r="IC353" s="18"/>
      <c r="ID353" s="18"/>
      <c r="IE353" s="18"/>
      <c r="IF353" s="18"/>
      <c r="IG353" s="18"/>
      <c r="IH353" s="18"/>
      <c r="II353" s="18"/>
      <c r="IJ353" s="18"/>
      <c r="IK353" s="18"/>
      <c r="IL353" s="18"/>
      <c r="IM353" s="18"/>
      <c r="IN353" s="18"/>
      <c r="IO353" s="18"/>
      <c r="IP353" s="18"/>
      <c r="IQ353" s="18"/>
      <c r="IR353" s="18"/>
      <c r="IS353" s="18"/>
      <c r="IT353" s="18"/>
      <c r="IU353" s="18"/>
      <c r="IV353" s="18"/>
      <c r="IW353" s="18"/>
      <c r="IX353" s="18"/>
      <c r="IY353" s="18"/>
      <c r="IZ353" s="18"/>
      <c r="JA353" s="18"/>
      <c r="JB353" s="18"/>
      <c r="JC353" s="18"/>
      <c r="JD353" s="18"/>
      <c r="JE353" s="18"/>
      <c r="JF353" s="18"/>
    </row>
    <row r="354" spans="36:266" x14ac:dyDescent="0.3">
      <c r="AJ354" s="24"/>
      <c r="AK354" s="24"/>
      <c r="AL354" s="20"/>
      <c r="AM354" s="23"/>
      <c r="AN354" s="18"/>
      <c r="AO354" s="24"/>
      <c r="AW354" s="71"/>
      <c r="AX354" s="71"/>
      <c r="AY354" s="71"/>
      <c r="BB354" s="25"/>
      <c r="BC354" s="21"/>
      <c r="BG354" s="18"/>
      <c r="BN354" s="22"/>
      <c r="BO354" s="22"/>
      <c r="BP354" s="22"/>
      <c r="BQ354" s="22"/>
      <c r="BR354" s="15"/>
      <c r="CF354" s="15"/>
      <c r="CL354" s="22"/>
      <c r="CM354" s="15"/>
      <c r="CR354" s="22"/>
      <c r="CT354" s="15"/>
      <c r="CW354" s="22"/>
      <c r="DA354" s="15"/>
      <c r="DH354" s="15"/>
      <c r="DJ354" s="22"/>
      <c r="DO354" s="15"/>
      <c r="DV354" s="15"/>
      <c r="EC354" s="15"/>
      <c r="EJ354" s="15"/>
      <c r="EQ354" s="15"/>
      <c r="EX354" s="15"/>
      <c r="FE354" s="15"/>
      <c r="FL354" s="15"/>
      <c r="FS354" s="15"/>
      <c r="FZ354" s="15"/>
      <c r="GG354" s="15"/>
      <c r="GN354" s="15"/>
      <c r="GP354" s="22"/>
      <c r="GQ354" s="22"/>
      <c r="GR354" s="22"/>
      <c r="GS354" s="22"/>
      <c r="GT354" s="22"/>
      <c r="GU354" s="15"/>
      <c r="GV354" s="22"/>
      <c r="GW354" s="22"/>
      <c r="GX354" s="22"/>
      <c r="GY354" s="18"/>
      <c r="GZ354" s="18"/>
      <c r="HA354" s="18"/>
      <c r="HB354" s="18"/>
      <c r="HC354" s="18"/>
      <c r="HD354" s="18"/>
      <c r="HE354" s="18"/>
      <c r="HF354" s="18"/>
      <c r="HG354" s="18"/>
      <c r="HH354" s="18"/>
      <c r="HI354" s="18"/>
      <c r="HJ354" s="18"/>
      <c r="HK354" s="18"/>
      <c r="HL354" s="18"/>
      <c r="HM354" s="18"/>
      <c r="HN354" s="18"/>
      <c r="HO354" s="18"/>
      <c r="HP354" s="18"/>
      <c r="HQ354" s="18"/>
      <c r="HR354" s="18"/>
      <c r="HS354" s="18"/>
      <c r="HT354" s="18"/>
      <c r="HU354" s="18"/>
      <c r="HV354" s="18"/>
      <c r="HW354" s="18"/>
      <c r="HX354" s="18"/>
      <c r="HY354" s="18"/>
      <c r="HZ354" s="18"/>
      <c r="IA354" s="18"/>
      <c r="IB354" s="18"/>
      <c r="IC354" s="18"/>
      <c r="ID354" s="18"/>
      <c r="IE354" s="18"/>
      <c r="IF354" s="18"/>
      <c r="IG354" s="18"/>
      <c r="IH354" s="18"/>
      <c r="II354" s="18"/>
      <c r="IJ354" s="18"/>
      <c r="IK354" s="18"/>
      <c r="IL354" s="18"/>
      <c r="IM354" s="18"/>
      <c r="IN354" s="18"/>
      <c r="IO354" s="18"/>
      <c r="IP354" s="18"/>
      <c r="IQ354" s="18"/>
      <c r="IR354" s="18"/>
      <c r="IS354" s="18"/>
      <c r="IT354" s="18"/>
      <c r="IU354" s="18"/>
      <c r="IV354" s="18"/>
      <c r="IW354" s="18"/>
      <c r="IX354" s="18"/>
      <c r="IY354" s="18"/>
      <c r="IZ354" s="18"/>
      <c r="JA354" s="18"/>
      <c r="JB354" s="18"/>
      <c r="JC354" s="18"/>
      <c r="JD354" s="18"/>
      <c r="JE354" s="18"/>
      <c r="JF354" s="18"/>
    </row>
    <row r="355" spans="36:266" x14ac:dyDescent="0.3">
      <c r="AJ355" s="24"/>
      <c r="AK355" s="24"/>
      <c r="AL355" s="20"/>
      <c r="AM355" s="23"/>
      <c r="AN355" s="18"/>
      <c r="AO355" s="24"/>
      <c r="AW355" s="71"/>
      <c r="AX355" s="71"/>
      <c r="AY355" s="71"/>
      <c r="BB355" s="25"/>
      <c r="BC355" s="21"/>
      <c r="BG355" s="18"/>
      <c r="BN355" s="22"/>
      <c r="BO355" s="22"/>
      <c r="BP355" s="22"/>
      <c r="BQ355" s="22"/>
      <c r="BR355" s="15"/>
      <c r="CF355" s="15"/>
      <c r="CL355" s="22"/>
      <c r="CM355" s="15"/>
      <c r="CR355" s="22"/>
      <c r="CT355" s="15"/>
      <c r="CW355" s="22"/>
      <c r="DA355" s="15"/>
      <c r="DH355" s="15"/>
      <c r="DJ355" s="22"/>
      <c r="DO355" s="15"/>
      <c r="DV355" s="15"/>
      <c r="EC355" s="15"/>
      <c r="EJ355" s="15"/>
      <c r="EQ355" s="15"/>
      <c r="EX355" s="15"/>
      <c r="FE355" s="15"/>
      <c r="FL355" s="15"/>
      <c r="FS355" s="15"/>
      <c r="FZ355" s="15"/>
      <c r="GG355" s="15"/>
      <c r="GN355" s="15"/>
      <c r="GP355" s="22"/>
      <c r="GQ355" s="22"/>
      <c r="GR355" s="22"/>
      <c r="GS355" s="22"/>
      <c r="GT355" s="22"/>
      <c r="GU355" s="15"/>
      <c r="GV355" s="22"/>
      <c r="GW355" s="22"/>
      <c r="GX355" s="22"/>
      <c r="GY355" s="18"/>
      <c r="GZ355" s="18"/>
      <c r="HA355" s="18"/>
      <c r="HB355" s="18"/>
      <c r="HC355" s="18"/>
      <c r="HD355" s="18"/>
      <c r="HE355" s="18"/>
      <c r="HF355" s="18"/>
      <c r="HG355" s="18"/>
      <c r="HH355" s="18"/>
      <c r="HI355" s="18"/>
      <c r="HJ355" s="18"/>
      <c r="HK355" s="18"/>
      <c r="HL355" s="18"/>
      <c r="HM355" s="18"/>
      <c r="HN355" s="18"/>
      <c r="HO355" s="18"/>
      <c r="HP355" s="18"/>
      <c r="HQ355" s="18"/>
      <c r="HR355" s="18"/>
      <c r="HS355" s="18"/>
      <c r="HT355" s="18"/>
      <c r="HU355" s="18"/>
      <c r="HV355" s="18"/>
      <c r="HW355" s="18"/>
      <c r="HX355" s="18"/>
      <c r="HY355" s="18"/>
      <c r="HZ355" s="18"/>
      <c r="IA355" s="18"/>
      <c r="IB355" s="18"/>
      <c r="IC355" s="18"/>
      <c r="ID355" s="18"/>
      <c r="IE355" s="18"/>
      <c r="IF355" s="18"/>
      <c r="IG355" s="18"/>
      <c r="IH355" s="18"/>
      <c r="II355" s="18"/>
      <c r="IJ355" s="18"/>
      <c r="IK355" s="18"/>
      <c r="IL355" s="18"/>
      <c r="IM355" s="18"/>
      <c r="IN355" s="18"/>
      <c r="IO355" s="18"/>
      <c r="IP355" s="18"/>
      <c r="IQ355" s="18"/>
      <c r="IR355" s="18"/>
      <c r="IS355" s="18"/>
      <c r="IT355" s="18"/>
      <c r="IU355" s="18"/>
      <c r="IV355" s="18"/>
      <c r="IW355" s="18"/>
      <c r="IX355" s="18"/>
      <c r="IY355" s="18"/>
      <c r="IZ355" s="18"/>
      <c r="JA355" s="18"/>
      <c r="JB355" s="18"/>
      <c r="JC355" s="18"/>
      <c r="JD355" s="18"/>
      <c r="JE355" s="18"/>
      <c r="JF355" s="18"/>
    </row>
    <row r="356" spans="36:266" x14ac:dyDescent="0.3">
      <c r="AJ356" s="24"/>
      <c r="AK356" s="24"/>
      <c r="AL356" s="20"/>
      <c r="AM356" s="23"/>
      <c r="AN356" s="18"/>
      <c r="AO356" s="24"/>
      <c r="AW356" s="71"/>
      <c r="AX356" s="71"/>
      <c r="AY356" s="71"/>
      <c r="BB356" s="25"/>
      <c r="BC356" s="21"/>
      <c r="BG356" s="18"/>
      <c r="BN356" s="22"/>
      <c r="BO356" s="22"/>
      <c r="BP356" s="22"/>
      <c r="BQ356" s="22"/>
      <c r="BR356" s="15"/>
      <c r="CF356" s="15"/>
      <c r="CL356" s="22"/>
      <c r="CM356" s="15"/>
      <c r="CR356" s="22"/>
      <c r="CT356" s="15"/>
      <c r="CW356" s="22"/>
      <c r="DA356" s="15"/>
      <c r="DH356" s="15"/>
      <c r="DJ356" s="22"/>
      <c r="DO356" s="15"/>
      <c r="DV356" s="15"/>
      <c r="EC356" s="15"/>
      <c r="EJ356" s="15"/>
      <c r="EQ356" s="15"/>
      <c r="EX356" s="15"/>
      <c r="FE356" s="15"/>
      <c r="FL356" s="15"/>
      <c r="FS356" s="15"/>
      <c r="FZ356" s="15"/>
      <c r="GG356" s="15"/>
      <c r="GN356" s="15"/>
      <c r="GP356" s="22"/>
      <c r="GQ356" s="22"/>
      <c r="GR356" s="22"/>
      <c r="GS356" s="22"/>
      <c r="GT356" s="22"/>
      <c r="GU356" s="15"/>
      <c r="GV356" s="22"/>
      <c r="GW356" s="22"/>
      <c r="GX356" s="22"/>
      <c r="GY356" s="18"/>
      <c r="GZ356" s="18"/>
      <c r="HA356" s="18"/>
      <c r="HB356" s="18"/>
      <c r="HC356" s="18"/>
      <c r="HD356" s="18"/>
      <c r="HE356" s="18"/>
      <c r="HF356" s="18"/>
      <c r="HG356" s="18"/>
      <c r="HH356" s="18"/>
      <c r="HI356" s="18"/>
      <c r="HJ356" s="18"/>
      <c r="HK356" s="18"/>
      <c r="HL356" s="18"/>
      <c r="HM356" s="18"/>
      <c r="HN356" s="18"/>
      <c r="HO356" s="18"/>
      <c r="HP356" s="18"/>
      <c r="HQ356" s="18"/>
      <c r="HR356" s="18"/>
      <c r="HS356" s="18"/>
      <c r="HT356" s="18"/>
      <c r="HU356" s="18"/>
      <c r="HV356" s="18"/>
      <c r="HW356" s="18"/>
      <c r="HX356" s="18"/>
      <c r="HY356" s="18"/>
      <c r="HZ356" s="18"/>
      <c r="IA356" s="18"/>
      <c r="IB356" s="18"/>
      <c r="IC356" s="18"/>
      <c r="ID356" s="18"/>
      <c r="IE356" s="18"/>
      <c r="IF356" s="18"/>
      <c r="IG356" s="18"/>
      <c r="IH356" s="18"/>
      <c r="II356" s="18"/>
      <c r="IJ356" s="18"/>
      <c r="IK356" s="18"/>
      <c r="IL356" s="18"/>
      <c r="IM356" s="18"/>
      <c r="IN356" s="18"/>
      <c r="IO356" s="18"/>
      <c r="IP356" s="18"/>
      <c r="IQ356" s="18"/>
      <c r="IR356" s="18"/>
      <c r="IS356" s="18"/>
      <c r="IT356" s="18"/>
      <c r="IU356" s="18"/>
      <c r="IV356" s="18"/>
      <c r="IW356" s="18"/>
      <c r="IX356" s="18"/>
      <c r="IY356" s="18"/>
      <c r="IZ356" s="18"/>
      <c r="JA356" s="18"/>
      <c r="JB356" s="18"/>
      <c r="JC356" s="18"/>
      <c r="JD356" s="18"/>
      <c r="JE356" s="18"/>
      <c r="JF356" s="18"/>
    </row>
    <row r="357" spans="36:266" x14ac:dyDescent="0.3">
      <c r="AJ357" s="24"/>
      <c r="AK357" s="24"/>
      <c r="AL357" s="20"/>
      <c r="AM357" s="23"/>
      <c r="AN357" s="18"/>
      <c r="AO357" s="24"/>
      <c r="AW357" s="71"/>
      <c r="AX357" s="71"/>
      <c r="AY357" s="71"/>
      <c r="BB357" s="25"/>
      <c r="BC357" s="21"/>
      <c r="BG357" s="18"/>
      <c r="BN357" s="22"/>
      <c r="BO357" s="22"/>
      <c r="BP357" s="22"/>
      <c r="BQ357" s="22"/>
      <c r="BR357" s="15"/>
      <c r="CF357" s="15"/>
      <c r="CL357" s="22"/>
      <c r="CM357" s="15"/>
      <c r="CR357" s="22"/>
      <c r="CT357" s="15"/>
      <c r="CW357" s="22"/>
      <c r="DA357" s="15"/>
      <c r="DH357" s="15"/>
      <c r="DJ357" s="22"/>
      <c r="DO357" s="15"/>
      <c r="DV357" s="15"/>
      <c r="EC357" s="15"/>
      <c r="EJ357" s="15"/>
      <c r="EQ357" s="15"/>
      <c r="EX357" s="15"/>
      <c r="FE357" s="15"/>
      <c r="FL357" s="15"/>
      <c r="FS357" s="15"/>
      <c r="FZ357" s="15"/>
      <c r="GG357" s="15"/>
      <c r="GN357" s="15"/>
      <c r="GP357" s="22"/>
      <c r="GQ357" s="22"/>
      <c r="GR357" s="22"/>
      <c r="GS357" s="22"/>
      <c r="GT357" s="22"/>
      <c r="GU357" s="15"/>
      <c r="GV357" s="22"/>
      <c r="GW357" s="22"/>
      <c r="GX357" s="22"/>
      <c r="GY357" s="18"/>
      <c r="GZ357" s="18"/>
      <c r="HA357" s="18"/>
      <c r="HB357" s="18"/>
      <c r="HC357" s="18"/>
      <c r="HD357" s="18"/>
      <c r="HE357" s="18"/>
      <c r="HF357" s="18"/>
      <c r="HG357" s="18"/>
      <c r="HH357" s="18"/>
      <c r="HI357" s="18"/>
      <c r="HJ357" s="18"/>
      <c r="HK357" s="18"/>
      <c r="HL357" s="18"/>
      <c r="HM357" s="18"/>
      <c r="HN357" s="18"/>
      <c r="HO357" s="18"/>
      <c r="HP357" s="18"/>
      <c r="HQ357" s="18"/>
      <c r="HR357" s="18"/>
      <c r="HS357" s="18"/>
      <c r="HT357" s="18"/>
      <c r="HU357" s="18"/>
      <c r="HV357" s="18"/>
      <c r="HW357" s="18"/>
      <c r="HX357" s="18"/>
      <c r="HY357" s="18"/>
      <c r="HZ357" s="18"/>
      <c r="IA357" s="18"/>
      <c r="IB357" s="18"/>
      <c r="IC357" s="18"/>
      <c r="ID357" s="18"/>
      <c r="IE357" s="18"/>
      <c r="IF357" s="18"/>
      <c r="IG357" s="18"/>
      <c r="IH357" s="18"/>
      <c r="II357" s="18"/>
      <c r="IJ357" s="18"/>
      <c r="IK357" s="18"/>
      <c r="IL357" s="18"/>
      <c r="IM357" s="18"/>
      <c r="IN357" s="18"/>
      <c r="IO357" s="18"/>
      <c r="IP357" s="18"/>
      <c r="IQ357" s="18"/>
      <c r="IR357" s="18"/>
      <c r="IS357" s="18"/>
      <c r="IT357" s="18"/>
      <c r="IU357" s="18"/>
      <c r="IV357" s="18"/>
      <c r="IW357" s="18"/>
      <c r="IX357" s="18"/>
      <c r="IY357" s="18"/>
      <c r="IZ357" s="18"/>
      <c r="JA357" s="18"/>
      <c r="JB357" s="18"/>
      <c r="JC357" s="18"/>
      <c r="JD357" s="18"/>
      <c r="JE357" s="18"/>
      <c r="JF357" s="18"/>
    </row>
    <row r="358" spans="36:266" x14ac:dyDescent="0.3">
      <c r="AJ358" s="24"/>
      <c r="AK358" s="24"/>
      <c r="AL358" s="20"/>
      <c r="AM358" s="23"/>
      <c r="AN358" s="18"/>
      <c r="AO358" s="24"/>
      <c r="AW358" s="71"/>
      <c r="AX358" s="71"/>
      <c r="AY358" s="71"/>
      <c r="BB358" s="25"/>
      <c r="BC358" s="21"/>
      <c r="BG358" s="18"/>
      <c r="BN358" s="22"/>
      <c r="BO358" s="22"/>
      <c r="BP358" s="22"/>
      <c r="BQ358" s="22"/>
      <c r="BR358" s="15"/>
      <c r="CF358" s="15"/>
      <c r="CL358" s="22"/>
      <c r="CM358" s="15"/>
      <c r="CR358" s="22"/>
      <c r="CT358" s="15"/>
      <c r="CW358" s="22"/>
      <c r="DA358" s="15"/>
      <c r="DH358" s="15"/>
      <c r="DJ358" s="22"/>
      <c r="DO358" s="15"/>
      <c r="DV358" s="15"/>
      <c r="EC358" s="15"/>
      <c r="EJ358" s="15"/>
      <c r="EQ358" s="15"/>
      <c r="EX358" s="15"/>
      <c r="FE358" s="15"/>
      <c r="FL358" s="15"/>
      <c r="FS358" s="15"/>
      <c r="FZ358" s="15"/>
      <c r="GG358" s="15"/>
      <c r="GN358" s="15"/>
      <c r="GP358" s="22"/>
      <c r="GQ358" s="22"/>
      <c r="GR358" s="22"/>
      <c r="GS358" s="22"/>
      <c r="GT358" s="22"/>
      <c r="GU358" s="15"/>
      <c r="GV358" s="22"/>
      <c r="GW358" s="22"/>
      <c r="GX358" s="22"/>
      <c r="GY358" s="18"/>
      <c r="GZ358" s="18"/>
      <c r="HA358" s="18"/>
      <c r="HB358" s="18"/>
      <c r="HC358" s="18"/>
      <c r="HD358" s="18"/>
      <c r="HE358" s="18"/>
      <c r="HF358" s="18"/>
      <c r="HG358" s="18"/>
      <c r="HH358" s="18"/>
      <c r="HI358" s="18"/>
      <c r="HJ358" s="18"/>
      <c r="HK358" s="18"/>
      <c r="HL358" s="18"/>
      <c r="HM358" s="18"/>
      <c r="HN358" s="18"/>
      <c r="HO358" s="18"/>
      <c r="HP358" s="18"/>
      <c r="HQ358" s="18"/>
      <c r="HR358" s="18"/>
      <c r="HS358" s="18"/>
      <c r="HT358" s="18"/>
      <c r="HU358" s="18"/>
      <c r="HV358" s="18"/>
      <c r="HW358" s="18"/>
      <c r="HX358" s="18"/>
      <c r="HY358" s="18"/>
      <c r="HZ358" s="18"/>
      <c r="IA358" s="18"/>
      <c r="IB358" s="18"/>
      <c r="IC358" s="18"/>
      <c r="ID358" s="18"/>
      <c r="IE358" s="18"/>
      <c r="IF358" s="18"/>
      <c r="IG358" s="18"/>
      <c r="IH358" s="18"/>
      <c r="II358" s="18"/>
      <c r="IJ358" s="18"/>
      <c r="IK358" s="18"/>
      <c r="IL358" s="18"/>
      <c r="IM358" s="18"/>
      <c r="IN358" s="18"/>
      <c r="IO358" s="18"/>
      <c r="IP358" s="18"/>
      <c r="IQ358" s="18"/>
      <c r="IR358" s="18"/>
      <c r="IS358" s="18"/>
      <c r="IT358" s="18"/>
      <c r="IU358" s="18"/>
      <c r="IV358" s="18"/>
      <c r="IW358" s="18"/>
      <c r="IX358" s="18"/>
      <c r="IY358" s="18"/>
      <c r="IZ358" s="18"/>
      <c r="JA358" s="18"/>
      <c r="JB358" s="18"/>
      <c r="JC358" s="18"/>
      <c r="JD358" s="18"/>
      <c r="JE358" s="18"/>
      <c r="JF358" s="18"/>
    </row>
    <row r="359" spans="36:266" x14ac:dyDescent="0.3">
      <c r="AJ359" s="24"/>
      <c r="AK359" s="24"/>
      <c r="AL359" s="20"/>
      <c r="AM359" s="23"/>
      <c r="AN359" s="18"/>
      <c r="AO359" s="24"/>
      <c r="AW359" s="71"/>
      <c r="AX359" s="71"/>
      <c r="AY359" s="71"/>
      <c r="BB359" s="25"/>
      <c r="BC359" s="21"/>
      <c r="BG359" s="18"/>
      <c r="BN359" s="22"/>
      <c r="BO359" s="22"/>
      <c r="BP359" s="22"/>
      <c r="BQ359" s="22"/>
      <c r="BR359" s="15"/>
      <c r="CF359" s="15"/>
      <c r="CL359" s="22"/>
      <c r="CM359" s="15"/>
      <c r="CR359" s="22"/>
      <c r="CT359" s="15"/>
      <c r="CW359" s="22"/>
      <c r="DA359" s="15"/>
      <c r="DH359" s="15"/>
      <c r="DJ359" s="22"/>
      <c r="DO359" s="15"/>
      <c r="DV359" s="15"/>
      <c r="EC359" s="15"/>
      <c r="EJ359" s="15"/>
      <c r="EQ359" s="15"/>
      <c r="EX359" s="15"/>
      <c r="FE359" s="15"/>
      <c r="FL359" s="15"/>
      <c r="FS359" s="15"/>
      <c r="FZ359" s="15"/>
      <c r="GG359" s="15"/>
      <c r="GN359" s="15"/>
      <c r="GP359" s="22"/>
      <c r="GQ359" s="22"/>
      <c r="GR359" s="22"/>
      <c r="GS359" s="22"/>
      <c r="GT359" s="22"/>
      <c r="GU359" s="15"/>
      <c r="GV359" s="22"/>
      <c r="GW359" s="22"/>
      <c r="GX359" s="22"/>
      <c r="GY359" s="18"/>
      <c r="GZ359" s="18"/>
      <c r="HA359" s="18"/>
      <c r="HB359" s="18"/>
      <c r="HC359" s="18"/>
      <c r="HD359" s="18"/>
      <c r="HE359" s="18"/>
      <c r="HF359" s="18"/>
      <c r="HG359" s="18"/>
      <c r="HH359" s="18"/>
      <c r="HI359" s="18"/>
      <c r="HJ359" s="18"/>
      <c r="HK359" s="18"/>
      <c r="HL359" s="18"/>
      <c r="HM359" s="18"/>
      <c r="HN359" s="18"/>
      <c r="HO359" s="18"/>
      <c r="HP359" s="18"/>
      <c r="HQ359" s="18"/>
      <c r="HR359" s="18"/>
      <c r="HS359" s="18"/>
      <c r="HT359" s="18"/>
      <c r="HU359" s="18"/>
      <c r="HV359" s="18"/>
      <c r="HW359" s="18"/>
      <c r="HX359" s="18"/>
      <c r="HY359" s="18"/>
      <c r="HZ359" s="18"/>
      <c r="IA359" s="18"/>
      <c r="IB359" s="18"/>
      <c r="IC359" s="18"/>
      <c r="ID359" s="18"/>
      <c r="IE359" s="18"/>
      <c r="IF359" s="18"/>
      <c r="IG359" s="18"/>
      <c r="IH359" s="18"/>
      <c r="II359" s="18"/>
      <c r="IJ359" s="18"/>
      <c r="IK359" s="18"/>
      <c r="IL359" s="18"/>
      <c r="IM359" s="18"/>
      <c r="IN359" s="18"/>
      <c r="IO359" s="18"/>
      <c r="IP359" s="18"/>
      <c r="IQ359" s="18"/>
      <c r="IR359" s="18"/>
      <c r="IS359" s="18"/>
      <c r="IT359" s="18"/>
      <c r="IU359" s="18"/>
      <c r="IV359" s="18"/>
      <c r="IW359" s="18"/>
      <c r="IX359" s="18"/>
      <c r="IY359" s="18"/>
      <c r="IZ359" s="18"/>
      <c r="JA359" s="18"/>
      <c r="JB359" s="18"/>
      <c r="JC359" s="18"/>
      <c r="JD359" s="18"/>
      <c r="JE359" s="18"/>
      <c r="JF359" s="18"/>
    </row>
    <row r="360" spans="36:266" x14ac:dyDescent="0.3">
      <c r="AJ360" s="24"/>
      <c r="AK360" s="24"/>
      <c r="AL360" s="20"/>
      <c r="AM360" s="23"/>
      <c r="AN360" s="18"/>
      <c r="AO360" s="24"/>
      <c r="AW360" s="71"/>
      <c r="AX360" s="71"/>
      <c r="AY360" s="71"/>
      <c r="BB360" s="25"/>
      <c r="BC360" s="21"/>
      <c r="BG360" s="18"/>
      <c r="BN360" s="22"/>
      <c r="BO360" s="22"/>
      <c r="BP360" s="22"/>
      <c r="BQ360" s="22"/>
      <c r="BR360" s="15"/>
      <c r="CF360" s="15"/>
      <c r="CL360" s="22"/>
      <c r="CM360" s="15"/>
      <c r="CR360" s="22"/>
      <c r="CT360" s="15"/>
      <c r="CW360" s="22"/>
      <c r="DA360" s="15"/>
      <c r="DH360" s="15"/>
      <c r="DJ360" s="22"/>
      <c r="DO360" s="15"/>
      <c r="DV360" s="15"/>
      <c r="EC360" s="15"/>
      <c r="EJ360" s="15"/>
      <c r="EQ360" s="15"/>
      <c r="EX360" s="15"/>
      <c r="FE360" s="15"/>
      <c r="FL360" s="15"/>
      <c r="FS360" s="15"/>
      <c r="FZ360" s="15"/>
      <c r="GG360" s="15"/>
      <c r="GN360" s="15"/>
      <c r="GP360" s="22"/>
      <c r="GQ360" s="22"/>
      <c r="GR360" s="22"/>
      <c r="GS360" s="22"/>
      <c r="GT360" s="22"/>
      <c r="GU360" s="15"/>
      <c r="GV360" s="22"/>
      <c r="GW360" s="22"/>
      <c r="GX360" s="22"/>
      <c r="GY360" s="18"/>
      <c r="GZ360" s="18"/>
      <c r="HA360" s="18"/>
      <c r="HB360" s="18"/>
      <c r="HC360" s="18"/>
      <c r="HD360" s="18"/>
      <c r="HE360" s="18"/>
      <c r="HF360" s="18"/>
      <c r="HG360" s="18"/>
      <c r="HH360" s="18"/>
      <c r="HI360" s="18"/>
      <c r="HJ360" s="18"/>
      <c r="HK360" s="18"/>
      <c r="HL360" s="18"/>
      <c r="HM360" s="18"/>
      <c r="HN360" s="18"/>
      <c r="HO360" s="18"/>
      <c r="HP360" s="18"/>
      <c r="HQ360" s="18"/>
      <c r="HR360" s="18"/>
      <c r="HS360" s="18"/>
      <c r="HT360" s="18"/>
      <c r="HU360" s="18"/>
      <c r="HV360" s="18"/>
      <c r="HW360" s="18"/>
      <c r="HX360" s="18"/>
      <c r="HY360" s="18"/>
      <c r="HZ360" s="18"/>
      <c r="IA360" s="18"/>
      <c r="IB360" s="18"/>
      <c r="IC360" s="18"/>
      <c r="ID360" s="18"/>
      <c r="IE360" s="18"/>
      <c r="IF360" s="18"/>
      <c r="IG360" s="18"/>
      <c r="IH360" s="18"/>
      <c r="II360" s="18"/>
      <c r="IJ360" s="18"/>
      <c r="IK360" s="18"/>
      <c r="IL360" s="18"/>
      <c r="IM360" s="18"/>
      <c r="IN360" s="18"/>
      <c r="IO360" s="18"/>
      <c r="IP360" s="18"/>
      <c r="IQ360" s="18"/>
      <c r="IR360" s="18"/>
      <c r="IS360" s="18"/>
      <c r="IT360" s="18"/>
      <c r="IU360" s="18"/>
      <c r="IV360" s="18"/>
      <c r="IW360" s="18"/>
      <c r="IX360" s="18"/>
      <c r="IY360" s="18"/>
      <c r="IZ360" s="18"/>
      <c r="JA360" s="18"/>
      <c r="JB360" s="18"/>
      <c r="JC360" s="18"/>
      <c r="JD360" s="18"/>
      <c r="JE360" s="18"/>
      <c r="JF360" s="18"/>
    </row>
    <row r="361" spans="36:266" x14ac:dyDescent="0.3">
      <c r="AJ361" s="24"/>
      <c r="AK361" s="24"/>
      <c r="AL361" s="20"/>
      <c r="AM361" s="23"/>
      <c r="AN361" s="18"/>
      <c r="AO361" s="24"/>
      <c r="AW361" s="71"/>
      <c r="AX361" s="71"/>
      <c r="AY361" s="71"/>
      <c r="BB361" s="25"/>
      <c r="BC361" s="21"/>
      <c r="BG361" s="18"/>
      <c r="BN361" s="22"/>
      <c r="BO361" s="22"/>
      <c r="BP361" s="22"/>
      <c r="BQ361" s="22"/>
      <c r="BR361" s="15"/>
      <c r="CF361" s="15"/>
      <c r="CL361" s="22"/>
      <c r="CM361" s="15"/>
      <c r="CR361" s="22"/>
      <c r="CT361" s="15"/>
      <c r="CW361" s="22"/>
      <c r="DA361" s="15"/>
      <c r="DH361" s="15"/>
      <c r="DJ361" s="22"/>
      <c r="DO361" s="15"/>
      <c r="DV361" s="15"/>
      <c r="EC361" s="15"/>
      <c r="EJ361" s="15"/>
      <c r="EQ361" s="15"/>
      <c r="EX361" s="15"/>
      <c r="FE361" s="15"/>
      <c r="FL361" s="15"/>
      <c r="FS361" s="15"/>
      <c r="FZ361" s="15"/>
      <c r="GG361" s="15"/>
      <c r="GN361" s="15"/>
      <c r="GP361" s="22"/>
      <c r="GQ361" s="22"/>
      <c r="GR361" s="22"/>
      <c r="GS361" s="22"/>
      <c r="GT361" s="22"/>
      <c r="GU361" s="15"/>
      <c r="GV361" s="22"/>
      <c r="GW361" s="22"/>
      <c r="GX361" s="22"/>
      <c r="GY361" s="18"/>
      <c r="GZ361" s="18"/>
      <c r="HA361" s="18"/>
      <c r="HB361" s="18"/>
      <c r="HC361" s="18"/>
      <c r="HD361" s="18"/>
      <c r="HE361" s="18"/>
      <c r="HF361" s="18"/>
      <c r="HG361" s="18"/>
      <c r="HH361" s="18"/>
      <c r="HI361" s="18"/>
      <c r="HJ361" s="18"/>
      <c r="HK361" s="18"/>
      <c r="HL361" s="18"/>
      <c r="HM361" s="18"/>
      <c r="HN361" s="18"/>
      <c r="HO361" s="18"/>
      <c r="HP361" s="18"/>
      <c r="HQ361" s="18"/>
      <c r="HR361" s="18"/>
      <c r="HS361" s="18"/>
      <c r="HT361" s="18"/>
      <c r="HU361" s="18"/>
      <c r="HV361" s="18"/>
      <c r="HW361" s="18"/>
      <c r="HX361" s="18"/>
      <c r="HY361" s="18"/>
      <c r="HZ361" s="18"/>
      <c r="IA361" s="18"/>
      <c r="IB361" s="18"/>
      <c r="IC361" s="18"/>
      <c r="ID361" s="18"/>
      <c r="IE361" s="18"/>
      <c r="IF361" s="18"/>
      <c r="IG361" s="18"/>
      <c r="IH361" s="18"/>
      <c r="II361" s="18"/>
      <c r="IJ361" s="18"/>
      <c r="IK361" s="18"/>
      <c r="IL361" s="18"/>
      <c r="IM361" s="18"/>
      <c r="IN361" s="18"/>
      <c r="IO361" s="18"/>
      <c r="IP361" s="18"/>
      <c r="IQ361" s="18"/>
      <c r="IR361" s="18"/>
      <c r="IS361" s="18"/>
      <c r="IT361" s="18"/>
      <c r="IU361" s="18"/>
      <c r="IV361" s="18"/>
      <c r="IW361" s="18"/>
      <c r="IX361" s="18"/>
      <c r="IY361" s="18"/>
      <c r="IZ361" s="18"/>
      <c r="JA361" s="18"/>
      <c r="JB361" s="18"/>
      <c r="JC361" s="18"/>
      <c r="JD361" s="18"/>
      <c r="JE361" s="18"/>
      <c r="JF361" s="18"/>
    </row>
    <row r="362" spans="36:266" x14ac:dyDescent="0.3">
      <c r="AJ362" s="24"/>
      <c r="AK362" s="24"/>
      <c r="AL362" s="20"/>
      <c r="AM362" s="23"/>
      <c r="AN362" s="18"/>
      <c r="AO362" s="24"/>
      <c r="AW362" s="71"/>
      <c r="AX362" s="71"/>
      <c r="AY362" s="71"/>
      <c r="BB362" s="25"/>
      <c r="BC362" s="21"/>
      <c r="BG362" s="18"/>
      <c r="BN362" s="22"/>
      <c r="BO362" s="22"/>
      <c r="BP362" s="22"/>
      <c r="BQ362" s="22"/>
      <c r="BR362" s="15"/>
      <c r="CF362" s="15"/>
      <c r="CL362" s="22"/>
      <c r="CM362" s="15"/>
      <c r="CR362" s="22"/>
      <c r="CT362" s="15"/>
      <c r="CW362" s="22"/>
      <c r="DA362" s="15"/>
      <c r="DH362" s="15"/>
      <c r="DJ362" s="22"/>
      <c r="DO362" s="15"/>
      <c r="DV362" s="15"/>
      <c r="EC362" s="15"/>
      <c r="EJ362" s="15"/>
      <c r="EQ362" s="15"/>
      <c r="EX362" s="15"/>
      <c r="FE362" s="15"/>
      <c r="FL362" s="15"/>
      <c r="FS362" s="15"/>
      <c r="FZ362" s="15"/>
      <c r="GG362" s="15"/>
      <c r="GN362" s="15"/>
      <c r="GP362" s="22"/>
      <c r="GQ362" s="22"/>
      <c r="GR362" s="22"/>
      <c r="GS362" s="22"/>
      <c r="GT362" s="22"/>
      <c r="GU362" s="15"/>
      <c r="GV362" s="22"/>
      <c r="GW362" s="22"/>
      <c r="GX362" s="22"/>
      <c r="GY362" s="18"/>
      <c r="GZ362" s="18"/>
      <c r="HA362" s="18"/>
      <c r="HB362" s="18"/>
      <c r="HC362" s="18"/>
      <c r="HD362" s="18"/>
      <c r="HE362" s="18"/>
      <c r="HF362" s="18"/>
      <c r="HG362" s="18"/>
      <c r="HH362" s="18"/>
      <c r="HI362" s="18"/>
      <c r="HJ362" s="18"/>
      <c r="HK362" s="18"/>
      <c r="HL362" s="18"/>
      <c r="HM362" s="18"/>
      <c r="HN362" s="18"/>
      <c r="HO362" s="18"/>
      <c r="HP362" s="18"/>
      <c r="HQ362" s="18"/>
      <c r="HR362" s="18"/>
      <c r="HS362" s="18"/>
      <c r="HT362" s="18"/>
      <c r="HU362" s="18"/>
      <c r="HV362" s="18"/>
      <c r="HW362" s="18"/>
      <c r="HX362" s="18"/>
      <c r="HY362" s="18"/>
      <c r="HZ362" s="18"/>
      <c r="IA362" s="18"/>
      <c r="IB362" s="18"/>
      <c r="IC362" s="18"/>
      <c r="ID362" s="18"/>
      <c r="IE362" s="18"/>
      <c r="IF362" s="18"/>
      <c r="IG362" s="18"/>
      <c r="IH362" s="18"/>
      <c r="II362" s="18"/>
      <c r="IJ362" s="18"/>
      <c r="IK362" s="18"/>
      <c r="IL362" s="18"/>
      <c r="IM362" s="18"/>
      <c r="IN362" s="18"/>
      <c r="IO362" s="18"/>
      <c r="IP362" s="18"/>
      <c r="IQ362" s="18"/>
      <c r="IR362" s="18"/>
      <c r="IS362" s="18"/>
      <c r="IT362" s="18"/>
      <c r="IU362" s="18"/>
      <c r="IV362" s="18"/>
      <c r="IW362" s="18"/>
      <c r="IX362" s="18"/>
      <c r="IY362" s="18"/>
      <c r="IZ362" s="18"/>
      <c r="JA362" s="18"/>
      <c r="JB362" s="18"/>
      <c r="JC362" s="18"/>
      <c r="JD362" s="18"/>
      <c r="JE362" s="18"/>
      <c r="JF362" s="18"/>
    </row>
    <row r="363" spans="36:266" x14ac:dyDescent="0.3">
      <c r="AJ363" s="24"/>
      <c r="AK363" s="24"/>
      <c r="AL363" s="20"/>
      <c r="AM363" s="23"/>
      <c r="AN363" s="18"/>
      <c r="AO363" s="24"/>
      <c r="AW363" s="71"/>
      <c r="AX363" s="71"/>
      <c r="AY363" s="71"/>
      <c r="BB363" s="25"/>
      <c r="BC363" s="21"/>
      <c r="BG363" s="18"/>
      <c r="BN363" s="22"/>
      <c r="BO363" s="22"/>
      <c r="BP363" s="22"/>
      <c r="BQ363" s="22"/>
      <c r="BR363" s="15"/>
      <c r="CF363" s="15"/>
      <c r="CL363" s="22"/>
      <c r="CM363" s="15"/>
      <c r="CR363" s="22"/>
      <c r="CT363" s="15"/>
      <c r="CW363" s="22"/>
      <c r="DA363" s="15"/>
      <c r="DH363" s="15"/>
      <c r="DJ363" s="22"/>
      <c r="DO363" s="15"/>
      <c r="DV363" s="15"/>
      <c r="EC363" s="15"/>
      <c r="EJ363" s="15"/>
      <c r="EQ363" s="15"/>
      <c r="EX363" s="15"/>
      <c r="FE363" s="15"/>
      <c r="FL363" s="15"/>
      <c r="FS363" s="15"/>
      <c r="FZ363" s="15"/>
      <c r="GG363" s="15"/>
      <c r="GN363" s="15"/>
      <c r="GP363" s="22"/>
      <c r="GQ363" s="22"/>
      <c r="GR363" s="22"/>
      <c r="GS363" s="22"/>
      <c r="GT363" s="22"/>
      <c r="GU363" s="15"/>
      <c r="GV363" s="22"/>
      <c r="GW363" s="22"/>
      <c r="GX363" s="22"/>
      <c r="GY363" s="18"/>
      <c r="GZ363" s="18"/>
      <c r="HA363" s="18"/>
      <c r="HB363" s="18"/>
      <c r="HC363" s="18"/>
      <c r="HD363" s="18"/>
      <c r="HE363" s="18"/>
      <c r="HF363" s="18"/>
      <c r="HG363" s="18"/>
      <c r="HH363" s="18"/>
      <c r="HI363" s="18"/>
      <c r="HJ363" s="18"/>
      <c r="HK363" s="18"/>
      <c r="HL363" s="18"/>
      <c r="HM363" s="18"/>
      <c r="HN363" s="18"/>
      <c r="HO363" s="18"/>
      <c r="HP363" s="18"/>
      <c r="HQ363" s="18"/>
      <c r="HR363" s="18"/>
      <c r="HS363" s="18"/>
      <c r="HT363" s="18"/>
      <c r="HU363" s="18"/>
      <c r="HV363" s="18"/>
      <c r="HW363" s="18"/>
      <c r="HX363" s="18"/>
      <c r="HY363" s="18"/>
      <c r="HZ363" s="18"/>
      <c r="IA363" s="18"/>
      <c r="IB363" s="18"/>
      <c r="IC363" s="18"/>
      <c r="ID363" s="18"/>
      <c r="IE363" s="18"/>
      <c r="IF363" s="18"/>
      <c r="IG363" s="18"/>
      <c r="IH363" s="18"/>
      <c r="II363" s="18"/>
      <c r="IJ363" s="18"/>
      <c r="IK363" s="18"/>
      <c r="IL363" s="18"/>
      <c r="IM363" s="18"/>
      <c r="IN363" s="18"/>
      <c r="IO363" s="18"/>
      <c r="IP363" s="18"/>
      <c r="IQ363" s="18"/>
      <c r="IR363" s="18"/>
      <c r="IS363" s="18"/>
      <c r="IT363" s="18"/>
      <c r="IU363" s="18"/>
      <c r="IV363" s="18"/>
      <c r="IW363" s="18"/>
      <c r="IX363" s="18"/>
      <c r="IY363" s="18"/>
      <c r="IZ363" s="18"/>
      <c r="JA363" s="18"/>
      <c r="JB363" s="18"/>
      <c r="JC363" s="18"/>
      <c r="JD363" s="18"/>
      <c r="JE363" s="18"/>
      <c r="JF363" s="18"/>
    </row>
    <row r="364" spans="36:266" x14ac:dyDescent="0.3">
      <c r="AJ364" s="24"/>
      <c r="AK364" s="24"/>
      <c r="AL364" s="20"/>
      <c r="AM364" s="23"/>
      <c r="AN364" s="18"/>
      <c r="AO364" s="24"/>
      <c r="AW364" s="71"/>
      <c r="AX364" s="71"/>
      <c r="AY364" s="71"/>
      <c r="BB364" s="25"/>
      <c r="BC364" s="21"/>
      <c r="BG364" s="18"/>
      <c r="BN364" s="22"/>
      <c r="BO364" s="22"/>
      <c r="BP364" s="22"/>
      <c r="BQ364" s="22"/>
      <c r="BR364" s="15"/>
      <c r="CF364" s="15"/>
      <c r="CL364" s="22"/>
      <c r="CM364" s="15"/>
      <c r="CR364" s="22"/>
      <c r="CT364" s="15"/>
      <c r="CW364" s="22"/>
      <c r="DA364" s="15"/>
      <c r="DH364" s="15"/>
      <c r="DJ364" s="22"/>
      <c r="DO364" s="15"/>
      <c r="DV364" s="15"/>
      <c r="EC364" s="15"/>
      <c r="EJ364" s="15"/>
      <c r="EQ364" s="15"/>
      <c r="EX364" s="15"/>
      <c r="FE364" s="15"/>
      <c r="FL364" s="15"/>
      <c r="FS364" s="15"/>
      <c r="FZ364" s="15"/>
      <c r="GG364" s="15"/>
      <c r="GN364" s="15"/>
      <c r="GP364" s="22"/>
      <c r="GQ364" s="22"/>
      <c r="GR364" s="22"/>
      <c r="GS364" s="22"/>
      <c r="GT364" s="22"/>
      <c r="GU364" s="15"/>
      <c r="GV364" s="22"/>
      <c r="GW364" s="22"/>
      <c r="GX364" s="22"/>
      <c r="GY364" s="18"/>
      <c r="GZ364" s="18"/>
      <c r="HA364" s="18"/>
      <c r="HB364" s="18"/>
      <c r="HC364" s="18"/>
      <c r="HD364" s="18"/>
      <c r="HE364" s="18"/>
      <c r="HF364" s="18"/>
      <c r="HG364" s="18"/>
      <c r="HH364" s="18"/>
      <c r="HI364" s="18"/>
      <c r="HJ364" s="18"/>
      <c r="HK364" s="18"/>
      <c r="HL364" s="18"/>
      <c r="HM364" s="18"/>
      <c r="HN364" s="18"/>
      <c r="HO364" s="18"/>
      <c r="HP364" s="18"/>
      <c r="HQ364" s="18"/>
      <c r="HR364" s="18"/>
      <c r="HS364" s="18"/>
      <c r="HT364" s="18"/>
      <c r="HU364" s="18"/>
      <c r="HV364" s="18"/>
      <c r="HW364" s="18"/>
      <c r="HX364" s="18"/>
      <c r="HY364" s="18"/>
      <c r="HZ364" s="18"/>
      <c r="IA364" s="18"/>
      <c r="IB364" s="18"/>
      <c r="IC364" s="18"/>
      <c r="ID364" s="18"/>
      <c r="IE364" s="18"/>
      <c r="IF364" s="18"/>
      <c r="IG364" s="18"/>
      <c r="IH364" s="18"/>
      <c r="II364" s="18"/>
      <c r="IJ364" s="18"/>
      <c r="IK364" s="18"/>
      <c r="IL364" s="18"/>
      <c r="IM364" s="18"/>
      <c r="IN364" s="18"/>
      <c r="IO364" s="18"/>
      <c r="IP364" s="18"/>
      <c r="IQ364" s="18"/>
      <c r="IR364" s="18"/>
      <c r="IS364" s="18"/>
      <c r="IT364" s="18"/>
      <c r="IU364" s="18"/>
      <c r="IV364" s="18"/>
      <c r="IW364" s="18"/>
      <c r="IX364" s="18"/>
      <c r="IY364" s="18"/>
      <c r="IZ364" s="18"/>
      <c r="JA364" s="18"/>
      <c r="JB364" s="18"/>
      <c r="JC364" s="18"/>
      <c r="JD364" s="18"/>
      <c r="JE364" s="18"/>
      <c r="JF364" s="18"/>
    </row>
    <row r="365" spans="36:266" x14ac:dyDescent="0.3">
      <c r="AJ365" s="24"/>
      <c r="AK365" s="24"/>
      <c r="AL365" s="20"/>
      <c r="AM365" s="23"/>
      <c r="AN365" s="18"/>
      <c r="AO365" s="24"/>
      <c r="AW365" s="71"/>
      <c r="AX365" s="71"/>
      <c r="AY365" s="71"/>
      <c r="BB365" s="25"/>
      <c r="BC365" s="21"/>
      <c r="BG365" s="18"/>
      <c r="BN365" s="22"/>
      <c r="BO365" s="22"/>
      <c r="BP365" s="22"/>
      <c r="BQ365" s="22"/>
      <c r="BR365" s="15"/>
      <c r="CF365" s="15"/>
      <c r="CL365" s="22"/>
      <c r="CM365" s="15"/>
      <c r="CR365" s="22"/>
      <c r="CT365" s="15"/>
      <c r="CW365" s="22"/>
      <c r="DA365" s="15"/>
      <c r="DH365" s="15"/>
      <c r="DJ365" s="22"/>
      <c r="DO365" s="15"/>
      <c r="DV365" s="15"/>
      <c r="EC365" s="15"/>
      <c r="EJ365" s="15"/>
      <c r="EQ365" s="15"/>
      <c r="EX365" s="15"/>
      <c r="FE365" s="15"/>
      <c r="FL365" s="15"/>
      <c r="FS365" s="15"/>
      <c r="FZ365" s="15"/>
      <c r="GG365" s="15"/>
      <c r="GN365" s="15"/>
      <c r="GP365" s="22"/>
      <c r="GQ365" s="22"/>
      <c r="GR365" s="22"/>
      <c r="GS365" s="22"/>
      <c r="GT365" s="22"/>
      <c r="GU365" s="15"/>
      <c r="GV365" s="22"/>
      <c r="GW365" s="22"/>
      <c r="GX365" s="22"/>
      <c r="GY365" s="18"/>
      <c r="GZ365" s="18"/>
      <c r="HA365" s="18"/>
      <c r="HB365" s="18"/>
      <c r="HC365" s="18"/>
      <c r="HD365" s="18"/>
      <c r="HE365" s="18"/>
      <c r="HF365" s="18"/>
      <c r="HG365" s="18"/>
      <c r="HH365" s="18"/>
      <c r="HI365" s="18"/>
      <c r="HJ365" s="18"/>
      <c r="HK365" s="18"/>
      <c r="HL365" s="18"/>
      <c r="HM365" s="18"/>
      <c r="HN365" s="18"/>
      <c r="HO365" s="18"/>
      <c r="HP365" s="18"/>
      <c r="HQ365" s="18"/>
      <c r="HR365" s="18"/>
      <c r="HS365" s="18"/>
      <c r="HT365" s="18"/>
      <c r="HU365" s="18"/>
      <c r="HV365" s="18"/>
      <c r="HW365" s="18"/>
      <c r="HX365" s="18"/>
      <c r="HY365" s="18"/>
      <c r="HZ365" s="18"/>
      <c r="IA365" s="18"/>
      <c r="IB365" s="18"/>
      <c r="IC365" s="18"/>
      <c r="ID365" s="18"/>
      <c r="IE365" s="18"/>
      <c r="IF365" s="18"/>
      <c r="IG365" s="18"/>
      <c r="IH365" s="18"/>
      <c r="II365" s="18"/>
      <c r="IJ365" s="18"/>
      <c r="IK365" s="18"/>
      <c r="IL365" s="18"/>
      <c r="IM365" s="18"/>
      <c r="IN365" s="18"/>
      <c r="IO365" s="18"/>
      <c r="IP365" s="18"/>
      <c r="IQ365" s="18"/>
      <c r="IR365" s="18"/>
      <c r="IS365" s="18"/>
      <c r="IT365" s="18"/>
      <c r="IU365" s="18"/>
      <c r="IV365" s="18"/>
      <c r="IW365" s="18"/>
      <c r="IX365" s="18"/>
      <c r="IY365" s="18"/>
      <c r="IZ365" s="18"/>
      <c r="JA365" s="18"/>
      <c r="JB365" s="18"/>
      <c r="JC365" s="18"/>
      <c r="JD365" s="18"/>
      <c r="JE365" s="18"/>
      <c r="JF365" s="18"/>
    </row>
    <row r="366" spans="36:266" x14ac:dyDescent="0.3">
      <c r="AJ366" s="24"/>
      <c r="AK366" s="24"/>
      <c r="AL366" s="20"/>
      <c r="AM366" s="23"/>
      <c r="AN366" s="18"/>
      <c r="AO366" s="24"/>
      <c r="AW366" s="71"/>
      <c r="AX366" s="71"/>
      <c r="AY366" s="71"/>
      <c r="BB366" s="25"/>
      <c r="BC366" s="21"/>
      <c r="BG366" s="18"/>
      <c r="BN366" s="22"/>
      <c r="BO366" s="22"/>
      <c r="BP366" s="22"/>
      <c r="BQ366" s="22"/>
      <c r="BR366" s="15"/>
      <c r="CF366" s="15"/>
      <c r="CL366" s="22"/>
      <c r="CM366" s="15"/>
      <c r="CR366" s="22"/>
      <c r="CT366" s="15"/>
      <c r="CW366" s="22"/>
      <c r="DA366" s="15"/>
      <c r="DH366" s="15"/>
      <c r="DJ366" s="22"/>
      <c r="DO366" s="15"/>
      <c r="DV366" s="15"/>
      <c r="EC366" s="15"/>
      <c r="EJ366" s="15"/>
      <c r="EQ366" s="15"/>
      <c r="EX366" s="15"/>
      <c r="FE366" s="15"/>
      <c r="FL366" s="15"/>
      <c r="FS366" s="15"/>
      <c r="FZ366" s="15"/>
      <c r="GG366" s="15"/>
      <c r="GN366" s="15"/>
      <c r="GP366" s="22"/>
      <c r="GQ366" s="22"/>
      <c r="GR366" s="22"/>
      <c r="GS366" s="22"/>
      <c r="GT366" s="22"/>
      <c r="GU366" s="15"/>
      <c r="GV366" s="22"/>
      <c r="GW366" s="22"/>
      <c r="GX366" s="22"/>
      <c r="GY366" s="18"/>
      <c r="GZ366" s="18"/>
      <c r="HA366" s="18"/>
      <c r="HB366" s="18"/>
      <c r="HC366" s="18"/>
      <c r="HD366" s="18"/>
      <c r="HE366" s="18"/>
      <c r="HF366" s="18"/>
      <c r="HG366" s="18"/>
      <c r="HH366" s="18"/>
      <c r="HI366" s="18"/>
      <c r="HJ366" s="18"/>
      <c r="HK366" s="18"/>
      <c r="HL366" s="18"/>
      <c r="HM366" s="18"/>
      <c r="HN366" s="18"/>
      <c r="HO366" s="18"/>
      <c r="HP366" s="18"/>
      <c r="HQ366" s="18"/>
      <c r="HR366" s="18"/>
      <c r="HS366" s="18"/>
      <c r="HT366" s="18"/>
      <c r="HU366" s="18"/>
      <c r="HV366" s="18"/>
      <c r="HW366" s="18"/>
      <c r="HX366" s="18"/>
      <c r="HY366" s="18"/>
      <c r="HZ366" s="18"/>
      <c r="IA366" s="18"/>
      <c r="IB366" s="18"/>
      <c r="IC366" s="18"/>
      <c r="ID366" s="18"/>
      <c r="IE366" s="18"/>
      <c r="IF366" s="18"/>
      <c r="IG366" s="18"/>
      <c r="IH366" s="18"/>
      <c r="II366" s="18"/>
      <c r="IJ366" s="18"/>
      <c r="IK366" s="18"/>
      <c r="IL366" s="18"/>
      <c r="IM366" s="18"/>
      <c r="IN366" s="18"/>
      <c r="IO366" s="18"/>
      <c r="IP366" s="18"/>
      <c r="IQ366" s="18"/>
      <c r="IR366" s="18"/>
      <c r="IS366" s="18"/>
      <c r="IT366" s="18"/>
      <c r="IU366" s="18"/>
      <c r="IV366" s="18"/>
      <c r="IW366" s="18"/>
      <c r="IX366" s="18"/>
      <c r="IY366" s="18"/>
      <c r="IZ366" s="18"/>
      <c r="JA366" s="18"/>
      <c r="JB366" s="18"/>
      <c r="JC366" s="18"/>
      <c r="JD366" s="18"/>
      <c r="JE366" s="18"/>
      <c r="JF366" s="18"/>
    </row>
    <row r="367" spans="36:266" x14ac:dyDescent="0.3">
      <c r="AJ367" s="24"/>
      <c r="AK367" s="24"/>
      <c r="AL367" s="20"/>
      <c r="AM367" s="23"/>
      <c r="AN367" s="18"/>
      <c r="AO367" s="24"/>
      <c r="AW367" s="71"/>
      <c r="AX367" s="71"/>
      <c r="AY367" s="71"/>
      <c r="BB367" s="25"/>
      <c r="BC367" s="21"/>
      <c r="BG367" s="18"/>
      <c r="BN367" s="22"/>
      <c r="BO367" s="22"/>
      <c r="BP367" s="22"/>
      <c r="BQ367" s="22"/>
      <c r="BR367" s="15"/>
      <c r="CF367" s="15"/>
      <c r="CL367" s="22"/>
      <c r="CM367" s="15"/>
      <c r="CR367" s="22"/>
      <c r="CT367" s="15"/>
      <c r="CW367" s="22"/>
      <c r="DA367" s="15"/>
      <c r="DH367" s="15"/>
      <c r="DJ367" s="22"/>
      <c r="DO367" s="15"/>
      <c r="DV367" s="15"/>
      <c r="EC367" s="15"/>
      <c r="EJ367" s="15"/>
      <c r="EQ367" s="15"/>
      <c r="EX367" s="15"/>
      <c r="FE367" s="15"/>
      <c r="FL367" s="15"/>
      <c r="FS367" s="15"/>
      <c r="FZ367" s="15"/>
      <c r="GG367" s="15"/>
      <c r="GN367" s="15"/>
      <c r="GP367" s="22"/>
      <c r="GQ367" s="22"/>
      <c r="GR367" s="22"/>
      <c r="GS367" s="22"/>
      <c r="GT367" s="22"/>
      <c r="GU367" s="15"/>
      <c r="GV367" s="22"/>
      <c r="GW367" s="22"/>
      <c r="GX367" s="22"/>
      <c r="GY367" s="18"/>
      <c r="GZ367" s="18"/>
      <c r="HA367" s="18"/>
      <c r="HB367" s="18"/>
      <c r="HC367" s="18"/>
      <c r="HD367" s="18"/>
      <c r="HE367" s="18"/>
      <c r="HF367" s="18"/>
      <c r="HG367" s="18"/>
      <c r="HH367" s="18"/>
      <c r="HI367" s="18"/>
      <c r="HJ367" s="18"/>
      <c r="HK367" s="18"/>
      <c r="HL367" s="18"/>
      <c r="HM367" s="18"/>
      <c r="HN367" s="18"/>
      <c r="HO367" s="18"/>
      <c r="HP367" s="18"/>
      <c r="HQ367" s="18"/>
      <c r="HR367" s="18"/>
      <c r="HS367" s="18"/>
      <c r="HT367" s="18"/>
      <c r="HU367" s="18"/>
      <c r="HV367" s="18"/>
      <c r="HW367" s="18"/>
      <c r="HX367" s="18"/>
      <c r="HY367" s="18"/>
      <c r="HZ367" s="18"/>
      <c r="IA367" s="18"/>
      <c r="IB367" s="18"/>
      <c r="IC367" s="18"/>
      <c r="ID367" s="18"/>
      <c r="IE367" s="18"/>
      <c r="IF367" s="18"/>
      <c r="IG367" s="18"/>
      <c r="IH367" s="18"/>
      <c r="II367" s="18"/>
      <c r="IJ367" s="18"/>
      <c r="IK367" s="18"/>
      <c r="IL367" s="18"/>
      <c r="IM367" s="18"/>
      <c r="IN367" s="18"/>
      <c r="IO367" s="18"/>
      <c r="IP367" s="18"/>
      <c r="IQ367" s="18"/>
      <c r="IR367" s="18"/>
      <c r="IS367" s="18"/>
      <c r="IT367" s="18"/>
      <c r="IU367" s="18"/>
      <c r="IV367" s="18"/>
      <c r="IW367" s="18"/>
      <c r="IX367" s="18"/>
      <c r="IY367" s="18"/>
      <c r="IZ367" s="18"/>
      <c r="JA367" s="18"/>
      <c r="JB367" s="18"/>
      <c r="JC367" s="18"/>
      <c r="JD367" s="18"/>
      <c r="JE367" s="18"/>
      <c r="JF367" s="18"/>
    </row>
    <row r="368" spans="36:266" x14ac:dyDescent="0.3">
      <c r="AJ368" s="24"/>
      <c r="AK368" s="24"/>
      <c r="AL368" s="20"/>
      <c r="AM368" s="23"/>
      <c r="AN368" s="18"/>
      <c r="AO368" s="24"/>
      <c r="AW368" s="71"/>
      <c r="AX368" s="71"/>
      <c r="AY368" s="71"/>
      <c r="BB368" s="25"/>
      <c r="BC368" s="21"/>
      <c r="BG368" s="18"/>
      <c r="BN368" s="22"/>
      <c r="BO368" s="22"/>
      <c r="BP368" s="22"/>
      <c r="BQ368" s="22"/>
      <c r="BR368" s="15"/>
      <c r="CF368" s="15"/>
      <c r="CL368" s="22"/>
      <c r="CM368" s="15"/>
      <c r="CR368" s="22"/>
      <c r="CT368" s="15"/>
      <c r="CW368" s="22"/>
      <c r="DA368" s="15"/>
      <c r="DH368" s="15"/>
      <c r="DJ368" s="22"/>
      <c r="DO368" s="15"/>
      <c r="DV368" s="15"/>
      <c r="EC368" s="15"/>
      <c r="EJ368" s="15"/>
      <c r="EQ368" s="15"/>
      <c r="EX368" s="15"/>
      <c r="FE368" s="15"/>
      <c r="FL368" s="15"/>
      <c r="FS368" s="15"/>
      <c r="FZ368" s="15"/>
      <c r="GG368" s="15"/>
      <c r="GN368" s="15"/>
      <c r="GP368" s="22"/>
      <c r="GQ368" s="22"/>
      <c r="GR368" s="22"/>
      <c r="GS368" s="22"/>
      <c r="GT368" s="22"/>
      <c r="GU368" s="15"/>
      <c r="GV368" s="22"/>
      <c r="GW368" s="22"/>
      <c r="GX368" s="22"/>
      <c r="GY368" s="18"/>
      <c r="GZ368" s="18"/>
      <c r="HA368" s="18"/>
      <c r="HB368" s="18"/>
      <c r="HC368" s="18"/>
      <c r="HD368" s="18"/>
      <c r="HE368" s="18"/>
      <c r="HF368" s="18"/>
      <c r="HG368" s="18"/>
      <c r="HH368" s="18"/>
      <c r="HI368" s="18"/>
      <c r="HJ368" s="18"/>
      <c r="HK368" s="18"/>
      <c r="HL368" s="18"/>
      <c r="HM368" s="18"/>
      <c r="HN368" s="18"/>
      <c r="HO368" s="18"/>
      <c r="HP368" s="18"/>
      <c r="HQ368" s="18"/>
      <c r="HR368" s="18"/>
      <c r="HS368" s="18"/>
      <c r="HT368" s="18"/>
      <c r="HU368" s="18"/>
      <c r="HV368" s="18"/>
      <c r="HW368" s="18"/>
      <c r="HX368" s="18"/>
      <c r="HY368" s="18"/>
      <c r="HZ368" s="18"/>
      <c r="IA368" s="18"/>
      <c r="IB368" s="18"/>
      <c r="IC368" s="18"/>
      <c r="ID368" s="18"/>
      <c r="IE368" s="18"/>
      <c r="IF368" s="18"/>
      <c r="IG368" s="18"/>
      <c r="IH368" s="18"/>
      <c r="II368" s="18"/>
      <c r="IJ368" s="18"/>
      <c r="IK368" s="18"/>
      <c r="IL368" s="18"/>
      <c r="IM368" s="18"/>
      <c r="IN368" s="18"/>
      <c r="IO368" s="18"/>
      <c r="IP368" s="18"/>
      <c r="IQ368" s="18"/>
      <c r="IR368" s="18"/>
      <c r="IS368" s="18"/>
      <c r="IT368" s="18"/>
      <c r="IU368" s="18"/>
      <c r="IV368" s="18"/>
      <c r="IW368" s="18"/>
      <c r="IX368" s="18"/>
      <c r="IY368" s="18"/>
      <c r="IZ368" s="18"/>
      <c r="JA368" s="18"/>
      <c r="JB368" s="18"/>
      <c r="JC368" s="18"/>
      <c r="JD368" s="18"/>
      <c r="JE368" s="18"/>
      <c r="JF368" s="18"/>
    </row>
    <row r="369" spans="36:266" x14ac:dyDescent="0.3">
      <c r="AJ369" s="24"/>
      <c r="AK369" s="24"/>
      <c r="AL369" s="20"/>
      <c r="AM369" s="23"/>
      <c r="AN369" s="18"/>
      <c r="AO369" s="24"/>
      <c r="AW369" s="71"/>
      <c r="AX369" s="71"/>
      <c r="AY369" s="71"/>
      <c r="BB369" s="25"/>
      <c r="BC369" s="21"/>
      <c r="BG369" s="18"/>
      <c r="BN369" s="22"/>
      <c r="BO369" s="22"/>
      <c r="BP369" s="22"/>
      <c r="BQ369" s="22"/>
      <c r="BR369" s="15"/>
      <c r="CF369" s="15"/>
      <c r="CL369" s="22"/>
      <c r="CM369" s="15"/>
      <c r="CR369" s="22"/>
      <c r="CT369" s="15"/>
      <c r="CW369" s="22"/>
      <c r="DA369" s="15"/>
      <c r="DH369" s="15"/>
      <c r="DJ369" s="22"/>
      <c r="DO369" s="15"/>
      <c r="DV369" s="15"/>
      <c r="EC369" s="15"/>
      <c r="EJ369" s="15"/>
      <c r="EQ369" s="15"/>
      <c r="EX369" s="15"/>
      <c r="FE369" s="15"/>
      <c r="FL369" s="15"/>
      <c r="FS369" s="15"/>
      <c r="FZ369" s="15"/>
      <c r="GG369" s="15"/>
      <c r="GN369" s="15"/>
      <c r="GP369" s="22"/>
      <c r="GQ369" s="22"/>
      <c r="GR369" s="22"/>
      <c r="GS369" s="22"/>
      <c r="GT369" s="22"/>
      <c r="GU369" s="15"/>
      <c r="GV369" s="22"/>
      <c r="GW369" s="22"/>
      <c r="GX369" s="22"/>
      <c r="GY369" s="18"/>
      <c r="GZ369" s="18"/>
      <c r="HA369" s="18"/>
      <c r="HB369" s="18"/>
      <c r="HC369" s="18"/>
      <c r="HD369" s="18"/>
      <c r="HE369" s="18"/>
      <c r="HF369" s="18"/>
      <c r="HG369" s="18"/>
      <c r="HH369" s="18"/>
      <c r="HI369" s="18"/>
      <c r="HJ369" s="18"/>
      <c r="HK369" s="18"/>
      <c r="HL369" s="18"/>
      <c r="HM369" s="18"/>
      <c r="HN369" s="18"/>
      <c r="HO369" s="18"/>
      <c r="HP369" s="18"/>
      <c r="HQ369" s="18"/>
      <c r="HR369" s="18"/>
      <c r="HS369" s="18"/>
      <c r="HT369" s="18"/>
      <c r="HU369" s="18"/>
      <c r="HV369" s="18"/>
      <c r="HW369" s="18"/>
      <c r="HX369" s="18"/>
      <c r="HY369" s="18"/>
      <c r="HZ369" s="18"/>
      <c r="IA369" s="18"/>
      <c r="IB369" s="18"/>
      <c r="IC369" s="18"/>
      <c r="ID369" s="18"/>
      <c r="IE369" s="18"/>
      <c r="IF369" s="18"/>
      <c r="IG369" s="18"/>
      <c r="IH369" s="18"/>
      <c r="II369" s="18"/>
      <c r="IJ369" s="18"/>
      <c r="IK369" s="18"/>
      <c r="IL369" s="18"/>
      <c r="IM369" s="18"/>
      <c r="IN369" s="18"/>
      <c r="IO369" s="18"/>
      <c r="IP369" s="18"/>
      <c r="IQ369" s="18"/>
      <c r="IR369" s="18"/>
      <c r="IS369" s="18"/>
      <c r="IT369" s="18"/>
      <c r="IU369" s="18"/>
      <c r="IV369" s="18"/>
      <c r="IW369" s="18"/>
      <c r="IX369" s="18"/>
      <c r="IY369" s="18"/>
      <c r="IZ369" s="18"/>
      <c r="JA369" s="18"/>
      <c r="JB369" s="18"/>
      <c r="JC369" s="18"/>
      <c r="JD369" s="18"/>
      <c r="JE369" s="18"/>
      <c r="JF369" s="18"/>
    </row>
    <row r="370" spans="36:266" x14ac:dyDescent="0.3">
      <c r="AJ370" s="24"/>
      <c r="AK370" s="24"/>
      <c r="AL370" s="20"/>
      <c r="AM370" s="23"/>
      <c r="AN370" s="18"/>
      <c r="AO370" s="24"/>
      <c r="AW370" s="71"/>
      <c r="AX370" s="71"/>
      <c r="AY370" s="71"/>
      <c r="BB370" s="25"/>
      <c r="BC370" s="21"/>
      <c r="BG370" s="18"/>
      <c r="BN370" s="22"/>
      <c r="BO370" s="22"/>
      <c r="BP370" s="22"/>
      <c r="BQ370" s="22"/>
      <c r="BR370" s="15"/>
      <c r="CF370" s="15"/>
      <c r="CL370" s="22"/>
      <c r="CM370" s="15"/>
      <c r="CR370" s="22"/>
      <c r="CT370" s="15"/>
      <c r="CW370" s="22"/>
      <c r="DA370" s="15"/>
      <c r="DH370" s="15"/>
      <c r="DJ370" s="22"/>
      <c r="DO370" s="15"/>
      <c r="DV370" s="15"/>
      <c r="EC370" s="15"/>
      <c r="EJ370" s="15"/>
      <c r="EQ370" s="15"/>
      <c r="EX370" s="15"/>
      <c r="FE370" s="15"/>
      <c r="FL370" s="15"/>
      <c r="FS370" s="15"/>
      <c r="FZ370" s="15"/>
      <c r="GG370" s="15"/>
      <c r="GN370" s="15"/>
      <c r="GP370" s="22"/>
      <c r="GQ370" s="22"/>
      <c r="GR370" s="22"/>
      <c r="GS370" s="22"/>
      <c r="GT370" s="22"/>
      <c r="GU370" s="15"/>
      <c r="GV370" s="22"/>
      <c r="GW370" s="22"/>
      <c r="GX370" s="22"/>
      <c r="GY370" s="18"/>
      <c r="GZ370" s="18"/>
      <c r="HA370" s="18"/>
      <c r="HB370" s="18"/>
      <c r="HC370" s="18"/>
      <c r="HD370" s="18"/>
      <c r="HE370" s="18"/>
      <c r="HF370" s="18"/>
      <c r="HG370" s="18"/>
      <c r="HH370" s="18"/>
      <c r="HI370" s="18"/>
      <c r="HJ370" s="18"/>
      <c r="HK370" s="18"/>
      <c r="HL370" s="18"/>
      <c r="HM370" s="18"/>
      <c r="HN370" s="18"/>
      <c r="HO370" s="18"/>
      <c r="HP370" s="18"/>
      <c r="HQ370" s="18"/>
      <c r="HR370" s="18"/>
      <c r="HS370" s="18"/>
      <c r="HT370" s="18"/>
      <c r="HU370" s="18"/>
      <c r="HV370" s="18"/>
      <c r="HW370" s="18"/>
      <c r="HX370" s="18"/>
      <c r="HY370" s="18"/>
      <c r="HZ370" s="18"/>
      <c r="IA370" s="18"/>
      <c r="IB370" s="18"/>
      <c r="IC370" s="18"/>
      <c r="ID370" s="18"/>
      <c r="IE370" s="18"/>
      <c r="IF370" s="18"/>
      <c r="IG370" s="18"/>
      <c r="IH370" s="18"/>
      <c r="II370" s="18"/>
      <c r="IJ370" s="18"/>
      <c r="IK370" s="18"/>
      <c r="IL370" s="18"/>
      <c r="IM370" s="18"/>
      <c r="IN370" s="18"/>
      <c r="IO370" s="18"/>
      <c r="IP370" s="18"/>
      <c r="IQ370" s="18"/>
      <c r="IR370" s="18"/>
      <c r="IS370" s="18"/>
      <c r="IT370" s="18"/>
      <c r="IU370" s="18"/>
      <c r="IV370" s="18"/>
      <c r="IW370" s="18"/>
      <c r="IX370" s="18"/>
      <c r="IY370" s="18"/>
      <c r="IZ370" s="18"/>
      <c r="JA370" s="18"/>
      <c r="JB370" s="18"/>
      <c r="JC370" s="18"/>
      <c r="JD370" s="18"/>
      <c r="JE370" s="18"/>
      <c r="JF370" s="18"/>
    </row>
    <row r="371" spans="36:266" x14ac:dyDescent="0.3">
      <c r="AJ371" s="24"/>
      <c r="AK371" s="24"/>
      <c r="AL371" s="20"/>
      <c r="AM371" s="23"/>
      <c r="AN371" s="18"/>
      <c r="AO371" s="24"/>
      <c r="AW371" s="71"/>
      <c r="AX371" s="71"/>
      <c r="AY371" s="71"/>
      <c r="BB371" s="25"/>
      <c r="BC371" s="21"/>
      <c r="BG371" s="18"/>
      <c r="BN371" s="22"/>
      <c r="BO371" s="22"/>
      <c r="BP371" s="22"/>
      <c r="BQ371" s="22"/>
      <c r="BR371" s="15"/>
      <c r="CF371" s="15"/>
      <c r="CL371" s="22"/>
      <c r="CM371" s="15"/>
      <c r="CR371" s="22"/>
      <c r="CT371" s="15"/>
      <c r="CW371" s="22"/>
      <c r="DA371" s="15"/>
      <c r="DH371" s="15"/>
      <c r="DJ371" s="22"/>
      <c r="DO371" s="15"/>
      <c r="DV371" s="15"/>
      <c r="EC371" s="15"/>
      <c r="EJ371" s="15"/>
      <c r="EQ371" s="15"/>
      <c r="EX371" s="15"/>
      <c r="FE371" s="15"/>
      <c r="FL371" s="15"/>
      <c r="FS371" s="15"/>
      <c r="FZ371" s="15"/>
      <c r="GG371" s="15"/>
      <c r="GN371" s="15"/>
      <c r="GP371" s="22"/>
      <c r="GQ371" s="22"/>
      <c r="GR371" s="22"/>
      <c r="GS371" s="22"/>
      <c r="GT371" s="22"/>
      <c r="GU371" s="15"/>
      <c r="GV371" s="22"/>
      <c r="GW371" s="22"/>
      <c r="GX371" s="22"/>
      <c r="GY371" s="18"/>
      <c r="GZ371" s="18"/>
      <c r="HA371" s="18"/>
      <c r="HB371" s="18"/>
      <c r="HC371" s="18"/>
      <c r="HD371" s="18"/>
      <c r="HE371" s="18"/>
      <c r="HF371" s="18"/>
      <c r="HG371" s="18"/>
      <c r="HH371" s="18"/>
      <c r="HI371" s="18"/>
      <c r="HJ371" s="18"/>
      <c r="HK371" s="18"/>
      <c r="HL371" s="18"/>
      <c r="HM371" s="18"/>
      <c r="HN371" s="18"/>
      <c r="HO371" s="18"/>
      <c r="HP371" s="18"/>
      <c r="HQ371" s="18"/>
      <c r="HR371" s="18"/>
      <c r="HS371" s="18"/>
      <c r="HT371" s="18"/>
      <c r="HU371" s="18"/>
      <c r="HV371" s="18"/>
      <c r="HW371" s="18"/>
      <c r="HX371" s="18"/>
      <c r="HY371" s="18"/>
      <c r="HZ371" s="18"/>
      <c r="IA371" s="18"/>
      <c r="IB371" s="18"/>
      <c r="IC371" s="18"/>
      <c r="ID371" s="18"/>
      <c r="IE371" s="18"/>
      <c r="IF371" s="18"/>
      <c r="IG371" s="18"/>
      <c r="IH371" s="18"/>
      <c r="II371" s="18"/>
      <c r="IJ371" s="18"/>
      <c r="IK371" s="18"/>
      <c r="IL371" s="18"/>
      <c r="IM371" s="18"/>
      <c r="IN371" s="18"/>
      <c r="IO371" s="18"/>
      <c r="IP371" s="18"/>
      <c r="IQ371" s="18"/>
      <c r="IR371" s="18"/>
      <c r="IS371" s="18"/>
      <c r="IT371" s="18"/>
      <c r="IU371" s="18"/>
      <c r="IV371" s="18"/>
      <c r="IW371" s="18"/>
      <c r="IX371" s="18"/>
      <c r="IY371" s="18"/>
      <c r="IZ371" s="18"/>
      <c r="JA371" s="18"/>
      <c r="JB371" s="18"/>
      <c r="JC371" s="18"/>
      <c r="JD371" s="18"/>
      <c r="JE371" s="18"/>
      <c r="JF371" s="18"/>
    </row>
    <row r="372" spans="36:266" x14ac:dyDescent="0.3">
      <c r="AJ372" s="24"/>
      <c r="AK372" s="24"/>
      <c r="AL372" s="20"/>
      <c r="AM372" s="23"/>
      <c r="AN372" s="18"/>
      <c r="AO372" s="24"/>
      <c r="AW372" s="71"/>
      <c r="AX372" s="71"/>
      <c r="AY372" s="71"/>
      <c r="BB372" s="25"/>
      <c r="BC372" s="21"/>
      <c r="BG372" s="18"/>
      <c r="BN372" s="22"/>
      <c r="BO372" s="22"/>
      <c r="BP372" s="22"/>
      <c r="BQ372" s="22"/>
      <c r="BR372" s="15"/>
      <c r="CF372" s="15"/>
      <c r="CL372" s="22"/>
      <c r="CM372" s="15"/>
      <c r="CR372" s="22"/>
      <c r="CT372" s="15"/>
      <c r="CW372" s="22"/>
      <c r="DA372" s="15"/>
      <c r="DH372" s="15"/>
      <c r="DJ372" s="22"/>
      <c r="DO372" s="15"/>
      <c r="DV372" s="15"/>
      <c r="EC372" s="15"/>
      <c r="EJ372" s="15"/>
      <c r="EQ372" s="15"/>
      <c r="EX372" s="15"/>
      <c r="FE372" s="15"/>
      <c r="FL372" s="15"/>
      <c r="FS372" s="15"/>
      <c r="FZ372" s="15"/>
      <c r="GG372" s="15"/>
      <c r="GN372" s="15"/>
      <c r="GP372" s="22"/>
      <c r="GQ372" s="22"/>
      <c r="GR372" s="22"/>
      <c r="GS372" s="22"/>
      <c r="GT372" s="22"/>
      <c r="GU372" s="15"/>
      <c r="GV372" s="22"/>
      <c r="GW372" s="22"/>
      <c r="GX372" s="22"/>
      <c r="GY372" s="18"/>
      <c r="GZ372" s="18"/>
      <c r="HA372" s="18"/>
      <c r="HB372" s="18"/>
      <c r="HC372" s="18"/>
      <c r="HD372" s="18"/>
      <c r="HE372" s="18"/>
      <c r="HF372" s="18"/>
      <c r="HG372" s="18"/>
      <c r="HH372" s="18"/>
      <c r="HI372" s="18"/>
      <c r="HJ372" s="18"/>
      <c r="HK372" s="18"/>
      <c r="HL372" s="18"/>
      <c r="HM372" s="18"/>
      <c r="HN372" s="18"/>
      <c r="HO372" s="18"/>
      <c r="HP372" s="18"/>
      <c r="HQ372" s="18"/>
      <c r="HR372" s="18"/>
      <c r="HS372" s="18"/>
      <c r="HT372" s="18"/>
      <c r="HU372" s="18"/>
      <c r="HV372" s="18"/>
      <c r="HW372" s="18"/>
      <c r="HX372" s="18"/>
      <c r="HY372" s="18"/>
      <c r="HZ372" s="18"/>
      <c r="IA372" s="18"/>
      <c r="IB372" s="18"/>
      <c r="IC372" s="18"/>
      <c r="ID372" s="18"/>
      <c r="IE372" s="18"/>
      <c r="IF372" s="18"/>
      <c r="IG372" s="18"/>
      <c r="IH372" s="18"/>
      <c r="II372" s="18"/>
      <c r="IJ372" s="18"/>
      <c r="IK372" s="18"/>
      <c r="IL372" s="18"/>
      <c r="IM372" s="18"/>
      <c r="IN372" s="18"/>
      <c r="IO372" s="18"/>
      <c r="IP372" s="18"/>
      <c r="IQ372" s="18"/>
      <c r="IR372" s="18"/>
      <c r="IS372" s="18"/>
      <c r="IT372" s="18"/>
      <c r="IU372" s="18"/>
      <c r="IV372" s="18"/>
      <c r="IW372" s="18"/>
      <c r="IX372" s="18"/>
      <c r="IY372" s="18"/>
      <c r="IZ372" s="18"/>
      <c r="JA372" s="18"/>
      <c r="JB372" s="18"/>
      <c r="JC372" s="18"/>
      <c r="JD372" s="18"/>
      <c r="JE372" s="18"/>
      <c r="JF372" s="18"/>
    </row>
    <row r="373" spans="36:266" x14ac:dyDescent="0.3">
      <c r="AJ373" s="24"/>
      <c r="AK373" s="24"/>
      <c r="AL373" s="20"/>
      <c r="AM373" s="23"/>
      <c r="AN373" s="18"/>
      <c r="AO373" s="24"/>
      <c r="AW373" s="71"/>
      <c r="AX373" s="71"/>
      <c r="AY373" s="71"/>
      <c r="BB373" s="25"/>
      <c r="BC373" s="21"/>
      <c r="BG373" s="18"/>
      <c r="BN373" s="22"/>
      <c r="BO373" s="22"/>
      <c r="BP373" s="22"/>
      <c r="BQ373" s="22"/>
      <c r="BR373" s="15"/>
      <c r="CF373" s="15"/>
      <c r="CL373" s="22"/>
      <c r="CM373" s="15"/>
      <c r="CR373" s="22"/>
      <c r="CT373" s="15"/>
      <c r="CW373" s="22"/>
      <c r="DA373" s="15"/>
      <c r="DH373" s="15"/>
      <c r="DJ373" s="22"/>
      <c r="DO373" s="15"/>
      <c r="DV373" s="15"/>
      <c r="EC373" s="15"/>
      <c r="EJ373" s="15"/>
      <c r="EQ373" s="15"/>
      <c r="EX373" s="15"/>
      <c r="FE373" s="15"/>
      <c r="FL373" s="15"/>
      <c r="FS373" s="15"/>
      <c r="FZ373" s="15"/>
      <c r="GG373" s="15"/>
      <c r="GN373" s="15"/>
      <c r="GP373" s="22"/>
      <c r="GQ373" s="22"/>
      <c r="GR373" s="22"/>
      <c r="GS373" s="22"/>
      <c r="GT373" s="22"/>
      <c r="GU373" s="15"/>
      <c r="GV373" s="22"/>
      <c r="GW373" s="22"/>
      <c r="GX373" s="22"/>
      <c r="GY373" s="18"/>
      <c r="GZ373" s="18"/>
      <c r="HA373" s="18"/>
      <c r="HB373" s="18"/>
      <c r="HC373" s="18"/>
      <c r="HD373" s="18"/>
      <c r="HE373" s="18"/>
      <c r="HF373" s="18"/>
      <c r="HG373" s="18"/>
      <c r="HH373" s="18"/>
      <c r="HI373" s="18"/>
      <c r="HJ373" s="18"/>
      <c r="HK373" s="18"/>
      <c r="HL373" s="18"/>
      <c r="HM373" s="18"/>
      <c r="HN373" s="18"/>
      <c r="HO373" s="18"/>
      <c r="HP373" s="18"/>
      <c r="HQ373" s="18"/>
      <c r="HR373" s="18"/>
      <c r="HS373" s="18"/>
      <c r="HT373" s="18"/>
      <c r="HU373" s="18"/>
      <c r="HV373" s="18"/>
      <c r="HW373" s="18"/>
      <c r="HX373" s="18"/>
      <c r="HY373" s="18"/>
      <c r="HZ373" s="18"/>
      <c r="IA373" s="18"/>
      <c r="IB373" s="18"/>
      <c r="IC373" s="18"/>
      <c r="ID373" s="18"/>
      <c r="IE373" s="18"/>
      <c r="IF373" s="18"/>
      <c r="IG373" s="18"/>
      <c r="IH373" s="18"/>
      <c r="II373" s="18"/>
      <c r="IJ373" s="18"/>
      <c r="IK373" s="18"/>
      <c r="IL373" s="18"/>
      <c r="IM373" s="18"/>
      <c r="IN373" s="18"/>
      <c r="IO373" s="18"/>
      <c r="IP373" s="18"/>
      <c r="IQ373" s="18"/>
      <c r="IR373" s="18"/>
      <c r="IS373" s="18"/>
      <c r="IT373" s="18"/>
      <c r="IU373" s="18"/>
      <c r="IV373" s="18"/>
      <c r="IW373" s="18"/>
      <c r="IX373" s="18"/>
      <c r="IY373" s="18"/>
      <c r="IZ373" s="18"/>
      <c r="JA373" s="18"/>
      <c r="JB373" s="18"/>
      <c r="JC373" s="18"/>
      <c r="JD373" s="18"/>
      <c r="JE373" s="18"/>
      <c r="JF373" s="18"/>
    </row>
    <row r="374" spans="36:266" x14ac:dyDescent="0.3">
      <c r="AJ374" s="24"/>
      <c r="AK374" s="24"/>
      <c r="AL374" s="20"/>
      <c r="AM374" s="23"/>
      <c r="AN374" s="18"/>
      <c r="AO374" s="24"/>
      <c r="AW374" s="71"/>
      <c r="AX374" s="71"/>
      <c r="AY374" s="71"/>
      <c r="BB374" s="25"/>
      <c r="BC374" s="21"/>
      <c r="BG374" s="18"/>
      <c r="BN374" s="22"/>
      <c r="BO374" s="22"/>
      <c r="BP374" s="22"/>
      <c r="BQ374" s="22"/>
      <c r="BR374" s="15"/>
      <c r="CF374" s="15"/>
      <c r="CL374" s="22"/>
      <c r="CM374" s="15"/>
      <c r="CR374" s="22"/>
      <c r="CT374" s="15"/>
      <c r="CW374" s="22"/>
      <c r="DA374" s="15"/>
      <c r="DH374" s="15"/>
      <c r="DJ374" s="22"/>
      <c r="DO374" s="15"/>
      <c r="DV374" s="15"/>
      <c r="EC374" s="15"/>
      <c r="EJ374" s="15"/>
      <c r="EQ374" s="15"/>
      <c r="EX374" s="15"/>
      <c r="FE374" s="15"/>
      <c r="FL374" s="15"/>
      <c r="FS374" s="15"/>
      <c r="FZ374" s="15"/>
      <c r="GG374" s="15"/>
      <c r="GN374" s="15"/>
      <c r="GP374" s="22"/>
      <c r="GQ374" s="22"/>
      <c r="GR374" s="22"/>
      <c r="GS374" s="22"/>
      <c r="GT374" s="22"/>
      <c r="GU374" s="15"/>
      <c r="GV374" s="22"/>
      <c r="GW374" s="22"/>
      <c r="GX374" s="22"/>
      <c r="GY374" s="18"/>
      <c r="GZ374" s="18"/>
      <c r="HA374" s="18"/>
      <c r="HB374" s="18"/>
      <c r="HC374" s="18"/>
      <c r="HD374" s="18"/>
      <c r="HE374" s="18"/>
      <c r="HF374" s="18"/>
      <c r="HG374" s="18"/>
      <c r="HH374" s="18"/>
      <c r="HI374" s="18"/>
      <c r="HJ374" s="18"/>
      <c r="HK374" s="18"/>
      <c r="HL374" s="18"/>
      <c r="HM374" s="18"/>
      <c r="HN374" s="18"/>
      <c r="HO374" s="18"/>
      <c r="HP374" s="18"/>
      <c r="HQ374" s="18"/>
      <c r="HR374" s="18"/>
      <c r="HS374" s="18"/>
      <c r="HT374" s="18"/>
      <c r="HU374" s="18"/>
      <c r="HV374" s="18"/>
      <c r="HW374" s="18"/>
      <c r="HX374" s="18"/>
      <c r="HY374" s="18"/>
      <c r="HZ374" s="18"/>
      <c r="IA374" s="18"/>
      <c r="IB374" s="18"/>
      <c r="IC374" s="18"/>
      <c r="ID374" s="18"/>
      <c r="IE374" s="18"/>
      <c r="IF374" s="18"/>
      <c r="IG374" s="18"/>
      <c r="IH374" s="18"/>
      <c r="II374" s="18"/>
      <c r="IJ374" s="18"/>
      <c r="IK374" s="18"/>
      <c r="IL374" s="18"/>
      <c r="IM374" s="18"/>
      <c r="IN374" s="18"/>
      <c r="IO374" s="18"/>
      <c r="IP374" s="18"/>
      <c r="IQ374" s="18"/>
      <c r="IR374" s="18"/>
      <c r="IS374" s="18"/>
      <c r="IT374" s="18"/>
      <c r="IU374" s="18"/>
      <c r="IV374" s="18"/>
      <c r="IW374" s="18"/>
      <c r="IX374" s="18"/>
      <c r="IY374" s="18"/>
      <c r="IZ374" s="18"/>
      <c r="JA374" s="18"/>
      <c r="JB374" s="18"/>
      <c r="JC374" s="18"/>
      <c r="JD374" s="18"/>
      <c r="JE374" s="18"/>
      <c r="JF374" s="18"/>
    </row>
    <row r="375" spans="36:266" x14ac:dyDescent="0.3">
      <c r="AJ375" s="24"/>
      <c r="AK375" s="24"/>
      <c r="AL375" s="20"/>
      <c r="AM375" s="23"/>
      <c r="AN375" s="18"/>
      <c r="AO375" s="24"/>
      <c r="AW375" s="71"/>
      <c r="AX375" s="71"/>
      <c r="AY375" s="71"/>
      <c r="BB375" s="25"/>
      <c r="BC375" s="21"/>
      <c r="BG375" s="18"/>
      <c r="BN375" s="22"/>
      <c r="BO375" s="22"/>
      <c r="BP375" s="22"/>
      <c r="BQ375" s="22"/>
      <c r="BR375" s="15"/>
      <c r="CF375" s="15"/>
      <c r="CL375" s="22"/>
      <c r="CM375" s="15"/>
      <c r="CR375" s="22"/>
      <c r="CT375" s="15"/>
      <c r="CW375" s="22"/>
      <c r="DA375" s="15"/>
      <c r="DH375" s="15"/>
      <c r="DJ375" s="22"/>
      <c r="DO375" s="15"/>
      <c r="DV375" s="15"/>
      <c r="EC375" s="15"/>
      <c r="EJ375" s="15"/>
      <c r="EQ375" s="15"/>
      <c r="EX375" s="15"/>
      <c r="FE375" s="15"/>
      <c r="FL375" s="15"/>
      <c r="FS375" s="15"/>
      <c r="FZ375" s="15"/>
      <c r="GG375" s="15"/>
      <c r="GN375" s="15"/>
      <c r="GP375" s="22"/>
      <c r="GQ375" s="22"/>
      <c r="GR375" s="22"/>
      <c r="GS375" s="22"/>
      <c r="GT375" s="22"/>
      <c r="GU375" s="15"/>
      <c r="GV375" s="22"/>
      <c r="GW375" s="22"/>
      <c r="GX375" s="22"/>
      <c r="GY375" s="18"/>
      <c r="GZ375" s="18"/>
      <c r="HA375" s="18"/>
      <c r="HB375" s="18"/>
      <c r="HC375" s="18"/>
      <c r="HD375" s="18"/>
      <c r="HE375" s="18"/>
      <c r="HF375" s="18"/>
      <c r="HG375" s="18"/>
      <c r="HH375" s="18"/>
      <c r="HI375" s="18"/>
      <c r="HJ375" s="18"/>
      <c r="HK375" s="18"/>
      <c r="HL375" s="18"/>
      <c r="HM375" s="18"/>
      <c r="HN375" s="18"/>
      <c r="HO375" s="18"/>
      <c r="HP375" s="18"/>
      <c r="HQ375" s="18"/>
      <c r="HR375" s="18"/>
      <c r="HS375" s="18"/>
      <c r="HT375" s="18"/>
      <c r="HU375" s="18"/>
      <c r="HV375" s="18"/>
      <c r="HW375" s="18"/>
      <c r="HX375" s="18"/>
      <c r="HY375" s="18"/>
      <c r="HZ375" s="18"/>
      <c r="IA375" s="18"/>
      <c r="IB375" s="18"/>
      <c r="IC375" s="18"/>
      <c r="ID375" s="18"/>
      <c r="IE375" s="18"/>
      <c r="IF375" s="18"/>
      <c r="IG375" s="18"/>
      <c r="IH375" s="18"/>
      <c r="II375" s="18"/>
      <c r="IJ375" s="18"/>
      <c r="IK375" s="18"/>
      <c r="IL375" s="18"/>
      <c r="IM375" s="18"/>
      <c r="IN375" s="18"/>
      <c r="IO375" s="18"/>
      <c r="IP375" s="18"/>
      <c r="IQ375" s="18"/>
      <c r="IR375" s="18"/>
      <c r="IS375" s="18"/>
      <c r="IT375" s="18"/>
      <c r="IU375" s="18"/>
      <c r="IV375" s="18"/>
      <c r="IW375" s="18"/>
      <c r="IX375" s="18"/>
      <c r="IY375" s="18"/>
      <c r="IZ375" s="18"/>
      <c r="JA375" s="18"/>
      <c r="JB375" s="18"/>
      <c r="JC375" s="18"/>
      <c r="JD375" s="18"/>
      <c r="JE375" s="18"/>
      <c r="JF375" s="18"/>
    </row>
    <row r="376" spans="36:266" x14ac:dyDescent="0.3">
      <c r="AJ376" s="24"/>
      <c r="AK376" s="24"/>
      <c r="AL376" s="20"/>
      <c r="AM376" s="23"/>
      <c r="AN376" s="18"/>
      <c r="AO376" s="24"/>
      <c r="AW376" s="71"/>
      <c r="AX376" s="71"/>
      <c r="AY376" s="71"/>
      <c r="BB376" s="25"/>
      <c r="BC376" s="21"/>
      <c r="BG376" s="18"/>
      <c r="BN376" s="22"/>
      <c r="BO376" s="22"/>
      <c r="BP376" s="22"/>
      <c r="BQ376" s="22"/>
      <c r="BR376" s="15"/>
      <c r="CF376" s="15"/>
      <c r="CL376" s="22"/>
      <c r="CM376" s="15"/>
      <c r="CR376" s="22"/>
      <c r="CT376" s="15"/>
      <c r="CW376" s="22"/>
      <c r="DA376" s="15"/>
      <c r="DH376" s="15"/>
      <c r="DJ376" s="22"/>
      <c r="DO376" s="15"/>
      <c r="DV376" s="15"/>
      <c r="EC376" s="15"/>
      <c r="EJ376" s="15"/>
      <c r="EQ376" s="15"/>
      <c r="EX376" s="15"/>
      <c r="FE376" s="15"/>
      <c r="FL376" s="15"/>
      <c r="FS376" s="15"/>
      <c r="FZ376" s="15"/>
      <c r="GG376" s="15"/>
      <c r="GN376" s="15"/>
      <c r="GP376" s="22"/>
      <c r="GQ376" s="22"/>
      <c r="GR376" s="22"/>
      <c r="GS376" s="22"/>
      <c r="GT376" s="22"/>
      <c r="GU376" s="15"/>
      <c r="GV376" s="22"/>
      <c r="GW376" s="22"/>
      <c r="GX376" s="22"/>
      <c r="GY376" s="18"/>
      <c r="GZ376" s="18"/>
      <c r="HA376" s="18"/>
      <c r="HB376" s="18"/>
      <c r="HC376" s="18"/>
      <c r="HD376" s="18"/>
      <c r="HE376" s="18"/>
      <c r="HF376" s="18"/>
      <c r="HG376" s="18"/>
      <c r="HH376" s="18"/>
      <c r="HI376" s="18"/>
      <c r="HJ376" s="18"/>
      <c r="HK376" s="18"/>
      <c r="HL376" s="18"/>
      <c r="HM376" s="18"/>
      <c r="HN376" s="18"/>
      <c r="HO376" s="18"/>
      <c r="HP376" s="18"/>
      <c r="HQ376" s="18"/>
      <c r="HR376" s="18"/>
      <c r="HS376" s="18"/>
      <c r="HT376" s="18"/>
      <c r="HU376" s="18"/>
      <c r="HV376" s="18"/>
      <c r="HW376" s="18"/>
      <c r="HX376" s="18"/>
      <c r="HY376" s="18"/>
      <c r="HZ376" s="18"/>
      <c r="IA376" s="18"/>
      <c r="IB376" s="18"/>
      <c r="IC376" s="18"/>
      <c r="ID376" s="18"/>
      <c r="IE376" s="18"/>
      <c r="IF376" s="18"/>
      <c r="IG376" s="18"/>
      <c r="IH376" s="18"/>
      <c r="II376" s="18"/>
      <c r="IJ376" s="18"/>
      <c r="IK376" s="18"/>
      <c r="IL376" s="18"/>
      <c r="IM376" s="18"/>
      <c r="IN376" s="18"/>
      <c r="IO376" s="18"/>
      <c r="IP376" s="18"/>
      <c r="IQ376" s="18"/>
      <c r="IR376" s="18"/>
      <c r="IS376" s="18"/>
      <c r="IT376" s="18"/>
      <c r="IU376" s="18"/>
      <c r="IV376" s="18"/>
      <c r="IW376" s="18"/>
      <c r="IX376" s="18"/>
      <c r="IY376" s="18"/>
      <c r="IZ376" s="18"/>
      <c r="JA376" s="18"/>
      <c r="JB376" s="18"/>
      <c r="JC376" s="18"/>
      <c r="JD376" s="18"/>
      <c r="JE376" s="18"/>
      <c r="JF376" s="18"/>
    </row>
    <row r="377" spans="36:266" x14ac:dyDescent="0.3">
      <c r="AJ377" s="24"/>
      <c r="AK377" s="24"/>
      <c r="AL377" s="20"/>
      <c r="AM377" s="23"/>
      <c r="AN377" s="18"/>
      <c r="AO377" s="24"/>
      <c r="AW377" s="71"/>
      <c r="AX377" s="71"/>
      <c r="AY377" s="71"/>
      <c r="BB377" s="25"/>
      <c r="BC377" s="21"/>
      <c r="BG377" s="18"/>
      <c r="BN377" s="22"/>
      <c r="BO377" s="22"/>
      <c r="BP377" s="22"/>
      <c r="BQ377" s="22"/>
      <c r="BR377" s="15"/>
      <c r="CF377" s="15"/>
      <c r="CL377" s="22"/>
      <c r="CM377" s="15"/>
      <c r="CR377" s="22"/>
      <c r="CT377" s="15"/>
      <c r="CW377" s="22"/>
      <c r="DA377" s="15"/>
      <c r="DH377" s="15"/>
      <c r="DJ377" s="22"/>
      <c r="DO377" s="15"/>
      <c r="DV377" s="15"/>
      <c r="EC377" s="15"/>
      <c r="EJ377" s="15"/>
      <c r="EQ377" s="15"/>
      <c r="EX377" s="15"/>
      <c r="FE377" s="15"/>
      <c r="FL377" s="15"/>
      <c r="FS377" s="15"/>
      <c r="FZ377" s="15"/>
      <c r="GG377" s="15"/>
      <c r="GN377" s="15"/>
      <c r="GP377" s="22"/>
      <c r="GQ377" s="22"/>
      <c r="GR377" s="22"/>
      <c r="GS377" s="22"/>
      <c r="GT377" s="22"/>
      <c r="GU377" s="15"/>
      <c r="GV377" s="22"/>
      <c r="GW377" s="22"/>
      <c r="GX377" s="22"/>
      <c r="GY377" s="18"/>
      <c r="GZ377" s="18"/>
      <c r="HA377" s="18"/>
      <c r="HB377" s="18"/>
      <c r="HC377" s="18"/>
      <c r="HD377" s="18"/>
      <c r="HE377" s="18"/>
      <c r="HF377" s="18"/>
      <c r="HG377" s="18"/>
      <c r="HH377" s="18"/>
      <c r="HI377" s="18"/>
      <c r="HJ377" s="18"/>
      <c r="HK377" s="18"/>
      <c r="HL377" s="18"/>
      <c r="HM377" s="18"/>
      <c r="HN377" s="18"/>
      <c r="HO377" s="18"/>
      <c r="HP377" s="18"/>
      <c r="HQ377" s="18"/>
      <c r="HR377" s="18"/>
      <c r="HS377" s="18"/>
      <c r="HT377" s="18"/>
      <c r="HU377" s="18"/>
      <c r="HV377" s="18"/>
      <c r="HW377" s="18"/>
      <c r="HX377" s="18"/>
      <c r="HY377" s="18"/>
      <c r="HZ377" s="18"/>
      <c r="IA377" s="18"/>
      <c r="IB377" s="18"/>
      <c r="IC377" s="18"/>
      <c r="ID377" s="18"/>
      <c r="IE377" s="18"/>
      <c r="IF377" s="18"/>
      <c r="IG377" s="18"/>
      <c r="IH377" s="18"/>
      <c r="II377" s="18"/>
      <c r="IJ377" s="18"/>
      <c r="IK377" s="18"/>
      <c r="IL377" s="18"/>
      <c r="IM377" s="18"/>
      <c r="IN377" s="18"/>
      <c r="IO377" s="18"/>
      <c r="IP377" s="18"/>
      <c r="IQ377" s="18"/>
      <c r="IR377" s="18"/>
      <c r="IS377" s="18"/>
      <c r="IT377" s="18"/>
      <c r="IU377" s="18"/>
      <c r="IV377" s="18"/>
      <c r="IW377" s="18"/>
      <c r="IX377" s="18"/>
      <c r="IY377" s="18"/>
      <c r="IZ377" s="18"/>
      <c r="JA377" s="18"/>
      <c r="JB377" s="18"/>
      <c r="JC377" s="18"/>
      <c r="JD377" s="18"/>
      <c r="JE377" s="18"/>
      <c r="JF377" s="18"/>
    </row>
    <row r="378" spans="36:266" x14ac:dyDescent="0.3">
      <c r="AJ378" s="24"/>
      <c r="AK378" s="24"/>
      <c r="AL378" s="20"/>
      <c r="AM378" s="23"/>
      <c r="AN378" s="18"/>
      <c r="AO378" s="24"/>
      <c r="AW378" s="71"/>
      <c r="AX378" s="71"/>
      <c r="AY378" s="71"/>
      <c r="BB378" s="25"/>
      <c r="BC378" s="21"/>
      <c r="BG378" s="18"/>
      <c r="BN378" s="22"/>
      <c r="BO378" s="22"/>
      <c r="BP378" s="22"/>
      <c r="BQ378" s="22"/>
      <c r="BR378" s="15"/>
      <c r="CF378" s="15"/>
      <c r="CL378" s="22"/>
      <c r="CM378" s="15"/>
      <c r="CR378" s="22"/>
      <c r="CT378" s="15"/>
      <c r="CW378" s="22"/>
      <c r="DA378" s="15"/>
      <c r="DH378" s="15"/>
      <c r="DJ378" s="22"/>
      <c r="DO378" s="15"/>
      <c r="DV378" s="15"/>
      <c r="EC378" s="15"/>
      <c r="EJ378" s="15"/>
      <c r="EQ378" s="15"/>
      <c r="EX378" s="15"/>
      <c r="FE378" s="15"/>
      <c r="FL378" s="15"/>
      <c r="FS378" s="15"/>
      <c r="FZ378" s="15"/>
      <c r="GG378" s="15"/>
      <c r="GN378" s="15"/>
      <c r="GP378" s="22"/>
      <c r="GQ378" s="22"/>
      <c r="GR378" s="22"/>
      <c r="GS378" s="22"/>
      <c r="GT378" s="22"/>
      <c r="GU378" s="15"/>
      <c r="GV378" s="22"/>
      <c r="GW378" s="22"/>
      <c r="GX378" s="22"/>
      <c r="GY378" s="18"/>
      <c r="GZ378" s="18"/>
      <c r="HA378" s="18"/>
      <c r="HB378" s="18"/>
      <c r="HC378" s="18"/>
      <c r="HD378" s="18"/>
      <c r="HE378" s="18"/>
      <c r="HF378" s="18"/>
      <c r="HG378" s="18"/>
      <c r="HH378" s="18"/>
      <c r="HI378" s="18"/>
      <c r="HJ378" s="18"/>
      <c r="HK378" s="18"/>
      <c r="HL378" s="18"/>
      <c r="HM378" s="18"/>
      <c r="HN378" s="18"/>
      <c r="HO378" s="18"/>
      <c r="HP378" s="18"/>
      <c r="HQ378" s="18"/>
      <c r="HR378" s="18"/>
      <c r="HS378" s="18"/>
      <c r="HT378" s="18"/>
      <c r="HU378" s="18"/>
      <c r="HV378" s="18"/>
      <c r="HW378" s="18"/>
      <c r="HX378" s="18"/>
      <c r="HY378" s="18"/>
      <c r="HZ378" s="18"/>
      <c r="IA378" s="18"/>
      <c r="IB378" s="18"/>
      <c r="IC378" s="18"/>
      <c r="ID378" s="18"/>
      <c r="IE378" s="18"/>
      <c r="IF378" s="18"/>
      <c r="IG378" s="18"/>
      <c r="IH378" s="18"/>
      <c r="II378" s="18"/>
      <c r="IJ378" s="18"/>
      <c r="IK378" s="18"/>
      <c r="IL378" s="18"/>
      <c r="IM378" s="18"/>
      <c r="IN378" s="18"/>
      <c r="IO378" s="18"/>
      <c r="IP378" s="18"/>
      <c r="IQ378" s="18"/>
      <c r="IR378" s="18"/>
      <c r="IS378" s="18"/>
      <c r="IT378" s="18"/>
      <c r="IU378" s="18"/>
      <c r="IV378" s="18"/>
      <c r="IW378" s="18"/>
      <c r="IX378" s="18"/>
      <c r="IY378" s="18"/>
      <c r="IZ378" s="18"/>
      <c r="JA378" s="18"/>
      <c r="JB378" s="18"/>
      <c r="JC378" s="18"/>
      <c r="JD378" s="18"/>
      <c r="JE378" s="18"/>
      <c r="JF378" s="18"/>
    </row>
    <row r="379" spans="36:266" x14ac:dyDescent="0.3">
      <c r="AJ379" s="24"/>
      <c r="AK379" s="24"/>
      <c r="AL379" s="20"/>
      <c r="AM379" s="23"/>
      <c r="AN379" s="18"/>
      <c r="AO379" s="24"/>
      <c r="AW379" s="71"/>
      <c r="AX379" s="71"/>
      <c r="AY379" s="71"/>
      <c r="BB379" s="25"/>
      <c r="BC379" s="21"/>
      <c r="BG379" s="18"/>
      <c r="BN379" s="22"/>
      <c r="BO379" s="22"/>
      <c r="BP379" s="22"/>
      <c r="BQ379" s="22"/>
      <c r="BR379" s="15"/>
      <c r="CF379" s="15"/>
      <c r="CL379" s="22"/>
      <c r="CM379" s="15"/>
      <c r="CR379" s="22"/>
      <c r="CT379" s="15"/>
      <c r="CW379" s="22"/>
      <c r="DA379" s="15"/>
      <c r="DH379" s="15"/>
      <c r="DJ379" s="22"/>
      <c r="DO379" s="15"/>
      <c r="DV379" s="15"/>
      <c r="EC379" s="15"/>
      <c r="EJ379" s="15"/>
      <c r="EQ379" s="15"/>
      <c r="EX379" s="15"/>
      <c r="FE379" s="15"/>
      <c r="FL379" s="15"/>
      <c r="FS379" s="15"/>
      <c r="FZ379" s="15"/>
      <c r="GG379" s="15"/>
      <c r="GN379" s="15"/>
      <c r="GP379" s="22"/>
      <c r="GQ379" s="22"/>
      <c r="GR379" s="22"/>
      <c r="GS379" s="22"/>
      <c r="GT379" s="22"/>
      <c r="GU379" s="15"/>
      <c r="GV379" s="22"/>
      <c r="GW379" s="22"/>
      <c r="GX379" s="22"/>
      <c r="GY379" s="18"/>
      <c r="GZ379" s="18"/>
      <c r="HA379" s="18"/>
      <c r="HB379" s="18"/>
      <c r="HC379" s="18"/>
      <c r="HD379" s="18"/>
      <c r="HE379" s="18"/>
      <c r="HF379" s="18"/>
      <c r="HG379" s="18"/>
      <c r="HH379" s="18"/>
      <c r="HI379" s="18"/>
      <c r="HJ379" s="18"/>
      <c r="HK379" s="18"/>
      <c r="HL379" s="18"/>
      <c r="HM379" s="18"/>
      <c r="HN379" s="18"/>
      <c r="HO379" s="18"/>
      <c r="HP379" s="18"/>
      <c r="HQ379" s="18"/>
      <c r="HR379" s="18"/>
      <c r="HS379" s="18"/>
      <c r="HT379" s="18"/>
      <c r="HU379" s="18"/>
      <c r="HV379" s="18"/>
      <c r="HW379" s="18"/>
      <c r="HX379" s="18"/>
      <c r="HY379" s="18"/>
      <c r="HZ379" s="18"/>
      <c r="IA379" s="18"/>
      <c r="IB379" s="18"/>
      <c r="IC379" s="18"/>
      <c r="ID379" s="18"/>
      <c r="IE379" s="18"/>
      <c r="IF379" s="18"/>
      <c r="IG379" s="18"/>
      <c r="IH379" s="18"/>
      <c r="II379" s="18"/>
      <c r="IJ379" s="18"/>
      <c r="IK379" s="18"/>
      <c r="IL379" s="18"/>
      <c r="IM379" s="18"/>
      <c r="IN379" s="18"/>
      <c r="IO379" s="18"/>
      <c r="IP379" s="18"/>
      <c r="IQ379" s="18"/>
      <c r="IR379" s="18"/>
      <c r="IS379" s="18"/>
      <c r="IT379" s="18"/>
      <c r="IU379" s="18"/>
      <c r="IV379" s="18"/>
      <c r="IW379" s="18"/>
      <c r="IX379" s="18"/>
      <c r="IY379" s="18"/>
      <c r="IZ379" s="18"/>
      <c r="JA379" s="18"/>
      <c r="JB379" s="18"/>
      <c r="JC379" s="18"/>
      <c r="JD379" s="18"/>
      <c r="JE379" s="18"/>
      <c r="JF379" s="18"/>
    </row>
    <row r="380" spans="36:266" x14ac:dyDescent="0.3">
      <c r="AJ380" s="24"/>
      <c r="AK380" s="24"/>
      <c r="AL380" s="20"/>
      <c r="AM380" s="23"/>
      <c r="AN380" s="18"/>
      <c r="AO380" s="24"/>
      <c r="AW380" s="71"/>
      <c r="AX380" s="71"/>
      <c r="AY380" s="71"/>
      <c r="BB380" s="25"/>
      <c r="BC380" s="21"/>
      <c r="BG380" s="18"/>
      <c r="BN380" s="22"/>
      <c r="BO380" s="22"/>
      <c r="BP380" s="22"/>
      <c r="BQ380" s="22"/>
      <c r="BR380" s="15"/>
      <c r="CF380" s="15"/>
      <c r="CL380" s="22"/>
      <c r="CM380" s="15"/>
      <c r="CR380" s="22"/>
      <c r="CT380" s="15"/>
      <c r="CW380" s="22"/>
      <c r="DA380" s="15"/>
      <c r="DH380" s="15"/>
      <c r="DJ380" s="22"/>
      <c r="DO380" s="15"/>
      <c r="DV380" s="15"/>
      <c r="EC380" s="15"/>
      <c r="EJ380" s="15"/>
      <c r="EQ380" s="15"/>
      <c r="EX380" s="15"/>
      <c r="FE380" s="15"/>
      <c r="FL380" s="15"/>
      <c r="FS380" s="15"/>
      <c r="FZ380" s="15"/>
      <c r="GG380" s="15"/>
      <c r="GN380" s="15"/>
      <c r="GP380" s="22"/>
      <c r="GQ380" s="22"/>
      <c r="GR380" s="22"/>
      <c r="GS380" s="22"/>
      <c r="GT380" s="22"/>
      <c r="GU380" s="15"/>
      <c r="GV380" s="22"/>
      <c r="GW380" s="22"/>
      <c r="GX380" s="22"/>
      <c r="GY380" s="18"/>
      <c r="GZ380" s="18"/>
      <c r="HA380" s="18"/>
      <c r="HB380" s="18"/>
      <c r="HC380" s="18"/>
      <c r="HD380" s="18"/>
      <c r="HE380" s="18"/>
      <c r="HF380" s="18"/>
      <c r="HG380" s="18"/>
      <c r="HH380" s="18"/>
      <c r="HI380" s="18"/>
      <c r="HJ380" s="18"/>
      <c r="HK380" s="18"/>
      <c r="HL380" s="18"/>
      <c r="HM380" s="18"/>
      <c r="HN380" s="18"/>
      <c r="HO380" s="18"/>
      <c r="HP380" s="18"/>
      <c r="HQ380" s="18"/>
      <c r="HR380" s="18"/>
      <c r="HS380" s="18"/>
      <c r="HT380" s="18"/>
      <c r="HU380" s="18"/>
      <c r="HV380" s="18"/>
      <c r="HW380" s="18"/>
      <c r="HX380" s="18"/>
      <c r="HY380" s="18"/>
      <c r="HZ380" s="18"/>
      <c r="IA380" s="18"/>
      <c r="IB380" s="18"/>
      <c r="IC380" s="18"/>
      <c r="ID380" s="18"/>
      <c r="IE380" s="18"/>
      <c r="IF380" s="18"/>
      <c r="IG380" s="18"/>
      <c r="IH380" s="18"/>
      <c r="II380" s="18"/>
      <c r="IJ380" s="18"/>
      <c r="IK380" s="18"/>
      <c r="IL380" s="18"/>
      <c r="IM380" s="18"/>
      <c r="IN380" s="18"/>
      <c r="IO380" s="18"/>
      <c r="IP380" s="18"/>
      <c r="IQ380" s="18"/>
      <c r="IR380" s="18"/>
      <c r="IS380" s="18"/>
      <c r="IT380" s="18"/>
      <c r="IU380" s="18"/>
      <c r="IV380" s="18"/>
      <c r="IW380" s="18"/>
      <c r="IX380" s="18"/>
      <c r="IY380" s="18"/>
      <c r="IZ380" s="18"/>
      <c r="JA380" s="18"/>
      <c r="JB380" s="18"/>
      <c r="JC380" s="18"/>
      <c r="JD380" s="18"/>
      <c r="JE380" s="18"/>
      <c r="JF380" s="18"/>
    </row>
    <row r="381" spans="36:266" x14ac:dyDescent="0.3">
      <c r="AJ381" s="24"/>
      <c r="AK381" s="24"/>
      <c r="AL381" s="20"/>
      <c r="AM381" s="23"/>
      <c r="AN381" s="18"/>
      <c r="AO381" s="24"/>
      <c r="AW381" s="71"/>
      <c r="AX381" s="71"/>
      <c r="AY381" s="71"/>
      <c r="BB381" s="25"/>
      <c r="BC381" s="21"/>
      <c r="BG381" s="18"/>
      <c r="BN381" s="22"/>
      <c r="BO381" s="22"/>
      <c r="BP381" s="22"/>
      <c r="BQ381" s="22"/>
      <c r="BR381" s="15"/>
      <c r="CF381" s="15"/>
      <c r="CL381" s="22"/>
      <c r="CM381" s="15"/>
      <c r="CR381" s="22"/>
      <c r="CT381" s="15"/>
      <c r="CW381" s="22"/>
      <c r="DA381" s="15"/>
      <c r="DH381" s="15"/>
      <c r="DJ381" s="22"/>
      <c r="DO381" s="15"/>
      <c r="DV381" s="15"/>
      <c r="EC381" s="15"/>
      <c r="EJ381" s="15"/>
      <c r="EQ381" s="15"/>
      <c r="EX381" s="15"/>
      <c r="FE381" s="15"/>
      <c r="FL381" s="15"/>
      <c r="FS381" s="15"/>
      <c r="FZ381" s="15"/>
      <c r="GG381" s="15"/>
      <c r="GN381" s="15"/>
      <c r="GP381" s="22"/>
      <c r="GQ381" s="22"/>
      <c r="GR381" s="22"/>
      <c r="GS381" s="22"/>
      <c r="GT381" s="22"/>
      <c r="GU381" s="15"/>
      <c r="GV381" s="22"/>
      <c r="GW381" s="22"/>
      <c r="GX381" s="22"/>
      <c r="GY381" s="18"/>
      <c r="GZ381" s="18"/>
      <c r="HA381" s="18"/>
      <c r="HB381" s="18"/>
      <c r="HC381" s="18"/>
      <c r="HD381" s="18"/>
      <c r="HE381" s="18"/>
      <c r="HF381" s="18"/>
      <c r="HG381" s="18"/>
      <c r="HH381" s="18"/>
      <c r="HI381" s="18"/>
      <c r="HJ381" s="18"/>
      <c r="HK381" s="18"/>
      <c r="HL381" s="18"/>
      <c r="HM381" s="18"/>
      <c r="HN381" s="18"/>
      <c r="HO381" s="18"/>
      <c r="HP381" s="18"/>
      <c r="HQ381" s="18"/>
      <c r="HR381" s="18"/>
      <c r="HS381" s="18"/>
      <c r="HT381" s="18"/>
      <c r="HU381" s="18"/>
      <c r="HV381" s="18"/>
      <c r="HW381" s="18"/>
      <c r="HX381" s="18"/>
      <c r="HY381" s="18"/>
      <c r="HZ381" s="18"/>
      <c r="IA381" s="18"/>
      <c r="IB381" s="18"/>
      <c r="IC381" s="18"/>
      <c r="ID381" s="18"/>
      <c r="IE381" s="18"/>
      <c r="IF381" s="18"/>
      <c r="IG381" s="18"/>
      <c r="IH381" s="18"/>
      <c r="II381" s="18"/>
      <c r="IJ381" s="18"/>
      <c r="IK381" s="18"/>
      <c r="IL381" s="18"/>
      <c r="IM381" s="18"/>
      <c r="IN381" s="18"/>
      <c r="IO381" s="18"/>
      <c r="IP381" s="18"/>
      <c r="IQ381" s="18"/>
      <c r="IR381" s="18"/>
      <c r="IS381" s="18"/>
      <c r="IT381" s="18"/>
      <c r="IU381" s="18"/>
      <c r="IV381" s="18"/>
      <c r="IW381" s="18"/>
      <c r="IX381" s="18"/>
      <c r="IY381" s="18"/>
      <c r="IZ381" s="18"/>
      <c r="JA381" s="18"/>
      <c r="JB381" s="18"/>
      <c r="JC381" s="18"/>
      <c r="JD381" s="18"/>
      <c r="JE381" s="18"/>
      <c r="JF381" s="18"/>
    </row>
    <row r="382" spans="36:266" x14ac:dyDescent="0.3">
      <c r="AJ382" s="24"/>
      <c r="AK382" s="24"/>
      <c r="AL382" s="20"/>
      <c r="AM382" s="23"/>
      <c r="AN382" s="18"/>
      <c r="AO382" s="24"/>
      <c r="AW382" s="71"/>
      <c r="AX382" s="71"/>
      <c r="AY382" s="71"/>
      <c r="BB382" s="25"/>
      <c r="BC382" s="21"/>
      <c r="BG382" s="18"/>
      <c r="BN382" s="22"/>
      <c r="BO382" s="22"/>
      <c r="BP382" s="22"/>
      <c r="BQ382" s="22"/>
      <c r="BR382" s="15"/>
      <c r="CF382" s="15"/>
      <c r="CL382" s="22"/>
      <c r="CM382" s="15"/>
      <c r="CR382" s="22"/>
      <c r="CT382" s="15"/>
      <c r="CW382" s="22"/>
      <c r="DA382" s="15"/>
      <c r="DH382" s="15"/>
      <c r="DJ382" s="22"/>
      <c r="DO382" s="15"/>
      <c r="DV382" s="15"/>
      <c r="EC382" s="15"/>
      <c r="EJ382" s="15"/>
      <c r="EQ382" s="15"/>
      <c r="EX382" s="15"/>
      <c r="FE382" s="15"/>
      <c r="FL382" s="15"/>
      <c r="FS382" s="15"/>
      <c r="FZ382" s="15"/>
      <c r="GG382" s="15"/>
      <c r="GN382" s="15"/>
      <c r="GP382" s="22"/>
      <c r="GQ382" s="22"/>
      <c r="GR382" s="22"/>
      <c r="GS382" s="22"/>
      <c r="GT382" s="22"/>
      <c r="GU382" s="15"/>
      <c r="GV382" s="22"/>
      <c r="GW382" s="22"/>
      <c r="GX382" s="22"/>
      <c r="GY382" s="18"/>
      <c r="GZ382" s="18"/>
      <c r="HA382" s="18"/>
      <c r="HB382" s="18"/>
      <c r="HC382" s="18"/>
      <c r="HD382" s="18"/>
      <c r="HE382" s="18"/>
      <c r="HF382" s="18"/>
      <c r="HG382" s="18"/>
      <c r="HH382" s="18"/>
      <c r="HI382" s="18"/>
      <c r="HJ382" s="18"/>
      <c r="HK382" s="18"/>
      <c r="HL382" s="18"/>
      <c r="HM382" s="18"/>
      <c r="HN382" s="18"/>
      <c r="HO382" s="18"/>
      <c r="HP382" s="18"/>
      <c r="HQ382" s="18"/>
      <c r="HR382" s="18"/>
      <c r="HS382" s="18"/>
      <c r="HT382" s="18"/>
      <c r="HU382" s="18"/>
      <c r="HV382" s="18"/>
      <c r="HW382" s="18"/>
      <c r="HX382" s="18"/>
      <c r="HY382" s="18"/>
      <c r="HZ382" s="18"/>
      <c r="IA382" s="18"/>
      <c r="IB382" s="18"/>
      <c r="IC382" s="18"/>
      <c r="ID382" s="18"/>
      <c r="IE382" s="18"/>
      <c r="IF382" s="18"/>
      <c r="IG382" s="18"/>
      <c r="IH382" s="18"/>
      <c r="II382" s="18"/>
      <c r="IJ382" s="18"/>
      <c r="IK382" s="18"/>
      <c r="IL382" s="18"/>
      <c r="IM382" s="18"/>
      <c r="IN382" s="18"/>
      <c r="IO382" s="18"/>
      <c r="IP382" s="18"/>
      <c r="IQ382" s="18"/>
      <c r="IR382" s="18"/>
      <c r="IS382" s="18"/>
      <c r="IT382" s="18"/>
      <c r="IU382" s="18"/>
      <c r="IV382" s="18"/>
      <c r="IW382" s="18"/>
      <c r="IX382" s="18"/>
      <c r="IY382" s="18"/>
      <c r="IZ382" s="18"/>
      <c r="JA382" s="18"/>
      <c r="JB382" s="18"/>
      <c r="JC382" s="18"/>
      <c r="JD382" s="18"/>
      <c r="JE382" s="18"/>
      <c r="JF382" s="18"/>
    </row>
    <row r="383" spans="36:266" x14ac:dyDescent="0.3">
      <c r="AJ383" s="24"/>
      <c r="AK383" s="24"/>
      <c r="AL383" s="20"/>
      <c r="AM383" s="23"/>
      <c r="AN383" s="18"/>
      <c r="AO383" s="24"/>
      <c r="AW383" s="71"/>
      <c r="AX383" s="71"/>
      <c r="AY383" s="71"/>
      <c r="BB383" s="25"/>
      <c r="BC383" s="21"/>
      <c r="BG383" s="18"/>
      <c r="BN383" s="22"/>
      <c r="BO383" s="22"/>
      <c r="BP383" s="22"/>
      <c r="BQ383" s="22"/>
      <c r="BR383" s="15"/>
      <c r="CF383" s="15"/>
      <c r="CL383" s="22"/>
      <c r="CM383" s="15"/>
      <c r="CR383" s="22"/>
      <c r="CT383" s="15"/>
      <c r="CW383" s="22"/>
      <c r="DA383" s="15"/>
      <c r="DH383" s="15"/>
      <c r="DJ383" s="22"/>
      <c r="DO383" s="15"/>
      <c r="DV383" s="15"/>
      <c r="EC383" s="15"/>
      <c r="EJ383" s="15"/>
      <c r="EQ383" s="15"/>
      <c r="EX383" s="15"/>
      <c r="FE383" s="15"/>
      <c r="FL383" s="15"/>
      <c r="FS383" s="15"/>
      <c r="FZ383" s="15"/>
      <c r="GG383" s="15"/>
      <c r="GN383" s="15"/>
      <c r="GP383" s="22"/>
      <c r="GQ383" s="22"/>
      <c r="GR383" s="22"/>
      <c r="GS383" s="22"/>
      <c r="GT383" s="22"/>
      <c r="GU383" s="15"/>
      <c r="GV383" s="22"/>
      <c r="GW383" s="22"/>
      <c r="GX383" s="22"/>
      <c r="GY383" s="18"/>
      <c r="GZ383" s="18"/>
      <c r="HA383" s="18"/>
      <c r="HB383" s="18"/>
      <c r="HC383" s="18"/>
      <c r="HD383" s="18"/>
      <c r="HE383" s="18"/>
      <c r="HF383" s="18"/>
      <c r="HG383" s="18"/>
      <c r="HH383" s="18"/>
      <c r="HI383" s="18"/>
      <c r="HJ383" s="18"/>
      <c r="HK383" s="18"/>
      <c r="HL383" s="18"/>
      <c r="HM383" s="18"/>
      <c r="HN383" s="18"/>
      <c r="HO383" s="18"/>
      <c r="HP383" s="18"/>
      <c r="HQ383" s="18"/>
      <c r="HR383" s="18"/>
      <c r="HS383" s="18"/>
      <c r="HT383" s="18"/>
      <c r="HU383" s="18"/>
      <c r="HV383" s="18"/>
      <c r="HW383" s="18"/>
      <c r="HX383" s="18"/>
      <c r="HY383" s="18"/>
      <c r="HZ383" s="18"/>
      <c r="IA383" s="18"/>
      <c r="IB383" s="18"/>
      <c r="IC383" s="18"/>
      <c r="ID383" s="18"/>
      <c r="IE383" s="18"/>
      <c r="IF383" s="18"/>
      <c r="IG383" s="18"/>
      <c r="IH383" s="18"/>
      <c r="II383" s="18"/>
      <c r="IJ383" s="18"/>
      <c r="IK383" s="18"/>
      <c r="IL383" s="18"/>
      <c r="IM383" s="18"/>
      <c r="IN383" s="18"/>
      <c r="IO383" s="18"/>
      <c r="IP383" s="18"/>
      <c r="IQ383" s="18"/>
      <c r="IR383" s="18"/>
      <c r="IS383" s="18"/>
      <c r="IT383" s="18"/>
      <c r="IU383" s="18"/>
      <c r="IV383" s="18"/>
      <c r="IW383" s="18"/>
      <c r="IX383" s="18"/>
      <c r="IY383" s="18"/>
      <c r="IZ383" s="18"/>
      <c r="JA383" s="18"/>
      <c r="JB383" s="18"/>
      <c r="JC383" s="18"/>
      <c r="JD383" s="18"/>
      <c r="JE383" s="18"/>
      <c r="JF383" s="18"/>
    </row>
    <row r="384" spans="36:266" x14ac:dyDescent="0.3">
      <c r="AJ384" s="24"/>
      <c r="AK384" s="24"/>
      <c r="AL384" s="20"/>
      <c r="AM384" s="23"/>
      <c r="AN384" s="18"/>
      <c r="AO384" s="24"/>
      <c r="AW384" s="71"/>
      <c r="AX384" s="71"/>
      <c r="AY384" s="71"/>
      <c r="BB384" s="25"/>
      <c r="BC384" s="21"/>
      <c r="BG384" s="18"/>
      <c r="BN384" s="22"/>
      <c r="BO384" s="22"/>
      <c r="BP384" s="22"/>
      <c r="BQ384" s="22"/>
      <c r="BR384" s="15"/>
      <c r="CF384" s="15"/>
      <c r="CL384" s="22"/>
      <c r="CM384" s="15"/>
      <c r="CR384" s="22"/>
      <c r="CT384" s="15"/>
      <c r="CW384" s="22"/>
      <c r="DA384" s="15"/>
      <c r="DH384" s="15"/>
      <c r="DJ384" s="22"/>
      <c r="DO384" s="15"/>
      <c r="DV384" s="15"/>
      <c r="EC384" s="15"/>
      <c r="EJ384" s="15"/>
      <c r="EQ384" s="15"/>
      <c r="EX384" s="15"/>
      <c r="FE384" s="15"/>
      <c r="FL384" s="15"/>
      <c r="FS384" s="15"/>
      <c r="FZ384" s="15"/>
      <c r="GG384" s="15"/>
      <c r="GN384" s="15"/>
      <c r="GP384" s="22"/>
      <c r="GQ384" s="22"/>
      <c r="GR384" s="22"/>
      <c r="GS384" s="22"/>
      <c r="GT384" s="22"/>
      <c r="GU384" s="15"/>
      <c r="GV384" s="22"/>
      <c r="GW384" s="22"/>
      <c r="GX384" s="22"/>
      <c r="GY384" s="18"/>
      <c r="GZ384" s="18"/>
      <c r="HA384" s="18"/>
      <c r="HB384" s="18"/>
      <c r="HC384" s="18"/>
      <c r="HD384" s="18"/>
      <c r="HE384" s="18"/>
      <c r="HF384" s="18"/>
      <c r="HG384" s="18"/>
      <c r="HH384" s="18"/>
      <c r="HI384" s="18"/>
      <c r="HJ384" s="18"/>
      <c r="HK384" s="18"/>
      <c r="HL384" s="18"/>
      <c r="HM384" s="18"/>
      <c r="HN384" s="18"/>
      <c r="HO384" s="18"/>
      <c r="HP384" s="18"/>
      <c r="HQ384" s="18"/>
      <c r="HR384" s="18"/>
      <c r="HS384" s="18"/>
      <c r="HT384" s="18"/>
      <c r="HU384" s="18"/>
      <c r="HV384" s="18"/>
      <c r="HW384" s="18"/>
      <c r="HX384" s="18"/>
      <c r="HY384" s="18"/>
      <c r="HZ384" s="18"/>
      <c r="IA384" s="18"/>
      <c r="IB384" s="18"/>
      <c r="IC384" s="18"/>
      <c r="ID384" s="18"/>
      <c r="IE384" s="18"/>
      <c r="IF384" s="18"/>
      <c r="IG384" s="18"/>
      <c r="IH384" s="18"/>
      <c r="II384" s="18"/>
      <c r="IJ384" s="18"/>
      <c r="IK384" s="18"/>
      <c r="IL384" s="18"/>
      <c r="IM384" s="18"/>
      <c r="IN384" s="18"/>
      <c r="IO384" s="18"/>
      <c r="IP384" s="18"/>
      <c r="IQ384" s="18"/>
      <c r="IR384" s="18"/>
      <c r="IS384" s="18"/>
      <c r="IT384" s="18"/>
      <c r="IU384" s="18"/>
      <c r="IV384" s="18"/>
      <c r="IW384" s="18"/>
      <c r="IX384" s="18"/>
      <c r="IY384" s="18"/>
      <c r="IZ384" s="18"/>
      <c r="JA384" s="18"/>
      <c r="JB384" s="18"/>
      <c r="JC384" s="18"/>
      <c r="JD384" s="18"/>
      <c r="JE384" s="18"/>
      <c r="JF384" s="18"/>
    </row>
    <row r="385" spans="36:266" x14ac:dyDescent="0.3">
      <c r="AJ385" s="24"/>
      <c r="AK385" s="24"/>
      <c r="AL385" s="20"/>
      <c r="AM385" s="23"/>
      <c r="AN385" s="18"/>
      <c r="AO385" s="24"/>
      <c r="AW385" s="71"/>
      <c r="AX385" s="71"/>
      <c r="AY385" s="71"/>
      <c r="BB385" s="25"/>
      <c r="BC385" s="21"/>
      <c r="BG385" s="18"/>
      <c r="BN385" s="22"/>
      <c r="BO385" s="22"/>
      <c r="BP385" s="22"/>
      <c r="BQ385" s="22"/>
      <c r="BR385" s="15"/>
      <c r="CF385" s="15"/>
      <c r="CL385" s="22"/>
      <c r="CM385" s="15"/>
      <c r="CR385" s="22"/>
      <c r="CT385" s="15"/>
      <c r="CW385" s="22"/>
      <c r="DA385" s="15"/>
      <c r="DH385" s="15"/>
      <c r="DJ385" s="22"/>
      <c r="DO385" s="15"/>
      <c r="DV385" s="15"/>
      <c r="EC385" s="15"/>
      <c r="EJ385" s="15"/>
      <c r="EQ385" s="15"/>
      <c r="EX385" s="15"/>
      <c r="FE385" s="15"/>
      <c r="FL385" s="15"/>
      <c r="FS385" s="15"/>
      <c r="FZ385" s="15"/>
      <c r="GG385" s="15"/>
      <c r="GN385" s="15"/>
      <c r="GP385" s="22"/>
      <c r="GQ385" s="22"/>
      <c r="GR385" s="22"/>
      <c r="GS385" s="22"/>
      <c r="GT385" s="22"/>
      <c r="GU385" s="15"/>
      <c r="GV385" s="22"/>
      <c r="GW385" s="22"/>
      <c r="GX385" s="22"/>
      <c r="GY385" s="18"/>
      <c r="GZ385" s="18"/>
      <c r="HA385" s="18"/>
      <c r="HB385" s="18"/>
      <c r="HC385" s="18"/>
      <c r="HD385" s="18"/>
      <c r="HE385" s="18"/>
      <c r="HF385" s="18"/>
      <c r="HG385" s="18"/>
      <c r="HH385" s="18"/>
      <c r="HI385" s="18"/>
      <c r="HJ385" s="18"/>
      <c r="HK385" s="18"/>
      <c r="HL385" s="18"/>
      <c r="HM385" s="18"/>
      <c r="HN385" s="18"/>
      <c r="HO385" s="18"/>
      <c r="HP385" s="18"/>
      <c r="HQ385" s="18"/>
      <c r="HR385" s="18"/>
      <c r="HS385" s="18"/>
      <c r="HT385" s="18"/>
      <c r="HU385" s="18"/>
      <c r="HV385" s="18"/>
      <c r="HW385" s="18"/>
      <c r="HX385" s="18"/>
      <c r="HY385" s="18"/>
      <c r="HZ385" s="18"/>
      <c r="IA385" s="18"/>
      <c r="IB385" s="18"/>
      <c r="IC385" s="18"/>
      <c r="ID385" s="18"/>
      <c r="IE385" s="18"/>
      <c r="IF385" s="18"/>
      <c r="IG385" s="18"/>
      <c r="IH385" s="18"/>
      <c r="II385" s="18"/>
      <c r="IJ385" s="18"/>
      <c r="IK385" s="18"/>
      <c r="IL385" s="18"/>
      <c r="IM385" s="18"/>
      <c r="IN385" s="18"/>
      <c r="IO385" s="18"/>
      <c r="IP385" s="18"/>
      <c r="IQ385" s="18"/>
      <c r="IR385" s="18"/>
      <c r="IS385" s="18"/>
      <c r="IT385" s="18"/>
      <c r="IU385" s="18"/>
      <c r="IV385" s="18"/>
      <c r="IW385" s="18"/>
      <c r="IX385" s="18"/>
      <c r="IY385" s="18"/>
      <c r="IZ385" s="18"/>
      <c r="JA385" s="18"/>
      <c r="JB385" s="18"/>
      <c r="JC385" s="18"/>
      <c r="JD385" s="18"/>
      <c r="JE385" s="18"/>
      <c r="JF385" s="18"/>
    </row>
    <row r="386" spans="36:266" x14ac:dyDescent="0.3">
      <c r="AJ386" s="24"/>
      <c r="AK386" s="24"/>
      <c r="AL386" s="20"/>
      <c r="AM386" s="23"/>
      <c r="AN386" s="18"/>
      <c r="AO386" s="24"/>
      <c r="AW386" s="71"/>
      <c r="AX386" s="71"/>
      <c r="AY386" s="71"/>
      <c r="BB386" s="25"/>
      <c r="BC386" s="21"/>
      <c r="BG386" s="18"/>
      <c r="BN386" s="22"/>
      <c r="BO386" s="22"/>
      <c r="BP386" s="22"/>
      <c r="BQ386" s="22"/>
      <c r="BR386" s="15"/>
      <c r="CF386" s="15"/>
      <c r="CL386" s="22"/>
      <c r="CM386" s="15"/>
      <c r="CR386" s="22"/>
      <c r="CT386" s="15"/>
      <c r="CW386" s="22"/>
      <c r="DA386" s="15"/>
      <c r="DH386" s="15"/>
      <c r="DJ386" s="22"/>
      <c r="DO386" s="15"/>
      <c r="DV386" s="15"/>
      <c r="EC386" s="15"/>
      <c r="EJ386" s="15"/>
      <c r="EQ386" s="15"/>
      <c r="EX386" s="15"/>
      <c r="FE386" s="15"/>
      <c r="FL386" s="15"/>
      <c r="FS386" s="15"/>
      <c r="FZ386" s="15"/>
      <c r="GG386" s="15"/>
      <c r="GN386" s="15"/>
      <c r="GP386" s="22"/>
      <c r="GQ386" s="22"/>
      <c r="GR386" s="22"/>
      <c r="GS386" s="22"/>
      <c r="GT386" s="22"/>
      <c r="GU386" s="15"/>
      <c r="GV386" s="22"/>
      <c r="GW386" s="22"/>
      <c r="GX386" s="22"/>
      <c r="GY386" s="18"/>
      <c r="GZ386" s="18"/>
      <c r="HA386" s="18"/>
      <c r="HB386" s="18"/>
      <c r="HC386" s="18"/>
      <c r="HD386" s="18"/>
      <c r="HE386" s="18"/>
      <c r="HF386" s="18"/>
      <c r="HG386" s="18"/>
      <c r="HH386" s="18"/>
      <c r="HI386" s="18"/>
      <c r="HJ386" s="18"/>
      <c r="HK386" s="18"/>
      <c r="HL386" s="18"/>
      <c r="HM386" s="18"/>
      <c r="HN386" s="18"/>
      <c r="HO386" s="18"/>
      <c r="HP386" s="18"/>
      <c r="HQ386" s="18"/>
      <c r="HR386" s="18"/>
      <c r="HS386" s="18"/>
      <c r="HT386" s="18"/>
      <c r="HU386" s="18"/>
      <c r="HV386" s="18"/>
      <c r="HW386" s="18"/>
      <c r="HX386" s="18"/>
      <c r="HY386" s="18"/>
      <c r="HZ386" s="18"/>
      <c r="IA386" s="18"/>
      <c r="IB386" s="18"/>
      <c r="IC386" s="18"/>
      <c r="ID386" s="18"/>
      <c r="IE386" s="18"/>
      <c r="IF386" s="18"/>
      <c r="IG386" s="18"/>
      <c r="IH386" s="18"/>
      <c r="II386" s="18"/>
      <c r="IJ386" s="18"/>
      <c r="IK386" s="18"/>
      <c r="IL386" s="18"/>
      <c r="IM386" s="18"/>
      <c r="IN386" s="18"/>
      <c r="IO386" s="18"/>
      <c r="IP386" s="18"/>
      <c r="IQ386" s="18"/>
      <c r="IR386" s="18"/>
      <c r="IS386" s="18"/>
      <c r="IT386" s="18"/>
      <c r="IU386" s="18"/>
      <c r="IV386" s="18"/>
      <c r="IW386" s="18"/>
      <c r="IX386" s="18"/>
      <c r="IY386" s="18"/>
      <c r="IZ386" s="18"/>
      <c r="JA386" s="18"/>
      <c r="JB386" s="18"/>
      <c r="JC386" s="18"/>
      <c r="JD386" s="18"/>
      <c r="JE386" s="18"/>
      <c r="JF386" s="18"/>
    </row>
    <row r="387" spans="36:266" x14ac:dyDescent="0.3">
      <c r="AJ387" s="24"/>
      <c r="AK387" s="24"/>
      <c r="AL387" s="20"/>
      <c r="AM387" s="23"/>
      <c r="AN387" s="18"/>
      <c r="AO387" s="24"/>
      <c r="AW387" s="71"/>
      <c r="AX387" s="71"/>
      <c r="AY387" s="71"/>
      <c r="BB387" s="25"/>
      <c r="BC387" s="21"/>
      <c r="BG387" s="18"/>
      <c r="BN387" s="22"/>
      <c r="BO387" s="22"/>
      <c r="BP387" s="22"/>
      <c r="BQ387" s="22"/>
      <c r="BR387" s="15"/>
      <c r="CF387" s="15"/>
      <c r="CL387" s="22"/>
      <c r="CM387" s="15"/>
      <c r="CR387" s="22"/>
      <c r="CT387" s="15"/>
      <c r="CW387" s="22"/>
      <c r="DA387" s="15"/>
      <c r="DH387" s="15"/>
      <c r="DJ387" s="22"/>
      <c r="DO387" s="15"/>
      <c r="DV387" s="15"/>
      <c r="EC387" s="15"/>
      <c r="EJ387" s="15"/>
      <c r="EQ387" s="15"/>
      <c r="EX387" s="15"/>
      <c r="FE387" s="15"/>
      <c r="FL387" s="15"/>
      <c r="FS387" s="15"/>
      <c r="FZ387" s="15"/>
      <c r="GG387" s="15"/>
      <c r="GN387" s="15"/>
      <c r="GP387" s="22"/>
      <c r="GQ387" s="22"/>
      <c r="GR387" s="22"/>
      <c r="GS387" s="22"/>
      <c r="GT387" s="22"/>
      <c r="GU387" s="15"/>
      <c r="GV387" s="22"/>
      <c r="GW387" s="22"/>
      <c r="GX387" s="22"/>
      <c r="GY387" s="18"/>
      <c r="GZ387" s="18"/>
      <c r="HA387" s="18"/>
      <c r="HB387" s="18"/>
      <c r="HC387" s="18"/>
      <c r="HD387" s="18"/>
      <c r="HE387" s="18"/>
      <c r="HF387" s="18"/>
      <c r="HG387" s="18"/>
      <c r="HH387" s="18"/>
      <c r="HI387" s="18"/>
      <c r="HJ387" s="18"/>
      <c r="HK387" s="18"/>
      <c r="HL387" s="18"/>
      <c r="HM387" s="18"/>
      <c r="HN387" s="18"/>
      <c r="HO387" s="18"/>
      <c r="HP387" s="18"/>
      <c r="HQ387" s="18"/>
      <c r="HR387" s="18"/>
      <c r="HS387" s="18"/>
      <c r="HT387" s="18"/>
      <c r="HU387" s="18"/>
      <c r="HV387" s="18"/>
      <c r="HW387" s="18"/>
      <c r="HX387" s="18"/>
      <c r="HY387" s="18"/>
      <c r="HZ387" s="18"/>
      <c r="IA387" s="18"/>
      <c r="IB387" s="18"/>
      <c r="IC387" s="18"/>
      <c r="ID387" s="18"/>
      <c r="IE387" s="18"/>
      <c r="IF387" s="18"/>
      <c r="IG387" s="18"/>
      <c r="IH387" s="18"/>
      <c r="II387" s="18"/>
      <c r="IJ387" s="18"/>
      <c r="IK387" s="18"/>
      <c r="IL387" s="18"/>
      <c r="IM387" s="18"/>
      <c r="IN387" s="18"/>
      <c r="IO387" s="18"/>
      <c r="IP387" s="18"/>
      <c r="IQ387" s="18"/>
      <c r="IR387" s="18"/>
      <c r="IS387" s="18"/>
      <c r="IT387" s="18"/>
      <c r="IU387" s="18"/>
      <c r="IV387" s="18"/>
      <c r="IW387" s="18"/>
      <c r="IX387" s="18"/>
      <c r="IY387" s="18"/>
      <c r="IZ387" s="18"/>
      <c r="JA387" s="18"/>
      <c r="JB387" s="18"/>
      <c r="JC387" s="18"/>
      <c r="JD387" s="18"/>
      <c r="JE387" s="18"/>
      <c r="JF387" s="18"/>
    </row>
    <row r="388" spans="36:266" x14ac:dyDescent="0.3">
      <c r="AJ388" s="24"/>
      <c r="AK388" s="24"/>
      <c r="AL388" s="20"/>
      <c r="AM388" s="23"/>
      <c r="AN388" s="18"/>
      <c r="AO388" s="24"/>
      <c r="AW388" s="71"/>
      <c r="AX388" s="71"/>
      <c r="AY388" s="71"/>
      <c r="BB388" s="25"/>
      <c r="BC388" s="21"/>
      <c r="BG388" s="18"/>
      <c r="BN388" s="22"/>
      <c r="BO388" s="22"/>
      <c r="BP388" s="22"/>
      <c r="BQ388" s="22"/>
      <c r="BR388" s="15"/>
      <c r="CF388" s="15"/>
      <c r="CL388" s="22"/>
      <c r="CM388" s="15"/>
      <c r="CR388" s="22"/>
      <c r="CT388" s="15"/>
      <c r="CW388" s="22"/>
      <c r="DA388" s="15"/>
      <c r="DH388" s="15"/>
      <c r="DJ388" s="22"/>
      <c r="DO388" s="15"/>
      <c r="DV388" s="15"/>
      <c r="EC388" s="15"/>
      <c r="EJ388" s="15"/>
      <c r="EQ388" s="15"/>
      <c r="EX388" s="15"/>
      <c r="FE388" s="15"/>
      <c r="FL388" s="15"/>
      <c r="FS388" s="15"/>
      <c r="FZ388" s="15"/>
      <c r="GG388" s="15"/>
      <c r="GN388" s="15"/>
      <c r="GP388" s="22"/>
      <c r="GQ388" s="22"/>
      <c r="GR388" s="22"/>
      <c r="GS388" s="22"/>
      <c r="GT388" s="22"/>
      <c r="GU388" s="15"/>
      <c r="GV388" s="22"/>
      <c r="GW388" s="22"/>
      <c r="GX388" s="22"/>
      <c r="GY388" s="18"/>
      <c r="GZ388" s="18"/>
      <c r="HA388" s="18"/>
      <c r="HB388" s="18"/>
      <c r="HC388" s="18"/>
      <c r="HD388" s="18"/>
      <c r="HE388" s="18"/>
      <c r="HF388" s="18"/>
      <c r="HG388" s="18"/>
      <c r="HH388" s="18"/>
      <c r="HI388" s="18"/>
      <c r="HJ388" s="18"/>
      <c r="HK388" s="18"/>
      <c r="HL388" s="18"/>
      <c r="HM388" s="18"/>
      <c r="HN388" s="18"/>
      <c r="HO388" s="18"/>
      <c r="HP388" s="18"/>
      <c r="HQ388" s="18"/>
      <c r="HR388" s="18"/>
      <c r="HS388" s="18"/>
      <c r="HT388" s="18"/>
      <c r="HU388" s="18"/>
      <c r="HV388" s="18"/>
      <c r="HW388" s="18"/>
      <c r="HX388" s="18"/>
      <c r="HY388" s="18"/>
      <c r="HZ388" s="18"/>
      <c r="IA388" s="18"/>
      <c r="IB388" s="18"/>
      <c r="IC388" s="18"/>
      <c r="ID388" s="18"/>
      <c r="IE388" s="18"/>
      <c r="IF388" s="18"/>
      <c r="IG388" s="18"/>
      <c r="IH388" s="18"/>
      <c r="II388" s="18"/>
      <c r="IJ388" s="18"/>
      <c r="IK388" s="18"/>
      <c r="IL388" s="18"/>
      <c r="IM388" s="18"/>
      <c r="IN388" s="18"/>
      <c r="IO388" s="18"/>
      <c r="IP388" s="18"/>
      <c r="IQ388" s="18"/>
      <c r="IR388" s="18"/>
      <c r="IS388" s="18"/>
      <c r="IT388" s="18"/>
      <c r="IU388" s="18"/>
      <c r="IV388" s="18"/>
      <c r="IW388" s="18"/>
      <c r="IX388" s="18"/>
      <c r="IY388" s="18"/>
      <c r="IZ388" s="18"/>
      <c r="JA388" s="18"/>
      <c r="JB388" s="18"/>
      <c r="JC388" s="18"/>
      <c r="JD388" s="18"/>
      <c r="JE388" s="18"/>
      <c r="JF388" s="18"/>
    </row>
    <row r="389" spans="36:266" x14ac:dyDescent="0.3">
      <c r="AJ389" s="24"/>
      <c r="AK389" s="24"/>
      <c r="AL389" s="20"/>
      <c r="AM389" s="23"/>
      <c r="AN389" s="18"/>
      <c r="AO389" s="24"/>
      <c r="AW389" s="71"/>
      <c r="AX389" s="71"/>
      <c r="AY389" s="71"/>
      <c r="BB389" s="25"/>
      <c r="BC389" s="21"/>
      <c r="BG389" s="18"/>
      <c r="BN389" s="22"/>
      <c r="BO389" s="22"/>
      <c r="BP389" s="22"/>
      <c r="BQ389" s="22"/>
      <c r="BR389" s="15"/>
      <c r="CF389" s="15"/>
      <c r="CL389" s="22"/>
      <c r="CM389" s="15"/>
      <c r="CR389" s="22"/>
      <c r="CT389" s="15"/>
      <c r="CW389" s="22"/>
      <c r="DA389" s="15"/>
      <c r="DH389" s="15"/>
      <c r="DJ389" s="22"/>
      <c r="DO389" s="15"/>
      <c r="DV389" s="15"/>
      <c r="EC389" s="15"/>
      <c r="EJ389" s="15"/>
      <c r="EQ389" s="15"/>
      <c r="EX389" s="15"/>
      <c r="FE389" s="15"/>
      <c r="FL389" s="15"/>
      <c r="FS389" s="15"/>
      <c r="FZ389" s="15"/>
      <c r="GG389" s="15"/>
      <c r="GN389" s="15"/>
      <c r="GP389" s="22"/>
      <c r="GQ389" s="22"/>
      <c r="GR389" s="22"/>
      <c r="GS389" s="22"/>
      <c r="GT389" s="22"/>
      <c r="GU389" s="15"/>
      <c r="GV389" s="22"/>
      <c r="GW389" s="22"/>
      <c r="GX389" s="22"/>
      <c r="GY389" s="18"/>
      <c r="GZ389" s="18"/>
      <c r="HA389" s="18"/>
      <c r="HB389" s="18"/>
      <c r="HC389" s="18"/>
      <c r="HD389" s="18"/>
      <c r="HE389" s="18"/>
      <c r="HF389" s="18"/>
      <c r="HG389" s="18"/>
      <c r="HH389" s="18"/>
      <c r="HI389" s="18"/>
      <c r="HJ389" s="18"/>
      <c r="HK389" s="18"/>
      <c r="HL389" s="18"/>
      <c r="HM389" s="18"/>
      <c r="HN389" s="18"/>
      <c r="HO389" s="18"/>
      <c r="HP389" s="18"/>
      <c r="HQ389" s="18"/>
      <c r="HR389" s="18"/>
      <c r="HS389" s="18"/>
      <c r="HT389" s="18"/>
      <c r="HU389" s="18"/>
      <c r="HV389" s="18"/>
      <c r="HW389" s="18"/>
      <c r="HX389" s="18"/>
      <c r="HY389" s="18"/>
      <c r="HZ389" s="18"/>
      <c r="IA389" s="18"/>
      <c r="IB389" s="18"/>
      <c r="IC389" s="18"/>
      <c r="ID389" s="18"/>
      <c r="IE389" s="18"/>
      <c r="IF389" s="18"/>
      <c r="IG389" s="18"/>
      <c r="IH389" s="18"/>
      <c r="II389" s="18"/>
      <c r="IJ389" s="18"/>
      <c r="IK389" s="18"/>
      <c r="IL389" s="18"/>
      <c r="IM389" s="18"/>
      <c r="IN389" s="18"/>
      <c r="IO389" s="18"/>
      <c r="IP389" s="18"/>
      <c r="IQ389" s="18"/>
      <c r="IR389" s="18"/>
      <c r="IS389" s="18"/>
      <c r="IT389" s="18"/>
      <c r="IU389" s="18"/>
      <c r="IV389" s="18"/>
      <c r="IW389" s="18"/>
      <c r="IX389" s="18"/>
      <c r="IY389" s="18"/>
      <c r="IZ389" s="18"/>
      <c r="JA389" s="18"/>
      <c r="JB389" s="18"/>
      <c r="JC389" s="18"/>
      <c r="JD389" s="18"/>
      <c r="JE389" s="18"/>
      <c r="JF389" s="18"/>
    </row>
    <row r="390" spans="36:266" x14ac:dyDescent="0.3">
      <c r="AJ390" s="24"/>
      <c r="AK390" s="24"/>
      <c r="AL390" s="20"/>
      <c r="AM390" s="23"/>
      <c r="AN390" s="18"/>
      <c r="AO390" s="24"/>
      <c r="AW390" s="71"/>
      <c r="AX390" s="71"/>
      <c r="AY390" s="71"/>
      <c r="BB390" s="25"/>
      <c r="BC390" s="21"/>
      <c r="BG390" s="18"/>
      <c r="BN390" s="22"/>
      <c r="BO390" s="22"/>
      <c r="BP390" s="22"/>
      <c r="BQ390" s="22"/>
      <c r="BR390" s="15"/>
      <c r="CF390" s="15"/>
      <c r="CL390" s="22"/>
      <c r="CM390" s="15"/>
      <c r="CR390" s="22"/>
      <c r="CT390" s="15"/>
      <c r="CW390" s="22"/>
      <c r="DA390" s="15"/>
      <c r="DH390" s="15"/>
      <c r="DJ390" s="22"/>
      <c r="DO390" s="15"/>
      <c r="DV390" s="15"/>
      <c r="EC390" s="15"/>
      <c r="EJ390" s="15"/>
      <c r="EQ390" s="15"/>
      <c r="EX390" s="15"/>
      <c r="FE390" s="15"/>
      <c r="FL390" s="15"/>
      <c r="FS390" s="15"/>
      <c r="FZ390" s="15"/>
      <c r="GG390" s="15"/>
      <c r="GN390" s="15"/>
      <c r="GP390" s="22"/>
      <c r="GQ390" s="22"/>
      <c r="GR390" s="22"/>
      <c r="GS390" s="22"/>
      <c r="GT390" s="22"/>
      <c r="GU390" s="15"/>
      <c r="GV390" s="22"/>
      <c r="GW390" s="22"/>
      <c r="GX390" s="22"/>
      <c r="GY390" s="18"/>
      <c r="GZ390" s="18"/>
      <c r="HA390" s="18"/>
      <c r="HB390" s="18"/>
      <c r="HC390" s="18"/>
      <c r="HD390" s="18"/>
      <c r="HE390" s="18"/>
      <c r="HF390" s="18"/>
      <c r="HG390" s="18"/>
      <c r="HH390" s="18"/>
      <c r="HI390" s="18"/>
      <c r="HJ390" s="18"/>
      <c r="HK390" s="18"/>
      <c r="HL390" s="18"/>
      <c r="HM390" s="18"/>
      <c r="HN390" s="18"/>
      <c r="HO390" s="18"/>
      <c r="HP390" s="18"/>
      <c r="HQ390" s="18"/>
      <c r="HR390" s="18"/>
      <c r="HS390" s="18"/>
      <c r="HT390" s="18"/>
      <c r="HU390" s="18"/>
      <c r="HV390" s="18"/>
      <c r="HW390" s="18"/>
      <c r="HX390" s="18"/>
      <c r="HY390" s="18"/>
      <c r="HZ390" s="18"/>
      <c r="IA390" s="18"/>
      <c r="IB390" s="18"/>
      <c r="IC390" s="18"/>
      <c r="ID390" s="18"/>
      <c r="IE390" s="18"/>
      <c r="IF390" s="18"/>
      <c r="IG390" s="18"/>
      <c r="IH390" s="18"/>
      <c r="II390" s="18"/>
      <c r="IJ390" s="18"/>
      <c r="IK390" s="18"/>
      <c r="IL390" s="18"/>
      <c r="IM390" s="18"/>
      <c r="IN390" s="18"/>
      <c r="IO390" s="18"/>
      <c r="IP390" s="18"/>
      <c r="IQ390" s="18"/>
      <c r="IR390" s="18"/>
      <c r="IS390" s="18"/>
      <c r="IT390" s="18"/>
      <c r="IU390" s="18"/>
      <c r="IV390" s="18"/>
      <c r="IW390" s="18"/>
      <c r="IX390" s="18"/>
      <c r="IY390" s="18"/>
      <c r="IZ390" s="18"/>
      <c r="JA390" s="18"/>
      <c r="JB390" s="18"/>
      <c r="JC390" s="18"/>
      <c r="JD390" s="18"/>
      <c r="JE390" s="18"/>
      <c r="JF390" s="18"/>
    </row>
    <row r="391" spans="36:266" x14ac:dyDescent="0.3">
      <c r="AJ391" s="24"/>
      <c r="AK391" s="24"/>
      <c r="AL391" s="20"/>
      <c r="AM391" s="23"/>
      <c r="AN391" s="18"/>
      <c r="AO391" s="24"/>
      <c r="AW391" s="71"/>
      <c r="AX391" s="71"/>
      <c r="AY391" s="71"/>
      <c r="BB391" s="25"/>
      <c r="BC391" s="21"/>
      <c r="BG391" s="18"/>
      <c r="BN391" s="22"/>
      <c r="BO391" s="22"/>
      <c r="BP391" s="22"/>
      <c r="BQ391" s="22"/>
      <c r="BR391" s="15"/>
      <c r="CF391" s="15"/>
      <c r="CL391" s="22"/>
      <c r="CM391" s="15"/>
      <c r="CR391" s="22"/>
      <c r="CT391" s="15"/>
      <c r="CW391" s="22"/>
      <c r="DA391" s="15"/>
      <c r="DH391" s="15"/>
      <c r="DJ391" s="22"/>
      <c r="DO391" s="15"/>
      <c r="DV391" s="15"/>
      <c r="EC391" s="15"/>
      <c r="EJ391" s="15"/>
      <c r="EQ391" s="15"/>
      <c r="EX391" s="15"/>
      <c r="FE391" s="15"/>
      <c r="FL391" s="15"/>
      <c r="FS391" s="15"/>
      <c r="FZ391" s="15"/>
      <c r="GG391" s="15"/>
      <c r="GN391" s="15"/>
      <c r="GP391" s="22"/>
      <c r="GQ391" s="22"/>
      <c r="GR391" s="22"/>
      <c r="GS391" s="22"/>
      <c r="GT391" s="22"/>
      <c r="GU391" s="15"/>
      <c r="GV391" s="22"/>
      <c r="GW391" s="22"/>
      <c r="GX391" s="22"/>
      <c r="GY391" s="18"/>
      <c r="GZ391" s="18"/>
      <c r="HA391" s="18"/>
      <c r="HB391" s="18"/>
      <c r="HC391" s="18"/>
      <c r="HD391" s="18"/>
      <c r="HE391" s="18"/>
      <c r="HF391" s="18"/>
      <c r="HG391" s="18"/>
      <c r="HH391" s="18"/>
      <c r="HI391" s="18"/>
      <c r="HJ391" s="18"/>
      <c r="HK391" s="18"/>
      <c r="HL391" s="18"/>
      <c r="HM391" s="18"/>
      <c r="HN391" s="18"/>
      <c r="HO391" s="18"/>
      <c r="HP391" s="18"/>
      <c r="HQ391" s="18"/>
      <c r="HR391" s="18"/>
      <c r="HS391" s="18"/>
      <c r="HT391" s="18"/>
      <c r="HU391" s="18"/>
      <c r="HV391" s="18"/>
      <c r="HW391" s="18"/>
      <c r="HX391" s="18"/>
      <c r="HY391" s="18"/>
      <c r="HZ391" s="18"/>
      <c r="IA391" s="18"/>
      <c r="IB391" s="18"/>
      <c r="IC391" s="18"/>
      <c r="ID391" s="18"/>
      <c r="IE391" s="18"/>
      <c r="IF391" s="18"/>
      <c r="IG391" s="18"/>
      <c r="IH391" s="18"/>
      <c r="II391" s="18"/>
      <c r="IJ391" s="18"/>
      <c r="IK391" s="18"/>
      <c r="IL391" s="18"/>
      <c r="IM391" s="18"/>
      <c r="IN391" s="18"/>
      <c r="IO391" s="18"/>
      <c r="IP391" s="18"/>
      <c r="IQ391" s="18"/>
      <c r="IR391" s="18"/>
      <c r="IS391" s="18"/>
      <c r="IT391" s="18"/>
      <c r="IU391" s="18"/>
      <c r="IV391" s="18"/>
      <c r="IW391" s="18"/>
      <c r="IX391" s="18"/>
      <c r="IY391" s="18"/>
      <c r="IZ391" s="18"/>
      <c r="JA391" s="18"/>
      <c r="JB391" s="18"/>
      <c r="JC391" s="18"/>
      <c r="JD391" s="18"/>
      <c r="JE391" s="18"/>
      <c r="JF391" s="18"/>
    </row>
    <row r="392" spans="36:266" x14ac:dyDescent="0.3">
      <c r="AJ392" s="24"/>
      <c r="AK392" s="24"/>
      <c r="AL392" s="20"/>
      <c r="AM392" s="23"/>
      <c r="AN392" s="18"/>
      <c r="AO392" s="24"/>
      <c r="AW392" s="71"/>
      <c r="AX392" s="71"/>
      <c r="AY392" s="71"/>
      <c r="BB392" s="25"/>
      <c r="BC392" s="21"/>
      <c r="BG392" s="18"/>
      <c r="BN392" s="22"/>
      <c r="BO392" s="22"/>
      <c r="BP392" s="22"/>
      <c r="BQ392" s="22"/>
      <c r="BR392" s="15"/>
      <c r="CF392" s="15"/>
      <c r="CL392" s="22"/>
      <c r="CM392" s="15"/>
      <c r="CR392" s="22"/>
      <c r="CT392" s="15"/>
      <c r="CW392" s="22"/>
      <c r="DA392" s="15"/>
      <c r="DH392" s="15"/>
      <c r="DJ392" s="22"/>
      <c r="DO392" s="15"/>
      <c r="DV392" s="15"/>
      <c r="EC392" s="15"/>
      <c r="EJ392" s="15"/>
      <c r="EQ392" s="15"/>
      <c r="EX392" s="15"/>
      <c r="FE392" s="15"/>
      <c r="FL392" s="15"/>
      <c r="FS392" s="15"/>
      <c r="FZ392" s="15"/>
      <c r="GG392" s="15"/>
      <c r="GN392" s="15"/>
      <c r="GP392" s="22"/>
      <c r="GQ392" s="22"/>
      <c r="GR392" s="22"/>
      <c r="GS392" s="22"/>
      <c r="GT392" s="22"/>
      <c r="GU392" s="15"/>
      <c r="GV392" s="22"/>
      <c r="GW392" s="22"/>
      <c r="GX392" s="22"/>
      <c r="GY392" s="18"/>
      <c r="GZ392" s="18"/>
      <c r="HA392" s="18"/>
      <c r="HB392" s="18"/>
      <c r="HC392" s="18"/>
      <c r="HD392" s="18"/>
      <c r="HE392" s="18"/>
      <c r="HF392" s="18"/>
      <c r="HG392" s="18"/>
      <c r="HH392" s="18"/>
      <c r="HI392" s="18"/>
      <c r="HJ392" s="18"/>
      <c r="HK392" s="18"/>
      <c r="HL392" s="18"/>
      <c r="HM392" s="18"/>
      <c r="HN392" s="18"/>
      <c r="HO392" s="18"/>
      <c r="HP392" s="18"/>
      <c r="HQ392" s="18"/>
      <c r="HR392" s="18"/>
      <c r="HS392" s="18"/>
      <c r="HT392" s="18"/>
      <c r="HU392" s="18"/>
      <c r="HV392" s="18"/>
      <c r="HW392" s="18"/>
      <c r="HX392" s="18"/>
      <c r="HY392" s="18"/>
      <c r="HZ392" s="18"/>
      <c r="IA392" s="18"/>
      <c r="IB392" s="18"/>
      <c r="IC392" s="18"/>
      <c r="ID392" s="18"/>
      <c r="IE392" s="18"/>
      <c r="IF392" s="18"/>
      <c r="IG392" s="18"/>
      <c r="IH392" s="18"/>
      <c r="II392" s="18"/>
      <c r="IJ392" s="18"/>
      <c r="IK392" s="18"/>
      <c r="IL392" s="18"/>
      <c r="IM392" s="18"/>
      <c r="IN392" s="18"/>
      <c r="IO392" s="18"/>
      <c r="IP392" s="18"/>
      <c r="IQ392" s="18"/>
      <c r="IR392" s="18"/>
      <c r="IS392" s="18"/>
      <c r="IT392" s="18"/>
      <c r="IU392" s="18"/>
      <c r="IV392" s="18"/>
      <c r="IW392" s="18"/>
      <c r="IX392" s="18"/>
      <c r="IY392" s="18"/>
      <c r="IZ392" s="18"/>
      <c r="JA392" s="18"/>
      <c r="JB392" s="18"/>
      <c r="JC392" s="18"/>
      <c r="JD392" s="18"/>
      <c r="JE392" s="18"/>
      <c r="JF392" s="18"/>
    </row>
    <row r="393" spans="36:266" x14ac:dyDescent="0.3">
      <c r="AJ393" s="24"/>
      <c r="AK393" s="24"/>
      <c r="AL393" s="20"/>
      <c r="AM393" s="23"/>
      <c r="AN393" s="18"/>
      <c r="AO393" s="24"/>
      <c r="AW393" s="71"/>
      <c r="AX393" s="71"/>
      <c r="AY393" s="71"/>
      <c r="BB393" s="25"/>
      <c r="BC393" s="21"/>
      <c r="BG393" s="18"/>
      <c r="BN393" s="22"/>
      <c r="BO393" s="22"/>
      <c r="BP393" s="22"/>
      <c r="BQ393" s="22"/>
      <c r="BR393" s="15"/>
      <c r="CF393" s="15"/>
      <c r="CL393" s="22"/>
      <c r="CM393" s="15"/>
      <c r="CR393" s="22"/>
      <c r="CT393" s="15"/>
      <c r="CW393" s="22"/>
      <c r="DA393" s="15"/>
      <c r="DH393" s="15"/>
      <c r="DJ393" s="22"/>
      <c r="DO393" s="15"/>
      <c r="DV393" s="15"/>
      <c r="EC393" s="15"/>
      <c r="EJ393" s="15"/>
      <c r="EQ393" s="15"/>
      <c r="EX393" s="15"/>
      <c r="FE393" s="15"/>
      <c r="FL393" s="15"/>
      <c r="FS393" s="15"/>
      <c r="FZ393" s="15"/>
      <c r="GG393" s="15"/>
      <c r="GN393" s="15"/>
      <c r="GP393" s="22"/>
      <c r="GQ393" s="22"/>
      <c r="GR393" s="22"/>
      <c r="GS393" s="22"/>
      <c r="GT393" s="22"/>
      <c r="GU393" s="15"/>
      <c r="GV393" s="22"/>
      <c r="GW393" s="22"/>
      <c r="GX393" s="22"/>
      <c r="GY393" s="18"/>
      <c r="GZ393" s="18"/>
      <c r="HA393" s="18"/>
      <c r="HB393" s="18"/>
      <c r="HC393" s="18"/>
      <c r="HD393" s="18"/>
      <c r="HE393" s="18"/>
      <c r="HF393" s="18"/>
      <c r="HG393" s="18"/>
      <c r="HH393" s="18"/>
      <c r="HI393" s="18"/>
      <c r="HJ393" s="18"/>
      <c r="HK393" s="18"/>
      <c r="HL393" s="18"/>
      <c r="HM393" s="18"/>
      <c r="HN393" s="18"/>
      <c r="HO393" s="18"/>
      <c r="HP393" s="18"/>
      <c r="HQ393" s="18"/>
      <c r="HR393" s="18"/>
      <c r="HS393" s="18"/>
      <c r="HT393" s="18"/>
      <c r="HU393" s="18"/>
      <c r="HV393" s="18"/>
      <c r="HW393" s="18"/>
      <c r="HX393" s="18"/>
      <c r="HY393" s="18"/>
      <c r="HZ393" s="18"/>
      <c r="IA393" s="18"/>
      <c r="IB393" s="18"/>
      <c r="IC393" s="18"/>
      <c r="ID393" s="18"/>
      <c r="IE393" s="18"/>
      <c r="IF393" s="18"/>
      <c r="IG393" s="18"/>
      <c r="IH393" s="18"/>
      <c r="II393" s="18"/>
      <c r="IJ393" s="18"/>
      <c r="IK393" s="18"/>
      <c r="IL393" s="18"/>
      <c r="IM393" s="18"/>
      <c r="IN393" s="18"/>
      <c r="IO393" s="18"/>
      <c r="IP393" s="18"/>
      <c r="IQ393" s="18"/>
      <c r="IR393" s="18"/>
      <c r="IS393" s="18"/>
      <c r="IT393" s="18"/>
      <c r="IU393" s="18"/>
      <c r="IV393" s="18"/>
      <c r="IW393" s="18"/>
      <c r="IX393" s="18"/>
      <c r="IY393" s="18"/>
      <c r="IZ393" s="18"/>
      <c r="JA393" s="18"/>
      <c r="JB393" s="18"/>
      <c r="JC393" s="18"/>
      <c r="JD393" s="18"/>
      <c r="JE393" s="18"/>
      <c r="JF393" s="18"/>
    </row>
    <row r="394" spans="36:266" x14ac:dyDescent="0.3">
      <c r="AJ394" s="24"/>
      <c r="AK394" s="24"/>
      <c r="AL394" s="20"/>
      <c r="AM394" s="23"/>
      <c r="AN394" s="18"/>
      <c r="AO394" s="24"/>
      <c r="AW394" s="71"/>
      <c r="AX394" s="71"/>
      <c r="AY394" s="71"/>
      <c r="BB394" s="25"/>
      <c r="BC394" s="21"/>
      <c r="BG394" s="18"/>
      <c r="BN394" s="22"/>
      <c r="BO394" s="22"/>
      <c r="BP394" s="22"/>
      <c r="BQ394" s="22"/>
      <c r="BR394" s="15"/>
      <c r="CF394" s="15"/>
      <c r="CL394" s="22"/>
      <c r="CM394" s="15"/>
      <c r="CR394" s="22"/>
      <c r="CT394" s="15"/>
      <c r="CW394" s="22"/>
      <c r="DA394" s="15"/>
      <c r="DH394" s="15"/>
      <c r="DJ394" s="22"/>
      <c r="DO394" s="15"/>
      <c r="DV394" s="15"/>
      <c r="EC394" s="15"/>
      <c r="EJ394" s="15"/>
      <c r="EQ394" s="15"/>
      <c r="EX394" s="15"/>
      <c r="FE394" s="15"/>
      <c r="FL394" s="15"/>
      <c r="FS394" s="15"/>
      <c r="FZ394" s="15"/>
      <c r="GG394" s="15"/>
      <c r="GN394" s="15"/>
      <c r="GP394" s="22"/>
      <c r="GQ394" s="22"/>
      <c r="GR394" s="22"/>
      <c r="GS394" s="22"/>
      <c r="GT394" s="22"/>
      <c r="GU394" s="15"/>
      <c r="GV394" s="22"/>
      <c r="GW394" s="22"/>
      <c r="GX394" s="22"/>
      <c r="GY394" s="18"/>
      <c r="GZ394" s="18"/>
      <c r="HA394" s="18"/>
      <c r="HB394" s="18"/>
      <c r="HC394" s="18"/>
      <c r="HD394" s="18"/>
      <c r="HE394" s="18"/>
      <c r="HF394" s="18"/>
      <c r="HG394" s="18"/>
      <c r="HH394" s="18"/>
      <c r="HI394" s="18"/>
      <c r="HJ394" s="18"/>
      <c r="HK394" s="18"/>
      <c r="HL394" s="18"/>
      <c r="HM394" s="18"/>
      <c r="HN394" s="18"/>
      <c r="HO394" s="18"/>
      <c r="HP394" s="18"/>
      <c r="HQ394" s="18"/>
      <c r="HR394" s="18"/>
      <c r="HS394" s="18"/>
      <c r="HT394" s="18"/>
      <c r="HU394" s="18"/>
      <c r="HV394" s="18"/>
      <c r="HW394" s="18"/>
      <c r="HX394" s="18"/>
      <c r="HY394" s="18"/>
      <c r="HZ394" s="18"/>
      <c r="IA394" s="18"/>
      <c r="IB394" s="18"/>
      <c r="IC394" s="18"/>
      <c r="ID394" s="18"/>
      <c r="IE394" s="18"/>
      <c r="IF394" s="18"/>
      <c r="IG394" s="18"/>
      <c r="IH394" s="18"/>
      <c r="II394" s="18"/>
      <c r="IJ394" s="18"/>
      <c r="IK394" s="18"/>
      <c r="IL394" s="18"/>
      <c r="IM394" s="18"/>
      <c r="IN394" s="18"/>
      <c r="IO394" s="18"/>
      <c r="IP394" s="18"/>
      <c r="IQ394" s="18"/>
      <c r="IR394" s="18"/>
      <c r="IS394" s="18"/>
      <c r="IT394" s="18"/>
      <c r="IU394" s="18"/>
      <c r="IV394" s="18"/>
      <c r="IW394" s="18"/>
      <c r="IX394" s="18"/>
      <c r="IY394" s="18"/>
      <c r="IZ394" s="18"/>
      <c r="JA394" s="18"/>
      <c r="JB394" s="18"/>
      <c r="JC394" s="18"/>
      <c r="JD394" s="18"/>
      <c r="JE394" s="18"/>
      <c r="JF394" s="18"/>
    </row>
    <row r="395" spans="36:266" x14ac:dyDescent="0.3">
      <c r="AJ395" s="24"/>
      <c r="AK395" s="24"/>
      <c r="AL395" s="20"/>
      <c r="AM395" s="23"/>
      <c r="AN395" s="18"/>
      <c r="AO395" s="24"/>
      <c r="AW395" s="71"/>
      <c r="AX395" s="71"/>
      <c r="AY395" s="71"/>
      <c r="BB395" s="25"/>
      <c r="BC395" s="21"/>
      <c r="BG395" s="18"/>
      <c r="BN395" s="22"/>
      <c r="BO395" s="22"/>
      <c r="BP395" s="22"/>
      <c r="BQ395" s="22"/>
      <c r="BR395" s="15"/>
      <c r="CF395" s="15"/>
      <c r="CL395" s="22"/>
      <c r="CM395" s="15"/>
      <c r="CR395" s="22"/>
      <c r="CT395" s="15"/>
      <c r="CW395" s="22"/>
      <c r="DA395" s="15"/>
      <c r="DH395" s="15"/>
      <c r="DJ395" s="22"/>
      <c r="DO395" s="15"/>
      <c r="DV395" s="15"/>
      <c r="EC395" s="15"/>
      <c r="EJ395" s="15"/>
      <c r="EQ395" s="15"/>
      <c r="EX395" s="15"/>
      <c r="FE395" s="15"/>
      <c r="FL395" s="15"/>
      <c r="FS395" s="15"/>
      <c r="FZ395" s="15"/>
      <c r="GG395" s="15"/>
      <c r="GN395" s="15"/>
      <c r="GP395" s="22"/>
      <c r="GQ395" s="22"/>
      <c r="GR395" s="22"/>
      <c r="GS395" s="22"/>
      <c r="GT395" s="22"/>
      <c r="GU395" s="15"/>
      <c r="GV395" s="22"/>
      <c r="GW395" s="22"/>
      <c r="GX395" s="22"/>
      <c r="GY395" s="18"/>
      <c r="GZ395" s="18"/>
      <c r="HA395" s="18"/>
      <c r="HB395" s="18"/>
      <c r="HC395" s="18"/>
      <c r="HD395" s="18"/>
      <c r="HE395" s="18"/>
      <c r="HF395" s="18"/>
      <c r="HG395" s="18"/>
      <c r="HH395" s="18"/>
      <c r="HI395" s="18"/>
      <c r="HJ395" s="18"/>
      <c r="HK395" s="18"/>
      <c r="HL395" s="18"/>
      <c r="HM395" s="18"/>
      <c r="HN395" s="18"/>
      <c r="HO395" s="18"/>
      <c r="HP395" s="18"/>
      <c r="HQ395" s="18"/>
      <c r="HR395" s="18"/>
      <c r="HS395" s="18"/>
      <c r="HT395" s="18"/>
      <c r="HU395" s="18"/>
      <c r="HV395" s="18"/>
      <c r="HW395" s="18"/>
      <c r="HX395" s="18"/>
      <c r="HY395" s="18"/>
      <c r="HZ395" s="18"/>
      <c r="IA395" s="18"/>
      <c r="IB395" s="18"/>
      <c r="IC395" s="18"/>
      <c r="ID395" s="18"/>
      <c r="IE395" s="18"/>
      <c r="IF395" s="18"/>
      <c r="IG395" s="18"/>
      <c r="IH395" s="18"/>
      <c r="II395" s="18"/>
      <c r="IJ395" s="18"/>
      <c r="IK395" s="18"/>
      <c r="IL395" s="18"/>
      <c r="IM395" s="18"/>
      <c r="IN395" s="18"/>
      <c r="IO395" s="18"/>
      <c r="IP395" s="18"/>
      <c r="IQ395" s="18"/>
      <c r="IR395" s="18"/>
      <c r="IS395" s="18"/>
      <c r="IT395" s="18"/>
      <c r="IU395" s="18"/>
      <c r="IV395" s="18"/>
      <c r="IW395" s="18"/>
      <c r="IX395" s="18"/>
      <c r="IY395" s="18"/>
      <c r="IZ395" s="18"/>
      <c r="JA395" s="18"/>
      <c r="JB395" s="18"/>
      <c r="JC395" s="18"/>
      <c r="JD395" s="18"/>
      <c r="JE395" s="18"/>
      <c r="JF395" s="18"/>
    </row>
    <row r="396" spans="36:266" x14ac:dyDescent="0.3">
      <c r="AJ396" s="24"/>
      <c r="AK396" s="24"/>
      <c r="AL396" s="20"/>
      <c r="AM396" s="23"/>
      <c r="AN396" s="18"/>
      <c r="AO396" s="24"/>
      <c r="AW396" s="71"/>
      <c r="AX396" s="71"/>
      <c r="AY396" s="71"/>
      <c r="BB396" s="25"/>
      <c r="BC396" s="21"/>
      <c r="BG396" s="18"/>
      <c r="BN396" s="22"/>
      <c r="BO396" s="22"/>
      <c r="BP396" s="22"/>
      <c r="BQ396" s="22"/>
      <c r="BR396" s="15"/>
      <c r="CF396" s="15"/>
      <c r="CL396" s="22"/>
      <c r="CM396" s="15"/>
      <c r="CR396" s="22"/>
      <c r="CT396" s="15"/>
      <c r="CW396" s="22"/>
      <c r="DA396" s="15"/>
      <c r="DH396" s="15"/>
      <c r="DJ396" s="22"/>
      <c r="DO396" s="15"/>
      <c r="DV396" s="15"/>
      <c r="EC396" s="15"/>
      <c r="EJ396" s="15"/>
      <c r="EQ396" s="15"/>
      <c r="EX396" s="15"/>
      <c r="FE396" s="15"/>
      <c r="FL396" s="15"/>
      <c r="FS396" s="15"/>
      <c r="FZ396" s="15"/>
      <c r="GG396" s="15"/>
      <c r="GN396" s="15"/>
      <c r="GP396" s="22"/>
      <c r="GQ396" s="22"/>
      <c r="GR396" s="22"/>
      <c r="GS396" s="22"/>
      <c r="GT396" s="22"/>
      <c r="GU396" s="15"/>
      <c r="GV396" s="22"/>
      <c r="GW396" s="22"/>
      <c r="GX396" s="22"/>
      <c r="GY396" s="18"/>
      <c r="GZ396" s="18"/>
      <c r="HA396" s="18"/>
      <c r="HB396" s="18"/>
      <c r="HC396" s="18"/>
      <c r="HD396" s="18"/>
      <c r="HE396" s="18"/>
      <c r="HF396" s="18"/>
      <c r="HG396" s="18"/>
      <c r="HH396" s="18"/>
      <c r="HI396" s="18"/>
      <c r="HJ396" s="18"/>
      <c r="HK396" s="18"/>
      <c r="HL396" s="18"/>
      <c r="HM396" s="18"/>
      <c r="HN396" s="18"/>
      <c r="HO396" s="18"/>
      <c r="HP396" s="18"/>
      <c r="HQ396" s="18"/>
      <c r="HR396" s="18"/>
      <c r="HS396" s="18"/>
      <c r="HT396" s="18"/>
      <c r="HU396" s="18"/>
      <c r="HV396" s="18"/>
      <c r="HW396" s="18"/>
      <c r="HX396" s="18"/>
      <c r="HY396" s="18"/>
      <c r="HZ396" s="18"/>
      <c r="IA396" s="18"/>
      <c r="IB396" s="18"/>
      <c r="IC396" s="18"/>
      <c r="ID396" s="18"/>
      <c r="IE396" s="18"/>
      <c r="IF396" s="18"/>
      <c r="IG396" s="18"/>
      <c r="IH396" s="18"/>
      <c r="II396" s="18"/>
      <c r="IJ396" s="18"/>
      <c r="IK396" s="18"/>
      <c r="IL396" s="18"/>
      <c r="IM396" s="18"/>
      <c r="IN396" s="18"/>
      <c r="IO396" s="18"/>
      <c r="IP396" s="18"/>
      <c r="IQ396" s="18"/>
      <c r="IR396" s="18"/>
      <c r="IS396" s="18"/>
      <c r="IT396" s="18"/>
      <c r="IU396" s="18"/>
      <c r="IV396" s="18"/>
      <c r="IW396" s="18"/>
      <c r="IX396" s="18"/>
      <c r="IY396" s="18"/>
      <c r="IZ396" s="18"/>
      <c r="JA396" s="18"/>
      <c r="JB396" s="18"/>
      <c r="JC396" s="18"/>
      <c r="JD396" s="18"/>
      <c r="JE396" s="18"/>
      <c r="JF396" s="18"/>
    </row>
    <row r="397" spans="36:266" x14ac:dyDescent="0.3">
      <c r="AJ397" s="24"/>
      <c r="AK397" s="24"/>
      <c r="AL397" s="20"/>
      <c r="AM397" s="23"/>
      <c r="AN397" s="18"/>
      <c r="AO397" s="24"/>
      <c r="AW397" s="71"/>
      <c r="AX397" s="71"/>
      <c r="AY397" s="71"/>
      <c r="BB397" s="25"/>
      <c r="BC397" s="21"/>
      <c r="BG397" s="18"/>
      <c r="BN397" s="22"/>
      <c r="BO397" s="22"/>
      <c r="BP397" s="22"/>
      <c r="BQ397" s="22"/>
      <c r="BR397" s="15"/>
      <c r="CF397" s="15"/>
      <c r="CL397" s="22"/>
      <c r="CM397" s="15"/>
      <c r="CR397" s="22"/>
      <c r="CT397" s="15"/>
      <c r="CW397" s="22"/>
      <c r="DA397" s="15"/>
      <c r="DH397" s="15"/>
      <c r="DJ397" s="22"/>
      <c r="DO397" s="15"/>
      <c r="DV397" s="15"/>
      <c r="EC397" s="15"/>
      <c r="EJ397" s="15"/>
      <c r="EQ397" s="15"/>
      <c r="EX397" s="15"/>
      <c r="FE397" s="15"/>
      <c r="FL397" s="15"/>
      <c r="FS397" s="15"/>
      <c r="FZ397" s="15"/>
      <c r="GG397" s="15"/>
      <c r="GN397" s="15"/>
      <c r="GP397" s="22"/>
      <c r="GQ397" s="22"/>
      <c r="GR397" s="22"/>
      <c r="GS397" s="22"/>
      <c r="GT397" s="22"/>
      <c r="GU397" s="15"/>
      <c r="GV397" s="22"/>
      <c r="GW397" s="22"/>
      <c r="GX397" s="22"/>
      <c r="GY397" s="18"/>
      <c r="GZ397" s="18"/>
      <c r="HA397" s="18"/>
      <c r="HB397" s="18"/>
      <c r="HC397" s="18"/>
      <c r="HD397" s="18"/>
      <c r="HE397" s="18"/>
      <c r="HF397" s="18"/>
      <c r="HG397" s="18"/>
      <c r="HH397" s="18"/>
      <c r="HI397" s="18"/>
      <c r="HJ397" s="18"/>
      <c r="HK397" s="18"/>
      <c r="HL397" s="18"/>
      <c r="HM397" s="18"/>
      <c r="HN397" s="18"/>
      <c r="HO397" s="18"/>
      <c r="HP397" s="18"/>
      <c r="HQ397" s="18"/>
      <c r="HR397" s="18"/>
      <c r="HS397" s="18"/>
      <c r="HT397" s="18"/>
      <c r="HU397" s="18"/>
      <c r="HV397" s="18"/>
      <c r="HW397" s="18"/>
      <c r="HX397" s="18"/>
      <c r="HY397" s="18"/>
      <c r="HZ397" s="18"/>
      <c r="IA397" s="18"/>
      <c r="IB397" s="18"/>
      <c r="IC397" s="18"/>
      <c r="ID397" s="18"/>
      <c r="IE397" s="18"/>
      <c r="IF397" s="18"/>
      <c r="IG397" s="18"/>
      <c r="IH397" s="18"/>
      <c r="II397" s="18"/>
      <c r="IJ397" s="18"/>
      <c r="IK397" s="18"/>
      <c r="IL397" s="18"/>
      <c r="IM397" s="18"/>
      <c r="IN397" s="18"/>
      <c r="IO397" s="18"/>
      <c r="IP397" s="18"/>
      <c r="IQ397" s="18"/>
      <c r="IR397" s="18"/>
      <c r="IS397" s="18"/>
      <c r="IT397" s="18"/>
      <c r="IU397" s="18"/>
      <c r="IV397" s="18"/>
      <c r="IW397" s="18"/>
      <c r="IX397" s="18"/>
      <c r="IY397" s="18"/>
      <c r="IZ397" s="18"/>
      <c r="JA397" s="18"/>
      <c r="JB397" s="18"/>
      <c r="JC397" s="18"/>
      <c r="JD397" s="18"/>
      <c r="JE397" s="18"/>
      <c r="JF397" s="18"/>
    </row>
    <row r="398" spans="36:266" x14ac:dyDescent="0.3">
      <c r="AJ398" s="24"/>
      <c r="AK398" s="24"/>
      <c r="AL398" s="20"/>
      <c r="AM398" s="23"/>
      <c r="AN398" s="18"/>
      <c r="AO398" s="24"/>
      <c r="AW398" s="71"/>
      <c r="AX398" s="71"/>
      <c r="AY398" s="71"/>
      <c r="BB398" s="25"/>
      <c r="BC398" s="21"/>
      <c r="BG398" s="18"/>
      <c r="BN398" s="22"/>
      <c r="BO398" s="22"/>
      <c r="BP398" s="22"/>
      <c r="BQ398" s="22"/>
      <c r="BR398" s="15"/>
      <c r="CF398" s="15"/>
      <c r="CL398" s="22"/>
      <c r="CM398" s="15"/>
      <c r="CR398" s="22"/>
      <c r="CT398" s="15"/>
      <c r="CW398" s="22"/>
      <c r="DA398" s="15"/>
      <c r="DH398" s="15"/>
      <c r="DJ398" s="22"/>
      <c r="DO398" s="15"/>
      <c r="DV398" s="15"/>
      <c r="EC398" s="15"/>
      <c r="EJ398" s="15"/>
      <c r="EQ398" s="15"/>
      <c r="EX398" s="15"/>
      <c r="FE398" s="15"/>
      <c r="FL398" s="15"/>
      <c r="FS398" s="15"/>
      <c r="FZ398" s="15"/>
      <c r="GG398" s="15"/>
      <c r="GN398" s="15"/>
      <c r="GP398" s="22"/>
      <c r="GQ398" s="22"/>
      <c r="GR398" s="22"/>
      <c r="GS398" s="22"/>
      <c r="GT398" s="22"/>
      <c r="GU398" s="15"/>
      <c r="GV398" s="22"/>
      <c r="GW398" s="22"/>
      <c r="GX398" s="22"/>
      <c r="GY398" s="18"/>
      <c r="GZ398" s="18"/>
      <c r="HA398" s="18"/>
      <c r="HB398" s="18"/>
      <c r="HC398" s="18"/>
      <c r="HD398" s="18"/>
      <c r="HE398" s="18"/>
      <c r="HF398" s="18"/>
      <c r="HG398" s="18"/>
      <c r="HH398" s="18"/>
      <c r="HI398" s="18"/>
      <c r="HJ398" s="18"/>
      <c r="HK398" s="18"/>
      <c r="HL398" s="18"/>
      <c r="HM398" s="18"/>
      <c r="HN398" s="18"/>
      <c r="HO398" s="18"/>
      <c r="HP398" s="18"/>
      <c r="HQ398" s="18"/>
      <c r="HR398" s="18"/>
      <c r="HS398" s="18"/>
      <c r="HT398" s="18"/>
      <c r="HU398" s="18"/>
      <c r="HV398" s="18"/>
      <c r="HW398" s="18"/>
      <c r="HX398" s="18"/>
      <c r="HY398" s="18"/>
      <c r="HZ398" s="18"/>
      <c r="IA398" s="18"/>
      <c r="IB398" s="18"/>
      <c r="IC398" s="18"/>
      <c r="ID398" s="18"/>
      <c r="IE398" s="18"/>
      <c r="IF398" s="18"/>
      <c r="IG398" s="18"/>
      <c r="IH398" s="18"/>
      <c r="II398" s="18"/>
      <c r="IJ398" s="18"/>
      <c r="IK398" s="18"/>
      <c r="IL398" s="18"/>
      <c r="IM398" s="18"/>
      <c r="IN398" s="18"/>
      <c r="IO398" s="18"/>
      <c r="IP398" s="18"/>
      <c r="IQ398" s="18"/>
      <c r="IR398" s="18"/>
      <c r="IS398" s="18"/>
      <c r="IT398" s="18"/>
      <c r="IU398" s="18"/>
      <c r="IV398" s="18"/>
      <c r="IW398" s="18"/>
      <c r="IX398" s="18"/>
      <c r="IY398" s="18"/>
      <c r="IZ398" s="18"/>
      <c r="JA398" s="18"/>
      <c r="JB398" s="18"/>
      <c r="JC398" s="18"/>
      <c r="JD398" s="18"/>
      <c r="JE398" s="18"/>
      <c r="JF398" s="18"/>
    </row>
    <row r="399" spans="36:266" x14ac:dyDescent="0.3">
      <c r="AJ399" s="24"/>
      <c r="AK399" s="24"/>
      <c r="AL399" s="20"/>
      <c r="AM399" s="23"/>
      <c r="AN399" s="18"/>
      <c r="AO399" s="24"/>
      <c r="AW399" s="71"/>
      <c r="AX399" s="71"/>
      <c r="AY399" s="71"/>
      <c r="BB399" s="25"/>
      <c r="BC399" s="21"/>
      <c r="BG399" s="18"/>
      <c r="BN399" s="22"/>
      <c r="BO399" s="22"/>
      <c r="BP399" s="22"/>
      <c r="BQ399" s="22"/>
      <c r="BR399" s="15"/>
      <c r="CF399" s="15"/>
      <c r="CL399" s="22"/>
      <c r="CM399" s="15"/>
      <c r="CR399" s="22"/>
      <c r="CT399" s="15"/>
      <c r="CW399" s="22"/>
      <c r="DA399" s="15"/>
      <c r="DH399" s="15"/>
      <c r="DJ399" s="22"/>
      <c r="DO399" s="15"/>
      <c r="DV399" s="15"/>
      <c r="EC399" s="15"/>
      <c r="EJ399" s="15"/>
      <c r="EQ399" s="15"/>
      <c r="EX399" s="15"/>
      <c r="FE399" s="15"/>
      <c r="FL399" s="15"/>
      <c r="FS399" s="15"/>
      <c r="FZ399" s="15"/>
      <c r="GG399" s="15"/>
      <c r="GN399" s="15"/>
      <c r="GP399" s="22"/>
      <c r="GQ399" s="22"/>
      <c r="GR399" s="22"/>
      <c r="GS399" s="22"/>
      <c r="GT399" s="22"/>
      <c r="GU399" s="15"/>
      <c r="GV399" s="22"/>
      <c r="GW399" s="22"/>
      <c r="GX399" s="22"/>
      <c r="GY399" s="18"/>
      <c r="GZ399" s="18"/>
      <c r="HA399" s="18"/>
      <c r="HB399" s="18"/>
      <c r="HC399" s="18"/>
      <c r="HD399" s="18"/>
      <c r="HE399" s="18"/>
      <c r="HF399" s="18"/>
      <c r="HG399" s="18"/>
      <c r="HH399" s="18"/>
      <c r="HI399" s="18"/>
      <c r="HJ399" s="18"/>
      <c r="HK399" s="18"/>
      <c r="HL399" s="18"/>
      <c r="HM399" s="18"/>
      <c r="HN399" s="18"/>
      <c r="HO399" s="18"/>
      <c r="HP399" s="18"/>
      <c r="HQ399" s="18"/>
      <c r="HR399" s="18"/>
      <c r="HS399" s="18"/>
      <c r="HT399" s="18"/>
      <c r="HU399" s="18"/>
      <c r="HV399" s="18"/>
      <c r="HW399" s="18"/>
      <c r="HX399" s="18"/>
      <c r="HY399" s="18"/>
      <c r="HZ399" s="18"/>
      <c r="IA399" s="18"/>
      <c r="IB399" s="18"/>
      <c r="IC399" s="18"/>
      <c r="ID399" s="18"/>
      <c r="IE399" s="18"/>
      <c r="IF399" s="18"/>
      <c r="IG399" s="18"/>
      <c r="IH399" s="18"/>
      <c r="II399" s="18"/>
      <c r="IJ399" s="18"/>
      <c r="IK399" s="18"/>
      <c r="IL399" s="18"/>
      <c r="IM399" s="18"/>
      <c r="IN399" s="18"/>
      <c r="IO399" s="18"/>
      <c r="IP399" s="18"/>
      <c r="IQ399" s="18"/>
      <c r="IR399" s="18"/>
      <c r="IS399" s="18"/>
      <c r="IT399" s="18"/>
      <c r="IU399" s="18"/>
      <c r="IV399" s="18"/>
      <c r="IW399" s="18"/>
      <c r="IX399" s="18"/>
      <c r="IY399" s="18"/>
      <c r="IZ399" s="18"/>
      <c r="JA399" s="18"/>
      <c r="JB399" s="18"/>
      <c r="JC399" s="18"/>
      <c r="JD399" s="18"/>
      <c r="JE399" s="18"/>
      <c r="JF399" s="18"/>
    </row>
    <row r="400" spans="36:266" x14ac:dyDescent="0.3">
      <c r="AJ400" s="24"/>
      <c r="AK400" s="24"/>
      <c r="AL400" s="20"/>
      <c r="AM400" s="23"/>
      <c r="AN400" s="18"/>
      <c r="AO400" s="24"/>
      <c r="AW400" s="71"/>
      <c r="AX400" s="71"/>
      <c r="AY400" s="71"/>
      <c r="BB400" s="25"/>
      <c r="BC400" s="21"/>
      <c r="BG400" s="18"/>
      <c r="BN400" s="22"/>
      <c r="BO400" s="22"/>
      <c r="BP400" s="22"/>
      <c r="BQ400" s="22"/>
      <c r="BR400" s="15"/>
      <c r="CF400" s="15"/>
      <c r="CL400" s="22"/>
      <c r="CM400" s="15"/>
      <c r="CR400" s="22"/>
      <c r="CT400" s="15"/>
      <c r="CW400" s="22"/>
      <c r="DA400" s="15"/>
      <c r="DH400" s="15"/>
      <c r="DJ400" s="22"/>
      <c r="DO400" s="15"/>
      <c r="DV400" s="15"/>
      <c r="EC400" s="15"/>
      <c r="EJ400" s="15"/>
      <c r="EQ400" s="15"/>
      <c r="EX400" s="15"/>
      <c r="FE400" s="15"/>
      <c r="FL400" s="15"/>
      <c r="FS400" s="15"/>
      <c r="FZ400" s="15"/>
      <c r="GG400" s="15"/>
      <c r="GN400" s="15"/>
      <c r="GP400" s="22"/>
      <c r="GQ400" s="22"/>
      <c r="GR400" s="22"/>
      <c r="GS400" s="22"/>
      <c r="GT400" s="22"/>
      <c r="GU400" s="15"/>
      <c r="GV400" s="22"/>
      <c r="GW400" s="22"/>
      <c r="GX400" s="22"/>
      <c r="GY400" s="18"/>
      <c r="GZ400" s="18"/>
      <c r="HA400" s="18"/>
      <c r="HB400" s="18"/>
      <c r="HC400" s="18"/>
      <c r="HD400" s="18"/>
      <c r="HE400" s="18"/>
      <c r="HF400" s="18"/>
      <c r="HG400" s="18"/>
      <c r="HH400" s="18"/>
      <c r="HI400" s="18"/>
      <c r="HJ400" s="18"/>
      <c r="HK400" s="18"/>
      <c r="HL400" s="18"/>
      <c r="HM400" s="18"/>
      <c r="HN400" s="18"/>
      <c r="HO400" s="18"/>
      <c r="HP400" s="18"/>
      <c r="HQ400" s="18"/>
      <c r="HR400" s="18"/>
      <c r="HS400" s="18"/>
      <c r="HT400" s="18"/>
      <c r="HU400" s="18"/>
      <c r="HV400" s="18"/>
      <c r="HW400" s="18"/>
      <c r="HX400" s="18"/>
      <c r="HY400" s="18"/>
      <c r="HZ400" s="18"/>
      <c r="IA400" s="18"/>
      <c r="IB400" s="18"/>
      <c r="IC400" s="18"/>
      <c r="ID400" s="18"/>
      <c r="IE400" s="18"/>
      <c r="IF400" s="18"/>
      <c r="IG400" s="18"/>
      <c r="IH400" s="18"/>
      <c r="II400" s="18"/>
      <c r="IJ400" s="18"/>
      <c r="IK400" s="18"/>
      <c r="IL400" s="18"/>
      <c r="IM400" s="18"/>
      <c r="IN400" s="18"/>
      <c r="IO400" s="18"/>
      <c r="IP400" s="18"/>
      <c r="IQ400" s="18"/>
      <c r="IR400" s="18"/>
      <c r="IS400" s="18"/>
      <c r="IT400" s="18"/>
      <c r="IU400" s="18"/>
      <c r="IV400" s="18"/>
      <c r="IW400" s="18"/>
      <c r="IX400" s="18"/>
      <c r="IY400" s="18"/>
      <c r="IZ400" s="18"/>
      <c r="JA400" s="18"/>
      <c r="JB400" s="18"/>
      <c r="JC400" s="18"/>
      <c r="JD400" s="18"/>
      <c r="JE400" s="18"/>
      <c r="JF400" s="18"/>
    </row>
    <row r="401" spans="36:266" x14ac:dyDescent="0.3">
      <c r="AJ401" s="24"/>
      <c r="AK401" s="24"/>
      <c r="AL401" s="20"/>
      <c r="AM401" s="23"/>
      <c r="AN401" s="18"/>
      <c r="AO401" s="24"/>
      <c r="AW401" s="71"/>
      <c r="AX401" s="71"/>
      <c r="AY401" s="71"/>
      <c r="BB401" s="25"/>
      <c r="BC401" s="21"/>
      <c r="BG401" s="18"/>
      <c r="BN401" s="22"/>
      <c r="BO401" s="22"/>
      <c r="BP401" s="22"/>
      <c r="BQ401" s="22"/>
      <c r="BR401" s="15"/>
      <c r="CF401" s="15"/>
      <c r="CL401" s="22"/>
      <c r="CM401" s="15"/>
      <c r="CR401" s="22"/>
      <c r="CT401" s="15"/>
      <c r="CW401" s="22"/>
      <c r="DA401" s="15"/>
      <c r="DH401" s="15"/>
      <c r="DJ401" s="22"/>
      <c r="DO401" s="15"/>
      <c r="DV401" s="15"/>
      <c r="EC401" s="15"/>
      <c r="EJ401" s="15"/>
      <c r="EQ401" s="15"/>
      <c r="EX401" s="15"/>
      <c r="FE401" s="15"/>
      <c r="FL401" s="15"/>
      <c r="FS401" s="15"/>
      <c r="FZ401" s="15"/>
      <c r="GG401" s="15"/>
      <c r="GN401" s="15"/>
      <c r="GP401" s="22"/>
      <c r="GQ401" s="22"/>
      <c r="GR401" s="22"/>
      <c r="GS401" s="22"/>
      <c r="GT401" s="22"/>
      <c r="GU401" s="15"/>
      <c r="GV401" s="22"/>
      <c r="GW401" s="22"/>
      <c r="GX401" s="22"/>
      <c r="GY401" s="18"/>
      <c r="GZ401" s="18"/>
      <c r="HA401" s="18"/>
      <c r="HB401" s="18"/>
      <c r="HC401" s="18"/>
      <c r="HD401" s="18"/>
      <c r="HE401" s="18"/>
      <c r="HF401" s="18"/>
      <c r="HG401" s="18"/>
      <c r="HH401" s="18"/>
      <c r="HI401" s="18"/>
      <c r="HJ401" s="18"/>
      <c r="HK401" s="18"/>
      <c r="HL401" s="18"/>
      <c r="HM401" s="18"/>
      <c r="HN401" s="18"/>
      <c r="HO401" s="18"/>
      <c r="HP401" s="18"/>
      <c r="HQ401" s="18"/>
      <c r="HR401" s="18"/>
      <c r="HS401" s="18"/>
      <c r="HT401" s="18"/>
      <c r="HU401" s="18"/>
      <c r="HV401" s="18"/>
      <c r="HW401" s="18"/>
      <c r="HX401" s="18"/>
      <c r="HY401" s="18"/>
      <c r="HZ401" s="18"/>
      <c r="IA401" s="18"/>
      <c r="IB401" s="18"/>
      <c r="IC401" s="18"/>
      <c r="ID401" s="18"/>
      <c r="IE401" s="18"/>
      <c r="IF401" s="18"/>
      <c r="IG401" s="18"/>
      <c r="IH401" s="18"/>
      <c r="II401" s="18"/>
      <c r="IJ401" s="18"/>
      <c r="IK401" s="18"/>
      <c r="IL401" s="18"/>
      <c r="IM401" s="18"/>
      <c r="IN401" s="18"/>
      <c r="IO401" s="18"/>
      <c r="IP401" s="18"/>
      <c r="IQ401" s="18"/>
      <c r="IR401" s="18"/>
      <c r="IS401" s="18"/>
      <c r="IT401" s="18"/>
      <c r="IU401" s="18"/>
      <c r="IV401" s="18"/>
      <c r="IW401" s="18"/>
      <c r="IX401" s="18"/>
      <c r="IY401" s="18"/>
      <c r="IZ401" s="18"/>
      <c r="JA401" s="18"/>
      <c r="JB401" s="18"/>
      <c r="JC401" s="18"/>
      <c r="JD401" s="18"/>
      <c r="JE401" s="18"/>
      <c r="JF401" s="18"/>
    </row>
    <row r="402" spans="36:266" x14ac:dyDescent="0.3">
      <c r="AJ402" s="24"/>
      <c r="AK402" s="24"/>
      <c r="AL402" s="20"/>
      <c r="AM402" s="23"/>
      <c r="AN402" s="18"/>
      <c r="AO402" s="24"/>
      <c r="AW402" s="71"/>
      <c r="AX402" s="71"/>
      <c r="AY402" s="71"/>
      <c r="BB402" s="25"/>
      <c r="BC402" s="21"/>
      <c r="BG402" s="18"/>
      <c r="BN402" s="22"/>
      <c r="BO402" s="22"/>
      <c r="BP402" s="22"/>
      <c r="BQ402" s="22"/>
      <c r="BR402" s="15"/>
      <c r="CF402" s="15"/>
      <c r="CL402" s="22"/>
      <c r="CM402" s="15"/>
      <c r="CR402" s="22"/>
      <c r="CT402" s="15"/>
      <c r="CW402" s="22"/>
      <c r="DA402" s="15"/>
      <c r="DH402" s="15"/>
      <c r="DJ402" s="22"/>
      <c r="DO402" s="15"/>
      <c r="DV402" s="15"/>
      <c r="EC402" s="15"/>
      <c r="EJ402" s="15"/>
      <c r="EQ402" s="15"/>
      <c r="EX402" s="15"/>
      <c r="FE402" s="15"/>
      <c r="FL402" s="15"/>
      <c r="FS402" s="15"/>
      <c r="FZ402" s="15"/>
      <c r="GG402" s="15"/>
      <c r="GN402" s="15"/>
      <c r="GP402" s="22"/>
      <c r="GQ402" s="22"/>
      <c r="GR402" s="22"/>
      <c r="GS402" s="22"/>
      <c r="GT402" s="22"/>
      <c r="GU402" s="15"/>
      <c r="GV402" s="22"/>
      <c r="GW402" s="22"/>
      <c r="GX402" s="22"/>
      <c r="GY402" s="18"/>
      <c r="GZ402" s="18"/>
      <c r="HA402" s="18"/>
      <c r="HB402" s="18"/>
      <c r="HC402" s="18"/>
      <c r="HD402" s="18"/>
      <c r="HE402" s="18"/>
      <c r="HF402" s="18"/>
      <c r="HG402" s="18"/>
      <c r="HH402" s="18"/>
      <c r="HI402" s="18"/>
      <c r="HJ402" s="18"/>
      <c r="HK402" s="18"/>
      <c r="HL402" s="18"/>
      <c r="HM402" s="18"/>
      <c r="HN402" s="18"/>
      <c r="HO402" s="18"/>
      <c r="HP402" s="18"/>
      <c r="HQ402" s="18"/>
      <c r="HR402" s="18"/>
      <c r="HS402" s="18"/>
      <c r="HT402" s="18"/>
      <c r="HU402" s="18"/>
      <c r="HV402" s="18"/>
      <c r="HW402" s="18"/>
      <c r="HX402" s="18"/>
      <c r="HY402" s="18"/>
      <c r="HZ402" s="18"/>
      <c r="IA402" s="18"/>
      <c r="IB402" s="18"/>
      <c r="IC402" s="18"/>
      <c r="ID402" s="18"/>
      <c r="IE402" s="18"/>
      <c r="IF402" s="18"/>
      <c r="IG402" s="18"/>
      <c r="IH402" s="18"/>
      <c r="II402" s="18"/>
      <c r="IJ402" s="18"/>
      <c r="IK402" s="18"/>
      <c r="IL402" s="18"/>
      <c r="IM402" s="18"/>
      <c r="IN402" s="18"/>
      <c r="IO402" s="18"/>
      <c r="IP402" s="18"/>
      <c r="IQ402" s="18"/>
      <c r="IR402" s="18"/>
      <c r="IS402" s="18"/>
      <c r="IT402" s="18"/>
      <c r="IU402" s="18"/>
      <c r="IV402" s="18"/>
      <c r="IW402" s="18"/>
      <c r="IX402" s="18"/>
      <c r="IY402" s="18"/>
      <c r="IZ402" s="18"/>
      <c r="JA402" s="18"/>
      <c r="JB402" s="18"/>
      <c r="JC402" s="18"/>
      <c r="JD402" s="18"/>
      <c r="JE402" s="18"/>
      <c r="JF402" s="18"/>
    </row>
    <row r="403" spans="36:266" x14ac:dyDescent="0.3">
      <c r="AJ403" s="24"/>
      <c r="AK403" s="24"/>
      <c r="AL403" s="20"/>
      <c r="AM403" s="23"/>
      <c r="AN403" s="18"/>
      <c r="AO403" s="24"/>
      <c r="AW403" s="71"/>
      <c r="AX403" s="71"/>
      <c r="AY403" s="71"/>
      <c r="BB403" s="25"/>
      <c r="BC403" s="21"/>
      <c r="BG403" s="18"/>
      <c r="BN403" s="22"/>
      <c r="BO403" s="22"/>
      <c r="BP403" s="22"/>
      <c r="BQ403" s="22"/>
      <c r="BR403" s="15"/>
      <c r="CF403" s="15"/>
      <c r="CL403" s="22"/>
      <c r="CM403" s="15"/>
      <c r="CR403" s="22"/>
      <c r="CT403" s="15"/>
      <c r="CW403" s="22"/>
      <c r="DA403" s="15"/>
      <c r="DH403" s="15"/>
      <c r="DJ403" s="22"/>
      <c r="DO403" s="15"/>
      <c r="DV403" s="15"/>
      <c r="EC403" s="15"/>
      <c r="EJ403" s="15"/>
      <c r="EQ403" s="15"/>
      <c r="EX403" s="15"/>
      <c r="FE403" s="15"/>
      <c r="FL403" s="15"/>
      <c r="FS403" s="15"/>
      <c r="FZ403" s="15"/>
      <c r="GG403" s="15"/>
      <c r="GN403" s="15"/>
      <c r="GP403" s="22"/>
      <c r="GQ403" s="22"/>
      <c r="GR403" s="22"/>
      <c r="GS403" s="22"/>
      <c r="GT403" s="22"/>
      <c r="GU403" s="15"/>
      <c r="GV403" s="22"/>
      <c r="GW403" s="22"/>
      <c r="GX403" s="22"/>
      <c r="GY403" s="18"/>
      <c r="GZ403" s="18"/>
      <c r="HA403" s="18"/>
      <c r="HB403" s="18"/>
      <c r="HC403" s="18"/>
      <c r="HD403" s="18"/>
      <c r="HE403" s="18"/>
      <c r="HF403" s="18"/>
      <c r="HG403" s="18"/>
      <c r="HH403" s="18"/>
      <c r="HI403" s="18"/>
      <c r="HJ403" s="18"/>
      <c r="HK403" s="18"/>
      <c r="HL403" s="18"/>
      <c r="HM403" s="18"/>
      <c r="HN403" s="18"/>
      <c r="HO403" s="18"/>
      <c r="HP403" s="18"/>
      <c r="HQ403" s="18"/>
      <c r="HR403" s="18"/>
      <c r="HS403" s="18"/>
      <c r="HT403" s="18"/>
      <c r="HU403" s="18"/>
      <c r="HV403" s="18"/>
      <c r="HW403" s="18"/>
      <c r="HX403" s="18"/>
      <c r="HY403" s="18"/>
      <c r="HZ403" s="18"/>
      <c r="IA403" s="18"/>
      <c r="IB403" s="18"/>
      <c r="IC403" s="18"/>
      <c r="ID403" s="18"/>
      <c r="IE403" s="18"/>
      <c r="IF403" s="18"/>
      <c r="IG403" s="18"/>
      <c r="IH403" s="18"/>
      <c r="II403" s="18"/>
      <c r="IJ403" s="18"/>
      <c r="IK403" s="18"/>
      <c r="IL403" s="18"/>
      <c r="IM403" s="18"/>
      <c r="IN403" s="18"/>
      <c r="IO403" s="18"/>
      <c r="IP403" s="18"/>
      <c r="IQ403" s="18"/>
      <c r="IR403" s="18"/>
      <c r="IS403" s="18"/>
      <c r="IT403" s="18"/>
      <c r="IU403" s="18"/>
      <c r="IV403" s="18"/>
      <c r="IW403" s="18"/>
      <c r="IX403" s="18"/>
      <c r="IY403" s="18"/>
      <c r="IZ403" s="18"/>
      <c r="JA403" s="18"/>
      <c r="JB403" s="18"/>
      <c r="JC403" s="18"/>
      <c r="JD403" s="18"/>
      <c r="JE403" s="18"/>
      <c r="JF403" s="18"/>
    </row>
    <row r="404" spans="36:266" x14ac:dyDescent="0.3">
      <c r="AJ404" s="24"/>
      <c r="AK404" s="24"/>
      <c r="AL404" s="20"/>
      <c r="AM404" s="23"/>
      <c r="AN404" s="18"/>
      <c r="AO404" s="24"/>
      <c r="AW404" s="71"/>
      <c r="AX404" s="71"/>
      <c r="AY404" s="71"/>
      <c r="BB404" s="25"/>
      <c r="BC404" s="21"/>
      <c r="BG404" s="18"/>
      <c r="BN404" s="22"/>
      <c r="BO404" s="22"/>
      <c r="BP404" s="22"/>
      <c r="BQ404" s="22"/>
      <c r="BR404" s="15"/>
      <c r="CF404" s="15"/>
      <c r="CL404" s="22"/>
      <c r="CM404" s="15"/>
      <c r="CR404" s="22"/>
      <c r="CT404" s="15"/>
      <c r="CW404" s="22"/>
      <c r="DA404" s="15"/>
      <c r="DH404" s="15"/>
      <c r="DJ404" s="22"/>
      <c r="DO404" s="15"/>
      <c r="DV404" s="15"/>
      <c r="EC404" s="15"/>
      <c r="EJ404" s="15"/>
      <c r="EQ404" s="15"/>
      <c r="EX404" s="15"/>
      <c r="FE404" s="15"/>
      <c r="FL404" s="15"/>
      <c r="FS404" s="15"/>
      <c r="FZ404" s="15"/>
      <c r="GG404" s="15"/>
      <c r="GN404" s="15"/>
      <c r="GP404" s="22"/>
      <c r="GQ404" s="22"/>
      <c r="GR404" s="22"/>
      <c r="GS404" s="22"/>
      <c r="GT404" s="22"/>
      <c r="GU404" s="15"/>
      <c r="GV404" s="22"/>
      <c r="GW404" s="22"/>
      <c r="GX404" s="22"/>
      <c r="GY404" s="18"/>
      <c r="GZ404" s="18"/>
      <c r="HA404" s="18"/>
      <c r="HB404" s="18"/>
      <c r="HC404" s="18"/>
      <c r="HD404" s="18"/>
      <c r="HE404" s="18"/>
      <c r="HF404" s="18"/>
      <c r="HG404" s="18"/>
      <c r="HH404" s="18"/>
      <c r="HI404" s="18"/>
      <c r="HJ404" s="18"/>
      <c r="HK404" s="18"/>
      <c r="HL404" s="18"/>
      <c r="HM404" s="18"/>
      <c r="HN404" s="18"/>
      <c r="HO404" s="18"/>
      <c r="HP404" s="18"/>
      <c r="HQ404" s="18"/>
      <c r="HR404" s="18"/>
      <c r="HS404" s="18"/>
      <c r="HT404" s="18"/>
      <c r="HU404" s="18"/>
      <c r="HV404" s="18"/>
      <c r="HW404" s="18"/>
      <c r="HX404" s="18"/>
      <c r="HY404" s="18"/>
      <c r="HZ404" s="18"/>
      <c r="IA404" s="18"/>
      <c r="IB404" s="18"/>
      <c r="IC404" s="18"/>
      <c r="ID404" s="18"/>
      <c r="IE404" s="18"/>
      <c r="IF404" s="18"/>
      <c r="IG404" s="18"/>
      <c r="IH404" s="18"/>
      <c r="II404" s="18"/>
      <c r="IJ404" s="18"/>
      <c r="IK404" s="18"/>
      <c r="IL404" s="18"/>
      <c r="IM404" s="18"/>
      <c r="IN404" s="18"/>
      <c r="IO404" s="18"/>
      <c r="IP404" s="18"/>
      <c r="IQ404" s="18"/>
      <c r="IR404" s="18"/>
      <c r="IS404" s="18"/>
      <c r="IT404" s="18"/>
      <c r="IU404" s="18"/>
      <c r="IV404" s="18"/>
      <c r="IW404" s="18"/>
      <c r="IX404" s="18"/>
      <c r="IY404" s="18"/>
      <c r="IZ404" s="18"/>
      <c r="JA404" s="18"/>
      <c r="JB404" s="18"/>
      <c r="JC404" s="18"/>
      <c r="JD404" s="18"/>
      <c r="JE404" s="18"/>
      <c r="JF404" s="18"/>
    </row>
    <row r="405" spans="36:266" x14ac:dyDescent="0.3">
      <c r="AJ405" s="24"/>
      <c r="AK405" s="24"/>
      <c r="AL405" s="20"/>
      <c r="AM405" s="23"/>
      <c r="AN405" s="18"/>
      <c r="AO405" s="24"/>
      <c r="AW405" s="71"/>
      <c r="AX405" s="71"/>
      <c r="AY405" s="71"/>
      <c r="BB405" s="25"/>
      <c r="BC405" s="21"/>
      <c r="BG405" s="18"/>
      <c r="BN405" s="22"/>
      <c r="BO405" s="22"/>
      <c r="BP405" s="22"/>
      <c r="BQ405" s="22"/>
      <c r="BR405" s="15"/>
      <c r="CF405" s="15"/>
      <c r="CL405" s="22"/>
      <c r="CM405" s="15"/>
      <c r="CR405" s="22"/>
      <c r="CT405" s="15"/>
      <c r="CW405" s="22"/>
      <c r="DA405" s="15"/>
      <c r="DH405" s="15"/>
      <c r="DJ405" s="22"/>
      <c r="DO405" s="15"/>
      <c r="DV405" s="15"/>
      <c r="EC405" s="15"/>
      <c r="EJ405" s="15"/>
      <c r="EQ405" s="15"/>
      <c r="EX405" s="15"/>
      <c r="FE405" s="15"/>
      <c r="FL405" s="15"/>
      <c r="FS405" s="15"/>
      <c r="FZ405" s="15"/>
      <c r="GG405" s="15"/>
      <c r="GN405" s="15"/>
      <c r="GP405" s="22"/>
      <c r="GQ405" s="22"/>
      <c r="GR405" s="22"/>
      <c r="GS405" s="22"/>
      <c r="GT405" s="22"/>
      <c r="GU405" s="15"/>
      <c r="GV405" s="22"/>
      <c r="GW405" s="22"/>
      <c r="GX405" s="22"/>
      <c r="GY405" s="18"/>
      <c r="GZ405" s="18"/>
      <c r="HA405" s="18"/>
      <c r="HB405" s="18"/>
      <c r="HC405" s="18"/>
      <c r="HD405" s="18"/>
      <c r="HE405" s="18"/>
      <c r="HF405" s="18"/>
      <c r="HG405" s="18"/>
      <c r="HH405" s="18"/>
      <c r="HI405" s="18"/>
      <c r="HJ405" s="18"/>
      <c r="HK405" s="18"/>
      <c r="HL405" s="18"/>
      <c r="HM405" s="18"/>
      <c r="HN405" s="18"/>
      <c r="HO405" s="18"/>
      <c r="HP405" s="18"/>
      <c r="HQ405" s="18"/>
      <c r="HR405" s="18"/>
      <c r="HS405" s="18"/>
      <c r="HT405" s="18"/>
      <c r="HU405" s="18"/>
      <c r="HV405" s="18"/>
      <c r="HW405" s="18"/>
      <c r="HX405" s="18"/>
      <c r="HY405" s="18"/>
      <c r="HZ405" s="18"/>
      <c r="IA405" s="18"/>
      <c r="IB405" s="18"/>
      <c r="IC405" s="18"/>
      <c r="ID405" s="18"/>
      <c r="IE405" s="18"/>
      <c r="IF405" s="18"/>
      <c r="IG405" s="18"/>
      <c r="IH405" s="18"/>
      <c r="II405" s="18"/>
      <c r="IJ405" s="18"/>
      <c r="IK405" s="18"/>
      <c r="IL405" s="18"/>
      <c r="IM405" s="18"/>
      <c r="IN405" s="18"/>
      <c r="IO405" s="18"/>
      <c r="IP405" s="18"/>
      <c r="IQ405" s="18"/>
      <c r="IR405" s="18"/>
      <c r="IS405" s="18"/>
      <c r="IT405" s="18"/>
      <c r="IU405" s="18"/>
      <c r="IV405" s="18"/>
      <c r="IW405" s="18"/>
      <c r="IX405" s="18"/>
      <c r="IY405" s="18"/>
      <c r="IZ405" s="18"/>
      <c r="JA405" s="18"/>
      <c r="JB405" s="18"/>
      <c r="JC405" s="18"/>
      <c r="JD405" s="18"/>
      <c r="JE405" s="18"/>
      <c r="JF405" s="18"/>
    </row>
    <row r="406" spans="36:266" x14ac:dyDescent="0.3">
      <c r="AJ406" s="24"/>
      <c r="AK406" s="24"/>
      <c r="AL406" s="20"/>
      <c r="AM406" s="23"/>
      <c r="AN406" s="18"/>
      <c r="AO406" s="24"/>
      <c r="AW406" s="71"/>
      <c r="AX406" s="71"/>
      <c r="AY406" s="71"/>
      <c r="BB406" s="25"/>
      <c r="BC406" s="21"/>
      <c r="BG406" s="18"/>
      <c r="BN406" s="22"/>
      <c r="BO406" s="22"/>
      <c r="BP406" s="22"/>
      <c r="BQ406" s="22"/>
      <c r="BR406" s="15"/>
      <c r="CF406" s="15"/>
      <c r="CL406" s="22"/>
      <c r="CM406" s="15"/>
      <c r="CR406" s="22"/>
      <c r="CT406" s="15"/>
      <c r="CW406" s="22"/>
      <c r="DA406" s="15"/>
      <c r="DH406" s="15"/>
      <c r="DJ406" s="22"/>
      <c r="DO406" s="15"/>
      <c r="DV406" s="15"/>
      <c r="EC406" s="15"/>
      <c r="EJ406" s="15"/>
      <c r="EQ406" s="15"/>
      <c r="EX406" s="15"/>
      <c r="FE406" s="15"/>
      <c r="FL406" s="15"/>
      <c r="FS406" s="15"/>
      <c r="FZ406" s="15"/>
      <c r="GG406" s="15"/>
      <c r="GN406" s="15"/>
      <c r="GP406" s="22"/>
      <c r="GQ406" s="22"/>
      <c r="GR406" s="22"/>
      <c r="GS406" s="22"/>
      <c r="GT406" s="22"/>
      <c r="GU406" s="15"/>
      <c r="GV406" s="22"/>
      <c r="GW406" s="22"/>
      <c r="GX406" s="22"/>
      <c r="GY406" s="18"/>
      <c r="GZ406" s="18"/>
      <c r="HA406" s="18"/>
      <c r="HB406" s="18"/>
      <c r="HC406" s="18"/>
      <c r="HD406" s="18"/>
      <c r="HE406" s="18"/>
      <c r="HF406" s="18"/>
      <c r="HG406" s="18"/>
      <c r="HH406" s="18"/>
      <c r="HI406" s="18"/>
      <c r="HJ406" s="18"/>
      <c r="HK406" s="18"/>
      <c r="HL406" s="18"/>
      <c r="HM406" s="18"/>
      <c r="HN406" s="18"/>
      <c r="HO406" s="18"/>
      <c r="HP406" s="18"/>
      <c r="HQ406" s="18"/>
      <c r="HR406" s="18"/>
      <c r="HS406" s="18"/>
      <c r="HT406" s="18"/>
      <c r="HU406" s="18"/>
      <c r="HV406" s="18"/>
      <c r="HW406" s="18"/>
      <c r="HX406" s="18"/>
      <c r="HY406" s="18"/>
      <c r="HZ406" s="18"/>
      <c r="IA406" s="18"/>
      <c r="IB406" s="18"/>
      <c r="IC406" s="18"/>
      <c r="ID406" s="18"/>
      <c r="IE406" s="18"/>
      <c r="IF406" s="18"/>
      <c r="IG406" s="18"/>
      <c r="IH406" s="18"/>
      <c r="II406" s="18"/>
      <c r="IJ406" s="18"/>
      <c r="IK406" s="18"/>
      <c r="IL406" s="18"/>
      <c r="IM406" s="18"/>
      <c r="IN406" s="18"/>
      <c r="IO406" s="18"/>
      <c r="IP406" s="18"/>
      <c r="IQ406" s="18"/>
      <c r="IR406" s="18"/>
      <c r="IS406" s="18"/>
      <c r="IT406" s="18"/>
      <c r="IU406" s="18"/>
      <c r="IV406" s="18"/>
      <c r="IW406" s="18"/>
      <c r="IX406" s="18"/>
      <c r="IY406" s="18"/>
      <c r="IZ406" s="18"/>
      <c r="JA406" s="18"/>
      <c r="JB406" s="18"/>
      <c r="JC406" s="18"/>
      <c r="JD406" s="18"/>
      <c r="JE406" s="18"/>
      <c r="JF406" s="18"/>
    </row>
    <row r="407" spans="36:266" x14ac:dyDescent="0.3">
      <c r="AJ407" s="24"/>
      <c r="AK407" s="24"/>
      <c r="AL407" s="20"/>
      <c r="AM407" s="23"/>
      <c r="AN407" s="18"/>
      <c r="AO407" s="24"/>
      <c r="AW407" s="71"/>
      <c r="AX407" s="71"/>
      <c r="AY407" s="71"/>
      <c r="BB407" s="25"/>
      <c r="BC407" s="21"/>
      <c r="BG407" s="18"/>
      <c r="BN407" s="22"/>
      <c r="BO407" s="22"/>
      <c r="BP407" s="22"/>
      <c r="BQ407" s="22"/>
      <c r="BR407" s="15"/>
      <c r="CF407" s="15"/>
      <c r="CL407" s="22"/>
      <c r="CM407" s="15"/>
      <c r="CR407" s="22"/>
      <c r="CT407" s="15"/>
      <c r="CW407" s="22"/>
      <c r="DA407" s="15"/>
      <c r="DH407" s="15"/>
      <c r="DJ407" s="22"/>
      <c r="DO407" s="15"/>
      <c r="DV407" s="15"/>
      <c r="EC407" s="15"/>
      <c r="EJ407" s="15"/>
      <c r="EQ407" s="15"/>
      <c r="EX407" s="15"/>
      <c r="FE407" s="15"/>
      <c r="FL407" s="15"/>
      <c r="FS407" s="15"/>
      <c r="FZ407" s="15"/>
      <c r="GG407" s="15"/>
      <c r="GN407" s="15"/>
      <c r="GP407" s="22"/>
      <c r="GQ407" s="22"/>
      <c r="GR407" s="22"/>
      <c r="GS407" s="22"/>
      <c r="GT407" s="22"/>
      <c r="GU407" s="15"/>
      <c r="GV407" s="22"/>
      <c r="GW407" s="22"/>
      <c r="GX407" s="22"/>
      <c r="GY407" s="18"/>
      <c r="GZ407" s="18"/>
      <c r="HA407" s="18"/>
      <c r="HB407" s="18"/>
      <c r="HC407" s="18"/>
      <c r="HD407" s="18"/>
      <c r="HE407" s="18"/>
      <c r="HF407" s="18"/>
      <c r="HG407" s="18"/>
      <c r="HH407" s="18"/>
      <c r="HI407" s="18"/>
      <c r="HJ407" s="18"/>
      <c r="HK407" s="18"/>
      <c r="HL407" s="18"/>
      <c r="HM407" s="18"/>
      <c r="HN407" s="18"/>
      <c r="HO407" s="18"/>
      <c r="HP407" s="18"/>
      <c r="HQ407" s="18"/>
      <c r="HR407" s="18"/>
      <c r="HS407" s="18"/>
      <c r="HT407" s="18"/>
      <c r="HU407" s="18"/>
      <c r="HV407" s="18"/>
      <c r="HW407" s="18"/>
      <c r="HX407" s="18"/>
      <c r="HY407" s="18"/>
      <c r="HZ407" s="18"/>
      <c r="IA407" s="18"/>
      <c r="IB407" s="18"/>
      <c r="IC407" s="18"/>
      <c r="ID407" s="18"/>
      <c r="IE407" s="18"/>
      <c r="IF407" s="18"/>
      <c r="IG407" s="18"/>
      <c r="IH407" s="18"/>
      <c r="II407" s="18"/>
      <c r="IJ407" s="18"/>
      <c r="IK407" s="18"/>
      <c r="IL407" s="18"/>
      <c r="IM407" s="18"/>
      <c r="IN407" s="18"/>
      <c r="IO407" s="18"/>
      <c r="IP407" s="18"/>
      <c r="IQ407" s="18"/>
      <c r="IR407" s="18"/>
      <c r="IS407" s="18"/>
      <c r="IT407" s="18"/>
      <c r="IU407" s="18"/>
      <c r="IV407" s="18"/>
      <c r="IW407" s="18"/>
      <c r="IX407" s="18"/>
      <c r="IY407" s="18"/>
      <c r="IZ407" s="18"/>
      <c r="JA407" s="18"/>
      <c r="JB407" s="18"/>
      <c r="JC407" s="18"/>
      <c r="JD407" s="18"/>
      <c r="JE407" s="18"/>
      <c r="JF407" s="18"/>
    </row>
    <row r="408" spans="36:266" x14ac:dyDescent="0.3">
      <c r="AJ408" s="24"/>
      <c r="AK408" s="24"/>
      <c r="AL408" s="20"/>
      <c r="AM408" s="23"/>
      <c r="AN408" s="18"/>
      <c r="AO408" s="24"/>
      <c r="AW408" s="71"/>
      <c r="AX408" s="71"/>
      <c r="AY408" s="71"/>
      <c r="BB408" s="25"/>
      <c r="BC408" s="21"/>
      <c r="BG408" s="18"/>
      <c r="BN408" s="22"/>
      <c r="BO408" s="22"/>
      <c r="BP408" s="22"/>
      <c r="BQ408" s="22"/>
      <c r="BR408" s="15"/>
      <c r="CF408" s="15"/>
      <c r="CL408" s="22"/>
      <c r="CM408" s="15"/>
      <c r="CR408" s="22"/>
      <c r="CT408" s="15"/>
      <c r="CW408" s="22"/>
      <c r="DA408" s="15"/>
      <c r="DH408" s="15"/>
      <c r="DJ408" s="22"/>
      <c r="DO408" s="15"/>
      <c r="DV408" s="15"/>
      <c r="EC408" s="15"/>
      <c r="EJ408" s="15"/>
      <c r="EQ408" s="15"/>
      <c r="EX408" s="15"/>
      <c r="FE408" s="15"/>
      <c r="FL408" s="15"/>
      <c r="FS408" s="15"/>
      <c r="FZ408" s="15"/>
      <c r="GG408" s="15"/>
      <c r="GN408" s="15"/>
      <c r="GP408" s="22"/>
      <c r="GQ408" s="22"/>
      <c r="GR408" s="22"/>
      <c r="GS408" s="22"/>
      <c r="GT408" s="22"/>
      <c r="GU408" s="15"/>
      <c r="GV408" s="22"/>
      <c r="GW408" s="22"/>
      <c r="GX408" s="22"/>
      <c r="GY408" s="18"/>
      <c r="GZ408" s="18"/>
      <c r="HA408" s="18"/>
      <c r="HB408" s="18"/>
      <c r="HC408" s="18"/>
      <c r="HD408" s="18"/>
      <c r="HE408" s="18"/>
      <c r="HF408" s="18"/>
      <c r="HG408" s="18"/>
      <c r="HH408" s="18"/>
      <c r="HI408" s="18"/>
      <c r="HJ408" s="18"/>
      <c r="HK408" s="18"/>
      <c r="HL408" s="18"/>
      <c r="HM408" s="18"/>
      <c r="HN408" s="18"/>
      <c r="HO408" s="18"/>
      <c r="HP408" s="18"/>
      <c r="HQ408" s="18"/>
      <c r="HR408" s="18"/>
      <c r="HS408" s="18"/>
      <c r="HT408" s="18"/>
      <c r="HU408" s="18"/>
      <c r="HV408" s="18"/>
      <c r="HW408" s="18"/>
      <c r="HX408" s="18"/>
      <c r="HY408" s="18"/>
      <c r="HZ408" s="18"/>
      <c r="IA408" s="18"/>
      <c r="IB408" s="18"/>
      <c r="IC408" s="18"/>
      <c r="ID408" s="18"/>
      <c r="IE408" s="18"/>
      <c r="IF408" s="18"/>
      <c r="IG408" s="18"/>
      <c r="IH408" s="18"/>
      <c r="II408" s="18"/>
      <c r="IJ408" s="18"/>
      <c r="IK408" s="18"/>
      <c r="IL408" s="18"/>
      <c r="IM408" s="18"/>
      <c r="IN408" s="18"/>
      <c r="IO408" s="18"/>
      <c r="IP408" s="18"/>
      <c r="IQ408" s="18"/>
      <c r="IR408" s="18"/>
      <c r="IS408" s="18"/>
      <c r="IT408" s="18"/>
      <c r="IU408" s="18"/>
      <c r="IV408" s="18"/>
      <c r="IW408" s="18"/>
      <c r="IX408" s="18"/>
      <c r="IY408" s="18"/>
      <c r="IZ408" s="18"/>
      <c r="JA408" s="18"/>
      <c r="JB408" s="18"/>
      <c r="JC408" s="18"/>
      <c r="JD408" s="18"/>
      <c r="JE408" s="18"/>
      <c r="JF408" s="18"/>
    </row>
    <row r="409" spans="36:266" x14ac:dyDescent="0.3">
      <c r="AJ409" s="24"/>
      <c r="AK409" s="24"/>
      <c r="AL409" s="20"/>
      <c r="AM409" s="23"/>
      <c r="AN409" s="18"/>
      <c r="AO409" s="24"/>
      <c r="AW409" s="71"/>
      <c r="AX409" s="71"/>
      <c r="AY409" s="71"/>
      <c r="BB409" s="25"/>
      <c r="BC409" s="21"/>
      <c r="BG409" s="18"/>
      <c r="BN409" s="22"/>
      <c r="BO409" s="22"/>
      <c r="BP409" s="22"/>
      <c r="BQ409" s="22"/>
      <c r="BR409" s="15"/>
      <c r="CF409" s="15"/>
      <c r="CL409" s="22"/>
      <c r="CM409" s="15"/>
      <c r="CR409" s="22"/>
      <c r="CT409" s="15"/>
      <c r="CW409" s="22"/>
      <c r="DA409" s="15"/>
      <c r="DH409" s="15"/>
      <c r="DJ409" s="22"/>
      <c r="DO409" s="15"/>
      <c r="DV409" s="15"/>
      <c r="EC409" s="15"/>
      <c r="EJ409" s="15"/>
      <c r="EQ409" s="15"/>
      <c r="EX409" s="15"/>
      <c r="FE409" s="15"/>
      <c r="FL409" s="15"/>
      <c r="FS409" s="15"/>
      <c r="FZ409" s="15"/>
      <c r="GG409" s="15"/>
      <c r="GN409" s="15"/>
      <c r="GP409" s="22"/>
      <c r="GQ409" s="22"/>
      <c r="GR409" s="22"/>
      <c r="GS409" s="22"/>
      <c r="GT409" s="22"/>
      <c r="GU409" s="15"/>
      <c r="GV409" s="22"/>
      <c r="GW409" s="22"/>
      <c r="GX409" s="22"/>
      <c r="GY409" s="18"/>
      <c r="GZ409" s="18"/>
      <c r="HA409" s="18"/>
      <c r="HB409" s="18"/>
      <c r="HC409" s="18"/>
      <c r="HD409" s="18"/>
      <c r="HE409" s="18"/>
      <c r="HF409" s="18"/>
      <c r="HG409" s="18"/>
      <c r="HH409" s="18"/>
      <c r="HI409" s="18"/>
      <c r="HJ409" s="18"/>
      <c r="HK409" s="18"/>
      <c r="HL409" s="18"/>
      <c r="HM409" s="18"/>
      <c r="HN409" s="18"/>
      <c r="HO409" s="18"/>
      <c r="HP409" s="18"/>
      <c r="HQ409" s="18"/>
      <c r="HR409" s="18"/>
      <c r="HS409" s="18"/>
      <c r="HT409" s="18"/>
      <c r="HU409" s="18"/>
      <c r="HV409" s="18"/>
      <c r="HW409" s="18"/>
      <c r="HX409" s="18"/>
      <c r="HY409" s="18"/>
      <c r="HZ409" s="18"/>
      <c r="IA409" s="18"/>
      <c r="IB409" s="18"/>
      <c r="IC409" s="18"/>
      <c r="ID409" s="18"/>
      <c r="IE409" s="18"/>
      <c r="IF409" s="18"/>
      <c r="IG409" s="18"/>
      <c r="IH409" s="18"/>
      <c r="II409" s="18"/>
      <c r="IJ409" s="18"/>
      <c r="IK409" s="18"/>
      <c r="IL409" s="18"/>
      <c r="IM409" s="18"/>
      <c r="IN409" s="18"/>
      <c r="IO409" s="18"/>
      <c r="IP409" s="18"/>
      <c r="IQ409" s="18"/>
      <c r="IR409" s="18"/>
      <c r="IS409" s="18"/>
      <c r="IT409" s="18"/>
      <c r="IU409" s="18"/>
      <c r="IV409" s="18"/>
      <c r="IW409" s="18"/>
      <c r="IX409" s="18"/>
      <c r="IY409" s="18"/>
      <c r="IZ409" s="18"/>
      <c r="JA409" s="18"/>
      <c r="JB409" s="18"/>
      <c r="JC409" s="18"/>
      <c r="JD409" s="18"/>
      <c r="JE409" s="18"/>
      <c r="JF409" s="18"/>
    </row>
    <row r="410" spans="36:266" x14ac:dyDescent="0.3">
      <c r="AJ410" s="24"/>
      <c r="AK410" s="24"/>
      <c r="AL410" s="20"/>
      <c r="AM410" s="23"/>
      <c r="AN410" s="18"/>
      <c r="AO410" s="24"/>
      <c r="AW410" s="71"/>
      <c r="AX410" s="71"/>
      <c r="AY410" s="71"/>
      <c r="BB410" s="25"/>
      <c r="BC410" s="21"/>
      <c r="BG410" s="18"/>
      <c r="BN410" s="22"/>
      <c r="BO410" s="22"/>
      <c r="BP410" s="22"/>
      <c r="BQ410" s="22"/>
      <c r="BR410" s="15"/>
      <c r="CF410" s="15"/>
      <c r="CL410" s="22"/>
      <c r="CM410" s="15"/>
      <c r="CR410" s="22"/>
      <c r="CT410" s="15"/>
      <c r="CW410" s="22"/>
      <c r="DA410" s="15"/>
      <c r="DH410" s="15"/>
      <c r="DJ410" s="22"/>
      <c r="DO410" s="15"/>
      <c r="DV410" s="15"/>
      <c r="EC410" s="15"/>
      <c r="EJ410" s="15"/>
      <c r="EQ410" s="15"/>
      <c r="EX410" s="15"/>
      <c r="FE410" s="15"/>
      <c r="FL410" s="15"/>
      <c r="FS410" s="15"/>
      <c r="FZ410" s="15"/>
      <c r="GG410" s="15"/>
      <c r="GN410" s="15"/>
      <c r="GP410" s="22"/>
      <c r="GQ410" s="22"/>
      <c r="GR410" s="22"/>
      <c r="GS410" s="22"/>
      <c r="GT410" s="22"/>
      <c r="GU410" s="15"/>
      <c r="GV410" s="22"/>
      <c r="GW410" s="22"/>
      <c r="GX410" s="22"/>
      <c r="GY410" s="18"/>
      <c r="GZ410" s="18"/>
      <c r="HA410" s="18"/>
      <c r="HB410" s="18"/>
      <c r="HC410" s="18"/>
      <c r="HD410" s="18"/>
      <c r="HE410" s="18"/>
      <c r="HF410" s="18"/>
      <c r="HG410" s="18"/>
      <c r="HH410" s="18"/>
      <c r="HI410" s="18"/>
      <c r="HJ410" s="18"/>
      <c r="HK410" s="18"/>
      <c r="HL410" s="18"/>
      <c r="HM410" s="18"/>
      <c r="HN410" s="18"/>
      <c r="HO410" s="18"/>
      <c r="HP410" s="18"/>
      <c r="HQ410" s="18"/>
      <c r="HR410" s="18"/>
      <c r="HS410" s="18"/>
      <c r="HT410" s="18"/>
      <c r="HU410" s="18"/>
      <c r="HV410" s="18"/>
      <c r="HW410" s="18"/>
      <c r="HX410" s="18"/>
      <c r="HY410" s="18"/>
      <c r="HZ410" s="18"/>
      <c r="IA410" s="18"/>
      <c r="IB410" s="18"/>
      <c r="IC410" s="18"/>
      <c r="ID410" s="18"/>
      <c r="IE410" s="18"/>
      <c r="IF410" s="18"/>
      <c r="IG410" s="18"/>
      <c r="IH410" s="18"/>
      <c r="II410" s="18"/>
      <c r="IJ410" s="18"/>
      <c r="IK410" s="18"/>
      <c r="IL410" s="18"/>
      <c r="IM410" s="18"/>
      <c r="IN410" s="18"/>
      <c r="IO410" s="18"/>
      <c r="IP410" s="18"/>
      <c r="IQ410" s="18"/>
      <c r="IR410" s="18"/>
      <c r="IS410" s="18"/>
      <c r="IT410" s="18"/>
      <c r="IU410" s="18"/>
      <c r="IV410" s="18"/>
      <c r="IW410" s="18"/>
      <c r="IX410" s="18"/>
      <c r="IY410" s="18"/>
      <c r="IZ410" s="18"/>
      <c r="JA410" s="18"/>
      <c r="JB410" s="18"/>
      <c r="JC410" s="18"/>
      <c r="JD410" s="18"/>
      <c r="JE410" s="18"/>
      <c r="JF410" s="18"/>
    </row>
    <row r="411" spans="36:266" x14ac:dyDescent="0.3">
      <c r="AJ411" s="24"/>
      <c r="AK411" s="24"/>
      <c r="AL411" s="20"/>
      <c r="AM411" s="23"/>
      <c r="AN411" s="18"/>
      <c r="AO411" s="24"/>
      <c r="AW411" s="71"/>
      <c r="AX411" s="71"/>
      <c r="AY411" s="71"/>
      <c r="BB411" s="25"/>
      <c r="BC411" s="21"/>
      <c r="BG411" s="18"/>
      <c r="BN411" s="22"/>
      <c r="BO411" s="22"/>
      <c r="BP411" s="22"/>
      <c r="BQ411" s="22"/>
      <c r="BR411" s="15"/>
      <c r="CF411" s="15"/>
      <c r="CL411" s="22"/>
      <c r="CM411" s="15"/>
      <c r="CR411" s="22"/>
      <c r="CT411" s="15"/>
      <c r="CW411" s="22"/>
      <c r="DA411" s="15"/>
      <c r="DH411" s="15"/>
      <c r="DJ411" s="22"/>
      <c r="DO411" s="15"/>
      <c r="DV411" s="15"/>
      <c r="EC411" s="15"/>
      <c r="EJ411" s="15"/>
      <c r="EQ411" s="15"/>
      <c r="EX411" s="15"/>
      <c r="FE411" s="15"/>
      <c r="FL411" s="15"/>
      <c r="FS411" s="15"/>
      <c r="FZ411" s="15"/>
      <c r="GG411" s="15"/>
      <c r="GN411" s="15"/>
      <c r="GP411" s="22"/>
      <c r="GQ411" s="22"/>
      <c r="GR411" s="22"/>
      <c r="GS411" s="22"/>
      <c r="GT411" s="22"/>
      <c r="GU411" s="15"/>
      <c r="GV411" s="22"/>
      <c r="GW411" s="22"/>
      <c r="GX411" s="22"/>
      <c r="GY411" s="18"/>
      <c r="GZ411" s="18"/>
      <c r="HA411" s="18"/>
      <c r="HB411" s="18"/>
      <c r="HC411" s="18"/>
      <c r="HD411" s="18"/>
      <c r="HE411" s="18"/>
      <c r="HF411" s="18"/>
      <c r="HG411" s="18"/>
      <c r="HH411" s="18"/>
      <c r="HI411" s="18"/>
      <c r="HJ411" s="18"/>
      <c r="HK411" s="18"/>
      <c r="HL411" s="18"/>
      <c r="HM411" s="18"/>
      <c r="HN411" s="18"/>
      <c r="HO411" s="18"/>
      <c r="HP411" s="18"/>
      <c r="HQ411" s="18"/>
      <c r="HR411" s="18"/>
      <c r="HS411" s="18"/>
      <c r="HT411" s="18"/>
      <c r="HU411" s="18"/>
      <c r="HV411" s="18"/>
      <c r="HW411" s="18"/>
      <c r="HX411" s="18"/>
      <c r="HY411" s="18"/>
      <c r="HZ411" s="18"/>
      <c r="IA411" s="18"/>
      <c r="IB411" s="18"/>
      <c r="IC411" s="18"/>
      <c r="ID411" s="18"/>
      <c r="IE411" s="18"/>
      <c r="IF411" s="18"/>
      <c r="IG411" s="18"/>
      <c r="IH411" s="18"/>
      <c r="II411" s="18"/>
      <c r="IJ411" s="18"/>
      <c r="IK411" s="18"/>
      <c r="IL411" s="18"/>
      <c r="IM411" s="18"/>
      <c r="IN411" s="18"/>
      <c r="IO411" s="18"/>
      <c r="IP411" s="18"/>
      <c r="IQ411" s="18"/>
      <c r="IR411" s="18"/>
      <c r="IS411" s="18"/>
      <c r="IT411" s="18"/>
      <c r="IU411" s="18"/>
      <c r="IV411" s="18"/>
      <c r="IW411" s="18"/>
      <c r="IX411" s="18"/>
      <c r="IY411" s="18"/>
      <c r="IZ411" s="18"/>
      <c r="JA411" s="18"/>
      <c r="JB411" s="18"/>
      <c r="JC411" s="18"/>
      <c r="JD411" s="18"/>
      <c r="JE411" s="18"/>
      <c r="JF411" s="18"/>
    </row>
    <row r="412" spans="36:266" x14ac:dyDescent="0.3">
      <c r="AJ412" s="24"/>
      <c r="AK412" s="24"/>
      <c r="AL412" s="20"/>
      <c r="AM412" s="23"/>
      <c r="AN412" s="18"/>
      <c r="AO412" s="24"/>
      <c r="AW412" s="71"/>
      <c r="AX412" s="71"/>
      <c r="AY412" s="71"/>
      <c r="BB412" s="25"/>
      <c r="BC412" s="21"/>
      <c r="BG412" s="18"/>
      <c r="BN412" s="22"/>
      <c r="BO412" s="22"/>
      <c r="BP412" s="22"/>
      <c r="BQ412" s="22"/>
      <c r="BR412" s="15"/>
      <c r="CF412" s="15"/>
      <c r="CL412" s="22"/>
      <c r="CM412" s="15"/>
      <c r="CR412" s="22"/>
      <c r="CT412" s="15"/>
      <c r="CW412" s="22"/>
      <c r="DA412" s="15"/>
      <c r="DH412" s="15"/>
      <c r="DJ412" s="22"/>
      <c r="DO412" s="15"/>
      <c r="DV412" s="15"/>
      <c r="EC412" s="15"/>
      <c r="EJ412" s="15"/>
      <c r="EQ412" s="15"/>
      <c r="EX412" s="15"/>
      <c r="FE412" s="15"/>
      <c r="FL412" s="15"/>
      <c r="FS412" s="15"/>
      <c r="FZ412" s="15"/>
      <c r="GG412" s="15"/>
      <c r="GN412" s="15"/>
      <c r="GP412" s="22"/>
      <c r="GQ412" s="22"/>
      <c r="GR412" s="22"/>
      <c r="GS412" s="22"/>
      <c r="GT412" s="22"/>
      <c r="GU412" s="15"/>
      <c r="GV412" s="22"/>
      <c r="GW412" s="22"/>
      <c r="GX412" s="22"/>
      <c r="GY412" s="18"/>
      <c r="GZ412" s="18"/>
      <c r="HA412" s="18"/>
      <c r="HB412" s="18"/>
      <c r="HC412" s="18"/>
      <c r="HD412" s="18"/>
      <c r="HE412" s="18"/>
      <c r="HF412" s="18"/>
      <c r="HG412" s="18"/>
      <c r="HH412" s="18"/>
      <c r="HI412" s="18"/>
      <c r="HJ412" s="18"/>
      <c r="HK412" s="18"/>
      <c r="HL412" s="18"/>
      <c r="HM412" s="18"/>
      <c r="HN412" s="18"/>
      <c r="HO412" s="18"/>
      <c r="HP412" s="18"/>
      <c r="HQ412" s="18"/>
      <c r="HR412" s="18"/>
      <c r="HS412" s="18"/>
      <c r="HT412" s="18"/>
      <c r="HU412" s="18"/>
      <c r="HV412" s="18"/>
      <c r="HW412" s="18"/>
      <c r="HX412" s="18"/>
      <c r="HY412" s="18"/>
      <c r="HZ412" s="18"/>
      <c r="IA412" s="18"/>
      <c r="IB412" s="18"/>
      <c r="IC412" s="18"/>
      <c r="ID412" s="18"/>
      <c r="IE412" s="18"/>
      <c r="IF412" s="18"/>
      <c r="IG412" s="18"/>
      <c r="IH412" s="18"/>
      <c r="II412" s="18"/>
      <c r="IJ412" s="18"/>
      <c r="IK412" s="18"/>
      <c r="IL412" s="18"/>
      <c r="IM412" s="18"/>
      <c r="IN412" s="18"/>
      <c r="IO412" s="18"/>
      <c r="IP412" s="18"/>
      <c r="IQ412" s="18"/>
      <c r="IR412" s="18"/>
      <c r="IS412" s="18"/>
      <c r="IT412" s="18"/>
      <c r="IU412" s="18"/>
      <c r="IV412" s="18"/>
      <c r="IW412" s="18"/>
      <c r="IX412" s="18"/>
      <c r="IY412" s="18"/>
      <c r="IZ412" s="18"/>
      <c r="JA412" s="18"/>
      <c r="JB412" s="18"/>
      <c r="JC412" s="18"/>
      <c r="JD412" s="18"/>
      <c r="JE412" s="18"/>
      <c r="JF412" s="18"/>
    </row>
    <row r="413" spans="36:266" x14ac:dyDescent="0.3">
      <c r="AJ413" s="24"/>
      <c r="AK413" s="24"/>
      <c r="AL413" s="20"/>
      <c r="AM413" s="23"/>
      <c r="AN413" s="18"/>
      <c r="AO413" s="24"/>
      <c r="AW413" s="71"/>
      <c r="AX413" s="71"/>
      <c r="AY413" s="71"/>
      <c r="BB413" s="25"/>
      <c r="BC413" s="21"/>
      <c r="BG413" s="18"/>
      <c r="BN413" s="22"/>
      <c r="BO413" s="22"/>
      <c r="BP413" s="22"/>
      <c r="BQ413" s="22"/>
      <c r="BR413" s="15"/>
      <c r="CF413" s="15"/>
      <c r="CL413" s="22"/>
      <c r="CM413" s="15"/>
      <c r="CR413" s="22"/>
      <c r="CT413" s="15"/>
      <c r="CW413" s="22"/>
      <c r="DA413" s="15"/>
      <c r="DH413" s="15"/>
      <c r="DJ413" s="22"/>
      <c r="DO413" s="15"/>
      <c r="DV413" s="15"/>
      <c r="EC413" s="15"/>
      <c r="EJ413" s="15"/>
      <c r="EQ413" s="15"/>
      <c r="EX413" s="15"/>
      <c r="FE413" s="15"/>
      <c r="FL413" s="15"/>
      <c r="FS413" s="15"/>
      <c r="FZ413" s="15"/>
      <c r="GG413" s="15"/>
      <c r="GN413" s="15"/>
      <c r="GP413" s="22"/>
      <c r="GQ413" s="22"/>
      <c r="GR413" s="22"/>
      <c r="GS413" s="22"/>
      <c r="GT413" s="22"/>
      <c r="GU413" s="15"/>
      <c r="GV413" s="22"/>
      <c r="GW413" s="22"/>
      <c r="GX413" s="22"/>
      <c r="GY413" s="18"/>
      <c r="GZ413" s="18"/>
      <c r="HA413" s="18"/>
      <c r="HB413" s="18"/>
      <c r="HC413" s="18"/>
      <c r="HD413" s="18"/>
      <c r="HE413" s="18"/>
      <c r="HF413" s="18"/>
      <c r="HG413" s="18"/>
      <c r="HH413" s="18"/>
      <c r="HI413" s="18"/>
      <c r="HJ413" s="18"/>
      <c r="HK413" s="18"/>
      <c r="HL413" s="18"/>
      <c r="HM413" s="18"/>
      <c r="HN413" s="18"/>
      <c r="HO413" s="18"/>
      <c r="HP413" s="18"/>
      <c r="HQ413" s="18"/>
      <c r="HR413" s="18"/>
      <c r="HS413" s="18"/>
      <c r="HT413" s="18"/>
      <c r="HU413" s="18"/>
      <c r="HV413" s="18"/>
      <c r="HW413" s="18"/>
      <c r="HX413" s="18"/>
      <c r="HY413" s="18"/>
      <c r="HZ413" s="18"/>
      <c r="IA413" s="18"/>
      <c r="IB413" s="18"/>
      <c r="IC413" s="18"/>
      <c r="ID413" s="18"/>
      <c r="IE413" s="18"/>
      <c r="IF413" s="18"/>
      <c r="IG413" s="18"/>
      <c r="IH413" s="18"/>
      <c r="II413" s="18"/>
      <c r="IJ413" s="18"/>
      <c r="IK413" s="18"/>
      <c r="IL413" s="18"/>
      <c r="IM413" s="18"/>
      <c r="IN413" s="18"/>
      <c r="IO413" s="18"/>
      <c r="IP413" s="18"/>
      <c r="IQ413" s="18"/>
      <c r="IR413" s="18"/>
      <c r="IS413" s="18"/>
      <c r="IT413" s="18"/>
      <c r="IU413" s="18"/>
      <c r="IV413" s="18"/>
      <c r="IW413" s="18"/>
      <c r="IX413" s="18"/>
      <c r="IY413" s="18"/>
      <c r="IZ413" s="18"/>
      <c r="JA413" s="18"/>
      <c r="JB413" s="18"/>
      <c r="JC413" s="18"/>
      <c r="JD413" s="18"/>
      <c r="JE413" s="18"/>
      <c r="JF413" s="18"/>
    </row>
    <row r="414" spans="36:266" x14ac:dyDescent="0.3">
      <c r="AJ414" s="24"/>
      <c r="AK414" s="24"/>
      <c r="AL414" s="20"/>
      <c r="AM414" s="23"/>
      <c r="AN414" s="18"/>
      <c r="AO414" s="24"/>
      <c r="AW414" s="71"/>
      <c r="AX414" s="71"/>
      <c r="AY414" s="71"/>
      <c r="BB414" s="25"/>
      <c r="BC414" s="21"/>
      <c r="BG414" s="18"/>
      <c r="BN414" s="22"/>
      <c r="BO414" s="22"/>
      <c r="BP414" s="22"/>
      <c r="BQ414" s="22"/>
      <c r="BR414" s="15"/>
      <c r="CF414" s="15"/>
      <c r="CL414" s="22"/>
      <c r="CM414" s="15"/>
      <c r="CR414" s="22"/>
      <c r="CT414" s="15"/>
      <c r="CW414" s="22"/>
      <c r="DA414" s="15"/>
      <c r="DH414" s="15"/>
      <c r="DJ414" s="22"/>
      <c r="DO414" s="15"/>
      <c r="DV414" s="15"/>
      <c r="EC414" s="15"/>
      <c r="EJ414" s="15"/>
      <c r="EQ414" s="15"/>
      <c r="EX414" s="15"/>
      <c r="FE414" s="15"/>
      <c r="FL414" s="15"/>
      <c r="FS414" s="15"/>
      <c r="FZ414" s="15"/>
      <c r="GG414" s="15"/>
      <c r="GN414" s="15"/>
      <c r="GP414" s="22"/>
      <c r="GQ414" s="22"/>
      <c r="GR414" s="22"/>
      <c r="GS414" s="22"/>
      <c r="GT414" s="22"/>
      <c r="GU414" s="15"/>
      <c r="GV414" s="22"/>
      <c r="GW414" s="22"/>
      <c r="GX414" s="22"/>
      <c r="GY414" s="18"/>
      <c r="GZ414" s="18"/>
      <c r="HA414" s="18"/>
      <c r="HB414" s="18"/>
      <c r="HC414" s="18"/>
      <c r="HD414" s="18"/>
      <c r="HE414" s="18"/>
      <c r="HF414" s="18"/>
      <c r="HG414" s="18"/>
      <c r="HH414" s="18"/>
      <c r="HI414" s="18"/>
      <c r="HJ414" s="18"/>
      <c r="HK414" s="18"/>
      <c r="HL414" s="18"/>
      <c r="HM414" s="18"/>
      <c r="HN414" s="18"/>
      <c r="HO414" s="18"/>
      <c r="HP414" s="18"/>
      <c r="HQ414" s="18"/>
      <c r="HR414" s="18"/>
      <c r="HS414" s="18"/>
      <c r="HT414" s="18"/>
      <c r="HU414" s="18"/>
      <c r="HV414" s="18"/>
      <c r="HW414" s="18"/>
      <c r="HX414" s="18"/>
      <c r="HY414" s="18"/>
      <c r="HZ414" s="18"/>
      <c r="IA414" s="18"/>
      <c r="IB414" s="18"/>
      <c r="IC414" s="18"/>
      <c r="ID414" s="18"/>
      <c r="IE414" s="18"/>
      <c r="IF414" s="18"/>
      <c r="IG414" s="18"/>
      <c r="IH414" s="18"/>
      <c r="II414" s="18"/>
      <c r="IJ414" s="18"/>
      <c r="IK414" s="18"/>
      <c r="IL414" s="18"/>
      <c r="IM414" s="18"/>
      <c r="IN414" s="18"/>
      <c r="IO414" s="18"/>
      <c r="IP414" s="18"/>
      <c r="IQ414" s="18"/>
      <c r="IR414" s="18"/>
      <c r="IS414" s="18"/>
      <c r="IT414" s="18"/>
      <c r="IU414" s="18"/>
      <c r="IV414" s="18"/>
      <c r="IW414" s="18"/>
      <c r="IX414" s="18"/>
      <c r="IY414" s="18"/>
      <c r="IZ414" s="18"/>
      <c r="JA414" s="18"/>
      <c r="JB414" s="18"/>
      <c r="JC414" s="18"/>
      <c r="JD414" s="18"/>
      <c r="JE414" s="18"/>
      <c r="JF414" s="18"/>
    </row>
    <row r="415" spans="36:266" x14ac:dyDescent="0.3">
      <c r="AJ415" s="24"/>
      <c r="AK415" s="24"/>
      <c r="AL415" s="20"/>
      <c r="AM415" s="23"/>
      <c r="AN415" s="18"/>
      <c r="AO415" s="24"/>
      <c r="AW415" s="71"/>
      <c r="AX415" s="71"/>
      <c r="AY415" s="71"/>
      <c r="BB415" s="25"/>
      <c r="BC415" s="21"/>
      <c r="BG415" s="18"/>
      <c r="BN415" s="22"/>
      <c r="BO415" s="22"/>
      <c r="BP415" s="22"/>
      <c r="BQ415" s="22"/>
      <c r="BR415" s="15"/>
      <c r="CF415" s="15"/>
      <c r="CL415" s="22"/>
      <c r="CM415" s="15"/>
      <c r="CR415" s="22"/>
      <c r="CT415" s="15"/>
      <c r="CW415" s="22"/>
      <c r="DA415" s="15"/>
      <c r="DH415" s="15"/>
      <c r="DJ415" s="22"/>
      <c r="DO415" s="15"/>
      <c r="DV415" s="15"/>
      <c r="EC415" s="15"/>
      <c r="EJ415" s="15"/>
      <c r="EQ415" s="15"/>
      <c r="EX415" s="15"/>
      <c r="FE415" s="15"/>
      <c r="FL415" s="15"/>
      <c r="FS415" s="15"/>
      <c r="FZ415" s="15"/>
      <c r="GG415" s="15"/>
      <c r="GN415" s="15"/>
      <c r="GP415" s="22"/>
      <c r="GQ415" s="22"/>
      <c r="GR415" s="22"/>
      <c r="GS415" s="22"/>
      <c r="GT415" s="22"/>
      <c r="GU415" s="15"/>
      <c r="GV415" s="22"/>
      <c r="GW415" s="22"/>
      <c r="GX415" s="22"/>
      <c r="GY415" s="18"/>
      <c r="GZ415" s="18"/>
      <c r="HA415" s="18"/>
      <c r="HB415" s="18"/>
      <c r="HC415" s="18"/>
      <c r="HD415" s="18"/>
      <c r="HE415" s="18"/>
      <c r="HF415" s="18"/>
      <c r="HG415" s="18"/>
      <c r="HH415" s="18"/>
      <c r="HI415" s="18"/>
      <c r="HJ415" s="18"/>
      <c r="HK415" s="18"/>
      <c r="HL415" s="18"/>
      <c r="HM415" s="18"/>
      <c r="HN415" s="18"/>
      <c r="HO415" s="18"/>
      <c r="HP415" s="18"/>
      <c r="HQ415" s="18"/>
      <c r="HR415" s="18"/>
      <c r="HS415" s="18"/>
      <c r="HT415" s="18"/>
      <c r="HU415" s="18"/>
      <c r="HV415" s="18"/>
      <c r="HW415" s="18"/>
      <c r="HX415" s="18"/>
      <c r="HY415" s="18"/>
      <c r="HZ415" s="18"/>
      <c r="IA415" s="18"/>
      <c r="IB415" s="18"/>
      <c r="IC415" s="18"/>
      <c r="ID415" s="18"/>
      <c r="IE415" s="18"/>
      <c r="IF415" s="18"/>
      <c r="IG415" s="18"/>
      <c r="IH415" s="18"/>
      <c r="II415" s="18"/>
      <c r="IJ415" s="18"/>
      <c r="IK415" s="18"/>
      <c r="IL415" s="18"/>
      <c r="IM415" s="18"/>
      <c r="IN415" s="18"/>
      <c r="IO415" s="18"/>
      <c r="IP415" s="18"/>
      <c r="IQ415" s="18"/>
      <c r="IR415" s="18"/>
      <c r="IS415" s="18"/>
      <c r="IT415" s="18"/>
      <c r="IU415" s="18"/>
      <c r="IV415" s="18"/>
      <c r="IW415" s="18"/>
      <c r="IX415" s="18"/>
      <c r="IY415" s="18"/>
      <c r="IZ415" s="18"/>
      <c r="JA415" s="18"/>
      <c r="JB415" s="18"/>
      <c r="JC415" s="18"/>
      <c r="JD415" s="18"/>
      <c r="JE415" s="18"/>
      <c r="JF415" s="18"/>
    </row>
    <row r="416" spans="36:266" x14ac:dyDescent="0.3">
      <c r="AJ416" s="24"/>
      <c r="AK416" s="24"/>
      <c r="AL416" s="20"/>
      <c r="AM416" s="23"/>
      <c r="AN416" s="18"/>
      <c r="AO416" s="24"/>
      <c r="AW416" s="71"/>
      <c r="AX416" s="71"/>
      <c r="AY416" s="71"/>
      <c r="BB416" s="25"/>
      <c r="BC416" s="21"/>
      <c r="BG416" s="18"/>
      <c r="BN416" s="22"/>
      <c r="BO416" s="22"/>
      <c r="BP416" s="22"/>
      <c r="BQ416" s="22"/>
      <c r="BR416" s="15"/>
      <c r="CF416" s="15"/>
      <c r="CL416" s="22"/>
      <c r="CM416" s="15"/>
      <c r="CR416" s="22"/>
      <c r="CT416" s="15"/>
      <c r="CW416" s="22"/>
      <c r="DA416" s="15"/>
      <c r="DH416" s="15"/>
      <c r="DJ416" s="22"/>
      <c r="DO416" s="15"/>
      <c r="DV416" s="15"/>
      <c r="EC416" s="15"/>
      <c r="EJ416" s="15"/>
      <c r="EQ416" s="15"/>
      <c r="EX416" s="15"/>
      <c r="FE416" s="15"/>
      <c r="FL416" s="15"/>
      <c r="FS416" s="15"/>
      <c r="FZ416" s="15"/>
      <c r="GG416" s="15"/>
      <c r="GN416" s="15"/>
      <c r="GP416" s="22"/>
      <c r="GQ416" s="22"/>
      <c r="GR416" s="22"/>
      <c r="GS416" s="22"/>
      <c r="GT416" s="22"/>
      <c r="GU416" s="15"/>
      <c r="GV416" s="22"/>
      <c r="GW416" s="22"/>
      <c r="GX416" s="22"/>
      <c r="GY416" s="18"/>
      <c r="GZ416" s="18"/>
      <c r="HA416" s="18"/>
      <c r="HB416" s="18"/>
      <c r="HC416" s="18"/>
      <c r="HD416" s="18"/>
      <c r="HE416" s="18"/>
      <c r="HF416" s="18"/>
      <c r="HG416" s="18"/>
      <c r="HH416" s="18"/>
      <c r="HI416" s="18"/>
      <c r="HJ416" s="18"/>
      <c r="HK416" s="18"/>
      <c r="HL416" s="18"/>
      <c r="HM416" s="18"/>
      <c r="HN416" s="18"/>
      <c r="HO416" s="18"/>
      <c r="HP416" s="18"/>
      <c r="HQ416" s="18"/>
      <c r="HR416" s="18"/>
      <c r="HS416" s="18"/>
      <c r="HT416" s="18"/>
      <c r="HU416" s="18"/>
      <c r="HV416" s="18"/>
      <c r="HW416" s="18"/>
      <c r="HX416" s="18"/>
      <c r="HY416" s="18"/>
      <c r="HZ416" s="18"/>
      <c r="IA416" s="18"/>
      <c r="IB416" s="18"/>
      <c r="IC416" s="18"/>
      <c r="ID416" s="18"/>
      <c r="IE416" s="18"/>
      <c r="IF416" s="18"/>
      <c r="IG416" s="18"/>
      <c r="IH416" s="18"/>
      <c r="II416" s="18"/>
      <c r="IJ416" s="18"/>
      <c r="IK416" s="18"/>
      <c r="IL416" s="18"/>
      <c r="IM416" s="18"/>
      <c r="IN416" s="18"/>
      <c r="IO416" s="18"/>
      <c r="IP416" s="18"/>
      <c r="IQ416" s="18"/>
      <c r="IR416" s="18"/>
      <c r="IS416" s="18"/>
      <c r="IT416" s="18"/>
      <c r="IU416" s="18"/>
      <c r="IV416" s="18"/>
      <c r="IW416" s="18"/>
      <c r="IX416" s="18"/>
      <c r="IY416" s="18"/>
      <c r="IZ416" s="18"/>
      <c r="JA416" s="18"/>
      <c r="JB416" s="18"/>
      <c r="JC416" s="18"/>
      <c r="JD416" s="18"/>
      <c r="JE416" s="18"/>
      <c r="JF416" s="18"/>
    </row>
    <row r="417" spans="36:266" x14ac:dyDescent="0.3">
      <c r="AJ417" s="24"/>
      <c r="AK417" s="24"/>
      <c r="AL417" s="20"/>
      <c r="AM417" s="23"/>
      <c r="AN417" s="18"/>
      <c r="AO417" s="24"/>
      <c r="AW417" s="71"/>
      <c r="AX417" s="71"/>
      <c r="AY417" s="71"/>
      <c r="BB417" s="25"/>
      <c r="BC417" s="21"/>
      <c r="BG417" s="18"/>
      <c r="BN417" s="22"/>
      <c r="BO417" s="22"/>
      <c r="BP417" s="22"/>
      <c r="BQ417" s="22"/>
      <c r="BR417" s="15"/>
      <c r="CF417" s="15"/>
      <c r="CL417" s="22"/>
      <c r="CM417" s="15"/>
      <c r="CR417" s="22"/>
      <c r="CT417" s="15"/>
      <c r="CW417" s="22"/>
      <c r="DA417" s="15"/>
      <c r="DH417" s="15"/>
      <c r="DJ417" s="22"/>
      <c r="DO417" s="15"/>
      <c r="DV417" s="15"/>
      <c r="EC417" s="15"/>
      <c r="EJ417" s="15"/>
      <c r="EQ417" s="15"/>
      <c r="EX417" s="15"/>
      <c r="FE417" s="15"/>
      <c r="FL417" s="15"/>
      <c r="FS417" s="15"/>
      <c r="FZ417" s="15"/>
      <c r="GG417" s="15"/>
      <c r="GN417" s="15"/>
      <c r="GP417" s="22"/>
      <c r="GQ417" s="22"/>
      <c r="GR417" s="22"/>
      <c r="GS417" s="22"/>
      <c r="GT417" s="22"/>
      <c r="GU417" s="15"/>
      <c r="GV417" s="22"/>
      <c r="GW417" s="22"/>
      <c r="GX417" s="22"/>
      <c r="GY417" s="18"/>
      <c r="GZ417" s="18"/>
      <c r="HA417" s="18"/>
      <c r="HB417" s="18"/>
      <c r="HC417" s="18"/>
      <c r="HD417" s="18"/>
      <c r="HE417" s="18"/>
      <c r="HF417" s="18"/>
      <c r="HG417" s="18"/>
      <c r="HH417" s="18"/>
      <c r="HI417" s="18"/>
      <c r="HJ417" s="18"/>
      <c r="HK417" s="18"/>
      <c r="HL417" s="18"/>
      <c r="HM417" s="18"/>
      <c r="HN417" s="18"/>
      <c r="HO417" s="18"/>
      <c r="HP417" s="18"/>
      <c r="HQ417" s="18"/>
      <c r="HR417" s="18"/>
      <c r="HS417" s="18"/>
      <c r="HT417" s="18"/>
      <c r="HU417" s="18"/>
      <c r="HV417" s="18"/>
      <c r="HW417" s="18"/>
      <c r="HX417" s="18"/>
      <c r="HY417" s="18"/>
      <c r="HZ417" s="18"/>
      <c r="IA417" s="18"/>
      <c r="IB417" s="18"/>
      <c r="IC417" s="18"/>
      <c r="ID417" s="18"/>
      <c r="IE417" s="18"/>
      <c r="IF417" s="18"/>
      <c r="IG417" s="18"/>
      <c r="IH417" s="18"/>
      <c r="II417" s="18"/>
      <c r="IJ417" s="18"/>
      <c r="IK417" s="18"/>
      <c r="IL417" s="18"/>
      <c r="IM417" s="18"/>
      <c r="IN417" s="18"/>
      <c r="IO417" s="18"/>
      <c r="IP417" s="18"/>
      <c r="IQ417" s="18"/>
      <c r="IR417" s="18"/>
      <c r="IS417" s="18"/>
      <c r="IT417" s="18"/>
      <c r="IU417" s="18"/>
      <c r="IV417" s="18"/>
      <c r="IW417" s="18"/>
      <c r="IX417" s="18"/>
      <c r="IY417" s="18"/>
      <c r="IZ417" s="18"/>
      <c r="JA417" s="18"/>
      <c r="JB417" s="18"/>
      <c r="JC417" s="18"/>
      <c r="JD417" s="18"/>
      <c r="JE417" s="18"/>
      <c r="JF417" s="18"/>
    </row>
    <row r="418" spans="36:266" x14ac:dyDescent="0.3">
      <c r="AJ418" s="24"/>
      <c r="AK418" s="24"/>
      <c r="AL418" s="20"/>
      <c r="AM418" s="23"/>
      <c r="AN418" s="18"/>
      <c r="AO418" s="24"/>
      <c r="AW418" s="71"/>
      <c r="AX418" s="71"/>
      <c r="AY418" s="71"/>
      <c r="BB418" s="25"/>
      <c r="BC418" s="21"/>
      <c r="BG418" s="18"/>
      <c r="BN418" s="22"/>
      <c r="BO418" s="22"/>
      <c r="BP418" s="22"/>
      <c r="BQ418" s="22"/>
      <c r="BR418" s="15"/>
      <c r="CF418" s="15"/>
      <c r="CL418" s="22"/>
      <c r="CM418" s="15"/>
      <c r="CR418" s="22"/>
      <c r="CT418" s="15"/>
      <c r="CW418" s="22"/>
      <c r="DA418" s="15"/>
      <c r="DH418" s="15"/>
      <c r="DJ418" s="22"/>
      <c r="DO418" s="15"/>
      <c r="DV418" s="15"/>
      <c r="EC418" s="15"/>
      <c r="EJ418" s="15"/>
      <c r="EQ418" s="15"/>
      <c r="EX418" s="15"/>
      <c r="FE418" s="15"/>
      <c r="FL418" s="15"/>
      <c r="FS418" s="15"/>
      <c r="FZ418" s="15"/>
      <c r="GG418" s="15"/>
      <c r="GN418" s="15"/>
      <c r="GP418" s="22"/>
      <c r="GQ418" s="22"/>
      <c r="GR418" s="22"/>
      <c r="GS418" s="22"/>
      <c r="GT418" s="22"/>
      <c r="GU418" s="15"/>
      <c r="GV418" s="22"/>
      <c r="GW418" s="22"/>
      <c r="GX418" s="22"/>
      <c r="GY418" s="18"/>
      <c r="GZ418" s="18"/>
      <c r="HA418" s="18"/>
      <c r="HB418" s="18"/>
      <c r="HC418" s="18"/>
      <c r="HD418" s="18"/>
      <c r="HE418" s="18"/>
      <c r="HF418" s="18"/>
      <c r="HG418" s="18"/>
      <c r="HH418" s="18"/>
      <c r="HI418" s="18"/>
      <c r="HJ418" s="18"/>
      <c r="HK418" s="18"/>
      <c r="HL418" s="18"/>
      <c r="HM418" s="18"/>
      <c r="HN418" s="18"/>
      <c r="HO418" s="18"/>
      <c r="HP418" s="18"/>
      <c r="HQ418" s="18"/>
      <c r="HR418" s="18"/>
      <c r="HS418" s="18"/>
      <c r="HT418" s="18"/>
      <c r="HU418" s="18"/>
      <c r="HV418" s="18"/>
      <c r="HW418" s="18"/>
      <c r="HX418" s="18"/>
      <c r="HY418" s="18"/>
      <c r="HZ418" s="18"/>
      <c r="IA418" s="18"/>
      <c r="IB418" s="18"/>
      <c r="IC418" s="18"/>
      <c r="ID418" s="18"/>
      <c r="IE418" s="18"/>
      <c r="IF418" s="18"/>
      <c r="IG418" s="18"/>
      <c r="IH418" s="18"/>
      <c r="II418" s="18"/>
      <c r="IJ418" s="18"/>
      <c r="IK418" s="18"/>
      <c r="IL418" s="18"/>
      <c r="IM418" s="18"/>
      <c r="IN418" s="18"/>
      <c r="IO418" s="18"/>
      <c r="IP418" s="18"/>
      <c r="IQ418" s="18"/>
      <c r="IR418" s="18"/>
      <c r="IS418" s="18"/>
      <c r="IT418" s="18"/>
      <c r="IU418" s="18"/>
      <c r="IV418" s="18"/>
      <c r="IW418" s="18"/>
      <c r="IX418" s="18"/>
      <c r="IY418" s="18"/>
      <c r="IZ418" s="18"/>
      <c r="JA418" s="18"/>
      <c r="JB418" s="18"/>
      <c r="JC418" s="18"/>
      <c r="JD418" s="18"/>
      <c r="JE418" s="18"/>
      <c r="JF418" s="18"/>
    </row>
    <row r="419" spans="36:266" x14ac:dyDescent="0.3">
      <c r="AJ419" s="24"/>
      <c r="AK419" s="24"/>
      <c r="AL419" s="20"/>
      <c r="AM419" s="23"/>
      <c r="AN419" s="18"/>
      <c r="AO419" s="24"/>
      <c r="AW419" s="71"/>
      <c r="AX419" s="71"/>
      <c r="AY419" s="71"/>
      <c r="BB419" s="25"/>
      <c r="BC419" s="21"/>
      <c r="BG419" s="18"/>
      <c r="BN419" s="22"/>
      <c r="BO419" s="22"/>
      <c r="BP419" s="22"/>
      <c r="BQ419" s="22"/>
      <c r="BR419" s="15"/>
      <c r="CF419" s="15"/>
      <c r="CL419" s="22"/>
      <c r="CM419" s="15"/>
      <c r="CR419" s="22"/>
      <c r="CT419" s="15"/>
      <c r="CW419" s="22"/>
      <c r="DA419" s="15"/>
      <c r="DH419" s="15"/>
      <c r="DJ419" s="22"/>
      <c r="DO419" s="15"/>
      <c r="DV419" s="15"/>
      <c r="EC419" s="15"/>
      <c r="EJ419" s="15"/>
      <c r="EQ419" s="15"/>
      <c r="EX419" s="15"/>
      <c r="FE419" s="15"/>
      <c r="FL419" s="15"/>
      <c r="FS419" s="15"/>
      <c r="FZ419" s="15"/>
      <c r="GG419" s="15"/>
      <c r="GN419" s="15"/>
      <c r="GP419" s="22"/>
      <c r="GQ419" s="22"/>
      <c r="GR419" s="22"/>
      <c r="GS419" s="22"/>
      <c r="GT419" s="22"/>
      <c r="GU419" s="15"/>
      <c r="GV419" s="22"/>
      <c r="GW419" s="22"/>
      <c r="GX419" s="22"/>
      <c r="GY419" s="18"/>
      <c r="GZ419" s="18"/>
      <c r="HA419" s="18"/>
      <c r="HB419" s="18"/>
      <c r="HC419" s="18"/>
      <c r="HD419" s="18"/>
      <c r="HE419" s="18"/>
      <c r="HF419" s="18"/>
      <c r="HG419" s="18"/>
      <c r="HH419" s="18"/>
      <c r="HI419" s="18"/>
      <c r="HJ419" s="18"/>
      <c r="HK419" s="18"/>
      <c r="HL419" s="18"/>
      <c r="HM419" s="18"/>
      <c r="HN419" s="18"/>
      <c r="HO419" s="18"/>
      <c r="HP419" s="18"/>
      <c r="HQ419" s="18"/>
      <c r="HR419" s="18"/>
      <c r="HS419" s="18"/>
      <c r="HT419" s="18"/>
      <c r="HU419" s="18"/>
      <c r="HV419" s="18"/>
      <c r="HW419" s="18"/>
      <c r="HX419" s="18"/>
      <c r="HY419" s="18"/>
      <c r="HZ419" s="18"/>
      <c r="IA419" s="18"/>
      <c r="IB419" s="18"/>
      <c r="IC419" s="18"/>
      <c r="ID419" s="18"/>
      <c r="IE419" s="18"/>
      <c r="IF419" s="18"/>
      <c r="IG419" s="18"/>
      <c r="IH419" s="18"/>
      <c r="II419" s="18"/>
      <c r="IJ419" s="18"/>
      <c r="IK419" s="18"/>
      <c r="IL419" s="18"/>
      <c r="IM419" s="18"/>
      <c r="IN419" s="18"/>
      <c r="IO419" s="18"/>
      <c r="IP419" s="18"/>
      <c r="IQ419" s="18"/>
      <c r="IR419" s="18"/>
      <c r="IS419" s="18"/>
      <c r="IT419" s="18"/>
      <c r="IU419" s="18"/>
      <c r="IV419" s="18"/>
      <c r="IW419" s="18"/>
      <c r="IX419" s="18"/>
      <c r="IY419" s="18"/>
      <c r="IZ419" s="18"/>
      <c r="JA419" s="18"/>
      <c r="JB419" s="18"/>
      <c r="JC419" s="18"/>
      <c r="JD419" s="18"/>
      <c r="JE419" s="18"/>
      <c r="JF419" s="18"/>
    </row>
    <row r="420" spans="36:266" x14ac:dyDescent="0.3">
      <c r="AJ420" s="24"/>
      <c r="AK420" s="24"/>
      <c r="AL420" s="20"/>
      <c r="AM420" s="23"/>
      <c r="AN420" s="18"/>
      <c r="AO420" s="24"/>
      <c r="AW420" s="71"/>
      <c r="AX420" s="71"/>
      <c r="AY420" s="71"/>
      <c r="BB420" s="25"/>
      <c r="BC420" s="21"/>
      <c r="BG420" s="18"/>
      <c r="BN420" s="22"/>
      <c r="BO420" s="22"/>
      <c r="BP420" s="22"/>
      <c r="BQ420" s="22"/>
      <c r="BR420" s="15"/>
      <c r="CF420" s="15"/>
      <c r="CL420" s="22"/>
      <c r="CM420" s="15"/>
      <c r="CR420" s="22"/>
      <c r="CT420" s="15"/>
      <c r="CW420" s="22"/>
      <c r="DA420" s="15"/>
      <c r="DH420" s="15"/>
      <c r="DJ420" s="22"/>
      <c r="DO420" s="15"/>
      <c r="DV420" s="15"/>
      <c r="EC420" s="15"/>
      <c r="EJ420" s="15"/>
      <c r="EQ420" s="15"/>
      <c r="EX420" s="15"/>
      <c r="FE420" s="15"/>
      <c r="FL420" s="15"/>
      <c r="FS420" s="15"/>
      <c r="FZ420" s="15"/>
      <c r="GG420" s="15"/>
      <c r="GN420" s="15"/>
      <c r="GP420" s="22"/>
      <c r="GQ420" s="22"/>
      <c r="GR420" s="22"/>
      <c r="GS420" s="22"/>
      <c r="GT420" s="22"/>
      <c r="GU420" s="15"/>
      <c r="GV420" s="22"/>
      <c r="GW420" s="22"/>
      <c r="GX420" s="22"/>
      <c r="GY420" s="18"/>
      <c r="GZ420" s="18"/>
      <c r="HA420" s="18"/>
      <c r="HB420" s="18"/>
      <c r="HC420" s="18"/>
      <c r="HD420" s="18"/>
      <c r="HE420" s="18"/>
      <c r="HF420" s="18"/>
      <c r="HG420" s="18"/>
      <c r="HH420" s="18"/>
      <c r="HI420" s="18"/>
      <c r="HJ420" s="18"/>
      <c r="HK420" s="18"/>
      <c r="HL420" s="18"/>
      <c r="HM420" s="18"/>
      <c r="HN420" s="18"/>
      <c r="HO420" s="18"/>
      <c r="HP420" s="18"/>
      <c r="HQ420" s="18"/>
      <c r="HR420" s="18"/>
      <c r="HS420" s="18"/>
      <c r="HT420" s="18"/>
      <c r="HU420" s="18"/>
      <c r="HV420" s="18"/>
      <c r="HW420" s="18"/>
      <c r="HX420" s="18"/>
      <c r="HY420" s="18"/>
      <c r="HZ420" s="18"/>
      <c r="IA420" s="18"/>
      <c r="IB420" s="18"/>
      <c r="IC420" s="18"/>
      <c r="ID420" s="18"/>
      <c r="IE420" s="18"/>
      <c r="IF420" s="18"/>
      <c r="IG420" s="18"/>
      <c r="IH420" s="18"/>
      <c r="II420" s="18"/>
      <c r="IJ420" s="18"/>
      <c r="IK420" s="18"/>
      <c r="IL420" s="18"/>
      <c r="IM420" s="18"/>
      <c r="IN420" s="18"/>
      <c r="IO420" s="18"/>
      <c r="IP420" s="18"/>
      <c r="IQ420" s="18"/>
      <c r="IR420" s="18"/>
      <c r="IS420" s="18"/>
      <c r="IT420" s="18"/>
      <c r="IU420" s="18"/>
      <c r="IV420" s="18"/>
      <c r="IW420" s="18"/>
      <c r="IX420" s="18"/>
      <c r="IY420" s="18"/>
      <c r="IZ420" s="18"/>
      <c r="JA420" s="18"/>
      <c r="JB420" s="18"/>
      <c r="JC420" s="18"/>
      <c r="JD420" s="18"/>
      <c r="JE420" s="18"/>
      <c r="JF420" s="18"/>
    </row>
    <row r="421" spans="36:266" x14ac:dyDescent="0.3">
      <c r="AJ421" s="24"/>
      <c r="AK421" s="24"/>
      <c r="AL421" s="20"/>
      <c r="AM421" s="23"/>
      <c r="AN421" s="18"/>
      <c r="AO421" s="24"/>
      <c r="AW421" s="71"/>
      <c r="AX421" s="71"/>
      <c r="AY421" s="71"/>
      <c r="BB421" s="25"/>
      <c r="BC421" s="21"/>
      <c r="BG421" s="18"/>
      <c r="BN421" s="22"/>
      <c r="BO421" s="22"/>
      <c r="BP421" s="22"/>
      <c r="BQ421" s="22"/>
      <c r="BR421" s="15"/>
      <c r="CF421" s="15"/>
      <c r="CL421" s="22"/>
      <c r="CM421" s="15"/>
      <c r="CR421" s="22"/>
      <c r="CT421" s="15"/>
      <c r="CW421" s="22"/>
      <c r="DA421" s="15"/>
      <c r="DH421" s="15"/>
      <c r="DJ421" s="22"/>
      <c r="DO421" s="15"/>
      <c r="DV421" s="15"/>
      <c r="EC421" s="15"/>
      <c r="EJ421" s="15"/>
      <c r="EQ421" s="15"/>
      <c r="EX421" s="15"/>
      <c r="FE421" s="15"/>
      <c r="FL421" s="15"/>
      <c r="FS421" s="15"/>
      <c r="FZ421" s="15"/>
      <c r="GG421" s="15"/>
      <c r="GN421" s="15"/>
      <c r="GP421" s="22"/>
      <c r="GQ421" s="22"/>
      <c r="GR421" s="22"/>
      <c r="GS421" s="22"/>
      <c r="GT421" s="22"/>
      <c r="GU421" s="15"/>
      <c r="GV421" s="22"/>
      <c r="GW421" s="22"/>
      <c r="GX421" s="22"/>
      <c r="GY421" s="18"/>
      <c r="GZ421" s="18"/>
      <c r="HA421" s="18"/>
      <c r="HB421" s="18"/>
      <c r="HC421" s="18"/>
      <c r="HD421" s="18"/>
      <c r="HE421" s="18"/>
      <c r="HF421" s="18"/>
      <c r="HG421" s="18"/>
      <c r="HH421" s="18"/>
      <c r="HI421" s="18"/>
      <c r="HJ421" s="18"/>
      <c r="HK421" s="18"/>
      <c r="HL421" s="18"/>
      <c r="HM421" s="18"/>
      <c r="HN421" s="18"/>
      <c r="HO421" s="18"/>
      <c r="HP421" s="18"/>
      <c r="HQ421" s="18"/>
      <c r="HR421" s="18"/>
      <c r="HS421" s="18"/>
      <c r="HT421" s="18"/>
      <c r="HU421" s="18"/>
      <c r="HV421" s="18"/>
      <c r="HW421" s="18"/>
      <c r="HX421" s="18"/>
      <c r="HY421" s="18"/>
      <c r="HZ421" s="18"/>
      <c r="IA421" s="18"/>
      <c r="IB421" s="18"/>
      <c r="IC421" s="18"/>
      <c r="ID421" s="18"/>
      <c r="IE421" s="18"/>
      <c r="IF421" s="18"/>
      <c r="IG421" s="18"/>
      <c r="IH421" s="18"/>
      <c r="II421" s="18"/>
      <c r="IJ421" s="18"/>
      <c r="IK421" s="18"/>
      <c r="IL421" s="18"/>
      <c r="IM421" s="18"/>
      <c r="IN421" s="18"/>
      <c r="IO421" s="18"/>
      <c r="IP421" s="18"/>
      <c r="IQ421" s="18"/>
      <c r="IR421" s="18"/>
      <c r="IS421" s="18"/>
      <c r="IT421" s="18"/>
      <c r="IU421" s="18"/>
      <c r="IV421" s="18"/>
      <c r="IW421" s="18"/>
      <c r="IX421" s="18"/>
      <c r="IY421" s="18"/>
      <c r="IZ421" s="18"/>
      <c r="JA421" s="18"/>
      <c r="JB421" s="18"/>
      <c r="JC421" s="18"/>
      <c r="JD421" s="18"/>
      <c r="JE421" s="18"/>
      <c r="JF421" s="18"/>
    </row>
    <row r="422" spans="36:266" x14ac:dyDescent="0.3">
      <c r="AJ422" s="24"/>
      <c r="AK422" s="24"/>
      <c r="AL422" s="20"/>
      <c r="AM422" s="23"/>
      <c r="AN422" s="18"/>
      <c r="AO422" s="24"/>
      <c r="AW422" s="71"/>
      <c r="AX422" s="71"/>
      <c r="AY422" s="71"/>
      <c r="BB422" s="25"/>
      <c r="BC422" s="21"/>
      <c r="BG422" s="18"/>
      <c r="BN422" s="22"/>
      <c r="BO422" s="22"/>
      <c r="BP422" s="22"/>
      <c r="BQ422" s="22"/>
      <c r="BR422" s="15"/>
      <c r="CF422" s="15"/>
      <c r="CL422" s="22"/>
      <c r="CM422" s="15"/>
      <c r="CR422" s="22"/>
      <c r="CT422" s="15"/>
      <c r="CW422" s="22"/>
      <c r="DA422" s="15"/>
      <c r="DH422" s="15"/>
      <c r="DJ422" s="22"/>
      <c r="DO422" s="15"/>
      <c r="DV422" s="15"/>
      <c r="EC422" s="15"/>
      <c r="EJ422" s="15"/>
      <c r="EQ422" s="15"/>
      <c r="EX422" s="15"/>
      <c r="FE422" s="15"/>
      <c r="FL422" s="15"/>
      <c r="FS422" s="15"/>
      <c r="FZ422" s="15"/>
      <c r="GG422" s="15"/>
      <c r="GN422" s="15"/>
      <c r="GP422" s="22"/>
      <c r="GQ422" s="22"/>
      <c r="GR422" s="22"/>
      <c r="GS422" s="22"/>
      <c r="GT422" s="22"/>
      <c r="GU422" s="15"/>
      <c r="GV422" s="22"/>
      <c r="GW422" s="22"/>
      <c r="GX422" s="22"/>
      <c r="GY422" s="18"/>
      <c r="GZ422" s="18"/>
      <c r="HA422" s="18"/>
      <c r="HB422" s="18"/>
      <c r="HC422" s="18"/>
      <c r="HD422" s="18"/>
      <c r="HE422" s="18"/>
      <c r="HF422" s="18"/>
      <c r="HG422" s="18"/>
      <c r="HH422" s="18"/>
      <c r="HI422" s="18"/>
      <c r="HJ422" s="18"/>
      <c r="HK422" s="18"/>
      <c r="HL422" s="18"/>
      <c r="HM422" s="18"/>
      <c r="HN422" s="18"/>
      <c r="HO422" s="18"/>
      <c r="HP422" s="18"/>
      <c r="HQ422" s="18"/>
      <c r="HR422" s="18"/>
      <c r="HS422" s="18"/>
      <c r="HT422" s="18"/>
      <c r="HU422" s="18"/>
      <c r="HV422" s="18"/>
      <c r="HW422" s="18"/>
      <c r="HX422" s="18"/>
      <c r="HY422" s="18"/>
      <c r="HZ422" s="18"/>
      <c r="IA422" s="18"/>
      <c r="IB422" s="18"/>
      <c r="IC422" s="18"/>
      <c r="ID422" s="18"/>
      <c r="IE422" s="18"/>
      <c r="IF422" s="18"/>
      <c r="IG422" s="18"/>
      <c r="IH422" s="18"/>
      <c r="II422" s="18"/>
      <c r="IJ422" s="18"/>
      <c r="IK422" s="18"/>
      <c r="IL422" s="18"/>
      <c r="IM422" s="18"/>
      <c r="IN422" s="18"/>
      <c r="IO422" s="18"/>
      <c r="IP422" s="18"/>
      <c r="IQ422" s="18"/>
      <c r="IR422" s="18"/>
      <c r="IS422" s="18"/>
      <c r="IT422" s="18"/>
      <c r="IU422" s="18"/>
      <c r="IV422" s="18"/>
      <c r="IW422" s="18"/>
      <c r="IX422" s="18"/>
      <c r="IY422" s="18"/>
      <c r="IZ422" s="18"/>
      <c r="JA422" s="18"/>
      <c r="JB422" s="18"/>
      <c r="JC422" s="18"/>
      <c r="JD422" s="18"/>
      <c r="JE422" s="18"/>
      <c r="JF422" s="18"/>
    </row>
    <row r="423" spans="36:266" x14ac:dyDescent="0.3">
      <c r="AJ423" s="24"/>
      <c r="AK423" s="24"/>
      <c r="AL423" s="20"/>
      <c r="AM423" s="23"/>
      <c r="AN423" s="18"/>
      <c r="AO423" s="24"/>
      <c r="AW423" s="71"/>
      <c r="AX423" s="71"/>
      <c r="AY423" s="71"/>
      <c r="BB423" s="25"/>
      <c r="BC423" s="21"/>
      <c r="BG423" s="18"/>
      <c r="BN423" s="22"/>
      <c r="BO423" s="22"/>
      <c r="BP423" s="22"/>
      <c r="BQ423" s="22"/>
      <c r="BR423" s="15"/>
      <c r="CF423" s="15"/>
      <c r="CL423" s="22"/>
      <c r="CM423" s="15"/>
      <c r="CR423" s="22"/>
      <c r="CT423" s="15"/>
      <c r="CW423" s="22"/>
      <c r="DA423" s="15"/>
      <c r="DH423" s="15"/>
      <c r="DJ423" s="22"/>
      <c r="DO423" s="15"/>
      <c r="DV423" s="15"/>
      <c r="EC423" s="15"/>
      <c r="EJ423" s="15"/>
      <c r="EQ423" s="15"/>
      <c r="EX423" s="15"/>
      <c r="FE423" s="15"/>
      <c r="FL423" s="15"/>
      <c r="FS423" s="15"/>
      <c r="FZ423" s="15"/>
      <c r="GG423" s="15"/>
      <c r="GN423" s="15"/>
      <c r="GP423" s="22"/>
      <c r="GQ423" s="22"/>
      <c r="GR423" s="22"/>
      <c r="GS423" s="22"/>
      <c r="GT423" s="22"/>
      <c r="GU423" s="15"/>
      <c r="GV423" s="22"/>
      <c r="GW423" s="22"/>
      <c r="GX423" s="22"/>
      <c r="GY423" s="18"/>
      <c r="GZ423" s="18"/>
      <c r="HA423" s="18"/>
      <c r="HB423" s="18"/>
      <c r="HC423" s="18"/>
      <c r="HD423" s="18"/>
      <c r="HE423" s="18"/>
      <c r="HF423" s="18"/>
      <c r="HG423" s="18"/>
      <c r="HH423" s="18"/>
      <c r="HI423" s="18"/>
      <c r="HJ423" s="18"/>
      <c r="HK423" s="18"/>
      <c r="HL423" s="18"/>
      <c r="HM423" s="18"/>
      <c r="HN423" s="18"/>
      <c r="HO423" s="18"/>
      <c r="HP423" s="18"/>
      <c r="HQ423" s="18"/>
      <c r="HR423" s="18"/>
      <c r="HS423" s="18"/>
      <c r="HT423" s="18"/>
      <c r="HU423" s="18"/>
      <c r="HV423" s="18"/>
      <c r="HW423" s="18"/>
      <c r="HX423" s="18"/>
      <c r="HY423" s="18"/>
      <c r="HZ423" s="18"/>
      <c r="IA423" s="18"/>
      <c r="IB423" s="18"/>
      <c r="IC423" s="18"/>
      <c r="ID423" s="18"/>
      <c r="IE423" s="18"/>
      <c r="IF423" s="18"/>
      <c r="IG423" s="18"/>
      <c r="IH423" s="18"/>
      <c r="II423" s="18"/>
      <c r="IJ423" s="18"/>
      <c r="IK423" s="18"/>
      <c r="IL423" s="18"/>
      <c r="IM423" s="18"/>
      <c r="IN423" s="18"/>
      <c r="IO423" s="18"/>
      <c r="IP423" s="18"/>
      <c r="IQ423" s="18"/>
      <c r="IR423" s="18"/>
      <c r="IS423" s="18"/>
      <c r="IT423" s="18"/>
      <c r="IU423" s="18"/>
      <c r="IV423" s="18"/>
      <c r="IW423" s="18"/>
      <c r="IX423" s="18"/>
      <c r="IY423" s="18"/>
      <c r="IZ423" s="18"/>
      <c r="JA423" s="18"/>
      <c r="JB423" s="18"/>
      <c r="JC423" s="18"/>
      <c r="JD423" s="18"/>
      <c r="JE423" s="18"/>
      <c r="JF423" s="18"/>
    </row>
    <row r="424" spans="36:266" x14ac:dyDescent="0.3">
      <c r="AJ424" s="24"/>
      <c r="AK424" s="24"/>
      <c r="AL424" s="20"/>
      <c r="AM424" s="23"/>
      <c r="AN424" s="18"/>
      <c r="AO424" s="24"/>
      <c r="AW424" s="71"/>
      <c r="AX424" s="71"/>
      <c r="AY424" s="71"/>
      <c r="BB424" s="25"/>
      <c r="BC424" s="21"/>
      <c r="BG424" s="18"/>
      <c r="BN424" s="22"/>
      <c r="BO424" s="22"/>
      <c r="BP424" s="22"/>
      <c r="BQ424" s="22"/>
      <c r="BR424" s="15"/>
      <c r="CF424" s="15"/>
      <c r="CL424" s="22"/>
      <c r="CM424" s="15"/>
      <c r="CR424" s="22"/>
      <c r="CT424" s="15"/>
      <c r="CW424" s="22"/>
      <c r="DA424" s="15"/>
      <c r="DH424" s="15"/>
      <c r="DJ424" s="22"/>
      <c r="DO424" s="15"/>
      <c r="DV424" s="15"/>
      <c r="EC424" s="15"/>
      <c r="EJ424" s="15"/>
      <c r="EQ424" s="15"/>
      <c r="EX424" s="15"/>
      <c r="FE424" s="15"/>
      <c r="FL424" s="15"/>
      <c r="FS424" s="15"/>
      <c r="FZ424" s="15"/>
      <c r="GG424" s="15"/>
      <c r="GN424" s="15"/>
      <c r="GP424" s="22"/>
      <c r="GQ424" s="22"/>
      <c r="GR424" s="22"/>
      <c r="GS424" s="22"/>
      <c r="GT424" s="22"/>
      <c r="GU424" s="15"/>
      <c r="GV424" s="22"/>
      <c r="GW424" s="22"/>
      <c r="GX424" s="22"/>
      <c r="GY424" s="18"/>
      <c r="GZ424" s="18"/>
      <c r="HA424" s="18"/>
      <c r="HB424" s="18"/>
      <c r="HC424" s="18"/>
      <c r="HD424" s="18"/>
      <c r="HE424" s="18"/>
      <c r="HF424" s="18"/>
      <c r="HG424" s="18"/>
      <c r="HH424" s="18"/>
      <c r="HI424" s="18"/>
      <c r="HJ424" s="18"/>
      <c r="HK424" s="18"/>
      <c r="HL424" s="18"/>
      <c r="HM424" s="18"/>
      <c r="HN424" s="18"/>
      <c r="HO424" s="18"/>
      <c r="HP424" s="18"/>
      <c r="HQ424" s="18"/>
      <c r="HR424" s="18"/>
      <c r="HS424" s="18"/>
      <c r="HT424" s="18"/>
      <c r="HU424" s="18"/>
      <c r="HV424" s="18"/>
      <c r="HW424" s="18"/>
      <c r="HX424" s="18"/>
      <c r="HY424" s="18"/>
      <c r="HZ424" s="18"/>
      <c r="IA424" s="18"/>
      <c r="IB424" s="18"/>
      <c r="IC424" s="18"/>
      <c r="ID424" s="18"/>
      <c r="IE424" s="18"/>
      <c r="IF424" s="18"/>
      <c r="IG424" s="18"/>
      <c r="IH424" s="18"/>
      <c r="II424" s="18"/>
      <c r="IJ424" s="18"/>
      <c r="IK424" s="18"/>
      <c r="IL424" s="18"/>
      <c r="IM424" s="18"/>
      <c r="IN424" s="18"/>
      <c r="IO424" s="18"/>
      <c r="IP424" s="18"/>
      <c r="IQ424" s="18"/>
      <c r="IR424" s="18"/>
      <c r="IS424" s="18"/>
      <c r="IT424" s="18"/>
      <c r="IU424" s="18"/>
      <c r="IV424" s="18"/>
      <c r="IW424" s="18"/>
      <c r="IX424" s="18"/>
      <c r="IY424" s="18"/>
      <c r="IZ424" s="18"/>
      <c r="JA424" s="18"/>
      <c r="JB424" s="18"/>
      <c r="JC424" s="18"/>
      <c r="JD424" s="18"/>
      <c r="JE424" s="18"/>
      <c r="JF424" s="18"/>
    </row>
    <row r="425" spans="36:266" x14ac:dyDescent="0.3">
      <c r="AJ425" s="24"/>
      <c r="AK425" s="24"/>
      <c r="AL425" s="20"/>
      <c r="AM425" s="23"/>
      <c r="AN425" s="18"/>
      <c r="AO425" s="24"/>
      <c r="AW425" s="71"/>
      <c r="AX425" s="71"/>
      <c r="AY425" s="71"/>
      <c r="BB425" s="25"/>
      <c r="BC425" s="21"/>
      <c r="BG425" s="18"/>
      <c r="BN425" s="22"/>
      <c r="BO425" s="22"/>
      <c r="BP425" s="22"/>
      <c r="BQ425" s="22"/>
      <c r="BR425" s="15"/>
      <c r="CF425" s="15"/>
      <c r="CL425" s="22"/>
      <c r="CM425" s="15"/>
      <c r="CR425" s="22"/>
      <c r="CT425" s="15"/>
      <c r="CW425" s="22"/>
      <c r="DA425" s="15"/>
      <c r="DH425" s="15"/>
      <c r="DJ425" s="22"/>
      <c r="DO425" s="15"/>
      <c r="DV425" s="15"/>
      <c r="EC425" s="15"/>
      <c r="EJ425" s="15"/>
      <c r="EQ425" s="15"/>
      <c r="EX425" s="15"/>
      <c r="FE425" s="15"/>
      <c r="FL425" s="15"/>
      <c r="FS425" s="15"/>
      <c r="FZ425" s="15"/>
      <c r="GG425" s="15"/>
      <c r="GN425" s="15"/>
      <c r="GP425" s="22"/>
      <c r="GQ425" s="22"/>
      <c r="GR425" s="22"/>
      <c r="GS425" s="22"/>
      <c r="GT425" s="22"/>
      <c r="GU425" s="15"/>
      <c r="GV425" s="22"/>
      <c r="GW425" s="22"/>
      <c r="GX425" s="22"/>
      <c r="GY425" s="18"/>
      <c r="GZ425" s="18"/>
      <c r="HA425" s="18"/>
      <c r="HB425" s="18"/>
      <c r="HC425" s="18"/>
      <c r="HD425" s="18"/>
      <c r="HE425" s="18"/>
      <c r="HF425" s="18"/>
      <c r="HG425" s="18"/>
      <c r="HH425" s="18"/>
      <c r="HI425" s="18"/>
      <c r="HJ425" s="18"/>
      <c r="HK425" s="18"/>
      <c r="HL425" s="18"/>
      <c r="HM425" s="18"/>
      <c r="HN425" s="18"/>
      <c r="HO425" s="18"/>
      <c r="HP425" s="18"/>
      <c r="HQ425" s="18"/>
      <c r="HR425" s="18"/>
      <c r="HS425" s="18"/>
      <c r="HT425" s="18"/>
      <c r="HU425" s="18"/>
      <c r="HV425" s="18"/>
      <c r="HW425" s="18"/>
      <c r="HX425" s="18"/>
      <c r="HY425" s="18"/>
      <c r="HZ425" s="18"/>
      <c r="IA425" s="18"/>
      <c r="IB425" s="18"/>
      <c r="IC425" s="18"/>
      <c r="ID425" s="18"/>
      <c r="IE425" s="18"/>
      <c r="IF425" s="18"/>
      <c r="IG425" s="18"/>
      <c r="IH425" s="18"/>
      <c r="II425" s="18"/>
      <c r="IJ425" s="18"/>
      <c r="IK425" s="18"/>
      <c r="IL425" s="18"/>
      <c r="IM425" s="18"/>
      <c r="IN425" s="18"/>
      <c r="IO425" s="18"/>
      <c r="IP425" s="18"/>
      <c r="IQ425" s="18"/>
      <c r="IR425" s="18"/>
      <c r="IS425" s="18"/>
      <c r="IT425" s="18"/>
      <c r="IU425" s="18"/>
      <c r="IV425" s="18"/>
      <c r="IW425" s="18"/>
      <c r="IX425" s="18"/>
      <c r="IY425" s="18"/>
      <c r="IZ425" s="18"/>
      <c r="JA425" s="18"/>
      <c r="JB425" s="18"/>
      <c r="JC425" s="18"/>
      <c r="JD425" s="18"/>
      <c r="JE425" s="18"/>
      <c r="JF425" s="18"/>
    </row>
    <row r="426" spans="36:266" x14ac:dyDescent="0.3">
      <c r="AJ426" s="24"/>
      <c r="AK426" s="24"/>
      <c r="AL426" s="20"/>
      <c r="AM426" s="23"/>
      <c r="AN426" s="18"/>
      <c r="AO426" s="24"/>
      <c r="AW426" s="71"/>
      <c r="AX426" s="71"/>
      <c r="AY426" s="71"/>
      <c r="BB426" s="25"/>
      <c r="BC426" s="21"/>
      <c r="BG426" s="18"/>
      <c r="BN426" s="22"/>
      <c r="BO426" s="22"/>
      <c r="BP426" s="22"/>
      <c r="BQ426" s="22"/>
      <c r="BR426" s="15"/>
      <c r="CF426" s="15"/>
      <c r="CL426" s="22"/>
      <c r="CM426" s="15"/>
      <c r="CR426" s="22"/>
      <c r="CT426" s="15"/>
      <c r="CW426" s="22"/>
      <c r="DA426" s="15"/>
      <c r="DH426" s="15"/>
      <c r="DJ426" s="22"/>
      <c r="DO426" s="15"/>
      <c r="DV426" s="15"/>
      <c r="EC426" s="15"/>
      <c r="EJ426" s="15"/>
      <c r="EQ426" s="15"/>
      <c r="EX426" s="15"/>
      <c r="FE426" s="15"/>
      <c r="FL426" s="15"/>
      <c r="FS426" s="15"/>
      <c r="FZ426" s="15"/>
      <c r="GG426" s="15"/>
      <c r="GN426" s="15"/>
      <c r="GP426" s="22"/>
      <c r="GQ426" s="22"/>
      <c r="GR426" s="22"/>
      <c r="GS426" s="22"/>
      <c r="GT426" s="22"/>
      <c r="GU426" s="15"/>
      <c r="GV426" s="22"/>
      <c r="GW426" s="22"/>
      <c r="GX426" s="22"/>
      <c r="GY426" s="18"/>
      <c r="GZ426" s="18"/>
      <c r="HA426" s="18"/>
      <c r="HB426" s="18"/>
      <c r="HC426" s="18"/>
      <c r="HD426" s="18"/>
      <c r="HE426" s="18"/>
      <c r="HF426" s="18"/>
      <c r="HG426" s="18"/>
      <c r="HH426" s="18"/>
      <c r="HI426" s="18"/>
      <c r="HJ426" s="18"/>
      <c r="HK426" s="18"/>
      <c r="HL426" s="18"/>
      <c r="HM426" s="18"/>
      <c r="HN426" s="18"/>
      <c r="HO426" s="18"/>
      <c r="HP426" s="18"/>
      <c r="HQ426" s="18"/>
      <c r="HR426" s="18"/>
      <c r="HS426" s="18"/>
      <c r="HT426" s="18"/>
      <c r="HU426" s="18"/>
      <c r="HV426" s="18"/>
      <c r="HW426" s="18"/>
      <c r="HX426" s="18"/>
      <c r="HY426" s="18"/>
      <c r="HZ426" s="18"/>
      <c r="IA426" s="18"/>
      <c r="IB426" s="18"/>
      <c r="IC426" s="18"/>
      <c r="ID426" s="18"/>
      <c r="IE426" s="18"/>
      <c r="IF426" s="18"/>
      <c r="IG426" s="18"/>
      <c r="IH426" s="18"/>
      <c r="II426" s="18"/>
      <c r="IJ426" s="18"/>
      <c r="IK426" s="18"/>
      <c r="IL426" s="18"/>
      <c r="IM426" s="18"/>
      <c r="IN426" s="18"/>
      <c r="IO426" s="18"/>
      <c r="IP426" s="18"/>
      <c r="IQ426" s="18"/>
      <c r="IR426" s="18"/>
      <c r="IS426" s="18"/>
      <c r="IT426" s="18"/>
      <c r="IU426" s="18"/>
      <c r="IV426" s="18"/>
      <c r="IW426" s="18"/>
      <c r="IX426" s="18"/>
      <c r="IY426" s="18"/>
      <c r="IZ426" s="18"/>
      <c r="JA426" s="18"/>
      <c r="JB426" s="18"/>
      <c r="JC426" s="18"/>
      <c r="JD426" s="18"/>
      <c r="JE426" s="18"/>
      <c r="JF426" s="18"/>
    </row>
    <row r="427" spans="36:266" x14ac:dyDescent="0.3">
      <c r="AJ427" s="24"/>
      <c r="AK427" s="24"/>
      <c r="AL427" s="20"/>
      <c r="AM427" s="23"/>
      <c r="AN427" s="18"/>
      <c r="AO427" s="24"/>
      <c r="AW427" s="71"/>
      <c r="AX427" s="71"/>
      <c r="AY427" s="71"/>
      <c r="BB427" s="25"/>
      <c r="BC427" s="21"/>
      <c r="BG427" s="18"/>
      <c r="BN427" s="22"/>
      <c r="BO427" s="22"/>
      <c r="BP427" s="22"/>
      <c r="BQ427" s="22"/>
      <c r="BR427" s="15"/>
      <c r="CF427" s="15"/>
      <c r="CL427" s="22"/>
      <c r="CM427" s="15"/>
      <c r="CR427" s="22"/>
      <c r="CT427" s="15"/>
      <c r="CW427" s="22"/>
      <c r="DA427" s="15"/>
      <c r="DH427" s="15"/>
      <c r="DJ427" s="22"/>
      <c r="DO427" s="15"/>
      <c r="DV427" s="15"/>
      <c r="EC427" s="15"/>
      <c r="EJ427" s="15"/>
      <c r="EQ427" s="15"/>
      <c r="EX427" s="15"/>
      <c r="FE427" s="15"/>
      <c r="FL427" s="15"/>
      <c r="FS427" s="15"/>
      <c r="FZ427" s="15"/>
      <c r="GG427" s="15"/>
      <c r="GN427" s="15"/>
      <c r="GP427" s="22"/>
      <c r="GQ427" s="22"/>
      <c r="GR427" s="22"/>
      <c r="GS427" s="22"/>
      <c r="GT427" s="22"/>
      <c r="GU427" s="15"/>
      <c r="GV427" s="22"/>
      <c r="GW427" s="22"/>
      <c r="GX427" s="22"/>
      <c r="GY427" s="18"/>
      <c r="GZ427" s="18"/>
      <c r="HA427" s="18"/>
      <c r="HB427" s="18"/>
      <c r="HC427" s="18"/>
      <c r="HD427" s="18"/>
      <c r="HE427" s="18"/>
      <c r="HF427" s="18"/>
      <c r="HG427" s="18"/>
      <c r="HH427" s="18"/>
      <c r="HI427" s="18"/>
      <c r="HJ427" s="18"/>
      <c r="HK427" s="18"/>
      <c r="HL427" s="18"/>
      <c r="HM427" s="18"/>
      <c r="HN427" s="18"/>
      <c r="HO427" s="18"/>
      <c r="HP427" s="18"/>
      <c r="HQ427" s="18"/>
      <c r="HR427" s="18"/>
      <c r="HS427" s="18"/>
      <c r="HT427" s="18"/>
      <c r="HU427" s="18"/>
      <c r="HV427" s="18"/>
      <c r="HW427" s="18"/>
      <c r="HX427" s="18"/>
      <c r="HY427" s="18"/>
      <c r="HZ427" s="18"/>
      <c r="IA427" s="18"/>
      <c r="IB427" s="18"/>
      <c r="IC427" s="18"/>
      <c r="ID427" s="18"/>
      <c r="IE427" s="18"/>
      <c r="IF427" s="18"/>
      <c r="IG427" s="18"/>
      <c r="IH427" s="18"/>
      <c r="II427" s="18"/>
      <c r="IJ427" s="18"/>
      <c r="IK427" s="18"/>
      <c r="IL427" s="18"/>
      <c r="IM427" s="18"/>
      <c r="IN427" s="18"/>
      <c r="IO427" s="18"/>
      <c r="IP427" s="18"/>
      <c r="IQ427" s="18"/>
      <c r="IR427" s="18"/>
      <c r="IS427" s="18"/>
      <c r="IT427" s="18"/>
      <c r="IU427" s="18"/>
      <c r="IV427" s="18"/>
      <c r="IW427" s="18"/>
      <c r="IX427" s="18"/>
      <c r="IY427" s="18"/>
      <c r="IZ427" s="18"/>
      <c r="JA427" s="18"/>
      <c r="JB427" s="18"/>
      <c r="JC427" s="18"/>
      <c r="JD427" s="18"/>
      <c r="JE427" s="18"/>
      <c r="JF427" s="18"/>
    </row>
    <row r="428" spans="36:266" x14ac:dyDescent="0.3">
      <c r="AJ428" s="24"/>
      <c r="AK428" s="24"/>
      <c r="AL428" s="20"/>
      <c r="AM428" s="23"/>
      <c r="AN428" s="18"/>
      <c r="AO428" s="24"/>
      <c r="AW428" s="71"/>
      <c r="AX428" s="71"/>
      <c r="AY428" s="71"/>
      <c r="BB428" s="25"/>
      <c r="BC428" s="21"/>
      <c r="BG428" s="18"/>
      <c r="BN428" s="22"/>
      <c r="BO428" s="22"/>
      <c r="BP428" s="22"/>
      <c r="BQ428" s="22"/>
      <c r="BR428" s="15"/>
      <c r="CF428" s="15"/>
      <c r="CL428" s="22"/>
      <c r="CM428" s="15"/>
      <c r="CR428" s="22"/>
      <c r="CT428" s="15"/>
      <c r="CW428" s="22"/>
      <c r="DA428" s="15"/>
      <c r="DH428" s="15"/>
      <c r="DJ428" s="22"/>
      <c r="DO428" s="15"/>
      <c r="DV428" s="15"/>
      <c r="EC428" s="15"/>
      <c r="EJ428" s="15"/>
      <c r="EQ428" s="15"/>
      <c r="EX428" s="15"/>
      <c r="FE428" s="15"/>
      <c r="FL428" s="15"/>
      <c r="FS428" s="15"/>
      <c r="FZ428" s="15"/>
      <c r="GG428" s="15"/>
      <c r="GN428" s="15"/>
      <c r="GP428" s="22"/>
      <c r="GQ428" s="22"/>
      <c r="GR428" s="22"/>
      <c r="GS428" s="22"/>
      <c r="GT428" s="22"/>
      <c r="GU428" s="15"/>
      <c r="GV428" s="22"/>
      <c r="GW428" s="22"/>
      <c r="GX428" s="22"/>
      <c r="GY428" s="18"/>
      <c r="GZ428" s="18"/>
      <c r="HA428" s="18"/>
      <c r="HB428" s="18"/>
      <c r="HC428" s="18"/>
      <c r="HD428" s="18"/>
      <c r="HE428" s="18"/>
      <c r="HF428" s="18"/>
      <c r="HG428" s="18"/>
      <c r="HH428" s="18"/>
      <c r="HI428" s="18"/>
      <c r="HJ428" s="18"/>
      <c r="HK428" s="18"/>
      <c r="HL428" s="18"/>
      <c r="HM428" s="18"/>
      <c r="HN428" s="18"/>
      <c r="HO428" s="18"/>
      <c r="HP428" s="18"/>
      <c r="HQ428" s="18"/>
      <c r="HR428" s="18"/>
      <c r="HS428" s="18"/>
      <c r="HT428" s="18"/>
      <c r="HU428" s="18"/>
      <c r="HV428" s="18"/>
      <c r="HW428" s="18"/>
      <c r="HX428" s="18"/>
      <c r="HY428" s="18"/>
      <c r="HZ428" s="18"/>
      <c r="IA428" s="18"/>
      <c r="IB428" s="18"/>
      <c r="IC428" s="18"/>
      <c r="ID428" s="18"/>
      <c r="IE428" s="18"/>
      <c r="IF428" s="18"/>
      <c r="IG428" s="18"/>
      <c r="IH428" s="18"/>
      <c r="II428" s="18"/>
      <c r="IJ428" s="18"/>
      <c r="IK428" s="18"/>
      <c r="IL428" s="18"/>
      <c r="IM428" s="18"/>
      <c r="IN428" s="18"/>
      <c r="IO428" s="18"/>
      <c r="IP428" s="18"/>
      <c r="IQ428" s="18"/>
      <c r="IR428" s="18"/>
      <c r="IS428" s="18"/>
      <c r="IT428" s="18"/>
      <c r="IU428" s="18"/>
      <c r="IV428" s="18"/>
      <c r="IW428" s="18"/>
      <c r="IX428" s="18"/>
      <c r="IY428" s="18"/>
      <c r="IZ428" s="18"/>
      <c r="JA428" s="18"/>
      <c r="JB428" s="18"/>
      <c r="JC428" s="18"/>
      <c r="JD428" s="18"/>
      <c r="JE428" s="18"/>
      <c r="JF428" s="18"/>
    </row>
    <row r="429" spans="36:266" x14ac:dyDescent="0.3">
      <c r="AJ429" s="24"/>
      <c r="AK429" s="24"/>
      <c r="AL429" s="20"/>
      <c r="AM429" s="23"/>
      <c r="AN429" s="18"/>
      <c r="AO429" s="24"/>
      <c r="AW429" s="71"/>
      <c r="AX429" s="71"/>
      <c r="AY429" s="71"/>
      <c r="BB429" s="25"/>
      <c r="BC429" s="21"/>
      <c r="BG429" s="18"/>
      <c r="BN429" s="22"/>
      <c r="BO429" s="22"/>
      <c r="BP429" s="22"/>
      <c r="BQ429" s="22"/>
      <c r="BR429" s="15"/>
      <c r="CF429" s="15"/>
      <c r="CL429" s="22"/>
      <c r="CM429" s="15"/>
      <c r="CR429" s="22"/>
      <c r="CT429" s="15"/>
      <c r="CW429" s="22"/>
      <c r="DA429" s="15"/>
      <c r="DH429" s="15"/>
      <c r="DJ429" s="22"/>
      <c r="DO429" s="15"/>
      <c r="DV429" s="15"/>
      <c r="EC429" s="15"/>
      <c r="EJ429" s="15"/>
      <c r="EQ429" s="15"/>
      <c r="EX429" s="15"/>
      <c r="FE429" s="15"/>
      <c r="FL429" s="15"/>
      <c r="FS429" s="15"/>
      <c r="FZ429" s="15"/>
      <c r="GG429" s="15"/>
      <c r="GN429" s="15"/>
      <c r="GP429" s="22"/>
      <c r="GQ429" s="22"/>
      <c r="GR429" s="22"/>
      <c r="GS429" s="22"/>
      <c r="GT429" s="22"/>
      <c r="GU429" s="15"/>
      <c r="GV429" s="22"/>
      <c r="GW429" s="22"/>
      <c r="GX429" s="22"/>
      <c r="GY429" s="18"/>
      <c r="GZ429" s="18"/>
      <c r="HA429" s="18"/>
      <c r="HB429" s="18"/>
      <c r="HC429" s="18"/>
      <c r="HD429" s="18"/>
      <c r="HE429" s="18"/>
      <c r="HF429" s="18"/>
      <c r="HG429" s="18"/>
      <c r="HH429" s="18"/>
      <c r="HI429" s="18"/>
      <c r="HJ429" s="18"/>
      <c r="HK429" s="18"/>
      <c r="HL429" s="18"/>
      <c r="HM429" s="18"/>
      <c r="HN429" s="18"/>
      <c r="HO429" s="18"/>
      <c r="HP429" s="18"/>
      <c r="HQ429" s="18"/>
      <c r="HR429" s="18"/>
      <c r="HS429" s="18"/>
      <c r="HT429" s="18"/>
      <c r="HU429" s="18"/>
      <c r="HV429" s="18"/>
      <c r="HW429" s="18"/>
      <c r="HX429" s="18"/>
      <c r="HY429" s="18"/>
      <c r="HZ429" s="18"/>
      <c r="IA429" s="18"/>
      <c r="IB429" s="18"/>
      <c r="IC429" s="18"/>
      <c r="ID429" s="18"/>
      <c r="IE429" s="18"/>
      <c r="IF429" s="18"/>
      <c r="IG429" s="18"/>
      <c r="IH429" s="18"/>
      <c r="II429" s="18"/>
      <c r="IJ429" s="18"/>
      <c r="IK429" s="18"/>
      <c r="IL429" s="18"/>
      <c r="IM429" s="18"/>
      <c r="IN429" s="18"/>
      <c r="IO429" s="18"/>
      <c r="IP429" s="18"/>
      <c r="IQ429" s="18"/>
      <c r="IR429" s="18"/>
      <c r="IS429" s="18"/>
      <c r="IT429" s="18"/>
      <c r="IU429" s="18"/>
      <c r="IV429" s="18"/>
      <c r="IW429" s="18"/>
      <c r="IX429" s="18"/>
      <c r="IY429" s="18"/>
      <c r="IZ429" s="18"/>
      <c r="JA429" s="18"/>
      <c r="JB429" s="18"/>
      <c r="JC429" s="18"/>
      <c r="JD429" s="18"/>
      <c r="JE429" s="18"/>
      <c r="JF429" s="18"/>
    </row>
    <row r="430" spans="36:266" x14ac:dyDescent="0.3">
      <c r="AJ430" s="24"/>
      <c r="AK430" s="24"/>
      <c r="AL430" s="20"/>
      <c r="AM430" s="23"/>
      <c r="AN430" s="18"/>
      <c r="AO430" s="24"/>
      <c r="AW430" s="71"/>
      <c r="AX430" s="71"/>
      <c r="AY430" s="71"/>
      <c r="BB430" s="25"/>
      <c r="BC430" s="21"/>
      <c r="BG430" s="18"/>
      <c r="BN430" s="22"/>
      <c r="BO430" s="22"/>
      <c r="BP430" s="22"/>
      <c r="BQ430" s="22"/>
      <c r="BR430" s="15"/>
      <c r="CF430" s="15"/>
      <c r="CL430" s="22"/>
      <c r="CM430" s="15"/>
      <c r="CR430" s="22"/>
      <c r="CT430" s="15"/>
      <c r="CW430" s="22"/>
      <c r="DA430" s="15"/>
      <c r="DH430" s="15"/>
      <c r="DJ430" s="22"/>
      <c r="DO430" s="15"/>
      <c r="DV430" s="15"/>
      <c r="EC430" s="15"/>
      <c r="EJ430" s="15"/>
      <c r="EQ430" s="15"/>
      <c r="EX430" s="15"/>
      <c r="FE430" s="15"/>
      <c r="FL430" s="15"/>
      <c r="FS430" s="15"/>
      <c r="FZ430" s="15"/>
      <c r="GG430" s="15"/>
      <c r="GN430" s="15"/>
      <c r="GP430" s="22"/>
      <c r="GQ430" s="22"/>
      <c r="GR430" s="22"/>
      <c r="GS430" s="22"/>
      <c r="GT430" s="22"/>
      <c r="GU430" s="15"/>
      <c r="GV430" s="22"/>
      <c r="GW430" s="22"/>
      <c r="GX430" s="22"/>
      <c r="GY430" s="18"/>
      <c r="GZ430" s="18"/>
      <c r="HA430" s="18"/>
      <c r="HB430" s="18"/>
      <c r="HC430" s="18"/>
      <c r="HD430" s="18"/>
      <c r="HE430" s="18"/>
      <c r="HF430" s="18"/>
      <c r="HG430" s="18"/>
      <c r="HH430" s="18"/>
      <c r="HI430" s="18"/>
      <c r="HJ430" s="18"/>
      <c r="HK430" s="18"/>
      <c r="HL430" s="18"/>
      <c r="HM430" s="18"/>
      <c r="HN430" s="18"/>
      <c r="HO430" s="18"/>
      <c r="HP430" s="18"/>
      <c r="HQ430" s="18"/>
      <c r="HR430" s="18"/>
      <c r="HS430" s="18"/>
      <c r="HT430" s="18"/>
      <c r="HU430" s="18"/>
      <c r="HV430" s="18"/>
      <c r="HW430" s="18"/>
      <c r="HX430" s="18"/>
      <c r="HY430" s="18"/>
      <c r="HZ430" s="18"/>
      <c r="IA430" s="18"/>
      <c r="IB430" s="18"/>
      <c r="IC430" s="18"/>
      <c r="ID430" s="18"/>
      <c r="IE430" s="18"/>
      <c r="IF430" s="18"/>
      <c r="IG430" s="18"/>
      <c r="IH430" s="18"/>
      <c r="II430" s="18"/>
      <c r="IJ430" s="18"/>
      <c r="IK430" s="18"/>
      <c r="IL430" s="18"/>
      <c r="IM430" s="18"/>
      <c r="IN430" s="18"/>
      <c r="IO430" s="18"/>
      <c r="IP430" s="18"/>
      <c r="IQ430" s="18"/>
      <c r="IR430" s="18"/>
      <c r="IS430" s="18"/>
      <c r="IT430" s="18"/>
      <c r="IU430" s="18"/>
      <c r="IV430" s="18"/>
      <c r="IW430" s="18"/>
      <c r="IX430" s="18"/>
      <c r="IY430" s="18"/>
      <c r="IZ430" s="18"/>
      <c r="JA430" s="18"/>
      <c r="JB430" s="18"/>
      <c r="JC430" s="18"/>
      <c r="JD430" s="18"/>
      <c r="JE430" s="18"/>
      <c r="JF430" s="18"/>
    </row>
    <row r="431" spans="36:266" x14ac:dyDescent="0.3">
      <c r="AJ431" s="24"/>
      <c r="AK431" s="24"/>
      <c r="AL431" s="20"/>
      <c r="AM431" s="23"/>
      <c r="AN431" s="18"/>
      <c r="AO431" s="24"/>
      <c r="AW431" s="71"/>
      <c r="AX431" s="71"/>
      <c r="AY431" s="71"/>
      <c r="BB431" s="25"/>
      <c r="BC431" s="21"/>
      <c r="BG431" s="18"/>
      <c r="BN431" s="22"/>
      <c r="BO431" s="22"/>
      <c r="BP431" s="22"/>
      <c r="BQ431" s="22"/>
      <c r="BR431" s="15"/>
      <c r="CF431" s="15"/>
      <c r="CL431" s="22"/>
      <c r="CM431" s="15"/>
      <c r="CR431" s="22"/>
      <c r="CT431" s="15"/>
      <c r="CW431" s="22"/>
      <c r="DA431" s="15"/>
      <c r="DH431" s="15"/>
      <c r="DJ431" s="22"/>
      <c r="DO431" s="15"/>
      <c r="DV431" s="15"/>
      <c r="EC431" s="15"/>
      <c r="EJ431" s="15"/>
      <c r="EQ431" s="15"/>
      <c r="EX431" s="15"/>
      <c r="FE431" s="15"/>
      <c r="FL431" s="15"/>
      <c r="FS431" s="15"/>
      <c r="FZ431" s="15"/>
      <c r="GG431" s="15"/>
      <c r="GN431" s="15"/>
      <c r="GP431" s="22"/>
      <c r="GQ431" s="22"/>
      <c r="GR431" s="22"/>
      <c r="GS431" s="22"/>
      <c r="GT431" s="22"/>
      <c r="GU431" s="15"/>
      <c r="GV431" s="22"/>
      <c r="GW431" s="22"/>
      <c r="GX431" s="22"/>
      <c r="GY431" s="18"/>
      <c r="GZ431" s="18"/>
      <c r="HA431" s="18"/>
      <c r="HB431" s="18"/>
      <c r="HC431" s="18"/>
      <c r="HD431" s="18"/>
      <c r="HE431" s="18"/>
      <c r="HF431" s="18"/>
      <c r="HG431" s="18"/>
      <c r="HH431" s="18"/>
      <c r="HI431" s="18"/>
      <c r="HJ431" s="18"/>
      <c r="HK431" s="18"/>
      <c r="HL431" s="18"/>
      <c r="HM431" s="18"/>
      <c r="HN431" s="18"/>
      <c r="HO431" s="18"/>
      <c r="HP431" s="18"/>
      <c r="HQ431" s="18"/>
      <c r="HR431" s="18"/>
      <c r="HS431" s="18"/>
      <c r="HT431" s="18"/>
      <c r="HU431" s="18"/>
      <c r="HV431" s="18"/>
      <c r="HW431" s="18"/>
      <c r="HX431" s="18"/>
      <c r="HY431" s="18"/>
      <c r="HZ431" s="18"/>
      <c r="IA431" s="18"/>
      <c r="IB431" s="18"/>
      <c r="IC431" s="18"/>
      <c r="ID431" s="18"/>
      <c r="IE431" s="18"/>
      <c r="IF431" s="18"/>
      <c r="IG431" s="18"/>
      <c r="IH431" s="18"/>
      <c r="II431" s="18"/>
      <c r="IJ431" s="18"/>
      <c r="IK431" s="18"/>
      <c r="IL431" s="18"/>
      <c r="IM431" s="18"/>
      <c r="IN431" s="18"/>
      <c r="IO431" s="18"/>
      <c r="IP431" s="18"/>
      <c r="IQ431" s="18"/>
      <c r="IR431" s="18"/>
      <c r="IS431" s="18"/>
      <c r="IT431" s="18"/>
      <c r="IU431" s="18"/>
      <c r="IV431" s="18"/>
      <c r="IW431" s="18"/>
      <c r="IX431" s="18"/>
      <c r="IY431" s="18"/>
      <c r="IZ431" s="18"/>
      <c r="JA431" s="18"/>
      <c r="JB431" s="18"/>
      <c r="JC431" s="18"/>
      <c r="JD431" s="18"/>
      <c r="JE431" s="18"/>
      <c r="JF431" s="18"/>
    </row>
    <row r="432" spans="36:266" x14ac:dyDescent="0.3">
      <c r="AJ432" s="24"/>
      <c r="AK432" s="24"/>
      <c r="AL432" s="20"/>
      <c r="AM432" s="23"/>
      <c r="AN432" s="18"/>
      <c r="AO432" s="24"/>
      <c r="AW432" s="71"/>
      <c r="AX432" s="71"/>
      <c r="AY432" s="71"/>
      <c r="BB432" s="25"/>
      <c r="BC432" s="21"/>
      <c r="BG432" s="18"/>
      <c r="BN432" s="22"/>
      <c r="BO432" s="22"/>
      <c r="BP432" s="22"/>
      <c r="BQ432" s="22"/>
      <c r="BR432" s="15"/>
      <c r="CF432" s="15"/>
      <c r="CL432" s="22"/>
      <c r="CM432" s="15"/>
      <c r="CR432" s="22"/>
      <c r="CT432" s="15"/>
      <c r="CW432" s="22"/>
      <c r="DA432" s="15"/>
      <c r="DH432" s="15"/>
      <c r="DJ432" s="22"/>
      <c r="DO432" s="15"/>
      <c r="DV432" s="15"/>
      <c r="EC432" s="15"/>
      <c r="EJ432" s="15"/>
      <c r="EQ432" s="15"/>
      <c r="EX432" s="15"/>
      <c r="FE432" s="15"/>
      <c r="FL432" s="15"/>
      <c r="FS432" s="15"/>
      <c r="FZ432" s="15"/>
      <c r="GG432" s="15"/>
      <c r="GN432" s="15"/>
      <c r="GP432" s="22"/>
      <c r="GQ432" s="22"/>
      <c r="GR432" s="22"/>
      <c r="GS432" s="22"/>
      <c r="GT432" s="22"/>
      <c r="GU432" s="15"/>
      <c r="GV432" s="22"/>
      <c r="GW432" s="22"/>
      <c r="GX432" s="22"/>
      <c r="GY432" s="18"/>
      <c r="GZ432" s="18"/>
      <c r="HA432" s="18"/>
      <c r="HB432" s="18"/>
      <c r="HC432" s="18"/>
      <c r="HD432" s="18"/>
      <c r="HE432" s="18"/>
      <c r="HF432" s="18"/>
      <c r="HG432" s="18"/>
      <c r="HH432" s="18"/>
      <c r="HI432" s="18"/>
      <c r="HJ432" s="18"/>
      <c r="HK432" s="18"/>
      <c r="HL432" s="18"/>
      <c r="HM432" s="18"/>
      <c r="HN432" s="18"/>
      <c r="HO432" s="18"/>
      <c r="HP432" s="18"/>
      <c r="HQ432" s="18"/>
      <c r="HR432" s="18"/>
      <c r="HS432" s="18"/>
      <c r="HT432" s="18"/>
      <c r="HU432" s="18"/>
      <c r="HV432" s="18"/>
      <c r="HW432" s="18"/>
      <c r="HX432" s="18"/>
      <c r="HY432" s="18"/>
      <c r="HZ432" s="18"/>
      <c r="IA432" s="18"/>
      <c r="IB432" s="18"/>
      <c r="IC432" s="18"/>
      <c r="ID432" s="18"/>
      <c r="IE432" s="18"/>
      <c r="IF432" s="18"/>
      <c r="IG432" s="18"/>
      <c r="IH432" s="18"/>
      <c r="II432" s="18"/>
      <c r="IJ432" s="18"/>
      <c r="IK432" s="18"/>
      <c r="IL432" s="18"/>
      <c r="IM432" s="18"/>
      <c r="IN432" s="18"/>
      <c r="IO432" s="18"/>
      <c r="IP432" s="18"/>
      <c r="IQ432" s="18"/>
      <c r="IR432" s="18"/>
      <c r="IS432" s="18"/>
      <c r="IT432" s="18"/>
      <c r="IU432" s="18"/>
      <c r="IV432" s="18"/>
      <c r="IW432" s="18"/>
      <c r="IX432" s="18"/>
      <c r="IY432" s="18"/>
      <c r="IZ432" s="18"/>
      <c r="JA432" s="18"/>
      <c r="JB432" s="18"/>
      <c r="JC432" s="18"/>
      <c r="JD432" s="18"/>
      <c r="JE432" s="18"/>
      <c r="JF432" s="18"/>
    </row>
    <row r="433" spans="36:266" x14ac:dyDescent="0.3">
      <c r="AJ433" s="24"/>
      <c r="AK433" s="24"/>
      <c r="AL433" s="20"/>
      <c r="AM433" s="23"/>
      <c r="AN433" s="18"/>
      <c r="AO433" s="24"/>
      <c r="AW433" s="71"/>
      <c r="AX433" s="71"/>
      <c r="AY433" s="71"/>
      <c r="BB433" s="25"/>
      <c r="BC433" s="21"/>
      <c r="BG433" s="18"/>
      <c r="BN433" s="22"/>
      <c r="BO433" s="22"/>
      <c r="BP433" s="22"/>
      <c r="BQ433" s="22"/>
      <c r="BR433" s="15"/>
      <c r="CF433" s="15"/>
      <c r="CL433" s="22"/>
      <c r="CM433" s="15"/>
      <c r="CR433" s="22"/>
      <c r="CT433" s="15"/>
      <c r="CW433" s="22"/>
      <c r="DA433" s="15"/>
      <c r="DH433" s="15"/>
      <c r="DJ433" s="22"/>
      <c r="DO433" s="15"/>
      <c r="DV433" s="15"/>
      <c r="EC433" s="15"/>
      <c r="EJ433" s="15"/>
      <c r="EQ433" s="15"/>
      <c r="EX433" s="15"/>
      <c r="FE433" s="15"/>
      <c r="FL433" s="15"/>
      <c r="FS433" s="15"/>
      <c r="FZ433" s="15"/>
      <c r="GG433" s="15"/>
      <c r="GN433" s="15"/>
      <c r="GP433" s="22"/>
      <c r="GQ433" s="22"/>
      <c r="GR433" s="22"/>
      <c r="GS433" s="22"/>
      <c r="GT433" s="22"/>
      <c r="GU433" s="15"/>
      <c r="GV433" s="22"/>
      <c r="GW433" s="22"/>
      <c r="GX433" s="22"/>
      <c r="GY433" s="18"/>
      <c r="GZ433" s="18"/>
      <c r="HA433" s="18"/>
      <c r="HB433" s="18"/>
      <c r="HC433" s="18"/>
      <c r="HD433" s="18"/>
      <c r="HE433" s="18"/>
      <c r="HF433" s="18"/>
      <c r="HG433" s="18"/>
      <c r="HH433" s="18"/>
      <c r="HI433" s="18"/>
      <c r="HJ433" s="18"/>
      <c r="HK433" s="18"/>
      <c r="HL433" s="18"/>
      <c r="HM433" s="18"/>
      <c r="HN433" s="18"/>
      <c r="HO433" s="18"/>
      <c r="HP433" s="18"/>
      <c r="HQ433" s="18"/>
      <c r="HR433" s="18"/>
      <c r="HS433" s="18"/>
      <c r="HT433" s="18"/>
      <c r="HU433" s="18"/>
      <c r="HV433" s="18"/>
      <c r="HW433" s="18"/>
      <c r="HX433" s="18"/>
      <c r="HY433" s="18"/>
      <c r="HZ433" s="18"/>
      <c r="IA433" s="18"/>
      <c r="IB433" s="18"/>
      <c r="IC433" s="18"/>
      <c r="ID433" s="18"/>
      <c r="IE433" s="18"/>
      <c r="IF433" s="18"/>
      <c r="IG433" s="18"/>
      <c r="IH433" s="18"/>
      <c r="II433" s="18"/>
      <c r="IJ433" s="18"/>
      <c r="IK433" s="18"/>
      <c r="IL433" s="18"/>
      <c r="IM433" s="18"/>
      <c r="IN433" s="18"/>
      <c r="IO433" s="18"/>
      <c r="IP433" s="18"/>
      <c r="IQ433" s="18"/>
      <c r="IR433" s="18"/>
      <c r="IS433" s="18"/>
      <c r="IT433" s="18"/>
      <c r="IU433" s="18"/>
      <c r="IV433" s="18"/>
      <c r="IW433" s="18"/>
      <c r="IX433" s="18"/>
      <c r="IY433" s="18"/>
      <c r="IZ433" s="18"/>
      <c r="JA433" s="18"/>
      <c r="JB433" s="18"/>
      <c r="JC433" s="18"/>
      <c r="JD433" s="18"/>
      <c r="JE433" s="18"/>
      <c r="JF433" s="18"/>
    </row>
    <row r="434" spans="36:266" x14ac:dyDescent="0.3">
      <c r="AJ434" s="24"/>
      <c r="AK434" s="24"/>
      <c r="AL434" s="20"/>
      <c r="AM434" s="23"/>
      <c r="AN434" s="18"/>
      <c r="AO434" s="24"/>
      <c r="AW434" s="71"/>
      <c r="AX434" s="71"/>
      <c r="AY434" s="71"/>
      <c r="BB434" s="25"/>
      <c r="BC434" s="21"/>
      <c r="BG434" s="18"/>
      <c r="BN434" s="22"/>
      <c r="BO434" s="22"/>
      <c r="BP434" s="22"/>
      <c r="BQ434" s="22"/>
      <c r="BR434" s="15"/>
      <c r="CF434" s="15"/>
      <c r="CL434" s="22"/>
      <c r="CM434" s="15"/>
      <c r="CR434" s="22"/>
      <c r="CT434" s="15"/>
      <c r="CW434" s="22"/>
      <c r="DA434" s="15"/>
      <c r="DH434" s="15"/>
      <c r="DJ434" s="22"/>
      <c r="DO434" s="15"/>
      <c r="DV434" s="15"/>
      <c r="EC434" s="15"/>
      <c r="EJ434" s="15"/>
      <c r="EQ434" s="15"/>
      <c r="EX434" s="15"/>
      <c r="FE434" s="15"/>
      <c r="FL434" s="15"/>
      <c r="FS434" s="15"/>
      <c r="FZ434" s="15"/>
      <c r="GG434" s="15"/>
      <c r="GN434" s="15"/>
      <c r="GP434" s="22"/>
      <c r="GQ434" s="22"/>
      <c r="GR434" s="22"/>
      <c r="GS434" s="22"/>
      <c r="GT434" s="22"/>
      <c r="GU434" s="15"/>
      <c r="GV434" s="22"/>
      <c r="GW434" s="22"/>
      <c r="GX434" s="22"/>
      <c r="GY434" s="18"/>
      <c r="GZ434" s="18"/>
      <c r="HA434" s="18"/>
      <c r="HB434" s="18"/>
      <c r="HC434" s="18"/>
      <c r="HD434" s="18"/>
      <c r="HE434" s="18"/>
      <c r="HF434" s="18"/>
      <c r="HG434" s="18"/>
      <c r="HH434" s="18"/>
      <c r="HI434" s="18"/>
      <c r="HJ434" s="18"/>
      <c r="HK434" s="18"/>
      <c r="HL434" s="18"/>
      <c r="HM434" s="18"/>
      <c r="HN434" s="18"/>
      <c r="HO434" s="18"/>
      <c r="HP434" s="18"/>
      <c r="HQ434" s="18"/>
      <c r="HR434" s="18"/>
      <c r="HS434" s="18"/>
      <c r="HT434" s="18"/>
      <c r="HU434" s="18"/>
      <c r="HV434" s="18"/>
      <c r="HW434" s="18"/>
      <c r="HX434" s="18"/>
      <c r="HY434" s="18"/>
      <c r="HZ434" s="18"/>
      <c r="IA434" s="18"/>
      <c r="IB434" s="18"/>
      <c r="IC434" s="18"/>
      <c r="ID434" s="18"/>
      <c r="IE434" s="18"/>
      <c r="IF434" s="18"/>
      <c r="IG434" s="18"/>
      <c r="IH434" s="18"/>
      <c r="II434" s="18"/>
      <c r="IJ434" s="18"/>
      <c r="IK434" s="18"/>
      <c r="IL434" s="18"/>
      <c r="IM434" s="18"/>
      <c r="IN434" s="18"/>
      <c r="IO434" s="18"/>
      <c r="IP434" s="18"/>
      <c r="IQ434" s="18"/>
      <c r="IR434" s="18"/>
      <c r="IS434" s="18"/>
      <c r="IT434" s="18"/>
      <c r="IU434" s="18"/>
      <c r="IV434" s="18"/>
      <c r="IW434" s="18"/>
      <c r="IX434" s="18"/>
      <c r="IY434" s="18"/>
      <c r="IZ434" s="18"/>
      <c r="JA434" s="18"/>
      <c r="JB434" s="18"/>
      <c r="JC434" s="18"/>
      <c r="JD434" s="18"/>
      <c r="JE434" s="18"/>
      <c r="JF434" s="18"/>
    </row>
    <row r="435" spans="36:266" x14ac:dyDescent="0.3">
      <c r="AJ435" s="24"/>
      <c r="AK435" s="24"/>
      <c r="AL435" s="20"/>
      <c r="AM435" s="23"/>
      <c r="AN435" s="18"/>
      <c r="AO435" s="24"/>
      <c r="AW435" s="71"/>
      <c r="AX435" s="71"/>
      <c r="AY435" s="71"/>
      <c r="BB435" s="25"/>
      <c r="BC435" s="21"/>
      <c r="BG435" s="18"/>
      <c r="BN435" s="22"/>
      <c r="BO435" s="22"/>
      <c r="BP435" s="22"/>
      <c r="BQ435" s="22"/>
      <c r="BR435" s="15"/>
      <c r="CF435" s="15"/>
      <c r="CL435" s="22"/>
      <c r="CM435" s="15"/>
      <c r="CR435" s="22"/>
      <c r="CT435" s="15"/>
      <c r="CW435" s="22"/>
      <c r="DA435" s="15"/>
      <c r="DH435" s="15"/>
      <c r="DJ435" s="22"/>
      <c r="DO435" s="15"/>
      <c r="DV435" s="15"/>
      <c r="EC435" s="15"/>
      <c r="EJ435" s="15"/>
      <c r="EQ435" s="15"/>
      <c r="EX435" s="15"/>
      <c r="FE435" s="15"/>
      <c r="FL435" s="15"/>
      <c r="FS435" s="15"/>
      <c r="FZ435" s="15"/>
      <c r="GG435" s="15"/>
      <c r="GN435" s="15"/>
      <c r="GP435" s="22"/>
      <c r="GQ435" s="22"/>
      <c r="GR435" s="22"/>
      <c r="GS435" s="22"/>
      <c r="GT435" s="22"/>
      <c r="GU435" s="15"/>
      <c r="GV435" s="22"/>
      <c r="GW435" s="22"/>
      <c r="GX435" s="22"/>
      <c r="GY435" s="18"/>
      <c r="GZ435" s="18"/>
      <c r="HA435" s="18"/>
      <c r="HB435" s="18"/>
      <c r="HC435" s="18"/>
      <c r="HD435" s="18"/>
      <c r="HE435" s="18"/>
      <c r="HF435" s="18"/>
      <c r="HG435" s="18"/>
      <c r="HH435" s="18"/>
      <c r="HI435" s="18"/>
      <c r="HJ435" s="18"/>
      <c r="HK435" s="18"/>
      <c r="HL435" s="18"/>
      <c r="HM435" s="18"/>
      <c r="HN435" s="18"/>
      <c r="HO435" s="18"/>
      <c r="HP435" s="18"/>
      <c r="HQ435" s="18"/>
      <c r="HR435" s="18"/>
      <c r="HS435" s="18"/>
      <c r="HT435" s="18"/>
      <c r="HU435" s="18"/>
      <c r="HV435" s="18"/>
      <c r="HW435" s="18"/>
      <c r="HX435" s="18"/>
      <c r="HY435" s="18"/>
      <c r="HZ435" s="18"/>
      <c r="IA435" s="18"/>
      <c r="IB435" s="18"/>
      <c r="IC435" s="18"/>
      <c r="ID435" s="18"/>
      <c r="IE435" s="18"/>
      <c r="IF435" s="18"/>
      <c r="IG435" s="18"/>
      <c r="IH435" s="18"/>
      <c r="II435" s="18"/>
      <c r="IJ435" s="18"/>
      <c r="IK435" s="18"/>
      <c r="IL435" s="18"/>
      <c r="IM435" s="18"/>
      <c r="IN435" s="18"/>
      <c r="IO435" s="18"/>
      <c r="IP435" s="18"/>
      <c r="IQ435" s="18"/>
      <c r="IR435" s="18"/>
      <c r="IS435" s="18"/>
      <c r="IT435" s="18"/>
      <c r="IU435" s="18"/>
      <c r="IV435" s="18"/>
      <c r="IW435" s="18"/>
      <c r="IX435" s="18"/>
      <c r="IY435" s="18"/>
      <c r="IZ435" s="18"/>
      <c r="JA435" s="18"/>
      <c r="JB435" s="18"/>
      <c r="JC435" s="18"/>
      <c r="JD435" s="18"/>
      <c r="JE435" s="18"/>
      <c r="JF435" s="18"/>
    </row>
    <row r="436" spans="36:266" x14ac:dyDescent="0.3">
      <c r="AJ436" s="24"/>
      <c r="AK436" s="24"/>
      <c r="AL436" s="20"/>
      <c r="AM436" s="23"/>
      <c r="AN436" s="18"/>
      <c r="AO436" s="24"/>
      <c r="AW436" s="71"/>
      <c r="AX436" s="71"/>
      <c r="AY436" s="71"/>
      <c r="BB436" s="25"/>
      <c r="BC436" s="21"/>
      <c r="BG436" s="18"/>
      <c r="BN436" s="22"/>
      <c r="BO436" s="22"/>
      <c r="BP436" s="22"/>
      <c r="BQ436" s="22"/>
      <c r="BR436" s="15"/>
      <c r="CF436" s="15"/>
      <c r="CL436" s="22"/>
      <c r="CM436" s="15"/>
      <c r="CR436" s="22"/>
      <c r="CT436" s="15"/>
      <c r="CW436" s="22"/>
      <c r="DA436" s="15"/>
      <c r="DH436" s="15"/>
      <c r="DJ436" s="22"/>
      <c r="DO436" s="15"/>
      <c r="DV436" s="15"/>
      <c r="EC436" s="15"/>
      <c r="EJ436" s="15"/>
      <c r="EQ436" s="15"/>
      <c r="EX436" s="15"/>
      <c r="FE436" s="15"/>
      <c r="FL436" s="15"/>
      <c r="FS436" s="15"/>
      <c r="FZ436" s="15"/>
      <c r="GG436" s="15"/>
      <c r="GN436" s="15"/>
      <c r="GP436" s="22"/>
      <c r="GQ436" s="22"/>
      <c r="GR436" s="22"/>
      <c r="GS436" s="22"/>
      <c r="GT436" s="22"/>
      <c r="GU436" s="15"/>
      <c r="GV436" s="22"/>
      <c r="GW436" s="22"/>
      <c r="GX436" s="22"/>
      <c r="GY436" s="18"/>
      <c r="GZ436" s="18"/>
      <c r="HA436" s="18"/>
      <c r="HB436" s="18"/>
      <c r="HC436" s="18"/>
      <c r="HD436" s="18"/>
      <c r="HE436" s="18"/>
      <c r="HF436" s="18"/>
      <c r="HG436" s="18"/>
      <c r="HH436" s="18"/>
      <c r="HI436" s="18"/>
      <c r="HJ436" s="18"/>
      <c r="HK436" s="18"/>
      <c r="HL436" s="18"/>
      <c r="HM436" s="18"/>
      <c r="HN436" s="18"/>
      <c r="HO436" s="18"/>
      <c r="HP436" s="18"/>
      <c r="HQ436" s="18"/>
      <c r="HR436" s="18"/>
      <c r="HS436" s="18"/>
      <c r="HT436" s="18"/>
      <c r="HU436" s="18"/>
      <c r="HV436" s="18"/>
      <c r="HW436" s="18"/>
      <c r="HX436" s="18"/>
      <c r="HY436" s="18"/>
      <c r="HZ436" s="18"/>
      <c r="IA436" s="18"/>
      <c r="IB436" s="18"/>
      <c r="IC436" s="18"/>
      <c r="ID436" s="18"/>
      <c r="IE436" s="18"/>
      <c r="IF436" s="18"/>
      <c r="IG436" s="18"/>
      <c r="IH436" s="18"/>
      <c r="II436" s="18"/>
      <c r="IJ436" s="18"/>
      <c r="IK436" s="18"/>
      <c r="IL436" s="18"/>
      <c r="IM436" s="18"/>
      <c r="IN436" s="18"/>
      <c r="IO436" s="18"/>
      <c r="IP436" s="18"/>
      <c r="IQ436" s="18"/>
      <c r="IR436" s="18"/>
      <c r="IS436" s="18"/>
      <c r="IT436" s="18"/>
      <c r="IU436" s="18"/>
      <c r="IV436" s="18"/>
      <c r="IW436" s="18"/>
      <c r="IX436" s="18"/>
      <c r="IY436" s="18"/>
      <c r="IZ436" s="18"/>
      <c r="JA436" s="18"/>
      <c r="JB436" s="18"/>
      <c r="JC436" s="18"/>
      <c r="JD436" s="18"/>
      <c r="JE436" s="18"/>
      <c r="JF436" s="18"/>
    </row>
    <row r="437" spans="36:266" x14ac:dyDescent="0.3">
      <c r="AJ437" s="24"/>
      <c r="AK437" s="24"/>
      <c r="AL437" s="20"/>
      <c r="AM437" s="23"/>
      <c r="AN437" s="18"/>
      <c r="AO437" s="24"/>
      <c r="AW437" s="71"/>
      <c r="AX437" s="71"/>
      <c r="AY437" s="71"/>
      <c r="BB437" s="25"/>
      <c r="BC437" s="21"/>
      <c r="BG437" s="18"/>
      <c r="BN437" s="22"/>
      <c r="BO437" s="22"/>
      <c r="BP437" s="22"/>
      <c r="BQ437" s="22"/>
      <c r="BR437" s="15"/>
      <c r="CF437" s="15"/>
      <c r="CL437" s="22"/>
      <c r="CM437" s="15"/>
      <c r="CR437" s="22"/>
      <c r="CT437" s="15"/>
      <c r="CW437" s="22"/>
      <c r="DA437" s="15"/>
      <c r="DH437" s="15"/>
      <c r="DJ437" s="22"/>
      <c r="DO437" s="15"/>
      <c r="DV437" s="15"/>
      <c r="EC437" s="15"/>
      <c r="EJ437" s="15"/>
      <c r="EQ437" s="15"/>
      <c r="EX437" s="15"/>
      <c r="FE437" s="15"/>
      <c r="FL437" s="15"/>
      <c r="FS437" s="15"/>
      <c r="FZ437" s="15"/>
      <c r="GG437" s="15"/>
      <c r="GN437" s="15"/>
      <c r="GP437" s="22"/>
      <c r="GQ437" s="22"/>
      <c r="GR437" s="22"/>
      <c r="GS437" s="22"/>
      <c r="GT437" s="22"/>
      <c r="GU437" s="15"/>
      <c r="GV437" s="22"/>
      <c r="GW437" s="22"/>
      <c r="GX437" s="22"/>
      <c r="GY437" s="18"/>
      <c r="GZ437" s="18"/>
      <c r="HA437" s="18"/>
      <c r="HB437" s="18"/>
      <c r="HC437" s="18"/>
      <c r="HD437" s="18"/>
      <c r="HE437" s="18"/>
      <c r="HF437" s="18"/>
      <c r="HG437" s="18"/>
      <c r="HH437" s="18"/>
      <c r="HI437" s="18"/>
      <c r="HJ437" s="18"/>
      <c r="HK437" s="18"/>
      <c r="HL437" s="18"/>
      <c r="HM437" s="18"/>
      <c r="HN437" s="18"/>
      <c r="HO437" s="18"/>
      <c r="HP437" s="18"/>
      <c r="HQ437" s="18"/>
      <c r="HR437" s="18"/>
      <c r="HS437" s="18"/>
      <c r="HT437" s="18"/>
      <c r="HU437" s="18"/>
      <c r="HV437" s="18"/>
      <c r="HW437" s="18"/>
      <c r="HX437" s="18"/>
      <c r="HY437" s="18"/>
      <c r="HZ437" s="18"/>
      <c r="IA437" s="18"/>
      <c r="IB437" s="18"/>
      <c r="IC437" s="18"/>
      <c r="ID437" s="18"/>
      <c r="IE437" s="18"/>
      <c r="IF437" s="18"/>
      <c r="IG437" s="18"/>
      <c r="IH437" s="18"/>
      <c r="II437" s="18"/>
      <c r="IJ437" s="18"/>
      <c r="IK437" s="18"/>
      <c r="IL437" s="18"/>
      <c r="IM437" s="18"/>
      <c r="IN437" s="18"/>
      <c r="IO437" s="18"/>
      <c r="IP437" s="18"/>
      <c r="IQ437" s="18"/>
      <c r="IR437" s="18"/>
      <c r="IS437" s="18"/>
      <c r="IT437" s="18"/>
      <c r="IU437" s="18"/>
      <c r="IV437" s="18"/>
      <c r="IW437" s="18"/>
      <c r="IX437" s="18"/>
      <c r="IY437" s="18"/>
      <c r="IZ437" s="18"/>
      <c r="JA437" s="18"/>
      <c r="JB437" s="18"/>
      <c r="JC437" s="18"/>
      <c r="JD437" s="18"/>
      <c r="JE437" s="18"/>
      <c r="JF437" s="18"/>
    </row>
    <row r="438" spans="36:266" x14ac:dyDescent="0.3">
      <c r="AJ438" s="24"/>
      <c r="AK438" s="24"/>
      <c r="AL438" s="20"/>
      <c r="AM438" s="23"/>
      <c r="AN438" s="18"/>
      <c r="AO438" s="24"/>
      <c r="AW438" s="71"/>
      <c r="AX438" s="71"/>
      <c r="AY438" s="71"/>
      <c r="BB438" s="25"/>
      <c r="BC438" s="21"/>
      <c r="BG438" s="18"/>
      <c r="BN438" s="22"/>
      <c r="BO438" s="22"/>
      <c r="BP438" s="22"/>
      <c r="BQ438" s="22"/>
      <c r="BR438" s="15"/>
      <c r="CF438" s="15"/>
      <c r="CL438" s="22"/>
      <c r="CM438" s="15"/>
      <c r="CR438" s="22"/>
      <c r="CT438" s="15"/>
      <c r="CW438" s="22"/>
      <c r="DA438" s="15"/>
      <c r="DH438" s="15"/>
      <c r="DJ438" s="22"/>
      <c r="DO438" s="15"/>
      <c r="DV438" s="15"/>
      <c r="EC438" s="15"/>
      <c r="EJ438" s="15"/>
      <c r="EQ438" s="15"/>
      <c r="EX438" s="15"/>
      <c r="FE438" s="15"/>
      <c r="FL438" s="15"/>
      <c r="FS438" s="15"/>
      <c r="FZ438" s="15"/>
      <c r="GG438" s="15"/>
      <c r="GN438" s="15"/>
      <c r="GP438" s="22"/>
      <c r="GQ438" s="22"/>
      <c r="GR438" s="22"/>
      <c r="GS438" s="22"/>
      <c r="GT438" s="22"/>
      <c r="GU438" s="15"/>
      <c r="GV438" s="22"/>
      <c r="GW438" s="22"/>
      <c r="GX438" s="22"/>
      <c r="GY438" s="18"/>
      <c r="GZ438" s="18"/>
      <c r="HA438" s="18"/>
      <c r="HB438" s="18"/>
      <c r="HC438" s="18"/>
      <c r="HD438" s="18"/>
      <c r="HE438" s="18"/>
      <c r="HF438" s="18"/>
      <c r="HG438" s="18"/>
      <c r="HH438" s="18"/>
      <c r="HI438" s="18"/>
      <c r="HJ438" s="18"/>
      <c r="HK438" s="18"/>
      <c r="HL438" s="18"/>
      <c r="HM438" s="18"/>
      <c r="HN438" s="18"/>
      <c r="HO438" s="18"/>
      <c r="HP438" s="18"/>
      <c r="HQ438" s="18"/>
      <c r="HR438" s="18"/>
      <c r="HS438" s="18"/>
      <c r="HT438" s="18"/>
      <c r="HU438" s="18"/>
      <c r="HV438" s="18"/>
      <c r="HW438" s="18"/>
      <c r="HX438" s="18"/>
      <c r="HY438" s="18"/>
      <c r="HZ438" s="18"/>
      <c r="IA438" s="18"/>
      <c r="IB438" s="18"/>
      <c r="IC438" s="18"/>
      <c r="ID438" s="18"/>
      <c r="IE438" s="18"/>
      <c r="IF438" s="18"/>
      <c r="IG438" s="18"/>
      <c r="IH438" s="18"/>
      <c r="II438" s="18"/>
      <c r="IJ438" s="18"/>
      <c r="IK438" s="18"/>
      <c r="IL438" s="18"/>
      <c r="IM438" s="18"/>
      <c r="IN438" s="18"/>
      <c r="IO438" s="18"/>
      <c r="IP438" s="18"/>
      <c r="IQ438" s="18"/>
      <c r="IR438" s="18"/>
      <c r="IS438" s="18"/>
      <c r="IT438" s="18"/>
      <c r="IU438" s="18"/>
      <c r="IV438" s="18"/>
      <c r="IW438" s="18"/>
      <c r="IX438" s="18"/>
      <c r="IY438" s="18"/>
      <c r="IZ438" s="18"/>
      <c r="JA438" s="18"/>
      <c r="JB438" s="18"/>
      <c r="JC438" s="18"/>
      <c r="JD438" s="18"/>
      <c r="JE438" s="18"/>
      <c r="JF438" s="18"/>
    </row>
    <row r="439" spans="36:266" x14ac:dyDescent="0.3">
      <c r="AJ439" s="24"/>
      <c r="AK439" s="24"/>
      <c r="AL439" s="20"/>
      <c r="AM439" s="23"/>
      <c r="AN439" s="18"/>
      <c r="AO439" s="24"/>
      <c r="AW439" s="71"/>
      <c r="AX439" s="71"/>
      <c r="AY439" s="71"/>
      <c r="BB439" s="25"/>
      <c r="BC439" s="21"/>
      <c r="BG439" s="18"/>
      <c r="BN439" s="22"/>
      <c r="BO439" s="22"/>
      <c r="BP439" s="22"/>
      <c r="BQ439" s="22"/>
      <c r="BR439" s="15"/>
      <c r="CF439" s="15"/>
      <c r="CL439" s="22"/>
      <c r="CM439" s="15"/>
      <c r="CR439" s="22"/>
      <c r="CT439" s="15"/>
      <c r="CW439" s="22"/>
      <c r="DA439" s="15"/>
      <c r="DH439" s="15"/>
      <c r="DJ439" s="22"/>
      <c r="DO439" s="15"/>
      <c r="DV439" s="15"/>
      <c r="EC439" s="15"/>
      <c r="EJ439" s="15"/>
      <c r="EQ439" s="15"/>
      <c r="EX439" s="15"/>
      <c r="FE439" s="15"/>
      <c r="FL439" s="15"/>
      <c r="FS439" s="15"/>
      <c r="FZ439" s="15"/>
      <c r="GG439" s="15"/>
      <c r="GN439" s="15"/>
      <c r="GP439" s="22"/>
      <c r="GQ439" s="22"/>
      <c r="GR439" s="22"/>
      <c r="GS439" s="22"/>
      <c r="GT439" s="22"/>
      <c r="GU439" s="15"/>
      <c r="GV439" s="22"/>
      <c r="GW439" s="22"/>
      <c r="GX439" s="22"/>
      <c r="GY439" s="18"/>
      <c r="GZ439" s="18"/>
      <c r="HA439" s="18"/>
      <c r="HB439" s="18"/>
      <c r="HC439" s="18"/>
      <c r="HD439" s="18"/>
      <c r="HE439" s="18"/>
      <c r="HF439" s="18"/>
      <c r="HG439" s="18"/>
      <c r="HH439" s="18"/>
      <c r="HI439" s="18"/>
      <c r="HJ439" s="18"/>
      <c r="HK439" s="18"/>
      <c r="HL439" s="18"/>
      <c r="HM439" s="18"/>
      <c r="HN439" s="18"/>
      <c r="HO439" s="18"/>
      <c r="HP439" s="18"/>
      <c r="HQ439" s="18"/>
      <c r="HR439" s="18"/>
      <c r="HS439" s="18"/>
      <c r="HT439" s="18"/>
      <c r="HU439" s="18"/>
      <c r="HV439" s="18"/>
      <c r="HW439" s="18"/>
      <c r="HX439" s="18"/>
      <c r="HY439" s="18"/>
      <c r="HZ439" s="18"/>
      <c r="IA439" s="18"/>
      <c r="IB439" s="18"/>
      <c r="IC439" s="18"/>
      <c r="ID439" s="18"/>
      <c r="IE439" s="18"/>
      <c r="IF439" s="18"/>
      <c r="IG439" s="18"/>
      <c r="IH439" s="18"/>
      <c r="II439" s="18"/>
      <c r="IJ439" s="18"/>
      <c r="IK439" s="18"/>
      <c r="IL439" s="18"/>
      <c r="IM439" s="18"/>
      <c r="IN439" s="18"/>
      <c r="IO439" s="18"/>
      <c r="IP439" s="18"/>
      <c r="IQ439" s="18"/>
      <c r="IR439" s="18"/>
      <c r="IS439" s="18"/>
      <c r="IT439" s="18"/>
      <c r="IU439" s="18"/>
      <c r="IV439" s="18"/>
      <c r="IW439" s="18"/>
      <c r="IX439" s="18"/>
      <c r="IY439" s="18"/>
      <c r="IZ439" s="18"/>
      <c r="JA439" s="18"/>
      <c r="JB439" s="18"/>
      <c r="JC439" s="18"/>
      <c r="JD439" s="18"/>
      <c r="JE439" s="18"/>
      <c r="JF439" s="18"/>
    </row>
    <row r="440" spans="36:266" x14ac:dyDescent="0.3">
      <c r="AJ440" s="24"/>
      <c r="AK440" s="24"/>
      <c r="AL440" s="20"/>
      <c r="AM440" s="23"/>
      <c r="AN440" s="18"/>
      <c r="AO440" s="24"/>
      <c r="AW440" s="71"/>
      <c r="AX440" s="71"/>
      <c r="AY440" s="71"/>
      <c r="BB440" s="25"/>
      <c r="BC440" s="21"/>
      <c r="BG440" s="18"/>
      <c r="BN440" s="22"/>
      <c r="BO440" s="22"/>
      <c r="BP440" s="22"/>
      <c r="BQ440" s="22"/>
      <c r="BR440" s="15"/>
      <c r="CF440" s="15"/>
      <c r="CL440" s="22"/>
      <c r="CM440" s="15"/>
      <c r="CR440" s="22"/>
      <c r="CT440" s="15"/>
      <c r="CW440" s="22"/>
      <c r="DA440" s="15"/>
      <c r="DH440" s="15"/>
      <c r="DJ440" s="22"/>
      <c r="DO440" s="15"/>
      <c r="DV440" s="15"/>
      <c r="EC440" s="15"/>
      <c r="EJ440" s="15"/>
      <c r="EQ440" s="15"/>
      <c r="EX440" s="15"/>
      <c r="FE440" s="15"/>
      <c r="FL440" s="15"/>
      <c r="FS440" s="15"/>
      <c r="FZ440" s="15"/>
      <c r="GG440" s="15"/>
      <c r="GN440" s="15"/>
      <c r="GP440" s="22"/>
      <c r="GQ440" s="22"/>
      <c r="GR440" s="22"/>
      <c r="GS440" s="22"/>
      <c r="GT440" s="22"/>
      <c r="GU440" s="15"/>
      <c r="GV440" s="22"/>
      <c r="GW440" s="22"/>
      <c r="GX440" s="22"/>
      <c r="GY440" s="18"/>
      <c r="GZ440" s="18"/>
      <c r="HA440" s="18"/>
      <c r="HB440" s="18"/>
      <c r="HC440" s="18"/>
      <c r="HD440" s="18"/>
      <c r="HE440" s="18"/>
      <c r="HF440" s="18"/>
      <c r="HG440" s="18"/>
      <c r="HH440" s="18"/>
      <c r="HI440" s="18"/>
      <c r="HJ440" s="18"/>
      <c r="HK440" s="18"/>
      <c r="HL440" s="18"/>
      <c r="HM440" s="18"/>
      <c r="HN440" s="18"/>
      <c r="HO440" s="18"/>
      <c r="HP440" s="18"/>
      <c r="HQ440" s="18"/>
      <c r="HR440" s="18"/>
      <c r="HS440" s="18"/>
      <c r="HT440" s="18"/>
      <c r="HU440" s="18"/>
      <c r="HV440" s="18"/>
      <c r="HW440" s="18"/>
      <c r="HX440" s="18"/>
      <c r="HY440" s="18"/>
      <c r="HZ440" s="18"/>
      <c r="IA440" s="18"/>
      <c r="IB440" s="18"/>
      <c r="IC440" s="18"/>
      <c r="ID440" s="18"/>
      <c r="IE440" s="18"/>
      <c r="IF440" s="18"/>
      <c r="IG440" s="18"/>
      <c r="IH440" s="18"/>
      <c r="II440" s="18"/>
      <c r="IJ440" s="18"/>
      <c r="IK440" s="18"/>
      <c r="IL440" s="18"/>
      <c r="IM440" s="18"/>
      <c r="IN440" s="18"/>
      <c r="IO440" s="18"/>
      <c r="IP440" s="18"/>
      <c r="IQ440" s="18"/>
      <c r="IR440" s="18"/>
      <c r="IS440" s="18"/>
      <c r="IT440" s="18"/>
      <c r="IU440" s="18"/>
      <c r="IV440" s="18"/>
      <c r="IW440" s="18"/>
      <c r="IX440" s="18"/>
      <c r="IY440" s="18"/>
      <c r="IZ440" s="18"/>
      <c r="JA440" s="18"/>
      <c r="JB440" s="18"/>
      <c r="JC440" s="18"/>
      <c r="JD440" s="18"/>
      <c r="JE440" s="18"/>
      <c r="JF440" s="18"/>
    </row>
    <row r="441" spans="36:266" x14ac:dyDescent="0.3">
      <c r="AJ441" s="24"/>
      <c r="AK441" s="24"/>
      <c r="AL441" s="20"/>
      <c r="AM441" s="23"/>
      <c r="AN441" s="18"/>
      <c r="AO441" s="24"/>
      <c r="AW441" s="71"/>
      <c r="AX441" s="71"/>
      <c r="AY441" s="71"/>
      <c r="BB441" s="25"/>
      <c r="BC441" s="21"/>
      <c r="BG441" s="18"/>
      <c r="BN441" s="22"/>
      <c r="BO441" s="22"/>
      <c r="BP441" s="22"/>
      <c r="BQ441" s="22"/>
      <c r="BR441" s="15"/>
      <c r="CF441" s="15"/>
      <c r="CL441" s="22"/>
      <c r="CM441" s="15"/>
      <c r="CR441" s="22"/>
      <c r="CT441" s="15"/>
      <c r="CW441" s="22"/>
      <c r="DA441" s="15"/>
      <c r="DH441" s="15"/>
      <c r="DJ441" s="22"/>
      <c r="DO441" s="15"/>
      <c r="DV441" s="15"/>
      <c r="EC441" s="15"/>
      <c r="EJ441" s="15"/>
      <c r="EQ441" s="15"/>
      <c r="EX441" s="15"/>
      <c r="FE441" s="15"/>
      <c r="FL441" s="15"/>
      <c r="FS441" s="15"/>
      <c r="FZ441" s="15"/>
      <c r="GG441" s="15"/>
      <c r="GN441" s="15"/>
      <c r="GP441" s="22"/>
      <c r="GQ441" s="22"/>
      <c r="GR441" s="22"/>
      <c r="GS441" s="22"/>
      <c r="GT441" s="22"/>
      <c r="GU441" s="15"/>
      <c r="GV441" s="22"/>
      <c r="GW441" s="22"/>
      <c r="GX441" s="22"/>
      <c r="GY441" s="18"/>
      <c r="GZ441" s="18"/>
      <c r="HA441" s="18"/>
      <c r="HB441" s="18"/>
      <c r="HC441" s="18"/>
      <c r="HD441" s="18"/>
      <c r="HE441" s="18"/>
      <c r="HF441" s="18"/>
      <c r="HG441" s="18"/>
      <c r="HH441" s="18"/>
      <c r="HI441" s="18"/>
      <c r="HJ441" s="18"/>
      <c r="HK441" s="18"/>
      <c r="HL441" s="18"/>
      <c r="HM441" s="18"/>
      <c r="HN441" s="18"/>
      <c r="HO441" s="18"/>
      <c r="HP441" s="18"/>
      <c r="HQ441" s="18"/>
      <c r="HR441" s="18"/>
      <c r="HS441" s="18"/>
      <c r="HT441" s="18"/>
      <c r="HU441" s="18"/>
      <c r="HV441" s="18"/>
      <c r="HW441" s="18"/>
      <c r="HX441" s="18"/>
      <c r="HY441" s="18"/>
      <c r="HZ441" s="18"/>
      <c r="IA441" s="18"/>
      <c r="IB441" s="18"/>
      <c r="IC441" s="18"/>
      <c r="ID441" s="18"/>
      <c r="IE441" s="18"/>
      <c r="IF441" s="18"/>
      <c r="IG441" s="18"/>
      <c r="IH441" s="18"/>
      <c r="II441" s="18"/>
      <c r="IJ441" s="18"/>
      <c r="IK441" s="18"/>
      <c r="IL441" s="18"/>
      <c r="IM441" s="18"/>
      <c r="IN441" s="18"/>
      <c r="IO441" s="18"/>
      <c r="IP441" s="18"/>
      <c r="IQ441" s="18"/>
      <c r="IR441" s="18"/>
      <c r="IS441" s="18"/>
      <c r="IT441" s="18"/>
      <c r="IU441" s="18"/>
      <c r="IV441" s="18"/>
      <c r="IW441" s="18"/>
      <c r="IX441" s="18"/>
      <c r="IY441" s="18"/>
      <c r="IZ441" s="18"/>
      <c r="JA441" s="18"/>
      <c r="JB441" s="18"/>
      <c r="JC441" s="18"/>
      <c r="JD441" s="18"/>
      <c r="JE441" s="18"/>
      <c r="JF441" s="18"/>
    </row>
    <row r="442" spans="36:266" x14ac:dyDescent="0.3">
      <c r="AJ442" s="24"/>
      <c r="AK442" s="24"/>
      <c r="AL442" s="20"/>
      <c r="AM442" s="23"/>
      <c r="AN442" s="18"/>
      <c r="AO442" s="24"/>
      <c r="AW442" s="71"/>
      <c r="AX442" s="71"/>
      <c r="AY442" s="71"/>
      <c r="BB442" s="25"/>
      <c r="BC442" s="21"/>
      <c r="BG442" s="18"/>
      <c r="BN442" s="22"/>
      <c r="BO442" s="22"/>
      <c r="BP442" s="22"/>
      <c r="BQ442" s="22"/>
      <c r="BR442" s="15"/>
      <c r="CF442" s="15"/>
      <c r="CL442" s="22"/>
      <c r="CM442" s="15"/>
      <c r="CR442" s="22"/>
      <c r="CT442" s="15"/>
      <c r="CW442" s="22"/>
      <c r="DA442" s="15"/>
      <c r="DH442" s="15"/>
      <c r="DJ442" s="22"/>
      <c r="DO442" s="15"/>
      <c r="DV442" s="15"/>
      <c r="EC442" s="15"/>
      <c r="EJ442" s="15"/>
      <c r="EQ442" s="15"/>
      <c r="EX442" s="15"/>
      <c r="FE442" s="15"/>
      <c r="FL442" s="15"/>
      <c r="FS442" s="15"/>
      <c r="FZ442" s="15"/>
      <c r="GG442" s="15"/>
      <c r="GN442" s="15"/>
      <c r="GP442" s="22"/>
      <c r="GQ442" s="22"/>
      <c r="GR442" s="22"/>
      <c r="GS442" s="22"/>
      <c r="GT442" s="22"/>
      <c r="GU442" s="15"/>
      <c r="GV442" s="22"/>
      <c r="GW442" s="22"/>
      <c r="GX442" s="22"/>
      <c r="GY442" s="18"/>
      <c r="GZ442" s="18"/>
      <c r="HA442" s="18"/>
      <c r="HB442" s="18"/>
      <c r="HC442" s="18"/>
      <c r="HD442" s="18"/>
      <c r="HE442" s="18"/>
      <c r="HF442" s="18"/>
      <c r="HG442" s="18"/>
      <c r="HH442" s="18"/>
      <c r="HI442" s="18"/>
      <c r="HJ442" s="18"/>
      <c r="HK442" s="18"/>
      <c r="HL442" s="18"/>
      <c r="HM442" s="18"/>
      <c r="HN442" s="18"/>
      <c r="HO442" s="18"/>
      <c r="HP442" s="18"/>
      <c r="HQ442" s="18"/>
      <c r="HR442" s="18"/>
      <c r="HS442" s="18"/>
      <c r="HT442" s="18"/>
      <c r="HU442" s="18"/>
      <c r="HV442" s="18"/>
      <c r="HW442" s="18"/>
      <c r="HX442" s="18"/>
      <c r="HY442" s="18"/>
      <c r="HZ442" s="18"/>
      <c r="IA442" s="18"/>
      <c r="IB442" s="18"/>
      <c r="IC442" s="18"/>
      <c r="ID442" s="18"/>
      <c r="IE442" s="18"/>
      <c r="IF442" s="18"/>
      <c r="IG442" s="18"/>
      <c r="IH442" s="18"/>
      <c r="II442" s="18"/>
      <c r="IJ442" s="18"/>
      <c r="IK442" s="18"/>
      <c r="IL442" s="18"/>
      <c r="IM442" s="18"/>
      <c r="IN442" s="18"/>
      <c r="IO442" s="18"/>
      <c r="IP442" s="18"/>
      <c r="IQ442" s="18"/>
      <c r="IR442" s="18"/>
      <c r="IS442" s="18"/>
      <c r="IT442" s="18"/>
      <c r="IU442" s="18"/>
      <c r="IV442" s="18"/>
      <c r="IW442" s="18"/>
      <c r="IX442" s="18"/>
      <c r="IY442" s="18"/>
      <c r="IZ442" s="18"/>
      <c r="JA442" s="18"/>
      <c r="JB442" s="18"/>
      <c r="JC442" s="18"/>
      <c r="JD442" s="18"/>
      <c r="JE442" s="18"/>
      <c r="JF442" s="18"/>
    </row>
    <row r="443" spans="36:266" x14ac:dyDescent="0.3">
      <c r="AJ443" s="24"/>
      <c r="AK443" s="24"/>
      <c r="AL443" s="20"/>
      <c r="AM443" s="23"/>
      <c r="AN443" s="18"/>
      <c r="AO443" s="24"/>
      <c r="AW443" s="71"/>
      <c r="AX443" s="71"/>
      <c r="AY443" s="71"/>
      <c r="BB443" s="25"/>
      <c r="BC443" s="21"/>
      <c r="BG443" s="18"/>
      <c r="BN443" s="22"/>
      <c r="BO443" s="22"/>
      <c r="BP443" s="22"/>
      <c r="BQ443" s="22"/>
      <c r="BR443" s="15"/>
      <c r="CF443" s="15"/>
      <c r="CL443" s="22"/>
      <c r="CM443" s="15"/>
      <c r="CR443" s="22"/>
      <c r="CT443" s="15"/>
      <c r="CW443" s="22"/>
      <c r="DA443" s="15"/>
      <c r="DH443" s="15"/>
      <c r="DJ443" s="22"/>
      <c r="DO443" s="15"/>
      <c r="DV443" s="15"/>
      <c r="EC443" s="15"/>
      <c r="EJ443" s="15"/>
      <c r="EQ443" s="15"/>
      <c r="EX443" s="15"/>
      <c r="FE443" s="15"/>
      <c r="FL443" s="15"/>
      <c r="FS443" s="15"/>
      <c r="FZ443" s="15"/>
      <c r="GG443" s="15"/>
      <c r="GN443" s="15"/>
      <c r="GP443" s="22"/>
      <c r="GQ443" s="22"/>
      <c r="GR443" s="22"/>
      <c r="GS443" s="22"/>
      <c r="GT443" s="22"/>
      <c r="GU443" s="15"/>
      <c r="GV443" s="22"/>
      <c r="GW443" s="22"/>
      <c r="GX443" s="22"/>
      <c r="GY443" s="18"/>
      <c r="GZ443" s="18"/>
      <c r="HA443" s="18"/>
      <c r="HB443" s="18"/>
      <c r="HC443" s="18"/>
      <c r="HD443" s="18"/>
      <c r="HE443" s="18"/>
      <c r="HF443" s="18"/>
      <c r="HG443" s="18"/>
      <c r="HH443" s="18"/>
      <c r="HI443" s="18"/>
      <c r="HJ443" s="18"/>
      <c r="HK443" s="18"/>
      <c r="HL443" s="18"/>
      <c r="HM443" s="18"/>
      <c r="HN443" s="18"/>
      <c r="HO443" s="18"/>
      <c r="HP443" s="18"/>
      <c r="HQ443" s="18"/>
      <c r="HR443" s="18"/>
      <c r="HS443" s="18"/>
      <c r="HT443" s="18"/>
      <c r="HU443" s="18"/>
      <c r="HV443" s="18"/>
      <c r="HW443" s="18"/>
      <c r="HX443" s="18"/>
      <c r="HY443" s="18"/>
      <c r="HZ443" s="18"/>
      <c r="IA443" s="18"/>
      <c r="IB443" s="18"/>
      <c r="IC443" s="18"/>
      <c r="ID443" s="18"/>
      <c r="IE443" s="18"/>
      <c r="IF443" s="18"/>
      <c r="IG443" s="18"/>
      <c r="IH443" s="18"/>
      <c r="II443" s="18"/>
      <c r="IJ443" s="18"/>
      <c r="IK443" s="18"/>
      <c r="IL443" s="18"/>
      <c r="IM443" s="18"/>
      <c r="IN443" s="18"/>
      <c r="IO443" s="18"/>
      <c r="IP443" s="18"/>
      <c r="IQ443" s="18"/>
      <c r="IR443" s="18"/>
      <c r="IS443" s="18"/>
      <c r="IT443" s="18"/>
      <c r="IU443" s="18"/>
      <c r="IV443" s="18"/>
      <c r="IW443" s="18"/>
      <c r="IX443" s="18"/>
      <c r="IY443" s="18"/>
      <c r="IZ443" s="18"/>
      <c r="JA443" s="18"/>
      <c r="JB443" s="18"/>
      <c r="JC443" s="18"/>
      <c r="JD443" s="18"/>
      <c r="JE443" s="18"/>
      <c r="JF443" s="18"/>
    </row>
    <row r="444" spans="36:266" x14ac:dyDescent="0.3">
      <c r="AJ444" s="24"/>
      <c r="AK444" s="24"/>
      <c r="AL444" s="20"/>
      <c r="AM444" s="23"/>
      <c r="AN444" s="18"/>
      <c r="AO444" s="24"/>
      <c r="AW444" s="71"/>
      <c r="AX444" s="71"/>
      <c r="AY444" s="71"/>
      <c r="BB444" s="25"/>
      <c r="BC444" s="21"/>
      <c r="BG444" s="18"/>
      <c r="BN444" s="22"/>
      <c r="BO444" s="22"/>
      <c r="BP444" s="22"/>
      <c r="BQ444" s="22"/>
      <c r="BR444" s="15"/>
      <c r="CF444" s="15"/>
      <c r="CL444" s="22"/>
      <c r="CM444" s="15"/>
      <c r="CR444" s="22"/>
      <c r="CT444" s="15"/>
      <c r="CW444" s="22"/>
      <c r="DA444" s="15"/>
      <c r="DH444" s="15"/>
      <c r="DJ444" s="22"/>
      <c r="DO444" s="15"/>
      <c r="DV444" s="15"/>
      <c r="EC444" s="15"/>
      <c r="EJ444" s="15"/>
      <c r="EQ444" s="15"/>
      <c r="EX444" s="15"/>
      <c r="FE444" s="15"/>
      <c r="FL444" s="15"/>
      <c r="FS444" s="15"/>
      <c r="FZ444" s="15"/>
      <c r="GG444" s="15"/>
      <c r="GN444" s="15"/>
      <c r="GP444" s="22"/>
      <c r="GQ444" s="22"/>
      <c r="GR444" s="22"/>
      <c r="GS444" s="22"/>
      <c r="GT444" s="22"/>
      <c r="GU444" s="15"/>
      <c r="GV444" s="22"/>
      <c r="GW444" s="22"/>
      <c r="GX444" s="22"/>
      <c r="GY444" s="18"/>
      <c r="GZ444" s="18"/>
      <c r="HA444" s="18"/>
      <c r="HB444" s="18"/>
      <c r="HC444" s="18"/>
      <c r="HD444" s="18"/>
      <c r="HE444" s="18"/>
      <c r="HF444" s="18"/>
      <c r="HG444" s="18"/>
      <c r="HH444" s="18"/>
      <c r="HI444" s="18"/>
      <c r="HJ444" s="18"/>
      <c r="HK444" s="18"/>
      <c r="HL444" s="18"/>
      <c r="HM444" s="18"/>
      <c r="HN444" s="18"/>
      <c r="HO444" s="18"/>
      <c r="HP444" s="18"/>
      <c r="HQ444" s="18"/>
      <c r="HR444" s="18"/>
      <c r="HS444" s="18"/>
      <c r="HT444" s="18"/>
      <c r="HU444" s="18"/>
      <c r="HV444" s="18"/>
      <c r="HW444" s="18"/>
      <c r="HX444" s="18"/>
      <c r="HY444" s="18"/>
      <c r="HZ444" s="18"/>
      <c r="IA444" s="18"/>
      <c r="IB444" s="18"/>
      <c r="IC444" s="18"/>
      <c r="ID444" s="18"/>
      <c r="IE444" s="18"/>
      <c r="IF444" s="18"/>
      <c r="IG444" s="18"/>
      <c r="IH444" s="18"/>
      <c r="II444" s="18"/>
      <c r="IJ444" s="18"/>
      <c r="IK444" s="18"/>
      <c r="IL444" s="18"/>
      <c r="IM444" s="18"/>
      <c r="IN444" s="18"/>
      <c r="IO444" s="18"/>
      <c r="IP444" s="18"/>
      <c r="IQ444" s="18"/>
      <c r="IR444" s="18"/>
      <c r="IS444" s="18"/>
      <c r="IT444" s="18"/>
      <c r="IU444" s="18"/>
      <c r="IV444" s="18"/>
      <c r="IW444" s="18"/>
      <c r="IX444" s="18"/>
      <c r="IY444" s="18"/>
      <c r="IZ444" s="18"/>
      <c r="JA444" s="18"/>
      <c r="JB444" s="18"/>
      <c r="JC444" s="18"/>
      <c r="JD444" s="18"/>
      <c r="JE444" s="18"/>
      <c r="JF444" s="18"/>
    </row>
    <row r="445" spans="36:266" x14ac:dyDescent="0.3">
      <c r="AJ445" s="24"/>
      <c r="AK445" s="24"/>
      <c r="AL445" s="20"/>
      <c r="AM445" s="23"/>
      <c r="AN445" s="18"/>
      <c r="AO445" s="24"/>
      <c r="AW445" s="71"/>
      <c r="AX445" s="71"/>
      <c r="AY445" s="71"/>
      <c r="BB445" s="25"/>
      <c r="BC445" s="21"/>
      <c r="BG445" s="18"/>
      <c r="BN445" s="22"/>
      <c r="BO445" s="22"/>
      <c r="BP445" s="22"/>
      <c r="BQ445" s="22"/>
      <c r="BR445" s="15"/>
      <c r="CF445" s="15"/>
      <c r="CL445" s="22"/>
      <c r="CM445" s="15"/>
      <c r="CR445" s="22"/>
      <c r="CT445" s="15"/>
      <c r="CW445" s="22"/>
      <c r="DA445" s="15"/>
      <c r="DH445" s="15"/>
      <c r="DJ445" s="22"/>
      <c r="DO445" s="15"/>
      <c r="DV445" s="15"/>
      <c r="EC445" s="15"/>
      <c r="EJ445" s="15"/>
      <c r="EQ445" s="15"/>
      <c r="EX445" s="15"/>
      <c r="FE445" s="15"/>
      <c r="FL445" s="15"/>
      <c r="FS445" s="15"/>
      <c r="FZ445" s="15"/>
      <c r="GG445" s="15"/>
      <c r="GN445" s="15"/>
      <c r="GP445" s="22"/>
      <c r="GQ445" s="22"/>
      <c r="GR445" s="22"/>
      <c r="GS445" s="22"/>
      <c r="GT445" s="22"/>
      <c r="GU445" s="15"/>
      <c r="GV445" s="22"/>
      <c r="GW445" s="22"/>
      <c r="GX445" s="22"/>
      <c r="GY445" s="18"/>
      <c r="GZ445" s="18"/>
      <c r="HA445" s="18"/>
      <c r="HB445" s="18"/>
      <c r="HC445" s="18"/>
      <c r="HD445" s="18"/>
      <c r="HE445" s="18"/>
      <c r="HF445" s="18"/>
      <c r="HG445" s="18"/>
      <c r="HH445" s="18"/>
      <c r="HI445" s="18"/>
      <c r="HJ445" s="18"/>
      <c r="HK445" s="18"/>
      <c r="HL445" s="18"/>
      <c r="HM445" s="18"/>
      <c r="HN445" s="18"/>
      <c r="HO445" s="18"/>
      <c r="HP445" s="18"/>
      <c r="HQ445" s="18"/>
      <c r="HR445" s="18"/>
      <c r="HS445" s="18"/>
      <c r="HT445" s="18"/>
      <c r="HU445" s="18"/>
      <c r="HV445" s="18"/>
      <c r="HW445" s="18"/>
      <c r="HX445" s="18"/>
      <c r="HY445" s="18"/>
      <c r="HZ445" s="18"/>
      <c r="IA445" s="18"/>
      <c r="IB445" s="18"/>
      <c r="IC445" s="18"/>
      <c r="ID445" s="18"/>
      <c r="IE445" s="18"/>
      <c r="IF445" s="18"/>
      <c r="IG445" s="18"/>
      <c r="IH445" s="18"/>
      <c r="II445" s="18"/>
      <c r="IJ445" s="18"/>
      <c r="IK445" s="18"/>
      <c r="IL445" s="18"/>
      <c r="IM445" s="18"/>
      <c r="IN445" s="18"/>
      <c r="IO445" s="18"/>
      <c r="IP445" s="18"/>
      <c r="IQ445" s="18"/>
      <c r="IR445" s="18"/>
      <c r="IS445" s="18"/>
      <c r="IT445" s="18"/>
      <c r="IU445" s="18"/>
      <c r="IV445" s="18"/>
      <c r="IW445" s="18"/>
      <c r="IX445" s="18"/>
      <c r="IY445" s="18"/>
      <c r="IZ445" s="18"/>
      <c r="JA445" s="18"/>
      <c r="JB445" s="18"/>
      <c r="JC445" s="18"/>
      <c r="JD445" s="18"/>
      <c r="JE445" s="18"/>
      <c r="JF445" s="18"/>
    </row>
    <row r="446" spans="36:266" x14ac:dyDescent="0.3">
      <c r="AJ446" s="24"/>
      <c r="AK446" s="24"/>
      <c r="AL446" s="20"/>
      <c r="AM446" s="23"/>
      <c r="AN446" s="18"/>
      <c r="AO446" s="24"/>
      <c r="AW446" s="71"/>
      <c r="AX446" s="71"/>
      <c r="AY446" s="71"/>
      <c r="BB446" s="25"/>
      <c r="BC446" s="21"/>
      <c r="BG446" s="18"/>
      <c r="BN446" s="22"/>
      <c r="BO446" s="22"/>
      <c r="BP446" s="22"/>
      <c r="BQ446" s="22"/>
      <c r="BR446" s="15"/>
      <c r="CF446" s="15"/>
      <c r="CL446" s="22"/>
      <c r="CM446" s="15"/>
      <c r="CR446" s="22"/>
      <c r="CT446" s="15"/>
      <c r="CW446" s="22"/>
      <c r="DA446" s="15"/>
      <c r="DH446" s="15"/>
      <c r="DJ446" s="22"/>
      <c r="DO446" s="15"/>
      <c r="DV446" s="15"/>
      <c r="EC446" s="15"/>
      <c r="EJ446" s="15"/>
      <c r="EQ446" s="15"/>
      <c r="EX446" s="15"/>
      <c r="FE446" s="15"/>
      <c r="FL446" s="15"/>
      <c r="FS446" s="15"/>
      <c r="FZ446" s="15"/>
      <c r="GG446" s="15"/>
      <c r="GN446" s="15"/>
      <c r="GP446" s="22"/>
      <c r="GQ446" s="22"/>
      <c r="GR446" s="22"/>
      <c r="GS446" s="22"/>
      <c r="GT446" s="22"/>
      <c r="GU446" s="15"/>
      <c r="GV446" s="22"/>
      <c r="GW446" s="22"/>
      <c r="GX446" s="22"/>
      <c r="GY446" s="18"/>
      <c r="GZ446" s="18"/>
      <c r="HA446" s="18"/>
      <c r="HB446" s="18"/>
      <c r="HC446" s="18"/>
      <c r="HD446" s="18"/>
      <c r="HE446" s="18"/>
      <c r="HF446" s="18"/>
      <c r="HG446" s="18"/>
      <c r="HH446" s="18"/>
      <c r="HI446" s="18"/>
      <c r="HJ446" s="18"/>
      <c r="HK446" s="18"/>
      <c r="HL446" s="18"/>
      <c r="HM446" s="18"/>
      <c r="HN446" s="18"/>
      <c r="HO446" s="18"/>
      <c r="HP446" s="18"/>
      <c r="HQ446" s="18"/>
      <c r="HR446" s="18"/>
      <c r="HS446" s="18"/>
      <c r="HT446" s="18"/>
      <c r="HU446" s="18"/>
      <c r="HV446" s="18"/>
      <c r="HW446" s="18"/>
      <c r="HX446" s="18"/>
      <c r="HY446" s="18"/>
      <c r="HZ446" s="18"/>
      <c r="IA446" s="18"/>
      <c r="IB446" s="18"/>
      <c r="IC446" s="18"/>
      <c r="ID446" s="18"/>
      <c r="IE446" s="18"/>
      <c r="IF446" s="18"/>
      <c r="IG446" s="18"/>
      <c r="IH446" s="18"/>
      <c r="II446" s="18"/>
      <c r="IJ446" s="18"/>
      <c r="IK446" s="18"/>
      <c r="IL446" s="18"/>
      <c r="IM446" s="18"/>
      <c r="IN446" s="18"/>
      <c r="IO446" s="18"/>
      <c r="IP446" s="18"/>
      <c r="IQ446" s="18"/>
      <c r="IR446" s="18"/>
      <c r="IS446" s="18"/>
      <c r="IT446" s="18"/>
      <c r="IU446" s="18"/>
      <c r="IV446" s="18"/>
      <c r="IW446" s="18"/>
      <c r="IX446" s="18"/>
      <c r="IY446" s="18"/>
      <c r="IZ446" s="18"/>
      <c r="JA446" s="18"/>
      <c r="JB446" s="18"/>
      <c r="JC446" s="18"/>
      <c r="JD446" s="18"/>
      <c r="JE446" s="18"/>
      <c r="JF446" s="18"/>
    </row>
    <row r="447" spans="36:266" x14ac:dyDescent="0.3">
      <c r="AJ447" s="24"/>
      <c r="AK447" s="24"/>
      <c r="AL447" s="20"/>
      <c r="AM447" s="23"/>
      <c r="AN447" s="18"/>
      <c r="AO447" s="24"/>
      <c r="AW447" s="71"/>
      <c r="AX447" s="71"/>
      <c r="AY447" s="71"/>
      <c r="BB447" s="25"/>
      <c r="BC447" s="21"/>
      <c r="BG447" s="18"/>
      <c r="BN447" s="22"/>
      <c r="BO447" s="22"/>
      <c r="BP447" s="22"/>
      <c r="BQ447" s="22"/>
      <c r="BR447" s="15"/>
      <c r="CF447" s="15"/>
      <c r="CL447" s="22"/>
      <c r="CM447" s="15"/>
      <c r="CR447" s="22"/>
      <c r="CT447" s="15"/>
      <c r="CW447" s="22"/>
      <c r="DA447" s="15"/>
      <c r="DH447" s="15"/>
      <c r="DJ447" s="22"/>
      <c r="DO447" s="15"/>
      <c r="DV447" s="15"/>
      <c r="EC447" s="15"/>
      <c r="EJ447" s="15"/>
      <c r="EQ447" s="15"/>
      <c r="EX447" s="15"/>
      <c r="FE447" s="15"/>
      <c r="FL447" s="15"/>
      <c r="FS447" s="15"/>
      <c r="FZ447" s="15"/>
      <c r="GG447" s="15"/>
      <c r="GN447" s="15"/>
      <c r="GP447" s="22"/>
      <c r="GQ447" s="22"/>
      <c r="GR447" s="22"/>
      <c r="GS447" s="22"/>
      <c r="GT447" s="22"/>
      <c r="GU447" s="15"/>
      <c r="GV447" s="22"/>
      <c r="GW447" s="22"/>
      <c r="GX447" s="22"/>
      <c r="GY447" s="18"/>
      <c r="GZ447" s="18"/>
      <c r="HA447" s="18"/>
      <c r="HB447" s="18"/>
      <c r="HC447" s="18"/>
      <c r="HD447" s="18"/>
      <c r="HE447" s="18"/>
      <c r="HF447" s="18"/>
      <c r="HG447" s="18"/>
      <c r="HH447" s="18"/>
      <c r="HI447" s="18"/>
      <c r="HJ447" s="18"/>
      <c r="HK447" s="18"/>
      <c r="HL447" s="18"/>
      <c r="HM447" s="18"/>
      <c r="HN447" s="18"/>
      <c r="HO447" s="18"/>
      <c r="HP447" s="18"/>
      <c r="HQ447" s="18"/>
      <c r="HR447" s="18"/>
      <c r="HS447" s="18"/>
      <c r="HT447" s="18"/>
      <c r="HU447" s="18"/>
      <c r="HV447" s="18"/>
      <c r="HW447" s="18"/>
      <c r="HX447" s="18"/>
      <c r="HY447" s="18"/>
      <c r="HZ447" s="18"/>
      <c r="IA447" s="18"/>
      <c r="IB447" s="18"/>
      <c r="IC447" s="18"/>
      <c r="ID447" s="18"/>
      <c r="IE447" s="18"/>
      <c r="IF447" s="18"/>
      <c r="IG447" s="18"/>
      <c r="IH447" s="18"/>
      <c r="II447" s="18"/>
      <c r="IJ447" s="18"/>
      <c r="IK447" s="18"/>
      <c r="IL447" s="18"/>
      <c r="IM447" s="18"/>
      <c r="IN447" s="18"/>
      <c r="IO447" s="18"/>
      <c r="IP447" s="18"/>
      <c r="IQ447" s="18"/>
      <c r="IR447" s="18"/>
      <c r="IS447" s="18"/>
      <c r="IT447" s="18"/>
      <c r="IU447" s="18"/>
      <c r="IV447" s="18"/>
      <c r="IW447" s="18"/>
      <c r="IX447" s="18"/>
      <c r="IY447" s="18"/>
      <c r="IZ447" s="18"/>
      <c r="JA447" s="18"/>
      <c r="JB447" s="18"/>
      <c r="JC447" s="18"/>
      <c r="JD447" s="18"/>
      <c r="JE447" s="18"/>
      <c r="JF447" s="18"/>
    </row>
    <row r="448" spans="36:266" x14ac:dyDescent="0.3">
      <c r="AJ448" s="24"/>
      <c r="AK448" s="24"/>
      <c r="AL448" s="20"/>
      <c r="AM448" s="23"/>
      <c r="AN448" s="18"/>
      <c r="AO448" s="24"/>
      <c r="AW448" s="71"/>
      <c r="AX448" s="71"/>
      <c r="AY448" s="71"/>
      <c r="BB448" s="25"/>
      <c r="BC448" s="21"/>
      <c r="BG448" s="18"/>
      <c r="BN448" s="22"/>
      <c r="BO448" s="22"/>
      <c r="BP448" s="22"/>
      <c r="BQ448" s="22"/>
      <c r="BR448" s="15"/>
      <c r="CF448" s="15"/>
      <c r="CL448" s="22"/>
      <c r="CM448" s="15"/>
      <c r="CR448" s="22"/>
      <c r="CT448" s="15"/>
      <c r="CW448" s="22"/>
      <c r="DA448" s="15"/>
      <c r="DH448" s="15"/>
      <c r="DJ448" s="22"/>
      <c r="DO448" s="15"/>
      <c r="DV448" s="15"/>
      <c r="EC448" s="15"/>
      <c r="EJ448" s="15"/>
      <c r="EQ448" s="15"/>
      <c r="EX448" s="15"/>
      <c r="FE448" s="15"/>
      <c r="FL448" s="15"/>
      <c r="FS448" s="15"/>
      <c r="FZ448" s="15"/>
      <c r="GG448" s="15"/>
      <c r="GN448" s="15"/>
      <c r="GP448" s="22"/>
      <c r="GQ448" s="22"/>
      <c r="GR448" s="22"/>
      <c r="GS448" s="22"/>
      <c r="GT448" s="22"/>
      <c r="GU448" s="15"/>
      <c r="GV448" s="22"/>
      <c r="GW448" s="22"/>
      <c r="GX448" s="22"/>
      <c r="GY448" s="18"/>
      <c r="GZ448" s="18"/>
      <c r="HA448" s="18"/>
      <c r="HB448" s="18"/>
      <c r="HC448" s="18"/>
      <c r="HD448" s="18"/>
      <c r="HE448" s="18"/>
      <c r="HF448" s="18"/>
      <c r="HG448" s="18"/>
      <c r="HH448" s="18"/>
      <c r="HI448" s="18"/>
      <c r="HJ448" s="18"/>
      <c r="HK448" s="18"/>
      <c r="HL448" s="18"/>
      <c r="HM448" s="18"/>
      <c r="HN448" s="18"/>
      <c r="HO448" s="18"/>
      <c r="HP448" s="18"/>
      <c r="HQ448" s="18"/>
      <c r="HR448" s="18"/>
      <c r="HS448" s="18"/>
      <c r="HT448" s="18"/>
      <c r="HU448" s="18"/>
      <c r="HV448" s="18"/>
      <c r="HW448" s="18"/>
      <c r="HX448" s="18"/>
      <c r="HY448" s="18"/>
      <c r="HZ448" s="18"/>
      <c r="IA448" s="18"/>
      <c r="IB448" s="18"/>
      <c r="IC448" s="18"/>
      <c r="ID448" s="18"/>
      <c r="IE448" s="18"/>
      <c r="IF448" s="18"/>
      <c r="IG448" s="18"/>
      <c r="IH448" s="18"/>
      <c r="II448" s="18"/>
      <c r="IJ448" s="18"/>
      <c r="IK448" s="18"/>
      <c r="IL448" s="18"/>
      <c r="IM448" s="18"/>
      <c r="IN448" s="18"/>
      <c r="IO448" s="18"/>
      <c r="IP448" s="18"/>
      <c r="IQ448" s="18"/>
      <c r="IR448" s="18"/>
      <c r="IS448" s="18"/>
      <c r="IT448" s="18"/>
      <c r="IU448" s="18"/>
      <c r="IV448" s="18"/>
      <c r="IW448" s="18"/>
      <c r="IX448" s="18"/>
      <c r="IY448" s="18"/>
      <c r="IZ448" s="18"/>
      <c r="JA448" s="18"/>
      <c r="JB448" s="18"/>
      <c r="JC448" s="18"/>
      <c r="JD448" s="18"/>
      <c r="JE448" s="18"/>
      <c r="JF448" s="18"/>
    </row>
    <row r="449" spans="36:266" x14ac:dyDescent="0.3">
      <c r="AJ449" s="24"/>
      <c r="AK449" s="24"/>
      <c r="AL449" s="20"/>
      <c r="AM449" s="23"/>
      <c r="AN449" s="18"/>
      <c r="AO449" s="24"/>
      <c r="AW449" s="71"/>
      <c r="AX449" s="71"/>
      <c r="AY449" s="71"/>
      <c r="BB449" s="25"/>
      <c r="BC449" s="21"/>
      <c r="BG449" s="18"/>
      <c r="BN449" s="22"/>
      <c r="BO449" s="22"/>
      <c r="BP449" s="22"/>
      <c r="BQ449" s="22"/>
      <c r="BR449" s="15"/>
      <c r="CF449" s="15"/>
      <c r="CL449" s="22"/>
      <c r="CM449" s="15"/>
      <c r="CR449" s="22"/>
      <c r="CT449" s="15"/>
      <c r="CW449" s="22"/>
      <c r="DA449" s="15"/>
      <c r="DH449" s="15"/>
      <c r="DJ449" s="22"/>
      <c r="DO449" s="15"/>
      <c r="DV449" s="15"/>
      <c r="EC449" s="15"/>
      <c r="EJ449" s="15"/>
      <c r="EQ449" s="15"/>
      <c r="EX449" s="15"/>
      <c r="FE449" s="15"/>
      <c r="FL449" s="15"/>
      <c r="FS449" s="15"/>
      <c r="FZ449" s="15"/>
      <c r="GG449" s="15"/>
      <c r="GN449" s="15"/>
      <c r="GP449" s="22"/>
      <c r="GQ449" s="22"/>
      <c r="GR449" s="22"/>
      <c r="GS449" s="22"/>
      <c r="GT449" s="22"/>
      <c r="GU449" s="15"/>
      <c r="GV449" s="22"/>
      <c r="GW449" s="22"/>
      <c r="GX449" s="22"/>
      <c r="GY449" s="18"/>
      <c r="GZ449" s="18"/>
      <c r="HA449" s="18"/>
      <c r="HB449" s="18"/>
      <c r="HC449" s="18"/>
      <c r="HD449" s="18"/>
      <c r="HE449" s="18"/>
      <c r="HF449" s="18"/>
      <c r="HG449" s="18"/>
      <c r="HH449" s="18"/>
      <c r="HI449" s="18"/>
      <c r="HJ449" s="18"/>
      <c r="HK449" s="18"/>
      <c r="HL449" s="18"/>
      <c r="HM449" s="18"/>
      <c r="HN449" s="18"/>
      <c r="HO449" s="18"/>
      <c r="HP449" s="18"/>
      <c r="HQ449" s="18"/>
      <c r="HR449" s="18"/>
      <c r="HS449" s="18"/>
      <c r="HT449" s="18"/>
      <c r="HU449" s="18"/>
      <c r="HV449" s="18"/>
      <c r="HW449" s="18"/>
      <c r="HX449" s="18"/>
      <c r="HY449" s="18"/>
      <c r="HZ449" s="18"/>
      <c r="IA449" s="18"/>
      <c r="IB449" s="18"/>
      <c r="IC449" s="18"/>
      <c r="ID449" s="18"/>
      <c r="IE449" s="18"/>
      <c r="IF449" s="18"/>
      <c r="IG449" s="18"/>
      <c r="IH449" s="18"/>
      <c r="II449" s="18"/>
      <c r="IJ449" s="18"/>
      <c r="IK449" s="18"/>
      <c r="IL449" s="18"/>
      <c r="IM449" s="18"/>
      <c r="IN449" s="18"/>
      <c r="IO449" s="18"/>
      <c r="IP449" s="18"/>
      <c r="IQ449" s="18"/>
      <c r="IR449" s="18"/>
      <c r="IS449" s="18"/>
      <c r="IT449" s="18"/>
      <c r="IU449" s="18"/>
      <c r="IV449" s="18"/>
      <c r="IW449" s="18"/>
      <c r="IX449" s="18"/>
      <c r="IY449" s="18"/>
      <c r="IZ449" s="18"/>
      <c r="JA449" s="18"/>
      <c r="JB449" s="18"/>
      <c r="JC449" s="18"/>
      <c r="JD449" s="18"/>
      <c r="JE449" s="18"/>
      <c r="JF449" s="18"/>
    </row>
    <row r="450" spans="36:266" x14ac:dyDescent="0.3">
      <c r="AJ450" s="24"/>
      <c r="AK450" s="24"/>
      <c r="AL450" s="20"/>
      <c r="AM450" s="23"/>
      <c r="AN450" s="18"/>
      <c r="AO450" s="24"/>
      <c r="AW450" s="71"/>
      <c r="AX450" s="71"/>
      <c r="AY450" s="71"/>
      <c r="BB450" s="25"/>
      <c r="BC450" s="21"/>
      <c r="BG450" s="18"/>
      <c r="BN450" s="22"/>
      <c r="BO450" s="22"/>
      <c r="BP450" s="22"/>
      <c r="BQ450" s="22"/>
      <c r="BR450" s="15"/>
      <c r="CF450" s="15"/>
      <c r="CL450" s="22"/>
      <c r="CM450" s="15"/>
      <c r="CR450" s="22"/>
      <c r="CT450" s="15"/>
      <c r="CW450" s="22"/>
      <c r="DA450" s="15"/>
      <c r="DH450" s="15"/>
      <c r="DJ450" s="22"/>
      <c r="DO450" s="15"/>
      <c r="DV450" s="15"/>
      <c r="EC450" s="15"/>
      <c r="EJ450" s="15"/>
      <c r="EQ450" s="15"/>
      <c r="EX450" s="15"/>
      <c r="FE450" s="15"/>
      <c r="FL450" s="15"/>
      <c r="FS450" s="15"/>
      <c r="FZ450" s="15"/>
      <c r="GG450" s="15"/>
      <c r="GN450" s="15"/>
      <c r="GP450" s="22"/>
      <c r="GQ450" s="22"/>
      <c r="GR450" s="22"/>
      <c r="GS450" s="22"/>
      <c r="GT450" s="22"/>
      <c r="GU450" s="15"/>
      <c r="GV450" s="22"/>
      <c r="GW450" s="22"/>
      <c r="GX450" s="22"/>
      <c r="GY450" s="18"/>
      <c r="GZ450" s="18"/>
      <c r="HA450" s="18"/>
      <c r="HB450" s="18"/>
      <c r="HC450" s="18"/>
      <c r="HD450" s="18"/>
      <c r="HE450" s="18"/>
      <c r="HF450" s="18"/>
      <c r="HG450" s="18"/>
      <c r="HH450" s="18"/>
      <c r="HI450" s="18"/>
      <c r="HJ450" s="18"/>
      <c r="HK450" s="18"/>
      <c r="HL450" s="18"/>
      <c r="HM450" s="18"/>
      <c r="HN450" s="18"/>
      <c r="HO450" s="18"/>
      <c r="HP450" s="18"/>
      <c r="HQ450" s="18"/>
      <c r="HR450" s="18"/>
      <c r="HS450" s="18"/>
      <c r="HT450" s="18"/>
      <c r="HU450" s="18"/>
      <c r="HV450" s="18"/>
      <c r="HW450" s="18"/>
      <c r="HX450" s="18"/>
      <c r="HY450" s="18"/>
      <c r="HZ450" s="18"/>
      <c r="IA450" s="18"/>
      <c r="IB450" s="18"/>
      <c r="IC450" s="18"/>
      <c r="ID450" s="18"/>
      <c r="IE450" s="18"/>
      <c r="IF450" s="18"/>
      <c r="IG450" s="18"/>
      <c r="IH450" s="18"/>
      <c r="II450" s="18"/>
      <c r="IJ450" s="18"/>
      <c r="IK450" s="18"/>
      <c r="IL450" s="18"/>
      <c r="IM450" s="18"/>
      <c r="IN450" s="18"/>
      <c r="IO450" s="18"/>
      <c r="IP450" s="18"/>
      <c r="IQ450" s="18"/>
      <c r="IR450" s="18"/>
      <c r="IS450" s="18"/>
      <c r="IT450" s="18"/>
      <c r="IU450" s="18"/>
      <c r="IV450" s="18"/>
      <c r="IW450" s="18"/>
      <c r="IX450" s="18"/>
      <c r="IY450" s="18"/>
      <c r="IZ450" s="18"/>
      <c r="JA450" s="18"/>
      <c r="JB450" s="18"/>
      <c r="JC450" s="18"/>
      <c r="JD450" s="18"/>
      <c r="JE450" s="18"/>
      <c r="JF450" s="18"/>
    </row>
    <row r="451" spans="36:266" x14ac:dyDescent="0.3">
      <c r="AJ451" s="24"/>
      <c r="AK451" s="24"/>
      <c r="AL451" s="20"/>
      <c r="AM451" s="23"/>
      <c r="AN451" s="18"/>
      <c r="AO451" s="24"/>
      <c r="AW451" s="71"/>
      <c r="AX451" s="71"/>
      <c r="AY451" s="71"/>
      <c r="BB451" s="25"/>
      <c r="BC451" s="21"/>
      <c r="BG451" s="18"/>
      <c r="BN451" s="22"/>
      <c r="BO451" s="22"/>
      <c r="BP451" s="22"/>
      <c r="BQ451" s="22"/>
      <c r="BR451" s="15"/>
      <c r="CF451" s="15"/>
      <c r="CL451" s="22"/>
      <c r="CM451" s="15"/>
      <c r="CR451" s="22"/>
      <c r="CT451" s="15"/>
      <c r="CW451" s="22"/>
      <c r="DA451" s="15"/>
      <c r="DH451" s="15"/>
      <c r="DJ451" s="22"/>
      <c r="DO451" s="15"/>
      <c r="DV451" s="15"/>
      <c r="EC451" s="15"/>
      <c r="EJ451" s="15"/>
      <c r="EQ451" s="15"/>
      <c r="EX451" s="15"/>
      <c r="FE451" s="15"/>
      <c r="FL451" s="15"/>
      <c r="FS451" s="15"/>
      <c r="FZ451" s="15"/>
      <c r="GG451" s="15"/>
      <c r="GN451" s="15"/>
      <c r="GP451" s="22"/>
      <c r="GQ451" s="22"/>
      <c r="GR451" s="22"/>
      <c r="GS451" s="22"/>
      <c r="GT451" s="22"/>
      <c r="GU451" s="15"/>
      <c r="GV451" s="22"/>
      <c r="GW451" s="22"/>
      <c r="GX451" s="22"/>
      <c r="GY451" s="18"/>
      <c r="GZ451" s="18"/>
      <c r="HA451" s="18"/>
      <c r="HB451" s="18"/>
      <c r="HC451" s="18"/>
      <c r="HD451" s="18"/>
      <c r="HE451" s="18"/>
      <c r="HF451" s="18"/>
      <c r="HG451" s="18"/>
      <c r="HH451" s="18"/>
      <c r="HI451" s="18"/>
      <c r="HJ451" s="18"/>
      <c r="HK451" s="18"/>
      <c r="HL451" s="18"/>
      <c r="HM451" s="18"/>
      <c r="HN451" s="18"/>
      <c r="HO451" s="18"/>
      <c r="HP451" s="18"/>
      <c r="HQ451" s="18"/>
      <c r="HR451" s="18"/>
      <c r="HS451" s="18"/>
      <c r="HT451" s="18"/>
      <c r="HU451" s="18"/>
      <c r="HV451" s="18"/>
      <c r="HW451" s="18"/>
      <c r="HX451" s="18"/>
      <c r="HY451" s="18"/>
      <c r="HZ451" s="18"/>
      <c r="IA451" s="18"/>
      <c r="IB451" s="18"/>
      <c r="IC451" s="18"/>
      <c r="ID451" s="18"/>
      <c r="IE451" s="18"/>
      <c r="IF451" s="18"/>
      <c r="IG451" s="18"/>
      <c r="IH451" s="18"/>
      <c r="II451" s="18"/>
      <c r="IJ451" s="18"/>
      <c r="IK451" s="18"/>
      <c r="IL451" s="18"/>
      <c r="IM451" s="18"/>
      <c r="IN451" s="18"/>
      <c r="IO451" s="18"/>
      <c r="IP451" s="18"/>
      <c r="IQ451" s="18"/>
      <c r="IR451" s="18"/>
      <c r="IS451" s="18"/>
      <c r="IT451" s="18"/>
      <c r="IU451" s="18"/>
      <c r="IV451" s="18"/>
      <c r="IW451" s="18"/>
      <c r="IX451" s="18"/>
      <c r="IY451" s="18"/>
      <c r="IZ451" s="18"/>
      <c r="JA451" s="18"/>
      <c r="JB451" s="18"/>
      <c r="JC451" s="18"/>
      <c r="JD451" s="18"/>
      <c r="JE451" s="18"/>
      <c r="JF451" s="18"/>
    </row>
    <row r="452" spans="36:266" x14ac:dyDescent="0.3">
      <c r="AJ452" s="24"/>
      <c r="AK452" s="24"/>
      <c r="AL452" s="20"/>
      <c r="AM452" s="23"/>
      <c r="AN452" s="18"/>
      <c r="AO452" s="24"/>
      <c r="AW452" s="71"/>
      <c r="AX452" s="71"/>
      <c r="AY452" s="71"/>
      <c r="BB452" s="25"/>
      <c r="BC452" s="21"/>
      <c r="BG452" s="18"/>
      <c r="BN452" s="22"/>
      <c r="BO452" s="22"/>
      <c r="BP452" s="22"/>
      <c r="BQ452" s="22"/>
      <c r="BR452" s="15"/>
      <c r="CF452" s="15"/>
      <c r="CL452" s="22"/>
      <c r="CM452" s="15"/>
      <c r="CR452" s="22"/>
      <c r="CT452" s="15"/>
      <c r="CW452" s="22"/>
      <c r="DA452" s="15"/>
      <c r="DH452" s="15"/>
      <c r="DJ452" s="22"/>
      <c r="DO452" s="15"/>
      <c r="DV452" s="15"/>
      <c r="EC452" s="15"/>
      <c r="EJ452" s="15"/>
      <c r="EQ452" s="15"/>
      <c r="EX452" s="15"/>
      <c r="FE452" s="15"/>
      <c r="FL452" s="15"/>
      <c r="FS452" s="15"/>
      <c r="FZ452" s="15"/>
      <c r="GG452" s="15"/>
      <c r="GN452" s="15"/>
      <c r="GP452" s="22"/>
      <c r="GQ452" s="22"/>
      <c r="GR452" s="22"/>
      <c r="GS452" s="22"/>
      <c r="GT452" s="22"/>
      <c r="GU452" s="15"/>
      <c r="GV452" s="22"/>
      <c r="GW452" s="22"/>
      <c r="GX452" s="22"/>
      <c r="GY452" s="18"/>
      <c r="GZ452" s="18"/>
      <c r="HA452" s="18"/>
      <c r="HB452" s="18"/>
      <c r="HC452" s="18"/>
      <c r="HD452" s="18"/>
      <c r="HE452" s="18"/>
      <c r="HF452" s="18"/>
      <c r="HG452" s="18"/>
      <c r="HH452" s="18"/>
      <c r="HI452" s="18"/>
      <c r="HJ452" s="18"/>
      <c r="HK452" s="18"/>
      <c r="HL452" s="18"/>
      <c r="HM452" s="18"/>
      <c r="HN452" s="18"/>
      <c r="HO452" s="18"/>
      <c r="HP452" s="18"/>
      <c r="HQ452" s="18"/>
      <c r="HR452" s="18"/>
      <c r="HS452" s="18"/>
      <c r="HT452" s="18"/>
      <c r="HU452" s="18"/>
      <c r="HV452" s="18"/>
      <c r="HW452" s="18"/>
      <c r="HX452" s="18"/>
      <c r="HY452" s="18"/>
      <c r="HZ452" s="18"/>
      <c r="IA452" s="18"/>
      <c r="IB452" s="18"/>
      <c r="IC452" s="18"/>
      <c r="ID452" s="18"/>
      <c r="IE452" s="18"/>
      <c r="IF452" s="18"/>
      <c r="IG452" s="18"/>
      <c r="IH452" s="18"/>
      <c r="II452" s="18"/>
      <c r="IJ452" s="18"/>
      <c r="IK452" s="18"/>
      <c r="IL452" s="18"/>
      <c r="IM452" s="18"/>
      <c r="IN452" s="18"/>
      <c r="IO452" s="18"/>
      <c r="IP452" s="18"/>
      <c r="IQ452" s="18"/>
      <c r="IR452" s="18"/>
      <c r="IS452" s="18"/>
      <c r="IT452" s="18"/>
      <c r="IU452" s="18"/>
      <c r="IV452" s="18"/>
      <c r="IW452" s="18"/>
      <c r="IX452" s="18"/>
      <c r="IY452" s="18"/>
      <c r="IZ452" s="18"/>
      <c r="JA452" s="18"/>
      <c r="JB452" s="18"/>
      <c r="JC452" s="18"/>
      <c r="JD452" s="18"/>
      <c r="JE452" s="18"/>
      <c r="JF452" s="18"/>
    </row>
    <row r="453" spans="36:266" x14ac:dyDescent="0.3">
      <c r="AJ453" s="24"/>
      <c r="AK453" s="24"/>
      <c r="AL453" s="20"/>
      <c r="AM453" s="23"/>
      <c r="AN453" s="18"/>
      <c r="AO453" s="24"/>
      <c r="AW453" s="71"/>
      <c r="AX453" s="71"/>
      <c r="AY453" s="71"/>
      <c r="BB453" s="25"/>
      <c r="BC453" s="21"/>
      <c r="BG453" s="18"/>
      <c r="BN453" s="22"/>
      <c r="BO453" s="22"/>
      <c r="BP453" s="22"/>
      <c r="BQ453" s="22"/>
      <c r="BR453" s="15"/>
      <c r="CF453" s="15"/>
      <c r="CL453" s="22"/>
      <c r="CM453" s="15"/>
      <c r="CR453" s="22"/>
      <c r="CT453" s="15"/>
      <c r="CW453" s="22"/>
      <c r="DA453" s="15"/>
      <c r="DH453" s="15"/>
      <c r="DJ453" s="22"/>
      <c r="DO453" s="15"/>
      <c r="DV453" s="15"/>
      <c r="EC453" s="15"/>
      <c r="EJ453" s="15"/>
      <c r="EQ453" s="15"/>
      <c r="EX453" s="15"/>
      <c r="FE453" s="15"/>
      <c r="FL453" s="15"/>
      <c r="FS453" s="15"/>
      <c r="FZ453" s="15"/>
      <c r="GG453" s="15"/>
      <c r="GN453" s="15"/>
      <c r="GP453" s="22"/>
      <c r="GQ453" s="22"/>
      <c r="GR453" s="22"/>
      <c r="GS453" s="22"/>
      <c r="GT453" s="22"/>
      <c r="GU453" s="15"/>
      <c r="GV453" s="22"/>
      <c r="GW453" s="22"/>
      <c r="GX453" s="22"/>
      <c r="GY453" s="18"/>
      <c r="GZ453" s="18"/>
      <c r="HA453" s="18"/>
      <c r="HB453" s="18"/>
      <c r="HC453" s="18"/>
      <c r="HD453" s="18"/>
      <c r="HE453" s="18"/>
      <c r="HF453" s="18"/>
      <c r="HG453" s="18"/>
      <c r="HH453" s="18"/>
      <c r="HI453" s="18"/>
      <c r="HJ453" s="18"/>
      <c r="HK453" s="18"/>
      <c r="HL453" s="18"/>
      <c r="HM453" s="18"/>
      <c r="HN453" s="18"/>
      <c r="HO453" s="18"/>
      <c r="HP453" s="18"/>
      <c r="HQ453" s="18"/>
      <c r="HR453" s="18"/>
      <c r="HS453" s="18"/>
      <c r="HT453" s="18"/>
      <c r="HU453" s="18"/>
      <c r="HV453" s="18"/>
      <c r="HW453" s="18"/>
      <c r="HX453" s="18"/>
      <c r="HY453" s="18"/>
      <c r="HZ453" s="18"/>
      <c r="IA453" s="18"/>
      <c r="IB453" s="18"/>
      <c r="IC453" s="18"/>
      <c r="ID453" s="18"/>
      <c r="IE453" s="18"/>
      <c r="IF453" s="18"/>
      <c r="IG453" s="18"/>
      <c r="IH453" s="18"/>
      <c r="II453" s="18"/>
      <c r="IJ453" s="18"/>
      <c r="IK453" s="18"/>
      <c r="IL453" s="18"/>
      <c r="IM453" s="18"/>
      <c r="IN453" s="18"/>
      <c r="IO453" s="18"/>
      <c r="IP453" s="18"/>
      <c r="IQ453" s="18"/>
      <c r="IR453" s="18"/>
      <c r="IS453" s="18"/>
      <c r="IT453" s="18"/>
      <c r="IU453" s="18"/>
      <c r="IV453" s="18"/>
      <c r="IW453" s="18"/>
      <c r="IX453" s="18"/>
      <c r="IY453" s="18"/>
      <c r="IZ453" s="18"/>
      <c r="JA453" s="18"/>
      <c r="JB453" s="18"/>
      <c r="JC453" s="18"/>
      <c r="JD453" s="18"/>
      <c r="JE453" s="18"/>
      <c r="JF453" s="18"/>
    </row>
    <row r="454" spans="36:266" x14ac:dyDescent="0.3">
      <c r="AJ454" s="24"/>
      <c r="AK454" s="24"/>
      <c r="AL454" s="20"/>
      <c r="AM454" s="23"/>
      <c r="AN454" s="18"/>
      <c r="AO454" s="24"/>
      <c r="AW454" s="71"/>
      <c r="AX454" s="71"/>
      <c r="AY454" s="71"/>
      <c r="BB454" s="25"/>
      <c r="BC454" s="21"/>
      <c r="BG454" s="18"/>
      <c r="BN454" s="22"/>
      <c r="BO454" s="22"/>
      <c r="BP454" s="22"/>
      <c r="BQ454" s="22"/>
      <c r="BR454" s="15"/>
      <c r="CF454" s="15"/>
      <c r="CL454" s="22"/>
      <c r="CM454" s="15"/>
      <c r="CR454" s="22"/>
      <c r="CT454" s="15"/>
      <c r="CW454" s="22"/>
      <c r="DA454" s="15"/>
      <c r="DH454" s="15"/>
      <c r="DJ454" s="22"/>
      <c r="DO454" s="15"/>
      <c r="DV454" s="15"/>
      <c r="EC454" s="15"/>
      <c r="EJ454" s="15"/>
      <c r="EQ454" s="15"/>
      <c r="EX454" s="15"/>
      <c r="FE454" s="15"/>
      <c r="FL454" s="15"/>
      <c r="FS454" s="15"/>
      <c r="FZ454" s="15"/>
      <c r="GG454" s="15"/>
      <c r="GN454" s="15"/>
      <c r="GP454" s="22"/>
      <c r="GQ454" s="22"/>
      <c r="GR454" s="22"/>
      <c r="GS454" s="22"/>
      <c r="GT454" s="22"/>
      <c r="GU454" s="15"/>
      <c r="GV454" s="22"/>
      <c r="GW454" s="22"/>
      <c r="GX454" s="22"/>
      <c r="GY454" s="18"/>
      <c r="GZ454" s="18"/>
      <c r="HA454" s="18"/>
      <c r="HB454" s="18"/>
      <c r="HC454" s="18"/>
      <c r="HD454" s="18"/>
      <c r="HE454" s="18"/>
      <c r="HF454" s="18"/>
      <c r="HG454" s="18"/>
      <c r="HH454" s="18"/>
      <c r="HI454" s="18"/>
      <c r="HJ454" s="18"/>
      <c r="HK454" s="18"/>
      <c r="HL454" s="18"/>
      <c r="HM454" s="18"/>
      <c r="HN454" s="18"/>
      <c r="HO454" s="18"/>
      <c r="HP454" s="18"/>
      <c r="HQ454" s="18"/>
      <c r="HR454" s="18"/>
      <c r="HS454" s="18"/>
      <c r="HT454" s="18"/>
      <c r="HU454" s="18"/>
      <c r="HV454" s="18"/>
      <c r="HW454" s="18"/>
      <c r="HX454" s="18"/>
      <c r="HY454" s="18"/>
      <c r="HZ454" s="18"/>
      <c r="IA454" s="18"/>
      <c r="IB454" s="18"/>
      <c r="IC454" s="18"/>
      <c r="ID454" s="18"/>
      <c r="IE454" s="18"/>
      <c r="IF454" s="18"/>
      <c r="IG454" s="18"/>
      <c r="IH454" s="18"/>
      <c r="II454" s="18"/>
      <c r="IJ454" s="18"/>
      <c r="IK454" s="18"/>
      <c r="IL454" s="18"/>
      <c r="IM454" s="18"/>
      <c r="IN454" s="18"/>
      <c r="IO454" s="18"/>
      <c r="IP454" s="18"/>
      <c r="IQ454" s="18"/>
      <c r="IR454" s="18"/>
      <c r="IS454" s="18"/>
      <c r="IT454" s="18"/>
      <c r="IU454" s="18"/>
      <c r="IV454" s="18"/>
      <c r="IW454" s="18"/>
      <c r="IX454" s="18"/>
      <c r="IY454" s="18"/>
      <c r="IZ454" s="18"/>
      <c r="JA454" s="18"/>
      <c r="JB454" s="18"/>
      <c r="JC454" s="18"/>
      <c r="JD454" s="18"/>
      <c r="JE454" s="18"/>
      <c r="JF454" s="18"/>
    </row>
    <row r="455" spans="36:266" x14ac:dyDescent="0.3">
      <c r="AJ455" s="24"/>
      <c r="AK455" s="24"/>
      <c r="AL455" s="20"/>
      <c r="AM455" s="23"/>
      <c r="AN455" s="18"/>
      <c r="AO455" s="24"/>
      <c r="AW455" s="71"/>
      <c r="AX455" s="71"/>
      <c r="AY455" s="71"/>
      <c r="BB455" s="25"/>
      <c r="BC455" s="21"/>
      <c r="BG455" s="18"/>
      <c r="BN455" s="22"/>
      <c r="BO455" s="22"/>
      <c r="BP455" s="22"/>
      <c r="BQ455" s="22"/>
      <c r="BR455" s="15"/>
      <c r="CF455" s="15"/>
      <c r="CL455" s="22"/>
      <c r="CM455" s="15"/>
      <c r="CR455" s="22"/>
      <c r="CT455" s="15"/>
      <c r="CW455" s="22"/>
      <c r="DA455" s="15"/>
      <c r="DH455" s="15"/>
      <c r="DJ455" s="22"/>
      <c r="DO455" s="15"/>
      <c r="DV455" s="15"/>
      <c r="EC455" s="15"/>
      <c r="EJ455" s="15"/>
      <c r="EQ455" s="15"/>
      <c r="EX455" s="15"/>
      <c r="FE455" s="15"/>
      <c r="FL455" s="15"/>
      <c r="FS455" s="15"/>
      <c r="FZ455" s="15"/>
      <c r="GG455" s="15"/>
      <c r="GN455" s="15"/>
      <c r="GP455" s="22"/>
      <c r="GQ455" s="22"/>
      <c r="GR455" s="22"/>
      <c r="GS455" s="22"/>
      <c r="GT455" s="22"/>
      <c r="GU455" s="15"/>
      <c r="GV455" s="22"/>
      <c r="GW455" s="22"/>
      <c r="GX455" s="22"/>
      <c r="GY455" s="18"/>
      <c r="GZ455" s="18"/>
      <c r="HA455" s="18"/>
      <c r="HB455" s="18"/>
      <c r="HC455" s="18"/>
      <c r="HD455" s="18"/>
      <c r="HE455" s="18"/>
      <c r="HF455" s="18"/>
      <c r="HG455" s="18"/>
      <c r="HH455" s="18"/>
      <c r="HI455" s="18"/>
      <c r="HJ455" s="18"/>
      <c r="HK455" s="18"/>
      <c r="HL455" s="18"/>
      <c r="HM455" s="18"/>
      <c r="HN455" s="18"/>
      <c r="HO455" s="18"/>
      <c r="HP455" s="18"/>
      <c r="HQ455" s="18"/>
      <c r="HR455" s="18"/>
      <c r="HS455" s="18"/>
      <c r="HT455" s="18"/>
      <c r="HU455" s="18"/>
      <c r="HV455" s="18"/>
      <c r="HW455" s="18"/>
      <c r="HX455" s="18"/>
      <c r="HY455" s="18"/>
      <c r="HZ455" s="18"/>
      <c r="IA455" s="18"/>
      <c r="IB455" s="18"/>
      <c r="IC455" s="18"/>
      <c r="ID455" s="18"/>
      <c r="IE455" s="18"/>
      <c r="IF455" s="18"/>
      <c r="IG455" s="18"/>
      <c r="IH455" s="18"/>
      <c r="II455" s="18"/>
      <c r="IJ455" s="18"/>
      <c r="IK455" s="18"/>
      <c r="IL455" s="18"/>
      <c r="IM455" s="18"/>
      <c r="IN455" s="18"/>
      <c r="IO455" s="18"/>
      <c r="IP455" s="18"/>
      <c r="IQ455" s="18"/>
      <c r="IR455" s="18"/>
      <c r="IS455" s="18"/>
      <c r="IT455" s="18"/>
      <c r="IU455" s="18"/>
      <c r="IV455" s="18"/>
      <c r="IW455" s="18"/>
      <c r="IX455" s="18"/>
      <c r="IY455" s="18"/>
      <c r="IZ455" s="18"/>
      <c r="JA455" s="18"/>
      <c r="JB455" s="18"/>
      <c r="JC455" s="18"/>
      <c r="JD455" s="18"/>
      <c r="JE455" s="18"/>
      <c r="JF455" s="18"/>
    </row>
    <row r="456" spans="36:266" x14ac:dyDescent="0.3">
      <c r="AJ456" s="24"/>
      <c r="AK456" s="24"/>
      <c r="AL456" s="20"/>
      <c r="AM456" s="23"/>
      <c r="AN456" s="18"/>
      <c r="AO456" s="24"/>
      <c r="AW456" s="71"/>
      <c r="AX456" s="71"/>
      <c r="AY456" s="71"/>
      <c r="BB456" s="25"/>
      <c r="BC456" s="21"/>
      <c r="BG456" s="18"/>
      <c r="BN456" s="22"/>
      <c r="BO456" s="22"/>
      <c r="BP456" s="22"/>
      <c r="BQ456" s="22"/>
      <c r="BR456" s="15"/>
      <c r="CF456" s="15"/>
      <c r="CL456" s="22"/>
      <c r="CM456" s="15"/>
      <c r="CR456" s="22"/>
      <c r="CT456" s="15"/>
      <c r="CW456" s="22"/>
      <c r="DA456" s="15"/>
      <c r="DH456" s="15"/>
      <c r="DJ456" s="22"/>
      <c r="DO456" s="15"/>
      <c r="DV456" s="15"/>
      <c r="EC456" s="15"/>
      <c r="EJ456" s="15"/>
      <c r="EQ456" s="15"/>
      <c r="EX456" s="15"/>
      <c r="FE456" s="15"/>
      <c r="FL456" s="15"/>
      <c r="FS456" s="15"/>
      <c r="FZ456" s="15"/>
      <c r="GG456" s="15"/>
      <c r="GN456" s="15"/>
      <c r="GP456" s="22"/>
      <c r="GQ456" s="22"/>
      <c r="GR456" s="22"/>
      <c r="GS456" s="22"/>
      <c r="GT456" s="22"/>
      <c r="GU456" s="15"/>
      <c r="GV456" s="22"/>
      <c r="GW456" s="22"/>
      <c r="GX456" s="22"/>
      <c r="GY456" s="18"/>
      <c r="GZ456" s="18"/>
      <c r="HA456" s="18"/>
      <c r="HB456" s="18"/>
      <c r="HC456" s="18"/>
      <c r="HD456" s="18"/>
      <c r="HE456" s="18"/>
      <c r="HF456" s="18"/>
      <c r="HG456" s="18"/>
      <c r="HH456" s="18"/>
      <c r="HI456" s="18"/>
      <c r="HJ456" s="18"/>
      <c r="HK456" s="18"/>
      <c r="HL456" s="18"/>
      <c r="HM456" s="18"/>
      <c r="HN456" s="18"/>
      <c r="HO456" s="18"/>
      <c r="HP456" s="18"/>
      <c r="HQ456" s="18"/>
      <c r="HR456" s="18"/>
      <c r="HS456" s="18"/>
      <c r="HT456" s="18"/>
      <c r="HU456" s="18"/>
      <c r="HV456" s="18"/>
      <c r="HW456" s="18"/>
      <c r="HX456" s="18"/>
      <c r="HY456" s="18"/>
      <c r="HZ456" s="18"/>
      <c r="IA456" s="18"/>
      <c r="IB456" s="18"/>
      <c r="IC456" s="18"/>
      <c r="ID456" s="18"/>
      <c r="IE456" s="18"/>
      <c r="IF456" s="18"/>
      <c r="IG456" s="18"/>
      <c r="IH456" s="18"/>
      <c r="II456" s="18"/>
      <c r="IJ456" s="18"/>
      <c r="IK456" s="18"/>
      <c r="IL456" s="18"/>
      <c r="IM456" s="18"/>
      <c r="IN456" s="18"/>
      <c r="IO456" s="18"/>
      <c r="IP456" s="18"/>
      <c r="IQ456" s="18"/>
      <c r="IR456" s="18"/>
      <c r="IS456" s="18"/>
      <c r="IT456" s="18"/>
      <c r="IU456" s="18"/>
      <c r="IV456" s="18"/>
      <c r="IW456" s="18"/>
      <c r="IX456" s="18"/>
      <c r="IY456" s="18"/>
      <c r="IZ456" s="18"/>
      <c r="JA456" s="18"/>
      <c r="JB456" s="18"/>
      <c r="JC456" s="18"/>
      <c r="JD456" s="18"/>
      <c r="JE456" s="18"/>
      <c r="JF456" s="18"/>
    </row>
    <row r="457" spans="36:266" x14ac:dyDescent="0.3">
      <c r="AJ457" s="24"/>
      <c r="AK457" s="24"/>
      <c r="AL457" s="20"/>
      <c r="AM457" s="23"/>
      <c r="AN457" s="18"/>
      <c r="AO457" s="24"/>
      <c r="AW457" s="71"/>
      <c r="AX457" s="71"/>
      <c r="AY457" s="71"/>
      <c r="BB457" s="25"/>
      <c r="BC457" s="21"/>
      <c r="BG457" s="18"/>
      <c r="BN457" s="22"/>
      <c r="BO457" s="22"/>
      <c r="BP457" s="22"/>
      <c r="BQ457" s="22"/>
      <c r="BR457" s="15"/>
      <c r="CF457" s="15"/>
      <c r="CL457" s="22"/>
      <c r="CM457" s="15"/>
      <c r="CR457" s="22"/>
      <c r="CT457" s="15"/>
      <c r="CW457" s="22"/>
      <c r="DA457" s="15"/>
      <c r="DH457" s="15"/>
      <c r="DJ457" s="22"/>
      <c r="DO457" s="15"/>
      <c r="DV457" s="15"/>
      <c r="EC457" s="15"/>
      <c r="EJ457" s="15"/>
      <c r="EQ457" s="15"/>
      <c r="EX457" s="15"/>
      <c r="FE457" s="15"/>
      <c r="FL457" s="15"/>
      <c r="FS457" s="15"/>
      <c r="FZ457" s="15"/>
      <c r="GG457" s="15"/>
      <c r="GN457" s="15"/>
      <c r="GP457" s="22"/>
      <c r="GQ457" s="22"/>
      <c r="GR457" s="22"/>
      <c r="GS457" s="22"/>
      <c r="GT457" s="22"/>
      <c r="GU457" s="15"/>
      <c r="GV457" s="22"/>
      <c r="GW457" s="22"/>
      <c r="GX457" s="22"/>
      <c r="GY457" s="18"/>
      <c r="GZ457" s="18"/>
      <c r="HA457" s="18"/>
      <c r="HB457" s="18"/>
      <c r="HC457" s="18"/>
      <c r="HD457" s="18"/>
      <c r="HE457" s="18"/>
      <c r="HF457" s="18"/>
      <c r="HG457" s="18"/>
      <c r="HH457" s="18"/>
      <c r="HI457" s="18"/>
      <c r="HJ457" s="18"/>
      <c r="HK457" s="18"/>
      <c r="HL457" s="18"/>
      <c r="HM457" s="18"/>
      <c r="HN457" s="18"/>
      <c r="HO457" s="18"/>
      <c r="HP457" s="18"/>
      <c r="HQ457" s="18"/>
      <c r="HR457" s="18"/>
      <c r="HS457" s="18"/>
      <c r="HT457" s="18"/>
      <c r="HU457" s="18"/>
      <c r="HV457" s="18"/>
      <c r="HW457" s="18"/>
      <c r="HX457" s="18"/>
      <c r="HY457" s="18"/>
      <c r="HZ457" s="18"/>
      <c r="IA457" s="18"/>
      <c r="IB457" s="18"/>
      <c r="IC457" s="18"/>
      <c r="ID457" s="18"/>
      <c r="IE457" s="18"/>
      <c r="IF457" s="18"/>
      <c r="IG457" s="18"/>
      <c r="IH457" s="18"/>
      <c r="II457" s="18"/>
      <c r="IJ457" s="18"/>
      <c r="IK457" s="18"/>
      <c r="IL457" s="18"/>
      <c r="IM457" s="18"/>
      <c r="IN457" s="18"/>
      <c r="IO457" s="18"/>
      <c r="IP457" s="18"/>
      <c r="IQ457" s="18"/>
      <c r="IR457" s="18"/>
      <c r="IS457" s="18"/>
      <c r="IT457" s="18"/>
      <c r="IU457" s="18"/>
      <c r="IV457" s="18"/>
      <c r="IW457" s="18"/>
      <c r="IX457" s="18"/>
      <c r="IY457" s="18"/>
      <c r="IZ457" s="18"/>
      <c r="JA457" s="18"/>
      <c r="JB457" s="18"/>
      <c r="JC457" s="18"/>
      <c r="JD457" s="18"/>
      <c r="JE457" s="18"/>
      <c r="JF457" s="18"/>
    </row>
    <row r="458" spans="36:266" x14ac:dyDescent="0.3">
      <c r="AJ458" s="24"/>
      <c r="AK458" s="24"/>
      <c r="AL458" s="20"/>
      <c r="AM458" s="23"/>
      <c r="AN458" s="18"/>
      <c r="AO458" s="24"/>
      <c r="AW458" s="71"/>
      <c r="AX458" s="71"/>
      <c r="AY458" s="71"/>
      <c r="BB458" s="25"/>
      <c r="BC458" s="21"/>
      <c r="BG458" s="18"/>
      <c r="BN458" s="22"/>
      <c r="BO458" s="22"/>
      <c r="BP458" s="22"/>
      <c r="BQ458" s="22"/>
      <c r="BR458" s="15"/>
      <c r="CF458" s="15"/>
      <c r="CL458" s="22"/>
      <c r="CM458" s="15"/>
      <c r="CR458" s="22"/>
      <c r="CT458" s="15"/>
      <c r="CW458" s="22"/>
      <c r="DA458" s="15"/>
      <c r="DH458" s="15"/>
      <c r="DJ458" s="22"/>
      <c r="DO458" s="15"/>
      <c r="DV458" s="15"/>
      <c r="EC458" s="15"/>
      <c r="EJ458" s="15"/>
      <c r="EQ458" s="15"/>
      <c r="EX458" s="15"/>
      <c r="FE458" s="15"/>
      <c r="FL458" s="15"/>
      <c r="FS458" s="15"/>
      <c r="FZ458" s="15"/>
      <c r="GG458" s="15"/>
      <c r="GN458" s="15"/>
      <c r="GP458" s="22"/>
      <c r="GQ458" s="22"/>
      <c r="GR458" s="22"/>
      <c r="GS458" s="22"/>
      <c r="GT458" s="22"/>
      <c r="GU458" s="15"/>
      <c r="GV458" s="22"/>
      <c r="GW458" s="22"/>
      <c r="GX458" s="22"/>
      <c r="GY458" s="18"/>
      <c r="GZ458" s="18"/>
      <c r="HA458" s="18"/>
      <c r="HB458" s="18"/>
      <c r="HC458" s="18"/>
      <c r="HD458" s="18"/>
      <c r="HE458" s="18"/>
      <c r="HF458" s="18"/>
      <c r="HG458" s="18"/>
      <c r="HH458" s="18"/>
      <c r="HI458" s="18"/>
      <c r="HJ458" s="18"/>
      <c r="HK458" s="18"/>
      <c r="HL458" s="18"/>
      <c r="HM458" s="18"/>
      <c r="HN458" s="18"/>
      <c r="HO458" s="18"/>
      <c r="HP458" s="18"/>
      <c r="HQ458" s="18"/>
      <c r="HR458" s="18"/>
      <c r="HS458" s="18"/>
      <c r="HT458" s="18"/>
      <c r="HU458" s="18"/>
      <c r="HV458" s="18"/>
      <c r="HW458" s="18"/>
      <c r="HX458" s="18"/>
      <c r="HY458" s="18"/>
      <c r="HZ458" s="18"/>
      <c r="IA458" s="18"/>
      <c r="IB458" s="18"/>
      <c r="IC458" s="18"/>
      <c r="ID458" s="18"/>
      <c r="IE458" s="18"/>
      <c r="IF458" s="18"/>
      <c r="IG458" s="18"/>
      <c r="IH458" s="18"/>
      <c r="II458" s="18"/>
      <c r="IJ458" s="18"/>
      <c r="IK458" s="18"/>
      <c r="IL458" s="18"/>
      <c r="IM458" s="18"/>
      <c r="IN458" s="18"/>
      <c r="IO458" s="18"/>
      <c r="IP458" s="18"/>
      <c r="IQ458" s="18"/>
      <c r="IR458" s="18"/>
      <c r="IS458" s="18"/>
      <c r="IT458" s="18"/>
      <c r="IU458" s="18"/>
      <c r="IV458" s="18"/>
      <c r="IW458" s="18"/>
      <c r="IX458" s="18"/>
      <c r="IY458" s="18"/>
      <c r="IZ458" s="18"/>
      <c r="JA458" s="18"/>
      <c r="JB458" s="18"/>
      <c r="JC458" s="18"/>
      <c r="JD458" s="18"/>
      <c r="JE458" s="18"/>
      <c r="JF458" s="18"/>
    </row>
    <row r="459" spans="36:266" x14ac:dyDescent="0.3">
      <c r="AJ459" s="24"/>
      <c r="AK459" s="24"/>
      <c r="AL459" s="20"/>
      <c r="AM459" s="23"/>
      <c r="AN459" s="18"/>
      <c r="AO459" s="24"/>
      <c r="AW459" s="71"/>
      <c r="AX459" s="71"/>
      <c r="AY459" s="71"/>
      <c r="BB459" s="25"/>
      <c r="BC459" s="21"/>
      <c r="BG459" s="18"/>
      <c r="BN459" s="22"/>
      <c r="BO459" s="22"/>
      <c r="BP459" s="22"/>
      <c r="BQ459" s="22"/>
      <c r="BR459" s="15"/>
      <c r="CF459" s="15"/>
      <c r="CL459" s="22"/>
      <c r="CM459" s="15"/>
      <c r="CR459" s="22"/>
      <c r="CT459" s="15"/>
      <c r="CW459" s="22"/>
      <c r="DA459" s="15"/>
      <c r="DH459" s="15"/>
      <c r="DJ459" s="22"/>
      <c r="DO459" s="15"/>
      <c r="DV459" s="15"/>
      <c r="EC459" s="15"/>
      <c r="EJ459" s="15"/>
      <c r="EQ459" s="15"/>
      <c r="EX459" s="15"/>
      <c r="FE459" s="15"/>
      <c r="FL459" s="15"/>
      <c r="FS459" s="15"/>
      <c r="FZ459" s="15"/>
      <c r="GG459" s="15"/>
      <c r="GN459" s="15"/>
      <c r="GP459" s="22"/>
      <c r="GQ459" s="22"/>
      <c r="GR459" s="22"/>
      <c r="GS459" s="22"/>
      <c r="GT459" s="22"/>
      <c r="GU459" s="15"/>
      <c r="GV459" s="22"/>
      <c r="GW459" s="22"/>
      <c r="GX459" s="22"/>
      <c r="GY459" s="18"/>
      <c r="GZ459" s="18"/>
      <c r="HA459" s="18"/>
      <c r="HB459" s="18"/>
      <c r="HC459" s="18"/>
      <c r="HD459" s="18"/>
      <c r="HE459" s="18"/>
      <c r="HF459" s="18"/>
      <c r="HG459" s="18"/>
      <c r="HH459" s="18"/>
      <c r="HI459" s="18"/>
      <c r="HJ459" s="18"/>
      <c r="HK459" s="18"/>
      <c r="HL459" s="18"/>
      <c r="HM459" s="18"/>
      <c r="HN459" s="18"/>
      <c r="HO459" s="18"/>
      <c r="HP459" s="18"/>
      <c r="HQ459" s="18"/>
      <c r="HR459" s="18"/>
      <c r="HS459" s="18"/>
      <c r="HT459" s="18"/>
      <c r="HU459" s="18"/>
      <c r="HV459" s="18"/>
      <c r="HW459" s="18"/>
      <c r="HX459" s="18"/>
      <c r="HY459" s="18"/>
      <c r="HZ459" s="18"/>
      <c r="IA459" s="18"/>
      <c r="IB459" s="18"/>
      <c r="IC459" s="18"/>
      <c r="ID459" s="18"/>
      <c r="IE459" s="18"/>
      <c r="IF459" s="18"/>
      <c r="IG459" s="18"/>
      <c r="IH459" s="18"/>
      <c r="II459" s="18"/>
      <c r="IJ459" s="18"/>
      <c r="IK459" s="18"/>
      <c r="IL459" s="18"/>
      <c r="IM459" s="18"/>
      <c r="IN459" s="18"/>
      <c r="IO459" s="18"/>
      <c r="IP459" s="18"/>
      <c r="IQ459" s="18"/>
      <c r="IR459" s="18"/>
      <c r="IS459" s="18"/>
      <c r="IT459" s="18"/>
      <c r="IU459" s="18"/>
      <c r="IV459" s="18"/>
      <c r="IW459" s="18"/>
      <c r="IX459" s="18"/>
      <c r="IY459" s="18"/>
      <c r="IZ459" s="18"/>
      <c r="JA459" s="18"/>
      <c r="JB459" s="18"/>
      <c r="JC459" s="18"/>
      <c r="JD459" s="18"/>
      <c r="JE459" s="18"/>
      <c r="JF459" s="18"/>
    </row>
    <row r="460" spans="36:266" x14ac:dyDescent="0.3">
      <c r="AJ460" s="24"/>
      <c r="AK460" s="24"/>
      <c r="AL460" s="20"/>
      <c r="AM460" s="23"/>
      <c r="AN460" s="18"/>
      <c r="AO460" s="24"/>
      <c r="AW460" s="71"/>
      <c r="AX460" s="71"/>
      <c r="AY460" s="71"/>
      <c r="BB460" s="25"/>
      <c r="BC460" s="21"/>
      <c r="BG460" s="18"/>
      <c r="BN460" s="22"/>
      <c r="BO460" s="22"/>
      <c r="BP460" s="22"/>
      <c r="BQ460" s="22"/>
      <c r="BR460" s="15"/>
      <c r="CF460" s="15"/>
      <c r="CL460" s="22"/>
      <c r="CM460" s="15"/>
      <c r="CR460" s="22"/>
      <c r="CT460" s="15"/>
      <c r="CW460" s="22"/>
      <c r="DA460" s="15"/>
      <c r="DH460" s="15"/>
      <c r="DJ460" s="22"/>
      <c r="DO460" s="15"/>
      <c r="DV460" s="15"/>
      <c r="EC460" s="15"/>
      <c r="EJ460" s="15"/>
      <c r="EQ460" s="15"/>
      <c r="EX460" s="15"/>
      <c r="FE460" s="15"/>
      <c r="FL460" s="15"/>
      <c r="FS460" s="15"/>
      <c r="FZ460" s="15"/>
      <c r="GG460" s="15"/>
      <c r="GN460" s="15"/>
      <c r="GP460" s="22"/>
      <c r="GQ460" s="22"/>
      <c r="GR460" s="22"/>
      <c r="GS460" s="22"/>
      <c r="GT460" s="22"/>
      <c r="GU460" s="15"/>
      <c r="GV460" s="22"/>
      <c r="GW460" s="22"/>
      <c r="GX460" s="22"/>
      <c r="GY460" s="18"/>
      <c r="GZ460" s="18"/>
      <c r="HA460" s="18"/>
      <c r="HB460" s="18"/>
      <c r="HC460" s="18"/>
      <c r="HD460" s="18"/>
      <c r="HE460" s="18"/>
      <c r="HF460" s="18"/>
      <c r="HG460" s="18"/>
      <c r="HH460" s="18"/>
      <c r="HI460" s="18"/>
      <c r="HJ460" s="18"/>
      <c r="HK460" s="18"/>
      <c r="HL460" s="18"/>
      <c r="HM460" s="18"/>
      <c r="HN460" s="18"/>
      <c r="HO460" s="18"/>
      <c r="HP460" s="18"/>
      <c r="HQ460" s="18"/>
      <c r="HR460" s="18"/>
      <c r="HS460" s="18"/>
      <c r="HT460" s="18"/>
      <c r="HU460" s="18"/>
      <c r="HV460" s="18"/>
      <c r="HW460" s="18"/>
      <c r="HX460" s="18"/>
      <c r="HY460" s="18"/>
      <c r="HZ460" s="18"/>
      <c r="IA460" s="18"/>
      <c r="IB460" s="18"/>
      <c r="IC460" s="18"/>
      <c r="ID460" s="18"/>
      <c r="IE460" s="18"/>
      <c r="IF460" s="18"/>
      <c r="IG460" s="18"/>
      <c r="IH460" s="18"/>
      <c r="II460" s="18"/>
      <c r="IJ460" s="18"/>
      <c r="IK460" s="18"/>
      <c r="IL460" s="18"/>
      <c r="IM460" s="18"/>
      <c r="IN460" s="18"/>
      <c r="IO460" s="18"/>
      <c r="IP460" s="18"/>
      <c r="IQ460" s="18"/>
      <c r="IR460" s="18"/>
      <c r="IS460" s="18"/>
      <c r="IT460" s="18"/>
      <c r="IU460" s="18"/>
      <c r="IV460" s="18"/>
      <c r="IW460" s="18"/>
      <c r="IX460" s="18"/>
      <c r="IY460" s="18"/>
      <c r="IZ460" s="18"/>
      <c r="JA460" s="18"/>
      <c r="JB460" s="18"/>
      <c r="JC460" s="18"/>
      <c r="JD460" s="18"/>
      <c r="JE460" s="18"/>
      <c r="JF460" s="18"/>
    </row>
    <row r="461" spans="36:266" x14ac:dyDescent="0.3">
      <c r="AJ461" s="24"/>
      <c r="AK461" s="24"/>
      <c r="AL461" s="20"/>
      <c r="AM461" s="23"/>
      <c r="AN461" s="18"/>
      <c r="AO461" s="24"/>
      <c r="AW461" s="71"/>
      <c r="AX461" s="71"/>
      <c r="AY461" s="71"/>
      <c r="BB461" s="25"/>
      <c r="BC461" s="21"/>
      <c r="BG461" s="18"/>
      <c r="BN461" s="22"/>
      <c r="BO461" s="22"/>
      <c r="BP461" s="22"/>
      <c r="BQ461" s="22"/>
      <c r="BR461" s="15"/>
      <c r="CF461" s="15"/>
      <c r="CL461" s="22"/>
      <c r="CM461" s="15"/>
      <c r="CR461" s="22"/>
      <c r="CT461" s="15"/>
      <c r="CW461" s="22"/>
      <c r="DA461" s="15"/>
      <c r="DH461" s="15"/>
      <c r="DJ461" s="22"/>
      <c r="DO461" s="15"/>
      <c r="DV461" s="15"/>
      <c r="EC461" s="15"/>
      <c r="EJ461" s="15"/>
      <c r="EQ461" s="15"/>
      <c r="EX461" s="15"/>
      <c r="FE461" s="15"/>
      <c r="FL461" s="15"/>
      <c r="FS461" s="15"/>
      <c r="FZ461" s="15"/>
      <c r="GG461" s="15"/>
      <c r="GN461" s="15"/>
      <c r="GP461" s="22"/>
      <c r="GQ461" s="22"/>
      <c r="GR461" s="22"/>
      <c r="GS461" s="22"/>
      <c r="GT461" s="22"/>
      <c r="GU461" s="15"/>
      <c r="GV461" s="22"/>
      <c r="GW461" s="22"/>
      <c r="GX461" s="22"/>
      <c r="GY461" s="18"/>
      <c r="GZ461" s="18"/>
      <c r="HA461" s="18"/>
      <c r="HB461" s="18"/>
      <c r="HC461" s="18"/>
      <c r="HD461" s="18"/>
      <c r="HE461" s="18"/>
      <c r="HF461" s="18"/>
      <c r="HG461" s="18"/>
      <c r="HH461" s="18"/>
      <c r="HI461" s="18"/>
      <c r="HJ461" s="18"/>
      <c r="HK461" s="18"/>
      <c r="HL461" s="18"/>
      <c r="HM461" s="18"/>
      <c r="HN461" s="18"/>
      <c r="HO461" s="18"/>
      <c r="HP461" s="18"/>
      <c r="HQ461" s="18"/>
      <c r="HR461" s="18"/>
      <c r="HS461" s="18"/>
      <c r="HT461" s="18"/>
      <c r="HU461" s="18"/>
      <c r="HV461" s="18"/>
      <c r="HW461" s="18"/>
      <c r="HX461" s="18"/>
      <c r="HY461" s="18"/>
      <c r="HZ461" s="18"/>
      <c r="IA461" s="18"/>
      <c r="IB461" s="18"/>
      <c r="IC461" s="18"/>
      <c r="ID461" s="18"/>
      <c r="IE461" s="18"/>
      <c r="IF461" s="18"/>
      <c r="IG461" s="18"/>
      <c r="IH461" s="18"/>
      <c r="II461" s="18"/>
      <c r="IJ461" s="18"/>
      <c r="IK461" s="18"/>
      <c r="IL461" s="18"/>
      <c r="IM461" s="18"/>
      <c r="IN461" s="18"/>
      <c r="IO461" s="18"/>
      <c r="IP461" s="18"/>
      <c r="IQ461" s="18"/>
      <c r="IR461" s="18"/>
      <c r="IS461" s="18"/>
      <c r="IT461" s="18"/>
      <c r="IU461" s="18"/>
      <c r="IV461" s="18"/>
      <c r="IW461" s="18"/>
      <c r="IX461" s="18"/>
      <c r="IY461" s="18"/>
      <c r="IZ461" s="18"/>
      <c r="JA461" s="18"/>
      <c r="JB461" s="18"/>
      <c r="JC461" s="18"/>
      <c r="JD461" s="18"/>
      <c r="JE461" s="18"/>
      <c r="JF461" s="18"/>
    </row>
    <row r="462" spans="36:266" x14ac:dyDescent="0.3">
      <c r="AJ462" s="24"/>
      <c r="AK462" s="24"/>
      <c r="AL462" s="20"/>
      <c r="AM462" s="23"/>
      <c r="AN462" s="18"/>
      <c r="AO462" s="24"/>
      <c r="AW462" s="71"/>
      <c r="AX462" s="71"/>
      <c r="AY462" s="71"/>
      <c r="BB462" s="25"/>
      <c r="BC462" s="21"/>
      <c r="BG462" s="18"/>
      <c r="BN462" s="22"/>
      <c r="BO462" s="22"/>
      <c r="BP462" s="22"/>
      <c r="BQ462" s="22"/>
      <c r="BR462" s="15"/>
      <c r="CF462" s="15"/>
      <c r="CL462" s="22"/>
      <c r="CM462" s="15"/>
      <c r="CR462" s="22"/>
      <c r="CT462" s="15"/>
      <c r="CW462" s="22"/>
      <c r="DA462" s="15"/>
      <c r="DH462" s="15"/>
      <c r="DJ462" s="22"/>
      <c r="DO462" s="15"/>
      <c r="DV462" s="15"/>
      <c r="EC462" s="15"/>
      <c r="EJ462" s="15"/>
      <c r="EQ462" s="15"/>
      <c r="EX462" s="15"/>
      <c r="FE462" s="15"/>
      <c r="FL462" s="15"/>
      <c r="FS462" s="15"/>
      <c r="FZ462" s="15"/>
      <c r="GG462" s="15"/>
      <c r="GN462" s="15"/>
      <c r="GP462" s="22"/>
      <c r="GQ462" s="22"/>
      <c r="GR462" s="22"/>
      <c r="GS462" s="22"/>
      <c r="GT462" s="22"/>
      <c r="GU462" s="15"/>
      <c r="GV462" s="22"/>
      <c r="GW462" s="22"/>
      <c r="GX462" s="22"/>
      <c r="GY462" s="18"/>
      <c r="GZ462" s="18"/>
      <c r="HA462" s="18"/>
      <c r="HB462" s="18"/>
      <c r="HC462" s="18"/>
      <c r="HD462" s="18"/>
      <c r="HE462" s="18"/>
      <c r="HF462" s="18"/>
      <c r="HG462" s="18"/>
      <c r="HH462" s="18"/>
      <c r="HI462" s="18"/>
      <c r="HJ462" s="18"/>
      <c r="HK462" s="18"/>
      <c r="HL462" s="18"/>
      <c r="HM462" s="18"/>
      <c r="HN462" s="18"/>
      <c r="HO462" s="18"/>
      <c r="HP462" s="18"/>
      <c r="HQ462" s="18"/>
      <c r="HR462" s="18"/>
      <c r="HS462" s="18"/>
      <c r="HT462" s="18"/>
      <c r="HU462" s="18"/>
      <c r="HV462" s="18"/>
      <c r="HW462" s="18"/>
      <c r="HX462" s="18"/>
      <c r="HY462" s="18"/>
      <c r="HZ462" s="18"/>
      <c r="IA462" s="18"/>
      <c r="IB462" s="18"/>
      <c r="IC462" s="18"/>
      <c r="ID462" s="18"/>
      <c r="IE462" s="18"/>
      <c r="IF462" s="18"/>
      <c r="IG462" s="18"/>
      <c r="IH462" s="18"/>
      <c r="II462" s="18"/>
      <c r="IJ462" s="18"/>
      <c r="IK462" s="18"/>
      <c r="IL462" s="18"/>
      <c r="IM462" s="18"/>
      <c r="IN462" s="18"/>
      <c r="IO462" s="18"/>
      <c r="IP462" s="18"/>
      <c r="IQ462" s="18"/>
      <c r="IR462" s="18"/>
      <c r="IS462" s="18"/>
      <c r="IT462" s="18"/>
      <c r="IU462" s="18"/>
      <c r="IV462" s="18"/>
      <c r="IW462" s="18"/>
      <c r="IX462" s="18"/>
      <c r="IY462" s="18"/>
      <c r="IZ462" s="18"/>
      <c r="JA462" s="18"/>
      <c r="JB462" s="18"/>
      <c r="JC462" s="18"/>
      <c r="JD462" s="18"/>
      <c r="JE462" s="18"/>
      <c r="JF462" s="18"/>
    </row>
    <row r="463" spans="36:266" x14ac:dyDescent="0.3">
      <c r="AJ463" s="24"/>
      <c r="AK463" s="24"/>
      <c r="AL463" s="20"/>
      <c r="AM463" s="23"/>
      <c r="AN463" s="18"/>
      <c r="AO463" s="24"/>
      <c r="AW463" s="71"/>
      <c r="AX463" s="71"/>
      <c r="AY463" s="71"/>
      <c r="BB463" s="25"/>
      <c r="BC463" s="21"/>
      <c r="BG463" s="18"/>
      <c r="BN463" s="22"/>
      <c r="BO463" s="22"/>
      <c r="BP463" s="22"/>
      <c r="BQ463" s="22"/>
      <c r="BR463" s="15"/>
      <c r="CF463" s="15"/>
      <c r="CL463" s="22"/>
      <c r="CM463" s="15"/>
      <c r="CR463" s="22"/>
      <c r="CT463" s="15"/>
      <c r="CW463" s="22"/>
      <c r="DA463" s="15"/>
      <c r="DH463" s="15"/>
      <c r="DJ463" s="22"/>
      <c r="DO463" s="15"/>
      <c r="DV463" s="15"/>
      <c r="EC463" s="15"/>
      <c r="EJ463" s="15"/>
      <c r="EQ463" s="15"/>
      <c r="EX463" s="15"/>
      <c r="FE463" s="15"/>
      <c r="FL463" s="15"/>
      <c r="FS463" s="15"/>
      <c r="FZ463" s="15"/>
      <c r="GG463" s="15"/>
      <c r="GN463" s="15"/>
      <c r="GP463" s="22"/>
      <c r="GQ463" s="22"/>
      <c r="GR463" s="22"/>
      <c r="GS463" s="22"/>
      <c r="GT463" s="22"/>
      <c r="GU463" s="15"/>
      <c r="GV463" s="22"/>
      <c r="GW463" s="22"/>
      <c r="GX463" s="22"/>
      <c r="GY463" s="18"/>
      <c r="GZ463" s="18"/>
      <c r="HA463" s="18"/>
      <c r="HB463" s="18"/>
      <c r="HC463" s="18"/>
      <c r="HD463" s="18"/>
      <c r="HE463" s="18"/>
      <c r="HF463" s="18"/>
      <c r="HG463" s="18"/>
      <c r="HH463" s="18"/>
      <c r="HI463" s="18"/>
      <c r="HJ463" s="18"/>
      <c r="HK463" s="18"/>
      <c r="HL463" s="18"/>
      <c r="HM463" s="18"/>
      <c r="HN463" s="18"/>
      <c r="HO463" s="18"/>
      <c r="HP463" s="18"/>
      <c r="HQ463" s="18"/>
      <c r="HR463" s="18"/>
      <c r="HS463" s="18"/>
      <c r="HT463" s="18"/>
      <c r="HU463" s="18"/>
      <c r="HV463" s="18"/>
      <c r="HW463" s="18"/>
      <c r="HX463" s="18"/>
      <c r="HY463" s="18"/>
      <c r="HZ463" s="18"/>
      <c r="IA463" s="18"/>
      <c r="IB463" s="18"/>
      <c r="IC463" s="18"/>
      <c r="ID463" s="18"/>
      <c r="IE463" s="18"/>
      <c r="IF463" s="18"/>
      <c r="IG463" s="18"/>
      <c r="IH463" s="18"/>
      <c r="II463" s="18"/>
      <c r="IJ463" s="18"/>
      <c r="IK463" s="18"/>
      <c r="IL463" s="18"/>
      <c r="IM463" s="18"/>
      <c r="IN463" s="18"/>
      <c r="IO463" s="18"/>
      <c r="IP463" s="18"/>
      <c r="IQ463" s="18"/>
      <c r="IR463" s="18"/>
      <c r="IS463" s="18"/>
      <c r="IT463" s="18"/>
      <c r="IU463" s="18"/>
      <c r="IV463" s="18"/>
      <c r="IW463" s="18"/>
      <c r="IX463" s="18"/>
      <c r="IY463" s="18"/>
      <c r="IZ463" s="18"/>
      <c r="JA463" s="18"/>
      <c r="JB463" s="18"/>
      <c r="JC463" s="18"/>
      <c r="JD463" s="18"/>
      <c r="JE463" s="18"/>
      <c r="JF463" s="18"/>
    </row>
    <row r="464" spans="36:266" x14ac:dyDescent="0.3">
      <c r="AJ464" s="24"/>
      <c r="AK464" s="24"/>
      <c r="AL464" s="20"/>
      <c r="AM464" s="23"/>
      <c r="AN464" s="18"/>
      <c r="AO464" s="24"/>
      <c r="AW464" s="71"/>
      <c r="AX464" s="71"/>
      <c r="AY464" s="71"/>
      <c r="BB464" s="25"/>
      <c r="BC464" s="21"/>
      <c r="BG464" s="18"/>
      <c r="BN464" s="22"/>
      <c r="BO464" s="22"/>
      <c r="BP464" s="22"/>
      <c r="BQ464" s="22"/>
      <c r="BR464" s="15"/>
      <c r="CF464" s="15"/>
      <c r="CL464" s="22"/>
      <c r="CM464" s="15"/>
      <c r="CR464" s="22"/>
      <c r="CT464" s="15"/>
      <c r="CW464" s="22"/>
      <c r="DA464" s="15"/>
      <c r="DH464" s="15"/>
      <c r="DJ464" s="22"/>
      <c r="DO464" s="15"/>
      <c r="DV464" s="15"/>
      <c r="EC464" s="15"/>
      <c r="EJ464" s="15"/>
      <c r="EQ464" s="15"/>
      <c r="EX464" s="15"/>
      <c r="FE464" s="15"/>
      <c r="FL464" s="15"/>
      <c r="FS464" s="15"/>
      <c r="FZ464" s="15"/>
      <c r="GG464" s="15"/>
      <c r="GN464" s="15"/>
      <c r="GP464" s="22"/>
      <c r="GQ464" s="22"/>
      <c r="GR464" s="22"/>
      <c r="GS464" s="22"/>
      <c r="GT464" s="22"/>
      <c r="GU464" s="15"/>
      <c r="GV464" s="22"/>
      <c r="GW464" s="22"/>
      <c r="GX464" s="22"/>
      <c r="GY464" s="18"/>
      <c r="GZ464" s="18"/>
      <c r="HA464" s="18"/>
      <c r="HB464" s="18"/>
      <c r="HC464" s="18"/>
      <c r="HD464" s="18"/>
      <c r="HE464" s="18"/>
      <c r="HF464" s="18"/>
      <c r="HG464" s="18"/>
      <c r="HH464" s="18"/>
      <c r="HI464" s="18"/>
      <c r="HJ464" s="18"/>
      <c r="HK464" s="18"/>
      <c r="HL464" s="18"/>
      <c r="HM464" s="18"/>
      <c r="HN464" s="18"/>
      <c r="HO464" s="18"/>
      <c r="HP464" s="18"/>
      <c r="HQ464" s="18"/>
      <c r="HR464" s="18"/>
      <c r="HS464" s="18"/>
      <c r="HT464" s="18"/>
      <c r="HU464" s="18"/>
      <c r="HV464" s="18"/>
      <c r="HW464" s="18"/>
      <c r="HX464" s="18"/>
      <c r="HY464" s="18"/>
      <c r="HZ464" s="18"/>
      <c r="IA464" s="18"/>
      <c r="IB464" s="18"/>
      <c r="IC464" s="18"/>
      <c r="ID464" s="18"/>
      <c r="IE464" s="18"/>
      <c r="IF464" s="18"/>
      <c r="IG464" s="18"/>
      <c r="IH464" s="18"/>
      <c r="II464" s="18"/>
      <c r="IJ464" s="18"/>
      <c r="IK464" s="18"/>
      <c r="IL464" s="18"/>
      <c r="IM464" s="18"/>
      <c r="IN464" s="18"/>
      <c r="IO464" s="18"/>
      <c r="IP464" s="18"/>
      <c r="IQ464" s="18"/>
      <c r="IR464" s="18"/>
      <c r="IS464" s="18"/>
      <c r="IT464" s="18"/>
      <c r="IU464" s="18"/>
      <c r="IV464" s="18"/>
      <c r="IW464" s="18"/>
      <c r="IX464" s="18"/>
      <c r="IY464" s="18"/>
      <c r="IZ464" s="18"/>
      <c r="JA464" s="18"/>
      <c r="JB464" s="18"/>
      <c r="JC464" s="18"/>
      <c r="JD464" s="18"/>
      <c r="JE464" s="18"/>
      <c r="JF464" s="18"/>
    </row>
    <row r="465" spans="36:266" x14ac:dyDescent="0.3">
      <c r="AJ465" s="24"/>
      <c r="AK465" s="24"/>
      <c r="AL465" s="20"/>
      <c r="AM465" s="23"/>
      <c r="AN465" s="18"/>
      <c r="AO465" s="24"/>
      <c r="AW465" s="71"/>
      <c r="AX465" s="71"/>
      <c r="AY465" s="71"/>
      <c r="BB465" s="25"/>
      <c r="BC465" s="21"/>
      <c r="BG465" s="18"/>
      <c r="BN465" s="22"/>
      <c r="BO465" s="22"/>
      <c r="BP465" s="22"/>
      <c r="BQ465" s="22"/>
      <c r="BR465" s="15"/>
      <c r="CF465" s="15"/>
      <c r="CL465" s="22"/>
      <c r="CM465" s="15"/>
      <c r="CR465" s="22"/>
      <c r="CT465" s="15"/>
      <c r="CW465" s="22"/>
      <c r="DA465" s="15"/>
      <c r="DH465" s="15"/>
      <c r="DJ465" s="22"/>
      <c r="DO465" s="15"/>
      <c r="DV465" s="15"/>
      <c r="EC465" s="15"/>
      <c r="EJ465" s="15"/>
      <c r="EQ465" s="15"/>
      <c r="EX465" s="15"/>
      <c r="FE465" s="15"/>
      <c r="FL465" s="15"/>
      <c r="FS465" s="15"/>
      <c r="FZ465" s="15"/>
      <c r="GG465" s="15"/>
      <c r="GN465" s="15"/>
      <c r="GP465" s="22"/>
      <c r="GQ465" s="22"/>
      <c r="GR465" s="22"/>
      <c r="GS465" s="22"/>
      <c r="GT465" s="22"/>
      <c r="GU465" s="15"/>
      <c r="GV465" s="22"/>
      <c r="GW465" s="22"/>
      <c r="GX465" s="22"/>
      <c r="GY465" s="18"/>
      <c r="GZ465" s="18"/>
      <c r="HA465" s="18"/>
      <c r="HB465" s="18"/>
      <c r="HC465" s="18"/>
      <c r="HD465" s="18"/>
      <c r="HE465" s="18"/>
      <c r="HF465" s="18"/>
      <c r="HG465" s="18"/>
      <c r="HH465" s="18"/>
      <c r="HI465" s="18"/>
      <c r="HJ465" s="18"/>
      <c r="HK465" s="18"/>
      <c r="HL465" s="18"/>
      <c r="HM465" s="18"/>
      <c r="HN465" s="18"/>
      <c r="HO465" s="18"/>
      <c r="HP465" s="18"/>
      <c r="HQ465" s="18"/>
      <c r="HR465" s="18"/>
      <c r="HS465" s="18"/>
      <c r="HT465" s="18"/>
      <c r="HU465" s="18"/>
      <c r="HV465" s="18"/>
      <c r="HW465" s="18"/>
      <c r="HX465" s="18"/>
      <c r="HY465" s="18"/>
      <c r="HZ465" s="18"/>
      <c r="IA465" s="18"/>
      <c r="IB465" s="18"/>
      <c r="IC465" s="18"/>
      <c r="ID465" s="18"/>
      <c r="IE465" s="18"/>
      <c r="IF465" s="18"/>
      <c r="IG465" s="18"/>
      <c r="IH465" s="18"/>
      <c r="II465" s="18"/>
      <c r="IJ465" s="18"/>
      <c r="IK465" s="18"/>
      <c r="IL465" s="18"/>
      <c r="IM465" s="18"/>
      <c r="IN465" s="18"/>
      <c r="IO465" s="18"/>
      <c r="IP465" s="18"/>
      <c r="IQ465" s="18"/>
      <c r="IR465" s="18"/>
      <c r="IS465" s="18"/>
      <c r="IT465" s="18"/>
      <c r="IU465" s="18"/>
      <c r="IV465" s="18"/>
      <c r="IW465" s="18"/>
      <c r="IX465" s="18"/>
      <c r="IY465" s="18"/>
      <c r="IZ465" s="18"/>
      <c r="JA465" s="18"/>
      <c r="JB465" s="18"/>
      <c r="JC465" s="18"/>
      <c r="JD465" s="18"/>
      <c r="JE465" s="18"/>
      <c r="JF465" s="18"/>
    </row>
    <row r="466" spans="36:266" x14ac:dyDescent="0.3">
      <c r="AJ466" s="24"/>
      <c r="AK466" s="24"/>
      <c r="AL466" s="20"/>
      <c r="AM466" s="23"/>
      <c r="AN466" s="18"/>
      <c r="AO466" s="24"/>
      <c r="AW466" s="71"/>
      <c r="AX466" s="71"/>
      <c r="AY466" s="71"/>
      <c r="BB466" s="25"/>
      <c r="BC466" s="21"/>
      <c r="BG466" s="18"/>
      <c r="BN466" s="22"/>
      <c r="BO466" s="22"/>
      <c r="BP466" s="22"/>
      <c r="BQ466" s="22"/>
      <c r="BR466" s="15"/>
      <c r="CF466" s="15"/>
      <c r="CL466" s="22"/>
      <c r="CM466" s="15"/>
      <c r="CR466" s="22"/>
      <c r="CT466" s="15"/>
      <c r="CW466" s="22"/>
      <c r="DA466" s="15"/>
      <c r="DH466" s="15"/>
      <c r="DJ466" s="22"/>
      <c r="DO466" s="15"/>
      <c r="DV466" s="15"/>
      <c r="EC466" s="15"/>
      <c r="EJ466" s="15"/>
      <c r="EQ466" s="15"/>
      <c r="EX466" s="15"/>
      <c r="FE466" s="15"/>
      <c r="FL466" s="15"/>
      <c r="FS466" s="15"/>
      <c r="FZ466" s="15"/>
      <c r="GG466" s="15"/>
      <c r="GN466" s="15"/>
      <c r="GP466" s="22"/>
      <c r="GQ466" s="22"/>
      <c r="GR466" s="22"/>
      <c r="GS466" s="22"/>
      <c r="GT466" s="22"/>
      <c r="GU466" s="15"/>
      <c r="GV466" s="22"/>
      <c r="GW466" s="22"/>
      <c r="GX466" s="22"/>
      <c r="GY466" s="18"/>
      <c r="GZ466" s="18"/>
      <c r="HA466" s="18"/>
      <c r="HB466" s="18"/>
      <c r="HC466" s="18"/>
      <c r="HD466" s="18"/>
      <c r="HE466" s="18"/>
      <c r="HF466" s="18"/>
      <c r="HG466" s="18"/>
      <c r="HH466" s="18"/>
      <c r="HI466" s="18"/>
      <c r="HJ466" s="18"/>
      <c r="HK466" s="18"/>
      <c r="HL466" s="18"/>
      <c r="HM466" s="18"/>
      <c r="HN466" s="18"/>
      <c r="HO466" s="18"/>
      <c r="HP466" s="18"/>
      <c r="HQ466" s="18"/>
      <c r="HR466" s="18"/>
      <c r="HS466" s="18"/>
      <c r="HT466" s="18"/>
      <c r="HU466" s="18"/>
      <c r="HV466" s="18"/>
      <c r="HW466" s="18"/>
      <c r="HX466" s="18"/>
      <c r="HY466" s="18"/>
      <c r="HZ466" s="18"/>
      <c r="IA466" s="18"/>
      <c r="IB466" s="18"/>
      <c r="IC466" s="18"/>
      <c r="ID466" s="18"/>
      <c r="IE466" s="18"/>
      <c r="IF466" s="18"/>
      <c r="IG466" s="18"/>
      <c r="IH466" s="18"/>
      <c r="II466" s="18"/>
      <c r="IJ466" s="18"/>
      <c r="IK466" s="18"/>
      <c r="IL466" s="18"/>
      <c r="IM466" s="18"/>
      <c r="IN466" s="18"/>
      <c r="IO466" s="18"/>
      <c r="IP466" s="18"/>
      <c r="IQ466" s="18"/>
      <c r="IR466" s="18"/>
      <c r="IS466" s="18"/>
      <c r="IT466" s="18"/>
      <c r="IU466" s="18"/>
      <c r="IV466" s="18"/>
      <c r="IW466" s="18"/>
      <c r="IX466" s="18"/>
      <c r="IY466" s="18"/>
      <c r="IZ466" s="18"/>
      <c r="JA466" s="18"/>
      <c r="JB466" s="18"/>
      <c r="JC466" s="18"/>
      <c r="JD466" s="18"/>
      <c r="JE466" s="18"/>
      <c r="JF466" s="18"/>
    </row>
    <row r="467" spans="36:266" x14ac:dyDescent="0.3">
      <c r="AJ467" s="24"/>
      <c r="AK467" s="24"/>
      <c r="AL467" s="20"/>
      <c r="AM467" s="23"/>
      <c r="AN467" s="18"/>
      <c r="AO467" s="24"/>
      <c r="AW467" s="71"/>
      <c r="AX467" s="71"/>
      <c r="AY467" s="71"/>
      <c r="BB467" s="25"/>
      <c r="BC467" s="21"/>
      <c r="BG467" s="18"/>
      <c r="BN467" s="22"/>
      <c r="BO467" s="22"/>
      <c r="BP467" s="22"/>
      <c r="BQ467" s="22"/>
      <c r="BR467" s="15"/>
      <c r="CF467" s="15"/>
      <c r="CL467" s="22"/>
      <c r="CM467" s="15"/>
      <c r="CR467" s="22"/>
      <c r="CT467" s="15"/>
      <c r="CW467" s="22"/>
      <c r="DA467" s="15"/>
      <c r="DH467" s="15"/>
      <c r="DJ467" s="22"/>
      <c r="DO467" s="15"/>
      <c r="DV467" s="15"/>
      <c r="EC467" s="15"/>
      <c r="EJ467" s="15"/>
      <c r="EQ467" s="15"/>
      <c r="EX467" s="15"/>
      <c r="FE467" s="15"/>
      <c r="FL467" s="15"/>
      <c r="FS467" s="15"/>
      <c r="FZ467" s="15"/>
      <c r="GG467" s="15"/>
      <c r="GN467" s="15"/>
      <c r="GP467" s="22"/>
      <c r="GQ467" s="22"/>
      <c r="GR467" s="22"/>
      <c r="GS467" s="22"/>
      <c r="GT467" s="22"/>
      <c r="GU467" s="15"/>
      <c r="GV467" s="22"/>
      <c r="GW467" s="22"/>
      <c r="GX467" s="22"/>
      <c r="GY467" s="18"/>
      <c r="GZ467" s="18"/>
      <c r="HA467" s="18"/>
      <c r="HB467" s="18"/>
      <c r="HC467" s="18"/>
      <c r="HD467" s="18"/>
      <c r="HE467" s="18"/>
      <c r="HF467" s="18"/>
      <c r="HG467" s="18"/>
      <c r="HH467" s="18"/>
      <c r="HI467" s="18"/>
      <c r="HJ467" s="18"/>
      <c r="HK467" s="18"/>
      <c r="HL467" s="18"/>
      <c r="HM467" s="18"/>
      <c r="HN467" s="18"/>
      <c r="HO467" s="18"/>
      <c r="HP467" s="18"/>
      <c r="HQ467" s="18"/>
      <c r="HR467" s="18"/>
      <c r="HS467" s="18"/>
      <c r="HT467" s="18"/>
      <c r="HU467" s="18"/>
      <c r="HV467" s="18"/>
      <c r="HW467" s="18"/>
      <c r="HX467" s="18"/>
      <c r="HY467" s="18"/>
      <c r="HZ467" s="18"/>
      <c r="IA467" s="18"/>
      <c r="IB467" s="18"/>
      <c r="IC467" s="18"/>
      <c r="ID467" s="18"/>
      <c r="IE467" s="18"/>
      <c r="IF467" s="18"/>
      <c r="IG467" s="18"/>
      <c r="IH467" s="18"/>
      <c r="II467" s="18"/>
      <c r="IJ467" s="18"/>
      <c r="IK467" s="18"/>
      <c r="IL467" s="18"/>
      <c r="IM467" s="18"/>
      <c r="IN467" s="18"/>
      <c r="IO467" s="18"/>
      <c r="IP467" s="18"/>
      <c r="IQ467" s="18"/>
      <c r="IR467" s="18"/>
      <c r="IS467" s="18"/>
      <c r="IT467" s="18"/>
      <c r="IU467" s="18"/>
      <c r="IV467" s="18"/>
      <c r="IW467" s="18"/>
      <c r="IX467" s="18"/>
      <c r="IY467" s="18"/>
      <c r="IZ467" s="18"/>
      <c r="JA467" s="18"/>
      <c r="JB467" s="18"/>
      <c r="JC467" s="18"/>
      <c r="JD467" s="18"/>
      <c r="JE467" s="18"/>
      <c r="JF467" s="18"/>
    </row>
    <row r="468" spans="36:266" x14ac:dyDescent="0.3">
      <c r="AJ468" s="24"/>
      <c r="AK468" s="24"/>
      <c r="AL468" s="20"/>
      <c r="AM468" s="23"/>
      <c r="AN468" s="18"/>
      <c r="AO468" s="24"/>
      <c r="AW468" s="71"/>
      <c r="AX468" s="71"/>
      <c r="AY468" s="71"/>
      <c r="BB468" s="25"/>
      <c r="BC468" s="21"/>
      <c r="BG468" s="18"/>
      <c r="BN468" s="22"/>
      <c r="BO468" s="22"/>
      <c r="BP468" s="22"/>
      <c r="BQ468" s="22"/>
      <c r="BR468" s="15"/>
      <c r="CF468" s="15"/>
      <c r="CL468" s="22"/>
      <c r="CM468" s="15"/>
      <c r="CR468" s="22"/>
      <c r="CT468" s="15"/>
      <c r="CW468" s="22"/>
      <c r="DA468" s="15"/>
      <c r="DH468" s="15"/>
      <c r="DJ468" s="22"/>
      <c r="DO468" s="15"/>
      <c r="DV468" s="15"/>
      <c r="EC468" s="15"/>
      <c r="EJ468" s="15"/>
      <c r="EQ468" s="15"/>
      <c r="EX468" s="15"/>
      <c r="FE468" s="15"/>
      <c r="FL468" s="15"/>
      <c r="FS468" s="15"/>
      <c r="FZ468" s="15"/>
      <c r="GG468" s="15"/>
      <c r="GN468" s="15"/>
      <c r="GP468" s="22"/>
      <c r="GQ468" s="22"/>
      <c r="GR468" s="22"/>
      <c r="GS468" s="22"/>
      <c r="GT468" s="22"/>
      <c r="GU468" s="15"/>
      <c r="GV468" s="22"/>
      <c r="GW468" s="22"/>
      <c r="GX468" s="22"/>
      <c r="GY468" s="18"/>
      <c r="GZ468" s="18"/>
      <c r="HA468" s="18"/>
      <c r="HB468" s="18"/>
      <c r="HC468" s="18"/>
      <c r="HD468" s="18"/>
      <c r="HE468" s="18"/>
      <c r="HF468" s="18"/>
      <c r="HG468" s="18"/>
      <c r="HH468" s="18"/>
      <c r="HI468" s="18"/>
      <c r="HJ468" s="18"/>
      <c r="HK468" s="18"/>
      <c r="HL468" s="18"/>
      <c r="HM468" s="18"/>
      <c r="HN468" s="18"/>
      <c r="HO468" s="18"/>
      <c r="HP468" s="18"/>
      <c r="HQ468" s="18"/>
      <c r="HR468" s="18"/>
      <c r="HS468" s="18"/>
      <c r="HT468" s="18"/>
      <c r="HU468" s="18"/>
      <c r="HV468" s="18"/>
      <c r="HW468" s="18"/>
      <c r="HX468" s="18"/>
      <c r="HY468" s="18"/>
      <c r="HZ468" s="18"/>
      <c r="IA468" s="18"/>
      <c r="IB468" s="18"/>
      <c r="IC468" s="18"/>
      <c r="ID468" s="18"/>
      <c r="IE468" s="18"/>
      <c r="IF468" s="18"/>
      <c r="IG468" s="18"/>
      <c r="IH468" s="18"/>
      <c r="II468" s="18"/>
      <c r="IJ468" s="18"/>
      <c r="IK468" s="18"/>
      <c r="IL468" s="18"/>
      <c r="IM468" s="18"/>
      <c r="IN468" s="18"/>
      <c r="IO468" s="18"/>
      <c r="IP468" s="18"/>
      <c r="IQ468" s="18"/>
      <c r="IR468" s="18"/>
      <c r="IS468" s="18"/>
      <c r="IT468" s="18"/>
      <c r="IU468" s="18"/>
      <c r="IV468" s="18"/>
      <c r="IW468" s="18"/>
      <c r="IX468" s="18"/>
      <c r="IY468" s="18"/>
      <c r="IZ468" s="18"/>
      <c r="JA468" s="18"/>
      <c r="JB468" s="18"/>
      <c r="JC468" s="18"/>
      <c r="JD468" s="18"/>
      <c r="JE468" s="18"/>
      <c r="JF468" s="18"/>
    </row>
    <row r="469" spans="36:266" x14ac:dyDescent="0.3">
      <c r="AJ469" s="24"/>
      <c r="AK469" s="24"/>
      <c r="AL469" s="20"/>
      <c r="AM469" s="23"/>
      <c r="AN469" s="18"/>
      <c r="AO469" s="24"/>
      <c r="AW469" s="71"/>
      <c r="AX469" s="71"/>
      <c r="AY469" s="71"/>
      <c r="BB469" s="25"/>
      <c r="BC469" s="21"/>
      <c r="BG469" s="18"/>
      <c r="BN469" s="22"/>
      <c r="BO469" s="22"/>
      <c r="BP469" s="22"/>
      <c r="BQ469" s="22"/>
      <c r="BR469" s="15"/>
      <c r="CF469" s="15"/>
      <c r="CL469" s="22"/>
      <c r="CM469" s="15"/>
      <c r="CR469" s="22"/>
      <c r="CT469" s="15"/>
      <c r="CW469" s="22"/>
      <c r="DA469" s="15"/>
      <c r="DH469" s="15"/>
      <c r="DJ469" s="22"/>
      <c r="DO469" s="15"/>
      <c r="DV469" s="15"/>
      <c r="EC469" s="15"/>
      <c r="EJ469" s="15"/>
      <c r="EQ469" s="15"/>
      <c r="EX469" s="15"/>
      <c r="FE469" s="15"/>
      <c r="FL469" s="15"/>
      <c r="FS469" s="15"/>
      <c r="FZ469" s="15"/>
      <c r="GG469" s="15"/>
      <c r="GN469" s="15"/>
      <c r="GP469" s="22"/>
      <c r="GQ469" s="22"/>
      <c r="GR469" s="22"/>
      <c r="GS469" s="22"/>
      <c r="GT469" s="22"/>
      <c r="GU469" s="15"/>
      <c r="GV469" s="22"/>
      <c r="GW469" s="22"/>
      <c r="GX469" s="22"/>
      <c r="GY469" s="18"/>
      <c r="GZ469" s="18"/>
      <c r="HA469" s="18"/>
      <c r="HB469" s="18"/>
      <c r="HC469" s="18"/>
      <c r="HD469" s="18"/>
      <c r="HE469" s="18"/>
      <c r="HF469" s="18"/>
      <c r="HG469" s="18"/>
      <c r="HH469" s="18"/>
      <c r="HI469" s="18"/>
      <c r="HJ469" s="18"/>
      <c r="HK469" s="18"/>
      <c r="HL469" s="18"/>
      <c r="HM469" s="18"/>
      <c r="HN469" s="18"/>
      <c r="HO469" s="18"/>
      <c r="HP469" s="18"/>
      <c r="HQ469" s="18"/>
      <c r="HR469" s="18"/>
      <c r="HS469" s="18"/>
      <c r="HT469" s="18"/>
      <c r="HU469" s="18"/>
      <c r="HV469" s="18"/>
      <c r="HW469" s="18"/>
      <c r="HX469" s="18"/>
      <c r="HY469" s="18"/>
      <c r="HZ469" s="18"/>
      <c r="IA469" s="18"/>
      <c r="IB469" s="18"/>
      <c r="IC469" s="18"/>
      <c r="ID469" s="18"/>
      <c r="IE469" s="18"/>
      <c r="IF469" s="18"/>
      <c r="IG469" s="18"/>
      <c r="IH469" s="18"/>
      <c r="II469" s="18"/>
      <c r="IJ469" s="18"/>
      <c r="IK469" s="18"/>
      <c r="IL469" s="18"/>
      <c r="IM469" s="18"/>
      <c r="IN469" s="18"/>
      <c r="IO469" s="18"/>
      <c r="IP469" s="18"/>
      <c r="IQ469" s="18"/>
      <c r="IR469" s="18"/>
      <c r="IS469" s="18"/>
      <c r="IT469" s="18"/>
      <c r="IU469" s="18"/>
      <c r="IV469" s="18"/>
      <c r="IW469" s="18"/>
      <c r="IX469" s="18"/>
      <c r="IY469" s="18"/>
      <c r="IZ469" s="18"/>
      <c r="JA469" s="18"/>
      <c r="JB469" s="18"/>
      <c r="JC469" s="18"/>
      <c r="JD469" s="18"/>
      <c r="JE469" s="18"/>
      <c r="JF469" s="18"/>
    </row>
    <row r="470" spans="36:266" x14ac:dyDescent="0.3">
      <c r="AJ470" s="24"/>
      <c r="AK470" s="24"/>
      <c r="AL470" s="20"/>
      <c r="AM470" s="23"/>
      <c r="AN470" s="18"/>
      <c r="AO470" s="24"/>
      <c r="AW470" s="71"/>
      <c r="AX470" s="71"/>
      <c r="AY470" s="71"/>
      <c r="BB470" s="25"/>
      <c r="BC470" s="21"/>
      <c r="BG470" s="18"/>
      <c r="BN470" s="22"/>
      <c r="BO470" s="22"/>
      <c r="BP470" s="22"/>
      <c r="BQ470" s="22"/>
      <c r="BR470" s="15"/>
      <c r="CF470" s="15"/>
      <c r="CL470" s="22"/>
      <c r="CM470" s="15"/>
      <c r="CR470" s="22"/>
      <c r="CT470" s="15"/>
      <c r="CW470" s="22"/>
      <c r="DA470" s="15"/>
      <c r="DH470" s="15"/>
      <c r="DJ470" s="22"/>
      <c r="DO470" s="15"/>
      <c r="DV470" s="15"/>
      <c r="EC470" s="15"/>
      <c r="EJ470" s="15"/>
      <c r="EQ470" s="15"/>
      <c r="EX470" s="15"/>
      <c r="FE470" s="15"/>
      <c r="FL470" s="15"/>
      <c r="FS470" s="15"/>
      <c r="FZ470" s="15"/>
      <c r="GG470" s="15"/>
      <c r="GN470" s="15"/>
      <c r="GP470" s="22"/>
      <c r="GQ470" s="22"/>
      <c r="GR470" s="22"/>
      <c r="GS470" s="22"/>
      <c r="GT470" s="22"/>
      <c r="GU470" s="15"/>
      <c r="GV470" s="22"/>
      <c r="GW470" s="22"/>
      <c r="GX470" s="22"/>
      <c r="GY470" s="18"/>
      <c r="GZ470" s="18"/>
      <c r="HA470" s="18"/>
      <c r="HB470" s="18"/>
      <c r="HC470" s="18"/>
      <c r="HD470" s="18"/>
      <c r="HE470" s="18"/>
      <c r="HF470" s="18"/>
      <c r="HG470" s="18"/>
      <c r="HH470" s="18"/>
      <c r="HI470" s="18"/>
      <c r="HJ470" s="18"/>
      <c r="HK470" s="18"/>
      <c r="HL470" s="18"/>
      <c r="HM470" s="18"/>
      <c r="HN470" s="18"/>
      <c r="HO470" s="18"/>
      <c r="HP470" s="18"/>
      <c r="HQ470" s="18"/>
      <c r="HR470" s="18"/>
      <c r="HS470" s="18"/>
      <c r="HT470" s="18"/>
      <c r="HU470" s="18"/>
      <c r="HV470" s="18"/>
      <c r="HW470" s="18"/>
      <c r="HX470" s="18"/>
      <c r="HY470" s="18"/>
      <c r="HZ470" s="18"/>
      <c r="IA470" s="18"/>
      <c r="IB470" s="18"/>
      <c r="IC470" s="18"/>
      <c r="ID470" s="18"/>
      <c r="IE470" s="18"/>
      <c r="IF470" s="18"/>
      <c r="IG470" s="18"/>
      <c r="IH470" s="18"/>
      <c r="II470" s="18"/>
      <c r="IJ470" s="18"/>
      <c r="IK470" s="18"/>
      <c r="IL470" s="18"/>
      <c r="IM470" s="18"/>
      <c r="IN470" s="18"/>
      <c r="IO470" s="18"/>
      <c r="IP470" s="18"/>
      <c r="IQ470" s="18"/>
      <c r="IR470" s="18"/>
      <c r="IS470" s="18"/>
      <c r="IT470" s="18"/>
      <c r="IU470" s="18"/>
      <c r="IV470" s="18"/>
      <c r="IW470" s="18"/>
      <c r="IX470" s="18"/>
      <c r="IY470" s="18"/>
      <c r="IZ470" s="18"/>
      <c r="JA470" s="18"/>
      <c r="JB470" s="18"/>
      <c r="JC470" s="18"/>
      <c r="JD470" s="18"/>
      <c r="JE470" s="18"/>
      <c r="JF470" s="18"/>
    </row>
    <row r="471" spans="36:266" x14ac:dyDescent="0.3">
      <c r="AJ471" s="24"/>
      <c r="AK471" s="24"/>
      <c r="AL471" s="20"/>
      <c r="AM471" s="23"/>
      <c r="AN471" s="18"/>
      <c r="AO471" s="24"/>
      <c r="AW471" s="71"/>
      <c r="AX471" s="71"/>
      <c r="AY471" s="71"/>
      <c r="BB471" s="25"/>
      <c r="BC471" s="21"/>
      <c r="BG471" s="18"/>
      <c r="BN471" s="22"/>
      <c r="BO471" s="22"/>
      <c r="BP471" s="22"/>
      <c r="BQ471" s="22"/>
      <c r="BR471" s="15"/>
      <c r="CF471" s="15"/>
      <c r="CL471" s="22"/>
      <c r="CM471" s="15"/>
      <c r="CR471" s="22"/>
      <c r="CT471" s="15"/>
      <c r="CW471" s="22"/>
      <c r="DA471" s="15"/>
      <c r="DH471" s="15"/>
      <c r="DJ471" s="22"/>
      <c r="DO471" s="15"/>
      <c r="DV471" s="15"/>
      <c r="EC471" s="15"/>
      <c r="EJ471" s="15"/>
      <c r="EQ471" s="15"/>
      <c r="EX471" s="15"/>
      <c r="FE471" s="15"/>
      <c r="FL471" s="15"/>
      <c r="FS471" s="15"/>
      <c r="FZ471" s="15"/>
      <c r="GG471" s="15"/>
      <c r="GN471" s="15"/>
      <c r="GP471" s="22"/>
      <c r="GQ471" s="22"/>
      <c r="GR471" s="22"/>
      <c r="GS471" s="22"/>
      <c r="GT471" s="22"/>
      <c r="GU471" s="15"/>
      <c r="GV471" s="22"/>
      <c r="GW471" s="22"/>
      <c r="GX471" s="22"/>
      <c r="GY471" s="18"/>
      <c r="GZ471" s="18"/>
      <c r="HA471" s="18"/>
      <c r="HB471" s="18"/>
      <c r="HC471" s="18"/>
      <c r="HD471" s="18"/>
      <c r="HE471" s="18"/>
      <c r="HF471" s="18"/>
      <c r="HG471" s="18"/>
      <c r="HH471" s="18"/>
      <c r="HI471" s="18"/>
      <c r="HJ471" s="18"/>
      <c r="HK471" s="18"/>
      <c r="HL471" s="18"/>
      <c r="HM471" s="18"/>
      <c r="HN471" s="18"/>
      <c r="HO471" s="18"/>
      <c r="HP471" s="18"/>
      <c r="HQ471" s="18"/>
      <c r="HR471" s="18"/>
      <c r="HS471" s="18"/>
      <c r="HT471" s="18"/>
      <c r="HU471" s="18"/>
      <c r="HV471" s="18"/>
      <c r="HW471" s="18"/>
      <c r="HX471" s="18"/>
      <c r="HY471" s="18"/>
      <c r="HZ471" s="18"/>
      <c r="IA471" s="18"/>
      <c r="IB471" s="18"/>
      <c r="IC471" s="18"/>
      <c r="ID471" s="18"/>
      <c r="IE471" s="18"/>
      <c r="IF471" s="18"/>
      <c r="IG471" s="18"/>
      <c r="IH471" s="18"/>
      <c r="II471" s="18"/>
      <c r="IJ471" s="18"/>
      <c r="IK471" s="18"/>
      <c r="IL471" s="18"/>
      <c r="IM471" s="18"/>
      <c r="IN471" s="18"/>
      <c r="IO471" s="18"/>
      <c r="IP471" s="18"/>
      <c r="IQ471" s="18"/>
      <c r="IR471" s="18"/>
      <c r="IS471" s="18"/>
      <c r="IT471" s="18"/>
      <c r="IU471" s="18"/>
      <c r="IV471" s="18"/>
      <c r="IW471" s="18"/>
      <c r="IX471" s="18"/>
      <c r="IY471" s="18"/>
      <c r="IZ471" s="18"/>
      <c r="JA471" s="18"/>
      <c r="JB471" s="18"/>
      <c r="JC471" s="18"/>
      <c r="JD471" s="18"/>
      <c r="JE471" s="18"/>
      <c r="JF471" s="18"/>
    </row>
    <row r="472" spans="36:266" x14ac:dyDescent="0.3">
      <c r="AJ472" s="24"/>
      <c r="AK472" s="24"/>
      <c r="AL472" s="20"/>
      <c r="AM472" s="23"/>
      <c r="AN472" s="18"/>
      <c r="AO472" s="24"/>
      <c r="AW472" s="71"/>
      <c r="AX472" s="71"/>
      <c r="AY472" s="71"/>
      <c r="BB472" s="25"/>
      <c r="BC472" s="21"/>
      <c r="BG472" s="18"/>
      <c r="BN472" s="22"/>
      <c r="BO472" s="22"/>
      <c r="BP472" s="22"/>
      <c r="BQ472" s="22"/>
      <c r="BR472" s="15"/>
      <c r="CF472" s="15"/>
      <c r="CL472" s="22"/>
      <c r="CM472" s="15"/>
      <c r="CR472" s="22"/>
      <c r="CT472" s="15"/>
      <c r="CW472" s="22"/>
      <c r="DA472" s="15"/>
      <c r="DH472" s="15"/>
      <c r="DJ472" s="22"/>
      <c r="DO472" s="15"/>
      <c r="DV472" s="15"/>
      <c r="EC472" s="15"/>
      <c r="EJ472" s="15"/>
      <c r="EQ472" s="15"/>
      <c r="EX472" s="15"/>
      <c r="FE472" s="15"/>
      <c r="FL472" s="15"/>
      <c r="FS472" s="15"/>
      <c r="FZ472" s="15"/>
      <c r="GG472" s="15"/>
      <c r="GN472" s="15"/>
      <c r="GP472" s="22"/>
      <c r="GQ472" s="22"/>
      <c r="GR472" s="22"/>
      <c r="GS472" s="22"/>
      <c r="GT472" s="22"/>
      <c r="GU472" s="15"/>
      <c r="GV472" s="22"/>
      <c r="GW472" s="22"/>
      <c r="GX472" s="22"/>
      <c r="GY472" s="18"/>
      <c r="GZ472" s="18"/>
      <c r="HA472" s="18"/>
      <c r="HB472" s="18"/>
      <c r="HC472" s="18"/>
      <c r="HD472" s="18"/>
      <c r="HE472" s="18"/>
      <c r="HF472" s="18"/>
      <c r="HG472" s="18"/>
      <c r="HH472" s="18"/>
      <c r="HI472" s="18"/>
      <c r="HJ472" s="18"/>
      <c r="HK472" s="18"/>
      <c r="HL472" s="18"/>
      <c r="HM472" s="18"/>
      <c r="HN472" s="18"/>
      <c r="HO472" s="18"/>
      <c r="HP472" s="18"/>
      <c r="HQ472" s="18"/>
      <c r="HR472" s="18"/>
      <c r="HS472" s="18"/>
      <c r="HT472" s="18"/>
      <c r="HU472" s="18"/>
      <c r="HV472" s="18"/>
      <c r="HW472" s="18"/>
      <c r="HX472" s="18"/>
      <c r="HY472" s="18"/>
      <c r="HZ472" s="18"/>
      <c r="IA472" s="18"/>
      <c r="IB472" s="18"/>
      <c r="IC472" s="18"/>
      <c r="ID472" s="18"/>
      <c r="IE472" s="18"/>
      <c r="IF472" s="18"/>
      <c r="IG472" s="18"/>
      <c r="IH472" s="18"/>
      <c r="II472" s="18"/>
      <c r="IJ472" s="18"/>
      <c r="IK472" s="18"/>
      <c r="IL472" s="18"/>
      <c r="IM472" s="18"/>
      <c r="IN472" s="18"/>
      <c r="IO472" s="18"/>
      <c r="IP472" s="18"/>
      <c r="IQ472" s="18"/>
      <c r="IR472" s="18"/>
      <c r="IS472" s="18"/>
      <c r="IT472" s="18"/>
      <c r="IU472" s="18"/>
      <c r="IV472" s="18"/>
      <c r="IW472" s="18"/>
      <c r="IX472" s="18"/>
      <c r="IY472" s="18"/>
      <c r="IZ472" s="18"/>
      <c r="JA472" s="18"/>
      <c r="JB472" s="18"/>
      <c r="JC472" s="18"/>
      <c r="JD472" s="18"/>
      <c r="JE472" s="18"/>
      <c r="JF472" s="18"/>
    </row>
    <row r="473" spans="36:266" x14ac:dyDescent="0.3">
      <c r="AJ473" s="24"/>
      <c r="AK473" s="24"/>
      <c r="AL473" s="20"/>
      <c r="AM473" s="23"/>
      <c r="AN473" s="18"/>
      <c r="AO473" s="24"/>
      <c r="AW473" s="71"/>
      <c r="AX473" s="71"/>
      <c r="AY473" s="71"/>
      <c r="BB473" s="25"/>
      <c r="BC473" s="21"/>
      <c r="BG473" s="18"/>
      <c r="BN473" s="22"/>
      <c r="BO473" s="22"/>
      <c r="BP473" s="22"/>
      <c r="BQ473" s="22"/>
      <c r="BR473" s="15"/>
      <c r="CF473" s="15"/>
      <c r="CL473" s="22"/>
      <c r="CM473" s="15"/>
      <c r="CR473" s="22"/>
      <c r="CT473" s="15"/>
      <c r="CW473" s="22"/>
      <c r="DA473" s="15"/>
      <c r="DH473" s="15"/>
      <c r="DJ473" s="22"/>
      <c r="DO473" s="15"/>
      <c r="DV473" s="15"/>
      <c r="EC473" s="15"/>
      <c r="EJ473" s="15"/>
      <c r="EQ473" s="15"/>
      <c r="EX473" s="15"/>
      <c r="FE473" s="15"/>
      <c r="FL473" s="15"/>
      <c r="FS473" s="15"/>
      <c r="FZ473" s="15"/>
      <c r="GG473" s="15"/>
      <c r="GN473" s="15"/>
      <c r="GP473" s="22"/>
      <c r="GQ473" s="22"/>
      <c r="GR473" s="22"/>
      <c r="GS473" s="22"/>
      <c r="GT473" s="22"/>
      <c r="GU473" s="15"/>
      <c r="GV473" s="22"/>
      <c r="GW473" s="22"/>
      <c r="GX473" s="22"/>
      <c r="GY473" s="18"/>
      <c r="GZ473" s="18"/>
      <c r="HA473" s="18"/>
      <c r="HB473" s="18"/>
      <c r="HC473" s="18"/>
      <c r="HD473" s="18"/>
      <c r="HE473" s="18"/>
      <c r="HF473" s="18"/>
      <c r="HG473" s="18"/>
      <c r="HH473" s="18"/>
      <c r="HI473" s="18"/>
      <c r="HJ473" s="18"/>
      <c r="HK473" s="18"/>
      <c r="HL473" s="18"/>
      <c r="HM473" s="18"/>
      <c r="HN473" s="18"/>
      <c r="HO473" s="18"/>
      <c r="HP473" s="18"/>
      <c r="HQ473" s="18"/>
      <c r="HR473" s="18"/>
      <c r="HS473" s="18"/>
      <c r="HT473" s="18"/>
      <c r="HU473" s="18"/>
      <c r="HV473" s="18"/>
      <c r="HW473" s="18"/>
      <c r="HX473" s="18"/>
      <c r="HY473" s="18"/>
      <c r="HZ473" s="18"/>
      <c r="IA473" s="18"/>
      <c r="IB473" s="18"/>
      <c r="IC473" s="18"/>
      <c r="ID473" s="18"/>
      <c r="IE473" s="18"/>
      <c r="IF473" s="18"/>
      <c r="IG473" s="18"/>
      <c r="IH473" s="18"/>
      <c r="II473" s="18"/>
      <c r="IJ473" s="18"/>
      <c r="IK473" s="18"/>
      <c r="IL473" s="18"/>
      <c r="IM473" s="18"/>
      <c r="IN473" s="18"/>
      <c r="IO473" s="18"/>
      <c r="IP473" s="18"/>
      <c r="IQ473" s="18"/>
      <c r="IR473" s="18"/>
      <c r="IS473" s="18"/>
      <c r="IT473" s="18"/>
      <c r="IU473" s="18"/>
      <c r="IV473" s="18"/>
      <c r="IW473" s="18"/>
      <c r="IX473" s="18"/>
      <c r="IY473" s="18"/>
      <c r="IZ473" s="18"/>
      <c r="JA473" s="18"/>
      <c r="JB473" s="18"/>
      <c r="JC473" s="18"/>
      <c r="JD473" s="18"/>
      <c r="JE473" s="18"/>
      <c r="JF473" s="18"/>
    </row>
    <row r="474" spans="36:266" x14ac:dyDescent="0.3">
      <c r="AJ474" s="24"/>
      <c r="AK474" s="24"/>
      <c r="AL474" s="20"/>
      <c r="AM474" s="23"/>
      <c r="AN474" s="18"/>
      <c r="AO474" s="24"/>
      <c r="AW474" s="71"/>
      <c r="AX474" s="71"/>
      <c r="AY474" s="71"/>
      <c r="BB474" s="25"/>
      <c r="BC474" s="21"/>
      <c r="BG474" s="18"/>
      <c r="BN474" s="22"/>
      <c r="BO474" s="22"/>
      <c r="BP474" s="22"/>
      <c r="BQ474" s="22"/>
      <c r="BR474" s="15"/>
      <c r="CF474" s="15"/>
      <c r="CL474" s="22"/>
      <c r="CM474" s="15"/>
      <c r="CR474" s="22"/>
      <c r="CT474" s="15"/>
      <c r="CW474" s="22"/>
      <c r="DA474" s="15"/>
      <c r="DH474" s="15"/>
      <c r="DJ474" s="22"/>
      <c r="DO474" s="15"/>
      <c r="DV474" s="15"/>
      <c r="EC474" s="15"/>
      <c r="EJ474" s="15"/>
      <c r="EQ474" s="15"/>
      <c r="EX474" s="15"/>
      <c r="FE474" s="15"/>
      <c r="FL474" s="15"/>
      <c r="FS474" s="15"/>
      <c r="FZ474" s="15"/>
      <c r="GG474" s="15"/>
      <c r="GN474" s="15"/>
      <c r="GP474" s="22"/>
      <c r="GQ474" s="22"/>
      <c r="GR474" s="22"/>
      <c r="GS474" s="22"/>
      <c r="GT474" s="22"/>
      <c r="GU474" s="15"/>
      <c r="GV474" s="22"/>
      <c r="GW474" s="22"/>
      <c r="GX474" s="22"/>
      <c r="GY474" s="18"/>
      <c r="GZ474" s="18"/>
      <c r="HA474" s="18"/>
      <c r="HB474" s="18"/>
      <c r="HC474" s="18"/>
      <c r="HD474" s="18"/>
      <c r="HE474" s="18"/>
      <c r="HF474" s="18"/>
      <c r="HG474" s="18"/>
      <c r="HH474" s="18"/>
      <c r="HI474" s="18"/>
      <c r="HJ474" s="18"/>
      <c r="HK474" s="18"/>
      <c r="HL474" s="18"/>
      <c r="HM474" s="18"/>
      <c r="HN474" s="18"/>
      <c r="HO474" s="18"/>
      <c r="HP474" s="18"/>
      <c r="HQ474" s="18"/>
      <c r="HR474" s="18"/>
      <c r="HS474" s="18"/>
      <c r="HT474" s="18"/>
      <c r="HU474" s="18"/>
      <c r="HV474" s="18"/>
      <c r="HW474" s="18"/>
      <c r="HX474" s="18"/>
      <c r="HY474" s="18"/>
      <c r="HZ474" s="18"/>
      <c r="IA474" s="18"/>
      <c r="IB474" s="18"/>
      <c r="IC474" s="18"/>
      <c r="ID474" s="18"/>
      <c r="IE474" s="18"/>
      <c r="IF474" s="18"/>
      <c r="IG474" s="18"/>
      <c r="IH474" s="18"/>
      <c r="II474" s="18"/>
      <c r="IJ474" s="18"/>
      <c r="IK474" s="18"/>
      <c r="IL474" s="18"/>
      <c r="IM474" s="18"/>
      <c r="IN474" s="18"/>
      <c r="IO474" s="18"/>
      <c r="IP474" s="18"/>
      <c r="IQ474" s="18"/>
      <c r="IR474" s="18"/>
      <c r="IS474" s="18"/>
      <c r="IT474" s="18"/>
      <c r="IU474" s="18"/>
      <c r="IV474" s="18"/>
      <c r="IW474" s="18"/>
      <c r="IX474" s="18"/>
      <c r="IY474" s="18"/>
      <c r="IZ474" s="18"/>
      <c r="JA474" s="18"/>
      <c r="JB474" s="18"/>
      <c r="JC474" s="18"/>
      <c r="JD474" s="18"/>
      <c r="JE474" s="18"/>
      <c r="JF474" s="18"/>
    </row>
    <row r="475" spans="36:266" x14ac:dyDescent="0.3">
      <c r="AJ475" s="24"/>
      <c r="AK475" s="24"/>
      <c r="AL475" s="20"/>
      <c r="AM475" s="23"/>
      <c r="AN475" s="18"/>
      <c r="AO475" s="24"/>
      <c r="AW475" s="71"/>
      <c r="AX475" s="71"/>
      <c r="AY475" s="71"/>
      <c r="BB475" s="25"/>
      <c r="BC475" s="21"/>
      <c r="BG475" s="18"/>
      <c r="BN475" s="22"/>
      <c r="BO475" s="22"/>
      <c r="BP475" s="22"/>
      <c r="BQ475" s="22"/>
      <c r="BR475" s="15"/>
      <c r="CF475" s="15"/>
      <c r="CL475" s="22"/>
      <c r="CM475" s="15"/>
      <c r="CR475" s="22"/>
      <c r="CT475" s="15"/>
      <c r="CW475" s="22"/>
      <c r="DA475" s="15"/>
      <c r="DH475" s="15"/>
      <c r="DJ475" s="22"/>
      <c r="DO475" s="15"/>
      <c r="DV475" s="15"/>
      <c r="EC475" s="15"/>
      <c r="EJ475" s="15"/>
      <c r="EQ475" s="15"/>
      <c r="EX475" s="15"/>
      <c r="FE475" s="15"/>
      <c r="FL475" s="15"/>
      <c r="FS475" s="15"/>
      <c r="FZ475" s="15"/>
      <c r="GG475" s="15"/>
      <c r="GN475" s="15"/>
      <c r="GP475" s="22"/>
      <c r="GQ475" s="22"/>
      <c r="GR475" s="22"/>
      <c r="GS475" s="22"/>
      <c r="GT475" s="22"/>
      <c r="GU475" s="15"/>
      <c r="GV475" s="22"/>
      <c r="GW475" s="22"/>
      <c r="GX475" s="22"/>
      <c r="GY475" s="18"/>
      <c r="GZ475" s="18"/>
      <c r="HA475" s="18"/>
      <c r="HB475" s="18"/>
      <c r="HC475" s="18"/>
      <c r="HD475" s="18"/>
      <c r="HE475" s="18"/>
      <c r="HF475" s="18"/>
      <c r="HG475" s="18"/>
      <c r="HH475" s="18"/>
      <c r="HI475" s="18"/>
      <c r="HJ475" s="18"/>
      <c r="HK475" s="18"/>
      <c r="HL475" s="18"/>
      <c r="HM475" s="18"/>
      <c r="HN475" s="18"/>
      <c r="HO475" s="18"/>
      <c r="HP475" s="18"/>
      <c r="HQ475" s="18"/>
      <c r="HR475" s="18"/>
      <c r="HS475" s="18"/>
      <c r="HT475" s="18"/>
      <c r="HU475" s="18"/>
      <c r="HV475" s="18"/>
      <c r="HW475" s="18"/>
      <c r="HX475" s="18"/>
      <c r="HY475" s="18"/>
      <c r="HZ475" s="18"/>
      <c r="IA475" s="18"/>
      <c r="IB475" s="18"/>
      <c r="IC475" s="18"/>
      <c r="ID475" s="18"/>
      <c r="IE475" s="18"/>
      <c r="IF475" s="18"/>
      <c r="IG475" s="18"/>
      <c r="IH475" s="18"/>
      <c r="II475" s="18"/>
      <c r="IJ475" s="18"/>
      <c r="IK475" s="18"/>
      <c r="IL475" s="18"/>
      <c r="IM475" s="18"/>
      <c r="IN475" s="18"/>
      <c r="IO475" s="18"/>
      <c r="IP475" s="18"/>
      <c r="IQ475" s="18"/>
      <c r="IR475" s="18"/>
      <c r="IS475" s="18"/>
      <c r="IT475" s="18"/>
      <c r="IU475" s="18"/>
      <c r="IV475" s="18"/>
      <c r="IW475" s="18"/>
      <c r="IX475" s="18"/>
      <c r="IY475" s="18"/>
      <c r="IZ475" s="18"/>
      <c r="JA475" s="18"/>
      <c r="JB475" s="18"/>
      <c r="JC475" s="18"/>
      <c r="JD475" s="18"/>
      <c r="JE475" s="18"/>
      <c r="JF475" s="18"/>
    </row>
    <row r="476" spans="36:266" x14ac:dyDescent="0.3">
      <c r="AJ476" s="24"/>
      <c r="AK476" s="24"/>
      <c r="AL476" s="20"/>
      <c r="AM476" s="23"/>
      <c r="AN476" s="18"/>
      <c r="AO476" s="24"/>
      <c r="AW476" s="71"/>
      <c r="AX476" s="71"/>
      <c r="AY476" s="71"/>
      <c r="BB476" s="25"/>
      <c r="BC476" s="21"/>
      <c r="BG476" s="18"/>
      <c r="BN476" s="22"/>
      <c r="BO476" s="22"/>
      <c r="BP476" s="22"/>
      <c r="BQ476" s="22"/>
      <c r="BR476" s="15"/>
      <c r="CF476" s="15"/>
      <c r="CL476" s="22"/>
      <c r="CM476" s="15"/>
      <c r="CR476" s="22"/>
      <c r="CT476" s="15"/>
      <c r="CW476" s="22"/>
      <c r="DA476" s="15"/>
      <c r="DH476" s="15"/>
      <c r="DJ476" s="22"/>
      <c r="DO476" s="15"/>
      <c r="DV476" s="15"/>
      <c r="EC476" s="15"/>
      <c r="EJ476" s="15"/>
      <c r="EQ476" s="15"/>
      <c r="EX476" s="15"/>
      <c r="FE476" s="15"/>
      <c r="FL476" s="15"/>
      <c r="FS476" s="15"/>
      <c r="FZ476" s="15"/>
      <c r="GG476" s="15"/>
      <c r="GN476" s="15"/>
      <c r="GP476" s="22"/>
      <c r="GQ476" s="22"/>
      <c r="GR476" s="22"/>
      <c r="GS476" s="22"/>
      <c r="GT476" s="22"/>
      <c r="GU476" s="15"/>
      <c r="GV476" s="22"/>
      <c r="GW476" s="22"/>
      <c r="GX476" s="22"/>
      <c r="GY476" s="18"/>
      <c r="GZ476" s="18"/>
      <c r="HA476" s="18"/>
      <c r="HB476" s="18"/>
      <c r="HC476" s="18"/>
      <c r="HD476" s="18"/>
      <c r="HE476" s="18"/>
      <c r="HF476" s="18"/>
      <c r="HG476" s="18"/>
      <c r="HH476" s="18"/>
      <c r="HI476" s="18"/>
      <c r="HJ476" s="18"/>
      <c r="HK476" s="18"/>
      <c r="HL476" s="18"/>
      <c r="HM476" s="18"/>
      <c r="HN476" s="18"/>
      <c r="HO476" s="18"/>
      <c r="HP476" s="18"/>
      <c r="HQ476" s="18"/>
      <c r="HR476" s="18"/>
      <c r="HS476" s="18"/>
      <c r="HT476" s="18"/>
      <c r="HU476" s="18"/>
      <c r="HV476" s="18"/>
      <c r="HW476" s="18"/>
      <c r="HX476" s="18"/>
      <c r="HY476" s="18"/>
      <c r="HZ476" s="18"/>
      <c r="IA476" s="18"/>
      <c r="IB476" s="18"/>
      <c r="IC476" s="18"/>
      <c r="ID476" s="18"/>
      <c r="IE476" s="18"/>
      <c r="IF476" s="18"/>
      <c r="IG476" s="18"/>
      <c r="IH476" s="18"/>
      <c r="II476" s="18"/>
      <c r="IJ476" s="18"/>
      <c r="IK476" s="18"/>
      <c r="IL476" s="18"/>
      <c r="IM476" s="18"/>
      <c r="IN476" s="18"/>
      <c r="IO476" s="18"/>
      <c r="IP476" s="18"/>
      <c r="IQ476" s="18"/>
      <c r="IR476" s="18"/>
      <c r="IS476" s="18"/>
      <c r="IT476" s="18"/>
      <c r="IU476" s="18"/>
      <c r="IV476" s="18"/>
      <c r="IW476" s="18"/>
      <c r="IX476" s="18"/>
      <c r="IY476" s="18"/>
      <c r="IZ476" s="18"/>
      <c r="JA476" s="18"/>
      <c r="JB476" s="18"/>
      <c r="JC476" s="18"/>
      <c r="JD476" s="18"/>
      <c r="JE476" s="18"/>
      <c r="JF476" s="18"/>
    </row>
    <row r="477" spans="36:266" x14ac:dyDescent="0.3">
      <c r="AJ477" s="24"/>
      <c r="AK477" s="24"/>
      <c r="AL477" s="20"/>
      <c r="AM477" s="23"/>
      <c r="AN477" s="18"/>
      <c r="AO477" s="24"/>
      <c r="AW477" s="71"/>
      <c r="AX477" s="71"/>
      <c r="AY477" s="71"/>
      <c r="BB477" s="25"/>
      <c r="BC477" s="21"/>
      <c r="BG477" s="18"/>
      <c r="BN477" s="22"/>
      <c r="BO477" s="22"/>
      <c r="BP477" s="22"/>
      <c r="BQ477" s="22"/>
      <c r="BR477" s="15"/>
      <c r="CF477" s="15"/>
      <c r="CL477" s="22"/>
      <c r="CM477" s="15"/>
      <c r="CR477" s="22"/>
      <c r="CT477" s="15"/>
      <c r="CW477" s="22"/>
      <c r="DA477" s="15"/>
      <c r="DH477" s="15"/>
      <c r="DJ477" s="22"/>
      <c r="DO477" s="15"/>
      <c r="DV477" s="15"/>
      <c r="EC477" s="15"/>
      <c r="EJ477" s="15"/>
      <c r="EQ477" s="15"/>
      <c r="EX477" s="15"/>
      <c r="FE477" s="15"/>
      <c r="FL477" s="15"/>
      <c r="FS477" s="15"/>
      <c r="FZ477" s="15"/>
      <c r="GG477" s="15"/>
      <c r="GN477" s="15"/>
      <c r="GP477" s="22"/>
      <c r="GQ477" s="22"/>
      <c r="GR477" s="22"/>
      <c r="GS477" s="22"/>
      <c r="GT477" s="22"/>
      <c r="GU477" s="15"/>
      <c r="GV477" s="22"/>
      <c r="GW477" s="22"/>
      <c r="GX477" s="22"/>
      <c r="GY477" s="18"/>
      <c r="GZ477" s="18"/>
      <c r="HA477" s="18"/>
      <c r="HB477" s="18"/>
      <c r="HC477" s="18"/>
      <c r="HD477" s="18"/>
      <c r="HE477" s="18"/>
      <c r="HF477" s="18"/>
      <c r="HG477" s="18"/>
      <c r="HH477" s="18"/>
      <c r="HI477" s="18"/>
      <c r="HJ477" s="18"/>
      <c r="HK477" s="18"/>
      <c r="HL477" s="18"/>
      <c r="HM477" s="18"/>
      <c r="HN477" s="18"/>
      <c r="HO477" s="18"/>
      <c r="HP477" s="18"/>
      <c r="HQ477" s="18"/>
      <c r="HR477" s="18"/>
      <c r="HS477" s="18"/>
      <c r="HT477" s="18"/>
      <c r="HU477" s="18"/>
      <c r="HV477" s="18"/>
      <c r="HW477" s="18"/>
      <c r="HX477" s="18"/>
      <c r="HY477" s="18"/>
      <c r="HZ477" s="18"/>
      <c r="IA477" s="18"/>
      <c r="IB477" s="18"/>
      <c r="IC477" s="18"/>
      <c r="ID477" s="18"/>
      <c r="IE477" s="18"/>
      <c r="IF477" s="18"/>
      <c r="IG477" s="18"/>
      <c r="IH477" s="18"/>
      <c r="II477" s="18"/>
      <c r="IJ477" s="18"/>
      <c r="IK477" s="18"/>
      <c r="IL477" s="18"/>
      <c r="IM477" s="18"/>
      <c r="IN477" s="18"/>
      <c r="IO477" s="18"/>
      <c r="IP477" s="18"/>
      <c r="IQ477" s="18"/>
      <c r="IR477" s="18"/>
      <c r="IS477" s="18"/>
      <c r="IT477" s="18"/>
      <c r="IU477" s="18"/>
      <c r="IV477" s="18"/>
      <c r="IW477" s="18"/>
      <c r="IX477" s="18"/>
      <c r="IY477" s="18"/>
      <c r="IZ477" s="18"/>
      <c r="JA477" s="18"/>
      <c r="JB477" s="18"/>
      <c r="JC477" s="18"/>
      <c r="JD477" s="18"/>
      <c r="JE477" s="18"/>
      <c r="JF477" s="18"/>
    </row>
    <row r="478" spans="36:266" x14ac:dyDescent="0.3">
      <c r="AJ478" s="24"/>
      <c r="AK478" s="24"/>
      <c r="AL478" s="20"/>
      <c r="AM478" s="23"/>
      <c r="AN478" s="18"/>
      <c r="AO478" s="24"/>
      <c r="AW478" s="71"/>
      <c r="AX478" s="71"/>
      <c r="AY478" s="71"/>
      <c r="BB478" s="25"/>
      <c r="BC478" s="21"/>
      <c r="BG478" s="18"/>
      <c r="BN478" s="22"/>
      <c r="BO478" s="22"/>
      <c r="BP478" s="22"/>
      <c r="BQ478" s="22"/>
      <c r="BR478" s="15"/>
      <c r="CF478" s="15"/>
      <c r="CL478" s="22"/>
      <c r="CM478" s="15"/>
      <c r="CR478" s="22"/>
      <c r="CT478" s="15"/>
      <c r="CW478" s="22"/>
      <c r="DA478" s="15"/>
      <c r="DH478" s="15"/>
      <c r="DJ478" s="22"/>
      <c r="DO478" s="15"/>
      <c r="DV478" s="15"/>
      <c r="EC478" s="15"/>
      <c r="EJ478" s="15"/>
      <c r="EQ478" s="15"/>
      <c r="EX478" s="15"/>
      <c r="FE478" s="15"/>
      <c r="FL478" s="15"/>
      <c r="FS478" s="15"/>
      <c r="FZ478" s="15"/>
      <c r="GG478" s="15"/>
      <c r="GN478" s="15"/>
      <c r="GP478" s="22"/>
      <c r="GQ478" s="22"/>
      <c r="GR478" s="22"/>
      <c r="GS478" s="22"/>
      <c r="GT478" s="22"/>
      <c r="GU478" s="15"/>
      <c r="GV478" s="22"/>
      <c r="GW478" s="22"/>
      <c r="GX478" s="22"/>
      <c r="GY478" s="18"/>
      <c r="GZ478" s="18"/>
      <c r="HA478" s="18"/>
      <c r="HB478" s="18"/>
      <c r="HC478" s="18"/>
      <c r="HD478" s="18"/>
      <c r="HE478" s="18"/>
      <c r="HF478" s="18"/>
      <c r="HG478" s="18"/>
      <c r="HH478" s="18"/>
      <c r="HI478" s="18"/>
      <c r="HJ478" s="18"/>
      <c r="HK478" s="18"/>
      <c r="HL478" s="18"/>
      <c r="HM478" s="18"/>
      <c r="HN478" s="18"/>
      <c r="HO478" s="18"/>
      <c r="HP478" s="18"/>
      <c r="HQ478" s="18"/>
      <c r="HR478" s="18"/>
      <c r="HS478" s="18"/>
      <c r="HT478" s="18"/>
      <c r="HU478" s="18"/>
      <c r="HV478" s="18"/>
      <c r="HW478" s="18"/>
      <c r="HX478" s="18"/>
      <c r="HY478" s="18"/>
      <c r="HZ478" s="18"/>
      <c r="IA478" s="18"/>
      <c r="IB478" s="18"/>
      <c r="IC478" s="18"/>
      <c r="ID478" s="18"/>
      <c r="IE478" s="18"/>
      <c r="IF478" s="18"/>
      <c r="IG478" s="18"/>
      <c r="IH478" s="18"/>
      <c r="II478" s="18"/>
      <c r="IJ478" s="18"/>
      <c r="IK478" s="18"/>
      <c r="IL478" s="18"/>
      <c r="IM478" s="18"/>
      <c r="IN478" s="18"/>
      <c r="IO478" s="18"/>
      <c r="IP478" s="18"/>
      <c r="IQ478" s="18"/>
      <c r="IR478" s="18"/>
      <c r="IS478" s="18"/>
      <c r="IT478" s="18"/>
      <c r="IU478" s="18"/>
      <c r="IV478" s="18"/>
      <c r="IW478" s="18"/>
      <c r="IX478" s="18"/>
      <c r="IY478" s="18"/>
      <c r="IZ478" s="18"/>
      <c r="JA478" s="18"/>
      <c r="JB478" s="18"/>
      <c r="JC478" s="18"/>
      <c r="JD478" s="18"/>
      <c r="JE478" s="18"/>
      <c r="JF478" s="18"/>
    </row>
    <row r="479" spans="36:266" x14ac:dyDescent="0.3">
      <c r="AJ479" s="24"/>
      <c r="AK479" s="24"/>
      <c r="AL479" s="20"/>
      <c r="AM479" s="23"/>
      <c r="AN479" s="18"/>
      <c r="AO479" s="24"/>
      <c r="AW479" s="71"/>
      <c r="AX479" s="71"/>
      <c r="AY479" s="71"/>
      <c r="BB479" s="25"/>
      <c r="BC479" s="21"/>
      <c r="BG479" s="18"/>
      <c r="BN479" s="22"/>
      <c r="BO479" s="22"/>
      <c r="BP479" s="22"/>
      <c r="BQ479" s="22"/>
      <c r="BR479" s="15"/>
      <c r="CF479" s="15"/>
      <c r="CL479" s="22"/>
      <c r="CM479" s="15"/>
      <c r="CR479" s="22"/>
      <c r="CT479" s="15"/>
      <c r="CW479" s="22"/>
      <c r="DA479" s="15"/>
      <c r="DH479" s="15"/>
      <c r="DJ479" s="22"/>
      <c r="DO479" s="15"/>
      <c r="DV479" s="15"/>
      <c r="EC479" s="15"/>
      <c r="EJ479" s="15"/>
      <c r="EQ479" s="15"/>
      <c r="EX479" s="15"/>
      <c r="FE479" s="15"/>
      <c r="FL479" s="15"/>
      <c r="FS479" s="15"/>
      <c r="FZ479" s="15"/>
      <c r="GG479" s="15"/>
      <c r="GN479" s="15"/>
      <c r="GP479" s="22"/>
      <c r="GQ479" s="22"/>
      <c r="GR479" s="22"/>
      <c r="GS479" s="22"/>
      <c r="GT479" s="22"/>
      <c r="GU479" s="15"/>
      <c r="GV479" s="22"/>
      <c r="GW479" s="22"/>
      <c r="GX479" s="22"/>
      <c r="GY479" s="18"/>
      <c r="GZ479" s="18"/>
      <c r="HA479" s="18"/>
      <c r="HB479" s="18"/>
      <c r="HC479" s="18"/>
      <c r="HD479" s="18"/>
      <c r="HE479" s="18"/>
      <c r="HF479" s="18"/>
      <c r="HG479" s="18"/>
      <c r="HH479" s="18"/>
      <c r="HI479" s="18"/>
      <c r="HJ479" s="18"/>
      <c r="HK479" s="18"/>
      <c r="HL479" s="18"/>
      <c r="HM479" s="18"/>
      <c r="HN479" s="18"/>
      <c r="HO479" s="18"/>
      <c r="HP479" s="18"/>
      <c r="HQ479" s="18"/>
      <c r="HR479" s="18"/>
      <c r="HS479" s="18"/>
      <c r="HT479" s="18"/>
      <c r="HU479" s="18"/>
      <c r="HV479" s="18"/>
      <c r="HW479" s="18"/>
      <c r="HX479" s="18"/>
      <c r="HY479" s="18"/>
      <c r="HZ479" s="18"/>
      <c r="IA479" s="18"/>
      <c r="IB479" s="18"/>
      <c r="IC479" s="18"/>
      <c r="ID479" s="18"/>
      <c r="IE479" s="18"/>
      <c r="IF479" s="18"/>
      <c r="IG479" s="18"/>
      <c r="IH479" s="18"/>
      <c r="II479" s="18"/>
      <c r="IJ479" s="18"/>
      <c r="IK479" s="18"/>
      <c r="IL479" s="18"/>
      <c r="IM479" s="18"/>
      <c r="IN479" s="18"/>
      <c r="IO479" s="18"/>
      <c r="IP479" s="18"/>
      <c r="IQ479" s="18"/>
      <c r="IR479" s="18"/>
      <c r="IS479" s="18"/>
      <c r="IT479" s="18"/>
      <c r="IU479" s="18"/>
      <c r="IV479" s="18"/>
      <c r="IW479" s="18"/>
      <c r="IX479" s="18"/>
      <c r="IY479" s="18"/>
      <c r="IZ479" s="18"/>
      <c r="JA479" s="18"/>
      <c r="JB479" s="18"/>
      <c r="JC479" s="18"/>
      <c r="JD479" s="18"/>
      <c r="JE479" s="18"/>
      <c r="JF479" s="18"/>
    </row>
    <row r="480" spans="36:266" x14ac:dyDescent="0.3">
      <c r="AJ480" s="24"/>
      <c r="AK480" s="24"/>
      <c r="AL480" s="20"/>
      <c r="AM480" s="23"/>
      <c r="AN480" s="18"/>
      <c r="AO480" s="24"/>
      <c r="AW480" s="71"/>
      <c r="AX480" s="71"/>
      <c r="AY480" s="71"/>
      <c r="BB480" s="25"/>
      <c r="BC480" s="21"/>
      <c r="BG480" s="18"/>
      <c r="BN480" s="22"/>
      <c r="BO480" s="22"/>
      <c r="BP480" s="22"/>
      <c r="BQ480" s="22"/>
      <c r="BR480" s="15"/>
      <c r="CF480" s="15"/>
      <c r="CL480" s="22"/>
      <c r="CM480" s="15"/>
      <c r="CR480" s="22"/>
      <c r="CT480" s="15"/>
      <c r="CW480" s="22"/>
      <c r="DA480" s="15"/>
      <c r="DH480" s="15"/>
      <c r="DJ480" s="22"/>
      <c r="DO480" s="15"/>
      <c r="DV480" s="15"/>
      <c r="EC480" s="15"/>
      <c r="EJ480" s="15"/>
      <c r="EQ480" s="15"/>
      <c r="EX480" s="15"/>
      <c r="FE480" s="15"/>
      <c r="FL480" s="15"/>
      <c r="FS480" s="15"/>
      <c r="FZ480" s="15"/>
      <c r="GG480" s="15"/>
      <c r="GN480" s="15"/>
      <c r="GP480" s="22"/>
      <c r="GQ480" s="22"/>
      <c r="GR480" s="22"/>
      <c r="GS480" s="22"/>
      <c r="GT480" s="22"/>
      <c r="GU480" s="15"/>
      <c r="GV480" s="22"/>
      <c r="GW480" s="22"/>
      <c r="GX480" s="22"/>
      <c r="GY480" s="18"/>
      <c r="GZ480" s="18"/>
      <c r="HA480" s="18"/>
      <c r="HB480" s="18"/>
      <c r="HC480" s="18"/>
      <c r="HD480" s="18"/>
      <c r="HE480" s="18"/>
      <c r="HF480" s="18"/>
      <c r="HG480" s="18"/>
      <c r="HH480" s="18"/>
      <c r="HI480" s="18"/>
      <c r="HJ480" s="18"/>
      <c r="HK480" s="18"/>
      <c r="HL480" s="18"/>
      <c r="HM480" s="18"/>
      <c r="HN480" s="18"/>
      <c r="HO480" s="18"/>
      <c r="HP480" s="18"/>
      <c r="HQ480" s="18"/>
      <c r="HR480" s="18"/>
      <c r="HS480" s="18"/>
      <c r="HT480" s="18"/>
      <c r="HU480" s="18"/>
      <c r="HV480" s="18"/>
      <c r="HW480" s="18"/>
      <c r="HX480" s="18"/>
      <c r="HY480" s="18"/>
      <c r="HZ480" s="18"/>
      <c r="IA480" s="18"/>
      <c r="IB480" s="18"/>
      <c r="IC480" s="18"/>
      <c r="ID480" s="18"/>
      <c r="IE480" s="18"/>
      <c r="IF480" s="18"/>
      <c r="IG480" s="18"/>
      <c r="IH480" s="18"/>
      <c r="II480" s="18"/>
      <c r="IJ480" s="18"/>
      <c r="IK480" s="18"/>
      <c r="IL480" s="18"/>
      <c r="IM480" s="18"/>
      <c r="IN480" s="18"/>
      <c r="IO480" s="18"/>
      <c r="IP480" s="18"/>
      <c r="IQ480" s="18"/>
      <c r="IR480" s="18"/>
      <c r="IS480" s="18"/>
      <c r="IT480" s="18"/>
      <c r="IU480" s="18"/>
      <c r="IV480" s="18"/>
      <c r="IW480" s="18"/>
      <c r="IX480" s="18"/>
      <c r="IY480" s="18"/>
      <c r="IZ480" s="18"/>
      <c r="JA480" s="18"/>
      <c r="JB480" s="18"/>
      <c r="JC480" s="18"/>
      <c r="JD480" s="18"/>
      <c r="JE480" s="18"/>
      <c r="JF480" s="18"/>
    </row>
    <row r="481" spans="36:266" x14ac:dyDescent="0.3">
      <c r="AJ481" s="24"/>
      <c r="AK481" s="24"/>
      <c r="AL481" s="20"/>
      <c r="AM481" s="23"/>
      <c r="AN481" s="18"/>
      <c r="AO481" s="24"/>
      <c r="AW481" s="71"/>
      <c r="AX481" s="71"/>
      <c r="AY481" s="71"/>
      <c r="BB481" s="25"/>
      <c r="BC481" s="21"/>
      <c r="BG481" s="18"/>
      <c r="BN481" s="22"/>
      <c r="BO481" s="22"/>
      <c r="BP481" s="22"/>
      <c r="BQ481" s="22"/>
      <c r="BR481" s="15"/>
      <c r="CF481" s="15"/>
      <c r="CL481" s="22"/>
      <c r="CM481" s="15"/>
      <c r="CR481" s="22"/>
      <c r="CT481" s="15"/>
      <c r="CW481" s="22"/>
      <c r="DA481" s="15"/>
      <c r="DH481" s="15"/>
      <c r="DJ481" s="22"/>
      <c r="DO481" s="15"/>
      <c r="DV481" s="15"/>
      <c r="EC481" s="15"/>
      <c r="EJ481" s="15"/>
      <c r="EQ481" s="15"/>
      <c r="EX481" s="15"/>
      <c r="FE481" s="15"/>
      <c r="FL481" s="15"/>
      <c r="FS481" s="15"/>
      <c r="FZ481" s="15"/>
      <c r="GG481" s="15"/>
      <c r="GN481" s="15"/>
      <c r="GP481" s="22"/>
      <c r="GQ481" s="22"/>
      <c r="GR481" s="22"/>
      <c r="GS481" s="22"/>
      <c r="GT481" s="22"/>
      <c r="GU481" s="15"/>
      <c r="GV481" s="22"/>
      <c r="GW481" s="22"/>
      <c r="GX481" s="22"/>
      <c r="GY481" s="18"/>
      <c r="GZ481" s="18"/>
      <c r="HA481" s="18"/>
      <c r="HB481" s="18"/>
      <c r="HC481" s="18"/>
      <c r="HD481" s="18"/>
      <c r="HE481" s="18"/>
      <c r="HF481" s="18"/>
      <c r="HG481" s="18"/>
      <c r="HH481" s="18"/>
      <c r="HI481" s="18"/>
      <c r="HJ481" s="18"/>
      <c r="HK481" s="18"/>
      <c r="HL481" s="18"/>
      <c r="HM481" s="18"/>
      <c r="HN481" s="18"/>
      <c r="HO481" s="18"/>
      <c r="HP481" s="18"/>
      <c r="HQ481" s="18"/>
      <c r="HR481" s="18"/>
      <c r="HS481" s="18"/>
      <c r="HT481" s="18"/>
      <c r="HU481" s="18"/>
      <c r="HV481" s="18"/>
      <c r="HW481" s="18"/>
      <c r="HX481" s="18"/>
      <c r="HY481" s="18"/>
      <c r="HZ481" s="18"/>
      <c r="IA481" s="18"/>
      <c r="IB481" s="18"/>
      <c r="IC481" s="18"/>
      <c r="ID481" s="18"/>
      <c r="IE481" s="18"/>
      <c r="IF481" s="18"/>
      <c r="IG481" s="18"/>
      <c r="IH481" s="18"/>
      <c r="II481" s="18"/>
      <c r="IJ481" s="18"/>
      <c r="IK481" s="18"/>
      <c r="IL481" s="18"/>
      <c r="IM481" s="18"/>
      <c r="IN481" s="18"/>
      <c r="IO481" s="18"/>
      <c r="IP481" s="18"/>
      <c r="IQ481" s="18"/>
      <c r="IR481" s="18"/>
      <c r="IS481" s="18"/>
      <c r="IT481" s="18"/>
      <c r="IU481" s="18"/>
      <c r="IV481" s="18"/>
      <c r="IW481" s="18"/>
      <c r="IX481" s="18"/>
      <c r="IY481" s="18"/>
      <c r="IZ481" s="18"/>
      <c r="JA481" s="18"/>
      <c r="JB481" s="18"/>
      <c r="JC481" s="18"/>
      <c r="JD481" s="18"/>
      <c r="JE481" s="18"/>
      <c r="JF481" s="18"/>
    </row>
    <row r="482" spans="36:266" x14ac:dyDescent="0.3">
      <c r="AJ482" s="24"/>
      <c r="AK482" s="24"/>
      <c r="AL482" s="20"/>
      <c r="AM482" s="23"/>
      <c r="AN482" s="18"/>
      <c r="AO482" s="24"/>
      <c r="AW482" s="71"/>
      <c r="AX482" s="71"/>
      <c r="AY482" s="71"/>
      <c r="BB482" s="25"/>
      <c r="BC482" s="21"/>
      <c r="BG482" s="18"/>
      <c r="BN482" s="22"/>
      <c r="BO482" s="22"/>
      <c r="BP482" s="22"/>
      <c r="BQ482" s="22"/>
      <c r="BR482" s="15"/>
      <c r="CF482" s="15"/>
      <c r="CL482" s="22"/>
      <c r="CM482" s="15"/>
      <c r="CR482" s="22"/>
      <c r="CT482" s="15"/>
      <c r="CW482" s="22"/>
      <c r="DA482" s="15"/>
      <c r="DH482" s="15"/>
      <c r="DJ482" s="22"/>
      <c r="DO482" s="15"/>
      <c r="DV482" s="15"/>
      <c r="EC482" s="15"/>
      <c r="EJ482" s="15"/>
      <c r="EQ482" s="15"/>
      <c r="EX482" s="15"/>
      <c r="FE482" s="15"/>
      <c r="FL482" s="15"/>
      <c r="FS482" s="15"/>
      <c r="FZ482" s="15"/>
      <c r="GG482" s="15"/>
      <c r="GN482" s="15"/>
      <c r="GP482" s="22"/>
      <c r="GQ482" s="22"/>
      <c r="GR482" s="22"/>
      <c r="GS482" s="22"/>
      <c r="GT482" s="22"/>
      <c r="GU482" s="15"/>
      <c r="GV482" s="22"/>
      <c r="GW482" s="22"/>
      <c r="GX482" s="22"/>
      <c r="GY482" s="18"/>
      <c r="GZ482" s="18"/>
      <c r="HA482" s="18"/>
      <c r="HB482" s="18"/>
      <c r="HC482" s="18"/>
      <c r="HD482" s="18"/>
      <c r="HE482" s="18"/>
      <c r="HF482" s="18"/>
      <c r="HG482" s="18"/>
      <c r="HH482" s="18"/>
      <c r="HI482" s="18"/>
      <c r="HJ482" s="18"/>
      <c r="HK482" s="18"/>
      <c r="HL482" s="18"/>
      <c r="HM482" s="18"/>
      <c r="HN482" s="18"/>
      <c r="HO482" s="18"/>
      <c r="HP482" s="18"/>
      <c r="HQ482" s="18"/>
      <c r="HR482" s="18"/>
      <c r="HS482" s="18"/>
      <c r="HT482" s="18"/>
      <c r="HU482" s="18"/>
      <c r="HV482" s="18"/>
      <c r="HW482" s="18"/>
      <c r="HX482" s="18"/>
      <c r="HY482" s="18"/>
      <c r="HZ482" s="18"/>
      <c r="IA482" s="18"/>
      <c r="IB482" s="18"/>
      <c r="IC482" s="18"/>
      <c r="ID482" s="18"/>
      <c r="IE482" s="18"/>
      <c r="IF482" s="18"/>
      <c r="IG482" s="18"/>
      <c r="IH482" s="18"/>
      <c r="II482" s="18"/>
      <c r="IJ482" s="18"/>
      <c r="IK482" s="18"/>
      <c r="IL482" s="18"/>
      <c r="IM482" s="18"/>
      <c r="IN482" s="18"/>
      <c r="IO482" s="18"/>
      <c r="IP482" s="18"/>
      <c r="IQ482" s="18"/>
      <c r="IR482" s="18"/>
      <c r="IS482" s="18"/>
      <c r="IT482" s="18"/>
      <c r="IU482" s="18"/>
      <c r="IV482" s="18"/>
      <c r="IW482" s="18"/>
      <c r="IX482" s="18"/>
      <c r="IY482" s="18"/>
      <c r="IZ482" s="18"/>
      <c r="JA482" s="18"/>
      <c r="JB482" s="18"/>
      <c r="JC482" s="18"/>
      <c r="JD482" s="18"/>
      <c r="JE482" s="18"/>
      <c r="JF482" s="18"/>
    </row>
    <row r="483" spans="36:266" x14ac:dyDescent="0.3">
      <c r="AJ483" s="24"/>
      <c r="AK483" s="24"/>
      <c r="AL483" s="20"/>
      <c r="AM483" s="23"/>
      <c r="AN483" s="18"/>
      <c r="AO483" s="24"/>
      <c r="AW483" s="71"/>
      <c r="AX483" s="71"/>
      <c r="AY483" s="71"/>
      <c r="BB483" s="25"/>
      <c r="BC483" s="21"/>
      <c r="BG483" s="18"/>
      <c r="BN483" s="22"/>
      <c r="BO483" s="22"/>
      <c r="BP483" s="22"/>
      <c r="BQ483" s="22"/>
      <c r="BR483" s="15"/>
      <c r="CF483" s="15"/>
      <c r="CL483" s="22"/>
      <c r="CM483" s="15"/>
      <c r="CR483" s="22"/>
      <c r="CT483" s="15"/>
      <c r="CW483" s="22"/>
      <c r="DA483" s="15"/>
      <c r="DH483" s="15"/>
      <c r="DJ483" s="22"/>
      <c r="DO483" s="15"/>
      <c r="DV483" s="15"/>
      <c r="EC483" s="15"/>
      <c r="EJ483" s="15"/>
      <c r="EQ483" s="15"/>
      <c r="EX483" s="15"/>
      <c r="FE483" s="15"/>
      <c r="FL483" s="15"/>
      <c r="FS483" s="15"/>
      <c r="FZ483" s="15"/>
      <c r="GG483" s="15"/>
      <c r="GN483" s="15"/>
      <c r="GP483" s="22"/>
      <c r="GQ483" s="22"/>
      <c r="GR483" s="22"/>
      <c r="GS483" s="22"/>
      <c r="GT483" s="22"/>
      <c r="GU483" s="15"/>
      <c r="GV483" s="22"/>
      <c r="GW483" s="22"/>
      <c r="GX483" s="22"/>
      <c r="GY483" s="18"/>
      <c r="GZ483" s="18"/>
      <c r="HA483" s="18"/>
      <c r="HB483" s="18"/>
      <c r="HC483" s="18"/>
      <c r="HD483" s="18"/>
      <c r="HE483" s="18"/>
      <c r="HF483" s="18"/>
      <c r="HG483" s="18"/>
      <c r="HH483" s="18"/>
      <c r="HI483" s="18"/>
      <c r="HJ483" s="18"/>
      <c r="HK483" s="18"/>
      <c r="HL483" s="18"/>
      <c r="HM483" s="18"/>
      <c r="HN483" s="18"/>
      <c r="HO483" s="18"/>
      <c r="HP483" s="18"/>
      <c r="HQ483" s="18"/>
      <c r="HR483" s="18"/>
      <c r="HS483" s="18"/>
      <c r="HT483" s="18"/>
      <c r="HU483" s="18"/>
      <c r="HV483" s="18"/>
      <c r="HW483" s="18"/>
      <c r="HX483" s="18"/>
      <c r="HY483" s="18"/>
      <c r="HZ483" s="18"/>
      <c r="IA483" s="18"/>
      <c r="IB483" s="18"/>
      <c r="IC483" s="18"/>
      <c r="ID483" s="18"/>
      <c r="IE483" s="18"/>
      <c r="IF483" s="18"/>
      <c r="IG483" s="18"/>
      <c r="IH483" s="18"/>
      <c r="II483" s="18"/>
      <c r="IJ483" s="18"/>
      <c r="IK483" s="18"/>
      <c r="IL483" s="18"/>
      <c r="IM483" s="18"/>
      <c r="IN483" s="18"/>
      <c r="IO483" s="18"/>
      <c r="IP483" s="18"/>
      <c r="IQ483" s="18"/>
      <c r="IR483" s="18"/>
      <c r="IS483" s="18"/>
      <c r="IT483" s="18"/>
      <c r="IU483" s="18"/>
      <c r="IV483" s="18"/>
      <c r="IW483" s="18"/>
      <c r="IX483" s="18"/>
      <c r="IY483" s="18"/>
      <c r="IZ483" s="18"/>
      <c r="JA483" s="18"/>
      <c r="JB483" s="18"/>
      <c r="JC483" s="18"/>
      <c r="JD483" s="18"/>
      <c r="JE483" s="18"/>
      <c r="JF483" s="18"/>
    </row>
    <row r="484" spans="36:266" x14ac:dyDescent="0.3">
      <c r="AJ484" s="24"/>
      <c r="AK484" s="24"/>
      <c r="AL484" s="20"/>
      <c r="AM484" s="23"/>
      <c r="AN484" s="18"/>
      <c r="AO484" s="24"/>
      <c r="AW484" s="71"/>
      <c r="AX484" s="71"/>
      <c r="AY484" s="71"/>
      <c r="BB484" s="25"/>
      <c r="BC484" s="21"/>
      <c r="BG484" s="18"/>
      <c r="BN484" s="22"/>
      <c r="BO484" s="22"/>
      <c r="BP484" s="22"/>
      <c r="BQ484" s="22"/>
      <c r="BR484" s="15"/>
      <c r="CF484" s="15"/>
      <c r="CL484" s="22"/>
      <c r="CM484" s="15"/>
      <c r="CR484" s="22"/>
      <c r="CT484" s="15"/>
      <c r="CW484" s="22"/>
      <c r="DA484" s="15"/>
      <c r="DH484" s="15"/>
      <c r="DJ484" s="22"/>
      <c r="DO484" s="15"/>
      <c r="DV484" s="15"/>
      <c r="EC484" s="15"/>
      <c r="EJ484" s="15"/>
      <c r="EQ484" s="15"/>
      <c r="EX484" s="15"/>
      <c r="FE484" s="15"/>
      <c r="FL484" s="15"/>
      <c r="FS484" s="15"/>
      <c r="FZ484" s="15"/>
      <c r="GG484" s="15"/>
      <c r="GN484" s="15"/>
      <c r="GP484" s="22"/>
      <c r="GQ484" s="22"/>
      <c r="GR484" s="22"/>
      <c r="GS484" s="22"/>
      <c r="GT484" s="22"/>
      <c r="GU484" s="15"/>
      <c r="GV484" s="22"/>
      <c r="GW484" s="22"/>
      <c r="GX484" s="22"/>
      <c r="GY484" s="18"/>
      <c r="GZ484" s="18"/>
      <c r="HA484" s="18"/>
      <c r="HB484" s="18"/>
      <c r="HC484" s="18"/>
      <c r="HD484" s="18"/>
      <c r="HE484" s="18"/>
      <c r="HF484" s="18"/>
      <c r="HG484" s="18"/>
      <c r="HH484" s="18"/>
      <c r="HI484" s="18"/>
      <c r="HJ484" s="18"/>
      <c r="HK484" s="18"/>
      <c r="HL484" s="18"/>
      <c r="HM484" s="18"/>
      <c r="HN484" s="18"/>
      <c r="HO484" s="18"/>
      <c r="HP484" s="18"/>
      <c r="HQ484" s="18"/>
      <c r="HR484" s="18"/>
      <c r="HS484" s="18"/>
      <c r="HT484" s="18"/>
      <c r="HU484" s="18"/>
      <c r="HV484" s="18"/>
      <c r="HW484" s="18"/>
      <c r="HX484" s="18"/>
      <c r="HY484" s="18"/>
      <c r="HZ484" s="18"/>
      <c r="IA484" s="18"/>
      <c r="IB484" s="18"/>
      <c r="IC484" s="18"/>
      <c r="ID484" s="18"/>
      <c r="IE484" s="18"/>
      <c r="IF484" s="18"/>
      <c r="IG484" s="18"/>
      <c r="IH484" s="18"/>
      <c r="II484" s="18"/>
      <c r="IJ484" s="18"/>
      <c r="IK484" s="18"/>
      <c r="IL484" s="18"/>
      <c r="IM484" s="18"/>
      <c r="IN484" s="18"/>
      <c r="IO484" s="18"/>
      <c r="IP484" s="18"/>
      <c r="IQ484" s="18"/>
      <c r="IR484" s="18"/>
      <c r="IS484" s="18"/>
      <c r="IT484" s="18"/>
      <c r="IU484" s="18"/>
      <c r="IV484" s="18"/>
      <c r="IW484" s="18"/>
      <c r="IX484" s="18"/>
      <c r="IY484" s="18"/>
      <c r="IZ484" s="18"/>
      <c r="JA484" s="18"/>
      <c r="JB484" s="18"/>
      <c r="JC484" s="18"/>
      <c r="JD484" s="18"/>
      <c r="JE484" s="18"/>
      <c r="JF484" s="18"/>
    </row>
    <row r="485" spans="36:266" x14ac:dyDescent="0.3">
      <c r="AJ485" s="24"/>
      <c r="AK485" s="24"/>
      <c r="AL485" s="20"/>
      <c r="AM485" s="23"/>
      <c r="AN485" s="18"/>
      <c r="AO485" s="24"/>
      <c r="AW485" s="71"/>
      <c r="AX485" s="71"/>
      <c r="AY485" s="71"/>
      <c r="BB485" s="25"/>
      <c r="BC485" s="21"/>
      <c r="BG485" s="18"/>
      <c r="BN485" s="22"/>
      <c r="BO485" s="22"/>
      <c r="BP485" s="22"/>
      <c r="BQ485" s="22"/>
      <c r="BR485" s="15"/>
      <c r="CF485" s="15"/>
      <c r="CL485" s="22"/>
      <c r="CM485" s="15"/>
      <c r="CR485" s="22"/>
      <c r="CT485" s="15"/>
      <c r="CW485" s="22"/>
      <c r="DA485" s="15"/>
      <c r="DH485" s="15"/>
      <c r="DJ485" s="22"/>
      <c r="DO485" s="15"/>
      <c r="DV485" s="15"/>
      <c r="EC485" s="15"/>
      <c r="EJ485" s="15"/>
      <c r="EQ485" s="15"/>
      <c r="EX485" s="15"/>
      <c r="FE485" s="15"/>
      <c r="FL485" s="15"/>
      <c r="FS485" s="15"/>
      <c r="FZ485" s="15"/>
      <c r="GG485" s="15"/>
      <c r="GN485" s="15"/>
      <c r="GP485" s="22"/>
      <c r="GQ485" s="22"/>
      <c r="GR485" s="22"/>
      <c r="GS485" s="22"/>
      <c r="GT485" s="22"/>
      <c r="GU485" s="15"/>
      <c r="GV485" s="22"/>
      <c r="GW485" s="22"/>
      <c r="GX485" s="22"/>
      <c r="GY485" s="18"/>
      <c r="GZ485" s="18"/>
      <c r="HA485" s="18"/>
      <c r="HB485" s="18"/>
      <c r="HC485" s="18"/>
      <c r="HD485" s="18"/>
      <c r="HE485" s="18"/>
      <c r="HF485" s="18"/>
      <c r="HG485" s="18"/>
      <c r="HH485" s="18"/>
      <c r="HI485" s="18"/>
      <c r="HJ485" s="18"/>
      <c r="HK485" s="18"/>
      <c r="HL485" s="18"/>
      <c r="HM485" s="18"/>
      <c r="HN485" s="18"/>
      <c r="HO485" s="18"/>
      <c r="HP485" s="18"/>
      <c r="HQ485" s="18"/>
      <c r="HR485" s="18"/>
      <c r="HS485" s="18"/>
      <c r="HT485" s="18"/>
      <c r="HU485" s="18"/>
      <c r="HV485" s="18"/>
      <c r="HW485" s="18"/>
      <c r="HX485" s="18"/>
      <c r="HY485" s="18"/>
      <c r="HZ485" s="18"/>
      <c r="IA485" s="18"/>
      <c r="IB485" s="18"/>
      <c r="IC485" s="18"/>
      <c r="ID485" s="18"/>
      <c r="IE485" s="18"/>
      <c r="IF485" s="18"/>
      <c r="IG485" s="18"/>
      <c r="IH485" s="18"/>
      <c r="II485" s="18"/>
      <c r="IJ485" s="18"/>
      <c r="IK485" s="18"/>
      <c r="IL485" s="18"/>
      <c r="IM485" s="18"/>
      <c r="IN485" s="18"/>
      <c r="IO485" s="18"/>
      <c r="IP485" s="18"/>
      <c r="IQ485" s="18"/>
      <c r="IR485" s="18"/>
      <c r="IS485" s="18"/>
      <c r="IT485" s="18"/>
      <c r="IU485" s="18"/>
      <c r="IV485" s="18"/>
      <c r="IW485" s="18"/>
      <c r="IX485" s="18"/>
      <c r="IY485" s="18"/>
      <c r="IZ485" s="18"/>
      <c r="JA485" s="18"/>
      <c r="JB485" s="18"/>
      <c r="JC485" s="18"/>
      <c r="JD485" s="18"/>
      <c r="JE485" s="18"/>
      <c r="JF485" s="18"/>
    </row>
    <row r="486" spans="36:266" x14ac:dyDescent="0.3">
      <c r="AJ486" s="24"/>
      <c r="AK486" s="24"/>
      <c r="AL486" s="20"/>
      <c r="AM486" s="23"/>
      <c r="AN486" s="18"/>
      <c r="AO486" s="24"/>
      <c r="AW486" s="71"/>
      <c r="AX486" s="71"/>
      <c r="AY486" s="71"/>
      <c r="BB486" s="25"/>
      <c r="BC486" s="21"/>
      <c r="BG486" s="18"/>
      <c r="BN486" s="22"/>
      <c r="BO486" s="22"/>
      <c r="BP486" s="22"/>
      <c r="BQ486" s="22"/>
      <c r="BR486" s="15"/>
      <c r="CF486" s="15"/>
      <c r="CL486" s="22"/>
      <c r="CM486" s="15"/>
      <c r="CR486" s="22"/>
      <c r="CT486" s="15"/>
      <c r="CW486" s="22"/>
      <c r="DA486" s="15"/>
      <c r="DH486" s="15"/>
      <c r="DJ486" s="22"/>
      <c r="DO486" s="15"/>
      <c r="DV486" s="15"/>
      <c r="EC486" s="15"/>
      <c r="EJ486" s="15"/>
      <c r="EQ486" s="15"/>
      <c r="EX486" s="15"/>
      <c r="FE486" s="15"/>
      <c r="FL486" s="15"/>
      <c r="FS486" s="15"/>
      <c r="FZ486" s="15"/>
      <c r="GG486" s="15"/>
      <c r="GN486" s="15"/>
      <c r="GP486" s="22"/>
      <c r="GQ486" s="22"/>
      <c r="GR486" s="22"/>
      <c r="GS486" s="22"/>
      <c r="GT486" s="22"/>
      <c r="GU486" s="15"/>
      <c r="GV486" s="22"/>
      <c r="GW486" s="22"/>
      <c r="GX486" s="22"/>
      <c r="GY486" s="18"/>
      <c r="GZ486" s="18"/>
      <c r="HA486" s="18"/>
      <c r="HB486" s="18"/>
      <c r="HC486" s="18"/>
      <c r="HD486" s="18"/>
      <c r="HE486" s="18"/>
      <c r="HF486" s="18"/>
      <c r="HG486" s="18"/>
      <c r="HH486" s="18"/>
      <c r="HI486" s="18"/>
      <c r="HJ486" s="18"/>
      <c r="HK486" s="18"/>
      <c r="HL486" s="18"/>
      <c r="HM486" s="18"/>
      <c r="HN486" s="18"/>
      <c r="HO486" s="18"/>
      <c r="HP486" s="18"/>
      <c r="HQ486" s="18"/>
      <c r="HR486" s="18"/>
      <c r="HS486" s="18"/>
      <c r="HT486" s="18"/>
      <c r="HU486" s="18"/>
      <c r="HV486" s="18"/>
      <c r="HW486" s="18"/>
      <c r="HX486" s="18"/>
      <c r="HY486" s="18"/>
      <c r="HZ486" s="18"/>
      <c r="IA486" s="18"/>
      <c r="IB486" s="18"/>
      <c r="IC486" s="18"/>
      <c r="ID486" s="18"/>
      <c r="IE486" s="18"/>
      <c r="IF486" s="18"/>
      <c r="IG486" s="18"/>
      <c r="IH486" s="18"/>
      <c r="II486" s="18"/>
      <c r="IJ486" s="18"/>
      <c r="IK486" s="18"/>
      <c r="IL486" s="18"/>
      <c r="IM486" s="18"/>
      <c r="IN486" s="18"/>
      <c r="IO486" s="18"/>
      <c r="IP486" s="18"/>
      <c r="IQ486" s="18"/>
      <c r="IR486" s="18"/>
      <c r="IS486" s="18"/>
      <c r="IT486" s="18"/>
      <c r="IU486" s="18"/>
      <c r="IV486" s="18"/>
      <c r="IW486" s="18"/>
      <c r="IX486" s="18"/>
      <c r="IY486" s="18"/>
      <c r="IZ486" s="18"/>
      <c r="JA486" s="18"/>
      <c r="JB486" s="18"/>
      <c r="JC486" s="18"/>
      <c r="JD486" s="18"/>
      <c r="JE486" s="18"/>
      <c r="JF486" s="18"/>
    </row>
    <row r="487" spans="36:266" x14ac:dyDescent="0.3">
      <c r="AJ487" s="24"/>
      <c r="AK487" s="24"/>
      <c r="AL487" s="20"/>
      <c r="AM487" s="23"/>
      <c r="AN487" s="18"/>
      <c r="AO487" s="24"/>
      <c r="AW487" s="71"/>
      <c r="AX487" s="71"/>
      <c r="AY487" s="71"/>
      <c r="BB487" s="25"/>
      <c r="BC487" s="21"/>
      <c r="BG487" s="18"/>
      <c r="BN487" s="22"/>
      <c r="BO487" s="22"/>
      <c r="BP487" s="22"/>
      <c r="BQ487" s="22"/>
      <c r="BR487" s="15"/>
      <c r="CF487" s="15"/>
      <c r="CL487" s="22"/>
      <c r="CM487" s="15"/>
      <c r="CR487" s="22"/>
      <c r="CT487" s="15"/>
      <c r="CW487" s="22"/>
      <c r="DA487" s="15"/>
      <c r="DH487" s="15"/>
      <c r="DJ487" s="22"/>
      <c r="DO487" s="15"/>
      <c r="DV487" s="15"/>
      <c r="EC487" s="15"/>
      <c r="EJ487" s="15"/>
      <c r="EQ487" s="15"/>
      <c r="EX487" s="15"/>
      <c r="FE487" s="15"/>
      <c r="FL487" s="15"/>
      <c r="FS487" s="15"/>
      <c r="FZ487" s="15"/>
      <c r="GG487" s="15"/>
      <c r="GN487" s="15"/>
      <c r="GP487" s="22"/>
      <c r="GQ487" s="22"/>
      <c r="GR487" s="22"/>
      <c r="GS487" s="22"/>
      <c r="GT487" s="22"/>
      <c r="GU487" s="15"/>
      <c r="GV487" s="22"/>
      <c r="GW487" s="22"/>
      <c r="GX487" s="22"/>
      <c r="GY487" s="18"/>
      <c r="GZ487" s="18"/>
      <c r="HA487" s="18"/>
      <c r="HB487" s="18"/>
      <c r="HC487" s="18"/>
      <c r="HD487" s="18"/>
      <c r="HE487" s="18"/>
      <c r="HF487" s="18"/>
      <c r="HG487" s="18"/>
      <c r="HH487" s="18"/>
      <c r="HI487" s="18"/>
      <c r="HJ487" s="18"/>
      <c r="HK487" s="18"/>
      <c r="HL487" s="18"/>
      <c r="HM487" s="18"/>
      <c r="HN487" s="18"/>
      <c r="HO487" s="18"/>
      <c r="HP487" s="18"/>
      <c r="HQ487" s="18"/>
      <c r="HR487" s="18"/>
      <c r="HS487" s="18"/>
      <c r="HT487" s="18"/>
      <c r="HU487" s="18"/>
      <c r="HV487" s="18"/>
      <c r="HW487" s="18"/>
      <c r="HX487" s="18"/>
      <c r="HY487" s="18"/>
      <c r="HZ487" s="18"/>
      <c r="IA487" s="18"/>
      <c r="IB487" s="18"/>
      <c r="IC487" s="18"/>
      <c r="ID487" s="18"/>
      <c r="IE487" s="18"/>
      <c r="IF487" s="18"/>
      <c r="IG487" s="18"/>
      <c r="IH487" s="18"/>
      <c r="II487" s="18"/>
      <c r="IJ487" s="18"/>
      <c r="IK487" s="18"/>
      <c r="IL487" s="18"/>
      <c r="IM487" s="18"/>
      <c r="IN487" s="18"/>
      <c r="IO487" s="18"/>
      <c r="IP487" s="18"/>
      <c r="IQ487" s="18"/>
      <c r="IR487" s="18"/>
      <c r="IS487" s="18"/>
      <c r="IT487" s="18"/>
      <c r="IU487" s="18"/>
      <c r="IV487" s="18"/>
      <c r="IW487" s="18"/>
      <c r="IX487" s="18"/>
      <c r="IY487" s="18"/>
      <c r="IZ487" s="18"/>
      <c r="JA487" s="18"/>
      <c r="JB487" s="18"/>
      <c r="JC487" s="18"/>
      <c r="JD487" s="18"/>
      <c r="JE487" s="18"/>
      <c r="JF487" s="18"/>
    </row>
    <row r="488" spans="36:266" x14ac:dyDescent="0.3">
      <c r="AJ488" s="24"/>
      <c r="AK488" s="24"/>
      <c r="AL488" s="20"/>
      <c r="AM488" s="23"/>
      <c r="AN488" s="18"/>
      <c r="AO488" s="24"/>
      <c r="AW488" s="71"/>
      <c r="AX488" s="71"/>
      <c r="AY488" s="71"/>
      <c r="BB488" s="25"/>
      <c r="BC488" s="21"/>
      <c r="BG488" s="18"/>
      <c r="BN488" s="22"/>
      <c r="BO488" s="22"/>
      <c r="BP488" s="22"/>
      <c r="BQ488" s="22"/>
      <c r="BR488" s="15"/>
      <c r="CF488" s="15"/>
      <c r="CL488" s="22"/>
      <c r="CM488" s="15"/>
      <c r="CR488" s="22"/>
      <c r="CT488" s="15"/>
      <c r="CW488" s="22"/>
      <c r="DA488" s="15"/>
      <c r="DH488" s="15"/>
      <c r="DJ488" s="22"/>
      <c r="DO488" s="15"/>
      <c r="DV488" s="15"/>
      <c r="EC488" s="15"/>
      <c r="EJ488" s="15"/>
      <c r="EQ488" s="15"/>
      <c r="EX488" s="15"/>
      <c r="FE488" s="15"/>
      <c r="FL488" s="15"/>
      <c r="FS488" s="15"/>
      <c r="FZ488" s="15"/>
      <c r="GG488" s="15"/>
      <c r="GN488" s="15"/>
      <c r="GP488" s="22"/>
      <c r="GQ488" s="22"/>
      <c r="GR488" s="22"/>
      <c r="GS488" s="22"/>
      <c r="GT488" s="22"/>
      <c r="GU488" s="15"/>
      <c r="GV488" s="22"/>
      <c r="GW488" s="22"/>
      <c r="GX488" s="22"/>
      <c r="GY488" s="18"/>
      <c r="GZ488" s="18"/>
      <c r="HA488" s="18"/>
      <c r="HB488" s="18"/>
      <c r="HC488" s="18"/>
      <c r="HD488" s="18"/>
      <c r="HE488" s="18"/>
      <c r="HF488" s="18"/>
      <c r="HG488" s="18"/>
      <c r="HH488" s="18"/>
      <c r="HI488" s="18"/>
      <c r="HJ488" s="18"/>
      <c r="HK488" s="18"/>
      <c r="HL488" s="18"/>
      <c r="HM488" s="18"/>
      <c r="HN488" s="18"/>
      <c r="HO488" s="18"/>
      <c r="HP488" s="18"/>
      <c r="HQ488" s="18"/>
      <c r="HR488" s="18"/>
      <c r="HS488" s="18"/>
      <c r="HT488" s="18"/>
      <c r="HU488" s="18"/>
      <c r="HV488" s="18"/>
      <c r="HW488" s="18"/>
      <c r="HX488" s="18"/>
      <c r="HY488" s="18"/>
      <c r="HZ488" s="18"/>
      <c r="IA488" s="18"/>
      <c r="IB488" s="18"/>
      <c r="IC488" s="18"/>
      <c r="ID488" s="18"/>
      <c r="IE488" s="18"/>
      <c r="IF488" s="18"/>
      <c r="IG488" s="18"/>
      <c r="IH488" s="18"/>
      <c r="II488" s="18"/>
      <c r="IJ488" s="18"/>
      <c r="IK488" s="18"/>
      <c r="IL488" s="18"/>
      <c r="IM488" s="18"/>
      <c r="IN488" s="18"/>
      <c r="IO488" s="18"/>
      <c r="IP488" s="18"/>
      <c r="IQ488" s="18"/>
      <c r="IR488" s="18"/>
      <c r="IS488" s="18"/>
      <c r="IT488" s="18"/>
      <c r="IU488" s="18"/>
      <c r="IV488" s="18"/>
      <c r="IW488" s="18"/>
      <c r="IX488" s="18"/>
      <c r="IY488" s="18"/>
      <c r="IZ488" s="18"/>
      <c r="JA488" s="18"/>
      <c r="JB488" s="18"/>
      <c r="JC488" s="18"/>
      <c r="JD488" s="18"/>
      <c r="JE488" s="18"/>
      <c r="JF488" s="18"/>
    </row>
    <row r="489" spans="36:266" x14ac:dyDescent="0.3">
      <c r="AJ489" s="24"/>
      <c r="AK489" s="24"/>
      <c r="AL489" s="20"/>
      <c r="AM489" s="23"/>
      <c r="AN489" s="18"/>
      <c r="AO489" s="24"/>
      <c r="AW489" s="71"/>
      <c r="AX489" s="71"/>
      <c r="AY489" s="71"/>
      <c r="BB489" s="25"/>
      <c r="BC489" s="21"/>
      <c r="BG489" s="18"/>
      <c r="BN489" s="22"/>
      <c r="BO489" s="22"/>
      <c r="BP489" s="22"/>
      <c r="BQ489" s="22"/>
      <c r="BR489" s="15"/>
      <c r="CF489" s="15"/>
      <c r="CL489" s="22"/>
      <c r="CM489" s="15"/>
      <c r="CR489" s="22"/>
      <c r="CT489" s="15"/>
      <c r="CW489" s="22"/>
      <c r="DA489" s="15"/>
      <c r="DH489" s="15"/>
      <c r="DJ489" s="22"/>
      <c r="DO489" s="15"/>
      <c r="DV489" s="15"/>
      <c r="EC489" s="15"/>
      <c r="EJ489" s="15"/>
      <c r="EQ489" s="15"/>
      <c r="EX489" s="15"/>
      <c r="FE489" s="15"/>
      <c r="FL489" s="15"/>
      <c r="FS489" s="15"/>
      <c r="FZ489" s="15"/>
      <c r="GG489" s="15"/>
      <c r="GN489" s="15"/>
      <c r="GP489" s="22"/>
      <c r="GQ489" s="22"/>
      <c r="GR489" s="22"/>
      <c r="GS489" s="22"/>
      <c r="GT489" s="22"/>
      <c r="GU489" s="15"/>
      <c r="GV489" s="22"/>
      <c r="GW489" s="22"/>
      <c r="GX489" s="22"/>
      <c r="GY489" s="18"/>
      <c r="GZ489" s="18"/>
      <c r="HA489" s="18"/>
      <c r="HB489" s="18"/>
      <c r="HC489" s="18"/>
      <c r="HD489" s="18"/>
      <c r="HE489" s="18"/>
      <c r="HF489" s="18"/>
      <c r="HG489" s="18"/>
      <c r="HH489" s="18"/>
      <c r="HI489" s="18"/>
      <c r="HJ489" s="18"/>
      <c r="HK489" s="18"/>
      <c r="HL489" s="18"/>
      <c r="HM489" s="18"/>
      <c r="HN489" s="18"/>
      <c r="HO489" s="18"/>
      <c r="HP489" s="18"/>
      <c r="HQ489" s="18"/>
      <c r="HR489" s="18"/>
      <c r="HS489" s="18"/>
      <c r="HT489" s="18"/>
      <c r="HU489" s="18"/>
      <c r="HV489" s="18"/>
      <c r="HW489" s="18"/>
      <c r="HX489" s="18"/>
      <c r="HY489" s="18"/>
      <c r="HZ489" s="18"/>
      <c r="IA489" s="18"/>
      <c r="IB489" s="18"/>
      <c r="IC489" s="18"/>
      <c r="ID489" s="18"/>
      <c r="IE489" s="18"/>
      <c r="IF489" s="18"/>
      <c r="IG489" s="18"/>
      <c r="IH489" s="18"/>
      <c r="II489" s="18"/>
      <c r="IJ489" s="18"/>
      <c r="IK489" s="18"/>
      <c r="IL489" s="18"/>
      <c r="IM489" s="18"/>
      <c r="IN489" s="18"/>
      <c r="IO489" s="18"/>
      <c r="IP489" s="18"/>
      <c r="IQ489" s="18"/>
      <c r="IR489" s="18"/>
      <c r="IS489" s="18"/>
      <c r="IT489" s="18"/>
      <c r="IU489" s="18"/>
      <c r="IV489" s="18"/>
      <c r="IW489" s="18"/>
      <c r="IX489" s="18"/>
      <c r="IY489" s="18"/>
      <c r="IZ489" s="18"/>
      <c r="JA489" s="18"/>
      <c r="JB489" s="18"/>
      <c r="JC489" s="18"/>
      <c r="JD489" s="18"/>
      <c r="JE489" s="18"/>
      <c r="JF489" s="18"/>
    </row>
    <row r="490" spans="36:266" x14ac:dyDescent="0.3">
      <c r="AJ490" s="24"/>
      <c r="AK490" s="24"/>
      <c r="AL490" s="20"/>
      <c r="AM490" s="23"/>
      <c r="AN490" s="18"/>
      <c r="AO490" s="24"/>
      <c r="AW490" s="71"/>
      <c r="AX490" s="71"/>
      <c r="AY490" s="71"/>
      <c r="BB490" s="25"/>
      <c r="BC490" s="21"/>
      <c r="BG490" s="18"/>
      <c r="BN490" s="22"/>
      <c r="BO490" s="22"/>
      <c r="BP490" s="22"/>
      <c r="BQ490" s="22"/>
      <c r="BR490" s="15"/>
      <c r="CF490" s="15"/>
      <c r="CL490" s="22"/>
      <c r="CM490" s="15"/>
      <c r="CR490" s="22"/>
      <c r="CT490" s="15"/>
      <c r="CW490" s="22"/>
      <c r="DA490" s="15"/>
      <c r="DH490" s="15"/>
      <c r="DJ490" s="22"/>
      <c r="DO490" s="15"/>
      <c r="DV490" s="15"/>
      <c r="EC490" s="15"/>
      <c r="EJ490" s="15"/>
      <c r="EQ490" s="15"/>
      <c r="EX490" s="15"/>
      <c r="FE490" s="15"/>
      <c r="FL490" s="15"/>
      <c r="FS490" s="15"/>
      <c r="FZ490" s="15"/>
      <c r="GG490" s="15"/>
      <c r="GN490" s="15"/>
      <c r="GP490" s="22"/>
      <c r="GQ490" s="22"/>
      <c r="GR490" s="22"/>
      <c r="GS490" s="22"/>
      <c r="GT490" s="22"/>
      <c r="GU490" s="15"/>
      <c r="GV490" s="22"/>
      <c r="GW490" s="22"/>
      <c r="GX490" s="22"/>
      <c r="GY490" s="18"/>
      <c r="GZ490" s="18"/>
      <c r="HA490" s="18"/>
      <c r="HB490" s="18"/>
      <c r="HC490" s="18"/>
      <c r="HD490" s="18"/>
      <c r="HE490" s="18"/>
      <c r="HF490" s="18"/>
      <c r="HG490" s="18"/>
      <c r="HH490" s="18"/>
      <c r="HI490" s="18"/>
      <c r="HJ490" s="18"/>
      <c r="HK490" s="18"/>
      <c r="HL490" s="18"/>
      <c r="HM490" s="18"/>
      <c r="HN490" s="18"/>
      <c r="HO490" s="18"/>
      <c r="HP490" s="18"/>
      <c r="HQ490" s="18"/>
      <c r="HR490" s="18"/>
      <c r="HS490" s="18"/>
      <c r="HT490" s="18"/>
      <c r="HU490" s="18"/>
      <c r="HV490" s="18"/>
      <c r="HW490" s="18"/>
      <c r="HX490" s="18"/>
      <c r="HY490" s="18"/>
      <c r="HZ490" s="18"/>
      <c r="IA490" s="18"/>
      <c r="IB490" s="18"/>
      <c r="IC490" s="18"/>
      <c r="ID490" s="18"/>
      <c r="IE490" s="18"/>
      <c r="IF490" s="18"/>
      <c r="IG490" s="18"/>
      <c r="IH490" s="18"/>
      <c r="II490" s="18"/>
      <c r="IJ490" s="18"/>
      <c r="IK490" s="18"/>
      <c r="IL490" s="18"/>
      <c r="IM490" s="18"/>
      <c r="IN490" s="18"/>
      <c r="IO490" s="18"/>
      <c r="IP490" s="18"/>
      <c r="IQ490" s="18"/>
      <c r="IR490" s="18"/>
      <c r="IS490" s="18"/>
      <c r="IT490" s="18"/>
      <c r="IU490" s="18"/>
      <c r="IV490" s="18"/>
      <c r="IW490" s="18"/>
      <c r="IX490" s="18"/>
      <c r="IY490" s="18"/>
      <c r="IZ490" s="18"/>
      <c r="JA490" s="18"/>
      <c r="JB490" s="18"/>
      <c r="JC490" s="18"/>
      <c r="JD490" s="18"/>
      <c r="JE490" s="18"/>
      <c r="JF490" s="18"/>
    </row>
    <row r="491" spans="36:266" x14ac:dyDescent="0.3">
      <c r="AJ491" s="24"/>
      <c r="AK491" s="24"/>
      <c r="AL491" s="20"/>
      <c r="AM491" s="23"/>
      <c r="AN491" s="18"/>
      <c r="AO491" s="24"/>
      <c r="AW491" s="71"/>
      <c r="AX491" s="71"/>
      <c r="AY491" s="71"/>
      <c r="BB491" s="25"/>
      <c r="BC491" s="21"/>
      <c r="BG491" s="18"/>
      <c r="BN491" s="22"/>
      <c r="BO491" s="22"/>
      <c r="BP491" s="22"/>
      <c r="BQ491" s="22"/>
      <c r="BR491" s="15"/>
      <c r="CF491" s="15"/>
      <c r="CL491" s="22"/>
      <c r="CM491" s="15"/>
      <c r="CR491" s="22"/>
      <c r="CT491" s="15"/>
      <c r="CW491" s="22"/>
      <c r="DA491" s="15"/>
      <c r="DH491" s="15"/>
      <c r="DJ491" s="22"/>
      <c r="DO491" s="15"/>
      <c r="DV491" s="15"/>
      <c r="EC491" s="15"/>
      <c r="EJ491" s="15"/>
      <c r="EQ491" s="15"/>
      <c r="EX491" s="15"/>
      <c r="FE491" s="15"/>
      <c r="FL491" s="15"/>
      <c r="FS491" s="15"/>
      <c r="FZ491" s="15"/>
      <c r="GG491" s="15"/>
      <c r="GN491" s="15"/>
      <c r="GP491" s="22"/>
      <c r="GQ491" s="22"/>
      <c r="GR491" s="22"/>
      <c r="GS491" s="22"/>
      <c r="GT491" s="22"/>
      <c r="GU491" s="15"/>
      <c r="GV491" s="22"/>
      <c r="GW491" s="22"/>
      <c r="GX491" s="22"/>
      <c r="GY491" s="18"/>
      <c r="GZ491" s="18"/>
      <c r="HA491" s="18"/>
      <c r="HB491" s="18"/>
      <c r="HC491" s="18"/>
      <c r="HD491" s="18"/>
      <c r="HE491" s="18"/>
      <c r="HF491" s="18"/>
      <c r="HG491" s="18"/>
      <c r="HH491" s="18"/>
      <c r="HI491" s="18"/>
      <c r="HJ491" s="18"/>
      <c r="HK491" s="18"/>
      <c r="HL491" s="18"/>
      <c r="HM491" s="18"/>
      <c r="HN491" s="18"/>
      <c r="HO491" s="18"/>
      <c r="HP491" s="18"/>
      <c r="HQ491" s="18"/>
      <c r="HR491" s="18"/>
      <c r="HS491" s="18"/>
      <c r="HT491" s="18"/>
      <c r="HU491" s="18"/>
      <c r="HV491" s="18"/>
      <c r="HW491" s="18"/>
      <c r="HX491" s="18"/>
      <c r="HY491" s="18"/>
      <c r="HZ491" s="18"/>
      <c r="IA491" s="18"/>
      <c r="IB491" s="18"/>
      <c r="IC491" s="18"/>
      <c r="ID491" s="18"/>
      <c r="IE491" s="18"/>
      <c r="IF491" s="18"/>
      <c r="IG491" s="18"/>
      <c r="IH491" s="18"/>
      <c r="II491" s="18"/>
      <c r="IJ491" s="18"/>
      <c r="IK491" s="18"/>
      <c r="IL491" s="18"/>
      <c r="IM491" s="18"/>
      <c r="IN491" s="18"/>
      <c r="IO491" s="18"/>
      <c r="IP491" s="18"/>
      <c r="IQ491" s="18"/>
      <c r="IR491" s="18"/>
      <c r="IS491" s="18"/>
      <c r="IT491" s="18"/>
      <c r="IU491" s="18"/>
      <c r="IV491" s="18"/>
      <c r="IW491" s="18"/>
      <c r="IX491" s="18"/>
      <c r="IY491" s="18"/>
      <c r="IZ491" s="18"/>
      <c r="JA491" s="18"/>
      <c r="JB491" s="18"/>
      <c r="JC491" s="18"/>
      <c r="JD491" s="18"/>
      <c r="JE491" s="18"/>
      <c r="JF491" s="18"/>
    </row>
    <row r="492" spans="36:266" x14ac:dyDescent="0.3">
      <c r="AJ492" s="24"/>
      <c r="AK492" s="24"/>
      <c r="AL492" s="20"/>
      <c r="AM492" s="23"/>
      <c r="AN492" s="18"/>
      <c r="AO492" s="24"/>
      <c r="AW492" s="71"/>
      <c r="AX492" s="71"/>
      <c r="AY492" s="71"/>
      <c r="BB492" s="25"/>
      <c r="BC492" s="21"/>
      <c r="BG492" s="18"/>
      <c r="BN492" s="22"/>
      <c r="BO492" s="22"/>
      <c r="BP492" s="22"/>
      <c r="BQ492" s="22"/>
      <c r="BR492" s="15"/>
      <c r="CF492" s="15"/>
      <c r="CL492" s="22"/>
      <c r="CM492" s="15"/>
      <c r="CR492" s="22"/>
      <c r="CT492" s="15"/>
      <c r="CW492" s="22"/>
      <c r="DA492" s="15"/>
      <c r="DH492" s="15"/>
      <c r="DJ492" s="22"/>
      <c r="DO492" s="15"/>
      <c r="DV492" s="15"/>
      <c r="EC492" s="15"/>
      <c r="EJ492" s="15"/>
      <c r="EQ492" s="15"/>
      <c r="EX492" s="15"/>
      <c r="FE492" s="15"/>
      <c r="FL492" s="15"/>
      <c r="FS492" s="15"/>
      <c r="FZ492" s="15"/>
      <c r="GG492" s="15"/>
      <c r="GN492" s="15"/>
      <c r="GP492" s="22"/>
      <c r="GQ492" s="22"/>
      <c r="GR492" s="22"/>
      <c r="GS492" s="22"/>
      <c r="GT492" s="22"/>
      <c r="GU492" s="15"/>
      <c r="GV492" s="22"/>
      <c r="GW492" s="22"/>
      <c r="GX492" s="22"/>
      <c r="GY492" s="18"/>
      <c r="GZ492" s="18"/>
      <c r="HA492" s="18"/>
      <c r="HB492" s="18"/>
      <c r="HC492" s="18"/>
      <c r="HD492" s="18"/>
      <c r="HE492" s="18"/>
      <c r="HF492" s="18"/>
      <c r="HG492" s="18"/>
      <c r="HH492" s="18"/>
      <c r="HI492" s="18"/>
      <c r="HJ492" s="18"/>
      <c r="HK492" s="18"/>
      <c r="HL492" s="18"/>
      <c r="HM492" s="18"/>
      <c r="HN492" s="18"/>
      <c r="HO492" s="18"/>
      <c r="HP492" s="18"/>
      <c r="HQ492" s="18"/>
      <c r="HR492" s="18"/>
      <c r="HS492" s="18"/>
      <c r="HT492" s="18"/>
      <c r="HU492" s="18"/>
      <c r="HV492" s="18"/>
      <c r="HW492" s="18"/>
      <c r="HX492" s="18"/>
      <c r="HY492" s="18"/>
      <c r="HZ492" s="18"/>
      <c r="IA492" s="18"/>
      <c r="IB492" s="18"/>
      <c r="IC492" s="18"/>
      <c r="ID492" s="18"/>
      <c r="IE492" s="18"/>
      <c r="IF492" s="18"/>
      <c r="IG492" s="18"/>
      <c r="IH492" s="18"/>
      <c r="II492" s="18"/>
      <c r="IJ492" s="18"/>
      <c r="IK492" s="18"/>
      <c r="IL492" s="18"/>
      <c r="IM492" s="18"/>
      <c r="IN492" s="18"/>
      <c r="IO492" s="18"/>
      <c r="IP492" s="18"/>
      <c r="IQ492" s="18"/>
      <c r="IR492" s="18"/>
      <c r="IS492" s="18"/>
      <c r="IT492" s="18"/>
      <c r="IU492" s="18"/>
      <c r="IV492" s="18"/>
      <c r="IW492" s="18"/>
      <c r="IX492" s="18"/>
      <c r="IY492" s="18"/>
      <c r="IZ492" s="18"/>
      <c r="JA492" s="18"/>
      <c r="JB492" s="18"/>
      <c r="JC492" s="18"/>
      <c r="JD492" s="18"/>
      <c r="JE492" s="18"/>
      <c r="JF492" s="18"/>
    </row>
    <row r="493" spans="36:266" x14ac:dyDescent="0.3">
      <c r="AJ493" s="24"/>
      <c r="AK493" s="24"/>
      <c r="AL493" s="20"/>
      <c r="AM493" s="23"/>
      <c r="AN493" s="18"/>
      <c r="AO493" s="24"/>
      <c r="AW493" s="71"/>
      <c r="AX493" s="71"/>
      <c r="AY493" s="71"/>
      <c r="BB493" s="25"/>
      <c r="BC493" s="21"/>
      <c r="BG493" s="18"/>
      <c r="BN493" s="22"/>
      <c r="BO493" s="22"/>
      <c r="BP493" s="22"/>
      <c r="BQ493" s="22"/>
      <c r="BR493" s="15"/>
      <c r="CF493" s="15"/>
      <c r="CL493" s="22"/>
      <c r="CM493" s="15"/>
      <c r="CR493" s="22"/>
      <c r="CT493" s="15"/>
      <c r="CW493" s="22"/>
      <c r="DA493" s="15"/>
      <c r="DH493" s="15"/>
      <c r="DJ493" s="22"/>
      <c r="DO493" s="15"/>
      <c r="DV493" s="15"/>
      <c r="EC493" s="15"/>
      <c r="EJ493" s="15"/>
      <c r="EQ493" s="15"/>
      <c r="EX493" s="15"/>
      <c r="FE493" s="15"/>
      <c r="FL493" s="15"/>
      <c r="FS493" s="15"/>
      <c r="FZ493" s="15"/>
      <c r="GG493" s="15"/>
      <c r="GN493" s="15"/>
      <c r="GP493" s="22"/>
      <c r="GQ493" s="22"/>
      <c r="GR493" s="22"/>
      <c r="GS493" s="22"/>
      <c r="GT493" s="22"/>
      <c r="GU493" s="15"/>
      <c r="GV493" s="22"/>
      <c r="GW493" s="22"/>
      <c r="GX493" s="22"/>
      <c r="GY493" s="18"/>
      <c r="GZ493" s="18"/>
      <c r="HA493" s="18"/>
      <c r="HB493" s="18"/>
      <c r="HC493" s="18"/>
      <c r="HD493" s="18"/>
      <c r="HE493" s="18"/>
      <c r="HF493" s="18"/>
      <c r="HG493" s="18"/>
      <c r="HH493" s="18"/>
      <c r="HI493" s="18"/>
      <c r="HJ493" s="18"/>
      <c r="HK493" s="18"/>
      <c r="HL493" s="18"/>
      <c r="HM493" s="18"/>
      <c r="HN493" s="18"/>
      <c r="HO493" s="18"/>
      <c r="HP493" s="18"/>
      <c r="HQ493" s="18"/>
      <c r="HR493" s="18"/>
      <c r="HS493" s="18"/>
      <c r="HT493" s="18"/>
      <c r="HU493" s="18"/>
      <c r="HV493" s="18"/>
      <c r="HW493" s="18"/>
      <c r="HX493" s="18"/>
      <c r="HY493" s="18"/>
      <c r="HZ493" s="18"/>
      <c r="IA493" s="18"/>
      <c r="IB493" s="18"/>
      <c r="IC493" s="18"/>
      <c r="ID493" s="18"/>
      <c r="IE493" s="18"/>
      <c r="IF493" s="18"/>
      <c r="IG493" s="18"/>
      <c r="IH493" s="18"/>
      <c r="II493" s="18"/>
      <c r="IJ493" s="18"/>
      <c r="IK493" s="18"/>
      <c r="IL493" s="18"/>
      <c r="IM493" s="18"/>
      <c r="IN493" s="18"/>
      <c r="IO493" s="18"/>
      <c r="IP493" s="18"/>
      <c r="IQ493" s="18"/>
      <c r="IR493" s="18"/>
      <c r="IS493" s="18"/>
      <c r="IT493" s="18"/>
      <c r="IU493" s="18"/>
      <c r="IV493" s="18"/>
      <c r="IW493" s="18"/>
      <c r="IX493" s="18"/>
      <c r="IY493" s="18"/>
      <c r="IZ493" s="18"/>
      <c r="JA493" s="18"/>
      <c r="JB493" s="18"/>
      <c r="JC493" s="18"/>
      <c r="JD493" s="18"/>
      <c r="JE493" s="18"/>
      <c r="JF493" s="18"/>
    </row>
    <row r="494" spans="36:266" x14ac:dyDescent="0.3">
      <c r="AJ494" s="24"/>
      <c r="AK494" s="24"/>
      <c r="AL494" s="20"/>
      <c r="AM494" s="23"/>
      <c r="AN494" s="18"/>
      <c r="AO494" s="24"/>
      <c r="AW494" s="71"/>
      <c r="AX494" s="71"/>
      <c r="AY494" s="71"/>
      <c r="BB494" s="25"/>
      <c r="BC494" s="21"/>
      <c r="BG494" s="18"/>
      <c r="BN494" s="22"/>
      <c r="BO494" s="22"/>
      <c r="BP494" s="22"/>
      <c r="BQ494" s="22"/>
      <c r="BR494" s="15"/>
      <c r="CF494" s="15"/>
      <c r="CL494" s="22"/>
      <c r="CM494" s="15"/>
      <c r="CR494" s="22"/>
      <c r="CT494" s="15"/>
      <c r="CW494" s="22"/>
      <c r="DA494" s="15"/>
      <c r="DH494" s="15"/>
      <c r="DJ494" s="22"/>
      <c r="DO494" s="15"/>
      <c r="DV494" s="15"/>
      <c r="EC494" s="15"/>
      <c r="EJ494" s="15"/>
      <c r="EQ494" s="15"/>
      <c r="EX494" s="15"/>
      <c r="FE494" s="15"/>
      <c r="FL494" s="15"/>
      <c r="FS494" s="15"/>
      <c r="FZ494" s="15"/>
      <c r="GG494" s="15"/>
      <c r="GN494" s="15"/>
      <c r="GP494" s="22"/>
      <c r="GQ494" s="22"/>
      <c r="GR494" s="22"/>
      <c r="GS494" s="22"/>
      <c r="GT494" s="22"/>
      <c r="GU494" s="15"/>
      <c r="GV494" s="22"/>
      <c r="GW494" s="22"/>
      <c r="GX494" s="22"/>
      <c r="GY494" s="18"/>
      <c r="GZ494" s="18"/>
      <c r="HA494" s="18"/>
      <c r="HB494" s="18"/>
      <c r="HC494" s="18"/>
      <c r="HD494" s="18"/>
      <c r="HE494" s="18"/>
      <c r="HF494" s="18"/>
      <c r="HG494" s="18"/>
      <c r="HH494" s="18"/>
      <c r="HI494" s="18"/>
      <c r="HJ494" s="18"/>
      <c r="HK494" s="18"/>
      <c r="HL494" s="18"/>
      <c r="HM494" s="18"/>
      <c r="HN494" s="18"/>
      <c r="HO494" s="18"/>
      <c r="HP494" s="18"/>
      <c r="HQ494" s="18"/>
      <c r="HR494" s="18"/>
      <c r="HS494" s="18"/>
      <c r="HT494" s="18"/>
      <c r="HU494" s="18"/>
      <c r="HV494" s="18"/>
      <c r="HW494" s="18"/>
      <c r="HX494" s="18"/>
      <c r="HY494" s="18"/>
      <c r="HZ494" s="18"/>
      <c r="IA494" s="18"/>
      <c r="IB494" s="18"/>
      <c r="IC494" s="18"/>
      <c r="ID494" s="18"/>
      <c r="IE494" s="18"/>
      <c r="IF494" s="18"/>
      <c r="IG494" s="18"/>
      <c r="IH494" s="18"/>
      <c r="II494" s="18"/>
      <c r="IJ494" s="18"/>
      <c r="IK494" s="18"/>
      <c r="IL494" s="18"/>
      <c r="IM494" s="18"/>
      <c r="IN494" s="18"/>
      <c r="IO494" s="18"/>
      <c r="IP494" s="18"/>
      <c r="IQ494" s="18"/>
      <c r="IR494" s="18"/>
      <c r="IS494" s="18"/>
      <c r="IT494" s="18"/>
      <c r="IU494" s="18"/>
      <c r="IV494" s="18"/>
      <c r="IW494" s="18"/>
      <c r="IX494" s="18"/>
      <c r="IY494" s="18"/>
      <c r="IZ494" s="18"/>
      <c r="JA494" s="18"/>
      <c r="JB494" s="18"/>
      <c r="JC494" s="18"/>
      <c r="JD494" s="18"/>
      <c r="JE494" s="18"/>
      <c r="JF494" s="18"/>
    </row>
    <row r="495" spans="36:266" x14ac:dyDescent="0.3">
      <c r="AJ495" s="24"/>
      <c r="AK495" s="24"/>
      <c r="AL495" s="20"/>
      <c r="AM495" s="23"/>
      <c r="AN495" s="18"/>
      <c r="AO495" s="24"/>
      <c r="AW495" s="71"/>
      <c r="AX495" s="71"/>
      <c r="AY495" s="71"/>
      <c r="BB495" s="25"/>
      <c r="BC495" s="21"/>
      <c r="BG495" s="18"/>
      <c r="BN495" s="22"/>
      <c r="BO495" s="22"/>
      <c r="BP495" s="22"/>
      <c r="BQ495" s="22"/>
      <c r="BR495" s="15"/>
      <c r="CF495" s="15"/>
      <c r="CL495" s="22"/>
      <c r="CM495" s="15"/>
      <c r="CR495" s="22"/>
      <c r="CT495" s="15"/>
      <c r="CW495" s="22"/>
      <c r="DA495" s="15"/>
      <c r="DH495" s="15"/>
      <c r="DJ495" s="22"/>
      <c r="DO495" s="15"/>
      <c r="DV495" s="15"/>
      <c r="EC495" s="15"/>
      <c r="EJ495" s="15"/>
      <c r="EQ495" s="15"/>
      <c r="EX495" s="15"/>
      <c r="FE495" s="15"/>
      <c r="FL495" s="15"/>
      <c r="FS495" s="15"/>
      <c r="FZ495" s="15"/>
      <c r="GG495" s="15"/>
      <c r="GN495" s="15"/>
      <c r="GP495" s="22"/>
      <c r="GQ495" s="22"/>
      <c r="GR495" s="22"/>
      <c r="GS495" s="22"/>
      <c r="GT495" s="22"/>
      <c r="GU495" s="15"/>
      <c r="GV495" s="22"/>
      <c r="GW495" s="22"/>
      <c r="GX495" s="22"/>
      <c r="GY495" s="18"/>
      <c r="GZ495" s="18"/>
      <c r="HA495" s="18"/>
      <c r="HB495" s="18"/>
      <c r="HC495" s="18"/>
      <c r="HD495" s="18"/>
      <c r="HE495" s="18"/>
      <c r="HF495" s="18"/>
      <c r="HG495" s="18"/>
      <c r="HH495" s="18"/>
      <c r="HI495" s="18"/>
      <c r="HJ495" s="18"/>
      <c r="HK495" s="18"/>
      <c r="HL495" s="18"/>
      <c r="HM495" s="18"/>
      <c r="HN495" s="18"/>
      <c r="HO495" s="18"/>
      <c r="HP495" s="18"/>
      <c r="HQ495" s="18"/>
      <c r="HR495" s="18"/>
      <c r="HS495" s="18"/>
      <c r="HT495" s="18"/>
      <c r="HU495" s="18"/>
      <c r="HV495" s="18"/>
      <c r="HW495" s="18"/>
      <c r="HX495" s="18"/>
      <c r="HY495" s="18"/>
      <c r="HZ495" s="18"/>
      <c r="IA495" s="18"/>
      <c r="IB495" s="18"/>
      <c r="IC495" s="18"/>
      <c r="ID495" s="18"/>
      <c r="IE495" s="18"/>
      <c r="IF495" s="18"/>
      <c r="IG495" s="18"/>
      <c r="IH495" s="18"/>
      <c r="II495" s="18"/>
      <c r="IJ495" s="18"/>
      <c r="IK495" s="18"/>
      <c r="IL495" s="18"/>
      <c r="IM495" s="18"/>
      <c r="IN495" s="18"/>
      <c r="IO495" s="18"/>
      <c r="IP495" s="18"/>
      <c r="IQ495" s="18"/>
      <c r="IR495" s="18"/>
      <c r="IS495" s="18"/>
      <c r="IT495" s="18"/>
      <c r="IU495" s="18"/>
      <c r="IV495" s="18"/>
      <c r="IW495" s="18"/>
      <c r="IX495" s="18"/>
      <c r="IY495" s="18"/>
      <c r="IZ495" s="18"/>
      <c r="JA495" s="18"/>
      <c r="JB495" s="18"/>
      <c r="JC495" s="18"/>
      <c r="JD495" s="18"/>
      <c r="JE495" s="18"/>
      <c r="JF495" s="18"/>
    </row>
    <row r="496" spans="36:266" x14ac:dyDescent="0.3">
      <c r="AJ496" s="24"/>
      <c r="AK496" s="24"/>
      <c r="AL496" s="20"/>
      <c r="AM496" s="23"/>
      <c r="AN496" s="18"/>
      <c r="AO496" s="24"/>
      <c r="AW496" s="71"/>
      <c r="AX496" s="71"/>
      <c r="AY496" s="71"/>
      <c r="BB496" s="25"/>
      <c r="BC496" s="21"/>
      <c r="BG496" s="18"/>
      <c r="BN496" s="22"/>
      <c r="BO496" s="22"/>
      <c r="BP496" s="22"/>
      <c r="BQ496" s="22"/>
      <c r="BR496" s="15"/>
      <c r="CF496" s="15"/>
      <c r="CL496" s="22"/>
      <c r="CM496" s="15"/>
      <c r="CR496" s="22"/>
      <c r="CT496" s="15"/>
      <c r="CW496" s="22"/>
      <c r="DA496" s="15"/>
      <c r="DH496" s="15"/>
      <c r="DJ496" s="22"/>
      <c r="DO496" s="15"/>
      <c r="DV496" s="15"/>
      <c r="EC496" s="15"/>
      <c r="EJ496" s="15"/>
      <c r="EQ496" s="15"/>
      <c r="EX496" s="15"/>
      <c r="FE496" s="15"/>
      <c r="FL496" s="15"/>
      <c r="FS496" s="15"/>
      <c r="FZ496" s="15"/>
      <c r="GG496" s="15"/>
      <c r="GN496" s="15"/>
      <c r="GP496" s="22"/>
      <c r="GQ496" s="22"/>
      <c r="GR496" s="22"/>
      <c r="GS496" s="22"/>
      <c r="GT496" s="22"/>
      <c r="GU496" s="15"/>
      <c r="GV496" s="22"/>
      <c r="GW496" s="22"/>
      <c r="GX496" s="22"/>
      <c r="GY496" s="18"/>
      <c r="GZ496" s="18"/>
      <c r="HA496" s="18"/>
      <c r="HB496" s="18"/>
      <c r="HC496" s="18"/>
      <c r="HD496" s="18"/>
      <c r="HE496" s="18"/>
      <c r="HF496" s="18"/>
      <c r="HG496" s="18"/>
      <c r="HH496" s="18"/>
      <c r="HI496" s="18"/>
      <c r="HJ496" s="18"/>
      <c r="HK496" s="18"/>
      <c r="HL496" s="18"/>
      <c r="HM496" s="18"/>
      <c r="HN496" s="18"/>
      <c r="HO496" s="18"/>
      <c r="HP496" s="18"/>
      <c r="HQ496" s="18"/>
      <c r="HR496" s="18"/>
      <c r="HS496" s="18"/>
      <c r="HT496" s="18"/>
      <c r="HU496" s="18"/>
      <c r="HV496" s="18"/>
      <c r="HW496" s="18"/>
      <c r="HX496" s="18"/>
      <c r="HY496" s="18"/>
      <c r="HZ496" s="18"/>
      <c r="IA496" s="18"/>
      <c r="IB496" s="18"/>
      <c r="IC496" s="18"/>
      <c r="ID496" s="18"/>
      <c r="IE496" s="18"/>
      <c r="IF496" s="18"/>
      <c r="IG496" s="18"/>
      <c r="IH496" s="18"/>
      <c r="II496" s="18"/>
      <c r="IJ496" s="18"/>
      <c r="IK496" s="18"/>
      <c r="IL496" s="18"/>
      <c r="IM496" s="18"/>
      <c r="IN496" s="18"/>
      <c r="IO496" s="18"/>
      <c r="IP496" s="18"/>
      <c r="IQ496" s="18"/>
      <c r="IR496" s="18"/>
      <c r="IS496" s="18"/>
      <c r="IT496" s="18"/>
      <c r="IU496" s="18"/>
      <c r="IV496" s="18"/>
      <c r="IW496" s="18"/>
      <c r="IX496" s="18"/>
      <c r="IY496" s="18"/>
      <c r="IZ496" s="18"/>
      <c r="JA496" s="18"/>
      <c r="JB496" s="18"/>
      <c r="JC496" s="18"/>
      <c r="JD496" s="18"/>
      <c r="JE496" s="18"/>
      <c r="JF496" s="18"/>
    </row>
    <row r="497" spans="36:266" x14ac:dyDescent="0.3">
      <c r="AJ497" s="24"/>
      <c r="AK497" s="24"/>
      <c r="AL497" s="20"/>
      <c r="AM497" s="23"/>
      <c r="AN497" s="18"/>
      <c r="AO497" s="24"/>
      <c r="AW497" s="71"/>
      <c r="AX497" s="71"/>
      <c r="AY497" s="71"/>
      <c r="BB497" s="25"/>
      <c r="BC497" s="21"/>
      <c r="BG497" s="18"/>
      <c r="BN497" s="22"/>
      <c r="BO497" s="22"/>
      <c r="BP497" s="22"/>
      <c r="BQ497" s="22"/>
      <c r="BR497" s="15"/>
      <c r="CF497" s="15"/>
      <c r="CL497" s="22"/>
      <c r="CM497" s="15"/>
      <c r="CR497" s="22"/>
      <c r="CT497" s="15"/>
      <c r="CW497" s="22"/>
      <c r="DA497" s="15"/>
      <c r="DH497" s="15"/>
      <c r="DJ497" s="22"/>
      <c r="DO497" s="15"/>
      <c r="DV497" s="15"/>
      <c r="EC497" s="15"/>
      <c r="EJ497" s="15"/>
      <c r="EQ497" s="15"/>
      <c r="EX497" s="15"/>
      <c r="FE497" s="15"/>
      <c r="FL497" s="15"/>
      <c r="FS497" s="15"/>
      <c r="FZ497" s="15"/>
      <c r="GG497" s="15"/>
      <c r="GN497" s="15"/>
      <c r="GP497" s="22"/>
      <c r="GQ497" s="22"/>
      <c r="GR497" s="22"/>
      <c r="GS497" s="22"/>
      <c r="GT497" s="22"/>
      <c r="GU497" s="15"/>
      <c r="GV497" s="22"/>
      <c r="GW497" s="22"/>
      <c r="GX497" s="22"/>
      <c r="GY497" s="18"/>
      <c r="GZ497" s="18"/>
      <c r="HA497" s="18"/>
      <c r="HB497" s="18"/>
      <c r="HC497" s="18"/>
      <c r="HD497" s="18"/>
      <c r="HE497" s="18"/>
      <c r="HF497" s="18"/>
      <c r="HG497" s="18"/>
      <c r="HH497" s="18"/>
      <c r="HI497" s="18"/>
      <c r="HJ497" s="18"/>
      <c r="HK497" s="18"/>
      <c r="HL497" s="18"/>
      <c r="HM497" s="18"/>
      <c r="HN497" s="18"/>
      <c r="HO497" s="18"/>
      <c r="HP497" s="18"/>
      <c r="HQ497" s="18"/>
      <c r="HR497" s="18"/>
      <c r="HS497" s="18"/>
      <c r="HT497" s="18"/>
      <c r="HU497" s="18"/>
      <c r="HV497" s="18"/>
      <c r="HW497" s="18"/>
      <c r="HX497" s="18"/>
      <c r="HY497" s="18"/>
      <c r="HZ497" s="18"/>
      <c r="IA497" s="18"/>
      <c r="IB497" s="18"/>
      <c r="IC497" s="18"/>
      <c r="ID497" s="18"/>
      <c r="IE497" s="18"/>
      <c r="IF497" s="18"/>
      <c r="IG497" s="18"/>
      <c r="IH497" s="18"/>
      <c r="II497" s="18"/>
      <c r="IJ497" s="18"/>
      <c r="IK497" s="18"/>
      <c r="IL497" s="18"/>
      <c r="IM497" s="18"/>
      <c r="IN497" s="18"/>
      <c r="IO497" s="18"/>
      <c r="IP497" s="18"/>
      <c r="IQ497" s="18"/>
      <c r="IR497" s="18"/>
      <c r="IS497" s="18"/>
      <c r="IT497" s="18"/>
      <c r="IU497" s="18"/>
      <c r="IV497" s="18"/>
      <c r="IW497" s="18"/>
      <c r="IX497" s="18"/>
      <c r="IY497" s="18"/>
      <c r="IZ497" s="18"/>
      <c r="JA497" s="18"/>
      <c r="JB497" s="18"/>
      <c r="JC497" s="18"/>
      <c r="JD497" s="18"/>
      <c r="JE497" s="18"/>
      <c r="JF497" s="18"/>
    </row>
    <row r="498" spans="36:266" x14ac:dyDescent="0.3">
      <c r="AJ498" s="24"/>
      <c r="AK498" s="24"/>
      <c r="AL498" s="20"/>
      <c r="AM498" s="23"/>
      <c r="AN498" s="18"/>
      <c r="AO498" s="24"/>
      <c r="AW498" s="71"/>
      <c r="AX498" s="71"/>
      <c r="AY498" s="71"/>
      <c r="BB498" s="25"/>
      <c r="BC498" s="21"/>
      <c r="BG498" s="18"/>
      <c r="BN498" s="22"/>
      <c r="BO498" s="22"/>
      <c r="BP498" s="22"/>
      <c r="BQ498" s="22"/>
      <c r="BR498" s="15"/>
      <c r="CF498" s="15"/>
      <c r="CL498" s="22"/>
      <c r="CM498" s="15"/>
      <c r="CR498" s="22"/>
      <c r="CT498" s="15"/>
      <c r="CW498" s="22"/>
      <c r="DA498" s="15"/>
      <c r="DH498" s="15"/>
      <c r="DJ498" s="22"/>
      <c r="DO498" s="15"/>
      <c r="DV498" s="15"/>
      <c r="EC498" s="15"/>
      <c r="EJ498" s="15"/>
      <c r="EQ498" s="15"/>
      <c r="EX498" s="15"/>
      <c r="FE498" s="15"/>
      <c r="FL498" s="15"/>
      <c r="FS498" s="15"/>
      <c r="FZ498" s="15"/>
      <c r="GG498" s="15"/>
      <c r="GN498" s="15"/>
      <c r="GP498" s="22"/>
      <c r="GQ498" s="22"/>
      <c r="GR498" s="22"/>
      <c r="GS498" s="22"/>
      <c r="GT498" s="22"/>
      <c r="GU498" s="15"/>
      <c r="GV498" s="22"/>
      <c r="GW498" s="22"/>
      <c r="GX498" s="22"/>
      <c r="GY498" s="18"/>
      <c r="GZ498" s="18"/>
      <c r="HA498" s="18"/>
      <c r="HB498" s="18"/>
      <c r="HC498" s="18"/>
      <c r="HD498" s="18"/>
      <c r="HE498" s="18"/>
      <c r="HF498" s="18"/>
      <c r="HG498" s="18"/>
      <c r="HH498" s="18"/>
      <c r="HI498" s="18"/>
      <c r="HJ498" s="18"/>
      <c r="HK498" s="18"/>
      <c r="HL498" s="18"/>
      <c r="HM498" s="18"/>
      <c r="HN498" s="18"/>
      <c r="HO498" s="18"/>
      <c r="HP498" s="18"/>
      <c r="HQ498" s="18"/>
      <c r="HR498" s="18"/>
      <c r="HS498" s="18"/>
      <c r="HT498" s="18"/>
      <c r="HU498" s="18"/>
      <c r="HV498" s="18"/>
      <c r="HW498" s="18"/>
      <c r="HX498" s="18"/>
      <c r="HY498" s="18"/>
      <c r="HZ498" s="18"/>
      <c r="IA498" s="18"/>
      <c r="IB498" s="18"/>
      <c r="IC498" s="18"/>
      <c r="ID498" s="18"/>
      <c r="IE498" s="18"/>
      <c r="IF498" s="18"/>
      <c r="IG498" s="18"/>
      <c r="IH498" s="18"/>
      <c r="II498" s="18"/>
      <c r="IJ498" s="18"/>
      <c r="IK498" s="18"/>
      <c r="IL498" s="18"/>
      <c r="IM498" s="18"/>
      <c r="IN498" s="18"/>
      <c r="IO498" s="18"/>
      <c r="IP498" s="18"/>
      <c r="IQ498" s="18"/>
      <c r="IR498" s="18"/>
      <c r="IS498" s="18"/>
      <c r="IT498" s="18"/>
      <c r="IU498" s="18"/>
      <c r="IV498" s="18"/>
      <c r="IW498" s="18"/>
      <c r="IX498" s="18"/>
      <c r="IY498" s="18"/>
      <c r="IZ498" s="18"/>
      <c r="JA498" s="18"/>
      <c r="JB498" s="18"/>
      <c r="JC498" s="18"/>
      <c r="JD498" s="18"/>
      <c r="JE498" s="18"/>
      <c r="JF498" s="18"/>
    </row>
    <row r="499" spans="36:266" x14ac:dyDescent="0.3">
      <c r="AJ499" s="24"/>
      <c r="AK499" s="24"/>
      <c r="AL499" s="20"/>
      <c r="AM499" s="23"/>
      <c r="AN499" s="18"/>
      <c r="AO499" s="24"/>
      <c r="AW499" s="71"/>
      <c r="AX499" s="71"/>
      <c r="AY499" s="71"/>
      <c r="BB499" s="25"/>
      <c r="BC499" s="21"/>
      <c r="BG499" s="18"/>
      <c r="BN499" s="22"/>
      <c r="BO499" s="22"/>
      <c r="BP499" s="22"/>
      <c r="BQ499" s="22"/>
      <c r="BR499" s="15"/>
      <c r="CF499" s="15"/>
      <c r="CL499" s="22"/>
      <c r="CM499" s="15"/>
      <c r="CR499" s="22"/>
      <c r="CT499" s="15"/>
      <c r="CW499" s="22"/>
      <c r="DA499" s="15"/>
      <c r="DH499" s="15"/>
      <c r="DJ499" s="22"/>
      <c r="DO499" s="15"/>
      <c r="DV499" s="15"/>
      <c r="EC499" s="15"/>
      <c r="EJ499" s="15"/>
      <c r="EQ499" s="15"/>
      <c r="EX499" s="15"/>
      <c r="FE499" s="15"/>
      <c r="FL499" s="15"/>
      <c r="FS499" s="15"/>
      <c r="FZ499" s="15"/>
      <c r="GG499" s="15"/>
      <c r="GN499" s="15"/>
      <c r="GP499" s="22"/>
      <c r="GQ499" s="22"/>
      <c r="GR499" s="22"/>
      <c r="GS499" s="22"/>
      <c r="GT499" s="22"/>
      <c r="GU499" s="15"/>
      <c r="GV499" s="22"/>
      <c r="GW499" s="22"/>
      <c r="GX499" s="22"/>
      <c r="GY499" s="18"/>
      <c r="GZ499" s="18"/>
      <c r="HA499" s="18"/>
      <c r="HB499" s="18"/>
      <c r="HC499" s="18"/>
      <c r="HD499" s="18"/>
      <c r="HE499" s="18"/>
      <c r="HF499" s="18"/>
      <c r="HG499" s="18"/>
      <c r="HH499" s="18"/>
      <c r="HI499" s="18"/>
      <c r="HJ499" s="18"/>
      <c r="HK499" s="18"/>
      <c r="HL499" s="18"/>
      <c r="HM499" s="18"/>
      <c r="HN499" s="18"/>
      <c r="HO499" s="18"/>
      <c r="HP499" s="18"/>
      <c r="HQ499" s="18"/>
      <c r="HR499" s="18"/>
      <c r="HS499" s="18"/>
      <c r="HT499" s="18"/>
      <c r="HU499" s="18"/>
      <c r="HV499" s="18"/>
      <c r="HW499" s="18"/>
      <c r="HX499" s="18"/>
      <c r="HY499" s="18"/>
      <c r="HZ499" s="18"/>
      <c r="IA499" s="18"/>
      <c r="IB499" s="18"/>
      <c r="IC499" s="18"/>
      <c r="ID499" s="18"/>
      <c r="IE499" s="18"/>
      <c r="IF499" s="18"/>
      <c r="IG499" s="18"/>
      <c r="IH499" s="18"/>
      <c r="II499" s="18"/>
      <c r="IJ499" s="18"/>
      <c r="IK499" s="18"/>
      <c r="IL499" s="18"/>
      <c r="IM499" s="18"/>
      <c r="IN499" s="18"/>
      <c r="IO499" s="18"/>
      <c r="IP499" s="18"/>
      <c r="IQ499" s="18"/>
      <c r="IR499" s="18"/>
      <c r="IS499" s="18"/>
      <c r="IT499" s="18"/>
      <c r="IU499" s="18"/>
      <c r="IV499" s="18"/>
      <c r="IW499" s="18"/>
      <c r="IX499" s="18"/>
      <c r="IY499" s="18"/>
      <c r="IZ499" s="18"/>
      <c r="JA499" s="18"/>
      <c r="JB499" s="18"/>
      <c r="JC499" s="18"/>
      <c r="JD499" s="18"/>
      <c r="JE499" s="18"/>
      <c r="JF499" s="18"/>
    </row>
    <row r="500" spans="36:266" x14ac:dyDescent="0.3">
      <c r="AJ500" s="24"/>
      <c r="AK500" s="24"/>
      <c r="AL500" s="20"/>
      <c r="AM500" s="23"/>
      <c r="AN500" s="18"/>
      <c r="AO500" s="24"/>
      <c r="AW500" s="71"/>
      <c r="AX500" s="71"/>
      <c r="AY500" s="71"/>
      <c r="BB500" s="25"/>
      <c r="BC500" s="21"/>
      <c r="BG500" s="18"/>
      <c r="BN500" s="22"/>
      <c r="BO500" s="22"/>
      <c r="BP500" s="22"/>
      <c r="BQ500" s="22"/>
      <c r="BR500" s="15"/>
      <c r="CF500" s="15"/>
      <c r="CL500" s="22"/>
      <c r="CM500" s="15"/>
      <c r="CR500" s="22"/>
      <c r="CT500" s="15"/>
      <c r="CW500" s="22"/>
      <c r="DA500" s="15"/>
      <c r="DH500" s="15"/>
      <c r="DJ500" s="22"/>
      <c r="DO500" s="15"/>
      <c r="DV500" s="15"/>
      <c r="EC500" s="15"/>
      <c r="EJ500" s="15"/>
      <c r="EQ500" s="15"/>
      <c r="EX500" s="15"/>
      <c r="FE500" s="15"/>
      <c r="FL500" s="15"/>
      <c r="FS500" s="15"/>
      <c r="FZ500" s="15"/>
      <c r="GG500" s="15"/>
      <c r="GN500" s="15"/>
      <c r="GP500" s="22"/>
      <c r="GQ500" s="22"/>
      <c r="GR500" s="22"/>
      <c r="GS500" s="22"/>
      <c r="GT500" s="22"/>
      <c r="GU500" s="15"/>
      <c r="GV500" s="22"/>
      <c r="GW500" s="22"/>
      <c r="GX500" s="22"/>
      <c r="GY500" s="18"/>
      <c r="GZ500" s="18"/>
      <c r="HA500" s="18"/>
      <c r="HB500" s="18"/>
      <c r="HC500" s="18"/>
      <c r="HD500" s="18"/>
      <c r="HE500" s="18"/>
      <c r="HF500" s="18"/>
      <c r="HG500" s="18"/>
      <c r="HH500" s="18"/>
      <c r="HI500" s="18"/>
      <c r="HJ500" s="18"/>
      <c r="HK500" s="18"/>
      <c r="HL500" s="18"/>
      <c r="HM500" s="18"/>
      <c r="HN500" s="18"/>
      <c r="HO500" s="18"/>
      <c r="HP500" s="18"/>
      <c r="HQ500" s="18"/>
      <c r="HR500" s="18"/>
      <c r="HS500" s="18"/>
      <c r="HT500" s="18"/>
      <c r="HU500" s="18"/>
      <c r="HV500" s="18"/>
      <c r="HW500" s="18"/>
      <c r="HX500" s="18"/>
      <c r="HY500" s="18"/>
      <c r="HZ500" s="18"/>
      <c r="IA500" s="18"/>
      <c r="IB500" s="18"/>
      <c r="IC500" s="18"/>
      <c r="ID500" s="18"/>
      <c r="IE500" s="18"/>
      <c r="IF500" s="18"/>
      <c r="IG500" s="18"/>
      <c r="IH500" s="18"/>
      <c r="II500" s="18"/>
      <c r="IJ500" s="18"/>
      <c r="IK500" s="18"/>
      <c r="IL500" s="18"/>
      <c r="IM500" s="18"/>
      <c r="IN500" s="18"/>
      <c r="IO500" s="18"/>
      <c r="IP500" s="18"/>
      <c r="IQ500" s="18"/>
      <c r="IR500" s="18"/>
      <c r="IS500" s="18"/>
      <c r="IT500" s="18"/>
      <c r="IU500" s="18"/>
      <c r="IV500" s="18"/>
      <c r="IW500" s="18"/>
      <c r="IX500" s="18"/>
      <c r="IY500" s="18"/>
      <c r="IZ500" s="18"/>
      <c r="JA500" s="18"/>
      <c r="JB500" s="18"/>
      <c r="JC500" s="18"/>
      <c r="JD500" s="18"/>
      <c r="JE500" s="18"/>
      <c r="JF500" s="18"/>
    </row>
    <row r="501" spans="36:266" x14ac:dyDescent="0.3">
      <c r="AJ501" s="24"/>
      <c r="AK501" s="24"/>
      <c r="AL501" s="20"/>
      <c r="AM501" s="23"/>
      <c r="AN501" s="18"/>
      <c r="AO501" s="24"/>
      <c r="AW501" s="71"/>
      <c r="AX501" s="71"/>
      <c r="AY501" s="71"/>
      <c r="BB501" s="25"/>
      <c r="BC501" s="21"/>
      <c r="BG501" s="18"/>
      <c r="BN501" s="22"/>
      <c r="BO501" s="22"/>
      <c r="BP501" s="22"/>
      <c r="BQ501" s="22"/>
      <c r="BR501" s="15"/>
      <c r="CF501" s="15"/>
      <c r="CL501" s="22"/>
      <c r="CM501" s="15"/>
      <c r="CR501" s="22"/>
      <c r="CT501" s="15"/>
      <c r="CW501" s="22"/>
      <c r="DA501" s="15"/>
      <c r="DH501" s="15"/>
      <c r="DJ501" s="22"/>
      <c r="DO501" s="15"/>
      <c r="DV501" s="15"/>
      <c r="EC501" s="15"/>
      <c r="EJ501" s="15"/>
      <c r="EQ501" s="15"/>
      <c r="EX501" s="15"/>
      <c r="FE501" s="15"/>
      <c r="FL501" s="15"/>
      <c r="FS501" s="15"/>
      <c r="FZ501" s="15"/>
      <c r="GG501" s="15"/>
      <c r="GN501" s="15"/>
      <c r="GP501" s="22"/>
      <c r="GQ501" s="22"/>
      <c r="GR501" s="22"/>
      <c r="GS501" s="22"/>
      <c r="GT501" s="22"/>
      <c r="GU501" s="15"/>
      <c r="GV501" s="22"/>
      <c r="GW501" s="22"/>
      <c r="GX501" s="22"/>
      <c r="GY501" s="18"/>
      <c r="GZ501" s="18"/>
      <c r="HA501" s="18"/>
      <c r="HB501" s="18"/>
      <c r="HC501" s="18"/>
      <c r="HD501" s="18"/>
      <c r="HE501" s="18"/>
      <c r="HF501" s="18"/>
      <c r="HG501" s="18"/>
      <c r="HH501" s="18"/>
      <c r="HI501" s="18"/>
      <c r="HJ501" s="18"/>
      <c r="HK501" s="18"/>
      <c r="HL501" s="18"/>
      <c r="HM501" s="18"/>
      <c r="HN501" s="18"/>
      <c r="HO501" s="18"/>
      <c r="HP501" s="18"/>
      <c r="HQ501" s="18"/>
      <c r="HR501" s="18"/>
      <c r="HS501" s="18"/>
      <c r="HT501" s="18"/>
      <c r="HU501" s="18"/>
      <c r="HV501" s="18"/>
      <c r="HW501" s="18"/>
      <c r="HX501" s="18"/>
      <c r="HY501" s="18"/>
      <c r="HZ501" s="18"/>
      <c r="IA501" s="18"/>
      <c r="IB501" s="18"/>
      <c r="IC501" s="18"/>
      <c r="ID501" s="18"/>
      <c r="IE501" s="18"/>
      <c r="IF501" s="18"/>
      <c r="IG501" s="18"/>
      <c r="IH501" s="18"/>
      <c r="II501" s="18"/>
      <c r="IJ501" s="18"/>
      <c r="IK501" s="18"/>
      <c r="IL501" s="18"/>
      <c r="IM501" s="18"/>
      <c r="IN501" s="18"/>
      <c r="IO501" s="18"/>
      <c r="IP501" s="18"/>
      <c r="IQ501" s="18"/>
      <c r="IR501" s="18"/>
      <c r="IS501" s="18"/>
      <c r="IT501" s="18"/>
      <c r="IU501" s="18"/>
      <c r="IV501" s="18"/>
      <c r="IW501" s="18"/>
      <c r="IX501" s="18"/>
      <c r="IY501" s="18"/>
      <c r="IZ501" s="18"/>
      <c r="JA501" s="18"/>
      <c r="JB501" s="18"/>
      <c r="JC501" s="18"/>
      <c r="JD501" s="18"/>
      <c r="JE501" s="18"/>
      <c r="JF501" s="18"/>
    </row>
    <row r="502" spans="36:266" x14ac:dyDescent="0.3">
      <c r="AJ502" s="24"/>
      <c r="AK502" s="24"/>
      <c r="AL502" s="20"/>
      <c r="AM502" s="23"/>
      <c r="AN502" s="18"/>
      <c r="AO502" s="24"/>
      <c r="AW502" s="71"/>
      <c r="AX502" s="71"/>
      <c r="AY502" s="71"/>
      <c r="BB502" s="25"/>
      <c r="BC502" s="21"/>
      <c r="BG502" s="18"/>
      <c r="BN502" s="22"/>
      <c r="BO502" s="22"/>
      <c r="BP502" s="22"/>
      <c r="BQ502" s="22"/>
      <c r="BR502" s="15"/>
      <c r="CF502" s="15"/>
      <c r="CL502" s="22"/>
      <c r="CM502" s="15"/>
      <c r="CR502" s="22"/>
      <c r="CT502" s="15"/>
      <c r="CW502" s="22"/>
      <c r="DA502" s="15"/>
      <c r="DH502" s="15"/>
      <c r="DJ502" s="22"/>
      <c r="DO502" s="15"/>
      <c r="DV502" s="15"/>
      <c r="EC502" s="15"/>
      <c r="EJ502" s="15"/>
      <c r="EQ502" s="15"/>
      <c r="EX502" s="15"/>
      <c r="FE502" s="15"/>
      <c r="FL502" s="15"/>
      <c r="FS502" s="15"/>
      <c r="FZ502" s="15"/>
      <c r="GG502" s="15"/>
      <c r="GN502" s="15"/>
      <c r="GP502" s="22"/>
      <c r="GQ502" s="22"/>
      <c r="GR502" s="22"/>
      <c r="GS502" s="22"/>
      <c r="GT502" s="22"/>
      <c r="GU502" s="15"/>
      <c r="GV502" s="22"/>
      <c r="GW502" s="22"/>
      <c r="GX502" s="22"/>
      <c r="GY502" s="18"/>
      <c r="GZ502" s="18"/>
      <c r="HA502" s="18"/>
      <c r="HB502" s="18"/>
      <c r="HC502" s="18"/>
      <c r="HD502" s="18"/>
      <c r="HE502" s="18"/>
      <c r="HF502" s="18"/>
      <c r="HG502" s="18"/>
      <c r="HH502" s="18"/>
      <c r="HI502" s="18"/>
      <c r="HJ502" s="18"/>
      <c r="HK502" s="18"/>
      <c r="HL502" s="18"/>
      <c r="HM502" s="18"/>
      <c r="HN502" s="18"/>
      <c r="HO502" s="18"/>
      <c r="HP502" s="18"/>
      <c r="HQ502" s="18"/>
      <c r="HR502" s="18"/>
      <c r="HS502" s="18"/>
      <c r="HT502" s="18"/>
      <c r="HU502" s="18"/>
      <c r="HV502" s="18"/>
      <c r="HW502" s="18"/>
      <c r="HX502" s="18"/>
      <c r="HY502" s="18"/>
      <c r="HZ502" s="18"/>
      <c r="IA502" s="18"/>
      <c r="IB502" s="18"/>
      <c r="IC502" s="18"/>
      <c r="ID502" s="18"/>
      <c r="IE502" s="18"/>
      <c r="IF502" s="18"/>
      <c r="IG502" s="18"/>
      <c r="IH502" s="18"/>
      <c r="II502" s="18"/>
      <c r="IJ502" s="18"/>
      <c r="IK502" s="18"/>
      <c r="IL502" s="18"/>
      <c r="IM502" s="18"/>
      <c r="IN502" s="18"/>
      <c r="IO502" s="18"/>
      <c r="IP502" s="18"/>
      <c r="IQ502" s="18"/>
      <c r="IR502" s="18"/>
      <c r="IS502" s="18"/>
      <c r="IT502" s="18"/>
      <c r="IU502" s="18"/>
      <c r="IV502" s="18"/>
      <c r="IW502" s="18"/>
      <c r="IX502" s="18"/>
      <c r="IY502" s="18"/>
      <c r="IZ502" s="18"/>
      <c r="JA502" s="18"/>
      <c r="JB502" s="18"/>
      <c r="JC502" s="18"/>
      <c r="JD502" s="18"/>
      <c r="JE502" s="18"/>
      <c r="JF502" s="18"/>
    </row>
    <row r="503" spans="36:266" x14ac:dyDescent="0.3">
      <c r="AJ503" s="24"/>
      <c r="AK503" s="24"/>
      <c r="AL503" s="20"/>
      <c r="AM503" s="23"/>
      <c r="AN503" s="18"/>
      <c r="AO503" s="24"/>
      <c r="AW503" s="71"/>
      <c r="AX503" s="71"/>
      <c r="AY503" s="71"/>
      <c r="BB503" s="25"/>
      <c r="BC503" s="21"/>
      <c r="BG503" s="18"/>
      <c r="BN503" s="22"/>
      <c r="BO503" s="22"/>
      <c r="BP503" s="22"/>
      <c r="BQ503" s="22"/>
      <c r="BR503" s="15"/>
      <c r="CF503" s="15"/>
      <c r="CL503" s="22"/>
      <c r="CM503" s="15"/>
      <c r="CR503" s="22"/>
      <c r="CT503" s="15"/>
      <c r="CW503" s="22"/>
      <c r="DA503" s="15"/>
      <c r="DH503" s="15"/>
      <c r="DJ503" s="22"/>
      <c r="DO503" s="15"/>
      <c r="DV503" s="15"/>
      <c r="EC503" s="15"/>
      <c r="EJ503" s="15"/>
      <c r="EQ503" s="15"/>
      <c r="EX503" s="15"/>
      <c r="FE503" s="15"/>
      <c r="FL503" s="15"/>
      <c r="FS503" s="15"/>
      <c r="FZ503" s="15"/>
      <c r="GG503" s="15"/>
      <c r="GN503" s="15"/>
      <c r="GP503" s="22"/>
      <c r="GQ503" s="22"/>
      <c r="GR503" s="22"/>
      <c r="GS503" s="22"/>
      <c r="GT503" s="22"/>
      <c r="GU503" s="15"/>
      <c r="GV503" s="22"/>
      <c r="GW503" s="22"/>
      <c r="GX503" s="22"/>
      <c r="GY503" s="18"/>
      <c r="GZ503" s="18"/>
      <c r="HA503" s="18"/>
      <c r="HB503" s="18"/>
      <c r="HC503" s="18"/>
      <c r="HD503" s="18"/>
      <c r="HE503" s="18"/>
      <c r="HF503" s="18"/>
      <c r="HG503" s="18"/>
      <c r="HH503" s="18"/>
      <c r="HI503" s="18"/>
      <c r="HJ503" s="18"/>
      <c r="HK503" s="18"/>
      <c r="HL503" s="18"/>
      <c r="HM503" s="18"/>
      <c r="HN503" s="18"/>
      <c r="HO503" s="18"/>
      <c r="HP503" s="18"/>
      <c r="HQ503" s="18"/>
      <c r="HR503" s="18"/>
      <c r="HS503" s="18"/>
      <c r="HT503" s="18"/>
      <c r="HU503" s="18"/>
      <c r="HV503" s="18"/>
      <c r="HW503" s="18"/>
      <c r="HX503" s="18"/>
      <c r="HY503" s="18"/>
      <c r="HZ503" s="18"/>
      <c r="IA503" s="18"/>
      <c r="IB503" s="18"/>
      <c r="IC503" s="18"/>
      <c r="ID503" s="18"/>
      <c r="IE503" s="18"/>
      <c r="IF503" s="18"/>
      <c r="IG503" s="18"/>
      <c r="IH503" s="18"/>
      <c r="II503" s="18"/>
      <c r="IJ503" s="18"/>
      <c r="IK503" s="18"/>
      <c r="IL503" s="18"/>
      <c r="IM503" s="18"/>
      <c r="IN503" s="18"/>
      <c r="IO503" s="18"/>
      <c r="IP503" s="18"/>
      <c r="IQ503" s="18"/>
      <c r="IR503" s="18"/>
      <c r="IS503" s="18"/>
      <c r="IT503" s="18"/>
      <c r="IU503" s="18"/>
      <c r="IV503" s="18"/>
      <c r="IW503" s="18"/>
      <c r="IX503" s="18"/>
      <c r="IY503" s="18"/>
      <c r="IZ503" s="18"/>
      <c r="JA503" s="18"/>
      <c r="JB503" s="18"/>
      <c r="JC503" s="18"/>
      <c r="JD503" s="18"/>
      <c r="JE503" s="18"/>
      <c r="JF503" s="18"/>
    </row>
    <row r="504" spans="36:266" x14ac:dyDescent="0.3">
      <c r="AJ504" s="24"/>
      <c r="AK504" s="24"/>
      <c r="AL504" s="20"/>
      <c r="AM504" s="23"/>
      <c r="AN504" s="18"/>
      <c r="AO504" s="24"/>
      <c r="AW504" s="71"/>
      <c r="AX504" s="71"/>
      <c r="AY504" s="71"/>
      <c r="BB504" s="25"/>
      <c r="BC504" s="21"/>
      <c r="BG504" s="18"/>
      <c r="BN504" s="22"/>
      <c r="BO504" s="22"/>
      <c r="BP504" s="22"/>
      <c r="BQ504" s="22"/>
      <c r="BR504" s="15"/>
      <c r="CF504" s="15"/>
      <c r="CL504" s="22"/>
      <c r="CM504" s="15"/>
      <c r="CR504" s="22"/>
      <c r="CT504" s="15"/>
      <c r="CW504" s="22"/>
      <c r="DA504" s="15"/>
      <c r="DH504" s="15"/>
      <c r="DJ504" s="22"/>
      <c r="DO504" s="15"/>
      <c r="DV504" s="15"/>
      <c r="EC504" s="15"/>
      <c r="EJ504" s="15"/>
      <c r="EQ504" s="15"/>
      <c r="EX504" s="15"/>
      <c r="FE504" s="15"/>
      <c r="FL504" s="15"/>
      <c r="FS504" s="15"/>
      <c r="FZ504" s="15"/>
      <c r="GG504" s="15"/>
      <c r="GN504" s="15"/>
      <c r="GP504" s="22"/>
      <c r="GQ504" s="22"/>
      <c r="GR504" s="22"/>
      <c r="GS504" s="22"/>
      <c r="GT504" s="22"/>
      <c r="GU504" s="15"/>
      <c r="GV504" s="22"/>
      <c r="GW504" s="22"/>
      <c r="GX504" s="22"/>
      <c r="GY504" s="18"/>
      <c r="GZ504" s="18"/>
      <c r="HA504" s="18"/>
      <c r="HB504" s="18"/>
      <c r="HC504" s="18"/>
      <c r="HD504" s="18"/>
      <c r="HE504" s="18"/>
      <c r="HF504" s="18"/>
      <c r="HG504" s="18"/>
      <c r="HH504" s="18"/>
      <c r="HI504" s="18"/>
      <c r="HJ504" s="18"/>
      <c r="HK504" s="18"/>
      <c r="HL504" s="18"/>
      <c r="HM504" s="18"/>
      <c r="HN504" s="18"/>
      <c r="HO504" s="18"/>
      <c r="HP504" s="18"/>
      <c r="HQ504" s="18"/>
      <c r="HR504" s="18"/>
      <c r="HS504" s="18"/>
      <c r="HT504" s="18"/>
      <c r="HU504" s="18"/>
      <c r="HV504" s="18"/>
      <c r="HW504" s="18"/>
      <c r="HX504" s="18"/>
      <c r="HY504" s="18"/>
      <c r="HZ504" s="18"/>
      <c r="IA504" s="18"/>
      <c r="IB504" s="18"/>
      <c r="IC504" s="18"/>
      <c r="ID504" s="18"/>
      <c r="IE504" s="18"/>
      <c r="IF504" s="18"/>
      <c r="IG504" s="18"/>
      <c r="IH504" s="18"/>
      <c r="II504" s="18"/>
      <c r="IJ504" s="18"/>
      <c r="IK504" s="18"/>
      <c r="IL504" s="18"/>
      <c r="IM504" s="18"/>
      <c r="IN504" s="18"/>
      <c r="IO504" s="18"/>
      <c r="IP504" s="18"/>
      <c r="IQ504" s="18"/>
      <c r="IR504" s="18"/>
      <c r="IS504" s="18"/>
      <c r="IT504" s="18"/>
      <c r="IU504" s="18"/>
      <c r="IV504" s="18"/>
      <c r="IW504" s="18"/>
      <c r="IX504" s="18"/>
      <c r="IY504" s="18"/>
      <c r="IZ504" s="18"/>
      <c r="JA504" s="18"/>
      <c r="JB504" s="18"/>
      <c r="JC504" s="18"/>
      <c r="JD504" s="18"/>
      <c r="JE504" s="18"/>
      <c r="JF504" s="18"/>
    </row>
    <row r="505" spans="36:266" x14ac:dyDescent="0.3">
      <c r="AJ505" s="24"/>
      <c r="AK505" s="24"/>
      <c r="AL505" s="20"/>
      <c r="AM505" s="23"/>
      <c r="AN505" s="18"/>
      <c r="AO505" s="24"/>
      <c r="AW505" s="71"/>
      <c r="AX505" s="71"/>
      <c r="AY505" s="71"/>
      <c r="BB505" s="25"/>
      <c r="BC505" s="21"/>
      <c r="BG505" s="18"/>
      <c r="BN505" s="22"/>
      <c r="BO505" s="22"/>
      <c r="BP505" s="22"/>
      <c r="BQ505" s="22"/>
      <c r="BR505" s="15"/>
      <c r="CF505" s="15"/>
      <c r="CL505" s="22"/>
      <c r="CM505" s="15"/>
      <c r="CR505" s="22"/>
      <c r="CT505" s="15"/>
      <c r="CW505" s="22"/>
      <c r="DA505" s="15"/>
      <c r="DH505" s="15"/>
      <c r="DJ505" s="22"/>
      <c r="DO505" s="15"/>
      <c r="DV505" s="15"/>
      <c r="EC505" s="15"/>
      <c r="EJ505" s="15"/>
      <c r="EQ505" s="15"/>
      <c r="EX505" s="15"/>
      <c r="FE505" s="15"/>
      <c r="FL505" s="15"/>
      <c r="FS505" s="15"/>
      <c r="FZ505" s="15"/>
      <c r="GG505" s="15"/>
      <c r="GN505" s="15"/>
      <c r="GP505" s="22"/>
      <c r="GQ505" s="22"/>
      <c r="GR505" s="22"/>
      <c r="GS505" s="22"/>
      <c r="GT505" s="22"/>
      <c r="GU505" s="15"/>
      <c r="GV505" s="22"/>
      <c r="GW505" s="22"/>
      <c r="GX505" s="22"/>
      <c r="GY505" s="18"/>
      <c r="GZ505" s="18"/>
      <c r="HA505" s="18"/>
      <c r="HB505" s="18"/>
      <c r="HC505" s="18"/>
      <c r="HD505" s="18"/>
      <c r="HE505" s="18"/>
      <c r="HF505" s="18"/>
      <c r="HG505" s="18"/>
      <c r="HH505" s="18"/>
      <c r="HI505" s="18"/>
      <c r="HJ505" s="18"/>
      <c r="HK505" s="18"/>
      <c r="HL505" s="18"/>
      <c r="HM505" s="18"/>
      <c r="HN505" s="18"/>
      <c r="HO505" s="18"/>
      <c r="HP505" s="18"/>
      <c r="HQ505" s="18"/>
      <c r="HR505" s="18"/>
      <c r="HS505" s="18"/>
      <c r="HT505" s="18"/>
      <c r="HU505" s="18"/>
      <c r="HV505" s="18"/>
      <c r="HW505" s="18"/>
      <c r="HX505" s="18"/>
      <c r="HY505" s="18"/>
      <c r="HZ505" s="18"/>
      <c r="IA505" s="18"/>
      <c r="IB505" s="18"/>
      <c r="IC505" s="18"/>
      <c r="ID505" s="18"/>
      <c r="IE505" s="18"/>
      <c r="IF505" s="18"/>
      <c r="IG505" s="18"/>
      <c r="IH505" s="18"/>
      <c r="II505" s="18"/>
      <c r="IJ505" s="18"/>
      <c r="IK505" s="18"/>
      <c r="IL505" s="18"/>
      <c r="IM505" s="18"/>
      <c r="IN505" s="18"/>
      <c r="IO505" s="18"/>
      <c r="IP505" s="18"/>
      <c r="IQ505" s="18"/>
      <c r="IR505" s="18"/>
      <c r="IS505" s="18"/>
      <c r="IT505" s="18"/>
      <c r="IU505" s="18"/>
      <c r="IV505" s="18"/>
      <c r="IW505" s="18"/>
      <c r="IX505" s="18"/>
      <c r="IY505" s="18"/>
      <c r="IZ505" s="18"/>
      <c r="JA505" s="18"/>
      <c r="JB505" s="18"/>
      <c r="JC505" s="18"/>
      <c r="JD505" s="18"/>
      <c r="JE505" s="18"/>
      <c r="JF505" s="18"/>
    </row>
    <row r="506" spans="36:266" x14ac:dyDescent="0.3">
      <c r="AJ506" s="24"/>
      <c r="AK506" s="24"/>
      <c r="AL506" s="20"/>
      <c r="AM506" s="23"/>
      <c r="AN506" s="18"/>
      <c r="AO506" s="24"/>
      <c r="AW506" s="71"/>
      <c r="AX506" s="71"/>
      <c r="AY506" s="71"/>
      <c r="BB506" s="25"/>
      <c r="BC506" s="21"/>
      <c r="BG506" s="18"/>
      <c r="BN506" s="22"/>
      <c r="BO506" s="22"/>
      <c r="BP506" s="22"/>
      <c r="BQ506" s="22"/>
      <c r="BR506" s="15"/>
      <c r="CF506" s="15"/>
      <c r="CL506" s="22"/>
      <c r="CM506" s="15"/>
      <c r="CR506" s="22"/>
      <c r="CT506" s="15"/>
      <c r="CW506" s="22"/>
      <c r="DA506" s="15"/>
      <c r="DH506" s="15"/>
      <c r="DJ506" s="22"/>
      <c r="DO506" s="15"/>
      <c r="DV506" s="15"/>
      <c r="EC506" s="15"/>
      <c r="EJ506" s="15"/>
      <c r="EQ506" s="15"/>
      <c r="EX506" s="15"/>
      <c r="FE506" s="15"/>
      <c r="FL506" s="15"/>
      <c r="FS506" s="15"/>
      <c r="FZ506" s="15"/>
      <c r="GG506" s="15"/>
      <c r="GN506" s="15"/>
      <c r="GP506" s="22"/>
      <c r="GQ506" s="22"/>
      <c r="GR506" s="22"/>
      <c r="GS506" s="22"/>
      <c r="GT506" s="22"/>
      <c r="GU506" s="15"/>
      <c r="GV506" s="22"/>
      <c r="GW506" s="22"/>
      <c r="GX506" s="22"/>
      <c r="GY506" s="18"/>
      <c r="GZ506" s="18"/>
      <c r="HA506" s="18"/>
      <c r="HB506" s="18"/>
      <c r="HC506" s="18"/>
      <c r="HD506" s="18"/>
      <c r="HE506" s="18"/>
      <c r="HF506" s="18"/>
      <c r="HG506" s="18"/>
      <c r="HH506" s="18"/>
      <c r="HI506" s="18"/>
      <c r="HJ506" s="18"/>
      <c r="HK506" s="18"/>
      <c r="HL506" s="18"/>
      <c r="HM506" s="18"/>
      <c r="HN506" s="18"/>
      <c r="HO506" s="18"/>
      <c r="HP506" s="18"/>
      <c r="HQ506" s="18"/>
      <c r="HR506" s="18"/>
      <c r="HS506" s="18"/>
      <c r="HT506" s="18"/>
      <c r="HU506" s="18"/>
      <c r="HV506" s="18"/>
      <c r="HW506" s="18"/>
      <c r="HX506" s="18"/>
      <c r="HY506" s="18"/>
      <c r="HZ506" s="18"/>
      <c r="IA506" s="18"/>
      <c r="IB506" s="18"/>
      <c r="IC506" s="18"/>
      <c r="ID506" s="18"/>
      <c r="IE506" s="18"/>
      <c r="IF506" s="18"/>
      <c r="IG506" s="18"/>
      <c r="IH506" s="18"/>
      <c r="II506" s="18"/>
      <c r="IJ506" s="18"/>
      <c r="IK506" s="18"/>
      <c r="IL506" s="18"/>
      <c r="IM506" s="18"/>
      <c r="IN506" s="18"/>
      <c r="IO506" s="18"/>
      <c r="IP506" s="18"/>
      <c r="IQ506" s="18"/>
      <c r="IR506" s="18"/>
      <c r="IS506" s="18"/>
      <c r="IT506" s="18"/>
      <c r="IU506" s="18"/>
      <c r="IV506" s="18"/>
      <c r="IW506" s="18"/>
      <c r="IX506" s="18"/>
      <c r="IY506" s="18"/>
      <c r="IZ506" s="18"/>
      <c r="JA506" s="18"/>
      <c r="JB506" s="18"/>
      <c r="JC506" s="18"/>
      <c r="JD506" s="18"/>
      <c r="JE506" s="18"/>
      <c r="JF506" s="18"/>
    </row>
    <row r="507" spans="36:266" x14ac:dyDescent="0.3">
      <c r="AJ507" s="24"/>
      <c r="AK507" s="24"/>
      <c r="AL507" s="20"/>
      <c r="AM507" s="23"/>
      <c r="AN507" s="18"/>
      <c r="AO507" s="24"/>
      <c r="AW507" s="71"/>
      <c r="AX507" s="71"/>
      <c r="AY507" s="71"/>
      <c r="BB507" s="25"/>
      <c r="BC507" s="21"/>
      <c r="BG507" s="18"/>
      <c r="BN507" s="22"/>
      <c r="BO507" s="22"/>
      <c r="BP507" s="22"/>
      <c r="BQ507" s="22"/>
      <c r="BR507" s="15"/>
      <c r="CF507" s="15"/>
      <c r="CL507" s="22"/>
      <c r="CM507" s="15"/>
      <c r="CR507" s="22"/>
      <c r="CT507" s="15"/>
      <c r="CW507" s="22"/>
      <c r="DA507" s="15"/>
      <c r="DH507" s="15"/>
      <c r="DJ507" s="22"/>
      <c r="DO507" s="15"/>
      <c r="DV507" s="15"/>
      <c r="EC507" s="15"/>
      <c r="EJ507" s="15"/>
      <c r="EQ507" s="15"/>
      <c r="EX507" s="15"/>
      <c r="FE507" s="15"/>
      <c r="FL507" s="15"/>
      <c r="FS507" s="15"/>
      <c r="FZ507" s="15"/>
      <c r="GG507" s="15"/>
      <c r="GN507" s="15"/>
      <c r="GP507" s="22"/>
      <c r="GQ507" s="22"/>
      <c r="GR507" s="22"/>
      <c r="GS507" s="22"/>
      <c r="GT507" s="22"/>
      <c r="GU507" s="15"/>
      <c r="GV507" s="22"/>
      <c r="GW507" s="22"/>
      <c r="GX507" s="22"/>
      <c r="GY507" s="18"/>
      <c r="GZ507" s="18"/>
      <c r="HA507" s="18"/>
      <c r="HB507" s="18"/>
      <c r="HC507" s="18"/>
      <c r="HD507" s="18"/>
      <c r="HE507" s="18"/>
      <c r="HF507" s="18"/>
      <c r="HG507" s="18"/>
      <c r="HH507" s="18"/>
      <c r="HI507" s="18"/>
      <c r="HJ507" s="18"/>
      <c r="HK507" s="18"/>
      <c r="HL507" s="18"/>
      <c r="HM507" s="18"/>
      <c r="HN507" s="18"/>
      <c r="HO507" s="18"/>
      <c r="HP507" s="18"/>
      <c r="HQ507" s="18"/>
      <c r="HR507" s="18"/>
      <c r="HS507" s="18"/>
      <c r="HT507" s="18"/>
      <c r="HU507" s="18"/>
      <c r="HV507" s="18"/>
      <c r="HW507" s="18"/>
      <c r="HX507" s="18"/>
      <c r="HY507" s="18"/>
      <c r="HZ507" s="18"/>
      <c r="IA507" s="18"/>
      <c r="IB507" s="18"/>
      <c r="IC507" s="18"/>
      <c r="ID507" s="18"/>
      <c r="IE507" s="18"/>
      <c r="IF507" s="18"/>
      <c r="IG507" s="18"/>
      <c r="IH507" s="18"/>
      <c r="II507" s="18"/>
      <c r="IJ507" s="18"/>
      <c r="IK507" s="18"/>
      <c r="IL507" s="18"/>
      <c r="IM507" s="18"/>
      <c r="IN507" s="18"/>
      <c r="IO507" s="18"/>
      <c r="IP507" s="18"/>
      <c r="IQ507" s="18"/>
      <c r="IR507" s="18"/>
      <c r="IS507" s="18"/>
      <c r="IT507" s="18"/>
      <c r="IU507" s="18"/>
      <c r="IV507" s="18"/>
      <c r="IW507" s="18"/>
      <c r="IX507" s="18"/>
      <c r="IY507" s="18"/>
      <c r="IZ507" s="18"/>
      <c r="JA507" s="18"/>
      <c r="JB507" s="18"/>
      <c r="JC507" s="18"/>
      <c r="JD507" s="18"/>
      <c r="JE507" s="18"/>
      <c r="JF507" s="18"/>
    </row>
    <row r="508" spans="36:266" x14ac:dyDescent="0.3">
      <c r="AJ508" s="24"/>
      <c r="AK508" s="24"/>
      <c r="AL508" s="20"/>
      <c r="AM508" s="23"/>
      <c r="AN508" s="18"/>
      <c r="AO508" s="24"/>
      <c r="AW508" s="71"/>
      <c r="AX508" s="71"/>
      <c r="AY508" s="71"/>
      <c r="BB508" s="25"/>
      <c r="BC508" s="21"/>
      <c r="BG508" s="18"/>
      <c r="BN508" s="22"/>
      <c r="BO508" s="22"/>
      <c r="BP508" s="22"/>
      <c r="BQ508" s="22"/>
      <c r="BR508" s="15"/>
      <c r="CF508" s="15"/>
      <c r="CL508" s="22"/>
      <c r="CM508" s="15"/>
      <c r="CR508" s="22"/>
      <c r="CT508" s="15"/>
      <c r="CW508" s="22"/>
      <c r="DA508" s="15"/>
      <c r="DH508" s="15"/>
      <c r="DJ508" s="22"/>
      <c r="DO508" s="15"/>
      <c r="DV508" s="15"/>
      <c r="EC508" s="15"/>
      <c r="EJ508" s="15"/>
      <c r="EQ508" s="15"/>
      <c r="EX508" s="15"/>
      <c r="FE508" s="15"/>
      <c r="FL508" s="15"/>
      <c r="FS508" s="15"/>
      <c r="FZ508" s="15"/>
      <c r="GG508" s="15"/>
      <c r="GN508" s="15"/>
      <c r="GP508" s="22"/>
      <c r="GQ508" s="22"/>
      <c r="GR508" s="22"/>
      <c r="GS508" s="22"/>
      <c r="GT508" s="22"/>
      <c r="GU508" s="15"/>
      <c r="GV508" s="22"/>
      <c r="GW508" s="22"/>
      <c r="GX508" s="22"/>
      <c r="GY508" s="18"/>
      <c r="GZ508" s="18"/>
      <c r="HA508" s="18"/>
      <c r="HB508" s="18"/>
      <c r="HC508" s="18"/>
      <c r="HD508" s="18"/>
      <c r="HE508" s="18"/>
      <c r="HF508" s="18"/>
      <c r="HG508" s="18"/>
      <c r="HH508" s="18"/>
      <c r="HI508" s="18"/>
      <c r="HJ508" s="18"/>
      <c r="HK508" s="18"/>
      <c r="HL508" s="18"/>
      <c r="HM508" s="18"/>
      <c r="HN508" s="18"/>
      <c r="HO508" s="18"/>
      <c r="HP508" s="18"/>
      <c r="HQ508" s="18"/>
      <c r="HR508" s="18"/>
      <c r="HS508" s="18"/>
      <c r="HT508" s="18"/>
      <c r="HU508" s="18"/>
      <c r="HV508" s="18"/>
      <c r="HW508" s="18"/>
      <c r="HX508" s="18"/>
      <c r="HY508" s="18"/>
      <c r="HZ508" s="18"/>
      <c r="IA508" s="18"/>
      <c r="IB508" s="18"/>
      <c r="IC508" s="18"/>
      <c r="ID508" s="18"/>
      <c r="IE508" s="18"/>
      <c r="IF508" s="18"/>
      <c r="IG508" s="18"/>
      <c r="IH508" s="18"/>
      <c r="II508" s="18"/>
      <c r="IJ508" s="18"/>
      <c r="IK508" s="18"/>
      <c r="IL508" s="18"/>
      <c r="IM508" s="18"/>
      <c r="IN508" s="18"/>
      <c r="IO508" s="18"/>
      <c r="IP508" s="18"/>
      <c r="IQ508" s="18"/>
      <c r="IR508" s="18"/>
      <c r="IS508" s="18"/>
      <c r="IT508" s="18"/>
      <c r="IU508" s="18"/>
      <c r="IV508" s="18"/>
      <c r="IW508" s="18"/>
      <c r="IX508" s="18"/>
      <c r="IY508" s="18"/>
      <c r="IZ508" s="18"/>
      <c r="JA508" s="18"/>
      <c r="JB508" s="18"/>
      <c r="JC508" s="18"/>
      <c r="JD508" s="18"/>
      <c r="JE508" s="18"/>
      <c r="JF508" s="18"/>
    </row>
    <row r="509" spans="36:266" x14ac:dyDescent="0.3">
      <c r="AJ509" s="24"/>
      <c r="AK509" s="24"/>
      <c r="AL509" s="20"/>
      <c r="AM509" s="23"/>
      <c r="AN509" s="18"/>
      <c r="AO509" s="24"/>
      <c r="AW509" s="71"/>
      <c r="AX509" s="71"/>
      <c r="AY509" s="71"/>
      <c r="BB509" s="25"/>
      <c r="BC509" s="21"/>
      <c r="BG509" s="18"/>
      <c r="BN509" s="22"/>
      <c r="BO509" s="22"/>
      <c r="BP509" s="22"/>
      <c r="BQ509" s="22"/>
      <c r="BR509" s="15"/>
      <c r="CF509" s="15"/>
      <c r="CL509" s="22"/>
      <c r="CM509" s="15"/>
      <c r="CR509" s="22"/>
      <c r="CT509" s="15"/>
      <c r="CW509" s="22"/>
      <c r="DA509" s="15"/>
      <c r="DH509" s="15"/>
      <c r="DJ509" s="22"/>
      <c r="DO509" s="15"/>
      <c r="DV509" s="15"/>
      <c r="EC509" s="15"/>
      <c r="EJ509" s="15"/>
      <c r="EQ509" s="15"/>
      <c r="EX509" s="15"/>
      <c r="FE509" s="15"/>
      <c r="FL509" s="15"/>
      <c r="FS509" s="15"/>
      <c r="FZ509" s="15"/>
      <c r="GG509" s="15"/>
      <c r="GN509" s="15"/>
      <c r="GP509" s="22"/>
      <c r="GQ509" s="22"/>
      <c r="GR509" s="22"/>
      <c r="GS509" s="22"/>
      <c r="GT509" s="22"/>
      <c r="GU509" s="15"/>
      <c r="GV509" s="22"/>
      <c r="GW509" s="22"/>
      <c r="GX509" s="22"/>
      <c r="GY509" s="18"/>
      <c r="GZ509" s="18"/>
      <c r="HA509" s="18"/>
      <c r="HB509" s="18"/>
      <c r="HC509" s="18"/>
      <c r="HD509" s="18"/>
      <c r="HE509" s="18"/>
      <c r="HF509" s="18"/>
      <c r="HG509" s="18"/>
      <c r="HH509" s="18"/>
      <c r="HI509" s="18"/>
      <c r="HJ509" s="18"/>
      <c r="HK509" s="18"/>
      <c r="HL509" s="18"/>
      <c r="HM509" s="18"/>
      <c r="HN509" s="18"/>
      <c r="HO509" s="18"/>
      <c r="HP509" s="18"/>
      <c r="HQ509" s="18"/>
      <c r="HR509" s="18"/>
      <c r="HS509" s="18"/>
      <c r="HT509" s="18"/>
      <c r="HU509" s="18"/>
      <c r="HV509" s="18"/>
      <c r="HW509" s="18"/>
      <c r="HX509" s="18"/>
      <c r="HY509" s="18"/>
      <c r="HZ509" s="18"/>
      <c r="IA509" s="18"/>
      <c r="IB509" s="18"/>
      <c r="IC509" s="18"/>
      <c r="ID509" s="18"/>
      <c r="IE509" s="18"/>
      <c r="IF509" s="18"/>
      <c r="IG509" s="18"/>
      <c r="IH509" s="18"/>
      <c r="II509" s="18"/>
      <c r="IJ509" s="18"/>
      <c r="IK509" s="18"/>
      <c r="IL509" s="18"/>
      <c r="IM509" s="18"/>
      <c r="IN509" s="18"/>
      <c r="IO509" s="18"/>
      <c r="IP509" s="18"/>
      <c r="IQ509" s="18"/>
      <c r="IR509" s="18"/>
      <c r="IS509" s="18"/>
      <c r="IT509" s="18"/>
      <c r="IU509" s="18"/>
      <c r="IV509" s="18"/>
      <c r="IW509" s="18"/>
      <c r="IX509" s="18"/>
      <c r="IY509" s="18"/>
      <c r="IZ509" s="18"/>
      <c r="JA509" s="18"/>
      <c r="JB509" s="18"/>
      <c r="JC509" s="18"/>
      <c r="JD509" s="18"/>
      <c r="JE509" s="18"/>
      <c r="JF509" s="18"/>
    </row>
    <row r="510" spans="36:266" x14ac:dyDescent="0.3">
      <c r="AJ510" s="24"/>
      <c r="AK510" s="24"/>
      <c r="AL510" s="20"/>
      <c r="AM510" s="23"/>
      <c r="AN510" s="18"/>
      <c r="AO510" s="24"/>
      <c r="AW510" s="71"/>
      <c r="AX510" s="71"/>
      <c r="AY510" s="71"/>
      <c r="BB510" s="25"/>
      <c r="BC510" s="21"/>
      <c r="BG510" s="18"/>
      <c r="BN510" s="22"/>
      <c r="BO510" s="22"/>
      <c r="BP510" s="22"/>
      <c r="BQ510" s="22"/>
      <c r="BR510" s="15"/>
      <c r="CF510" s="15"/>
      <c r="CL510" s="22"/>
      <c r="CM510" s="15"/>
      <c r="CR510" s="22"/>
      <c r="CT510" s="15"/>
      <c r="CW510" s="22"/>
      <c r="DA510" s="15"/>
      <c r="DH510" s="15"/>
      <c r="DJ510" s="22"/>
      <c r="DO510" s="15"/>
      <c r="DV510" s="15"/>
      <c r="EC510" s="15"/>
      <c r="EJ510" s="15"/>
      <c r="EQ510" s="15"/>
      <c r="EX510" s="15"/>
      <c r="FE510" s="15"/>
      <c r="FL510" s="15"/>
      <c r="FS510" s="15"/>
      <c r="FZ510" s="15"/>
      <c r="GG510" s="15"/>
      <c r="GN510" s="15"/>
      <c r="GP510" s="22"/>
      <c r="GQ510" s="22"/>
      <c r="GR510" s="22"/>
      <c r="GS510" s="22"/>
      <c r="GT510" s="22"/>
      <c r="GU510" s="15"/>
      <c r="GV510" s="22"/>
      <c r="GW510" s="22"/>
      <c r="GX510" s="22"/>
      <c r="GY510" s="18"/>
      <c r="GZ510" s="18"/>
      <c r="HA510" s="18"/>
      <c r="HB510" s="18"/>
      <c r="HC510" s="18"/>
      <c r="HD510" s="18"/>
      <c r="HE510" s="18"/>
      <c r="HF510" s="18"/>
      <c r="HG510" s="18"/>
      <c r="HH510" s="18"/>
      <c r="HI510" s="18"/>
      <c r="HJ510" s="18"/>
      <c r="HK510" s="18"/>
      <c r="HL510" s="18"/>
      <c r="HM510" s="18"/>
      <c r="HN510" s="18"/>
      <c r="HO510" s="18"/>
      <c r="HP510" s="18"/>
      <c r="HQ510" s="18"/>
      <c r="HR510" s="18"/>
      <c r="HS510" s="18"/>
      <c r="HT510" s="18"/>
      <c r="HU510" s="18"/>
      <c r="HV510" s="18"/>
      <c r="HW510" s="18"/>
      <c r="HX510" s="18"/>
      <c r="HY510" s="18"/>
      <c r="HZ510" s="18"/>
      <c r="IA510" s="18"/>
      <c r="IB510" s="18"/>
      <c r="IC510" s="18"/>
      <c r="ID510" s="18"/>
      <c r="IE510" s="18"/>
      <c r="IF510" s="18"/>
      <c r="IG510" s="18"/>
      <c r="IH510" s="18"/>
      <c r="II510" s="18"/>
      <c r="IJ510" s="18"/>
      <c r="IK510" s="18"/>
      <c r="IL510" s="18"/>
      <c r="IM510" s="18"/>
      <c r="IN510" s="18"/>
      <c r="IO510" s="18"/>
      <c r="IP510" s="18"/>
      <c r="IQ510" s="18"/>
      <c r="IR510" s="18"/>
      <c r="IS510" s="18"/>
      <c r="IT510" s="18"/>
      <c r="IU510" s="18"/>
      <c r="IV510" s="18"/>
      <c r="IW510" s="18"/>
      <c r="IX510" s="18"/>
      <c r="IY510" s="18"/>
      <c r="IZ510" s="18"/>
      <c r="JA510" s="18"/>
      <c r="JB510" s="18"/>
      <c r="JC510" s="18"/>
      <c r="JD510" s="18"/>
      <c r="JE510" s="18"/>
      <c r="JF510" s="18"/>
    </row>
    <row r="511" spans="36:266" x14ac:dyDescent="0.3">
      <c r="AJ511" s="24"/>
      <c r="AK511" s="24"/>
      <c r="AL511" s="20"/>
      <c r="AM511" s="23"/>
      <c r="AN511" s="18"/>
      <c r="AO511" s="24"/>
      <c r="AW511" s="71"/>
      <c r="AX511" s="71"/>
      <c r="AY511" s="71"/>
      <c r="BB511" s="25"/>
      <c r="BC511" s="21"/>
      <c r="BG511" s="18"/>
      <c r="BN511" s="22"/>
      <c r="BO511" s="22"/>
      <c r="BP511" s="22"/>
      <c r="BQ511" s="22"/>
      <c r="BR511" s="15"/>
      <c r="CF511" s="15"/>
      <c r="CL511" s="22"/>
      <c r="CM511" s="15"/>
      <c r="CR511" s="22"/>
      <c r="CT511" s="15"/>
      <c r="CW511" s="22"/>
      <c r="DA511" s="15"/>
      <c r="DH511" s="15"/>
      <c r="DJ511" s="22"/>
      <c r="DO511" s="15"/>
      <c r="DV511" s="15"/>
      <c r="EC511" s="15"/>
      <c r="EJ511" s="15"/>
      <c r="EQ511" s="15"/>
      <c r="EX511" s="15"/>
      <c r="FE511" s="15"/>
      <c r="FL511" s="15"/>
      <c r="FS511" s="15"/>
      <c r="FZ511" s="15"/>
      <c r="GG511" s="15"/>
      <c r="GN511" s="15"/>
      <c r="GP511" s="22"/>
      <c r="GQ511" s="22"/>
      <c r="GR511" s="22"/>
      <c r="GS511" s="22"/>
      <c r="GT511" s="22"/>
      <c r="GU511" s="15"/>
      <c r="GV511" s="22"/>
      <c r="GW511" s="22"/>
      <c r="GX511" s="22"/>
      <c r="GY511" s="18"/>
      <c r="GZ511" s="18"/>
      <c r="HA511" s="18"/>
      <c r="HB511" s="18"/>
      <c r="HC511" s="18"/>
      <c r="HD511" s="18"/>
      <c r="HE511" s="18"/>
      <c r="HF511" s="18"/>
      <c r="HG511" s="18"/>
      <c r="HH511" s="18"/>
      <c r="HI511" s="18"/>
      <c r="HJ511" s="18"/>
      <c r="HK511" s="18"/>
      <c r="HL511" s="18"/>
      <c r="HM511" s="18"/>
      <c r="HN511" s="18"/>
      <c r="HO511" s="18"/>
      <c r="HP511" s="18"/>
      <c r="HQ511" s="18"/>
      <c r="HR511" s="18"/>
      <c r="HS511" s="18"/>
      <c r="HT511" s="18"/>
      <c r="HU511" s="18"/>
      <c r="HV511" s="18"/>
      <c r="HW511" s="18"/>
      <c r="HX511" s="18"/>
      <c r="HY511" s="18"/>
      <c r="HZ511" s="18"/>
      <c r="IA511" s="18"/>
      <c r="IB511" s="18"/>
      <c r="IC511" s="18"/>
      <c r="ID511" s="18"/>
      <c r="IE511" s="18"/>
      <c r="IF511" s="18"/>
      <c r="IG511" s="18"/>
      <c r="IH511" s="18"/>
      <c r="II511" s="18"/>
      <c r="IJ511" s="18"/>
      <c r="IK511" s="18"/>
      <c r="IL511" s="18"/>
      <c r="IM511" s="18"/>
      <c r="IN511" s="18"/>
      <c r="IO511" s="18"/>
      <c r="IP511" s="18"/>
      <c r="IQ511" s="18"/>
      <c r="IR511" s="18"/>
      <c r="IS511" s="18"/>
      <c r="IT511" s="18"/>
      <c r="IU511" s="18"/>
      <c r="IV511" s="18"/>
      <c r="IW511" s="18"/>
      <c r="IX511" s="18"/>
      <c r="IY511" s="18"/>
      <c r="IZ511" s="18"/>
      <c r="JA511" s="18"/>
      <c r="JB511" s="18"/>
      <c r="JC511" s="18"/>
      <c r="JD511" s="18"/>
      <c r="JE511" s="18"/>
      <c r="JF511" s="18"/>
    </row>
    <row r="512" spans="36:266" x14ac:dyDescent="0.3">
      <c r="AJ512" s="24"/>
      <c r="AK512" s="24"/>
      <c r="AL512" s="20"/>
      <c r="AM512" s="23"/>
      <c r="AN512" s="18"/>
      <c r="AO512" s="24"/>
      <c r="AW512" s="71"/>
      <c r="AX512" s="71"/>
      <c r="AY512" s="71"/>
      <c r="BB512" s="25"/>
      <c r="BC512" s="21"/>
      <c r="BG512" s="18"/>
      <c r="BN512" s="22"/>
      <c r="BO512" s="22"/>
      <c r="BP512" s="22"/>
      <c r="BQ512" s="22"/>
      <c r="BR512" s="15"/>
      <c r="CF512" s="15"/>
      <c r="CL512" s="22"/>
      <c r="CM512" s="15"/>
      <c r="CR512" s="22"/>
      <c r="CT512" s="15"/>
      <c r="CW512" s="22"/>
      <c r="DA512" s="15"/>
      <c r="DH512" s="15"/>
      <c r="DJ512" s="22"/>
      <c r="DO512" s="15"/>
      <c r="DV512" s="15"/>
      <c r="EC512" s="15"/>
      <c r="EJ512" s="15"/>
      <c r="EQ512" s="15"/>
      <c r="EX512" s="15"/>
      <c r="FE512" s="15"/>
      <c r="FL512" s="15"/>
      <c r="FS512" s="15"/>
      <c r="FZ512" s="15"/>
      <c r="GG512" s="15"/>
      <c r="GN512" s="15"/>
      <c r="GP512" s="22"/>
      <c r="GQ512" s="22"/>
      <c r="GR512" s="22"/>
      <c r="GS512" s="22"/>
      <c r="GT512" s="22"/>
      <c r="GU512" s="15"/>
      <c r="GV512" s="22"/>
      <c r="GW512" s="22"/>
      <c r="GX512" s="22"/>
      <c r="GY512" s="18"/>
      <c r="GZ512" s="18"/>
      <c r="HA512" s="18"/>
      <c r="HB512" s="18"/>
      <c r="HC512" s="18"/>
      <c r="HD512" s="18"/>
      <c r="HE512" s="18"/>
      <c r="HF512" s="18"/>
      <c r="HG512" s="18"/>
      <c r="HH512" s="18"/>
      <c r="HI512" s="18"/>
      <c r="HJ512" s="18"/>
      <c r="HK512" s="18"/>
      <c r="HL512" s="18"/>
      <c r="HM512" s="18"/>
      <c r="HN512" s="18"/>
      <c r="HO512" s="18"/>
      <c r="HP512" s="18"/>
      <c r="HQ512" s="18"/>
      <c r="HR512" s="18"/>
      <c r="HS512" s="18"/>
      <c r="HT512" s="18"/>
      <c r="HU512" s="18"/>
      <c r="HV512" s="18"/>
      <c r="HW512" s="18"/>
      <c r="HX512" s="18"/>
      <c r="HY512" s="18"/>
      <c r="HZ512" s="18"/>
      <c r="IA512" s="18"/>
      <c r="IB512" s="18"/>
      <c r="IC512" s="18"/>
      <c r="ID512" s="18"/>
      <c r="IE512" s="18"/>
      <c r="IF512" s="18"/>
      <c r="IG512" s="18"/>
      <c r="IH512" s="18"/>
      <c r="II512" s="18"/>
      <c r="IJ512" s="18"/>
      <c r="IK512" s="18"/>
      <c r="IL512" s="18"/>
      <c r="IM512" s="18"/>
      <c r="IN512" s="18"/>
      <c r="IO512" s="18"/>
      <c r="IP512" s="18"/>
      <c r="IQ512" s="18"/>
      <c r="IR512" s="18"/>
      <c r="IS512" s="18"/>
      <c r="IT512" s="18"/>
      <c r="IU512" s="18"/>
      <c r="IV512" s="18"/>
      <c r="IW512" s="18"/>
      <c r="IX512" s="18"/>
      <c r="IY512" s="18"/>
      <c r="IZ512" s="18"/>
      <c r="JA512" s="18"/>
      <c r="JB512" s="18"/>
      <c r="JC512" s="18"/>
      <c r="JD512" s="18"/>
      <c r="JE512" s="18"/>
      <c r="JF512" s="18"/>
    </row>
    <row r="513" spans="36:266" x14ac:dyDescent="0.3">
      <c r="AJ513" s="24"/>
      <c r="AK513" s="24"/>
      <c r="AL513" s="20"/>
      <c r="AM513" s="23"/>
      <c r="AN513" s="18"/>
      <c r="AO513" s="24"/>
      <c r="AW513" s="71"/>
      <c r="AX513" s="71"/>
      <c r="AY513" s="71"/>
      <c r="BB513" s="25"/>
      <c r="BC513" s="21"/>
      <c r="BG513" s="18"/>
      <c r="BN513" s="22"/>
      <c r="BO513" s="22"/>
      <c r="BP513" s="22"/>
      <c r="BQ513" s="22"/>
      <c r="BR513" s="15"/>
      <c r="CF513" s="15"/>
      <c r="CL513" s="22"/>
      <c r="CM513" s="15"/>
      <c r="CR513" s="22"/>
      <c r="CT513" s="15"/>
      <c r="CW513" s="22"/>
      <c r="DA513" s="15"/>
      <c r="DH513" s="15"/>
      <c r="DJ513" s="22"/>
      <c r="DO513" s="15"/>
      <c r="DV513" s="15"/>
      <c r="EC513" s="15"/>
      <c r="EJ513" s="15"/>
      <c r="EQ513" s="15"/>
      <c r="EX513" s="15"/>
      <c r="FE513" s="15"/>
      <c r="FL513" s="15"/>
      <c r="FS513" s="15"/>
      <c r="FZ513" s="15"/>
      <c r="GG513" s="15"/>
      <c r="GN513" s="15"/>
      <c r="GP513" s="22"/>
      <c r="GQ513" s="22"/>
      <c r="GR513" s="22"/>
      <c r="GS513" s="22"/>
      <c r="GT513" s="22"/>
      <c r="GU513" s="15"/>
      <c r="GV513" s="22"/>
      <c r="GW513" s="22"/>
      <c r="GX513" s="22"/>
      <c r="GY513" s="18"/>
      <c r="GZ513" s="18"/>
      <c r="HA513" s="18"/>
      <c r="HB513" s="18"/>
      <c r="HC513" s="18"/>
      <c r="HD513" s="18"/>
      <c r="HE513" s="18"/>
      <c r="HF513" s="18"/>
      <c r="HG513" s="18"/>
      <c r="HH513" s="18"/>
      <c r="HI513" s="18"/>
      <c r="HJ513" s="18"/>
      <c r="HK513" s="18"/>
      <c r="HL513" s="18"/>
      <c r="HM513" s="18"/>
      <c r="HN513" s="18"/>
      <c r="HO513" s="18"/>
      <c r="HP513" s="18"/>
      <c r="HQ513" s="18"/>
      <c r="HR513" s="18"/>
      <c r="HS513" s="18"/>
      <c r="HT513" s="18"/>
      <c r="HU513" s="18"/>
      <c r="HV513" s="18"/>
      <c r="HW513" s="18"/>
      <c r="HX513" s="18"/>
      <c r="HY513" s="18"/>
      <c r="HZ513" s="18"/>
      <c r="IA513" s="18"/>
      <c r="IB513" s="18"/>
      <c r="IC513" s="18"/>
      <c r="ID513" s="18"/>
      <c r="IE513" s="18"/>
      <c r="IF513" s="18"/>
      <c r="IG513" s="18"/>
      <c r="IH513" s="18"/>
      <c r="II513" s="18"/>
      <c r="IJ513" s="18"/>
      <c r="IK513" s="18"/>
      <c r="IL513" s="18"/>
      <c r="IM513" s="18"/>
      <c r="IN513" s="18"/>
      <c r="IO513" s="18"/>
      <c r="IP513" s="18"/>
      <c r="IQ513" s="18"/>
      <c r="IR513" s="18"/>
      <c r="IS513" s="18"/>
      <c r="IT513" s="18"/>
      <c r="IU513" s="18"/>
      <c r="IV513" s="18"/>
      <c r="IW513" s="18"/>
      <c r="IX513" s="18"/>
      <c r="IY513" s="18"/>
      <c r="IZ513" s="18"/>
      <c r="JA513" s="18"/>
      <c r="JB513" s="18"/>
      <c r="JC513" s="18"/>
      <c r="JD513" s="18"/>
      <c r="JE513" s="18"/>
      <c r="JF513" s="18"/>
    </row>
    <row r="514" spans="36:266" x14ac:dyDescent="0.3">
      <c r="AJ514" s="24"/>
      <c r="AK514" s="24"/>
      <c r="AL514" s="20"/>
      <c r="AM514" s="23"/>
      <c r="AN514" s="18"/>
      <c r="AO514" s="24"/>
      <c r="AW514" s="71"/>
      <c r="AX514" s="71"/>
      <c r="AY514" s="71"/>
      <c r="BB514" s="25"/>
      <c r="BC514" s="21"/>
      <c r="BG514" s="18"/>
      <c r="BN514" s="22"/>
      <c r="BO514" s="22"/>
      <c r="BP514" s="22"/>
      <c r="BQ514" s="22"/>
      <c r="BR514" s="15"/>
      <c r="CF514" s="15"/>
      <c r="CL514" s="22"/>
      <c r="CM514" s="15"/>
      <c r="CR514" s="22"/>
      <c r="CT514" s="15"/>
      <c r="CW514" s="22"/>
      <c r="DA514" s="15"/>
      <c r="DH514" s="15"/>
      <c r="DJ514" s="22"/>
      <c r="DO514" s="15"/>
      <c r="DV514" s="15"/>
      <c r="EC514" s="15"/>
      <c r="EJ514" s="15"/>
      <c r="EQ514" s="15"/>
      <c r="EX514" s="15"/>
      <c r="FE514" s="15"/>
      <c r="FL514" s="15"/>
      <c r="FS514" s="15"/>
      <c r="FZ514" s="15"/>
      <c r="GG514" s="15"/>
      <c r="GN514" s="15"/>
      <c r="GP514" s="22"/>
      <c r="GQ514" s="22"/>
      <c r="GR514" s="22"/>
      <c r="GS514" s="22"/>
      <c r="GT514" s="22"/>
      <c r="GU514" s="15"/>
      <c r="GV514" s="22"/>
      <c r="GW514" s="22"/>
      <c r="GX514" s="22"/>
      <c r="GY514" s="18"/>
      <c r="GZ514" s="18"/>
      <c r="HA514" s="18"/>
      <c r="HB514" s="18"/>
      <c r="HC514" s="18"/>
      <c r="HD514" s="18"/>
      <c r="HE514" s="18"/>
      <c r="HF514" s="18"/>
      <c r="HG514" s="18"/>
      <c r="HH514" s="18"/>
      <c r="HI514" s="18"/>
      <c r="HJ514" s="18"/>
      <c r="HK514" s="18"/>
      <c r="HL514" s="18"/>
      <c r="HM514" s="18"/>
      <c r="HN514" s="18"/>
      <c r="HO514" s="18"/>
      <c r="HP514" s="18"/>
      <c r="HQ514" s="18"/>
      <c r="HR514" s="18"/>
      <c r="HS514" s="18"/>
      <c r="HT514" s="18"/>
      <c r="HU514" s="18"/>
      <c r="HV514" s="18"/>
      <c r="HW514" s="18"/>
      <c r="HX514" s="18"/>
      <c r="HY514" s="18"/>
      <c r="HZ514" s="18"/>
      <c r="IA514" s="18"/>
      <c r="IB514" s="18"/>
      <c r="IC514" s="18"/>
      <c r="ID514" s="18"/>
      <c r="IE514" s="18"/>
      <c r="IF514" s="18"/>
      <c r="IG514" s="18"/>
      <c r="IH514" s="18"/>
      <c r="II514" s="18"/>
      <c r="IJ514" s="18"/>
      <c r="IK514" s="18"/>
      <c r="IL514" s="18"/>
      <c r="IM514" s="18"/>
      <c r="IN514" s="18"/>
      <c r="IO514" s="18"/>
      <c r="IP514" s="18"/>
      <c r="IQ514" s="18"/>
      <c r="IR514" s="18"/>
      <c r="IS514" s="18"/>
      <c r="IT514" s="18"/>
      <c r="IU514" s="18"/>
      <c r="IV514" s="18"/>
      <c r="IW514" s="18"/>
      <c r="IX514" s="18"/>
      <c r="IY514" s="18"/>
      <c r="IZ514" s="18"/>
      <c r="JA514" s="18"/>
      <c r="JB514" s="18"/>
      <c r="JC514" s="18"/>
      <c r="JD514" s="18"/>
      <c r="JE514" s="18"/>
      <c r="JF514" s="18"/>
    </row>
    <row r="515" spans="36:266" x14ac:dyDescent="0.3">
      <c r="AJ515" s="24"/>
      <c r="AK515" s="24"/>
      <c r="AL515" s="20"/>
      <c r="AM515" s="23"/>
      <c r="AN515" s="18"/>
      <c r="AO515" s="24"/>
      <c r="AW515" s="71"/>
      <c r="AX515" s="71"/>
      <c r="AY515" s="71"/>
      <c r="BB515" s="25"/>
      <c r="BC515" s="21"/>
      <c r="BG515" s="18"/>
      <c r="BN515" s="22"/>
      <c r="BO515" s="22"/>
      <c r="BP515" s="22"/>
      <c r="BQ515" s="22"/>
      <c r="BR515" s="15"/>
      <c r="CF515" s="15"/>
      <c r="CL515" s="22"/>
      <c r="CM515" s="15"/>
      <c r="CR515" s="22"/>
      <c r="CT515" s="15"/>
      <c r="CW515" s="22"/>
      <c r="DA515" s="15"/>
      <c r="DH515" s="15"/>
      <c r="DJ515" s="22"/>
      <c r="DO515" s="15"/>
      <c r="DV515" s="15"/>
      <c r="EC515" s="15"/>
      <c r="EJ515" s="15"/>
      <c r="EQ515" s="15"/>
      <c r="EX515" s="15"/>
      <c r="FE515" s="15"/>
      <c r="FL515" s="15"/>
      <c r="FS515" s="15"/>
      <c r="FZ515" s="15"/>
      <c r="GG515" s="15"/>
      <c r="GN515" s="15"/>
      <c r="GP515" s="22"/>
      <c r="GQ515" s="22"/>
      <c r="GR515" s="22"/>
      <c r="GS515" s="22"/>
      <c r="GT515" s="22"/>
      <c r="GU515" s="15"/>
      <c r="GV515" s="22"/>
      <c r="GW515" s="22"/>
      <c r="GX515" s="22"/>
      <c r="GY515" s="18"/>
      <c r="GZ515" s="18"/>
      <c r="HA515" s="18"/>
      <c r="HB515" s="18"/>
      <c r="HC515" s="18"/>
      <c r="HD515" s="18"/>
      <c r="HE515" s="18"/>
      <c r="HF515" s="18"/>
      <c r="HG515" s="18"/>
      <c r="HH515" s="18"/>
      <c r="HI515" s="18"/>
      <c r="HJ515" s="18"/>
      <c r="HK515" s="18"/>
      <c r="HL515" s="18"/>
      <c r="HM515" s="18"/>
      <c r="HN515" s="18"/>
      <c r="HO515" s="18"/>
      <c r="HP515" s="18"/>
      <c r="HQ515" s="18"/>
      <c r="HR515" s="18"/>
      <c r="HS515" s="18"/>
      <c r="HT515" s="18"/>
      <c r="HU515" s="18"/>
      <c r="HV515" s="18"/>
      <c r="HW515" s="18"/>
      <c r="HX515" s="18"/>
      <c r="HY515" s="18"/>
      <c r="HZ515" s="18"/>
      <c r="IA515" s="18"/>
      <c r="IB515" s="18"/>
      <c r="IC515" s="18"/>
      <c r="ID515" s="18"/>
      <c r="IE515" s="18"/>
      <c r="IF515" s="18"/>
      <c r="IG515" s="18"/>
      <c r="IH515" s="18"/>
      <c r="II515" s="18"/>
      <c r="IJ515" s="18"/>
      <c r="IK515" s="18"/>
      <c r="IL515" s="18"/>
      <c r="IM515" s="18"/>
      <c r="IN515" s="18"/>
      <c r="IO515" s="18"/>
      <c r="IP515" s="18"/>
      <c r="IQ515" s="18"/>
      <c r="IR515" s="18"/>
      <c r="IS515" s="18"/>
      <c r="IT515" s="18"/>
      <c r="IU515" s="18"/>
      <c r="IV515" s="18"/>
      <c r="IW515" s="18"/>
      <c r="IX515" s="18"/>
      <c r="IY515" s="18"/>
      <c r="IZ515" s="18"/>
      <c r="JA515" s="18"/>
      <c r="JB515" s="18"/>
      <c r="JC515" s="18"/>
      <c r="JD515" s="18"/>
      <c r="JE515" s="18"/>
      <c r="JF515" s="18"/>
    </row>
    <row r="516" spans="36:266" x14ac:dyDescent="0.3">
      <c r="AJ516" s="24"/>
      <c r="AK516" s="24"/>
      <c r="AL516" s="20"/>
      <c r="AM516" s="23"/>
      <c r="AN516" s="18"/>
      <c r="AO516" s="24"/>
      <c r="AW516" s="71"/>
      <c r="AX516" s="71"/>
      <c r="AY516" s="71"/>
      <c r="BB516" s="25"/>
      <c r="BC516" s="21"/>
      <c r="BG516" s="18"/>
      <c r="BN516" s="22"/>
      <c r="BO516" s="22"/>
      <c r="BP516" s="22"/>
      <c r="BQ516" s="22"/>
      <c r="BR516" s="15"/>
      <c r="CF516" s="15"/>
      <c r="CL516" s="22"/>
      <c r="CM516" s="15"/>
      <c r="CR516" s="22"/>
      <c r="CT516" s="15"/>
      <c r="CW516" s="22"/>
      <c r="DA516" s="15"/>
      <c r="DH516" s="15"/>
      <c r="DJ516" s="22"/>
      <c r="DO516" s="15"/>
      <c r="DV516" s="15"/>
      <c r="EC516" s="15"/>
      <c r="EJ516" s="15"/>
      <c r="EQ516" s="15"/>
      <c r="EX516" s="15"/>
      <c r="FE516" s="15"/>
      <c r="FL516" s="15"/>
      <c r="FS516" s="15"/>
      <c r="FZ516" s="15"/>
      <c r="GG516" s="15"/>
      <c r="GN516" s="15"/>
      <c r="GP516" s="22"/>
      <c r="GQ516" s="22"/>
      <c r="GR516" s="22"/>
      <c r="GS516" s="22"/>
      <c r="GT516" s="22"/>
      <c r="GU516" s="15"/>
      <c r="GV516" s="22"/>
      <c r="GW516" s="22"/>
      <c r="GX516" s="22"/>
      <c r="GY516" s="18"/>
      <c r="GZ516" s="18"/>
      <c r="HA516" s="18"/>
      <c r="HB516" s="18"/>
      <c r="HC516" s="18"/>
      <c r="HD516" s="18"/>
      <c r="HE516" s="18"/>
      <c r="HF516" s="18"/>
      <c r="HG516" s="18"/>
      <c r="HH516" s="18"/>
      <c r="HI516" s="18"/>
      <c r="HJ516" s="18"/>
      <c r="HK516" s="18"/>
      <c r="HL516" s="18"/>
      <c r="HM516" s="18"/>
      <c r="HN516" s="18"/>
      <c r="HO516" s="18"/>
      <c r="HP516" s="18"/>
      <c r="HQ516" s="18"/>
      <c r="HR516" s="18"/>
      <c r="HS516" s="18"/>
      <c r="HT516" s="18"/>
      <c r="HU516" s="18"/>
      <c r="HV516" s="18"/>
      <c r="HW516" s="18"/>
      <c r="HX516" s="18"/>
      <c r="HY516" s="18"/>
      <c r="HZ516" s="18"/>
      <c r="IA516" s="18"/>
      <c r="IB516" s="18"/>
      <c r="IC516" s="18"/>
      <c r="ID516" s="18"/>
      <c r="IE516" s="18"/>
      <c r="IF516" s="18"/>
      <c r="IG516" s="18"/>
      <c r="IH516" s="18"/>
      <c r="II516" s="18"/>
      <c r="IJ516" s="18"/>
      <c r="IK516" s="18"/>
      <c r="IL516" s="18"/>
      <c r="IM516" s="18"/>
      <c r="IN516" s="18"/>
      <c r="IO516" s="18"/>
      <c r="IP516" s="18"/>
      <c r="IQ516" s="18"/>
      <c r="IR516" s="18"/>
      <c r="IS516" s="18"/>
      <c r="IT516" s="18"/>
      <c r="IU516" s="18"/>
      <c r="IV516" s="18"/>
      <c r="IW516" s="18"/>
      <c r="IX516" s="18"/>
      <c r="IY516" s="18"/>
      <c r="IZ516" s="18"/>
      <c r="JA516" s="18"/>
      <c r="JB516" s="18"/>
      <c r="JC516" s="18"/>
      <c r="JD516" s="18"/>
      <c r="JE516" s="18"/>
      <c r="JF516" s="18"/>
    </row>
    <row r="517" spans="36:266" x14ac:dyDescent="0.3">
      <c r="AJ517" s="24"/>
      <c r="AK517" s="24"/>
      <c r="AL517" s="20"/>
      <c r="AM517" s="23"/>
      <c r="AN517" s="18"/>
      <c r="AO517" s="24"/>
      <c r="AW517" s="71"/>
      <c r="AX517" s="71"/>
      <c r="AY517" s="71"/>
      <c r="BB517" s="25"/>
      <c r="BC517" s="21"/>
      <c r="BG517" s="18"/>
      <c r="BN517" s="22"/>
      <c r="BO517" s="22"/>
      <c r="BP517" s="22"/>
      <c r="BQ517" s="22"/>
      <c r="BR517" s="15"/>
      <c r="CF517" s="15"/>
      <c r="CL517" s="22"/>
      <c r="CM517" s="15"/>
      <c r="CR517" s="22"/>
      <c r="CT517" s="15"/>
      <c r="CW517" s="22"/>
      <c r="DA517" s="15"/>
      <c r="DH517" s="15"/>
      <c r="DJ517" s="22"/>
      <c r="DO517" s="15"/>
      <c r="DV517" s="15"/>
      <c r="EC517" s="15"/>
      <c r="EJ517" s="15"/>
      <c r="EQ517" s="15"/>
      <c r="EX517" s="15"/>
      <c r="FE517" s="15"/>
      <c r="FL517" s="15"/>
      <c r="FS517" s="15"/>
      <c r="FZ517" s="15"/>
      <c r="GG517" s="15"/>
      <c r="GN517" s="15"/>
      <c r="GP517" s="22"/>
      <c r="GQ517" s="22"/>
      <c r="GR517" s="22"/>
      <c r="GS517" s="22"/>
      <c r="GT517" s="22"/>
      <c r="GU517" s="15"/>
      <c r="GV517" s="22"/>
      <c r="GW517" s="22"/>
      <c r="GX517" s="22"/>
      <c r="GY517" s="18"/>
      <c r="GZ517" s="18"/>
      <c r="HA517" s="18"/>
      <c r="HB517" s="18"/>
      <c r="HC517" s="18"/>
      <c r="HD517" s="18"/>
      <c r="HE517" s="18"/>
      <c r="HF517" s="18"/>
      <c r="HG517" s="18"/>
      <c r="HH517" s="18"/>
      <c r="HI517" s="18"/>
      <c r="HJ517" s="18"/>
      <c r="HK517" s="18"/>
      <c r="HL517" s="18"/>
      <c r="HM517" s="18"/>
      <c r="HN517" s="18"/>
      <c r="HO517" s="18"/>
      <c r="HP517" s="18"/>
      <c r="HQ517" s="18"/>
      <c r="HR517" s="18"/>
      <c r="HS517" s="18"/>
      <c r="HT517" s="18"/>
      <c r="HU517" s="18"/>
      <c r="HV517" s="18"/>
      <c r="HW517" s="18"/>
      <c r="HX517" s="18"/>
      <c r="HY517" s="18"/>
      <c r="HZ517" s="18"/>
      <c r="IA517" s="18"/>
      <c r="IB517" s="18"/>
      <c r="IC517" s="18"/>
      <c r="ID517" s="18"/>
      <c r="IE517" s="18"/>
      <c r="IF517" s="18"/>
      <c r="IG517" s="18"/>
      <c r="IH517" s="18"/>
      <c r="II517" s="18"/>
      <c r="IJ517" s="18"/>
      <c r="IK517" s="18"/>
      <c r="IL517" s="18"/>
      <c r="IM517" s="18"/>
      <c r="IN517" s="18"/>
      <c r="IO517" s="18"/>
      <c r="IP517" s="18"/>
      <c r="IQ517" s="18"/>
      <c r="IR517" s="18"/>
      <c r="IS517" s="18"/>
      <c r="IT517" s="18"/>
      <c r="IU517" s="18"/>
      <c r="IV517" s="18"/>
      <c r="IW517" s="18"/>
      <c r="IX517" s="18"/>
      <c r="IY517" s="18"/>
      <c r="IZ517" s="18"/>
      <c r="JA517" s="18"/>
      <c r="JB517" s="18"/>
      <c r="JC517" s="18"/>
      <c r="JD517" s="18"/>
      <c r="JE517" s="18"/>
      <c r="JF517" s="18"/>
    </row>
    <row r="518" spans="36:266" x14ac:dyDescent="0.3">
      <c r="AJ518" s="24"/>
      <c r="AK518" s="24"/>
      <c r="AL518" s="20"/>
      <c r="AM518" s="23"/>
      <c r="AN518" s="18"/>
      <c r="AO518" s="24"/>
      <c r="AW518" s="71"/>
      <c r="AX518" s="71"/>
      <c r="AY518" s="71"/>
      <c r="BB518" s="25"/>
      <c r="BC518" s="21"/>
      <c r="BG518" s="18"/>
      <c r="BN518" s="22"/>
      <c r="BO518" s="22"/>
      <c r="BP518" s="22"/>
      <c r="BQ518" s="22"/>
      <c r="BR518" s="15"/>
      <c r="CF518" s="15"/>
      <c r="CL518" s="22"/>
      <c r="CM518" s="15"/>
      <c r="CR518" s="22"/>
      <c r="CT518" s="15"/>
      <c r="CW518" s="22"/>
      <c r="DA518" s="15"/>
      <c r="DH518" s="15"/>
      <c r="DJ518" s="22"/>
      <c r="DO518" s="15"/>
      <c r="DV518" s="15"/>
      <c r="EC518" s="15"/>
      <c r="EJ518" s="15"/>
      <c r="EQ518" s="15"/>
      <c r="EX518" s="15"/>
      <c r="FE518" s="15"/>
      <c r="FL518" s="15"/>
      <c r="FS518" s="15"/>
      <c r="FZ518" s="15"/>
      <c r="GG518" s="15"/>
      <c r="GN518" s="15"/>
      <c r="GP518" s="22"/>
      <c r="GQ518" s="22"/>
      <c r="GR518" s="22"/>
      <c r="GS518" s="22"/>
      <c r="GT518" s="22"/>
      <c r="GU518" s="15"/>
      <c r="GV518" s="22"/>
      <c r="GW518" s="22"/>
      <c r="GX518" s="22"/>
      <c r="GY518" s="18"/>
      <c r="GZ518" s="18"/>
      <c r="HA518" s="18"/>
      <c r="HB518" s="18"/>
      <c r="HC518" s="18"/>
      <c r="HD518" s="18"/>
      <c r="HE518" s="18"/>
      <c r="HF518" s="18"/>
      <c r="HG518" s="18"/>
      <c r="HH518" s="18"/>
      <c r="HI518" s="18"/>
      <c r="HJ518" s="18"/>
      <c r="HK518" s="18"/>
      <c r="HL518" s="18"/>
      <c r="HM518" s="18"/>
      <c r="HN518" s="18"/>
      <c r="HO518" s="18"/>
      <c r="HP518" s="18"/>
      <c r="HQ518" s="18"/>
      <c r="HR518" s="18"/>
      <c r="HS518" s="18"/>
      <c r="HT518" s="18"/>
      <c r="HU518" s="18"/>
      <c r="HV518" s="18"/>
      <c r="HW518" s="18"/>
      <c r="HX518" s="18"/>
      <c r="HY518" s="18"/>
      <c r="HZ518" s="18"/>
      <c r="IA518" s="18"/>
      <c r="IB518" s="18"/>
      <c r="IC518" s="18"/>
      <c r="ID518" s="18"/>
      <c r="IE518" s="18"/>
      <c r="IF518" s="18"/>
      <c r="IG518" s="18"/>
      <c r="IH518" s="18"/>
      <c r="II518" s="18"/>
      <c r="IJ518" s="18"/>
      <c r="IK518" s="18"/>
      <c r="IL518" s="18"/>
      <c r="IM518" s="18"/>
      <c r="IN518" s="18"/>
      <c r="IO518" s="18"/>
      <c r="IP518" s="18"/>
      <c r="IQ518" s="18"/>
      <c r="IR518" s="18"/>
      <c r="IS518" s="18"/>
      <c r="IT518" s="18"/>
      <c r="IU518" s="18"/>
      <c r="IV518" s="18"/>
      <c r="IW518" s="18"/>
      <c r="IX518" s="18"/>
      <c r="IY518" s="18"/>
      <c r="IZ518" s="18"/>
      <c r="JA518" s="18"/>
      <c r="JB518" s="18"/>
      <c r="JC518" s="18"/>
      <c r="JD518" s="18"/>
      <c r="JE518" s="18"/>
      <c r="JF518" s="18"/>
    </row>
    <row r="519" spans="36:266" x14ac:dyDescent="0.3">
      <c r="AJ519" s="24"/>
      <c r="AK519" s="24"/>
      <c r="AL519" s="20"/>
      <c r="AM519" s="23"/>
      <c r="AN519" s="18"/>
      <c r="AO519" s="24"/>
      <c r="AW519" s="71"/>
      <c r="AX519" s="71"/>
      <c r="AY519" s="71"/>
      <c r="BB519" s="25"/>
      <c r="BC519" s="21"/>
      <c r="BG519" s="18"/>
      <c r="BN519" s="22"/>
      <c r="BO519" s="22"/>
      <c r="BP519" s="22"/>
      <c r="BQ519" s="22"/>
      <c r="BR519" s="15"/>
      <c r="CF519" s="15"/>
      <c r="CL519" s="22"/>
      <c r="CM519" s="15"/>
      <c r="CR519" s="22"/>
      <c r="CT519" s="15"/>
      <c r="CW519" s="22"/>
      <c r="DA519" s="15"/>
      <c r="DH519" s="15"/>
      <c r="DJ519" s="22"/>
      <c r="DO519" s="15"/>
      <c r="DV519" s="15"/>
      <c r="EC519" s="15"/>
      <c r="EJ519" s="15"/>
      <c r="EQ519" s="15"/>
      <c r="EX519" s="15"/>
      <c r="FE519" s="15"/>
      <c r="FL519" s="15"/>
      <c r="FS519" s="15"/>
      <c r="FZ519" s="15"/>
      <c r="GG519" s="15"/>
      <c r="GN519" s="15"/>
      <c r="GP519" s="22"/>
      <c r="GQ519" s="22"/>
      <c r="GR519" s="22"/>
      <c r="GS519" s="22"/>
      <c r="GT519" s="22"/>
      <c r="GU519" s="15"/>
      <c r="GV519" s="22"/>
      <c r="GW519" s="22"/>
      <c r="GX519" s="22"/>
      <c r="GY519" s="18"/>
      <c r="GZ519" s="18"/>
      <c r="HA519" s="18"/>
      <c r="HB519" s="18"/>
      <c r="HC519" s="18"/>
      <c r="HD519" s="18"/>
      <c r="HE519" s="18"/>
      <c r="HF519" s="18"/>
      <c r="HG519" s="18"/>
      <c r="HH519" s="18"/>
      <c r="HI519" s="18"/>
      <c r="HJ519" s="18"/>
      <c r="HK519" s="18"/>
      <c r="HL519" s="18"/>
      <c r="HM519" s="18"/>
      <c r="HN519" s="18"/>
      <c r="HO519" s="18"/>
      <c r="HP519" s="18"/>
      <c r="HQ519" s="18"/>
      <c r="HR519" s="18"/>
      <c r="HS519" s="18"/>
      <c r="HT519" s="18"/>
      <c r="HU519" s="18"/>
      <c r="HV519" s="18"/>
      <c r="HW519" s="18"/>
      <c r="HX519" s="18"/>
      <c r="HY519" s="18"/>
      <c r="HZ519" s="18"/>
      <c r="IA519" s="18"/>
      <c r="IB519" s="18"/>
      <c r="IC519" s="18"/>
      <c r="ID519" s="18"/>
      <c r="IE519" s="18"/>
      <c r="IF519" s="18"/>
      <c r="IG519" s="18"/>
      <c r="IH519" s="18"/>
      <c r="II519" s="18"/>
      <c r="IJ519" s="18"/>
      <c r="IK519" s="18"/>
      <c r="IL519" s="18"/>
      <c r="IM519" s="18"/>
      <c r="IN519" s="18"/>
      <c r="IO519" s="18"/>
      <c r="IP519" s="18"/>
      <c r="IQ519" s="18"/>
      <c r="IR519" s="18"/>
      <c r="IS519" s="18"/>
      <c r="IT519" s="18"/>
      <c r="IU519" s="18"/>
      <c r="IV519" s="18"/>
      <c r="IW519" s="18"/>
      <c r="IX519" s="18"/>
      <c r="IY519" s="18"/>
      <c r="IZ519" s="18"/>
      <c r="JA519" s="18"/>
      <c r="JB519" s="18"/>
      <c r="JC519" s="18"/>
      <c r="JD519" s="18"/>
      <c r="JE519" s="18"/>
      <c r="JF519" s="18"/>
    </row>
    <row r="520" spans="36:266" x14ac:dyDescent="0.3">
      <c r="AJ520" s="24"/>
      <c r="AK520" s="24"/>
      <c r="AL520" s="20"/>
      <c r="AM520" s="23"/>
      <c r="AN520" s="18"/>
      <c r="AO520" s="24"/>
      <c r="AW520" s="71"/>
      <c r="AX520" s="71"/>
      <c r="AY520" s="71"/>
      <c r="BB520" s="25"/>
      <c r="BC520" s="21"/>
      <c r="BG520" s="18"/>
      <c r="BN520" s="22"/>
      <c r="BO520" s="22"/>
      <c r="BP520" s="22"/>
      <c r="BQ520" s="22"/>
      <c r="BR520" s="15"/>
      <c r="CF520" s="15"/>
      <c r="CL520" s="22"/>
      <c r="CM520" s="15"/>
      <c r="CR520" s="22"/>
      <c r="CT520" s="15"/>
      <c r="CW520" s="22"/>
      <c r="DA520" s="15"/>
      <c r="DH520" s="15"/>
      <c r="DJ520" s="22"/>
      <c r="DO520" s="15"/>
      <c r="DV520" s="15"/>
      <c r="EC520" s="15"/>
      <c r="EJ520" s="15"/>
      <c r="EQ520" s="15"/>
      <c r="EX520" s="15"/>
      <c r="FE520" s="15"/>
      <c r="FL520" s="15"/>
      <c r="FS520" s="15"/>
      <c r="FZ520" s="15"/>
      <c r="GG520" s="15"/>
      <c r="GN520" s="15"/>
      <c r="GP520" s="22"/>
      <c r="GQ520" s="22"/>
      <c r="GR520" s="22"/>
      <c r="GS520" s="22"/>
      <c r="GT520" s="22"/>
      <c r="GU520" s="15"/>
      <c r="GV520" s="22"/>
      <c r="GW520" s="22"/>
      <c r="GX520" s="22"/>
      <c r="GY520" s="18"/>
      <c r="GZ520" s="18"/>
      <c r="HA520" s="18"/>
      <c r="HB520" s="18"/>
      <c r="HC520" s="18"/>
      <c r="HD520" s="18"/>
      <c r="HE520" s="18"/>
      <c r="HF520" s="18"/>
      <c r="HG520" s="18"/>
      <c r="HH520" s="18"/>
      <c r="HI520" s="18"/>
      <c r="HJ520" s="18"/>
      <c r="HK520" s="18"/>
      <c r="HL520" s="18"/>
      <c r="HM520" s="18"/>
      <c r="HN520" s="18"/>
      <c r="HO520" s="18"/>
      <c r="HP520" s="18"/>
      <c r="HQ520" s="18"/>
      <c r="HR520" s="18"/>
      <c r="HS520" s="18"/>
      <c r="HT520" s="18"/>
      <c r="HU520" s="18"/>
      <c r="HV520" s="18"/>
      <c r="HW520" s="18"/>
      <c r="HX520" s="18"/>
      <c r="HY520" s="18"/>
      <c r="HZ520" s="18"/>
      <c r="IA520" s="18"/>
      <c r="IB520" s="18"/>
      <c r="IC520" s="18"/>
      <c r="ID520" s="18"/>
      <c r="IE520" s="18"/>
      <c r="IF520" s="18"/>
      <c r="IG520" s="18"/>
      <c r="IH520" s="18"/>
      <c r="II520" s="18"/>
      <c r="IJ520" s="18"/>
      <c r="IK520" s="18"/>
      <c r="IL520" s="18"/>
      <c r="IM520" s="18"/>
      <c r="IN520" s="18"/>
      <c r="IO520" s="18"/>
      <c r="IP520" s="18"/>
      <c r="IQ520" s="18"/>
      <c r="IR520" s="18"/>
      <c r="IS520" s="18"/>
      <c r="IT520" s="18"/>
      <c r="IU520" s="18"/>
      <c r="IV520" s="18"/>
      <c r="IW520" s="18"/>
      <c r="IX520" s="18"/>
      <c r="IY520" s="18"/>
      <c r="IZ520" s="18"/>
      <c r="JA520" s="18"/>
      <c r="JB520" s="18"/>
      <c r="JC520" s="18"/>
      <c r="JD520" s="18"/>
      <c r="JE520" s="18"/>
      <c r="JF520" s="18"/>
    </row>
    <row r="521" spans="36:266" x14ac:dyDescent="0.3">
      <c r="AJ521" s="24"/>
      <c r="AK521" s="24"/>
      <c r="AL521" s="20"/>
      <c r="AM521" s="23"/>
      <c r="AN521" s="18"/>
      <c r="AO521" s="24"/>
      <c r="AW521" s="71"/>
      <c r="AX521" s="71"/>
      <c r="AY521" s="71"/>
      <c r="BB521" s="25"/>
      <c r="BC521" s="21"/>
      <c r="BG521" s="18"/>
      <c r="BN521" s="22"/>
      <c r="BO521" s="22"/>
      <c r="BP521" s="22"/>
      <c r="BQ521" s="22"/>
      <c r="BR521" s="15"/>
      <c r="CF521" s="15"/>
      <c r="CL521" s="22"/>
      <c r="CM521" s="15"/>
      <c r="CR521" s="22"/>
      <c r="CT521" s="15"/>
      <c r="CW521" s="22"/>
      <c r="DA521" s="15"/>
      <c r="DH521" s="15"/>
      <c r="DJ521" s="22"/>
      <c r="DO521" s="15"/>
      <c r="DV521" s="15"/>
      <c r="EC521" s="15"/>
      <c r="EJ521" s="15"/>
      <c r="EQ521" s="15"/>
      <c r="EX521" s="15"/>
      <c r="FE521" s="15"/>
      <c r="FL521" s="15"/>
      <c r="FS521" s="15"/>
      <c r="FZ521" s="15"/>
      <c r="GG521" s="15"/>
      <c r="GN521" s="15"/>
      <c r="GP521" s="22"/>
      <c r="GQ521" s="22"/>
      <c r="GR521" s="22"/>
      <c r="GS521" s="22"/>
      <c r="GT521" s="22"/>
      <c r="GU521" s="15"/>
      <c r="GV521" s="22"/>
      <c r="GW521" s="22"/>
      <c r="GX521" s="22"/>
      <c r="GY521" s="18"/>
      <c r="GZ521" s="18"/>
      <c r="HA521" s="18"/>
      <c r="HB521" s="18"/>
      <c r="HC521" s="18"/>
      <c r="HD521" s="18"/>
      <c r="HE521" s="18"/>
      <c r="HF521" s="18"/>
      <c r="HG521" s="18"/>
      <c r="HH521" s="18"/>
      <c r="HI521" s="18"/>
      <c r="HJ521" s="18"/>
      <c r="HK521" s="18"/>
      <c r="HL521" s="18"/>
      <c r="HM521" s="18"/>
      <c r="HN521" s="18"/>
      <c r="HO521" s="18"/>
      <c r="HP521" s="18"/>
      <c r="HQ521" s="18"/>
      <c r="HR521" s="18"/>
      <c r="HS521" s="18"/>
      <c r="HT521" s="18"/>
      <c r="HU521" s="18"/>
      <c r="HV521" s="18"/>
      <c r="HW521" s="18"/>
      <c r="HX521" s="18"/>
      <c r="HY521" s="18"/>
      <c r="HZ521" s="18"/>
      <c r="IA521" s="18"/>
      <c r="IB521" s="18"/>
      <c r="IC521" s="18"/>
      <c r="ID521" s="18"/>
      <c r="IE521" s="18"/>
      <c r="IF521" s="18"/>
      <c r="IG521" s="18"/>
      <c r="IH521" s="18"/>
      <c r="II521" s="18"/>
      <c r="IJ521" s="18"/>
      <c r="IK521" s="18"/>
      <c r="IL521" s="18"/>
      <c r="IM521" s="18"/>
      <c r="IN521" s="18"/>
      <c r="IO521" s="18"/>
      <c r="IP521" s="18"/>
      <c r="IQ521" s="18"/>
      <c r="IR521" s="18"/>
      <c r="IS521" s="18"/>
      <c r="IT521" s="18"/>
      <c r="IU521" s="18"/>
      <c r="IV521" s="18"/>
      <c r="IW521" s="18"/>
      <c r="IX521" s="18"/>
      <c r="IY521" s="18"/>
      <c r="IZ521" s="18"/>
      <c r="JA521" s="18"/>
      <c r="JB521" s="18"/>
      <c r="JC521" s="18"/>
      <c r="JD521" s="18"/>
      <c r="JE521" s="18"/>
      <c r="JF521" s="18"/>
    </row>
    <row r="522" spans="36:266" x14ac:dyDescent="0.3">
      <c r="AJ522" s="24"/>
      <c r="AK522" s="24"/>
      <c r="AL522" s="20"/>
      <c r="AM522" s="23"/>
      <c r="AN522" s="18"/>
      <c r="AO522" s="24"/>
      <c r="AW522" s="71"/>
      <c r="AX522" s="71"/>
      <c r="AY522" s="71"/>
      <c r="BB522" s="25"/>
      <c r="BC522" s="21"/>
      <c r="BG522" s="18"/>
      <c r="BN522" s="22"/>
      <c r="BO522" s="22"/>
      <c r="BP522" s="22"/>
      <c r="BQ522" s="22"/>
      <c r="BR522" s="15"/>
      <c r="CF522" s="15"/>
      <c r="CL522" s="22"/>
      <c r="CM522" s="15"/>
      <c r="CR522" s="22"/>
      <c r="CT522" s="15"/>
      <c r="CW522" s="22"/>
      <c r="DA522" s="15"/>
      <c r="DH522" s="15"/>
      <c r="DJ522" s="22"/>
      <c r="DO522" s="15"/>
      <c r="DV522" s="15"/>
      <c r="EC522" s="15"/>
      <c r="EJ522" s="15"/>
      <c r="EQ522" s="15"/>
      <c r="EX522" s="15"/>
      <c r="FE522" s="15"/>
      <c r="FL522" s="15"/>
      <c r="FS522" s="15"/>
      <c r="FZ522" s="15"/>
      <c r="GG522" s="15"/>
      <c r="GN522" s="15"/>
      <c r="GP522" s="22"/>
      <c r="GQ522" s="22"/>
      <c r="GR522" s="22"/>
      <c r="GS522" s="22"/>
      <c r="GT522" s="22"/>
      <c r="GU522" s="15"/>
      <c r="GV522" s="22"/>
      <c r="GW522" s="22"/>
      <c r="GX522" s="22"/>
      <c r="GY522" s="18"/>
      <c r="GZ522" s="18"/>
      <c r="HA522" s="18"/>
      <c r="HB522" s="18"/>
      <c r="HC522" s="18"/>
      <c r="HD522" s="18"/>
      <c r="HE522" s="18"/>
      <c r="HF522" s="18"/>
      <c r="HG522" s="18"/>
      <c r="HH522" s="18"/>
      <c r="HI522" s="18"/>
      <c r="HJ522" s="18"/>
      <c r="HK522" s="18"/>
      <c r="HL522" s="18"/>
      <c r="HM522" s="18"/>
      <c r="HN522" s="18"/>
      <c r="HO522" s="18"/>
      <c r="HP522" s="18"/>
      <c r="HQ522" s="18"/>
      <c r="HR522" s="18"/>
      <c r="HS522" s="18"/>
      <c r="HT522" s="18"/>
      <c r="HU522" s="18"/>
      <c r="HV522" s="18"/>
      <c r="HW522" s="18"/>
      <c r="HX522" s="18"/>
      <c r="HY522" s="18"/>
      <c r="HZ522" s="18"/>
      <c r="IA522" s="18"/>
      <c r="IB522" s="18"/>
      <c r="IC522" s="18"/>
      <c r="ID522" s="18"/>
      <c r="IE522" s="18"/>
      <c r="IF522" s="18"/>
      <c r="IG522" s="18"/>
      <c r="IH522" s="18"/>
      <c r="II522" s="18"/>
      <c r="IJ522" s="18"/>
      <c r="IK522" s="18"/>
      <c r="IL522" s="18"/>
      <c r="IM522" s="18"/>
      <c r="IN522" s="18"/>
      <c r="IO522" s="18"/>
      <c r="IP522" s="18"/>
      <c r="IQ522" s="18"/>
      <c r="IR522" s="18"/>
      <c r="IS522" s="18"/>
      <c r="IT522" s="18"/>
      <c r="IU522" s="18"/>
      <c r="IV522" s="18"/>
      <c r="IW522" s="18"/>
      <c r="IX522" s="18"/>
      <c r="IY522" s="18"/>
      <c r="IZ522" s="18"/>
      <c r="JA522" s="18"/>
      <c r="JB522" s="18"/>
      <c r="JC522" s="18"/>
      <c r="JD522" s="18"/>
      <c r="JE522" s="18"/>
      <c r="JF522" s="18"/>
    </row>
    <row r="523" spans="36:266" x14ac:dyDescent="0.3">
      <c r="AJ523" s="24"/>
      <c r="AK523" s="24"/>
      <c r="AL523" s="20"/>
      <c r="AM523" s="23"/>
      <c r="AN523" s="18"/>
      <c r="AO523" s="24"/>
      <c r="AW523" s="71"/>
      <c r="AX523" s="71"/>
      <c r="AY523" s="71"/>
      <c r="BB523" s="25"/>
      <c r="BC523" s="21"/>
      <c r="BG523" s="18"/>
      <c r="BN523" s="22"/>
      <c r="BO523" s="22"/>
      <c r="BP523" s="22"/>
      <c r="BQ523" s="22"/>
      <c r="BR523" s="15"/>
      <c r="CF523" s="15"/>
      <c r="CL523" s="22"/>
      <c r="CM523" s="15"/>
      <c r="CR523" s="22"/>
      <c r="CT523" s="15"/>
      <c r="CW523" s="22"/>
      <c r="DA523" s="15"/>
      <c r="DH523" s="15"/>
      <c r="DJ523" s="22"/>
      <c r="DO523" s="15"/>
      <c r="DV523" s="15"/>
      <c r="EC523" s="15"/>
      <c r="EJ523" s="15"/>
      <c r="EQ523" s="15"/>
      <c r="EX523" s="15"/>
      <c r="FE523" s="15"/>
      <c r="FL523" s="15"/>
      <c r="FS523" s="15"/>
      <c r="FZ523" s="15"/>
      <c r="GG523" s="15"/>
      <c r="GN523" s="15"/>
      <c r="GP523" s="22"/>
      <c r="GQ523" s="22"/>
      <c r="GR523" s="22"/>
      <c r="GS523" s="22"/>
      <c r="GT523" s="22"/>
      <c r="GU523" s="15"/>
      <c r="GV523" s="22"/>
      <c r="GW523" s="22"/>
      <c r="GX523" s="22"/>
      <c r="GY523" s="18"/>
      <c r="GZ523" s="18"/>
      <c r="HA523" s="18"/>
      <c r="HB523" s="18"/>
      <c r="HC523" s="18"/>
      <c r="HD523" s="18"/>
      <c r="HE523" s="18"/>
      <c r="HF523" s="18"/>
      <c r="HG523" s="18"/>
      <c r="HH523" s="18"/>
      <c r="HI523" s="18"/>
      <c r="HJ523" s="18"/>
      <c r="HK523" s="18"/>
      <c r="HL523" s="18"/>
      <c r="HM523" s="18"/>
      <c r="HN523" s="18"/>
      <c r="HO523" s="18"/>
      <c r="HP523" s="18"/>
      <c r="HQ523" s="18"/>
      <c r="HR523" s="18"/>
      <c r="HS523" s="18"/>
      <c r="HT523" s="18"/>
      <c r="HU523" s="18"/>
      <c r="HV523" s="18"/>
      <c r="HW523" s="18"/>
      <c r="HX523" s="18"/>
      <c r="HY523" s="18"/>
      <c r="HZ523" s="18"/>
      <c r="IA523" s="18"/>
      <c r="IB523" s="18"/>
      <c r="IC523" s="18"/>
      <c r="ID523" s="18"/>
      <c r="IE523" s="18"/>
      <c r="IF523" s="18"/>
      <c r="IG523" s="18"/>
      <c r="IH523" s="18"/>
      <c r="II523" s="18"/>
      <c r="IJ523" s="18"/>
      <c r="IK523" s="18"/>
      <c r="IL523" s="18"/>
      <c r="IM523" s="18"/>
      <c r="IN523" s="18"/>
      <c r="IO523" s="18"/>
      <c r="IP523" s="18"/>
      <c r="IQ523" s="18"/>
      <c r="IR523" s="18"/>
      <c r="IS523" s="18"/>
      <c r="IT523" s="18"/>
      <c r="IU523" s="18"/>
      <c r="IV523" s="18"/>
      <c r="IW523" s="18"/>
      <c r="IX523" s="18"/>
      <c r="IY523" s="18"/>
      <c r="IZ523" s="18"/>
      <c r="JA523" s="18"/>
      <c r="JB523" s="18"/>
      <c r="JC523" s="18"/>
      <c r="JD523" s="18"/>
      <c r="JE523" s="18"/>
      <c r="JF523" s="18"/>
    </row>
    <row r="524" spans="36:266" x14ac:dyDescent="0.3">
      <c r="AJ524" s="24"/>
      <c r="AK524" s="24"/>
      <c r="AL524" s="20"/>
      <c r="AM524" s="23"/>
      <c r="AN524" s="18"/>
      <c r="AO524" s="24"/>
      <c r="AW524" s="71"/>
      <c r="AX524" s="71"/>
      <c r="AY524" s="71"/>
      <c r="BB524" s="25"/>
      <c r="BC524" s="21"/>
      <c r="BG524" s="18"/>
      <c r="BN524" s="22"/>
      <c r="BO524" s="22"/>
      <c r="BP524" s="22"/>
      <c r="BQ524" s="22"/>
      <c r="BR524" s="15"/>
      <c r="CF524" s="15"/>
      <c r="CL524" s="22"/>
      <c r="CM524" s="15"/>
      <c r="CR524" s="22"/>
      <c r="CT524" s="15"/>
      <c r="CW524" s="22"/>
      <c r="DA524" s="15"/>
      <c r="DH524" s="15"/>
      <c r="DJ524" s="22"/>
      <c r="DO524" s="15"/>
      <c r="DV524" s="15"/>
      <c r="EC524" s="15"/>
      <c r="EJ524" s="15"/>
      <c r="EQ524" s="15"/>
      <c r="EX524" s="15"/>
      <c r="FE524" s="15"/>
      <c r="FL524" s="15"/>
      <c r="FS524" s="15"/>
      <c r="FZ524" s="15"/>
      <c r="GG524" s="15"/>
      <c r="GN524" s="15"/>
      <c r="GP524" s="22"/>
      <c r="GQ524" s="22"/>
      <c r="GR524" s="22"/>
      <c r="GS524" s="22"/>
      <c r="GT524" s="22"/>
      <c r="GU524" s="15"/>
      <c r="GV524" s="22"/>
      <c r="GW524" s="22"/>
      <c r="GX524" s="22"/>
      <c r="GY524" s="18"/>
      <c r="GZ524" s="18"/>
      <c r="HA524" s="18"/>
      <c r="HB524" s="18"/>
      <c r="HC524" s="18"/>
      <c r="HD524" s="18"/>
      <c r="HE524" s="18"/>
      <c r="HF524" s="18"/>
      <c r="HG524" s="18"/>
      <c r="HH524" s="18"/>
      <c r="HI524" s="18"/>
      <c r="HJ524" s="18"/>
      <c r="HK524" s="18"/>
      <c r="HL524" s="18"/>
      <c r="HM524" s="18"/>
      <c r="HN524" s="18"/>
      <c r="HO524" s="18"/>
      <c r="HP524" s="18"/>
      <c r="HQ524" s="18"/>
      <c r="HR524" s="18"/>
      <c r="HS524" s="18"/>
      <c r="HT524" s="18"/>
      <c r="HU524" s="18"/>
      <c r="HV524" s="18"/>
      <c r="HW524" s="18"/>
      <c r="HX524" s="18"/>
      <c r="HY524" s="18"/>
      <c r="HZ524" s="18"/>
      <c r="IA524" s="18"/>
      <c r="IB524" s="18"/>
      <c r="IC524" s="18"/>
      <c r="ID524" s="18"/>
      <c r="IE524" s="18"/>
      <c r="IF524" s="18"/>
      <c r="IG524" s="18"/>
      <c r="IH524" s="18"/>
      <c r="II524" s="18"/>
      <c r="IJ524" s="18"/>
      <c r="IK524" s="18"/>
      <c r="IL524" s="18"/>
      <c r="IM524" s="18"/>
      <c r="IN524" s="18"/>
      <c r="IO524" s="18"/>
      <c r="IP524" s="18"/>
      <c r="IQ524" s="18"/>
      <c r="IR524" s="18"/>
      <c r="IS524" s="18"/>
      <c r="IT524" s="18"/>
      <c r="IU524" s="18"/>
      <c r="IV524" s="18"/>
      <c r="IW524" s="18"/>
      <c r="IX524" s="18"/>
      <c r="IY524" s="18"/>
      <c r="IZ524" s="18"/>
      <c r="JA524" s="18"/>
      <c r="JB524" s="18"/>
      <c r="JC524" s="18"/>
      <c r="JD524" s="18"/>
      <c r="JE524" s="18"/>
      <c r="JF524" s="18"/>
    </row>
    <row r="525" spans="36:266" x14ac:dyDescent="0.3">
      <c r="AJ525" s="24"/>
      <c r="AK525" s="24"/>
      <c r="AL525" s="20"/>
      <c r="AM525" s="23"/>
      <c r="AN525" s="18"/>
      <c r="AO525" s="24"/>
      <c r="AW525" s="71"/>
      <c r="AX525" s="71"/>
      <c r="AY525" s="71"/>
      <c r="BB525" s="25"/>
      <c r="BC525" s="21"/>
      <c r="BG525" s="18"/>
      <c r="BN525" s="22"/>
      <c r="BO525" s="22"/>
      <c r="BP525" s="22"/>
      <c r="BQ525" s="22"/>
      <c r="BR525" s="15"/>
      <c r="CF525" s="15"/>
      <c r="CL525" s="22"/>
      <c r="CM525" s="15"/>
      <c r="CR525" s="22"/>
      <c r="CT525" s="15"/>
      <c r="CW525" s="22"/>
      <c r="DA525" s="15"/>
      <c r="DH525" s="15"/>
      <c r="DJ525" s="22"/>
      <c r="DO525" s="15"/>
      <c r="DV525" s="15"/>
      <c r="EC525" s="15"/>
      <c r="EJ525" s="15"/>
      <c r="EQ525" s="15"/>
      <c r="EX525" s="15"/>
      <c r="FE525" s="15"/>
      <c r="FL525" s="15"/>
      <c r="FS525" s="15"/>
      <c r="FZ525" s="15"/>
      <c r="GG525" s="15"/>
      <c r="GN525" s="15"/>
      <c r="GP525" s="22"/>
      <c r="GQ525" s="22"/>
      <c r="GR525" s="22"/>
      <c r="GS525" s="22"/>
      <c r="GT525" s="22"/>
      <c r="GU525" s="15"/>
      <c r="GV525" s="22"/>
      <c r="GW525" s="22"/>
      <c r="GX525" s="22"/>
      <c r="GY525" s="18"/>
      <c r="GZ525" s="18"/>
      <c r="HA525" s="18"/>
      <c r="HB525" s="18"/>
      <c r="HC525" s="18"/>
      <c r="HD525" s="18"/>
      <c r="HE525" s="18"/>
      <c r="HF525" s="18"/>
      <c r="HG525" s="18"/>
      <c r="HH525" s="18"/>
      <c r="HI525" s="18"/>
      <c r="HJ525" s="18"/>
      <c r="HK525" s="18"/>
      <c r="HL525" s="18"/>
      <c r="HM525" s="18"/>
      <c r="HN525" s="18"/>
      <c r="HO525" s="18"/>
      <c r="HP525" s="18"/>
      <c r="HQ525" s="18"/>
      <c r="HR525" s="18"/>
      <c r="HS525" s="18"/>
      <c r="HT525" s="18"/>
      <c r="HU525" s="18"/>
      <c r="HV525" s="18"/>
      <c r="HW525" s="18"/>
      <c r="HX525" s="18"/>
      <c r="HY525" s="18"/>
      <c r="HZ525" s="18"/>
      <c r="IA525" s="18"/>
      <c r="IB525" s="18"/>
      <c r="IC525" s="18"/>
      <c r="ID525" s="18"/>
      <c r="IE525" s="18"/>
      <c r="IF525" s="18"/>
      <c r="IG525" s="18"/>
      <c r="IH525" s="18"/>
      <c r="II525" s="18"/>
      <c r="IJ525" s="18"/>
      <c r="IK525" s="18"/>
      <c r="IL525" s="18"/>
      <c r="IM525" s="18"/>
      <c r="IN525" s="18"/>
      <c r="IO525" s="18"/>
      <c r="IP525" s="18"/>
      <c r="IQ525" s="18"/>
      <c r="IR525" s="18"/>
      <c r="IS525" s="18"/>
      <c r="IT525" s="18"/>
      <c r="IU525" s="18"/>
      <c r="IV525" s="18"/>
      <c r="IW525" s="18"/>
      <c r="IX525" s="18"/>
      <c r="IY525" s="18"/>
      <c r="IZ525" s="18"/>
      <c r="JA525" s="18"/>
      <c r="JB525" s="18"/>
      <c r="JC525" s="18"/>
      <c r="JD525" s="18"/>
      <c r="JE525" s="18"/>
      <c r="JF525" s="18"/>
    </row>
    <row r="526" spans="36:266" x14ac:dyDescent="0.3">
      <c r="AJ526" s="24"/>
      <c r="AK526" s="24"/>
      <c r="AL526" s="20"/>
      <c r="AM526" s="23"/>
      <c r="AN526" s="18"/>
      <c r="AO526" s="24"/>
      <c r="AW526" s="71"/>
      <c r="AX526" s="71"/>
      <c r="AY526" s="71"/>
      <c r="BB526" s="25"/>
      <c r="BC526" s="21"/>
      <c r="BG526" s="18"/>
      <c r="BN526" s="22"/>
      <c r="BO526" s="22"/>
      <c r="BP526" s="22"/>
      <c r="BQ526" s="22"/>
      <c r="BR526" s="15"/>
      <c r="CF526" s="15"/>
      <c r="CL526" s="22"/>
      <c r="CM526" s="15"/>
      <c r="CR526" s="22"/>
      <c r="CT526" s="15"/>
      <c r="CW526" s="22"/>
      <c r="DA526" s="15"/>
      <c r="DH526" s="15"/>
      <c r="DJ526" s="22"/>
      <c r="DO526" s="15"/>
      <c r="DV526" s="15"/>
      <c r="EC526" s="15"/>
      <c r="EJ526" s="15"/>
      <c r="EQ526" s="15"/>
      <c r="EX526" s="15"/>
      <c r="FE526" s="15"/>
      <c r="FL526" s="15"/>
      <c r="FS526" s="15"/>
      <c r="FZ526" s="15"/>
      <c r="GG526" s="15"/>
      <c r="GN526" s="15"/>
      <c r="GP526" s="22"/>
      <c r="GQ526" s="22"/>
      <c r="GR526" s="22"/>
      <c r="GS526" s="22"/>
      <c r="GT526" s="22"/>
      <c r="GU526" s="15"/>
      <c r="GV526" s="22"/>
      <c r="GW526" s="22"/>
      <c r="GX526" s="22"/>
      <c r="GY526" s="18"/>
      <c r="GZ526" s="18"/>
      <c r="HA526" s="18"/>
      <c r="HB526" s="18"/>
      <c r="HC526" s="18"/>
      <c r="HD526" s="18"/>
      <c r="HE526" s="18"/>
      <c r="HF526" s="18"/>
      <c r="HG526" s="18"/>
      <c r="HH526" s="18"/>
      <c r="HI526" s="18"/>
      <c r="HJ526" s="18"/>
      <c r="HK526" s="18"/>
      <c r="HL526" s="18"/>
      <c r="HM526" s="18"/>
      <c r="HN526" s="18"/>
      <c r="HO526" s="18"/>
      <c r="HP526" s="18"/>
      <c r="HQ526" s="18"/>
      <c r="HR526" s="18"/>
      <c r="HS526" s="18"/>
      <c r="HT526" s="18"/>
      <c r="HU526" s="18"/>
      <c r="HV526" s="18"/>
      <c r="HW526" s="18"/>
      <c r="HX526" s="18"/>
      <c r="HY526" s="18"/>
      <c r="HZ526" s="18"/>
      <c r="IA526" s="18"/>
      <c r="IB526" s="18"/>
      <c r="IC526" s="18"/>
      <c r="ID526" s="18"/>
      <c r="IE526" s="18"/>
      <c r="IF526" s="18"/>
      <c r="IG526" s="18"/>
      <c r="IH526" s="18"/>
      <c r="II526" s="18"/>
      <c r="IJ526" s="18"/>
      <c r="IK526" s="18"/>
      <c r="IL526" s="18"/>
      <c r="IM526" s="18"/>
      <c r="IN526" s="18"/>
      <c r="IO526" s="18"/>
      <c r="IP526" s="18"/>
      <c r="IQ526" s="18"/>
      <c r="IR526" s="18"/>
      <c r="IS526" s="18"/>
      <c r="IT526" s="18"/>
      <c r="IU526" s="18"/>
      <c r="IV526" s="18"/>
      <c r="IW526" s="18"/>
      <c r="IX526" s="18"/>
      <c r="IY526" s="18"/>
      <c r="IZ526" s="18"/>
      <c r="JA526" s="18"/>
      <c r="JB526" s="18"/>
      <c r="JC526" s="18"/>
      <c r="JD526" s="18"/>
      <c r="JE526" s="18"/>
      <c r="JF526" s="18"/>
    </row>
    <row r="527" spans="36:266" x14ac:dyDescent="0.3">
      <c r="AJ527" s="24"/>
      <c r="AK527" s="24"/>
      <c r="AL527" s="20"/>
      <c r="AM527" s="23"/>
      <c r="AN527" s="18"/>
      <c r="AO527" s="24"/>
      <c r="AW527" s="71"/>
      <c r="AX527" s="71"/>
      <c r="AY527" s="71"/>
      <c r="BB527" s="25"/>
      <c r="BC527" s="21"/>
      <c r="BG527" s="18"/>
      <c r="BN527" s="22"/>
      <c r="BO527" s="22"/>
      <c r="BP527" s="22"/>
      <c r="BQ527" s="22"/>
      <c r="BR527" s="15"/>
      <c r="CF527" s="15"/>
      <c r="CL527" s="22"/>
      <c r="CM527" s="15"/>
      <c r="CR527" s="22"/>
      <c r="CT527" s="15"/>
      <c r="CW527" s="22"/>
      <c r="DA527" s="15"/>
      <c r="DH527" s="15"/>
      <c r="DJ527" s="22"/>
      <c r="DO527" s="15"/>
      <c r="DV527" s="15"/>
      <c r="EC527" s="15"/>
      <c r="EJ527" s="15"/>
      <c r="EQ527" s="15"/>
      <c r="EX527" s="15"/>
      <c r="FE527" s="15"/>
      <c r="FL527" s="15"/>
      <c r="FS527" s="15"/>
      <c r="FZ527" s="15"/>
      <c r="GG527" s="15"/>
      <c r="GN527" s="15"/>
      <c r="GP527" s="22"/>
      <c r="GQ527" s="22"/>
      <c r="GR527" s="22"/>
      <c r="GS527" s="22"/>
      <c r="GT527" s="22"/>
      <c r="GU527" s="15"/>
      <c r="GV527" s="22"/>
      <c r="GW527" s="22"/>
      <c r="GX527" s="22"/>
      <c r="GY527" s="18"/>
      <c r="GZ527" s="18"/>
      <c r="HA527" s="18"/>
      <c r="HB527" s="18"/>
      <c r="HC527" s="18"/>
      <c r="HD527" s="18"/>
      <c r="HE527" s="18"/>
      <c r="HF527" s="18"/>
      <c r="HG527" s="18"/>
      <c r="HH527" s="18"/>
      <c r="HI527" s="18"/>
      <c r="HJ527" s="18"/>
      <c r="HK527" s="18"/>
      <c r="HL527" s="18"/>
      <c r="HM527" s="18"/>
      <c r="HN527" s="18"/>
      <c r="HO527" s="18"/>
      <c r="HP527" s="18"/>
      <c r="HQ527" s="18"/>
      <c r="HR527" s="18"/>
      <c r="HS527" s="18"/>
      <c r="HT527" s="18"/>
      <c r="HU527" s="18"/>
      <c r="HV527" s="18"/>
      <c r="HW527" s="18"/>
      <c r="HX527" s="18"/>
      <c r="HY527" s="18"/>
      <c r="HZ527" s="18"/>
      <c r="IA527" s="18"/>
      <c r="IB527" s="18"/>
      <c r="IC527" s="18"/>
      <c r="ID527" s="18"/>
      <c r="IE527" s="18"/>
      <c r="IF527" s="18"/>
      <c r="IG527" s="18"/>
      <c r="IH527" s="18"/>
      <c r="II527" s="18"/>
      <c r="IJ527" s="18"/>
      <c r="IK527" s="18"/>
      <c r="IL527" s="18"/>
      <c r="IM527" s="18"/>
      <c r="IN527" s="18"/>
      <c r="IO527" s="18"/>
      <c r="IP527" s="18"/>
      <c r="IQ527" s="18"/>
      <c r="IR527" s="18"/>
      <c r="IS527" s="18"/>
      <c r="IT527" s="18"/>
      <c r="IU527" s="18"/>
      <c r="IV527" s="18"/>
      <c r="IW527" s="18"/>
      <c r="IX527" s="18"/>
      <c r="IY527" s="18"/>
      <c r="IZ527" s="18"/>
      <c r="JA527" s="18"/>
      <c r="JB527" s="18"/>
      <c r="JC527" s="18"/>
      <c r="JD527" s="18"/>
      <c r="JE527" s="18"/>
      <c r="JF527" s="18"/>
    </row>
    <row r="528" spans="36:266" x14ac:dyDescent="0.3">
      <c r="AJ528" s="24"/>
      <c r="AK528" s="24"/>
      <c r="AL528" s="20"/>
      <c r="AM528" s="23"/>
      <c r="AN528" s="18"/>
      <c r="AO528" s="24"/>
      <c r="AW528" s="71"/>
      <c r="AX528" s="71"/>
      <c r="AY528" s="71"/>
      <c r="BB528" s="25"/>
      <c r="BC528" s="21"/>
      <c r="BG528" s="18"/>
      <c r="BN528" s="22"/>
      <c r="BO528" s="22"/>
      <c r="BP528" s="22"/>
      <c r="BQ528" s="22"/>
      <c r="BR528" s="15"/>
      <c r="CF528" s="15"/>
      <c r="CL528" s="22"/>
      <c r="CM528" s="15"/>
      <c r="CR528" s="22"/>
      <c r="CT528" s="15"/>
      <c r="CW528" s="22"/>
      <c r="DA528" s="15"/>
      <c r="DH528" s="15"/>
      <c r="DJ528" s="22"/>
      <c r="DO528" s="15"/>
      <c r="DV528" s="15"/>
      <c r="EC528" s="15"/>
      <c r="EJ528" s="15"/>
      <c r="EQ528" s="15"/>
      <c r="EX528" s="15"/>
      <c r="FE528" s="15"/>
      <c r="FL528" s="15"/>
      <c r="FS528" s="15"/>
      <c r="FZ528" s="15"/>
      <c r="GG528" s="15"/>
      <c r="GN528" s="15"/>
      <c r="GP528" s="22"/>
      <c r="GQ528" s="22"/>
      <c r="GR528" s="22"/>
      <c r="GS528" s="22"/>
      <c r="GT528" s="22"/>
      <c r="GU528" s="15"/>
      <c r="GV528" s="22"/>
      <c r="GW528" s="22"/>
      <c r="GX528" s="22"/>
      <c r="GY528" s="18"/>
      <c r="GZ528" s="18"/>
      <c r="HA528" s="18"/>
      <c r="HB528" s="18"/>
      <c r="HC528" s="18"/>
      <c r="HD528" s="18"/>
      <c r="HE528" s="18"/>
      <c r="HF528" s="18"/>
      <c r="HG528" s="18"/>
      <c r="HH528" s="18"/>
      <c r="HI528" s="18"/>
      <c r="HJ528" s="18"/>
      <c r="HK528" s="18"/>
      <c r="HL528" s="18"/>
      <c r="HM528" s="18"/>
      <c r="HN528" s="18"/>
      <c r="HO528" s="18"/>
      <c r="HP528" s="18"/>
      <c r="HQ528" s="18"/>
      <c r="HR528" s="18"/>
      <c r="HS528" s="18"/>
      <c r="HT528" s="18"/>
      <c r="HU528" s="18"/>
      <c r="HV528" s="18"/>
      <c r="HW528" s="18"/>
      <c r="HX528" s="18"/>
      <c r="HY528" s="18"/>
      <c r="HZ528" s="18"/>
      <c r="IA528" s="18"/>
      <c r="IB528" s="18"/>
      <c r="IC528" s="18"/>
      <c r="ID528" s="18"/>
      <c r="IE528" s="18"/>
      <c r="IF528" s="18"/>
      <c r="IG528" s="18"/>
      <c r="IH528" s="18"/>
      <c r="II528" s="18"/>
      <c r="IJ528" s="18"/>
      <c r="IK528" s="18"/>
      <c r="IL528" s="18"/>
      <c r="IM528" s="18"/>
      <c r="IN528" s="18"/>
      <c r="IO528" s="18"/>
      <c r="IP528" s="18"/>
      <c r="IQ528" s="18"/>
      <c r="IR528" s="18"/>
      <c r="IS528" s="18"/>
      <c r="IT528" s="18"/>
      <c r="IU528" s="18"/>
      <c r="IV528" s="18"/>
      <c r="IW528" s="18"/>
      <c r="IX528" s="18"/>
      <c r="IY528" s="18"/>
      <c r="IZ528" s="18"/>
      <c r="JA528" s="18"/>
      <c r="JB528" s="18"/>
      <c r="JC528" s="18"/>
      <c r="JD528" s="18"/>
      <c r="JE528" s="18"/>
      <c r="JF528" s="18"/>
    </row>
    <row r="529" spans="36:266" x14ac:dyDescent="0.3">
      <c r="AJ529" s="24"/>
      <c r="AK529" s="24"/>
      <c r="AL529" s="20"/>
      <c r="AM529" s="23"/>
      <c r="AN529" s="18"/>
      <c r="AO529" s="24"/>
      <c r="AW529" s="71"/>
      <c r="AX529" s="71"/>
      <c r="AY529" s="71"/>
      <c r="BB529" s="25"/>
      <c r="BC529" s="21"/>
      <c r="BG529" s="18"/>
      <c r="BN529" s="22"/>
      <c r="BO529" s="22"/>
      <c r="BP529" s="22"/>
      <c r="BQ529" s="22"/>
      <c r="BR529" s="15"/>
      <c r="CF529" s="15"/>
      <c r="CL529" s="22"/>
      <c r="CM529" s="15"/>
      <c r="CR529" s="22"/>
      <c r="CT529" s="15"/>
      <c r="CW529" s="22"/>
      <c r="DA529" s="15"/>
      <c r="DH529" s="15"/>
      <c r="DJ529" s="22"/>
      <c r="DO529" s="15"/>
      <c r="DV529" s="15"/>
      <c r="EC529" s="15"/>
      <c r="EJ529" s="15"/>
      <c r="EQ529" s="15"/>
      <c r="EX529" s="15"/>
      <c r="FE529" s="15"/>
      <c r="FL529" s="15"/>
      <c r="FS529" s="15"/>
      <c r="FZ529" s="15"/>
      <c r="GG529" s="15"/>
      <c r="GN529" s="15"/>
      <c r="GP529" s="22"/>
      <c r="GQ529" s="22"/>
      <c r="GR529" s="22"/>
      <c r="GS529" s="22"/>
      <c r="GT529" s="22"/>
      <c r="GU529" s="15"/>
      <c r="GV529" s="22"/>
      <c r="GW529" s="22"/>
      <c r="GX529" s="22"/>
      <c r="GY529" s="18"/>
      <c r="GZ529" s="18"/>
      <c r="HA529" s="18"/>
      <c r="HB529" s="18"/>
      <c r="HC529" s="18"/>
      <c r="HD529" s="18"/>
      <c r="HE529" s="18"/>
      <c r="HF529" s="18"/>
      <c r="HG529" s="18"/>
      <c r="HH529" s="18"/>
      <c r="HI529" s="18"/>
      <c r="HJ529" s="18"/>
      <c r="HK529" s="18"/>
      <c r="HL529" s="18"/>
      <c r="HM529" s="18"/>
      <c r="HN529" s="18"/>
      <c r="HO529" s="18"/>
      <c r="HP529" s="18"/>
      <c r="HQ529" s="18"/>
      <c r="HR529" s="18"/>
      <c r="HS529" s="18"/>
      <c r="HT529" s="18"/>
      <c r="HU529" s="18"/>
      <c r="HV529" s="18"/>
      <c r="HW529" s="18"/>
      <c r="HX529" s="18"/>
      <c r="HY529" s="18"/>
      <c r="HZ529" s="18"/>
      <c r="IA529" s="18"/>
      <c r="IB529" s="18"/>
      <c r="IC529" s="18"/>
      <c r="ID529" s="18"/>
      <c r="IE529" s="18"/>
      <c r="IF529" s="18"/>
      <c r="IG529" s="18"/>
      <c r="IH529" s="18"/>
      <c r="II529" s="18"/>
      <c r="IJ529" s="18"/>
      <c r="IK529" s="18"/>
      <c r="IL529" s="18"/>
      <c r="IM529" s="18"/>
      <c r="IN529" s="18"/>
      <c r="IO529" s="18"/>
      <c r="IP529" s="18"/>
      <c r="IQ529" s="18"/>
      <c r="IR529" s="18"/>
      <c r="IS529" s="18"/>
      <c r="IT529" s="18"/>
      <c r="IU529" s="18"/>
      <c r="IV529" s="18"/>
      <c r="IW529" s="18"/>
      <c r="IX529" s="18"/>
      <c r="IY529" s="18"/>
      <c r="IZ529" s="18"/>
      <c r="JA529" s="18"/>
      <c r="JB529" s="18"/>
      <c r="JC529" s="18"/>
      <c r="JD529" s="18"/>
      <c r="JE529" s="18"/>
      <c r="JF529" s="18"/>
    </row>
    <row r="530" spans="36:266" x14ac:dyDescent="0.3">
      <c r="AJ530" s="24"/>
      <c r="AK530" s="24"/>
      <c r="AL530" s="20"/>
      <c r="AM530" s="23"/>
      <c r="AN530" s="18"/>
      <c r="AO530" s="24"/>
      <c r="AW530" s="71"/>
      <c r="AX530" s="71"/>
      <c r="AY530" s="71"/>
      <c r="BB530" s="25"/>
      <c r="BC530" s="21"/>
      <c r="BG530" s="18"/>
      <c r="BN530" s="22"/>
      <c r="BO530" s="22"/>
      <c r="BP530" s="22"/>
      <c r="BQ530" s="22"/>
      <c r="BR530" s="15"/>
      <c r="CF530" s="15"/>
      <c r="CL530" s="22"/>
      <c r="CM530" s="15"/>
      <c r="CR530" s="22"/>
      <c r="CT530" s="15"/>
      <c r="CW530" s="22"/>
      <c r="DA530" s="15"/>
      <c r="DH530" s="15"/>
      <c r="DJ530" s="22"/>
      <c r="DO530" s="15"/>
      <c r="DV530" s="15"/>
      <c r="EC530" s="15"/>
      <c r="EJ530" s="15"/>
      <c r="EQ530" s="15"/>
      <c r="EX530" s="15"/>
      <c r="FE530" s="15"/>
      <c r="FL530" s="15"/>
      <c r="FS530" s="15"/>
      <c r="FZ530" s="15"/>
      <c r="GG530" s="15"/>
      <c r="GN530" s="15"/>
      <c r="GP530" s="22"/>
      <c r="GQ530" s="22"/>
      <c r="GR530" s="22"/>
      <c r="GS530" s="22"/>
      <c r="GT530" s="22"/>
      <c r="GU530" s="15"/>
      <c r="GV530" s="22"/>
      <c r="GW530" s="22"/>
      <c r="GX530" s="22"/>
      <c r="GY530" s="18"/>
      <c r="GZ530" s="18"/>
      <c r="HA530" s="18"/>
      <c r="HB530" s="18"/>
      <c r="HC530" s="18"/>
      <c r="HD530" s="18"/>
      <c r="HE530" s="18"/>
      <c r="HF530" s="18"/>
      <c r="HG530" s="18"/>
      <c r="HH530" s="18"/>
      <c r="HI530" s="18"/>
      <c r="HJ530" s="18"/>
      <c r="HK530" s="18"/>
      <c r="HL530" s="18"/>
      <c r="HM530" s="18"/>
      <c r="HN530" s="18"/>
      <c r="HO530" s="18"/>
      <c r="HP530" s="18"/>
      <c r="HQ530" s="18"/>
      <c r="HR530" s="18"/>
      <c r="HS530" s="18"/>
      <c r="HT530" s="18"/>
      <c r="HU530" s="18"/>
      <c r="HV530" s="18"/>
      <c r="HW530" s="18"/>
      <c r="HX530" s="18"/>
      <c r="HY530" s="18"/>
      <c r="HZ530" s="18"/>
      <c r="IA530" s="18"/>
      <c r="IB530" s="18"/>
      <c r="IC530" s="18"/>
      <c r="ID530" s="18"/>
      <c r="IE530" s="18"/>
      <c r="IF530" s="18"/>
      <c r="IG530" s="18"/>
      <c r="IH530" s="18"/>
      <c r="II530" s="18"/>
      <c r="IJ530" s="18"/>
      <c r="IK530" s="18"/>
      <c r="IL530" s="18"/>
      <c r="IM530" s="18"/>
      <c r="IN530" s="18"/>
      <c r="IO530" s="18"/>
      <c r="IP530" s="18"/>
      <c r="IQ530" s="18"/>
      <c r="IR530" s="18"/>
      <c r="IS530" s="18"/>
      <c r="IT530" s="18"/>
      <c r="IU530" s="18"/>
      <c r="IV530" s="18"/>
      <c r="IW530" s="18"/>
      <c r="IX530" s="18"/>
      <c r="IY530" s="18"/>
      <c r="IZ530" s="18"/>
      <c r="JA530" s="18"/>
      <c r="JB530" s="18"/>
      <c r="JC530" s="18"/>
      <c r="JD530" s="18"/>
      <c r="JE530" s="18"/>
      <c r="JF530" s="18"/>
    </row>
    <row r="531" spans="36:266" x14ac:dyDescent="0.3">
      <c r="AJ531" s="24"/>
      <c r="AK531" s="24"/>
      <c r="AL531" s="20"/>
      <c r="AM531" s="23"/>
      <c r="AN531" s="18"/>
      <c r="AO531" s="24"/>
      <c r="AW531" s="71"/>
      <c r="AX531" s="71"/>
      <c r="AY531" s="71"/>
      <c r="BB531" s="25"/>
      <c r="BC531" s="21"/>
      <c r="BG531" s="18"/>
      <c r="BN531" s="22"/>
      <c r="BO531" s="22"/>
      <c r="BP531" s="22"/>
      <c r="BQ531" s="22"/>
      <c r="BR531" s="15"/>
      <c r="CF531" s="15"/>
      <c r="CL531" s="22"/>
      <c r="CM531" s="15"/>
      <c r="CR531" s="22"/>
      <c r="CT531" s="15"/>
      <c r="CW531" s="22"/>
      <c r="DA531" s="15"/>
      <c r="DH531" s="15"/>
      <c r="DJ531" s="22"/>
      <c r="DO531" s="15"/>
      <c r="DV531" s="15"/>
      <c r="EC531" s="15"/>
      <c r="EJ531" s="15"/>
      <c r="EQ531" s="15"/>
      <c r="EX531" s="15"/>
      <c r="FE531" s="15"/>
      <c r="FL531" s="15"/>
      <c r="FS531" s="15"/>
      <c r="FZ531" s="15"/>
      <c r="GG531" s="15"/>
      <c r="GN531" s="15"/>
      <c r="GP531" s="22"/>
      <c r="GQ531" s="22"/>
      <c r="GR531" s="22"/>
      <c r="GS531" s="22"/>
      <c r="GT531" s="22"/>
      <c r="GU531" s="15"/>
      <c r="GV531" s="22"/>
      <c r="GW531" s="22"/>
      <c r="GX531" s="22"/>
      <c r="GY531" s="18"/>
      <c r="GZ531" s="18"/>
      <c r="HA531" s="18"/>
      <c r="HB531" s="18"/>
      <c r="HC531" s="18"/>
      <c r="HD531" s="18"/>
      <c r="HE531" s="18"/>
      <c r="HF531" s="18"/>
      <c r="HG531" s="18"/>
      <c r="HH531" s="18"/>
      <c r="HI531" s="18"/>
      <c r="HJ531" s="18"/>
      <c r="HK531" s="18"/>
      <c r="HL531" s="18"/>
      <c r="HM531" s="18"/>
      <c r="HN531" s="18"/>
      <c r="HO531" s="18"/>
      <c r="HP531" s="18"/>
      <c r="HQ531" s="18"/>
      <c r="HR531" s="18"/>
      <c r="HS531" s="18"/>
      <c r="HT531" s="18"/>
      <c r="HU531" s="18"/>
      <c r="HV531" s="18"/>
      <c r="HW531" s="18"/>
      <c r="HX531" s="18"/>
      <c r="HY531" s="18"/>
      <c r="HZ531" s="18"/>
      <c r="IA531" s="18"/>
      <c r="IB531" s="18"/>
      <c r="IC531" s="18"/>
      <c r="ID531" s="18"/>
      <c r="IE531" s="18"/>
      <c r="IF531" s="18"/>
      <c r="IG531" s="18"/>
      <c r="IH531" s="18"/>
      <c r="II531" s="18"/>
      <c r="IJ531" s="18"/>
      <c r="IK531" s="18"/>
      <c r="IL531" s="18"/>
      <c r="IM531" s="18"/>
      <c r="IN531" s="18"/>
      <c r="IO531" s="18"/>
      <c r="IP531" s="18"/>
      <c r="IQ531" s="18"/>
      <c r="IR531" s="18"/>
      <c r="IS531" s="18"/>
      <c r="IT531" s="18"/>
      <c r="IU531" s="18"/>
      <c r="IV531" s="18"/>
      <c r="IW531" s="18"/>
      <c r="IX531" s="18"/>
      <c r="IY531" s="18"/>
      <c r="IZ531" s="18"/>
      <c r="JA531" s="18"/>
      <c r="JB531" s="18"/>
      <c r="JC531" s="18"/>
      <c r="JD531" s="18"/>
      <c r="JE531" s="18"/>
      <c r="JF531" s="18"/>
    </row>
    <row r="532" spans="36:266" x14ac:dyDescent="0.3">
      <c r="AJ532" s="24"/>
      <c r="AK532" s="24"/>
      <c r="AL532" s="20"/>
      <c r="AM532" s="23"/>
      <c r="AN532" s="18"/>
      <c r="AO532" s="24"/>
      <c r="AW532" s="71"/>
      <c r="AX532" s="71"/>
      <c r="AY532" s="71"/>
      <c r="BB532" s="25"/>
      <c r="BC532" s="21"/>
      <c r="BG532" s="18"/>
      <c r="BN532" s="22"/>
      <c r="BO532" s="22"/>
      <c r="BP532" s="22"/>
      <c r="BQ532" s="22"/>
      <c r="BR532" s="15"/>
      <c r="CF532" s="15"/>
      <c r="CL532" s="22"/>
      <c r="CM532" s="15"/>
      <c r="CR532" s="22"/>
      <c r="CT532" s="15"/>
      <c r="CW532" s="22"/>
      <c r="DA532" s="15"/>
      <c r="DH532" s="15"/>
      <c r="DJ532" s="22"/>
      <c r="DO532" s="15"/>
      <c r="DV532" s="15"/>
      <c r="EC532" s="15"/>
      <c r="EJ532" s="15"/>
      <c r="EQ532" s="15"/>
      <c r="EX532" s="15"/>
      <c r="FE532" s="15"/>
      <c r="FL532" s="15"/>
      <c r="FS532" s="15"/>
      <c r="FZ532" s="15"/>
      <c r="GG532" s="15"/>
      <c r="GN532" s="15"/>
      <c r="GP532" s="22"/>
      <c r="GQ532" s="22"/>
      <c r="GR532" s="22"/>
      <c r="GS532" s="22"/>
      <c r="GT532" s="22"/>
      <c r="GU532" s="15"/>
      <c r="GV532" s="22"/>
      <c r="GW532" s="22"/>
      <c r="GX532" s="22"/>
      <c r="GY532" s="18"/>
      <c r="GZ532" s="18"/>
      <c r="HA532" s="18"/>
      <c r="HB532" s="18"/>
      <c r="HC532" s="18"/>
      <c r="HD532" s="18"/>
      <c r="HE532" s="18"/>
      <c r="HF532" s="18"/>
      <c r="HG532" s="18"/>
      <c r="HH532" s="18"/>
      <c r="HI532" s="18"/>
      <c r="HJ532" s="18"/>
      <c r="HK532" s="18"/>
      <c r="HL532" s="18"/>
      <c r="HM532" s="18"/>
      <c r="HN532" s="18"/>
      <c r="HO532" s="18"/>
      <c r="HP532" s="18"/>
      <c r="HQ532" s="18"/>
      <c r="HR532" s="18"/>
      <c r="HS532" s="18"/>
      <c r="HT532" s="18"/>
      <c r="HU532" s="18"/>
      <c r="HV532" s="18"/>
      <c r="HW532" s="18"/>
      <c r="HX532" s="18"/>
      <c r="HY532" s="18"/>
      <c r="HZ532" s="18"/>
      <c r="IA532" s="18"/>
      <c r="IB532" s="18"/>
      <c r="IC532" s="18"/>
      <c r="ID532" s="18"/>
      <c r="IE532" s="18"/>
      <c r="IF532" s="18"/>
      <c r="IG532" s="18"/>
      <c r="IH532" s="18"/>
      <c r="II532" s="18"/>
      <c r="IJ532" s="18"/>
      <c r="IK532" s="18"/>
      <c r="IL532" s="18"/>
      <c r="IM532" s="18"/>
      <c r="IN532" s="18"/>
      <c r="IO532" s="18"/>
      <c r="IP532" s="18"/>
      <c r="IQ532" s="18"/>
      <c r="IR532" s="18"/>
      <c r="IS532" s="18"/>
      <c r="IT532" s="18"/>
      <c r="IU532" s="18"/>
      <c r="IV532" s="18"/>
      <c r="IW532" s="18"/>
      <c r="IX532" s="18"/>
      <c r="IY532" s="18"/>
      <c r="IZ532" s="18"/>
      <c r="JA532" s="18"/>
      <c r="JB532" s="18"/>
      <c r="JC532" s="18"/>
      <c r="JD532" s="18"/>
      <c r="JE532" s="18"/>
      <c r="JF532" s="18"/>
    </row>
    <row r="533" spans="36:266" x14ac:dyDescent="0.3">
      <c r="AJ533" s="24"/>
      <c r="AK533" s="24"/>
      <c r="AL533" s="20"/>
      <c r="AM533" s="23"/>
      <c r="AN533" s="18"/>
      <c r="AO533" s="24"/>
      <c r="AW533" s="71"/>
      <c r="AX533" s="71"/>
      <c r="AY533" s="71"/>
      <c r="BB533" s="25"/>
      <c r="BC533" s="21"/>
      <c r="BG533" s="18"/>
      <c r="BN533" s="22"/>
      <c r="BO533" s="22"/>
      <c r="BP533" s="22"/>
      <c r="BQ533" s="22"/>
      <c r="BR533" s="15"/>
      <c r="CF533" s="15"/>
      <c r="CL533" s="22"/>
      <c r="CM533" s="15"/>
      <c r="CR533" s="22"/>
      <c r="CT533" s="15"/>
      <c r="CW533" s="22"/>
      <c r="DA533" s="15"/>
      <c r="DH533" s="15"/>
      <c r="DJ533" s="22"/>
      <c r="DO533" s="15"/>
      <c r="DV533" s="15"/>
      <c r="EC533" s="15"/>
      <c r="EJ533" s="15"/>
      <c r="EQ533" s="15"/>
      <c r="EX533" s="15"/>
      <c r="FE533" s="15"/>
      <c r="FL533" s="15"/>
      <c r="FS533" s="15"/>
      <c r="FZ533" s="15"/>
      <c r="GG533" s="15"/>
      <c r="GN533" s="15"/>
      <c r="GP533" s="22"/>
      <c r="GQ533" s="22"/>
      <c r="GR533" s="22"/>
      <c r="GS533" s="22"/>
      <c r="GT533" s="22"/>
      <c r="GU533" s="15"/>
      <c r="GV533" s="22"/>
      <c r="GW533" s="22"/>
      <c r="GX533" s="22"/>
      <c r="GY533" s="18"/>
      <c r="GZ533" s="18"/>
      <c r="HA533" s="18"/>
      <c r="HB533" s="18"/>
      <c r="HC533" s="18"/>
      <c r="HD533" s="18"/>
      <c r="HE533" s="18"/>
      <c r="HF533" s="18"/>
      <c r="HG533" s="18"/>
      <c r="HH533" s="18"/>
      <c r="HI533" s="18"/>
      <c r="HJ533" s="18"/>
      <c r="HK533" s="18"/>
      <c r="HL533" s="18"/>
      <c r="HM533" s="18"/>
      <c r="HN533" s="18"/>
      <c r="HO533" s="18"/>
      <c r="HP533" s="18"/>
      <c r="HQ533" s="18"/>
      <c r="HR533" s="18"/>
      <c r="HS533" s="18"/>
      <c r="HT533" s="18"/>
      <c r="HU533" s="18"/>
      <c r="HV533" s="18"/>
      <c r="HW533" s="18"/>
      <c r="HX533" s="18"/>
      <c r="HY533" s="18"/>
      <c r="HZ533" s="18"/>
      <c r="IA533" s="18"/>
      <c r="IB533" s="18"/>
      <c r="IC533" s="18"/>
      <c r="ID533" s="18"/>
      <c r="IE533" s="18"/>
      <c r="IF533" s="18"/>
      <c r="IG533" s="18"/>
      <c r="IH533" s="18"/>
      <c r="II533" s="18"/>
      <c r="IJ533" s="18"/>
      <c r="IK533" s="18"/>
      <c r="IL533" s="18"/>
      <c r="IM533" s="18"/>
      <c r="IN533" s="18"/>
      <c r="IO533" s="18"/>
      <c r="IP533" s="18"/>
      <c r="IQ533" s="18"/>
      <c r="IR533" s="18"/>
      <c r="IS533" s="18"/>
      <c r="IT533" s="18"/>
      <c r="IU533" s="18"/>
      <c r="IV533" s="18"/>
      <c r="IW533" s="18"/>
      <c r="IX533" s="18"/>
      <c r="IY533" s="18"/>
      <c r="IZ533" s="18"/>
      <c r="JA533" s="18"/>
      <c r="JB533" s="18"/>
      <c r="JC533" s="18"/>
      <c r="JD533" s="18"/>
      <c r="JE533" s="18"/>
      <c r="JF533" s="18"/>
    </row>
    <row r="534" spans="36:266" x14ac:dyDescent="0.3">
      <c r="AJ534" s="24"/>
      <c r="AK534" s="24"/>
      <c r="AL534" s="20"/>
      <c r="AM534" s="23"/>
      <c r="AN534" s="18"/>
      <c r="AO534" s="24"/>
      <c r="AW534" s="71"/>
      <c r="AX534" s="71"/>
      <c r="AY534" s="71"/>
      <c r="BB534" s="25"/>
      <c r="BC534" s="21"/>
      <c r="BG534" s="18"/>
      <c r="BN534" s="22"/>
      <c r="BO534" s="22"/>
      <c r="BP534" s="22"/>
      <c r="BQ534" s="22"/>
      <c r="BR534" s="15"/>
      <c r="CF534" s="15"/>
      <c r="CL534" s="22"/>
      <c r="CM534" s="15"/>
      <c r="CR534" s="22"/>
      <c r="CT534" s="15"/>
      <c r="CW534" s="22"/>
      <c r="DA534" s="15"/>
      <c r="DH534" s="15"/>
      <c r="DJ534" s="22"/>
      <c r="DO534" s="15"/>
      <c r="DV534" s="15"/>
      <c r="EC534" s="15"/>
      <c r="EJ534" s="15"/>
      <c r="EQ534" s="15"/>
      <c r="EX534" s="15"/>
      <c r="FE534" s="15"/>
      <c r="FL534" s="15"/>
      <c r="FS534" s="15"/>
      <c r="FZ534" s="15"/>
      <c r="GG534" s="15"/>
      <c r="GN534" s="15"/>
      <c r="GP534" s="22"/>
      <c r="GQ534" s="22"/>
      <c r="GR534" s="22"/>
      <c r="GS534" s="22"/>
      <c r="GT534" s="22"/>
      <c r="GU534" s="15"/>
      <c r="GV534" s="22"/>
      <c r="GW534" s="22"/>
      <c r="GX534" s="22"/>
      <c r="GY534" s="18"/>
      <c r="GZ534" s="18"/>
      <c r="HA534" s="18"/>
      <c r="HB534" s="18"/>
      <c r="HC534" s="18"/>
      <c r="HD534" s="18"/>
      <c r="HE534" s="18"/>
      <c r="HF534" s="18"/>
      <c r="HG534" s="18"/>
      <c r="HH534" s="18"/>
      <c r="HI534" s="18"/>
      <c r="HJ534" s="18"/>
      <c r="HK534" s="18"/>
      <c r="HL534" s="18"/>
      <c r="HM534" s="18"/>
      <c r="HN534" s="18"/>
      <c r="HO534" s="18"/>
      <c r="HP534" s="18"/>
      <c r="HQ534" s="18"/>
      <c r="HR534" s="18"/>
      <c r="HS534" s="18"/>
      <c r="HT534" s="18"/>
      <c r="HU534" s="18"/>
      <c r="HV534" s="18"/>
      <c r="HW534" s="18"/>
      <c r="HX534" s="18"/>
      <c r="HY534" s="18"/>
      <c r="HZ534" s="18"/>
      <c r="IA534" s="18"/>
      <c r="IB534" s="18"/>
      <c r="IC534" s="18"/>
      <c r="ID534" s="18"/>
      <c r="IE534" s="18"/>
      <c r="IF534" s="18"/>
      <c r="IG534" s="18"/>
      <c r="IH534" s="18"/>
      <c r="II534" s="18"/>
      <c r="IJ534" s="18"/>
      <c r="IK534" s="18"/>
      <c r="IL534" s="18"/>
      <c r="IM534" s="18"/>
      <c r="IN534" s="18"/>
      <c r="IO534" s="18"/>
      <c r="IP534" s="18"/>
      <c r="IQ534" s="18"/>
      <c r="IR534" s="18"/>
      <c r="IS534" s="18"/>
      <c r="IT534" s="18"/>
      <c r="IU534" s="18"/>
      <c r="IV534" s="18"/>
      <c r="IW534" s="18"/>
      <c r="IX534" s="18"/>
      <c r="IY534" s="18"/>
      <c r="IZ534" s="18"/>
      <c r="JA534" s="18"/>
      <c r="JB534" s="18"/>
      <c r="JC534" s="18"/>
      <c r="JD534" s="18"/>
      <c r="JE534" s="18"/>
      <c r="JF534" s="18"/>
    </row>
    <row r="535" spans="36:266" x14ac:dyDescent="0.3">
      <c r="AJ535" s="24"/>
      <c r="AK535" s="24"/>
      <c r="AL535" s="20"/>
      <c r="AM535" s="23"/>
      <c r="AN535" s="18"/>
      <c r="AO535" s="24"/>
      <c r="AW535" s="71"/>
      <c r="AX535" s="71"/>
      <c r="AY535" s="71"/>
      <c r="BB535" s="25"/>
      <c r="BC535" s="21"/>
      <c r="BG535" s="18"/>
      <c r="BN535" s="22"/>
      <c r="BO535" s="22"/>
      <c r="BP535" s="22"/>
      <c r="BQ535" s="22"/>
      <c r="BR535" s="15"/>
      <c r="CF535" s="15"/>
      <c r="CL535" s="22"/>
      <c r="CM535" s="15"/>
      <c r="CR535" s="22"/>
      <c r="CT535" s="15"/>
      <c r="CW535" s="22"/>
      <c r="DA535" s="15"/>
      <c r="DH535" s="15"/>
      <c r="DJ535" s="22"/>
      <c r="DO535" s="15"/>
      <c r="DV535" s="15"/>
      <c r="EC535" s="15"/>
      <c r="EJ535" s="15"/>
      <c r="EQ535" s="15"/>
      <c r="EX535" s="15"/>
      <c r="FE535" s="15"/>
      <c r="FL535" s="15"/>
      <c r="FS535" s="15"/>
      <c r="FZ535" s="15"/>
      <c r="GG535" s="15"/>
      <c r="GN535" s="15"/>
      <c r="GP535" s="22"/>
      <c r="GQ535" s="22"/>
      <c r="GR535" s="22"/>
      <c r="GS535" s="22"/>
      <c r="GT535" s="22"/>
      <c r="GU535" s="15"/>
      <c r="GV535" s="22"/>
      <c r="GW535" s="22"/>
      <c r="GX535" s="22"/>
      <c r="GY535" s="18"/>
      <c r="GZ535" s="18"/>
      <c r="HA535" s="18"/>
      <c r="HB535" s="18"/>
      <c r="HC535" s="18"/>
      <c r="HD535" s="18"/>
      <c r="HE535" s="18"/>
      <c r="HF535" s="18"/>
      <c r="HG535" s="18"/>
      <c r="HH535" s="18"/>
      <c r="HI535" s="18"/>
      <c r="HJ535" s="18"/>
      <c r="HK535" s="18"/>
      <c r="HL535" s="18"/>
      <c r="HM535" s="18"/>
      <c r="HN535" s="18"/>
      <c r="HO535" s="18"/>
      <c r="HP535" s="18"/>
      <c r="HQ535" s="18"/>
      <c r="HR535" s="18"/>
      <c r="HS535" s="18"/>
      <c r="HT535" s="18"/>
      <c r="HU535" s="18"/>
      <c r="HV535" s="18"/>
      <c r="HW535" s="18"/>
      <c r="HX535" s="18"/>
      <c r="HY535" s="18"/>
      <c r="HZ535" s="18"/>
      <c r="IA535" s="18"/>
      <c r="IB535" s="18"/>
      <c r="IC535" s="18"/>
      <c r="ID535" s="18"/>
      <c r="IE535" s="18"/>
      <c r="IF535" s="18"/>
      <c r="IG535" s="18"/>
      <c r="IH535" s="18"/>
      <c r="II535" s="18"/>
      <c r="IJ535" s="18"/>
      <c r="IK535" s="18"/>
      <c r="IL535" s="18"/>
      <c r="IM535" s="18"/>
      <c r="IN535" s="18"/>
      <c r="IO535" s="18"/>
      <c r="IP535" s="18"/>
      <c r="IQ535" s="18"/>
      <c r="IR535" s="18"/>
      <c r="IS535" s="18"/>
      <c r="IT535" s="18"/>
      <c r="IU535" s="18"/>
      <c r="IV535" s="18"/>
      <c r="IW535" s="18"/>
      <c r="IX535" s="18"/>
      <c r="IY535" s="18"/>
      <c r="IZ535" s="18"/>
      <c r="JA535" s="18"/>
      <c r="JB535" s="18"/>
      <c r="JC535" s="18"/>
      <c r="JD535" s="18"/>
      <c r="JE535" s="18"/>
      <c r="JF535" s="18"/>
    </row>
    <row r="536" spans="36:266" x14ac:dyDescent="0.3">
      <c r="AJ536" s="24"/>
      <c r="AK536" s="24"/>
      <c r="AL536" s="20"/>
      <c r="AM536" s="23"/>
      <c r="AN536" s="18"/>
      <c r="AO536" s="24"/>
      <c r="AW536" s="71"/>
      <c r="AX536" s="71"/>
      <c r="AY536" s="71"/>
      <c r="BB536" s="25"/>
      <c r="BC536" s="21"/>
      <c r="BG536" s="18"/>
      <c r="BN536" s="22"/>
      <c r="BO536" s="22"/>
      <c r="BP536" s="22"/>
      <c r="BQ536" s="22"/>
      <c r="BR536" s="15"/>
      <c r="CF536" s="15"/>
      <c r="CL536" s="22"/>
      <c r="CM536" s="15"/>
      <c r="CR536" s="22"/>
      <c r="CT536" s="15"/>
      <c r="CW536" s="22"/>
      <c r="DA536" s="15"/>
      <c r="DH536" s="15"/>
      <c r="DJ536" s="22"/>
      <c r="DO536" s="15"/>
      <c r="DV536" s="15"/>
      <c r="EC536" s="15"/>
      <c r="EJ536" s="15"/>
      <c r="EQ536" s="15"/>
      <c r="EX536" s="15"/>
      <c r="FE536" s="15"/>
      <c r="FL536" s="15"/>
      <c r="FS536" s="15"/>
      <c r="FZ536" s="15"/>
      <c r="GG536" s="15"/>
      <c r="GN536" s="15"/>
      <c r="GP536" s="22"/>
      <c r="GQ536" s="22"/>
      <c r="GR536" s="22"/>
      <c r="GS536" s="22"/>
      <c r="GT536" s="22"/>
      <c r="GU536" s="15"/>
      <c r="GV536" s="22"/>
      <c r="GW536" s="22"/>
      <c r="GX536" s="22"/>
      <c r="GY536" s="18"/>
      <c r="GZ536" s="18"/>
      <c r="HA536" s="18"/>
      <c r="HB536" s="18"/>
      <c r="HC536" s="18"/>
      <c r="HD536" s="18"/>
      <c r="HE536" s="18"/>
      <c r="HF536" s="18"/>
      <c r="HG536" s="18"/>
      <c r="HH536" s="18"/>
      <c r="HI536" s="18"/>
      <c r="HJ536" s="18"/>
      <c r="HK536" s="18"/>
      <c r="HL536" s="18"/>
      <c r="HM536" s="18"/>
      <c r="HN536" s="18"/>
      <c r="HO536" s="18"/>
      <c r="HP536" s="18"/>
      <c r="HQ536" s="18"/>
      <c r="HR536" s="18"/>
      <c r="HS536" s="18"/>
      <c r="HT536" s="18"/>
      <c r="HU536" s="18"/>
      <c r="HV536" s="18"/>
      <c r="HW536" s="18"/>
      <c r="HX536" s="18"/>
      <c r="HY536" s="18"/>
      <c r="HZ536" s="18"/>
      <c r="IA536" s="18"/>
      <c r="IB536" s="18"/>
      <c r="IC536" s="18"/>
      <c r="ID536" s="18"/>
      <c r="IE536" s="18"/>
      <c r="IF536" s="18"/>
      <c r="IG536" s="18"/>
      <c r="IH536" s="18"/>
      <c r="II536" s="18"/>
      <c r="IJ536" s="18"/>
      <c r="IK536" s="18"/>
      <c r="IL536" s="18"/>
      <c r="IM536" s="18"/>
      <c r="IN536" s="18"/>
      <c r="IO536" s="18"/>
      <c r="IP536" s="18"/>
      <c r="IQ536" s="18"/>
      <c r="IR536" s="18"/>
      <c r="IS536" s="18"/>
      <c r="IT536" s="18"/>
      <c r="IU536" s="18"/>
      <c r="IV536" s="18"/>
      <c r="IW536" s="18"/>
      <c r="IX536" s="18"/>
      <c r="IY536" s="18"/>
      <c r="IZ536" s="18"/>
      <c r="JA536" s="18"/>
      <c r="JB536" s="18"/>
      <c r="JC536" s="18"/>
      <c r="JD536" s="18"/>
      <c r="JE536" s="18"/>
      <c r="JF536" s="18"/>
    </row>
    <row r="537" spans="36:266" x14ac:dyDescent="0.3">
      <c r="AJ537" s="24"/>
      <c r="AK537" s="24"/>
      <c r="AL537" s="20"/>
      <c r="AM537" s="23"/>
      <c r="AN537" s="18"/>
      <c r="AO537" s="24"/>
      <c r="AW537" s="71"/>
      <c r="AX537" s="71"/>
      <c r="AY537" s="71"/>
      <c r="BB537" s="25"/>
      <c r="BC537" s="21"/>
      <c r="BG537" s="18"/>
      <c r="BN537" s="22"/>
      <c r="BO537" s="22"/>
      <c r="BP537" s="22"/>
      <c r="BQ537" s="22"/>
      <c r="BR537" s="15"/>
      <c r="CF537" s="15"/>
      <c r="CL537" s="22"/>
      <c r="CM537" s="15"/>
      <c r="CR537" s="22"/>
      <c r="CT537" s="15"/>
      <c r="CW537" s="22"/>
      <c r="DA537" s="15"/>
      <c r="DH537" s="15"/>
      <c r="DJ537" s="22"/>
      <c r="DO537" s="15"/>
      <c r="DV537" s="15"/>
      <c r="EC537" s="15"/>
      <c r="EJ537" s="15"/>
      <c r="EQ537" s="15"/>
      <c r="EX537" s="15"/>
      <c r="FE537" s="15"/>
      <c r="FL537" s="15"/>
      <c r="FS537" s="15"/>
      <c r="FZ537" s="15"/>
      <c r="GG537" s="15"/>
      <c r="GN537" s="15"/>
      <c r="GP537" s="22"/>
      <c r="GQ537" s="22"/>
      <c r="GR537" s="22"/>
      <c r="GS537" s="22"/>
      <c r="GT537" s="22"/>
      <c r="GU537" s="15"/>
      <c r="GV537" s="22"/>
      <c r="GW537" s="22"/>
      <c r="GX537" s="22"/>
      <c r="GY537" s="18"/>
      <c r="GZ537" s="18"/>
      <c r="HA537" s="18"/>
      <c r="HB537" s="18"/>
      <c r="HC537" s="18"/>
      <c r="HD537" s="18"/>
      <c r="HE537" s="18"/>
      <c r="HF537" s="18"/>
      <c r="HG537" s="18"/>
      <c r="HH537" s="18"/>
      <c r="HI537" s="18"/>
      <c r="HJ537" s="18"/>
      <c r="HK537" s="18"/>
      <c r="HL537" s="18"/>
      <c r="HM537" s="18"/>
      <c r="HN537" s="18"/>
      <c r="HO537" s="18"/>
      <c r="HP537" s="18"/>
      <c r="HQ537" s="18"/>
      <c r="HR537" s="18"/>
      <c r="HS537" s="18"/>
      <c r="HT537" s="18"/>
      <c r="HU537" s="18"/>
      <c r="HV537" s="18"/>
      <c r="HW537" s="18"/>
      <c r="HX537" s="18"/>
      <c r="HY537" s="18"/>
      <c r="HZ537" s="18"/>
      <c r="IA537" s="18"/>
      <c r="IB537" s="18"/>
      <c r="IC537" s="18"/>
      <c r="ID537" s="18"/>
      <c r="IE537" s="18"/>
      <c r="IF537" s="18"/>
      <c r="IG537" s="18"/>
      <c r="IH537" s="18"/>
      <c r="II537" s="18"/>
      <c r="IJ537" s="18"/>
      <c r="IK537" s="18"/>
      <c r="IL537" s="18"/>
      <c r="IM537" s="18"/>
      <c r="IN537" s="18"/>
      <c r="IO537" s="18"/>
      <c r="IP537" s="18"/>
      <c r="IQ537" s="18"/>
      <c r="IR537" s="18"/>
      <c r="IS537" s="18"/>
      <c r="IT537" s="18"/>
      <c r="IU537" s="18"/>
      <c r="IV537" s="18"/>
      <c r="IW537" s="18"/>
      <c r="IX537" s="18"/>
      <c r="IY537" s="18"/>
      <c r="IZ537" s="18"/>
      <c r="JA537" s="18"/>
      <c r="JB537" s="18"/>
      <c r="JC537" s="18"/>
      <c r="JD537" s="18"/>
      <c r="JE537" s="18"/>
      <c r="JF537" s="18"/>
    </row>
    <row r="538" spans="36:266" x14ac:dyDescent="0.3">
      <c r="AJ538" s="24"/>
      <c r="AK538" s="24"/>
      <c r="AL538" s="20"/>
      <c r="AM538" s="23"/>
      <c r="AN538" s="18"/>
      <c r="AO538" s="24"/>
      <c r="AW538" s="71"/>
      <c r="AX538" s="71"/>
      <c r="AY538" s="71"/>
      <c r="BB538" s="25"/>
      <c r="BC538" s="21"/>
      <c r="BG538" s="18"/>
      <c r="BN538" s="22"/>
      <c r="BO538" s="22"/>
      <c r="BP538" s="22"/>
      <c r="BQ538" s="22"/>
      <c r="BR538" s="15"/>
      <c r="CF538" s="15"/>
      <c r="CL538" s="22"/>
      <c r="CM538" s="15"/>
      <c r="CR538" s="22"/>
      <c r="CT538" s="15"/>
      <c r="CW538" s="22"/>
      <c r="DA538" s="15"/>
      <c r="DH538" s="15"/>
      <c r="DJ538" s="22"/>
      <c r="DO538" s="15"/>
      <c r="DV538" s="15"/>
      <c r="EC538" s="15"/>
      <c r="EJ538" s="15"/>
      <c r="EQ538" s="15"/>
      <c r="EX538" s="15"/>
      <c r="FE538" s="15"/>
      <c r="FL538" s="15"/>
      <c r="FS538" s="15"/>
      <c r="FZ538" s="15"/>
      <c r="GG538" s="15"/>
      <c r="GN538" s="15"/>
      <c r="GP538" s="22"/>
      <c r="GQ538" s="22"/>
      <c r="GR538" s="22"/>
      <c r="GS538" s="22"/>
      <c r="GT538" s="22"/>
      <c r="GU538" s="15"/>
      <c r="GV538" s="22"/>
      <c r="GW538" s="22"/>
      <c r="GX538" s="22"/>
      <c r="GY538" s="18"/>
      <c r="GZ538" s="18"/>
      <c r="HA538" s="18"/>
      <c r="HB538" s="18"/>
      <c r="HC538" s="18"/>
      <c r="HD538" s="18"/>
      <c r="HE538" s="18"/>
      <c r="HF538" s="18"/>
      <c r="HG538" s="18"/>
      <c r="HH538" s="18"/>
      <c r="HI538" s="18"/>
      <c r="HJ538" s="18"/>
      <c r="HK538" s="18"/>
      <c r="HL538" s="18"/>
      <c r="HM538" s="18"/>
      <c r="HN538" s="18"/>
      <c r="HO538" s="18"/>
      <c r="HP538" s="18"/>
      <c r="HQ538" s="18"/>
      <c r="HR538" s="18"/>
      <c r="HS538" s="18"/>
      <c r="HT538" s="18"/>
      <c r="HU538" s="18"/>
      <c r="HV538" s="18"/>
      <c r="HW538" s="18"/>
      <c r="HX538" s="18"/>
      <c r="HY538" s="18"/>
      <c r="HZ538" s="18"/>
      <c r="IA538" s="18"/>
      <c r="IB538" s="18"/>
      <c r="IC538" s="18"/>
      <c r="ID538" s="18"/>
      <c r="IE538" s="18"/>
      <c r="IF538" s="18"/>
      <c r="IG538" s="18"/>
      <c r="IH538" s="18"/>
      <c r="II538" s="18"/>
      <c r="IJ538" s="18"/>
      <c r="IK538" s="18"/>
      <c r="IL538" s="18"/>
      <c r="IM538" s="18"/>
      <c r="IN538" s="18"/>
      <c r="IO538" s="18"/>
      <c r="IP538" s="18"/>
      <c r="IQ538" s="18"/>
      <c r="IR538" s="18"/>
      <c r="IS538" s="18"/>
      <c r="IT538" s="18"/>
      <c r="IU538" s="18"/>
      <c r="IV538" s="18"/>
      <c r="IW538" s="18"/>
      <c r="IX538" s="18"/>
      <c r="IY538" s="18"/>
      <c r="IZ538" s="18"/>
      <c r="JA538" s="18"/>
      <c r="JB538" s="18"/>
      <c r="JC538" s="18"/>
      <c r="JD538" s="18"/>
      <c r="JE538" s="18"/>
      <c r="JF538" s="18"/>
    </row>
    <row r="539" spans="36:266" x14ac:dyDescent="0.3">
      <c r="AJ539" s="24"/>
      <c r="AK539" s="24"/>
      <c r="AL539" s="20"/>
      <c r="AM539" s="23"/>
      <c r="AN539" s="18"/>
      <c r="AO539" s="24"/>
      <c r="AW539" s="71"/>
      <c r="AX539" s="71"/>
      <c r="AY539" s="71"/>
      <c r="BB539" s="25"/>
      <c r="BC539" s="21"/>
      <c r="BG539" s="18"/>
      <c r="BN539" s="22"/>
      <c r="BO539" s="22"/>
      <c r="BP539" s="22"/>
      <c r="BQ539" s="22"/>
      <c r="BR539" s="15"/>
      <c r="CF539" s="15"/>
      <c r="CL539" s="22"/>
      <c r="CM539" s="15"/>
      <c r="CR539" s="22"/>
      <c r="CT539" s="15"/>
      <c r="CW539" s="22"/>
      <c r="DA539" s="15"/>
      <c r="DH539" s="15"/>
      <c r="DJ539" s="22"/>
      <c r="DO539" s="15"/>
      <c r="DV539" s="15"/>
      <c r="EC539" s="15"/>
      <c r="EJ539" s="15"/>
      <c r="EQ539" s="15"/>
      <c r="EX539" s="15"/>
      <c r="FE539" s="15"/>
      <c r="FL539" s="15"/>
      <c r="FS539" s="15"/>
      <c r="FZ539" s="15"/>
      <c r="GG539" s="15"/>
      <c r="GN539" s="15"/>
      <c r="GP539" s="22"/>
      <c r="GQ539" s="22"/>
      <c r="GR539" s="22"/>
      <c r="GS539" s="22"/>
      <c r="GT539" s="22"/>
      <c r="GU539" s="15"/>
      <c r="GV539" s="22"/>
      <c r="GW539" s="22"/>
      <c r="GX539" s="22"/>
      <c r="GY539" s="18"/>
      <c r="GZ539" s="18"/>
      <c r="HA539" s="18"/>
      <c r="HB539" s="18"/>
      <c r="HC539" s="18"/>
      <c r="HD539" s="18"/>
      <c r="HE539" s="18"/>
      <c r="HF539" s="18"/>
      <c r="HG539" s="18"/>
      <c r="HH539" s="18"/>
      <c r="HI539" s="18"/>
      <c r="HJ539" s="18"/>
      <c r="HK539" s="18"/>
      <c r="HL539" s="18"/>
      <c r="HM539" s="18"/>
      <c r="HN539" s="18"/>
      <c r="HO539" s="18"/>
      <c r="HP539" s="18"/>
      <c r="HQ539" s="18"/>
      <c r="HR539" s="18"/>
      <c r="HS539" s="18"/>
      <c r="HT539" s="18"/>
      <c r="HU539" s="18"/>
      <c r="HV539" s="18"/>
      <c r="HW539" s="18"/>
      <c r="HX539" s="18"/>
      <c r="HY539" s="18"/>
      <c r="HZ539" s="18"/>
      <c r="IA539" s="18"/>
      <c r="IB539" s="18"/>
      <c r="IC539" s="18"/>
      <c r="ID539" s="18"/>
      <c r="IE539" s="18"/>
      <c r="IF539" s="18"/>
      <c r="IG539" s="18"/>
      <c r="IH539" s="18"/>
      <c r="II539" s="18"/>
      <c r="IJ539" s="18"/>
      <c r="IK539" s="18"/>
      <c r="IL539" s="18"/>
      <c r="IM539" s="18"/>
      <c r="IN539" s="18"/>
      <c r="IO539" s="18"/>
      <c r="IP539" s="18"/>
      <c r="IQ539" s="18"/>
      <c r="IR539" s="18"/>
      <c r="IS539" s="18"/>
      <c r="IT539" s="18"/>
      <c r="IU539" s="18"/>
      <c r="IV539" s="18"/>
      <c r="IW539" s="18"/>
      <c r="IX539" s="18"/>
      <c r="IY539" s="18"/>
      <c r="IZ539" s="18"/>
      <c r="JA539" s="18"/>
      <c r="JB539" s="18"/>
      <c r="JC539" s="18"/>
      <c r="JD539" s="18"/>
      <c r="JE539" s="18"/>
      <c r="JF539" s="18"/>
    </row>
    <row r="540" spans="36:266" x14ac:dyDescent="0.3">
      <c r="AJ540" s="24"/>
      <c r="AK540" s="24"/>
      <c r="AL540" s="20"/>
      <c r="AM540" s="23"/>
      <c r="AN540" s="18"/>
      <c r="AO540" s="24"/>
      <c r="AW540" s="71"/>
      <c r="AX540" s="71"/>
      <c r="AY540" s="71"/>
      <c r="BB540" s="25"/>
      <c r="BC540" s="21"/>
      <c r="BG540" s="18"/>
      <c r="BN540" s="22"/>
      <c r="BO540" s="22"/>
      <c r="BP540" s="22"/>
      <c r="BQ540" s="22"/>
      <c r="BR540" s="15"/>
      <c r="CF540" s="15"/>
      <c r="CL540" s="22"/>
      <c r="CM540" s="15"/>
      <c r="CR540" s="22"/>
      <c r="CT540" s="15"/>
      <c r="CW540" s="22"/>
      <c r="DA540" s="15"/>
      <c r="DH540" s="15"/>
      <c r="DJ540" s="22"/>
      <c r="DO540" s="15"/>
      <c r="DV540" s="15"/>
      <c r="EC540" s="15"/>
      <c r="EJ540" s="15"/>
      <c r="EQ540" s="15"/>
      <c r="EX540" s="15"/>
      <c r="FE540" s="15"/>
      <c r="FL540" s="15"/>
      <c r="FS540" s="15"/>
      <c r="FZ540" s="15"/>
      <c r="GG540" s="15"/>
      <c r="GN540" s="15"/>
      <c r="GP540" s="22"/>
      <c r="GQ540" s="22"/>
      <c r="GR540" s="22"/>
      <c r="GS540" s="22"/>
      <c r="GT540" s="22"/>
      <c r="GU540" s="15"/>
      <c r="GV540" s="22"/>
      <c r="GW540" s="22"/>
      <c r="GX540" s="22"/>
      <c r="GY540" s="18"/>
      <c r="GZ540" s="18"/>
      <c r="HA540" s="18"/>
      <c r="HB540" s="18"/>
      <c r="HC540" s="18"/>
      <c r="HD540" s="18"/>
      <c r="HE540" s="18"/>
      <c r="HF540" s="18"/>
      <c r="HG540" s="18"/>
      <c r="HH540" s="18"/>
      <c r="HI540" s="18"/>
      <c r="HJ540" s="18"/>
      <c r="HK540" s="18"/>
      <c r="HL540" s="18"/>
      <c r="HM540" s="18"/>
      <c r="HN540" s="18"/>
      <c r="HO540" s="18"/>
      <c r="HP540" s="18"/>
      <c r="HQ540" s="18"/>
      <c r="HR540" s="18"/>
      <c r="HS540" s="18"/>
      <c r="HT540" s="18"/>
      <c r="HU540" s="18"/>
      <c r="HV540" s="18"/>
      <c r="HW540" s="18"/>
      <c r="HX540" s="18"/>
      <c r="HY540" s="18"/>
      <c r="HZ540" s="18"/>
      <c r="IA540" s="18"/>
      <c r="IB540" s="18"/>
      <c r="IC540" s="18"/>
      <c r="ID540" s="18"/>
      <c r="IE540" s="18"/>
      <c r="IF540" s="18"/>
      <c r="IG540" s="18"/>
      <c r="IH540" s="18"/>
      <c r="II540" s="18"/>
      <c r="IJ540" s="18"/>
      <c r="IK540" s="18"/>
      <c r="IL540" s="18"/>
      <c r="IM540" s="18"/>
      <c r="IN540" s="18"/>
      <c r="IO540" s="18"/>
      <c r="IP540" s="18"/>
      <c r="IQ540" s="18"/>
      <c r="IR540" s="18"/>
      <c r="IS540" s="18"/>
      <c r="IT540" s="18"/>
      <c r="IU540" s="18"/>
      <c r="IV540" s="18"/>
      <c r="IW540" s="18"/>
      <c r="IX540" s="18"/>
      <c r="IY540" s="18"/>
      <c r="IZ540" s="18"/>
      <c r="JA540" s="18"/>
      <c r="JB540" s="18"/>
      <c r="JC540" s="18"/>
      <c r="JD540" s="18"/>
      <c r="JE540" s="18"/>
      <c r="JF540" s="18"/>
    </row>
    <row r="541" spans="36:266" x14ac:dyDescent="0.3">
      <c r="AJ541" s="24"/>
      <c r="AK541" s="24"/>
      <c r="AL541" s="20"/>
      <c r="AM541" s="23"/>
      <c r="AN541" s="18"/>
      <c r="AO541" s="24"/>
      <c r="AW541" s="71"/>
      <c r="AX541" s="71"/>
      <c r="AY541" s="71"/>
      <c r="BB541" s="25"/>
      <c r="BC541" s="21"/>
      <c r="BG541" s="18"/>
      <c r="BN541" s="22"/>
      <c r="BO541" s="22"/>
      <c r="BP541" s="22"/>
      <c r="BQ541" s="22"/>
      <c r="BR541" s="15"/>
      <c r="CF541" s="15"/>
      <c r="CL541" s="22"/>
      <c r="CM541" s="15"/>
      <c r="CR541" s="22"/>
      <c r="CT541" s="15"/>
      <c r="CW541" s="22"/>
      <c r="DA541" s="15"/>
      <c r="DH541" s="15"/>
      <c r="DJ541" s="22"/>
      <c r="DO541" s="15"/>
      <c r="DV541" s="15"/>
      <c r="EC541" s="15"/>
      <c r="EJ541" s="15"/>
      <c r="EQ541" s="15"/>
      <c r="EX541" s="15"/>
      <c r="FE541" s="15"/>
      <c r="FL541" s="15"/>
      <c r="FS541" s="15"/>
      <c r="FZ541" s="15"/>
      <c r="GG541" s="15"/>
      <c r="GN541" s="15"/>
      <c r="GP541" s="22"/>
      <c r="GQ541" s="22"/>
      <c r="GR541" s="22"/>
      <c r="GS541" s="22"/>
      <c r="GT541" s="22"/>
      <c r="GU541" s="15"/>
      <c r="GV541" s="22"/>
      <c r="GW541" s="22"/>
      <c r="GX541" s="22"/>
      <c r="GY541" s="18"/>
      <c r="GZ541" s="18"/>
      <c r="HA541" s="18"/>
      <c r="HB541" s="18"/>
      <c r="HC541" s="18"/>
      <c r="HD541" s="18"/>
      <c r="HE541" s="18"/>
      <c r="HF541" s="18"/>
      <c r="HG541" s="18"/>
      <c r="HH541" s="18"/>
      <c r="HI541" s="18"/>
      <c r="HJ541" s="18"/>
      <c r="HK541" s="18"/>
      <c r="HL541" s="18"/>
      <c r="HM541" s="18"/>
      <c r="HN541" s="18"/>
      <c r="HO541" s="18"/>
      <c r="HP541" s="18"/>
      <c r="HQ541" s="18"/>
      <c r="HR541" s="18"/>
      <c r="HS541" s="18"/>
      <c r="HT541" s="18"/>
      <c r="HU541" s="18"/>
      <c r="HV541" s="18"/>
      <c r="HW541" s="18"/>
      <c r="HX541" s="18"/>
      <c r="HY541" s="18"/>
      <c r="HZ541" s="18"/>
      <c r="IA541" s="18"/>
      <c r="IB541" s="18"/>
      <c r="IC541" s="18"/>
      <c r="ID541" s="18"/>
      <c r="IE541" s="18"/>
      <c r="IF541" s="18"/>
      <c r="IG541" s="18"/>
      <c r="IH541" s="18"/>
      <c r="II541" s="18"/>
      <c r="IJ541" s="18"/>
      <c r="IK541" s="18"/>
      <c r="IL541" s="18"/>
      <c r="IM541" s="18"/>
      <c r="IN541" s="18"/>
      <c r="IO541" s="18"/>
      <c r="IP541" s="18"/>
      <c r="IQ541" s="18"/>
      <c r="IR541" s="18"/>
      <c r="IS541" s="18"/>
      <c r="IT541" s="18"/>
      <c r="IU541" s="18"/>
      <c r="IV541" s="18"/>
      <c r="IW541" s="18"/>
      <c r="IX541" s="18"/>
      <c r="IY541" s="18"/>
      <c r="IZ541" s="18"/>
      <c r="JA541" s="18"/>
      <c r="JB541" s="18"/>
      <c r="JC541" s="18"/>
      <c r="JD541" s="18"/>
      <c r="JE541" s="18"/>
      <c r="JF541" s="18"/>
    </row>
    <row r="542" spans="36:266" x14ac:dyDescent="0.3">
      <c r="AJ542" s="24"/>
      <c r="AK542" s="24"/>
      <c r="AL542" s="20"/>
      <c r="AM542" s="23"/>
      <c r="AN542" s="18"/>
      <c r="AO542" s="24"/>
      <c r="AW542" s="71"/>
      <c r="AX542" s="71"/>
      <c r="AY542" s="71"/>
      <c r="BB542" s="25"/>
      <c r="BC542" s="21"/>
      <c r="BG542" s="18"/>
      <c r="BN542" s="22"/>
      <c r="BO542" s="22"/>
      <c r="BP542" s="22"/>
      <c r="BQ542" s="22"/>
      <c r="BR542" s="15"/>
      <c r="CF542" s="15"/>
      <c r="CL542" s="22"/>
      <c r="CM542" s="15"/>
      <c r="CR542" s="22"/>
      <c r="CT542" s="15"/>
      <c r="CW542" s="22"/>
      <c r="DA542" s="15"/>
      <c r="DH542" s="15"/>
      <c r="DJ542" s="22"/>
      <c r="DO542" s="15"/>
      <c r="DV542" s="15"/>
      <c r="EC542" s="15"/>
      <c r="EJ542" s="15"/>
      <c r="EQ542" s="15"/>
      <c r="EX542" s="15"/>
      <c r="FE542" s="15"/>
      <c r="FL542" s="15"/>
      <c r="FS542" s="15"/>
      <c r="FZ542" s="15"/>
      <c r="GG542" s="15"/>
      <c r="GN542" s="15"/>
      <c r="GP542" s="22"/>
      <c r="GQ542" s="22"/>
      <c r="GR542" s="22"/>
      <c r="GS542" s="22"/>
      <c r="GT542" s="22"/>
      <c r="GU542" s="15"/>
      <c r="GV542" s="22"/>
      <c r="GW542" s="22"/>
      <c r="GX542" s="22"/>
      <c r="GY542" s="18"/>
      <c r="GZ542" s="18"/>
      <c r="HA542" s="18"/>
      <c r="HB542" s="18"/>
      <c r="HC542" s="18"/>
      <c r="HD542" s="18"/>
      <c r="HE542" s="18"/>
      <c r="HF542" s="18"/>
      <c r="HG542" s="18"/>
      <c r="HH542" s="18"/>
      <c r="HI542" s="18"/>
      <c r="HJ542" s="18"/>
      <c r="HK542" s="18"/>
      <c r="HL542" s="18"/>
      <c r="HM542" s="18"/>
      <c r="HN542" s="18"/>
      <c r="HO542" s="18"/>
      <c r="HP542" s="18"/>
      <c r="HQ542" s="18"/>
      <c r="HR542" s="18"/>
      <c r="HS542" s="18"/>
      <c r="HT542" s="18"/>
      <c r="HU542" s="18"/>
      <c r="HV542" s="18"/>
      <c r="HW542" s="18"/>
      <c r="HX542" s="18"/>
      <c r="HY542" s="18"/>
      <c r="HZ542" s="18"/>
      <c r="IA542" s="18"/>
      <c r="IB542" s="18"/>
      <c r="IC542" s="18"/>
      <c r="ID542" s="18"/>
      <c r="IE542" s="18"/>
      <c r="IF542" s="18"/>
      <c r="IG542" s="18"/>
      <c r="IH542" s="18"/>
      <c r="II542" s="18"/>
      <c r="IJ542" s="18"/>
      <c r="IK542" s="18"/>
      <c r="IL542" s="18"/>
      <c r="IM542" s="18"/>
      <c r="IN542" s="18"/>
      <c r="IO542" s="18"/>
      <c r="IP542" s="18"/>
      <c r="IQ542" s="18"/>
      <c r="IR542" s="18"/>
      <c r="IS542" s="18"/>
      <c r="IT542" s="18"/>
      <c r="IU542" s="18"/>
      <c r="IV542" s="18"/>
      <c r="IW542" s="18"/>
      <c r="IX542" s="18"/>
      <c r="IY542" s="18"/>
      <c r="IZ542" s="18"/>
      <c r="JA542" s="18"/>
      <c r="JB542" s="18"/>
      <c r="JC542" s="18"/>
      <c r="JD542" s="18"/>
      <c r="JE542" s="18"/>
      <c r="JF542" s="18"/>
    </row>
    <row r="543" spans="36:266" x14ac:dyDescent="0.3">
      <c r="AJ543" s="24"/>
      <c r="AK543" s="24"/>
      <c r="AL543" s="20"/>
      <c r="AM543" s="23"/>
      <c r="AN543" s="18"/>
      <c r="AO543" s="24"/>
      <c r="AW543" s="71"/>
      <c r="AX543" s="71"/>
      <c r="AY543" s="71"/>
      <c r="BB543" s="25"/>
      <c r="BC543" s="21"/>
      <c r="BG543" s="18"/>
      <c r="BN543" s="22"/>
      <c r="BO543" s="22"/>
      <c r="BP543" s="22"/>
      <c r="BQ543" s="22"/>
      <c r="BR543" s="15"/>
      <c r="CF543" s="15"/>
      <c r="CL543" s="22"/>
      <c r="CM543" s="15"/>
      <c r="CR543" s="22"/>
      <c r="CT543" s="15"/>
      <c r="CW543" s="22"/>
      <c r="DA543" s="15"/>
      <c r="DH543" s="15"/>
      <c r="DJ543" s="22"/>
      <c r="DO543" s="15"/>
      <c r="DV543" s="15"/>
      <c r="EC543" s="15"/>
      <c r="EJ543" s="15"/>
      <c r="EQ543" s="15"/>
      <c r="EX543" s="15"/>
      <c r="FE543" s="15"/>
      <c r="FL543" s="15"/>
      <c r="FS543" s="15"/>
      <c r="FZ543" s="15"/>
      <c r="GG543" s="15"/>
      <c r="GN543" s="15"/>
      <c r="GP543" s="22"/>
      <c r="GQ543" s="22"/>
      <c r="GR543" s="22"/>
      <c r="GS543" s="22"/>
      <c r="GT543" s="22"/>
      <c r="GU543" s="15"/>
      <c r="GV543" s="22"/>
      <c r="GW543" s="22"/>
      <c r="GX543" s="22"/>
      <c r="GY543" s="18"/>
      <c r="GZ543" s="18"/>
      <c r="HA543" s="18"/>
      <c r="HB543" s="18"/>
      <c r="HC543" s="18"/>
      <c r="HD543" s="18"/>
      <c r="HE543" s="18"/>
      <c r="HF543" s="18"/>
      <c r="HG543" s="18"/>
      <c r="HH543" s="18"/>
      <c r="HI543" s="18"/>
      <c r="HJ543" s="18"/>
      <c r="HK543" s="18"/>
      <c r="HL543" s="18"/>
      <c r="HM543" s="18"/>
      <c r="HN543" s="18"/>
      <c r="HO543" s="18"/>
      <c r="HP543" s="18"/>
      <c r="HQ543" s="18"/>
      <c r="HR543" s="18"/>
      <c r="HS543" s="18"/>
      <c r="HT543" s="18"/>
      <c r="HU543" s="18"/>
      <c r="HV543" s="18"/>
      <c r="HW543" s="18"/>
      <c r="HX543" s="18"/>
      <c r="HY543" s="18"/>
      <c r="HZ543" s="18"/>
      <c r="IA543" s="18"/>
      <c r="IB543" s="18"/>
      <c r="IC543" s="18"/>
      <c r="ID543" s="18"/>
      <c r="IE543" s="18"/>
      <c r="IF543" s="18"/>
      <c r="IG543" s="18"/>
      <c r="IH543" s="18"/>
      <c r="II543" s="18"/>
      <c r="IJ543" s="18"/>
      <c r="IK543" s="18"/>
      <c r="IL543" s="18"/>
      <c r="IM543" s="18"/>
      <c r="IN543" s="18"/>
      <c r="IO543" s="18"/>
      <c r="IP543" s="18"/>
      <c r="IQ543" s="18"/>
      <c r="IR543" s="18"/>
      <c r="IS543" s="18"/>
      <c r="IT543" s="18"/>
      <c r="IU543" s="18"/>
      <c r="IV543" s="18"/>
      <c r="IW543" s="18"/>
      <c r="IX543" s="18"/>
      <c r="IY543" s="18"/>
      <c r="IZ543" s="18"/>
      <c r="JA543" s="18"/>
      <c r="JB543" s="18"/>
      <c r="JC543" s="18"/>
      <c r="JD543" s="18"/>
      <c r="JE543" s="18"/>
      <c r="JF543" s="18"/>
    </row>
    <row r="544" spans="36:266" x14ac:dyDescent="0.3">
      <c r="AJ544" s="24"/>
      <c r="AK544" s="24"/>
      <c r="AL544" s="20"/>
      <c r="AM544" s="23"/>
      <c r="AN544" s="18"/>
      <c r="AO544" s="24"/>
      <c r="AW544" s="71"/>
      <c r="AX544" s="71"/>
      <c r="AY544" s="71"/>
      <c r="BB544" s="25"/>
      <c r="BC544" s="21"/>
      <c r="BG544" s="18"/>
      <c r="BN544" s="22"/>
      <c r="BO544" s="22"/>
      <c r="BP544" s="22"/>
      <c r="BQ544" s="22"/>
      <c r="BR544" s="15"/>
      <c r="CF544" s="15"/>
      <c r="CL544" s="22"/>
      <c r="CM544" s="15"/>
      <c r="CR544" s="22"/>
      <c r="CT544" s="15"/>
      <c r="CW544" s="22"/>
      <c r="DA544" s="15"/>
      <c r="DH544" s="15"/>
      <c r="DJ544" s="22"/>
      <c r="DO544" s="15"/>
      <c r="DV544" s="15"/>
      <c r="EC544" s="15"/>
      <c r="EJ544" s="15"/>
      <c r="EQ544" s="15"/>
      <c r="EX544" s="15"/>
      <c r="FE544" s="15"/>
      <c r="FL544" s="15"/>
      <c r="FS544" s="15"/>
      <c r="FZ544" s="15"/>
      <c r="GG544" s="15"/>
      <c r="GN544" s="15"/>
      <c r="GP544" s="22"/>
      <c r="GQ544" s="22"/>
      <c r="GR544" s="22"/>
      <c r="GS544" s="22"/>
      <c r="GT544" s="22"/>
      <c r="GU544" s="15"/>
      <c r="GV544" s="22"/>
      <c r="GW544" s="22"/>
      <c r="GX544" s="22"/>
      <c r="GY544" s="18"/>
      <c r="GZ544" s="18"/>
      <c r="HA544" s="18"/>
      <c r="HB544" s="18"/>
      <c r="HC544" s="18"/>
      <c r="HD544" s="18"/>
      <c r="HE544" s="18"/>
      <c r="HF544" s="18"/>
      <c r="HG544" s="18"/>
      <c r="HH544" s="18"/>
      <c r="HI544" s="18"/>
      <c r="HJ544" s="18"/>
      <c r="HK544" s="18"/>
      <c r="HL544" s="18"/>
      <c r="HM544" s="18"/>
      <c r="HN544" s="18"/>
      <c r="HO544" s="18"/>
      <c r="HP544" s="18"/>
      <c r="HQ544" s="18"/>
      <c r="HR544" s="18"/>
      <c r="HS544" s="18"/>
      <c r="HT544" s="18"/>
      <c r="HU544" s="18"/>
      <c r="HV544" s="18"/>
      <c r="HW544" s="18"/>
      <c r="HX544" s="18"/>
      <c r="HY544" s="18"/>
      <c r="HZ544" s="18"/>
      <c r="IA544" s="18"/>
      <c r="IB544" s="18"/>
      <c r="IC544" s="18"/>
      <c r="ID544" s="18"/>
      <c r="IE544" s="18"/>
      <c r="IF544" s="18"/>
      <c r="IG544" s="18"/>
      <c r="IH544" s="18"/>
      <c r="II544" s="18"/>
      <c r="IJ544" s="18"/>
      <c r="IK544" s="18"/>
      <c r="IL544" s="18"/>
      <c r="IM544" s="18"/>
      <c r="IN544" s="18"/>
      <c r="IO544" s="18"/>
      <c r="IP544" s="18"/>
      <c r="IQ544" s="18"/>
      <c r="IR544" s="18"/>
      <c r="IS544" s="18"/>
      <c r="IT544" s="18"/>
      <c r="IU544" s="18"/>
      <c r="IV544" s="18"/>
      <c r="IW544" s="18"/>
      <c r="IX544" s="18"/>
      <c r="IY544" s="18"/>
      <c r="IZ544" s="18"/>
      <c r="JA544" s="18"/>
      <c r="JB544" s="18"/>
      <c r="JC544" s="18"/>
      <c r="JD544" s="18"/>
      <c r="JE544" s="18"/>
      <c r="JF544" s="18"/>
    </row>
    <row r="545" spans="36:266" x14ac:dyDescent="0.3">
      <c r="AJ545" s="24"/>
      <c r="AK545" s="24"/>
      <c r="AL545" s="20"/>
      <c r="AM545" s="23"/>
      <c r="AN545" s="18"/>
      <c r="AO545" s="24"/>
      <c r="AW545" s="71"/>
      <c r="AX545" s="71"/>
      <c r="AY545" s="71"/>
      <c r="BB545" s="25"/>
      <c r="BC545" s="21"/>
      <c r="BG545" s="18"/>
      <c r="BN545" s="22"/>
      <c r="BO545" s="22"/>
      <c r="BP545" s="22"/>
      <c r="BQ545" s="22"/>
      <c r="BR545" s="15"/>
      <c r="CF545" s="15"/>
      <c r="CL545" s="22"/>
      <c r="CM545" s="15"/>
      <c r="CR545" s="22"/>
      <c r="CT545" s="15"/>
      <c r="CW545" s="22"/>
      <c r="DA545" s="15"/>
      <c r="DH545" s="15"/>
      <c r="DJ545" s="22"/>
      <c r="DO545" s="15"/>
      <c r="DV545" s="15"/>
      <c r="EC545" s="15"/>
      <c r="EJ545" s="15"/>
      <c r="EQ545" s="15"/>
      <c r="EX545" s="15"/>
      <c r="FE545" s="15"/>
      <c r="FL545" s="15"/>
      <c r="FS545" s="15"/>
      <c r="FZ545" s="15"/>
      <c r="GG545" s="15"/>
      <c r="GN545" s="15"/>
      <c r="GP545" s="22"/>
      <c r="GQ545" s="22"/>
      <c r="GR545" s="22"/>
      <c r="GS545" s="22"/>
      <c r="GT545" s="22"/>
      <c r="GU545" s="15"/>
      <c r="GV545" s="22"/>
      <c r="GW545" s="22"/>
      <c r="GX545" s="22"/>
      <c r="GY545" s="18"/>
      <c r="GZ545" s="18"/>
      <c r="HA545" s="18"/>
      <c r="HB545" s="18"/>
      <c r="HC545" s="18"/>
      <c r="HD545" s="18"/>
      <c r="HE545" s="18"/>
      <c r="HF545" s="18"/>
      <c r="HG545" s="18"/>
      <c r="HH545" s="18"/>
      <c r="HI545" s="18"/>
      <c r="HJ545" s="18"/>
      <c r="HK545" s="18"/>
      <c r="HL545" s="18"/>
      <c r="HM545" s="18"/>
      <c r="HN545" s="18"/>
      <c r="HO545" s="18"/>
      <c r="HP545" s="18"/>
      <c r="HQ545" s="18"/>
      <c r="HR545" s="18"/>
      <c r="HS545" s="18"/>
      <c r="HT545" s="18"/>
      <c r="HU545" s="18"/>
      <c r="HV545" s="18"/>
      <c r="HW545" s="18"/>
      <c r="HX545" s="18"/>
      <c r="HY545" s="18"/>
      <c r="HZ545" s="18"/>
      <c r="IA545" s="18"/>
      <c r="IB545" s="18"/>
      <c r="IC545" s="18"/>
      <c r="ID545" s="18"/>
      <c r="IE545" s="18"/>
      <c r="IF545" s="18"/>
      <c r="IG545" s="18"/>
      <c r="IH545" s="18"/>
      <c r="II545" s="18"/>
      <c r="IJ545" s="18"/>
      <c r="IK545" s="18"/>
      <c r="IL545" s="18"/>
      <c r="IM545" s="18"/>
      <c r="IN545" s="18"/>
      <c r="IO545" s="18"/>
      <c r="IP545" s="18"/>
      <c r="IQ545" s="18"/>
      <c r="IR545" s="18"/>
      <c r="IS545" s="18"/>
      <c r="IT545" s="18"/>
      <c r="IU545" s="18"/>
      <c r="IV545" s="18"/>
      <c r="IW545" s="18"/>
      <c r="IX545" s="18"/>
      <c r="IY545" s="18"/>
      <c r="IZ545" s="18"/>
      <c r="JA545" s="18"/>
      <c r="JB545" s="18"/>
      <c r="JC545" s="18"/>
      <c r="JD545" s="18"/>
      <c r="JE545" s="18"/>
      <c r="JF545" s="18"/>
    </row>
    <row r="546" spans="36:266" x14ac:dyDescent="0.3">
      <c r="AJ546" s="24"/>
      <c r="AK546" s="24"/>
      <c r="AL546" s="20"/>
      <c r="AM546" s="23"/>
      <c r="AN546" s="18"/>
      <c r="AO546" s="24"/>
      <c r="AW546" s="71"/>
      <c r="AX546" s="71"/>
      <c r="AY546" s="71"/>
      <c r="BB546" s="25"/>
      <c r="BC546" s="21"/>
      <c r="BG546" s="18"/>
      <c r="BN546" s="22"/>
      <c r="BO546" s="22"/>
      <c r="BP546" s="22"/>
      <c r="BQ546" s="22"/>
      <c r="BR546" s="15"/>
      <c r="CF546" s="15"/>
      <c r="CL546" s="22"/>
      <c r="CM546" s="15"/>
      <c r="CR546" s="22"/>
      <c r="CT546" s="15"/>
      <c r="CW546" s="22"/>
      <c r="DA546" s="15"/>
      <c r="DH546" s="15"/>
      <c r="DJ546" s="22"/>
      <c r="DO546" s="15"/>
      <c r="DV546" s="15"/>
      <c r="EC546" s="15"/>
      <c r="EJ546" s="15"/>
      <c r="EQ546" s="15"/>
      <c r="EX546" s="15"/>
      <c r="FE546" s="15"/>
      <c r="FL546" s="15"/>
      <c r="FS546" s="15"/>
      <c r="FZ546" s="15"/>
      <c r="GG546" s="15"/>
      <c r="GN546" s="15"/>
      <c r="GP546" s="22"/>
      <c r="GQ546" s="22"/>
      <c r="GR546" s="22"/>
      <c r="GS546" s="22"/>
      <c r="GT546" s="22"/>
      <c r="GU546" s="15"/>
      <c r="GV546" s="22"/>
      <c r="GW546" s="22"/>
      <c r="GX546" s="22"/>
      <c r="GY546" s="18"/>
      <c r="GZ546" s="18"/>
      <c r="HA546" s="18"/>
      <c r="HB546" s="18"/>
      <c r="HC546" s="18"/>
      <c r="HD546" s="18"/>
      <c r="HE546" s="18"/>
      <c r="HF546" s="18"/>
      <c r="HG546" s="18"/>
      <c r="HH546" s="18"/>
      <c r="HI546" s="18"/>
      <c r="HJ546" s="18"/>
      <c r="HK546" s="18"/>
      <c r="HL546" s="18"/>
      <c r="HM546" s="18"/>
      <c r="HN546" s="18"/>
      <c r="HO546" s="18"/>
      <c r="HP546" s="18"/>
      <c r="HQ546" s="18"/>
      <c r="HR546" s="18"/>
      <c r="HS546" s="18"/>
      <c r="HT546" s="18"/>
      <c r="HU546" s="18"/>
      <c r="HV546" s="18"/>
      <c r="HW546" s="18"/>
      <c r="HX546" s="18"/>
      <c r="HY546" s="18"/>
      <c r="HZ546" s="18"/>
      <c r="IA546" s="18"/>
      <c r="IB546" s="18"/>
      <c r="IC546" s="18"/>
      <c r="ID546" s="18"/>
      <c r="IE546" s="18"/>
      <c r="IF546" s="18"/>
      <c r="IG546" s="18"/>
      <c r="IH546" s="18"/>
      <c r="II546" s="18"/>
      <c r="IJ546" s="18"/>
      <c r="IK546" s="18"/>
      <c r="IL546" s="18"/>
      <c r="IM546" s="18"/>
      <c r="IN546" s="18"/>
      <c r="IO546" s="18"/>
      <c r="IP546" s="18"/>
      <c r="IQ546" s="18"/>
      <c r="IR546" s="18"/>
      <c r="IS546" s="18"/>
      <c r="IT546" s="18"/>
      <c r="IU546" s="18"/>
      <c r="IV546" s="18"/>
      <c r="IW546" s="18"/>
      <c r="IX546" s="18"/>
      <c r="IY546" s="18"/>
      <c r="IZ546" s="18"/>
      <c r="JA546" s="18"/>
      <c r="JB546" s="18"/>
      <c r="JC546" s="18"/>
      <c r="JD546" s="18"/>
      <c r="JE546" s="18"/>
      <c r="JF546" s="18"/>
    </row>
    <row r="547" spans="36:266" x14ac:dyDescent="0.3">
      <c r="AJ547" s="24"/>
      <c r="AK547" s="24"/>
      <c r="AL547" s="20"/>
      <c r="AM547" s="23"/>
      <c r="AN547" s="18"/>
      <c r="AO547" s="24"/>
      <c r="AW547" s="71"/>
      <c r="AX547" s="71"/>
      <c r="AY547" s="71"/>
      <c r="BB547" s="25"/>
      <c r="BC547" s="21"/>
      <c r="BG547" s="18"/>
      <c r="BN547" s="22"/>
      <c r="BO547" s="22"/>
      <c r="BP547" s="22"/>
      <c r="BQ547" s="22"/>
      <c r="BR547" s="15"/>
      <c r="CF547" s="15"/>
      <c r="CL547" s="22"/>
      <c r="CM547" s="15"/>
      <c r="CR547" s="22"/>
      <c r="CT547" s="15"/>
      <c r="CW547" s="22"/>
      <c r="DA547" s="15"/>
      <c r="DH547" s="15"/>
      <c r="DJ547" s="22"/>
      <c r="DO547" s="15"/>
      <c r="DV547" s="15"/>
      <c r="EC547" s="15"/>
      <c r="EJ547" s="15"/>
      <c r="EQ547" s="15"/>
      <c r="EX547" s="15"/>
      <c r="FE547" s="15"/>
      <c r="FL547" s="15"/>
      <c r="FS547" s="15"/>
      <c r="FZ547" s="15"/>
      <c r="GG547" s="15"/>
      <c r="GN547" s="15"/>
      <c r="GP547" s="22"/>
      <c r="GQ547" s="22"/>
      <c r="GR547" s="22"/>
      <c r="GS547" s="22"/>
      <c r="GT547" s="22"/>
      <c r="GU547" s="15"/>
      <c r="GV547" s="22"/>
      <c r="GW547" s="22"/>
      <c r="GX547" s="22"/>
      <c r="GY547" s="18"/>
      <c r="GZ547" s="18"/>
      <c r="HA547" s="18"/>
      <c r="HB547" s="18"/>
      <c r="HC547" s="18"/>
      <c r="HD547" s="18"/>
      <c r="HE547" s="18"/>
      <c r="HF547" s="18"/>
      <c r="HG547" s="18"/>
      <c r="HH547" s="18"/>
      <c r="HI547" s="18"/>
      <c r="HJ547" s="18"/>
      <c r="HK547" s="18"/>
      <c r="HL547" s="18"/>
      <c r="HM547" s="18"/>
      <c r="HN547" s="18"/>
      <c r="HO547" s="18"/>
      <c r="HP547" s="18"/>
      <c r="HQ547" s="18"/>
      <c r="HR547" s="18"/>
      <c r="HS547" s="18"/>
      <c r="HT547" s="18"/>
      <c r="HU547" s="18"/>
      <c r="HV547" s="18"/>
      <c r="HW547" s="18"/>
      <c r="HX547" s="18"/>
      <c r="HY547" s="18"/>
      <c r="HZ547" s="18"/>
      <c r="IA547" s="18"/>
      <c r="IB547" s="18"/>
      <c r="IC547" s="18"/>
      <c r="ID547" s="18"/>
      <c r="IE547" s="18"/>
      <c r="IF547" s="18"/>
      <c r="IG547" s="18"/>
      <c r="IH547" s="18"/>
      <c r="II547" s="18"/>
      <c r="IJ547" s="18"/>
      <c r="IK547" s="18"/>
      <c r="IL547" s="18"/>
      <c r="IM547" s="18"/>
      <c r="IN547" s="18"/>
      <c r="IO547" s="18"/>
      <c r="IP547" s="18"/>
      <c r="IQ547" s="18"/>
      <c r="IR547" s="18"/>
      <c r="IS547" s="18"/>
      <c r="IT547" s="18"/>
      <c r="IU547" s="18"/>
      <c r="IV547" s="18"/>
      <c r="IW547" s="18"/>
      <c r="IX547" s="18"/>
      <c r="IY547" s="18"/>
      <c r="IZ547" s="18"/>
      <c r="JA547" s="18"/>
      <c r="JB547" s="18"/>
      <c r="JC547" s="18"/>
      <c r="JD547" s="18"/>
      <c r="JE547" s="18"/>
      <c r="JF547" s="18"/>
    </row>
    <row r="548" spans="36:266" x14ac:dyDescent="0.3">
      <c r="AJ548" s="24"/>
      <c r="AK548" s="24"/>
      <c r="AL548" s="20"/>
      <c r="AM548" s="23"/>
      <c r="AN548" s="18"/>
      <c r="AO548" s="24"/>
      <c r="AW548" s="71"/>
      <c r="AX548" s="71"/>
      <c r="AY548" s="71"/>
      <c r="BB548" s="25"/>
      <c r="BC548" s="21"/>
      <c r="BG548" s="18"/>
      <c r="BN548" s="22"/>
      <c r="BO548" s="22"/>
      <c r="BP548" s="22"/>
      <c r="BQ548" s="22"/>
      <c r="BR548" s="15"/>
      <c r="CF548" s="15"/>
      <c r="CL548" s="22"/>
      <c r="CM548" s="15"/>
      <c r="CR548" s="22"/>
      <c r="CT548" s="15"/>
      <c r="CW548" s="22"/>
      <c r="DA548" s="15"/>
      <c r="DH548" s="15"/>
      <c r="DJ548" s="22"/>
      <c r="DO548" s="15"/>
      <c r="DV548" s="15"/>
      <c r="EC548" s="15"/>
      <c r="EJ548" s="15"/>
      <c r="EQ548" s="15"/>
      <c r="EX548" s="15"/>
      <c r="FE548" s="15"/>
      <c r="FL548" s="15"/>
      <c r="FS548" s="15"/>
      <c r="FZ548" s="15"/>
      <c r="GG548" s="15"/>
      <c r="GN548" s="15"/>
      <c r="GP548" s="22"/>
      <c r="GQ548" s="22"/>
      <c r="GR548" s="22"/>
      <c r="GS548" s="22"/>
      <c r="GT548" s="22"/>
      <c r="GU548" s="15"/>
      <c r="GV548" s="22"/>
      <c r="GW548" s="22"/>
      <c r="GX548" s="22"/>
      <c r="GY548" s="18"/>
      <c r="GZ548" s="18"/>
      <c r="HA548" s="18"/>
      <c r="HB548" s="18"/>
      <c r="HC548" s="18"/>
      <c r="HD548" s="18"/>
      <c r="HE548" s="18"/>
      <c r="HF548" s="18"/>
      <c r="HG548" s="18"/>
      <c r="HH548" s="18"/>
      <c r="HI548" s="18"/>
      <c r="HJ548" s="18"/>
      <c r="HK548" s="18"/>
      <c r="HL548" s="18"/>
      <c r="HM548" s="18"/>
      <c r="HN548" s="18"/>
      <c r="HO548" s="18"/>
      <c r="HP548" s="18"/>
      <c r="HQ548" s="18"/>
      <c r="HR548" s="18"/>
      <c r="HS548" s="18"/>
      <c r="HT548" s="18"/>
      <c r="HU548" s="18"/>
      <c r="HV548" s="18"/>
      <c r="HW548" s="18"/>
      <c r="HX548" s="18"/>
      <c r="HY548" s="18"/>
      <c r="HZ548" s="18"/>
      <c r="IA548" s="18"/>
      <c r="IB548" s="18"/>
      <c r="IC548" s="18"/>
      <c r="ID548" s="18"/>
      <c r="IE548" s="18"/>
      <c r="IF548" s="18"/>
      <c r="IG548" s="18"/>
      <c r="IH548" s="18"/>
      <c r="II548" s="18"/>
      <c r="IJ548" s="18"/>
      <c r="IK548" s="18"/>
      <c r="IL548" s="18"/>
      <c r="IM548" s="18"/>
      <c r="IN548" s="18"/>
      <c r="IO548" s="18"/>
      <c r="IP548" s="18"/>
      <c r="IQ548" s="18"/>
      <c r="IR548" s="18"/>
      <c r="IS548" s="18"/>
      <c r="IT548" s="18"/>
      <c r="IU548" s="18"/>
      <c r="IV548" s="18"/>
      <c r="IW548" s="18"/>
      <c r="IX548" s="18"/>
      <c r="IY548" s="18"/>
      <c r="IZ548" s="18"/>
      <c r="JA548" s="18"/>
      <c r="JB548" s="18"/>
      <c r="JC548" s="18"/>
      <c r="JD548" s="18"/>
      <c r="JE548" s="18"/>
      <c r="JF548" s="18"/>
    </row>
    <row r="549" spans="36:266" x14ac:dyDescent="0.3">
      <c r="AJ549" s="24"/>
      <c r="AK549" s="24"/>
      <c r="AL549" s="20"/>
      <c r="AM549" s="23"/>
      <c r="AN549" s="18"/>
      <c r="AO549" s="24"/>
      <c r="AW549" s="71"/>
      <c r="AX549" s="71"/>
      <c r="AY549" s="71"/>
      <c r="BB549" s="25"/>
      <c r="BC549" s="21"/>
      <c r="BG549" s="18"/>
      <c r="BN549" s="22"/>
      <c r="BO549" s="22"/>
      <c r="BP549" s="22"/>
      <c r="BQ549" s="22"/>
      <c r="BR549" s="15"/>
      <c r="CF549" s="15"/>
      <c r="CL549" s="22"/>
      <c r="CM549" s="15"/>
      <c r="CR549" s="22"/>
      <c r="CT549" s="15"/>
      <c r="CW549" s="22"/>
      <c r="DA549" s="15"/>
      <c r="DH549" s="15"/>
      <c r="DJ549" s="22"/>
      <c r="DO549" s="15"/>
      <c r="DV549" s="15"/>
      <c r="EC549" s="15"/>
      <c r="EJ549" s="15"/>
      <c r="EQ549" s="15"/>
      <c r="EX549" s="15"/>
      <c r="FE549" s="15"/>
      <c r="FL549" s="15"/>
      <c r="FS549" s="15"/>
      <c r="FZ549" s="15"/>
      <c r="GG549" s="15"/>
      <c r="GN549" s="15"/>
      <c r="GP549" s="22"/>
      <c r="GQ549" s="22"/>
      <c r="GR549" s="22"/>
      <c r="GS549" s="22"/>
      <c r="GT549" s="22"/>
      <c r="GU549" s="15"/>
      <c r="GV549" s="22"/>
      <c r="GW549" s="22"/>
      <c r="GX549" s="22"/>
      <c r="GY549" s="18"/>
      <c r="GZ549" s="18"/>
      <c r="HA549" s="18"/>
      <c r="HB549" s="18"/>
      <c r="HC549" s="18"/>
      <c r="HD549" s="18"/>
      <c r="HE549" s="18"/>
      <c r="HF549" s="18"/>
      <c r="HG549" s="18"/>
      <c r="HH549" s="18"/>
      <c r="HI549" s="18"/>
      <c r="HJ549" s="18"/>
      <c r="HK549" s="18"/>
      <c r="HL549" s="18"/>
      <c r="HM549" s="18"/>
      <c r="HN549" s="18"/>
      <c r="HO549" s="18"/>
      <c r="HP549" s="18"/>
      <c r="HQ549" s="18"/>
      <c r="HR549" s="18"/>
      <c r="HS549" s="18"/>
      <c r="HT549" s="18"/>
      <c r="HU549" s="18"/>
      <c r="HV549" s="18"/>
      <c r="HW549" s="18"/>
      <c r="HX549" s="18"/>
      <c r="HY549" s="18"/>
      <c r="HZ549" s="18"/>
      <c r="IA549" s="18"/>
      <c r="IB549" s="18"/>
      <c r="IC549" s="18"/>
      <c r="ID549" s="18"/>
      <c r="IE549" s="18"/>
      <c r="IF549" s="18"/>
      <c r="IG549" s="18"/>
      <c r="IH549" s="18"/>
      <c r="II549" s="18"/>
      <c r="IJ549" s="18"/>
      <c r="IK549" s="18"/>
      <c r="IL549" s="18"/>
      <c r="IM549" s="18"/>
      <c r="IN549" s="18"/>
      <c r="IO549" s="18"/>
      <c r="IP549" s="18"/>
      <c r="IQ549" s="18"/>
      <c r="IR549" s="18"/>
      <c r="IS549" s="18"/>
      <c r="IT549" s="18"/>
      <c r="IU549" s="18"/>
      <c r="IV549" s="18"/>
      <c r="IW549" s="18"/>
      <c r="IX549" s="18"/>
      <c r="IY549" s="18"/>
      <c r="IZ549" s="18"/>
      <c r="JA549" s="18"/>
      <c r="JB549" s="18"/>
      <c r="JC549" s="18"/>
      <c r="JD549" s="18"/>
      <c r="JE549" s="18"/>
      <c r="JF549" s="18"/>
    </row>
    <row r="550" spans="36:266" x14ac:dyDescent="0.3">
      <c r="AJ550" s="24"/>
      <c r="AK550" s="24"/>
      <c r="AL550" s="20"/>
      <c r="AM550" s="23"/>
      <c r="AN550" s="18"/>
      <c r="AO550" s="24"/>
      <c r="AW550" s="71"/>
      <c r="AX550" s="71"/>
      <c r="AY550" s="71"/>
      <c r="BB550" s="25"/>
      <c r="BC550" s="21"/>
      <c r="BG550" s="18"/>
      <c r="BN550" s="22"/>
      <c r="BO550" s="22"/>
      <c r="BP550" s="22"/>
      <c r="BQ550" s="22"/>
      <c r="BR550" s="15"/>
      <c r="CF550" s="15"/>
      <c r="CL550" s="22"/>
      <c r="CM550" s="15"/>
      <c r="CR550" s="22"/>
      <c r="CT550" s="15"/>
      <c r="CW550" s="22"/>
      <c r="DA550" s="15"/>
      <c r="DH550" s="15"/>
      <c r="DJ550" s="22"/>
      <c r="DO550" s="15"/>
      <c r="DV550" s="15"/>
      <c r="EC550" s="15"/>
      <c r="EJ550" s="15"/>
      <c r="EQ550" s="15"/>
      <c r="EX550" s="15"/>
      <c r="FE550" s="15"/>
      <c r="FL550" s="15"/>
      <c r="FS550" s="15"/>
      <c r="FZ550" s="15"/>
      <c r="GG550" s="15"/>
      <c r="GN550" s="15"/>
      <c r="GP550" s="22"/>
      <c r="GQ550" s="22"/>
      <c r="GR550" s="22"/>
      <c r="GS550" s="22"/>
      <c r="GT550" s="22"/>
      <c r="GU550" s="15"/>
      <c r="GV550" s="22"/>
      <c r="GW550" s="22"/>
      <c r="GX550" s="22"/>
      <c r="GY550" s="18"/>
      <c r="GZ550" s="18"/>
      <c r="HA550" s="18"/>
      <c r="HB550" s="18"/>
      <c r="HC550" s="18"/>
      <c r="HD550" s="18"/>
      <c r="HE550" s="18"/>
      <c r="HF550" s="18"/>
      <c r="HG550" s="18"/>
      <c r="HH550" s="18"/>
      <c r="HI550" s="18"/>
      <c r="HJ550" s="18"/>
      <c r="HK550" s="18"/>
      <c r="HL550" s="18"/>
      <c r="HM550" s="18"/>
      <c r="HN550" s="18"/>
      <c r="HO550" s="18"/>
      <c r="HP550" s="18"/>
      <c r="HQ550" s="18"/>
      <c r="HR550" s="18"/>
      <c r="HS550" s="18"/>
      <c r="HT550" s="18"/>
      <c r="HU550" s="18"/>
      <c r="HV550" s="18"/>
      <c r="HW550" s="18"/>
      <c r="HX550" s="18"/>
      <c r="HY550" s="18"/>
      <c r="HZ550" s="18"/>
      <c r="IA550" s="18"/>
      <c r="IB550" s="18"/>
      <c r="IC550" s="18"/>
      <c r="ID550" s="18"/>
      <c r="IE550" s="18"/>
      <c r="IF550" s="18"/>
      <c r="IG550" s="18"/>
      <c r="IH550" s="18"/>
      <c r="II550" s="18"/>
      <c r="IJ550" s="18"/>
      <c r="IK550" s="18"/>
      <c r="IL550" s="18"/>
      <c r="IM550" s="18"/>
      <c r="IN550" s="18"/>
      <c r="IO550" s="18"/>
      <c r="IP550" s="18"/>
      <c r="IQ550" s="18"/>
      <c r="IR550" s="18"/>
      <c r="IS550" s="18"/>
      <c r="IT550" s="18"/>
      <c r="IU550" s="18"/>
      <c r="IV550" s="18"/>
      <c r="IW550" s="18"/>
      <c r="IX550" s="18"/>
      <c r="IY550" s="18"/>
      <c r="IZ550" s="18"/>
      <c r="JA550" s="18"/>
      <c r="JB550" s="18"/>
      <c r="JC550" s="18"/>
      <c r="JD550" s="18"/>
      <c r="JE550" s="18"/>
      <c r="JF550" s="18"/>
    </row>
    <row r="551" spans="36:266" x14ac:dyDescent="0.3">
      <c r="AJ551" s="24"/>
      <c r="AK551" s="24"/>
      <c r="AL551" s="20"/>
      <c r="AM551" s="23"/>
      <c r="AN551" s="18"/>
      <c r="AO551" s="24"/>
      <c r="AW551" s="71"/>
      <c r="AX551" s="71"/>
      <c r="AY551" s="71"/>
      <c r="BB551" s="25"/>
      <c r="BC551" s="21"/>
      <c r="BG551" s="18"/>
      <c r="BN551" s="22"/>
      <c r="BO551" s="22"/>
      <c r="BP551" s="22"/>
      <c r="BQ551" s="22"/>
      <c r="BR551" s="15"/>
      <c r="CF551" s="15"/>
      <c r="CL551" s="22"/>
      <c r="CM551" s="15"/>
      <c r="CR551" s="22"/>
      <c r="CT551" s="15"/>
      <c r="CW551" s="22"/>
      <c r="DA551" s="15"/>
      <c r="DH551" s="15"/>
      <c r="DJ551" s="22"/>
      <c r="DO551" s="15"/>
      <c r="DV551" s="15"/>
      <c r="EC551" s="15"/>
      <c r="EJ551" s="15"/>
      <c r="EQ551" s="15"/>
      <c r="EX551" s="15"/>
      <c r="FE551" s="15"/>
      <c r="FL551" s="15"/>
      <c r="FS551" s="15"/>
      <c r="FZ551" s="15"/>
      <c r="GG551" s="15"/>
      <c r="GN551" s="15"/>
      <c r="GP551" s="22"/>
      <c r="GQ551" s="22"/>
      <c r="GR551" s="22"/>
      <c r="GS551" s="22"/>
      <c r="GT551" s="22"/>
      <c r="GU551" s="15"/>
      <c r="GV551" s="22"/>
      <c r="GW551" s="22"/>
      <c r="GX551" s="22"/>
      <c r="GY551" s="18"/>
      <c r="GZ551" s="18"/>
      <c r="HA551" s="18"/>
      <c r="HB551" s="18"/>
      <c r="HC551" s="18"/>
      <c r="HD551" s="18"/>
      <c r="HE551" s="18"/>
      <c r="HF551" s="18"/>
      <c r="HG551" s="18"/>
      <c r="HH551" s="18"/>
      <c r="HI551" s="18"/>
      <c r="HJ551" s="18"/>
      <c r="HK551" s="18"/>
      <c r="HL551" s="18"/>
      <c r="HM551" s="18"/>
      <c r="HN551" s="18"/>
      <c r="HO551" s="18"/>
      <c r="HP551" s="18"/>
      <c r="HQ551" s="18"/>
      <c r="HR551" s="18"/>
      <c r="HS551" s="18"/>
      <c r="HT551" s="18"/>
      <c r="HU551" s="18"/>
      <c r="HV551" s="18"/>
      <c r="HW551" s="18"/>
      <c r="HX551" s="18"/>
      <c r="HY551" s="18"/>
      <c r="HZ551" s="18"/>
      <c r="IA551" s="18"/>
      <c r="IB551" s="18"/>
      <c r="IC551" s="18"/>
      <c r="ID551" s="18"/>
      <c r="IE551" s="18"/>
      <c r="IF551" s="18"/>
      <c r="IG551" s="18"/>
      <c r="IH551" s="18"/>
      <c r="II551" s="18"/>
      <c r="IJ551" s="18"/>
      <c r="IK551" s="18"/>
      <c r="IL551" s="18"/>
      <c r="IM551" s="18"/>
      <c r="IN551" s="18"/>
      <c r="IO551" s="18"/>
      <c r="IP551" s="18"/>
      <c r="IQ551" s="18"/>
      <c r="IR551" s="18"/>
      <c r="IS551" s="18"/>
      <c r="IT551" s="18"/>
      <c r="IU551" s="18"/>
      <c r="IV551" s="18"/>
      <c r="IW551" s="18"/>
      <c r="IX551" s="18"/>
      <c r="IY551" s="18"/>
      <c r="IZ551" s="18"/>
      <c r="JA551" s="18"/>
      <c r="JB551" s="18"/>
      <c r="JC551" s="18"/>
      <c r="JD551" s="18"/>
      <c r="JE551" s="18"/>
      <c r="JF551" s="18"/>
    </row>
    <row r="552" spans="36:266" x14ac:dyDescent="0.3">
      <c r="AJ552" s="24"/>
      <c r="AK552" s="24"/>
      <c r="AL552" s="20"/>
      <c r="AM552" s="23"/>
      <c r="AN552" s="18"/>
      <c r="AO552" s="24"/>
      <c r="AW552" s="71"/>
      <c r="AX552" s="71"/>
      <c r="AY552" s="71"/>
      <c r="BB552" s="25"/>
      <c r="BC552" s="21"/>
      <c r="BG552" s="18"/>
      <c r="BN552" s="22"/>
      <c r="BO552" s="22"/>
      <c r="BP552" s="22"/>
      <c r="BQ552" s="22"/>
      <c r="BR552" s="15"/>
      <c r="CF552" s="15"/>
      <c r="CL552" s="22"/>
      <c r="CM552" s="15"/>
      <c r="CR552" s="22"/>
      <c r="CT552" s="15"/>
      <c r="CW552" s="22"/>
      <c r="DA552" s="15"/>
      <c r="DH552" s="15"/>
      <c r="DJ552" s="22"/>
      <c r="DO552" s="15"/>
      <c r="DV552" s="15"/>
      <c r="EC552" s="15"/>
      <c r="EJ552" s="15"/>
      <c r="EQ552" s="15"/>
      <c r="EX552" s="15"/>
      <c r="FE552" s="15"/>
      <c r="FL552" s="15"/>
      <c r="FS552" s="15"/>
      <c r="FZ552" s="15"/>
      <c r="GG552" s="15"/>
      <c r="GN552" s="15"/>
      <c r="GP552" s="22"/>
      <c r="GQ552" s="22"/>
      <c r="GR552" s="22"/>
      <c r="GS552" s="22"/>
      <c r="GT552" s="22"/>
      <c r="GU552" s="15"/>
      <c r="GV552" s="22"/>
      <c r="GW552" s="22"/>
      <c r="GX552" s="22"/>
      <c r="GY552" s="18"/>
      <c r="GZ552" s="18"/>
      <c r="HA552" s="18"/>
      <c r="HB552" s="18"/>
      <c r="HC552" s="18"/>
      <c r="HD552" s="18"/>
      <c r="HE552" s="18"/>
      <c r="HF552" s="18"/>
      <c r="HG552" s="18"/>
      <c r="HH552" s="18"/>
      <c r="HI552" s="18"/>
      <c r="HJ552" s="18"/>
      <c r="HK552" s="18"/>
      <c r="HL552" s="18"/>
      <c r="HM552" s="18"/>
      <c r="HN552" s="18"/>
      <c r="HO552" s="18"/>
      <c r="HP552" s="18"/>
      <c r="HQ552" s="18"/>
      <c r="HR552" s="18"/>
      <c r="HS552" s="18"/>
      <c r="HT552" s="18"/>
      <c r="HU552" s="18"/>
      <c r="HV552" s="18"/>
      <c r="HW552" s="18"/>
      <c r="HX552" s="18"/>
      <c r="HY552" s="18"/>
      <c r="HZ552" s="18"/>
      <c r="IA552" s="18"/>
      <c r="IB552" s="18"/>
      <c r="IC552" s="18"/>
      <c r="ID552" s="18"/>
      <c r="IE552" s="18"/>
      <c r="IF552" s="18"/>
      <c r="IG552" s="18"/>
      <c r="IH552" s="18"/>
      <c r="II552" s="18"/>
      <c r="IJ552" s="18"/>
      <c r="IK552" s="18"/>
      <c r="IL552" s="18"/>
      <c r="IM552" s="18"/>
      <c r="IN552" s="18"/>
      <c r="IO552" s="18"/>
      <c r="IP552" s="18"/>
      <c r="IQ552" s="18"/>
      <c r="IR552" s="18"/>
      <c r="IS552" s="18"/>
      <c r="IT552" s="18"/>
      <c r="IU552" s="18"/>
      <c r="IV552" s="18"/>
      <c r="IW552" s="18"/>
      <c r="IX552" s="18"/>
      <c r="IY552" s="18"/>
      <c r="IZ552" s="18"/>
      <c r="JA552" s="18"/>
      <c r="JB552" s="18"/>
      <c r="JC552" s="18"/>
      <c r="JD552" s="18"/>
      <c r="JE552" s="18"/>
      <c r="JF552" s="18"/>
    </row>
    <row r="553" spans="36:266" x14ac:dyDescent="0.3">
      <c r="AJ553" s="24"/>
      <c r="AK553" s="24"/>
      <c r="AL553" s="20"/>
      <c r="AM553" s="23"/>
      <c r="AN553" s="18"/>
      <c r="AO553" s="24"/>
      <c r="AW553" s="71"/>
      <c r="AX553" s="71"/>
      <c r="AY553" s="71"/>
      <c r="BB553" s="25"/>
      <c r="BC553" s="21"/>
      <c r="BG553" s="18"/>
      <c r="BN553" s="22"/>
      <c r="BO553" s="22"/>
      <c r="BP553" s="22"/>
      <c r="BQ553" s="22"/>
      <c r="BR553" s="15"/>
      <c r="CF553" s="15"/>
      <c r="CL553" s="22"/>
      <c r="CM553" s="15"/>
      <c r="CR553" s="22"/>
      <c r="CT553" s="15"/>
      <c r="CW553" s="22"/>
      <c r="DA553" s="15"/>
      <c r="DH553" s="15"/>
      <c r="DJ553" s="22"/>
      <c r="DO553" s="15"/>
      <c r="DV553" s="15"/>
      <c r="EC553" s="15"/>
      <c r="EJ553" s="15"/>
      <c r="EQ553" s="15"/>
      <c r="EX553" s="15"/>
      <c r="FE553" s="15"/>
      <c r="FL553" s="15"/>
      <c r="FS553" s="15"/>
      <c r="FZ553" s="15"/>
      <c r="GG553" s="15"/>
      <c r="GN553" s="15"/>
      <c r="GP553" s="22"/>
      <c r="GQ553" s="22"/>
      <c r="GR553" s="22"/>
      <c r="GS553" s="22"/>
      <c r="GT553" s="22"/>
      <c r="GU553" s="15"/>
      <c r="GV553" s="22"/>
      <c r="GW553" s="22"/>
      <c r="GX553" s="22"/>
      <c r="GY553" s="18"/>
      <c r="GZ553" s="18"/>
      <c r="HA553" s="18"/>
      <c r="HB553" s="18"/>
      <c r="HC553" s="18"/>
      <c r="HD553" s="18"/>
      <c r="HE553" s="18"/>
      <c r="HF553" s="18"/>
      <c r="HG553" s="18"/>
      <c r="HH553" s="18"/>
      <c r="HI553" s="18"/>
      <c r="HJ553" s="18"/>
      <c r="HK553" s="18"/>
      <c r="HL553" s="18"/>
      <c r="HM553" s="18"/>
      <c r="HN553" s="18"/>
      <c r="HO553" s="18"/>
      <c r="HP553" s="18"/>
      <c r="HQ553" s="18"/>
      <c r="HR553" s="18"/>
      <c r="HS553" s="18"/>
      <c r="HT553" s="18"/>
      <c r="HU553" s="18"/>
      <c r="HV553" s="18"/>
      <c r="HW553" s="18"/>
      <c r="HX553" s="18"/>
      <c r="HY553" s="18"/>
      <c r="HZ553" s="18"/>
      <c r="IA553" s="18"/>
      <c r="IB553" s="18"/>
      <c r="IC553" s="18"/>
      <c r="ID553" s="18"/>
      <c r="IE553" s="18"/>
      <c r="IF553" s="18"/>
      <c r="IG553" s="18"/>
      <c r="IH553" s="18"/>
      <c r="II553" s="18"/>
      <c r="IJ553" s="18"/>
      <c r="IK553" s="18"/>
      <c r="IL553" s="18"/>
      <c r="IM553" s="18"/>
      <c r="IN553" s="18"/>
      <c r="IO553" s="18"/>
      <c r="IP553" s="18"/>
      <c r="IQ553" s="18"/>
      <c r="IR553" s="18"/>
      <c r="IS553" s="18"/>
      <c r="IT553" s="18"/>
      <c r="IU553" s="18"/>
      <c r="IV553" s="18"/>
      <c r="IW553" s="18"/>
      <c r="IX553" s="18"/>
      <c r="IY553" s="18"/>
      <c r="IZ553" s="18"/>
      <c r="JA553" s="18"/>
      <c r="JB553" s="18"/>
      <c r="JC553" s="18"/>
      <c r="JD553" s="18"/>
      <c r="JE553" s="18"/>
      <c r="JF553" s="18"/>
    </row>
    <row r="554" spans="36:266" x14ac:dyDescent="0.3">
      <c r="AJ554" s="24"/>
      <c r="AK554" s="24"/>
      <c r="AL554" s="20"/>
      <c r="AM554" s="23"/>
      <c r="AN554" s="18"/>
      <c r="AO554" s="24"/>
      <c r="AW554" s="71"/>
      <c r="AX554" s="71"/>
      <c r="AY554" s="71"/>
      <c r="BB554" s="25"/>
      <c r="BC554" s="21"/>
      <c r="BG554" s="18"/>
      <c r="BN554" s="22"/>
      <c r="BO554" s="22"/>
      <c r="BP554" s="22"/>
      <c r="BQ554" s="22"/>
      <c r="BR554" s="15"/>
      <c r="CF554" s="15"/>
      <c r="CL554" s="22"/>
      <c r="CM554" s="15"/>
      <c r="CR554" s="22"/>
      <c r="CT554" s="15"/>
      <c r="CW554" s="22"/>
      <c r="DA554" s="15"/>
      <c r="DH554" s="15"/>
      <c r="DJ554" s="22"/>
      <c r="DO554" s="15"/>
      <c r="DV554" s="15"/>
      <c r="EC554" s="15"/>
      <c r="EJ554" s="15"/>
      <c r="EQ554" s="15"/>
      <c r="EX554" s="15"/>
      <c r="FE554" s="15"/>
      <c r="FL554" s="15"/>
      <c r="FS554" s="15"/>
      <c r="FZ554" s="15"/>
      <c r="GG554" s="15"/>
      <c r="GN554" s="15"/>
      <c r="GP554" s="22"/>
      <c r="GQ554" s="22"/>
      <c r="GR554" s="22"/>
      <c r="GS554" s="22"/>
      <c r="GT554" s="22"/>
      <c r="GU554" s="15"/>
      <c r="GV554" s="22"/>
      <c r="GW554" s="22"/>
      <c r="GX554" s="22"/>
      <c r="GY554" s="18"/>
      <c r="GZ554" s="18"/>
      <c r="HA554" s="18"/>
      <c r="HB554" s="18"/>
      <c r="HC554" s="18"/>
      <c r="HD554" s="18"/>
      <c r="HE554" s="18"/>
      <c r="HF554" s="18"/>
      <c r="HG554" s="18"/>
      <c r="HH554" s="18"/>
      <c r="HI554" s="18"/>
      <c r="HJ554" s="18"/>
      <c r="HK554" s="18"/>
      <c r="HL554" s="18"/>
      <c r="HM554" s="18"/>
      <c r="HN554" s="18"/>
      <c r="HO554" s="18"/>
      <c r="HP554" s="18"/>
      <c r="HQ554" s="18"/>
      <c r="HR554" s="18"/>
      <c r="HS554" s="18"/>
      <c r="HT554" s="18"/>
      <c r="HU554" s="18"/>
      <c r="HV554" s="18"/>
      <c r="HW554" s="18"/>
      <c r="HX554" s="18"/>
      <c r="HY554" s="18"/>
      <c r="HZ554" s="18"/>
      <c r="IA554" s="18"/>
      <c r="IB554" s="18"/>
      <c r="IC554" s="18"/>
      <c r="ID554" s="18"/>
      <c r="IE554" s="18"/>
      <c r="IF554" s="18"/>
      <c r="IG554" s="18"/>
      <c r="IH554" s="18"/>
      <c r="II554" s="18"/>
      <c r="IJ554" s="18"/>
      <c r="IK554" s="18"/>
      <c r="IL554" s="18"/>
      <c r="IM554" s="18"/>
      <c r="IN554" s="18"/>
      <c r="IO554" s="18"/>
      <c r="IP554" s="18"/>
      <c r="IQ554" s="18"/>
      <c r="IR554" s="18"/>
      <c r="IS554" s="18"/>
      <c r="IT554" s="18"/>
      <c r="IU554" s="18"/>
      <c r="IV554" s="18"/>
      <c r="IW554" s="18"/>
      <c r="IX554" s="18"/>
      <c r="IY554" s="18"/>
      <c r="IZ554" s="18"/>
      <c r="JA554" s="18"/>
      <c r="JB554" s="18"/>
      <c r="JC554" s="18"/>
      <c r="JD554" s="18"/>
      <c r="JE554" s="18"/>
      <c r="JF554" s="18"/>
    </row>
    <row r="555" spans="36:266" x14ac:dyDescent="0.3">
      <c r="AJ555" s="24"/>
      <c r="AK555" s="24"/>
      <c r="AL555" s="20"/>
      <c r="AM555" s="23"/>
      <c r="AN555" s="18"/>
      <c r="AO555" s="24"/>
      <c r="AW555" s="71"/>
      <c r="AX555" s="71"/>
      <c r="AY555" s="71"/>
      <c r="BB555" s="25"/>
      <c r="BC555" s="21"/>
      <c r="BG555" s="18"/>
      <c r="BN555" s="22"/>
      <c r="BO555" s="22"/>
      <c r="BP555" s="22"/>
      <c r="BQ555" s="22"/>
      <c r="BR555" s="15"/>
      <c r="CF555" s="15"/>
      <c r="CL555" s="22"/>
      <c r="CM555" s="15"/>
      <c r="CR555" s="22"/>
      <c r="CT555" s="15"/>
      <c r="CW555" s="22"/>
      <c r="DA555" s="15"/>
      <c r="DH555" s="15"/>
      <c r="DJ555" s="22"/>
      <c r="DO555" s="15"/>
      <c r="DV555" s="15"/>
      <c r="EC555" s="15"/>
      <c r="EJ555" s="15"/>
      <c r="EQ555" s="15"/>
      <c r="EX555" s="15"/>
      <c r="FE555" s="15"/>
      <c r="FL555" s="15"/>
      <c r="FS555" s="15"/>
      <c r="FZ555" s="15"/>
      <c r="GG555" s="15"/>
      <c r="GN555" s="15"/>
      <c r="GP555" s="22"/>
      <c r="GQ555" s="22"/>
      <c r="GR555" s="22"/>
      <c r="GS555" s="22"/>
      <c r="GT555" s="22"/>
      <c r="GU555" s="15"/>
      <c r="GV555" s="22"/>
      <c r="GW555" s="22"/>
      <c r="GX555" s="22"/>
      <c r="GY555" s="18"/>
      <c r="GZ555" s="18"/>
      <c r="HA555" s="18"/>
      <c r="HB555" s="18"/>
      <c r="HC555" s="18"/>
      <c r="HD555" s="18"/>
      <c r="HE555" s="18"/>
      <c r="HF555" s="18"/>
      <c r="HG555" s="18"/>
      <c r="HH555" s="18"/>
      <c r="HI555" s="18"/>
      <c r="HJ555" s="18"/>
      <c r="HK555" s="18"/>
      <c r="HL555" s="18"/>
      <c r="HM555" s="18"/>
      <c r="HN555" s="18"/>
      <c r="HO555" s="18"/>
      <c r="HP555" s="18"/>
      <c r="HQ555" s="18"/>
      <c r="HR555" s="18"/>
      <c r="HS555" s="18"/>
      <c r="HT555" s="18"/>
      <c r="HU555" s="18"/>
      <c r="HV555" s="18"/>
      <c r="HW555" s="18"/>
      <c r="HX555" s="18"/>
      <c r="HY555" s="18"/>
      <c r="HZ555" s="18"/>
      <c r="IA555" s="18"/>
      <c r="IB555" s="18"/>
      <c r="IC555" s="18"/>
      <c r="ID555" s="18"/>
      <c r="IE555" s="18"/>
      <c r="IF555" s="18"/>
      <c r="IG555" s="18"/>
      <c r="IH555" s="18"/>
      <c r="II555" s="18"/>
      <c r="IJ555" s="18"/>
      <c r="IK555" s="18"/>
      <c r="IL555" s="18"/>
      <c r="IM555" s="18"/>
      <c r="IN555" s="18"/>
      <c r="IO555" s="18"/>
      <c r="IP555" s="18"/>
      <c r="IQ555" s="18"/>
      <c r="IR555" s="18"/>
      <c r="IS555" s="18"/>
      <c r="IT555" s="18"/>
      <c r="IU555" s="18"/>
      <c r="IV555" s="18"/>
      <c r="IW555" s="18"/>
      <c r="IX555" s="18"/>
      <c r="IY555" s="18"/>
      <c r="IZ555" s="18"/>
      <c r="JA555" s="18"/>
      <c r="JB555" s="18"/>
      <c r="JC555" s="18"/>
      <c r="JD555" s="18"/>
      <c r="JE555" s="18"/>
      <c r="JF555" s="18"/>
    </row>
    <row r="556" spans="36:266" x14ac:dyDescent="0.3">
      <c r="AJ556" s="24"/>
      <c r="AK556" s="24"/>
      <c r="AL556" s="20"/>
      <c r="AM556" s="23"/>
      <c r="AN556" s="18"/>
      <c r="AO556" s="24"/>
      <c r="AW556" s="71"/>
      <c r="AX556" s="71"/>
      <c r="AY556" s="71"/>
      <c r="BB556" s="25"/>
      <c r="BC556" s="21"/>
      <c r="BG556" s="18"/>
      <c r="BN556" s="22"/>
      <c r="BO556" s="22"/>
      <c r="BP556" s="22"/>
      <c r="BQ556" s="22"/>
      <c r="BR556" s="15"/>
      <c r="CF556" s="15"/>
      <c r="CL556" s="22"/>
      <c r="CM556" s="15"/>
      <c r="CR556" s="22"/>
      <c r="CT556" s="15"/>
      <c r="CW556" s="22"/>
      <c r="DA556" s="15"/>
      <c r="DH556" s="15"/>
      <c r="DJ556" s="22"/>
      <c r="DO556" s="15"/>
      <c r="DV556" s="15"/>
      <c r="EC556" s="15"/>
      <c r="EJ556" s="15"/>
      <c r="EQ556" s="15"/>
      <c r="EX556" s="15"/>
      <c r="FE556" s="15"/>
      <c r="FL556" s="15"/>
      <c r="FS556" s="15"/>
      <c r="FZ556" s="15"/>
      <c r="GG556" s="15"/>
      <c r="GN556" s="15"/>
      <c r="GP556" s="22"/>
      <c r="GQ556" s="22"/>
      <c r="GR556" s="22"/>
      <c r="GS556" s="22"/>
      <c r="GT556" s="22"/>
      <c r="GU556" s="15"/>
      <c r="GV556" s="22"/>
      <c r="GW556" s="22"/>
      <c r="GX556" s="22"/>
      <c r="GY556" s="18"/>
      <c r="GZ556" s="18"/>
      <c r="HA556" s="18"/>
      <c r="HB556" s="18"/>
      <c r="HC556" s="18"/>
      <c r="HD556" s="18"/>
      <c r="HE556" s="18"/>
      <c r="HF556" s="18"/>
      <c r="HG556" s="18"/>
      <c r="HH556" s="18"/>
      <c r="HI556" s="18"/>
      <c r="HJ556" s="18"/>
      <c r="HK556" s="18"/>
      <c r="HL556" s="18"/>
      <c r="HM556" s="18"/>
      <c r="HN556" s="18"/>
      <c r="HO556" s="18"/>
      <c r="HP556" s="18"/>
      <c r="HQ556" s="18"/>
      <c r="HR556" s="18"/>
      <c r="HS556" s="18"/>
      <c r="HT556" s="18"/>
      <c r="HU556" s="18"/>
      <c r="HV556" s="18"/>
      <c r="HW556" s="18"/>
      <c r="HX556" s="18"/>
      <c r="HY556" s="18"/>
      <c r="HZ556" s="18"/>
      <c r="IA556" s="18"/>
      <c r="IB556" s="18"/>
      <c r="IC556" s="18"/>
      <c r="ID556" s="18"/>
      <c r="IE556" s="18"/>
      <c r="IF556" s="18"/>
      <c r="IG556" s="18"/>
      <c r="IH556" s="18"/>
      <c r="II556" s="18"/>
      <c r="IJ556" s="18"/>
      <c r="IK556" s="18"/>
      <c r="IL556" s="18"/>
      <c r="IM556" s="18"/>
      <c r="IN556" s="18"/>
      <c r="IO556" s="18"/>
      <c r="IP556" s="18"/>
      <c r="IQ556" s="18"/>
      <c r="IR556" s="18"/>
      <c r="IS556" s="18"/>
      <c r="IT556" s="18"/>
      <c r="IU556" s="18"/>
      <c r="IV556" s="18"/>
      <c r="IW556" s="18"/>
      <c r="IX556" s="18"/>
      <c r="IY556" s="18"/>
      <c r="IZ556" s="18"/>
      <c r="JA556" s="18"/>
      <c r="JB556" s="18"/>
      <c r="JC556" s="18"/>
      <c r="JD556" s="18"/>
      <c r="JE556" s="18"/>
      <c r="JF556" s="18"/>
    </row>
    <row r="557" spans="36:266" x14ac:dyDescent="0.3">
      <c r="AJ557" s="24"/>
      <c r="AK557" s="24"/>
      <c r="AL557" s="20"/>
      <c r="AM557" s="23"/>
      <c r="AN557" s="18"/>
      <c r="AO557" s="24"/>
      <c r="AW557" s="71"/>
      <c r="AX557" s="71"/>
      <c r="AY557" s="71"/>
      <c r="BB557" s="25"/>
      <c r="BC557" s="21"/>
      <c r="BG557" s="18"/>
      <c r="BN557" s="22"/>
      <c r="BO557" s="22"/>
      <c r="BP557" s="22"/>
      <c r="BQ557" s="22"/>
      <c r="BR557" s="15"/>
      <c r="CF557" s="15"/>
      <c r="CL557" s="22"/>
      <c r="CM557" s="15"/>
      <c r="CR557" s="22"/>
      <c r="CT557" s="15"/>
      <c r="CW557" s="22"/>
      <c r="DA557" s="15"/>
      <c r="DH557" s="15"/>
      <c r="DJ557" s="22"/>
      <c r="DO557" s="15"/>
      <c r="DV557" s="15"/>
      <c r="EC557" s="15"/>
      <c r="EJ557" s="15"/>
      <c r="EQ557" s="15"/>
      <c r="EX557" s="15"/>
      <c r="FE557" s="15"/>
      <c r="FL557" s="15"/>
      <c r="FS557" s="15"/>
      <c r="FZ557" s="15"/>
      <c r="GG557" s="15"/>
      <c r="GN557" s="15"/>
      <c r="GP557" s="22"/>
      <c r="GQ557" s="22"/>
      <c r="GR557" s="22"/>
      <c r="GS557" s="22"/>
      <c r="GT557" s="22"/>
      <c r="GU557" s="15"/>
      <c r="GV557" s="22"/>
      <c r="GW557" s="22"/>
      <c r="GX557" s="22"/>
      <c r="GY557" s="18"/>
      <c r="GZ557" s="18"/>
      <c r="HA557" s="18"/>
      <c r="HB557" s="18"/>
      <c r="HC557" s="18"/>
      <c r="HD557" s="18"/>
      <c r="HE557" s="18"/>
      <c r="HF557" s="18"/>
      <c r="HG557" s="18"/>
      <c r="HH557" s="18"/>
      <c r="HI557" s="18"/>
      <c r="HJ557" s="18"/>
      <c r="HK557" s="18"/>
      <c r="HL557" s="18"/>
      <c r="HM557" s="18"/>
      <c r="HN557" s="18"/>
      <c r="HO557" s="18"/>
      <c r="HP557" s="18"/>
      <c r="HQ557" s="18"/>
      <c r="HR557" s="18"/>
      <c r="HS557" s="18"/>
      <c r="HT557" s="18"/>
      <c r="HU557" s="18"/>
      <c r="HV557" s="18"/>
      <c r="HW557" s="18"/>
      <c r="HX557" s="18"/>
      <c r="HY557" s="18"/>
      <c r="HZ557" s="18"/>
      <c r="IA557" s="18"/>
      <c r="IB557" s="18"/>
      <c r="IC557" s="18"/>
      <c r="ID557" s="18"/>
      <c r="IE557" s="18"/>
      <c r="IF557" s="18"/>
      <c r="IG557" s="18"/>
      <c r="IH557" s="18"/>
      <c r="II557" s="18"/>
      <c r="IJ557" s="18"/>
      <c r="IK557" s="18"/>
      <c r="IL557" s="18"/>
      <c r="IM557" s="18"/>
      <c r="IN557" s="18"/>
      <c r="IO557" s="18"/>
      <c r="IP557" s="18"/>
      <c r="IQ557" s="18"/>
      <c r="IR557" s="18"/>
      <c r="IS557" s="18"/>
      <c r="IT557" s="18"/>
      <c r="IU557" s="18"/>
      <c r="IV557" s="18"/>
      <c r="IW557" s="18"/>
      <c r="IX557" s="18"/>
      <c r="IY557" s="18"/>
      <c r="IZ557" s="18"/>
      <c r="JA557" s="18"/>
      <c r="JB557" s="18"/>
      <c r="JC557" s="18"/>
      <c r="JD557" s="18"/>
      <c r="JE557" s="18"/>
      <c r="JF557" s="18"/>
    </row>
    <row r="558" spans="36:266" x14ac:dyDescent="0.3">
      <c r="AJ558" s="24"/>
      <c r="AK558" s="24"/>
      <c r="AL558" s="20"/>
      <c r="AM558" s="23"/>
      <c r="AN558" s="18"/>
      <c r="AO558" s="24"/>
      <c r="AW558" s="71"/>
      <c r="AX558" s="71"/>
      <c r="AY558" s="71"/>
      <c r="BB558" s="25"/>
      <c r="BC558" s="21"/>
      <c r="BG558" s="18"/>
      <c r="BN558" s="22"/>
      <c r="BO558" s="22"/>
      <c r="BP558" s="22"/>
      <c r="BQ558" s="22"/>
      <c r="BR558" s="15"/>
      <c r="CF558" s="15"/>
      <c r="CL558" s="22"/>
      <c r="CM558" s="15"/>
      <c r="CR558" s="22"/>
      <c r="CT558" s="15"/>
      <c r="CW558" s="22"/>
      <c r="DA558" s="15"/>
      <c r="DH558" s="15"/>
      <c r="DJ558" s="22"/>
      <c r="DO558" s="15"/>
      <c r="DV558" s="15"/>
      <c r="EC558" s="15"/>
      <c r="EJ558" s="15"/>
      <c r="EQ558" s="15"/>
      <c r="EX558" s="15"/>
      <c r="FE558" s="15"/>
      <c r="FL558" s="15"/>
      <c r="FS558" s="15"/>
      <c r="FZ558" s="15"/>
      <c r="GG558" s="15"/>
      <c r="GN558" s="15"/>
      <c r="GP558" s="22"/>
      <c r="GQ558" s="22"/>
      <c r="GR558" s="22"/>
      <c r="GS558" s="22"/>
      <c r="GT558" s="22"/>
      <c r="GU558" s="15"/>
      <c r="GV558" s="22"/>
      <c r="GW558" s="22"/>
      <c r="GX558" s="22"/>
      <c r="GY558" s="18"/>
      <c r="GZ558" s="18"/>
      <c r="HA558" s="18"/>
      <c r="HB558" s="18"/>
      <c r="HC558" s="18"/>
      <c r="HD558" s="18"/>
      <c r="HE558" s="18"/>
      <c r="HF558" s="18"/>
      <c r="HG558" s="18"/>
      <c r="HH558" s="18"/>
      <c r="HI558" s="18"/>
      <c r="HJ558" s="18"/>
      <c r="HK558" s="18"/>
      <c r="HL558" s="18"/>
      <c r="HM558" s="18"/>
      <c r="HN558" s="18"/>
      <c r="HO558" s="18"/>
      <c r="HP558" s="18"/>
      <c r="HQ558" s="18"/>
      <c r="HR558" s="18"/>
      <c r="HS558" s="18"/>
      <c r="HT558" s="18"/>
      <c r="HU558" s="18"/>
      <c r="HV558" s="18"/>
      <c r="HW558" s="18"/>
      <c r="HX558" s="18"/>
      <c r="HY558" s="18"/>
      <c r="HZ558" s="18"/>
      <c r="IA558" s="18"/>
      <c r="IB558" s="18"/>
      <c r="IC558" s="18"/>
      <c r="ID558" s="18"/>
      <c r="IE558" s="18"/>
      <c r="IF558" s="18"/>
      <c r="IG558" s="18"/>
      <c r="IH558" s="18"/>
      <c r="II558" s="18"/>
      <c r="IJ558" s="18"/>
      <c r="IK558" s="18"/>
      <c r="IL558" s="18"/>
      <c r="IM558" s="18"/>
      <c r="IN558" s="18"/>
      <c r="IO558" s="18"/>
      <c r="IP558" s="18"/>
      <c r="IQ558" s="18"/>
      <c r="IR558" s="18"/>
      <c r="IS558" s="18"/>
      <c r="IT558" s="18"/>
      <c r="IU558" s="18"/>
      <c r="IV558" s="18"/>
      <c r="IW558" s="18"/>
      <c r="IX558" s="18"/>
      <c r="IY558" s="18"/>
      <c r="IZ558" s="18"/>
      <c r="JA558" s="18"/>
      <c r="JB558" s="18"/>
      <c r="JC558" s="18"/>
      <c r="JD558" s="18"/>
      <c r="JE558" s="18"/>
      <c r="JF558" s="18"/>
    </row>
    <row r="559" spans="36:266" x14ac:dyDescent="0.3">
      <c r="AJ559" s="24"/>
      <c r="AK559" s="24"/>
      <c r="AL559" s="20"/>
      <c r="AM559" s="23"/>
      <c r="AN559" s="18"/>
      <c r="AO559" s="24"/>
      <c r="AW559" s="71"/>
      <c r="AX559" s="71"/>
      <c r="AY559" s="71"/>
      <c r="BB559" s="25"/>
      <c r="BC559" s="21"/>
      <c r="BG559" s="18"/>
      <c r="BN559" s="22"/>
      <c r="BO559" s="22"/>
      <c r="BP559" s="22"/>
      <c r="BQ559" s="22"/>
      <c r="BR559" s="15"/>
      <c r="CF559" s="15"/>
      <c r="CL559" s="22"/>
      <c r="CM559" s="15"/>
      <c r="CR559" s="22"/>
      <c r="CT559" s="15"/>
      <c r="CW559" s="22"/>
      <c r="DA559" s="15"/>
      <c r="DH559" s="15"/>
      <c r="DJ559" s="22"/>
      <c r="DO559" s="15"/>
      <c r="DV559" s="15"/>
      <c r="EC559" s="15"/>
      <c r="EJ559" s="15"/>
      <c r="EQ559" s="15"/>
      <c r="EX559" s="15"/>
      <c r="FE559" s="15"/>
      <c r="FL559" s="15"/>
      <c r="FS559" s="15"/>
      <c r="FZ559" s="15"/>
      <c r="GG559" s="15"/>
      <c r="GN559" s="15"/>
      <c r="GP559" s="22"/>
      <c r="GQ559" s="22"/>
      <c r="GR559" s="22"/>
      <c r="GS559" s="22"/>
      <c r="GT559" s="22"/>
      <c r="GU559" s="15"/>
      <c r="GV559" s="22"/>
      <c r="GW559" s="22"/>
      <c r="GX559" s="22"/>
      <c r="GY559" s="18"/>
      <c r="GZ559" s="18"/>
      <c r="HA559" s="18"/>
      <c r="HB559" s="18"/>
      <c r="HC559" s="18"/>
      <c r="HD559" s="18"/>
      <c r="HE559" s="18"/>
      <c r="HF559" s="18"/>
      <c r="HG559" s="18"/>
      <c r="HH559" s="18"/>
      <c r="HI559" s="18"/>
      <c r="HJ559" s="18"/>
      <c r="HK559" s="18"/>
      <c r="HL559" s="18"/>
      <c r="HM559" s="18"/>
      <c r="HN559" s="18"/>
      <c r="HO559" s="18"/>
      <c r="HP559" s="18"/>
      <c r="HQ559" s="18"/>
      <c r="HR559" s="18"/>
      <c r="HS559" s="18"/>
      <c r="HT559" s="18"/>
      <c r="HU559" s="18"/>
      <c r="HV559" s="18"/>
      <c r="HW559" s="18"/>
      <c r="HX559" s="18"/>
      <c r="HY559" s="18"/>
      <c r="HZ559" s="18"/>
      <c r="IA559" s="18"/>
      <c r="IB559" s="18"/>
      <c r="IC559" s="18"/>
      <c r="ID559" s="18"/>
      <c r="IE559" s="18"/>
      <c r="IF559" s="18"/>
      <c r="IG559" s="18"/>
      <c r="IH559" s="18"/>
      <c r="II559" s="18"/>
      <c r="IJ559" s="18"/>
      <c r="IK559" s="18"/>
      <c r="IL559" s="18"/>
      <c r="IM559" s="18"/>
      <c r="IN559" s="18"/>
      <c r="IO559" s="18"/>
      <c r="IP559" s="18"/>
      <c r="IQ559" s="18"/>
      <c r="IR559" s="18"/>
      <c r="IS559" s="18"/>
      <c r="IT559" s="18"/>
      <c r="IU559" s="18"/>
      <c r="IV559" s="18"/>
      <c r="IW559" s="18"/>
      <c r="IX559" s="18"/>
      <c r="IY559" s="18"/>
      <c r="IZ559" s="18"/>
      <c r="JA559" s="18"/>
      <c r="JB559" s="18"/>
      <c r="JC559" s="18"/>
      <c r="JD559" s="18"/>
      <c r="JE559" s="18"/>
      <c r="JF559" s="18"/>
    </row>
    <row r="560" spans="36:266" x14ac:dyDescent="0.3">
      <c r="AJ560" s="24"/>
      <c r="AK560" s="24"/>
      <c r="AL560" s="20"/>
      <c r="AM560" s="23"/>
      <c r="AN560" s="18"/>
      <c r="AO560" s="24"/>
      <c r="AW560" s="71"/>
      <c r="AX560" s="71"/>
      <c r="AY560" s="71"/>
      <c r="BB560" s="25"/>
      <c r="BC560" s="21"/>
      <c r="BG560" s="18"/>
      <c r="BN560" s="22"/>
      <c r="BO560" s="22"/>
      <c r="BP560" s="22"/>
      <c r="BQ560" s="22"/>
      <c r="BR560" s="15"/>
      <c r="CF560" s="15"/>
      <c r="CL560" s="22"/>
      <c r="CM560" s="15"/>
      <c r="CR560" s="22"/>
      <c r="CT560" s="15"/>
      <c r="CW560" s="22"/>
      <c r="DA560" s="15"/>
      <c r="DH560" s="15"/>
      <c r="DJ560" s="22"/>
      <c r="DO560" s="15"/>
      <c r="DV560" s="15"/>
      <c r="EC560" s="15"/>
      <c r="EJ560" s="15"/>
      <c r="EQ560" s="15"/>
      <c r="EX560" s="15"/>
      <c r="FE560" s="15"/>
      <c r="FL560" s="15"/>
      <c r="FS560" s="15"/>
      <c r="FZ560" s="15"/>
      <c r="GG560" s="15"/>
      <c r="GN560" s="15"/>
      <c r="GP560" s="22"/>
      <c r="GQ560" s="22"/>
      <c r="GR560" s="22"/>
      <c r="GS560" s="22"/>
      <c r="GT560" s="22"/>
      <c r="GU560" s="15"/>
      <c r="GV560" s="22"/>
      <c r="GW560" s="22"/>
      <c r="GX560" s="22"/>
      <c r="GY560" s="18"/>
      <c r="GZ560" s="18"/>
      <c r="HA560" s="18"/>
      <c r="HB560" s="18"/>
      <c r="HC560" s="18"/>
      <c r="HD560" s="18"/>
      <c r="HE560" s="18"/>
      <c r="HF560" s="18"/>
      <c r="HG560" s="18"/>
      <c r="HH560" s="18"/>
      <c r="HI560" s="18"/>
      <c r="HJ560" s="18"/>
      <c r="HK560" s="18"/>
      <c r="HL560" s="18"/>
      <c r="HM560" s="18"/>
      <c r="HN560" s="18"/>
      <c r="HO560" s="18"/>
      <c r="HP560" s="18"/>
      <c r="HQ560" s="18"/>
      <c r="HR560" s="18"/>
      <c r="HS560" s="18"/>
      <c r="HT560" s="18"/>
      <c r="HU560" s="18"/>
      <c r="HV560" s="18"/>
      <c r="HW560" s="18"/>
      <c r="HX560" s="18"/>
      <c r="HY560" s="18"/>
      <c r="HZ560" s="18"/>
      <c r="IA560" s="18"/>
      <c r="IB560" s="18"/>
      <c r="IC560" s="18"/>
      <c r="ID560" s="18"/>
      <c r="IE560" s="18"/>
      <c r="IF560" s="18"/>
      <c r="IG560" s="18"/>
      <c r="IH560" s="18"/>
      <c r="II560" s="18"/>
      <c r="IJ560" s="18"/>
      <c r="IK560" s="18"/>
      <c r="IL560" s="18"/>
      <c r="IM560" s="18"/>
      <c r="IN560" s="18"/>
      <c r="IO560" s="18"/>
      <c r="IP560" s="18"/>
      <c r="IQ560" s="18"/>
      <c r="IR560" s="18"/>
      <c r="IS560" s="18"/>
      <c r="IT560" s="18"/>
      <c r="IU560" s="18"/>
      <c r="IV560" s="18"/>
      <c r="IW560" s="18"/>
      <c r="IX560" s="18"/>
      <c r="IY560" s="18"/>
      <c r="IZ560" s="18"/>
      <c r="JA560" s="18"/>
      <c r="JB560" s="18"/>
      <c r="JC560" s="18"/>
      <c r="JD560" s="18"/>
      <c r="JE560" s="18"/>
      <c r="JF560" s="18"/>
    </row>
    <row r="561" spans="36:266" x14ac:dyDescent="0.3">
      <c r="AJ561" s="24"/>
      <c r="AK561" s="24"/>
      <c r="AL561" s="20"/>
      <c r="AM561" s="23"/>
      <c r="AN561" s="18"/>
      <c r="AO561" s="24"/>
      <c r="AW561" s="71"/>
      <c r="AX561" s="71"/>
      <c r="AY561" s="71"/>
      <c r="BB561" s="25"/>
      <c r="BC561" s="21"/>
      <c r="BG561" s="18"/>
      <c r="BN561" s="22"/>
      <c r="BO561" s="22"/>
      <c r="BP561" s="22"/>
      <c r="BQ561" s="22"/>
      <c r="BR561" s="15"/>
      <c r="CF561" s="15"/>
      <c r="CL561" s="22"/>
      <c r="CM561" s="15"/>
      <c r="CR561" s="22"/>
      <c r="CT561" s="15"/>
      <c r="CW561" s="22"/>
      <c r="DA561" s="15"/>
      <c r="DH561" s="15"/>
      <c r="DJ561" s="22"/>
      <c r="DO561" s="15"/>
      <c r="DV561" s="15"/>
      <c r="EC561" s="15"/>
      <c r="EJ561" s="15"/>
      <c r="EQ561" s="15"/>
      <c r="EX561" s="15"/>
      <c r="FE561" s="15"/>
      <c r="FL561" s="15"/>
      <c r="FS561" s="15"/>
      <c r="FZ561" s="15"/>
      <c r="GG561" s="15"/>
      <c r="GN561" s="15"/>
      <c r="GP561" s="22"/>
      <c r="GQ561" s="22"/>
      <c r="GR561" s="22"/>
      <c r="GS561" s="22"/>
      <c r="GT561" s="22"/>
      <c r="GU561" s="15"/>
      <c r="GV561" s="22"/>
      <c r="GW561" s="22"/>
      <c r="GX561" s="22"/>
      <c r="GY561" s="18"/>
      <c r="GZ561" s="18"/>
      <c r="HA561" s="18"/>
      <c r="HB561" s="18"/>
      <c r="HC561" s="18"/>
      <c r="HD561" s="18"/>
      <c r="HE561" s="18"/>
      <c r="HF561" s="18"/>
      <c r="HG561" s="18"/>
      <c r="HH561" s="18"/>
      <c r="HI561" s="18"/>
      <c r="HJ561" s="18"/>
      <c r="HK561" s="18"/>
      <c r="HL561" s="18"/>
      <c r="HM561" s="18"/>
      <c r="HN561" s="18"/>
      <c r="HO561" s="18"/>
      <c r="HP561" s="18"/>
      <c r="HQ561" s="18"/>
      <c r="HR561" s="18"/>
      <c r="HS561" s="18"/>
      <c r="HT561" s="18"/>
      <c r="HU561" s="18"/>
      <c r="HV561" s="18"/>
      <c r="HW561" s="18"/>
      <c r="HX561" s="18"/>
      <c r="HY561" s="18"/>
      <c r="HZ561" s="18"/>
      <c r="IA561" s="18"/>
      <c r="IB561" s="18"/>
      <c r="IC561" s="18"/>
      <c r="ID561" s="18"/>
      <c r="IE561" s="18"/>
      <c r="IF561" s="18"/>
      <c r="IG561" s="18"/>
      <c r="IH561" s="18"/>
      <c r="II561" s="18"/>
      <c r="IJ561" s="18"/>
      <c r="IK561" s="18"/>
      <c r="IL561" s="18"/>
      <c r="IM561" s="18"/>
      <c r="IN561" s="18"/>
      <c r="IO561" s="18"/>
      <c r="IP561" s="18"/>
      <c r="IQ561" s="18"/>
      <c r="IR561" s="18"/>
      <c r="IS561" s="18"/>
      <c r="IT561" s="18"/>
      <c r="IU561" s="18"/>
      <c r="IV561" s="18"/>
      <c r="IW561" s="18"/>
      <c r="IX561" s="18"/>
      <c r="IY561" s="18"/>
      <c r="IZ561" s="18"/>
      <c r="JA561" s="18"/>
      <c r="JB561" s="18"/>
      <c r="JC561" s="18"/>
      <c r="JD561" s="18"/>
      <c r="JE561" s="18"/>
      <c r="JF561" s="18"/>
    </row>
    <row r="562" spans="36:266" x14ac:dyDescent="0.3">
      <c r="AJ562" s="24"/>
      <c r="AK562" s="24"/>
      <c r="AL562" s="20"/>
      <c r="AM562" s="23"/>
      <c r="AN562" s="18"/>
      <c r="AO562" s="24"/>
      <c r="AW562" s="71"/>
      <c r="AX562" s="71"/>
      <c r="AY562" s="71"/>
      <c r="BB562" s="25"/>
      <c r="BC562" s="21"/>
      <c r="BG562" s="18"/>
      <c r="BN562" s="22"/>
      <c r="BO562" s="22"/>
      <c r="BP562" s="22"/>
      <c r="BQ562" s="22"/>
      <c r="BR562" s="15"/>
      <c r="CF562" s="15"/>
      <c r="CL562" s="22"/>
      <c r="CM562" s="15"/>
      <c r="CR562" s="22"/>
      <c r="CT562" s="15"/>
      <c r="CW562" s="22"/>
      <c r="DA562" s="15"/>
      <c r="DH562" s="15"/>
      <c r="DJ562" s="22"/>
      <c r="DO562" s="15"/>
      <c r="DV562" s="15"/>
      <c r="EC562" s="15"/>
      <c r="EJ562" s="15"/>
      <c r="EQ562" s="15"/>
      <c r="EX562" s="15"/>
      <c r="FE562" s="15"/>
      <c r="FL562" s="15"/>
      <c r="FS562" s="15"/>
      <c r="FZ562" s="15"/>
      <c r="GG562" s="15"/>
      <c r="GN562" s="15"/>
      <c r="GP562" s="22"/>
      <c r="GQ562" s="22"/>
      <c r="GR562" s="22"/>
      <c r="GS562" s="22"/>
      <c r="GT562" s="22"/>
      <c r="GU562" s="15"/>
      <c r="GV562" s="22"/>
      <c r="GW562" s="22"/>
      <c r="GX562" s="22"/>
      <c r="GY562" s="18"/>
      <c r="GZ562" s="18"/>
      <c r="HA562" s="18"/>
      <c r="HB562" s="18"/>
      <c r="HC562" s="18"/>
      <c r="HD562" s="18"/>
      <c r="HE562" s="18"/>
      <c r="HF562" s="18"/>
      <c r="HG562" s="18"/>
      <c r="HH562" s="18"/>
      <c r="HI562" s="18"/>
      <c r="HJ562" s="18"/>
      <c r="HK562" s="18"/>
      <c r="HL562" s="18"/>
      <c r="HM562" s="18"/>
      <c r="HN562" s="18"/>
      <c r="HO562" s="18"/>
      <c r="HP562" s="18"/>
      <c r="HQ562" s="18"/>
      <c r="HR562" s="18"/>
      <c r="HS562" s="18"/>
      <c r="HT562" s="18"/>
      <c r="HU562" s="18"/>
      <c r="HV562" s="18"/>
      <c r="HW562" s="18"/>
      <c r="HX562" s="18"/>
      <c r="HY562" s="18"/>
      <c r="HZ562" s="18"/>
      <c r="IA562" s="18"/>
      <c r="IB562" s="18"/>
      <c r="IC562" s="18"/>
      <c r="ID562" s="18"/>
      <c r="IE562" s="18"/>
      <c r="IF562" s="18"/>
      <c r="IG562" s="18"/>
      <c r="IH562" s="18"/>
      <c r="II562" s="18"/>
      <c r="IJ562" s="18"/>
      <c r="IK562" s="18"/>
      <c r="IL562" s="18"/>
      <c r="IM562" s="18"/>
      <c r="IN562" s="18"/>
      <c r="IO562" s="18"/>
      <c r="IP562" s="18"/>
      <c r="IQ562" s="18"/>
      <c r="IR562" s="18"/>
      <c r="IS562" s="18"/>
      <c r="IT562" s="18"/>
      <c r="IU562" s="18"/>
      <c r="IV562" s="18"/>
      <c r="IW562" s="18"/>
      <c r="IX562" s="18"/>
      <c r="IY562" s="18"/>
      <c r="IZ562" s="18"/>
      <c r="JA562" s="18"/>
      <c r="JB562" s="18"/>
      <c r="JC562" s="18"/>
      <c r="JD562" s="18"/>
      <c r="JE562" s="18"/>
      <c r="JF562" s="18"/>
    </row>
    <row r="563" spans="36:266" x14ac:dyDescent="0.3">
      <c r="AJ563" s="24"/>
      <c r="AK563" s="24"/>
      <c r="AL563" s="20"/>
      <c r="AM563" s="23"/>
      <c r="AN563" s="18"/>
      <c r="AO563" s="24"/>
      <c r="AW563" s="71"/>
      <c r="AX563" s="71"/>
      <c r="AY563" s="71"/>
      <c r="BB563" s="25"/>
      <c r="BC563" s="21"/>
      <c r="BG563" s="18"/>
      <c r="BN563" s="22"/>
      <c r="BO563" s="22"/>
      <c r="BP563" s="22"/>
      <c r="BQ563" s="22"/>
      <c r="BR563" s="15"/>
      <c r="CF563" s="15"/>
      <c r="CL563" s="22"/>
      <c r="CM563" s="15"/>
      <c r="CR563" s="22"/>
      <c r="CT563" s="15"/>
      <c r="CW563" s="22"/>
      <c r="DA563" s="15"/>
      <c r="DH563" s="15"/>
      <c r="DJ563" s="22"/>
      <c r="DO563" s="15"/>
      <c r="DV563" s="15"/>
      <c r="EC563" s="15"/>
      <c r="EJ563" s="15"/>
      <c r="EQ563" s="15"/>
      <c r="EX563" s="15"/>
      <c r="FE563" s="15"/>
      <c r="FL563" s="15"/>
      <c r="FS563" s="15"/>
      <c r="FZ563" s="15"/>
      <c r="GG563" s="15"/>
      <c r="GN563" s="15"/>
      <c r="GP563" s="22"/>
      <c r="GQ563" s="22"/>
      <c r="GR563" s="22"/>
      <c r="GS563" s="22"/>
      <c r="GT563" s="22"/>
      <c r="GU563" s="15"/>
      <c r="GV563" s="22"/>
      <c r="GW563" s="22"/>
      <c r="GX563" s="22"/>
      <c r="GY563" s="18"/>
      <c r="GZ563" s="18"/>
      <c r="HA563" s="18"/>
      <c r="HB563" s="18"/>
      <c r="HC563" s="18"/>
      <c r="HD563" s="18"/>
      <c r="HE563" s="18"/>
      <c r="HF563" s="18"/>
      <c r="HG563" s="18"/>
      <c r="HH563" s="18"/>
      <c r="HI563" s="18"/>
      <c r="HJ563" s="18"/>
      <c r="HK563" s="18"/>
      <c r="HL563" s="18"/>
      <c r="HM563" s="18"/>
      <c r="HN563" s="18"/>
      <c r="HO563" s="18"/>
      <c r="HP563" s="18"/>
      <c r="HQ563" s="18"/>
      <c r="HR563" s="18"/>
      <c r="HS563" s="18"/>
      <c r="HT563" s="18"/>
      <c r="HU563" s="18"/>
      <c r="HV563" s="18"/>
      <c r="HW563" s="18"/>
      <c r="HX563" s="18"/>
      <c r="HY563" s="18"/>
      <c r="HZ563" s="18"/>
      <c r="IA563" s="18"/>
      <c r="IB563" s="18"/>
      <c r="IC563" s="18"/>
      <c r="ID563" s="18"/>
      <c r="IE563" s="18"/>
      <c r="IF563" s="18"/>
      <c r="IG563" s="18"/>
      <c r="IH563" s="18"/>
      <c r="II563" s="18"/>
      <c r="IJ563" s="18"/>
      <c r="IK563" s="18"/>
      <c r="IL563" s="18"/>
      <c r="IM563" s="18"/>
      <c r="IN563" s="18"/>
      <c r="IO563" s="18"/>
      <c r="IP563" s="18"/>
      <c r="IQ563" s="18"/>
      <c r="IR563" s="18"/>
      <c r="IS563" s="18"/>
      <c r="IT563" s="18"/>
      <c r="IU563" s="18"/>
      <c r="IV563" s="18"/>
      <c r="IW563" s="18"/>
      <c r="IX563" s="18"/>
      <c r="IY563" s="18"/>
      <c r="IZ563" s="18"/>
      <c r="JA563" s="18"/>
      <c r="JB563" s="18"/>
      <c r="JC563" s="18"/>
      <c r="JD563" s="18"/>
      <c r="JE563" s="18"/>
      <c r="JF563" s="18"/>
    </row>
    <row r="564" spans="36:266" x14ac:dyDescent="0.3">
      <c r="AJ564" s="24"/>
      <c r="AK564" s="24"/>
      <c r="AL564" s="20"/>
      <c r="AM564" s="23"/>
      <c r="AN564" s="18"/>
      <c r="AO564" s="24"/>
      <c r="AW564" s="71"/>
      <c r="AX564" s="71"/>
      <c r="AY564" s="71"/>
      <c r="BB564" s="25"/>
      <c r="BC564" s="21"/>
      <c r="BG564" s="18"/>
      <c r="BN564" s="22"/>
      <c r="BO564" s="22"/>
      <c r="BP564" s="22"/>
      <c r="BQ564" s="22"/>
      <c r="BR564" s="15"/>
      <c r="CF564" s="15"/>
      <c r="CL564" s="22"/>
      <c r="CM564" s="15"/>
      <c r="CR564" s="22"/>
      <c r="CT564" s="15"/>
      <c r="CW564" s="22"/>
      <c r="DA564" s="15"/>
      <c r="DH564" s="15"/>
      <c r="DJ564" s="22"/>
      <c r="DO564" s="15"/>
      <c r="DV564" s="15"/>
      <c r="EC564" s="15"/>
      <c r="EJ564" s="15"/>
      <c r="EQ564" s="15"/>
      <c r="EX564" s="15"/>
      <c r="FE564" s="15"/>
      <c r="FL564" s="15"/>
      <c r="FS564" s="15"/>
      <c r="FZ564" s="15"/>
      <c r="GG564" s="15"/>
      <c r="GN564" s="15"/>
      <c r="GP564" s="22"/>
      <c r="GQ564" s="22"/>
      <c r="GR564" s="22"/>
      <c r="GS564" s="22"/>
      <c r="GT564" s="22"/>
      <c r="GU564" s="15"/>
      <c r="GV564" s="22"/>
      <c r="GW564" s="22"/>
      <c r="GX564" s="22"/>
      <c r="GY564" s="18"/>
      <c r="GZ564" s="18"/>
      <c r="HA564" s="18"/>
      <c r="HB564" s="18"/>
      <c r="HC564" s="18"/>
      <c r="HD564" s="18"/>
      <c r="HE564" s="18"/>
      <c r="HF564" s="18"/>
      <c r="HG564" s="18"/>
      <c r="HH564" s="18"/>
      <c r="HI564" s="18"/>
      <c r="HJ564" s="18"/>
      <c r="HK564" s="18"/>
      <c r="HL564" s="18"/>
      <c r="HM564" s="18"/>
      <c r="HN564" s="18"/>
      <c r="HO564" s="18"/>
      <c r="HP564" s="18"/>
      <c r="HQ564" s="18"/>
      <c r="HR564" s="18"/>
      <c r="HS564" s="18"/>
      <c r="HT564" s="18"/>
      <c r="HU564" s="18"/>
      <c r="HV564" s="18"/>
      <c r="HW564" s="18"/>
      <c r="HX564" s="18"/>
      <c r="HY564" s="18"/>
      <c r="HZ564" s="18"/>
      <c r="IA564" s="18"/>
      <c r="IB564" s="18"/>
      <c r="IC564" s="18"/>
      <c r="ID564" s="18"/>
      <c r="IE564" s="18"/>
      <c r="IF564" s="18"/>
      <c r="IG564" s="18"/>
      <c r="IH564" s="18"/>
      <c r="II564" s="18"/>
      <c r="IJ564" s="18"/>
      <c r="IK564" s="18"/>
      <c r="IL564" s="18"/>
      <c r="IM564" s="18"/>
      <c r="IN564" s="18"/>
      <c r="IO564" s="18"/>
      <c r="IP564" s="18"/>
      <c r="IQ564" s="18"/>
      <c r="IR564" s="18"/>
      <c r="IS564" s="18"/>
      <c r="IT564" s="18"/>
      <c r="IU564" s="18"/>
      <c r="IV564" s="18"/>
      <c r="IW564" s="18"/>
      <c r="IX564" s="18"/>
      <c r="IY564" s="18"/>
      <c r="IZ564" s="18"/>
      <c r="JA564" s="18"/>
      <c r="JB564" s="18"/>
      <c r="JC564" s="18"/>
      <c r="JD564" s="18"/>
      <c r="JE564" s="18"/>
      <c r="JF564" s="18"/>
    </row>
    <row r="565" spans="36:266" x14ac:dyDescent="0.3">
      <c r="AJ565" s="24"/>
      <c r="AK565" s="24"/>
      <c r="AL565" s="20"/>
      <c r="AM565" s="23"/>
      <c r="AN565" s="18"/>
      <c r="AO565" s="24"/>
      <c r="AW565" s="71"/>
      <c r="AX565" s="71"/>
      <c r="AY565" s="71"/>
      <c r="BB565" s="25"/>
      <c r="BC565" s="21"/>
      <c r="BG565" s="18"/>
      <c r="BN565" s="22"/>
      <c r="BO565" s="22"/>
      <c r="BP565" s="22"/>
      <c r="BQ565" s="22"/>
      <c r="BR565" s="15"/>
      <c r="CF565" s="15"/>
      <c r="CL565" s="22"/>
      <c r="CM565" s="15"/>
      <c r="CR565" s="22"/>
      <c r="CT565" s="15"/>
      <c r="CW565" s="22"/>
      <c r="DA565" s="15"/>
      <c r="DH565" s="15"/>
      <c r="DJ565" s="22"/>
      <c r="DO565" s="15"/>
      <c r="DV565" s="15"/>
      <c r="EC565" s="15"/>
      <c r="EJ565" s="15"/>
      <c r="EQ565" s="15"/>
      <c r="EX565" s="15"/>
      <c r="FE565" s="15"/>
      <c r="FL565" s="15"/>
      <c r="FS565" s="15"/>
      <c r="FZ565" s="15"/>
      <c r="GG565" s="15"/>
      <c r="GN565" s="15"/>
      <c r="GP565" s="22"/>
      <c r="GQ565" s="22"/>
      <c r="GR565" s="22"/>
      <c r="GS565" s="22"/>
      <c r="GT565" s="22"/>
      <c r="GU565" s="15"/>
      <c r="GV565" s="22"/>
      <c r="GW565" s="22"/>
      <c r="GX565" s="22"/>
      <c r="GY565" s="18"/>
      <c r="GZ565" s="18"/>
      <c r="HA565" s="18"/>
      <c r="HB565" s="18"/>
      <c r="HC565" s="18"/>
      <c r="HD565" s="18"/>
      <c r="HE565" s="18"/>
      <c r="HF565" s="18"/>
      <c r="HG565" s="18"/>
      <c r="HH565" s="18"/>
      <c r="HI565" s="18"/>
      <c r="HJ565" s="18"/>
      <c r="HK565" s="18"/>
      <c r="HL565" s="18"/>
      <c r="HM565" s="18"/>
      <c r="HN565" s="18"/>
      <c r="HO565" s="18"/>
      <c r="HP565" s="18"/>
      <c r="HQ565" s="18"/>
      <c r="HR565" s="18"/>
      <c r="HS565" s="18"/>
      <c r="HT565" s="18"/>
      <c r="HU565" s="18"/>
      <c r="HV565" s="18"/>
      <c r="HW565" s="18"/>
      <c r="HX565" s="18"/>
      <c r="HY565" s="18"/>
      <c r="HZ565" s="18"/>
      <c r="IA565" s="18"/>
      <c r="IB565" s="18"/>
      <c r="IC565" s="18"/>
      <c r="ID565" s="18"/>
      <c r="IE565" s="18"/>
      <c r="IF565" s="18"/>
      <c r="IG565" s="18"/>
      <c r="IH565" s="18"/>
      <c r="II565" s="18"/>
      <c r="IJ565" s="18"/>
      <c r="IK565" s="18"/>
      <c r="IL565" s="18"/>
      <c r="IM565" s="18"/>
      <c r="IN565" s="18"/>
      <c r="IO565" s="18"/>
      <c r="IP565" s="18"/>
      <c r="IQ565" s="18"/>
      <c r="IR565" s="18"/>
      <c r="IS565" s="18"/>
      <c r="IT565" s="18"/>
      <c r="IU565" s="18"/>
      <c r="IV565" s="18"/>
      <c r="IW565" s="18"/>
      <c r="IX565" s="18"/>
      <c r="IY565" s="18"/>
      <c r="IZ565" s="18"/>
      <c r="JA565" s="18"/>
      <c r="JB565" s="18"/>
      <c r="JC565" s="18"/>
      <c r="JD565" s="18"/>
      <c r="JE565" s="18"/>
      <c r="JF565" s="18"/>
    </row>
    <row r="566" spans="36:266" x14ac:dyDescent="0.3">
      <c r="AJ566" s="24"/>
      <c r="AK566" s="24"/>
      <c r="AL566" s="20"/>
      <c r="AM566" s="23"/>
      <c r="AN566" s="18"/>
      <c r="AO566" s="24"/>
      <c r="AW566" s="71"/>
      <c r="AX566" s="71"/>
      <c r="AY566" s="71"/>
      <c r="BB566" s="25"/>
      <c r="BC566" s="21"/>
      <c r="BG566" s="18"/>
      <c r="BN566" s="22"/>
      <c r="BO566" s="22"/>
      <c r="BP566" s="22"/>
      <c r="BQ566" s="22"/>
      <c r="BR566" s="15"/>
      <c r="CF566" s="15"/>
      <c r="CL566" s="22"/>
      <c r="CM566" s="15"/>
      <c r="CR566" s="22"/>
      <c r="CT566" s="15"/>
      <c r="CW566" s="22"/>
      <c r="DA566" s="15"/>
      <c r="DH566" s="15"/>
      <c r="DJ566" s="22"/>
      <c r="DO566" s="15"/>
      <c r="DV566" s="15"/>
      <c r="EC566" s="15"/>
      <c r="EJ566" s="15"/>
      <c r="EQ566" s="15"/>
      <c r="EX566" s="15"/>
      <c r="FE566" s="15"/>
      <c r="FL566" s="15"/>
      <c r="FS566" s="15"/>
      <c r="FZ566" s="15"/>
      <c r="GG566" s="15"/>
      <c r="GN566" s="15"/>
      <c r="GP566" s="22"/>
      <c r="GQ566" s="22"/>
      <c r="GR566" s="22"/>
      <c r="GS566" s="22"/>
      <c r="GT566" s="22"/>
      <c r="GU566" s="15"/>
      <c r="GV566" s="22"/>
      <c r="GW566" s="22"/>
      <c r="GX566" s="22"/>
      <c r="GY566" s="18"/>
      <c r="GZ566" s="18"/>
      <c r="HA566" s="18"/>
      <c r="HB566" s="18"/>
      <c r="HC566" s="18"/>
      <c r="HD566" s="18"/>
      <c r="HE566" s="18"/>
      <c r="HF566" s="18"/>
      <c r="HG566" s="18"/>
      <c r="HH566" s="18"/>
      <c r="HI566" s="18"/>
      <c r="HJ566" s="18"/>
      <c r="HK566" s="18"/>
      <c r="HL566" s="18"/>
      <c r="HM566" s="18"/>
      <c r="HN566" s="18"/>
      <c r="HO566" s="18"/>
      <c r="HP566" s="18"/>
      <c r="HQ566" s="18"/>
      <c r="HR566" s="18"/>
      <c r="HS566" s="18"/>
      <c r="HT566" s="18"/>
      <c r="HU566" s="18"/>
      <c r="HV566" s="18"/>
      <c r="HW566" s="18"/>
      <c r="HX566" s="18"/>
      <c r="HY566" s="18"/>
      <c r="HZ566" s="18"/>
      <c r="IA566" s="18"/>
      <c r="IB566" s="18"/>
      <c r="IC566" s="18"/>
      <c r="ID566" s="18"/>
      <c r="IE566" s="18"/>
      <c r="IF566" s="18"/>
      <c r="IG566" s="18"/>
      <c r="IH566" s="18"/>
      <c r="II566" s="18"/>
      <c r="IJ566" s="18"/>
      <c r="IK566" s="18"/>
      <c r="IL566" s="18"/>
      <c r="IM566" s="18"/>
      <c r="IN566" s="18"/>
      <c r="IO566" s="18"/>
      <c r="IP566" s="18"/>
      <c r="IQ566" s="18"/>
      <c r="IR566" s="18"/>
      <c r="IS566" s="18"/>
      <c r="IT566" s="18"/>
      <c r="IU566" s="18"/>
      <c r="IV566" s="18"/>
      <c r="IW566" s="18"/>
      <c r="IX566" s="18"/>
      <c r="IY566" s="18"/>
      <c r="IZ566" s="18"/>
      <c r="JA566" s="18"/>
      <c r="JB566" s="18"/>
      <c r="JC566" s="18"/>
      <c r="JD566" s="18"/>
      <c r="JE566" s="18"/>
      <c r="JF566" s="18"/>
    </row>
    <row r="567" spans="36:266" x14ac:dyDescent="0.3">
      <c r="AJ567" s="24"/>
      <c r="AK567" s="24"/>
      <c r="AL567" s="20"/>
      <c r="AM567" s="23"/>
      <c r="AN567" s="18"/>
      <c r="AO567" s="24"/>
      <c r="AW567" s="71"/>
      <c r="AX567" s="71"/>
      <c r="AY567" s="71"/>
      <c r="BB567" s="25"/>
      <c r="BC567" s="21"/>
      <c r="BG567" s="18"/>
      <c r="BN567" s="22"/>
      <c r="BO567" s="22"/>
      <c r="BP567" s="22"/>
      <c r="BQ567" s="22"/>
      <c r="BR567" s="15"/>
      <c r="CF567" s="15"/>
      <c r="CL567" s="22"/>
      <c r="CM567" s="15"/>
      <c r="CR567" s="22"/>
      <c r="CT567" s="15"/>
      <c r="CW567" s="22"/>
      <c r="DA567" s="15"/>
      <c r="DH567" s="15"/>
      <c r="DJ567" s="22"/>
      <c r="DO567" s="15"/>
      <c r="DV567" s="15"/>
      <c r="EC567" s="15"/>
      <c r="EJ567" s="15"/>
      <c r="EQ567" s="15"/>
      <c r="EX567" s="15"/>
      <c r="FE567" s="15"/>
      <c r="FL567" s="15"/>
      <c r="FS567" s="15"/>
      <c r="FZ567" s="15"/>
      <c r="GG567" s="15"/>
      <c r="GN567" s="15"/>
      <c r="GP567" s="22"/>
      <c r="GQ567" s="22"/>
      <c r="GR567" s="22"/>
      <c r="GS567" s="22"/>
      <c r="GT567" s="22"/>
      <c r="GU567" s="15"/>
      <c r="GV567" s="22"/>
      <c r="GW567" s="22"/>
      <c r="GX567" s="22"/>
      <c r="GY567" s="18"/>
      <c r="GZ567" s="18"/>
      <c r="HA567" s="18"/>
      <c r="HB567" s="18"/>
      <c r="HC567" s="18"/>
      <c r="HD567" s="18"/>
      <c r="HE567" s="18"/>
      <c r="HF567" s="18"/>
      <c r="HG567" s="18"/>
      <c r="HH567" s="18"/>
      <c r="HI567" s="18"/>
      <c r="HJ567" s="18"/>
      <c r="HK567" s="18"/>
      <c r="HL567" s="18"/>
      <c r="HM567" s="18"/>
      <c r="HN567" s="18"/>
      <c r="HO567" s="18"/>
      <c r="HP567" s="18"/>
      <c r="HQ567" s="18"/>
      <c r="HR567" s="18"/>
      <c r="HS567" s="18"/>
      <c r="HT567" s="18"/>
      <c r="HU567" s="18"/>
      <c r="HV567" s="18"/>
      <c r="HW567" s="18"/>
      <c r="HX567" s="18"/>
      <c r="HY567" s="18"/>
      <c r="HZ567" s="18"/>
      <c r="IA567" s="18"/>
      <c r="IB567" s="18"/>
      <c r="IC567" s="18"/>
      <c r="ID567" s="18"/>
      <c r="IE567" s="18"/>
      <c r="IF567" s="18"/>
      <c r="IG567" s="18"/>
      <c r="IH567" s="18"/>
      <c r="II567" s="18"/>
      <c r="IJ567" s="18"/>
      <c r="IK567" s="18"/>
      <c r="IL567" s="18"/>
      <c r="IM567" s="18"/>
      <c r="IN567" s="18"/>
      <c r="IO567" s="18"/>
      <c r="IP567" s="18"/>
      <c r="IQ567" s="18"/>
      <c r="IR567" s="18"/>
      <c r="IS567" s="18"/>
      <c r="IT567" s="18"/>
      <c r="IU567" s="18"/>
      <c r="IV567" s="18"/>
      <c r="IW567" s="18"/>
      <c r="IX567" s="18"/>
      <c r="IY567" s="18"/>
      <c r="IZ567" s="18"/>
      <c r="JA567" s="18"/>
      <c r="JB567" s="18"/>
      <c r="JC567" s="18"/>
      <c r="JD567" s="18"/>
      <c r="JE567" s="18"/>
      <c r="JF567" s="18"/>
    </row>
    <row r="568" spans="36:266" x14ac:dyDescent="0.3">
      <c r="AJ568" s="24"/>
      <c r="AK568" s="24"/>
      <c r="AL568" s="20"/>
      <c r="AM568" s="23"/>
      <c r="AN568" s="18"/>
      <c r="AO568" s="24"/>
      <c r="AW568" s="71"/>
      <c r="AX568" s="71"/>
      <c r="AY568" s="71"/>
      <c r="BB568" s="25"/>
      <c r="BC568" s="21"/>
      <c r="BG568" s="18"/>
      <c r="BN568" s="22"/>
      <c r="BO568" s="22"/>
      <c r="BP568" s="22"/>
      <c r="BQ568" s="22"/>
      <c r="BR568" s="15"/>
      <c r="CF568" s="15"/>
      <c r="CL568" s="22"/>
      <c r="CM568" s="15"/>
      <c r="CR568" s="22"/>
      <c r="CT568" s="15"/>
      <c r="CW568" s="22"/>
      <c r="DA568" s="15"/>
      <c r="DH568" s="15"/>
      <c r="DJ568" s="22"/>
      <c r="DO568" s="15"/>
      <c r="DV568" s="15"/>
      <c r="EC568" s="15"/>
      <c r="EJ568" s="15"/>
      <c r="EQ568" s="15"/>
      <c r="EX568" s="15"/>
      <c r="FE568" s="15"/>
      <c r="FL568" s="15"/>
      <c r="FS568" s="15"/>
      <c r="FZ568" s="15"/>
      <c r="GG568" s="15"/>
      <c r="GN568" s="15"/>
      <c r="GP568" s="22"/>
      <c r="GQ568" s="22"/>
      <c r="GR568" s="22"/>
      <c r="GS568" s="22"/>
      <c r="GT568" s="22"/>
      <c r="GU568" s="15"/>
      <c r="GV568" s="22"/>
      <c r="GW568" s="22"/>
      <c r="GX568" s="22"/>
      <c r="GY568" s="18"/>
      <c r="GZ568" s="18"/>
      <c r="HA568" s="18"/>
      <c r="HB568" s="18"/>
      <c r="HC568" s="18"/>
      <c r="HD568" s="18"/>
      <c r="HE568" s="18"/>
      <c r="HF568" s="18"/>
      <c r="HG568" s="18"/>
      <c r="HH568" s="18"/>
      <c r="HI568" s="18"/>
      <c r="HJ568" s="18"/>
      <c r="HK568" s="18"/>
      <c r="HL568" s="18"/>
      <c r="HM568" s="18"/>
      <c r="HN568" s="18"/>
      <c r="HO568" s="18"/>
      <c r="HP568" s="18"/>
      <c r="HQ568" s="18"/>
      <c r="HR568" s="18"/>
      <c r="HS568" s="18"/>
      <c r="HT568" s="18"/>
      <c r="HU568" s="18"/>
      <c r="HV568" s="18"/>
      <c r="HW568" s="18"/>
      <c r="HX568" s="18"/>
      <c r="HY568" s="18"/>
      <c r="HZ568" s="18"/>
      <c r="IA568" s="18"/>
      <c r="IB568" s="18"/>
      <c r="IC568" s="18"/>
      <c r="ID568" s="18"/>
      <c r="IE568" s="18"/>
      <c r="IF568" s="18"/>
      <c r="IG568" s="18"/>
      <c r="IH568" s="18"/>
      <c r="II568" s="18"/>
      <c r="IJ568" s="18"/>
      <c r="IK568" s="18"/>
      <c r="IL568" s="18"/>
      <c r="IM568" s="18"/>
      <c r="IN568" s="18"/>
      <c r="IO568" s="18"/>
      <c r="IP568" s="18"/>
      <c r="IQ568" s="18"/>
      <c r="IR568" s="18"/>
      <c r="IS568" s="18"/>
      <c r="IT568" s="18"/>
      <c r="IU568" s="18"/>
      <c r="IV568" s="18"/>
      <c r="IW568" s="18"/>
      <c r="IX568" s="18"/>
      <c r="IY568" s="18"/>
      <c r="IZ568" s="18"/>
      <c r="JA568" s="18"/>
      <c r="JB568" s="18"/>
      <c r="JC568" s="18"/>
      <c r="JD568" s="18"/>
      <c r="JE568" s="18"/>
      <c r="JF568" s="18"/>
    </row>
    <row r="569" spans="36:266" x14ac:dyDescent="0.3">
      <c r="AJ569" s="24"/>
      <c r="AK569" s="24"/>
      <c r="AL569" s="20"/>
      <c r="AM569" s="23"/>
      <c r="AN569" s="18"/>
      <c r="AO569" s="24"/>
      <c r="AW569" s="71"/>
      <c r="AX569" s="71"/>
      <c r="AY569" s="71"/>
      <c r="BB569" s="25"/>
      <c r="BC569" s="21"/>
      <c r="BG569" s="18"/>
      <c r="BN569" s="22"/>
      <c r="BO569" s="22"/>
      <c r="BP569" s="22"/>
      <c r="BQ569" s="22"/>
      <c r="BR569" s="15"/>
      <c r="CF569" s="15"/>
      <c r="CL569" s="22"/>
      <c r="CM569" s="15"/>
      <c r="CR569" s="22"/>
      <c r="CT569" s="15"/>
      <c r="CW569" s="22"/>
      <c r="DA569" s="15"/>
      <c r="DH569" s="15"/>
      <c r="DJ569" s="22"/>
      <c r="DO569" s="15"/>
      <c r="DV569" s="15"/>
      <c r="EC569" s="15"/>
      <c r="EJ569" s="15"/>
      <c r="EQ569" s="15"/>
      <c r="EX569" s="15"/>
      <c r="FE569" s="15"/>
      <c r="FL569" s="15"/>
      <c r="FS569" s="15"/>
      <c r="FZ569" s="15"/>
      <c r="GG569" s="15"/>
      <c r="GN569" s="15"/>
      <c r="GP569" s="22"/>
      <c r="GQ569" s="22"/>
      <c r="GR569" s="22"/>
      <c r="GS569" s="22"/>
      <c r="GT569" s="22"/>
      <c r="GU569" s="15"/>
      <c r="GV569" s="22"/>
      <c r="GW569" s="22"/>
      <c r="GX569" s="22"/>
      <c r="GY569" s="18"/>
      <c r="GZ569" s="18"/>
      <c r="HA569" s="18"/>
      <c r="HB569" s="18"/>
      <c r="HC569" s="18"/>
      <c r="HD569" s="18"/>
      <c r="HE569" s="18"/>
      <c r="HF569" s="18"/>
      <c r="HG569" s="18"/>
      <c r="HH569" s="18"/>
      <c r="HI569" s="18"/>
      <c r="HJ569" s="18"/>
      <c r="HK569" s="18"/>
      <c r="HL569" s="18"/>
      <c r="HM569" s="18"/>
      <c r="HN569" s="18"/>
      <c r="HO569" s="18"/>
      <c r="HP569" s="18"/>
      <c r="HQ569" s="18"/>
      <c r="HR569" s="18"/>
      <c r="HS569" s="18"/>
      <c r="HT569" s="18"/>
      <c r="HU569" s="18"/>
      <c r="HV569" s="18"/>
      <c r="HW569" s="18"/>
      <c r="HX569" s="18"/>
      <c r="HY569" s="18"/>
      <c r="HZ569" s="18"/>
      <c r="IA569" s="18"/>
      <c r="IB569" s="18"/>
      <c r="IC569" s="18"/>
      <c r="ID569" s="18"/>
      <c r="IE569" s="18"/>
      <c r="IF569" s="18"/>
      <c r="IG569" s="18"/>
      <c r="IH569" s="18"/>
      <c r="II569" s="18"/>
      <c r="IJ569" s="18"/>
      <c r="IK569" s="18"/>
      <c r="IL569" s="18"/>
      <c r="IM569" s="18"/>
      <c r="IN569" s="18"/>
      <c r="IO569" s="18"/>
      <c r="IP569" s="18"/>
      <c r="IQ569" s="18"/>
      <c r="IR569" s="18"/>
      <c r="IS569" s="18"/>
      <c r="IT569" s="18"/>
      <c r="IU569" s="18"/>
      <c r="IV569" s="18"/>
      <c r="IW569" s="18"/>
      <c r="IX569" s="18"/>
      <c r="IY569" s="18"/>
      <c r="IZ569" s="18"/>
      <c r="JA569" s="18"/>
      <c r="JB569" s="18"/>
      <c r="JC569" s="18"/>
      <c r="JD569" s="18"/>
      <c r="JE569" s="18"/>
      <c r="JF569" s="18"/>
    </row>
    <row r="570" spans="36:266" x14ac:dyDescent="0.3">
      <c r="AJ570" s="24"/>
      <c r="AK570" s="24"/>
      <c r="AL570" s="20"/>
      <c r="AM570" s="23"/>
      <c r="AN570" s="18"/>
      <c r="AO570" s="24"/>
      <c r="AW570" s="71"/>
      <c r="AX570" s="71"/>
      <c r="AY570" s="71"/>
      <c r="BB570" s="25"/>
      <c r="BC570" s="21"/>
      <c r="BG570" s="18"/>
      <c r="BN570" s="22"/>
      <c r="BO570" s="22"/>
      <c r="BP570" s="22"/>
      <c r="BQ570" s="22"/>
      <c r="BR570" s="15"/>
      <c r="CF570" s="15"/>
      <c r="CL570" s="22"/>
      <c r="CM570" s="15"/>
      <c r="CR570" s="22"/>
      <c r="CT570" s="15"/>
      <c r="CW570" s="22"/>
      <c r="DA570" s="15"/>
      <c r="DH570" s="15"/>
      <c r="DJ570" s="22"/>
      <c r="DO570" s="15"/>
      <c r="DV570" s="15"/>
      <c r="EC570" s="15"/>
      <c r="EJ570" s="15"/>
      <c r="EQ570" s="15"/>
      <c r="EX570" s="15"/>
      <c r="FE570" s="15"/>
      <c r="FL570" s="15"/>
      <c r="FS570" s="15"/>
      <c r="FZ570" s="15"/>
      <c r="GG570" s="15"/>
      <c r="GN570" s="15"/>
      <c r="GP570" s="22"/>
      <c r="GQ570" s="22"/>
      <c r="GR570" s="22"/>
      <c r="GS570" s="22"/>
      <c r="GT570" s="22"/>
      <c r="GU570" s="15"/>
      <c r="GV570" s="22"/>
      <c r="GW570" s="22"/>
      <c r="GX570" s="22"/>
      <c r="GY570" s="18"/>
      <c r="GZ570" s="18"/>
      <c r="HA570" s="18"/>
      <c r="HB570" s="18"/>
      <c r="HC570" s="18"/>
      <c r="HD570" s="18"/>
      <c r="HE570" s="18"/>
      <c r="HF570" s="18"/>
      <c r="HG570" s="18"/>
      <c r="HH570" s="18"/>
      <c r="HI570" s="18"/>
      <c r="HJ570" s="18"/>
      <c r="HK570" s="18"/>
      <c r="HL570" s="18"/>
      <c r="HM570" s="18"/>
      <c r="HN570" s="18"/>
      <c r="HO570" s="18"/>
      <c r="HP570" s="18"/>
      <c r="HQ570" s="18"/>
      <c r="HR570" s="18"/>
      <c r="HS570" s="18"/>
      <c r="HT570" s="18"/>
      <c r="HU570" s="18"/>
      <c r="HV570" s="18"/>
      <c r="HW570" s="18"/>
      <c r="HX570" s="18"/>
      <c r="HY570" s="18"/>
      <c r="HZ570" s="18"/>
      <c r="IA570" s="18"/>
      <c r="IB570" s="18"/>
      <c r="IC570" s="18"/>
      <c r="ID570" s="18"/>
      <c r="IE570" s="18"/>
      <c r="IF570" s="18"/>
      <c r="IG570" s="18"/>
      <c r="IH570" s="18"/>
      <c r="II570" s="18"/>
      <c r="IJ570" s="18"/>
      <c r="IK570" s="18"/>
      <c r="IL570" s="18"/>
      <c r="IM570" s="18"/>
      <c r="IN570" s="18"/>
      <c r="IO570" s="18"/>
      <c r="IP570" s="18"/>
      <c r="IQ570" s="18"/>
      <c r="IR570" s="18"/>
      <c r="IS570" s="18"/>
      <c r="IT570" s="18"/>
      <c r="IU570" s="18"/>
      <c r="IV570" s="18"/>
      <c r="IW570" s="18"/>
      <c r="IX570" s="18"/>
      <c r="IY570" s="18"/>
      <c r="IZ570" s="18"/>
      <c r="JA570" s="18"/>
      <c r="JB570" s="18"/>
      <c r="JC570" s="18"/>
      <c r="JD570" s="18"/>
      <c r="JE570" s="18"/>
      <c r="JF570" s="18"/>
    </row>
    <row r="571" spans="36:266" x14ac:dyDescent="0.3">
      <c r="AJ571" s="24"/>
      <c r="AK571" s="24"/>
      <c r="AL571" s="20"/>
      <c r="AM571" s="23"/>
      <c r="AN571" s="18"/>
      <c r="AO571" s="24"/>
      <c r="AW571" s="71"/>
      <c r="AX571" s="71"/>
      <c r="AY571" s="71"/>
      <c r="BB571" s="25"/>
      <c r="BC571" s="21"/>
      <c r="BG571" s="18"/>
      <c r="BN571" s="22"/>
      <c r="BO571" s="22"/>
      <c r="BP571" s="22"/>
      <c r="BQ571" s="22"/>
      <c r="BR571" s="15"/>
      <c r="CF571" s="15"/>
      <c r="CL571" s="22"/>
      <c r="CM571" s="15"/>
      <c r="CR571" s="22"/>
      <c r="CT571" s="15"/>
      <c r="CW571" s="22"/>
      <c r="DA571" s="15"/>
      <c r="DH571" s="15"/>
      <c r="DJ571" s="22"/>
      <c r="DO571" s="15"/>
      <c r="DV571" s="15"/>
      <c r="EC571" s="15"/>
      <c r="EJ571" s="15"/>
      <c r="EQ571" s="15"/>
      <c r="EX571" s="15"/>
      <c r="FE571" s="15"/>
      <c r="FL571" s="15"/>
      <c r="FS571" s="15"/>
      <c r="FZ571" s="15"/>
      <c r="GG571" s="15"/>
      <c r="GN571" s="15"/>
      <c r="GP571" s="22"/>
      <c r="GQ571" s="22"/>
      <c r="GR571" s="22"/>
      <c r="GS571" s="22"/>
      <c r="GT571" s="22"/>
      <c r="GU571" s="15"/>
      <c r="GV571" s="22"/>
      <c r="GW571" s="22"/>
      <c r="GX571" s="22"/>
      <c r="GY571" s="18"/>
      <c r="GZ571" s="18"/>
      <c r="HA571" s="18"/>
      <c r="HB571" s="18"/>
      <c r="HC571" s="18"/>
      <c r="HD571" s="18"/>
      <c r="HE571" s="18"/>
      <c r="HF571" s="18"/>
      <c r="HG571" s="18"/>
      <c r="HH571" s="18"/>
      <c r="HI571" s="18"/>
      <c r="HJ571" s="18"/>
      <c r="HK571" s="18"/>
      <c r="HL571" s="18"/>
      <c r="HM571" s="18"/>
      <c r="HN571" s="18"/>
      <c r="HO571" s="18"/>
      <c r="HP571" s="18"/>
      <c r="HQ571" s="18"/>
      <c r="HR571" s="18"/>
      <c r="HS571" s="18"/>
      <c r="HT571" s="18"/>
      <c r="HU571" s="18"/>
      <c r="HV571" s="18"/>
      <c r="HW571" s="18"/>
      <c r="HX571" s="18"/>
      <c r="HY571" s="18"/>
      <c r="HZ571" s="18"/>
      <c r="IA571" s="18"/>
      <c r="IB571" s="18"/>
      <c r="IC571" s="18"/>
      <c r="ID571" s="18"/>
      <c r="IE571" s="18"/>
      <c r="IF571" s="18"/>
      <c r="IG571" s="18"/>
      <c r="IH571" s="18"/>
      <c r="II571" s="18"/>
      <c r="IJ571" s="18"/>
      <c r="IK571" s="18"/>
      <c r="IL571" s="18"/>
      <c r="IM571" s="18"/>
      <c r="IN571" s="18"/>
      <c r="IO571" s="18"/>
      <c r="IP571" s="18"/>
      <c r="IQ571" s="18"/>
      <c r="IR571" s="18"/>
      <c r="IS571" s="18"/>
      <c r="IT571" s="18"/>
      <c r="IU571" s="18"/>
      <c r="IV571" s="18"/>
      <c r="IW571" s="18"/>
      <c r="IX571" s="18"/>
      <c r="IY571" s="18"/>
      <c r="IZ571" s="18"/>
      <c r="JA571" s="18"/>
      <c r="JB571" s="18"/>
      <c r="JC571" s="18"/>
      <c r="JD571" s="18"/>
      <c r="JE571" s="18"/>
      <c r="JF571" s="18"/>
    </row>
    <row r="572" spans="36:266" x14ac:dyDescent="0.3">
      <c r="AJ572" s="24"/>
      <c r="AK572" s="24"/>
      <c r="AL572" s="20"/>
      <c r="AM572" s="23"/>
      <c r="AN572" s="18"/>
      <c r="AO572" s="24"/>
      <c r="AW572" s="71"/>
      <c r="AX572" s="71"/>
      <c r="AY572" s="71"/>
      <c r="BB572" s="25"/>
      <c r="BC572" s="21"/>
      <c r="BG572" s="18"/>
      <c r="BN572" s="22"/>
      <c r="BO572" s="22"/>
      <c r="BP572" s="22"/>
      <c r="BQ572" s="22"/>
      <c r="BR572" s="15"/>
      <c r="CF572" s="15"/>
      <c r="CL572" s="22"/>
      <c r="CM572" s="15"/>
      <c r="CR572" s="22"/>
      <c r="CT572" s="15"/>
      <c r="CW572" s="22"/>
      <c r="DA572" s="15"/>
      <c r="DH572" s="15"/>
      <c r="DJ572" s="22"/>
      <c r="DO572" s="15"/>
      <c r="DV572" s="15"/>
      <c r="EC572" s="15"/>
      <c r="EJ572" s="15"/>
      <c r="EQ572" s="15"/>
      <c r="EX572" s="15"/>
      <c r="FE572" s="15"/>
      <c r="FL572" s="15"/>
      <c r="FS572" s="15"/>
      <c r="FZ572" s="15"/>
      <c r="GG572" s="15"/>
      <c r="GN572" s="15"/>
      <c r="GP572" s="22"/>
      <c r="GQ572" s="22"/>
      <c r="GR572" s="22"/>
      <c r="GS572" s="22"/>
      <c r="GT572" s="22"/>
      <c r="GU572" s="15"/>
      <c r="GV572" s="22"/>
      <c r="GW572" s="22"/>
      <c r="GX572" s="22"/>
      <c r="GY572" s="18"/>
      <c r="GZ572" s="18"/>
      <c r="HA572" s="18"/>
      <c r="HB572" s="18"/>
      <c r="HC572" s="18"/>
      <c r="HD572" s="18"/>
      <c r="HE572" s="18"/>
      <c r="HF572" s="18"/>
      <c r="HG572" s="18"/>
      <c r="HH572" s="18"/>
      <c r="HI572" s="18"/>
      <c r="HJ572" s="18"/>
      <c r="HK572" s="18"/>
      <c r="HL572" s="18"/>
      <c r="HM572" s="18"/>
      <c r="HN572" s="18"/>
      <c r="HO572" s="18"/>
      <c r="HP572" s="18"/>
      <c r="HQ572" s="18"/>
      <c r="HR572" s="18"/>
      <c r="HS572" s="18"/>
      <c r="HT572" s="18"/>
      <c r="HU572" s="18"/>
      <c r="HV572" s="18"/>
      <c r="HW572" s="18"/>
      <c r="HX572" s="18"/>
      <c r="HY572" s="18"/>
      <c r="HZ572" s="18"/>
      <c r="IA572" s="18"/>
      <c r="IB572" s="18"/>
      <c r="IC572" s="18"/>
      <c r="ID572" s="18"/>
      <c r="IE572" s="18"/>
      <c r="IF572" s="18"/>
      <c r="IG572" s="18"/>
      <c r="IH572" s="18"/>
      <c r="II572" s="18"/>
      <c r="IJ572" s="18"/>
      <c r="IK572" s="18"/>
      <c r="IL572" s="18"/>
      <c r="IM572" s="18"/>
      <c r="IN572" s="18"/>
      <c r="IO572" s="18"/>
      <c r="IP572" s="18"/>
      <c r="IQ572" s="18"/>
      <c r="IR572" s="18"/>
      <c r="IS572" s="18"/>
      <c r="IT572" s="18"/>
      <c r="IU572" s="18"/>
      <c r="IV572" s="18"/>
      <c r="IW572" s="18"/>
      <c r="IX572" s="18"/>
      <c r="IY572" s="18"/>
      <c r="IZ572" s="18"/>
      <c r="JA572" s="18"/>
      <c r="JB572" s="18"/>
      <c r="JC572" s="18"/>
      <c r="JD572" s="18"/>
      <c r="JE572" s="18"/>
      <c r="JF572" s="18"/>
    </row>
    <row r="573" spans="36:266" x14ac:dyDescent="0.3">
      <c r="AJ573" s="24"/>
      <c r="AK573" s="24"/>
      <c r="AL573" s="20"/>
      <c r="AM573" s="23"/>
      <c r="AN573" s="18"/>
      <c r="AO573" s="24"/>
      <c r="AW573" s="71"/>
      <c r="AX573" s="71"/>
      <c r="AY573" s="71"/>
      <c r="BB573" s="25"/>
      <c r="BC573" s="21"/>
      <c r="BG573" s="18"/>
      <c r="BN573" s="22"/>
      <c r="BO573" s="22"/>
      <c r="BP573" s="22"/>
      <c r="BQ573" s="22"/>
      <c r="BR573" s="15"/>
      <c r="CF573" s="15"/>
      <c r="CL573" s="22"/>
      <c r="CM573" s="15"/>
      <c r="CR573" s="22"/>
      <c r="CT573" s="15"/>
      <c r="CW573" s="22"/>
      <c r="DA573" s="15"/>
      <c r="DH573" s="15"/>
      <c r="DJ573" s="22"/>
      <c r="DO573" s="15"/>
      <c r="DV573" s="15"/>
      <c r="EC573" s="15"/>
      <c r="EJ573" s="15"/>
      <c r="EQ573" s="15"/>
      <c r="EX573" s="15"/>
      <c r="FE573" s="15"/>
      <c r="FL573" s="15"/>
      <c r="FS573" s="15"/>
      <c r="FZ573" s="15"/>
      <c r="GG573" s="15"/>
      <c r="GN573" s="15"/>
      <c r="GP573" s="22"/>
      <c r="GQ573" s="22"/>
      <c r="GR573" s="22"/>
      <c r="GS573" s="22"/>
      <c r="GT573" s="22"/>
      <c r="GU573" s="15"/>
      <c r="GV573" s="22"/>
      <c r="GW573" s="22"/>
      <c r="GX573" s="22"/>
      <c r="GY573" s="18"/>
      <c r="GZ573" s="18"/>
      <c r="HA573" s="18"/>
      <c r="HB573" s="18"/>
      <c r="HC573" s="18"/>
      <c r="HD573" s="18"/>
      <c r="HE573" s="18"/>
      <c r="HF573" s="18"/>
      <c r="HG573" s="18"/>
      <c r="HH573" s="18"/>
      <c r="HI573" s="18"/>
      <c r="HJ573" s="18"/>
      <c r="HK573" s="18"/>
      <c r="HL573" s="18"/>
      <c r="HM573" s="18"/>
      <c r="HN573" s="18"/>
      <c r="HO573" s="18"/>
      <c r="HP573" s="18"/>
      <c r="HQ573" s="18"/>
      <c r="HR573" s="18"/>
      <c r="HS573" s="18"/>
      <c r="HT573" s="18"/>
      <c r="HU573" s="18"/>
      <c r="HV573" s="18"/>
      <c r="HW573" s="18"/>
      <c r="HX573" s="18"/>
      <c r="HY573" s="18"/>
      <c r="HZ573" s="18"/>
      <c r="IA573" s="18"/>
      <c r="IB573" s="18"/>
      <c r="IC573" s="18"/>
      <c r="ID573" s="18"/>
      <c r="IE573" s="18"/>
      <c r="IF573" s="18"/>
      <c r="IG573" s="18"/>
      <c r="IH573" s="18"/>
      <c r="II573" s="18"/>
      <c r="IJ573" s="18"/>
      <c r="IK573" s="18"/>
      <c r="IL573" s="18"/>
      <c r="IM573" s="18"/>
      <c r="IN573" s="18"/>
      <c r="IO573" s="18"/>
      <c r="IP573" s="18"/>
      <c r="IQ573" s="18"/>
      <c r="IR573" s="18"/>
      <c r="IS573" s="18"/>
      <c r="IT573" s="18"/>
      <c r="IU573" s="18"/>
      <c r="IV573" s="18"/>
      <c r="IW573" s="18"/>
      <c r="IX573" s="18"/>
      <c r="IY573" s="18"/>
      <c r="IZ573" s="18"/>
      <c r="JA573" s="18"/>
      <c r="JB573" s="18"/>
      <c r="JC573" s="18"/>
      <c r="JD573" s="18"/>
      <c r="JE573" s="18"/>
      <c r="JF573" s="18"/>
    </row>
    <row r="574" spans="36:266" x14ac:dyDescent="0.3">
      <c r="AJ574" s="24"/>
      <c r="AK574" s="24"/>
      <c r="AL574" s="20"/>
      <c r="AM574" s="23"/>
      <c r="AN574" s="18"/>
      <c r="AO574" s="24"/>
      <c r="AW574" s="71"/>
      <c r="AX574" s="71"/>
      <c r="AY574" s="71"/>
      <c r="BB574" s="25"/>
      <c r="BC574" s="21"/>
      <c r="BG574" s="18"/>
      <c r="BN574" s="22"/>
      <c r="BO574" s="22"/>
      <c r="BP574" s="22"/>
      <c r="BQ574" s="22"/>
      <c r="BR574" s="15"/>
      <c r="CF574" s="15"/>
      <c r="CL574" s="22"/>
      <c r="CM574" s="15"/>
      <c r="CR574" s="22"/>
      <c r="CT574" s="15"/>
      <c r="CW574" s="22"/>
      <c r="DA574" s="15"/>
      <c r="DH574" s="15"/>
      <c r="DJ574" s="22"/>
      <c r="DO574" s="15"/>
      <c r="DV574" s="15"/>
      <c r="EC574" s="15"/>
      <c r="EJ574" s="15"/>
      <c r="EQ574" s="15"/>
      <c r="EX574" s="15"/>
      <c r="FE574" s="15"/>
      <c r="FL574" s="15"/>
      <c r="FS574" s="15"/>
      <c r="FZ574" s="15"/>
      <c r="GG574" s="15"/>
      <c r="GN574" s="15"/>
      <c r="GP574" s="22"/>
      <c r="GQ574" s="22"/>
      <c r="GR574" s="22"/>
      <c r="GS574" s="22"/>
      <c r="GT574" s="22"/>
      <c r="GU574" s="15"/>
      <c r="GV574" s="22"/>
      <c r="GW574" s="22"/>
      <c r="GX574" s="22"/>
      <c r="GY574" s="18"/>
      <c r="GZ574" s="18"/>
      <c r="HA574" s="18"/>
      <c r="HB574" s="18"/>
      <c r="HC574" s="18"/>
      <c r="HD574" s="18"/>
      <c r="HE574" s="18"/>
      <c r="HF574" s="18"/>
      <c r="HG574" s="18"/>
      <c r="HH574" s="18"/>
      <c r="HI574" s="18"/>
      <c r="HJ574" s="18"/>
      <c r="HK574" s="18"/>
      <c r="HL574" s="18"/>
      <c r="HM574" s="18"/>
      <c r="HN574" s="18"/>
      <c r="HO574" s="18"/>
      <c r="HP574" s="18"/>
      <c r="HQ574" s="18"/>
      <c r="HR574" s="18"/>
      <c r="HS574" s="18"/>
      <c r="HT574" s="18"/>
      <c r="HU574" s="18"/>
      <c r="HV574" s="18"/>
      <c r="HW574" s="18"/>
      <c r="HX574" s="18"/>
      <c r="HY574" s="18"/>
      <c r="HZ574" s="18"/>
      <c r="IA574" s="18"/>
      <c r="IB574" s="18"/>
      <c r="IC574" s="18"/>
      <c r="ID574" s="18"/>
      <c r="IE574" s="18"/>
      <c r="IF574" s="18"/>
      <c r="IG574" s="18"/>
      <c r="IH574" s="18"/>
      <c r="II574" s="18"/>
      <c r="IJ574" s="18"/>
      <c r="IK574" s="18"/>
      <c r="IL574" s="18"/>
      <c r="IM574" s="18"/>
      <c r="IN574" s="18"/>
      <c r="IO574" s="18"/>
      <c r="IP574" s="18"/>
      <c r="IQ574" s="18"/>
      <c r="IR574" s="18"/>
      <c r="IS574" s="18"/>
      <c r="IT574" s="18"/>
      <c r="IU574" s="18"/>
      <c r="IV574" s="18"/>
      <c r="IW574" s="18"/>
      <c r="IX574" s="18"/>
      <c r="IY574" s="18"/>
      <c r="IZ574" s="18"/>
      <c r="JA574" s="18"/>
      <c r="JB574" s="18"/>
      <c r="JC574" s="18"/>
      <c r="JD574" s="18"/>
      <c r="JE574" s="18"/>
      <c r="JF574" s="18"/>
    </row>
    <row r="575" spans="36:266" x14ac:dyDescent="0.3">
      <c r="AJ575" s="24"/>
      <c r="AK575" s="24"/>
      <c r="AL575" s="20"/>
      <c r="AM575" s="23"/>
      <c r="AN575" s="18"/>
      <c r="AO575" s="24"/>
      <c r="AW575" s="71"/>
      <c r="AX575" s="71"/>
      <c r="AY575" s="71"/>
      <c r="BB575" s="25"/>
      <c r="BC575" s="21"/>
      <c r="BG575" s="18"/>
      <c r="BN575" s="22"/>
      <c r="BO575" s="22"/>
      <c r="BP575" s="22"/>
      <c r="BQ575" s="22"/>
      <c r="BR575" s="15"/>
      <c r="CF575" s="15"/>
      <c r="CL575" s="22"/>
      <c r="CM575" s="15"/>
      <c r="CR575" s="22"/>
      <c r="CT575" s="15"/>
      <c r="CW575" s="22"/>
      <c r="DA575" s="15"/>
      <c r="DH575" s="15"/>
      <c r="DJ575" s="22"/>
      <c r="DO575" s="15"/>
      <c r="DV575" s="15"/>
      <c r="EC575" s="15"/>
      <c r="EJ575" s="15"/>
      <c r="EQ575" s="15"/>
      <c r="EX575" s="15"/>
      <c r="FE575" s="15"/>
      <c r="FL575" s="15"/>
      <c r="FS575" s="15"/>
      <c r="FZ575" s="15"/>
      <c r="GG575" s="15"/>
      <c r="GN575" s="15"/>
      <c r="GP575" s="22"/>
      <c r="GQ575" s="22"/>
      <c r="GR575" s="22"/>
      <c r="GS575" s="22"/>
      <c r="GT575" s="22"/>
      <c r="GU575" s="15"/>
      <c r="GV575" s="22"/>
      <c r="GW575" s="22"/>
      <c r="GX575" s="22"/>
      <c r="GY575" s="18"/>
      <c r="GZ575" s="18"/>
      <c r="HA575" s="18"/>
      <c r="HB575" s="18"/>
      <c r="HC575" s="18"/>
      <c r="HD575" s="18"/>
      <c r="HE575" s="18"/>
      <c r="HF575" s="18"/>
      <c r="HG575" s="18"/>
      <c r="HH575" s="18"/>
      <c r="HI575" s="18"/>
      <c r="HJ575" s="18"/>
      <c r="HK575" s="18"/>
      <c r="HL575" s="18"/>
      <c r="HM575" s="18"/>
      <c r="HN575" s="18"/>
      <c r="HO575" s="18"/>
      <c r="HP575" s="18"/>
      <c r="HQ575" s="18"/>
      <c r="HR575" s="18"/>
      <c r="HS575" s="18"/>
      <c r="HT575" s="18"/>
      <c r="HU575" s="18"/>
      <c r="HV575" s="18"/>
      <c r="HW575" s="18"/>
      <c r="HX575" s="18"/>
      <c r="HY575" s="18"/>
      <c r="HZ575" s="18"/>
      <c r="IA575" s="18"/>
      <c r="IB575" s="18"/>
      <c r="IC575" s="18"/>
      <c r="ID575" s="18"/>
      <c r="IE575" s="18"/>
      <c r="IF575" s="18"/>
      <c r="IG575" s="18"/>
      <c r="IH575" s="18"/>
      <c r="II575" s="18"/>
      <c r="IJ575" s="18"/>
      <c r="IK575" s="18"/>
      <c r="IL575" s="18"/>
      <c r="IM575" s="18"/>
      <c r="IN575" s="18"/>
      <c r="IO575" s="18"/>
      <c r="IP575" s="18"/>
      <c r="IQ575" s="18"/>
      <c r="IR575" s="18"/>
      <c r="IS575" s="18"/>
      <c r="IT575" s="18"/>
      <c r="IU575" s="18"/>
      <c r="IV575" s="18"/>
      <c r="IW575" s="18"/>
      <c r="IX575" s="18"/>
      <c r="IY575" s="18"/>
      <c r="IZ575" s="18"/>
      <c r="JA575" s="18"/>
      <c r="JB575" s="18"/>
      <c r="JC575" s="18"/>
      <c r="JD575" s="18"/>
      <c r="JE575" s="18"/>
      <c r="JF575" s="18"/>
    </row>
    <row r="576" spans="36:266" x14ac:dyDescent="0.3">
      <c r="AJ576" s="24"/>
      <c r="AK576" s="24"/>
      <c r="AL576" s="20"/>
      <c r="AM576" s="23"/>
      <c r="AN576" s="18"/>
      <c r="AO576" s="24"/>
      <c r="AW576" s="71"/>
      <c r="AX576" s="71"/>
      <c r="AY576" s="71"/>
      <c r="BB576" s="25"/>
      <c r="BC576" s="21"/>
      <c r="BG576" s="18"/>
      <c r="BN576" s="22"/>
      <c r="BO576" s="22"/>
      <c r="BP576" s="22"/>
      <c r="BQ576" s="22"/>
      <c r="BR576" s="15"/>
      <c r="CF576" s="15"/>
      <c r="CL576" s="22"/>
      <c r="CM576" s="15"/>
      <c r="CR576" s="22"/>
      <c r="CT576" s="15"/>
      <c r="CW576" s="22"/>
      <c r="DA576" s="15"/>
      <c r="DH576" s="15"/>
      <c r="DJ576" s="22"/>
      <c r="DO576" s="15"/>
      <c r="DV576" s="15"/>
      <c r="EC576" s="15"/>
      <c r="EJ576" s="15"/>
      <c r="EQ576" s="15"/>
      <c r="EX576" s="15"/>
      <c r="FE576" s="15"/>
      <c r="FL576" s="15"/>
      <c r="FS576" s="15"/>
      <c r="FZ576" s="15"/>
      <c r="GG576" s="15"/>
      <c r="GN576" s="15"/>
      <c r="GP576" s="22"/>
      <c r="GQ576" s="22"/>
      <c r="GR576" s="22"/>
      <c r="GS576" s="22"/>
      <c r="GT576" s="22"/>
      <c r="GU576" s="15"/>
      <c r="GV576" s="22"/>
      <c r="GW576" s="22"/>
      <c r="GX576" s="22"/>
      <c r="GY576" s="18"/>
      <c r="GZ576" s="18"/>
      <c r="HA576" s="18"/>
      <c r="HB576" s="18"/>
      <c r="HC576" s="18"/>
      <c r="HD576" s="18"/>
      <c r="HE576" s="18"/>
      <c r="HF576" s="18"/>
      <c r="HG576" s="18"/>
      <c r="HH576" s="18"/>
      <c r="HI576" s="18"/>
      <c r="HJ576" s="18"/>
      <c r="HK576" s="18"/>
      <c r="HL576" s="18"/>
      <c r="HM576" s="18"/>
      <c r="HN576" s="18"/>
      <c r="HO576" s="18"/>
      <c r="HP576" s="18"/>
      <c r="HQ576" s="18"/>
      <c r="HR576" s="18"/>
      <c r="HS576" s="18"/>
      <c r="HT576" s="18"/>
      <c r="HU576" s="18"/>
      <c r="HV576" s="18"/>
      <c r="HW576" s="18"/>
      <c r="HX576" s="18"/>
      <c r="HY576" s="18"/>
      <c r="HZ576" s="18"/>
      <c r="IA576" s="18"/>
      <c r="IB576" s="18"/>
      <c r="IC576" s="18"/>
      <c r="ID576" s="18"/>
      <c r="IE576" s="18"/>
      <c r="IF576" s="18"/>
      <c r="IG576" s="18"/>
      <c r="IH576" s="18"/>
      <c r="II576" s="18"/>
      <c r="IJ576" s="18"/>
      <c r="IK576" s="18"/>
      <c r="IL576" s="18"/>
      <c r="IM576" s="18"/>
      <c r="IN576" s="18"/>
      <c r="IO576" s="18"/>
      <c r="IP576" s="18"/>
      <c r="IQ576" s="18"/>
      <c r="IR576" s="18"/>
      <c r="IS576" s="18"/>
      <c r="IT576" s="18"/>
      <c r="IU576" s="18"/>
      <c r="IV576" s="18"/>
      <c r="IW576" s="18"/>
      <c r="IX576" s="18"/>
      <c r="IY576" s="18"/>
      <c r="IZ576" s="18"/>
      <c r="JA576" s="18"/>
      <c r="JB576" s="18"/>
      <c r="JC576" s="18"/>
      <c r="JD576" s="18"/>
      <c r="JE576" s="18"/>
      <c r="JF576" s="18"/>
    </row>
    <row r="577" spans="36:266" x14ac:dyDescent="0.3">
      <c r="AJ577" s="24"/>
      <c r="AK577" s="24"/>
      <c r="AL577" s="20"/>
      <c r="AM577" s="23"/>
      <c r="AN577" s="18"/>
      <c r="AO577" s="24"/>
      <c r="AW577" s="71"/>
      <c r="AX577" s="71"/>
      <c r="AY577" s="71"/>
      <c r="BB577" s="25"/>
      <c r="BC577" s="21"/>
      <c r="BG577" s="18"/>
      <c r="BN577" s="22"/>
      <c r="BO577" s="22"/>
      <c r="BP577" s="22"/>
      <c r="BQ577" s="22"/>
      <c r="BR577" s="15"/>
      <c r="CF577" s="15"/>
      <c r="CL577" s="22"/>
      <c r="CM577" s="15"/>
      <c r="CR577" s="22"/>
      <c r="CT577" s="15"/>
      <c r="CW577" s="22"/>
      <c r="DA577" s="15"/>
      <c r="DH577" s="15"/>
      <c r="DJ577" s="22"/>
      <c r="DO577" s="15"/>
      <c r="DV577" s="15"/>
      <c r="EC577" s="15"/>
      <c r="EJ577" s="15"/>
      <c r="EQ577" s="15"/>
      <c r="EX577" s="15"/>
      <c r="FE577" s="15"/>
      <c r="FL577" s="15"/>
      <c r="FS577" s="15"/>
      <c r="FZ577" s="15"/>
      <c r="GG577" s="15"/>
      <c r="GN577" s="15"/>
      <c r="GP577" s="22"/>
      <c r="GQ577" s="22"/>
      <c r="GR577" s="22"/>
      <c r="GS577" s="22"/>
      <c r="GT577" s="22"/>
      <c r="GU577" s="15"/>
      <c r="GV577" s="22"/>
      <c r="GW577" s="22"/>
      <c r="GX577" s="22"/>
      <c r="GY577" s="18"/>
      <c r="GZ577" s="18"/>
      <c r="HA577" s="18"/>
      <c r="HB577" s="18"/>
      <c r="HC577" s="18"/>
      <c r="HD577" s="18"/>
      <c r="HE577" s="18"/>
      <c r="HF577" s="18"/>
      <c r="HG577" s="18"/>
      <c r="HH577" s="18"/>
      <c r="HI577" s="18"/>
      <c r="HJ577" s="18"/>
      <c r="HK577" s="18"/>
      <c r="HL577" s="18"/>
      <c r="HM577" s="18"/>
      <c r="HN577" s="18"/>
      <c r="HO577" s="18"/>
      <c r="HP577" s="18"/>
      <c r="HQ577" s="18"/>
      <c r="HR577" s="18"/>
      <c r="HS577" s="18"/>
      <c r="HT577" s="18"/>
      <c r="HU577" s="18"/>
      <c r="HV577" s="18"/>
      <c r="HW577" s="18"/>
      <c r="HX577" s="18"/>
      <c r="HY577" s="18"/>
      <c r="HZ577" s="18"/>
      <c r="IA577" s="18"/>
      <c r="IB577" s="18"/>
      <c r="IC577" s="18"/>
      <c r="ID577" s="18"/>
      <c r="IE577" s="18"/>
      <c r="IF577" s="18"/>
      <c r="IG577" s="18"/>
      <c r="IH577" s="18"/>
      <c r="II577" s="18"/>
      <c r="IJ577" s="18"/>
      <c r="IK577" s="18"/>
      <c r="IL577" s="18"/>
      <c r="IM577" s="18"/>
      <c r="IN577" s="18"/>
      <c r="IO577" s="18"/>
      <c r="IP577" s="18"/>
      <c r="IQ577" s="18"/>
      <c r="IR577" s="18"/>
      <c r="IS577" s="18"/>
      <c r="IT577" s="18"/>
      <c r="IU577" s="18"/>
      <c r="IV577" s="18"/>
      <c r="IW577" s="18"/>
      <c r="IX577" s="18"/>
      <c r="IY577" s="18"/>
      <c r="IZ577" s="18"/>
      <c r="JA577" s="18"/>
      <c r="JB577" s="18"/>
      <c r="JC577" s="18"/>
      <c r="JD577" s="18"/>
      <c r="JE577" s="18"/>
      <c r="JF577" s="18"/>
    </row>
    <row r="578" spans="36:266" x14ac:dyDescent="0.3">
      <c r="AJ578" s="24"/>
      <c r="AK578" s="24"/>
      <c r="AL578" s="20"/>
      <c r="AM578" s="23"/>
      <c r="AN578" s="18"/>
      <c r="AO578" s="24"/>
      <c r="AW578" s="71"/>
      <c r="AX578" s="71"/>
      <c r="AY578" s="71"/>
      <c r="BB578" s="25"/>
      <c r="BC578" s="21"/>
      <c r="BG578" s="18"/>
      <c r="BN578" s="22"/>
      <c r="BO578" s="22"/>
      <c r="BP578" s="22"/>
      <c r="BQ578" s="22"/>
      <c r="BR578" s="15"/>
      <c r="CF578" s="15"/>
      <c r="CL578" s="22"/>
      <c r="CM578" s="15"/>
      <c r="CR578" s="22"/>
      <c r="CT578" s="15"/>
      <c r="CW578" s="22"/>
      <c r="DA578" s="15"/>
      <c r="DH578" s="15"/>
      <c r="DJ578" s="22"/>
      <c r="DO578" s="15"/>
      <c r="DV578" s="15"/>
      <c r="EC578" s="15"/>
      <c r="EJ578" s="15"/>
      <c r="EQ578" s="15"/>
      <c r="EX578" s="15"/>
      <c r="FE578" s="15"/>
      <c r="FL578" s="15"/>
      <c r="FS578" s="15"/>
      <c r="FZ578" s="15"/>
      <c r="GG578" s="15"/>
      <c r="GN578" s="15"/>
      <c r="GP578" s="22"/>
      <c r="GQ578" s="22"/>
      <c r="GR578" s="22"/>
      <c r="GS578" s="22"/>
      <c r="GT578" s="22"/>
      <c r="GU578" s="15"/>
      <c r="GV578" s="22"/>
      <c r="GW578" s="22"/>
      <c r="GX578" s="22"/>
      <c r="GY578" s="18"/>
      <c r="GZ578" s="18"/>
      <c r="HA578" s="18"/>
      <c r="HB578" s="18"/>
      <c r="HC578" s="18"/>
      <c r="HD578" s="18"/>
      <c r="HE578" s="18"/>
      <c r="HF578" s="18"/>
      <c r="HG578" s="18"/>
      <c r="HH578" s="18"/>
      <c r="HI578" s="18"/>
      <c r="HJ578" s="18"/>
      <c r="HK578" s="18"/>
      <c r="HL578" s="18"/>
      <c r="HM578" s="18"/>
      <c r="HN578" s="18"/>
      <c r="HO578" s="18"/>
      <c r="HP578" s="18"/>
      <c r="HQ578" s="18"/>
      <c r="HR578" s="18"/>
      <c r="HS578" s="18"/>
      <c r="HT578" s="18"/>
      <c r="HU578" s="18"/>
      <c r="HV578" s="18"/>
      <c r="HW578" s="18"/>
      <c r="HX578" s="18"/>
      <c r="HY578" s="18"/>
      <c r="HZ578" s="18"/>
      <c r="IA578" s="18"/>
      <c r="IB578" s="18"/>
      <c r="IC578" s="18"/>
      <c r="ID578" s="18"/>
      <c r="IE578" s="18"/>
      <c r="IF578" s="18"/>
      <c r="IG578" s="18"/>
      <c r="IH578" s="18"/>
      <c r="II578" s="18"/>
      <c r="IJ578" s="18"/>
      <c r="IK578" s="18"/>
      <c r="IL578" s="18"/>
      <c r="IM578" s="18"/>
      <c r="IN578" s="18"/>
      <c r="IO578" s="18"/>
      <c r="IP578" s="18"/>
      <c r="IQ578" s="18"/>
      <c r="IR578" s="18"/>
      <c r="IS578" s="18"/>
      <c r="IT578" s="18"/>
      <c r="IU578" s="18"/>
      <c r="IV578" s="18"/>
      <c r="IW578" s="18"/>
      <c r="IX578" s="18"/>
      <c r="IY578" s="18"/>
      <c r="IZ578" s="18"/>
      <c r="JA578" s="18"/>
      <c r="JB578" s="18"/>
      <c r="JC578" s="18"/>
      <c r="JD578" s="18"/>
      <c r="JE578" s="18"/>
      <c r="JF578" s="18"/>
    </row>
    <row r="579" spans="36:266" x14ac:dyDescent="0.3">
      <c r="AJ579" s="24"/>
      <c r="AK579" s="24"/>
      <c r="AL579" s="20"/>
      <c r="AM579" s="23"/>
      <c r="AN579" s="18"/>
      <c r="AO579" s="24"/>
      <c r="AW579" s="71"/>
      <c r="AX579" s="71"/>
      <c r="AY579" s="71"/>
      <c r="BB579" s="25"/>
      <c r="BC579" s="21"/>
      <c r="BG579" s="18"/>
      <c r="BN579" s="22"/>
      <c r="BO579" s="22"/>
      <c r="BP579" s="22"/>
      <c r="BQ579" s="22"/>
      <c r="BR579" s="15"/>
      <c r="CF579" s="15"/>
      <c r="CL579" s="22"/>
      <c r="CM579" s="15"/>
      <c r="CR579" s="22"/>
      <c r="CT579" s="15"/>
      <c r="CW579" s="22"/>
      <c r="DA579" s="15"/>
      <c r="DH579" s="15"/>
      <c r="DJ579" s="22"/>
      <c r="DO579" s="15"/>
      <c r="DV579" s="15"/>
      <c r="EC579" s="15"/>
      <c r="EJ579" s="15"/>
      <c r="EQ579" s="15"/>
      <c r="EX579" s="15"/>
      <c r="FE579" s="15"/>
      <c r="FL579" s="15"/>
      <c r="FS579" s="15"/>
      <c r="FZ579" s="15"/>
      <c r="GG579" s="15"/>
      <c r="GN579" s="15"/>
      <c r="GP579" s="22"/>
      <c r="GQ579" s="22"/>
      <c r="GR579" s="22"/>
      <c r="GS579" s="22"/>
      <c r="GT579" s="22"/>
      <c r="GU579" s="15"/>
      <c r="GV579" s="22"/>
      <c r="GW579" s="22"/>
      <c r="GX579" s="22"/>
      <c r="GY579" s="18"/>
      <c r="GZ579" s="18"/>
      <c r="HA579" s="18"/>
      <c r="HB579" s="18"/>
      <c r="HC579" s="18"/>
      <c r="HD579" s="18"/>
      <c r="HE579" s="18"/>
      <c r="HF579" s="18"/>
      <c r="HG579" s="18"/>
      <c r="HH579" s="18"/>
      <c r="HI579" s="18"/>
      <c r="HJ579" s="18"/>
      <c r="HK579" s="18"/>
      <c r="HL579" s="18"/>
      <c r="HM579" s="18"/>
      <c r="HN579" s="18"/>
      <c r="HO579" s="18"/>
      <c r="HP579" s="18"/>
      <c r="HQ579" s="18"/>
      <c r="HR579" s="18"/>
      <c r="HS579" s="18"/>
      <c r="HT579" s="18"/>
      <c r="HU579" s="18"/>
      <c r="HV579" s="18"/>
      <c r="HW579" s="18"/>
      <c r="HX579" s="18"/>
      <c r="HY579" s="18"/>
      <c r="HZ579" s="18"/>
      <c r="IA579" s="18"/>
      <c r="IB579" s="18"/>
      <c r="IC579" s="18"/>
      <c r="ID579" s="18"/>
      <c r="IE579" s="18"/>
      <c r="IF579" s="18"/>
      <c r="IG579" s="18"/>
      <c r="IH579" s="18"/>
      <c r="II579" s="18"/>
      <c r="IJ579" s="18"/>
      <c r="IK579" s="18"/>
      <c r="IL579" s="18"/>
      <c r="IM579" s="18"/>
      <c r="IN579" s="18"/>
      <c r="IO579" s="18"/>
      <c r="IP579" s="18"/>
      <c r="IQ579" s="18"/>
      <c r="IR579" s="18"/>
      <c r="IS579" s="18"/>
      <c r="IT579" s="18"/>
      <c r="IU579" s="18"/>
      <c r="IV579" s="18"/>
      <c r="IW579" s="18"/>
      <c r="IX579" s="18"/>
      <c r="IY579" s="18"/>
      <c r="IZ579" s="18"/>
      <c r="JA579" s="18"/>
      <c r="JB579" s="18"/>
      <c r="JC579" s="18"/>
      <c r="JD579" s="18"/>
      <c r="JE579" s="18"/>
      <c r="JF579" s="18"/>
    </row>
    <row r="580" spans="36:266" x14ac:dyDescent="0.3">
      <c r="AJ580" s="24"/>
      <c r="AK580" s="24"/>
      <c r="AL580" s="20"/>
      <c r="AM580" s="23"/>
      <c r="AN580" s="18"/>
      <c r="AO580" s="24"/>
      <c r="AW580" s="71"/>
      <c r="AX580" s="71"/>
      <c r="AY580" s="71"/>
      <c r="BB580" s="25"/>
      <c r="BC580" s="21"/>
      <c r="BG580" s="18"/>
      <c r="BN580" s="22"/>
      <c r="BO580" s="22"/>
      <c r="BP580" s="22"/>
      <c r="BQ580" s="22"/>
      <c r="BR580" s="15"/>
      <c r="CF580" s="15"/>
      <c r="CL580" s="22"/>
      <c r="CM580" s="15"/>
      <c r="CR580" s="22"/>
      <c r="CT580" s="15"/>
      <c r="CW580" s="22"/>
      <c r="DA580" s="15"/>
      <c r="DH580" s="15"/>
      <c r="DJ580" s="22"/>
      <c r="DO580" s="15"/>
      <c r="DV580" s="15"/>
      <c r="EC580" s="15"/>
      <c r="EJ580" s="15"/>
      <c r="EQ580" s="15"/>
      <c r="EX580" s="15"/>
      <c r="FE580" s="15"/>
      <c r="FL580" s="15"/>
      <c r="FS580" s="15"/>
      <c r="FZ580" s="15"/>
      <c r="GG580" s="15"/>
      <c r="GN580" s="15"/>
      <c r="GP580" s="22"/>
      <c r="GQ580" s="22"/>
      <c r="GR580" s="22"/>
      <c r="GS580" s="22"/>
      <c r="GT580" s="22"/>
      <c r="GU580" s="15"/>
      <c r="GV580" s="22"/>
      <c r="GW580" s="22"/>
      <c r="GX580" s="22"/>
      <c r="GY580" s="18"/>
      <c r="GZ580" s="18"/>
      <c r="HA580" s="18"/>
      <c r="HB580" s="18"/>
      <c r="HC580" s="18"/>
      <c r="HD580" s="18"/>
      <c r="HE580" s="18"/>
      <c r="HF580" s="18"/>
      <c r="HG580" s="18"/>
      <c r="HH580" s="18"/>
      <c r="HI580" s="18"/>
      <c r="HJ580" s="18"/>
      <c r="HK580" s="18"/>
      <c r="HL580" s="18"/>
      <c r="HM580" s="18"/>
      <c r="HN580" s="18"/>
      <c r="HO580" s="18"/>
      <c r="HP580" s="18"/>
      <c r="HQ580" s="18"/>
      <c r="HR580" s="18"/>
      <c r="HS580" s="18"/>
      <c r="HT580" s="18"/>
      <c r="HU580" s="18"/>
      <c r="HV580" s="18"/>
      <c r="HW580" s="18"/>
      <c r="HX580" s="18"/>
      <c r="HY580" s="18"/>
      <c r="HZ580" s="18"/>
      <c r="IA580" s="18"/>
      <c r="IB580" s="18"/>
      <c r="IC580" s="18"/>
      <c r="ID580" s="18"/>
      <c r="IE580" s="18"/>
      <c r="IF580" s="18"/>
      <c r="IG580" s="18"/>
      <c r="IH580" s="18"/>
      <c r="II580" s="18"/>
      <c r="IJ580" s="18"/>
      <c r="IK580" s="18"/>
      <c r="IL580" s="18"/>
      <c r="IM580" s="18"/>
      <c r="IN580" s="18"/>
      <c r="IO580" s="18"/>
      <c r="IP580" s="18"/>
      <c r="IQ580" s="18"/>
      <c r="IR580" s="18"/>
      <c r="IS580" s="18"/>
      <c r="IT580" s="18"/>
      <c r="IU580" s="18"/>
      <c r="IV580" s="18"/>
      <c r="IW580" s="18"/>
      <c r="IX580" s="18"/>
      <c r="IY580" s="18"/>
      <c r="IZ580" s="18"/>
      <c r="JA580" s="18"/>
      <c r="JB580" s="18"/>
      <c r="JC580" s="18"/>
      <c r="JD580" s="18"/>
      <c r="JE580" s="18"/>
      <c r="JF580" s="18"/>
    </row>
    <row r="581" spans="36:266" x14ac:dyDescent="0.3">
      <c r="AJ581" s="24"/>
      <c r="AK581" s="24"/>
      <c r="AL581" s="20"/>
      <c r="AM581" s="23"/>
      <c r="AN581" s="18"/>
      <c r="AO581" s="24"/>
      <c r="AW581" s="71"/>
      <c r="AX581" s="71"/>
      <c r="AY581" s="71"/>
      <c r="BB581" s="25"/>
      <c r="BC581" s="21"/>
      <c r="BG581" s="18"/>
      <c r="BN581" s="22"/>
      <c r="BO581" s="22"/>
      <c r="BP581" s="22"/>
      <c r="BQ581" s="22"/>
      <c r="BR581" s="15"/>
      <c r="CF581" s="15"/>
      <c r="CL581" s="22"/>
      <c r="CM581" s="15"/>
      <c r="CR581" s="22"/>
      <c r="CT581" s="15"/>
      <c r="CW581" s="22"/>
      <c r="DA581" s="15"/>
      <c r="DH581" s="15"/>
      <c r="DJ581" s="22"/>
      <c r="DO581" s="15"/>
      <c r="DV581" s="15"/>
      <c r="EC581" s="15"/>
      <c r="EJ581" s="15"/>
      <c r="EQ581" s="15"/>
      <c r="EX581" s="15"/>
      <c r="FE581" s="15"/>
      <c r="FL581" s="15"/>
      <c r="FS581" s="15"/>
      <c r="FZ581" s="15"/>
      <c r="GG581" s="15"/>
      <c r="GN581" s="15"/>
      <c r="GP581" s="22"/>
      <c r="GQ581" s="22"/>
      <c r="GR581" s="22"/>
      <c r="GS581" s="22"/>
      <c r="GT581" s="22"/>
      <c r="GU581" s="15"/>
      <c r="GV581" s="22"/>
      <c r="GW581" s="22"/>
      <c r="GX581" s="22"/>
      <c r="GY581" s="18"/>
      <c r="GZ581" s="18"/>
      <c r="HA581" s="18"/>
      <c r="HB581" s="18"/>
      <c r="HC581" s="18"/>
      <c r="HD581" s="18"/>
      <c r="HE581" s="18"/>
      <c r="HF581" s="18"/>
      <c r="HG581" s="18"/>
      <c r="HH581" s="18"/>
      <c r="HI581" s="18"/>
      <c r="HJ581" s="18"/>
      <c r="HK581" s="18"/>
      <c r="HL581" s="18"/>
      <c r="HM581" s="18"/>
      <c r="HN581" s="18"/>
      <c r="HO581" s="18"/>
      <c r="HP581" s="18"/>
      <c r="HQ581" s="18"/>
      <c r="HR581" s="18"/>
      <c r="HS581" s="18"/>
      <c r="HT581" s="18"/>
      <c r="HU581" s="18"/>
      <c r="HV581" s="18"/>
      <c r="HW581" s="18"/>
      <c r="HX581" s="18"/>
      <c r="HY581" s="18"/>
      <c r="HZ581" s="18"/>
      <c r="IA581" s="18"/>
      <c r="IB581" s="18"/>
      <c r="IC581" s="18"/>
      <c r="ID581" s="18"/>
      <c r="IE581" s="18"/>
      <c r="IF581" s="18"/>
      <c r="IG581" s="18"/>
      <c r="IH581" s="18"/>
      <c r="II581" s="18"/>
      <c r="IJ581" s="18"/>
      <c r="IK581" s="18"/>
      <c r="IL581" s="18"/>
      <c r="IM581" s="18"/>
      <c r="IN581" s="18"/>
      <c r="IO581" s="18"/>
      <c r="IP581" s="18"/>
      <c r="IQ581" s="18"/>
      <c r="IR581" s="18"/>
      <c r="IS581" s="18"/>
      <c r="IT581" s="18"/>
      <c r="IU581" s="18"/>
      <c r="IV581" s="18"/>
      <c r="IW581" s="18"/>
      <c r="IX581" s="18"/>
      <c r="IY581" s="18"/>
      <c r="IZ581" s="18"/>
      <c r="JA581" s="18"/>
      <c r="JB581" s="18"/>
      <c r="JC581" s="18"/>
      <c r="JD581" s="18"/>
      <c r="JE581" s="18"/>
      <c r="JF581" s="18"/>
    </row>
    <row r="582" spans="36:266" x14ac:dyDescent="0.3">
      <c r="AJ582" s="24"/>
      <c r="AK582" s="24"/>
      <c r="AL582" s="20"/>
      <c r="AM582" s="23"/>
      <c r="AN582" s="18"/>
      <c r="AO582" s="24"/>
      <c r="AW582" s="71"/>
      <c r="AX582" s="71"/>
      <c r="AY582" s="71"/>
      <c r="BB582" s="25"/>
      <c r="BC582" s="21"/>
      <c r="BG582" s="18"/>
      <c r="BN582" s="22"/>
      <c r="BO582" s="22"/>
      <c r="BP582" s="22"/>
      <c r="BQ582" s="22"/>
      <c r="BR582" s="15"/>
      <c r="CF582" s="15"/>
      <c r="CL582" s="22"/>
      <c r="CM582" s="15"/>
      <c r="CR582" s="22"/>
      <c r="CT582" s="15"/>
      <c r="CW582" s="22"/>
      <c r="DA582" s="15"/>
      <c r="DH582" s="15"/>
      <c r="DJ582" s="22"/>
      <c r="DO582" s="15"/>
      <c r="DV582" s="15"/>
      <c r="EC582" s="15"/>
      <c r="EJ582" s="15"/>
      <c r="EQ582" s="15"/>
      <c r="EX582" s="15"/>
      <c r="FE582" s="15"/>
      <c r="FL582" s="15"/>
      <c r="FS582" s="15"/>
      <c r="FZ582" s="15"/>
      <c r="GG582" s="15"/>
      <c r="GN582" s="15"/>
      <c r="GP582" s="22"/>
      <c r="GQ582" s="22"/>
      <c r="GR582" s="22"/>
      <c r="GS582" s="22"/>
      <c r="GT582" s="22"/>
      <c r="GU582" s="15"/>
      <c r="GV582" s="22"/>
      <c r="GW582" s="22"/>
      <c r="GX582" s="22"/>
      <c r="GY582" s="18"/>
      <c r="GZ582" s="18"/>
      <c r="HA582" s="18"/>
      <c r="HB582" s="18"/>
      <c r="HC582" s="18"/>
      <c r="HD582" s="18"/>
      <c r="HE582" s="18"/>
      <c r="HF582" s="18"/>
      <c r="HG582" s="18"/>
      <c r="HH582" s="18"/>
      <c r="HI582" s="18"/>
      <c r="HJ582" s="18"/>
      <c r="HK582" s="18"/>
      <c r="HL582" s="18"/>
      <c r="HM582" s="18"/>
      <c r="HN582" s="18"/>
      <c r="HO582" s="18"/>
      <c r="HP582" s="18"/>
      <c r="HQ582" s="18"/>
      <c r="HR582" s="18"/>
      <c r="HS582" s="18"/>
      <c r="HT582" s="18"/>
      <c r="HU582" s="18"/>
      <c r="HV582" s="18"/>
      <c r="HW582" s="18"/>
      <c r="HX582" s="18"/>
      <c r="HY582" s="18"/>
      <c r="HZ582" s="18"/>
      <c r="IA582" s="18"/>
      <c r="IB582" s="18"/>
      <c r="IC582" s="18"/>
      <c r="ID582" s="18"/>
      <c r="IE582" s="18"/>
      <c r="IF582" s="18"/>
      <c r="IG582" s="18"/>
      <c r="IH582" s="18"/>
      <c r="II582" s="18"/>
      <c r="IJ582" s="18"/>
      <c r="IK582" s="18"/>
      <c r="IL582" s="18"/>
      <c r="IM582" s="18"/>
      <c r="IN582" s="18"/>
      <c r="IO582" s="18"/>
      <c r="IP582" s="18"/>
      <c r="IQ582" s="18"/>
      <c r="IR582" s="18"/>
      <c r="IS582" s="18"/>
      <c r="IT582" s="18"/>
      <c r="IU582" s="18"/>
      <c r="IV582" s="18"/>
      <c r="IW582" s="18"/>
      <c r="IX582" s="18"/>
      <c r="IY582" s="18"/>
      <c r="IZ582" s="18"/>
      <c r="JA582" s="18"/>
      <c r="JB582" s="18"/>
      <c r="JC582" s="18"/>
      <c r="JD582" s="18"/>
      <c r="JE582" s="18"/>
      <c r="JF582" s="18"/>
    </row>
    <row r="583" spans="36:266" x14ac:dyDescent="0.3">
      <c r="AJ583" s="24"/>
      <c r="AK583" s="24"/>
      <c r="AL583" s="20"/>
      <c r="AM583" s="23"/>
      <c r="AN583" s="18"/>
      <c r="AO583" s="24"/>
      <c r="AW583" s="71"/>
      <c r="AX583" s="71"/>
      <c r="AY583" s="71"/>
      <c r="BB583" s="25"/>
      <c r="BC583" s="21"/>
      <c r="BG583" s="18"/>
      <c r="BN583" s="22"/>
      <c r="BO583" s="22"/>
      <c r="BP583" s="22"/>
      <c r="BQ583" s="22"/>
      <c r="BR583" s="15"/>
      <c r="CF583" s="15"/>
      <c r="CL583" s="22"/>
      <c r="CM583" s="15"/>
      <c r="CR583" s="22"/>
      <c r="CT583" s="15"/>
      <c r="CW583" s="22"/>
      <c r="DA583" s="15"/>
      <c r="DH583" s="15"/>
      <c r="DJ583" s="22"/>
      <c r="DO583" s="15"/>
      <c r="DV583" s="15"/>
      <c r="EC583" s="15"/>
      <c r="EJ583" s="15"/>
      <c r="EQ583" s="15"/>
      <c r="EX583" s="15"/>
      <c r="FE583" s="15"/>
      <c r="FL583" s="15"/>
      <c r="FS583" s="15"/>
      <c r="FZ583" s="15"/>
      <c r="GG583" s="15"/>
      <c r="GN583" s="15"/>
      <c r="GP583" s="22"/>
      <c r="GQ583" s="22"/>
      <c r="GR583" s="22"/>
      <c r="GS583" s="22"/>
      <c r="GT583" s="22"/>
      <c r="GU583" s="15"/>
      <c r="GV583" s="22"/>
      <c r="GW583" s="22"/>
      <c r="GX583" s="22"/>
      <c r="GY583" s="18"/>
      <c r="GZ583" s="18"/>
      <c r="HA583" s="18"/>
      <c r="HB583" s="18"/>
      <c r="HC583" s="18"/>
      <c r="HD583" s="18"/>
      <c r="HE583" s="18"/>
      <c r="HF583" s="18"/>
      <c r="HG583" s="18"/>
      <c r="HH583" s="18"/>
      <c r="HI583" s="18"/>
      <c r="HJ583" s="18"/>
      <c r="HK583" s="18"/>
      <c r="HL583" s="18"/>
      <c r="HM583" s="18"/>
      <c r="HN583" s="18"/>
      <c r="HO583" s="18"/>
      <c r="HP583" s="18"/>
      <c r="HQ583" s="18"/>
      <c r="HR583" s="18"/>
      <c r="HS583" s="18"/>
      <c r="HT583" s="18"/>
      <c r="HU583" s="18"/>
      <c r="HV583" s="18"/>
      <c r="HW583" s="18"/>
      <c r="HX583" s="18"/>
      <c r="HY583" s="18"/>
      <c r="HZ583" s="18"/>
      <c r="IA583" s="18"/>
      <c r="IB583" s="18"/>
      <c r="IC583" s="18"/>
      <c r="ID583" s="18"/>
      <c r="IE583" s="18"/>
      <c r="IF583" s="18"/>
      <c r="IG583" s="18"/>
      <c r="IH583" s="18"/>
      <c r="II583" s="18"/>
      <c r="IJ583" s="18"/>
      <c r="IK583" s="18"/>
      <c r="IL583" s="18"/>
      <c r="IM583" s="18"/>
      <c r="IN583" s="18"/>
      <c r="IO583" s="18"/>
      <c r="IP583" s="18"/>
      <c r="IQ583" s="18"/>
      <c r="IR583" s="18"/>
      <c r="IS583" s="18"/>
      <c r="IT583" s="18"/>
      <c r="IU583" s="18"/>
      <c r="IV583" s="18"/>
      <c r="IW583" s="18"/>
      <c r="IX583" s="18"/>
      <c r="IY583" s="18"/>
      <c r="IZ583" s="18"/>
      <c r="JA583" s="18"/>
      <c r="JB583" s="18"/>
      <c r="JC583" s="18"/>
      <c r="JD583" s="18"/>
      <c r="JE583" s="18"/>
      <c r="JF583" s="18"/>
    </row>
    <row r="584" spans="36:266" x14ac:dyDescent="0.3">
      <c r="AJ584" s="24"/>
      <c r="AK584" s="24"/>
      <c r="AL584" s="20"/>
      <c r="AM584" s="23"/>
      <c r="AN584" s="18"/>
      <c r="AO584" s="24"/>
      <c r="AW584" s="71"/>
      <c r="AX584" s="71"/>
      <c r="AY584" s="71"/>
      <c r="BB584" s="25"/>
      <c r="BC584" s="21"/>
      <c r="BG584" s="18"/>
      <c r="BN584" s="22"/>
      <c r="BO584" s="22"/>
      <c r="BP584" s="22"/>
      <c r="BQ584" s="22"/>
      <c r="BR584" s="15"/>
      <c r="CF584" s="15"/>
      <c r="CL584" s="22"/>
      <c r="CM584" s="15"/>
      <c r="CR584" s="22"/>
      <c r="CT584" s="15"/>
      <c r="CW584" s="22"/>
      <c r="DA584" s="15"/>
      <c r="DH584" s="15"/>
      <c r="DJ584" s="22"/>
      <c r="DO584" s="15"/>
      <c r="DV584" s="15"/>
      <c r="EC584" s="15"/>
      <c r="EJ584" s="15"/>
      <c r="EQ584" s="15"/>
      <c r="EX584" s="15"/>
      <c r="FE584" s="15"/>
      <c r="FL584" s="15"/>
      <c r="FS584" s="15"/>
      <c r="FZ584" s="15"/>
      <c r="GG584" s="15"/>
      <c r="GN584" s="15"/>
      <c r="GP584" s="22"/>
      <c r="GQ584" s="22"/>
      <c r="GR584" s="22"/>
      <c r="GS584" s="22"/>
      <c r="GT584" s="22"/>
      <c r="GU584" s="15"/>
      <c r="GV584" s="22"/>
      <c r="GW584" s="22"/>
      <c r="GX584" s="22"/>
      <c r="GY584" s="18"/>
      <c r="GZ584" s="18"/>
      <c r="HA584" s="18"/>
      <c r="HB584" s="18"/>
      <c r="HC584" s="18"/>
      <c r="HD584" s="18"/>
      <c r="HE584" s="18"/>
      <c r="HF584" s="18"/>
      <c r="HG584" s="18"/>
      <c r="HH584" s="18"/>
      <c r="HI584" s="18"/>
      <c r="HJ584" s="18"/>
      <c r="HK584" s="18"/>
      <c r="HL584" s="18"/>
      <c r="HM584" s="18"/>
      <c r="HN584" s="18"/>
      <c r="HO584" s="18"/>
      <c r="HP584" s="18"/>
      <c r="HQ584" s="18"/>
      <c r="HR584" s="18"/>
      <c r="HS584" s="18"/>
      <c r="HT584" s="18"/>
      <c r="HU584" s="18"/>
      <c r="HV584" s="18"/>
      <c r="HW584" s="18"/>
      <c r="HX584" s="18"/>
      <c r="HY584" s="18"/>
      <c r="HZ584" s="18"/>
      <c r="IA584" s="18"/>
      <c r="IB584" s="18"/>
      <c r="IC584" s="18"/>
      <c r="ID584" s="18"/>
      <c r="IE584" s="18"/>
      <c r="IF584" s="18"/>
      <c r="IG584" s="18"/>
      <c r="IH584" s="18"/>
      <c r="II584" s="18"/>
      <c r="IJ584" s="18"/>
      <c r="IK584" s="18"/>
      <c r="IL584" s="18"/>
      <c r="IM584" s="18"/>
      <c r="IN584" s="18"/>
      <c r="IO584" s="18"/>
      <c r="IP584" s="18"/>
      <c r="IQ584" s="18"/>
      <c r="IR584" s="18"/>
      <c r="IS584" s="18"/>
      <c r="IT584" s="18"/>
      <c r="IU584" s="18"/>
      <c r="IV584" s="18"/>
      <c r="IW584" s="18"/>
      <c r="IX584" s="18"/>
      <c r="IY584" s="18"/>
      <c r="IZ584" s="18"/>
      <c r="JA584" s="18"/>
      <c r="JB584" s="18"/>
      <c r="JC584" s="18"/>
      <c r="JD584" s="18"/>
      <c r="JE584" s="18"/>
      <c r="JF584" s="18"/>
    </row>
    <row r="585" spans="36:266" x14ac:dyDescent="0.3">
      <c r="AJ585" s="24"/>
      <c r="AK585" s="24"/>
      <c r="AL585" s="20"/>
      <c r="AM585" s="23"/>
      <c r="AN585" s="18"/>
      <c r="AO585" s="24"/>
      <c r="AW585" s="71"/>
      <c r="AX585" s="71"/>
      <c r="AY585" s="71"/>
      <c r="BB585" s="25"/>
      <c r="BC585" s="21"/>
      <c r="BG585" s="18"/>
      <c r="BN585" s="22"/>
      <c r="BO585" s="22"/>
      <c r="BP585" s="22"/>
      <c r="BQ585" s="22"/>
      <c r="BR585" s="15"/>
      <c r="CF585" s="15"/>
      <c r="CL585" s="22"/>
      <c r="CM585" s="15"/>
      <c r="CR585" s="22"/>
      <c r="CT585" s="15"/>
      <c r="CW585" s="22"/>
      <c r="DA585" s="15"/>
      <c r="DH585" s="15"/>
      <c r="DJ585" s="22"/>
      <c r="DO585" s="15"/>
      <c r="DV585" s="15"/>
      <c r="EC585" s="15"/>
      <c r="EJ585" s="15"/>
      <c r="EQ585" s="15"/>
      <c r="EX585" s="15"/>
      <c r="FE585" s="15"/>
      <c r="FL585" s="15"/>
      <c r="FS585" s="15"/>
      <c r="FZ585" s="15"/>
      <c r="GG585" s="15"/>
      <c r="GN585" s="15"/>
      <c r="GP585" s="22"/>
      <c r="GQ585" s="22"/>
      <c r="GR585" s="22"/>
      <c r="GS585" s="22"/>
      <c r="GT585" s="22"/>
      <c r="GU585" s="15"/>
      <c r="GV585" s="22"/>
      <c r="GW585" s="22"/>
      <c r="GX585" s="22"/>
      <c r="GY585" s="18"/>
      <c r="GZ585" s="18"/>
      <c r="HA585" s="18"/>
      <c r="HB585" s="18"/>
      <c r="HC585" s="18"/>
      <c r="HD585" s="18"/>
      <c r="HE585" s="18"/>
      <c r="HF585" s="18"/>
      <c r="HG585" s="18"/>
      <c r="HH585" s="18"/>
      <c r="HI585" s="18"/>
      <c r="HJ585" s="18"/>
      <c r="HK585" s="18"/>
      <c r="HL585" s="18"/>
      <c r="HM585" s="18"/>
      <c r="HN585" s="18"/>
      <c r="HO585" s="18"/>
      <c r="HP585" s="18"/>
      <c r="HQ585" s="18"/>
      <c r="HR585" s="18"/>
      <c r="HS585" s="18"/>
      <c r="HT585" s="18"/>
      <c r="HU585" s="18"/>
      <c r="HV585" s="18"/>
      <c r="HW585" s="18"/>
      <c r="HX585" s="18"/>
      <c r="HY585" s="18"/>
      <c r="HZ585" s="18"/>
      <c r="IA585" s="18"/>
      <c r="IB585" s="18"/>
      <c r="IC585" s="18"/>
      <c r="ID585" s="18"/>
      <c r="IE585" s="18"/>
      <c r="IF585" s="18"/>
      <c r="IG585" s="18"/>
      <c r="IH585" s="18"/>
      <c r="II585" s="18"/>
      <c r="IJ585" s="18"/>
      <c r="IK585" s="18"/>
      <c r="IL585" s="18"/>
      <c r="IM585" s="18"/>
      <c r="IN585" s="18"/>
      <c r="IO585" s="18"/>
      <c r="IP585" s="18"/>
      <c r="IQ585" s="18"/>
      <c r="IR585" s="18"/>
      <c r="IS585" s="18"/>
      <c r="IT585" s="18"/>
      <c r="IU585" s="18"/>
      <c r="IV585" s="18"/>
      <c r="IW585" s="18"/>
      <c r="IX585" s="18"/>
      <c r="IY585" s="18"/>
      <c r="IZ585" s="18"/>
      <c r="JA585" s="18"/>
      <c r="JB585" s="18"/>
      <c r="JC585" s="18"/>
      <c r="JD585" s="18"/>
      <c r="JE585" s="18"/>
      <c r="JF585" s="18"/>
    </row>
    <row r="586" spans="36:266" x14ac:dyDescent="0.3">
      <c r="AJ586" s="24"/>
      <c r="AK586" s="24"/>
      <c r="AL586" s="20"/>
      <c r="AM586" s="23"/>
      <c r="AN586" s="18"/>
      <c r="AO586" s="24"/>
      <c r="AW586" s="71"/>
      <c r="AX586" s="71"/>
      <c r="AY586" s="71"/>
      <c r="BB586" s="25"/>
      <c r="BC586" s="21"/>
      <c r="BG586" s="18"/>
      <c r="BN586" s="22"/>
      <c r="BO586" s="22"/>
      <c r="BP586" s="22"/>
      <c r="BQ586" s="22"/>
      <c r="BR586" s="15"/>
      <c r="CF586" s="15"/>
      <c r="CL586" s="22"/>
      <c r="CM586" s="15"/>
      <c r="CR586" s="22"/>
      <c r="CT586" s="15"/>
      <c r="CW586" s="22"/>
      <c r="DA586" s="15"/>
      <c r="DH586" s="15"/>
      <c r="DJ586" s="22"/>
      <c r="DO586" s="15"/>
      <c r="DV586" s="15"/>
      <c r="EC586" s="15"/>
      <c r="EJ586" s="15"/>
      <c r="EQ586" s="15"/>
      <c r="EX586" s="15"/>
      <c r="FE586" s="15"/>
      <c r="FL586" s="15"/>
      <c r="FS586" s="15"/>
      <c r="FZ586" s="15"/>
      <c r="GG586" s="15"/>
      <c r="GN586" s="15"/>
      <c r="GP586" s="22"/>
      <c r="GQ586" s="22"/>
      <c r="GR586" s="22"/>
      <c r="GS586" s="22"/>
      <c r="GT586" s="22"/>
      <c r="GU586" s="15"/>
      <c r="GV586" s="22"/>
      <c r="GW586" s="22"/>
      <c r="GX586" s="22"/>
      <c r="GY586" s="18"/>
      <c r="GZ586" s="18"/>
      <c r="HA586" s="18"/>
      <c r="HB586" s="18"/>
      <c r="HC586" s="18"/>
      <c r="HD586" s="18"/>
      <c r="HE586" s="18"/>
      <c r="HF586" s="18"/>
      <c r="HG586" s="18"/>
      <c r="HH586" s="18"/>
      <c r="HI586" s="18"/>
      <c r="HJ586" s="18"/>
      <c r="HK586" s="18"/>
      <c r="HL586" s="18"/>
      <c r="HM586" s="18"/>
      <c r="HN586" s="18"/>
      <c r="HO586" s="18"/>
      <c r="HP586" s="18"/>
      <c r="HQ586" s="18"/>
      <c r="HR586" s="18"/>
      <c r="HS586" s="18"/>
      <c r="HT586" s="18"/>
      <c r="HU586" s="18"/>
      <c r="HV586" s="18"/>
      <c r="HW586" s="18"/>
      <c r="HX586" s="18"/>
      <c r="HY586" s="18"/>
      <c r="HZ586" s="18"/>
      <c r="IA586" s="18"/>
      <c r="IB586" s="18"/>
      <c r="IC586" s="18"/>
      <c r="ID586" s="18"/>
      <c r="IE586" s="18"/>
      <c r="IF586" s="18"/>
      <c r="IG586" s="18"/>
      <c r="IH586" s="18"/>
      <c r="II586" s="18"/>
      <c r="IJ586" s="18"/>
      <c r="IK586" s="18"/>
      <c r="IL586" s="18"/>
      <c r="IM586" s="18"/>
      <c r="IN586" s="18"/>
      <c r="IO586" s="18"/>
      <c r="IP586" s="18"/>
      <c r="IQ586" s="18"/>
      <c r="IR586" s="18"/>
      <c r="IS586" s="18"/>
      <c r="IT586" s="18"/>
      <c r="IU586" s="18"/>
      <c r="IV586" s="18"/>
      <c r="IW586" s="18"/>
      <c r="IX586" s="18"/>
      <c r="IY586" s="18"/>
      <c r="IZ586" s="18"/>
      <c r="JA586" s="18"/>
      <c r="JB586" s="18"/>
      <c r="JC586" s="18"/>
      <c r="JD586" s="18"/>
      <c r="JE586" s="18"/>
      <c r="JF586" s="18"/>
    </row>
    <row r="587" spans="36:266" x14ac:dyDescent="0.3">
      <c r="AJ587" s="24"/>
      <c r="AK587" s="24"/>
      <c r="AL587" s="20"/>
      <c r="AM587" s="23"/>
      <c r="AN587" s="18"/>
      <c r="AO587" s="24"/>
      <c r="AW587" s="71"/>
      <c r="AX587" s="71"/>
      <c r="AY587" s="71"/>
      <c r="BB587" s="25"/>
      <c r="BC587" s="21"/>
      <c r="BG587" s="18"/>
      <c r="BN587" s="22"/>
      <c r="BO587" s="22"/>
      <c r="BP587" s="22"/>
      <c r="BQ587" s="22"/>
      <c r="BR587" s="15"/>
      <c r="CF587" s="15"/>
      <c r="CL587" s="22"/>
      <c r="CM587" s="15"/>
      <c r="CR587" s="22"/>
      <c r="CT587" s="15"/>
      <c r="CW587" s="22"/>
      <c r="DA587" s="15"/>
      <c r="DH587" s="15"/>
      <c r="DJ587" s="22"/>
      <c r="DO587" s="15"/>
      <c r="DV587" s="15"/>
      <c r="EC587" s="15"/>
      <c r="EJ587" s="15"/>
      <c r="EQ587" s="15"/>
      <c r="EX587" s="15"/>
      <c r="FE587" s="15"/>
      <c r="FL587" s="15"/>
      <c r="FS587" s="15"/>
      <c r="FZ587" s="15"/>
      <c r="GG587" s="15"/>
      <c r="GN587" s="15"/>
      <c r="GP587" s="22"/>
      <c r="GQ587" s="22"/>
      <c r="GR587" s="22"/>
      <c r="GS587" s="22"/>
      <c r="GT587" s="22"/>
      <c r="GU587" s="15"/>
      <c r="GV587" s="22"/>
      <c r="GW587" s="22"/>
      <c r="GX587" s="22"/>
      <c r="GY587" s="18"/>
      <c r="GZ587" s="18"/>
      <c r="HA587" s="18"/>
      <c r="HB587" s="18"/>
      <c r="HC587" s="18"/>
      <c r="HD587" s="18"/>
      <c r="HE587" s="18"/>
      <c r="HF587" s="18"/>
      <c r="HG587" s="18"/>
      <c r="HH587" s="18"/>
      <c r="HI587" s="18"/>
      <c r="HJ587" s="18"/>
      <c r="HK587" s="18"/>
      <c r="HL587" s="18"/>
      <c r="HM587" s="18"/>
      <c r="HN587" s="18"/>
      <c r="HO587" s="18"/>
      <c r="HP587" s="18"/>
      <c r="HQ587" s="18"/>
      <c r="HR587" s="18"/>
      <c r="HS587" s="18"/>
      <c r="HT587" s="18"/>
      <c r="HU587" s="18"/>
      <c r="HV587" s="18"/>
      <c r="HW587" s="18"/>
      <c r="HX587" s="18"/>
      <c r="HY587" s="18"/>
      <c r="HZ587" s="18"/>
      <c r="IA587" s="18"/>
      <c r="IB587" s="18"/>
      <c r="IC587" s="18"/>
      <c r="ID587" s="18"/>
      <c r="IE587" s="18"/>
      <c r="IF587" s="18"/>
      <c r="IG587" s="18"/>
      <c r="IH587" s="18"/>
      <c r="II587" s="18"/>
      <c r="IJ587" s="18"/>
      <c r="IK587" s="18"/>
      <c r="IL587" s="18"/>
      <c r="IM587" s="18"/>
      <c r="IN587" s="18"/>
      <c r="IO587" s="18"/>
      <c r="IP587" s="18"/>
      <c r="IQ587" s="18"/>
      <c r="IR587" s="18"/>
      <c r="IS587" s="18"/>
      <c r="IT587" s="18"/>
      <c r="IU587" s="18"/>
      <c r="IV587" s="18"/>
      <c r="IW587" s="18"/>
      <c r="IX587" s="18"/>
      <c r="IY587" s="18"/>
      <c r="IZ587" s="18"/>
      <c r="JA587" s="18"/>
      <c r="JB587" s="18"/>
      <c r="JC587" s="18"/>
      <c r="JD587" s="18"/>
      <c r="JE587" s="18"/>
      <c r="JF587" s="18"/>
    </row>
    <row r="588" spans="36:266" x14ac:dyDescent="0.3">
      <c r="AJ588" s="24"/>
      <c r="AK588" s="24"/>
      <c r="AL588" s="20"/>
      <c r="AM588" s="23"/>
      <c r="AN588" s="18"/>
      <c r="AO588" s="24"/>
      <c r="AW588" s="71"/>
      <c r="AX588" s="71"/>
      <c r="AY588" s="71"/>
      <c r="BB588" s="25"/>
      <c r="BC588" s="21"/>
      <c r="BG588" s="18"/>
      <c r="BN588" s="22"/>
      <c r="BO588" s="22"/>
      <c r="BP588" s="22"/>
      <c r="BQ588" s="22"/>
      <c r="BR588" s="15"/>
      <c r="CF588" s="15"/>
      <c r="CL588" s="22"/>
      <c r="CM588" s="15"/>
      <c r="CR588" s="22"/>
      <c r="CT588" s="15"/>
      <c r="CW588" s="22"/>
      <c r="DA588" s="15"/>
      <c r="DH588" s="15"/>
      <c r="DJ588" s="22"/>
      <c r="DO588" s="15"/>
      <c r="DV588" s="15"/>
      <c r="EC588" s="15"/>
      <c r="EJ588" s="15"/>
      <c r="EQ588" s="15"/>
      <c r="EX588" s="15"/>
      <c r="FE588" s="15"/>
      <c r="FL588" s="15"/>
      <c r="FS588" s="15"/>
      <c r="FZ588" s="15"/>
      <c r="GG588" s="15"/>
      <c r="GN588" s="15"/>
      <c r="GP588" s="22"/>
      <c r="GQ588" s="22"/>
      <c r="GR588" s="22"/>
      <c r="GS588" s="22"/>
      <c r="GT588" s="22"/>
      <c r="GU588" s="15"/>
      <c r="GV588" s="22"/>
      <c r="GW588" s="22"/>
      <c r="GX588" s="22"/>
      <c r="GY588" s="18"/>
      <c r="GZ588" s="18"/>
      <c r="HA588" s="18"/>
      <c r="HB588" s="18"/>
      <c r="HC588" s="18"/>
      <c r="HD588" s="18"/>
      <c r="HE588" s="18"/>
      <c r="HF588" s="18"/>
      <c r="HG588" s="18"/>
      <c r="HH588" s="18"/>
      <c r="HI588" s="18"/>
      <c r="HJ588" s="18"/>
      <c r="HK588" s="18"/>
      <c r="HL588" s="18"/>
      <c r="HM588" s="18"/>
      <c r="HN588" s="18"/>
      <c r="HO588" s="18"/>
      <c r="HP588" s="18"/>
      <c r="HQ588" s="18"/>
      <c r="HR588" s="18"/>
      <c r="HS588" s="18"/>
      <c r="HT588" s="18"/>
      <c r="HU588" s="18"/>
      <c r="HV588" s="18"/>
      <c r="HW588" s="18"/>
      <c r="HX588" s="18"/>
      <c r="HY588" s="18"/>
      <c r="HZ588" s="18"/>
      <c r="IA588" s="18"/>
      <c r="IB588" s="18"/>
      <c r="IC588" s="18"/>
      <c r="ID588" s="18"/>
      <c r="IE588" s="18"/>
      <c r="IF588" s="18"/>
      <c r="IG588" s="18"/>
      <c r="IH588" s="18"/>
      <c r="II588" s="18"/>
      <c r="IJ588" s="18"/>
      <c r="IK588" s="18"/>
      <c r="IL588" s="18"/>
      <c r="IM588" s="18"/>
      <c r="IN588" s="18"/>
      <c r="IO588" s="18"/>
      <c r="IP588" s="18"/>
      <c r="IQ588" s="18"/>
      <c r="IR588" s="18"/>
      <c r="IS588" s="18"/>
      <c r="IT588" s="18"/>
      <c r="IU588" s="18"/>
      <c r="IV588" s="18"/>
      <c r="IW588" s="18"/>
      <c r="IX588" s="18"/>
      <c r="IY588" s="18"/>
      <c r="IZ588" s="18"/>
      <c r="JA588" s="18"/>
      <c r="JB588" s="18"/>
      <c r="JC588" s="18"/>
      <c r="JD588" s="18"/>
      <c r="JE588" s="18"/>
      <c r="JF588" s="18"/>
    </row>
    <row r="589" spans="36:266" x14ac:dyDescent="0.3">
      <c r="AJ589" s="24"/>
      <c r="AK589" s="24"/>
      <c r="AL589" s="20"/>
      <c r="AM589" s="23"/>
      <c r="AN589" s="18"/>
      <c r="AO589" s="24"/>
      <c r="AW589" s="71"/>
      <c r="AX589" s="71"/>
      <c r="AY589" s="71"/>
      <c r="BB589" s="25"/>
      <c r="BC589" s="21"/>
      <c r="BG589" s="18"/>
      <c r="BN589" s="22"/>
      <c r="BO589" s="22"/>
      <c r="BP589" s="22"/>
      <c r="BQ589" s="22"/>
      <c r="BR589" s="15"/>
      <c r="CF589" s="15"/>
      <c r="CL589" s="22"/>
      <c r="CM589" s="15"/>
      <c r="CR589" s="22"/>
      <c r="CT589" s="15"/>
      <c r="CW589" s="22"/>
      <c r="DA589" s="15"/>
      <c r="DH589" s="15"/>
      <c r="DJ589" s="22"/>
      <c r="DO589" s="15"/>
      <c r="DV589" s="15"/>
      <c r="EC589" s="15"/>
      <c r="EJ589" s="15"/>
      <c r="EQ589" s="15"/>
      <c r="EX589" s="15"/>
      <c r="FE589" s="15"/>
      <c r="FL589" s="15"/>
      <c r="FS589" s="15"/>
      <c r="FZ589" s="15"/>
      <c r="GG589" s="15"/>
      <c r="GN589" s="15"/>
      <c r="GP589" s="22"/>
      <c r="GQ589" s="22"/>
      <c r="GR589" s="22"/>
      <c r="GS589" s="22"/>
      <c r="GT589" s="22"/>
      <c r="GU589" s="15"/>
      <c r="GV589" s="22"/>
      <c r="GW589" s="22"/>
      <c r="GX589" s="22"/>
      <c r="GY589" s="18"/>
      <c r="GZ589" s="18"/>
      <c r="HA589" s="18"/>
      <c r="HB589" s="18"/>
      <c r="HC589" s="18"/>
      <c r="HD589" s="18"/>
      <c r="HE589" s="18"/>
      <c r="HF589" s="18"/>
      <c r="HG589" s="18"/>
      <c r="HH589" s="18"/>
      <c r="HI589" s="18"/>
      <c r="HJ589" s="18"/>
      <c r="HK589" s="18"/>
      <c r="HL589" s="18"/>
      <c r="HM589" s="18"/>
      <c r="HN589" s="18"/>
      <c r="HO589" s="18"/>
      <c r="HP589" s="18"/>
      <c r="HQ589" s="18"/>
      <c r="HR589" s="18"/>
      <c r="HS589" s="18"/>
      <c r="HT589" s="18"/>
      <c r="HU589" s="18"/>
      <c r="HV589" s="18"/>
      <c r="HW589" s="18"/>
      <c r="HX589" s="18"/>
      <c r="HY589" s="18"/>
      <c r="HZ589" s="18"/>
      <c r="IA589" s="18"/>
      <c r="IB589" s="18"/>
      <c r="IC589" s="18"/>
      <c r="ID589" s="18"/>
      <c r="IE589" s="18"/>
      <c r="IF589" s="18"/>
      <c r="IG589" s="18"/>
      <c r="IH589" s="18"/>
      <c r="II589" s="18"/>
      <c r="IJ589" s="18"/>
      <c r="IK589" s="18"/>
      <c r="IL589" s="18"/>
      <c r="IM589" s="18"/>
      <c r="IN589" s="18"/>
      <c r="IO589" s="18"/>
      <c r="IP589" s="18"/>
      <c r="IQ589" s="18"/>
      <c r="IR589" s="18"/>
      <c r="IS589" s="18"/>
      <c r="IT589" s="18"/>
      <c r="IU589" s="18"/>
      <c r="IV589" s="18"/>
      <c r="IW589" s="18"/>
      <c r="IX589" s="18"/>
      <c r="IY589" s="18"/>
      <c r="IZ589" s="18"/>
      <c r="JA589" s="18"/>
      <c r="JB589" s="18"/>
      <c r="JC589" s="18"/>
      <c r="JD589" s="18"/>
      <c r="JE589" s="18"/>
      <c r="JF589" s="18"/>
    </row>
    <row r="590" spans="36:266" x14ac:dyDescent="0.3">
      <c r="AJ590" s="24"/>
      <c r="AK590" s="24"/>
      <c r="AL590" s="20"/>
      <c r="AM590" s="23"/>
      <c r="AN590" s="18"/>
      <c r="AO590" s="24"/>
      <c r="AW590" s="71"/>
      <c r="AX590" s="71"/>
      <c r="AY590" s="71"/>
      <c r="BB590" s="25"/>
      <c r="BC590" s="21"/>
      <c r="BG590" s="18"/>
      <c r="BN590" s="22"/>
      <c r="BO590" s="22"/>
      <c r="BP590" s="22"/>
      <c r="BQ590" s="22"/>
      <c r="BR590" s="15"/>
      <c r="CF590" s="15"/>
      <c r="CL590" s="22"/>
      <c r="CM590" s="15"/>
      <c r="CR590" s="22"/>
      <c r="CT590" s="15"/>
      <c r="CW590" s="22"/>
      <c r="DA590" s="15"/>
      <c r="DH590" s="15"/>
      <c r="DJ590" s="22"/>
      <c r="DO590" s="15"/>
      <c r="DV590" s="15"/>
      <c r="EC590" s="15"/>
      <c r="EJ590" s="15"/>
      <c r="EQ590" s="15"/>
      <c r="EX590" s="15"/>
      <c r="FE590" s="15"/>
      <c r="FL590" s="15"/>
      <c r="FS590" s="15"/>
      <c r="FZ590" s="15"/>
      <c r="GG590" s="15"/>
      <c r="GN590" s="15"/>
      <c r="GP590" s="22"/>
      <c r="GQ590" s="22"/>
      <c r="GR590" s="22"/>
      <c r="GS590" s="22"/>
      <c r="GT590" s="22"/>
      <c r="GU590" s="15"/>
      <c r="GV590" s="22"/>
      <c r="GW590" s="22"/>
      <c r="GX590" s="22"/>
      <c r="GY590" s="18"/>
      <c r="GZ590" s="18"/>
      <c r="HA590" s="18"/>
      <c r="HB590" s="18"/>
      <c r="HC590" s="18"/>
      <c r="HD590" s="18"/>
      <c r="HE590" s="18"/>
      <c r="HF590" s="18"/>
      <c r="HG590" s="18"/>
      <c r="HH590" s="18"/>
      <c r="HI590" s="18"/>
      <c r="HJ590" s="18"/>
      <c r="HK590" s="18"/>
      <c r="HL590" s="18"/>
      <c r="HM590" s="18"/>
      <c r="HN590" s="18"/>
      <c r="HO590" s="18"/>
      <c r="HP590" s="18"/>
      <c r="HQ590" s="18"/>
      <c r="HR590" s="18"/>
      <c r="HS590" s="18"/>
      <c r="HT590" s="18"/>
      <c r="HU590" s="18"/>
      <c r="HV590" s="18"/>
      <c r="HW590" s="18"/>
      <c r="HX590" s="18"/>
      <c r="HY590" s="18"/>
      <c r="HZ590" s="18"/>
      <c r="IA590" s="18"/>
      <c r="IB590" s="18"/>
      <c r="IC590" s="18"/>
      <c r="ID590" s="18"/>
      <c r="IE590" s="18"/>
      <c r="IF590" s="18"/>
      <c r="IG590" s="18"/>
      <c r="IH590" s="18"/>
      <c r="II590" s="18"/>
      <c r="IJ590" s="18"/>
      <c r="IK590" s="18"/>
      <c r="IL590" s="18"/>
      <c r="IM590" s="18"/>
      <c r="IN590" s="18"/>
      <c r="IO590" s="18"/>
      <c r="IP590" s="18"/>
      <c r="IQ590" s="18"/>
      <c r="IR590" s="18"/>
      <c r="IS590" s="18"/>
      <c r="IT590" s="18"/>
      <c r="IU590" s="18"/>
      <c r="IV590" s="18"/>
      <c r="IW590" s="18"/>
      <c r="IX590" s="18"/>
      <c r="IY590" s="18"/>
      <c r="IZ590" s="18"/>
      <c r="JA590" s="18"/>
      <c r="JB590" s="18"/>
      <c r="JC590" s="18"/>
      <c r="JD590" s="18"/>
      <c r="JE590" s="18"/>
      <c r="JF590" s="18"/>
    </row>
    <row r="591" spans="36:266" x14ac:dyDescent="0.3">
      <c r="AJ591" s="24"/>
      <c r="AK591" s="24"/>
      <c r="AL591" s="20"/>
      <c r="AM591" s="23"/>
      <c r="AN591" s="18"/>
      <c r="AO591" s="24"/>
      <c r="AW591" s="71"/>
      <c r="AX591" s="71"/>
      <c r="AY591" s="71"/>
      <c r="BB591" s="25"/>
      <c r="BC591" s="21"/>
      <c r="BG591" s="18"/>
      <c r="BN591" s="22"/>
      <c r="BO591" s="22"/>
      <c r="BP591" s="22"/>
      <c r="BQ591" s="22"/>
      <c r="BR591" s="15"/>
      <c r="CF591" s="15"/>
      <c r="CL591" s="22"/>
      <c r="CM591" s="15"/>
      <c r="CR591" s="22"/>
      <c r="CT591" s="15"/>
      <c r="CW591" s="22"/>
      <c r="DA591" s="15"/>
      <c r="DH591" s="15"/>
      <c r="DJ591" s="22"/>
      <c r="DO591" s="15"/>
      <c r="DV591" s="15"/>
      <c r="EC591" s="15"/>
      <c r="EJ591" s="15"/>
      <c r="EQ591" s="15"/>
      <c r="EX591" s="15"/>
      <c r="FE591" s="15"/>
      <c r="FL591" s="15"/>
      <c r="FS591" s="15"/>
      <c r="FZ591" s="15"/>
      <c r="GG591" s="15"/>
      <c r="GN591" s="15"/>
      <c r="GP591" s="22"/>
      <c r="GQ591" s="22"/>
      <c r="GR591" s="22"/>
      <c r="GS591" s="22"/>
      <c r="GT591" s="22"/>
      <c r="GU591" s="15"/>
      <c r="GV591" s="22"/>
      <c r="GW591" s="22"/>
      <c r="GX591" s="22"/>
      <c r="GY591" s="18"/>
      <c r="GZ591" s="18"/>
      <c r="HA591" s="18"/>
      <c r="HB591" s="18"/>
      <c r="HC591" s="18"/>
      <c r="HD591" s="18"/>
      <c r="HE591" s="18"/>
      <c r="HF591" s="18"/>
      <c r="HG591" s="18"/>
      <c r="HH591" s="18"/>
      <c r="HI591" s="18"/>
      <c r="HJ591" s="18"/>
      <c r="HK591" s="18"/>
      <c r="HL591" s="18"/>
      <c r="HM591" s="18"/>
      <c r="HN591" s="18"/>
      <c r="HO591" s="18"/>
      <c r="HP591" s="18"/>
      <c r="HQ591" s="18"/>
      <c r="HR591" s="18"/>
      <c r="HS591" s="18"/>
      <c r="HT591" s="18"/>
      <c r="HU591" s="18"/>
      <c r="HV591" s="18"/>
      <c r="HW591" s="18"/>
      <c r="HX591" s="18"/>
      <c r="HY591" s="18"/>
      <c r="HZ591" s="18"/>
      <c r="IA591" s="18"/>
      <c r="IB591" s="18"/>
      <c r="IC591" s="18"/>
      <c r="ID591" s="18"/>
      <c r="IE591" s="18"/>
      <c r="IF591" s="18"/>
      <c r="IG591" s="18"/>
      <c r="IH591" s="18"/>
      <c r="II591" s="18"/>
      <c r="IJ591" s="18"/>
      <c r="IK591" s="18"/>
      <c r="IL591" s="18"/>
      <c r="IM591" s="18"/>
      <c r="IN591" s="18"/>
      <c r="IO591" s="18"/>
      <c r="IP591" s="18"/>
      <c r="IQ591" s="18"/>
      <c r="IR591" s="18"/>
      <c r="IS591" s="18"/>
      <c r="IT591" s="18"/>
      <c r="IU591" s="18"/>
      <c r="IV591" s="18"/>
      <c r="IW591" s="18"/>
      <c r="IX591" s="18"/>
      <c r="IY591" s="18"/>
      <c r="IZ591" s="18"/>
      <c r="JA591" s="18"/>
      <c r="JB591" s="18"/>
      <c r="JC591" s="18"/>
      <c r="JD591" s="18"/>
      <c r="JE591" s="18"/>
      <c r="JF591" s="18"/>
    </row>
    <row r="592" spans="36:266" x14ac:dyDescent="0.3">
      <c r="AJ592" s="24"/>
      <c r="AK592" s="24"/>
      <c r="AL592" s="20"/>
      <c r="AM592" s="23"/>
      <c r="AN592" s="18"/>
      <c r="AO592" s="24"/>
      <c r="AW592" s="71"/>
      <c r="AX592" s="71"/>
      <c r="AY592" s="71"/>
      <c r="BB592" s="25"/>
      <c r="BC592" s="21"/>
      <c r="BG592" s="18"/>
      <c r="BN592" s="22"/>
      <c r="BO592" s="22"/>
      <c r="BP592" s="22"/>
      <c r="BQ592" s="22"/>
      <c r="BR592" s="15"/>
      <c r="CF592" s="15"/>
      <c r="CL592" s="22"/>
      <c r="CM592" s="15"/>
      <c r="CR592" s="22"/>
      <c r="CT592" s="15"/>
      <c r="CW592" s="22"/>
      <c r="DA592" s="15"/>
      <c r="DH592" s="15"/>
      <c r="DJ592" s="22"/>
      <c r="DO592" s="15"/>
      <c r="DV592" s="15"/>
      <c r="EC592" s="15"/>
      <c r="EJ592" s="15"/>
      <c r="EQ592" s="15"/>
      <c r="EX592" s="15"/>
      <c r="FE592" s="15"/>
      <c r="FL592" s="15"/>
      <c r="FS592" s="15"/>
      <c r="FZ592" s="15"/>
      <c r="GG592" s="15"/>
      <c r="GN592" s="15"/>
      <c r="GP592" s="22"/>
      <c r="GQ592" s="22"/>
      <c r="GR592" s="22"/>
      <c r="GS592" s="22"/>
      <c r="GT592" s="22"/>
      <c r="GU592" s="15"/>
      <c r="GV592" s="22"/>
      <c r="GW592" s="22"/>
      <c r="GX592" s="22"/>
      <c r="GY592" s="18"/>
      <c r="GZ592" s="18"/>
      <c r="HA592" s="18"/>
      <c r="HB592" s="18"/>
      <c r="HC592" s="18"/>
      <c r="HD592" s="18"/>
      <c r="HE592" s="18"/>
      <c r="HF592" s="18"/>
      <c r="HG592" s="18"/>
      <c r="HH592" s="18"/>
      <c r="HI592" s="18"/>
      <c r="HJ592" s="18"/>
      <c r="HK592" s="18"/>
      <c r="HL592" s="18"/>
      <c r="HM592" s="18"/>
      <c r="HN592" s="18"/>
      <c r="HO592" s="18"/>
      <c r="HP592" s="18"/>
      <c r="HQ592" s="18"/>
      <c r="HR592" s="18"/>
      <c r="HS592" s="18"/>
      <c r="HT592" s="18"/>
      <c r="HU592" s="18"/>
      <c r="HV592" s="18"/>
      <c r="HW592" s="18"/>
      <c r="HX592" s="18"/>
      <c r="HY592" s="18"/>
      <c r="HZ592" s="18"/>
      <c r="IA592" s="18"/>
      <c r="IB592" s="18"/>
      <c r="IC592" s="18"/>
      <c r="ID592" s="18"/>
      <c r="IE592" s="18"/>
      <c r="IF592" s="18"/>
      <c r="IG592" s="18"/>
      <c r="IH592" s="18"/>
      <c r="II592" s="18"/>
      <c r="IJ592" s="18"/>
      <c r="IK592" s="18"/>
      <c r="IL592" s="18"/>
      <c r="IM592" s="18"/>
      <c r="IN592" s="18"/>
      <c r="IO592" s="18"/>
      <c r="IP592" s="18"/>
      <c r="IQ592" s="18"/>
      <c r="IR592" s="18"/>
      <c r="IS592" s="18"/>
      <c r="IT592" s="18"/>
      <c r="IU592" s="18"/>
      <c r="IV592" s="18"/>
      <c r="IW592" s="18"/>
      <c r="IX592" s="18"/>
      <c r="IY592" s="18"/>
      <c r="IZ592" s="18"/>
      <c r="JA592" s="18"/>
      <c r="JB592" s="18"/>
      <c r="JC592" s="18"/>
      <c r="JD592" s="18"/>
      <c r="JE592" s="18"/>
      <c r="JF592" s="18"/>
    </row>
    <row r="593" spans="36:266" x14ac:dyDescent="0.3">
      <c r="AJ593" s="24"/>
      <c r="AK593" s="24"/>
      <c r="AL593" s="20"/>
      <c r="AM593" s="23"/>
      <c r="AN593" s="18"/>
      <c r="AO593" s="24"/>
      <c r="AW593" s="71"/>
      <c r="AX593" s="71"/>
      <c r="AY593" s="71"/>
      <c r="BB593" s="25"/>
      <c r="BC593" s="21"/>
      <c r="BG593" s="18"/>
      <c r="BN593" s="22"/>
      <c r="BO593" s="22"/>
      <c r="BP593" s="22"/>
      <c r="BQ593" s="22"/>
      <c r="BR593" s="15"/>
      <c r="CF593" s="15"/>
      <c r="CL593" s="22"/>
      <c r="CM593" s="15"/>
      <c r="CR593" s="22"/>
      <c r="CT593" s="15"/>
      <c r="CW593" s="22"/>
      <c r="DA593" s="15"/>
      <c r="DH593" s="15"/>
      <c r="DJ593" s="22"/>
      <c r="DO593" s="15"/>
      <c r="DV593" s="15"/>
      <c r="EC593" s="15"/>
      <c r="EJ593" s="15"/>
      <c r="EQ593" s="15"/>
      <c r="EX593" s="15"/>
      <c r="FE593" s="15"/>
      <c r="FL593" s="15"/>
      <c r="FS593" s="15"/>
      <c r="FZ593" s="15"/>
      <c r="GG593" s="15"/>
      <c r="GN593" s="15"/>
      <c r="GP593" s="22"/>
      <c r="GQ593" s="22"/>
      <c r="GR593" s="22"/>
      <c r="GS593" s="22"/>
      <c r="GT593" s="22"/>
      <c r="GU593" s="15"/>
      <c r="GV593" s="22"/>
      <c r="GW593" s="22"/>
      <c r="GX593" s="22"/>
      <c r="GY593" s="18"/>
      <c r="GZ593" s="18"/>
      <c r="HA593" s="18"/>
      <c r="HB593" s="18"/>
      <c r="HC593" s="18"/>
      <c r="HD593" s="18"/>
      <c r="HE593" s="18"/>
      <c r="HF593" s="18"/>
      <c r="HG593" s="18"/>
      <c r="HH593" s="18"/>
      <c r="HI593" s="18"/>
      <c r="HJ593" s="18"/>
      <c r="HK593" s="18"/>
      <c r="HL593" s="18"/>
      <c r="HM593" s="18"/>
      <c r="HN593" s="18"/>
      <c r="HO593" s="18"/>
      <c r="HP593" s="18"/>
      <c r="HQ593" s="18"/>
      <c r="HR593" s="18"/>
      <c r="HS593" s="18"/>
      <c r="HT593" s="18"/>
      <c r="HU593" s="18"/>
      <c r="HV593" s="18"/>
      <c r="HW593" s="18"/>
      <c r="HX593" s="18"/>
      <c r="HY593" s="18"/>
      <c r="HZ593" s="18"/>
      <c r="IA593" s="18"/>
      <c r="IB593" s="18"/>
      <c r="IC593" s="18"/>
      <c r="ID593" s="18"/>
      <c r="IE593" s="18"/>
      <c r="IF593" s="18"/>
      <c r="IG593" s="18"/>
      <c r="IH593" s="18"/>
      <c r="II593" s="18"/>
      <c r="IJ593" s="18"/>
      <c r="IK593" s="18"/>
      <c r="IL593" s="18"/>
      <c r="IM593" s="18"/>
      <c r="IN593" s="18"/>
      <c r="IO593" s="18"/>
      <c r="IP593" s="18"/>
      <c r="IQ593" s="18"/>
      <c r="IR593" s="18"/>
      <c r="IS593" s="18"/>
      <c r="IT593" s="18"/>
      <c r="IU593" s="18"/>
      <c r="IV593" s="18"/>
      <c r="IW593" s="18"/>
      <c r="IX593" s="18"/>
      <c r="IY593" s="18"/>
      <c r="IZ593" s="18"/>
      <c r="JA593" s="18"/>
      <c r="JB593" s="18"/>
      <c r="JC593" s="18"/>
      <c r="JD593" s="18"/>
      <c r="JE593" s="18"/>
      <c r="JF593" s="18"/>
    </row>
    <row r="594" spans="36:266" x14ac:dyDescent="0.3">
      <c r="AJ594" s="24"/>
      <c r="AK594" s="24"/>
      <c r="AL594" s="20"/>
      <c r="AM594" s="23"/>
      <c r="AN594" s="18"/>
      <c r="AO594" s="24"/>
      <c r="AW594" s="71"/>
      <c r="AX594" s="71"/>
      <c r="AY594" s="71"/>
      <c r="BB594" s="25"/>
      <c r="BC594" s="21"/>
      <c r="BG594" s="18"/>
      <c r="BN594" s="22"/>
      <c r="BO594" s="22"/>
      <c r="BP594" s="22"/>
      <c r="BQ594" s="22"/>
      <c r="BR594" s="15"/>
      <c r="CF594" s="15"/>
      <c r="CL594" s="22"/>
      <c r="CM594" s="15"/>
      <c r="CR594" s="22"/>
      <c r="CT594" s="15"/>
      <c r="CW594" s="22"/>
      <c r="DA594" s="15"/>
      <c r="DH594" s="15"/>
      <c r="DJ594" s="22"/>
      <c r="DO594" s="15"/>
      <c r="DV594" s="15"/>
      <c r="EC594" s="15"/>
      <c r="EJ594" s="15"/>
      <c r="EQ594" s="15"/>
      <c r="EX594" s="15"/>
      <c r="FE594" s="15"/>
      <c r="FL594" s="15"/>
      <c r="FS594" s="15"/>
      <c r="FZ594" s="15"/>
      <c r="GG594" s="15"/>
      <c r="GN594" s="15"/>
      <c r="GP594" s="22"/>
      <c r="GQ594" s="22"/>
      <c r="GR594" s="22"/>
      <c r="GS594" s="22"/>
      <c r="GT594" s="22"/>
      <c r="GU594" s="15"/>
      <c r="GV594" s="22"/>
      <c r="GW594" s="22"/>
      <c r="GX594" s="22"/>
      <c r="GY594" s="18"/>
      <c r="GZ594" s="18"/>
      <c r="HA594" s="18"/>
      <c r="HB594" s="18"/>
      <c r="HC594" s="18"/>
      <c r="HD594" s="18"/>
      <c r="HE594" s="18"/>
      <c r="HF594" s="18"/>
      <c r="HG594" s="18"/>
      <c r="HH594" s="18"/>
      <c r="HI594" s="18"/>
      <c r="HJ594" s="18"/>
      <c r="HK594" s="18"/>
      <c r="HL594" s="18"/>
      <c r="HM594" s="18"/>
      <c r="HN594" s="18"/>
      <c r="HO594" s="18"/>
      <c r="HP594" s="18"/>
      <c r="HQ594" s="18"/>
      <c r="HR594" s="18"/>
      <c r="HS594" s="18"/>
      <c r="HT594" s="18"/>
      <c r="HU594" s="18"/>
      <c r="HV594" s="18"/>
      <c r="HW594" s="18"/>
      <c r="HX594" s="18"/>
      <c r="HY594" s="18"/>
      <c r="HZ594" s="18"/>
      <c r="IA594" s="18"/>
      <c r="IB594" s="18"/>
      <c r="IC594" s="18"/>
      <c r="ID594" s="18"/>
      <c r="IE594" s="18"/>
      <c r="IF594" s="18"/>
      <c r="IG594" s="18"/>
      <c r="IH594" s="18"/>
      <c r="II594" s="18"/>
      <c r="IJ594" s="18"/>
      <c r="IK594" s="18"/>
      <c r="IL594" s="18"/>
      <c r="IM594" s="18"/>
      <c r="IN594" s="18"/>
      <c r="IO594" s="18"/>
      <c r="IP594" s="18"/>
      <c r="IQ594" s="18"/>
      <c r="IR594" s="18"/>
      <c r="IS594" s="18"/>
      <c r="IT594" s="18"/>
      <c r="IU594" s="18"/>
      <c r="IV594" s="18"/>
      <c r="IW594" s="18"/>
      <c r="IX594" s="18"/>
      <c r="IY594" s="18"/>
      <c r="IZ594" s="18"/>
      <c r="JA594" s="18"/>
      <c r="JB594" s="18"/>
      <c r="JC594" s="18"/>
      <c r="JD594" s="18"/>
      <c r="JE594" s="18"/>
      <c r="JF594" s="18"/>
    </row>
    <row r="595" spans="36:266" x14ac:dyDescent="0.3">
      <c r="AJ595" s="24"/>
      <c r="AK595" s="24"/>
      <c r="AL595" s="20"/>
      <c r="AM595" s="23"/>
      <c r="AN595" s="18"/>
      <c r="AO595" s="24"/>
      <c r="AW595" s="71"/>
      <c r="AX595" s="71"/>
      <c r="AY595" s="71"/>
      <c r="BB595" s="25"/>
      <c r="BC595" s="21"/>
      <c r="BG595" s="18"/>
      <c r="BN595" s="22"/>
      <c r="BO595" s="22"/>
      <c r="BP595" s="22"/>
      <c r="BQ595" s="22"/>
      <c r="BR595" s="15"/>
      <c r="CF595" s="15"/>
      <c r="CL595" s="22"/>
      <c r="CM595" s="15"/>
      <c r="CR595" s="22"/>
      <c r="CT595" s="15"/>
      <c r="CW595" s="22"/>
      <c r="DA595" s="15"/>
      <c r="DH595" s="15"/>
      <c r="DJ595" s="22"/>
      <c r="DO595" s="15"/>
      <c r="DV595" s="15"/>
      <c r="EC595" s="15"/>
      <c r="EJ595" s="15"/>
      <c r="EQ595" s="15"/>
      <c r="EX595" s="15"/>
      <c r="FE595" s="15"/>
      <c r="FL595" s="15"/>
      <c r="FS595" s="15"/>
      <c r="FZ595" s="15"/>
      <c r="GG595" s="15"/>
      <c r="GN595" s="15"/>
      <c r="GP595" s="22"/>
      <c r="GQ595" s="22"/>
      <c r="GR595" s="22"/>
      <c r="GS595" s="22"/>
      <c r="GT595" s="22"/>
      <c r="GU595" s="15"/>
      <c r="GV595" s="22"/>
      <c r="GW595" s="22"/>
      <c r="GX595" s="22"/>
      <c r="GY595" s="18"/>
      <c r="GZ595" s="18"/>
      <c r="HA595" s="18"/>
      <c r="HB595" s="18"/>
      <c r="HC595" s="18"/>
      <c r="HD595" s="18"/>
      <c r="HE595" s="18"/>
      <c r="HF595" s="18"/>
      <c r="HG595" s="18"/>
      <c r="HH595" s="18"/>
      <c r="HI595" s="18"/>
      <c r="HJ595" s="18"/>
      <c r="HK595" s="18"/>
      <c r="HL595" s="18"/>
      <c r="HM595" s="18"/>
      <c r="HN595" s="18"/>
      <c r="HO595" s="18"/>
      <c r="HP595" s="18"/>
      <c r="HQ595" s="18"/>
      <c r="HR595" s="18"/>
      <c r="HS595" s="18"/>
      <c r="HT595" s="18"/>
      <c r="HU595" s="18"/>
      <c r="HV595" s="18"/>
      <c r="HW595" s="18"/>
      <c r="HX595" s="18"/>
      <c r="HY595" s="18"/>
      <c r="HZ595" s="18"/>
      <c r="IA595" s="18"/>
      <c r="IB595" s="18"/>
      <c r="IC595" s="18"/>
      <c r="ID595" s="18"/>
      <c r="IE595" s="18"/>
      <c r="IF595" s="18"/>
      <c r="IG595" s="18"/>
      <c r="IH595" s="18"/>
      <c r="II595" s="18"/>
      <c r="IJ595" s="18"/>
      <c r="IK595" s="18"/>
      <c r="IL595" s="18"/>
      <c r="IM595" s="18"/>
      <c r="IN595" s="18"/>
      <c r="IO595" s="18"/>
      <c r="IP595" s="18"/>
      <c r="IQ595" s="18"/>
      <c r="IR595" s="18"/>
      <c r="IS595" s="18"/>
      <c r="IT595" s="18"/>
      <c r="IU595" s="18"/>
      <c r="IV595" s="18"/>
      <c r="IW595" s="18"/>
      <c r="IX595" s="18"/>
      <c r="IY595" s="18"/>
      <c r="IZ595" s="18"/>
      <c r="JA595" s="18"/>
      <c r="JB595" s="18"/>
      <c r="JC595" s="18"/>
      <c r="JD595" s="18"/>
      <c r="JE595" s="18"/>
      <c r="JF595" s="18"/>
    </row>
    <row r="596" spans="36:266" x14ac:dyDescent="0.3">
      <c r="AJ596" s="24"/>
      <c r="AK596" s="24"/>
      <c r="AL596" s="20"/>
      <c r="AM596" s="23"/>
      <c r="AN596" s="18"/>
      <c r="AO596" s="24"/>
      <c r="AW596" s="71"/>
      <c r="AX596" s="71"/>
      <c r="AY596" s="71"/>
      <c r="BB596" s="25"/>
      <c r="BC596" s="21"/>
      <c r="BG596" s="18"/>
      <c r="BN596" s="22"/>
      <c r="BO596" s="22"/>
      <c r="BP596" s="22"/>
      <c r="BQ596" s="22"/>
      <c r="BR596" s="15"/>
      <c r="CF596" s="15"/>
      <c r="CL596" s="22"/>
      <c r="CM596" s="15"/>
      <c r="CR596" s="22"/>
      <c r="CT596" s="15"/>
      <c r="CW596" s="22"/>
      <c r="DA596" s="15"/>
      <c r="DH596" s="15"/>
      <c r="DJ596" s="22"/>
      <c r="DO596" s="15"/>
      <c r="DV596" s="15"/>
      <c r="EC596" s="15"/>
      <c r="EJ596" s="15"/>
      <c r="EQ596" s="15"/>
      <c r="EX596" s="15"/>
      <c r="FE596" s="15"/>
      <c r="FL596" s="15"/>
      <c r="FS596" s="15"/>
      <c r="FZ596" s="15"/>
      <c r="GG596" s="15"/>
      <c r="GN596" s="15"/>
      <c r="GP596" s="22"/>
      <c r="GQ596" s="22"/>
      <c r="GR596" s="22"/>
      <c r="GS596" s="22"/>
      <c r="GT596" s="22"/>
      <c r="GU596" s="15"/>
      <c r="GV596" s="22"/>
      <c r="GW596" s="22"/>
      <c r="GX596" s="22"/>
      <c r="GY596" s="18"/>
      <c r="GZ596" s="18"/>
      <c r="HA596" s="18"/>
      <c r="HB596" s="18"/>
      <c r="HC596" s="18"/>
      <c r="HD596" s="18"/>
      <c r="HE596" s="18"/>
      <c r="HF596" s="18"/>
      <c r="HG596" s="18"/>
      <c r="HH596" s="18"/>
      <c r="HI596" s="18"/>
      <c r="HJ596" s="18"/>
      <c r="HK596" s="18"/>
      <c r="HL596" s="18"/>
      <c r="HM596" s="18"/>
      <c r="HN596" s="18"/>
      <c r="HO596" s="18"/>
      <c r="HP596" s="18"/>
      <c r="HQ596" s="18"/>
      <c r="HR596" s="18"/>
      <c r="HS596" s="18"/>
      <c r="HT596" s="18"/>
      <c r="HU596" s="18"/>
      <c r="HV596" s="18"/>
      <c r="HW596" s="18"/>
      <c r="HX596" s="18"/>
      <c r="HY596" s="18"/>
      <c r="HZ596" s="18"/>
      <c r="IA596" s="18"/>
      <c r="IB596" s="18"/>
      <c r="IC596" s="18"/>
      <c r="ID596" s="18"/>
      <c r="IE596" s="18"/>
      <c r="IF596" s="18"/>
      <c r="IG596" s="18"/>
      <c r="IH596" s="18"/>
      <c r="II596" s="18"/>
      <c r="IJ596" s="18"/>
      <c r="IK596" s="18"/>
      <c r="IL596" s="18"/>
      <c r="IM596" s="18"/>
      <c r="IN596" s="18"/>
      <c r="IO596" s="18"/>
      <c r="IP596" s="18"/>
      <c r="IQ596" s="18"/>
      <c r="IR596" s="18"/>
      <c r="IS596" s="18"/>
      <c r="IT596" s="18"/>
      <c r="IU596" s="18"/>
      <c r="IV596" s="18"/>
      <c r="IW596" s="18"/>
      <c r="IX596" s="18"/>
      <c r="IY596" s="18"/>
      <c r="IZ596" s="18"/>
      <c r="JA596" s="18"/>
      <c r="JB596" s="18"/>
      <c r="JC596" s="18"/>
      <c r="JD596" s="18"/>
      <c r="JE596" s="18"/>
      <c r="JF596" s="18"/>
    </row>
    <row r="597" spans="36:266" x14ac:dyDescent="0.3">
      <c r="AJ597" s="24"/>
      <c r="AK597" s="24"/>
      <c r="AL597" s="20"/>
      <c r="AM597" s="23"/>
      <c r="AN597" s="18"/>
      <c r="AO597" s="24"/>
      <c r="AW597" s="71"/>
      <c r="AX597" s="71"/>
      <c r="AY597" s="71"/>
      <c r="BB597" s="25"/>
      <c r="BC597" s="21"/>
      <c r="BG597" s="18"/>
      <c r="BN597" s="22"/>
      <c r="BO597" s="22"/>
      <c r="BP597" s="22"/>
      <c r="BQ597" s="22"/>
      <c r="BR597" s="15"/>
      <c r="CF597" s="15"/>
      <c r="CL597" s="22"/>
      <c r="CM597" s="15"/>
      <c r="CR597" s="22"/>
      <c r="CT597" s="15"/>
      <c r="CW597" s="22"/>
      <c r="DA597" s="15"/>
      <c r="DH597" s="15"/>
      <c r="DJ597" s="22"/>
      <c r="DO597" s="15"/>
      <c r="DV597" s="15"/>
      <c r="EC597" s="15"/>
      <c r="EJ597" s="15"/>
      <c r="EQ597" s="15"/>
      <c r="EX597" s="15"/>
      <c r="FE597" s="15"/>
      <c r="FL597" s="15"/>
      <c r="FS597" s="15"/>
      <c r="FZ597" s="15"/>
      <c r="GG597" s="15"/>
      <c r="GN597" s="15"/>
      <c r="GP597" s="22"/>
      <c r="GQ597" s="22"/>
      <c r="GR597" s="22"/>
      <c r="GS597" s="22"/>
      <c r="GT597" s="22"/>
      <c r="GU597" s="15"/>
      <c r="GV597" s="22"/>
      <c r="GW597" s="22"/>
      <c r="GX597" s="22"/>
      <c r="GY597" s="18"/>
      <c r="GZ597" s="18"/>
      <c r="HA597" s="18"/>
      <c r="HB597" s="18"/>
      <c r="HC597" s="18"/>
      <c r="HD597" s="18"/>
      <c r="HE597" s="18"/>
      <c r="HF597" s="18"/>
      <c r="HG597" s="18"/>
      <c r="HH597" s="18"/>
      <c r="HI597" s="18"/>
      <c r="HJ597" s="18"/>
      <c r="HK597" s="18"/>
      <c r="HL597" s="18"/>
      <c r="HM597" s="18"/>
      <c r="HN597" s="18"/>
      <c r="HO597" s="18"/>
      <c r="HP597" s="18"/>
      <c r="HQ597" s="18"/>
      <c r="HR597" s="18"/>
      <c r="HS597" s="18"/>
      <c r="HT597" s="18"/>
      <c r="HU597" s="18"/>
      <c r="HV597" s="18"/>
      <c r="HW597" s="18"/>
      <c r="HX597" s="18"/>
      <c r="HY597" s="18"/>
      <c r="HZ597" s="18"/>
      <c r="IA597" s="18"/>
      <c r="IB597" s="18"/>
      <c r="IC597" s="18"/>
      <c r="ID597" s="18"/>
      <c r="IE597" s="18"/>
      <c r="IF597" s="18"/>
      <c r="IG597" s="18"/>
      <c r="IH597" s="18"/>
      <c r="II597" s="18"/>
      <c r="IJ597" s="18"/>
      <c r="IK597" s="18"/>
      <c r="IL597" s="18"/>
      <c r="IM597" s="18"/>
      <c r="IN597" s="18"/>
      <c r="IO597" s="18"/>
      <c r="IP597" s="18"/>
      <c r="IQ597" s="18"/>
      <c r="IR597" s="18"/>
      <c r="IS597" s="18"/>
      <c r="IT597" s="18"/>
      <c r="IU597" s="18"/>
      <c r="IV597" s="18"/>
      <c r="IW597" s="18"/>
      <c r="IX597" s="18"/>
      <c r="IY597" s="18"/>
      <c r="IZ597" s="18"/>
      <c r="JA597" s="18"/>
      <c r="JB597" s="18"/>
      <c r="JC597" s="18"/>
      <c r="JD597" s="18"/>
      <c r="JE597" s="18"/>
      <c r="JF597" s="18"/>
    </row>
    <row r="598" spans="36:266" x14ac:dyDescent="0.3">
      <c r="AJ598" s="24"/>
      <c r="AK598" s="24"/>
      <c r="AL598" s="20"/>
      <c r="AM598" s="23"/>
      <c r="AN598" s="18"/>
      <c r="AO598" s="24"/>
      <c r="AW598" s="71"/>
      <c r="AX598" s="71"/>
      <c r="AY598" s="71"/>
      <c r="BB598" s="25"/>
      <c r="BC598" s="21"/>
      <c r="BG598" s="18"/>
      <c r="BN598" s="22"/>
      <c r="BO598" s="22"/>
      <c r="BP598" s="22"/>
      <c r="BQ598" s="22"/>
      <c r="BR598" s="15"/>
      <c r="CF598" s="15"/>
      <c r="CL598" s="22"/>
      <c r="CM598" s="15"/>
      <c r="CR598" s="22"/>
      <c r="CT598" s="15"/>
      <c r="CW598" s="22"/>
      <c r="DA598" s="15"/>
      <c r="DH598" s="15"/>
      <c r="DJ598" s="22"/>
      <c r="DO598" s="15"/>
      <c r="DV598" s="15"/>
      <c r="EC598" s="15"/>
      <c r="EJ598" s="15"/>
      <c r="EQ598" s="15"/>
      <c r="EX598" s="15"/>
      <c r="FE598" s="15"/>
      <c r="FL598" s="15"/>
      <c r="FS598" s="15"/>
      <c r="FZ598" s="15"/>
      <c r="GG598" s="15"/>
      <c r="GN598" s="15"/>
      <c r="GP598" s="22"/>
      <c r="GQ598" s="22"/>
      <c r="GR598" s="22"/>
      <c r="GS598" s="22"/>
      <c r="GT598" s="22"/>
      <c r="GU598" s="15"/>
      <c r="GV598" s="22"/>
      <c r="GW598" s="22"/>
      <c r="GX598" s="22"/>
      <c r="GY598" s="18"/>
      <c r="GZ598" s="18"/>
      <c r="HA598" s="18"/>
      <c r="HB598" s="18"/>
      <c r="HC598" s="18"/>
      <c r="HD598" s="18"/>
      <c r="HE598" s="18"/>
      <c r="HF598" s="18"/>
      <c r="HG598" s="18"/>
      <c r="HH598" s="18"/>
      <c r="HI598" s="18"/>
      <c r="HJ598" s="18"/>
      <c r="HK598" s="18"/>
      <c r="HL598" s="18"/>
      <c r="HM598" s="18"/>
      <c r="HN598" s="18"/>
      <c r="HO598" s="18"/>
      <c r="HP598" s="18"/>
      <c r="HQ598" s="18"/>
      <c r="HR598" s="18"/>
      <c r="HS598" s="18"/>
      <c r="HT598" s="18"/>
      <c r="HU598" s="18"/>
      <c r="HV598" s="18"/>
      <c r="HW598" s="18"/>
      <c r="HX598" s="18"/>
      <c r="HY598" s="18"/>
      <c r="HZ598" s="18"/>
      <c r="IA598" s="18"/>
      <c r="IB598" s="18"/>
      <c r="IC598" s="18"/>
      <c r="ID598" s="18"/>
      <c r="IE598" s="18"/>
      <c r="IF598" s="18"/>
      <c r="IG598" s="18"/>
      <c r="IH598" s="18"/>
      <c r="II598" s="18"/>
      <c r="IJ598" s="18"/>
      <c r="IK598" s="18"/>
      <c r="IL598" s="18"/>
      <c r="IM598" s="18"/>
      <c r="IN598" s="18"/>
      <c r="IO598" s="18"/>
      <c r="IP598" s="18"/>
      <c r="IQ598" s="18"/>
      <c r="IR598" s="18"/>
      <c r="IS598" s="18"/>
      <c r="IT598" s="18"/>
      <c r="IU598" s="18"/>
      <c r="IV598" s="18"/>
      <c r="IW598" s="18"/>
      <c r="IX598" s="18"/>
      <c r="IY598" s="18"/>
      <c r="IZ598" s="18"/>
      <c r="JA598" s="18"/>
      <c r="JB598" s="18"/>
      <c r="JC598" s="18"/>
      <c r="JD598" s="18"/>
      <c r="JE598" s="18"/>
      <c r="JF598" s="18"/>
    </row>
    <row r="599" spans="36:266" x14ac:dyDescent="0.3">
      <c r="AJ599" s="24"/>
      <c r="AK599" s="24"/>
      <c r="AL599" s="20"/>
      <c r="AM599" s="23"/>
      <c r="AN599" s="18"/>
      <c r="AO599" s="24"/>
      <c r="AW599" s="71"/>
      <c r="AX599" s="71"/>
      <c r="AY599" s="71"/>
      <c r="BB599" s="25"/>
      <c r="BC599" s="21"/>
      <c r="BG599" s="18"/>
      <c r="BN599" s="22"/>
      <c r="BO599" s="22"/>
      <c r="BP599" s="22"/>
      <c r="BQ599" s="22"/>
      <c r="BR599" s="15"/>
      <c r="CF599" s="15"/>
      <c r="CL599" s="22"/>
      <c r="CM599" s="15"/>
      <c r="CR599" s="22"/>
      <c r="CT599" s="15"/>
      <c r="CW599" s="22"/>
      <c r="DA599" s="15"/>
      <c r="DH599" s="15"/>
      <c r="DJ599" s="22"/>
      <c r="DO599" s="15"/>
      <c r="DV599" s="15"/>
      <c r="EC599" s="15"/>
      <c r="EJ599" s="15"/>
      <c r="EQ599" s="15"/>
      <c r="EX599" s="15"/>
      <c r="FE599" s="15"/>
      <c r="FL599" s="15"/>
      <c r="FS599" s="15"/>
      <c r="FZ599" s="15"/>
      <c r="GG599" s="15"/>
      <c r="GN599" s="15"/>
      <c r="GP599" s="22"/>
      <c r="GQ599" s="22"/>
      <c r="GR599" s="22"/>
      <c r="GS599" s="22"/>
      <c r="GT599" s="22"/>
      <c r="GU599" s="15"/>
      <c r="GV599" s="22"/>
      <c r="GW599" s="22"/>
      <c r="GX599" s="22"/>
      <c r="GY599" s="18"/>
      <c r="GZ599" s="18"/>
      <c r="HA599" s="18"/>
      <c r="HB599" s="18"/>
      <c r="HC599" s="18"/>
      <c r="HD599" s="18"/>
      <c r="HE599" s="18"/>
      <c r="HF599" s="18"/>
      <c r="HG599" s="18"/>
      <c r="HH599" s="18"/>
      <c r="HI599" s="18"/>
      <c r="HJ599" s="18"/>
      <c r="HK599" s="18"/>
      <c r="HL599" s="18"/>
      <c r="HM599" s="18"/>
      <c r="HN599" s="18"/>
      <c r="HO599" s="18"/>
      <c r="HP599" s="18"/>
      <c r="HQ599" s="18"/>
      <c r="HR599" s="18"/>
      <c r="HS599" s="18"/>
      <c r="HT599" s="18"/>
      <c r="HU599" s="18"/>
      <c r="HV599" s="18"/>
      <c r="HW599" s="18"/>
      <c r="HX599" s="18"/>
      <c r="HY599" s="18"/>
      <c r="HZ599" s="18"/>
      <c r="IA599" s="18"/>
      <c r="IB599" s="18"/>
      <c r="IC599" s="18"/>
      <c r="ID599" s="18"/>
      <c r="IE599" s="18"/>
      <c r="IF599" s="18"/>
      <c r="IG599" s="18"/>
      <c r="IH599" s="18"/>
      <c r="II599" s="18"/>
      <c r="IJ599" s="18"/>
      <c r="IK599" s="18"/>
      <c r="IL599" s="18"/>
      <c r="IM599" s="18"/>
      <c r="IN599" s="18"/>
      <c r="IO599" s="18"/>
      <c r="IP599" s="18"/>
      <c r="IQ599" s="18"/>
      <c r="IR599" s="18"/>
      <c r="IS599" s="18"/>
      <c r="IT599" s="18"/>
      <c r="IU599" s="18"/>
      <c r="IV599" s="18"/>
      <c r="IW599" s="18"/>
      <c r="IX599" s="18"/>
      <c r="IY599" s="18"/>
      <c r="IZ599" s="18"/>
      <c r="JA599" s="18"/>
      <c r="JB599" s="18"/>
      <c r="JC599" s="18"/>
      <c r="JD599" s="18"/>
      <c r="JE599" s="18"/>
      <c r="JF599" s="18"/>
    </row>
    <row r="600" spans="36:266" x14ac:dyDescent="0.3">
      <c r="AJ600" s="24"/>
      <c r="AK600" s="24"/>
      <c r="AL600" s="20"/>
      <c r="AM600" s="23"/>
      <c r="AN600" s="18"/>
      <c r="AO600" s="24"/>
      <c r="AW600" s="71"/>
      <c r="AX600" s="71"/>
      <c r="AY600" s="71"/>
      <c r="BB600" s="25"/>
      <c r="BC600" s="21"/>
      <c r="BG600" s="18"/>
      <c r="BN600" s="22"/>
      <c r="BO600" s="22"/>
      <c r="BP600" s="22"/>
      <c r="BQ600" s="22"/>
      <c r="BR600" s="15"/>
      <c r="CF600" s="15"/>
      <c r="CL600" s="22"/>
      <c r="CM600" s="15"/>
      <c r="CR600" s="22"/>
      <c r="CT600" s="15"/>
      <c r="CW600" s="22"/>
      <c r="DA600" s="15"/>
      <c r="DH600" s="15"/>
      <c r="DJ600" s="22"/>
      <c r="DO600" s="15"/>
      <c r="DV600" s="15"/>
      <c r="EC600" s="15"/>
      <c r="EJ600" s="15"/>
      <c r="EQ600" s="15"/>
      <c r="EX600" s="15"/>
      <c r="FE600" s="15"/>
      <c r="FL600" s="15"/>
      <c r="FS600" s="15"/>
      <c r="FZ600" s="15"/>
      <c r="GG600" s="15"/>
      <c r="GN600" s="15"/>
      <c r="GP600" s="22"/>
      <c r="GQ600" s="22"/>
      <c r="GR600" s="22"/>
      <c r="GS600" s="22"/>
      <c r="GT600" s="22"/>
      <c r="GU600" s="15"/>
      <c r="GV600" s="22"/>
      <c r="GW600" s="22"/>
      <c r="GX600" s="22"/>
      <c r="GY600" s="18"/>
      <c r="GZ600" s="18"/>
      <c r="HA600" s="18"/>
      <c r="HB600" s="18"/>
      <c r="HC600" s="18"/>
      <c r="HD600" s="18"/>
      <c r="HE600" s="18"/>
      <c r="HF600" s="18"/>
      <c r="HG600" s="18"/>
      <c r="HH600" s="18"/>
      <c r="HI600" s="18"/>
      <c r="HJ600" s="18"/>
      <c r="HK600" s="18"/>
      <c r="HL600" s="18"/>
      <c r="HM600" s="18"/>
      <c r="HN600" s="18"/>
      <c r="HO600" s="18"/>
      <c r="HP600" s="18"/>
      <c r="HQ600" s="18"/>
      <c r="HR600" s="18"/>
      <c r="HS600" s="18"/>
      <c r="HT600" s="18"/>
      <c r="HU600" s="18"/>
      <c r="HV600" s="18"/>
      <c r="HW600" s="18"/>
      <c r="HX600" s="18"/>
      <c r="HY600" s="18"/>
      <c r="HZ600" s="18"/>
      <c r="IA600" s="18"/>
      <c r="IB600" s="18"/>
      <c r="IC600" s="18"/>
      <c r="ID600" s="18"/>
      <c r="IE600" s="18"/>
      <c r="IF600" s="18"/>
      <c r="IG600" s="18"/>
      <c r="IH600" s="18"/>
      <c r="II600" s="18"/>
      <c r="IJ600" s="18"/>
      <c r="IK600" s="18"/>
      <c r="IL600" s="18"/>
      <c r="IM600" s="18"/>
      <c r="IN600" s="18"/>
      <c r="IO600" s="18"/>
      <c r="IP600" s="18"/>
      <c r="IQ600" s="18"/>
      <c r="IR600" s="18"/>
      <c r="IS600" s="18"/>
      <c r="IT600" s="18"/>
      <c r="IU600" s="18"/>
      <c r="IV600" s="18"/>
      <c r="IW600" s="18"/>
      <c r="IX600" s="18"/>
      <c r="IY600" s="18"/>
      <c r="IZ600" s="18"/>
      <c r="JA600" s="18"/>
      <c r="JB600" s="18"/>
      <c r="JC600" s="18"/>
      <c r="JD600" s="18"/>
      <c r="JE600" s="18"/>
      <c r="JF600" s="18"/>
    </row>
    <row r="601" spans="36:266" x14ac:dyDescent="0.3">
      <c r="AJ601" s="24"/>
      <c r="AK601" s="24"/>
      <c r="AL601" s="20"/>
      <c r="AM601" s="23"/>
      <c r="AN601" s="18"/>
      <c r="AO601" s="24"/>
      <c r="AW601" s="71"/>
      <c r="AX601" s="71"/>
      <c r="AY601" s="71"/>
      <c r="BB601" s="25"/>
      <c r="BC601" s="21"/>
      <c r="BG601" s="18"/>
      <c r="BN601" s="22"/>
      <c r="BO601" s="22"/>
      <c r="BP601" s="22"/>
      <c r="BQ601" s="22"/>
      <c r="BR601" s="15"/>
      <c r="CF601" s="15"/>
      <c r="CL601" s="22"/>
      <c r="CM601" s="15"/>
      <c r="CR601" s="22"/>
      <c r="CT601" s="15"/>
      <c r="CW601" s="22"/>
      <c r="DA601" s="15"/>
      <c r="DH601" s="15"/>
      <c r="DJ601" s="22"/>
      <c r="DO601" s="15"/>
      <c r="DV601" s="15"/>
      <c r="EC601" s="15"/>
      <c r="EJ601" s="15"/>
      <c r="EQ601" s="15"/>
      <c r="EX601" s="15"/>
      <c r="FE601" s="15"/>
      <c r="FL601" s="15"/>
      <c r="FS601" s="15"/>
      <c r="FZ601" s="15"/>
      <c r="GG601" s="15"/>
      <c r="GN601" s="15"/>
      <c r="GP601" s="22"/>
      <c r="GQ601" s="22"/>
      <c r="GR601" s="22"/>
      <c r="GS601" s="22"/>
      <c r="GT601" s="22"/>
      <c r="GU601" s="15"/>
      <c r="GV601" s="22"/>
      <c r="GW601" s="22"/>
      <c r="GX601" s="22"/>
      <c r="GY601" s="18"/>
      <c r="GZ601" s="18"/>
      <c r="HA601" s="18"/>
      <c r="HB601" s="18"/>
      <c r="HC601" s="18"/>
      <c r="HD601" s="18"/>
      <c r="HE601" s="18"/>
      <c r="HF601" s="18"/>
      <c r="HG601" s="18"/>
      <c r="HH601" s="18"/>
      <c r="HI601" s="18"/>
      <c r="HJ601" s="18"/>
      <c r="HK601" s="18"/>
      <c r="HL601" s="18"/>
      <c r="HM601" s="18"/>
      <c r="HN601" s="18"/>
      <c r="HO601" s="18"/>
      <c r="HP601" s="18"/>
      <c r="HQ601" s="18"/>
      <c r="HR601" s="18"/>
      <c r="HS601" s="18"/>
      <c r="HT601" s="18"/>
      <c r="HU601" s="18"/>
      <c r="HV601" s="18"/>
      <c r="HW601" s="18"/>
      <c r="HX601" s="18"/>
      <c r="HY601" s="18"/>
      <c r="HZ601" s="18"/>
      <c r="IA601" s="18"/>
      <c r="IB601" s="18"/>
      <c r="IC601" s="18"/>
      <c r="ID601" s="18"/>
      <c r="IE601" s="18"/>
      <c r="IF601" s="18"/>
      <c r="IG601" s="18"/>
      <c r="IH601" s="18"/>
      <c r="II601" s="18"/>
      <c r="IJ601" s="18"/>
      <c r="IK601" s="18"/>
      <c r="IL601" s="18"/>
      <c r="IM601" s="18"/>
      <c r="IN601" s="18"/>
      <c r="IO601" s="18"/>
      <c r="IP601" s="18"/>
      <c r="IQ601" s="18"/>
      <c r="IR601" s="18"/>
      <c r="IS601" s="18"/>
      <c r="IT601" s="18"/>
      <c r="IU601" s="18"/>
      <c r="IV601" s="18"/>
      <c r="IW601" s="18"/>
      <c r="IX601" s="18"/>
      <c r="IY601" s="18"/>
      <c r="IZ601" s="18"/>
      <c r="JA601" s="18"/>
      <c r="JB601" s="18"/>
      <c r="JC601" s="18"/>
      <c r="JD601" s="18"/>
      <c r="JE601" s="18"/>
      <c r="JF601" s="18"/>
    </row>
    <row r="602" spans="36:266" x14ac:dyDescent="0.3">
      <c r="AJ602" s="24"/>
      <c r="AK602" s="24"/>
      <c r="AL602" s="20"/>
      <c r="AM602" s="23"/>
      <c r="AN602" s="18"/>
      <c r="AO602" s="24"/>
      <c r="AW602" s="71"/>
      <c r="AX602" s="71"/>
      <c r="AY602" s="71"/>
      <c r="BB602" s="25"/>
      <c r="BC602" s="21"/>
      <c r="BG602" s="18"/>
      <c r="BN602" s="22"/>
      <c r="BO602" s="22"/>
      <c r="BP602" s="22"/>
      <c r="BQ602" s="22"/>
      <c r="BR602" s="15"/>
      <c r="CF602" s="15"/>
      <c r="CL602" s="22"/>
      <c r="CM602" s="15"/>
      <c r="CR602" s="22"/>
      <c r="CT602" s="15"/>
      <c r="CW602" s="22"/>
      <c r="DA602" s="15"/>
      <c r="DH602" s="15"/>
      <c r="DJ602" s="22"/>
      <c r="DO602" s="15"/>
      <c r="DV602" s="15"/>
      <c r="EC602" s="15"/>
      <c r="EJ602" s="15"/>
      <c r="EQ602" s="15"/>
      <c r="EX602" s="15"/>
      <c r="FE602" s="15"/>
      <c r="FL602" s="15"/>
      <c r="FS602" s="15"/>
      <c r="FZ602" s="15"/>
      <c r="GG602" s="15"/>
      <c r="GN602" s="15"/>
      <c r="GP602" s="22"/>
      <c r="GQ602" s="22"/>
      <c r="GR602" s="22"/>
      <c r="GS602" s="22"/>
      <c r="GT602" s="22"/>
      <c r="GU602" s="15"/>
      <c r="GV602" s="22"/>
      <c r="GW602" s="22"/>
      <c r="GX602" s="22"/>
      <c r="GY602" s="18"/>
      <c r="GZ602" s="18"/>
      <c r="HA602" s="18"/>
      <c r="HB602" s="18"/>
      <c r="HC602" s="18"/>
      <c r="HD602" s="18"/>
      <c r="HE602" s="18"/>
      <c r="HF602" s="18"/>
      <c r="HG602" s="18"/>
      <c r="HH602" s="18"/>
      <c r="HI602" s="18"/>
      <c r="HJ602" s="18"/>
      <c r="HK602" s="18"/>
      <c r="HL602" s="18"/>
      <c r="HM602" s="18"/>
      <c r="HN602" s="18"/>
      <c r="HO602" s="18"/>
      <c r="HP602" s="18"/>
      <c r="HQ602" s="18"/>
      <c r="HR602" s="18"/>
      <c r="HS602" s="18"/>
      <c r="HT602" s="18"/>
      <c r="HU602" s="18"/>
      <c r="HV602" s="18"/>
      <c r="HW602" s="18"/>
      <c r="HX602" s="18"/>
      <c r="HY602" s="18"/>
      <c r="HZ602" s="18"/>
      <c r="IA602" s="18"/>
      <c r="IB602" s="18"/>
      <c r="IC602" s="18"/>
      <c r="ID602" s="18"/>
      <c r="IE602" s="18"/>
      <c r="IF602" s="18"/>
      <c r="IG602" s="18"/>
      <c r="IH602" s="18"/>
      <c r="II602" s="18"/>
      <c r="IJ602" s="18"/>
      <c r="IK602" s="18"/>
      <c r="IL602" s="18"/>
      <c r="IM602" s="18"/>
      <c r="IN602" s="18"/>
      <c r="IO602" s="18"/>
      <c r="IP602" s="18"/>
      <c r="IQ602" s="18"/>
      <c r="IR602" s="18"/>
      <c r="IS602" s="18"/>
      <c r="IT602" s="18"/>
      <c r="IU602" s="18"/>
      <c r="IV602" s="18"/>
      <c r="IW602" s="18"/>
      <c r="IX602" s="18"/>
      <c r="IY602" s="18"/>
      <c r="IZ602" s="18"/>
      <c r="JA602" s="18"/>
      <c r="JB602" s="18"/>
      <c r="JC602" s="18"/>
      <c r="JD602" s="18"/>
      <c r="JE602" s="18"/>
      <c r="JF602" s="18"/>
    </row>
    <row r="603" spans="36:266" x14ac:dyDescent="0.3">
      <c r="AJ603" s="24"/>
      <c r="AK603" s="24"/>
      <c r="AL603" s="20"/>
      <c r="AM603" s="23"/>
      <c r="AN603" s="18"/>
      <c r="AO603" s="24"/>
      <c r="AW603" s="71"/>
      <c r="AX603" s="71"/>
      <c r="AY603" s="71"/>
      <c r="BB603" s="25"/>
      <c r="BC603" s="21"/>
      <c r="BG603" s="18"/>
      <c r="BN603" s="22"/>
      <c r="BO603" s="22"/>
      <c r="BP603" s="22"/>
      <c r="BQ603" s="22"/>
      <c r="BR603" s="15"/>
      <c r="CF603" s="15"/>
      <c r="CL603" s="22"/>
      <c r="CM603" s="15"/>
      <c r="CR603" s="22"/>
      <c r="CT603" s="15"/>
      <c r="CW603" s="22"/>
      <c r="DA603" s="15"/>
      <c r="DH603" s="15"/>
      <c r="DJ603" s="22"/>
      <c r="DO603" s="15"/>
      <c r="DV603" s="15"/>
      <c r="EC603" s="15"/>
      <c r="EJ603" s="15"/>
      <c r="EQ603" s="15"/>
      <c r="EX603" s="15"/>
      <c r="FE603" s="15"/>
      <c r="FL603" s="15"/>
      <c r="FS603" s="15"/>
      <c r="FZ603" s="15"/>
      <c r="GG603" s="15"/>
      <c r="GN603" s="15"/>
      <c r="GP603" s="22"/>
      <c r="GQ603" s="22"/>
      <c r="GR603" s="22"/>
      <c r="GS603" s="22"/>
      <c r="GT603" s="22"/>
      <c r="GU603" s="15"/>
      <c r="GV603" s="22"/>
      <c r="GW603" s="22"/>
      <c r="GX603" s="22"/>
      <c r="GY603" s="18"/>
      <c r="GZ603" s="18"/>
      <c r="HA603" s="18"/>
      <c r="HB603" s="18"/>
      <c r="HC603" s="18"/>
      <c r="HD603" s="18"/>
      <c r="HE603" s="18"/>
      <c r="HF603" s="18"/>
      <c r="HG603" s="18"/>
      <c r="HH603" s="18"/>
      <c r="HI603" s="18"/>
      <c r="HJ603" s="18"/>
      <c r="HK603" s="18"/>
      <c r="HL603" s="18"/>
      <c r="HM603" s="18"/>
      <c r="HN603" s="18"/>
      <c r="HO603" s="18"/>
      <c r="HP603" s="18"/>
      <c r="HQ603" s="18"/>
      <c r="HR603" s="18"/>
      <c r="HS603" s="18"/>
      <c r="HT603" s="18"/>
      <c r="HU603" s="18"/>
      <c r="HV603" s="18"/>
      <c r="HW603" s="18"/>
      <c r="HX603" s="18"/>
      <c r="HY603" s="18"/>
      <c r="HZ603" s="18"/>
      <c r="IA603" s="18"/>
      <c r="IB603" s="18"/>
      <c r="IC603" s="18"/>
      <c r="ID603" s="18"/>
      <c r="IE603" s="18"/>
      <c r="IF603" s="18"/>
      <c r="IG603" s="18"/>
      <c r="IH603" s="18"/>
      <c r="II603" s="18"/>
      <c r="IJ603" s="18"/>
      <c r="IK603" s="18"/>
      <c r="IL603" s="18"/>
      <c r="IM603" s="18"/>
      <c r="IN603" s="18"/>
      <c r="IO603" s="18"/>
      <c r="IP603" s="18"/>
      <c r="IQ603" s="18"/>
      <c r="IR603" s="18"/>
      <c r="IS603" s="18"/>
      <c r="IT603" s="18"/>
      <c r="IU603" s="18"/>
      <c r="IV603" s="18"/>
      <c r="IW603" s="18"/>
      <c r="IX603" s="18"/>
      <c r="IY603" s="18"/>
      <c r="IZ603" s="18"/>
      <c r="JA603" s="18"/>
      <c r="JB603" s="18"/>
      <c r="JC603" s="18"/>
      <c r="JD603" s="18"/>
      <c r="JE603" s="18"/>
      <c r="JF603" s="18"/>
    </row>
    <row r="604" spans="36:266" x14ac:dyDescent="0.3">
      <c r="AJ604" s="24"/>
      <c r="AK604" s="24"/>
      <c r="AL604" s="20"/>
      <c r="AM604" s="23"/>
      <c r="AN604" s="18"/>
      <c r="AO604" s="24"/>
      <c r="AW604" s="71"/>
      <c r="AX604" s="71"/>
      <c r="AY604" s="71"/>
      <c r="BB604" s="25"/>
      <c r="BC604" s="21"/>
      <c r="BG604" s="18"/>
      <c r="BN604" s="22"/>
      <c r="BO604" s="22"/>
      <c r="BP604" s="22"/>
      <c r="BQ604" s="22"/>
      <c r="BR604" s="15"/>
      <c r="CF604" s="15"/>
      <c r="CL604" s="22"/>
      <c r="CM604" s="15"/>
      <c r="CR604" s="22"/>
      <c r="CT604" s="15"/>
      <c r="CW604" s="22"/>
      <c r="DA604" s="15"/>
      <c r="DH604" s="15"/>
      <c r="DJ604" s="22"/>
      <c r="DO604" s="15"/>
      <c r="DV604" s="15"/>
      <c r="EC604" s="15"/>
      <c r="EJ604" s="15"/>
      <c r="EQ604" s="15"/>
      <c r="EX604" s="15"/>
      <c r="FE604" s="15"/>
      <c r="FL604" s="15"/>
      <c r="FS604" s="15"/>
      <c r="FZ604" s="15"/>
      <c r="GG604" s="15"/>
      <c r="GN604" s="15"/>
      <c r="GP604" s="22"/>
      <c r="GQ604" s="22"/>
      <c r="GR604" s="22"/>
      <c r="GS604" s="22"/>
      <c r="GT604" s="22"/>
      <c r="GU604" s="15"/>
      <c r="GV604" s="22"/>
      <c r="GW604" s="22"/>
      <c r="GX604" s="22"/>
      <c r="GY604" s="18"/>
      <c r="GZ604" s="18"/>
      <c r="HA604" s="18"/>
      <c r="HB604" s="18"/>
      <c r="HC604" s="18"/>
      <c r="HD604" s="18"/>
      <c r="HE604" s="18"/>
      <c r="HF604" s="18"/>
      <c r="HG604" s="18"/>
      <c r="HH604" s="18"/>
      <c r="HI604" s="18"/>
      <c r="HJ604" s="18"/>
      <c r="HK604" s="18"/>
      <c r="HL604" s="18"/>
      <c r="HM604" s="18"/>
      <c r="HN604" s="18"/>
      <c r="HO604" s="18"/>
      <c r="HP604" s="18"/>
      <c r="HQ604" s="18"/>
      <c r="HR604" s="18"/>
      <c r="HS604" s="18"/>
      <c r="HT604" s="18"/>
      <c r="HU604" s="18"/>
      <c r="HV604" s="18"/>
      <c r="HW604" s="18"/>
      <c r="HX604" s="18"/>
      <c r="HY604" s="18"/>
      <c r="HZ604" s="18"/>
      <c r="IA604" s="18"/>
      <c r="IB604" s="18"/>
      <c r="IC604" s="18"/>
      <c r="ID604" s="18"/>
      <c r="IE604" s="18"/>
      <c r="IF604" s="18"/>
      <c r="IG604" s="18"/>
      <c r="IH604" s="18"/>
      <c r="II604" s="18"/>
      <c r="IJ604" s="18"/>
      <c r="IK604" s="18"/>
      <c r="IL604" s="18"/>
      <c r="IM604" s="18"/>
      <c r="IN604" s="18"/>
      <c r="IO604" s="18"/>
      <c r="IP604" s="18"/>
      <c r="IQ604" s="18"/>
      <c r="IR604" s="18"/>
      <c r="IS604" s="18"/>
      <c r="IT604" s="18"/>
      <c r="IU604" s="18"/>
      <c r="IV604" s="18"/>
      <c r="IW604" s="18"/>
      <c r="IX604" s="18"/>
      <c r="IY604" s="18"/>
      <c r="IZ604" s="18"/>
      <c r="JA604" s="18"/>
      <c r="JB604" s="18"/>
      <c r="JC604" s="18"/>
      <c r="JD604" s="18"/>
      <c r="JE604" s="18"/>
      <c r="JF604" s="18"/>
    </row>
    <row r="605" spans="36:266" x14ac:dyDescent="0.3">
      <c r="AJ605" s="24"/>
      <c r="AK605" s="24"/>
      <c r="AL605" s="20"/>
      <c r="AM605" s="23"/>
      <c r="AN605" s="18"/>
      <c r="AO605" s="24"/>
      <c r="AW605" s="71"/>
      <c r="AX605" s="71"/>
      <c r="AY605" s="71"/>
      <c r="BB605" s="25"/>
      <c r="BC605" s="21"/>
      <c r="BG605" s="18"/>
      <c r="BN605" s="22"/>
      <c r="BO605" s="22"/>
      <c r="BP605" s="22"/>
      <c r="BQ605" s="22"/>
      <c r="BR605" s="15"/>
      <c r="CF605" s="15"/>
      <c r="CL605" s="22"/>
      <c r="CM605" s="15"/>
      <c r="CR605" s="22"/>
      <c r="CT605" s="15"/>
      <c r="CW605" s="22"/>
      <c r="DA605" s="15"/>
      <c r="DH605" s="15"/>
      <c r="DJ605" s="22"/>
      <c r="DO605" s="15"/>
      <c r="DV605" s="15"/>
      <c r="EC605" s="15"/>
      <c r="EJ605" s="15"/>
      <c r="EQ605" s="15"/>
      <c r="EX605" s="15"/>
      <c r="FE605" s="15"/>
      <c r="FL605" s="15"/>
      <c r="FS605" s="15"/>
      <c r="FZ605" s="15"/>
      <c r="GG605" s="15"/>
      <c r="GN605" s="15"/>
      <c r="GP605" s="22"/>
      <c r="GQ605" s="22"/>
      <c r="GR605" s="22"/>
      <c r="GS605" s="22"/>
      <c r="GT605" s="22"/>
      <c r="GU605" s="15"/>
      <c r="GV605" s="22"/>
      <c r="GW605" s="22"/>
      <c r="GX605" s="22"/>
      <c r="GY605" s="18"/>
      <c r="GZ605" s="18"/>
      <c r="HA605" s="18"/>
      <c r="HB605" s="18"/>
      <c r="HC605" s="18"/>
      <c r="HD605" s="18"/>
      <c r="HE605" s="18"/>
      <c r="HF605" s="18"/>
      <c r="HG605" s="18"/>
      <c r="HH605" s="18"/>
      <c r="HI605" s="18"/>
      <c r="HJ605" s="18"/>
      <c r="HK605" s="18"/>
      <c r="HL605" s="18"/>
      <c r="HM605" s="18"/>
      <c r="HN605" s="18"/>
      <c r="HO605" s="18"/>
      <c r="HP605" s="18"/>
      <c r="HQ605" s="18"/>
      <c r="HR605" s="18"/>
      <c r="HS605" s="18"/>
      <c r="HT605" s="18"/>
      <c r="HU605" s="18"/>
      <c r="HV605" s="18"/>
      <c r="HW605" s="18"/>
      <c r="HX605" s="18"/>
      <c r="HY605" s="18"/>
      <c r="HZ605" s="18"/>
      <c r="IA605" s="18"/>
      <c r="IB605" s="18"/>
      <c r="IC605" s="18"/>
      <c r="ID605" s="18"/>
      <c r="IE605" s="18"/>
      <c r="IF605" s="18"/>
      <c r="IG605" s="18"/>
      <c r="IH605" s="18"/>
      <c r="II605" s="18"/>
      <c r="IJ605" s="18"/>
      <c r="IK605" s="18"/>
      <c r="IL605" s="18"/>
      <c r="IM605" s="18"/>
      <c r="IN605" s="18"/>
      <c r="IO605" s="18"/>
      <c r="IP605" s="18"/>
      <c r="IQ605" s="18"/>
      <c r="IR605" s="18"/>
      <c r="IS605" s="18"/>
      <c r="IT605" s="18"/>
      <c r="IU605" s="18"/>
      <c r="IV605" s="18"/>
      <c r="IW605" s="18"/>
      <c r="IX605" s="18"/>
      <c r="IY605" s="18"/>
      <c r="IZ605" s="18"/>
      <c r="JA605" s="18"/>
      <c r="JB605" s="18"/>
      <c r="JC605" s="18"/>
      <c r="JD605" s="18"/>
      <c r="JE605" s="18"/>
      <c r="JF605" s="18"/>
    </row>
    <row r="606" spans="36:266" x14ac:dyDescent="0.3">
      <c r="AJ606" s="24"/>
      <c r="AK606" s="24"/>
      <c r="AL606" s="20"/>
      <c r="AM606" s="23"/>
      <c r="AN606" s="18"/>
      <c r="AO606" s="24"/>
      <c r="AW606" s="71"/>
      <c r="AX606" s="71"/>
      <c r="AY606" s="71"/>
      <c r="BB606" s="25"/>
      <c r="BC606" s="21"/>
      <c r="BG606" s="18"/>
      <c r="BN606" s="22"/>
      <c r="BO606" s="22"/>
      <c r="BP606" s="22"/>
      <c r="BQ606" s="22"/>
      <c r="BR606" s="15"/>
      <c r="CF606" s="15"/>
      <c r="CL606" s="22"/>
      <c r="CM606" s="15"/>
      <c r="CR606" s="22"/>
      <c r="CT606" s="15"/>
      <c r="CW606" s="22"/>
      <c r="DA606" s="15"/>
      <c r="DH606" s="15"/>
      <c r="DJ606" s="22"/>
      <c r="DO606" s="15"/>
      <c r="DV606" s="15"/>
      <c r="EC606" s="15"/>
      <c r="EJ606" s="15"/>
      <c r="EQ606" s="15"/>
      <c r="EX606" s="15"/>
      <c r="FE606" s="15"/>
      <c r="FL606" s="15"/>
      <c r="FS606" s="15"/>
      <c r="FZ606" s="15"/>
      <c r="GG606" s="15"/>
      <c r="GN606" s="15"/>
      <c r="GP606" s="22"/>
      <c r="GQ606" s="22"/>
      <c r="GR606" s="22"/>
      <c r="GS606" s="22"/>
      <c r="GT606" s="22"/>
      <c r="GU606" s="15"/>
      <c r="GV606" s="22"/>
      <c r="GW606" s="22"/>
      <c r="GX606" s="22"/>
      <c r="GY606" s="18"/>
      <c r="GZ606" s="18"/>
      <c r="HA606" s="18"/>
      <c r="HB606" s="18"/>
      <c r="HC606" s="18"/>
      <c r="HD606" s="18"/>
      <c r="HE606" s="18"/>
      <c r="HF606" s="18"/>
      <c r="HG606" s="18"/>
      <c r="HH606" s="18"/>
      <c r="HI606" s="18"/>
      <c r="HJ606" s="18"/>
      <c r="HK606" s="18"/>
      <c r="HL606" s="18"/>
      <c r="HM606" s="18"/>
      <c r="HN606" s="18"/>
      <c r="HO606" s="18"/>
      <c r="HP606" s="18"/>
      <c r="HQ606" s="18"/>
      <c r="HR606" s="18"/>
      <c r="HS606" s="18"/>
      <c r="HT606" s="18"/>
      <c r="HU606" s="18"/>
      <c r="HV606" s="18"/>
      <c r="HW606" s="18"/>
      <c r="HX606" s="18"/>
      <c r="HY606" s="18"/>
      <c r="HZ606" s="18"/>
      <c r="IA606" s="18"/>
      <c r="IB606" s="18"/>
      <c r="IC606" s="18"/>
      <c r="ID606" s="18"/>
      <c r="IE606" s="18"/>
      <c r="IF606" s="18"/>
      <c r="IG606" s="18"/>
      <c r="IH606" s="18"/>
      <c r="II606" s="18"/>
      <c r="IJ606" s="18"/>
      <c r="IK606" s="18"/>
      <c r="IL606" s="18"/>
      <c r="IM606" s="18"/>
      <c r="IN606" s="18"/>
      <c r="IO606" s="18"/>
      <c r="IP606" s="18"/>
      <c r="IQ606" s="18"/>
      <c r="IR606" s="18"/>
      <c r="IS606" s="18"/>
      <c r="IT606" s="18"/>
      <c r="IU606" s="18"/>
      <c r="IV606" s="18"/>
      <c r="IW606" s="18"/>
      <c r="IX606" s="18"/>
      <c r="IY606" s="18"/>
      <c r="IZ606" s="18"/>
      <c r="JA606" s="18"/>
      <c r="JB606" s="18"/>
      <c r="JC606" s="18"/>
      <c r="JD606" s="18"/>
      <c r="JE606" s="18"/>
      <c r="JF606" s="18"/>
    </row>
    <row r="607" spans="36:266" x14ac:dyDescent="0.3">
      <c r="AJ607" s="24"/>
      <c r="AK607" s="24"/>
      <c r="AL607" s="20"/>
      <c r="AM607" s="23"/>
      <c r="AN607" s="18"/>
      <c r="AO607" s="24"/>
      <c r="AW607" s="71"/>
      <c r="AX607" s="71"/>
      <c r="AY607" s="71"/>
      <c r="BB607" s="25"/>
      <c r="BC607" s="21"/>
      <c r="BG607" s="18"/>
      <c r="BN607" s="22"/>
      <c r="BO607" s="22"/>
      <c r="BP607" s="22"/>
      <c r="BQ607" s="22"/>
      <c r="BR607" s="15"/>
      <c r="CF607" s="15"/>
      <c r="CL607" s="22"/>
      <c r="CM607" s="15"/>
      <c r="CR607" s="22"/>
      <c r="CT607" s="15"/>
      <c r="CW607" s="22"/>
      <c r="DA607" s="15"/>
      <c r="DH607" s="15"/>
      <c r="DJ607" s="22"/>
      <c r="DO607" s="15"/>
      <c r="DV607" s="15"/>
      <c r="EC607" s="15"/>
      <c r="EJ607" s="15"/>
      <c r="EQ607" s="15"/>
      <c r="EX607" s="15"/>
      <c r="FE607" s="15"/>
      <c r="FL607" s="15"/>
      <c r="FS607" s="15"/>
      <c r="FZ607" s="15"/>
      <c r="GG607" s="15"/>
      <c r="GN607" s="15"/>
      <c r="GP607" s="22"/>
      <c r="GQ607" s="22"/>
      <c r="GR607" s="22"/>
      <c r="GS607" s="22"/>
      <c r="GT607" s="22"/>
      <c r="GU607" s="15"/>
      <c r="GV607" s="22"/>
      <c r="GW607" s="22"/>
      <c r="GX607" s="22"/>
      <c r="GY607" s="18"/>
      <c r="GZ607" s="18"/>
      <c r="HA607" s="18"/>
      <c r="HB607" s="18"/>
      <c r="HC607" s="18"/>
      <c r="HD607" s="18"/>
      <c r="HE607" s="18"/>
      <c r="HF607" s="18"/>
      <c r="HG607" s="18"/>
      <c r="HH607" s="18"/>
      <c r="HI607" s="18"/>
      <c r="HJ607" s="18"/>
      <c r="HK607" s="18"/>
      <c r="HL607" s="18"/>
      <c r="HM607" s="18"/>
      <c r="HN607" s="18"/>
      <c r="HO607" s="18"/>
      <c r="HP607" s="18"/>
      <c r="HQ607" s="18"/>
      <c r="HR607" s="18"/>
      <c r="HS607" s="18"/>
      <c r="HT607" s="18"/>
      <c r="HU607" s="18"/>
      <c r="HV607" s="18"/>
      <c r="HW607" s="18"/>
      <c r="HX607" s="18"/>
      <c r="HY607" s="18"/>
      <c r="HZ607" s="18"/>
      <c r="IA607" s="18"/>
      <c r="IB607" s="18"/>
      <c r="IC607" s="18"/>
      <c r="ID607" s="18"/>
      <c r="IE607" s="18"/>
      <c r="IF607" s="18"/>
      <c r="IG607" s="18"/>
      <c r="IH607" s="18"/>
      <c r="II607" s="18"/>
      <c r="IJ607" s="18"/>
      <c r="IK607" s="18"/>
      <c r="IL607" s="18"/>
      <c r="IM607" s="18"/>
      <c r="IN607" s="18"/>
      <c r="IO607" s="18"/>
      <c r="IP607" s="18"/>
      <c r="IQ607" s="18"/>
      <c r="IR607" s="18"/>
      <c r="IS607" s="18"/>
      <c r="IT607" s="18"/>
      <c r="IU607" s="18"/>
      <c r="IV607" s="18"/>
      <c r="IW607" s="18"/>
      <c r="IX607" s="18"/>
      <c r="IY607" s="18"/>
      <c r="IZ607" s="18"/>
      <c r="JA607" s="18"/>
      <c r="JB607" s="18"/>
      <c r="JC607" s="18"/>
      <c r="JD607" s="18"/>
      <c r="JE607" s="18"/>
      <c r="JF607" s="18"/>
    </row>
    <row r="608" spans="36:266" x14ac:dyDescent="0.3">
      <c r="AJ608" s="24"/>
      <c r="AK608" s="24"/>
      <c r="AL608" s="20"/>
      <c r="AM608" s="23"/>
      <c r="AN608" s="18"/>
      <c r="AO608" s="24"/>
      <c r="AW608" s="71"/>
      <c r="AX608" s="71"/>
      <c r="AY608" s="71"/>
      <c r="BB608" s="25"/>
      <c r="BC608" s="21"/>
      <c r="BG608" s="18"/>
      <c r="BN608" s="22"/>
      <c r="BO608" s="22"/>
      <c r="BP608" s="22"/>
      <c r="BQ608" s="22"/>
      <c r="BR608" s="15"/>
      <c r="CF608" s="15"/>
      <c r="CL608" s="22"/>
      <c r="CM608" s="15"/>
      <c r="CR608" s="22"/>
      <c r="CT608" s="15"/>
      <c r="CW608" s="22"/>
      <c r="DA608" s="15"/>
      <c r="DH608" s="15"/>
      <c r="DJ608" s="22"/>
      <c r="DO608" s="15"/>
      <c r="DV608" s="15"/>
      <c r="EC608" s="15"/>
      <c r="EJ608" s="15"/>
      <c r="EQ608" s="15"/>
      <c r="EX608" s="15"/>
      <c r="FE608" s="15"/>
      <c r="FL608" s="15"/>
      <c r="FS608" s="15"/>
      <c r="FZ608" s="15"/>
      <c r="GG608" s="15"/>
      <c r="GN608" s="15"/>
      <c r="GP608" s="22"/>
      <c r="GQ608" s="22"/>
      <c r="GR608" s="22"/>
      <c r="GS608" s="22"/>
      <c r="GT608" s="22"/>
      <c r="GU608" s="15"/>
      <c r="GV608" s="22"/>
      <c r="GW608" s="22"/>
      <c r="GX608" s="22"/>
      <c r="GY608" s="18"/>
      <c r="GZ608" s="18"/>
      <c r="HA608" s="18"/>
      <c r="HB608" s="18"/>
      <c r="HC608" s="18"/>
      <c r="HD608" s="18"/>
      <c r="HE608" s="18"/>
      <c r="HF608" s="18"/>
      <c r="HG608" s="18"/>
      <c r="HH608" s="18"/>
      <c r="HI608" s="18"/>
      <c r="HJ608" s="18"/>
      <c r="HK608" s="18"/>
      <c r="HL608" s="18"/>
      <c r="HM608" s="18"/>
      <c r="HN608" s="18"/>
      <c r="HO608" s="18"/>
      <c r="HP608" s="18"/>
      <c r="HQ608" s="18"/>
      <c r="HR608" s="18"/>
      <c r="HS608" s="18"/>
      <c r="HT608" s="18"/>
      <c r="HU608" s="18"/>
      <c r="HV608" s="18"/>
      <c r="HW608" s="18"/>
      <c r="HX608" s="18"/>
      <c r="HY608" s="18"/>
      <c r="HZ608" s="18"/>
      <c r="IA608" s="18"/>
      <c r="IB608" s="18"/>
      <c r="IC608" s="18"/>
      <c r="ID608" s="18"/>
      <c r="IE608" s="18"/>
      <c r="IF608" s="18"/>
      <c r="IG608" s="18"/>
      <c r="IH608" s="18"/>
      <c r="II608" s="18"/>
      <c r="IJ608" s="18"/>
      <c r="IK608" s="18"/>
      <c r="IL608" s="18"/>
      <c r="IM608" s="18"/>
      <c r="IN608" s="18"/>
      <c r="IO608" s="18"/>
      <c r="IP608" s="18"/>
      <c r="IQ608" s="18"/>
      <c r="IR608" s="18"/>
      <c r="IS608" s="18"/>
      <c r="IT608" s="18"/>
      <c r="IU608" s="18"/>
      <c r="IV608" s="18"/>
      <c r="IW608" s="18"/>
      <c r="IX608" s="18"/>
      <c r="IY608" s="18"/>
      <c r="IZ608" s="18"/>
      <c r="JA608" s="18"/>
      <c r="JB608" s="18"/>
      <c r="JC608" s="18"/>
      <c r="JD608" s="18"/>
      <c r="JE608" s="18"/>
      <c r="JF608" s="18"/>
    </row>
    <row r="609" spans="36:266" x14ac:dyDescent="0.3">
      <c r="AJ609" s="24"/>
      <c r="AK609" s="24"/>
      <c r="AL609" s="20"/>
      <c r="AM609" s="23"/>
      <c r="AN609" s="18"/>
      <c r="AO609" s="24"/>
      <c r="AW609" s="71"/>
      <c r="AX609" s="71"/>
      <c r="AY609" s="71"/>
      <c r="BB609" s="25"/>
      <c r="BC609" s="21"/>
      <c r="BG609" s="18"/>
      <c r="BN609" s="22"/>
      <c r="BO609" s="22"/>
      <c r="BP609" s="22"/>
      <c r="BQ609" s="22"/>
      <c r="BR609" s="15"/>
      <c r="CF609" s="15"/>
      <c r="CL609" s="22"/>
      <c r="CM609" s="15"/>
      <c r="CR609" s="22"/>
      <c r="CT609" s="15"/>
      <c r="CW609" s="22"/>
      <c r="DA609" s="15"/>
      <c r="DH609" s="15"/>
      <c r="DJ609" s="22"/>
      <c r="DO609" s="15"/>
      <c r="DV609" s="15"/>
      <c r="EC609" s="15"/>
      <c r="EJ609" s="15"/>
      <c r="EQ609" s="15"/>
      <c r="EX609" s="15"/>
      <c r="FE609" s="15"/>
      <c r="FL609" s="15"/>
      <c r="FS609" s="15"/>
      <c r="FZ609" s="15"/>
      <c r="GG609" s="15"/>
      <c r="GN609" s="15"/>
      <c r="GP609" s="22"/>
      <c r="GQ609" s="22"/>
      <c r="GR609" s="22"/>
      <c r="GS609" s="22"/>
      <c r="GT609" s="22"/>
      <c r="GU609" s="15"/>
      <c r="GV609" s="22"/>
      <c r="GW609" s="22"/>
      <c r="GX609" s="22"/>
      <c r="GY609" s="18"/>
      <c r="GZ609" s="18"/>
      <c r="HA609" s="18"/>
      <c r="HB609" s="18"/>
      <c r="HC609" s="18"/>
      <c r="HD609" s="18"/>
      <c r="HE609" s="18"/>
      <c r="HF609" s="18"/>
      <c r="HG609" s="18"/>
      <c r="HH609" s="18"/>
      <c r="HI609" s="18"/>
      <c r="HJ609" s="18"/>
      <c r="HK609" s="18"/>
      <c r="HL609" s="18"/>
      <c r="HM609" s="18"/>
      <c r="HN609" s="18"/>
      <c r="HO609" s="18"/>
      <c r="HP609" s="18"/>
      <c r="HQ609" s="18"/>
      <c r="HR609" s="18"/>
      <c r="HS609" s="18"/>
      <c r="HT609" s="18"/>
      <c r="HU609" s="18"/>
      <c r="HV609" s="18"/>
      <c r="HW609" s="18"/>
      <c r="HX609" s="18"/>
      <c r="HY609" s="18"/>
      <c r="HZ609" s="18"/>
      <c r="IA609" s="18"/>
      <c r="IB609" s="18"/>
      <c r="IC609" s="18"/>
      <c r="ID609" s="18"/>
      <c r="IE609" s="18"/>
      <c r="IF609" s="18"/>
      <c r="IG609" s="18"/>
      <c r="IH609" s="18"/>
      <c r="II609" s="18"/>
      <c r="IJ609" s="18"/>
      <c r="IK609" s="18"/>
      <c r="IL609" s="18"/>
      <c r="IM609" s="18"/>
      <c r="IN609" s="18"/>
      <c r="IO609" s="18"/>
      <c r="IP609" s="18"/>
      <c r="IQ609" s="18"/>
      <c r="IR609" s="18"/>
      <c r="IS609" s="18"/>
      <c r="IT609" s="18"/>
      <c r="IU609" s="18"/>
      <c r="IV609" s="18"/>
      <c r="IW609" s="18"/>
      <c r="IX609" s="18"/>
      <c r="IY609" s="18"/>
      <c r="IZ609" s="18"/>
      <c r="JA609" s="18"/>
      <c r="JB609" s="18"/>
      <c r="JC609" s="18"/>
      <c r="JD609" s="18"/>
      <c r="JE609" s="18"/>
      <c r="JF609" s="18"/>
    </row>
    <row r="610" spans="36:266" x14ac:dyDescent="0.3">
      <c r="AJ610" s="24"/>
      <c r="AK610" s="24"/>
      <c r="AL610" s="20"/>
      <c r="AM610" s="23"/>
      <c r="AN610" s="18"/>
      <c r="AO610" s="24"/>
      <c r="AW610" s="71"/>
      <c r="AX610" s="71"/>
      <c r="AY610" s="71"/>
      <c r="BB610" s="25"/>
      <c r="BC610" s="21"/>
      <c r="BG610" s="18"/>
      <c r="BN610" s="22"/>
      <c r="BO610" s="22"/>
      <c r="BP610" s="22"/>
      <c r="BQ610" s="22"/>
      <c r="BR610" s="15"/>
      <c r="CF610" s="15"/>
      <c r="CL610" s="22"/>
      <c r="CM610" s="15"/>
      <c r="CR610" s="22"/>
      <c r="CT610" s="15"/>
      <c r="CW610" s="22"/>
      <c r="DA610" s="15"/>
      <c r="DH610" s="15"/>
      <c r="DJ610" s="22"/>
      <c r="DO610" s="15"/>
      <c r="DV610" s="15"/>
      <c r="EC610" s="15"/>
      <c r="EJ610" s="15"/>
      <c r="EQ610" s="15"/>
      <c r="EX610" s="15"/>
      <c r="FE610" s="15"/>
      <c r="FL610" s="15"/>
      <c r="FS610" s="15"/>
      <c r="FZ610" s="15"/>
      <c r="GG610" s="15"/>
      <c r="GN610" s="15"/>
      <c r="GP610" s="22"/>
      <c r="GQ610" s="22"/>
      <c r="GR610" s="22"/>
      <c r="GS610" s="22"/>
      <c r="GT610" s="22"/>
      <c r="GU610" s="15"/>
      <c r="GV610" s="22"/>
      <c r="GW610" s="22"/>
      <c r="GX610" s="22"/>
      <c r="GY610" s="18"/>
      <c r="GZ610" s="18"/>
      <c r="HA610" s="18"/>
      <c r="HB610" s="18"/>
      <c r="HC610" s="18"/>
      <c r="HD610" s="18"/>
      <c r="HE610" s="18"/>
      <c r="HF610" s="18"/>
      <c r="HG610" s="18"/>
      <c r="HH610" s="18"/>
      <c r="HI610" s="18"/>
      <c r="HJ610" s="18"/>
      <c r="HK610" s="18"/>
      <c r="HL610" s="18"/>
      <c r="HM610" s="18"/>
      <c r="HN610" s="18"/>
      <c r="HO610" s="18"/>
      <c r="HP610" s="18"/>
      <c r="HQ610" s="18"/>
      <c r="HR610" s="18"/>
      <c r="HS610" s="18"/>
      <c r="HT610" s="18"/>
      <c r="HU610" s="18"/>
      <c r="HV610" s="18"/>
      <c r="HW610" s="18"/>
      <c r="HX610" s="18"/>
      <c r="HY610" s="18"/>
      <c r="HZ610" s="18"/>
      <c r="IA610" s="18"/>
      <c r="IB610" s="18"/>
      <c r="IC610" s="18"/>
      <c r="ID610" s="18"/>
      <c r="IE610" s="18"/>
      <c r="IF610" s="18"/>
      <c r="IG610" s="18"/>
      <c r="IH610" s="18"/>
      <c r="II610" s="18"/>
      <c r="IJ610" s="18"/>
      <c r="IK610" s="18"/>
      <c r="IL610" s="18"/>
      <c r="IM610" s="18"/>
      <c r="IN610" s="18"/>
      <c r="IO610" s="18"/>
      <c r="IP610" s="18"/>
      <c r="IQ610" s="18"/>
      <c r="IR610" s="18"/>
      <c r="IS610" s="18"/>
      <c r="IT610" s="18"/>
      <c r="IU610" s="18"/>
      <c r="IV610" s="18"/>
      <c r="IW610" s="18"/>
      <c r="IX610" s="18"/>
      <c r="IY610" s="18"/>
      <c r="IZ610" s="18"/>
      <c r="JA610" s="18"/>
      <c r="JB610" s="18"/>
      <c r="JC610" s="18"/>
      <c r="JD610" s="18"/>
      <c r="JE610" s="18"/>
      <c r="JF610" s="18"/>
    </row>
    <row r="611" spans="36:266" x14ac:dyDescent="0.3">
      <c r="AJ611" s="24"/>
      <c r="AK611" s="24"/>
      <c r="AL611" s="20"/>
      <c r="AM611" s="23"/>
      <c r="AN611" s="18"/>
      <c r="AO611" s="24"/>
      <c r="AW611" s="71"/>
      <c r="AX611" s="71"/>
      <c r="AY611" s="71"/>
      <c r="BB611" s="25"/>
      <c r="BC611" s="21"/>
      <c r="BG611" s="18"/>
      <c r="BN611" s="22"/>
      <c r="BO611" s="22"/>
      <c r="BP611" s="22"/>
      <c r="BQ611" s="22"/>
      <c r="BR611" s="15"/>
      <c r="CF611" s="15"/>
      <c r="CL611" s="22"/>
      <c r="CM611" s="15"/>
      <c r="CR611" s="22"/>
      <c r="CT611" s="15"/>
      <c r="CW611" s="22"/>
      <c r="DA611" s="15"/>
      <c r="DH611" s="15"/>
      <c r="DJ611" s="22"/>
      <c r="DO611" s="15"/>
      <c r="DV611" s="15"/>
      <c r="EC611" s="15"/>
      <c r="EJ611" s="15"/>
      <c r="EQ611" s="15"/>
      <c r="EX611" s="15"/>
      <c r="FE611" s="15"/>
      <c r="FL611" s="15"/>
      <c r="FS611" s="15"/>
      <c r="FZ611" s="15"/>
      <c r="GG611" s="15"/>
      <c r="GN611" s="15"/>
      <c r="GP611" s="22"/>
      <c r="GQ611" s="22"/>
      <c r="GR611" s="22"/>
      <c r="GS611" s="22"/>
      <c r="GT611" s="22"/>
      <c r="GU611" s="15"/>
      <c r="GV611" s="22"/>
      <c r="GW611" s="22"/>
      <c r="GX611" s="22"/>
      <c r="GY611" s="18"/>
      <c r="GZ611" s="18"/>
      <c r="HA611" s="18"/>
      <c r="HB611" s="18"/>
      <c r="HC611" s="18"/>
      <c r="HD611" s="18"/>
      <c r="HE611" s="18"/>
      <c r="HF611" s="18"/>
      <c r="HG611" s="18"/>
      <c r="HH611" s="18"/>
      <c r="HI611" s="18"/>
      <c r="HJ611" s="18"/>
      <c r="HK611" s="18"/>
      <c r="HL611" s="18"/>
      <c r="HM611" s="18"/>
      <c r="HN611" s="18"/>
      <c r="HO611" s="18"/>
      <c r="HP611" s="18"/>
      <c r="HQ611" s="18"/>
      <c r="HR611" s="18"/>
      <c r="HS611" s="18"/>
      <c r="HT611" s="18"/>
      <c r="HU611" s="18"/>
      <c r="HV611" s="18"/>
      <c r="HW611" s="18"/>
      <c r="HX611" s="18"/>
      <c r="HY611" s="18"/>
      <c r="HZ611" s="18"/>
      <c r="IA611" s="18"/>
      <c r="IB611" s="18"/>
      <c r="IC611" s="18"/>
      <c r="ID611" s="18"/>
      <c r="IE611" s="18"/>
      <c r="IF611" s="18"/>
      <c r="IG611" s="18"/>
      <c r="IH611" s="18"/>
      <c r="II611" s="18"/>
      <c r="IJ611" s="18"/>
      <c r="IK611" s="18"/>
      <c r="IL611" s="18"/>
      <c r="IM611" s="18"/>
      <c r="IN611" s="18"/>
      <c r="IO611" s="18"/>
      <c r="IP611" s="18"/>
      <c r="IQ611" s="18"/>
      <c r="IR611" s="18"/>
      <c r="IS611" s="18"/>
      <c r="IT611" s="18"/>
      <c r="IU611" s="18"/>
      <c r="IV611" s="18"/>
      <c r="IW611" s="18"/>
      <c r="IX611" s="18"/>
      <c r="IY611" s="18"/>
      <c r="IZ611" s="18"/>
      <c r="JA611" s="18"/>
      <c r="JB611" s="18"/>
      <c r="JC611" s="18"/>
      <c r="JD611" s="18"/>
      <c r="JE611" s="18"/>
      <c r="JF611" s="18"/>
    </row>
    <row r="612" spans="36:266" x14ac:dyDescent="0.3">
      <c r="AJ612" s="24"/>
      <c r="AK612" s="24"/>
      <c r="AL612" s="20"/>
      <c r="AM612" s="23"/>
      <c r="AN612" s="18"/>
      <c r="AO612" s="24"/>
      <c r="AW612" s="71"/>
      <c r="AX612" s="71"/>
      <c r="AY612" s="71"/>
      <c r="BB612" s="25"/>
      <c r="BC612" s="21"/>
      <c r="BG612" s="18"/>
      <c r="BN612" s="22"/>
      <c r="BO612" s="22"/>
      <c r="BP612" s="22"/>
      <c r="BQ612" s="22"/>
      <c r="BR612" s="15"/>
      <c r="CF612" s="15"/>
      <c r="CL612" s="22"/>
      <c r="CM612" s="15"/>
      <c r="CR612" s="22"/>
      <c r="CT612" s="15"/>
      <c r="CW612" s="22"/>
      <c r="DA612" s="15"/>
      <c r="DH612" s="15"/>
      <c r="DJ612" s="22"/>
      <c r="DO612" s="15"/>
      <c r="DV612" s="15"/>
      <c r="EC612" s="15"/>
      <c r="EJ612" s="15"/>
      <c r="EQ612" s="15"/>
      <c r="EX612" s="15"/>
      <c r="FE612" s="15"/>
      <c r="FL612" s="15"/>
      <c r="FS612" s="15"/>
      <c r="FZ612" s="15"/>
      <c r="GG612" s="15"/>
      <c r="GN612" s="15"/>
      <c r="GP612" s="22"/>
      <c r="GQ612" s="22"/>
      <c r="GR612" s="22"/>
      <c r="GS612" s="22"/>
      <c r="GT612" s="22"/>
      <c r="GU612" s="15"/>
      <c r="GV612" s="22"/>
      <c r="GW612" s="22"/>
      <c r="GX612" s="22"/>
      <c r="GY612" s="18"/>
      <c r="GZ612" s="18"/>
      <c r="HA612" s="18"/>
      <c r="HB612" s="18"/>
      <c r="HC612" s="18"/>
      <c r="HD612" s="18"/>
      <c r="HE612" s="18"/>
      <c r="HF612" s="18"/>
      <c r="HG612" s="18"/>
      <c r="HH612" s="18"/>
      <c r="HI612" s="18"/>
      <c r="HJ612" s="18"/>
      <c r="HK612" s="18"/>
      <c r="HL612" s="18"/>
      <c r="HM612" s="18"/>
      <c r="HN612" s="18"/>
      <c r="HO612" s="18"/>
      <c r="HP612" s="18"/>
      <c r="HQ612" s="18"/>
      <c r="HR612" s="18"/>
      <c r="HS612" s="18"/>
      <c r="HT612" s="18"/>
      <c r="HU612" s="18"/>
      <c r="HV612" s="18"/>
      <c r="HW612" s="18"/>
      <c r="HX612" s="18"/>
      <c r="HY612" s="18"/>
      <c r="HZ612" s="18"/>
      <c r="IA612" s="18"/>
      <c r="IB612" s="18"/>
      <c r="IC612" s="18"/>
      <c r="ID612" s="18"/>
      <c r="IE612" s="18"/>
      <c r="IF612" s="18"/>
      <c r="IG612" s="18"/>
      <c r="IH612" s="18"/>
      <c r="II612" s="18"/>
      <c r="IJ612" s="18"/>
      <c r="IK612" s="18"/>
      <c r="IL612" s="18"/>
      <c r="IM612" s="18"/>
      <c r="IN612" s="18"/>
      <c r="IO612" s="18"/>
      <c r="IP612" s="18"/>
      <c r="IQ612" s="18"/>
      <c r="IR612" s="18"/>
      <c r="IS612" s="18"/>
      <c r="IT612" s="18"/>
      <c r="IU612" s="18"/>
      <c r="IV612" s="18"/>
      <c r="IW612" s="18"/>
      <c r="IX612" s="18"/>
      <c r="IY612" s="18"/>
      <c r="IZ612" s="18"/>
      <c r="JA612" s="18"/>
      <c r="JB612" s="18"/>
      <c r="JC612" s="18"/>
      <c r="JD612" s="18"/>
      <c r="JE612" s="18"/>
      <c r="JF612" s="18"/>
    </row>
    <row r="613" spans="36:266" x14ac:dyDescent="0.3">
      <c r="AJ613" s="24"/>
      <c r="AK613" s="24"/>
      <c r="AL613" s="20"/>
      <c r="AM613" s="23"/>
      <c r="AN613" s="18"/>
      <c r="AO613" s="24"/>
      <c r="AW613" s="71"/>
      <c r="AX613" s="71"/>
      <c r="AY613" s="71"/>
      <c r="BB613" s="25"/>
      <c r="BC613" s="21"/>
      <c r="BG613" s="18"/>
      <c r="BN613" s="22"/>
      <c r="BO613" s="22"/>
      <c r="BP613" s="22"/>
      <c r="BQ613" s="22"/>
      <c r="BR613" s="15"/>
      <c r="CF613" s="15"/>
      <c r="CL613" s="22"/>
      <c r="CM613" s="15"/>
      <c r="CR613" s="22"/>
      <c r="CT613" s="15"/>
      <c r="CW613" s="22"/>
      <c r="DA613" s="15"/>
      <c r="DH613" s="15"/>
      <c r="DJ613" s="22"/>
      <c r="DO613" s="15"/>
      <c r="DV613" s="15"/>
      <c r="EC613" s="15"/>
      <c r="EJ613" s="15"/>
      <c r="EQ613" s="15"/>
      <c r="EX613" s="15"/>
      <c r="FE613" s="15"/>
      <c r="FL613" s="15"/>
      <c r="FS613" s="15"/>
      <c r="FZ613" s="15"/>
      <c r="GG613" s="15"/>
      <c r="GN613" s="15"/>
      <c r="GP613" s="22"/>
      <c r="GQ613" s="22"/>
      <c r="GR613" s="22"/>
      <c r="GS613" s="22"/>
      <c r="GT613" s="22"/>
      <c r="GU613" s="15"/>
      <c r="GV613" s="22"/>
      <c r="GW613" s="22"/>
      <c r="GX613" s="22"/>
      <c r="GY613" s="18"/>
      <c r="GZ613" s="18"/>
      <c r="HA613" s="18"/>
      <c r="HB613" s="18"/>
      <c r="HC613" s="18"/>
      <c r="HD613" s="18"/>
      <c r="HE613" s="18"/>
      <c r="HF613" s="18"/>
      <c r="HG613" s="18"/>
      <c r="HH613" s="18"/>
      <c r="HI613" s="18"/>
      <c r="HJ613" s="18"/>
      <c r="HK613" s="18"/>
      <c r="HL613" s="18"/>
      <c r="HM613" s="18"/>
      <c r="HN613" s="18"/>
      <c r="HO613" s="18"/>
      <c r="HP613" s="18"/>
      <c r="HQ613" s="18"/>
      <c r="HR613" s="18"/>
      <c r="HS613" s="18"/>
      <c r="HT613" s="18"/>
      <c r="HU613" s="18"/>
      <c r="HV613" s="18"/>
      <c r="HW613" s="18"/>
      <c r="HX613" s="18"/>
      <c r="HY613" s="18"/>
      <c r="HZ613" s="18"/>
      <c r="IA613" s="18"/>
      <c r="IB613" s="18"/>
      <c r="IC613" s="18"/>
      <c r="ID613" s="18"/>
      <c r="IE613" s="18"/>
      <c r="IF613" s="18"/>
      <c r="IG613" s="18"/>
      <c r="IH613" s="18"/>
      <c r="II613" s="18"/>
      <c r="IJ613" s="18"/>
      <c r="IK613" s="18"/>
      <c r="IL613" s="18"/>
      <c r="IM613" s="18"/>
      <c r="IN613" s="18"/>
      <c r="IO613" s="18"/>
      <c r="IP613" s="18"/>
      <c r="IQ613" s="18"/>
      <c r="IR613" s="18"/>
      <c r="IS613" s="18"/>
      <c r="IT613" s="18"/>
      <c r="IU613" s="18"/>
      <c r="IV613" s="18"/>
      <c r="IW613" s="18"/>
      <c r="IX613" s="18"/>
      <c r="IY613" s="18"/>
      <c r="IZ613" s="18"/>
      <c r="JA613" s="18"/>
      <c r="JB613" s="18"/>
      <c r="JC613" s="18"/>
      <c r="JD613" s="18"/>
      <c r="JE613" s="18"/>
      <c r="JF613" s="18"/>
    </row>
    <row r="614" spans="36:266" x14ac:dyDescent="0.3">
      <c r="AJ614" s="24"/>
      <c r="AK614" s="24"/>
      <c r="AL614" s="20"/>
      <c r="AM614" s="23"/>
      <c r="AN614" s="18"/>
      <c r="AO614" s="24"/>
      <c r="AW614" s="71"/>
      <c r="AX614" s="71"/>
      <c r="AY614" s="71"/>
      <c r="BB614" s="25"/>
      <c r="BC614" s="21"/>
      <c r="BG614" s="18"/>
      <c r="BN614" s="22"/>
      <c r="BO614" s="22"/>
      <c r="BP614" s="22"/>
      <c r="BQ614" s="22"/>
      <c r="BR614" s="15"/>
      <c r="CF614" s="15"/>
      <c r="CL614" s="22"/>
      <c r="CM614" s="15"/>
      <c r="CR614" s="22"/>
      <c r="CT614" s="15"/>
      <c r="CW614" s="22"/>
      <c r="DA614" s="15"/>
      <c r="DH614" s="15"/>
      <c r="DJ614" s="22"/>
      <c r="DO614" s="15"/>
      <c r="DV614" s="15"/>
      <c r="EC614" s="15"/>
      <c r="EJ614" s="15"/>
      <c r="EQ614" s="15"/>
      <c r="EX614" s="15"/>
      <c r="FE614" s="15"/>
      <c r="FL614" s="15"/>
      <c r="FS614" s="15"/>
      <c r="FZ614" s="15"/>
      <c r="GG614" s="15"/>
      <c r="GN614" s="15"/>
      <c r="GP614" s="22"/>
      <c r="GQ614" s="22"/>
      <c r="GR614" s="22"/>
      <c r="GS614" s="22"/>
      <c r="GT614" s="22"/>
      <c r="GU614" s="15"/>
      <c r="GV614" s="22"/>
      <c r="GW614" s="22"/>
      <c r="GX614" s="22"/>
      <c r="GY614" s="18"/>
      <c r="GZ614" s="18"/>
      <c r="HA614" s="18"/>
      <c r="HB614" s="18"/>
      <c r="HC614" s="18"/>
      <c r="HD614" s="18"/>
      <c r="HE614" s="18"/>
      <c r="HF614" s="18"/>
      <c r="HG614" s="18"/>
      <c r="HH614" s="18"/>
      <c r="HI614" s="18"/>
      <c r="HJ614" s="18"/>
      <c r="HK614" s="18"/>
      <c r="HL614" s="18"/>
      <c r="HM614" s="18"/>
      <c r="HN614" s="18"/>
      <c r="HO614" s="18"/>
      <c r="HP614" s="18"/>
      <c r="HQ614" s="18"/>
      <c r="HR614" s="18"/>
      <c r="HS614" s="18"/>
      <c r="HT614" s="18"/>
      <c r="HU614" s="18"/>
      <c r="HV614" s="18"/>
      <c r="HW614" s="18"/>
      <c r="HX614" s="18"/>
      <c r="HY614" s="18"/>
      <c r="HZ614" s="18"/>
      <c r="IA614" s="18"/>
      <c r="IB614" s="18"/>
      <c r="IC614" s="18"/>
      <c r="ID614" s="18"/>
      <c r="IE614" s="18"/>
      <c r="IF614" s="18"/>
      <c r="IG614" s="18"/>
      <c r="IH614" s="18"/>
      <c r="II614" s="18"/>
      <c r="IJ614" s="18"/>
      <c r="IK614" s="18"/>
      <c r="IL614" s="18"/>
      <c r="IM614" s="18"/>
      <c r="IN614" s="18"/>
      <c r="IO614" s="18"/>
      <c r="IP614" s="18"/>
      <c r="IQ614" s="18"/>
      <c r="IR614" s="18"/>
      <c r="IS614" s="18"/>
      <c r="IT614" s="18"/>
      <c r="IU614" s="18"/>
      <c r="IV614" s="18"/>
      <c r="IW614" s="18"/>
      <c r="IX614" s="18"/>
      <c r="IY614" s="18"/>
      <c r="IZ614" s="18"/>
      <c r="JA614" s="18"/>
      <c r="JB614" s="18"/>
      <c r="JC614" s="18"/>
      <c r="JD614" s="18"/>
      <c r="JE614" s="18"/>
      <c r="JF614" s="18"/>
    </row>
    <row r="615" spans="36:266" x14ac:dyDescent="0.3">
      <c r="AJ615" s="24"/>
      <c r="AK615" s="24"/>
      <c r="AL615" s="20"/>
      <c r="AM615" s="23"/>
      <c r="AN615" s="18"/>
      <c r="AO615" s="24"/>
      <c r="AW615" s="71"/>
      <c r="AX615" s="71"/>
      <c r="AY615" s="71"/>
      <c r="BB615" s="25"/>
      <c r="BC615" s="21"/>
      <c r="BG615" s="18"/>
      <c r="BN615" s="22"/>
      <c r="BO615" s="22"/>
      <c r="BP615" s="22"/>
      <c r="BQ615" s="22"/>
      <c r="BR615" s="15"/>
      <c r="CF615" s="15"/>
      <c r="CL615" s="22"/>
      <c r="CM615" s="15"/>
      <c r="CR615" s="22"/>
      <c r="CT615" s="15"/>
      <c r="CW615" s="22"/>
      <c r="DA615" s="15"/>
      <c r="DH615" s="15"/>
      <c r="DJ615" s="22"/>
      <c r="DO615" s="15"/>
      <c r="DV615" s="15"/>
      <c r="EC615" s="15"/>
      <c r="EJ615" s="15"/>
      <c r="EQ615" s="15"/>
      <c r="EX615" s="15"/>
      <c r="FE615" s="15"/>
      <c r="FL615" s="15"/>
      <c r="FS615" s="15"/>
      <c r="FZ615" s="15"/>
      <c r="GG615" s="15"/>
      <c r="GN615" s="15"/>
      <c r="GP615" s="22"/>
      <c r="GQ615" s="22"/>
      <c r="GR615" s="22"/>
      <c r="GS615" s="22"/>
      <c r="GT615" s="22"/>
      <c r="GU615" s="15"/>
      <c r="GV615" s="22"/>
      <c r="GW615" s="22"/>
      <c r="GX615" s="22"/>
      <c r="GY615" s="18"/>
      <c r="GZ615" s="18"/>
      <c r="HA615" s="18"/>
      <c r="HB615" s="18"/>
      <c r="HC615" s="18"/>
      <c r="HD615" s="18"/>
      <c r="HE615" s="18"/>
      <c r="HF615" s="18"/>
      <c r="HG615" s="18"/>
      <c r="HH615" s="18"/>
      <c r="HI615" s="18"/>
      <c r="HJ615" s="18"/>
      <c r="HK615" s="18"/>
      <c r="HL615" s="18"/>
      <c r="HM615" s="18"/>
      <c r="HN615" s="18"/>
      <c r="HO615" s="18"/>
      <c r="HP615" s="18"/>
      <c r="HQ615" s="18"/>
      <c r="HR615" s="18"/>
      <c r="HS615" s="18"/>
      <c r="HT615" s="18"/>
      <c r="HU615" s="18"/>
      <c r="HV615" s="18"/>
      <c r="HW615" s="18"/>
      <c r="HX615" s="18"/>
      <c r="HY615" s="18"/>
      <c r="HZ615" s="18"/>
      <c r="IA615" s="18"/>
      <c r="IB615" s="18"/>
      <c r="IC615" s="18"/>
      <c r="ID615" s="18"/>
      <c r="IE615" s="18"/>
      <c r="IF615" s="18"/>
      <c r="IG615" s="18"/>
      <c r="IH615" s="18"/>
      <c r="II615" s="18"/>
      <c r="IJ615" s="18"/>
      <c r="IK615" s="18"/>
      <c r="IL615" s="18"/>
      <c r="IM615" s="18"/>
      <c r="IN615" s="18"/>
      <c r="IO615" s="18"/>
      <c r="IP615" s="18"/>
      <c r="IQ615" s="18"/>
      <c r="IR615" s="18"/>
      <c r="IS615" s="18"/>
      <c r="IT615" s="18"/>
      <c r="IU615" s="18"/>
      <c r="IV615" s="18"/>
      <c r="IW615" s="18"/>
      <c r="IX615" s="18"/>
      <c r="IY615" s="18"/>
      <c r="IZ615" s="18"/>
      <c r="JA615" s="18"/>
      <c r="JB615" s="18"/>
      <c r="JC615" s="18"/>
      <c r="JD615" s="18"/>
      <c r="JE615" s="18"/>
      <c r="JF615" s="18"/>
    </row>
    <row r="616" spans="36:266" x14ac:dyDescent="0.3">
      <c r="AJ616" s="24"/>
      <c r="AK616" s="24"/>
      <c r="AL616" s="20"/>
      <c r="AM616" s="23"/>
      <c r="AN616" s="18"/>
      <c r="AO616" s="24"/>
      <c r="AW616" s="71"/>
      <c r="AX616" s="71"/>
      <c r="AY616" s="71"/>
      <c r="BB616" s="25"/>
      <c r="BC616" s="21"/>
      <c r="BG616" s="18"/>
      <c r="BN616" s="22"/>
      <c r="BO616" s="22"/>
      <c r="BP616" s="22"/>
      <c r="BQ616" s="22"/>
      <c r="BR616" s="15"/>
      <c r="CF616" s="15"/>
      <c r="CL616" s="22"/>
      <c r="CM616" s="15"/>
      <c r="CR616" s="22"/>
      <c r="CT616" s="15"/>
      <c r="CW616" s="22"/>
      <c r="DA616" s="15"/>
      <c r="DH616" s="15"/>
      <c r="DJ616" s="22"/>
      <c r="DO616" s="15"/>
      <c r="DV616" s="15"/>
      <c r="EC616" s="15"/>
      <c r="EJ616" s="15"/>
      <c r="EQ616" s="15"/>
      <c r="EX616" s="15"/>
      <c r="FE616" s="15"/>
      <c r="FL616" s="15"/>
      <c r="FS616" s="15"/>
      <c r="FZ616" s="15"/>
      <c r="GG616" s="15"/>
      <c r="GN616" s="15"/>
      <c r="GP616" s="22"/>
      <c r="GQ616" s="22"/>
      <c r="GR616" s="22"/>
      <c r="GS616" s="22"/>
      <c r="GT616" s="22"/>
      <c r="GU616" s="15"/>
      <c r="GV616" s="22"/>
      <c r="GW616" s="22"/>
      <c r="GX616" s="22"/>
      <c r="GY616" s="18"/>
      <c r="GZ616" s="18"/>
      <c r="HA616" s="18"/>
      <c r="HB616" s="18"/>
      <c r="HC616" s="18"/>
      <c r="HD616" s="18"/>
      <c r="HE616" s="18"/>
      <c r="HF616" s="18"/>
      <c r="HG616" s="18"/>
      <c r="HH616" s="18"/>
      <c r="HI616" s="18"/>
      <c r="HJ616" s="18"/>
      <c r="HK616" s="18"/>
      <c r="HL616" s="18"/>
      <c r="HM616" s="18"/>
      <c r="HN616" s="18"/>
      <c r="HO616" s="18"/>
      <c r="HP616" s="18"/>
      <c r="HQ616" s="18"/>
      <c r="HR616" s="18"/>
      <c r="HS616" s="18"/>
      <c r="HT616" s="18"/>
      <c r="HU616" s="18"/>
      <c r="HV616" s="18"/>
      <c r="HW616" s="18"/>
      <c r="HX616" s="18"/>
      <c r="HY616" s="18"/>
      <c r="HZ616" s="18"/>
      <c r="IA616" s="18"/>
      <c r="IB616" s="18"/>
      <c r="IC616" s="18"/>
      <c r="ID616" s="18"/>
      <c r="IE616" s="18"/>
      <c r="IF616" s="18"/>
      <c r="IG616" s="18"/>
      <c r="IH616" s="18"/>
      <c r="II616" s="18"/>
      <c r="IJ616" s="18"/>
      <c r="IK616" s="18"/>
      <c r="IL616" s="18"/>
      <c r="IM616" s="18"/>
      <c r="IN616" s="18"/>
      <c r="IO616" s="18"/>
      <c r="IP616" s="18"/>
      <c r="IQ616" s="18"/>
      <c r="IR616" s="18"/>
      <c r="IS616" s="18"/>
      <c r="IT616" s="18"/>
      <c r="IU616" s="18"/>
      <c r="IV616" s="18"/>
      <c r="IW616" s="18"/>
      <c r="IX616" s="18"/>
      <c r="IY616" s="18"/>
      <c r="IZ616" s="18"/>
      <c r="JA616" s="18"/>
      <c r="JB616" s="18"/>
      <c r="JC616" s="18"/>
      <c r="JD616" s="18"/>
      <c r="JE616" s="18"/>
      <c r="JF616" s="18"/>
    </row>
    <row r="617" spans="36:266" x14ac:dyDescent="0.3">
      <c r="AJ617" s="24"/>
      <c r="AK617" s="24"/>
      <c r="AL617" s="20"/>
      <c r="AM617" s="23"/>
      <c r="AN617" s="18"/>
      <c r="AO617" s="24"/>
      <c r="AW617" s="71"/>
      <c r="AX617" s="71"/>
      <c r="AY617" s="71"/>
      <c r="BB617" s="25"/>
      <c r="BC617" s="21"/>
      <c r="BG617" s="18"/>
      <c r="BN617" s="22"/>
      <c r="BO617" s="22"/>
      <c r="BP617" s="22"/>
      <c r="BQ617" s="22"/>
      <c r="BR617" s="15"/>
      <c r="CF617" s="15"/>
      <c r="CL617" s="22"/>
      <c r="CM617" s="15"/>
      <c r="CR617" s="22"/>
      <c r="CT617" s="15"/>
      <c r="CW617" s="22"/>
      <c r="DA617" s="15"/>
      <c r="DH617" s="15"/>
      <c r="DJ617" s="22"/>
      <c r="DO617" s="15"/>
      <c r="DV617" s="15"/>
      <c r="EC617" s="15"/>
      <c r="EJ617" s="15"/>
      <c r="EQ617" s="15"/>
      <c r="EX617" s="15"/>
      <c r="FE617" s="15"/>
      <c r="FL617" s="15"/>
      <c r="FS617" s="15"/>
      <c r="FZ617" s="15"/>
      <c r="GG617" s="15"/>
      <c r="GN617" s="15"/>
      <c r="GP617" s="22"/>
      <c r="GQ617" s="22"/>
      <c r="GR617" s="22"/>
      <c r="GS617" s="22"/>
      <c r="GT617" s="22"/>
      <c r="GU617" s="15"/>
      <c r="GV617" s="22"/>
      <c r="GW617" s="22"/>
      <c r="GX617" s="22"/>
      <c r="GY617" s="18"/>
      <c r="GZ617" s="18"/>
      <c r="HA617" s="18"/>
      <c r="HB617" s="18"/>
      <c r="HC617" s="18"/>
      <c r="HD617" s="18"/>
      <c r="HE617" s="18"/>
      <c r="HF617" s="18"/>
      <c r="HG617" s="18"/>
      <c r="HH617" s="18"/>
      <c r="HI617" s="18"/>
      <c r="HJ617" s="18"/>
      <c r="HK617" s="18"/>
      <c r="HL617" s="18"/>
      <c r="HM617" s="18"/>
      <c r="HN617" s="18"/>
      <c r="HO617" s="18"/>
      <c r="HP617" s="18"/>
      <c r="HQ617" s="18"/>
      <c r="HR617" s="18"/>
      <c r="HS617" s="18"/>
      <c r="HT617" s="18"/>
      <c r="HU617" s="18"/>
      <c r="HV617" s="18"/>
      <c r="HW617" s="18"/>
      <c r="HX617" s="18"/>
      <c r="HY617" s="18"/>
      <c r="HZ617" s="18"/>
      <c r="IA617" s="18"/>
      <c r="IB617" s="18"/>
      <c r="IC617" s="18"/>
      <c r="ID617" s="18"/>
      <c r="IE617" s="18"/>
      <c r="IF617" s="18"/>
      <c r="IG617" s="18"/>
      <c r="IH617" s="18"/>
      <c r="II617" s="18"/>
      <c r="IJ617" s="18"/>
      <c r="IK617" s="18"/>
      <c r="IL617" s="18"/>
      <c r="IM617" s="18"/>
      <c r="IN617" s="18"/>
      <c r="IO617" s="18"/>
      <c r="IP617" s="18"/>
      <c r="IQ617" s="18"/>
      <c r="IR617" s="18"/>
      <c r="IS617" s="18"/>
      <c r="IT617" s="18"/>
      <c r="IU617" s="18"/>
      <c r="IV617" s="18"/>
      <c r="IW617" s="18"/>
      <c r="IX617" s="18"/>
      <c r="IY617" s="18"/>
      <c r="IZ617" s="18"/>
      <c r="JA617" s="18"/>
      <c r="JB617" s="18"/>
      <c r="JC617" s="18"/>
      <c r="JD617" s="18"/>
      <c r="JE617" s="18"/>
      <c r="JF617" s="18"/>
    </row>
    <row r="618" spans="36:266" x14ac:dyDescent="0.3">
      <c r="AJ618" s="24"/>
      <c r="AK618" s="24"/>
      <c r="AL618" s="20"/>
      <c r="AM618" s="23"/>
      <c r="AN618" s="18"/>
      <c r="AO618" s="24"/>
      <c r="AW618" s="71"/>
      <c r="AX618" s="71"/>
      <c r="AY618" s="71"/>
      <c r="BB618" s="25"/>
      <c r="BC618" s="21"/>
      <c r="BG618" s="18"/>
      <c r="BN618" s="22"/>
      <c r="BO618" s="22"/>
      <c r="BP618" s="22"/>
      <c r="BQ618" s="22"/>
      <c r="BR618" s="15"/>
      <c r="CF618" s="15"/>
      <c r="CL618" s="22"/>
      <c r="CM618" s="15"/>
      <c r="CR618" s="22"/>
      <c r="CT618" s="15"/>
      <c r="CW618" s="22"/>
      <c r="DA618" s="15"/>
      <c r="DH618" s="15"/>
      <c r="DJ618" s="22"/>
      <c r="DO618" s="15"/>
      <c r="DV618" s="15"/>
      <c r="EC618" s="15"/>
      <c r="EJ618" s="15"/>
      <c r="EQ618" s="15"/>
      <c r="EX618" s="15"/>
      <c r="FE618" s="15"/>
      <c r="FL618" s="15"/>
      <c r="FS618" s="15"/>
      <c r="FZ618" s="15"/>
      <c r="GG618" s="15"/>
      <c r="GN618" s="15"/>
      <c r="GP618" s="22"/>
      <c r="GQ618" s="22"/>
      <c r="GR618" s="22"/>
      <c r="GS618" s="22"/>
      <c r="GT618" s="22"/>
      <c r="GU618" s="15"/>
      <c r="GV618" s="22"/>
      <c r="GW618" s="22"/>
      <c r="GX618" s="22"/>
      <c r="GY618" s="18"/>
      <c r="GZ618" s="18"/>
      <c r="HA618" s="18"/>
      <c r="HB618" s="18"/>
      <c r="HC618" s="18"/>
      <c r="HD618" s="18"/>
      <c r="HE618" s="18"/>
      <c r="HF618" s="18"/>
      <c r="HG618" s="18"/>
      <c r="HH618" s="18"/>
      <c r="HI618" s="18"/>
      <c r="HJ618" s="18"/>
      <c r="HK618" s="18"/>
      <c r="HL618" s="18"/>
      <c r="HM618" s="18"/>
      <c r="HN618" s="18"/>
      <c r="HO618" s="18"/>
      <c r="HP618" s="18"/>
      <c r="HQ618" s="18"/>
      <c r="HR618" s="18"/>
      <c r="HS618" s="18"/>
      <c r="HT618" s="18"/>
      <c r="HU618" s="18"/>
      <c r="HV618" s="18"/>
      <c r="HW618" s="18"/>
      <c r="HX618" s="18"/>
      <c r="HY618" s="18"/>
      <c r="HZ618" s="18"/>
      <c r="IA618" s="18"/>
      <c r="IB618" s="18"/>
      <c r="IC618" s="18"/>
      <c r="ID618" s="18"/>
      <c r="IE618" s="18"/>
      <c r="IF618" s="18"/>
      <c r="IG618" s="18"/>
      <c r="IH618" s="18"/>
      <c r="II618" s="18"/>
      <c r="IJ618" s="18"/>
      <c r="IK618" s="18"/>
      <c r="IL618" s="18"/>
      <c r="IM618" s="18"/>
      <c r="IN618" s="18"/>
      <c r="IO618" s="18"/>
      <c r="IP618" s="18"/>
      <c r="IQ618" s="18"/>
      <c r="IR618" s="18"/>
      <c r="IS618" s="18"/>
      <c r="IT618" s="18"/>
      <c r="IU618" s="18"/>
      <c r="IV618" s="18"/>
      <c r="IW618" s="18"/>
      <c r="IX618" s="18"/>
      <c r="IY618" s="18"/>
      <c r="IZ618" s="18"/>
      <c r="JA618" s="18"/>
      <c r="JB618" s="18"/>
      <c r="JC618" s="18"/>
      <c r="JD618" s="18"/>
      <c r="JE618" s="18"/>
      <c r="JF618" s="18"/>
    </row>
    <row r="619" spans="36:266" x14ac:dyDescent="0.3">
      <c r="AJ619" s="24"/>
      <c r="AK619" s="24"/>
      <c r="AL619" s="20"/>
      <c r="AM619" s="23"/>
      <c r="AN619" s="18"/>
      <c r="AO619" s="24"/>
      <c r="AW619" s="71"/>
      <c r="AX619" s="71"/>
      <c r="AY619" s="71"/>
      <c r="BB619" s="25"/>
      <c r="BC619" s="21"/>
      <c r="BG619" s="18"/>
      <c r="BN619" s="22"/>
      <c r="BO619" s="22"/>
      <c r="BP619" s="22"/>
      <c r="BQ619" s="22"/>
      <c r="BR619" s="15"/>
      <c r="CF619" s="15"/>
      <c r="CL619" s="22"/>
      <c r="CM619" s="15"/>
      <c r="CR619" s="22"/>
      <c r="CT619" s="15"/>
      <c r="CW619" s="22"/>
      <c r="DA619" s="15"/>
      <c r="DH619" s="15"/>
      <c r="DJ619" s="22"/>
      <c r="DO619" s="15"/>
      <c r="DV619" s="15"/>
      <c r="EC619" s="15"/>
      <c r="EJ619" s="15"/>
      <c r="EQ619" s="15"/>
      <c r="EX619" s="15"/>
      <c r="FE619" s="15"/>
      <c r="FL619" s="15"/>
      <c r="FS619" s="15"/>
      <c r="FZ619" s="15"/>
      <c r="GG619" s="15"/>
      <c r="GN619" s="15"/>
      <c r="GP619" s="22"/>
      <c r="GQ619" s="22"/>
      <c r="GR619" s="22"/>
      <c r="GS619" s="22"/>
      <c r="GT619" s="22"/>
      <c r="GU619" s="15"/>
      <c r="GV619" s="22"/>
      <c r="GW619" s="22"/>
      <c r="GX619" s="22"/>
      <c r="GY619" s="18"/>
      <c r="GZ619" s="18"/>
      <c r="HA619" s="18"/>
      <c r="HB619" s="18"/>
      <c r="HC619" s="18"/>
      <c r="HD619" s="18"/>
      <c r="HE619" s="18"/>
      <c r="HF619" s="18"/>
      <c r="HG619" s="18"/>
      <c r="HH619" s="18"/>
      <c r="HI619" s="18"/>
      <c r="HJ619" s="18"/>
      <c r="HK619" s="18"/>
      <c r="HL619" s="18"/>
      <c r="HM619" s="18"/>
      <c r="HN619" s="18"/>
      <c r="HO619" s="18"/>
      <c r="HP619" s="18"/>
      <c r="HQ619" s="18"/>
      <c r="HR619" s="18"/>
      <c r="HS619" s="18"/>
      <c r="HT619" s="18"/>
      <c r="HU619" s="18"/>
      <c r="HV619" s="18"/>
      <c r="HW619" s="18"/>
      <c r="HX619" s="18"/>
      <c r="HY619" s="18"/>
      <c r="HZ619" s="18"/>
      <c r="IA619" s="18"/>
      <c r="IB619" s="18"/>
      <c r="IC619" s="18"/>
      <c r="ID619" s="18"/>
      <c r="IE619" s="18"/>
      <c r="IF619" s="18"/>
      <c r="IG619" s="18"/>
      <c r="IH619" s="18"/>
      <c r="II619" s="18"/>
      <c r="IJ619" s="18"/>
      <c r="IK619" s="18"/>
      <c r="IL619" s="18"/>
      <c r="IM619" s="18"/>
      <c r="IN619" s="18"/>
      <c r="IO619" s="18"/>
      <c r="IP619" s="18"/>
      <c r="IQ619" s="18"/>
      <c r="IR619" s="18"/>
      <c r="IS619" s="18"/>
      <c r="IT619" s="18"/>
      <c r="IU619" s="18"/>
      <c r="IV619" s="18"/>
      <c r="IW619" s="18"/>
      <c r="IX619" s="18"/>
      <c r="IY619" s="18"/>
      <c r="IZ619" s="18"/>
      <c r="JA619" s="18"/>
      <c r="JB619" s="18"/>
      <c r="JC619" s="18"/>
      <c r="JD619" s="18"/>
      <c r="JE619" s="18"/>
      <c r="JF619" s="18"/>
    </row>
    <row r="620" spans="36:266" x14ac:dyDescent="0.3">
      <c r="AJ620" s="24"/>
      <c r="AK620" s="24"/>
      <c r="AL620" s="20"/>
      <c r="AM620" s="23"/>
      <c r="AN620" s="18"/>
      <c r="AO620" s="24"/>
      <c r="AW620" s="71"/>
      <c r="AX620" s="71"/>
      <c r="AY620" s="71"/>
      <c r="BB620" s="25"/>
      <c r="BC620" s="21"/>
      <c r="BG620" s="18"/>
      <c r="BN620" s="22"/>
      <c r="BO620" s="22"/>
      <c r="BP620" s="22"/>
      <c r="BQ620" s="22"/>
      <c r="BR620" s="15"/>
      <c r="CF620" s="15"/>
      <c r="CL620" s="22"/>
      <c r="CM620" s="15"/>
      <c r="CR620" s="22"/>
      <c r="CT620" s="15"/>
      <c r="CW620" s="22"/>
      <c r="DA620" s="15"/>
      <c r="DH620" s="15"/>
      <c r="DJ620" s="22"/>
      <c r="DO620" s="15"/>
      <c r="DV620" s="15"/>
      <c r="EC620" s="15"/>
      <c r="EJ620" s="15"/>
      <c r="EQ620" s="15"/>
      <c r="EX620" s="15"/>
      <c r="FE620" s="15"/>
      <c r="FL620" s="15"/>
      <c r="FS620" s="15"/>
      <c r="FZ620" s="15"/>
      <c r="GG620" s="15"/>
      <c r="GN620" s="15"/>
      <c r="GP620" s="22"/>
      <c r="GQ620" s="22"/>
      <c r="GR620" s="22"/>
      <c r="GS620" s="22"/>
      <c r="GT620" s="22"/>
      <c r="GU620" s="15"/>
      <c r="GV620" s="22"/>
      <c r="GW620" s="22"/>
      <c r="GX620" s="22"/>
      <c r="GY620" s="18"/>
      <c r="GZ620" s="18"/>
      <c r="HA620" s="18"/>
      <c r="HB620" s="18"/>
      <c r="HC620" s="18"/>
      <c r="HD620" s="18"/>
      <c r="HE620" s="18"/>
      <c r="HF620" s="18"/>
      <c r="HG620" s="18"/>
      <c r="HH620" s="18"/>
      <c r="HI620" s="18"/>
      <c r="HJ620" s="18"/>
      <c r="HK620" s="18"/>
      <c r="HL620" s="18"/>
      <c r="HM620" s="18"/>
      <c r="HN620" s="18"/>
      <c r="HO620" s="18"/>
      <c r="HP620" s="18"/>
      <c r="HQ620" s="18"/>
      <c r="HR620" s="18"/>
      <c r="HS620" s="18"/>
      <c r="HT620" s="18"/>
      <c r="HU620" s="18"/>
      <c r="HV620" s="18"/>
      <c r="HW620" s="18"/>
      <c r="HX620" s="18"/>
      <c r="HY620" s="18"/>
      <c r="HZ620" s="18"/>
      <c r="IA620" s="18"/>
      <c r="IB620" s="18"/>
      <c r="IC620" s="18"/>
      <c r="ID620" s="18"/>
      <c r="IE620" s="18"/>
      <c r="IF620" s="18"/>
      <c r="IG620" s="18"/>
      <c r="IH620" s="18"/>
      <c r="II620" s="18"/>
      <c r="IJ620" s="18"/>
      <c r="IK620" s="18"/>
      <c r="IL620" s="18"/>
      <c r="IM620" s="18"/>
      <c r="IN620" s="18"/>
      <c r="IO620" s="18"/>
      <c r="IP620" s="18"/>
      <c r="IQ620" s="18"/>
      <c r="IR620" s="18"/>
      <c r="IS620" s="18"/>
      <c r="IT620" s="18"/>
      <c r="IU620" s="18"/>
      <c r="IV620" s="18"/>
      <c r="IW620" s="18"/>
      <c r="IX620" s="18"/>
      <c r="IY620" s="18"/>
      <c r="IZ620" s="18"/>
      <c r="JA620" s="18"/>
      <c r="JB620" s="18"/>
      <c r="JC620" s="18"/>
      <c r="JD620" s="18"/>
      <c r="JE620" s="18"/>
      <c r="JF620" s="18"/>
    </row>
    <row r="621" spans="36:266" x14ac:dyDescent="0.3">
      <c r="AJ621" s="24"/>
      <c r="AK621" s="24"/>
      <c r="AL621" s="20"/>
      <c r="AM621" s="23"/>
      <c r="AN621" s="18"/>
      <c r="AO621" s="24"/>
      <c r="AW621" s="71"/>
      <c r="AX621" s="71"/>
      <c r="AY621" s="71"/>
      <c r="BB621" s="25"/>
      <c r="BC621" s="21"/>
      <c r="BG621" s="18"/>
      <c r="BN621" s="22"/>
      <c r="BO621" s="22"/>
      <c r="BP621" s="22"/>
      <c r="BQ621" s="22"/>
      <c r="BR621" s="15"/>
      <c r="CF621" s="15"/>
      <c r="CL621" s="22"/>
      <c r="CM621" s="15"/>
      <c r="CR621" s="22"/>
      <c r="CT621" s="15"/>
      <c r="CW621" s="22"/>
      <c r="DA621" s="15"/>
      <c r="DH621" s="15"/>
      <c r="DJ621" s="22"/>
      <c r="DO621" s="15"/>
      <c r="DV621" s="15"/>
      <c r="EC621" s="15"/>
      <c r="EJ621" s="15"/>
      <c r="EQ621" s="15"/>
      <c r="EX621" s="15"/>
      <c r="FE621" s="15"/>
      <c r="FL621" s="15"/>
      <c r="FS621" s="15"/>
      <c r="FZ621" s="15"/>
      <c r="GG621" s="15"/>
      <c r="GN621" s="15"/>
      <c r="GP621" s="22"/>
      <c r="GQ621" s="22"/>
      <c r="GR621" s="22"/>
      <c r="GS621" s="22"/>
      <c r="GT621" s="22"/>
      <c r="GU621" s="15"/>
      <c r="GV621" s="22"/>
      <c r="GW621" s="22"/>
      <c r="GX621" s="22"/>
      <c r="GY621" s="18"/>
      <c r="GZ621" s="18"/>
      <c r="HA621" s="18"/>
      <c r="HB621" s="18"/>
      <c r="HC621" s="18"/>
      <c r="HD621" s="18"/>
      <c r="HE621" s="18"/>
      <c r="HF621" s="18"/>
      <c r="HG621" s="18"/>
      <c r="HH621" s="18"/>
      <c r="HI621" s="18"/>
      <c r="HJ621" s="18"/>
      <c r="HK621" s="18"/>
      <c r="HL621" s="18"/>
      <c r="HM621" s="18"/>
      <c r="HN621" s="18"/>
      <c r="HO621" s="18"/>
      <c r="HP621" s="18"/>
      <c r="HQ621" s="18"/>
      <c r="HR621" s="18"/>
      <c r="HS621" s="18"/>
      <c r="HT621" s="18"/>
      <c r="HU621" s="18"/>
      <c r="HV621" s="18"/>
      <c r="HW621" s="18"/>
      <c r="HX621" s="18"/>
      <c r="HY621" s="18"/>
      <c r="HZ621" s="18"/>
      <c r="IA621" s="18"/>
      <c r="IB621" s="18"/>
      <c r="IC621" s="18"/>
      <c r="ID621" s="18"/>
      <c r="IE621" s="18"/>
      <c r="IF621" s="18"/>
      <c r="IG621" s="18"/>
      <c r="IH621" s="18"/>
      <c r="II621" s="18"/>
      <c r="IJ621" s="18"/>
      <c r="IK621" s="18"/>
      <c r="IL621" s="18"/>
      <c r="IM621" s="18"/>
      <c r="IN621" s="18"/>
      <c r="IO621" s="18"/>
      <c r="IP621" s="18"/>
      <c r="IQ621" s="18"/>
      <c r="IR621" s="18"/>
      <c r="IS621" s="18"/>
      <c r="IT621" s="18"/>
      <c r="IU621" s="18"/>
      <c r="IV621" s="18"/>
      <c r="IW621" s="18"/>
      <c r="IX621" s="18"/>
      <c r="IY621" s="18"/>
      <c r="IZ621" s="18"/>
      <c r="JA621" s="18"/>
      <c r="JB621" s="18"/>
      <c r="JC621" s="18"/>
      <c r="JD621" s="18"/>
      <c r="JE621" s="18"/>
      <c r="JF621" s="18"/>
    </row>
    <row r="622" spans="36:266" x14ac:dyDescent="0.3">
      <c r="AJ622" s="24"/>
      <c r="AK622" s="24"/>
      <c r="AL622" s="20"/>
      <c r="AM622" s="23"/>
      <c r="AN622" s="18"/>
      <c r="AO622" s="24"/>
      <c r="AW622" s="71"/>
      <c r="AX622" s="71"/>
      <c r="AY622" s="71"/>
      <c r="BB622" s="25"/>
      <c r="BC622" s="21"/>
      <c r="BG622" s="18"/>
      <c r="BN622" s="22"/>
      <c r="BO622" s="22"/>
      <c r="BP622" s="22"/>
      <c r="BQ622" s="22"/>
      <c r="BR622" s="15"/>
      <c r="CF622" s="15"/>
      <c r="CL622" s="22"/>
      <c r="CM622" s="15"/>
      <c r="CR622" s="22"/>
      <c r="CT622" s="15"/>
      <c r="CW622" s="22"/>
      <c r="DA622" s="15"/>
      <c r="DH622" s="15"/>
      <c r="DJ622" s="22"/>
      <c r="DO622" s="15"/>
      <c r="DV622" s="15"/>
      <c r="EC622" s="15"/>
      <c r="EJ622" s="15"/>
      <c r="EQ622" s="15"/>
      <c r="EX622" s="15"/>
      <c r="FE622" s="15"/>
      <c r="FL622" s="15"/>
      <c r="FS622" s="15"/>
      <c r="FZ622" s="15"/>
      <c r="GG622" s="15"/>
      <c r="GN622" s="15"/>
      <c r="GP622" s="22"/>
      <c r="GQ622" s="22"/>
      <c r="GR622" s="22"/>
      <c r="GS622" s="22"/>
      <c r="GT622" s="22"/>
      <c r="GU622" s="15"/>
      <c r="GV622" s="22"/>
      <c r="GW622" s="22"/>
      <c r="GX622" s="22"/>
      <c r="GY622" s="18"/>
      <c r="GZ622" s="18"/>
      <c r="HA622" s="18"/>
      <c r="HB622" s="18"/>
      <c r="HC622" s="18"/>
      <c r="HD622" s="18"/>
      <c r="HE622" s="18"/>
      <c r="HF622" s="18"/>
      <c r="HG622" s="18"/>
      <c r="HH622" s="18"/>
      <c r="HI622" s="18"/>
      <c r="HJ622" s="18"/>
      <c r="HK622" s="18"/>
      <c r="HL622" s="18"/>
      <c r="HM622" s="18"/>
      <c r="HN622" s="18"/>
      <c r="HO622" s="18"/>
      <c r="HP622" s="18"/>
      <c r="HQ622" s="18"/>
      <c r="HR622" s="18"/>
      <c r="HS622" s="18"/>
      <c r="HT622" s="18"/>
      <c r="HU622" s="18"/>
      <c r="HV622" s="18"/>
      <c r="HW622" s="18"/>
      <c r="HX622" s="18"/>
      <c r="HY622" s="18"/>
      <c r="HZ622" s="18"/>
      <c r="IA622" s="18"/>
      <c r="IB622" s="18"/>
      <c r="IC622" s="18"/>
      <c r="ID622" s="18"/>
      <c r="IE622" s="18"/>
      <c r="IF622" s="18"/>
      <c r="IG622" s="18"/>
      <c r="IH622" s="18"/>
      <c r="II622" s="18"/>
      <c r="IJ622" s="18"/>
      <c r="IK622" s="18"/>
      <c r="IL622" s="18"/>
      <c r="IM622" s="18"/>
      <c r="IN622" s="18"/>
      <c r="IO622" s="18"/>
      <c r="IP622" s="18"/>
      <c r="IQ622" s="18"/>
      <c r="IR622" s="18"/>
      <c r="IS622" s="18"/>
      <c r="IT622" s="18"/>
      <c r="IU622" s="18"/>
      <c r="IV622" s="18"/>
      <c r="IW622" s="18"/>
      <c r="IX622" s="18"/>
      <c r="IY622" s="18"/>
      <c r="IZ622" s="18"/>
      <c r="JA622" s="18"/>
      <c r="JB622" s="18"/>
      <c r="JC622" s="18"/>
      <c r="JD622" s="18"/>
      <c r="JE622" s="18"/>
      <c r="JF622" s="18"/>
    </row>
    <row r="623" spans="36:266" x14ac:dyDescent="0.3">
      <c r="AJ623" s="24"/>
      <c r="AK623" s="24"/>
      <c r="AL623" s="20"/>
      <c r="AM623" s="23"/>
      <c r="AN623" s="18"/>
      <c r="AO623" s="24"/>
      <c r="AW623" s="71"/>
      <c r="AX623" s="71"/>
      <c r="AY623" s="71"/>
      <c r="BB623" s="25"/>
      <c r="BC623" s="21"/>
      <c r="BG623" s="18"/>
      <c r="BN623" s="22"/>
      <c r="BO623" s="22"/>
      <c r="BP623" s="22"/>
      <c r="BQ623" s="22"/>
      <c r="BR623" s="15"/>
      <c r="CF623" s="15"/>
      <c r="CL623" s="22"/>
      <c r="CM623" s="15"/>
      <c r="CR623" s="22"/>
      <c r="CT623" s="15"/>
      <c r="CW623" s="22"/>
      <c r="DA623" s="15"/>
      <c r="DH623" s="15"/>
      <c r="DJ623" s="22"/>
      <c r="DO623" s="15"/>
      <c r="DV623" s="15"/>
      <c r="EC623" s="15"/>
      <c r="EJ623" s="15"/>
      <c r="EQ623" s="15"/>
      <c r="EX623" s="15"/>
      <c r="FE623" s="15"/>
      <c r="FL623" s="15"/>
      <c r="FS623" s="15"/>
      <c r="FZ623" s="15"/>
      <c r="GG623" s="15"/>
      <c r="GN623" s="15"/>
      <c r="GP623" s="22"/>
      <c r="GQ623" s="22"/>
      <c r="GR623" s="22"/>
      <c r="GS623" s="22"/>
      <c r="GT623" s="22"/>
      <c r="GU623" s="15"/>
      <c r="GV623" s="22"/>
      <c r="GW623" s="22"/>
      <c r="GX623" s="22"/>
      <c r="GY623" s="18"/>
      <c r="GZ623" s="18"/>
      <c r="HA623" s="18"/>
      <c r="HB623" s="18"/>
      <c r="HC623" s="18"/>
      <c r="HD623" s="18"/>
      <c r="HE623" s="18"/>
      <c r="HF623" s="18"/>
      <c r="HG623" s="18"/>
      <c r="HH623" s="18"/>
      <c r="HI623" s="18"/>
      <c r="HJ623" s="18"/>
      <c r="HK623" s="18"/>
      <c r="HL623" s="18"/>
      <c r="HM623" s="18"/>
      <c r="HN623" s="18"/>
      <c r="HO623" s="18"/>
      <c r="HP623" s="18"/>
      <c r="HQ623" s="18"/>
      <c r="HR623" s="18"/>
      <c r="HS623" s="18"/>
      <c r="HT623" s="18"/>
      <c r="HU623" s="18"/>
      <c r="HV623" s="18"/>
      <c r="HW623" s="18"/>
      <c r="HX623" s="18"/>
      <c r="HY623" s="18"/>
      <c r="HZ623" s="18"/>
      <c r="IA623" s="18"/>
      <c r="IB623" s="18"/>
      <c r="IC623" s="18"/>
      <c r="ID623" s="18"/>
      <c r="IE623" s="18"/>
      <c r="IF623" s="18"/>
      <c r="IG623" s="18"/>
      <c r="IH623" s="18"/>
      <c r="II623" s="18"/>
      <c r="IJ623" s="18"/>
      <c r="IK623" s="18"/>
      <c r="IL623" s="18"/>
      <c r="IM623" s="18"/>
      <c r="IN623" s="18"/>
      <c r="IO623" s="18"/>
      <c r="IP623" s="18"/>
      <c r="IQ623" s="18"/>
      <c r="IR623" s="18"/>
      <c r="IS623" s="18"/>
      <c r="IT623" s="18"/>
      <c r="IU623" s="18"/>
      <c r="IV623" s="18"/>
      <c r="IW623" s="18"/>
      <c r="IX623" s="18"/>
      <c r="IY623" s="18"/>
      <c r="IZ623" s="18"/>
      <c r="JA623" s="18"/>
      <c r="JB623" s="18"/>
      <c r="JC623" s="18"/>
      <c r="JD623" s="18"/>
      <c r="JE623" s="18"/>
      <c r="JF623" s="18"/>
    </row>
    <row r="624" spans="36:266" x14ac:dyDescent="0.3">
      <c r="AJ624" s="24"/>
      <c r="AK624" s="24"/>
      <c r="AL624" s="20"/>
      <c r="AM624" s="23"/>
      <c r="AN624" s="18"/>
      <c r="AO624" s="24"/>
      <c r="AW624" s="71"/>
      <c r="AX624" s="71"/>
      <c r="AY624" s="71"/>
      <c r="BB624" s="25"/>
      <c r="BC624" s="21"/>
      <c r="BG624" s="18"/>
      <c r="BN624" s="22"/>
      <c r="BO624" s="22"/>
      <c r="BP624" s="22"/>
      <c r="BQ624" s="22"/>
      <c r="BR624" s="15"/>
      <c r="CF624" s="15"/>
      <c r="CL624" s="22"/>
      <c r="CM624" s="15"/>
      <c r="CR624" s="22"/>
      <c r="CT624" s="15"/>
      <c r="CW624" s="22"/>
      <c r="DA624" s="15"/>
      <c r="DH624" s="15"/>
      <c r="DJ624" s="22"/>
      <c r="DO624" s="15"/>
      <c r="DV624" s="15"/>
      <c r="EC624" s="15"/>
      <c r="EJ624" s="15"/>
      <c r="EQ624" s="15"/>
      <c r="EX624" s="15"/>
      <c r="FE624" s="15"/>
      <c r="FL624" s="15"/>
      <c r="FS624" s="15"/>
      <c r="FZ624" s="15"/>
      <c r="GG624" s="15"/>
      <c r="GN624" s="15"/>
      <c r="GP624" s="22"/>
      <c r="GQ624" s="22"/>
      <c r="GR624" s="22"/>
      <c r="GS624" s="22"/>
      <c r="GT624" s="22"/>
      <c r="GU624" s="15"/>
      <c r="GV624" s="22"/>
      <c r="GW624" s="22"/>
      <c r="GX624" s="22"/>
      <c r="GY624" s="18"/>
      <c r="GZ624" s="18"/>
      <c r="HA624" s="18"/>
      <c r="HB624" s="18"/>
      <c r="HC624" s="18"/>
      <c r="HD624" s="18"/>
      <c r="HE624" s="18"/>
      <c r="HF624" s="18"/>
      <c r="HG624" s="18"/>
      <c r="HH624" s="18"/>
      <c r="HI624" s="18"/>
      <c r="HJ624" s="18"/>
      <c r="HK624" s="18"/>
      <c r="HL624" s="18"/>
      <c r="HM624" s="18"/>
      <c r="HN624" s="18"/>
      <c r="HO624" s="18"/>
      <c r="HP624" s="18"/>
      <c r="HQ624" s="18"/>
      <c r="HR624" s="18"/>
      <c r="HS624" s="18"/>
      <c r="HT624" s="18"/>
      <c r="HU624" s="18"/>
      <c r="HV624" s="18"/>
      <c r="HW624" s="18"/>
      <c r="HX624" s="18"/>
      <c r="HY624" s="18"/>
      <c r="HZ624" s="18"/>
      <c r="IA624" s="18"/>
      <c r="IB624" s="18"/>
      <c r="IC624" s="18"/>
      <c r="ID624" s="18"/>
      <c r="IE624" s="18"/>
      <c r="IF624" s="18"/>
      <c r="IG624" s="18"/>
      <c r="IH624" s="18"/>
      <c r="II624" s="18"/>
      <c r="IJ624" s="18"/>
      <c r="IK624" s="18"/>
      <c r="IL624" s="18"/>
      <c r="IM624" s="18"/>
      <c r="IN624" s="18"/>
      <c r="IO624" s="18"/>
      <c r="IP624" s="18"/>
      <c r="IQ624" s="18"/>
      <c r="IR624" s="18"/>
      <c r="IS624" s="18"/>
      <c r="IT624" s="18"/>
      <c r="IU624" s="18"/>
      <c r="IV624" s="18"/>
      <c r="IW624" s="18"/>
      <c r="IX624" s="18"/>
      <c r="IY624" s="18"/>
      <c r="IZ624" s="18"/>
      <c r="JA624" s="18"/>
      <c r="JB624" s="18"/>
      <c r="JC624" s="18"/>
      <c r="JD624" s="18"/>
      <c r="JE624" s="18"/>
      <c r="JF624" s="18"/>
    </row>
    <row r="625" spans="36:266" x14ac:dyDescent="0.3">
      <c r="AJ625" s="24"/>
      <c r="AK625" s="24"/>
      <c r="AL625" s="20"/>
      <c r="AM625" s="23"/>
      <c r="AN625" s="18"/>
      <c r="AO625" s="24"/>
      <c r="AW625" s="71"/>
      <c r="AX625" s="71"/>
      <c r="AY625" s="71"/>
      <c r="BB625" s="25"/>
      <c r="BC625" s="21"/>
      <c r="BG625" s="18"/>
      <c r="BN625" s="22"/>
      <c r="BO625" s="22"/>
      <c r="BP625" s="22"/>
      <c r="BQ625" s="22"/>
      <c r="BR625" s="15"/>
      <c r="CF625" s="15"/>
      <c r="CL625" s="22"/>
      <c r="CM625" s="15"/>
      <c r="CR625" s="22"/>
      <c r="CT625" s="15"/>
      <c r="CW625" s="22"/>
      <c r="DA625" s="15"/>
      <c r="DH625" s="15"/>
      <c r="DJ625" s="22"/>
      <c r="DO625" s="15"/>
      <c r="DV625" s="15"/>
      <c r="EC625" s="15"/>
      <c r="EJ625" s="15"/>
      <c r="EQ625" s="15"/>
      <c r="EX625" s="15"/>
      <c r="FE625" s="15"/>
      <c r="FL625" s="15"/>
      <c r="FS625" s="15"/>
      <c r="FZ625" s="15"/>
      <c r="GG625" s="15"/>
      <c r="GN625" s="15"/>
      <c r="GP625" s="22"/>
      <c r="GQ625" s="22"/>
      <c r="GR625" s="22"/>
      <c r="GS625" s="22"/>
      <c r="GT625" s="22"/>
      <c r="GU625" s="15"/>
      <c r="GV625" s="22"/>
      <c r="GW625" s="22"/>
      <c r="GX625" s="22"/>
      <c r="GY625" s="18"/>
      <c r="GZ625" s="18"/>
      <c r="HA625" s="18"/>
      <c r="HB625" s="18"/>
      <c r="HC625" s="18"/>
      <c r="HD625" s="18"/>
      <c r="HE625" s="18"/>
      <c r="HF625" s="18"/>
      <c r="HG625" s="18"/>
      <c r="HH625" s="18"/>
      <c r="HI625" s="18"/>
      <c r="HJ625" s="18"/>
      <c r="HK625" s="18"/>
      <c r="HL625" s="18"/>
      <c r="HM625" s="18"/>
      <c r="HN625" s="18"/>
      <c r="HO625" s="18"/>
      <c r="HP625" s="18"/>
      <c r="HQ625" s="18"/>
      <c r="HR625" s="18"/>
      <c r="HS625" s="18"/>
      <c r="HT625" s="18"/>
      <c r="HU625" s="18"/>
      <c r="HV625" s="18"/>
      <c r="HW625" s="18"/>
      <c r="HX625" s="18"/>
      <c r="HY625" s="18"/>
      <c r="HZ625" s="18"/>
      <c r="IA625" s="18"/>
      <c r="IB625" s="18"/>
      <c r="IC625" s="18"/>
      <c r="ID625" s="18"/>
      <c r="IE625" s="18"/>
      <c r="IF625" s="18"/>
      <c r="IG625" s="18"/>
      <c r="IH625" s="18"/>
      <c r="II625" s="18"/>
      <c r="IJ625" s="18"/>
      <c r="IK625" s="18"/>
      <c r="IL625" s="18"/>
      <c r="IM625" s="18"/>
      <c r="IN625" s="18"/>
      <c r="IO625" s="18"/>
      <c r="IP625" s="18"/>
      <c r="IQ625" s="18"/>
      <c r="IR625" s="18"/>
      <c r="IS625" s="18"/>
      <c r="IT625" s="18"/>
      <c r="IU625" s="18"/>
      <c r="IV625" s="18"/>
      <c r="IW625" s="18"/>
      <c r="IX625" s="18"/>
      <c r="IY625" s="18"/>
      <c r="IZ625" s="18"/>
      <c r="JA625" s="18"/>
      <c r="JB625" s="18"/>
      <c r="JC625" s="18"/>
      <c r="JD625" s="18"/>
      <c r="JE625" s="18"/>
      <c r="JF625" s="18"/>
    </row>
    <row r="626" spans="36:266" x14ac:dyDescent="0.3">
      <c r="AJ626" s="24"/>
      <c r="AK626" s="24"/>
      <c r="AL626" s="20"/>
      <c r="AM626" s="23"/>
      <c r="AN626" s="18"/>
      <c r="AO626" s="24"/>
      <c r="AW626" s="71"/>
      <c r="AX626" s="71"/>
      <c r="AY626" s="71"/>
      <c r="BB626" s="25"/>
      <c r="BC626" s="21"/>
      <c r="BG626" s="18"/>
      <c r="BN626" s="22"/>
      <c r="BO626" s="22"/>
      <c r="BP626" s="22"/>
      <c r="BQ626" s="22"/>
      <c r="BR626" s="15"/>
      <c r="CF626" s="15"/>
      <c r="CL626" s="22"/>
      <c r="CM626" s="15"/>
      <c r="CR626" s="22"/>
      <c r="CT626" s="15"/>
      <c r="CW626" s="22"/>
      <c r="DA626" s="15"/>
      <c r="DH626" s="15"/>
      <c r="DJ626" s="22"/>
      <c r="DO626" s="15"/>
      <c r="DV626" s="15"/>
      <c r="EC626" s="15"/>
      <c r="EJ626" s="15"/>
      <c r="EQ626" s="15"/>
      <c r="EX626" s="15"/>
      <c r="FE626" s="15"/>
      <c r="FL626" s="15"/>
      <c r="FS626" s="15"/>
      <c r="FZ626" s="15"/>
      <c r="GG626" s="15"/>
      <c r="GN626" s="15"/>
      <c r="GP626" s="22"/>
      <c r="GQ626" s="22"/>
      <c r="GR626" s="22"/>
      <c r="GS626" s="22"/>
      <c r="GT626" s="22"/>
      <c r="GU626" s="15"/>
      <c r="GV626" s="22"/>
      <c r="GW626" s="22"/>
      <c r="GX626" s="22"/>
      <c r="GY626" s="18"/>
      <c r="GZ626" s="18"/>
      <c r="HA626" s="18"/>
      <c r="HB626" s="18"/>
      <c r="HC626" s="18"/>
      <c r="HD626" s="18"/>
      <c r="HE626" s="18"/>
      <c r="HF626" s="18"/>
      <c r="HG626" s="18"/>
      <c r="HH626" s="18"/>
      <c r="HI626" s="18"/>
      <c r="HJ626" s="18"/>
      <c r="HK626" s="18"/>
      <c r="HL626" s="18"/>
      <c r="HM626" s="18"/>
      <c r="HN626" s="18"/>
      <c r="HO626" s="18"/>
      <c r="HP626" s="18"/>
      <c r="HQ626" s="18"/>
      <c r="HR626" s="18"/>
      <c r="HS626" s="18"/>
      <c r="HT626" s="18"/>
      <c r="HU626" s="18"/>
      <c r="HV626" s="18"/>
      <c r="HW626" s="18"/>
      <c r="HX626" s="18"/>
      <c r="HY626" s="18"/>
      <c r="HZ626" s="18"/>
      <c r="IA626" s="18"/>
      <c r="IB626" s="18"/>
      <c r="IC626" s="18"/>
      <c r="ID626" s="18"/>
      <c r="IE626" s="18"/>
      <c r="IF626" s="18"/>
      <c r="IG626" s="18"/>
      <c r="IH626" s="18"/>
      <c r="II626" s="18"/>
      <c r="IJ626" s="18"/>
      <c r="IK626" s="18"/>
      <c r="IL626" s="18"/>
      <c r="IM626" s="18"/>
      <c r="IN626" s="18"/>
      <c r="IO626" s="18"/>
      <c r="IP626" s="18"/>
      <c r="IQ626" s="18"/>
      <c r="IR626" s="18"/>
      <c r="IS626" s="18"/>
      <c r="IT626" s="18"/>
      <c r="IU626" s="18"/>
      <c r="IV626" s="18"/>
      <c r="IW626" s="18"/>
      <c r="IX626" s="18"/>
      <c r="IY626" s="18"/>
      <c r="IZ626" s="18"/>
      <c r="JA626" s="18"/>
      <c r="JB626" s="18"/>
      <c r="JC626" s="18"/>
      <c r="JD626" s="18"/>
      <c r="JE626" s="18"/>
      <c r="JF626" s="18"/>
    </row>
    <row r="627" spans="36:266" x14ac:dyDescent="0.3">
      <c r="AJ627" s="24"/>
      <c r="AK627" s="24"/>
      <c r="AL627" s="20"/>
      <c r="AM627" s="23"/>
      <c r="AN627" s="18"/>
      <c r="AO627" s="24"/>
      <c r="AW627" s="71"/>
      <c r="AX627" s="71"/>
      <c r="AY627" s="71"/>
      <c r="BB627" s="25"/>
      <c r="BC627" s="21"/>
      <c r="BG627" s="18"/>
      <c r="BN627" s="22"/>
      <c r="BO627" s="22"/>
      <c r="BP627" s="22"/>
      <c r="BQ627" s="22"/>
      <c r="BR627" s="15"/>
      <c r="CF627" s="15"/>
      <c r="CL627" s="22"/>
      <c r="CM627" s="15"/>
      <c r="CR627" s="22"/>
      <c r="CT627" s="15"/>
      <c r="CW627" s="22"/>
      <c r="DA627" s="15"/>
      <c r="DH627" s="15"/>
      <c r="DJ627" s="22"/>
      <c r="DO627" s="15"/>
      <c r="DV627" s="15"/>
      <c r="EC627" s="15"/>
      <c r="EJ627" s="15"/>
      <c r="EQ627" s="15"/>
      <c r="EX627" s="15"/>
      <c r="FE627" s="15"/>
      <c r="FL627" s="15"/>
      <c r="FS627" s="15"/>
      <c r="FZ627" s="15"/>
      <c r="GG627" s="15"/>
      <c r="GN627" s="15"/>
      <c r="GP627" s="22"/>
      <c r="GQ627" s="22"/>
      <c r="GR627" s="22"/>
      <c r="GS627" s="22"/>
      <c r="GT627" s="22"/>
      <c r="GU627" s="15"/>
      <c r="GV627" s="22"/>
      <c r="GW627" s="22"/>
      <c r="GX627" s="22"/>
      <c r="GY627" s="18"/>
      <c r="GZ627" s="18"/>
      <c r="HA627" s="18"/>
      <c r="HB627" s="18"/>
      <c r="HC627" s="18"/>
      <c r="HD627" s="18"/>
      <c r="HE627" s="18"/>
      <c r="HF627" s="18"/>
      <c r="HG627" s="18"/>
      <c r="HH627" s="18"/>
      <c r="HI627" s="18"/>
      <c r="HJ627" s="18"/>
      <c r="HK627" s="18"/>
      <c r="HL627" s="18"/>
      <c r="HM627" s="18"/>
      <c r="HN627" s="18"/>
      <c r="HO627" s="18"/>
      <c r="HP627" s="18"/>
      <c r="HQ627" s="18"/>
      <c r="HR627" s="18"/>
      <c r="HS627" s="18"/>
      <c r="HT627" s="18"/>
      <c r="HU627" s="18"/>
      <c r="HV627" s="18"/>
      <c r="HW627" s="18"/>
      <c r="HX627" s="18"/>
      <c r="HY627" s="18"/>
      <c r="HZ627" s="18"/>
      <c r="IA627" s="18"/>
      <c r="IB627" s="18"/>
      <c r="IC627" s="18"/>
      <c r="ID627" s="18"/>
      <c r="IE627" s="18"/>
      <c r="IF627" s="18"/>
      <c r="IG627" s="18"/>
      <c r="IH627" s="18"/>
      <c r="II627" s="18"/>
      <c r="IJ627" s="18"/>
      <c r="IK627" s="18"/>
      <c r="IL627" s="18"/>
      <c r="IM627" s="18"/>
      <c r="IN627" s="18"/>
      <c r="IO627" s="18"/>
      <c r="IP627" s="18"/>
      <c r="IQ627" s="18"/>
      <c r="IR627" s="18"/>
      <c r="IS627" s="18"/>
      <c r="IT627" s="18"/>
      <c r="IU627" s="18"/>
      <c r="IV627" s="18"/>
      <c r="IW627" s="18"/>
      <c r="IX627" s="18"/>
      <c r="IY627" s="18"/>
      <c r="IZ627" s="18"/>
      <c r="JA627" s="18"/>
      <c r="JB627" s="18"/>
      <c r="JC627" s="18"/>
      <c r="JD627" s="18"/>
      <c r="JE627" s="18"/>
      <c r="JF627" s="18"/>
    </row>
    <row r="628" spans="36:266" x14ac:dyDescent="0.3">
      <c r="AJ628" s="24"/>
      <c r="AK628" s="24"/>
      <c r="AL628" s="20"/>
      <c r="AM628" s="23"/>
      <c r="AN628" s="18"/>
      <c r="AO628" s="24"/>
      <c r="AW628" s="71"/>
      <c r="AX628" s="71"/>
      <c r="AY628" s="71"/>
      <c r="BB628" s="25"/>
      <c r="BC628" s="21"/>
      <c r="BG628" s="18"/>
      <c r="BN628" s="22"/>
      <c r="BO628" s="22"/>
      <c r="BP628" s="22"/>
      <c r="BQ628" s="22"/>
      <c r="BR628" s="15"/>
      <c r="CF628" s="15"/>
      <c r="CL628" s="22"/>
      <c r="CM628" s="15"/>
      <c r="CR628" s="22"/>
      <c r="CT628" s="15"/>
      <c r="CW628" s="22"/>
      <c r="DA628" s="15"/>
      <c r="DH628" s="15"/>
      <c r="DJ628" s="22"/>
      <c r="DO628" s="15"/>
      <c r="DV628" s="15"/>
      <c r="EC628" s="15"/>
      <c r="EJ628" s="15"/>
      <c r="EQ628" s="15"/>
      <c r="EX628" s="15"/>
      <c r="FE628" s="15"/>
      <c r="FL628" s="15"/>
      <c r="FS628" s="15"/>
      <c r="FZ628" s="15"/>
      <c r="GG628" s="15"/>
      <c r="GN628" s="15"/>
      <c r="GP628" s="22"/>
      <c r="GQ628" s="22"/>
      <c r="GR628" s="22"/>
      <c r="GS628" s="22"/>
      <c r="GT628" s="22"/>
      <c r="GU628" s="15"/>
      <c r="GV628" s="22"/>
      <c r="GW628" s="22"/>
      <c r="GX628" s="22"/>
      <c r="GY628" s="18"/>
      <c r="GZ628" s="18"/>
      <c r="HA628" s="18"/>
      <c r="HB628" s="18"/>
      <c r="HC628" s="18"/>
      <c r="HD628" s="18"/>
      <c r="HE628" s="18"/>
      <c r="HF628" s="18"/>
      <c r="HG628" s="18"/>
      <c r="HH628" s="18"/>
      <c r="HI628" s="18"/>
      <c r="HJ628" s="18"/>
      <c r="HK628" s="18"/>
      <c r="HL628" s="18"/>
      <c r="HM628" s="18"/>
      <c r="HN628" s="18"/>
      <c r="HO628" s="18"/>
      <c r="HP628" s="18"/>
      <c r="HQ628" s="18"/>
      <c r="HR628" s="18"/>
      <c r="HS628" s="18"/>
      <c r="HT628" s="18"/>
      <c r="HU628" s="18"/>
      <c r="HV628" s="18"/>
      <c r="HW628" s="18"/>
      <c r="HX628" s="18"/>
      <c r="HY628" s="18"/>
      <c r="HZ628" s="18"/>
      <c r="IA628" s="18"/>
      <c r="IB628" s="18"/>
      <c r="IC628" s="18"/>
      <c r="ID628" s="18"/>
      <c r="IE628" s="18"/>
      <c r="IF628" s="18"/>
      <c r="IG628" s="18"/>
      <c r="IH628" s="18"/>
      <c r="II628" s="18"/>
      <c r="IJ628" s="18"/>
      <c r="IK628" s="18"/>
      <c r="IL628" s="18"/>
      <c r="IM628" s="18"/>
      <c r="IN628" s="18"/>
      <c r="IO628" s="18"/>
      <c r="IP628" s="18"/>
      <c r="IQ628" s="18"/>
      <c r="IR628" s="18"/>
      <c r="IS628" s="18"/>
      <c r="IT628" s="18"/>
      <c r="IU628" s="18"/>
      <c r="IV628" s="18"/>
      <c r="IW628" s="18"/>
      <c r="IX628" s="18"/>
      <c r="IY628" s="18"/>
      <c r="IZ628" s="18"/>
      <c r="JA628" s="18"/>
      <c r="JB628" s="18"/>
      <c r="JC628" s="18"/>
      <c r="JD628" s="18"/>
      <c r="JE628" s="18"/>
      <c r="JF628" s="18"/>
    </row>
    <row r="629" spans="36:266" x14ac:dyDescent="0.3">
      <c r="AJ629" s="24"/>
      <c r="AK629" s="24"/>
      <c r="AL629" s="20"/>
      <c r="AM629" s="23"/>
      <c r="AN629" s="18"/>
      <c r="AO629" s="24"/>
      <c r="AW629" s="71"/>
      <c r="AX629" s="71"/>
      <c r="AY629" s="71"/>
      <c r="BB629" s="25"/>
      <c r="BC629" s="21"/>
      <c r="BG629" s="18"/>
      <c r="BN629" s="22"/>
      <c r="BO629" s="22"/>
      <c r="BP629" s="22"/>
      <c r="BQ629" s="22"/>
      <c r="BR629" s="15"/>
      <c r="CF629" s="15"/>
      <c r="CL629" s="22"/>
      <c r="CM629" s="15"/>
      <c r="CR629" s="22"/>
      <c r="CT629" s="15"/>
      <c r="CW629" s="22"/>
      <c r="DA629" s="15"/>
      <c r="DH629" s="15"/>
      <c r="DJ629" s="22"/>
      <c r="DO629" s="15"/>
      <c r="DV629" s="15"/>
      <c r="EC629" s="15"/>
      <c r="EJ629" s="15"/>
      <c r="EQ629" s="15"/>
      <c r="EX629" s="15"/>
      <c r="FE629" s="15"/>
      <c r="FL629" s="15"/>
      <c r="FS629" s="15"/>
      <c r="FZ629" s="15"/>
      <c r="GG629" s="15"/>
      <c r="GN629" s="15"/>
      <c r="GP629" s="22"/>
      <c r="GQ629" s="22"/>
      <c r="GR629" s="22"/>
      <c r="GS629" s="22"/>
      <c r="GT629" s="22"/>
      <c r="GU629" s="15"/>
      <c r="GV629" s="22"/>
      <c r="GW629" s="22"/>
      <c r="GX629" s="22"/>
      <c r="GY629" s="18"/>
      <c r="GZ629" s="18"/>
      <c r="HA629" s="18"/>
      <c r="HB629" s="18"/>
      <c r="HC629" s="18"/>
      <c r="HD629" s="18"/>
      <c r="HE629" s="18"/>
      <c r="HF629" s="18"/>
      <c r="HG629" s="18"/>
      <c r="HH629" s="18"/>
      <c r="HI629" s="18"/>
      <c r="HJ629" s="18"/>
      <c r="HK629" s="18"/>
      <c r="HL629" s="18"/>
      <c r="HM629" s="18"/>
      <c r="HN629" s="18"/>
      <c r="HO629" s="18"/>
      <c r="HP629" s="18"/>
      <c r="HQ629" s="18"/>
      <c r="HR629" s="18"/>
      <c r="HS629" s="18"/>
      <c r="HT629" s="18"/>
      <c r="HU629" s="18"/>
      <c r="HV629" s="18"/>
      <c r="HW629" s="18"/>
      <c r="HX629" s="18"/>
      <c r="HY629" s="18"/>
      <c r="HZ629" s="18"/>
      <c r="IA629" s="18"/>
      <c r="IB629" s="18"/>
      <c r="IC629" s="18"/>
      <c r="ID629" s="18"/>
      <c r="IE629" s="18"/>
      <c r="IF629" s="18"/>
      <c r="IG629" s="18"/>
      <c r="IH629" s="18"/>
      <c r="II629" s="18"/>
      <c r="IJ629" s="18"/>
      <c r="IK629" s="18"/>
      <c r="IL629" s="18"/>
      <c r="IM629" s="18"/>
      <c r="IN629" s="18"/>
      <c r="IO629" s="18"/>
      <c r="IP629" s="18"/>
      <c r="IQ629" s="18"/>
      <c r="IR629" s="18"/>
      <c r="IS629" s="18"/>
      <c r="IT629" s="18"/>
      <c r="IU629" s="18"/>
      <c r="IV629" s="18"/>
      <c r="IW629" s="18"/>
      <c r="IX629" s="18"/>
      <c r="IY629" s="18"/>
      <c r="IZ629" s="18"/>
      <c r="JA629" s="18"/>
      <c r="JB629" s="18"/>
      <c r="JC629" s="18"/>
      <c r="JD629" s="18"/>
      <c r="JE629" s="18"/>
      <c r="JF629" s="18"/>
    </row>
    <row r="630" spans="36:266" x14ac:dyDescent="0.3">
      <c r="AJ630" s="24"/>
      <c r="AK630" s="24"/>
      <c r="AL630" s="20"/>
      <c r="AM630" s="23"/>
      <c r="AN630" s="18"/>
      <c r="AO630" s="24"/>
      <c r="AW630" s="71"/>
      <c r="AX630" s="71"/>
      <c r="AY630" s="71"/>
      <c r="BB630" s="25"/>
      <c r="BC630" s="21"/>
      <c r="BG630" s="18"/>
      <c r="BN630" s="22"/>
      <c r="BO630" s="22"/>
      <c r="BP630" s="22"/>
      <c r="BQ630" s="22"/>
      <c r="BR630" s="15"/>
      <c r="CF630" s="15"/>
      <c r="CL630" s="22"/>
      <c r="CM630" s="15"/>
      <c r="CR630" s="22"/>
      <c r="CT630" s="15"/>
      <c r="CW630" s="22"/>
      <c r="DA630" s="15"/>
      <c r="DH630" s="15"/>
      <c r="DJ630" s="22"/>
      <c r="DO630" s="15"/>
      <c r="DV630" s="15"/>
      <c r="EC630" s="15"/>
      <c r="EJ630" s="15"/>
      <c r="EQ630" s="15"/>
      <c r="EX630" s="15"/>
      <c r="FE630" s="15"/>
      <c r="FL630" s="15"/>
      <c r="FS630" s="15"/>
      <c r="FZ630" s="15"/>
      <c r="GG630" s="15"/>
      <c r="GN630" s="15"/>
      <c r="GP630" s="22"/>
      <c r="GQ630" s="22"/>
      <c r="GR630" s="22"/>
      <c r="GS630" s="22"/>
      <c r="GT630" s="22"/>
      <c r="GU630" s="15"/>
      <c r="GV630" s="22"/>
      <c r="GW630" s="22"/>
      <c r="GX630" s="22"/>
      <c r="GY630" s="18"/>
      <c r="GZ630" s="18"/>
      <c r="HA630" s="18"/>
      <c r="HB630" s="18"/>
      <c r="HC630" s="18"/>
      <c r="HD630" s="18"/>
      <c r="HE630" s="18"/>
      <c r="HF630" s="18"/>
      <c r="HG630" s="18"/>
      <c r="HH630" s="18"/>
      <c r="HI630" s="18"/>
      <c r="HJ630" s="18"/>
      <c r="HK630" s="18"/>
      <c r="HL630" s="18"/>
      <c r="HM630" s="18"/>
      <c r="HN630" s="18"/>
      <c r="HO630" s="18"/>
      <c r="HP630" s="18"/>
      <c r="HQ630" s="18"/>
      <c r="HR630" s="18"/>
      <c r="HS630" s="18"/>
      <c r="HT630" s="18"/>
      <c r="HU630" s="18"/>
      <c r="HV630" s="18"/>
      <c r="HW630" s="18"/>
      <c r="HX630" s="18"/>
      <c r="HY630" s="18"/>
      <c r="HZ630" s="18"/>
      <c r="IA630" s="18"/>
      <c r="IB630" s="18"/>
      <c r="IC630" s="18"/>
      <c r="ID630" s="18"/>
      <c r="IE630" s="18"/>
      <c r="IF630" s="18"/>
      <c r="IG630" s="18"/>
      <c r="IH630" s="18"/>
      <c r="II630" s="18"/>
      <c r="IJ630" s="18"/>
      <c r="IK630" s="18"/>
      <c r="IL630" s="18"/>
      <c r="IM630" s="18"/>
      <c r="IN630" s="18"/>
      <c r="IO630" s="18"/>
      <c r="IP630" s="18"/>
      <c r="IQ630" s="18"/>
      <c r="IR630" s="18"/>
      <c r="IS630" s="18"/>
      <c r="IT630" s="18"/>
      <c r="IU630" s="18"/>
      <c r="IV630" s="18"/>
      <c r="IW630" s="18"/>
      <c r="IX630" s="18"/>
      <c r="IY630" s="18"/>
      <c r="IZ630" s="18"/>
      <c r="JA630" s="18"/>
      <c r="JB630" s="18"/>
      <c r="JC630" s="18"/>
      <c r="JD630" s="18"/>
      <c r="JE630" s="18"/>
      <c r="JF630" s="18"/>
    </row>
    <row r="631" spans="36:266" x14ac:dyDescent="0.3">
      <c r="AJ631" s="24"/>
      <c r="AK631" s="24"/>
      <c r="AL631" s="20"/>
      <c r="AM631" s="23"/>
      <c r="AN631" s="18"/>
      <c r="AO631" s="24"/>
      <c r="AW631" s="71"/>
      <c r="AX631" s="71"/>
      <c r="AY631" s="71"/>
      <c r="BB631" s="25"/>
      <c r="BC631" s="21"/>
      <c r="BG631" s="18"/>
      <c r="BN631" s="22"/>
      <c r="BO631" s="22"/>
      <c r="BP631" s="22"/>
      <c r="BQ631" s="22"/>
      <c r="BR631" s="15"/>
      <c r="CF631" s="15"/>
      <c r="CL631" s="22"/>
      <c r="CM631" s="15"/>
      <c r="CR631" s="22"/>
      <c r="CT631" s="15"/>
      <c r="CW631" s="22"/>
      <c r="DA631" s="15"/>
      <c r="DH631" s="15"/>
      <c r="DJ631" s="22"/>
      <c r="DO631" s="15"/>
      <c r="DV631" s="15"/>
      <c r="EC631" s="15"/>
      <c r="EJ631" s="15"/>
      <c r="EQ631" s="15"/>
      <c r="EX631" s="15"/>
      <c r="FE631" s="15"/>
      <c r="FL631" s="15"/>
      <c r="FS631" s="15"/>
      <c r="FZ631" s="15"/>
      <c r="GG631" s="15"/>
      <c r="GN631" s="15"/>
      <c r="GP631" s="22"/>
      <c r="GQ631" s="22"/>
      <c r="GR631" s="22"/>
      <c r="GS631" s="22"/>
      <c r="GT631" s="22"/>
      <c r="GU631" s="15"/>
      <c r="GV631" s="22"/>
      <c r="GW631" s="22"/>
      <c r="GX631" s="22"/>
      <c r="GY631" s="18"/>
      <c r="GZ631" s="18"/>
      <c r="HA631" s="18"/>
      <c r="HB631" s="18"/>
      <c r="HC631" s="18"/>
      <c r="HD631" s="18"/>
      <c r="HE631" s="18"/>
      <c r="HF631" s="18"/>
      <c r="HG631" s="18"/>
      <c r="HH631" s="18"/>
      <c r="HI631" s="18"/>
      <c r="HJ631" s="18"/>
      <c r="HK631" s="18"/>
      <c r="HL631" s="18"/>
      <c r="HM631" s="18"/>
      <c r="HN631" s="18"/>
      <c r="HO631" s="18"/>
      <c r="HP631" s="18"/>
      <c r="HQ631" s="18"/>
      <c r="HR631" s="18"/>
      <c r="HS631" s="18"/>
      <c r="HT631" s="18"/>
      <c r="HU631" s="18"/>
      <c r="HV631" s="18"/>
      <c r="HW631" s="18"/>
      <c r="HX631" s="18"/>
      <c r="HY631" s="18"/>
      <c r="HZ631" s="18"/>
      <c r="IA631" s="18"/>
      <c r="IB631" s="18"/>
      <c r="IC631" s="18"/>
      <c r="ID631" s="18"/>
      <c r="IE631" s="18"/>
      <c r="IF631" s="18"/>
      <c r="IG631" s="18"/>
      <c r="IH631" s="18"/>
      <c r="II631" s="18"/>
      <c r="IJ631" s="18"/>
      <c r="IK631" s="18"/>
      <c r="IL631" s="18"/>
      <c r="IM631" s="18"/>
      <c r="IN631" s="18"/>
      <c r="IO631" s="18"/>
      <c r="IP631" s="18"/>
      <c r="IQ631" s="18"/>
      <c r="IR631" s="18"/>
      <c r="IS631" s="18"/>
      <c r="IT631" s="18"/>
      <c r="IU631" s="18"/>
      <c r="IV631" s="18"/>
      <c r="IW631" s="18"/>
      <c r="IX631" s="18"/>
      <c r="IY631" s="18"/>
      <c r="IZ631" s="18"/>
      <c r="JA631" s="18"/>
      <c r="JB631" s="18"/>
      <c r="JC631" s="18"/>
      <c r="JD631" s="18"/>
      <c r="JE631" s="18"/>
      <c r="JF631" s="18"/>
    </row>
    <row r="632" spans="36:266" x14ac:dyDescent="0.3">
      <c r="AJ632" s="24"/>
      <c r="AK632" s="24"/>
      <c r="AL632" s="20"/>
      <c r="AM632" s="23"/>
      <c r="AN632" s="18"/>
      <c r="AO632" s="24"/>
      <c r="AW632" s="71"/>
      <c r="AX632" s="71"/>
      <c r="AY632" s="71"/>
      <c r="BB632" s="25"/>
      <c r="BC632" s="21"/>
      <c r="BG632" s="18"/>
      <c r="BN632" s="22"/>
      <c r="BO632" s="22"/>
      <c r="BP632" s="22"/>
      <c r="BQ632" s="22"/>
      <c r="BR632" s="15"/>
      <c r="CF632" s="15"/>
      <c r="CL632" s="22"/>
      <c r="CM632" s="15"/>
      <c r="CR632" s="22"/>
      <c r="CT632" s="15"/>
      <c r="CW632" s="22"/>
      <c r="DA632" s="15"/>
      <c r="DH632" s="15"/>
      <c r="DJ632" s="22"/>
      <c r="DO632" s="15"/>
      <c r="DV632" s="15"/>
      <c r="EC632" s="15"/>
      <c r="EJ632" s="15"/>
      <c r="EQ632" s="15"/>
      <c r="EX632" s="15"/>
      <c r="FE632" s="15"/>
      <c r="FL632" s="15"/>
      <c r="FS632" s="15"/>
      <c r="FZ632" s="15"/>
      <c r="GG632" s="15"/>
      <c r="GN632" s="15"/>
      <c r="GP632" s="22"/>
      <c r="GQ632" s="22"/>
      <c r="GR632" s="22"/>
      <c r="GS632" s="22"/>
      <c r="GT632" s="22"/>
      <c r="GU632" s="15"/>
      <c r="GV632" s="22"/>
      <c r="GW632" s="22"/>
      <c r="GX632" s="22"/>
      <c r="GY632" s="18"/>
      <c r="GZ632" s="18"/>
      <c r="HA632" s="18"/>
      <c r="HB632" s="18"/>
      <c r="HC632" s="18"/>
      <c r="HD632" s="18"/>
      <c r="HE632" s="18"/>
      <c r="HF632" s="18"/>
      <c r="HG632" s="18"/>
      <c r="HH632" s="18"/>
      <c r="HI632" s="18"/>
      <c r="HJ632" s="18"/>
      <c r="HK632" s="18"/>
      <c r="HL632" s="18"/>
      <c r="HM632" s="18"/>
      <c r="HN632" s="18"/>
      <c r="HO632" s="18"/>
      <c r="HP632" s="18"/>
      <c r="HQ632" s="18"/>
      <c r="HR632" s="18"/>
      <c r="HS632" s="18"/>
      <c r="HT632" s="18"/>
      <c r="HU632" s="18"/>
      <c r="HV632" s="18"/>
      <c r="HW632" s="18"/>
      <c r="HX632" s="18"/>
      <c r="HY632" s="18"/>
      <c r="HZ632" s="18"/>
      <c r="IA632" s="18"/>
      <c r="IB632" s="18"/>
      <c r="IC632" s="18"/>
      <c r="ID632" s="18"/>
      <c r="IE632" s="18"/>
      <c r="IF632" s="18"/>
      <c r="IG632" s="18"/>
      <c r="IH632" s="18"/>
      <c r="II632" s="18"/>
      <c r="IJ632" s="18"/>
      <c r="IK632" s="18"/>
      <c r="IL632" s="18"/>
      <c r="IM632" s="18"/>
      <c r="IN632" s="18"/>
      <c r="IO632" s="18"/>
      <c r="IP632" s="18"/>
      <c r="IQ632" s="18"/>
      <c r="IR632" s="18"/>
      <c r="IS632" s="18"/>
      <c r="IT632" s="18"/>
      <c r="IU632" s="18"/>
      <c r="IV632" s="18"/>
      <c r="IW632" s="18"/>
      <c r="IX632" s="18"/>
      <c r="IY632" s="18"/>
      <c r="IZ632" s="18"/>
      <c r="JA632" s="18"/>
      <c r="JB632" s="18"/>
      <c r="JC632" s="18"/>
      <c r="JD632" s="18"/>
      <c r="JE632" s="18"/>
      <c r="JF632" s="18"/>
    </row>
    <row r="633" spans="36:266" x14ac:dyDescent="0.3">
      <c r="AJ633" s="24"/>
      <c r="AK633" s="24"/>
      <c r="AL633" s="20"/>
      <c r="AM633" s="23"/>
      <c r="AN633" s="18"/>
      <c r="AO633" s="24"/>
      <c r="AW633" s="71"/>
      <c r="AX633" s="71"/>
      <c r="AY633" s="71"/>
      <c r="BB633" s="25"/>
      <c r="BC633" s="21"/>
      <c r="BG633" s="18"/>
      <c r="BN633" s="22"/>
      <c r="BO633" s="22"/>
      <c r="BP633" s="22"/>
      <c r="BQ633" s="22"/>
      <c r="BR633" s="15"/>
      <c r="CF633" s="15"/>
      <c r="CL633" s="22"/>
      <c r="CM633" s="15"/>
      <c r="CR633" s="22"/>
      <c r="CT633" s="15"/>
      <c r="CW633" s="22"/>
      <c r="DA633" s="15"/>
      <c r="DH633" s="15"/>
      <c r="DJ633" s="22"/>
      <c r="DO633" s="15"/>
      <c r="DV633" s="15"/>
      <c r="EC633" s="15"/>
      <c r="EJ633" s="15"/>
      <c r="EQ633" s="15"/>
      <c r="EX633" s="15"/>
      <c r="FE633" s="15"/>
      <c r="FL633" s="15"/>
      <c r="FS633" s="15"/>
      <c r="FZ633" s="15"/>
      <c r="GG633" s="15"/>
      <c r="GN633" s="15"/>
      <c r="GP633" s="22"/>
      <c r="GQ633" s="22"/>
      <c r="GR633" s="22"/>
      <c r="GS633" s="22"/>
      <c r="GT633" s="22"/>
      <c r="GU633" s="15"/>
      <c r="GV633" s="22"/>
      <c r="GW633" s="22"/>
      <c r="GX633" s="22"/>
      <c r="GY633" s="18"/>
      <c r="GZ633" s="18"/>
      <c r="HA633" s="18"/>
      <c r="HB633" s="18"/>
      <c r="HC633" s="18"/>
      <c r="HD633" s="18"/>
      <c r="HE633" s="18"/>
      <c r="HF633" s="18"/>
      <c r="HG633" s="18"/>
      <c r="HH633" s="18"/>
      <c r="HI633" s="18"/>
      <c r="HJ633" s="18"/>
      <c r="HK633" s="18"/>
      <c r="HL633" s="18"/>
      <c r="HM633" s="18"/>
      <c r="HN633" s="18"/>
      <c r="HO633" s="18"/>
      <c r="HP633" s="18"/>
      <c r="HQ633" s="18"/>
      <c r="HR633" s="18"/>
      <c r="HS633" s="18"/>
      <c r="HT633" s="18"/>
      <c r="HU633" s="18"/>
      <c r="HV633" s="18"/>
      <c r="HW633" s="18"/>
      <c r="HX633" s="18"/>
      <c r="HY633" s="18"/>
      <c r="HZ633" s="18"/>
      <c r="IA633" s="18"/>
      <c r="IB633" s="18"/>
      <c r="IC633" s="18"/>
      <c r="ID633" s="18"/>
      <c r="IE633" s="18"/>
      <c r="IF633" s="18"/>
      <c r="IG633" s="18"/>
      <c r="IH633" s="18"/>
      <c r="II633" s="18"/>
      <c r="IJ633" s="18"/>
      <c r="IK633" s="18"/>
      <c r="IL633" s="18"/>
      <c r="IM633" s="18"/>
      <c r="IN633" s="18"/>
      <c r="IO633" s="18"/>
      <c r="IP633" s="18"/>
      <c r="IQ633" s="18"/>
      <c r="IR633" s="18"/>
      <c r="IS633" s="18"/>
      <c r="IT633" s="18"/>
      <c r="IU633" s="18"/>
      <c r="IV633" s="18"/>
      <c r="IW633" s="18"/>
      <c r="IX633" s="18"/>
      <c r="IY633" s="18"/>
      <c r="IZ633" s="18"/>
      <c r="JA633" s="18"/>
      <c r="JB633" s="18"/>
      <c r="JC633" s="18"/>
      <c r="JD633" s="18"/>
      <c r="JE633" s="18"/>
      <c r="JF633" s="18"/>
    </row>
    <row r="634" spans="36:266" x14ac:dyDescent="0.3">
      <c r="AJ634" s="24"/>
      <c r="AK634" s="24"/>
      <c r="AL634" s="20"/>
      <c r="AM634" s="23"/>
      <c r="AN634" s="18"/>
      <c r="AO634" s="24"/>
      <c r="AW634" s="71"/>
      <c r="AX634" s="71"/>
      <c r="AY634" s="71"/>
      <c r="BB634" s="25"/>
      <c r="BC634" s="21"/>
      <c r="BG634" s="18"/>
      <c r="BN634" s="22"/>
      <c r="BO634" s="22"/>
      <c r="BP634" s="22"/>
      <c r="BQ634" s="22"/>
      <c r="BR634" s="15"/>
      <c r="CF634" s="15"/>
      <c r="CL634" s="22"/>
      <c r="CM634" s="15"/>
      <c r="CR634" s="22"/>
      <c r="CT634" s="15"/>
      <c r="CW634" s="22"/>
      <c r="DA634" s="15"/>
      <c r="DH634" s="15"/>
      <c r="DJ634" s="22"/>
      <c r="DO634" s="15"/>
      <c r="DV634" s="15"/>
      <c r="EC634" s="15"/>
      <c r="EJ634" s="15"/>
      <c r="EQ634" s="15"/>
      <c r="EX634" s="15"/>
      <c r="FE634" s="15"/>
      <c r="FL634" s="15"/>
      <c r="FS634" s="15"/>
      <c r="FZ634" s="15"/>
      <c r="GG634" s="15"/>
      <c r="GN634" s="15"/>
      <c r="GP634" s="22"/>
      <c r="GQ634" s="22"/>
      <c r="GR634" s="22"/>
      <c r="GS634" s="22"/>
      <c r="GT634" s="22"/>
      <c r="GU634" s="15"/>
      <c r="GV634" s="22"/>
      <c r="GW634" s="22"/>
      <c r="GX634" s="22"/>
      <c r="GY634" s="18"/>
      <c r="GZ634" s="18"/>
      <c r="HA634" s="18"/>
      <c r="HB634" s="18"/>
      <c r="HC634" s="18"/>
      <c r="HD634" s="18"/>
      <c r="HE634" s="18"/>
      <c r="HF634" s="18"/>
      <c r="HG634" s="18"/>
      <c r="HH634" s="18"/>
      <c r="HI634" s="18"/>
      <c r="HJ634" s="18"/>
      <c r="HK634" s="18"/>
      <c r="HL634" s="18"/>
      <c r="HM634" s="18"/>
      <c r="HN634" s="18"/>
      <c r="HO634" s="18"/>
      <c r="HP634" s="18"/>
      <c r="HQ634" s="18"/>
      <c r="HR634" s="18"/>
      <c r="HS634" s="18"/>
      <c r="HT634" s="18"/>
      <c r="HU634" s="18"/>
      <c r="HV634" s="18"/>
      <c r="HW634" s="18"/>
      <c r="HX634" s="18"/>
      <c r="HY634" s="18"/>
      <c r="HZ634" s="18"/>
      <c r="IA634" s="18"/>
      <c r="IB634" s="18"/>
      <c r="IC634" s="18"/>
      <c r="ID634" s="18"/>
      <c r="IE634" s="18"/>
      <c r="IF634" s="18"/>
      <c r="IG634" s="18"/>
      <c r="IH634" s="18"/>
      <c r="II634" s="18"/>
      <c r="IJ634" s="18"/>
      <c r="IK634" s="18"/>
      <c r="IL634" s="18"/>
      <c r="IM634" s="18"/>
      <c r="IN634" s="18"/>
      <c r="IO634" s="18"/>
      <c r="IP634" s="18"/>
      <c r="IQ634" s="18"/>
      <c r="IR634" s="18"/>
      <c r="IS634" s="18"/>
      <c r="IT634" s="18"/>
      <c r="IU634" s="18"/>
      <c r="IV634" s="18"/>
      <c r="IW634" s="18"/>
      <c r="IX634" s="18"/>
      <c r="IY634" s="18"/>
      <c r="IZ634" s="18"/>
      <c r="JA634" s="18"/>
      <c r="JB634" s="18"/>
      <c r="JC634" s="18"/>
      <c r="JD634" s="18"/>
      <c r="JE634" s="18"/>
      <c r="JF634" s="18"/>
    </row>
    <row r="635" spans="36:266" x14ac:dyDescent="0.3">
      <c r="AJ635" s="24"/>
      <c r="AK635" s="24"/>
      <c r="AL635" s="20"/>
      <c r="AM635" s="23"/>
      <c r="AN635" s="18"/>
      <c r="AO635" s="24"/>
      <c r="AW635" s="71"/>
      <c r="AX635" s="71"/>
      <c r="AY635" s="71"/>
      <c r="BB635" s="25"/>
      <c r="BC635" s="21"/>
      <c r="BG635" s="18"/>
      <c r="BN635" s="22"/>
      <c r="BO635" s="22"/>
      <c r="BP635" s="22"/>
      <c r="BQ635" s="22"/>
      <c r="BR635" s="15"/>
      <c r="CF635" s="15"/>
      <c r="CL635" s="22"/>
      <c r="CM635" s="15"/>
      <c r="CR635" s="22"/>
      <c r="CT635" s="15"/>
      <c r="CW635" s="22"/>
      <c r="DA635" s="15"/>
      <c r="DH635" s="15"/>
      <c r="DJ635" s="22"/>
      <c r="DO635" s="15"/>
      <c r="DV635" s="15"/>
      <c r="EC635" s="15"/>
      <c r="EJ635" s="15"/>
      <c r="EQ635" s="15"/>
      <c r="EX635" s="15"/>
      <c r="FE635" s="15"/>
      <c r="FL635" s="15"/>
      <c r="FS635" s="15"/>
      <c r="FZ635" s="15"/>
      <c r="GG635" s="15"/>
      <c r="GN635" s="15"/>
      <c r="GP635" s="22"/>
      <c r="GQ635" s="22"/>
      <c r="GR635" s="22"/>
      <c r="GS635" s="22"/>
      <c r="GT635" s="22"/>
      <c r="GU635" s="15"/>
      <c r="GV635" s="22"/>
      <c r="GW635" s="22"/>
      <c r="GX635" s="22"/>
      <c r="GY635" s="18"/>
      <c r="GZ635" s="18"/>
      <c r="HA635" s="18"/>
      <c r="HB635" s="18"/>
      <c r="HC635" s="18"/>
      <c r="HD635" s="18"/>
      <c r="HE635" s="18"/>
      <c r="HF635" s="18"/>
      <c r="HG635" s="18"/>
      <c r="HH635" s="18"/>
      <c r="HI635" s="18"/>
      <c r="HJ635" s="18"/>
      <c r="HK635" s="18"/>
      <c r="HL635" s="18"/>
      <c r="HM635" s="18"/>
      <c r="HN635" s="18"/>
      <c r="HO635" s="18"/>
      <c r="HP635" s="18"/>
      <c r="HQ635" s="18"/>
      <c r="HR635" s="18"/>
      <c r="HS635" s="18"/>
      <c r="HT635" s="18"/>
      <c r="HU635" s="18"/>
      <c r="HV635" s="18"/>
      <c r="HW635" s="18"/>
      <c r="HX635" s="18"/>
      <c r="HY635" s="18"/>
      <c r="HZ635" s="18"/>
      <c r="IA635" s="18"/>
      <c r="IB635" s="18"/>
      <c r="IC635" s="18"/>
      <c r="ID635" s="18"/>
      <c r="IE635" s="18"/>
      <c r="IF635" s="18"/>
      <c r="IG635" s="18"/>
      <c r="IH635" s="18"/>
      <c r="II635" s="18"/>
      <c r="IJ635" s="18"/>
      <c r="IK635" s="18"/>
      <c r="IL635" s="18"/>
      <c r="IM635" s="18"/>
      <c r="IN635" s="18"/>
      <c r="IO635" s="18"/>
      <c r="IP635" s="18"/>
      <c r="IQ635" s="18"/>
      <c r="IR635" s="18"/>
      <c r="IS635" s="18"/>
      <c r="IT635" s="18"/>
      <c r="IU635" s="18"/>
      <c r="IV635" s="18"/>
      <c r="IW635" s="18"/>
      <c r="IX635" s="18"/>
      <c r="IY635" s="18"/>
      <c r="IZ635" s="18"/>
      <c r="JA635" s="18"/>
      <c r="JB635" s="18"/>
      <c r="JC635" s="18"/>
      <c r="JD635" s="18"/>
      <c r="JE635" s="18"/>
      <c r="JF635" s="18"/>
    </row>
    <row r="636" spans="36:266" x14ac:dyDescent="0.3">
      <c r="AJ636" s="24"/>
      <c r="AK636" s="24"/>
      <c r="AL636" s="20"/>
      <c r="AM636" s="23"/>
      <c r="AN636" s="18"/>
      <c r="AO636" s="24"/>
      <c r="AW636" s="71"/>
      <c r="AX636" s="71"/>
      <c r="AY636" s="71"/>
      <c r="BB636" s="25"/>
      <c r="BC636" s="21"/>
      <c r="BG636" s="18"/>
      <c r="BN636" s="22"/>
      <c r="BO636" s="22"/>
      <c r="BP636" s="22"/>
      <c r="BQ636" s="22"/>
      <c r="BR636" s="15"/>
      <c r="CF636" s="15"/>
      <c r="CL636" s="22"/>
      <c r="CM636" s="15"/>
      <c r="CR636" s="22"/>
      <c r="CT636" s="15"/>
      <c r="CW636" s="22"/>
      <c r="DA636" s="15"/>
      <c r="DH636" s="15"/>
      <c r="DJ636" s="22"/>
      <c r="DO636" s="15"/>
      <c r="DV636" s="15"/>
      <c r="EC636" s="15"/>
      <c r="EJ636" s="15"/>
      <c r="EQ636" s="15"/>
      <c r="EX636" s="15"/>
      <c r="FE636" s="15"/>
      <c r="FL636" s="15"/>
      <c r="FS636" s="15"/>
      <c r="FZ636" s="15"/>
      <c r="GG636" s="15"/>
      <c r="GN636" s="15"/>
      <c r="GP636" s="22"/>
      <c r="GQ636" s="22"/>
      <c r="GR636" s="22"/>
      <c r="GS636" s="22"/>
      <c r="GT636" s="22"/>
      <c r="GU636" s="15"/>
      <c r="GV636" s="22"/>
      <c r="GW636" s="22"/>
      <c r="GX636" s="22"/>
      <c r="GY636" s="18"/>
      <c r="GZ636" s="18"/>
      <c r="HA636" s="18"/>
      <c r="HB636" s="18"/>
      <c r="HC636" s="18"/>
      <c r="HD636" s="18"/>
      <c r="HE636" s="18"/>
      <c r="HF636" s="18"/>
      <c r="HG636" s="18"/>
      <c r="HH636" s="18"/>
      <c r="HI636" s="18"/>
      <c r="HJ636" s="18"/>
      <c r="HK636" s="18"/>
      <c r="HL636" s="18"/>
      <c r="HM636" s="18"/>
      <c r="HN636" s="18"/>
      <c r="HO636" s="18"/>
      <c r="HP636" s="18"/>
      <c r="HQ636" s="18"/>
      <c r="HR636" s="18"/>
      <c r="HS636" s="18"/>
      <c r="HT636" s="18"/>
      <c r="HU636" s="18"/>
      <c r="HV636" s="18"/>
      <c r="HW636" s="18"/>
      <c r="HX636" s="18"/>
      <c r="HY636" s="18"/>
      <c r="HZ636" s="18"/>
      <c r="IA636" s="18"/>
      <c r="IB636" s="18"/>
      <c r="IC636" s="18"/>
      <c r="ID636" s="18"/>
      <c r="IE636" s="18"/>
      <c r="IF636" s="18"/>
      <c r="IG636" s="18"/>
      <c r="IH636" s="18"/>
      <c r="II636" s="18"/>
      <c r="IJ636" s="18"/>
      <c r="IK636" s="18"/>
      <c r="IL636" s="18"/>
      <c r="IM636" s="18"/>
      <c r="IN636" s="18"/>
      <c r="IO636" s="18"/>
      <c r="IP636" s="18"/>
      <c r="IQ636" s="18"/>
      <c r="IR636" s="18"/>
      <c r="IS636" s="18"/>
      <c r="IT636" s="18"/>
      <c r="IU636" s="18"/>
      <c r="IV636" s="18"/>
      <c r="IW636" s="18"/>
      <c r="IX636" s="18"/>
      <c r="IY636" s="18"/>
      <c r="IZ636" s="18"/>
      <c r="JA636" s="18"/>
      <c r="JB636" s="18"/>
      <c r="JC636" s="18"/>
      <c r="JD636" s="18"/>
      <c r="JE636" s="18"/>
      <c r="JF636" s="18"/>
    </row>
    <row r="637" spans="36:266" x14ac:dyDescent="0.3">
      <c r="AJ637" s="24"/>
      <c r="AK637" s="24"/>
      <c r="AL637" s="20"/>
      <c r="AM637" s="23"/>
      <c r="AN637" s="18"/>
      <c r="AO637" s="24"/>
      <c r="AW637" s="71"/>
      <c r="AX637" s="71"/>
      <c r="AY637" s="71"/>
      <c r="BB637" s="25"/>
      <c r="BC637" s="21"/>
      <c r="BG637" s="18"/>
      <c r="BN637" s="22"/>
      <c r="BO637" s="22"/>
      <c r="BP637" s="22"/>
      <c r="BQ637" s="22"/>
      <c r="BR637" s="15"/>
      <c r="CF637" s="15"/>
      <c r="CL637" s="22"/>
      <c r="CM637" s="15"/>
      <c r="CR637" s="22"/>
      <c r="CT637" s="15"/>
      <c r="CW637" s="22"/>
      <c r="DA637" s="15"/>
      <c r="DH637" s="15"/>
      <c r="DJ637" s="22"/>
      <c r="DO637" s="15"/>
      <c r="DV637" s="15"/>
      <c r="EC637" s="15"/>
      <c r="EJ637" s="15"/>
      <c r="EQ637" s="15"/>
      <c r="EX637" s="15"/>
      <c r="FE637" s="15"/>
      <c r="FL637" s="15"/>
      <c r="FS637" s="15"/>
      <c r="FZ637" s="15"/>
      <c r="GG637" s="15"/>
      <c r="GN637" s="15"/>
      <c r="GP637" s="22"/>
      <c r="GQ637" s="22"/>
      <c r="GR637" s="22"/>
      <c r="GS637" s="22"/>
      <c r="GT637" s="22"/>
      <c r="GU637" s="15"/>
      <c r="GV637" s="22"/>
      <c r="GW637" s="22"/>
      <c r="GX637" s="22"/>
      <c r="GY637" s="18"/>
      <c r="GZ637" s="18"/>
      <c r="HA637" s="18"/>
      <c r="HB637" s="18"/>
      <c r="HC637" s="18"/>
      <c r="HD637" s="18"/>
      <c r="HE637" s="18"/>
      <c r="HF637" s="18"/>
      <c r="HG637" s="18"/>
      <c r="HH637" s="18"/>
      <c r="HI637" s="18"/>
      <c r="HJ637" s="18"/>
      <c r="HK637" s="18"/>
      <c r="HL637" s="18"/>
      <c r="HM637" s="18"/>
      <c r="HN637" s="18"/>
      <c r="HO637" s="18"/>
      <c r="HP637" s="18"/>
      <c r="HQ637" s="18"/>
      <c r="HR637" s="18"/>
      <c r="HS637" s="18"/>
      <c r="HT637" s="18"/>
      <c r="HU637" s="18"/>
      <c r="HV637" s="18"/>
      <c r="HW637" s="18"/>
      <c r="HX637" s="18"/>
      <c r="HY637" s="18"/>
      <c r="HZ637" s="18"/>
      <c r="IA637" s="18"/>
      <c r="IB637" s="18"/>
      <c r="IC637" s="18"/>
      <c r="ID637" s="18"/>
      <c r="IE637" s="18"/>
      <c r="IF637" s="18"/>
      <c r="IG637" s="18"/>
      <c r="IH637" s="18"/>
      <c r="II637" s="18"/>
      <c r="IJ637" s="18"/>
      <c r="IK637" s="18"/>
      <c r="IL637" s="18"/>
      <c r="IM637" s="18"/>
      <c r="IN637" s="18"/>
      <c r="IO637" s="18"/>
      <c r="IP637" s="18"/>
      <c r="IQ637" s="18"/>
      <c r="IR637" s="18"/>
      <c r="IS637" s="18"/>
      <c r="IT637" s="18"/>
      <c r="IU637" s="18"/>
      <c r="IV637" s="18"/>
      <c r="IW637" s="18"/>
      <c r="IX637" s="18"/>
      <c r="IY637" s="18"/>
      <c r="IZ637" s="18"/>
      <c r="JA637" s="18"/>
      <c r="JB637" s="18"/>
      <c r="JC637" s="18"/>
      <c r="JD637" s="18"/>
      <c r="JE637" s="18"/>
      <c r="JF637" s="18"/>
    </row>
    <row r="638" spans="36:266" x14ac:dyDescent="0.3">
      <c r="AJ638" s="24"/>
      <c r="AK638" s="24"/>
      <c r="AL638" s="20"/>
      <c r="AM638" s="23"/>
      <c r="AN638" s="18"/>
      <c r="AO638" s="24"/>
      <c r="AW638" s="71"/>
      <c r="AX638" s="71"/>
      <c r="AY638" s="71"/>
      <c r="BB638" s="25"/>
      <c r="BC638" s="21"/>
      <c r="BG638" s="18"/>
      <c r="BN638" s="22"/>
      <c r="BO638" s="22"/>
      <c r="BP638" s="22"/>
      <c r="BQ638" s="22"/>
      <c r="BR638" s="15"/>
      <c r="CF638" s="15"/>
      <c r="CL638" s="22"/>
      <c r="CM638" s="15"/>
      <c r="CR638" s="22"/>
      <c r="CT638" s="15"/>
      <c r="CW638" s="22"/>
      <c r="DA638" s="15"/>
      <c r="DH638" s="15"/>
      <c r="DJ638" s="22"/>
      <c r="DO638" s="15"/>
      <c r="DV638" s="15"/>
      <c r="EC638" s="15"/>
      <c r="EJ638" s="15"/>
      <c r="EQ638" s="15"/>
      <c r="EX638" s="15"/>
      <c r="FE638" s="15"/>
      <c r="FL638" s="15"/>
      <c r="FS638" s="15"/>
      <c r="FZ638" s="15"/>
      <c r="GG638" s="15"/>
      <c r="GN638" s="15"/>
      <c r="GP638" s="22"/>
      <c r="GQ638" s="22"/>
      <c r="GR638" s="22"/>
      <c r="GS638" s="22"/>
      <c r="GT638" s="22"/>
      <c r="GU638" s="15"/>
      <c r="GV638" s="22"/>
      <c r="GW638" s="22"/>
      <c r="GX638" s="22"/>
      <c r="GY638" s="18"/>
      <c r="GZ638" s="18"/>
      <c r="HA638" s="18"/>
      <c r="HB638" s="18"/>
      <c r="HC638" s="18"/>
      <c r="HD638" s="18"/>
      <c r="HE638" s="18"/>
      <c r="HF638" s="18"/>
      <c r="HG638" s="18"/>
      <c r="HH638" s="18"/>
      <c r="HI638" s="18"/>
      <c r="HJ638" s="18"/>
      <c r="HK638" s="18"/>
      <c r="HL638" s="18"/>
      <c r="HM638" s="18"/>
      <c r="HN638" s="18"/>
      <c r="HO638" s="18"/>
      <c r="HP638" s="18"/>
      <c r="HQ638" s="18"/>
      <c r="HR638" s="18"/>
      <c r="HS638" s="18"/>
      <c r="HT638" s="18"/>
      <c r="HU638" s="18"/>
      <c r="HV638" s="18"/>
      <c r="HW638" s="18"/>
      <c r="HX638" s="18"/>
      <c r="HY638" s="18"/>
      <c r="HZ638" s="18"/>
      <c r="IA638" s="18"/>
      <c r="IB638" s="18"/>
      <c r="IC638" s="18"/>
      <c r="ID638" s="18"/>
      <c r="IE638" s="18"/>
      <c r="IF638" s="18"/>
      <c r="IG638" s="18"/>
      <c r="IH638" s="18"/>
      <c r="II638" s="18"/>
      <c r="IJ638" s="18"/>
      <c r="IK638" s="18"/>
      <c r="IL638" s="18"/>
      <c r="IM638" s="18"/>
      <c r="IN638" s="18"/>
      <c r="IO638" s="18"/>
      <c r="IP638" s="18"/>
      <c r="IQ638" s="18"/>
      <c r="IR638" s="18"/>
      <c r="IS638" s="18"/>
      <c r="IT638" s="18"/>
      <c r="IU638" s="18"/>
      <c r="IV638" s="18"/>
      <c r="IW638" s="18"/>
      <c r="IX638" s="18"/>
      <c r="IY638" s="18"/>
      <c r="IZ638" s="18"/>
      <c r="JA638" s="18"/>
      <c r="JB638" s="18"/>
      <c r="JC638" s="18"/>
      <c r="JD638" s="18"/>
      <c r="JE638" s="18"/>
      <c r="JF638" s="18"/>
    </row>
    <row r="639" spans="36:266" x14ac:dyDescent="0.3">
      <c r="AJ639" s="24"/>
      <c r="AK639" s="24"/>
      <c r="AL639" s="20"/>
      <c r="AM639" s="23"/>
      <c r="AN639" s="18"/>
      <c r="AO639" s="24"/>
      <c r="AW639" s="71"/>
      <c r="AX639" s="71"/>
      <c r="AY639" s="71"/>
      <c r="BB639" s="25"/>
      <c r="BC639" s="21"/>
      <c r="BG639" s="18"/>
      <c r="BN639" s="22"/>
      <c r="BO639" s="22"/>
      <c r="BP639" s="22"/>
      <c r="BQ639" s="22"/>
      <c r="BR639" s="15"/>
      <c r="CF639" s="15"/>
      <c r="CL639" s="22"/>
      <c r="CM639" s="15"/>
      <c r="CR639" s="22"/>
      <c r="CT639" s="15"/>
      <c r="CW639" s="22"/>
      <c r="DA639" s="15"/>
      <c r="DH639" s="15"/>
      <c r="DJ639" s="22"/>
      <c r="DO639" s="15"/>
      <c r="DV639" s="15"/>
      <c r="EC639" s="15"/>
      <c r="EJ639" s="15"/>
      <c r="EQ639" s="15"/>
      <c r="EX639" s="15"/>
      <c r="FE639" s="15"/>
      <c r="FL639" s="15"/>
      <c r="FS639" s="15"/>
      <c r="FZ639" s="15"/>
      <c r="GG639" s="15"/>
      <c r="GN639" s="15"/>
      <c r="GP639" s="22"/>
      <c r="GQ639" s="22"/>
      <c r="GR639" s="22"/>
      <c r="GS639" s="22"/>
      <c r="GT639" s="22"/>
      <c r="GU639" s="15"/>
      <c r="GV639" s="22"/>
      <c r="GW639" s="22"/>
      <c r="GX639" s="22"/>
      <c r="GY639" s="18"/>
      <c r="GZ639" s="18"/>
      <c r="HA639" s="18"/>
      <c r="HB639" s="18"/>
      <c r="HC639" s="18"/>
      <c r="HD639" s="18"/>
      <c r="HE639" s="18"/>
      <c r="HF639" s="18"/>
      <c r="HG639" s="18"/>
      <c r="HH639" s="18"/>
      <c r="HI639" s="18"/>
      <c r="HJ639" s="18"/>
      <c r="HK639" s="18"/>
      <c r="HL639" s="18"/>
      <c r="HM639" s="18"/>
      <c r="HN639" s="18"/>
      <c r="HO639" s="18"/>
      <c r="HP639" s="18"/>
      <c r="HQ639" s="18"/>
      <c r="HR639" s="18"/>
      <c r="HS639" s="18"/>
      <c r="HT639" s="18"/>
      <c r="HU639" s="18"/>
      <c r="HV639" s="18"/>
      <c r="HW639" s="18"/>
      <c r="HX639" s="18"/>
      <c r="HY639" s="18"/>
      <c r="HZ639" s="18"/>
      <c r="IA639" s="18"/>
      <c r="IB639" s="18"/>
      <c r="IC639" s="18"/>
      <c r="ID639" s="18"/>
      <c r="IE639" s="18"/>
      <c r="IF639" s="18"/>
      <c r="IG639" s="18"/>
      <c r="IH639" s="18"/>
      <c r="II639" s="18"/>
      <c r="IJ639" s="18"/>
      <c r="IK639" s="18"/>
      <c r="IL639" s="18"/>
      <c r="IM639" s="18"/>
      <c r="IN639" s="18"/>
      <c r="IO639" s="18"/>
      <c r="IP639" s="18"/>
      <c r="IQ639" s="18"/>
      <c r="IR639" s="18"/>
      <c r="IS639" s="18"/>
      <c r="IT639" s="18"/>
      <c r="IU639" s="18"/>
      <c r="IV639" s="18"/>
      <c r="IW639" s="18"/>
      <c r="IX639" s="18"/>
      <c r="IY639" s="18"/>
      <c r="IZ639" s="18"/>
      <c r="JA639" s="18"/>
      <c r="JB639" s="18"/>
      <c r="JC639" s="18"/>
      <c r="JD639" s="18"/>
      <c r="JE639" s="18"/>
      <c r="JF639" s="18"/>
    </row>
    <row r="640" spans="36:266" x14ac:dyDescent="0.3">
      <c r="AJ640" s="24"/>
      <c r="AK640" s="24"/>
      <c r="AL640" s="20"/>
      <c r="AM640" s="23"/>
      <c r="AN640" s="18"/>
      <c r="AO640" s="24"/>
      <c r="AW640" s="71"/>
      <c r="AX640" s="71"/>
      <c r="AY640" s="71"/>
      <c r="BB640" s="25"/>
      <c r="BC640" s="21"/>
      <c r="BG640" s="18"/>
      <c r="BN640" s="22"/>
      <c r="BO640" s="22"/>
      <c r="BP640" s="22"/>
      <c r="BQ640" s="22"/>
      <c r="BR640" s="15"/>
      <c r="CF640" s="15"/>
      <c r="CL640" s="22"/>
      <c r="CM640" s="15"/>
      <c r="CR640" s="22"/>
      <c r="CT640" s="15"/>
      <c r="CW640" s="22"/>
      <c r="DA640" s="15"/>
      <c r="DH640" s="15"/>
      <c r="DJ640" s="22"/>
      <c r="DO640" s="15"/>
      <c r="DV640" s="15"/>
      <c r="EC640" s="15"/>
      <c r="EJ640" s="15"/>
      <c r="EQ640" s="15"/>
      <c r="EX640" s="15"/>
      <c r="FE640" s="15"/>
      <c r="FL640" s="15"/>
      <c r="FS640" s="15"/>
      <c r="FZ640" s="15"/>
      <c r="GG640" s="15"/>
      <c r="GN640" s="15"/>
      <c r="GP640" s="22"/>
      <c r="GQ640" s="22"/>
      <c r="GR640" s="22"/>
      <c r="GS640" s="22"/>
      <c r="GT640" s="22"/>
      <c r="GU640" s="15"/>
      <c r="GV640" s="22"/>
      <c r="GW640" s="22"/>
      <c r="GX640" s="22"/>
      <c r="GY640" s="18"/>
      <c r="GZ640" s="18"/>
      <c r="HA640" s="18"/>
      <c r="HB640" s="18"/>
      <c r="HC640" s="18"/>
      <c r="HD640" s="18"/>
      <c r="HE640" s="18"/>
      <c r="HF640" s="18"/>
      <c r="HG640" s="18"/>
      <c r="HH640" s="18"/>
      <c r="HI640" s="18"/>
      <c r="HJ640" s="18"/>
      <c r="HK640" s="18"/>
      <c r="HL640" s="18"/>
      <c r="HM640" s="18"/>
      <c r="HN640" s="18"/>
      <c r="HO640" s="18"/>
      <c r="HP640" s="18"/>
      <c r="HQ640" s="18"/>
      <c r="HR640" s="18"/>
      <c r="HS640" s="18"/>
      <c r="HT640" s="18"/>
      <c r="HU640" s="18"/>
      <c r="HV640" s="18"/>
      <c r="HW640" s="18"/>
      <c r="HX640" s="18"/>
      <c r="HY640" s="18"/>
      <c r="HZ640" s="18"/>
      <c r="IA640" s="18"/>
      <c r="IB640" s="18"/>
      <c r="IC640" s="18"/>
      <c r="ID640" s="18"/>
      <c r="IE640" s="18"/>
      <c r="IF640" s="18"/>
      <c r="IG640" s="18"/>
      <c r="IH640" s="18"/>
      <c r="II640" s="18"/>
      <c r="IJ640" s="18"/>
      <c r="IK640" s="18"/>
      <c r="IL640" s="18"/>
      <c r="IM640" s="18"/>
      <c r="IN640" s="18"/>
      <c r="IO640" s="18"/>
      <c r="IP640" s="18"/>
      <c r="IQ640" s="18"/>
      <c r="IR640" s="18"/>
      <c r="IS640" s="18"/>
      <c r="IT640" s="18"/>
      <c r="IU640" s="18"/>
      <c r="IV640" s="18"/>
      <c r="IW640" s="18"/>
      <c r="IX640" s="18"/>
      <c r="IY640" s="18"/>
      <c r="IZ640" s="18"/>
      <c r="JA640" s="18"/>
      <c r="JB640" s="18"/>
      <c r="JC640" s="18"/>
      <c r="JD640" s="18"/>
      <c r="JE640" s="18"/>
      <c r="JF640" s="18"/>
    </row>
    <row r="641" spans="36:266" x14ac:dyDescent="0.3">
      <c r="AJ641" s="24"/>
      <c r="AK641" s="24"/>
      <c r="AL641" s="20"/>
      <c r="AM641" s="23"/>
      <c r="AN641" s="18"/>
      <c r="AO641" s="24"/>
      <c r="AW641" s="71"/>
      <c r="AX641" s="71"/>
      <c r="AY641" s="71"/>
      <c r="BB641" s="25"/>
      <c r="BC641" s="21"/>
      <c r="BG641" s="18"/>
      <c r="BN641" s="22"/>
      <c r="BO641" s="22"/>
      <c r="BP641" s="22"/>
      <c r="BQ641" s="22"/>
      <c r="BR641" s="15"/>
      <c r="CF641" s="15"/>
      <c r="CL641" s="22"/>
      <c r="CM641" s="15"/>
      <c r="CR641" s="22"/>
      <c r="CT641" s="15"/>
      <c r="CW641" s="22"/>
      <c r="DA641" s="15"/>
      <c r="DH641" s="15"/>
      <c r="DJ641" s="22"/>
      <c r="DO641" s="15"/>
      <c r="DV641" s="15"/>
      <c r="EC641" s="15"/>
      <c r="EJ641" s="15"/>
      <c r="EQ641" s="15"/>
      <c r="EX641" s="15"/>
      <c r="FE641" s="15"/>
      <c r="FL641" s="15"/>
      <c r="FS641" s="15"/>
      <c r="FZ641" s="15"/>
      <c r="GG641" s="15"/>
      <c r="GN641" s="15"/>
      <c r="GP641" s="22"/>
      <c r="GQ641" s="22"/>
      <c r="GR641" s="22"/>
      <c r="GS641" s="22"/>
      <c r="GT641" s="22"/>
      <c r="GU641" s="15"/>
      <c r="GV641" s="22"/>
      <c r="GW641" s="22"/>
      <c r="GX641" s="22"/>
      <c r="GY641" s="18"/>
      <c r="GZ641" s="18"/>
      <c r="HA641" s="18"/>
      <c r="HB641" s="18"/>
      <c r="HC641" s="18"/>
      <c r="HD641" s="18"/>
      <c r="HE641" s="18"/>
      <c r="HF641" s="18"/>
      <c r="HG641" s="18"/>
      <c r="HH641" s="18"/>
      <c r="HI641" s="18"/>
      <c r="HJ641" s="18"/>
      <c r="HK641" s="18"/>
      <c r="HL641" s="18"/>
      <c r="HM641" s="18"/>
      <c r="HN641" s="18"/>
      <c r="HO641" s="18"/>
      <c r="HP641" s="18"/>
      <c r="HQ641" s="18"/>
      <c r="HR641" s="18"/>
      <c r="HS641" s="18"/>
      <c r="HT641" s="18"/>
      <c r="HU641" s="18"/>
      <c r="HV641" s="18"/>
      <c r="HW641" s="18"/>
      <c r="HX641" s="18"/>
      <c r="HY641" s="18"/>
      <c r="HZ641" s="18"/>
      <c r="IA641" s="18"/>
      <c r="IB641" s="18"/>
      <c r="IC641" s="18"/>
      <c r="ID641" s="18"/>
      <c r="IE641" s="18"/>
      <c r="IF641" s="18"/>
      <c r="IG641" s="18"/>
      <c r="IH641" s="18"/>
      <c r="II641" s="18"/>
      <c r="IJ641" s="18"/>
      <c r="IK641" s="18"/>
      <c r="IL641" s="18"/>
      <c r="IM641" s="18"/>
      <c r="IN641" s="18"/>
      <c r="IO641" s="18"/>
      <c r="IP641" s="18"/>
      <c r="IQ641" s="18"/>
      <c r="IR641" s="18"/>
      <c r="IS641" s="18"/>
      <c r="IT641" s="18"/>
      <c r="IU641" s="18"/>
      <c r="IV641" s="18"/>
      <c r="IW641" s="18"/>
      <c r="IX641" s="18"/>
      <c r="IY641" s="18"/>
      <c r="IZ641" s="18"/>
      <c r="JA641" s="18"/>
      <c r="JB641" s="18"/>
      <c r="JC641" s="18"/>
      <c r="JD641" s="18"/>
      <c r="JE641" s="18"/>
      <c r="JF641" s="18"/>
    </row>
    <row r="642" spans="36:266" x14ac:dyDescent="0.3">
      <c r="AJ642" s="24"/>
      <c r="AK642" s="24"/>
      <c r="AL642" s="20"/>
      <c r="AM642" s="23"/>
      <c r="AN642" s="18"/>
      <c r="AO642" s="24"/>
      <c r="AW642" s="71"/>
      <c r="AX642" s="71"/>
      <c r="AY642" s="71"/>
      <c r="BB642" s="25"/>
      <c r="BC642" s="21"/>
      <c r="BG642" s="18"/>
      <c r="BN642" s="22"/>
      <c r="BO642" s="22"/>
      <c r="BP642" s="22"/>
      <c r="BQ642" s="22"/>
      <c r="BR642" s="15"/>
      <c r="CF642" s="15"/>
      <c r="CL642" s="22"/>
      <c r="CM642" s="15"/>
      <c r="CR642" s="22"/>
      <c r="CT642" s="15"/>
      <c r="CW642" s="22"/>
      <c r="DA642" s="15"/>
      <c r="DH642" s="15"/>
      <c r="DJ642" s="22"/>
      <c r="DO642" s="15"/>
      <c r="DV642" s="15"/>
      <c r="EC642" s="15"/>
      <c r="EJ642" s="15"/>
      <c r="EQ642" s="15"/>
      <c r="EX642" s="15"/>
      <c r="FE642" s="15"/>
      <c r="FL642" s="15"/>
      <c r="FS642" s="15"/>
      <c r="FZ642" s="15"/>
      <c r="GG642" s="15"/>
      <c r="GN642" s="15"/>
      <c r="GP642" s="22"/>
      <c r="GQ642" s="22"/>
      <c r="GR642" s="22"/>
      <c r="GS642" s="22"/>
      <c r="GT642" s="22"/>
      <c r="GU642" s="15"/>
      <c r="GV642" s="22"/>
      <c r="GW642" s="22"/>
      <c r="GX642" s="22"/>
      <c r="GY642" s="18"/>
      <c r="GZ642" s="18"/>
      <c r="HA642" s="18"/>
      <c r="HB642" s="18"/>
      <c r="HC642" s="18"/>
      <c r="HD642" s="18"/>
      <c r="HE642" s="18"/>
      <c r="HF642" s="18"/>
      <c r="HG642" s="18"/>
      <c r="HH642" s="18"/>
      <c r="HI642" s="18"/>
      <c r="HJ642" s="18"/>
      <c r="HK642" s="18"/>
      <c r="HL642" s="18"/>
      <c r="HM642" s="18"/>
      <c r="HN642" s="18"/>
      <c r="HO642" s="18"/>
      <c r="HP642" s="18"/>
      <c r="HQ642" s="18"/>
      <c r="HR642" s="18"/>
      <c r="HS642" s="18"/>
      <c r="HT642" s="18"/>
      <c r="HU642" s="18"/>
      <c r="HV642" s="18"/>
      <c r="HW642" s="18"/>
      <c r="HX642" s="18"/>
      <c r="HY642" s="18"/>
      <c r="HZ642" s="18"/>
      <c r="IA642" s="18"/>
      <c r="IB642" s="18"/>
      <c r="IC642" s="18"/>
      <c r="ID642" s="18"/>
      <c r="IE642" s="18"/>
      <c r="IF642" s="18"/>
      <c r="IG642" s="18"/>
      <c r="IH642" s="18"/>
      <c r="II642" s="18"/>
      <c r="IJ642" s="18"/>
      <c r="IK642" s="18"/>
      <c r="IL642" s="18"/>
      <c r="IM642" s="18"/>
      <c r="IN642" s="18"/>
      <c r="IO642" s="18"/>
      <c r="IP642" s="18"/>
      <c r="IQ642" s="18"/>
      <c r="IR642" s="18"/>
      <c r="IS642" s="18"/>
      <c r="IT642" s="18"/>
      <c r="IU642" s="18"/>
      <c r="IV642" s="18"/>
      <c r="IW642" s="18"/>
      <c r="IX642" s="18"/>
      <c r="IY642" s="18"/>
      <c r="IZ642" s="18"/>
      <c r="JA642" s="18"/>
      <c r="JB642" s="18"/>
      <c r="JC642" s="18"/>
      <c r="JD642" s="18"/>
      <c r="JE642" s="18"/>
      <c r="JF642" s="18"/>
    </row>
    <row r="643" spans="36:266" x14ac:dyDescent="0.3">
      <c r="AJ643" s="24"/>
      <c r="AK643" s="24"/>
      <c r="AL643" s="20"/>
      <c r="AM643" s="23"/>
      <c r="AN643" s="18"/>
      <c r="AO643" s="24"/>
      <c r="AW643" s="71"/>
      <c r="AX643" s="71"/>
      <c r="AY643" s="71"/>
      <c r="BB643" s="25"/>
      <c r="BC643" s="21"/>
      <c r="BG643" s="18"/>
      <c r="BN643" s="22"/>
      <c r="BO643" s="22"/>
      <c r="BP643" s="22"/>
      <c r="BQ643" s="22"/>
      <c r="BR643" s="15"/>
      <c r="CF643" s="15"/>
      <c r="CL643" s="22"/>
      <c r="CM643" s="15"/>
      <c r="CR643" s="22"/>
      <c r="CT643" s="15"/>
      <c r="CW643" s="22"/>
      <c r="DA643" s="15"/>
      <c r="DH643" s="15"/>
      <c r="DJ643" s="22"/>
      <c r="DO643" s="15"/>
      <c r="DV643" s="15"/>
      <c r="EC643" s="15"/>
      <c r="EJ643" s="15"/>
      <c r="EQ643" s="15"/>
      <c r="EX643" s="15"/>
      <c r="FE643" s="15"/>
      <c r="FL643" s="15"/>
      <c r="FS643" s="15"/>
      <c r="FZ643" s="15"/>
      <c r="GG643" s="15"/>
      <c r="GN643" s="15"/>
      <c r="GP643" s="22"/>
      <c r="GQ643" s="22"/>
      <c r="GR643" s="22"/>
      <c r="GS643" s="22"/>
      <c r="GT643" s="22"/>
      <c r="GU643" s="15"/>
      <c r="GV643" s="22"/>
      <c r="GW643" s="22"/>
      <c r="GX643" s="22"/>
      <c r="GY643" s="18"/>
      <c r="GZ643" s="18"/>
      <c r="HA643" s="18"/>
      <c r="HB643" s="18"/>
      <c r="HC643" s="18"/>
      <c r="HD643" s="18"/>
      <c r="HE643" s="18"/>
      <c r="HF643" s="18"/>
      <c r="HG643" s="18"/>
      <c r="HH643" s="18"/>
      <c r="HI643" s="18"/>
      <c r="HJ643" s="18"/>
      <c r="HK643" s="18"/>
      <c r="HL643" s="18"/>
      <c r="HM643" s="18"/>
      <c r="HN643" s="18"/>
      <c r="HO643" s="18"/>
      <c r="HP643" s="18"/>
      <c r="HQ643" s="18"/>
      <c r="HR643" s="18"/>
      <c r="HS643" s="18"/>
      <c r="HT643" s="18"/>
      <c r="HU643" s="18"/>
      <c r="HV643" s="18"/>
      <c r="HW643" s="18"/>
      <c r="HX643" s="18"/>
      <c r="HY643" s="18"/>
      <c r="HZ643" s="18"/>
      <c r="IA643" s="18"/>
      <c r="IB643" s="18"/>
      <c r="IC643" s="18"/>
      <c r="ID643" s="18"/>
      <c r="IE643" s="18"/>
      <c r="IF643" s="18"/>
      <c r="IG643" s="18"/>
      <c r="IH643" s="18"/>
      <c r="II643" s="18"/>
      <c r="IJ643" s="18"/>
      <c r="IK643" s="18"/>
      <c r="IL643" s="18"/>
      <c r="IM643" s="18"/>
      <c r="IN643" s="18"/>
      <c r="IO643" s="18"/>
      <c r="IP643" s="18"/>
      <c r="IQ643" s="18"/>
      <c r="IR643" s="18"/>
      <c r="IS643" s="18"/>
      <c r="IT643" s="18"/>
      <c r="IU643" s="18"/>
      <c r="IV643" s="18"/>
      <c r="IW643" s="18"/>
      <c r="IX643" s="18"/>
      <c r="IY643" s="18"/>
      <c r="IZ643" s="18"/>
      <c r="JA643" s="18"/>
      <c r="JB643" s="18"/>
      <c r="JC643" s="18"/>
      <c r="JD643" s="18"/>
      <c r="JE643" s="18"/>
      <c r="JF643" s="18"/>
    </row>
    <row r="644" spans="36:266" x14ac:dyDescent="0.3">
      <c r="AJ644" s="24"/>
      <c r="AK644" s="24"/>
      <c r="AL644" s="20"/>
      <c r="AM644" s="23"/>
      <c r="AN644" s="18"/>
      <c r="AO644" s="24"/>
      <c r="AW644" s="71"/>
      <c r="AX644" s="71"/>
      <c r="AY644" s="71"/>
      <c r="BB644" s="25"/>
      <c r="BC644" s="21"/>
      <c r="BG644" s="18"/>
      <c r="BN644" s="22"/>
      <c r="BO644" s="22"/>
      <c r="BP644" s="22"/>
      <c r="BQ644" s="22"/>
      <c r="BR644" s="15"/>
      <c r="CF644" s="15"/>
      <c r="CL644" s="22"/>
      <c r="CM644" s="15"/>
      <c r="CR644" s="22"/>
      <c r="CT644" s="15"/>
      <c r="CW644" s="22"/>
      <c r="DA644" s="15"/>
      <c r="DH644" s="15"/>
      <c r="DJ644" s="22"/>
      <c r="DO644" s="15"/>
      <c r="DV644" s="15"/>
      <c r="EC644" s="15"/>
      <c r="EJ644" s="15"/>
      <c r="EQ644" s="15"/>
      <c r="EX644" s="15"/>
      <c r="FE644" s="15"/>
      <c r="FL644" s="15"/>
      <c r="FS644" s="15"/>
      <c r="FZ644" s="15"/>
      <c r="GG644" s="15"/>
      <c r="GN644" s="15"/>
      <c r="GP644" s="22"/>
      <c r="GQ644" s="22"/>
      <c r="GR644" s="22"/>
      <c r="GS644" s="22"/>
      <c r="GT644" s="22"/>
      <c r="GU644" s="15"/>
      <c r="GV644" s="22"/>
      <c r="GW644" s="22"/>
      <c r="GX644" s="22"/>
      <c r="GY644" s="18"/>
      <c r="GZ644" s="18"/>
      <c r="HA644" s="18"/>
      <c r="HB644" s="18"/>
      <c r="HC644" s="18"/>
      <c r="HD644" s="18"/>
      <c r="HE644" s="18"/>
      <c r="HF644" s="18"/>
      <c r="HG644" s="18"/>
      <c r="HH644" s="18"/>
      <c r="HI644" s="18"/>
      <c r="HJ644" s="18"/>
      <c r="HK644" s="18"/>
      <c r="HL644" s="18"/>
      <c r="HM644" s="18"/>
      <c r="HN644" s="18"/>
      <c r="HO644" s="18"/>
      <c r="HP644" s="18"/>
      <c r="HQ644" s="18"/>
      <c r="HR644" s="18"/>
      <c r="HS644" s="18"/>
      <c r="HT644" s="18"/>
      <c r="HU644" s="18"/>
      <c r="HV644" s="18"/>
      <c r="HW644" s="18"/>
      <c r="HX644" s="18"/>
      <c r="HY644" s="18"/>
      <c r="HZ644" s="18"/>
      <c r="IA644" s="18"/>
      <c r="IB644" s="18"/>
      <c r="IC644" s="18"/>
      <c r="ID644" s="18"/>
      <c r="IE644" s="18"/>
      <c r="IF644" s="18"/>
      <c r="IG644" s="18"/>
      <c r="IH644" s="18"/>
      <c r="II644" s="18"/>
      <c r="IJ644" s="18"/>
      <c r="IK644" s="18"/>
      <c r="IL644" s="18"/>
      <c r="IM644" s="18"/>
      <c r="IN644" s="18"/>
      <c r="IO644" s="18"/>
      <c r="IP644" s="18"/>
      <c r="IQ644" s="18"/>
      <c r="IR644" s="18"/>
      <c r="IS644" s="18"/>
      <c r="IT644" s="18"/>
      <c r="IU644" s="18"/>
      <c r="IV644" s="18"/>
      <c r="IW644" s="18"/>
      <c r="IX644" s="18"/>
      <c r="IY644" s="18"/>
      <c r="IZ644" s="18"/>
      <c r="JA644" s="18"/>
      <c r="JB644" s="18"/>
      <c r="JC644" s="18"/>
      <c r="JD644" s="18"/>
      <c r="JE644" s="18"/>
      <c r="JF644" s="18"/>
    </row>
    <row r="645" spans="36:266" x14ac:dyDescent="0.3">
      <c r="AJ645" s="24"/>
      <c r="AK645" s="24"/>
      <c r="AL645" s="20"/>
      <c r="AM645" s="23"/>
      <c r="AN645" s="18"/>
      <c r="AO645" s="24"/>
      <c r="AW645" s="71"/>
      <c r="AX645" s="71"/>
      <c r="AY645" s="71"/>
      <c r="BB645" s="25"/>
      <c r="BC645" s="21"/>
      <c r="BG645" s="18"/>
      <c r="BN645" s="22"/>
      <c r="BO645" s="22"/>
      <c r="BP645" s="22"/>
      <c r="BQ645" s="22"/>
      <c r="BR645" s="15"/>
      <c r="CF645" s="15"/>
      <c r="CL645" s="22"/>
      <c r="CM645" s="15"/>
      <c r="CR645" s="22"/>
      <c r="CT645" s="15"/>
      <c r="CW645" s="22"/>
      <c r="DA645" s="15"/>
      <c r="DH645" s="15"/>
      <c r="DJ645" s="22"/>
      <c r="DO645" s="15"/>
      <c r="DV645" s="15"/>
      <c r="EC645" s="15"/>
      <c r="EJ645" s="15"/>
      <c r="EQ645" s="15"/>
      <c r="EX645" s="15"/>
      <c r="FE645" s="15"/>
      <c r="FL645" s="15"/>
      <c r="FS645" s="15"/>
      <c r="FZ645" s="15"/>
      <c r="GG645" s="15"/>
      <c r="GN645" s="15"/>
      <c r="GP645" s="22"/>
      <c r="GQ645" s="22"/>
      <c r="GR645" s="22"/>
      <c r="GS645" s="22"/>
      <c r="GT645" s="22"/>
      <c r="GU645" s="15"/>
      <c r="GV645" s="22"/>
      <c r="GW645" s="22"/>
      <c r="GX645" s="22"/>
      <c r="GY645" s="18"/>
      <c r="GZ645" s="18"/>
      <c r="HA645" s="18"/>
      <c r="HB645" s="18"/>
      <c r="HC645" s="18"/>
      <c r="HD645" s="18"/>
      <c r="HE645" s="18"/>
      <c r="HF645" s="18"/>
      <c r="HG645" s="18"/>
      <c r="HH645" s="18"/>
      <c r="HI645" s="18"/>
      <c r="HJ645" s="18"/>
      <c r="HK645" s="18"/>
      <c r="HL645" s="18"/>
      <c r="HM645" s="18"/>
      <c r="HN645" s="18"/>
      <c r="HO645" s="18"/>
      <c r="HP645" s="18"/>
      <c r="HQ645" s="18"/>
      <c r="HR645" s="18"/>
      <c r="HS645" s="18"/>
      <c r="HT645" s="18"/>
      <c r="HU645" s="18"/>
      <c r="HV645" s="18"/>
      <c r="HW645" s="18"/>
      <c r="HX645" s="18"/>
      <c r="HY645" s="18"/>
      <c r="HZ645" s="18"/>
      <c r="IA645" s="18"/>
      <c r="IB645" s="18"/>
      <c r="IC645" s="18"/>
      <c r="ID645" s="18"/>
      <c r="IE645" s="18"/>
      <c r="IF645" s="18"/>
      <c r="IG645" s="18"/>
      <c r="IH645" s="18"/>
      <c r="II645" s="18"/>
      <c r="IJ645" s="18"/>
      <c r="IK645" s="18"/>
      <c r="IL645" s="18"/>
      <c r="IM645" s="18"/>
      <c r="IN645" s="18"/>
      <c r="IO645" s="18"/>
      <c r="IP645" s="18"/>
      <c r="IQ645" s="18"/>
      <c r="IR645" s="18"/>
      <c r="IS645" s="18"/>
      <c r="IT645" s="18"/>
      <c r="IU645" s="18"/>
      <c r="IV645" s="18"/>
      <c r="IW645" s="18"/>
      <c r="IX645" s="18"/>
      <c r="IY645" s="18"/>
      <c r="IZ645" s="18"/>
      <c r="JA645" s="18"/>
      <c r="JB645" s="18"/>
      <c r="JC645" s="18"/>
      <c r="JD645" s="18"/>
      <c r="JE645" s="18"/>
      <c r="JF645" s="18"/>
    </row>
    <row r="646" spans="36:266" x14ac:dyDescent="0.3">
      <c r="AJ646" s="24"/>
      <c r="AK646" s="24"/>
      <c r="AL646" s="20"/>
      <c r="AM646" s="23"/>
      <c r="AN646" s="18"/>
      <c r="AO646" s="24"/>
      <c r="AW646" s="71"/>
      <c r="AX646" s="71"/>
      <c r="AY646" s="71"/>
      <c r="BB646" s="25"/>
      <c r="BC646" s="21"/>
      <c r="BG646" s="18"/>
      <c r="BN646" s="22"/>
      <c r="BO646" s="22"/>
      <c r="BP646" s="22"/>
      <c r="BQ646" s="22"/>
      <c r="BR646" s="15"/>
      <c r="CF646" s="15"/>
      <c r="CL646" s="22"/>
      <c r="CM646" s="15"/>
      <c r="CR646" s="22"/>
      <c r="CT646" s="15"/>
      <c r="CW646" s="22"/>
      <c r="DA646" s="15"/>
      <c r="DH646" s="15"/>
      <c r="DJ646" s="22"/>
      <c r="DO646" s="15"/>
      <c r="DV646" s="15"/>
      <c r="EC646" s="15"/>
      <c r="EJ646" s="15"/>
      <c r="EQ646" s="15"/>
      <c r="EX646" s="15"/>
      <c r="FE646" s="15"/>
      <c r="FL646" s="15"/>
      <c r="FS646" s="15"/>
      <c r="FZ646" s="15"/>
      <c r="GG646" s="15"/>
      <c r="GN646" s="15"/>
      <c r="GP646" s="22"/>
      <c r="GQ646" s="22"/>
      <c r="GR646" s="22"/>
      <c r="GS646" s="22"/>
      <c r="GT646" s="22"/>
      <c r="GU646" s="15"/>
      <c r="GV646" s="22"/>
      <c r="GW646" s="22"/>
      <c r="GX646" s="22"/>
      <c r="GY646" s="18"/>
      <c r="GZ646" s="18"/>
      <c r="HA646" s="18"/>
      <c r="HB646" s="18"/>
      <c r="HC646" s="18"/>
      <c r="HD646" s="18"/>
      <c r="HE646" s="18"/>
      <c r="HF646" s="18"/>
      <c r="HG646" s="18"/>
      <c r="HH646" s="18"/>
      <c r="HI646" s="18"/>
      <c r="HJ646" s="18"/>
      <c r="HK646" s="18"/>
      <c r="HL646" s="18"/>
      <c r="HM646" s="18"/>
      <c r="HN646" s="18"/>
      <c r="HO646" s="18"/>
      <c r="HP646" s="18"/>
      <c r="HQ646" s="18"/>
      <c r="HR646" s="18"/>
      <c r="HS646" s="18"/>
      <c r="HT646" s="18"/>
      <c r="HU646" s="18"/>
      <c r="HV646" s="18"/>
      <c r="HW646" s="18"/>
      <c r="HX646" s="18"/>
      <c r="HY646" s="18"/>
      <c r="HZ646" s="18"/>
      <c r="IA646" s="18"/>
      <c r="IB646" s="18"/>
      <c r="IC646" s="18"/>
      <c r="ID646" s="18"/>
      <c r="IE646" s="18"/>
      <c r="IF646" s="18"/>
      <c r="IG646" s="18"/>
      <c r="IH646" s="18"/>
      <c r="II646" s="18"/>
      <c r="IJ646" s="18"/>
      <c r="IK646" s="18"/>
      <c r="IL646" s="18"/>
      <c r="IM646" s="18"/>
      <c r="IN646" s="18"/>
      <c r="IO646" s="18"/>
      <c r="IP646" s="18"/>
      <c r="IQ646" s="18"/>
      <c r="IR646" s="18"/>
      <c r="IS646" s="18"/>
      <c r="IT646" s="18"/>
      <c r="IU646" s="18"/>
      <c r="IV646" s="18"/>
      <c r="IW646" s="18"/>
      <c r="IX646" s="18"/>
      <c r="IY646" s="18"/>
      <c r="IZ646" s="18"/>
      <c r="JA646" s="18"/>
      <c r="JB646" s="18"/>
      <c r="JC646" s="18"/>
      <c r="JD646" s="18"/>
      <c r="JE646" s="18"/>
      <c r="JF646" s="18"/>
    </row>
    <row r="647" spans="36:266" x14ac:dyDescent="0.3">
      <c r="AJ647" s="24"/>
      <c r="AK647" s="24"/>
      <c r="AL647" s="20"/>
      <c r="AM647" s="23"/>
      <c r="AN647" s="18"/>
      <c r="AO647" s="24"/>
      <c r="AW647" s="71"/>
      <c r="AX647" s="71"/>
      <c r="AY647" s="71"/>
      <c r="BB647" s="25"/>
      <c r="BC647" s="21"/>
      <c r="BG647" s="18"/>
      <c r="BN647" s="22"/>
      <c r="BO647" s="22"/>
      <c r="BP647" s="22"/>
      <c r="BQ647" s="22"/>
      <c r="BR647" s="15"/>
      <c r="CF647" s="15"/>
      <c r="CL647" s="22"/>
      <c r="CM647" s="15"/>
      <c r="CR647" s="22"/>
      <c r="CT647" s="15"/>
      <c r="CW647" s="22"/>
      <c r="DA647" s="15"/>
      <c r="DH647" s="15"/>
      <c r="DJ647" s="22"/>
      <c r="DO647" s="15"/>
      <c r="DV647" s="15"/>
      <c r="EC647" s="15"/>
      <c r="EJ647" s="15"/>
      <c r="EQ647" s="15"/>
      <c r="EX647" s="15"/>
      <c r="FE647" s="15"/>
      <c r="FL647" s="15"/>
      <c r="FS647" s="15"/>
      <c r="FZ647" s="15"/>
      <c r="GG647" s="15"/>
      <c r="GN647" s="15"/>
      <c r="GP647" s="22"/>
      <c r="GQ647" s="22"/>
      <c r="GR647" s="22"/>
      <c r="GS647" s="22"/>
      <c r="GT647" s="22"/>
      <c r="GU647" s="15"/>
      <c r="GV647" s="22"/>
      <c r="GW647" s="22"/>
      <c r="GX647" s="22"/>
      <c r="GY647" s="18"/>
      <c r="GZ647" s="18"/>
      <c r="HA647" s="18"/>
      <c r="HB647" s="18"/>
      <c r="HC647" s="18"/>
      <c r="HD647" s="18"/>
      <c r="HE647" s="18"/>
      <c r="HF647" s="18"/>
      <c r="HG647" s="18"/>
      <c r="HH647" s="18"/>
      <c r="HI647" s="18"/>
      <c r="HJ647" s="18"/>
      <c r="HK647" s="18"/>
      <c r="HL647" s="18"/>
      <c r="HM647" s="18"/>
      <c r="HN647" s="18"/>
      <c r="HO647" s="18"/>
      <c r="HP647" s="18"/>
      <c r="HQ647" s="18"/>
      <c r="HR647" s="18"/>
      <c r="HS647" s="18"/>
      <c r="HT647" s="18"/>
      <c r="HU647" s="18"/>
      <c r="HV647" s="18"/>
      <c r="HW647" s="18"/>
      <c r="HX647" s="18"/>
      <c r="HY647" s="18"/>
      <c r="HZ647" s="18"/>
      <c r="IA647" s="18"/>
      <c r="IB647" s="18"/>
      <c r="IC647" s="18"/>
      <c r="ID647" s="18"/>
      <c r="IE647" s="18"/>
      <c r="IF647" s="18"/>
      <c r="IG647" s="18"/>
      <c r="IH647" s="18"/>
      <c r="II647" s="18"/>
      <c r="IJ647" s="18"/>
      <c r="IK647" s="18"/>
      <c r="IL647" s="18"/>
      <c r="IM647" s="18"/>
      <c r="IN647" s="18"/>
      <c r="IO647" s="18"/>
      <c r="IP647" s="18"/>
      <c r="IQ647" s="18"/>
      <c r="IR647" s="18"/>
      <c r="IS647" s="18"/>
      <c r="IT647" s="18"/>
      <c r="IU647" s="18"/>
      <c r="IV647" s="18"/>
      <c r="IW647" s="18"/>
      <c r="IX647" s="18"/>
      <c r="IY647" s="18"/>
      <c r="IZ647" s="18"/>
      <c r="JA647" s="18"/>
      <c r="JB647" s="18"/>
      <c r="JC647" s="18"/>
      <c r="JD647" s="18"/>
      <c r="JE647" s="18"/>
      <c r="JF647" s="18"/>
    </row>
    <row r="648" spans="36:266" x14ac:dyDescent="0.3">
      <c r="AJ648" s="24"/>
      <c r="AK648" s="24"/>
      <c r="AL648" s="20"/>
      <c r="AM648" s="23"/>
      <c r="AN648" s="18"/>
      <c r="AO648" s="24"/>
      <c r="AW648" s="71"/>
      <c r="AX648" s="71"/>
      <c r="AY648" s="71"/>
      <c r="BB648" s="25"/>
      <c r="BC648" s="21"/>
      <c r="BG648" s="18"/>
      <c r="BN648" s="22"/>
      <c r="BO648" s="22"/>
      <c r="BP648" s="22"/>
      <c r="BQ648" s="22"/>
      <c r="BR648" s="15"/>
      <c r="CF648" s="15"/>
      <c r="CL648" s="22"/>
      <c r="CM648" s="15"/>
      <c r="CR648" s="22"/>
      <c r="CT648" s="15"/>
      <c r="CW648" s="22"/>
      <c r="DA648" s="15"/>
      <c r="DH648" s="15"/>
      <c r="DJ648" s="22"/>
      <c r="DO648" s="15"/>
      <c r="DV648" s="15"/>
      <c r="EC648" s="15"/>
      <c r="EJ648" s="15"/>
      <c r="EQ648" s="15"/>
      <c r="EX648" s="15"/>
      <c r="FE648" s="15"/>
      <c r="FL648" s="15"/>
      <c r="FS648" s="15"/>
      <c r="FZ648" s="15"/>
      <c r="GG648" s="15"/>
      <c r="GN648" s="15"/>
      <c r="GP648" s="22"/>
      <c r="GQ648" s="22"/>
      <c r="GR648" s="22"/>
      <c r="GS648" s="22"/>
      <c r="GT648" s="22"/>
      <c r="GU648" s="15"/>
      <c r="GV648" s="22"/>
      <c r="GW648" s="22"/>
      <c r="GX648" s="22"/>
      <c r="GY648" s="18"/>
      <c r="GZ648" s="18"/>
      <c r="HA648" s="18"/>
      <c r="HB648" s="18"/>
      <c r="HC648" s="18"/>
      <c r="HD648" s="18"/>
      <c r="HE648" s="18"/>
      <c r="HF648" s="18"/>
      <c r="HG648" s="18"/>
      <c r="HH648" s="18"/>
      <c r="HI648" s="18"/>
      <c r="HJ648" s="18"/>
      <c r="HK648" s="18"/>
      <c r="HL648" s="18"/>
      <c r="HM648" s="18"/>
      <c r="HN648" s="18"/>
      <c r="HO648" s="18"/>
      <c r="HP648" s="18"/>
      <c r="HQ648" s="18"/>
      <c r="HR648" s="18"/>
      <c r="HS648" s="18"/>
      <c r="HT648" s="18"/>
      <c r="HU648" s="18"/>
      <c r="HV648" s="18"/>
      <c r="HW648" s="18"/>
      <c r="HX648" s="18"/>
      <c r="HY648" s="18"/>
      <c r="HZ648" s="18"/>
      <c r="IA648" s="18"/>
      <c r="IB648" s="18"/>
      <c r="IC648" s="18"/>
      <c r="ID648" s="18"/>
      <c r="IE648" s="18"/>
      <c r="IF648" s="18"/>
      <c r="IG648" s="18"/>
      <c r="IH648" s="18"/>
      <c r="II648" s="18"/>
      <c r="IJ648" s="18"/>
      <c r="IK648" s="18"/>
      <c r="IL648" s="18"/>
      <c r="IM648" s="18"/>
      <c r="IN648" s="18"/>
      <c r="IO648" s="18"/>
      <c r="IP648" s="18"/>
      <c r="IQ648" s="18"/>
      <c r="IR648" s="18"/>
      <c r="IS648" s="18"/>
      <c r="IT648" s="18"/>
      <c r="IU648" s="18"/>
      <c r="IV648" s="18"/>
      <c r="IW648" s="18"/>
      <c r="IX648" s="18"/>
      <c r="IY648" s="18"/>
      <c r="IZ648" s="18"/>
      <c r="JA648" s="18"/>
      <c r="JB648" s="18"/>
      <c r="JC648" s="18"/>
      <c r="JD648" s="18"/>
      <c r="JE648" s="18"/>
      <c r="JF648" s="18"/>
    </row>
    <row r="649" spans="36:266" x14ac:dyDescent="0.3">
      <c r="AJ649" s="24"/>
      <c r="AK649" s="24"/>
      <c r="AL649" s="20"/>
      <c r="AM649" s="23"/>
      <c r="AN649" s="18"/>
      <c r="AO649" s="24"/>
      <c r="AW649" s="71"/>
      <c r="AX649" s="71"/>
      <c r="AY649" s="71"/>
      <c r="BB649" s="25"/>
      <c r="BC649" s="21"/>
      <c r="BG649" s="18"/>
      <c r="BN649" s="22"/>
      <c r="BO649" s="22"/>
      <c r="BP649" s="22"/>
      <c r="BQ649" s="22"/>
      <c r="BR649" s="15"/>
      <c r="CF649" s="15"/>
      <c r="CL649" s="22"/>
      <c r="CM649" s="15"/>
      <c r="CR649" s="22"/>
      <c r="CT649" s="15"/>
      <c r="CW649" s="22"/>
      <c r="DA649" s="15"/>
      <c r="DH649" s="15"/>
      <c r="DJ649" s="22"/>
      <c r="DO649" s="15"/>
      <c r="DV649" s="15"/>
      <c r="EC649" s="15"/>
      <c r="EJ649" s="15"/>
      <c r="EQ649" s="15"/>
      <c r="EX649" s="15"/>
      <c r="FE649" s="15"/>
      <c r="FL649" s="15"/>
      <c r="FS649" s="15"/>
      <c r="FZ649" s="15"/>
      <c r="GG649" s="15"/>
      <c r="GN649" s="15"/>
      <c r="GP649" s="22"/>
      <c r="GQ649" s="22"/>
      <c r="GR649" s="22"/>
      <c r="GS649" s="22"/>
      <c r="GT649" s="22"/>
      <c r="GU649" s="15"/>
      <c r="GV649" s="22"/>
      <c r="GW649" s="22"/>
      <c r="GX649" s="22"/>
      <c r="GY649" s="18"/>
      <c r="GZ649" s="18"/>
      <c r="HA649" s="18"/>
      <c r="HB649" s="18"/>
      <c r="HC649" s="18"/>
      <c r="HD649" s="18"/>
      <c r="HE649" s="18"/>
      <c r="HF649" s="18"/>
      <c r="HG649" s="18"/>
      <c r="HH649" s="18"/>
      <c r="HI649" s="18"/>
      <c r="HJ649" s="18"/>
      <c r="HK649" s="18"/>
      <c r="HL649" s="18"/>
      <c r="HM649" s="18"/>
      <c r="HN649" s="18"/>
      <c r="HO649" s="18"/>
      <c r="HP649" s="18"/>
      <c r="HQ649" s="18"/>
      <c r="HR649" s="18"/>
      <c r="HS649" s="18"/>
      <c r="HT649" s="18"/>
      <c r="HU649" s="18"/>
      <c r="HV649" s="18"/>
      <c r="HW649" s="18"/>
      <c r="HX649" s="18"/>
      <c r="HY649" s="18"/>
      <c r="HZ649" s="18"/>
      <c r="IA649" s="18"/>
      <c r="IB649" s="18"/>
      <c r="IC649" s="18"/>
      <c r="ID649" s="18"/>
      <c r="IE649" s="18"/>
      <c r="IF649" s="18"/>
      <c r="IG649" s="18"/>
      <c r="IH649" s="18"/>
      <c r="II649" s="18"/>
      <c r="IJ649" s="18"/>
      <c r="IK649" s="18"/>
      <c r="IL649" s="18"/>
      <c r="IM649" s="18"/>
      <c r="IN649" s="18"/>
      <c r="IO649" s="18"/>
      <c r="IP649" s="18"/>
      <c r="IQ649" s="18"/>
      <c r="IR649" s="18"/>
      <c r="IS649" s="18"/>
      <c r="IT649" s="18"/>
      <c r="IU649" s="18"/>
      <c r="IV649" s="18"/>
      <c r="IW649" s="18"/>
      <c r="IX649" s="18"/>
      <c r="IY649" s="18"/>
      <c r="IZ649" s="18"/>
      <c r="JA649" s="18"/>
      <c r="JB649" s="18"/>
      <c r="JC649" s="18"/>
      <c r="JD649" s="18"/>
      <c r="JE649" s="18"/>
      <c r="JF649" s="18"/>
    </row>
    <row r="650" spans="36:266" x14ac:dyDescent="0.3">
      <c r="AJ650" s="24"/>
      <c r="AK650" s="24"/>
      <c r="AL650" s="20"/>
      <c r="AM650" s="23"/>
      <c r="AN650" s="18"/>
      <c r="AO650" s="24"/>
      <c r="AW650" s="71"/>
      <c r="AX650" s="71"/>
      <c r="AY650" s="71"/>
      <c r="BB650" s="25"/>
      <c r="BC650" s="21"/>
      <c r="BG650" s="18"/>
      <c r="BN650" s="22"/>
      <c r="BO650" s="22"/>
      <c r="BP650" s="22"/>
      <c r="BQ650" s="22"/>
      <c r="BR650" s="15"/>
      <c r="CF650" s="15"/>
      <c r="CL650" s="22"/>
      <c r="CM650" s="15"/>
      <c r="CR650" s="22"/>
      <c r="CT650" s="15"/>
      <c r="CW650" s="22"/>
      <c r="DA650" s="15"/>
      <c r="DH650" s="15"/>
      <c r="DJ650" s="22"/>
      <c r="DO650" s="15"/>
      <c r="DV650" s="15"/>
      <c r="EC650" s="15"/>
      <c r="EJ650" s="15"/>
      <c r="EQ650" s="15"/>
      <c r="EX650" s="15"/>
      <c r="FE650" s="15"/>
      <c r="FL650" s="15"/>
      <c r="FS650" s="15"/>
      <c r="FZ650" s="15"/>
      <c r="GG650" s="15"/>
      <c r="GN650" s="15"/>
      <c r="GP650" s="22"/>
      <c r="GQ650" s="22"/>
      <c r="GR650" s="22"/>
      <c r="GS650" s="22"/>
      <c r="GT650" s="22"/>
      <c r="GU650" s="15"/>
      <c r="GV650" s="22"/>
      <c r="GW650" s="22"/>
      <c r="GX650" s="22"/>
      <c r="GY650" s="18"/>
      <c r="GZ650" s="18"/>
      <c r="HA650" s="18"/>
      <c r="HB650" s="18"/>
      <c r="HC650" s="18"/>
      <c r="HD650" s="18"/>
      <c r="HE650" s="18"/>
      <c r="HF650" s="18"/>
      <c r="HG650" s="18"/>
      <c r="HH650" s="18"/>
      <c r="HI650" s="18"/>
      <c r="HJ650" s="18"/>
      <c r="HK650" s="18"/>
      <c r="HL650" s="18"/>
      <c r="HM650" s="18"/>
      <c r="HN650" s="18"/>
      <c r="HO650" s="18"/>
      <c r="HP650" s="18"/>
      <c r="HQ650" s="18"/>
      <c r="HR650" s="18"/>
      <c r="HS650" s="18"/>
      <c r="HT650" s="18"/>
      <c r="HU650" s="18"/>
      <c r="HV650" s="18"/>
      <c r="HW650" s="18"/>
      <c r="HX650" s="18"/>
      <c r="HY650" s="18"/>
      <c r="HZ650" s="18"/>
      <c r="IA650" s="18"/>
      <c r="IB650" s="18"/>
      <c r="IC650" s="18"/>
      <c r="ID650" s="18"/>
      <c r="IE650" s="18"/>
      <c r="IF650" s="18"/>
      <c r="IG650" s="18"/>
      <c r="IH650" s="18"/>
      <c r="II650" s="18"/>
      <c r="IJ650" s="18"/>
      <c r="IK650" s="18"/>
      <c r="IL650" s="18"/>
      <c r="IM650" s="18"/>
      <c r="IN650" s="18"/>
      <c r="IO650" s="18"/>
      <c r="IP650" s="18"/>
      <c r="IQ650" s="18"/>
      <c r="IR650" s="18"/>
      <c r="IS650" s="18"/>
      <c r="IT650" s="18"/>
      <c r="IU650" s="18"/>
      <c r="IV650" s="18"/>
      <c r="IW650" s="18"/>
      <c r="IX650" s="18"/>
      <c r="IY650" s="18"/>
      <c r="IZ650" s="18"/>
      <c r="JA650" s="18"/>
      <c r="JB650" s="18"/>
      <c r="JC650" s="18"/>
      <c r="JD650" s="18"/>
      <c r="JE650" s="18"/>
      <c r="JF650" s="18"/>
    </row>
    <row r="651" spans="36:266" x14ac:dyDescent="0.3">
      <c r="AJ651" s="24"/>
      <c r="AK651" s="24"/>
      <c r="AL651" s="20"/>
      <c r="AM651" s="23"/>
      <c r="AN651" s="18"/>
      <c r="AO651" s="24"/>
      <c r="AW651" s="71"/>
      <c r="AX651" s="71"/>
      <c r="AY651" s="71"/>
      <c r="BB651" s="25"/>
      <c r="BC651" s="21"/>
      <c r="BG651" s="18"/>
      <c r="BN651" s="22"/>
      <c r="BO651" s="22"/>
      <c r="BP651" s="22"/>
      <c r="BQ651" s="22"/>
      <c r="BR651" s="15"/>
      <c r="CF651" s="15"/>
      <c r="CL651" s="22"/>
      <c r="CM651" s="15"/>
      <c r="CR651" s="22"/>
      <c r="CT651" s="15"/>
      <c r="CW651" s="22"/>
      <c r="DA651" s="15"/>
      <c r="DH651" s="15"/>
      <c r="DJ651" s="22"/>
      <c r="DO651" s="15"/>
      <c r="DV651" s="15"/>
      <c r="EC651" s="15"/>
      <c r="EJ651" s="15"/>
      <c r="EQ651" s="15"/>
      <c r="EX651" s="15"/>
      <c r="FE651" s="15"/>
      <c r="FL651" s="15"/>
      <c r="FS651" s="15"/>
      <c r="FZ651" s="15"/>
      <c r="GG651" s="15"/>
      <c r="GN651" s="15"/>
      <c r="GP651" s="22"/>
      <c r="GQ651" s="22"/>
      <c r="GR651" s="22"/>
      <c r="GS651" s="22"/>
      <c r="GT651" s="22"/>
      <c r="GU651" s="15"/>
      <c r="GV651" s="22"/>
      <c r="GW651" s="22"/>
      <c r="GX651" s="22"/>
      <c r="GY651" s="18"/>
      <c r="GZ651" s="18"/>
      <c r="HA651" s="18"/>
      <c r="HB651" s="18"/>
      <c r="HC651" s="18"/>
      <c r="HD651" s="18"/>
      <c r="HE651" s="18"/>
      <c r="HF651" s="18"/>
      <c r="HG651" s="18"/>
      <c r="HH651" s="18"/>
      <c r="HI651" s="18"/>
      <c r="HJ651" s="18"/>
      <c r="HK651" s="18"/>
      <c r="HL651" s="18"/>
      <c r="HM651" s="18"/>
      <c r="HN651" s="18"/>
      <c r="HO651" s="18"/>
      <c r="HP651" s="18"/>
      <c r="HQ651" s="18"/>
      <c r="HR651" s="18"/>
      <c r="HS651" s="18"/>
      <c r="HT651" s="18"/>
      <c r="HU651" s="18"/>
      <c r="HV651" s="18"/>
      <c r="HW651" s="18"/>
      <c r="HX651" s="18"/>
      <c r="HY651" s="18"/>
      <c r="HZ651" s="18"/>
      <c r="IA651" s="18"/>
      <c r="IB651" s="18"/>
      <c r="IC651" s="18"/>
      <c r="ID651" s="18"/>
      <c r="IE651" s="18"/>
      <c r="IF651" s="18"/>
      <c r="IG651" s="18"/>
      <c r="IH651" s="18"/>
      <c r="II651" s="18"/>
      <c r="IJ651" s="18"/>
      <c r="IK651" s="18"/>
      <c r="IL651" s="18"/>
      <c r="IM651" s="18"/>
      <c r="IN651" s="18"/>
      <c r="IO651" s="18"/>
      <c r="IP651" s="18"/>
      <c r="IQ651" s="18"/>
      <c r="IR651" s="18"/>
      <c r="IS651" s="18"/>
      <c r="IT651" s="18"/>
      <c r="IU651" s="18"/>
      <c r="IV651" s="18"/>
      <c r="IW651" s="18"/>
      <c r="IX651" s="18"/>
      <c r="IY651" s="18"/>
      <c r="IZ651" s="18"/>
      <c r="JA651" s="18"/>
      <c r="JB651" s="18"/>
      <c r="JC651" s="18"/>
      <c r="JD651" s="18"/>
      <c r="JE651" s="18"/>
      <c r="JF651" s="18"/>
    </row>
    <row r="652" spans="36:266" x14ac:dyDescent="0.3">
      <c r="AJ652" s="24"/>
      <c r="AK652" s="24"/>
      <c r="AL652" s="20"/>
      <c r="AM652" s="23"/>
      <c r="AN652" s="18"/>
      <c r="AO652" s="24"/>
      <c r="AW652" s="71"/>
      <c r="AX652" s="71"/>
      <c r="AY652" s="71"/>
      <c r="BB652" s="25"/>
      <c r="BC652" s="21"/>
      <c r="BG652" s="18"/>
      <c r="BN652" s="22"/>
      <c r="BO652" s="22"/>
      <c r="BP652" s="22"/>
      <c r="BQ652" s="22"/>
      <c r="BR652" s="15"/>
      <c r="CF652" s="15"/>
      <c r="CL652" s="22"/>
      <c r="CM652" s="15"/>
      <c r="CR652" s="22"/>
      <c r="CT652" s="15"/>
      <c r="CW652" s="22"/>
      <c r="DA652" s="15"/>
      <c r="DH652" s="15"/>
      <c r="DJ652" s="22"/>
      <c r="DO652" s="15"/>
      <c r="DV652" s="15"/>
      <c r="EC652" s="15"/>
      <c r="EJ652" s="15"/>
      <c r="EQ652" s="15"/>
      <c r="EX652" s="15"/>
      <c r="FE652" s="15"/>
      <c r="FL652" s="15"/>
      <c r="FS652" s="15"/>
      <c r="FZ652" s="15"/>
      <c r="GG652" s="15"/>
      <c r="GN652" s="15"/>
      <c r="GP652" s="22"/>
      <c r="GQ652" s="22"/>
      <c r="GR652" s="22"/>
      <c r="GS652" s="22"/>
      <c r="GT652" s="22"/>
      <c r="GU652" s="15"/>
      <c r="GV652" s="22"/>
      <c r="GW652" s="22"/>
      <c r="GX652" s="22"/>
      <c r="GY652" s="18"/>
      <c r="GZ652" s="18"/>
      <c r="HA652" s="18"/>
      <c r="HB652" s="18"/>
      <c r="HC652" s="18"/>
      <c r="HD652" s="18"/>
      <c r="HE652" s="18"/>
      <c r="HF652" s="18"/>
      <c r="HG652" s="18"/>
      <c r="HH652" s="18"/>
      <c r="HI652" s="18"/>
      <c r="HJ652" s="18"/>
      <c r="HK652" s="18"/>
      <c r="HL652" s="18"/>
      <c r="HM652" s="18"/>
      <c r="HN652" s="18"/>
      <c r="HO652" s="18"/>
      <c r="HP652" s="18"/>
      <c r="HQ652" s="18"/>
      <c r="HR652" s="18"/>
      <c r="HS652" s="18"/>
      <c r="HT652" s="18"/>
      <c r="HU652" s="18"/>
      <c r="HV652" s="18"/>
      <c r="HW652" s="18"/>
      <c r="HX652" s="18"/>
      <c r="HY652" s="18"/>
      <c r="HZ652" s="18"/>
      <c r="IA652" s="18"/>
      <c r="IB652" s="18"/>
      <c r="IC652" s="18"/>
      <c r="ID652" s="18"/>
      <c r="IE652" s="18"/>
      <c r="IF652" s="18"/>
      <c r="IG652" s="18"/>
      <c r="IH652" s="18"/>
      <c r="II652" s="18"/>
      <c r="IJ652" s="18"/>
      <c r="IK652" s="18"/>
      <c r="IL652" s="18"/>
      <c r="IM652" s="18"/>
      <c r="IN652" s="18"/>
      <c r="IO652" s="18"/>
      <c r="IP652" s="18"/>
      <c r="IQ652" s="18"/>
      <c r="IR652" s="18"/>
      <c r="IS652" s="18"/>
      <c r="IT652" s="18"/>
      <c r="IU652" s="18"/>
      <c r="IV652" s="18"/>
      <c r="IW652" s="18"/>
      <c r="IX652" s="18"/>
      <c r="IY652" s="18"/>
      <c r="IZ652" s="18"/>
      <c r="JA652" s="18"/>
      <c r="JB652" s="18"/>
      <c r="JC652" s="18"/>
      <c r="JD652" s="18"/>
      <c r="JE652" s="18"/>
      <c r="JF652" s="18"/>
    </row>
    <row r="653" spans="36:266" x14ac:dyDescent="0.3">
      <c r="AJ653" s="24"/>
      <c r="AK653" s="24"/>
      <c r="AL653" s="20"/>
      <c r="AM653" s="23"/>
      <c r="AN653" s="18"/>
      <c r="AO653" s="24"/>
      <c r="AW653" s="71"/>
      <c r="AX653" s="71"/>
      <c r="AY653" s="71"/>
      <c r="BB653" s="25"/>
      <c r="BC653" s="21"/>
      <c r="BG653" s="18"/>
      <c r="BN653" s="22"/>
      <c r="BO653" s="22"/>
      <c r="BP653" s="22"/>
      <c r="BQ653" s="22"/>
      <c r="BR653" s="15"/>
      <c r="CF653" s="15"/>
      <c r="CL653" s="22"/>
      <c r="CM653" s="15"/>
      <c r="CR653" s="22"/>
      <c r="CT653" s="15"/>
      <c r="CW653" s="22"/>
      <c r="DA653" s="15"/>
      <c r="DH653" s="15"/>
      <c r="DJ653" s="22"/>
      <c r="DO653" s="15"/>
      <c r="DV653" s="15"/>
      <c r="EC653" s="15"/>
      <c r="EJ653" s="15"/>
      <c r="EQ653" s="15"/>
      <c r="EX653" s="15"/>
      <c r="FE653" s="15"/>
      <c r="FL653" s="15"/>
      <c r="FS653" s="15"/>
      <c r="FZ653" s="15"/>
      <c r="GG653" s="15"/>
      <c r="GN653" s="15"/>
      <c r="GP653" s="22"/>
      <c r="GQ653" s="22"/>
      <c r="GR653" s="22"/>
      <c r="GS653" s="22"/>
      <c r="GT653" s="22"/>
      <c r="GU653" s="15"/>
      <c r="GV653" s="22"/>
      <c r="GW653" s="22"/>
      <c r="GX653" s="22"/>
      <c r="GY653" s="18"/>
      <c r="GZ653" s="18"/>
      <c r="HA653" s="18"/>
      <c r="HB653" s="18"/>
      <c r="HC653" s="18"/>
      <c r="HD653" s="18"/>
      <c r="HE653" s="18"/>
      <c r="HF653" s="18"/>
      <c r="HG653" s="18"/>
      <c r="HH653" s="18"/>
      <c r="HI653" s="18"/>
      <c r="HJ653" s="18"/>
      <c r="HK653" s="18"/>
      <c r="HL653" s="18"/>
      <c r="HM653" s="18"/>
      <c r="HN653" s="18"/>
      <c r="HO653" s="18"/>
      <c r="HP653" s="18"/>
      <c r="HQ653" s="18"/>
      <c r="HR653" s="18"/>
      <c r="HS653" s="18"/>
      <c r="HT653" s="18"/>
      <c r="HU653" s="18"/>
      <c r="HV653" s="18"/>
      <c r="HW653" s="18"/>
      <c r="HX653" s="18"/>
      <c r="HY653" s="18"/>
      <c r="HZ653" s="18"/>
      <c r="IA653" s="18"/>
      <c r="IB653" s="18"/>
      <c r="IC653" s="18"/>
      <c r="ID653" s="18"/>
      <c r="IE653" s="18"/>
      <c r="IF653" s="18"/>
      <c r="IG653" s="18"/>
      <c r="IH653" s="18"/>
      <c r="II653" s="18"/>
      <c r="IJ653" s="18"/>
      <c r="IK653" s="18"/>
      <c r="IL653" s="18"/>
      <c r="IM653" s="18"/>
      <c r="IN653" s="18"/>
      <c r="IO653" s="18"/>
      <c r="IP653" s="18"/>
      <c r="IQ653" s="18"/>
      <c r="IR653" s="18"/>
      <c r="IS653" s="18"/>
      <c r="IT653" s="18"/>
      <c r="IU653" s="18"/>
      <c r="IV653" s="18"/>
      <c r="IW653" s="18"/>
      <c r="IX653" s="18"/>
      <c r="IY653" s="18"/>
      <c r="IZ653" s="18"/>
      <c r="JA653" s="18"/>
      <c r="JB653" s="18"/>
      <c r="JC653" s="18"/>
      <c r="JD653" s="18"/>
      <c r="JE653" s="18"/>
      <c r="JF653" s="18"/>
    </row>
    <row r="654" spans="36:266" x14ac:dyDescent="0.3">
      <c r="AJ654" s="24"/>
      <c r="AK654" s="24"/>
      <c r="AL654" s="20"/>
      <c r="AM654" s="23"/>
      <c r="AN654" s="18"/>
      <c r="AO654" s="24"/>
      <c r="AW654" s="71"/>
      <c r="AX654" s="71"/>
      <c r="AY654" s="71"/>
      <c r="BB654" s="25"/>
      <c r="BC654" s="21"/>
      <c r="BG654" s="18"/>
      <c r="BN654" s="22"/>
      <c r="BO654" s="22"/>
      <c r="BP654" s="22"/>
      <c r="BQ654" s="22"/>
      <c r="BR654" s="15"/>
      <c r="CF654" s="15"/>
      <c r="CL654" s="22"/>
      <c r="CM654" s="15"/>
      <c r="CR654" s="22"/>
      <c r="CT654" s="15"/>
      <c r="CW654" s="22"/>
      <c r="DA654" s="15"/>
      <c r="DH654" s="15"/>
      <c r="DJ654" s="22"/>
      <c r="DO654" s="15"/>
      <c r="DV654" s="15"/>
      <c r="EC654" s="15"/>
      <c r="EJ654" s="15"/>
      <c r="EQ654" s="15"/>
      <c r="EX654" s="15"/>
      <c r="FE654" s="15"/>
      <c r="FL654" s="15"/>
      <c r="FS654" s="15"/>
      <c r="FZ654" s="15"/>
      <c r="GG654" s="15"/>
      <c r="GN654" s="15"/>
      <c r="GP654" s="22"/>
      <c r="GQ654" s="22"/>
      <c r="GR654" s="22"/>
      <c r="GS654" s="22"/>
      <c r="GT654" s="22"/>
      <c r="GU654" s="15"/>
      <c r="GV654" s="22"/>
      <c r="GW654" s="22"/>
      <c r="GX654" s="22"/>
      <c r="GY654" s="18"/>
      <c r="GZ654" s="18"/>
      <c r="HA654" s="18"/>
      <c r="HB654" s="18"/>
      <c r="HC654" s="18"/>
      <c r="HD654" s="18"/>
      <c r="HE654" s="18"/>
      <c r="HF654" s="18"/>
      <c r="HG654" s="18"/>
      <c r="HH654" s="18"/>
      <c r="HI654" s="18"/>
      <c r="HJ654" s="18"/>
      <c r="HK654" s="18"/>
      <c r="HL654" s="18"/>
      <c r="HM654" s="18"/>
      <c r="HN654" s="18"/>
      <c r="HO654" s="18"/>
      <c r="HP654" s="18"/>
      <c r="HQ654" s="18"/>
      <c r="HR654" s="18"/>
      <c r="HS654" s="18"/>
      <c r="HT654" s="18"/>
      <c r="HU654" s="18"/>
      <c r="HV654" s="18"/>
      <c r="HW654" s="18"/>
      <c r="HX654" s="18"/>
      <c r="HY654" s="18"/>
      <c r="HZ654" s="18"/>
      <c r="IA654" s="18"/>
      <c r="IB654" s="18"/>
      <c r="IC654" s="18"/>
      <c r="ID654" s="18"/>
      <c r="IE654" s="18"/>
      <c r="IF654" s="18"/>
      <c r="IG654" s="18"/>
      <c r="IH654" s="18"/>
      <c r="II654" s="18"/>
      <c r="IJ654" s="18"/>
      <c r="IK654" s="18"/>
      <c r="IL654" s="18"/>
      <c r="IM654" s="18"/>
      <c r="IN654" s="18"/>
      <c r="IO654" s="18"/>
      <c r="IP654" s="18"/>
      <c r="IQ654" s="18"/>
      <c r="IR654" s="18"/>
      <c r="IS654" s="18"/>
      <c r="IT654" s="18"/>
      <c r="IU654" s="18"/>
      <c r="IV654" s="18"/>
      <c r="IW654" s="18"/>
      <c r="IX654" s="18"/>
      <c r="IY654" s="18"/>
      <c r="IZ654" s="18"/>
      <c r="JA654" s="18"/>
      <c r="JB654" s="18"/>
      <c r="JC654" s="18"/>
      <c r="JD654" s="18"/>
      <c r="JE654" s="18"/>
      <c r="JF654" s="18"/>
    </row>
    <row r="655" spans="36:266" x14ac:dyDescent="0.3">
      <c r="AJ655" s="24"/>
      <c r="AK655" s="24"/>
      <c r="AL655" s="20"/>
      <c r="AM655" s="23"/>
      <c r="AN655" s="18"/>
      <c r="AO655" s="24"/>
      <c r="AW655" s="71"/>
      <c r="AX655" s="71"/>
      <c r="AY655" s="71"/>
      <c r="BB655" s="25"/>
      <c r="BC655" s="21"/>
      <c r="BG655" s="18"/>
      <c r="BN655" s="22"/>
      <c r="BO655" s="22"/>
      <c r="BP655" s="22"/>
      <c r="BQ655" s="22"/>
      <c r="BR655" s="15"/>
      <c r="CF655" s="15"/>
      <c r="CL655" s="22"/>
      <c r="CM655" s="15"/>
      <c r="CR655" s="22"/>
      <c r="CT655" s="15"/>
      <c r="CW655" s="22"/>
      <c r="DA655" s="15"/>
      <c r="DH655" s="15"/>
      <c r="DJ655" s="22"/>
      <c r="DO655" s="15"/>
      <c r="DV655" s="15"/>
      <c r="EC655" s="15"/>
      <c r="EJ655" s="15"/>
      <c r="EQ655" s="15"/>
      <c r="EX655" s="15"/>
      <c r="FE655" s="15"/>
      <c r="FL655" s="15"/>
      <c r="FS655" s="15"/>
      <c r="FZ655" s="15"/>
      <c r="GG655" s="15"/>
      <c r="GN655" s="15"/>
      <c r="GP655" s="22"/>
      <c r="GQ655" s="22"/>
      <c r="GR655" s="22"/>
      <c r="GS655" s="22"/>
      <c r="GT655" s="22"/>
      <c r="GU655" s="15"/>
      <c r="GV655" s="22"/>
      <c r="GW655" s="22"/>
      <c r="GX655" s="22"/>
      <c r="GY655" s="18"/>
      <c r="GZ655" s="18"/>
      <c r="HA655" s="18"/>
      <c r="HB655" s="18"/>
      <c r="HC655" s="18"/>
      <c r="HD655" s="18"/>
      <c r="HE655" s="18"/>
      <c r="HF655" s="18"/>
      <c r="HG655" s="18"/>
      <c r="HH655" s="18"/>
      <c r="HI655" s="18"/>
      <c r="HJ655" s="18"/>
      <c r="HK655" s="18"/>
      <c r="HL655" s="18"/>
      <c r="HM655" s="18"/>
      <c r="HN655" s="18"/>
      <c r="HO655" s="18"/>
      <c r="HP655" s="18"/>
      <c r="HQ655" s="18"/>
      <c r="HR655" s="18"/>
      <c r="HS655" s="18"/>
      <c r="HT655" s="18"/>
      <c r="HU655" s="18"/>
      <c r="HV655" s="18"/>
      <c r="HW655" s="18"/>
      <c r="HX655" s="18"/>
      <c r="HY655" s="18"/>
      <c r="HZ655" s="18"/>
      <c r="IA655" s="18"/>
      <c r="IB655" s="18"/>
      <c r="IC655" s="18"/>
      <c r="ID655" s="18"/>
      <c r="IE655" s="18"/>
      <c r="IF655" s="18"/>
      <c r="IG655" s="18"/>
      <c r="IH655" s="18"/>
      <c r="II655" s="18"/>
      <c r="IJ655" s="18"/>
      <c r="IK655" s="18"/>
      <c r="IL655" s="18"/>
      <c r="IM655" s="18"/>
      <c r="IN655" s="18"/>
      <c r="IO655" s="18"/>
      <c r="IP655" s="18"/>
      <c r="IQ655" s="18"/>
      <c r="IR655" s="18"/>
      <c r="IS655" s="18"/>
      <c r="IT655" s="18"/>
      <c r="IU655" s="18"/>
      <c r="IV655" s="18"/>
      <c r="IW655" s="18"/>
      <c r="IX655" s="18"/>
      <c r="IY655" s="18"/>
      <c r="IZ655" s="18"/>
      <c r="JA655" s="18"/>
      <c r="JB655" s="18"/>
      <c r="JC655" s="18"/>
      <c r="JD655" s="18"/>
      <c r="JE655" s="18"/>
      <c r="JF655" s="18"/>
    </row>
    <row r="656" spans="36:266" x14ac:dyDescent="0.3">
      <c r="AJ656" s="24"/>
      <c r="AK656" s="24"/>
      <c r="AL656" s="20"/>
      <c r="AM656" s="23"/>
      <c r="AN656" s="18"/>
      <c r="AO656" s="24"/>
      <c r="AW656" s="71"/>
      <c r="AX656" s="71"/>
      <c r="AY656" s="71"/>
      <c r="BB656" s="25"/>
      <c r="BC656" s="21"/>
      <c r="BG656" s="18"/>
      <c r="BN656" s="22"/>
      <c r="BO656" s="22"/>
      <c r="BP656" s="22"/>
      <c r="BQ656" s="22"/>
      <c r="BR656" s="15"/>
      <c r="CF656" s="15"/>
      <c r="CL656" s="22"/>
      <c r="CM656" s="15"/>
      <c r="CR656" s="22"/>
      <c r="CT656" s="15"/>
      <c r="CW656" s="22"/>
      <c r="DA656" s="15"/>
      <c r="DH656" s="15"/>
      <c r="DJ656" s="22"/>
      <c r="DO656" s="15"/>
      <c r="DV656" s="15"/>
      <c r="EC656" s="15"/>
      <c r="EJ656" s="15"/>
      <c r="EQ656" s="15"/>
      <c r="EX656" s="15"/>
      <c r="FE656" s="15"/>
      <c r="FL656" s="15"/>
      <c r="FS656" s="15"/>
      <c r="FZ656" s="15"/>
      <c r="GG656" s="15"/>
      <c r="GN656" s="15"/>
      <c r="GP656" s="22"/>
      <c r="GQ656" s="22"/>
      <c r="GR656" s="22"/>
      <c r="GS656" s="22"/>
      <c r="GT656" s="22"/>
      <c r="GU656" s="15"/>
      <c r="GV656" s="22"/>
      <c r="GW656" s="22"/>
      <c r="GX656" s="22"/>
      <c r="GY656" s="18"/>
      <c r="GZ656" s="18"/>
      <c r="HA656" s="18"/>
      <c r="HB656" s="18"/>
      <c r="HC656" s="18"/>
      <c r="HD656" s="18"/>
      <c r="HE656" s="18"/>
      <c r="HF656" s="18"/>
      <c r="HG656" s="18"/>
      <c r="HH656" s="18"/>
      <c r="HI656" s="18"/>
      <c r="HJ656" s="18"/>
      <c r="HK656" s="18"/>
      <c r="HL656" s="18"/>
      <c r="HM656" s="18"/>
      <c r="HN656" s="18"/>
      <c r="HO656" s="18"/>
      <c r="HP656" s="18"/>
      <c r="HQ656" s="18"/>
      <c r="HR656" s="18"/>
      <c r="HS656" s="18"/>
      <c r="HT656" s="18"/>
      <c r="HU656" s="18"/>
      <c r="HV656" s="18"/>
      <c r="HW656" s="18"/>
      <c r="HX656" s="18"/>
      <c r="HY656" s="18"/>
      <c r="HZ656" s="18"/>
      <c r="IA656" s="18"/>
      <c r="IB656" s="18"/>
      <c r="IC656" s="18"/>
      <c r="ID656" s="18"/>
      <c r="IE656" s="18"/>
      <c r="IF656" s="18"/>
      <c r="IG656" s="18"/>
      <c r="IH656" s="18"/>
      <c r="II656" s="18"/>
      <c r="IJ656" s="18"/>
      <c r="IK656" s="18"/>
      <c r="IL656" s="18"/>
      <c r="IM656" s="18"/>
      <c r="IN656" s="18"/>
      <c r="IO656" s="18"/>
      <c r="IP656" s="18"/>
      <c r="IQ656" s="18"/>
      <c r="IR656" s="18"/>
      <c r="IS656" s="18"/>
      <c r="IT656" s="18"/>
      <c r="IU656" s="18"/>
      <c r="IV656" s="18"/>
      <c r="IW656" s="18"/>
      <c r="IX656" s="18"/>
      <c r="IY656" s="18"/>
      <c r="IZ656" s="18"/>
      <c r="JA656" s="18"/>
      <c r="JB656" s="18"/>
      <c r="JC656" s="18"/>
      <c r="JD656" s="18"/>
      <c r="JE656" s="18"/>
      <c r="JF656" s="18"/>
    </row>
    <row r="657" spans="36:266" x14ac:dyDescent="0.3">
      <c r="AJ657" s="24"/>
      <c r="AK657" s="24"/>
      <c r="AL657" s="20"/>
      <c r="AM657" s="23"/>
      <c r="AN657" s="18"/>
      <c r="AO657" s="24"/>
      <c r="AW657" s="71"/>
      <c r="AX657" s="71"/>
      <c r="AY657" s="71"/>
      <c r="BB657" s="25"/>
      <c r="BC657" s="21"/>
      <c r="BG657" s="18"/>
      <c r="BN657" s="22"/>
      <c r="BO657" s="22"/>
      <c r="BP657" s="22"/>
      <c r="BQ657" s="22"/>
      <c r="BR657" s="15"/>
      <c r="CF657" s="15"/>
      <c r="CL657" s="22"/>
      <c r="CM657" s="15"/>
      <c r="CR657" s="22"/>
      <c r="CT657" s="15"/>
      <c r="CW657" s="22"/>
      <c r="DA657" s="15"/>
      <c r="DH657" s="15"/>
      <c r="DJ657" s="22"/>
      <c r="DO657" s="15"/>
      <c r="DV657" s="15"/>
      <c r="EC657" s="15"/>
      <c r="EJ657" s="15"/>
      <c r="EQ657" s="15"/>
      <c r="EX657" s="15"/>
      <c r="FE657" s="15"/>
      <c r="FL657" s="15"/>
      <c r="FS657" s="15"/>
      <c r="FZ657" s="15"/>
      <c r="GG657" s="15"/>
      <c r="GN657" s="15"/>
      <c r="GP657" s="22"/>
      <c r="GQ657" s="22"/>
      <c r="GR657" s="22"/>
      <c r="GS657" s="22"/>
      <c r="GT657" s="22"/>
      <c r="GU657" s="15"/>
      <c r="GV657" s="22"/>
      <c r="GW657" s="22"/>
      <c r="GX657" s="22"/>
      <c r="GY657" s="18"/>
      <c r="GZ657" s="18"/>
      <c r="HA657" s="18"/>
      <c r="HB657" s="18"/>
      <c r="HC657" s="18"/>
      <c r="HD657" s="18"/>
      <c r="HE657" s="18"/>
      <c r="HF657" s="18"/>
      <c r="HG657" s="18"/>
      <c r="HH657" s="18"/>
      <c r="HI657" s="18"/>
      <c r="HJ657" s="18"/>
      <c r="HK657" s="18"/>
      <c r="HL657" s="18"/>
      <c r="HM657" s="18"/>
      <c r="HN657" s="18"/>
      <c r="HO657" s="18"/>
      <c r="HP657" s="18"/>
      <c r="HQ657" s="18"/>
      <c r="HR657" s="18"/>
      <c r="HS657" s="18"/>
      <c r="HT657" s="18"/>
      <c r="HU657" s="18"/>
      <c r="HV657" s="18"/>
      <c r="HW657" s="18"/>
      <c r="HX657" s="18"/>
      <c r="HY657" s="18"/>
      <c r="HZ657" s="18"/>
      <c r="IA657" s="18"/>
      <c r="IB657" s="18"/>
      <c r="IC657" s="18"/>
      <c r="ID657" s="18"/>
      <c r="IE657" s="18"/>
      <c r="IF657" s="18"/>
      <c r="IG657" s="18"/>
      <c r="IH657" s="18"/>
      <c r="II657" s="18"/>
      <c r="IJ657" s="18"/>
      <c r="IK657" s="18"/>
      <c r="IL657" s="18"/>
      <c r="IM657" s="18"/>
      <c r="IN657" s="18"/>
      <c r="IO657" s="18"/>
      <c r="IP657" s="18"/>
      <c r="IQ657" s="18"/>
      <c r="IR657" s="18"/>
      <c r="IS657" s="18"/>
      <c r="IT657" s="18"/>
      <c r="IU657" s="18"/>
      <c r="IV657" s="18"/>
      <c r="IW657" s="18"/>
      <c r="IX657" s="18"/>
      <c r="IY657" s="18"/>
      <c r="IZ657" s="18"/>
      <c r="JA657" s="18"/>
      <c r="JB657" s="18"/>
      <c r="JC657" s="18"/>
      <c r="JD657" s="18"/>
      <c r="JE657" s="18"/>
      <c r="JF657" s="18"/>
    </row>
    <row r="658" spans="36:266" x14ac:dyDescent="0.3">
      <c r="AJ658" s="24"/>
      <c r="AK658" s="24"/>
      <c r="AL658" s="20"/>
      <c r="AM658" s="23"/>
      <c r="AN658" s="18"/>
      <c r="AO658" s="24"/>
      <c r="AW658" s="71"/>
      <c r="AX658" s="71"/>
      <c r="AY658" s="71"/>
      <c r="BB658" s="25"/>
      <c r="BC658" s="21"/>
      <c r="BG658" s="18"/>
      <c r="BN658" s="22"/>
      <c r="BO658" s="22"/>
      <c r="BP658" s="22"/>
      <c r="BQ658" s="22"/>
      <c r="BR658" s="15"/>
      <c r="CF658" s="15"/>
      <c r="CL658" s="22"/>
      <c r="CM658" s="15"/>
      <c r="CR658" s="22"/>
      <c r="CT658" s="15"/>
      <c r="CW658" s="22"/>
      <c r="DA658" s="15"/>
      <c r="DH658" s="15"/>
      <c r="DJ658" s="22"/>
      <c r="DO658" s="15"/>
      <c r="DV658" s="15"/>
      <c r="EC658" s="15"/>
      <c r="EJ658" s="15"/>
      <c r="EQ658" s="15"/>
      <c r="EX658" s="15"/>
      <c r="FE658" s="15"/>
      <c r="FL658" s="15"/>
      <c r="FS658" s="15"/>
      <c r="FZ658" s="15"/>
      <c r="GG658" s="15"/>
      <c r="GN658" s="15"/>
      <c r="GP658" s="22"/>
      <c r="GQ658" s="22"/>
      <c r="GR658" s="22"/>
      <c r="GS658" s="22"/>
      <c r="GT658" s="22"/>
      <c r="GU658" s="15"/>
      <c r="GV658" s="22"/>
      <c r="GW658" s="22"/>
      <c r="GX658" s="22"/>
      <c r="GY658" s="18"/>
      <c r="GZ658" s="18"/>
      <c r="HA658" s="18"/>
      <c r="HB658" s="18"/>
      <c r="HC658" s="18"/>
      <c r="HD658" s="18"/>
      <c r="HE658" s="18"/>
      <c r="HF658" s="18"/>
      <c r="HG658" s="18"/>
      <c r="HH658" s="18"/>
      <c r="HI658" s="18"/>
      <c r="HJ658" s="18"/>
      <c r="HK658" s="18"/>
      <c r="HL658" s="18"/>
      <c r="HM658" s="18"/>
      <c r="HN658" s="18"/>
      <c r="HO658" s="18"/>
      <c r="HP658" s="18"/>
      <c r="HQ658" s="18"/>
      <c r="HR658" s="18"/>
      <c r="HS658" s="18"/>
      <c r="HT658" s="18"/>
      <c r="HU658" s="18"/>
      <c r="HV658" s="18"/>
      <c r="HW658" s="18"/>
      <c r="HX658" s="18"/>
      <c r="HY658" s="18"/>
      <c r="HZ658" s="18"/>
      <c r="IA658" s="18"/>
      <c r="IB658" s="18"/>
      <c r="IC658" s="18"/>
      <c r="ID658" s="18"/>
      <c r="IE658" s="18"/>
      <c r="IF658" s="18"/>
      <c r="IG658" s="18"/>
      <c r="IH658" s="18"/>
      <c r="II658" s="18"/>
      <c r="IJ658" s="18"/>
      <c r="IK658" s="18"/>
      <c r="IL658" s="18"/>
      <c r="IM658" s="18"/>
      <c r="IN658" s="18"/>
      <c r="IO658" s="18"/>
      <c r="IP658" s="18"/>
      <c r="IQ658" s="18"/>
      <c r="IR658" s="18"/>
      <c r="IS658" s="18"/>
      <c r="IT658" s="18"/>
      <c r="IU658" s="18"/>
      <c r="IV658" s="18"/>
      <c r="IW658" s="18"/>
      <c r="IX658" s="18"/>
      <c r="IY658" s="18"/>
      <c r="IZ658" s="18"/>
      <c r="JA658" s="18"/>
      <c r="JB658" s="18"/>
      <c r="JC658" s="18"/>
      <c r="JD658" s="18"/>
      <c r="JE658" s="18"/>
      <c r="JF658" s="18"/>
    </row>
    <row r="659" spans="36:266" x14ac:dyDescent="0.3">
      <c r="AJ659" s="24"/>
      <c r="AK659" s="24"/>
      <c r="AL659" s="20"/>
      <c r="AM659" s="23"/>
      <c r="AN659" s="18"/>
      <c r="AO659" s="24"/>
      <c r="AW659" s="71"/>
      <c r="AX659" s="71"/>
      <c r="AY659" s="71"/>
      <c r="BB659" s="25"/>
      <c r="BC659" s="21"/>
      <c r="BG659" s="18"/>
      <c r="BN659" s="22"/>
      <c r="BO659" s="22"/>
      <c r="BP659" s="22"/>
      <c r="BQ659" s="22"/>
      <c r="BR659" s="15"/>
      <c r="CF659" s="15"/>
      <c r="CL659" s="22"/>
      <c r="CM659" s="15"/>
      <c r="CR659" s="22"/>
      <c r="CT659" s="15"/>
      <c r="CW659" s="22"/>
      <c r="DA659" s="15"/>
      <c r="DH659" s="15"/>
      <c r="DJ659" s="22"/>
      <c r="DO659" s="15"/>
      <c r="DV659" s="15"/>
      <c r="EC659" s="15"/>
      <c r="EJ659" s="15"/>
      <c r="EQ659" s="15"/>
      <c r="EX659" s="15"/>
      <c r="FE659" s="15"/>
      <c r="FL659" s="15"/>
      <c r="FS659" s="15"/>
      <c r="FZ659" s="15"/>
      <c r="GG659" s="15"/>
      <c r="GN659" s="15"/>
      <c r="GP659" s="22"/>
      <c r="GQ659" s="22"/>
      <c r="GR659" s="22"/>
      <c r="GS659" s="22"/>
      <c r="GT659" s="22"/>
      <c r="GU659" s="15"/>
      <c r="GV659" s="22"/>
      <c r="GW659" s="22"/>
      <c r="GX659" s="22"/>
      <c r="GY659" s="18"/>
      <c r="GZ659" s="18"/>
      <c r="HA659" s="18"/>
      <c r="HB659" s="18"/>
      <c r="HC659" s="18"/>
      <c r="HD659" s="18"/>
      <c r="HE659" s="18"/>
      <c r="HF659" s="18"/>
      <c r="HG659" s="18"/>
      <c r="HH659" s="18"/>
      <c r="HI659" s="18"/>
      <c r="HJ659" s="18"/>
      <c r="HK659" s="18"/>
      <c r="HL659" s="18"/>
      <c r="HM659" s="18"/>
      <c r="HN659" s="18"/>
      <c r="HO659" s="18"/>
      <c r="HP659" s="18"/>
      <c r="HQ659" s="18"/>
      <c r="HR659" s="18"/>
      <c r="HS659" s="18"/>
      <c r="HT659" s="18"/>
      <c r="HU659" s="18"/>
      <c r="HV659" s="18"/>
      <c r="HW659" s="18"/>
      <c r="HX659" s="18"/>
      <c r="HY659" s="18"/>
      <c r="HZ659" s="18"/>
      <c r="IA659" s="18"/>
      <c r="IB659" s="18"/>
      <c r="IC659" s="18"/>
      <c r="ID659" s="18"/>
      <c r="IE659" s="18"/>
      <c r="IF659" s="18"/>
      <c r="IG659" s="18"/>
      <c r="IH659" s="18"/>
      <c r="II659" s="18"/>
      <c r="IJ659" s="18"/>
      <c r="IK659" s="18"/>
      <c r="IL659" s="18"/>
      <c r="IM659" s="18"/>
      <c r="IN659" s="18"/>
      <c r="IO659" s="18"/>
      <c r="IP659" s="18"/>
      <c r="IQ659" s="18"/>
      <c r="IR659" s="18"/>
      <c r="IS659" s="18"/>
      <c r="IT659" s="18"/>
      <c r="IU659" s="18"/>
      <c r="IV659" s="18"/>
      <c r="IW659" s="18"/>
      <c r="IX659" s="18"/>
      <c r="IY659" s="18"/>
      <c r="IZ659" s="18"/>
      <c r="JA659" s="18"/>
      <c r="JB659" s="18"/>
      <c r="JC659" s="18"/>
      <c r="JD659" s="18"/>
      <c r="JE659" s="18"/>
      <c r="JF659" s="18"/>
    </row>
    <row r="660" spans="36:266" x14ac:dyDescent="0.3">
      <c r="AJ660" s="24"/>
      <c r="AK660" s="24"/>
      <c r="AL660" s="20"/>
      <c r="AM660" s="23"/>
      <c r="AN660" s="18"/>
      <c r="AO660" s="24"/>
      <c r="AW660" s="71"/>
      <c r="AX660" s="71"/>
      <c r="AY660" s="71"/>
      <c r="BB660" s="25"/>
      <c r="BC660" s="21"/>
      <c r="BG660" s="18"/>
      <c r="BN660" s="22"/>
      <c r="BO660" s="22"/>
      <c r="BP660" s="22"/>
      <c r="BQ660" s="22"/>
      <c r="BR660" s="15"/>
      <c r="CF660" s="15"/>
      <c r="CL660" s="22"/>
      <c r="CM660" s="15"/>
      <c r="CR660" s="22"/>
      <c r="CT660" s="15"/>
      <c r="CW660" s="22"/>
      <c r="DA660" s="15"/>
      <c r="DH660" s="15"/>
      <c r="DJ660" s="22"/>
      <c r="DO660" s="15"/>
      <c r="DV660" s="15"/>
      <c r="EC660" s="15"/>
      <c r="EJ660" s="15"/>
      <c r="EQ660" s="15"/>
      <c r="EX660" s="15"/>
      <c r="FE660" s="15"/>
      <c r="FL660" s="15"/>
      <c r="FS660" s="15"/>
      <c r="FZ660" s="15"/>
      <c r="GG660" s="15"/>
      <c r="GN660" s="15"/>
      <c r="GP660" s="22"/>
      <c r="GQ660" s="22"/>
      <c r="GR660" s="22"/>
      <c r="GS660" s="22"/>
      <c r="GT660" s="22"/>
      <c r="GU660" s="15"/>
      <c r="GV660" s="22"/>
      <c r="GW660" s="22"/>
      <c r="GX660" s="22"/>
      <c r="GY660" s="18"/>
      <c r="GZ660" s="18"/>
      <c r="HA660" s="18"/>
      <c r="HB660" s="18"/>
      <c r="HC660" s="18"/>
      <c r="HD660" s="18"/>
      <c r="HE660" s="18"/>
      <c r="HF660" s="18"/>
      <c r="HG660" s="18"/>
      <c r="HH660" s="18"/>
      <c r="HI660" s="18"/>
      <c r="HJ660" s="18"/>
      <c r="HK660" s="18"/>
      <c r="HL660" s="18"/>
      <c r="HM660" s="18"/>
      <c r="HN660" s="18"/>
      <c r="HO660" s="18"/>
      <c r="HP660" s="18"/>
      <c r="HQ660" s="18"/>
      <c r="HR660" s="18"/>
      <c r="HS660" s="18"/>
      <c r="HT660" s="18"/>
      <c r="HU660" s="18"/>
      <c r="HV660" s="18"/>
      <c r="HW660" s="18"/>
      <c r="HX660" s="18"/>
      <c r="HY660" s="18"/>
      <c r="HZ660" s="18"/>
      <c r="IA660" s="18"/>
      <c r="IB660" s="18"/>
      <c r="IC660" s="18"/>
      <c r="ID660" s="18"/>
      <c r="IE660" s="18"/>
      <c r="IF660" s="18"/>
      <c r="IG660" s="18"/>
      <c r="IH660" s="18"/>
      <c r="II660" s="18"/>
      <c r="IJ660" s="18"/>
      <c r="IK660" s="18"/>
      <c r="IL660" s="18"/>
      <c r="IM660" s="18"/>
      <c r="IN660" s="18"/>
      <c r="IO660" s="18"/>
      <c r="IP660" s="18"/>
      <c r="IQ660" s="18"/>
      <c r="IR660" s="18"/>
      <c r="IS660" s="18"/>
      <c r="IT660" s="18"/>
      <c r="IU660" s="18"/>
      <c r="IV660" s="18"/>
      <c r="IW660" s="18"/>
      <c r="IX660" s="18"/>
      <c r="IY660" s="18"/>
      <c r="IZ660" s="18"/>
      <c r="JA660" s="18"/>
      <c r="JB660" s="18"/>
      <c r="JC660" s="18"/>
      <c r="JD660" s="18"/>
      <c r="JE660" s="18"/>
      <c r="JF660" s="18"/>
    </row>
    <row r="661" spans="36:266" x14ac:dyDescent="0.3">
      <c r="AJ661" s="24"/>
      <c r="AK661" s="24"/>
      <c r="AL661" s="20"/>
      <c r="AM661" s="23"/>
      <c r="AN661" s="18"/>
      <c r="AO661" s="24"/>
      <c r="AW661" s="71"/>
      <c r="AX661" s="71"/>
      <c r="AY661" s="71"/>
      <c r="BB661" s="25"/>
      <c r="BC661" s="21"/>
      <c r="BG661" s="18"/>
      <c r="BN661" s="22"/>
      <c r="BO661" s="22"/>
      <c r="BP661" s="22"/>
      <c r="BQ661" s="22"/>
      <c r="BR661" s="15"/>
      <c r="CF661" s="15"/>
      <c r="CL661" s="22"/>
      <c r="CM661" s="15"/>
      <c r="CR661" s="22"/>
      <c r="CT661" s="15"/>
      <c r="CW661" s="22"/>
      <c r="DA661" s="15"/>
      <c r="DH661" s="15"/>
      <c r="DJ661" s="22"/>
      <c r="DO661" s="15"/>
      <c r="DV661" s="15"/>
      <c r="EC661" s="15"/>
      <c r="EJ661" s="15"/>
      <c r="EQ661" s="15"/>
      <c r="EX661" s="15"/>
      <c r="FE661" s="15"/>
      <c r="FL661" s="15"/>
      <c r="FS661" s="15"/>
      <c r="FZ661" s="15"/>
      <c r="GG661" s="15"/>
      <c r="GN661" s="15"/>
      <c r="GP661" s="22"/>
      <c r="GQ661" s="22"/>
      <c r="GR661" s="22"/>
      <c r="GS661" s="22"/>
      <c r="GT661" s="22"/>
      <c r="GU661" s="15"/>
      <c r="GV661" s="22"/>
      <c r="GW661" s="22"/>
      <c r="GX661" s="22"/>
      <c r="GY661" s="18"/>
      <c r="GZ661" s="18"/>
      <c r="HA661" s="18"/>
      <c r="HB661" s="18"/>
      <c r="HC661" s="18"/>
      <c r="HD661" s="18"/>
      <c r="HE661" s="18"/>
      <c r="HF661" s="18"/>
      <c r="HG661" s="18"/>
      <c r="HH661" s="18"/>
      <c r="HI661" s="18"/>
      <c r="HJ661" s="18"/>
      <c r="HK661" s="18"/>
      <c r="HL661" s="18"/>
      <c r="HM661" s="18"/>
      <c r="HN661" s="18"/>
      <c r="HO661" s="18"/>
      <c r="HP661" s="18"/>
      <c r="HQ661" s="18"/>
      <c r="HR661" s="18"/>
      <c r="HS661" s="18"/>
      <c r="HT661" s="18"/>
      <c r="HU661" s="18"/>
      <c r="HV661" s="18"/>
      <c r="HW661" s="18"/>
      <c r="HX661" s="18"/>
      <c r="HY661" s="18"/>
      <c r="HZ661" s="18"/>
      <c r="IA661" s="18"/>
      <c r="IB661" s="18"/>
      <c r="IC661" s="18"/>
      <c r="ID661" s="18"/>
      <c r="IE661" s="18"/>
      <c r="IF661" s="18"/>
      <c r="IG661" s="18"/>
      <c r="IH661" s="18"/>
      <c r="II661" s="18"/>
      <c r="IJ661" s="18"/>
      <c r="IK661" s="18"/>
      <c r="IL661" s="18"/>
      <c r="IM661" s="18"/>
      <c r="IN661" s="18"/>
      <c r="IO661" s="18"/>
      <c r="IP661" s="18"/>
      <c r="IQ661" s="18"/>
      <c r="IR661" s="18"/>
      <c r="IS661" s="18"/>
      <c r="IT661" s="18"/>
      <c r="IU661" s="18"/>
      <c r="IV661" s="18"/>
      <c r="IW661" s="18"/>
      <c r="IX661" s="18"/>
      <c r="IY661" s="18"/>
      <c r="IZ661" s="18"/>
      <c r="JA661" s="18"/>
      <c r="JB661" s="18"/>
      <c r="JC661" s="18"/>
      <c r="JD661" s="18"/>
      <c r="JE661" s="18"/>
      <c r="JF661" s="18"/>
    </row>
    <row r="662" spans="36:266" x14ac:dyDescent="0.3">
      <c r="AJ662" s="24"/>
      <c r="AK662" s="24"/>
      <c r="AL662" s="20"/>
      <c r="AM662" s="23"/>
      <c r="AN662" s="18"/>
      <c r="AO662" s="24"/>
      <c r="AW662" s="71"/>
      <c r="AX662" s="71"/>
      <c r="AY662" s="71"/>
      <c r="BB662" s="25"/>
      <c r="BC662" s="21"/>
      <c r="BG662" s="18"/>
      <c r="BN662" s="22"/>
      <c r="BO662" s="22"/>
      <c r="BP662" s="22"/>
      <c r="BQ662" s="22"/>
      <c r="BR662" s="15"/>
      <c r="CF662" s="15"/>
      <c r="CL662" s="22"/>
      <c r="CM662" s="15"/>
      <c r="CR662" s="22"/>
      <c r="CT662" s="15"/>
      <c r="CW662" s="22"/>
      <c r="DA662" s="15"/>
      <c r="DH662" s="15"/>
      <c r="DJ662" s="22"/>
      <c r="DO662" s="15"/>
      <c r="DV662" s="15"/>
      <c r="EC662" s="15"/>
      <c r="EJ662" s="15"/>
      <c r="EQ662" s="15"/>
      <c r="EX662" s="15"/>
      <c r="FE662" s="15"/>
      <c r="FL662" s="15"/>
      <c r="FS662" s="15"/>
      <c r="FZ662" s="15"/>
      <c r="GG662" s="15"/>
      <c r="GN662" s="15"/>
      <c r="GP662" s="22"/>
      <c r="GQ662" s="22"/>
      <c r="GR662" s="22"/>
      <c r="GS662" s="22"/>
      <c r="GT662" s="22"/>
      <c r="GU662" s="15"/>
      <c r="GV662" s="22"/>
      <c r="GW662" s="22"/>
      <c r="GX662" s="22"/>
      <c r="GY662" s="18"/>
      <c r="GZ662" s="18"/>
      <c r="HA662" s="18"/>
      <c r="HB662" s="18"/>
      <c r="HC662" s="18"/>
      <c r="HD662" s="18"/>
      <c r="HE662" s="18"/>
      <c r="HF662" s="18"/>
      <c r="HG662" s="18"/>
      <c r="HH662" s="18"/>
      <c r="HI662" s="18"/>
      <c r="HJ662" s="18"/>
      <c r="HK662" s="18"/>
      <c r="HL662" s="18"/>
      <c r="HM662" s="18"/>
      <c r="HN662" s="18"/>
      <c r="HO662" s="18"/>
      <c r="HP662" s="18"/>
      <c r="HQ662" s="18"/>
      <c r="HR662" s="18"/>
      <c r="HS662" s="18"/>
      <c r="HT662" s="18"/>
      <c r="HU662" s="18"/>
      <c r="HV662" s="18"/>
      <c r="HW662" s="18"/>
      <c r="HX662" s="18"/>
      <c r="HY662" s="18"/>
      <c r="HZ662" s="18"/>
      <c r="IA662" s="18"/>
      <c r="IB662" s="18"/>
      <c r="IC662" s="18"/>
      <c r="ID662" s="18"/>
      <c r="IE662" s="18"/>
      <c r="IF662" s="18"/>
      <c r="IG662" s="18"/>
      <c r="IH662" s="18"/>
      <c r="II662" s="18"/>
      <c r="IJ662" s="18"/>
      <c r="IK662" s="18"/>
      <c r="IL662" s="18"/>
      <c r="IM662" s="18"/>
      <c r="IN662" s="18"/>
      <c r="IO662" s="18"/>
      <c r="IP662" s="18"/>
      <c r="IQ662" s="18"/>
      <c r="IR662" s="18"/>
      <c r="IS662" s="18"/>
      <c r="IT662" s="18"/>
      <c r="IU662" s="18"/>
      <c r="IV662" s="18"/>
      <c r="IW662" s="18"/>
      <c r="IX662" s="18"/>
      <c r="IY662" s="18"/>
      <c r="IZ662" s="18"/>
      <c r="JA662" s="18"/>
      <c r="JB662" s="18"/>
      <c r="JC662" s="18"/>
      <c r="JD662" s="18"/>
      <c r="JE662" s="18"/>
      <c r="JF662" s="18"/>
    </row>
    <row r="663" spans="36:266" x14ac:dyDescent="0.3">
      <c r="AJ663" s="24"/>
      <c r="AK663" s="24"/>
      <c r="AL663" s="20"/>
      <c r="AM663" s="23"/>
      <c r="AN663" s="18"/>
      <c r="AO663" s="24"/>
      <c r="AW663" s="71"/>
      <c r="AX663" s="71"/>
      <c r="AY663" s="71"/>
      <c r="BB663" s="25"/>
      <c r="BC663" s="21"/>
      <c r="BG663" s="18"/>
      <c r="BN663" s="22"/>
      <c r="BO663" s="22"/>
      <c r="BP663" s="22"/>
      <c r="BQ663" s="22"/>
      <c r="BR663" s="15"/>
      <c r="CF663" s="15"/>
      <c r="CL663" s="22"/>
      <c r="CM663" s="15"/>
      <c r="CR663" s="22"/>
      <c r="CT663" s="15"/>
      <c r="CW663" s="22"/>
      <c r="DA663" s="15"/>
      <c r="DH663" s="15"/>
      <c r="DJ663" s="22"/>
      <c r="DO663" s="15"/>
      <c r="DV663" s="15"/>
      <c r="EC663" s="15"/>
      <c r="EJ663" s="15"/>
      <c r="EQ663" s="15"/>
      <c r="EX663" s="15"/>
      <c r="FE663" s="15"/>
      <c r="FL663" s="15"/>
      <c r="FS663" s="15"/>
      <c r="FZ663" s="15"/>
      <c r="GG663" s="15"/>
      <c r="GN663" s="15"/>
      <c r="GP663" s="22"/>
      <c r="GQ663" s="22"/>
      <c r="GR663" s="22"/>
      <c r="GS663" s="22"/>
      <c r="GT663" s="22"/>
      <c r="GU663" s="15"/>
      <c r="GV663" s="22"/>
      <c r="GW663" s="22"/>
      <c r="GX663" s="22"/>
      <c r="GY663" s="18"/>
      <c r="GZ663" s="18"/>
      <c r="HA663" s="18"/>
      <c r="HB663" s="18"/>
      <c r="HC663" s="18"/>
      <c r="HD663" s="18"/>
      <c r="HE663" s="18"/>
      <c r="HF663" s="18"/>
      <c r="HG663" s="18"/>
      <c r="HH663" s="18"/>
      <c r="HI663" s="18"/>
      <c r="HJ663" s="18"/>
      <c r="HK663" s="18"/>
      <c r="HL663" s="18"/>
      <c r="HM663" s="18"/>
      <c r="HN663" s="18"/>
      <c r="HO663" s="18"/>
      <c r="HP663" s="18"/>
      <c r="HQ663" s="18"/>
      <c r="HR663" s="18"/>
      <c r="HS663" s="18"/>
      <c r="HT663" s="18"/>
      <c r="HU663" s="18"/>
      <c r="HV663" s="18"/>
      <c r="HW663" s="18"/>
      <c r="HX663" s="18"/>
      <c r="HY663" s="18"/>
      <c r="HZ663" s="18"/>
      <c r="IA663" s="18"/>
      <c r="IB663" s="18"/>
      <c r="IC663" s="18"/>
      <c r="ID663" s="18"/>
      <c r="IE663" s="18"/>
      <c r="IF663" s="18"/>
      <c r="IG663" s="18"/>
      <c r="IH663" s="18"/>
      <c r="II663" s="18"/>
      <c r="IJ663" s="18"/>
      <c r="IK663" s="18"/>
      <c r="IL663" s="18"/>
      <c r="IM663" s="18"/>
      <c r="IN663" s="18"/>
      <c r="IO663" s="18"/>
      <c r="IP663" s="18"/>
      <c r="IQ663" s="18"/>
      <c r="IR663" s="18"/>
      <c r="IS663" s="18"/>
      <c r="IT663" s="18"/>
      <c r="IU663" s="18"/>
      <c r="IV663" s="18"/>
      <c r="IW663" s="18"/>
      <c r="IX663" s="18"/>
      <c r="IY663" s="18"/>
      <c r="IZ663" s="18"/>
      <c r="JA663" s="18"/>
      <c r="JB663" s="18"/>
      <c r="JC663" s="18"/>
      <c r="JD663" s="18"/>
      <c r="JE663" s="18"/>
      <c r="JF663" s="18"/>
    </row>
    <row r="664" spans="36:266" x14ac:dyDescent="0.3">
      <c r="AJ664" s="24"/>
      <c r="AK664" s="24"/>
      <c r="AL664" s="20"/>
      <c r="AM664" s="23"/>
      <c r="AN664" s="18"/>
      <c r="AO664" s="24"/>
      <c r="AW664" s="71"/>
      <c r="AX664" s="71"/>
      <c r="AY664" s="71"/>
      <c r="BB664" s="25"/>
      <c r="BC664" s="21"/>
      <c r="BG664" s="18"/>
      <c r="BN664" s="22"/>
      <c r="BO664" s="22"/>
      <c r="BP664" s="22"/>
      <c r="BQ664" s="22"/>
      <c r="BR664" s="15"/>
      <c r="CF664" s="15"/>
      <c r="CL664" s="22"/>
      <c r="CM664" s="15"/>
      <c r="CR664" s="22"/>
      <c r="CT664" s="15"/>
      <c r="CW664" s="22"/>
      <c r="DA664" s="15"/>
      <c r="DH664" s="15"/>
      <c r="DJ664" s="22"/>
      <c r="DO664" s="15"/>
      <c r="DV664" s="15"/>
      <c r="EC664" s="15"/>
      <c r="EJ664" s="15"/>
      <c r="EQ664" s="15"/>
      <c r="EX664" s="15"/>
      <c r="FE664" s="15"/>
      <c r="FL664" s="15"/>
      <c r="FS664" s="15"/>
      <c r="FZ664" s="15"/>
      <c r="GG664" s="15"/>
      <c r="GN664" s="15"/>
      <c r="GP664" s="22"/>
      <c r="GQ664" s="22"/>
      <c r="GR664" s="22"/>
      <c r="GS664" s="22"/>
      <c r="GT664" s="22"/>
      <c r="GU664" s="15"/>
      <c r="GV664" s="22"/>
      <c r="GW664" s="22"/>
      <c r="GX664" s="22"/>
      <c r="GY664" s="18"/>
      <c r="GZ664" s="18"/>
      <c r="HA664" s="18"/>
      <c r="HB664" s="18"/>
      <c r="HC664" s="18"/>
      <c r="HD664" s="18"/>
      <c r="HE664" s="18"/>
      <c r="HF664" s="18"/>
      <c r="HG664" s="18"/>
      <c r="HH664" s="18"/>
      <c r="HI664" s="18"/>
      <c r="HJ664" s="18"/>
      <c r="HK664" s="18"/>
      <c r="HL664" s="18"/>
      <c r="HM664" s="18"/>
      <c r="HN664" s="18"/>
      <c r="HO664" s="18"/>
      <c r="HP664" s="18"/>
      <c r="HQ664" s="18"/>
      <c r="HR664" s="18"/>
      <c r="HS664" s="18"/>
      <c r="HT664" s="18"/>
      <c r="HU664" s="18"/>
      <c r="HV664" s="18"/>
      <c r="HW664" s="18"/>
      <c r="HX664" s="18"/>
      <c r="HY664" s="18"/>
      <c r="HZ664" s="18"/>
      <c r="IA664" s="18"/>
      <c r="IB664" s="18"/>
      <c r="IC664" s="18"/>
      <c r="ID664" s="18"/>
      <c r="IE664" s="18"/>
      <c r="IF664" s="18"/>
      <c r="IG664" s="18"/>
      <c r="IH664" s="18"/>
      <c r="II664" s="18"/>
      <c r="IJ664" s="18"/>
      <c r="IK664" s="18"/>
      <c r="IL664" s="18"/>
      <c r="IM664" s="18"/>
      <c r="IN664" s="18"/>
      <c r="IO664" s="18"/>
      <c r="IP664" s="18"/>
      <c r="IQ664" s="18"/>
      <c r="IR664" s="18"/>
      <c r="IS664" s="18"/>
      <c r="IT664" s="18"/>
      <c r="IU664" s="18"/>
      <c r="IV664" s="18"/>
      <c r="IW664" s="18"/>
      <c r="IX664" s="18"/>
      <c r="IY664" s="18"/>
      <c r="IZ664" s="18"/>
      <c r="JA664" s="18"/>
      <c r="JB664" s="18"/>
      <c r="JC664" s="18"/>
      <c r="JD664" s="18"/>
      <c r="JE664" s="18"/>
      <c r="JF664" s="18"/>
    </row>
    <row r="665" spans="36:266" x14ac:dyDescent="0.3">
      <c r="AJ665" s="24"/>
      <c r="AK665" s="24"/>
      <c r="AL665" s="20"/>
      <c r="AM665" s="23"/>
      <c r="AN665" s="18"/>
      <c r="AO665" s="24"/>
      <c r="AW665" s="71"/>
      <c r="AX665" s="71"/>
      <c r="AY665" s="71"/>
      <c r="BB665" s="25"/>
      <c r="BC665" s="21"/>
      <c r="BG665" s="18"/>
      <c r="BN665" s="22"/>
      <c r="BO665" s="22"/>
      <c r="BP665" s="22"/>
      <c r="BQ665" s="22"/>
      <c r="BR665" s="15"/>
      <c r="CF665" s="15"/>
      <c r="CL665" s="22"/>
      <c r="CM665" s="15"/>
      <c r="CR665" s="22"/>
      <c r="CT665" s="15"/>
      <c r="CW665" s="22"/>
      <c r="DA665" s="15"/>
      <c r="DH665" s="15"/>
      <c r="DJ665" s="22"/>
      <c r="DO665" s="15"/>
      <c r="DV665" s="15"/>
      <c r="EC665" s="15"/>
      <c r="EJ665" s="15"/>
      <c r="EQ665" s="15"/>
      <c r="EX665" s="15"/>
      <c r="FE665" s="15"/>
      <c r="FL665" s="15"/>
      <c r="FS665" s="15"/>
      <c r="FZ665" s="15"/>
      <c r="GG665" s="15"/>
      <c r="GN665" s="15"/>
      <c r="GP665" s="22"/>
      <c r="GQ665" s="22"/>
      <c r="GR665" s="22"/>
      <c r="GS665" s="22"/>
      <c r="GT665" s="22"/>
      <c r="GU665" s="15"/>
      <c r="GV665" s="22"/>
      <c r="GW665" s="22"/>
      <c r="GX665" s="22"/>
      <c r="GY665" s="18"/>
      <c r="GZ665" s="18"/>
      <c r="HA665" s="18"/>
      <c r="HB665" s="18"/>
      <c r="HC665" s="18"/>
      <c r="HD665" s="18"/>
      <c r="HE665" s="18"/>
      <c r="HF665" s="18"/>
      <c r="HG665" s="18"/>
      <c r="HH665" s="18"/>
      <c r="HI665" s="18"/>
      <c r="HJ665" s="18"/>
      <c r="HK665" s="18"/>
      <c r="HL665" s="18"/>
      <c r="HM665" s="18"/>
      <c r="HN665" s="18"/>
      <c r="HO665" s="18"/>
      <c r="HP665" s="18"/>
      <c r="HQ665" s="18"/>
      <c r="HR665" s="18"/>
      <c r="HS665" s="18"/>
      <c r="HT665" s="18"/>
      <c r="HU665" s="18"/>
      <c r="HV665" s="18"/>
      <c r="HW665" s="18"/>
      <c r="HX665" s="18"/>
      <c r="HY665" s="18"/>
      <c r="HZ665" s="18"/>
      <c r="IA665" s="18"/>
      <c r="IB665" s="18"/>
      <c r="IC665" s="18"/>
      <c r="ID665" s="18"/>
      <c r="IE665" s="18"/>
      <c r="IF665" s="18"/>
      <c r="IG665" s="18"/>
      <c r="IH665" s="18"/>
      <c r="II665" s="18"/>
      <c r="IJ665" s="18"/>
      <c r="IK665" s="18"/>
      <c r="IL665" s="18"/>
      <c r="IM665" s="18"/>
      <c r="IN665" s="18"/>
      <c r="IO665" s="18"/>
      <c r="IP665" s="18"/>
      <c r="IQ665" s="18"/>
      <c r="IR665" s="18"/>
      <c r="IS665" s="18"/>
      <c r="IT665" s="18"/>
      <c r="IU665" s="18"/>
      <c r="IV665" s="18"/>
      <c r="IW665" s="18"/>
      <c r="IX665" s="18"/>
      <c r="IY665" s="18"/>
      <c r="IZ665" s="18"/>
      <c r="JA665" s="18"/>
      <c r="JB665" s="18"/>
      <c r="JC665" s="18"/>
      <c r="JD665" s="18"/>
      <c r="JE665" s="18"/>
      <c r="JF665" s="18"/>
    </row>
    <row r="666" spans="36:266" x14ac:dyDescent="0.3">
      <c r="AJ666" s="24"/>
      <c r="AK666" s="24"/>
      <c r="AL666" s="20"/>
      <c r="AM666" s="23"/>
      <c r="AN666" s="18"/>
      <c r="AO666" s="24"/>
      <c r="AW666" s="71"/>
      <c r="AX666" s="71"/>
      <c r="AY666" s="71"/>
      <c r="BB666" s="25"/>
      <c r="BC666" s="21"/>
      <c r="BG666" s="18"/>
      <c r="BN666" s="22"/>
      <c r="BO666" s="22"/>
      <c r="BP666" s="22"/>
      <c r="BQ666" s="22"/>
      <c r="BR666" s="15"/>
      <c r="CF666" s="15"/>
      <c r="CL666" s="22"/>
      <c r="CM666" s="15"/>
      <c r="CR666" s="22"/>
      <c r="CT666" s="15"/>
      <c r="CW666" s="22"/>
      <c r="DA666" s="15"/>
      <c r="DH666" s="15"/>
      <c r="DJ666" s="22"/>
      <c r="DO666" s="15"/>
      <c r="DV666" s="15"/>
      <c r="EC666" s="15"/>
      <c r="EJ666" s="15"/>
      <c r="EQ666" s="15"/>
      <c r="EX666" s="15"/>
      <c r="FE666" s="15"/>
      <c r="FL666" s="15"/>
      <c r="FS666" s="15"/>
      <c r="FZ666" s="15"/>
      <c r="GG666" s="15"/>
      <c r="GN666" s="15"/>
      <c r="GP666" s="22"/>
      <c r="GQ666" s="22"/>
      <c r="GR666" s="22"/>
      <c r="GS666" s="22"/>
      <c r="GT666" s="22"/>
      <c r="GU666" s="15"/>
      <c r="GV666" s="22"/>
      <c r="GW666" s="22"/>
      <c r="GX666" s="22"/>
      <c r="GY666" s="18"/>
      <c r="GZ666" s="18"/>
      <c r="HA666" s="18"/>
      <c r="HB666" s="18"/>
      <c r="HC666" s="18"/>
      <c r="HD666" s="18"/>
      <c r="HE666" s="18"/>
      <c r="HF666" s="18"/>
      <c r="HG666" s="18"/>
      <c r="HH666" s="18"/>
      <c r="HI666" s="18"/>
      <c r="HJ666" s="18"/>
      <c r="HK666" s="18"/>
      <c r="HL666" s="18"/>
      <c r="HM666" s="18"/>
      <c r="HN666" s="18"/>
      <c r="HO666" s="18"/>
      <c r="HP666" s="18"/>
      <c r="HQ666" s="18"/>
      <c r="HR666" s="18"/>
      <c r="HS666" s="18"/>
      <c r="HT666" s="18"/>
      <c r="HU666" s="18"/>
      <c r="HV666" s="18"/>
      <c r="HW666" s="18"/>
      <c r="HX666" s="18"/>
      <c r="HY666" s="18"/>
      <c r="HZ666" s="18"/>
      <c r="IA666" s="18"/>
      <c r="IB666" s="18"/>
      <c r="IC666" s="18"/>
      <c r="ID666" s="18"/>
      <c r="IE666" s="18"/>
      <c r="IF666" s="18"/>
      <c r="IG666" s="18"/>
      <c r="IH666" s="18"/>
      <c r="II666" s="18"/>
      <c r="IJ666" s="18"/>
      <c r="IK666" s="18"/>
      <c r="IL666" s="18"/>
      <c r="IM666" s="18"/>
      <c r="IN666" s="18"/>
      <c r="IO666" s="18"/>
      <c r="IP666" s="18"/>
      <c r="IQ666" s="18"/>
      <c r="IR666" s="18"/>
      <c r="IS666" s="18"/>
      <c r="IT666" s="18"/>
      <c r="IU666" s="18"/>
      <c r="IV666" s="18"/>
      <c r="IW666" s="18"/>
      <c r="IX666" s="18"/>
      <c r="IY666" s="18"/>
      <c r="IZ666" s="18"/>
      <c r="JA666" s="18"/>
      <c r="JB666" s="18"/>
      <c r="JC666" s="18"/>
      <c r="JD666" s="18"/>
      <c r="JE666" s="18"/>
      <c r="JF666" s="18"/>
    </row>
    <row r="667" spans="36:266" x14ac:dyDescent="0.3">
      <c r="AJ667" s="24"/>
      <c r="AK667" s="24"/>
      <c r="AL667" s="20"/>
      <c r="AM667" s="23"/>
      <c r="AN667" s="18"/>
      <c r="AO667" s="24"/>
      <c r="AW667" s="71"/>
      <c r="AX667" s="71"/>
      <c r="AY667" s="71"/>
      <c r="BB667" s="25"/>
      <c r="BC667" s="21"/>
      <c r="BG667" s="18"/>
      <c r="BN667" s="22"/>
      <c r="BO667" s="22"/>
      <c r="BP667" s="22"/>
      <c r="BQ667" s="22"/>
      <c r="BR667" s="15"/>
      <c r="CF667" s="15"/>
      <c r="CL667" s="22"/>
      <c r="CM667" s="15"/>
      <c r="CR667" s="22"/>
      <c r="CT667" s="15"/>
      <c r="CW667" s="22"/>
      <c r="DA667" s="15"/>
      <c r="DH667" s="15"/>
      <c r="DJ667" s="22"/>
      <c r="DO667" s="15"/>
      <c r="DV667" s="15"/>
      <c r="EC667" s="15"/>
      <c r="EJ667" s="15"/>
      <c r="EQ667" s="15"/>
      <c r="EX667" s="15"/>
      <c r="FE667" s="15"/>
      <c r="FL667" s="15"/>
      <c r="FS667" s="15"/>
      <c r="FZ667" s="15"/>
      <c r="GG667" s="15"/>
      <c r="GN667" s="15"/>
      <c r="GP667" s="22"/>
      <c r="GQ667" s="22"/>
      <c r="GR667" s="22"/>
      <c r="GS667" s="22"/>
      <c r="GT667" s="22"/>
      <c r="GU667" s="15"/>
      <c r="GV667" s="22"/>
      <c r="GW667" s="22"/>
      <c r="GX667" s="22"/>
      <c r="GY667" s="18"/>
      <c r="GZ667" s="18"/>
      <c r="HA667" s="18"/>
      <c r="HB667" s="18"/>
      <c r="HC667" s="18"/>
      <c r="HD667" s="18"/>
      <c r="HE667" s="18"/>
      <c r="HF667" s="18"/>
      <c r="HG667" s="18"/>
      <c r="HH667" s="18"/>
      <c r="HI667" s="18"/>
      <c r="HJ667" s="18"/>
      <c r="HK667" s="18"/>
      <c r="HL667" s="18"/>
      <c r="HM667" s="18"/>
      <c r="HN667" s="18"/>
      <c r="HO667" s="18"/>
      <c r="HP667" s="18"/>
      <c r="HQ667" s="18"/>
      <c r="HR667" s="18"/>
      <c r="HS667" s="18"/>
      <c r="HT667" s="18"/>
      <c r="HU667" s="18"/>
      <c r="HV667" s="18"/>
      <c r="HW667" s="18"/>
      <c r="HX667" s="18"/>
      <c r="HY667" s="18"/>
      <c r="HZ667" s="18"/>
      <c r="IA667" s="18"/>
      <c r="IB667" s="18"/>
      <c r="IC667" s="18"/>
      <c r="ID667" s="18"/>
      <c r="IE667" s="18"/>
      <c r="IF667" s="18"/>
      <c r="IG667" s="18"/>
      <c r="IH667" s="18"/>
      <c r="II667" s="18"/>
      <c r="IJ667" s="18"/>
      <c r="IK667" s="18"/>
      <c r="IL667" s="18"/>
      <c r="IM667" s="18"/>
      <c r="IN667" s="18"/>
      <c r="IO667" s="18"/>
      <c r="IP667" s="18"/>
      <c r="IQ667" s="18"/>
      <c r="IR667" s="18"/>
      <c r="IS667" s="18"/>
      <c r="IT667" s="18"/>
      <c r="IU667" s="18"/>
      <c r="IV667" s="18"/>
      <c r="IW667" s="18"/>
      <c r="IX667" s="18"/>
      <c r="IY667" s="18"/>
      <c r="IZ667" s="18"/>
      <c r="JA667" s="18"/>
      <c r="JB667" s="18"/>
      <c r="JC667" s="18"/>
      <c r="JD667" s="18"/>
      <c r="JE667" s="18"/>
      <c r="JF667" s="18"/>
    </row>
    <row r="668" spans="36:266" x14ac:dyDescent="0.3">
      <c r="AJ668" s="24"/>
      <c r="AK668" s="24"/>
      <c r="AL668" s="20"/>
      <c r="AM668" s="23"/>
      <c r="AN668" s="18"/>
      <c r="AO668" s="24"/>
      <c r="AW668" s="71"/>
      <c r="AX668" s="71"/>
      <c r="AY668" s="71"/>
      <c r="BB668" s="25"/>
      <c r="BC668" s="21"/>
      <c r="BG668" s="18"/>
      <c r="BN668" s="22"/>
      <c r="BO668" s="22"/>
      <c r="BP668" s="22"/>
      <c r="BQ668" s="22"/>
      <c r="BR668" s="15"/>
      <c r="CF668" s="15"/>
      <c r="CL668" s="22"/>
      <c r="CM668" s="15"/>
      <c r="CR668" s="22"/>
      <c r="CT668" s="15"/>
      <c r="CW668" s="22"/>
      <c r="DA668" s="15"/>
      <c r="DH668" s="15"/>
      <c r="DJ668" s="22"/>
      <c r="DO668" s="15"/>
      <c r="DV668" s="15"/>
      <c r="EC668" s="15"/>
      <c r="EJ668" s="15"/>
      <c r="EQ668" s="15"/>
      <c r="EX668" s="15"/>
      <c r="FE668" s="15"/>
      <c r="FL668" s="15"/>
      <c r="FS668" s="15"/>
      <c r="FZ668" s="15"/>
      <c r="GG668" s="15"/>
      <c r="GN668" s="15"/>
      <c r="GP668" s="22"/>
      <c r="GQ668" s="22"/>
      <c r="GR668" s="22"/>
      <c r="GS668" s="22"/>
      <c r="GT668" s="22"/>
      <c r="GU668" s="15"/>
      <c r="GV668" s="22"/>
      <c r="GW668" s="22"/>
      <c r="GX668" s="22"/>
      <c r="GY668" s="18"/>
      <c r="GZ668" s="18"/>
      <c r="HA668" s="18"/>
      <c r="HB668" s="18"/>
      <c r="HC668" s="18"/>
      <c r="HD668" s="18"/>
      <c r="HE668" s="18"/>
      <c r="HF668" s="18"/>
      <c r="HG668" s="18"/>
      <c r="HH668" s="18"/>
      <c r="HI668" s="18"/>
      <c r="HJ668" s="18"/>
      <c r="HK668" s="18"/>
      <c r="HL668" s="18"/>
      <c r="HM668" s="18"/>
      <c r="HN668" s="18"/>
      <c r="HO668" s="18"/>
      <c r="HP668" s="18"/>
      <c r="HQ668" s="18"/>
      <c r="HR668" s="18"/>
      <c r="HS668" s="18"/>
      <c r="HT668" s="18"/>
      <c r="HU668" s="18"/>
      <c r="HV668" s="18"/>
      <c r="HW668" s="18"/>
      <c r="HX668" s="18"/>
      <c r="HY668" s="18"/>
      <c r="HZ668" s="18"/>
      <c r="IA668" s="18"/>
      <c r="IB668" s="18"/>
      <c r="IC668" s="18"/>
      <c r="ID668" s="18"/>
      <c r="IE668" s="18"/>
      <c r="IF668" s="18"/>
      <c r="IG668" s="18"/>
      <c r="IH668" s="18"/>
      <c r="II668" s="18"/>
      <c r="IJ668" s="18"/>
      <c r="IK668" s="18"/>
      <c r="IL668" s="18"/>
      <c r="IM668" s="18"/>
      <c r="IN668" s="18"/>
      <c r="IO668" s="18"/>
      <c r="IP668" s="18"/>
      <c r="IQ668" s="18"/>
      <c r="IR668" s="18"/>
      <c r="IS668" s="18"/>
      <c r="IT668" s="18"/>
      <c r="IU668" s="18"/>
      <c r="IV668" s="18"/>
      <c r="IW668" s="18"/>
      <c r="IX668" s="18"/>
      <c r="IY668" s="18"/>
      <c r="IZ668" s="18"/>
      <c r="JA668" s="18"/>
      <c r="JB668" s="18"/>
      <c r="JC668" s="18"/>
      <c r="JD668" s="18"/>
      <c r="JE668" s="18"/>
      <c r="JF668" s="18"/>
    </row>
    <row r="669" spans="36:266" x14ac:dyDescent="0.3">
      <c r="AJ669" s="24"/>
      <c r="AK669" s="24"/>
      <c r="AL669" s="20"/>
      <c r="AM669" s="23"/>
      <c r="AN669" s="18"/>
      <c r="AO669" s="24"/>
      <c r="AW669" s="71"/>
      <c r="AX669" s="71"/>
      <c r="AY669" s="71"/>
      <c r="BB669" s="25"/>
      <c r="BC669" s="21"/>
      <c r="BG669" s="18"/>
      <c r="BN669" s="22"/>
      <c r="BO669" s="22"/>
      <c r="BP669" s="22"/>
      <c r="BQ669" s="22"/>
      <c r="BR669" s="15"/>
      <c r="CF669" s="15"/>
      <c r="CL669" s="22"/>
      <c r="CM669" s="15"/>
      <c r="CR669" s="22"/>
      <c r="CT669" s="15"/>
      <c r="CW669" s="22"/>
      <c r="DA669" s="15"/>
      <c r="DH669" s="15"/>
      <c r="DJ669" s="22"/>
      <c r="DO669" s="15"/>
      <c r="DV669" s="15"/>
      <c r="EC669" s="15"/>
      <c r="EJ669" s="15"/>
      <c r="EQ669" s="15"/>
      <c r="EX669" s="15"/>
      <c r="FE669" s="15"/>
      <c r="FL669" s="15"/>
      <c r="FS669" s="15"/>
      <c r="FZ669" s="15"/>
      <c r="GG669" s="15"/>
      <c r="GN669" s="15"/>
      <c r="GP669" s="22"/>
      <c r="GQ669" s="22"/>
      <c r="GR669" s="22"/>
      <c r="GS669" s="22"/>
      <c r="GT669" s="22"/>
      <c r="GU669" s="15"/>
      <c r="GV669" s="22"/>
      <c r="GW669" s="22"/>
      <c r="GX669" s="22"/>
      <c r="GY669" s="18"/>
      <c r="GZ669" s="18"/>
      <c r="HA669" s="18"/>
      <c r="HB669" s="18"/>
      <c r="HC669" s="18"/>
      <c r="HD669" s="18"/>
      <c r="HE669" s="18"/>
      <c r="HF669" s="18"/>
      <c r="HG669" s="18"/>
      <c r="HH669" s="18"/>
      <c r="HI669" s="18"/>
      <c r="HJ669" s="18"/>
      <c r="HK669" s="18"/>
      <c r="HL669" s="18"/>
      <c r="HM669" s="18"/>
      <c r="HN669" s="18"/>
      <c r="HO669" s="18"/>
      <c r="HP669" s="18"/>
      <c r="HQ669" s="18"/>
      <c r="HR669" s="18"/>
      <c r="HS669" s="18"/>
      <c r="HT669" s="18"/>
      <c r="HU669" s="18"/>
      <c r="HV669" s="18"/>
      <c r="HW669" s="18"/>
      <c r="HX669" s="18"/>
      <c r="HY669" s="18"/>
      <c r="HZ669" s="18"/>
      <c r="IA669" s="18"/>
      <c r="IB669" s="18"/>
      <c r="IC669" s="18"/>
      <c r="ID669" s="18"/>
      <c r="IE669" s="18"/>
      <c r="IF669" s="18"/>
      <c r="IG669" s="18"/>
      <c r="IH669" s="18"/>
      <c r="II669" s="18"/>
      <c r="IJ669" s="18"/>
      <c r="IK669" s="18"/>
      <c r="IL669" s="18"/>
      <c r="IM669" s="18"/>
      <c r="IN669" s="18"/>
      <c r="IO669" s="18"/>
      <c r="IP669" s="18"/>
      <c r="IQ669" s="18"/>
      <c r="IR669" s="18"/>
      <c r="IS669" s="18"/>
      <c r="IT669" s="18"/>
      <c r="IU669" s="18"/>
      <c r="IV669" s="18"/>
      <c r="IW669" s="18"/>
      <c r="IX669" s="18"/>
      <c r="IY669" s="18"/>
      <c r="IZ669" s="18"/>
      <c r="JA669" s="18"/>
      <c r="JB669" s="18"/>
      <c r="JC669" s="18"/>
      <c r="JD669" s="18"/>
      <c r="JE669" s="18"/>
      <c r="JF669" s="18"/>
    </row>
    <row r="670" spans="36:266" x14ac:dyDescent="0.3">
      <c r="AJ670" s="24"/>
      <c r="AK670" s="24"/>
      <c r="AL670" s="20"/>
      <c r="AM670" s="23"/>
      <c r="AN670" s="24"/>
      <c r="AO670" s="24"/>
      <c r="AW670" s="71"/>
      <c r="AX670" s="71"/>
      <c r="AY670" s="71"/>
      <c r="BB670" s="25"/>
      <c r="BC670" s="21"/>
      <c r="BG670" s="18"/>
      <c r="BN670" s="22"/>
      <c r="BO670" s="22"/>
      <c r="BP670" s="22"/>
      <c r="BQ670" s="22"/>
      <c r="BR670" s="15"/>
      <c r="CF670" s="15"/>
      <c r="CL670" s="22"/>
      <c r="CM670" s="15"/>
      <c r="CR670" s="22"/>
      <c r="CT670" s="15"/>
      <c r="CW670" s="22"/>
      <c r="DA670" s="15"/>
      <c r="DH670" s="15"/>
      <c r="DJ670" s="22"/>
      <c r="DO670" s="15"/>
      <c r="DV670" s="15"/>
      <c r="EC670" s="15"/>
      <c r="EJ670" s="15"/>
      <c r="EQ670" s="15"/>
      <c r="EX670" s="15"/>
      <c r="FE670" s="15"/>
      <c r="FL670" s="15"/>
      <c r="FS670" s="15"/>
      <c r="FZ670" s="15"/>
      <c r="GG670" s="15"/>
      <c r="GN670" s="15"/>
      <c r="GP670" s="22"/>
      <c r="GQ670" s="22"/>
      <c r="GR670" s="22"/>
      <c r="GS670" s="22"/>
      <c r="GT670" s="22"/>
      <c r="GU670" s="15"/>
      <c r="GV670" s="22"/>
      <c r="GW670" s="22"/>
      <c r="GX670" s="22"/>
      <c r="GY670" s="18"/>
      <c r="GZ670" s="18"/>
      <c r="HA670" s="18"/>
      <c r="HB670" s="18"/>
      <c r="HC670" s="18"/>
      <c r="HD670" s="18"/>
      <c r="HE670" s="18"/>
      <c r="HF670" s="18"/>
      <c r="HG670" s="18"/>
      <c r="HH670" s="18"/>
      <c r="HI670" s="18"/>
      <c r="HJ670" s="18"/>
      <c r="HK670" s="18"/>
      <c r="HL670" s="18"/>
      <c r="HM670" s="18"/>
      <c r="HN670" s="18"/>
      <c r="HO670" s="18"/>
      <c r="HP670" s="18"/>
      <c r="HQ670" s="18"/>
      <c r="HR670" s="18"/>
      <c r="HS670" s="18"/>
      <c r="HT670" s="18"/>
      <c r="HU670" s="18"/>
      <c r="HV670" s="18"/>
      <c r="HW670" s="18"/>
      <c r="HX670" s="18"/>
      <c r="HY670" s="18"/>
      <c r="HZ670" s="18"/>
      <c r="IA670" s="18"/>
      <c r="IB670" s="18"/>
      <c r="IC670" s="18"/>
      <c r="ID670" s="18"/>
      <c r="IE670" s="18"/>
      <c r="IF670" s="18"/>
      <c r="IG670" s="18"/>
      <c r="IH670" s="18"/>
      <c r="II670" s="18"/>
      <c r="IJ670" s="18"/>
      <c r="IK670" s="18"/>
      <c r="IL670" s="18"/>
      <c r="IM670" s="18"/>
      <c r="IN670" s="18"/>
      <c r="IO670" s="18"/>
      <c r="IP670" s="18"/>
      <c r="IQ670" s="18"/>
      <c r="IR670" s="18"/>
      <c r="IS670" s="18"/>
      <c r="IT670" s="18"/>
      <c r="IU670" s="18"/>
      <c r="IV670" s="18"/>
      <c r="IW670" s="18"/>
      <c r="IX670" s="18"/>
      <c r="IY670" s="18"/>
      <c r="IZ670" s="18"/>
      <c r="JA670" s="18"/>
      <c r="JB670" s="18"/>
      <c r="JC670" s="18"/>
      <c r="JD670" s="18"/>
      <c r="JE670" s="18"/>
      <c r="JF670" s="18"/>
    </row>
    <row r="671" spans="36:266" x14ac:dyDescent="0.3">
      <c r="AJ671" s="24"/>
      <c r="AK671" s="24"/>
      <c r="AL671" s="20"/>
      <c r="AM671" s="23"/>
      <c r="AN671" s="24"/>
      <c r="AO671" s="24"/>
      <c r="AW671" s="71"/>
      <c r="AX671" s="71"/>
      <c r="AY671" s="71"/>
      <c r="BB671" s="25"/>
      <c r="BC671" s="21"/>
      <c r="BG671" s="18"/>
      <c r="BN671" s="22"/>
      <c r="BO671" s="22"/>
      <c r="BP671" s="22"/>
      <c r="BQ671" s="22"/>
      <c r="BR671" s="15"/>
      <c r="CF671" s="15"/>
      <c r="CL671" s="22"/>
      <c r="CM671" s="15"/>
      <c r="CR671" s="22"/>
      <c r="CT671" s="15"/>
      <c r="CW671" s="22"/>
      <c r="DA671" s="15"/>
      <c r="DH671" s="15"/>
      <c r="DJ671" s="22"/>
      <c r="DO671" s="15"/>
      <c r="DV671" s="15"/>
      <c r="EC671" s="15"/>
      <c r="EJ671" s="15"/>
      <c r="EQ671" s="15"/>
      <c r="EX671" s="15"/>
      <c r="FE671" s="15"/>
      <c r="FL671" s="15"/>
      <c r="FS671" s="15"/>
      <c r="FZ671" s="15"/>
      <c r="GG671" s="15"/>
      <c r="GN671" s="15"/>
      <c r="GP671" s="22"/>
      <c r="GQ671" s="22"/>
      <c r="GR671" s="22"/>
      <c r="GS671" s="22"/>
      <c r="GT671" s="22"/>
      <c r="GU671" s="15"/>
      <c r="GV671" s="22"/>
      <c r="GW671" s="22"/>
      <c r="GX671" s="22"/>
      <c r="GY671" s="18"/>
      <c r="GZ671" s="18"/>
      <c r="HA671" s="18"/>
      <c r="HB671" s="18"/>
      <c r="HC671" s="18"/>
      <c r="HD671" s="18"/>
      <c r="HE671" s="18"/>
      <c r="HF671" s="18"/>
      <c r="HG671" s="18"/>
      <c r="HH671" s="18"/>
      <c r="HI671" s="18"/>
      <c r="HJ671" s="18"/>
      <c r="HK671" s="18"/>
      <c r="HL671" s="18"/>
      <c r="HM671" s="18"/>
      <c r="HN671" s="18"/>
      <c r="HO671" s="18"/>
      <c r="HP671" s="18"/>
      <c r="HQ671" s="18"/>
      <c r="HR671" s="18"/>
      <c r="HS671" s="18"/>
      <c r="HT671" s="18"/>
      <c r="HU671" s="18"/>
      <c r="HV671" s="18"/>
      <c r="HW671" s="18"/>
      <c r="HX671" s="18"/>
      <c r="HY671" s="18"/>
      <c r="HZ671" s="18"/>
      <c r="IA671" s="18"/>
      <c r="IB671" s="18"/>
      <c r="IC671" s="18"/>
      <c r="ID671" s="18"/>
      <c r="IE671" s="18"/>
      <c r="IF671" s="18"/>
      <c r="IG671" s="18"/>
      <c r="IH671" s="18"/>
      <c r="II671" s="18"/>
      <c r="IJ671" s="18"/>
      <c r="IK671" s="18"/>
      <c r="IL671" s="18"/>
      <c r="IM671" s="18"/>
      <c r="IN671" s="18"/>
      <c r="IO671" s="18"/>
      <c r="IP671" s="18"/>
      <c r="IQ671" s="18"/>
      <c r="IR671" s="18"/>
      <c r="IS671" s="18"/>
      <c r="IT671" s="18"/>
      <c r="IU671" s="18"/>
      <c r="IV671" s="18"/>
      <c r="IW671" s="18"/>
      <c r="IX671" s="18"/>
      <c r="IY671" s="18"/>
      <c r="IZ671" s="18"/>
      <c r="JA671" s="18"/>
      <c r="JB671" s="18"/>
      <c r="JC671" s="18"/>
      <c r="JD671" s="18"/>
      <c r="JE671" s="18"/>
      <c r="JF671" s="18"/>
    </row>
    <row r="672" spans="36:266" x14ac:dyDescent="0.3">
      <c r="AJ672" s="24"/>
      <c r="AK672" s="24"/>
      <c r="AL672" s="20"/>
      <c r="AM672" s="23"/>
      <c r="AN672" s="24"/>
      <c r="AO672" s="24"/>
      <c r="AW672" s="71"/>
      <c r="AX672" s="71"/>
      <c r="AY672" s="71"/>
      <c r="BB672" s="25"/>
      <c r="BC672" s="21"/>
      <c r="BG672" s="18"/>
      <c r="BN672" s="22"/>
      <c r="BO672" s="22"/>
      <c r="BP672" s="22"/>
      <c r="BQ672" s="22"/>
      <c r="BR672" s="15"/>
      <c r="CF672" s="15"/>
      <c r="CL672" s="22"/>
      <c r="CM672" s="15"/>
      <c r="CR672" s="22"/>
      <c r="CT672" s="15"/>
      <c r="CW672" s="22"/>
      <c r="DA672" s="15"/>
      <c r="DH672" s="15"/>
      <c r="DJ672" s="22"/>
      <c r="DO672" s="15"/>
      <c r="DV672" s="15"/>
      <c r="EC672" s="15"/>
      <c r="EJ672" s="15"/>
      <c r="EQ672" s="15"/>
      <c r="EX672" s="15"/>
      <c r="FE672" s="15"/>
      <c r="FL672" s="15"/>
      <c r="FS672" s="15"/>
      <c r="FZ672" s="15"/>
      <c r="GG672" s="15"/>
      <c r="GN672" s="15"/>
      <c r="GP672" s="22"/>
      <c r="GQ672" s="22"/>
      <c r="GR672" s="22"/>
      <c r="GS672" s="22"/>
      <c r="GT672" s="22"/>
      <c r="GU672" s="15"/>
      <c r="GV672" s="22"/>
      <c r="GW672" s="22"/>
      <c r="GX672" s="22"/>
      <c r="GY672" s="18"/>
      <c r="GZ672" s="18"/>
      <c r="HA672" s="18"/>
      <c r="HB672" s="18"/>
      <c r="HC672" s="18"/>
      <c r="HD672" s="18"/>
      <c r="HE672" s="18"/>
      <c r="HF672" s="18"/>
      <c r="HG672" s="18"/>
      <c r="HH672" s="18"/>
      <c r="HI672" s="18"/>
      <c r="HJ672" s="18"/>
      <c r="HK672" s="18"/>
      <c r="HL672" s="18"/>
      <c r="HM672" s="18"/>
      <c r="HN672" s="18"/>
      <c r="HO672" s="18"/>
      <c r="HP672" s="18"/>
      <c r="HQ672" s="18"/>
      <c r="HR672" s="18"/>
      <c r="HS672" s="18"/>
      <c r="HT672" s="18"/>
      <c r="HU672" s="18"/>
      <c r="HV672" s="18"/>
      <c r="HW672" s="18"/>
      <c r="HX672" s="18"/>
      <c r="HY672" s="18"/>
      <c r="HZ672" s="18"/>
      <c r="IA672" s="18"/>
      <c r="IB672" s="18"/>
      <c r="IC672" s="18"/>
      <c r="ID672" s="18"/>
      <c r="IE672" s="18"/>
      <c r="IF672" s="18"/>
      <c r="IG672" s="18"/>
      <c r="IH672" s="18"/>
      <c r="II672" s="18"/>
      <c r="IJ672" s="18"/>
      <c r="IK672" s="18"/>
      <c r="IL672" s="18"/>
      <c r="IM672" s="18"/>
      <c r="IN672" s="18"/>
      <c r="IO672" s="18"/>
      <c r="IP672" s="18"/>
      <c r="IQ672" s="18"/>
      <c r="IR672" s="18"/>
      <c r="IS672" s="18"/>
      <c r="IT672" s="18"/>
      <c r="IU672" s="18"/>
      <c r="IV672" s="18"/>
      <c r="IW672" s="18"/>
      <c r="IX672" s="18"/>
      <c r="IY672" s="18"/>
      <c r="IZ672" s="18"/>
      <c r="JA672" s="18"/>
      <c r="JB672" s="18"/>
      <c r="JC672" s="18"/>
      <c r="JD672" s="18"/>
      <c r="JE672" s="18"/>
      <c r="JF672" s="18"/>
    </row>
    <row r="673" spans="36:266" x14ac:dyDescent="0.3">
      <c r="AJ673" s="24"/>
      <c r="AK673" s="24"/>
      <c r="AL673" s="20"/>
      <c r="AM673" s="23"/>
      <c r="AN673" s="24"/>
      <c r="AO673" s="24"/>
      <c r="AW673" s="71"/>
      <c r="AX673" s="71"/>
      <c r="AY673" s="71"/>
      <c r="BB673" s="25"/>
      <c r="BC673" s="21"/>
      <c r="BG673" s="18"/>
      <c r="BN673" s="22"/>
      <c r="BO673" s="22"/>
      <c r="BP673" s="22"/>
      <c r="BQ673" s="22"/>
      <c r="BR673" s="15"/>
      <c r="CF673" s="15"/>
      <c r="CL673" s="22"/>
      <c r="CM673" s="15"/>
      <c r="CR673" s="22"/>
      <c r="CT673" s="15"/>
      <c r="CW673" s="22"/>
      <c r="DA673" s="15"/>
      <c r="DH673" s="15"/>
      <c r="DJ673" s="22"/>
      <c r="DO673" s="15"/>
      <c r="DV673" s="15"/>
      <c r="EC673" s="15"/>
      <c r="EJ673" s="15"/>
      <c r="EQ673" s="15"/>
      <c r="EX673" s="15"/>
      <c r="FE673" s="15"/>
      <c r="FL673" s="15"/>
      <c r="FS673" s="15"/>
      <c r="FZ673" s="15"/>
      <c r="GG673" s="15"/>
      <c r="GN673" s="15"/>
      <c r="GP673" s="22"/>
      <c r="GQ673" s="22"/>
      <c r="GR673" s="22"/>
      <c r="GS673" s="22"/>
      <c r="GT673" s="22"/>
      <c r="GU673" s="15"/>
      <c r="GV673" s="22"/>
      <c r="GW673" s="22"/>
      <c r="GX673" s="22"/>
      <c r="GY673" s="18"/>
      <c r="GZ673" s="18"/>
      <c r="HA673" s="18"/>
      <c r="HB673" s="18"/>
      <c r="HC673" s="18"/>
      <c r="HD673" s="18"/>
      <c r="HE673" s="18"/>
      <c r="HF673" s="18"/>
      <c r="HG673" s="18"/>
      <c r="HH673" s="18"/>
      <c r="HI673" s="18"/>
      <c r="HJ673" s="18"/>
      <c r="HK673" s="18"/>
      <c r="HL673" s="18"/>
      <c r="HM673" s="18"/>
      <c r="HN673" s="18"/>
      <c r="HO673" s="18"/>
      <c r="HP673" s="18"/>
      <c r="HQ673" s="18"/>
      <c r="HR673" s="18"/>
      <c r="HS673" s="18"/>
      <c r="HT673" s="18"/>
      <c r="HU673" s="18"/>
      <c r="HV673" s="18"/>
      <c r="HW673" s="18"/>
      <c r="HX673" s="18"/>
      <c r="HY673" s="18"/>
      <c r="HZ673" s="18"/>
      <c r="IA673" s="18"/>
      <c r="IB673" s="18"/>
      <c r="IC673" s="18"/>
      <c r="ID673" s="18"/>
      <c r="IE673" s="18"/>
      <c r="IF673" s="18"/>
      <c r="IG673" s="18"/>
      <c r="IH673" s="18"/>
      <c r="II673" s="18"/>
      <c r="IJ673" s="18"/>
      <c r="IK673" s="18"/>
      <c r="IL673" s="18"/>
      <c r="IM673" s="18"/>
      <c r="IN673" s="18"/>
      <c r="IO673" s="18"/>
      <c r="IP673" s="18"/>
      <c r="IQ673" s="18"/>
      <c r="IR673" s="18"/>
      <c r="IS673" s="18"/>
      <c r="IT673" s="18"/>
      <c r="IU673" s="18"/>
      <c r="IV673" s="18"/>
      <c r="IW673" s="18"/>
      <c r="IX673" s="18"/>
      <c r="IY673" s="18"/>
      <c r="IZ673" s="18"/>
      <c r="JA673" s="18"/>
      <c r="JB673" s="18"/>
      <c r="JC673" s="18"/>
      <c r="JD673" s="18"/>
      <c r="JE673" s="18"/>
      <c r="JF673" s="18"/>
    </row>
    <row r="674" spans="36:266" x14ac:dyDescent="0.3">
      <c r="AJ674" s="24"/>
      <c r="AK674" s="24"/>
      <c r="AL674" s="20"/>
      <c r="AM674" s="23"/>
      <c r="AN674" s="24"/>
      <c r="AO674" s="24"/>
      <c r="AW674" s="71"/>
      <c r="AX674" s="71"/>
      <c r="AY674" s="71"/>
      <c r="BB674" s="25"/>
      <c r="BC674" s="21"/>
      <c r="BG674" s="18"/>
      <c r="BN674" s="22"/>
      <c r="BO674" s="22"/>
      <c r="BP674" s="22"/>
      <c r="BQ674" s="22"/>
      <c r="BR674" s="15"/>
      <c r="CF674" s="15"/>
      <c r="CL674" s="22"/>
      <c r="CM674" s="15"/>
      <c r="CR674" s="22"/>
      <c r="CT674" s="15"/>
      <c r="CW674" s="22"/>
      <c r="DA674" s="15"/>
      <c r="DH674" s="15"/>
      <c r="DJ674" s="22"/>
      <c r="DO674" s="15"/>
      <c r="DV674" s="15"/>
      <c r="EC674" s="15"/>
      <c r="EJ674" s="15"/>
      <c r="EQ674" s="15"/>
      <c r="EX674" s="15"/>
      <c r="FE674" s="15"/>
      <c r="FL674" s="15"/>
      <c r="FS674" s="15"/>
      <c r="FZ674" s="15"/>
      <c r="GG674" s="15"/>
      <c r="GN674" s="15"/>
      <c r="GP674" s="22"/>
      <c r="GQ674" s="22"/>
      <c r="GR674" s="22"/>
      <c r="GS674" s="22"/>
      <c r="GT674" s="22"/>
      <c r="GU674" s="15"/>
      <c r="GV674" s="22"/>
      <c r="GW674" s="22"/>
      <c r="GX674" s="22"/>
      <c r="GY674" s="18"/>
      <c r="GZ674" s="18"/>
      <c r="HA674" s="18"/>
      <c r="HB674" s="18"/>
      <c r="HC674" s="18"/>
      <c r="HD674" s="18"/>
      <c r="HE674" s="18"/>
      <c r="HF674" s="18"/>
      <c r="HG674" s="18"/>
      <c r="HH674" s="18"/>
      <c r="HI674" s="18"/>
      <c r="HJ674" s="18"/>
      <c r="HK674" s="18"/>
      <c r="HL674" s="18"/>
      <c r="HM674" s="18"/>
      <c r="HN674" s="18"/>
      <c r="HO674" s="18"/>
      <c r="HP674" s="18"/>
      <c r="HQ674" s="18"/>
      <c r="HR674" s="18"/>
      <c r="HS674" s="18"/>
      <c r="HT674" s="18"/>
      <c r="HU674" s="18"/>
      <c r="HV674" s="18"/>
      <c r="HW674" s="18"/>
      <c r="HX674" s="18"/>
      <c r="HY674" s="18"/>
      <c r="HZ674" s="18"/>
      <c r="IA674" s="18"/>
      <c r="IB674" s="18"/>
      <c r="IC674" s="18"/>
      <c r="ID674" s="18"/>
      <c r="IE674" s="18"/>
      <c r="IF674" s="18"/>
      <c r="IG674" s="18"/>
      <c r="IH674" s="18"/>
      <c r="II674" s="18"/>
      <c r="IJ674" s="18"/>
      <c r="IK674" s="18"/>
      <c r="IL674" s="18"/>
      <c r="IM674" s="18"/>
      <c r="IN674" s="18"/>
      <c r="IO674" s="18"/>
      <c r="IP674" s="18"/>
      <c r="IQ674" s="18"/>
      <c r="IR674" s="18"/>
      <c r="IS674" s="18"/>
      <c r="IT674" s="18"/>
      <c r="IU674" s="18"/>
      <c r="IV674" s="18"/>
      <c r="IW674" s="18"/>
      <c r="IX674" s="18"/>
      <c r="IY674" s="18"/>
      <c r="IZ674" s="18"/>
      <c r="JA674" s="18"/>
      <c r="JB674" s="18"/>
      <c r="JC674" s="18"/>
      <c r="JD674" s="18"/>
      <c r="JE674" s="18"/>
      <c r="JF674" s="18"/>
    </row>
    <row r="675" spans="36:266" x14ac:dyDescent="0.3">
      <c r="AJ675" s="24"/>
      <c r="AK675" s="24"/>
      <c r="AL675" s="20"/>
      <c r="AM675" s="23"/>
      <c r="AN675" s="24"/>
      <c r="AO675" s="24"/>
      <c r="AW675" s="71"/>
      <c r="AX675" s="71"/>
      <c r="AY675" s="71"/>
      <c r="BB675" s="25"/>
      <c r="BC675" s="21"/>
      <c r="BG675" s="18"/>
      <c r="BN675" s="22"/>
      <c r="BO675" s="22"/>
      <c r="BP675" s="22"/>
      <c r="BQ675" s="22"/>
      <c r="BR675" s="15"/>
      <c r="CF675" s="15"/>
      <c r="CL675" s="22"/>
      <c r="CM675" s="15"/>
      <c r="CR675" s="22"/>
      <c r="CT675" s="15"/>
      <c r="CW675" s="22"/>
      <c r="DA675" s="15"/>
      <c r="DH675" s="15"/>
      <c r="DJ675" s="22"/>
      <c r="DO675" s="15"/>
      <c r="DV675" s="15"/>
      <c r="EC675" s="15"/>
      <c r="EJ675" s="15"/>
      <c r="EQ675" s="15"/>
      <c r="EX675" s="15"/>
      <c r="FE675" s="15"/>
      <c r="FL675" s="15"/>
      <c r="FS675" s="15"/>
      <c r="FZ675" s="15"/>
      <c r="GG675" s="15"/>
      <c r="GN675" s="15"/>
      <c r="GP675" s="22"/>
      <c r="GQ675" s="22"/>
      <c r="GR675" s="22"/>
      <c r="GS675" s="22"/>
      <c r="GT675" s="22"/>
      <c r="GU675" s="15"/>
      <c r="GV675" s="22"/>
      <c r="GW675" s="22"/>
      <c r="GX675" s="22"/>
      <c r="GY675" s="18"/>
      <c r="GZ675" s="18"/>
      <c r="HA675" s="18"/>
      <c r="HB675" s="18"/>
      <c r="HC675" s="18"/>
      <c r="HD675" s="18"/>
      <c r="HE675" s="18"/>
      <c r="HF675" s="18"/>
      <c r="HG675" s="18"/>
      <c r="HH675" s="18"/>
      <c r="HI675" s="18"/>
      <c r="HJ675" s="18"/>
      <c r="HK675" s="18"/>
      <c r="HL675" s="18"/>
      <c r="HM675" s="18"/>
      <c r="HN675" s="18"/>
      <c r="HO675" s="18"/>
      <c r="HP675" s="18"/>
      <c r="HQ675" s="18"/>
      <c r="HR675" s="18"/>
      <c r="HS675" s="18"/>
      <c r="HT675" s="18"/>
      <c r="HU675" s="18"/>
      <c r="HV675" s="18"/>
      <c r="HW675" s="18"/>
      <c r="HX675" s="18"/>
      <c r="HY675" s="18"/>
      <c r="HZ675" s="18"/>
      <c r="IA675" s="18"/>
      <c r="IB675" s="18"/>
      <c r="IC675" s="18"/>
      <c r="ID675" s="18"/>
      <c r="IE675" s="18"/>
      <c r="IF675" s="18"/>
      <c r="IG675" s="18"/>
      <c r="IH675" s="18"/>
      <c r="II675" s="18"/>
      <c r="IJ675" s="18"/>
      <c r="IK675" s="18"/>
      <c r="IL675" s="18"/>
      <c r="IM675" s="18"/>
      <c r="IN675" s="18"/>
      <c r="IO675" s="18"/>
      <c r="IP675" s="18"/>
      <c r="IQ675" s="18"/>
      <c r="IR675" s="18"/>
      <c r="IS675" s="18"/>
      <c r="IT675" s="18"/>
      <c r="IU675" s="18"/>
      <c r="IV675" s="18"/>
      <c r="IW675" s="18"/>
      <c r="IX675" s="18"/>
      <c r="IY675" s="18"/>
      <c r="IZ675" s="18"/>
      <c r="JA675" s="18"/>
      <c r="JB675" s="18"/>
      <c r="JC675" s="18"/>
      <c r="JD675" s="18"/>
      <c r="JE675" s="18"/>
      <c r="JF675" s="18"/>
    </row>
    <row r="676" spans="36:266" x14ac:dyDescent="0.3">
      <c r="AJ676" s="24"/>
      <c r="AK676" s="24"/>
      <c r="AL676" s="20"/>
      <c r="AM676" s="23"/>
      <c r="AN676" s="24"/>
      <c r="AO676" s="24"/>
      <c r="AW676" s="71"/>
      <c r="AX676" s="71"/>
      <c r="AY676" s="71"/>
      <c r="BB676" s="25"/>
      <c r="BC676" s="21"/>
      <c r="BG676" s="18"/>
      <c r="BN676" s="22"/>
      <c r="BO676" s="22"/>
      <c r="BP676" s="22"/>
      <c r="BQ676" s="22"/>
      <c r="BR676" s="15"/>
      <c r="CF676" s="15"/>
      <c r="CL676" s="22"/>
      <c r="CM676" s="15"/>
      <c r="CR676" s="22"/>
      <c r="CT676" s="15"/>
      <c r="CW676" s="22"/>
      <c r="DA676" s="15"/>
      <c r="DH676" s="15"/>
      <c r="DJ676" s="22"/>
      <c r="DO676" s="15"/>
      <c r="DV676" s="15"/>
      <c r="EC676" s="15"/>
      <c r="EJ676" s="15"/>
      <c r="EQ676" s="15"/>
      <c r="EX676" s="15"/>
      <c r="FE676" s="15"/>
      <c r="FL676" s="15"/>
      <c r="FS676" s="15"/>
      <c r="FZ676" s="15"/>
      <c r="GG676" s="15"/>
      <c r="GN676" s="15"/>
      <c r="GP676" s="22"/>
      <c r="GQ676" s="22"/>
      <c r="GR676" s="22"/>
      <c r="GS676" s="22"/>
      <c r="GT676" s="22"/>
      <c r="GU676" s="15"/>
      <c r="GV676" s="22"/>
      <c r="GW676" s="22"/>
      <c r="GX676" s="22"/>
      <c r="GY676" s="18"/>
      <c r="GZ676" s="18"/>
      <c r="HA676" s="18"/>
      <c r="HB676" s="18"/>
      <c r="HC676" s="18"/>
      <c r="HD676" s="18"/>
      <c r="HE676" s="18"/>
      <c r="HF676" s="18"/>
      <c r="HG676" s="18"/>
      <c r="HH676" s="18"/>
      <c r="HI676" s="18"/>
      <c r="HJ676" s="18"/>
      <c r="HK676" s="18"/>
      <c r="HL676" s="18"/>
      <c r="HM676" s="18"/>
      <c r="HN676" s="18"/>
      <c r="HO676" s="18"/>
      <c r="HP676" s="18"/>
      <c r="HQ676" s="18"/>
      <c r="HR676" s="18"/>
      <c r="HS676" s="18"/>
      <c r="HT676" s="18"/>
      <c r="HU676" s="18"/>
      <c r="HV676" s="18"/>
      <c r="HW676" s="18"/>
      <c r="HX676" s="18"/>
      <c r="HY676" s="18"/>
      <c r="HZ676" s="18"/>
      <c r="IA676" s="18"/>
      <c r="IB676" s="18"/>
      <c r="IC676" s="18"/>
      <c r="ID676" s="18"/>
      <c r="IE676" s="18"/>
      <c r="IF676" s="18"/>
      <c r="IG676" s="18"/>
      <c r="IH676" s="18"/>
      <c r="II676" s="18"/>
      <c r="IJ676" s="18"/>
      <c r="IK676" s="18"/>
      <c r="IL676" s="18"/>
      <c r="IM676" s="18"/>
      <c r="IN676" s="18"/>
      <c r="IO676" s="18"/>
      <c r="IP676" s="18"/>
      <c r="IQ676" s="18"/>
      <c r="IR676" s="18"/>
      <c r="IS676" s="18"/>
      <c r="IT676" s="18"/>
      <c r="IU676" s="18"/>
      <c r="IV676" s="18"/>
      <c r="IW676" s="18"/>
      <c r="IX676" s="18"/>
      <c r="IY676" s="18"/>
      <c r="IZ676" s="18"/>
      <c r="JA676" s="18"/>
      <c r="JB676" s="18"/>
      <c r="JC676" s="18"/>
      <c r="JD676" s="18"/>
      <c r="JE676" s="18"/>
      <c r="JF676" s="18"/>
    </row>
    <row r="677" spans="36:266" x14ac:dyDescent="0.3">
      <c r="AJ677" s="24"/>
      <c r="AK677" s="24"/>
      <c r="AL677" s="20"/>
      <c r="AM677" s="23"/>
      <c r="AN677" s="24"/>
      <c r="AO677" s="24"/>
      <c r="AW677" s="71"/>
      <c r="AX677" s="71"/>
      <c r="AY677" s="71"/>
      <c r="BB677" s="25"/>
      <c r="BC677" s="21"/>
      <c r="BG677" s="18"/>
      <c r="BN677" s="22"/>
      <c r="BO677" s="22"/>
      <c r="BP677" s="22"/>
      <c r="BQ677" s="22"/>
      <c r="BR677" s="15"/>
      <c r="CF677" s="15"/>
      <c r="CL677" s="22"/>
      <c r="CM677" s="15"/>
      <c r="CR677" s="22"/>
      <c r="CT677" s="15"/>
      <c r="CW677" s="22"/>
      <c r="DA677" s="15"/>
      <c r="DH677" s="15"/>
      <c r="DJ677" s="22"/>
      <c r="DO677" s="15"/>
      <c r="DV677" s="15"/>
      <c r="EC677" s="15"/>
      <c r="EJ677" s="15"/>
      <c r="EQ677" s="15"/>
      <c r="EX677" s="15"/>
      <c r="FE677" s="15"/>
      <c r="FL677" s="15"/>
      <c r="FS677" s="15"/>
      <c r="FZ677" s="15"/>
      <c r="GG677" s="15"/>
      <c r="GN677" s="15"/>
      <c r="GP677" s="22"/>
      <c r="GQ677" s="22"/>
      <c r="GR677" s="22"/>
      <c r="GS677" s="22"/>
      <c r="GT677" s="22"/>
      <c r="GU677" s="15"/>
      <c r="GV677" s="22"/>
      <c r="GW677" s="22"/>
      <c r="GX677" s="22"/>
      <c r="GY677" s="18"/>
      <c r="GZ677" s="18"/>
      <c r="HA677" s="18"/>
      <c r="HB677" s="18"/>
      <c r="HC677" s="18"/>
      <c r="HD677" s="18"/>
      <c r="HE677" s="18"/>
      <c r="HF677" s="18"/>
      <c r="HG677" s="18"/>
      <c r="HH677" s="18"/>
      <c r="HI677" s="18"/>
      <c r="HJ677" s="18"/>
      <c r="HK677" s="18"/>
      <c r="HL677" s="18"/>
      <c r="HM677" s="18"/>
      <c r="HN677" s="18"/>
      <c r="HO677" s="18"/>
      <c r="HP677" s="18"/>
      <c r="HQ677" s="18"/>
      <c r="HR677" s="18"/>
      <c r="HS677" s="18"/>
      <c r="HT677" s="18"/>
      <c r="HU677" s="18"/>
      <c r="HV677" s="18"/>
      <c r="HW677" s="18"/>
      <c r="HX677" s="18"/>
      <c r="HY677" s="18"/>
      <c r="HZ677" s="18"/>
      <c r="IA677" s="18"/>
      <c r="IB677" s="18"/>
      <c r="IC677" s="18"/>
      <c r="ID677" s="18"/>
      <c r="IE677" s="18"/>
      <c r="IF677" s="18"/>
      <c r="IG677" s="18"/>
      <c r="IH677" s="18"/>
      <c r="II677" s="18"/>
      <c r="IJ677" s="18"/>
      <c r="IK677" s="18"/>
      <c r="IL677" s="18"/>
      <c r="IM677" s="18"/>
      <c r="IN677" s="18"/>
      <c r="IO677" s="18"/>
      <c r="IP677" s="18"/>
      <c r="IQ677" s="18"/>
      <c r="IR677" s="18"/>
      <c r="IS677" s="18"/>
      <c r="IT677" s="18"/>
      <c r="IU677" s="18"/>
      <c r="IV677" s="18"/>
      <c r="IW677" s="18"/>
      <c r="IX677" s="18"/>
      <c r="IY677" s="18"/>
      <c r="IZ677" s="18"/>
      <c r="JA677" s="18"/>
      <c r="JB677" s="18"/>
      <c r="JC677" s="18"/>
      <c r="JD677" s="18"/>
      <c r="JE677" s="18"/>
      <c r="JF677" s="18"/>
    </row>
    <row r="678" spans="36:266" x14ac:dyDescent="0.3">
      <c r="AJ678" s="24"/>
      <c r="AK678" s="24"/>
      <c r="AL678" s="20"/>
      <c r="AM678" s="23"/>
      <c r="AN678" s="24"/>
      <c r="AO678" s="24"/>
      <c r="AW678" s="71"/>
      <c r="AX678" s="71"/>
      <c r="AY678" s="71"/>
      <c r="BB678" s="25"/>
      <c r="BC678" s="21"/>
      <c r="BG678" s="18"/>
      <c r="BN678" s="22"/>
      <c r="BO678" s="22"/>
      <c r="BP678" s="22"/>
      <c r="BQ678" s="22"/>
      <c r="BR678" s="15"/>
      <c r="CF678" s="15"/>
      <c r="CL678" s="22"/>
      <c r="CM678" s="15"/>
      <c r="CR678" s="22"/>
      <c r="CT678" s="15"/>
      <c r="CW678" s="22"/>
      <c r="DA678" s="15"/>
      <c r="DH678" s="15"/>
      <c r="DJ678" s="22"/>
      <c r="DO678" s="15"/>
      <c r="DV678" s="15"/>
      <c r="EC678" s="15"/>
      <c r="EJ678" s="15"/>
      <c r="EQ678" s="15"/>
      <c r="EX678" s="15"/>
      <c r="FE678" s="15"/>
      <c r="FL678" s="15"/>
      <c r="FS678" s="15"/>
      <c r="FZ678" s="15"/>
      <c r="GG678" s="15"/>
      <c r="GN678" s="15"/>
      <c r="GP678" s="22"/>
      <c r="GQ678" s="22"/>
      <c r="GR678" s="22"/>
      <c r="GS678" s="22"/>
      <c r="GT678" s="22"/>
      <c r="GU678" s="15"/>
      <c r="GV678" s="22"/>
      <c r="GW678" s="22"/>
      <c r="GX678" s="22"/>
      <c r="GY678" s="18"/>
      <c r="GZ678" s="18"/>
      <c r="HA678" s="18"/>
      <c r="HB678" s="18"/>
      <c r="HC678" s="18"/>
      <c r="HD678" s="18"/>
      <c r="HE678" s="18"/>
      <c r="HF678" s="18"/>
      <c r="HG678" s="18"/>
      <c r="HH678" s="18"/>
      <c r="HI678" s="18"/>
      <c r="HJ678" s="18"/>
      <c r="HK678" s="18"/>
      <c r="HL678" s="18"/>
      <c r="HM678" s="18"/>
      <c r="HN678" s="18"/>
      <c r="HO678" s="18"/>
      <c r="HP678" s="18"/>
      <c r="HQ678" s="18"/>
      <c r="HR678" s="18"/>
      <c r="HS678" s="18"/>
      <c r="HT678" s="18"/>
      <c r="HU678" s="18"/>
      <c r="HV678" s="18"/>
      <c r="HW678" s="18"/>
      <c r="HX678" s="18"/>
      <c r="HY678" s="18"/>
      <c r="HZ678" s="18"/>
      <c r="IA678" s="18"/>
      <c r="IB678" s="18"/>
      <c r="IC678" s="18"/>
      <c r="ID678" s="18"/>
      <c r="IE678" s="18"/>
      <c r="IF678" s="18"/>
      <c r="IG678" s="18"/>
      <c r="IH678" s="18"/>
      <c r="II678" s="18"/>
      <c r="IJ678" s="18"/>
      <c r="IK678" s="18"/>
      <c r="IL678" s="18"/>
      <c r="IM678" s="18"/>
      <c r="IN678" s="18"/>
      <c r="IO678" s="18"/>
      <c r="IP678" s="18"/>
      <c r="IQ678" s="18"/>
      <c r="IR678" s="18"/>
      <c r="IS678" s="18"/>
      <c r="IT678" s="18"/>
      <c r="IU678" s="18"/>
      <c r="IV678" s="18"/>
      <c r="IW678" s="18"/>
      <c r="IX678" s="18"/>
      <c r="IY678" s="18"/>
      <c r="IZ678" s="18"/>
      <c r="JA678" s="18"/>
      <c r="JB678" s="18"/>
      <c r="JC678" s="18"/>
      <c r="JD678" s="18"/>
      <c r="JE678" s="18"/>
      <c r="JF678" s="18"/>
    </row>
    <row r="679" spans="36:266" x14ac:dyDescent="0.3">
      <c r="AJ679" s="24"/>
      <c r="AK679" s="24"/>
      <c r="AL679" s="20"/>
      <c r="AM679" s="23"/>
      <c r="AN679" s="24"/>
      <c r="AO679" s="24"/>
      <c r="AW679" s="71"/>
      <c r="AX679" s="71"/>
      <c r="AY679" s="71"/>
      <c r="BB679" s="25"/>
      <c r="BC679" s="21"/>
      <c r="BG679" s="18"/>
      <c r="BN679" s="22"/>
      <c r="BO679" s="22"/>
      <c r="BP679" s="22"/>
      <c r="BQ679" s="22"/>
      <c r="BR679" s="15"/>
      <c r="CF679" s="15"/>
      <c r="CL679" s="22"/>
      <c r="CM679" s="15"/>
      <c r="CR679" s="22"/>
      <c r="CT679" s="15"/>
      <c r="CW679" s="22"/>
      <c r="DA679" s="15"/>
      <c r="DH679" s="15"/>
      <c r="DJ679" s="22"/>
      <c r="DO679" s="15"/>
      <c r="DV679" s="15"/>
      <c r="EC679" s="15"/>
      <c r="EJ679" s="15"/>
      <c r="EQ679" s="15"/>
      <c r="EX679" s="15"/>
      <c r="FE679" s="15"/>
      <c r="FL679" s="15"/>
      <c r="FS679" s="15"/>
      <c r="FZ679" s="15"/>
      <c r="GG679" s="15"/>
      <c r="GN679" s="15"/>
      <c r="GP679" s="22"/>
      <c r="GQ679" s="22"/>
      <c r="GR679" s="22"/>
      <c r="GS679" s="22"/>
      <c r="GT679" s="22"/>
      <c r="GU679" s="15"/>
      <c r="GV679" s="22"/>
      <c r="GW679" s="22"/>
      <c r="GX679" s="22"/>
      <c r="GY679" s="18"/>
      <c r="GZ679" s="18"/>
      <c r="HA679" s="18"/>
      <c r="HB679" s="18"/>
      <c r="HC679" s="18"/>
      <c r="HD679" s="18"/>
      <c r="HE679" s="18"/>
      <c r="HF679" s="18"/>
      <c r="HG679" s="18"/>
      <c r="HH679" s="18"/>
      <c r="HI679" s="18"/>
      <c r="HJ679" s="18"/>
      <c r="HK679" s="18"/>
      <c r="HL679" s="18"/>
      <c r="HM679" s="18"/>
      <c r="HN679" s="18"/>
      <c r="HO679" s="18"/>
      <c r="HP679" s="18"/>
      <c r="HQ679" s="18"/>
      <c r="HR679" s="18"/>
      <c r="HS679" s="18"/>
      <c r="HT679" s="18"/>
      <c r="HU679" s="18"/>
      <c r="HV679" s="18"/>
      <c r="HW679" s="18"/>
      <c r="HX679" s="18"/>
      <c r="HY679" s="18"/>
      <c r="HZ679" s="18"/>
      <c r="IA679" s="18"/>
      <c r="IB679" s="18"/>
      <c r="IC679" s="18"/>
      <c r="ID679" s="18"/>
      <c r="IE679" s="18"/>
      <c r="IF679" s="18"/>
      <c r="IG679" s="18"/>
      <c r="IH679" s="18"/>
      <c r="II679" s="18"/>
      <c r="IJ679" s="18"/>
      <c r="IK679" s="18"/>
      <c r="IL679" s="18"/>
      <c r="IM679" s="18"/>
      <c r="IN679" s="18"/>
      <c r="IO679" s="18"/>
      <c r="IP679" s="18"/>
      <c r="IQ679" s="18"/>
      <c r="IR679" s="18"/>
      <c r="IS679" s="18"/>
      <c r="IT679" s="18"/>
      <c r="IU679" s="18"/>
      <c r="IV679" s="18"/>
      <c r="IW679" s="18"/>
      <c r="IX679" s="18"/>
      <c r="IY679" s="18"/>
      <c r="IZ679" s="18"/>
      <c r="JA679" s="18"/>
      <c r="JB679" s="18"/>
      <c r="JC679" s="18"/>
      <c r="JD679" s="18"/>
      <c r="JE679" s="18"/>
      <c r="JF679" s="18"/>
    </row>
    <row r="680" spans="36:266" x14ac:dyDescent="0.3">
      <c r="AJ680" s="24"/>
      <c r="AK680" s="24"/>
      <c r="AL680" s="20"/>
      <c r="AM680" s="23"/>
      <c r="AN680" s="24"/>
      <c r="AO680" s="24"/>
      <c r="AW680" s="71"/>
      <c r="AX680" s="71"/>
      <c r="AY680" s="71"/>
      <c r="BB680" s="25"/>
      <c r="BC680" s="21"/>
      <c r="BG680" s="18"/>
      <c r="BN680" s="22"/>
      <c r="BO680" s="22"/>
      <c r="BP680" s="22"/>
      <c r="BQ680" s="22"/>
      <c r="BR680" s="15"/>
      <c r="CF680" s="15"/>
      <c r="CL680" s="22"/>
      <c r="CM680" s="15"/>
      <c r="CR680" s="22"/>
      <c r="CT680" s="15"/>
      <c r="CW680" s="22"/>
      <c r="DA680" s="15"/>
      <c r="DH680" s="15"/>
      <c r="DJ680" s="22"/>
      <c r="DO680" s="15"/>
      <c r="DV680" s="15"/>
      <c r="EC680" s="15"/>
      <c r="EJ680" s="15"/>
      <c r="EQ680" s="15"/>
      <c r="EX680" s="15"/>
      <c r="FE680" s="15"/>
      <c r="FL680" s="15"/>
      <c r="FS680" s="15"/>
      <c r="FZ680" s="15"/>
      <c r="GG680" s="15"/>
      <c r="GN680" s="15"/>
      <c r="GP680" s="22"/>
      <c r="GQ680" s="22"/>
      <c r="GR680" s="22"/>
      <c r="GS680" s="22"/>
      <c r="GT680" s="22"/>
      <c r="GU680" s="15"/>
      <c r="GV680" s="22"/>
      <c r="GW680" s="22"/>
      <c r="GX680" s="22"/>
      <c r="GY680" s="18"/>
      <c r="GZ680" s="18"/>
      <c r="HA680" s="18"/>
      <c r="HB680" s="18"/>
      <c r="HC680" s="18"/>
      <c r="HD680" s="18"/>
      <c r="HE680" s="18"/>
      <c r="HF680" s="18"/>
      <c r="HG680" s="18"/>
      <c r="HH680" s="18"/>
      <c r="HI680" s="18"/>
      <c r="HJ680" s="18"/>
      <c r="HK680" s="18"/>
      <c r="HL680" s="18"/>
      <c r="HM680" s="18"/>
      <c r="HN680" s="18"/>
      <c r="HO680" s="18"/>
      <c r="HP680" s="18"/>
      <c r="HQ680" s="18"/>
      <c r="HR680" s="18"/>
      <c r="HS680" s="18"/>
      <c r="HT680" s="18"/>
      <c r="HU680" s="18"/>
      <c r="HV680" s="18"/>
      <c r="HW680" s="18"/>
      <c r="HX680" s="18"/>
      <c r="HY680" s="18"/>
      <c r="HZ680" s="18"/>
      <c r="IA680" s="18"/>
      <c r="IB680" s="18"/>
      <c r="IC680" s="18"/>
      <c r="ID680" s="18"/>
      <c r="IE680" s="18"/>
      <c r="IF680" s="18"/>
      <c r="IG680" s="18"/>
      <c r="IH680" s="18"/>
      <c r="II680" s="18"/>
      <c r="IJ680" s="18"/>
      <c r="IK680" s="18"/>
      <c r="IL680" s="18"/>
      <c r="IM680" s="18"/>
      <c r="IN680" s="18"/>
      <c r="IO680" s="18"/>
      <c r="IP680" s="18"/>
      <c r="IQ680" s="18"/>
      <c r="IR680" s="18"/>
      <c r="IS680" s="18"/>
      <c r="IT680" s="18"/>
      <c r="IU680" s="18"/>
      <c r="IV680" s="18"/>
      <c r="IW680" s="18"/>
      <c r="IX680" s="18"/>
      <c r="IY680" s="18"/>
      <c r="IZ680" s="18"/>
      <c r="JA680" s="18"/>
      <c r="JB680" s="18"/>
      <c r="JC680" s="18"/>
      <c r="JD680" s="18"/>
      <c r="JE680" s="18"/>
      <c r="JF680" s="18"/>
    </row>
    <row r="681" spans="36:266" x14ac:dyDescent="0.3">
      <c r="AJ681" s="24"/>
      <c r="AK681" s="24"/>
      <c r="AL681" s="20"/>
      <c r="AM681" s="23"/>
      <c r="AN681" s="24"/>
      <c r="AO681" s="24"/>
      <c r="AW681" s="71"/>
      <c r="AX681" s="71"/>
      <c r="AY681" s="71"/>
      <c r="BB681" s="25"/>
      <c r="BC681" s="21"/>
      <c r="BG681" s="18"/>
      <c r="BN681" s="22"/>
      <c r="BO681" s="22"/>
      <c r="BP681" s="22"/>
      <c r="BQ681" s="22"/>
      <c r="BR681" s="15"/>
      <c r="CF681" s="15"/>
      <c r="CL681" s="22"/>
      <c r="CM681" s="15"/>
      <c r="CR681" s="22"/>
      <c r="CT681" s="15"/>
      <c r="CW681" s="22"/>
      <c r="DA681" s="15"/>
      <c r="DH681" s="15"/>
      <c r="DJ681" s="22"/>
      <c r="DO681" s="15"/>
      <c r="DV681" s="15"/>
      <c r="EC681" s="15"/>
      <c r="EJ681" s="15"/>
      <c r="EQ681" s="15"/>
      <c r="EX681" s="15"/>
      <c r="FE681" s="15"/>
      <c r="FL681" s="15"/>
      <c r="FS681" s="15"/>
      <c r="FZ681" s="15"/>
      <c r="GG681" s="15"/>
      <c r="GN681" s="15"/>
      <c r="GP681" s="22"/>
      <c r="GQ681" s="22"/>
      <c r="GR681" s="22"/>
      <c r="GS681" s="22"/>
      <c r="GT681" s="22"/>
      <c r="GU681" s="15"/>
      <c r="GV681" s="22"/>
      <c r="GW681" s="22"/>
      <c r="GX681" s="22"/>
      <c r="GY681" s="18"/>
      <c r="GZ681" s="18"/>
      <c r="HA681" s="18"/>
      <c r="HB681" s="18"/>
      <c r="HC681" s="18"/>
      <c r="HD681" s="18"/>
      <c r="HE681" s="18"/>
      <c r="HF681" s="18"/>
      <c r="HG681" s="18"/>
      <c r="HH681" s="18"/>
      <c r="HI681" s="18"/>
      <c r="HJ681" s="18"/>
      <c r="HK681" s="18"/>
      <c r="HL681" s="18"/>
      <c r="HM681" s="18"/>
      <c r="HN681" s="18"/>
      <c r="HO681" s="18"/>
      <c r="HP681" s="18"/>
      <c r="HQ681" s="18"/>
      <c r="HR681" s="18"/>
      <c r="HS681" s="18"/>
      <c r="HT681" s="18"/>
      <c r="HU681" s="18"/>
      <c r="HV681" s="18"/>
      <c r="HW681" s="18"/>
      <c r="HX681" s="18"/>
      <c r="HY681" s="18"/>
      <c r="HZ681" s="18"/>
      <c r="IA681" s="18"/>
      <c r="IB681" s="18"/>
      <c r="IC681" s="18"/>
      <c r="ID681" s="18"/>
      <c r="IE681" s="18"/>
      <c r="IF681" s="18"/>
      <c r="IG681" s="18"/>
      <c r="IH681" s="18"/>
      <c r="II681" s="18"/>
      <c r="IJ681" s="18"/>
      <c r="IK681" s="18"/>
      <c r="IL681" s="18"/>
      <c r="IM681" s="18"/>
      <c r="IN681" s="18"/>
      <c r="IO681" s="18"/>
      <c r="IP681" s="18"/>
      <c r="IQ681" s="18"/>
      <c r="IR681" s="18"/>
      <c r="IS681" s="18"/>
      <c r="IT681" s="18"/>
      <c r="IU681" s="18"/>
      <c r="IV681" s="18"/>
      <c r="IW681" s="18"/>
      <c r="IX681" s="18"/>
      <c r="IY681" s="18"/>
      <c r="IZ681" s="18"/>
      <c r="JA681" s="18"/>
      <c r="JB681" s="18"/>
      <c r="JC681" s="18"/>
      <c r="JD681" s="18"/>
      <c r="JE681" s="18"/>
      <c r="JF681" s="18"/>
    </row>
    <row r="682" spans="36:266" x14ac:dyDescent="0.3">
      <c r="AJ682" s="24"/>
      <c r="AK682" s="24"/>
      <c r="AL682" s="20"/>
      <c r="AM682" s="23"/>
      <c r="AN682" s="24"/>
      <c r="AO682" s="24"/>
      <c r="AW682" s="71"/>
      <c r="AX682" s="71"/>
      <c r="AY682" s="71"/>
      <c r="BB682" s="25"/>
      <c r="BC682" s="21"/>
      <c r="BG682" s="18"/>
      <c r="BN682" s="22"/>
      <c r="BO682" s="22"/>
      <c r="BP682" s="22"/>
      <c r="BQ682" s="22"/>
      <c r="BR682" s="15"/>
      <c r="CF682" s="15"/>
      <c r="CL682" s="22"/>
      <c r="CM682" s="15"/>
      <c r="CR682" s="22"/>
      <c r="CT682" s="15"/>
      <c r="CW682" s="22"/>
      <c r="DA682" s="15"/>
      <c r="DH682" s="15"/>
      <c r="DJ682" s="22"/>
      <c r="DO682" s="15"/>
      <c r="DV682" s="15"/>
      <c r="EC682" s="15"/>
      <c r="EJ682" s="15"/>
      <c r="EQ682" s="15"/>
      <c r="EX682" s="15"/>
      <c r="FE682" s="15"/>
      <c r="FL682" s="15"/>
      <c r="FS682" s="15"/>
      <c r="FZ682" s="15"/>
      <c r="GG682" s="15"/>
      <c r="GN682" s="15"/>
      <c r="GP682" s="22"/>
      <c r="GQ682" s="22"/>
      <c r="GR682" s="22"/>
      <c r="GS682" s="22"/>
      <c r="GT682" s="22"/>
      <c r="GU682" s="15"/>
      <c r="GV682" s="22"/>
      <c r="GW682" s="22"/>
      <c r="GX682" s="22"/>
      <c r="GY682" s="18"/>
      <c r="GZ682" s="18"/>
      <c r="HA682" s="18"/>
      <c r="HB682" s="18"/>
      <c r="HC682" s="18"/>
      <c r="HD682" s="18"/>
      <c r="HE682" s="18"/>
      <c r="HF682" s="18"/>
      <c r="HG682" s="18"/>
      <c r="HH682" s="18"/>
      <c r="HI682" s="18"/>
      <c r="HJ682" s="18"/>
      <c r="HK682" s="18"/>
      <c r="HL682" s="18"/>
      <c r="HM682" s="18"/>
      <c r="HN682" s="18"/>
      <c r="HO682" s="18"/>
      <c r="HP682" s="18"/>
      <c r="HQ682" s="18"/>
      <c r="HR682" s="18"/>
      <c r="HS682" s="18"/>
      <c r="HT682" s="18"/>
      <c r="HU682" s="18"/>
      <c r="HV682" s="18"/>
      <c r="HW682" s="18"/>
      <c r="HX682" s="18"/>
      <c r="HY682" s="18"/>
      <c r="HZ682" s="18"/>
      <c r="IA682" s="18"/>
      <c r="IB682" s="18"/>
      <c r="IC682" s="18"/>
      <c r="ID682" s="18"/>
      <c r="IE682" s="18"/>
      <c r="IF682" s="18"/>
      <c r="IG682" s="18"/>
      <c r="IH682" s="18"/>
      <c r="II682" s="18"/>
      <c r="IJ682" s="18"/>
      <c r="IK682" s="18"/>
      <c r="IL682" s="18"/>
      <c r="IM682" s="18"/>
      <c r="IN682" s="18"/>
      <c r="IO682" s="18"/>
      <c r="IP682" s="18"/>
      <c r="IQ682" s="18"/>
      <c r="IR682" s="18"/>
      <c r="IS682" s="18"/>
      <c r="IT682" s="18"/>
      <c r="IU682" s="18"/>
      <c r="IV682" s="18"/>
      <c r="IW682" s="18"/>
      <c r="IX682" s="18"/>
      <c r="IY682" s="18"/>
      <c r="IZ682" s="18"/>
      <c r="JA682" s="18"/>
      <c r="JB682" s="18"/>
      <c r="JC682" s="18"/>
      <c r="JD682" s="18"/>
      <c r="JE682" s="18"/>
      <c r="JF682" s="18"/>
    </row>
    <row r="683" spans="36:266" x14ac:dyDescent="0.3">
      <c r="AJ683" s="24"/>
      <c r="AK683" s="24"/>
      <c r="AL683" s="20"/>
      <c r="AM683" s="23"/>
      <c r="AN683" s="24"/>
      <c r="AO683" s="24"/>
      <c r="AW683" s="71"/>
      <c r="AX683" s="71"/>
      <c r="AY683" s="71"/>
      <c r="BB683" s="25"/>
      <c r="BC683" s="21"/>
      <c r="BG683" s="18"/>
      <c r="BN683" s="22"/>
      <c r="BO683" s="22"/>
      <c r="BP683" s="22"/>
      <c r="BQ683" s="22"/>
      <c r="BR683" s="15"/>
      <c r="CF683" s="15"/>
      <c r="CL683" s="22"/>
      <c r="CM683" s="15"/>
      <c r="CR683" s="22"/>
      <c r="CT683" s="15"/>
      <c r="CW683" s="22"/>
      <c r="DA683" s="15"/>
      <c r="DH683" s="15"/>
      <c r="DJ683" s="22"/>
      <c r="DO683" s="15"/>
      <c r="DV683" s="15"/>
      <c r="EC683" s="15"/>
      <c r="EJ683" s="15"/>
      <c r="EQ683" s="15"/>
      <c r="EX683" s="15"/>
      <c r="FE683" s="15"/>
      <c r="FL683" s="15"/>
      <c r="FS683" s="15"/>
      <c r="FZ683" s="15"/>
      <c r="GG683" s="15"/>
      <c r="GN683" s="15"/>
      <c r="GP683" s="22"/>
      <c r="GQ683" s="22"/>
      <c r="GR683" s="22"/>
      <c r="GS683" s="22"/>
      <c r="GT683" s="22"/>
      <c r="GU683" s="15"/>
      <c r="GV683" s="22"/>
      <c r="GW683" s="22"/>
      <c r="GX683" s="22"/>
      <c r="GY683" s="18"/>
      <c r="GZ683" s="18"/>
      <c r="HA683" s="18"/>
      <c r="HB683" s="18"/>
      <c r="HC683" s="18"/>
      <c r="HD683" s="18"/>
      <c r="HE683" s="18"/>
      <c r="HF683" s="18"/>
      <c r="HG683" s="18"/>
      <c r="HH683" s="18"/>
      <c r="HI683" s="18"/>
      <c r="HJ683" s="18"/>
      <c r="HK683" s="18"/>
      <c r="HL683" s="18"/>
      <c r="HM683" s="18"/>
      <c r="HN683" s="18"/>
      <c r="HO683" s="18"/>
      <c r="HP683" s="18"/>
      <c r="HQ683" s="18"/>
      <c r="HR683" s="18"/>
      <c r="HS683" s="18"/>
      <c r="HT683" s="18"/>
      <c r="HU683" s="18"/>
      <c r="HV683" s="18"/>
      <c r="HW683" s="18"/>
      <c r="HX683" s="18"/>
      <c r="HY683" s="18"/>
      <c r="HZ683" s="18"/>
      <c r="IA683" s="18"/>
      <c r="IB683" s="18"/>
      <c r="IC683" s="18"/>
      <c r="ID683" s="18"/>
      <c r="IE683" s="18"/>
      <c r="IF683" s="18"/>
      <c r="IG683" s="18"/>
      <c r="IH683" s="18"/>
      <c r="II683" s="18"/>
      <c r="IJ683" s="18"/>
      <c r="IK683" s="18"/>
      <c r="IL683" s="18"/>
      <c r="IM683" s="18"/>
      <c r="IN683" s="18"/>
      <c r="IO683" s="18"/>
      <c r="IP683" s="18"/>
      <c r="IQ683" s="18"/>
      <c r="IR683" s="18"/>
      <c r="IS683" s="18"/>
      <c r="IT683" s="18"/>
      <c r="IU683" s="18"/>
      <c r="IV683" s="18"/>
      <c r="IW683" s="18"/>
      <c r="IX683" s="18"/>
      <c r="IY683" s="18"/>
      <c r="IZ683" s="18"/>
      <c r="JA683" s="18"/>
      <c r="JB683" s="18"/>
      <c r="JC683" s="18"/>
      <c r="JD683" s="18"/>
      <c r="JE683" s="18"/>
      <c r="JF683" s="18"/>
    </row>
    <row r="684" spans="36:266" x14ac:dyDescent="0.3">
      <c r="AJ684" s="24"/>
      <c r="AK684" s="24"/>
      <c r="AL684" s="20"/>
      <c r="AM684" s="23"/>
      <c r="AN684" s="24"/>
      <c r="AO684" s="24"/>
      <c r="AW684" s="71"/>
      <c r="AX684" s="71"/>
      <c r="AY684" s="71"/>
      <c r="BB684" s="25"/>
      <c r="BC684" s="21"/>
      <c r="BG684" s="18"/>
      <c r="BN684" s="22"/>
      <c r="BO684" s="22"/>
      <c r="BP684" s="22"/>
      <c r="BQ684" s="22"/>
      <c r="BR684" s="15"/>
      <c r="CF684" s="15"/>
      <c r="CL684" s="22"/>
      <c r="CM684" s="15"/>
      <c r="CR684" s="22"/>
      <c r="CT684" s="15"/>
      <c r="CW684" s="22"/>
      <c r="DA684" s="15"/>
      <c r="DH684" s="15"/>
      <c r="DJ684" s="22"/>
      <c r="DO684" s="15"/>
      <c r="DV684" s="15"/>
      <c r="EC684" s="15"/>
      <c r="EJ684" s="15"/>
      <c r="EQ684" s="15"/>
      <c r="EX684" s="15"/>
      <c r="FE684" s="15"/>
      <c r="FL684" s="15"/>
      <c r="FS684" s="15"/>
      <c r="FZ684" s="15"/>
      <c r="GG684" s="15"/>
      <c r="GN684" s="15"/>
      <c r="GP684" s="22"/>
      <c r="GQ684" s="22"/>
      <c r="GR684" s="22"/>
      <c r="GS684" s="22"/>
      <c r="GT684" s="22"/>
      <c r="GU684" s="15"/>
      <c r="GV684" s="22"/>
      <c r="GW684" s="22"/>
      <c r="GX684" s="22"/>
      <c r="GY684" s="18"/>
      <c r="GZ684" s="18"/>
      <c r="HA684" s="18"/>
      <c r="HB684" s="18"/>
      <c r="HC684" s="18"/>
      <c r="HD684" s="18"/>
      <c r="HE684" s="18"/>
      <c r="HF684" s="18"/>
      <c r="HG684" s="18"/>
      <c r="HH684" s="18"/>
      <c r="HI684" s="18"/>
      <c r="HJ684" s="18"/>
      <c r="HK684" s="18"/>
      <c r="HL684" s="18"/>
      <c r="HM684" s="18"/>
      <c r="HN684" s="18"/>
      <c r="HO684" s="18"/>
      <c r="HP684" s="18"/>
      <c r="HQ684" s="18"/>
      <c r="HR684" s="18"/>
      <c r="HS684" s="18"/>
      <c r="HT684" s="18"/>
      <c r="HU684" s="18"/>
      <c r="HV684" s="18"/>
      <c r="HW684" s="18"/>
      <c r="HX684" s="18"/>
      <c r="HY684" s="18"/>
      <c r="HZ684" s="18"/>
      <c r="IA684" s="18"/>
      <c r="IB684" s="18"/>
      <c r="IC684" s="18"/>
      <c r="ID684" s="18"/>
      <c r="IE684" s="18"/>
      <c r="IF684" s="18"/>
      <c r="IG684" s="18"/>
      <c r="IH684" s="18"/>
      <c r="II684" s="18"/>
      <c r="IJ684" s="18"/>
      <c r="IK684" s="18"/>
      <c r="IL684" s="18"/>
      <c r="IM684" s="18"/>
      <c r="IN684" s="18"/>
      <c r="IO684" s="18"/>
      <c r="IP684" s="18"/>
      <c r="IQ684" s="18"/>
      <c r="IR684" s="18"/>
      <c r="IS684" s="18"/>
      <c r="IT684" s="18"/>
      <c r="IU684" s="18"/>
      <c r="IV684" s="18"/>
      <c r="IW684" s="18"/>
      <c r="IX684" s="18"/>
      <c r="IY684" s="18"/>
      <c r="IZ684" s="18"/>
      <c r="JA684" s="18"/>
      <c r="JB684" s="18"/>
      <c r="JC684" s="18"/>
      <c r="JD684" s="18"/>
      <c r="JE684" s="18"/>
      <c r="JF684" s="18"/>
    </row>
    <row r="685" spans="36:266" x14ac:dyDescent="0.3">
      <c r="AJ685" s="24"/>
      <c r="AK685" s="24"/>
      <c r="AL685" s="20"/>
      <c r="AM685" s="23"/>
      <c r="AN685" s="24"/>
      <c r="AO685" s="24"/>
      <c r="AW685" s="71"/>
      <c r="AX685" s="71"/>
      <c r="AY685" s="71"/>
      <c r="BB685" s="25"/>
      <c r="BC685" s="21"/>
      <c r="BG685" s="18"/>
      <c r="BN685" s="22"/>
      <c r="BO685" s="22"/>
      <c r="BP685" s="22"/>
      <c r="BQ685" s="22"/>
      <c r="BR685" s="15"/>
      <c r="CF685" s="15"/>
      <c r="CL685" s="22"/>
      <c r="CM685" s="15"/>
      <c r="CR685" s="22"/>
      <c r="CT685" s="15"/>
      <c r="CW685" s="22"/>
      <c r="DA685" s="15"/>
      <c r="DH685" s="15"/>
      <c r="DJ685" s="22"/>
      <c r="DO685" s="15"/>
      <c r="DV685" s="15"/>
      <c r="EC685" s="15"/>
      <c r="EJ685" s="15"/>
      <c r="EQ685" s="15"/>
      <c r="EX685" s="15"/>
      <c r="FE685" s="15"/>
      <c r="FL685" s="15"/>
      <c r="FS685" s="15"/>
      <c r="FZ685" s="15"/>
      <c r="GG685" s="15"/>
      <c r="GN685" s="15"/>
      <c r="GP685" s="22"/>
      <c r="GQ685" s="22"/>
      <c r="GR685" s="22"/>
      <c r="GS685" s="22"/>
      <c r="GT685" s="22"/>
      <c r="GU685" s="15"/>
      <c r="GV685" s="22"/>
      <c r="GW685" s="22"/>
      <c r="GX685" s="22"/>
      <c r="GY685" s="18"/>
      <c r="GZ685" s="18"/>
      <c r="HA685" s="18"/>
      <c r="HB685" s="18"/>
      <c r="HC685" s="18"/>
      <c r="HD685" s="18"/>
      <c r="HE685" s="18"/>
      <c r="HF685" s="18"/>
      <c r="HG685" s="18"/>
      <c r="HH685" s="18"/>
      <c r="HI685" s="18"/>
      <c r="HJ685" s="18"/>
      <c r="HK685" s="18"/>
      <c r="HL685" s="18"/>
      <c r="HM685" s="18"/>
      <c r="HN685" s="18"/>
      <c r="HO685" s="18"/>
      <c r="HP685" s="18"/>
      <c r="HQ685" s="18"/>
      <c r="HR685" s="18"/>
      <c r="HS685" s="18"/>
      <c r="HT685" s="18"/>
      <c r="HU685" s="18"/>
      <c r="HV685" s="18"/>
      <c r="HW685" s="18"/>
      <c r="HX685" s="18"/>
      <c r="HY685" s="18"/>
      <c r="HZ685" s="18"/>
      <c r="IA685" s="18"/>
      <c r="IB685" s="18"/>
      <c r="IC685" s="18"/>
      <c r="ID685" s="18"/>
      <c r="IE685" s="18"/>
      <c r="IF685" s="18"/>
      <c r="IG685" s="18"/>
      <c r="IH685" s="18"/>
      <c r="II685" s="18"/>
      <c r="IJ685" s="18"/>
      <c r="IK685" s="18"/>
      <c r="IL685" s="18"/>
      <c r="IM685" s="18"/>
      <c r="IN685" s="18"/>
      <c r="IO685" s="18"/>
      <c r="IP685" s="18"/>
      <c r="IQ685" s="18"/>
      <c r="IR685" s="18"/>
      <c r="IS685" s="18"/>
      <c r="IT685" s="18"/>
      <c r="IU685" s="18"/>
      <c r="IV685" s="18"/>
      <c r="IW685" s="18"/>
      <c r="IX685" s="18"/>
      <c r="IY685" s="18"/>
      <c r="IZ685" s="18"/>
      <c r="JA685" s="18"/>
      <c r="JB685" s="18"/>
      <c r="JC685" s="18"/>
      <c r="JD685" s="18"/>
      <c r="JE685" s="18"/>
      <c r="JF685" s="18"/>
    </row>
    <row r="686" spans="36:266" x14ac:dyDescent="0.3">
      <c r="AJ686" s="24"/>
      <c r="AK686" s="24"/>
      <c r="AL686" s="20"/>
      <c r="AM686" s="23"/>
      <c r="AN686" s="24"/>
      <c r="AO686" s="24"/>
      <c r="AW686" s="71"/>
      <c r="AX686" s="71"/>
      <c r="AY686" s="71"/>
      <c r="BB686" s="25"/>
      <c r="BC686" s="21"/>
      <c r="BG686" s="18"/>
      <c r="BN686" s="22"/>
      <c r="BO686" s="22"/>
      <c r="BP686" s="22"/>
      <c r="BQ686" s="22"/>
      <c r="BR686" s="15"/>
      <c r="CF686" s="15"/>
      <c r="CL686" s="22"/>
      <c r="CM686" s="15"/>
      <c r="CR686" s="22"/>
      <c r="CT686" s="15"/>
      <c r="CW686" s="22"/>
      <c r="DA686" s="15"/>
      <c r="DH686" s="15"/>
      <c r="DJ686" s="22"/>
      <c r="DO686" s="15"/>
      <c r="DV686" s="15"/>
      <c r="EC686" s="15"/>
      <c r="EJ686" s="15"/>
      <c r="EQ686" s="15"/>
      <c r="EX686" s="15"/>
      <c r="FE686" s="15"/>
      <c r="FL686" s="15"/>
      <c r="FS686" s="15"/>
      <c r="FZ686" s="15"/>
      <c r="GG686" s="15"/>
      <c r="GN686" s="15"/>
      <c r="GP686" s="22"/>
      <c r="GQ686" s="22"/>
      <c r="GR686" s="22"/>
      <c r="GS686" s="22"/>
      <c r="GT686" s="22"/>
      <c r="GU686" s="15"/>
      <c r="GV686" s="22"/>
      <c r="GW686" s="22"/>
      <c r="GX686" s="22"/>
      <c r="GY686" s="18"/>
      <c r="GZ686" s="18"/>
      <c r="HA686" s="18"/>
      <c r="HB686" s="18"/>
      <c r="HC686" s="18"/>
      <c r="HD686" s="18"/>
      <c r="HE686" s="18"/>
      <c r="HF686" s="18"/>
      <c r="HG686" s="18"/>
      <c r="HH686" s="18"/>
      <c r="HI686" s="18"/>
      <c r="HJ686" s="18"/>
      <c r="HK686" s="18"/>
      <c r="HL686" s="18"/>
      <c r="HM686" s="18"/>
      <c r="HN686" s="18"/>
      <c r="HO686" s="18"/>
      <c r="HP686" s="18"/>
      <c r="HQ686" s="18"/>
      <c r="HR686" s="18"/>
      <c r="HS686" s="18"/>
      <c r="HT686" s="18"/>
      <c r="HU686" s="18"/>
      <c r="HV686" s="18"/>
      <c r="HW686" s="18"/>
      <c r="HX686" s="18"/>
      <c r="HY686" s="18"/>
      <c r="HZ686" s="18"/>
      <c r="IA686" s="18"/>
      <c r="IB686" s="18"/>
      <c r="IC686" s="18"/>
      <c r="ID686" s="18"/>
      <c r="IE686" s="18"/>
      <c r="IF686" s="18"/>
      <c r="IG686" s="18"/>
      <c r="IH686" s="18"/>
      <c r="II686" s="18"/>
      <c r="IJ686" s="18"/>
      <c r="IK686" s="18"/>
      <c r="IL686" s="18"/>
      <c r="IM686" s="18"/>
      <c r="IN686" s="18"/>
      <c r="IO686" s="18"/>
      <c r="IP686" s="18"/>
      <c r="IQ686" s="18"/>
      <c r="IR686" s="18"/>
      <c r="IS686" s="18"/>
      <c r="IT686" s="18"/>
      <c r="IU686" s="18"/>
      <c r="IV686" s="18"/>
      <c r="IW686" s="18"/>
      <c r="IX686" s="18"/>
      <c r="IY686" s="18"/>
      <c r="IZ686" s="18"/>
      <c r="JA686" s="18"/>
      <c r="JB686" s="18"/>
      <c r="JC686" s="18"/>
      <c r="JD686" s="18"/>
      <c r="JE686" s="18"/>
      <c r="JF686" s="18"/>
    </row>
    <row r="687" spans="36:266" x14ac:dyDescent="0.3">
      <c r="AJ687" s="24"/>
      <c r="AK687" s="24"/>
      <c r="AL687" s="20"/>
      <c r="AM687" s="23"/>
      <c r="AN687" s="24"/>
      <c r="AO687" s="24"/>
      <c r="AW687" s="71"/>
      <c r="AX687" s="71"/>
      <c r="AY687" s="71"/>
      <c r="BB687" s="25"/>
      <c r="BC687" s="21"/>
      <c r="BG687" s="18"/>
      <c r="BN687" s="22"/>
      <c r="BO687" s="22"/>
      <c r="BP687" s="22"/>
      <c r="BQ687" s="22"/>
      <c r="BR687" s="15"/>
      <c r="CF687" s="15"/>
      <c r="CL687" s="22"/>
      <c r="CM687" s="15"/>
      <c r="CR687" s="22"/>
      <c r="CT687" s="15"/>
      <c r="CW687" s="22"/>
      <c r="DA687" s="15"/>
      <c r="DH687" s="15"/>
      <c r="DJ687" s="22"/>
      <c r="DO687" s="15"/>
      <c r="DV687" s="15"/>
      <c r="EC687" s="15"/>
      <c r="EJ687" s="15"/>
      <c r="EQ687" s="15"/>
      <c r="EX687" s="15"/>
      <c r="FE687" s="15"/>
      <c r="FL687" s="15"/>
      <c r="FS687" s="15"/>
      <c r="FZ687" s="15"/>
      <c r="GG687" s="15"/>
      <c r="GN687" s="15"/>
      <c r="GP687" s="22"/>
      <c r="GQ687" s="22"/>
      <c r="GR687" s="22"/>
      <c r="GS687" s="22"/>
      <c r="GT687" s="22"/>
      <c r="GU687" s="15"/>
      <c r="GV687" s="22"/>
      <c r="GW687" s="22"/>
      <c r="GX687" s="22"/>
      <c r="GY687" s="18"/>
      <c r="GZ687" s="18"/>
      <c r="HA687" s="18"/>
      <c r="HB687" s="18"/>
      <c r="HC687" s="18"/>
      <c r="HD687" s="18"/>
      <c r="HE687" s="18"/>
      <c r="HF687" s="18"/>
      <c r="HG687" s="18"/>
      <c r="HH687" s="18"/>
      <c r="HI687" s="18"/>
      <c r="HJ687" s="18"/>
      <c r="HK687" s="18"/>
      <c r="HL687" s="18"/>
      <c r="HM687" s="18"/>
      <c r="HN687" s="18"/>
      <c r="HO687" s="18"/>
      <c r="HP687" s="18"/>
      <c r="HQ687" s="18"/>
      <c r="HR687" s="18"/>
      <c r="HS687" s="18"/>
      <c r="HT687" s="18"/>
      <c r="HU687" s="18"/>
      <c r="HV687" s="18"/>
      <c r="HW687" s="18"/>
      <c r="HX687" s="18"/>
      <c r="HY687" s="18"/>
      <c r="HZ687" s="18"/>
      <c r="IA687" s="18"/>
      <c r="IB687" s="18"/>
      <c r="IC687" s="18"/>
      <c r="ID687" s="18"/>
      <c r="IE687" s="18"/>
      <c r="IF687" s="18"/>
      <c r="IG687" s="18"/>
      <c r="IH687" s="18"/>
      <c r="II687" s="18"/>
      <c r="IJ687" s="18"/>
      <c r="IK687" s="18"/>
      <c r="IL687" s="18"/>
      <c r="IM687" s="18"/>
      <c r="IN687" s="18"/>
      <c r="IO687" s="18"/>
      <c r="IP687" s="18"/>
      <c r="IQ687" s="18"/>
      <c r="IR687" s="18"/>
      <c r="IS687" s="18"/>
      <c r="IT687" s="18"/>
      <c r="IU687" s="18"/>
      <c r="IV687" s="18"/>
      <c r="IW687" s="18"/>
      <c r="IX687" s="18"/>
      <c r="IY687" s="18"/>
      <c r="IZ687" s="18"/>
      <c r="JA687" s="18"/>
      <c r="JB687" s="18"/>
      <c r="JC687" s="18"/>
      <c r="JD687" s="18"/>
      <c r="JE687" s="18"/>
      <c r="JF687" s="18"/>
    </row>
    <row r="688" spans="36:266" x14ac:dyDescent="0.3">
      <c r="AJ688" s="24"/>
      <c r="AK688" s="24"/>
      <c r="AL688" s="20"/>
      <c r="AM688" s="23"/>
      <c r="AN688" s="24"/>
      <c r="AO688" s="24"/>
      <c r="AW688" s="71"/>
      <c r="AX688" s="71"/>
      <c r="AY688" s="71"/>
      <c r="BB688" s="25"/>
      <c r="BC688" s="21"/>
      <c r="BG688" s="18"/>
      <c r="BN688" s="22"/>
      <c r="BO688" s="22"/>
      <c r="BP688" s="22"/>
      <c r="BQ688" s="22"/>
      <c r="BR688" s="15"/>
      <c r="CF688" s="15"/>
      <c r="CL688" s="22"/>
      <c r="CM688" s="15"/>
      <c r="CR688" s="22"/>
      <c r="CT688" s="15"/>
      <c r="CW688" s="22"/>
      <c r="DA688" s="15"/>
      <c r="DH688" s="15"/>
      <c r="DJ688" s="22"/>
      <c r="DO688" s="15"/>
      <c r="DV688" s="15"/>
      <c r="EC688" s="15"/>
      <c r="EJ688" s="15"/>
      <c r="EQ688" s="15"/>
      <c r="EX688" s="15"/>
      <c r="FE688" s="15"/>
      <c r="FL688" s="15"/>
      <c r="FS688" s="15"/>
      <c r="FZ688" s="15"/>
      <c r="GG688" s="15"/>
      <c r="GN688" s="15"/>
      <c r="GP688" s="22"/>
      <c r="GQ688" s="22"/>
      <c r="GR688" s="22"/>
      <c r="GS688" s="22"/>
      <c r="GT688" s="22"/>
      <c r="GU688" s="15"/>
      <c r="GV688" s="22"/>
      <c r="GW688" s="22"/>
      <c r="GX688" s="22"/>
      <c r="GY688" s="18"/>
      <c r="GZ688" s="18"/>
      <c r="HA688" s="18"/>
      <c r="HB688" s="18"/>
      <c r="HC688" s="18"/>
      <c r="HD688" s="18"/>
      <c r="HE688" s="18"/>
      <c r="HF688" s="18"/>
      <c r="HG688" s="18"/>
      <c r="HH688" s="18"/>
      <c r="HI688" s="18"/>
      <c r="HJ688" s="18"/>
      <c r="HK688" s="18"/>
      <c r="HL688" s="18"/>
      <c r="HM688" s="18"/>
      <c r="HN688" s="18"/>
      <c r="HO688" s="18"/>
      <c r="HP688" s="18"/>
      <c r="HQ688" s="18"/>
      <c r="HR688" s="18"/>
      <c r="HS688" s="18"/>
      <c r="HT688" s="18"/>
      <c r="HU688" s="18"/>
      <c r="HV688" s="18"/>
      <c r="HW688" s="18"/>
      <c r="HX688" s="18"/>
      <c r="HY688" s="18"/>
      <c r="HZ688" s="18"/>
      <c r="IA688" s="18"/>
      <c r="IB688" s="18"/>
      <c r="IC688" s="18"/>
      <c r="ID688" s="18"/>
      <c r="IE688" s="18"/>
      <c r="IF688" s="18"/>
      <c r="IG688" s="18"/>
      <c r="IH688" s="18"/>
      <c r="II688" s="18"/>
      <c r="IJ688" s="18"/>
      <c r="IK688" s="18"/>
      <c r="IL688" s="18"/>
      <c r="IM688" s="18"/>
      <c r="IN688" s="18"/>
      <c r="IO688" s="18"/>
      <c r="IP688" s="18"/>
      <c r="IQ688" s="18"/>
      <c r="IR688" s="18"/>
      <c r="IS688" s="18"/>
      <c r="IT688" s="18"/>
      <c r="IU688" s="18"/>
      <c r="IV688" s="18"/>
      <c r="IW688" s="18"/>
      <c r="IX688" s="18"/>
      <c r="IY688" s="18"/>
      <c r="IZ688" s="18"/>
      <c r="JA688" s="18"/>
      <c r="JB688" s="18"/>
      <c r="JC688" s="18"/>
      <c r="JD688" s="18"/>
      <c r="JE688" s="18"/>
      <c r="JF688" s="18"/>
    </row>
    <row r="689" spans="36:266" x14ac:dyDescent="0.3">
      <c r="AJ689" s="24"/>
      <c r="AK689" s="24"/>
      <c r="AL689" s="20"/>
      <c r="AM689" s="23"/>
      <c r="AN689" s="24"/>
      <c r="AO689" s="24"/>
      <c r="AW689" s="71"/>
      <c r="AX689" s="71"/>
      <c r="AY689" s="71"/>
      <c r="BB689" s="25"/>
      <c r="BC689" s="21"/>
      <c r="BG689" s="18"/>
      <c r="BN689" s="22"/>
      <c r="BO689" s="22"/>
      <c r="BP689" s="22"/>
      <c r="BQ689" s="22"/>
      <c r="BR689" s="15"/>
      <c r="CF689" s="15"/>
      <c r="CL689" s="22"/>
      <c r="CM689" s="15"/>
      <c r="CR689" s="22"/>
      <c r="CT689" s="15"/>
      <c r="CW689" s="22"/>
      <c r="DA689" s="15"/>
      <c r="DH689" s="15"/>
      <c r="DJ689" s="22"/>
      <c r="DO689" s="15"/>
      <c r="DV689" s="15"/>
      <c r="EC689" s="15"/>
      <c r="EJ689" s="15"/>
      <c r="EQ689" s="15"/>
      <c r="EX689" s="15"/>
      <c r="FE689" s="15"/>
      <c r="FL689" s="15"/>
      <c r="FS689" s="15"/>
      <c r="FZ689" s="15"/>
      <c r="GG689" s="15"/>
      <c r="GN689" s="15"/>
      <c r="GP689" s="22"/>
      <c r="GQ689" s="22"/>
      <c r="GR689" s="22"/>
      <c r="GS689" s="22"/>
      <c r="GT689" s="22"/>
      <c r="GU689" s="15"/>
      <c r="GV689" s="22"/>
      <c r="GW689" s="22"/>
      <c r="GX689" s="22"/>
      <c r="GY689" s="18"/>
      <c r="GZ689" s="18"/>
      <c r="HA689" s="18"/>
      <c r="HB689" s="18"/>
      <c r="HC689" s="18"/>
      <c r="HD689" s="18"/>
      <c r="HE689" s="18"/>
      <c r="HF689" s="18"/>
      <c r="HG689" s="18"/>
      <c r="HH689" s="18"/>
      <c r="HI689" s="18"/>
      <c r="HJ689" s="18"/>
      <c r="HK689" s="18"/>
      <c r="HL689" s="18"/>
      <c r="HM689" s="18"/>
      <c r="HN689" s="18"/>
      <c r="HO689" s="18"/>
      <c r="HP689" s="18"/>
      <c r="HQ689" s="18"/>
      <c r="HR689" s="18"/>
      <c r="HS689" s="18"/>
      <c r="HT689" s="18"/>
      <c r="HU689" s="18"/>
      <c r="HV689" s="18"/>
      <c r="HW689" s="18"/>
      <c r="HX689" s="18"/>
      <c r="HY689" s="18"/>
      <c r="HZ689" s="18"/>
      <c r="IA689" s="18"/>
      <c r="IB689" s="18"/>
      <c r="IC689" s="18"/>
      <c r="ID689" s="18"/>
      <c r="IE689" s="18"/>
      <c r="IF689" s="18"/>
      <c r="IG689" s="18"/>
      <c r="IH689" s="18"/>
      <c r="II689" s="18"/>
      <c r="IJ689" s="18"/>
      <c r="IK689" s="18"/>
      <c r="IL689" s="18"/>
      <c r="IM689" s="18"/>
      <c r="IN689" s="18"/>
      <c r="IO689" s="18"/>
      <c r="IP689" s="18"/>
      <c r="IQ689" s="18"/>
      <c r="IR689" s="18"/>
      <c r="IS689" s="18"/>
      <c r="IT689" s="18"/>
      <c r="IU689" s="18"/>
      <c r="IV689" s="18"/>
      <c r="IW689" s="18"/>
      <c r="IX689" s="18"/>
      <c r="IY689" s="18"/>
      <c r="IZ689" s="18"/>
      <c r="JA689" s="18"/>
      <c r="JB689" s="18"/>
      <c r="JC689" s="18"/>
      <c r="JD689" s="18"/>
      <c r="JE689" s="18"/>
      <c r="JF689" s="18"/>
    </row>
    <row r="690" spans="36:266" x14ac:dyDescent="0.3">
      <c r="AJ690" s="24"/>
      <c r="AK690" s="24"/>
      <c r="AL690" s="20"/>
      <c r="AM690" s="23"/>
      <c r="AN690" s="24"/>
      <c r="AO690" s="24"/>
      <c r="AW690" s="71"/>
      <c r="AX690" s="71"/>
      <c r="AY690" s="71"/>
      <c r="BB690" s="25"/>
      <c r="BC690" s="21"/>
      <c r="BG690" s="18"/>
      <c r="BN690" s="22"/>
      <c r="BO690" s="22"/>
      <c r="BP690" s="22"/>
      <c r="BQ690" s="22"/>
      <c r="BR690" s="15"/>
      <c r="CF690" s="15"/>
      <c r="CL690" s="22"/>
      <c r="CM690" s="15"/>
      <c r="CR690" s="22"/>
      <c r="CT690" s="15"/>
      <c r="CW690" s="22"/>
      <c r="DA690" s="15"/>
      <c r="DH690" s="15"/>
      <c r="DJ690" s="22"/>
      <c r="DO690" s="15"/>
      <c r="DV690" s="15"/>
      <c r="EC690" s="15"/>
      <c r="EJ690" s="15"/>
      <c r="EQ690" s="15"/>
      <c r="EX690" s="15"/>
      <c r="FE690" s="15"/>
      <c r="FL690" s="15"/>
      <c r="FS690" s="15"/>
      <c r="FZ690" s="15"/>
      <c r="GG690" s="15"/>
      <c r="GN690" s="15"/>
      <c r="GP690" s="22"/>
      <c r="GQ690" s="22"/>
      <c r="GR690" s="22"/>
      <c r="GS690" s="22"/>
      <c r="GT690" s="22"/>
      <c r="GU690" s="15"/>
      <c r="GV690" s="22"/>
      <c r="GW690" s="22"/>
      <c r="GX690" s="22"/>
      <c r="GY690" s="18"/>
      <c r="GZ690" s="18"/>
      <c r="HA690" s="18"/>
      <c r="HB690" s="18"/>
      <c r="HC690" s="18"/>
      <c r="HD690" s="18"/>
      <c r="HE690" s="18"/>
      <c r="HF690" s="18"/>
      <c r="HG690" s="18"/>
      <c r="HH690" s="18"/>
      <c r="HI690" s="18"/>
      <c r="HJ690" s="18"/>
      <c r="HK690" s="18"/>
      <c r="HL690" s="18"/>
      <c r="HM690" s="18"/>
      <c r="HN690" s="18"/>
      <c r="HO690" s="18"/>
      <c r="HP690" s="18"/>
      <c r="HQ690" s="18"/>
      <c r="HR690" s="18"/>
      <c r="HS690" s="18"/>
      <c r="HT690" s="18"/>
      <c r="HU690" s="18"/>
      <c r="HV690" s="18"/>
      <c r="HW690" s="18"/>
      <c r="HX690" s="18"/>
      <c r="HY690" s="18"/>
      <c r="HZ690" s="18"/>
      <c r="IA690" s="18"/>
      <c r="IB690" s="18"/>
      <c r="IC690" s="18"/>
      <c r="ID690" s="18"/>
      <c r="IE690" s="18"/>
      <c r="IF690" s="18"/>
      <c r="IG690" s="18"/>
      <c r="IH690" s="18"/>
      <c r="II690" s="18"/>
      <c r="IJ690" s="18"/>
      <c r="IK690" s="18"/>
      <c r="IL690" s="18"/>
      <c r="IM690" s="18"/>
      <c r="IN690" s="18"/>
      <c r="IO690" s="18"/>
      <c r="IP690" s="18"/>
      <c r="IQ690" s="18"/>
      <c r="IR690" s="18"/>
      <c r="IS690" s="18"/>
      <c r="IT690" s="18"/>
      <c r="IU690" s="18"/>
      <c r="IV690" s="18"/>
      <c r="IW690" s="18"/>
      <c r="IX690" s="18"/>
      <c r="IY690" s="18"/>
      <c r="IZ690" s="18"/>
      <c r="JA690" s="18"/>
      <c r="JB690" s="18"/>
      <c r="JC690" s="18"/>
      <c r="JD690" s="18"/>
      <c r="JE690" s="18"/>
      <c r="JF690" s="18"/>
    </row>
    <row r="691" spans="36:266" x14ac:dyDescent="0.3">
      <c r="AJ691" s="24"/>
      <c r="AK691" s="24"/>
      <c r="AL691" s="20"/>
      <c r="AM691" s="23"/>
      <c r="AN691" s="24"/>
      <c r="AO691" s="24"/>
      <c r="AW691" s="71"/>
      <c r="AX691" s="71"/>
      <c r="AY691" s="71"/>
      <c r="BB691" s="25"/>
      <c r="BC691" s="21"/>
      <c r="BG691" s="18"/>
      <c r="BN691" s="22"/>
      <c r="BO691" s="22"/>
      <c r="BP691" s="22"/>
      <c r="BQ691" s="22"/>
      <c r="BR691" s="15"/>
      <c r="CF691" s="15"/>
      <c r="CL691" s="22"/>
      <c r="CM691" s="15"/>
      <c r="CR691" s="22"/>
      <c r="CT691" s="15"/>
      <c r="CW691" s="22"/>
      <c r="DA691" s="15"/>
      <c r="DH691" s="15"/>
      <c r="DJ691" s="22"/>
      <c r="DO691" s="15"/>
      <c r="DV691" s="15"/>
      <c r="EC691" s="15"/>
      <c r="EJ691" s="15"/>
      <c r="EQ691" s="15"/>
      <c r="EX691" s="15"/>
      <c r="FE691" s="15"/>
      <c r="FL691" s="15"/>
      <c r="FS691" s="15"/>
      <c r="FZ691" s="15"/>
      <c r="GG691" s="15"/>
      <c r="GN691" s="15"/>
      <c r="GP691" s="22"/>
      <c r="GQ691" s="22"/>
      <c r="GR691" s="22"/>
      <c r="GS691" s="22"/>
      <c r="GT691" s="22"/>
      <c r="GU691" s="15"/>
      <c r="GV691" s="22"/>
      <c r="GW691" s="22"/>
      <c r="GX691" s="22"/>
      <c r="GY691" s="18"/>
      <c r="GZ691" s="18"/>
      <c r="HA691" s="18"/>
      <c r="HB691" s="18"/>
      <c r="HC691" s="18"/>
      <c r="HD691" s="18"/>
      <c r="HE691" s="18"/>
      <c r="HF691" s="18"/>
      <c r="HG691" s="18"/>
      <c r="HH691" s="18"/>
      <c r="HI691" s="18"/>
      <c r="HJ691" s="18"/>
      <c r="HK691" s="18"/>
      <c r="HL691" s="18"/>
      <c r="HM691" s="18"/>
      <c r="HN691" s="18"/>
      <c r="HO691" s="18"/>
      <c r="HP691" s="18"/>
      <c r="HQ691" s="18"/>
      <c r="HR691" s="18"/>
      <c r="HS691" s="18"/>
      <c r="HT691" s="18"/>
      <c r="HU691" s="18"/>
      <c r="HV691" s="18"/>
      <c r="HW691" s="18"/>
      <c r="HX691" s="18"/>
      <c r="HY691" s="18"/>
      <c r="HZ691" s="18"/>
      <c r="IA691" s="18"/>
      <c r="IB691" s="18"/>
      <c r="IC691" s="18"/>
      <c r="ID691" s="18"/>
      <c r="IE691" s="18"/>
      <c r="IF691" s="18"/>
      <c r="IG691" s="18"/>
      <c r="IH691" s="18"/>
      <c r="II691" s="18"/>
      <c r="IJ691" s="18"/>
      <c r="IK691" s="18"/>
      <c r="IL691" s="18"/>
      <c r="IM691" s="18"/>
      <c r="IN691" s="18"/>
      <c r="IO691" s="18"/>
      <c r="IP691" s="18"/>
      <c r="IQ691" s="18"/>
      <c r="IR691" s="18"/>
      <c r="IS691" s="18"/>
      <c r="IT691" s="18"/>
      <c r="IU691" s="18"/>
      <c r="IV691" s="18"/>
      <c r="IW691" s="18"/>
      <c r="IX691" s="18"/>
      <c r="IY691" s="18"/>
      <c r="IZ691" s="18"/>
      <c r="JA691" s="18"/>
      <c r="JB691" s="18"/>
      <c r="JC691" s="18"/>
      <c r="JD691" s="18"/>
      <c r="JE691" s="18"/>
      <c r="JF691" s="18"/>
    </row>
    <row r="692" spans="36:266" x14ac:dyDescent="0.3">
      <c r="AJ692" s="24"/>
      <c r="AK692" s="24"/>
      <c r="AL692" s="20"/>
      <c r="AM692" s="23"/>
      <c r="AN692" s="24"/>
      <c r="AO692" s="24"/>
      <c r="AW692" s="71"/>
      <c r="AX692" s="71"/>
      <c r="AY692" s="71"/>
      <c r="BB692" s="25"/>
      <c r="BC692" s="21"/>
      <c r="BG692" s="18"/>
      <c r="BN692" s="22"/>
      <c r="BO692" s="22"/>
      <c r="BP692" s="22"/>
      <c r="BQ692" s="22"/>
      <c r="BR692" s="15"/>
      <c r="CF692" s="15"/>
      <c r="CL692" s="22"/>
      <c r="CM692" s="15"/>
      <c r="CR692" s="22"/>
      <c r="CT692" s="15"/>
      <c r="CW692" s="22"/>
      <c r="DA692" s="15"/>
      <c r="DH692" s="15"/>
      <c r="DJ692" s="22"/>
      <c r="DO692" s="15"/>
      <c r="DV692" s="15"/>
      <c r="EC692" s="15"/>
      <c r="EJ692" s="15"/>
      <c r="EQ692" s="15"/>
      <c r="EX692" s="15"/>
      <c r="FE692" s="15"/>
      <c r="FL692" s="15"/>
      <c r="FS692" s="15"/>
      <c r="FZ692" s="15"/>
      <c r="GG692" s="15"/>
      <c r="GN692" s="15"/>
      <c r="GP692" s="22"/>
      <c r="GQ692" s="22"/>
      <c r="GR692" s="22"/>
      <c r="GS692" s="22"/>
      <c r="GT692" s="22"/>
      <c r="GU692" s="15"/>
      <c r="GV692" s="22"/>
      <c r="GW692" s="22"/>
      <c r="GX692" s="22"/>
      <c r="GY692" s="18"/>
      <c r="GZ692" s="18"/>
      <c r="HA692" s="18"/>
      <c r="HB692" s="18"/>
      <c r="HC692" s="18"/>
      <c r="HD692" s="18"/>
      <c r="HE692" s="18"/>
      <c r="HF692" s="18"/>
      <c r="HG692" s="18"/>
      <c r="HH692" s="18"/>
      <c r="HI692" s="18"/>
      <c r="HJ692" s="18"/>
      <c r="HK692" s="18"/>
      <c r="HL692" s="18"/>
      <c r="HM692" s="18"/>
      <c r="HN692" s="18"/>
      <c r="HO692" s="18"/>
      <c r="HP692" s="18"/>
      <c r="HQ692" s="18"/>
      <c r="HR692" s="18"/>
      <c r="HS692" s="18"/>
      <c r="HT692" s="18"/>
      <c r="HU692" s="18"/>
      <c r="HV692" s="18"/>
      <c r="HW692" s="18"/>
      <c r="HX692" s="18"/>
      <c r="HY692" s="18"/>
      <c r="HZ692" s="18"/>
      <c r="IA692" s="18"/>
      <c r="IB692" s="18"/>
      <c r="IC692" s="18"/>
      <c r="ID692" s="18"/>
      <c r="IE692" s="18"/>
      <c r="IF692" s="18"/>
      <c r="IG692" s="18"/>
      <c r="IH692" s="18"/>
      <c r="II692" s="18"/>
      <c r="IJ692" s="18"/>
      <c r="IK692" s="18"/>
      <c r="IL692" s="18"/>
      <c r="IM692" s="18"/>
      <c r="IN692" s="18"/>
      <c r="IO692" s="18"/>
      <c r="IP692" s="18"/>
      <c r="IQ692" s="18"/>
      <c r="IR692" s="18"/>
      <c r="IS692" s="18"/>
      <c r="IT692" s="18"/>
      <c r="IU692" s="18"/>
      <c r="IV692" s="18"/>
      <c r="IW692" s="18"/>
      <c r="IX692" s="18"/>
      <c r="IY692" s="18"/>
      <c r="IZ692" s="18"/>
      <c r="JA692" s="18"/>
      <c r="JB692" s="18"/>
      <c r="JC692" s="18"/>
      <c r="JD692" s="18"/>
      <c r="JE692" s="18"/>
      <c r="JF692" s="18"/>
    </row>
    <row r="693" spans="36:266" x14ac:dyDescent="0.3">
      <c r="AJ693" s="24"/>
      <c r="AK693" s="24"/>
      <c r="AL693" s="20"/>
      <c r="AM693" s="23"/>
      <c r="AN693" s="24"/>
      <c r="AO693" s="24"/>
      <c r="AW693" s="71"/>
      <c r="AX693" s="71"/>
      <c r="AY693" s="71"/>
      <c r="BB693" s="25"/>
      <c r="BC693" s="21"/>
      <c r="BG693" s="18"/>
      <c r="BN693" s="22"/>
      <c r="BO693" s="22"/>
      <c r="BP693" s="22"/>
      <c r="BQ693" s="22"/>
      <c r="BR693" s="15"/>
      <c r="CF693" s="15"/>
      <c r="CL693" s="22"/>
      <c r="CM693" s="15"/>
      <c r="CR693" s="22"/>
      <c r="CT693" s="15"/>
      <c r="CW693" s="22"/>
      <c r="DA693" s="15"/>
      <c r="DH693" s="15"/>
      <c r="DJ693" s="22"/>
      <c r="DO693" s="15"/>
      <c r="DV693" s="15"/>
      <c r="EC693" s="15"/>
      <c r="EJ693" s="15"/>
      <c r="EQ693" s="15"/>
      <c r="EX693" s="15"/>
      <c r="FE693" s="15"/>
      <c r="FL693" s="15"/>
      <c r="FS693" s="15"/>
      <c r="FZ693" s="15"/>
      <c r="GG693" s="15"/>
      <c r="GN693" s="15"/>
      <c r="GP693" s="22"/>
      <c r="GQ693" s="22"/>
      <c r="GR693" s="22"/>
      <c r="GS693" s="22"/>
      <c r="GT693" s="22"/>
      <c r="GU693" s="15"/>
      <c r="GV693" s="22"/>
      <c r="GW693" s="22"/>
      <c r="GX693" s="22"/>
      <c r="GY693" s="18"/>
      <c r="GZ693" s="18"/>
      <c r="HA693" s="18"/>
      <c r="HB693" s="18"/>
      <c r="HC693" s="18"/>
      <c r="HD693" s="18"/>
      <c r="HE693" s="18"/>
      <c r="HF693" s="18"/>
      <c r="HG693" s="18"/>
      <c r="HH693" s="18"/>
      <c r="HI693" s="18"/>
      <c r="HJ693" s="18"/>
      <c r="HK693" s="18"/>
      <c r="HL693" s="18"/>
      <c r="HM693" s="18"/>
      <c r="HN693" s="18"/>
      <c r="HO693" s="18"/>
      <c r="HP693" s="18"/>
      <c r="HQ693" s="18"/>
      <c r="HR693" s="18"/>
      <c r="HS693" s="18"/>
      <c r="HT693" s="18"/>
      <c r="HU693" s="18"/>
      <c r="HV693" s="18"/>
      <c r="HW693" s="18"/>
      <c r="HX693" s="18"/>
      <c r="HY693" s="18"/>
      <c r="HZ693" s="18"/>
      <c r="IA693" s="18"/>
      <c r="IB693" s="18"/>
      <c r="IC693" s="18"/>
      <c r="ID693" s="18"/>
      <c r="IE693" s="18"/>
      <c r="IF693" s="18"/>
      <c r="IG693" s="18"/>
      <c r="IH693" s="18"/>
      <c r="II693" s="18"/>
      <c r="IJ693" s="18"/>
      <c r="IK693" s="18"/>
      <c r="IL693" s="18"/>
      <c r="IM693" s="18"/>
      <c r="IN693" s="18"/>
      <c r="IO693" s="18"/>
      <c r="IP693" s="18"/>
      <c r="IQ693" s="18"/>
      <c r="IR693" s="18"/>
      <c r="IS693" s="18"/>
      <c r="IT693" s="18"/>
      <c r="IU693" s="18"/>
      <c r="IV693" s="18"/>
      <c r="IW693" s="18"/>
      <c r="IX693" s="18"/>
      <c r="IY693" s="18"/>
      <c r="IZ693" s="18"/>
      <c r="JA693" s="18"/>
      <c r="JB693" s="18"/>
      <c r="JC693" s="18"/>
      <c r="JD693" s="18"/>
      <c r="JE693" s="18"/>
      <c r="JF693" s="18"/>
    </row>
    <row r="694" spans="36:266" x14ac:dyDescent="0.3">
      <c r="AJ694" s="24"/>
      <c r="AK694" s="24"/>
      <c r="AL694" s="20"/>
      <c r="AM694" s="23"/>
      <c r="AN694" s="24"/>
      <c r="AO694" s="24"/>
      <c r="AW694" s="71"/>
      <c r="AX694" s="71"/>
      <c r="AY694" s="71"/>
      <c r="BB694" s="25"/>
      <c r="BC694" s="21"/>
      <c r="BG694" s="18"/>
      <c r="BN694" s="22"/>
      <c r="BO694" s="22"/>
      <c r="BP694" s="22"/>
      <c r="BQ694" s="22"/>
      <c r="BR694" s="15"/>
      <c r="CF694" s="15"/>
      <c r="CL694" s="22"/>
      <c r="CM694" s="15"/>
      <c r="CR694" s="22"/>
      <c r="CT694" s="15"/>
      <c r="CW694" s="22"/>
      <c r="DA694" s="15"/>
      <c r="DH694" s="15"/>
      <c r="DJ694" s="22"/>
      <c r="DO694" s="15"/>
      <c r="DV694" s="15"/>
      <c r="EC694" s="15"/>
      <c r="EJ694" s="15"/>
      <c r="EQ694" s="15"/>
      <c r="EX694" s="15"/>
      <c r="FE694" s="15"/>
      <c r="FL694" s="15"/>
      <c r="FS694" s="15"/>
      <c r="FZ694" s="15"/>
      <c r="GG694" s="15"/>
      <c r="GN694" s="15"/>
      <c r="GP694" s="22"/>
      <c r="GQ694" s="22"/>
      <c r="GR694" s="22"/>
      <c r="GS694" s="22"/>
      <c r="GT694" s="22"/>
      <c r="GU694" s="15"/>
      <c r="GV694" s="22"/>
      <c r="GW694" s="22"/>
      <c r="GX694" s="22"/>
      <c r="GY694" s="18"/>
      <c r="GZ694" s="18"/>
      <c r="HA694" s="18"/>
      <c r="HB694" s="18"/>
      <c r="HC694" s="18"/>
      <c r="HD694" s="18"/>
      <c r="HE694" s="18"/>
      <c r="HF694" s="18"/>
      <c r="HG694" s="18"/>
      <c r="HH694" s="18"/>
      <c r="HI694" s="18"/>
      <c r="HJ694" s="18"/>
      <c r="HK694" s="18"/>
      <c r="HL694" s="18"/>
      <c r="HM694" s="18"/>
      <c r="HN694" s="18"/>
      <c r="HO694" s="18"/>
      <c r="HP694" s="18"/>
      <c r="HQ694" s="18"/>
      <c r="HR694" s="18"/>
      <c r="HS694" s="18"/>
      <c r="HT694" s="18"/>
      <c r="HU694" s="18"/>
      <c r="HV694" s="18"/>
      <c r="HW694" s="18"/>
      <c r="HX694" s="18"/>
      <c r="HY694" s="18"/>
      <c r="HZ694" s="18"/>
      <c r="IA694" s="18"/>
      <c r="IB694" s="18"/>
      <c r="IC694" s="18"/>
      <c r="ID694" s="18"/>
      <c r="IE694" s="18"/>
      <c r="IF694" s="18"/>
      <c r="IG694" s="18"/>
      <c r="IH694" s="18"/>
      <c r="II694" s="18"/>
      <c r="IJ694" s="18"/>
      <c r="IK694" s="18"/>
      <c r="IL694" s="18"/>
      <c r="IM694" s="18"/>
      <c r="IN694" s="18"/>
      <c r="IO694" s="18"/>
      <c r="IP694" s="18"/>
      <c r="IQ694" s="18"/>
      <c r="IR694" s="18"/>
      <c r="IS694" s="18"/>
      <c r="IT694" s="18"/>
      <c r="IU694" s="18"/>
      <c r="IV694" s="18"/>
      <c r="IW694" s="18"/>
      <c r="IX694" s="18"/>
      <c r="IY694" s="18"/>
      <c r="IZ694" s="18"/>
      <c r="JA694" s="18"/>
      <c r="JB694" s="18"/>
      <c r="JC694" s="18"/>
      <c r="JD694" s="18"/>
      <c r="JE694" s="18"/>
      <c r="JF694" s="18"/>
    </row>
    <row r="695" spans="36:266" x14ac:dyDescent="0.3">
      <c r="AJ695" s="24"/>
      <c r="AK695" s="24"/>
      <c r="AL695" s="20"/>
      <c r="AM695" s="23"/>
      <c r="AN695" s="24"/>
      <c r="AO695" s="24"/>
      <c r="AW695" s="71"/>
      <c r="AX695" s="71"/>
      <c r="AY695" s="71"/>
      <c r="BB695" s="25"/>
      <c r="BC695" s="21"/>
      <c r="BG695" s="18"/>
      <c r="BN695" s="22"/>
      <c r="BO695" s="22"/>
      <c r="BP695" s="22"/>
      <c r="BQ695" s="22"/>
      <c r="BR695" s="15"/>
      <c r="CF695" s="15"/>
      <c r="CL695" s="22"/>
      <c r="CM695" s="15"/>
      <c r="CR695" s="22"/>
      <c r="CT695" s="15"/>
      <c r="CW695" s="22"/>
      <c r="DA695" s="15"/>
      <c r="DH695" s="15"/>
      <c r="DJ695" s="22"/>
      <c r="DO695" s="15"/>
      <c r="DV695" s="15"/>
      <c r="EC695" s="15"/>
      <c r="EJ695" s="15"/>
      <c r="EQ695" s="15"/>
      <c r="EX695" s="15"/>
      <c r="FE695" s="15"/>
      <c r="FL695" s="15"/>
      <c r="FS695" s="15"/>
      <c r="FZ695" s="15"/>
      <c r="GG695" s="15"/>
      <c r="GN695" s="15"/>
      <c r="GP695" s="22"/>
      <c r="GQ695" s="22"/>
      <c r="GR695" s="22"/>
      <c r="GS695" s="22"/>
      <c r="GT695" s="22"/>
      <c r="GU695" s="15"/>
      <c r="GV695" s="22"/>
      <c r="GW695" s="22"/>
      <c r="GX695" s="22"/>
      <c r="GY695" s="18"/>
      <c r="GZ695" s="18"/>
      <c r="HA695" s="18"/>
      <c r="HB695" s="18"/>
      <c r="HC695" s="18"/>
      <c r="HD695" s="18"/>
      <c r="HE695" s="18"/>
      <c r="HF695" s="18"/>
      <c r="HG695" s="18"/>
      <c r="HH695" s="18"/>
      <c r="HI695" s="18"/>
      <c r="HJ695" s="18"/>
      <c r="HK695" s="18"/>
      <c r="HL695" s="18"/>
      <c r="HM695" s="18"/>
      <c r="HN695" s="18"/>
      <c r="HO695" s="18"/>
      <c r="HP695" s="18"/>
      <c r="HQ695" s="18"/>
      <c r="HR695" s="18"/>
      <c r="HS695" s="18"/>
      <c r="HT695" s="18"/>
      <c r="HU695" s="18"/>
      <c r="HV695" s="18"/>
      <c r="HW695" s="18"/>
      <c r="HX695" s="18"/>
      <c r="HY695" s="18"/>
      <c r="HZ695" s="18"/>
      <c r="IA695" s="18"/>
      <c r="IB695" s="18"/>
      <c r="IC695" s="18"/>
      <c r="ID695" s="18"/>
      <c r="IE695" s="18"/>
      <c r="IF695" s="18"/>
      <c r="IG695" s="18"/>
      <c r="IH695" s="18"/>
      <c r="II695" s="18"/>
      <c r="IJ695" s="18"/>
      <c r="IK695" s="18"/>
      <c r="IL695" s="18"/>
      <c r="IM695" s="18"/>
      <c r="IN695" s="18"/>
      <c r="IO695" s="18"/>
      <c r="IP695" s="18"/>
      <c r="IQ695" s="18"/>
      <c r="IR695" s="18"/>
      <c r="IS695" s="18"/>
      <c r="IT695" s="18"/>
      <c r="IU695" s="18"/>
      <c r="IV695" s="18"/>
      <c r="IW695" s="18"/>
      <c r="IX695" s="18"/>
      <c r="IY695" s="18"/>
      <c r="IZ695" s="18"/>
      <c r="JA695" s="18"/>
      <c r="JB695" s="18"/>
      <c r="JC695" s="18"/>
      <c r="JD695" s="18"/>
      <c r="JE695" s="18"/>
      <c r="JF695" s="18"/>
    </row>
    <row r="696" spans="36:266" x14ac:dyDescent="0.3">
      <c r="AJ696" s="24"/>
      <c r="AK696" s="24"/>
      <c r="AL696" s="20"/>
      <c r="AM696" s="23"/>
      <c r="AN696" s="24"/>
      <c r="AO696" s="24"/>
      <c r="AW696" s="71"/>
      <c r="AX696" s="71"/>
      <c r="AY696" s="71"/>
      <c r="BB696" s="25"/>
      <c r="BC696" s="21"/>
      <c r="BG696" s="18"/>
      <c r="BN696" s="22"/>
      <c r="BO696" s="22"/>
      <c r="BP696" s="22"/>
      <c r="BQ696" s="22"/>
      <c r="BR696" s="15"/>
      <c r="CF696" s="15"/>
      <c r="CL696" s="22"/>
      <c r="CM696" s="15"/>
      <c r="CR696" s="22"/>
      <c r="CT696" s="15"/>
      <c r="CW696" s="22"/>
      <c r="DA696" s="15"/>
      <c r="DH696" s="15"/>
      <c r="DJ696" s="22"/>
      <c r="DO696" s="15"/>
      <c r="DV696" s="15"/>
      <c r="EC696" s="15"/>
      <c r="EJ696" s="15"/>
      <c r="EQ696" s="15"/>
      <c r="EX696" s="15"/>
      <c r="FE696" s="15"/>
      <c r="FL696" s="15"/>
      <c r="FS696" s="15"/>
      <c r="FZ696" s="15"/>
      <c r="GG696" s="15"/>
      <c r="GN696" s="15"/>
      <c r="GP696" s="22"/>
      <c r="GQ696" s="22"/>
      <c r="GR696" s="22"/>
      <c r="GS696" s="22"/>
      <c r="GT696" s="22"/>
      <c r="GU696" s="15"/>
      <c r="GV696" s="22"/>
      <c r="GW696" s="22"/>
      <c r="GX696" s="22"/>
      <c r="GY696" s="18"/>
      <c r="GZ696" s="18"/>
      <c r="HA696" s="18"/>
      <c r="HB696" s="18"/>
      <c r="HC696" s="18"/>
      <c r="HD696" s="18"/>
      <c r="HE696" s="18"/>
      <c r="HF696" s="18"/>
      <c r="HG696" s="18"/>
      <c r="HH696" s="18"/>
      <c r="HI696" s="18"/>
      <c r="HJ696" s="18"/>
      <c r="HK696" s="18"/>
      <c r="HL696" s="18"/>
      <c r="HM696" s="18"/>
      <c r="HN696" s="18"/>
      <c r="HO696" s="18"/>
      <c r="HP696" s="18"/>
      <c r="HQ696" s="18"/>
      <c r="HR696" s="18"/>
      <c r="HS696" s="18"/>
      <c r="HT696" s="18"/>
      <c r="HU696" s="18"/>
      <c r="HV696" s="18"/>
      <c r="HW696" s="18"/>
      <c r="HX696" s="18"/>
      <c r="HY696" s="18"/>
      <c r="HZ696" s="18"/>
      <c r="IA696" s="18"/>
      <c r="IB696" s="18"/>
      <c r="IC696" s="18"/>
      <c r="ID696" s="18"/>
      <c r="IE696" s="18"/>
      <c r="IF696" s="18"/>
      <c r="IG696" s="18"/>
      <c r="IH696" s="18"/>
      <c r="II696" s="18"/>
      <c r="IJ696" s="18"/>
      <c r="IK696" s="18"/>
      <c r="IL696" s="18"/>
      <c r="IM696" s="18"/>
      <c r="IN696" s="18"/>
      <c r="IO696" s="18"/>
      <c r="IP696" s="18"/>
      <c r="IQ696" s="18"/>
      <c r="IR696" s="18"/>
      <c r="IS696" s="18"/>
      <c r="IT696" s="18"/>
      <c r="IU696" s="18"/>
      <c r="IV696" s="18"/>
      <c r="IW696" s="18"/>
      <c r="IX696" s="18"/>
      <c r="IY696" s="18"/>
      <c r="IZ696" s="18"/>
      <c r="JA696" s="18"/>
      <c r="JB696" s="18"/>
      <c r="JC696" s="18"/>
      <c r="JD696" s="18"/>
      <c r="JE696" s="18"/>
      <c r="JF696" s="18"/>
    </row>
    <row r="697" spans="36:266" x14ac:dyDescent="0.3">
      <c r="AJ697" s="24"/>
      <c r="AK697" s="24"/>
      <c r="AL697" s="20"/>
      <c r="AM697" s="23"/>
      <c r="AN697" s="24"/>
      <c r="AO697" s="24"/>
      <c r="AW697" s="71"/>
      <c r="AX697" s="71"/>
      <c r="AY697" s="71"/>
      <c r="BB697" s="25"/>
      <c r="BC697" s="21"/>
      <c r="BG697" s="18"/>
      <c r="BN697" s="22"/>
      <c r="BO697" s="22"/>
      <c r="BP697" s="22"/>
      <c r="BQ697" s="22"/>
      <c r="BR697" s="15"/>
      <c r="CF697" s="15"/>
      <c r="CL697" s="22"/>
      <c r="CM697" s="15"/>
      <c r="CR697" s="22"/>
      <c r="CT697" s="15"/>
      <c r="CW697" s="22"/>
      <c r="DA697" s="15"/>
      <c r="DH697" s="15"/>
      <c r="DJ697" s="22"/>
      <c r="DO697" s="15"/>
      <c r="DV697" s="15"/>
      <c r="EC697" s="15"/>
      <c r="EJ697" s="15"/>
      <c r="EQ697" s="15"/>
      <c r="EX697" s="15"/>
      <c r="FE697" s="15"/>
      <c r="FL697" s="15"/>
      <c r="FS697" s="15"/>
      <c r="FZ697" s="15"/>
      <c r="GG697" s="15"/>
      <c r="GN697" s="15"/>
      <c r="GP697" s="22"/>
      <c r="GQ697" s="22"/>
      <c r="GR697" s="22"/>
      <c r="GS697" s="22"/>
      <c r="GT697" s="22"/>
      <c r="GU697" s="15"/>
      <c r="GV697" s="22"/>
      <c r="GW697" s="22"/>
      <c r="GX697" s="22"/>
      <c r="GY697" s="18"/>
      <c r="GZ697" s="18"/>
      <c r="HA697" s="18"/>
      <c r="HB697" s="18"/>
      <c r="HC697" s="18"/>
      <c r="HD697" s="18"/>
      <c r="HE697" s="18"/>
      <c r="HF697" s="18"/>
      <c r="HG697" s="18"/>
      <c r="HH697" s="18"/>
      <c r="HI697" s="18"/>
      <c r="HJ697" s="18"/>
      <c r="HK697" s="18"/>
      <c r="HL697" s="18"/>
      <c r="HM697" s="18"/>
      <c r="HN697" s="18"/>
      <c r="HO697" s="18"/>
      <c r="HP697" s="18"/>
      <c r="HQ697" s="18"/>
      <c r="HR697" s="18"/>
      <c r="HS697" s="18"/>
      <c r="HT697" s="18"/>
      <c r="HU697" s="18"/>
      <c r="HV697" s="18"/>
      <c r="HW697" s="18"/>
      <c r="HX697" s="18"/>
      <c r="HY697" s="18"/>
      <c r="HZ697" s="18"/>
      <c r="IA697" s="18"/>
      <c r="IB697" s="18"/>
      <c r="IC697" s="18"/>
      <c r="ID697" s="18"/>
      <c r="IE697" s="18"/>
      <c r="IF697" s="18"/>
      <c r="IG697" s="18"/>
      <c r="IH697" s="18"/>
      <c r="II697" s="18"/>
      <c r="IJ697" s="18"/>
      <c r="IK697" s="18"/>
      <c r="IL697" s="18"/>
      <c r="IM697" s="18"/>
      <c r="IN697" s="18"/>
      <c r="IO697" s="18"/>
      <c r="IP697" s="18"/>
      <c r="IQ697" s="18"/>
      <c r="IR697" s="18"/>
      <c r="IS697" s="18"/>
      <c r="IT697" s="18"/>
      <c r="IU697" s="18"/>
      <c r="IV697" s="18"/>
      <c r="IW697" s="18"/>
      <c r="IX697" s="18"/>
      <c r="IY697" s="18"/>
      <c r="IZ697" s="18"/>
      <c r="JA697" s="18"/>
      <c r="JB697" s="18"/>
      <c r="JC697" s="18"/>
      <c r="JD697" s="18"/>
      <c r="JE697" s="18"/>
      <c r="JF697" s="18"/>
    </row>
    <row r="698" spans="36:266" x14ac:dyDescent="0.3">
      <c r="AJ698" s="24"/>
      <c r="AK698" s="24"/>
      <c r="AL698" s="20"/>
      <c r="AM698" s="23"/>
      <c r="AN698" s="24"/>
      <c r="AO698" s="24"/>
      <c r="AW698" s="71"/>
      <c r="AX698" s="71"/>
      <c r="AY698" s="71"/>
      <c r="BB698" s="25"/>
      <c r="BC698" s="21"/>
      <c r="BG698" s="18"/>
      <c r="BN698" s="22"/>
      <c r="BO698" s="22"/>
      <c r="BP698" s="22"/>
      <c r="BQ698" s="22"/>
      <c r="BR698" s="15"/>
      <c r="CF698" s="15"/>
      <c r="CL698" s="22"/>
      <c r="CM698" s="15"/>
      <c r="CR698" s="22"/>
      <c r="CT698" s="15"/>
      <c r="CW698" s="22"/>
      <c r="DA698" s="15"/>
      <c r="DH698" s="15"/>
      <c r="DJ698" s="22"/>
      <c r="DO698" s="15"/>
      <c r="DV698" s="15"/>
      <c r="EC698" s="15"/>
      <c r="EJ698" s="15"/>
      <c r="EQ698" s="15"/>
      <c r="EX698" s="15"/>
      <c r="FE698" s="15"/>
      <c r="FL698" s="15"/>
      <c r="FS698" s="15"/>
      <c r="FZ698" s="15"/>
      <c r="GG698" s="15"/>
      <c r="GN698" s="15"/>
      <c r="GP698" s="22"/>
      <c r="GQ698" s="22"/>
      <c r="GR698" s="22"/>
      <c r="GS698" s="22"/>
      <c r="GT698" s="22"/>
      <c r="GU698" s="15"/>
      <c r="GV698" s="22"/>
      <c r="GW698" s="22"/>
      <c r="GX698" s="22"/>
      <c r="GY698" s="18"/>
      <c r="GZ698" s="18"/>
      <c r="HA698" s="18"/>
      <c r="HB698" s="18"/>
      <c r="HC698" s="18"/>
      <c r="HD698" s="18"/>
      <c r="HE698" s="18"/>
      <c r="HF698" s="18"/>
      <c r="HG698" s="18"/>
      <c r="HH698" s="18"/>
      <c r="HI698" s="18"/>
      <c r="HJ698" s="18"/>
      <c r="HK698" s="18"/>
      <c r="HL698" s="18"/>
      <c r="HM698" s="18"/>
      <c r="HN698" s="18"/>
      <c r="HO698" s="18"/>
      <c r="HP698" s="18"/>
      <c r="HQ698" s="18"/>
      <c r="HR698" s="18"/>
      <c r="HS698" s="18"/>
      <c r="HT698" s="18"/>
      <c r="HU698" s="18"/>
      <c r="HV698" s="18"/>
      <c r="HW698" s="18"/>
      <c r="HX698" s="18"/>
      <c r="HY698" s="18"/>
      <c r="HZ698" s="18"/>
      <c r="IA698" s="18"/>
      <c r="IB698" s="18"/>
      <c r="IC698" s="18"/>
      <c r="ID698" s="18"/>
      <c r="IE698" s="18"/>
      <c r="IF698" s="18"/>
      <c r="IG698" s="18"/>
      <c r="IH698" s="18"/>
      <c r="II698" s="18"/>
      <c r="IJ698" s="18"/>
      <c r="IK698" s="18"/>
      <c r="IL698" s="18"/>
      <c r="IM698" s="18"/>
      <c r="IN698" s="18"/>
      <c r="IO698" s="18"/>
      <c r="IP698" s="18"/>
      <c r="IQ698" s="18"/>
      <c r="IR698" s="18"/>
      <c r="IS698" s="18"/>
      <c r="IT698" s="18"/>
      <c r="IU698" s="18"/>
      <c r="IV698" s="18"/>
      <c r="IW698" s="18"/>
      <c r="IX698" s="18"/>
      <c r="IY698" s="18"/>
      <c r="IZ698" s="18"/>
      <c r="JA698" s="18"/>
      <c r="JB698" s="18"/>
      <c r="JC698" s="18"/>
      <c r="JD698" s="18"/>
      <c r="JE698" s="18"/>
      <c r="JF698" s="18"/>
    </row>
    <row r="699" spans="36:266" x14ac:dyDescent="0.3">
      <c r="AJ699" s="24"/>
      <c r="AK699" s="24"/>
      <c r="AL699" s="20"/>
      <c r="AM699" s="23"/>
      <c r="AN699" s="24"/>
      <c r="AO699" s="24"/>
      <c r="AW699" s="71"/>
      <c r="AX699" s="71"/>
      <c r="AY699" s="71"/>
      <c r="BB699" s="25"/>
      <c r="BC699" s="21"/>
      <c r="BG699" s="18"/>
      <c r="BN699" s="22"/>
      <c r="BO699" s="22"/>
      <c r="BP699" s="22"/>
      <c r="BQ699" s="22"/>
      <c r="BR699" s="15"/>
      <c r="CF699" s="15"/>
      <c r="CL699" s="22"/>
      <c r="CM699" s="15"/>
      <c r="CR699" s="22"/>
      <c r="CT699" s="15"/>
      <c r="CW699" s="22"/>
      <c r="DA699" s="15"/>
      <c r="DH699" s="15"/>
      <c r="DJ699" s="22"/>
      <c r="DO699" s="15"/>
      <c r="DV699" s="15"/>
      <c r="EC699" s="15"/>
      <c r="EJ699" s="15"/>
      <c r="EQ699" s="15"/>
      <c r="EX699" s="15"/>
      <c r="FE699" s="15"/>
      <c r="FL699" s="15"/>
      <c r="FS699" s="15"/>
      <c r="FZ699" s="15"/>
      <c r="GG699" s="15"/>
      <c r="GN699" s="15"/>
      <c r="GP699" s="22"/>
      <c r="GQ699" s="22"/>
      <c r="GR699" s="22"/>
      <c r="GS699" s="22"/>
      <c r="GT699" s="22"/>
      <c r="GU699" s="15"/>
      <c r="GV699" s="22"/>
      <c r="GW699" s="22"/>
      <c r="GX699" s="22"/>
      <c r="GY699" s="18"/>
      <c r="GZ699" s="18"/>
      <c r="HA699" s="18"/>
      <c r="HB699" s="18"/>
      <c r="HC699" s="18"/>
      <c r="HD699" s="18"/>
      <c r="HE699" s="18"/>
      <c r="HF699" s="18"/>
      <c r="HG699" s="18"/>
      <c r="HH699" s="18"/>
      <c r="HI699" s="18"/>
      <c r="HJ699" s="18"/>
      <c r="HK699" s="18"/>
      <c r="HL699" s="18"/>
      <c r="HM699" s="18"/>
      <c r="HN699" s="18"/>
      <c r="HO699" s="18"/>
      <c r="HP699" s="18"/>
      <c r="HQ699" s="18"/>
      <c r="HR699" s="18"/>
      <c r="HS699" s="18"/>
      <c r="HT699" s="18"/>
      <c r="HU699" s="18"/>
      <c r="HV699" s="18"/>
      <c r="HW699" s="18"/>
      <c r="HX699" s="18"/>
      <c r="HY699" s="18"/>
      <c r="HZ699" s="18"/>
      <c r="IA699" s="18"/>
      <c r="IB699" s="18"/>
      <c r="IC699" s="18"/>
      <c r="ID699" s="18"/>
      <c r="IE699" s="18"/>
      <c r="IF699" s="18"/>
      <c r="IG699" s="18"/>
      <c r="IH699" s="18"/>
      <c r="II699" s="18"/>
      <c r="IJ699" s="18"/>
      <c r="IK699" s="18"/>
      <c r="IL699" s="18"/>
      <c r="IM699" s="18"/>
      <c r="IN699" s="18"/>
      <c r="IO699" s="18"/>
      <c r="IP699" s="18"/>
      <c r="IQ699" s="18"/>
      <c r="IR699" s="18"/>
      <c r="IS699" s="18"/>
      <c r="IT699" s="18"/>
      <c r="IU699" s="18"/>
      <c r="IV699" s="18"/>
      <c r="IW699" s="18"/>
      <c r="IX699" s="18"/>
      <c r="IY699" s="18"/>
      <c r="IZ699" s="18"/>
      <c r="JA699" s="18"/>
      <c r="JB699" s="18"/>
      <c r="JC699" s="18"/>
      <c r="JD699" s="18"/>
      <c r="JE699" s="18"/>
      <c r="JF699" s="18"/>
    </row>
    <row r="700" spans="36:266" x14ac:dyDescent="0.3">
      <c r="AJ700" s="24"/>
      <c r="AK700" s="24"/>
      <c r="AL700" s="20"/>
      <c r="AM700" s="23"/>
      <c r="AN700" s="24"/>
      <c r="AO700" s="24"/>
      <c r="AW700" s="71"/>
      <c r="AX700" s="71"/>
      <c r="AY700" s="71"/>
      <c r="BB700" s="25"/>
      <c r="BC700" s="21"/>
      <c r="BG700" s="18"/>
      <c r="BN700" s="22"/>
      <c r="BO700" s="22"/>
      <c r="BP700" s="22"/>
      <c r="BQ700" s="22"/>
      <c r="BR700" s="15"/>
      <c r="CF700" s="15"/>
      <c r="CL700" s="22"/>
      <c r="CM700" s="15"/>
      <c r="CR700" s="22"/>
      <c r="CT700" s="15"/>
      <c r="CW700" s="22"/>
      <c r="DA700" s="15"/>
      <c r="DH700" s="15"/>
      <c r="DJ700" s="22"/>
      <c r="DO700" s="15"/>
      <c r="DV700" s="15"/>
      <c r="EC700" s="15"/>
      <c r="EJ700" s="15"/>
      <c r="EQ700" s="15"/>
      <c r="EX700" s="15"/>
      <c r="FE700" s="15"/>
      <c r="FL700" s="15"/>
      <c r="FS700" s="15"/>
      <c r="FZ700" s="15"/>
      <c r="GG700" s="15"/>
      <c r="GN700" s="15"/>
      <c r="GP700" s="22"/>
      <c r="GQ700" s="22"/>
      <c r="GR700" s="22"/>
      <c r="GS700" s="22"/>
      <c r="GT700" s="22"/>
      <c r="GU700" s="15"/>
      <c r="GV700" s="22"/>
      <c r="GW700" s="22"/>
      <c r="GX700" s="22"/>
      <c r="GY700" s="18"/>
      <c r="GZ700" s="18"/>
      <c r="HA700" s="18"/>
      <c r="HB700" s="18"/>
      <c r="HC700" s="18"/>
      <c r="HD700" s="18"/>
      <c r="HE700" s="18"/>
      <c r="HF700" s="18"/>
      <c r="HG700" s="18"/>
      <c r="HH700" s="18"/>
      <c r="HI700" s="18"/>
      <c r="HJ700" s="18"/>
      <c r="HK700" s="18"/>
      <c r="HL700" s="18"/>
      <c r="HM700" s="18"/>
      <c r="HN700" s="18"/>
      <c r="HO700" s="18"/>
      <c r="HP700" s="18"/>
      <c r="HQ700" s="18"/>
      <c r="HR700" s="18"/>
      <c r="HS700" s="18"/>
      <c r="HT700" s="18"/>
      <c r="HU700" s="18"/>
      <c r="HV700" s="18"/>
      <c r="HW700" s="18"/>
      <c r="HX700" s="18"/>
      <c r="HY700" s="18"/>
      <c r="HZ700" s="18"/>
      <c r="IA700" s="18"/>
      <c r="IB700" s="18"/>
      <c r="IC700" s="18"/>
      <c r="ID700" s="18"/>
      <c r="IE700" s="18"/>
      <c r="IF700" s="18"/>
      <c r="IG700" s="18"/>
      <c r="IH700" s="18"/>
      <c r="II700" s="18"/>
      <c r="IJ700" s="18"/>
      <c r="IK700" s="18"/>
      <c r="IL700" s="18"/>
      <c r="IM700" s="18"/>
      <c r="IN700" s="18"/>
      <c r="IO700" s="18"/>
      <c r="IP700" s="18"/>
      <c r="IQ700" s="18"/>
      <c r="IR700" s="18"/>
      <c r="IS700" s="18"/>
      <c r="IT700" s="18"/>
      <c r="IU700" s="18"/>
      <c r="IV700" s="18"/>
      <c r="IW700" s="18"/>
      <c r="IX700" s="18"/>
      <c r="IY700" s="18"/>
      <c r="IZ700" s="18"/>
      <c r="JA700" s="18"/>
      <c r="JB700" s="18"/>
      <c r="JC700" s="18"/>
      <c r="JD700" s="18"/>
      <c r="JE700" s="18"/>
      <c r="JF700" s="18"/>
    </row>
    <row r="701" spans="36:266" x14ac:dyDescent="0.3">
      <c r="AJ701" s="24"/>
      <c r="AK701" s="24"/>
      <c r="AL701" s="20"/>
      <c r="AM701" s="23"/>
      <c r="AN701" s="24"/>
      <c r="AO701" s="24"/>
      <c r="AW701" s="71"/>
      <c r="AX701" s="71"/>
      <c r="AY701" s="71"/>
      <c r="BB701" s="25"/>
      <c r="BC701" s="21"/>
      <c r="BG701" s="18"/>
      <c r="BN701" s="22"/>
      <c r="BO701" s="22"/>
      <c r="BP701" s="22"/>
      <c r="BQ701" s="22"/>
      <c r="BR701" s="15"/>
      <c r="CF701" s="15"/>
      <c r="CL701" s="22"/>
      <c r="CM701" s="15"/>
      <c r="CR701" s="22"/>
      <c r="CT701" s="15"/>
      <c r="CW701" s="22"/>
      <c r="DA701" s="15"/>
      <c r="DH701" s="15"/>
      <c r="DJ701" s="22"/>
      <c r="DO701" s="15"/>
      <c r="DV701" s="15"/>
      <c r="EC701" s="15"/>
      <c r="EJ701" s="15"/>
      <c r="EQ701" s="15"/>
      <c r="EX701" s="15"/>
      <c r="FE701" s="15"/>
      <c r="FL701" s="15"/>
      <c r="FS701" s="15"/>
      <c r="FZ701" s="15"/>
      <c r="GG701" s="15"/>
      <c r="GN701" s="15"/>
      <c r="GP701" s="22"/>
      <c r="GQ701" s="22"/>
      <c r="GR701" s="22"/>
      <c r="GS701" s="22"/>
      <c r="GT701" s="22"/>
      <c r="GU701" s="15"/>
      <c r="GV701" s="22"/>
      <c r="GW701" s="22"/>
      <c r="GX701" s="22"/>
      <c r="GY701" s="18"/>
      <c r="GZ701" s="18"/>
      <c r="HA701" s="18"/>
      <c r="HB701" s="18"/>
      <c r="HC701" s="18"/>
      <c r="HD701" s="18"/>
      <c r="HE701" s="18"/>
      <c r="HF701" s="18"/>
      <c r="HG701" s="18"/>
      <c r="HH701" s="18"/>
      <c r="HI701" s="18"/>
      <c r="HJ701" s="18"/>
      <c r="HK701" s="18"/>
      <c r="HL701" s="18"/>
      <c r="HM701" s="18"/>
      <c r="HN701" s="18"/>
      <c r="HO701" s="18"/>
      <c r="HP701" s="18"/>
      <c r="HQ701" s="18"/>
      <c r="HR701" s="18"/>
      <c r="HS701" s="18"/>
      <c r="HT701" s="18"/>
      <c r="HU701" s="18"/>
      <c r="HV701" s="18"/>
      <c r="HW701" s="18"/>
      <c r="HX701" s="18"/>
      <c r="HY701" s="18"/>
      <c r="HZ701" s="18"/>
      <c r="IA701" s="18"/>
      <c r="IB701" s="18"/>
      <c r="IC701" s="18"/>
      <c r="ID701" s="18"/>
      <c r="IE701" s="18"/>
      <c r="IF701" s="18"/>
      <c r="IG701" s="18"/>
      <c r="IH701" s="18"/>
      <c r="II701" s="18"/>
      <c r="IJ701" s="18"/>
      <c r="IK701" s="18"/>
      <c r="IL701" s="18"/>
      <c r="IM701" s="18"/>
      <c r="IN701" s="18"/>
      <c r="IO701" s="18"/>
      <c r="IP701" s="18"/>
      <c r="IQ701" s="18"/>
      <c r="IR701" s="18"/>
      <c r="IS701" s="18"/>
      <c r="IT701" s="18"/>
      <c r="IU701" s="18"/>
      <c r="IV701" s="18"/>
      <c r="IW701" s="18"/>
      <c r="IX701" s="18"/>
      <c r="IY701" s="18"/>
      <c r="IZ701" s="18"/>
      <c r="JA701" s="18"/>
      <c r="JB701" s="18"/>
      <c r="JC701" s="18"/>
      <c r="JD701" s="18"/>
      <c r="JE701" s="18"/>
      <c r="JF701" s="18"/>
    </row>
    <row r="702" spans="36:266" x14ac:dyDescent="0.3">
      <c r="AJ702" s="24"/>
      <c r="AK702" s="24"/>
      <c r="AL702" s="20"/>
      <c r="AM702" s="23"/>
      <c r="AN702" s="24"/>
      <c r="AO702" s="24"/>
      <c r="AW702" s="71"/>
      <c r="AX702" s="71"/>
      <c r="AY702" s="71"/>
      <c r="BB702" s="25"/>
      <c r="BC702" s="21"/>
      <c r="BG702" s="18"/>
      <c r="BN702" s="22"/>
      <c r="BO702" s="22"/>
      <c r="BP702" s="22"/>
      <c r="BQ702" s="22"/>
      <c r="BR702" s="15"/>
      <c r="CF702" s="15"/>
      <c r="CL702" s="22"/>
      <c r="CM702" s="15"/>
      <c r="CR702" s="22"/>
      <c r="CT702" s="15"/>
      <c r="CW702" s="22"/>
      <c r="DA702" s="15"/>
      <c r="DH702" s="15"/>
      <c r="DJ702" s="22"/>
      <c r="DO702" s="15"/>
      <c r="DV702" s="15"/>
      <c r="EC702" s="15"/>
      <c r="EJ702" s="15"/>
      <c r="EQ702" s="15"/>
      <c r="EX702" s="15"/>
      <c r="FE702" s="15"/>
      <c r="FL702" s="15"/>
      <c r="FS702" s="15"/>
      <c r="FZ702" s="15"/>
      <c r="GG702" s="15"/>
      <c r="GN702" s="15"/>
      <c r="GP702" s="22"/>
      <c r="GQ702" s="22"/>
      <c r="GR702" s="22"/>
      <c r="GS702" s="22"/>
      <c r="GT702" s="22"/>
      <c r="GU702" s="15"/>
      <c r="GV702" s="22"/>
      <c r="GW702" s="22"/>
      <c r="GX702" s="22"/>
      <c r="GY702" s="18"/>
      <c r="GZ702" s="18"/>
      <c r="HA702" s="18"/>
      <c r="HB702" s="18"/>
      <c r="HC702" s="18"/>
      <c r="HD702" s="18"/>
      <c r="HE702" s="18"/>
      <c r="HF702" s="18"/>
      <c r="HG702" s="18"/>
      <c r="HH702" s="18"/>
      <c r="HI702" s="18"/>
      <c r="HJ702" s="18"/>
      <c r="HK702" s="18"/>
      <c r="HL702" s="18"/>
      <c r="HM702" s="18"/>
      <c r="HN702" s="18"/>
      <c r="HO702" s="18"/>
      <c r="HP702" s="18"/>
      <c r="HQ702" s="18"/>
      <c r="HR702" s="18"/>
      <c r="HS702" s="18"/>
      <c r="HT702" s="18"/>
      <c r="HU702" s="18"/>
      <c r="HV702" s="18"/>
      <c r="HW702" s="18"/>
      <c r="HX702" s="18"/>
      <c r="HY702" s="18"/>
      <c r="HZ702" s="18"/>
      <c r="IA702" s="18"/>
      <c r="IB702" s="18"/>
      <c r="IC702" s="18"/>
      <c r="ID702" s="18"/>
      <c r="IE702" s="18"/>
      <c r="IF702" s="18"/>
      <c r="IG702" s="18"/>
      <c r="IH702" s="18"/>
      <c r="II702" s="18"/>
      <c r="IJ702" s="18"/>
      <c r="IK702" s="18"/>
      <c r="IL702" s="18"/>
      <c r="IM702" s="18"/>
      <c r="IN702" s="18"/>
      <c r="IO702" s="18"/>
      <c r="IP702" s="18"/>
      <c r="IQ702" s="18"/>
      <c r="IR702" s="18"/>
      <c r="IS702" s="18"/>
      <c r="IT702" s="18"/>
      <c r="IU702" s="18"/>
      <c r="IV702" s="18"/>
      <c r="IW702" s="18"/>
      <c r="IX702" s="18"/>
      <c r="IY702" s="18"/>
      <c r="IZ702" s="18"/>
      <c r="JA702" s="18"/>
      <c r="JB702" s="18"/>
      <c r="JC702" s="18"/>
      <c r="JD702" s="18"/>
      <c r="JE702" s="18"/>
      <c r="JF702" s="18"/>
    </row>
    <row r="703" spans="36:266" x14ac:dyDescent="0.3">
      <c r="AJ703" s="24"/>
      <c r="AK703" s="24"/>
      <c r="AL703" s="20"/>
      <c r="AM703" s="23"/>
      <c r="AN703" s="24"/>
      <c r="AO703" s="24"/>
      <c r="AW703" s="71"/>
      <c r="AX703" s="71"/>
      <c r="AY703" s="71"/>
      <c r="BB703" s="25"/>
      <c r="BC703" s="21"/>
      <c r="BG703" s="18"/>
      <c r="BN703" s="22"/>
      <c r="BO703" s="22"/>
      <c r="BP703" s="22"/>
      <c r="BQ703" s="22"/>
      <c r="BR703" s="15"/>
      <c r="CF703" s="15"/>
      <c r="CL703" s="22"/>
      <c r="CM703" s="15"/>
      <c r="CR703" s="22"/>
      <c r="CT703" s="15"/>
      <c r="CW703" s="22"/>
      <c r="DA703" s="15"/>
      <c r="DH703" s="15"/>
      <c r="DJ703" s="22"/>
      <c r="DO703" s="15"/>
      <c r="DV703" s="15"/>
      <c r="EC703" s="15"/>
      <c r="EJ703" s="15"/>
      <c r="EQ703" s="15"/>
      <c r="EX703" s="15"/>
      <c r="FE703" s="15"/>
      <c r="FL703" s="15"/>
      <c r="FS703" s="15"/>
      <c r="FZ703" s="15"/>
      <c r="GG703" s="15"/>
      <c r="GN703" s="15"/>
      <c r="GP703" s="22"/>
      <c r="GQ703" s="22"/>
      <c r="GR703" s="22"/>
      <c r="GS703" s="22"/>
      <c r="GT703" s="22"/>
      <c r="GU703" s="15"/>
      <c r="GV703" s="22"/>
      <c r="GW703" s="22"/>
      <c r="GX703" s="22"/>
      <c r="GY703" s="18"/>
      <c r="GZ703" s="18"/>
      <c r="HA703" s="18"/>
      <c r="HB703" s="18"/>
      <c r="HC703" s="18"/>
      <c r="HD703" s="18"/>
      <c r="HE703" s="18"/>
      <c r="HF703" s="18"/>
      <c r="HG703" s="18"/>
      <c r="HH703" s="18"/>
      <c r="HI703" s="18"/>
      <c r="HJ703" s="18"/>
      <c r="HK703" s="18"/>
      <c r="HL703" s="18"/>
      <c r="HM703" s="18"/>
      <c r="HN703" s="18"/>
      <c r="HO703" s="18"/>
      <c r="HP703" s="18"/>
      <c r="HQ703" s="18"/>
      <c r="HR703" s="18"/>
      <c r="HS703" s="18"/>
      <c r="HT703" s="18"/>
      <c r="HU703" s="18"/>
      <c r="HV703" s="18"/>
      <c r="HW703" s="18"/>
      <c r="HX703" s="18"/>
      <c r="HY703" s="18"/>
      <c r="HZ703" s="18"/>
      <c r="IA703" s="18"/>
      <c r="IB703" s="18"/>
      <c r="IC703" s="18"/>
      <c r="ID703" s="18"/>
      <c r="IE703" s="18"/>
      <c r="IF703" s="18"/>
      <c r="IG703" s="18"/>
      <c r="IH703" s="18"/>
      <c r="II703" s="18"/>
      <c r="IJ703" s="18"/>
      <c r="IK703" s="18"/>
      <c r="IL703" s="18"/>
      <c r="IM703" s="18"/>
      <c r="IN703" s="18"/>
      <c r="IO703" s="18"/>
      <c r="IP703" s="18"/>
      <c r="IQ703" s="18"/>
      <c r="IR703" s="18"/>
      <c r="IS703" s="18"/>
      <c r="IT703" s="18"/>
      <c r="IU703" s="18"/>
      <c r="IV703" s="18"/>
      <c r="IW703" s="18"/>
      <c r="IX703" s="18"/>
      <c r="IY703" s="18"/>
      <c r="IZ703" s="18"/>
      <c r="JA703" s="18"/>
      <c r="JB703" s="18"/>
      <c r="JC703" s="18"/>
      <c r="JD703" s="18"/>
      <c r="JE703" s="18"/>
      <c r="JF703" s="18"/>
    </row>
    <row r="704" spans="36:266" x14ac:dyDescent="0.3">
      <c r="AJ704" s="24"/>
      <c r="AK704" s="24"/>
      <c r="AL704" s="20"/>
      <c r="AM704" s="23"/>
      <c r="AN704" s="24"/>
      <c r="AO704" s="24"/>
      <c r="AW704" s="71"/>
      <c r="AX704" s="71"/>
      <c r="AY704" s="71"/>
      <c r="BB704" s="25"/>
      <c r="BC704" s="21"/>
      <c r="BG704" s="18"/>
      <c r="BN704" s="22"/>
      <c r="BO704" s="22"/>
      <c r="BP704" s="22"/>
      <c r="BQ704" s="22"/>
      <c r="BR704" s="15"/>
      <c r="CF704" s="15"/>
      <c r="CL704" s="22"/>
      <c r="CM704" s="15"/>
      <c r="CR704" s="22"/>
      <c r="CT704" s="15"/>
      <c r="CW704" s="22"/>
      <c r="DA704" s="15"/>
      <c r="DH704" s="15"/>
      <c r="DJ704" s="22"/>
      <c r="DO704" s="15"/>
      <c r="DV704" s="15"/>
      <c r="EC704" s="15"/>
      <c r="EJ704" s="15"/>
      <c r="EQ704" s="15"/>
      <c r="EX704" s="15"/>
      <c r="FE704" s="15"/>
      <c r="FL704" s="15"/>
      <c r="FS704" s="15"/>
      <c r="FZ704" s="15"/>
      <c r="GG704" s="15"/>
      <c r="GN704" s="15"/>
      <c r="GP704" s="22"/>
      <c r="GQ704" s="22"/>
      <c r="GR704" s="22"/>
      <c r="GS704" s="22"/>
      <c r="GT704" s="22"/>
      <c r="GU704" s="15"/>
      <c r="GV704" s="22"/>
      <c r="GW704" s="22"/>
      <c r="GX704" s="22"/>
      <c r="GY704" s="18"/>
      <c r="GZ704" s="18"/>
      <c r="HA704" s="18"/>
      <c r="HB704" s="18"/>
      <c r="HC704" s="18"/>
      <c r="HD704" s="18"/>
      <c r="HE704" s="18"/>
      <c r="HF704" s="18"/>
      <c r="HG704" s="18"/>
      <c r="HH704" s="18"/>
      <c r="HI704" s="18"/>
      <c r="HJ704" s="18"/>
      <c r="HK704" s="18"/>
      <c r="HL704" s="18"/>
      <c r="HM704" s="18"/>
      <c r="HN704" s="18"/>
      <c r="HO704" s="18"/>
      <c r="HP704" s="18"/>
      <c r="HQ704" s="18"/>
      <c r="HR704" s="18"/>
      <c r="HS704" s="18"/>
      <c r="HT704" s="18"/>
      <c r="HU704" s="18"/>
      <c r="HV704" s="18"/>
      <c r="HW704" s="18"/>
      <c r="HX704" s="18"/>
      <c r="HY704" s="18"/>
      <c r="HZ704" s="18"/>
      <c r="IA704" s="18"/>
      <c r="IB704" s="18"/>
      <c r="IC704" s="18"/>
      <c r="ID704" s="18"/>
      <c r="IE704" s="18"/>
      <c r="IF704" s="18"/>
      <c r="IG704" s="18"/>
      <c r="IH704" s="18"/>
      <c r="II704" s="18"/>
      <c r="IJ704" s="18"/>
      <c r="IK704" s="18"/>
      <c r="IL704" s="18"/>
      <c r="IM704" s="18"/>
      <c r="IN704" s="18"/>
      <c r="IO704" s="18"/>
      <c r="IP704" s="18"/>
      <c r="IQ704" s="18"/>
      <c r="IR704" s="18"/>
      <c r="IS704" s="18"/>
      <c r="IT704" s="18"/>
      <c r="IU704" s="18"/>
      <c r="IV704" s="18"/>
      <c r="IW704" s="18"/>
      <c r="IX704" s="18"/>
      <c r="IY704" s="18"/>
      <c r="IZ704" s="18"/>
      <c r="JA704" s="18"/>
      <c r="JB704" s="18"/>
      <c r="JC704" s="18"/>
      <c r="JD704" s="18"/>
      <c r="JE704" s="18"/>
      <c r="JF704" s="18"/>
    </row>
    <row r="705" spans="36:266" x14ac:dyDescent="0.3">
      <c r="AJ705" s="24"/>
      <c r="AK705" s="24"/>
      <c r="AL705" s="20"/>
      <c r="AM705" s="23"/>
      <c r="AN705" s="24"/>
      <c r="AO705" s="24"/>
      <c r="AW705" s="71"/>
      <c r="AX705" s="71"/>
      <c r="AY705" s="71"/>
      <c r="BB705" s="25"/>
      <c r="BC705" s="21"/>
      <c r="BG705" s="18"/>
      <c r="BN705" s="22"/>
      <c r="BO705" s="22"/>
      <c r="BP705" s="22"/>
      <c r="BQ705" s="22"/>
      <c r="BR705" s="15"/>
      <c r="CF705" s="15"/>
      <c r="CL705" s="22"/>
      <c r="CM705" s="15"/>
      <c r="CR705" s="22"/>
      <c r="CT705" s="15"/>
      <c r="CW705" s="22"/>
      <c r="DA705" s="15"/>
      <c r="DH705" s="15"/>
      <c r="DJ705" s="22"/>
      <c r="DO705" s="15"/>
      <c r="DV705" s="15"/>
      <c r="EC705" s="15"/>
      <c r="EJ705" s="15"/>
      <c r="EQ705" s="15"/>
      <c r="EX705" s="15"/>
      <c r="FE705" s="15"/>
      <c r="FL705" s="15"/>
      <c r="FS705" s="15"/>
      <c r="FZ705" s="15"/>
      <c r="GG705" s="15"/>
      <c r="GN705" s="15"/>
      <c r="GP705" s="22"/>
      <c r="GQ705" s="22"/>
      <c r="GR705" s="22"/>
      <c r="GS705" s="22"/>
      <c r="GT705" s="22"/>
      <c r="GU705" s="15"/>
      <c r="GV705" s="22"/>
      <c r="GW705" s="22"/>
      <c r="GX705" s="22"/>
      <c r="GY705" s="18"/>
      <c r="GZ705" s="18"/>
      <c r="HA705" s="18"/>
      <c r="HB705" s="18"/>
      <c r="HC705" s="18"/>
      <c r="HD705" s="18"/>
      <c r="HE705" s="18"/>
      <c r="HF705" s="18"/>
      <c r="HG705" s="18"/>
      <c r="HH705" s="18"/>
      <c r="HI705" s="18"/>
      <c r="HJ705" s="18"/>
      <c r="HK705" s="18"/>
      <c r="HL705" s="18"/>
      <c r="HM705" s="18"/>
      <c r="HN705" s="18"/>
      <c r="HO705" s="18"/>
      <c r="HP705" s="18"/>
      <c r="HQ705" s="18"/>
      <c r="HR705" s="18"/>
      <c r="HS705" s="18"/>
      <c r="HT705" s="18"/>
      <c r="HU705" s="18"/>
      <c r="HV705" s="18"/>
      <c r="HW705" s="18"/>
      <c r="HX705" s="18"/>
      <c r="HY705" s="18"/>
      <c r="HZ705" s="18"/>
      <c r="IA705" s="18"/>
      <c r="IB705" s="18"/>
      <c r="IC705" s="18"/>
      <c r="ID705" s="18"/>
      <c r="IE705" s="18"/>
      <c r="IF705" s="18"/>
      <c r="IG705" s="18"/>
      <c r="IH705" s="18"/>
      <c r="II705" s="18"/>
      <c r="IJ705" s="18"/>
      <c r="IK705" s="18"/>
      <c r="IL705" s="18"/>
      <c r="IM705" s="18"/>
      <c r="IN705" s="18"/>
      <c r="IO705" s="18"/>
      <c r="IP705" s="18"/>
      <c r="IQ705" s="18"/>
      <c r="IR705" s="18"/>
      <c r="IS705" s="18"/>
      <c r="IT705" s="18"/>
      <c r="IU705" s="18"/>
      <c r="IV705" s="18"/>
      <c r="IW705" s="18"/>
      <c r="IX705" s="18"/>
      <c r="IY705" s="18"/>
      <c r="IZ705" s="18"/>
      <c r="JA705" s="18"/>
      <c r="JB705" s="18"/>
      <c r="JC705" s="18"/>
      <c r="JD705" s="18"/>
      <c r="JE705" s="18"/>
      <c r="JF705" s="18"/>
    </row>
    <row r="706" spans="36:266" x14ac:dyDescent="0.3">
      <c r="AJ706" s="24"/>
      <c r="AK706" s="24"/>
      <c r="AL706" s="20"/>
      <c r="AM706" s="23"/>
      <c r="AN706" s="18"/>
      <c r="AO706" s="24"/>
      <c r="AW706" s="71"/>
      <c r="AX706" s="71"/>
      <c r="AY706" s="71"/>
      <c r="BB706" s="25"/>
      <c r="BC706" s="21"/>
      <c r="BG706" s="18"/>
      <c r="BN706" s="22"/>
      <c r="BO706" s="22"/>
      <c r="BP706" s="22"/>
      <c r="BQ706" s="22"/>
      <c r="BR706" s="15"/>
      <c r="CF706" s="15"/>
      <c r="CL706" s="22"/>
      <c r="CM706" s="15"/>
      <c r="CR706" s="22"/>
      <c r="CT706" s="15"/>
      <c r="CW706" s="22"/>
      <c r="DA706" s="15"/>
      <c r="DH706" s="15"/>
      <c r="DJ706" s="22"/>
      <c r="DO706" s="15"/>
      <c r="DV706" s="15"/>
      <c r="EC706" s="15"/>
      <c r="EJ706" s="15"/>
      <c r="EQ706" s="15"/>
      <c r="EX706" s="15"/>
      <c r="FE706" s="15"/>
      <c r="FL706" s="15"/>
      <c r="FS706" s="15"/>
      <c r="FZ706" s="15"/>
      <c r="GG706" s="15"/>
      <c r="GN706" s="15"/>
      <c r="GP706" s="22"/>
      <c r="GQ706" s="22"/>
      <c r="GR706" s="22"/>
      <c r="GS706" s="22"/>
      <c r="GT706" s="22"/>
      <c r="GU706" s="15"/>
      <c r="GV706" s="22"/>
      <c r="GW706" s="22"/>
      <c r="GX706" s="22"/>
      <c r="GY706" s="18"/>
      <c r="GZ706" s="18"/>
      <c r="HA706" s="18"/>
      <c r="HB706" s="18"/>
      <c r="HC706" s="18"/>
      <c r="HD706" s="18"/>
      <c r="HE706" s="18"/>
      <c r="HF706" s="18"/>
      <c r="HG706" s="18"/>
      <c r="HH706" s="18"/>
      <c r="HI706" s="18"/>
      <c r="HJ706" s="18"/>
      <c r="HK706" s="18"/>
      <c r="HL706" s="18"/>
      <c r="HM706" s="18"/>
      <c r="HN706" s="18"/>
      <c r="HO706" s="18"/>
      <c r="HP706" s="18"/>
      <c r="HQ706" s="18"/>
      <c r="HR706" s="18"/>
      <c r="HS706" s="18"/>
      <c r="HT706" s="18"/>
      <c r="HU706" s="18"/>
      <c r="HV706" s="18"/>
      <c r="HW706" s="18"/>
      <c r="HX706" s="18"/>
      <c r="HY706" s="18"/>
      <c r="HZ706" s="18"/>
      <c r="IA706" s="18"/>
      <c r="IB706" s="18"/>
      <c r="IC706" s="18"/>
      <c r="ID706" s="18"/>
      <c r="IE706" s="18"/>
      <c r="IF706" s="18"/>
      <c r="IG706" s="18"/>
      <c r="IH706" s="18"/>
      <c r="II706" s="18"/>
      <c r="IJ706" s="18"/>
      <c r="IK706" s="18"/>
      <c r="IL706" s="18"/>
      <c r="IM706" s="18"/>
      <c r="IN706" s="18"/>
      <c r="IO706" s="18"/>
      <c r="IP706" s="18"/>
      <c r="IQ706" s="18"/>
      <c r="IR706" s="18"/>
      <c r="IS706" s="18"/>
      <c r="IT706" s="18"/>
      <c r="IU706" s="18"/>
      <c r="IV706" s="18"/>
      <c r="IW706" s="18"/>
      <c r="IX706" s="18"/>
      <c r="IY706" s="18"/>
      <c r="IZ706" s="18"/>
      <c r="JA706" s="18"/>
      <c r="JB706" s="18"/>
      <c r="JC706" s="18"/>
      <c r="JD706" s="18"/>
      <c r="JE706" s="18"/>
      <c r="JF706" s="18"/>
    </row>
    <row r="707" spans="36:266" x14ac:dyDescent="0.3">
      <c r="AJ707" s="24"/>
      <c r="AK707" s="24"/>
      <c r="AL707" s="20"/>
      <c r="AM707" s="23"/>
      <c r="AN707" s="18"/>
      <c r="AO707" s="24"/>
      <c r="AW707" s="71"/>
      <c r="AX707" s="71"/>
      <c r="AY707" s="71"/>
      <c r="BB707" s="25"/>
      <c r="BC707" s="21"/>
      <c r="BG707" s="18"/>
      <c r="BN707" s="22"/>
      <c r="BO707" s="22"/>
      <c r="BP707" s="22"/>
      <c r="BQ707" s="22"/>
      <c r="BR707" s="15"/>
      <c r="CF707" s="15"/>
      <c r="CL707" s="22"/>
      <c r="CM707" s="15"/>
      <c r="CR707" s="22"/>
      <c r="CT707" s="15"/>
      <c r="CW707" s="22"/>
      <c r="DA707" s="15"/>
      <c r="DH707" s="15"/>
      <c r="DJ707" s="22"/>
      <c r="DO707" s="15"/>
      <c r="DV707" s="15"/>
      <c r="EC707" s="15"/>
      <c r="EJ707" s="15"/>
      <c r="EQ707" s="15"/>
      <c r="EX707" s="15"/>
      <c r="FE707" s="15"/>
      <c r="FL707" s="15"/>
      <c r="FS707" s="15"/>
      <c r="FZ707" s="15"/>
      <c r="GG707" s="15"/>
      <c r="GN707" s="15"/>
      <c r="GP707" s="22"/>
      <c r="GQ707" s="22"/>
      <c r="GR707" s="22"/>
      <c r="GS707" s="22"/>
      <c r="GT707" s="22"/>
      <c r="GU707" s="15"/>
      <c r="GV707" s="22"/>
      <c r="GW707" s="22"/>
      <c r="GX707" s="22"/>
      <c r="GY707" s="18"/>
      <c r="GZ707" s="18"/>
      <c r="HA707" s="18"/>
      <c r="HB707" s="18"/>
      <c r="HC707" s="18"/>
      <c r="HD707" s="18"/>
      <c r="HE707" s="18"/>
      <c r="HF707" s="18"/>
      <c r="HG707" s="18"/>
      <c r="HH707" s="18"/>
      <c r="HI707" s="18"/>
      <c r="HJ707" s="18"/>
      <c r="HK707" s="18"/>
      <c r="HL707" s="18"/>
      <c r="HM707" s="18"/>
      <c r="HN707" s="18"/>
      <c r="HO707" s="18"/>
      <c r="HP707" s="18"/>
      <c r="HQ707" s="18"/>
      <c r="HR707" s="18"/>
      <c r="HS707" s="18"/>
      <c r="HT707" s="18"/>
      <c r="HU707" s="18"/>
      <c r="HV707" s="18"/>
      <c r="HW707" s="18"/>
      <c r="HX707" s="18"/>
      <c r="HY707" s="18"/>
      <c r="HZ707" s="18"/>
      <c r="IA707" s="18"/>
      <c r="IB707" s="18"/>
      <c r="IC707" s="18"/>
      <c r="ID707" s="18"/>
      <c r="IE707" s="18"/>
      <c r="IF707" s="18"/>
      <c r="IG707" s="18"/>
      <c r="IH707" s="18"/>
      <c r="II707" s="18"/>
      <c r="IJ707" s="18"/>
      <c r="IK707" s="18"/>
      <c r="IL707" s="18"/>
      <c r="IM707" s="18"/>
      <c r="IN707" s="18"/>
      <c r="IO707" s="18"/>
      <c r="IP707" s="18"/>
      <c r="IQ707" s="18"/>
      <c r="IR707" s="18"/>
      <c r="IS707" s="18"/>
      <c r="IT707" s="18"/>
      <c r="IU707" s="18"/>
      <c r="IV707" s="18"/>
      <c r="IW707" s="18"/>
      <c r="IX707" s="18"/>
      <c r="IY707" s="18"/>
      <c r="IZ707" s="18"/>
      <c r="JA707" s="18"/>
      <c r="JB707" s="18"/>
      <c r="JC707" s="18"/>
      <c r="JD707" s="18"/>
      <c r="JE707" s="18"/>
      <c r="JF707" s="18"/>
    </row>
    <row r="708" spans="36:266" x14ac:dyDescent="0.3">
      <c r="AJ708" s="24"/>
      <c r="AK708" s="24"/>
      <c r="AL708" s="20"/>
      <c r="AM708" s="23"/>
      <c r="AN708" s="18"/>
      <c r="AO708" s="24"/>
      <c r="AW708" s="71"/>
      <c r="AX708" s="71"/>
      <c r="AY708" s="71"/>
      <c r="BB708" s="25"/>
      <c r="BC708" s="21"/>
      <c r="BG708" s="18"/>
      <c r="BN708" s="22"/>
      <c r="BO708" s="22"/>
      <c r="BP708" s="22"/>
      <c r="BQ708" s="22"/>
      <c r="BR708" s="15"/>
      <c r="CF708" s="15"/>
      <c r="CL708" s="22"/>
      <c r="CM708" s="15"/>
      <c r="CR708" s="22"/>
      <c r="CT708" s="15"/>
      <c r="CW708" s="22"/>
      <c r="DA708" s="15"/>
      <c r="DH708" s="15"/>
      <c r="DJ708" s="22"/>
      <c r="DO708" s="15"/>
      <c r="DV708" s="15"/>
      <c r="EC708" s="15"/>
      <c r="EJ708" s="15"/>
      <c r="EQ708" s="15"/>
      <c r="EX708" s="15"/>
      <c r="FE708" s="15"/>
      <c r="FL708" s="15"/>
      <c r="FS708" s="15"/>
      <c r="FZ708" s="15"/>
      <c r="GG708" s="15"/>
      <c r="GN708" s="15"/>
      <c r="GP708" s="22"/>
      <c r="GQ708" s="22"/>
      <c r="GR708" s="22"/>
      <c r="GS708" s="22"/>
      <c r="GT708" s="22"/>
      <c r="GU708" s="15"/>
      <c r="GV708" s="22"/>
      <c r="GW708" s="22"/>
      <c r="GX708" s="22"/>
      <c r="GY708" s="18"/>
      <c r="GZ708" s="18"/>
      <c r="HA708" s="18"/>
      <c r="HB708" s="18"/>
      <c r="HC708" s="18"/>
      <c r="HD708" s="18"/>
      <c r="HE708" s="18"/>
      <c r="HF708" s="18"/>
      <c r="HG708" s="18"/>
      <c r="HH708" s="18"/>
      <c r="HI708" s="18"/>
      <c r="HJ708" s="18"/>
      <c r="HK708" s="18"/>
      <c r="HL708" s="18"/>
      <c r="HM708" s="18"/>
      <c r="HN708" s="18"/>
      <c r="HO708" s="18"/>
      <c r="HP708" s="18"/>
      <c r="HQ708" s="18"/>
      <c r="HR708" s="18"/>
      <c r="HS708" s="18"/>
      <c r="HT708" s="18"/>
      <c r="HU708" s="18"/>
      <c r="HV708" s="18"/>
      <c r="HW708" s="18"/>
      <c r="HX708" s="18"/>
      <c r="HY708" s="18"/>
      <c r="HZ708" s="18"/>
      <c r="IA708" s="18"/>
      <c r="IB708" s="18"/>
      <c r="IC708" s="18"/>
      <c r="ID708" s="18"/>
      <c r="IE708" s="18"/>
      <c r="IF708" s="18"/>
      <c r="IG708" s="18"/>
      <c r="IH708" s="18"/>
      <c r="II708" s="18"/>
      <c r="IJ708" s="18"/>
      <c r="IK708" s="18"/>
      <c r="IL708" s="18"/>
      <c r="IM708" s="18"/>
      <c r="IN708" s="18"/>
      <c r="IO708" s="18"/>
      <c r="IP708" s="18"/>
      <c r="IQ708" s="18"/>
      <c r="IR708" s="18"/>
      <c r="IS708" s="18"/>
      <c r="IT708" s="18"/>
      <c r="IU708" s="18"/>
      <c r="IV708" s="18"/>
      <c r="IW708" s="18"/>
      <c r="IX708" s="18"/>
      <c r="IY708" s="18"/>
      <c r="IZ708" s="18"/>
      <c r="JA708" s="18"/>
      <c r="JB708" s="18"/>
      <c r="JC708" s="18"/>
      <c r="JD708" s="18"/>
      <c r="JE708" s="18"/>
      <c r="JF708" s="18"/>
    </row>
    <row r="709" spans="36:266" x14ac:dyDescent="0.3">
      <c r="AJ709" s="24"/>
      <c r="AK709" s="24"/>
      <c r="AL709" s="20"/>
      <c r="AM709" s="23"/>
      <c r="AN709" s="24"/>
      <c r="AO709" s="24"/>
      <c r="BB709" s="25"/>
      <c r="BC709" s="21"/>
      <c r="BG709" s="18"/>
      <c r="BN709" s="22"/>
      <c r="BO709" s="22"/>
      <c r="BP709" s="22"/>
      <c r="BQ709" s="22"/>
      <c r="BR709" s="15"/>
      <c r="CF709" s="15"/>
      <c r="CL709" s="22"/>
      <c r="CM709" s="15"/>
      <c r="CR709" s="22"/>
      <c r="CT709" s="15"/>
      <c r="CW709" s="22"/>
      <c r="DA709" s="15"/>
      <c r="DH709" s="15"/>
      <c r="DJ709" s="22"/>
      <c r="DO709" s="15"/>
      <c r="DV709" s="15"/>
      <c r="EC709" s="15"/>
      <c r="EJ709" s="15"/>
      <c r="EQ709" s="15"/>
      <c r="EX709" s="15"/>
      <c r="FE709" s="15"/>
      <c r="FL709" s="15"/>
      <c r="FS709" s="15"/>
      <c r="FZ709" s="15"/>
      <c r="GG709" s="15"/>
      <c r="GN709" s="15"/>
      <c r="GP709" s="22"/>
      <c r="GQ709" s="22"/>
      <c r="GR709" s="22"/>
      <c r="GS709" s="22"/>
      <c r="GT709" s="22"/>
      <c r="GU709" s="15"/>
      <c r="GV709" s="22"/>
      <c r="GW709" s="22"/>
      <c r="GX709" s="22"/>
      <c r="GY709" s="18"/>
      <c r="GZ709" s="18"/>
      <c r="HA709" s="18"/>
      <c r="HB709" s="18"/>
      <c r="HC709" s="18"/>
      <c r="HD709" s="18"/>
      <c r="HE709" s="18"/>
      <c r="HF709" s="18"/>
      <c r="HG709" s="18"/>
      <c r="HH709" s="18"/>
      <c r="HI709" s="18"/>
      <c r="HJ709" s="18"/>
      <c r="HK709" s="18"/>
      <c r="HL709" s="18"/>
      <c r="HM709" s="18"/>
      <c r="HN709" s="18"/>
      <c r="HO709" s="18"/>
      <c r="HP709" s="18"/>
      <c r="HQ709" s="18"/>
      <c r="HR709" s="18"/>
      <c r="HS709" s="18"/>
      <c r="HT709" s="18"/>
      <c r="HU709" s="18"/>
      <c r="HV709" s="18"/>
      <c r="HW709" s="18"/>
      <c r="HX709" s="18"/>
      <c r="HY709" s="18"/>
      <c r="HZ709" s="18"/>
      <c r="IA709" s="18"/>
      <c r="IB709" s="18"/>
      <c r="IC709" s="18"/>
      <c r="ID709" s="18"/>
      <c r="IE709" s="18"/>
      <c r="IF709" s="18"/>
      <c r="IG709" s="18"/>
      <c r="IH709" s="18"/>
      <c r="II709" s="18"/>
      <c r="IJ709" s="18"/>
      <c r="IK709" s="18"/>
      <c r="IL709" s="18"/>
      <c r="IM709" s="18"/>
      <c r="IN709" s="18"/>
      <c r="IO709" s="18"/>
      <c r="IP709" s="18"/>
      <c r="IQ709" s="18"/>
      <c r="IR709" s="18"/>
      <c r="IS709" s="18"/>
      <c r="IT709" s="18"/>
      <c r="IU709" s="18"/>
      <c r="IV709" s="18"/>
      <c r="IW709" s="18"/>
      <c r="IX709" s="18"/>
      <c r="IY709" s="18"/>
      <c r="IZ709" s="18"/>
      <c r="JA709" s="18"/>
      <c r="JB709" s="18"/>
      <c r="JC709" s="18"/>
      <c r="JD709" s="18"/>
      <c r="JE709" s="18"/>
      <c r="JF709" s="18"/>
    </row>
    <row r="710" spans="36:266" x14ac:dyDescent="0.3">
      <c r="AJ710" s="24"/>
      <c r="AK710" s="24"/>
      <c r="AL710" s="20"/>
      <c r="AM710" s="23"/>
      <c r="AN710" s="24"/>
      <c r="AO710" s="24"/>
      <c r="BB710" s="25"/>
      <c r="BC710" s="21"/>
      <c r="BG710" s="18"/>
      <c r="BN710" s="22"/>
      <c r="BO710" s="22"/>
      <c r="BP710" s="22"/>
      <c r="BQ710" s="22"/>
      <c r="BR710" s="15"/>
      <c r="CF710" s="15"/>
      <c r="CL710" s="22"/>
      <c r="CM710" s="15"/>
      <c r="CR710" s="22"/>
      <c r="CT710" s="15"/>
      <c r="CW710" s="22"/>
      <c r="DA710" s="15"/>
      <c r="DH710" s="15"/>
      <c r="DJ710" s="22"/>
      <c r="DO710" s="15"/>
      <c r="DV710" s="15"/>
      <c r="EC710" s="15"/>
      <c r="EJ710" s="15"/>
      <c r="EQ710" s="15"/>
      <c r="EX710" s="15"/>
      <c r="FE710" s="15"/>
      <c r="FL710" s="15"/>
      <c r="FS710" s="15"/>
      <c r="FZ710" s="15"/>
      <c r="GG710" s="15"/>
      <c r="GN710" s="15"/>
      <c r="GP710" s="22"/>
      <c r="GQ710" s="22"/>
      <c r="GR710" s="22"/>
      <c r="GS710" s="22"/>
      <c r="GT710" s="22"/>
      <c r="GU710" s="15"/>
      <c r="GV710" s="22"/>
      <c r="GW710" s="22"/>
      <c r="GX710" s="22"/>
      <c r="GY710" s="18"/>
      <c r="GZ710" s="18"/>
      <c r="HA710" s="18"/>
      <c r="HB710" s="18"/>
      <c r="HC710" s="18"/>
      <c r="HD710" s="18"/>
      <c r="HE710" s="18"/>
      <c r="HF710" s="18"/>
      <c r="HG710" s="18"/>
      <c r="HH710" s="18"/>
      <c r="HI710" s="18"/>
      <c r="HJ710" s="18"/>
      <c r="HK710" s="18"/>
      <c r="HL710" s="18"/>
      <c r="HM710" s="18"/>
      <c r="HN710" s="18"/>
      <c r="HO710" s="18"/>
      <c r="HP710" s="18"/>
      <c r="HQ710" s="18"/>
      <c r="HR710" s="18"/>
      <c r="HS710" s="18"/>
      <c r="HT710" s="18"/>
      <c r="HU710" s="18"/>
      <c r="HV710" s="18"/>
      <c r="HW710" s="18"/>
      <c r="HX710" s="18"/>
      <c r="HY710" s="18"/>
      <c r="HZ710" s="18"/>
      <c r="IA710" s="18"/>
      <c r="IB710" s="18"/>
      <c r="IC710" s="18"/>
      <c r="ID710" s="18"/>
      <c r="IE710" s="18"/>
      <c r="IF710" s="18"/>
      <c r="IG710" s="18"/>
      <c r="IH710" s="18"/>
      <c r="II710" s="18"/>
      <c r="IJ710" s="18"/>
      <c r="IK710" s="18"/>
      <c r="IL710" s="18"/>
      <c r="IM710" s="18"/>
      <c r="IN710" s="18"/>
      <c r="IO710" s="18"/>
      <c r="IP710" s="18"/>
      <c r="IQ710" s="18"/>
      <c r="IR710" s="18"/>
      <c r="IS710" s="18"/>
      <c r="IT710" s="18"/>
      <c r="IU710" s="18"/>
      <c r="IV710" s="18"/>
      <c r="IW710" s="18"/>
      <c r="IX710" s="18"/>
      <c r="IY710" s="18"/>
      <c r="IZ710" s="18"/>
      <c r="JA710" s="18"/>
      <c r="JB710" s="18"/>
      <c r="JC710" s="18"/>
      <c r="JD710" s="18"/>
      <c r="JE710" s="18"/>
      <c r="JF710" s="18"/>
    </row>
    <row r="711" spans="36:266" x14ac:dyDescent="0.3">
      <c r="AJ711" s="24"/>
      <c r="AK711" s="24"/>
      <c r="AL711" s="20"/>
      <c r="AM711" s="23"/>
      <c r="AN711" s="24"/>
      <c r="AO711" s="24"/>
      <c r="BB711" s="25"/>
      <c r="BC711" s="21"/>
      <c r="BG711" s="18"/>
      <c r="BN711" s="22"/>
      <c r="BO711" s="22"/>
      <c r="BP711" s="22"/>
      <c r="BQ711" s="22"/>
      <c r="BR711" s="15"/>
      <c r="CF711" s="15"/>
      <c r="CL711" s="22"/>
      <c r="CM711" s="15"/>
      <c r="CR711" s="22"/>
      <c r="CT711" s="15"/>
      <c r="CW711" s="22"/>
      <c r="DA711" s="15"/>
      <c r="DH711" s="15"/>
      <c r="DJ711" s="22"/>
      <c r="DO711" s="15"/>
      <c r="DV711" s="15"/>
      <c r="EC711" s="15"/>
      <c r="EJ711" s="15"/>
      <c r="EQ711" s="15"/>
      <c r="EX711" s="15"/>
      <c r="FE711" s="15"/>
      <c r="FL711" s="15"/>
      <c r="FS711" s="15"/>
      <c r="FZ711" s="15"/>
      <c r="GG711" s="15"/>
      <c r="GN711" s="15"/>
      <c r="GP711" s="22"/>
      <c r="GQ711" s="22"/>
      <c r="GR711" s="22"/>
      <c r="GS711" s="22"/>
      <c r="GT711" s="22"/>
      <c r="GU711" s="15"/>
      <c r="GV711" s="22"/>
      <c r="GW711" s="22"/>
      <c r="GX711" s="22"/>
      <c r="GY711" s="18"/>
      <c r="GZ711" s="18"/>
      <c r="HA711" s="18"/>
      <c r="HB711" s="18"/>
      <c r="HC711" s="18"/>
      <c r="HD711" s="18"/>
      <c r="HE711" s="18"/>
      <c r="HF711" s="18"/>
      <c r="HG711" s="18"/>
      <c r="HH711" s="18"/>
      <c r="HI711" s="18"/>
      <c r="HJ711" s="18"/>
      <c r="HK711" s="18"/>
      <c r="HL711" s="18"/>
      <c r="HM711" s="18"/>
      <c r="HN711" s="18"/>
      <c r="HO711" s="18"/>
      <c r="HP711" s="18"/>
      <c r="HQ711" s="18"/>
      <c r="HR711" s="18"/>
      <c r="HS711" s="18"/>
      <c r="HT711" s="18"/>
      <c r="HU711" s="18"/>
      <c r="HV711" s="18"/>
      <c r="HW711" s="18"/>
      <c r="HX711" s="18"/>
      <c r="HY711" s="18"/>
      <c r="HZ711" s="18"/>
      <c r="IA711" s="18"/>
      <c r="IB711" s="18"/>
      <c r="IC711" s="18"/>
      <c r="ID711" s="18"/>
      <c r="IE711" s="18"/>
      <c r="IF711" s="18"/>
      <c r="IG711" s="18"/>
      <c r="IH711" s="18"/>
      <c r="II711" s="18"/>
      <c r="IJ711" s="18"/>
      <c r="IK711" s="18"/>
      <c r="IL711" s="18"/>
      <c r="IM711" s="18"/>
      <c r="IN711" s="18"/>
      <c r="IO711" s="18"/>
      <c r="IP711" s="18"/>
      <c r="IQ711" s="18"/>
      <c r="IR711" s="18"/>
      <c r="IS711" s="18"/>
      <c r="IT711" s="18"/>
      <c r="IU711" s="18"/>
      <c r="IV711" s="18"/>
      <c r="IW711" s="18"/>
      <c r="IX711" s="18"/>
      <c r="IY711" s="18"/>
      <c r="IZ711" s="18"/>
      <c r="JA711" s="18"/>
      <c r="JB711" s="18"/>
      <c r="JC711" s="18"/>
      <c r="JD711" s="18"/>
      <c r="JE711" s="18"/>
      <c r="JF711" s="18"/>
    </row>
    <row r="712" spans="36:266" x14ac:dyDescent="0.3">
      <c r="AJ712" s="24"/>
      <c r="AK712" s="24"/>
      <c r="AL712" s="20"/>
      <c r="AM712" s="23"/>
      <c r="AN712" s="24"/>
      <c r="AO712" s="24"/>
      <c r="BB712" s="25"/>
      <c r="BC712" s="21"/>
      <c r="BG712" s="18"/>
      <c r="BN712" s="22"/>
      <c r="BO712" s="22"/>
      <c r="BP712" s="22"/>
      <c r="BQ712" s="22"/>
      <c r="BR712" s="15"/>
      <c r="CF712" s="15"/>
      <c r="CL712" s="22"/>
      <c r="CM712" s="15"/>
      <c r="CR712" s="22"/>
      <c r="CT712" s="15"/>
      <c r="CW712" s="22"/>
      <c r="DA712" s="15"/>
      <c r="DH712" s="15"/>
      <c r="DJ712" s="22"/>
      <c r="DO712" s="15"/>
      <c r="DV712" s="15"/>
      <c r="EC712" s="15"/>
      <c r="EJ712" s="15"/>
      <c r="EQ712" s="15"/>
      <c r="EX712" s="15"/>
      <c r="FE712" s="15"/>
      <c r="FL712" s="15"/>
      <c r="FS712" s="15"/>
      <c r="FZ712" s="15"/>
      <c r="GG712" s="15"/>
      <c r="GN712" s="15"/>
      <c r="GP712" s="22"/>
      <c r="GQ712" s="22"/>
      <c r="GR712" s="22"/>
      <c r="GS712" s="22"/>
      <c r="GT712" s="22"/>
      <c r="GU712" s="15"/>
      <c r="GV712" s="22"/>
      <c r="GW712" s="22"/>
      <c r="GX712" s="22"/>
      <c r="GY712" s="18"/>
      <c r="GZ712" s="18"/>
      <c r="HA712" s="18"/>
      <c r="HB712" s="18"/>
      <c r="HC712" s="18"/>
      <c r="HD712" s="18"/>
      <c r="HE712" s="18"/>
      <c r="HF712" s="18"/>
      <c r="HG712" s="18"/>
      <c r="HH712" s="18"/>
      <c r="HI712" s="18"/>
      <c r="HJ712" s="18"/>
      <c r="HK712" s="18"/>
      <c r="HL712" s="18"/>
      <c r="HM712" s="18"/>
      <c r="HN712" s="18"/>
      <c r="HO712" s="18"/>
      <c r="HP712" s="18"/>
      <c r="HQ712" s="18"/>
      <c r="HR712" s="18"/>
      <c r="HS712" s="18"/>
      <c r="HT712" s="18"/>
      <c r="HU712" s="18"/>
      <c r="HV712" s="18"/>
      <c r="HW712" s="18"/>
      <c r="HX712" s="18"/>
      <c r="HY712" s="18"/>
      <c r="HZ712" s="18"/>
      <c r="IA712" s="18"/>
      <c r="IB712" s="18"/>
      <c r="IC712" s="18"/>
      <c r="ID712" s="18"/>
      <c r="IE712" s="18"/>
      <c r="IF712" s="18"/>
      <c r="IG712" s="18"/>
      <c r="IH712" s="18"/>
      <c r="II712" s="18"/>
      <c r="IJ712" s="18"/>
      <c r="IK712" s="18"/>
      <c r="IL712" s="18"/>
      <c r="IM712" s="18"/>
      <c r="IN712" s="18"/>
      <c r="IO712" s="18"/>
      <c r="IP712" s="18"/>
      <c r="IQ712" s="18"/>
      <c r="IR712" s="18"/>
      <c r="IS712" s="18"/>
      <c r="IT712" s="18"/>
      <c r="IU712" s="18"/>
      <c r="IV712" s="18"/>
      <c r="IW712" s="18"/>
      <c r="IX712" s="18"/>
      <c r="IY712" s="18"/>
      <c r="IZ712" s="18"/>
      <c r="JA712" s="18"/>
      <c r="JB712" s="18"/>
      <c r="JC712" s="18"/>
      <c r="JD712" s="18"/>
      <c r="JE712" s="18"/>
      <c r="JF712" s="18"/>
    </row>
    <row r="713" spans="36:266" x14ac:dyDescent="0.3">
      <c r="AJ713" s="24"/>
      <c r="AK713" s="24"/>
      <c r="AL713" s="20"/>
      <c r="AM713" s="23"/>
      <c r="AN713" s="24"/>
      <c r="AO713" s="24"/>
      <c r="BB713" s="25"/>
      <c r="BC713" s="21"/>
      <c r="BG713" s="18"/>
      <c r="BN713" s="22"/>
      <c r="BO713" s="22"/>
      <c r="BP713" s="22"/>
      <c r="BQ713" s="22"/>
      <c r="BR713" s="15"/>
      <c r="CF713" s="15"/>
      <c r="CL713" s="22"/>
      <c r="CM713" s="15"/>
      <c r="CR713" s="22"/>
      <c r="CT713" s="15"/>
      <c r="CW713" s="22"/>
      <c r="DA713" s="15"/>
      <c r="DH713" s="15"/>
      <c r="DJ713" s="22"/>
      <c r="DO713" s="15"/>
      <c r="DV713" s="15"/>
      <c r="EC713" s="15"/>
      <c r="EJ713" s="15"/>
      <c r="EQ713" s="15"/>
      <c r="EX713" s="15"/>
      <c r="FE713" s="15"/>
      <c r="FL713" s="15"/>
      <c r="FS713" s="15"/>
      <c r="FZ713" s="15"/>
      <c r="GG713" s="15"/>
      <c r="GN713" s="15"/>
      <c r="GP713" s="22"/>
      <c r="GQ713" s="22"/>
      <c r="GR713" s="22"/>
      <c r="GS713" s="22"/>
      <c r="GT713" s="22"/>
      <c r="GU713" s="15"/>
      <c r="GV713" s="22"/>
      <c r="GW713" s="22"/>
      <c r="GX713" s="22"/>
      <c r="GY713" s="18"/>
      <c r="GZ713" s="18"/>
      <c r="HA713" s="18"/>
      <c r="HB713" s="18"/>
      <c r="HC713" s="18"/>
      <c r="HD713" s="18"/>
      <c r="HE713" s="18"/>
      <c r="HF713" s="18"/>
      <c r="HG713" s="18"/>
      <c r="HH713" s="18"/>
      <c r="HI713" s="18"/>
      <c r="HJ713" s="18"/>
      <c r="HK713" s="18"/>
      <c r="HL713" s="18"/>
      <c r="HM713" s="18"/>
      <c r="HN713" s="18"/>
      <c r="HO713" s="18"/>
      <c r="HP713" s="18"/>
      <c r="HQ713" s="18"/>
      <c r="HR713" s="18"/>
      <c r="HS713" s="18"/>
      <c r="HT713" s="18"/>
      <c r="HU713" s="18"/>
      <c r="HV713" s="18"/>
      <c r="HW713" s="18"/>
      <c r="HX713" s="18"/>
      <c r="HY713" s="18"/>
      <c r="HZ713" s="18"/>
      <c r="IA713" s="18"/>
      <c r="IB713" s="18"/>
      <c r="IC713" s="18"/>
      <c r="ID713" s="18"/>
      <c r="IE713" s="18"/>
      <c r="IF713" s="18"/>
      <c r="IG713" s="18"/>
      <c r="IH713" s="18"/>
      <c r="II713" s="18"/>
      <c r="IJ713" s="18"/>
      <c r="IK713" s="18"/>
      <c r="IL713" s="18"/>
      <c r="IM713" s="18"/>
      <c r="IN713" s="18"/>
      <c r="IO713" s="18"/>
      <c r="IP713" s="18"/>
      <c r="IQ713" s="18"/>
      <c r="IR713" s="18"/>
      <c r="IS713" s="18"/>
      <c r="IT713" s="18"/>
      <c r="IU713" s="18"/>
      <c r="IV713" s="18"/>
      <c r="IW713" s="18"/>
      <c r="IX713" s="18"/>
      <c r="IY713" s="18"/>
      <c r="IZ713" s="18"/>
      <c r="JA713" s="18"/>
      <c r="JB713" s="18"/>
      <c r="JC713" s="18"/>
      <c r="JD713" s="18"/>
      <c r="JE713" s="18"/>
      <c r="JF713" s="18"/>
    </row>
    <row r="714" spans="36:266" x14ac:dyDescent="0.3">
      <c r="AJ714" s="24"/>
      <c r="AK714" s="24"/>
      <c r="AL714" s="20"/>
      <c r="AM714" s="23"/>
      <c r="AN714" s="24"/>
      <c r="AO714" s="24"/>
      <c r="BB714" s="25"/>
      <c r="BC714" s="21"/>
      <c r="BG714" s="18"/>
      <c r="BN714" s="22"/>
      <c r="BO714" s="22"/>
      <c r="BP714" s="22"/>
      <c r="BQ714" s="22"/>
      <c r="BR714" s="15"/>
      <c r="CF714" s="15"/>
      <c r="CL714" s="22"/>
      <c r="CM714" s="15"/>
      <c r="CR714" s="22"/>
      <c r="CT714" s="15"/>
      <c r="CW714" s="22"/>
      <c r="DA714" s="15"/>
      <c r="DH714" s="15"/>
      <c r="DJ714" s="22"/>
      <c r="DO714" s="15"/>
      <c r="DV714" s="15"/>
      <c r="EC714" s="15"/>
      <c r="EJ714" s="15"/>
      <c r="EQ714" s="15"/>
      <c r="EX714" s="15"/>
      <c r="FE714" s="15"/>
      <c r="FL714" s="15"/>
      <c r="FS714" s="15"/>
      <c r="FZ714" s="15"/>
      <c r="GG714" s="15"/>
      <c r="GN714" s="15"/>
      <c r="GP714" s="22"/>
      <c r="GQ714" s="22"/>
      <c r="GR714" s="22"/>
      <c r="GS714" s="22"/>
      <c r="GT714" s="22"/>
      <c r="GU714" s="15"/>
      <c r="GV714" s="22"/>
      <c r="GW714" s="22"/>
      <c r="GX714" s="22"/>
      <c r="GY714" s="18"/>
      <c r="GZ714" s="18"/>
      <c r="HA714" s="18"/>
      <c r="HB714" s="18"/>
      <c r="HC714" s="18"/>
      <c r="HD714" s="18"/>
      <c r="HE714" s="18"/>
      <c r="HF714" s="18"/>
      <c r="HG714" s="18"/>
      <c r="HH714" s="18"/>
      <c r="HI714" s="18"/>
      <c r="HJ714" s="18"/>
      <c r="HK714" s="18"/>
      <c r="HL714" s="18"/>
      <c r="HM714" s="18"/>
      <c r="HN714" s="18"/>
      <c r="HO714" s="18"/>
      <c r="HP714" s="18"/>
      <c r="HQ714" s="18"/>
      <c r="HR714" s="18"/>
      <c r="HS714" s="18"/>
      <c r="HT714" s="18"/>
      <c r="HU714" s="18"/>
      <c r="HV714" s="18"/>
      <c r="HW714" s="18"/>
      <c r="HX714" s="18"/>
      <c r="HY714" s="18"/>
      <c r="HZ714" s="18"/>
      <c r="IA714" s="18"/>
      <c r="IB714" s="18"/>
      <c r="IC714" s="18"/>
      <c r="ID714" s="18"/>
      <c r="IE714" s="18"/>
      <c r="IF714" s="18"/>
      <c r="IG714" s="18"/>
      <c r="IH714" s="18"/>
      <c r="II714" s="18"/>
      <c r="IJ714" s="18"/>
      <c r="IK714" s="18"/>
      <c r="IL714" s="18"/>
      <c r="IM714" s="18"/>
      <c r="IN714" s="18"/>
      <c r="IO714" s="18"/>
      <c r="IP714" s="18"/>
      <c r="IQ714" s="18"/>
      <c r="IR714" s="18"/>
      <c r="IS714" s="18"/>
      <c r="IT714" s="18"/>
      <c r="IU714" s="18"/>
      <c r="IV714" s="18"/>
      <c r="IW714" s="18"/>
      <c r="IX714" s="18"/>
      <c r="IY714" s="18"/>
      <c r="IZ714" s="18"/>
      <c r="JA714" s="18"/>
      <c r="JB714" s="18"/>
      <c r="JC714" s="18"/>
      <c r="JD714" s="18"/>
      <c r="JE714" s="18"/>
      <c r="JF714" s="18"/>
    </row>
    <row r="715" spans="36:266" x14ac:dyDescent="0.3">
      <c r="AJ715" s="24"/>
      <c r="AK715" s="24"/>
      <c r="AL715" s="20"/>
      <c r="AM715" s="23"/>
      <c r="AN715" s="24"/>
      <c r="AO715" s="24"/>
      <c r="BB715" s="25"/>
      <c r="BC715" s="21"/>
      <c r="BG715" s="18"/>
      <c r="BN715" s="22"/>
      <c r="BO715" s="22"/>
      <c r="BP715" s="22"/>
      <c r="BQ715" s="22"/>
      <c r="BR715" s="15"/>
      <c r="CF715" s="15"/>
      <c r="CL715" s="22"/>
      <c r="CM715" s="15"/>
      <c r="CR715" s="22"/>
      <c r="CT715" s="15"/>
      <c r="CW715" s="22"/>
      <c r="DA715" s="15"/>
      <c r="DH715" s="15"/>
      <c r="DJ715" s="22"/>
      <c r="DO715" s="15"/>
      <c r="DV715" s="15"/>
      <c r="EC715" s="15"/>
      <c r="EJ715" s="15"/>
      <c r="EQ715" s="15"/>
      <c r="EX715" s="15"/>
      <c r="FE715" s="15"/>
      <c r="FL715" s="15"/>
      <c r="FS715" s="15"/>
      <c r="FZ715" s="15"/>
      <c r="GG715" s="15"/>
      <c r="GN715" s="15"/>
      <c r="GP715" s="22"/>
      <c r="GQ715" s="22"/>
      <c r="GR715" s="22"/>
      <c r="GS715" s="22"/>
      <c r="GT715" s="22"/>
      <c r="GU715" s="15"/>
      <c r="GV715" s="22"/>
      <c r="GW715" s="22"/>
      <c r="GX715" s="22"/>
      <c r="GY715" s="18"/>
      <c r="GZ715" s="18"/>
      <c r="HA715" s="18"/>
      <c r="HB715" s="18"/>
      <c r="HC715" s="18"/>
      <c r="HD715" s="18"/>
      <c r="HE715" s="18"/>
      <c r="HF715" s="18"/>
      <c r="HG715" s="18"/>
      <c r="HH715" s="18"/>
      <c r="HI715" s="18"/>
      <c r="HJ715" s="18"/>
      <c r="HK715" s="18"/>
      <c r="HL715" s="18"/>
      <c r="HM715" s="18"/>
      <c r="HN715" s="18"/>
      <c r="HO715" s="18"/>
      <c r="HP715" s="18"/>
      <c r="HQ715" s="18"/>
      <c r="HR715" s="18"/>
      <c r="HS715" s="18"/>
      <c r="HT715" s="18"/>
      <c r="HU715" s="18"/>
      <c r="HV715" s="18"/>
      <c r="HW715" s="18"/>
      <c r="HX715" s="18"/>
      <c r="HY715" s="18"/>
      <c r="HZ715" s="18"/>
      <c r="IA715" s="18"/>
      <c r="IB715" s="18"/>
      <c r="IC715" s="18"/>
      <c r="ID715" s="18"/>
      <c r="IE715" s="18"/>
      <c r="IF715" s="18"/>
      <c r="IG715" s="18"/>
      <c r="IH715" s="18"/>
      <c r="II715" s="18"/>
      <c r="IJ715" s="18"/>
      <c r="IK715" s="18"/>
      <c r="IL715" s="18"/>
      <c r="IM715" s="18"/>
      <c r="IN715" s="18"/>
      <c r="IO715" s="18"/>
      <c r="IP715" s="18"/>
      <c r="IQ715" s="18"/>
      <c r="IR715" s="18"/>
      <c r="IS715" s="18"/>
      <c r="IT715" s="18"/>
      <c r="IU715" s="18"/>
      <c r="IV715" s="18"/>
      <c r="IW715" s="18"/>
      <c r="IX715" s="18"/>
      <c r="IY715" s="18"/>
      <c r="IZ715" s="18"/>
      <c r="JA715" s="18"/>
      <c r="JB715" s="18"/>
      <c r="JC715" s="18"/>
      <c r="JD715" s="18"/>
      <c r="JE715" s="18"/>
      <c r="JF715" s="18"/>
    </row>
    <row r="716" spans="36:266" x14ac:dyDescent="0.3">
      <c r="AJ716" s="24"/>
      <c r="AK716" s="24"/>
      <c r="AL716" s="20"/>
      <c r="AM716" s="23"/>
      <c r="AN716" s="24"/>
      <c r="AO716" s="24"/>
      <c r="BB716" s="25"/>
      <c r="BC716" s="21"/>
      <c r="BG716" s="18"/>
      <c r="BN716" s="22"/>
      <c r="BO716" s="22"/>
      <c r="BP716" s="22"/>
      <c r="BQ716" s="22"/>
      <c r="BR716" s="15"/>
      <c r="CF716" s="15"/>
      <c r="CL716" s="22"/>
      <c r="CM716" s="15"/>
      <c r="CR716" s="22"/>
      <c r="CT716" s="15"/>
      <c r="CW716" s="22"/>
      <c r="DA716" s="15"/>
      <c r="DH716" s="15"/>
      <c r="DJ716" s="22"/>
      <c r="DO716" s="15"/>
      <c r="DV716" s="15"/>
      <c r="EC716" s="15"/>
      <c r="EJ716" s="15"/>
      <c r="EQ716" s="15"/>
      <c r="EX716" s="15"/>
      <c r="FE716" s="15"/>
      <c r="FL716" s="15"/>
      <c r="FS716" s="15"/>
      <c r="FZ716" s="15"/>
      <c r="GG716" s="15"/>
      <c r="GN716" s="15"/>
      <c r="GP716" s="22"/>
      <c r="GQ716" s="22"/>
      <c r="GR716" s="22"/>
      <c r="GS716" s="22"/>
      <c r="GT716" s="22"/>
      <c r="GU716" s="15"/>
      <c r="GV716" s="22"/>
      <c r="GW716" s="22"/>
      <c r="GX716" s="22"/>
      <c r="GY716" s="18"/>
      <c r="GZ716" s="18"/>
      <c r="HA716" s="18"/>
      <c r="HB716" s="18"/>
      <c r="HC716" s="18"/>
      <c r="HD716" s="18"/>
      <c r="HE716" s="18"/>
      <c r="HF716" s="18"/>
      <c r="HG716" s="18"/>
      <c r="HH716" s="18"/>
      <c r="HI716" s="18"/>
      <c r="HJ716" s="18"/>
      <c r="HK716" s="18"/>
      <c r="HL716" s="18"/>
      <c r="HM716" s="18"/>
      <c r="HN716" s="18"/>
      <c r="HO716" s="18"/>
      <c r="HP716" s="18"/>
      <c r="HQ716" s="18"/>
      <c r="HR716" s="18"/>
      <c r="HS716" s="18"/>
      <c r="HT716" s="18"/>
      <c r="HU716" s="18"/>
      <c r="HV716" s="18"/>
      <c r="HW716" s="18"/>
      <c r="HX716" s="18"/>
      <c r="HY716" s="18"/>
      <c r="HZ716" s="18"/>
      <c r="IA716" s="18"/>
      <c r="IB716" s="18"/>
      <c r="IC716" s="18"/>
      <c r="ID716" s="18"/>
      <c r="IE716" s="18"/>
      <c r="IF716" s="18"/>
      <c r="IG716" s="18"/>
      <c r="IH716" s="18"/>
      <c r="II716" s="18"/>
      <c r="IJ716" s="18"/>
      <c r="IK716" s="18"/>
      <c r="IL716" s="18"/>
      <c r="IM716" s="18"/>
      <c r="IN716" s="18"/>
      <c r="IO716" s="18"/>
      <c r="IP716" s="18"/>
      <c r="IQ716" s="18"/>
      <c r="IR716" s="18"/>
      <c r="IS716" s="18"/>
      <c r="IT716" s="18"/>
      <c r="IU716" s="18"/>
      <c r="IV716" s="18"/>
      <c r="IW716" s="18"/>
      <c r="IX716" s="18"/>
      <c r="IY716" s="18"/>
      <c r="IZ716" s="18"/>
      <c r="JA716" s="18"/>
      <c r="JB716" s="18"/>
      <c r="JC716" s="18"/>
      <c r="JD716" s="18"/>
      <c r="JE716" s="18"/>
      <c r="JF716" s="18"/>
    </row>
    <row r="717" spans="36:266" x14ac:dyDescent="0.3">
      <c r="AJ717" s="24"/>
      <c r="AK717" s="24"/>
      <c r="AL717" s="20"/>
      <c r="AM717" s="23"/>
      <c r="AN717" s="24"/>
      <c r="AO717" s="24"/>
      <c r="BB717" s="25"/>
      <c r="BC717" s="21"/>
      <c r="BG717" s="18"/>
      <c r="BN717" s="22"/>
      <c r="BO717" s="22"/>
      <c r="BP717" s="22"/>
      <c r="BQ717" s="22"/>
      <c r="BR717" s="15"/>
      <c r="CF717" s="15"/>
      <c r="CL717" s="22"/>
      <c r="CM717" s="15"/>
      <c r="CR717" s="22"/>
      <c r="CT717" s="15"/>
      <c r="CW717" s="22"/>
      <c r="DA717" s="15"/>
      <c r="DH717" s="15"/>
      <c r="DJ717" s="22"/>
      <c r="DO717" s="15"/>
      <c r="DV717" s="15"/>
      <c r="EC717" s="15"/>
      <c r="EJ717" s="15"/>
      <c r="EQ717" s="15"/>
      <c r="EX717" s="15"/>
      <c r="FE717" s="15"/>
      <c r="FL717" s="15"/>
      <c r="FS717" s="15"/>
      <c r="FZ717" s="15"/>
      <c r="GG717" s="15"/>
      <c r="GN717" s="15"/>
      <c r="GP717" s="22"/>
      <c r="GQ717" s="22"/>
      <c r="GR717" s="22"/>
      <c r="GS717" s="22"/>
      <c r="GT717" s="22"/>
      <c r="GU717" s="15"/>
      <c r="GV717" s="22"/>
      <c r="GW717" s="22"/>
      <c r="GX717" s="22"/>
      <c r="GY717" s="18"/>
      <c r="GZ717" s="18"/>
      <c r="HA717" s="18"/>
      <c r="HB717" s="18"/>
      <c r="HC717" s="18"/>
      <c r="HD717" s="18"/>
      <c r="HE717" s="18"/>
      <c r="HF717" s="18"/>
      <c r="HG717" s="18"/>
      <c r="HH717" s="18"/>
      <c r="HI717" s="18"/>
      <c r="HJ717" s="18"/>
      <c r="HK717" s="18"/>
      <c r="HL717" s="18"/>
      <c r="HM717" s="18"/>
      <c r="HN717" s="18"/>
      <c r="HO717" s="18"/>
      <c r="HP717" s="18"/>
      <c r="HQ717" s="18"/>
      <c r="HR717" s="18"/>
      <c r="HS717" s="18"/>
      <c r="HT717" s="18"/>
      <c r="HU717" s="18"/>
      <c r="HV717" s="18"/>
      <c r="HW717" s="18"/>
      <c r="HX717" s="18"/>
      <c r="HY717" s="18"/>
      <c r="HZ717" s="18"/>
      <c r="IA717" s="18"/>
      <c r="IB717" s="18"/>
      <c r="IC717" s="18"/>
      <c r="ID717" s="18"/>
      <c r="IE717" s="18"/>
      <c r="IF717" s="18"/>
      <c r="IG717" s="18"/>
      <c r="IH717" s="18"/>
      <c r="II717" s="18"/>
      <c r="IJ717" s="18"/>
      <c r="IK717" s="18"/>
      <c r="IL717" s="18"/>
      <c r="IM717" s="18"/>
      <c r="IN717" s="18"/>
      <c r="IO717" s="18"/>
      <c r="IP717" s="18"/>
      <c r="IQ717" s="18"/>
      <c r="IR717" s="18"/>
      <c r="IS717" s="18"/>
      <c r="IT717" s="18"/>
      <c r="IU717" s="18"/>
      <c r="IV717" s="18"/>
      <c r="IW717" s="18"/>
      <c r="IX717" s="18"/>
      <c r="IY717" s="18"/>
      <c r="IZ717" s="18"/>
      <c r="JA717" s="18"/>
      <c r="JB717" s="18"/>
      <c r="JC717" s="18"/>
      <c r="JD717" s="18"/>
      <c r="JE717" s="18"/>
      <c r="JF717" s="18"/>
    </row>
    <row r="718" spans="36:266" x14ac:dyDescent="0.3">
      <c r="AJ718" s="24"/>
      <c r="AK718" s="24"/>
      <c r="AL718" s="20"/>
      <c r="AM718" s="23"/>
      <c r="AN718" s="24"/>
      <c r="AO718" s="24"/>
      <c r="BB718" s="25"/>
      <c r="BC718" s="21"/>
      <c r="BG718" s="18"/>
      <c r="BN718" s="22"/>
      <c r="BO718" s="22"/>
      <c r="BP718" s="22"/>
      <c r="BQ718" s="22"/>
      <c r="BR718" s="15"/>
      <c r="CF718" s="15"/>
      <c r="CL718" s="22"/>
      <c r="CM718" s="15"/>
      <c r="CR718" s="22"/>
      <c r="CT718" s="15"/>
      <c r="CW718" s="22"/>
      <c r="DA718" s="15"/>
      <c r="DH718" s="15"/>
      <c r="DJ718" s="22"/>
      <c r="DO718" s="15"/>
      <c r="DV718" s="15"/>
      <c r="EC718" s="15"/>
      <c r="EJ718" s="15"/>
      <c r="EQ718" s="15"/>
      <c r="EX718" s="15"/>
      <c r="FE718" s="15"/>
      <c r="FL718" s="15"/>
      <c r="FS718" s="15"/>
      <c r="FZ718" s="15"/>
      <c r="GG718" s="15"/>
      <c r="GN718" s="15"/>
      <c r="GP718" s="22"/>
      <c r="GQ718" s="22"/>
      <c r="GR718" s="22"/>
      <c r="GS718" s="22"/>
      <c r="GT718" s="22"/>
      <c r="GU718" s="15"/>
      <c r="GV718" s="22"/>
      <c r="GW718" s="22"/>
      <c r="GX718" s="22"/>
      <c r="GY718" s="18"/>
      <c r="GZ718" s="18"/>
      <c r="HA718" s="18"/>
      <c r="HB718" s="18"/>
      <c r="HC718" s="18"/>
      <c r="HD718" s="18"/>
      <c r="HE718" s="18"/>
      <c r="HF718" s="18"/>
      <c r="HG718" s="18"/>
      <c r="HH718" s="18"/>
      <c r="HI718" s="18"/>
      <c r="HJ718" s="18"/>
      <c r="HK718" s="18"/>
      <c r="HL718" s="18"/>
      <c r="HM718" s="18"/>
      <c r="HN718" s="18"/>
      <c r="HO718" s="18"/>
      <c r="HP718" s="18"/>
      <c r="HQ718" s="18"/>
      <c r="HR718" s="18"/>
      <c r="HS718" s="18"/>
      <c r="HT718" s="18"/>
      <c r="HU718" s="18"/>
      <c r="HV718" s="18"/>
      <c r="HW718" s="18"/>
      <c r="HX718" s="18"/>
      <c r="HY718" s="18"/>
      <c r="HZ718" s="18"/>
      <c r="IA718" s="18"/>
      <c r="IB718" s="18"/>
      <c r="IC718" s="18"/>
      <c r="ID718" s="18"/>
      <c r="IE718" s="18"/>
      <c r="IF718" s="18"/>
      <c r="IG718" s="18"/>
      <c r="IH718" s="18"/>
      <c r="II718" s="18"/>
      <c r="IJ718" s="18"/>
      <c r="IK718" s="18"/>
      <c r="IL718" s="18"/>
      <c r="IM718" s="18"/>
      <c r="IN718" s="18"/>
      <c r="IO718" s="18"/>
      <c r="IP718" s="18"/>
      <c r="IQ718" s="18"/>
      <c r="IR718" s="18"/>
      <c r="IS718" s="18"/>
      <c r="IT718" s="18"/>
      <c r="IU718" s="18"/>
      <c r="IV718" s="18"/>
      <c r="IW718" s="18"/>
      <c r="IX718" s="18"/>
      <c r="IY718" s="18"/>
      <c r="IZ718" s="18"/>
      <c r="JA718" s="18"/>
      <c r="JB718" s="18"/>
      <c r="JC718" s="18"/>
      <c r="JD718" s="18"/>
      <c r="JE718" s="18"/>
      <c r="JF718" s="18"/>
    </row>
    <row r="719" spans="36:266" x14ac:dyDescent="0.3">
      <c r="AJ719" s="24"/>
      <c r="AK719" s="24"/>
      <c r="AL719" s="20"/>
      <c r="AM719" s="23"/>
      <c r="AN719" s="24"/>
      <c r="AO719" s="24"/>
      <c r="BB719" s="25"/>
      <c r="BC719" s="21"/>
      <c r="BG719" s="18"/>
      <c r="BN719" s="22"/>
      <c r="BO719" s="22"/>
      <c r="BP719" s="22"/>
      <c r="BQ719" s="22"/>
      <c r="BR719" s="15"/>
      <c r="CF719" s="15"/>
      <c r="CL719" s="22"/>
      <c r="CM719" s="15"/>
      <c r="CR719" s="22"/>
      <c r="CT719" s="15"/>
      <c r="CW719" s="22"/>
      <c r="DA719" s="15"/>
      <c r="DH719" s="15"/>
      <c r="DJ719" s="22"/>
      <c r="DO719" s="15"/>
      <c r="DV719" s="15"/>
      <c r="EC719" s="15"/>
      <c r="EJ719" s="15"/>
      <c r="EQ719" s="15"/>
      <c r="EX719" s="15"/>
      <c r="FE719" s="15"/>
      <c r="FL719" s="15"/>
      <c r="FS719" s="15"/>
      <c r="FZ719" s="15"/>
      <c r="GG719" s="15"/>
      <c r="GN719" s="15"/>
      <c r="GP719" s="22"/>
      <c r="GQ719" s="22"/>
      <c r="GR719" s="22"/>
      <c r="GS719" s="22"/>
      <c r="GT719" s="22"/>
      <c r="GU719" s="15"/>
      <c r="GV719" s="22"/>
      <c r="GW719" s="22"/>
      <c r="GX719" s="22"/>
      <c r="GY719" s="18"/>
      <c r="GZ719" s="18"/>
      <c r="HA719" s="18"/>
      <c r="HB719" s="18"/>
      <c r="HC719" s="18"/>
      <c r="HD719" s="18"/>
      <c r="HE719" s="18"/>
      <c r="HF719" s="18"/>
      <c r="HG719" s="18"/>
      <c r="HH719" s="18"/>
      <c r="HI719" s="18"/>
      <c r="HJ719" s="18"/>
      <c r="HK719" s="18"/>
      <c r="HL719" s="18"/>
      <c r="HM719" s="18"/>
      <c r="HN719" s="18"/>
      <c r="HO719" s="18"/>
      <c r="HP719" s="18"/>
      <c r="HQ719" s="18"/>
      <c r="HR719" s="18"/>
      <c r="HS719" s="18"/>
      <c r="HT719" s="18"/>
      <c r="HU719" s="18"/>
      <c r="HV719" s="18"/>
      <c r="HW719" s="18"/>
      <c r="HX719" s="18"/>
      <c r="HY719" s="18"/>
      <c r="HZ719" s="18"/>
      <c r="IA719" s="18"/>
      <c r="IB719" s="18"/>
      <c r="IC719" s="18"/>
      <c r="ID719" s="18"/>
      <c r="IE719" s="18"/>
      <c r="IF719" s="18"/>
      <c r="IG719" s="18"/>
      <c r="IH719" s="18"/>
      <c r="II719" s="18"/>
      <c r="IJ719" s="18"/>
      <c r="IK719" s="18"/>
      <c r="IL719" s="18"/>
      <c r="IM719" s="18"/>
      <c r="IN719" s="18"/>
      <c r="IO719" s="18"/>
      <c r="IP719" s="18"/>
      <c r="IQ719" s="18"/>
      <c r="IR719" s="18"/>
      <c r="IS719" s="18"/>
      <c r="IT719" s="18"/>
      <c r="IU719" s="18"/>
      <c r="IV719" s="18"/>
      <c r="IW719" s="18"/>
      <c r="IX719" s="18"/>
      <c r="IY719" s="18"/>
      <c r="IZ719" s="18"/>
      <c r="JA719" s="18"/>
      <c r="JB719" s="18"/>
      <c r="JC719" s="18"/>
      <c r="JD719" s="18"/>
      <c r="JE719" s="18"/>
      <c r="JF719" s="18"/>
    </row>
    <row r="720" spans="36:266" x14ac:dyDescent="0.3">
      <c r="AJ720" s="24"/>
      <c r="AK720" s="24"/>
      <c r="AL720" s="20"/>
      <c r="AM720" s="23"/>
      <c r="AN720" s="24"/>
      <c r="AO720" s="24"/>
      <c r="BB720" s="25"/>
      <c r="BC720" s="21"/>
      <c r="BG720" s="18"/>
      <c r="BN720" s="22"/>
      <c r="BO720" s="22"/>
      <c r="BP720" s="22"/>
      <c r="BQ720" s="22"/>
      <c r="BR720" s="15"/>
      <c r="CF720" s="15"/>
      <c r="CL720" s="22"/>
      <c r="CM720" s="15"/>
      <c r="CR720" s="22"/>
      <c r="CT720" s="15"/>
      <c r="CW720" s="22"/>
      <c r="DA720" s="15"/>
      <c r="DH720" s="15"/>
      <c r="DJ720" s="22"/>
      <c r="DO720" s="15"/>
      <c r="DV720" s="15"/>
      <c r="EC720" s="15"/>
      <c r="EJ720" s="15"/>
      <c r="EQ720" s="15"/>
      <c r="EX720" s="15"/>
      <c r="FE720" s="15"/>
      <c r="FL720" s="15"/>
      <c r="FS720" s="15"/>
      <c r="FZ720" s="15"/>
      <c r="GG720" s="15"/>
      <c r="GN720" s="15"/>
      <c r="GP720" s="22"/>
      <c r="GQ720" s="22"/>
      <c r="GR720" s="22"/>
      <c r="GS720" s="22"/>
      <c r="GT720" s="22"/>
      <c r="GU720" s="15"/>
      <c r="GV720" s="22"/>
      <c r="GW720" s="22"/>
      <c r="GX720" s="22"/>
      <c r="GY720" s="18"/>
      <c r="GZ720" s="18"/>
      <c r="HA720" s="18"/>
      <c r="HB720" s="18"/>
      <c r="HC720" s="18"/>
      <c r="HD720" s="18"/>
      <c r="HE720" s="18"/>
      <c r="HF720" s="18"/>
      <c r="HG720" s="18"/>
      <c r="HH720" s="18"/>
      <c r="HI720" s="18"/>
      <c r="HJ720" s="18"/>
      <c r="HK720" s="18"/>
      <c r="HL720" s="18"/>
      <c r="HM720" s="18"/>
      <c r="HN720" s="18"/>
      <c r="HO720" s="18"/>
      <c r="HP720" s="18"/>
      <c r="HQ720" s="18"/>
      <c r="HR720" s="18"/>
      <c r="HS720" s="18"/>
      <c r="HT720" s="18"/>
      <c r="HU720" s="18"/>
      <c r="HV720" s="18"/>
      <c r="HW720" s="18"/>
      <c r="HX720" s="18"/>
      <c r="HY720" s="18"/>
      <c r="HZ720" s="18"/>
      <c r="IA720" s="18"/>
      <c r="IB720" s="18"/>
      <c r="IC720" s="18"/>
      <c r="ID720" s="18"/>
      <c r="IE720" s="18"/>
      <c r="IF720" s="18"/>
      <c r="IG720" s="18"/>
      <c r="IH720" s="18"/>
      <c r="II720" s="18"/>
      <c r="IJ720" s="18"/>
      <c r="IK720" s="18"/>
      <c r="IL720" s="18"/>
      <c r="IM720" s="18"/>
      <c r="IN720" s="18"/>
      <c r="IO720" s="18"/>
      <c r="IP720" s="18"/>
      <c r="IQ720" s="18"/>
      <c r="IR720" s="18"/>
      <c r="IS720" s="18"/>
      <c r="IT720" s="18"/>
      <c r="IU720" s="18"/>
      <c r="IV720" s="18"/>
      <c r="IW720" s="18"/>
      <c r="IX720" s="18"/>
      <c r="IY720" s="18"/>
      <c r="IZ720" s="18"/>
      <c r="JA720" s="18"/>
      <c r="JB720" s="18"/>
      <c r="JC720" s="18"/>
      <c r="JD720" s="18"/>
      <c r="JE720" s="18"/>
      <c r="JF720" s="18"/>
    </row>
    <row r="721" spans="36:266" x14ac:dyDescent="0.3">
      <c r="AJ721" s="24"/>
      <c r="AK721" s="24"/>
      <c r="AL721" s="20"/>
      <c r="AM721" s="23"/>
      <c r="AN721" s="24"/>
      <c r="AO721" s="24"/>
      <c r="BB721" s="25"/>
      <c r="BC721" s="21"/>
      <c r="BG721" s="18"/>
      <c r="BN721" s="22"/>
      <c r="BO721" s="22"/>
      <c r="BP721" s="22"/>
      <c r="BQ721" s="22"/>
      <c r="BR721" s="15"/>
      <c r="CF721" s="15"/>
      <c r="CL721" s="22"/>
      <c r="CM721" s="15"/>
      <c r="CR721" s="22"/>
      <c r="CT721" s="15"/>
      <c r="CW721" s="22"/>
      <c r="DA721" s="15"/>
      <c r="DH721" s="15"/>
      <c r="DJ721" s="22"/>
      <c r="DO721" s="15"/>
      <c r="DV721" s="15"/>
      <c r="EC721" s="15"/>
      <c r="EJ721" s="15"/>
      <c r="EQ721" s="15"/>
      <c r="EX721" s="15"/>
      <c r="FE721" s="15"/>
      <c r="FL721" s="15"/>
      <c r="FS721" s="15"/>
      <c r="FZ721" s="15"/>
      <c r="GG721" s="15"/>
      <c r="GN721" s="15"/>
      <c r="GP721" s="22"/>
      <c r="GQ721" s="22"/>
      <c r="GR721" s="22"/>
      <c r="GS721" s="22"/>
      <c r="GT721" s="22"/>
      <c r="GU721" s="15"/>
      <c r="GV721" s="22"/>
      <c r="GW721" s="22"/>
      <c r="GX721" s="22"/>
      <c r="GY721" s="18"/>
      <c r="GZ721" s="18"/>
      <c r="HA721" s="18"/>
      <c r="HB721" s="18"/>
      <c r="HC721" s="18"/>
      <c r="HD721" s="18"/>
      <c r="HE721" s="18"/>
      <c r="HF721" s="18"/>
      <c r="HG721" s="18"/>
      <c r="HH721" s="18"/>
      <c r="HI721" s="18"/>
      <c r="HJ721" s="18"/>
      <c r="HK721" s="18"/>
      <c r="HL721" s="18"/>
      <c r="HM721" s="18"/>
      <c r="HN721" s="18"/>
      <c r="HO721" s="18"/>
      <c r="HP721" s="18"/>
      <c r="HQ721" s="18"/>
      <c r="HR721" s="18"/>
      <c r="HS721" s="18"/>
      <c r="HT721" s="18"/>
      <c r="HU721" s="18"/>
      <c r="HV721" s="18"/>
      <c r="HW721" s="18"/>
      <c r="HX721" s="18"/>
      <c r="HY721" s="18"/>
      <c r="HZ721" s="18"/>
      <c r="IA721" s="18"/>
      <c r="IB721" s="18"/>
      <c r="IC721" s="18"/>
      <c r="ID721" s="18"/>
      <c r="IE721" s="18"/>
      <c r="IF721" s="18"/>
      <c r="IG721" s="18"/>
      <c r="IH721" s="18"/>
      <c r="II721" s="18"/>
      <c r="IJ721" s="18"/>
      <c r="IK721" s="18"/>
      <c r="IL721" s="18"/>
      <c r="IM721" s="18"/>
      <c r="IN721" s="18"/>
      <c r="IO721" s="18"/>
      <c r="IP721" s="18"/>
      <c r="IQ721" s="18"/>
      <c r="IR721" s="18"/>
      <c r="IS721" s="18"/>
      <c r="IT721" s="18"/>
      <c r="IU721" s="18"/>
      <c r="IV721" s="18"/>
      <c r="IW721" s="18"/>
      <c r="IX721" s="18"/>
      <c r="IY721" s="18"/>
      <c r="IZ721" s="18"/>
      <c r="JA721" s="18"/>
      <c r="JB721" s="18"/>
      <c r="JC721" s="18"/>
      <c r="JD721" s="18"/>
      <c r="JE721" s="18"/>
      <c r="JF721" s="18"/>
    </row>
    <row r="722" spans="36:266" x14ac:dyDescent="0.3">
      <c r="AJ722" s="24"/>
      <c r="AK722" s="24"/>
      <c r="AL722" s="20"/>
      <c r="AM722" s="23"/>
      <c r="AN722" s="24"/>
      <c r="AO722" s="24"/>
      <c r="BB722" s="25"/>
      <c r="BC722" s="21"/>
      <c r="BG722" s="18"/>
      <c r="BN722" s="22"/>
      <c r="BO722" s="22"/>
      <c r="BP722" s="22"/>
      <c r="BQ722" s="22"/>
      <c r="BR722" s="15"/>
      <c r="CF722" s="15"/>
      <c r="CL722" s="22"/>
      <c r="CM722" s="15"/>
      <c r="CR722" s="22"/>
      <c r="CT722" s="15"/>
      <c r="CW722" s="22"/>
      <c r="DA722" s="15"/>
      <c r="DH722" s="15"/>
      <c r="DJ722" s="22"/>
      <c r="DO722" s="15"/>
      <c r="DV722" s="15"/>
      <c r="EC722" s="15"/>
      <c r="EJ722" s="15"/>
      <c r="EQ722" s="15"/>
      <c r="EX722" s="15"/>
      <c r="FE722" s="15"/>
      <c r="FL722" s="15"/>
      <c r="FS722" s="15"/>
      <c r="FZ722" s="15"/>
      <c r="GG722" s="15"/>
      <c r="GN722" s="15"/>
      <c r="GP722" s="22"/>
      <c r="GQ722" s="22"/>
      <c r="GR722" s="22"/>
      <c r="GS722" s="22"/>
      <c r="GT722" s="22"/>
      <c r="GU722" s="15"/>
      <c r="GV722" s="22"/>
      <c r="GW722" s="22"/>
      <c r="GX722" s="22"/>
      <c r="GY722" s="18"/>
      <c r="GZ722" s="18"/>
      <c r="HA722" s="18"/>
      <c r="HB722" s="18"/>
      <c r="HC722" s="18"/>
      <c r="HD722" s="18"/>
      <c r="HE722" s="18"/>
      <c r="HF722" s="18"/>
      <c r="HG722" s="18"/>
      <c r="HH722" s="18"/>
      <c r="HI722" s="18"/>
      <c r="HJ722" s="18"/>
      <c r="HK722" s="18"/>
      <c r="HL722" s="18"/>
      <c r="HM722" s="18"/>
      <c r="HN722" s="18"/>
      <c r="HO722" s="18"/>
      <c r="HP722" s="18"/>
      <c r="HQ722" s="18"/>
      <c r="HR722" s="18"/>
      <c r="HS722" s="18"/>
      <c r="HT722" s="18"/>
      <c r="HU722" s="18"/>
      <c r="HV722" s="18"/>
      <c r="HW722" s="18"/>
      <c r="HX722" s="18"/>
      <c r="HY722" s="18"/>
      <c r="HZ722" s="18"/>
      <c r="IA722" s="18"/>
      <c r="IB722" s="18"/>
      <c r="IC722" s="18"/>
      <c r="ID722" s="18"/>
      <c r="IE722" s="18"/>
      <c r="IF722" s="18"/>
      <c r="IG722" s="18"/>
      <c r="IH722" s="18"/>
      <c r="II722" s="18"/>
      <c r="IJ722" s="18"/>
      <c r="IK722" s="18"/>
      <c r="IL722" s="18"/>
      <c r="IM722" s="18"/>
      <c r="IN722" s="18"/>
      <c r="IO722" s="18"/>
      <c r="IP722" s="18"/>
      <c r="IQ722" s="18"/>
      <c r="IR722" s="18"/>
      <c r="IS722" s="18"/>
      <c r="IT722" s="18"/>
      <c r="IU722" s="18"/>
      <c r="IV722" s="18"/>
      <c r="IW722" s="18"/>
      <c r="IX722" s="18"/>
      <c r="IY722" s="18"/>
      <c r="IZ722" s="18"/>
      <c r="JA722" s="18"/>
      <c r="JB722" s="18"/>
      <c r="JC722" s="18"/>
      <c r="JD722" s="18"/>
      <c r="JE722" s="18"/>
      <c r="JF722" s="18"/>
    </row>
    <row r="723" spans="36:266" x14ac:dyDescent="0.3">
      <c r="AJ723" s="24"/>
      <c r="AK723" s="24"/>
      <c r="AL723" s="20"/>
      <c r="AM723" s="23"/>
      <c r="AN723" s="24"/>
      <c r="AO723" s="24"/>
      <c r="BB723" s="25"/>
      <c r="BC723" s="21"/>
      <c r="BG723" s="18"/>
      <c r="BN723" s="22"/>
      <c r="BO723" s="22"/>
      <c r="BP723" s="22"/>
      <c r="BQ723" s="22"/>
      <c r="BR723" s="15"/>
      <c r="CF723" s="15"/>
      <c r="CL723" s="22"/>
      <c r="CM723" s="15"/>
      <c r="CR723" s="22"/>
      <c r="CT723" s="15"/>
      <c r="CW723" s="22"/>
      <c r="DA723" s="15"/>
      <c r="DH723" s="15"/>
      <c r="DJ723" s="22"/>
      <c r="DO723" s="15"/>
      <c r="DV723" s="15"/>
      <c r="EC723" s="15"/>
      <c r="EJ723" s="15"/>
      <c r="EQ723" s="15"/>
      <c r="EX723" s="15"/>
      <c r="FE723" s="15"/>
      <c r="FL723" s="15"/>
      <c r="FS723" s="15"/>
      <c r="FZ723" s="15"/>
      <c r="GG723" s="15"/>
      <c r="GN723" s="15"/>
      <c r="GP723" s="22"/>
      <c r="GQ723" s="22"/>
      <c r="GR723" s="22"/>
      <c r="GS723" s="22"/>
      <c r="GT723" s="22"/>
      <c r="GU723" s="15"/>
      <c r="GV723" s="22"/>
      <c r="GW723" s="22"/>
      <c r="GX723" s="22"/>
      <c r="GY723" s="18"/>
      <c r="GZ723" s="18"/>
      <c r="HA723" s="18"/>
      <c r="HB723" s="18"/>
      <c r="HC723" s="18"/>
      <c r="HD723" s="18"/>
      <c r="HE723" s="18"/>
      <c r="HF723" s="18"/>
      <c r="HG723" s="18"/>
      <c r="HH723" s="18"/>
      <c r="HI723" s="18"/>
      <c r="HJ723" s="18"/>
      <c r="HK723" s="18"/>
      <c r="HL723" s="18"/>
      <c r="HM723" s="18"/>
      <c r="HN723" s="18"/>
      <c r="HO723" s="18"/>
      <c r="HP723" s="18"/>
      <c r="HQ723" s="18"/>
      <c r="HR723" s="18"/>
      <c r="HS723" s="18"/>
      <c r="HT723" s="18"/>
      <c r="HU723" s="18"/>
      <c r="HV723" s="18"/>
      <c r="HW723" s="18"/>
      <c r="HX723" s="18"/>
      <c r="HY723" s="18"/>
      <c r="HZ723" s="18"/>
      <c r="IA723" s="18"/>
      <c r="IB723" s="18"/>
      <c r="IC723" s="18"/>
      <c r="ID723" s="18"/>
      <c r="IE723" s="18"/>
      <c r="IF723" s="18"/>
      <c r="IG723" s="18"/>
      <c r="IH723" s="18"/>
      <c r="II723" s="18"/>
      <c r="IJ723" s="18"/>
      <c r="IK723" s="18"/>
      <c r="IL723" s="18"/>
      <c r="IM723" s="18"/>
      <c r="IN723" s="18"/>
      <c r="IO723" s="18"/>
      <c r="IP723" s="18"/>
      <c r="IQ723" s="18"/>
      <c r="IR723" s="18"/>
      <c r="IS723" s="18"/>
      <c r="IT723" s="18"/>
      <c r="IU723" s="18"/>
      <c r="IV723" s="18"/>
      <c r="IW723" s="18"/>
      <c r="IX723" s="18"/>
      <c r="IY723" s="18"/>
      <c r="IZ723" s="18"/>
      <c r="JA723" s="18"/>
      <c r="JB723" s="18"/>
      <c r="JC723" s="18"/>
      <c r="JD723" s="18"/>
      <c r="JE723" s="18"/>
      <c r="JF723" s="18"/>
    </row>
    <row r="724" spans="36:266" x14ac:dyDescent="0.3">
      <c r="AJ724" s="24"/>
      <c r="AK724" s="24"/>
      <c r="AL724" s="20"/>
      <c r="AM724" s="23"/>
      <c r="AN724" s="24"/>
      <c r="AO724" s="24"/>
      <c r="BB724" s="25"/>
      <c r="BC724" s="21"/>
      <c r="BG724" s="18"/>
      <c r="BN724" s="22"/>
      <c r="BO724" s="22"/>
      <c r="BP724" s="22"/>
      <c r="BQ724" s="22"/>
      <c r="BR724" s="15"/>
      <c r="CF724" s="15"/>
      <c r="CL724" s="22"/>
      <c r="CM724" s="15"/>
      <c r="CR724" s="22"/>
      <c r="CT724" s="15"/>
      <c r="CW724" s="22"/>
      <c r="DA724" s="15"/>
      <c r="DH724" s="15"/>
      <c r="DJ724" s="22"/>
      <c r="DO724" s="15"/>
      <c r="DV724" s="15"/>
      <c r="EC724" s="15"/>
      <c r="EJ724" s="15"/>
      <c r="EQ724" s="15"/>
      <c r="EX724" s="15"/>
      <c r="FE724" s="15"/>
      <c r="FL724" s="15"/>
      <c r="FS724" s="15"/>
      <c r="FZ724" s="15"/>
      <c r="GG724" s="15"/>
      <c r="GN724" s="15"/>
      <c r="GP724" s="22"/>
      <c r="GQ724" s="22"/>
      <c r="GR724" s="22"/>
      <c r="GS724" s="22"/>
      <c r="GT724" s="22"/>
      <c r="GU724" s="15"/>
      <c r="GV724" s="22"/>
      <c r="GW724" s="22"/>
      <c r="GX724" s="22"/>
      <c r="GY724" s="18"/>
      <c r="GZ724" s="18"/>
      <c r="HA724" s="18"/>
      <c r="HB724" s="18"/>
      <c r="HC724" s="18"/>
      <c r="HD724" s="18"/>
      <c r="HE724" s="18"/>
      <c r="HF724" s="18"/>
      <c r="HG724" s="18"/>
      <c r="HH724" s="18"/>
      <c r="HI724" s="18"/>
      <c r="HJ724" s="18"/>
      <c r="HK724" s="18"/>
      <c r="HL724" s="18"/>
      <c r="HM724" s="18"/>
      <c r="HN724" s="18"/>
      <c r="HO724" s="18"/>
      <c r="HP724" s="18"/>
      <c r="HQ724" s="18"/>
      <c r="HR724" s="18"/>
      <c r="HS724" s="18"/>
      <c r="HT724" s="18"/>
      <c r="HU724" s="18"/>
      <c r="HV724" s="18"/>
      <c r="HW724" s="18"/>
      <c r="HX724" s="18"/>
      <c r="HY724" s="18"/>
      <c r="HZ724" s="18"/>
      <c r="IA724" s="18"/>
      <c r="IB724" s="18"/>
      <c r="IC724" s="18"/>
      <c r="ID724" s="18"/>
      <c r="IE724" s="18"/>
      <c r="IF724" s="18"/>
      <c r="IG724" s="18"/>
      <c r="IH724" s="18"/>
      <c r="II724" s="18"/>
      <c r="IJ724" s="18"/>
      <c r="IK724" s="18"/>
      <c r="IL724" s="18"/>
      <c r="IM724" s="18"/>
      <c r="IN724" s="18"/>
      <c r="IO724" s="18"/>
      <c r="IP724" s="18"/>
      <c r="IQ724" s="18"/>
      <c r="IR724" s="18"/>
      <c r="IS724" s="18"/>
      <c r="IT724" s="18"/>
      <c r="IU724" s="18"/>
      <c r="IV724" s="18"/>
      <c r="IW724" s="18"/>
      <c r="IX724" s="18"/>
      <c r="IY724" s="18"/>
      <c r="IZ724" s="18"/>
      <c r="JA724" s="18"/>
      <c r="JB724" s="18"/>
      <c r="JC724" s="18"/>
      <c r="JD724" s="18"/>
      <c r="JE724" s="18"/>
      <c r="JF724" s="18"/>
    </row>
    <row r="725" spans="36:266" x14ac:dyDescent="0.3">
      <c r="AJ725" s="24"/>
      <c r="AK725" s="24"/>
      <c r="AL725" s="20"/>
      <c r="AM725" s="23"/>
      <c r="AN725" s="24"/>
      <c r="AO725" s="24"/>
      <c r="BB725" s="25"/>
      <c r="BC725" s="21"/>
      <c r="BG725" s="18"/>
      <c r="BN725" s="22"/>
      <c r="BO725" s="22"/>
      <c r="BP725" s="22"/>
      <c r="BQ725" s="22"/>
      <c r="BR725" s="15"/>
      <c r="CF725" s="15"/>
      <c r="CL725" s="22"/>
      <c r="CM725" s="15"/>
      <c r="CR725" s="22"/>
      <c r="CT725" s="15"/>
      <c r="CW725" s="22"/>
      <c r="DA725" s="15"/>
      <c r="DH725" s="15"/>
      <c r="DJ725" s="22"/>
      <c r="DO725" s="15"/>
      <c r="DV725" s="15"/>
      <c r="EC725" s="15"/>
      <c r="EJ725" s="15"/>
      <c r="EQ725" s="15"/>
      <c r="EX725" s="15"/>
      <c r="FE725" s="15"/>
      <c r="FL725" s="15"/>
      <c r="FS725" s="15"/>
      <c r="FZ725" s="15"/>
      <c r="GG725" s="15"/>
      <c r="GN725" s="15"/>
      <c r="GP725" s="22"/>
      <c r="GQ725" s="22"/>
      <c r="GR725" s="22"/>
      <c r="GS725" s="22"/>
      <c r="GT725" s="22"/>
      <c r="GU725" s="15"/>
      <c r="GV725" s="22"/>
      <c r="GW725" s="22"/>
      <c r="GX725" s="22"/>
      <c r="GY725" s="18"/>
      <c r="GZ725" s="18"/>
      <c r="HA725" s="18"/>
      <c r="HB725" s="18"/>
      <c r="HC725" s="18"/>
      <c r="HD725" s="18"/>
      <c r="HE725" s="18"/>
      <c r="HF725" s="18"/>
      <c r="HG725" s="18"/>
      <c r="HH725" s="18"/>
      <c r="HI725" s="18"/>
      <c r="HJ725" s="18"/>
      <c r="HK725" s="18"/>
      <c r="HL725" s="18"/>
      <c r="HM725" s="18"/>
      <c r="HN725" s="18"/>
      <c r="HO725" s="18"/>
      <c r="HP725" s="18"/>
      <c r="HQ725" s="18"/>
      <c r="HR725" s="18"/>
      <c r="HS725" s="18"/>
      <c r="HT725" s="18"/>
      <c r="HU725" s="18"/>
      <c r="HV725" s="18"/>
      <c r="HW725" s="18"/>
      <c r="HX725" s="18"/>
      <c r="HY725" s="18"/>
      <c r="HZ725" s="18"/>
      <c r="IA725" s="18"/>
      <c r="IB725" s="18"/>
      <c r="IC725" s="18"/>
      <c r="ID725" s="18"/>
      <c r="IE725" s="18"/>
      <c r="IF725" s="18"/>
      <c r="IG725" s="18"/>
      <c r="IH725" s="18"/>
      <c r="II725" s="18"/>
      <c r="IJ725" s="18"/>
      <c r="IK725" s="18"/>
      <c r="IL725" s="18"/>
      <c r="IM725" s="18"/>
      <c r="IN725" s="18"/>
      <c r="IO725" s="18"/>
      <c r="IP725" s="18"/>
      <c r="IQ725" s="18"/>
      <c r="IR725" s="18"/>
      <c r="IS725" s="18"/>
      <c r="IT725" s="18"/>
      <c r="IU725" s="18"/>
      <c r="IV725" s="18"/>
      <c r="IW725" s="18"/>
      <c r="IX725" s="18"/>
      <c r="IY725" s="18"/>
      <c r="IZ725" s="18"/>
      <c r="JA725" s="18"/>
      <c r="JB725" s="18"/>
      <c r="JC725" s="18"/>
      <c r="JD725" s="18"/>
      <c r="JE725" s="18"/>
      <c r="JF725" s="18"/>
    </row>
    <row r="726" spans="36:266" x14ac:dyDescent="0.3">
      <c r="AJ726" s="24"/>
      <c r="AK726" s="24"/>
      <c r="AL726" s="20"/>
      <c r="AM726" s="23"/>
      <c r="AN726" s="24"/>
      <c r="AO726" s="24"/>
      <c r="BB726" s="25"/>
      <c r="BC726" s="21"/>
      <c r="BG726" s="18"/>
      <c r="BN726" s="22"/>
      <c r="BO726" s="22"/>
      <c r="BP726" s="22"/>
      <c r="BQ726" s="22"/>
      <c r="BR726" s="15"/>
      <c r="CF726" s="15"/>
      <c r="CL726" s="22"/>
      <c r="CM726" s="15"/>
      <c r="CR726" s="22"/>
      <c r="CT726" s="15"/>
      <c r="CW726" s="22"/>
      <c r="DA726" s="15"/>
      <c r="DH726" s="15"/>
      <c r="DJ726" s="22"/>
      <c r="DO726" s="15"/>
      <c r="DV726" s="15"/>
      <c r="EC726" s="15"/>
      <c r="EJ726" s="15"/>
      <c r="EQ726" s="15"/>
      <c r="EX726" s="15"/>
      <c r="FE726" s="15"/>
      <c r="FL726" s="15"/>
      <c r="FS726" s="15"/>
      <c r="FZ726" s="15"/>
      <c r="GG726" s="15"/>
      <c r="GN726" s="15"/>
      <c r="GP726" s="22"/>
      <c r="GQ726" s="22"/>
      <c r="GR726" s="22"/>
      <c r="GS726" s="22"/>
      <c r="GT726" s="22"/>
      <c r="GU726" s="15"/>
      <c r="GV726" s="22"/>
      <c r="GW726" s="22"/>
      <c r="GX726" s="22"/>
      <c r="GY726" s="18"/>
      <c r="GZ726" s="18"/>
      <c r="HA726" s="18"/>
      <c r="HB726" s="18"/>
      <c r="HC726" s="18"/>
      <c r="HD726" s="18"/>
      <c r="HE726" s="18"/>
      <c r="HF726" s="18"/>
      <c r="HG726" s="18"/>
      <c r="HH726" s="18"/>
      <c r="HI726" s="18"/>
      <c r="HJ726" s="18"/>
      <c r="HK726" s="18"/>
      <c r="HL726" s="18"/>
      <c r="HM726" s="18"/>
      <c r="HN726" s="18"/>
      <c r="HO726" s="18"/>
      <c r="HP726" s="18"/>
      <c r="HQ726" s="18"/>
      <c r="HR726" s="18"/>
      <c r="HS726" s="18"/>
      <c r="HT726" s="18"/>
      <c r="HU726" s="18"/>
      <c r="HV726" s="18"/>
      <c r="HW726" s="18"/>
      <c r="HX726" s="18"/>
      <c r="HY726" s="18"/>
      <c r="HZ726" s="18"/>
      <c r="IA726" s="18"/>
      <c r="IB726" s="18"/>
      <c r="IC726" s="18"/>
      <c r="ID726" s="18"/>
      <c r="IE726" s="18"/>
      <c r="IF726" s="18"/>
      <c r="IG726" s="18"/>
      <c r="IH726" s="18"/>
      <c r="II726" s="18"/>
      <c r="IJ726" s="18"/>
      <c r="IK726" s="18"/>
      <c r="IL726" s="18"/>
      <c r="IM726" s="18"/>
      <c r="IN726" s="18"/>
      <c r="IO726" s="18"/>
      <c r="IP726" s="18"/>
      <c r="IQ726" s="18"/>
      <c r="IR726" s="18"/>
      <c r="IS726" s="18"/>
      <c r="IT726" s="18"/>
      <c r="IU726" s="18"/>
      <c r="IV726" s="18"/>
      <c r="IW726" s="18"/>
      <c r="IX726" s="18"/>
      <c r="IY726" s="18"/>
      <c r="IZ726" s="18"/>
      <c r="JA726" s="18"/>
      <c r="JB726" s="18"/>
      <c r="JC726" s="18"/>
      <c r="JD726" s="18"/>
      <c r="JE726" s="18"/>
      <c r="JF726" s="18"/>
    </row>
    <row r="727" spans="36:266" x14ac:dyDescent="0.3">
      <c r="AJ727" s="24"/>
      <c r="AK727" s="24"/>
      <c r="AL727" s="20"/>
      <c r="AM727" s="23"/>
      <c r="AN727" s="24"/>
      <c r="AO727" s="24"/>
      <c r="BB727" s="25"/>
      <c r="BC727" s="21"/>
      <c r="BG727" s="18"/>
      <c r="BN727" s="22"/>
      <c r="BO727" s="22"/>
      <c r="BP727" s="22"/>
      <c r="BQ727" s="22"/>
      <c r="BR727" s="15"/>
      <c r="CF727" s="15"/>
      <c r="CL727" s="22"/>
      <c r="CM727" s="15"/>
      <c r="CR727" s="22"/>
      <c r="CT727" s="15"/>
      <c r="CW727" s="22"/>
      <c r="DA727" s="15"/>
      <c r="DH727" s="15"/>
      <c r="DJ727" s="22"/>
      <c r="DO727" s="15"/>
      <c r="DV727" s="15"/>
      <c r="EC727" s="15"/>
      <c r="EJ727" s="15"/>
      <c r="EQ727" s="15"/>
      <c r="EX727" s="15"/>
      <c r="FE727" s="15"/>
      <c r="FL727" s="15"/>
      <c r="FS727" s="15"/>
      <c r="FZ727" s="15"/>
      <c r="GG727" s="15"/>
      <c r="GN727" s="15"/>
      <c r="GP727" s="22"/>
      <c r="GQ727" s="22"/>
      <c r="GR727" s="22"/>
      <c r="GS727" s="22"/>
      <c r="GT727" s="22"/>
      <c r="GU727" s="15"/>
      <c r="GV727" s="22"/>
      <c r="GW727" s="22"/>
      <c r="GX727" s="22"/>
      <c r="GY727" s="18"/>
      <c r="GZ727" s="18"/>
      <c r="HA727" s="18"/>
      <c r="HB727" s="18"/>
      <c r="HC727" s="18"/>
      <c r="HD727" s="18"/>
      <c r="HE727" s="18"/>
      <c r="HF727" s="18"/>
      <c r="HG727" s="18"/>
      <c r="HH727" s="18"/>
      <c r="HI727" s="18"/>
      <c r="HJ727" s="18"/>
      <c r="HK727" s="18"/>
      <c r="HL727" s="18"/>
      <c r="HM727" s="18"/>
      <c r="HN727" s="18"/>
      <c r="HO727" s="18"/>
      <c r="HP727" s="18"/>
      <c r="HQ727" s="18"/>
      <c r="HR727" s="18"/>
      <c r="HS727" s="18"/>
      <c r="HT727" s="18"/>
      <c r="HU727" s="18"/>
      <c r="HV727" s="18"/>
      <c r="HW727" s="18"/>
      <c r="HX727" s="18"/>
      <c r="HY727" s="18"/>
      <c r="HZ727" s="18"/>
      <c r="IA727" s="18"/>
      <c r="IB727" s="18"/>
      <c r="IC727" s="18"/>
      <c r="ID727" s="18"/>
      <c r="IE727" s="18"/>
      <c r="IF727" s="18"/>
      <c r="IG727" s="18"/>
      <c r="IH727" s="18"/>
      <c r="II727" s="18"/>
      <c r="IJ727" s="18"/>
      <c r="IK727" s="18"/>
      <c r="IL727" s="18"/>
      <c r="IM727" s="18"/>
      <c r="IN727" s="18"/>
      <c r="IO727" s="18"/>
      <c r="IP727" s="18"/>
      <c r="IQ727" s="18"/>
      <c r="IR727" s="18"/>
      <c r="IS727" s="18"/>
      <c r="IT727" s="18"/>
      <c r="IU727" s="18"/>
      <c r="IV727" s="18"/>
      <c r="IW727" s="18"/>
      <c r="IX727" s="18"/>
      <c r="IY727" s="18"/>
      <c r="IZ727" s="18"/>
      <c r="JA727" s="18"/>
      <c r="JB727" s="18"/>
      <c r="JC727" s="18"/>
      <c r="JD727" s="18"/>
      <c r="JE727" s="18"/>
      <c r="JF727" s="18"/>
    </row>
    <row r="728" spans="36:266" x14ac:dyDescent="0.3">
      <c r="AJ728" s="24"/>
      <c r="AK728" s="24"/>
      <c r="AL728" s="20"/>
      <c r="AM728" s="23"/>
      <c r="AN728" s="24"/>
      <c r="AO728" s="24"/>
      <c r="BB728" s="25"/>
      <c r="BC728" s="21"/>
      <c r="BG728" s="18"/>
      <c r="BN728" s="22"/>
      <c r="BO728" s="22"/>
      <c r="BP728" s="22"/>
      <c r="BQ728" s="22"/>
      <c r="BR728" s="15"/>
      <c r="CF728" s="15"/>
      <c r="CL728" s="22"/>
      <c r="CM728" s="15"/>
      <c r="CR728" s="22"/>
      <c r="CT728" s="15"/>
      <c r="CW728" s="22"/>
      <c r="DA728" s="15"/>
      <c r="DH728" s="15"/>
      <c r="DJ728" s="22"/>
      <c r="DO728" s="15"/>
      <c r="DV728" s="15"/>
      <c r="EC728" s="15"/>
      <c r="EJ728" s="15"/>
      <c r="EQ728" s="15"/>
      <c r="EX728" s="15"/>
      <c r="FE728" s="15"/>
      <c r="FL728" s="15"/>
      <c r="FS728" s="15"/>
      <c r="FZ728" s="15"/>
      <c r="GG728" s="15"/>
      <c r="GN728" s="15"/>
      <c r="GP728" s="22"/>
      <c r="GQ728" s="22"/>
      <c r="GR728" s="22"/>
      <c r="GS728" s="22"/>
      <c r="GT728" s="22"/>
      <c r="GU728" s="15"/>
      <c r="GV728" s="22"/>
      <c r="GW728" s="22"/>
      <c r="GX728" s="22"/>
      <c r="GY728" s="18"/>
      <c r="GZ728" s="18"/>
      <c r="HA728" s="18"/>
      <c r="HB728" s="18"/>
      <c r="HC728" s="18"/>
      <c r="HD728" s="18"/>
      <c r="HE728" s="18"/>
      <c r="HF728" s="18"/>
      <c r="HG728" s="18"/>
      <c r="HH728" s="18"/>
      <c r="HI728" s="18"/>
      <c r="HJ728" s="18"/>
      <c r="HK728" s="18"/>
      <c r="HL728" s="18"/>
      <c r="HM728" s="18"/>
      <c r="HN728" s="18"/>
      <c r="HO728" s="18"/>
      <c r="HP728" s="18"/>
      <c r="HQ728" s="18"/>
      <c r="HR728" s="18"/>
      <c r="HS728" s="18"/>
      <c r="HT728" s="18"/>
      <c r="HU728" s="18"/>
      <c r="HV728" s="18"/>
      <c r="HW728" s="18"/>
      <c r="HX728" s="18"/>
      <c r="HY728" s="18"/>
      <c r="HZ728" s="18"/>
      <c r="IA728" s="18"/>
      <c r="IB728" s="18"/>
      <c r="IC728" s="18"/>
      <c r="ID728" s="18"/>
      <c r="IE728" s="18"/>
      <c r="IF728" s="18"/>
      <c r="IG728" s="18"/>
      <c r="IH728" s="18"/>
      <c r="II728" s="18"/>
      <c r="IJ728" s="18"/>
      <c r="IK728" s="18"/>
      <c r="IL728" s="18"/>
      <c r="IM728" s="18"/>
      <c r="IN728" s="18"/>
      <c r="IO728" s="18"/>
      <c r="IP728" s="18"/>
      <c r="IQ728" s="18"/>
      <c r="IR728" s="18"/>
      <c r="IS728" s="18"/>
      <c r="IT728" s="18"/>
      <c r="IU728" s="18"/>
      <c r="IV728" s="18"/>
      <c r="IW728" s="18"/>
      <c r="IX728" s="18"/>
      <c r="IY728" s="18"/>
      <c r="IZ728" s="18"/>
      <c r="JA728" s="18"/>
      <c r="JB728" s="18"/>
      <c r="JC728" s="18"/>
      <c r="JD728" s="18"/>
      <c r="JE728" s="18"/>
      <c r="JF728" s="18"/>
    </row>
    <row r="729" spans="36:266" x14ac:dyDescent="0.3">
      <c r="AJ729" s="24"/>
      <c r="AK729" s="24"/>
      <c r="AL729" s="20"/>
      <c r="AM729" s="23"/>
      <c r="AN729" s="24"/>
      <c r="AO729" s="24"/>
      <c r="BB729" s="25"/>
      <c r="BC729" s="21"/>
      <c r="BG729" s="18"/>
      <c r="BN729" s="22"/>
      <c r="BO729" s="22"/>
      <c r="BP729" s="22"/>
      <c r="BQ729" s="22"/>
      <c r="BR729" s="15"/>
      <c r="CF729" s="15"/>
      <c r="CL729" s="22"/>
      <c r="CM729" s="15"/>
      <c r="CR729" s="22"/>
      <c r="CT729" s="15"/>
      <c r="CW729" s="22"/>
      <c r="DA729" s="15"/>
      <c r="DH729" s="15"/>
      <c r="DJ729" s="22"/>
      <c r="DO729" s="15"/>
      <c r="DV729" s="15"/>
      <c r="EC729" s="15"/>
      <c r="EJ729" s="15"/>
      <c r="EQ729" s="15"/>
      <c r="EX729" s="15"/>
      <c r="FE729" s="15"/>
      <c r="FL729" s="15"/>
      <c r="FS729" s="15"/>
      <c r="FZ729" s="15"/>
      <c r="GG729" s="15"/>
      <c r="GN729" s="15"/>
      <c r="GP729" s="22"/>
      <c r="GQ729" s="22"/>
      <c r="GR729" s="22"/>
      <c r="GS729" s="22"/>
      <c r="GT729" s="22"/>
      <c r="GU729" s="15"/>
      <c r="GV729" s="22"/>
      <c r="GW729" s="22"/>
      <c r="GX729" s="22"/>
      <c r="GY729" s="18"/>
      <c r="GZ729" s="18"/>
      <c r="HA729" s="18"/>
      <c r="HB729" s="18"/>
      <c r="HC729" s="18"/>
      <c r="HD729" s="18"/>
      <c r="HE729" s="18"/>
      <c r="HF729" s="18"/>
      <c r="HG729" s="18"/>
      <c r="HH729" s="18"/>
      <c r="HI729" s="18"/>
      <c r="HJ729" s="18"/>
      <c r="HK729" s="18"/>
      <c r="HL729" s="18"/>
      <c r="HM729" s="18"/>
      <c r="HN729" s="18"/>
      <c r="HO729" s="18"/>
      <c r="HP729" s="18"/>
      <c r="HQ729" s="18"/>
      <c r="HR729" s="18"/>
      <c r="HS729" s="18"/>
      <c r="HT729" s="18"/>
      <c r="HU729" s="18"/>
      <c r="HV729" s="18"/>
      <c r="HW729" s="18"/>
      <c r="HX729" s="18"/>
      <c r="HY729" s="18"/>
      <c r="HZ729" s="18"/>
      <c r="IA729" s="18"/>
      <c r="IB729" s="18"/>
      <c r="IC729" s="18"/>
      <c r="ID729" s="18"/>
      <c r="IE729" s="18"/>
      <c r="IF729" s="18"/>
      <c r="IG729" s="18"/>
      <c r="IH729" s="18"/>
      <c r="II729" s="18"/>
      <c r="IJ729" s="18"/>
      <c r="IK729" s="18"/>
      <c r="IL729" s="18"/>
      <c r="IM729" s="18"/>
      <c r="IN729" s="18"/>
      <c r="IO729" s="18"/>
      <c r="IP729" s="18"/>
      <c r="IQ729" s="18"/>
      <c r="IR729" s="18"/>
      <c r="IS729" s="18"/>
      <c r="IT729" s="18"/>
      <c r="IU729" s="18"/>
      <c r="IV729" s="18"/>
      <c r="IW729" s="18"/>
      <c r="IX729" s="18"/>
      <c r="IY729" s="18"/>
      <c r="IZ729" s="18"/>
      <c r="JA729" s="18"/>
      <c r="JB729" s="18"/>
      <c r="JC729" s="18"/>
      <c r="JD729" s="18"/>
      <c r="JE729" s="18"/>
      <c r="JF729" s="18"/>
    </row>
    <row r="730" spans="36:266" x14ac:dyDescent="0.3">
      <c r="AJ730" s="24"/>
      <c r="AK730" s="24"/>
      <c r="AL730" s="20"/>
      <c r="AM730" s="23"/>
      <c r="AN730" s="24"/>
      <c r="AO730" s="24"/>
      <c r="BB730" s="25"/>
      <c r="BC730" s="21"/>
      <c r="BG730" s="18"/>
      <c r="BN730" s="22"/>
      <c r="BO730" s="22"/>
      <c r="BP730" s="22"/>
      <c r="BQ730" s="22"/>
      <c r="BR730" s="15"/>
      <c r="CF730" s="15"/>
      <c r="CL730" s="22"/>
      <c r="CM730" s="15"/>
      <c r="CR730" s="22"/>
      <c r="CT730" s="15"/>
      <c r="CW730" s="22"/>
      <c r="DA730" s="15"/>
      <c r="DH730" s="15"/>
      <c r="DJ730" s="22"/>
      <c r="DO730" s="15"/>
      <c r="DV730" s="15"/>
      <c r="EC730" s="15"/>
      <c r="EJ730" s="15"/>
      <c r="EQ730" s="15"/>
      <c r="EX730" s="15"/>
      <c r="FE730" s="15"/>
      <c r="FL730" s="15"/>
      <c r="FS730" s="15"/>
      <c r="FZ730" s="15"/>
      <c r="GG730" s="15"/>
      <c r="GN730" s="15"/>
      <c r="GP730" s="22"/>
      <c r="GQ730" s="22"/>
      <c r="GR730" s="22"/>
      <c r="GS730" s="22"/>
      <c r="GT730" s="22"/>
      <c r="GU730" s="15"/>
      <c r="GV730" s="22"/>
      <c r="GW730" s="22"/>
      <c r="GX730" s="22"/>
      <c r="GY730" s="18"/>
      <c r="GZ730" s="18"/>
      <c r="HA730" s="18"/>
      <c r="HB730" s="18"/>
      <c r="HC730" s="18"/>
      <c r="HD730" s="18"/>
      <c r="HE730" s="18"/>
      <c r="HF730" s="18"/>
      <c r="HG730" s="18"/>
      <c r="HH730" s="18"/>
      <c r="HI730" s="18"/>
      <c r="HJ730" s="18"/>
      <c r="HK730" s="18"/>
      <c r="HL730" s="18"/>
      <c r="HM730" s="18"/>
      <c r="HN730" s="18"/>
      <c r="HO730" s="18"/>
      <c r="HP730" s="18"/>
      <c r="HQ730" s="18"/>
      <c r="HR730" s="18"/>
      <c r="HS730" s="18"/>
      <c r="HT730" s="18"/>
      <c r="HU730" s="18"/>
      <c r="HV730" s="18"/>
      <c r="HW730" s="18"/>
      <c r="HX730" s="18"/>
      <c r="HY730" s="18"/>
      <c r="HZ730" s="18"/>
      <c r="IA730" s="18"/>
      <c r="IB730" s="18"/>
      <c r="IC730" s="18"/>
      <c r="ID730" s="18"/>
      <c r="IE730" s="18"/>
      <c r="IF730" s="18"/>
      <c r="IG730" s="18"/>
      <c r="IH730" s="18"/>
      <c r="II730" s="18"/>
      <c r="IJ730" s="18"/>
      <c r="IK730" s="18"/>
      <c r="IL730" s="18"/>
      <c r="IM730" s="18"/>
      <c r="IN730" s="18"/>
      <c r="IO730" s="18"/>
      <c r="IP730" s="18"/>
      <c r="IQ730" s="18"/>
      <c r="IR730" s="18"/>
      <c r="IS730" s="18"/>
      <c r="IT730" s="18"/>
      <c r="IU730" s="18"/>
      <c r="IV730" s="18"/>
      <c r="IW730" s="18"/>
      <c r="IX730" s="18"/>
      <c r="IY730" s="18"/>
      <c r="IZ730" s="18"/>
      <c r="JA730" s="18"/>
      <c r="JB730" s="18"/>
      <c r="JC730" s="18"/>
      <c r="JD730" s="18"/>
      <c r="JE730" s="18"/>
      <c r="JF730" s="18"/>
    </row>
    <row r="731" spans="36:266" x14ac:dyDescent="0.3">
      <c r="AJ731" s="24"/>
      <c r="AK731" s="24"/>
      <c r="AL731" s="20"/>
      <c r="AM731" s="23"/>
      <c r="AN731" s="24"/>
      <c r="AO731" s="24"/>
      <c r="BB731" s="25"/>
      <c r="BC731" s="21"/>
      <c r="BG731" s="18"/>
      <c r="BN731" s="22"/>
      <c r="BO731" s="22"/>
      <c r="BP731" s="22"/>
      <c r="BQ731" s="22"/>
      <c r="BR731" s="15"/>
      <c r="CF731" s="15"/>
      <c r="CL731" s="22"/>
      <c r="CM731" s="15"/>
      <c r="CR731" s="22"/>
      <c r="CT731" s="15"/>
      <c r="CW731" s="22"/>
      <c r="DA731" s="15"/>
      <c r="DH731" s="15"/>
      <c r="DJ731" s="22"/>
      <c r="DO731" s="15"/>
      <c r="DV731" s="15"/>
      <c r="EC731" s="15"/>
      <c r="EJ731" s="15"/>
      <c r="EQ731" s="15"/>
      <c r="EX731" s="15"/>
      <c r="FE731" s="15"/>
      <c r="FL731" s="15"/>
      <c r="FS731" s="15"/>
      <c r="FZ731" s="15"/>
      <c r="GG731" s="15"/>
      <c r="GN731" s="15"/>
      <c r="GP731" s="22"/>
      <c r="GQ731" s="22"/>
      <c r="GR731" s="22"/>
      <c r="GS731" s="22"/>
      <c r="GT731" s="22"/>
      <c r="GU731" s="15"/>
      <c r="GV731" s="22"/>
      <c r="GW731" s="22"/>
      <c r="GX731" s="22"/>
      <c r="GY731" s="18"/>
      <c r="GZ731" s="18"/>
      <c r="HA731" s="18"/>
      <c r="HB731" s="18"/>
      <c r="HC731" s="18"/>
      <c r="HD731" s="18"/>
      <c r="HE731" s="18"/>
      <c r="HF731" s="18"/>
      <c r="HG731" s="18"/>
      <c r="HH731" s="18"/>
      <c r="HI731" s="18"/>
      <c r="HJ731" s="18"/>
      <c r="HK731" s="18"/>
      <c r="HL731" s="18"/>
      <c r="HM731" s="18"/>
      <c r="HN731" s="18"/>
      <c r="HO731" s="18"/>
      <c r="HP731" s="18"/>
      <c r="HQ731" s="18"/>
      <c r="HR731" s="18"/>
      <c r="HS731" s="18"/>
      <c r="HT731" s="18"/>
      <c r="HU731" s="18"/>
      <c r="HV731" s="18"/>
      <c r="HW731" s="18"/>
      <c r="HX731" s="18"/>
      <c r="HY731" s="18"/>
      <c r="HZ731" s="18"/>
      <c r="IA731" s="18"/>
      <c r="IB731" s="18"/>
      <c r="IC731" s="18"/>
      <c r="ID731" s="18"/>
      <c r="IE731" s="18"/>
      <c r="IF731" s="18"/>
      <c r="IG731" s="18"/>
      <c r="IH731" s="18"/>
      <c r="II731" s="18"/>
      <c r="IJ731" s="18"/>
      <c r="IK731" s="18"/>
      <c r="IL731" s="18"/>
      <c r="IM731" s="18"/>
      <c r="IN731" s="18"/>
      <c r="IO731" s="18"/>
      <c r="IP731" s="18"/>
      <c r="IQ731" s="18"/>
      <c r="IR731" s="18"/>
      <c r="IS731" s="18"/>
      <c r="IT731" s="18"/>
      <c r="IU731" s="18"/>
      <c r="IV731" s="18"/>
      <c r="IW731" s="18"/>
      <c r="IX731" s="18"/>
      <c r="IY731" s="18"/>
      <c r="IZ731" s="18"/>
      <c r="JA731" s="18"/>
      <c r="JB731" s="18"/>
      <c r="JC731" s="18"/>
      <c r="JD731" s="18"/>
      <c r="JE731" s="18"/>
      <c r="JF731" s="18"/>
    </row>
    <row r="732" spans="36:266" x14ac:dyDescent="0.3">
      <c r="AJ732" s="24"/>
      <c r="AK732" s="24"/>
      <c r="AL732" s="20"/>
      <c r="AM732" s="23"/>
      <c r="AN732" s="24"/>
      <c r="AO732" s="24"/>
      <c r="BB732" s="25"/>
      <c r="BC732" s="21"/>
      <c r="BG732" s="18"/>
      <c r="BN732" s="22"/>
      <c r="BO732" s="22"/>
      <c r="BP732" s="22"/>
      <c r="BQ732" s="22"/>
      <c r="BR732" s="15"/>
      <c r="CF732" s="15"/>
      <c r="CL732" s="22"/>
      <c r="CM732" s="15"/>
      <c r="CR732" s="22"/>
      <c r="CT732" s="15"/>
      <c r="CW732" s="22"/>
      <c r="DA732" s="15"/>
      <c r="DH732" s="15"/>
      <c r="DJ732" s="22"/>
      <c r="DO732" s="15"/>
      <c r="DV732" s="15"/>
      <c r="EC732" s="15"/>
      <c r="EJ732" s="15"/>
      <c r="EQ732" s="15"/>
      <c r="EX732" s="15"/>
      <c r="FE732" s="15"/>
      <c r="FL732" s="15"/>
      <c r="FS732" s="15"/>
      <c r="FZ732" s="15"/>
      <c r="GG732" s="15"/>
      <c r="GN732" s="15"/>
      <c r="GP732" s="22"/>
      <c r="GQ732" s="22"/>
      <c r="GR732" s="22"/>
      <c r="GS732" s="22"/>
      <c r="GT732" s="22"/>
      <c r="GU732" s="15"/>
      <c r="GV732" s="22"/>
      <c r="GW732" s="22"/>
      <c r="GX732" s="22"/>
      <c r="GY732" s="18"/>
      <c r="GZ732" s="18"/>
      <c r="HA732" s="18"/>
      <c r="HB732" s="18"/>
      <c r="HC732" s="18"/>
      <c r="HD732" s="18"/>
      <c r="HE732" s="18"/>
      <c r="HF732" s="18"/>
      <c r="HG732" s="18"/>
      <c r="HH732" s="18"/>
      <c r="HI732" s="18"/>
      <c r="HJ732" s="18"/>
      <c r="HK732" s="18"/>
      <c r="HL732" s="18"/>
      <c r="HM732" s="18"/>
      <c r="HN732" s="18"/>
      <c r="HO732" s="18"/>
      <c r="HP732" s="18"/>
      <c r="HQ732" s="18"/>
      <c r="HR732" s="18"/>
      <c r="HS732" s="18"/>
      <c r="HT732" s="18"/>
      <c r="HU732" s="18"/>
      <c r="HV732" s="18"/>
      <c r="HW732" s="18"/>
      <c r="HX732" s="18"/>
      <c r="HY732" s="18"/>
      <c r="HZ732" s="18"/>
      <c r="IA732" s="18"/>
      <c r="IB732" s="18"/>
      <c r="IC732" s="18"/>
      <c r="ID732" s="18"/>
      <c r="IE732" s="18"/>
      <c r="IF732" s="18"/>
      <c r="IG732" s="18"/>
      <c r="IH732" s="18"/>
      <c r="II732" s="18"/>
      <c r="IJ732" s="18"/>
      <c r="IK732" s="18"/>
      <c r="IL732" s="18"/>
      <c r="IM732" s="18"/>
      <c r="IN732" s="18"/>
      <c r="IO732" s="18"/>
      <c r="IP732" s="18"/>
      <c r="IQ732" s="18"/>
      <c r="IR732" s="18"/>
      <c r="IS732" s="18"/>
      <c r="IT732" s="18"/>
      <c r="IU732" s="18"/>
      <c r="IV732" s="18"/>
      <c r="IW732" s="18"/>
      <c r="IX732" s="18"/>
      <c r="IY732" s="18"/>
      <c r="IZ732" s="18"/>
      <c r="JA732" s="18"/>
      <c r="JB732" s="18"/>
      <c r="JC732" s="18"/>
      <c r="JD732" s="18"/>
      <c r="JE732" s="18"/>
      <c r="JF732" s="18"/>
    </row>
    <row r="733" spans="36:266" x14ac:dyDescent="0.3">
      <c r="AJ733" s="24"/>
      <c r="AK733" s="24"/>
      <c r="AL733" s="20"/>
      <c r="AM733" s="23"/>
      <c r="AN733" s="24"/>
      <c r="AO733" s="24"/>
      <c r="BB733" s="25"/>
      <c r="BC733" s="21"/>
      <c r="BG733" s="18"/>
      <c r="BN733" s="22"/>
      <c r="BO733" s="22"/>
      <c r="BP733" s="22"/>
      <c r="BQ733" s="22"/>
      <c r="BR733" s="15"/>
      <c r="CF733" s="15"/>
      <c r="CL733" s="22"/>
      <c r="CM733" s="15"/>
      <c r="CR733" s="22"/>
      <c r="CT733" s="15"/>
      <c r="CW733" s="22"/>
      <c r="DA733" s="15"/>
      <c r="DH733" s="15"/>
      <c r="DJ733" s="22"/>
      <c r="DO733" s="15"/>
      <c r="DV733" s="15"/>
      <c r="EC733" s="15"/>
      <c r="EJ733" s="15"/>
      <c r="EQ733" s="15"/>
      <c r="EX733" s="15"/>
      <c r="FE733" s="15"/>
      <c r="FL733" s="15"/>
      <c r="FS733" s="15"/>
      <c r="FZ733" s="15"/>
      <c r="GG733" s="15"/>
      <c r="GN733" s="15"/>
      <c r="GP733" s="22"/>
      <c r="GQ733" s="22"/>
      <c r="GR733" s="22"/>
      <c r="GS733" s="22"/>
      <c r="GT733" s="22"/>
      <c r="GU733" s="15"/>
      <c r="GV733" s="22"/>
      <c r="GW733" s="22"/>
      <c r="GX733" s="22"/>
      <c r="GY733" s="18"/>
      <c r="GZ733" s="18"/>
      <c r="HA733" s="18"/>
      <c r="HB733" s="18"/>
      <c r="HC733" s="18"/>
      <c r="HD733" s="18"/>
      <c r="HE733" s="18"/>
      <c r="HF733" s="18"/>
      <c r="HG733" s="18"/>
      <c r="HH733" s="18"/>
      <c r="HI733" s="18"/>
      <c r="HJ733" s="18"/>
      <c r="HK733" s="18"/>
      <c r="HL733" s="18"/>
      <c r="HM733" s="18"/>
      <c r="HN733" s="18"/>
      <c r="HO733" s="18"/>
      <c r="HP733" s="18"/>
      <c r="HQ733" s="18"/>
      <c r="HR733" s="18"/>
      <c r="HS733" s="18"/>
      <c r="HT733" s="18"/>
      <c r="HU733" s="18"/>
      <c r="HV733" s="18"/>
      <c r="HW733" s="18"/>
      <c r="HX733" s="18"/>
      <c r="HY733" s="18"/>
      <c r="HZ733" s="18"/>
      <c r="IA733" s="18"/>
      <c r="IB733" s="18"/>
      <c r="IC733" s="18"/>
      <c r="ID733" s="18"/>
      <c r="IE733" s="18"/>
      <c r="IF733" s="18"/>
      <c r="IG733" s="18"/>
      <c r="IH733" s="18"/>
      <c r="II733" s="18"/>
      <c r="IJ733" s="18"/>
      <c r="IK733" s="18"/>
      <c r="IL733" s="18"/>
      <c r="IM733" s="18"/>
      <c r="IN733" s="18"/>
      <c r="IO733" s="18"/>
      <c r="IP733" s="18"/>
      <c r="IQ733" s="18"/>
      <c r="IR733" s="18"/>
      <c r="IS733" s="18"/>
      <c r="IT733" s="18"/>
      <c r="IU733" s="18"/>
      <c r="IV733" s="18"/>
      <c r="IW733" s="18"/>
      <c r="IX733" s="18"/>
      <c r="IY733" s="18"/>
      <c r="IZ733" s="18"/>
      <c r="JA733" s="18"/>
      <c r="JB733" s="18"/>
      <c r="JC733" s="18"/>
      <c r="JD733" s="18"/>
      <c r="JE733" s="18"/>
      <c r="JF733" s="18"/>
    </row>
    <row r="734" spans="36:266" x14ac:dyDescent="0.3">
      <c r="AJ734" s="24"/>
      <c r="AK734" s="24"/>
      <c r="AL734" s="20"/>
      <c r="AM734" s="23"/>
      <c r="AN734" s="24"/>
      <c r="AO734" s="24"/>
      <c r="BB734" s="25"/>
      <c r="BC734" s="21"/>
      <c r="BG734" s="18"/>
      <c r="BN734" s="22"/>
      <c r="BO734" s="22"/>
      <c r="BP734" s="22"/>
      <c r="BQ734" s="22"/>
      <c r="BR734" s="15"/>
      <c r="CF734" s="15"/>
      <c r="CL734" s="22"/>
      <c r="CM734" s="15"/>
      <c r="CR734" s="22"/>
      <c r="CT734" s="15"/>
      <c r="CW734" s="22"/>
      <c r="DA734" s="15"/>
      <c r="DH734" s="15"/>
      <c r="DJ734" s="22"/>
      <c r="DO734" s="15"/>
      <c r="DV734" s="15"/>
      <c r="EC734" s="15"/>
      <c r="EJ734" s="15"/>
      <c r="EQ734" s="15"/>
      <c r="EX734" s="15"/>
      <c r="FE734" s="15"/>
      <c r="FL734" s="15"/>
      <c r="FS734" s="15"/>
      <c r="FZ734" s="15"/>
      <c r="GG734" s="15"/>
      <c r="GN734" s="15"/>
      <c r="GP734" s="22"/>
      <c r="GQ734" s="22"/>
      <c r="GR734" s="22"/>
      <c r="GS734" s="22"/>
      <c r="GT734" s="22"/>
      <c r="GU734" s="15"/>
      <c r="GV734" s="22"/>
      <c r="GW734" s="22"/>
      <c r="GX734" s="22"/>
      <c r="GY734" s="18"/>
      <c r="GZ734" s="18"/>
      <c r="HA734" s="18"/>
      <c r="HB734" s="18"/>
      <c r="HC734" s="18"/>
      <c r="HD734" s="18"/>
      <c r="HE734" s="18"/>
      <c r="HF734" s="18"/>
      <c r="HG734" s="18"/>
      <c r="HH734" s="18"/>
      <c r="HI734" s="18"/>
      <c r="HJ734" s="18"/>
      <c r="HK734" s="18"/>
      <c r="HL734" s="18"/>
      <c r="HM734" s="18"/>
      <c r="HN734" s="18"/>
      <c r="HO734" s="18"/>
      <c r="HP734" s="18"/>
      <c r="HQ734" s="18"/>
      <c r="HR734" s="18"/>
      <c r="HS734" s="18"/>
      <c r="HT734" s="18"/>
      <c r="HU734" s="18"/>
      <c r="HV734" s="18"/>
      <c r="HW734" s="18"/>
      <c r="HX734" s="18"/>
      <c r="HY734" s="18"/>
      <c r="HZ734" s="18"/>
      <c r="IA734" s="18"/>
      <c r="IB734" s="18"/>
      <c r="IC734" s="18"/>
      <c r="ID734" s="18"/>
      <c r="IE734" s="18"/>
      <c r="IF734" s="18"/>
      <c r="IG734" s="18"/>
      <c r="IH734" s="18"/>
      <c r="II734" s="18"/>
      <c r="IJ734" s="18"/>
      <c r="IK734" s="18"/>
      <c r="IL734" s="18"/>
      <c r="IM734" s="18"/>
      <c r="IN734" s="18"/>
      <c r="IO734" s="18"/>
      <c r="IP734" s="18"/>
      <c r="IQ734" s="18"/>
      <c r="IR734" s="18"/>
      <c r="IS734" s="18"/>
      <c r="IT734" s="18"/>
      <c r="IU734" s="18"/>
      <c r="IV734" s="18"/>
      <c r="IW734" s="18"/>
      <c r="IX734" s="18"/>
      <c r="IY734" s="18"/>
      <c r="IZ734" s="18"/>
      <c r="JA734" s="18"/>
      <c r="JB734" s="18"/>
      <c r="JC734" s="18"/>
      <c r="JD734" s="18"/>
      <c r="JE734" s="18"/>
      <c r="JF734" s="18"/>
    </row>
    <row r="735" spans="36:266" x14ac:dyDescent="0.3">
      <c r="AJ735" s="24"/>
      <c r="AK735" s="24"/>
      <c r="AL735" s="20"/>
      <c r="AM735" s="23"/>
      <c r="AN735" s="24"/>
      <c r="AO735" s="24"/>
      <c r="BB735" s="25"/>
      <c r="BC735" s="21"/>
      <c r="BG735" s="18"/>
      <c r="BN735" s="22"/>
      <c r="BO735" s="22"/>
      <c r="BP735" s="22"/>
      <c r="BQ735" s="22"/>
      <c r="BR735" s="15"/>
      <c r="CF735" s="15"/>
      <c r="CL735" s="22"/>
      <c r="CM735" s="15"/>
      <c r="CR735" s="22"/>
      <c r="CT735" s="15"/>
      <c r="CW735" s="22"/>
      <c r="DA735" s="15"/>
      <c r="DH735" s="15"/>
      <c r="DJ735" s="22"/>
      <c r="DO735" s="15"/>
      <c r="DV735" s="15"/>
      <c r="EC735" s="15"/>
      <c r="EJ735" s="15"/>
      <c r="EQ735" s="15"/>
      <c r="EX735" s="15"/>
      <c r="FE735" s="15"/>
      <c r="FL735" s="15"/>
      <c r="FS735" s="15"/>
      <c r="FZ735" s="15"/>
      <c r="GG735" s="15"/>
      <c r="GN735" s="15"/>
      <c r="GP735" s="22"/>
      <c r="GQ735" s="22"/>
      <c r="GR735" s="22"/>
      <c r="GS735" s="22"/>
      <c r="GT735" s="22"/>
      <c r="GU735" s="15"/>
      <c r="GV735" s="22"/>
      <c r="GW735" s="22"/>
      <c r="GX735" s="22"/>
      <c r="GY735" s="18"/>
      <c r="GZ735" s="18"/>
      <c r="HA735" s="18"/>
      <c r="HB735" s="18"/>
      <c r="HC735" s="18"/>
      <c r="HD735" s="18"/>
      <c r="HE735" s="18"/>
      <c r="HF735" s="18"/>
      <c r="HG735" s="18"/>
      <c r="HH735" s="18"/>
      <c r="HI735" s="18"/>
      <c r="HJ735" s="18"/>
      <c r="HK735" s="18"/>
      <c r="HL735" s="18"/>
      <c r="HM735" s="18"/>
      <c r="HN735" s="18"/>
      <c r="HO735" s="18"/>
      <c r="HP735" s="18"/>
      <c r="HQ735" s="18"/>
      <c r="HR735" s="18"/>
      <c r="HS735" s="18"/>
      <c r="HT735" s="18"/>
      <c r="HU735" s="18"/>
      <c r="HV735" s="18"/>
      <c r="HW735" s="18"/>
      <c r="HX735" s="18"/>
      <c r="HY735" s="18"/>
      <c r="HZ735" s="18"/>
      <c r="IA735" s="18"/>
      <c r="IB735" s="18"/>
      <c r="IC735" s="18"/>
      <c r="ID735" s="18"/>
      <c r="IE735" s="18"/>
      <c r="IF735" s="18"/>
      <c r="IG735" s="18"/>
      <c r="IH735" s="18"/>
      <c r="II735" s="18"/>
      <c r="IJ735" s="18"/>
      <c r="IK735" s="18"/>
      <c r="IL735" s="18"/>
      <c r="IM735" s="18"/>
      <c r="IN735" s="18"/>
      <c r="IO735" s="18"/>
      <c r="IP735" s="18"/>
      <c r="IQ735" s="18"/>
      <c r="IR735" s="18"/>
      <c r="IS735" s="18"/>
      <c r="IT735" s="18"/>
      <c r="IU735" s="18"/>
      <c r="IV735" s="18"/>
      <c r="IW735" s="18"/>
      <c r="IX735" s="18"/>
      <c r="IY735" s="18"/>
      <c r="IZ735" s="18"/>
      <c r="JA735" s="18"/>
      <c r="JB735" s="18"/>
      <c r="JC735" s="18"/>
      <c r="JD735" s="18"/>
      <c r="JE735" s="18"/>
      <c r="JF735" s="18"/>
    </row>
    <row r="736" spans="36:266" x14ac:dyDescent="0.3">
      <c r="AJ736" s="24"/>
      <c r="AK736" s="24"/>
      <c r="AL736" s="20"/>
      <c r="AM736" s="23"/>
      <c r="AN736" s="24"/>
      <c r="AO736" s="24"/>
      <c r="BB736" s="25"/>
      <c r="BC736" s="21"/>
      <c r="BG736" s="18"/>
      <c r="BN736" s="22"/>
      <c r="BO736" s="22"/>
      <c r="BP736" s="22"/>
      <c r="BQ736" s="22"/>
      <c r="BR736" s="15"/>
      <c r="CF736" s="15"/>
      <c r="CL736" s="22"/>
      <c r="CM736" s="15"/>
      <c r="CR736" s="22"/>
      <c r="CT736" s="15"/>
      <c r="CW736" s="22"/>
      <c r="DA736" s="15"/>
      <c r="DH736" s="15"/>
      <c r="DJ736" s="22"/>
      <c r="DO736" s="15"/>
      <c r="DV736" s="15"/>
      <c r="EC736" s="15"/>
      <c r="EJ736" s="15"/>
      <c r="EQ736" s="15"/>
      <c r="EX736" s="15"/>
      <c r="FE736" s="15"/>
      <c r="FL736" s="15"/>
      <c r="FS736" s="15"/>
      <c r="FZ736" s="15"/>
      <c r="GG736" s="15"/>
      <c r="GN736" s="15"/>
      <c r="GP736" s="22"/>
      <c r="GQ736" s="22"/>
      <c r="GR736" s="22"/>
      <c r="GS736" s="22"/>
      <c r="GT736" s="22"/>
      <c r="GU736" s="15"/>
      <c r="GV736" s="22"/>
      <c r="GW736" s="22"/>
      <c r="GX736" s="22"/>
      <c r="GY736" s="18"/>
      <c r="GZ736" s="18"/>
      <c r="HA736" s="18"/>
      <c r="HB736" s="18"/>
      <c r="HC736" s="18"/>
      <c r="HD736" s="18"/>
      <c r="HE736" s="18"/>
      <c r="HF736" s="18"/>
      <c r="HG736" s="18"/>
      <c r="HH736" s="18"/>
      <c r="HI736" s="18"/>
      <c r="HJ736" s="18"/>
      <c r="HK736" s="18"/>
      <c r="HL736" s="18"/>
      <c r="HM736" s="18"/>
      <c r="HN736" s="18"/>
      <c r="HO736" s="18"/>
      <c r="HP736" s="18"/>
      <c r="HQ736" s="18"/>
      <c r="HR736" s="18"/>
      <c r="HS736" s="18"/>
      <c r="HT736" s="18"/>
      <c r="HU736" s="18"/>
      <c r="HV736" s="18"/>
      <c r="HW736" s="18"/>
      <c r="HX736" s="18"/>
      <c r="HY736" s="18"/>
      <c r="HZ736" s="18"/>
      <c r="IA736" s="18"/>
      <c r="IB736" s="18"/>
      <c r="IC736" s="18"/>
      <c r="ID736" s="18"/>
      <c r="IE736" s="18"/>
      <c r="IF736" s="18"/>
      <c r="IG736" s="18"/>
      <c r="IH736" s="18"/>
      <c r="II736" s="18"/>
      <c r="IJ736" s="18"/>
      <c r="IK736" s="18"/>
      <c r="IL736" s="18"/>
      <c r="IM736" s="18"/>
      <c r="IN736" s="18"/>
      <c r="IO736" s="18"/>
      <c r="IP736" s="18"/>
      <c r="IQ736" s="18"/>
      <c r="IR736" s="18"/>
      <c r="IS736" s="18"/>
      <c r="IT736" s="18"/>
      <c r="IU736" s="18"/>
      <c r="IV736" s="18"/>
      <c r="IW736" s="18"/>
      <c r="IX736" s="18"/>
      <c r="IY736" s="18"/>
      <c r="IZ736" s="18"/>
      <c r="JA736" s="18"/>
      <c r="JB736" s="18"/>
      <c r="JC736" s="18"/>
      <c r="JD736" s="18"/>
      <c r="JE736" s="18"/>
      <c r="JF736" s="18"/>
    </row>
    <row r="737" spans="36:266" x14ac:dyDescent="0.3">
      <c r="AJ737" s="24"/>
      <c r="AK737" s="24"/>
      <c r="AL737" s="20"/>
      <c r="AM737" s="23"/>
      <c r="AN737" s="24"/>
      <c r="AO737" s="24"/>
      <c r="BB737" s="25"/>
      <c r="BC737" s="21"/>
      <c r="BG737" s="18"/>
      <c r="BN737" s="22"/>
      <c r="BO737" s="22"/>
      <c r="BP737" s="22"/>
      <c r="BQ737" s="22"/>
      <c r="BR737" s="15"/>
      <c r="CF737" s="15"/>
      <c r="CL737" s="22"/>
      <c r="CM737" s="15"/>
      <c r="CR737" s="22"/>
      <c r="CT737" s="15"/>
      <c r="CW737" s="22"/>
      <c r="DA737" s="15"/>
      <c r="DH737" s="15"/>
      <c r="DJ737" s="22"/>
      <c r="DO737" s="15"/>
      <c r="DV737" s="15"/>
      <c r="EC737" s="15"/>
      <c r="EJ737" s="15"/>
      <c r="EQ737" s="15"/>
      <c r="EX737" s="15"/>
      <c r="FE737" s="15"/>
      <c r="FL737" s="15"/>
      <c r="FS737" s="15"/>
      <c r="FZ737" s="15"/>
      <c r="GG737" s="15"/>
      <c r="GN737" s="15"/>
      <c r="GP737" s="22"/>
      <c r="GQ737" s="22"/>
      <c r="GR737" s="22"/>
      <c r="GS737" s="22"/>
      <c r="GT737" s="22"/>
      <c r="GU737" s="15"/>
      <c r="GV737" s="22"/>
      <c r="GW737" s="22"/>
      <c r="GX737" s="22"/>
      <c r="GY737" s="18"/>
      <c r="GZ737" s="18"/>
      <c r="HA737" s="18"/>
      <c r="HB737" s="18"/>
      <c r="HC737" s="18"/>
      <c r="HD737" s="18"/>
      <c r="HE737" s="18"/>
      <c r="HF737" s="18"/>
      <c r="HG737" s="18"/>
      <c r="HH737" s="18"/>
      <c r="HI737" s="18"/>
      <c r="HJ737" s="18"/>
      <c r="HK737" s="18"/>
      <c r="HL737" s="18"/>
      <c r="HM737" s="18"/>
      <c r="HN737" s="18"/>
      <c r="HO737" s="18"/>
      <c r="HP737" s="18"/>
      <c r="HQ737" s="18"/>
      <c r="HR737" s="18"/>
      <c r="HS737" s="18"/>
      <c r="HT737" s="18"/>
      <c r="HU737" s="18"/>
      <c r="HV737" s="18"/>
      <c r="HW737" s="18"/>
      <c r="HX737" s="18"/>
      <c r="HY737" s="18"/>
      <c r="HZ737" s="18"/>
      <c r="IA737" s="18"/>
      <c r="IB737" s="18"/>
      <c r="IC737" s="18"/>
      <c r="ID737" s="18"/>
      <c r="IE737" s="18"/>
      <c r="IF737" s="18"/>
      <c r="IG737" s="18"/>
      <c r="IH737" s="18"/>
      <c r="II737" s="18"/>
      <c r="IJ737" s="18"/>
      <c r="IK737" s="18"/>
      <c r="IL737" s="18"/>
      <c r="IM737" s="18"/>
      <c r="IN737" s="18"/>
      <c r="IO737" s="18"/>
      <c r="IP737" s="18"/>
      <c r="IQ737" s="18"/>
      <c r="IR737" s="18"/>
      <c r="IS737" s="18"/>
      <c r="IT737" s="18"/>
      <c r="IU737" s="18"/>
      <c r="IV737" s="18"/>
      <c r="IW737" s="18"/>
      <c r="IX737" s="18"/>
      <c r="IY737" s="18"/>
      <c r="IZ737" s="18"/>
      <c r="JA737" s="18"/>
      <c r="JB737" s="18"/>
      <c r="JC737" s="18"/>
      <c r="JD737" s="18"/>
      <c r="JE737" s="18"/>
      <c r="JF737" s="18"/>
    </row>
    <row r="738" spans="36:266" x14ac:dyDescent="0.3">
      <c r="AJ738" s="24"/>
      <c r="AK738" s="24"/>
      <c r="AL738" s="20"/>
      <c r="AM738" s="23"/>
      <c r="AN738" s="24"/>
      <c r="AO738" s="24"/>
      <c r="BB738" s="25"/>
      <c r="BC738" s="21"/>
      <c r="BG738" s="18"/>
      <c r="BN738" s="22"/>
      <c r="BO738" s="22"/>
      <c r="BP738" s="22"/>
      <c r="BQ738" s="22"/>
      <c r="BR738" s="15"/>
      <c r="CF738" s="15"/>
      <c r="CL738" s="22"/>
      <c r="CM738" s="15"/>
      <c r="CR738" s="22"/>
      <c r="CT738" s="15"/>
      <c r="CW738" s="22"/>
      <c r="DA738" s="15"/>
      <c r="DH738" s="15"/>
      <c r="DJ738" s="22"/>
      <c r="DO738" s="15"/>
      <c r="DV738" s="15"/>
      <c r="EC738" s="15"/>
      <c r="EJ738" s="15"/>
      <c r="EQ738" s="15"/>
      <c r="EX738" s="15"/>
      <c r="FE738" s="15"/>
      <c r="FL738" s="15"/>
      <c r="FS738" s="15"/>
      <c r="FZ738" s="15"/>
      <c r="GG738" s="15"/>
      <c r="GN738" s="15"/>
      <c r="GP738" s="22"/>
      <c r="GQ738" s="22"/>
      <c r="GR738" s="22"/>
      <c r="GS738" s="22"/>
      <c r="GT738" s="22"/>
      <c r="GU738" s="15"/>
      <c r="GV738" s="22"/>
      <c r="GW738" s="22"/>
      <c r="GX738" s="22"/>
      <c r="GY738" s="18"/>
      <c r="GZ738" s="18"/>
      <c r="HA738" s="18"/>
      <c r="HB738" s="18"/>
      <c r="HC738" s="18"/>
      <c r="HD738" s="18"/>
      <c r="HE738" s="18"/>
      <c r="HF738" s="18"/>
      <c r="HG738" s="18"/>
      <c r="HH738" s="18"/>
      <c r="HI738" s="18"/>
      <c r="HJ738" s="18"/>
      <c r="HK738" s="18"/>
      <c r="HL738" s="18"/>
      <c r="HM738" s="18"/>
      <c r="HN738" s="18"/>
      <c r="HO738" s="18"/>
      <c r="HP738" s="18"/>
      <c r="HQ738" s="18"/>
      <c r="HR738" s="18"/>
      <c r="HS738" s="18"/>
      <c r="HT738" s="18"/>
      <c r="HU738" s="18"/>
      <c r="HV738" s="18"/>
      <c r="HW738" s="18"/>
      <c r="HX738" s="18"/>
      <c r="HY738" s="18"/>
      <c r="HZ738" s="18"/>
      <c r="IA738" s="18"/>
      <c r="IB738" s="18"/>
      <c r="IC738" s="18"/>
      <c r="ID738" s="18"/>
      <c r="IE738" s="18"/>
      <c r="IF738" s="18"/>
      <c r="IG738" s="18"/>
      <c r="IH738" s="18"/>
      <c r="II738" s="18"/>
      <c r="IJ738" s="18"/>
      <c r="IK738" s="18"/>
      <c r="IL738" s="18"/>
      <c r="IM738" s="18"/>
      <c r="IN738" s="18"/>
      <c r="IO738" s="18"/>
      <c r="IP738" s="18"/>
      <c r="IQ738" s="18"/>
      <c r="IR738" s="18"/>
      <c r="IS738" s="18"/>
      <c r="IT738" s="18"/>
      <c r="IU738" s="18"/>
      <c r="IV738" s="18"/>
      <c r="IW738" s="18"/>
      <c r="IX738" s="18"/>
      <c r="IY738" s="18"/>
      <c r="IZ738" s="18"/>
      <c r="JA738" s="18"/>
      <c r="JB738" s="18"/>
      <c r="JC738" s="18"/>
      <c r="JD738" s="18"/>
      <c r="JE738" s="18"/>
      <c r="JF738" s="18"/>
    </row>
    <row r="739" spans="36:266" x14ac:dyDescent="0.3">
      <c r="AJ739" s="24"/>
      <c r="AK739" s="24"/>
      <c r="AL739" s="20"/>
      <c r="AM739" s="23"/>
      <c r="AN739" s="24"/>
      <c r="AO739" s="24"/>
      <c r="BB739" s="25"/>
      <c r="BC739" s="21"/>
      <c r="BG739" s="18"/>
      <c r="BN739" s="22"/>
      <c r="BO739" s="22"/>
      <c r="BP739" s="22"/>
      <c r="BQ739" s="22"/>
      <c r="BR739" s="15"/>
      <c r="CF739" s="15"/>
      <c r="CL739" s="22"/>
      <c r="CM739" s="15"/>
      <c r="CR739" s="22"/>
      <c r="CT739" s="15"/>
      <c r="CW739" s="22"/>
      <c r="DA739" s="15"/>
      <c r="DH739" s="15"/>
      <c r="DJ739" s="22"/>
      <c r="DO739" s="15"/>
      <c r="DV739" s="15"/>
      <c r="EC739" s="15"/>
      <c r="EJ739" s="15"/>
      <c r="EQ739" s="15"/>
      <c r="EX739" s="15"/>
      <c r="FE739" s="15"/>
      <c r="FL739" s="15"/>
      <c r="FS739" s="15"/>
      <c r="FZ739" s="15"/>
      <c r="GG739" s="15"/>
      <c r="GN739" s="15"/>
      <c r="GP739" s="22"/>
      <c r="GQ739" s="22"/>
      <c r="GR739" s="22"/>
      <c r="GS739" s="22"/>
      <c r="GT739" s="22"/>
      <c r="GU739" s="15"/>
      <c r="GV739" s="22"/>
      <c r="GW739" s="22"/>
      <c r="GX739" s="22"/>
      <c r="GY739" s="18"/>
      <c r="GZ739" s="18"/>
      <c r="HA739" s="18"/>
      <c r="HB739" s="18"/>
      <c r="HC739" s="18"/>
      <c r="HD739" s="18"/>
      <c r="HE739" s="18"/>
      <c r="HF739" s="18"/>
      <c r="HG739" s="18"/>
      <c r="HH739" s="18"/>
      <c r="HI739" s="18"/>
      <c r="HJ739" s="18"/>
      <c r="HK739" s="18"/>
      <c r="HL739" s="18"/>
      <c r="HM739" s="18"/>
      <c r="HN739" s="18"/>
      <c r="HO739" s="18"/>
      <c r="HP739" s="18"/>
      <c r="HQ739" s="18"/>
      <c r="HR739" s="18"/>
      <c r="HS739" s="18"/>
      <c r="HT739" s="18"/>
      <c r="HU739" s="18"/>
      <c r="HV739" s="18"/>
      <c r="HW739" s="18"/>
      <c r="HX739" s="18"/>
      <c r="HY739" s="18"/>
      <c r="HZ739" s="18"/>
      <c r="IA739" s="18"/>
      <c r="IB739" s="18"/>
      <c r="IC739" s="18"/>
      <c r="ID739" s="18"/>
      <c r="IE739" s="18"/>
      <c r="IF739" s="18"/>
      <c r="IG739" s="18"/>
      <c r="IH739" s="18"/>
      <c r="II739" s="18"/>
      <c r="IJ739" s="18"/>
      <c r="IK739" s="18"/>
      <c r="IL739" s="18"/>
      <c r="IM739" s="18"/>
      <c r="IN739" s="18"/>
      <c r="IO739" s="18"/>
      <c r="IP739" s="18"/>
      <c r="IQ739" s="18"/>
      <c r="IR739" s="18"/>
      <c r="IS739" s="18"/>
      <c r="IT739" s="18"/>
      <c r="IU739" s="18"/>
      <c r="IV739" s="18"/>
      <c r="IW739" s="18"/>
      <c r="IX739" s="18"/>
      <c r="IY739" s="18"/>
      <c r="IZ739" s="18"/>
      <c r="JA739" s="18"/>
      <c r="JB739" s="18"/>
      <c r="JC739" s="18"/>
      <c r="JD739" s="18"/>
      <c r="JE739" s="18"/>
      <c r="JF739" s="18"/>
    </row>
    <row r="740" spans="36:266" x14ac:dyDescent="0.3">
      <c r="AJ740" s="24"/>
      <c r="AK740" s="24"/>
      <c r="AL740" s="20"/>
      <c r="AM740" s="23"/>
      <c r="AN740" s="24"/>
      <c r="AO740" s="24"/>
      <c r="BB740" s="25"/>
      <c r="BC740" s="21"/>
      <c r="BG740" s="18"/>
      <c r="BN740" s="22"/>
      <c r="BO740" s="22"/>
      <c r="BP740" s="22"/>
      <c r="BQ740" s="22"/>
      <c r="BR740" s="15"/>
      <c r="CF740" s="15"/>
      <c r="CL740" s="22"/>
      <c r="CM740" s="15"/>
      <c r="CR740" s="22"/>
      <c r="CT740" s="15"/>
      <c r="CW740" s="22"/>
      <c r="DA740" s="15"/>
      <c r="DH740" s="15"/>
      <c r="DJ740" s="22"/>
      <c r="DO740" s="15"/>
      <c r="DV740" s="15"/>
      <c r="EC740" s="15"/>
      <c r="EJ740" s="15"/>
      <c r="EQ740" s="15"/>
      <c r="EX740" s="15"/>
      <c r="FE740" s="15"/>
      <c r="FL740" s="15"/>
      <c r="FS740" s="15"/>
      <c r="FZ740" s="15"/>
      <c r="GG740" s="15"/>
      <c r="GN740" s="15"/>
      <c r="GP740" s="22"/>
      <c r="GQ740" s="22"/>
      <c r="GR740" s="22"/>
      <c r="GS740" s="22"/>
      <c r="GT740" s="22"/>
      <c r="GU740" s="15"/>
      <c r="GV740" s="22"/>
      <c r="GW740" s="22"/>
      <c r="GX740" s="22"/>
      <c r="GY740" s="18"/>
      <c r="GZ740" s="18"/>
      <c r="HA740" s="18"/>
      <c r="HB740" s="18"/>
      <c r="HC740" s="18"/>
      <c r="HD740" s="18"/>
      <c r="HE740" s="18"/>
      <c r="HF740" s="18"/>
      <c r="HG740" s="18"/>
      <c r="HH740" s="18"/>
      <c r="HI740" s="18"/>
      <c r="HJ740" s="18"/>
      <c r="HK740" s="18"/>
      <c r="HL740" s="18"/>
      <c r="HM740" s="18"/>
      <c r="HN740" s="18"/>
      <c r="HO740" s="18"/>
      <c r="HP740" s="18"/>
      <c r="HQ740" s="18"/>
      <c r="HR740" s="18"/>
      <c r="HS740" s="18"/>
      <c r="HT740" s="18"/>
      <c r="HU740" s="18"/>
      <c r="HV740" s="18"/>
      <c r="HW740" s="18"/>
      <c r="HX740" s="18"/>
      <c r="HY740" s="18"/>
      <c r="HZ740" s="18"/>
      <c r="IA740" s="18"/>
      <c r="IB740" s="18"/>
      <c r="IC740" s="18"/>
      <c r="ID740" s="18"/>
      <c r="IE740" s="18"/>
      <c r="IF740" s="18"/>
      <c r="IG740" s="18"/>
      <c r="IH740" s="18"/>
      <c r="II740" s="18"/>
      <c r="IJ740" s="18"/>
      <c r="IK740" s="18"/>
      <c r="IL740" s="18"/>
      <c r="IM740" s="18"/>
      <c r="IN740" s="18"/>
      <c r="IO740" s="18"/>
      <c r="IP740" s="18"/>
      <c r="IQ740" s="18"/>
      <c r="IR740" s="18"/>
      <c r="IS740" s="18"/>
      <c r="IT740" s="18"/>
      <c r="IU740" s="18"/>
      <c r="IV740" s="18"/>
      <c r="IW740" s="18"/>
      <c r="IX740" s="18"/>
      <c r="IY740" s="18"/>
      <c r="IZ740" s="18"/>
      <c r="JA740" s="18"/>
      <c r="JB740" s="18"/>
      <c r="JC740" s="18"/>
      <c r="JD740" s="18"/>
      <c r="JE740" s="18"/>
      <c r="JF740" s="18"/>
    </row>
    <row r="741" spans="36:266" x14ac:dyDescent="0.3">
      <c r="AJ741" s="24"/>
      <c r="AK741" s="24"/>
      <c r="AL741" s="20"/>
      <c r="AM741" s="23"/>
      <c r="AN741" s="24"/>
      <c r="AO741" s="24"/>
      <c r="BB741" s="25"/>
      <c r="BC741" s="21"/>
      <c r="BG741" s="18"/>
      <c r="BN741" s="22"/>
      <c r="BO741" s="22"/>
      <c r="BP741" s="22"/>
      <c r="BQ741" s="22"/>
      <c r="BR741" s="15"/>
      <c r="CF741" s="15"/>
      <c r="CL741" s="22"/>
      <c r="CM741" s="15"/>
      <c r="CR741" s="22"/>
      <c r="CT741" s="15"/>
      <c r="CW741" s="22"/>
      <c r="DA741" s="15"/>
      <c r="DH741" s="15"/>
      <c r="DJ741" s="22"/>
      <c r="DO741" s="15"/>
      <c r="DV741" s="15"/>
      <c r="EC741" s="15"/>
      <c r="EJ741" s="15"/>
      <c r="EQ741" s="15"/>
      <c r="EX741" s="15"/>
      <c r="FE741" s="15"/>
      <c r="FL741" s="15"/>
      <c r="FS741" s="15"/>
      <c r="FZ741" s="15"/>
      <c r="GG741" s="15"/>
      <c r="GN741" s="15"/>
      <c r="GP741" s="22"/>
      <c r="GQ741" s="22"/>
      <c r="GR741" s="22"/>
      <c r="GS741" s="22"/>
      <c r="GT741" s="22"/>
      <c r="GU741" s="15"/>
      <c r="GV741" s="22"/>
      <c r="GW741" s="22"/>
      <c r="GX741" s="22"/>
      <c r="GY741" s="18"/>
      <c r="GZ741" s="18"/>
      <c r="HA741" s="18"/>
      <c r="HB741" s="18"/>
      <c r="HC741" s="18"/>
      <c r="HD741" s="18"/>
      <c r="HE741" s="18"/>
      <c r="HF741" s="18"/>
      <c r="HG741" s="18"/>
      <c r="HH741" s="18"/>
      <c r="HI741" s="18"/>
      <c r="HJ741" s="18"/>
      <c r="HK741" s="18"/>
      <c r="HL741" s="18"/>
      <c r="HM741" s="18"/>
      <c r="HN741" s="18"/>
      <c r="HO741" s="18"/>
      <c r="HP741" s="18"/>
      <c r="HQ741" s="18"/>
      <c r="HR741" s="18"/>
      <c r="HS741" s="18"/>
      <c r="HT741" s="18"/>
      <c r="HU741" s="18"/>
      <c r="HV741" s="18"/>
      <c r="HW741" s="18"/>
      <c r="HX741" s="18"/>
      <c r="HY741" s="18"/>
      <c r="HZ741" s="18"/>
      <c r="IA741" s="18"/>
      <c r="IB741" s="18"/>
      <c r="IC741" s="18"/>
      <c r="ID741" s="18"/>
      <c r="IE741" s="18"/>
      <c r="IF741" s="18"/>
      <c r="IG741" s="18"/>
      <c r="IH741" s="18"/>
      <c r="II741" s="18"/>
      <c r="IJ741" s="18"/>
      <c r="IK741" s="18"/>
      <c r="IL741" s="18"/>
      <c r="IM741" s="18"/>
      <c r="IN741" s="18"/>
      <c r="IO741" s="18"/>
      <c r="IP741" s="18"/>
      <c r="IQ741" s="18"/>
      <c r="IR741" s="18"/>
      <c r="IS741" s="18"/>
      <c r="IT741" s="18"/>
      <c r="IU741" s="18"/>
      <c r="IV741" s="18"/>
      <c r="IW741" s="18"/>
      <c r="IX741" s="18"/>
      <c r="IY741" s="18"/>
      <c r="IZ741" s="18"/>
      <c r="JA741" s="18"/>
      <c r="JB741" s="18"/>
      <c r="JC741" s="18"/>
      <c r="JD741" s="18"/>
      <c r="JE741" s="18"/>
      <c r="JF741" s="18"/>
    </row>
    <row r="742" spans="36:266" x14ac:dyDescent="0.3">
      <c r="AJ742" s="24"/>
      <c r="AK742" s="24"/>
      <c r="AL742" s="20"/>
      <c r="AM742" s="23"/>
      <c r="AN742" s="24"/>
      <c r="AO742" s="24"/>
      <c r="BB742" s="25"/>
      <c r="BC742" s="21"/>
      <c r="BG742" s="18"/>
      <c r="BN742" s="22"/>
      <c r="BO742" s="22"/>
      <c r="BP742" s="22"/>
      <c r="BQ742" s="22"/>
      <c r="BR742" s="15"/>
      <c r="CF742" s="15"/>
      <c r="CL742" s="22"/>
      <c r="CM742" s="15"/>
      <c r="CR742" s="22"/>
      <c r="CT742" s="15"/>
      <c r="CW742" s="22"/>
      <c r="DA742" s="15"/>
      <c r="DH742" s="15"/>
      <c r="DJ742" s="22"/>
      <c r="DO742" s="15"/>
      <c r="DV742" s="15"/>
      <c r="EC742" s="15"/>
      <c r="EJ742" s="15"/>
      <c r="EQ742" s="15"/>
      <c r="EX742" s="15"/>
      <c r="FE742" s="15"/>
      <c r="FL742" s="15"/>
      <c r="FS742" s="15"/>
      <c r="FZ742" s="15"/>
      <c r="GG742" s="15"/>
      <c r="GN742" s="15"/>
      <c r="GP742" s="22"/>
      <c r="GQ742" s="22"/>
      <c r="GR742" s="22"/>
      <c r="GS742" s="22"/>
      <c r="GT742" s="22"/>
      <c r="GU742" s="15"/>
      <c r="GV742" s="22"/>
      <c r="GW742" s="22"/>
      <c r="GX742" s="22"/>
      <c r="GY742" s="18"/>
      <c r="GZ742" s="18"/>
      <c r="HA742" s="18"/>
      <c r="HB742" s="18"/>
      <c r="HC742" s="18"/>
      <c r="HD742" s="18"/>
      <c r="HE742" s="18"/>
      <c r="HF742" s="18"/>
      <c r="HG742" s="18"/>
      <c r="HH742" s="18"/>
      <c r="HI742" s="18"/>
      <c r="HJ742" s="18"/>
      <c r="HK742" s="18"/>
      <c r="HL742" s="18"/>
      <c r="HM742" s="18"/>
      <c r="HN742" s="18"/>
      <c r="HO742" s="18"/>
      <c r="HP742" s="18"/>
      <c r="HQ742" s="18"/>
      <c r="HR742" s="18"/>
      <c r="HS742" s="18"/>
      <c r="HT742" s="18"/>
      <c r="HU742" s="18"/>
      <c r="HV742" s="18"/>
      <c r="HW742" s="18"/>
      <c r="HX742" s="18"/>
      <c r="HY742" s="18"/>
      <c r="HZ742" s="18"/>
      <c r="IA742" s="18"/>
      <c r="IB742" s="18"/>
      <c r="IC742" s="18"/>
      <c r="ID742" s="18"/>
      <c r="IE742" s="18"/>
      <c r="IF742" s="18"/>
      <c r="IG742" s="18"/>
      <c r="IH742" s="18"/>
      <c r="II742" s="18"/>
      <c r="IJ742" s="18"/>
      <c r="IK742" s="18"/>
      <c r="IL742" s="18"/>
      <c r="IM742" s="18"/>
      <c r="IN742" s="18"/>
      <c r="IO742" s="18"/>
      <c r="IP742" s="18"/>
      <c r="IQ742" s="18"/>
      <c r="IR742" s="18"/>
      <c r="IS742" s="18"/>
      <c r="IT742" s="18"/>
      <c r="IU742" s="18"/>
      <c r="IV742" s="18"/>
      <c r="IW742" s="18"/>
      <c r="IX742" s="18"/>
      <c r="IY742" s="18"/>
      <c r="IZ742" s="18"/>
      <c r="JA742" s="18"/>
      <c r="JB742" s="18"/>
      <c r="JC742" s="18"/>
      <c r="JD742" s="18"/>
      <c r="JE742" s="18"/>
      <c r="JF742" s="18"/>
    </row>
    <row r="743" spans="36:266" x14ac:dyDescent="0.3">
      <c r="AJ743" s="24"/>
      <c r="AK743" s="24"/>
      <c r="AL743" s="20"/>
      <c r="AM743" s="23"/>
      <c r="AN743" s="24"/>
      <c r="AO743" s="24"/>
      <c r="BB743" s="25"/>
      <c r="BC743" s="21"/>
      <c r="BG743" s="18"/>
      <c r="BN743" s="22"/>
      <c r="BO743" s="22"/>
      <c r="BP743" s="22"/>
      <c r="BQ743" s="22"/>
      <c r="BR743" s="15"/>
      <c r="CF743" s="15"/>
      <c r="CL743" s="22"/>
      <c r="CM743" s="15"/>
      <c r="CR743" s="22"/>
      <c r="CT743" s="15"/>
      <c r="CW743" s="22"/>
      <c r="DA743" s="15"/>
      <c r="DH743" s="15"/>
      <c r="DJ743" s="22"/>
      <c r="DO743" s="15"/>
      <c r="DV743" s="15"/>
      <c r="EC743" s="15"/>
      <c r="EJ743" s="15"/>
      <c r="EQ743" s="15"/>
      <c r="EX743" s="15"/>
      <c r="FE743" s="15"/>
      <c r="FL743" s="15"/>
      <c r="FS743" s="15"/>
      <c r="FZ743" s="15"/>
      <c r="GG743" s="15"/>
      <c r="GN743" s="15"/>
      <c r="GP743" s="22"/>
      <c r="GQ743" s="22"/>
      <c r="GR743" s="22"/>
      <c r="GS743" s="22"/>
      <c r="GT743" s="22"/>
      <c r="GU743" s="15"/>
      <c r="GV743" s="22"/>
      <c r="GW743" s="22"/>
      <c r="GX743" s="22"/>
      <c r="GY743" s="18"/>
      <c r="GZ743" s="18"/>
      <c r="HA743" s="18"/>
      <c r="HB743" s="18"/>
      <c r="HC743" s="18"/>
      <c r="HD743" s="18"/>
      <c r="HE743" s="18"/>
      <c r="HF743" s="18"/>
      <c r="HG743" s="18"/>
      <c r="HH743" s="18"/>
      <c r="HI743" s="18"/>
      <c r="HJ743" s="18"/>
      <c r="HK743" s="18"/>
      <c r="HL743" s="18"/>
      <c r="HM743" s="18"/>
      <c r="HN743" s="18"/>
      <c r="HO743" s="18"/>
      <c r="HP743" s="18"/>
      <c r="HQ743" s="18"/>
      <c r="HR743" s="18"/>
      <c r="HS743" s="18"/>
      <c r="HT743" s="18"/>
      <c r="HU743" s="18"/>
      <c r="HV743" s="18"/>
      <c r="HW743" s="18"/>
      <c r="HX743" s="18"/>
      <c r="HY743" s="18"/>
      <c r="HZ743" s="18"/>
      <c r="IA743" s="18"/>
      <c r="IB743" s="18"/>
      <c r="IC743" s="18"/>
      <c r="ID743" s="18"/>
      <c r="IE743" s="18"/>
      <c r="IF743" s="18"/>
      <c r="IG743" s="18"/>
      <c r="IH743" s="18"/>
      <c r="II743" s="18"/>
      <c r="IJ743" s="18"/>
      <c r="IK743" s="18"/>
      <c r="IL743" s="18"/>
      <c r="IM743" s="18"/>
      <c r="IN743" s="18"/>
      <c r="IO743" s="18"/>
      <c r="IP743" s="18"/>
      <c r="IQ743" s="18"/>
      <c r="IR743" s="18"/>
      <c r="IS743" s="18"/>
      <c r="IT743" s="18"/>
      <c r="IU743" s="18"/>
      <c r="IV743" s="18"/>
      <c r="IW743" s="18"/>
      <c r="IX743" s="18"/>
      <c r="IY743" s="18"/>
      <c r="IZ743" s="18"/>
      <c r="JA743" s="18"/>
      <c r="JB743" s="18"/>
      <c r="JC743" s="18"/>
      <c r="JD743" s="18"/>
      <c r="JE743" s="18"/>
      <c r="JF743" s="18"/>
    </row>
    <row r="744" spans="36:266" x14ac:dyDescent="0.3">
      <c r="AJ744" s="24"/>
      <c r="AK744" s="24"/>
      <c r="AL744" s="20"/>
      <c r="AM744" s="23"/>
      <c r="AN744" s="24"/>
      <c r="AO744" s="24"/>
      <c r="BB744" s="25"/>
      <c r="BC744" s="21"/>
      <c r="BG744" s="18"/>
      <c r="BN744" s="22"/>
      <c r="BO744" s="22"/>
      <c r="BP744" s="22"/>
      <c r="BQ744" s="22"/>
      <c r="BR744" s="15"/>
      <c r="CF744" s="15"/>
      <c r="CL744" s="22"/>
      <c r="CM744" s="15"/>
      <c r="CR744" s="22"/>
      <c r="CT744" s="15"/>
      <c r="CW744" s="22"/>
      <c r="DA744" s="15"/>
      <c r="DH744" s="15"/>
      <c r="DJ744" s="22"/>
      <c r="DO744" s="15"/>
      <c r="DV744" s="15"/>
      <c r="EC744" s="15"/>
      <c r="EJ744" s="15"/>
      <c r="EQ744" s="15"/>
      <c r="EX744" s="15"/>
      <c r="FE744" s="15"/>
      <c r="FL744" s="15"/>
      <c r="FS744" s="15"/>
      <c r="FZ744" s="15"/>
      <c r="GG744" s="15"/>
      <c r="GN744" s="15"/>
      <c r="GP744" s="22"/>
      <c r="GQ744" s="22"/>
      <c r="GR744" s="22"/>
      <c r="GS744" s="22"/>
      <c r="GT744" s="22"/>
      <c r="GU744" s="15"/>
      <c r="GV744" s="22"/>
      <c r="GW744" s="22"/>
      <c r="GX744" s="22"/>
      <c r="GY744" s="18"/>
      <c r="GZ744" s="18"/>
      <c r="HA744" s="18"/>
      <c r="HB744" s="18"/>
      <c r="HC744" s="18"/>
      <c r="HD744" s="18"/>
      <c r="HE744" s="18"/>
      <c r="HF744" s="18"/>
      <c r="HG744" s="18"/>
      <c r="HH744" s="18"/>
      <c r="HI744" s="18"/>
      <c r="HJ744" s="18"/>
      <c r="HK744" s="18"/>
      <c r="HL744" s="18"/>
      <c r="HM744" s="18"/>
      <c r="HN744" s="18"/>
      <c r="HO744" s="18"/>
      <c r="HP744" s="18"/>
      <c r="HQ744" s="18"/>
      <c r="HR744" s="18"/>
      <c r="HS744" s="18"/>
      <c r="HT744" s="18"/>
      <c r="HU744" s="18"/>
      <c r="HV744" s="18"/>
      <c r="HW744" s="18"/>
      <c r="HX744" s="18"/>
      <c r="HY744" s="18"/>
      <c r="HZ744" s="18"/>
      <c r="IA744" s="18"/>
      <c r="IB744" s="18"/>
      <c r="IC744" s="18"/>
      <c r="ID744" s="18"/>
      <c r="IE744" s="18"/>
      <c r="IF744" s="18"/>
      <c r="IG744" s="18"/>
      <c r="IH744" s="18"/>
      <c r="II744" s="18"/>
      <c r="IJ744" s="18"/>
      <c r="IK744" s="18"/>
      <c r="IL744" s="18"/>
      <c r="IM744" s="18"/>
      <c r="IN744" s="18"/>
      <c r="IO744" s="18"/>
      <c r="IP744" s="18"/>
      <c r="IQ744" s="18"/>
      <c r="IR744" s="18"/>
      <c r="IS744" s="18"/>
      <c r="IT744" s="18"/>
      <c r="IU744" s="18"/>
      <c r="IV744" s="18"/>
      <c r="IW744" s="18"/>
      <c r="IX744" s="18"/>
      <c r="IY744" s="18"/>
      <c r="IZ744" s="18"/>
      <c r="JA744" s="18"/>
      <c r="JB744" s="18"/>
      <c r="JC744" s="18"/>
      <c r="JD744" s="18"/>
      <c r="JE744" s="18"/>
      <c r="JF744" s="18"/>
    </row>
    <row r="745" spans="36:266" x14ac:dyDescent="0.3">
      <c r="AJ745" s="24"/>
      <c r="AK745" s="24"/>
      <c r="AL745" s="20"/>
      <c r="AM745" s="23"/>
      <c r="AN745" s="24"/>
      <c r="AO745" s="24"/>
      <c r="BB745" s="25"/>
      <c r="BC745" s="21"/>
      <c r="BG745" s="18"/>
      <c r="BN745" s="22"/>
      <c r="BO745" s="22"/>
      <c r="BP745" s="22"/>
      <c r="BQ745" s="22"/>
      <c r="BR745" s="15"/>
      <c r="CF745" s="15"/>
      <c r="CL745" s="22"/>
      <c r="CM745" s="15"/>
      <c r="CR745" s="22"/>
      <c r="CT745" s="15"/>
      <c r="CW745" s="22"/>
      <c r="DA745" s="15"/>
      <c r="DH745" s="15"/>
      <c r="DJ745" s="22"/>
      <c r="DO745" s="15"/>
      <c r="DV745" s="15"/>
      <c r="EC745" s="15"/>
      <c r="EJ745" s="15"/>
      <c r="EQ745" s="15"/>
      <c r="EX745" s="15"/>
      <c r="FE745" s="15"/>
      <c r="FL745" s="15"/>
      <c r="FS745" s="15"/>
      <c r="FZ745" s="15"/>
      <c r="GG745" s="15"/>
      <c r="GN745" s="15"/>
      <c r="GP745" s="22"/>
      <c r="GQ745" s="22"/>
      <c r="GR745" s="22"/>
      <c r="GS745" s="22"/>
      <c r="GT745" s="22"/>
      <c r="GU745" s="15"/>
      <c r="GV745" s="22"/>
      <c r="GW745" s="22"/>
      <c r="GX745" s="22"/>
      <c r="GY745" s="18"/>
      <c r="GZ745" s="18"/>
      <c r="HA745" s="18"/>
      <c r="HB745" s="18"/>
      <c r="HC745" s="18"/>
      <c r="HD745" s="18"/>
      <c r="HE745" s="18"/>
      <c r="HF745" s="18"/>
      <c r="HG745" s="18"/>
      <c r="HH745" s="18"/>
      <c r="HI745" s="18"/>
      <c r="HJ745" s="18"/>
      <c r="HK745" s="18"/>
      <c r="HL745" s="18"/>
      <c r="HM745" s="18"/>
      <c r="HN745" s="18"/>
      <c r="HO745" s="18"/>
      <c r="HP745" s="18"/>
      <c r="HQ745" s="18"/>
      <c r="HR745" s="18"/>
      <c r="HS745" s="18"/>
      <c r="HT745" s="18"/>
      <c r="HU745" s="18"/>
      <c r="HV745" s="18"/>
      <c r="HW745" s="18"/>
      <c r="HX745" s="18"/>
      <c r="HY745" s="18"/>
      <c r="HZ745" s="18"/>
      <c r="IA745" s="18"/>
      <c r="IB745" s="18"/>
      <c r="IC745" s="18"/>
      <c r="ID745" s="18"/>
      <c r="IE745" s="18"/>
      <c r="IF745" s="18"/>
      <c r="IG745" s="18"/>
      <c r="IH745" s="18"/>
      <c r="II745" s="18"/>
      <c r="IJ745" s="18"/>
      <c r="IK745" s="18"/>
      <c r="IL745" s="18"/>
      <c r="IM745" s="18"/>
      <c r="IN745" s="18"/>
      <c r="IO745" s="18"/>
      <c r="IP745" s="18"/>
      <c r="IQ745" s="18"/>
      <c r="IR745" s="18"/>
      <c r="IS745" s="18"/>
      <c r="IT745" s="18"/>
      <c r="IU745" s="18"/>
      <c r="IV745" s="18"/>
      <c r="IW745" s="18"/>
      <c r="IX745" s="18"/>
      <c r="IY745" s="18"/>
      <c r="IZ745" s="18"/>
      <c r="JA745" s="18"/>
      <c r="JB745" s="18"/>
      <c r="JC745" s="18"/>
      <c r="JD745" s="18"/>
      <c r="JE745" s="18"/>
      <c r="JF745" s="18"/>
    </row>
    <row r="746" spans="36:266" x14ac:dyDescent="0.3">
      <c r="AJ746" s="24"/>
      <c r="AK746" s="24"/>
      <c r="AL746" s="20"/>
      <c r="AM746" s="23"/>
      <c r="AN746" s="24"/>
      <c r="AO746" s="24"/>
      <c r="BB746" s="25"/>
      <c r="BC746" s="21"/>
      <c r="BG746" s="18"/>
      <c r="BN746" s="22"/>
      <c r="BO746" s="22"/>
      <c r="BP746" s="22"/>
      <c r="BQ746" s="22"/>
      <c r="BR746" s="15"/>
      <c r="CF746" s="15"/>
      <c r="CL746" s="22"/>
      <c r="CM746" s="15"/>
      <c r="CR746" s="22"/>
      <c r="CT746" s="15"/>
      <c r="CW746" s="22"/>
      <c r="DA746" s="15"/>
      <c r="DH746" s="15"/>
      <c r="DJ746" s="22"/>
      <c r="DO746" s="15"/>
      <c r="DV746" s="15"/>
      <c r="EC746" s="15"/>
      <c r="EJ746" s="15"/>
      <c r="EQ746" s="15"/>
      <c r="EX746" s="15"/>
      <c r="FE746" s="15"/>
      <c r="FL746" s="15"/>
      <c r="FS746" s="15"/>
      <c r="FZ746" s="15"/>
      <c r="GG746" s="15"/>
      <c r="GN746" s="15"/>
      <c r="GP746" s="22"/>
      <c r="GQ746" s="22"/>
      <c r="GR746" s="22"/>
      <c r="GS746" s="22"/>
      <c r="GT746" s="22"/>
      <c r="GU746" s="15"/>
      <c r="GV746" s="22"/>
      <c r="GW746" s="22"/>
      <c r="GX746" s="22"/>
      <c r="GY746" s="18"/>
      <c r="GZ746" s="18"/>
      <c r="HA746" s="18"/>
      <c r="HB746" s="18"/>
      <c r="HC746" s="18"/>
      <c r="HD746" s="18"/>
      <c r="HE746" s="18"/>
      <c r="HF746" s="18"/>
      <c r="HG746" s="18"/>
      <c r="HH746" s="18"/>
      <c r="HI746" s="18"/>
      <c r="HJ746" s="18"/>
      <c r="HK746" s="18"/>
      <c r="HL746" s="18"/>
      <c r="HM746" s="18"/>
      <c r="HN746" s="18"/>
      <c r="HO746" s="18"/>
      <c r="HP746" s="18"/>
      <c r="HQ746" s="18"/>
      <c r="HR746" s="18"/>
      <c r="HS746" s="18"/>
      <c r="HT746" s="18"/>
      <c r="HU746" s="18"/>
      <c r="HV746" s="18"/>
      <c r="HW746" s="18"/>
      <c r="HX746" s="18"/>
      <c r="HY746" s="18"/>
      <c r="HZ746" s="18"/>
      <c r="IA746" s="18"/>
      <c r="IB746" s="18"/>
      <c r="IC746" s="18"/>
      <c r="ID746" s="18"/>
      <c r="IE746" s="18"/>
      <c r="IF746" s="18"/>
      <c r="IG746" s="18"/>
      <c r="IH746" s="18"/>
      <c r="II746" s="18"/>
      <c r="IJ746" s="18"/>
      <c r="IK746" s="18"/>
      <c r="IL746" s="18"/>
      <c r="IM746" s="18"/>
      <c r="IN746" s="18"/>
      <c r="IO746" s="18"/>
      <c r="IP746" s="18"/>
      <c r="IQ746" s="18"/>
      <c r="IR746" s="18"/>
      <c r="IS746" s="18"/>
      <c r="IT746" s="18"/>
      <c r="IU746" s="18"/>
      <c r="IV746" s="18"/>
      <c r="IW746" s="18"/>
      <c r="IX746" s="18"/>
      <c r="IY746" s="18"/>
      <c r="IZ746" s="18"/>
      <c r="JA746" s="18"/>
      <c r="JB746" s="18"/>
      <c r="JC746" s="18"/>
      <c r="JD746" s="18"/>
      <c r="JE746" s="18"/>
      <c r="JF746" s="18"/>
    </row>
    <row r="747" spans="36:266" x14ac:dyDescent="0.3">
      <c r="AJ747" s="24"/>
      <c r="AK747" s="24"/>
      <c r="AL747" s="20"/>
      <c r="AM747" s="23"/>
      <c r="AN747" s="24"/>
      <c r="AO747" s="24"/>
      <c r="BB747" s="25"/>
      <c r="BC747" s="21"/>
      <c r="BG747" s="18"/>
      <c r="BN747" s="22"/>
      <c r="BO747" s="22"/>
      <c r="BP747" s="22"/>
      <c r="BQ747" s="22"/>
      <c r="BR747" s="15"/>
      <c r="CF747" s="15"/>
      <c r="CL747" s="22"/>
      <c r="CM747" s="15"/>
      <c r="CR747" s="22"/>
      <c r="CT747" s="15"/>
      <c r="CW747" s="22"/>
      <c r="DA747" s="15"/>
      <c r="DH747" s="15"/>
      <c r="DJ747" s="22"/>
      <c r="DO747" s="15"/>
      <c r="DV747" s="15"/>
      <c r="EC747" s="15"/>
      <c r="EJ747" s="15"/>
      <c r="EQ747" s="15"/>
      <c r="EX747" s="15"/>
      <c r="FE747" s="15"/>
      <c r="FL747" s="15"/>
      <c r="FS747" s="15"/>
      <c r="FZ747" s="15"/>
      <c r="GG747" s="15"/>
      <c r="GN747" s="15"/>
      <c r="GP747" s="22"/>
      <c r="GQ747" s="22"/>
      <c r="GR747" s="22"/>
      <c r="GS747" s="22"/>
      <c r="GT747" s="22"/>
      <c r="GU747" s="15"/>
      <c r="GV747" s="22"/>
      <c r="GW747" s="22"/>
      <c r="GX747" s="22"/>
      <c r="GY747" s="18"/>
      <c r="GZ747" s="18"/>
      <c r="HA747" s="18"/>
      <c r="HB747" s="18"/>
      <c r="HC747" s="18"/>
      <c r="HD747" s="18"/>
      <c r="HE747" s="18"/>
      <c r="HF747" s="18"/>
      <c r="HG747" s="18"/>
      <c r="HH747" s="18"/>
      <c r="HI747" s="18"/>
      <c r="HJ747" s="18"/>
      <c r="HK747" s="18"/>
      <c r="HL747" s="18"/>
      <c r="HM747" s="18"/>
      <c r="HN747" s="18"/>
      <c r="HO747" s="18"/>
      <c r="HP747" s="18"/>
      <c r="HQ747" s="18"/>
      <c r="HR747" s="18"/>
      <c r="HS747" s="18"/>
      <c r="HT747" s="18"/>
      <c r="HU747" s="18"/>
      <c r="HV747" s="18"/>
      <c r="HW747" s="18"/>
      <c r="HX747" s="18"/>
      <c r="HY747" s="18"/>
      <c r="HZ747" s="18"/>
      <c r="IA747" s="18"/>
      <c r="IB747" s="18"/>
      <c r="IC747" s="18"/>
      <c r="ID747" s="18"/>
      <c r="IE747" s="18"/>
      <c r="IF747" s="18"/>
      <c r="IG747" s="18"/>
      <c r="IH747" s="18"/>
      <c r="II747" s="18"/>
      <c r="IJ747" s="18"/>
      <c r="IK747" s="18"/>
      <c r="IL747" s="18"/>
      <c r="IM747" s="18"/>
      <c r="IN747" s="18"/>
      <c r="IO747" s="18"/>
      <c r="IP747" s="18"/>
      <c r="IQ747" s="18"/>
      <c r="IR747" s="18"/>
      <c r="IS747" s="18"/>
      <c r="IT747" s="18"/>
      <c r="IU747" s="18"/>
      <c r="IV747" s="18"/>
      <c r="IW747" s="18"/>
      <c r="IX747" s="18"/>
      <c r="IY747" s="18"/>
      <c r="IZ747" s="18"/>
      <c r="JA747" s="18"/>
      <c r="JB747" s="18"/>
      <c r="JC747" s="18"/>
      <c r="JD747" s="18"/>
      <c r="JE747" s="18"/>
      <c r="JF747" s="18"/>
    </row>
    <row r="748" spans="36:266" x14ac:dyDescent="0.3">
      <c r="AJ748" s="24"/>
      <c r="AK748" s="24"/>
      <c r="AL748" s="20"/>
      <c r="AM748" s="23"/>
      <c r="AN748" s="24"/>
      <c r="AO748" s="24"/>
      <c r="BB748" s="25"/>
      <c r="BC748" s="21"/>
      <c r="BG748" s="18"/>
      <c r="BN748" s="22"/>
      <c r="BO748" s="22"/>
      <c r="BP748" s="22"/>
      <c r="BQ748" s="22"/>
      <c r="BR748" s="15"/>
      <c r="CF748" s="15"/>
      <c r="CL748" s="22"/>
      <c r="CM748" s="15"/>
      <c r="CR748" s="22"/>
      <c r="CT748" s="15"/>
      <c r="CW748" s="22"/>
      <c r="DA748" s="15"/>
      <c r="DH748" s="15"/>
      <c r="DJ748" s="22"/>
      <c r="DO748" s="15"/>
      <c r="DV748" s="15"/>
      <c r="EC748" s="15"/>
      <c r="EJ748" s="15"/>
      <c r="EQ748" s="15"/>
      <c r="EX748" s="15"/>
      <c r="FE748" s="15"/>
      <c r="FL748" s="15"/>
      <c r="FS748" s="15"/>
      <c r="FZ748" s="15"/>
      <c r="GG748" s="15"/>
      <c r="GN748" s="15"/>
      <c r="GP748" s="22"/>
      <c r="GQ748" s="22"/>
      <c r="GR748" s="22"/>
      <c r="GS748" s="22"/>
      <c r="GT748" s="22"/>
      <c r="GU748" s="15"/>
      <c r="GV748" s="22"/>
      <c r="GW748" s="22"/>
      <c r="GX748" s="22"/>
      <c r="GY748" s="18"/>
      <c r="GZ748" s="18"/>
      <c r="HA748" s="18"/>
      <c r="HB748" s="18"/>
      <c r="HC748" s="18"/>
      <c r="HD748" s="18"/>
      <c r="HE748" s="18"/>
      <c r="HF748" s="18"/>
      <c r="HG748" s="18"/>
      <c r="HH748" s="18"/>
      <c r="HI748" s="18"/>
      <c r="HJ748" s="18"/>
      <c r="HK748" s="18"/>
      <c r="HL748" s="18"/>
      <c r="HM748" s="18"/>
      <c r="HN748" s="18"/>
      <c r="HO748" s="18"/>
      <c r="HP748" s="18"/>
      <c r="HQ748" s="18"/>
      <c r="HR748" s="18"/>
      <c r="HS748" s="18"/>
      <c r="HT748" s="18"/>
      <c r="HU748" s="18"/>
      <c r="HV748" s="18"/>
      <c r="HW748" s="18"/>
      <c r="HX748" s="18"/>
      <c r="HY748" s="18"/>
      <c r="HZ748" s="18"/>
      <c r="IA748" s="18"/>
      <c r="IB748" s="18"/>
      <c r="IC748" s="18"/>
      <c r="ID748" s="18"/>
      <c r="IE748" s="18"/>
      <c r="IF748" s="18"/>
      <c r="IG748" s="18"/>
      <c r="IH748" s="18"/>
      <c r="II748" s="18"/>
      <c r="IJ748" s="18"/>
      <c r="IK748" s="18"/>
      <c r="IL748" s="18"/>
      <c r="IM748" s="18"/>
      <c r="IN748" s="18"/>
      <c r="IO748" s="18"/>
      <c r="IP748" s="18"/>
      <c r="IQ748" s="18"/>
      <c r="IR748" s="18"/>
      <c r="IS748" s="18"/>
      <c r="IT748" s="18"/>
      <c r="IU748" s="18"/>
      <c r="IV748" s="18"/>
      <c r="IW748" s="18"/>
      <c r="IX748" s="18"/>
      <c r="IY748" s="18"/>
      <c r="IZ748" s="18"/>
      <c r="JA748" s="18"/>
      <c r="JB748" s="18"/>
      <c r="JC748" s="18"/>
      <c r="JD748" s="18"/>
      <c r="JE748" s="18"/>
      <c r="JF748" s="18"/>
    </row>
    <row r="749" spans="36:266" x14ac:dyDescent="0.3">
      <c r="AJ749" s="24"/>
      <c r="AK749" s="24"/>
      <c r="AL749" s="20"/>
      <c r="AM749" s="23"/>
      <c r="AN749" s="24"/>
      <c r="AO749" s="24"/>
      <c r="BB749" s="25"/>
      <c r="BC749" s="21"/>
      <c r="BG749" s="18"/>
      <c r="BN749" s="22"/>
      <c r="BO749" s="22"/>
      <c r="BP749" s="22"/>
      <c r="BQ749" s="22"/>
      <c r="BR749" s="15"/>
      <c r="CF749" s="15"/>
      <c r="CL749" s="22"/>
      <c r="CM749" s="15"/>
      <c r="CR749" s="22"/>
      <c r="CT749" s="15"/>
      <c r="CW749" s="22"/>
      <c r="DA749" s="15"/>
      <c r="DH749" s="15"/>
      <c r="DJ749" s="22"/>
      <c r="DO749" s="15"/>
      <c r="DV749" s="15"/>
      <c r="EC749" s="15"/>
      <c r="EJ749" s="15"/>
      <c r="EQ749" s="15"/>
      <c r="EX749" s="15"/>
      <c r="FE749" s="15"/>
      <c r="FL749" s="15"/>
      <c r="FS749" s="15"/>
      <c r="FZ749" s="15"/>
      <c r="GG749" s="15"/>
      <c r="GN749" s="15"/>
      <c r="GP749" s="22"/>
      <c r="GQ749" s="22"/>
      <c r="GR749" s="22"/>
      <c r="GS749" s="22"/>
      <c r="GT749" s="22"/>
      <c r="GU749" s="15"/>
      <c r="GV749" s="22"/>
      <c r="GW749" s="22"/>
      <c r="GX749" s="22"/>
      <c r="GY749" s="18"/>
      <c r="GZ749" s="18"/>
      <c r="HA749" s="18"/>
      <c r="HB749" s="18"/>
      <c r="HC749" s="18"/>
      <c r="HD749" s="18"/>
      <c r="HE749" s="18"/>
      <c r="HF749" s="18"/>
      <c r="HG749" s="18"/>
      <c r="HH749" s="18"/>
      <c r="HI749" s="18"/>
      <c r="HJ749" s="18"/>
      <c r="HK749" s="18"/>
      <c r="HL749" s="18"/>
      <c r="HM749" s="18"/>
      <c r="HN749" s="18"/>
      <c r="HO749" s="18"/>
      <c r="HP749" s="18"/>
      <c r="HQ749" s="18"/>
      <c r="HR749" s="18"/>
      <c r="HS749" s="18"/>
      <c r="HT749" s="18"/>
      <c r="HU749" s="18"/>
      <c r="HV749" s="18"/>
      <c r="HW749" s="18"/>
      <c r="HX749" s="18"/>
      <c r="HY749" s="18"/>
      <c r="HZ749" s="18"/>
      <c r="IA749" s="18"/>
      <c r="IB749" s="18"/>
      <c r="IC749" s="18"/>
      <c r="ID749" s="18"/>
      <c r="IE749" s="18"/>
      <c r="IF749" s="18"/>
      <c r="IG749" s="18"/>
      <c r="IH749" s="18"/>
      <c r="II749" s="18"/>
      <c r="IJ749" s="18"/>
      <c r="IK749" s="18"/>
      <c r="IL749" s="18"/>
      <c r="IM749" s="18"/>
      <c r="IN749" s="18"/>
      <c r="IO749" s="18"/>
      <c r="IP749" s="18"/>
      <c r="IQ749" s="18"/>
      <c r="IR749" s="18"/>
      <c r="IS749" s="18"/>
      <c r="IT749" s="18"/>
      <c r="IU749" s="18"/>
      <c r="IV749" s="18"/>
      <c r="IW749" s="18"/>
      <c r="IX749" s="18"/>
      <c r="IY749" s="18"/>
      <c r="IZ749" s="18"/>
      <c r="JA749" s="18"/>
      <c r="JB749" s="18"/>
      <c r="JC749" s="18"/>
      <c r="JD749" s="18"/>
      <c r="JE749" s="18"/>
      <c r="JF749" s="18"/>
    </row>
    <row r="750" spans="36:266" x14ac:dyDescent="0.3">
      <c r="AJ750" s="24"/>
      <c r="AK750" s="24"/>
      <c r="AL750" s="20"/>
      <c r="AM750" s="23"/>
      <c r="AN750" s="24"/>
      <c r="AO750" s="24"/>
      <c r="BB750" s="25"/>
      <c r="BC750" s="21"/>
      <c r="BG750" s="18"/>
      <c r="BN750" s="22"/>
      <c r="BO750" s="22"/>
      <c r="BP750" s="22"/>
      <c r="BQ750" s="22"/>
      <c r="BR750" s="15"/>
      <c r="CF750" s="15"/>
      <c r="CL750" s="22"/>
      <c r="CM750" s="15"/>
      <c r="CR750" s="22"/>
      <c r="CT750" s="15"/>
      <c r="CW750" s="22"/>
      <c r="DA750" s="15"/>
      <c r="DH750" s="15"/>
      <c r="DJ750" s="22"/>
      <c r="DO750" s="15"/>
      <c r="DV750" s="15"/>
      <c r="EC750" s="15"/>
      <c r="EJ750" s="15"/>
      <c r="EQ750" s="15"/>
      <c r="EX750" s="15"/>
      <c r="FE750" s="15"/>
      <c r="FL750" s="15"/>
      <c r="FS750" s="15"/>
      <c r="FZ750" s="15"/>
      <c r="GG750" s="15"/>
      <c r="GN750" s="15"/>
      <c r="GP750" s="22"/>
      <c r="GQ750" s="22"/>
      <c r="GR750" s="22"/>
      <c r="GS750" s="22"/>
      <c r="GT750" s="22"/>
      <c r="GU750" s="15"/>
      <c r="GV750" s="22"/>
      <c r="GW750" s="22"/>
      <c r="GX750" s="22"/>
      <c r="GY750" s="18"/>
      <c r="GZ750" s="18"/>
      <c r="HA750" s="18"/>
      <c r="HB750" s="18"/>
      <c r="HC750" s="18"/>
      <c r="HD750" s="18"/>
      <c r="HE750" s="18"/>
      <c r="HF750" s="18"/>
      <c r="HG750" s="18"/>
      <c r="HH750" s="18"/>
      <c r="HI750" s="18"/>
      <c r="HJ750" s="18"/>
      <c r="HK750" s="18"/>
      <c r="HL750" s="18"/>
      <c r="HM750" s="18"/>
      <c r="HN750" s="18"/>
      <c r="HO750" s="18"/>
      <c r="HP750" s="18"/>
      <c r="HQ750" s="18"/>
      <c r="HR750" s="18"/>
      <c r="HS750" s="18"/>
      <c r="HT750" s="18"/>
      <c r="HU750" s="18"/>
      <c r="HV750" s="18"/>
      <c r="HW750" s="18"/>
      <c r="HX750" s="18"/>
      <c r="HY750" s="18"/>
      <c r="HZ750" s="18"/>
      <c r="IA750" s="18"/>
      <c r="IB750" s="18"/>
      <c r="IC750" s="18"/>
      <c r="ID750" s="18"/>
      <c r="IE750" s="18"/>
      <c r="IF750" s="18"/>
      <c r="IG750" s="18"/>
      <c r="IH750" s="18"/>
      <c r="II750" s="18"/>
      <c r="IJ750" s="18"/>
      <c r="IK750" s="18"/>
      <c r="IL750" s="18"/>
      <c r="IM750" s="18"/>
      <c r="IN750" s="18"/>
      <c r="IO750" s="18"/>
      <c r="IP750" s="18"/>
      <c r="IQ750" s="18"/>
      <c r="IR750" s="18"/>
      <c r="IS750" s="18"/>
      <c r="IT750" s="18"/>
      <c r="IU750" s="18"/>
      <c r="IV750" s="18"/>
      <c r="IW750" s="18"/>
      <c r="IX750" s="18"/>
      <c r="IY750" s="18"/>
      <c r="IZ750" s="18"/>
      <c r="JA750" s="18"/>
      <c r="JB750" s="18"/>
      <c r="JC750" s="18"/>
      <c r="JD750" s="18"/>
      <c r="JE750" s="18"/>
      <c r="JF750" s="18"/>
    </row>
    <row r="751" spans="36:266" x14ac:dyDescent="0.3">
      <c r="AJ751" s="24"/>
      <c r="AK751" s="24"/>
      <c r="AL751" s="20"/>
      <c r="AM751" s="23"/>
      <c r="AN751" s="24"/>
      <c r="AO751" s="24"/>
      <c r="BB751" s="25"/>
      <c r="BC751" s="21"/>
      <c r="BG751" s="18"/>
      <c r="BN751" s="22"/>
      <c r="BO751" s="22"/>
      <c r="BP751" s="22"/>
      <c r="BQ751" s="22"/>
      <c r="BR751" s="15"/>
      <c r="CF751" s="15"/>
      <c r="CL751" s="22"/>
      <c r="CM751" s="15"/>
      <c r="CR751" s="22"/>
      <c r="CT751" s="15"/>
      <c r="CW751" s="22"/>
      <c r="DA751" s="15"/>
      <c r="DH751" s="15"/>
      <c r="DJ751" s="22"/>
      <c r="DO751" s="15"/>
      <c r="DV751" s="15"/>
      <c r="EC751" s="15"/>
      <c r="EJ751" s="15"/>
      <c r="EQ751" s="15"/>
      <c r="EX751" s="15"/>
      <c r="FE751" s="15"/>
      <c r="FL751" s="15"/>
      <c r="FS751" s="15"/>
      <c r="FZ751" s="15"/>
      <c r="GG751" s="15"/>
      <c r="GN751" s="15"/>
      <c r="GP751" s="22"/>
      <c r="GQ751" s="22"/>
      <c r="GR751" s="22"/>
      <c r="GS751" s="22"/>
      <c r="GT751" s="22"/>
      <c r="GU751" s="15"/>
      <c r="GV751" s="22"/>
      <c r="GW751" s="22"/>
      <c r="GX751" s="22"/>
      <c r="GY751" s="18"/>
      <c r="GZ751" s="18"/>
      <c r="HA751" s="18"/>
      <c r="HB751" s="18"/>
      <c r="HC751" s="18"/>
      <c r="HD751" s="18"/>
      <c r="HE751" s="18"/>
      <c r="HF751" s="18"/>
      <c r="HG751" s="18"/>
      <c r="HH751" s="18"/>
      <c r="HI751" s="18"/>
      <c r="HJ751" s="18"/>
      <c r="HK751" s="18"/>
      <c r="HL751" s="18"/>
      <c r="HM751" s="18"/>
      <c r="HN751" s="18"/>
      <c r="HO751" s="18"/>
      <c r="HP751" s="18"/>
      <c r="HQ751" s="18"/>
      <c r="HR751" s="18"/>
      <c r="HS751" s="18"/>
      <c r="HT751" s="18"/>
      <c r="HU751" s="18"/>
      <c r="HV751" s="18"/>
      <c r="HW751" s="18"/>
      <c r="HX751" s="18"/>
      <c r="HY751" s="18"/>
      <c r="HZ751" s="18"/>
      <c r="IA751" s="18"/>
      <c r="IB751" s="18"/>
      <c r="IC751" s="18"/>
      <c r="ID751" s="18"/>
      <c r="IE751" s="18"/>
      <c r="IF751" s="18"/>
      <c r="IG751" s="18"/>
      <c r="IH751" s="18"/>
      <c r="II751" s="18"/>
      <c r="IJ751" s="18"/>
      <c r="IK751" s="18"/>
      <c r="IL751" s="18"/>
      <c r="IM751" s="18"/>
      <c r="IN751" s="18"/>
      <c r="IO751" s="18"/>
      <c r="IP751" s="18"/>
      <c r="IQ751" s="18"/>
      <c r="IR751" s="18"/>
      <c r="IS751" s="18"/>
      <c r="IT751" s="18"/>
      <c r="IU751" s="18"/>
      <c r="IV751" s="18"/>
      <c r="IW751" s="18"/>
      <c r="IX751" s="18"/>
      <c r="IY751" s="18"/>
      <c r="IZ751" s="18"/>
      <c r="JA751" s="18"/>
      <c r="JB751" s="18"/>
      <c r="JC751" s="18"/>
      <c r="JD751" s="18"/>
      <c r="JE751" s="18"/>
      <c r="JF751" s="18"/>
    </row>
    <row r="752" spans="36:266" x14ac:dyDescent="0.3">
      <c r="AJ752" s="24"/>
      <c r="AK752" s="24"/>
      <c r="AL752" s="20"/>
      <c r="AM752" s="23"/>
      <c r="AN752" s="24"/>
      <c r="AO752" s="24"/>
      <c r="BB752" s="25"/>
      <c r="BC752" s="21"/>
      <c r="BG752" s="18"/>
      <c r="BN752" s="22"/>
      <c r="BO752" s="22"/>
      <c r="BP752" s="22"/>
      <c r="BQ752" s="22"/>
      <c r="BR752" s="15"/>
      <c r="CF752" s="15"/>
      <c r="CL752" s="22"/>
      <c r="CM752" s="15"/>
      <c r="CR752" s="22"/>
      <c r="CT752" s="15"/>
      <c r="CW752" s="22"/>
      <c r="DA752" s="15"/>
      <c r="DH752" s="15"/>
      <c r="DJ752" s="22"/>
      <c r="DO752" s="15"/>
      <c r="DV752" s="15"/>
      <c r="EC752" s="15"/>
      <c r="EJ752" s="15"/>
      <c r="EQ752" s="15"/>
      <c r="EX752" s="15"/>
      <c r="FE752" s="15"/>
      <c r="FL752" s="15"/>
      <c r="FS752" s="15"/>
      <c r="FZ752" s="15"/>
      <c r="GG752" s="15"/>
      <c r="GN752" s="15"/>
      <c r="GP752" s="22"/>
      <c r="GQ752" s="22"/>
      <c r="GR752" s="22"/>
      <c r="GS752" s="22"/>
      <c r="GT752" s="22"/>
      <c r="GU752" s="15"/>
      <c r="GV752" s="22"/>
      <c r="GW752" s="22"/>
      <c r="GX752" s="22"/>
      <c r="GY752" s="18"/>
      <c r="GZ752" s="18"/>
      <c r="HA752" s="18"/>
      <c r="HB752" s="18"/>
      <c r="HC752" s="18"/>
      <c r="HD752" s="18"/>
      <c r="HE752" s="18"/>
      <c r="HF752" s="18"/>
      <c r="HG752" s="18"/>
      <c r="HH752" s="18"/>
      <c r="HI752" s="18"/>
      <c r="HJ752" s="18"/>
      <c r="HK752" s="18"/>
      <c r="HL752" s="18"/>
      <c r="HM752" s="18"/>
      <c r="HN752" s="18"/>
      <c r="HO752" s="18"/>
      <c r="HP752" s="18"/>
      <c r="HQ752" s="18"/>
      <c r="HR752" s="18"/>
      <c r="HS752" s="18"/>
      <c r="HT752" s="18"/>
      <c r="HU752" s="18"/>
      <c r="HV752" s="18"/>
      <c r="HW752" s="18"/>
      <c r="HX752" s="18"/>
      <c r="HY752" s="18"/>
      <c r="HZ752" s="18"/>
      <c r="IA752" s="18"/>
      <c r="IB752" s="18"/>
      <c r="IC752" s="18"/>
      <c r="ID752" s="18"/>
      <c r="IE752" s="18"/>
      <c r="IF752" s="18"/>
      <c r="IG752" s="18"/>
      <c r="IH752" s="18"/>
      <c r="II752" s="18"/>
      <c r="IJ752" s="18"/>
      <c r="IK752" s="18"/>
      <c r="IL752" s="18"/>
      <c r="IM752" s="18"/>
      <c r="IN752" s="18"/>
      <c r="IO752" s="18"/>
      <c r="IP752" s="18"/>
      <c r="IQ752" s="18"/>
      <c r="IR752" s="18"/>
      <c r="IS752" s="18"/>
      <c r="IT752" s="18"/>
      <c r="IU752" s="18"/>
      <c r="IV752" s="18"/>
      <c r="IW752" s="18"/>
      <c r="IX752" s="18"/>
      <c r="IY752" s="18"/>
      <c r="IZ752" s="18"/>
      <c r="JA752" s="18"/>
      <c r="JB752" s="18"/>
      <c r="JC752" s="18"/>
      <c r="JD752" s="18"/>
      <c r="JE752" s="18"/>
      <c r="JF752" s="18"/>
    </row>
    <row r="753" spans="36:266" x14ac:dyDescent="0.3">
      <c r="AJ753" s="24"/>
      <c r="AK753" s="24"/>
      <c r="AL753" s="20"/>
      <c r="AM753" s="23"/>
      <c r="AN753" s="24"/>
      <c r="AO753" s="24"/>
      <c r="BB753" s="25"/>
      <c r="BC753" s="21"/>
      <c r="BG753" s="18"/>
      <c r="BN753" s="22"/>
      <c r="BO753" s="22"/>
      <c r="BP753" s="22"/>
      <c r="BQ753" s="22"/>
      <c r="BR753" s="15"/>
      <c r="CF753" s="15"/>
      <c r="CL753" s="22"/>
      <c r="CM753" s="15"/>
      <c r="CR753" s="22"/>
      <c r="CT753" s="15"/>
      <c r="CW753" s="22"/>
      <c r="DA753" s="15"/>
      <c r="DH753" s="15"/>
      <c r="DJ753" s="22"/>
      <c r="DO753" s="15"/>
      <c r="DV753" s="15"/>
      <c r="EC753" s="15"/>
      <c r="EJ753" s="15"/>
      <c r="EQ753" s="15"/>
      <c r="EX753" s="15"/>
      <c r="FE753" s="15"/>
      <c r="FL753" s="15"/>
      <c r="FS753" s="15"/>
      <c r="FZ753" s="15"/>
      <c r="GG753" s="15"/>
      <c r="GN753" s="15"/>
      <c r="GP753" s="22"/>
      <c r="GQ753" s="22"/>
      <c r="GR753" s="22"/>
      <c r="GS753" s="22"/>
      <c r="GT753" s="22"/>
      <c r="GU753" s="15"/>
      <c r="GV753" s="22"/>
      <c r="GW753" s="22"/>
      <c r="GX753" s="22"/>
      <c r="GY753" s="18"/>
      <c r="GZ753" s="18"/>
      <c r="HA753" s="18"/>
      <c r="HB753" s="18"/>
      <c r="HC753" s="18"/>
      <c r="HD753" s="18"/>
      <c r="HE753" s="18"/>
      <c r="HF753" s="18"/>
      <c r="HG753" s="18"/>
      <c r="HH753" s="18"/>
      <c r="HI753" s="18"/>
      <c r="HJ753" s="18"/>
      <c r="HK753" s="18"/>
      <c r="HL753" s="18"/>
      <c r="HM753" s="18"/>
      <c r="HN753" s="18"/>
      <c r="HO753" s="18"/>
      <c r="HP753" s="18"/>
      <c r="HQ753" s="18"/>
      <c r="HR753" s="18"/>
      <c r="HS753" s="18"/>
      <c r="HT753" s="18"/>
      <c r="HU753" s="18"/>
      <c r="HV753" s="18"/>
      <c r="HW753" s="18"/>
      <c r="HX753" s="18"/>
      <c r="HY753" s="18"/>
      <c r="HZ753" s="18"/>
      <c r="IA753" s="18"/>
      <c r="IB753" s="18"/>
      <c r="IC753" s="18"/>
      <c r="ID753" s="18"/>
      <c r="IE753" s="18"/>
      <c r="IF753" s="18"/>
      <c r="IG753" s="18"/>
      <c r="IH753" s="18"/>
      <c r="II753" s="18"/>
      <c r="IJ753" s="18"/>
      <c r="IK753" s="18"/>
      <c r="IL753" s="18"/>
      <c r="IM753" s="18"/>
      <c r="IN753" s="18"/>
      <c r="IO753" s="18"/>
      <c r="IP753" s="18"/>
      <c r="IQ753" s="18"/>
      <c r="IR753" s="18"/>
      <c r="IS753" s="18"/>
      <c r="IT753" s="18"/>
      <c r="IU753" s="18"/>
      <c r="IV753" s="18"/>
      <c r="IW753" s="18"/>
      <c r="IX753" s="18"/>
      <c r="IY753" s="18"/>
      <c r="IZ753" s="18"/>
      <c r="JA753" s="18"/>
      <c r="JB753" s="18"/>
      <c r="JC753" s="18"/>
      <c r="JD753" s="18"/>
      <c r="JE753" s="18"/>
      <c r="JF753" s="18"/>
    </row>
    <row r="754" spans="36:266" x14ac:dyDescent="0.3">
      <c r="AJ754" s="24"/>
      <c r="AK754" s="24"/>
      <c r="AL754" s="20"/>
      <c r="AM754" s="23"/>
      <c r="AN754" s="24"/>
      <c r="AO754" s="24"/>
      <c r="BB754" s="25"/>
      <c r="BC754" s="21"/>
      <c r="BG754" s="18"/>
      <c r="BN754" s="22"/>
      <c r="BO754" s="22"/>
      <c r="BP754" s="22"/>
      <c r="BQ754" s="22"/>
      <c r="BR754" s="15"/>
      <c r="CF754" s="15"/>
      <c r="CL754" s="22"/>
      <c r="CM754" s="15"/>
      <c r="CR754" s="22"/>
      <c r="CT754" s="15"/>
      <c r="CW754" s="22"/>
      <c r="DA754" s="15"/>
      <c r="DH754" s="15"/>
      <c r="DJ754" s="22"/>
      <c r="DO754" s="15"/>
      <c r="DV754" s="15"/>
      <c r="EC754" s="15"/>
      <c r="EJ754" s="15"/>
      <c r="EQ754" s="15"/>
      <c r="EX754" s="15"/>
      <c r="FE754" s="15"/>
      <c r="FL754" s="15"/>
      <c r="FS754" s="15"/>
      <c r="FZ754" s="15"/>
      <c r="GG754" s="15"/>
      <c r="GN754" s="15"/>
      <c r="GP754" s="22"/>
      <c r="GQ754" s="22"/>
      <c r="GR754" s="22"/>
      <c r="GS754" s="22"/>
      <c r="GT754" s="22"/>
      <c r="GU754" s="15"/>
      <c r="GV754" s="22"/>
      <c r="GW754" s="22"/>
      <c r="GX754" s="22"/>
      <c r="GY754" s="18"/>
      <c r="GZ754" s="18"/>
      <c r="HA754" s="18"/>
      <c r="HB754" s="18"/>
      <c r="HC754" s="18"/>
      <c r="HD754" s="18"/>
      <c r="HE754" s="18"/>
      <c r="HF754" s="18"/>
      <c r="HG754" s="18"/>
      <c r="HH754" s="18"/>
      <c r="HI754" s="18"/>
      <c r="HJ754" s="18"/>
      <c r="HK754" s="18"/>
      <c r="HL754" s="18"/>
      <c r="HM754" s="18"/>
      <c r="HN754" s="18"/>
      <c r="HO754" s="18"/>
      <c r="HP754" s="18"/>
      <c r="HQ754" s="18"/>
      <c r="HR754" s="18"/>
      <c r="HS754" s="18"/>
      <c r="HT754" s="18"/>
      <c r="HU754" s="18"/>
      <c r="HV754" s="18"/>
      <c r="HW754" s="18"/>
      <c r="HX754" s="18"/>
      <c r="HY754" s="18"/>
      <c r="HZ754" s="18"/>
      <c r="IA754" s="18"/>
      <c r="IB754" s="18"/>
      <c r="IC754" s="18"/>
      <c r="ID754" s="18"/>
      <c r="IE754" s="18"/>
      <c r="IF754" s="18"/>
      <c r="IG754" s="18"/>
      <c r="IH754" s="18"/>
      <c r="II754" s="18"/>
      <c r="IJ754" s="18"/>
      <c r="IK754" s="18"/>
      <c r="IL754" s="18"/>
      <c r="IM754" s="18"/>
      <c r="IN754" s="18"/>
      <c r="IO754" s="18"/>
      <c r="IP754" s="18"/>
      <c r="IQ754" s="18"/>
      <c r="IR754" s="18"/>
      <c r="IS754" s="18"/>
      <c r="IT754" s="18"/>
      <c r="IU754" s="18"/>
      <c r="IV754" s="18"/>
      <c r="IW754" s="18"/>
      <c r="IX754" s="18"/>
      <c r="IY754" s="18"/>
      <c r="IZ754" s="18"/>
      <c r="JA754" s="18"/>
      <c r="JB754" s="18"/>
      <c r="JC754" s="18"/>
      <c r="JD754" s="18"/>
      <c r="JE754" s="18"/>
      <c r="JF754" s="18"/>
    </row>
    <row r="755" spans="36:266" x14ac:dyDescent="0.3">
      <c r="AJ755" s="24"/>
      <c r="AK755" s="24"/>
      <c r="AL755" s="20"/>
      <c r="AM755" s="23"/>
      <c r="AN755" s="24"/>
      <c r="AO755" s="24"/>
      <c r="BB755" s="25"/>
      <c r="BC755" s="21"/>
      <c r="BG755" s="18"/>
      <c r="BN755" s="22"/>
      <c r="BO755" s="22"/>
      <c r="BP755" s="22"/>
      <c r="BQ755" s="22"/>
      <c r="BR755" s="15"/>
      <c r="CF755" s="15"/>
      <c r="CL755" s="22"/>
      <c r="CM755" s="15"/>
      <c r="CR755" s="22"/>
      <c r="CT755" s="15"/>
      <c r="CW755" s="22"/>
      <c r="DA755" s="15"/>
      <c r="DH755" s="15"/>
      <c r="DJ755" s="22"/>
      <c r="DO755" s="15"/>
      <c r="DV755" s="15"/>
      <c r="EC755" s="15"/>
      <c r="EJ755" s="15"/>
      <c r="EQ755" s="15"/>
      <c r="EX755" s="15"/>
      <c r="FE755" s="15"/>
      <c r="FL755" s="15"/>
      <c r="FS755" s="15"/>
      <c r="FZ755" s="15"/>
      <c r="GG755" s="15"/>
      <c r="GN755" s="15"/>
      <c r="GP755" s="22"/>
      <c r="GQ755" s="22"/>
      <c r="GR755" s="22"/>
      <c r="GS755" s="22"/>
      <c r="GT755" s="22"/>
      <c r="GU755" s="15"/>
      <c r="GV755" s="22"/>
      <c r="GW755" s="22"/>
      <c r="GX755" s="22"/>
      <c r="GY755" s="18"/>
      <c r="GZ755" s="18"/>
      <c r="HA755" s="18"/>
      <c r="HB755" s="18"/>
      <c r="HC755" s="18"/>
      <c r="HD755" s="18"/>
      <c r="HE755" s="18"/>
      <c r="HF755" s="18"/>
      <c r="HG755" s="18"/>
      <c r="HH755" s="18"/>
      <c r="HI755" s="18"/>
      <c r="HJ755" s="18"/>
      <c r="HK755" s="18"/>
      <c r="HL755" s="18"/>
      <c r="HM755" s="18"/>
      <c r="HN755" s="18"/>
      <c r="HO755" s="18"/>
      <c r="HP755" s="18"/>
      <c r="HQ755" s="18"/>
      <c r="HR755" s="18"/>
      <c r="HS755" s="18"/>
      <c r="HT755" s="18"/>
      <c r="HU755" s="18"/>
      <c r="HV755" s="18"/>
      <c r="HW755" s="18"/>
      <c r="HX755" s="18"/>
      <c r="HY755" s="18"/>
      <c r="HZ755" s="18"/>
      <c r="IA755" s="18"/>
      <c r="IB755" s="18"/>
      <c r="IC755" s="18"/>
      <c r="ID755" s="18"/>
      <c r="IE755" s="18"/>
      <c r="IF755" s="18"/>
      <c r="IG755" s="18"/>
      <c r="IH755" s="18"/>
      <c r="II755" s="18"/>
      <c r="IJ755" s="18"/>
      <c r="IK755" s="18"/>
      <c r="IL755" s="18"/>
      <c r="IM755" s="18"/>
      <c r="IN755" s="18"/>
      <c r="IO755" s="18"/>
      <c r="IP755" s="18"/>
      <c r="IQ755" s="18"/>
      <c r="IR755" s="18"/>
      <c r="IS755" s="18"/>
      <c r="IT755" s="18"/>
      <c r="IU755" s="18"/>
      <c r="IV755" s="18"/>
      <c r="IW755" s="18"/>
      <c r="IX755" s="18"/>
      <c r="IY755" s="18"/>
      <c r="IZ755" s="18"/>
      <c r="JA755" s="18"/>
      <c r="JB755" s="18"/>
      <c r="JC755" s="18"/>
      <c r="JD755" s="18"/>
      <c r="JE755" s="18"/>
      <c r="JF755" s="18"/>
    </row>
    <row r="756" spans="36:266" x14ac:dyDescent="0.3">
      <c r="AJ756" s="24"/>
      <c r="AK756" s="24"/>
      <c r="AL756" s="20"/>
      <c r="AM756" s="23"/>
      <c r="AN756" s="24"/>
      <c r="AO756" s="24"/>
      <c r="BB756" s="25"/>
      <c r="BC756" s="21"/>
      <c r="BG756" s="18"/>
      <c r="BN756" s="22"/>
      <c r="BO756" s="22"/>
      <c r="BP756" s="22"/>
      <c r="BQ756" s="22"/>
      <c r="BR756" s="15"/>
      <c r="CF756" s="15"/>
      <c r="CL756" s="22"/>
      <c r="CM756" s="15"/>
      <c r="CR756" s="22"/>
      <c r="CT756" s="15"/>
      <c r="CW756" s="22"/>
      <c r="DA756" s="15"/>
      <c r="DH756" s="15"/>
      <c r="DJ756" s="22"/>
      <c r="DO756" s="15"/>
      <c r="DV756" s="15"/>
      <c r="EC756" s="15"/>
      <c r="EJ756" s="15"/>
      <c r="EQ756" s="15"/>
      <c r="EX756" s="15"/>
      <c r="FE756" s="15"/>
      <c r="FL756" s="15"/>
      <c r="FS756" s="15"/>
      <c r="FZ756" s="15"/>
      <c r="GG756" s="15"/>
      <c r="GN756" s="15"/>
      <c r="GP756" s="22"/>
      <c r="GQ756" s="22"/>
      <c r="GR756" s="22"/>
      <c r="GS756" s="22"/>
      <c r="GT756" s="22"/>
      <c r="GU756" s="15"/>
      <c r="GV756" s="22"/>
      <c r="GW756" s="22"/>
      <c r="GX756" s="22"/>
      <c r="GY756" s="18"/>
      <c r="GZ756" s="18"/>
      <c r="HA756" s="18"/>
      <c r="HB756" s="18"/>
      <c r="HC756" s="18"/>
      <c r="HD756" s="18"/>
      <c r="HE756" s="18"/>
      <c r="HF756" s="18"/>
      <c r="HG756" s="18"/>
      <c r="HH756" s="18"/>
      <c r="HI756" s="18"/>
      <c r="HJ756" s="18"/>
      <c r="HK756" s="18"/>
      <c r="HL756" s="18"/>
      <c r="HM756" s="18"/>
      <c r="HN756" s="18"/>
      <c r="HO756" s="18"/>
      <c r="HP756" s="18"/>
      <c r="HQ756" s="18"/>
      <c r="HR756" s="18"/>
      <c r="HS756" s="18"/>
      <c r="HT756" s="18"/>
      <c r="HU756" s="18"/>
      <c r="HV756" s="18"/>
      <c r="HW756" s="18"/>
      <c r="HX756" s="18"/>
      <c r="HY756" s="18"/>
      <c r="HZ756" s="18"/>
      <c r="IA756" s="18"/>
      <c r="IB756" s="18"/>
      <c r="IC756" s="18"/>
      <c r="ID756" s="18"/>
      <c r="IE756" s="18"/>
      <c r="IF756" s="18"/>
      <c r="IG756" s="18"/>
      <c r="IH756" s="18"/>
      <c r="II756" s="18"/>
      <c r="IJ756" s="18"/>
      <c r="IK756" s="18"/>
      <c r="IL756" s="18"/>
      <c r="IM756" s="18"/>
      <c r="IN756" s="18"/>
      <c r="IO756" s="18"/>
      <c r="IP756" s="18"/>
      <c r="IQ756" s="18"/>
      <c r="IR756" s="18"/>
      <c r="IS756" s="18"/>
      <c r="IT756" s="18"/>
      <c r="IU756" s="18"/>
      <c r="IV756" s="18"/>
      <c r="IW756" s="18"/>
      <c r="IX756" s="18"/>
      <c r="IY756" s="18"/>
      <c r="IZ756" s="18"/>
      <c r="JA756" s="18"/>
      <c r="JB756" s="18"/>
      <c r="JC756" s="18"/>
      <c r="JD756" s="18"/>
      <c r="JE756" s="18"/>
      <c r="JF756" s="18"/>
    </row>
    <row r="757" spans="36:266" x14ac:dyDescent="0.3">
      <c r="AJ757" s="24"/>
      <c r="AK757" s="24"/>
      <c r="AL757" s="20"/>
      <c r="AM757" s="23"/>
      <c r="AN757" s="24"/>
      <c r="AO757" s="24"/>
      <c r="BB757" s="25"/>
      <c r="BC757" s="21"/>
      <c r="BG757" s="18"/>
      <c r="BN757" s="22"/>
      <c r="BO757" s="22"/>
      <c r="BP757" s="22"/>
      <c r="BQ757" s="22"/>
      <c r="BR757" s="15"/>
      <c r="CF757" s="15"/>
      <c r="CL757" s="22"/>
      <c r="CM757" s="15"/>
      <c r="CR757" s="22"/>
      <c r="CT757" s="15"/>
      <c r="CW757" s="22"/>
      <c r="DA757" s="15"/>
      <c r="DH757" s="15"/>
      <c r="DJ757" s="22"/>
      <c r="DO757" s="15"/>
      <c r="DV757" s="15"/>
      <c r="EC757" s="15"/>
      <c r="EJ757" s="15"/>
      <c r="EQ757" s="15"/>
      <c r="EX757" s="15"/>
      <c r="FE757" s="15"/>
      <c r="FL757" s="15"/>
      <c r="FS757" s="15"/>
      <c r="FZ757" s="15"/>
      <c r="GG757" s="15"/>
      <c r="GN757" s="15"/>
      <c r="GP757" s="22"/>
      <c r="GQ757" s="22"/>
      <c r="GR757" s="22"/>
      <c r="GS757" s="22"/>
      <c r="GT757" s="22"/>
      <c r="GU757" s="15"/>
      <c r="GV757" s="22"/>
      <c r="GW757" s="22"/>
      <c r="GX757" s="22"/>
      <c r="GY757" s="18"/>
      <c r="GZ757" s="18"/>
      <c r="HA757" s="18"/>
      <c r="HB757" s="18"/>
      <c r="HC757" s="18"/>
      <c r="HD757" s="18"/>
      <c r="HE757" s="18"/>
      <c r="HF757" s="18"/>
      <c r="HG757" s="18"/>
      <c r="HH757" s="18"/>
      <c r="HI757" s="18"/>
      <c r="HJ757" s="18"/>
      <c r="HK757" s="18"/>
      <c r="HL757" s="18"/>
      <c r="HM757" s="18"/>
      <c r="HN757" s="18"/>
      <c r="HO757" s="18"/>
      <c r="HP757" s="18"/>
      <c r="HQ757" s="18"/>
      <c r="HR757" s="18"/>
      <c r="HS757" s="18"/>
      <c r="HT757" s="18"/>
      <c r="HU757" s="18"/>
      <c r="HV757" s="18"/>
      <c r="HW757" s="18"/>
      <c r="HX757" s="18"/>
      <c r="HY757" s="18"/>
      <c r="HZ757" s="18"/>
      <c r="IA757" s="18"/>
      <c r="IB757" s="18"/>
      <c r="IC757" s="18"/>
      <c r="ID757" s="18"/>
      <c r="IE757" s="18"/>
      <c r="IF757" s="18"/>
      <c r="IG757" s="18"/>
      <c r="IH757" s="18"/>
      <c r="II757" s="18"/>
      <c r="IJ757" s="18"/>
      <c r="IK757" s="18"/>
      <c r="IL757" s="18"/>
      <c r="IM757" s="18"/>
      <c r="IN757" s="18"/>
      <c r="IO757" s="18"/>
      <c r="IP757" s="18"/>
      <c r="IQ757" s="18"/>
      <c r="IR757" s="18"/>
      <c r="IS757" s="18"/>
      <c r="IT757" s="18"/>
      <c r="IU757" s="18"/>
      <c r="IV757" s="18"/>
      <c r="IW757" s="18"/>
      <c r="IX757" s="18"/>
      <c r="IY757" s="18"/>
      <c r="IZ757" s="18"/>
      <c r="JA757" s="18"/>
      <c r="JB757" s="18"/>
      <c r="JC757" s="18"/>
      <c r="JD757" s="18"/>
      <c r="JE757" s="18"/>
      <c r="JF757" s="18"/>
    </row>
    <row r="758" spans="36:266" x14ac:dyDescent="0.3">
      <c r="AJ758" s="24"/>
      <c r="AK758" s="24"/>
      <c r="AL758" s="20"/>
      <c r="AM758" s="23"/>
      <c r="AN758" s="24"/>
      <c r="AO758" s="24"/>
      <c r="BB758" s="25"/>
      <c r="BC758" s="21"/>
      <c r="BG758" s="18"/>
      <c r="BN758" s="22"/>
      <c r="BO758" s="22"/>
      <c r="BP758" s="22"/>
      <c r="BQ758" s="22"/>
      <c r="BR758" s="15"/>
      <c r="CF758" s="15"/>
      <c r="CL758" s="22"/>
      <c r="CM758" s="15"/>
      <c r="CR758" s="22"/>
      <c r="CT758" s="15"/>
      <c r="CW758" s="22"/>
      <c r="DA758" s="15"/>
      <c r="DH758" s="15"/>
      <c r="DJ758" s="22"/>
      <c r="DO758" s="15"/>
      <c r="DV758" s="15"/>
      <c r="EC758" s="15"/>
      <c r="EJ758" s="15"/>
      <c r="EQ758" s="15"/>
      <c r="EX758" s="15"/>
      <c r="FE758" s="15"/>
      <c r="FL758" s="15"/>
      <c r="FS758" s="15"/>
      <c r="FZ758" s="15"/>
      <c r="GG758" s="15"/>
      <c r="GN758" s="15"/>
      <c r="GP758" s="22"/>
      <c r="GQ758" s="22"/>
      <c r="GR758" s="22"/>
      <c r="GS758" s="22"/>
      <c r="GT758" s="22"/>
      <c r="GU758" s="15"/>
      <c r="GV758" s="22"/>
      <c r="GW758" s="22"/>
      <c r="GX758" s="22"/>
      <c r="GY758" s="18"/>
      <c r="GZ758" s="18"/>
      <c r="HA758" s="18"/>
      <c r="HB758" s="18"/>
      <c r="HC758" s="18"/>
      <c r="HD758" s="18"/>
      <c r="HE758" s="18"/>
      <c r="HF758" s="18"/>
      <c r="HG758" s="18"/>
      <c r="HH758" s="18"/>
      <c r="HI758" s="18"/>
      <c r="HJ758" s="18"/>
      <c r="HK758" s="18"/>
      <c r="HL758" s="18"/>
      <c r="HM758" s="18"/>
      <c r="HN758" s="18"/>
      <c r="HO758" s="18"/>
      <c r="HP758" s="18"/>
      <c r="HQ758" s="18"/>
      <c r="HR758" s="18"/>
      <c r="HS758" s="18"/>
      <c r="HT758" s="18"/>
      <c r="HU758" s="18"/>
      <c r="HV758" s="18"/>
      <c r="HW758" s="18"/>
      <c r="HX758" s="18"/>
      <c r="HY758" s="18"/>
      <c r="HZ758" s="18"/>
      <c r="IA758" s="18"/>
      <c r="IB758" s="18"/>
      <c r="IC758" s="18"/>
      <c r="ID758" s="18"/>
      <c r="IE758" s="18"/>
      <c r="IF758" s="18"/>
      <c r="IG758" s="18"/>
      <c r="IH758" s="18"/>
      <c r="II758" s="18"/>
      <c r="IJ758" s="18"/>
      <c r="IK758" s="18"/>
      <c r="IL758" s="18"/>
      <c r="IM758" s="18"/>
      <c r="IN758" s="18"/>
      <c r="IO758" s="18"/>
      <c r="IP758" s="18"/>
      <c r="IQ758" s="18"/>
      <c r="IR758" s="18"/>
      <c r="IS758" s="18"/>
      <c r="IT758" s="18"/>
      <c r="IU758" s="18"/>
      <c r="IV758" s="18"/>
      <c r="IW758" s="18"/>
      <c r="IX758" s="18"/>
      <c r="IY758" s="18"/>
      <c r="IZ758" s="18"/>
      <c r="JA758" s="18"/>
      <c r="JB758" s="18"/>
      <c r="JC758" s="18"/>
      <c r="JD758" s="18"/>
      <c r="JE758" s="18"/>
      <c r="JF758" s="18"/>
    </row>
    <row r="759" spans="36:266" x14ac:dyDescent="0.3">
      <c r="AJ759" s="24"/>
      <c r="AK759" s="24"/>
      <c r="AL759" s="20"/>
      <c r="AM759" s="23"/>
      <c r="AN759" s="24"/>
      <c r="AO759" s="24"/>
      <c r="BB759" s="25"/>
      <c r="BC759" s="21"/>
      <c r="BG759" s="18"/>
      <c r="BN759" s="22"/>
      <c r="BO759" s="22"/>
      <c r="BP759" s="22"/>
      <c r="BQ759" s="22"/>
      <c r="BR759" s="15"/>
      <c r="CF759" s="15"/>
      <c r="CL759" s="22"/>
      <c r="CM759" s="15"/>
      <c r="CR759" s="22"/>
      <c r="CT759" s="15"/>
      <c r="CW759" s="22"/>
      <c r="DA759" s="15"/>
      <c r="DH759" s="15"/>
      <c r="DJ759" s="22"/>
      <c r="DO759" s="15"/>
      <c r="DV759" s="15"/>
      <c r="EC759" s="15"/>
      <c r="EJ759" s="15"/>
      <c r="EQ759" s="15"/>
      <c r="EX759" s="15"/>
      <c r="FE759" s="15"/>
      <c r="FL759" s="15"/>
      <c r="FS759" s="15"/>
      <c r="FZ759" s="15"/>
      <c r="GG759" s="15"/>
      <c r="GN759" s="15"/>
      <c r="GP759" s="22"/>
      <c r="GQ759" s="22"/>
      <c r="GR759" s="22"/>
      <c r="GS759" s="22"/>
      <c r="GT759" s="22"/>
      <c r="GU759" s="15"/>
      <c r="GV759" s="22"/>
      <c r="GW759" s="22"/>
      <c r="GX759" s="22"/>
      <c r="GY759" s="18"/>
      <c r="GZ759" s="18"/>
      <c r="HA759" s="18"/>
      <c r="HB759" s="18"/>
      <c r="HC759" s="18"/>
      <c r="HD759" s="18"/>
      <c r="HE759" s="18"/>
      <c r="HF759" s="18"/>
      <c r="HG759" s="18"/>
      <c r="HH759" s="18"/>
      <c r="HI759" s="18"/>
      <c r="HJ759" s="18"/>
      <c r="HK759" s="18"/>
      <c r="HL759" s="18"/>
      <c r="HM759" s="18"/>
      <c r="HN759" s="18"/>
      <c r="HO759" s="18"/>
      <c r="HP759" s="18"/>
      <c r="HQ759" s="18"/>
      <c r="HR759" s="18"/>
      <c r="HS759" s="18"/>
      <c r="HT759" s="18"/>
      <c r="HU759" s="18"/>
      <c r="HV759" s="18"/>
      <c r="HW759" s="18"/>
      <c r="HX759" s="18"/>
      <c r="HY759" s="18"/>
      <c r="HZ759" s="18"/>
      <c r="IA759" s="18"/>
      <c r="IB759" s="18"/>
      <c r="IC759" s="18"/>
      <c r="ID759" s="18"/>
      <c r="IE759" s="18"/>
      <c r="IF759" s="18"/>
      <c r="IG759" s="18"/>
      <c r="IH759" s="18"/>
      <c r="II759" s="18"/>
      <c r="IJ759" s="18"/>
      <c r="IK759" s="18"/>
      <c r="IL759" s="18"/>
      <c r="IM759" s="18"/>
      <c r="IN759" s="18"/>
      <c r="IO759" s="18"/>
      <c r="IP759" s="18"/>
      <c r="IQ759" s="18"/>
      <c r="IR759" s="18"/>
      <c r="IS759" s="18"/>
      <c r="IT759" s="18"/>
      <c r="IU759" s="18"/>
      <c r="IV759" s="18"/>
      <c r="IW759" s="18"/>
      <c r="IX759" s="18"/>
      <c r="IY759" s="18"/>
      <c r="IZ759" s="18"/>
      <c r="JA759" s="18"/>
      <c r="JB759" s="18"/>
      <c r="JC759" s="18"/>
      <c r="JD759" s="18"/>
      <c r="JE759" s="18"/>
      <c r="JF759" s="18"/>
    </row>
    <row r="760" spans="36:266" x14ac:dyDescent="0.3">
      <c r="AJ760" s="24"/>
      <c r="AK760" s="24"/>
      <c r="AL760" s="20"/>
      <c r="AM760" s="23"/>
      <c r="AN760" s="24"/>
      <c r="AO760" s="24"/>
      <c r="BB760" s="25"/>
      <c r="BC760" s="21"/>
      <c r="BG760" s="18"/>
      <c r="BN760" s="22"/>
      <c r="BO760" s="22"/>
      <c r="BP760" s="22"/>
      <c r="BQ760" s="22"/>
      <c r="BR760" s="15"/>
      <c r="CF760" s="15"/>
      <c r="CL760" s="22"/>
      <c r="CM760" s="15"/>
      <c r="CR760" s="22"/>
      <c r="CT760" s="15"/>
      <c r="CW760" s="22"/>
      <c r="DA760" s="15"/>
      <c r="DH760" s="15"/>
      <c r="DJ760" s="22"/>
      <c r="DO760" s="15"/>
      <c r="DV760" s="15"/>
      <c r="EC760" s="15"/>
      <c r="EJ760" s="15"/>
      <c r="EQ760" s="15"/>
      <c r="EX760" s="15"/>
      <c r="FE760" s="15"/>
      <c r="FL760" s="15"/>
      <c r="FS760" s="15"/>
      <c r="FZ760" s="15"/>
      <c r="GG760" s="15"/>
      <c r="GN760" s="15"/>
      <c r="GP760" s="22"/>
      <c r="GQ760" s="22"/>
      <c r="GR760" s="22"/>
      <c r="GS760" s="22"/>
      <c r="GT760" s="22"/>
      <c r="GU760" s="15"/>
      <c r="GV760" s="22"/>
      <c r="GW760" s="22"/>
      <c r="GX760" s="22"/>
      <c r="GY760" s="18"/>
      <c r="GZ760" s="18"/>
      <c r="HA760" s="18"/>
      <c r="HB760" s="18"/>
      <c r="HC760" s="18"/>
      <c r="HD760" s="18"/>
      <c r="HE760" s="18"/>
      <c r="HF760" s="18"/>
      <c r="HG760" s="18"/>
      <c r="HH760" s="18"/>
      <c r="HI760" s="18"/>
      <c r="HJ760" s="18"/>
      <c r="HK760" s="18"/>
      <c r="HL760" s="18"/>
      <c r="HM760" s="18"/>
      <c r="HN760" s="18"/>
      <c r="HO760" s="18"/>
      <c r="HP760" s="18"/>
      <c r="HQ760" s="18"/>
      <c r="HR760" s="18"/>
      <c r="HS760" s="18"/>
      <c r="HT760" s="18"/>
      <c r="HU760" s="18"/>
      <c r="HV760" s="18"/>
      <c r="HW760" s="18"/>
      <c r="HX760" s="18"/>
      <c r="HY760" s="18"/>
      <c r="HZ760" s="18"/>
      <c r="IA760" s="18"/>
      <c r="IB760" s="18"/>
      <c r="IC760" s="18"/>
      <c r="ID760" s="18"/>
      <c r="IE760" s="18"/>
      <c r="IF760" s="18"/>
      <c r="IG760" s="18"/>
      <c r="IH760" s="18"/>
      <c r="II760" s="18"/>
      <c r="IJ760" s="18"/>
      <c r="IK760" s="18"/>
      <c r="IL760" s="18"/>
      <c r="IM760" s="18"/>
      <c r="IN760" s="18"/>
      <c r="IO760" s="18"/>
      <c r="IP760" s="18"/>
      <c r="IQ760" s="18"/>
      <c r="IR760" s="18"/>
      <c r="IS760" s="18"/>
      <c r="IT760" s="18"/>
      <c r="IU760" s="18"/>
      <c r="IV760" s="18"/>
      <c r="IW760" s="18"/>
      <c r="IX760" s="18"/>
      <c r="IY760" s="18"/>
      <c r="IZ760" s="18"/>
      <c r="JA760" s="18"/>
      <c r="JB760" s="18"/>
      <c r="JC760" s="18"/>
      <c r="JD760" s="18"/>
      <c r="JE760" s="18"/>
      <c r="JF760" s="18"/>
    </row>
    <row r="761" spans="36:266" x14ac:dyDescent="0.3">
      <c r="AJ761" s="24"/>
      <c r="AK761" s="24"/>
      <c r="AL761" s="20"/>
      <c r="AM761" s="23"/>
      <c r="AN761" s="24"/>
      <c r="AO761" s="24"/>
      <c r="BB761" s="25"/>
      <c r="BC761" s="21"/>
      <c r="BG761" s="18"/>
      <c r="BN761" s="22"/>
      <c r="BO761" s="22"/>
      <c r="BP761" s="22"/>
      <c r="BQ761" s="22"/>
      <c r="BR761" s="15"/>
      <c r="CF761" s="15"/>
      <c r="CL761" s="22"/>
      <c r="CM761" s="15"/>
      <c r="CR761" s="22"/>
      <c r="CT761" s="15"/>
      <c r="CW761" s="22"/>
      <c r="DA761" s="15"/>
      <c r="DH761" s="15"/>
      <c r="DJ761" s="22"/>
      <c r="DO761" s="15"/>
      <c r="DV761" s="15"/>
      <c r="EC761" s="15"/>
      <c r="EJ761" s="15"/>
      <c r="EQ761" s="15"/>
      <c r="EX761" s="15"/>
      <c r="FE761" s="15"/>
      <c r="FL761" s="15"/>
      <c r="FS761" s="15"/>
      <c r="FZ761" s="15"/>
      <c r="GG761" s="15"/>
      <c r="GN761" s="15"/>
      <c r="GP761" s="22"/>
      <c r="GQ761" s="22"/>
      <c r="GR761" s="22"/>
      <c r="GS761" s="22"/>
      <c r="GT761" s="22"/>
      <c r="GU761" s="15"/>
      <c r="GV761" s="22"/>
      <c r="GW761" s="22"/>
      <c r="GX761" s="22"/>
      <c r="GY761" s="18"/>
      <c r="GZ761" s="18"/>
      <c r="HA761" s="18"/>
      <c r="HB761" s="18"/>
      <c r="HC761" s="18"/>
      <c r="HD761" s="18"/>
      <c r="HE761" s="18"/>
      <c r="HF761" s="18"/>
      <c r="HG761" s="18"/>
      <c r="HH761" s="18"/>
      <c r="HI761" s="18"/>
      <c r="HJ761" s="18"/>
      <c r="HK761" s="18"/>
      <c r="HL761" s="18"/>
      <c r="HM761" s="18"/>
      <c r="HN761" s="18"/>
      <c r="HO761" s="18"/>
      <c r="HP761" s="18"/>
      <c r="HQ761" s="18"/>
      <c r="HR761" s="18"/>
      <c r="HS761" s="18"/>
      <c r="HT761" s="18"/>
      <c r="HU761" s="18"/>
      <c r="HV761" s="18"/>
      <c r="HW761" s="18"/>
      <c r="HX761" s="18"/>
      <c r="HY761" s="18"/>
      <c r="HZ761" s="18"/>
      <c r="IA761" s="18"/>
      <c r="IB761" s="18"/>
      <c r="IC761" s="18"/>
      <c r="ID761" s="18"/>
      <c r="IE761" s="18"/>
      <c r="IF761" s="18"/>
      <c r="IG761" s="18"/>
      <c r="IH761" s="18"/>
      <c r="II761" s="18"/>
      <c r="IJ761" s="18"/>
      <c r="IK761" s="18"/>
      <c r="IL761" s="18"/>
      <c r="IM761" s="18"/>
      <c r="IN761" s="18"/>
      <c r="IO761" s="18"/>
      <c r="IP761" s="18"/>
      <c r="IQ761" s="18"/>
      <c r="IR761" s="18"/>
      <c r="IS761" s="18"/>
      <c r="IT761" s="18"/>
      <c r="IU761" s="18"/>
      <c r="IV761" s="18"/>
      <c r="IW761" s="18"/>
      <c r="IX761" s="18"/>
      <c r="IY761" s="18"/>
      <c r="IZ761" s="18"/>
      <c r="JA761" s="18"/>
      <c r="JB761" s="18"/>
      <c r="JC761" s="18"/>
      <c r="JD761" s="18"/>
      <c r="JE761" s="18"/>
      <c r="JF761" s="18"/>
    </row>
    <row r="762" spans="36:266" x14ac:dyDescent="0.3">
      <c r="AJ762" s="24"/>
      <c r="AK762" s="24"/>
      <c r="AL762" s="20"/>
      <c r="AM762" s="23"/>
      <c r="AN762" s="24"/>
      <c r="AO762" s="24"/>
      <c r="BB762" s="25"/>
      <c r="BC762" s="21"/>
      <c r="BG762" s="18"/>
      <c r="BN762" s="22"/>
      <c r="BO762" s="22"/>
      <c r="BP762" s="22"/>
      <c r="BQ762" s="22"/>
      <c r="BR762" s="15"/>
      <c r="CF762" s="15"/>
      <c r="CL762" s="22"/>
      <c r="CM762" s="15"/>
      <c r="CR762" s="22"/>
      <c r="CT762" s="15"/>
      <c r="CW762" s="22"/>
      <c r="DA762" s="15"/>
      <c r="DH762" s="15"/>
      <c r="DJ762" s="22"/>
      <c r="DO762" s="15"/>
      <c r="DV762" s="15"/>
      <c r="EC762" s="15"/>
      <c r="EJ762" s="15"/>
      <c r="EQ762" s="15"/>
      <c r="EX762" s="15"/>
      <c r="FE762" s="15"/>
      <c r="FL762" s="15"/>
      <c r="FS762" s="15"/>
      <c r="FZ762" s="15"/>
      <c r="GG762" s="15"/>
      <c r="GN762" s="15"/>
      <c r="GP762" s="22"/>
      <c r="GQ762" s="22"/>
      <c r="GR762" s="22"/>
      <c r="GS762" s="22"/>
      <c r="GT762" s="22"/>
      <c r="GU762" s="15"/>
      <c r="GV762" s="22"/>
      <c r="GW762" s="22"/>
      <c r="GX762" s="22"/>
      <c r="GY762" s="18"/>
      <c r="GZ762" s="18"/>
      <c r="HA762" s="18"/>
      <c r="HB762" s="18"/>
      <c r="HC762" s="18"/>
      <c r="HD762" s="18"/>
      <c r="HE762" s="18"/>
      <c r="HF762" s="18"/>
      <c r="HG762" s="18"/>
      <c r="HH762" s="18"/>
      <c r="HI762" s="18"/>
      <c r="HJ762" s="18"/>
      <c r="HK762" s="18"/>
      <c r="HL762" s="18"/>
      <c r="HM762" s="18"/>
      <c r="HN762" s="18"/>
      <c r="HO762" s="18"/>
      <c r="HP762" s="18"/>
      <c r="HQ762" s="18"/>
      <c r="HR762" s="18"/>
      <c r="HS762" s="18"/>
      <c r="HT762" s="18"/>
      <c r="HU762" s="18"/>
      <c r="HV762" s="18"/>
      <c r="HW762" s="18"/>
      <c r="HX762" s="18"/>
      <c r="HY762" s="18"/>
      <c r="HZ762" s="18"/>
      <c r="IA762" s="18"/>
      <c r="IB762" s="18"/>
      <c r="IC762" s="18"/>
      <c r="ID762" s="18"/>
      <c r="IE762" s="18"/>
      <c r="IF762" s="18"/>
      <c r="IG762" s="18"/>
      <c r="IH762" s="18"/>
      <c r="II762" s="18"/>
      <c r="IJ762" s="18"/>
      <c r="IK762" s="18"/>
      <c r="IL762" s="18"/>
      <c r="IM762" s="18"/>
      <c r="IN762" s="18"/>
      <c r="IO762" s="18"/>
      <c r="IP762" s="18"/>
      <c r="IQ762" s="18"/>
      <c r="IR762" s="18"/>
      <c r="IS762" s="18"/>
      <c r="IT762" s="18"/>
      <c r="IU762" s="18"/>
      <c r="IV762" s="18"/>
      <c r="IW762" s="18"/>
      <c r="IX762" s="18"/>
      <c r="IY762" s="18"/>
      <c r="IZ762" s="18"/>
      <c r="JA762" s="18"/>
      <c r="JB762" s="18"/>
      <c r="JC762" s="18"/>
      <c r="JD762" s="18"/>
      <c r="JE762" s="18"/>
      <c r="JF762" s="18"/>
    </row>
    <row r="763" spans="36:266" x14ac:dyDescent="0.3">
      <c r="AJ763" s="24"/>
      <c r="AK763" s="24"/>
      <c r="AL763" s="20"/>
      <c r="AM763" s="23"/>
      <c r="AN763" s="24"/>
      <c r="AO763" s="24"/>
      <c r="BB763" s="25"/>
      <c r="BC763" s="21"/>
      <c r="BG763" s="18"/>
      <c r="BN763" s="22"/>
      <c r="BO763" s="22"/>
      <c r="BP763" s="22"/>
      <c r="BQ763" s="22"/>
      <c r="BR763" s="15"/>
      <c r="CF763" s="15"/>
      <c r="CL763" s="22"/>
      <c r="CM763" s="15"/>
      <c r="CR763" s="22"/>
      <c r="CT763" s="15"/>
      <c r="CW763" s="22"/>
      <c r="DA763" s="15"/>
      <c r="DH763" s="15"/>
      <c r="DJ763" s="22"/>
      <c r="DO763" s="15"/>
      <c r="DV763" s="15"/>
      <c r="EC763" s="15"/>
      <c r="EJ763" s="15"/>
      <c r="EQ763" s="15"/>
      <c r="EX763" s="15"/>
      <c r="FE763" s="15"/>
      <c r="FL763" s="15"/>
      <c r="FS763" s="15"/>
      <c r="FZ763" s="15"/>
      <c r="GG763" s="15"/>
      <c r="GN763" s="15"/>
      <c r="GP763" s="22"/>
      <c r="GQ763" s="22"/>
      <c r="GR763" s="22"/>
      <c r="GS763" s="22"/>
      <c r="GT763" s="22"/>
      <c r="GU763" s="15"/>
      <c r="GV763" s="22"/>
      <c r="GW763" s="22"/>
      <c r="GX763" s="22"/>
      <c r="GY763" s="18"/>
      <c r="GZ763" s="18"/>
      <c r="HA763" s="18"/>
      <c r="HB763" s="18"/>
      <c r="HC763" s="18"/>
      <c r="HD763" s="18"/>
      <c r="HE763" s="18"/>
      <c r="HF763" s="18"/>
      <c r="HG763" s="18"/>
      <c r="HH763" s="18"/>
      <c r="HI763" s="18"/>
      <c r="HJ763" s="18"/>
      <c r="HK763" s="18"/>
      <c r="HL763" s="18"/>
      <c r="HM763" s="18"/>
      <c r="HN763" s="18"/>
      <c r="HO763" s="18"/>
      <c r="HP763" s="18"/>
      <c r="HQ763" s="18"/>
      <c r="HR763" s="18"/>
      <c r="HS763" s="18"/>
      <c r="HT763" s="18"/>
      <c r="HU763" s="18"/>
      <c r="HV763" s="18"/>
      <c r="HW763" s="18"/>
      <c r="HX763" s="18"/>
      <c r="HY763" s="18"/>
      <c r="HZ763" s="18"/>
      <c r="IA763" s="18"/>
      <c r="IB763" s="18"/>
      <c r="IC763" s="18"/>
      <c r="ID763" s="18"/>
      <c r="IE763" s="18"/>
      <c r="IF763" s="18"/>
      <c r="IG763" s="18"/>
      <c r="IH763" s="18"/>
      <c r="II763" s="18"/>
      <c r="IJ763" s="18"/>
      <c r="IK763" s="18"/>
      <c r="IL763" s="18"/>
      <c r="IM763" s="18"/>
      <c r="IN763" s="18"/>
      <c r="IO763" s="18"/>
      <c r="IP763" s="18"/>
      <c r="IQ763" s="18"/>
      <c r="IR763" s="18"/>
      <c r="IS763" s="18"/>
      <c r="IT763" s="18"/>
      <c r="IU763" s="18"/>
      <c r="IV763" s="18"/>
      <c r="IW763" s="18"/>
      <c r="IX763" s="18"/>
      <c r="IY763" s="18"/>
      <c r="IZ763" s="18"/>
      <c r="JA763" s="18"/>
      <c r="JB763" s="18"/>
      <c r="JC763" s="18"/>
      <c r="JD763" s="18"/>
      <c r="JE763" s="18"/>
      <c r="JF763" s="18"/>
    </row>
    <row r="764" spans="36:266" x14ac:dyDescent="0.3">
      <c r="AJ764" s="24"/>
      <c r="AK764" s="24"/>
      <c r="AL764" s="20"/>
      <c r="AM764" s="23"/>
      <c r="AN764" s="24"/>
      <c r="AO764" s="24"/>
      <c r="BB764" s="25"/>
      <c r="BC764" s="21"/>
      <c r="BG764" s="18"/>
      <c r="BN764" s="22"/>
      <c r="BO764" s="22"/>
      <c r="BP764" s="22"/>
      <c r="BQ764" s="22"/>
      <c r="BR764" s="15"/>
      <c r="CF764" s="15"/>
      <c r="CL764" s="22"/>
      <c r="CM764" s="15"/>
      <c r="CR764" s="22"/>
      <c r="CT764" s="15"/>
      <c r="CW764" s="22"/>
      <c r="DA764" s="15"/>
      <c r="DH764" s="15"/>
      <c r="DJ764" s="22"/>
      <c r="DO764" s="15"/>
      <c r="DV764" s="15"/>
      <c r="EC764" s="15"/>
      <c r="EJ764" s="15"/>
      <c r="EQ764" s="15"/>
      <c r="EX764" s="15"/>
      <c r="FE764" s="15"/>
      <c r="FL764" s="15"/>
      <c r="FS764" s="15"/>
      <c r="FZ764" s="15"/>
      <c r="GG764" s="15"/>
      <c r="GN764" s="15"/>
      <c r="GP764" s="22"/>
      <c r="GQ764" s="22"/>
      <c r="GR764" s="22"/>
      <c r="GS764" s="22"/>
      <c r="GT764" s="22"/>
      <c r="GU764" s="15"/>
      <c r="GV764" s="22"/>
      <c r="GW764" s="22"/>
      <c r="GX764" s="22"/>
      <c r="GY764" s="18"/>
      <c r="GZ764" s="18"/>
      <c r="HA764" s="18"/>
      <c r="HB764" s="18"/>
      <c r="HC764" s="18"/>
      <c r="HD764" s="18"/>
      <c r="HE764" s="18"/>
      <c r="HF764" s="18"/>
      <c r="HG764" s="18"/>
      <c r="HH764" s="18"/>
      <c r="HI764" s="18"/>
      <c r="HJ764" s="18"/>
      <c r="HK764" s="18"/>
      <c r="HL764" s="18"/>
      <c r="HM764" s="18"/>
      <c r="HN764" s="18"/>
      <c r="HO764" s="18"/>
      <c r="HP764" s="18"/>
      <c r="HQ764" s="18"/>
      <c r="HR764" s="18"/>
      <c r="HS764" s="18"/>
      <c r="HT764" s="18"/>
      <c r="HU764" s="18"/>
      <c r="HV764" s="18"/>
      <c r="HW764" s="18"/>
      <c r="HX764" s="18"/>
      <c r="HY764" s="18"/>
      <c r="HZ764" s="18"/>
      <c r="IA764" s="18"/>
      <c r="IB764" s="18"/>
      <c r="IC764" s="18"/>
      <c r="ID764" s="18"/>
      <c r="IE764" s="18"/>
      <c r="IF764" s="18"/>
      <c r="IG764" s="18"/>
      <c r="IH764" s="18"/>
      <c r="II764" s="18"/>
      <c r="IJ764" s="18"/>
      <c r="IK764" s="18"/>
      <c r="IL764" s="18"/>
      <c r="IM764" s="18"/>
      <c r="IN764" s="18"/>
      <c r="IO764" s="18"/>
      <c r="IP764" s="18"/>
      <c r="IQ764" s="18"/>
      <c r="IR764" s="18"/>
      <c r="IS764" s="18"/>
      <c r="IT764" s="18"/>
      <c r="IU764" s="18"/>
      <c r="IV764" s="18"/>
      <c r="IW764" s="18"/>
      <c r="IX764" s="18"/>
      <c r="IY764" s="18"/>
      <c r="IZ764" s="18"/>
      <c r="JA764" s="18"/>
      <c r="JB764" s="18"/>
      <c r="JC764" s="18"/>
      <c r="JD764" s="18"/>
      <c r="JE764" s="18"/>
      <c r="JF764" s="18"/>
    </row>
    <row r="765" spans="36:266" x14ac:dyDescent="0.3">
      <c r="AJ765" s="24"/>
      <c r="AK765" s="24"/>
      <c r="AL765" s="20"/>
      <c r="AM765" s="23"/>
      <c r="AN765" s="24"/>
      <c r="AO765" s="24"/>
      <c r="BB765" s="25"/>
      <c r="BC765" s="21"/>
      <c r="BG765" s="18"/>
      <c r="BN765" s="22"/>
      <c r="BO765" s="22"/>
      <c r="BP765" s="22"/>
      <c r="BQ765" s="22"/>
      <c r="BR765" s="15"/>
      <c r="CF765" s="15"/>
      <c r="CL765" s="22"/>
      <c r="CM765" s="15"/>
      <c r="CR765" s="22"/>
      <c r="CT765" s="15"/>
      <c r="CW765" s="22"/>
      <c r="DA765" s="15"/>
      <c r="DH765" s="15"/>
      <c r="DJ765" s="22"/>
      <c r="DO765" s="15"/>
      <c r="DV765" s="15"/>
      <c r="EC765" s="15"/>
      <c r="EJ765" s="15"/>
      <c r="EQ765" s="15"/>
      <c r="EX765" s="15"/>
      <c r="FE765" s="15"/>
      <c r="FL765" s="15"/>
      <c r="FS765" s="15"/>
      <c r="FZ765" s="15"/>
      <c r="GG765" s="15"/>
      <c r="GN765" s="15"/>
      <c r="GP765" s="22"/>
      <c r="GQ765" s="22"/>
      <c r="GR765" s="22"/>
      <c r="GS765" s="22"/>
      <c r="GT765" s="22"/>
      <c r="GU765" s="15"/>
      <c r="GV765" s="22"/>
      <c r="GW765" s="22"/>
      <c r="GX765" s="22"/>
      <c r="GY765" s="18"/>
      <c r="GZ765" s="18"/>
      <c r="HA765" s="18"/>
      <c r="HB765" s="18"/>
      <c r="HC765" s="18"/>
      <c r="HD765" s="18"/>
      <c r="HE765" s="18"/>
      <c r="HF765" s="18"/>
      <c r="HG765" s="18"/>
      <c r="HH765" s="18"/>
      <c r="HI765" s="18"/>
      <c r="HJ765" s="18"/>
      <c r="HK765" s="18"/>
      <c r="HL765" s="18"/>
      <c r="HM765" s="18"/>
      <c r="HN765" s="18"/>
      <c r="HO765" s="18"/>
      <c r="HP765" s="18"/>
      <c r="HQ765" s="18"/>
      <c r="HR765" s="18"/>
      <c r="HS765" s="18"/>
      <c r="HT765" s="18"/>
      <c r="HU765" s="18"/>
      <c r="HV765" s="18"/>
      <c r="HW765" s="18"/>
      <c r="HX765" s="18"/>
      <c r="HY765" s="18"/>
      <c r="HZ765" s="18"/>
      <c r="IA765" s="18"/>
      <c r="IB765" s="18"/>
      <c r="IC765" s="18"/>
      <c r="ID765" s="18"/>
      <c r="IE765" s="18"/>
      <c r="IF765" s="18"/>
      <c r="IG765" s="18"/>
      <c r="IH765" s="18"/>
      <c r="II765" s="18"/>
      <c r="IJ765" s="18"/>
      <c r="IK765" s="18"/>
      <c r="IL765" s="18"/>
      <c r="IM765" s="18"/>
      <c r="IN765" s="18"/>
      <c r="IO765" s="18"/>
      <c r="IP765" s="18"/>
      <c r="IQ765" s="18"/>
      <c r="IR765" s="18"/>
      <c r="IS765" s="18"/>
      <c r="IT765" s="18"/>
      <c r="IU765" s="18"/>
      <c r="IV765" s="18"/>
      <c r="IW765" s="18"/>
      <c r="IX765" s="18"/>
      <c r="IY765" s="18"/>
      <c r="IZ765" s="18"/>
      <c r="JA765" s="18"/>
      <c r="JB765" s="18"/>
      <c r="JC765" s="18"/>
      <c r="JD765" s="18"/>
      <c r="JE765" s="18"/>
      <c r="JF765" s="18"/>
    </row>
    <row r="766" spans="36:266" x14ac:dyDescent="0.3">
      <c r="AJ766" s="24"/>
      <c r="AK766" s="24"/>
      <c r="AL766" s="20"/>
      <c r="AM766" s="23"/>
      <c r="AN766" s="24"/>
      <c r="AO766" s="24"/>
      <c r="BB766" s="25"/>
      <c r="BC766" s="21"/>
      <c r="BG766" s="18"/>
      <c r="BN766" s="22"/>
      <c r="BO766" s="22"/>
      <c r="BP766" s="22"/>
      <c r="BQ766" s="22"/>
      <c r="BR766" s="15"/>
      <c r="CF766" s="15"/>
      <c r="CL766" s="22"/>
      <c r="CM766" s="15"/>
      <c r="CR766" s="22"/>
      <c r="CT766" s="15"/>
      <c r="CW766" s="22"/>
      <c r="DA766" s="15"/>
      <c r="DH766" s="15"/>
      <c r="DJ766" s="22"/>
      <c r="DO766" s="15"/>
      <c r="DV766" s="15"/>
      <c r="EC766" s="15"/>
      <c r="EJ766" s="15"/>
      <c r="EQ766" s="15"/>
      <c r="EX766" s="15"/>
      <c r="FE766" s="15"/>
      <c r="FL766" s="15"/>
      <c r="FS766" s="15"/>
      <c r="FZ766" s="15"/>
      <c r="GG766" s="15"/>
      <c r="GN766" s="15"/>
      <c r="GP766" s="22"/>
      <c r="GQ766" s="22"/>
      <c r="GR766" s="22"/>
      <c r="GS766" s="22"/>
      <c r="GT766" s="22"/>
      <c r="GU766" s="15"/>
      <c r="GV766" s="22"/>
      <c r="GW766" s="22"/>
      <c r="GX766" s="22"/>
      <c r="GY766" s="18"/>
      <c r="GZ766" s="18"/>
      <c r="HA766" s="18"/>
      <c r="HB766" s="18"/>
      <c r="HC766" s="18"/>
      <c r="HD766" s="18"/>
      <c r="HE766" s="18"/>
      <c r="HF766" s="18"/>
      <c r="HG766" s="18"/>
      <c r="HH766" s="18"/>
      <c r="HI766" s="18"/>
      <c r="HJ766" s="18"/>
      <c r="HK766" s="18"/>
      <c r="HL766" s="18"/>
      <c r="HM766" s="18"/>
      <c r="HN766" s="18"/>
      <c r="HO766" s="18"/>
      <c r="HP766" s="18"/>
      <c r="HQ766" s="18"/>
      <c r="HR766" s="18"/>
      <c r="HS766" s="18"/>
      <c r="HT766" s="18"/>
      <c r="HU766" s="18"/>
      <c r="HV766" s="18"/>
      <c r="HW766" s="18"/>
      <c r="HX766" s="18"/>
      <c r="HY766" s="18"/>
      <c r="HZ766" s="18"/>
      <c r="IA766" s="18"/>
      <c r="IB766" s="18"/>
      <c r="IC766" s="18"/>
      <c r="ID766" s="18"/>
      <c r="IE766" s="18"/>
      <c r="IF766" s="18"/>
      <c r="IG766" s="18"/>
      <c r="IH766" s="18"/>
      <c r="II766" s="18"/>
      <c r="IJ766" s="18"/>
      <c r="IK766" s="18"/>
      <c r="IL766" s="18"/>
      <c r="IM766" s="18"/>
      <c r="IN766" s="18"/>
      <c r="IO766" s="18"/>
      <c r="IP766" s="18"/>
      <c r="IQ766" s="18"/>
      <c r="IR766" s="18"/>
      <c r="IS766" s="18"/>
      <c r="IT766" s="18"/>
      <c r="IU766" s="18"/>
      <c r="IV766" s="18"/>
      <c r="IW766" s="18"/>
      <c r="IX766" s="18"/>
      <c r="IY766" s="18"/>
      <c r="IZ766" s="18"/>
      <c r="JA766" s="18"/>
      <c r="JB766" s="18"/>
      <c r="JC766" s="18"/>
      <c r="JD766" s="18"/>
      <c r="JE766" s="18"/>
      <c r="JF766" s="18"/>
    </row>
    <row r="767" spans="36:266" x14ac:dyDescent="0.3">
      <c r="AJ767" s="24"/>
      <c r="AK767" s="24"/>
      <c r="AL767" s="20"/>
      <c r="AM767" s="23"/>
      <c r="AN767" s="24"/>
      <c r="AO767" s="24"/>
      <c r="BB767" s="25"/>
      <c r="BC767" s="21"/>
      <c r="BG767" s="18"/>
      <c r="BN767" s="22"/>
      <c r="BO767" s="22"/>
      <c r="BP767" s="22"/>
      <c r="BQ767" s="22"/>
      <c r="BR767" s="15"/>
      <c r="CF767" s="15"/>
      <c r="CL767" s="22"/>
      <c r="CM767" s="15"/>
      <c r="CR767" s="22"/>
      <c r="CT767" s="15"/>
      <c r="CW767" s="22"/>
      <c r="DA767" s="15"/>
      <c r="DH767" s="15"/>
      <c r="DJ767" s="22"/>
      <c r="DO767" s="15"/>
      <c r="DV767" s="15"/>
      <c r="EC767" s="15"/>
      <c r="EJ767" s="15"/>
      <c r="EQ767" s="15"/>
      <c r="EX767" s="15"/>
      <c r="FE767" s="15"/>
      <c r="FL767" s="15"/>
      <c r="FS767" s="15"/>
      <c r="FZ767" s="15"/>
      <c r="GG767" s="15"/>
      <c r="GN767" s="15"/>
      <c r="GP767" s="22"/>
      <c r="GQ767" s="22"/>
      <c r="GR767" s="22"/>
      <c r="GS767" s="22"/>
      <c r="GT767" s="22"/>
      <c r="GU767" s="15"/>
      <c r="GV767" s="22"/>
      <c r="GW767" s="22"/>
      <c r="GX767" s="22"/>
      <c r="GY767" s="18"/>
      <c r="GZ767" s="18"/>
      <c r="HA767" s="18"/>
      <c r="HB767" s="18"/>
      <c r="HC767" s="18"/>
      <c r="HD767" s="18"/>
      <c r="HE767" s="18"/>
      <c r="HF767" s="18"/>
      <c r="HG767" s="18"/>
      <c r="HH767" s="18"/>
      <c r="HI767" s="18"/>
      <c r="HJ767" s="18"/>
      <c r="HK767" s="18"/>
      <c r="HL767" s="18"/>
      <c r="HM767" s="18"/>
      <c r="HN767" s="18"/>
      <c r="HO767" s="18"/>
      <c r="HP767" s="18"/>
      <c r="HQ767" s="18"/>
      <c r="HR767" s="18"/>
      <c r="HS767" s="18"/>
      <c r="HT767" s="18"/>
      <c r="HU767" s="18"/>
      <c r="HV767" s="18"/>
      <c r="HW767" s="18"/>
      <c r="HX767" s="18"/>
      <c r="HY767" s="18"/>
      <c r="HZ767" s="18"/>
      <c r="IA767" s="18"/>
      <c r="IB767" s="18"/>
      <c r="IC767" s="18"/>
      <c r="ID767" s="18"/>
      <c r="IE767" s="18"/>
      <c r="IF767" s="18"/>
      <c r="IG767" s="18"/>
      <c r="IH767" s="18"/>
      <c r="II767" s="18"/>
      <c r="IJ767" s="18"/>
      <c r="IK767" s="18"/>
      <c r="IL767" s="18"/>
      <c r="IM767" s="18"/>
      <c r="IN767" s="18"/>
      <c r="IO767" s="18"/>
      <c r="IP767" s="18"/>
      <c r="IQ767" s="18"/>
      <c r="IR767" s="18"/>
      <c r="IS767" s="18"/>
      <c r="IT767" s="18"/>
      <c r="IU767" s="18"/>
      <c r="IV767" s="18"/>
      <c r="IW767" s="18"/>
      <c r="IX767" s="18"/>
      <c r="IY767" s="18"/>
      <c r="IZ767" s="18"/>
      <c r="JA767" s="18"/>
      <c r="JB767" s="18"/>
      <c r="JC767" s="18"/>
      <c r="JD767" s="18"/>
      <c r="JE767" s="18"/>
      <c r="JF767" s="18"/>
    </row>
    <row r="768" spans="36:266" x14ac:dyDescent="0.3">
      <c r="AJ768" s="24"/>
      <c r="AK768" s="24"/>
      <c r="AL768" s="20"/>
      <c r="AM768" s="23"/>
      <c r="AN768" s="24"/>
      <c r="AO768" s="24"/>
      <c r="BB768" s="25"/>
      <c r="BC768" s="21"/>
      <c r="BG768" s="18"/>
      <c r="BN768" s="22"/>
      <c r="BO768" s="22"/>
      <c r="BP768" s="22"/>
      <c r="BQ768" s="22"/>
      <c r="BR768" s="15"/>
      <c r="CF768" s="15"/>
      <c r="CL768" s="22"/>
      <c r="CM768" s="15"/>
      <c r="CR768" s="22"/>
      <c r="CT768" s="15"/>
      <c r="CW768" s="22"/>
      <c r="DA768" s="15"/>
      <c r="DH768" s="15"/>
      <c r="DJ768" s="22"/>
      <c r="DO768" s="15"/>
      <c r="DV768" s="15"/>
      <c r="EC768" s="15"/>
      <c r="EJ768" s="15"/>
      <c r="EQ768" s="15"/>
      <c r="EX768" s="15"/>
      <c r="FE768" s="15"/>
      <c r="FL768" s="15"/>
      <c r="FS768" s="15"/>
      <c r="FZ768" s="15"/>
      <c r="GG768" s="15"/>
      <c r="GN768" s="15"/>
      <c r="GP768" s="22"/>
      <c r="GQ768" s="22"/>
      <c r="GR768" s="22"/>
      <c r="GS768" s="22"/>
      <c r="GT768" s="22"/>
      <c r="GU768" s="15"/>
      <c r="GV768" s="22"/>
      <c r="GW768" s="22"/>
      <c r="GX768" s="22"/>
      <c r="GY768" s="18"/>
      <c r="GZ768" s="18"/>
      <c r="HA768" s="18"/>
      <c r="HB768" s="18"/>
      <c r="HC768" s="18"/>
      <c r="HD768" s="18"/>
      <c r="HE768" s="18"/>
      <c r="HF768" s="18"/>
      <c r="HG768" s="18"/>
      <c r="HH768" s="18"/>
      <c r="HI768" s="18"/>
      <c r="HJ768" s="18"/>
      <c r="HK768" s="18"/>
      <c r="HL768" s="18"/>
      <c r="HM768" s="18"/>
      <c r="HN768" s="18"/>
      <c r="HO768" s="18"/>
      <c r="HP768" s="18"/>
      <c r="HQ768" s="18"/>
      <c r="HR768" s="18"/>
      <c r="HS768" s="18"/>
      <c r="HT768" s="18"/>
      <c r="HU768" s="18"/>
      <c r="HV768" s="18"/>
      <c r="HW768" s="18"/>
      <c r="HX768" s="18"/>
      <c r="HY768" s="18"/>
      <c r="HZ768" s="18"/>
      <c r="IA768" s="18"/>
      <c r="IB768" s="18"/>
      <c r="IC768" s="18"/>
      <c r="ID768" s="18"/>
      <c r="IE768" s="18"/>
      <c r="IF768" s="18"/>
      <c r="IG768" s="18"/>
      <c r="IH768" s="18"/>
      <c r="II768" s="18"/>
      <c r="IJ768" s="18"/>
      <c r="IK768" s="18"/>
      <c r="IL768" s="18"/>
      <c r="IM768" s="18"/>
      <c r="IN768" s="18"/>
      <c r="IO768" s="18"/>
      <c r="IP768" s="18"/>
      <c r="IQ768" s="18"/>
      <c r="IR768" s="18"/>
      <c r="IS768" s="18"/>
      <c r="IT768" s="18"/>
      <c r="IU768" s="18"/>
      <c r="IV768" s="18"/>
      <c r="IW768" s="18"/>
      <c r="IX768" s="18"/>
      <c r="IY768" s="18"/>
      <c r="IZ768" s="18"/>
      <c r="JA768" s="18"/>
      <c r="JB768" s="18"/>
      <c r="JC768" s="18"/>
      <c r="JD768" s="18"/>
      <c r="JE768" s="18"/>
      <c r="JF768" s="18"/>
    </row>
    <row r="769" spans="36:266" x14ac:dyDescent="0.3">
      <c r="AJ769" s="24"/>
      <c r="AK769" s="24"/>
      <c r="AL769" s="20"/>
      <c r="AM769" s="23"/>
      <c r="AN769" s="24"/>
      <c r="AO769" s="24"/>
      <c r="BB769" s="25"/>
      <c r="BC769" s="21"/>
      <c r="BG769" s="18"/>
      <c r="BN769" s="22"/>
      <c r="BO769" s="22"/>
      <c r="BP769" s="22"/>
      <c r="BQ769" s="22"/>
      <c r="BR769" s="15"/>
      <c r="CF769" s="15"/>
      <c r="CL769" s="22"/>
      <c r="CM769" s="15"/>
      <c r="CR769" s="22"/>
      <c r="CT769" s="15"/>
      <c r="CW769" s="22"/>
      <c r="DA769" s="15"/>
      <c r="DH769" s="15"/>
      <c r="DJ769" s="22"/>
      <c r="DO769" s="15"/>
      <c r="DV769" s="15"/>
      <c r="EC769" s="15"/>
      <c r="EJ769" s="15"/>
      <c r="EQ769" s="15"/>
      <c r="EX769" s="15"/>
      <c r="FE769" s="15"/>
      <c r="FL769" s="15"/>
      <c r="FS769" s="15"/>
      <c r="FZ769" s="15"/>
      <c r="GG769" s="15"/>
      <c r="GN769" s="15"/>
      <c r="GP769" s="22"/>
      <c r="GQ769" s="22"/>
      <c r="GR769" s="22"/>
      <c r="GS769" s="22"/>
      <c r="GT769" s="22"/>
      <c r="GU769" s="15"/>
      <c r="GV769" s="22"/>
      <c r="GW769" s="22"/>
      <c r="GX769" s="22"/>
      <c r="GY769" s="18"/>
      <c r="GZ769" s="18"/>
      <c r="HA769" s="18"/>
      <c r="HB769" s="18"/>
      <c r="HC769" s="18"/>
      <c r="HD769" s="18"/>
      <c r="HE769" s="18"/>
      <c r="HF769" s="18"/>
      <c r="HG769" s="18"/>
      <c r="HH769" s="18"/>
      <c r="HI769" s="18"/>
      <c r="HJ769" s="18"/>
      <c r="HK769" s="18"/>
      <c r="HL769" s="18"/>
      <c r="HM769" s="18"/>
      <c r="HN769" s="18"/>
      <c r="HO769" s="18"/>
      <c r="HP769" s="18"/>
      <c r="HQ769" s="18"/>
      <c r="HR769" s="18"/>
      <c r="HS769" s="18"/>
      <c r="HT769" s="18"/>
      <c r="HU769" s="18"/>
      <c r="HV769" s="18"/>
      <c r="HW769" s="18"/>
      <c r="HX769" s="18"/>
      <c r="HY769" s="18"/>
      <c r="HZ769" s="18"/>
      <c r="IA769" s="18"/>
      <c r="IB769" s="18"/>
      <c r="IC769" s="18"/>
      <c r="ID769" s="18"/>
      <c r="IE769" s="18"/>
      <c r="IF769" s="18"/>
      <c r="IG769" s="18"/>
      <c r="IH769" s="18"/>
      <c r="II769" s="18"/>
      <c r="IJ769" s="18"/>
      <c r="IK769" s="18"/>
      <c r="IL769" s="18"/>
      <c r="IM769" s="18"/>
      <c r="IN769" s="18"/>
      <c r="IO769" s="18"/>
      <c r="IP769" s="18"/>
      <c r="IQ769" s="18"/>
      <c r="IR769" s="18"/>
      <c r="IS769" s="18"/>
      <c r="IT769" s="18"/>
      <c r="IU769" s="18"/>
      <c r="IV769" s="18"/>
      <c r="IW769" s="18"/>
      <c r="IX769" s="18"/>
      <c r="IY769" s="18"/>
      <c r="IZ769" s="18"/>
      <c r="JA769" s="18"/>
      <c r="JB769" s="18"/>
      <c r="JC769" s="18"/>
      <c r="JD769" s="18"/>
      <c r="JE769" s="18"/>
      <c r="JF769" s="18"/>
    </row>
    <row r="770" spans="36:266" x14ac:dyDescent="0.3">
      <c r="AJ770" s="24"/>
      <c r="AK770" s="24"/>
      <c r="AL770" s="20"/>
      <c r="AM770" s="23"/>
      <c r="AN770" s="24"/>
      <c r="AO770" s="24"/>
      <c r="BB770" s="25"/>
      <c r="BC770" s="21"/>
      <c r="BG770" s="18"/>
      <c r="BN770" s="22"/>
      <c r="BO770" s="22"/>
      <c r="BP770" s="22"/>
      <c r="BQ770" s="22"/>
      <c r="BR770" s="15"/>
      <c r="CF770" s="15"/>
      <c r="CL770" s="22"/>
      <c r="CM770" s="15"/>
      <c r="CR770" s="22"/>
      <c r="CT770" s="15"/>
      <c r="CW770" s="22"/>
      <c r="DA770" s="15"/>
      <c r="DH770" s="15"/>
      <c r="DJ770" s="22"/>
      <c r="DO770" s="15"/>
      <c r="DV770" s="15"/>
      <c r="EC770" s="15"/>
      <c r="EJ770" s="15"/>
      <c r="EQ770" s="15"/>
      <c r="EX770" s="15"/>
      <c r="FE770" s="15"/>
      <c r="FL770" s="15"/>
      <c r="FS770" s="15"/>
      <c r="FZ770" s="15"/>
      <c r="GG770" s="15"/>
      <c r="GN770" s="15"/>
      <c r="GP770" s="22"/>
      <c r="GQ770" s="22"/>
      <c r="GR770" s="22"/>
      <c r="GS770" s="22"/>
      <c r="GT770" s="22"/>
      <c r="GU770" s="15"/>
      <c r="GV770" s="22"/>
      <c r="GW770" s="22"/>
      <c r="GX770" s="22"/>
      <c r="GY770" s="18"/>
      <c r="GZ770" s="18"/>
      <c r="HA770" s="18"/>
      <c r="HB770" s="18"/>
      <c r="HC770" s="18"/>
      <c r="HD770" s="18"/>
      <c r="HE770" s="18"/>
      <c r="HF770" s="18"/>
      <c r="HG770" s="18"/>
      <c r="HH770" s="18"/>
      <c r="HI770" s="18"/>
      <c r="HJ770" s="18"/>
      <c r="HK770" s="18"/>
      <c r="HL770" s="18"/>
      <c r="HM770" s="18"/>
      <c r="HN770" s="18"/>
      <c r="HO770" s="18"/>
      <c r="HP770" s="18"/>
      <c r="HQ770" s="18"/>
      <c r="HR770" s="18"/>
      <c r="HS770" s="18"/>
      <c r="HT770" s="18"/>
      <c r="HU770" s="18"/>
      <c r="HV770" s="18"/>
      <c r="HW770" s="18"/>
      <c r="HX770" s="18"/>
      <c r="HY770" s="18"/>
      <c r="HZ770" s="18"/>
      <c r="IA770" s="18"/>
      <c r="IB770" s="18"/>
      <c r="IC770" s="18"/>
      <c r="ID770" s="18"/>
      <c r="IE770" s="18"/>
      <c r="IF770" s="18"/>
      <c r="IG770" s="18"/>
      <c r="IH770" s="18"/>
      <c r="II770" s="18"/>
      <c r="IJ770" s="18"/>
      <c r="IK770" s="18"/>
      <c r="IL770" s="18"/>
      <c r="IM770" s="18"/>
      <c r="IN770" s="18"/>
      <c r="IO770" s="18"/>
      <c r="IP770" s="18"/>
      <c r="IQ770" s="18"/>
      <c r="IR770" s="18"/>
      <c r="IS770" s="18"/>
      <c r="IT770" s="18"/>
      <c r="IU770" s="18"/>
      <c r="IV770" s="18"/>
      <c r="IW770" s="18"/>
      <c r="IX770" s="18"/>
      <c r="IY770" s="18"/>
      <c r="IZ770" s="18"/>
      <c r="JA770" s="18"/>
      <c r="JB770" s="18"/>
      <c r="JC770" s="18"/>
      <c r="JD770" s="18"/>
      <c r="JE770" s="18"/>
      <c r="JF770" s="18"/>
    </row>
    <row r="771" spans="36:266" x14ac:dyDescent="0.3">
      <c r="AJ771" s="24"/>
      <c r="AK771" s="24"/>
      <c r="AL771" s="20"/>
      <c r="AM771" s="23"/>
      <c r="AN771" s="24"/>
      <c r="AO771" s="24"/>
      <c r="BB771" s="25"/>
      <c r="BC771" s="21"/>
      <c r="BG771" s="18"/>
      <c r="BN771" s="22"/>
      <c r="BO771" s="22"/>
      <c r="BP771" s="22"/>
      <c r="BQ771" s="22"/>
      <c r="BR771" s="15"/>
      <c r="CF771" s="15"/>
      <c r="CL771" s="22"/>
      <c r="CM771" s="15"/>
      <c r="CR771" s="22"/>
      <c r="CT771" s="15"/>
      <c r="CW771" s="22"/>
      <c r="DA771" s="15"/>
      <c r="DH771" s="15"/>
      <c r="DJ771" s="22"/>
      <c r="DO771" s="15"/>
      <c r="DV771" s="15"/>
      <c r="EC771" s="15"/>
      <c r="EJ771" s="15"/>
      <c r="EQ771" s="15"/>
      <c r="EX771" s="15"/>
      <c r="FE771" s="15"/>
      <c r="FL771" s="15"/>
      <c r="FS771" s="15"/>
      <c r="FZ771" s="15"/>
      <c r="GG771" s="15"/>
      <c r="GN771" s="15"/>
      <c r="GP771" s="22"/>
      <c r="GQ771" s="22"/>
      <c r="GR771" s="22"/>
      <c r="GS771" s="22"/>
      <c r="GT771" s="22"/>
      <c r="GU771" s="15"/>
      <c r="GV771" s="22"/>
      <c r="GW771" s="22"/>
      <c r="GX771" s="22"/>
      <c r="GY771" s="18"/>
      <c r="GZ771" s="18"/>
      <c r="HA771" s="18"/>
      <c r="HB771" s="18"/>
      <c r="HC771" s="18"/>
      <c r="HD771" s="18"/>
      <c r="HE771" s="18"/>
      <c r="HF771" s="18"/>
      <c r="HG771" s="18"/>
      <c r="HH771" s="18"/>
      <c r="HI771" s="18"/>
      <c r="HJ771" s="18"/>
      <c r="HK771" s="18"/>
      <c r="HL771" s="18"/>
      <c r="HM771" s="18"/>
      <c r="HN771" s="18"/>
      <c r="HO771" s="18"/>
      <c r="HP771" s="18"/>
      <c r="HQ771" s="18"/>
      <c r="HR771" s="18"/>
      <c r="HS771" s="18"/>
      <c r="HT771" s="18"/>
      <c r="HU771" s="18"/>
      <c r="HV771" s="18"/>
      <c r="HW771" s="18"/>
      <c r="HX771" s="18"/>
      <c r="HY771" s="18"/>
      <c r="HZ771" s="18"/>
      <c r="IA771" s="18"/>
      <c r="IB771" s="18"/>
      <c r="IC771" s="18"/>
      <c r="ID771" s="18"/>
      <c r="IE771" s="18"/>
      <c r="IF771" s="18"/>
      <c r="IG771" s="18"/>
      <c r="IH771" s="18"/>
      <c r="II771" s="18"/>
      <c r="IJ771" s="18"/>
      <c r="IK771" s="18"/>
      <c r="IL771" s="18"/>
      <c r="IM771" s="18"/>
      <c r="IN771" s="18"/>
      <c r="IO771" s="18"/>
      <c r="IP771" s="18"/>
      <c r="IQ771" s="18"/>
      <c r="IR771" s="18"/>
      <c r="IS771" s="18"/>
      <c r="IT771" s="18"/>
      <c r="IU771" s="18"/>
      <c r="IV771" s="18"/>
      <c r="IW771" s="18"/>
      <c r="IX771" s="18"/>
      <c r="IY771" s="18"/>
      <c r="IZ771" s="18"/>
      <c r="JA771" s="18"/>
      <c r="JB771" s="18"/>
      <c r="JC771" s="18"/>
      <c r="JD771" s="18"/>
      <c r="JE771" s="18"/>
      <c r="JF771" s="18"/>
    </row>
    <row r="772" spans="36:266" x14ac:dyDescent="0.3">
      <c r="AJ772" s="24"/>
      <c r="AK772" s="24"/>
      <c r="AL772" s="20"/>
      <c r="AM772" s="23"/>
      <c r="AN772" s="24"/>
      <c r="AO772" s="24"/>
      <c r="BB772" s="25"/>
      <c r="BC772" s="21"/>
      <c r="BG772" s="18"/>
      <c r="BN772" s="22"/>
      <c r="BO772" s="22"/>
      <c r="BP772" s="22"/>
      <c r="BQ772" s="22"/>
      <c r="BR772" s="15"/>
      <c r="CF772" s="15"/>
      <c r="CL772" s="22"/>
      <c r="CM772" s="15"/>
      <c r="CR772" s="22"/>
      <c r="CT772" s="15"/>
      <c r="CW772" s="22"/>
      <c r="DA772" s="15"/>
      <c r="DH772" s="15"/>
      <c r="DJ772" s="22"/>
      <c r="DO772" s="15"/>
      <c r="DV772" s="15"/>
      <c r="EC772" s="15"/>
      <c r="EJ772" s="15"/>
      <c r="EQ772" s="15"/>
      <c r="EX772" s="15"/>
      <c r="FE772" s="15"/>
      <c r="FL772" s="15"/>
      <c r="FS772" s="15"/>
      <c r="FZ772" s="15"/>
      <c r="GG772" s="15"/>
      <c r="GN772" s="15"/>
      <c r="GP772" s="22"/>
      <c r="GQ772" s="22"/>
      <c r="GR772" s="22"/>
      <c r="GS772" s="22"/>
      <c r="GT772" s="22"/>
      <c r="GU772" s="15"/>
      <c r="GV772" s="22"/>
      <c r="GW772" s="22"/>
      <c r="GX772" s="22"/>
      <c r="GY772" s="18"/>
      <c r="GZ772" s="18"/>
      <c r="HA772" s="18"/>
      <c r="HB772" s="18"/>
      <c r="HC772" s="18"/>
      <c r="HD772" s="18"/>
      <c r="HE772" s="18"/>
      <c r="HF772" s="18"/>
      <c r="HG772" s="18"/>
      <c r="HH772" s="18"/>
      <c r="HI772" s="18"/>
      <c r="HJ772" s="18"/>
      <c r="HK772" s="18"/>
      <c r="HL772" s="18"/>
      <c r="HM772" s="18"/>
      <c r="HN772" s="18"/>
      <c r="HO772" s="18"/>
      <c r="HP772" s="18"/>
      <c r="HQ772" s="18"/>
      <c r="HR772" s="18"/>
      <c r="HS772" s="18"/>
      <c r="HT772" s="18"/>
      <c r="HU772" s="18"/>
      <c r="HV772" s="18"/>
      <c r="HW772" s="18"/>
      <c r="HX772" s="18"/>
      <c r="HY772" s="18"/>
      <c r="HZ772" s="18"/>
      <c r="IA772" s="18"/>
      <c r="IB772" s="18"/>
      <c r="IC772" s="18"/>
      <c r="ID772" s="18"/>
      <c r="IE772" s="18"/>
      <c r="IF772" s="18"/>
      <c r="IG772" s="18"/>
      <c r="IH772" s="18"/>
      <c r="II772" s="18"/>
      <c r="IJ772" s="18"/>
      <c r="IK772" s="18"/>
      <c r="IL772" s="18"/>
      <c r="IM772" s="18"/>
      <c r="IN772" s="18"/>
      <c r="IO772" s="18"/>
      <c r="IP772" s="18"/>
      <c r="IQ772" s="18"/>
      <c r="IR772" s="18"/>
      <c r="IS772" s="18"/>
      <c r="IT772" s="18"/>
      <c r="IU772" s="18"/>
      <c r="IV772" s="18"/>
      <c r="IW772" s="18"/>
      <c r="IX772" s="18"/>
      <c r="IY772" s="18"/>
      <c r="IZ772" s="18"/>
      <c r="JA772" s="18"/>
      <c r="JB772" s="18"/>
      <c r="JC772" s="18"/>
      <c r="JD772" s="18"/>
      <c r="JE772" s="18"/>
      <c r="JF772" s="18"/>
    </row>
    <row r="773" spans="36:266" x14ac:dyDescent="0.3">
      <c r="AJ773" s="24"/>
      <c r="AK773" s="24"/>
      <c r="AL773" s="20"/>
      <c r="AM773" s="23"/>
      <c r="AN773" s="24"/>
      <c r="AO773" s="24"/>
      <c r="BB773" s="25"/>
      <c r="BC773" s="21"/>
      <c r="BG773" s="18"/>
      <c r="BN773" s="22"/>
      <c r="BO773" s="22"/>
      <c r="BP773" s="22"/>
      <c r="BQ773" s="22"/>
      <c r="BR773" s="15"/>
      <c r="CF773" s="15"/>
      <c r="CL773" s="22"/>
      <c r="CM773" s="15"/>
      <c r="CR773" s="22"/>
      <c r="CT773" s="15"/>
      <c r="CW773" s="22"/>
      <c r="DA773" s="15"/>
      <c r="DH773" s="15"/>
      <c r="DJ773" s="22"/>
      <c r="DO773" s="15"/>
      <c r="DV773" s="15"/>
      <c r="EC773" s="15"/>
      <c r="EJ773" s="15"/>
      <c r="EQ773" s="15"/>
      <c r="EX773" s="15"/>
      <c r="FE773" s="15"/>
      <c r="FL773" s="15"/>
      <c r="FS773" s="15"/>
      <c r="FZ773" s="15"/>
      <c r="GG773" s="15"/>
      <c r="GN773" s="15"/>
      <c r="GP773" s="22"/>
      <c r="GQ773" s="22"/>
      <c r="GR773" s="22"/>
      <c r="GS773" s="22"/>
      <c r="GT773" s="22"/>
      <c r="GU773" s="15"/>
      <c r="GV773" s="22"/>
      <c r="GW773" s="22"/>
      <c r="GX773" s="22"/>
      <c r="GY773" s="18"/>
      <c r="GZ773" s="18"/>
      <c r="HA773" s="18"/>
      <c r="HB773" s="18"/>
      <c r="HC773" s="18"/>
      <c r="HD773" s="18"/>
      <c r="HE773" s="18"/>
      <c r="HF773" s="18"/>
      <c r="HG773" s="18"/>
      <c r="HH773" s="18"/>
      <c r="HI773" s="18"/>
      <c r="HJ773" s="18"/>
      <c r="HK773" s="18"/>
      <c r="HL773" s="18"/>
      <c r="HM773" s="18"/>
      <c r="HN773" s="18"/>
      <c r="HO773" s="18"/>
      <c r="HP773" s="18"/>
      <c r="HQ773" s="18"/>
      <c r="HR773" s="18"/>
      <c r="HS773" s="18"/>
      <c r="HT773" s="18"/>
      <c r="HU773" s="18"/>
      <c r="HV773" s="18"/>
      <c r="HW773" s="18"/>
      <c r="HX773" s="18"/>
      <c r="HY773" s="18"/>
      <c r="HZ773" s="18"/>
      <c r="IA773" s="18"/>
      <c r="IB773" s="18"/>
      <c r="IC773" s="18"/>
      <c r="ID773" s="18"/>
      <c r="IE773" s="18"/>
      <c r="IF773" s="18"/>
      <c r="IG773" s="18"/>
      <c r="IH773" s="18"/>
      <c r="II773" s="18"/>
      <c r="IJ773" s="18"/>
      <c r="IK773" s="18"/>
      <c r="IL773" s="18"/>
      <c r="IM773" s="18"/>
      <c r="IN773" s="18"/>
      <c r="IO773" s="18"/>
      <c r="IP773" s="18"/>
      <c r="IQ773" s="18"/>
      <c r="IR773" s="18"/>
      <c r="IS773" s="18"/>
      <c r="IT773" s="18"/>
      <c r="IU773" s="18"/>
      <c r="IV773" s="18"/>
      <c r="IW773" s="18"/>
      <c r="IX773" s="18"/>
      <c r="IY773" s="18"/>
      <c r="IZ773" s="18"/>
      <c r="JA773" s="18"/>
      <c r="JB773" s="18"/>
      <c r="JC773" s="18"/>
      <c r="JD773" s="18"/>
      <c r="JE773" s="18"/>
      <c r="JF773" s="18"/>
    </row>
    <row r="774" spans="36:266" x14ac:dyDescent="0.3">
      <c r="AJ774" s="24"/>
      <c r="AK774" s="24"/>
      <c r="AL774" s="20"/>
      <c r="AM774" s="23"/>
      <c r="AN774" s="24"/>
      <c r="AO774" s="24"/>
      <c r="BB774" s="25"/>
      <c r="BC774" s="21"/>
      <c r="BG774" s="18"/>
      <c r="BN774" s="22"/>
      <c r="BO774" s="22"/>
      <c r="BP774" s="22"/>
      <c r="BQ774" s="22"/>
      <c r="BR774" s="15"/>
      <c r="CF774" s="15"/>
      <c r="CL774" s="22"/>
      <c r="CM774" s="15"/>
      <c r="CR774" s="22"/>
      <c r="CT774" s="15"/>
      <c r="CW774" s="22"/>
      <c r="DA774" s="15"/>
      <c r="DH774" s="15"/>
      <c r="DJ774" s="22"/>
      <c r="DO774" s="15"/>
      <c r="DV774" s="15"/>
      <c r="EC774" s="15"/>
      <c r="EJ774" s="15"/>
      <c r="EQ774" s="15"/>
      <c r="EX774" s="15"/>
      <c r="FE774" s="15"/>
      <c r="FL774" s="15"/>
      <c r="FS774" s="15"/>
      <c r="FZ774" s="15"/>
      <c r="GG774" s="15"/>
      <c r="GN774" s="15"/>
      <c r="GP774" s="22"/>
      <c r="GQ774" s="22"/>
      <c r="GR774" s="22"/>
      <c r="GS774" s="22"/>
      <c r="GT774" s="22"/>
      <c r="GU774" s="15"/>
      <c r="GV774" s="22"/>
      <c r="GW774" s="22"/>
      <c r="GX774" s="22"/>
      <c r="GY774" s="18"/>
      <c r="GZ774" s="18"/>
      <c r="HA774" s="18"/>
      <c r="HB774" s="18"/>
      <c r="HC774" s="18"/>
      <c r="HD774" s="18"/>
      <c r="HE774" s="18"/>
      <c r="HF774" s="18"/>
      <c r="HG774" s="18"/>
      <c r="HH774" s="18"/>
      <c r="HI774" s="18"/>
      <c r="HJ774" s="18"/>
      <c r="HK774" s="18"/>
      <c r="HL774" s="18"/>
      <c r="HM774" s="18"/>
      <c r="HN774" s="18"/>
      <c r="HO774" s="18"/>
      <c r="HP774" s="18"/>
      <c r="HQ774" s="18"/>
      <c r="HR774" s="18"/>
      <c r="HS774" s="18"/>
      <c r="HT774" s="18"/>
      <c r="HU774" s="18"/>
      <c r="HV774" s="18"/>
      <c r="HW774" s="18"/>
      <c r="HX774" s="18"/>
      <c r="HY774" s="18"/>
      <c r="HZ774" s="18"/>
      <c r="IA774" s="18"/>
      <c r="IB774" s="18"/>
      <c r="IC774" s="18"/>
      <c r="ID774" s="18"/>
      <c r="IE774" s="18"/>
      <c r="IF774" s="18"/>
      <c r="IG774" s="18"/>
      <c r="IH774" s="18"/>
      <c r="II774" s="18"/>
      <c r="IJ774" s="18"/>
      <c r="IK774" s="18"/>
      <c r="IL774" s="18"/>
      <c r="IM774" s="18"/>
      <c r="IN774" s="18"/>
      <c r="IO774" s="18"/>
      <c r="IP774" s="18"/>
      <c r="IQ774" s="18"/>
      <c r="IR774" s="18"/>
      <c r="IS774" s="18"/>
      <c r="IT774" s="18"/>
      <c r="IU774" s="18"/>
      <c r="IV774" s="18"/>
      <c r="IW774" s="18"/>
      <c r="IX774" s="18"/>
      <c r="IY774" s="18"/>
      <c r="IZ774" s="18"/>
      <c r="JA774" s="18"/>
      <c r="JB774" s="18"/>
      <c r="JC774" s="18"/>
      <c r="JD774" s="18"/>
      <c r="JE774" s="18"/>
      <c r="JF774" s="18"/>
    </row>
    <row r="775" spans="36:266" x14ac:dyDescent="0.3">
      <c r="AJ775" s="24"/>
      <c r="AK775" s="24"/>
      <c r="AL775" s="20"/>
      <c r="AM775" s="23"/>
      <c r="AN775" s="24"/>
      <c r="AO775" s="24"/>
      <c r="BB775" s="25"/>
      <c r="BC775" s="21"/>
      <c r="BG775" s="18"/>
      <c r="BN775" s="22"/>
      <c r="BO775" s="22"/>
      <c r="BP775" s="22"/>
      <c r="BQ775" s="22"/>
      <c r="BR775" s="15"/>
      <c r="CF775" s="15"/>
      <c r="CL775" s="22"/>
      <c r="CM775" s="15"/>
      <c r="CR775" s="22"/>
      <c r="CT775" s="15"/>
      <c r="CW775" s="22"/>
      <c r="DA775" s="15"/>
      <c r="DH775" s="15"/>
      <c r="DJ775" s="22"/>
      <c r="DO775" s="15"/>
      <c r="DV775" s="15"/>
      <c r="EC775" s="15"/>
      <c r="EJ775" s="15"/>
      <c r="EQ775" s="15"/>
      <c r="EX775" s="15"/>
      <c r="FE775" s="15"/>
      <c r="FL775" s="15"/>
      <c r="FS775" s="15"/>
      <c r="FZ775" s="15"/>
      <c r="GG775" s="15"/>
      <c r="GN775" s="15"/>
      <c r="GP775" s="22"/>
      <c r="GQ775" s="22"/>
      <c r="GR775" s="22"/>
      <c r="GS775" s="22"/>
      <c r="GT775" s="22"/>
      <c r="GU775" s="15"/>
      <c r="GV775" s="22"/>
      <c r="GW775" s="22"/>
      <c r="GX775" s="22"/>
      <c r="GY775" s="18"/>
      <c r="GZ775" s="18"/>
      <c r="HA775" s="18"/>
      <c r="HB775" s="18"/>
      <c r="HC775" s="18"/>
      <c r="HD775" s="18"/>
      <c r="HE775" s="18"/>
      <c r="HF775" s="18"/>
      <c r="HG775" s="18"/>
      <c r="HH775" s="18"/>
      <c r="HI775" s="18"/>
      <c r="HJ775" s="18"/>
      <c r="HK775" s="18"/>
      <c r="HL775" s="18"/>
      <c r="HM775" s="18"/>
      <c r="HN775" s="18"/>
      <c r="HO775" s="18"/>
      <c r="HP775" s="18"/>
      <c r="HQ775" s="18"/>
      <c r="HR775" s="18"/>
      <c r="HS775" s="18"/>
      <c r="HT775" s="18"/>
      <c r="HU775" s="18"/>
      <c r="HV775" s="18"/>
      <c r="HW775" s="18"/>
      <c r="HX775" s="18"/>
      <c r="HY775" s="18"/>
      <c r="HZ775" s="18"/>
      <c r="IA775" s="18"/>
      <c r="IB775" s="18"/>
      <c r="IC775" s="18"/>
      <c r="ID775" s="18"/>
      <c r="IE775" s="18"/>
      <c r="IF775" s="18"/>
      <c r="IG775" s="18"/>
      <c r="IH775" s="18"/>
      <c r="II775" s="18"/>
      <c r="IJ775" s="18"/>
      <c r="IK775" s="18"/>
      <c r="IL775" s="18"/>
      <c r="IM775" s="18"/>
      <c r="IN775" s="18"/>
      <c r="IO775" s="18"/>
      <c r="IP775" s="18"/>
      <c r="IQ775" s="18"/>
      <c r="IR775" s="18"/>
      <c r="IS775" s="18"/>
      <c r="IT775" s="18"/>
      <c r="IU775" s="18"/>
      <c r="IV775" s="18"/>
      <c r="IW775" s="18"/>
      <c r="IX775" s="18"/>
      <c r="IY775" s="18"/>
      <c r="IZ775" s="18"/>
      <c r="JA775" s="18"/>
      <c r="JB775" s="18"/>
      <c r="JC775" s="18"/>
      <c r="JD775" s="18"/>
      <c r="JE775" s="18"/>
      <c r="JF775" s="18"/>
    </row>
    <row r="776" spans="36:266" x14ac:dyDescent="0.3">
      <c r="AJ776" s="24"/>
      <c r="AK776" s="24"/>
      <c r="AL776" s="20"/>
      <c r="AM776" s="23"/>
      <c r="AN776" s="24"/>
      <c r="AO776" s="24"/>
      <c r="BB776" s="25"/>
      <c r="BC776" s="21"/>
      <c r="BG776" s="18"/>
      <c r="BN776" s="22"/>
      <c r="BO776" s="22"/>
      <c r="BP776" s="22"/>
      <c r="BQ776" s="22"/>
      <c r="BR776" s="15"/>
      <c r="CF776" s="15"/>
      <c r="CL776" s="22"/>
      <c r="CM776" s="15"/>
      <c r="CR776" s="22"/>
      <c r="CT776" s="15"/>
      <c r="CW776" s="22"/>
      <c r="DA776" s="15"/>
      <c r="DH776" s="15"/>
      <c r="DJ776" s="22"/>
      <c r="DO776" s="15"/>
      <c r="DV776" s="15"/>
      <c r="EC776" s="15"/>
      <c r="EJ776" s="15"/>
      <c r="EQ776" s="15"/>
      <c r="EX776" s="15"/>
      <c r="FE776" s="15"/>
      <c r="FL776" s="15"/>
      <c r="FS776" s="15"/>
      <c r="FZ776" s="15"/>
      <c r="GG776" s="15"/>
      <c r="GN776" s="15"/>
      <c r="GP776" s="22"/>
      <c r="GQ776" s="22"/>
      <c r="GR776" s="22"/>
      <c r="GS776" s="22"/>
      <c r="GT776" s="22"/>
      <c r="GU776" s="15"/>
      <c r="GV776" s="22"/>
      <c r="GW776" s="22"/>
      <c r="GX776" s="22"/>
      <c r="GY776" s="18"/>
      <c r="GZ776" s="18"/>
      <c r="HA776" s="18"/>
      <c r="HB776" s="18"/>
      <c r="HC776" s="18"/>
      <c r="HD776" s="18"/>
      <c r="HE776" s="18"/>
      <c r="HF776" s="18"/>
      <c r="HG776" s="18"/>
      <c r="HH776" s="18"/>
      <c r="HI776" s="18"/>
      <c r="HJ776" s="18"/>
      <c r="HK776" s="18"/>
      <c r="HL776" s="18"/>
      <c r="HM776" s="18"/>
      <c r="HN776" s="18"/>
      <c r="HO776" s="18"/>
      <c r="HP776" s="18"/>
      <c r="HQ776" s="18"/>
      <c r="HR776" s="18"/>
      <c r="HS776" s="18"/>
      <c r="HT776" s="18"/>
      <c r="HU776" s="18"/>
      <c r="HV776" s="18"/>
      <c r="HW776" s="18"/>
      <c r="HX776" s="18"/>
      <c r="HY776" s="18"/>
      <c r="HZ776" s="18"/>
      <c r="IA776" s="18"/>
      <c r="IB776" s="18"/>
      <c r="IC776" s="18"/>
      <c r="ID776" s="18"/>
      <c r="IE776" s="18"/>
      <c r="IF776" s="18"/>
      <c r="IG776" s="18"/>
      <c r="IH776" s="18"/>
      <c r="II776" s="18"/>
      <c r="IJ776" s="18"/>
      <c r="IK776" s="18"/>
      <c r="IL776" s="18"/>
      <c r="IM776" s="18"/>
      <c r="IN776" s="18"/>
      <c r="IO776" s="18"/>
      <c r="IP776" s="18"/>
      <c r="IQ776" s="18"/>
      <c r="IR776" s="18"/>
      <c r="IS776" s="18"/>
      <c r="IT776" s="18"/>
      <c r="IU776" s="18"/>
      <c r="IV776" s="18"/>
      <c r="IW776" s="18"/>
      <c r="IX776" s="18"/>
      <c r="IY776" s="18"/>
      <c r="IZ776" s="18"/>
      <c r="JA776" s="18"/>
      <c r="JB776" s="18"/>
      <c r="JC776" s="18"/>
      <c r="JD776" s="18"/>
      <c r="JE776" s="18"/>
      <c r="JF776" s="18"/>
    </row>
    <row r="777" spans="36:266" x14ac:dyDescent="0.3">
      <c r="AJ777" s="24"/>
      <c r="AK777" s="24"/>
      <c r="AL777" s="20"/>
      <c r="AM777" s="23"/>
      <c r="AN777" s="24"/>
      <c r="AO777" s="24"/>
      <c r="BB777" s="25"/>
      <c r="BC777" s="21"/>
      <c r="BG777" s="18"/>
      <c r="BN777" s="22"/>
      <c r="BO777" s="22"/>
      <c r="BP777" s="22"/>
      <c r="BQ777" s="22"/>
      <c r="BR777" s="15"/>
      <c r="CF777" s="15"/>
      <c r="CL777" s="22"/>
      <c r="CM777" s="15"/>
      <c r="CR777" s="22"/>
      <c r="CT777" s="15"/>
      <c r="CW777" s="22"/>
      <c r="DA777" s="15"/>
      <c r="DH777" s="15"/>
      <c r="DJ777" s="22"/>
      <c r="DO777" s="15"/>
      <c r="DV777" s="15"/>
      <c r="EC777" s="15"/>
      <c r="EJ777" s="15"/>
      <c r="EQ777" s="15"/>
      <c r="EX777" s="15"/>
      <c r="FE777" s="15"/>
      <c r="FL777" s="15"/>
      <c r="FS777" s="15"/>
      <c r="FZ777" s="15"/>
      <c r="GG777" s="15"/>
      <c r="GN777" s="15"/>
      <c r="GP777" s="22"/>
      <c r="GQ777" s="22"/>
      <c r="GR777" s="22"/>
      <c r="GS777" s="22"/>
      <c r="GT777" s="22"/>
      <c r="GU777" s="15"/>
      <c r="GV777" s="22"/>
      <c r="GW777" s="22"/>
      <c r="GX777" s="22"/>
      <c r="GY777" s="18"/>
      <c r="GZ777" s="18"/>
      <c r="HA777" s="18"/>
      <c r="HB777" s="18"/>
      <c r="HC777" s="18"/>
      <c r="HD777" s="18"/>
      <c r="HE777" s="18"/>
      <c r="HF777" s="18"/>
      <c r="HG777" s="18"/>
      <c r="HH777" s="18"/>
      <c r="HI777" s="18"/>
      <c r="HJ777" s="18"/>
      <c r="HK777" s="18"/>
      <c r="HL777" s="18"/>
      <c r="HM777" s="18"/>
      <c r="HN777" s="18"/>
      <c r="HO777" s="18"/>
      <c r="HP777" s="18"/>
      <c r="HQ777" s="18"/>
      <c r="HR777" s="18"/>
      <c r="HS777" s="18"/>
      <c r="HT777" s="18"/>
      <c r="HU777" s="18"/>
      <c r="HV777" s="18"/>
      <c r="HW777" s="18"/>
      <c r="HX777" s="18"/>
      <c r="HY777" s="18"/>
      <c r="HZ777" s="18"/>
      <c r="IA777" s="18"/>
      <c r="IB777" s="18"/>
      <c r="IC777" s="18"/>
      <c r="ID777" s="18"/>
      <c r="IE777" s="18"/>
      <c r="IF777" s="18"/>
      <c r="IG777" s="18"/>
      <c r="IH777" s="18"/>
      <c r="II777" s="18"/>
      <c r="IJ777" s="18"/>
      <c r="IK777" s="18"/>
      <c r="IL777" s="18"/>
      <c r="IM777" s="18"/>
      <c r="IN777" s="18"/>
      <c r="IO777" s="18"/>
      <c r="IP777" s="18"/>
      <c r="IQ777" s="18"/>
      <c r="IR777" s="18"/>
      <c r="IS777" s="18"/>
      <c r="IT777" s="18"/>
      <c r="IU777" s="18"/>
      <c r="IV777" s="18"/>
      <c r="IW777" s="18"/>
      <c r="IX777" s="18"/>
      <c r="IY777" s="18"/>
      <c r="IZ777" s="18"/>
      <c r="JA777" s="18"/>
      <c r="JB777" s="18"/>
      <c r="JC777" s="18"/>
      <c r="JD777" s="18"/>
      <c r="JE777" s="18"/>
      <c r="JF777" s="18"/>
    </row>
    <row r="778" spans="36:266" x14ac:dyDescent="0.3">
      <c r="AJ778" s="24"/>
      <c r="AK778" s="24"/>
      <c r="AL778" s="20"/>
      <c r="AM778" s="23"/>
      <c r="AN778" s="24"/>
      <c r="AO778" s="24"/>
      <c r="BB778" s="25"/>
      <c r="BC778" s="21"/>
      <c r="BG778" s="18"/>
      <c r="BN778" s="22"/>
      <c r="BO778" s="22"/>
      <c r="BP778" s="22"/>
      <c r="BQ778" s="22"/>
      <c r="BR778" s="15"/>
      <c r="CF778" s="15"/>
      <c r="CL778" s="22"/>
      <c r="CM778" s="15"/>
      <c r="CR778" s="22"/>
      <c r="CT778" s="15"/>
      <c r="CW778" s="22"/>
      <c r="DA778" s="15"/>
      <c r="DH778" s="15"/>
      <c r="DJ778" s="22"/>
      <c r="DO778" s="15"/>
      <c r="DV778" s="15"/>
      <c r="EC778" s="15"/>
      <c r="EJ778" s="15"/>
      <c r="EQ778" s="15"/>
      <c r="EX778" s="15"/>
      <c r="FE778" s="15"/>
      <c r="FL778" s="15"/>
      <c r="FS778" s="15"/>
      <c r="FZ778" s="15"/>
      <c r="GG778" s="15"/>
      <c r="GN778" s="15"/>
      <c r="GP778" s="22"/>
      <c r="GQ778" s="22"/>
      <c r="GR778" s="22"/>
      <c r="GS778" s="22"/>
      <c r="GT778" s="22"/>
      <c r="GU778" s="15"/>
      <c r="GV778" s="22"/>
      <c r="GW778" s="22"/>
      <c r="GX778" s="22"/>
      <c r="GY778" s="18"/>
      <c r="GZ778" s="18"/>
      <c r="HA778" s="18"/>
      <c r="HB778" s="18"/>
      <c r="HC778" s="18"/>
      <c r="HD778" s="18"/>
      <c r="HE778" s="18"/>
      <c r="HF778" s="18"/>
      <c r="HG778" s="18"/>
      <c r="HH778" s="18"/>
      <c r="HI778" s="18"/>
      <c r="HJ778" s="18"/>
      <c r="HK778" s="18"/>
      <c r="HL778" s="18"/>
      <c r="HM778" s="18"/>
      <c r="HN778" s="18"/>
      <c r="HO778" s="18"/>
      <c r="HP778" s="18"/>
      <c r="HQ778" s="18"/>
      <c r="HR778" s="18"/>
      <c r="HS778" s="18"/>
      <c r="HT778" s="18"/>
      <c r="HU778" s="18"/>
      <c r="HV778" s="18"/>
      <c r="HW778" s="18"/>
      <c r="HX778" s="18"/>
      <c r="HY778" s="18"/>
      <c r="HZ778" s="18"/>
      <c r="IA778" s="18"/>
      <c r="IB778" s="18"/>
      <c r="IC778" s="18"/>
      <c r="ID778" s="18"/>
      <c r="IE778" s="18"/>
      <c r="IF778" s="18"/>
      <c r="IG778" s="18"/>
      <c r="IH778" s="18"/>
      <c r="II778" s="18"/>
      <c r="IJ778" s="18"/>
      <c r="IK778" s="18"/>
      <c r="IL778" s="18"/>
      <c r="IM778" s="18"/>
      <c r="IN778" s="18"/>
      <c r="IO778" s="18"/>
      <c r="IP778" s="18"/>
      <c r="IQ778" s="18"/>
      <c r="IR778" s="18"/>
      <c r="IS778" s="18"/>
      <c r="IT778" s="18"/>
      <c r="IU778" s="18"/>
      <c r="IV778" s="18"/>
      <c r="IW778" s="18"/>
      <c r="IX778" s="18"/>
      <c r="IY778" s="18"/>
      <c r="IZ778" s="18"/>
      <c r="JA778" s="18"/>
      <c r="JB778" s="18"/>
      <c r="JC778" s="18"/>
      <c r="JD778" s="18"/>
      <c r="JE778" s="18"/>
      <c r="JF778" s="18"/>
    </row>
    <row r="779" spans="36:266" x14ac:dyDescent="0.3">
      <c r="AJ779" s="24"/>
      <c r="AK779" s="24"/>
      <c r="AL779" s="20"/>
      <c r="AM779" s="23"/>
      <c r="AN779" s="24"/>
      <c r="AO779" s="24"/>
      <c r="BB779" s="25"/>
      <c r="BC779" s="21"/>
      <c r="BG779" s="18"/>
      <c r="BN779" s="22"/>
      <c r="BO779" s="22"/>
      <c r="BP779" s="22"/>
      <c r="BQ779" s="22"/>
      <c r="BR779" s="15"/>
      <c r="CF779" s="15"/>
      <c r="CL779" s="22"/>
      <c r="CM779" s="15"/>
      <c r="CR779" s="22"/>
      <c r="CT779" s="15"/>
      <c r="CW779" s="22"/>
      <c r="DA779" s="15"/>
      <c r="DH779" s="15"/>
      <c r="DJ779" s="22"/>
      <c r="DO779" s="15"/>
      <c r="DV779" s="15"/>
      <c r="EC779" s="15"/>
      <c r="EJ779" s="15"/>
      <c r="EQ779" s="15"/>
      <c r="EX779" s="15"/>
      <c r="FE779" s="15"/>
      <c r="FL779" s="15"/>
      <c r="FS779" s="15"/>
      <c r="FZ779" s="15"/>
      <c r="GG779" s="15"/>
      <c r="GN779" s="15"/>
      <c r="GP779" s="22"/>
      <c r="GQ779" s="22"/>
      <c r="GR779" s="22"/>
      <c r="GS779" s="22"/>
      <c r="GT779" s="22"/>
      <c r="GU779" s="15"/>
      <c r="GV779" s="22"/>
      <c r="GW779" s="22"/>
      <c r="GX779" s="22"/>
      <c r="GY779" s="18"/>
      <c r="GZ779" s="18"/>
      <c r="HA779" s="18"/>
      <c r="HB779" s="18"/>
      <c r="HC779" s="18"/>
      <c r="HD779" s="18"/>
      <c r="HE779" s="18"/>
      <c r="HF779" s="18"/>
      <c r="HG779" s="18"/>
      <c r="HH779" s="18"/>
      <c r="HI779" s="18"/>
      <c r="HJ779" s="18"/>
      <c r="HK779" s="18"/>
      <c r="HL779" s="18"/>
      <c r="HM779" s="18"/>
      <c r="HN779" s="18"/>
      <c r="HO779" s="18"/>
      <c r="HP779" s="18"/>
      <c r="HQ779" s="18"/>
      <c r="HR779" s="18"/>
      <c r="HS779" s="18"/>
      <c r="HT779" s="18"/>
      <c r="HU779" s="18"/>
      <c r="HV779" s="18"/>
      <c r="HW779" s="18"/>
      <c r="HX779" s="18"/>
      <c r="HY779" s="18"/>
      <c r="HZ779" s="18"/>
      <c r="IA779" s="18"/>
      <c r="IB779" s="18"/>
      <c r="IC779" s="18"/>
      <c r="ID779" s="18"/>
      <c r="IE779" s="18"/>
      <c r="IF779" s="18"/>
      <c r="IG779" s="18"/>
      <c r="IH779" s="18"/>
      <c r="II779" s="18"/>
      <c r="IJ779" s="18"/>
      <c r="IK779" s="18"/>
      <c r="IL779" s="18"/>
      <c r="IM779" s="18"/>
      <c r="IN779" s="18"/>
      <c r="IO779" s="18"/>
      <c r="IP779" s="18"/>
      <c r="IQ779" s="18"/>
      <c r="IR779" s="18"/>
      <c r="IS779" s="18"/>
      <c r="IT779" s="18"/>
      <c r="IU779" s="18"/>
      <c r="IV779" s="18"/>
      <c r="IW779" s="18"/>
      <c r="IX779" s="18"/>
      <c r="IY779" s="18"/>
      <c r="IZ779" s="18"/>
      <c r="JA779" s="18"/>
      <c r="JB779" s="18"/>
      <c r="JC779" s="18"/>
      <c r="JD779" s="18"/>
      <c r="JE779" s="18"/>
      <c r="JF779" s="18"/>
    </row>
    <row r="780" spans="36:266" x14ac:dyDescent="0.3">
      <c r="AJ780" s="24"/>
      <c r="AK780" s="24"/>
      <c r="AL780" s="20"/>
      <c r="AM780" s="23"/>
      <c r="AN780" s="24"/>
      <c r="AO780" s="24"/>
      <c r="BB780" s="25"/>
      <c r="BC780" s="21"/>
      <c r="BG780" s="18"/>
      <c r="BN780" s="22"/>
      <c r="BO780" s="22"/>
      <c r="BP780" s="22"/>
      <c r="BQ780" s="22"/>
      <c r="BR780" s="15"/>
      <c r="CF780" s="15"/>
      <c r="CL780" s="22"/>
      <c r="CM780" s="15"/>
      <c r="CR780" s="22"/>
      <c r="CT780" s="15"/>
      <c r="CW780" s="22"/>
      <c r="DA780" s="15"/>
      <c r="DH780" s="15"/>
      <c r="DJ780" s="22"/>
      <c r="DO780" s="15"/>
      <c r="DV780" s="15"/>
      <c r="EC780" s="15"/>
      <c r="EJ780" s="15"/>
      <c r="EQ780" s="15"/>
      <c r="EX780" s="15"/>
      <c r="FE780" s="15"/>
      <c r="FL780" s="15"/>
      <c r="FS780" s="15"/>
      <c r="FZ780" s="15"/>
      <c r="GG780" s="15"/>
      <c r="GN780" s="15"/>
      <c r="GP780" s="22"/>
      <c r="GQ780" s="22"/>
      <c r="GR780" s="22"/>
      <c r="GS780" s="22"/>
      <c r="GT780" s="22"/>
      <c r="GU780" s="15"/>
      <c r="GV780" s="22"/>
      <c r="GW780" s="22"/>
      <c r="GX780" s="22"/>
      <c r="GY780" s="18"/>
      <c r="GZ780" s="18"/>
      <c r="HA780" s="18"/>
      <c r="HB780" s="18"/>
      <c r="HC780" s="18"/>
      <c r="HD780" s="18"/>
      <c r="HE780" s="18"/>
      <c r="HF780" s="18"/>
      <c r="HG780" s="18"/>
      <c r="HH780" s="18"/>
      <c r="HI780" s="18"/>
      <c r="HJ780" s="18"/>
      <c r="HK780" s="18"/>
      <c r="HL780" s="18"/>
      <c r="HM780" s="18"/>
      <c r="HN780" s="18"/>
      <c r="HO780" s="18"/>
      <c r="HP780" s="18"/>
      <c r="HQ780" s="18"/>
      <c r="HR780" s="18"/>
      <c r="HS780" s="18"/>
      <c r="HT780" s="18"/>
      <c r="HU780" s="18"/>
      <c r="HV780" s="18"/>
      <c r="HW780" s="18"/>
      <c r="HX780" s="18"/>
      <c r="HY780" s="18"/>
      <c r="HZ780" s="18"/>
      <c r="IA780" s="18"/>
      <c r="IB780" s="18"/>
      <c r="IC780" s="18"/>
      <c r="ID780" s="18"/>
      <c r="IE780" s="18"/>
      <c r="IF780" s="18"/>
      <c r="IG780" s="18"/>
      <c r="IH780" s="18"/>
      <c r="II780" s="18"/>
      <c r="IJ780" s="18"/>
      <c r="IK780" s="18"/>
      <c r="IL780" s="18"/>
      <c r="IM780" s="18"/>
      <c r="IN780" s="18"/>
      <c r="IO780" s="18"/>
      <c r="IP780" s="18"/>
      <c r="IQ780" s="18"/>
      <c r="IR780" s="18"/>
      <c r="IS780" s="18"/>
      <c r="IT780" s="18"/>
      <c r="IU780" s="18"/>
      <c r="IV780" s="18"/>
      <c r="IW780" s="18"/>
      <c r="IX780" s="18"/>
      <c r="IY780" s="18"/>
      <c r="IZ780" s="18"/>
      <c r="JA780" s="18"/>
      <c r="JB780" s="18"/>
      <c r="JC780" s="18"/>
      <c r="JD780" s="18"/>
      <c r="JE780" s="18"/>
      <c r="JF780" s="18"/>
    </row>
    <row r="781" spans="36:266" x14ac:dyDescent="0.3">
      <c r="AJ781" s="24"/>
      <c r="AK781" s="24"/>
      <c r="AL781" s="20"/>
      <c r="AM781" s="23"/>
      <c r="AN781" s="24"/>
      <c r="AO781" s="24"/>
      <c r="BB781" s="25"/>
      <c r="BC781" s="21"/>
      <c r="BG781" s="18"/>
      <c r="BN781" s="22"/>
      <c r="BO781" s="22"/>
      <c r="BP781" s="22"/>
      <c r="BQ781" s="22"/>
      <c r="BR781" s="15"/>
      <c r="CF781" s="15"/>
      <c r="CL781" s="22"/>
      <c r="CM781" s="15"/>
      <c r="CR781" s="22"/>
      <c r="CT781" s="15"/>
      <c r="CW781" s="22"/>
      <c r="DA781" s="15"/>
      <c r="DH781" s="15"/>
      <c r="DJ781" s="22"/>
      <c r="DO781" s="15"/>
      <c r="DV781" s="15"/>
      <c r="EC781" s="15"/>
      <c r="EJ781" s="15"/>
      <c r="EQ781" s="15"/>
      <c r="EX781" s="15"/>
      <c r="FE781" s="15"/>
      <c r="FL781" s="15"/>
      <c r="FS781" s="15"/>
      <c r="FZ781" s="15"/>
      <c r="GG781" s="15"/>
      <c r="GN781" s="15"/>
      <c r="GP781" s="22"/>
      <c r="GQ781" s="22"/>
      <c r="GR781" s="22"/>
      <c r="GS781" s="22"/>
      <c r="GT781" s="22"/>
      <c r="GU781" s="15"/>
      <c r="GV781" s="22"/>
      <c r="GW781" s="22"/>
      <c r="GX781" s="22"/>
      <c r="GY781" s="18"/>
      <c r="GZ781" s="18"/>
      <c r="HA781" s="18"/>
      <c r="HB781" s="18"/>
      <c r="HC781" s="18"/>
      <c r="HD781" s="18"/>
      <c r="HE781" s="18"/>
      <c r="HF781" s="18"/>
      <c r="HG781" s="18"/>
      <c r="HH781" s="18"/>
      <c r="HI781" s="18"/>
      <c r="HJ781" s="18"/>
      <c r="HK781" s="18"/>
      <c r="HL781" s="18"/>
      <c r="HM781" s="18"/>
      <c r="HN781" s="18"/>
      <c r="HO781" s="18"/>
      <c r="HP781" s="18"/>
      <c r="HQ781" s="18"/>
      <c r="HR781" s="18"/>
      <c r="HS781" s="18"/>
      <c r="HT781" s="18"/>
      <c r="HU781" s="18"/>
      <c r="HV781" s="18"/>
      <c r="HW781" s="18"/>
      <c r="HX781" s="18"/>
      <c r="HY781" s="18"/>
      <c r="HZ781" s="18"/>
      <c r="IA781" s="18"/>
      <c r="IB781" s="18"/>
      <c r="IC781" s="18"/>
      <c r="ID781" s="18"/>
      <c r="IE781" s="18"/>
      <c r="IF781" s="18"/>
      <c r="IG781" s="18"/>
      <c r="IH781" s="18"/>
      <c r="II781" s="18"/>
      <c r="IJ781" s="18"/>
      <c r="IK781" s="18"/>
      <c r="IL781" s="18"/>
      <c r="IM781" s="18"/>
      <c r="IN781" s="18"/>
      <c r="IO781" s="18"/>
      <c r="IP781" s="18"/>
      <c r="IQ781" s="18"/>
      <c r="IR781" s="18"/>
      <c r="IS781" s="18"/>
      <c r="IT781" s="18"/>
      <c r="IU781" s="18"/>
      <c r="IV781" s="18"/>
      <c r="IW781" s="18"/>
      <c r="IX781" s="18"/>
      <c r="IY781" s="18"/>
      <c r="IZ781" s="18"/>
      <c r="JA781" s="18"/>
      <c r="JB781" s="18"/>
      <c r="JC781" s="18"/>
      <c r="JD781" s="18"/>
      <c r="JE781" s="18"/>
      <c r="JF781" s="18"/>
    </row>
    <row r="782" spans="36:266" x14ac:dyDescent="0.3">
      <c r="AJ782" s="24"/>
      <c r="AK782" s="24"/>
      <c r="AL782" s="20"/>
      <c r="AM782" s="23"/>
      <c r="AN782" s="24"/>
      <c r="AO782" s="24"/>
      <c r="BB782" s="25"/>
      <c r="BC782" s="21"/>
      <c r="BG782" s="18"/>
      <c r="BN782" s="22"/>
      <c r="BO782" s="22"/>
      <c r="BP782" s="22"/>
      <c r="BQ782" s="22"/>
      <c r="BR782" s="15"/>
      <c r="CF782" s="15"/>
      <c r="CL782" s="22"/>
      <c r="CM782" s="15"/>
      <c r="CR782" s="22"/>
      <c r="CT782" s="15"/>
      <c r="CW782" s="22"/>
      <c r="DA782" s="15"/>
      <c r="DH782" s="15"/>
      <c r="DJ782" s="22"/>
      <c r="DO782" s="15"/>
      <c r="DV782" s="15"/>
      <c r="EC782" s="15"/>
      <c r="EJ782" s="15"/>
      <c r="EQ782" s="15"/>
      <c r="EX782" s="15"/>
      <c r="FE782" s="15"/>
      <c r="FL782" s="15"/>
      <c r="FS782" s="15"/>
      <c r="FZ782" s="15"/>
      <c r="GG782" s="15"/>
      <c r="GN782" s="15"/>
      <c r="GP782" s="22"/>
      <c r="GQ782" s="22"/>
      <c r="GR782" s="22"/>
      <c r="GS782" s="22"/>
      <c r="GT782" s="22"/>
      <c r="GU782" s="15"/>
      <c r="GV782" s="22"/>
      <c r="GW782" s="22"/>
      <c r="GX782" s="22"/>
      <c r="GY782" s="18"/>
      <c r="GZ782" s="18"/>
      <c r="HA782" s="18"/>
      <c r="HB782" s="18"/>
      <c r="HC782" s="18"/>
      <c r="HD782" s="18"/>
      <c r="HE782" s="18"/>
      <c r="HF782" s="18"/>
      <c r="HG782" s="18"/>
      <c r="HH782" s="18"/>
      <c r="HI782" s="18"/>
      <c r="HJ782" s="18"/>
      <c r="HK782" s="18"/>
      <c r="HL782" s="18"/>
      <c r="HM782" s="18"/>
      <c r="HN782" s="18"/>
      <c r="HO782" s="18"/>
      <c r="HP782" s="18"/>
      <c r="HQ782" s="18"/>
      <c r="HR782" s="18"/>
      <c r="HS782" s="18"/>
      <c r="HT782" s="18"/>
      <c r="HU782" s="18"/>
      <c r="HV782" s="18"/>
      <c r="HW782" s="18"/>
      <c r="HX782" s="18"/>
      <c r="HY782" s="18"/>
      <c r="HZ782" s="18"/>
      <c r="IA782" s="18"/>
      <c r="IB782" s="18"/>
      <c r="IC782" s="18"/>
      <c r="ID782" s="18"/>
      <c r="IE782" s="18"/>
      <c r="IF782" s="18"/>
      <c r="IG782" s="18"/>
      <c r="IH782" s="18"/>
      <c r="II782" s="18"/>
      <c r="IJ782" s="18"/>
      <c r="IK782" s="18"/>
      <c r="IL782" s="18"/>
      <c r="IM782" s="18"/>
      <c r="IN782" s="18"/>
      <c r="IO782" s="18"/>
      <c r="IP782" s="18"/>
      <c r="IQ782" s="18"/>
      <c r="IR782" s="18"/>
      <c r="IS782" s="18"/>
      <c r="IT782" s="18"/>
      <c r="IU782" s="18"/>
      <c r="IV782" s="18"/>
      <c r="IW782" s="18"/>
      <c r="IX782" s="18"/>
      <c r="IY782" s="18"/>
      <c r="IZ782" s="18"/>
      <c r="JA782" s="18"/>
      <c r="JB782" s="18"/>
      <c r="JC782" s="18"/>
      <c r="JD782" s="18"/>
      <c r="JE782" s="18"/>
      <c r="JF782" s="18"/>
    </row>
    <row r="783" spans="36:266" x14ac:dyDescent="0.3">
      <c r="AJ783" s="24"/>
      <c r="AK783" s="24"/>
      <c r="AL783" s="20"/>
      <c r="AM783" s="23"/>
      <c r="AN783" s="24"/>
      <c r="AO783" s="24"/>
      <c r="BB783" s="25"/>
      <c r="BC783" s="21"/>
      <c r="BG783" s="18"/>
      <c r="BN783" s="22"/>
      <c r="BO783" s="22"/>
      <c r="BP783" s="22"/>
      <c r="BQ783" s="22"/>
      <c r="BR783" s="15"/>
      <c r="CF783" s="15"/>
      <c r="CL783" s="22"/>
      <c r="CM783" s="15"/>
      <c r="CR783" s="22"/>
      <c r="CT783" s="15"/>
      <c r="CW783" s="22"/>
      <c r="DA783" s="15"/>
      <c r="DH783" s="15"/>
      <c r="DJ783" s="22"/>
      <c r="DO783" s="15"/>
      <c r="DV783" s="15"/>
      <c r="EC783" s="15"/>
      <c r="EJ783" s="15"/>
      <c r="EQ783" s="15"/>
      <c r="EX783" s="15"/>
      <c r="FE783" s="15"/>
      <c r="FL783" s="15"/>
      <c r="FS783" s="15"/>
      <c r="FZ783" s="15"/>
      <c r="GG783" s="15"/>
      <c r="GN783" s="15"/>
      <c r="GP783" s="22"/>
      <c r="GQ783" s="22"/>
      <c r="GR783" s="22"/>
      <c r="GS783" s="22"/>
      <c r="GT783" s="22"/>
      <c r="GU783" s="15"/>
      <c r="GV783" s="22"/>
      <c r="GW783" s="22"/>
      <c r="GX783" s="22"/>
      <c r="GY783" s="18"/>
      <c r="GZ783" s="18"/>
      <c r="HA783" s="18"/>
      <c r="HB783" s="18"/>
      <c r="HC783" s="18"/>
      <c r="HD783" s="18"/>
      <c r="HE783" s="18"/>
      <c r="HF783" s="18"/>
      <c r="HG783" s="18"/>
      <c r="HH783" s="18"/>
      <c r="HI783" s="18"/>
      <c r="HJ783" s="18"/>
      <c r="HK783" s="18"/>
      <c r="HL783" s="18"/>
      <c r="HM783" s="18"/>
      <c r="HN783" s="18"/>
      <c r="HO783" s="18"/>
      <c r="HP783" s="18"/>
      <c r="HQ783" s="18"/>
      <c r="HR783" s="18"/>
      <c r="HS783" s="18"/>
      <c r="HT783" s="18"/>
      <c r="HU783" s="18"/>
      <c r="HV783" s="18"/>
      <c r="HW783" s="18"/>
      <c r="HX783" s="18"/>
      <c r="HY783" s="18"/>
      <c r="HZ783" s="18"/>
      <c r="IA783" s="18"/>
      <c r="IB783" s="18"/>
      <c r="IC783" s="18"/>
      <c r="ID783" s="18"/>
      <c r="IE783" s="18"/>
      <c r="IF783" s="18"/>
      <c r="IG783" s="18"/>
      <c r="IH783" s="18"/>
      <c r="II783" s="18"/>
      <c r="IJ783" s="18"/>
      <c r="IK783" s="18"/>
      <c r="IL783" s="18"/>
      <c r="IM783" s="18"/>
      <c r="IN783" s="18"/>
      <c r="IO783" s="18"/>
      <c r="IP783" s="18"/>
      <c r="IQ783" s="18"/>
      <c r="IR783" s="18"/>
      <c r="IS783" s="18"/>
      <c r="IT783" s="18"/>
      <c r="IU783" s="18"/>
      <c r="IV783" s="18"/>
      <c r="IW783" s="18"/>
      <c r="IX783" s="18"/>
      <c r="IY783" s="18"/>
      <c r="IZ783" s="18"/>
      <c r="JA783" s="18"/>
      <c r="JB783" s="18"/>
      <c r="JC783" s="18"/>
      <c r="JD783" s="18"/>
      <c r="JE783" s="18"/>
      <c r="JF783" s="18"/>
    </row>
    <row r="784" spans="36:266" x14ac:dyDescent="0.3">
      <c r="AJ784" s="24"/>
      <c r="AK784" s="24"/>
      <c r="AL784" s="20"/>
      <c r="AM784" s="23"/>
      <c r="AN784" s="24"/>
      <c r="AO784" s="24"/>
      <c r="BB784" s="25"/>
      <c r="BC784" s="21"/>
      <c r="BG784" s="18"/>
      <c r="BN784" s="22"/>
      <c r="BO784" s="22"/>
      <c r="BP784" s="22"/>
      <c r="BQ784" s="22"/>
      <c r="BR784" s="15"/>
      <c r="CF784" s="15"/>
      <c r="CL784" s="22"/>
      <c r="CM784" s="15"/>
      <c r="CR784" s="22"/>
      <c r="CT784" s="15"/>
      <c r="CW784" s="22"/>
      <c r="DA784" s="15"/>
      <c r="DH784" s="15"/>
      <c r="DJ784" s="22"/>
      <c r="DO784" s="15"/>
      <c r="DV784" s="15"/>
      <c r="EC784" s="15"/>
      <c r="EJ784" s="15"/>
      <c r="EQ784" s="15"/>
      <c r="EX784" s="15"/>
      <c r="FE784" s="15"/>
      <c r="FL784" s="15"/>
      <c r="FS784" s="15"/>
      <c r="FZ784" s="15"/>
      <c r="GG784" s="15"/>
      <c r="GN784" s="15"/>
      <c r="GP784" s="22"/>
      <c r="GQ784" s="22"/>
      <c r="GR784" s="22"/>
      <c r="GS784" s="22"/>
      <c r="GT784" s="22"/>
      <c r="GU784" s="15"/>
      <c r="GV784" s="22"/>
      <c r="GW784" s="22"/>
      <c r="GX784" s="22"/>
      <c r="GY784" s="18"/>
      <c r="GZ784" s="18"/>
      <c r="HA784" s="18"/>
      <c r="HB784" s="18"/>
      <c r="HC784" s="18"/>
      <c r="HD784" s="18"/>
      <c r="HE784" s="18"/>
      <c r="HF784" s="18"/>
      <c r="HG784" s="18"/>
      <c r="HH784" s="18"/>
      <c r="HI784" s="18"/>
      <c r="HJ784" s="18"/>
      <c r="HK784" s="18"/>
      <c r="HL784" s="18"/>
      <c r="HM784" s="18"/>
      <c r="HN784" s="18"/>
      <c r="HO784" s="18"/>
      <c r="HP784" s="18"/>
      <c r="HQ784" s="18"/>
      <c r="HR784" s="18"/>
      <c r="HS784" s="18"/>
      <c r="HT784" s="18"/>
      <c r="HU784" s="18"/>
      <c r="HV784" s="18"/>
      <c r="HW784" s="18"/>
      <c r="HX784" s="18"/>
      <c r="HY784" s="18"/>
      <c r="HZ784" s="18"/>
      <c r="IA784" s="18"/>
      <c r="IB784" s="18"/>
      <c r="IC784" s="18"/>
      <c r="ID784" s="18"/>
      <c r="IE784" s="18"/>
      <c r="IF784" s="18"/>
      <c r="IG784" s="18"/>
      <c r="IH784" s="18"/>
      <c r="II784" s="18"/>
      <c r="IJ784" s="18"/>
      <c r="IK784" s="18"/>
      <c r="IL784" s="18"/>
      <c r="IM784" s="18"/>
      <c r="IN784" s="18"/>
      <c r="IO784" s="18"/>
      <c r="IP784" s="18"/>
      <c r="IQ784" s="18"/>
      <c r="IR784" s="18"/>
      <c r="IS784" s="18"/>
      <c r="IT784" s="18"/>
      <c r="IU784" s="18"/>
      <c r="IV784" s="18"/>
      <c r="IW784" s="18"/>
      <c r="IX784" s="18"/>
      <c r="IY784" s="18"/>
      <c r="IZ784" s="18"/>
      <c r="JA784" s="18"/>
      <c r="JB784" s="18"/>
      <c r="JC784" s="18"/>
      <c r="JD784" s="18"/>
      <c r="JE784" s="18"/>
      <c r="JF784" s="18"/>
    </row>
    <row r="785" spans="36:266" x14ac:dyDescent="0.3">
      <c r="AJ785" s="24"/>
      <c r="AK785" s="24"/>
      <c r="AL785" s="20"/>
      <c r="AM785" s="23"/>
      <c r="AN785" s="24"/>
      <c r="AO785" s="24"/>
      <c r="BB785" s="25"/>
      <c r="BC785" s="21"/>
      <c r="BG785" s="18"/>
      <c r="BN785" s="22"/>
      <c r="BO785" s="22"/>
      <c r="BP785" s="22"/>
      <c r="BQ785" s="22"/>
      <c r="BR785" s="15"/>
      <c r="CF785" s="15"/>
      <c r="CL785" s="22"/>
      <c r="CM785" s="15"/>
      <c r="CR785" s="22"/>
      <c r="CT785" s="15"/>
      <c r="CW785" s="22"/>
      <c r="DA785" s="15"/>
      <c r="DH785" s="15"/>
      <c r="DJ785" s="22"/>
      <c r="DO785" s="15"/>
      <c r="DV785" s="15"/>
      <c r="EC785" s="15"/>
      <c r="EJ785" s="15"/>
      <c r="EQ785" s="15"/>
      <c r="EX785" s="15"/>
      <c r="FE785" s="15"/>
      <c r="FL785" s="15"/>
      <c r="FS785" s="15"/>
      <c r="FZ785" s="15"/>
      <c r="GG785" s="15"/>
      <c r="GN785" s="15"/>
      <c r="GP785" s="22"/>
      <c r="GQ785" s="22"/>
      <c r="GR785" s="22"/>
      <c r="GS785" s="22"/>
      <c r="GT785" s="22"/>
      <c r="GU785" s="15"/>
      <c r="GV785" s="22"/>
      <c r="GW785" s="22"/>
      <c r="GX785" s="22"/>
      <c r="GY785" s="18"/>
      <c r="GZ785" s="18"/>
      <c r="HA785" s="18"/>
      <c r="HB785" s="18"/>
      <c r="HC785" s="18"/>
      <c r="HD785" s="18"/>
      <c r="HE785" s="18"/>
      <c r="HF785" s="18"/>
      <c r="HG785" s="18"/>
      <c r="HH785" s="18"/>
      <c r="HI785" s="18"/>
      <c r="HJ785" s="18"/>
      <c r="HK785" s="18"/>
      <c r="HL785" s="18"/>
      <c r="HM785" s="18"/>
      <c r="HN785" s="18"/>
      <c r="HO785" s="18"/>
      <c r="HP785" s="18"/>
      <c r="HQ785" s="18"/>
      <c r="HR785" s="18"/>
      <c r="HS785" s="18"/>
      <c r="HT785" s="18"/>
      <c r="HU785" s="18"/>
      <c r="HV785" s="18"/>
      <c r="HW785" s="18"/>
      <c r="HX785" s="18"/>
      <c r="HY785" s="18"/>
      <c r="HZ785" s="18"/>
      <c r="IA785" s="18"/>
      <c r="IB785" s="18"/>
      <c r="IC785" s="18"/>
      <c r="ID785" s="18"/>
      <c r="IE785" s="18"/>
      <c r="IF785" s="18"/>
      <c r="IG785" s="18"/>
      <c r="IH785" s="18"/>
      <c r="II785" s="18"/>
      <c r="IJ785" s="18"/>
      <c r="IK785" s="18"/>
      <c r="IL785" s="18"/>
      <c r="IM785" s="18"/>
      <c r="IN785" s="18"/>
      <c r="IO785" s="18"/>
      <c r="IP785" s="18"/>
      <c r="IQ785" s="18"/>
      <c r="IR785" s="18"/>
      <c r="IS785" s="18"/>
      <c r="IT785" s="18"/>
      <c r="IU785" s="18"/>
      <c r="IV785" s="18"/>
      <c r="IW785" s="18"/>
      <c r="IX785" s="18"/>
      <c r="IY785" s="18"/>
      <c r="IZ785" s="18"/>
      <c r="JA785" s="18"/>
      <c r="JB785" s="18"/>
      <c r="JC785" s="18"/>
      <c r="JD785" s="18"/>
      <c r="JE785" s="18"/>
      <c r="JF785" s="18"/>
    </row>
    <row r="786" spans="36:266" x14ac:dyDescent="0.3">
      <c r="AJ786" s="24"/>
      <c r="AK786" s="24"/>
      <c r="AL786" s="20"/>
      <c r="AM786" s="23"/>
      <c r="AN786" s="24"/>
      <c r="AO786" s="24"/>
      <c r="BB786" s="25"/>
      <c r="BC786" s="21"/>
      <c r="BG786" s="18"/>
      <c r="BN786" s="22"/>
      <c r="BO786" s="22"/>
      <c r="BP786" s="22"/>
      <c r="BQ786" s="22"/>
      <c r="BR786" s="15"/>
      <c r="CF786" s="15"/>
      <c r="CL786" s="22"/>
      <c r="CM786" s="15"/>
      <c r="CR786" s="22"/>
      <c r="CT786" s="15"/>
      <c r="CW786" s="22"/>
      <c r="DA786" s="15"/>
      <c r="DH786" s="15"/>
      <c r="DJ786" s="22"/>
      <c r="DO786" s="15"/>
      <c r="DV786" s="15"/>
      <c r="EC786" s="15"/>
      <c r="EJ786" s="15"/>
      <c r="EQ786" s="15"/>
      <c r="EX786" s="15"/>
      <c r="FE786" s="15"/>
      <c r="FL786" s="15"/>
      <c r="FS786" s="15"/>
      <c r="FZ786" s="15"/>
      <c r="GG786" s="15"/>
      <c r="GN786" s="15"/>
      <c r="GP786" s="22"/>
      <c r="GQ786" s="22"/>
      <c r="GR786" s="22"/>
      <c r="GS786" s="22"/>
      <c r="GT786" s="22"/>
      <c r="GU786" s="15"/>
      <c r="GV786" s="22"/>
      <c r="GW786" s="22"/>
      <c r="GX786" s="22"/>
      <c r="GY786" s="18"/>
      <c r="GZ786" s="18"/>
      <c r="HA786" s="18"/>
      <c r="HB786" s="18"/>
      <c r="HC786" s="18"/>
      <c r="HD786" s="18"/>
      <c r="HE786" s="18"/>
      <c r="HF786" s="18"/>
      <c r="HG786" s="18"/>
      <c r="HH786" s="18"/>
      <c r="HI786" s="18"/>
      <c r="HJ786" s="18"/>
      <c r="HK786" s="18"/>
      <c r="HL786" s="18"/>
      <c r="HM786" s="18"/>
      <c r="HN786" s="18"/>
      <c r="HO786" s="18"/>
      <c r="HP786" s="18"/>
      <c r="HQ786" s="18"/>
      <c r="HR786" s="18"/>
      <c r="HS786" s="18"/>
      <c r="HT786" s="18"/>
      <c r="HU786" s="18"/>
      <c r="HV786" s="18"/>
      <c r="HW786" s="18"/>
      <c r="HX786" s="18"/>
      <c r="HY786" s="18"/>
      <c r="HZ786" s="18"/>
      <c r="IA786" s="18"/>
      <c r="IB786" s="18"/>
      <c r="IC786" s="18"/>
      <c r="ID786" s="18"/>
      <c r="IE786" s="18"/>
      <c r="IF786" s="18"/>
      <c r="IG786" s="18"/>
      <c r="IH786" s="18"/>
      <c r="II786" s="18"/>
      <c r="IJ786" s="18"/>
      <c r="IK786" s="18"/>
      <c r="IL786" s="18"/>
      <c r="IM786" s="18"/>
      <c r="IN786" s="18"/>
      <c r="IO786" s="18"/>
      <c r="IP786" s="18"/>
      <c r="IQ786" s="18"/>
      <c r="IR786" s="18"/>
      <c r="IS786" s="18"/>
      <c r="IT786" s="18"/>
      <c r="IU786" s="18"/>
      <c r="IV786" s="18"/>
      <c r="IW786" s="18"/>
      <c r="IX786" s="18"/>
      <c r="IY786" s="18"/>
      <c r="IZ786" s="18"/>
      <c r="JA786" s="18"/>
      <c r="JB786" s="18"/>
      <c r="JC786" s="18"/>
      <c r="JD786" s="18"/>
      <c r="JE786" s="18"/>
      <c r="JF786" s="18"/>
    </row>
    <row r="787" spans="36:266" x14ac:dyDescent="0.3">
      <c r="AJ787" s="24"/>
      <c r="AK787" s="24"/>
      <c r="AL787" s="20"/>
      <c r="AM787" s="23"/>
      <c r="AN787" s="24"/>
      <c r="AO787" s="24"/>
      <c r="BB787" s="25"/>
      <c r="BC787" s="21"/>
      <c r="BG787" s="18"/>
      <c r="BN787" s="22"/>
      <c r="BO787" s="22"/>
      <c r="BP787" s="22"/>
      <c r="BQ787" s="22"/>
      <c r="BR787" s="15"/>
      <c r="CF787" s="15"/>
      <c r="CL787" s="22"/>
      <c r="CM787" s="15"/>
      <c r="CR787" s="22"/>
      <c r="CT787" s="15"/>
      <c r="CW787" s="22"/>
      <c r="DA787" s="15"/>
      <c r="DH787" s="15"/>
      <c r="DJ787" s="22"/>
      <c r="DO787" s="15"/>
      <c r="DV787" s="15"/>
      <c r="EC787" s="15"/>
      <c r="EJ787" s="15"/>
      <c r="EQ787" s="15"/>
      <c r="EX787" s="15"/>
      <c r="FE787" s="15"/>
      <c r="FL787" s="15"/>
      <c r="FS787" s="15"/>
      <c r="FZ787" s="15"/>
      <c r="GG787" s="15"/>
      <c r="GN787" s="15"/>
      <c r="GP787" s="22"/>
      <c r="GQ787" s="22"/>
      <c r="GR787" s="22"/>
      <c r="GS787" s="22"/>
      <c r="GT787" s="22"/>
      <c r="GU787" s="15"/>
      <c r="GV787" s="22"/>
      <c r="GW787" s="22"/>
      <c r="GX787" s="22"/>
      <c r="GY787" s="18"/>
      <c r="GZ787" s="18"/>
      <c r="HA787" s="18"/>
      <c r="HB787" s="18"/>
      <c r="HC787" s="18"/>
      <c r="HD787" s="18"/>
      <c r="HE787" s="18"/>
      <c r="HF787" s="18"/>
      <c r="HG787" s="18"/>
      <c r="HH787" s="18"/>
      <c r="HI787" s="18"/>
      <c r="HJ787" s="18"/>
      <c r="HK787" s="18"/>
      <c r="HL787" s="18"/>
      <c r="HM787" s="18"/>
      <c r="HN787" s="18"/>
      <c r="HO787" s="18"/>
      <c r="HP787" s="18"/>
      <c r="HQ787" s="18"/>
      <c r="HR787" s="18"/>
      <c r="HS787" s="18"/>
      <c r="HT787" s="18"/>
      <c r="HU787" s="18"/>
      <c r="HV787" s="18"/>
      <c r="HW787" s="18"/>
      <c r="HX787" s="18"/>
      <c r="HY787" s="18"/>
      <c r="HZ787" s="18"/>
      <c r="IA787" s="18"/>
      <c r="IB787" s="18"/>
      <c r="IC787" s="18"/>
      <c r="ID787" s="18"/>
      <c r="IE787" s="18"/>
      <c r="IF787" s="18"/>
      <c r="IG787" s="18"/>
      <c r="IH787" s="18"/>
      <c r="II787" s="18"/>
      <c r="IJ787" s="18"/>
      <c r="IK787" s="18"/>
      <c r="IL787" s="18"/>
      <c r="IM787" s="18"/>
      <c r="IN787" s="18"/>
      <c r="IO787" s="18"/>
      <c r="IP787" s="18"/>
      <c r="IQ787" s="18"/>
      <c r="IR787" s="18"/>
      <c r="IS787" s="18"/>
      <c r="IT787" s="18"/>
      <c r="IU787" s="18"/>
      <c r="IV787" s="18"/>
      <c r="IW787" s="18"/>
      <c r="IX787" s="18"/>
      <c r="IY787" s="18"/>
      <c r="IZ787" s="18"/>
      <c r="JA787" s="18"/>
      <c r="JB787" s="18"/>
      <c r="JC787" s="18"/>
      <c r="JD787" s="18"/>
      <c r="JE787" s="18"/>
      <c r="JF787" s="18"/>
    </row>
    <row r="788" spans="36:266" x14ac:dyDescent="0.3">
      <c r="AJ788" s="24"/>
      <c r="AK788" s="24"/>
      <c r="AL788" s="20"/>
      <c r="AM788" s="23"/>
      <c r="AN788" s="24"/>
      <c r="AO788" s="24"/>
      <c r="BB788" s="25"/>
      <c r="BC788" s="21"/>
      <c r="BG788" s="18"/>
      <c r="BN788" s="22"/>
      <c r="BO788" s="22"/>
      <c r="BP788" s="22"/>
      <c r="BQ788" s="22"/>
      <c r="BR788" s="15"/>
      <c r="CF788" s="15"/>
      <c r="CL788" s="22"/>
      <c r="CM788" s="15"/>
      <c r="CR788" s="22"/>
      <c r="CT788" s="15"/>
      <c r="CW788" s="22"/>
      <c r="DA788" s="15"/>
      <c r="DH788" s="15"/>
      <c r="DJ788" s="22"/>
      <c r="DO788" s="15"/>
      <c r="DV788" s="15"/>
      <c r="EC788" s="15"/>
      <c r="EJ788" s="15"/>
      <c r="EQ788" s="15"/>
      <c r="EX788" s="15"/>
      <c r="FE788" s="15"/>
      <c r="FL788" s="15"/>
      <c r="FS788" s="15"/>
      <c r="FZ788" s="15"/>
      <c r="GG788" s="15"/>
      <c r="GN788" s="15"/>
      <c r="GP788" s="22"/>
      <c r="GQ788" s="22"/>
      <c r="GR788" s="22"/>
      <c r="GS788" s="22"/>
      <c r="GT788" s="22"/>
      <c r="GU788" s="15"/>
      <c r="GV788" s="22"/>
      <c r="GW788" s="22"/>
      <c r="GX788" s="22"/>
      <c r="GY788" s="18"/>
      <c r="GZ788" s="18"/>
      <c r="HA788" s="18"/>
      <c r="HB788" s="18"/>
      <c r="HC788" s="18"/>
      <c r="HD788" s="18"/>
      <c r="HE788" s="18"/>
      <c r="HF788" s="18"/>
      <c r="HG788" s="18"/>
      <c r="HH788" s="18"/>
      <c r="HI788" s="18"/>
      <c r="HJ788" s="18"/>
      <c r="HK788" s="18"/>
      <c r="HL788" s="18"/>
      <c r="HM788" s="18"/>
      <c r="HN788" s="18"/>
      <c r="HO788" s="18"/>
      <c r="HP788" s="18"/>
      <c r="HQ788" s="18"/>
      <c r="HR788" s="18"/>
      <c r="HS788" s="18"/>
      <c r="HT788" s="18"/>
      <c r="HU788" s="18"/>
      <c r="HV788" s="18"/>
      <c r="HW788" s="18"/>
      <c r="HX788" s="18"/>
      <c r="HY788" s="18"/>
      <c r="HZ788" s="18"/>
      <c r="IA788" s="18"/>
      <c r="IB788" s="18"/>
      <c r="IC788" s="18"/>
      <c r="ID788" s="18"/>
      <c r="IE788" s="18"/>
      <c r="IF788" s="18"/>
      <c r="IG788" s="18"/>
      <c r="IH788" s="18"/>
      <c r="II788" s="18"/>
      <c r="IJ788" s="18"/>
      <c r="IK788" s="18"/>
      <c r="IL788" s="18"/>
      <c r="IM788" s="18"/>
      <c r="IN788" s="18"/>
      <c r="IO788" s="18"/>
      <c r="IP788" s="18"/>
      <c r="IQ788" s="18"/>
      <c r="IR788" s="18"/>
      <c r="IS788" s="18"/>
      <c r="IT788" s="18"/>
      <c r="IU788" s="18"/>
      <c r="IV788" s="18"/>
      <c r="IW788" s="18"/>
      <c r="IX788" s="18"/>
      <c r="IY788" s="18"/>
      <c r="IZ788" s="18"/>
      <c r="JA788" s="18"/>
      <c r="JB788" s="18"/>
      <c r="JC788" s="18"/>
      <c r="JD788" s="18"/>
      <c r="JE788" s="18"/>
      <c r="JF788" s="18"/>
    </row>
    <row r="789" spans="36:266" x14ac:dyDescent="0.3">
      <c r="AJ789" s="24"/>
      <c r="AK789" s="24"/>
      <c r="AL789" s="20"/>
      <c r="AM789" s="23"/>
      <c r="AN789" s="24"/>
      <c r="AO789" s="24"/>
      <c r="BB789" s="25"/>
      <c r="BC789" s="21"/>
      <c r="BG789" s="18"/>
      <c r="BN789" s="22"/>
      <c r="BO789" s="22"/>
      <c r="BP789" s="22"/>
      <c r="BQ789" s="22"/>
      <c r="BR789" s="15"/>
      <c r="CF789" s="15"/>
      <c r="CL789" s="22"/>
      <c r="CM789" s="15"/>
      <c r="CR789" s="22"/>
      <c r="CT789" s="15"/>
      <c r="CW789" s="22"/>
      <c r="DA789" s="15"/>
      <c r="DH789" s="15"/>
      <c r="DJ789" s="22"/>
      <c r="DO789" s="15"/>
      <c r="DV789" s="15"/>
      <c r="EC789" s="15"/>
      <c r="EJ789" s="15"/>
      <c r="EQ789" s="15"/>
      <c r="EX789" s="15"/>
      <c r="FE789" s="15"/>
      <c r="FL789" s="15"/>
      <c r="FS789" s="15"/>
      <c r="FZ789" s="15"/>
      <c r="GG789" s="15"/>
      <c r="GN789" s="15"/>
      <c r="GP789" s="22"/>
      <c r="GQ789" s="22"/>
      <c r="GR789" s="22"/>
      <c r="GS789" s="22"/>
      <c r="GT789" s="22"/>
      <c r="GU789" s="15"/>
      <c r="GV789" s="22"/>
      <c r="GW789" s="22"/>
      <c r="GX789" s="22"/>
      <c r="GY789" s="18"/>
      <c r="GZ789" s="18"/>
      <c r="HA789" s="18"/>
      <c r="HB789" s="18"/>
      <c r="HC789" s="18"/>
      <c r="HD789" s="18"/>
      <c r="HE789" s="18"/>
      <c r="HF789" s="18"/>
      <c r="HG789" s="18"/>
      <c r="HH789" s="18"/>
      <c r="HI789" s="18"/>
      <c r="HJ789" s="18"/>
      <c r="HK789" s="18"/>
      <c r="HL789" s="18"/>
      <c r="HM789" s="18"/>
      <c r="HN789" s="18"/>
      <c r="HO789" s="18"/>
      <c r="HP789" s="18"/>
      <c r="HQ789" s="18"/>
      <c r="HR789" s="18"/>
      <c r="HS789" s="18"/>
      <c r="HT789" s="18"/>
      <c r="HU789" s="18"/>
      <c r="HV789" s="18"/>
      <c r="HW789" s="18"/>
      <c r="HX789" s="18"/>
      <c r="HY789" s="18"/>
      <c r="HZ789" s="18"/>
      <c r="IA789" s="18"/>
      <c r="IB789" s="18"/>
      <c r="IC789" s="18"/>
      <c r="ID789" s="18"/>
      <c r="IE789" s="18"/>
      <c r="IF789" s="18"/>
      <c r="IG789" s="18"/>
      <c r="IH789" s="18"/>
      <c r="II789" s="18"/>
      <c r="IJ789" s="18"/>
      <c r="IK789" s="18"/>
      <c r="IL789" s="18"/>
      <c r="IM789" s="18"/>
      <c r="IN789" s="18"/>
      <c r="IO789" s="18"/>
      <c r="IP789" s="18"/>
      <c r="IQ789" s="18"/>
      <c r="IR789" s="18"/>
      <c r="IS789" s="18"/>
      <c r="IT789" s="18"/>
      <c r="IU789" s="18"/>
      <c r="IV789" s="18"/>
      <c r="IW789" s="18"/>
      <c r="IX789" s="18"/>
      <c r="IY789" s="18"/>
      <c r="IZ789" s="18"/>
      <c r="JA789" s="18"/>
      <c r="JB789" s="18"/>
      <c r="JC789" s="18"/>
      <c r="JD789" s="18"/>
      <c r="JE789" s="18"/>
      <c r="JF789" s="18"/>
    </row>
    <row r="790" spans="36:266" x14ac:dyDescent="0.3">
      <c r="AJ790" s="24"/>
      <c r="AK790" s="24"/>
      <c r="AL790" s="20"/>
      <c r="AM790" s="23"/>
      <c r="AN790" s="24"/>
      <c r="AO790" s="24"/>
      <c r="BB790" s="25"/>
      <c r="BC790" s="21"/>
      <c r="BG790" s="18"/>
      <c r="BN790" s="22"/>
      <c r="BO790" s="22"/>
      <c r="BP790" s="22"/>
      <c r="BQ790" s="22"/>
      <c r="BR790" s="15"/>
      <c r="CF790" s="15"/>
      <c r="CL790" s="22"/>
      <c r="CM790" s="15"/>
      <c r="CR790" s="22"/>
      <c r="CT790" s="15"/>
      <c r="CW790" s="22"/>
      <c r="DA790" s="15"/>
      <c r="DH790" s="15"/>
      <c r="DJ790" s="22"/>
      <c r="DO790" s="15"/>
      <c r="DV790" s="15"/>
      <c r="EC790" s="15"/>
      <c r="EJ790" s="15"/>
      <c r="EQ790" s="15"/>
      <c r="EX790" s="15"/>
      <c r="FE790" s="15"/>
      <c r="FL790" s="15"/>
      <c r="FS790" s="15"/>
      <c r="FZ790" s="15"/>
      <c r="GG790" s="15"/>
      <c r="GN790" s="15"/>
      <c r="GP790" s="22"/>
      <c r="GQ790" s="22"/>
      <c r="GR790" s="22"/>
      <c r="GS790" s="22"/>
      <c r="GT790" s="22"/>
      <c r="GU790" s="15"/>
      <c r="GV790" s="22"/>
      <c r="GW790" s="22"/>
      <c r="GX790" s="22"/>
      <c r="GY790" s="18"/>
      <c r="GZ790" s="18"/>
      <c r="HA790" s="18"/>
      <c r="HB790" s="18"/>
      <c r="HC790" s="18"/>
      <c r="HD790" s="18"/>
      <c r="HE790" s="18"/>
      <c r="HF790" s="18"/>
      <c r="HG790" s="18"/>
      <c r="HH790" s="18"/>
      <c r="HI790" s="18"/>
      <c r="HJ790" s="18"/>
      <c r="HK790" s="18"/>
      <c r="HL790" s="18"/>
      <c r="HM790" s="18"/>
      <c r="HN790" s="18"/>
      <c r="HO790" s="18"/>
      <c r="HP790" s="18"/>
      <c r="HQ790" s="18"/>
      <c r="HR790" s="18"/>
      <c r="HS790" s="18"/>
      <c r="HT790" s="18"/>
      <c r="HU790" s="18"/>
      <c r="HV790" s="18"/>
      <c r="HW790" s="18"/>
      <c r="HX790" s="18"/>
      <c r="HY790" s="18"/>
      <c r="HZ790" s="18"/>
      <c r="IA790" s="18"/>
      <c r="IB790" s="18"/>
      <c r="IC790" s="18"/>
      <c r="ID790" s="18"/>
      <c r="IE790" s="18"/>
      <c r="IF790" s="18"/>
      <c r="IG790" s="18"/>
      <c r="IH790" s="18"/>
      <c r="II790" s="18"/>
      <c r="IJ790" s="18"/>
      <c r="IK790" s="18"/>
      <c r="IL790" s="18"/>
      <c r="IM790" s="18"/>
      <c r="IN790" s="18"/>
      <c r="IO790" s="18"/>
      <c r="IP790" s="18"/>
      <c r="IQ790" s="18"/>
      <c r="IR790" s="18"/>
      <c r="IS790" s="18"/>
      <c r="IT790" s="18"/>
      <c r="IU790" s="18"/>
      <c r="IV790" s="18"/>
      <c r="IW790" s="18"/>
      <c r="IX790" s="18"/>
      <c r="IY790" s="18"/>
      <c r="IZ790" s="18"/>
      <c r="JA790" s="18"/>
      <c r="JB790" s="18"/>
      <c r="JC790" s="18"/>
      <c r="JD790" s="18"/>
      <c r="JE790" s="18"/>
      <c r="JF790" s="18"/>
    </row>
    <row r="791" spans="36:266" x14ac:dyDescent="0.3">
      <c r="AJ791" s="24"/>
      <c r="AK791" s="24"/>
      <c r="AL791" s="20"/>
      <c r="AM791" s="23"/>
      <c r="AN791" s="24"/>
      <c r="AO791" s="24"/>
      <c r="BB791" s="25"/>
      <c r="BC791" s="21"/>
      <c r="BG791" s="18"/>
      <c r="BN791" s="22"/>
      <c r="BO791" s="22"/>
      <c r="BP791" s="22"/>
      <c r="BQ791" s="22"/>
      <c r="BR791" s="15"/>
      <c r="CF791" s="15"/>
      <c r="CL791" s="22"/>
      <c r="CM791" s="15"/>
      <c r="CR791" s="22"/>
      <c r="CT791" s="15"/>
      <c r="CW791" s="22"/>
      <c r="DA791" s="15"/>
      <c r="DH791" s="15"/>
      <c r="DJ791" s="22"/>
      <c r="DO791" s="15"/>
      <c r="DV791" s="15"/>
      <c r="EC791" s="15"/>
      <c r="EJ791" s="15"/>
      <c r="EQ791" s="15"/>
      <c r="EX791" s="15"/>
      <c r="FE791" s="15"/>
      <c r="FL791" s="15"/>
      <c r="FS791" s="15"/>
      <c r="FZ791" s="15"/>
      <c r="GG791" s="15"/>
      <c r="GN791" s="15"/>
      <c r="GP791" s="22"/>
      <c r="GQ791" s="22"/>
      <c r="GR791" s="22"/>
      <c r="GS791" s="22"/>
      <c r="GT791" s="22"/>
      <c r="GU791" s="15"/>
      <c r="GV791" s="22"/>
      <c r="GW791" s="22"/>
      <c r="GX791" s="22"/>
      <c r="GY791" s="18"/>
      <c r="GZ791" s="18"/>
      <c r="HA791" s="18"/>
      <c r="HB791" s="18"/>
      <c r="HC791" s="18"/>
      <c r="HD791" s="18"/>
      <c r="HE791" s="18"/>
      <c r="HF791" s="18"/>
      <c r="HG791" s="18"/>
      <c r="HH791" s="18"/>
      <c r="HI791" s="18"/>
      <c r="HJ791" s="18"/>
      <c r="HK791" s="18"/>
      <c r="HL791" s="18"/>
      <c r="HM791" s="18"/>
      <c r="HN791" s="18"/>
      <c r="HO791" s="18"/>
      <c r="HP791" s="18"/>
      <c r="HQ791" s="18"/>
      <c r="HR791" s="18"/>
      <c r="HS791" s="18"/>
      <c r="HT791" s="18"/>
      <c r="HU791" s="18"/>
      <c r="HV791" s="18"/>
      <c r="HW791" s="18"/>
      <c r="HX791" s="18"/>
      <c r="HY791" s="18"/>
      <c r="HZ791" s="18"/>
      <c r="IA791" s="18"/>
      <c r="IB791" s="18"/>
      <c r="IC791" s="18"/>
      <c r="ID791" s="18"/>
      <c r="IE791" s="18"/>
      <c r="IF791" s="18"/>
      <c r="IG791" s="18"/>
      <c r="IH791" s="18"/>
      <c r="II791" s="18"/>
      <c r="IJ791" s="18"/>
      <c r="IK791" s="18"/>
      <c r="IL791" s="18"/>
      <c r="IM791" s="18"/>
      <c r="IN791" s="18"/>
      <c r="IO791" s="18"/>
      <c r="IP791" s="18"/>
      <c r="IQ791" s="18"/>
      <c r="IR791" s="18"/>
      <c r="IS791" s="18"/>
      <c r="IT791" s="18"/>
      <c r="IU791" s="18"/>
      <c r="IV791" s="18"/>
      <c r="IW791" s="18"/>
      <c r="IX791" s="18"/>
      <c r="IY791" s="18"/>
      <c r="IZ791" s="18"/>
      <c r="JA791" s="18"/>
      <c r="JB791" s="18"/>
      <c r="JC791" s="18"/>
      <c r="JD791" s="18"/>
      <c r="JE791" s="18"/>
      <c r="JF791" s="18"/>
    </row>
    <row r="792" spans="36:266" x14ac:dyDescent="0.3">
      <c r="AJ792" s="24"/>
      <c r="AK792" s="24"/>
      <c r="AL792" s="20"/>
      <c r="AM792" s="23"/>
      <c r="AN792" s="24"/>
      <c r="AO792" s="24"/>
      <c r="BB792" s="25"/>
      <c r="BC792" s="21"/>
      <c r="BG792" s="18"/>
      <c r="BN792" s="22"/>
      <c r="BO792" s="22"/>
      <c r="BP792" s="22"/>
      <c r="BQ792" s="22"/>
      <c r="BR792" s="15"/>
      <c r="CF792" s="15"/>
      <c r="CL792" s="22"/>
      <c r="CM792" s="15"/>
      <c r="CR792" s="22"/>
      <c r="CT792" s="15"/>
      <c r="CW792" s="22"/>
      <c r="DA792" s="15"/>
      <c r="DH792" s="15"/>
      <c r="DJ792" s="22"/>
      <c r="DO792" s="15"/>
      <c r="DV792" s="15"/>
      <c r="EC792" s="15"/>
      <c r="EJ792" s="15"/>
      <c r="EQ792" s="15"/>
      <c r="EX792" s="15"/>
      <c r="FE792" s="15"/>
      <c r="FL792" s="15"/>
      <c r="FS792" s="15"/>
      <c r="FZ792" s="15"/>
      <c r="GG792" s="15"/>
      <c r="GN792" s="15"/>
      <c r="GP792" s="22"/>
      <c r="GQ792" s="22"/>
      <c r="GR792" s="22"/>
      <c r="GS792" s="22"/>
      <c r="GT792" s="22"/>
      <c r="GU792" s="15"/>
      <c r="GV792" s="22"/>
      <c r="GW792" s="22"/>
      <c r="GX792" s="22"/>
      <c r="GY792" s="18"/>
      <c r="GZ792" s="18"/>
      <c r="HA792" s="18"/>
      <c r="HB792" s="18"/>
      <c r="HC792" s="18"/>
      <c r="HD792" s="18"/>
      <c r="HE792" s="18"/>
      <c r="HF792" s="18"/>
      <c r="HG792" s="18"/>
      <c r="HH792" s="18"/>
      <c r="HI792" s="18"/>
      <c r="HJ792" s="18"/>
      <c r="HK792" s="18"/>
      <c r="HL792" s="18"/>
      <c r="HM792" s="18"/>
      <c r="HN792" s="18"/>
      <c r="HO792" s="18"/>
      <c r="HP792" s="18"/>
      <c r="HQ792" s="18"/>
      <c r="HR792" s="18"/>
      <c r="HS792" s="18"/>
      <c r="HT792" s="18"/>
      <c r="HU792" s="18"/>
      <c r="HV792" s="18"/>
      <c r="HW792" s="18"/>
      <c r="HX792" s="18"/>
      <c r="HY792" s="18"/>
      <c r="HZ792" s="18"/>
      <c r="IA792" s="18"/>
      <c r="IB792" s="18"/>
      <c r="IC792" s="18"/>
      <c r="ID792" s="18"/>
      <c r="IE792" s="18"/>
      <c r="IF792" s="18"/>
      <c r="IG792" s="18"/>
      <c r="IH792" s="18"/>
      <c r="II792" s="18"/>
      <c r="IJ792" s="18"/>
      <c r="IK792" s="18"/>
      <c r="IL792" s="18"/>
      <c r="IM792" s="18"/>
      <c r="IN792" s="18"/>
      <c r="IO792" s="18"/>
      <c r="IP792" s="18"/>
      <c r="IQ792" s="18"/>
      <c r="IR792" s="18"/>
      <c r="IS792" s="18"/>
      <c r="IT792" s="18"/>
      <c r="IU792" s="18"/>
      <c r="IV792" s="18"/>
      <c r="IW792" s="18"/>
      <c r="IX792" s="18"/>
      <c r="IY792" s="18"/>
      <c r="IZ792" s="18"/>
      <c r="JA792" s="18"/>
      <c r="JB792" s="18"/>
      <c r="JC792" s="18"/>
      <c r="JD792" s="18"/>
      <c r="JE792" s="18"/>
      <c r="JF792" s="18"/>
    </row>
    <row r="793" spans="36:266" x14ac:dyDescent="0.3">
      <c r="AJ793" s="24"/>
      <c r="AK793" s="24"/>
      <c r="AL793" s="20"/>
      <c r="AM793" s="23"/>
      <c r="AN793" s="24"/>
      <c r="AO793" s="24"/>
      <c r="BB793" s="25"/>
      <c r="BC793" s="21"/>
      <c r="BG793" s="18"/>
      <c r="BN793" s="22"/>
      <c r="BO793" s="22"/>
      <c r="BP793" s="22"/>
      <c r="BQ793" s="22"/>
      <c r="BR793" s="15"/>
      <c r="CF793" s="15"/>
      <c r="CL793" s="22"/>
      <c r="CM793" s="15"/>
      <c r="CR793" s="22"/>
      <c r="CT793" s="15"/>
      <c r="CW793" s="22"/>
      <c r="DA793" s="15"/>
      <c r="DH793" s="15"/>
      <c r="DJ793" s="22"/>
      <c r="DO793" s="15"/>
      <c r="DV793" s="15"/>
      <c r="EC793" s="15"/>
      <c r="EJ793" s="15"/>
      <c r="EQ793" s="15"/>
      <c r="EX793" s="15"/>
      <c r="FE793" s="15"/>
      <c r="FL793" s="15"/>
      <c r="FS793" s="15"/>
      <c r="FZ793" s="15"/>
      <c r="GG793" s="15"/>
      <c r="GN793" s="15"/>
      <c r="GP793" s="22"/>
      <c r="GQ793" s="22"/>
      <c r="GR793" s="22"/>
      <c r="GS793" s="22"/>
      <c r="GT793" s="22"/>
      <c r="GU793" s="15"/>
      <c r="GV793" s="22"/>
      <c r="GW793" s="22"/>
      <c r="GX793" s="22"/>
      <c r="GY793" s="18"/>
      <c r="GZ793" s="18"/>
      <c r="HA793" s="18"/>
      <c r="HB793" s="18"/>
      <c r="HC793" s="18"/>
      <c r="HD793" s="18"/>
      <c r="HE793" s="18"/>
      <c r="HF793" s="18"/>
      <c r="HG793" s="18"/>
      <c r="HH793" s="18"/>
      <c r="HI793" s="18"/>
      <c r="HJ793" s="18"/>
      <c r="HK793" s="18"/>
      <c r="HL793" s="18"/>
      <c r="HM793" s="18"/>
      <c r="HN793" s="18"/>
      <c r="HO793" s="18"/>
      <c r="HP793" s="18"/>
      <c r="HQ793" s="18"/>
      <c r="HR793" s="18"/>
      <c r="HS793" s="18"/>
      <c r="HT793" s="18"/>
      <c r="HU793" s="18"/>
      <c r="HV793" s="18"/>
      <c r="HW793" s="18"/>
      <c r="HX793" s="18"/>
      <c r="HY793" s="18"/>
      <c r="HZ793" s="18"/>
      <c r="IA793" s="18"/>
      <c r="IB793" s="18"/>
      <c r="IC793" s="18"/>
      <c r="ID793" s="18"/>
      <c r="IE793" s="18"/>
      <c r="IF793" s="18"/>
      <c r="IG793" s="18"/>
      <c r="IH793" s="18"/>
      <c r="II793" s="18"/>
      <c r="IJ793" s="18"/>
      <c r="IK793" s="18"/>
      <c r="IL793" s="18"/>
      <c r="IM793" s="18"/>
      <c r="IN793" s="18"/>
      <c r="IO793" s="18"/>
      <c r="IP793" s="18"/>
      <c r="IQ793" s="18"/>
      <c r="IR793" s="18"/>
      <c r="IS793" s="18"/>
      <c r="IT793" s="18"/>
      <c r="IU793" s="18"/>
      <c r="IV793" s="18"/>
      <c r="IW793" s="18"/>
      <c r="IX793" s="18"/>
      <c r="IY793" s="18"/>
      <c r="IZ793" s="18"/>
      <c r="JA793" s="18"/>
      <c r="JB793" s="18"/>
      <c r="JC793" s="18"/>
      <c r="JD793" s="18"/>
      <c r="JE793" s="18"/>
      <c r="JF793" s="18"/>
    </row>
    <row r="794" spans="36:266" x14ac:dyDescent="0.3">
      <c r="AJ794" s="24"/>
      <c r="AK794" s="24"/>
      <c r="AL794" s="20"/>
      <c r="AM794" s="23"/>
      <c r="AN794" s="24"/>
      <c r="AO794" s="24"/>
      <c r="BB794" s="25"/>
      <c r="BC794" s="21"/>
      <c r="BG794" s="18"/>
      <c r="BN794" s="22"/>
      <c r="BO794" s="22"/>
      <c r="BP794" s="22"/>
      <c r="BQ794" s="22"/>
      <c r="BR794" s="15"/>
      <c r="CF794" s="15"/>
      <c r="CL794" s="22"/>
      <c r="CM794" s="15"/>
      <c r="CR794" s="22"/>
      <c r="CT794" s="15"/>
      <c r="CW794" s="22"/>
      <c r="DA794" s="15"/>
      <c r="DH794" s="15"/>
      <c r="DJ794" s="22"/>
      <c r="DO794" s="15"/>
      <c r="DV794" s="15"/>
      <c r="EC794" s="15"/>
      <c r="EJ794" s="15"/>
      <c r="EQ794" s="15"/>
      <c r="EX794" s="15"/>
      <c r="FE794" s="15"/>
      <c r="FL794" s="15"/>
      <c r="FS794" s="15"/>
      <c r="FZ794" s="15"/>
      <c r="GG794" s="15"/>
      <c r="GN794" s="15"/>
      <c r="GP794" s="22"/>
      <c r="GQ794" s="22"/>
      <c r="GR794" s="22"/>
      <c r="GS794" s="22"/>
      <c r="GT794" s="22"/>
      <c r="GU794" s="15"/>
      <c r="GV794" s="22"/>
      <c r="GW794" s="22"/>
      <c r="GX794" s="22"/>
      <c r="GY794" s="18"/>
      <c r="GZ794" s="18"/>
      <c r="HA794" s="18"/>
      <c r="HB794" s="18"/>
      <c r="HC794" s="18"/>
      <c r="HD794" s="18"/>
      <c r="HE794" s="18"/>
      <c r="HF794" s="18"/>
      <c r="HG794" s="18"/>
      <c r="HH794" s="18"/>
      <c r="HI794" s="18"/>
      <c r="HJ794" s="18"/>
      <c r="HK794" s="18"/>
      <c r="HL794" s="18"/>
      <c r="HM794" s="18"/>
      <c r="HN794" s="18"/>
      <c r="HO794" s="18"/>
      <c r="HP794" s="18"/>
      <c r="HQ794" s="18"/>
      <c r="HR794" s="18"/>
      <c r="HS794" s="18"/>
      <c r="HT794" s="18"/>
      <c r="HU794" s="18"/>
      <c r="HV794" s="18"/>
      <c r="HW794" s="18"/>
      <c r="HX794" s="18"/>
      <c r="HY794" s="18"/>
      <c r="HZ794" s="18"/>
      <c r="IA794" s="18"/>
      <c r="IB794" s="18"/>
      <c r="IC794" s="18"/>
      <c r="ID794" s="18"/>
      <c r="IE794" s="18"/>
      <c r="IF794" s="18"/>
      <c r="IG794" s="18"/>
      <c r="IH794" s="18"/>
      <c r="II794" s="18"/>
      <c r="IJ794" s="18"/>
      <c r="IK794" s="18"/>
      <c r="IL794" s="18"/>
      <c r="IM794" s="18"/>
      <c r="IN794" s="18"/>
      <c r="IO794" s="18"/>
      <c r="IP794" s="18"/>
      <c r="IQ794" s="18"/>
      <c r="IR794" s="18"/>
      <c r="IS794" s="18"/>
      <c r="IT794" s="18"/>
      <c r="IU794" s="18"/>
      <c r="IV794" s="18"/>
      <c r="IW794" s="18"/>
      <c r="IX794" s="18"/>
      <c r="IY794" s="18"/>
      <c r="IZ794" s="18"/>
      <c r="JA794" s="18"/>
      <c r="JB794" s="18"/>
      <c r="JC794" s="18"/>
      <c r="JD794" s="18"/>
      <c r="JE794" s="18"/>
      <c r="JF794" s="18"/>
    </row>
    <row r="795" spans="36:266" x14ac:dyDescent="0.3">
      <c r="AJ795" s="24"/>
      <c r="AK795" s="24"/>
      <c r="AL795" s="20"/>
      <c r="AM795" s="23"/>
      <c r="AN795" s="24"/>
      <c r="AO795" s="24"/>
      <c r="BB795" s="25"/>
      <c r="BC795" s="21"/>
      <c r="BG795" s="18"/>
      <c r="BN795" s="22"/>
      <c r="BO795" s="22"/>
      <c r="BP795" s="22"/>
      <c r="BQ795" s="22"/>
      <c r="BR795" s="15"/>
      <c r="CF795" s="15"/>
      <c r="CL795" s="22"/>
      <c r="CM795" s="15"/>
      <c r="CR795" s="22"/>
      <c r="CT795" s="15"/>
      <c r="CW795" s="22"/>
      <c r="DA795" s="15"/>
      <c r="DH795" s="15"/>
      <c r="DJ795" s="22"/>
      <c r="DO795" s="15"/>
      <c r="DV795" s="15"/>
      <c r="EC795" s="15"/>
      <c r="EJ795" s="15"/>
      <c r="EQ795" s="15"/>
      <c r="EX795" s="15"/>
      <c r="FE795" s="15"/>
      <c r="FL795" s="15"/>
      <c r="FS795" s="15"/>
      <c r="FZ795" s="15"/>
      <c r="GG795" s="15"/>
      <c r="GN795" s="15"/>
      <c r="GP795" s="22"/>
      <c r="GQ795" s="22"/>
      <c r="GR795" s="22"/>
      <c r="GS795" s="22"/>
      <c r="GT795" s="22"/>
      <c r="GU795" s="15"/>
      <c r="GV795" s="22"/>
      <c r="GW795" s="22"/>
      <c r="GX795" s="22"/>
      <c r="GY795" s="18"/>
      <c r="GZ795" s="18"/>
      <c r="HA795" s="18"/>
      <c r="HB795" s="18"/>
      <c r="HC795" s="18"/>
      <c r="HD795" s="18"/>
      <c r="HE795" s="18"/>
      <c r="HF795" s="18"/>
      <c r="HG795" s="18"/>
      <c r="HH795" s="18"/>
      <c r="HI795" s="18"/>
      <c r="HJ795" s="18"/>
      <c r="HK795" s="18"/>
      <c r="HL795" s="18"/>
      <c r="HM795" s="18"/>
      <c r="HN795" s="18"/>
      <c r="HO795" s="18"/>
      <c r="HP795" s="18"/>
      <c r="HQ795" s="18"/>
      <c r="HR795" s="18"/>
      <c r="HS795" s="18"/>
      <c r="HT795" s="18"/>
      <c r="HU795" s="18"/>
      <c r="HV795" s="18"/>
      <c r="HW795" s="18"/>
      <c r="HX795" s="18"/>
      <c r="HY795" s="18"/>
      <c r="HZ795" s="18"/>
      <c r="IA795" s="18"/>
      <c r="IB795" s="18"/>
      <c r="IC795" s="18"/>
      <c r="ID795" s="18"/>
      <c r="IE795" s="18"/>
      <c r="IF795" s="18"/>
      <c r="IG795" s="18"/>
      <c r="IH795" s="18"/>
      <c r="II795" s="18"/>
      <c r="IJ795" s="18"/>
      <c r="IK795" s="18"/>
      <c r="IL795" s="18"/>
      <c r="IM795" s="18"/>
      <c r="IN795" s="18"/>
      <c r="IO795" s="18"/>
      <c r="IP795" s="18"/>
      <c r="IQ795" s="18"/>
      <c r="IR795" s="18"/>
      <c r="IS795" s="18"/>
      <c r="IT795" s="18"/>
      <c r="IU795" s="18"/>
      <c r="IV795" s="18"/>
      <c r="IW795" s="18"/>
      <c r="IX795" s="18"/>
      <c r="IY795" s="18"/>
      <c r="IZ795" s="18"/>
      <c r="JA795" s="18"/>
      <c r="JB795" s="18"/>
      <c r="JC795" s="18"/>
      <c r="JD795" s="18"/>
      <c r="JE795" s="18"/>
      <c r="JF795" s="18"/>
    </row>
    <row r="796" spans="36:266" x14ac:dyDescent="0.3">
      <c r="AJ796" s="24"/>
      <c r="AK796" s="24"/>
      <c r="AL796" s="20"/>
      <c r="AM796" s="23"/>
      <c r="AN796" s="24"/>
      <c r="AO796" s="24"/>
      <c r="BB796" s="25"/>
      <c r="BC796" s="21"/>
      <c r="BG796" s="18"/>
      <c r="BN796" s="22"/>
      <c r="BO796" s="22"/>
      <c r="BP796" s="22"/>
      <c r="BQ796" s="22"/>
      <c r="BR796" s="15"/>
      <c r="CF796" s="15"/>
      <c r="CL796" s="22"/>
      <c r="CM796" s="15"/>
      <c r="CR796" s="22"/>
      <c r="CT796" s="15"/>
      <c r="CW796" s="22"/>
      <c r="DA796" s="15"/>
      <c r="DH796" s="15"/>
      <c r="DJ796" s="22"/>
      <c r="DO796" s="15"/>
      <c r="DV796" s="15"/>
      <c r="EC796" s="15"/>
      <c r="EJ796" s="15"/>
      <c r="EQ796" s="15"/>
      <c r="EX796" s="15"/>
      <c r="FE796" s="15"/>
      <c r="FL796" s="15"/>
      <c r="FS796" s="15"/>
      <c r="FZ796" s="15"/>
      <c r="GG796" s="15"/>
      <c r="GN796" s="15"/>
      <c r="GP796" s="22"/>
      <c r="GQ796" s="22"/>
      <c r="GR796" s="22"/>
      <c r="GS796" s="22"/>
      <c r="GT796" s="22"/>
      <c r="GU796" s="15"/>
      <c r="GV796" s="22"/>
      <c r="GW796" s="22"/>
      <c r="GX796" s="22"/>
      <c r="GY796" s="18"/>
      <c r="GZ796" s="18"/>
      <c r="HA796" s="18"/>
      <c r="HB796" s="18"/>
      <c r="HC796" s="18"/>
      <c r="HD796" s="18"/>
      <c r="HE796" s="18"/>
      <c r="HF796" s="18"/>
      <c r="HG796" s="18"/>
      <c r="HH796" s="18"/>
      <c r="HI796" s="18"/>
      <c r="HJ796" s="18"/>
      <c r="HK796" s="18"/>
      <c r="HL796" s="18"/>
      <c r="HM796" s="18"/>
      <c r="HN796" s="18"/>
      <c r="HO796" s="18"/>
      <c r="HP796" s="18"/>
      <c r="HQ796" s="18"/>
      <c r="HR796" s="18"/>
      <c r="HS796" s="18"/>
      <c r="HT796" s="18"/>
      <c r="HU796" s="18"/>
      <c r="HV796" s="18"/>
      <c r="HW796" s="18"/>
      <c r="HX796" s="18"/>
      <c r="HY796" s="18"/>
      <c r="HZ796" s="18"/>
      <c r="IA796" s="18"/>
      <c r="IB796" s="18"/>
      <c r="IC796" s="18"/>
      <c r="ID796" s="18"/>
      <c r="IE796" s="18"/>
      <c r="IF796" s="18"/>
      <c r="IG796" s="18"/>
      <c r="IH796" s="18"/>
      <c r="II796" s="18"/>
      <c r="IJ796" s="18"/>
      <c r="IK796" s="18"/>
      <c r="IL796" s="18"/>
      <c r="IM796" s="18"/>
      <c r="IN796" s="18"/>
      <c r="IO796" s="18"/>
      <c r="IP796" s="18"/>
      <c r="IQ796" s="18"/>
      <c r="IR796" s="18"/>
      <c r="IS796" s="18"/>
      <c r="IT796" s="18"/>
      <c r="IU796" s="18"/>
      <c r="IV796" s="18"/>
      <c r="IW796" s="18"/>
      <c r="IX796" s="18"/>
      <c r="IY796" s="18"/>
      <c r="IZ796" s="18"/>
      <c r="JA796" s="18"/>
      <c r="JB796" s="18"/>
      <c r="JC796" s="18"/>
      <c r="JD796" s="18"/>
      <c r="JE796" s="18"/>
      <c r="JF796" s="18"/>
    </row>
    <row r="797" spans="36:266" x14ac:dyDescent="0.3">
      <c r="AJ797" s="24"/>
      <c r="AK797" s="24"/>
      <c r="AL797" s="20"/>
      <c r="AM797" s="23"/>
      <c r="AN797" s="24"/>
      <c r="AO797" s="24"/>
      <c r="BB797" s="25"/>
      <c r="BC797" s="21"/>
      <c r="BG797" s="18"/>
      <c r="BN797" s="22"/>
      <c r="BO797" s="22"/>
      <c r="BP797" s="22"/>
      <c r="BQ797" s="22"/>
      <c r="BR797" s="15"/>
      <c r="CF797" s="15"/>
      <c r="CL797" s="22"/>
      <c r="CM797" s="15"/>
      <c r="CR797" s="22"/>
      <c r="CT797" s="15"/>
      <c r="CW797" s="22"/>
      <c r="DA797" s="15"/>
      <c r="DH797" s="15"/>
      <c r="DJ797" s="22"/>
      <c r="DO797" s="15"/>
      <c r="DV797" s="15"/>
      <c r="EC797" s="15"/>
      <c r="EJ797" s="15"/>
      <c r="EQ797" s="15"/>
      <c r="EX797" s="15"/>
      <c r="FE797" s="15"/>
      <c r="FL797" s="15"/>
      <c r="FS797" s="15"/>
      <c r="FZ797" s="15"/>
      <c r="GG797" s="15"/>
      <c r="GN797" s="15"/>
      <c r="GP797" s="22"/>
      <c r="GQ797" s="22"/>
      <c r="GR797" s="22"/>
      <c r="GS797" s="22"/>
      <c r="GT797" s="22"/>
      <c r="GU797" s="15"/>
      <c r="GV797" s="22"/>
      <c r="GW797" s="22"/>
      <c r="GX797" s="22"/>
      <c r="GY797" s="18"/>
      <c r="GZ797" s="18"/>
      <c r="HA797" s="18"/>
      <c r="HB797" s="18"/>
      <c r="HC797" s="18"/>
      <c r="HD797" s="18"/>
      <c r="HE797" s="18"/>
      <c r="HF797" s="18"/>
      <c r="HG797" s="18"/>
      <c r="HH797" s="18"/>
      <c r="HI797" s="18"/>
      <c r="HJ797" s="18"/>
      <c r="HK797" s="18"/>
      <c r="HL797" s="18"/>
      <c r="HM797" s="18"/>
      <c r="HN797" s="18"/>
      <c r="HO797" s="18"/>
      <c r="HP797" s="18"/>
      <c r="HQ797" s="18"/>
      <c r="HR797" s="18"/>
      <c r="HS797" s="18"/>
      <c r="HT797" s="18"/>
      <c r="HU797" s="18"/>
      <c r="HV797" s="18"/>
      <c r="HW797" s="18"/>
      <c r="HX797" s="18"/>
      <c r="HY797" s="18"/>
      <c r="HZ797" s="18"/>
      <c r="IA797" s="18"/>
      <c r="IB797" s="18"/>
      <c r="IC797" s="18"/>
      <c r="ID797" s="18"/>
      <c r="IE797" s="18"/>
      <c r="IF797" s="18"/>
      <c r="IG797" s="18"/>
      <c r="IH797" s="18"/>
      <c r="II797" s="18"/>
      <c r="IJ797" s="18"/>
      <c r="IK797" s="18"/>
      <c r="IL797" s="18"/>
      <c r="IM797" s="18"/>
      <c r="IN797" s="18"/>
      <c r="IO797" s="18"/>
      <c r="IP797" s="18"/>
      <c r="IQ797" s="18"/>
      <c r="IR797" s="18"/>
      <c r="IS797" s="18"/>
      <c r="IT797" s="18"/>
      <c r="IU797" s="18"/>
      <c r="IV797" s="18"/>
      <c r="IW797" s="18"/>
      <c r="IX797" s="18"/>
      <c r="IY797" s="18"/>
      <c r="IZ797" s="18"/>
      <c r="JA797" s="18"/>
      <c r="JB797" s="18"/>
      <c r="JC797" s="18"/>
      <c r="JD797" s="18"/>
      <c r="JE797" s="18"/>
      <c r="JF797" s="18"/>
    </row>
    <row r="798" spans="36:266" x14ac:dyDescent="0.3">
      <c r="AJ798" s="24"/>
      <c r="AK798" s="24"/>
      <c r="AL798" s="20"/>
      <c r="AM798" s="23"/>
      <c r="AN798" s="24"/>
      <c r="AO798" s="24"/>
      <c r="BB798" s="25"/>
      <c r="BC798" s="21"/>
      <c r="BG798" s="18"/>
      <c r="BN798" s="22"/>
      <c r="BO798" s="22"/>
      <c r="BP798" s="22"/>
      <c r="BQ798" s="22"/>
      <c r="BR798" s="15"/>
      <c r="CF798" s="15"/>
      <c r="CL798" s="22"/>
      <c r="CM798" s="15"/>
      <c r="CR798" s="22"/>
      <c r="CT798" s="15"/>
      <c r="CW798" s="22"/>
      <c r="DA798" s="15"/>
      <c r="DH798" s="15"/>
      <c r="DJ798" s="22"/>
      <c r="DO798" s="15"/>
      <c r="DV798" s="15"/>
      <c r="EC798" s="15"/>
      <c r="EJ798" s="15"/>
      <c r="EQ798" s="15"/>
      <c r="EX798" s="15"/>
      <c r="FE798" s="15"/>
      <c r="FL798" s="15"/>
      <c r="FS798" s="15"/>
      <c r="FZ798" s="15"/>
      <c r="GG798" s="15"/>
      <c r="GN798" s="15"/>
      <c r="GP798" s="22"/>
      <c r="GQ798" s="22"/>
      <c r="GR798" s="22"/>
      <c r="GS798" s="22"/>
      <c r="GT798" s="22"/>
      <c r="GU798" s="15"/>
      <c r="GV798" s="22"/>
      <c r="GW798" s="22"/>
      <c r="GX798" s="22"/>
      <c r="GY798" s="18"/>
      <c r="GZ798" s="18"/>
      <c r="HA798" s="18"/>
      <c r="HB798" s="18"/>
      <c r="HC798" s="18"/>
      <c r="HD798" s="18"/>
      <c r="HE798" s="18"/>
      <c r="HF798" s="18"/>
      <c r="HG798" s="18"/>
      <c r="HH798" s="18"/>
      <c r="HI798" s="18"/>
      <c r="HJ798" s="18"/>
      <c r="HK798" s="18"/>
      <c r="HL798" s="18"/>
      <c r="HM798" s="18"/>
      <c r="HN798" s="18"/>
      <c r="HO798" s="18"/>
      <c r="HP798" s="18"/>
      <c r="HQ798" s="18"/>
      <c r="HR798" s="18"/>
      <c r="HS798" s="18"/>
      <c r="HT798" s="18"/>
      <c r="HU798" s="18"/>
      <c r="HV798" s="18"/>
      <c r="HW798" s="18"/>
      <c r="HX798" s="18"/>
      <c r="HY798" s="18"/>
      <c r="HZ798" s="18"/>
      <c r="IA798" s="18"/>
      <c r="IB798" s="18"/>
      <c r="IC798" s="18"/>
      <c r="ID798" s="18"/>
      <c r="IE798" s="18"/>
      <c r="IF798" s="18"/>
      <c r="IG798" s="18"/>
      <c r="IH798" s="18"/>
      <c r="II798" s="18"/>
      <c r="IJ798" s="18"/>
      <c r="IK798" s="18"/>
      <c r="IL798" s="18"/>
      <c r="IM798" s="18"/>
      <c r="IN798" s="18"/>
      <c r="IO798" s="18"/>
      <c r="IP798" s="18"/>
      <c r="IQ798" s="18"/>
      <c r="IR798" s="18"/>
      <c r="IS798" s="18"/>
      <c r="IT798" s="18"/>
      <c r="IU798" s="18"/>
      <c r="IV798" s="18"/>
      <c r="IW798" s="18"/>
      <c r="IX798" s="18"/>
      <c r="IY798" s="18"/>
      <c r="IZ798" s="18"/>
      <c r="JA798" s="18"/>
      <c r="JB798" s="18"/>
      <c r="JC798" s="18"/>
      <c r="JD798" s="18"/>
      <c r="JE798" s="18"/>
      <c r="JF798" s="18"/>
    </row>
    <row r="799" spans="36:266" x14ac:dyDescent="0.3">
      <c r="AJ799" s="24"/>
      <c r="AK799" s="24"/>
      <c r="AL799" s="20"/>
      <c r="AM799" s="23"/>
      <c r="AN799" s="24"/>
      <c r="AO799" s="24"/>
      <c r="BB799" s="25"/>
      <c r="BC799" s="21"/>
      <c r="BG799" s="18"/>
      <c r="BN799" s="22"/>
      <c r="BO799" s="22"/>
      <c r="BP799" s="22"/>
      <c r="BQ799" s="22"/>
      <c r="BR799" s="15"/>
      <c r="CF799" s="15"/>
      <c r="CL799" s="22"/>
      <c r="CM799" s="15"/>
      <c r="CR799" s="22"/>
      <c r="CT799" s="15"/>
      <c r="CW799" s="22"/>
      <c r="DA799" s="15"/>
      <c r="DH799" s="15"/>
      <c r="DJ799" s="22"/>
      <c r="DO799" s="15"/>
      <c r="DV799" s="15"/>
      <c r="EC799" s="15"/>
      <c r="EJ799" s="15"/>
      <c r="EQ799" s="15"/>
      <c r="EX799" s="15"/>
      <c r="FE799" s="15"/>
      <c r="FL799" s="15"/>
      <c r="FS799" s="15"/>
      <c r="FZ799" s="15"/>
      <c r="GG799" s="15"/>
      <c r="GN799" s="15"/>
      <c r="GP799" s="22"/>
      <c r="GQ799" s="22"/>
      <c r="GR799" s="22"/>
      <c r="GS799" s="22"/>
      <c r="GT799" s="22"/>
      <c r="GU799" s="15"/>
      <c r="GV799" s="22"/>
      <c r="GW799" s="22"/>
      <c r="GX799" s="22"/>
      <c r="GY799" s="18"/>
      <c r="GZ799" s="18"/>
      <c r="HA799" s="18"/>
      <c r="HB799" s="18"/>
      <c r="HC799" s="18"/>
      <c r="HD799" s="18"/>
      <c r="HE799" s="18"/>
      <c r="HF799" s="18"/>
      <c r="HG799" s="18"/>
      <c r="HH799" s="18"/>
      <c r="HI799" s="18"/>
      <c r="HJ799" s="18"/>
      <c r="HK799" s="18"/>
      <c r="HL799" s="18"/>
      <c r="HM799" s="18"/>
      <c r="HN799" s="18"/>
      <c r="HO799" s="18"/>
      <c r="HP799" s="18"/>
      <c r="HQ799" s="18"/>
      <c r="HR799" s="18"/>
      <c r="HS799" s="18"/>
      <c r="HT799" s="18"/>
      <c r="HU799" s="18"/>
      <c r="HV799" s="18"/>
      <c r="HW799" s="18"/>
      <c r="HX799" s="18"/>
      <c r="HY799" s="18"/>
      <c r="HZ799" s="18"/>
      <c r="IA799" s="18"/>
      <c r="IB799" s="18"/>
      <c r="IC799" s="18"/>
      <c r="ID799" s="18"/>
      <c r="IE799" s="18"/>
      <c r="IF799" s="18"/>
      <c r="IG799" s="18"/>
      <c r="IH799" s="18"/>
      <c r="II799" s="18"/>
      <c r="IJ799" s="18"/>
      <c r="IK799" s="18"/>
      <c r="IL799" s="18"/>
      <c r="IM799" s="18"/>
      <c r="IN799" s="18"/>
      <c r="IO799" s="18"/>
      <c r="IP799" s="18"/>
      <c r="IQ799" s="18"/>
      <c r="IR799" s="18"/>
      <c r="IS799" s="18"/>
      <c r="IT799" s="18"/>
      <c r="IU799" s="18"/>
      <c r="IV799" s="18"/>
      <c r="IW799" s="18"/>
      <c r="IX799" s="18"/>
      <c r="IY799" s="18"/>
      <c r="IZ799" s="18"/>
      <c r="JA799" s="18"/>
      <c r="JB799" s="18"/>
      <c r="JC799" s="18"/>
      <c r="JD799" s="18"/>
      <c r="JE799" s="18"/>
      <c r="JF799" s="18"/>
    </row>
    <row r="800" spans="36:266" x14ac:dyDescent="0.3">
      <c r="AJ800" s="24"/>
      <c r="AK800" s="24"/>
      <c r="AL800" s="20"/>
      <c r="AM800" s="23"/>
      <c r="AN800" s="24"/>
      <c r="AO800" s="24"/>
      <c r="BB800" s="25"/>
      <c r="BC800" s="21"/>
      <c r="BG800" s="18"/>
      <c r="BN800" s="22"/>
      <c r="BO800" s="22"/>
      <c r="BP800" s="22"/>
      <c r="BQ800" s="22"/>
      <c r="BR800" s="15"/>
      <c r="CF800" s="15"/>
      <c r="CL800" s="22"/>
      <c r="CM800" s="15"/>
      <c r="CR800" s="22"/>
      <c r="CT800" s="15"/>
      <c r="CW800" s="22"/>
      <c r="DA800" s="15"/>
      <c r="DH800" s="15"/>
      <c r="DJ800" s="22"/>
      <c r="DO800" s="15"/>
      <c r="DV800" s="15"/>
      <c r="EC800" s="15"/>
      <c r="EJ800" s="15"/>
      <c r="EQ800" s="15"/>
      <c r="EX800" s="15"/>
      <c r="FE800" s="15"/>
      <c r="FL800" s="15"/>
      <c r="FS800" s="15"/>
      <c r="FZ800" s="15"/>
      <c r="GG800" s="15"/>
      <c r="GN800" s="15"/>
      <c r="GP800" s="22"/>
      <c r="GQ800" s="22"/>
      <c r="GR800" s="22"/>
      <c r="GS800" s="22"/>
      <c r="GT800" s="22"/>
      <c r="GU800" s="15"/>
      <c r="GV800" s="22"/>
      <c r="GW800" s="22"/>
      <c r="GX800" s="22"/>
      <c r="GY800" s="18"/>
      <c r="GZ800" s="18"/>
      <c r="HA800" s="18"/>
      <c r="HB800" s="18"/>
      <c r="HC800" s="18"/>
      <c r="HD800" s="18"/>
      <c r="HE800" s="18"/>
      <c r="HF800" s="18"/>
      <c r="HG800" s="18"/>
      <c r="HH800" s="18"/>
      <c r="HI800" s="18"/>
      <c r="HJ800" s="18"/>
      <c r="HK800" s="18"/>
      <c r="HL800" s="18"/>
      <c r="HM800" s="18"/>
      <c r="HN800" s="18"/>
      <c r="HO800" s="18"/>
      <c r="HP800" s="18"/>
      <c r="HQ800" s="18"/>
      <c r="HR800" s="18"/>
      <c r="HS800" s="18"/>
      <c r="HT800" s="18"/>
      <c r="HU800" s="18"/>
      <c r="HV800" s="18"/>
      <c r="HW800" s="18"/>
      <c r="HX800" s="18"/>
      <c r="HY800" s="18"/>
      <c r="HZ800" s="18"/>
      <c r="IA800" s="18"/>
      <c r="IB800" s="18"/>
      <c r="IC800" s="18"/>
      <c r="ID800" s="18"/>
      <c r="IE800" s="18"/>
      <c r="IF800" s="18"/>
      <c r="IG800" s="18"/>
      <c r="IH800" s="18"/>
      <c r="II800" s="18"/>
      <c r="IJ800" s="18"/>
      <c r="IK800" s="18"/>
      <c r="IL800" s="18"/>
      <c r="IM800" s="18"/>
      <c r="IN800" s="18"/>
      <c r="IO800" s="18"/>
      <c r="IP800" s="18"/>
      <c r="IQ800" s="18"/>
      <c r="IR800" s="18"/>
      <c r="IS800" s="18"/>
      <c r="IT800" s="18"/>
      <c r="IU800" s="18"/>
      <c r="IV800" s="18"/>
      <c r="IW800" s="18"/>
      <c r="IX800" s="18"/>
      <c r="IY800" s="18"/>
      <c r="IZ800" s="18"/>
      <c r="JA800" s="18"/>
      <c r="JB800" s="18"/>
      <c r="JC800" s="18"/>
      <c r="JD800" s="18"/>
      <c r="JE800" s="18"/>
      <c r="JF800" s="18"/>
    </row>
    <row r="801" spans="36:266" x14ac:dyDescent="0.3">
      <c r="AJ801" s="24"/>
      <c r="AK801" s="24"/>
      <c r="AL801" s="20"/>
      <c r="AM801" s="23"/>
      <c r="AN801" s="24"/>
      <c r="AO801" s="24"/>
      <c r="BB801" s="25"/>
      <c r="BC801" s="21"/>
      <c r="BG801" s="18"/>
      <c r="BN801" s="22"/>
      <c r="BO801" s="22"/>
      <c r="BP801" s="22"/>
      <c r="BQ801" s="22"/>
      <c r="BR801" s="15"/>
      <c r="CF801" s="15"/>
      <c r="CL801" s="22"/>
      <c r="CM801" s="15"/>
      <c r="CR801" s="22"/>
      <c r="CT801" s="15"/>
      <c r="CW801" s="22"/>
      <c r="DA801" s="15"/>
      <c r="DH801" s="15"/>
      <c r="DJ801" s="22"/>
      <c r="DO801" s="15"/>
      <c r="DV801" s="15"/>
      <c r="EC801" s="15"/>
      <c r="EJ801" s="15"/>
      <c r="EQ801" s="15"/>
      <c r="EX801" s="15"/>
      <c r="FE801" s="15"/>
      <c r="FL801" s="15"/>
      <c r="FS801" s="15"/>
      <c r="FZ801" s="15"/>
      <c r="GG801" s="15"/>
      <c r="GN801" s="15"/>
      <c r="GP801" s="22"/>
      <c r="GQ801" s="22"/>
      <c r="GR801" s="22"/>
      <c r="GS801" s="22"/>
      <c r="GT801" s="22"/>
      <c r="GU801" s="15"/>
      <c r="GV801" s="22"/>
      <c r="GW801" s="22"/>
      <c r="GX801" s="22"/>
      <c r="GY801" s="18"/>
      <c r="GZ801" s="18"/>
      <c r="HA801" s="18"/>
      <c r="HB801" s="18"/>
      <c r="HC801" s="18"/>
      <c r="HD801" s="18"/>
      <c r="HE801" s="18"/>
      <c r="HF801" s="18"/>
      <c r="HG801" s="18"/>
      <c r="HH801" s="18"/>
      <c r="HI801" s="18"/>
      <c r="HJ801" s="18"/>
      <c r="HK801" s="18"/>
      <c r="HL801" s="18"/>
      <c r="HM801" s="18"/>
      <c r="HN801" s="18"/>
      <c r="HO801" s="18"/>
      <c r="HP801" s="18"/>
      <c r="HQ801" s="18"/>
      <c r="HR801" s="18"/>
      <c r="HS801" s="18"/>
      <c r="HT801" s="18"/>
      <c r="HU801" s="18"/>
      <c r="HV801" s="18"/>
      <c r="HW801" s="18"/>
      <c r="HX801" s="18"/>
      <c r="HY801" s="18"/>
      <c r="HZ801" s="18"/>
      <c r="IA801" s="18"/>
      <c r="IB801" s="18"/>
      <c r="IC801" s="18"/>
      <c r="ID801" s="18"/>
      <c r="IE801" s="18"/>
      <c r="IF801" s="18"/>
      <c r="IG801" s="18"/>
      <c r="IH801" s="18"/>
      <c r="II801" s="18"/>
      <c r="IJ801" s="18"/>
      <c r="IK801" s="18"/>
      <c r="IL801" s="18"/>
      <c r="IM801" s="18"/>
      <c r="IN801" s="18"/>
      <c r="IO801" s="18"/>
      <c r="IP801" s="18"/>
      <c r="IQ801" s="18"/>
      <c r="IR801" s="18"/>
      <c r="IS801" s="18"/>
      <c r="IT801" s="18"/>
      <c r="IU801" s="18"/>
      <c r="IV801" s="18"/>
      <c r="IW801" s="18"/>
      <c r="IX801" s="18"/>
      <c r="IY801" s="18"/>
      <c r="IZ801" s="18"/>
      <c r="JA801" s="18"/>
      <c r="JB801" s="18"/>
      <c r="JC801" s="18"/>
      <c r="JD801" s="18"/>
      <c r="JE801" s="18"/>
      <c r="JF801" s="18"/>
    </row>
    <row r="802" spans="36:266" x14ac:dyDescent="0.3">
      <c r="AJ802" s="24"/>
      <c r="AK802" s="24"/>
      <c r="AL802" s="20"/>
      <c r="AM802" s="23"/>
      <c r="AN802" s="24"/>
      <c r="AO802" s="24"/>
      <c r="BB802" s="25"/>
      <c r="BC802" s="21"/>
      <c r="BG802" s="18"/>
      <c r="BN802" s="22"/>
      <c r="BO802" s="22"/>
      <c r="BP802" s="22"/>
      <c r="BQ802" s="22"/>
      <c r="BR802" s="15"/>
      <c r="CF802" s="15"/>
      <c r="CL802" s="22"/>
      <c r="CM802" s="15"/>
      <c r="CR802" s="22"/>
      <c r="CT802" s="15"/>
      <c r="CW802" s="22"/>
      <c r="DA802" s="15"/>
      <c r="DH802" s="15"/>
      <c r="DJ802" s="22"/>
      <c r="DO802" s="15"/>
      <c r="DV802" s="15"/>
      <c r="EC802" s="15"/>
      <c r="EJ802" s="15"/>
      <c r="EQ802" s="15"/>
      <c r="EX802" s="15"/>
      <c r="FE802" s="15"/>
      <c r="FL802" s="15"/>
      <c r="FS802" s="15"/>
      <c r="FZ802" s="15"/>
      <c r="GG802" s="15"/>
      <c r="GN802" s="15"/>
      <c r="GP802" s="22"/>
      <c r="GQ802" s="22"/>
      <c r="GR802" s="22"/>
      <c r="GS802" s="22"/>
      <c r="GT802" s="22"/>
      <c r="GU802" s="15"/>
      <c r="GV802" s="22"/>
      <c r="GW802" s="22"/>
      <c r="GX802" s="22"/>
      <c r="GY802" s="18"/>
      <c r="GZ802" s="18"/>
      <c r="HA802" s="18"/>
      <c r="HB802" s="18"/>
      <c r="HC802" s="18"/>
      <c r="HD802" s="18"/>
      <c r="HE802" s="18"/>
      <c r="HF802" s="18"/>
      <c r="HG802" s="18"/>
      <c r="HH802" s="18"/>
      <c r="HI802" s="18"/>
      <c r="HJ802" s="18"/>
      <c r="HK802" s="18"/>
      <c r="HL802" s="18"/>
      <c r="HM802" s="18"/>
      <c r="HN802" s="18"/>
      <c r="HO802" s="18"/>
      <c r="HP802" s="18"/>
      <c r="HQ802" s="18"/>
      <c r="HR802" s="18"/>
      <c r="HS802" s="18"/>
      <c r="HT802" s="18"/>
      <c r="HU802" s="18"/>
      <c r="HV802" s="18"/>
      <c r="HW802" s="18"/>
      <c r="HX802" s="18"/>
      <c r="HY802" s="18"/>
      <c r="HZ802" s="18"/>
      <c r="IA802" s="18"/>
      <c r="IB802" s="18"/>
      <c r="IC802" s="18"/>
      <c r="ID802" s="18"/>
      <c r="IE802" s="18"/>
      <c r="IF802" s="18"/>
      <c r="IG802" s="18"/>
      <c r="IH802" s="18"/>
      <c r="II802" s="18"/>
      <c r="IJ802" s="18"/>
      <c r="IK802" s="18"/>
      <c r="IL802" s="18"/>
      <c r="IM802" s="18"/>
      <c r="IN802" s="18"/>
      <c r="IO802" s="18"/>
      <c r="IP802" s="18"/>
      <c r="IQ802" s="18"/>
      <c r="IR802" s="18"/>
      <c r="IS802" s="18"/>
      <c r="IT802" s="18"/>
      <c r="IU802" s="18"/>
      <c r="IV802" s="18"/>
      <c r="IW802" s="18"/>
      <c r="IX802" s="18"/>
      <c r="IY802" s="18"/>
      <c r="IZ802" s="18"/>
      <c r="JA802" s="18"/>
      <c r="JB802" s="18"/>
      <c r="JC802" s="18"/>
      <c r="JD802" s="18"/>
      <c r="JE802" s="18"/>
      <c r="JF802" s="18"/>
    </row>
    <row r="803" spans="36:266" x14ac:dyDescent="0.3">
      <c r="AJ803" s="24"/>
      <c r="AK803" s="24"/>
      <c r="AL803" s="20"/>
      <c r="AM803" s="23"/>
      <c r="AN803" s="24"/>
      <c r="AO803" s="24"/>
      <c r="BB803" s="25"/>
      <c r="BC803" s="21"/>
      <c r="BG803" s="18"/>
      <c r="BN803" s="22"/>
      <c r="BO803" s="22"/>
      <c r="BP803" s="22"/>
      <c r="BQ803" s="22"/>
      <c r="BR803" s="15"/>
      <c r="CF803" s="15"/>
      <c r="CL803" s="22"/>
      <c r="CM803" s="15"/>
      <c r="CR803" s="22"/>
      <c r="CT803" s="15"/>
      <c r="CW803" s="22"/>
      <c r="DA803" s="15"/>
      <c r="DH803" s="15"/>
      <c r="DJ803" s="22"/>
      <c r="DO803" s="15"/>
      <c r="DV803" s="15"/>
      <c r="EC803" s="15"/>
      <c r="EJ803" s="15"/>
      <c r="EQ803" s="15"/>
      <c r="EX803" s="15"/>
      <c r="FE803" s="15"/>
      <c r="FL803" s="15"/>
      <c r="FS803" s="15"/>
      <c r="FZ803" s="15"/>
      <c r="GG803" s="15"/>
      <c r="GN803" s="15"/>
      <c r="GP803" s="22"/>
      <c r="GQ803" s="22"/>
      <c r="GR803" s="22"/>
      <c r="GS803" s="22"/>
      <c r="GT803" s="22"/>
      <c r="GU803" s="15"/>
      <c r="GV803" s="22"/>
      <c r="GW803" s="22"/>
      <c r="GX803" s="22"/>
      <c r="GY803" s="18"/>
      <c r="GZ803" s="18"/>
      <c r="HA803" s="18"/>
      <c r="HB803" s="18"/>
      <c r="HC803" s="18"/>
      <c r="HD803" s="18"/>
      <c r="HE803" s="18"/>
      <c r="HF803" s="18"/>
      <c r="HG803" s="18"/>
      <c r="HH803" s="18"/>
      <c r="HI803" s="18"/>
      <c r="HJ803" s="18"/>
      <c r="HK803" s="18"/>
      <c r="HL803" s="18"/>
      <c r="HM803" s="18"/>
      <c r="HN803" s="18"/>
      <c r="HO803" s="18"/>
      <c r="HP803" s="18"/>
      <c r="HQ803" s="18"/>
      <c r="HR803" s="18"/>
      <c r="HS803" s="18"/>
      <c r="HT803" s="18"/>
      <c r="HU803" s="18"/>
      <c r="HV803" s="18"/>
      <c r="HW803" s="18"/>
      <c r="HX803" s="18"/>
      <c r="HY803" s="18"/>
      <c r="HZ803" s="18"/>
      <c r="IA803" s="18"/>
      <c r="IB803" s="18"/>
      <c r="IC803" s="18"/>
      <c r="ID803" s="18"/>
      <c r="IE803" s="18"/>
      <c r="IF803" s="18"/>
      <c r="IG803" s="18"/>
      <c r="IH803" s="18"/>
      <c r="II803" s="18"/>
      <c r="IJ803" s="18"/>
      <c r="IK803" s="18"/>
      <c r="IL803" s="18"/>
      <c r="IM803" s="18"/>
      <c r="IN803" s="18"/>
      <c r="IO803" s="18"/>
      <c r="IP803" s="18"/>
      <c r="IQ803" s="18"/>
      <c r="IR803" s="18"/>
      <c r="IS803" s="18"/>
      <c r="IT803" s="18"/>
      <c r="IU803" s="18"/>
      <c r="IV803" s="18"/>
      <c r="IW803" s="18"/>
      <c r="IX803" s="18"/>
      <c r="IY803" s="18"/>
      <c r="IZ803" s="18"/>
      <c r="JA803" s="18"/>
      <c r="JB803" s="18"/>
      <c r="JC803" s="18"/>
      <c r="JD803" s="18"/>
      <c r="JE803" s="18"/>
      <c r="JF803" s="18"/>
    </row>
    <row r="804" spans="36:266" x14ac:dyDescent="0.3">
      <c r="AJ804" s="24"/>
      <c r="AK804" s="24"/>
      <c r="AL804" s="20"/>
      <c r="AM804" s="23"/>
      <c r="AN804" s="24"/>
      <c r="AO804" s="24"/>
      <c r="BB804" s="25"/>
      <c r="BC804" s="21"/>
      <c r="BG804" s="18"/>
      <c r="BN804" s="22"/>
      <c r="BO804" s="22"/>
      <c r="BP804" s="22"/>
      <c r="BQ804" s="22"/>
      <c r="BR804" s="15"/>
      <c r="CF804" s="15"/>
      <c r="CL804" s="22"/>
      <c r="CM804" s="15"/>
      <c r="CR804" s="22"/>
      <c r="CT804" s="15"/>
      <c r="CW804" s="22"/>
      <c r="DA804" s="15"/>
      <c r="DH804" s="15"/>
      <c r="DJ804" s="22"/>
      <c r="DO804" s="15"/>
      <c r="DV804" s="15"/>
      <c r="EC804" s="15"/>
      <c r="EJ804" s="15"/>
      <c r="EQ804" s="15"/>
      <c r="EX804" s="15"/>
      <c r="FE804" s="15"/>
      <c r="FL804" s="15"/>
      <c r="FS804" s="15"/>
      <c r="FZ804" s="15"/>
      <c r="GG804" s="15"/>
      <c r="GN804" s="15"/>
      <c r="GP804" s="22"/>
      <c r="GQ804" s="22"/>
      <c r="GR804" s="22"/>
      <c r="GS804" s="22"/>
      <c r="GT804" s="22"/>
      <c r="GU804" s="15"/>
      <c r="GV804" s="22"/>
      <c r="GW804" s="22"/>
      <c r="GX804" s="22"/>
      <c r="GY804" s="18"/>
      <c r="GZ804" s="18"/>
      <c r="HA804" s="18"/>
      <c r="HB804" s="18"/>
      <c r="HC804" s="18"/>
      <c r="HD804" s="18"/>
      <c r="HE804" s="18"/>
      <c r="HF804" s="18"/>
      <c r="HG804" s="18"/>
      <c r="HH804" s="18"/>
      <c r="HI804" s="18"/>
      <c r="HJ804" s="18"/>
      <c r="HK804" s="18"/>
      <c r="HL804" s="18"/>
      <c r="HM804" s="18"/>
      <c r="HN804" s="18"/>
      <c r="HO804" s="18"/>
      <c r="HP804" s="18"/>
      <c r="HQ804" s="18"/>
      <c r="HR804" s="18"/>
      <c r="HS804" s="18"/>
      <c r="HT804" s="18"/>
      <c r="HU804" s="18"/>
      <c r="HV804" s="18"/>
      <c r="HW804" s="18"/>
      <c r="HX804" s="18"/>
      <c r="HY804" s="18"/>
      <c r="HZ804" s="18"/>
      <c r="IA804" s="18"/>
      <c r="IB804" s="18"/>
      <c r="IC804" s="18"/>
      <c r="ID804" s="18"/>
      <c r="IE804" s="18"/>
      <c r="IF804" s="18"/>
      <c r="IG804" s="18"/>
      <c r="IH804" s="18"/>
      <c r="II804" s="18"/>
      <c r="IJ804" s="18"/>
      <c r="IK804" s="18"/>
      <c r="IL804" s="18"/>
      <c r="IM804" s="18"/>
      <c r="IN804" s="18"/>
      <c r="IO804" s="18"/>
      <c r="IP804" s="18"/>
      <c r="IQ804" s="18"/>
      <c r="IR804" s="18"/>
      <c r="IS804" s="18"/>
      <c r="IT804" s="18"/>
      <c r="IU804" s="18"/>
      <c r="IV804" s="18"/>
      <c r="IW804" s="18"/>
      <c r="IX804" s="18"/>
      <c r="IY804" s="18"/>
      <c r="IZ804" s="18"/>
      <c r="JA804" s="18"/>
      <c r="JB804" s="18"/>
      <c r="JC804" s="18"/>
      <c r="JD804" s="18"/>
      <c r="JE804" s="18"/>
      <c r="JF804" s="18"/>
    </row>
    <row r="805" spans="36:266" x14ac:dyDescent="0.3">
      <c r="AJ805" s="24"/>
      <c r="AK805" s="24"/>
      <c r="AL805" s="20"/>
      <c r="AM805" s="23"/>
      <c r="AN805" s="24"/>
      <c r="AO805" s="24"/>
      <c r="BB805" s="25"/>
      <c r="BC805" s="21"/>
      <c r="BG805" s="18"/>
      <c r="BN805" s="22"/>
      <c r="BO805" s="22"/>
      <c r="BP805" s="22"/>
      <c r="BQ805" s="22"/>
      <c r="BR805" s="15"/>
      <c r="CF805" s="15"/>
      <c r="CL805" s="22"/>
      <c r="CM805" s="15"/>
      <c r="CR805" s="22"/>
      <c r="CT805" s="15"/>
      <c r="CW805" s="22"/>
      <c r="DA805" s="15"/>
      <c r="DH805" s="15"/>
      <c r="DJ805" s="22"/>
      <c r="DO805" s="15"/>
      <c r="DV805" s="15"/>
      <c r="EC805" s="15"/>
      <c r="EJ805" s="15"/>
      <c r="EQ805" s="15"/>
      <c r="EX805" s="15"/>
      <c r="FE805" s="15"/>
      <c r="FL805" s="15"/>
      <c r="FS805" s="15"/>
      <c r="FZ805" s="15"/>
      <c r="GG805" s="15"/>
      <c r="GN805" s="15"/>
      <c r="GP805" s="22"/>
      <c r="GQ805" s="22"/>
      <c r="GR805" s="22"/>
      <c r="GS805" s="22"/>
      <c r="GT805" s="22"/>
      <c r="GU805" s="15"/>
      <c r="GV805" s="22"/>
      <c r="GW805" s="22"/>
      <c r="GX805" s="22"/>
      <c r="GY805" s="18"/>
      <c r="GZ805" s="18"/>
      <c r="HA805" s="18"/>
      <c r="HB805" s="18"/>
      <c r="HC805" s="18"/>
      <c r="HD805" s="18"/>
      <c r="HE805" s="18"/>
      <c r="HF805" s="18"/>
      <c r="HG805" s="18"/>
      <c r="HH805" s="18"/>
      <c r="HI805" s="18"/>
      <c r="HJ805" s="18"/>
      <c r="HK805" s="18"/>
      <c r="HL805" s="18"/>
      <c r="HM805" s="18"/>
      <c r="HN805" s="18"/>
      <c r="HO805" s="18"/>
      <c r="HP805" s="18"/>
      <c r="HQ805" s="18"/>
      <c r="HR805" s="18"/>
      <c r="HS805" s="18"/>
      <c r="HT805" s="18"/>
      <c r="HU805" s="18"/>
      <c r="HV805" s="18"/>
      <c r="HW805" s="18"/>
      <c r="HX805" s="18"/>
      <c r="HY805" s="18"/>
      <c r="HZ805" s="18"/>
      <c r="IA805" s="18"/>
      <c r="IB805" s="18"/>
      <c r="IC805" s="18"/>
      <c r="ID805" s="18"/>
      <c r="IE805" s="18"/>
      <c r="IF805" s="18"/>
      <c r="IG805" s="18"/>
      <c r="IH805" s="18"/>
      <c r="II805" s="18"/>
      <c r="IJ805" s="18"/>
      <c r="IK805" s="18"/>
      <c r="IL805" s="18"/>
      <c r="IM805" s="18"/>
      <c r="IN805" s="18"/>
      <c r="IO805" s="18"/>
      <c r="IP805" s="18"/>
      <c r="IQ805" s="18"/>
      <c r="IR805" s="18"/>
      <c r="IS805" s="18"/>
      <c r="IT805" s="18"/>
      <c r="IU805" s="18"/>
      <c r="IV805" s="18"/>
      <c r="IW805" s="18"/>
      <c r="IX805" s="18"/>
      <c r="IY805" s="18"/>
      <c r="IZ805" s="18"/>
      <c r="JA805" s="18"/>
      <c r="JB805" s="18"/>
      <c r="JC805" s="18"/>
      <c r="JD805" s="18"/>
      <c r="JE805" s="18"/>
      <c r="JF805" s="18"/>
    </row>
    <row r="806" spans="36:266" x14ac:dyDescent="0.3">
      <c r="AJ806" s="24"/>
      <c r="AK806" s="24"/>
      <c r="AL806" s="20"/>
      <c r="AM806" s="23"/>
      <c r="AN806" s="24"/>
      <c r="AO806" s="24"/>
      <c r="BB806" s="25"/>
      <c r="BC806" s="21"/>
      <c r="BG806" s="18"/>
      <c r="BN806" s="22"/>
      <c r="BO806" s="22"/>
      <c r="BP806" s="22"/>
      <c r="BQ806" s="22"/>
      <c r="BR806" s="15"/>
      <c r="CF806" s="15"/>
      <c r="CL806" s="22"/>
      <c r="CM806" s="15"/>
      <c r="CR806" s="22"/>
      <c r="CT806" s="15"/>
      <c r="CW806" s="22"/>
      <c r="DA806" s="15"/>
      <c r="DH806" s="15"/>
      <c r="DJ806" s="22"/>
      <c r="DO806" s="15"/>
      <c r="DV806" s="15"/>
      <c r="EC806" s="15"/>
      <c r="EJ806" s="15"/>
      <c r="EQ806" s="15"/>
      <c r="EX806" s="15"/>
      <c r="FE806" s="15"/>
      <c r="FL806" s="15"/>
      <c r="FS806" s="15"/>
      <c r="FZ806" s="15"/>
      <c r="GG806" s="15"/>
      <c r="GN806" s="15"/>
      <c r="GP806" s="22"/>
      <c r="GQ806" s="22"/>
      <c r="GR806" s="22"/>
      <c r="GS806" s="22"/>
      <c r="GT806" s="22"/>
      <c r="GU806" s="15"/>
      <c r="GV806" s="22"/>
      <c r="GW806" s="22"/>
      <c r="GX806" s="22"/>
      <c r="GY806" s="18"/>
      <c r="GZ806" s="18"/>
      <c r="HA806" s="18"/>
      <c r="HB806" s="18"/>
      <c r="HC806" s="18"/>
      <c r="HD806" s="18"/>
      <c r="HE806" s="18"/>
      <c r="HF806" s="18"/>
      <c r="HG806" s="18"/>
      <c r="HH806" s="18"/>
      <c r="HI806" s="18"/>
      <c r="HJ806" s="18"/>
      <c r="HK806" s="18"/>
      <c r="HL806" s="18"/>
      <c r="HM806" s="18"/>
      <c r="HN806" s="18"/>
      <c r="HO806" s="18"/>
      <c r="HP806" s="18"/>
      <c r="HQ806" s="18"/>
      <c r="HR806" s="18"/>
      <c r="HS806" s="18"/>
      <c r="HT806" s="18"/>
      <c r="HU806" s="18"/>
      <c r="HV806" s="18"/>
      <c r="HW806" s="18"/>
      <c r="HX806" s="18"/>
      <c r="HY806" s="18"/>
      <c r="HZ806" s="18"/>
      <c r="IA806" s="18"/>
      <c r="IB806" s="18"/>
      <c r="IC806" s="18"/>
      <c r="ID806" s="18"/>
      <c r="IE806" s="18"/>
      <c r="IF806" s="18"/>
      <c r="IG806" s="18"/>
      <c r="IH806" s="18"/>
      <c r="II806" s="18"/>
      <c r="IJ806" s="18"/>
      <c r="IK806" s="18"/>
      <c r="IL806" s="18"/>
      <c r="IM806" s="18"/>
      <c r="IN806" s="18"/>
      <c r="IO806" s="18"/>
      <c r="IP806" s="18"/>
      <c r="IQ806" s="18"/>
      <c r="IR806" s="18"/>
      <c r="IS806" s="18"/>
      <c r="IT806" s="18"/>
      <c r="IU806" s="18"/>
      <c r="IV806" s="18"/>
      <c r="IW806" s="18"/>
      <c r="IX806" s="18"/>
      <c r="IY806" s="18"/>
      <c r="IZ806" s="18"/>
      <c r="JA806" s="18"/>
      <c r="JB806" s="18"/>
      <c r="JC806" s="18"/>
      <c r="JD806" s="18"/>
      <c r="JE806" s="18"/>
      <c r="JF806" s="18"/>
    </row>
    <row r="807" spans="36:266" x14ac:dyDescent="0.3">
      <c r="AJ807" s="24"/>
      <c r="AK807" s="24"/>
      <c r="AL807" s="20"/>
      <c r="AM807" s="23"/>
      <c r="AN807" s="24"/>
      <c r="AO807" s="24"/>
      <c r="BB807" s="25"/>
      <c r="BC807" s="21"/>
      <c r="BG807" s="18"/>
      <c r="BN807" s="22"/>
      <c r="BO807" s="22"/>
      <c r="BP807" s="22"/>
      <c r="BQ807" s="22"/>
      <c r="BR807" s="15"/>
      <c r="CF807" s="15"/>
      <c r="CL807" s="22"/>
      <c r="CM807" s="15"/>
      <c r="CR807" s="22"/>
      <c r="CT807" s="15"/>
      <c r="CW807" s="22"/>
      <c r="DA807" s="15"/>
      <c r="DH807" s="15"/>
      <c r="DJ807" s="22"/>
      <c r="DO807" s="15"/>
      <c r="DV807" s="15"/>
      <c r="EC807" s="15"/>
      <c r="EJ807" s="15"/>
      <c r="EQ807" s="15"/>
      <c r="EX807" s="15"/>
      <c r="FE807" s="15"/>
      <c r="FL807" s="15"/>
      <c r="FS807" s="15"/>
      <c r="FZ807" s="15"/>
      <c r="GG807" s="15"/>
      <c r="GN807" s="15"/>
      <c r="GP807" s="22"/>
      <c r="GQ807" s="22"/>
      <c r="GR807" s="22"/>
      <c r="GS807" s="22"/>
      <c r="GT807" s="22"/>
      <c r="GU807" s="15"/>
      <c r="GV807" s="22"/>
      <c r="GW807" s="22"/>
      <c r="GX807" s="22"/>
      <c r="GY807" s="18"/>
      <c r="GZ807" s="18"/>
      <c r="HA807" s="18"/>
      <c r="HB807" s="18"/>
      <c r="HC807" s="18"/>
      <c r="HD807" s="18"/>
      <c r="HE807" s="18"/>
      <c r="HF807" s="18"/>
      <c r="HG807" s="18"/>
      <c r="HH807" s="18"/>
      <c r="HI807" s="18"/>
      <c r="HJ807" s="18"/>
      <c r="HK807" s="18"/>
      <c r="HL807" s="18"/>
      <c r="HM807" s="18"/>
      <c r="HN807" s="18"/>
      <c r="HO807" s="18"/>
      <c r="HP807" s="18"/>
      <c r="HQ807" s="18"/>
      <c r="HR807" s="18"/>
      <c r="HS807" s="18"/>
      <c r="HT807" s="18"/>
      <c r="HU807" s="18"/>
      <c r="HV807" s="18"/>
      <c r="HW807" s="18"/>
      <c r="HX807" s="18"/>
      <c r="HY807" s="18"/>
      <c r="HZ807" s="18"/>
      <c r="IA807" s="18"/>
      <c r="IB807" s="18"/>
      <c r="IC807" s="18"/>
      <c r="ID807" s="18"/>
      <c r="IE807" s="18"/>
      <c r="IF807" s="18"/>
      <c r="IG807" s="18"/>
      <c r="IH807" s="18"/>
      <c r="II807" s="18"/>
      <c r="IJ807" s="18"/>
      <c r="IK807" s="18"/>
      <c r="IL807" s="18"/>
      <c r="IM807" s="18"/>
      <c r="IN807" s="18"/>
      <c r="IO807" s="18"/>
      <c r="IP807" s="18"/>
      <c r="IQ807" s="18"/>
      <c r="IR807" s="18"/>
      <c r="IS807" s="18"/>
      <c r="IT807" s="18"/>
      <c r="IU807" s="18"/>
      <c r="IV807" s="18"/>
      <c r="IW807" s="18"/>
      <c r="IX807" s="18"/>
      <c r="IY807" s="18"/>
      <c r="IZ807" s="18"/>
      <c r="JA807" s="18"/>
      <c r="JB807" s="18"/>
      <c r="JC807" s="18"/>
      <c r="JD807" s="18"/>
      <c r="JE807" s="18"/>
      <c r="JF807" s="18"/>
    </row>
    <row r="808" spans="36:266" x14ac:dyDescent="0.3">
      <c r="AJ808" s="24"/>
      <c r="AK808" s="24"/>
      <c r="AL808" s="20"/>
      <c r="AM808" s="23"/>
      <c r="AN808" s="24"/>
      <c r="AO808" s="24"/>
      <c r="BB808" s="25"/>
      <c r="BC808" s="21"/>
      <c r="BG808" s="18"/>
      <c r="BN808" s="22"/>
      <c r="BO808" s="22"/>
      <c r="BP808" s="22"/>
      <c r="BQ808" s="22"/>
      <c r="BR808" s="15"/>
      <c r="CF808" s="15"/>
      <c r="CL808" s="22"/>
      <c r="CM808" s="15"/>
      <c r="CR808" s="22"/>
      <c r="CT808" s="15"/>
      <c r="CW808" s="22"/>
      <c r="DA808" s="15"/>
      <c r="DH808" s="15"/>
      <c r="DJ808" s="22"/>
      <c r="DO808" s="15"/>
      <c r="DV808" s="15"/>
      <c r="EC808" s="15"/>
      <c r="EJ808" s="15"/>
      <c r="EQ808" s="15"/>
      <c r="EX808" s="15"/>
      <c r="FE808" s="15"/>
      <c r="FL808" s="15"/>
      <c r="FS808" s="15"/>
      <c r="FZ808" s="15"/>
      <c r="GG808" s="15"/>
      <c r="GN808" s="15"/>
      <c r="GP808" s="22"/>
      <c r="GQ808" s="22"/>
      <c r="GR808" s="22"/>
      <c r="GS808" s="22"/>
      <c r="GT808" s="22"/>
      <c r="GU808" s="15"/>
      <c r="GV808" s="22"/>
      <c r="GW808" s="22"/>
      <c r="GX808" s="22"/>
      <c r="GY808" s="18"/>
      <c r="GZ808" s="18"/>
      <c r="HA808" s="18"/>
      <c r="HB808" s="18"/>
      <c r="HC808" s="18"/>
      <c r="HD808" s="18"/>
      <c r="HE808" s="18"/>
      <c r="HF808" s="18"/>
      <c r="HG808" s="18"/>
      <c r="HH808" s="18"/>
      <c r="HI808" s="18"/>
      <c r="HJ808" s="18"/>
      <c r="HK808" s="18"/>
      <c r="HL808" s="18"/>
      <c r="HM808" s="18"/>
      <c r="HN808" s="18"/>
      <c r="HO808" s="18"/>
      <c r="HP808" s="18"/>
      <c r="HQ808" s="18"/>
      <c r="HR808" s="18"/>
      <c r="HS808" s="18"/>
      <c r="HT808" s="18"/>
      <c r="HU808" s="18"/>
      <c r="HV808" s="18"/>
      <c r="HW808" s="18"/>
      <c r="HX808" s="18"/>
      <c r="HY808" s="18"/>
      <c r="HZ808" s="18"/>
      <c r="IA808" s="18"/>
      <c r="IB808" s="18"/>
      <c r="IC808" s="18"/>
      <c r="ID808" s="18"/>
      <c r="IE808" s="18"/>
      <c r="IF808" s="18"/>
      <c r="IG808" s="18"/>
      <c r="IH808" s="18"/>
      <c r="II808" s="18"/>
      <c r="IJ808" s="18"/>
      <c r="IK808" s="18"/>
      <c r="IL808" s="18"/>
      <c r="IM808" s="18"/>
      <c r="IN808" s="18"/>
      <c r="IO808" s="18"/>
      <c r="IP808" s="18"/>
      <c r="IQ808" s="18"/>
      <c r="IR808" s="18"/>
      <c r="IS808" s="18"/>
      <c r="IT808" s="18"/>
      <c r="IU808" s="18"/>
      <c r="IV808" s="18"/>
      <c r="IW808" s="18"/>
      <c r="IX808" s="18"/>
      <c r="IY808" s="18"/>
      <c r="IZ808" s="18"/>
      <c r="JA808" s="18"/>
      <c r="JB808" s="18"/>
      <c r="JC808" s="18"/>
      <c r="JD808" s="18"/>
      <c r="JE808" s="18"/>
      <c r="JF808" s="18"/>
    </row>
    <row r="809" spans="36:266" x14ac:dyDescent="0.3">
      <c r="AJ809" s="24"/>
      <c r="AK809" s="24"/>
      <c r="AL809" s="20"/>
      <c r="AM809" s="23"/>
      <c r="AN809" s="24"/>
      <c r="AO809" s="24"/>
      <c r="BB809" s="25"/>
      <c r="BC809" s="21"/>
      <c r="BG809" s="18"/>
      <c r="BN809" s="22"/>
      <c r="BO809" s="22"/>
      <c r="BP809" s="22"/>
      <c r="BQ809" s="22"/>
      <c r="BR809" s="15"/>
      <c r="CF809" s="15"/>
      <c r="CL809" s="22"/>
      <c r="CM809" s="15"/>
      <c r="CR809" s="22"/>
      <c r="CT809" s="15"/>
      <c r="CW809" s="22"/>
      <c r="DA809" s="15"/>
      <c r="DH809" s="15"/>
      <c r="DJ809" s="22"/>
      <c r="DO809" s="15"/>
      <c r="DV809" s="15"/>
      <c r="EC809" s="15"/>
      <c r="EJ809" s="15"/>
      <c r="EQ809" s="15"/>
      <c r="EX809" s="15"/>
      <c r="FE809" s="15"/>
      <c r="FL809" s="15"/>
      <c r="FS809" s="15"/>
      <c r="FZ809" s="15"/>
      <c r="GG809" s="15"/>
      <c r="GN809" s="15"/>
      <c r="GP809" s="22"/>
      <c r="GQ809" s="22"/>
      <c r="GR809" s="22"/>
      <c r="GS809" s="22"/>
      <c r="GT809" s="22"/>
      <c r="GU809" s="15"/>
      <c r="GV809" s="22"/>
      <c r="GW809" s="22"/>
      <c r="GX809" s="22"/>
      <c r="GY809" s="18"/>
      <c r="GZ809" s="18"/>
      <c r="HA809" s="18"/>
      <c r="HB809" s="18"/>
      <c r="HC809" s="18"/>
      <c r="HD809" s="18"/>
      <c r="HE809" s="18"/>
      <c r="HF809" s="18"/>
      <c r="HG809" s="18"/>
      <c r="HH809" s="18"/>
      <c r="HI809" s="18"/>
      <c r="HJ809" s="18"/>
      <c r="HK809" s="18"/>
      <c r="HL809" s="18"/>
      <c r="HM809" s="18"/>
      <c r="HN809" s="18"/>
      <c r="HO809" s="18"/>
      <c r="HP809" s="18"/>
      <c r="HQ809" s="18"/>
      <c r="HR809" s="18"/>
      <c r="HS809" s="18"/>
      <c r="HT809" s="18"/>
      <c r="HU809" s="18"/>
      <c r="HV809" s="18"/>
      <c r="HW809" s="18"/>
      <c r="HX809" s="18"/>
      <c r="HY809" s="18"/>
      <c r="HZ809" s="18"/>
      <c r="IA809" s="18"/>
      <c r="IB809" s="18"/>
      <c r="IC809" s="18"/>
      <c r="ID809" s="18"/>
      <c r="IE809" s="18"/>
      <c r="IF809" s="18"/>
      <c r="IG809" s="18"/>
      <c r="IH809" s="18"/>
      <c r="II809" s="18"/>
      <c r="IJ809" s="18"/>
      <c r="IK809" s="18"/>
      <c r="IL809" s="18"/>
      <c r="IM809" s="18"/>
      <c r="IN809" s="18"/>
      <c r="IO809" s="18"/>
      <c r="IP809" s="18"/>
      <c r="IQ809" s="18"/>
      <c r="IR809" s="18"/>
      <c r="IS809" s="18"/>
      <c r="IT809" s="18"/>
      <c r="IU809" s="18"/>
      <c r="IV809" s="18"/>
      <c r="IW809" s="18"/>
      <c r="IX809" s="18"/>
      <c r="IY809" s="18"/>
      <c r="IZ809" s="18"/>
      <c r="JA809" s="18"/>
      <c r="JB809" s="18"/>
      <c r="JC809" s="18"/>
      <c r="JD809" s="18"/>
      <c r="JE809" s="18"/>
      <c r="JF809" s="18"/>
    </row>
    <row r="810" spans="36:266" x14ac:dyDescent="0.3">
      <c r="AJ810" s="24"/>
      <c r="AK810" s="24"/>
      <c r="AL810" s="20"/>
      <c r="AM810" s="23"/>
      <c r="AN810" s="24"/>
      <c r="AO810" s="24"/>
      <c r="BB810" s="25"/>
      <c r="BC810" s="21"/>
      <c r="BG810" s="18"/>
      <c r="BN810" s="22"/>
      <c r="BO810" s="22"/>
      <c r="BP810" s="22"/>
      <c r="BQ810" s="22"/>
      <c r="BR810" s="15"/>
      <c r="CF810" s="15"/>
      <c r="CL810" s="22"/>
      <c r="CM810" s="15"/>
      <c r="CR810" s="22"/>
      <c r="CT810" s="15"/>
      <c r="CW810" s="22"/>
      <c r="DA810" s="15"/>
      <c r="DH810" s="15"/>
      <c r="DJ810" s="22"/>
      <c r="DO810" s="15"/>
      <c r="DV810" s="15"/>
      <c r="EC810" s="15"/>
      <c r="EJ810" s="15"/>
      <c r="EQ810" s="15"/>
      <c r="EX810" s="15"/>
      <c r="FE810" s="15"/>
      <c r="FL810" s="15"/>
      <c r="FS810" s="15"/>
      <c r="FZ810" s="15"/>
      <c r="GG810" s="15"/>
      <c r="GN810" s="15"/>
      <c r="GP810" s="22"/>
      <c r="GQ810" s="22"/>
      <c r="GR810" s="22"/>
      <c r="GS810" s="22"/>
      <c r="GT810" s="22"/>
      <c r="GU810" s="15"/>
      <c r="GV810" s="22"/>
      <c r="GW810" s="22"/>
      <c r="GX810" s="22"/>
      <c r="GY810" s="18"/>
      <c r="GZ810" s="18"/>
      <c r="HA810" s="18"/>
      <c r="HB810" s="18"/>
      <c r="HC810" s="18"/>
      <c r="HD810" s="18"/>
      <c r="HE810" s="18"/>
      <c r="HF810" s="18"/>
      <c r="HG810" s="18"/>
      <c r="HH810" s="18"/>
      <c r="HI810" s="18"/>
      <c r="HJ810" s="18"/>
      <c r="HK810" s="18"/>
      <c r="HL810" s="18"/>
      <c r="HM810" s="18"/>
      <c r="HN810" s="18"/>
      <c r="HO810" s="18"/>
      <c r="HP810" s="18"/>
      <c r="HQ810" s="18"/>
      <c r="HR810" s="18"/>
      <c r="HS810" s="18"/>
      <c r="HT810" s="18"/>
      <c r="HU810" s="18"/>
      <c r="HV810" s="18"/>
      <c r="HW810" s="18"/>
      <c r="HX810" s="18"/>
      <c r="HY810" s="18"/>
      <c r="HZ810" s="18"/>
      <c r="IA810" s="18"/>
      <c r="IB810" s="18"/>
      <c r="IC810" s="18"/>
      <c r="ID810" s="18"/>
      <c r="IE810" s="18"/>
      <c r="IF810" s="18"/>
      <c r="IG810" s="18"/>
      <c r="IH810" s="18"/>
      <c r="II810" s="18"/>
      <c r="IJ810" s="18"/>
      <c r="IK810" s="18"/>
      <c r="IL810" s="18"/>
      <c r="IM810" s="18"/>
      <c r="IN810" s="18"/>
      <c r="IO810" s="18"/>
      <c r="IP810" s="18"/>
      <c r="IQ810" s="18"/>
      <c r="IR810" s="18"/>
      <c r="IS810" s="18"/>
      <c r="IT810" s="18"/>
      <c r="IU810" s="18"/>
      <c r="IV810" s="18"/>
      <c r="IW810" s="18"/>
      <c r="IX810" s="18"/>
      <c r="IY810" s="18"/>
      <c r="IZ810" s="18"/>
      <c r="JA810" s="18"/>
      <c r="JB810" s="18"/>
      <c r="JC810" s="18"/>
      <c r="JD810" s="18"/>
      <c r="JE810" s="18"/>
      <c r="JF810" s="18"/>
    </row>
    <row r="811" spans="36:266" x14ac:dyDescent="0.3">
      <c r="AJ811" s="24"/>
      <c r="AK811" s="24"/>
      <c r="AL811" s="20"/>
      <c r="AM811" s="23"/>
      <c r="AN811" s="24"/>
      <c r="AO811" s="24"/>
      <c r="BB811" s="25"/>
      <c r="BC811" s="21"/>
      <c r="BG811" s="18"/>
      <c r="BN811" s="22"/>
      <c r="BO811" s="22"/>
      <c r="BP811" s="22"/>
      <c r="BQ811" s="22"/>
      <c r="BR811" s="15"/>
      <c r="CF811" s="15"/>
      <c r="CL811" s="22"/>
      <c r="CM811" s="15"/>
      <c r="CR811" s="22"/>
      <c r="CT811" s="15"/>
      <c r="CW811" s="22"/>
      <c r="DA811" s="15"/>
      <c r="DH811" s="15"/>
      <c r="DJ811" s="22"/>
      <c r="DO811" s="15"/>
      <c r="DV811" s="15"/>
      <c r="EC811" s="15"/>
      <c r="EJ811" s="15"/>
      <c r="EQ811" s="15"/>
      <c r="EX811" s="15"/>
      <c r="FE811" s="15"/>
      <c r="FL811" s="15"/>
      <c r="FS811" s="15"/>
      <c r="FZ811" s="15"/>
      <c r="GG811" s="15"/>
      <c r="GN811" s="15"/>
      <c r="GP811" s="22"/>
      <c r="GQ811" s="22"/>
      <c r="GR811" s="22"/>
      <c r="GS811" s="22"/>
      <c r="GT811" s="22"/>
      <c r="GU811" s="15"/>
      <c r="GV811" s="22"/>
      <c r="GW811" s="22"/>
      <c r="GX811" s="22"/>
      <c r="GY811" s="18"/>
      <c r="GZ811" s="18"/>
      <c r="HA811" s="18"/>
      <c r="HB811" s="18"/>
      <c r="HC811" s="18"/>
      <c r="HD811" s="18"/>
      <c r="HE811" s="18"/>
      <c r="HF811" s="18"/>
      <c r="HG811" s="18"/>
      <c r="HH811" s="18"/>
      <c r="HI811" s="18"/>
      <c r="HJ811" s="18"/>
      <c r="HK811" s="18"/>
      <c r="HL811" s="18"/>
      <c r="HM811" s="18"/>
      <c r="HN811" s="18"/>
      <c r="HO811" s="18"/>
      <c r="HP811" s="18"/>
      <c r="HQ811" s="18"/>
      <c r="HR811" s="18"/>
      <c r="HS811" s="18"/>
      <c r="HT811" s="18"/>
      <c r="HU811" s="18"/>
      <c r="HV811" s="18"/>
      <c r="HW811" s="18"/>
      <c r="HX811" s="18"/>
      <c r="HY811" s="18"/>
      <c r="HZ811" s="18"/>
      <c r="IA811" s="18"/>
      <c r="IB811" s="18"/>
      <c r="IC811" s="18"/>
      <c r="ID811" s="18"/>
      <c r="IE811" s="18"/>
      <c r="IF811" s="18"/>
      <c r="IG811" s="18"/>
      <c r="IH811" s="18"/>
      <c r="II811" s="18"/>
      <c r="IJ811" s="18"/>
      <c r="IK811" s="18"/>
      <c r="IL811" s="18"/>
      <c r="IM811" s="18"/>
      <c r="IN811" s="18"/>
      <c r="IO811" s="18"/>
      <c r="IP811" s="18"/>
      <c r="IQ811" s="18"/>
      <c r="IR811" s="18"/>
      <c r="IS811" s="18"/>
      <c r="IT811" s="18"/>
      <c r="IU811" s="18"/>
      <c r="IV811" s="18"/>
      <c r="IW811" s="18"/>
      <c r="IX811" s="18"/>
      <c r="IY811" s="18"/>
      <c r="IZ811" s="18"/>
      <c r="JA811" s="18"/>
      <c r="JB811" s="18"/>
      <c r="JC811" s="18"/>
      <c r="JD811" s="18"/>
      <c r="JE811" s="18"/>
      <c r="JF811" s="18"/>
    </row>
    <row r="812" spans="36:266" x14ac:dyDescent="0.3">
      <c r="AJ812" s="24"/>
      <c r="AK812" s="24"/>
      <c r="AL812" s="20"/>
      <c r="AM812" s="23"/>
      <c r="AN812" s="24"/>
      <c r="AO812" s="24"/>
      <c r="BB812" s="25"/>
      <c r="BC812" s="21"/>
      <c r="BG812" s="18"/>
      <c r="BN812" s="22"/>
      <c r="BO812" s="22"/>
      <c r="BP812" s="22"/>
      <c r="BQ812" s="22"/>
      <c r="BR812" s="15"/>
      <c r="CF812" s="15"/>
      <c r="CL812" s="22"/>
      <c r="CM812" s="15"/>
      <c r="CR812" s="22"/>
      <c r="CT812" s="15"/>
      <c r="CW812" s="22"/>
      <c r="DA812" s="15"/>
      <c r="DH812" s="15"/>
      <c r="DJ812" s="22"/>
      <c r="DO812" s="15"/>
      <c r="DV812" s="15"/>
      <c r="EC812" s="15"/>
      <c r="EJ812" s="15"/>
      <c r="EQ812" s="15"/>
      <c r="EX812" s="15"/>
      <c r="FE812" s="15"/>
      <c r="FL812" s="15"/>
      <c r="FS812" s="15"/>
      <c r="FZ812" s="15"/>
      <c r="GG812" s="15"/>
      <c r="GN812" s="15"/>
      <c r="GP812" s="22"/>
      <c r="GQ812" s="22"/>
      <c r="GR812" s="22"/>
      <c r="GS812" s="22"/>
      <c r="GT812" s="22"/>
      <c r="GU812" s="15"/>
      <c r="GV812" s="22"/>
      <c r="GW812" s="22"/>
      <c r="GX812" s="22"/>
      <c r="GY812" s="18"/>
      <c r="GZ812" s="18"/>
      <c r="HA812" s="18"/>
      <c r="HB812" s="18"/>
      <c r="HC812" s="18"/>
      <c r="HD812" s="18"/>
      <c r="HE812" s="18"/>
      <c r="HF812" s="18"/>
      <c r="HG812" s="18"/>
      <c r="HH812" s="18"/>
      <c r="HI812" s="18"/>
      <c r="HJ812" s="18"/>
      <c r="HK812" s="18"/>
      <c r="HL812" s="18"/>
      <c r="HM812" s="18"/>
      <c r="HN812" s="18"/>
      <c r="HO812" s="18"/>
      <c r="HP812" s="18"/>
      <c r="HQ812" s="18"/>
      <c r="HR812" s="18"/>
      <c r="HS812" s="18"/>
      <c r="HT812" s="18"/>
      <c r="HU812" s="18"/>
      <c r="HV812" s="18"/>
      <c r="HW812" s="18"/>
      <c r="HX812" s="18"/>
      <c r="HY812" s="18"/>
      <c r="HZ812" s="18"/>
      <c r="IA812" s="18"/>
      <c r="IB812" s="18"/>
      <c r="IC812" s="18"/>
      <c r="ID812" s="18"/>
      <c r="IE812" s="18"/>
      <c r="IF812" s="18"/>
      <c r="IG812" s="18"/>
      <c r="IH812" s="18"/>
      <c r="II812" s="18"/>
      <c r="IJ812" s="18"/>
      <c r="IK812" s="18"/>
      <c r="IL812" s="18"/>
      <c r="IM812" s="18"/>
      <c r="IN812" s="18"/>
      <c r="IO812" s="18"/>
      <c r="IP812" s="18"/>
      <c r="IQ812" s="18"/>
      <c r="IR812" s="18"/>
      <c r="IS812" s="18"/>
      <c r="IT812" s="18"/>
      <c r="IU812" s="18"/>
      <c r="IV812" s="18"/>
      <c r="IW812" s="18"/>
      <c r="IX812" s="18"/>
      <c r="IY812" s="18"/>
      <c r="IZ812" s="18"/>
      <c r="JA812" s="18"/>
      <c r="JB812" s="18"/>
      <c r="JC812" s="18"/>
      <c r="JD812" s="18"/>
      <c r="JE812" s="18"/>
      <c r="JF812" s="18"/>
    </row>
    <row r="813" spans="36:266" x14ac:dyDescent="0.3">
      <c r="AJ813" s="24"/>
      <c r="AK813" s="24"/>
      <c r="AL813" s="20"/>
      <c r="AM813" s="23"/>
      <c r="AN813" s="24"/>
      <c r="AO813" s="24"/>
      <c r="BB813" s="25"/>
      <c r="BC813" s="21"/>
      <c r="BG813" s="18"/>
      <c r="BN813" s="22"/>
      <c r="BO813" s="22"/>
      <c r="BP813" s="22"/>
      <c r="BQ813" s="22"/>
      <c r="BR813" s="15"/>
      <c r="CF813" s="15"/>
      <c r="CL813" s="22"/>
      <c r="CM813" s="15"/>
      <c r="CR813" s="22"/>
      <c r="CT813" s="15"/>
      <c r="CW813" s="22"/>
      <c r="DA813" s="15"/>
      <c r="DH813" s="15"/>
      <c r="DJ813" s="22"/>
      <c r="DO813" s="15"/>
      <c r="DV813" s="15"/>
      <c r="EC813" s="15"/>
      <c r="EJ813" s="15"/>
      <c r="EQ813" s="15"/>
      <c r="EX813" s="15"/>
      <c r="FE813" s="15"/>
      <c r="FL813" s="15"/>
      <c r="FS813" s="15"/>
      <c r="FZ813" s="15"/>
      <c r="GG813" s="15"/>
      <c r="GN813" s="15"/>
      <c r="GP813" s="22"/>
      <c r="GQ813" s="22"/>
      <c r="GR813" s="22"/>
      <c r="GS813" s="22"/>
      <c r="GT813" s="22"/>
      <c r="GU813" s="15"/>
      <c r="GV813" s="22"/>
      <c r="GW813" s="22"/>
      <c r="GX813" s="22"/>
      <c r="GY813" s="18"/>
      <c r="GZ813" s="18"/>
      <c r="HA813" s="18"/>
      <c r="HB813" s="18"/>
      <c r="HC813" s="18"/>
      <c r="HD813" s="18"/>
      <c r="HE813" s="18"/>
      <c r="HF813" s="18"/>
      <c r="HG813" s="18"/>
      <c r="HH813" s="18"/>
      <c r="HI813" s="18"/>
      <c r="HJ813" s="18"/>
      <c r="HK813" s="18"/>
      <c r="HL813" s="18"/>
      <c r="HM813" s="18"/>
      <c r="HN813" s="18"/>
      <c r="HO813" s="18"/>
      <c r="HP813" s="18"/>
      <c r="HQ813" s="18"/>
      <c r="HR813" s="18"/>
      <c r="HS813" s="18"/>
      <c r="HT813" s="18"/>
      <c r="HU813" s="18"/>
      <c r="HV813" s="18"/>
      <c r="HW813" s="18"/>
      <c r="HX813" s="18"/>
      <c r="HY813" s="18"/>
      <c r="HZ813" s="18"/>
      <c r="IA813" s="18"/>
      <c r="IB813" s="18"/>
      <c r="IC813" s="18"/>
      <c r="ID813" s="18"/>
      <c r="IE813" s="18"/>
      <c r="IF813" s="18"/>
      <c r="IG813" s="18"/>
      <c r="IH813" s="18"/>
      <c r="II813" s="18"/>
      <c r="IJ813" s="18"/>
      <c r="IK813" s="18"/>
      <c r="IL813" s="18"/>
      <c r="IM813" s="18"/>
      <c r="IN813" s="18"/>
      <c r="IO813" s="18"/>
      <c r="IP813" s="18"/>
      <c r="IQ813" s="18"/>
      <c r="IR813" s="18"/>
      <c r="IS813" s="18"/>
      <c r="IT813" s="18"/>
      <c r="IU813" s="18"/>
      <c r="IV813" s="18"/>
      <c r="IW813" s="18"/>
      <c r="IX813" s="18"/>
      <c r="IY813" s="18"/>
      <c r="IZ813" s="18"/>
      <c r="JA813" s="18"/>
      <c r="JB813" s="18"/>
      <c r="JC813" s="18"/>
      <c r="JD813" s="18"/>
      <c r="JE813" s="18"/>
      <c r="JF813" s="18"/>
    </row>
    <row r="814" spans="36:266" x14ac:dyDescent="0.3">
      <c r="AJ814" s="24"/>
      <c r="AK814" s="24"/>
      <c r="AL814" s="20"/>
      <c r="AM814" s="23"/>
      <c r="AN814" s="24"/>
      <c r="AO814" s="24"/>
      <c r="BB814" s="25"/>
      <c r="BC814" s="21"/>
      <c r="BG814" s="18"/>
      <c r="BN814" s="22"/>
      <c r="BO814" s="22"/>
      <c r="BP814" s="22"/>
      <c r="BQ814" s="22"/>
      <c r="BR814" s="15"/>
      <c r="CF814" s="15"/>
      <c r="CL814" s="22"/>
      <c r="CM814" s="15"/>
      <c r="CR814" s="22"/>
      <c r="CT814" s="15"/>
      <c r="CW814" s="22"/>
      <c r="DA814" s="15"/>
      <c r="DH814" s="15"/>
      <c r="DJ814" s="22"/>
      <c r="DO814" s="15"/>
      <c r="DV814" s="15"/>
      <c r="EC814" s="15"/>
      <c r="EJ814" s="15"/>
      <c r="EQ814" s="15"/>
      <c r="EX814" s="15"/>
      <c r="FE814" s="15"/>
      <c r="FL814" s="15"/>
      <c r="FS814" s="15"/>
      <c r="FZ814" s="15"/>
      <c r="GG814" s="15"/>
      <c r="GN814" s="15"/>
      <c r="GP814" s="22"/>
      <c r="GQ814" s="22"/>
      <c r="GR814" s="22"/>
      <c r="GS814" s="22"/>
      <c r="GT814" s="22"/>
      <c r="GU814" s="15"/>
      <c r="GV814" s="22"/>
      <c r="GW814" s="22"/>
      <c r="GX814" s="22"/>
      <c r="GY814" s="18"/>
      <c r="GZ814" s="18"/>
      <c r="HA814" s="18"/>
      <c r="HB814" s="18"/>
      <c r="HC814" s="18"/>
      <c r="HD814" s="18"/>
      <c r="HE814" s="18"/>
      <c r="HF814" s="18"/>
      <c r="HG814" s="18"/>
      <c r="HH814" s="18"/>
      <c r="HI814" s="18"/>
      <c r="HJ814" s="18"/>
      <c r="HK814" s="18"/>
      <c r="HL814" s="18"/>
      <c r="HM814" s="18"/>
      <c r="HN814" s="18"/>
      <c r="HO814" s="18"/>
      <c r="HP814" s="18"/>
      <c r="HQ814" s="18"/>
      <c r="HR814" s="18"/>
      <c r="HS814" s="18"/>
      <c r="HT814" s="18"/>
      <c r="HU814" s="18"/>
      <c r="HV814" s="18"/>
      <c r="HW814" s="18"/>
      <c r="HX814" s="18"/>
      <c r="HY814" s="18"/>
      <c r="HZ814" s="18"/>
      <c r="IA814" s="18"/>
      <c r="IB814" s="18"/>
      <c r="IC814" s="18"/>
      <c r="ID814" s="18"/>
      <c r="IE814" s="18"/>
      <c r="IF814" s="18"/>
      <c r="IG814" s="18"/>
      <c r="IH814" s="18"/>
      <c r="II814" s="18"/>
      <c r="IJ814" s="18"/>
      <c r="IK814" s="18"/>
      <c r="IL814" s="18"/>
      <c r="IM814" s="18"/>
      <c r="IN814" s="18"/>
      <c r="IO814" s="18"/>
      <c r="IP814" s="18"/>
      <c r="IQ814" s="18"/>
      <c r="IR814" s="18"/>
      <c r="IS814" s="18"/>
      <c r="IT814" s="18"/>
      <c r="IU814" s="18"/>
      <c r="IV814" s="18"/>
      <c r="IW814" s="18"/>
      <c r="IX814" s="18"/>
      <c r="IY814" s="18"/>
      <c r="IZ814" s="18"/>
      <c r="JA814" s="18"/>
      <c r="JB814" s="18"/>
      <c r="JC814" s="18"/>
      <c r="JD814" s="18"/>
      <c r="JE814" s="18"/>
      <c r="JF814" s="18"/>
    </row>
    <row r="815" spans="36:266" x14ac:dyDescent="0.3">
      <c r="AJ815" s="24"/>
      <c r="AK815" s="24"/>
      <c r="AL815" s="20"/>
      <c r="AM815" s="23"/>
      <c r="AN815" s="24"/>
      <c r="AO815" s="24"/>
      <c r="BB815" s="25"/>
      <c r="BC815" s="21"/>
      <c r="BG815" s="18"/>
      <c r="BN815" s="22"/>
      <c r="BO815" s="22"/>
      <c r="BP815" s="22"/>
      <c r="BQ815" s="22"/>
      <c r="BR815" s="15"/>
      <c r="CF815" s="15"/>
      <c r="CL815" s="22"/>
      <c r="CM815" s="15"/>
      <c r="CR815" s="22"/>
      <c r="CT815" s="15"/>
      <c r="CW815" s="22"/>
      <c r="DA815" s="15"/>
      <c r="DH815" s="15"/>
      <c r="DJ815" s="22"/>
      <c r="DO815" s="15"/>
      <c r="DV815" s="15"/>
      <c r="EC815" s="15"/>
      <c r="EJ815" s="15"/>
      <c r="EQ815" s="15"/>
      <c r="EX815" s="15"/>
      <c r="FE815" s="15"/>
      <c r="FL815" s="15"/>
      <c r="FS815" s="15"/>
      <c r="FZ815" s="15"/>
      <c r="GG815" s="15"/>
      <c r="GN815" s="15"/>
      <c r="GP815" s="22"/>
      <c r="GQ815" s="22"/>
      <c r="GR815" s="22"/>
      <c r="GS815" s="22"/>
      <c r="GT815" s="22"/>
      <c r="GU815" s="15"/>
      <c r="GV815" s="22"/>
      <c r="GW815" s="22"/>
      <c r="GX815" s="22"/>
      <c r="GY815" s="18"/>
      <c r="GZ815" s="18"/>
      <c r="HA815" s="18"/>
      <c r="HB815" s="18"/>
      <c r="HC815" s="18"/>
      <c r="HD815" s="18"/>
      <c r="HE815" s="18"/>
      <c r="HF815" s="18"/>
      <c r="HG815" s="18"/>
      <c r="HH815" s="18"/>
      <c r="HI815" s="18"/>
      <c r="HJ815" s="18"/>
      <c r="HK815" s="18"/>
      <c r="HL815" s="18"/>
      <c r="HM815" s="18"/>
      <c r="HN815" s="18"/>
      <c r="HO815" s="18"/>
      <c r="HP815" s="18"/>
      <c r="HQ815" s="18"/>
      <c r="HR815" s="18"/>
      <c r="HS815" s="18"/>
      <c r="HT815" s="18"/>
      <c r="HU815" s="18"/>
      <c r="HV815" s="18"/>
      <c r="HW815" s="18"/>
      <c r="HX815" s="18"/>
      <c r="HY815" s="18"/>
      <c r="HZ815" s="18"/>
      <c r="IA815" s="18"/>
      <c r="IB815" s="18"/>
      <c r="IC815" s="18"/>
      <c r="ID815" s="18"/>
      <c r="IE815" s="18"/>
      <c r="IF815" s="18"/>
      <c r="IG815" s="18"/>
      <c r="IH815" s="18"/>
      <c r="II815" s="18"/>
      <c r="IJ815" s="18"/>
      <c r="IK815" s="18"/>
      <c r="IL815" s="18"/>
      <c r="IM815" s="18"/>
      <c r="IN815" s="18"/>
      <c r="IO815" s="18"/>
      <c r="IP815" s="18"/>
      <c r="IQ815" s="18"/>
      <c r="IR815" s="18"/>
      <c r="IS815" s="18"/>
      <c r="IT815" s="18"/>
      <c r="IU815" s="18"/>
      <c r="IV815" s="18"/>
      <c r="IW815" s="18"/>
      <c r="IX815" s="18"/>
      <c r="IY815" s="18"/>
      <c r="IZ815" s="18"/>
      <c r="JA815" s="18"/>
      <c r="JB815" s="18"/>
      <c r="JC815" s="18"/>
      <c r="JD815" s="18"/>
      <c r="JE815" s="18"/>
      <c r="JF815" s="18"/>
    </row>
    <row r="816" spans="36:266" x14ac:dyDescent="0.3">
      <c r="AJ816" s="24"/>
      <c r="AK816" s="24"/>
      <c r="AL816" s="20"/>
      <c r="AM816" s="23"/>
      <c r="AN816" s="24"/>
      <c r="AO816" s="24"/>
      <c r="BB816" s="25"/>
      <c r="BC816" s="21"/>
      <c r="BG816" s="18"/>
      <c r="BN816" s="22"/>
      <c r="BO816" s="22"/>
      <c r="BP816" s="22"/>
      <c r="BQ816" s="22"/>
      <c r="BR816" s="15"/>
      <c r="CF816" s="15"/>
      <c r="CL816" s="22"/>
      <c r="CM816" s="15"/>
      <c r="CR816" s="22"/>
      <c r="CT816" s="15"/>
      <c r="CW816" s="22"/>
      <c r="DA816" s="15"/>
      <c r="DH816" s="15"/>
      <c r="DJ816" s="22"/>
      <c r="DO816" s="15"/>
      <c r="DV816" s="15"/>
      <c r="EC816" s="15"/>
      <c r="EJ816" s="15"/>
      <c r="EQ816" s="15"/>
      <c r="EX816" s="15"/>
      <c r="FE816" s="15"/>
      <c r="FL816" s="15"/>
      <c r="FS816" s="15"/>
      <c r="FZ816" s="15"/>
      <c r="GG816" s="15"/>
      <c r="GN816" s="15"/>
      <c r="GP816" s="22"/>
      <c r="GQ816" s="22"/>
      <c r="GR816" s="22"/>
      <c r="GS816" s="22"/>
      <c r="GT816" s="22"/>
      <c r="GU816" s="15"/>
      <c r="GV816" s="22"/>
      <c r="GW816" s="22"/>
      <c r="GX816" s="22"/>
      <c r="GY816" s="18"/>
      <c r="GZ816" s="18"/>
      <c r="HA816" s="18"/>
      <c r="HB816" s="18"/>
      <c r="HC816" s="18"/>
      <c r="HD816" s="18"/>
      <c r="HE816" s="18"/>
      <c r="HF816" s="18"/>
      <c r="HG816" s="18"/>
      <c r="HH816" s="18"/>
      <c r="HI816" s="18"/>
      <c r="HJ816" s="18"/>
      <c r="HK816" s="18"/>
      <c r="HL816" s="18"/>
      <c r="HM816" s="18"/>
      <c r="HN816" s="18"/>
      <c r="HO816" s="18"/>
      <c r="HP816" s="18"/>
      <c r="HQ816" s="18"/>
      <c r="HR816" s="18"/>
      <c r="HS816" s="18"/>
      <c r="HT816" s="18"/>
      <c r="HU816" s="18"/>
      <c r="HV816" s="18"/>
      <c r="HW816" s="18"/>
      <c r="HX816" s="18"/>
      <c r="HY816" s="18"/>
      <c r="HZ816" s="18"/>
      <c r="IA816" s="18"/>
      <c r="IB816" s="18"/>
      <c r="IC816" s="18"/>
      <c r="ID816" s="18"/>
      <c r="IE816" s="18"/>
      <c r="IF816" s="18"/>
      <c r="IG816" s="18"/>
      <c r="IH816" s="18"/>
      <c r="II816" s="18"/>
      <c r="IJ816" s="18"/>
      <c r="IK816" s="18"/>
      <c r="IL816" s="18"/>
      <c r="IM816" s="18"/>
      <c r="IN816" s="18"/>
      <c r="IO816" s="18"/>
      <c r="IP816" s="18"/>
      <c r="IQ816" s="18"/>
      <c r="IR816" s="18"/>
      <c r="IS816" s="18"/>
      <c r="IT816" s="18"/>
      <c r="IU816" s="18"/>
      <c r="IV816" s="18"/>
      <c r="IW816" s="18"/>
      <c r="IX816" s="18"/>
      <c r="IY816" s="18"/>
      <c r="IZ816" s="18"/>
      <c r="JA816" s="18"/>
      <c r="JB816" s="18"/>
      <c r="JC816" s="18"/>
      <c r="JD816" s="18"/>
      <c r="JE816" s="18"/>
      <c r="JF816" s="18"/>
    </row>
    <row r="817" spans="36:266" x14ac:dyDescent="0.3">
      <c r="AJ817" s="24"/>
      <c r="AK817" s="24"/>
      <c r="AL817" s="20"/>
      <c r="AM817" s="23"/>
      <c r="AN817" s="24"/>
      <c r="AO817" s="24"/>
      <c r="BB817" s="25"/>
      <c r="BC817" s="21"/>
      <c r="BG817" s="18"/>
      <c r="BN817" s="22"/>
      <c r="BO817" s="22"/>
      <c r="BP817" s="22"/>
      <c r="BQ817" s="22"/>
      <c r="BR817" s="15"/>
      <c r="CF817" s="15"/>
      <c r="CL817" s="22"/>
      <c r="CM817" s="15"/>
      <c r="CR817" s="22"/>
      <c r="CT817" s="15"/>
      <c r="CW817" s="22"/>
      <c r="DA817" s="15"/>
      <c r="DH817" s="15"/>
      <c r="DJ817" s="22"/>
      <c r="DO817" s="15"/>
      <c r="DV817" s="15"/>
      <c r="EC817" s="15"/>
      <c r="EJ817" s="15"/>
      <c r="EQ817" s="15"/>
      <c r="EX817" s="15"/>
      <c r="FE817" s="15"/>
      <c r="FL817" s="15"/>
      <c r="FS817" s="15"/>
      <c r="FZ817" s="15"/>
      <c r="GG817" s="15"/>
      <c r="GN817" s="15"/>
      <c r="GP817" s="22"/>
      <c r="GQ817" s="22"/>
      <c r="GR817" s="22"/>
      <c r="GS817" s="22"/>
      <c r="GT817" s="22"/>
      <c r="GU817" s="15"/>
      <c r="GV817" s="22"/>
      <c r="GW817" s="22"/>
      <c r="GX817" s="22"/>
      <c r="GY817" s="18"/>
      <c r="GZ817" s="18"/>
      <c r="HA817" s="18"/>
      <c r="HB817" s="18"/>
      <c r="HC817" s="18"/>
      <c r="HD817" s="18"/>
      <c r="HE817" s="18"/>
      <c r="HF817" s="18"/>
      <c r="HG817" s="18"/>
      <c r="HH817" s="18"/>
      <c r="HI817" s="18"/>
      <c r="HJ817" s="18"/>
      <c r="HK817" s="18"/>
      <c r="HL817" s="18"/>
      <c r="HM817" s="18"/>
      <c r="HN817" s="18"/>
      <c r="HO817" s="18"/>
      <c r="HP817" s="18"/>
      <c r="HQ817" s="18"/>
      <c r="HR817" s="18"/>
      <c r="HS817" s="18"/>
      <c r="HT817" s="18"/>
      <c r="HU817" s="18"/>
      <c r="HV817" s="18"/>
      <c r="HW817" s="18"/>
      <c r="HX817" s="18"/>
      <c r="HY817" s="18"/>
      <c r="HZ817" s="18"/>
      <c r="IA817" s="18"/>
      <c r="IB817" s="18"/>
      <c r="IC817" s="18"/>
      <c r="ID817" s="18"/>
      <c r="IE817" s="18"/>
      <c r="IF817" s="18"/>
      <c r="IG817" s="18"/>
      <c r="IH817" s="18"/>
      <c r="II817" s="18"/>
      <c r="IJ817" s="18"/>
      <c r="IK817" s="18"/>
      <c r="IL817" s="18"/>
      <c r="IM817" s="18"/>
      <c r="IN817" s="18"/>
      <c r="IO817" s="18"/>
      <c r="IP817" s="18"/>
      <c r="IQ817" s="18"/>
      <c r="IR817" s="18"/>
      <c r="IS817" s="18"/>
      <c r="IT817" s="18"/>
      <c r="IU817" s="18"/>
      <c r="IV817" s="18"/>
      <c r="IW817" s="18"/>
      <c r="IX817" s="18"/>
      <c r="IY817" s="18"/>
      <c r="IZ817" s="18"/>
      <c r="JA817" s="18"/>
      <c r="JB817" s="18"/>
      <c r="JC817" s="18"/>
      <c r="JD817" s="18"/>
      <c r="JE817" s="18"/>
      <c r="JF817" s="18"/>
    </row>
    <row r="818" spans="36:266" x14ac:dyDescent="0.3">
      <c r="AJ818" s="24"/>
      <c r="AK818" s="24"/>
      <c r="AL818" s="20"/>
      <c r="AM818" s="23"/>
      <c r="AN818" s="24"/>
      <c r="AO818" s="24"/>
      <c r="BB818" s="25"/>
      <c r="BC818" s="21"/>
      <c r="BG818" s="18"/>
      <c r="BN818" s="22"/>
      <c r="BO818" s="22"/>
      <c r="BP818" s="22"/>
      <c r="BQ818" s="22"/>
      <c r="BR818" s="15"/>
      <c r="CF818" s="15"/>
      <c r="CL818" s="22"/>
      <c r="CM818" s="15"/>
      <c r="CR818" s="22"/>
      <c r="CT818" s="15"/>
      <c r="CW818" s="22"/>
      <c r="DA818" s="15"/>
      <c r="DH818" s="15"/>
      <c r="DJ818" s="22"/>
      <c r="DO818" s="15"/>
      <c r="DV818" s="15"/>
      <c r="EC818" s="15"/>
      <c r="EJ818" s="15"/>
      <c r="EQ818" s="15"/>
      <c r="EX818" s="15"/>
      <c r="FE818" s="15"/>
      <c r="FL818" s="15"/>
      <c r="FS818" s="15"/>
      <c r="FZ818" s="15"/>
      <c r="GG818" s="15"/>
      <c r="GN818" s="15"/>
      <c r="GP818" s="22"/>
      <c r="GQ818" s="22"/>
      <c r="GR818" s="22"/>
      <c r="GS818" s="22"/>
      <c r="GT818" s="22"/>
      <c r="GU818" s="15"/>
      <c r="GV818" s="22"/>
      <c r="GW818" s="22"/>
      <c r="GX818" s="22"/>
      <c r="GY818" s="18"/>
      <c r="GZ818" s="18"/>
      <c r="HA818" s="18"/>
      <c r="HB818" s="18"/>
      <c r="HC818" s="18"/>
      <c r="HD818" s="18"/>
      <c r="HE818" s="18"/>
      <c r="HF818" s="18"/>
      <c r="HG818" s="18"/>
      <c r="HH818" s="18"/>
      <c r="HI818" s="18"/>
      <c r="HJ818" s="18"/>
      <c r="HK818" s="18"/>
      <c r="HL818" s="18"/>
      <c r="HM818" s="18"/>
      <c r="HN818" s="18"/>
      <c r="HO818" s="18"/>
      <c r="HP818" s="18"/>
      <c r="HQ818" s="18"/>
      <c r="HR818" s="18"/>
      <c r="HS818" s="18"/>
      <c r="HT818" s="18"/>
      <c r="HU818" s="18"/>
      <c r="HV818" s="18"/>
      <c r="HW818" s="18"/>
      <c r="HX818" s="18"/>
      <c r="HY818" s="18"/>
      <c r="HZ818" s="18"/>
      <c r="IA818" s="18"/>
      <c r="IB818" s="18"/>
      <c r="IC818" s="18"/>
      <c r="ID818" s="18"/>
      <c r="IE818" s="18"/>
      <c r="IF818" s="18"/>
      <c r="IG818" s="18"/>
      <c r="IH818" s="18"/>
      <c r="II818" s="18"/>
      <c r="IJ818" s="18"/>
      <c r="IK818" s="18"/>
      <c r="IL818" s="18"/>
      <c r="IM818" s="18"/>
      <c r="IN818" s="18"/>
      <c r="IO818" s="18"/>
      <c r="IP818" s="18"/>
      <c r="IQ818" s="18"/>
      <c r="IR818" s="18"/>
      <c r="IS818" s="18"/>
      <c r="IT818" s="18"/>
      <c r="IU818" s="18"/>
      <c r="IV818" s="18"/>
      <c r="IW818" s="18"/>
      <c r="IX818" s="18"/>
      <c r="IY818" s="18"/>
      <c r="IZ818" s="18"/>
      <c r="JA818" s="18"/>
      <c r="JB818" s="18"/>
      <c r="JC818" s="18"/>
      <c r="JD818" s="18"/>
      <c r="JE818" s="18"/>
      <c r="JF818" s="18"/>
    </row>
    <row r="819" spans="36:266" x14ac:dyDescent="0.3">
      <c r="AJ819" s="24"/>
      <c r="AK819" s="24"/>
      <c r="AL819" s="20"/>
      <c r="AM819" s="23"/>
      <c r="AN819" s="24"/>
      <c r="AO819" s="24"/>
      <c r="BB819" s="25"/>
      <c r="BC819" s="21"/>
      <c r="BG819" s="18"/>
      <c r="BN819" s="22"/>
      <c r="BO819" s="22"/>
      <c r="BP819" s="22"/>
      <c r="BQ819" s="22"/>
      <c r="BR819" s="15"/>
      <c r="CF819" s="15"/>
      <c r="CL819" s="22"/>
      <c r="CM819" s="15"/>
      <c r="CR819" s="22"/>
      <c r="CT819" s="15"/>
      <c r="CW819" s="22"/>
      <c r="DA819" s="15"/>
      <c r="DH819" s="15"/>
      <c r="DJ819" s="22"/>
      <c r="DO819" s="15"/>
      <c r="DV819" s="15"/>
      <c r="EC819" s="15"/>
      <c r="EJ819" s="15"/>
      <c r="EQ819" s="15"/>
      <c r="EX819" s="15"/>
      <c r="FE819" s="15"/>
      <c r="FL819" s="15"/>
      <c r="FS819" s="15"/>
      <c r="FZ819" s="15"/>
      <c r="GG819" s="15"/>
      <c r="GN819" s="15"/>
      <c r="GP819" s="22"/>
      <c r="GQ819" s="22"/>
      <c r="GR819" s="22"/>
      <c r="GS819" s="22"/>
      <c r="GT819" s="22"/>
      <c r="GU819" s="15"/>
      <c r="GV819" s="22"/>
      <c r="GW819" s="22"/>
      <c r="GX819" s="22"/>
      <c r="GY819" s="18"/>
      <c r="GZ819" s="18"/>
      <c r="HA819" s="18"/>
      <c r="HB819" s="18"/>
      <c r="HC819" s="18"/>
      <c r="HD819" s="18"/>
      <c r="HE819" s="18"/>
      <c r="HF819" s="18"/>
      <c r="HG819" s="18"/>
      <c r="HH819" s="18"/>
      <c r="HI819" s="18"/>
      <c r="HJ819" s="18"/>
      <c r="HK819" s="18"/>
      <c r="HL819" s="18"/>
      <c r="HM819" s="18"/>
      <c r="HN819" s="18"/>
      <c r="HO819" s="18"/>
      <c r="HP819" s="18"/>
      <c r="HQ819" s="18"/>
      <c r="HR819" s="18"/>
      <c r="HS819" s="18"/>
      <c r="HT819" s="18"/>
      <c r="HU819" s="18"/>
      <c r="HV819" s="18"/>
      <c r="HW819" s="18"/>
      <c r="HX819" s="18"/>
      <c r="HY819" s="18"/>
      <c r="HZ819" s="18"/>
      <c r="IA819" s="18"/>
      <c r="IB819" s="18"/>
      <c r="IC819" s="18"/>
      <c r="ID819" s="18"/>
      <c r="IE819" s="18"/>
      <c r="IF819" s="18"/>
      <c r="IG819" s="18"/>
      <c r="IH819" s="18"/>
      <c r="II819" s="18"/>
      <c r="IJ819" s="18"/>
      <c r="IK819" s="18"/>
      <c r="IL819" s="18"/>
      <c r="IM819" s="18"/>
      <c r="IN819" s="18"/>
      <c r="IO819" s="18"/>
      <c r="IP819" s="18"/>
      <c r="IQ819" s="18"/>
      <c r="IR819" s="18"/>
      <c r="IS819" s="18"/>
      <c r="IT819" s="18"/>
      <c r="IU819" s="18"/>
      <c r="IV819" s="18"/>
      <c r="IW819" s="18"/>
      <c r="IX819" s="18"/>
      <c r="IY819" s="18"/>
      <c r="IZ819" s="18"/>
      <c r="JA819" s="18"/>
      <c r="JB819" s="18"/>
      <c r="JC819" s="18"/>
      <c r="JD819" s="18"/>
      <c r="JE819" s="18"/>
      <c r="JF819" s="18"/>
    </row>
    <row r="820" spans="36:266" x14ac:dyDescent="0.3">
      <c r="AJ820" s="24"/>
      <c r="AK820" s="24"/>
      <c r="AL820" s="20"/>
      <c r="AM820" s="23"/>
      <c r="AN820" s="24"/>
      <c r="AO820" s="24"/>
      <c r="BB820" s="25"/>
      <c r="BC820" s="21"/>
      <c r="BG820" s="18"/>
      <c r="BN820" s="22"/>
      <c r="BO820" s="22"/>
      <c r="BP820" s="22"/>
      <c r="BQ820" s="22"/>
      <c r="BR820" s="15"/>
      <c r="CF820" s="15"/>
      <c r="CL820" s="22"/>
      <c r="CM820" s="15"/>
      <c r="CR820" s="22"/>
      <c r="CT820" s="15"/>
      <c r="CW820" s="22"/>
      <c r="DA820" s="15"/>
      <c r="DH820" s="15"/>
      <c r="DJ820" s="22"/>
      <c r="DO820" s="15"/>
      <c r="DV820" s="15"/>
      <c r="EC820" s="15"/>
      <c r="EJ820" s="15"/>
      <c r="EQ820" s="15"/>
      <c r="EX820" s="15"/>
      <c r="FE820" s="15"/>
      <c r="FL820" s="15"/>
      <c r="FS820" s="15"/>
      <c r="FZ820" s="15"/>
      <c r="GG820" s="15"/>
      <c r="GN820" s="15"/>
      <c r="GP820" s="22"/>
      <c r="GQ820" s="22"/>
      <c r="GR820" s="22"/>
      <c r="GS820" s="22"/>
      <c r="GT820" s="22"/>
      <c r="GU820" s="15"/>
      <c r="GV820" s="22"/>
      <c r="GW820" s="22"/>
      <c r="GX820" s="22"/>
      <c r="GY820" s="18"/>
      <c r="GZ820" s="18"/>
      <c r="HA820" s="18"/>
      <c r="HB820" s="18"/>
      <c r="HC820" s="18"/>
      <c r="HD820" s="18"/>
      <c r="HE820" s="18"/>
      <c r="HF820" s="18"/>
      <c r="HG820" s="18"/>
      <c r="HH820" s="18"/>
      <c r="HI820" s="18"/>
      <c r="HJ820" s="18"/>
      <c r="HK820" s="18"/>
      <c r="HL820" s="18"/>
      <c r="HM820" s="18"/>
      <c r="HN820" s="18"/>
      <c r="HO820" s="18"/>
      <c r="HP820" s="18"/>
      <c r="HQ820" s="18"/>
      <c r="HR820" s="18"/>
      <c r="HS820" s="18"/>
      <c r="HT820" s="18"/>
      <c r="HU820" s="18"/>
      <c r="HV820" s="18"/>
      <c r="HW820" s="18"/>
      <c r="HX820" s="18"/>
      <c r="HY820" s="18"/>
      <c r="HZ820" s="18"/>
      <c r="IA820" s="18"/>
      <c r="IB820" s="18"/>
      <c r="IC820" s="18"/>
      <c r="ID820" s="18"/>
      <c r="IE820" s="18"/>
      <c r="IF820" s="18"/>
      <c r="IG820" s="18"/>
      <c r="IH820" s="18"/>
      <c r="II820" s="18"/>
      <c r="IJ820" s="18"/>
      <c r="IK820" s="18"/>
      <c r="IL820" s="18"/>
      <c r="IM820" s="18"/>
      <c r="IN820" s="18"/>
      <c r="IO820" s="18"/>
      <c r="IP820" s="18"/>
      <c r="IQ820" s="18"/>
      <c r="IR820" s="18"/>
      <c r="IS820" s="18"/>
      <c r="IT820" s="18"/>
      <c r="IU820" s="18"/>
      <c r="IV820" s="18"/>
      <c r="IW820" s="18"/>
      <c r="IX820" s="18"/>
      <c r="IY820" s="18"/>
      <c r="IZ820" s="18"/>
      <c r="JA820" s="18"/>
      <c r="JB820" s="18"/>
      <c r="JC820" s="18"/>
      <c r="JD820" s="18"/>
      <c r="JE820" s="18"/>
      <c r="JF820" s="18"/>
    </row>
    <row r="821" spans="36:266" x14ac:dyDescent="0.3">
      <c r="AJ821" s="24"/>
      <c r="AK821" s="24"/>
      <c r="AL821" s="20"/>
      <c r="AM821" s="23"/>
      <c r="AN821" s="24"/>
      <c r="AO821" s="24"/>
      <c r="BB821" s="25"/>
      <c r="BC821" s="21"/>
      <c r="BG821" s="18"/>
      <c r="BN821" s="22"/>
      <c r="BO821" s="22"/>
      <c r="BP821" s="22"/>
      <c r="BQ821" s="22"/>
      <c r="BR821" s="15"/>
      <c r="CF821" s="15"/>
      <c r="CL821" s="22"/>
      <c r="CM821" s="15"/>
      <c r="CR821" s="22"/>
      <c r="CT821" s="15"/>
      <c r="CW821" s="22"/>
      <c r="DA821" s="15"/>
      <c r="DH821" s="15"/>
      <c r="DJ821" s="22"/>
      <c r="DO821" s="15"/>
      <c r="DV821" s="15"/>
      <c r="EC821" s="15"/>
      <c r="EJ821" s="15"/>
      <c r="EQ821" s="15"/>
      <c r="EX821" s="15"/>
      <c r="FE821" s="15"/>
      <c r="FL821" s="15"/>
      <c r="FS821" s="15"/>
      <c r="FZ821" s="15"/>
      <c r="GG821" s="15"/>
      <c r="GN821" s="15"/>
      <c r="GP821" s="22"/>
      <c r="GQ821" s="22"/>
      <c r="GR821" s="22"/>
      <c r="GS821" s="22"/>
      <c r="GT821" s="22"/>
      <c r="GU821" s="15"/>
      <c r="GV821" s="22"/>
      <c r="GW821" s="22"/>
      <c r="GX821" s="22"/>
      <c r="GY821" s="18"/>
      <c r="GZ821" s="18"/>
      <c r="HA821" s="18"/>
      <c r="HB821" s="18"/>
      <c r="HC821" s="18"/>
      <c r="HD821" s="18"/>
      <c r="HE821" s="18"/>
      <c r="HF821" s="18"/>
      <c r="HG821" s="18"/>
      <c r="HH821" s="18"/>
      <c r="HI821" s="18"/>
      <c r="HJ821" s="18"/>
      <c r="HK821" s="18"/>
      <c r="HL821" s="18"/>
      <c r="HM821" s="18"/>
      <c r="HN821" s="18"/>
      <c r="HO821" s="18"/>
      <c r="HP821" s="18"/>
      <c r="HQ821" s="18"/>
      <c r="HR821" s="18"/>
      <c r="HS821" s="18"/>
      <c r="HT821" s="18"/>
      <c r="HU821" s="18"/>
      <c r="HV821" s="18"/>
      <c r="HW821" s="18"/>
      <c r="HX821" s="18"/>
      <c r="HY821" s="18"/>
      <c r="HZ821" s="18"/>
      <c r="IA821" s="18"/>
      <c r="IB821" s="18"/>
      <c r="IC821" s="18"/>
      <c r="ID821" s="18"/>
      <c r="IE821" s="18"/>
      <c r="IF821" s="18"/>
      <c r="IG821" s="18"/>
      <c r="IH821" s="18"/>
      <c r="II821" s="18"/>
      <c r="IJ821" s="18"/>
      <c r="IK821" s="18"/>
      <c r="IL821" s="18"/>
      <c r="IM821" s="18"/>
      <c r="IN821" s="18"/>
      <c r="IO821" s="18"/>
      <c r="IP821" s="18"/>
      <c r="IQ821" s="18"/>
      <c r="IR821" s="18"/>
      <c r="IS821" s="18"/>
      <c r="IT821" s="18"/>
      <c r="IU821" s="18"/>
      <c r="IV821" s="18"/>
      <c r="IW821" s="18"/>
      <c r="IX821" s="18"/>
      <c r="IY821" s="18"/>
      <c r="IZ821" s="18"/>
      <c r="JA821" s="18"/>
      <c r="JB821" s="18"/>
      <c r="JC821" s="18"/>
      <c r="JD821" s="18"/>
      <c r="JE821" s="18"/>
      <c r="JF821" s="18"/>
    </row>
    <row r="822" spans="36:266" x14ac:dyDescent="0.3">
      <c r="AJ822" s="24"/>
      <c r="AK822" s="24"/>
      <c r="AL822" s="20"/>
      <c r="AM822" s="23"/>
      <c r="AN822" s="24"/>
      <c r="AO822" s="24"/>
      <c r="BB822" s="25"/>
      <c r="BC822" s="21"/>
      <c r="BG822" s="18"/>
      <c r="BN822" s="22"/>
      <c r="BO822" s="22"/>
      <c r="BP822" s="22"/>
      <c r="BQ822" s="22"/>
      <c r="BR822" s="15"/>
      <c r="CF822" s="15"/>
      <c r="CL822" s="22"/>
      <c r="CM822" s="15"/>
      <c r="CR822" s="22"/>
      <c r="CT822" s="15"/>
      <c r="CW822" s="22"/>
      <c r="DA822" s="15"/>
      <c r="DH822" s="15"/>
      <c r="DJ822" s="22"/>
      <c r="DO822" s="15"/>
      <c r="DV822" s="15"/>
      <c r="EC822" s="15"/>
      <c r="EJ822" s="15"/>
      <c r="EQ822" s="15"/>
      <c r="EX822" s="15"/>
      <c r="FE822" s="15"/>
      <c r="FL822" s="15"/>
      <c r="FS822" s="15"/>
      <c r="FZ822" s="15"/>
      <c r="GG822" s="15"/>
      <c r="GN822" s="15"/>
      <c r="GP822" s="22"/>
      <c r="GQ822" s="22"/>
      <c r="GR822" s="22"/>
      <c r="GS822" s="22"/>
      <c r="GT822" s="22"/>
      <c r="GU822" s="15"/>
      <c r="GV822" s="22"/>
      <c r="GW822" s="22"/>
      <c r="GX822" s="22"/>
      <c r="GY822" s="18"/>
      <c r="GZ822" s="18"/>
      <c r="HA822" s="18"/>
      <c r="HB822" s="18"/>
      <c r="HC822" s="18"/>
      <c r="HD822" s="18"/>
      <c r="HE822" s="18"/>
      <c r="HF822" s="18"/>
      <c r="HG822" s="18"/>
      <c r="HH822" s="18"/>
      <c r="HI822" s="18"/>
      <c r="HJ822" s="18"/>
      <c r="HK822" s="18"/>
      <c r="HL822" s="18"/>
      <c r="HM822" s="18"/>
      <c r="HN822" s="18"/>
      <c r="HO822" s="18"/>
      <c r="HP822" s="18"/>
      <c r="HQ822" s="18"/>
      <c r="HR822" s="18"/>
      <c r="HS822" s="18"/>
      <c r="HT822" s="18"/>
      <c r="HU822" s="18"/>
      <c r="HV822" s="18"/>
      <c r="HW822" s="18"/>
      <c r="HX822" s="18"/>
      <c r="HY822" s="18"/>
      <c r="HZ822" s="18"/>
      <c r="IA822" s="18"/>
      <c r="IB822" s="18"/>
      <c r="IC822" s="18"/>
      <c r="ID822" s="18"/>
      <c r="IE822" s="18"/>
      <c r="IF822" s="18"/>
      <c r="IG822" s="18"/>
      <c r="IH822" s="18"/>
      <c r="II822" s="18"/>
      <c r="IJ822" s="18"/>
      <c r="IK822" s="18"/>
      <c r="IL822" s="18"/>
      <c r="IM822" s="18"/>
      <c r="IN822" s="18"/>
      <c r="IO822" s="18"/>
      <c r="IP822" s="18"/>
      <c r="IQ822" s="18"/>
      <c r="IR822" s="18"/>
      <c r="IS822" s="18"/>
      <c r="IT822" s="18"/>
      <c r="IU822" s="18"/>
      <c r="IV822" s="18"/>
      <c r="IW822" s="18"/>
      <c r="IX822" s="18"/>
      <c r="IY822" s="18"/>
      <c r="IZ822" s="18"/>
      <c r="JA822" s="18"/>
      <c r="JB822" s="18"/>
      <c r="JC822" s="18"/>
      <c r="JD822" s="18"/>
      <c r="JE822" s="18"/>
      <c r="JF822" s="18"/>
    </row>
    <row r="823" spans="36:266" x14ac:dyDescent="0.3">
      <c r="AJ823" s="24"/>
      <c r="AK823" s="24"/>
      <c r="AL823" s="20"/>
      <c r="AM823" s="23"/>
      <c r="AN823" s="24"/>
      <c r="AO823" s="24"/>
      <c r="BB823" s="25"/>
      <c r="BC823" s="21"/>
      <c r="BG823" s="18"/>
      <c r="BN823" s="22"/>
      <c r="BO823" s="22"/>
      <c r="BP823" s="22"/>
      <c r="BQ823" s="22"/>
      <c r="BR823" s="15"/>
      <c r="CF823" s="15"/>
      <c r="CL823" s="22"/>
      <c r="CM823" s="15"/>
      <c r="CR823" s="22"/>
      <c r="CT823" s="15"/>
      <c r="CW823" s="22"/>
      <c r="DA823" s="15"/>
      <c r="DH823" s="15"/>
      <c r="DJ823" s="22"/>
      <c r="DO823" s="15"/>
      <c r="DV823" s="15"/>
      <c r="EC823" s="15"/>
      <c r="EJ823" s="15"/>
      <c r="EQ823" s="15"/>
      <c r="EX823" s="15"/>
      <c r="FE823" s="15"/>
      <c r="FL823" s="15"/>
      <c r="FS823" s="15"/>
      <c r="FZ823" s="15"/>
      <c r="GG823" s="15"/>
      <c r="GN823" s="15"/>
      <c r="GP823" s="22"/>
      <c r="GQ823" s="22"/>
      <c r="GR823" s="22"/>
      <c r="GS823" s="22"/>
      <c r="GT823" s="22"/>
      <c r="GU823" s="15"/>
      <c r="GV823" s="22"/>
      <c r="GW823" s="22"/>
      <c r="GX823" s="22"/>
      <c r="GY823" s="18"/>
      <c r="GZ823" s="18"/>
      <c r="HA823" s="18"/>
      <c r="HB823" s="18"/>
      <c r="HC823" s="18"/>
      <c r="HD823" s="18"/>
      <c r="HE823" s="18"/>
      <c r="HF823" s="18"/>
      <c r="HG823" s="18"/>
      <c r="HH823" s="18"/>
      <c r="HI823" s="18"/>
      <c r="HJ823" s="18"/>
      <c r="HK823" s="18"/>
      <c r="HL823" s="18"/>
      <c r="HM823" s="18"/>
      <c r="HN823" s="18"/>
      <c r="HO823" s="18"/>
      <c r="HP823" s="18"/>
      <c r="HQ823" s="18"/>
      <c r="HR823" s="18"/>
      <c r="HS823" s="18"/>
      <c r="HT823" s="18"/>
      <c r="HU823" s="18"/>
      <c r="HV823" s="18"/>
      <c r="HW823" s="18"/>
      <c r="HX823" s="18"/>
      <c r="HY823" s="18"/>
      <c r="HZ823" s="18"/>
      <c r="IA823" s="18"/>
      <c r="IB823" s="18"/>
      <c r="IC823" s="18"/>
      <c r="ID823" s="18"/>
      <c r="IE823" s="18"/>
      <c r="IF823" s="18"/>
      <c r="IG823" s="18"/>
      <c r="IH823" s="18"/>
      <c r="II823" s="18"/>
      <c r="IJ823" s="18"/>
      <c r="IK823" s="18"/>
      <c r="IL823" s="18"/>
      <c r="IM823" s="18"/>
      <c r="IN823" s="18"/>
      <c r="IO823" s="18"/>
      <c r="IP823" s="18"/>
      <c r="IQ823" s="18"/>
      <c r="IR823" s="18"/>
      <c r="IS823" s="18"/>
      <c r="IT823" s="18"/>
      <c r="IU823" s="18"/>
      <c r="IV823" s="18"/>
      <c r="IW823" s="18"/>
      <c r="IX823" s="18"/>
      <c r="IY823" s="18"/>
      <c r="IZ823" s="18"/>
      <c r="JA823" s="18"/>
      <c r="JB823" s="18"/>
      <c r="JC823" s="18"/>
      <c r="JD823" s="18"/>
      <c r="JE823" s="18"/>
      <c r="JF823" s="18"/>
    </row>
    <row r="824" spans="36:266" x14ac:dyDescent="0.3">
      <c r="AJ824" s="24"/>
      <c r="AK824" s="24"/>
      <c r="AL824" s="20"/>
      <c r="AM824" s="23"/>
      <c r="AN824" s="24"/>
      <c r="AO824" s="24"/>
      <c r="BB824" s="25"/>
      <c r="BC824" s="21"/>
      <c r="BG824" s="18"/>
      <c r="BN824" s="22"/>
      <c r="BO824" s="22"/>
      <c r="BP824" s="22"/>
      <c r="BQ824" s="22"/>
      <c r="BR824" s="15"/>
      <c r="CF824" s="15"/>
      <c r="CL824" s="22"/>
      <c r="CM824" s="15"/>
      <c r="CR824" s="22"/>
      <c r="CT824" s="15"/>
      <c r="CW824" s="22"/>
      <c r="DA824" s="15"/>
      <c r="DH824" s="15"/>
      <c r="DJ824" s="22"/>
      <c r="DO824" s="15"/>
      <c r="DV824" s="15"/>
      <c r="EC824" s="15"/>
      <c r="EJ824" s="15"/>
      <c r="EQ824" s="15"/>
      <c r="EX824" s="15"/>
      <c r="FE824" s="15"/>
      <c r="FL824" s="15"/>
      <c r="FS824" s="15"/>
      <c r="FZ824" s="15"/>
      <c r="GG824" s="15"/>
      <c r="GN824" s="15"/>
      <c r="GP824" s="22"/>
      <c r="GQ824" s="22"/>
      <c r="GR824" s="22"/>
      <c r="GS824" s="22"/>
      <c r="GT824" s="22"/>
      <c r="GU824" s="15"/>
      <c r="GV824" s="22"/>
      <c r="GW824" s="22"/>
      <c r="GX824" s="22"/>
      <c r="GY824" s="18"/>
      <c r="GZ824" s="18"/>
      <c r="HA824" s="18"/>
      <c r="HB824" s="18"/>
      <c r="HC824" s="18"/>
      <c r="HD824" s="18"/>
      <c r="HE824" s="18"/>
      <c r="HF824" s="18"/>
      <c r="HG824" s="18"/>
      <c r="HH824" s="18"/>
      <c r="HI824" s="18"/>
      <c r="HJ824" s="18"/>
      <c r="HK824" s="18"/>
      <c r="HL824" s="18"/>
      <c r="HM824" s="18"/>
      <c r="HN824" s="18"/>
      <c r="HO824" s="18"/>
      <c r="HP824" s="18"/>
      <c r="HQ824" s="18"/>
      <c r="HR824" s="18"/>
      <c r="HS824" s="18"/>
      <c r="HT824" s="18"/>
      <c r="HU824" s="18"/>
      <c r="HV824" s="18"/>
      <c r="HW824" s="18"/>
      <c r="HX824" s="18"/>
      <c r="HY824" s="18"/>
      <c r="HZ824" s="18"/>
      <c r="IA824" s="18"/>
      <c r="IB824" s="18"/>
      <c r="IC824" s="18"/>
      <c r="ID824" s="18"/>
      <c r="IE824" s="18"/>
      <c r="IF824" s="18"/>
      <c r="IG824" s="18"/>
      <c r="IH824" s="18"/>
      <c r="II824" s="18"/>
      <c r="IJ824" s="18"/>
      <c r="IK824" s="18"/>
      <c r="IL824" s="18"/>
      <c r="IM824" s="18"/>
      <c r="IN824" s="18"/>
      <c r="IO824" s="18"/>
      <c r="IP824" s="18"/>
      <c r="IQ824" s="18"/>
      <c r="IR824" s="18"/>
      <c r="IS824" s="18"/>
      <c r="IT824" s="18"/>
      <c r="IU824" s="18"/>
      <c r="IV824" s="18"/>
      <c r="IW824" s="18"/>
      <c r="IX824" s="18"/>
      <c r="IY824" s="18"/>
      <c r="IZ824" s="18"/>
      <c r="JA824" s="18"/>
      <c r="JB824" s="18"/>
      <c r="JC824" s="18"/>
      <c r="JD824" s="18"/>
      <c r="JE824" s="18"/>
      <c r="JF824" s="18"/>
    </row>
    <row r="825" spans="36:266" x14ac:dyDescent="0.3">
      <c r="AJ825" s="24"/>
      <c r="AK825" s="24"/>
      <c r="AL825" s="20"/>
      <c r="AM825" s="23"/>
      <c r="AN825" s="24"/>
      <c r="AO825" s="24"/>
      <c r="BB825" s="25"/>
      <c r="BC825" s="21"/>
      <c r="BG825" s="18"/>
      <c r="BN825" s="22"/>
      <c r="BO825" s="22"/>
      <c r="BP825" s="22"/>
      <c r="BQ825" s="22"/>
      <c r="BR825" s="15"/>
      <c r="CF825" s="15"/>
      <c r="CL825" s="22"/>
      <c r="CM825" s="15"/>
      <c r="CR825" s="22"/>
      <c r="CT825" s="15"/>
      <c r="CW825" s="22"/>
      <c r="DA825" s="15"/>
      <c r="DH825" s="15"/>
      <c r="DJ825" s="22"/>
      <c r="DO825" s="15"/>
      <c r="DV825" s="15"/>
      <c r="EC825" s="15"/>
      <c r="EJ825" s="15"/>
      <c r="EQ825" s="15"/>
      <c r="EX825" s="15"/>
      <c r="FE825" s="15"/>
      <c r="FL825" s="15"/>
      <c r="FS825" s="15"/>
      <c r="FZ825" s="15"/>
      <c r="GG825" s="15"/>
      <c r="GN825" s="15"/>
      <c r="GP825" s="22"/>
      <c r="GQ825" s="22"/>
      <c r="GR825" s="22"/>
      <c r="GS825" s="22"/>
      <c r="GT825" s="22"/>
      <c r="GU825" s="15"/>
      <c r="GV825" s="22"/>
      <c r="GW825" s="22"/>
      <c r="GX825" s="22"/>
      <c r="GY825" s="18"/>
      <c r="GZ825" s="18"/>
      <c r="HA825" s="18"/>
      <c r="HB825" s="18"/>
      <c r="HC825" s="18"/>
      <c r="HD825" s="18"/>
      <c r="HE825" s="18"/>
      <c r="HF825" s="18"/>
      <c r="HG825" s="18"/>
      <c r="HH825" s="18"/>
      <c r="HI825" s="18"/>
      <c r="HJ825" s="18"/>
      <c r="HK825" s="18"/>
      <c r="HL825" s="18"/>
      <c r="HM825" s="18"/>
      <c r="HN825" s="18"/>
      <c r="HO825" s="18"/>
      <c r="HP825" s="18"/>
      <c r="HQ825" s="18"/>
      <c r="HR825" s="18"/>
      <c r="HS825" s="18"/>
      <c r="HT825" s="18"/>
      <c r="HU825" s="18"/>
      <c r="HV825" s="18"/>
      <c r="HW825" s="18"/>
      <c r="HX825" s="18"/>
      <c r="HY825" s="18"/>
      <c r="HZ825" s="18"/>
      <c r="IA825" s="18"/>
      <c r="IB825" s="18"/>
      <c r="IC825" s="18"/>
      <c r="ID825" s="18"/>
      <c r="IE825" s="18"/>
      <c r="IF825" s="18"/>
      <c r="IG825" s="18"/>
      <c r="IH825" s="18"/>
      <c r="II825" s="18"/>
      <c r="IJ825" s="18"/>
      <c r="IK825" s="18"/>
      <c r="IL825" s="18"/>
      <c r="IM825" s="18"/>
      <c r="IN825" s="18"/>
      <c r="IO825" s="18"/>
      <c r="IP825" s="18"/>
      <c r="IQ825" s="18"/>
      <c r="IR825" s="18"/>
      <c r="IS825" s="18"/>
      <c r="IT825" s="18"/>
      <c r="IU825" s="18"/>
      <c r="IV825" s="18"/>
      <c r="IW825" s="18"/>
      <c r="IX825" s="18"/>
      <c r="IY825" s="18"/>
      <c r="IZ825" s="18"/>
      <c r="JA825" s="18"/>
      <c r="JB825" s="18"/>
      <c r="JC825" s="18"/>
      <c r="JD825" s="18"/>
      <c r="JE825" s="18"/>
      <c r="JF825" s="18"/>
    </row>
    <row r="826" spans="36:266" x14ac:dyDescent="0.3">
      <c r="AJ826" s="24"/>
      <c r="AK826" s="24"/>
      <c r="AL826" s="20"/>
      <c r="AM826" s="23"/>
      <c r="AN826" s="24"/>
      <c r="AO826" s="24"/>
      <c r="BB826" s="25"/>
      <c r="BC826" s="21"/>
      <c r="BG826" s="18"/>
      <c r="BN826" s="22"/>
      <c r="BO826" s="22"/>
      <c r="BP826" s="22"/>
      <c r="BQ826" s="22"/>
      <c r="BR826" s="15"/>
      <c r="CF826" s="15"/>
      <c r="CL826" s="22"/>
      <c r="CM826" s="15"/>
      <c r="CR826" s="22"/>
      <c r="CT826" s="15"/>
      <c r="CW826" s="22"/>
      <c r="DA826" s="15"/>
      <c r="DH826" s="15"/>
      <c r="DJ826" s="22"/>
      <c r="DO826" s="15"/>
      <c r="DV826" s="15"/>
      <c r="EC826" s="15"/>
      <c r="EJ826" s="15"/>
      <c r="EQ826" s="15"/>
      <c r="EX826" s="15"/>
      <c r="FE826" s="15"/>
      <c r="FL826" s="15"/>
      <c r="FS826" s="15"/>
      <c r="FZ826" s="15"/>
      <c r="GG826" s="15"/>
      <c r="GN826" s="15"/>
      <c r="GP826" s="22"/>
      <c r="GQ826" s="22"/>
      <c r="GR826" s="22"/>
      <c r="GS826" s="22"/>
      <c r="GT826" s="22"/>
      <c r="GU826" s="15"/>
      <c r="GV826" s="22"/>
      <c r="GW826" s="22"/>
      <c r="GX826" s="22"/>
      <c r="GY826" s="18"/>
      <c r="GZ826" s="18"/>
      <c r="HA826" s="18"/>
      <c r="HB826" s="18"/>
      <c r="HC826" s="18"/>
      <c r="HD826" s="18"/>
      <c r="HE826" s="18"/>
      <c r="HF826" s="18"/>
      <c r="HG826" s="18"/>
      <c r="HH826" s="18"/>
      <c r="HI826" s="18"/>
      <c r="HJ826" s="18"/>
      <c r="HK826" s="18"/>
      <c r="HL826" s="18"/>
      <c r="HM826" s="18"/>
      <c r="HN826" s="18"/>
      <c r="HO826" s="18"/>
      <c r="HP826" s="18"/>
      <c r="HQ826" s="18"/>
      <c r="HR826" s="18"/>
      <c r="HS826" s="18"/>
      <c r="HT826" s="18"/>
      <c r="HU826" s="18"/>
      <c r="HV826" s="18"/>
      <c r="HW826" s="18"/>
      <c r="HX826" s="18"/>
      <c r="HY826" s="18"/>
      <c r="HZ826" s="18"/>
      <c r="IA826" s="18"/>
      <c r="IB826" s="18"/>
      <c r="IC826" s="18"/>
      <c r="ID826" s="18"/>
      <c r="IE826" s="18"/>
      <c r="IF826" s="18"/>
      <c r="IG826" s="18"/>
      <c r="IH826" s="18"/>
      <c r="II826" s="18"/>
      <c r="IJ826" s="18"/>
      <c r="IK826" s="18"/>
      <c r="IL826" s="18"/>
      <c r="IM826" s="18"/>
      <c r="IN826" s="18"/>
      <c r="IO826" s="18"/>
      <c r="IP826" s="18"/>
      <c r="IQ826" s="18"/>
      <c r="IR826" s="18"/>
      <c r="IS826" s="18"/>
      <c r="IT826" s="18"/>
      <c r="IU826" s="18"/>
      <c r="IV826" s="18"/>
      <c r="IW826" s="18"/>
      <c r="IX826" s="18"/>
      <c r="IY826" s="18"/>
      <c r="IZ826" s="18"/>
      <c r="JA826" s="18"/>
      <c r="JB826" s="18"/>
      <c r="JC826" s="18"/>
      <c r="JD826" s="18"/>
      <c r="JE826" s="18"/>
      <c r="JF826" s="18"/>
    </row>
    <row r="827" spans="36:266" x14ac:dyDescent="0.3">
      <c r="AJ827" s="24"/>
      <c r="AK827" s="24"/>
      <c r="AL827" s="20"/>
      <c r="AM827" s="23"/>
      <c r="AN827" s="24"/>
      <c r="AO827" s="24"/>
      <c r="BB827" s="25"/>
      <c r="BC827" s="21"/>
      <c r="BG827" s="18"/>
      <c r="BN827" s="22"/>
      <c r="BO827" s="22"/>
      <c r="BP827" s="22"/>
      <c r="BQ827" s="22"/>
      <c r="BR827" s="15"/>
      <c r="CF827" s="15"/>
      <c r="CL827" s="22"/>
      <c r="CM827" s="15"/>
      <c r="CR827" s="22"/>
      <c r="CT827" s="15"/>
      <c r="CW827" s="22"/>
      <c r="DA827" s="15"/>
      <c r="DH827" s="15"/>
      <c r="DJ827" s="22"/>
      <c r="DO827" s="15"/>
      <c r="DV827" s="15"/>
      <c r="EC827" s="15"/>
      <c r="EJ827" s="15"/>
      <c r="EQ827" s="15"/>
      <c r="EX827" s="15"/>
      <c r="FE827" s="15"/>
      <c r="FL827" s="15"/>
      <c r="FS827" s="15"/>
      <c r="FZ827" s="15"/>
      <c r="GG827" s="15"/>
      <c r="GN827" s="15"/>
      <c r="GP827" s="22"/>
      <c r="GQ827" s="22"/>
      <c r="GR827" s="22"/>
      <c r="GS827" s="22"/>
      <c r="GT827" s="22"/>
      <c r="GU827" s="15"/>
      <c r="GV827" s="22"/>
      <c r="GW827" s="22"/>
      <c r="GX827" s="22"/>
      <c r="GY827" s="18"/>
      <c r="GZ827" s="18"/>
      <c r="HA827" s="18"/>
      <c r="HB827" s="18"/>
      <c r="HC827" s="18"/>
      <c r="HD827" s="18"/>
      <c r="HE827" s="18"/>
      <c r="HF827" s="18"/>
      <c r="HG827" s="18"/>
      <c r="HH827" s="18"/>
      <c r="HI827" s="18"/>
      <c r="HJ827" s="18"/>
      <c r="HK827" s="18"/>
      <c r="HL827" s="18"/>
      <c r="HM827" s="18"/>
      <c r="HN827" s="18"/>
      <c r="HO827" s="18"/>
      <c r="HP827" s="18"/>
      <c r="HQ827" s="18"/>
      <c r="HR827" s="18"/>
      <c r="HS827" s="18"/>
      <c r="HT827" s="18"/>
      <c r="HU827" s="18"/>
      <c r="HV827" s="18"/>
      <c r="HW827" s="18"/>
      <c r="HX827" s="18"/>
      <c r="HY827" s="18"/>
      <c r="HZ827" s="18"/>
      <c r="IA827" s="18"/>
      <c r="IB827" s="18"/>
      <c r="IC827" s="18"/>
      <c r="ID827" s="18"/>
      <c r="IE827" s="18"/>
      <c r="IF827" s="18"/>
      <c r="IG827" s="18"/>
      <c r="IH827" s="18"/>
      <c r="II827" s="18"/>
      <c r="IJ827" s="18"/>
      <c r="IK827" s="18"/>
      <c r="IL827" s="18"/>
      <c r="IM827" s="18"/>
      <c r="IN827" s="18"/>
      <c r="IO827" s="18"/>
      <c r="IP827" s="18"/>
      <c r="IQ827" s="18"/>
      <c r="IR827" s="18"/>
      <c r="IS827" s="18"/>
      <c r="IT827" s="18"/>
      <c r="IU827" s="18"/>
      <c r="IV827" s="18"/>
      <c r="IW827" s="18"/>
      <c r="IX827" s="18"/>
      <c r="IY827" s="18"/>
      <c r="IZ827" s="18"/>
      <c r="JA827" s="18"/>
      <c r="JB827" s="18"/>
      <c r="JC827" s="18"/>
      <c r="JD827" s="18"/>
      <c r="JE827" s="18"/>
      <c r="JF827" s="18"/>
    </row>
    <row r="828" spans="36:266" x14ac:dyDescent="0.3">
      <c r="AJ828" s="24"/>
      <c r="AK828" s="24"/>
      <c r="AL828" s="20"/>
      <c r="AM828" s="23"/>
      <c r="AN828" s="24"/>
      <c r="AO828" s="24"/>
      <c r="BB828" s="25"/>
      <c r="BC828" s="21"/>
      <c r="BG828" s="18"/>
      <c r="BN828" s="22"/>
      <c r="BO828" s="22"/>
      <c r="BP828" s="22"/>
      <c r="BQ828" s="22"/>
      <c r="BR828" s="15"/>
      <c r="CF828" s="15"/>
      <c r="CL828" s="22"/>
      <c r="CM828" s="15"/>
      <c r="CR828" s="22"/>
      <c r="CT828" s="15"/>
      <c r="CW828" s="22"/>
      <c r="DA828" s="15"/>
      <c r="DH828" s="15"/>
      <c r="DJ828" s="22"/>
      <c r="DO828" s="15"/>
      <c r="DV828" s="15"/>
      <c r="EC828" s="15"/>
      <c r="EJ828" s="15"/>
      <c r="EQ828" s="15"/>
      <c r="EX828" s="15"/>
      <c r="FE828" s="15"/>
      <c r="FL828" s="15"/>
      <c r="FS828" s="15"/>
      <c r="FZ828" s="15"/>
      <c r="GG828" s="15"/>
      <c r="GN828" s="15"/>
      <c r="GP828" s="22"/>
      <c r="GQ828" s="22"/>
      <c r="GR828" s="22"/>
      <c r="GS828" s="22"/>
      <c r="GT828" s="22"/>
      <c r="GU828" s="15"/>
      <c r="GV828" s="22"/>
      <c r="GW828" s="22"/>
      <c r="GX828" s="22"/>
      <c r="GY828" s="18"/>
      <c r="GZ828" s="18"/>
      <c r="HA828" s="18"/>
      <c r="HB828" s="18"/>
      <c r="HC828" s="18"/>
      <c r="HD828" s="18"/>
      <c r="HE828" s="18"/>
      <c r="HF828" s="18"/>
      <c r="HG828" s="18"/>
      <c r="HH828" s="18"/>
      <c r="HI828" s="18"/>
      <c r="HJ828" s="18"/>
      <c r="HK828" s="18"/>
      <c r="HL828" s="18"/>
      <c r="HM828" s="18"/>
      <c r="HN828" s="18"/>
      <c r="HO828" s="18"/>
      <c r="HP828" s="18"/>
      <c r="HQ828" s="18"/>
      <c r="HR828" s="18"/>
      <c r="HS828" s="18"/>
      <c r="HT828" s="18"/>
      <c r="HU828" s="18"/>
      <c r="HV828" s="18"/>
      <c r="HW828" s="18"/>
      <c r="HX828" s="18"/>
      <c r="HY828" s="18"/>
      <c r="HZ828" s="18"/>
      <c r="IA828" s="18"/>
      <c r="IB828" s="18"/>
      <c r="IC828" s="18"/>
      <c r="ID828" s="18"/>
      <c r="IE828" s="18"/>
      <c r="IF828" s="18"/>
      <c r="IG828" s="18"/>
      <c r="IH828" s="18"/>
      <c r="II828" s="18"/>
      <c r="IJ828" s="18"/>
      <c r="IK828" s="18"/>
      <c r="IL828" s="18"/>
      <c r="IM828" s="18"/>
      <c r="IN828" s="18"/>
      <c r="IO828" s="18"/>
      <c r="IP828" s="18"/>
      <c r="IQ828" s="18"/>
      <c r="IR828" s="18"/>
      <c r="IS828" s="18"/>
      <c r="IT828" s="18"/>
      <c r="IU828" s="18"/>
      <c r="IV828" s="18"/>
      <c r="IW828" s="18"/>
      <c r="IX828" s="18"/>
      <c r="IY828" s="18"/>
      <c r="IZ828" s="18"/>
      <c r="JA828" s="18"/>
      <c r="JB828" s="18"/>
      <c r="JC828" s="18"/>
      <c r="JD828" s="18"/>
      <c r="JE828" s="18"/>
      <c r="JF828" s="18"/>
    </row>
    <row r="829" spans="36:266" x14ac:dyDescent="0.3">
      <c r="AJ829" s="24"/>
      <c r="AK829" s="24"/>
      <c r="AL829" s="20"/>
      <c r="AM829" s="23"/>
      <c r="AN829" s="24"/>
      <c r="AO829" s="24"/>
      <c r="BB829" s="25"/>
      <c r="BC829" s="21"/>
      <c r="BG829" s="18"/>
      <c r="BN829" s="22"/>
      <c r="BO829" s="22"/>
      <c r="BP829" s="22"/>
      <c r="BQ829" s="22"/>
      <c r="BR829" s="15"/>
      <c r="CF829" s="15"/>
      <c r="CL829" s="22"/>
      <c r="CM829" s="15"/>
      <c r="CR829" s="22"/>
      <c r="CT829" s="15"/>
      <c r="CW829" s="22"/>
      <c r="DA829" s="15"/>
      <c r="DH829" s="15"/>
      <c r="DJ829" s="22"/>
      <c r="DO829" s="15"/>
      <c r="DV829" s="15"/>
      <c r="EC829" s="15"/>
      <c r="EJ829" s="15"/>
      <c r="EQ829" s="15"/>
      <c r="EX829" s="15"/>
      <c r="FE829" s="15"/>
      <c r="FL829" s="15"/>
      <c r="FS829" s="15"/>
      <c r="FZ829" s="15"/>
      <c r="GG829" s="15"/>
      <c r="GN829" s="15"/>
      <c r="GP829" s="22"/>
      <c r="GQ829" s="22"/>
      <c r="GR829" s="22"/>
      <c r="GS829" s="22"/>
      <c r="GT829" s="22"/>
      <c r="GU829" s="15"/>
      <c r="GV829" s="22"/>
      <c r="GW829" s="22"/>
      <c r="GX829" s="22"/>
      <c r="GY829" s="18"/>
      <c r="GZ829" s="18"/>
      <c r="HA829" s="18"/>
      <c r="HB829" s="18"/>
      <c r="HC829" s="18"/>
      <c r="HD829" s="18"/>
      <c r="HE829" s="18"/>
      <c r="HF829" s="18"/>
      <c r="HG829" s="18"/>
      <c r="HH829" s="18"/>
      <c r="HI829" s="18"/>
      <c r="HJ829" s="18"/>
      <c r="HK829" s="18"/>
      <c r="HL829" s="18"/>
      <c r="HM829" s="18"/>
      <c r="HN829" s="18"/>
      <c r="HO829" s="18"/>
      <c r="HP829" s="18"/>
      <c r="HQ829" s="18"/>
      <c r="HR829" s="18"/>
      <c r="HS829" s="18"/>
      <c r="HT829" s="18"/>
      <c r="HU829" s="18"/>
      <c r="HV829" s="18"/>
      <c r="HW829" s="18"/>
      <c r="HX829" s="18"/>
      <c r="HY829" s="18"/>
      <c r="HZ829" s="18"/>
      <c r="IA829" s="18"/>
      <c r="IB829" s="18"/>
      <c r="IC829" s="18"/>
      <c r="ID829" s="18"/>
      <c r="IE829" s="18"/>
      <c r="IF829" s="18"/>
      <c r="IG829" s="18"/>
      <c r="IH829" s="18"/>
      <c r="II829" s="18"/>
      <c r="IJ829" s="18"/>
      <c r="IK829" s="18"/>
      <c r="IL829" s="18"/>
      <c r="IM829" s="18"/>
      <c r="IN829" s="18"/>
      <c r="IO829" s="18"/>
      <c r="IP829" s="18"/>
      <c r="IQ829" s="18"/>
      <c r="IR829" s="18"/>
      <c r="IS829" s="18"/>
      <c r="IT829" s="18"/>
      <c r="IU829" s="18"/>
      <c r="IV829" s="18"/>
      <c r="IW829" s="18"/>
      <c r="IX829" s="18"/>
      <c r="IY829" s="18"/>
      <c r="IZ829" s="18"/>
      <c r="JA829" s="18"/>
      <c r="JB829" s="18"/>
      <c r="JC829" s="18"/>
      <c r="JD829" s="18"/>
      <c r="JE829" s="18"/>
      <c r="JF829" s="18"/>
    </row>
    <row r="830" spans="36:266" x14ac:dyDescent="0.3">
      <c r="AJ830" s="24"/>
      <c r="AK830" s="24"/>
      <c r="AL830" s="20"/>
      <c r="AM830" s="23"/>
      <c r="AN830" s="24"/>
      <c r="AO830" s="24"/>
      <c r="BB830" s="25"/>
      <c r="BC830" s="21"/>
      <c r="BG830" s="18"/>
      <c r="BN830" s="22"/>
      <c r="BO830" s="22"/>
      <c r="BP830" s="22"/>
      <c r="BQ830" s="22"/>
      <c r="BR830" s="15"/>
      <c r="CF830" s="15"/>
      <c r="CL830" s="22"/>
      <c r="CM830" s="15"/>
      <c r="CR830" s="22"/>
      <c r="CT830" s="15"/>
      <c r="CW830" s="22"/>
      <c r="DA830" s="15"/>
      <c r="DH830" s="15"/>
      <c r="DJ830" s="22"/>
      <c r="DO830" s="15"/>
      <c r="DV830" s="15"/>
      <c r="EC830" s="15"/>
      <c r="EJ830" s="15"/>
      <c r="EQ830" s="15"/>
      <c r="EX830" s="15"/>
      <c r="FE830" s="15"/>
      <c r="FL830" s="15"/>
      <c r="FS830" s="15"/>
      <c r="FZ830" s="15"/>
      <c r="GG830" s="15"/>
      <c r="GN830" s="15"/>
      <c r="GP830" s="22"/>
      <c r="GQ830" s="22"/>
      <c r="GR830" s="22"/>
      <c r="GS830" s="22"/>
      <c r="GT830" s="22"/>
      <c r="GU830" s="15"/>
      <c r="GV830" s="22"/>
      <c r="GW830" s="22"/>
      <c r="GX830" s="22"/>
      <c r="GY830" s="18"/>
      <c r="GZ830" s="18"/>
      <c r="HA830" s="18"/>
      <c r="HB830" s="18"/>
      <c r="HC830" s="18"/>
      <c r="HD830" s="18"/>
      <c r="HE830" s="18"/>
      <c r="HF830" s="18"/>
      <c r="HG830" s="18"/>
      <c r="HH830" s="18"/>
      <c r="HI830" s="18"/>
      <c r="HJ830" s="18"/>
      <c r="HK830" s="18"/>
      <c r="HL830" s="18"/>
      <c r="HM830" s="18"/>
      <c r="HN830" s="18"/>
      <c r="HO830" s="18"/>
      <c r="HP830" s="18"/>
      <c r="HQ830" s="18"/>
      <c r="HR830" s="18"/>
      <c r="HS830" s="18"/>
      <c r="HT830" s="18"/>
      <c r="HU830" s="18"/>
      <c r="HV830" s="18"/>
      <c r="HW830" s="18"/>
      <c r="HX830" s="18"/>
      <c r="HY830" s="18"/>
      <c r="HZ830" s="18"/>
      <c r="IA830" s="18"/>
      <c r="IB830" s="18"/>
      <c r="IC830" s="18"/>
      <c r="ID830" s="18"/>
      <c r="IE830" s="18"/>
      <c r="IF830" s="18"/>
      <c r="IG830" s="18"/>
      <c r="IH830" s="18"/>
      <c r="II830" s="18"/>
      <c r="IJ830" s="18"/>
      <c r="IK830" s="18"/>
      <c r="IL830" s="18"/>
      <c r="IM830" s="18"/>
      <c r="IN830" s="18"/>
      <c r="IO830" s="18"/>
      <c r="IP830" s="18"/>
      <c r="IQ830" s="18"/>
      <c r="IR830" s="18"/>
      <c r="IS830" s="18"/>
      <c r="IT830" s="18"/>
      <c r="IU830" s="18"/>
      <c r="IV830" s="18"/>
      <c r="IW830" s="18"/>
      <c r="IX830" s="18"/>
      <c r="IY830" s="18"/>
      <c r="IZ830" s="18"/>
      <c r="JA830" s="18"/>
      <c r="JB830" s="18"/>
      <c r="JC830" s="18"/>
      <c r="JD830" s="18"/>
      <c r="JE830" s="18"/>
      <c r="JF830" s="18"/>
    </row>
    <row r="831" spans="36:266" x14ac:dyDescent="0.3">
      <c r="AJ831" s="24"/>
      <c r="AK831" s="24"/>
      <c r="AL831" s="20"/>
      <c r="AM831" s="23"/>
      <c r="AN831" s="24"/>
      <c r="AO831" s="24"/>
      <c r="BB831" s="25"/>
      <c r="BC831" s="21"/>
      <c r="BG831" s="18"/>
      <c r="BN831" s="22"/>
      <c r="BO831" s="22"/>
      <c r="BP831" s="22"/>
      <c r="BQ831" s="22"/>
      <c r="BR831" s="15"/>
      <c r="CF831" s="15"/>
      <c r="CL831" s="22"/>
      <c r="CM831" s="15"/>
      <c r="CR831" s="22"/>
      <c r="CT831" s="15"/>
      <c r="CW831" s="22"/>
      <c r="DA831" s="15"/>
      <c r="DH831" s="15"/>
      <c r="DJ831" s="22"/>
      <c r="DO831" s="15"/>
      <c r="DV831" s="15"/>
      <c r="EC831" s="15"/>
      <c r="EJ831" s="15"/>
      <c r="EQ831" s="15"/>
      <c r="EX831" s="15"/>
      <c r="FE831" s="15"/>
      <c r="FL831" s="15"/>
      <c r="FS831" s="15"/>
      <c r="FZ831" s="15"/>
      <c r="GG831" s="15"/>
      <c r="GN831" s="15"/>
      <c r="GP831" s="22"/>
      <c r="GQ831" s="22"/>
      <c r="GR831" s="22"/>
      <c r="GS831" s="22"/>
      <c r="GT831" s="22"/>
      <c r="GU831" s="15"/>
      <c r="GV831" s="22"/>
      <c r="GW831" s="22"/>
      <c r="GX831" s="22"/>
      <c r="GY831" s="18"/>
      <c r="GZ831" s="18"/>
      <c r="HA831" s="18"/>
      <c r="HB831" s="18"/>
      <c r="HC831" s="18"/>
      <c r="HD831" s="18"/>
      <c r="HE831" s="18"/>
      <c r="HF831" s="18"/>
      <c r="HG831" s="18"/>
      <c r="HH831" s="18"/>
      <c r="HI831" s="18"/>
      <c r="HJ831" s="18"/>
      <c r="HK831" s="18"/>
      <c r="HL831" s="18"/>
      <c r="HM831" s="18"/>
      <c r="HN831" s="18"/>
      <c r="HO831" s="18"/>
      <c r="HP831" s="18"/>
      <c r="HQ831" s="18"/>
      <c r="HR831" s="18"/>
      <c r="HS831" s="18"/>
      <c r="HT831" s="18"/>
      <c r="HU831" s="18"/>
      <c r="HV831" s="18"/>
      <c r="HW831" s="18"/>
      <c r="HX831" s="18"/>
      <c r="HY831" s="18"/>
      <c r="HZ831" s="18"/>
      <c r="IA831" s="18"/>
      <c r="IB831" s="18"/>
      <c r="IC831" s="18"/>
      <c r="ID831" s="18"/>
      <c r="IE831" s="18"/>
      <c r="IF831" s="18"/>
      <c r="IG831" s="18"/>
      <c r="IH831" s="18"/>
      <c r="II831" s="18"/>
      <c r="IJ831" s="18"/>
      <c r="IK831" s="18"/>
      <c r="IL831" s="18"/>
      <c r="IM831" s="18"/>
      <c r="IN831" s="18"/>
      <c r="IO831" s="18"/>
      <c r="IP831" s="18"/>
      <c r="IQ831" s="18"/>
      <c r="IR831" s="18"/>
      <c r="IS831" s="18"/>
      <c r="IT831" s="18"/>
      <c r="IU831" s="18"/>
      <c r="IV831" s="18"/>
      <c r="IW831" s="18"/>
      <c r="IX831" s="18"/>
      <c r="IY831" s="18"/>
      <c r="IZ831" s="18"/>
      <c r="JA831" s="18"/>
      <c r="JB831" s="18"/>
      <c r="JC831" s="18"/>
      <c r="JD831" s="18"/>
      <c r="JE831" s="18"/>
      <c r="JF831" s="18"/>
    </row>
    <row r="832" spans="36:266" x14ac:dyDescent="0.3">
      <c r="AJ832" s="24"/>
      <c r="AK832" s="24"/>
      <c r="AL832" s="20"/>
      <c r="AM832" s="23"/>
      <c r="AN832" s="24"/>
      <c r="AO832" s="24"/>
      <c r="BB832" s="25"/>
      <c r="BC832" s="21"/>
      <c r="BG832" s="18"/>
      <c r="BN832" s="22"/>
      <c r="BO832" s="22"/>
      <c r="BP832" s="22"/>
      <c r="BQ832" s="22"/>
      <c r="BR832" s="15"/>
      <c r="CF832" s="15"/>
      <c r="CL832" s="22"/>
      <c r="CM832" s="15"/>
      <c r="CR832" s="22"/>
      <c r="CT832" s="15"/>
      <c r="CW832" s="22"/>
      <c r="DA832" s="15"/>
      <c r="DH832" s="15"/>
      <c r="DJ832" s="22"/>
      <c r="DO832" s="15"/>
      <c r="DV832" s="15"/>
      <c r="EC832" s="15"/>
      <c r="EJ832" s="15"/>
      <c r="EQ832" s="15"/>
      <c r="EX832" s="15"/>
      <c r="FE832" s="15"/>
      <c r="FL832" s="15"/>
      <c r="FS832" s="15"/>
      <c r="FZ832" s="15"/>
      <c r="GG832" s="15"/>
      <c r="GN832" s="15"/>
      <c r="GP832" s="22"/>
      <c r="GQ832" s="22"/>
      <c r="GR832" s="22"/>
      <c r="GS832" s="22"/>
      <c r="GT832" s="22"/>
      <c r="GU832" s="15"/>
      <c r="GV832" s="22"/>
      <c r="GW832" s="22"/>
      <c r="GX832" s="22"/>
      <c r="GY832" s="18"/>
      <c r="GZ832" s="18"/>
      <c r="HA832" s="18"/>
      <c r="HB832" s="18"/>
      <c r="HC832" s="18"/>
      <c r="HD832" s="18"/>
      <c r="HE832" s="18"/>
      <c r="HF832" s="18"/>
      <c r="HG832" s="18"/>
      <c r="HH832" s="18"/>
      <c r="HI832" s="18"/>
      <c r="HJ832" s="18"/>
      <c r="HK832" s="18"/>
      <c r="HL832" s="18"/>
      <c r="HM832" s="18"/>
      <c r="HN832" s="18"/>
      <c r="HO832" s="18"/>
      <c r="HP832" s="18"/>
      <c r="HQ832" s="18"/>
      <c r="HR832" s="18"/>
      <c r="HS832" s="18"/>
      <c r="HT832" s="18"/>
      <c r="HU832" s="18"/>
      <c r="HV832" s="18"/>
      <c r="HW832" s="18"/>
      <c r="HX832" s="18"/>
      <c r="HY832" s="18"/>
      <c r="HZ832" s="18"/>
      <c r="IA832" s="18"/>
      <c r="IB832" s="18"/>
      <c r="IC832" s="18"/>
      <c r="ID832" s="18"/>
      <c r="IE832" s="18"/>
      <c r="IF832" s="18"/>
      <c r="IG832" s="18"/>
      <c r="IH832" s="18"/>
      <c r="II832" s="18"/>
      <c r="IJ832" s="18"/>
      <c r="IK832" s="18"/>
      <c r="IL832" s="18"/>
      <c r="IM832" s="18"/>
      <c r="IN832" s="18"/>
      <c r="IO832" s="18"/>
      <c r="IP832" s="18"/>
      <c r="IQ832" s="18"/>
      <c r="IR832" s="18"/>
      <c r="IS832" s="18"/>
      <c r="IT832" s="18"/>
      <c r="IU832" s="18"/>
      <c r="IV832" s="18"/>
      <c r="IW832" s="18"/>
      <c r="IX832" s="18"/>
      <c r="IY832" s="18"/>
      <c r="IZ832" s="18"/>
      <c r="JA832" s="18"/>
      <c r="JB832" s="18"/>
      <c r="JC832" s="18"/>
      <c r="JD832" s="18"/>
      <c r="JE832" s="18"/>
      <c r="JF832" s="18"/>
    </row>
    <row r="833" spans="36:266" x14ac:dyDescent="0.3">
      <c r="AJ833" s="24"/>
      <c r="AK833" s="24"/>
      <c r="AL833" s="20"/>
      <c r="AM833" s="23"/>
      <c r="AN833" s="24"/>
      <c r="AO833" s="24"/>
      <c r="BB833" s="25"/>
      <c r="BC833" s="21"/>
      <c r="BG833" s="18"/>
      <c r="BN833" s="22"/>
      <c r="BO833" s="22"/>
      <c r="BP833" s="22"/>
      <c r="BQ833" s="22"/>
      <c r="BR833" s="15"/>
      <c r="CF833" s="15"/>
      <c r="CL833" s="22"/>
      <c r="CM833" s="15"/>
      <c r="CR833" s="22"/>
      <c r="CT833" s="15"/>
      <c r="CW833" s="22"/>
      <c r="DA833" s="15"/>
      <c r="DH833" s="15"/>
      <c r="DJ833" s="22"/>
      <c r="DO833" s="15"/>
      <c r="DV833" s="15"/>
      <c r="EC833" s="15"/>
      <c r="EJ833" s="15"/>
      <c r="EQ833" s="15"/>
      <c r="EX833" s="15"/>
      <c r="FE833" s="15"/>
      <c r="FL833" s="15"/>
      <c r="FS833" s="15"/>
      <c r="FZ833" s="15"/>
      <c r="GG833" s="15"/>
      <c r="GN833" s="15"/>
      <c r="GP833" s="22"/>
      <c r="GQ833" s="22"/>
      <c r="GR833" s="22"/>
      <c r="GS833" s="22"/>
      <c r="GT833" s="22"/>
      <c r="GU833" s="15"/>
      <c r="GV833" s="22"/>
      <c r="GW833" s="22"/>
      <c r="GX833" s="22"/>
      <c r="GY833" s="18"/>
      <c r="GZ833" s="18"/>
      <c r="HA833" s="18"/>
      <c r="HB833" s="18"/>
      <c r="HC833" s="18"/>
      <c r="HD833" s="18"/>
      <c r="HE833" s="18"/>
      <c r="HF833" s="18"/>
      <c r="HG833" s="18"/>
      <c r="HH833" s="18"/>
      <c r="HI833" s="18"/>
      <c r="HJ833" s="18"/>
      <c r="HK833" s="18"/>
      <c r="HL833" s="18"/>
      <c r="HM833" s="18"/>
      <c r="HN833" s="18"/>
      <c r="HO833" s="18"/>
      <c r="HP833" s="18"/>
      <c r="HQ833" s="18"/>
      <c r="HR833" s="18"/>
      <c r="HS833" s="18"/>
      <c r="HT833" s="18"/>
      <c r="HU833" s="18"/>
      <c r="HV833" s="18"/>
      <c r="HW833" s="18"/>
      <c r="HX833" s="18"/>
      <c r="HY833" s="18"/>
      <c r="HZ833" s="18"/>
      <c r="IA833" s="18"/>
      <c r="IB833" s="18"/>
      <c r="IC833" s="18"/>
      <c r="ID833" s="18"/>
      <c r="IE833" s="18"/>
      <c r="IF833" s="18"/>
      <c r="IG833" s="18"/>
      <c r="IH833" s="18"/>
      <c r="II833" s="18"/>
      <c r="IJ833" s="18"/>
      <c r="IK833" s="18"/>
      <c r="IL833" s="18"/>
      <c r="IM833" s="18"/>
      <c r="IN833" s="18"/>
      <c r="IO833" s="18"/>
      <c r="IP833" s="18"/>
      <c r="IQ833" s="18"/>
      <c r="IR833" s="18"/>
      <c r="IS833" s="18"/>
      <c r="IT833" s="18"/>
      <c r="IU833" s="18"/>
      <c r="IV833" s="18"/>
      <c r="IW833" s="18"/>
      <c r="IX833" s="18"/>
      <c r="IY833" s="18"/>
      <c r="IZ833" s="18"/>
      <c r="JA833" s="18"/>
      <c r="JB833" s="18"/>
      <c r="JC833" s="18"/>
      <c r="JD833" s="18"/>
      <c r="JE833" s="18"/>
      <c r="JF833" s="18"/>
    </row>
    <row r="834" spans="36:266" x14ac:dyDescent="0.3">
      <c r="AJ834" s="24"/>
      <c r="AK834" s="24"/>
      <c r="AL834" s="20"/>
      <c r="AM834" s="23"/>
      <c r="AN834" s="24"/>
      <c r="AO834" s="24"/>
      <c r="BB834" s="25"/>
      <c r="BC834" s="21"/>
      <c r="BG834" s="18"/>
      <c r="BN834" s="22"/>
      <c r="BO834" s="22"/>
      <c r="BP834" s="22"/>
      <c r="BQ834" s="22"/>
      <c r="BR834" s="15"/>
      <c r="CF834" s="15"/>
      <c r="CL834" s="22"/>
      <c r="CM834" s="15"/>
      <c r="CR834" s="22"/>
      <c r="CT834" s="15"/>
      <c r="CW834" s="22"/>
      <c r="DA834" s="15"/>
      <c r="DH834" s="15"/>
      <c r="DJ834" s="22"/>
      <c r="DO834" s="15"/>
      <c r="DV834" s="15"/>
      <c r="EC834" s="15"/>
      <c r="EJ834" s="15"/>
      <c r="EQ834" s="15"/>
      <c r="EX834" s="15"/>
      <c r="FE834" s="15"/>
      <c r="FL834" s="15"/>
      <c r="FS834" s="15"/>
      <c r="FZ834" s="15"/>
      <c r="GG834" s="15"/>
      <c r="GN834" s="15"/>
      <c r="GP834" s="22"/>
      <c r="GQ834" s="22"/>
      <c r="GR834" s="22"/>
      <c r="GS834" s="22"/>
      <c r="GT834" s="22"/>
      <c r="GU834" s="15"/>
      <c r="GV834" s="22"/>
      <c r="GW834" s="22"/>
      <c r="GX834" s="22"/>
      <c r="GY834" s="18"/>
      <c r="GZ834" s="18"/>
      <c r="HA834" s="18"/>
      <c r="HB834" s="18"/>
      <c r="HC834" s="18"/>
      <c r="HD834" s="18"/>
      <c r="HE834" s="18"/>
      <c r="HF834" s="18"/>
      <c r="HG834" s="18"/>
      <c r="HH834" s="18"/>
      <c r="HI834" s="18"/>
      <c r="HJ834" s="18"/>
      <c r="HK834" s="18"/>
      <c r="HL834" s="18"/>
      <c r="HM834" s="18"/>
      <c r="HN834" s="18"/>
      <c r="HO834" s="18"/>
      <c r="HP834" s="18"/>
      <c r="HQ834" s="18"/>
      <c r="HR834" s="18"/>
      <c r="HS834" s="18"/>
      <c r="HT834" s="18"/>
      <c r="HU834" s="18"/>
      <c r="HV834" s="18"/>
      <c r="HW834" s="18"/>
      <c r="HX834" s="18"/>
      <c r="HY834" s="18"/>
      <c r="HZ834" s="18"/>
      <c r="IA834" s="18"/>
      <c r="IB834" s="18"/>
      <c r="IC834" s="18"/>
      <c r="ID834" s="18"/>
      <c r="IE834" s="18"/>
      <c r="IF834" s="18"/>
      <c r="IG834" s="18"/>
      <c r="IH834" s="18"/>
      <c r="II834" s="18"/>
      <c r="IJ834" s="18"/>
      <c r="IK834" s="18"/>
      <c r="IL834" s="18"/>
      <c r="IM834" s="18"/>
      <c r="IN834" s="18"/>
      <c r="IO834" s="18"/>
      <c r="IP834" s="18"/>
      <c r="IQ834" s="18"/>
      <c r="IR834" s="18"/>
      <c r="IS834" s="18"/>
      <c r="IT834" s="18"/>
      <c r="IU834" s="18"/>
      <c r="IV834" s="18"/>
      <c r="IW834" s="18"/>
      <c r="IX834" s="18"/>
      <c r="IY834" s="18"/>
      <c r="IZ834" s="18"/>
      <c r="JA834" s="18"/>
      <c r="JB834" s="18"/>
      <c r="JC834" s="18"/>
      <c r="JD834" s="18"/>
      <c r="JE834" s="18"/>
      <c r="JF834" s="18"/>
    </row>
    <row r="835" spans="36:266" x14ac:dyDescent="0.3">
      <c r="AJ835" s="24"/>
      <c r="AK835" s="24"/>
      <c r="AL835" s="20"/>
      <c r="AM835" s="23"/>
      <c r="AN835" s="24"/>
      <c r="AO835" s="24"/>
      <c r="BB835" s="25"/>
      <c r="BC835" s="21"/>
      <c r="BG835" s="18"/>
      <c r="BN835" s="22"/>
      <c r="BO835" s="22"/>
      <c r="BP835" s="22"/>
      <c r="BQ835" s="22"/>
      <c r="BR835" s="15"/>
      <c r="CF835" s="15"/>
      <c r="CL835" s="22"/>
      <c r="CM835" s="15"/>
      <c r="CR835" s="22"/>
      <c r="CT835" s="15"/>
      <c r="CW835" s="22"/>
      <c r="DA835" s="15"/>
      <c r="DH835" s="15"/>
      <c r="DJ835" s="22"/>
      <c r="DO835" s="15"/>
      <c r="DV835" s="15"/>
      <c r="EC835" s="15"/>
      <c r="EJ835" s="15"/>
      <c r="EQ835" s="15"/>
      <c r="EX835" s="15"/>
      <c r="FE835" s="15"/>
      <c r="FL835" s="15"/>
      <c r="FS835" s="15"/>
      <c r="FZ835" s="15"/>
      <c r="GG835" s="15"/>
      <c r="GN835" s="15"/>
      <c r="GP835" s="22"/>
      <c r="GQ835" s="22"/>
      <c r="GR835" s="22"/>
      <c r="GS835" s="22"/>
      <c r="GT835" s="22"/>
      <c r="GU835" s="15"/>
      <c r="GV835" s="22"/>
      <c r="GW835" s="22"/>
      <c r="GX835" s="22"/>
      <c r="GY835" s="18"/>
      <c r="GZ835" s="18"/>
      <c r="HA835" s="18"/>
      <c r="HB835" s="18"/>
      <c r="HC835" s="18"/>
      <c r="HD835" s="18"/>
      <c r="HE835" s="18"/>
      <c r="HF835" s="18"/>
      <c r="HG835" s="18"/>
      <c r="HH835" s="18"/>
      <c r="HI835" s="18"/>
      <c r="HJ835" s="18"/>
      <c r="HK835" s="18"/>
      <c r="HL835" s="18"/>
      <c r="HM835" s="18"/>
      <c r="HN835" s="18"/>
      <c r="HO835" s="18"/>
      <c r="HP835" s="18"/>
      <c r="HQ835" s="18"/>
      <c r="HR835" s="18"/>
      <c r="HS835" s="18"/>
      <c r="HT835" s="18"/>
      <c r="HU835" s="18"/>
      <c r="HV835" s="18"/>
      <c r="HW835" s="18"/>
      <c r="HX835" s="18"/>
      <c r="HY835" s="18"/>
      <c r="HZ835" s="18"/>
      <c r="IA835" s="18"/>
      <c r="IB835" s="18"/>
      <c r="IC835" s="18"/>
      <c r="ID835" s="18"/>
      <c r="IE835" s="18"/>
      <c r="IF835" s="18"/>
      <c r="IG835" s="18"/>
      <c r="IH835" s="18"/>
      <c r="II835" s="18"/>
      <c r="IJ835" s="18"/>
      <c r="IK835" s="18"/>
      <c r="IL835" s="18"/>
      <c r="IM835" s="18"/>
      <c r="IN835" s="18"/>
      <c r="IO835" s="18"/>
      <c r="IP835" s="18"/>
      <c r="IQ835" s="18"/>
      <c r="IR835" s="18"/>
      <c r="IS835" s="18"/>
      <c r="IT835" s="18"/>
      <c r="IU835" s="18"/>
      <c r="IV835" s="18"/>
      <c r="IW835" s="18"/>
      <c r="IX835" s="18"/>
      <c r="IY835" s="18"/>
      <c r="IZ835" s="18"/>
      <c r="JA835" s="18"/>
      <c r="JB835" s="18"/>
      <c r="JC835" s="18"/>
      <c r="JD835" s="18"/>
      <c r="JE835" s="18"/>
      <c r="JF835" s="18"/>
    </row>
    <row r="836" spans="36:266" x14ac:dyDescent="0.3">
      <c r="AJ836" s="24"/>
      <c r="AK836" s="24"/>
      <c r="AL836" s="20"/>
      <c r="AM836" s="23"/>
      <c r="AN836" s="24"/>
      <c r="AO836" s="24"/>
      <c r="BB836" s="25"/>
      <c r="BC836" s="21"/>
      <c r="BG836" s="18"/>
      <c r="BN836" s="22"/>
      <c r="BO836" s="22"/>
      <c r="BP836" s="22"/>
      <c r="BQ836" s="22"/>
      <c r="BR836" s="15"/>
      <c r="CF836" s="15"/>
      <c r="CL836" s="22"/>
      <c r="CM836" s="15"/>
      <c r="CR836" s="22"/>
      <c r="CT836" s="15"/>
      <c r="CW836" s="22"/>
      <c r="DA836" s="15"/>
      <c r="DH836" s="15"/>
      <c r="DJ836" s="22"/>
      <c r="DO836" s="15"/>
      <c r="DV836" s="15"/>
      <c r="EC836" s="15"/>
      <c r="EJ836" s="15"/>
      <c r="EQ836" s="15"/>
      <c r="EX836" s="15"/>
      <c r="FE836" s="15"/>
      <c r="FL836" s="15"/>
      <c r="FS836" s="15"/>
      <c r="FZ836" s="15"/>
      <c r="GG836" s="15"/>
      <c r="GN836" s="15"/>
      <c r="GP836" s="22"/>
      <c r="GQ836" s="22"/>
      <c r="GR836" s="22"/>
      <c r="GS836" s="22"/>
      <c r="GT836" s="22"/>
      <c r="GU836" s="15"/>
      <c r="GV836" s="22"/>
      <c r="GW836" s="22"/>
      <c r="GX836" s="22"/>
      <c r="GY836" s="18"/>
      <c r="GZ836" s="18"/>
      <c r="HA836" s="18"/>
      <c r="HB836" s="18"/>
      <c r="HC836" s="18"/>
      <c r="HD836" s="18"/>
      <c r="HE836" s="18"/>
      <c r="HF836" s="18"/>
      <c r="HG836" s="18"/>
      <c r="HH836" s="18"/>
      <c r="HI836" s="18"/>
      <c r="HJ836" s="18"/>
      <c r="HK836" s="18"/>
      <c r="HL836" s="18"/>
      <c r="HM836" s="18"/>
      <c r="HN836" s="18"/>
      <c r="HO836" s="18"/>
      <c r="HP836" s="18"/>
      <c r="HQ836" s="18"/>
      <c r="HR836" s="18"/>
      <c r="HS836" s="18"/>
      <c r="HT836" s="18"/>
      <c r="HU836" s="18"/>
      <c r="HV836" s="18"/>
      <c r="HW836" s="18"/>
      <c r="HX836" s="18"/>
      <c r="HY836" s="18"/>
      <c r="HZ836" s="18"/>
      <c r="IA836" s="18"/>
      <c r="IB836" s="18"/>
      <c r="IC836" s="18"/>
      <c r="ID836" s="18"/>
      <c r="IE836" s="18"/>
      <c r="IF836" s="18"/>
      <c r="IG836" s="18"/>
      <c r="IH836" s="18"/>
      <c r="II836" s="18"/>
      <c r="IJ836" s="18"/>
      <c r="IK836" s="18"/>
      <c r="IL836" s="18"/>
      <c r="IM836" s="18"/>
      <c r="IN836" s="18"/>
      <c r="IO836" s="18"/>
      <c r="IP836" s="18"/>
      <c r="IQ836" s="18"/>
      <c r="IR836" s="18"/>
      <c r="IS836" s="18"/>
      <c r="IT836" s="18"/>
      <c r="IU836" s="18"/>
      <c r="IV836" s="18"/>
      <c r="IW836" s="18"/>
      <c r="IX836" s="18"/>
      <c r="IY836" s="18"/>
      <c r="IZ836" s="18"/>
      <c r="JA836" s="18"/>
      <c r="JB836" s="18"/>
      <c r="JC836" s="18"/>
      <c r="JD836" s="18"/>
      <c r="JE836" s="18"/>
      <c r="JF836" s="18"/>
    </row>
    <row r="837" spans="36:266" x14ac:dyDescent="0.3">
      <c r="AJ837" s="24"/>
      <c r="AK837" s="24"/>
      <c r="AL837" s="20"/>
      <c r="AM837" s="23"/>
      <c r="AN837" s="24"/>
      <c r="AO837" s="24"/>
      <c r="BB837" s="25"/>
      <c r="BC837" s="21"/>
      <c r="BG837" s="18"/>
      <c r="BN837" s="22"/>
      <c r="BO837" s="22"/>
      <c r="BP837" s="22"/>
      <c r="BQ837" s="22"/>
      <c r="BR837" s="15"/>
      <c r="CF837" s="15"/>
      <c r="CL837" s="22"/>
      <c r="CM837" s="15"/>
      <c r="CR837" s="22"/>
      <c r="CT837" s="15"/>
      <c r="CW837" s="22"/>
      <c r="DA837" s="15"/>
      <c r="DH837" s="15"/>
      <c r="DJ837" s="22"/>
      <c r="DO837" s="15"/>
      <c r="DV837" s="15"/>
      <c r="EC837" s="15"/>
      <c r="EJ837" s="15"/>
      <c r="EQ837" s="15"/>
      <c r="EX837" s="15"/>
      <c r="FE837" s="15"/>
      <c r="FL837" s="15"/>
      <c r="FS837" s="15"/>
      <c r="FZ837" s="15"/>
      <c r="GG837" s="15"/>
      <c r="GN837" s="15"/>
      <c r="GP837" s="22"/>
      <c r="GQ837" s="22"/>
      <c r="GR837" s="22"/>
      <c r="GS837" s="22"/>
      <c r="GT837" s="22"/>
      <c r="GU837" s="15"/>
      <c r="GV837" s="22"/>
      <c r="GW837" s="22"/>
      <c r="GX837" s="22"/>
      <c r="GY837" s="18"/>
      <c r="GZ837" s="18"/>
      <c r="HA837" s="18"/>
      <c r="HB837" s="18"/>
      <c r="HC837" s="18"/>
      <c r="HD837" s="18"/>
      <c r="HE837" s="18"/>
      <c r="HF837" s="18"/>
      <c r="HG837" s="18"/>
      <c r="HH837" s="18"/>
      <c r="HI837" s="18"/>
      <c r="HJ837" s="18"/>
      <c r="HK837" s="18"/>
      <c r="HL837" s="18"/>
      <c r="HM837" s="18"/>
      <c r="HN837" s="18"/>
      <c r="HO837" s="18"/>
      <c r="HP837" s="18"/>
      <c r="HQ837" s="18"/>
      <c r="HR837" s="18"/>
      <c r="HS837" s="18"/>
      <c r="HT837" s="18"/>
      <c r="HU837" s="18"/>
      <c r="HV837" s="18"/>
      <c r="HW837" s="18"/>
      <c r="HX837" s="18"/>
      <c r="HY837" s="18"/>
      <c r="HZ837" s="18"/>
      <c r="IA837" s="18"/>
      <c r="IB837" s="18"/>
      <c r="IC837" s="18"/>
      <c r="ID837" s="18"/>
      <c r="IE837" s="18"/>
      <c r="IF837" s="18"/>
      <c r="IG837" s="18"/>
      <c r="IH837" s="18"/>
      <c r="II837" s="18"/>
      <c r="IJ837" s="18"/>
      <c r="IK837" s="18"/>
      <c r="IL837" s="18"/>
      <c r="IM837" s="18"/>
      <c r="IN837" s="18"/>
      <c r="IO837" s="18"/>
      <c r="IP837" s="18"/>
      <c r="IQ837" s="18"/>
      <c r="IR837" s="18"/>
      <c r="IS837" s="18"/>
      <c r="IT837" s="18"/>
      <c r="IU837" s="18"/>
      <c r="IV837" s="18"/>
      <c r="IW837" s="18"/>
      <c r="IX837" s="18"/>
      <c r="IY837" s="18"/>
      <c r="IZ837" s="18"/>
      <c r="JA837" s="18"/>
      <c r="JB837" s="18"/>
      <c r="JC837" s="18"/>
      <c r="JD837" s="18"/>
      <c r="JE837" s="18"/>
      <c r="JF837" s="18"/>
    </row>
    <row r="838" spans="36:266" x14ac:dyDescent="0.3">
      <c r="AJ838" s="24"/>
      <c r="AK838" s="24"/>
      <c r="AL838" s="20"/>
      <c r="AM838" s="23"/>
      <c r="AN838" s="24"/>
      <c r="AO838" s="24"/>
      <c r="BB838" s="25"/>
      <c r="BC838" s="21"/>
      <c r="BG838" s="18"/>
      <c r="BN838" s="22"/>
      <c r="BO838" s="22"/>
      <c r="BP838" s="22"/>
      <c r="BQ838" s="22"/>
      <c r="BR838" s="15"/>
      <c r="CF838" s="15"/>
      <c r="CL838" s="22"/>
      <c r="CM838" s="15"/>
      <c r="CR838" s="22"/>
      <c r="CT838" s="15"/>
      <c r="CW838" s="22"/>
      <c r="DA838" s="15"/>
      <c r="DH838" s="15"/>
      <c r="DJ838" s="22"/>
      <c r="DO838" s="15"/>
      <c r="DV838" s="15"/>
      <c r="EC838" s="15"/>
      <c r="EJ838" s="15"/>
      <c r="EQ838" s="15"/>
      <c r="EX838" s="15"/>
      <c r="FE838" s="15"/>
      <c r="FL838" s="15"/>
      <c r="FS838" s="15"/>
      <c r="FZ838" s="15"/>
      <c r="GG838" s="15"/>
      <c r="GN838" s="15"/>
      <c r="GP838" s="22"/>
      <c r="GQ838" s="22"/>
      <c r="GR838" s="22"/>
      <c r="GS838" s="22"/>
      <c r="GT838" s="22"/>
      <c r="GU838" s="15"/>
      <c r="GV838" s="22"/>
      <c r="GW838" s="22"/>
      <c r="GX838" s="22"/>
      <c r="GY838" s="18"/>
      <c r="GZ838" s="18"/>
      <c r="HA838" s="18"/>
      <c r="HB838" s="18"/>
      <c r="HC838" s="18"/>
      <c r="HD838" s="18"/>
      <c r="HE838" s="18"/>
      <c r="HF838" s="18"/>
      <c r="HG838" s="18"/>
      <c r="HH838" s="18"/>
      <c r="HI838" s="18"/>
      <c r="HJ838" s="18"/>
      <c r="HK838" s="18"/>
      <c r="HL838" s="18"/>
      <c r="HM838" s="18"/>
      <c r="HN838" s="18"/>
      <c r="HO838" s="18"/>
      <c r="HP838" s="18"/>
      <c r="HQ838" s="18"/>
      <c r="HR838" s="18"/>
      <c r="HS838" s="18"/>
      <c r="HT838" s="18"/>
      <c r="HU838" s="18"/>
      <c r="HV838" s="18"/>
      <c r="HW838" s="18"/>
      <c r="HX838" s="18"/>
      <c r="HY838" s="18"/>
      <c r="HZ838" s="18"/>
      <c r="IA838" s="18"/>
      <c r="IB838" s="18"/>
      <c r="IC838" s="18"/>
      <c r="ID838" s="18"/>
      <c r="IE838" s="18"/>
      <c r="IF838" s="18"/>
      <c r="IG838" s="18"/>
      <c r="IH838" s="18"/>
      <c r="II838" s="18"/>
      <c r="IJ838" s="18"/>
      <c r="IK838" s="18"/>
      <c r="IL838" s="18"/>
      <c r="IM838" s="18"/>
      <c r="IN838" s="18"/>
      <c r="IO838" s="18"/>
      <c r="IP838" s="18"/>
      <c r="IQ838" s="18"/>
      <c r="IR838" s="18"/>
      <c r="IS838" s="18"/>
      <c r="IT838" s="18"/>
      <c r="IU838" s="18"/>
      <c r="IV838" s="18"/>
      <c r="IW838" s="18"/>
      <c r="IX838" s="18"/>
      <c r="IY838" s="18"/>
      <c r="IZ838" s="18"/>
      <c r="JA838" s="18"/>
      <c r="JB838" s="18"/>
      <c r="JC838" s="18"/>
      <c r="JD838" s="18"/>
      <c r="JE838" s="18"/>
      <c r="JF838" s="18"/>
    </row>
    <row r="839" spans="36:266" x14ac:dyDescent="0.3">
      <c r="AJ839" s="24"/>
      <c r="AK839" s="24"/>
      <c r="AL839" s="20"/>
      <c r="AM839" s="23"/>
      <c r="AN839" s="24"/>
      <c r="AO839" s="24"/>
      <c r="BB839" s="25"/>
      <c r="BC839" s="21"/>
      <c r="BG839" s="18"/>
      <c r="BN839" s="22"/>
      <c r="BO839" s="22"/>
      <c r="BP839" s="22"/>
      <c r="BQ839" s="22"/>
      <c r="BR839" s="15"/>
      <c r="CF839" s="15"/>
      <c r="CL839" s="22"/>
      <c r="CM839" s="15"/>
      <c r="CR839" s="22"/>
      <c r="CT839" s="15"/>
      <c r="CW839" s="22"/>
      <c r="DA839" s="15"/>
      <c r="DH839" s="15"/>
      <c r="DJ839" s="22"/>
      <c r="DO839" s="15"/>
      <c r="DV839" s="15"/>
      <c r="EC839" s="15"/>
      <c r="EJ839" s="15"/>
      <c r="EQ839" s="15"/>
      <c r="EX839" s="15"/>
      <c r="FE839" s="15"/>
      <c r="FL839" s="15"/>
      <c r="FS839" s="15"/>
      <c r="FZ839" s="15"/>
      <c r="GG839" s="15"/>
      <c r="GN839" s="15"/>
      <c r="GP839" s="22"/>
      <c r="GQ839" s="22"/>
      <c r="GR839" s="22"/>
      <c r="GS839" s="22"/>
      <c r="GT839" s="22"/>
      <c r="GU839" s="15"/>
      <c r="GV839" s="22"/>
      <c r="GW839" s="22"/>
      <c r="GX839" s="22"/>
      <c r="GY839" s="18"/>
      <c r="GZ839" s="18"/>
      <c r="HA839" s="18"/>
      <c r="HB839" s="18"/>
      <c r="HC839" s="18"/>
      <c r="HD839" s="18"/>
      <c r="HE839" s="18"/>
      <c r="HF839" s="18"/>
      <c r="HG839" s="18"/>
      <c r="HH839" s="18"/>
      <c r="HI839" s="18"/>
      <c r="HJ839" s="18"/>
      <c r="HK839" s="18"/>
      <c r="HL839" s="18"/>
      <c r="HM839" s="18"/>
      <c r="HN839" s="18"/>
      <c r="HO839" s="18"/>
      <c r="HP839" s="18"/>
      <c r="HQ839" s="18"/>
      <c r="HR839" s="18"/>
      <c r="HS839" s="18"/>
      <c r="HT839" s="18"/>
      <c r="HU839" s="18"/>
      <c r="HV839" s="18"/>
      <c r="HW839" s="18"/>
      <c r="HX839" s="18"/>
      <c r="HY839" s="18"/>
      <c r="HZ839" s="18"/>
      <c r="IA839" s="18"/>
      <c r="IB839" s="18"/>
      <c r="IC839" s="18"/>
      <c r="ID839" s="18"/>
      <c r="IE839" s="18"/>
      <c r="IF839" s="18"/>
      <c r="IG839" s="18"/>
      <c r="IH839" s="18"/>
      <c r="II839" s="18"/>
      <c r="IJ839" s="18"/>
      <c r="IK839" s="18"/>
      <c r="IL839" s="18"/>
      <c r="IM839" s="18"/>
      <c r="IN839" s="18"/>
      <c r="IO839" s="18"/>
      <c r="IP839" s="18"/>
      <c r="IQ839" s="18"/>
      <c r="IR839" s="18"/>
      <c r="IS839" s="18"/>
      <c r="IT839" s="18"/>
      <c r="IU839" s="18"/>
      <c r="IV839" s="18"/>
      <c r="IW839" s="18"/>
      <c r="IX839" s="18"/>
      <c r="IY839" s="18"/>
      <c r="IZ839" s="18"/>
      <c r="JA839" s="18"/>
      <c r="JB839" s="18"/>
      <c r="JC839" s="18"/>
      <c r="JD839" s="18"/>
      <c r="JE839" s="18"/>
      <c r="JF839" s="18"/>
    </row>
    <row r="840" spans="36:266" x14ac:dyDescent="0.3">
      <c r="AJ840" s="24"/>
      <c r="AK840" s="24"/>
      <c r="AL840" s="20"/>
      <c r="AM840" s="23"/>
      <c r="AN840" s="24"/>
      <c r="AO840" s="24"/>
      <c r="BB840" s="25"/>
      <c r="BC840" s="21"/>
      <c r="BG840" s="18"/>
      <c r="BN840" s="22"/>
      <c r="BO840" s="22"/>
      <c r="BP840" s="22"/>
      <c r="BQ840" s="22"/>
      <c r="BR840" s="15"/>
      <c r="CF840" s="15"/>
      <c r="CL840" s="22"/>
      <c r="CM840" s="15"/>
      <c r="CR840" s="22"/>
      <c r="CT840" s="15"/>
      <c r="CW840" s="22"/>
      <c r="DA840" s="15"/>
      <c r="DH840" s="15"/>
      <c r="DJ840" s="22"/>
      <c r="DO840" s="15"/>
      <c r="DV840" s="15"/>
      <c r="EC840" s="15"/>
      <c r="EJ840" s="15"/>
      <c r="EQ840" s="15"/>
      <c r="EX840" s="15"/>
      <c r="FE840" s="15"/>
      <c r="FL840" s="15"/>
      <c r="FS840" s="15"/>
      <c r="FZ840" s="15"/>
      <c r="GG840" s="15"/>
      <c r="GN840" s="15"/>
      <c r="GP840" s="22"/>
      <c r="GQ840" s="22"/>
      <c r="GR840" s="22"/>
      <c r="GS840" s="22"/>
      <c r="GT840" s="22"/>
      <c r="GU840" s="15"/>
      <c r="GV840" s="22"/>
      <c r="GW840" s="22"/>
      <c r="GX840" s="22"/>
      <c r="GY840" s="18"/>
      <c r="GZ840" s="18"/>
      <c r="HA840" s="18"/>
      <c r="HB840" s="18"/>
      <c r="HC840" s="18"/>
      <c r="HD840" s="18"/>
      <c r="HE840" s="18"/>
      <c r="HF840" s="18"/>
      <c r="HG840" s="18"/>
      <c r="HH840" s="18"/>
      <c r="HI840" s="18"/>
      <c r="HJ840" s="18"/>
      <c r="HK840" s="18"/>
      <c r="HL840" s="18"/>
      <c r="HM840" s="18"/>
      <c r="HN840" s="18"/>
      <c r="HO840" s="18"/>
      <c r="HP840" s="18"/>
      <c r="HQ840" s="18"/>
      <c r="HR840" s="18"/>
      <c r="HS840" s="18"/>
      <c r="HT840" s="18"/>
      <c r="HU840" s="18"/>
      <c r="HV840" s="18"/>
      <c r="HW840" s="18"/>
      <c r="HX840" s="18"/>
      <c r="HY840" s="18"/>
      <c r="HZ840" s="18"/>
      <c r="IA840" s="18"/>
      <c r="IB840" s="18"/>
      <c r="IC840" s="18"/>
      <c r="ID840" s="18"/>
      <c r="IE840" s="18"/>
      <c r="IF840" s="18"/>
      <c r="IG840" s="18"/>
      <c r="IH840" s="18"/>
      <c r="II840" s="18"/>
      <c r="IJ840" s="18"/>
      <c r="IK840" s="18"/>
      <c r="IL840" s="18"/>
      <c r="IM840" s="18"/>
      <c r="IN840" s="18"/>
      <c r="IO840" s="18"/>
      <c r="IP840" s="18"/>
      <c r="IQ840" s="18"/>
      <c r="IR840" s="18"/>
      <c r="IS840" s="18"/>
      <c r="IT840" s="18"/>
      <c r="IU840" s="18"/>
      <c r="IV840" s="18"/>
      <c r="IW840" s="18"/>
      <c r="IX840" s="18"/>
      <c r="IY840" s="18"/>
      <c r="IZ840" s="18"/>
      <c r="JA840" s="18"/>
      <c r="JB840" s="18"/>
      <c r="JC840" s="18"/>
      <c r="JD840" s="18"/>
      <c r="JE840" s="18"/>
      <c r="JF840" s="18"/>
    </row>
    <row r="841" spans="36:266" x14ac:dyDescent="0.3">
      <c r="AJ841" s="24"/>
      <c r="AK841" s="24"/>
      <c r="AL841" s="20"/>
      <c r="AM841" s="23"/>
      <c r="AN841" s="24"/>
      <c r="AO841" s="24"/>
      <c r="BB841" s="25"/>
      <c r="BC841" s="21"/>
      <c r="BG841" s="18"/>
      <c r="BN841" s="22"/>
      <c r="BO841" s="22"/>
      <c r="BP841" s="22"/>
      <c r="BQ841" s="22"/>
      <c r="BR841" s="15"/>
      <c r="CF841" s="15"/>
      <c r="CL841" s="22"/>
      <c r="CM841" s="15"/>
      <c r="CR841" s="22"/>
      <c r="CT841" s="15"/>
      <c r="CW841" s="22"/>
      <c r="DA841" s="15"/>
      <c r="DH841" s="15"/>
      <c r="DJ841" s="22"/>
      <c r="DO841" s="15"/>
      <c r="DV841" s="15"/>
      <c r="EC841" s="15"/>
      <c r="EJ841" s="15"/>
      <c r="EQ841" s="15"/>
      <c r="EX841" s="15"/>
      <c r="FE841" s="15"/>
      <c r="FL841" s="15"/>
      <c r="FS841" s="15"/>
      <c r="FZ841" s="15"/>
      <c r="GG841" s="15"/>
      <c r="GN841" s="15"/>
      <c r="GP841" s="22"/>
      <c r="GQ841" s="22"/>
      <c r="GR841" s="22"/>
      <c r="GS841" s="22"/>
      <c r="GT841" s="22"/>
      <c r="GU841" s="15"/>
      <c r="GV841" s="22"/>
      <c r="GW841" s="22"/>
      <c r="GX841" s="22"/>
      <c r="GY841" s="18"/>
      <c r="GZ841" s="18"/>
      <c r="HA841" s="18"/>
      <c r="HB841" s="18"/>
      <c r="HC841" s="18"/>
      <c r="HD841" s="18"/>
      <c r="HE841" s="18"/>
      <c r="HF841" s="18"/>
      <c r="HG841" s="18"/>
      <c r="HH841" s="18"/>
      <c r="HI841" s="18"/>
      <c r="HJ841" s="18"/>
      <c r="HK841" s="18"/>
      <c r="HL841" s="18"/>
      <c r="HM841" s="18"/>
      <c r="HN841" s="18"/>
      <c r="HO841" s="18"/>
      <c r="HP841" s="18"/>
      <c r="HQ841" s="18"/>
      <c r="HR841" s="18"/>
      <c r="HS841" s="18"/>
      <c r="HT841" s="18"/>
      <c r="HU841" s="18"/>
      <c r="HV841" s="18"/>
      <c r="HW841" s="18"/>
      <c r="HX841" s="18"/>
      <c r="HY841" s="18"/>
      <c r="HZ841" s="18"/>
      <c r="IA841" s="18"/>
      <c r="IB841" s="18"/>
      <c r="IC841" s="18"/>
      <c r="ID841" s="18"/>
      <c r="IE841" s="18"/>
      <c r="IF841" s="18"/>
      <c r="IG841" s="18"/>
      <c r="IH841" s="18"/>
      <c r="II841" s="18"/>
      <c r="IJ841" s="18"/>
      <c r="IK841" s="18"/>
      <c r="IL841" s="18"/>
      <c r="IM841" s="18"/>
      <c r="IN841" s="18"/>
      <c r="IO841" s="18"/>
      <c r="IP841" s="18"/>
      <c r="IQ841" s="18"/>
      <c r="IR841" s="18"/>
      <c r="IS841" s="18"/>
      <c r="IT841" s="18"/>
      <c r="IU841" s="18"/>
      <c r="IV841" s="18"/>
      <c r="IW841" s="18"/>
      <c r="IX841" s="18"/>
      <c r="IY841" s="18"/>
      <c r="IZ841" s="18"/>
      <c r="JA841" s="18"/>
      <c r="JB841" s="18"/>
      <c r="JC841" s="18"/>
      <c r="JD841" s="18"/>
      <c r="JE841" s="18"/>
      <c r="JF841" s="18"/>
    </row>
    <row r="842" spans="36:266" x14ac:dyDescent="0.3">
      <c r="AJ842" s="24"/>
      <c r="AK842" s="24"/>
      <c r="AL842" s="20"/>
      <c r="AM842" s="23"/>
      <c r="AN842" s="24"/>
      <c r="AO842" s="24"/>
      <c r="BB842" s="25"/>
      <c r="BC842" s="21"/>
      <c r="BG842" s="18"/>
      <c r="BN842" s="22"/>
      <c r="BO842" s="22"/>
      <c r="BP842" s="22"/>
      <c r="BQ842" s="22"/>
      <c r="BR842" s="15"/>
      <c r="CF842" s="15"/>
      <c r="CL842" s="22"/>
      <c r="CM842" s="15"/>
      <c r="CR842" s="22"/>
      <c r="CT842" s="15"/>
      <c r="CW842" s="22"/>
      <c r="DA842" s="15"/>
      <c r="DH842" s="15"/>
      <c r="DJ842" s="22"/>
      <c r="DO842" s="15"/>
      <c r="DV842" s="15"/>
      <c r="EC842" s="15"/>
      <c r="EJ842" s="15"/>
      <c r="EQ842" s="15"/>
      <c r="EX842" s="15"/>
      <c r="FE842" s="15"/>
      <c r="FL842" s="15"/>
      <c r="FS842" s="15"/>
      <c r="FZ842" s="15"/>
      <c r="GG842" s="15"/>
      <c r="GN842" s="15"/>
      <c r="GP842" s="22"/>
      <c r="GQ842" s="22"/>
      <c r="GR842" s="22"/>
      <c r="GS842" s="22"/>
      <c r="GT842" s="22"/>
      <c r="GU842" s="15"/>
      <c r="GV842" s="22"/>
      <c r="GW842" s="22"/>
      <c r="GX842" s="22"/>
      <c r="GY842" s="18"/>
      <c r="GZ842" s="18"/>
      <c r="HA842" s="18"/>
      <c r="HB842" s="18"/>
      <c r="HC842" s="18"/>
      <c r="HD842" s="18"/>
      <c r="HE842" s="18"/>
      <c r="HF842" s="18"/>
      <c r="HG842" s="18"/>
      <c r="HH842" s="18"/>
      <c r="HI842" s="18"/>
      <c r="HJ842" s="18"/>
      <c r="HK842" s="18"/>
      <c r="HL842" s="18"/>
      <c r="HM842" s="18"/>
      <c r="HN842" s="18"/>
      <c r="HO842" s="18"/>
      <c r="HP842" s="18"/>
      <c r="HQ842" s="18"/>
      <c r="HR842" s="18"/>
      <c r="HS842" s="18"/>
      <c r="HT842" s="18"/>
      <c r="HU842" s="18"/>
      <c r="HV842" s="18"/>
      <c r="HW842" s="18"/>
      <c r="HX842" s="18"/>
      <c r="HY842" s="18"/>
      <c r="HZ842" s="18"/>
      <c r="IA842" s="18"/>
      <c r="IB842" s="18"/>
      <c r="IC842" s="18"/>
      <c r="ID842" s="18"/>
      <c r="IE842" s="18"/>
      <c r="IF842" s="18"/>
      <c r="IG842" s="18"/>
      <c r="IH842" s="18"/>
      <c r="II842" s="18"/>
      <c r="IJ842" s="18"/>
      <c r="IK842" s="18"/>
      <c r="IL842" s="18"/>
      <c r="IM842" s="18"/>
      <c r="IN842" s="18"/>
      <c r="IO842" s="18"/>
      <c r="IP842" s="18"/>
      <c r="IQ842" s="18"/>
      <c r="IR842" s="18"/>
      <c r="IS842" s="18"/>
      <c r="IT842" s="18"/>
      <c r="IU842" s="18"/>
      <c r="IV842" s="18"/>
      <c r="IW842" s="18"/>
      <c r="IX842" s="18"/>
      <c r="IY842" s="18"/>
      <c r="IZ842" s="18"/>
      <c r="JA842" s="18"/>
      <c r="JB842" s="18"/>
      <c r="JC842" s="18"/>
      <c r="JD842" s="18"/>
      <c r="JE842" s="18"/>
      <c r="JF842" s="18"/>
    </row>
    <row r="843" spans="36:266" x14ac:dyDescent="0.3">
      <c r="AJ843" s="24"/>
      <c r="AK843" s="24"/>
      <c r="AL843" s="20"/>
      <c r="AM843" s="23"/>
      <c r="AN843" s="24"/>
      <c r="AO843" s="24"/>
      <c r="BB843" s="25"/>
      <c r="BC843" s="21"/>
      <c r="BG843" s="18"/>
      <c r="BN843" s="22"/>
      <c r="BO843" s="22"/>
      <c r="BP843" s="22"/>
      <c r="BQ843" s="22"/>
      <c r="BR843" s="15"/>
      <c r="CF843" s="15"/>
      <c r="CL843" s="22"/>
      <c r="CM843" s="15"/>
      <c r="CR843" s="22"/>
      <c r="CT843" s="15"/>
      <c r="CW843" s="22"/>
      <c r="DA843" s="15"/>
      <c r="DH843" s="15"/>
      <c r="DJ843" s="22"/>
      <c r="DO843" s="15"/>
      <c r="DV843" s="15"/>
      <c r="EC843" s="15"/>
      <c r="EJ843" s="15"/>
      <c r="EQ843" s="15"/>
      <c r="EX843" s="15"/>
      <c r="FE843" s="15"/>
      <c r="FL843" s="15"/>
      <c r="FS843" s="15"/>
      <c r="FZ843" s="15"/>
      <c r="GG843" s="15"/>
      <c r="GN843" s="15"/>
      <c r="GP843" s="22"/>
      <c r="GQ843" s="22"/>
      <c r="GR843" s="22"/>
      <c r="GS843" s="22"/>
      <c r="GT843" s="22"/>
      <c r="GU843" s="15"/>
      <c r="GV843" s="22"/>
      <c r="GW843" s="22"/>
      <c r="GX843" s="22"/>
      <c r="GY843" s="18"/>
      <c r="GZ843" s="18"/>
      <c r="HA843" s="18"/>
      <c r="HB843" s="18"/>
      <c r="HC843" s="18"/>
      <c r="HD843" s="18"/>
      <c r="HE843" s="18"/>
      <c r="HF843" s="18"/>
      <c r="HG843" s="18"/>
      <c r="HH843" s="18"/>
      <c r="HI843" s="18"/>
      <c r="HJ843" s="18"/>
      <c r="HK843" s="18"/>
      <c r="HL843" s="18"/>
      <c r="HM843" s="18"/>
      <c r="HN843" s="18"/>
      <c r="HO843" s="18"/>
      <c r="HP843" s="18"/>
      <c r="HQ843" s="18"/>
      <c r="HR843" s="18"/>
      <c r="HS843" s="18"/>
      <c r="HT843" s="18"/>
      <c r="HU843" s="18"/>
      <c r="HV843" s="18"/>
      <c r="HW843" s="18"/>
      <c r="HX843" s="18"/>
      <c r="HY843" s="18"/>
      <c r="HZ843" s="18"/>
      <c r="IA843" s="18"/>
      <c r="IB843" s="18"/>
      <c r="IC843" s="18"/>
      <c r="ID843" s="18"/>
      <c r="IE843" s="18"/>
      <c r="IF843" s="18"/>
      <c r="IG843" s="18"/>
      <c r="IH843" s="18"/>
      <c r="II843" s="18"/>
      <c r="IJ843" s="18"/>
      <c r="IK843" s="18"/>
      <c r="IL843" s="18"/>
      <c r="IM843" s="18"/>
      <c r="IN843" s="18"/>
      <c r="IO843" s="18"/>
      <c r="IP843" s="18"/>
      <c r="IQ843" s="18"/>
      <c r="IR843" s="18"/>
      <c r="IS843" s="18"/>
      <c r="IT843" s="18"/>
      <c r="IU843" s="18"/>
      <c r="IV843" s="18"/>
      <c r="IW843" s="18"/>
      <c r="IX843" s="18"/>
      <c r="IY843" s="18"/>
      <c r="IZ843" s="18"/>
      <c r="JA843" s="18"/>
      <c r="JB843" s="18"/>
      <c r="JC843" s="18"/>
      <c r="JD843" s="18"/>
      <c r="JE843" s="18"/>
      <c r="JF843" s="18"/>
    </row>
    <row r="844" spans="36:266" x14ac:dyDescent="0.3">
      <c r="AJ844" s="24"/>
      <c r="AK844" s="24"/>
      <c r="AL844" s="20"/>
      <c r="AM844" s="23"/>
      <c r="AN844" s="24"/>
      <c r="AO844" s="24"/>
      <c r="BB844" s="25"/>
      <c r="BC844" s="21"/>
      <c r="BG844" s="18"/>
      <c r="BN844" s="22"/>
      <c r="BO844" s="22"/>
      <c r="BP844" s="22"/>
      <c r="BQ844" s="22"/>
      <c r="BR844" s="15"/>
      <c r="CF844" s="15"/>
      <c r="CL844" s="22"/>
      <c r="CM844" s="15"/>
      <c r="CR844" s="22"/>
      <c r="CT844" s="15"/>
      <c r="CW844" s="22"/>
      <c r="DA844" s="15"/>
      <c r="DH844" s="15"/>
      <c r="DJ844" s="22"/>
      <c r="DO844" s="15"/>
      <c r="DV844" s="15"/>
      <c r="EC844" s="15"/>
      <c r="EJ844" s="15"/>
      <c r="EQ844" s="15"/>
      <c r="EX844" s="15"/>
      <c r="FE844" s="15"/>
      <c r="FL844" s="15"/>
      <c r="FS844" s="15"/>
      <c r="FZ844" s="15"/>
      <c r="GG844" s="15"/>
      <c r="GN844" s="15"/>
      <c r="GP844" s="22"/>
      <c r="GQ844" s="22"/>
      <c r="GR844" s="22"/>
      <c r="GS844" s="22"/>
      <c r="GT844" s="22"/>
      <c r="GU844" s="15"/>
      <c r="GV844" s="22"/>
      <c r="GW844" s="22"/>
      <c r="GX844" s="22"/>
      <c r="GY844" s="18"/>
      <c r="GZ844" s="18"/>
      <c r="HA844" s="18"/>
      <c r="HB844" s="18"/>
      <c r="HC844" s="18"/>
      <c r="HD844" s="18"/>
      <c r="HE844" s="18"/>
      <c r="HF844" s="18"/>
      <c r="HG844" s="18"/>
      <c r="HH844" s="18"/>
      <c r="HI844" s="18"/>
      <c r="HJ844" s="18"/>
      <c r="HK844" s="18"/>
      <c r="HL844" s="18"/>
      <c r="HM844" s="18"/>
      <c r="HN844" s="18"/>
      <c r="HO844" s="18"/>
      <c r="HP844" s="18"/>
      <c r="HQ844" s="18"/>
      <c r="HR844" s="18"/>
      <c r="HS844" s="18"/>
      <c r="HT844" s="18"/>
      <c r="HU844" s="18"/>
      <c r="HV844" s="18"/>
      <c r="HW844" s="18"/>
      <c r="HX844" s="18"/>
      <c r="HY844" s="18"/>
      <c r="HZ844" s="18"/>
      <c r="IA844" s="18"/>
      <c r="IB844" s="18"/>
      <c r="IC844" s="18"/>
      <c r="ID844" s="18"/>
      <c r="IE844" s="18"/>
      <c r="IF844" s="18"/>
      <c r="IG844" s="18"/>
      <c r="IH844" s="18"/>
      <c r="II844" s="18"/>
      <c r="IJ844" s="18"/>
      <c r="IK844" s="18"/>
      <c r="IL844" s="18"/>
      <c r="IM844" s="18"/>
      <c r="IN844" s="18"/>
      <c r="IO844" s="18"/>
      <c r="IP844" s="18"/>
      <c r="IQ844" s="18"/>
      <c r="IR844" s="18"/>
      <c r="IS844" s="18"/>
      <c r="IT844" s="18"/>
      <c r="IU844" s="18"/>
      <c r="IV844" s="18"/>
      <c r="IW844" s="18"/>
      <c r="IX844" s="18"/>
      <c r="IY844" s="18"/>
      <c r="IZ844" s="18"/>
      <c r="JA844" s="18"/>
      <c r="JB844" s="18"/>
      <c r="JC844" s="18"/>
      <c r="JD844" s="18"/>
      <c r="JE844" s="18"/>
      <c r="JF844" s="18"/>
    </row>
    <row r="845" spans="36:266" x14ac:dyDescent="0.3">
      <c r="AJ845" s="24"/>
      <c r="AK845" s="24"/>
      <c r="AL845" s="20"/>
      <c r="AM845" s="23"/>
      <c r="AN845" s="24"/>
      <c r="AO845" s="24"/>
      <c r="BB845" s="25"/>
      <c r="BC845" s="21"/>
      <c r="BG845" s="18"/>
      <c r="BN845" s="22"/>
      <c r="BO845" s="22"/>
      <c r="BP845" s="22"/>
      <c r="BQ845" s="22"/>
      <c r="BR845" s="15"/>
      <c r="CF845" s="15"/>
      <c r="CL845" s="22"/>
      <c r="CM845" s="15"/>
      <c r="CR845" s="22"/>
      <c r="CT845" s="15"/>
      <c r="CW845" s="22"/>
      <c r="DA845" s="15"/>
      <c r="DH845" s="15"/>
      <c r="DJ845" s="22"/>
      <c r="DO845" s="15"/>
      <c r="DV845" s="15"/>
      <c r="EC845" s="15"/>
      <c r="EJ845" s="15"/>
      <c r="EQ845" s="15"/>
      <c r="EX845" s="15"/>
      <c r="FE845" s="15"/>
      <c r="FL845" s="15"/>
      <c r="FS845" s="15"/>
      <c r="FZ845" s="15"/>
      <c r="GG845" s="15"/>
      <c r="GN845" s="15"/>
      <c r="GP845" s="22"/>
      <c r="GQ845" s="22"/>
      <c r="GR845" s="22"/>
      <c r="GS845" s="22"/>
      <c r="GT845" s="22"/>
      <c r="GU845" s="15"/>
      <c r="GV845" s="22"/>
      <c r="GW845" s="22"/>
      <c r="GX845" s="22"/>
      <c r="GY845" s="18"/>
      <c r="GZ845" s="18"/>
      <c r="HA845" s="18"/>
      <c r="HB845" s="18"/>
      <c r="HC845" s="18"/>
      <c r="HD845" s="18"/>
      <c r="HE845" s="18"/>
      <c r="HF845" s="18"/>
      <c r="HG845" s="18"/>
      <c r="HH845" s="18"/>
      <c r="HI845" s="18"/>
      <c r="HJ845" s="18"/>
      <c r="HK845" s="18"/>
      <c r="HL845" s="18"/>
      <c r="HM845" s="18"/>
      <c r="HN845" s="18"/>
      <c r="HO845" s="18"/>
      <c r="HP845" s="18"/>
      <c r="HQ845" s="18"/>
      <c r="HR845" s="18"/>
      <c r="HS845" s="18"/>
      <c r="HT845" s="18"/>
      <c r="HU845" s="18"/>
      <c r="HV845" s="18"/>
      <c r="HW845" s="18"/>
      <c r="HX845" s="18"/>
      <c r="HY845" s="18"/>
      <c r="HZ845" s="18"/>
      <c r="IA845" s="18"/>
      <c r="IB845" s="18"/>
      <c r="IC845" s="18"/>
      <c r="ID845" s="18"/>
      <c r="IE845" s="18"/>
      <c r="IF845" s="18"/>
      <c r="IG845" s="18"/>
      <c r="IH845" s="18"/>
      <c r="II845" s="18"/>
      <c r="IJ845" s="18"/>
      <c r="IK845" s="18"/>
      <c r="IL845" s="18"/>
      <c r="IM845" s="18"/>
      <c r="IN845" s="18"/>
      <c r="IO845" s="18"/>
      <c r="IP845" s="18"/>
      <c r="IQ845" s="18"/>
      <c r="IR845" s="18"/>
      <c r="IS845" s="18"/>
      <c r="IT845" s="18"/>
      <c r="IU845" s="18"/>
      <c r="IV845" s="18"/>
      <c r="IW845" s="18"/>
      <c r="IX845" s="18"/>
      <c r="IY845" s="18"/>
      <c r="IZ845" s="18"/>
      <c r="JA845" s="18"/>
      <c r="JB845" s="18"/>
      <c r="JC845" s="18"/>
      <c r="JD845" s="18"/>
      <c r="JE845" s="18"/>
      <c r="JF845" s="18"/>
    </row>
    <row r="846" spans="36:266" x14ac:dyDescent="0.3">
      <c r="AJ846" s="24"/>
      <c r="AK846" s="24"/>
      <c r="AL846" s="20"/>
      <c r="AM846" s="23"/>
      <c r="AN846" s="24"/>
      <c r="AO846" s="24"/>
      <c r="BB846" s="25"/>
      <c r="BC846" s="21"/>
      <c r="BG846" s="18"/>
      <c r="BN846" s="22"/>
      <c r="BO846" s="22"/>
      <c r="BP846" s="22"/>
      <c r="BQ846" s="22"/>
      <c r="BR846" s="15"/>
      <c r="CF846" s="15"/>
      <c r="CL846" s="22"/>
      <c r="CM846" s="15"/>
      <c r="CR846" s="22"/>
      <c r="CT846" s="15"/>
      <c r="CW846" s="22"/>
      <c r="DA846" s="15"/>
      <c r="DH846" s="15"/>
      <c r="DJ846" s="22"/>
      <c r="DO846" s="15"/>
      <c r="DV846" s="15"/>
      <c r="EC846" s="15"/>
      <c r="EJ846" s="15"/>
      <c r="EQ846" s="15"/>
      <c r="EX846" s="15"/>
      <c r="FE846" s="15"/>
      <c r="FL846" s="15"/>
      <c r="FS846" s="15"/>
      <c r="FZ846" s="15"/>
      <c r="GG846" s="15"/>
      <c r="GN846" s="15"/>
      <c r="GP846" s="22"/>
      <c r="GQ846" s="22"/>
      <c r="GR846" s="22"/>
      <c r="GS846" s="22"/>
      <c r="GT846" s="22"/>
      <c r="GU846" s="15"/>
      <c r="GV846" s="22"/>
      <c r="GW846" s="22"/>
      <c r="GX846" s="22"/>
      <c r="GY846" s="18"/>
      <c r="GZ846" s="18"/>
      <c r="HA846" s="18"/>
      <c r="HB846" s="18"/>
      <c r="HC846" s="18"/>
      <c r="HD846" s="18"/>
      <c r="HE846" s="18"/>
      <c r="HF846" s="18"/>
      <c r="HG846" s="18"/>
      <c r="HH846" s="18"/>
      <c r="HI846" s="18"/>
      <c r="HJ846" s="18"/>
      <c r="HK846" s="18"/>
      <c r="HL846" s="18"/>
      <c r="HM846" s="18"/>
      <c r="HN846" s="18"/>
      <c r="HO846" s="18"/>
      <c r="HP846" s="18"/>
      <c r="HQ846" s="18"/>
      <c r="HR846" s="18"/>
      <c r="HS846" s="18"/>
      <c r="HT846" s="18"/>
      <c r="HU846" s="18"/>
      <c r="HV846" s="18"/>
      <c r="HW846" s="18"/>
      <c r="HX846" s="18"/>
      <c r="HY846" s="18"/>
      <c r="HZ846" s="18"/>
      <c r="IA846" s="18"/>
      <c r="IB846" s="18"/>
      <c r="IC846" s="18"/>
      <c r="ID846" s="18"/>
      <c r="IE846" s="18"/>
      <c r="IF846" s="18"/>
      <c r="IG846" s="18"/>
      <c r="IH846" s="18"/>
      <c r="II846" s="18"/>
      <c r="IJ846" s="18"/>
      <c r="IK846" s="18"/>
      <c r="IL846" s="18"/>
      <c r="IM846" s="18"/>
      <c r="IN846" s="18"/>
      <c r="IO846" s="18"/>
      <c r="IP846" s="18"/>
      <c r="IQ846" s="18"/>
      <c r="IR846" s="18"/>
      <c r="IS846" s="18"/>
      <c r="IT846" s="18"/>
      <c r="IU846" s="18"/>
      <c r="IV846" s="18"/>
      <c r="IW846" s="18"/>
      <c r="IX846" s="18"/>
      <c r="IY846" s="18"/>
      <c r="IZ846" s="18"/>
      <c r="JA846" s="18"/>
      <c r="JB846" s="18"/>
      <c r="JC846" s="18"/>
      <c r="JD846" s="18"/>
      <c r="JE846" s="18"/>
      <c r="JF846" s="18"/>
    </row>
    <row r="847" spans="36:266" x14ac:dyDescent="0.3">
      <c r="AJ847" s="24"/>
      <c r="AK847" s="24"/>
      <c r="AL847" s="20"/>
      <c r="AM847" s="23"/>
      <c r="AN847" s="18"/>
      <c r="AO847" s="18"/>
      <c r="BB847" s="25"/>
      <c r="BC847" s="21"/>
      <c r="BG847" s="18"/>
      <c r="BN847" s="22"/>
      <c r="BO847" s="22"/>
      <c r="BP847" s="22"/>
      <c r="BQ847" s="22"/>
      <c r="BR847" s="15"/>
      <c r="CF847" s="15"/>
      <c r="CL847" s="22"/>
      <c r="CM847" s="15"/>
      <c r="CR847" s="22"/>
      <c r="CT847" s="15"/>
      <c r="CW847" s="22"/>
      <c r="DA847" s="15"/>
      <c r="DH847" s="15"/>
      <c r="DJ847" s="22"/>
      <c r="DO847" s="15"/>
      <c r="DV847" s="15"/>
      <c r="EC847" s="15"/>
      <c r="EJ847" s="15"/>
      <c r="EQ847" s="15"/>
      <c r="EX847" s="15"/>
      <c r="FE847" s="15"/>
      <c r="FL847" s="15"/>
      <c r="FS847" s="15"/>
      <c r="FZ847" s="15"/>
      <c r="GG847" s="15"/>
      <c r="GN847" s="15"/>
      <c r="GP847" s="22"/>
      <c r="GQ847" s="22"/>
      <c r="GR847" s="22"/>
      <c r="GS847" s="22"/>
      <c r="GT847" s="22"/>
      <c r="GU847" s="15"/>
      <c r="GV847" s="22"/>
      <c r="GW847" s="22"/>
      <c r="GX847" s="22"/>
      <c r="GY847" s="18"/>
      <c r="GZ847" s="18"/>
      <c r="HA847" s="18"/>
      <c r="HB847" s="18"/>
      <c r="HC847" s="18"/>
      <c r="HD847" s="18"/>
      <c r="HE847" s="18"/>
      <c r="HF847" s="18"/>
      <c r="HG847" s="18"/>
      <c r="HH847" s="18"/>
      <c r="HI847" s="18"/>
      <c r="HJ847" s="18"/>
      <c r="HK847" s="18"/>
      <c r="HL847" s="18"/>
      <c r="HM847" s="18"/>
      <c r="HN847" s="18"/>
      <c r="HO847" s="18"/>
      <c r="HP847" s="18"/>
      <c r="HQ847" s="18"/>
      <c r="HR847" s="18"/>
      <c r="HS847" s="18"/>
      <c r="HT847" s="18"/>
      <c r="HU847" s="18"/>
      <c r="HV847" s="18"/>
      <c r="HW847" s="18"/>
      <c r="HX847" s="18"/>
      <c r="HY847" s="18"/>
      <c r="HZ847" s="18"/>
      <c r="IA847" s="18"/>
      <c r="IB847" s="18"/>
      <c r="IC847" s="18"/>
      <c r="ID847" s="18"/>
      <c r="IE847" s="18"/>
      <c r="IF847" s="18"/>
      <c r="IG847" s="18"/>
      <c r="IH847" s="18"/>
      <c r="II847" s="18"/>
      <c r="IJ847" s="18"/>
      <c r="IK847" s="18"/>
      <c r="IL847" s="18"/>
      <c r="IM847" s="18"/>
      <c r="IN847" s="18"/>
      <c r="IO847" s="18"/>
      <c r="IP847" s="18"/>
      <c r="IQ847" s="18"/>
      <c r="IR847" s="18"/>
      <c r="IS847" s="18"/>
      <c r="IT847" s="18"/>
      <c r="IU847" s="18"/>
      <c r="IV847" s="18"/>
      <c r="IW847" s="18"/>
      <c r="IX847" s="18"/>
      <c r="IY847" s="18"/>
      <c r="IZ847" s="18"/>
      <c r="JA847" s="18"/>
      <c r="JB847" s="18"/>
      <c r="JC847" s="18"/>
      <c r="JD847" s="18"/>
      <c r="JE847" s="18"/>
      <c r="JF847" s="18"/>
    </row>
    <row r="848" spans="36:266" x14ac:dyDescent="0.3">
      <c r="AJ848" s="24"/>
      <c r="AK848" s="24"/>
      <c r="AL848" s="20"/>
      <c r="AM848" s="23"/>
      <c r="AN848" s="18"/>
      <c r="AO848" s="18"/>
      <c r="BB848" s="25"/>
      <c r="BC848" s="21"/>
      <c r="BG848" s="18"/>
      <c r="BN848" s="22"/>
      <c r="BO848" s="22"/>
      <c r="BP848" s="22"/>
      <c r="BQ848" s="22"/>
      <c r="BR848" s="15"/>
      <c r="CF848" s="15"/>
      <c r="CL848" s="22"/>
      <c r="CM848" s="15"/>
      <c r="CR848" s="22"/>
      <c r="CT848" s="15"/>
      <c r="CW848" s="22"/>
      <c r="DA848" s="15"/>
      <c r="DH848" s="15"/>
      <c r="DJ848" s="22"/>
      <c r="DO848" s="15"/>
      <c r="DV848" s="15"/>
      <c r="EC848" s="15"/>
      <c r="EJ848" s="15"/>
      <c r="EQ848" s="15"/>
      <c r="EX848" s="15"/>
      <c r="FE848" s="15"/>
      <c r="FL848" s="15"/>
      <c r="FS848" s="15"/>
      <c r="FZ848" s="15"/>
      <c r="GG848" s="15"/>
      <c r="GN848" s="15"/>
      <c r="GP848" s="22"/>
      <c r="GQ848" s="22"/>
      <c r="GR848" s="22"/>
      <c r="GS848" s="22"/>
      <c r="GT848" s="22"/>
      <c r="GU848" s="15"/>
      <c r="GV848" s="22"/>
      <c r="GW848" s="22"/>
      <c r="GX848" s="22"/>
      <c r="GY848" s="18"/>
      <c r="GZ848" s="18"/>
      <c r="HA848" s="18"/>
      <c r="HB848" s="18"/>
      <c r="HC848" s="18"/>
      <c r="HD848" s="18"/>
      <c r="HE848" s="18"/>
      <c r="HF848" s="18"/>
      <c r="HG848" s="18"/>
      <c r="HH848" s="18"/>
      <c r="HI848" s="18"/>
      <c r="HJ848" s="18"/>
      <c r="HK848" s="18"/>
      <c r="HL848" s="18"/>
      <c r="HM848" s="18"/>
      <c r="HN848" s="18"/>
      <c r="HO848" s="18"/>
      <c r="HP848" s="18"/>
      <c r="HQ848" s="18"/>
      <c r="HR848" s="18"/>
      <c r="HS848" s="18"/>
      <c r="HT848" s="18"/>
      <c r="HU848" s="18"/>
      <c r="HV848" s="18"/>
      <c r="HW848" s="18"/>
      <c r="HX848" s="18"/>
      <c r="HY848" s="18"/>
      <c r="HZ848" s="18"/>
      <c r="IA848" s="18"/>
      <c r="IB848" s="18"/>
      <c r="IC848" s="18"/>
      <c r="ID848" s="18"/>
      <c r="IE848" s="18"/>
      <c r="IF848" s="18"/>
      <c r="IG848" s="18"/>
      <c r="IH848" s="18"/>
      <c r="II848" s="18"/>
      <c r="IJ848" s="18"/>
      <c r="IK848" s="18"/>
      <c r="IL848" s="18"/>
      <c r="IM848" s="18"/>
      <c r="IN848" s="18"/>
      <c r="IO848" s="18"/>
      <c r="IP848" s="18"/>
      <c r="IQ848" s="18"/>
      <c r="IR848" s="18"/>
      <c r="IS848" s="18"/>
      <c r="IT848" s="18"/>
      <c r="IU848" s="18"/>
      <c r="IV848" s="18"/>
      <c r="IW848" s="18"/>
      <c r="IX848" s="18"/>
      <c r="IY848" s="18"/>
      <c r="IZ848" s="18"/>
      <c r="JA848" s="18"/>
      <c r="JB848" s="18"/>
      <c r="JC848" s="18"/>
      <c r="JD848" s="18"/>
      <c r="JE848" s="18"/>
      <c r="JF848" s="18"/>
    </row>
    <row r="849" spans="36:266" x14ac:dyDescent="0.3">
      <c r="AJ849" s="24"/>
      <c r="AK849" s="24"/>
      <c r="AL849" s="20"/>
      <c r="AM849" s="23"/>
      <c r="AN849" s="18"/>
      <c r="AO849" s="18"/>
      <c r="BB849" s="25"/>
      <c r="BC849" s="21"/>
      <c r="BG849" s="18"/>
      <c r="BN849" s="22"/>
      <c r="BO849" s="22"/>
      <c r="BP849" s="22"/>
      <c r="BQ849" s="22"/>
      <c r="BR849" s="15"/>
      <c r="CF849" s="15"/>
      <c r="CL849" s="22"/>
      <c r="CM849" s="15"/>
      <c r="CR849" s="22"/>
      <c r="CT849" s="15"/>
      <c r="CW849" s="22"/>
      <c r="DA849" s="15"/>
      <c r="DH849" s="15"/>
      <c r="DJ849" s="22"/>
      <c r="DO849" s="15"/>
      <c r="DV849" s="15"/>
      <c r="EC849" s="15"/>
      <c r="EJ849" s="15"/>
      <c r="EQ849" s="15"/>
      <c r="EX849" s="15"/>
      <c r="FE849" s="15"/>
      <c r="FL849" s="15"/>
      <c r="FS849" s="15"/>
      <c r="FZ849" s="15"/>
      <c r="GG849" s="15"/>
      <c r="GN849" s="15"/>
      <c r="GP849" s="22"/>
      <c r="GQ849" s="22"/>
      <c r="GR849" s="22"/>
      <c r="GS849" s="22"/>
      <c r="GT849" s="22"/>
      <c r="GU849" s="15"/>
      <c r="GV849" s="22"/>
      <c r="GW849" s="22"/>
      <c r="GX849" s="22"/>
      <c r="GY849" s="18"/>
      <c r="GZ849" s="18"/>
      <c r="HA849" s="18"/>
      <c r="HB849" s="18"/>
      <c r="HC849" s="18"/>
      <c r="HD849" s="18"/>
      <c r="HE849" s="18"/>
      <c r="HF849" s="18"/>
      <c r="HG849" s="18"/>
      <c r="HH849" s="18"/>
      <c r="HI849" s="18"/>
      <c r="HJ849" s="18"/>
      <c r="HK849" s="18"/>
      <c r="HL849" s="18"/>
      <c r="HM849" s="18"/>
      <c r="HN849" s="18"/>
      <c r="HO849" s="18"/>
      <c r="HP849" s="18"/>
      <c r="HQ849" s="18"/>
      <c r="HR849" s="18"/>
      <c r="HS849" s="18"/>
      <c r="HT849" s="18"/>
      <c r="HU849" s="18"/>
      <c r="HV849" s="18"/>
      <c r="HW849" s="18"/>
      <c r="HX849" s="18"/>
      <c r="HY849" s="18"/>
      <c r="HZ849" s="18"/>
      <c r="IA849" s="18"/>
      <c r="IB849" s="18"/>
      <c r="IC849" s="18"/>
      <c r="ID849" s="18"/>
      <c r="IE849" s="18"/>
      <c r="IF849" s="18"/>
      <c r="IG849" s="18"/>
      <c r="IH849" s="18"/>
      <c r="II849" s="18"/>
      <c r="IJ849" s="18"/>
      <c r="IK849" s="18"/>
      <c r="IL849" s="18"/>
      <c r="IM849" s="18"/>
      <c r="IN849" s="18"/>
      <c r="IO849" s="18"/>
      <c r="IP849" s="18"/>
      <c r="IQ849" s="18"/>
      <c r="IR849" s="18"/>
      <c r="IS849" s="18"/>
      <c r="IT849" s="18"/>
      <c r="IU849" s="18"/>
      <c r="IV849" s="18"/>
      <c r="IW849" s="18"/>
      <c r="IX849" s="18"/>
      <c r="IY849" s="18"/>
      <c r="IZ849" s="18"/>
      <c r="JA849" s="18"/>
      <c r="JB849" s="18"/>
      <c r="JC849" s="18"/>
      <c r="JD849" s="18"/>
      <c r="JE849" s="18"/>
      <c r="JF849" s="18"/>
    </row>
    <row r="850" spans="36:266" x14ac:dyDescent="0.3">
      <c r="AJ850" s="24"/>
      <c r="AK850" s="24"/>
      <c r="AL850" s="20"/>
      <c r="AM850" s="23"/>
      <c r="AN850" s="18"/>
      <c r="AO850" s="18"/>
      <c r="BB850" s="25"/>
      <c r="BC850" s="21"/>
      <c r="BG850" s="18"/>
      <c r="BN850" s="22"/>
      <c r="BO850" s="22"/>
      <c r="BP850" s="22"/>
      <c r="BQ850" s="22"/>
      <c r="BR850" s="15"/>
      <c r="CF850" s="15"/>
      <c r="CL850" s="22"/>
      <c r="CM850" s="15"/>
      <c r="CR850" s="22"/>
      <c r="CT850" s="15"/>
      <c r="CW850" s="22"/>
      <c r="DA850" s="15"/>
      <c r="DH850" s="15"/>
      <c r="DJ850" s="22"/>
      <c r="DO850" s="15"/>
      <c r="DV850" s="15"/>
      <c r="EC850" s="15"/>
      <c r="EJ850" s="15"/>
      <c r="EQ850" s="15"/>
      <c r="EX850" s="15"/>
      <c r="FE850" s="15"/>
      <c r="FL850" s="15"/>
      <c r="FS850" s="15"/>
      <c r="FZ850" s="15"/>
      <c r="GG850" s="15"/>
      <c r="GN850" s="15"/>
      <c r="GP850" s="22"/>
      <c r="GQ850" s="22"/>
      <c r="GR850" s="22"/>
      <c r="GS850" s="22"/>
      <c r="GT850" s="22"/>
      <c r="GU850" s="15"/>
      <c r="GV850" s="22"/>
      <c r="GW850" s="22"/>
      <c r="GX850" s="22"/>
      <c r="GY850" s="18"/>
      <c r="GZ850" s="18"/>
      <c r="HA850" s="18"/>
      <c r="HB850" s="18"/>
      <c r="HC850" s="18"/>
      <c r="HD850" s="18"/>
      <c r="HE850" s="18"/>
      <c r="HF850" s="18"/>
      <c r="HG850" s="18"/>
      <c r="HH850" s="18"/>
      <c r="HI850" s="18"/>
      <c r="HJ850" s="18"/>
      <c r="HK850" s="18"/>
      <c r="HL850" s="18"/>
      <c r="HM850" s="18"/>
      <c r="HN850" s="18"/>
      <c r="HO850" s="18"/>
      <c r="HP850" s="18"/>
      <c r="HQ850" s="18"/>
      <c r="HR850" s="18"/>
      <c r="HS850" s="18"/>
      <c r="HT850" s="18"/>
      <c r="HU850" s="18"/>
      <c r="HV850" s="18"/>
      <c r="HW850" s="18"/>
      <c r="HX850" s="18"/>
      <c r="HY850" s="18"/>
      <c r="HZ850" s="18"/>
      <c r="IA850" s="18"/>
      <c r="IB850" s="18"/>
      <c r="IC850" s="18"/>
      <c r="ID850" s="18"/>
      <c r="IE850" s="18"/>
      <c r="IF850" s="18"/>
      <c r="IG850" s="18"/>
      <c r="IH850" s="18"/>
      <c r="II850" s="18"/>
      <c r="IJ850" s="18"/>
      <c r="IK850" s="18"/>
      <c r="IL850" s="18"/>
      <c r="IM850" s="18"/>
      <c r="IN850" s="18"/>
      <c r="IO850" s="18"/>
      <c r="IP850" s="18"/>
      <c r="IQ850" s="18"/>
      <c r="IR850" s="18"/>
      <c r="IS850" s="18"/>
      <c r="IT850" s="18"/>
      <c r="IU850" s="18"/>
      <c r="IV850" s="18"/>
      <c r="IW850" s="18"/>
      <c r="IX850" s="18"/>
      <c r="IY850" s="18"/>
      <c r="IZ850" s="18"/>
      <c r="JA850" s="18"/>
      <c r="JB850" s="18"/>
      <c r="JC850" s="18"/>
      <c r="JD850" s="18"/>
      <c r="JE850" s="18"/>
      <c r="JF850" s="18"/>
    </row>
    <row r="851" spans="36:266" x14ac:dyDescent="0.3">
      <c r="AJ851" s="24"/>
      <c r="AK851" s="24"/>
      <c r="AL851" s="20"/>
      <c r="AM851" s="23"/>
      <c r="AN851" s="18"/>
      <c r="AO851" s="18"/>
      <c r="BB851" s="25"/>
      <c r="BC851" s="21"/>
      <c r="BG851" s="18"/>
      <c r="BN851" s="22"/>
      <c r="BO851" s="22"/>
      <c r="BP851" s="22"/>
      <c r="BQ851" s="22"/>
      <c r="BR851" s="15"/>
      <c r="CF851" s="15"/>
      <c r="CL851" s="22"/>
      <c r="CM851" s="15"/>
      <c r="CR851" s="22"/>
      <c r="CT851" s="15"/>
      <c r="CW851" s="22"/>
      <c r="DA851" s="15"/>
      <c r="DH851" s="15"/>
      <c r="DJ851" s="22"/>
      <c r="DO851" s="15"/>
      <c r="DV851" s="15"/>
      <c r="EC851" s="15"/>
      <c r="EJ851" s="15"/>
      <c r="EQ851" s="15"/>
      <c r="EX851" s="15"/>
      <c r="FE851" s="15"/>
      <c r="FL851" s="15"/>
      <c r="FS851" s="15"/>
      <c r="FZ851" s="15"/>
      <c r="GG851" s="15"/>
      <c r="GN851" s="15"/>
      <c r="GP851" s="22"/>
      <c r="GQ851" s="22"/>
      <c r="GR851" s="22"/>
      <c r="GS851" s="22"/>
      <c r="GT851" s="22"/>
      <c r="GU851" s="15"/>
      <c r="GV851" s="22"/>
      <c r="GW851" s="22"/>
      <c r="GX851" s="22"/>
      <c r="GY851" s="18"/>
      <c r="GZ851" s="18"/>
      <c r="HA851" s="18"/>
      <c r="HB851" s="18"/>
      <c r="HC851" s="18"/>
      <c r="HD851" s="18"/>
      <c r="HE851" s="18"/>
      <c r="HF851" s="18"/>
      <c r="HG851" s="18"/>
      <c r="HH851" s="18"/>
      <c r="HI851" s="18"/>
      <c r="HJ851" s="18"/>
      <c r="HK851" s="18"/>
      <c r="HL851" s="18"/>
      <c r="HM851" s="18"/>
      <c r="HN851" s="18"/>
      <c r="HO851" s="18"/>
      <c r="HP851" s="18"/>
      <c r="HQ851" s="18"/>
      <c r="HR851" s="18"/>
      <c r="HS851" s="18"/>
      <c r="HT851" s="18"/>
      <c r="HU851" s="18"/>
      <c r="HV851" s="18"/>
      <c r="HW851" s="18"/>
      <c r="HX851" s="18"/>
      <c r="HY851" s="18"/>
      <c r="HZ851" s="18"/>
      <c r="IA851" s="18"/>
      <c r="IB851" s="18"/>
      <c r="IC851" s="18"/>
      <c r="ID851" s="18"/>
      <c r="IE851" s="18"/>
      <c r="IF851" s="18"/>
      <c r="IG851" s="18"/>
      <c r="IH851" s="18"/>
      <c r="II851" s="18"/>
      <c r="IJ851" s="18"/>
      <c r="IK851" s="18"/>
      <c r="IL851" s="18"/>
      <c r="IM851" s="18"/>
      <c r="IN851" s="18"/>
      <c r="IO851" s="18"/>
      <c r="IP851" s="18"/>
      <c r="IQ851" s="18"/>
      <c r="IR851" s="18"/>
      <c r="IS851" s="18"/>
      <c r="IT851" s="18"/>
      <c r="IU851" s="18"/>
      <c r="IV851" s="18"/>
      <c r="IW851" s="18"/>
      <c r="IX851" s="18"/>
      <c r="IY851" s="18"/>
      <c r="IZ851" s="18"/>
      <c r="JA851" s="18"/>
      <c r="JB851" s="18"/>
      <c r="JC851" s="18"/>
      <c r="JD851" s="18"/>
      <c r="JE851" s="18"/>
      <c r="JF851" s="18"/>
    </row>
    <row r="852" spans="36:266" x14ac:dyDescent="0.3">
      <c r="AJ852" s="24"/>
      <c r="AK852" s="24"/>
      <c r="AL852" s="20"/>
      <c r="AM852" s="23"/>
      <c r="AN852" s="18"/>
      <c r="AO852" s="18"/>
      <c r="BB852" s="25"/>
      <c r="BC852" s="21"/>
      <c r="BG852" s="18"/>
      <c r="BN852" s="22"/>
      <c r="BO852" s="22"/>
      <c r="BP852" s="22"/>
      <c r="BQ852" s="22"/>
      <c r="BR852" s="15"/>
      <c r="CF852" s="15"/>
      <c r="CL852" s="22"/>
      <c r="CM852" s="15"/>
      <c r="CR852" s="22"/>
      <c r="CT852" s="15"/>
      <c r="CW852" s="22"/>
      <c r="DA852" s="15"/>
      <c r="DH852" s="15"/>
      <c r="DJ852" s="22"/>
      <c r="DO852" s="15"/>
      <c r="DV852" s="15"/>
      <c r="EC852" s="15"/>
      <c r="EJ852" s="15"/>
      <c r="EQ852" s="15"/>
      <c r="EX852" s="15"/>
      <c r="FE852" s="15"/>
      <c r="FL852" s="15"/>
      <c r="FS852" s="15"/>
      <c r="FZ852" s="15"/>
      <c r="GG852" s="15"/>
      <c r="GN852" s="15"/>
      <c r="GP852" s="22"/>
      <c r="GQ852" s="22"/>
      <c r="GR852" s="22"/>
      <c r="GS852" s="22"/>
      <c r="GT852" s="22"/>
      <c r="GU852" s="15"/>
      <c r="GV852" s="22"/>
      <c r="GW852" s="22"/>
      <c r="GX852" s="22"/>
      <c r="GY852" s="18"/>
      <c r="GZ852" s="18"/>
      <c r="HA852" s="18"/>
      <c r="HB852" s="18"/>
      <c r="HC852" s="18"/>
      <c r="HD852" s="18"/>
      <c r="HE852" s="18"/>
      <c r="HF852" s="18"/>
      <c r="HG852" s="18"/>
      <c r="HH852" s="18"/>
      <c r="HI852" s="18"/>
      <c r="HJ852" s="18"/>
      <c r="HK852" s="18"/>
      <c r="HL852" s="18"/>
      <c r="HM852" s="18"/>
      <c r="HN852" s="18"/>
      <c r="HO852" s="18"/>
      <c r="HP852" s="18"/>
      <c r="HQ852" s="18"/>
      <c r="HR852" s="18"/>
      <c r="HS852" s="18"/>
      <c r="HT852" s="18"/>
      <c r="HU852" s="18"/>
      <c r="HV852" s="18"/>
      <c r="HW852" s="18"/>
      <c r="HX852" s="18"/>
      <c r="HY852" s="18"/>
      <c r="HZ852" s="18"/>
      <c r="IA852" s="18"/>
      <c r="IB852" s="18"/>
      <c r="IC852" s="18"/>
      <c r="ID852" s="18"/>
      <c r="IE852" s="18"/>
      <c r="IF852" s="18"/>
      <c r="IG852" s="18"/>
      <c r="IH852" s="18"/>
      <c r="II852" s="18"/>
      <c r="IJ852" s="18"/>
      <c r="IK852" s="18"/>
      <c r="IL852" s="18"/>
      <c r="IM852" s="18"/>
      <c r="IN852" s="18"/>
      <c r="IO852" s="18"/>
      <c r="IP852" s="18"/>
      <c r="IQ852" s="18"/>
      <c r="IR852" s="18"/>
      <c r="IS852" s="18"/>
      <c r="IT852" s="18"/>
      <c r="IU852" s="18"/>
      <c r="IV852" s="18"/>
      <c r="IW852" s="18"/>
      <c r="IX852" s="18"/>
      <c r="IY852" s="18"/>
      <c r="IZ852" s="18"/>
      <c r="JA852" s="18"/>
      <c r="JB852" s="18"/>
      <c r="JC852" s="18"/>
      <c r="JD852" s="18"/>
      <c r="JE852" s="18"/>
      <c r="JF852" s="18"/>
    </row>
    <row r="853" spans="36:266" x14ac:dyDescent="0.3">
      <c r="AJ853" s="24"/>
      <c r="AK853" s="24"/>
      <c r="AL853" s="20"/>
      <c r="AM853" s="23"/>
      <c r="AN853" s="18"/>
      <c r="AO853" s="18"/>
      <c r="BB853" s="25"/>
      <c r="BC853" s="21"/>
      <c r="BG853" s="18"/>
      <c r="BN853" s="22"/>
      <c r="BO853" s="22"/>
      <c r="BP853" s="22"/>
      <c r="BQ853" s="22"/>
      <c r="BR853" s="15"/>
      <c r="CF853" s="15"/>
      <c r="CL853" s="22"/>
      <c r="CM853" s="15"/>
      <c r="CR853" s="22"/>
      <c r="CT853" s="15"/>
      <c r="CW853" s="22"/>
      <c r="DA853" s="15"/>
      <c r="DH853" s="15"/>
      <c r="DJ853" s="22"/>
      <c r="DO853" s="15"/>
      <c r="DV853" s="15"/>
      <c r="EC853" s="15"/>
      <c r="EJ853" s="15"/>
      <c r="EQ853" s="15"/>
      <c r="EX853" s="15"/>
      <c r="FE853" s="15"/>
      <c r="FL853" s="15"/>
      <c r="FS853" s="15"/>
      <c r="FZ853" s="15"/>
      <c r="GG853" s="15"/>
      <c r="GN853" s="15"/>
      <c r="GP853" s="22"/>
      <c r="GQ853" s="22"/>
      <c r="GR853" s="22"/>
      <c r="GS853" s="22"/>
      <c r="GT853" s="22"/>
      <c r="GU853" s="15"/>
      <c r="GV853" s="22"/>
      <c r="GW853" s="22"/>
      <c r="GX853" s="22"/>
      <c r="GY853" s="18"/>
      <c r="GZ853" s="18"/>
      <c r="HA853" s="18"/>
      <c r="HB853" s="18"/>
      <c r="HC853" s="18"/>
      <c r="HD853" s="18"/>
      <c r="HE853" s="18"/>
      <c r="HF853" s="18"/>
      <c r="HG853" s="18"/>
      <c r="HH853" s="18"/>
      <c r="HI853" s="18"/>
      <c r="HJ853" s="18"/>
      <c r="HK853" s="18"/>
      <c r="HL853" s="18"/>
      <c r="HM853" s="18"/>
      <c r="HN853" s="18"/>
      <c r="HO853" s="18"/>
      <c r="HP853" s="18"/>
      <c r="HQ853" s="18"/>
      <c r="HR853" s="18"/>
      <c r="HS853" s="18"/>
      <c r="HT853" s="18"/>
      <c r="HU853" s="18"/>
      <c r="HV853" s="18"/>
      <c r="HW853" s="18"/>
      <c r="HX853" s="18"/>
      <c r="HY853" s="18"/>
      <c r="HZ853" s="18"/>
      <c r="IA853" s="18"/>
      <c r="IB853" s="18"/>
      <c r="IC853" s="18"/>
      <c r="ID853" s="18"/>
      <c r="IE853" s="18"/>
      <c r="IF853" s="18"/>
      <c r="IG853" s="18"/>
      <c r="IH853" s="18"/>
      <c r="II853" s="18"/>
      <c r="IJ853" s="18"/>
      <c r="IK853" s="18"/>
      <c r="IL853" s="18"/>
      <c r="IM853" s="18"/>
      <c r="IN853" s="18"/>
      <c r="IO853" s="18"/>
      <c r="IP853" s="18"/>
      <c r="IQ853" s="18"/>
      <c r="IR853" s="18"/>
      <c r="IS853" s="18"/>
      <c r="IT853" s="18"/>
      <c r="IU853" s="18"/>
      <c r="IV853" s="18"/>
      <c r="IW853" s="18"/>
      <c r="IX853" s="18"/>
      <c r="IY853" s="18"/>
      <c r="IZ853" s="18"/>
      <c r="JA853" s="18"/>
      <c r="JB853" s="18"/>
      <c r="JC853" s="18"/>
      <c r="JD853" s="18"/>
      <c r="JE853" s="18"/>
      <c r="JF853" s="18"/>
    </row>
    <row r="854" spans="36:266" x14ac:dyDescent="0.3">
      <c r="AJ854" s="18"/>
      <c r="AK854" s="18"/>
      <c r="AL854" s="20"/>
      <c r="AM854" s="23"/>
      <c r="AN854" s="18"/>
      <c r="AO854" s="18"/>
      <c r="BB854" s="25"/>
      <c r="BC854" s="21"/>
      <c r="BG854" s="18"/>
      <c r="BN854" s="22"/>
      <c r="BO854" s="22"/>
      <c r="BP854" s="22"/>
      <c r="BQ854" s="22"/>
      <c r="BR854" s="15"/>
      <c r="CF854" s="15"/>
      <c r="CL854" s="22"/>
      <c r="CM854" s="15"/>
      <c r="CR854" s="22"/>
      <c r="CT854" s="15"/>
      <c r="CW854" s="22"/>
      <c r="DA854" s="15"/>
      <c r="DH854" s="15"/>
      <c r="DJ854" s="22"/>
      <c r="DO854" s="15"/>
      <c r="DV854" s="15"/>
      <c r="EC854" s="15"/>
      <c r="EJ854" s="15"/>
      <c r="EQ854" s="15"/>
      <c r="EX854" s="15"/>
      <c r="FE854" s="15"/>
      <c r="FL854" s="15"/>
      <c r="FS854" s="15"/>
      <c r="FZ854" s="15"/>
      <c r="GG854" s="15"/>
      <c r="GN854" s="15"/>
      <c r="GP854" s="22"/>
      <c r="GQ854" s="22"/>
      <c r="GR854" s="22"/>
      <c r="GS854" s="22"/>
      <c r="GT854" s="22"/>
      <c r="GU854" s="15"/>
      <c r="GV854" s="22"/>
      <c r="GW854" s="22"/>
      <c r="GX854" s="22"/>
      <c r="GY854" s="18"/>
      <c r="GZ854" s="18"/>
      <c r="HA854" s="18"/>
      <c r="HB854" s="18"/>
      <c r="HC854" s="18"/>
      <c r="HD854" s="18"/>
      <c r="HE854" s="18"/>
      <c r="HF854" s="18"/>
      <c r="HG854" s="18"/>
      <c r="HH854" s="18"/>
      <c r="HI854" s="18"/>
      <c r="HJ854" s="18"/>
      <c r="HK854" s="18"/>
      <c r="HL854" s="18"/>
      <c r="HM854" s="18"/>
      <c r="HN854" s="18"/>
      <c r="HO854" s="18"/>
      <c r="HP854" s="18"/>
      <c r="HQ854" s="18"/>
      <c r="HR854" s="18"/>
      <c r="HS854" s="18"/>
      <c r="HT854" s="18"/>
      <c r="HU854" s="18"/>
      <c r="HV854" s="18"/>
      <c r="HW854" s="18"/>
      <c r="HX854" s="18"/>
      <c r="HY854" s="18"/>
      <c r="HZ854" s="18"/>
      <c r="IA854" s="18"/>
      <c r="IB854" s="18"/>
      <c r="IC854" s="18"/>
      <c r="ID854" s="18"/>
      <c r="IE854" s="18"/>
      <c r="IF854" s="18"/>
      <c r="IG854" s="18"/>
      <c r="IH854" s="18"/>
      <c r="II854" s="18"/>
      <c r="IJ854" s="18"/>
      <c r="IK854" s="18"/>
      <c r="IL854" s="18"/>
      <c r="IM854" s="18"/>
      <c r="IN854" s="18"/>
      <c r="IO854" s="18"/>
      <c r="IP854" s="18"/>
      <c r="IQ854" s="18"/>
      <c r="IR854" s="18"/>
      <c r="IS854" s="18"/>
      <c r="IT854" s="18"/>
      <c r="IU854" s="18"/>
      <c r="IV854" s="18"/>
      <c r="IW854" s="18"/>
      <c r="IX854" s="18"/>
      <c r="IY854" s="18"/>
      <c r="IZ854" s="18"/>
      <c r="JA854" s="18"/>
      <c r="JB854" s="18"/>
      <c r="JC854" s="18"/>
      <c r="JD854" s="18"/>
      <c r="JE854" s="18"/>
      <c r="JF854" s="18"/>
    </row>
    <row r="855" spans="36:266" x14ac:dyDescent="0.3">
      <c r="AJ855" s="24"/>
      <c r="AK855" s="24"/>
      <c r="AL855" s="20"/>
      <c r="AM855" s="23"/>
      <c r="AN855" s="18"/>
      <c r="AO855" s="18"/>
      <c r="BB855" s="25"/>
      <c r="BC855" s="21"/>
      <c r="BG855" s="18"/>
      <c r="BN855" s="22"/>
      <c r="BO855" s="22"/>
      <c r="BP855" s="22"/>
      <c r="BQ855" s="22"/>
      <c r="BR855" s="15"/>
      <c r="CF855" s="15"/>
      <c r="CL855" s="22"/>
      <c r="CM855" s="15"/>
      <c r="CR855" s="22"/>
      <c r="CT855" s="15"/>
      <c r="CW855" s="22"/>
      <c r="DA855" s="15"/>
      <c r="DH855" s="15"/>
      <c r="DJ855" s="22"/>
      <c r="DO855" s="15"/>
      <c r="DV855" s="15"/>
      <c r="EC855" s="15"/>
      <c r="EJ855" s="15"/>
      <c r="EQ855" s="15"/>
      <c r="EX855" s="15"/>
      <c r="FE855" s="15"/>
      <c r="FL855" s="15"/>
      <c r="FS855" s="15"/>
      <c r="FZ855" s="15"/>
      <c r="GG855" s="15"/>
      <c r="GN855" s="15"/>
      <c r="GP855" s="22"/>
      <c r="GQ855" s="22"/>
      <c r="GR855" s="22"/>
      <c r="GS855" s="22"/>
      <c r="GT855" s="22"/>
      <c r="GU855" s="15"/>
      <c r="GV855" s="22"/>
      <c r="GW855" s="22"/>
      <c r="GX855" s="22"/>
      <c r="GY855" s="18"/>
      <c r="GZ855" s="18"/>
      <c r="HA855" s="18"/>
      <c r="HB855" s="18"/>
      <c r="HC855" s="18"/>
      <c r="HD855" s="18"/>
      <c r="HE855" s="18"/>
      <c r="HF855" s="18"/>
      <c r="HG855" s="18"/>
      <c r="HH855" s="18"/>
      <c r="HI855" s="18"/>
      <c r="HJ855" s="18"/>
      <c r="HK855" s="18"/>
      <c r="HL855" s="18"/>
      <c r="HM855" s="18"/>
      <c r="HN855" s="18"/>
      <c r="HO855" s="18"/>
      <c r="HP855" s="18"/>
      <c r="HQ855" s="18"/>
      <c r="HR855" s="18"/>
      <c r="HS855" s="18"/>
      <c r="HT855" s="18"/>
      <c r="HU855" s="18"/>
      <c r="HV855" s="18"/>
      <c r="HW855" s="18"/>
      <c r="HX855" s="18"/>
      <c r="HY855" s="18"/>
      <c r="HZ855" s="18"/>
      <c r="IA855" s="18"/>
      <c r="IB855" s="18"/>
      <c r="IC855" s="18"/>
      <c r="ID855" s="18"/>
      <c r="IE855" s="18"/>
      <c r="IF855" s="18"/>
      <c r="IG855" s="18"/>
      <c r="IH855" s="18"/>
      <c r="II855" s="18"/>
      <c r="IJ855" s="18"/>
      <c r="IK855" s="18"/>
      <c r="IL855" s="18"/>
      <c r="IM855" s="18"/>
      <c r="IN855" s="18"/>
      <c r="IO855" s="18"/>
      <c r="IP855" s="18"/>
      <c r="IQ855" s="18"/>
      <c r="IR855" s="18"/>
      <c r="IS855" s="18"/>
      <c r="IT855" s="18"/>
      <c r="IU855" s="18"/>
      <c r="IV855" s="18"/>
      <c r="IW855" s="18"/>
      <c r="IX855" s="18"/>
      <c r="IY855" s="18"/>
      <c r="IZ855" s="18"/>
      <c r="JA855" s="18"/>
      <c r="JB855" s="18"/>
      <c r="JC855" s="18"/>
      <c r="JD855" s="18"/>
      <c r="JE855" s="18"/>
      <c r="JF855" s="18"/>
    </row>
    <row r="856" spans="36:266" x14ac:dyDescent="0.3">
      <c r="AJ856" s="24"/>
      <c r="AK856" s="24"/>
      <c r="AL856" s="20"/>
      <c r="AM856" s="23"/>
      <c r="AN856" s="18"/>
      <c r="AO856" s="18"/>
      <c r="BB856" s="25"/>
      <c r="BC856" s="21"/>
      <c r="BG856" s="18"/>
      <c r="BN856" s="22"/>
      <c r="BO856" s="22"/>
      <c r="BP856" s="22"/>
      <c r="BQ856" s="22"/>
      <c r="BR856" s="15"/>
      <c r="CF856" s="15"/>
      <c r="CL856" s="22"/>
      <c r="CM856" s="15"/>
      <c r="CR856" s="22"/>
      <c r="CT856" s="15"/>
      <c r="CW856" s="22"/>
      <c r="DA856" s="15"/>
      <c r="DH856" s="15"/>
      <c r="DJ856" s="22"/>
      <c r="DO856" s="15"/>
      <c r="DV856" s="15"/>
      <c r="EC856" s="15"/>
      <c r="EJ856" s="15"/>
      <c r="EQ856" s="15"/>
      <c r="EX856" s="15"/>
      <c r="FE856" s="15"/>
      <c r="FL856" s="15"/>
      <c r="FS856" s="15"/>
      <c r="FZ856" s="15"/>
      <c r="GG856" s="15"/>
      <c r="GN856" s="15"/>
      <c r="GP856" s="22"/>
      <c r="GQ856" s="22"/>
      <c r="GR856" s="22"/>
      <c r="GS856" s="22"/>
      <c r="GT856" s="22"/>
      <c r="GU856" s="15"/>
      <c r="GV856" s="22"/>
      <c r="GW856" s="22"/>
      <c r="GX856" s="22"/>
      <c r="GY856" s="18"/>
      <c r="GZ856" s="18"/>
      <c r="HA856" s="18"/>
      <c r="HB856" s="18"/>
      <c r="HC856" s="18"/>
      <c r="HD856" s="18"/>
      <c r="HE856" s="18"/>
      <c r="HF856" s="18"/>
      <c r="HG856" s="18"/>
      <c r="HH856" s="18"/>
      <c r="HI856" s="18"/>
      <c r="HJ856" s="18"/>
      <c r="HK856" s="18"/>
      <c r="HL856" s="18"/>
      <c r="HM856" s="18"/>
      <c r="HN856" s="18"/>
      <c r="HO856" s="18"/>
      <c r="HP856" s="18"/>
      <c r="HQ856" s="18"/>
      <c r="HR856" s="18"/>
      <c r="HS856" s="18"/>
      <c r="HT856" s="18"/>
      <c r="HU856" s="18"/>
      <c r="HV856" s="18"/>
      <c r="HW856" s="18"/>
      <c r="HX856" s="18"/>
      <c r="HY856" s="18"/>
      <c r="HZ856" s="18"/>
      <c r="IA856" s="18"/>
      <c r="IB856" s="18"/>
      <c r="IC856" s="18"/>
      <c r="ID856" s="18"/>
      <c r="IE856" s="18"/>
      <c r="IF856" s="18"/>
      <c r="IG856" s="18"/>
      <c r="IH856" s="18"/>
      <c r="II856" s="18"/>
      <c r="IJ856" s="18"/>
      <c r="IK856" s="18"/>
      <c r="IL856" s="18"/>
      <c r="IM856" s="18"/>
      <c r="IN856" s="18"/>
      <c r="IO856" s="18"/>
      <c r="IP856" s="18"/>
      <c r="IQ856" s="18"/>
      <c r="IR856" s="18"/>
      <c r="IS856" s="18"/>
      <c r="IT856" s="18"/>
      <c r="IU856" s="18"/>
      <c r="IV856" s="18"/>
      <c r="IW856" s="18"/>
      <c r="IX856" s="18"/>
      <c r="IY856" s="18"/>
      <c r="IZ856" s="18"/>
      <c r="JA856" s="18"/>
      <c r="JB856" s="18"/>
      <c r="JC856" s="18"/>
      <c r="JD856" s="18"/>
      <c r="JE856" s="18"/>
      <c r="JF856" s="18"/>
    </row>
    <row r="857" spans="36:266" x14ac:dyDescent="0.3">
      <c r="AJ857" s="24"/>
      <c r="AK857" s="24"/>
      <c r="AL857" s="20"/>
      <c r="AM857" s="23"/>
      <c r="AN857" s="18"/>
      <c r="AO857" s="18"/>
      <c r="BB857" s="25"/>
      <c r="BC857" s="21"/>
      <c r="BG857" s="18"/>
      <c r="BN857" s="22"/>
      <c r="BO857" s="22"/>
      <c r="BP857" s="22"/>
      <c r="BQ857" s="22"/>
      <c r="BR857" s="15"/>
      <c r="CF857" s="15"/>
      <c r="CL857" s="22"/>
      <c r="CM857" s="15"/>
      <c r="CR857" s="22"/>
      <c r="CT857" s="15"/>
      <c r="CW857" s="22"/>
      <c r="DA857" s="15"/>
      <c r="DH857" s="15"/>
      <c r="DJ857" s="22"/>
      <c r="DO857" s="15"/>
      <c r="DV857" s="15"/>
      <c r="EC857" s="15"/>
      <c r="EJ857" s="15"/>
      <c r="EQ857" s="15"/>
      <c r="EX857" s="15"/>
      <c r="FE857" s="15"/>
      <c r="FL857" s="15"/>
      <c r="FS857" s="15"/>
      <c r="FZ857" s="15"/>
      <c r="GG857" s="15"/>
      <c r="GN857" s="15"/>
      <c r="GP857" s="22"/>
      <c r="GQ857" s="22"/>
      <c r="GR857" s="22"/>
      <c r="GS857" s="22"/>
      <c r="GT857" s="22"/>
      <c r="GU857" s="15"/>
      <c r="GV857" s="22"/>
      <c r="GW857" s="22"/>
      <c r="GX857" s="22"/>
      <c r="GY857" s="18"/>
      <c r="GZ857" s="18"/>
      <c r="HA857" s="18"/>
      <c r="HB857" s="18"/>
      <c r="HC857" s="18"/>
      <c r="HD857" s="18"/>
      <c r="HE857" s="18"/>
      <c r="HF857" s="18"/>
      <c r="HG857" s="18"/>
      <c r="HH857" s="18"/>
      <c r="HI857" s="18"/>
      <c r="HJ857" s="18"/>
      <c r="HK857" s="18"/>
      <c r="HL857" s="18"/>
      <c r="HM857" s="18"/>
      <c r="HN857" s="18"/>
      <c r="HO857" s="18"/>
      <c r="HP857" s="18"/>
      <c r="HQ857" s="18"/>
      <c r="HR857" s="18"/>
      <c r="HS857" s="18"/>
      <c r="HT857" s="18"/>
      <c r="HU857" s="18"/>
      <c r="HV857" s="18"/>
      <c r="HW857" s="18"/>
      <c r="HX857" s="18"/>
      <c r="HY857" s="18"/>
      <c r="HZ857" s="18"/>
      <c r="IA857" s="18"/>
      <c r="IB857" s="18"/>
      <c r="IC857" s="18"/>
      <c r="ID857" s="18"/>
      <c r="IE857" s="18"/>
      <c r="IF857" s="18"/>
      <c r="IG857" s="18"/>
      <c r="IH857" s="18"/>
      <c r="II857" s="18"/>
      <c r="IJ857" s="18"/>
      <c r="IK857" s="18"/>
      <c r="IL857" s="18"/>
      <c r="IM857" s="18"/>
      <c r="IN857" s="18"/>
      <c r="IO857" s="18"/>
      <c r="IP857" s="18"/>
      <c r="IQ857" s="18"/>
      <c r="IR857" s="18"/>
      <c r="IS857" s="18"/>
      <c r="IT857" s="18"/>
      <c r="IU857" s="18"/>
      <c r="IV857" s="18"/>
      <c r="IW857" s="18"/>
      <c r="IX857" s="18"/>
      <c r="IY857" s="18"/>
      <c r="IZ857" s="18"/>
      <c r="JA857" s="18"/>
      <c r="JB857" s="18"/>
      <c r="JC857" s="18"/>
      <c r="JD857" s="18"/>
      <c r="JE857" s="18"/>
      <c r="JF857" s="18"/>
    </row>
    <row r="858" spans="36:266" x14ac:dyDescent="0.3">
      <c r="AJ858" s="24"/>
      <c r="AK858" s="24"/>
      <c r="AL858" s="20"/>
      <c r="AM858" s="23"/>
      <c r="AN858" s="18"/>
      <c r="AO858" s="18"/>
      <c r="BB858" s="25"/>
      <c r="BC858" s="21"/>
      <c r="BG858" s="18"/>
      <c r="BN858" s="22"/>
      <c r="BO858" s="22"/>
      <c r="BP858" s="22"/>
      <c r="BQ858" s="22"/>
      <c r="BR858" s="15"/>
      <c r="CF858" s="15"/>
      <c r="CL858" s="22"/>
      <c r="CM858" s="15"/>
      <c r="CR858" s="22"/>
      <c r="CT858" s="15"/>
      <c r="CW858" s="22"/>
      <c r="DA858" s="15"/>
      <c r="DH858" s="15"/>
      <c r="DJ858" s="22"/>
      <c r="DO858" s="15"/>
      <c r="DV858" s="15"/>
      <c r="EC858" s="15"/>
      <c r="EJ858" s="15"/>
      <c r="EQ858" s="15"/>
      <c r="EX858" s="15"/>
      <c r="FE858" s="15"/>
      <c r="FL858" s="15"/>
      <c r="FS858" s="15"/>
      <c r="FZ858" s="15"/>
      <c r="GG858" s="15"/>
      <c r="GN858" s="15"/>
      <c r="GP858" s="22"/>
      <c r="GQ858" s="22"/>
      <c r="GR858" s="22"/>
      <c r="GS858" s="22"/>
      <c r="GT858" s="22"/>
      <c r="GU858" s="15"/>
      <c r="GV858" s="22"/>
      <c r="GW858" s="22"/>
      <c r="GX858" s="22"/>
      <c r="GY858" s="18"/>
      <c r="GZ858" s="18"/>
      <c r="HA858" s="18"/>
      <c r="HB858" s="18"/>
      <c r="HC858" s="18"/>
      <c r="HD858" s="18"/>
      <c r="HE858" s="18"/>
      <c r="HF858" s="18"/>
      <c r="HG858" s="18"/>
      <c r="HH858" s="18"/>
      <c r="HI858" s="18"/>
      <c r="HJ858" s="18"/>
      <c r="HK858" s="18"/>
      <c r="HL858" s="18"/>
      <c r="HM858" s="18"/>
      <c r="HN858" s="18"/>
      <c r="HO858" s="18"/>
      <c r="HP858" s="18"/>
      <c r="HQ858" s="18"/>
      <c r="HR858" s="18"/>
      <c r="HS858" s="18"/>
      <c r="HT858" s="18"/>
      <c r="HU858" s="18"/>
      <c r="HV858" s="18"/>
      <c r="HW858" s="18"/>
      <c r="HX858" s="18"/>
      <c r="HY858" s="18"/>
      <c r="HZ858" s="18"/>
      <c r="IA858" s="18"/>
      <c r="IB858" s="18"/>
      <c r="IC858" s="18"/>
      <c r="ID858" s="18"/>
      <c r="IE858" s="18"/>
      <c r="IF858" s="18"/>
      <c r="IG858" s="18"/>
      <c r="IH858" s="18"/>
      <c r="II858" s="18"/>
      <c r="IJ858" s="18"/>
      <c r="IK858" s="18"/>
      <c r="IL858" s="18"/>
      <c r="IM858" s="18"/>
      <c r="IN858" s="18"/>
      <c r="IO858" s="18"/>
      <c r="IP858" s="18"/>
      <c r="IQ858" s="18"/>
      <c r="IR858" s="18"/>
      <c r="IS858" s="18"/>
      <c r="IT858" s="18"/>
      <c r="IU858" s="18"/>
      <c r="IV858" s="18"/>
      <c r="IW858" s="18"/>
      <c r="IX858" s="18"/>
      <c r="IY858" s="18"/>
      <c r="IZ858" s="18"/>
      <c r="JA858" s="18"/>
      <c r="JB858" s="18"/>
      <c r="JC858" s="18"/>
      <c r="JD858" s="18"/>
      <c r="JE858" s="18"/>
      <c r="JF858" s="18"/>
    </row>
    <row r="859" spans="36:266" x14ac:dyDescent="0.3">
      <c r="AJ859" s="24"/>
      <c r="AK859" s="24"/>
      <c r="AL859" s="20"/>
      <c r="AM859" s="23"/>
      <c r="AN859" s="18"/>
      <c r="AO859" s="18"/>
      <c r="BB859" s="25"/>
      <c r="BC859" s="21"/>
      <c r="BG859" s="18"/>
      <c r="BN859" s="22"/>
      <c r="BO859" s="22"/>
      <c r="BP859" s="22"/>
      <c r="BQ859" s="22"/>
      <c r="BR859" s="15"/>
      <c r="CF859" s="15"/>
      <c r="CL859" s="22"/>
      <c r="CM859" s="15"/>
      <c r="CR859" s="22"/>
      <c r="CT859" s="15"/>
      <c r="CW859" s="22"/>
      <c r="DA859" s="15"/>
      <c r="DH859" s="15"/>
      <c r="DJ859" s="22"/>
      <c r="DO859" s="15"/>
      <c r="DV859" s="15"/>
      <c r="EC859" s="15"/>
      <c r="EJ859" s="15"/>
      <c r="EQ859" s="15"/>
      <c r="EX859" s="15"/>
      <c r="FE859" s="15"/>
      <c r="FL859" s="15"/>
      <c r="FS859" s="15"/>
      <c r="FZ859" s="15"/>
      <c r="GG859" s="15"/>
      <c r="GN859" s="15"/>
      <c r="GP859" s="22"/>
      <c r="GQ859" s="22"/>
      <c r="GR859" s="22"/>
      <c r="GS859" s="22"/>
      <c r="GT859" s="22"/>
      <c r="GU859" s="15"/>
      <c r="GV859" s="22"/>
      <c r="GW859" s="22"/>
      <c r="GX859" s="22"/>
      <c r="GY859" s="18"/>
      <c r="GZ859" s="18"/>
      <c r="HA859" s="18"/>
      <c r="HB859" s="18"/>
      <c r="HC859" s="18"/>
      <c r="HD859" s="18"/>
      <c r="HE859" s="18"/>
      <c r="HF859" s="18"/>
      <c r="HG859" s="18"/>
      <c r="HH859" s="18"/>
      <c r="HI859" s="18"/>
      <c r="HJ859" s="18"/>
      <c r="HK859" s="18"/>
      <c r="HL859" s="18"/>
      <c r="HM859" s="18"/>
      <c r="HN859" s="18"/>
      <c r="HO859" s="18"/>
      <c r="HP859" s="18"/>
      <c r="HQ859" s="18"/>
      <c r="HR859" s="18"/>
      <c r="HS859" s="18"/>
      <c r="HT859" s="18"/>
      <c r="HU859" s="18"/>
      <c r="HV859" s="18"/>
      <c r="HW859" s="18"/>
      <c r="HX859" s="18"/>
      <c r="HY859" s="18"/>
      <c r="HZ859" s="18"/>
      <c r="IA859" s="18"/>
      <c r="IB859" s="18"/>
      <c r="IC859" s="18"/>
      <c r="ID859" s="18"/>
      <c r="IE859" s="18"/>
      <c r="IF859" s="18"/>
      <c r="IG859" s="18"/>
      <c r="IH859" s="18"/>
      <c r="II859" s="18"/>
      <c r="IJ859" s="18"/>
      <c r="IK859" s="18"/>
      <c r="IL859" s="18"/>
      <c r="IM859" s="18"/>
      <c r="IN859" s="18"/>
      <c r="IO859" s="18"/>
      <c r="IP859" s="18"/>
      <c r="IQ859" s="18"/>
      <c r="IR859" s="18"/>
      <c r="IS859" s="18"/>
      <c r="IT859" s="18"/>
      <c r="IU859" s="18"/>
      <c r="IV859" s="18"/>
      <c r="IW859" s="18"/>
      <c r="IX859" s="18"/>
      <c r="IY859" s="18"/>
      <c r="IZ859" s="18"/>
      <c r="JA859" s="18"/>
      <c r="JB859" s="18"/>
      <c r="JC859" s="18"/>
      <c r="JD859" s="18"/>
      <c r="JE859" s="18"/>
      <c r="JF859" s="18"/>
    </row>
    <row r="860" spans="36:266" x14ac:dyDescent="0.3">
      <c r="AJ860" s="24"/>
      <c r="AK860" s="24"/>
      <c r="AL860" s="20"/>
      <c r="AM860" s="23"/>
      <c r="AN860" s="18"/>
      <c r="AO860" s="18"/>
      <c r="BB860" s="25"/>
      <c r="BC860" s="21"/>
      <c r="BG860" s="18"/>
      <c r="BN860" s="22"/>
      <c r="BO860" s="22"/>
      <c r="BP860" s="22"/>
      <c r="BQ860" s="22"/>
      <c r="BR860" s="15"/>
      <c r="CF860" s="15"/>
      <c r="CL860" s="22"/>
      <c r="CM860" s="15"/>
      <c r="CR860" s="22"/>
      <c r="CT860" s="15"/>
      <c r="CW860" s="22"/>
      <c r="DA860" s="15"/>
      <c r="DH860" s="15"/>
      <c r="DJ860" s="22"/>
      <c r="DO860" s="15"/>
      <c r="DV860" s="15"/>
      <c r="EC860" s="15"/>
      <c r="EJ860" s="15"/>
      <c r="EQ860" s="15"/>
      <c r="EX860" s="15"/>
      <c r="FE860" s="15"/>
      <c r="FL860" s="15"/>
      <c r="FS860" s="15"/>
      <c r="FZ860" s="15"/>
      <c r="GG860" s="15"/>
      <c r="GN860" s="15"/>
      <c r="GP860" s="22"/>
      <c r="GQ860" s="22"/>
      <c r="GR860" s="22"/>
      <c r="GS860" s="22"/>
      <c r="GT860" s="22"/>
      <c r="GU860" s="15"/>
      <c r="GV860" s="22"/>
      <c r="GW860" s="22"/>
      <c r="GX860" s="22"/>
      <c r="GY860" s="18"/>
      <c r="GZ860" s="18"/>
      <c r="HA860" s="18"/>
      <c r="HB860" s="18"/>
      <c r="HC860" s="18"/>
      <c r="HD860" s="18"/>
      <c r="HE860" s="18"/>
      <c r="HF860" s="18"/>
      <c r="HG860" s="18"/>
      <c r="HH860" s="18"/>
      <c r="HI860" s="18"/>
      <c r="HJ860" s="18"/>
      <c r="HK860" s="18"/>
      <c r="HL860" s="18"/>
      <c r="HM860" s="18"/>
      <c r="HN860" s="18"/>
      <c r="HO860" s="18"/>
      <c r="HP860" s="18"/>
      <c r="HQ860" s="18"/>
      <c r="HR860" s="18"/>
      <c r="HS860" s="18"/>
      <c r="HT860" s="18"/>
      <c r="HU860" s="18"/>
      <c r="HV860" s="18"/>
      <c r="HW860" s="18"/>
      <c r="HX860" s="18"/>
      <c r="HY860" s="18"/>
      <c r="HZ860" s="18"/>
      <c r="IA860" s="18"/>
      <c r="IB860" s="18"/>
      <c r="IC860" s="18"/>
      <c r="ID860" s="18"/>
      <c r="IE860" s="18"/>
      <c r="IF860" s="18"/>
      <c r="IG860" s="18"/>
      <c r="IH860" s="18"/>
      <c r="II860" s="18"/>
      <c r="IJ860" s="18"/>
      <c r="IK860" s="18"/>
      <c r="IL860" s="18"/>
      <c r="IM860" s="18"/>
      <c r="IN860" s="18"/>
      <c r="IO860" s="18"/>
      <c r="IP860" s="18"/>
      <c r="IQ860" s="18"/>
      <c r="IR860" s="18"/>
      <c r="IS860" s="18"/>
      <c r="IT860" s="18"/>
      <c r="IU860" s="18"/>
      <c r="IV860" s="18"/>
      <c r="IW860" s="18"/>
      <c r="IX860" s="18"/>
      <c r="IY860" s="18"/>
      <c r="IZ860" s="18"/>
      <c r="JA860" s="18"/>
      <c r="JB860" s="18"/>
      <c r="JC860" s="18"/>
      <c r="JD860" s="18"/>
      <c r="JE860" s="18"/>
      <c r="JF860" s="18"/>
    </row>
    <row r="861" spans="36:266" x14ac:dyDescent="0.3">
      <c r="AJ861" s="24"/>
      <c r="AK861" s="24"/>
      <c r="AL861" s="20"/>
      <c r="AM861" s="23"/>
      <c r="AN861" s="18"/>
      <c r="AO861" s="18"/>
      <c r="BB861" s="25"/>
      <c r="BC861" s="21"/>
      <c r="BG861" s="18"/>
      <c r="BN861" s="22"/>
      <c r="BO861" s="22"/>
      <c r="BP861" s="22"/>
      <c r="BQ861" s="22"/>
      <c r="BR861" s="15"/>
      <c r="CF861" s="15"/>
      <c r="CL861" s="22"/>
      <c r="CM861" s="15"/>
      <c r="CR861" s="22"/>
      <c r="CT861" s="15"/>
      <c r="CW861" s="22"/>
      <c r="DA861" s="15"/>
      <c r="DH861" s="15"/>
      <c r="DJ861" s="22"/>
      <c r="DO861" s="15"/>
      <c r="DV861" s="15"/>
      <c r="EC861" s="15"/>
      <c r="EJ861" s="15"/>
      <c r="EQ861" s="15"/>
      <c r="EX861" s="15"/>
      <c r="FE861" s="15"/>
      <c r="FL861" s="15"/>
      <c r="FS861" s="15"/>
      <c r="FZ861" s="15"/>
      <c r="GG861" s="15"/>
      <c r="GN861" s="15"/>
      <c r="GP861" s="22"/>
      <c r="GQ861" s="22"/>
      <c r="GR861" s="22"/>
      <c r="GS861" s="22"/>
      <c r="GT861" s="22"/>
      <c r="GU861" s="15"/>
      <c r="GV861" s="22"/>
      <c r="GW861" s="22"/>
      <c r="GX861" s="22"/>
      <c r="GY861" s="18"/>
      <c r="GZ861" s="18"/>
      <c r="HA861" s="18"/>
      <c r="HB861" s="18"/>
      <c r="HC861" s="18"/>
      <c r="HD861" s="18"/>
      <c r="HE861" s="18"/>
      <c r="HF861" s="18"/>
      <c r="HG861" s="18"/>
      <c r="HH861" s="18"/>
      <c r="HI861" s="18"/>
      <c r="HJ861" s="18"/>
      <c r="HK861" s="18"/>
      <c r="HL861" s="18"/>
      <c r="HM861" s="18"/>
      <c r="HN861" s="18"/>
      <c r="HO861" s="18"/>
      <c r="HP861" s="18"/>
      <c r="HQ861" s="18"/>
      <c r="HR861" s="18"/>
      <c r="HS861" s="18"/>
      <c r="HT861" s="18"/>
      <c r="HU861" s="18"/>
      <c r="HV861" s="18"/>
      <c r="HW861" s="18"/>
      <c r="HX861" s="18"/>
      <c r="HY861" s="18"/>
      <c r="HZ861" s="18"/>
      <c r="IA861" s="18"/>
      <c r="IB861" s="18"/>
      <c r="IC861" s="18"/>
      <c r="ID861" s="18"/>
      <c r="IE861" s="18"/>
      <c r="IF861" s="18"/>
      <c r="IG861" s="18"/>
      <c r="IH861" s="18"/>
      <c r="II861" s="18"/>
      <c r="IJ861" s="18"/>
      <c r="IK861" s="18"/>
      <c r="IL861" s="18"/>
      <c r="IM861" s="18"/>
      <c r="IN861" s="18"/>
      <c r="IO861" s="18"/>
      <c r="IP861" s="18"/>
      <c r="IQ861" s="18"/>
      <c r="IR861" s="18"/>
      <c r="IS861" s="18"/>
      <c r="IT861" s="18"/>
      <c r="IU861" s="18"/>
      <c r="IV861" s="18"/>
      <c r="IW861" s="18"/>
      <c r="IX861" s="18"/>
      <c r="IY861" s="18"/>
      <c r="IZ861" s="18"/>
      <c r="JA861" s="18"/>
      <c r="JB861" s="18"/>
      <c r="JC861" s="18"/>
      <c r="JD861" s="18"/>
      <c r="JE861" s="18"/>
      <c r="JF861" s="18"/>
    </row>
    <row r="862" spans="36:266" x14ac:dyDescent="0.3">
      <c r="AJ862" s="24"/>
      <c r="AK862" s="24"/>
      <c r="AL862" s="20"/>
      <c r="AM862" s="23"/>
      <c r="AN862" s="18"/>
      <c r="AO862" s="18"/>
      <c r="BB862" s="25"/>
      <c r="BC862" s="21"/>
      <c r="BG862" s="18"/>
      <c r="BN862" s="22"/>
      <c r="BO862" s="22"/>
      <c r="BP862" s="22"/>
      <c r="BQ862" s="22"/>
      <c r="BR862" s="15"/>
      <c r="CF862" s="15"/>
      <c r="CL862" s="22"/>
      <c r="CM862" s="15"/>
      <c r="CR862" s="22"/>
      <c r="CT862" s="15"/>
      <c r="CW862" s="22"/>
      <c r="DA862" s="15"/>
      <c r="DH862" s="15"/>
      <c r="DJ862" s="22"/>
      <c r="DO862" s="15"/>
      <c r="DV862" s="15"/>
      <c r="EC862" s="15"/>
      <c r="EJ862" s="15"/>
      <c r="EQ862" s="15"/>
      <c r="EX862" s="15"/>
      <c r="FE862" s="15"/>
      <c r="FL862" s="15"/>
      <c r="FS862" s="15"/>
      <c r="FZ862" s="15"/>
      <c r="GG862" s="15"/>
      <c r="GN862" s="15"/>
      <c r="GP862" s="22"/>
      <c r="GQ862" s="22"/>
      <c r="GR862" s="22"/>
      <c r="GS862" s="22"/>
      <c r="GT862" s="22"/>
      <c r="GU862" s="15"/>
      <c r="GV862" s="22"/>
      <c r="GW862" s="22"/>
      <c r="GX862" s="22"/>
      <c r="GY862" s="18"/>
      <c r="GZ862" s="18"/>
      <c r="HA862" s="18"/>
      <c r="HB862" s="18"/>
      <c r="HC862" s="18"/>
      <c r="HD862" s="18"/>
      <c r="HE862" s="18"/>
      <c r="HF862" s="18"/>
      <c r="HG862" s="18"/>
      <c r="HH862" s="18"/>
      <c r="HI862" s="18"/>
      <c r="HJ862" s="18"/>
      <c r="HK862" s="18"/>
      <c r="HL862" s="18"/>
      <c r="HM862" s="18"/>
      <c r="HN862" s="18"/>
      <c r="HO862" s="18"/>
      <c r="HP862" s="18"/>
      <c r="HQ862" s="18"/>
      <c r="HR862" s="18"/>
      <c r="HS862" s="18"/>
      <c r="HT862" s="18"/>
      <c r="HU862" s="18"/>
      <c r="HV862" s="18"/>
      <c r="HW862" s="18"/>
      <c r="HX862" s="18"/>
      <c r="HY862" s="18"/>
      <c r="HZ862" s="18"/>
      <c r="IA862" s="18"/>
      <c r="IB862" s="18"/>
      <c r="IC862" s="18"/>
      <c r="ID862" s="18"/>
      <c r="IE862" s="18"/>
      <c r="IF862" s="18"/>
      <c r="IG862" s="18"/>
      <c r="IH862" s="18"/>
      <c r="II862" s="18"/>
      <c r="IJ862" s="18"/>
      <c r="IK862" s="18"/>
      <c r="IL862" s="18"/>
      <c r="IM862" s="18"/>
      <c r="IN862" s="18"/>
      <c r="IO862" s="18"/>
      <c r="IP862" s="18"/>
      <c r="IQ862" s="18"/>
      <c r="IR862" s="18"/>
      <c r="IS862" s="18"/>
      <c r="IT862" s="18"/>
      <c r="IU862" s="18"/>
      <c r="IV862" s="18"/>
      <c r="IW862" s="18"/>
      <c r="IX862" s="18"/>
      <c r="IY862" s="18"/>
      <c r="IZ862" s="18"/>
      <c r="JA862" s="18"/>
      <c r="JB862" s="18"/>
      <c r="JC862" s="18"/>
      <c r="JD862" s="18"/>
      <c r="JE862" s="18"/>
      <c r="JF862" s="18"/>
    </row>
    <row r="863" spans="36:266" x14ac:dyDescent="0.3">
      <c r="AJ863" s="24"/>
      <c r="AK863" s="24"/>
      <c r="AL863" s="20"/>
      <c r="AM863" s="23"/>
      <c r="AN863" s="18"/>
      <c r="AO863" s="18"/>
      <c r="BB863" s="25"/>
      <c r="BC863" s="21"/>
      <c r="BG863" s="18"/>
      <c r="BN863" s="22"/>
      <c r="BO863" s="22"/>
      <c r="BP863" s="22"/>
      <c r="BQ863" s="22"/>
      <c r="BR863" s="15"/>
      <c r="CF863" s="15"/>
      <c r="CL863" s="22"/>
      <c r="CM863" s="15"/>
      <c r="CR863" s="22"/>
      <c r="CT863" s="15"/>
      <c r="CW863" s="22"/>
      <c r="DA863" s="15"/>
      <c r="DH863" s="15"/>
      <c r="DJ863" s="22"/>
      <c r="DO863" s="15"/>
      <c r="DV863" s="15"/>
      <c r="EC863" s="15"/>
      <c r="EJ863" s="15"/>
      <c r="EQ863" s="15"/>
      <c r="EX863" s="15"/>
      <c r="FE863" s="15"/>
      <c r="FL863" s="15"/>
      <c r="FS863" s="15"/>
      <c r="FZ863" s="15"/>
      <c r="GG863" s="15"/>
      <c r="GN863" s="15"/>
      <c r="GP863" s="22"/>
      <c r="GQ863" s="22"/>
      <c r="GR863" s="22"/>
      <c r="GS863" s="22"/>
      <c r="GT863" s="22"/>
      <c r="GU863" s="15"/>
      <c r="GV863" s="22"/>
      <c r="GW863" s="22"/>
      <c r="GX863" s="22"/>
      <c r="GY863" s="18"/>
      <c r="GZ863" s="18"/>
      <c r="HA863" s="18"/>
      <c r="HB863" s="18"/>
      <c r="HC863" s="18"/>
      <c r="HD863" s="18"/>
      <c r="HE863" s="18"/>
      <c r="HF863" s="18"/>
      <c r="HG863" s="18"/>
      <c r="HH863" s="18"/>
      <c r="HI863" s="18"/>
      <c r="HJ863" s="18"/>
      <c r="HK863" s="18"/>
      <c r="HL863" s="18"/>
      <c r="HM863" s="18"/>
      <c r="HN863" s="18"/>
      <c r="HO863" s="18"/>
      <c r="HP863" s="18"/>
      <c r="HQ863" s="18"/>
      <c r="HR863" s="18"/>
      <c r="HS863" s="18"/>
      <c r="HT863" s="18"/>
      <c r="HU863" s="18"/>
      <c r="HV863" s="18"/>
      <c r="HW863" s="18"/>
      <c r="HX863" s="18"/>
      <c r="HY863" s="18"/>
      <c r="HZ863" s="18"/>
      <c r="IA863" s="18"/>
      <c r="IB863" s="18"/>
      <c r="IC863" s="18"/>
      <c r="ID863" s="18"/>
      <c r="IE863" s="18"/>
      <c r="IF863" s="18"/>
      <c r="IG863" s="18"/>
      <c r="IH863" s="18"/>
      <c r="II863" s="18"/>
      <c r="IJ863" s="18"/>
      <c r="IK863" s="18"/>
      <c r="IL863" s="18"/>
      <c r="IM863" s="18"/>
      <c r="IN863" s="18"/>
      <c r="IO863" s="18"/>
      <c r="IP863" s="18"/>
      <c r="IQ863" s="18"/>
      <c r="IR863" s="18"/>
      <c r="IS863" s="18"/>
      <c r="IT863" s="18"/>
      <c r="IU863" s="18"/>
      <c r="IV863" s="18"/>
      <c r="IW863" s="18"/>
      <c r="IX863" s="18"/>
      <c r="IY863" s="18"/>
      <c r="IZ863" s="18"/>
      <c r="JA863" s="18"/>
      <c r="JB863" s="18"/>
      <c r="JC863" s="18"/>
      <c r="JD863" s="18"/>
      <c r="JE863" s="18"/>
      <c r="JF863" s="18"/>
    </row>
    <row r="864" spans="36:266" x14ac:dyDescent="0.3">
      <c r="AJ864" s="24"/>
      <c r="AK864" s="24"/>
      <c r="AL864" s="20"/>
      <c r="AM864" s="23"/>
      <c r="AN864" s="18"/>
      <c r="AO864" s="18"/>
      <c r="BB864" s="25"/>
      <c r="BC864" s="21"/>
      <c r="BG864" s="18"/>
      <c r="BN864" s="22"/>
      <c r="BO864" s="22"/>
      <c r="BP864" s="22"/>
      <c r="BQ864" s="22"/>
      <c r="BR864" s="15"/>
      <c r="CF864" s="15"/>
      <c r="CL864" s="22"/>
      <c r="CM864" s="15"/>
      <c r="CR864" s="22"/>
      <c r="CT864" s="15"/>
      <c r="CW864" s="22"/>
      <c r="DA864" s="15"/>
      <c r="DH864" s="15"/>
      <c r="DJ864" s="22"/>
      <c r="DO864" s="15"/>
      <c r="DV864" s="15"/>
      <c r="EC864" s="15"/>
      <c r="EJ864" s="15"/>
      <c r="EQ864" s="15"/>
      <c r="EX864" s="15"/>
      <c r="FE864" s="15"/>
      <c r="FL864" s="15"/>
      <c r="FS864" s="15"/>
      <c r="FZ864" s="15"/>
      <c r="GG864" s="15"/>
      <c r="GN864" s="15"/>
      <c r="GP864" s="22"/>
      <c r="GQ864" s="22"/>
      <c r="GR864" s="22"/>
      <c r="GS864" s="22"/>
      <c r="GT864" s="22"/>
      <c r="GU864" s="15"/>
      <c r="GV864" s="22"/>
      <c r="GW864" s="22"/>
      <c r="GX864" s="22"/>
      <c r="GY864" s="18"/>
      <c r="GZ864" s="18"/>
      <c r="HA864" s="18"/>
      <c r="HB864" s="18"/>
      <c r="HC864" s="18"/>
      <c r="HD864" s="18"/>
      <c r="HE864" s="18"/>
      <c r="HF864" s="18"/>
      <c r="HG864" s="18"/>
      <c r="HH864" s="18"/>
      <c r="HI864" s="18"/>
      <c r="HJ864" s="18"/>
      <c r="HK864" s="18"/>
      <c r="HL864" s="18"/>
      <c r="HM864" s="18"/>
      <c r="HN864" s="18"/>
      <c r="HO864" s="18"/>
      <c r="HP864" s="18"/>
      <c r="HQ864" s="18"/>
      <c r="HR864" s="18"/>
      <c r="HS864" s="18"/>
      <c r="HT864" s="18"/>
      <c r="HU864" s="18"/>
      <c r="HV864" s="18"/>
      <c r="HW864" s="18"/>
      <c r="HX864" s="18"/>
      <c r="HY864" s="18"/>
      <c r="HZ864" s="18"/>
      <c r="IA864" s="18"/>
      <c r="IB864" s="18"/>
      <c r="IC864" s="18"/>
      <c r="ID864" s="18"/>
      <c r="IE864" s="18"/>
      <c r="IF864" s="18"/>
      <c r="IG864" s="18"/>
      <c r="IH864" s="18"/>
      <c r="II864" s="18"/>
      <c r="IJ864" s="18"/>
      <c r="IK864" s="18"/>
      <c r="IL864" s="18"/>
      <c r="IM864" s="18"/>
      <c r="IN864" s="18"/>
      <c r="IO864" s="18"/>
      <c r="IP864" s="18"/>
      <c r="IQ864" s="18"/>
      <c r="IR864" s="18"/>
      <c r="IS864" s="18"/>
      <c r="IT864" s="18"/>
      <c r="IU864" s="18"/>
      <c r="IV864" s="18"/>
      <c r="IW864" s="18"/>
      <c r="IX864" s="18"/>
      <c r="IY864" s="18"/>
      <c r="IZ864" s="18"/>
      <c r="JA864" s="18"/>
      <c r="JB864" s="18"/>
      <c r="JC864" s="18"/>
      <c r="JD864" s="18"/>
      <c r="JE864" s="18"/>
      <c r="JF864" s="18"/>
    </row>
    <row r="865" spans="36:266" x14ac:dyDescent="0.3">
      <c r="AJ865" s="24"/>
      <c r="AK865" s="24"/>
      <c r="AL865" s="20"/>
      <c r="AM865" s="23"/>
      <c r="AN865" s="18"/>
      <c r="AO865" s="18"/>
      <c r="BB865" s="25"/>
      <c r="BC865" s="21"/>
      <c r="BG865" s="18"/>
      <c r="BN865" s="22"/>
      <c r="BO865" s="22"/>
      <c r="BP865" s="22"/>
      <c r="BQ865" s="22"/>
      <c r="BR865" s="15"/>
      <c r="CF865" s="15"/>
      <c r="CL865" s="22"/>
      <c r="CM865" s="15"/>
      <c r="CR865" s="22"/>
      <c r="CT865" s="15"/>
      <c r="CW865" s="22"/>
      <c r="DA865" s="15"/>
      <c r="DH865" s="15"/>
      <c r="DJ865" s="22"/>
      <c r="DO865" s="15"/>
      <c r="DV865" s="15"/>
      <c r="EC865" s="15"/>
      <c r="EJ865" s="15"/>
      <c r="EQ865" s="15"/>
      <c r="EX865" s="15"/>
      <c r="FE865" s="15"/>
      <c r="FL865" s="15"/>
      <c r="FS865" s="15"/>
      <c r="FZ865" s="15"/>
      <c r="GG865" s="15"/>
      <c r="GN865" s="15"/>
      <c r="GP865" s="22"/>
      <c r="GQ865" s="22"/>
      <c r="GR865" s="22"/>
      <c r="GS865" s="22"/>
      <c r="GT865" s="22"/>
      <c r="GU865" s="15"/>
      <c r="GV865" s="22"/>
      <c r="GW865" s="22"/>
      <c r="GX865" s="22"/>
      <c r="GY865" s="18"/>
      <c r="GZ865" s="18"/>
      <c r="HA865" s="18"/>
      <c r="HB865" s="18"/>
      <c r="HC865" s="18"/>
      <c r="HD865" s="18"/>
      <c r="HE865" s="18"/>
      <c r="HF865" s="18"/>
      <c r="HG865" s="18"/>
      <c r="HH865" s="18"/>
      <c r="HI865" s="18"/>
      <c r="HJ865" s="18"/>
      <c r="HK865" s="18"/>
      <c r="HL865" s="18"/>
      <c r="HM865" s="18"/>
      <c r="HN865" s="18"/>
      <c r="HO865" s="18"/>
      <c r="HP865" s="18"/>
      <c r="HQ865" s="18"/>
      <c r="HR865" s="18"/>
      <c r="HS865" s="18"/>
      <c r="HT865" s="18"/>
      <c r="HU865" s="18"/>
      <c r="HV865" s="18"/>
      <c r="HW865" s="18"/>
      <c r="HX865" s="18"/>
      <c r="HY865" s="18"/>
      <c r="HZ865" s="18"/>
      <c r="IA865" s="18"/>
      <c r="IB865" s="18"/>
      <c r="IC865" s="18"/>
      <c r="ID865" s="18"/>
      <c r="IE865" s="18"/>
      <c r="IF865" s="18"/>
      <c r="IG865" s="18"/>
      <c r="IH865" s="18"/>
      <c r="II865" s="18"/>
      <c r="IJ865" s="18"/>
      <c r="IK865" s="18"/>
      <c r="IL865" s="18"/>
      <c r="IM865" s="18"/>
      <c r="IN865" s="18"/>
      <c r="IO865" s="18"/>
      <c r="IP865" s="18"/>
      <c r="IQ865" s="18"/>
      <c r="IR865" s="18"/>
      <c r="IS865" s="18"/>
      <c r="IT865" s="18"/>
      <c r="IU865" s="18"/>
      <c r="IV865" s="18"/>
      <c r="IW865" s="18"/>
      <c r="IX865" s="18"/>
      <c r="IY865" s="18"/>
      <c r="IZ865" s="18"/>
      <c r="JA865" s="18"/>
      <c r="JB865" s="18"/>
      <c r="JC865" s="18"/>
      <c r="JD865" s="18"/>
      <c r="JE865" s="18"/>
      <c r="JF865" s="18"/>
    </row>
    <row r="866" spans="36:266" x14ac:dyDescent="0.3">
      <c r="AJ866" s="24"/>
      <c r="AK866" s="24"/>
      <c r="AL866" s="20"/>
      <c r="AM866" s="23"/>
      <c r="AN866" s="18"/>
      <c r="AO866" s="18"/>
      <c r="BB866" s="25"/>
      <c r="BC866" s="21"/>
      <c r="BG866" s="18"/>
      <c r="BN866" s="22"/>
      <c r="BO866" s="22"/>
      <c r="BP866" s="22"/>
      <c r="BQ866" s="22"/>
      <c r="BR866" s="15"/>
      <c r="CF866" s="15"/>
      <c r="CL866" s="22"/>
      <c r="CM866" s="15"/>
      <c r="CR866" s="22"/>
      <c r="CT866" s="15"/>
      <c r="CW866" s="22"/>
      <c r="DA866" s="15"/>
      <c r="DH866" s="15"/>
      <c r="DJ866" s="22"/>
      <c r="DO866" s="15"/>
      <c r="DV866" s="15"/>
      <c r="EC866" s="15"/>
      <c r="EJ866" s="15"/>
      <c r="EQ866" s="15"/>
      <c r="EX866" s="15"/>
      <c r="FE866" s="15"/>
      <c r="FL866" s="15"/>
      <c r="FS866" s="15"/>
      <c r="FZ866" s="15"/>
      <c r="GG866" s="15"/>
      <c r="GN866" s="15"/>
      <c r="GP866" s="22"/>
      <c r="GQ866" s="22"/>
      <c r="GR866" s="22"/>
      <c r="GS866" s="22"/>
      <c r="GT866" s="22"/>
      <c r="GU866" s="15"/>
      <c r="GV866" s="22"/>
      <c r="GW866" s="22"/>
      <c r="GX866" s="22"/>
      <c r="GY866" s="18"/>
      <c r="GZ866" s="18"/>
      <c r="HA866" s="18"/>
      <c r="HB866" s="18"/>
      <c r="HC866" s="18"/>
      <c r="HD866" s="18"/>
      <c r="HE866" s="18"/>
      <c r="HF866" s="18"/>
      <c r="HG866" s="18"/>
      <c r="HH866" s="18"/>
      <c r="HI866" s="18"/>
      <c r="HJ866" s="18"/>
      <c r="HK866" s="18"/>
      <c r="HL866" s="18"/>
      <c r="HM866" s="18"/>
      <c r="HN866" s="18"/>
      <c r="HO866" s="18"/>
      <c r="HP866" s="18"/>
      <c r="HQ866" s="18"/>
      <c r="HR866" s="18"/>
      <c r="HS866" s="18"/>
      <c r="HT866" s="18"/>
      <c r="HU866" s="18"/>
      <c r="HV866" s="18"/>
      <c r="HW866" s="18"/>
      <c r="HX866" s="18"/>
      <c r="HY866" s="18"/>
      <c r="HZ866" s="18"/>
      <c r="IA866" s="18"/>
      <c r="IB866" s="18"/>
      <c r="IC866" s="18"/>
      <c r="ID866" s="18"/>
      <c r="IE866" s="18"/>
      <c r="IF866" s="18"/>
      <c r="IG866" s="18"/>
      <c r="IH866" s="18"/>
      <c r="II866" s="18"/>
      <c r="IJ866" s="18"/>
      <c r="IK866" s="18"/>
      <c r="IL866" s="18"/>
      <c r="IM866" s="18"/>
      <c r="IN866" s="18"/>
      <c r="IO866" s="18"/>
      <c r="IP866" s="18"/>
      <c r="IQ866" s="18"/>
      <c r="IR866" s="18"/>
      <c r="IS866" s="18"/>
      <c r="IT866" s="18"/>
      <c r="IU866" s="18"/>
      <c r="IV866" s="18"/>
      <c r="IW866" s="18"/>
      <c r="IX866" s="18"/>
      <c r="IY866" s="18"/>
      <c r="IZ866" s="18"/>
      <c r="JA866" s="18"/>
      <c r="JB866" s="18"/>
      <c r="JC866" s="18"/>
      <c r="JD866" s="18"/>
      <c r="JE866" s="18"/>
      <c r="JF866" s="18"/>
    </row>
    <row r="867" spans="36:266" x14ac:dyDescent="0.3">
      <c r="AJ867" s="24"/>
      <c r="AK867" s="24"/>
      <c r="AL867" s="20"/>
      <c r="AM867" s="23"/>
      <c r="AN867" s="18"/>
      <c r="AO867" s="18"/>
      <c r="BB867" s="25"/>
      <c r="BC867" s="21"/>
      <c r="BG867" s="18"/>
      <c r="BN867" s="22"/>
      <c r="BO867" s="22"/>
      <c r="BP867" s="22"/>
      <c r="BQ867" s="22"/>
      <c r="BR867" s="15"/>
      <c r="CF867" s="15"/>
      <c r="CL867" s="22"/>
      <c r="CM867" s="15"/>
      <c r="CR867" s="22"/>
      <c r="CT867" s="15"/>
      <c r="CW867" s="22"/>
      <c r="DA867" s="15"/>
      <c r="DH867" s="15"/>
      <c r="DJ867" s="22"/>
      <c r="DO867" s="15"/>
      <c r="DV867" s="15"/>
      <c r="EC867" s="15"/>
      <c r="EJ867" s="15"/>
      <c r="EQ867" s="15"/>
      <c r="EX867" s="15"/>
      <c r="FE867" s="15"/>
      <c r="FL867" s="15"/>
      <c r="FS867" s="15"/>
      <c r="FZ867" s="15"/>
      <c r="GG867" s="15"/>
      <c r="GN867" s="15"/>
      <c r="GP867" s="22"/>
      <c r="GQ867" s="22"/>
      <c r="GR867" s="22"/>
      <c r="GS867" s="22"/>
      <c r="GT867" s="22"/>
      <c r="GU867" s="15"/>
      <c r="GV867" s="22"/>
      <c r="GW867" s="22"/>
      <c r="GX867" s="22"/>
      <c r="GY867" s="18"/>
      <c r="GZ867" s="18"/>
      <c r="HA867" s="18"/>
      <c r="HB867" s="18"/>
      <c r="HC867" s="18"/>
      <c r="HD867" s="18"/>
      <c r="HE867" s="18"/>
      <c r="HF867" s="18"/>
      <c r="HG867" s="18"/>
      <c r="HH867" s="18"/>
      <c r="HI867" s="18"/>
      <c r="HJ867" s="18"/>
      <c r="HK867" s="18"/>
      <c r="HL867" s="18"/>
      <c r="HM867" s="18"/>
      <c r="HN867" s="18"/>
      <c r="HO867" s="18"/>
      <c r="HP867" s="18"/>
      <c r="HQ867" s="18"/>
      <c r="HR867" s="18"/>
      <c r="HS867" s="18"/>
      <c r="HT867" s="18"/>
      <c r="HU867" s="18"/>
      <c r="HV867" s="18"/>
      <c r="HW867" s="18"/>
      <c r="HX867" s="18"/>
      <c r="HY867" s="18"/>
      <c r="HZ867" s="18"/>
      <c r="IA867" s="18"/>
      <c r="IB867" s="18"/>
      <c r="IC867" s="18"/>
      <c r="ID867" s="18"/>
      <c r="IE867" s="18"/>
      <c r="IF867" s="18"/>
      <c r="IG867" s="18"/>
      <c r="IH867" s="18"/>
      <c r="II867" s="18"/>
      <c r="IJ867" s="18"/>
      <c r="IK867" s="18"/>
      <c r="IL867" s="18"/>
      <c r="IM867" s="18"/>
      <c r="IN867" s="18"/>
      <c r="IO867" s="18"/>
      <c r="IP867" s="18"/>
      <c r="IQ867" s="18"/>
      <c r="IR867" s="18"/>
      <c r="IS867" s="18"/>
      <c r="IT867" s="18"/>
      <c r="IU867" s="18"/>
      <c r="IV867" s="18"/>
      <c r="IW867" s="18"/>
      <c r="IX867" s="18"/>
      <c r="IY867" s="18"/>
      <c r="IZ867" s="18"/>
      <c r="JA867" s="18"/>
      <c r="JB867" s="18"/>
      <c r="JC867" s="18"/>
      <c r="JD867" s="18"/>
      <c r="JE867" s="18"/>
      <c r="JF867" s="18"/>
    </row>
    <row r="868" spans="36:266" x14ac:dyDescent="0.3">
      <c r="AJ868" s="24"/>
      <c r="AK868" s="24"/>
      <c r="AL868" s="20"/>
      <c r="AM868" s="23"/>
      <c r="AN868" s="18"/>
      <c r="AO868" s="18"/>
      <c r="BB868" s="25"/>
      <c r="BC868" s="21"/>
      <c r="BG868" s="18"/>
      <c r="BN868" s="22"/>
      <c r="BO868" s="22"/>
      <c r="BP868" s="22"/>
      <c r="BQ868" s="22"/>
      <c r="BR868" s="15"/>
      <c r="CF868" s="15"/>
      <c r="CL868" s="22"/>
      <c r="CM868" s="15"/>
      <c r="CR868" s="22"/>
      <c r="CT868" s="15"/>
      <c r="CW868" s="22"/>
      <c r="DA868" s="15"/>
      <c r="DH868" s="15"/>
      <c r="DJ868" s="22"/>
      <c r="DO868" s="15"/>
      <c r="DV868" s="15"/>
      <c r="EC868" s="15"/>
      <c r="EJ868" s="15"/>
      <c r="EQ868" s="15"/>
      <c r="EX868" s="15"/>
      <c r="FE868" s="15"/>
      <c r="FL868" s="15"/>
      <c r="FS868" s="15"/>
      <c r="FZ868" s="15"/>
      <c r="GG868" s="15"/>
      <c r="GN868" s="15"/>
      <c r="GP868" s="22"/>
      <c r="GQ868" s="22"/>
      <c r="GR868" s="22"/>
      <c r="GS868" s="22"/>
      <c r="GT868" s="22"/>
      <c r="GU868" s="15"/>
      <c r="GV868" s="22"/>
      <c r="GW868" s="22"/>
      <c r="GX868" s="22"/>
      <c r="GY868" s="18"/>
      <c r="GZ868" s="18"/>
      <c r="HA868" s="18"/>
      <c r="HB868" s="18"/>
      <c r="HC868" s="18"/>
      <c r="HD868" s="18"/>
      <c r="HE868" s="18"/>
      <c r="HF868" s="18"/>
      <c r="HG868" s="18"/>
      <c r="HH868" s="18"/>
      <c r="HI868" s="18"/>
      <c r="HJ868" s="18"/>
      <c r="HK868" s="18"/>
      <c r="HL868" s="18"/>
      <c r="HM868" s="18"/>
      <c r="HN868" s="18"/>
      <c r="HO868" s="18"/>
      <c r="HP868" s="18"/>
      <c r="HQ868" s="18"/>
      <c r="HR868" s="18"/>
      <c r="HS868" s="18"/>
      <c r="HT868" s="18"/>
      <c r="HU868" s="18"/>
      <c r="HV868" s="18"/>
      <c r="HW868" s="18"/>
      <c r="HX868" s="18"/>
      <c r="HY868" s="18"/>
      <c r="HZ868" s="18"/>
      <c r="IA868" s="18"/>
      <c r="IB868" s="18"/>
      <c r="IC868" s="18"/>
      <c r="ID868" s="18"/>
      <c r="IE868" s="18"/>
      <c r="IF868" s="18"/>
      <c r="IG868" s="18"/>
      <c r="IH868" s="18"/>
      <c r="II868" s="18"/>
      <c r="IJ868" s="18"/>
      <c r="IK868" s="18"/>
      <c r="IL868" s="18"/>
      <c r="IM868" s="18"/>
      <c r="IN868" s="18"/>
      <c r="IO868" s="18"/>
      <c r="IP868" s="18"/>
      <c r="IQ868" s="18"/>
      <c r="IR868" s="18"/>
      <c r="IS868" s="18"/>
      <c r="IT868" s="18"/>
      <c r="IU868" s="18"/>
      <c r="IV868" s="18"/>
      <c r="IW868" s="18"/>
      <c r="IX868" s="18"/>
      <c r="IY868" s="18"/>
      <c r="IZ868" s="18"/>
      <c r="JA868" s="18"/>
      <c r="JB868" s="18"/>
      <c r="JC868" s="18"/>
      <c r="JD868" s="18"/>
      <c r="JE868" s="18"/>
      <c r="JF868" s="18"/>
    </row>
    <row r="869" spans="36:266" x14ac:dyDescent="0.3">
      <c r="AJ869" s="24"/>
      <c r="AK869" s="24"/>
      <c r="AL869" s="20"/>
      <c r="AM869" s="23"/>
      <c r="AN869" s="18"/>
      <c r="AO869" s="18"/>
      <c r="BB869" s="25"/>
      <c r="BC869" s="21"/>
      <c r="BG869" s="18"/>
      <c r="BN869" s="22"/>
      <c r="BO869" s="22"/>
      <c r="BP869" s="22"/>
      <c r="BQ869" s="22"/>
      <c r="BR869" s="15"/>
      <c r="CF869" s="15"/>
      <c r="CL869" s="22"/>
      <c r="CM869" s="15"/>
      <c r="CR869" s="22"/>
      <c r="CT869" s="15"/>
      <c r="CW869" s="22"/>
      <c r="DA869" s="15"/>
      <c r="DH869" s="15"/>
      <c r="DJ869" s="22"/>
      <c r="DO869" s="15"/>
      <c r="DV869" s="15"/>
      <c r="EC869" s="15"/>
      <c r="EJ869" s="15"/>
      <c r="EQ869" s="15"/>
      <c r="EX869" s="15"/>
      <c r="FE869" s="15"/>
      <c r="FL869" s="15"/>
      <c r="FS869" s="15"/>
      <c r="FZ869" s="15"/>
      <c r="GG869" s="15"/>
      <c r="GN869" s="15"/>
      <c r="GP869" s="22"/>
      <c r="GQ869" s="22"/>
      <c r="GR869" s="22"/>
      <c r="GS869" s="22"/>
      <c r="GT869" s="22"/>
      <c r="GU869" s="15"/>
      <c r="GV869" s="22"/>
      <c r="GW869" s="22"/>
      <c r="GX869" s="22"/>
      <c r="GY869" s="18"/>
      <c r="GZ869" s="18"/>
      <c r="HA869" s="18"/>
      <c r="HB869" s="18"/>
      <c r="HC869" s="18"/>
      <c r="HD869" s="18"/>
      <c r="HE869" s="18"/>
      <c r="HF869" s="18"/>
      <c r="HG869" s="18"/>
      <c r="HH869" s="18"/>
      <c r="HI869" s="18"/>
      <c r="HJ869" s="18"/>
      <c r="HK869" s="18"/>
      <c r="HL869" s="18"/>
      <c r="HM869" s="18"/>
      <c r="HN869" s="18"/>
      <c r="HO869" s="18"/>
      <c r="HP869" s="18"/>
      <c r="HQ869" s="18"/>
      <c r="HR869" s="18"/>
      <c r="HS869" s="18"/>
      <c r="HT869" s="18"/>
      <c r="HU869" s="18"/>
      <c r="HV869" s="18"/>
      <c r="HW869" s="18"/>
      <c r="HX869" s="18"/>
      <c r="HY869" s="18"/>
      <c r="HZ869" s="18"/>
      <c r="IA869" s="18"/>
      <c r="IB869" s="18"/>
      <c r="IC869" s="18"/>
      <c r="ID869" s="18"/>
      <c r="IE869" s="18"/>
      <c r="IF869" s="18"/>
      <c r="IG869" s="18"/>
      <c r="IH869" s="18"/>
      <c r="II869" s="18"/>
      <c r="IJ869" s="18"/>
      <c r="IK869" s="18"/>
      <c r="IL869" s="18"/>
      <c r="IM869" s="18"/>
      <c r="IN869" s="18"/>
      <c r="IO869" s="18"/>
      <c r="IP869" s="18"/>
      <c r="IQ869" s="18"/>
      <c r="IR869" s="18"/>
      <c r="IS869" s="18"/>
      <c r="IT869" s="18"/>
      <c r="IU869" s="18"/>
      <c r="IV869" s="18"/>
      <c r="IW869" s="18"/>
      <c r="IX869" s="18"/>
      <c r="IY869" s="18"/>
      <c r="IZ869" s="18"/>
      <c r="JA869" s="18"/>
      <c r="JB869" s="18"/>
      <c r="JC869" s="18"/>
      <c r="JD869" s="18"/>
      <c r="JE869" s="18"/>
      <c r="JF869" s="18"/>
    </row>
    <row r="870" spans="36:266" x14ac:dyDescent="0.3">
      <c r="AJ870" s="24"/>
      <c r="AK870" s="24"/>
      <c r="AL870" s="20"/>
      <c r="AM870" s="23"/>
      <c r="AN870" s="18"/>
      <c r="AO870" s="18"/>
      <c r="BB870" s="25"/>
      <c r="BC870" s="21"/>
      <c r="BG870" s="18"/>
      <c r="BN870" s="22"/>
      <c r="BO870" s="22"/>
      <c r="BP870" s="22"/>
      <c r="BQ870" s="22"/>
      <c r="BR870" s="15"/>
      <c r="CF870" s="15"/>
      <c r="CL870" s="22"/>
      <c r="CM870" s="15"/>
      <c r="CR870" s="22"/>
      <c r="CT870" s="15"/>
      <c r="CW870" s="22"/>
      <c r="DA870" s="15"/>
      <c r="DH870" s="15"/>
      <c r="DJ870" s="22"/>
      <c r="DO870" s="15"/>
      <c r="DV870" s="15"/>
      <c r="EC870" s="15"/>
      <c r="EJ870" s="15"/>
      <c r="EQ870" s="15"/>
      <c r="EX870" s="15"/>
      <c r="FE870" s="15"/>
      <c r="FL870" s="15"/>
      <c r="FS870" s="15"/>
      <c r="FZ870" s="15"/>
      <c r="GG870" s="15"/>
      <c r="GN870" s="15"/>
      <c r="GP870" s="22"/>
      <c r="GQ870" s="22"/>
      <c r="GR870" s="22"/>
      <c r="GS870" s="22"/>
      <c r="GT870" s="22"/>
      <c r="GU870" s="15"/>
      <c r="GV870" s="22"/>
      <c r="GW870" s="22"/>
      <c r="GX870" s="22"/>
      <c r="GY870" s="18"/>
      <c r="GZ870" s="18"/>
      <c r="HA870" s="18"/>
      <c r="HB870" s="18"/>
      <c r="HC870" s="18"/>
      <c r="HD870" s="18"/>
      <c r="HE870" s="18"/>
      <c r="HF870" s="18"/>
      <c r="HG870" s="18"/>
      <c r="HH870" s="18"/>
      <c r="HI870" s="18"/>
      <c r="HJ870" s="18"/>
      <c r="HK870" s="18"/>
      <c r="HL870" s="18"/>
      <c r="HM870" s="18"/>
      <c r="HN870" s="18"/>
      <c r="HO870" s="18"/>
      <c r="HP870" s="18"/>
      <c r="HQ870" s="18"/>
      <c r="HR870" s="18"/>
      <c r="HS870" s="18"/>
      <c r="HT870" s="18"/>
      <c r="HU870" s="18"/>
      <c r="HV870" s="18"/>
      <c r="HW870" s="18"/>
      <c r="HX870" s="18"/>
      <c r="HY870" s="18"/>
      <c r="HZ870" s="18"/>
      <c r="IA870" s="18"/>
      <c r="IB870" s="18"/>
      <c r="IC870" s="18"/>
      <c r="ID870" s="18"/>
      <c r="IE870" s="18"/>
      <c r="IF870" s="18"/>
      <c r="IG870" s="18"/>
      <c r="IH870" s="18"/>
      <c r="II870" s="18"/>
      <c r="IJ870" s="18"/>
      <c r="IK870" s="18"/>
      <c r="IL870" s="18"/>
      <c r="IM870" s="18"/>
      <c r="IN870" s="18"/>
      <c r="IO870" s="18"/>
      <c r="IP870" s="18"/>
      <c r="IQ870" s="18"/>
      <c r="IR870" s="18"/>
      <c r="IS870" s="18"/>
      <c r="IT870" s="18"/>
      <c r="IU870" s="18"/>
      <c r="IV870" s="18"/>
      <c r="IW870" s="18"/>
      <c r="IX870" s="18"/>
      <c r="IY870" s="18"/>
      <c r="IZ870" s="18"/>
      <c r="JA870" s="18"/>
      <c r="JB870" s="18"/>
      <c r="JC870" s="18"/>
      <c r="JD870" s="18"/>
      <c r="JE870" s="18"/>
      <c r="JF870" s="18"/>
    </row>
    <row r="871" spans="36:266" x14ac:dyDescent="0.3">
      <c r="AJ871" s="24"/>
      <c r="AK871" s="24"/>
      <c r="AL871" s="20"/>
      <c r="AM871" s="23"/>
      <c r="AN871" s="18"/>
      <c r="AO871" s="18"/>
      <c r="BB871" s="25"/>
      <c r="BC871" s="21"/>
      <c r="BG871" s="18"/>
      <c r="BN871" s="22"/>
      <c r="BO871" s="22"/>
      <c r="BP871" s="22"/>
      <c r="BQ871" s="22"/>
      <c r="BR871" s="15"/>
      <c r="CF871" s="15"/>
      <c r="CL871" s="22"/>
      <c r="CM871" s="15"/>
      <c r="CR871" s="22"/>
      <c r="CT871" s="15"/>
      <c r="CW871" s="22"/>
      <c r="DA871" s="15"/>
      <c r="DH871" s="15"/>
      <c r="DJ871" s="22"/>
      <c r="DO871" s="15"/>
      <c r="DV871" s="15"/>
      <c r="EC871" s="15"/>
      <c r="EJ871" s="15"/>
      <c r="EQ871" s="15"/>
      <c r="EX871" s="15"/>
      <c r="FE871" s="15"/>
      <c r="FL871" s="15"/>
      <c r="FS871" s="15"/>
      <c r="FZ871" s="15"/>
      <c r="GG871" s="15"/>
      <c r="GN871" s="15"/>
      <c r="GP871" s="22"/>
      <c r="GQ871" s="22"/>
      <c r="GR871" s="22"/>
      <c r="GS871" s="22"/>
      <c r="GT871" s="22"/>
      <c r="GU871" s="15"/>
      <c r="GV871" s="22"/>
      <c r="GW871" s="22"/>
      <c r="GX871" s="22"/>
      <c r="GY871" s="18"/>
      <c r="GZ871" s="18"/>
      <c r="HA871" s="18"/>
      <c r="HB871" s="18"/>
      <c r="HC871" s="18"/>
      <c r="HD871" s="18"/>
      <c r="HE871" s="18"/>
      <c r="HF871" s="18"/>
      <c r="HG871" s="18"/>
      <c r="HH871" s="18"/>
      <c r="HI871" s="18"/>
      <c r="HJ871" s="18"/>
      <c r="HK871" s="18"/>
      <c r="HL871" s="18"/>
      <c r="HM871" s="18"/>
      <c r="HN871" s="18"/>
      <c r="HO871" s="18"/>
      <c r="HP871" s="18"/>
      <c r="HQ871" s="18"/>
      <c r="HR871" s="18"/>
      <c r="HS871" s="18"/>
      <c r="HT871" s="18"/>
      <c r="HU871" s="18"/>
      <c r="HV871" s="18"/>
      <c r="HW871" s="18"/>
      <c r="HX871" s="18"/>
      <c r="HY871" s="18"/>
      <c r="HZ871" s="18"/>
      <c r="IA871" s="18"/>
      <c r="IB871" s="18"/>
      <c r="IC871" s="18"/>
      <c r="ID871" s="18"/>
      <c r="IE871" s="18"/>
      <c r="IF871" s="18"/>
      <c r="IG871" s="18"/>
      <c r="IH871" s="18"/>
      <c r="II871" s="18"/>
      <c r="IJ871" s="18"/>
      <c r="IK871" s="18"/>
      <c r="IL871" s="18"/>
      <c r="IM871" s="18"/>
      <c r="IN871" s="18"/>
      <c r="IO871" s="18"/>
      <c r="IP871" s="18"/>
      <c r="IQ871" s="18"/>
      <c r="IR871" s="18"/>
      <c r="IS871" s="18"/>
      <c r="IT871" s="18"/>
      <c r="IU871" s="18"/>
      <c r="IV871" s="18"/>
      <c r="IW871" s="18"/>
      <c r="IX871" s="18"/>
      <c r="IY871" s="18"/>
      <c r="IZ871" s="18"/>
      <c r="JA871" s="18"/>
      <c r="JB871" s="18"/>
      <c r="JC871" s="18"/>
      <c r="JD871" s="18"/>
      <c r="JE871" s="18"/>
      <c r="JF871" s="18"/>
    </row>
    <row r="872" spans="36:266" x14ac:dyDescent="0.3">
      <c r="AJ872" s="24"/>
      <c r="AK872" s="24"/>
      <c r="AL872" s="20"/>
      <c r="AM872" s="23"/>
      <c r="AN872" s="18"/>
      <c r="AO872" s="18"/>
      <c r="BB872" s="25"/>
      <c r="BC872" s="21"/>
      <c r="BG872" s="18"/>
      <c r="BN872" s="22"/>
      <c r="BO872" s="22"/>
      <c r="BP872" s="22"/>
      <c r="BQ872" s="22"/>
      <c r="BR872" s="15"/>
      <c r="CF872" s="15"/>
      <c r="CL872" s="22"/>
      <c r="CM872" s="15"/>
      <c r="CR872" s="22"/>
      <c r="CT872" s="15"/>
      <c r="CW872" s="22"/>
      <c r="DA872" s="15"/>
      <c r="DH872" s="15"/>
      <c r="DJ872" s="22"/>
      <c r="DO872" s="15"/>
      <c r="DV872" s="15"/>
      <c r="EC872" s="15"/>
      <c r="EJ872" s="15"/>
      <c r="EQ872" s="15"/>
      <c r="EX872" s="15"/>
      <c r="FE872" s="15"/>
      <c r="FL872" s="15"/>
      <c r="FS872" s="15"/>
      <c r="FZ872" s="15"/>
      <c r="GG872" s="15"/>
      <c r="GN872" s="15"/>
      <c r="GP872" s="22"/>
      <c r="GQ872" s="22"/>
      <c r="GR872" s="22"/>
      <c r="GS872" s="22"/>
      <c r="GT872" s="22"/>
      <c r="GU872" s="15"/>
      <c r="GV872" s="22"/>
      <c r="GW872" s="22"/>
      <c r="GX872" s="22"/>
      <c r="GY872" s="18"/>
      <c r="GZ872" s="18"/>
      <c r="HA872" s="18"/>
      <c r="HB872" s="18"/>
      <c r="HC872" s="18"/>
      <c r="HD872" s="18"/>
      <c r="HE872" s="18"/>
      <c r="HF872" s="18"/>
      <c r="HG872" s="18"/>
      <c r="HH872" s="18"/>
      <c r="HI872" s="18"/>
      <c r="HJ872" s="18"/>
      <c r="HK872" s="18"/>
      <c r="HL872" s="18"/>
      <c r="HM872" s="18"/>
      <c r="HN872" s="18"/>
      <c r="HO872" s="18"/>
      <c r="HP872" s="18"/>
      <c r="HQ872" s="18"/>
      <c r="HR872" s="18"/>
      <c r="HS872" s="18"/>
      <c r="HT872" s="18"/>
      <c r="HU872" s="18"/>
      <c r="HV872" s="18"/>
      <c r="HW872" s="18"/>
      <c r="HX872" s="18"/>
      <c r="HY872" s="18"/>
      <c r="HZ872" s="18"/>
      <c r="IA872" s="18"/>
      <c r="IB872" s="18"/>
      <c r="IC872" s="18"/>
      <c r="ID872" s="18"/>
      <c r="IE872" s="18"/>
      <c r="IF872" s="18"/>
      <c r="IG872" s="18"/>
      <c r="IH872" s="18"/>
      <c r="II872" s="18"/>
      <c r="IJ872" s="18"/>
      <c r="IK872" s="18"/>
      <c r="IL872" s="18"/>
      <c r="IM872" s="18"/>
      <c r="IN872" s="18"/>
      <c r="IO872" s="18"/>
      <c r="IP872" s="18"/>
      <c r="IQ872" s="18"/>
      <c r="IR872" s="18"/>
      <c r="IS872" s="18"/>
      <c r="IT872" s="18"/>
      <c r="IU872" s="18"/>
      <c r="IV872" s="18"/>
      <c r="IW872" s="18"/>
      <c r="IX872" s="18"/>
      <c r="IY872" s="18"/>
      <c r="IZ872" s="18"/>
      <c r="JA872" s="18"/>
      <c r="JB872" s="18"/>
      <c r="JC872" s="18"/>
      <c r="JD872" s="18"/>
      <c r="JE872" s="18"/>
      <c r="JF872" s="18"/>
    </row>
    <row r="873" spans="36:266" x14ac:dyDescent="0.3">
      <c r="AJ873" s="24"/>
      <c r="AK873" s="24"/>
      <c r="AL873" s="20"/>
      <c r="AM873" s="23"/>
      <c r="AN873" s="18"/>
      <c r="AO873" s="18"/>
      <c r="BB873" s="25"/>
      <c r="BC873" s="21"/>
      <c r="BG873" s="18"/>
      <c r="BN873" s="22"/>
      <c r="BO873" s="22"/>
      <c r="BP873" s="22"/>
      <c r="BQ873" s="22"/>
      <c r="BR873" s="15"/>
      <c r="CF873" s="15"/>
      <c r="CL873" s="22"/>
      <c r="CM873" s="15"/>
      <c r="CR873" s="22"/>
      <c r="CT873" s="15"/>
      <c r="CW873" s="22"/>
      <c r="DA873" s="15"/>
      <c r="DH873" s="15"/>
      <c r="DJ873" s="22"/>
      <c r="DO873" s="15"/>
      <c r="DV873" s="15"/>
      <c r="EC873" s="15"/>
      <c r="EJ873" s="15"/>
      <c r="EQ873" s="15"/>
      <c r="EX873" s="15"/>
      <c r="FE873" s="15"/>
      <c r="FL873" s="15"/>
      <c r="FS873" s="15"/>
      <c r="FZ873" s="15"/>
      <c r="GG873" s="15"/>
      <c r="GN873" s="15"/>
      <c r="GP873" s="22"/>
      <c r="GQ873" s="22"/>
      <c r="GR873" s="22"/>
      <c r="GS873" s="22"/>
      <c r="GT873" s="22"/>
      <c r="GU873" s="15"/>
      <c r="GV873" s="22"/>
      <c r="GW873" s="22"/>
      <c r="GX873" s="22"/>
      <c r="GY873" s="18"/>
      <c r="GZ873" s="18"/>
      <c r="HA873" s="18"/>
      <c r="HB873" s="18"/>
      <c r="HC873" s="18"/>
      <c r="HD873" s="18"/>
      <c r="HE873" s="18"/>
      <c r="HF873" s="18"/>
      <c r="HG873" s="18"/>
      <c r="HH873" s="18"/>
      <c r="HI873" s="18"/>
      <c r="HJ873" s="18"/>
      <c r="HK873" s="18"/>
      <c r="HL873" s="18"/>
      <c r="HM873" s="18"/>
      <c r="HN873" s="18"/>
      <c r="HO873" s="18"/>
      <c r="HP873" s="18"/>
      <c r="HQ873" s="18"/>
      <c r="HR873" s="18"/>
      <c r="HS873" s="18"/>
      <c r="HT873" s="18"/>
      <c r="HU873" s="18"/>
      <c r="HV873" s="18"/>
      <c r="HW873" s="18"/>
      <c r="HX873" s="18"/>
      <c r="HY873" s="18"/>
      <c r="HZ873" s="18"/>
      <c r="IA873" s="18"/>
      <c r="IB873" s="18"/>
      <c r="IC873" s="18"/>
      <c r="ID873" s="18"/>
      <c r="IE873" s="18"/>
      <c r="IF873" s="18"/>
      <c r="IG873" s="18"/>
      <c r="IH873" s="18"/>
      <c r="II873" s="18"/>
      <c r="IJ873" s="18"/>
      <c r="IK873" s="18"/>
      <c r="IL873" s="18"/>
      <c r="IM873" s="18"/>
      <c r="IN873" s="18"/>
      <c r="IO873" s="18"/>
      <c r="IP873" s="18"/>
      <c r="IQ873" s="18"/>
      <c r="IR873" s="18"/>
      <c r="IS873" s="18"/>
      <c r="IT873" s="18"/>
      <c r="IU873" s="18"/>
      <c r="IV873" s="18"/>
      <c r="IW873" s="18"/>
      <c r="IX873" s="18"/>
      <c r="IY873" s="18"/>
      <c r="IZ873" s="18"/>
      <c r="JA873" s="18"/>
      <c r="JB873" s="18"/>
      <c r="JC873" s="18"/>
      <c r="JD873" s="18"/>
      <c r="JE873" s="18"/>
      <c r="JF873" s="18"/>
    </row>
    <row r="874" spans="36:266" x14ac:dyDescent="0.3">
      <c r="AJ874" s="24"/>
      <c r="AK874" s="24"/>
      <c r="AL874" s="20"/>
      <c r="AM874" s="23"/>
      <c r="AN874" s="18"/>
      <c r="AO874" s="18"/>
      <c r="BB874" s="25"/>
      <c r="BC874" s="21"/>
      <c r="BG874" s="18"/>
      <c r="BN874" s="22"/>
      <c r="BO874" s="22"/>
      <c r="BP874" s="22"/>
      <c r="BQ874" s="22"/>
      <c r="BR874" s="15"/>
      <c r="CF874" s="15"/>
      <c r="CL874" s="22"/>
      <c r="CM874" s="15"/>
      <c r="CR874" s="22"/>
      <c r="CT874" s="15"/>
      <c r="CW874" s="22"/>
      <c r="DA874" s="15"/>
      <c r="DH874" s="15"/>
      <c r="DJ874" s="22"/>
      <c r="DO874" s="15"/>
      <c r="DV874" s="15"/>
      <c r="EC874" s="15"/>
      <c r="EJ874" s="15"/>
      <c r="EQ874" s="15"/>
      <c r="EX874" s="15"/>
      <c r="FE874" s="15"/>
      <c r="FL874" s="15"/>
      <c r="FS874" s="15"/>
      <c r="FZ874" s="15"/>
      <c r="GG874" s="15"/>
      <c r="GN874" s="15"/>
      <c r="GP874" s="22"/>
      <c r="GQ874" s="22"/>
      <c r="GR874" s="22"/>
      <c r="GS874" s="22"/>
      <c r="GT874" s="22"/>
      <c r="GU874" s="15"/>
      <c r="GV874" s="22"/>
      <c r="GW874" s="22"/>
      <c r="GX874" s="22"/>
      <c r="GY874" s="18"/>
      <c r="GZ874" s="18"/>
      <c r="HA874" s="18"/>
      <c r="HB874" s="18"/>
      <c r="HC874" s="18"/>
      <c r="HD874" s="18"/>
      <c r="HE874" s="18"/>
      <c r="HF874" s="18"/>
      <c r="HG874" s="18"/>
      <c r="HH874" s="18"/>
      <c r="HI874" s="18"/>
      <c r="HJ874" s="18"/>
      <c r="HK874" s="18"/>
      <c r="HL874" s="18"/>
      <c r="HM874" s="18"/>
      <c r="HN874" s="18"/>
      <c r="HO874" s="18"/>
      <c r="HP874" s="18"/>
      <c r="HQ874" s="18"/>
      <c r="HR874" s="18"/>
      <c r="HS874" s="18"/>
      <c r="HT874" s="18"/>
      <c r="HU874" s="18"/>
      <c r="HV874" s="18"/>
      <c r="HW874" s="18"/>
      <c r="HX874" s="18"/>
      <c r="HY874" s="18"/>
      <c r="HZ874" s="18"/>
      <c r="IA874" s="18"/>
      <c r="IB874" s="18"/>
      <c r="IC874" s="18"/>
      <c r="ID874" s="18"/>
      <c r="IE874" s="18"/>
      <c r="IF874" s="18"/>
      <c r="IG874" s="18"/>
      <c r="IH874" s="18"/>
      <c r="II874" s="18"/>
      <c r="IJ874" s="18"/>
      <c r="IK874" s="18"/>
      <c r="IL874" s="18"/>
      <c r="IM874" s="18"/>
      <c r="IN874" s="18"/>
      <c r="IO874" s="18"/>
      <c r="IP874" s="18"/>
      <c r="IQ874" s="18"/>
      <c r="IR874" s="18"/>
      <c r="IS874" s="18"/>
      <c r="IT874" s="18"/>
      <c r="IU874" s="18"/>
      <c r="IV874" s="18"/>
      <c r="IW874" s="18"/>
      <c r="IX874" s="18"/>
      <c r="IY874" s="18"/>
      <c r="IZ874" s="18"/>
      <c r="JA874" s="18"/>
      <c r="JB874" s="18"/>
      <c r="JC874" s="18"/>
      <c r="JD874" s="18"/>
      <c r="JE874" s="18"/>
      <c r="JF874" s="18"/>
    </row>
    <row r="875" spans="36:266" x14ac:dyDescent="0.3">
      <c r="AJ875" s="24"/>
      <c r="AK875" s="24"/>
      <c r="AL875" s="20"/>
      <c r="AM875" s="23"/>
      <c r="AN875" s="18"/>
      <c r="AO875" s="18"/>
      <c r="BB875" s="25"/>
      <c r="BC875" s="21"/>
      <c r="BG875" s="18"/>
      <c r="BN875" s="22"/>
      <c r="BO875" s="22"/>
      <c r="BP875" s="22"/>
      <c r="BQ875" s="22"/>
      <c r="BR875" s="15"/>
      <c r="CF875" s="15"/>
      <c r="CL875" s="22"/>
      <c r="CM875" s="15"/>
      <c r="CR875" s="22"/>
      <c r="CT875" s="15"/>
      <c r="CW875" s="22"/>
      <c r="DA875" s="15"/>
      <c r="DH875" s="15"/>
      <c r="DJ875" s="22"/>
      <c r="DO875" s="15"/>
      <c r="DV875" s="15"/>
      <c r="EC875" s="15"/>
      <c r="EJ875" s="15"/>
      <c r="EQ875" s="15"/>
      <c r="EX875" s="15"/>
      <c r="FE875" s="15"/>
      <c r="FL875" s="15"/>
      <c r="FS875" s="15"/>
      <c r="FZ875" s="15"/>
      <c r="GG875" s="15"/>
      <c r="GN875" s="15"/>
      <c r="GP875" s="22"/>
      <c r="GQ875" s="22"/>
      <c r="GR875" s="22"/>
      <c r="GS875" s="22"/>
      <c r="GT875" s="22"/>
      <c r="GU875" s="15"/>
      <c r="GV875" s="22"/>
      <c r="GW875" s="22"/>
      <c r="GX875" s="22"/>
      <c r="GY875" s="18"/>
      <c r="GZ875" s="18"/>
      <c r="HA875" s="18"/>
      <c r="HB875" s="18"/>
      <c r="HC875" s="18"/>
      <c r="HD875" s="18"/>
      <c r="HE875" s="18"/>
      <c r="HF875" s="18"/>
      <c r="HG875" s="18"/>
      <c r="HH875" s="18"/>
      <c r="HI875" s="18"/>
      <c r="HJ875" s="18"/>
      <c r="HK875" s="18"/>
      <c r="HL875" s="18"/>
      <c r="HM875" s="18"/>
      <c r="HN875" s="18"/>
      <c r="HO875" s="18"/>
      <c r="HP875" s="18"/>
      <c r="HQ875" s="18"/>
      <c r="HR875" s="18"/>
      <c r="HS875" s="18"/>
      <c r="HT875" s="18"/>
      <c r="HU875" s="18"/>
      <c r="HV875" s="18"/>
      <c r="HW875" s="18"/>
      <c r="HX875" s="18"/>
      <c r="HY875" s="18"/>
      <c r="HZ875" s="18"/>
      <c r="IA875" s="18"/>
      <c r="IB875" s="18"/>
      <c r="IC875" s="18"/>
      <c r="ID875" s="18"/>
      <c r="IE875" s="18"/>
      <c r="IF875" s="18"/>
      <c r="IG875" s="18"/>
      <c r="IH875" s="18"/>
      <c r="II875" s="18"/>
      <c r="IJ875" s="18"/>
      <c r="IK875" s="18"/>
      <c r="IL875" s="18"/>
      <c r="IM875" s="18"/>
      <c r="IN875" s="18"/>
      <c r="IO875" s="18"/>
      <c r="IP875" s="18"/>
      <c r="IQ875" s="18"/>
      <c r="IR875" s="18"/>
      <c r="IS875" s="18"/>
      <c r="IT875" s="18"/>
      <c r="IU875" s="18"/>
      <c r="IV875" s="18"/>
      <c r="IW875" s="18"/>
      <c r="IX875" s="18"/>
      <c r="IY875" s="18"/>
      <c r="IZ875" s="18"/>
      <c r="JA875" s="18"/>
      <c r="JB875" s="18"/>
      <c r="JC875" s="18"/>
      <c r="JD875" s="18"/>
      <c r="JE875" s="18"/>
      <c r="JF875" s="18"/>
    </row>
    <row r="876" spans="36:266" x14ac:dyDescent="0.3">
      <c r="AJ876" s="24"/>
      <c r="AK876" s="24"/>
      <c r="AL876" s="20"/>
      <c r="AM876" s="23"/>
      <c r="AN876" s="18"/>
      <c r="AO876" s="18"/>
      <c r="BB876" s="25"/>
      <c r="BC876" s="21"/>
      <c r="BG876" s="18"/>
      <c r="BN876" s="22"/>
      <c r="BO876" s="22"/>
      <c r="BP876" s="22"/>
      <c r="BQ876" s="22"/>
      <c r="BR876" s="15"/>
      <c r="CF876" s="15"/>
      <c r="CL876" s="22"/>
      <c r="CM876" s="15"/>
      <c r="CR876" s="22"/>
      <c r="CT876" s="15"/>
      <c r="CW876" s="22"/>
      <c r="DA876" s="15"/>
      <c r="DH876" s="15"/>
      <c r="DJ876" s="22"/>
      <c r="DO876" s="15"/>
      <c r="DV876" s="15"/>
      <c r="EC876" s="15"/>
      <c r="EJ876" s="15"/>
      <c r="EQ876" s="15"/>
      <c r="EX876" s="15"/>
      <c r="FE876" s="15"/>
      <c r="FL876" s="15"/>
      <c r="FS876" s="15"/>
      <c r="FZ876" s="15"/>
      <c r="GG876" s="15"/>
      <c r="GN876" s="15"/>
      <c r="GP876" s="22"/>
      <c r="GQ876" s="22"/>
      <c r="GR876" s="22"/>
      <c r="GS876" s="22"/>
      <c r="GT876" s="22"/>
      <c r="GU876" s="15"/>
      <c r="GV876" s="22"/>
      <c r="GW876" s="22"/>
      <c r="GX876" s="22"/>
      <c r="GY876" s="18"/>
      <c r="GZ876" s="18"/>
      <c r="HA876" s="18"/>
      <c r="HB876" s="18"/>
      <c r="HC876" s="18"/>
      <c r="HD876" s="18"/>
      <c r="HE876" s="18"/>
      <c r="HF876" s="18"/>
      <c r="HG876" s="18"/>
      <c r="HH876" s="18"/>
      <c r="HI876" s="18"/>
      <c r="HJ876" s="18"/>
      <c r="HK876" s="18"/>
      <c r="HL876" s="18"/>
      <c r="HM876" s="18"/>
      <c r="HN876" s="18"/>
      <c r="HO876" s="18"/>
      <c r="HP876" s="18"/>
      <c r="HQ876" s="18"/>
      <c r="HR876" s="18"/>
      <c r="HS876" s="18"/>
      <c r="HT876" s="18"/>
      <c r="HU876" s="18"/>
      <c r="HV876" s="18"/>
      <c r="HW876" s="18"/>
      <c r="HX876" s="18"/>
      <c r="HY876" s="18"/>
      <c r="HZ876" s="18"/>
      <c r="IA876" s="18"/>
      <c r="IB876" s="18"/>
      <c r="IC876" s="18"/>
      <c r="ID876" s="18"/>
      <c r="IE876" s="18"/>
      <c r="IF876" s="18"/>
      <c r="IG876" s="18"/>
      <c r="IH876" s="18"/>
      <c r="II876" s="18"/>
      <c r="IJ876" s="18"/>
      <c r="IK876" s="18"/>
      <c r="IL876" s="18"/>
      <c r="IM876" s="18"/>
      <c r="IN876" s="18"/>
      <c r="IO876" s="18"/>
      <c r="IP876" s="18"/>
      <c r="IQ876" s="18"/>
      <c r="IR876" s="18"/>
      <c r="IS876" s="18"/>
      <c r="IT876" s="18"/>
      <c r="IU876" s="18"/>
      <c r="IV876" s="18"/>
      <c r="IW876" s="18"/>
      <c r="IX876" s="18"/>
      <c r="IY876" s="18"/>
      <c r="IZ876" s="18"/>
      <c r="JA876" s="18"/>
      <c r="JB876" s="18"/>
      <c r="JC876" s="18"/>
      <c r="JD876" s="18"/>
      <c r="JE876" s="18"/>
      <c r="JF876" s="18"/>
    </row>
    <row r="877" spans="36:266" x14ac:dyDescent="0.3">
      <c r="AJ877" s="24"/>
      <c r="AK877" s="24"/>
      <c r="AL877" s="20"/>
      <c r="AM877" s="23"/>
      <c r="AN877" s="18"/>
      <c r="AO877" s="18"/>
      <c r="BB877" s="25"/>
      <c r="BC877" s="21"/>
      <c r="BG877" s="18"/>
      <c r="BN877" s="22"/>
      <c r="BO877" s="22"/>
      <c r="BP877" s="22"/>
      <c r="BQ877" s="22"/>
      <c r="BR877" s="15"/>
      <c r="CF877" s="15"/>
      <c r="CL877" s="22"/>
      <c r="CM877" s="15"/>
      <c r="CR877" s="22"/>
      <c r="CT877" s="15"/>
      <c r="CW877" s="22"/>
      <c r="DA877" s="15"/>
      <c r="DH877" s="15"/>
      <c r="DJ877" s="22"/>
      <c r="DO877" s="15"/>
      <c r="DV877" s="15"/>
      <c r="EC877" s="15"/>
      <c r="EJ877" s="15"/>
      <c r="EQ877" s="15"/>
      <c r="EX877" s="15"/>
      <c r="FE877" s="15"/>
      <c r="FL877" s="15"/>
      <c r="FS877" s="15"/>
      <c r="FZ877" s="15"/>
      <c r="GG877" s="15"/>
      <c r="GN877" s="15"/>
      <c r="GP877" s="22"/>
      <c r="GQ877" s="22"/>
      <c r="GR877" s="22"/>
      <c r="GS877" s="22"/>
      <c r="GT877" s="22"/>
      <c r="GU877" s="15"/>
      <c r="GV877" s="22"/>
      <c r="GW877" s="22"/>
      <c r="GX877" s="22"/>
      <c r="GY877" s="18"/>
      <c r="GZ877" s="18"/>
      <c r="HA877" s="18"/>
      <c r="HB877" s="18"/>
      <c r="HC877" s="18"/>
      <c r="HD877" s="18"/>
      <c r="HE877" s="18"/>
      <c r="HF877" s="18"/>
      <c r="HG877" s="18"/>
      <c r="HH877" s="18"/>
      <c r="HI877" s="18"/>
      <c r="HJ877" s="18"/>
      <c r="HK877" s="18"/>
      <c r="HL877" s="18"/>
      <c r="HM877" s="18"/>
      <c r="HN877" s="18"/>
      <c r="HO877" s="18"/>
      <c r="HP877" s="18"/>
      <c r="HQ877" s="18"/>
      <c r="HR877" s="18"/>
      <c r="HS877" s="18"/>
      <c r="HT877" s="18"/>
      <c r="HU877" s="18"/>
      <c r="HV877" s="18"/>
      <c r="HW877" s="18"/>
      <c r="HX877" s="18"/>
      <c r="HY877" s="18"/>
      <c r="HZ877" s="18"/>
      <c r="IA877" s="18"/>
      <c r="IB877" s="18"/>
      <c r="IC877" s="18"/>
      <c r="ID877" s="18"/>
      <c r="IE877" s="18"/>
      <c r="IF877" s="18"/>
      <c r="IG877" s="18"/>
      <c r="IH877" s="18"/>
      <c r="II877" s="18"/>
      <c r="IJ877" s="18"/>
      <c r="IK877" s="18"/>
      <c r="IL877" s="18"/>
      <c r="IM877" s="18"/>
      <c r="IN877" s="18"/>
      <c r="IO877" s="18"/>
      <c r="IP877" s="18"/>
      <c r="IQ877" s="18"/>
      <c r="IR877" s="18"/>
      <c r="IS877" s="18"/>
      <c r="IT877" s="18"/>
      <c r="IU877" s="18"/>
      <c r="IV877" s="18"/>
      <c r="IW877" s="18"/>
      <c r="IX877" s="18"/>
      <c r="IY877" s="18"/>
      <c r="IZ877" s="18"/>
      <c r="JA877" s="18"/>
      <c r="JB877" s="18"/>
      <c r="JC877" s="18"/>
      <c r="JD877" s="18"/>
      <c r="JE877" s="18"/>
      <c r="JF877" s="18"/>
    </row>
    <row r="878" spans="36:266" x14ac:dyDescent="0.3">
      <c r="AJ878" s="24"/>
      <c r="AK878" s="24"/>
      <c r="AL878" s="20"/>
      <c r="AM878" s="23"/>
      <c r="AN878" s="18"/>
      <c r="AO878" s="18"/>
      <c r="BB878" s="25"/>
      <c r="BC878" s="21"/>
      <c r="BG878" s="18"/>
      <c r="BN878" s="22"/>
      <c r="BO878" s="22"/>
      <c r="BP878" s="22"/>
      <c r="BQ878" s="22"/>
      <c r="BR878" s="15"/>
      <c r="CF878" s="15"/>
      <c r="CL878" s="22"/>
      <c r="CM878" s="15"/>
      <c r="CR878" s="22"/>
      <c r="CT878" s="15"/>
      <c r="CW878" s="22"/>
      <c r="DA878" s="15"/>
      <c r="DH878" s="15"/>
      <c r="DJ878" s="22"/>
      <c r="DO878" s="15"/>
      <c r="DV878" s="15"/>
      <c r="EC878" s="15"/>
      <c r="EJ878" s="15"/>
      <c r="EQ878" s="15"/>
      <c r="EX878" s="15"/>
      <c r="FE878" s="15"/>
      <c r="FL878" s="15"/>
      <c r="FS878" s="15"/>
      <c r="FZ878" s="15"/>
      <c r="GG878" s="15"/>
      <c r="GN878" s="15"/>
      <c r="GP878" s="22"/>
      <c r="GQ878" s="22"/>
      <c r="GR878" s="22"/>
      <c r="GS878" s="22"/>
      <c r="GT878" s="22"/>
      <c r="GU878" s="15"/>
      <c r="GV878" s="22"/>
      <c r="GW878" s="22"/>
      <c r="GX878" s="22"/>
      <c r="GY878" s="18"/>
      <c r="GZ878" s="18"/>
      <c r="HA878" s="18"/>
      <c r="HB878" s="18"/>
      <c r="HC878" s="18"/>
      <c r="HD878" s="18"/>
      <c r="HE878" s="18"/>
      <c r="HF878" s="18"/>
      <c r="HG878" s="18"/>
      <c r="HH878" s="18"/>
      <c r="HI878" s="18"/>
      <c r="HJ878" s="18"/>
      <c r="HK878" s="18"/>
      <c r="HL878" s="18"/>
      <c r="HM878" s="18"/>
      <c r="HN878" s="18"/>
      <c r="HO878" s="18"/>
      <c r="HP878" s="18"/>
      <c r="HQ878" s="18"/>
      <c r="HR878" s="18"/>
      <c r="HS878" s="18"/>
      <c r="HT878" s="18"/>
      <c r="HU878" s="18"/>
      <c r="HV878" s="18"/>
      <c r="HW878" s="18"/>
      <c r="HX878" s="18"/>
      <c r="HY878" s="18"/>
      <c r="HZ878" s="18"/>
      <c r="IA878" s="18"/>
      <c r="IB878" s="18"/>
      <c r="IC878" s="18"/>
      <c r="ID878" s="18"/>
      <c r="IE878" s="18"/>
      <c r="IF878" s="18"/>
      <c r="IG878" s="18"/>
      <c r="IH878" s="18"/>
      <c r="II878" s="18"/>
      <c r="IJ878" s="18"/>
      <c r="IK878" s="18"/>
      <c r="IL878" s="18"/>
      <c r="IM878" s="18"/>
      <c r="IN878" s="18"/>
      <c r="IO878" s="18"/>
      <c r="IP878" s="18"/>
      <c r="IQ878" s="18"/>
      <c r="IR878" s="18"/>
      <c r="IS878" s="18"/>
      <c r="IT878" s="18"/>
      <c r="IU878" s="18"/>
      <c r="IV878" s="18"/>
      <c r="IW878" s="18"/>
      <c r="IX878" s="18"/>
      <c r="IY878" s="18"/>
      <c r="IZ878" s="18"/>
      <c r="JA878" s="18"/>
      <c r="JB878" s="18"/>
      <c r="JC878" s="18"/>
      <c r="JD878" s="18"/>
      <c r="JE878" s="18"/>
      <c r="JF878" s="18"/>
    </row>
    <row r="879" spans="36:266" x14ac:dyDescent="0.3">
      <c r="AJ879" s="24"/>
      <c r="AK879" s="24"/>
      <c r="AL879" s="20"/>
      <c r="AM879" s="23"/>
      <c r="AN879" s="18"/>
      <c r="AO879" s="18"/>
      <c r="BB879" s="25"/>
      <c r="BC879" s="21"/>
      <c r="BG879" s="18"/>
      <c r="BN879" s="22"/>
      <c r="BO879" s="22"/>
      <c r="BP879" s="22"/>
      <c r="BQ879" s="22"/>
      <c r="BR879" s="15"/>
      <c r="CF879" s="15"/>
      <c r="CL879" s="22"/>
      <c r="CM879" s="15"/>
      <c r="CR879" s="22"/>
      <c r="CT879" s="15"/>
      <c r="CW879" s="22"/>
      <c r="DA879" s="15"/>
      <c r="DH879" s="15"/>
      <c r="DJ879" s="22"/>
      <c r="DO879" s="15"/>
      <c r="DV879" s="15"/>
      <c r="EC879" s="15"/>
      <c r="EJ879" s="15"/>
      <c r="EQ879" s="15"/>
      <c r="EX879" s="15"/>
      <c r="FE879" s="15"/>
      <c r="FL879" s="15"/>
      <c r="FS879" s="15"/>
      <c r="FZ879" s="15"/>
      <c r="GG879" s="15"/>
      <c r="GN879" s="15"/>
      <c r="GP879" s="22"/>
      <c r="GQ879" s="22"/>
      <c r="GR879" s="22"/>
      <c r="GS879" s="22"/>
      <c r="GT879" s="22"/>
      <c r="GU879" s="15"/>
      <c r="GV879" s="22"/>
      <c r="GW879" s="22"/>
      <c r="GX879" s="22"/>
      <c r="GY879" s="18"/>
      <c r="GZ879" s="18"/>
      <c r="HA879" s="18"/>
      <c r="HB879" s="18"/>
      <c r="HC879" s="18"/>
      <c r="HD879" s="18"/>
      <c r="HE879" s="18"/>
      <c r="HF879" s="18"/>
      <c r="HG879" s="18"/>
      <c r="HH879" s="18"/>
      <c r="HI879" s="18"/>
      <c r="HJ879" s="18"/>
      <c r="HK879" s="18"/>
      <c r="HL879" s="18"/>
      <c r="HM879" s="18"/>
      <c r="HN879" s="18"/>
      <c r="HO879" s="18"/>
      <c r="HP879" s="18"/>
      <c r="HQ879" s="18"/>
      <c r="HR879" s="18"/>
      <c r="HS879" s="18"/>
      <c r="HT879" s="18"/>
      <c r="HU879" s="18"/>
      <c r="HV879" s="18"/>
      <c r="HW879" s="18"/>
      <c r="HX879" s="18"/>
      <c r="HY879" s="18"/>
      <c r="HZ879" s="18"/>
      <c r="IA879" s="18"/>
      <c r="IB879" s="18"/>
      <c r="IC879" s="18"/>
      <c r="ID879" s="18"/>
      <c r="IE879" s="18"/>
      <c r="IF879" s="18"/>
      <c r="IG879" s="18"/>
      <c r="IH879" s="18"/>
      <c r="II879" s="18"/>
      <c r="IJ879" s="18"/>
      <c r="IK879" s="18"/>
      <c r="IL879" s="18"/>
      <c r="IM879" s="18"/>
      <c r="IN879" s="18"/>
      <c r="IO879" s="18"/>
      <c r="IP879" s="18"/>
      <c r="IQ879" s="18"/>
      <c r="IR879" s="18"/>
      <c r="IS879" s="18"/>
      <c r="IT879" s="18"/>
      <c r="IU879" s="18"/>
      <c r="IV879" s="18"/>
      <c r="IW879" s="18"/>
      <c r="IX879" s="18"/>
      <c r="IY879" s="18"/>
      <c r="IZ879" s="18"/>
      <c r="JA879" s="18"/>
      <c r="JB879" s="18"/>
      <c r="JC879" s="18"/>
      <c r="JD879" s="18"/>
      <c r="JE879" s="18"/>
      <c r="JF879" s="18"/>
    </row>
    <row r="880" spans="36:266" x14ac:dyDescent="0.3">
      <c r="AJ880" s="24"/>
      <c r="AK880" s="24"/>
      <c r="AL880" s="20"/>
      <c r="AM880" s="23"/>
      <c r="AN880" s="18"/>
      <c r="AO880" s="18"/>
      <c r="BB880" s="25"/>
      <c r="BC880" s="21"/>
      <c r="BG880" s="18"/>
      <c r="BN880" s="22"/>
      <c r="BO880" s="22"/>
      <c r="BP880" s="22"/>
      <c r="BQ880" s="22"/>
      <c r="BR880" s="15"/>
      <c r="CF880" s="15"/>
      <c r="CL880" s="22"/>
      <c r="CM880" s="15"/>
      <c r="CR880" s="22"/>
      <c r="CT880" s="15"/>
      <c r="CW880" s="22"/>
      <c r="DA880" s="15"/>
      <c r="DH880" s="15"/>
      <c r="DJ880" s="22"/>
      <c r="DO880" s="15"/>
      <c r="DV880" s="15"/>
      <c r="EC880" s="15"/>
      <c r="EJ880" s="15"/>
      <c r="EQ880" s="15"/>
      <c r="EX880" s="15"/>
      <c r="FE880" s="15"/>
      <c r="FL880" s="15"/>
      <c r="FS880" s="15"/>
      <c r="FZ880" s="15"/>
      <c r="GG880" s="15"/>
      <c r="GN880" s="15"/>
      <c r="GP880" s="22"/>
      <c r="GQ880" s="22"/>
      <c r="GR880" s="22"/>
      <c r="GS880" s="22"/>
      <c r="GT880" s="22"/>
      <c r="GU880" s="15"/>
      <c r="GV880" s="22"/>
      <c r="GW880" s="22"/>
      <c r="GX880" s="22"/>
      <c r="GY880" s="18"/>
      <c r="GZ880" s="18"/>
      <c r="HA880" s="18"/>
      <c r="HB880" s="18"/>
      <c r="HC880" s="18"/>
      <c r="HD880" s="18"/>
      <c r="HE880" s="18"/>
      <c r="HF880" s="18"/>
      <c r="HG880" s="18"/>
      <c r="HH880" s="18"/>
      <c r="HI880" s="18"/>
      <c r="HJ880" s="18"/>
      <c r="HK880" s="18"/>
      <c r="HL880" s="18"/>
      <c r="HM880" s="18"/>
      <c r="HN880" s="18"/>
      <c r="HO880" s="18"/>
      <c r="HP880" s="18"/>
      <c r="HQ880" s="18"/>
      <c r="HR880" s="18"/>
      <c r="HS880" s="18"/>
      <c r="HT880" s="18"/>
      <c r="HU880" s="18"/>
      <c r="HV880" s="18"/>
      <c r="HW880" s="18"/>
      <c r="HX880" s="18"/>
      <c r="HY880" s="18"/>
      <c r="HZ880" s="18"/>
      <c r="IA880" s="18"/>
      <c r="IB880" s="18"/>
      <c r="IC880" s="18"/>
      <c r="ID880" s="18"/>
      <c r="IE880" s="18"/>
      <c r="IF880" s="18"/>
      <c r="IG880" s="18"/>
      <c r="IH880" s="18"/>
      <c r="II880" s="18"/>
      <c r="IJ880" s="18"/>
      <c r="IK880" s="18"/>
      <c r="IL880" s="18"/>
      <c r="IM880" s="18"/>
      <c r="IN880" s="18"/>
      <c r="IO880" s="18"/>
      <c r="IP880" s="18"/>
      <c r="IQ880" s="18"/>
      <c r="IR880" s="18"/>
      <c r="IS880" s="18"/>
      <c r="IT880" s="18"/>
      <c r="IU880" s="18"/>
      <c r="IV880" s="18"/>
      <c r="IW880" s="18"/>
      <c r="IX880" s="18"/>
      <c r="IY880" s="18"/>
      <c r="IZ880" s="18"/>
      <c r="JA880" s="18"/>
      <c r="JB880" s="18"/>
      <c r="JC880" s="18"/>
      <c r="JD880" s="18"/>
      <c r="JE880" s="18"/>
      <c r="JF880" s="18"/>
    </row>
    <row r="881" spans="36:266" x14ac:dyDescent="0.3">
      <c r="AJ881" s="24"/>
      <c r="AK881" s="24"/>
      <c r="AL881" s="20"/>
      <c r="AM881" s="23"/>
      <c r="AN881" s="18"/>
      <c r="AO881" s="18"/>
      <c r="BB881" s="25"/>
      <c r="BC881" s="21"/>
      <c r="BG881" s="18"/>
      <c r="BN881" s="22"/>
      <c r="BO881" s="22"/>
      <c r="BP881" s="22"/>
      <c r="BQ881" s="22"/>
      <c r="BR881" s="15"/>
      <c r="CF881" s="15"/>
      <c r="CL881" s="22"/>
      <c r="CM881" s="15"/>
      <c r="CR881" s="22"/>
      <c r="CT881" s="15"/>
      <c r="CW881" s="22"/>
      <c r="DA881" s="15"/>
      <c r="DH881" s="15"/>
      <c r="DJ881" s="22"/>
      <c r="DO881" s="15"/>
      <c r="DV881" s="15"/>
      <c r="EC881" s="15"/>
      <c r="EJ881" s="15"/>
      <c r="EQ881" s="15"/>
      <c r="EX881" s="15"/>
      <c r="FE881" s="15"/>
      <c r="FL881" s="15"/>
      <c r="FS881" s="15"/>
      <c r="FZ881" s="15"/>
      <c r="GG881" s="15"/>
      <c r="GN881" s="15"/>
      <c r="GP881" s="22"/>
      <c r="GQ881" s="22"/>
      <c r="GR881" s="22"/>
      <c r="GS881" s="22"/>
      <c r="GT881" s="22"/>
      <c r="GU881" s="15"/>
      <c r="GV881" s="22"/>
      <c r="GW881" s="22"/>
      <c r="GX881" s="22"/>
      <c r="GY881" s="18"/>
      <c r="GZ881" s="18"/>
      <c r="HA881" s="18"/>
      <c r="HB881" s="18"/>
      <c r="HC881" s="18"/>
      <c r="HD881" s="18"/>
      <c r="HE881" s="18"/>
      <c r="HF881" s="18"/>
      <c r="HG881" s="18"/>
      <c r="HH881" s="18"/>
      <c r="HI881" s="18"/>
      <c r="HJ881" s="18"/>
      <c r="HK881" s="18"/>
      <c r="HL881" s="18"/>
      <c r="HM881" s="18"/>
      <c r="HN881" s="18"/>
      <c r="HO881" s="18"/>
      <c r="HP881" s="18"/>
      <c r="HQ881" s="18"/>
      <c r="HR881" s="18"/>
      <c r="HS881" s="18"/>
      <c r="HT881" s="18"/>
      <c r="HU881" s="18"/>
      <c r="HV881" s="18"/>
      <c r="HW881" s="18"/>
      <c r="HX881" s="18"/>
      <c r="HY881" s="18"/>
      <c r="HZ881" s="18"/>
      <c r="IA881" s="18"/>
      <c r="IB881" s="18"/>
      <c r="IC881" s="18"/>
      <c r="ID881" s="18"/>
      <c r="IE881" s="18"/>
      <c r="IF881" s="18"/>
      <c r="IG881" s="18"/>
      <c r="IH881" s="18"/>
      <c r="II881" s="18"/>
      <c r="IJ881" s="18"/>
      <c r="IK881" s="18"/>
      <c r="IL881" s="18"/>
      <c r="IM881" s="18"/>
      <c r="IN881" s="18"/>
      <c r="IO881" s="18"/>
      <c r="IP881" s="18"/>
      <c r="IQ881" s="18"/>
      <c r="IR881" s="18"/>
      <c r="IS881" s="18"/>
      <c r="IT881" s="18"/>
      <c r="IU881" s="18"/>
      <c r="IV881" s="18"/>
      <c r="IW881" s="18"/>
      <c r="IX881" s="18"/>
      <c r="IY881" s="18"/>
      <c r="IZ881" s="18"/>
      <c r="JA881" s="18"/>
      <c r="JB881" s="18"/>
      <c r="JC881" s="18"/>
      <c r="JD881" s="18"/>
      <c r="JE881" s="18"/>
      <c r="JF881" s="18"/>
    </row>
    <row r="882" spans="36:266" x14ac:dyDescent="0.3">
      <c r="AJ882" s="24"/>
      <c r="AK882" s="24"/>
      <c r="AL882" s="20"/>
      <c r="AM882" s="23"/>
      <c r="AN882" s="18"/>
      <c r="AO882" s="18"/>
      <c r="BB882" s="25"/>
      <c r="BC882" s="21"/>
      <c r="BG882" s="18"/>
      <c r="BN882" s="22"/>
      <c r="BO882" s="22"/>
      <c r="BP882" s="22"/>
      <c r="BQ882" s="22"/>
      <c r="BR882" s="15"/>
      <c r="CF882" s="15"/>
      <c r="CL882" s="22"/>
      <c r="CM882" s="15"/>
      <c r="CR882" s="22"/>
      <c r="CT882" s="15"/>
      <c r="CW882" s="22"/>
      <c r="DA882" s="15"/>
      <c r="DH882" s="15"/>
      <c r="DJ882" s="22"/>
      <c r="DO882" s="15"/>
      <c r="DV882" s="15"/>
      <c r="EC882" s="15"/>
      <c r="EJ882" s="15"/>
      <c r="EQ882" s="15"/>
      <c r="EX882" s="15"/>
      <c r="FE882" s="15"/>
      <c r="FL882" s="15"/>
      <c r="FS882" s="15"/>
      <c r="FZ882" s="15"/>
      <c r="GG882" s="15"/>
      <c r="GN882" s="15"/>
      <c r="GP882" s="22"/>
      <c r="GQ882" s="22"/>
      <c r="GR882" s="22"/>
      <c r="GS882" s="22"/>
      <c r="GT882" s="22"/>
      <c r="GU882" s="15"/>
      <c r="GV882" s="22"/>
      <c r="GW882" s="22"/>
      <c r="GX882" s="22"/>
      <c r="GY882" s="18"/>
      <c r="GZ882" s="18"/>
      <c r="HA882" s="18"/>
      <c r="HB882" s="18"/>
      <c r="HC882" s="18"/>
      <c r="HD882" s="18"/>
      <c r="HE882" s="18"/>
      <c r="HF882" s="18"/>
      <c r="HG882" s="18"/>
      <c r="HH882" s="18"/>
      <c r="HI882" s="18"/>
      <c r="HJ882" s="18"/>
      <c r="HK882" s="18"/>
      <c r="HL882" s="18"/>
      <c r="HM882" s="18"/>
      <c r="HN882" s="18"/>
      <c r="HO882" s="18"/>
      <c r="HP882" s="18"/>
      <c r="HQ882" s="18"/>
      <c r="HR882" s="18"/>
      <c r="HS882" s="18"/>
      <c r="HT882" s="18"/>
      <c r="HU882" s="18"/>
      <c r="HV882" s="18"/>
      <c r="HW882" s="18"/>
      <c r="HX882" s="18"/>
      <c r="HY882" s="18"/>
      <c r="HZ882" s="18"/>
      <c r="IA882" s="18"/>
      <c r="IB882" s="18"/>
      <c r="IC882" s="18"/>
      <c r="ID882" s="18"/>
      <c r="IE882" s="18"/>
      <c r="IF882" s="18"/>
      <c r="IG882" s="18"/>
      <c r="IH882" s="18"/>
      <c r="II882" s="18"/>
      <c r="IJ882" s="18"/>
      <c r="IK882" s="18"/>
      <c r="IL882" s="18"/>
      <c r="IM882" s="18"/>
      <c r="IN882" s="18"/>
      <c r="IO882" s="18"/>
      <c r="IP882" s="18"/>
      <c r="IQ882" s="18"/>
      <c r="IR882" s="18"/>
      <c r="IS882" s="18"/>
      <c r="IT882" s="18"/>
      <c r="IU882" s="18"/>
      <c r="IV882" s="18"/>
      <c r="IW882" s="18"/>
      <c r="IX882" s="18"/>
      <c r="IY882" s="18"/>
      <c r="IZ882" s="18"/>
      <c r="JA882" s="18"/>
      <c r="JB882" s="18"/>
      <c r="JC882" s="18"/>
      <c r="JD882" s="18"/>
      <c r="JE882" s="18"/>
      <c r="JF882" s="18"/>
    </row>
    <row r="883" spans="36:266" x14ac:dyDescent="0.3">
      <c r="AJ883" s="24"/>
      <c r="AK883" s="24"/>
      <c r="AL883" s="20"/>
      <c r="AM883" s="23"/>
      <c r="AN883" s="18"/>
      <c r="AO883" s="18"/>
      <c r="BB883" s="25"/>
      <c r="BC883" s="21"/>
      <c r="BG883" s="18"/>
      <c r="BN883" s="22"/>
      <c r="BO883" s="22"/>
      <c r="BP883" s="22"/>
      <c r="BQ883" s="22"/>
      <c r="BR883" s="15"/>
      <c r="CF883" s="15"/>
      <c r="CL883" s="22"/>
      <c r="CM883" s="15"/>
      <c r="CR883" s="22"/>
      <c r="CT883" s="15"/>
      <c r="CW883" s="22"/>
      <c r="DA883" s="15"/>
      <c r="DH883" s="15"/>
      <c r="DJ883" s="22"/>
      <c r="DO883" s="15"/>
      <c r="DV883" s="15"/>
      <c r="EC883" s="15"/>
      <c r="EJ883" s="15"/>
      <c r="EQ883" s="15"/>
      <c r="EX883" s="15"/>
      <c r="FE883" s="15"/>
      <c r="FL883" s="15"/>
      <c r="FS883" s="15"/>
      <c r="FZ883" s="15"/>
      <c r="GG883" s="15"/>
      <c r="GN883" s="15"/>
      <c r="GP883" s="22"/>
      <c r="GQ883" s="22"/>
      <c r="GR883" s="22"/>
      <c r="GS883" s="22"/>
      <c r="GT883" s="22"/>
      <c r="GU883" s="15"/>
      <c r="GV883" s="22"/>
      <c r="GW883" s="22"/>
      <c r="GX883" s="22"/>
      <c r="GY883" s="18"/>
      <c r="GZ883" s="18"/>
      <c r="HA883" s="18"/>
      <c r="HB883" s="18"/>
      <c r="HC883" s="18"/>
      <c r="HD883" s="18"/>
      <c r="HE883" s="18"/>
      <c r="HF883" s="18"/>
      <c r="HG883" s="18"/>
      <c r="HH883" s="18"/>
      <c r="HI883" s="18"/>
      <c r="HJ883" s="18"/>
      <c r="HK883" s="18"/>
      <c r="HL883" s="18"/>
      <c r="HM883" s="18"/>
      <c r="HN883" s="18"/>
      <c r="HO883" s="18"/>
      <c r="HP883" s="18"/>
      <c r="HQ883" s="18"/>
      <c r="HR883" s="18"/>
      <c r="HS883" s="18"/>
      <c r="HT883" s="18"/>
      <c r="HU883" s="18"/>
      <c r="HV883" s="18"/>
      <c r="HW883" s="18"/>
      <c r="HX883" s="18"/>
      <c r="HY883" s="18"/>
      <c r="HZ883" s="18"/>
      <c r="IA883" s="18"/>
      <c r="IB883" s="18"/>
      <c r="IC883" s="18"/>
      <c r="ID883" s="18"/>
      <c r="IE883" s="18"/>
      <c r="IF883" s="18"/>
      <c r="IG883" s="18"/>
      <c r="IH883" s="18"/>
      <c r="II883" s="18"/>
      <c r="IJ883" s="18"/>
      <c r="IK883" s="18"/>
      <c r="IL883" s="18"/>
      <c r="IM883" s="18"/>
      <c r="IN883" s="18"/>
      <c r="IO883" s="18"/>
      <c r="IP883" s="18"/>
      <c r="IQ883" s="18"/>
      <c r="IR883" s="18"/>
      <c r="IS883" s="18"/>
      <c r="IT883" s="18"/>
      <c r="IU883" s="18"/>
      <c r="IV883" s="18"/>
      <c r="IW883" s="18"/>
      <c r="IX883" s="18"/>
      <c r="IY883" s="18"/>
      <c r="IZ883" s="18"/>
      <c r="JA883" s="18"/>
      <c r="JB883" s="18"/>
      <c r="JC883" s="18"/>
      <c r="JD883" s="18"/>
      <c r="JE883" s="18"/>
      <c r="JF883" s="18"/>
    </row>
    <row r="884" spans="36:266" x14ac:dyDescent="0.3">
      <c r="AJ884" s="24"/>
      <c r="AK884" s="24"/>
      <c r="AL884" s="20"/>
      <c r="AM884" s="23"/>
      <c r="AN884" s="18"/>
      <c r="AO884" s="18"/>
      <c r="BB884" s="25"/>
      <c r="BC884" s="21"/>
      <c r="BG884" s="18"/>
      <c r="BN884" s="22"/>
      <c r="BO884" s="22"/>
      <c r="BP884" s="22"/>
      <c r="BQ884" s="22"/>
      <c r="BR884" s="15"/>
      <c r="CF884" s="15"/>
      <c r="CL884" s="22"/>
      <c r="CM884" s="15"/>
      <c r="CR884" s="22"/>
      <c r="CT884" s="15"/>
      <c r="CW884" s="22"/>
      <c r="DA884" s="15"/>
      <c r="DH884" s="15"/>
      <c r="DJ884" s="22"/>
      <c r="DO884" s="15"/>
      <c r="DV884" s="15"/>
      <c r="EC884" s="15"/>
      <c r="EJ884" s="15"/>
      <c r="EQ884" s="15"/>
      <c r="EX884" s="15"/>
      <c r="FE884" s="15"/>
      <c r="FL884" s="15"/>
      <c r="FS884" s="15"/>
      <c r="FZ884" s="15"/>
      <c r="GG884" s="15"/>
      <c r="GN884" s="15"/>
      <c r="GP884" s="22"/>
      <c r="GQ884" s="22"/>
      <c r="GR884" s="22"/>
      <c r="GS884" s="22"/>
      <c r="GT884" s="22"/>
      <c r="GU884" s="15"/>
      <c r="GV884" s="22"/>
      <c r="GW884" s="22"/>
      <c r="GX884" s="22"/>
      <c r="GY884" s="18"/>
      <c r="GZ884" s="18"/>
      <c r="HA884" s="18"/>
      <c r="HB884" s="18"/>
      <c r="HC884" s="18"/>
      <c r="HD884" s="18"/>
      <c r="HE884" s="18"/>
      <c r="HF884" s="18"/>
      <c r="HG884" s="18"/>
      <c r="HH884" s="18"/>
      <c r="HI884" s="18"/>
      <c r="HJ884" s="18"/>
      <c r="HK884" s="18"/>
      <c r="HL884" s="18"/>
      <c r="HM884" s="18"/>
      <c r="HN884" s="18"/>
      <c r="HO884" s="18"/>
      <c r="HP884" s="18"/>
      <c r="HQ884" s="18"/>
      <c r="HR884" s="18"/>
      <c r="HS884" s="18"/>
      <c r="HT884" s="18"/>
      <c r="HU884" s="18"/>
      <c r="HV884" s="18"/>
      <c r="HW884" s="18"/>
      <c r="HX884" s="18"/>
      <c r="HY884" s="18"/>
      <c r="HZ884" s="18"/>
      <c r="IA884" s="18"/>
      <c r="IB884" s="18"/>
      <c r="IC884" s="18"/>
      <c r="ID884" s="18"/>
      <c r="IE884" s="18"/>
      <c r="IF884" s="18"/>
      <c r="IG884" s="18"/>
      <c r="IH884" s="18"/>
      <c r="II884" s="18"/>
      <c r="IJ884" s="18"/>
      <c r="IK884" s="18"/>
      <c r="IL884" s="18"/>
      <c r="IM884" s="18"/>
      <c r="IN884" s="18"/>
      <c r="IO884" s="18"/>
      <c r="IP884" s="18"/>
      <c r="IQ884" s="18"/>
      <c r="IR884" s="18"/>
      <c r="IS884" s="18"/>
      <c r="IT884" s="18"/>
      <c r="IU884" s="18"/>
      <c r="IV884" s="18"/>
      <c r="IW884" s="18"/>
      <c r="IX884" s="18"/>
      <c r="IY884" s="18"/>
      <c r="IZ884" s="18"/>
      <c r="JA884" s="18"/>
      <c r="JB884" s="18"/>
      <c r="JC884" s="18"/>
      <c r="JD884" s="18"/>
      <c r="JE884" s="18"/>
      <c r="JF884" s="18"/>
    </row>
    <row r="885" spans="36:266" x14ac:dyDescent="0.3">
      <c r="AJ885" s="24"/>
      <c r="AK885" s="24"/>
      <c r="AL885" s="20"/>
      <c r="AM885" s="23"/>
      <c r="AN885" s="18"/>
      <c r="AO885" s="18"/>
      <c r="BB885" s="25"/>
      <c r="BC885" s="21"/>
      <c r="BG885" s="18"/>
      <c r="BN885" s="22"/>
      <c r="BO885" s="22"/>
      <c r="BP885" s="22"/>
      <c r="BQ885" s="22"/>
      <c r="BR885" s="15"/>
      <c r="CF885" s="15"/>
      <c r="CL885" s="22"/>
      <c r="CM885" s="15"/>
      <c r="CR885" s="22"/>
      <c r="CT885" s="15"/>
      <c r="CW885" s="22"/>
      <c r="DA885" s="15"/>
      <c r="DH885" s="15"/>
      <c r="DJ885" s="22"/>
      <c r="DO885" s="15"/>
      <c r="DV885" s="15"/>
      <c r="EC885" s="15"/>
      <c r="EJ885" s="15"/>
      <c r="EQ885" s="15"/>
      <c r="EX885" s="15"/>
      <c r="FE885" s="15"/>
      <c r="FL885" s="15"/>
      <c r="FS885" s="15"/>
      <c r="FZ885" s="15"/>
      <c r="GG885" s="15"/>
      <c r="GN885" s="15"/>
      <c r="GP885" s="22"/>
      <c r="GQ885" s="22"/>
      <c r="GR885" s="22"/>
      <c r="GS885" s="22"/>
      <c r="GT885" s="22"/>
      <c r="GU885" s="15"/>
      <c r="GV885" s="22"/>
      <c r="GW885" s="22"/>
      <c r="GX885" s="22"/>
      <c r="GY885" s="18"/>
      <c r="GZ885" s="18"/>
      <c r="HA885" s="18"/>
      <c r="HB885" s="18"/>
      <c r="HC885" s="18"/>
      <c r="HD885" s="18"/>
      <c r="HE885" s="18"/>
      <c r="HF885" s="18"/>
      <c r="HG885" s="18"/>
      <c r="HH885" s="18"/>
      <c r="HI885" s="18"/>
      <c r="HJ885" s="18"/>
      <c r="HK885" s="18"/>
      <c r="HL885" s="18"/>
      <c r="HM885" s="18"/>
      <c r="HN885" s="18"/>
      <c r="HO885" s="18"/>
      <c r="HP885" s="18"/>
      <c r="HQ885" s="18"/>
      <c r="HR885" s="18"/>
      <c r="HS885" s="18"/>
      <c r="HT885" s="18"/>
      <c r="HU885" s="18"/>
      <c r="HV885" s="18"/>
      <c r="HW885" s="18"/>
      <c r="HX885" s="18"/>
      <c r="HY885" s="18"/>
      <c r="HZ885" s="18"/>
      <c r="IA885" s="18"/>
      <c r="IB885" s="18"/>
      <c r="IC885" s="18"/>
      <c r="ID885" s="18"/>
      <c r="IE885" s="18"/>
      <c r="IF885" s="18"/>
      <c r="IG885" s="18"/>
      <c r="IH885" s="18"/>
      <c r="II885" s="18"/>
      <c r="IJ885" s="18"/>
      <c r="IK885" s="18"/>
      <c r="IL885" s="18"/>
      <c r="IM885" s="18"/>
      <c r="IN885" s="18"/>
      <c r="IO885" s="18"/>
      <c r="IP885" s="18"/>
      <c r="IQ885" s="18"/>
      <c r="IR885" s="18"/>
      <c r="IS885" s="18"/>
      <c r="IT885" s="18"/>
      <c r="IU885" s="18"/>
      <c r="IV885" s="18"/>
      <c r="IW885" s="18"/>
      <c r="IX885" s="18"/>
      <c r="IY885" s="18"/>
      <c r="IZ885" s="18"/>
      <c r="JA885" s="18"/>
      <c r="JB885" s="18"/>
      <c r="JC885" s="18"/>
      <c r="JD885" s="18"/>
      <c r="JE885" s="18"/>
      <c r="JF885" s="18"/>
    </row>
    <row r="886" spans="36:266" x14ac:dyDescent="0.3">
      <c r="AJ886" s="24"/>
      <c r="AK886" s="24"/>
      <c r="AL886" s="20"/>
      <c r="AM886" s="23"/>
      <c r="AN886" s="18"/>
      <c r="AO886" s="18"/>
      <c r="BB886" s="25"/>
      <c r="BC886" s="21"/>
      <c r="BG886" s="18"/>
      <c r="BN886" s="22"/>
      <c r="BO886" s="22"/>
      <c r="BP886" s="22"/>
      <c r="BQ886" s="22"/>
      <c r="BR886" s="15"/>
      <c r="CF886" s="15"/>
      <c r="CL886" s="22"/>
      <c r="CM886" s="15"/>
      <c r="CR886" s="22"/>
      <c r="CT886" s="15"/>
      <c r="CW886" s="22"/>
      <c r="DA886" s="15"/>
      <c r="DH886" s="15"/>
      <c r="DJ886" s="22"/>
      <c r="DO886" s="15"/>
      <c r="DV886" s="15"/>
      <c r="EC886" s="15"/>
      <c r="EJ886" s="15"/>
      <c r="EQ886" s="15"/>
      <c r="EX886" s="15"/>
      <c r="FE886" s="15"/>
      <c r="FL886" s="15"/>
      <c r="FS886" s="15"/>
      <c r="FZ886" s="15"/>
      <c r="GG886" s="15"/>
      <c r="GN886" s="15"/>
      <c r="GP886" s="22"/>
      <c r="GQ886" s="22"/>
      <c r="GR886" s="22"/>
      <c r="GS886" s="22"/>
      <c r="GT886" s="22"/>
      <c r="GU886" s="15"/>
      <c r="GV886" s="22"/>
      <c r="GW886" s="22"/>
      <c r="GX886" s="22"/>
      <c r="GY886" s="18"/>
      <c r="GZ886" s="18"/>
      <c r="HA886" s="18"/>
      <c r="HB886" s="18"/>
      <c r="HC886" s="18"/>
      <c r="HD886" s="18"/>
      <c r="HE886" s="18"/>
      <c r="HF886" s="18"/>
      <c r="HG886" s="18"/>
      <c r="HH886" s="18"/>
      <c r="HI886" s="18"/>
      <c r="HJ886" s="18"/>
      <c r="HK886" s="18"/>
      <c r="HL886" s="18"/>
      <c r="HM886" s="18"/>
      <c r="HN886" s="18"/>
      <c r="HO886" s="18"/>
      <c r="HP886" s="18"/>
      <c r="HQ886" s="18"/>
      <c r="HR886" s="18"/>
      <c r="HS886" s="18"/>
      <c r="HT886" s="18"/>
      <c r="HU886" s="18"/>
      <c r="HV886" s="18"/>
      <c r="HW886" s="18"/>
      <c r="HX886" s="18"/>
      <c r="HY886" s="18"/>
      <c r="HZ886" s="18"/>
      <c r="IA886" s="18"/>
      <c r="IB886" s="18"/>
      <c r="IC886" s="18"/>
      <c r="ID886" s="18"/>
      <c r="IE886" s="18"/>
      <c r="IF886" s="18"/>
      <c r="IG886" s="18"/>
      <c r="IH886" s="18"/>
      <c r="II886" s="18"/>
      <c r="IJ886" s="18"/>
      <c r="IK886" s="18"/>
      <c r="IL886" s="18"/>
      <c r="IM886" s="18"/>
      <c r="IN886" s="18"/>
      <c r="IO886" s="18"/>
      <c r="IP886" s="18"/>
      <c r="IQ886" s="18"/>
      <c r="IR886" s="18"/>
      <c r="IS886" s="18"/>
      <c r="IT886" s="18"/>
      <c r="IU886" s="18"/>
      <c r="IV886" s="18"/>
      <c r="IW886" s="18"/>
      <c r="IX886" s="18"/>
      <c r="IY886" s="18"/>
      <c r="IZ886" s="18"/>
      <c r="JA886" s="18"/>
      <c r="JB886" s="18"/>
      <c r="JC886" s="18"/>
      <c r="JD886" s="18"/>
      <c r="JE886" s="18"/>
      <c r="JF886" s="18"/>
    </row>
    <row r="887" spans="36:266" x14ac:dyDescent="0.3">
      <c r="AJ887" s="24"/>
      <c r="AK887" s="24"/>
      <c r="AL887" s="20"/>
      <c r="AM887" s="23"/>
      <c r="AN887" s="18"/>
      <c r="AO887" s="18"/>
      <c r="BB887" s="25"/>
      <c r="BC887" s="21"/>
      <c r="BG887" s="18"/>
      <c r="BN887" s="22"/>
      <c r="BO887" s="22"/>
      <c r="BP887" s="22"/>
      <c r="BQ887" s="22"/>
      <c r="BR887" s="15"/>
      <c r="CF887" s="15"/>
      <c r="CL887" s="22"/>
      <c r="CM887" s="15"/>
      <c r="CR887" s="22"/>
      <c r="CT887" s="15"/>
      <c r="CW887" s="22"/>
      <c r="DA887" s="15"/>
      <c r="DH887" s="15"/>
      <c r="DJ887" s="22"/>
      <c r="DO887" s="15"/>
      <c r="DV887" s="15"/>
      <c r="EC887" s="15"/>
      <c r="EJ887" s="15"/>
      <c r="EQ887" s="15"/>
      <c r="EX887" s="15"/>
      <c r="FE887" s="15"/>
      <c r="FL887" s="15"/>
      <c r="FS887" s="15"/>
      <c r="FZ887" s="15"/>
      <c r="GG887" s="15"/>
      <c r="GN887" s="15"/>
      <c r="GP887" s="22"/>
      <c r="GQ887" s="22"/>
      <c r="GR887" s="22"/>
      <c r="GS887" s="22"/>
      <c r="GT887" s="22"/>
      <c r="GU887" s="15"/>
      <c r="GV887" s="22"/>
      <c r="GW887" s="22"/>
      <c r="GX887" s="22"/>
      <c r="GY887" s="18"/>
      <c r="GZ887" s="18"/>
      <c r="HA887" s="18"/>
      <c r="HB887" s="18"/>
      <c r="HC887" s="18"/>
      <c r="HD887" s="18"/>
      <c r="HE887" s="18"/>
      <c r="HF887" s="18"/>
      <c r="HG887" s="18"/>
      <c r="HH887" s="18"/>
      <c r="HI887" s="18"/>
      <c r="HJ887" s="18"/>
      <c r="HK887" s="18"/>
      <c r="HL887" s="18"/>
      <c r="HM887" s="18"/>
      <c r="HN887" s="18"/>
      <c r="HO887" s="18"/>
      <c r="HP887" s="18"/>
      <c r="HQ887" s="18"/>
      <c r="HR887" s="18"/>
      <c r="HS887" s="18"/>
      <c r="HT887" s="18"/>
      <c r="HU887" s="18"/>
      <c r="HV887" s="18"/>
      <c r="HW887" s="18"/>
      <c r="HX887" s="18"/>
      <c r="HY887" s="18"/>
      <c r="HZ887" s="18"/>
      <c r="IA887" s="18"/>
      <c r="IB887" s="18"/>
      <c r="IC887" s="18"/>
      <c r="ID887" s="18"/>
      <c r="IE887" s="18"/>
      <c r="IF887" s="18"/>
      <c r="IG887" s="18"/>
      <c r="IH887" s="18"/>
      <c r="II887" s="18"/>
      <c r="IJ887" s="18"/>
      <c r="IK887" s="18"/>
      <c r="IL887" s="18"/>
      <c r="IM887" s="18"/>
      <c r="IN887" s="18"/>
      <c r="IO887" s="18"/>
      <c r="IP887" s="18"/>
      <c r="IQ887" s="18"/>
      <c r="IR887" s="18"/>
      <c r="IS887" s="18"/>
      <c r="IT887" s="18"/>
      <c r="IU887" s="18"/>
      <c r="IV887" s="18"/>
      <c r="IW887" s="18"/>
      <c r="IX887" s="18"/>
      <c r="IY887" s="18"/>
      <c r="IZ887" s="18"/>
      <c r="JA887" s="18"/>
      <c r="JB887" s="18"/>
      <c r="JC887" s="18"/>
      <c r="JD887" s="18"/>
      <c r="JE887" s="18"/>
      <c r="JF887" s="18"/>
    </row>
    <row r="888" spans="36:266" x14ac:dyDescent="0.3">
      <c r="AJ888" s="24"/>
      <c r="AK888" s="24"/>
      <c r="AL888" s="20"/>
      <c r="AM888" s="23"/>
      <c r="AN888" s="18"/>
      <c r="AO888" s="18"/>
      <c r="BB888" s="25"/>
      <c r="BC888" s="21"/>
      <c r="BG888" s="18"/>
      <c r="BN888" s="22"/>
      <c r="BO888" s="22"/>
      <c r="BP888" s="22"/>
      <c r="BQ888" s="22"/>
      <c r="BR888" s="15"/>
      <c r="CF888" s="15"/>
      <c r="CL888" s="22"/>
      <c r="CM888" s="15"/>
      <c r="CR888" s="22"/>
      <c r="CT888" s="15"/>
      <c r="CW888" s="22"/>
      <c r="DA888" s="15"/>
      <c r="DH888" s="15"/>
      <c r="DJ888" s="22"/>
      <c r="DO888" s="15"/>
      <c r="DV888" s="15"/>
      <c r="EC888" s="15"/>
      <c r="EJ888" s="15"/>
      <c r="EQ888" s="15"/>
      <c r="EX888" s="15"/>
      <c r="FE888" s="15"/>
      <c r="FL888" s="15"/>
      <c r="FS888" s="15"/>
      <c r="FZ888" s="15"/>
      <c r="GG888" s="15"/>
      <c r="GN888" s="15"/>
      <c r="GP888" s="22"/>
      <c r="GQ888" s="22"/>
      <c r="GR888" s="22"/>
      <c r="GS888" s="22"/>
      <c r="GT888" s="22"/>
      <c r="GU888" s="15"/>
      <c r="GV888" s="22"/>
      <c r="GW888" s="22"/>
      <c r="GX888" s="22"/>
      <c r="GY888" s="18"/>
      <c r="GZ888" s="18"/>
      <c r="HA888" s="18"/>
      <c r="HB888" s="18"/>
      <c r="HC888" s="18"/>
      <c r="HD888" s="18"/>
      <c r="HE888" s="18"/>
      <c r="HF888" s="18"/>
      <c r="HG888" s="18"/>
      <c r="HH888" s="18"/>
      <c r="HI888" s="18"/>
      <c r="HJ888" s="18"/>
      <c r="HK888" s="18"/>
      <c r="HL888" s="18"/>
      <c r="HM888" s="18"/>
      <c r="HN888" s="18"/>
      <c r="HO888" s="18"/>
      <c r="HP888" s="18"/>
      <c r="HQ888" s="18"/>
      <c r="HR888" s="18"/>
      <c r="HS888" s="18"/>
      <c r="HT888" s="18"/>
      <c r="HU888" s="18"/>
      <c r="HV888" s="18"/>
      <c r="HW888" s="18"/>
      <c r="HX888" s="18"/>
      <c r="HY888" s="18"/>
      <c r="HZ888" s="18"/>
      <c r="IA888" s="18"/>
      <c r="IB888" s="18"/>
      <c r="IC888" s="18"/>
      <c r="ID888" s="18"/>
      <c r="IE888" s="18"/>
      <c r="IF888" s="18"/>
      <c r="IG888" s="18"/>
      <c r="IH888" s="18"/>
      <c r="II888" s="18"/>
      <c r="IJ888" s="18"/>
      <c r="IK888" s="18"/>
      <c r="IL888" s="18"/>
      <c r="IM888" s="18"/>
      <c r="IN888" s="18"/>
      <c r="IO888" s="18"/>
      <c r="IP888" s="18"/>
      <c r="IQ888" s="18"/>
      <c r="IR888" s="18"/>
      <c r="IS888" s="18"/>
      <c r="IT888" s="18"/>
      <c r="IU888" s="18"/>
      <c r="IV888" s="18"/>
      <c r="IW888" s="18"/>
      <c r="IX888" s="18"/>
      <c r="IY888" s="18"/>
      <c r="IZ888" s="18"/>
      <c r="JA888" s="18"/>
      <c r="JB888" s="18"/>
      <c r="JC888" s="18"/>
      <c r="JD888" s="18"/>
      <c r="JE888" s="18"/>
      <c r="JF888" s="18"/>
    </row>
    <row r="889" spans="36:266" x14ac:dyDescent="0.3">
      <c r="AJ889" s="24"/>
      <c r="AK889" s="24"/>
      <c r="AL889" s="20"/>
      <c r="AM889" s="23"/>
      <c r="AN889" s="18"/>
      <c r="AO889" s="18"/>
      <c r="BB889" s="25"/>
      <c r="BC889" s="21"/>
      <c r="BG889" s="18"/>
      <c r="BN889" s="22"/>
      <c r="BO889" s="22"/>
      <c r="BP889" s="22"/>
      <c r="BQ889" s="22"/>
      <c r="BR889" s="15"/>
      <c r="CF889" s="15"/>
      <c r="CL889" s="22"/>
      <c r="CM889" s="15"/>
      <c r="CR889" s="22"/>
      <c r="CT889" s="15"/>
      <c r="CW889" s="22"/>
      <c r="DA889" s="15"/>
      <c r="DH889" s="15"/>
      <c r="DJ889" s="22"/>
      <c r="DO889" s="15"/>
      <c r="DV889" s="15"/>
      <c r="EC889" s="15"/>
      <c r="EJ889" s="15"/>
      <c r="EQ889" s="15"/>
      <c r="EX889" s="15"/>
      <c r="FE889" s="15"/>
      <c r="FL889" s="15"/>
      <c r="FS889" s="15"/>
      <c r="FZ889" s="15"/>
      <c r="GG889" s="15"/>
      <c r="GN889" s="15"/>
      <c r="GP889" s="22"/>
      <c r="GQ889" s="22"/>
      <c r="GR889" s="22"/>
      <c r="GS889" s="22"/>
      <c r="GT889" s="22"/>
      <c r="GU889" s="15"/>
      <c r="GV889" s="22"/>
      <c r="GW889" s="22"/>
      <c r="GX889" s="22"/>
      <c r="GY889" s="18"/>
      <c r="GZ889" s="18"/>
      <c r="HA889" s="18"/>
      <c r="HB889" s="18"/>
      <c r="HC889" s="18"/>
      <c r="HD889" s="18"/>
      <c r="HE889" s="18"/>
      <c r="HF889" s="18"/>
      <c r="HG889" s="18"/>
      <c r="HH889" s="18"/>
      <c r="HI889" s="18"/>
      <c r="HJ889" s="18"/>
      <c r="HK889" s="18"/>
      <c r="HL889" s="18"/>
      <c r="HM889" s="18"/>
      <c r="HN889" s="18"/>
      <c r="HO889" s="18"/>
      <c r="HP889" s="18"/>
      <c r="HQ889" s="18"/>
      <c r="HR889" s="18"/>
      <c r="HS889" s="18"/>
      <c r="HT889" s="18"/>
      <c r="HU889" s="18"/>
      <c r="HV889" s="18"/>
      <c r="HW889" s="18"/>
      <c r="HX889" s="18"/>
      <c r="HY889" s="18"/>
      <c r="HZ889" s="18"/>
      <c r="IA889" s="18"/>
      <c r="IB889" s="18"/>
      <c r="IC889" s="18"/>
      <c r="ID889" s="18"/>
      <c r="IE889" s="18"/>
      <c r="IF889" s="18"/>
      <c r="IG889" s="18"/>
      <c r="IH889" s="18"/>
      <c r="II889" s="18"/>
      <c r="IJ889" s="18"/>
      <c r="IK889" s="18"/>
      <c r="IL889" s="18"/>
      <c r="IM889" s="18"/>
      <c r="IN889" s="18"/>
      <c r="IO889" s="18"/>
      <c r="IP889" s="18"/>
      <c r="IQ889" s="18"/>
      <c r="IR889" s="18"/>
      <c r="IS889" s="18"/>
      <c r="IT889" s="18"/>
      <c r="IU889" s="18"/>
      <c r="IV889" s="18"/>
      <c r="IW889" s="18"/>
      <c r="IX889" s="18"/>
      <c r="IY889" s="18"/>
      <c r="IZ889" s="18"/>
      <c r="JA889" s="18"/>
      <c r="JB889" s="18"/>
      <c r="JC889" s="18"/>
      <c r="JD889" s="18"/>
      <c r="JE889" s="18"/>
      <c r="JF889" s="18"/>
    </row>
    <row r="890" spans="36:266" x14ac:dyDescent="0.3">
      <c r="AJ890" s="24"/>
      <c r="AK890" s="24"/>
      <c r="AL890" s="20"/>
      <c r="AM890" s="23"/>
      <c r="AN890" s="18"/>
      <c r="AO890" s="18"/>
      <c r="BB890" s="25"/>
      <c r="BC890" s="21"/>
      <c r="BG890" s="18"/>
      <c r="BN890" s="22"/>
      <c r="BO890" s="22"/>
      <c r="BP890" s="22"/>
      <c r="BQ890" s="22"/>
      <c r="BR890" s="15"/>
      <c r="CF890" s="15"/>
      <c r="CL890" s="22"/>
      <c r="CM890" s="15"/>
      <c r="CR890" s="22"/>
      <c r="CT890" s="15"/>
      <c r="CW890" s="22"/>
      <c r="DA890" s="15"/>
      <c r="DH890" s="15"/>
      <c r="DJ890" s="22"/>
      <c r="DO890" s="15"/>
      <c r="DV890" s="15"/>
      <c r="EC890" s="15"/>
      <c r="EJ890" s="15"/>
      <c r="EQ890" s="15"/>
      <c r="EX890" s="15"/>
      <c r="FE890" s="15"/>
      <c r="FL890" s="15"/>
      <c r="FS890" s="15"/>
      <c r="FZ890" s="15"/>
      <c r="GG890" s="15"/>
      <c r="GN890" s="15"/>
      <c r="GP890" s="22"/>
      <c r="GQ890" s="22"/>
      <c r="GR890" s="22"/>
      <c r="GS890" s="22"/>
      <c r="GT890" s="22"/>
      <c r="GU890" s="15"/>
      <c r="GV890" s="22"/>
      <c r="GW890" s="22"/>
      <c r="GX890" s="22"/>
      <c r="GY890" s="18"/>
      <c r="GZ890" s="18"/>
      <c r="HA890" s="18"/>
      <c r="HB890" s="18"/>
      <c r="HC890" s="18"/>
      <c r="HD890" s="18"/>
      <c r="HE890" s="18"/>
      <c r="HF890" s="18"/>
      <c r="HG890" s="18"/>
      <c r="HH890" s="18"/>
      <c r="HI890" s="18"/>
      <c r="HJ890" s="18"/>
      <c r="HK890" s="18"/>
      <c r="HL890" s="18"/>
      <c r="HM890" s="18"/>
      <c r="HN890" s="18"/>
      <c r="HO890" s="18"/>
      <c r="HP890" s="18"/>
      <c r="HQ890" s="18"/>
      <c r="HR890" s="18"/>
      <c r="HS890" s="18"/>
      <c r="HT890" s="18"/>
      <c r="HU890" s="18"/>
      <c r="HV890" s="18"/>
      <c r="HW890" s="18"/>
      <c r="HX890" s="18"/>
      <c r="HY890" s="18"/>
      <c r="HZ890" s="18"/>
      <c r="IA890" s="18"/>
      <c r="IB890" s="18"/>
      <c r="IC890" s="18"/>
      <c r="ID890" s="18"/>
      <c r="IE890" s="18"/>
      <c r="IF890" s="18"/>
      <c r="IG890" s="18"/>
      <c r="IH890" s="18"/>
      <c r="II890" s="18"/>
      <c r="IJ890" s="18"/>
      <c r="IK890" s="18"/>
      <c r="IL890" s="18"/>
      <c r="IM890" s="18"/>
      <c r="IN890" s="18"/>
      <c r="IO890" s="18"/>
      <c r="IP890" s="18"/>
      <c r="IQ890" s="18"/>
      <c r="IR890" s="18"/>
      <c r="IS890" s="18"/>
      <c r="IT890" s="18"/>
      <c r="IU890" s="18"/>
      <c r="IV890" s="18"/>
      <c r="IW890" s="18"/>
      <c r="IX890" s="18"/>
      <c r="IY890" s="18"/>
      <c r="IZ890" s="18"/>
      <c r="JA890" s="18"/>
      <c r="JB890" s="18"/>
      <c r="JC890" s="18"/>
      <c r="JD890" s="18"/>
      <c r="JE890" s="18"/>
      <c r="JF890" s="18"/>
    </row>
    <row r="891" spans="36:266" x14ac:dyDescent="0.3">
      <c r="AJ891" s="24"/>
      <c r="AK891" s="24"/>
      <c r="AL891" s="20"/>
      <c r="AM891" s="23"/>
      <c r="AN891" s="18"/>
      <c r="AO891" s="18"/>
      <c r="BB891" s="25"/>
      <c r="BC891" s="21"/>
      <c r="BG891" s="18"/>
      <c r="BN891" s="22"/>
      <c r="BO891" s="22"/>
      <c r="BP891" s="22"/>
      <c r="BQ891" s="22"/>
      <c r="BR891" s="15"/>
      <c r="CF891" s="15"/>
      <c r="CL891" s="22"/>
      <c r="CM891" s="15"/>
      <c r="CR891" s="22"/>
      <c r="CT891" s="15"/>
      <c r="CW891" s="22"/>
      <c r="DA891" s="15"/>
      <c r="DH891" s="15"/>
      <c r="DJ891" s="22"/>
      <c r="DO891" s="15"/>
      <c r="DV891" s="15"/>
      <c r="EC891" s="15"/>
      <c r="EJ891" s="15"/>
      <c r="EQ891" s="15"/>
      <c r="EX891" s="15"/>
      <c r="FE891" s="15"/>
      <c r="FL891" s="15"/>
      <c r="FS891" s="15"/>
      <c r="FZ891" s="15"/>
      <c r="GG891" s="15"/>
      <c r="GN891" s="15"/>
      <c r="GP891" s="22"/>
      <c r="GQ891" s="22"/>
      <c r="GR891" s="22"/>
      <c r="GS891" s="22"/>
      <c r="GT891" s="22"/>
      <c r="GU891" s="15"/>
      <c r="GV891" s="22"/>
      <c r="GW891" s="22"/>
      <c r="GX891" s="22"/>
      <c r="GY891" s="18"/>
      <c r="GZ891" s="18"/>
      <c r="HA891" s="18"/>
      <c r="HB891" s="18"/>
      <c r="HC891" s="18"/>
      <c r="HD891" s="18"/>
      <c r="HE891" s="18"/>
      <c r="HF891" s="18"/>
      <c r="HG891" s="18"/>
      <c r="HH891" s="18"/>
      <c r="HI891" s="18"/>
      <c r="HJ891" s="18"/>
      <c r="HK891" s="18"/>
      <c r="HL891" s="18"/>
      <c r="HM891" s="18"/>
      <c r="HN891" s="18"/>
      <c r="HO891" s="18"/>
      <c r="HP891" s="18"/>
      <c r="HQ891" s="18"/>
      <c r="HR891" s="18"/>
      <c r="HS891" s="18"/>
      <c r="HT891" s="18"/>
      <c r="HU891" s="18"/>
      <c r="HV891" s="18"/>
      <c r="HW891" s="18"/>
      <c r="HX891" s="18"/>
      <c r="HY891" s="18"/>
      <c r="HZ891" s="18"/>
      <c r="IA891" s="18"/>
      <c r="IB891" s="18"/>
      <c r="IC891" s="18"/>
      <c r="ID891" s="18"/>
      <c r="IE891" s="18"/>
      <c r="IF891" s="18"/>
      <c r="IG891" s="18"/>
      <c r="IH891" s="18"/>
      <c r="II891" s="18"/>
      <c r="IJ891" s="18"/>
      <c r="IK891" s="18"/>
      <c r="IL891" s="18"/>
      <c r="IM891" s="18"/>
      <c r="IN891" s="18"/>
      <c r="IO891" s="18"/>
      <c r="IP891" s="18"/>
      <c r="IQ891" s="18"/>
      <c r="IR891" s="18"/>
      <c r="IS891" s="18"/>
      <c r="IT891" s="18"/>
      <c r="IU891" s="18"/>
      <c r="IV891" s="18"/>
      <c r="IW891" s="18"/>
      <c r="IX891" s="18"/>
      <c r="IY891" s="18"/>
      <c r="IZ891" s="18"/>
      <c r="JA891" s="18"/>
      <c r="JB891" s="18"/>
      <c r="JC891" s="18"/>
      <c r="JD891" s="18"/>
      <c r="JE891" s="18"/>
      <c r="JF891" s="18"/>
    </row>
    <row r="892" spans="36:266" x14ac:dyDescent="0.3">
      <c r="AJ892" s="25"/>
      <c r="AK892" s="25"/>
      <c r="AL892" s="20"/>
      <c r="AM892" s="23"/>
      <c r="AN892" s="18"/>
      <c r="AO892" s="18"/>
      <c r="BB892" s="25"/>
      <c r="BC892" s="21"/>
      <c r="BG892" s="18"/>
      <c r="BN892" s="22"/>
      <c r="BO892" s="22"/>
      <c r="BP892" s="22"/>
      <c r="BQ892" s="22"/>
      <c r="BR892" s="15"/>
      <c r="CF892" s="15"/>
      <c r="CL892" s="22"/>
      <c r="CM892" s="15"/>
      <c r="CR892" s="22"/>
      <c r="CT892" s="15"/>
      <c r="CW892" s="22"/>
      <c r="DA892" s="15"/>
      <c r="DH892" s="15"/>
      <c r="DJ892" s="22"/>
      <c r="DO892" s="15"/>
      <c r="DV892" s="15"/>
      <c r="EC892" s="15"/>
      <c r="EJ892" s="15"/>
      <c r="EQ892" s="15"/>
      <c r="EX892" s="15"/>
      <c r="FE892" s="15"/>
      <c r="FL892" s="15"/>
      <c r="FS892" s="15"/>
      <c r="FZ892" s="15"/>
      <c r="GG892" s="15"/>
      <c r="GN892" s="15"/>
      <c r="GP892" s="22"/>
      <c r="GQ892" s="22"/>
      <c r="GR892" s="22"/>
      <c r="GS892" s="22"/>
      <c r="GT892" s="22"/>
      <c r="GU892" s="15"/>
      <c r="GV892" s="22"/>
      <c r="GW892" s="22"/>
      <c r="GX892" s="22"/>
      <c r="GY892" s="18"/>
      <c r="GZ892" s="18"/>
      <c r="HA892" s="18"/>
      <c r="HB892" s="18"/>
      <c r="HC892" s="18"/>
      <c r="HD892" s="18"/>
      <c r="HE892" s="18"/>
      <c r="HF892" s="18"/>
      <c r="HG892" s="18"/>
      <c r="HH892" s="18"/>
      <c r="HI892" s="18"/>
      <c r="HJ892" s="18"/>
      <c r="HK892" s="18"/>
      <c r="HL892" s="18"/>
      <c r="HM892" s="18"/>
      <c r="HN892" s="18"/>
      <c r="HO892" s="18"/>
      <c r="HP892" s="18"/>
      <c r="HQ892" s="18"/>
      <c r="HR892" s="18"/>
      <c r="HS892" s="18"/>
      <c r="HT892" s="18"/>
      <c r="HU892" s="18"/>
      <c r="HV892" s="18"/>
      <c r="HW892" s="18"/>
      <c r="HX892" s="18"/>
      <c r="HY892" s="18"/>
      <c r="HZ892" s="18"/>
      <c r="IA892" s="18"/>
      <c r="IB892" s="18"/>
      <c r="IC892" s="18"/>
      <c r="ID892" s="18"/>
      <c r="IE892" s="18"/>
      <c r="IF892" s="18"/>
      <c r="IG892" s="18"/>
      <c r="IH892" s="18"/>
      <c r="II892" s="18"/>
      <c r="IJ892" s="18"/>
      <c r="IK892" s="18"/>
      <c r="IL892" s="18"/>
      <c r="IM892" s="18"/>
      <c r="IN892" s="18"/>
      <c r="IO892" s="18"/>
      <c r="IP892" s="18"/>
      <c r="IQ892" s="18"/>
      <c r="IR892" s="18"/>
      <c r="IS892" s="18"/>
      <c r="IT892" s="18"/>
      <c r="IU892" s="18"/>
      <c r="IV892" s="18"/>
      <c r="IW892" s="18"/>
      <c r="IX892" s="18"/>
      <c r="IY892" s="18"/>
      <c r="IZ892" s="18"/>
      <c r="JA892" s="18"/>
      <c r="JB892" s="18"/>
      <c r="JC892" s="18"/>
      <c r="JD892" s="18"/>
      <c r="JE892" s="18"/>
      <c r="JF892" s="18"/>
    </row>
    <row r="893" spans="36:266" x14ac:dyDescent="0.3">
      <c r="AJ893" s="25"/>
      <c r="AK893" s="25"/>
      <c r="AL893" s="20"/>
      <c r="AM893" s="23"/>
      <c r="AN893" s="18"/>
      <c r="AO893" s="18"/>
      <c r="BB893" s="25"/>
      <c r="BC893" s="21"/>
      <c r="BG893" s="18"/>
      <c r="BN893" s="22"/>
      <c r="BO893" s="22"/>
      <c r="BP893" s="22"/>
      <c r="BQ893" s="22"/>
      <c r="BR893" s="15"/>
      <c r="CF893" s="15"/>
      <c r="CL893" s="22"/>
      <c r="CM893" s="15"/>
      <c r="CR893" s="22"/>
      <c r="CT893" s="15"/>
      <c r="CW893" s="22"/>
      <c r="DA893" s="15"/>
      <c r="DH893" s="15"/>
      <c r="DJ893" s="22"/>
      <c r="DO893" s="15"/>
      <c r="DV893" s="15"/>
      <c r="EC893" s="15"/>
      <c r="EJ893" s="15"/>
      <c r="EQ893" s="15"/>
      <c r="EX893" s="15"/>
      <c r="FE893" s="15"/>
      <c r="FL893" s="15"/>
      <c r="FS893" s="15"/>
      <c r="FZ893" s="15"/>
      <c r="GG893" s="15"/>
      <c r="GN893" s="15"/>
      <c r="GP893" s="22"/>
      <c r="GQ893" s="22"/>
      <c r="GR893" s="22"/>
      <c r="GS893" s="22"/>
      <c r="GT893" s="22"/>
      <c r="GU893" s="15"/>
      <c r="GV893" s="22"/>
      <c r="GW893" s="22"/>
      <c r="GX893" s="22"/>
      <c r="GY893" s="18"/>
      <c r="GZ893" s="18"/>
      <c r="HA893" s="18"/>
      <c r="HB893" s="18"/>
      <c r="HC893" s="18"/>
      <c r="HD893" s="18"/>
      <c r="HE893" s="18"/>
      <c r="HF893" s="18"/>
      <c r="HG893" s="18"/>
      <c r="HH893" s="18"/>
      <c r="HI893" s="18"/>
      <c r="HJ893" s="18"/>
      <c r="HK893" s="18"/>
      <c r="HL893" s="18"/>
      <c r="HM893" s="18"/>
      <c r="HN893" s="18"/>
      <c r="HO893" s="18"/>
      <c r="HP893" s="18"/>
      <c r="HQ893" s="18"/>
      <c r="HR893" s="18"/>
      <c r="HS893" s="18"/>
      <c r="HT893" s="18"/>
      <c r="HU893" s="18"/>
      <c r="HV893" s="18"/>
      <c r="HW893" s="18"/>
      <c r="HX893" s="18"/>
      <c r="HY893" s="18"/>
      <c r="HZ893" s="18"/>
      <c r="IA893" s="18"/>
      <c r="IB893" s="18"/>
      <c r="IC893" s="18"/>
      <c r="ID893" s="18"/>
      <c r="IE893" s="18"/>
      <c r="IF893" s="18"/>
      <c r="IG893" s="18"/>
      <c r="IH893" s="18"/>
      <c r="II893" s="18"/>
      <c r="IJ893" s="18"/>
      <c r="IK893" s="18"/>
      <c r="IL893" s="18"/>
      <c r="IM893" s="18"/>
      <c r="IN893" s="18"/>
      <c r="IO893" s="18"/>
      <c r="IP893" s="18"/>
      <c r="IQ893" s="18"/>
      <c r="IR893" s="18"/>
      <c r="IS893" s="18"/>
      <c r="IT893" s="18"/>
      <c r="IU893" s="18"/>
      <c r="IV893" s="18"/>
      <c r="IW893" s="18"/>
      <c r="IX893" s="18"/>
      <c r="IY893" s="18"/>
      <c r="IZ893" s="18"/>
      <c r="JA893" s="18"/>
      <c r="JB893" s="18"/>
      <c r="JC893" s="18"/>
      <c r="JD893" s="18"/>
      <c r="JE893" s="18"/>
      <c r="JF893" s="18"/>
    </row>
    <row r="894" spans="36:266" x14ac:dyDescent="0.3">
      <c r="AJ894" s="25"/>
      <c r="AK894" s="25"/>
      <c r="AL894" s="20"/>
      <c r="AM894" s="23"/>
      <c r="AN894" s="18"/>
      <c r="AO894" s="18"/>
      <c r="BB894" s="25"/>
      <c r="BC894" s="21"/>
      <c r="BG894" s="18"/>
      <c r="BN894" s="22"/>
      <c r="BO894" s="22"/>
      <c r="BP894" s="22"/>
      <c r="BQ894" s="22"/>
      <c r="BR894" s="15"/>
      <c r="CF894" s="15"/>
      <c r="CL894" s="22"/>
      <c r="CM894" s="15"/>
      <c r="CR894" s="22"/>
      <c r="CT894" s="15"/>
      <c r="CW894" s="22"/>
      <c r="DA894" s="15"/>
      <c r="DH894" s="15"/>
      <c r="DJ894" s="22"/>
      <c r="DO894" s="15"/>
      <c r="DV894" s="15"/>
      <c r="EC894" s="15"/>
      <c r="EJ894" s="15"/>
      <c r="EQ894" s="15"/>
      <c r="EX894" s="15"/>
      <c r="FE894" s="15"/>
      <c r="FL894" s="15"/>
      <c r="FS894" s="15"/>
      <c r="FZ894" s="15"/>
      <c r="GG894" s="15"/>
      <c r="GN894" s="15"/>
      <c r="GP894" s="22"/>
      <c r="GQ894" s="22"/>
      <c r="GR894" s="22"/>
      <c r="GS894" s="22"/>
      <c r="GT894" s="22"/>
      <c r="GU894" s="15"/>
      <c r="GV894" s="22"/>
      <c r="GW894" s="22"/>
      <c r="GX894" s="22"/>
      <c r="GY894" s="18"/>
      <c r="GZ894" s="18"/>
      <c r="HA894" s="18"/>
      <c r="HB894" s="18"/>
      <c r="HC894" s="18"/>
      <c r="HD894" s="18"/>
      <c r="HE894" s="18"/>
      <c r="HF894" s="18"/>
      <c r="HG894" s="18"/>
      <c r="HH894" s="18"/>
      <c r="HI894" s="18"/>
      <c r="HJ894" s="18"/>
      <c r="HK894" s="18"/>
      <c r="HL894" s="18"/>
      <c r="HM894" s="18"/>
      <c r="HN894" s="18"/>
      <c r="HO894" s="18"/>
      <c r="HP894" s="18"/>
      <c r="HQ894" s="18"/>
      <c r="HR894" s="18"/>
      <c r="HS894" s="18"/>
      <c r="HT894" s="18"/>
      <c r="HU894" s="18"/>
      <c r="HV894" s="18"/>
      <c r="HW894" s="18"/>
      <c r="HX894" s="18"/>
      <c r="HY894" s="18"/>
      <c r="HZ894" s="18"/>
      <c r="IA894" s="18"/>
      <c r="IB894" s="18"/>
      <c r="IC894" s="18"/>
      <c r="ID894" s="18"/>
      <c r="IE894" s="18"/>
      <c r="IF894" s="18"/>
      <c r="IG894" s="18"/>
      <c r="IH894" s="18"/>
      <c r="II894" s="18"/>
      <c r="IJ894" s="18"/>
      <c r="IK894" s="18"/>
      <c r="IL894" s="18"/>
      <c r="IM894" s="18"/>
      <c r="IN894" s="18"/>
      <c r="IO894" s="18"/>
      <c r="IP894" s="18"/>
      <c r="IQ894" s="18"/>
      <c r="IR894" s="18"/>
      <c r="IS894" s="18"/>
      <c r="IT894" s="18"/>
      <c r="IU894" s="18"/>
      <c r="IV894" s="18"/>
      <c r="IW894" s="18"/>
      <c r="IX894" s="18"/>
      <c r="IY894" s="18"/>
      <c r="IZ894" s="18"/>
      <c r="JA894" s="18"/>
      <c r="JB894" s="18"/>
      <c r="JC894" s="18"/>
      <c r="JD894" s="18"/>
      <c r="JE894" s="18"/>
      <c r="JF894" s="18"/>
    </row>
    <row r="895" spans="36:266" x14ac:dyDescent="0.3">
      <c r="AJ895" s="25"/>
      <c r="AK895" s="25"/>
      <c r="AL895" s="20"/>
      <c r="AM895" s="23"/>
      <c r="AN895" s="18"/>
      <c r="AO895" s="18"/>
      <c r="BB895" s="25"/>
      <c r="BC895" s="21"/>
      <c r="BG895" s="18"/>
      <c r="BN895" s="22"/>
      <c r="BO895" s="22"/>
      <c r="BP895" s="22"/>
      <c r="BQ895" s="22"/>
      <c r="BR895" s="15"/>
      <c r="CF895" s="15"/>
      <c r="CL895" s="22"/>
      <c r="CM895" s="15"/>
      <c r="CR895" s="22"/>
      <c r="CT895" s="15"/>
      <c r="CW895" s="22"/>
      <c r="DA895" s="15"/>
      <c r="DH895" s="15"/>
      <c r="DJ895" s="22"/>
      <c r="DO895" s="15"/>
      <c r="DV895" s="15"/>
      <c r="EC895" s="15"/>
      <c r="EJ895" s="15"/>
      <c r="EQ895" s="15"/>
      <c r="EX895" s="15"/>
      <c r="FE895" s="15"/>
      <c r="FL895" s="15"/>
      <c r="FS895" s="15"/>
      <c r="FZ895" s="15"/>
      <c r="GG895" s="15"/>
      <c r="GN895" s="15"/>
      <c r="GP895" s="22"/>
      <c r="GQ895" s="22"/>
      <c r="GR895" s="22"/>
      <c r="GS895" s="22"/>
      <c r="GT895" s="22"/>
      <c r="GU895" s="15"/>
      <c r="GV895" s="22"/>
      <c r="GW895" s="22"/>
      <c r="GX895" s="22"/>
      <c r="GY895" s="18"/>
      <c r="GZ895" s="18"/>
      <c r="HA895" s="18"/>
      <c r="HB895" s="18"/>
      <c r="HC895" s="18"/>
      <c r="HD895" s="18"/>
      <c r="HE895" s="18"/>
      <c r="HF895" s="18"/>
      <c r="HG895" s="18"/>
      <c r="HH895" s="18"/>
      <c r="HI895" s="18"/>
      <c r="HJ895" s="18"/>
      <c r="HK895" s="18"/>
      <c r="HL895" s="18"/>
      <c r="HM895" s="18"/>
      <c r="HN895" s="18"/>
      <c r="HO895" s="18"/>
      <c r="HP895" s="18"/>
      <c r="HQ895" s="18"/>
      <c r="HR895" s="18"/>
      <c r="HS895" s="18"/>
      <c r="HT895" s="18"/>
      <c r="HU895" s="18"/>
      <c r="HV895" s="18"/>
      <c r="HW895" s="18"/>
      <c r="HX895" s="18"/>
      <c r="HY895" s="18"/>
      <c r="HZ895" s="18"/>
      <c r="IA895" s="18"/>
      <c r="IB895" s="18"/>
      <c r="IC895" s="18"/>
      <c r="ID895" s="18"/>
      <c r="IE895" s="18"/>
      <c r="IF895" s="18"/>
      <c r="IG895" s="18"/>
      <c r="IH895" s="18"/>
      <c r="II895" s="18"/>
      <c r="IJ895" s="18"/>
      <c r="IK895" s="18"/>
      <c r="IL895" s="18"/>
      <c r="IM895" s="18"/>
      <c r="IN895" s="18"/>
      <c r="IO895" s="18"/>
      <c r="IP895" s="18"/>
      <c r="IQ895" s="18"/>
      <c r="IR895" s="18"/>
      <c r="IS895" s="18"/>
      <c r="IT895" s="18"/>
      <c r="IU895" s="18"/>
      <c r="IV895" s="18"/>
      <c r="IW895" s="18"/>
      <c r="IX895" s="18"/>
      <c r="IY895" s="18"/>
      <c r="IZ895" s="18"/>
      <c r="JA895" s="18"/>
      <c r="JB895" s="18"/>
      <c r="JC895" s="18"/>
      <c r="JD895" s="18"/>
      <c r="JE895" s="18"/>
      <c r="JF895" s="18"/>
    </row>
    <row r="896" spans="36:266" x14ac:dyDescent="0.3">
      <c r="AJ896" s="25"/>
      <c r="AK896" s="25"/>
      <c r="AL896" s="20"/>
      <c r="AM896" s="23"/>
      <c r="AN896" s="18"/>
      <c r="AO896" s="18"/>
      <c r="BB896" s="25"/>
      <c r="BC896" s="21"/>
      <c r="BG896" s="18"/>
      <c r="BN896" s="22"/>
      <c r="BO896" s="22"/>
      <c r="BP896" s="22"/>
      <c r="BQ896" s="22"/>
      <c r="BR896" s="15"/>
      <c r="CF896" s="15"/>
      <c r="CL896" s="22"/>
      <c r="CM896" s="15"/>
      <c r="CR896" s="22"/>
      <c r="CT896" s="15"/>
      <c r="CW896" s="22"/>
      <c r="DA896" s="15"/>
      <c r="DH896" s="15"/>
      <c r="DJ896" s="22"/>
      <c r="DO896" s="15"/>
      <c r="DV896" s="15"/>
      <c r="EC896" s="15"/>
      <c r="EJ896" s="15"/>
      <c r="EQ896" s="15"/>
      <c r="EX896" s="15"/>
      <c r="FE896" s="15"/>
      <c r="FL896" s="15"/>
      <c r="FS896" s="15"/>
      <c r="FZ896" s="15"/>
      <c r="GG896" s="15"/>
      <c r="GN896" s="15"/>
      <c r="GP896" s="22"/>
      <c r="GQ896" s="22"/>
      <c r="GR896" s="22"/>
      <c r="GS896" s="22"/>
      <c r="GT896" s="22"/>
      <c r="GU896" s="15"/>
      <c r="GV896" s="22"/>
      <c r="GW896" s="22"/>
      <c r="GX896" s="22"/>
      <c r="GY896" s="18"/>
      <c r="GZ896" s="18"/>
      <c r="HA896" s="18"/>
      <c r="HB896" s="18"/>
      <c r="HC896" s="18"/>
      <c r="HD896" s="18"/>
      <c r="HE896" s="18"/>
      <c r="HF896" s="18"/>
      <c r="HG896" s="18"/>
      <c r="HH896" s="18"/>
      <c r="HI896" s="18"/>
      <c r="HJ896" s="18"/>
      <c r="HK896" s="18"/>
      <c r="HL896" s="18"/>
      <c r="HM896" s="18"/>
      <c r="HN896" s="18"/>
      <c r="HO896" s="18"/>
      <c r="HP896" s="18"/>
      <c r="HQ896" s="18"/>
      <c r="HR896" s="18"/>
      <c r="HS896" s="18"/>
      <c r="HT896" s="18"/>
      <c r="HU896" s="18"/>
      <c r="HV896" s="18"/>
      <c r="HW896" s="18"/>
      <c r="HX896" s="18"/>
      <c r="HY896" s="18"/>
      <c r="HZ896" s="18"/>
      <c r="IA896" s="18"/>
      <c r="IB896" s="18"/>
      <c r="IC896" s="18"/>
      <c r="ID896" s="18"/>
      <c r="IE896" s="18"/>
      <c r="IF896" s="18"/>
      <c r="IG896" s="18"/>
      <c r="IH896" s="18"/>
      <c r="II896" s="18"/>
      <c r="IJ896" s="18"/>
      <c r="IK896" s="18"/>
      <c r="IL896" s="18"/>
      <c r="IM896" s="18"/>
      <c r="IN896" s="18"/>
      <c r="IO896" s="18"/>
      <c r="IP896" s="18"/>
      <c r="IQ896" s="18"/>
      <c r="IR896" s="18"/>
      <c r="IS896" s="18"/>
      <c r="IT896" s="18"/>
      <c r="IU896" s="18"/>
      <c r="IV896" s="18"/>
      <c r="IW896" s="18"/>
      <c r="IX896" s="18"/>
      <c r="IY896" s="18"/>
      <c r="IZ896" s="18"/>
      <c r="JA896" s="18"/>
      <c r="JB896" s="18"/>
      <c r="JC896" s="18"/>
      <c r="JD896" s="18"/>
      <c r="JE896" s="18"/>
      <c r="JF896" s="18"/>
    </row>
    <row r="897" spans="36:266" x14ac:dyDescent="0.3">
      <c r="AJ897" s="18"/>
      <c r="AK897" s="18"/>
      <c r="AL897" s="20"/>
      <c r="AM897" s="23"/>
      <c r="AN897" s="18"/>
      <c r="AO897" s="18"/>
      <c r="BB897" s="25"/>
      <c r="BC897" s="21"/>
      <c r="BG897" s="18"/>
      <c r="BN897" s="22"/>
      <c r="BO897" s="22"/>
      <c r="BP897" s="22"/>
      <c r="BQ897" s="22"/>
      <c r="BR897" s="15"/>
      <c r="CF897" s="15"/>
      <c r="CL897" s="22"/>
      <c r="CM897" s="15"/>
      <c r="CR897" s="22"/>
      <c r="CT897" s="15"/>
      <c r="CW897" s="22"/>
      <c r="DA897" s="15"/>
      <c r="DH897" s="15"/>
      <c r="DJ897" s="22"/>
      <c r="DO897" s="15"/>
      <c r="DV897" s="15"/>
      <c r="EC897" s="15"/>
      <c r="EJ897" s="15"/>
      <c r="EQ897" s="15"/>
      <c r="EX897" s="15"/>
      <c r="FE897" s="15"/>
      <c r="FL897" s="15"/>
      <c r="FS897" s="15"/>
      <c r="FZ897" s="15"/>
      <c r="GG897" s="15"/>
      <c r="GN897" s="15"/>
      <c r="GP897" s="22"/>
      <c r="GQ897" s="22"/>
      <c r="GR897" s="22"/>
      <c r="GS897" s="22"/>
      <c r="GT897" s="22"/>
      <c r="GU897" s="15"/>
      <c r="GV897" s="22"/>
      <c r="GW897" s="22"/>
      <c r="GX897" s="22"/>
      <c r="GY897" s="18"/>
      <c r="GZ897" s="18"/>
      <c r="HA897" s="18"/>
      <c r="HB897" s="18"/>
      <c r="HC897" s="18"/>
      <c r="HD897" s="18"/>
      <c r="HE897" s="18"/>
      <c r="HF897" s="18"/>
      <c r="HG897" s="18"/>
      <c r="HH897" s="18"/>
      <c r="HI897" s="18"/>
      <c r="HJ897" s="18"/>
      <c r="HK897" s="18"/>
      <c r="HL897" s="18"/>
      <c r="HM897" s="18"/>
      <c r="HN897" s="18"/>
      <c r="HO897" s="18"/>
      <c r="HP897" s="18"/>
      <c r="HQ897" s="18"/>
      <c r="HR897" s="18"/>
      <c r="HS897" s="18"/>
      <c r="HT897" s="18"/>
      <c r="HU897" s="18"/>
      <c r="HV897" s="18"/>
      <c r="HW897" s="18"/>
      <c r="HX897" s="18"/>
      <c r="HY897" s="18"/>
      <c r="HZ897" s="18"/>
      <c r="IA897" s="18"/>
      <c r="IB897" s="18"/>
      <c r="IC897" s="18"/>
      <c r="ID897" s="18"/>
      <c r="IE897" s="18"/>
      <c r="IF897" s="18"/>
      <c r="IG897" s="18"/>
      <c r="IH897" s="18"/>
      <c r="II897" s="18"/>
      <c r="IJ897" s="18"/>
      <c r="IK897" s="18"/>
      <c r="IL897" s="18"/>
      <c r="IM897" s="18"/>
      <c r="IN897" s="18"/>
      <c r="IO897" s="18"/>
      <c r="IP897" s="18"/>
      <c r="IQ897" s="18"/>
      <c r="IR897" s="18"/>
      <c r="IS897" s="18"/>
      <c r="IT897" s="18"/>
      <c r="IU897" s="18"/>
      <c r="IV897" s="18"/>
      <c r="IW897" s="18"/>
      <c r="IX897" s="18"/>
      <c r="IY897" s="18"/>
      <c r="IZ897" s="18"/>
      <c r="JA897" s="18"/>
      <c r="JB897" s="18"/>
      <c r="JC897" s="18"/>
      <c r="JD897" s="18"/>
      <c r="JE897" s="18"/>
      <c r="JF897" s="18"/>
    </row>
    <row r="898" spans="36:266" x14ac:dyDescent="0.3">
      <c r="AJ898" s="18"/>
      <c r="AK898" s="18"/>
      <c r="AL898" s="20"/>
      <c r="AM898" s="23"/>
      <c r="AN898" s="18"/>
      <c r="AO898" s="18"/>
      <c r="BB898" s="25"/>
      <c r="BC898" s="21"/>
      <c r="BG898" s="18"/>
      <c r="BN898" s="22"/>
      <c r="BO898" s="22"/>
      <c r="BP898" s="22"/>
      <c r="BQ898" s="22"/>
      <c r="BR898" s="15"/>
      <c r="CF898" s="15"/>
      <c r="CL898" s="22"/>
      <c r="CM898" s="15"/>
      <c r="CR898" s="22"/>
      <c r="CT898" s="15"/>
      <c r="CW898" s="22"/>
      <c r="DA898" s="15"/>
      <c r="DH898" s="15"/>
      <c r="DJ898" s="22"/>
      <c r="DO898" s="15"/>
      <c r="DV898" s="15"/>
      <c r="EC898" s="15"/>
      <c r="EJ898" s="15"/>
      <c r="EQ898" s="15"/>
      <c r="EX898" s="15"/>
      <c r="FE898" s="15"/>
      <c r="FL898" s="15"/>
      <c r="FS898" s="15"/>
      <c r="FZ898" s="15"/>
      <c r="GG898" s="15"/>
      <c r="GN898" s="15"/>
      <c r="GP898" s="22"/>
      <c r="GQ898" s="22"/>
      <c r="GR898" s="22"/>
      <c r="GS898" s="22"/>
      <c r="GT898" s="22"/>
      <c r="GU898" s="15"/>
      <c r="GV898" s="22"/>
      <c r="GW898" s="22"/>
      <c r="GX898" s="22"/>
      <c r="GY898" s="18"/>
      <c r="GZ898" s="18"/>
      <c r="HA898" s="18"/>
      <c r="HB898" s="18"/>
      <c r="HC898" s="18"/>
      <c r="HD898" s="18"/>
      <c r="HE898" s="18"/>
      <c r="HF898" s="18"/>
      <c r="HG898" s="18"/>
      <c r="HH898" s="18"/>
      <c r="HI898" s="18"/>
      <c r="HJ898" s="18"/>
      <c r="HK898" s="18"/>
      <c r="HL898" s="18"/>
      <c r="HM898" s="18"/>
      <c r="HN898" s="18"/>
      <c r="HO898" s="18"/>
      <c r="HP898" s="18"/>
      <c r="HQ898" s="18"/>
      <c r="HR898" s="18"/>
      <c r="HS898" s="18"/>
      <c r="HT898" s="18"/>
      <c r="HU898" s="18"/>
      <c r="HV898" s="18"/>
      <c r="HW898" s="18"/>
      <c r="HX898" s="18"/>
      <c r="HY898" s="18"/>
      <c r="HZ898" s="18"/>
      <c r="IA898" s="18"/>
      <c r="IB898" s="18"/>
      <c r="IC898" s="18"/>
      <c r="ID898" s="18"/>
      <c r="IE898" s="18"/>
      <c r="IF898" s="18"/>
      <c r="IG898" s="18"/>
      <c r="IH898" s="18"/>
      <c r="II898" s="18"/>
      <c r="IJ898" s="18"/>
      <c r="IK898" s="18"/>
      <c r="IL898" s="18"/>
      <c r="IM898" s="18"/>
      <c r="IN898" s="18"/>
      <c r="IO898" s="18"/>
      <c r="IP898" s="18"/>
      <c r="IQ898" s="18"/>
      <c r="IR898" s="18"/>
      <c r="IS898" s="18"/>
      <c r="IT898" s="18"/>
      <c r="IU898" s="18"/>
      <c r="IV898" s="18"/>
      <c r="IW898" s="18"/>
      <c r="IX898" s="18"/>
      <c r="IY898" s="18"/>
      <c r="IZ898" s="18"/>
      <c r="JA898" s="18"/>
      <c r="JB898" s="18"/>
      <c r="JC898" s="18"/>
      <c r="JD898" s="18"/>
      <c r="JE898" s="18"/>
      <c r="JF898" s="18"/>
    </row>
    <row r="899" spans="36:266" x14ac:dyDescent="0.3">
      <c r="AJ899" s="18"/>
      <c r="AK899" s="18"/>
      <c r="AL899" s="20"/>
      <c r="AM899" s="23"/>
      <c r="AN899" s="18"/>
      <c r="AO899" s="18"/>
      <c r="BB899" s="25"/>
      <c r="BC899" s="21"/>
      <c r="BG899" s="18"/>
      <c r="BN899" s="22"/>
      <c r="BO899" s="22"/>
      <c r="BP899" s="22"/>
      <c r="BQ899" s="22"/>
      <c r="BR899" s="15"/>
      <c r="CF899" s="15"/>
      <c r="CL899" s="22"/>
      <c r="CM899" s="15"/>
      <c r="CR899" s="22"/>
      <c r="CT899" s="15"/>
      <c r="CW899" s="22"/>
      <c r="DA899" s="15"/>
      <c r="DH899" s="15"/>
      <c r="DJ899" s="22"/>
      <c r="DO899" s="15"/>
      <c r="DV899" s="15"/>
      <c r="EC899" s="15"/>
      <c r="EJ899" s="15"/>
      <c r="EQ899" s="15"/>
      <c r="EX899" s="15"/>
      <c r="FE899" s="15"/>
      <c r="FL899" s="15"/>
      <c r="FS899" s="15"/>
      <c r="FZ899" s="15"/>
      <c r="GG899" s="15"/>
      <c r="GN899" s="15"/>
      <c r="GP899" s="22"/>
      <c r="GQ899" s="22"/>
      <c r="GR899" s="22"/>
      <c r="GS899" s="22"/>
      <c r="GT899" s="22"/>
      <c r="GU899" s="15"/>
      <c r="GV899" s="22"/>
      <c r="GW899" s="22"/>
      <c r="GX899" s="22"/>
      <c r="GY899" s="18"/>
      <c r="GZ899" s="18"/>
      <c r="HA899" s="18"/>
      <c r="HB899" s="18"/>
      <c r="HC899" s="18"/>
      <c r="HD899" s="18"/>
      <c r="HE899" s="18"/>
      <c r="HF899" s="18"/>
      <c r="HG899" s="18"/>
      <c r="HH899" s="18"/>
      <c r="HI899" s="18"/>
      <c r="HJ899" s="18"/>
      <c r="HK899" s="18"/>
      <c r="HL899" s="18"/>
      <c r="HM899" s="18"/>
      <c r="HN899" s="18"/>
      <c r="HO899" s="18"/>
      <c r="HP899" s="18"/>
      <c r="HQ899" s="18"/>
      <c r="HR899" s="18"/>
      <c r="HS899" s="18"/>
      <c r="HT899" s="18"/>
      <c r="HU899" s="18"/>
      <c r="HV899" s="18"/>
      <c r="HW899" s="18"/>
      <c r="HX899" s="18"/>
      <c r="HY899" s="18"/>
      <c r="HZ899" s="18"/>
      <c r="IA899" s="18"/>
      <c r="IB899" s="18"/>
      <c r="IC899" s="18"/>
      <c r="ID899" s="18"/>
      <c r="IE899" s="18"/>
      <c r="IF899" s="18"/>
      <c r="IG899" s="18"/>
      <c r="IH899" s="18"/>
      <c r="II899" s="18"/>
      <c r="IJ899" s="18"/>
      <c r="IK899" s="18"/>
      <c r="IL899" s="18"/>
      <c r="IM899" s="18"/>
      <c r="IN899" s="18"/>
      <c r="IO899" s="18"/>
      <c r="IP899" s="18"/>
      <c r="IQ899" s="18"/>
      <c r="IR899" s="18"/>
      <c r="IS899" s="18"/>
      <c r="IT899" s="18"/>
      <c r="IU899" s="18"/>
      <c r="IV899" s="18"/>
      <c r="IW899" s="18"/>
      <c r="IX899" s="18"/>
      <c r="IY899" s="18"/>
      <c r="IZ899" s="18"/>
      <c r="JA899" s="18"/>
      <c r="JB899" s="18"/>
      <c r="JC899" s="18"/>
      <c r="JD899" s="18"/>
      <c r="JE899" s="18"/>
      <c r="JF899" s="18"/>
    </row>
    <row r="900" spans="36:266" x14ac:dyDescent="0.3">
      <c r="AJ900" s="18"/>
      <c r="AK900" s="18"/>
      <c r="AL900" s="20"/>
      <c r="AM900" s="23"/>
      <c r="AN900" s="18"/>
      <c r="AO900" s="18"/>
      <c r="BB900" s="25"/>
      <c r="BC900" s="21"/>
      <c r="BG900" s="18"/>
      <c r="BN900" s="22"/>
      <c r="BO900" s="22"/>
      <c r="BP900" s="22"/>
      <c r="BQ900" s="22"/>
      <c r="BR900" s="15"/>
      <c r="CF900" s="15"/>
      <c r="CL900" s="22"/>
      <c r="CM900" s="15"/>
      <c r="CR900" s="22"/>
      <c r="CT900" s="15"/>
      <c r="CW900" s="22"/>
      <c r="DA900" s="15"/>
      <c r="DH900" s="15"/>
      <c r="DJ900" s="22"/>
      <c r="DO900" s="15"/>
      <c r="DV900" s="15"/>
      <c r="EC900" s="15"/>
      <c r="EJ900" s="15"/>
      <c r="EQ900" s="15"/>
      <c r="EX900" s="15"/>
      <c r="FE900" s="15"/>
      <c r="FL900" s="15"/>
      <c r="FS900" s="15"/>
      <c r="FZ900" s="15"/>
      <c r="GG900" s="15"/>
      <c r="GN900" s="15"/>
      <c r="GP900" s="22"/>
      <c r="GQ900" s="22"/>
      <c r="GR900" s="22"/>
      <c r="GS900" s="22"/>
      <c r="GT900" s="22"/>
      <c r="GU900" s="15"/>
      <c r="GV900" s="22"/>
      <c r="GW900" s="22"/>
      <c r="GX900" s="22"/>
      <c r="GY900" s="18"/>
      <c r="GZ900" s="18"/>
      <c r="HA900" s="18"/>
      <c r="HB900" s="18"/>
      <c r="HC900" s="18"/>
      <c r="HD900" s="18"/>
      <c r="HE900" s="18"/>
      <c r="HF900" s="18"/>
      <c r="HG900" s="18"/>
      <c r="HH900" s="18"/>
      <c r="HI900" s="18"/>
      <c r="HJ900" s="18"/>
      <c r="HK900" s="18"/>
      <c r="HL900" s="18"/>
      <c r="HM900" s="18"/>
      <c r="HN900" s="18"/>
      <c r="HO900" s="18"/>
      <c r="HP900" s="18"/>
      <c r="HQ900" s="18"/>
      <c r="HR900" s="18"/>
      <c r="HS900" s="18"/>
      <c r="HT900" s="18"/>
      <c r="HU900" s="18"/>
      <c r="HV900" s="18"/>
      <c r="HW900" s="18"/>
      <c r="HX900" s="18"/>
      <c r="HY900" s="18"/>
      <c r="HZ900" s="18"/>
      <c r="IA900" s="18"/>
      <c r="IB900" s="18"/>
      <c r="IC900" s="18"/>
      <c r="ID900" s="18"/>
      <c r="IE900" s="18"/>
      <c r="IF900" s="18"/>
      <c r="IG900" s="18"/>
      <c r="IH900" s="18"/>
      <c r="II900" s="18"/>
      <c r="IJ900" s="18"/>
      <c r="IK900" s="18"/>
      <c r="IL900" s="18"/>
      <c r="IM900" s="18"/>
      <c r="IN900" s="18"/>
      <c r="IO900" s="18"/>
      <c r="IP900" s="18"/>
      <c r="IQ900" s="18"/>
      <c r="IR900" s="18"/>
      <c r="IS900" s="18"/>
      <c r="IT900" s="18"/>
      <c r="IU900" s="18"/>
      <c r="IV900" s="18"/>
      <c r="IW900" s="18"/>
      <c r="IX900" s="18"/>
      <c r="IY900" s="18"/>
      <c r="IZ900" s="18"/>
      <c r="JA900" s="18"/>
      <c r="JB900" s="18"/>
      <c r="JC900" s="18"/>
      <c r="JD900" s="18"/>
      <c r="JE900" s="18"/>
      <c r="JF900" s="18"/>
    </row>
    <row r="901" spans="36:266" x14ac:dyDescent="0.3">
      <c r="AJ901" s="18"/>
      <c r="AK901" s="18"/>
      <c r="AL901" s="20"/>
      <c r="AM901" s="23"/>
      <c r="AN901" s="18"/>
      <c r="AO901" s="18"/>
      <c r="BB901" s="25"/>
      <c r="BC901" s="21"/>
      <c r="BG901" s="18"/>
      <c r="BN901" s="22"/>
      <c r="BO901" s="22"/>
      <c r="BP901" s="22"/>
      <c r="BQ901" s="22"/>
      <c r="BR901" s="15"/>
      <c r="CF901" s="15"/>
      <c r="CL901" s="22"/>
      <c r="CM901" s="15"/>
      <c r="CR901" s="22"/>
      <c r="CT901" s="15"/>
      <c r="CW901" s="22"/>
      <c r="DA901" s="15"/>
      <c r="DH901" s="15"/>
      <c r="DJ901" s="22"/>
      <c r="DO901" s="15"/>
      <c r="DV901" s="15"/>
      <c r="EC901" s="15"/>
      <c r="EJ901" s="15"/>
      <c r="EQ901" s="15"/>
      <c r="EX901" s="15"/>
      <c r="FE901" s="15"/>
      <c r="FL901" s="15"/>
      <c r="FS901" s="15"/>
      <c r="FZ901" s="15"/>
      <c r="GG901" s="15"/>
      <c r="GN901" s="15"/>
      <c r="GP901" s="22"/>
      <c r="GQ901" s="22"/>
      <c r="GR901" s="22"/>
      <c r="GS901" s="22"/>
      <c r="GT901" s="22"/>
      <c r="GU901" s="15"/>
      <c r="GV901" s="22"/>
      <c r="GW901" s="22"/>
      <c r="GX901" s="22"/>
      <c r="GY901" s="18"/>
      <c r="GZ901" s="18"/>
      <c r="HA901" s="18"/>
      <c r="HB901" s="18"/>
      <c r="HC901" s="18"/>
      <c r="HD901" s="18"/>
      <c r="HE901" s="18"/>
      <c r="HF901" s="18"/>
      <c r="HG901" s="18"/>
      <c r="HH901" s="18"/>
      <c r="HI901" s="18"/>
      <c r="HJ901" s="18"/>
      <c r="HK901" s="18"/>
      <c r="HL901" s="18"/>
      <c r="HM901" s="18"/>
      <c r="HN901" s="18"/>
      <c r="HO901" s="18"/>
      <c r="HP901" s="18"/>
      <c r="HQ901" s="18"/>
      <c r="HR901" s="18"/>
      <c r="HS901" s="18"/>
      <c r="HT901" s="18"/>
      <c r="HU901" s="18"/>
      <c r="HV901" s="18"/>
      <c r="HW901" s="18"/>
      <c r="HX901" s="18"/>
      <c r="HY901" s="18"/>
      <c r="HZ901" s="18"/>
      <c r="IA901" s="18"/>
      <c r="IB901" s="18"/>
      <c r="IC901" s="18"/>
      <c r="ID901" s="18"/>
      <c r="IE901" s="18"/>
      <c r="IF901" s="18"/>
      <c r="IG901" s="18"/>
      <c r="IH901" s="18"/>
      <c r="II901" s="18"/>
      <c r="IJ901" s="18"/>
      <c r="IK901" s="18"/>
      <c r="IL901" s="18"/>
      <c r="IM901" s="18"/>
      <c r="IN901" s="18"/>
      <c r="IO901" s="18"/>
      <c r="IP901" s="18"/>
      <c r="IQ901" s="18"/>
      <c r="IR901" s="18"/>
      <c r="IS901" s="18"/>
      <c r="IT901" s="18"/>
      <c r="IU901" s="18"/>
      <c r="IV901" s="18"/>
      <c r="IW901" s="18"/>
      <c r="IX901" s="18"/>
      <c r="IY901" s="18"/>
      <c r="IZ901" s="18"/>
      <c r="JA901" s="18"/>
      <c r="JB901" s="18"/>
      <c r="JC901" s="18"/>
      <c r="JD901" s="18"/>
      <c r="JE901" s="18"/>
      <c r="JF901" s="18"/>
    </row>
    <row r="902" spans="36:266" x14ac:dyDescent="0.3">
      <c r="AJ902" s="18"/>
      <c r="AK902" s="18"/>
      <c r="AL902" s="20"/>
      <c r="AM902" s="23"/>
      <c r="AN902" s="18"/>
      <c r="AO902" s="18"/>
      <c r="BB902" s="25"/>
      <c r="BC902" s="21"/>
      <c r="BG902" s="18"/>
      <c r="BN902" s="22"/>
      <c r="BO902" s="22"/>
      <c r="BP902" s="22"/>
      <c r="BQ902" s="22"/>
      <c r="BR902" s="15"/>
      <c r="CF902" s="15"/>
      <c r="CL902" s="22"/>
      <c r="CM902" s="15"/>
      <c r="CR902" s="22"/>
      <c r="CT902" s="15"/>
      <c r="CW902" s="22"/>
      <c r="DA902" s="15"/>
      <c r="DH902" s="15"/>
      <c r="DJ902" s="22"/>
      <c r="DO902" s="15"/>
      <c r="DV902" s="15"/>
      <c r="EC902" s="15"/>
      <c r="EJ902" s="15"/>
      <c r="EQ902" s="15"/>
      <c r="EX902" s="15"/>
      <c r="FE902" s="15"/>
      <c r="FL902" s="15"/>
      <c r="FS902" s="15"/>
      <c r="FZ902" s="15"/>
      <c r="GG902" s="15"/>
      <c r="GN902" s="15"/>
      <c r="GP902" s="22"/>
      <c r="GQ902" s="22"/>
      <c r="GR902" s="22"/>
      <c r="GS902" s="22"/>
      <c r="GT902" s="22"/>
      <c r="GU902" s="15"/>
      <c r="GV902" s="22"/>
      <c r="GW902" s="22"/>
      <c r="GX902" s="22"/>
      <c r="GY902" s="18"/>
      <c r="GZ902" s="18"/>
      <c r="HA902" s="18"/>
      <c r="HB902" s="18"/>
      <c r="HC902" s="18"/>
      <c r="HD902" s="18"/>
      <c r="HE902" s="18"/>
      <c r="HF902" s="18"/>
      <c r="HG902" s="18"/>
      <c r="HH902" s="18"/>
      <c r="HI902" s="18"/>
      <c r="HJ902" s="18"/>
      <c r="HK902" s="18"/>
      <c r="HL902" s="18"/>
      <c r="HM902" s="18"/>
      <c r="HN902" s="18"/>
      <c r="HO902" s="18"/>
      <c r="HP902" s="18"/>
      <c r="HQ902" s="18"/>
      <c r="HR902" s="18"/>
      <c r="HS902" s="18"/>
      <c r="HT902" s="18"/>
      <c r="HU902" s="18"/>
      <c r="HV902" s="18"/>
      <c r="HW902" s="18"/>
      <c r="HX902" s="18"/>
      <c r="HY902" s="18"/>
      <c r="HZ902" s="18"/>
      <c r="IA902" s="18"/>
      <c r="IB902" s="18"/>
      <c r="IC902" s="18"/>
      <c r="ID902" s="18"/>
      <c r="IE902" s="18"/>
      <c r="IF902" s="18"/>
      <c r="IG902" s="18"/>
      <c r="IH902" s="18"/>
      <c r="II902" s="18"/>
      <c r="IJ902" s="18"/>
      <c r="IK902" s="18"/>
      <c r="IL902" s="18"/>
      <c r="IM902" s="18"/>
      <c r="IN902" s="18"/>
      <c r="IO902" s="18"/>
      <c r="IP902" s="18"/>
      <c r="IQ902" s="18"/>
      <c r="IR902" s="18"/>
      <c r="IS902" s="18"/>
      <c r="IT902" s="18"/>
      <c r="IU902" s="18"/>
      <c r="IV902" s="18"/>
      <c r="IW902" s="18"/>
      <c r="IX902" s="18"/>
      <c r="IY902" s="18"/>
      <c r="IZ902" s="18"/>
      <c r="JA902" s="18"/>
      <c r="JB902" s="18"/>
      <c r="JC902" s="18"/>
      <c r="JD902" s="18"/>
      <c r="JE902" s="18"/>
      <c r="JF902" s="18"/>
    </row>
    <row r="903" spans="36:266" x14ac:dyDescent="0.3">
      <c r="AJ903" s="18"/>
      <c r="AK903" s="18"/>
      <c r="AL903" s="20"/>
      <c r="AM903" s="23"/>
      <c r="AN903" s="18"/>
      <c r="AO903" s="18"/>
      <c r="BB903" s="25"/>
      <c r="BC903" s="21"/>
      <c r="BG903" s="18"/>
      <c r="BN903" s="22"/>
      <c r="BO903" s="22"/>
      <c r="BP903" s="22"/>
      <c r="BQ903" s="22"/>
      <c r="BR903" s="15"/>
      <c r="CF903" s="15"/>
      <c r="CL903" s="22"/>
      <c r="CM903" s="15"/>
      <c r="CR903" s="22"/>
      <c r="CT903" s="15"/>
      <c r="CW903" s="22"/>
      <c r="DA903" s="15"/>
      <c r="DH903" s="15"/>
      <c r="DJ903" s="22"/>
      <c r="DO903" s="15"/>
      <c r="DV903" s="15"/>
      <c r="EC903" s="15"/>
      <c r="EJ903" s="15"/>
      <c r="EQ903" s="15"/>
      <c r="EX903" s="15"/>
      <c r="FE903" s="15"/>
      <c r="FL903" s="15"/>
      <c r="FS903" s="15"/>
      <c r="FZ903" s="15"/>
      <c r="GG903" s="15"/>
      <c r="GN903" s="15"/>
      <c r="GP903" s="22"/>
      <c r="GQ903" s="22"/>
      <c r="GR903" s="22"/>
      <c r="GS903" s="22"/>
      <c r="GT903" s="22"/>
      <c r="GU903" s="15"/>
      <c r="GV903" s="22"/>
      <c r="GW903" s="22"/>
      <c r="GX903" s="22"/>
      <c r="GY903" s="18"/>
      <c r="GZ903" s="18"/>
      <c r="HA903" s="18"/>
      <c r="HB903" s="18"/>
      <c r="HC903" s="18"/>
      <c r="HD903" s="18"/>
      <c r="HE903" s="18"/>
      <c r="HF903" s="18"/>
      <c r="HG903" s="18"/>
      <c r="HH903" s="18"/>
      <c r="HI903" s="18"/>
      <c r="HJ903" s="18"/>
      <c r="HK903" s="18"/>
      <c r="HL903" s="18"/>
      <c r="HM903" s="18"/>
      <c r="HN903" s="18"/>
      <c r="HO903" s="18"/>
      <c r="HP903" s="18"/>
      <c r="HQ903" s="18"/>
      <c r="HR903" s="18"/>
      <c r="HS903" s="18"/>
      <c r="HT903" s="18"/>
      <c r="HU903" s="18"/>
      <c r="HV903" s="18"/>
      <c r="HW903" s="18"/>
      <c r="HX903" s="18"/>
      <c r="HY903" s="18"/>
      <c r="HZ903" s="18"/>
      <c r="IA903" s="18"/>
      <c r="IB903" s="18"/>
      <c r="IC903" s="18"/>
      <c r="ID903" s="18"/>
      <c r="IE903" s="18"/>
      <c r="IF903" s="18"/>
      <c r="IG903" s="18"/>
      <c r="IH903" s="18"/>
      <c r="II903" s="18"/>
      <c r="IJ903" s="18"/>
      <c r="IK903" s="18"/>
      <c r="IL903" s="18"/>
      <c r="IM903" s="18"/>
      <c r="IN903" s="18"/>
      <c r="IO903" s="18"/>
      <c r="IP903" s="18"/>
      <c r="IQ903" s="18"/>
      <c r="IR903" s="18"/>
      <c r="IS903" s="18"/>
      <c r="IT903" s="18"/>
      <c r="IU903" s="18"/>
      <c r="IV903" s="18"/>
      <c r="IW903" s="18"/>
      <c r="IX903" s="18"/>
      <c r="IY903" s="18"/>
      <c r="IZ903" s="18"/>
      <c r="JA903" s="18"/>
      <c r="JB903" s="18"/>
      <c r="JC903" s="18"/>
      <c r="JD903" s="18"/>
      <c r="JE903" s="18"/>
      <c r="JF903" s="18"/>
    </row>
    <row r="904" spans="36:266" x14ac:dyDescent="0.3">
      <c r="AJ904" s="18"/>
      <c r="AK904" s="18"/>
      <c r="AL904" s="20"/>
      <c r="AM904" s="23"/>
      <c r="AN904" s="18"/>
      <c r="AO904" s="18"/>
      <c r="BB904" s="25"/>
      <c r="BC904" s="21"/>
      <c r="BG904" s="18"/>
      <c r="BN904" s="22"/>
      <c r="BO904" s="22"/>
      <c r="BP904" s="22"/>
      <c r="BQ904" s="22"/>
      <c r="BR904" s="15"/>
      <c r="CF904" s="15"/>
      <c r="CL904" s="22"/>
      <c r="CM904" s="15"/>
      <c r="CR904" s="22"/>
      <c r="CT904" s="15"/>
      <c r="CW904" s="22"/>
      <c r="DA904" s="15"/>
      <c r="DH904" s="15"/>
      <c r="DJ904" s="22"/>
      <c r="DO904" s="15"/>
      <c r="DV904" s="15"/>
      <c r="EC904" s="15"/>
      <c r="EJ904" s="15"/>
      <c r="EQ904" s="15"/>
      <c r="EX904" s="15"/>
      <c r="FE904" s="15"/>
      <c r="FL904" s="15"/>
      <c r="FS904" s="15"/>
      <c r="FZ904" s="15"/>
      <c r="GG904" s="15"/>
      <c r="GN904" s="15"/>
      <c r="GP904" s="22"/>
      <c r="GQ904" s="22"/>
      <c r="GR904" s="22"/>
      <c r="GS904" s="22"/>
      <c r="GT904" s="22"/>
      <c r="GU904" s="15"/>
      <c r="GV904" s="22"/>
      <c r="GW904" s="22"/>
      <c r="GX904" s="22"/>
      <c r="GY904" s="18"/>
      <c r="GZ904" s="18"/>
      <c r="HA904" s="18"/>
      <c r="HB904" s="18"/>
      <c r="HC904" s="18"/>
      <c r="HD904" s="18"/>
      <c r="HE904" s="18"/>
      <c r="HF904" s="18"/>
      <c r="HG904" s="18"/>
      <c r="HH904" s="18"/>
      <c r="HI904" s="18"/>
      <c r="HJ904" s="18"/>
      <c r="HK904" s="18"/>
      <c r="HL904" s="18"/>
      <c r="HM904" s="18"/>
      <c r="HN904" s="18"/>
      <c r="HO904" s="18"/>
      <c r="HP904" s="18"/>
      <c r="HQ904" s="18"/>
      <c r="HR904" s="18"/>
      <c r="HS904" s="18"/>
      <c r="HT904" s="18"/>
      <c r="HU904" s="18"/>
      <c r="HV904" s="18"/>
      <c r="HW904" s="18"/>
      <c r="HX904" s="18"/>
      <c r="HY904" s="18"/>
      <c r="HZ904" s="18"/>
      <c r="IA904" s="18"/>
      <c r="IB904" s="18"/>
      <c r="IC904" s="18"/>
      <c r="ID904" s="18"/>
      <c r="IE904" s="18"/>
      <c r="IF904" s="18"/>
      <c r="IG904" s="18"/>
      <c r="IH904" s="18"/>
      <c r="II904" s="18"/>
      <c r="IJ904" s="18"/>
      <c r="IK904" s="18"/>
      <c r="IL904" s="18"/>
      <c r="IM904" s="18"/>
      <c r="IN904" s="18"/>
      <c r="IO904" s="18"/>
      <c r="IP904" s="18"/>
      <c r="IQ904" s="18"/>
      <c r="IR904" s="18"/>
      <c r="IS904" s="18"/>
      <c r="IT904" s="18"/>
      <c r="IU904" s="18"/>
      <c r="IV904" s="18"/>
      <c r="IW904" s="18"/>
      <c r="IX904" s="18"/>
      <c r="IY904" s="18"/>
      <c r="IZ904" s="18"/>
      <c r="JA904" s="18"/>
      <c r="JB904" s="18"/>
      <c r="JC904" s="18"/>
      <c r="JD904" s="18"/>
      <c r="JE904" s="18"/>
      <c r="JF904" s="18"/>
    </row>
    <row r="905" spans="36:266" x14ac:dyDescent="0.3">
      <c r="AJ905" s="18"/>
      <c r="AK905" s="18"/>
      <c r="AL905" s="20"/>
      <c r="AM905" s="23"/>
      <c r="AN905" s="18"/>
      <c r="AO905" s="18"/>
      <c r="BB905" s="25"/>
      <c r="BC905" s="21"/>
      <c r="BG905" s="18"/>
      <c r="BN905" s="22"/>
      <c r="BO905" s="22"/>
      <c r="BP905" s="22"/>
      <c r="BQ905" s="22"/>
      <c r="BR905" s="15"/>
      <c r="CF905" s="15"/>
      <c r="CL905" s="22"/>
      <c r="CM905" s="15"/>
      <c r="CR905" s="22"/>
      <c r="CT905" s="15"/>
      <c r="CW905" s="22"/>
      <c r="DA905" s="15"/>
      <c r="DH905" s="15"/>
      <c r="DJ905" s="22"/>
      <c r="DO905" s="15"/>
      <c r="DV905" s="15"/>
      <c r="EC905" s="15"/>
      <c r="EJ905" s="15"/>
      <c r="EQ905" s="15"/>
      <c r="EX905" s="15"/>
      <c r="FE905" s="15"/>
      <c r="FL905" s="15"/>
      <c r="FS905" s="15"/>
      <c r="FZ905" s="15"/>
      <c r="GG905" s="15"/>
      <c r="GN905" s="15"/>
      <c r="GP905" s="22"/>
      <c r="GQ905" s="22"/>
      <c r="GR905" s="22"/>
      <c r="GS905" s="22"/>
      <c r="GT905" s="22"/>
      <c r="GU905" s="15"/>
      <c r="GV905" s="22"/>
      <c r="GW905" s="22"/>
      <c r="GX905" s="22"/>
      <c r="GY905" s="18"/>
      <c r="GZ905" s="18"/>
      <c r="HA905" s="18"/>
      <c r="HB905" s="18"/>
      <c r="HC905" s="18"/>
      <c r="HD905" s="18"/>
      <c r="HE905" s="18"/>
      <c r="HF905" s="18"/>
      <c r="HG905" s="18"/>
      <c r="HH905" s="18"/>
      <c r="HI905" s="18"/>
      <c r="HJ905" s="18"/>
      <c r="HK905" s="18"/>
      <c r="HL905" s="18"/>
      <c r="HM905" s="18"/>
      <c r="HN905" s="18"/>
      <c r="HO905" s="18"/>
      <c r="HP905" s="18"/>
      <c r="HQ905" s="18"/>
      <c r="HR905" s="18"/>
      <c r="HS905" s="18"/>
      <c r="HT905" s="18"/>
      <c r="HU905" s="18"/>
      <c r="HV905" s="18"/>
      <c r="HW905" s="18"/>
      <c r="HX905" s="18"/>
      <c r="HY905" s="18"/>
      <c r="HZ905" s="18"/>
      <c r="IA905" s="18"/>
      <c r="IB905" s="18"/>
      <c r="IC905" s="18"/>
      <c r="ID905" s="18"/>
      <c r="IE905" s="18"/>
      <c r="IF905" s="18"/>
      <c r="IG905" s="18"/>
      <c r="IH905" s="18"/>
      <c r="II905" s="18"/>
      <c r="IJ905" s="18"/>
      <c r="IK905" s="18"/>
      <c r="IL905" s="18"/>
      <c r="IM905" s="18"/>
      <c r="IN905" s="18"/>
      <c r="IO905" s="18"/>
      <c r="IP905" s="18"/>
      <c r="IQ905" s="18"/>
      <c r="IR905" s="18"/>
      <c r="IS905" s="18"/>
      <c r="IT905" s="18"/>
      <c r="IU905" s="18"/>
      <c r="IV905" s="18"/>
      <c r="IW905" s="18"/>
      <c r="IX905" s="18"/>
      <c r="IY905" s="18"/>
      <c r="IZ905" s="18"/>
      <c r="JA905" s="18"/>
      <c r="JB905" s="18"/>
      <c r="JC905" s="18"/>
      <c r="JD905" s="18"/>
      <c r="JE905" s="18"/>
      <c r="JF905" s="18"/>
    </row>
    <row r="906" spans="36:266" x14ac:dyDescent="0.3">
      <c r="AJ906" s="18"/>
      <c r="AK906" s="18"/>
      <c r="AL906" s="20"/>
      <c r="AM906" s="23"/>
      <c r="AN906" s="18"/>
      <c r="AO906" s="18"/>
      <c r="BB906" s="25"/>
      <c r="BC906" s="21"/>
      <c r="BG906" s="18"/>
      <c r="BN906" s="22"/>
      <c r="BO906" s="22"/>
      <c r="BP906" s="22"/>
      <c r="BQ906" s="22"/>
      <c r="BR906" s="15"/>
      <c r="CF906" s="15"/>
      <c r="CL906" s="22"/>
      <c r="CM906" s="15"/>
      <c r="CR906" s="22"/>
      <c r="CT906" s="15"/>
      <c r="CW906" s="22"/>
      <c r="DA906" s="15"/>
      <c r="DH906" s="15"/>
      <c r="DJ906" s="22"/>
      <c r="DO906" s="15"/>
      <c r="DV906" s="15"/>
      <c r="EC906" s="15"/>
      <c r="EJ906" s="15"/>
      <c r="EQ906" s="15"/>
      <c r="EX906" s="15"/>
      <c r="FE906" s="15"/>
      <c r="FL906" s="15"/>
      <c r="FS906" s="15"/>
      <c r="FZ906" s="15"/>
      <c r="GG906" s="15"/>
      <c r="GN906" s="15"/>
      <c r="GP906" s="22"/>
      <c r="GQ906" s="22"/>
      <c r="GR906" s="22"/>
      <c r="GS906" s="22"/>
      <c r="GT906" s="22"/>
      <c r="GU906" s="15"/>
      <c r="GV906" s="22"/>
      <c r="GW906" s="22"/>
      <c r="GX906" s="22"/>
      <c r="GY906" s="18"/>
      <c r="GZ906" s="18"/>
      <c r="HA906" s="18"/>
      <c r="HB906" s="18"/>
      <c r="HC906" s="18"/>
      <c r="HD906" s="18"/>
      <c r="HE906" s="18"/>
      <c r="HF906" s="18"/>
      <c r="HG906" s="18"/>
      <c r="HH906" s="18"/>
      <c r="HI906" s="18"/>
      <c r="HJ906" s="18"/>
      <c r="HK906" s="18"/>
      <c r="HL906" s="18"/>
      <c r="HM906" s="18"/>
      <c r="HN906" s="18"/>
      <c r="HO906" s="18"/>
      <c r="HP906" s="18"/>
      <c r="HQ906" s="18"/>
      <c r="HR906" s="18"/>
      <c r="HS906" s="18"/>
      <c r="HT906" s="18"/>
      <c r="HU906" s="18"/>
      <c r="HV906" s="18"/>
      <c r="HW906" s="18"/>
      <c r="HX906" s="18"/>
      <c r="HY906" s="18"/>
      <c r="HZ906" s="18"/>
      <c r="IA906" s="18"/>
      <c r="IB906" s="18"/>
      <c r="IC906" s="18"/>
      <c r="ID906" s="18"/>
      <c r="IE906" s="18"/>
      <c r="IF906" s="18"/>
      <c r="IG906" s="18"/>
      <c r="IH906" s="18"/>
      <c r="II906" s="18"/>
      <c r="IJ906" s="18"/>
      <c r="IK906" s="18"/>
      <c r="IL906" s="18"/>
      <c r="IM906" s="18"/>
      <c r="IN906" s="18"/>
      <c r="IO906" s="18"/>
      <c r="IP906" s="18"/>
      <c r="IQ906" s="18"/>
      <c r="IR906" s="18"/>
      <c r="IS906" s="18"/>
      <c r="IT906" s="18"/>
      <c r="IU906" s="18"/>
      <c r="IV906" s="18"/>
      <c r="IW906" s="18"/>
      <c r="IX906" s="18"/>
      <c r="IY906" s="18"/>
      <c r="IZ906" s="18"/>
      <c r="JA906" s="18"/>
      <c r="JB906" s="18"/>
      <c r="JC906" s="18"/>
      <c r="JD906" s="18"/>
      <c r="JE906" s="18"/>
      <c r="JF906" s="18"/>
    </row>
    <row r="907" spans="36:266" x14ac:dyDescent="0.3">
      <c r="AJ907" s="18"/>
      <c r="AK907" s="18"/>
      <c r="AL907" s="20"/>
      <c r="AM907" s="23"/>
      <c r="AN907" s="18"/>
      <c r="AO907" s="18"/>
      <c r="BB907" s="25"/>
      <c r="BC907" s="21"/>
      <c r="BG907" s="18"/>
      <c r="BN907" s="22"/>
      <c r="BO907" s="22"/>
      <c r="BP907" s="22"/>
      <c r="BQ907" s="22"/>
      <c r="BR907" s="15"/>
      <c r="CF907" s="15"/>
      <c r="CL907" s="22"/>
      <c r="CM907" s="15"/>
      <c r="CR907" s="22"/>
      <c r="CT907" s="15"/>
      <c r="CW907" s="22"/>
      <c r="DA907" s="15"/>
      <c r="DH907" s="15"/>
      <c r="DJ907" s="22"/>
      <c r="DO907" s="15"/>
      <c r="DV907" s="15"/>
      <c r="EC907" s="15"/>
      <c r="EJ907" s="15"/>
      <c r="EQ907" s="15"/>
      <c r="EX907" s="15"/>
      <c r="FE907" s="15"/>
      <c r="FL907" s="15"/>
      <c r="FS907" s="15"/>
      <c r="FZ907" s="15"/>
      <c r="GG907" s="15"/>
      <c r="GN907" s="15"/>
      <c r="GP907" s="22"/>
      <c r="GQ907" s="22"/>
      <c r="GR907" s="22"/>
      <c r="GS907" s="22"/>
      <c r="GT907" s="22"/>
      <c r="GU907" s="15"/>
      <c r="GV907" s="22"/>
      <c r="GW907" s="22"/>
      <c r="GX907" s="22"/>
      <c r="GY907" s="18"/>
      <c r="GZ907" s="18"/>
      <c r="HA907" s="18"/>
      <c r="HB907" s="18"/>
      <c r="HC907" s="18"/>
      <c r="HD907" s="18"/>
      <c r="HE907" s="18"/>
      <c r="HF907" s="18"/>
      <c r="HG907" s="18"/>
      <c r="HH907" s="18"/>
      <c r="HI907" s="18"/>
      <c r="HJ907" s="18"/>
      <c r="HK907" s="18"/>
      <c r="HL907" s="18"/>
      <c r="HM907" s="18"/>
      <c r="HN907" s="18"/>
      <c r="HO907" s="18"/>
      <c r="HP907" s="18"/>
      <c r="HQ907" s="18"/>
      <c r="HR907" s="18"/>
      <c r="HS907" s="18"/>
      <c r="HT907" s="18"/>
      <c r="HU907" s="18"/>
      <c r="HV907" s="18"/>
      <c r="HW907" s="18"/>
      <c r="HX907" s="18"/>
      <c r="HY907" s="18"/>
      <c r="HZ907" s="18"/>
      <c r="IA907" s="18"/>
      <c r="IB907" s="18"/>
      <c r="IC907" s="18"/>
      <c r="ID907" s="18"/>
      <c r="IE907" s="18"/>
      <c r="IF907" s="18"/>
      <c r="IG907" s="18"/>
      <c r="IH907" s="18"/>
      <c r="II907" s="18"/>
      <c r="IJ907" s="18"/>
      <c r="IK907" s="18"/>
      <c r="IL907" s="18"/>
      <c r="IM907" s="18"/>
      <c r="IN907" s="18"/>
      <c r="IO907" s="18"/>
      <c r="IP907" s="18"/>
      <c r="IQ907" s="18"/>
      <c r="IR907" s="18"/>
      <c r="IS907" s="18"/>
      <c r="IT907" s="18"/>
      <c r="IU907" s="18"/>
      <c r="IV907" s="18"/>
      <c r="IW907" s="18"/>
      <c r="IX907" s="18"/>
      <c r="IY907" s="18"/>
      <c r="IZ907" s="18"/>
      <c r="JA907" s="18"/>
      <c r="JB907" s="18"/>
      <c r="JC907" s="18"/>
      <c r="JD907" s="18"/>
      <c r="JE907" s="18"/>
      <c r="JF907" s="18"/>
    </row>
    <row r="908" spans="36:266" x14ac:dyDescent="0.3">
      <c r="AJ908" s="18"/>
      <c r="AK908" s="18"/>
      <c r="AL908" s="20"/>
      <c r="AM908" s="23"/>
      <c r="AN908" s="18"/>
      <c r="AO908" s="18"/>
      <c r="BB908" s="25"/>
      <c r="BC908" s="21"/>
      <c r="BG908" s="18"/>
      <c r="BN908" s="22"/>
      <c r="BO908" s="22"/>
      <c r="BP908" s="22"/>
      <c r="BQ908" s="22"/>
      <c r="BR908" s="15"/>
      <c r="CF908" s="15"/>
      <c r="CL908" s="22"/>
      <c r="CM908" s="15"/>
      <c r="CR908" s="22"/>
      <c r="CT908" s="15"/>
      <c r="CW908" s="22"/>
      <c r="DA908" s="15"/>
      <c r="DH908" s="15"/>
      <c r="DJ908" s="22"/>
      <c r="DO908" s="15"/>
      <c r="DV908" s="15"/>
      <c r="EC908" s="15"/>
      <c r="EJ908" s="15"/>
      <c r="EQ908" s="15"/>
      <c r="EX908" s="15"/>
      <c r="FE908" s="15"/>
      <c r="FL908" s="15"/>
      <c r="FS908" s="15"/>
      <c r="FZ908" s="15"/>
      <c r="GG908" s="15"/>
      <c r="GN908" s="15"/>
      <c r="GP908" s="22"/>
      <c r="GQ908" s="22"/>
      <c r="GR908" s="22"/>
      <c r="GS908" s="22"/>
      <c r="GT908" s="22"/>
      <c r="GU908" s="15"/>
      <c r="GV908" s="22"/>
      <c r="GW908" s="22"/>
      <c r="GX908" s="22"/>
      <c r="GY908" s="18"/>
      <c r="GZ908" s="18"/>
      <c r="HA908" s="18"/>
      <c r="HB908" s="18"/>
      <c r="HC908" s="18"/>
      <c r="HD908" s="18"/>
      <c r="HE908" s="18"/>
      <c r="HF908" s="18"/>
      <c r="HG908" s="18"/>
      <c r="HH908" s="18"/>
      <c r="HI908" s="18"/>
      <c r="HJ908" s="18"/>
      <c r="HK908" s="18"/>
      <c r="HL908" s="18"/>
      <c r="HM908" s="18"/>
      <c r="HN908" s="18"/>
      <c r="HO908" s="18"/>
      <c r="HP908" s="18"/>
      <c r="HQ908" s="18"/>
      <c r="HR908" s="18"/>
      <c r="HS908" s="18"/>
      <c r="HT908" s="18"/>
      <c r="HU908" s="18"/>
      <c r="HV908" s="18"/>
      <c r="HW908" s="18"/>
      <c r="HX908" s="18"/>
      <c r="HY908" s="18"/>
      <c r="HZ908" s="18"/>
      <c r="IA908" s="18"/>
      <c r="IB908" s="18"/>
      <c r="IC908" s="18"/>
      <c r="ID908" s="18"/>
      <c r="IE908" s="18"/>
      <c r="IF908" s="18"/>
      <c r="IG908" s="18"/>
      <c r="IH908" s="18"/>
      <c r="II908" s="18"/>
      <c r="IJ908" s="18"/>
      <c r="IK908" s="18"/>
      <c r="IL908" s="18"/>
      <c r="IM908" s="18"/>
      <c r="IN908" s="18"/>
      <c r="IO908" s="18"/>
      <c r="IP908" s="18"/>
      <c r="IQ908" s="18"/>
      <c r="IR908" s="18"/>
      <c r="IS908" s="18"/>
      <c r="IT908" s="18"/>
      <c r="IU908" s="18"/>
      <c r="IV908" s="18"/>
      <c r="IW908" s="18"/>
      <c r="IX908" s="18"/>
      <c r="IY908" s="18"/>
      <c r="IZ908" s="18"/>
      <c r="JA908" s="18"/>
      <c r="JB908" s="18"/>
      <c r="JC908" s="18"/>
      <c r="JD908" s="18"/>
      <c r="JE908" s="18"/>
      <c r="JF908" s="18"/>
    </row>
    <row r="909" spans="36:266" x14ac:dyDescent="0.3">
      <c r="AJ909" s="18"/>
      <c r="AK909" s="18"/>
      <c r="AL909" s="20"/>
      <c r="AM909" s="23"/>
      <c r="AN909" s="18"/>
      <c r="AO909" s="18"/>
      <c r="BB909" s="25"/>
      <c r="BC909" s="21"/>
      <c r="BG909" s="18"/>
      <c r="BN909" s="22"/>
      <c r="BO909" s="22"/>
      <c r="BP909" s="22"/>
      <c r="BQ909" s="22"/>
      <c r="BR909" s="15"/>
      <c r="CF909" s="15"/>
      <c r="CL909" s="22"/>
      <c r="CM909" s="15"/>
      <c r="CR909" s="22"/>
      <c r="CT909" s="15"/>
      <c r="CW909" s="22"/>
      <c r="DA909" s="15"/>
      <c r="DH909" s="15"/>
      <c r="DJ909" s="22"/>
      <c r="DO909" s="15"/>
      <c r="DV909" s="15"/>
      <c r="EC909" s="15"/>
      <c r="EJ909" s="15"/>
      <c r="EQ909" s="15"/>
      <c r="EX909" s="15"/>
      <c r="FE909" s="15"/>
      <c r="FL909" s="15"/>
      <c r="FS909" s="15"/>
      <c r="FZ909" s="15"/>
      <c r="GG909" s="15"/>
      <c r="GN909" s="15"/>
      <c r="GP909" s="22"/>
      <c r="GQ909" s="22"/>
      <c r="GR909" s="22"/>
      <c r="GS909" s="22"/>
      <c r="GT909" s="22"/>
      <c r="GU909" s="15"/>
      <c r="GV909" s="22"/>
      <c r="GW909" s="22"/>
      <c r="GX909" s="22"/>
      <c r="GY909" s="18"/>
      <c r="GZ909" s="18"/>
      <c r="HA909" s="18"/>
      <c r="HB909" s="18"/>
      <c r="HC909" s="18"/>
      <c r="HD909" s="18"/>
      <c r="HE909" s="18"/>
      <c r="HF909" s="18"/>
      <c r="HG909" s="18"/>
      <c r="HH909" s="18"/>
      <c r="HI909" s="18"/>
      <c r="HJ909" s="18"/>
      <c r="HK909" s="18"/>
      <c r="HL909" s="18"/>
      <c r="HM909" s="18"/>
      <c r="HN909" s="18"/>
      <c r="HO909" s="18"/>
      <c r="HP909" s="18"/>
      <c r="HQ909" s="18"/>
      <c r="HR909" s="18"/>
      <c r="HS909" s="18"/>
      <c r="HT909" s="18"/>
      <c r="HU909" s="18"/>
      <c r="HV909" s="18"/>
      <c r="HW909" s="18"/>
      <c r="HX909" s="18"/>
      <c r="HY909" s="18"/>
      <c r="HZ909" s="18"/>
      <c r="IA909" s="18"/>
      <c r="IB909" s="18"/>
      <c r="IC909" s="18"/>
      <c r="ID909" s="18"/>
      <c r="IE909" s="18"/>
      <c r="IF909" s="18"/>
      <c r="IG909" s="18"/>
      <c r="IH909" s="18"/>
      <c r="II909" s="18"/>
      <c r="IJ909" s="18"/>
      <c r="IK909" s="18"/>
      <c r="IL909" s="18"/>
      <c r="IM909" s="18"/>
      <c r="IN909" s="18"/>
      <c r="IO909" s="18"/>
      <c r="IP909" s="18"/>
      <c r="IQ909" s="18"/>
      <c r="IR909" s="18"/>
      <c r="IS909" s="18"/>
      <c r="IT909" s="18"/>
      <c r="IU909" s="18"/>
      <c r="IV909" s="18"/>
      <c r="IW909" s="18"/>
      <c r="IX909" s="18"/>
      <c r="IY909" s="18"/>
      <c r="IZ909" s="18"/>
      <c r="JA909" s="18"/>
      <c r="JB909" s="18"/>
      <c r="JC909" s="18"/>
      <c r="JD909" s="18"/>
      <c r="JE909" s="18"/>
      <c r="JF909" s="18"/>
    </row>
    <row r="910" spans="36:266" x14ac:dyDescent="0.3">
      <c r="AJ910" s="18"/>
      <c r="AK910" s="18"/>
      <c r="AL910" s="20"/>
      <c r="AM910" s="23"/>
      <c r="AN910" s="18"/>
      <c r="AO910" s="18"/>
      <c r="BB910" s="25"/>
      <c r="BC910" s="21"/>
      <c r="BG910" s="18"/>
      <c r="BN910" s="22"/>
      <c r="BO910" s="22"/>
      <c r="BP910" s="22"/>
      <c r="BQ910" s="22"/>
      <c r="BR910" s="15"/>
      <c r="CF910" s="15"/>
      <c r="CL910" s="22"/>
      <c r="CM910" s="15"/>
      <c r="CR910" s="22"/>
      <c r="CT910" s="15"/>
      <c r="CW910" s="22"/>
      <c r="DA910" s="15"/>
      <c r="DH910" s="15"/>
      <c r="DJ910" s="22"/>
      <c r="DO910" s="15"/>
      <c r="DV910" s="15"/>
      <c r="EC910" s="15"/>
      <c r="EJ910" s="15"/>
      <c r="EQ910" s="15"/>
      <c r="EX910" s="15"/>
      <c r="FE910" s="15"/>
      <c r="FL910" s="15"/>
      <c r="FS910" s="15"/>
      <c r="FZ910" s="15"/>
      <c r="GG910" s="15"/>
      <c r="GN910" s="15"/>
      <c r="GP910" s="22"/>
      <c r="GQ910" s="22"/>
      <c r="GR910" s="22"/>
      <c r="GS910" s="22"/>
      <c r="GT910" s="22"/>
      <c r="GU910" s="15"/>
      <c r="GV910" s="22"/>
      <c r="GW910" s="22"/>
      <c r="GX910" s="22"/>
      <c r="GY910" s="18"/>
      <c r="GZ910" s="18"/>
      <c r="HA910" s="18"/>
      <c r="HB910" s="18"/>
      <c r="HC910" s="18"/>
      <c r="HD910" s="18"/>
      <c r="HE910" s="18"/>
      <c r="HF910" s="18"/>
      <c r="HG910" s="18"/>
      <c r="HH910" s="18"/>
      <c r="HI910" s="18"/>
      <c r="HJ910" s="18"/>
      <c r="HK910" s="18"/>
      <c r="HL910" s="18"/>
      <c r="HM910" s="18"/>
      <c r="HN910" s="18"/>
      <c r="HO910" s="18"/>
      <c r="HP910" s="18"/>
      <c r="HQ910" s="18"/>
      <c r="HR910" s="18"/>
      <c r="HS910" s="18"/>
      <c r="HT910" s="18"/>
      <c r="HU910" s="18"/>
      <c r="HV910" s="18"/>
      <c r="HW910" s="18"/>
      <c r="HX910" s="18"/>
      <c r="HY910" s="18"/>
      <c r="HZ910" s="18"/>
      <c r="IA910" s="18"/>
      <c r="IB910" s="18"/>
      <c r="IC910" s="18"/>
      <c r="ID910" s="18"/>
      <c r="IE910" s="18"/>
      <c r="IF910" s="18"/>
      <c r="IG910" s="18"/>
      <c r="IH910" s="18"/>
      <c r="II910" s="18"/>
      <c r="IJ910" s="18"/>
      <c r="IK910" s="18"/>
      <c r="IL910" s="18"/>
      <c r="IM910" s="18"/>
      <c r="IN910" s="18"/>
      <c r="IO910" s="18"/>
      <c r="IP910" s="18"/>
      <c r="IQ910" s="18"/>
      <c r="IR910" s="18"/>
      <c r="IS910" s="18"/>
      <c r="IT910" s="18"/>
      <c r="IU910" s="18"/>
      <c r="IV910" s="18"/>
      <c r="IW910" s="18"/>
      <c r="IX910" s="18"/>
      <c r="IY910" s="18"/>
      <c r="IZ910" s="18"/>
      <c r="JA910" s="18"/>
      <c r="JB910" s="18"/>
      <c r="JC910" s="18"/>
      <c r="JD910" s="18"/>
      <c r="JE910" s="18"/>
      <c r="JF910" s="18"/>
    </row>
    <row r="911" spans="36:266" x14ac:dyDescent="0.3">
      <c r="AJ911" s="18"/>
      <c r="AK911" s="18"/>
      <c r="AL911" s="20"/>
      <c r="AM911" s="23"/>
      <c r="AN911" s="18"/>
      <c r="AO911" s="18"/>
      <c r="BB911" s="25"/>
      <c r="BC911" s="21"/>
      <c r="BG911" s="18"/>
      <c r="BN911" s="22"/>
      <c r="BO911" s="22"/>
      <c r="BP911" s="22"/>
      <c r="BQ911" s="22"/>
      <c r="BR911" s="15"/>
      <c r="CF911" s="15"/>
      <c r="CL911" s="22"/>
      <c r="CM911" s="15"/>
      <c r="CR911" s="22"/>
      <c r="CT911" s="15"/>
      <c r="CW911" s="22"/>
      <c r="DA911" s="15"/>
      <c r="DH911" s="15"/>
      <c r="DJ911" s="22"/>
      <c r="DO911" s="15"/>
      <c r="DV911" s="15"/>
      <c r="EC911" s="15"/>
      <c r="EJ911" s="15"/>
      <c r="EQ911" s="15"/>
      <c r="EX911" s="15"/>
      <c r="FE911" s="15"/>
      <c r="FL911" s="15"/>
      <c r="FS911" s="15"/>
      <c r="FZ911" s="15"/>
      <c r="GG911" s="15"/>
      <c r="GN911" s="15"/>
      <c r="GP911" s="22"/>
      <c r="GQ911" s="22"/>
      <c r="GR911" s="22"/>
      <c r="GS911" s="22"/>
      <c r="GT911" s="22"/>
      <c r="GU911" s="15"/>
      <c r="GV911" s="22"/>
      <c r="GW911" s="22"/>
      <c r="GX911" s="22"/>
      <c r="GY911" s="18"/>
      <c r="GZ911" s="18"/>
      <c r="HA911" s="18"/>
      <c r="HB911" s="18"/>
      <c r="HC911" s="18"/>
      <c r="HD911" s="18"/>
      <c r="HE911" s="18"/>
      <c r="HF911" s="18"/>
      <c r="HG911" s="18"/>
      <c r="HH911" s="18"/>
      <c r="HI911" s="18"/>
      <c r="HJ911" s="18"/>
      <c r="HK911" s="18"/>
      <c r="HL911" s="18"/>
      <c r="HM911" s="18"/>
      <c r="HN911" s="18"/>
      <c r="HO911" s="18"/>
      <c r="HP911" s="18"/>
      <c r="HQ911" s="18"/>
      <c r="HR911" s="18"/>
      <c r="HS911" s="18"/>
      <c r="HT911" s="18"/>
      <c r="HU911" s="18"/>
      <c r="HV911" s="18"/>
      <c r="HW911" s="18"/>
      <c r="HX911" s="18"/>
      <c r="HY911" s="18"/>
      <c r="HZ911" s="18"/>
      <c r="IA911" s="18"/>
      <c r="IB911" s="18"/>
      <c r="IC911" s="18"/>
      <c r="ID911" s="18"/>
      <c r="IE911" s="18"/>
      <c r="IF911" s="18"/>
      <c r="IG911" s="18"/>
      <c r="IH911" s="18"/>
      <c r="II911" s="18"/>
      <c r="IJ911" s="18"/>
      <c r="IK911" s="18"/>
      <c r="IL911" s="18"/>
      <c r="IM911" s="18"/>
      <c r="IN911" s="18"/>
      <c r="IO911" s="18"/>
      <c r="IP911" s="18"/>
      <c r="IQ911" s="18"/>
      <c r="IR911" s="18"/>
      <c r="IS911" s="18"/>
      <c r="IT911" s="18"/>
      <c r="IU911" s="18"/>
      <c r="IV911" s="18"/>
      <c r="IW911" s="18"/>
      <c r="IX911" s="18"/>
      <c r="IY911" s="18"/>
      <c r="IZ911" s="18"/>
      <c r="JA911" s="18"/>
      <c r="JB911" s="18"/>
      <c r="JC911" s="18"/>
      <c r="JD911" s="18"/>
      <c r="JE911" s="18"/>
      <c r="JF911" s="18"/>
    </row>
    <row r="912" spans="36:266" x14ac:dyDescent="0.3">
      <c r="AJ912" s="18"/>
      <c r="AK912" s="18"/>
      <c r="AL912" s="20"/>
      <c r="AM912" s="23"/>
      <c r="AN912" s="18"/>
      <c r="AO912" s="18"/>
      <c r="BB912" s="25"/>
      <c r="BC912" s="21"/>
      <c r="BG912" s="18"/>
      <c r="BN912" s="22"/>
      <c r="BO912" s="22"/>
      <c r="BP912" s="22"/>
      <c r="BQ912" s="22"/>
      <c r="BR912" s="15"/>
      <c r="CF912" s="15"/>
      <c r="CL912" s="22"/>
      <c r="CM912" s="15"/>
      <c r="CR912" s="22"/>
      <c r="CT912" s="15"/>
      <c r="CW912" s="22"/>
      <c r="DA912" s="15"/>
      <c r="DH912" s="15"/>
      <c r="DJ912" s="22"/>
      <c r="DO912" s="15"/>
      <c r="DV912" s="15"/>
      <c r="EC912" s="15"/>
      <c r="EJ912" s="15"/>
      <c r="EQ912" s="15"/>
      <c r="EX912" s="15"/>
      <c r="FE912" s="15"/>
      <c r="FL912" s="15"/>
      <c r="FS912" s="15"/>
      <c r="FZ912" s="15"/>
      <c r="GG912" s="15"/>
      <c r="GN912" s="15"/>
      <c r="GP912" s="22"/>
      <c r="GQ912" s="22"/>
      <c r="GR912" s="22"/>
      <c r="GS912" s="22"/>
      <c r="GT912" s="22"/>
      <c r="GU912" s="15"/>
      <c r="GV912" s="22"/>
      <c r="GW912" s="22"/>
      <c r="GX912" s="22"/>
      <c r="GY912" s="18"/>
      <c r="GZ912" s="18"/>
      <c r="HA912" s="18"/>
      <c r="HB912" s="18"/>
      <c r="HC912" s="18"/>
      <c r="HD912" s="18"/>
      <c r="HE912" s="18"/>
      <c r="HF912" s="18"/>
      <c r="HG912" s="18"/>
      <c r="HH912" s="18"/>
      <c r="HI912" s="18"/>
      <c r="HJ912" s="18"/>
      <c r="HK912" s="18"/>
      <c r="HL912" s="18"/>
      <c r="HM912" s="18"/>
      <c r="HN912" s="18"/>
      <c r="HO912" s="18"/>
      <c r="HP912" s="18"/>
      <c r="HQ912" s="18"/>
      <c r="HR912" s="18"/>
      <c r="HS912" s="18"/>
      <c r="HT912" s="18"/>
      <c r="HU912" s="18"/>
      <c r="HV912" s="18"/>
      <c r="HW912" s="18"/>
      <c r="HX912" s="18"/>
      <c r="HY912" s="18"/>
      <c r="HZ912" s="18"/>
      <c r="IA912" s="18"/>
      <c r="IB912" s="18"/>
      <c r="IC912" s="18"/>
      <c r="ID912" s="18"/>
      <c r="IE912" s="18"/>
      <c r="IF912" s="18"/>
      <c r="IG912" s="18"/>
      <c r="IH912" s="18"/>
      <c r="II912" s="18"/>
      <c r="IJ912" s="18"/>
      <c r="IK912" s="18"/>
      <c r="IL912" s="18"/>
      <c r="IM912" s="18"/>
      <c r="IN912" s="18"/>
      <c r="IO912" s="18"/>
      <c r="IP912" s="18"/>
      <c r="IQ912" s="18"/>
      <c r="IR912" s="18"/>
      <c r="IS912" s="18"/>
      <c r="IT912" s="18"/>
      <c r="IU912" s="18"/>
      <c r="IV912" s="18"/>
      <c r="IW912" s="18"/>
      <c r="IX912" s="18"/>
      <c r="IY912" s="18"/>
      <c r="IZ912" s="18"/>
      <c r="JA912" s="18"/>
      <c r="JB912" s="18"/>
      <c r="JC912" s="18"/>
      <c r="JD912" s="18"/>
      <c r="JE912" s="18"/>
      <c r="JF912" s="18"/>
    </row>
    <row r="913" spans="36:266" x14ac:dyDescent="0.3">
      <c r="AJ913" s="18"/>
      <c r="AK913" s="18"/>
      <c r="AL913" s="20"/>
      <c r="AM913" s="23"/>
      <c r="AN913" s="18"/>
      <c r="AO913" s="18"/>
      <c r="BB913" s="25"/>
      <c r="BC913" s="21"/>
      <c r="BG913" s="18"/>
      <c r="BN913" s="22"/>
      <c r="BO913" s="22"/>
      <c r="BP913" s="22"/>
      <c r="BQ913" s="22"/>
      <c r="BR913" s="15"/>
      <c r="CF913" s="15"/>
      <c r="CL913" s="22"/>
      <c r="CM913" s="15"/>
      <c r="CR913" s="22"/>
      <c r="CT913" s="15"/>
      <c r="CW913" s="22"/>
      <c r="DA913" s="15"/>
      <c r="DH913" s="15"/>
      <c r="DJ913" s="22"/>
      <c r="DO913" s="15"/>
      <c r="DV913" s="15"/>
      <c r="EC913" s="15"/>
      <c r="EJ913" s="15"/>
      <c r="EQ913" s="15"/>
      <c r="EX913" s="15"/>
      <c r="FE913" s="15"/>
      <c r="FL913" s="15"/>
      <c r="FS913" s="15"/>
      <c r="FZ913" s="15"/>
      <c r="GG913" s="15"/>
      <c r="GN913" s="15"/>
      <c r="GP913" s="22"/>
      <c r="GQ913" s="22"/>
      <c r="GR913" s="22"/>
      <c r="GS913" s="22"/>
      <c r="GT913" s="22"/>
      <c r="GU913" s="15"/>
      <c r="GV913" s="22"/>
      <c r="GW913" s="22"/>
      <c r="GX913" s="22"/>
      <c r="GY913" s="18"/>
      <c r="GZ913" s="18"/>
      <c r="HA913" s="18"/>
      <c r="HB913" s="18"/>
      <c r="HC913" s="18"/>
      <c r="HD913" s="18"/>
      <c r="HE913" s="18"/>
      <c r="HF913" s="18"/>
      <c r="HG913" s="18"/>
      <c r="HH913" s="18"/>
      <c r="HI913" s="18"/>
      <c r="HJ913" s="18"/>
      <c r="HK913" s="18"/>
      <c r="HL913" s="18"/>
      <c r="HM913" s="18"/>
      <c r="HN913" s="18"/>
      <c r="HO913" s="18"/>
      <c r="HP913" s="18"/>
      <c r="HQ913" s="18"/>
      <c r="HR913" s="18"/>
      <c r="HS913" s="18"/>
      <c r="HT913" s="18"/>
      <c r="HU913" s="18"/>
      <c r="HV913" s="18"/>
      <c r="HW913" s="18"/>
      <c r="HX913" s="18"/>
      <c r="HY913" s="18"/>
      <c r="HZ913" s="18"/>
      <c r="IA913" s="18"/>
      <c r="IB913" s="18"/>
      <c r="IC913" s="18"/>
      <c r="ID913" s="18"/>
      <c r="IE913" s="18"/>
      <c r="IF913" s="18"/>
      <c r="IG913" s="18"/>
      <c r="IH913" s="18"/>
      <c r="II913" s="18"/>
      <c r="IJ913" s="18"/>
      <c r="IK913" s="18"/>
      <c r="IL913" s="18"/>
      <c r="IM913" s="18"/>
      <c r="IN913" s="18"/>
      <c r="IO913" s="18"/>
      <c r="IP913" s="18"/>
      <c r="IQ913" s="18"/>
      <c r="IR913" s="18"/>
      <c r="IS913" s="18"/>
      <c r="IT913" s="18"/>
      <c r="IU913" s="18"/>
      <c r="IV913" s="18"/>
      <c r="IW913" s="18"/>
      <c r="IX913" s="18"/>
      <c r="IY913" s="18"/>
      <c r="IZ913" s="18"/>
      <c r="JA913" s="18"/>
      <c r="JB913" s="18"/>
      <c r="JC913" s="18"/>
      <c r="JD913" s="18"/>
      <c r="JE913" s="18"/>
      <c r="JF913" s="18"/>
    </row>
    <row r="914" spans="36:266" x14ac:dyDescent="0.3">
      <c r="AJ914" s="18"/>
      <c r="AK914" s="18"/>
      <c r="AL914" s="20"/>
      <c r="AM914" s="23"/>
      <c r="AN914" s="18"/>
      <c r="AO914" s="18"/>
      <c r="BB914" s="25"/>
      <c r="BC914" s="21"/>
      <c r="BG914" s="18"/>
      <c r="BN914" s="22"/>
      <c r="BO914" s="22"/>
      <c r="BP914" s="22"/>
      <c r="BQ914" s="22"/>
      <c r="BR914" s="15"/>
      <c r="CF914" s="15"/>
      <c r="CL914" s="22"/>
      <c r="CM914" s="15"/>
      <c r="CR914" s="22"/>
      <c r="CT914" s="15"/>
      <c r="CW914" s="22"/>
      <c r="DA914" s="15"/>
      <c r="DH914" s="15"/>
      <c r="DJ914" s="22"/>
      <c r="DO914" s="15"/>
      <c r="DV914" s="15"/>
      <c r="EC914" s="15"/>
      <c r="EJ914" s="15"/>
      <c r="EQ914" s="15"/>
      <c r="EX914" s="15"/>
      <c r="FE914" s="15"/>
      <c r="FL914" s="15"/>
      <c r="FS914" s="15"/>
      <c r="FZ914" s="15"/>
      <c r="GG914" s="15"/>
      <c r="GN914" s="15"/>
      <c r="GP914" s="22"/>
      <c r="GQ914" s="22"/>
      <c r="GR914" s="22"/>
      <c r="GS914" s="22"/>
      <c r="GT914" s="22"/>
      <c r="GU914" s="15"/>
      <c r="GV914" s="22"/>
      <c r="GW914" s="22"/>
      <c r="GX914" s="22"/>
      <c r="GY914" s="18"/>
      <c r="GZ914" s="18"/>
      <c r="HA914" s="18"/>
      <c r="HB914" s="18"/>
      <c r="HC914" s="18"/>
      <c r="HD914" s="18"/>
      <c r="HE914" s="18"/>
      <c r="HF914" s="18"/>
      <c r="HG914" s="18"/>
      <c r="HH914" s="18"/>
      <c r="HI914" s="18"/>
      <c r="HJ914" s="18"/>
      <c r="HK914" s="18"/>
      <c r="HL914" s="18"/>
      <c r="HM914" s="18"/>
      <c r="HN914" s="18"/>
      <c r="HO914" s="18"/>
      <c r="HP914" s="18"/>
      <c r="HQ914" s="18"/>
      <c r="HR914" s="18"/>
      <c r="HS914" s="18"/>
      <c r="HT914" s="18"/>
      <c r="HU914" s="18"/>
      <c r="HV914" s="18"/>
      <c r="HW914" s="18"/>
      <c r="HX914" s="18"/>
      <c r="HY914" s="18"/>
      <c r="HZ914" s="18"/>
      <c r="IA914" s="18"/>
      <c r="IB914" s="18"/>
      <c r="IC914" s="18"/>
      <c r="ID914" s="18"/>
      <c r="IE914" s="18"/>
      <c r="IF914" s="18"/>
      <c r="IG914" s="18"/>
      <c r="IH914" s="18"/>
      <c r="II914" s="18"/>
      <c r="IJ914" s="18"/>
      <c r="IK914" s="18"/>
      <c r="IL914" s="18"/>
      <c r="IM914" s="18"/>
      <c r="IN914" s="18"/>
      <c r="IO914" s="18"/>
      <c r="IP914" s="18"/>
      <c r="IQ914" s="18"/>
      <c r="IR914" s="18"/>
      <c r="IS914" s="18"/>
      <c r="IT914" s="18"/>
      <c r="IU914" s="18"/>
      <c r="IV914" s="18"/>
      <c r="IW914" s="18"/>
      <c r="IX914" s="18"/>
      <c r="IY914" s="18"/>
      <c r="IZ914" s="18"/>
      <c r="JA914" s="18"/>
      <c r="JB914" s="18"/>
      <c r="JC914" s="18"/>
      <c r="JD914" s="18"/>
      <c r="JE914" s="18"/>
      <c r="JF914" s="18"/>
    </row>
    <row r="915" spans="36:266" x14ac:dyDescent="0.3">
      <c r="AJ915" s="18"/>
      <c r="AK915" s="18"/>
      <c r="AL915" s="20"/>
      <c r="AM915" s="23"/>
      <c r="AN915" s="18"/>
      <c r="AO915" s="18"/>
      <c r="BB915" s="25"/>
      <c r="BC915" s="21"/>
      <c r="BG915" s="18"/>
      <c r="BN915" s="22"/>
      <c r="BO915" s="22"/>
      <c r="BP915" s="22"/>
      <c r="BQ915" s="22"/>
      <c r="BR915" s="15"/>
      <c r="CF915" s="15"/>
      <c r="CL915" s="22"/>
      <c r="CM915" s="15"/>
      <c r="CR915" s="22"/>
      <c r="CT915" s="15"/>
      <c r="CW915" s="22"/>
      <c r="DA915" s="15"/>
      <c r="DH915" s="15"/>
      <c r="DJ915" s="22"/>
      <c r="DO915" s="15"/>
      <c r="DV915" s="15"/>
      <c r="EC915" s="15"/>
      <c r="EJ915" s="15"/>
      <c r="EQ915" s="15"/>
      <c r="EX915" s="15"/>
      <c r="FE915" s="15"/>
      <c r="FL915" s="15"/>
      <c r="FS915" s="15"/>
      <c r="FZ915" s="15"/>
      <c r="GG915" s="15"/>
      <c r="GN915" s="15"/>
      <c r="GP915" s="22"/>
      <c r="GQ915" s="22"/>
      <c r="GR915" s="22"/>
      <c r="GS915" s="22"/>
      <c r="GT915" s="22"/>
      <c r="GU915" s="15"/>
      <c r="GV915" s="22"/>
      <c r="GW915" s="22"/>
      <c r="GX915" s="22"/>
      <c r="GY915" s="18"/>
      <c r="GZ915" s="18"/>
      <c r="HA915" s="18"/>
      <c r="HB915" s="18"/>
      <c r="HC915" s="18"/>
      <c r="HD915" s="18"/>
      <c r="HE915" s="18"/>
      <c r="HF915" s="18"/>
      <c r="HG915" s="18"/>
      <c r="HH915" s="18"/>
      <c r="HI915" s="18"/>
      <c r="HJ915" s="18"/>
      <c r="HK915" s="18"/>
      <c r="HL915" s="18"/>
      <c r="HM915" s="18"/>
      <c r="HN915" s="18"/>
      <c r="HO915" s="18"/>
      <c r="HP915" s="18"/>
      <c r="HQ915" s="18"/>
      <c r="HR915" s="18"/>
      <c r="HS915" s="18"/>
      <c r="HT915" s="18"/>
      <c r="HU915" s="18"/>
      <c r="HV915" s="18"/>
      <c r="HW915" s="18"/>
      <c r="HX915" s="18"/>
      <c r="HY915" s="18"/>
      <c r="HZ915" s="18"/>
      <c r="IA915" s="18"/>
      <c r="IB915" s="18"/>
      <c r="IC915" s="18"/>
      <c r="ID915" s="18"/>
      <c r="IE915" s="18"/>
      <c r="IF915" s="18"/>
      <c r="IG915" s="18"/>
      <c r="IH915" s="18"/>
      <c r="II915" s="18"/>
      <c r="IJ915" s="18"/>
      <c r="IK915" s="18"/>
      <c r="IL915" s="18"/>
      <c r="IM915" s="18"/>
      <c r="IN915" s="18"/>
      <c r="IO915" s="18"/>
      <c r="IP915" s="18"/>
      <c r="IQ915" s="18"/>
      <c r="IR915" s="18"/>
      <c r="IS915" s="18"/>
      <c r="IT915" s="18"/>
      <c r="IU915" s="18"/>
      <c r="IV915" s="18"/>
      <c r="IW915" s="18"/>
      <c r="IX915" s="18"/>
      <c r="IY915" s="18"/>
      <c r="IZ915" s="18"/>
      <c r="JA915" s="18"/>
      <c r="JB915" s="18"/>
      <c r="JC915" s="18"/>
      <c r="JD915" s="18"/>
      <c r="JE915" s="18"/>
      <c r="JF915" s="18"/>
    </row>
    <row r="916" spans="36:266" x14ac:dyDescent="0.3">
      <c r="AJ916" s="18"/>
      <c r="AK916" s="18"/>
      <c r="AL916" s="20"/>
      <c r="AM916" s="23"/>
      <c r="AN916" s="18"/>
      <c r="AO916" s="18"/>
      <c r="BB916" s="25"/>
      <c r="BC916" s="21"/>
      <c r="BG916" s="18"/>
      <c r="BN916" s="22"/>
      <c r="BO916" s="22"/>
      <c r="BP916" s="22"/>
      <c r="BQ916" s="22"/>
      <c r="BR916" s="15"/>
      <c r="CF916" s="15"/>
      <c r="CL916" s="22"/>
      <c r="CM916" s="15"/>
      <c r="CR916" s="22"/>
      <c r="CT916" s="15"/>
      <c r="CW916" s="22"/>
      <c r="DA916" s="15"/>
      <c r="DH916" s="15"/>
      <c r="DJ916" s="22"/>
      <c r="DO916" s="15"/>
      <c r="DV916" s="15"/>
      <c r="EC916" s="15"/>
      <c r="EJ916" s="15"/>
      <c r="EQ916" s="15"/>
      <c r="EX916" s="15"/>
      <c r="FE916" s="15"/>
      <c r="FL916" s="15"/>
      <c r="FS916" s="15"/>
      <c r="FZ916" s="15"/>
      <c r="GG916" s="15"/>
      <c r="GN916" s="15"/>
      <c r="GP916" s="22"/>
      <c r="GQ916" s="22"/>
      <c r="GR916" s="22"/>
      <c r="GS916" s="22"/>
      <c r="GT916" s="22"/>
      <c r="GU916" s="15"/>
      <c r="GV916" s="22"/>
      <c r="GW916" s="22"/>
      <c r="GX916" s="22"/>
      <c r="GY916" s="18"/>
      <c r="GZ916" s="18"/>
      <c r="HA916" s="18"/>
      <c r="HB916" s="18"/>
      <c r="HC916" s="18"/>
      <c r="HD916" s="18"/>
      <c r="HE916" s="18"/>
      <c r="HF916" s="18"/>
      <c r="HG916" s="18"/>
      <c r="HH916" s="18"/>
      <c r="HI916" s="18"/>
      <c r="HJ916" s="18"/>
      <c r="HK916" s="18"/>
      <c r="HL916" s="18"/>
      <c r="HM916" s="18"/>
      <c r="HN916" s="18"/>
      <c r="HO916" s="18"/>
      <c r="HP916" s="18"/>
      <c r="HQ916" s="18"/>
      <c r="HR916" s="18"/>
      <c r="HS916" s="18"/>
      <c r="HT916" s="18"/>
      <c r="HU916" s="18"/>
      <c r="HV916" s="18"/>
      <c r="HW916" s="18"/>
      <c r="HX916" s="18"/>
      <c r="HY916" s="18"/>
      <c r="HZ916" s="18"/>
      <c r="IA916" s="18"/>
      <c r="IB916" s="18"/>
      <c r="IC916" s="18"/>
      <c r="ID916" s="18"/>
      <c r="IE916" s="18"/>
      <c r="IF916" s="18"/>
      <c r="IG916" s="18"/>
      <c r="IH916" s="18"/>
      <c r="II916" s="18"/>
      <c r="IJ916" s="18"/>
      <c r="IK916" s="18"/>
      <c r="IL916" s="18"/>
      <c r="IM916" s="18"/>
      <c r="IN916" s="18"/>
      <c r="IO916" s="18"/>
      <c r="IP916" s="18"/>
      <c r="IQ916" s="18"/>
      <c r="IR916" s="18"/>
      <c r="IS916" s="18"/>
      <c r="IT916" s="18"/>
      <c r="IU916" s="18"/>
      <c r="IV916" s="18"/>
      <c r="IW916" s="18"/>
      <c r="IX916" s="18"/>
      <c r="IY916" s="18"/>
      <c r="IZ916" s="18"/>
      <c r="JA916" s="18"/>
      <c r="JB916" s="18"/>
      <c r="JC916" s="18"/>
      <c r="JD916" s="18"/>
      <c r="JE916" s="18"/>
      <c r="JF916" s="18"/>
    </row>
    <row r="917" spans="36:266" x14ac:dyDescent="0.3">
      <c r="AJ917" s="18"/>
      <c r="AK917" s="18"/>
      <c r="AL917" s="20"/>
      <c r="AM917" s="23"/>
      <c r="AN917" s="18"/>
      <c r="AO917" s="18"/>
      <c r="BB917" s="25"/>
      <c r="BC917" s="21"/>
      <c r="BG917" s="18"/>
      <c r="BN917" s="22"/>
      <c r="BO917" s="22"/>
      <c r="BP917" s="22"/>
      <c r="BQ917" s="22"/>
      <c r="BR917" s="15"/>
      <c r="CF917" s="15"/>
      <c r="CL917" s="22"/>
      <c r="CM917" s="15"/>
      <c r="CR917" s="22"/>
      <c r="CT917" s="15"/>
      <c r="CW917" s="22"/>
      <c r="DA917" s="15"/>
      <c r="DH917" s="15"/>
      <c r="DJ917" s="22"/>
      <c r="DO917" s="15"/>
      <c r="DV917" s="15"/>
      <c r="EC917" s="15"/>
      <c r="EJ917" s="15"/>
      <c r="EQ917" s="15"/>
      <c r="EX917" s="15"/>
      <c r="FE917" s="15"/>
      <c r="FL917" s="15"/>
      <c r="FS917" s="15"/>
      <c r="FZ917" s="15"/>
      <c r="GG917" s="15"/>
      <c r="GN917" s="15"/>
      <c r="GP917" s="22"/>
      <c r="GQ917" s="22"/>
      <c r="GR917" s="22"/>
      <c r="GS917" s="22"/>
      <c r="GT917" s="22"/>
      <c r="GU917" s="15"/>
      <c r="GV917" s="22"/>
      <c r="GW917" s="22"/>
      <c r="GX917" s="22"/>
      <c r="GY917" s="18"/>
      <c r="GZ917" s="18"/>
      <c r="HA917" s="18"/>
      <c r="HB917" s="18"/>
      <c r="HC917" s="18"/>
      <c r="HD917" s="18"/>
      <c r="HE917" s="18"/>
      <c r="HF917" s="18"/>
      <c r="HG917" s="18"/>
      <c r="HH917" s="18"/>
      <c r="HI917" s="18"/>
      <c r="HJ917" s="18"/>
      <c r="HK917" s="18"/>
      <c r="HL917" s="18"/>
      <c r="HM917" s="18"/>
      <c r="HN917" s="18"/>
      <c r="HO917" s="18"/>
      <c r="HP917" s="18"/>
      <c r="HQ917" s="18"/>
      <c r="HR917" s="18"/>
      <c r="HS917" s="18"/>
      <c r="HT917" s="18"/>
      <c r="HU917" s="18"/>
      <c r="HV917" s="18"/>
      <c r="HW917" s="18"/>
      <c r="HX917" s="18"/>
      <c r="HY917" s="18"/>
      <c r="HZ917" s="18"/>
      <c r="IA917" s="18"/>
      <c r="IB917" s="18"/>
      <c r="IC917" s="18"/>
      <c r="ID917" s="18"/>
      <c r="IE917" s="18"/>
      <c r="IF917" s="18"/>
      <c r="IG917" s="18"/>
      <c r="IH917" s="18"/>
      <c r="II917" s="18"/>
      <c r="IJ917" s="18"/>
      <c r="IK917" s="18"/>
      <c r="IL917" s="18"/>
      <c r="IM917" s="18"/>
      <c r="IN917" s="18"/>
      <c r="IO917" s="18"/>
      <c r="IP917" s="18"/>
      <c r="IQ917" s="18"/>
      <c r="IR917" s="18"/>
      <c r="IS917" s="18"/>
      <c r="IT917" s="18"/>
      <c r="IU917" s="18"/>
      <c r="IV917" s="18"/>
      <c r="IW917" s="18"/>
      <c r="IX917" s="18"/>
      <c r="IY917" s="18"/>
      <c r="IZ917" s="18"/>
      <c r="JA917" s="18"/>
      <c r="JB917" s="18"/>
      <c r="JC917" s="18"/>
      <c r="JD917" s="18"/>
      <c r="JE917" s="18"/>
      <c r="JF917" s="18"/>
    </row>
    <row r="918" spans="36:266" x14ac:dyDescent="0.3">
      <c r="AJ918" s="18"/>
      <c r="AK918" s="18"/>
      <c r="AL918" s="20"/>
      <c r="AM918" s="23"/>
      <c r="AN918" s="18"/>
      <c r="AO918" s="18"/>
      <c r="BB918" s="25"/>
      <c r="BC918" s="21"/>
      <c r="BG918" s="18"/>
      <c r="BN918" s="22"/>
      <c r="BO918" s="22"/>
      <c r="BP918" s="22"/>
      <c r="BQ918" s="22"/>
      <c r="BR918" s="15"/>
      <c r="CF918" s="15"/>
      <c r="CL918" s="22"/>
      <c r="CM918" s="15"/>
      <c r="CR918" s="22"/>
      <c r="CT918" s="15"/>
      <c r="CW918" s="22"/>
      <c r="DA918" s="15"/>
      <c r="DH918" s="15"/>
      <c r="DJ918" s="22"/>
      <c r="DO918" s="15"/>
      <c r="DV918" s="15"/>
      <c r="EC918" s="15"/>
      <c r="EJ918" s="15"/>
      <c r="EQ918" s="15"/>
      <c r="EX918" s="15"/>
      <c r="FE918" s="15"/>
      <c r="FL918" s="15"/>
      <c r="FS918" s="15"/>
      <c r="FZ918" s="15"/>
      <c r="GG918" s="15"/>
      <c r="GN918" s="15"/>
      <c r="GP918" s="22"/>
      <c r="GQ918" s="22"/>
      <c r="GR918" s="22"/>
      <c r="GS918" s="22"/>
      <c r="GT918" s="22"/>
      <c r="GU918" s="15"/>
      <c r="GV918" s="22"/>
      <c r="GW918" s="22"/>
      <c r="GX918" s="22"/>
      <c r="GY918" s="18"/>
      <c r="GZ918" s="18"/>
      <c r="HA918" s="18"/>
      <c r="HB918" s="18"/>
      <c r="HC918" s="18"/>
      <c r="HD918" s="18"/>
      <c r="HE918" s="18"/>
      <c r="HF918" s="18"/>
      <c r="HG918" s="18"/>
      <c r="HH918" s="18"/>
      <c r="HI918" s="18"/>
      <c r="HJ918" s="18"/>
      <c r="HK918" s="18"/>
      <c r="HL918" s="18"/>
      <c r="HM918" s="18"/>
      <c r="HN918" s="18"/>
      <c r="HO918" s="18"/>
      <c r="HP918" s="18"/>
      <c r="HQ918" s="18"/>
      <c r="HR918" s="18"/>
      <c r="HS918" s="18"/>
      <c r="HT918" s="18"/>
      <c r="HU918" s="18"/>
      <c r="HV918" s="18"/>
      <c r="HW918" s="18"/>
      <c r="HX918" s="18"/>
      <c r="HY918" s="18"/>
      <c r="HZ918" s="18"/>
      <c r="IA918" s="18"/>
      <c r="IB918" s="18"/>
      <c r="IC918" s="18"/>
      <c r="ID918" s="18"/>
      <c r="IE918" s="18"/>
      <c r="IF918" s="18"/>
      <c r="IG918" s="18"/>
      <c r="IH918" s="18"/>
      <c r="II918" s="18"/>
      <c r="IJ918" s="18"/>
      <c r="IK918" s="18"/>
      <c r="IL918" s="18"/>
      <c r="IM918" s="18"/>
      <c r="IN918" s="18"/>
      <c r="IO918" s="18"/>
      <c r="IP918" s="18"/>
      <c r="IQ918" s="18"/>
      <c r="IR918" s="18"/>
      <c r="IS918" s="18"/>
      <c r="IT918" s="18"/>
      <c r="IU918" s="18"/>
      <c r="IV918" s="18"/>
      <c r="IW918" s="18"/>
      <c r="IX918" s="18"/>
      <c r="IY918" s="18"/>
      <c r="IZ918" s="18"/>
      <c r="JA918" s="18"/>
      <c r="JB918" s="18"/>
      <c r="JC918" s="18"/>
      <c r="JD918" s="18"/>
      <c r="JE918" s="18"/>
      <c r="JF918" s="18"/>
    </row>
    <row r="919" spans="36:266" x14ac:dyDescent="0.3">
      <c r="AJ919" s="18"/>
      <c r="AK919" s="18"/>
      <c r="AL919" s="20"/>
      <c r="AM919" s="23"/>
      <c r="AN919" s="18"/>
      <c r="AO919" s="18"/>
      <c r="BB919" s="25"/>
      <c r="BC919" s="21"/>
      <c r="BG919" s="18"/>
      <c r="BN919" s="22"/>
      <c r="BO919" s="22"/>
      <c r="BP919" s="22"/>
      <c r="BQ919" s="22"/>
      <c r="BR919" s="15"/>
      <c r="CF919" s="15"/>
      <c r="CL919" s="22"/>
      <c r="CM919" s="15"/>
      <c r="CR919" s="22"/>
      <c r="CT919" s="15"/>
      <c r="CW919" s="22"/>
      <c r="DA919" s="15"/>
      <c r="DH919" s="15"/>
      <c r="DJ919" s="22"/>
      <c r="DO919" s="15"/>
      <c r="DV919" s="15"/>
      <c r="EC919" s="15"/>
      <c r="EJ919" s="15"/>
      <c r="EQ919" s="15"/>
      <c r="EX919" s="15"/>
      <c r="FE919" s="15"/>
      <c r="FL919" s="15"/>
      <c r="FS919" s="15"/>
      <c r="FZ919" s="15"/>
      <c r="GG919" s="15"/>
      <c r="GN919" s="15"/>
      <c r="GP919" s="22"/>
      <c r="GQ919" s="22"/>
      <c r="GR919" s="22"/>
      <c r="GS919" s="22"/>
      <c r="GT919" s="22"/>
      <c r="GU919" s="15"/>
      <c r="GV919" s="22"/>
      <c r="GW919" s="22"/>
      <c r="GX919" s="22"/>
      <c r="GY919" s="18"/>
      <c r="GZ919" s="18"/>
      <c r="HA919" s="18"/>
      <c r="HB919" s="18"/>
      <c r="HC919" s="18"/>
      <c r="HD919" s="18"/>
      <c r="HE919" s="18"/>
      <c r="HF919" s="18"/>
      <c r="HG919" s="18"/>
      <c r="HH919" s="18"/>
      <c r="HI919" s="18"/>
      <c r="HJ919" s="18"/>
      <c r="HK919" s="18"/>
      <c r="HL919" s="18"/>
      <c r="HM919" s="18"/>
      <c r="HN919" s="18"/>
      <c r="HO919" s="18"/>
      <c r="HP919" s="18"/>
      <c r="HQ919" s="18"/>
      <c r="HR919" s="18"/>
      <c r="HS919" s="18"/>
      <c r="HT919" s="18"/>
      <c r="HU919" s="18"/>
      <c r="HV919" s="18"/>
      <c r="HW919" s="18"/>
      <c r="HX919" s="18"/>
      <c r="HY919" s="18"/>
      <c r="HZ919" s="18"/>
      <c r="IA919" s="18"/>
      <c r="IB919" s="18"/>
      <c r="IC919" s="18"/>
      <c r="ID919" s="18"/>
      <c r="IE919" s="18"/>
      <c r="IF919" s="18"/>
      <c r="IG919" s="18"/>
      <c r="IH919" s="18"/>
      <c r="II919" s="18"/>
      <c r="IJ919" s="18"/>
      <c r="IK919" s="18"/>
      <c r="IL919" s="18"/>
      <c r="IM919" s="18"/>
      <c r="IN919" s="18"/>
      <c r="IO919" s="18"/>
      <c r="IP919" s="18"/>
      <c r="IQ919" s="18"/>
      <c r="IR919" s="18"/>
      <c r="IS919" s="18"/>
      <c r="IT919" s="18"/>
      <c r="IU919" s="18"/>
      <c r="IV919" s="18"/>
      <c r="IW919" s="18"/>
      <c r="IX919" s="18"/>
      <c r="IY919" s="18"/>
      <c r="IZ919" s="18"/>
      <c r="JA919" s="18"/>
      <c r="JB919" s="18"/>
      <c r="JC919" s="18"/>
      <c r="JD919" s="18"/>
      <c r="JE919" s="18"/>
      <c r="JF919" s="18"/>
    </row>
    <row r="920" spans="36:266" x14ac:dyDescent="0.3">
      <c r="AJ920" s="18"/>
      <c r="AK920" s="18"/>
      <c r="AL920" s="20"/>
      <c r="AM920" s="23"/>
      <c r="AN920" s="18"/>
      <c r="AO920" s="18"/>
      <c r="BB920" s="25"/>
      <c r="BC920" s="21"/>
      <c r="BG920" s="18"/>
      <c r="BN920" s="22"/>
      <c r="BO920" s="22"/>
      <c r="BP920" s="22"/>
      <c r="BQ920" s="22"/>
      <c r="BR920" s="15"/>
      <c r="CF920" s="15"/>
      <c r="CL920" s="22"/>
      <c r="CM920" s="15"/>
      <c r="CR920" s="22"/>
      <c r="CT920" s="15"/>
      <c r="CW920" s="22"/>
      <c r="DA920" s="15"/>
      <c r="DH920" s="15"/>
      <c r="DJ920" s="22"/>
      <c r="DO920" s="15"/>
      <c r="DV920" s="15"/>
      <c r="EC920" s="15"/>
      <c r="EJ920" s="15"/>
      <c r="EQ920" s="15"/>
      <c r="EX920" s="15"/>
      <c r="FE920" s="15"/>
      <c r="FL920" s="15"/>
      <c r="FS920" s="15"/>
      <c r="FZ920" s="15"/>
      <c r="GG920" s="15"/>
      <c r="GN920" s="15"/>
      <c r="GP920" s="22"/>
      <c r="GQ920" s="22"/>
      <c r="GR920" s="22"/>
      <c r="GS920" s="22"/>
      <c r="GT920" s="22"/>
      <c r="GU920" s="15"/>
      <c r="GV920" s="22"/>
      <c r="GW920" s="22"/>
      <c r="GX920" s="22"/>
      <c r="GY920" s="18"/>
      <c r="GZ920" s="18"/>
      <c r="HA920" s="18"/>
      <c r="HB920" s="18"/>
      <c r="HC920" s="18"/>
      <c r="HD920" s="18"/>
      <c r="HE920" s="18"/>
      <c r="HF920" s="18"/>
      <c r="HG920" s="18"/>
      <c r="HH920" s="18"/>
      <c r="HI920" s="18"/>
      <c r="HJ920" s="18"/>
      <c r="HK920" s="18"/>
      <c r="HL920" s="18"/>
      <c r="HM920" s="18"/>
      <c r="HN920" s="18"/>
      <c r="HO920" s="18"/>
      <c r="HP920" s="18"/>
      <c r="HQ920" s="18"/>
      <c r="HR920" s="18"/>
      <c r="HS920" s="18"/>
      <c r="HT920" s="18"/>
      <c r="HU920" s="18"/>
      <c r="HV920" s="18"/>
      <c r="HW920" s="18"/>
      <c r="HX920" s="18"/>
      <c r="HY920" s="18"/>
      <c r="HZ920" s="18"/>
      <c r="IA920" s="18"/>
      <c r="IB920" s="18"/>
      <c r="IC920" s="18"/>
      <c r="ID920" s="18"/>
      <c r="IE920" s="18"/>
      <c r="IF920" s="18"/>
      <c r="IG920" s="18"/>
      <c r="IH920" s="18"/>
      <c r="II920" s="18"/>
      <c r="IJ920" s="18"/>
      <c r="IK920" s="18"/>
      <c r="IL920" s="18"/>
      <c r="IM920" s="18"/>
      <c r="IN920" s="18"/>
      <c r="IO920" s="18"/>
      <c r="IP920" s="18"/>
      <c r="IQ920" s="18"/>
      <c r="IR920" s="18"/>
      <c r="IS920" s="18"/>
      <c r="IT920" s="18"/>
      <c r="IU920" s="18"/>
      <c r="IV920" s="18"/>
      <c r="IW920" s="18"/>
      <c r="IX920" s="18"/>
      <c r="IY920" s="18"/>
      <c r="IZ920" s="18"/>
      <c r="JA920" s="18"/>
      <c r="JB920" s="18"/>
      <c r="JC920" s="18"/>
      <c r="JD920" s="18"/>
      <c r="JE920" s="18"/>
      <c r="JF920" s="18"/>
    </row>
    <row r="921" spans="36:266" x14ac:dyDescent="0.3">
      <c r="AJ921" s="18"/>
      <c r="AK921" s="18"/>
      <c r="AL921" s="20"/>
      <c r="AM921" s="23"/>
      <c r="AN921" s="18"/>
      <c r="AO921" s="18"/>
      <c r="BB921" s="25"/>
      <c r="BC921" s="21"/>
      <c r="BG921" s="18"/>
      <c r="BN921" s="22"/>
      <c r="BO921" s="22"/>
      <c r="BP921" s="22"/>
      <c r="BQ921" s="22"/>
      <c r="BR921" s="15"/>
      <c r="CF921" s="15"/>
      <c r="CL921" s="22"/>
      <c r="CM921" s="15"/>
      <c r="CR921" s="22"/>
      <c r="CT921" s="15"/>
      <c r="CW921" s="22"/>
      <c r="DA921" s="15"/>
      <c r="DH921" s="15"/>
      <c r="DJ921" s="22"/>
      <c r="DO921" s="15"/>
      <c r="DV921" s="15"/>
      <c r="EC921" s="15"/>
      <c r="EJ921" s="15"/>
      <c r="EQ921" s="15"/>
      <c r="EX921" s="15"/>
      <c r="FE921" s="15"/>
      <c r="FL921" s="15"/>
      <c r="FS921" s="15"/>
      <c r="FZ921" s="15"/>
      <c r="GG921" s="15"/>
      <c r="GN921" s="15"/>
      <c r="GP921" s="22"/>
      <c r="GQ921" s="22"/>
      <c r="GR921" s="22"/>
      <c r="GS921" s="22"/>
      <c r="GT921" s="22"/>
      <c r="GU921" s="15"/>
      <c r="GV921" s="22"/>
      <c r="GW921" s="22"/>
      <c r="GX921" s="22"/>
      <c r="GY921" s="18"/>
      <c r="GZ921" s="18"/>
      <c r="HA921" s="18"/>
      <c r="HB921" s="18"/>
      <c r="HC921" s="18"/>
      <c r="HD921" s="18"/>
      <c r="HE921" s="18"/>
      <c r="HF921" s="18"/>
      <c r="HG921" s="18"/>
      <c r="HH921" s="18"/>
      <c r="HI921" s="18"/>
      <c r="HJ921" s="18"/>
      <c r="HK921" s="18"/>
      <c r="HL921" s="18"/>
      <c r="HM921" s="18"/>
      <c r="HN921" s="18"/>
      <c r="HO921" s="18"/>
      <c r="HP921" s="18"/>
      <c r="HQ921" s="18"/>
      <c r="HR921" s="18"/>
      <c r="HS921" s="18"/>
      <c r="HT921" s="18"/>
      <c r="HU921" s="18"/>
      <c r="HV921" s="18"/>
      <c r="HW921" s="18"/>
      <c r="HX921" s="18"/>
      <c r="HY921" s="18"/>
      <c r="HZ921" s="18"/>
      <c r="IA921" s="18"/>
      <c r="IB921" s="18"/>
      <c r="IC921" s="18"/>
      <c r="ID921" s="18"/>
      <c r="IE921" s="18"/>
      <c r="IF921" s="18"/>
      <c r="IG921" s="18"/>
      <c r="IH921" s="18"/>
      <c r="II921" s="18"/>
      <c r="IJ921" s="18"/>
      <c r="IK921" s="18"/>
      <c r="IL921" s="18"/>
      <c r="IM921" s="18"/>
      <c r="IN921" s="18"/>
      <c r="IO921" s="18"/>
      <c r="IP921" s="18"/>
      <c r="IQ921" s="18"/>
      <c r="IR921" s="18"/>
      <c r="IS921" s="18"/>
      <c r="IT921" s="18"/>
      <c r="IU921" s="18"/>
      <c r="IV921" s="18"/>
      <c r="IW921" s="18"/>
      <c r="IX921" s="18"/>
      <c r="IY921" s="18"/>
      <c r="IZ921" s="18"/>
      <c r="JA921" s="18"/>
      <c r="JB921" s="18"/>
      <c r="JC921" s="18"/>
      <c r="JD921" s="18"/>
      <c r="JE921" s="18"/>
      <c r="JF921" s="18"/>
    </row>
    <row r="922" spans="36:266" x14ac:dyDescent="0.3">
      <c r="AJ922" s="18"/>
      <c r="AK922" s="18"/>
      <c r="AL922" s="20"/>
      <c r="AM922" s="23"/>
      <c r="AN922" s="18"/>
      <c r="AO922" s="18"/>
      <c r="BB922" s="25"/>
      <c r="BC922" s="21"/>
      <c r="BG922" s="18"/>
      <c r="BN922" s="22"/>
      <c r="BO922" s="22"/>
      <c r="BP922" s="22"/>
      <c r="BQ922" s="22"/>
      <c r="BR922" s="15"/>
      <c r="CF922" s="15"/>
      <c r="CL922" s="22"/>
      <c r="CM922" s="15"/>
      <c r="CR922" s="22"/>
      <c r="CT922" s="15"/>
      <c r="CW922" s="22"/>
      <c r="DA922" s="15"/>
      <c r="DH922" s="15"/>
      <c r="DJ922" s="22"/>
      <c r="DO922" s="15"/>
      <c r="DV922" s="15"/>
      <c r="EC922" s="15"/>
      <c r="EJ922" s="15"/>
      <c r="EQ922" s="15"/>
      <c r="EX922" s="15"/>
      <c r="FE922" s="15"/>
      <c r="FL922" s="15"/>
      <c r="FS922" s="15"/>
      <c r="FZ922" s="15"/>
      <c r="GG922" s="15"/>
      <c r="GN922" s="15"/>
      <c r="GP922" s="22"/>
      <c r="GQ922" s="22"/>
      <c r="GR922" s="22"/>
      <c r="GS922" s="22"/>
      <c r="GT922" s="22"/>
      <c r="GU922" s="15"/>
      <c r="GV922" s="22"/>
      <c r="GW922" s="22"/>
      <c r="GX922" s="22"/>
      <c r="GY922" s="18"/>
      <c r="GZ922" s="18"/>
      <c r="HA922" s="18"/>
      <c r="HB922" s="18"/>
      <c r="HC922" s="18"/>
      <c r="HD922" s="18"/>
      <c r="HE922" s="18"/>
      <c r="HF922" s="18"/>
      <c r="HG922" s="18"/>
      <c r="HH922" s="18"/>
      <c r="HI922" s="18"/>
      <c r="HJ922" s="18"/>
      <c r="HK922" s="18"/>
      <c r="HL922" s="18"/>
      <c r="HM922" s="18"/>
      <c r="HN922" s="18"/>
      <c r="HO922" s="18"/>
      <c r="HP922" s="18"/>
      <c r="HQ922" s="18"/>
      <c r="HR922" s="18"/>
      <c r="HS922" s="18"/>
      <c r="HT922" s="18"/>
      <c r="HU922" s="18"/>
      <c r="HV922" s="18"/>
      <c r="HW922" s="18"/>
      <c r="HX922" s="18"/>
      <c r="HY922" s="18"/>
      <c r="HZ922" s="18"/>
      <c r="IA922" s="18"/>
      <c r="IB922" s="18"/>
      <c r="IC922" s="18"/>
      <c r="ID922" s="18"/>
      <c r="IE922" s="18"/>
      <c r="IF922" s="18"/>
      <c r="IG922" s="18"/>
      <c r="IH922" s="18"/>
      <c r="II922" s="18"/>
      <c r="IJ922" s="18"/>
      <c r="IK922" s="18"/>
      <c r="IL922" s="18"/>
      <c r="IM922" s="18"/>
      <c r="IN922" s="18"/>
      <c r="IO922" s="18"/>
      <c r="IP922" s="18"/>
      <c r="IQ922" s="18"/>
      <c r="IR922" s="18"/>
      <c r="IS922" s="18"/>
      <c r="IT922" s="18"/>
      <c r="IU922" s="18"/>
      <c r="IV922" s="18"/>
      <c r="IW922" s="18"/>
      <c r="IX922" s="18"/>
      <c r="IY922" s="18"/>
      <c r="IZ922" s="18"/>
      <c r="JA922" s="18"/>
      <c r="JB922" s="18"/>
      <c r="JC922" s="18"/>
      <c r="JD922" s="18"/>
      <c r="JE922" s="18"/>
      <c r="JF922" s="18"/>
    </row>
    <row r="923" spans="36:266" x14ac:dyDescent="0.3">
      <c r="AJ923" s="18"/>
      <c r="AK923" s="18"/>
      <c r="AL923" s="20"/>
      <c r="AM923" s="23"/>
      <c r="AN923" s="18"/>
      <c r="AO923" s="18"/>
      <c r="BB923" s="25"/>
      <c r="BC923" s="21"/>
      <c r="BG923" s="18"/>
      <c r="BN923" s="22"/>
      <c r="BO923" s="22"/>
      <c r="BP923" s="22"/>
      <c r="BQ923" s="22"/>
      <c r="BR923" s="15"/>
      <c r="CF923" s="15"/>
      <c r="CL923" s="22"/>
      <c r="CM923" s="15"/>
      <c r="CR923" s="22"/>
      <c r="CT923" s="15"/>
      <c r="CW923" s="22"/>
      <c r="DA923" s="15"/>
      <c r="DH923" s="15"/>
      <c r="DJ923" s="22"/>
      <c r="DO923" s="15"/>
      <c r="DV923" s="15"/>
      <c r="EC923" s="15"/>
      <c r="EJ923" s="15"/>
      <c r="EQ923" s="15"/>
      <c r="EX923" s="15"/>
      <c r="FE923" s="15"/>
      <c r="FL923" s="15"/>
      <c r="FS923" s="15"/>
      <c r="FZ923" s="15"/>
      <c r="GG923" s="15"/>
      <c r="GN923" s="15"/>
      <c r="GP923" s="22"/>
      <c r="GQ923" s="22"/>
      <c r="GR923" s="22"/>
      <c r="GS923" s="22"/>
      <c r="GT923" s="22"/>
      <c r="GU923" s="15"/>
      <c r="GV923" s="22"/>
      <c r="GW923" s="22"/>
      <c r="GX923" s="22"/>
      <c r="GY923" s="18"/>
      <c r="GZ923" s="18"/>
      <c r="HA923" s="18"/>
      <c r="HB923" s="18"/>
      <c r="HC923" s="18"/>
      <c r="HD923" s="18"/>
      <c r="HE923" s="18"/>
      <c r="HF923" s="18"/>
      <c r="HG923" s="18"/>
      <c r="HH923" s="18"/>
      <c r="HI923" s="18"/>
      <c r="HJ923" s="18"/>
      <c r="HK923" s="18"/>
      <c r="HL923" s="18"/>
      <c r="HM923" s="18"/>
      <c r="HN923" s="18"/>
      <c r="HO923" s="18"/>
      <c r="HP923" s="18"/>
      <c r="HQ923" s="18"/>
      <c r="HR923" s="18"/>
      <c r="HS923" s="18"/>
      <c r="HT923" s="18"/>
      <c r="HU923" s="18"/>
      <c r="HV923" s="18"/>
      <c r="HW923" s="18"/>
      <c r="HX923" s="18"/>
      <c r="HY923" s="18"/>
      <c r="HZ923" s="18"/>
      <c r="IA923" s="18"/>
      <c r="IB923" s="18"/>
      <c r="IC923" s="18"/>
      <c r="ID923" s="18"/>
      <c r="IE923" s="18"/>
      <c r="IF923" s="18"/>
      <c r="IG923" s="18"/>
      <c r="IH923" s="18"/>
      <c r="II923" s="18"/>
      <c r="IJ923" s="18"/>
      <c r="IK923" s="18"/>
      <c r="IL923" s="18"/>
      <c r="IM923" s="18"/>
      <c r="IN923" s="18"/>
      <c r="IO923" s="18"/>
      <c r="IP923" s="18"/>
      <c r="IQ923" s="18"/>
      <c r="IR923" s="18"/>
      <c r="IS923" s="18"/>
      <c r="IT923" s="18"/>
      <c r="IU923" s="18"/>
      <c r="IV923" s="18"/>
      <c r="IW923" s="18"/>
      <c r="IX923" s="18"/>
      <c r="IY923" s="18"/>
      <c r="IZ923" s="18"/>
      <c r="JA923" s="18"/>
      <c r="JB923" s="18"/>
      <c r="JC923" s="18"/>
      <c r="JD923" s="18"/>
      <c r="JE923" s="18"/>
      <c r="JF923" s="18"/>
    </row>
    <row r="924" spans="36:266" x14ac:dyDescent="0.3">
      <c r="AJ924" s="18"/>
      <c r="AK924" s="18"/>
      <c r="AL924" s="20"/>
      <c r="AM924" s="23"/>
      <c r="AN924" s="18"/>
      <c r="AO924" s="18"/>
      <c r="BB924" s="25"/>
      <c r="BC924" s="21"/>
      <c r="BG924" s="18"/>
      <c r="BN924" s="22"/>
      <c r="BO924" s="22"/>
      <c r="BP924" s="22"/>
      <c r="BQ924" s="22"/>
      <c r="BR924" s="15"/>
      <c r="CF924" s="15"/>
      <c r="CL924" s="22"/>
      <c r="CM924" s="15"/>
      <c r="CR924" s="22"/>
      <c r="CT924" s="15"/>
      <c r="CW924" s="22"/>
      <c r="DA924" s="15"/>
      <c r="DH924" s="15"/>
      <c r="DJ924" s="22"/>
      <c r="DO924" s="15"/>
      <c r="DV924" s="15"/>
      <c r="EC924" s="15"/>
      <c r="EJ924" s="15"/>
      <c r="EQ924" s="15"/>
      <c r="EX924" s="15"/>
      <c r="FE924" s="15"/>
      <c r="FL924" s="15"/>
      <c r="FS924" s="15"/>
      <c r="FZ924" s="15"/>
      <c r="GG924" s="15"/>
      <c r="GN924" s="15"/>
      <c r="GP924" s="22"/>
      <c r="GQ924" s="22"/>
      <c r="GR924" s="22"/>
      <c r="GS924" s="22"/>
      <c r="GT924" s="22"/>
      <c r="GU924" s="15"/>
      <c r="GV924" s="22"/>
      <c r="GW924" s="22"/>
      <c r="GX924" s="22"/>
      <c r="GY924" s="18"/>
      <c r="GZ924" s="18"/>
      <c r="HA924" s="18"/>
      <c r="HB924" s="18"/>
      <c r="HC924" s="18"/>
      <c r="HD924" s="18"/>
      <c r="HE924" s="18"/>
      <c r="HF924" s="18"/>
      <c r="HG924" s="18"/>
      <c r="HH924" s="18"/>
      <c r="HI924" s="18"/>
      <c r="HJ924" s="18"/>
      <c r="HK924" s="18"/>
      <c r="HL924" s="18"/>
      <c r="HM924" s="18"/>
      <c r="HN924" s="18"/>
      <c r="HO924" s="18"/>
      <c r="HP924" s="18"/>
      <c r="HQ924" s="18"/>
      <c r="HR924" s="18"/>
      <c r="HS924" s="18"/>
      <c r="HT924" s="18"/>
      <c r="HU924" s="18"/>
      <c r="HV924" s="18"/>
      <c r="HW924" s="18"/>
      <c r="HX924" s="18"/>
      <c r="HY924" s="18"/>
      <c r="HZ924" s="18"/>
      <c r="IA924" s="18"/>
      <c r="IB924" s="18"/>
      <c r="IC924" s="18"/>
      <c r="ID924" s="18"/>
      <c r="IE924" s="18"/>
      <c r="IF924" s="18"/>
      <c r="IG924" s="18"/>
      <c r="IH924" s="18"/>
      <c r="II924" s="18"/>
      <c r="IJ924" s="18"/>
      <c r="IK924" s="18"/>
      <c r="IL924" s="18"/>
      <c r="IM924" s="18"/>
      <c r="IN924" s="18"/>
      <c r="IO924" s="18"/>
      <c r="IP924" s="18"/>
      <c r="IQ924" s="18"/>
      <c r="IR924" s="18"/>
      <c r="IS924" s="18"/>
      <c r="IT924" s="18"/>
      <c r="IU924" s="18"/>
      <c r="IV924" s="18"/>
      <c r="IW924" s="18"/>
      <c r="IX924" s="18"/>
      <c r="IY924" s="18"/>
      <c r="IZ924" s="18"/>
      <c r="JA924" s="18"/>
      <c r="JB924" s="18"/>
      <c r="JC924" s="18"/>
      <c r="JD924" s="18"/>
      <c r="JE924" s="18"/>
      <c r="JF924" s="18"/>
    </row>
    <row r="925" spans="36:266" x14ac:dyDescent="0.3">
      <c r="AJ925" s="18"/>
      <c r="AK925" s="18"/>
      <c r="AL925" s="20"/>
      <c r="AM925" s="23"/>
      <c r="AN925" s="18"/>
      <c r="AO925" s="18"/>
      <c r="BB925" s="25"/>
      <c r="BC925" s="21"/>
      <c r="BG925" s="18"/>
      <c r="BN925" s="22"/>
      <c r="BO925" s="22"/>
      <c r="BP925" s="22"/>
      <c r="BQ925" s="22"/>
      <c r="BR925" s="15"/>
      <c r="CF925" s="15"/>
      <c r="CL925" s="22"/>
      <c r="CM925" s="15"/>
      <c r="CR925" s="22"/>
      <c r="CT925" s="15"/>
      <c r="CW925" s="22"/>
      <c r="DA925" s="15"/>
      <c r="DH925" s="15"/>
      <c r="DJ925" s="22"/>
      <c r="DO925" s="15"/>
      <c r="DV925" s="15"/>
      <c r="EC925" s="15"/>
      <c r="EJ925" s="15"/>
      <c r="EQ925" s="15"/>
      <c r="EX925" s="15"/>
      <c r="FE925" s="15"/>
      <c r="FL925" s="15"/>
      <c r="FS925" s="15"/>
      <c r="FZ925" s="15"/>
      <c r="GG925" s="15"/>
      <c r="GN925" s="15"/>
      <c r="GP925" s="22"/>
      <c r="GQ925" s="22"/>
      <c r="GR925" s="22"/>
      <c r="GS925" s="22"/>
      <c r="GT925" s="22"/>
      <c r="GU925" s="15"/>
      <c r="GV925" s="22"/>
      <c r="GW925" s="22"/>
      <c r="GX925" s="22"/>
      <c r="GY925" s="18"/>
      <c r="GZ925" s="18"/>
      <c r="HA925" s="18"/>
      <c r="HB925" s="18"/>
      <c r="HC925" s="18"/>
      <c r="HD925" s="18"/>
      <c r="HE925" s="18"/>
      <c r="HF925" s="18"/>
      <c r="HG925" s="18"/>
      <c r="HH925" s="18"/>
      <c r="HI925" s="18"/>
      <c r="HJ925" s="18"/>
      <c r="HK925" s="18"/>
      <c r="HL925" s="18"/>
      <c r="HM925" s="18"/>
      <c r="HN925" s="18"/>
      <c r="HO925" s="18"/>
      <c r="HP925" s="18"/>
      <c r="HQ925" s="18"/>
      <c r="HR925" s="18"/>
      <c r="HS925" s="18"/>
      <c r="HT925" s="18"/>
      <c r="HU925" s="18"/>
      <c r="HV925" s="18"/>
      <c r="HW925" s="18"/>
      <c r="HX925" s="18"/>
      <c r="HY925" s="18"/>
      <c r="HZ925" s="18"/>
      <c r="IA925" s="18"/>
      <c r="IB925" s="18"/>
      <c r="IC925" s="18"/>
      <c r="ID925" s="18"/>
      <c r="IE925" s="18"/>
      <c r="IF925" s="18"/>
      <c r="IG925" s="18"/>
      <c r="IH925" s="18"/>
      <c r="II925" s="18"/>
      <c r="IJ925" s="18"/>
      <c r="IK925" s="18"/>
      <c r="IL925" s="18"/>
      <c r="IM925" s="18"/>
      <c r="IN925" s="18"/>
      <c r="IO925" s="18"/>
      <c r="IP925" s="18"/>
      <c r="IQ925" s="18"/>
      <c r="IR925" s="18"/>
      <c r="IS925" s="18"/>
      <c r="IT925" s="18"/>
      <c r="IU925" s="18"/>
      <c r="IV925" s="18"/>
      <c r="IW925" s="18"/>
      <c r="IX925" s="18"/>
      <c r="IY925" s="18"/>
      <c r="IZ925" s="18"/>
      <c r="JA925" s="18"/>
      <c r="JB925" s="18"/>
      <c r="JC925" s="18"/>
      <c r="JD925" s="18"/>
      <c r="JE925" s="18"/>
      <c r="JF925" s="18"/>
    </row>
    <row r="926" spans="36:266" x14ac:dyDescent="0.3">
      <c r="AJ926" s="18"/>
      <c r="AK926" s="18"/>
      <c r="AL926" s="20"/>
      <c r="AM926" s="23"/>
      <c r="AN926" s="18"/>
      <c r="AO926" s="18"/>
      <c r="BB926" s="25"/>
      <c r="BC926" s="21"/>
      <c r="BG926" s="18"/>
      <c r="BN926" s="22"/>
      <c r="BO926" s="22"/>
      <c r="BP926" s="22"/>
      <c r="BQ926" s="22"/>
      <c r="BR926" s="15"/>
      <c r="CF926" s="15"/>
      <c r="CL926" s="22"/>
      <c r="CM926" s="15"/>
      <c r="CR926" s="22"/>
      <c r="CT926" s="15"/>
      <c r="CW926" s="22"/>
      <c r="DA926" s="15"/>
      <c r="DH926" s="15"/>
      <c r="DJ926" s="22"/>
      <c r="DO926" s="15"/>
      <c r="DV926" s="15"/>
      <c r="EC926" s="15"/>
      <c r="EJ926" s="15"/>
      <c r="EQ926" s="15"/>
      <c r="EX926" s="15"/>
      <c r="FE926" s="15"/>
      <c r="FL926" s="15"/>
      <c r="FS926" s="15"/>
      <c r="FZ926" s="15"/>
      <c r="GG926" s="15"/>
      <c r="GN926" s="15"/>
      <c r="GP926" s="22"/>
      <c r="GQ926" s="22"/>
      <c r="GR926" s="22"/>
      <c r="GS926" s="22"/>
      <c r="GT926" s="22"/>
      <c r="GU926" s="15"/>
      <c r="GV926" s="22"/>
      <c r="GW926" s="22"/>
      <c r="GX926" s="22"/>
      <c r="GY926" s="18"/>
      <c r="GZ926" s="18"/>
      <c r="HA926" s="18"/>
      <c r="HB926" s="18"/>
      <c r="HC926" s="18"/>
      <c r="HD926" s="18"/>
      <c r="HE926" s="18"/>
      <c r="HF926" s="18"/>
      <c r="HG926" s="18"/>
      <c r="HH926" s="18"/>
      <c r="HI926" s="18"/>
      <c r="HJ926" s="18"/>
      <c r="HK926" s="18"/>
      <c r="HL926" s="18"/>
      <c r="HM926" s="18"/>
      <c r="HN926" s="18"/>
      <c r="HO926" s="18"/>
      <c r="HP926" s="18"/>
      <c r="HQ926" s="18"/>
      <c r="HR926" s="18"/>
      <c r="HS926" s="18"/>
      <c r="HT926" s="18"/>
      <c r="HU926" s="18"/>
      <c r="HV926" s="18"/>
      <c r="HW926" s="18"/>
      <c r="HX926" s="18"/>
      <c r="HY926" s="18"/>
      <c r="HZ926" s="18"/>
      <c r="IA926" s="18"/>
      <c r="IB926" s="18"/>
      <c r="IC926" s="18"/>
      <c r="ID926" s="18"/>
      <c r="IE926" s="18"/>
      <c r="IF926" s="18"/>
      <c r="IG926" s="18"/>
      <c r="IH926" s="18"/>
      <c r="II926" s="18"/>
      <c r="IJ926" s="18"/>
      <c r="IK926" s="18"/>
      <c r="IL926" s="18"/>
      <c r="IM926" s="18"/>
      <c r="IN926" s="18"/>
      <c r="IO926" s="18"/>
      <c r="IP926" s="18"/>
      <c r="IQ926" s="18"/>
      <c r="IR926" s="18"/>
      <c r="IS926" s="18"/>
      <c r="IT926" s="18"/>
      <c r="IU926" s="18"/>
      <c r="IV926" s="18"/>
      <c r="IW926" s="18"/>
      <c r="IX926" s="18"/>
      <c r="IY926" s="18"/>
      <c r="IZ926" s="18"/>
      <c r="JA926" s="18"/>
      <c r="JB926" s="18"/>
      <c r="JC926" s="18"/>
      <c r="JD926" s="18"/>
      <c r="JE926" s="18"/>
      <c r="JF926" s="18"/>
    </row>
    <row r="927" spans="36:266" x14ac:dyDescent="0.3">
      <c r="AJ927" s="18"/>
      <c r="AK927" s="18"/>
      <c r="AL927" s="20"/>
      <c r="AM927" s="23"/>
      <c r="AN927" s="18"/>
      <c r="AO927" s="18"/>
      <c r="BB927" s="25"/>
      <c r="BC927" s="21"/>
      <c r="BG927" s="18"/>
      <c r="BN927" s="22"/>
      <c r="BO927" s="22"/>
      <c r="BP927" s="22"/>
      <c r="BQ927" s="22"/>
      <c r="BR927" s="15"/>
      <c r="CF927" s="15"/>
      <c r="CL927" s="22"/>
      <c r="CM927" s="15"/>
      <c r="CR927" s="22"/>
      <c r="CT927" s="15"/>
      <c r="CW927" s="22"/>
      <c r="DA927" s="15"/>
      <c r="DH927" s="15"/>
      <c r="DJ927" s="22"/>
      <c r="DO927" s="15"/>
      <c r="DV927" s="15"/>
      <c r="EC927" s="15"/>
      <c r="EJ927" s="15"/>
      <c r="EQ927" s="15"/>
      <c r="EX927" s="15"/>
      <c r="FE927" s="15"/>
      <c r="FL927" s="15"/>
      <c r="FS927" s="15"/>
      <c r="FZ927" s="15"/>
      <c r="GG927" s="15"/>
      <c r="GN927" s="15"/>
      <c r="GP927" s="22"/>
      <c r="GQ927" s="22"/>
      <c r="GR927" s="22"/>
      <c r="GS927" s="22"/>
      <c r="GT927" s="22"/>
      <c r="GU927" s="15"/>
      <c r="GV927" s="22"/>
      <c r="GW927" s="22"/>
      <c r="GX927" s="22"/>
      <c r="GY927" s="18"/>
      <c r="GZ927" s="18"/>
      <c r="HA927" s="18"/>
      <c r="HB927" s="18"/>
      <c r="HC927" s="18"/>
      <c r="HD927" s="18"/>
      <c r="HE927" s="18"/>
      <c r="HF927" s="18"/>
      <c r="HG927" s="18"/>
      <c r="HH927" s="18"/>
      <c r="HI927" s="18"/>
      <c r="HJ927" s="18"/>
      <c r="HK927" s="18"/>
      <c r="HL927" s="18"/>
      <c r="HM927" s="18"/>
      <c r="HN927" s="18"/>
      <c r="HO927" s="18"/>
      <c r="HP927" s="18"/>
      <c r="HQ927" s="18"/>
      <c r="HR927" s="18"/>
      <c r="HS927" s="18"/>
      <c r="HT927" s="18"/>
      <c r="HU927" s="18"/>
      <c r="HV927" s="18"/>
      <c r="HW927" s="18"/>
      <c r="HX927" s="18"/>
      <c r="HY927" s="18"/>
      <c r="HZ927" s="18"/>
      <c r="IA927" s="18"/>
      <c r="IB927" s="18"/>
      <c r="IC927" s="18"/>
      <c r="ID927" s="18"/>
      <c r="IE927" s="18"/>
      <c r="IF927" s="18"/>
      <c r="IG927" s="18"/>
      <c r="IH927" s="18"/>
      <c r="II927" s="18"/>
      <c r="IJ927" s="18"/>
      <c r="IK927" s="18"/>
      <c r="IL927" s="18"/>
      <c r="IM927" s="18"/>
      <c r="IN927" s="18"/>
      <c r="IO927" s="18"/>
      <c r="IP927" s="18"/>
      <c r="IQ927" s="18"/>
      <c r="IR927" s="18"/>
      <c r="IS927" s="18"/>
      <c r="IT927" s="18"/>
      <c r="IU927" s="18"/>
      <c r="IV927" s="18"/>
      <c r="IW927" s="18"/>
      <c r="IX927" s="18"/>
      <c r="IY927" s="18"/>
      <c r="IZ927" s="18"/>
      <c r="JA927" s="18"/>
      <c r="JB927" s="18"/>
      <c r="JC927" s="18"/>
      <c r="JD927" s="18"/>
      <c r="JE927" s="18"/>
      <c r="JF927" s="18"/>
    </row>
    <row r="928" spans="36:266" x14ac:dyDescent="0.3">
      <c r="AJ928" s="18"/>
      <c r="AK928" s="18"/>
      <c r="AL928" s="20"/>
      <c r="AM928" s="23"/>
      <c r="AN928" s="18"/>
      <c r="AO928" s="18"/>
      <c r="BB928" s="25"/>
      <c r="BC928" s="21"/>
      <c r="BG928" s="18"/>
      <c r="BN928" s="22"/>
      <c r="BO928" s="22"/>
      <c r="BP928" s="22"/>
      <c r="BQ928" s="22"/>
      <c r="BR928" s="15"/>
      <c r="CF928" s="15"/>
      <c r="CL928" s="22"/>
      <c r="CM928" s="15"/>
      <c r="CR928" s="22"/>
      <c r="CT928" s="15"/>
      <c r="CW928" s="22"/>
      <c r="DA928" s="15"/>
      <c r="DH928" s="15"/>
      <c r="DJ928" s="22"/>
      <c r="DO928" s="15"/>
      <c r="DV928" s="15"/>
      <c r="EC928" s="15"/>
      <c r="EJ928" s="15"/>
      <c r="EQ928" s="15"/>
      <c r="EX928" s="15"/>
      <c r="FE928" s="15"/>
      <c r="FL928" s="15"/>
      <c r="FS928" s="15"/>
      <c r="FZ928" s="15"/>
      <c r="GG928" s="15"/>
      <c r="GN928" s="15"/>
      <c r="GP928" s="22"/>
      <c r="GQ928" s="22"/>
      <c r="GR928" s="22"/>
      <c r="GS928" s="22"/>
      <c r="GT928" s="22"/>
      <c r="GU928" s="15"/>
      <c r="GV928" s="22"/>
      <c r="GW928" s="22"/>
      <c r="GX928" s="22"/>
      <c r="GY928" s="18"/>
      <c r="GZ928" s="18"/>
      <c r="HA928" s="18"/>
      <c r="HB928" s="18"/>
      <c r="HC928" s="18"/>
      <c r="HD928" s="18"/>
      <c r="HE928" s="18"/>
      <c r="HF928" s="18"/>
      <c r="HG928" s="18"/>
      <c r="HH928" s="18"/>
      <c r="HI928" s="18"/>
      <c r="HJ928" s="18"/>
      <c r="HK928" s="18"/>
      <c r="HL928" s="18"/>
      <c r="HM928" s="18"/>
      <c r="HN928" s="18"/>
      <c r="HO928" s="18"/>
      <c r="HP928" s="18"/>
      <c r="HQ928" s="18"/>
      <c r="HR928" s="18"/>
      <c r="HS928" s="18"/>
      <c r="HT928" s="18"/>
      <c r="HU928" s="18"/>
      <c r="HV928" s="18"/>
      <c r="HW928" s="18"/>
      <c r="HX928" s="18"/>
      <c r="HY928" s="18"/>
      <c r="HZ928" s="18"/>
      <c r="IA928" s="18"/>
      <c r="IB928" s="18"/>
      <c r="IC928" s="18"/>
      <c r="ID928" s="18"/>
      <c r="IE928" s="18"/>
      <c r="IF928" s="18"/>
      <c r="IG928" s="18"/>
      <c r="IH928" s="18"/>
      <c r="II928" s="18"/>
      <c r="IJ928" s="18"/>
      <c r="IK928" s="18"/>
      <c r="IL928" s="18"/>
      <c r="IM928" s="18"/>
      <c r="IN928" s="18"/>
      <c r="IO928" s="18"/>
      <c r="IP928" s="18"/>
      <c r="IQ928" s="18"/>
      <c r="IR928" s="18"/>
      <c r="IS928" s="18"/>
      <c r="IT928" s="18"/>
      <c r="IU928" s="18"/>
      <c r="IV928" s="18"/>
      <c r="IW928" s="18"/>
      <c r="IX928" s="18"/>
      <c r="IY928" s="18"/>
      <c r="IZ928" s="18"/>
      <c r="JA928" s="18"/>
      <c r="JB928" s="18"/>
      <c r="JC928" s="18"/>
      <c r="JD928" s="18"/>
      <c r="JE928" s="18"/>
      <c r="JF928" s="18"/>
    </row>
    <row r="929" spans="36:266" x14ac:dyDescent="0.3">
      <c r="AJ929" s="18"/>
      <c r="AK929" s="18"/>
      <c r="AL929" s="20"/>
      <c r="AM929" s="23"/>
      <c r="AN929" s="18"/>
      <c r="AO929" s="18"/>
      <c r="BB929" s="25"/>
      <c r="BC929" s="21"/>
      <c r="BG929" s="18"/>
      <c r="BN929" s="22"/>
      <c r="BO929" s="22"/>
      <c r="BP929" s="22"/>
      <c r="BQ929" s="22"/>
      <c r="BR929" s="15"/>
      <c r="CF929" s="15"/>
      <c r="CL929" s="22"/>
      <c r="CM929" s="15"/>
      <c r="CR929" s="22"/>
      <c r="CT929" s="15"/>
      <c r="CW929" s="22"/>
      <c r="DA929" s="15"/>
      <c r="DH929" s="15"/>
      <c r="DJ929" s="22"/>
      <c r="DO929" s="15"/>
      <c r="DV929" s="15"/>
      <c r="EC929" s="15"/>
      <c r="EJ929" s="15"/>
      <c r="EQ929" s="15"/>
      <c r="EX929" s="15"/>
      <c r="FE929" s="15"/>
      <c r="FL929" s="15"/>
      <c r="FS929" s="15"/>
      <c r="FZ929" s="15"/>
      <c r="GG929" s="15"/>
      <c r="GN929" s="15"/>
      <c r="GP929" s="22"/>
      <c r="GQ929" s="22"/>
      <c r="GR929" s="22"/>
      <c r="GS929" s="22"/>
      <c r="GT929" s="22"/>
      <c r="GU929" s="15"/>
      <c r="GV929" s="22"/>
      <c r="GW929" s="22"/>
      <c r="GX929" s="22"/>
      <c r="GY929" s="18"/>
      <c r="GZ929" s="18"/>
      <c r="HA929" s="18"/>
      <c r="HB929" s="18"/>
      <c r="HC929" s="18"/>
      <c r="HD929" s="18"/>
      <c r="HE929" s="18"/>
      <c r="HF929" s="18"/>
      <c r="HG929" s="18"/>
      <c r="HH929" s="18"/>
      <c r="HI929" s="18"/>
      <c r="HJ929" s="18"/>
      <c r="HK929" s="18"/>
      <c r="HL929" s="18"/>
      <c r="HM929" s="18"/>
      <c r="HN929" s="18"/>
      <c r="HO929" s="18"/>
      <c r="HP929" s="18"/>
      <c r="HQ929" s="18"/>
      <c r="HR929" s="18"/>
      <c r="HS929" s="18"/>
      <c r="HT929" s="18"/>
      <c r="HU929" s="18"/>
      <c r="HV929" s="18"/>
      <c r="HW929" s="18"/>
      <c r="HX929" s="18"/>
      <c r="HY929" s="18"/>
      <c r="HZ929" s="18"/>
      <c r="IA929" s="18"/>
      <c r="IB929" s="18"/>
      <c r="IC929" s="18"/>
      <c r="ID929" s="18"/>
      <c r="IE929" s="18"/>
      <c r="IF929" s="18"/>
      <c r="IG929" s="18"/>
      <c r="IH929" s="18"/>
      <c r="II929" s="18"/>
      <c r="IJ929" s="18"/>
      <c r="IK929" s="18"/>
      <c r="IL929" s="18"/>
      <c r="IM929" s="18"/>
      <c r="IN929" s="18"/>
      <c r="IO929" s="18"/>
      <c r="IP929" s="18"/>
      <c r="IQ929" s="18"/>
      <c r="IR929" s="18"/>
      <c r="IS929" s="18"/>
      <c r="IT929" s="18"/>
      <c r="IU929" s="18"/>
      <c r="IV929" s="18"/>
      <c r="IW929" s="18"/>
      <c r="IX929" s="18"/>
      <c r="IY929" s="18"/>
      <c r="IZ929" s="18"/>
      <c r="JA929" s="18"/>
      <c r="JB929" s="18"/>
      <c r="JC929" s="18"/>
      <c r="JD929" s="18"/>
      <c r="JE929" s="18"/>
      <c r="JF929" s="18"/>
    </row>
    <row r="930" spans="36:266" x14ac:dyDescent="0.3">
      <c r="AJ930" s="18"/>
      <c r="AK930" s="18"/>
      <c r="AL930" s="20"/>
      <c r="AM930" s="23"/>
      <c r="AN930" s="18"/>
      <c r="AO930" s="18"/>
      <c r="BB930" s="25"/>
      <c r="BC930" s="21"/>
      <c r="BG930" s="18"/>
      <c r="BN930" s="22"/>
      <c r="BO930" s="22"/>
      <c r="BP930" s="22"/>
      <c r="BQ930" s="22"/>
      <c r="BR930" s="15"/>
      <c r="CF930" s="15"/>
      <c r="CL930" s="22"/>
      <c r="CM930" s="15"/>
      <c r="CR930" s="22"/>
      <c r="CT930" s="15"/>
      <c r="CW930" s="22"/>
      <c r="DA930" s="15"/>
      <c r="DH930" s="15"/>
      <c r="DJ930" s="22"/>
      <c r="DO930" s="15"/>
      <c r="DV930" s="15"/>
      <c r="EC930" s="15"/>
      <c r="EJ930" s="15"/>
      <c r="EQ930" s="15"/>
      <c r="EX930" s="15"/>
      <c r="FE930" s="15"/>
      <c r="FL930" s="15"/>
      <c r="FS930" s="15"/>
      <c r="FZ930" s="15"/>
      <c r="GG930" s="15"/>
      <c r="GN930" s="15"/>
      <c r="GP930" s="22"/>
      <c r="GQ930" s="22"/>
      <c r="GR930" s="22"/>
      <c r="GS930" s="22"/>
      <c r="GT930" s="22"/>
      <c r="GU930" s="15"/>
      <c r="GV930" s="22"/>
      <c r="GW930" s="22"/>
      <c r="GX930" s="22"/>
      <c r="GY930" s="18"/>
      <c r="GZ930" s="18"/>
      <c r="HA930" s="18"/>
      <c r="HB930" s="18"/>
      <c r="HC930" s="18"/>
      <c r="HD930" s="18"/>
      <c r="HE930" s="18"/>
      <c r="HF930" s="18"/>
      <c r="HG930" s="18"/>
      <c r="HH930" s="18"/>
      <c r="HI930" s="18"/>
      <c r="HJ930" s="18"/>
      <c r="HK930" s="18"/>
      <c r="HL930" s="18"/>
      <c r="HM930" s="18"/>
      <c r="HN930" s="18"/>
      <c r="HO930" s="18"/>
      <c r="HP930" s="18"/>
      <c r="HQ930" s="18"/>
      <c r="HR930" s="18"/>
      <c r="HS930" s="18"/>
      <c r="HT930" s="18"/>
      <c r="HU930" s="18"/>
      <c r="HV930" s="18"/>
      <c r="HW930" s="18"/>
      <c r="HX930" s="18"/>
      <c r="HY930" s="18"/>
      <c r="HZ930" s="18"/>
      <c r="IA930" s="18"/>
      <c r="IB930" s="18"/>
      <c r="IC930" s="18"/>
      <c r="ID930" s="18"/>
      <c r="IE930" s="18"/>
      <c r="IF930" s="18"/>
      <c r="IG930" s="18"/>
      <c r="IH930" s="18"/>
      <c r="II930" s="18"/>
      <c r="IJ930" s="18"/>
      <c r="IK930" s="18"/>
      <c r="IL930" s="18"/>
      <c r="IM930" s="18"/>
      <c r="IN930" s="18"/>
      <c r="IO930" s="18"/>
      <c r="IP930" s="18"/>
      <c r="IQ930" s="18"/>
      <c r="IR930" s="18"/>
      <c r="IS930" s="18"/>
      <c r="IT930" s="18"/>
      <c r="IU930" s="18"/>
      <c r="IV930" s="18"/>
      <c r="IW930" s="18"/>
      <c r="IX930" s="18"/>
      <c r="IY930" s="18"/>
      <c r="IZ930" s="18"/>
      <c r="JA930" s="18"/>
      <c r="JB930" s="18"/>
      <c r="JC930" s="18"/>
      <c r="JD930" s="18"/>
      <c r="JE930" s="18"/>
      <c r="JF930" s="18"/>
    </row>
    <row r="931" spans="36:266" x14ac:dyDescent="0.3">
      <c r="AJ931" s="18"/>
      <c r="AK931" s="18"/>
      <c r="AL931" s="20"/>
      <c r="AM931" s="23"/>
      <c r="AN931" s="18"/>
      <c r="AO931" s="18"/>
      <c r="BB931" s="25"/>
      <c r="BC931" s="21"/>
      <c r="BG931" s="18"/>
      <c r="BN931" s="22"/>
      <c r="BO931" s="22"/>
      <c r="BP931" s="22"/>
      <c r="BQ931" s="22"/>
      <c r="BR931" s="15"/>
      <c r="CF931" s="15"/>
      <c r="CL931" s="22"/>
      <c r="CM931" s="15"/>
      <c r="CR931" s="22"/>
      <c r="CT931" s="15"/>
      <c r="CW931" s="22"/>
      <c r="DA931" s="15"/>
      <c r="DH931" s="15"/>
      <c r="DJ931" s="22"/>
      <c r="DO931" s="15"/>
      <c r="DV931" s="15"/>
      <c r="EC931" s="15"/>
      <c r="EJ931" s="15"/>
      <c r="EQ931" s="15"/>
      <c r="EX931" s="15"/>
      <c r="FE931" s="15"/>
      <c r="FL931" s="15"/>
      <c r="FS931" s="15"/>
      <c r="FZ931" s="15"/>
      <c r="GG931" s="15"/>
      <c r="GN931" s="15"/>
      <c r="GP931" s="22"/>
      <c r="GQ931" s="22"/>
      <c r="GR931" s="22"/>
      <c r="GS931" s="22"/>
      <c r="GT931" s="22"/>
      <c r="GU931" s="15"/>
      <c r="GV931" s="22"/>
      <c r="GW931" s="22"/>
      <c r="GX931" s="22"/>
      <c r="GY931" s="18"/>
      <c r="GZ931" s="18"/>
      <c r="HA931" s="18"/>
      <c r="HB931" s="18"/>
      <c r="HC931" s="18"/>
      <c r="HD931" s="18"/>
      <c r="HE931" s="18"/>
      <c r="HF931" s="18"/>
      <c r="HG931" s="18"/>
      <c r="HH931" s="18"/>
      <c r="HI931" s="18"/>
      <c r="HJ931" s="18"/>
      <c r="HK931" s="18"/>
      <c r="HL931" s="18"/>
      <c r="HM931" s="18"/>
      <c r="HN931" s="18"/>
      <c r="HO931" s="18"/>
      <c r="HP931" s="18"/>
      <c r="HQ931" s="18"/>
      <c r="HR931" s="18"/>
      <c r="HS931" s="18"/>
      <c r="HT931" s="18"/>
      <c r="HU931" s="18"/>
      <c r="HV931" s="18"/>
      <c r="HW931" s="18"/>
      <c r="HX931" s="18"/>
      <c r="HY931" s="18"/>
      <c r="HZ931" s="18"/>
      <c r="IA931" s="18"/>
      <c r="IB931" s="18"/>
      <c r="IC931" s="18"/>
      <c r="ID931" s="18"/>
      <c r="IE931" s="18"/>
      <c r="IF931" s="18"/>
      <c r="IG931" s="18"/>
      <c r="IH931" s="18"/>
      <c r="II931" s="18"/>
      <c r="IJ931" s="18"/>
      <c r="IK931" s="18"/>
      <c r="IL931" s="18"/>
      <c r="IM931" s="18"/>
      <c r="IN931" s="18"/>
      <c r="IO931" s="18"/>
      <c r="IP931" s="18"/>
      <c r="IQ931" s="18"/>
      <c r="IR931" s="18"/>
      <c r="IS931" s="18"/>
      <c r="IT931" s="18"/>
      <c r="IU931" s="18"/>
      <c r="IV931" s="18"/>
      <c r="IW931" s="18"/>
      <c r="IX931" s="18"/>
      <c r="IY931" s="18"/>
      <c r="IZ931" s="18"/>
      <c r="JA931" s="18"/>
      <c r="JB931" s="18"/>
      <c r="JC931" s="18"/>
      <c r="JD931" s="18"/>
      <c r="JE931" s="18"/>
      <c r="JF931" s="18"/>
    </row>
    <row r="932" spans="36:266" x14ac:dyDescent="0.3">
      <c r="AJ932" s="18"/>
      <c r="AK932" s="18"/>
      <c r="AL932" s="20"/>
      <c r="AM932" s="23"/>
      <c r="AN932" s="18"/>
      <c r="AO932" s="18"/>
      <c r="BB932" s="25"/>
      <c r="BC932" s="21"/>
      <c r="BG932" s="18"/>
      <c r="BN932" s="22"/>
      <c r="BO932" s="22"/>
      <c r="BP932" s="22"/>
      <c r="BQ932" s="22"/>
      <c r="BR932" s="15"/>
      <c r="CF932" s="15"/>
      <c r="CL932" s="22"/>
      <c r="CM932" s="15"/>
      <c r="CR932" s="22"/>
      <c r="CT932" s="15"/>
      <c r="CW932" s="22"/>
      <c r="DA932" s="15"/>
      <c r="DH932" s="15"/>
      <c r="DJ932" s="22"/>
      <c r="DO932" s="15"/>
      <c r="DV932" s="15"/>
      <c r="EC932" s="15"/>
      <c r="EJ932" s="15"/>
      <c r="EQ932" s="15"/>
      <c r="EX932" s="15"/>
      <c r="FE932" s="15"/>
      <c r="FL932" s="15"/>
      <c r="FS932" s="15"/>
      <c r="FZ932" s="15"/>
      <c r="GG932" s="15"/>
      <c r="GN932" s="15"/>
      <c r="GP932" s="22"/>
      <c r="GQ932" s="22"/>
      <c r="GR932" s="22"/>
      <c r="GS932" s="22"/>
      <c r="GT932" s="22"/>
      <c r="GU932" s="15"/>
      <c r="GV932" s="22"/>
      <c r="GW932" s="22"/>
      <c r="GX932" s="22"/>
      <c r="GY932" s="18"/>
      <c r="GZ932" s="18"/>
      <c r="HA932" s="18"/>
      <c r="HB932" s="18"/>
      <c r="HC932" s="18"/>
      <c r="HD932" s="18"/>
      <c r="HE932" s="18"/>
      <c r="HF932" s="18"/>
      <c r="HG932" s="18"/>
      <c r="HH932" s="18"/>
      <c r="HI932" s="18"/>
      <c r="HJ932" s="18"/>
      <c r="HK932" s="18"/>
      <c r="HL932" s="18"/>
      <c r="HM932" s="18"/>
      <c r="HN932" s="18"/>
      <c r="HO932" s="18"/>
      <c r="HP932" s="18"/>
      <c r="HQ932" s="18"/>
      <c r="HR932" s="18"/>
      <c r="HS932" s="18"/>
      <c r="HT932" s="18"/>
      <c r="HU932" s="18"/>
      <c r="HV932" s="18"/>
      <c r="HW932" s="18"/>
      <c r="HX932" s="18"/>
      <c r="HY932" s="18"/>
      <c r="HZ932" s="18"/>
      <c r="IA932" s="18"/>
      <c r="IB932" s="18"/>
      <c r="IC932" s="18"/>
      <c r="ID932" s="18"/>
      <c r="IE932" s="18"/>
      <c r="IF932" s="18"/>
      <c r="IG932" s="18"/>
      <c r="IH932" s="18"/>
      <c r="II932" s="18"/>
      <c r="IJ932" s="18"/>
      <c r="IK932" s="18"/>
      <c r="IL932" s="18"/>
      <c r="IM932" s="18"/>
      <c r="IN932" s="18"/>
      <c r="IO932" s="18"/>
      <c r="IP932" s="18"/>
      <c r="IQ932" s="18"/>
      <c r="IR932" s="18"/>
      <c r="IS932" s="18"/>
      <c r="IT932" s="18"/>
      <c r="IU932" s="18"/>
      <c r="IV932" s="18"/>
      <c r="IW932" s="18"/>
      <c r="IX932" s="18"/>
      <c r="IY932" s="18"/>
      <c r="IZ932" s="18"/>
      <c r="JA932" s="18"/>
      <c r="JB932" s="18"/>
      <c r="JC932" s="18"/>
      <c r="JD932" s="18"/>
      <c r="JE932" s="18"/>
      <c r="JF932" s="18"/>
    </row>
    <row r="933" spans="36:266" x14ac:dyDescent="0.3">
      <c r="AJ933" s="18"/>
      <c r="AK933" s="18"/>
      <c r="AL933" s="20"/>
      <c r="AM933" s="23"/>
      <c r="AN933" s="18"/>
      <c r="AO933" s="18"/>
      <c r="BB933" s="25"/>
      <c r="BC933" s="21"/>
      <c r="BG933" s="18"/>
      <c r="BN933" s="22"/>
      <c r="BO933" s="22"/>
      <c r="BP933" s="22"/>
      <c r="BQ933" s="22"/>
      <c r="BR933" s="15"/>
      <c r="CF933" s="15"/>
      <c r="CL933" s="22"/>
      <c r="CM933" s="15"/>
      <c r="CR933" s="22"/>
      <c r="CT933" s="15"/>
      <c r="CW933" s="22"/>
      <c r="DA933" s="15"/>
      <c r="DH933" s="15"/>
      <c r="DJ933" s="22"/>
      <c r="DO933" s="15"/>
      <c r="DV933" s="15"/>
      <c r="EC933" s="15"/>
      <c r="EJ933" s="15"/>
      <c r="EQ933" s="15"/>
      <c r="EX933" s="15"/>
      <c r="FE933" s="15"/>
      <c r="FL933" s="15"/>
      <c r="FS933" s="15"/>
      <c r="FZ933" s="15"/>
      <c r="GG933" s="15"/>
      <c r="GN933" s="15"/>
      <c r="GP933" s="22"/>
      <c r="GQ933" s="22"/>
      <c r="GR933" s="22"/>
      <c r="GS933" s="22"/>
      <c r="GT933" s="22"/>
      <c r="GU933" s="15"/>
      <c r="GV933" s="22"/>
      <c r="GW933" s="22"/>
      <c r="GX933" s="22"/>
      <c r="GY933" s="18"/>
      <c r="GZ933" s="18"/>
      <c r="HA933" s="18"/>
      <c r="HB933" s="18"/>
      <c r="HC933" s="18"/>
      <c r="HD933" s="18"/>
      <c r="HE933" s="18"/>
      <c r="HF933" s="18"/>
      <c r="HG933" s="18"/>
      <c r="HH933" s="18"/>
      <c r="HI933" s="18"/>
      <c r="HJ933" s="18"/>
      <c r="HK933" s="18"/>
      <c r="HL933" s="18"/>
      <c r="HM933" s="18"/>
      <c r="HN933" s="18"/>
      <c r="HO933" s="18"/>
      <c r="HP933" s="18"/>
      <c r="HQ933" s="18"/>
      <c r="HR933" s="18"/>
      <c r="HS933" s="18"/>
      <c r="HT933" s="18"/>
      <c r="HU933" s="18"/>
      <c r="HV933" s="18"/>
      <c r="HW933" s="18"/>
      <c r="HX933" s="18"/>
      <c r="HY933" s="18"/>
      <c r="HZ933" s="18"/>
      <c r="IA933" s="18"/>
      <c r="IB933" s="18"/>
      <c r="IC933" s="18"/>
      <c r="ID933" s="18"/>
      <c r="IE933" s="18"/>
      <c r="IF933" s="18"/>
      <c r="IG933" s="18"/>
      <c r="IH933" s="18"/>
      <c r="II933" s="18"/>
      <c r="IJ933" s="18"/>
      <c r="IK933" s="18"/>
      <c r="IL933" s="18"/>
      <c r="IM933" s="18"/>
      <c r="IN933" s="18"/>
      <c r="IO933" s="18"/>
      <c r="IP933" s="18"/>
      <c r="IQ933" s="18"/>
      <c r="IR933" s="18"/>
      <c r="IS933" s="18"/>
      <c r="IT933" s="18"/>
      <c r="IU933" s="18"/>
      <c r="IV933" s="18"/>
      <c r="IW933" s="18"/>
      <c r="IX933" s="18"/>
      <c r="IY933" s="18"/>
      <c r="IZ933" s="18"/>
      <c r="JA933" s="18"/>
      <c r="JB933" s="18"/>
      <c r="JC933" s="18"/>
      <c r="JD933" s="18"/>
      <c r="JE933" s="18"/>
      <c r="JF933" s="18"/>
    </row>
    <row r="934" spans="36:266" x14ac:dyDescent="0.3">
      <c r="AJ934" s="18"/>
      <c r="AK934" s="18"/>
      <c r="AL934" s="20"/>
      <c r="AM934" s="23"/>
      <c r="AN934" s="18"/>
      <c r="AO934" s="18"/>
      <c r="BB934" s="25"/>
      <c r="BC934" s="21"/>
      <c r="BG934" s="18"/>
      <c r="BN934" s="22"/>
      <c r="BO934" s="22"/>
      <c r="BP934" s="22"/>
      <c r="BQ934" s="22"/>
      <c r="BR934" s="15"/>
      <c r="CF934" s="15"/>
      <c r="CL934" s="22"/>
      <c r="CM934" s="15"/>
      <c r="CR934" s="22"/>
      <c r="CT934" s="15"/>
      <c r="CW934" s="22"/>
      <c r="DA934" s="15"/>
      <c r="DH934" s="15"/>
      <c r="DJ934" s="22"/>
      <c r="DO934" s="15"/>
      <c r="DV934" s="15"/>
      <c r="EC934" s="15"/>
      <c r="EJ934" s="15"/>
      <c r="EQ934" s="15"/>
      <c r="EX934" s="15"/>
      <c r="FE934" s="15"/>
      <c r="FL934" s="15"/>
      <c r="FS934" s="15"/>
      <c r="FZ934" s="15"/>
      <c r="GG934" s="15"/>
      <c r="GN934" s="15"/>
      <c r="GP934" s="22"/>
      <c r="GQ934" s="22"/>
      <c r="GR934" s="22"/>
      <c r="GS934" s="22"/>
      <c r="GT934" s="22"/>
      <c r="GU934" s="15"/>
      <c r="GV934" s="22"/>
      <c r="GW934" s="22"/>
      <c r="GX934" s="22"/>
      <c r="GY934" s="18"/>
      <c r="GZ934" s="18"/>
      <c r="HA934" s="18"/>
      <c r="HB934" s="18"/>
      <c r="HC934" s="18"/>
      <c r="HD934" s="18"/>
      <c r="HE934" s="18"/>
      <c r="HF934" s="18"/>
      <c r="HG934" s="18"/>
      <c r="HH934" s="18"/>
      <c r="HI934" s="18"/>
      <c r="HJ934" s="18"/>
      <c r="HK934" s="18"/>
      <c r="HL934" s="18"/>
      <c r="HM934" s="18"/>
      <c r="HN934" s="18"/>
      <c r="HO934" s="18"/>
      <c r="HP934" s="18"/>
      <c r="HQ934" s="18"/>
      <c r="HR934" s="18"/>
      <c r="HS934" s="18"/>
      <c r="HT934" s="18"/>
      <c r="HU934" s="18"/>
      <c r="HV934" s="18"/>
      <c r="HW934" s="18"/>
      <c r="HX934" s="18"/>
      <c r="HY934" s="18"/>
      <c r="HZ934" s="18"/>
      <c r="IA934" s="18"/>
      <c r="IB934" s="18"/>
      <c r="IC934" s="18"/>
      <c r="ID934" s="18"/>
      <c r="IE934" s="18"/>
      <c r="IF934" s="18"/>
      <c r="IG934" s="18"/>
      <c r="IH934" s="18"/>
      <c r="II934" s="18"/>
      <c r="IJ934" s="18"/>
      <c r="IK934" s="18"/>
      <c r="IL934" s="18"/>
      <c r="IM934" s="18"/>
      <c r="IN934" s="18"/>
      <c r="IO934" s="18"/>
      <c r="IP934" s="18"/>
      <c r="IQ934" s="18"/>
      <c r="IR934" s="18"/>
      <c r="IS934" s="18"/>
      <c r="IT934" s="18"/>
      <c r="IU934" s="18"/>
      <c r="IV934" s="18"/>
      <c r="IW934" s="18"/>
      <c r="IX934" s="18"/>
      <c r="IY934" s="18"/>
      <c r="IZ934" s="18"/>
      <c r="JA934" s="18"/>
      <c r="JB934" s="18"/>
      <c r="JC934" s="18"/>
      <c r="JD934" s="18"/>
      <c r="JE934" s="18"/>
      <c r="JF934" s="18"/>
    </row>
    <row r="935" spans="36:266" x14ac:dyDescent="0.3">
      <c r="AJ935" s="18"/>
      <c r="AK935" s="18"/>
      <c r="AL935" s="20"/>
      <c r="AM935" s="23"/>
      <c r="AN935" s="18"/>
      <c r="AO935" s="18"/>
      <c r="BB935" s="25"/>
      <c r="BC935" s="21"/>
      <c r="BG935" s="18"/>
      <c r="BN935" s="22"/>
      <c r="BO935" s="22"/>
      <c r="BP935" s="22"/>
      <c r="BQ935" s="22"/>
      <c r="BR935" s="15"/>
      <c r="CF935" s="15"/>
      <c r="CL935" s="22"/>
      <c r="CM935" s="15"/>
      <c r="CR935" s="22"/>
      <c r="CT935" s="15"/>
      <c r="CW935" s="22"/>
      <c r="DA935" s="15"/>
      <c r="DH935" s="15"/>
      <c r="DJ935" s="22"/>
      <c r="DO935" s="15"/>
      <c r="DV935" s="15"/>
      <c r="EC935" s="15"/>
      <c r="EJ935" s="15"/>
      <c r="EQ935" s="15"/>
      <c r="EX935" s="15"/>
      <c r="FE935" s="15"/>
      <c r="FL935" s="15"/>
      <c r="FS935" s="15"/>
      <c r="FZ935" s="15"/>
      <c r="GG935" s="15"/>
      <c r="GN935" s="15"/>
      <c r="GP935" s="22"/>
      <c r="GQ935" s="22"/>
      <c r="GR935" s="22"/>
      <c r="GS935" s="22"/>
      <c r="GT935" s="22"/>
      <c r="GU935" s="15"/>
      <c r="GV935" s="22"/>
      <c r="GW935" s="22"/>
      <c r="GX935" s="22"/>
      <c r="GY935" s="18"/>
      <c r="GZ935" s="18"/>
      <c r="HA935" s="18"/>
      <c r="HB935" s="18"/>
      <c r="HC935" s="18"/>
      <c r="HD935" s="18"/>
      <c r="HE935" s="18"/>
      <c r="HF935" s="18"/>
      <c r="HG935" s="18"/>
      <c r="HH935" s="18"/>
      <c r="HI935" s="18"/>
      <c r="HJ935" s="18"/>
      <c r="HK935" s="18"/>
      <c r="HL935" s="18"/>
      <c r="HM935" s="18"/>
      <c r="HN935" s="18"/>
      <c r="HO935" s="18"/>
      <c r="HP935" s="18"/>
      <c r="HQ935" s="18"/>
      <c r="HR935" s="18"/>
      <c r="HS935" s="18"/>
      <c r="HT935" s="18"/>
      <c r="HU935" s="18"/>
      <c r="HV935" s="18"/>
      <c r="HW935" s="18"/>
      <c r="HX935" s="18"/>
      <c r="HY935" s="18"/>
      <c r="HZ935" s="18"/>
      <c r="IA935" s="18"/>
      <c r="IB935" s="18"/>
      <c r="IC935" s="18"/>
      <c r="ID935" s="18"/>
      <c r="IE935" s="18"/>
      <c r="IF935" s="18"/>
      <c r="IG935" s="18"/>
      <c r="IH935" s="18"/>
      <c r="II935" s="18"/>
      <c r="IJ935" s="18"/>
      <c r="IK935" s="18"/>
      <c r="IL935" s="18"/>
      <c r="IM935" s="18"/>
      <c r="IN935" s="18"/>
      <c r="IO935" s="18"/>
      <c r="IP935" s="18"/>
      <c r="IQ935" s="18"/>
      <c r="IR935" s="18"/>
      <c r="IS935" s="18"/>
      <c r="IT935" s="18"/>
      <c r="IU935" s="18"/>
      <c r="IV935" s="18"/>
      <c r="IW935" s="18"/>
      <c r="IX935" s="18"/>
      <c r="IY935" s="18"/>
      <c r="IZ935" s="18"/>
      <c r="JA935" s="18"/>
      <c r="JB935" s="18"/>
      <c r="JC935" s="18"/>
      <c r="JD935" s="18"/>
      <c r="JE935" s="18"/>
      <c r="JF935" s="18"/>
    </row>
    <row r="936" spans="36:266" x14ac:dyDescent="0.3">
      <c r="AJ936" s="18"/>
      <c r="AK936" s="18"/>
      <c r="AL936" s="20"/>
      <c r="AM936" s="23"/>
      <c r="AN936" s="18"/>
      <c r="AO936" s="18"/>
      <c r="BB936" s="25"/>
      <c r="BC936" s="21"/>
      <c r="BG936" s="18"/>
      <c r="BN936" s="22"/>
      <c r="BO936" s="22"/>
      <c r="BP936" s="22"/>
      <c r="BQ936" s="22"/>
      <c r="BR936" s="15"/>
      <c r="CF936" s="15"/>
      <c r="CL936" s="22"/>
      <c r="CM936" s="15"/>
      <c r="CR936" s="22"/>
      <c r="CT936" s="15"/>
      <c r="CW936" s="22"/>
      <c r="DA936" s="15"/>
      <c r="DH936" s="15"/>
      <c r="DJ936" s="22"/>
      <c r="DO936" s="15"/>
      <c r="DV936" s="15"/>
      <c r="EC936" s="15"/>
      <c r="EJ936" s="15"/>
      <c r="EQ936" s="15"/>
      <c r="EX936" s="15"/>
      <c r="FE936" s="15"/>
      <c r="FL936" s="15"/>
      <c r="FS936" s="15"/>
      <c r="FZ936" s="15"/>
      <c r="GG936" s="15"/>
      <c r="GN936" s="15"/>
      <c r="GP936" s="22"/>
      <c r="GQ936" s="22"/>
      <c r="GR936" s="22"/>
      <c r="GS936" s="22"/>
      <c r="GT936" s="22"/>
      <c r="GU936" s="15"/>
      <c r="GV936" s="22"/>
      <c r="GW936" s="22"/>
      <c r="GX936" s="22"/>
      <c r="GY936" s="18"/>
      <c r="GZ936" s="18"/>
      <c r="HA936" s="18"/>
      <c r="HB936" s="18"/>
      <c r="HC936" s="18"/>
      <c r="HD936" s="18"/>
      <c r="HE936" s="18"/>
      <c r="HF936" s="18"/>
      <c r="HG936" s="18"/>
      <c r="HH936" s="18"/>
      <c r="HI936" s="18"/>
      <c r="HJ936" s="18"/>
      <c r="HK936" s="18"/>
      <c r="HL936" s="18"/>
      <c r="HM936" s="18"/>
      <c r="HN936" s="18"/>
      <c r="HO936" s="18"/>
      <c r="HP936" s="18"/>
      <c r="HQ936" s="18"/>
      <c r="HR936" s="18"/>
      <c r="HS936" s="18"/>
      <c r="HT936" s="18"/>
      <c r="HU936" s="18"/>
      <c r="HV936" s="18"/>
      <c r="HW936" s="18"/>
      <c r="HX936" s="18"/>
      <c r="HY936" s="18"/>
      <c r="HZ936" s="18"/>
      <c r="IA936" s="18"/>
      <c r="IB936" s="18"/>
      <c r="IC936" s="18"/>
      <c r="ID936" s="18"/>
      <c r="IE936" s="18"/>
      <c r="IF936" s="18"/>
      <c r="IG936" s="18"/>
      <c r="IH936" s="18"/>
      <c r="II936" s="18"/>
      <c r="IJ936" s="18"/>
      <c r="IK936" s="18"/>
      <c r="IL936" s="18"/>
      <c r="IM936" s="18"/>
      <c r="IN936" s="18"/>
      <c r="IO936" s="18"/>
      <c r="IP936" s="18"/>
      <c r="IQ936" s="18"/>
      <c r="IR936" s="18"/>
      <c r="IS936" s="18"/>
      <c r="IT936" s="18"/>
      <c r="IU936" s="18"/>
      <c r="IV936" s="18"/>
      <c r="IW936" s="18"/>
      <c r="IX936" s="18"/>
      <c r="IY936" s="18"/>
      <c r="IZ936" s="18"/>
      <c r="JA936" s="18"/>
      <c r="JB936" s="18"/>
      <c r="JC936" s="18"/>
      <c r="JD936" s="18"/>
      <c r="JE936" s="18"/>
      <c r="JF936" s="18"/>
    </row>
    <row r="937" spans="36:266" x14ac:dyDescent="0.3">
      <c r="AJ937" s="18"/>
      <c r="AK937" s="18"/>
      <c r="AL937" s="20"/>
      <c r="AM937" s="23"/>
      <c r="AN937" s="18"/>
      <c r="AO937" s="18"/>
      <c r="BB937" s="25"/>
      <c r="BC937" s="21"/>
      <c r="BG937" s="18"/>
      <c r="BN937" s="22"/>
      <c r="BO937" s="22"/>
      <c r="BP937" s="22"/>
      <c r="BQ937" s="22"/>
      <c r="BR937" s="15"/>
      <c r="CF937" s="15"/>
      <c r="CL937" s="22"/>
      <c r="CM937" s="15"/>
      <c r="CR937" s="22"/>
      <c r="CT937" s="15"/>
      <c r="CW937" s="22"/>
      <c r="DA937" s="15"/>
      <c r="DH937" s="15"/>
      <c r="DJ937" s="22"/>
      <c r="DO937" s="15"/>
      <c r="DV937" s="15"/>
      <c r="EC937" s="15"/>
      <c r="EJ937" s="15"/>
      <c r="EQ937" s="15"/>
      <c r="EX937" s="15"/>
      <c r="FE937" s="15"/>
      <c r="FL937" s="15"/>
      <c r="FS937" s="15"/>
      <c r="FZ937" s="15"/>
      <c r="GG937" s="15"/>
      <c r="GN937" s="15"/>
      <c r="GP937" s="22"/>
      <c r="GQ937" s="22"/>
      <c r="GR937" s="22"/>
      <c r="GS937" s="22"/>
      <c r="GT937" s="22"/>
      <c r="GU937" s="15"/>
      <c r="GV937" s="22"/>
      <c r="GW937" s="22"/>
      <c r="GX937" s="22"/>
      <c r="GY937" s="18"/>
      <c r="GZ937" s="18"/>
      <c r="HA937" s="18"/>
      <c r="HB937" s="18"/>
      <c r="HC937" s="18"/>
      <c r="HD937" s="18"/>
      <c r="HE937" s="18"/>
      <c r="HF937" s="18"/>
      <c r="HG937" s="18"/>
      <c r="HH937" s="18"/>
      <c r="HI937" s="18"/>
      <c r="HJ937" s="18"/>
      <c r="HK937" s="18"/>
      <c r="HL937" s="18"/>
      <c r="HM937" s="18"/>
      <c r="HN937" s="18"/>
      <c r="HO937" s="18"/>
      <c r="HP937" s="18"/>
      <c r="HQ937" s="18"/>
      <c r="HR937" s="18"/>
      <c r="HS937" s="18"/>
      <c r="HT937" s="18"/>
      <c r="HU937" s="18"/>
      <c r="HV937" s="18"/>
      <c r="HW937" s="18"/>
      <c r="HX937" s="18"/>
      <c r="HY937" s="18"/>
      <c r="HZ937" s="18"/>
      <c r="IA937" s="18"/>
      <c r="IB937" s="18"/>
      <c r="IC937" s="18"/>
      <c r="ID937" s="18"/>
      <c r="IE937" s="18"/>
      <c r="IF937" s="18"/>
      <c r="IG937" s="18"/>
      <c r="IH937" s="18"/>
      <c r="II937" s="18"/>
      <c r="IJ937" s="18"/>
      <c r="IK937" s="18"/>
      <c r="IL937" s="18"/>
      <c r="IM937" s="18"/>
      <c r="IN937" s="18"/>
      <c r="IO937" s="18"/>
      <c r="IP937" s="18"/>
      <c r="IQ937" s="18"/>
      <c r="IR937" s="18"/>
      <c r="IS937" s="18"/>
      <c r="IT937" s="18"/>
      <c r="IU937" s="18"/>
      <c r="IV937" s="18"/>
      <c r="IW937" s="18"/>
      <c r="IX937" s="18"/>
      <c r="IY937" s="18"/>
      <c r="IZ937" s="18"/>
      <c r="JA937" s="18"/>
      <c r="JB937" s="18"/>
      <c r="JC937" s="18"/>
      <c r="JD937" s="18"/>
      <c r="JE937" s="18"/>
      <c r="JF937" s="18"/>
    </row>
    <row r="938" spans="36:266" x14ac:dyDescent="0.3">
      <c r="AJ938" s="18"/>
      <c r="AK938" s="18"/>
      <c r="AL938" s="20"/>
      <c r="AM938" s="23"/>
      <c r="AN938" s="18"/>
      <c r="AO938" s="18"/>
      <c r="BB938" s="25"/>
      <c r="BC938" s="21"/>
      <c r="BG938" s="18"/>
      <c r="BN938" s="22"/>
      <c r="BO938" s="22"/>
      <c r="BP938" s="22"/>
      <c r="BQ938" s="22"/>
      <c r="BR938" s="15"/>
      <c r="CF938" s="15"/>
      <c r="CL938" s="22"/>
      <c r="CM938" s="15"/>
      <c r="CR938" s="22"/>
      <c r="CT938" s="15"/>
      <c r="CW938" s="22"/>
      <c r="DA938" s="15"/>
      <c r="DH938" s="15"/>
      <c r="DJ938" s="22"/>
      <c r="DO938" s="15"/>
      <c r="DV938" s="15"/>
      <c r="EC938" s="15"/>
      <c r="EJ938" s="15"/>
      <c r="EQ938" s="15"/>
      <c r="EX938" s="15"/>
      <c r="FE938" s="15"/>
      <c r="FL938" s="15"/>
      <c r="FS938" s="15"/>
      <c r="FZ938" s="15"/>
      <c r="GG938" s="15"/>
      <c r="GN938" s="15"/>
      <c r="GP938" s="22"/>
      <c r="GQ938" s="22"/>
      <c r="GR938" s="22"/>
      <c r="GS938" s="22"/>
      <c r="GT938" s="22"/>
      <c r="GU938" s="15"/>
      <c r="GV938" s="22"/>
      <c r="GW938" s="22"/>
      <c r="GX938" s="22"/>
      <c r="GY938" s="18"/>
      <c r="GZ938" s="18"/>
      <c r="HA938" s="18"/>
      <c r="HB938" s="18"/>
      <c r="HC938" s="18"/>
      <c r="HD938" s="18"/>
      <c r="HE938" s="18"/>
      <c r="HF938" s="18"/>
      <c r="HG938" s="18"/>
      <c r="HH938" s="18"/>
      <c r="HI938" s="18"/>
      <c r="HJ938" s="18"/>
      <c r="HK938" s="18"/>
      <c r="HL938" s="18"/>
      <c r="HM938" s="18"/>
      <c r="HN938" s="18"/>
      <c r="HO938" s="18"/>
      <c r="HP938" s="18"/>
      <c r="HQ938" s="18"/>
      <c r="HR938" s="18"/>
      <c r="HS938" s="18"/>
      <c r="HT938" s="18"/>
      <c r="HU938" s="18"/>
      <c r="HV938" s="18"/>
      <c r="HW938" s="18"/>
      <c r="HX938" s="18"/>
      <c r="HY938" s="18"/>
      <c r="HZ938" s="18"/>
      <c r="IA938" s="18"/>
      <c r="IB938" s="18"/>
      <c r="IC938" s="18"/>
      <c r="ID938" s="18"/>
      <c r="IE938" s="18"/>
      <c r="IF938" s="18"/>
      <c r="IG938" s="18"/>
      <c r="IH938" s="18"/>
      <c r="II938" s="18"/>
      <c r="IJ938" s="18"/>
      <c r="IK938" s="18"/>
      <c r="IL938" s="18"/>
      <c r="IM938" s="18"/>
      <c r="IN938" s="18"/>
      <c r="IO938" s="18"/>
      <c r="IP938" s="18"/>
      <c r="IQ938" s="18"/>
      <c r="IR938" s="18"/>
      <c r="IS938" s="18"/>
      <c r="IT938" s="18"/>
      <c r="IU938" s="18"/>
      <c r="IV938" s="18"/>
      <c r="IW938" s="18"/>
      <c r="IX938" s="18"/>
      <c r="IY938" s="18"/>
      <c r="IZ938" s="18"/>
      <c r="JA938" s="18"/>
      <c r="JB938" s="18"/>
      <c r="JC938" s="18"/>
      <c r="JD938" s="18"/>
      <c r="JE938" s="18"/>
      <c r="JF938" s="18"/>
    </row>
    <row r="939" spans="36:266" x14ac:dyDescent="0.3">
      <c r="AJ939" s="18"/>
      <c r="AK939" s="18"/>
      <c r="AL939" s="20"/>
      <c r="AM939" s="23"/>
      <c r="AN939" s="18"/>
      <c r="AO939" s="18"/>
      <c r="BB939" s="25"/>
      <c r="BC939" s="21"/>
      <c r="BG939" s="18"/>
      <c r="BN939" s="22"/>
      <c r="BO939" s="22"/>
      <c r="BP939" s="22"/>
      <c r="BQ939" s="22"/>
      <c r="BR939" s="15"/>
      <c r="CF939" s="15"/>
      <c r="CL939" s="22"/>
      <c r="CM939" s="15"/>
      <c r="CR939" s="22"/>
      <c r="CT939" s="15"/>
      <c r="CW939" s="22"/>
      <c r="DA939" s="15"/>
      <c r="DH939" s="15"/>
      <c r="DJ939" s="22"/>
      <c r="DO939" s="15"/>
      <c r="DV939" s="15"/>
      <c r="EC939" s="15"/>
      <c r="EJ939" s="15"/>
      <c r="EQ939" s="15"/>
      <c r="EX939" s="15"/>
      <c r="FE939" s="15"/>
      <c r="FL939" s="15"/>
      <c r="FS939" s="15"/>
      <c r="FZ939" s="15"/>
      <c r="GG939" s="15"/>
      <c r="GN939" s="15"/>
      <c r="GP939" s="22"/>
      <c r="GQ939" s="22"/>
      <c r="GR939" s="22"/>
      <c r="GS939" s="22"/>
      <c r="GT939" s="22"/>
      <c r="GU939" s="15"/>
      <c r="GV939" s="22"/>
      <c r="GW939" s="22"/>
      <c r="GX939" s="22"/>
      <c r="GY939" s="18"/>
      <c r="GZ939" s="18"/>
      <c r="HA939" s="18"/>
      <c r="HB939" s="18"/>
      <c r="HC939" s="18"/>
      <c r="HD939" s="18"/>
      <c r="HE939" s="18"/>
      <c r="HF939" s="18"/>
      <c r="HG939" s="18"/>
      <c r="HH939" s="18"/>
      <c r="HI939" s="18"/>
      <c r="HJ939" s="18"/>
      <c r="HK939" s="18"/>
      <c r="HL939" s="18"/>
      <c r="HM939" s="18"/>
      <c r="HN939" s="18"/>
      <c r="HO939" s="18"/>
      <c r="HP939" s="18"/>
      <c r="HQ939" s="18"/>
      <c r="HR939" s="18"/>
      <c r="HS939" s="18"/>
      <c r="HT939" s="18"/>
      <c r="HU939" s="18"/>
      <c r="HV939" s="18"/>
      <c r="HW939" s="18"/>
      <c r="HX939" s="18"/>
      <c r="HY939" s="18"/>
      <c r="HZ939" s="18"/>
      <c r="IA939" s="18"/>
      <c r="IB939" s="18"/>
      <c r="IC939" s="18"/>
      <c r="ID939" s="18"/>
      <c r="IE939" s="18"/>
      <c r="IF939" s="18"/>
      <c r="IG939" s="18"/>
      <c r="IH939" s="18"/>
      <c r="II939" s="18"/>
      <c r="IJ939" s="18"/>
      <c r="IK939" s="18"/>
      <c r="IL939" s="18"/>
      <c r="IM939" s="18"/>
      <c r="IN939" s="18"/>
      <c r="IO939" s="18"/>
      <c r="IP939" s="18"/>
      <c r="IQ939" s="18"/>
      <c r="IR939" s="18"/>
      <c r="IS939" s="18"/>
      <c r="IT939" s="18"/>
      <c r="IU939" s="18"/>
      <c r="IV939" s="18"/>
      <c r="IW939" s="18"/>
      <c r="IX939" s="18"/>
      <c r="IY939" s="18"/>
      <c r="IZ939" s="18"/>
      <c r="JA939" s="18"/>
      <c r="JB939" s="18"/>
      <c r="JC939" s="18"/>
      <c r="JD939" s="18"/>
      <c r="JE939" s="18"/>
      <c r="JF939" s="18"/>
    </row>
    <row r="940" spans="36:266" x14ac:dyDescent="0.3">
      <c r="AJ940" s="18"/>
      <c r="AK940" s="18"/>
      <c r="AL940" s="20"/>
      <c r="AM940" s="23"/>
      <c r="AN940" s="18"/>
      <c r="AO940" s="18"/>
      <c r="BB940" s="25"/>
      <c r="BC940" s="21"/>
      <c r="BG940" s="18"/>
      <c r="BN940" s="22"/>
      <c r="BO940" s="22"/>
      <c r="BP940" s="22"/>
      <c r="BQ940" s="22"/>
      <c r="BR940" s="15"/>
      <c r="CF940" s="15"/>
      <c r="CL940" s="22"/>
      <c r="CM940" s="15"/>
      <c r="CR940" s="22"/>
      <c r="CT940" s="15"/>
      <c r="CW940" s="22"/>
      <c r="DA940" s="15"/>
      <c r="DH940" s="15"/>
      <c r="DJ940" s="22"/>
      <c r="DO940" s="15"/>
      <c r="DV940" s="15"/>
      <c r="EC940" s="15"/>
      <c r="EJ940" s="15"/>
      <c r="EQ940" s="15"/>
      <c r="EX940" s="15"/>
      <c r="FE940" s="15"/>
      <c r="FL940" s="15"/>
      <c r="FS940" s="15"/>
      <c r="FZ940" s="15"/>
      <c r="GG940" s="15"/>
      <c r="GN940" s="15"/>
      <c r="GP940" s="22"/>
      <c r="GQ940" s="22"/>
      <c r="GR940" s="22"/>
      <c r="GS940" s="22"/>
      <c r="GT940" s="22"/>
      <c r="GU940" s="15"/>
      <c r="GV940" s="22"/>
      <c r="GW940" s="22"/>
      <c r="GX940" s="22"/>
      <c r="GY940" s="18"/>
      <c r="GZ940" s="18"/>
      <c r="HA940" s="18"/>
      <c r="HB940" s="18"/>
      <c r="HC940" s="18"/>
      <c r="HD940" s="18"/>
      <c r="HE940" s="18"/>
      <c r="HF940" s="18"/>
      <c r="HG940" s="18"/>
      <c r="HH940" s="18"/>
      <c r="HI940" s="18"/>
      <c r="HJ940" s="18"/>
      <c r="HK940" s="18"/>
      <c r="HL940" s="18"/>
      <c r="HM940" s="18"/>
      <c r="HN940" s="18"/>
      <c r="HO940" s="18"/>
      <c r="HP940" s="18"/>
      <c r="HQ940" s="18"/>
      <c r="HR940" s="18"/>
      <c r="HS940" s="18"/>
      <c r="HT940" s="18"/>
      <c r="HU940" s="18"/>
      <c r="HV940" s="18"/>
      <c r="HW940" s="18"/>
      <c r="HX940" s="18"/>
      <c r="HY940" s="18"/>
      <c r="HZ940" s="18"/>
      <c r="IA940" s="18"/>
      <c r="IB940" s="18"/>
      <c r="IC940" s="18"/>
      <c r="ID940" s="18"/>
      <c r="IE940" s="18"/>
      <c r="IF940" s="18"/>
      <c r="IG940" s="18"/>
      <c r="IH940" s="18"/>
      <c r="II940" s="18"/>
      <c r="IJ940" s="18"/>
      <c r="IK940" s="18"/>
      <c r="IL940" s="18"/>
      <c r="IM940" s="18"/>
      <c r="IN940" s="18"/>
      <c r="IO940" s="18"/>
      <c r="IP940" s="18"/>
      <c r="IQ940" s="18"/>
      <c r="IR940" s="18"/>
      <c r="IS940" s="18"/>
      <c r="IT940" s="18"/>
      <c r="IU940" s="18"/>
      <c r="IV940" s="18"/>
      <c r="IW940" s="18"/>
      <c r="IX940" s="18"/>
      <c r="IY940" s="18"/>
      <c r="IZ940" s="18"/>
      <c r="JA940" s="18"/>
      <c r="JB940" s="18"/>
      <c r="JC940" s="18"/>
      <c r="JD940" s="18"/>
      <c r="JE940" s="18"/>
      <c r="JF940" s="18"/>
    </row>
    <row r="941" spans="36:266" x14ac:dyDescent="0.3">
      <c r="AJ941" s="18"/>
      <c r="AK941" s="18"/>
      <c r="AL941" s="20"/>
      <c r="AM941" s="23"/>
      <c r="AN941" s="18"/>
      <c r="AO941" s="18"/>
      <c r="BB941" s="25"/>
      <c r="BC941" s="21"/>
      <c r="BG941" s="18"/>
      <c r="BN941" s="22"/>
      <c r="BO941" s="22"/>
      <c r="BP941" s="22"/>
      <c r="BQ941" s="22"/>
      <c r="BR941" s="15"/>
      <c r="CF941" s="15"/>
      <c r="CL941" s="22"/>
      <c r="CM941" s="15"/>
      <c r="CR941" s="22"/>
      <c r="CT941" s="15"/>
      <c r="CW941" s="22"/>
      <c r="DA941" s="15"/>
      <c r="DH941" s="15"/>
      <c r="DJ941" s="22"/>
      <c r="DO941" s="15"/>
      <c r="DV941" s="15"/>
      <c r="EC941" s="15"/>
      <c r="EJ941" s="15"/>
      <c r="EQ941" s="15"/>
      <c r="EX941" s="15"/>
      <c r="FE941" s="15"/>
      <c r="FL941" s="15"/>
      <c r="FS941" s="15"/>
      <c r="FZ941" s="15"/>
      <c r="GG941" s="15"/>
      <c r="GN941" s="15"/>
      <c r="GP941" s="22"/>
      <c r="GQ941" s="22"/>
      <c r="GR941" s="22"/>
      <c r="GS941" s="22"/>
      <c r="GT941" s="22"/>
      <c r="GU941" s="15"/>
      <c r="GV941" s="22"/>
      <c r="GW941" s="22"/>
      <c r="GX941" s="22"/>
      <c r="GY941" s="18"/>
      <c r="GZ941" s="18"/>
      <c r="HA941" s="18"/>
      <c r="HB941" s="18"/>
      <c r="HC941" s="18"/>
      <c r="HD941" s="18"/>
      <c r="HE941" s="18"/>
      <c r="HF941" s="18"/>
      <c r="HG941" s="18"/>
      <c r="HH941" s="18"/>
      <c r="HI941" s="18"/>
      <c r="HJ941" s="18"/>
      <c r="HK941" s="18"/>
      <c r="HL941" s="18"/>
      <c r="HM941" s="18"/>
      <c r="HN941" s="18"/>
      <c r="HO941" s="18"/>
      <c r="HP941" s="18"/>
      <c r="HQ941" s="18"/>
      <c r="HR941" s="18"/>
      <c r="HS941" s="18"/>
      <c r="HT941" s="18"/>
      <c r="HU941" s="18"/>
      <c r="HV941" s="18"/>
      <c r="HW941" s="18"/>
      <c r="HX941" s="18"/>
      <c r="HY941" s="18"/>
      <c r="HZ941" s="18"/>
      <c r="IA941" s="18"/>
      <c r="IB941" s="18"/>
      <c r="IC941" s="18"/>
      <c r="ID941" s="18"/>
      <c r="IE941" s="18"/>
      <c r="IF941" s="18"/>
      <c r="IG941" s="18"/>
      <c r="IH941" s="18"/>
      <c r="II941" s="18"/>
      <c r="IJ941" s="18"/>
      <c r="IK941" s="18"/>
      <c r="IL941" s="18"/>
      <c r="IM941" s="18"/>
      <c r="IN941" s="18"/>
      <c r="IO941" s="18"/>
      <c r="IP941" s="18"/>
      <c r="IQ941" s="18"/>
      <c r="IR941" s="18"/>
      <c r="IS941" s="18"/>
      <c r="IT941" s="18"/>
      <c r="IU941" s="18"/>
      <c r="IV941" s="18"/>
      <c r="IW941" s="18"/>
      <c r="IX941" s="18"/>
      <c r="IY941" s="18"/>
      <c r="IZ941" s="18"/>
      <c r="JA941" s="18"/>
      <c r="JB941" s="18"/>
      <c r="JC941" s="18"/>
      <c r="JD941" s="18"/>
      <c r="JE941" s="18"/>
      <c r="JF941" s="18"/>
    </row>
    <row r="942" spans="36:266" x14ac:dyDescent="0.3">
      <c r="AJ942" s="18"/>
      <c r="AK942" s="18"/>
      <c r="AL942" s="20"/>
      <c r="AM942" s="23"/>
      <c r="AN942" s="18"/>
      <c r="AO942" s="18"/>
      <c r="BB942" s="25"/>
      <c r="BC942" s="21"/>
      <c r="BG942" s="18"/>
      <c r="BN942" s="22"/>
      <c r="BO942" s="22"/>
      <c r="BP942" s="22"/>
      <c r="BQ942" s="22"/>
      <c r="BR942" s="15"/>
      <c r="CF942" s="15"/>
      <c r="CL942" s="22"/>
      <c r="CM942" s="15"/>
      <c r="CR942" s="22"/>
      <c r="CT942" s="15"/>
      <c r="CW942" s="22"/>
      <c r="DA942" s="15"/>
      <c r="DH942" s="15"/>
      <c r="DJ942" s="22"/>
      <c r="DO942" s="15"/>
      <c r="DV942" s="15"/>
      <c r="EC942" s="15"/>
      <c r="EJ942" s="15"/>
      <c r="EQ942" s="15"/>
      <c r="EX942" s="15"/>
      <c r="FE942" s="15"/>
      <c r="FL942" s="15"/>
      <c r="FS942" s="15"/>
      <c r="FZ942" s="15"/>
      <c r="GG942" s="15"/>
      <c r="GN942" s="15"/>
      <c r="GP942" s="22"/>
      <c r="GQ942" s="22"/>
      <c r="GR942" s="22"/>
      <c r="GS942" s="22"/>
      <c r="GT942" s="22"/>
      <c r="GU942" s="15"/>
      <c r="GV942" s="22"/>
      <c r="GW942" s="22"/>
      <c r="GX942" s="22"/>
      <c r="GY942" s="18"/>
      <c r="GZ942" s="18"/>
      <c r="HA942" s="18"/>
      <c r="HB942" s="18"/>
      <c r="HC942" s="18"/>
      <c r="HD942" s="18"/>
      <c r="HE942" s="18"/>
      <c r="HF942" s="18"/>
      <c r="HG942" s="18"/>
      <c r="HH942" s="18"/>
      <c r="HI942" s="18"/>
      <c r="HJ942" s="18"/>
      <c r="HK942" s="18"/>
      <c r="HL942" s="18"/>
      <c r="HM942" s="18"/>
      <c r="HN942" s="18"/>
      <c r="HO942" s="18"/>
      <c r="HP942" s="18"/>
      <c r="HQ942" s="18"/>
      <c r="HR942" s="18"/>
      <c r="HS942" s="18"/>
      <c r="HT942" s="18"/>
      <c r="HU942" s="18"/>
      <c r="HV942" s="18"/>
      <c r="HW942" s="18"/>
      <c r="HX942" s="18"/>
      <c r="HY942" s="18"/>
      <c r="HZ942" s="18"/>
      <c r="IA942" s="18"/>
      <c r="IB942" s="18"/>
      <c r="IC942" s="18"/>
      <c r="ID942" s="18"/>
      <c r="IE942" s="18"/>
      <c r="IF942" s="18"/>
      <c r="IG942" s="18"/>
      <c r="IH942" s="18"/>
      <c r="II942" s="18"/>
      <c r="IJ942" s="18"/>
      <c r="IK942" s="18"/>
      <c r="IL942" s="18"/>
      <c r="IM942" s="18"/>
      <c r="IN942" s="18"/>
      <c r="IO942" s="18"/>
      <c r="IP942" s="18"/>
      <c r="IQ942" s="18"/>
      <c r="IR942" s="18"/>
      <c r="IS942" s="18"/>
      <c r="IT942" s="18"/>
      <c r="IU942" s="18"/>
      <c r="IV942" s="18"/>
      <c r="IW942" s="18"/>
      <c r="IX942" s="18"/>
      <c r="IY942" s="18"/>
      <c r="IZ942" s="18"/>
      <c r="JA942" s="18"/>
      <c r="JB942" s="18"/>
      <c r="JC942" s="18"/>
      <c r="JD942" s="18"/>
      <c r="JE942" s="18"/>
      <c r="JF942" s="18"/>
    </row>
    <row r="943" spans="36:266" x14ac:dyDescent="0.3">
      <c r="AJ943" s="18"/>
      <c r="AK943" s="18"/>
      <c r="AL943" s="20"/>
      <c r="AM943" s="23"/>
      <c r="AN943" s="18"/>
      <c r="AO943" s="18"/>
      <c r="BB943" s="25"/>
      <c r="BC943" s="21"/>
      <c r="BG943" s="18"/>
      <c r="BN943" s="22"/>
      <c r="BO943" s="22"/>
      <c r="BP943" s="22"/>
      <c r="BQ943" s="22"/>
      <c r="BR943" s="15"/>
      <c r="CF943" s="15"/>
      <c r="CL943" s="22"/>
      <c r="CM943" s="15"/>
      <c r="CR943" s="22"/>
      <c r="CT943" s="15"/>
      <c r="CW943" s="22"/>
      <c r="DA943" s="15"/>
      <c r="DH943" s="15"/>
      <c r="DJ943" s="22"/>
      <c r="DO943" s="15"/>
      <c r="DV943" s="15"/>
      <c r="EC943" s="15"/>
      <c r="EJ943" s="15"/>
      <c r="EQ943" s="15"/>
      <c r="EX943" s="15"/>
      <c r="FE943" s="15"/>
      <c r="FL943" s="15"/>
      <c r="FS943" s="15"/>
      <c r="FZ943" s="15"/>
      <c r="GG943" s="15"/>
      <c r="GN943" s="15"/>
      <c r="GP943" s="22"/>
      <c r="GQ943" s="22"/>
      <c r="GR943" s="22"/>
      <c r="GS943" s="22"/>
      <c r="GT943" s="22"/>
      <c r="GU943" s="15"/>
      <c r="GV943" s="22"/>
      <c r="GW943" s="22"/>
      <c r="GX943" s="22"/>
      <c r="GY943" s="18"/>
      <c r="GZ943" s="18"/>
      <c r="HA943" s="18"/>
      <c r="HB943" s="18"/>
      <c r="HC943" s="18"/>
      <c r="HD943" s="18"/>
      <c r="HE943" s="18"/>
      <c r="HF943" s="18"/>
      <c r="HG943" s="18"/>
      <c r="HH943" s="18"/>
      <c r="HI943" s="18"/>
      <c r="HJ943" s="18"/>
      <c r="HK943" s="18"/>
      <c r="HL943" s="18"/>
      <c r="HM943" s="18"/>
      <c r="HN943" s="18"/>
      <c r="HO943" s="18"/>
      <c r="HP943" s="18"/>
      <c r="HQ943" s="18"/>
      <c r="HR943" s="18"/>
      <c r="HS943" s="18"/>
      <c r="HT943" s="18"/>
      <c r="HU943" s="18"/>
      <c r="HV943" s="18"/>
      <c r="HW943" s="18"/>
      <c r="HX943" s="18"/>
      <c r="HY943" s="18"/>
      <c r="HZ943" s="18"/>
      <c r="IA943" s="18"/>
      <c r="IB943" s="18"/>
      <c r="IC943" s="18"/>
      <c r="ID943" s="18"/>
      <c r="IE943" s="18"/>
      <c r="IF943" s="18"/>
      <c r="IG943" s="18"/>
      <c r="IH943" s="18"/>
      <c r="II943" s="18"/>
      <c r="IJ943" s="18"/>
      <c r="IK943" s="18"/>
      <c r="IL943" s="18"/>
      <c r="IM943" s="18"/>
      <c r="IN943" s="18"/>
      <c r="IO943" s="18"/>
      <c r="IP943" s="18"/>
      <c r="IQ943" s="18"/>
      <c r="IR943" s="18"/>
      <c r="IS943" s="18"/>
      <c r="IT943" s="18"/>
      <c r="IU943" s="18"/>
      <c r="IV943" s="18"/>
      <c r="IW943" s="18"/>
      <c r="IX943" s="18"/>
      <c r="IY943" s="18"/>
      <c r="IZ943" s="18"/>
      <c r="JA943" s="18"/>
      <c r="JB943" s="18"/>
      <c r="JC943" s="18"/>
      <c r="JD943" s="18"/>
      <c r="JE943" s="18"/>
      <c r="JF943" s="18"/>
    </row>
    <row r="944" spans="36:266" x14ac:dyDescent="0.3">
      <c r="AJ944" s="18"/>
      <c r="AK944" s="18"/>
      <c r="AL944" s="20"/>
      <c r="AM944" s="23"/>
      <c r="AN944" s="18"/>
      <c r="AO944" s="18"/>
      <c r="BB944" s="25"/>
      <c r="BC944" s="21"/>
      <c r="BG944" s="18"/>
      <c r="BN944" s="22"/>
      <c r="BO944" s="22"/>
      <c r="BP944" s="22"/>
      <c r="BQ944" s="22"/>
      <c r="BR944" s="15"/>
      <c r="CF944" s="15"/>
      <c r="CL944" s="22"/>
      <c r="CM944" s="15"/>
      <c r="CR944" s="22"/>
      <c r="CT944" s="15"/>
      <c r="CW944" s="22"/>
      <c r="DA944" s="15"/>
      <c r="DH944" s="15"/>
      <c r="DJ944" s="22"/>
      <c r="DO944" s="15"/>
      <c r="DV944" s="15"/>
      <c r="EC944" s="15"/>
      <c r="EJ944" s="15"/>
      <c r="EQ944" s="15"/>
      <c r="EX944" s="15"/>
      <c r="FE944" s="15"/>
      <c r="FL944" s="15"/>
      <c r="FS944" s="15"/>
      <c r="FZ944" s="15"/>
      <c r="GG944" s="15"/>
      <c r="GN944" s="15"/>
      <c r="GP944" s="22"/>
      <c r="GQ944" s="22"/>
      <c r="GR944" s="22"/>
      <c r="GS944" s="22"/>
      <c r="GT944" s="22"/>
      <c r="GU944" s="15"/>
      <c r="GV944" s="22"/>
      <c r="GW944" s="22"/>
      <c r="GX944" s="22"/>
      <c r="GY944" s="18"/>
      <c r="GZ944" s="18"/>
      <c r="HA944" s="18"/>
      <c r="HB944" s="18"/>
      <c r="HC944" s="18"/>
      <c r="HD944" s="18"/>
      <c r="HE944" s="18"/>
      <c r="HF944" s="18"/>
      <c r="HG944" s="18"/>
      <c r="HH944" s="18"/>
      <c r="HI944" s="18"/>
      <c r="HJ944" s="18"/>
      <c r="HK944" s="18"/>
      <c r="HL944" s="18"/>
      <c r="HM944" s="18"/>
      <c r="HN944" s="18"/>
      <c r="HO944" s="18"/>
      <c r="HP944" s="18"/>
      <c r="HQ944" s="18"/>
      <c r="HR944" s="18"/>
      <c r="HS944" s="18"/>
      <c r="HT944" s="18"/>
      <c r="HU944" s="18"/>
      <c r="HV944" s="18"/>
      <c r="HW944" s="18"/>
      <c r="HX944" s="18"/>
      <c r="HY944" s="18"/>
      <c r="HZ944" s="18"/>
      <c r="IA944" s="18"/>
      <c r="IB944" s="18"/>
      <c r="IC944" s="18"/>
      <c r="ID944" s="18"/>
      <c r="IE944" s="18"/>
      <c r="IF944" s="18"/>
      <c r="IG944" s="18"/>
      <c r="IH944" s="18"/>
      <c r="II944" s="18"/>
      <c r="IJ944" s="18"/>
      <c r="IK944" s="18"/>
      <c r="IL944" s="18"/>
      <c r="IM944" s="18"/>
      <c r="IN944" s="18"/>
      <c r="IO944" s="18"/>
      <c r="IP944" s="18"/>
      <c r="IQ944" s="18"/>
      <c r="IR944" s="18"/>
      <c r="IS944" s="18"/>
      <c r="IT944" s="18"/>
      <c r="IU944" s="18"/>
      <c r="IV944" s="18"/>
      <c r="IW944" s="18"/>
      <c r="IX944" s="18"/>
      <c r="IY944" s="18"/>
      <c r="IZ944" s="18"/>
      <c r="JA944" s="18"/>
      <c r="JB944" s="18"/>
      <c r="JC944" s="18"/>
      <c r="JD944" s="18"/>
      <c r="JE944" s="18"/>
      <c r="JF944" s="18"/>
    </row>
    <row r="945" spans="36:266" x14ac:dyDescent="0.3">
      <c r="AJ945" s="18"/>
      <c r="AK945" s="18"/>
      <c r="AL945" s="20"/>
      <c r="AM945" s="23"/>
      <c r="AN945" s="18"/>
      <c r="AO945" s="18"/>
      <c r="BB945" s="25"/>
      <c r="BC945" s="21"/>
      <c r="BG945" s="18"/>
      <c r="BN945" s="22"/>
      <c r="BO945" s="22"/>
      <c r="BP945" s="22"/>
      <c r="BQ945" s="22"/>
      <c r="BR945" s="15"/>
      <c r="CF945" s="15"/>
      <c r="CL945" s="22"/>
      <c r="CM945" s="15"/>
      <c r="CR945" s="22"/>
      <c r="CT945" s="15"/>
      <c r="CW945" s="22"/>
      <c r="DA945" s="15"/>
      <c r="DH945" s="15"/>
      <c r="DJ945" s="22"/>
      <c r="DO945" s="15"/>
      <c r="DV945" s="15"/>
      <c r="EC945" s="15"/>
      <c r="EJ945" s="15"/>
      <c r="EQ945" s="15"/>
      <c r="EX945" s="15"/>
      <c r="FE945" s="15"/>
      <c r="FL945" s="15"/>
      <c r="FS945" s="15"/>
      <c r="FZ945" s="15"/>
      <c r="GG945" s="15"/>
      <c r="GN945" s="15"/>
      <c r="GP945" s="22"/>
      <c r="GQ945" s="22"/>
      <c r="GR945" s="22"/>
      <c r="GS945" s="22"/>
      <c r="GT945" s="22"/>
      <c r="GU945" s="15"/>
      <c r="GV945" s="22"/>
      <c r="GW945" s="22"/>
      <c r="GX945" s="22"/>
      <c r="GY945" s="18"/>
      <c r="GZ945" s="18"/>
      <c r="HA945" s="18"/>
      <c r="HB945" s="18"/>
      <c r="HC945" s="18"/>
      <c r="HD945" s="18"/>
      <c r="HE945" s="18"/>
      <c r="HF945" s="18"/>
      <c r="HG945" s="18"/>
      <c r="HH945" s="18"/>
      <c r="HI945" s="18"/>
      <c r="HJ945" s="18"/>
      <c r="HK945" s="18"/>
      <c r="HL945" s="18"/>
      <c r="HM945" s="18"/>
      <c r="HN945" s="18"/>
      <c r="HO945" s="18"/>
      <c r="HP945" s="18"/>
      <c r="HQ945" s="18"/>
      <c r="HR945" s="18"/>
      <c r="HS945" s="18"/>
      <c r="HT945" s="18"/>
      <c r="HU945" s="18"/>
      <c r="HV945" s="18"/>
      <c r="HW945" s="18"/>
      <c r="HX945" s="18"/>
      <c r="HY945" s="18"/>
      <c r="HZ945" s="18"/>
      <c r="IA945" s="18"/>
      <c r="IB945" s="18"/>
      <c r="IC945" s="18"/>
      <c r="ID945" s="18"/>
      <c r="IE945" s="18"/>
      <c r="IF945" s="18"/>
      <c r="IG945" s="18"/>
      <c r="IH945" s="18"/>
      <c r="II945" s="18"/>
      <c r="IJ945" s="18"/>
      <c r="IK945" s="18"/>
      <c r="IL945" s="18"/>
      <c r="IM945" s="18"/>
      <c r="IN945" s="18"/>
      <c r="IO945" s="18"/>
      <c r="IP945" s="18"/>
      <c r="IQ945" s="18"/>
      <c r="IR945" s="18"/>
      <c r="IS945" s="18"/>
      <c r="IT945" s="18"/>
      <c r="IU945" s="18"/>
      <c r="IV945" s="18"/>
      <c r="IW945" s="18"/>
      <c r="IX945" s="18"/>
      <c r="IY945" s="18"/>
      <c r="IZ945" s="18"/>
      <c r="JA945" s="18"/>
      <c r="JB945" s="18"/>
      <c r="JC945" s="18"/>
      <c r="JD945" s="18"/>
      <c r="JE945" s="18"/>
      <c r="JF945" s="18"/>
    </row>
    <row r="946" spans="36:266" x14ac:dyDescent="0.3">
      <c r="AJ946" s="18"/>
      <c r="AK946" s="18"/>
      <c r="AL946" s="20"/>
      <c r="AM946" s="23"/>
      <c r="AN946" s="18"/>
      <c r="AO946" s="18"/>
      <c r="BB946" s="25"/>
      <c r="BC946" s="21"/>
      <c r="BG946" s="18"/>
      <c r="BN946" s="22"/>
      <c r="BO946" s="22"/>
      <c r="BP946" s="22"/>
      <c r="BQ946" s="22"/>
      <c r="BR946" s="15"/>
      <c r="CF946" s="15"/>
      <c r="CL946" s="22"/>
      <c r="CM946" s="15"/>
      <c r="CR946" s="22"/>
      <c r="CT946" s="15"/>
      <c r="CW946" s="22"/>
      <c r="DA946" s="15"/>
      <c r="DH946" s="15"/>
      <c r="DJ946" s="22"/>
      <c r="DO946" s="15"/>
      <c r="DV946" s="15"/>
      <c r="EC946" s="15"/>
      <c r="EJ946" s="15"/>
      <c r="EQ946" s="15"/>
      <c r="EX946" s="15"/>
      <c r="FE946" s="15"/>
      <c r="FL946" s="15"/>
      <c r="FS946" s="15"/>
      <c r="FZ946" s="15"/>
      <c r="GG946" s="15"/>
      <c r="GN946" s="15"/>
      <c r="GP946" s="22"/>
      <c r="GQ946" s="22"/>
      <c r="GR946" s="22"/>
      <c r="GS946" s="22"/>
      <c r="GT946" s="22"/>
      <c r="GU946" s="15"/>
      <c r="GV946" s="22"/>
      <c r="GW946" s="22"/>
      <c r="GX946" s="22"/>
      <c r="GY946" s="18"/>
      <c r="GZ946" s="18"/>
      <c r="HA946" s="18"/>
      <c r="HB946" s="18"/>
      <c r="HC946" s="18"/>
      <c r="HD946" s="18"/>
      <c r="HE946" s="18"/>
      <c r="HF946" s="18"/>
      <c r="HG946" s="18"/>
      <c r="HH946" s="18"/>
      <c r="HI946" s="18"/>
      <c r="HJ946" s="18"/>
      <c r="HK946" s="18"/>
      <c r="HL946" s="18"/>
      <c r="HM946" s="18"/>
      <c r="HN946" s="18"/>
      <c r="HO946" s="18"/>
      <c r="HP946" s="18"/>
      <c r="HQ946" s="18"/>
      <c r="HR946" s="18"/>
      <c r="HS946" s="18"/>
      <c r="HT946" s="18"/>
      <c r="HU946" s="18"/>
      <c r="HV946" s="18"/>
      <c r="HW946" s="18"/>
      <c r="HX946" s="18"/>
      <c r="HY946" s="18"/>
      <c r="HZ946" s="18"/>
      <c r="IA946" s="18"/>
      <c r="IB946" s="18"/>
      <c r="IC946" s="18"/>
      <c r="ID946" s="18"/>
      <c r="IE946" s="18"/>
      <c r="IF946" s="18"/>
      <c r="IG946" s="18"/>
      <c r="IH946" s="18"/>
      <c r="II946" s="18"/>
      <c r="IJ946" s="18"/>
      <c r="IK946" s="18"/>
      <c r="IL946" s="18"/>
      <c r="IM946" s="18"/>
      <c r="IN946" s="18"/>
      <c r="IO946" s="18"/>
      <c r="IP946" s="18"/>
      <c r="IQ946" s="18"/>
      <c r="IR946" s="18"/>
      <c r="IS946" s="18"/>
      <c r="IT946" s="18"/>
      <c r="IU946" s="18"/>
      <c r="IV946" s="18"/>
      <c r="IW946" s="18"/>
      <c r="IX946" s="18"/>
      <c r="IY946" s="18"/>
      <c r="IZ946" s="18"/>
      <c r="JA946" s="18"/>
      <c r="JB946" s="18"/>
      <c r="JC946" s="18"/>
      <c r="JD946" s="18"/>
      <c r="JE946" s="18"/>
      <c r="JF946" s="18"/>
    </row>
    <row r="947" spans="36:266" x14ac:dyDescent="0.3">
      <c r="AJ947" s="18"/>
      <c r="AK947" s="18"/>
      <c r="AL947" s="20"/>
      <c r="AM947" s="23"/>
      <c r="AN947" s="18"/>
      <c r="AO947" s="18"/>
      <c r="BB947" s="25"/>
      <c r="BC947" s="21"/>
      <c r="BG947" s="18"/>
      <c r="BN947" s="22"/>
      <c r="BO947" s="22"/>
      <c r="BP947" s="22"/>
      <c r="BQ947" s="22"/>
      <c r="BR947" s="15"/>
      <c r="CF947" s="15"/>
      <c r="CL947" s="22"/>
      <c r="CM947" s="15"/>
      <c r="CR947" s="22"/>
      <c r="CT947" s="15"/>
      <c r="CW947" s="22"/>
      <c r="DA947" s="15"/>
      <c r="DH947" s="15"/>
      <c r="DJ947" s="22"/>
      <c r="DO947" s="15"/>
      <c r="DV947" s="15"/>
      <c r="EC947" s="15"/>
      <c r="EJ947" s="15"/>
      <c r="EQ947" s="15"/>
      <c r="EX947" s="15"/>
      <c r="FE947" s="15"/>
      <c r="FL947" s="15"/>
      <c r="FS947" s="15"/>
      <c r="FZ947" s="15"/>
      <c r="GG947" s="15"/>
      <c r="GN947" s="15"/>
      <c r="GP947" s="22"/>
      <c r="GQ947" s="22"/>
      <c r="GR947" s="22"/>
      <c r="GS947" s="22"/>
      <c r="GT947" s="22"/>
      <c r="GU947" s="15"/>
      <c r="GV947" s="22"/>
      <c r="GW947" s="22"/>
      <c r="GX947" s="22"/>
      <c r="GY947" s="18"/>
      <c r="GZ947" s="18"/>
      <c r="HA947" s="18"/>
      <c r="HB947" s="18"/>
      <c r="HC947" s="18"/>
      <c r="HD947" s="18"/>
      <c r="HE947" s="18"/>
      <c r="HF947" s="18"/>
      <c r="HG947" s="18"/>
      <c r="HH947" s="18"/>
      <c r="HI947" s="18"/>
      <c r="HJ947" s="18"/>
      <c r="HK947" s="18"/>
      <c r="HL947" s="18"/>
      <c r="HM947" s="18"/>
      <c r="HN947" s="18"/>
      <c r="HO947" s="18"/>
      <c r="HP947" s="18"/>
      <c r="HQ947" s="18"/>
      <c r="HR947" s="18"/>
      <c r="HS947" s="18"/>
      <c r="HT947" s="18"/>
      <c r="HU947" s="18"/>
      <c r="HV947" s="18"/>
      <c r="HW947" s="18"/>
      <c r="HX947" s="18"/>
      <c r="HY947" s="18"/>
      <c r="HZ947" s="18"/>
      <c r="IA947" s="18"/>
      <c r="IB947" s="18"/>
      <c r="IC947" s="18"/>
      <c r="ID947" s="18"/>
      <c r="IE947" s="18"/>
      <c r="IF947" s="18"/>
      <c r="IG947" s="18"/>
      <c r="IH947" s="18"/>
      <c r="II947" s="18"/>
      <c r="IJ947" s="18"/>
      <c r="IK947" s="18"/>
      <c r="IL947" s="18"/>
      <c r="IM947" s="18"/>
      <c r="IN947" s="18"/>
      <c r="IO947" s="18"/>
      <c r="IP947" s="18"/>
      <c r="IQ947" s="18"/>
      <c r="IR947" s="18"/>
      <c r="IS947" s="18"/>
      <c r="IT947" s="18"/>
      <c r="IU947" s="18"/>
      <c r="IV947" s="18"/>
      <c r="IW947" s="18"/>
      <c r="IX947" s="18"/>
      <c r="IY947" s="18"/>
      <c r="IZ947" s="18"/>
      <c r="JA947" s="18"/>
      <c r="JB947" s="18"/>
      <c r="JC947" s="18"/>
      <c r="JD947" s="18"/>
      <c r="JE947" s="18"/>
      <c r="JF947" s="18"/>
    </row>
    <row r="948" spans="36:266" x14ac:dyDescent="0.3">
      <c r="AJ948" s="18"/>
      <c r="AK948" s="18"/>
      <c r="AL948" s="20"/>
      <c r="AM948" s="23"/>
      <c r="AN948" s="18"/>
      <c r="AO948" s="18"/>
      <c r="BB948" s="25"/>
      <c r="BC948" s="21"/>
      <c r="BG948" s="18"/>
      <c r="BN948" s="22"/>
      <c r="BO948" s="22"/>
      <c r="BP948" s="22"/>
      <c r="BQ948" s="22"/>
      <c r="BR948" s="15"/>
      <c r="CF948" s="15"/>
      <c r="CL948" s="22"/>
      <c r="CM948" s="15"/>
      <c r="CR948" s="22"/>
      <c r="CT948" s="15"/>
      <c r="CW948" s="22"/>
      <c r="DA948" s="15"/>
      <c r="DH948" s="15"/>
      <c r="DJ948" s="22"/>
      <c r="DO948" s="15"/>
      <c r="DV948" s="15"/>
      <c r="EC948" s="15"/>
      <c r="EJ948" s="15"/>
      <c r="EQ948" s="15"/>
      <c r="EX948" s="15"/>
      <c r="FE948" s="15"/>
      <c r="FL948" s="15"/>
      <c r="FS948" s="15"/>
      <c r="FZ948" s="15"/>
      <c r="GG948" s="15"/>
      <c r="GN948" s="15"/>
      <c r="GP948" s="22"/>
      <c r="GQ948" s="22"/>
      <c r="GR948" s="22"/>
      <c r="GS948" s="22"/>
      <c r="GT948" s="22"/>
      <c r="GU948" s="15"/>
      <c r="GV948" s="22"/>
      <c r="GW948" s="22"/>
      <c r="GX948" s="22"/>
      <c r="GY948" s="18"/>
      <c r="GZ948" s="18"/>
      <c r="HA948" s="18"/>
      <c r="HB948" s="18"/>
      <c r="HC948" s="18"/>
      <c r="HD948" s="18"/>
      <c r="HE948" s="18"/>
      <c r="HF948" s="18"/>
      <c r="HG948" s="18"/>
      <c r="HH948" s="18"/>
      <c r="HI948" s="18"/>
      <c r="HJ948" s="18"/>
      <c r="HK948" s="18"/>
      <c r="HL948" s="18"/>
      <c r="HM948" s="18"/>
      <c r="HN948" s="18"/>
      <c r="HO948" s="18"/>
      <c r="HP948" s="18"/>
      <c r="HQ948" s="18"/>
      <c r="HR948" s="18"/>
      <c r="HS948" s="18"/>
      <c r="HT948" s="18"/>
      <c r="HU948" s="18"/>
      <c r="HV948" s="18"/>
      <c r="HW948" s="18"/>
      <c r="HX948" s="18"/>
      <c r="HY948" s="18"/>
      <c r="HZ948" s="18"/>
      <c r="IA948" s="18"/>
      <c r="IB948" s="18"/>
      <c r="IC948" s="18"/>
      <c r="ID948" s="18"/>
      <c r="IE948" s="18"/>
      <c r="IF948" s="18"/>
      <c r="IG948" s="18"/>
      <c r="IH948" s="18"/>
      <c r="II948" s="18"/>
      <c r="IJ948" s="18"/>
      <c r="IK948" s="18"/>
      <c r="IL948" s="18"/>
      <c r="IM948" s="18"/>
      <c r="IN948" s="18"/>
      <c r="IO948" s="18"/>
      <c r="IP948" s="18"/>
      <c r="IQ948" s="18"/>
      <c r="IR948" s="18"/>
      <c r="IS948" s="18"/>
      <c r="IT948" s="18"/>
      <c r="IU948" s="18"/>
      <c r="IV948" s="18"/>
      <c r="IW948" s="18"/>
      <c r="IX948" s="18"/>
      <c r="IY948" s="18"/>
      <c r="IZ948" s="18"/>
      <c r="JA948" s="18"/>
      <c r="JB948" s="18"/>
      <c r="JC948" s="18"/>
      <c r="JD948" s="18"/>
      <c r="JE948" s="18"/>
      <c r="JF948" s="18"/>
    </row>
    <row r="949" spans="36:266" x14ac:dyDescent="0.3">
      <c r="AJ949" s="18"/>
      <c r="AK949" s="18"/>
      <c r="AL949" s="20"/>
      <c r="AM949" s="23"/>
      <c r="AN949" s="18"/>
      <c r="AO949" s="18"/>
      <c r="BB949" s="25"/>
      <c r="BC949" s="21"/>
      <c r="BG949" s="18"/>
      <c r="BN949" s="22"/>
      <c r="BO949" s="22"/>
      <c r="BP949" s="22"/>
      <c r="BQ949" s="22"/>
      <c r="BR949" s="15"/>
      <c r="CF949" s="15"/>
      <c r="CL949" s="22"/>
      <c r="CM949" s="15"/>
      <c r="CR949" s="22"/>
      <c r="CT949" s="15"/>
      <c r="CW949" s="22"/>
      <c r="DA949" s="15"/>
      <c r="DH949" s="15"/>
      <c r="DJ949" s="22"/>
      <c r="DO949" s="15"/>
      <c r="DV949" s="15"/>
      <c r="EC949" s="15"/>
      <c r="EJ949" s="15"/>
      <c r="EQ949" s="15"/>
      <c r="EX949" s="15"/>
      <c r="FE949" s="15"/>
      <c r="FL949" s="15"/>
      <c r="FS949" s="15"/>
      <c r="FZ949" s="15"/>
      <c r="GG949" s="15"/>
      <c r="GN949" s="15"/>
      <c r="GP949" s="22"/>
      <c r="GQ949" s="22"/>
      <c r="GR949" s="22"/>
      <c r="GS949" s="22"/>
      <c r="GT949" s="22"/>
      <c r="GU949" s="15"/>
      <c r="GV949" s="22"/>
      <c r="GW949" s="22"/>
      <c r="GX949" s="22"/>
      <c r="GY949" s="18"/>
      <c r="GZ949" s="18"/>
      <c r="HA949" s="18"/>
      <c r="HB949" s="18"/>
      <c r="HC949" s="18"/>
      <c r="HD949" s="18"/>
      <c r="HE949" s="18"/>
      <c r="HF949" s="18"/>
      <c r="HG949" s="18"/>
      <c r="HH949" s="18"/>
      <c r="HI949" s="18"/>
      <c r="HJ949" s="18"/>
      <c r="HK949" s="18"/>
      <c r="HL949" s="18"/>
      <c r="HM949" s="18"/>
      <c r="HN949" s="18"/>
      <c r="HO949" s="18"/>
      <c r="HP949" s="18"/>
      <c r="HQ949" s="18"/>
      <c r="HR949" s="18"/>
      <c r="HS949" s="18"/>
      <c r="HT949" s="18"/>
      <c r="HU949" s="18"/>
      <c r="HV949" s="18"/>
      <c r="HW949" s="18"/>
      <c r="HX949" s="18"/>
      <c r="HY949" s="18"/>
      <c r="HZ949" s="18"/>
      <c r="IA949" s="18"/>
      <c r="IB949" s="18"/>
      <c r="IC949" s="18"/>
      <c r="ID949" s="18"/>
      <c r="IE949" s="18"/>
      <c r="IF949" s="18"/>
      <c r="IG949" s="18"/>
      <c r="IH949" s="18"/>
      <c r="II949" s="18"/>
      <c r="IJ949" s="18"/>
      <c r="IK949" s="18"/>
      <c r="IL949" s="18"/>
      <c r="IM949" s="18"/>
      <c r="IN949" s="18"/>
      <c r="IO949" s="18"/>
      <c r="IP949" s="18"/>
      <c r="IQ949" s="18"/>
      <c r="IR949" s="18"/>
      <c r="IS949" s="18"/>
      <c r="IT949" s="18"/>
      <c r="IU949" s="18"/>
      <c r="IV949" s="18"/>
      <c r="IW949" s="18"/>
      <c r="IX949" s="18"/>
      <c r="IY949" s="18"/>
      <c r="IZ949" s="18"/>
      <c r="JA949" s="18"/>
      <c r="JB949" s="18"/>
      <c r="JC949" s="18"/>
      <c r="JD949" s="18"/>
      <c r="JE949" s="18"/>
      <c r="JF949" s="18"/>
    </row>
    <row r="950" spans="36:266" x14ac:dyDescent="0.3">
      <c r="AJ950" s="18"/>
      <c r="AK950" s="18"/>
      <c r="AL950" s="20"/>
      <c r="AM950" s="23"/>
      <c r="AN950" s="18"/>
      <c r="AO950" s="18"/>
      <c r="BB950" s="25"/>
      <c r="BC950" s="21"/>
      <c r="BG950" s="18"/>
      <c r="BN950" s="22"/>
      <c r="BO950" s="22"/>
      <c r="BP950" s="22"/>
      <c r="BQ950" s="22"/>
      <c r="BR950" s="15"/>
      <c r="CF950" s="15"/>
      <c r="CL950" s="22"/>
      <c r="CM950" s="15"/>
      <c r="CR950" s="22"/>
      <c r="CT950" s="15"/>
      <c r="CW950" s="22"/>
      <c r="DA950" s="15"/>
      <c r="DH950" s="15"/>
      <c r="DJ950" s="22"/>
      <c r="DO950" s="15"/>
      <c r="DV950" s="15"/>
      <c r="EC950" s="15"/>
      <c r="EJ950" s="15"/>
      <c r="EQ950" s="15"/>
      <c r="EX950" s="15"/>
      <c r="FE950" s="15"/>
      <c r="FL950" s="15"/>
      <c r="FS950" s="15"/>
      <c r="FZ950" s="15"/>
      <c r="GG950" s="15"/>
      <c r="GN950" s="15"/>
      <c r="GP950" s="22"/>
      <c r="GQ950" s="22"/>
      <c r="GR950" s="22"/>
      <c r="GS950" s="22"/>
      <c r="GT950" s="22"/>
      <c r="GU950" s="15"/>
      <c r="GV950" s="22"/>
      <c r="GW950" s="22"/>
      <c r="GX950" s="22"/>
      <c r="GY950" s="18"/>
      <c r="GZ950" s="18"/>
      <c r="HA950" s="18"/>
      <c r="HB950" s="18"/>
      <c r="HC950" s="18"/>
      <c r="HD950" s="18"/>
      <c r="HE950" s="18"/>
      <c r="HF950" s="18"/>
      <c r="HG950" s="18"/>
      <c r="HH950" s="18"/>
      <c r="HI950" s="18"/>
      <c r="HJ950" s="18"/>
      <c r="HK950" s="18"/>
      <c r="HL950" s="18"/>
      <c r="HM950" s="18"/>
      <c r="HN950" s="18"/>
      <c r="HO950" s="18"/>
      <c r="HP950" s="18"/>
      <c r="HQ950" s="18"/>
      <c r="HR950" s="18"/>
      <c r="HS950" s="18"/>
      <c r="HT950" s="18"/>
      <c r="HU950" s="18"/>
      <c r="HV950" s="18"/>
      <c r="HW950" s="18"/>
      <c r="HX950" s="18"/>
      <c r="HY950" s="18"/>
      <c r="HZ950" s="18"/>
      <c r="IA950" s="18"/>
      <c r="IB950" s="18"/>
      <c r="IC950" s="18"/>
      <c r="ID950" s="18"/>
      <c r="IE950" s="18"/>
      <c r="IF950" s="18"/>
      <c r="IG950" s="18"/>
      <c r="IH950" s="18"/>
      <c r="II950" s="18"/>
      <c r="IJ950" s="18"/>
      <c r="IK950" s="18"/>
      <c r="IL950" s="18"/>
      <c r="IM950" s="18"/>
      <c r="IN950" s="18"/>
      <c r="IO950" s="18"/>
      <c r="IP950" s="18"/>
      <c r="IQ950" s="18"/>
      <c r="IR950" s="18"/>
      <c r="IS950" s="18"/>
      <c r="IT950" s="18"/>
      <c r="IU950" s="18"/>
      <c r="IV950" s="18"/>
      <c r="IW950" s="18"/>
      <c r="IX950" s="18"/>
      <c r="IY950" s="18"/>
      <c r="IZ950" s="18"/>
      <c r="JA950" s="18"/>
      <c r="JB950" s="18"/>
      <c r="JC950" s="18"/>
      <c r="JD950" s="18"/>
      <c r="JE950" s="18"/>
      <c r="JF950" s="18"/>
    </row>
    <row r="951" spans="36:266" x14ac:dyDescent="0.3">
      <c r="AJ951" s="18"/>
      <c r="AK951" s="18"/>
      <c r="AL951" s="20"/>
      <c r="AM951" s="23"/>
      <c r="AN951" s="18"/>
      <c r="AO951" s="18"/>
      <c r="BB951" s="25"/>
      <c r="BC951" s="21"/>
      <c r="BG951" s="18"/>
      <c r="BN951" s="22"/>
      <c r="BO951" s="22"/>
      <c r="BP951" s="22"/>
      <c r="BQ951" s="22"/>
      <c r="BR951" s="15"/>
      <c r="CF951" s="15"/>
      <c r="CL951" s="22"/>
      <c r="CM951" s="15"/>
      <c r="CR951" s="22"/>
      <c r="CT951" s="15"/>
      <c r="CW951" s="22"/>
      <c r="DA951" s="15"/>
      <c r="DH951" s="15"/>
      <c r="DJ951" s="22"/>
      <c r="DO951" s="15"/>
      <c r="DV951" s="15"/>
      <c r="EC951" s="15"/>
      <c r="EJ951" s="15"/>
      <c r="EQ951" s="15"/>
      <c r="EX951" s="15"/>
      <c r="FE951" s="15"/>
      <c r="FL951" s="15"/>
      <c r="FS951" s="15"/>
      <c r="FZ951" s="15"/>
      <c r="GG951" s="15"/>
      <c r="GN951" s="15"/>
      <c r="GP951" s="22"/>
      <c r="GQ951" s="22"/>
      <c r="GR951" s="22"/>
      <c r="GS951" s="22"/>
      <c r="GT951" s="22"/>
      <c r="GU951" s="15"/>
      <c r="GV951" s="22"/>
      <c r="GW951" s="22"/>
      <c r="GX951" s="22"/>
      <c r="GY951" s="18"/>
      <c r="GZ951" s="18"/>
      <c r="HA951" s="18"/>
      <c r="HB951" s="18"/>
      <c r="HC951" s="18"/>
      <c r="HD951" s="18"/>
      <c r="HE951" s="18"/>
      <c r="HF951" s="18"/>
      <c r="HG951" s="18"/>
      <c r="HH951" s="18"/>
      <c r="HI951" s="18"/>
      <c r="HJ951" s="18"/>
      <c r="HK951" s="18"/>
      <c r="HL951" s="18"/>
      <c r="HM951" s="18"/>
      <c r="HN951" s="18"/>
      <c r="HO951" s="18"/>
      <c r="HP951" s="18"/>
      <c r="HQ951" s="18"/>
      <c r="HR951" s="18"/>
      <c r="HS951" s="18"/>
      <c r="HT951" s="18"/>
      <c r="HU951" s="18"/>
      <c r="HV951" s="18"/>
      <c r="HW951" s="18"/>
      <c r="HX951" s="18"/>
      <c r="HY951" s="18"/>
      <c r="HZ951" s="18"/>
      <c r="IA951" s="18"/>
      <c r="IB951" s="18"/>
      <c r="IC951" s="18"/>
      <c r="ID951" s="18"/>
      <c r="IE951" s="18"/>
      <c r="IF951" s="18"/>
      <c r="IG951" s="18"/>
      <c r="IH951" s="18"/>
      <c r="II951" s="18"/>
      <c r="IJ951" s="18"/>
      <c r="IK951" s="18"/>
      <c r="IL951" s="18"/>
      <c r="IM951" s="18"/>
      <c r="IN951" s="18"/>
      <c r="IO951" s="18"/>
      <c r="IP951" s="18"/>
      <c r="IQ951" s="18"/>
      <c r="IR951" s="18"/>
      <c r="IS951" s="18"/>
      <c r="IT951" s="18"/>
      <c r="IU951" s="18"/>
      <c r="IV951" s="18"/>
      <c r="IW951" s="18"/>
      <c r="IX951" s="18"/>
      <c r="IY951" s="18"/>
      <c r="IZ951" s="18"/>
      <c r="JA951" s="18"/>
      <c r="JB951" s="18"/>
      <c r="JC951" s="18"/>
      <c r="JD951" s="18"/>
      <c r="JE951" s="18"/>
      <c r="JF951" s="18"/>
    </row>
    <row r="952" spans="36:266" x14ac:dyDescent="0.3">
      <c r="AJ952" s="18"/>
      <c r="AK952" s="18"/>
      <c r="AL952" s="20"/>
      <c r="AM952" s="23"/>
      <c r="AN952" s="18"/>
      <c r="AO952" s="18"/>
      <c r="BB952" s="25"/>
      <c r="BC952" s="21"/>
      <c r="BG952" s="18"/>
      <c r="BN952" s="22"/>
      <c r="BO952" s="22"/>
      <c r="BP952" s="22"/>
      <c r="BQ952" s="22"/>
      <c r="BR952" s="15"/>
      <c r="CF952" s="15"/>
      <c r="CL952" s="22"/>
      <c r="CM952" s="15"/>
      <c r="CR952" s="22"/>
      <c r="CT952" s="15"/>
      <c r="CW952" s="22"/>
      <c r="DA952" s="15"/>
      <c r="DH952" s="15"/>
      <c r="DJ952" s="22"/>
      <c r="DO952" s="15"/>
      <c r="DV952" s="15"/>
      <c r="EC952" s="15"/>
      <c r="EJ952" s="15"/>
      <c r="EQ952" s="15"/>
      <c r="EX952" s="15"/>
      <c r="FE952" s="15"/>
      <c r="FL952" s="15"/>
      <c r="FS952" s="15"/>
      <c r="FZ952" s="15"/>
      <c r="GG952" s="15"/>
      <c r="GN952" s="15"/>
      <c r="GP952" s="22"/>
      <c r="GQ952" s="22"/>
      <c r="GR952" s="22"/>
      <c r="GS952" s="22"/>
      <c r="GT952" s="22"/>
      <c r="GU952" s="15"/>
      <c r="GV952" s="22"/>
      <c r="GW952" s="22"/>
      <c r="GX952" s="22"/>
      <c r="GY952" s="18"/>
      <c r="GZ952" s="18"/>
      <c r="HA952" s="18"/>
      <c r="HB952" s="18"/>
      <c r="HC952" s="18"/>
      <c r="HD952" s="18"/>
      <c r="HE952" s="18"/>
      <c r="HF952" s="18"/>
      <c r="HG952" s="18"/>
      <c r="HH952" s="18"/>
      <c r="HI952" s="18"/>
      <c r="HJ952" s="18"/>
      <c r="HK952" s="18"/>
      <c r="HL952" s="18"/>
      <c r="HM952" s="18"/>
      <c r="HN952" s="18"/>
      <c r="HO952" s="18"/>
      <c r="HP952" s="18"/>
      <c r="HQ952" s="18"/>
      <c r="HR952" s="18"/>
      <c r="HS952" s="18"/>
      <c r="HT952" s="18"/>
      <c r="HU952" s="18"/>
      <c r="HV952" s="18"/>
      <c r="HW952" s="18"/>
      <c r="HX952" s="18"/>
      <c r="HY952" s="18"/>
      <c r="HZ952" s="18"/>
      <c r="IA952" s="18"/>
      <c r="IB952" s="18"/>
      <c r="IC952" s="18"/>
      <c r="ID952" s="18"/>
      <c r="IE952" s="18"/>
      <c r="IF952" s="18"/>
      <c r="IG952" s="18"/>
      <c r="IH952" s="18"/>
      <c r="II952" s="18"/>
      <c r="IJ952" s="18"/>
      <c r="IK952" s="18"/>
      <c r="IL952" s="18"/>
      <c r="IM952" s="18"/>
      <c r="IN952" s="18"/>
      <c r="IO952" s="18"/>
      <c r="IP952" s="18"/>
      <c r="IQ952" s="18"/>
      <c r="IR952" s="18"/>
      <c r="IS952" s="18"/>
      <c r="IT952" s="18"/>
      <c r="IU952" s="18"/>
      <c r="IV952" s="18"/>
      <c r="IW952" s="18"/>
      <c r="IX952" s="18"/>
      <c r="IY952" s="18"/>
      <c r="IZ952" s="18"/>
      <c r="JA952" s="18"/>
      <c r="JB952" s="18"/>
      <c r="JC952" s="18"/>
      <c r="JD952" s="18"/>
      <c r="JE952" s="18"/>
      <c r="JF952" s="18"/>
    </row>
    <row r="953" spans="36:266" x14ac:dyDescent="0.3">
      <c r="AJ953" s="18"/>
      <c r="AK953" s="18"/>
      <c r="AL953" s="20"/>
      <c r="AM953" s="23"/>
      <c r="AN953" s="18"/>
      <c r="AO953" s="18"/>
      <c r="BB953" s="25"/>
      <c r="BC953" s="21"/>
      <c r="BG953" s="18"/>
      <c r="BN953" s="22"/>
      <c r="BO953" s="22"/>
      <c r="BP953" s="22"/>
      <c r="BQ953" s="22"/>
      <c r="BR953" s="15"/>
      <c r="CF953" s="15"/>
      <c r="CL953" s="22"/>
      <c r="CM953" s="15"/>
      <c r="CR953" s="22"/>
      <c r="CT953" s="15"/>
      <c r="CW953" s="22"/>
      <c r="DA953" s="15"/>
      <c r="DH953" s="15"/>
      <c r="DJ953" s="22"/>
      <c r="DO953" s="15"/>
      <c r="DV953" s="15"/>
      <c r="EC953" s="15"/>
      <c r="EJ953" s="15"/>
      <c r="EQ953" s="15"/>
      <c r="EX953" s="15"/>
      <c r="FE953" s="15"/>
      <c r="FL953" s="15"/>
      <c r="FS953" s="15"/>
      <c r="FZ953" s="15"/>
      <c r="GG953" s="15"/>
      <c r="GN953" s="15"/>
      <c r="GP953" s="22"/>
      <c r="GQ953" s="22"/>
      <c r="GR953" s="22"/>
      <c r="GS953" s="22"/>
      <c r="GT953" s="22"/>
      <c r="GU953" s="15"/>
      <c r="GV953" s="22"/>
      <c r="GW953" s="22"/>
      <c r="GX953" s="22"/>
      <c r="GY953" s="18"/>
      <c r="GZ953" s="18"/>
      <c r="HA953" s="18"/>
      <c r="HB953" s="18"/>
      <c r="HC953" s="18"/>
      <c r="HD953" s="18"/>
      <c r="HE953" s="18"/>
      <c r="HF953" s="18"/>
      <c r="HG953" s="18"/>
      <c r="HH953" s="18"/>
      <c r="HI953" s="18"/>
      <c r="HJ953" s="18"/>
      <c r="HK953" s="18"/>
      <c r="HL953" s="18"/>
      <c r="HM953" s="18"/>
      <c r="HN953" s="18"/>
      <c r="HO953" s="18"/>
      <c r="HP953" s="18"/>
      <c r="HQ953" s="18"/>
      <c r="HR953" s="18"/>
      <c r="HS953" s="18"/>
      <c r="HT953" s="18"/>
      <c r="HU953" s="18"/>
      <c r="HV953" s="18"/>
      <c r="HW953" s="18"/>
      <c r="HX953" s="18"/>
      <c r="HY953" s="18"/>
      <c r="HZ953" s="18"/>
      <c r="IA953" s="18"/>
      <c r="IB953" s="18"/>
      <c r="IC953" s="18"/>
      <c r="ID953" s="18"/>
      <c r="IE953" s="18"/>
      <c r="IF953" s="18"/>
      <c r="IG953" s="18"/>
      <c r="IH953" s="18"/>
      <c r="II953" s="18"/>
      <c r="IJ953" s="18"/>
      <c r="IK953" s="18"/>
      <c r="IL953" s="18"/>
      <c r="IM953" s="18"/>
      <c r="IN953" s="18"/>
      <c r="IO953" s="18"/>
      <c r="IP953" s="18"/>
      <c r="IQ953" s="18"/>
      <c r="IR953" s="18"/>
      <c r="IS953" s="18"/>
      <c r="IT953" s="18"/>
      <c r="IU953" s="18"/>
      <c r="IV953" s="18"/>
      <c r="IW953" s="18"/>
      <c r="IX953" s="18"/>
      <c r="IY953" s="18"/>
      <c r="IZ953" s="18"/>
      <c r="JA953" s="18"/>
      <c r="JB953" s="18"/>
      <c r="JC953" s="18"/>
      <c r="JD953" s="18"/>
      <c r="JE953" s="18"/>
      <c r="JF953" s="18"/>
    </row>
    <row r="954" spans="36:266" x14ac:dyDescent="0.3">
      <c r="AJ954" s="18"/>
      <c r="AK954" s="18"/>
      <c r="AL954" s="20"/>
      <c r="AM954" s="23"/>
      <c r="AN954" s="18"/>
      <c r="AO954" s="18"/>
      <c r="BB954" s="25"/>
      <c r="BC954" s="21"/>
      <c r="BG954" s="18"/>
      <c r="BN954" s="22"/>
      <c r="BO954" s="22"/>
      <c r="BP954" s="22"/>
      <c r="BQ954" s="22"/>
      <c r="BR954" s="15"/>
      <c r="CF954" s="15"/>
      <c r="CL954" s="22"/>
      <c r="CM954" s="15"/>
      <c r="CR954" s="22"/>
      <c r="CT954" s="15"/>
      <c r="CW954" s="22"/>
      <c r="DA954" s="15"/>
      <c r="DH954" s="15"/>
      <c r="DJ954" s="22"/>
      <c r="DO954" s="15"/>
      <c r="DV954" s="15"/>
      <c r="EC954" s="15"/>
      <c r="EJ954" s="15"/>
      <c r="EQ954" s="15"/>
      <c r="EX954" s="15"/>
      <c r="FE954" s="15"/>
      <c r="FL954" s="15"/>
      <c r="FS954" s="15"/>
      <c r="FZ954" s="15"/>
      <c r="GG954" s="15"/>
      <c r="GN954" s="15"/>
      <c r="GP954" s="22"/>
      <c r="GQ954" s="22"/>
      <c r="GR954" s="22"/>
      <c r="GS954" s="22"/>
      <c r="GT954" s="22"/>
      <c r="GU954" s="15"/>
      <c r="GV954" s="22"/>
      <c r="GW954" s="22"/>
      <c r="GX954" s="22"/>
      <c r="GY954" s="18"/>
      <c r="GZ954" s="18"/>
      <c r="HA954" s="18"/>
      <c r="HB954" s="18"/>
      <c r="HC954" s="18"/>
      <c r="HD954" s="18"/>
      <c r="HE954" s="18"/>
      <c r="HF954" s="18"/>
      <c r="HG954" s="18"/>
      <c r="HH954" s="18"/>
      <c r="HI954" s="18"/>
      <c r="HJ954" s="18"/>
      <c r="HK954" s="18"/>
      <c r="HL954" s="18"/>
      <c r="HM954" s="18"/>
      <c r="HN954" s="18"/>
      <c r="HO954" s="18"/>
      <c r="HP954" s="18"/>
      <c r="HQ954" s="18"/>
      <c r="HR954" s="18"/>
      <c r="HS954" s="18"/>
      <c r="HT954" s="18"/>
      <c r="HU954" s="18"/>
      <c r="HV954" s="18"/>
      <c r="HW954" s="18"/>
      <c r="HX954" s="18"/>
      <c r="HY954" s="18"/>
      <c r="HZ954" s="18"/>
      <c r="IA954" s="18"/>
      <c r="IB954" s="18"/>
      <c r="IC954" s="18"/>
      <c r="ID954" s="18"/>
      <c r="IE954" s="18"/>
      <c r="IF954" s="18"/>
      <c r="IG954" s="18"/>
      <c r="IH954" s="18"/>
      <c r="II954" s="18"/>
      <c r="IJ954" s="18"/>
      <c r="IK954" s="18"/>
      <c r="IL954" s="18"/>
      <c r="IM954" s="18"/>
      <c r="IN954" s="18"/>
      <c r="IO954" s="18"/>
      <c r="IP954" s="18"/>
      <c r="IQ954" s="18"/>
      <c r="IR954" s="18"/>
      <c r="IS954" s="18"/>
      <c r="IT954" s="18"/>
      <c r="IU954" s="18"/>
      <c r="IV954" s="18"/>
      <c r="IW954" s="18"/>
      <c r="IX954" s="18"/>
      <c r="IY954" s="18"/>
      <c r="IZ954" s="18"/>
      <c r="JA954" s="18"/>
      <c r="JB954" s="18"/>
      <c r="JC954" s="18"/>
      <c r="JD954" s="18"/>
      <c r="JE954" s="18"/>
      <c r="JF954" s="18"/>
    </row>
    <row r="955" spans="36:266" x14ac:dyDescent="0.3">
      <c r="AJ955" s="18"/>
      <c r="AK955" s="18"/>
      <c r="AL955" s="20"/>
      <c r="AM955" s="23"/>
      <c r="AN955" s="18"/>
      <c r="AO955" s="18"/>
      <c r="BB955" s="25"/>
      <c r="BC955" s="21"/>
      <c r="BG955" s="18"/>
      <c r="BN955" s="22"/>
      <c r="BO955" s="22"/>
      <c r="BP955" s="22"/>
      <c r="BQ955" s="22"/>
      <c r="BR955" s="15"/>
      <c r="CF955" s="15"/>
      <c r="CL955" s="22"/>
      <c r="CM955" s="15"/>
      <c r="CR955" s="22"/>
      <c r="CT955" s="15"/>
      <c r="CW955" s="22"/>
      <c r="DA955" s="15"/>
      <c r="DH955" s="15"/>
      <c r="DJ955" s="22"/>
      <c r="DO955" s="15"/>
      <c r="DV955" s="15"/>
      <c r="EC955" s="15"/>
      <c r="EJ955" s="15"/>
      <c r="EQ955" s="15"/>
      <c r="EX955" s="15"/>
      <c r="FE955" s="15"/>
      <c r="FL955" s="15"/>
      <c r="FS955" s="15"/>
      <c r="FZ955" s="15"/>
      <c r="GG955" s="15"/>
      <c r="GN955" s="15"/>
      <c r="GP955" s="22"/>
      <c r="GQ955" s="22"/>
      <c r="GR955" s="22"/>
      <c r="GS955" s="22"/>
      <c r="GT955" s="22"/>
      <c r="GU955" s="15"/>
      <c r="GV955" s="22"/>
      <c r="GW955" s="22"/>
      <c r="GX955" s="22"/>
      <c r="GY955" s="18"/>
      <c r="GZ955" s="18"/>
      <c r="HA955" s="18"/>
      <c r="HB955" s="18"/>
      <c r="HC955" s="18"/>
      <c r="HD955" s="18"/>
      <c r="HE955" s="18"/>
      <c r="HF955" s="18"/>
      <c r="HG955" s="18"/>
      <c r="HH955" s="18"/>
      <c r="HI955" s="18"/>
      <c r="HJ955" s="18"/>
      <c r="HK955" s="18"/>
      <c r="HL955" s="18"/>
      <c r="HM955" s="18"/>
      <c r="HN955" s="18"/>
      <c r="HO955" s="18"/>
      <c r="HP955" s="18"/>
      <c r="HQ955" s="18"/>
      <c r="HR955" s="18"/>
      <c r="HS955" s="18"/>
      <c r="HT955" s="18"/>
      <c r="HU955" s="18"/>
      <c r="HV955" s="18"/>
      <c r="HW955" s="18"/>
      <c r="HX955" s="18"/>
      <c r="HY955" s="18"/>
      <c r="HZ955" s="18"/>
      <c r="IA955" s="18"/>
      <c r="IB955" s="18"/>
      <c r="IC955" s="18"/>
      <c r="ID955" s="18"/>
      <c r="IE955" s="18"/>
      <c r="IF955" s="18"/>
      <c r="IG955" s="18"/>
      <c r="IH955" s="18"/>
      <c r="II955" s="18"/>
      <c r="IJ955" s="18"/>
      <c r="IK955" s="18"/>
      <c r="IL955" s="18"/>
      <c r="IM955" s="18"/>
      <c r="IN955" s="18"/>
      <c r="IO955" s="18"/>
      <c r="IP955" s="18"/>
      <c r="IQ955" s="18"/>
      <c r="IR955" s="18"/>
      <c r="IS955" s="18"/>
      <c r="IT955" s="18"/>
      <c r="IU955" s="18"/>
      <c r="IV955" s="18"/>
      <c r="IW955" s="18"/>
      <c r="IX955" s="18"/>
      <c r="IY955" s="18"/>
      <c r="IZ955" s="18"/>
      <c r="JA955" s="18"/>
      <c r="JB955" s="18"/>
      <c r="JC955" s="18"/>
      <c r="JD955" s="18"/>
      <c r="JE955" s="18"/>
      <c r="JF955" s="18"/>
    </row>
    <row r="956" spans="36:266" x14ac:dyDescent="0.3">
      <c r="AJ956" s="18"/>
      <c r="AK956" s="18"/>
      <c r="AL956" s="20"/>
      <c r="AM956" s="23"/>
      <c r="AN956" s="18"/>
      <c r="AO956" s="18"/>
      <c r="BB956" s="25"/>
      <c r="BC956" s="21"/>
      <c r="BG956" s="18"/>
      <c r="BN956" s="22"/>
      <c r="BO956" s="22"/>
      <c r="BP956" s="22"/>
      <c r="BQ956" s="22"/>
      <c r="BR956" s="15"/>
      <c r="CF956" s="15"/>
      <c r="CL956" s="22"/>
      <c r="CM956" s="15"/>
      <c r="CR956" s="22"/>
      <c r="CT956" s="15"/>
      <c r="CW956" s="22"/>
      <c r="DA956" s="15"/>
      <c r="DH956" s="15"/>
      <c r="DJ956" s="22"/>
      <c r="DO956" s="15"/>
      <c r="DV956" s="15"/>
      <c r="EC956" s="15"/>
      <c r="EJ956" s="15"/>
      <c r="EQ956" s="15"/>
      <c r="EX956" s="15"/>
      <c r="FE956" s="15"/>
      <c r="FL956" s="15"/>
      <c r="FS956" s="15"/>
      <c r="FZ956" s="15"/>
      <c r="GG956" s="15"/>
      <c r="GN956" s="15"/>
      <c r="GP956" s="22"/>
      <c r="GQ956" s="22"/>
      <c r="GR956" s="22"/>
      <c r="GS956" s="22"/>
      <c r="GT956" s="22"/>
      <c r="GU956" s="15"/>
      <c r="GV956" s="22"/>
      <c r="GW956" s="22"/>
      <c r="GX956" s="22"/>
      <c r="GY956" s="18"/>
      <c r="GZ956" s="18"/>
      <c r="HA956" s="18"/>
      <c r="HB956" s="18"/>
      <c r="HC956" s="18"/>
      <c r="HD956" s="18"/>
      <c r="HE956" s="18"/>
      <c r="HF956" s="18"/>
      <c r="HG956" s="18"/>
      <c r="HH956" s="18"/>
      <c r="HI956" s="18"/>
      <c r="HJ956" s="18"/>
      <c r="HK956" s="18"/>
      <c r="HL956" s="18"/>
      <c r="HM956" s="18"/>
      <c r="HN956" s="18"/>
      <c r="HO956" s="18"/>
      <c r="HP956" s="18"/>
      <c r="HQ956" s="18"/>
      <c r="HR956" s="18"/>
      <c r="HS956" s="18"/>
      <c r="HT956" s="18"/>
      <c r="HU956" s="18"/>
      <c r="HV956" s="18"/>
      <c r="HW956" s="18"/>
      <c r="HX956" s="18"/>
      <c r="HY956" s="18"/>
      <c r="HZ956" s="18"/>
      <c r="IA956" s="18"/>
      <c r="IB956" s="18"/>
      <c r="IC956" s="18"/>
      <c r="ID956" s="18"/>
      <c r="IE956" s="18"/>
      <c r="IF956" s="18"/>
      <c r="IG956" s="18"/>
      <c r="IH956" s="18"/>
      <c r="II956" s="18"/>
      <c r="IJ956" s="18"/>
      <c r="IK956" s="18"/>
      <c r="IL956" s="18"/>
      <c r="IM956" s="18"/>
      <c r="IN956" s="18"/>
      <c r="IO956" s="18"/>
      <c r="IP956" s="18"/>
      <c r="IQ956" s="18"/>
      <c r="IR956" s="18"/>
      <c r="IS956" s="18"/>
      <c r="IT956" s="18"/>
      <c r="IU956" s="18"/>
      <c r="IV956" s="18"/>
      <c r="IW956" s="18"/>
      <c r="IX956" s="18"/>
      <c r="IY956" s="18"/>
      <c r="IZ956" s="18"/>
      <c r="JA956" s="18"/>
      <c r="JB956" s="18"/>
      <c r="JC956" s="18"/>
      <c r="JD956" s="18"/>
      <c r="JE956" s="18"/>
      <c r="JF956" s="18"/>
    </row>
    <row r="957" spans="36:266" x14ac:dyDescent="0.3">
      <c r="AJ957" s="18"/>
      <c r="AK957" s="18"/>
      <c r="AL957" s="20"/>
      <c r="AM957" s="23"/>
      <c r="AN957" s="18"/>
      <c r="AO957" s="18"/>
      <c r="BB957" s="25"/>
      <c r="BC957" s="21"/>
      <c r="BG957" s="18"/>
      <c r="BN957" s="22"/>
      <c r="BO957" s="22"/>
      <c r="BP957" s="22"/>
      <c r="BQ957" s="22"/>
      <c r="BR957" s="15"/>
      <c r="CF957" s="15"/>
      <c r="CL957" s="22"/>
      <c r="CM957" s="15"/>
      <c r="CR957" s="22"/>
      <c r="CT957" s="15"/>
      <c r="CW957" s="22"/>
      <c r="DA957" s="15"/>
      <c r="DH957" s="15"/>
      <c r="DJ957" s="22"/>
      <c r="DO957" s="15"/>
      <c r="DV957" s="15"/>
      <c r="EC957" s="15"/>
      <c r="EJ957" s="15"/>
      <c r="EQ957" s="15"/>
      <c r="EX957" s="15"/>
      <c r="FE957" s="15"/>
      <c r="FL957" s="15"/>
      <c r="FS957" s="15"/>
      <c r="FZ957" s="15"/>
      <c r="GG957" s="15"/>
      <c r="GN957" s="15"/>
      <c r="GP957" s="22"/>
      <c r="GQ957" s="22"/>
      <c r="GR957" s="22"/>
      <c r="GS957" s="22"/>
      <c r="GT957" s="22"/>
      <c r="GU957" s="15"/>
      <c r="GV957" s="22"/>
      <c r="GW957" s="22"/>
      <c r="GX957" s="22"/>
      <c r="GY957" s="18"/>
      <c r="GZ957" s="18"/>
      <c r="HA957" s="18"/>
      <c r="HB957" s="18"/>
      <c r="HC957" s="18"/>
      <c r="HD957" s="18"/>
      <c r="HE957" s="18"/>
      <c r="HF957" s="18"/>
      <c r="HG957" s="18"/>
      <c r="HH957" s="18"/>
      <c r="HI957" s="18"/>
      <c r="HJ957" s="18"/>
      <c r="HK957" s="18"/>
      <c r="HL957" s="18"/>
      <c r="HM957" s="18"/>
      <c r="HN957" s="18"/>
      <c r="HO957" s="18"/>
      <c r="HP957" s="18"/>
      <c r="HQ957" s="18"/>
      <c r="HR957" s="18"/>
      <c r="HS957" s="18"/>
      <c r="HT957" s="18"/>
      <c r="HU957" s="18"/>
      <c r="HV957" s="18"/>
      <c r="HW957" s="18"/>
      <c r="HX957" s="18"/>
      <c r="HY957" s="18"/>
      <c r="HZ957" s="18"/>
      <c r="IA957" s="18"/>
      <c r="IB957" s="18"/>
      <c r="IC957" s="18"/>
      <c r="ID957" s="18"/>
      <c r="IE957" s="18"/>
      <c r="IF957" s="18"/>
      <c r="IG957" s="18"/>
      <c r="IH957" s="18"/>
      <c r="II957" s="18"/>
      <c r="IJ957" s="18"/>
      <c r="IK957" s="18"/>
      <c r="IL957" s="18"/>
      <c r="IM957" s="18"/>
      <c r="IN957" s="18"/>
      <c r="IO957" s="18"/>
      <c r="IP957" s="18"/>
      <c r="IQ957" s="18"/>
      <c r="IR957" s="18"/>
      <c r="IS957" s="18"/>
      <c r="IT957" s="18"/>
      <c r="IU957" s="18"/>
      <c r="IV957" s="18"/>
      <c r="IW957" s="18"/>
      <c r="IX957" s="18"/>
      <c r="IY957" s="18"/>
      <c r="IZ957" s="18"/>
      <c r="JA957" s="18"/>
      <c r="JB957" s="18"/>
      <c r="JC957" s="18"/>
      <c r="JD957" s="18"/>
      <c r="JE957" s="18"/>
      <c r="JF957" s="18"/>
    </row>
    <row r="958" spans="36:266" x14ac:dyDescent="0.3">
      <c r="AJ958" s="18"/>
      <c r="AK958" s="18"/>
      <c r="AL958" s="20"/>
      <c r="AM958" s="23"/>
      <c r="AN958" s="18"/>
      <c r="AO958" s="18"/>
      <c r="BB958" s="25"/>
      <c r="BC958" s="21"/>
      <c r="BG958" s="18"/>
      <c r="BN958" s="22"/>
      <c r="BO958" s="22"/>
      <c r="BP958" s="22"/>
      <c r="BQ958" s="22"/>
      <c r="BR958" s="15"/>
      <c r="CF958" s="15"/>
      <c r="CL958" s="22"/>
      <c r="CM958" s="15"/>
      <c r="CR958" s="22"/>
      <c r="CT958" s="15"/>
      <c r="CW958" s="22"/>
      <c r="DA958" s="15"/>
      <c r="DH958" s="15"/>
      <c r="DJ958" s="22"/>
      <c r="DO958" s="15"/>
      <c r="DV958" s="15"/>
      <c r="EC958" s="15"/>
      <c r="EJ958" s="15"/>
      <c r="EQ958" s="15"/>
      <c r="EX958" s="15"/>
      <c r="FE958" s="15"/>
      <c r="FL958" s="15"/>
      <c r="FS958" s="15"/>
      <c r="FZ958" s="15"/>
      <c r="GG958" s="15"/>
      <c r="GN958" s="15"/>
      <c r="GP958" s="22"/>
      <c r="GQ958" s="22"/>
      <c r="GR958" s="22"/>
      <c r="GS958" s="22"/>
      <c r="GT958" s="22"/>
      <c r="GU958" s="15"/>
      <c r="GV958" s="22"/>
      <c r="GW958" s="22"/>
      <c r="GX958" s="22"/>
      <c r="GY958" s="18"/>
      <c r="GZ958" s="18"/>
      <c r="HA958" s="18"/>
      <c r="HB958" s="18"/>
      <c r="HC958" s="18"/>
      <c r="HD958" s="18"/>
      <c r="HE958" s="18"/>
      <c r="HF958" s="18"/>
      <c r="HG958" s="18"/>
      <c r="HH958" s="18"/>
      <c r="HI958" s="18"/>
      <c r="HJ958" s="18"/>
      <c r="HK958" s="18"/>
      <c r="HL958" s="18"/>
      <c r="HM958" s="18"/>
      <c r="HN958" s="18"/>
      <c r="HO958" s="18"/>
      <c r="HP958" s="18"/>
      <c r="HQ958" s="18"/>
      <c r="HR958" s="18"/>
      <c r="HS958" s="18"/>
      <c r="HT958" s="18"/>
      <c r="HU958" s="18"/>
      <c r="HV958" s="18"/>
      <c r="HW958" s="18"/>
      <c r="HX958" s="18"/>
      <c r="HY958" s="18"/>
      <c r="HZ958" s="18"/>
      <c r="IA958" s="18"/>
      <c r="IB958" s="18"/>
      <c r="IC958" s="18"/>
      <c r="ID958" s="18"/>
      <c r="IE958" s="18"/>
      <c r="IF958" s="18"/>
      <c r="IG958" s="18"/>
      <c r="IH958" s="18"/>
      <c r="II958" s="18"/>
      <c r="IJ958" s="18"/>
      <c r="IK958" s="18"/>
      <c r="IL958" s="18"/>
      <c r="IM958" s="18"/>
      <c r="IN958" s="18"/>
      <c r="IO958" s="18"/>
      <c r="IP958" s="18"/>
      <c r="IQ958" s="18"/>
      <c r="IR958" s="18"/>
      <c r="IS958" s="18"/>
      <c r="IT958" s="18"/>
      <c r="IU958" s="18"/>
      <c r="IV958" s="18"/>
      <c r="IW958" s="18"/>
      <c r="IX958" s="18"/>
      <c r="IY958" s="18"/>
      <c r="IZ958" s="18"/>
      <c r="JA958" s="18"/>
      <c r="JB958" s="18"/>
      <c r="JC958" s="18"/>
      <c r="JD958" s="18"/>
      <c r="JE958" s="18"/>
      <c r="JF958" s="18"/>
    </row>
    <row r="959" spans="36:266" x14ac:dyDescent="0.3">
      <c r="AJ959" s="18"/>
      <c r="AK959" s="18"/>
      <c r="AL959" s="20"/>
      <c r="AM959" s="23"/>
      <c r="AN959" s="18"/>
      <c r="AO959" s="18"/>
      <c r="BB959" s="25"/>
      <c r="BC959" s="21"/>
      <c r="BG959" s="18"/>
      <c r="BN959" s="22"/>
      <c r="BO959" s="22"/>
      <c r="BP959" s="22"/>
      <c r="BQ959" s="22"/>
      <c r="BR959" s="15"/>
      <c r="CF959" s="15"/>
      <c r="CL959" s="22"/>
      <c r="CM959" s="15"/>
      <c r="CR959" s="22"/>
      <c r="CT959" s="15"/>
      <c r="CW959" s="22"/>
      <c r="DA959" s="15"/>
      <c r="DH959" s="15"/>
      <c r="DJ959" s="22"/>
      <c r="DO959" s="15"/>
      <c r="DV959" s="15"/>
      <c r="EC959" s="15"/>
      <c r="EJ959" s="15"/>
      <c r="EQ959" s="15"/>
      <c r="EX959" s="15"/>
      <c r="FE959" s="15"/>
      <c r="FL959" s="15"/>
      <c r="FS959" s="15"/>
      <c r="FZ959" s="15"/>
      <c r="GG959" s="15"/>
      <c r="GN959" s="15"/>
      <c r="GP959" s="22"/>
      <c r="GQ959" s="22"/>
      <c r="GR959" s="22"/>
      <c r="GS959" s="22"/>
      <c r="GT959" s="22"/>
      <c r="GU959" s="15"/>
      <c r="GV959" s="22"/>
      <c r="GW959" s="22"/>
      <c r="GX959" s="22"/>
      <c r="GY959" s="18"/>
      <c r="GZ959" s="18"/>
      <c r="HA959" s="18"/>
      <c r="HB959" s="18"/>
      <c r="HC959" s="18"/>
      <c r="HD959" s="18"/>
      <c r="HE959" s="18"/>
      <c r="HF959" s="18"/>
      <c r="HG959" s="18"/>
      <c r="HH959" s="18"/>
      <c r="HI959" s="18"/>
      <c r="HJ959" s="18"/>
      <c r="HK959" s="18"/>
      <c r="HL959" s="18"/>
      <c r="HM959" s="18"/>
      <c r="HN959" s="18"/>
      <c r="HO959" s="18"/>
      <c r="HP959" s="18"/>
      <c r="HQ959" s="18"/>
      <c r="HR959" s="18"/>
      <c r="HS959" s="18"/>
      <c r="HT959" s="18"/>
      <c r="HU959" s="18"/>
      <c r="HV959" s="18"/>
      <c r="HW959" s="18"/>
      <c r="HX959" s="18"/>
      <c r="HY959" s="18"/>
      <c r="HZ959" s="18"/>
      <c r="IA959" s="18"/>
      <c r="IB959" s="18"/>
      <c r="IC959" s="18"/>
      <c r="ID959" s="18"/>
      <c r="IE959" s="18"/>
      <c r="IF959" s="18"/>
      <c r="IG959" s="18"/>
      <c r="IH959" s="18"/>
      <c r="II959" s="18"/>
      <c r="IJ959" s="18"/>
      <c r="IK959" s="18"/>
      <c r="IL959" s="18"/>
      <c r="IM959" s="18"/>
      <c r="IN959" s="18"/>
      <c r="IO959" s="18"/>
      <c r="IP959" s="18"/>
      <c r="IQ959" s="18"/>
      <c r="IR959" s="18"/>
      <c r="IS959" s="18"/>
      <c r="IT959" s="18"/>
      <c r="IU959" s="18"/>
      <c r="IV959" s="18"/>
      <c r="IW959" s="18"/>
      <c r="IX959" s="18"/>
      <c r="IY959" s="18"/>
      <c r="IZ959" s="18"/>
      <c r="JA959" s="18"/>
      <c r="JB959" s="18"/>
      <c r="JC959" s="18"/>
      <c r="JD959" s="18"/>
      <c r="JE959" s="18"/>
      <c r="JF959" s="18"/>
    </row>
    <row r="960" spans="36:266" x14ac:dyDescent="0.3">
      <c r="AJ960" s="18"/>
      <c r="AK960" s="18"/>
      <c r="AL960" s="20"/>
      <c r="AM960" s="23"/>
      <c r="AN960" s="18"/>
      <c r="AO960" s="18"/>
      <c r="BB960" s="25"/>
      <c r="BC960" s="21"/>
      <c r="BG960" s="18"/>
      <c r="BN960" s="22"/>
      <c r="BO960" s="22"/>
      <c r="BP960" s="22"/>
      <c r="BQ960" s="22"/>
      <c r="BR960" s="15"/>
      <c r="CF960" s="15"/>
      <c r="CL960" s="22"/>
      <c r="CM960" s="15"/>
      <c r="CR960" s="22"/>
      <c r="CT960" s="15"/>
      <c r="CW960" s="22"/>
      <c r="DA960" s="15"/>
      <c r="DH960" s="15"/>
      <c r="DJ960" s="22"/>
      <c r="DO960" s="15"/>
      <c r="DV960" s="15"/>
      <c r="EC960" s="15"/>
      <c r="EJ960" s="15"/>
      <c r="EQ960" s="15"/>
      <c r="EX960" s="15"/>
      <c r="FE960" s="15"/>
      <c r="FL960" s="15"/>
      <c r="FS960" s="15"/>
      <c r="FZ960" s="15"/>
      <c r="GG960" s="15"/>
      <c r="GN960" s="15"/>
      <c r="GP960" s="22"/>
      <c r="GQ960" s="22"/>
      <c r="GR960" s="22"/>
      <c r="GS960" s="22"/>
      <c r="GT960" s="22"/>
      <c r="GU960" s="15"/>
      <c r="GV960" s="22"/>
      <c r="GW960" s="22"/>
      <c r="GX960" s="22"/>
      <c r="GY960" s="18"/>
      <c r="GZ960" s="18"/>
      <c r="HA960" s="18"/>
      <c r="HB960" s="18"/>
      <c r="HC960" s="18"/>
      <c r="HD960" s="18"/>
      <c r="HE960" s="18"/>
      <c r="HF960" s="18"/>
      <c r="HG960" s="18"/>
      <c r="HH960" s="18"/>
      <c r="HI960" s="18"/>
      <c r="HJ960" s="18"/>
      <c r="HK960" s="18"/>
      <c r="HL960" s="18"/>
      <c r="HM960" s="18"/>
      <c r="HN960" s="18"/>
      <c r="HO960" s="18"/>
      <c r="HP960" s="18"/>
      <c r="HQ960" s="18"/>
      <c r="HR960" s="18"/>
      <c r="HS960" s="18"/>
      <c r="HT960" s="18"/>
      <c r="HU960" s="18"/>
      <c r="HV960" s="18"/>
      <c r="HW960" s="18"/>
      <c r="HX960" s="18"/>
      <c r="HY960" s="18"/>
      <c r="HZ960" s="18"/>
      <c r="IA960" s="18"/>
      <c r="IB960" s="18"/>
      <c r="IC960" s="18"/>
      <c r="ID960" s="18"/>
      <c r="IE960" s="18"/>
      <c r="IF960" s="18"/>
      <c r="IG960" s="18"/>
      <c r="IH960" s="18"/>
      <c r="II960" s="18"/>
      <c r="IJ960" s="18"/>
      <c r="IK960" s="18"/>
      <c r="IL960" s="18"/>
      <c r="IM960" s="18"/>
      <c r="IN960" s="18"/>
      <c r="IO960" s="18"/>
      <c r="IP960" s="18"/>
      <c r="IQ960" s="18"/>
      <c r="IR960" s="18"/>
      <c r="IS960" s="18"/>
      <c r="IT960" s="18"/>
      <c r="IU960" s="18"/>
      <c r="IV960" s="18"/>
      <c r="IW960" s="18"/>
      <c r="IX960" s="18"/>
      <c r="IY960" s="18"/>
      <c r="IZ960" s="18"/>
      <c r="JA960" s="18"/>
      <c r="JB960" s="18"/>
      <c r="JC960" s="18"/>
      <c r="JD960" s="18"/>
      <c r="JE960" s="18"/>
      <c r="JF960" s="18"/>
    </row>
    <row r="961" spans="36:266" x14ac:dyDescent="0.3">
      <c r="AJ961" s="18"/>
      <c r="AK961" s="18"/>
      <c r="AL961" s="20"/>
      <c r="AM961" s="23"/>
      <c r="AN961" s="18"/>
      <c r="AO961" s="18"/>
      <c r="BB961" s="25"/>
      <c r="BC961" s="21"/>
      <c r="BG961" s="18"/>
      <c r="BN961" s="22"/>
      <c r="BO961" s="22"/>
      <c r="BP961" s="22"/>
      <c r="BQ961" s="22"/>
      <c r="BR961" s="15"/>
      <c r="CF961" s="15"/>
      <c r="CL961" s="22"/>
      <c r="CM961" s="15"/>
      <c r="CR961" s="22"/>
      <c r="CT961" s="15"/>
      <c r="CW961" s="22"/>
      <c r="DA961" s="15"/>
      <c r="DH961" s="15"/>
      <c r="DJ961" s="22"/>
      <c r="DO961" s="15"/>
      <c r="DV961" s="15"/>
      <c r="EC961" s="15"/>
      <c r="EJ961" s="15"/>
      <c r="EQ961" s="15"/>
      <c r="EX961" s="15"/>
      <c r="FE961" s="15"/>
      <c r="FL961" s="15"/>
      <c r="FS961" s="15"/>
      <c r="FZ961" s="15"/>
      <c r="GG961" s="15"/>
      <c r="GN961" s="15"/>
      <c r="GP961" s="22"/>
      <c r="GQ961" s="22"/>
      <c r="GR961" s="22"/>
      <c r="GS961" s="22"/>
      <c r="GT961" s="22"/>
      <c r="GU961" s="15"/>
      <c r="GV961" s="22"/>
      <c r="GW961" s="22"/>
      <c r="GX961" s="22"/>
      <c r="GY961" s="18"/>
      <c r="GZ961" s="18"/>
      <c r="HA961" s="18"/>
      <c r="HB961" s="18"/>
      <c r="HC961" s="18"/>
      <c r="HD961" s="18"/>
      <c r="HE961" s="18"/>
      <c r="HF961" s="18"/>
      <c r="HG961" s="18"/>
      <c r="HH961" s="18"/>
      <c r="HI961" s="18"/>
      <c r="HJ961" s="18"/>
      <c r="HK961" s="18"/>
      <c r="HL961" s="18"/>
      <c r="HM961" s="18"/>
      <c r="HN961" s="18"/>
      <c r="HO961" s="18"/>
      <c r="HP961" s="18"/>
      <c r="HQ961" s="18"/>
      <c r="HR961" s="18"/>
      <c r="HS961" s="18"/>
      <c r="HT961" s="18"/>
      <c r="HU961" s="18"/>
      <c r="HV961" s="18"/>
      <c r="HW961" s="18"/>
      <c r="HX961" s="18"/>
      <c r="HY961" s="18"/>
      <c r="HZ961" s="18"/>
      <c r="IA961" s="18"/>
      <c r="IB961" s="18"/>
      <c r="IC961" s="18"/>
      <c r="ID961" s="18"/>
      <c r="IE961" s="18"/>
      <c r="IF961" s="18"/>
      <c r="IG961" s="18"/>
      <c r="IH961" s="18"/>
      <c r="II961" s="18"/>
      <c r="IJ961" s="18"/>
      <c r="IK961" s="18"/>
      <c r="IL961" s="18"/>
      <c r="IM961" s="18"/>
      <c r="IN961" s="18"/>
      <c r="IO961" s="18"/>
      <c r="IP961" s="18"/>
      <c r="IQ961" s="18"/>
      <c r="IR961" s="18"/>
      <c r="IS961" s="18"/>
      <c r="IT961" s="18"/>
      <c r="IU961" s="18"/>
      <c r="IV961" s="18"/>
      <c r="IW961" s="18"/>
      <c r="IX961" s="18"/>
      <c r="IY961" s="18"/>
      <c r="IZ961" s="18"/>
      <c r="JA961" s="18"/>
      <c r="JB961" s="18"/>
      <c r="JC961" s="18"/>
      <c r="JD961" s="18"/>
      <c r="JE961" s="18"/>
      <c r="JF961" s="18"/>
    </row>
    <row r="962" spans="36:266" x14ac:dyDescent="0.3">
      <c r="AJ962" s="18"/>
      <c r="AK962" s="18"/>
      <c r="AL962" s="20"/>
      <c r="AM962" s="23"/>
      <c r="AN962" s="18"/>
      <c r="AO962" s="18"/>
      <c r="BB962" s="25"/>
      <c r="BC962" s="21"/>
      <c r="BG962" s="18"/>
      <c r="BN962" s="22"/>
      <c r="BO962" s="22"/>
      <c r="BP962" s="22"/>
      <c r="BQ962" s="22"/>
      <c r="BR962" s="15"/>
      <c r="CF962" s="15"/>
      <c r="CL962" s="22"/>
      <c r="CM962" s="15"/>
      <c r="CR962" s="22"/>
      <c r="CT962" s="15"/>
      <c r="CW962" s="22"/>
      <c r="DA962" s="15"/>
      <c r="DH962" s="15"/>
      <c r="DJ962" s="22"/>
      <c r="DO962" s="15"/>
      <c r="DV962" s="15"/>
      <c r="EC962" s="15"/>
      <c r="EJ962" s="15"/>
      <c r="EQ962" s="15"/>
      <c r="EX962" s="15"/>
      <c r="FE962" s="15"/>
      <c r="FL962" s="15"/>
      <c r="FS962" s="15"/>
      <c r="FZ962" s="15"/>
      <c r="GG962" s="15"/>
      <c r="GN962" s="15"/>
      <c r="GP962" s="22"/>
      <c r="GQ962" s="22"/>
      <c r="GR962" s="22"/>
      <c r="GS962" s="22"/>
      <c r="GT962" s="22"/>
      <c r="GU962" s="15"/>
      <c r="GV962" s="22"/>
      <c r="GW962" s="22"/>
      <c r="GX962" s="22"/>
      <c r="GY962" s="18"/>
      <c r="GZ962" s="18"/>
      <c r="HA962" s="18"/>
      <c r="HB962" s="18"/>
      <c r="HC962" s="18"/>
      <c r="HD962" s="18"/>
      <c r="HE962" s="18"/>
      <c r="HF962" s="18"/>
      <c r="HG962" s="18"/>
      <c r="HH962" s="18"/>
      <c r="HI962" s="18"/>
      <c r="HJ962" s="18"/>
      <c r="HK962" s="18"/>
      <c r="HL962" s="18"/>
      <c r="HM962" s="18"/>
      <c r="HN962" s="18"/>
      <c r="HO962" s="18"/>
      <c r="HP962" s="18"/>
      <c r="HQ962" s="18"/>
      <c r="HR962" s="18"/>
      <c r="HS962" s="18"/>
      <c r="HT962" s="18"/>
      <c r="HU962" s="18"/>
      <c r="HV962" s="18"/>
      <c r="HW962" s="18"/>
      <c r="HX962" s="18"/>
      <c r="HY962" s="18"/>
      <c r="HZ962" s="18"/>
      <c r="IA962" s="18"/>
      <c r="IB962" s="18"/>
      <c r="IC962" s="18"/>
      <c r="ID962" s="18"/>
      <c r="IE962" s="18"/>
      <c r="IF962" s="18"/>
      <c r="IG962" s="18"/>
      <c r="IH962" s="18"/>
      <c r="II962" s="18"/>
      <c r="IJ962" s="18"/>
      <c r="IK962" s="18"/>
      <c r="IL962" s="18"/>
      <c r="IM962" s="18"/>
      <c r="IN962" s="18"/>
      <c r="IO962" s="18"/>
      <c r="IP962" s="18"/>
      <c r="IQ962" s="18"/>
      <c r="IR962" s="18"/>
      <c r="IS962" s="18"/>
      <c r="IT962" s="18"/>
      <c r="IU962" s="18"/>
      <c r="IV962" s="18"/>
      <c r="IW962" s="18"/>
      <c r="IX962" s="18"/>
      <c r="IY962" s="18"/>
      <c r="IZ962" s="18"/>
      <c r="JA962" s="18"/>
      <c r="JB962" s="18"/>
      <c r="JC962" s="18"/>
      <c r="JD962" s="18"/>
      <c r="JE962" s="18"/>
      <c r="JF962" s="18"/>
    </row>
    <row r="963" spans="36:266" x14ac:dyDescent="0.3">
      <c r="AJ963" s="18"/>
      <c r="AK963" s="18"/>
      <c r="AL963" s="20"/>
      <c r="AM963" s="23"/>
      <c r="AN963" s="18"/>
      <c r="AO963" s="18"/>
      <c r="BB963" s="25"/>
      <c r="BC963" s="21"/>
      <c r="BG963" s="18"/>
      <c r="BN963" s="22"/>
      <c r="BO963" s="22"/>
      <c r="BP963" s="22"/>
      <c r="BQ963" s="22"/>
      <c r="BR963" s="15"/>
      <c r="CF963" s="15"/>
      <c r="CL963" s="22"/>
      <c r="CM963" s="15"/>
      <c r="CR963" s="22"/>
      <c r="CT963" s="15"/>
      <c r="CW963" s="22"/>
      <c r="DA963" s="15"/>
      <c r="DH963" s="15"/>
      <c r="DJ963" s="22"/>
      <c r="DO963" s="15"/>
      <c r="DV963" s="15"/>
      <c r="EC963" s="15"/>
      <c r="EJ963" s="15"/>
      <c r="EQ963" s="15"/>
      <c r="EX963" s="15"/>
      <c r="FE963" s="15"/>
      <c r="FL963" s="15"/>
      <c r="FS963" s="15"/>
      <c r="FZ963" s="15"/>
      <c r="GG963" s="15"/>
      <c r="GN963" s="15"/>
      <c r="GP963" s="22"/>
      <c r="GQ963" s="22"/>
      <c r="GR963" s="22"/>
      <c r="GS963" s="22"/>
      <c r="GT963" s="22"/>
      <c r="GU963" s="15"/>
      <c r="GV963" s="22"/>
      <c r="GW963" s="22"/>
      <c r="GX963" s="22"/>
      <c r="GY963" s="18"/>
      <c r="GZ963" s="18"/>
      <c r="HA963" s="18"/>
      <c r="HB963" s="18"/>
      <c r="HC963" s="18"/>
      <c r="HD963" s="18"/>
      <c r="HE963" s="18"/>
      <c r="HF963" s="18"/>
      <c r="HG963" s="18"/>
      <c r="HH963" s="18"/>
      <c r="HI963" s="18"/>
      <c r="HJ963" s="18"/>
      <c r="HK963" s="18"/>
      <c r="HL963" s="18"/>
      <c r="HM963" s="18"/>
      <c r="HN963" s="18"/>
      <c r="HO963" s="18"/>
      <c r="HP963" s="18"/>
      <c r="HQ963" s="18"/>
      <c r="HR963" s="18"/>
      <c r="HS963" s="18"/>
      <c r="HT963" s="18"/>
      <c r="HU963" s="18"/>
      <c r="HV963" s="18"/>
      <c r="HW963" s="18"/>
      <c r="HX963" s="18"/>
      <c r="HY963" s="18"/>
      <c r="HZ963" s="18"/>
      <c r="IA963" s="18"/>
      <c r="IB963" s="18"/>
      <c r="IC963" s="18"/>
      <c r="ID963" s="18"/>
      <c r="IE963" s="18"/>
      <c r="IF963" s="18"/>
      <c r="IG963" s="18"/>
      <c r="IH963" s="18"/>
      <c r="II963" s="18"/>
      <c r="IJ963" s="18"/>
      <c r="IK963" s="18"/>
      <c r="IL963" s="18"/>
      <c r="IM963" s="18"/>
      <c r="IN963" s="18"/>
      <c r="IO963" s="18"/>
      <c r="IP963" s="18"/>
      <c r="IQ963" s="18"/>
      <c r="IR963" s="18"/>
      <c r="IS963" s="18"/>
      <c r="IT963" s="18"/>
      <c r="IU963" s="18"/>
      <c r="IV963" s="18"/>
      <c r="IW963" s="18"/>
      <c r="IX963" s="18"/>
      <c r="IY963" s="18"/>
      <c r="IZ963" s="18"/>
      <c r="JA963" s="18"/>
      <c r="JB963" s="18"/>
      <c r="JC963" s="18"/>
      <c r="JD963" s="18"/>
      <c r="JE963" s="18"/>
      <c r="JF963" s="18"/>
    </row>
    <row r="964" spans="36:266" x14ac:dyDescent="0.3">
      <c r="AJ964" s="18"/>
      <c r="AK964" s="18"/>
      <c r="AL964" s="20"/>
      <c r="AM964" s="23"/>
      <c r="AN964" s="18"/>
      <c r="AO964" s="18"/>
      <c r="BB964" s="25"/>
      <c r="BC964" s="21"/>
      <c r="BG964" s="18"/>
      <c r="BN964" s="22"/>
      <c r="BO964" s="22"/>
      <c r="BP964" s="22"/>
      <c r="BQ964" s="22"/>
      <c r="BR964" s="15"/>
      <c r="CF964" s="15"/>
      <c r="CL964" s="22"/>
      <c r="CM964" s="15"/>
      <c r="CR964" s="22"/>
      <c r="CT964" s="15"/>
      <c r="CW964" s="22"/>
      <c r="DA964" s="15"/>
      <c r="DH964" s="15"/>
      <c r="DJ964" s="22"/>
      <c r="DO964" s="15"/>
      <c r="DV964" s="15"/>
      <c r="EC964" s="15"/>
      <c r="EJ964" s="15"/>
      <c r="EQ964" s="15"/>
      <c r="EX964" s="15"/>
      <c r="FE964" s="15"/>
      <c r="FL964" s="15"/>
      <c r="FS964" s="15"/>
      <c r="FZ964" s="15"/>
      <c r="GG964" s="15"/>
      <c r="GN964" s="15"/>
      <c r="GP964" s="22"/>
      <c r="GQ964" s="22"/>
      <c r="GR964" s="22"/>
      <c r="GS964" s="22"/>
      <c r="GT964" s="22"/>
      <c r="GU964" s="15"/>
      <c r="GV964" s="22"/>
      <c r="GW964" s="22"/>
      <c r="GX964" s="22"/>
      <c r="GY964" s="18"/>
      <c r="GZ964" s="18"/>
      <c r="HA964" s="18"/>
      <c r="HB964" s="18"/>
      <c r="HC964" s="18"/>
      <c r="HD964" s="18"/>
      <c r="HE964" s="18"/>
      <c r="HF964" s="18"/>
      <c r="HG964" s="18"/>
      <c r="HH964" s="18"/>
      <c r="HI964" s="18"/>
      <c r="HJ964" s="18"/>
      <c r="HK964" s="18"/>
      <c r="HL964" s="18"/>
      <c r="HM964" s="18"/>
      <c r="HN964" s="18"/>
      <c r="HO964" s="18"/>
      <c r="HP964" s="18"/>
      <c r="HQ964" s="18"/>
      <c r="HR964" s="18"/>
      <c r="HS964" s="18"/>
      <c r="HT964" s="18"/>
      <c r="HU964" s="18"/>
      <c r="HV964" s="18"/>
      <c r="HW964" s="18"/>
      <c r="HX964" s="18"/>
      <c r="HY964" s="18"/>
      <c r="HZ964" s="18"/>
      <c r="IA964" s="18"/>
      <c r="IB964" s="18"/>
      <c r="IC964" s="18"/>
      <c r="ID964" s="18"/>
      <c r="IE964" s="18"/>
      <c r="IF964" s="18"/>
      <c r="IG964" s="18"/>
      <c r="IH964" s="18"/>
      <c r="II964" s="18"/>
      <c r="IJ964" s="18"/>
      <c r="IK964" s="18"/>
      <c r="IL964" s="18"/>
      <c r="IM964" s="18"/>
      <c r="IN964" s="18"/>
      <c r="IO964" s="18"/>
      <c r="IP964" s="18"/>
      <c r="IQ964" s="18"/>
      <c r="IR964" s="18"/>
      <c r="IS964" s="18"/>
      <c r="IT964" s="18"/>
      <c r="IU964" s="18"/>
      <c r="IV964" s="18"/>
      <c r="IW964" s="18"/>
      <c r="IX964" s="18"/>
      <c r="IY964" s="18"/>
      <c r="IZ964" s="18"/>
      <c r="JA964" s="18"/>
      <c r="JB964" s="18"/>
      <c r="JC964" s="18"/>
      <c r="JD964" s="18"/>
      <c r="JE964" s="18"/>
      <c r="JF964" s="18"/>
    </row>
    <row r="965" spans="36:266" x14ac:dyDescent="0.3">
      <c r="AJ965" s="18"/>
      <c r="AK965" s="18"/>
      <c r="AL965" s="20"/>
      <c r="AM965" s="23"/>
      <c r="AN965" s="18"/>
      <c r="AO965" s="18"/>
      <c r="BB965" s="25"/>
      <c r="BC965" s="21"/>
      <c r="BG965" s="18"/>
      <c r="BN965" s="22"/>
      <c r="BO965" s="22"/>
      <c r="BP965" s="22"/>
      <c r="BQ965" s="22"/>
      <c r="BR965" s="15"/>
      <c r="CF965" s="15"/>
      <c r="CL965" s="22"/>
      <c r="CM965" s="15"/>
      <c r="CR965" s="22"/>
      <c r="CT965" s="15"/>
      <c r="CW965" s="22"/>
      <c r="DA965" s="15"/>
      <c r="DH965" s="15"/>
      <c r="DJ965" s="22"/>
      <c r="DO965" s="15"/>
      <c r="DV965" s="15"/>
      <c r="EC965" s="15"/>
      <c r="EJ965" s="15"/>
      <c r="EQ965" s="15"/>
      <c r="EX965" s="15"/>
      <c r="FE965" s="15"/>
      <c r="FL965" s="15"/>
      <c r="FS965" s="15"/>
      <c r="FZ965" s="15"/>
      <c r="GG965" s="15"/>
      <c r="GN965" s="15"/>
      <c r="GP965" s="22"/>
      <c r="GQ965" s="22"/>
      <c r="GR965" s="22"/>
      <c r="GS965" s="22"/>
      <c r="GT965" s="22"/>
      <c r="GU965" s="15"/>
      <c r="GV965" s="22"/>
      <c r="GW965" s="22"/>
      <c r="GX965" s="22"/>
      <c r="GY965" s="18"/>
      <c r="GZ965" s="18"/>
      <c r="HA965" s="18"/>
      <c r="HB965" s="18"/>
      <c r="HC965" s="18"/>
      <c r="HD965" s="18"/>
      <c r="HE965" s="18"/>
      <c r="HF965" s="18"/>
      <c r="HG965" s="18"/>
      <c r="HH965" s="18"/>
      <c r="HI965" s="18"/>
      <c r="HJ965" s="18"/>
      <c r="HK965" s="18"/>
      <c r="HL965" s="18"/>
      <c r="HM965" s="18"/>
      <c r="HN965" s="18"/>
      <c r="HO965" s="18"/>
      <c r="HP965" s="18"/>
      <c r="HQ965" s="18"/>
      <c r="HR965" s="18"/>
      <c r="HS965" s="18"/>
      <c r="HT965" s="18"/>
      <c r="HU965" s="18"/>
      <c r="HV965" s="18"/>
      <c r="HW965" s="18"/>
      <c r="HX965" s="18"/>
      <c r="HY965" s="18"/>
      <c r="HZ965" s="18"/>
      <c r="IA965" s="18"/>
      <c r="IB965" s="18"/>
      <c r="IC965" s="18"/>
      <c r="ID965" s="18"/>
      <c r="IE965" s="18"/>
      <c r="IF965" s="18"/>
      <c r="IG965" s="18"/>
      <c r="IH965" s="18"/>
      <c r="II965" s="18"/>
      <c r="IJ965" s="18"/>
      <c r="IK965" s="18"/>
      <c r="IL965" s="18"/>
      <c r="IM965" s="18"/>
      <c r="IN965" s="18"/>
      <c r="IO965" s="18"/>
      <c r="IP965" s="18"/>
      <c r="IQ965" s="18"/>
      <c r="IR965" s="18"/>
      <c r="IS965" s="18"/>
      <c r="IT965" s="18"/>
      <c r="IU965" s="18"/>
      <c r="IV965" s="18"/>
      <c r="IW965" s="18"/>
      <c r="IX965" s="18"/>
      <c r="IY965" s="18"/>
      <c r="IZ965" s="18"/>
      <c r="JA965" s="18"/>
      <c r="JB965" s="18"/>
      <c r="JC965" s="18"/>
      <c r="JD965" s="18"/>
      <c r="JE965" s="18"/>
      <c r="JF965" s="18"/>
    </row>
    <row r="966" spans="36:266" x14ac:dyDescent="0.3">
      <c r="AJ966" s="18"/>
      <c r="AK966" s="18"/>
      <c r="AL966" s="20"/>
      <c r="AM966" s="23"/>
      <c r="AN966" s="18"/>
      <c r="AO966" s="18"/>
      <c r="BB966" s="25"/>
      <c r="BC966" s="21"/>
      <c r="BG966" s="18"/>
      <c r="BN966" s="22"/>
      <c r="BO966" s="22"/>
      <c r="BP966" s="22"/>
      <c r="BQ966" s="22"/>
      <c r="BR966" s="15"/>
      <c r="CF966" s="15"/>
      <c r="CL966" s="22"/>
      <c r="CM966" s="15"/>
      <c r="CR966" s="22"/>
      <c r="CT966" s="15"/>
      <c r="CW966" s="22"/>
      <c r="DA966" s="15"/>
      <c r="DH966" s="15"/>
      <c r="DJ966" s="22"/>
      <c r="DO966" s="15"/>
      <c r="DV966" s="15"/>
      <c r="EC966" s="15"/>
      <c r="EJ966" s="15"/>
      <c r="EQ966" s="15"/>
      <c r="EX966" s="15"/>
      <c r="FE966" s="15"/>
      <c r="FL966" s="15"/>
      <c r="FS966" s="15"/>
      <c r="FZ966" s="15"/>
      <c r="GG966" s="15"/>
      <c r="GN966" s="15"/>
      <c r="GP966" s="22"/>
      <c r="GQ966" s="22"/>
      <c r="GR966" s="22"/>
      <c r="GS966" s="22"/>
      <c r="GT966" s="22"/>
      <c r="GU966" s="15"/>
      <c r="GV966" s="22"/>
      <c r="GW966" s="22"/>
      <c r="GX966" s="22"/>
      <c r="GY966" s="18"/>
      <c r="GZ966" s="18"/>
      <c r="HA966" s="18"/>
      <c r="HB966" s="18"/>
      <c r="HC966" s="18"/>
      <c r="HD966" s="18"/>
      <c r="HE966" s="18"/>
      <c r="HF966" s="18"/>
      <c r="HG966" s="18"/>
      <c r="HH966" s="18"/>
      <c r="HI966" s="18"/>
      <c r="HJ966" s="18"/>
      <c r="HK966" s="18"/>
      <c r="HL966" s="18"/>
      <c r="HM966" s="18"/>
      <c r="HN966" s="18"/>
      <c r="HO966" s="18"/>
      <c r="HP966" s="18"/>
      <c r="HQ966" s="18"/>
      <c r="HR966" s="18"/>
      <c r="HS966" s="18"/>
      <c r="HT966" s="18"/>
      <c r="HU966" s="18"/>
      <c r="HV966" s="18"/>
      <c r="HW966" s="18"/>
      <c r="HX966" s="18"/>
      <c r="HY966" s="18"/>
      <c r="HZ966" s="18"/>
      <c r="IA966" s="18"/>
      <c r="IB966" s="18"/>
      <c r="IC966" s="18"/>
      <c r="ID966" s="18"/>
      <c r="IE966" s="18"/>
      <c r="IF966" s="18"/>
      <c r="IG966" s="18"/>
      <c r="IH966" s="18"/>
      <c r="II966" s="18"/>
      <c r="IJ966" s="18"/>
      <c r="IK966" s="18"/>
      <c r="IL966" s="18"/>
      <c r="IM966" s="18"/>
      <c r="IN966" s="18"/>
      <c r="IO966" s="18"/>
      <c r="IP966" s="18"/>
      <c r="IQ966" s="18"/>
      <c r="IR966" s="18"/>
      <c r="IS966" s="18"/>
      <c r="IT966" s="18"/>
      <c r="IU966" s="18"/>
      <c r="IV966" s="18"/>
      <c r="IW966" s="18"/>
      <c r="IX966" s="18"/>
      <c r="IY966" s="18"/>
      <c r="IZ966" s="18"/>
      <c r="JA966" s="18"/>
      <c r="JB966" s="18"/>
      <c r="JC966" s="18"/>
      <c r="JD966" s="18"/>
      <c r="JE966" s="18"/>
      <c r="JF966" s="18"/>
    </row>
    <row r="967" spans="36:266" x14ac:dyDescent="0.3">
      <c r="AJ967" s="24"/>
      <c r="AK967" s="24"/>
      <c r="AL967" s="20"/>
      <c r="AM967" s="23"/>
      <c r="AN967" s="18"/>
      <c r="AO967" s="18"/>
      <c r="BB967" s="25"/>
      <c r="BC967" s="21"/>
      <c r="BG967" s="18"/>
      <c r="BN967" s="22"/>
      <c r="BO967" s="22"/>
      <c r="BP967" s="22"/>
      <c r="BQ967" s="22"/>
      <c r="BR967" s="15"/>
      <c r="CF967" s="15"/>
      <c r="CL967" s="22"/>
      <c r="CM967" s="15"/>
      <c r="CR967" s="22"/>
      <c r="CT967" s="15"/>
      <c r="CW967" s="22"/>
      <c r="DA967" s="15"/>
      <c r="DH967" s="15"/>
      <c r="DJ967" s="22"/>
      <c r="DO967" s="15"/>
      <c r="DV967" s="15"/>
      <c r="EC967" s="15"/>
      <c r="EJ967" s="15"/>
      <c r="EQ967" s="15"/>
      <c r="EX967" s="15"/>
      <c r="FE967" s="15"/>
      <c r="FL967" s="15"/>
      <c r="FS967" s="15"/>
      <c r="FZ967" s="15"/>
      <c r="GG967" s="15"/>
      <c r="GN967" s="15"/>
      <c r="GP967" s="22"/>
      <c r="GQ967" s="22"/>
      <c r="GR967" s="22"/>
      <c r="GS967" s="22"/>
      <c r="GT967" s="22"/>
      <c r="GU967" s="15"/>
      <c r="GV967" s="22"/>
      <c r="GW967" s="22"/>
      <c r="GX967" s="22"/>
      <c r="GY967" s="18"/>
      <c r="GZ967" s="18"/>
      <c r="HA967" s="18"/>
      <c r="HB967" s="18"/>
      <c r="HC967" s="18"/>
      <c r="HD967" s="18"/>
      <c r="HE967" s="18"/>
      <c r="HF967" s="18"/>
      <c r="HG967" s="18"/>
      <c r="HH967" s="18"/>
      <c r="HI967" s="18"/>
      <c r="HJ967" s="18"/>
      <c r="HK967" s="18"/>
      <c r="HL967" s="18"/>
      <c r="HM967" s="18"/>
      <c r="HN967" s="18"/>
      <c r="HO967" s="18"/>
      <c r="HP967" s="18"/>
      <c r="HQ967" s="18"/>
      <c r="HR967" s="18"/>
      <c r="HS967" s="18"/>
      <c r="HT967" s="18"/>
      <c r="HU967" s="18"/>
      <c r="HV967" s="18"/>
      <c r="HW967" s="18"/>
      <c r="HX967" s="18"/>
      <c r="HY967" s="18"/>
      <c r="HZ967" s="18"/>
      <c r="IA967" s="18"/>
      <c r="IB967" s="18"/>
      <c r="IC967" s="18"/>
      <c r="ID967" s="18"/>
      <c r="IE967" s="18"/>
      <c r="IF967" s="18"/>
      <c r="IG967" s="18"/>
      <c r="IH967" s="18"/>
      <c r="II967" s="18"/>
      <c r="IJ967" s="18"/>
      <c r="IK967" s="18"/>
      <c r="IL967" s="18"/>
      <c r="IM967" s="18"/>
      <c r="IN967" s="18"/>
      <c r="IO967" s="18"/>
      <c r="IP967" s="18"/>
      <c r="IQ967" s="18"/>
      <c r="IR967" s="18"/>
      <c r="IS967" s="18"/>
      <c r="IT967" s="18"/>
      <c r="IU967" s="18"/>
      <c r="IV967" s="18"/>
      <c r="IW967" s="18"/>
      <c r="IX967" s="18"/>
      <c r="IY967" s="18"/>
      <c r="IZ967" s="18"/>
      <c r="JA967" s="18"/>
      <c r="JB967" s="18"/>
      <c r="JC967" s="18"/>
      <c r="JD967" s="18"/>
      <c r="JE967" s="18"/>
      <c r="JF967" s="18"/>
    </row>
    <row r="968" spans="36:266" x14ac:dyDescent="0.3">
      <c r="AJ968" s="24"/>
      <c r="AK968" s="24"/>
      <c r="AL968" s="20"/>
      <c r="AM968" s="23"/>
      <c r="AN968" s="18"/>
      <c r="AO968" s="18"/>
      <c r="BB968" s="25"/>
      <c r="BC968" s="21"/>
      <c r="BG968" s="18"/>
      <c r="BN968" s="22"/>
      <c r="BO968" s="22"/>
      <c r="BP968" s="22"/>
      <c r="BQ968" s="22"/>
      <c r="BR968" s="15"/>
      <c r="CF968" s="15"/>
      <c r="CL968" s="22"/>
      <c r="CM968" s="15"/>
      <c r="CR968" s="22"/>
      <c r="CT968" s="15"/>
      <c r="CW968" s="22"/>
      <c r="DA968" s="15"/>
      <c r="DH968" s="15"/>
      <c r="DJ968" s="22"/>
      <c r="DO968" s="15"/>
      <c r="DV968" s="15"/>
      <c r="EC968" s="15"/>
      <c r="EJ968" s="15"/>
      <c r="EQ968" s="15"/>
      <c r="EX968" s="15"/>
      <c r="FE968" s="15"/>
      <c r="FL968" s="15"/>
      <c r="FS968" s="15"/>
      <c r="FZ968" s="15"/>
      <c r="GG968" s="15"/>
      <c r="GN968" s="15"/>
      <c r="GP968" s="22"/>
      <c r="GQ968" s="22"/>
      <c r="GR968" s="22"/>
      <c r="GS968" s="22"/>
      <c r="GT968" s="22"/>
      <c r="GU968" s="15"/>
      <c r="GV968" s="22"/>
      <c r="GW968" s="22"/>
      <c r="GX968" s="22"/>
      <c r="GY968" s="18"/>
      <c r="GZ968" s="18"/>
      <c r="HA968" s="18"/>
      <c r="HB968" s="18"/>
      <c r="HC968" s="18"/>
      <c r="HD968" s="18"/>
      <c r="HE968" s="18"/>
      <c r="HF968" s="18"/>
      <c r="HG968" s="18"/>
      <c r="HH968" s="18"/>
      <c r="HI968" s="18"/>
      <c r="HJ968" s="18"/>
      <c r="HK968" s="18"/>
      <c r="HL968" s="18"/>
      <c r="HM968" s="18"/>
      <c r="HN968" s="18"/>
      <c r="HO968" s="18"/>
      <c r="HP968" s="18"/>
      <c r="HQ968" s="18"/>
      <c r="HR968" s="18"/>
      <c r="HS968" s="18"/>
      <c r="HT968" s="18"/>
      <c r="HU968" s="18"/>
      <c r="HV968" s="18"/>
      <c r="HW968" s="18"/>
      <c r="HX968" s="18"/>
      <c r="HY968" s="18"/>
      <c r="HZ968" s="18"/>
      <c r="IA968" s="18"/>
      <c r="IB968" s="18"/>
      <c r="IC968" s="18"/>
      <c r="ID968" s="18"/>
      <c r="IE968" s="18"/>
      <c r="IF968" s="18"/>
      <c r="IG968" s="18"/>
      <c r="IH968" s="18"/>
      <c r="II968" s="18"/>
      <c r="IJ968" s="18"/>
      <c r="IK968" s="18"/>
      <c r="IL968" s="18"/>
      <c r="IM968" s="18"/>
      <c r="IN968" s="18"/>
      <c r="IO968" s="18"/>
      <c r="IP968" s="18"/>
      <c r="IQ968" s="18"/>
      <c r="IR968" s="18"/>
      <c r="IS968" s="18"/>
      <c r="IT968" s="18"/>
      <c r="IU968" s="18"/>
      <c r="IV968" s="18"/>
      <c r="IW968" s="18"/>
      <c r="IX968" s="18"/>
      <c r="IY968" s="18"/>
      <c r="IZ968" s="18"/>
      <c r="JA968" s="18"/>
      <c r="JB968" s="18"/>
      <c r="JC968" s="18"/>
      <c r="JD968" s="18"/>
      <c r="JE968" s="18"/>
      <c r="JF968" s="18"/>
    </row>
    <row r="969" spans="36:266" x14ac:dyDescent="0.3">
      <c r="AJ969" s="24"/>
      <c r="AK969" s="24"/>
      <c r="AL969" s="20"/>
      <c r="AM969" s="23"/>
      <c r="AN969" s="18"/>
      <c r="AO969" s="18"/>
      <c r="BB969" s="25"/>
      <c r="BC969" s="21"/>
      <c r="BG969" s="18"/>
      <c r="BN969" s="22"/>
      <c r="BO969" s="22"/>
      <c r="BP969" s="22"/>
      <c r="BQ969" s="22"/>
      <c r="BR969" s="15"/>
      <c r="CF969" s="15"/>
      <c r="CL969" s="22"/>
      <c r="CM969" s="15"/>
      <c r="CR969" s="22"/>
      <c r="CT969" s="15"/>
      <c r="CW969" s="22"/>
      <c r="DA969" s="15"/>
      <c r="DH969" s="15"/>
      <c r="DJ969" s="22"/>
      <c r="DO969" s="15"/>
      <c r="DV969" s="15"/>
      <c r="EC969" s="15"/>
      <c r="EJ969" s="15"/>
      <c r="EQ969" s="15"/>
      <c r="EX969" s="15"/>
      <c r="FE969" s="15"/>
      <c r="FL969" s="15"/>
      <c r="FS969" s="15"/>
      <c r="FZ969" s="15"/>
      <c r="GG969" s="15"/>
      <c r="GN969" s="15"/>
      <c r="GP969" s="22"/>
      <c r="GQ969" s="22"/>
      <c r="GR969" s="22"/>
      <c r="GS969" s="22"/>
      <c r="GT969" s="22"/>
      <c r="GU969" s="15"/>
      <c r="GV969" s="22"/>
      <c r="GW969" s="22"/>
      <c r="GX969" s="22"/>
      <c r="GY969" s="18"/>
      <c r="GZ969" s="18"/>
      <c r="HA969" s="18"/>
      <c r="HB969" s="18"/>
      <c r="HC969" s="18"/>
      <c r="HD969" s="18"/>
      <c r="HE969" s="18"/>
      <c r="HF969" s="18"/>
      <c r="HG969" s="18"/>
      <c r="HH969" s="18"/>
      <c r="HI969" s="18"/>
      <c r="HJ969" s="18"/>
      <c r="HK969" s="18"/>
      <c r="HL969" s="18"/>
      <c r="HM969" s="18"/>
      <c r="HN969" s="18"/>
      <c r="HO969" s="18"/>
      <c r="HP969" s="18"/>
      <c r="HQ969" s="18"/>
      <c r="HR969" s="18"/>
      <c r="HS969" s="18"/>
      <c r="HT969" s="18"/>
      <c r="HU969" s="18"/>
      <c r="HV969" s="18"/>
      <c r="HW969" s="18"/>
      <c r="HX969" s="18"/>
      <c r="HY969" s="18"/>
      <c r="HZ969" s="18"/>
      <c r="IA969" s="18"/>
      <c r="IB969" s="18"/>
      <c r="IC969" s="18"/>
      <c r="ID969" s="18"/>
      <c r="IE969" s="18"/>
      <c r="IF969" s="18"/>
      <c r="IG969" s="18"/>
      <c r="IH969" s="18"/>
      <c r="II969" s="18"/>
      <c r="IJ969" s="18"/>
      <c r="IK969" s="18"/>
      <c r="IL969" s="18"/>
      <c r="IM969" s="18"/>
      <c r="IN969" s="18"/>
      <c r="IO969" s="18"/>
      <c r="IP969" s="18"/>
      <c r="IQ969" s="18"/>
      <c r="IR969" s="18"/>
      <c r="IS969" s="18"/>
      <c r="IT969" s="18"/>
      <c r="IU969" s="18"/>
      <c r="IV969" s="18"/>
      <c r="IW969" s="18"/>
      <c r="IX969" s="18"/>
      <c r="IY969" s="18"/>
      <c r="IZ969" s="18"/>
      <c r="JA969" s="18"/>
      <c r="JB969" s="18"/>
      <c r="JC969" s="18"/>
      <c r="JD969" s="18"/>
      <c r="JE969" s="18"/>
      <c r="JF969" s="18"/>
    </row>
    <row r="970" spans="36:266" x14ac:dyDescent="0.3">
      <c r="AJ970" s="24"/>
      <c r="AK970" s="24"/>
      <c r="AL970" s="20"/>
      <c r="AM970" s="23"/>
      <c r="AN970" s="18"/>
      <c r="AO970" s="18"/>
      <c r="BB970" s="25"/>
      <c r="BC970" s="21"/>
      <c r="BG970" s="18"/>
      <c r="BN970" s="22"/>
      <c r="BO970" s="22"/>
      <c r="BP970" s="22"/>
      <c r="BQ970" s="22"/>
      <c r="BR970" s="15"/>
      <c r="CF970" s="15"/>
      <c r="CL970" s="22"/>
      <c r="CM970" s="15"/>
      <c r="CR970" s="22"/>
      <c r="CT970" s="15"/>
      <c r="CW970" s="22"/>
      <c r="DA970" s="15"/>
      <c r="DH970" s="15"/>
      <c r="DJ970" s="22"/>
      <c r="DO970" s="15"/>
      <c r="DV970" s="15"/>
      <c r="EC970" s="15"/>
      <c r="EJ970" s="15"/>
      <c r="EQ970" s="15"/>
      <c r="EX970" s="15"/>
      <c r="FE970" s="15"/>
      <c r="FL970" s="15"/>
      <c r="FS970" s="15"/>
      <c r="FZ970" s="15"/>
      <c r="GG970" s="15"/>
      <c r="GN970" s="15"/>
      <c r="GP970" s="22"/>
      <c r="GQ970" s="22"/>
      <c r="GR970" s="22"/>
      <c r="GS970" s="22"/>
      <c r="GT970" s="22"/>
      <c r="GU970" s="15"/>
      <c r="GV970" s="22"/>
      <c r="GW970" s="22"/>
      <c r="GX970" s="22"/>
      <c r="GY970" s="18"/>
      <c r="GZ970" s="18"/>
      <c r="HA970" s="18"/>
      <c r="HB970" s="18"/>
      <c r="HC970" s="18"/>
      <c r="HD970" s="18"/>
      <c r="HE970" s="18"/>
      <c r="HF970" s="18"/>
      <c r="HG970" s="18"/>
      <c r="HH970" s="18"/>
      <c r="HI970" s="18"/>
      <c r="HJ970" s="18"/>
      <c r="HK970" s="18"/>
      <c r="HL970" s="18"/>
      <c r="HM970" s="18"/>
      <c r="HN970" s="18"/>
      <c r="HO970" s="18"/>
      <c r="HP970" s="18"/>
      <c r="HQ970" s="18"/>
      <c r="HR970" s="18"/>
      <c r="HS970" s="18"/>
      <c r="HT970" s="18"/>
      <c r="HU970" s="18"/>
      <c r="HV970" s="18"/>
      <c r="HW970" s="18"/>
      <c r="HX970" s="18"/>
      <c r="HY970" s="18"/>
      <c r="HZ970" s="18"/>
      <c r="IA970" s="18"/>
      <c r="IB970" s="18"/>
      <c r="IC970" s="18"/>
      <c r="ID970" s="18"/>
      <c r="IE970" s="18"/>
      <c r="IF970" s="18"/>
      <c r="IG970" s="18"/>
      <c r="IH970" s="18"/>
      <c r="II970" s="18"/>
      <c r="IJ970" s="18"/>
      <c r="IK970" s="18"/>
      <c r="IL970" s="18"/>
      <c r="IM970" s="18"/>
      <c r="IN970" s="18"/>
      <c r="IO970" s="18"/>
      <c r="IP970" s="18"/>
      <c r="IQ970" s="18"/>
      <c r="IR970" s="18"/>
      <c r="IS970" s="18"/>
      <c r="IT970" s="18"/>
      <c r="IU970" s="18"/>
      <c r="IV970" s="18"/>
      <c r="IW970" s="18"/>
      <c r="IX970" s="18"/>
      <c r="IY970" s="18"/>
      <c r="IZ970" s="18"/>
      <c r="JA970" s="18"/>
      <c r="JB970" s="18"/>
      <c r="JC970" s="18"/>
      <c r="JD970" s="18"/>
      <c r="JE970" s="18"/>
      <c r="JF970" s="18"/>
    </row>
    <row r="971" spans="36:266" x14ac:dyDescent="0.3">
      <c r="AJ971" s="24"/>
      <c r="AK971" s="24"/>
      <c r="AL971" s="20"/>
      <c r="AM971" s="23"/>
      <c r="AN971" s="18"/>
      <c r="AO971" s="18"/>
      <c r="BB971" s="25"/>
      <c r="BC971" s="21"/>
      <c r="BG971" s="18"/>
      <c r="BN971" s="22"/>
      <c r="BO971" s="22"/>
      <c r="BP971" s="22"/>
      <c r="BQ971" s="22"/>
      <c r="BR971" s="15"/>
      <c r="CF971" s="15"/>
      <c r="CL971" s="22"/>
      <c r="CM971" s="15"/>
      <c r="CR971" s="22"/>
      <c r="CT971" s="15"/>
      <c r="CW971" s="22"/>
      <c r="DA971" s="15"/>
      <c r="DH971" s="15"/>
      <c r="DJ971" s="22"/>
      <c r="DO971" s="15"/>
      <c r="DV971" s="15"/>
      <c r="EC971" s="15"/>
      <c r="EJ971" s="15"/>
      <c r="EQ971" s="15"/>
      <c r="EX971" s="15"/>
      <c r="FE971" s="15"/>
      <c r="FL971" s="15"/>
      <c r="FS971" s="15"/>
      <c r="FZ971" s="15"/>
      <c r="GG971" s="15"/>
      <c r="GN971" s="15"/>
      <c r="GP971" s="22"/>
      <c r="GQ971" s="22"/>
      <c r="GR971" s="22"/>
      <c r="GS971" s="22"/>
      <c r="GT971" s="22"/>
      <c r="GU971" s="15"/>
      <c r="GV971" s="22"/>
      <c r="GW971" s="22"/>
      <c r="GX971" s="22"/>
      <c r="GY971" s="18"/>
      <c r="GZ971" s="18"/>
      <c r="HA971" s="18"/>
      <c r="HB971" s="18"/>
      <c r="HC971" s="18"/>
      <c r="HD971" s="18"/>
      <c r="HE971" s="18"/>
      <c r="HF971" s="18"/>
      <c r="HG971" s="18"/>
      <c r="HH971" s="18"/>
      <c r="HI971" s="18"/>
      <c r="HJ971" s="18"/>
      <c r="HK971" s="18"/>
      <c r="HL971" s="18"/>
      <c r="HM971" s="18"/>
      <c r="HN971" s="18"/>
      <c r="HO971" s="18"/>
      <c r="HP971" s="18"/>
      <c r="HQ971" s="18"/>
      <c r="HR971" s="18"/>
      <c r="HS971" s="18"/>
      <c r="HT971" s="18"/>
      <c r="HU971" s="18"/>
      <c r="HV971" s="18"/>
      <c r="HW971" s="18"/>
      <c r="HX971" s="18"/>
      <c r="HY971" s="18"/>
      <c r="HZ971" s="18"/>
      <c r="IA971" s="18"/>
      <c r="IB971" s="18"/>
      <c r="IC971" s="18"/>
      <c r="ID971" s="18"/>
      <c r="IE971" s="18"/>
      <c r="IF971" s="18"/>
      <c r="IG971" s="18"/>
      <c r="IH971" s="18"/>
      <c r="II971" s="18"/>
      <c r="IJ971" s="18"/>
      <c r="IK971" s="18"/>
      <c r="IL971" s="18"/>
      <c r="IM971" s="18"/>
      <c r="IN971" s="18"/>
      <c r="IO971" s="18"/>
      <c r="IP971" s="18"/>
      <c r="IQ971" s="18"/>
      <c r="IR971" s="18"/>
      <c r="IS971" s="18"/>
      <c r="IT971" s="18"/>
      <c r="IU971" s="18"/>
      <c r="IV971" s="18"/>
      <c r="IW971" s="18"/>
      <c r="IX971" s="18"/>
      <c r="IY971" s="18"/>
      <c r="IZ971" s="18"/>
      <c r="JA971" s="18"/>
      <c r="JB971" s="18"/>
      <c r="JC971" s="18"/>
      <c r="JD971" s="18"/>
      <c r="JE971" s="18"/>
      <c r="JF971" s="18"/>
    </row>
    <row r="972" spans="36:266" x14ac:dyDescent="0.3">
      <c r="AJ972" s="24"/>
      <c r="AK972" s="24"/>
      <c r="AL972" s="20"/>
      <c r="AM972" s="23"/>
      <c r="AN972" s="18"/>
      <c r="AO972" s="18"/>
      <c r="BB972" s="25"/>
      <c r="BC972" s="21"/>
      <c r="BG972" s="18"/>
      <c r="BN972" s="22"/>
      <c r="BO972" s="22"/>
      <c r="BP972" s="22"/>
      <c r="BQ972" s="22"/>
      <c r="BR972" s="15"/>
      <c r="CF972" s="15"/>
      <c r="CL972" s="22"/>
      <c r="CM972" s="15"/>
      <c r="CR972" s="22"/>
      <c r="CT972" s="15"/>
      <c r="CW972" s="22"/>
      <c r="DA972" s="15"/>
      <c r="DH972" s="15"/>
      <c r="DJ972" s="22"/>
      <c r="DO972" s="15"/>
      <c r="DV972" s="15"/>
      <c r="EC972" s="15"/>
      <c r="EJ972" s="15"/>
      <c r="EQ972" s="15"/>
      <c r="EX972" s="15"/>
      <c r="FE972" s="15"/>
      <c r="FL972" s="15"/>
      <c r="FS972" s="15"/>
      <c r="FZ972" s="15"/>
      <c r="GG972" s="15"/>
      <c r="GN972" s="15"/>
      <c r="GP972" s="22"/>
      <c r="GQ972" s="22"/>
      <c r="GR972" s="22"/>
      <c r="GS972" s="22"/>
      <c r="GT972" s="22"/>
      <c r="GU972" s="15"/>
      <c r="GV972" s="22"/>
      <c r="GW972" s="22"/>
      <c r="GX972" s="22"/>
      <c r="GY972" s="18"/>
      <c r="GZ972" s="18"/>
      <c r="HA972" s="18"/>
      <c r="HB972" s="18"/>
      <c r="HC972" s="18"/>
      <c r="HD972" s="18"/>
      <c r="HE972" s="18"/>
      <c r="HF972" s="18"/>
      <c r="HG972" s="18"/>
      <c r="HH972" s="18"/>
      <c r="HI972" s="18"/>
      <c r="HJ972" s="18"/>
      <c r="HK972" s="18"/>
      <c r="HL972" s="18"/>
      <c r="HM972" s="18"/>
      <c r="HN972" s="18"/>
      <c r="HO972" s="18"/>
      <c r="HP972" s="18"/>
      <c r="HQ972" s="18"/>
      <c r="HR972" s="18"/>
      <c r="HS972" s="18"/>
      <c r="HT972" s="18"/>
      <c r="HU972" s="18"/>
      <c r="HV972" s="18"/>
      <c r="HW972" s="18"/>
      <c r="HX972" s="18"/>
      <c r="HY972" s="18"/>
      <c r="HZ972" s="18"/>
      <c r="IA972" s="18"/>
      <c r="IB972" s="18"/>
      <c r="IC972" s="18"/>
      <c r="ID972" s="18"/>
      <c r="IE972" s="18"/>
      <c r="IF972" s="18"/>
      <c r="IG972" s="18"/>
      <c r="IH972" s="18"/>
      <c r="II972" s="18"/>
      <c r="IJ972" s="18"/>
      <c r="IK972" s="18"/>
      <c r="IL972" s="18"/>
      <c r="IM972" s="18"/>
      <c r="IN972" s="18"/>
      <c r="IO972" s="18"/>
      <c r="IP972" s="18"/>
      <c r="IQ972" s="18"/>
      <c r="IR972" s="18"/>
      <c r="IS972" s="18"/>
      <c r="IT972" s="18"/>
      <c r="IU972" s="18"/>
      <c r="IV972" s="18"/>
      <c r="IW972" s="18"/>
      <c r="IX972" s="18"/>
      <c r="IY972" s="18"/>
      <c r="IZ972" s="18"/>
      <c r="JA972" s="18"/>
      <c r="JB972" s="18"/>
      <c r="JC972" s="18"/>
      <c r="JD972" s="18"/>
      <c r="JE972" s="18"/>
      <c r="JF972" s="18"/>
    </row>
    <row r="973" spans="36:266" x14ac:dyDescent="0.3">
      <c r="AJ973" s="24"/>
      <c r="AK973" s="24"/>
      <c r="AL973" s="20"/>
      <c r="AM973" s="23"/>
      <c r="AN973" s="18"/>
      <c r="AO973" s="18"/>
      <c r="BB973" s="25"/>
      <c r="BC973" s="21"/>
      <c r="BG973" s="18"/>
      <c r="BN973" s="22"/>
      <c r="BO973" s="22"/>
      <c r="BP973" s="22"/>
      <c r="BQ973" s="22"/>
      <c r="BR973" s="15"/>
      <c r="CF973" s="15"/>
      <c r="CL973" s="22"/>
      <c r="CM973" s="15"/>
      <c r="CR973" s="22"/>
      <c r="CT973" s="15"/>
      <c r="CW973" s="22"/>
      <c r="DA973" s="15"/>
      <c r="DH973" s="15"/>
      <c r="DJ973" s="22"/>
      <c r="DO973" s="15"/>
      <c r="DV973" s="15"/>
      <c r="EC973" s="15"/>
      <c r="EJ973" s="15"/>
      <c r="EQ973" s="15"/>
      <c r="EX973" s="15"/>
      <c r="FE973" s="15"/>
      <c r="FL973" s="15"/>
      <c r="FS973" s="15"/>
      <c r="FZ973" s="15"/>
      <c r="GG973" s="15"/>
      <c r="GN973" s="15"/>
      <c r="GP973" s="22"/>
      <c r="GQ973" s="22"/>
      <c r="GR973" s="22"/>
      <c r="GS973" s="22"/>
      <c r="GT973" s="22"/>
      <c r="GU973" s="15"/>
      <c r="GV973" s="22"/>
      <c r="GW973" s="22"/>
      <c r="GX973" s="22"/>
      <c r="GY973" s="18"/>
      <c r="GZ973" s="18"/>
      <c r="HA973" s="18"/>
      <c r="HB973" s="18"/>
      <c r="HC973" s="18"/>
      <c r="HD973" s="18"/>
      <c r="HE973" s="18"/>
      <c r="HF973" s="18"/>
      <c r="HG973" s="18"/>
      <c r="HH973" s="18"/>
      <c r="HI973" s="18"/>
      <c r="HJ973" s="18"/>
      <c r="HK973" s="18"/>
      <c r="HL973" s="18"/>
      <c r="HM973" s="18"/>
      <c r="HN973" s="18"/>
      <c r="HO973" s="18"/>
      <c r="HP973" s="18"/>
      <c r="HQ973" s="18"/>
      <c r="HR973" s="18"/>
      <c r="HS973" s="18"/>
      <c r="HT973" s="18"/>
      <c r="HU973" s="18"/>
      <c r="HV973" s="18"/>
      <c r="HW973" s="18"/>
      <c r="HX973" s="18"/>
      <c r="HY973" s="18"/>
      <c r="HZ973" s="18"/>
      <c r="IA973" s="18"/>
      <c r="IB973" s="18"/>
      <c r="IC973" s="18"/>
      <c r="ID973" s="18"/>
      <c r="IE973" s="18"/>
      <c r="IF973" s="18"/>
      <c r="IG973" s="18"/>
      <c r="IH973" s="18"/>
      <c r="II973" s="18"/>
      <c r="IJ973" s="18"/>
      <c r="IK973" s="18"/>
      <c r="IL973" s="18"/>
      <c r="IM973" s="18"/>
      <c r="IN973" s="18"/>
      <c r="IO973" s="18"/>
      <c r="IP973" s="18"/>
      <c r="IQ973" s="18"/>
      <c r="IR973" s="18"/>
      <c r="IS973" s="18"/>
      <c r="IT973" s="18"/>
      <c r="IU973" s="18"/>
      <c r="IV973" s="18"/>
      <c r="IW973" s="18"/>
      <c r="IX973" s="18"/>
      <c r="IY973" s="18"/>
      <c r="IZ973" s="18"/>
      <c r="JA973" s="18"/>
      <c r="JB973" s="18"/>
      <c r="JC973" s="18"/>
      <c r="JD973" s="18"/>
      <c r="JE973" s="18"/>
      <c r="JF973" s="18"/>
    </row>
    <row r="974" spans="36:266" x14ac:dyDescent="0.3">
      <c r="AJ974" s="24"/>
      <c r="AK974" s="24"/>
      <c r="AL974" s="20"/>
      <c r="AM974" s="23"/>
      <c r="AN974" s="18"/>
      <c r="AO974" s="18"/>
      <c r="BB974" s="25"/>
      <c r="BC974" s="21"/>
      <c r="BG974" s="18"/>
      <c r="BN974" s="22"/>
      <c r="BO974" s="22"/>
      <c r="BP974" s="22"/>
      <c r="BQ974" s="22"/>
      <c r="BR974" s="15"/>
      <c r="CF974" s="15"/>
      <c r="CL974" s="22"/>
      <c r="CM974" s="15"/>
      <c r="CR974" s="22"/>
      <c r="CT974" s="15"/>
      <c r="CW974" s="22"/>
      <c r="DA974" s="15"/>
      <c r="DH974" s="15"/>
      <c r="DJ974" s="22"/>
      <c r="DO974" s="15"/>
      <c r="DV974" s="15"/>
      <c r="EC974" s="15"/>
      <c r="EJ974" s="15"/>
      <c r="EQ974" s="15"/>
      <c r="EX974" s="15"/>
      <c r="FE974" s="15"/>
      <c r="FL974" s="15"/>
      <c r="FS974" s="15"/>
      <c r="FZ974" s="15"/>
      <c r="GG974" s="15"/>
      <c r="GN974" s="15"/>
      <c r="GP974" s="22"/>
      <c r="GQ974" s="22"/>
      <c r="GR974" s="22"/>
      <c r="GS974" s="22"/>
      <c r="GT974" s="22"/>
      <c r="GU974" s="15"/>
      <c r="GV974" s="22"/>
      <c r="GW974" s="22"/>
      <c r="GX974" s="22"/>
      <c r="GY974" s="18"/>
      <c r="GZ974" s="18"/>
      <c r="HA974" s="18"/>
      <c r="HB974" s="18"/>
      <c r="HC974" s="18"/>
      <c r="HD974" s="18"/>
      <c r="HE974" s="18"/>
      <c r="HF974" s="18"/>
      <c r="HG974" s="18"/>
      <c r="HH974" s="18"/>
      <c r="HI974" s="18"/>
      <c r="HJ974" s="18"/>
      <c r="HK974" s="18"/>
      <c r="HL974" s="18"/>
      <c r="HM974" s="18"/>
      <c r="HN974" s="18"/>
      <c r="HO974" s="18"/>
      <c r="HP974" s="18"/>
      <c r="HQ974" s="18"/>
      <c r="HR974" s="18"/>
      <c r="HS974" s="18"/>
      <c r="HT974" s="18"/>
      <c r="HU974" s="18"/>
      <c r="HV974" s="18"/>
      <c r="HW974" s="18"/>
      <c r="HX974" s="18"/>
      <c r="HY974" s="18"/>
      <c r="HZ974" s="18"/>
      <c r="IA974" s="18"/>
      <c r="IB974" s="18"/>
      <c r="IC974" s="18"/>
      <c r="ID974" s="18"/>
      <c r="IE974" s="18"/>
      <c r="IF974" s="18"/>
      <c r="IG974" s="18"/>
      <c r="IH974" s="18"/>
      <c r="II974" s="18"/>
      <c r="IJ974" s="18"/>
      <c r="IK974" s="18"/>
      <c r="IL974" s="18"/>
      <c r="IM974" s="18"/>
      <c r="IN974" s="18"/>
      <c r="IO974" s="18"/>
      <c r="IP974" s="18"/>
      <c r="IQ974" s="18"/>
      <c r="IR974" s="18"/>
      <c r="IS974" s="18"/>
      <c r="IT974" s="18"/>
      <c r="IU974" s="18"/>
      <c r="IV974" s="18"/>
      <c r="IW974" s="18"/>
      <c r="IX974" s="18"/>
      <c r="IY974" s="18"/>
      <c r="IZ974" s="18"/>
      <c r="JA974" s="18"/>
      <c r="JB974" s="18"/>
      <c r="JC974" s="18"/>
      <c r="JD974" s="18"/>
      <c r="JE974" s="18"/>
      <c r="JF974" s="18"/>
    </row>
    <row r="975" spans="36:266" x14ac:dyDescent="0.3">
      <c r="AJ975" s="24"/>
      <c r="AK975" s="24"/>
      <c r="AL975" s="20"/>
      <c r="AM975" s="23"/>
      <c r="AN975" s="18"/>
      <c r="AO975" s="18"/>
      <c r="BB975" s="25"/>
      <c r="BC975" s="21"/>
      <c r="BG975" s="18"/>
      <c r="BN975" s="22"/>
      <c r="BO975" s="22"/>
      <c r="BP975" s="22"/>
      <c r="BQ975" s="22"/>
      <c r="BR975" s="15"/>
      <c r="CF975" s="15"/>
      <c r="CL975" s="22"/>
      <c r="CM975" s="15"/>
      <c r="CR975" s="22"/>
      <c r="CT975" s="15"/>
      <c r="CW975" s="22"/>
      <c r="DA975" s="15"/>
      <c r="DH975" s="15"/>
      <c r="DJ975" s="22"/>
      <c r="DO975" s="15"/>
      <c r="DV975" s="15"/>
      <c r="EC975" s="15"/>
      <c r="EJ975" s="15"/>
      <c r="EQ975" s="15"/>
      <c r="EX975" s="15"/>
      <c r="FE975" s="15"/>
      <c r="FL975" s="15"/>
      <c r="FS975" s="15"/>
      <c r="FZ975" s="15"/>
      <c r="GG975" s="15"/>
      <c r="GN975" s="15"/>
      <c r="GP975" s="22"/>
      <c r="GQ975" s="22"/>
      <c r="GR975" s="22"/>
      <c r="GS975" s="22"/>
      <c r="GT975" s="22"/>
      <c r="GU975" s="15"/>
      <c r="GV975" s="22"/>
      <c r="GW975" s="22"/>
      <c r="GX975" s="22"/>
      <c r="GY975" s="18"/>
      <c r="GZ975" s="18"/>
      <c r="HA975" s="18"/>
      <c r="HB975" s="18"/>
      <c r="HC975" s="18"/>
      <c r="HD975" s="18"/>
      <c r="HE975" s="18"/>
      <c r="HF975" s="18"/>
      <c r="HG975" s="18"/>
      <c r="HH975" s="18"/>
      <c r="HI975" s="18"/>
      <c r="HJ975" s="18"/>
      <c r="HK975" s="18"/>
      <c r="HL975" s="18"/>
      <c r="HM975" s="18"/>
      <c r="HN975" s="18"/>
      <c r="HO975" s="18"/>
      <c r="HP975" s="18"/>
      <c r="HQ975" s="18"/>
      <c r="HR975" s="18"/>
      <c r="HS975" s="18"/>
      <c r="HT975" s="18"/>
      <c r="HU975" s="18"/>
      <c r="HV975" s="18"/>
      <c r="HW975" s="18"/>
      <c r="HX975" s="18"/>
      <c r="HY975" s="18"/>
      <c r="HZ975" s="18"/>
      <c r="IA975" s="18"/>
      <c r="IB975" s="18"/>
      <c r="IC975" s="18"/>
      <c r="ID975" s="18"/>
      <c r="IE975" s="18"/>
      <c r="IF975" s="18"/>
      <c r="IG975" s="18"/>
      <c r="IH975" s="18"/>
      <c r="II975" s="18"/>
      <c r="IJ975" s="18"/>
      <c r="IK975" s="18"/>
      <c r="IL975" s="18"/>
      <c r="IM975" s="18"/>
      <c r="IN975" s="18"/>
      <c r="IO975" s="18"/>
      <c r="IP975" s="18"/>
      <c r="IQ975" s="18"/>
      <c r="IR975" s="18"/>
      <c r="IS975" s="18"/>
      <c r="IT975" s="18"/>
      <c r="IU975" s="18"/>
      <c r="IV975" s="18"/>
      <c r="IW975" s="18"/>
      <c r="IX975" s="18"/>
      <c r="IY975" s="18"/>
      <c r="IZ975" s="18"/>
      <c r="JA975" s="18"/>
      <c r="JB975" s="18"/>
      <c r="JC975" s="18"/>
      <c r="JD975" s="18"/>
      <c r="JE975" s="18"/>
      <c r="JF975" s="18"/>
    </row>
    <row r="976" spans="36:266" x14ac:dyDescent="0.3">
      <c r="AJ976" s="24"/>
      <c r="AK976" s="24"/>
      <c r="AL976" s="20"/>
      <c r="AM976" s="23"/>
      <c r="AN976" s="18"/>
      <c r="AO976" s="18"/>
      <c r="BB976" s="25"/>
      <c r="BC976" s="21"/>
      <c r="BG976" s="18"/>
      <c r="BN976" s="22"/>
      <c r="BO976" s="22"/>
      <c r="BP976" s="22"/>
      <c r="BQ976" s="22"/>
      <c r="BR976" s="15"/>
      <c r="CF976" s="15"/>
      <c r="CL976" s="22"/>
      <c r="CM976" s="15"/>
      <c r="CR976" s="22"/>
      <c r="CT976" s="15"/>
      <c r="CW976" s="22"/>
      <c r="DA976" s="15"/>
      <c r="DH976" s="15"/>
      <c r="DJ976" s="22"/>
      <c r="DO976" s="15"/>
      <c r="DV976" s="15"/>
      <c r="EC976" s="15"/>
      <c r="EJ976" s="15"/>
      <c r="EQ976" s="15"/>
      <c r="EX976" s="15"/>
      <c r="FE976" s="15"/>
      <c r="FL976" s="15"/>
      <c r="FS976" s="15"/>
      <c r="FZ976" s="15"/>
      <c r="GG976" s="15"/>
      <c r="GN976" s="15"/>
      <c r="GP976" s="22"/>
      <c r="GQ976" s="22"/>
      <c r="GR976" s="22"/>
      <c r="GS976" s="22"/>
      <c r="GT976" s="22"/>
      <c r="GU976" s="15"/>
      <c r="GV976" s="22"/>
      <c r="GW976" s="22"/>
      <c r="GX976" s="22"/>
      <c r="GY976" s="18"/>
      <c r="GZ976" s="18"/>
      <c r="HA976" s="18"/>
      <c r="HB976" s="18"/>
      <c r="HC976" s="18"/>
      <c r="HD976" s="18"/>
      <c r="HE976" s="18"/>
      <c r="HF976" s="18"/>
      <c r="HG976" s="18"/>
      <c r="HH976" s="18"/>
      <c r="HI976" s="18"/>
      <c r="HJ976" s="18"/>
      <c r="HK976" s="18"/>
      <c r="HL976" s="18"/>
      <c r="HM976" s="18"/>
      <c r="HN976" s="18"/>
      <c r="HO976" s="18"/>
      <c r="HP976" s="18"/>
      <c r="HQ976" s="18"/>
      <c r="HR976" s="18"/>
      <c r="HS976" s="18"/>
      <c r="HT976" s="18"/>
      <c r="HU976" s="18"/>
      <c r="HV976" s="18"/>
      <c r="HW976" s="18"/>
      <c r="HX976" s="18"/>
      <c r="HY976" s="18"/>
      <c r="HZ976" s="18"/>
      <c r="IA976" s="18"/>
      <c r="IB976" s="18"/>
      <c r="IC976" s="18"/>
      <c r="ID976" s="18"/>
      <c r="IE976" s="18"/>
      <c r="IF976" s="18"/>
      <c r="IG976" s="18"/>
      <c r="IH976" s="18"/>
      <c r="II976" s="18"/>
      <c r="IJ976" s="18"/>
      <c r="IK976" s="18"/>
      <c r="IL976" s="18"/>
      <c r="IM976" s="18"/>
      <c r="IN976" s="18"/>
      <c r="IO976" s="18"/>
      <c r="IP976" s="18"/>
      <c r="IQ976" s="18"/>
      <c r="IR976" s="18"/>
      <c r="IS976" s="18"/>
      <c r="IT976" s="18"/>
      <c r="IU976" s="18"/>
      <c r="IV976" s="18"/>
      <c r="IW976" s="18"/>
      <c r="IX976" s="18"/>
      <c r="IY976" s="18"/>
      <c r="IZ976" s="18"/>
      <c r="JA976" s="18"/>
      <c r="JB976" s="18"/>
      <c r="JC976" s="18"/>
      <c r="JD976" s="18"/>
      <c r="JE976" s="18"/>
      <c r="JF976" s="18"/>
    </row>
    <row r="977" spans="36:266" x14ac:dyDescent="0.3">
      <c r="AJ977" s="24"/>
      <c r="AK977" s="24"/>
      <c r="AL977" s="20"/>
      <c r="AM977" s="23"/>
      <c r="AN977" s="18"/>
      <c r="AO977" s="18"/>
      <c r="BB977" s="25"/>
      <c r="BC977" s="21"/>
      <c r="BG977" s="18"/>
      <c r="BN977" s="22"/>
      <c r="BO977" s="22"/>
      <c r="BP977" s="22"/>
      <c r="BQ977" s="22"/>
      <c r="BR977" s="15"/>
      <c r="CF977" s="15"/>
      <c r="CL977" s="22"/>
      <c r="CM977" s="15"/>
      <c r="CR977" s="22"/>
      <c r="CT977" s="15"/>
      <c r="CW977" s="22"/>
      <c r="DA977" s="15"/>
      <c r="DH977" s="15"/>
      <c r="DJ977" s="22"/>
      <c r="DO977" s="15"/>
      <c r="DV977" s="15"/>
      <c r="EC977" s="15"/>
      <c r="EJ977" s="15"/>
      <c r="EQ977" s="15"/>
      <c r="EX977" s="15"/>
      <c r="FE977" s="15"/>
      <c r="FL977" s="15"/>
      <c r="FS977" s="15"/>
      <c r="FZ977" s="15"/>
      <c r="GG977" s="15"/>
      <c r="GN977" s="15"/>
      <c r="GP977" s="22"/>
      <c r="GQ977" s="22"/>
      <c r="GR977" s="22"/>
      <c r="GS977" s="22"/>
      <c r="GT977" s="22"/>
      <c r="GU977" s="15"/>
      <c r="GV977" s="22"/>
      <c r="GW977" s="22"/>
      <c r="GX977" s="22"/>
      <c r="GY977" s="18"/>
      <c r="GZ977" s="18"/>
      <c r="HA977" s="18"/>
      <c r="HB977" s="18"/>
      <c r="HC977" s="18"/>
      <c r="HD977" s="18"/>
      <c r="HE977" s="18"/>
      <c r="HF977" s="18"/>
      <c r="HG977" s="18"/>
      <c r="HH977" s="18"/>
      <c r="HI977" s="18"/>
      <c r="HJ977" s="18"/>
      <c r="HK977" s="18"/>
      <c r="HL977" s="18"/>
      <c r="HM977" s="18"/>
      <c r="HN977" s="18"/>
      <c r="HO977" s="18"/>
      <c r="HP977" s="18"/>
      <c r="HQ977" s="18"/>
      <c r="HR977" s="18"/>
      <c r="HS977" s="18"/>
      <c r="HT977" s="18"/>
      <c r="HU977" s="18"/>
      <c r="HV977" s="18"/>
      <c r="HW977" s="18"/>
      <c r="HX977" s="18"/>
      <c r="HY977" s="18"/>
      <c r="HZ977" s="18"/>
      <c r="IA977" s="18"/>
      <c r="IB977" s="18"/>
      <c r="IC977" s="18"/>
      <c r="ID977" s="18"/>
      <c r="IE977" s="18"/>
      <c r="IF977" s="18"/>
      <c r="IG977" s="18"/>
      <c r="IH977" s="18"/>
      <c r="II977" s="18"/>
      <c r="IJ977" s="18"/>
      <c r="IK977" s="18"/>
      <c r="IL977" s="18"/>
      <c r="IM977" s="18"/>
      <c r="IN977" s="18"/>
      <c r="IO977" s="18"/>
      <c r="IP977" s="18"/>
      <c r="IQ977" s="18"/>
      <c r="IR977" s="18"/>
      <c r="IS977" s="18"/>
      <c r="IT977" s="18"/>
      <c r="IU977" s="18"/>
      <c r="IV977" s="18"/>
      <c r="IW977" s="18"/>
      <c r="IX977" s="18"/>
      <c r="IY977" s="18"/>
      <c r="IZ977" s="18"/>
      <c r="JA977" s="18"/>
      <c r="JB977" s="18"/>
      <c r="JC977" s="18"/>
      <c r="JD977" s="18"/>
      <c r="JE977" s="18"/>
      <c r="JF977" s="18"/>
    </row>
    <row r="978" spans="36:266" x14ac:dyDescent="0.3">
      <c r="AJ978" s="24"/>
      <c r="AK978" s="24"/>
      <c r="AL978" s="20"/>
      <c r="AM978" s="23"/>
      <c r="AN978" s="18"/>
      <c r="AO978" s="18"/>
      <c r="BB978" s="25"/>
      <c r="BC978" s="21"/>
      <c r="BG978" s="18"/>
      <c r="BN978" s="22"/>
      <c r="BO978" s="22"/>
      <c r="BP978" s="22"/>
      <c r="BQ978" s="22"/>
      <c r="BR978" s="15"/>
      <c r="CF978" s="15"/>
      <c r="CL978" s="22"/>
      <c r="CM978" s="15"/>
      <c r="CR978" s="22"/>
      <c r="CT978" s="15"/>
      <c r="CW978" s="22"/>
      <c r="DA978" s="15"/>
      <c r="DH978" s="15"/>
      <c r="DJ978" s="22"/>
      <c r="DO978" s="15"/>
      <c r="DV978" s="15"/>
      <c r="EC978" s="15"/>
      <c r="EJ978" s="15"/>
      <c r="EQ978" s="15"/>
      <c r="EX978" s="15"/>
      <c r="FE978" s="15"/>
      <c r="FL978" s="15"/>
      <c r="FS978" s="15"/>
      <c r="FZ978" s="15"/>
      <c r="GG978" s="15"/>
      <c r="GN978" s="15"/>
      <c r="GP978" s="22"/>
      <c r="GQ978" s="22"/>
      <c r="GR978" s="22"/>
      <c r="GS978" s="22"/>
      <c r="GT978" s="22"/>
      <c r="GU978" s="15"/>
      <c r="GV978" s="22"/>
      <c r="GW978" s="22"/>
      <c r="GX978" s="22"/>
      <c r="GY978" s="18"/>
      <c r="GZ978" s="18"/>
      <c r="HA978" s="18"/>
      <c r="HB978" s="18"/>
      <c r="HC978" s="18"/>
      <c r="HD978" s="18"/>
      <c r="HE978" s="18"/>
      <c r="HF978" s="18"/>
      <c r="HG978" s="18"/>
      <c r="HH978" s="18"/>
      <c r="HI978" s="18"/>
      <c r="HJ978" s="18"/>
      <c r="HK978" s="18"/>
      <c r="HL978" s="18"/>
      <c r="HM978" s="18"/>
      <c r="HN978" s="18"/>
      <c r="HO978" s="18"/>
      <c r="HP978" s="18"/>
      <c r="HQ978" s="18"/>
      <c r="HR978" s="18"/>
      <c r="HS978" s="18"/>
      <c r="HT978" s="18"/>
      <c r="HU978" s="18"/>
      <c r="HV978" s="18"/>
      <c r="HW978" s="18"/>
      <c r="HX978" s="18"/>
      <c r="HY978" s="18"/>
      <c r="HZ978" s="18"/>
      <c r="IA978" s="18"/>
      <c r="IB978" s="18"/>
      <c r="IC978" s="18"/>
      <c r="ID978" s="18"/>
      <c r="IE978" s="18"/>
      <c r="IF978" s="18"/>
      <c r="IG978" s="18"/>
      <c r="IH978" s="18"/>
      <c r="II978" s="18"/>
      <c r="IJ978" s="18"/>
      <c r="IK978" s="18"/>
      <c r="IL978" s="18"/>
      <c r="IM978" s="18"/>
      <c r="IN978" s="18"/>
      <c r="IO978" s="18"/>
      <c r="IP978" s="18"/>
      <c r="IQ978" s="18"/>
      <c r="IR978" s="18"/>
      <c r="IS978" s="18"/>
      <c r="IT978" s="18"/>
      <c r="IU978" s="18"/>
      <c r="IV978" s="18"/>
      <c r="IW978" s="18"/>
      <c r="IX978" s="18"/>
      <c r="IY978" s="18"/>
      <c r="IZ978" s="18"/>
      <c r="JA978" s="18"/>
      <c r="JB978" s="18"/>
      <c r="JC978" s="18"/>
      <c r="JD978" s="18"/>
      <c r="JE978" s="18"/>
      <c r="JF978" s="18"/>
    </row>
    <row r="979" spans="36:266" x14ac:dyDescent="0.3">
      <c r="AJ979" s="24"/>
      <c r="AK979" s="24"/>
      <c r="AL979" s="20"/>
      <c r="AM979" s="23"/>
      <c r="AN979" s="18"/>
      <c r="AO979" s="18"/>
      <c r="BB979" s="25"/>
      <c r="BC979" s="21"/>
      <c r="BG979" s="18"/>
      <c r="BN979" s="22"/>
      <c r="BO979" s="22"/>
      <c r="BP979" s="22"/>
      <c r="BQ979" s="22"/>
      <c r="BR979" s="15"/>
      <c r="CF979" s="15"/>
      <c r="CL979" s="22"/>
      <c r="CM979" s="15"/>
      <c r="CR979" s="22"/>
      <c r="CT979" s="15"/>
      <c r="CW979" s="22"/>
      <c r="DA979" s="15"/>
      <c r="DH979" s="15"/>
      <c r="DJ979" s="22"/>
      <c r="DO979" s="15"/>
      <c r="DV979" s="15"/>
      <c r="EC979" s="15"/>
      <c r="EJ979" s="15"/>
      <c r="EQ979" s="15"/>
      <c r="EX979" s="15"/>
      <c r="FE979" s="15"/>
      <c r="FL979" s="15"/>
      <c r="FS979" s="15"/>
      <c r="FZ979" s="15"/>
      <c r="GG979" s="15"/>
      <c r="GN979" s="15"/>
      <c r="GP979" s="22"/>
      <c r="GQ979" s="22"/>
      <c r="GR979" s="22"/>
      <c r="GS979" s="22"/>
      <c r="GT979" s="22"/>
      <c r="GU979" s="15"/>
      <c r="GV979" s="22"/>
      <c r="GW979" s="22"/>
      <c r="GX979" s="22"/>
      <c r="GY979" s="18"/>
      <c r="GZ979" s="18"/>
      <c r="HA979" s="18"/>
      <c r="HB979" s="18"/>
      <c r="HC979" s="18"/>
      <c r="HD979" s="18"/>
      <c r="HE979" s="18"/>
      <c r="HF979" s="18"/>
      <c r="HG979" s="18"/>
      <c r="HH979" s="18"/>
      <c r="HI979" s="18"/>
      <c r="HJ979" s="18"/>
      <c r="HK979" s="18"/>
      <c r="HL979" s="18"/>
      <c r="HM979" s="18"/>
      <c r="HN979" s="18"/>
      <c r="HO979" s="18"/>
      <c r="HP979" s="18"/>
      <c r="HQ979" s="18"/>
      <c r="HR979" s="18"/>
      <c r="HS979" s="18"/>
      <c r="HT979" s="18"/>
      <c r="HU979" s="18"/>
      <c r="HV979" s="18"/>
      <c r="HW979" s="18"/>
      <c r="HX979" s="18"/>
      <c r="HY979" s="18"/>
      <c r="HZ979" s="18"/>
      <c r="IA979" s="18"/>
      <c r="IB979" s="18"/>
      <c r="IC979" s="18"/>
      <c r="ID979" s="18"/>
      <c r="IE979" s="18"/>
      <c r="IF979" s="18"/>
      <c r="IG979" s="18"/>
      <c r="IH979" s="18"/>
      <c r="II979" s="18"/>
      <c r="IJ979" s="18"/>
      <c r="IK979" s="18"/>
      <c r="IL979" s="18"/>
      <c r="IM979" s="18"/>
      <c r="IN979" s="18"/>
      <c r="IO979" s="18"/>
      <c r="IP979" s="18"/>
      <c r="IQ979" s="18"/>
      <c r="IR979" s="18"/>
      <c r="IS979" s="18"/>
      <c r="IT979" s="18"/>
      <c r="IU979" s="18"/>
      <c r="IV979" s="18"/>
      <c r="IW979" s="18"/>
      <c r="IX979" s="18"/>
      <c r="IY979" s="18"/>
      <c r="IZ979" s="18"/>
      <c r="JA979" s="18"/>
      <c r="JB979" s="18"/>
      <c r="JC979" s="18"/>
      <c r="JD979" s="18"/>
      <c r="JE979" s="18"/>
      <c r="JF979" s="18"/>
    </row>
    <row r="980" spans="36:266" x14ac:dyDescent="0.3">
      <c r="AJ980" s="24"/>
      <c r="AK980" s="24"/>
      <c r="AL980" s="20"/>
      <c r="AM980" s="23"/>
      <c r="AN980" s="18"/>
      <c r="AO980" s="18"/>
      <c r="BB980" s="25"/>
      <c r="BC980" s="21"/>
      <c r="BG980" s="18"/>
      <c r="BN980" s="22"/>
      <c r="BO980" s="22"/>
      <c r="BP980" s="22"/>
      <c r="BQ980" s="22"/>
      <c r="BR980" s="15"/>
      <c r="CF980" s="15"/>
      <c r="CL980" s="22"/>
      <c r="CM980" s="15"/>
      <c r="CR980" s="22"/>
      <c r="CT980" s="15"/>
      <c r="CW980" s="22"/>
      <c r="DA980" s="15"/>
      <c r="DH980" s="15"/>
      <c r="DJ980" s="22"/>
      <c r="DO980" s="15"/>
      <c r="DV980" s="15"/>
      <c r="EC980" s="15"/>
      <c r="EJ980" s="15"/>
      <c r="EQ980" s="15"/>
      <c r="EX980" s="15"/>
      <c r="FE980" s="15"/>
      <c r="FL980" s="15"/>
      <c r="FS980" s="15"/>
      <c r="FZ980" s="15"/>
      <c r="GG980" s="15"/>
      <c r="GN980" s="15"/>
      <c r="GP980" s="22"/>
      <c r="GQ980" s="22"/>
      <c r="GR980" s="22"/>
      <c r="GS980" s="22"/>
      <c r="GT980" s="22"/>
      <c r="GU980" s="15"/>
      <c r="GV980" s="22"/>
      <c r="GW980" s="22"/>
      <c r="GX980" s="22"/>
      <c r="GY980" s="18"/>
      <c r="GZ980" s="18"/>
      <c r="HA980" s="18"/>
      <c r="HB980" s="18"/>
      <c r="HC980" s="18"/>
      <c r="HD980" s="18"/>
      <c r="HE980" s="18"/>
      <c r="HF980" s="18"/>
      <c r="HG980" s="18"/>
      <c r="HH980" s="18"/>
      <c r="HI980" s="18"/>
      <c r="HJ980" s="18"/>
      <c r="HK980" s="18"/>
      <c r="HL980" s="18"/>
      <c r="HM980" s="18"/>
      <c r="HN980" s="18"/>
      <c r="HO980" s="18"/>
      <c r="HP980" s="18"/>
      <c r="HQ980" s="18"/>
      <c r="HR980" s="18"/>
      <c r="HS980" s="18"/>
      <c r="HT980" s="18"/>
      <c r="HU980" s="18"/>
      <c r="HV980" s="18"/>
      <c r="HW980" s="18"/>
      <c r="HX980" s="18"/>
      <c r="HY980" s="18"/>
      <c r="HZ980" s="18"/>
      <c r="IA980" s="18"/>
      <c r="IB980" s="18"/>
      <c r="IC980" s="18"/>
      <c r="ID980" s="18"/>
      <c r="IE980" s="18"/>
      <c r="IF980" s="18"/>
      <c r="IG980" s="18"/>
      <c r="IH980" s="18"/>
      <c r="II980" s="18"/>
      <c r="IJ980" s="18"/>
      <c r="IK980" s="18"/>
      <c r="IL980" s="18"/>
      <c r="IM980" s="18"/>
      <c r="IN980" s="18"/>
      <c r="IO980" s="18"/>
      <c r="IP980" s="18"/>
      <c r="IQ980" s="18"/>
      <c r="IR980" s="18"/>
      <c r="IS980" s="18"/>
      <c r="IT980" s="18"/>
      <c r="IU980" s="18"/>
      <c r="IV980" s="18"/>
      <c r="IW980" s="18"/>
      <c r="IX980" s="18"/>
      <c r="IY980" s="18"/>
      <c r="IZ980" s="18"/>
      <c r="JA980" s="18"/>
      <c r="JB980" s="18"/>
      <c r="JC980" s="18"/>
      <c r="JD980" s="18"/>
      <c r="JE980" s="18"/>
      <c r="JF980" s="18"/>
    </row>
    <row r="981" spans="36:266" x14ac:dyDescent="0.3">
      <c r="AJ981" s="24"/>
      <c r="AK981" s="24"/>
      <c r="AL981" s="20"/>
      <c r="AM981" s="23"/>
      <c r="AN981" s="18"/>
      <c r="AO981" s="18"/>
      <c r="BB981" s="25"/>
      <c r="BC981" s="21"/>
      <c r="BG981" s="18"/>
      <c r="BN981" s="22"/>
      <c r="BO981" s="22"/>
      <c r="BP981" s="22"/>
      <c r="BQ981" s="22"/>
      <c r="BR981" s="15"/>
      <c r="CF981" s="15"/>
      <c r="CL981" s="22"/>
      <c r="CM981" s="15"/>
      <c r="CR981" s="22"/>
      <c r="CT981" s="15"/>
      <c r="CW981" s="22"/>
      <c r="DA981" s="15"/>
      <c r="DH981" s="15"/>
      <c r="DJ981" s="22"/>
      <c r="DO981" s="15"/>
      <c r="DV981" s="15"/>
      <c r="EC981" s="15"/>
      <c r="EJ981" s="15"/>
      <c r="EQ981" s="15"/>
      <c r="EX981" s="15"/>
      <c r="FE981" s="15"/>
      <c r="FL981" s="15"/>
      <c r="FS981" s="15"/>
      <c r="FZ981" s="15"/>
      <c r="GG981" s="15"/>
      <c r="GN981" s="15"/>
      <c r="GP981" s="22"/>
      <c r="GQ981" s="22"/>
      <c r="GR981" s="22"/>
      <c r="GS981" s="22"/>
      <c r="GT981" s="22"/>
      <c r="GU981" s="15"/>
      <c r="GV981" s="22"/>
      <c r="GW981" s="22"/>
      <c r="GX981" s="22"/>
      <c r="GY981" s="18"/>
      <c r="GZ981" s="18"/>
      <c r="HA981" s="18"/>
      <c r="HB981" s="18"/>
      <c r="HC981" s="18"/>
      <c r="HD981" s="18"/>
      <c r="HE981" s="18"/>
      <c r="HF981" s="18"/>
      <c r="HG981" s="18"/>
      <c r="HH981" s="18"/>
      <c r="HI981" s="18"/>
      <c r="HJ981" s="18"/>
      <c r="HK981" s="18"/>
      <c r="HL981" s="18"/>
      <c r="HM981" s="18"/>
      <c r="HN981" s="18"/>
      <c r="HO981" s="18"/>
      <c r="HP981" s="18"/>
      <c r="HQ981" s="18"/>
      <c r="HR981" s="18"/>
      <c r="HS981" s="18"/>
      <c r="HT981" s="18"/>
      <c r="HU981" s="18"/>
      <c r="HV981" s="18"/>
      <c r="HW981" s="18"/>
      <c r="HX981" s="18"/>
      <c r="HY981" s="18"/>
      <c r="HZ981" s="18"/>
      <c r="IA981" s="18"/>
      <c r="IB981" s="18"/>
      <c r="IC981" s="18"/>
      <c r="ID981" s="18"/>
      <c r="IE981" s="18"/>
      <c r="IF981" s="18"/>
      <c r="IG981" s="18"/>
      <c r="IH981" s="18"/>
      <c r="II981" s="18"/>
      <c r="IJ981" s="18"/>
      <c r="IK981" s="18"/>
      <c r="IL981" s="18"/>
      <c r="IM981" s="18"/>
      <c r="IN981" s="18"/>
      <c r="IO981" s="18"/>
      <c r="IP981" s="18"/>
      <c r="IQ981" s="18"/>
      <c r="IR981" s="18"/>
      <c r="IS981" s="18"/>
      <c r="IT981" s="18"/>
      <c r="IU981" s="18"/>
      <c r="IV981" s="18"/>
      <c r="IW981" s="18"/>
      <c r="IX981" s="18"/>
      <c r="IY981" s="18"/>
      <c r="IZ981" s="18"/>
      <c r="JA981" s="18"/>
      <c r="JB981" s="18"/>
      <c r="JC981" s="18"/>
      <c r="JD981" s="18"/>
      <c r="JE981" s="18"/>
      <c r="JF981" s="18"/>
    </row>
    <row r="982" spans="36:266" x14ac:dyDescent="0.3">
      <c r="AJ982" s="24"/>
      <c r="AK982" s="24"/>
      <c r="AL982" s="20"/>
      <c r="AM982" s="23"/>
      <c r="AN982" s="18"/>
      <c r="AO982" s="18"/>
      <c r="BB982" s="25"/>
      <c r="BC982" s="21"/>
      <c r="BG982" s="18"/>
      <c r="BN982" s="22"/>
      <c r="BO982" s="22"/>
      <c r="BP982" s="22"/>
      <c r="BQ982" s="22"/>
      <c r="BR982" s="15"/>
      <c r="CF982" s="15"/>
      <c r="CL982" s="22"/>
      <c r="CM982" s="15"/>
      <c r="CR982" s="22"/>
      <c r="CT982" s="15"/>
      <c r="CW982" s="22"/>
      <c r="DA982" s="15"/>
      <c r="DH982" s="15"/>
      <c r="DJ982" s="22"/>
      <c r="DO982" s="15"/>
      <c r="DV982" s="15"/>
      <c r="EC982" s="15"/>
      <c r="EJ982" s="15"/>
      <c r="EQ982" s="15"/>
      <c r="EX982" s="15"/>
      <c r="FE982" s="15"/>
      <c r="FL982" s="15"/>
      <c r="FS982" s="15"/>
      <c r="FZ982" s="15"/>
      <c r="GG982" s="15"/>
      <c r="GN982" s="15"/>
      <c r="GP982" s="22"/>
      <c r="GQ982" s="22"/>
      <c r="GR982" s="22"/>
      <c r="GS982" s="22"/>
      <c r="GT982" s="22"/>
      <c r="GU982" s="15"/>
      <c r="GV982" s="22"/>
      <c r="GW982" s="22"/>
      <c r="GX982" s="22"/>
      <c r="GY982" s="18"/>
      <c r="GZ982" s="18"/>
      <c r="HA982" s="18"/>
      <c r="HB982" s="18"/>
      <c r="HC982" s="18"/>
      <c r="HD982" s="18"/>
      <c r="HE982" s="18"/>
      <c r="HF982" s="18"/>
      <c r="HG982" s="18"/>
      <c r="HH982" s="18"/>
      <c r="HI982" s="18"/>
      <c r="HJ982" s="18"/>
      <c r="HK982" s="18"/>
      <c r="HL982" s="18"/>
      <c r="HM982" s="18"/>
      <c r="HN982" s="18"/>
      <c r="HO982" s="18"/>
      <c r="HP982" s="18"/>
      <c r="HQ982" s="18"/>
      <c r="HR982" s="18"/>
      <c r="HS982" s="18"/>
      <c r="HT982" s="18"/>
      <c r="HU982" s="18"/>
      <c r="HV982" s="18"/>
      <c r="HW982" s="18"/>
      <c r="HX982" s="18"/>
      <c r="HY982" s="18"/>
      <c r="HZ982" s="18"/>
      <c r="IA982" s="18"/>
      <c r="IB982" s="18"/>
      <c r="IC982" s="18"/>
      <c r="ID982" s="18"/>
      <c r="IE982" s="18"/>
      <c r="IF982" s="18"/>
      <c r="IG982" s="18"/>
      <c r="IH982" s="18"/>
      <c r="II982" s="18"/>
      <c r="IJ982" s="18"/>
      <c r="IK982" s="18"/>
      <c r="IL982" s="18"/>
      <c r="IM982" s="18"/>
      <c r="IN982" s="18"/>
      <c r="IO982" s="18"/>
      <c r="IP982" s="18"/>
      <c r="IQ982" s="18"/>
      <c r="IR982" s="18"/>
      <c r="IS982" s="18"/>
      <c r="IT982" s="18"/>
      <c r="IU982" s="18"/>
      <c r="IV982" s="18"/>
      <c r="IW982" s="18"/>
      <c r="IX982" s="18"/>
      <c r="IY982" s="18"/>
      <c r="IZ982" s="18"/>
      <c r="JA982" s="18"/>
      <c r="JB982" s="18"/>
      <c r="JC982" s="18"/>
      <c r="JD982" s="18"/>
      <c r="JE982" s="18"/>
      <c r="JF982" s="18"/>
    </row>
    <row r="983" spans="36:266" x14ac:dyDescent="0.3">
      <c r="AJ983" s="24"/>
      <c r="AK983" s="24"/>
      <c r="AL983" s="20"/>
      <c r="AM983" s="23"/>
      <c r="AN983" s="18"/>
      <c r="AO983" s="18"/>
      <c r="BB983" s="25"/>
      <c r="BC983" s="21"/>
      <c r="BG983" s="18"/>
      <c r="BN983" s="22"/>
      <c r="BO983" s="22"/>
      <c r="BP983" s="22"/>
      <c r="BQ983" s="22"/>
      <c r="BR983" s="15"/>
      <c r="CF983" s="15"/>
      <c r="CL983" s="22"/>
      <c r="CM983" s="15"/>
      <c r="CR983" s="22"/>
      <c r="CT983" s="15"/>
      <c r="CW983" s="22"/>
      <c r="DA983" s="15"/>
      <c r="DH983" s="15"/>
      <c r="DJ983" s="22"/>
      <c r="DO983" s="15"/>
      <c r="DV983" s="15"/>
      <c r="EC983" s="15"/>
      <c r="EJ983" s="15"/>
      <c r="EQ983" s="15"/>
      <c r="EX983" s="15"/>
      <c r="FE983" s="15"/>
      <c r="FL983" s="15"/>
      <c r="FS983" s="15"/>
      <c r="FZ983" s="15"/>
      <c r="GG983" s="15"/>
      <c r="GN983" s="15"/>
      <c r="GP983" s="22"/>
      <c r="GQ983" s="22"/>
      <c r="GR983" s="22"/>
      <c r="GS983" s="22"/>
      <c r="GT983" s="22"/>
      <c r="GU983" s="15"/>
      <c r="GV983" s="22"/>
      <c r="GW983" s="22"/>
      <c r="GX983" s="22"/>
      <c r="GY983" s="18"/>
      <c r="GZ983" s="18"/>
      <c r="HA983" s="18"/>
      <c r="HB983" s="18"/>
      <c r="HC983" s="18"/>
      <c r="HD983" s="18"/>
      <c r="HE983" s="18"/>
      <c r="HF983" s="18"/>
      <c r="HG983" s="18"/>
      <c r="HH983" s="18"/>
      <c r="HI983" s="18"/>
      <c r="HJ983" s="18"/>
      <c r="HK983" s="18"/>
      <c r="HL983" s="18"/>
      <c r="HM983" s="18"/>
      <c r="HN983" s="18"/>
      <c r="HO983" s="18"/>
      <c r="HP983" s="18"/>
      <c r="HQ983" s="18"/>
      <c r="HR983" s="18"/>
      <c r="HS983" s="18"/>
      <c r="HT983" s="18"/>
      <c r="HU983" s="18"/>
      <c r="HV983" s="18"/>
      <c r="HW983" s="18"/>
      <c r="HX983" s="18"/>
      <c r="HY983" s="18"/>
      <c r="HZ983" s="18"/>
      <c r="IA983" s="18"/>
      <c r="IB983" s="18"/>
      <c r="IC983" s="18"/>
      <c r="ID983" s="18"/>
      <c r="IE983" s="18"/>
      <c r="IF983" s="18"/>
      <c r="IG983" s="18"/>
      <c r="IH983" s="18"/>
      <c r="II983" s="18"/>
      <c r="IJ983" s="18"/>
      <c r="IK983" s="18"/>
      <c r="IL983" s="18"/>
      <c r="IM983" s="18"/>
      <c r="IN983" s="18"/>
      <c r="IO983" s="18"/>
      <c r="IP983" s="18"/>
      <c r="IQ983" s="18"/>
      <c r="IR983" s="18"/>
      <c r="IS983" s="18"/>
      <c r="IT983" s="18"/>
      <c r="IU983" s="18"/>
      <c r="IV983" s="18"/>
      <c r="IW983" s="18"/>
      <c r="IX983" s="18"/>
      <c r="IY983" s="18"/>
      <c r="IZ983" s="18"/>
      <c r="JA983" s="18"/>
      <c r="JB983" s="18"/>
      <c r="JC983" s="18"/>
      <c r="JD983" s="18"/>
      <c r="JE983" s="18"/>
      <c r="JF983" s="18"/>
    </row>
    <row r="984" spans="36:266" x14ac:dyDescent="0.3">
      <c r="AJ984" s="24"/>
      <c r="AK984" s="24"/>
      <c r="AL984" s="20"/>
      <c r="AM984" s="23"/>
      <c r="AN984" s="18"/>
      <c r="AO984" s="18"/>
      <c r="BB984" s="25"/>
      <c r="BC984" s="21"/>
      <c r="BG984" s="18"/>
      <c r="BN984" s="22"/>
      <c r="BO984" s="22"/>
      <c r="BP984" s="22"/>
      <c r="BQ984" s="22"/>
      <c r="BR984" s="15"/>
      <c r="CF984" s="15"/>
      <c r="CL984" s="22"/>
      <c r="CM984" s="15"/>
      <c r="CR984" s="22"/>
      <c r="CT984" s="15"/>
      <c r="CW984" s="22"/>
      <c r="DA984" s="15"/>
      <c r="DH984" s="15"/>
      <c r="DJ984" s="22"/>
      <c r="DO984" s="15"/>
      <c r="DV984" s="15"/>
      <c r="EC984" s="15"/>
      <c r="EJ984" s="15"/>
      <c r="EQ984" s="15"/>
      <c r="EX984" s="15"/>
      <c r="FE984" s="15"/>
      <c r="FL984" s="15"/>
      <c r="FS984" s="15"/>
      <c r="FZ984" s="15"/>
      <c r="GG984" s="15"/>
      <c r="GN984" s="15"/>
      <c r="GP984" s="22"/>
      <c r="GQ984" s="22"/>
      <c r="GR984" s="22"/>
      <c r="GS984" s="22"/>
      <c r="GT984" s="22"/>
      <c r="GU984" s="15"/>
      <c r="GV984" s="22"/>
      <c r="GW984" s="22"/>
      <c r="GX984" s="22"/>
      <c r="GY984" s="18"/>
      <c r="GZ984" s="18"/>
      <c r="HA984" s="18"/>
      <c r="HB984" s="18"/>
      <c r="HC984" s="18"/>
      <c r="HD984" s="18"/>
      <c r="HE984" s="18"/>
      <c r="HF984" s="18"/>
      <c r="HG984" s="18"/>
      <c r="HH984" s="18"/>
      <c r="HI984" s="18"/>
      <c r="HJ984" s="18"/>
      <c r="HK984" s="18"/>
      <c r="HL984" s="18"/>
      <c r="HM984" s="18"/>
      <c r="HN984" s="18"/>
      <c r="HO984" s="18"/>
      <c r="HP984" s="18"/>
      <c r="HQ984" s="18"/>
      <c r="HR984" s="18"/>
      <c r="HS984" s="18"/>
      <c r="HT984" s="18"/>
      <c r="HU984" s="18"/>
      <c r="HV984" s="18"/>
      <c r="HW984" s="18"/>
      <c r="HX984" s="18"/>
      <c r="HY984" s="18"/>
      <c r="HZ984" s="18"/>
      <c r="IA984" s="18"/>
      <c r="IB984" s="18"/>
      <c r="IC984" s="18"/>
      <c r="ID984" s="18"/>
      <c r="IE984" s="18"/>
      <c r="IF984" s="18"/>
      <c r="IG984" s="18"/>
      <c r="IH984" s="18"/>
      <c r="II984" s="18"/>
      <c r="IJ984" s="18"/>
      <c r="IK984" s="18"/>
      <c r="IL984" s="18"/>
      <c r="IM984" s="18"/>
      <c r="IN984" s="18"/>
      <c r="IO984" s="18"/>
      <c r="IP984" s="18"/>
      <c r="IQ984" s="18"/>
      <c r="IR984" s="18"/>
      <c r="IS984" s="18"/>
      <c r="IT984" s="18"/>
      <c r="IU984" s="18"/>
      <c r="IV984" s="18"/>
      <c r="IW984" s="18"/>
      <c r="IX984" s="18"/>
      <c r="IY984" s="18"/>
      <c r="IZ984" s="18"/>
      <c r="JA984" s="18"/>
      <c r="JB984" s="18"/>
      <c r="JC984" s="18"/>
      <c r="JD984" s="18"/>
      <c r="JE984" s="18"/>
      <c r="JF984" s="18"/>
    </row>
    <row r="985" spans="36:266" x14ac:dyDescent="0.3">
      <c r="AJ985" s="18"/>
      <c r="AK985" s="18"/>
      <c r="AL985" s="20"/>
      <c r="AM985" s="23"/>
      <c r="AN985" s="18"/>
      <c r="AO985" s="18"/>
      <c r="BB985" s="25"/>
      <c r="BC985" s="21"/>
      <c r="BG985" s="18"/>
      <c r="BN985" s="22"/>
      <c r="BO985" s="22"/>
      <c r="BP985" s="22"/>
      <c r="BQ985" s="22"/>
      <c r="BR985" s="15"/>
      <c r="CF985" s="15"/>
      <c r="CL985" s="22"/>
      <c r="CM985" s="15"/>
      <c r="CR985" s="22"/>
      <c r="CT985" s="15"/>
      <c r="CW985" s="22"/>
      <c r="DA985" s="15"/>
      <c r="DH985" s="15"/>
      <c r="DJ985" s="22"/>
      <c r="DO985" s="15"/>
      <c r="DV985" s="15"/>
      <c r="EC985" s="15"/>
      <c r="EJ985" s="15"/>
      <c r="EQ985" s="15"/>
      <c r="EX985" s="15"/>
      <c r="FE985" s="15"/>
      <c r="FL985" s="15"/>
      <c r="FS985" s="15"/>
      <c r="FZ985" s="15"/>
      <c r="GG985" s="15"/>
      <c r="GN985" s="15"/>
      <c r="GP985" s="22"/>
      <c r="GQ985" s="22"/>
      <c r="GR985" s="22"/>
      <c r="GS985" s="22"/>
      <c r="GT985" s="22"/>
      <c r="GU985" s="15"/>
      <c r="GV985" s="22"/>
      <c r="GW985" s="22"/>
      <c r="GX985" s="22"/>
      <c r="GY985" s="18"/>
      <c r="GZ985" s="18"/>
      <c r="HA985" s="18"/>
      <c r="HB985" s="18"/>
      <c r="HC985" s="18"/>
      <c r="HD985" s="18"/>
      <c r="HE985" s="18"/>
      <c r="HF985" s="18"/>
      <c r="HG985" s="18"/>
      <c r="HH985" s="18"/>
      <c r="HI985" s="18"/>
      <c r="HJ985" s="18"/>
      <c r="HK985" s="18"/>
      <c r="HL985" s="18"/>
      <c r="HM985" s="18"/>
      <c r="HN985" s="18"/>
      <c r="HO985" s="18"/>
      <c r="HP985" s="18"/>
      <c r="HQ985" s="18"/>
      <c r="HR985" s="18"/>
      <c r="HS985" s="18"/>
      <c r="HT985" s="18"/>
      <c r="HU985" s="18"/>
      <c r="HV985" s="18"/>
      <c r="HW985" s="18"/>
      <c r="HX985" s="18"/>
      <c r="HY985" s="18"/>
      <c r="HZ985" s="18"/>
      <c r="IA985" s="18"/>
      <c r="IB985" s="18"/>
      <c r="IC985" s="18"/>
      <c r="ID985" s="18"/>
      <c r="IE985" s="18"/>
      <c r="IF985" s="18"/>
      <c r="IG985" s="18"/>
      <c r="IH985" s="18"/>
      <c r="II985" s="18"/>
      <c r="IJ985" s="18"/>
      <c r="IK985" s="18"/>
      <c r="IL985" s="18"/>
      <c r="IM985" s="18"/>
      <c r="IN985" s="18"/>
      <c r="IO985" s="18"/>
      <c r="IP985" s="18"/>
      <c r="IQ985" s="18"/>
      <c r="IR985" s="18"/>
      <c r="IS985" s="18"/>
      <c r="IT985" s="18"/>
      <c r="IU985" s="18"/>
      <c r="IV985" s="18"/>
      <c r="IW985" s="18"/>
      <c r="IX985" s="18"/>
      <c r="IY985" s="18"/>
      <c r="IZ985" s="18"/>
      <c r="JA985" s="18"/>
      <c r="JB985" s="18"/>
      <c r="JC985" s="18"/>
      <c r="JD985" s="18"/>
      <c r="JE985" s="18"/>
      <c r="JF985" s="18"/>
    </row>
    <row r="986" spans="36:266" x14ac:dyDescent="0.3">
      <c r="AJ986" s="18"/>
      <c r="AK986" s="18"/>
      <c r="AL986" s="20"/>
      <c r="AM986" s="23"/>
      <c r="AN986" s="18"/>
      <c r="AO986" s="18"/>
      <c r="BB986" s="25"/>
      <c r="BC986" s="21"/>
      <c r="BG986" s="18"/>
      <c r="BN986" s="22"/>
      <c r="BO986" s="22"/>
      <c r="BP986" s="22"/>
      <c r="BQ986" s="22"/>
      <c r="BR986" s="15"/>
      <c r="CF986" s="15"/>
      <c r="CL986" s="22"/>
      <c r="CM986" s="15"/>
      <c r="CR986" s="22"/>
      <c r="CT986" s="15"/>
      <c r="CW986" s="22"/>
      <c r="DA986" s="15"/>
      <c r="DH986" s="15"/>
      <c r="DJ986" s="22"/>
      <c r="DO986" s="15"/>
      <c r="DV986" s="15"/>
      <c r="EC986" s="15"/>
      <c r="EJ986" s="15"/>
      <c r="EQ986" s="15"/>
      <c r="EX986" s="15"/>
      <c r="FE986" s="15"/>
      <c r="FL986" s="15"/>
      <c r="FS986" s="15"/>
      <c r="FZ986" s="15"/>
      <c r="GG986" s="15"/>
      <c r="GN986" s="15"/>
      <c r="GP986" s="22"/>
      <c r="GQ986" s="22"/>
      <c r="GR986" s="22"/>
      <c r="GS986" s="22"/>
      <c r="GT986" s="22"/>
      <c r="GU986" s="15"/>
      <c r="GV986" s="22"/>
      <c r="GW986" s="22"/>
      <c r="GX986" s="22"/>
      <c r="GY986" s="18"/>
      <c r="GZ986" s="18"/>
      <c r="HA986" s="18"/>
      <c r="HB986" s="18"/>
      <c r="HC986" s="18"/>
      <c r="HD986" s="18"/>
      <c r="HE986" s="18"/>
      <c r="HF986" s="18"/>
      <c r="HG986" s="18"/>
      <c r="HH986" s="18"/>
      <c r="HI986" s="18"/>
      <c r="HJ986" s="18"/>
      <c r="HK986" s="18"/>
      <c r="HL986" s="18"/>
      <c r="HM986" s="18"/>
      <c r="HN986" s="18"/>
      <c r="HO986" s="18"/>
      <c r="HP986" s="18"/>
      <c r="HQ986" s="18"/>
      <c r="HR986" s="18"/>
      <c r="HS986" s="18"/>
      <c r="HT986" s="18"/>
      <c r="HU986" s="18"/>
      <c r="HV986" s="18"/>
      <c r="HW986" s="18"/>
      <c r="HX986" s="18"/>
      <c r="HY986" s="18"/>
      <c r="HZ986" s="18"/>
      <c r="IA986" s="18"/>
      <c r="IB986" s="18"/>
      <c r="IC986" s="18"/>
      <c r="ID986" s="18"/>
      <c r="IE986" s="18"/>
      <c r="IF986" s="18"/>
      <c r="IG986" s="18"/>
      <c r="IH986" s="18"/>
      <c r="II986" s="18"/>
      <c r="IJ986" s="18"/>
      <c r="IK986" s="18"/>
      <c r="IL986" s="18"/>
      <c r="IM986" s="18"/>
      <c r="IN986" s="18"/>
      <c r="IO986" s="18"/>
      <c r="IP986" s="18"/>
      <c r="IQ986" s="18"/>
      <c r="IR986" s="18"/>
      <c r="IS986" s="18"/>
      <c r="IT986" s="18"/>
      <c r="IU986" s="18"/>
      <c r="IV986" s="18"/>
      <c r="IW986" s="18"/>
      <c r="IX986" s="18"/>
      <c r="IY986" s="18"/>
      <c r="IZ986" s="18"/>
      <c r="JA986" s="18"/>
      <c r="JB986" s="18"/>
      <c r="JC986" s="18"/>
      <c r="JD986" s="18"/>
      <c r="JE986" s="18"/>
      <c r="JF986" s="18"/>
    </row>
    <row r="987" spans="36:266" x14ac:dyDescent="0.3">
      <c r="AJ987" s="18"/>
      <c r="AK987" s="18"/>
      <c r="AL987" s="20"/>
      <c r="AM987" s="23"/>
      <c r="AN987" s="18"/>
      <c r="AO987" s="18"/>
      <c r="BB987" s="25"/>
      <c r="BC987" s="21"/>
      <c r="BG987" s="18"/>
      <c r="BN987" s="22"/>
      <c r="BO987" s="22"/>
      <c r="BP987" s="22"/>
      <c r="BQ987" s="22"/>
      <c r="BR987" s="15"/>
      <c r="CF987" s="15"/>
      <c r="CL987" s="22"/>
      <c r="CM987" s="15"/>
      <c r="CR987" s="22"/>
      <c r="CT987" s="15"/>
      <c r="CW987" s="22"/>
      <c r="DA987" s="15"/>
      <c r="DH987" s="15"/>
      <c r="DJ987" s="22"/>
      <c r="DO987" s="15"/>
      <c r="DV987" s="15"/>
      <c r="EC987" s="15"/>
      <c r="EJ987" s="15"/>
      <c r="EQ987" s="15"/>
      <c r="EX987" s="15"/>
      <c r="FE987" s="15"/>
      <c r="FL987" s="15"/>
      <c r="FS987" s="15"/>
      <c r="FZ987" s="15"/>
      <c r="GG987" s="15"/>
      <c r="GN987" s="15"/>
      <c r="GP987" s="22"/>
      <c r="GQ987" s="22"/>
      <c r="GR987" s="22"/>
      <c r="GS987" s="22"/>
      <c r="GT987" s="22"/>
      <c r="GU987" s="15"/>
      <c r="GV987" s="22"/>
      <c r="GW987" s="22"/>
      <c r="GX987" s="22"/>
      <c r="GY987" s="18"/>
      <c r="GZ987" s="18"/>
      <c r="HA987" s="18"/>
      <c r="HB987" s="18"/>
      <c r="HC987" s="18"/>
      <c r="HD987" s="18"/>
      <c r="HE987" s="18"/>
      <c r="HF987" s="18"/>
      <c r="HG987" s="18"/>
      <c r="HH987" s="18"/>
      <c r="HI987" s="18"/>
      <c r="HJ987" s="18"/>
      <c r="HK987" s="18"/>
      <c r="HL987" s="18"/>
      <c r="HM987" s="18"/>
      <c r="HN987" s="18"/>
      <c r="HO987" s="18"/>
      <c r="HP987" s="18"/>
      <c r="HQ987" s="18"/>
      <c r="HR987" s="18"/>
      <c r="HS987" s="18"/>
      <c r="HT987" s="18"/>
      <c r="HU987" s="18"/>
      <c r="HV987" s="18"/>
      <c r="HW987" s="18"/>
      <c r="HX987" s="18"/>
      <c r="HY987" s="18"/>
      <c r="HZ987" s="18"/>
      <c r="IA987" s="18"/>
      <c r="IB987" s="18"/>
      <c r="IC987" s="18"/>
      <c r="ID987" s="18"/>
      <c r="IE987" s="18"/>
      <c r="IF987" s="18"/>
      <c r="IG987" s="18"/>
      <c r="IH987" s="18"/>
      <c r="II987" s="18"/>
      <c r="IJ987" s="18"/>
      <c r="IK987" s="18"/>
      <c r="IL987" s="18"/>
      <c r="IM987" s="18"/>
      <c r="IN987" s="18"/>
      <c r="IO987" s="18"/>
      <c r="IP987" s="18"/>
      <c r="IQ987" s="18"/>
      <c r="IR987" s="18"/>
      <c r="IS987" s="18"/>
      <c r="IT987" s="18"/>
      <c r="IU987" s="18"/>
      <c r="IV987" s="18"/>
      <c r="IW987" s="18"/>
      <c r="IX987" s="18"/>
      <c r="IY987" s="18"/>
      <c r="IZ987" s="18"/>
      <c r="JA987" s="18"/>
      <c r="JB987" s="18"/>
      <c r="JC987" s="18"/>
      <c r="JD987" s="18"/>
      <c r="JE987" s="18"/>
      <c r="JF987" s="18"/>
    </row>
    <row r="988" spans="36:266" x14ac:dyDescent="0.3">
      <c r="AJ988" s="18"/>
      <c r="AK988" s="18"/>
      <c r="AL988" s="20"/>
      <c r="AM988" s="23"/>
      <c r="AN988" s="18"/>
      <c r="AO988" s="18"/>
      <c r="BB988" s="25"/>
      <c r="BC988" s="21"/>
      <c r="BG988" s="18"/>
      <c r="BN988" s="22"/>
      <c r="BO988" s="22"/>
      <c r="BP988" s="22"/>
      <c r="BQ988" s="22"/>
      <c r="BR988" s="15"/>
      <c r="CF988" s="15"/>
      <c r="CL988" s="22"/>
      <c r="CM988" s="15"/>
      <c r="CR988" s="22"/>
      <c r="CT988" s="15"/>
      <c r="CW988" s="22"/>
      <c r="DA988" s="15"/>
      <c r="DH988" s="15"/>
      <c r="DJ988" s="22"/>
      <c r="DO988" s="15"/>
      <c r="DV988" s="15"/>
      <c r="EC988" s="15"/>
      <c r="EJ988" s="15"/>
      <c r="EQ988" s="15"/>
      <c r="EX988" s="15"/>
      <c r="FE988" s="15"/>
      <c r="FL988" s="15"/>
      <c r="FS988" s="15"/>
      <c r="FZ988" s="15"/>
      <c r="GG988" s="15"/>
      <c r="GN988" s="15"/>
      <c r="GP988" s="22"/>
      <c r="GQ988" s="22"/>
      <c r="GR988" s="22"/>
      <c r="GS988" s="22"/>
      <c r="GT988" s="22"/>
      <c r="GU988" s="15"/>
      <c r="GV988" s="22"/>
      <c r="GW988" s="22"/>
      <c r="GX988" s="22"/>
      <c r="GY988" s="18"/>
      <c r="GZ988" s="18"/>
      <c r="HA988" s="18"/>
      <c r="HB988" s="18"/>
      <c r="HC988" s="18"/>
      <c r="HD988" s="18"/>
      <c r="HE988" s="18"/>
      <c r="HF988" s="18"/>
      <c r="HG988" s="18"/>
      <c r="HH988" s="18"/>
      <c r="HI988" s="18"/>
      <c r="HJ988" s="18"/>
      <c r="HK988" s="18"/>
      <c r="HL988" s="18"/>
      <c r="HM988" s="18"/>
      <c r="HN988" s="18"/>
      <c r="HO988" s="18"/>
      <c r="HP988" s="18"/>
      <c r="HQ988" s="18"/>
      <c r="HR988" s="18"/>
      <c r="HS988" s="18"/>
      <c r="HT988" s="18"/>
      <c r="HU988" s="18"/>
      <c r="HV988" s="18"/>
      <c r="HW988" s="18"/>
      <c r="HX988" s="18"/>
      <c r="HY988" s="18"/>
      <c r="HZ988" s="18"/>
      <c r="IA988" s="18"/>
      <c r="IB988" s="18"/>
      <c r="IC988" s="18"/>
      <c r="ID988" s="18"/>
      <c r="IE988" s="18"/>
      <c r="IF988" s="18"/>
      <c r="IG988" s="18"/>
      <c r="IH988" s="18"/>
      <c r="II988" s="18"/>
      <c r="IJ988" s="18"/>
      <c r="IK988" s="18"/>
      <c r="IL988" s="18"/>
      <c r="IM988" s="18"/>
      <c r="IN988" s="18"/>
      <c r="IO988" s="18"/>
      <c r="IP988" s="18"/>
      <c r="IQ988" s="18"/>
      <c r="IR988" s="18"/>
      <c r="IS988" s="18"/>
      <c r="IT988" s="18"/>
      <c r="IU988" s="18"/>
      <c r="IV988" s="18"/>
      <c r="IW988" s="18"/>
      <c r="IX988" s="18"/>
      <c r="IY988" s="18"/>
      <c r="IZ988" s="18"/>
      <c r="JA988" s="18"/>
      <c r="JB988" s="18"/>
      <c r="JC988" s="18"/>
      <c r="JD988" s="18"/>
      <c r="JE988" s="18"/>
      <c r="JF988" s="18"/>
    </row>
    <row r="989" spans="36:266" x14ac:dyDescent="0.3">
      <c r="AJ989" s="18"/>
      <c r="AK989" s="18"/>
      <c r="AL989" s="20"/>
      <c r="AM989" s="23"/>
      <c r="AN989" s="18"/>
      <c r="AO989" s="18"/>
      <c r="BB989" s="25"/>
      <c r="BC989" s="21"/>
      <c r="BG989" s="18"/>
      <c r="BN989" s="22"/>
      <c r="BO989" s="22"/>
      <c r="BP989" s="22"/>
      <c r="BQ989" s="22"/>
      <c r="BR989" s="15"/>
      <c r="CF989" s="15"/>
      <c r="CL989" s="22"/>
      <c r="CM989" s="15"/>
      <c r="CR989" s="22"/>
      <c r="CT989" s="15"/>
      <c r="CW989" s="22"/>
      <c r="DA989" s="15"/>
      <c r="DH989" s="15"/>
      <c r="DJ989" s="22"/>
      <c r="DO989" s="15"/>
      <c r="DV989" s="15"/>
      <c r="EC989" s="15"/>
      <c r="EJ989" s="15"/>
      <c r="EQ989" s="15"/>
      <c r="EX989" s="15"/>
      <c r="FE989" s="15"/>
      <c r="FL989" s="15"/>
      <c r="FS989" s="15"/>
      <c r="FZ989" s="15"/>
      <c r="GG989" s="15"/>
      <c r="GN989" s="15"/>
      <c r="GP989" s="22"/>
      <c r="GQ989" s="22"/>
      <c r="GR989" s="22"/>
      <c r="GS989" s="22"/>
      <c r="GT989" s="22"/>
      <c r="GU989" s="15"/>
      <c r="GV989" s="22"/>
      <c r="GW989" s="22"/>
      <c r="GX989" s="22"/>
      <c r="GY989" s="18"/>
      <c r="GZ989" s="18"/>
      <c r="HA989" s="18"/>
      <c r="HB989" s="18"/>
      <c r="HC989" s="18"/>
      <c r="HD989" s="18"/>
      <c r="HE989" s="18"/>
      <c r="HF989" s="18"/>
      <c r="HG989" s="18"/>
      <c r="HH989" s="18"/>
      <c r="HI989" s="18"/>
      <c r="HJ989" s="18"/>
      <c r="HK989" s="18"/>
      <c r="HL989" s="18"/>
      <c r="HM989" s="18"/>
      <c r="HN989" s="18"/>
      <c r="HO989" s="18"/>
      <c r="HP989" s="18"/>
      <c r="HQ989" s="18"/>
      <c r="HR989" s="18"/>
      <c r="HS989" s="18"/>
      <c r="HT989" s="18"/>
      <c r="HU989" s="18"/>
      <c r="HV989" s="18"/>
      <c r="HW989" s="18"/>
      <c r="HX989" s="18"/>
      <c r="HY989" s="18"/>
      <c r="HZ989" s="18"/>
      <c r="IA989" s="18"/>
      <c r="IB989" s="18"/>
      <c r="IC989" s="18"/>
      <c r="ID989" s="18"/>
      <c r="IE989" s="18"/>
      <c r="IF989" s="18"/>
      <c r="IG989" s="18"/>
      <c r="IH989" s="18"/>
      <c r="II989" s="18"/>
      <c r="IJ989" s="18"/>
      <c r="IK989" s="18"/>
      <c r="IL989" s="18"/>
      <c r="IM989" s="18"/>
      <c r="IN989" s="18"/>
      <c r="IO989" s="18"/>
      <c r="IP989" s="18"/>
      <c r="IQ989" s="18"/>
      <c r="IR989" s="18"/>
      <c r="IS989" s="18"/>
      <c r="IT989" s="18"/>
      <c r="IU989" s="18"/>
      <c r="IV989" s="18"/>
      <c r="IW989" s="18"/>
      <c r="IX989" s="18"/>
      <c r="IY989" s="18"/>
      <c r="IZ989" s="18"/>
      <c r="JA989" s="18"/>
      <c r="JB989" s="18"/>
      <c r="JC989" s="18"/>
      <c r="JD989" s="18"/>
      <c r="JE989" s="18"/>
      <c r="JF989" s="18"/>
    </row>
    <row r="990" spans="36:266" x14ac:dyDescent="0.3">
      <c r="AJ990" s="18"/>
      <c r="AK990" s="18"/>
      <c r="AL990" s="20"/>
      <c r="AM990" s="23"/>
      <c r="AN990" s="18"/>
      <c r="AO990" s="18"/>
      <c r="BB990" s="25"/>
      <c r="BC990" s="21"/>
      <c r="BG990" s="18"/>
      <c r="BN990" s="22"/>
      <c r="BO990" s="22"/>
      <c r="BP990" s="22"/>
      <c r="BQ990" s="22"/>
      <c r="BR990" s="15"/>
      <c r="CF990" s="15"/>
      <c r="CL990" s="22"/>
      <c r="CM990" s="15"/>
      <c r="CR990" s="22"/>
      <c r="CT990" s="15"/>
      <c r="CW990" s="22"/>
      <c r="DA990" s="15"/>
      <c r="DH990" s="15"/>
      <c r="DJ990" s="22"/>
      <c r="DO990" s="15"/>
      <c r="DV990" s="15"/>
      <c r="EC990" s="15"/>
      <c r="EJ990" s="15"/>
      <c r="EQ990" s="15"/>
      <c r="EX990" s="15"/>
      <c r="FE990" s="15"/>
      <c r="FL990" s="15"/>
      <c r="FS990" s="15"/>
      <c r="FZ990" s="15"/>
      <c r="GG990" s="15"/>
      <c r="GN990" s="15"/>
      <c r="GP990" s="22"/>
      <c r="GQ990" s="22"/>
      <c r="GR990" s="22"/>
      <c r="GS990" s="22"/>
      <c r="GT990" s="22"/>
      <c r="GU990" s="15"/>
      <c r="GV990" s="22"/>
      <c r="GW990" s="22"/>
      <c r="GX990" s="22"/>
      <c r="GY990" s="18"/>
      <c r="GZ990" s="18"/>
      <c r="HA990" s="18"/>
      <c r="HB990" s="18"/>
      <c r="HC990" s="18"/>
      <c r="HD990" s="18"/>
      <c r="HE990" s="18"/>
      <c r="HF990" s="18"/>
      <c r="HG990" s="18"/>
      <c r="HH990" s="18"/>
      <c r="HI990" s="18"/>
      <c r="HJ990" s="18"/>
      <c r="HK990" s="18"/>
      <c r="HL990" s="18"/>
      <c r="HM990" s="18"/>
      <c r="HN990" s="18"/>
      <c r="HO990" s="18"/>
      <c r="HP990" s="18"/>
      <c r="HQ990" s="18"/>
      <c r="HR990" s="18"/>
      <c r="HS990" s="18"/>
      <c r="HT990" s="18"/>
      <c r="HU990" s="18"/>
      <c r="HV990" s="18"/>
      <c r="HW990" s="18"/>
      <c r="HX990" s="18"/>
      <c r="HY990" s="18"/>
      <c r="HZ990" s="18"/>
      <c r="IA990" s="18"/>
      <c r="IB990" s="18"/>
      <c r="IC990" s="18"/>
      <c r="ID990" s="18"/>
      <c r="IE990" s="18"/>
      <c r="IF990" s="18"/>
      <c r="IG990" s="18"/>
      <c r="IH990" s="18"/>
      <c r="II990" s="18"/>
      <c r="IJ990" s="18"/>
      <c r="IK990" s="18"/>
      <c r="IL990" s="18"/>
      <c r="IM990" s="18"/>
      <c r="IN990" s="18"/>
      <c r="IO990" s="18"/>
      <c r="IP990" s="18"/>
      <c r="IQ990" s="18"/>
      <c r="IR990" s="18"/>
      <c r="IS990" s="18"/>
      <c r="IT990" s="18"/>
      <c r="IU990" s="18"/>
      <c r="IV990" s="18"/>
      <c r="IW990" s="18"/>
      <c r="IX990" s="18"/>
      <c r="IY990" s="18"/>
      <c r="IZ990" s="18"/>
      <c r="JA990" s="18"/>
      <c r="JB990" s="18"/>
      <c r="JC990" s="18"/>
      <c r="JD990" s="18"/>
      <c r="JE990" s="18"/>
      <c r="JF990" s="18"/>
    </row>
    <row r="991" spans="36:266" x14ac:dyDescent="0.3">
      <c r="AJ991" s="24"/>
      <c r="AK991" s="24"/>
      <c r="AL991" s="20"/>
      <c r="AM991" s="23"/>
      <c r="AN991" s="18"/>
      <c r="AO991" s="18"/>
      <c r="BB991" s="25"/>
      <c r="BC991" s="21"/>
      <c r="BG991" s="18"/>
      <c r="BN991" s="22"/>
      <c r="BO991" s="22"/>
      <c r="BP991" s="22"/>
      <c r="BQ991" s="22"/>
      <c r="BR991" s="15"/>
      <c r="CF991" s="15"/>
      <c r="CL991" s="22"/>
      <c r="CM991" s="15"/>
      <c r="CR991" s="22"/>
      <c r="CT991" s="15"/>
      <c r="CW991" s="22"/>
      <c r="DA991" s="15"/>
      <c r="DH991" s="15"/>
      <c r="DJ991" s="22"/>
      <c r="DO991" s="15"/>
      <c r="DV991" s="15"/>
      <c r="EC991" s="15"/>
      <c r="EJ991" s="15"/>
      <c r="EQ991" s="15"/>
      <c r="EX991" s="15"/>
      <c r="FE991" s="15"/>
      <c r="FL991" s="15"/>
      <c r="FS991" s="15"/>
      <c r="FZ991" s="15"/>
      <c r="GG991" s="15"/>
      <c r="GN991" s="15"/>
      <c r="GP991" s="22"/>
      <c r="GQ991" s="22"/>
      <c r="GR991" s="22"/>
      <c r="GS991" s="22"/>
      <c r="GT991" s="22"/>
      <c r="GU991" s="15"/>
      <c r="GV991" s="22"/>
      <c r="GW991" s="22"/>
      <c r="GX991" s="22"/>
      <c r="GY991" s="18"/>
      <c r="GZ991" s="18"/>
      <c r="HA991" s="18"/>
      <c r="HB991" s="18"/>
      <c r="HC991" s="18"/>
      <c r="HD991" s="18"/>
      <c r="HE991" s="18"/>
      <c r="HF991" s="18"/>
      <c r="HG991" s="18"/>
      <c r="HH991" s="18"/>
      <c r="HI991" s="18"/>
      <c r="HJ991" s="18"/>
      <c r="HK991" s="18"/>
      <c r="HL991" s="18"/>
      <c r="HM991" s="18"/>
      <c r="HN991" s="18"/>
      <c r="HO991" s="18"/>
      <c r="HP991" s="18"/>
      <c r="HQ991" s="18"/>
      <c r="HR991" s="18"/>
      <c r="HS991" s="18"/>
      <c r="HT991" s="18"/>
      <c r="HU991" s="18"/>
      <c r="HV991" s="18"/>
      <c r="HW991" s="18"/>
      <c r="HX991" s="18"/>
      <c r="HY991" s="18"/>
      <c r="HZ991" s="18"/>
      <c r="IA991" s="18"/>
      <c r="IB991" s="18"/>
      <c r="IC991" s="18"/>
      <c r="ID991" s="18"/>
      <c r="IE991" s="18"/>
      <c r="IF991" s="18"/>
      <c r="IG991" s="18"/>
      <c r="IH991" s="18"/>
      <c r="II991" s="18"/>
      <c r="IJ991" s="18"/>
      <c r="IK991" s="18"/>
      <c r="IL991" s="18"/>
      <c r="IM991" s="18"/>
      <c r="IN991" s="18"/>
      <c r="IO991" s="18"/>
      <c r="IP991" s="18"/>
      <c r="IQ991" s="18"/>
      <c r="IR991" s="18"/>
      <c r="IS991" s="18"/>
      <c r="IT991" s="18"/>
      <c r="IU991" s="18"/>
      <c r="IV991" s="18"/>
      <c r="IW991" s="18"/>
      <c r="IX991" s="18"/>
      <c r="IY991" s="18"/>
      <c r="IZ991" s="18"/>
      <c r="JA991" s="18"/>
      <c r="JB991" s="18"/>
      <c r="JC991" s="18"/>
      <c r="JD991" s="18"/>
      <c r="JE991" s="18"/>
      <c r="JF991" s="18"/>
    </row>
    <row r="992" spans="36:266" x14ac:dyDescent="0.3">
      <c r="AJ992" s="24"/>
      <c r="AK992" s="24"/>
      <c r="AL992" s="20"/>
      <c r="AM992" s="23"/>
      <c r="AN992" s="18"/>
      <c r="AO992" s="18"/>
      <c r="BB992" s="25"/>
      <c r="BC992" s="21"/>
      <c r="BG992" s="18"/>
      <c r="BN992" s="22"/>
      <c r="BO992" s="22"/>
      <c r="BP992" s="22"/>
      <c r="BQ992" s="22"/>
      <c r="BR992" s="15"/>
      <c r="CF992" s="15"/>
      <c r="CL992" s="22"/>
      <c r="CM992" s="15"/>
      <c r="CR992" s="22"/>
      <c r="CT992" s="15"/>
      <c r="CW992" s="22"/>
      <c r="DA992" s="15"/>
      <c r="DH992" s="15"/>
      <c r="DJ992" s="22"/>
      <c r="DO992" s="15"/>
      <c r="DV992" s="15"/>
      <c r="EC992" s="15"/>
      <c r="EJ992" s="15"/>
      <c r="EQ992" s="15"/>
      <c r="EX992" s="15"/>
      <c r="FE992" s="15"/>
      <c r="FL992" s="15"/>
      <c r="FS992" s="15"/>
      <c r="FZ992" s="15"/>
      <c r="GG992" s="15"/>
      <c r="GN992" s="15"/>
      <c r="GP992" s="22"/>
      <c r="GQ992" s="22"/>
      <c r="GR992" s="22"/>
      <c r="GS992" s="22"/>
      <c r="GT992" s="22"/>
      <c r="GU992" s="15"/>
      <c r="GV992" s="22"/>
      <c r="GW992" s="22"/>
      <c r="GX992" s="22"/>
      <c r="GY992" s="18"/>
      <c r="GZ992" s="18"/>
      <c r="HA992" s="18"/>
      <c r="HB992" s="18"/>
      <c r="HC992" s="18"/>
      <c r="HD992" s="18"/>
      <c r="HE992" s="18"/>
      <c r="HF992" s="18"/>
      <c r="HG992" s="18"/>
      <c r="HH992" s="18"/>
      <c r="HI992" s="18"/>
      <c r="HJ992" s="18"/>
      <c r="HK992" s="18"/>
      <c r="HL992" s="18"/>
      <c r="HM992" s="18"/>
      <c r="HN992" s="18"/>
      <c r="HO992" s="18"/>
      <c r="HP992" s="18"/>
      <c r="HQ992" s="18"/>
      <c r="HR992" s="18"/>
      <c r="HS992" s="18"/>
      <c r="HT992" s="18"/>
      <c r="HU992" s="18"/>
      <c r="HV992" s="18"/>
      <c r="HW992" s="18"/>
      <c r="HX992" s="18"/>
      <c r="HY992" s="18"/>
      <c r="HZ992" s="18"/>
      <c r="IA992" s="18"/>
      <c r="IB992" s="18"/>
      <c r="IC992" s="18"/>
      <c r="ID992" s="18"/>
      <c r="IE992" s="18"/>
      <c r="IF992" s="18"/>
      <c r="IG992" s="18"/>
      <c r="IH992" s="18"/>
      <c r="II992" s="18"/>
      <c r="IJ992" s="18"/>
      <c r="IK992" s="18"/>
      <c r="IL992" s="18"/>
      <c r="IM992" s="18"/>
      <c r="IN992" s="18"/>
      <c r="IO992" s="18"/>
      <c r="IP992" s="18"/>
      <c r="IQ992" s="18"/>
      <c r="IR992" s="18"/>
      <c r="IS992" s="18"/>
      <c r="IT992" s="18"/>
      <c r="IU992" s="18"/>
      <c r="IV992" s="18"/>
      <c r="IW992" s="18"/>
      <c r="IX992" s="18"/>
      <c r="IY992" s="18"/>
      <c r="IZ992" s="18"/>
      <c r="JA992" s="18"/>
      <c r="JB992" s="18"/>
      <c r="JC992" s="18"/>
      <c r="JD992" s="18"/>
      <c r="JE992" s="18"/>
      <c r="JF992" s="18"/>
    </row>
    <row r="993" spans="36:266" x14ac:dyDescent="0.3">
      <c r="AJ993" s="24"/>
      <c r="AK993" s="24"/>
      <c r="AL993" s="20"/>
      <c r="AM993" s="23"/>
      <c r="AN993" s="18"/>
      <c r="AO993" s="18"/>
      <c r="BB993" s="25"/>
      <c r="BC993" s="21"/>
      <c r="BG993" s="18"/>
      <c r="BN993" s="22"/>
      <c r="BO993" s="22"/>
      <c r="BP993" s="22"/>
      <c r="BQ993" s="22"/>
      <c r="BR993" s="15"/>
      <c r="CF993" s="15"/>
      <c r="CL993" s="22"/>
      <c r="CM993" s="15"/>
      <c r="CR993" s="22"/>
      <c r="CT993" s="15"/>
      <c r="CW993" s="22"/>
      <c r="DA993" s="15"/>
      <c r="DH993" s="15"/>
      <c r="DJ993" s="22"/>
      <c r="DO993" s="15"/>
      <c r="DV993" s="15"/>
      <c r="EC993" s="15"/>
      <c r="EJ993" s="15"/>
      <c r="EQ993" s="15"/>
      <c r="EX993" s="15"/>
      <c r="FE993" s="15"/>
      <c r="FL993" s="15"/>
      <c r="FS993" s="15"/>
      <c r="FZ993" s="15"/>
      <c r="GG993" s="15"/>
      <c r="GN993" s="15"/>
      <c r="GP993" s="22"/>
      <c r="GQ993" s="22"/>
      <c r="GR993" s="22"/>
      <c r="GS993" s="22"/>
      <c r="GT993" s="22"/>
      <c r="GU993" s="15"/>
      <c r="GV993" s="22"/>
      <c r="GW993" s="22"/>
      <c r="GX993" s="22"/>
      <c r="GY993" s="18"/>
      <c r="GZ993" s="18"/>
      <c r="HA993" s="18"/>
      <c r="HB993" s="18"/>
      <c r="HC993" s="18"/>
      <c r="HD993" s="18"/>
      <c r="HE993" s="18"/>
      <c r="HF993" s="18"/>
      <c r="HG993" s="18"/>
      <c r="HH993" s="18"/>
      <c r="HI993" s="18"/>
      <c r="HJ993" s="18"/>
      <c r="HK993" s="18"/>
      <c r="HL993" s="18"/>
      <c r="HM993" s="18"/>
      <c r="HN993" s="18"/>
      <c r="HO993" s="18"/>
      <c r="HP993" s="18"/>
      <c r="HQ993" s="18"/>
      <c r="HR993" s="18"/>
      <c r="HS993" s="18"/>
      <c r="HT993" s="18"/>
      <c r="HU993" s="18"/>
      <c r="HV993" s="18"/>
      <c r="HW993" s="18"/>
      <c r="HX993" s="18"/>
      <c r="HY993" s="18"/>
      <c r="HZ993" s="18"/>
      <c r="IA993" s="18"/>
      <c r="IB993" s="18"/>
      <c r="IC993" s="18"/>
      <c r="ID993" s="18"/>
      <c r="IE993" s="18"/>
      <c r="IF993" s="18"/>
      <c r="IG993" s="18"/>
      <c r="IH993" s="18"/>
      <c r="II993" s="18"/>
      <c r="IJ993" s="18"/>
      <c r="IK993" s="18"/>
      <c r="IL993" s="18"/>
      <c r="IM993" s="18"/>
      <c r="IN993" s="18"/>
      <c r="IO993" s="18"/>
      <c r="IP993" s="18"/>
      <c r="IQ993" s="18"/>
      <c r="IR993" s="18"/>
      <c r="IS993" s="18"/>
      <c r="IT993" s="18"/>
      <c r="IU993" s="18"/>
      <c r="IV993" s="18"/>
      <c r="IW993" s="18"/>
      <c r="IX993" s="18"/>
      <c r="IY993" s="18"/>
      <c r="IZ993" s="18"/>
      <c r="JA993" s="18"/>
      <c r="JB993" s="18"/>
      <c r="JC993" s="18"/>
      <c r="JD993" s="18"/>
      <c r="JE993" s="18"/>
      <c r="JF993" s="18"/>
    </row>
    <row r="994" spans="36:266" x14ac:dyDescent="0.3">
      <c r="AJ994" s="24"/>
      <c r="AK994" s="24"/>
      <c r="AL994" s="20"/>
      <c r="AM994" s="23"/>
      <c r="AN994" s="18"/>
      <c r="AO994" s="18"/>
      <c r="BB994" s="25"/>
      <c r="BC994" s="21"/>
      <c r="BG994" s="18"/>
      <c r="BN994" s="22"/>
      <c r="BO994" s="22"/>
      <c r="BP994" s="22"/>
      <c r="BQ994" s="22"/>
      <c r="BR994" s="15"/>
      <c r="CF994" s="15"/>
      <c r="CL994" s="22"/>
      <c r="CM994" s="15"/>
      <c r="CR994" s="22"/>
      <c r="CT994" s="15"/>
      <c r="CW994" s="22"/>
      <c r="DA994" s="15"/>
      <c r="DH994" s="15"/>
      <c r="DJ994" s="22"/>
      <c r="DO994" s="15"/>
      <c r="DV994" s="15"/>
      <c r="EC994" s="15"/>
      <c r="EJ994" s="15"/>
      <c r="EQ994" s="15"/>
      <c r="EX994" s="15"/>
      <c r="FE994" s="15"/>
      <c r="FL994" s="15"/>
      <c r="FS994" s="15"/>
      <c r="FZ994" s="15"/>
      <c r="GG994" s="15"/>
      <c r="GN994" s="15"/>
      <c r="GP994" s="22"/>
      <c r="GQ994" s="22"/>
      <c r="GR994" s="22"/>
      <c r="GS994" s="22"/>
      <c r="GT994" s="22"/>
      <c r="GU994" s="15"/>
      <c r="GV994" s="22"/>
      <c r="GW994" s="22"/>
      <c r="GX994" s="22"/>
      <c r="GY994" s="18"/>
      <c r="GZ994" s="18"/>
      <c r="HA994" s="18"/>
      <c r="HB994" s="18"/>
      <c r="HC994" s="18"/>
      <c r="HD994" s="18"/>
      <c r="HE994" s="18"/>
      <c r="HF994" s="18"/>
      <c r="HG994" s="18"/>
      <c r="HH994" s="18"/>
      <c r="HI994" s="18"/>
      <c r="HJ994" s="18"/>
      <c r="HK994" s="18"/>
      <c r="HL994" s="18"/>
      <c r="HM994" s="18"/>
      <c r="HN994" s="18"/>
      <c r="HO994" s="18"/>
      <c r="HP994" s="18"/>
      <c r="HQ994" s="18"/>
      <c r="HR994" s="18"/>
      <c r="HS994" s="18"/>
      <c r="HT994" s="18"/>
      <c r="HU994" s="18"/>
      <c r="HV994" s="18"/>
      <c r="HW994" s="18"/>
      <c r="HX994" s="18"/>
      <c r="HY994" s="18"/>
      <c r="HZ994" s="18"/>
      <c r="IA994" s="18"/>
      <c r="IB994" s="18"/>
      <c r="IC994" s="18"/>
      <c r="ID994" s="18"/>
      <c r="IE994" s="18"/>
      <c r="IF994" s="18"/>
      <c r="IG994" s="18"/>
      <c r="IH994" s="18"/>
      <c r="II994" s="18"/>
      <c r="IJ994" s="18"/>
      <c r="IK994" s="18"/>
      <c r="IL994" s="18"/>
      <c r="IM994" s="18"/>
      <c r="IN994" s="18"/>
      <c r="IO994" s="18"/>
      <c r="IP994" s="18"/>
      <c r="IQ994" s="18"/>
      <c r="IR994" s="18"/>
      <c r="IS994" s="18"/>
      <c r="IT994" s="18"/>
      <c r="IU994" s="18"/>
      <c r="IV994" s="18"/>
      <c r="IW994" s="18"/>
      <c r="IX994" s="18"/>
      <c r="IY994" s="18"/>
      <c r="IZ994" s="18"/>
      <c r="JA994" s="18"/>
      <c r="JB994" s="18"/>
      <c r="JC994" s="18"/>
      <c r="JD994" s="18"/>
      <c r="JE994" s="18"/>
      <c r="JF994" s="18"/>
    </row>
    <row r="995" spans="36:266" x14ac:dyDescent="0.3">
      <c r="AJ995" s="24"/>
      <c r="AK995" s="24"/>
      <c r="AL995" s="20"/>
      <c r="AM995" s="23"/>
      <c r="AN995" s="18"/>
      <c r="AO995" s="18"/>
      <c r="BB995" s="25"/>
      <c r="BC995" s="21"/>
      <c r="BG995" s="18"/>
      <c r="BN995" s="22"/>
      <c r="BO995" s="22"/>
      <c r="BP995" s="22"/>
      <c r="BQ995" s="22"/>
      <c r="BR995" s="15"/>
      <c r="CF995" s="15"/>
      <c r="CL995" s="22"/>
      <c r="CM995" s="15"/>
      <c r="CR995" s="22"/>
      <c r="CT995" s="15"/>
      <c r="CW995" s="22"/>
      <c r="DA995" s="15"/>
      <c r="DH995" s="15"/>
      <c r="DJ995" s="22"/>
      <c r="DO995" s="15"/>
      <c r="DV995" s="15"/>
      <c r="EC995" s="15"/>
      <c r="EJ995" s="15"/>
      <c r="EQ995" s="15"/>
      <c r="EX995" s="15"/>
      <c r="FE995" s="15"/>
      <c r="FL995" s="15"/>
      <c r="FS995" s="15"/>
      <c r="FZ995" s="15"/>
      <c r="GG995" s="15"/>
      <c r="GN995" s="15"/>
      <c r="GP995" s="22"/>
      <c r="GQ995" s="22"/>
      <c r="GR995" s="22"/>
      <c r="GS995" s="22"/>
      <c r="GT995" s="22"/>
      <c r="GU995" s="15"/>
      <c r="GV995" s="22"/>
      <c r="GW995" s="22"/>
      <c r="GX995" s="22"/>
      <c r="GY995" s="18"/>
      <c r="GZ995" s="18"/>
      <c r="HA995" s="18"/>
      <c r="HB995" s="18"/>
      <c r="HC995" s="18"/>
      <c r="HD995" s="18"/>
      <c r="HE995" s="18"/>
      <c r="HF995" s="18"/>
      <c r="HG995" s="18"/>
      <c r="HH995" s="18"/>
      <c r="HI995" s="18"/>
      <c r="HJ995" s="18"/>
      <c r="HK995" s="18"/>
      <c r="HL995" s="18"/>
      <c r="HM995" s="18"/>
      <c r="HN995" s="18"/>
      <c r="HO995" s="18"/>
      <c r="HP995" s="18"/>
      <c r="HQ995" s="18"/>
      <c r="HR995" s="18"/>
      <c r="HS995" s="18"/>
      <c r="HT995" s="18"/>
      <c r="HU995" s="18"/>
      <c r="HV995" s="18"/>
      <c r="HW995" s="18"/>
      <c r="HX995" s="18"/>
      <c r="HY995" s="18"/>
      <c r="HZ995" s="18"/>
      <c r="IA995" s="18"/>
      <c r="IB995" s="18"/>
      <c r="IC995" s="18"/>
      <c r="ID995" s="18"/>
      <c r="IE995" s="18"/>
      <c r="IF995" s="18"/>
      <c r="IG995" s="18"/>
      <c r="IH995" s="18"/>
      <c r="II995" s="18"/>
      <c r="IJ995" s="18"/>
      <c r="IK995" s="18"/>
      <c r="IL995" s="18"/>
      <c r="IM995" s="18"/>
      <c r="IN995" s="18"/>
      <c r="IO995" s="18"/>
      <c r="IP995" s="18"/>
      <c r="IQ995" s="18"/>
      <c r="IR995" s="18"/>
      <c r="IS995" s="18"/>
      <c r="IT995" s="18"/>
      <c r="IU995" s="18"/>
      <c r="IV995" s="18"/>
      <c r="IW995" s="18"/>
      <c r="IX995" s="18"/>
      <c r="IY995" s="18"/>
      <c r="IZ995" s="18"/>
      <c r="JA995" s="18"/>
      <c r="JB995" s="18"/>
      <c r="JC995" s="18"/>
      <c r="JD995" s="18"/>
      <c r="JE995" s="18"/>
      <c r="JF995" s="18"/>
    </row>
    <row r="996" spans="36:266" x14ac:dyDescent="0.3">
      <c r="AJ996" s="24"/>
      <c r="AK996" s="24"/>
      <c r="AL996" s="20"/>
      <c r="AM996" s="23"/>
      <c r="AN996" s="18"/>
      <c r="AO996" s="18"/>
      <c r="BB996" s="25"/>
      <c r="BC996" s="21"/>
      <c r="BG996" s="18"/>
      <c r="BN996" s="22"/>
      <c r="BO996" s="22"/>
      <c r="BP996" s="22"/>
      <c r="BQ996" s="22"/>
      <c r="BR996" s="15"/>
      <c r="CF996" s="15"/>
      <c r="CL996" s="22"/>
      <c r="CM996" s="15"/>
      <c r="CR996" s="22"/>
      <c r="CT996" s="15"/>
      <c r="CW996" s="22"/>
      <c r="DA996" s="15"/>
      <c r="DH996" s="15"/>
      <c r="DJ996" s="22"/>
      <c r="DO996" s="15"/>
      <c r="DV996" s="15"/>
      <c r="EC996" s="15"/>
      <c r="EJ996" s="15"/>
      <c r="EQ996" s="15"/>
      <c r="EX996" s="15"/>
      <c r="FE996" s="15"/>
      <c r="FL996" s="15"/>
      <c r="FS996" s="15"/>
      <c r="FZ996" s="15"/>
      <c r="GG996" s="15"/>
      <c r="GN996" s="15"/>
      <c r="GP996" s="22"/>
      <c r="GQ996" s="22"/>
      <c r="GR996" s="22"/>
      <c r="GS996" s="22"/>
      <c r="GT996" s="22"/>
      <c r="GU996" s="15"/>
      <c r="GV996" s="22"/>
      <c r="GW996" s="22"/>
      <c r="GX996" s="22"/>
      <c r="GY996" s="18"/>
      <c r="GZ996" s="18"/>
      <c r="HA996" s="18"/>
      <c r="HB996" s="18"/>
      <c r="HC996" s="18"/>
      <c r="HD996" s="18"/>
      <c r="HE996" s="18"/>
      <c r="HF996" s="18"/>
      <c r="HG996" s="18"/>
      <c r="HH996" s="18"/>
      <c r="HI996" s="18"/>
      <c r="HJ996" s="18"/>
      <c r="HK996" s="18"/>
      <c r="HL996" s="18"/>
      <c r="HM996" s="18"/>
      <c r="HN996" s="18"/>
      <c r="HO996" s="18"/>
      <c r="HP996" s="18"/>
      <c r="HQ996" s="18"/>
      <c r="HR996" s="18"/>
      <c r="HS996" s="18"/>
      <c r="HT996" s="18"/>
      <c r="HU996" s="18"/>
      <c r="HV996" s="18"/>
      <c r="HW996" s="18"/>
      <c r="HX996" s="18"/>
      <c r="HY996" s="18"/>
      <c r="HZ996" s="18"/>
      <c r="IA996" s="18"/>
      <c r="IB996" s="18"/>
      <c r="IC996" s="18"/>
      <c r="ID996" s="18"/>
      <c r="IE996" s="18"/>
      <c r="IF996" s="18"/>
      <c r="IG996" s="18"/>
      <c r="IH996" s="18"/>
      <c r="II996" s="18"/>
      <c r="IJ996" s="18"/>
      <c r="IK996" s="18"/>
      <c r="IL996" s="18"/>
      <c r="IM996" s="18"/>
      <c r="IN996" s="18"/>
      <c r="IO996" s="18"/>
      <c r="IP996" s="18"/>
      <c r="IQ996" s="18"/>
      <c r="IR996" s="18"/>
      <c r="IS996" s="18"/>
      <c r="IT996" s="18"/>
      <c r="IU996" s="18"/>
      <c r="IV996" s="18"/>
      <c r="IW996" s="18"/>
      <c r="IX996" s="18"/>
      <c r="IY996" s="18"/>
      <c r="IZ996" s="18"/>
      <c r="JA996" s="18"/>
      <c r="JB996" s="18"/>
      <c r="JC996" s="18"/>
      <c r="JD996" s="18"/>
      <c r="JE996" s="18"/>
      <c r="JF996" s="18"/>
    </row>
    <row r="997" spans="36:266" x14ac:dyDescent="0.3">
      <c r="AJ997" s="24"/>
      <c r="AK997" s="24"/>
      <c r="AL997" s="20"/>
      <c r="AM997" s="23"/>
      <c r="AN997" s="18"/>
      <c r="AO997" s="18"/>
      <c r="BB997" s="25"/>
      <c r="BC997" s="21"/>
      <c r="BG997" s="18"/>
      <c r="BN997" s="22"/>
      <c r="BO997" s="22"/>
      <c r="BP997" s="22"/>
      <c r="BQ997" s="22"/>
      <c r="BR997" s="15"/>
      <c r="CF997" s="15"/>
      <c r="CL997" s="22"/>
      <c r="CM997" s="15"/>
      <c r="CR997" s="22"/>
      <c r="CT997" s="15"/>
      <c r="CW997" s="22"/>
      <c r="DA997" s="15"/>
      <c r="DH997" s="15"/>
      <c r="DJ997" s="22"/>
      <c r="DO997" s="15"/>
      <c r="DV997" s="15"/>
      <c r="EC997" s="15"/>
      <c r="EJ997" s="15"/>
      <c r="EQ997" s="15"/>
      <c r="EX997" s="15"/>
      <c r="FE997" s="15"/>
      <c r="FL997" s="15"/>
      <c r="FS997" s="15"/>
      <c r="FZ997" s="15"/>
      <c r="GG997" s="15"/>
      <c r="GN997" s="15"/>
      <c r="GP997" s="22"/>
      <c r="GQ997" s="22"/>
      <c r="GR997" s="22"/>
      <c r="GS997" s="22"/>
      <c r="GT997" s="22"/>
      <c r="GU997" s="15"/>
      <c r="GV997" s="22"/>
      <c r="GW997" s="22"/>
      <c r="GX997" s="22"/>
      <c r="GY997" s="18"/>
      <c r="GZ997" s="18"/>
      <c r="HA997" s="18"/>
      <c r="HB997" s="18"/>
      <c r="HC997" s="18"/>
      <c r="HD997" s="18"/>
      <c r="HE997" s="18"/>
      <c r="HF997" s="18"/>
      <c r="HG997" s="18"/>
      <c r="HH997" s="18"/>
      <c r="HI997" s="18"/>
      <c r="HJ997" s="18"/>
      <c r="HK997" s="18"/>
      <c r="HL997" s="18"/>
      <c r="HM997" s="18"/>
      <c r="HN997" s="18"/>
      <c r="HO997" s="18"/>
      <c r="HP997" s="18"/>
      <c r="HQ997" s="18"/>
      <c r="HR997" s="18"/>
      <c r="HS997" s="18"/>
      <c r="HT997" s="18"/>
      <c r="HU997" s="18"/>
      <c r="HV997" s="18"/>
      <c r="HW997" s="18"/>
      <c r="HX997" s="18"/>
      <c r="HY997" s="18"/>
      <c r="HZ997" s="18"/>
      <c r="IA997" s="18"/>
      <c r="IB997" s="18"/>
      <c r="IC997" s="18"/>
      <c r="ID997" s="18"/>
      <c r="IE997" s="18"/>
      <c r="IF997" s="18"/>
      <c r="IG997" s="18"/>
      <c r="IH997" s="18"/>
      <c r="II997" s="18"/>
      <c r="IJ997" s="18"/>
      <c r="IK997" s="18"/>
      <c r="IL997" s="18"/>
      <c r="IM997" s="18"/>
      <c r="IN997" s="18"/>
      <c r="IO997" s="18"/>
      <c r="IP997" s="18"/>
      <c r="IQ997" s="18"/>
      <c r="IR997" s="18"/>
      <c r="IS997" s="18"/>
      <c r="IT997" s="18"/>
      <c r="IU997" s="18"/>
      <c r="IV997" s="18"/>
      <c r="IW997" s="18"/>
      <c r="IX997" s="18"/>
      <c r="IY997" s="18"/>
      <c r="IZ997" s="18"/>
      <c r="JA997" s="18"/>
      <c r="JB997" s="18"/>
      <c r="JC997" s="18"/>
      <c r="JD997" s="18"/>
      <c r="JE997" s="18"/>
      <c r="JF997" s="18"/>
    </row>
    <row r="998" spans="36:266" x14ac:dyDescent="0.3">
      <c r="AJ998" s="24"/>
      <c r="AK998" s="24"/>
      <c r="AL998" s="20"/>
      <c r="AM998" s="23"/>
      <c r="AN998" s="18"/>
      <c r="AO998" s="18"/>
      <c r="BB998" s="25"/>
      <c r="BC998" s="21"/>
      <c r="BG998" s="18"/>
      <c r="BN998" s="22"/>
      <c r="BO998" s="22"/>
      <c r="BP998" s="22"/>
      <c r="BQ998" s="22"/>
      <c r="BR998" s="15"/>
      <c r="CF998" s="15"/>
      <c r="CL998" s="22"/>
      <c r="CM998" s="15"/>
      <c r="CR998" s="22"/>
      <c r="CT998" s="15"/>
      <c r="CW998" s="22"/>
      <c r="DA998" s="15"/>
      <c r="DH998" s="15"/>
      <c r="DJ998" s="22"/>
      <c r="DO998" s="15"/>
      <c r="DV998" s="15"/>
      <c r="EC998" s="15"/>
      <c r="EJ998" s="15"/>
      <c r="EQ998" s="15"/>
      <c r="EX998" s="15"/>
      <c r="FE998" s="15"/>
      <c r="FL998" s="15"/>
      <c r="FS998" s="15"/>
      <c r="FZ998" s="15"/>
      <c r="GG998" s="15"/>
      <c r="GN998" s="15"/>
      <c r="GP998" s="22"/>
      <c r="GQ998" s="22"/>
      <c r="GR998" s="22"/>
      <c r="GS998" s="22"/>
      <c r="GT998" s="22"/>
      <c r="GU998" s="15"/>
      <c r="GV998" s="22"/>
      <c r="GW998" s="22"/>
      <c r="GX998" s="22"/>
      <c r="GY998" s="18"/>
      <c r="GZ998" s="18"/>
      <c r="HA998" s="18"/>
      <c r="HB998" s="18"/>
      <c r="HC998" s="18"/>
      <c r="HD998" s="18"/>
      <c r="HE998" s="18"/>
      <c r="HF998" s="18"/>
      <c r="HG998" s="18"/>
      <c r="HH998" s="18"/>
      <c r="HI998" s="18"/>
      <c r="HJ998" s="18"/>
      <c r="HK998" s="18"/>
      <c r="HL998" s="18"/>
      <c r="HM998" s="18"/>
      <c r="HN998" s="18"/>
      <c r="HO998" s="18"/>
      <c r="HP998" s="18"/>
      <c r="HQ998" s="18"/>
      <c r="HR998" s="18"/>
      <c r="HS998" s="18"/>
      <c r="HT998" s="18"/>
      <c r="HU998" s="18"/>
      <c r="HV998" s="18"/>
      <c r="HW998" s="18"/>
      <c r="HX998" s="18"/>
      <c r="HY998" s="18"/>
      <c r="HZ998" s="18"/>
      <c r="IA998" s="18"/>
      <c r="IB998" s="18"/>
      <c r="IC998" s="18"/>
      <c r="ID998" s="18"/>
      <c r="IE998" s="18"/>
      <c r="IF998" s="18"/>
      <c r="IG998" s="18"/>
      <c r="IH998" s="18"/>
      <c r="II998" s="18"/>
      <c r="IJ998" s="18"/>
      <c r="IK998" s="18"/>
      <c r="IL998" s="18"/>
      <c r="IM998" s="18"/>
      <c r="IN998" s="18"/>
      <c r="IO998" s="18"/>
      <c r="IP998" s="18"/>
      <c r="IQ998" s="18"/>
      <c r="IR998" s="18"/>
      <c r="IS998" s="18"/>
      <c r="IT998" s="18"/>
      <c r="IU998" s="18"/>
      <c r="IV998" s="18"/>
      <c r="IW998" s="18"/>
      <c r="IX998" s="18"/>
      <c r="IY998" s="18"/>
      <c r="IZ998" s="18"/>
      <c r="JA998" s="18"/>
      <c r="JB998" s="18"/>
      <c r="JC998" s="18"/>
      <c r="JD998" s="18"/>
      <c r="JE998" s="18"/>
      <c r="JF998" s="18"/>
    </row>
    <row r="999" spans="36:266" x14ac:dyDescent="0.3">
      <c r="AJ999" s="24"/>
      <c r="AK999" s="24"/>
      <c r="AL999" s="20"/>
      <c r="AM999" s="23"/>
      <c r="AN999" s="18"/>
      <c r="AO999" s="18"/>
      <c r="BB999" s="25"/>
      <c r="BC999" s="21"/>
      <c r="BG999" s="18"/>
      <c r="BN999" s="22"/>
      <c r="BO999" s="22"/>
      <c r="BP999" s="22"/>
      <c r="BQ999" s="22"/>
      <c r="BR999" s="15"/>
      <c r="CF999" s="15"/>
      <c r="CL999" s="22"/>
      <c r="CM999" s="15"/>
      <c r="CR999" s="22"/>
      <c r="CT999" s="15"/>
      <c r="CW999" s="22"/>
      <c r="DA999" s="15"/>
      <c r="DH999" s="15"/>
      <c r="DJ999" s="22"/>
      <c r="DO999" s="15"/>
      <c r="DV999" s="15"/>
      <c r="EC999" s="15"/>
      <c r="EJ999" s="15"/>
      <c r="EQ999" s="15"/>
      <c r="EX999" s="15"/>
      <c r="FE999" s="15"/>
      <c r="FL999" s="15"/>
      <c r="FS999" s="15"/>
      <c r="FZ999" s="15"/>
      <c r="GG999" s="15"/>
      <c r="GN999" s="15"/>
      <c r="GP999" s="22"/>
      <c r="GQ999" s="22"/>
      <c r="GR999" s="22"/>
      <c r="GS999" s="22"/>
      <c r="GT999" s="22"/>
      <c r="GU999" s="15"/>
      <c r="GV999" s="22"/>
      <c r="GW999" s="22"/>
      <c r="GX999" s="22"/>
      <c r="GY999" s="18"/>
      <c r="GZ999" s="18"/>
      <c r="HA999" s="18"/>
      <c r="HB999" s="18"/>
      <c r="HC999" s="18"/>
      <c r="HD999" s="18"/>
      <c r="HE999" s="18"/>
      <c r="HF999" s="18"/>
      <c r="HG999" s="18"/>
      <c r="HH999" s="18"/>
      <c r="HI999" s="18"/>
      <c r="HJ999" s="18"/>
      <c r="HK999" s="18"/>
      <c r="HL999" s="18"/>
      <c r="HM999" s="18"/>
      <c r="HN999" s="18"/>
      <c r="HO999" s="18"/>
      <c r="HP999" s="18"/>
      <c r="HQ999" s="18"/>
      <c r="HR999" s="18"/>
      <c r="HS999" s="18"/>
      <c r="HT999" s="18"/>
      <c r="HU999" s="18"/>
      <c r="HV999" s="18"/>
      <c r="HW999" s="18"/>
      <c r="HX999" s="18"/>
      <c r="HY999" s="18"/>
      <c r="HZ999" s="18"/>
      <c r="IA999" s="18"/>
      <c r="IB999" s="18"/>
      <c r="IC999" s="18"/>
      <c r="ID999" s="18"/>
      <c r="IE999" s="18"/>
      <c r="IF999" s="18"/>
      <c r="IG999" s="18"/>
      <c r="IH999" s="18"/>
      <c r="II999" s="18"/>
      <c r="IJ999" s="18"/>
      <c r="IK999" s="18"/>
      <c r="IL999" s="18"/>
      <c r="IM999" s="18"/>
      <c r="IN999" s="18"/>
      <c r="IO999" s="18"/>
      <c r="IP999" s="18"/>
      <c r="IQ999" s="18"/>
      <c r="IR999" s="18"/>
      <c r="IS999" s="18"/>
      <c r="IT999" s="18"/>
      <c r="IU999" s="18"/>
      <c r="IV999" s="18"/>
      <c r="IW999" s="18"/>
      <c r="IX999" s="18"/>
      <c r="IY999" s="18"/>
      <c r="IZ999" s="18"/>
      <c r="JA999" s="18"/>
      <c r="JB999" s="18"/>
      <c r="JC999" s="18"/>
      <c r="JD999" s="18"/>
      <c r="JE999" s="18"/>
      <c r="JF999" s="18"/>
    </row>
    <row r="1000" spans="36:266" x14ac:dyDescent="0.3">
      <c r="AJ1000" s="24"/>
      <c r="AK1000" s="24"/>
      <c r="AL1000" s="20"/>
      <c r="AM1000" s="23"/>
      <c r="AN1000" s="18"/>
      <c r="AO1000" s="18"/>
      <c r="BB1000" s="25"/>
      <c r="BC1000" s="21"/>
      <c r="BG1000" s="18"/>
      <c r="BN1000" s="22"/>
      <c r="BO1000" s="22"/>
      <c r="BP1000" s="22"/>
      <c r="BQ1000" s="22"/>
      <c r="BR1000" s="15"/>
      <c r="CF1000" s="15"/>
      <c r="CL1000" s="22"/>
      <c r="CM1000" s="15"/>
      <c r="CR1000" s="22"/>
      <c r="CT1000" s="15"/>
      <c r="CW1000" s="22"/>
      <c r="DA1000" s="15"/>
      <c r="DH1000" s="15"/>
      <c r="DJ1000" s="22"/>
      <c r="DO1000" s="15"/>
      <c r="DV1000" s="15"/>
      <c r="EC1000" s="15"/>
      <c r="EJ1000" s="15"/>
      <c r="EQ1000" s="15"/>
      <c r="EX1000" s="15"/>
      <c r="FE1000" s="15"/>
      <c r="FL1000" s="15"/>
      <c r="FS1000" s="15"/>
      <c r="FZ1000" s="15"/>
      <c r="GG1000" s="15"/>
      <c r="GN1000" s="15"/>
      <c r="GP1000" s="22"/>
      <c r="GQ1000" s="22"/>
      <c r="GR1000" s="22"/>
      <c r="GS1000" s="22"/>
      <c r="GT1000" s="22"/>
      <c r="GU1000" s="15"/>
      <c r="GV1000" s="22"/>
      <c r="GW1000" s="22"/>
      <c r="GX1000" s="22"/>
      <c r="GY1000" s="18"/>
      <c r="GZ1000" s="18"/>
      <c r="HA1000" s="18"/>
      <c r="HB1000" s="18"/>
      <c r="HC1000" s="18"/>
      <c r="HD1000" s="18"/>
      <c r="HE1000" s="18"/>
      <c r="HF1000" s="18"/>
      <c r="HG1000" s="18"/>
      <c r="HH1000" s="18"/>
      <c r="HI1000" s="18"/>
      <c r="HJ1000" s="18"/>
      <c r="HK1000" s="18"/>
      <c r="HL1000" s="18"/>
      <c r="HM1000" s="18"/>
      <c r="HN1000" s="18"/>
      <c r="HO1000" s="18"/>
      <c r="HP1000" s="18"/>
      <c r="HQ1000" s="18"/>
      <c r="HR1000" s="18"/>
      <c r="HS1000" s="18"/>
      <c r="HT1000" s="18"/>
      <c r="HU1000" s="18"/>
      <c r="HV1000" s="18"/>
      <c r="HW1000" s="18"/>
      <c r="HX1000" s="18"/>
      <c r="HY1000" s="18"/>
      <c r="HZ1000" s="18"/>
      <c r="IA1000" s="18"/>
      <c r="IB1000" s="18"/>
      <c r="IC1000" s="18"/>
      <c r="ID1000" s="18"/>
      <c r="IE1000" s="18"/>
      <c r="IF1000" s="18"/>
      <c r="IG1000" s="18"/>
      <c r="IH1000" s="18"/>
      <c r="II1000" s="18"/>
      <c r="IJ1000" s="18"/>
      <c r="IK1000" s="18"/>
      <c r="IL1000" s="18"/>
      <c r="IM1000" s="18"/>
      <c r="IN1000" s="18"/>
      <c r="IO1000" s="18"/>
      <c r="IP1000" s="18"/>
      <c r="IQ1000" s="18"/>
      <c r="IR1000" s="18"/>
      <c r="IS1000" s="18"/>
      <c r="IT1000" s="18"/>
      <c r="IU1000" s="18"/>
      <c r="IV1000" s="18"/>
      <c r="IW1000" s="18"/>
      <c r="IX1000" s="18"/>
      <c r="IY1000" s="18"/>
      <c r="IZ1000" s="18"/>
      <c r="JA1000" s="18"/>
      <c r="JB1000" s="18"/>
      <c r="JC1000" s="18"/>
      <c r="JD1000" s="18"/>
      <c r="JE1000" s="18"/>
      <c r="JF1000" s="18"/>
    </row>
    <row r="1001" spans="36:266" x14ac:dyDescent="0.3">
      <c r="AJ1001" s="24"/>
      <c r="AK1001" s="24"/>
      <c r="AL1001" s="20"/>
      <c r="AM1001" s="23"/>
      <c r="AN1001" s="18"/>
      <c r="AO1001" s="18"/>
      <c r="BB1001" s="25"/>
      <c r="BC1001" s="21"/>
      <c r="BG1001" s="18"/>
      <c r="BN1001" s="22"/>
      <c r="BO1001" s="22"/>
      <c r="BP1001" s="22"/>
      <c r="BQ1001" s="22"/>
      <c r="BR1001" s="15"/>
      <c r="CF1001" s="15"/>
      <c r="CL1001" s="22"/>
      <c r="CM1001" s="15"/>
      <c r="CR1001" s="22"/>
      <c r="CT1001" s="15"/>
      <c r="CW1001" s="22"/>
      <c r="DA1001" s="15"/>
      <c r="DH1001" s="15"/>
      <c r="DJ1001" s="22"/>
      <c r="DO1001" s="15"/>
      <c r="DV1001" s="15"/>
      <c r="EC1001" s="15"/>
      <c r="EJ1001" s="15"/>
      <c r="EQ1001" s="15"/>
      <c r="EX1001" s="15"/>
      <c r="FE1001" s="15"/>
      <c r="FL1001" s="15"/>
      <c r="FS1001" s="15"/>
      <c r="FZ1001" s="15"/>
      <c r="GG1001" s="15"/>
      <c r="GN1001" s="15"/>
      <c r="GP1001" s="22"/>
      <c r="GQ1001" s="22"/>
      <c r="GR1001" s="22"/>
      <c r="GS1001" s="22"/>
      <c r="GT1001" s="22"/>
      <c r="GU1001" s="15"/>
      <c r="GV1001" s="22"/>
      <c r="GW1001" s="22"/>
      <c r="GX1001" s="22"/>
      <c r="GY1001" s="18"/>
      <c r="GZ1001" s="18"/>
      <c r="HA1001" s="18"/>
      <c r="HB1001" s="18"/>
      <c r="HC1001" s="18"/>
      <c r="HD1001" s="18"/>
      <c r="HE1001" s="18"/>
      <c r="HF1001" s="18"/>
      <c r="HG1001" s="18"/>
      <c r="HH1001" s="18"/>
      <c r="HI1001" s="18"/>
      <c r="HJ1001" s="18"/>
      <c r="HK1001" s="18"/>
      <c r="HL1001" s="18"/>
      <c r="HM1001" s="18"/>
      <c r="HN1001" s="18"/>
      <c r="HO1001" s="18"/>
      <c r="HP1001" s="18"/>
      <c r="HQ1001" s="18"/>
      <c r="HR1001" s="18"/>
      <c r="HS1001" s="18"/>
      <c r="HT1001" s="18"/>
      <c r="HU1001" s="18"/>
      <c r="HV1001" s="18"/>
      <c r="HW1001" s="18"/>
      <c r="HX1001" s="18"/>
      <c r="HY1001" s="18"/>
      <c r="HZ1001" s="18"/>
      <c r="IA1001" s="18"/>
      <c r="IB1001" s="18"/>
      <c r="IC1001" s="18"/>
      <c r="ID1001" s="18"/>
      <c r="IE1001" s="18"/>
      <c r="IF1001" s="18"/>
      <c r="IG1001" s="18"/>
      <c r="IH1001" s="18"/>
      <c r="II1001" s="18"/>
      <c r="IJ1001" s="18"/>
      <c r="IK1001" s="18"/>
      <c r="IL1001" s="18"/>
      <c r="IM1001" s="18"/>
      <c r="IN1001" s="18"/>
      <c r="IO1001" s="18"/>
      <c r="IP1001" s="18"/>
      <c r="IQ1001" s="18"/>
      <c r="IR1001" s="18"/>
      <c r="IS1001" s="18"/>
      <c r="IT1001" s="18"/>
      <c r="IU1001" s="18"/>
      <c r="IV1001" s="18"/>
      <c r="IW1001" s="18"/>
      <c r="IX1001" s="18"/>
      <c r="IY1001" s="18"/>
      <c r="IZ1001" s="18"/>
      <c r="JA1001" s="18"/>
      <c r="JB1001" s="18"/>
      <c r="JC1001" s="18"/>
      <c r="JD1001" s="18"/>
      <c r="JE1001" s="18"/>
      <c r="JF1001" s="18"/>
    </row>
    <row r="1002" spans="36:266" x14ac:dyDescent="0.3">
      <c r="AJ1002" s="24"/>
      <c r="AK1002" s="24"/>
      <c r="AL1002" s="20"/>
      <c r="AM1002" s="23"/>
      <c r="AN1002" s="18"/>
      <c r="AO1002" s="18"/>
      <c r="BB1002" s="25"/>
      <c r="BC1002" s="21"/>
      <c r="BG1002" s="18"/>
      <c r="BN1002" s="22"/>
      <c r="BO1002" s="22"/>
      <c r="BP1002" s="22"/>
      <c r="BQ1002" s="22"/>
      <c r="BR1002" s="15"/>
      <c r="CF1002" s="15"/>
      <c r="CL1002" s="22"/>
      <c r="CM1002" s="15"/>
      <c r="CR1002" s="22"/>
      <c r="CT1002" s="15"/>
      <c r="CW1002" s="22"/>
      <c r="DA1002" s="15"/>
      <c r="DH1002" s="15"/>
      <c r="DJ1002" s="22"/>
      <c r="DO1002" s="15"/>
      <c r="DV1002" s="15"/>
      <c r="EC1002" s="15"/>
      <c r="EJ1002" s="15"/>
      <c r="EQ1002" s="15"/>
      <c r="EX1002" s="15"/>
      <c r="FE1002" s="15"/>
      <c r="FL1002" s="15"/>
      <c r="FS1002" s="15"/>
      <c r="FZ1002" s="15"/>
      <c r="GG1002" s="15"/>
      <c r="GN1002" s="15"/>
      <c r="GP1002" s="22"/>
      <c r="GQ1002" s="22"/>
      <c r="GR1002" s="22"/>
      <c r="GS1002" s="22"/>
      <c r="GT1002" s="22"/>
      <c r="GU1002" s="15"/>
      <c r="GV1002" s="22"/>
      <c r="GW1002" s="22"/>
      <c r="GX1002" s="22"/>
      <c r="GY1002" s="18"/>
      <c r="GZ1002" s="18"/>
      <c r="HA1002" s="18"/>
      <c r="HB1002" s="18"/>
      <c r="HC1002" s="18"/>
      <c r="HD1002" s="18"/>
      <c r="HE1002" s="18"/>
      <c r="HF1002" s="18"/>
      <c r="HG1002" s="18"/>
      <c r="HH1002" s="18"/>
      <c r="HI1002" s="18"/>
      <c r="HJ1002" s="18"/>
      <c r="HK1002" s="18"/>
      <c r="HL1002" s="18"/>
      <c r="HM1002" s="18"/>
      <c r="HN1002" s="18"/>
      <c r="HO1002" s="18"/>
      <c r="HP1002" s="18"/>
      <c r="HQ1002" s="18"/>
      <c r="HR1002" s="18"/>
      <c r="HS1002" s="18"/>
      <c r="HT1002" s="18"/>
      <c r="HU1002" s="18"/>
      <c r="HV1002" s="18"/>
      <c r="HW1002" s="18"/>
      <c r="HX1002" s="18"/>
      <c r="HY1002" s="18"/>
      <c r="HZ1002" s="18"/>
      <c r="IA1002" s="18"/>
      <c r="IB1002" s="18"/>
      <c r="IC1002" s="18"/>
      <c r="ID1002" s="18"/>
      <c r="IE1002" s="18"/>
      <c r="IF1002" s="18"/>
      <c r="IG1002" s="18"/>
      <c r="IH1002" s="18"/>
      <c r="II1002" s="18"/>
      <c r="IJ1002" s="18"/>
      <c r="IK1002" s="18"/>
      <c r="IL1002" s="18"/>
      <c r="IM1002" s="18"/>
      <c r="IN1002" s="18"/>
      <c r="IO1002" s="18"/>
      <c r="IP1002" s="18"/>
      <c r="IQ1002" s="18"/>
      <c r="IR1002" s="18"/>
      <c r="IS1002" s="18"/>
      <c r="IT1002" s="18"/>
      <c r="IU1002" s="18"/>
      <c r="IV1002" s="18"/>
      <c r="IW1002" s="18"/>
      <c r="IX1002" s="18"/>
      <c r="IY1002" s="18"/>
      <c r="IZ1002" s="18"/>
      <c r="JA1002" s="18"/>
      <c r="JB1002" s="18"/>
      <c r="JC1002" s="18"/>
      <c r="JD1002" s="18"/>
      <c r="JE1002" s="18"/>
      <c r="JF1002" s="18"/>
    </row>
    <row r="1003" spans="36:266" x14ac:dyDescent="0.3">
      <c r="AJ1003" s="24"/>
      <c r="AK1003" s="24"/>
      <c r="AL1003" s="20"/>
      <c r="AM1003" s="23"/>
      <c r="AN1003" s="18"/>
      <c r="AO1003" s="18"/>
      <c r="BB1003" s="25"/>
      <c r="BC1003" s="21"/>
      <c r="BG1003" s="18"/>
      <c r="BN1003" s="22"/>
      <c r="BO1003" s="22"/>
      <c r="BP1003" s="22"/>
      <c r="BQ1003" s="22"/>
      <c r="BR1003" s="15"/>
      <c r="CF1003" s="15"/>
      <c r="CL1003" s="22"/>
      <c r="CM1003" s="15"/>
      <c r="CR1003" s="22"/>
      <c r="CT1003" s="15"/>
      <c r="CW1003" s="22"/>
      <c r="DA1003" s="15"/>
      <c r="DH1003" s="15"/>
      <c r="DJ1003" s="22"/>
      <c r="DO1003" s="15"/>
      <c r="DV1003" s="15"/>
      <c r="EC1003" s="15"/>
      <c r="EJ1003" s="15"/>
      <c r="EQ1003" s="15"/>
      <c r="EX1003" s="15"/>
      <c r="FE1003" s="15"/>
      <c r="FL1003" s="15"/>
      <c r="FS1003" s="15"/>
      <c r="FZ1003" s="15"/>
      <c r="GG1003" s="15"/>
      <c r="GN1003" s="15"/>
      <c r="GP1003" s="22"/>
      <c r="GQ1003" s="22"/>
      <c r="GR1003" s="22"/>
      <c r="GS1003" s="22"/>
      <c r="GT1003" s="22"/>
      <c r="GU1003" s="15"/>
      <c r="GV1003" s="22"/>
      <c r="GW1003" s="22"/>
      <c r="GX1003" s="22"/>
      <c r="GY1003" s="18"/>
      <c r="GZ1003" s="18"/>
      <c r="HA1003" s="18"/>
      <c r="HB1003" s="18"/>
      <c r="HC1003" s="18"/>
      <c r="HD1003" s="18"/>
      <c r="HE1003" s="18"/>
      <c r="HF1003" s="18"/>
      <c r="HG1003" s="18"/>
      <c r="HH1003" s="18"/>
      <c r="HI1003" s="18"/>
      <c r="HJ1003" s="18"/>
      <c r="HK1003" s="18"/>
      <c r="HL1003" s="18"/>
      <c r="HM1003" s="18"/>
      <c r="HN1003" s="18"/>
      <c r="HO1003" s="18"/>
      <c r="HP1003" s="18"/>
      <c r="HQ1003" s="18"/>
      <c r="HR1003" s="18"/>
      <c r="HS1003" s="18"/>
      <c r="HT1003" s="18"/>
      <c r="HU1003" s="18"/>
      <c r="HV1003" s="18"/>
      <c r="HW1003" s="18"/>
      <c r="HX1003" s="18"/>
      <c r="HY1003" s="18"/>
      <c r="HZ1003" s="18"/>
      <c r="IA1003" s="18"/>
      <c r="IB1003" s="18"/>
      <c r="IC1003" s="18"/>
      <c r="ID1003" s="18"/>
      <c r="IE1003" s="18"/>
      <c r="IF1003" s="18"/>
      <c r="IG1003" s="18"/>
      <c r="IH1003" s="18"/>
      <c r="II1003" s="18"/>
      <c r="IJ1003" s="18"/>
      <c r="IK1003" s="18"/>
      <c r="IL1003" s="18"/>
      <c r="IM1003" s="18"/>
      <c r="IN1003" s="18"/>
      <c r="IO1003" s="18"/>
      <c r="IP1003" s="18"/>
      <c r="IQ1003" s="18"/>
      <c r="IR1003" s="18"/>
      <c r="IS1003" s="18"/>
      <c r="IT1003" s="18"/>
      <c r="IU1003" s="18"/>
      <c r="IV1003" s="18"/>
      <c r="IW1003" s="18"/>
      <c r="IX1003" s="18"/>
      <c r="IY1003" s="18"/>
      <c r="IZ1003" s="18"/>
      <c r="JA1003" s="18"/>
      <c r="JB1003" s="18"/>
      <c r="JC1003" s="18"/>
      <c r="JD1003" s="18"/>
      <c r="JE1003" s="18"/>
      <c r="JF1003" s="18"/>
    </row>
    <row r="1004" spans="36:266" x14ac:dyDescent="0.3">
      <c r="AJ1004" s="24"/>
      <c r="AK1004" s="24"/>
      <c r="AL1004" s="20"/>
      <c r="AM1004" s="23"/>
      <c r="AN1004" s="18"/>
      <c r="AO1004" s="18"/>
      <c r="BB1004" s="25"/>
      <c r="BC1004" s="21"/>
      <c r="BG1004" s="18"/>
      <c r="BN1004" s="22"/>
      <c r="BO1004" s="22"/>
      <c r="BP1004" s="22"/>
      <c r="BQ1004" s="22"/>
      <c r="BR1004" s="15"/>
      <c r="CF1004" s="15"/>
      <c r="CL1004" s="22"/>
      <c r="CM1004" s="15"/>
      <c r="CR1004" s="22"/>
      <c r="CT1004" s="15"/>
      <c r="CW1004" s="22"/>
      <c r="DA1004" s="15"/>
      <c r="DH1004" s="15"/>
      <c r="DJ1004" s="22"/>
      <c r="DO1004" s="15"/>
      <c r="DV1004" s="15"/>
      <c r="EC1004" s="15"/>
      <c r="EJ1004" s="15"/>
      <c r="EQ1004" s="15"/>
      <c r="EX1004" s="15"/>
      <c r="FE1004" s="15"/>
      <c r="FL1004" s="15"/>
      <c r="FS1004" s="15"/>
      <c r="FZ1004" s="15"/>
      <c r="GG1004" s="15"/>
      <c r="GN1004" s="15"/>
      <c r="GP1004" s="22"/>
      <c r="GQ1004" s="22"/>
      <c r="GR1004" s="22"/>
      <c r="GS1004" s="22"/>
      <c r="GT1004" s="22"/>
      <c r="GU1004" s="15"/>
      <c r="GV1004" s="22"/>
      <c r="GW1004" s="22"/>
      <c r="GX1004" s="22"/>
      <c r="GY1004" s="18"/>
      <c r="GZ1004" s="18"/>
      <c r="HA1004" s="18"/>
      <c r="HB1004" s="18"/>
      <c r="HC1004" s="18"/>
      <c r="HD1004" s="18"/>
      <c r="HE1004" s="18"/>
      <c r="HF1004" s="18"/>
      <c r="HG1004" s="18"/>
      <c r="HH1004" s="18"/>
      <c r="HI1004" s="18"/>
      <c r="HJ1004" s="18"/>
      <c r="HK1004" s="18"/>
      <c r="HL1004" s="18"/>
      <c r="HM1004" s="18"/>
      <c r="HN1004" s="18"/>
      <c r="HO1004" s="18"/>
      <c r="HP1004" s="18"/>
      <c r="HQ1004" s="18"/>
      <c r="HR1004" s="18"/>
      <c r="HS1004" s="18"/>
      <c r="HT1004" s="18"/>
      <c r="HU1004" s="18"/>
      <c r="HV1004" s="18"/>
      <c r="HW1004" s="18"/>
      <c r="HX1004" s="18"/>
      <c r="HY1004" s="18"/>
      <c r="HZ1004" s="18"/>
      <c r="IA1004" s="18"/>
      <c r="IB1004" s="18"/>
      <c r="IC1004" s="18"/>
      <c r="ID1004" s="18"/>
      <c r="IE1004" s="18"/>
      <c r="IF1004" s="18"/>
      <c r="IG1004" s="18"/>
      <c r="IH1004" s="18"/>
      <c r="II1004" s="18"/>
      <c r="IJ1004" s="18"/>
      <c r="IK1004" s="18"/>
      <c r="IL1004" s="18"/>
      <c r="IM1004" s="18"/>
      <c r="IN1004" s="18"/>
      <c r="IO1004" s="18"/>
      <c r="IP1004" s="18"/>
      <c r="IQ1004" s="18"/>
      <c r="IR1004" s="18"/>
      <c r="IS1004" s="18"/>
      <c r="IT1004" s="18"/>
      <c r="IU1004" s="18"/>
      <c r="IV1004" s="18"/>
      <c r="IW1004" s="18"/>
      <c r="IX1004" s="18"/>
      <c r="IY1004" s="18"/>
      <c r="IZ1004" s="18"/>
      <c r="JA1004" s="18"/>
      <c r="JB1004" s="18"/>
      <c r="JC1004" s="18"/>
      <c r="JD1004" s="18"/>
      <c r="JE1004" s="18"/>
      <c r="JF1004" s="18"/>
    </row>
    <row r="1005" spans="36:266" x14ac:dyDescent="0.3">
      <c r="AJ1005" s="24"/>
      <c r="AK1005" s="24"/>
      <c r="AL1005" s="20"/>
      <c r="AM1005" s="23"/>
      <c r="AN1005" s="18"/>
      <c r="AO1005" s="18"/>
      <c r="BB1005" s="25"/>
      <c r="BC1005" s="21"/>
      <c r="BG1005" s="18"/>
      <c r="BN1005" s="22"/>
      <c r="BO1005" s="22"/>
      <c r="BP1005" s="22"/>
      <c r="BQ1005" s="22"/>
      <c r="BR1005" s="15"/>
      <c r="CF1005" s="15"/>
      <c r="CL1005" s="22"/>
      <c r="CM1005" s="15"/>
      <c r="CR1005" s="22"/>
      <c r="CT1005" s="15"/>
      <c r="CW1005" s="22"/>
      <c r="DA1005" s="15"/>
      <c r="DH1005" s="15"/>
      <c r="DJ1005" s="22"/>
      <c r="DO1005" s="15"/>
      <c r="DV1005" s="15"/>
      <c r="EC1005" s="15"/>
      <c r="EJ1005" s="15"/>
      <c r="EQ1005" s="15"/>
      <c r="EX1005" s="15"/>
      <c r="FE1005" s="15"/>
      <c r="FL1005" s="15"/>
      <c r="FS1005" s="15"/>
      <c r="FZ1005" s="15"/>
      <c r="GG1005" s="15"/>
      <c r="GN1005" s="15"/>
      <c r="GP1005" s="22"/>
      <c r="GQ1005" s="22"/>
      <c r="GR1005" s="22"/>
      <c r="GS1005" s="22"/>
      <c r="GT1005" s="22"/>
      <c r="GU1005" s="15"/>
      <c r="GV1005" s="22"/>
      <c r="GW1005" s="22"/>
      <c r="GX1005" s="22"/>
      <c r="GY1005" s="18"/>
      <c r="GZ1005" s="18"/>
      <c r="HA1005" s="18"/>
      <c r="HB1005" s="18"/>
      <c r="HC1005" s="18"/>
      <c r="HD1005" s="18"/>
      <c r="HE1005" s="18"/>
      <c r="HF1005" s="18"/>
      <c r="HG1005" s="18"/>
      <c r="HH1005" s="18"/>
      <c r="HI1005" s="18"/>
      <c r="HJ1005" s="18"/>
      <c r="HK1005" s="18"/>
      <c r="HL1005" s="18"/>
      <c r="HM1005" s="18"/>
      <c r="HN1005" s="18"/>
      <c r="HO1005" s="18"/>
      <c r="HP1005" s="18"/>
      <c r="HQ1005" s="18"/>
      <c r="HR1005" s="18"/>
      <c r="HS1005" s="18"/>
      <c r="HT1005" s="18"/>
      <c r="HU1005" s="18"/>
      <c r="HV1005" s="18"/>
      <c r="HW1005" s="18"/>
      <c r="HX1005" s="18"/>
      <c r="HY1005" s="18"/>
      <c r="HZ1005" s="18"/>
      <c r="IA1005" s="18"/>
      <c r="IB1005" s="18"/>
      <c r="IC1005" s="18"/>
      <c r="ID1005" s="18"/>
      <c r="IE1005" s="18"/>
      <c r="IF1005" s="18"/>
      <c r="IG1005" s="18"/>
      <c r="IH1005" s="18"/>
      <c r="II1005" s="18"/>
      <c r="IJ1005" s="18"/>
      <c r="IK1005" s="18"/>
      <c r="IL1005" s="18"/>
      <c r="IM1005" s="18"/>
      <c r="IN1005" s="18"/>
      <c r="IO1005" s="18"/>
      <c r="IP1005" s="18"/>
      <c r="IQ1005" s="18"/>
      <c r="IR1005" s="18"/>
      <c r="IS1005" s="18"/>
      <c r="IT1005" s="18"/>
      <c r="IU1005" s="18"/>
      <c r="IV1005" s="18"/>
      <c r="IW1005" s="18"/>
      <c r="IX1005" s="18"/>
      <c r="IY1005" s="18"/>
      <c r="IZ1005" s="18"/>
      <c r="JA1005" s="18"/>
      <c r="JB1005" s="18"/>
      <c r="JC1005" s="18"/>
      <c r="JD1005" s="18"/>
      <c r="JE1005" s="18"/>
      <c r="JF1005" s="18"/>
    </row>
    <row r="1006" spans="36:266" x14ac:dyDescent="0.3">
      <c r="AJ1006" s="24"/>
      <c r="AK1006" s="24"/>
      <c r="AL1006" s="20"/>
      <c r="AM1006" s="23"/>
      <c r="AN1006" s="18"/>
      <c r="AO1006" s="18"/>
      <c r="BB1006" s="25"/>
      <c r="BC1006" s="21"/>
      <c r="BG1006" s="18"/>
      <c r="BN1006" s="22"/>
      <c r="BO1006" s="22"/>
      <c r="BP1006" s="22"/>
      <c r="BQ1006" s="22"/>
      <c r="BR1006" s="15"/>
      <c r="CF1006" s="15"/>
      <c r="CL1006" s="22"/>
      <c r="CM1006" s="15"/>
      <c r="CR1006" s="22"/>
      <c r="CT1006" s="15"/>
      <c r="CW1006" s="22"/>
      <c r="DA1006" s="15"/>
      <c r="DH1006" s="15"/>
      <c r="DJ1006" s="22"/>
      <c r="DO1006" s="15"/>
      <c r="DV1006" s="15"/>
      <c r="EC1006" s="15"/>
      <c r="EJ1006" s="15"/>
      <c r="EQ1006" s="15"/>
      <c r="EX1006" s="15"/>
      <c r="FE1006" s="15"/>
      <c r="FL1006" s="15"/>
      <c r="FS1006" s="15"/>
      <c r="FZ1006" s="15"/>
      <c r="GG1006" s="15"/>
      <c r="GN1006" s="15"/>
      <c r="GP1006" s="22"/>
      <c r="GQ1006" s="22"/>
      <c r="GR1006" s="22"/>
      <c r="GS1006" s="22"/>
      <c r="GT1006" s="22"/>
      <c r="GU1006" s="15"/>
      <c r="GV1006" s="22"/>
      <c r="GW1006" s="22"/>
      <c r="GX1006" s="22"/>
      <c r="GY1006" s="18"/>
      <c r="GZ1006" s="18"/>
      <c r="HA1006" s="18"/>
      <c r="HB1006" s="18"/>
      <c r="HC1006" s="18"/>
      <c r="HD1006" s="18"/>
      <c r="HE1006" s="18"/>
      <c r="HF1006" s="18"/>
      <c r="HG1006" s="18"/>
      <c r="HH1006" s="18"/>
      <c r="HI1006" s="18"/>
      <c r="HJ1006" s="18"/>
      <c r="HK1006" s="18"/>
      <c r="HL1006" s="18"/>
      <c r="HM1006" s="18"/>
      <c r="HN1006" s="18"/>
      <c r="HO1006" s="18"/>
      <c r="HP1006" s="18"/>
      <c r="HQ1006" s="18"/>
      <c r="HR1006" s="18"/>
      <c r="HS1006" s="18"/>
      <c r="HT1006" s="18"/>
      <c r="HU1006" s="18"/>
      <c r="HV1006" s="18"/>
      <c r="HW1006" s="18"/>
      <c r="HX1006" s="18"/>
      <c r="HY1006" s="18"/>
      <c r="HZ1006" s="18"/>
      <c r="IA1006" s="18"/>
      <c r="IB1006" s="18"/>
      <c r="IC1006" s="18"/>
      <c r="ID1006" s="18"/>
      <c r="IE1006" s="18"/>
      <c r="IF1006" s="18"/>
      <c r="IG1006" s="18"/>
      <c r="IH1006" s="18"/>
      <c r="II1006" s="18"/>
      <c r="IJ1006" s="18"/>
      <c r="IK1006" s="18"/>
      <c r="IL1006" s="18"/>
      <c r="IM1006" s="18"/>
      <c r="IN1006" s="18"/>
      <c r="IO1006" s="18"/>
      <c r="IP1006" s="18"/>
      <c r="IQ1006" s="18"/>
      <c r="IR1006" s="18"/>
      <c r="IS1006" s="18"/>
      <c r="IT1006" s="18"/>
      <c r="IU1006" s="18"/>
      <c r="IV1006" s="18"/>
      <c r="IW1006" s="18"/>
      <c r="IX1006" s="18"/>
      <c r="IY1006" s="18"/>
      <c r="IZ1006" s="18"/>
      <c r="JA1006" s="18"/>
      <c r="JB1006" s="18"/>
      <c r="JC1006" s="18"/>
      <c r="JD1006" s="18"/>
      <c r="JE1006" s="18"/>
      <c r="JF1006" s="18"/>
    </row>
    <row r="1007" spans="36:266" x14ac:dyDescent="0.3">
      <c r="AJ1007" s="24"/>
      <c r="AK1007" s="24"/>
      <c r="AL1007" s="20"/>
      <c r="AM1007" s="23"/>
      <c r="AN1007" s="18"/>
      <c r="AO1007" s="18"/>
      <c r="BB1007" s="25"/>
      <c r="BC1007" s="21"/>
      <c r="BG1007" s="18"/>
      <c r="BN1007" s="22"/>
      <c r="BO1007" s="22"/>
      <c r="BP1007" s="22"/>
      <c r="BQ1007" s="22"/>
      <c r="BR1007" s="15"/>
      <c r="CF1007" s="15"/>
      <c r="CL1007" s="22"/>
      <c r="CM1007" s="15"/>
      <c r="CR1007" s="22"/>
      <c r="CT1007" s="15"/>
      <c r="CW1007" s="22"/>
      <c r="DA1007" s="15"/>
      <c r="DH1007" s="15"/>
      <c r="DJ1007" s="22"/>
      <c r="DO1007" s="15"/>
      <c r="DV1007" s="15"/>
      <c r="EC1007" s="15"/>
      <c r="EJ1007" s="15"/>
      <c r="EQ1007" s="15"/>
      <c r="EX1007" s="15"/>
      <c r="FE1007" s="15"/>
      <c r="FL1007" s="15"/>
      <c r="FS1007" s="15"/>
      <c r="FZ1007" s="15"/>
      <c r="GG1007" s="15"/>
      <c r="GN1007" s="15"/>
      <c r="GP1007" s="22"/>
      <c r="GQ1007" s="22"/>
      <c r="GR1007" s="22"/>
      <c r="GS1007" s="22"/>
      <c r="GT1007" s="22"/>
      <c r="GU1007" s="15"/>
      <c r="GV1007" s="22"/>
      <c r="GW1007" s="22"/>
      <c r="GX1007" s="22"/>
      <c r="GY1007" s="18"/>
      <c r="GZ1007" s="18"/>
      <c r="HA1007" s="18"/>
      <c r="HB1007" s="18"/>
      <c r="HC1007" s="18"/>
      <c r="HD1007" s="18"/>
      <c r="HE1007" s="18"/>
      <c r="HF1007" s="18"/>
      <c r="HG1007" s="18"/>
      <c r="HH1007" s="18"/>
      <c r="HI1007" s="18"/>
      <c r="HJ1007" s="18"/>
      <c r="HK1007" s="18"/>
      <c r="HL1007" s="18"/>
      <c r="HM1007" s="18"/>
      <c r="HN1007" s="18"/>
      <c r="HO1007" s="18"/>
      <c r="HP1007" s="18"/>
      <c r="HQ1007" s="18"/>
      <c r="HR1007" s="18"/>
      <c r="HS1007" s="18"/>
      <c r="HT1007" s="18"/>
      <c r="HU1007" s="18"/>
      <c r="HV1007" s="18"/>
      <c r="HW1007" s="18"/>
      <c r="HX1007" s="18"/>
      <c r="HY1007" s="18"/>
      <c r="HZ1007" s="18"/>
      <c r="IA1007" s="18"/>
      <c r="IB1007" s="18"/>
      <c r="IC1007" s="18"/>
      <c r="ID1007" s="18"/>
      <c r="IE1007" s="18"/>
      <c r="IF1007" s="18"/>
      <c r="IG1007" s="18"/>
      <c r="IH1007" s="18"/>
      <c r="II1007" s="18"/>
      <c r="IJ1007" s="18"/>
      <c r="IK1007" s="18"/>
      <c r="IL1007" s="18"/>
      <c r="IM1007" s="18"/>
      <c r="IN1007" s="18"/>
      <c r="IO1007" s="18"/>
      <c r="IP1007" s="18"/>
      <c r="IQ1007" s="18"/>
      <c r="IR1007" s="18"/>
      <c r="IS1007" s="18"/>
      <c r="IT1007" s="18"/>
      <c r="IU1007" s="18"/>
      <c r="IV1007" s="18"/>
      <c r="IW1007" s="18"/>
      <c r="IX1007" s="18"/>
      <c r="IY1007" s="18"/>
      <c r="IZ1007" s="18"/>
      <c r="JA1007" s="18"/>
      <c r="JB1007" s="18"/>
      <c r="JC1007" s="18"/>
      <c r="JD1007" s="18"/>
      <c r="JE1007" s="18"/>
      <c r="JF1007" s="18"/>
    </row>
    <row r="1008" spans="36:266" x14ac:dyDescent="0.3">
      <c r="AJ1008" s="24"/>
      <c r="AK1008" s="24"/>
      <c r="AL1008" s="20"/>
      <c r="AM1008" s="23"/>
      <c r="AN1008" s="18"/>
      <c r="AO1008" s="18"/>
      <c r="BB1008" s="25"/>
      <c r="BC1008" s="21"/>
      <c r="BG1008" s="18"/>
      <c r="BN1008" s="22"/>
      <c r="BO1008" s="22"/>
      <c r="BP1008" s="22"/>
      <c r="BQ1008" s="22"/>
      <c r="BR1008" s="15"/>
      <c r="CF1008" s="15"/>
      <c r="CL1008" s="22"/>
      <c r="CM1008" s="15"/>
      <c r="CR1008" s="22"/>
      <c r="CT1008" s="15"/>
      <c r="CW1008" s="22"/>
      <c r="DA1008" s="15"/>
      <c r="DH1008" s="15"/>
      <c r="DJ1008" s="22"/>
      <c r="DO1008" s="15"/>
      <c r="DV1008" s="15"/>
      <c r="EC1008" s="15"/>
      <c r="EJ1008" s="15"/>
      <c r="EQ1008" s="15"/>
      <c r="EX1008" s="15"/>
      <c r="FE1008" s="15"/>
      <c r="FL1008" s="15"/>
      <c r="FS1008" s="15"/>
      <c r="FZ1008" s="15"/>
      <c r="GG1008" s="15"/>
      <c r="GN1008" s="15"/>
      <c r="GP1008" s="22"/>
      <c r="GQ1008" s="22"/>
      <c r="GR1008" s="22"/>
      <c r="GS1008" s="22"/>
      <c r="GT1008" s="22"/>
      <c r="GU1008" s="15"/>
      <c r="GV1008" s="22"/>
      <c r="GW1008" s="22"/>
      <c r="GX1008" s="22"/>
      <c r="GY1008" s="18"/>
      <c r="GZ1008" s="18"/>
      <c r="HA1008" s="18"/>
      <c r="HB1008" s="18"/>
      <c r="HC1008" s="18"/>
      <c r="HD1008" s="18"/>
      <c r="HE1008" s="18"/>
      <c r="HF1008" s="18"/>
      <c r="HG1008" s="18"/>
      <c r="HH1008" s="18"/>
      <c r="HI1008" s="18"/>
      <c r="HJ1008" s="18"/>
      <c r="HK1008" s="18"/>
      <c r="HL1008" s="18"/>
      <c r="HM1008" s="18"/>
      <c r="HN1008" s="18"/>
      <c r="HO1008" s="18"/>
      <c r="HP1008" s="18"/>
      <c r="HQ1008" s="18"/>
      <c r="HR1008" s="18"/>
      <c r="HS1008" s="18"/>
      <c r="HT1008" s="18"/>
      <c r="HU1008" s="18"/>
      <c r="HV1008" s="18"/>
      <c r="HW1008" s="18"/>
      <c r="HX1008" s="18"/>
      <c r="HY1008" s="18"/>
      <c r="HZ1008" s="18"/>
      <c r="IA1008" s="18"/>
      <c r="IB1008" s="18"/>
      <c r="IC1008" s="18"/>
      <c r="ID1008" s="18"/>
      <c r="IE1008" s="18"/>
      <c r="IF1008" s="18"/>
      <c r="IG1008" s="18"/>
      <c r="IH1008" s="18"/>
      <c r="II1008" s="18"/>
      <c r="IJ1008" s="18"/>
      <c r="IK1008" s="18"/>
      <c r="IL1008" s="18"/>
      <c r="IM1008" s="18"/>
      <c r="IN1008" s="18"/>
      <c r="IO1008" s="18"/>
      <c r="IP1008" s="18"/>
      <c r="IQ1008" s="18"/>
      <c r="IR1008" s="18"/>
      <c r="IS1008" s="18"/>
      <c r="IT1008" s="18"/>
      <c r="IU1008" s="18"/>
      <c r="IV1008" s="18"/>
      <c r="IW1008" s="18"/>
      <c r="IX1008" s="18"/>
      <c r="IY1008" s="18"/>
      <c r="IZ1008" s="18"/>
      <c r="JA1008" s="18"/>
      <c r="JB1008" s="18"/>
      <c r="JC1008" s="18"/>
      <c r="JD1008" s="18"/>
      <c r="JE1008" s="18"/>
      <c r="JF1008" s="18"/>
    </row>
    <row r="1009" spans="36:266" x14ac:dyDescent="0.3">
      <c r="AJ1009" s="24"/>
      <c r="AK1009" s="24"/>
      <c r="AL1009" s="20"/>
      <c r="AM1009" s="23"/>
      <c r="AN1009" s="18"/>
      <c r="AO1009" s="18"/>
      <c r="BB1009" s="25"/>
      <c r="BC1009" s="21"/>
      <c r="BG1009" s="18"/>
      <c r="BN1009" s="22"/>
      <c r="BO1009" s="22"/>
      <c r="BP1009" s="22"/>
      <c r="BQ1009" s="22"/>
      <c r="BR1009" s="15"/>
      <c r="CF1009" s="15"/>
      <c r="CL1009" s="22"/>
      <c r="CM1009" s="15"/>
      <c r="CR1009" s="22"/>
      <c r="CT1009" s="15"/>
      <c r="CW1009" s="22"/>
      <c r="DA1009" s="15"/>
      <c r="DH1009" s="15"/>
      <c r="DJ1009" s="22"/>
      <c r="DO1009" s="15"/>
      <c r="DV1009" s="15"/>
      <c r="EC1009" s="15"/>
      <c r="EJ1009" s="15"/>
      <c r="EQ1009" s="15"/>
      <c r="EX1009" s="15"/>
      <c r="FE1009" s="15"/>
      <c r="FL1009" s="15"/>
      <c r="FS1009" s="15"/>
      <c r="FZ1009" s="15"/>
      <c r="GG1009" s="15"/>
      <c r="GN1009" s="15"/>
      <c r="GP1009" s="22"/>
      <c r="GQ1009" s="22"/>
      <c r="GR1009" s="22"/>
      <c r="GS1009" s="22"/>
      <c r="GT1009" s="22"/>
      <c r="GU1009" s="15"/>
      <c r="GV1009" s="22"/>
      <c r="GW1009" s="22"/>
      <c r="GX1009" s="22"/>
      <c r="GY1009" s="18"/>
      <c r="GZ1009" s="18"/>
      <c r="HA1009" s="18"/>
      <c r="HB1009" s="18"/>
      <c r="HC1009" s="18"/>
      <c r="HD1009" s="18"/>
      <c r="HE1009" s="18"/>
      <c r="HF1009" s="18"/>
      <c r="HG1009" s="18"/>
      <c r="HH1009" s="18"/>
      <c r="HI1009" s="18"/>
      <c r="HJ1009" s="18"/>
      <c r="HK1009" s="18"/>
      <c r="HL1009" s="18"/>
      <c r="HM1009" s="18"/>
      <c r="HN1009" s="18"/>
      <c r="HO1009" s="18"/>
      <c r="HP1009" s="18"/>
      <c r="HQ1009" s="18"/>
      <c r="HR1009" s="18"/>
      <c r="HS1009" s="18"/>
      <c r="HT1009" s="18"/>
      <c r="HU1009" s="18"/>
      <c r="HV1009" s="18"/>
      <c r="HW1009" s="18"/>
      <c r="HX1009" s="18"/>
      <c r="HY1009" s="18"/>
      <c r="HZ1009" s="18"/>
      <c r="IA1009" s="18"/>
      <c r="IB1009" s="18"/>
      <c r="IC1009" s="18"/>
      <c r="ID1009" s="18"/>
      <c r="IE1009" s="18"/>
      <c r="IF1009" s="18"/>
      <c r="IG1009" s="18"/>
      <c r="IH1009" s="18"/>
      <c r="II1009" s="18"/>
      <c r="IJ1009" s="18"/>
      <c r="IK1009" s="18"/>
      <c r="IL1009" s="18"/>
      <c r="IM1009" s="18"/>
      <c r="IN1009" s="18"/>
      <c r="IO1009" s="18"/>
      <c r="IP1009" s="18"/>
      <c r="IQ1009" s="18"/>
      <c r="IR1009" s="18"/>
      <c r="IS1009" s="18"/>
      <c r="IT1009" s="18"/>
      <c r="IU1009" s="18"/>
      <c r="IV1009" s="18"/>
      <c r="IW1009" s="18"/>
      <c r="IX1009" s="18"/>
      <c r="IY1009" s="18"/>
      <c r="IZ1009" s="18"/>
      <c r="JA1009" s="18"/>
      <c r="JB1009" s="18"/>
      <c r="JC1009" s="18"/>
      <c r="JD1009" s="18"/>
      <c r="JE1009" s="18"/>
      <c r="JF1009" s="18"/>
    </row>
    <row r="1010" spans="36:266" x14ac:dyDescent="0.3">
      <c r="AJ1010" s="24"/>
      <c r="AK1010" s="24"/>
      <c r="AL1010" s="20"/>
      <c r="AM1010" s="23"/>
      <c r="AN1010" s="18"/>
      <c r="AO1010" s="18"/>
      <c r="BB1010" s="25"/>
      <c r="BC1010" s="21"/>
      <c r="BG1010" s="18"/>
      <c r="BN1010" s="22"/>
      <c r="BO1010" s="22"/>
      <c r="BP1010" s="22"/>
      <c r="BQ1010" s="22"/>
      <c r="BR1010" s="15"/>
      <c r="CF1010" s="15"/>
      <c r="CL1010" s="22"/>
      <c r="CM1010" s="15"/>
      <c r="CR1010" s="22"/>
      <c r="CT1010" s="15"/>
      <c r="CW1010" s="22"/>
      <c r="DA1010" s="15"/>
      <c r="DH1010" s="15"/>
      <c r="DJ1010" s="22"/>
      <c r="DO1010" s="15"/>
      <c r="DV1010" s="15"/>
      <c r="EC1010" s="15"/>
      <c r="EJ1010" s="15"/>
      <c r="EQ1010" s="15"/>
      <c r="EX1010" s="15"/>
      <c r="FE1010" s="15"/>
      <c r="FL1010" s="15"/>
      <c r="FS1010" s="15"/>
      <c r="FZ1010" s="15"/>
      <c r="GG1010" s="15"/>
      <c r="GN1010" s="15"/>
      <c r="GP1010" s="22"/>
      <c r="GQ1010" s="22"/>
      <c r="GR1010" s="22"/>
      <c r="GS1010" s="22"/>
      <c r="GT1010" s="22"/>
      <c r="GU1010" s="15"/>
      <c r="GV1010" s="22"/>
      <c r="GW1010" s="22"/>
      <c r="GX1010" s="22"/>
      <c r="GY1010" s="18"/>
      <c r="GZ1010" s="18"/>
      <c r="HA1010" s="18"/>
      <c r="HB1010" s="18"/>
      <c r="HC1010" s="18"/>
      <c r="HD1010" s="18"/>
      <c r="HE1010" s="18"/>
      <c r="HF1010" s="18"/>
      <c r="HG1010" s="18"/>
      <c r="HH1010" s="18"/>
      <c r="HI1010" s="18"/>
      <c r="HJ1010" s="18"/>
      <c r="HK1010" s="18"/>
      <c r="HL1010" s="18"/>
      <c r="HM1010" s="18"/>
      <c r="HN1010" s="18"/>
      <c r="HO1010" s="18"/>
      <c r="HP1010" s="18"/>
      <c r="HQ1010" s="18"/>
      <c r="HR1010" s="18"/>
      <c r="HS1010" s="18"/>
      <c r="HT1010" s="18"/>
      <c r="HU1010" s="18"/>
      <c r="HV1010" s="18"/>
      <c r="HW1010" s="18"/>
      <c r="HX1010" s="18"/>
      <c r="HY1010" s="18"/>
      <c r="HZ1010" s="18"/>
      <c r="IA1010" s="18"/>
      <c r="IB1010" s="18"/>
      <c r="IC1010" s="18"/>
      <c r="ID1010" s="18"/>
      <c r="IE1010" s="18"/>
      <c r="IF1010" s="18"/>
      <c r="IG1010" s="18"/>
      <c r="IH1010" s="18"/>
      <c r="II1010" s="18"/>
      <c r="IJ1010" s="18"/>
      <c r="IK1010" s="18"/>
      <c r="IL1010" s="18"/>
      <c r="IM1010" s="18"/>
      <c r="IN1010" s="18"/>
      <c r="IO1010" s="18"/>
      <c r="IP1010" s="18"/>
      <c r="IQ1010" s="18"/>
      <c r="IR1010" s="18"/>
      <c r="IS1010" s="18"/>
      <c r="IT1010" s="18"/>
      <c r="IU1010" s="18"/>
      <c r="IV1010" s="18"/>
      <c r="IW1010" s="18"/>
      <c r="IX1010" s="18"/>
      <c r="IY1010" s="18"/>
      <c r="IZ1010" s="18"/>
      <c r="JA1010" s="18"/>
      <c r="JB1010" s="18"/>
      <c r="JC1010" s="18"/>
      <c r="JD1010" s="18"/>
      <c r="JE1010" s="18"/>
      <c r="JF1010" s="18"/>
    </row>
    <row r="1011" spans="36:266" x14ac:dyDescent="0.3">
      <c r="AJ1011" s="24"/>
      <c r="AK1011" s="24"/>
      <c r="AL1011" s="20"/>
      <c r="AM1011" s="23"/>
      <c r="AN1011" s="18"/>
      <c r="AO1011" s="18"/>
      <c r="BB1011" s="25"/>
      <c r="BC1011" s="21"/>
      <c r="BG1011" s="18"/>
      <c r="BN1011" s="22"/>
      <c r="BO1011" s="22"/>
      <c r="BP1011" s="22"/>
      <c r="BQ1011" s="22"/>
      <c r="BR1011" s="15"/>
      <c r="CF1011" s="15"/>
      <c r="CL1011" s="22"/>
      <c r="CM1011" s="15"/>
      <c r="CR1011" s="22"/>
      <c r="CT1011" s="15"/>
      <c r="CW1011" s="22"/>
      <c r="DA1011" s="15"/>
      <c r="DH1011" s="15"/>
      <c r="DJ1011" s="22"/>
      <c r="DO1011" s="15"/>
      <c r="DV1011" s="15"/>
      <c r="EC1011" s="15"/>
      <c r="EJ1011" s="15"/>
      <c r="EQ1011" s="15"/>
      <c r="EX1011" s="15"/>
      <c r="FE1011" s="15"/>
      <c r="FL1011" s="15"/>
      <c r="FS1011" s="15"/>
      <c r="FZ1011" s="15"/>
      <c r="GG1011" s="15"/>
      <c r="GN1011" s="15"/>
      <c r="GP1011" s="22"/>
      <c r="GQ1011" s="22"/>
      <c r="GR1011" s="22"/>
      <c r="GS1011" s="22"/>
      <c r="GT1011" s="22"/>
      <c r="GU1011" s="15"/>
      <c r="GV1011" s="22"/>
      <c r="GW1011" s="22"/>
      <c r="GX1011" s="22"/>
      <c r="GY1011" s="18"/>
      <c r="GZ1011" s="18"/>
      <c r="HA1011" s="18"/>
      <c r="HB1011" s="18"/>
      <c r="HC1011" s="18"/>
      <c r="HD1011" s="18"/>
      <c r="HE1011" s="18"/>
      <c r="HF1011" s="18"/>
      <c r="HG1011" s="18"/>
      <c r="HH1011" s="18"/>
      <c r="HI1011" s="18"/>
      <c r="HJ1011" s="18"/>
      <c r="HK1011" s="18"/>
      <c r="HL1011" s="18"/>
      <c r="HM1011" s="18"/>
      <c r="HN1011" s="18"/>
      <c r="HO1011" s="18"/>
      <c r="HP1011" s="18"/>
      <c r="HQ1011" s="18"/>
      <c r="HR1011" s="18"/>
      <c r="HS1011" s="18"/>
      <c r="HT1011" s="18"/>
      <c r="HU1011" s="18"/>
      <c r="HV1011" s="18"/>
      <c r="HW1011" s="18"/>
      <c r="HX1011" s="18"/>
      <c r="HY1011" s="18"/>
      <c r="HZ1011" s="18"/>
      <c r="IA1011" s="18"/>
      <c r="IB1011" s="18"/>
      <c r="IC1011" s="18"/>
      <c r="ID1011" s="18"/>
      <c r="IE1011" s="18"/>
      <c r="IF1011" s="18"/>
      <c r="IG1011" s="18"/>
      <c r="IH1011" s="18"/>
      <c r="II1011" s="18"/>
      <c r="IJ1011" s="18"/>
      <c r="IK1011" s="18"/>
      <c r="IL1011" s="18"/>
      <c r="IM1011" s="18"/>
      <c r="IN1011" s="18"/>
      <c r="IO1011" s="18"/>
      <c r="IP1011" s="18"/>
      <c r="IQ1011" s="18"/>
      <c r="IR1011" s="18"/>
      <c r="IS1011" s="18"/>
      <c r="IT1011" s="18"/>
      <c r="IU1011" s="18"/>
      <c r="IV1011" s="18"/>
      <c r="IW1011" s="18"/>
      <c r="IX1011" s="18"/>
      <c r="IY1011" s="18"/>
      <c r="IZ1011" s="18"/>
      <c r="JA1011" s="18"/>
      <c r="JB1011" s="18"/>
      <c r="JC1011" s="18"/>
      <c r="JD1011" s="18"/>
      <c r="JE1011" s="18"/>
      <c r="JF1011" s="18"/>
    </row>
    <row r="1012" spans="36:266" x14ac:dyDescent="0.3">
      <c r="AJ1012" s="24"/>
      <c r="AK1012" s="24"/>
      <c r="AL1012" s="20"/>
      <c r="AM1012" s="23"/>
      <c r="AN1012" s="18"/>
      <c r="AO1012" s="18"/>
      <c r="BB1012" s="25"/>
      <c r="BC1012" s="21"/>
      <c r="BG1012" s="18"/>
      <c r="BN1012" s="22"/>
      <c r="BO1012" s="22"/>
      <c r="BP1012" s="22"/>
      <c r="BQ1012" s="22"/>
      <c r="BR1012" s="15"/>
      <c r="CF1012" s="15"/>
      <c r="CL1012" s="22"/>
      <c r="CM1012" s="15"/>
      <c r="CR1012" s="22"/>
      <c r="CT1012" s="15"/>
      <c r="CW1012" s="22"/>
      <c r="DA1012" s="15"/>
      <c r="DH1012" s="15"/>
      <c r="DJ1012" s="22"/>
      <c r="DO1012" s="15"/>
      <c r="DV1012" s="15"/>
      <c r="EC1012" s="15"/>
      <c r="EJ1012" s="15"/>
      <c r="EQ1012" s="15"/>
      <c r="EX1012" s="15"/>
      <c r="FE1012" s="15"/>
      <c r="FL1012" s="15"/>
      <c r="FS1012" s="15"/>
      <c r="FZ1012" s="15"/>
      <c r="GG1012" s="15"/>
      <c r="GN1012" s="15"/>
      <c r="GP1012" s="22"/>
      <c r="GQ1012" s="22"/>
      <c r="GR1012" s="22"/>
      <c r="GS1012" s="22"/>
      <c r="GT1012" s="22"/>
      <c r="GU1012" s="15"/>
      <c r="GV1012" s="22"/>
      <c r="GW1012" s="22"/>
      <c r="GX1012" s="22"/>
      <c r="GY1012" s="18"/>
      <c r="GZ1012" s="18"/>
      <c r="HA1012" s="18"/>
      <c r="HB1012" s="18"/>
      <c r="HC1012" s="18"/>
      <c r="HD1012" s="18"/>
      <c r="HE1012" s="18"/>
      <c r="HF1012" s="18"/>
      <c r="HG1012" s="18"/>
      <c r="HH1012" s="18"/>
      <c r="HI1012" s="18"/>
      <c r="HJ1012" s="18"/>
      <c r="HK1012" s="18"/>
      <c r="HL1012" s="18"/>
      <c r="HM1012" s="18"/>
      <c r="HN1012" s="18"/>
      <c r="HO1012" s="18"/>
      <c r="HP1012" s="18"/>
      <c r="HQ1012" s="18"/>
      <c r="HR1012" s="18"/>
      <c r="HS1012" s="18"/>
      <c r="HT1012" s="18"/>
      <c r="HU1012" s="18"/>
      <c r="HV1012" s="18"/>
      <c r="HW1012" s="18"/>
      <c r="HX1012" s="18"/>
      <c r="HY1012" s="18"/>
      <c r="HZ1012" s="18"/>
      <c r="IA1012" s="18"/>
      <c r="IB1012" s="18"/>
      <c r="IC1012" s="18"/>
      <c r="ID1012" s="18"/>
      <c r="IE1012" s="18"/>
      <c r="IF1012" s="18"/>
      <c r="IG1012" s="18"/>
      <c r="IH1012" s="18"/>
      <c r="II1012" s="18"/>
      <c r="IJ1012" s="18"/>
      <c r="IK1012" s="18"/>
      <c r="IL1012" s="18"/>
      <c r="IM1012" s="18"/>
      <c r="IN1012" s="18"/>
      <c r="IO1012" s="18"/>
      <c r="IP1012" s="18"/>
      <c r="IQ1012" s="18"/>
      <c r="IR1012" s="18"/>
      <c r="IS1012" s="18"/>
      <c r="IT1012" s="18"/>
      <c r="IU1012" s="18"/>
      <c r="IV1012" s="18"/>
      <c r="IW1012" s="18"/>
      <c r="IX1012" s="18"/>
      <c r="IY1012" s="18"/>
      <c r="IZ1012" s="18"/>
      <c r="JA1012" s="18"/>
      <c r="JB1012" s="18"/>
      <c r="JC1012" s="18"/>
      <c r="JD1012" s="18"/>
      <c r="JE1012" s="18"/>
      <c r="JF1012" s="18"/>
    </row>
    <row r="1013" spans="36:266" x14ac:dyDescent="0.3">
      <c r="AJ1013" s="24"/>
      <c r="AK1013" s="24"/>
      <c r="AL1013" s="20"/>
      <c r="AM1013" s="23"/>
      <c r="AN1013" s="18"/>
      <c r="AO1013" s="18"/>
      <c r="BB1013" s="25"/>
      <c r="BC1013" s="21"/>
      <c r="BG1013" s="18"/>
      <c r="BN1013" s="22"/>
      <c r="BO1013" s="22"/>
      <c r="BP1013" s="22"/>
      <c r="BQ1013" s="22"/>
      <c r="BR1013" s="15"/>
      <c r="CF1013" s="15"/>
      <c r="CL1013" s="22"/>
      <c r="CM1013" s="15"/>
      <c r="CR1013" s="22"/>
      <c r="CT1013" s="15"/>
      <c r="CW1013" s="22"/>
      <c r="DA1013" s="15"/>
      <c r="DH1013" s="15"/>
      <c r="DJ1013" s="22"/>
      <c r="DO1013" s="15"/>
      <c r="DV1013" s="15"/>
      <c r="EC1013" s="15"/>
      <c r="EJ1013" s="15"/>
      <c r="EQ1013" s="15"/>
      <c r="EX1013" s="15"/>
      <c r="FE1013" s="15"/>
      <c r="FL1013" s="15"/>
      <c r="FS1013" s="15"/>
      <c r="FZ1013" s="15"/>
      <c r="GG1013" s="15"/>
      <c r="GN1013" s="15"/>
      <c r="GP1013" s="22"/>
      <c r="GQ1013" s="22"/>
      <c r="GR1013" s="22"/>
      <c r="GS1013" s="22"/>
      <c r="GT1013" s="22"/>
      <c r="GU1013" s="15"/>
      <c r="GV1013" s="22"/>
      <c r="GW1013" s="22"/>
      <c r="GX1013" s="22"/>
      <c r="GY1013" s="18"/>
      <c r="GZ1013" s="18"/>
      <c r="HA1013" s="18"/>
      <c r="HB1013" s="18"/>
      <c r="HC1013" s="18"/>
      <c r="HD1013" s="18"/>
      <c r="HE1013" s="18"/>
      <c r="HF1013" s="18"/>
      <c r="HG1013" s="18"/>
      <c r="HH1013" s="18"/>
      <c r="HI1013" s="18"/>
      <c r="HJ1013" s="18"/>
      <c r="HK1013" s="18"/>
      <c r="HL1013" s="18"/>
      <c r="HM1013" s="18"/>
      <c r="HN1013" s="18"/>
      <c r="HO1013" s="18"/>
      <c r="HP1013" s="18"/>
      <c r="HQ1013" s="18"/>
      <c r="HR1013" s="18"/>
      <c r="HS1013" s="18"/>
      <c r="HT1013" s="18"/>
      <c r="HU1013" s="18"/>
      <c r="HV1013" s="18"/>
      <c r="HW1013" s="18"/>
      <c r="HX1013" s="18"/>
      <c r="HY1013" s="18"/>
      <c r="HZ1013" s="18"/>
      <c r="IA1013" s="18"/>
      <c r="IB1013" s="18"/>
      <c r="IC1013" s="18"/>
      <c r="ID1013" s="18"/>
      <c r="IE1013" s="18"/>
      <c r="IF1013" s="18"/>
      <c r="IG1013" s="18"/>
      <c r="IH1013" s="18"/>
      <c r="II1013" s="18"/>
      <c r="IJ1013" s="18"/>
      <c r="IK1013" s="18"/>
      <c r="IL1013" s="18"/>
      <c r="IM1013" s="18"/>
      <c r="IN1013" s="18"/>
      <c r="IO1013" s="18"/>
      <c r="IP1013" s="18"/>
      <c r="IQ1013" s="18"/>
      <c r="IR1013" s="18"/>
      <c r="IS1013" s="18"/>
      <c r="IT1013" s="18"/>
      <c r="IU1013" s="18"/>
      <c r="IV1013" s="18"/>
      <c r="IW1013" s="18"/>
      <c r="IX1013" s="18"/>
      <c r="IY1013" s="18"/>
      <c r="IZ1013" s="18"/>
      <c r="JA1013" s="18"/>
      <c r="JB1013" s="18"/>
      <c r="JC1013" s="18"/>
      <c r="JD1013" s="18"/>
      <c r="JE1013" s="18"/>
      <c r="JF1013" s="18"/>
    </row>
    <row r="1014" spans="36:266" x14ac:dyDescent="0.3">
      <c r="AJ1014" s="24"/>
      <c r="AK1014" s="24"/>
      <c r="AL1014" s="20"/>
      <c r="AM1014" s="23"/>
      <c r="AN1014" s="18"/>
      <c r="AO1014" s="18"/>
      <c r="BB1014" s="25"/>
      <c r="BC1014" s="21"/>
      <c r="BG1014" s="18"/>
      <c r="BN1014" s="22"/>
      <c r="BO1014" s="22"/>
      <c r="BP1014" s="22"/>
      <c r="BQ1014" s="22"/>
      <c r="BR1014" s="15"/>
      <c r="CF1014" s="15"/>
      <c r="CL1014" s="22"/>
      <c r="CM1014" s="15"/>
      <c r="CR1014" s="22"/>
      <c r="CT1014" s="15"/>
      <c r="CW1014" s="22"/>
      <c r="DA1014" s="15"/>
      <c r="DH1014" s="15"/>
      <c r="DJ1014" s="22"/>
      <c r="DO1014" s="15"/>
      <c r="DV1014" s="15"/>
      <c r="EC1014" s="15"/>
      <c r="EJ1014" s="15"/>
      <c r="EQ1014" s="15"/>
      <c r="EX1014" s="15"/>
      <c r="FE1014" s="15"/>
      <c r="FL1014" s="15"/>
      <c r="FS1014" s="15"/>
      <c r="FZ1014" s="15"/>
      <c r="GG1014" s="15"/>
      <c r="GN1014" s="15"/>
      <c r="GP1014" s="22"/>
      <c r="GQ1014" s="22"/>
      <c r="GR1014" s="22"/>
      <c r="GS1014" s="22"/>
      <c r="GT1014" s="22"/>
      <c r="GU1014" s="15"/>
      <c r="GV1014" s="22"/>
      <c r="GW1014" s="22"/>
      <c r="GX1014" s="22"/>
      <c r="GY1014" s="18"/>
      <c r="GZ1014" s="18"/>
      <c r="HA1014" s="18"/>
      <c r="HB1014" s="18"/>
      <c r="HC1014" s="18"/>
      <c r="HD1014" s="18"/>
      <c r="HE1014" s="18"/>
      <c r="HF1014" s="18"/>
      <c r="HG1014" s="18"/>
      <c r="HH1014" s="18"/>
      <c r="HI1014" s="18"/>
      <c r="HJ1014" s="18"/>
      <c r="HK1014" s="18"/>
      <c r="HL1014" s="18"/>
      <c r="HM1014" s="18"/>
      <c r="HN1014" s="18"/>
      <c r="HO1014" s="18"/>
      <c r="HP1014" s="18"/>
      <c r="HQ1014" s="18"/>
      <c r="HR1014" s="18"/>
      <c r="HS1014" s="18"/>
      <c r="HT1014" s="18"/>
      <c r="HU1014" s="18"/>
      <c r="HV1014" s="18"/>
      <c r="HW1014" s="18"/>
      <c r="HX1014" s="18"/>
      <c r="HY1014" s="18"/>
      <c r="HZ1014" s="18"/>
      <c r="IA1014" s="18"/>
      <c r="IB1014" s="18"/>
      <c r="IC1014" s="18"/>
      <c r="ID1014" s="18"/>
      <c r="IE1014" s="18"/>
      <c r="IF1014" s="18"/>
      <c r="IG1014" s="18"/>
      <c r="IH1014" s="18"/>
      <c r="II1014" s="18"/>
      <c r="IJ1014" s="18"/>
      <c r="IK1014" s="18"/>
      <c r="IL1014" s="18"/>
      <c r="IM1014" s="18"/>
      <c r="IN1014" s="18"/>
      <c r="IO1014" s="18"/>
      <c r="IP1014" s="18"/>
      <c r="IQ1014" s="18"/>
      <c r="IR1014" s="18"/>
      <c r="IS1014" s="18"/>
      <c r="IT1014" s="18"/>
      <c r="IU1014" s="18"/>
      <c r="IV1014" s="18"/>
      <c r="IW1014" s="18"/>
      <c r="IX1014" s="18"/>
      <c r="IY1014" s="18"/>
      <c r="IZ1014" s="18"/>
      <c r="JA1014" s="18"/>
      <c r="JB1014" s="18"/>
      <c r="JC1014" s="18"/>
      <c r="JD1014" s="18"/>
      <c r="JE1014" s="18"/>
      <c r="JF1014" s="18"/>
    </row>
    <row r="1015" spans="36:266" x14ac:dyDescent="0.3">
      <c r="AJ1015" s="24"/>
      <c r="AK1015" s="24"/>
      <c r="AL1015" s="20"/>
      <c r="AM1015" s="23"/>
      <c r="AN1015" s="18"/>
      <c r="AO1015" s="18"/>
      <c r="BB1015" s="25"/>
      <c r="BC1015" s="21"/>
      <c r="BG1015" s="18"/>
      <c r="BN1015" s="22"/>
      <c r="BO1015" s="22"/>
      <c r="BP1015" s="22"/>
      <c r="BQ1015" s="22"/>
      <c r="BR1015" s="15"/>
      <c r="CF1015" s="15"/>
      <c r="CL1015" s="22"/>
      <c r="CM1015" s="15"/>
      <c r="CR1015" s="22"/>
      <c r="CT1015" s="15"/>
      <c r="CW1015" s="22"/>
      <c r="DA1015" s="15"/>
      <c r="DH1015" s="15"/>
      <c r="DJ1015" s="22"/>
      <c r="DO1015" s="15"/>
      <c r="DV1015" s="15"/>
      <c r="EC1015" s="15"/>
      <c r="EJ1015" s="15"/>
      <c r="EQ1015" s="15"/>
      <c r="EX1015" s="15"/>
      <c r="FE1015" s="15"/>
      <c r="FL1015" s="15"/>
      <c r="FS1015" s="15"/>
      <c r="FZ1015" s="15"/>
      <c r="GG1015" s="15"/>
      <c r="GN1015" s="15"/>
      <c r="GP1015" s="22"/>
      <c r="GQ1015" s="22"/>
      <c r="GR1015" s="22"/>
      <c r="GS1015" s="22"/>
      <c r="GT1015" s="22"/>
      <c r="GU1015" s="15"/>
      <c r="GV1015" s="22"/>
      <c r="GW1015" s="22"/>
      <c r="GX1015" s="22"/>
      <c r="GY1015" s="18"/>
      <c r="GZ1015" s="18"/>
      <c r="HA1015" s="18"/>
      <c r="HB1015" s="18"/>
      <c r="HC1015" s="18"/>
      <c r="HD1015" s="18"/>
      <c r="HE1015" s="18"/>
      <c r="HF1015" s="18"/>
      <c r="HG1015" s="18"/>
      <c r="HH1015" s="18"/>
      <c r="HI1015" s="18"/>
      <c r="HJ1015" s="18"/>
      <c r="HK1015" s="18"/>
      <c r="HL1015" s="18"/>
      <c r="HM1015" s="18"/>
      <c r="HN1015" s="18"/>
      <c r="HO1015" s="18"/>
      <c r="HP1015" s="18"/>
      <c r="HQ1015" s="18"/>
      <c r="HR1015" s="18"/>
      <c r="HS1015" s="18"/>
      <c r="HT1015" s="18"/>
      <c r="HU1015" s="18"/>
      <c r="HV1015" s="18"/>
      <c r="HW1015" s="18"/>
      <c r="HX1015" s="18"/>
      <c r="HY1015" s="18"/>
      <c r="HZ1015" s="18"/>
      <c r="IA1015" s="18"/>
      <c r="IB1015" s="18"/>
      <c r="IC1015" s="18"/>
      <c r="ID1015" s="18"/>
      <c r="IE1015" s="18"/>
      <c r="IF1015" s="18"/>
      <c r="IG1015" s="18"/>
      <c r="IH1015" s="18"/>
      <c r="II1015" s="18"/>
      <c r="IJ1015" s="18"/>
      <c r="IK1015" s="18"/>
      <c r="IL1015" s="18"/>
      <c r="IM1015" s="18"/>
      <c r="IN1015" s="18"/>
      <c r="IO1015" s="18"/>
      <c r="IP1015" s="18"/>
      <c r="IQ1015" s="18"/>
      <c r="IR1015" s="18"/>
      <c r="IS1015" s="18"/>
      <c r="IT1015" s="18"/>
      <c r="IU1015" s="18"/>
      <c r="IV1015" s="18"/>
      <c r="IW1015" s="18"/>
      <c r="IX1015" s="18"/>
      <c r="IY1015" s="18"/>
      <c r="IZ1015" s="18"/>
      <c r="JA1015" s="18"/>
      <c r="JB1015" s="18"/>
      <c r="JC1015" s="18"/>
      <c r="JD1015" s="18"/>
      <c r="JE1015" s="18"/>
      <c r="JF1015" s="18"/>
    </row>
    <row r="1016" spans="36:266" x14ac:dyDescent="0.3">
      <c r="AJ1016" s="24"/>
      <c r="AK1016" s="24"/>
      <c r="AL1016" s="20"/>
      <c r="AM1016" s="23"/>
      <c r="AN1016" s="18"/>
      <c r="AO1016" s="18"/>
      <c r="BB1016" s="25"/>
      <c r="BC1016" s="21"/>
      <c r="BG1016" s="18"/>
      <c r="BN1016" s="22"/>
      <c r="BO1016" s="22"/>
      <c r="BP1016" s="22"/>
      <c r="BQ1016" s="22"/>
      <c r="BR1016" s="15"/>
      <c r="CF1016" s="15"/>
      <c r="CL1016" s="22"/>
      <c r="CM1016" s="15"/>
      <c r="CR1016" s="22"/>
      <c r="CT1016" s="15"/>
      <c r="CW1016" s="22"/>
      <c r="DA1016" s="15"/>
      <c r="DH1016" s="15"/>
      <c r="DJ1016" s="22"/>
      <c r="DO1016" s="15"/>
      <c r="DV1016" s="15"/>
      <c r="EC1016" s="15"/>
      <c r="EJ1016" s="15"/>
      <c r="EQ1016" s="15"/>
      <c r="EX1016" s="15"/>
      <c r="FE1016" s="15"/>
      <c r="FL1016" s="15"/>
      <c r="FS1016" s="15"/>
      <c r="FZ1016" s="15"/>
      <c r="GG1016" s="15"/>
      <c r="GN1016" s="15"/>
      <c r="GP1016" s="22"/>
      <c r="GQ1016" s="22"/>
      <c r="GR1016" s="22"/>
      <c r="GS1016" s="22"/>
      <c r="GT1016" s="22"/>
      <c r="GU1016" s="15"/>
      <c r="GV1016" s="22"/>
      <c r="GW1016" s="22"/>
      <c r="GX1016" s="22"/>
      <c r="GY1016" s="18"/>
      <c r="GZ1016" s="18"/>
      <c r="HA1016" s="18"/>
      <c r="HB1016" s="18"/>
      <c r="HC1016" s="18"/>
      <c r="HD1016" s="18"/>
      <c r="HE1016" s="18"/>
      <c r="HF1016" s="18"/>
      <c r="HG1016" s="18"/>
      <c r="HH1016" s="18"/>
      <c r="HI1016" s="18"/>
      <c r="HJ1016" s="18"/>
      <c r="HK1016" s="18"/>
      <c r="HL1016" s="18"/>
      <c r="HM1016" s="18"/>
      <c r="HN1016" s="18"/>
      <c r="HO1016" s="18"/>
      <c r="HP1016" s="18"/>
      <c r="HQ1016" s="18"/>
      <c r="HR1016" s="18"/>
      <c r="HS1016" s="18"/>
      <c r="HT1016" s="18"/>
      <c r="HU1016" s="18"/>
      <c r="HV1016" s="18"/>
      <c r="HW1016" s="18"/>
      <c r="HX1016" s="18"/>
      <c r="HY1016" s="18"/>
      <c r="HZ1016" s="18"/>
      <c r="IA1016" s="18"/>
      <c r="IB1016" s="18"/>
      <c r="IC1016" s="18"/>
      <c r="ID1016" s="18"/>
      <c r="IE1016" s="18"/>
      <c r="IF1016" s="18"/>
      <c r="IG1016" s="18"/>
      <c r="IH1016" s="18"/>
      <c r="II1016" s="18"/>
      <c r="IJ1016" s="18"/>
      <c r="IK1016" s="18"/>
      <c r="IL1016" s="18"/>
      <c r="IM1016" s="18"/>
      <c r="IN1016" s="18"/>
      <c r="IO1016" s="18"/>
      <c r="IP1016" s="18"/>
      <c r="IQ1016" s="18"/>
      <c r="IR1016" s="18"/>
      <c r="IS1016" s="18"/>
      <c r="IT1016" s="18"/>
      <c r="IU1016" s="18"/>
      <c r="IV1016" s="18"/>
      <c r="IW1016" s="18"/>
      <c r="IX1016" s="18"/>
      <c r="IY1016" s="18"/>
      <c r="IZ1016" s="18"/>
      <c r="JA1016" s="18"/>
      <c r="JB1016" s="18"/>
      <c r="JC1016" s="18"/>
      <c r="JD1016" s="18"/>
      <c r="JE1016" s="18"/>
      <c r="JF1016" s="18"/>
    </row>
    <row r="1017" spans="36:266" x14ac:dyDescent="0.3">
      <c r="AJ1017" s="24"/>
      <c r="AK1017" s="24"/>
      <c r="AL1017" s="20"/>
      <c r="AM1017" s="23"/>
      <c r="AN1017" s="18"/>
      <c r="AO1017" s="18"/>
      <c r="BB1017" s="25"/>
      <c r="BC1017" s="21"/>
      <c r="BG1017" s="18"/>
      <c r="BN1017" s="22"/>
      <c r="BO1017" s="22"/>
      <c r="BP1017" s="22"/>
      <c r="BQ1017" s="22"/>
      <c r="BR1017" s="15"/>
      <c r="CF1017" s="15"/>
      <c r="CL1017" s="22"/>
      <c r="CM1017" s="15"/>
      <c r="CR1017" s="22"/>
      <c r="CT1017" s="15"/>
      <c r="CW1017" s="22"/>
      <c r="DA1017" s="15"/>
      <c r="DH1017" s="15"/>
      <c r="DJ1017" s="22"/>
      <c r="DO1017" s="15"/>
      <c r="DV1017" s="15"/>
      <c r="EC1017" s="15"/>
      <c r="EJ1017" s="15"/>
      <c r="EQ1017" s="15"/>
      <c r="EX1017" s="15"/>
      <c r="FE1017" s="15"/>
      <c r="FL1017" s="15"/>
      <c r="FS1017" s="15"/>
      <c r="FZ1017" s="15"/>
      <c r="GG1017" s="15"/>
      <c r="GN1017" s="15"/>
      <c r="GP1017" s="22"/>
      <c r="GQ1017" s="22"/>
      <c r="GR1017" s="22"/>
      <c r="GS1017" s="22"/>
      <c r="GT1017" s="22"/>
      <c r="GU1017" s="15"/>
      <c r="GV1017" s="22"/>
      <c r="GW1017" s="22"/>
      <c r="GX1017" s="22"/>
      <c r="GY1017" s="18"/>
      <c r="GZ1017" s="18"/>
      <c r="HA1017" s="18"/>
      <c r="HB1017" s="18"/>
      <c r="HC1017" s="18"/>
      <c r="HD1017" s="18"/>
      <c r="HE1017" s="18"/>
      <c r="HF1017" s="18"/>
      <c r="HG1017" s="18"/>
      <c r="HH1017" s="18"/>
      <c r="HI1017" s="18"/>
      <c r="HJ1017" s="18"/>
      <c r="HK1017" s="18"/>
      <c r="HL1017" s="18"/>
      <c r="HM1017" s="18"/>
      <c r="HN1017" s="18"/>
      <c r="HO1017" s="18"/>
      <c r="HP1017" s="18"/>
      <c r="HQ1017" s="18"/>
      <c r="HR1017" s="18"/>
      <c r="HS1017" s="18"/>
      <c r="HT1017" s="18"/>
      <c r="HU1017" s="18"/>
      <c r="HV1017" s="18"/>
      <c r="HW1017" s="18"/>
      <c r="HX1017" s="18"/>
      <c r="HY1017" s="18"/>
      <c r="HZ1017" s="18"/>
      <c r="IA1017" s="18"/>
      <c r="IB1017" s="18"/>
      <c r="IC1017" s="18"/>
      <c r="ID1017" s="18"/>
      <c r="IE1017" s="18"/>
      <c r="IF1017" s="18"/>
      <c r="IG1017" s="18"/>
      <c r="IH1017" s="18"/>
      <c r="II1017" s="18"/>
      <c r="IJ1017" s="18"/>
      <c r="IK1017" s="18"/>
      <c r="IL1017" s="18"/>
      <c r="IM1017" s="18"/>
      <c r="IN1017" s="18"/>
      <c r="IO1017" s="18"/>
      <c r="IP1017" s="18"/>
      <c r="IQ1017" s="18"/>
      <c r="IR1017" s="18"/>
      <c r="IS1017" s="18"/>
      <c r="IT1017" s="18"/>
      <c r="IU1017" s="18"/>
      <c r="IV1017" s="18"/>
      <c r="IW1017" s="18"/>
      <c r="IX1017" s="18"/>
      <c r="IY1017" s="18"/>
      <c r="IZ1017" s="18"/>
      <c r="JA1017" s="18"/>
      <c r="JB1017" s="18"/>
      <c r="JC1017" s="18"/>
      <c r="JD1017" s="18"/>
      <c r="JE1017" s="18"/>
      <c r="JF1017" s="18"/>
    </row>
    <row r="1018" spans="36:266" x14ac:dyDescent="0.3">
      <c r="AJ1018" s="24"/>
      <c r="AK1018" s="24"/>
      <c r="AL1018" s="20"/>
      <c r="AM1018" s="23"/>
      <c r="AN1018" s="18"/>
      <c r="AO1018" s="18"/>
      <c r="BB1018" s="25"/>
      <c r="BC1018" s="21"/>
      <c r="BG1018" s="18"/>
      <c r="BN1018" s="22"/>
      <c r="BO1018" s="22"/>
      <c r="BP1018" s="22"/>
      <c r="BQ1018" s="22"/>
      <c r="BR1018" s="15"/>
      <c r="CF1018" s="15"/>
      <c r="CL1018" s="22"/>
      <c r="CM1018" s="15"/>
      <c r="CR1018" s="22"/>
      <c r="CT1018" s="15"/>
      <c r="CW1018" s="22"/>
      <c r="DA1018" s="15"/>
      <c r="DH1018" s="15"/>
      <c r="DJ1018" s="22"/>
      <c r="DO1018" s="15"/>
      <c r="DV1018" s="15"/>
      <c r="EC1018" s="15"/>
      <c r="EJ1018" s="15"/>
      <c r="EQ1018" s="15"/>
      <c r="EX1018" s="15"/>
      <c r="FE1018" s="15"/>
      <c r="FL1018" s="15"/>
      <c r="FS1018" s="15"/>
      <c r="FZ1018" s="15"/>
      <c r="GG1018" s="15"/>
      <c r="GN1018" s="15"/>
      <c r="GP1018" s="22"/>
      <c r="GQ1018" s="22"/>
      <c r="GR1018" s="22"/>
      <c r="GS1018" s="22"/>
      <c r="GT1018" s="22"/>
      <c r="GU1018" s="15"/>
      <c r="GV1018" s="22"/>
      <c r="GW1018" s="22"/>
      <c r="GX1018" s="22"/>
      <c r="GY1018" s="18"/>
      <c r="GZ1018" s="18"/>
      <c r="HA1018" s="18"/>
      <c r="HB1018" s="18"/>
      <c r="HC1018" s="18"/>
      <c r="HD1018" s="18"/>
      <c r="HE1018" s="18"/>
      <c r="HF1018" s="18"/>
      <c r="HG1018" s="18"/>
      <c r="HH1018" s="18"/>
      <c r="HI1018" s="18"/>
      <c r="HJ1018" s="18"/>
      <c r="HK1018" s="18"/>
      <c r="HL1018" s="18"/>
      <c r="HM1018" s="18"/>
      <c r="HN1018" s="18"/>
      <c r="HO1018" s="18"/>
      <c r="HP1018" s="18"/>
      <c r="HQ1018" s="18"/>
      <c r="HR1018" s="18"/>
      <c r="HS1018" s="18"/>
      <c r="HT1018" s="18"/>
      <c r="HU1018" s="18"/>
      <c r="HV1018" s="18"/>
      <c r="HW1018" s="18"/>
      <c r="HX1018" s="18"/>
      <c r="HY1018" s="18"/>
      <c r="HZ1018" s="18"/>
      <c r="IA1018" s="18"/>
      <c r="IB1018" s="18"/>
      <c r="IC1018" s="18"/>
      <c r="ID1018" s="18"/>
      <c r="IE1018" s="18"/>
      <c r="IF1018" s="18"/>
      <c r="IG1018" s="18"/>
      <c r="IH1018" s="18"/>
      <c r="II1018" s="18"/>
      <c r="IJ1018" s="18"/>
      <c r="IK1018" s="18"/>
      <c r="IL1018" s="18"/>
      <c r="IM1018" s="18"/>
      <c r="IN1018" s="18"/>
      <c r="IO1018" s="18"/>
      <c r="IP1018" s="18"/>
      <c r="IQ1018" s="18"/>
      <c r="IR1018" s="18"/>
      <c r="IS1018" s="18"/>
      <c r="IT1018" s="18"/>
      <c r="IU1018" s="18"/>
      <c r="IV1018" s="18"/>
      <c r="IW1018" s="18"/>
      <c r="IX1018" s="18"/>
      <c r="IY1018" s="18"/>
      <c r="IZ1018" s="18"/>
      <c r="JA1018" s="18"/>
      <c r="JB1018" s="18"/>
      <c r="JC1018" s="18"/>
      <c r="JD1018" s="18"/>
      <c r="JE1018" s="18"/>
      <c r="JF1018" s="18"/>
    </row>
    <row r="1019" spans="36:266" x14ac:dyDescent="0.3">
      <c r="AJ1019" s="24"/>
      <c r="AK1019" s="24"/>
      <c r="AL1019" s="20"/>
      <c r="AM1019" s="23"/>
      <c r="AN1019" s="18"/>
      <c r="AO1019" s="18"/>
      <c r="BB1019" s="25"/>
      <c r="BC1019" s="21"/>
      <c r="BG1019" s="18"/>
      <c r="BN1019" s="22"/>
      <c r="BO1019" s="22"/>
      <c r="BP1019" s="22"/>
      <c r="BQ1019" s="22"/>
      <c r="BR1019" s="15"/>
      <c r="CF1019" s="15"/>
      <c r="CL1019" s="22"/>
      <c r="CM1019" s="15"/>
      <c r="CR1019" s="22"/>
      <c r="CT1019" s="15"/>
      <c r="CW1019" s="22"/>
      <c r="DA1019" s="15"/>
      <c r="DH1019" s="15"/>
      <c r="DJ1019" s="22"/>
      <c r="DO1019" s="15"/>
      <c r="DV1019" s="15"/>
      <c r="EC1019" s="15"/>
      <c r="EJ1019" s="15"/>
      <c r="EQ1019" s="15"/>
      <c r="EX1019" s="15"/>
      <c r="FE1019" s="15"/>
      <c r="FL1019" s="15"/>
      <c r="FS1019" s="15"/>
      <c r="FZ1019" s="15"/>
      <c r="GG1019" s="15"/>
      <c r="GN1019" s="15"/>
      <c r="GP1019" s="22"/>
      <c r="GQ1019" s="22"/>
      <c r="GR1019" s="22"/>
      <c r="GS1019" s="22"/>
      <c r="GT1019" s="22"/>
      <c r="GU1019" s="15"/>
      <c r="GV1019" s="22"/>
      <c r="GW1019" s="22"/>
      <c r="GX1019" s="22"/>
      <c r="GY1019" s="18"/>
      <c r="GZ1019" s="18"/>
      <c r="HA1019" s="18"/>
      <c r="HB1019" s="18"/>
      <c r="HC1019" s="18"/>
      <c r="HD1019" s="18"/>
      <c r="HE1019" s="18"/>
      <c r="HF1019" s="18"/>
      <c r="HG1019" s="18"/>
      <c r="HH1019" s="18"/>
      <c r="HI1019" s="18"/>
      <c r="HJ1019" s="18"/>
      <c r="HK1019" s="18"/>
      <c r="HL1019" s="18"/>
      <c r="HM1019" s="18"/>
      <c r="HN1019" s="18"/>
      <c r="HO1019" s="18"/>
      <c r="HP1019" s="18"/>
      <c r="HQ1019" s="18"/>
      <c r="HR1019" s="18"/>
      <c r="HS1019" s="18"/>
      <c r="HT1019" s="18"/>
      <c r="HU1019" s="18"/>
      <c r="HV1019" s="18"/>
      <c r="HW1019" s="18"/>
      <c r="HX1019" s="18"/>
      <c r="HY1019" s="18"/>
      <c r="HZ1019" s="18"/>
      <c r="IA1019" s="18"/>
      <c r="IB1019" s="18"/>
      <c r="IC1019" s="18"/>
      <c r="ID1019" s="18"/>
      <c r="IE1019" s="18"/>
      <c r="IF1019" s="18"/>
      <c r="IG1019" s="18"/>
      <c r="IH1019" s="18"/>
      <c r="II1019" s="18"/>
      <c r="IJ1019" s="18"/>
      <c r="IK1019" s="18"/>
      <c r="IL1019" s="18"/>
      <c r="IM1019" s="18"/>
      <c r="IN1019" s="18"/>
      <c r="IO1019" s="18"/>
      <c r="IP1019" s="18"/>
      <c r="IQ1019" s="18"/>
      <c r="IR1019" s="18"/>
      <c r="IS1019" s="18"/>
      <c r="IT1019" s="18"/>
      <c r="IU1019" s="18"/>
      <c r="IV1019" s="18"/>
      <c r="IW1019" s="18"/>
      <c r="IX1019" s="18"/>
      <c r="IY1019" s="18"/>
      <c r="IZ1019" s="18"/>
      <c r="JA1019" s="18"/>
      <c r="JB1019" s="18"/>
      <c r="JC1019" s="18"/>
      <c r="JD1019" s="18"/>
      <c r="JE1019" s="18"/>
      <c r="JF1019" s="18"/>
    </row>
    <row r="1020" spans="36:266" x14ac:dyDescent="0.3">
      <c r="AJ1020" s="24"/>
      <c r="AK1020" s="24"/>
      <c r="AL1020" s="20"/>
      <c r="AM1020" s="23"/>
      <c r="AN1020" s="18"/>
      <c r="AO1020" s="18"/>
      <c r="BB1020" s="25"/>
      <c r="BC1020" s="21"/>
      <c r="BG1020" s="18"/>
      <c r="BN1020" s="22"/>
      <c r="BO1020" s="22"/>
      <c r="BP1020" s="22"/>
      <c r="BQ1020" s="22"/>
      <c r="BR1020" s="15"/>
      <c r="CF1020" s="15"/>
      <c r="CL1020" s="22"/>
      <c r="CM1020" s="15"/>
      <c r="CR1020" s="22"/>
      <c r="CT1020" s="15"/>
      <c r="CW1020" s="22"/>
      <c r="DA1020" s="15"/>
      <c r="DH1020" s="15"/>
      <c r="DJ1020" s="22"/>
      <c r="DO1020" s="15"/>
      <c r="DV1020" s="15"/>
      <c r="EC1020" s="15"/>
      <c r="EJ1020" s="15"/>
      <c r="EQ1020" s="15"/>
      <c r="EX1020" s="15"/>
      <c r="FE1020" s="15"/>
      <c r="FL1020" s="15"/>
      <c r="FS1020" s="15"/>
      <c r="FZ1020" s="15"/>
      <c r="GG1020" s="15"/>
      <c r="GN1020" s="15"/>
      <c r="GP1020" s="22"/>
      <c r="GQ1020" s="22"/>
      <c r="GR1020" s="22"/>
      <c r="GS1020" s="22"/>
      <c r="GT1020" s="22"/>
      <c r="GU1020" s="15"/>
      <c r="GV1020" s="22"/>
      <c r="GW1020" s="22"/>
      <c r="GX1020" s="22"/>
      <c r="GY1020" s="18"/>
      <c r="GZ1020" s="18"/>
      <c r="HA1020" s="18"/>
      <c r="HB1020" s="18"/>
      <c r="HC1020" s="18"/>
      <c r="HD1020" s="18"/>
      <c r="HE1020" s="18"/>
      <c r="HF1020" s="18"/>
      <c r="HG1020" s="18"/>
      <c r="HH1020" s="18"/>
      <c r="HI1020" s="18"/>
      <c r="HJ1020" s="18"/>
      <c r="HK1020" s="18"/>
      <c r="HL1020" s="18"/>
      <c r="HM1020" s="18"/>
      <c r="HN1020" s="18"/>
      <c r="HO1020" s="18"/>
      <c r="HP1020" s="18"/>
      <c r="HQ1020" s="18"/>
      <c r="HR1020" s="18"/>
      <c r="HS1020" s="18"/>
      <c r="HT1020" s="18"/>
      <c r="HU1020" s="18"/>
      <c r="HV1020" s="18"/>
      <c r="HW1020" s="18"/>
      <c r="HX1020" s="18"/>
      <c r="HY1020" s="18"/>
      <c r="HZ1020" s="18"/>
      <c r="IA1020" s="18"/>
      <c r="IB1020" s="18"/>
      <c r="IC1020" s="18"/>
      <c r="ID1020" s="18"/>
      <c r="IE1020" s="18"/>
      <c r="IF1020" s="18"/>
      <c r="IG1020" s="18"/>
      <c r="IH1020" s="18"/>
      <c r="II1020" s="18"/>
      <c r="IJ1020" s="18"/>
      <c r="IK1020" s="18"/>
      <c r="IL1020" s="18"/>
      <c r="IM1020" s="18"/>
      <c r="IN1020" s="18"/>
      <c r="IO1020" s="18"/>
      <c r="IP1020" s="18"/>
      <c r="IQ1020" s="18"/>
      <c r="IR1020" s="18"/>
      <c r="IS1020" s="18"/>
      <c r="IT1020" s="18"/>
      <c r="IU1020" s="18"/>
      <c r="IV1020" s="18"/>
      <c r="IW1020" s="18"/>
      <c r="IX1020" s="18"/>
      <c r="IY1020" s="18"/>
      <c r="IZ1020" s="18"/>
      <c r="JA1020" s="18"/>
      <c r="JB1020" s="18"/>
      <c r="JC1020" s="18"/>
      <c r="JD1020" s="18"/>
      <c r="JE1020" s="18"/>
      <c r="JF1020" s="18"/>
    </row>
    <row r="1021" spans="36:266" x14ac:dyDescent="0.3">
      <c r="AJ1021" s="24"/>
      <c r="AK1021" s="24"/>
      <c r="AL1021" s="20"/>
      <c r="AM1021" s="23"/>
      <c r="AN1021" s="18"/>
      <c r="AO1021" s="18"/>
      <c r="BB1021" s="25"/>
      <c r="BC1021" s="21"/>
      <c r="BG1021" s="18"/>
      <c r="BN1021" s="22"/>
      <c r="BO1021" s="22"/>
      <c r="BP1021" s="22"/>
      <c r="BQ1021" s="22"/>
      <c r="BR1021" s="15"/>
      <c r="CF1021" s="15"/>
      <c r="CL1021" s="22"/>
      <c r="CM1021" s="15"/>
      <c r="CR1021" s="22"/>
      <c r="CT1021" s="15"/>
      <c r="CW1021" s="22"/>
      <c r="DA1021" s="15"/>
      <c r="DH1021" s="15"/>
      <c r="DJ1021" s="22"/>
      <c r="DO1021" s="15"/>
      <c r="DV1021" s="15"/>
      <c r="EC1021" s="15"/>
      <c r="EJ1021" s="15"/>
      <c r="EQ1021" s="15"/>
      <c r="EX1021" s="15"/>
      <c r="FE1021" s="15"/>
      <c r="FL1021" s="15"/>
      <c r="FS1021" s="15"/>
      <c r="FZ1021" s="15"/>
      <c r="GG1021" s="15"/>
      <c r="GN1021" s="15"/>
      <c r="GP1021" s="22"/>
      <c r="GQ1021" s="22"/>
      <c r="GR1021" s="22"/>
      <c r="GS1021" s="22"/>
      <c r="GT1021" s="22"/>
      <c r="GU1021" s="15"/>
      <c r="GV1021" s="22"/>
      <c r="GW1021" s="22"/>
      <c r="GX1021" s="22"/>
      <c r="GY1021" s="18"/>
      <c r="GZ1021" s="18"/>
      <c r="HA1021" s="18"/>
      <c r="HB1021" s="18"/>
      <c r="HC1021" s="18"/>
      <c r="HD1021" s="18"/>
      <c r="HE1021" s="18"/>
      <c r="HF1021" s="18"/>
      <c r="HG1021" s="18"/>
      <c r="HH1021" s="18"/>
      <c r="HI1021" s="18"/>
      <c r="HJ1021" s="18"/>
      <c r="HK1021" s="18"/>
      <c r="HL1021" s="18"/>
      <c r="HM1021" s="18"/>
      <c r="HN1021" s="18"/>
      <c r="HO1021" s="18"/>
      <c r="HP1021" s="18"/>
      <c r="HQ1021" s="18"/>
      <c r="HR1021" s="18"/>
      <c r="HS1021" s="18"/>
      <c r="HT1021" s="18"/>
      <c r="HU1021" s="18"/>
      <c r="HV1021" s="18"/>
      <c r="HW1021" s="18"/>
      <c r="HX1021" s="18"/>
      <c r="HY1021" s="18"/>
      <c r="HZ1021" s="18"/>
      <c r="IA1021" s="18"/>
      <c r="IB1021" s="18"/>
      <c r="IC1021" s="18"/>
      <c r="ID1021" s="18"/>
      <c r="IE1021" s="18"/>
      <c r="IF1021" s="18"/>
      <c r="IG1021" s="18"/>
      <c r="IH1021" s="18"/>
      <c r="II1021" s="18"/>
      <c r="IJ1021" s="18"/>
      <c r="IK1021" s="18"/>
      <c r="IL1021" s="18"/>
      <c r="IM1021" s="18"/>
      <c r="IN1021" s="18"/>
      <c r="IO1021" s="18"/>
      <c r="IP1021" s="18"/>
      <c r="IQ1021" s="18"/>
      <c r="IR1021" s="18"/>
      <c r="IS1021" s="18"/>
      <c r="IT1021" s="18"/>
      <c r="IU1021" s="18"/>
      <c r="IV1021" s="18"/>
      <c r="IW1021" s="18"/>
      <c r="IX1021" s="18"/>
      <c r="IY1021" s="18"/>
      <c r="IZ1021" s="18"/>
      <c r="JA1021" s="18"/>
      <c r="JB1021" s="18"/>
      <c r="JC1021" s="18"/>
      <c r="JD1021" s="18"/>
      <c r="JE1021" s="18"/>
      <c r="JF1021" s="18"/>
    </row>
    <row r="1022" spans="36:266" x14ac:dyDescent="0.3">
      <c r="AJ1022" s="24"/>
      <c r="AK1022" s="24"/>
      <c r="AL1022" s="20"/>
      <c r="AM1022" s="23"/>
      <c r="AN1022" s="18"/>
      <c r="AO1022" s="18"/>
      <c r="BB1022" s="25"/>
      <c r="BC1022" s="21"/>
      <c r="BG1022" s="18"/>
      <c r="BN1022" s="22"/>
      <c r="BO1022" s="22"/>
      <c r="BP1022" s="22"/>
      <c r="BQ1022" s="22"/>
      <c r="BR1022" s="15"/>
      <c r="CF1022" s="15"/>
      <c r="CL1022" s="22"/>
      <c r="CM1022" s="15"/>
      <c r="CR1022" s="22"/>
      <c r="CT1022" s="15"/>
      <c r="CW1022" s="22"/>
      <c r="DA1022" s="15"/>
      <c r="DH1022" s="15"/>
      <c r="DJ1022" s="22"/>
      <c r="DO1022" s="15"/>
      <c r="DV1022" s="15"/>
      <c r="EC1022" s="15"/>
      <c r="EJ1022" s="15"/>
      <c r="EQ1022" s="15"/>
      <c r="EX1022" s="15"/>
      <c r="FE1022" s="15"/>
      <c r="FL1022" s="15"/>
      <c r="FS1022" s="15"/>
      <c r="FZ1022" s="15"/>
      <c r="GG1022" s="15"/>
      <c r="GN1022" s="15"/>
      <c r="GP1022" s="22"/>
      <c r="GQ1022" s="22"/>
      <c r="GR1022" s="22"/>
      <c r="GS1022" s="22"/>
      <c r="GT1022" s="22"/>
      <c r="GU1022" s="15"/>
      <c r="GV1022" s="22"/>
      <c r="GW1022" s="22"/>
      <c r="GX1022" s="22"/>
      <c r="GY1022" s="18"/>
      <c r="GZ1022" s="18"/>
      <c r="HA1022" s="18"/>
      <c r="HB1022" s="18"/>
      <c r="HC1022" s="18"/>
      <c r="HD1022" s="18"/>
      <c r="HE1022" s="18"/>
      <c r="HF1022" s="18"/>
      <c r="HG1022" s="18"/>
      <c r="HH1022" s="18"/>
      <c r="HI1022" s="18"/>
      <c r="HJ1022" s="18"/>
      <c r="HK1022" s="18"/>
      <c r="HL1022" s="18"/>
      <c r="HM1022" s="18"/>
      <c r="HN1022" s="18"/>
      <c r="HO1022" s="18"/>
      <c r="HP1022" s="18"/>
      <c r="HQ1022" s="18"/>
      <c r="HR1022" s="18"/>
      <c r="HS1022" s="18"/>
      <c r="HT1022" s="18"/>
      <c r="HU1022" s="18"/>
      <c r="HV1022" s="18"/>
      <c r="HW1022" s="18"/>
      <c r="HX1022" s="18"/>
      <c r="HY1022" s="18"/>
      <c r="HZ1022" s="18"/>
      <c r="IA1022" s="18"/>
      <c r="IB1022" s="18"/>
      <c r="IC1022" s="18"/>
      <c r="ID1022" s="18"/>
      <c r="IE1022" s="18"/>
      <c r="IF1022" s="18"/>
      <c r="IG1022" s="18"/>
      <c r="IH1022" s="18"/>
      <c r="II1022" s="18"/>
      <c r="IJ1022" s="18"/>
      <c r="IK1022" s="18"/>
      <c r="IL1022" s="18"/>
      <c r="IM1022" s="18"/>
      <c r="IN1022" s="18"/>
      <c r="IO1022" s="18"/>
      <c r="IP1022" s="18"/>
      <c r="IQ1022" s="18"/>
      <c r="IR1022" s="18"/>
      <c r="IS1022" s="18"/>
      <c r="IT1022" s="18"/>
      <c r="IU1022" s="18"/>
      <c r="IV1022" s="18"/>
      <c r="IW1022" s="18"/>
      <c r="IX1022" s="18"/>
      <c r="IY1022" s="18"/>
      <c r="IZ1022" s="18"/>
      <c r="JA1022" s="18"/>
      <c r="JB1022" s="18"/>
      <c r="JC1022" s="18"/>
      <c r="JD1022" s="18"/>
      <c r="JE1022" s="18"/>
      <c r="JF1022" s="18"/>
    </row>
    <row r="1023" spans="36:266" x14ac:dyDescent="0.3">
      <c r="AJ1023" s="24"/>
      <c r="AK1023" s="24"/>
      <c r="AL1023" s="20"/>
      <c r="AM1023" s="23"/>
      <c r="AN1023" s="18"/>
      <c r="AO1023" s="18"/>
      <c r="BB1023" s="25"/>
      <c r="BC1023" s="21"/>
      <c r="BG1023" s="18"/>
      <c r="BN1023" s="22"/>
      <c r="BO1023" s="22"/>
      <c r="BP1023" s="22"/>
      <c r="BQ1023" s="22"/>
      <c r="BR1023" s="15"/>
      <c r="CF1023" s="15"/>
      <c r="CL1023" s="22"/>
      <c r="CM1023" s="15"/>
      <c r="CR1023" s="22"/>
      <c r="CT1023" s="15"/>
      <c r="CW1023" s="22"/>
      <c r="DA1023" s="15"/>
      <c r="DH1023" s="15"/>
      <c r="DJ1023" s="22"/>
      <c r="DO1023" s="15"/>
      <c r="DV1023" s="15"/>
      <c r="EC1023" s="15"/>
      <c r="EJ1023" s="15"/>
      <c r="EQ1023" s="15"/>
      <c r="EX1023" s="15"/>
      <c r="FE1023" s="15"/>
      <c r="FL1023" s="15"/>
      <c r="FS1023" s="15"/>
      <c r="FZ1023" s="15"/>
      <c r="GG1023" s="15"/>
      <c r="GN1023" s="15"/>
      <c r="GP1023" s="22"/>
      <c r="GQ1023" s="22"/>
      <c r="GR1023" s="22"/>
      <c r="GS1023" s="22"/>
      <c r="GT1023" s="22"/>
      <c r="GU1023" s="15"/>
      <c r="GV1023" s="22"/>
      <c r="GW1023" s="22"/>
      <c r="GX1023" s="22"/>
      <c r="GY1023" s="18"/>
      <c r="GZ1023" s="18"/>
      <c r="HA1023" s="18"/>
      <c r="HB1023" s="18"/>
      <c r="HC1023" s="18"/>
      <c r="HD1023" s="18"/>
      <c r="HE1023" s="18"/>
      <c r="HF1023" s="18"/>
      <c r="HG1023" s="18"/>
      <c r="HH1023" s="18"/>
      <c r="HI1023" s="18"/>
      <c r="HJ1023" s="18"/>
      <c r="HK1023" s="18"/>
      <c r="HL1023" s="18"/>
      <c r="HM1023" s="18"/>
      <c r="HN1023" s="18"/>
      <c r="HO1023" s="18"/>
      <c r="HP1023" s="18"/>
      <c r="HQ1023" s="18"/>
      <c r="HR1023" s="18"/>
      <c r="HS1023" s="18"/>
      <c r="HT1023" s="18"/>
      <c r="HU1023" s="18"/>
      <c r="HV1023" s="18"/>
      <c r="HW1023" s="18"/>
      <c r="HX1023" s="18"/>
      <c r="HY1023" s="18"/>
      <c r="HZ1023" s="18"/>
      <c r="IA1023" s="18"/>
      <c r="IB1023" s="18"/>
      <c r="IC1023" s="18"/>
      <c r="ID1023" s="18"/>
      <c r="IE1023" s="18"/>
      <c r="IF1023" s="18"/>
      <c r="IG1023" s="18"/>
      <c r="IH1023" s="18"/>
      <c r="II1023" s="18"/>
      <c r="IJ1023" s="18"/>
      <c r="IK1023" s="18"/>
      <c r="IL1023" s="18"/>
      <c r="IM1023" s="18"/>
      <c r="IN1023" s="18"/>
      <c r="IO1023" s="18"/>
      <c r="IP1023" s="18"/>
      <c r="IQ1023" s="18"/>
      <c r="IR1023" s="18"/>
      <c r="IS1023" s="18"/>
      <c r="IT1023" s="18"/>
      <c r="IU1023" s="18"/>
      <c r="IV1023" s="18"/>
      <c r="IW1023" s="18"/>
      <c r="IX1023" s="18"/>
      <c r="IY1023" s="18"/>
      <c r="IZ1023" s="18"/>
      <c r="JA1023" s="18"/>
      <c r="JB1023" s="18"/>
      <c r="JC1023" s="18"/>
      <c r="JD1023" s="18"/>
      <c r="JE1023" s="18"/>
      <c r="JF1023" s="18"/>
    </row>
    <row r="1024" spans="36:266" x14ac:dyDescent="0.3">
      <c r="AJ1024" s="24"/>
      <c r="AK1024" s="24"/>
      <c r="AL1024" s="20"/>
      <c r="AM1024" s="23"/>
      <c r="AN1024" s="18"/>
      <c r="AO1024" s="18"/>
      <c r="BB1024" s="25"/>
      <c r="BC1024" s="21"/>
      <c r="BG1024" s="18"/>
      <c r="BN1024" s="22"/>
      <c r="BO1024" s="22"/>
      <c r="BP1024" s="22"/>
      <c r="BQ1024" s="22"/>
      <c r="BR1024" s="15"/>
      <c r="CF1024" s="15"/>
      <c r="CL1024" s="22"/>
      <c r="CM1024" s="15"/>
      <c r="CR1024" s="22"/>
      <c r="CT1024" s="15"/>
      <c r="CW1024" s="22"/>
      <c r="DA1024" s="15"/>
      <c r="DH1024" s="15"/>
      <c r="DJ1024" s="22"/>
      <c r="DO1024" s="15"/>
      <c r="DV1024" s="15"/>
      <c r="EC1024" s="15"/>
      <c r="EJ1024" s="15"/>
      <c r="EQ1024" s="15"/>
      <c r="EX1024" s="15"/>
      <c r="FE1024" s="15"/>
      <c r="FL1024" s="15"/>
      <c r="FS1024" s="15"/>
      <c r="FZ1024" s="15"/>
      <c r="GG1024" s="15"/>
      <c r="GN1024" s="15"/>
      <c r="GP1024" s="22"/>
      <c r="GQ1024" s="22"/>
      <c r="GR1024" s="22"/>
      <c r="GS1024" s="22"/>
      <c r="GT1024" s="22"/>
      <c r="GU1024" s="15"/>
      <c r="GV1024" s="22"/>
      <c r="GW1024" s="22"/>
      <c r="GX1024" s="22"/>
      <c r="GY1024" s="18"/>
      <c r="GZ1024" s="18"/>
      <c r="HA1024" s="18"/>
      <c r="HB1024" s="18"/>
      <c r="HC1024" s="18"/>
      <c r="HD1024" s="18"/>
      <c r="HE1024" s="18"/>
      <c r="HF1024" s="18"/>
      <c r="HG1024" s="18"/>
      <c r="HH1024" s="18"/>
      <c r="HI1024" s="18"/>
      <c r="HJ1024" s="18"/>
      <c r="HK1024" s="18"/>
      <c r="HL1024" s="18"/>
      <c r="HM1024" s="18"/>
      <c r="HN1024" s="18"/>
      <c r="HO1024" s="18"/>
      <c r="HP1024" s="18"/>
      <c r="HQ1024" s="18"/>
      <c r="HR1024" s="18"/>
      <c r="HS1024" s="18"/>
      <c r="HT1024" s="18"/>
      <c r="HU1024" s="18"/>
      <c r="HV1024" s="18"/>
      <c r="HW1024" s="18"/>
      <c r="HX1024" s="18"/>
      <c r="HY1024" s="18"/>
      <c r="HZ1024" s="18"/>
      <c r="IA1024" s="18"/>
      <c r="IB1024" s="18"/>
      <c r="IC1024" s="18"/>
      <c r="ID1024" s="18"/>
      <c r="IE1024" s="18"/>
      <c r="IF1024" s="18"/>
      <c r="IG1024" s="18"/>
      <c r="IH1024" s="18"/>
      <c r="II1024" s="18"/>
      <c r="IJ1024" s="18"/>
      <c r="IK1024" s="18"/>
      <c r="IL1024" s="18"/>
      <c r="IM1024" s="18"/>
      <c r="IN1024" s="18"/>
      <c r="IO1024" s="18"/>
      <c r="IP1024" s="18"/>
      <c r="IQ1024" s="18"/>
      <c r="IR1024" s="18"/>
      <c r="IS1024" s="18"/>
      <c r="IT1024" s="18"/>
      <c r="IU1024" s="18"/>
      <c r="IV1024" s="18"/>
      <c r="IW1024" s="18"/>
      <c r="IX1024" s="18"/>
      <c r="IY1024" s="18"/>
      <c r="IZ1024" s="18"/>
      <c r="JA1024" s="18"/>
      <c r="JB1024" s="18"/>
      <c r="JC1024" s="18"/>
      <c r="JD1024" s="18"/>
      <c r="JE1024" s="18"/>
      <c r="JF1024" s="18"/>
    </row>
    <row r="1025" spans="36:266" x14ac:dyDescent="0.3">
      <c r="AJ1025" s="24"/>
      <c r="AK1025" s="24"/>
      <c r="AL1025" s="20"/>
      <c r="AM1025" s="23"/>
      <c r="AN1025" s="18"/>
      <c r="AO1025" s="18"/>
      <c r="BB1025" s="25"/>
      <c r="BC1025" s="21"/>
      <c r="BG1025" s="18"/>
      <c r="BN1025" s="22"/>
      <c r="BO1025" s="22"/>
      <c r="BP1025" s="22"/>
      <c r="BQ1025" s="22"/>
      <c r="BR1025" s="15"/>
      <c r="CF1025" s="15"/>
      <c r="CL1025" s="22"/>
      <c r="CM1025" s="15"/>
      <c r="CR1025" s="22"/>
      <c r="CT1025" s="15"/>
      <c r="CW1025" s="22"/>
      <c r="DA1025" s="15"/>
      <c r="DH1025" s="15"/>
      <c r="DJ1025" s="22"/>
      <c r="DO1025" s="15"/>
      <c r="DV1025" s="15"/>
      <c r="EC1025" s="15"/>
      <c r="EJ1025" s="15"/>
      <c r="EQ1025" s="15"/>
      <c r="EX1025" s="15"/>
      <c r="FE1025" s="15"/>
      <c r="FL1025" s="15"/>
      <c r="FS1025" s="15"/>
      <c r="FZ1025" s="15"/>
      <c r="GG1025" s="15"/>
      <c r="GN1025" s="15"/>
      <c r="GP1025" s="22"/>
      <c r="GQ1025" s="22"/>
      <c r="GR1025" s="22"/>
      <c r="GS1025" s="22"/>
      <c r="GT1025" s="22"/>
      <c r="GU1025" s="15"/>
      <c r="GV1025" s="22"/>
      <c r="GW1025" s="22"/>
      <c r="GX1025" s="22"/>
      <c r="GY1025" s="18"/>
      <c r="GZ1025" s="18"/>
      <c r="HA1025" s="18"/>
      <c r="HB1025" s="18"/>
      <c r="HC1025" s="18"/>
      <c r="HD1025" s="18"/>
      <c r="HE1025" s="18"/>
      <c r="HF1025" s="18"/>
      <c r="HG1025" s="18"/>
      <c r="HH1025" s="18"/>
      <c r="HI1025" s="18"/>
      <c r="HJ1025" s="18"/>
      <c r="HK1025" s="18"/>
      <c r="HL1025" s="18"/>
      <c r="HM1025" s="18"/>
      <c r="HN1025" s="18"/>
      <c r="HO1025" s="18"/>
      <c r="HP1025" s="18"/>
      <c r="HQ1025" s="18"/>
      <c r="HR1025" s="18"/>
      <c r="HS1025" s="18"/>
      <c r="HT1025" s="18"/>
      <c r="HU1025" s="18"/>
      <c r="HV1025" s="18"/>
      <c r="HW1025" s="18"/>
      <c r="HX1025" s="18"/>
      <c r="HY1025" s="18"/>
      <c r="HZ1025" s="18"/>
      <c r="IA1025" s="18"/>
      <c r="IB1025" s="18"/>
      <c r="IC1025" s="18"/>
      <c r="ID1025" s="18"/>
      <c r="IE1025" s="18"/>
      <c r="IF1025" s="18"/>
      <c r="IG1025" s="18"/>
      <c r="IH1025" s="18"/>
      <c r="II1025" s="18"/>
      <c r="IJ1025" s="18"/>
      <c r="IK1025" s="18"/>
      <c r="IL1025" s="18"/>
      <c r="IM1025" s="18"/>
      <c r="IN1025" s="18"/>
      <c r="IO1025" s="18"/>
      <c r="IP1025" s="18"/>
      <c r="IQ1025" s="18"/>
      <c r="IR1025" s="18"/>
      <c r="IS1025" s="18"/>
      <c r="IT1025" s="18"/>
      <c r="IU1025" s="18"/>
      <c r="IV1025" s="18"/>
      <c r="IW1025" s="18"/>
      <c r="IX1025" s="18"/>
      <c r="IY1025" s="18"/>
      <c r="IZ1025" s="18"/>
      <c r="JA1025" s="18"/>
      <c r="JB1025" s="18"/>
      <c r="JC1025" s="18"/>
      <c r="JD1025" s="18"/>
      <c r="JE1025" s="18"/>
      <c r="JF1025" s="18"/>
    </row>
  </sheetData>
  <conditionalFormatting sqref="A1:C1">
    <cfRule type="cellIs" dxfId="175" priority="31" operator="greaterThan">
      <formula>0</formula>
    </cfRule>
  </conditionalFormatting>
  <conditionalFormatting sqref="A1:C1">
    <cfRule type="cellIs" dxfId="174" priority="29" operator="lessThan">
      <formula>0</formula>
    </cfRule>
    <cfRule type="cellIs" dxfId="173" priority="30" operator="greaterThan">
      <formula>0</formula>
    </cfRule>
  </conditionalFormatting>
  <conditionalFormatting sqref="BQ1:BQ1048576">
    <cfRule type="cellIs" dxfId="172" priority="28" operator="greaterThan">
      <formula>0</formula>
    </cfRule>
  </conditionalFormatting>
  <conditionalFormatting sqref="BX1 BX3:BX1048576">
    <cfRule type="cellIs" dxfId="171" priority="27" operator="greaterThan">
      <formula>0</formula>
    </cfRule>
  </conditionalFormatting>
  <conditionalFormatting sqref="CE1:CE1048576">
    <cfRule type="cellIs" dxfId="170" priority="26" operator="greaterThan">
      <formula>0</formula>
    </cfRule>
  </conditionalFormatting>
  <conditionalFormatting sqref="CL1:CL1048576">
    <cfRule type="cellIs" dxfId="169" priority="25" operator="greaterThan">
      <formula>0</formula>
    </cfRule>
  </conditionalFormatting>
  <conditionalFormatting sqref="CS1">
    <cfRule type="cellIs" dxfId="168" priority="24" operator="greaterThan">
      <formula>0</formula>
    </cfRule>
  </conditionalFormatting>
  <conditionalFormatting sqref="CZ1">
    <cfRule type="cellIs" dxfId="167" priority="23" operator="greaterThan">
      <formula>0</formula>
    </cfRule>
  </conditionalFormatting>
  <conditionalFormatting sqref="DG1">
    <cfRule type="cellIs" dxfId="166" priority="22" operator="greaterThan">
      <formula>0</formula>
    </cfRule>
  </conditionalFormatting>
  <conditionalFormatting sqref="DN1">
    <cfRule type="cellIs" dxfId="165" priority="21" operator="greaterThan">
      <formula>0</formula>
    </cfRule>
  </conditionalFormatting>
  <conditionalFormatting sqref="DU1">
    <cfRule type="cellIs" dxfId="164" priority="20" operator="greaterThan">
      <formula>0</formula>
    </cfRule>
  </conditionalFormatting>
  <conditionalFormatting sqref="EB1">
    <cfRule type="cellIs" dxfId="163" priority="19" operator="greaterThan">
      <formula>0</formula>
    </cfRule>
  </conditionalFormatting>
  <conditionalFormatting sqref="EI1">
    <cfRule type="cellIs" dxfId="162" priority="18" operator="greaterThan">
      <formula>0</formula>
    </cfRule>
  </conditionalFormatting>
  <conditionalFormatting sqref="EP1">
    <cfRule type="cellIs" dxfId="161" priority="17" operator="greaterThan">
      <formula>0</formula>
    </cfRule>
  </conditionalFormatting>
  <conditionalFormatting sqref="EW1">
    <cfRule type="cellIs" dxfId="160" priority="16" operator="greaterThan">
      <formula>0</formula>
    </cfRule>
  </conditionalFormatting>
  <conditionalFormatting sqref="FD1">
    <cfRule type="cellIs" dxfId="159" priority="15" operator="greaterThan">
      <formula>0</formula>
    </cfRule>
  </conditionalFormatting>
  <conditionalFormatting sqref="FK1">
    <cfRule type="cellIs" dxfId="158" priority="14" operator="greaterThan">
      <formula>0</formula>
    </cfRule>
  </conditionalFormatting>
  <conditionalFormatting sqref="FR1">
    <cfRule type="cellIs" dxfId="157" priority="13" operator="greaterThan">
      <formula>0</formula>
    </cfRule>
  </conditionalFormatting>
  <conditionalFormatting sqref="FY1">
    <cfRule type="cellIs" dxfId="156" priority="12" operator="greaterThan">
      <formula>0</formula>
    </cfRule>
  </conditionalFormatting>
  <conditionalFormatting sqref="GF1">
    <cfRule type="cellIs" dxfId="155" priority="11" operator="greaterThan">
      <formula>0</formula>
    </cfRule>
  </conditionalFormatting>
  <conditionalFormatting sqref="GM1">
    <cfRule type="cellIs" dxfId="154" priority="10" operator="greaterThan">
      <formula>0</formula>
    </cfRule>
  </conditionalFormatting>
  <conditionalFormatting sqref="GT1">
    <cfRule type="cellIs" dxfId="153" priority="9" operator="greaterThan">
      <formula>0</formula>
    </cfRule>
  </conditionalFormatting>
  <conditionalFormatting sqref="KA2:KA1025">
    <cfRule type="expression" dxfId="152" priority="8">
      <formula>LI2=3</formula>
    </cfRule>
  </conditionalFormatting>
  <conditionalFormatting sqref="BB1026:BB1048576 AP1:AP1048576">
    <cfRule type="cellIs" dxfId="151" priority="7" operator="greaterThan">
      <formula>0</formula>
    </cfRule>
  </conditionalFormatting>
  <conditionalFormatting sqref="DK1026:DL1048576">
    <cfRule type="top10" dxfId="150" priority="32" rank="1"/>
    <cfRule type="cellIs" dxfId="149" priority="33" operator="greaterThan">
      <formula>0</formula>
    </cfRule>
  </conditionalFormatting>
  <conditionalFormatting sqref="DQ1026:DR1048576">
    <cfRule type="top10" dxfId="148" priority="34" rank="1"/>
    <cfRule type="cellIs" dxfId="147" priority="35" operator="greaterThan">
      <formula>0</formula>
    </cfRule>
  </conditionalFormatting>
  <conditionalFormatting sqref="DX1026:DY1048576">
    <cfRule type="top10" dxfId="146" priority="36" rank="1"/>
    <cfRule type="cellIs" dxfId="145" priority="37" operator="greaterThan">
      <formula>0</formula>
    </cfRule>
  </conditionalFormatting>
  <conditionalFormatting sqref="EE1026:EF1048576">
    <cfRule type="top10" dxfId="144" priority="38" rank="1"/>
    <cfRule type="cellIs" dxfId="143" priority="39" operator="greaterThan">
      <formula>0</formula>
    </cfRule>
  </conditionalFormatting>
  <conditionalFormatting sqref="EL1026:EM1048576">
    <cfRule type="top10" dxfId="142" priority="40" rank="1"/>
    <cfRule type="cellIs" dxfId="141" priority="41" operator="greaterThan">
      <formula>0</formula>
    </cfRule>
  </conditionalFormatting>
  <conditionalFormatting sqref="ES1026:ET1048576">
    <cfRule type="top10" dxfId="140" priority="42" rank="1"/>
    <cfRule type="cellIs" dxfId="139" priority="43" operator="greaterThan">
      <formula>0</formula>
    </cfRule>
  </conditionalFormatting>
  <conditionalFormatting sqref="EZ1026:FA1048576">
    <cfRule type="top10" dxfId="138" priority="44" rank="1"/>
    <cfRule type="cellIs" dxfId="137" priority="45" operator="greaterThan">
      <formula>0</formula>
    </cfRule>
  </conditionalFormatting>
  <conditionalFormatting sqref="FG1026:FH1048576">
    <cfRule type="top10" dxfId="136" priority="46" rank="1"/>
    <cfRule type="cellIs" dxfId="135" priority="47" operator="greaterThan">
      <formula>0</formula>
    </cfRule>
  </conditionalFormatting>
  <conditionalFormatting sqref="FN1026:FO1048576">
    <cfRule type="top10" dxfId="134" priority="48" rank="1"/>
    <cfRule type="cellIs" dxfId="133" priority="49" operator="greaterThan">
      <formula>0</formula>
    </cfRule>
  </conditionalFormatting>
  <conditionalFormatting sqref="FU1026:FV1048576">
    <cfRule type="top10" dxfId="132" priority="50" rank="1"/>
    <cfRule type="cellIs" dxfId="131" priority="51" operator="greaterThan">
      <formula>0</formula>
    </cfRule>
  </conditionalFormatting>
  <conditionalFormatting sqref="GB1026:GC1048576">
    <cfRule type="top10" dxfId="130" priority="52" rank="1"/>
    <cfRule type="cellIs" dxfId="129" priority="53" operator="greaterThan">
      <formula>0</formula>
    </cfRule>
  </conditionalFormatting>
  <conditionalFormatting sqref="GI1026:GJ1048576">
    <cfRule type="top10" dxfId="128" priority="54" rank="1"/>
    <cfRule type="cellIs" dxfId="127" priority="55" operator="greaterThan">
      <formula>0</formula>
    </cfRule>
  </conditionalFormatting>
  <conditionalFormatting sqref="BI1:BI1048576">
    <cfRule type="top10" dxfId="126" priority="56" rank="1"/>
    <cfRule type="expression" dxfId="125" priority="57">
      <formula>AND($AP1&gt;0,$BQ1&gt;0)</formula>
    </cfRule>
    <cfRule type="expression" dxfId="124" priority="58">
      <formula>AND($BI1&gt;0,$BO1&gt;0)</formula>
    </cfRule>
  </conditionalFormatting>
  <conditionalFormatting sqref="BT2:BX2 BS2:BS1048576">
    <cfRule type="top10" dxfId="123" priority="59" rank="1"/>
    <cfRule type="expression" dxfId="122" priority="60">
      <formula>AND($AP2&gt;0,$BX2&gt;0)</formula>
    </cfRule>
    <cfRule type="expression" dxfId="121" priority="61">
      <formula>AND($BS2&gt;0,$BV2&gt;0)</formula>
    </cfRule>
  </conditionalFormatting>
  <conditionalFormatting sqref="BS1">
    <cfRule type="top10" dxfId="120" priority="62" rank="1"/>
    <cfRule type="expression" dxfId="119" priority="63">
      <formula>AND($AP1&gt;0,$BX1&gt;0)</formula>
    </cfRule>
    <cfRule type="expression" dxfId="118" priority="64">
      <formula>AND($BS1&gt;0,#REF!&gt;0)</formula>
    </cfRule>
  </conditionalFormatting>
  <conditionalFormatting sqref="BZ2:BZ1048576">
    <cfRule type="top10" dxfId="117" priority="65" rank="1"/>
    <cfRule type="expression" dxfId="116" priority="66">
      <formula>AND($AP2&gt;0,$CE2&gt;0)</formula>
    </cfRule>
    <cfRule type="expression" dxfId="115" priority="67">
      <formula>AND($BZ2&gt;0,$CC2&gt;0)</formula>
    </cfRule>
  </conditionalFormatting>
  <conditionalFormatting sqref="BZ1">
    <cfRule type="top10" dxfId="114" priority="68" rank="1"/>
    <cfRule type="expression" dxfId="113" priority="69">
      <formula>AND($AP1&gt;0,$CE1&gt;0)</formula>
    </cfRule>
    <cfRule type="expression" dxfId="112" priority="70">
      <formula>AND($BZ1&gt;0,#REF!&gt;0)</formula>
    </cfRule>
  </conditionalFormatting>
  <conditionalFormatting sqref="CN2:CN1048576">
    <cfRule type="top10" dxfId="111" priority="71" rank="1"/>
    <cfRule type="expression" dxfId="110" priority="72">
      <formula>AND($AP2&gt;0,$CS2&gt;0)</formula>
    </cfRule>
    <cfRule type="expression" dxfId="109" priority="73">
      <formula>AND($CN2&gt;0,$CQ2&gt;0)</formula>
    </cfRule>
  </conditionalFormatting>
  <conditionalFormatting sqref="CN1">
    <cfRule type="top10" dxfId="108" priority="74" rank="1"/>
    <cfRule type="expression" dxfId="107" priority="75">
      <formula>AND($AP1&gt;0,$CS1&gt;0)</formula>
    </cfRule>
    <cfRule type="expression" dxfId="106" priority="76">
      <formula>AND($CN1&gt;0,#REF!&gt;0)</formula>
    </cfRule>
  </conditionalFormatting>
  <conditionalFormatting sqref="CU2:CU1048576">
    <cfRule type="top10" dxfId="105" priority="77" rank="1"/>
    <cfRule type="expression" dxfId="104" priority="78">
      <formula>AND($AP2&gt;0,$CZ2&gt;0)</formula>
    </cfRule>
    <cfRule type="expression" dxfId="103" priority="79">
      <formula>AND($CU2&gt;0,$CX2&gt;0)</formula>
    </cfRule>
  </conditionalFormatting>
  <conditionalFormatting sqref="CU1">
    <cfRule type="top10" dxfId="102" priority="80" rank="1"/>
    <cfRule type="expression" dxfId="101" priority="81">
      <formula>AND($AP1&gt;0,$CZ1&gt;0)</formula>
    </cfRule>
    <cfRule type="expression" dxfId="100" priority="82">
      <formula>AND($CU1&gt;0,#REF!&gt;0)</formula>
    </cfRule>
  </conditionalFormatting>
  <conditionalFormatting sqref="DB2:DB1048576">
    <cfRule type="top10" dxfId="99" priority="83" rank="1"/>
    <cfRule type="expression" dxfId="98" priority="84">
      <formula>AND($AP2&gt;0,$DG2&gt;0)</formula>
    </cfRule>
    <cfRule type="expression" dxfId="97" priority="85">
      <formula>AND($DB2&gt;0,$DE2&gt;0)</formula>
    </cfRule>
  </conditionalFormatting>
  <conditionalFormatting sqref="DB1">
    <cfRule type="top10" dxfId="96" priority="86" rank="1"/>
    <cfRule type="expression" dxfId="95" priority="87">
      <formula>AND($AP1&gt;0,$DG1&gt;0)</formula>
    </cfRule>
    <cfRule type="expression" dxfId="94" priority="88">
      <formula>AND($DB1&gt;0,#REF!&gt;0)</formula>
    </cfRule>
  </conditionalFormatting>
  <conditionalFormatting sqref="CG2:CG1048576">
    <cfRule type="top10" dxfId="93" priority="89" rank="1"/>
    <cfRule type="expression" dxfId="92" priority="90">
      <formula>AND($AP2&gt;0,$BZU2&gt;0)</formula>
    </cfRule>
    <cfRule type="expression" dxfId="91" priority="91">
      <formula>AND($CG2&gt;0,$CJ2&gt;0)</formula>
    </cfRule>
  </conditionalFormatting>
  <conditionalFormatting sqref="CG1">
    <cfRule type="top10" dxfId="90" priority="92" rank="1"/>
    <cfRule type="expression" dxfId="89" priority="93">
      <formula>AND($AP1&gt;0,$BZU1&gt;0)</formula>
    </cfRule>
    <cfRule type="expression" dxfId="88" priority="94">
      <formula>AND($CG1&gt;0,#REF!&gt;0)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4E250-FD17-491D-A55A-82AEEFED47CA}">
  <dimension ref="A1:KT1025"/>
  <sheetViews>
    <sheetView topLeftCell="T1" zoomScale="90" zoomScaleNormal="90" workbookViewId="0">
      <pane ySplit="1" topLeftCell="A2" activePane="bottomLeft" state="frozen"/>
      <selection activeCell="CI1" sqref="CI1"/>
      <selection pane="bottomLeft" activeCell="AL2" sqref="AL2"/>
    </sheetView>
  </sheetViews>
  <sheetFormatPr defaultColWidth="13.44140625" defaultRowHeight="17.399999999999999" x14ac:dyDescent="0.3"/>
  <cols>
    <col min="1" max="1" width="10.88671875" style="19" bestFit="1" customWidth="1"/>
    <col min="2" max="2" width="13.6640625" style="19" bestFit="1" customWidth="1"/>
    <col min="3" max="3" width="11.33203125" style="19" customWidth="1"/>
    <col min="4" max="5" width="4.109375" style="19" bestFit="1" customWidth="1"/>
    <col min="6" max="6" width="7.77734375" style="19" bestFit="1" customWidth="1"/>
    <col min="7" max="8" width="6.33203125" style="22" bestFit="1" customWidth="1"/>
    <col min="9" max="9" width="9.44140625" style="22" customWidth="1"/>
    <col min="10" max="10" width="4.44140625" style="19" bestFit="1" customWidth="1"/>
    <col min="11" max="12" width="5.6640625" style="19" bestFit="1" customWidth="1"/>
    <col min="13" max="13" width="5.5546875" style="19" customWidth="1"/>
    <col min="14" max="19" width="2.6640625" style="19" customWidth="1"/>
    <col min="20" max="30" width="4.109375" style="19" customWidth="1"/>
    <col min="31" max="32" width="3.77734375" style="19" customWidth="1"/>
    <col min="33" max="33" width="8.109375" style="19" bestFit="1" customWidth="1"/>
    <col min="34" max="34" width="5.21875" style="19" bestFit="1" customWidth="1"/>
    <col min="35" max="35" width="7.5546875" style="19" bestFit="1" customWidth="1"/>
    <col min="36" max="36" width="13.44140625" style="19"/>
    <col min="37" max="37" width="7.77734375" style="19" bestFit="1" customWidth="1"/>
    <col min="38" max="38" width="14.5546875" style="19" customWidth="1"/>
    <col min="39" max="39" width="7.77734375" style="26" customWidth="1"/>
    <col min="40" max="40" width="7.77734375" style="19" customWidth="1"/>
    <col min="41" max="41" width="7.77734375" style="19" bestFit="1" customWidth="1"/>
    <col min="42" max="42" width="7.77734375" style="18" bestFit="1" customWidth="1"/>
    <col min="43" max="43" width="9.88671875" style="18" bestFit="1" customWidth="1"/>
    <col min="44" max="44" width="9.88671875" style="18" customWidth="1"/>
    <col min="45" max="51" width="3.77734375" style="19" customWidth="1"/>
    <col min="52" max="52" width="11.88671875" style="22" bestFit="1" customWidth="1"/>
    <col min="53" max="53" width="7.77734375" style="22" customWidth="1"/>
    <col min="54" max="54" width="7.77734375" style="18" customWidth="1"/>
    <col min="55" max="55" width="19.109375" style="26" customWidth="1"/>
    <col min="56" max="56" width="7" style="22" customWidth="1"/>
    <col min="57" max="57" width="15.33203125" style="18" customWidth="1"/>
    <col min="58" max="58" width="11.88671875" style="18" customWidth="1"/>
    <col min="59" max="59" width="9.21875" style="19" customWidth="1"/>
    <col min="60" max="60" width="11.44140625" style="18" customWidth="1"/>
    <col min="61" max="61" width="9.21875" style="18" customWidth="1"/>
    <col min="62" max="62" width="6.109375" style="22" customWidth="1"/>
    <col min="63" max="63" width="4.5546875" style="22" customWidth="1"/>
    <col min="64" max="64" width="13.44140625" style="33" customWidth="1"/>
    <col min="65" max="65" width="4.5546875" style="22" customWidth="1"/>
    <col min="66" max="66" width="4.5546875" style="18" customWidth="1"/>
    <col min="67" max="67" width="2.6640625" style="18" customWidth="1"/>
    <col min="68" max="68" width="5.5546875" style="18" customWidth="1"/>
    <col min="69" max="69" width="4.5546875" style="18" customWidth="1"/>
    <col min="70" max="70" width="19.109375" style="18" customWidth="1"/>
    <col min="71" max="71" width="9.21875" style="45" customWidth="1"/>
    <col min="72" max="72" width="4.5546875" style="22" customWidth="1"/>
    <col min="73" max="73" width="4.109375" style="22" customWidth="1"/>
    <col min="74" max="75" width="7.109375" style="22" customWidth="1"/>
    <col min="76" max="76" width="4.5546875" style="22" customWidth="1"/>
    <col min="77" max="77" width="17.5546875" style="15" customWidth="1"/>
    <col min="78" max="78" width="6.33203125" style="18" customWidth="1"/>
    <col min="79" max="79" width="4.5546875" style="22" customWidth="1"/>
    <col min="80" max="81" width="2.6640625" style="22" customWidth="1"/>
    <col min="82" max="82" width="5.5546875" style="22" customWidth="1"/>
    <col min="83" max="83" width="4.5546875" style="22" customWidth="1"/>
    <col min="84" max="84" width="14.5546875" style="22" customWidth="1"/>
    <col min="85" max="85" width="6.33203125" style="18" customWidth="1"/>
    <col min="86" max="86" width="4.5546875" style="22" customWidth="1"/>
    <col min="87" max="88" width="2.6640625" style="22" customWidth="1"/>
    <col min="89" max="89" width="5.5546875" style="22" customWidth="1"/>
    <col min="90" max="90" width="4.5546875" style="15" customWidth="1"/>
    <col min="91" max="91" width="14.5546875" style="22" customWidth="1"/>
    <col min="92" max="92" width="6.33203125" style="18" customWidth="1"/>
    <col min="93" max="93" width="4.5546875" style="22" customWidth="1"/>
    <col min="94" max="95" width="2.6640625" style="22" customWidth="1"/>
    <col min="96" max="96" width="5.5546875" style="15" customWidth="1"/>
    <col min="97" max="97" width="4.5546875" style="22" customWidth="1"/>
    <col min="98" max="98" width="14.5546875" style="22" customWidth="1"/>
    <col min="99" max="99" width="6.33203125" style="18" customWidth="1"/>
    <col min="100" max="100" width="4.5546875" style="22" customWidth="1"/>
    <col min="101" max="101" width="2.6640625" style="15" customWidth="1"/>
    <col min="102" max="102" width="2.6640625" style="22" customWidth="1"/>
    <col min="103" max="103" width="5.5546875" style="22" customWidth="1"/>
    <col min="104" max="104" width="4.5546875" style="22" customWidth="1"/>
    <col min="105" max="105" width="14.5546875" style="22" customWidth="1"/>
    <col min="106" max="106" width="6.33203125" style="18" customWidth="1"/>
    <col min="107" max="107" width="4.5546875" style="22" customWidth="1"/>
    <col min="108" max="109" width="2.6640625" style="22" customWidth="1"/>
    <col min="110" max="110" width="5.5546875" style="22" customWidth="1"/>
    <col min="111" max="111" width="4.5546875" style="22" customWidth="1"/>
    <col min="112" max="112" width="14.5546875" style="22" customWidth="1"/>
    <col min="113" max="113" width="6.33203125" style="18" customWidth="1"/>
    <col min="114" max="114" width="4.5546875" style="15" customWidth="1"/>
    <col min="115" max="116" width="2.6640625" style="22" customWidth="1"/>
    <col min="117" max="117" width="5.5546875" style="22" customWidth="1"/>
    <col min="118" max="118" width="4.5546875" style="22" customWidth="1"/>
    <col min="119" max="119" width="14.5546875" style="22" customWidth="1"/>
    <col min="120" max="120" width="6.33203125" style="18" customWidth="1"/>
    <col min="121" max="121" width="4.5546875" style="22" customWidth="1"/>
    <col min="122" max="123" width="2.6640625" style="22" customWidth="1"/>
    <col min="124" max="124" width="5.5546875" style="22" customWidth="1"/>
    <col min="125" max="125" width="4.5546875" style="22" customWidth="1"/>
    <col min="126" max="126" width="14.5546875" style="22" customWidth="1"/>
    <col min="127" max="127" width="6.33203125" style="18" customWidth="1"/>
    <col min="128" max="128" width="4.5546875" style="22" customWidth="1"/>
    <col min="129" max="130" width="2.6640625" style="22" customWidth="1"/>
    <col min="131" max="131" width="5.5546875" style="22" customWidth="1"/>
    <col min="132" max="132" width="4.5546875" style="22" customWidth="1"/>
    <col min="133" max="133" width="14.5546875" style="22" customWidth="1"/>
    <col min="134" max="134" width="6.33203125" style="18" customWidth="1"/>
    <col min="135" max="135" width="4.5546875" style="22" customWidth="1"/>
    <col min="136" max="137" width="2.6640625" style="22" customWidth="1"/>
    <col min="138" max="138" width="5.5546875" style="22" customWidth="1"/>
    <col min="139" max="139" width="4.5546875" style="22" customWidth="1"/>
    <col min="140" max="140" width="14.5546875" style="22" customWidth="1"/>
    <col min="141" max="141" width="6.33203125" style="18" customWidth="1"/>
    <col min="142" max="142" width="4.5546875" style="22" customWidth="1"/>
    <col min="143" max="144" width="2.6640625" style="22" customWidth="1"/>
    <col min="145" max="145" width="5.5546875" style="22" customWidth="1"/>
    <col min="146" max="146" width="4.5546875" style="22" customWidth="1"/>
    <col min="147" max="147" width="14.5546875" style="22" customWidth="1"/>
    <col min="148" max="148" width="4.33203125" style="22" customWidth="1"/>
    <col min="149" max="149" width="4.5546875" style="22" customWidth="1"/>
    <col min="150" max="151" width="2.6640625" style="22" customWidth="1"/>
    <col min="152" max="152" width="5.5546875" style="22" customWidth="1"/>
    <col min="153" max="153" width="4.5546875" style="22" customWidth="1"/>
    <col min="154" max="154" width="14.5546875" style="22" customWidth="1"/>
    <col min="155" max="155" width="4.33203125" style="22" customWidth="1"/>
    <col min="156" max="156" width="4.5546875" style="22" customWidth="1"/>
    <col min="157" max="158" width="2.6640625" style="22" customWidth="1"/>
    <col min="159" max="159" width="5.5546875" style="22" customWidth="1"/>
    <col min="160" max="160" width="4.5546875" style="22" customWidth="1"/>
    <col min="161" max="161" width="14.5546875" style="22" customWidth="1"/>
    <col min="162" max="162" width="4.33203125" style="22" customWidth="1"/>
    <col min="163" max="163" width="4.5546875" style="22" customWidth="1"/>
    <col min="164" max="165" width="2.6640625" style="22" customWidth="1"/>
    <col min="166" max="166" width="5.5546875" style="22" customWidth="1"/>
    <col min="167" max="167" width="4.5546875" style="22" customWidth="1"/>
    <col min="168" max="168" width="14.5546875" style="22" customWidth="1"/>
    <col min="169" max="169" width="4.33203125" style="22" customWidth="1"/>
    <col min="170" max="170" width="4.5546875" style="22" customWidth="1"/>
    <col min="171" max="172" width="2.6640625" style="22" customWidth="1"/>
    <col min="173" max="173" width="5.5546875" style="22" customWidth="1"/>
    <col min="174" max="174" width="4.5546875" style="22" customWidth="1"/>
    <col min="175" max="175" width="14.5546875" style="22" customWidth="1"/>
    <col min="176" max="176" width="4.33203125" style="22" customWidth="1"/>
    <col min="177" max="177" width="4.5546875" style="22" customWidth="1"/>
    <col min="178" max="179" width="2.6640625" style="22" customWidth="1"/>
    <col min="180" max="180" width="5.5546875" style="22" customWidth="1"/>
    <col min="181" max="181" width="4.5546875" style="22" customWidth="1"/>
    <col min="182" max="182" width="14.5546875" style="22" customWidth="1"/>
    <col min="183" max="183" width="4.33203125" style="22" customWidth="1"/>
    <col min="184" max="184" width="4.5546875" style="22" customWidth="1"/>
    <col min="185" max="186" width="2.6640625" style="22" customWidth="1"/>
    <col min="187" max="187" width="5.5546875" style="22" customWidth="1"/>
    <col min="188" max="188" width="4.5546875" style="22" customWidth="1"/>
    <col min="189" max="189" width="14.5546875" style="22" customWidth="1"/>
    <col min="190" max="190" width="4.33203125" style="22" customWidth="1"/>
    <col min="191" max="191" width="4.5546875" style="22" customWidth="1"/>
    <col min="192" max="193" width="2.6640625" style="22" customWidth="1"/>
    <col min="194" max="194" width="5.5546875" style="22" customWidth="1"/>
    <col min="195" max="195" width="4.5546875" style="22" customWidth="1"/>
    <col min="196" max="196" width="14.5546875" style="22" customWidth="1"/>
    <col min="197" max="197" width="4.33203125" style="22" customWidth="1"/>
    <col min="198" max="198" width="4.5546875" style="18" customWidth="1"/>
    <col min="199" max="199" width="2.6640625" style="18" customWidth="1"/>
    <col min="200" max="200" width="2.6640625" style="19" customWidth="1"/>
    <col min="201" max="201" width="5.5546875" style="19" customWidth="1"/>
    <col min="202" max="202" width="4.5546875" style="19" customWidth="1"/>
    <col min="203" max="203" width="14.5546875" style="19" customWidth="1"/>
    <col min="204" max="204" width="7.5546875" style="19" customWidth="1"/>
    <col min="205" max="206" width="2.6640625" style="19" customWidth="1"/>
    <col min="207" max="207" width="9.21875" style="19" customWidth="1"/>
    <col min="208" max="208" width="6.33203125" style="19" customWidth="1"/>
    <col min="209" max="209" width="7.77734375" style="19" customWidth="1"/>
    <col min="210" max="210" width="6.33203125" style="19" customWidth="1"/>
    <col min="211" max="211" width="7.77734375" style="19" customWidth="1"/>
    <col min="212" max="239" width="6.33203125" style="19" customWidth="1"/>
    <col min="240" max="240" width="10.77734375" style="19" customWidth="1"/>
    <col min="241" max="243" width="6.33203125" style="19" customWidth="1"/>
    <col min="244" max="244" width="10.77734375" style="19" customWidth="1"/>
    <col min="245" max="259" width="6.33203125" style="19" customWidth="1"/>
    <col min="260" max="260" width="6.33203125" style="22" customWidth="1"/>
    <col min="261" max="266" width="6.33203125" style="19" customWidth="1"/>
    <col min="267" max="286" width="7.5546875" style="18" customWidth="1"/>
    <col min="287" max="306" width="7.77734375" style="18" bestFit="1" customWidth="1"/>
    <col min="307" max="16384" width="13.44140625" style="19"/>
  </cols>
  <sheetData>
    <row r="1" spans="1:306" s="17" customFormat="1" ht="123.6" customHeight="1" x14ac:dyDescent="0.3">
      <c r="A1" s="1">
        <f>MIN(BF2:BF10000)</f>
        <v>0</v>
      </c>
      <c r="B1" s="2">
        <f>LOOKUP(2,1/(ISNUMBER(BH2:BH10000)),BH2:BH10000)</f>
        <v>0</v>
      </c>
      <c r="C1" s="3" t="e">
        <f>B1/ABS(A1)</f>
        <v>#DIV/0!</v>
      </c>
      <c r="D1" s="5">
        <f>synopsis!E7</f>
        <v>1</v>
      </c>
      <c r="E1" s="5">
        <f>synopsis!F7</f>
        <v>1</v>
      </c>
      <c r="F1" s="24">
        <f>synopsis!G7</f>
        <v>0.01</v>
      </c>
      <c r="G1" s="1">
        <f>synopsis!H7</f>
        <v>0</v>
      </c>
      <c r="H1" s="1">
        <f>synopsis!I7</f>
        <v>0</v>
      </c>
      <c r="I1" s="32">
        <f>BP1</f>
        <v>0</v>
      </c>
      <c r="J1" s="31">
        <f>INDEX(BD:BD,MATCH(MIN(BF:BF),BF:BF,0))</f>
        <v>1</v>
      </c>
      <c r="K1" s="34">
        <f>MAX(BI:BI)</f>
        <v>1</v>
      </c>
      <c r="L1" s="34">
        <f>MAX(BS:BS)</f>
        <v>0</v>
      </c>
      <c r="M1" s="34">
        <f>MAX(BZ:BZ)</f>
        <v>0</v>
      </c>
      <c r="N1" s="34">
        <f>MAX(CG:CG)</f>
        <v>0</v>
      </c>
      <c r="O1" s="34">
        <f>MAX(CN:CN)</f>
        <v>0</v>
      </c>
      <c r="P1" s="34">
        <f>MAX(CU:CU)</f>
        <v>0</v>
      </c>
      <c r="Q1" s="34">
        <f>MAX(DB:DB)</f>
        <v>0</v>
      </c>
      <c r="R1" s="34">
        <f>MAX(DI:DI)</f>
        <v>0</v>
      </c>
      <c r="S1" s="34">
        <f>MAX(DP:DP)</f>
        <v>0</v>
      </c>
      <c r="T1" s="34">
        <f>MAX(DW:DW)</f>
        <v>0</v>
      </c>
      <c r="U1" s="34">
        <f>MAX(ED:ED)</f>
        <v>0</v>
      </c>
      <c r="V1" s="34">
        <f>MAX(EK:EK)</f>
        <v>0</v>
      </c>
      <c r="W1" s="34">
        <f>MAX(ER:ER)</f>
        <v>0</v>
      </c>
      <c r="X1" s="34">
        <f>MAX(EY:EY)</f>
        <v>0</v>
      </c>
      <c r="Y1" s="34">
        <f>MAX(FF:FF)</f>
        <v>0</v>
      </c>
      <c r="Z1" s="34">
        <f>MAX(FM:FM)</f>
        <v>0</v>
      </c>
      <c r="AA1" s="34">
        <f>MAX(FT:FT)</f>
        <v>0</v>
      </c>
      <c r="AB1" s="34">
        <f>MAX(GA:GA)</f>
        <v>0</v>
      </c>
      <c r="AC1" s="34">
        <f>MAX(GH:GH)</f>
        <v>0</v>
      </c>
      <c r="AD1" s="34">
        <f>MAX(GO:GO)</f>
        <v>0</v>
      </c>
      <c r="AE1" s="51" t="e">
        <f>AZ1/AS1</f>
        <v>#DIV/0!</v>
      </c>
      <c r="AF1" s="51" t="e">
        <f>BA1/AT1</f>
        <v>#DIV/0!</v>
      </c>
      <c r="AG1" s="47" t="e">
        <f>AZ1/(AZ1+BA1)</f>
        <v>#DIV/0!</v>
      </c>
      <c r="AH1" s="47" t="e">
        <f>BA1/(AZ1+BA1)</f>
        <v>#DIV/0!</v>
      </c>
      <c r="AI1" s="4" t="s">
        <v>0</v>
      </c>
      <c r="AJ1" s="55"/>
      <c r="AK1" s="53"/>
      <c r="AL1" s="6"/>
      <c r="AM1" s="7"/>
      <c r="AN1" s="56"/>
      <c r="AO1" s="54"/>
      <c r="AP1" s="46">
        <f>(AZ1+BA1)/BD1</f>
        <v>0</v>
      </c>
      <c r="AQ1" s="69" t="s">
        <v>89</v>
      </c>
      <c r="AR1" s="69" t="s">
        <v>90</v>
      </c>
      <c r="AS1" s="50">
        <f>SUM(AS2:AS1000)</f>
        <v>0</v>
      </c>
      <c r="AT1" s="50">
        <f>SUM(AT2:AT1000)</f>
        <v>0</v>
      </c>
      <c r="AU1" s="50"/>
      <c r="AV1" s="50"/>
      <c r="AW1" s="72"/>
      <c r="AX1" s="74"/>
      <c r="AY1" s="73"/>
      <c r="AZ1" s="70">
        <f>SUM(AZ2:AZ1000)</f>
        <v>0</v>
      </c>
      <c r="BA1" s="70">
        <f>SUM(BA2:BA1000)</f>
        <v>0</v>
      </c>
      <c r="BB1" s="44" t="s">
        <v>63</v>
      </c>
      <c r="BC1" s="37">
        <v>0</v>
      </c>
      <c r="BD1" s="38">
        <f>MAX(BD2:BD10000)</f>
        <v>24</v>
      </c>
      <c r="BE1" s="9"/>
      <c r="BF1" s="9"/>
      <c r="BG1" s="39" t="s">
        <v>1</v>
      </c>
      <c r="BH1" s="40"/>
      <c r="BI1" s="9" t="s">
        <v>40</v>
      </c>
      <c r="BJ1" s="41">
        <f>K1</f>
        <v>1</v>
      </c>
      <c r="BK1" s="42">
        <f>K3</f>
        <v>1</v>
      </c>
      <c r="BL1" s="43"/>
      <c r="BM1" s="11">
        <f>SUM(BM2:BM10000)</f>
        <v>1</v>
      </c>
      <c r="BN1" s="27"/>
      <c r="BO1" s="28"/>
      <c r="BP1" s="29">
        <f>MAX(BP2:BP10000)</f>
        <v>0</v>
      </c>
      <c r="BQ1" s="12" t="e">
        <f>SUM(BP2:BP10000)/SUM(BQ2:BQ10000)</f>
        <v>#DIV/0!</v>
      </c>
      <c r="BR1" s="13"/>
      <c r="BS1" s="13" t="s">
        <v>41</v>
      </c>
      <c r="BT1" s="14">
        <f>SUM(BT2:BT10000)</f>
        <v>0</v>
      </c>
      <c r="BU1" s="34">
        <f>L1</f>
        <v>0</v>
      </c>
      <c r="BV1" s="10">
        <f>L3</f>
        <v>2</v>
      </c>
      <c r="BW1" s="29">
        <f>MAX(BW2:BW10000)</f>
        <v>1</v>
      </c>
      <c r="BX1" s="12" t="e">
        <f>SUM(BW2:BW10000)/SUM(BX2:BX10000)</f>
        <v>#DIV/0!</v>
      </c>
      <c r="BY1" s="15"/>
      <c r="BZ1" s="13" t="s">
        <v>42</v>
      </c>
      <c r="CA1" s="14">
        <f>SUM(CA2:CA10000)</f>
        <v>0</v>
      </c>
      <c r="CB1" s="34">
        <f>M1</f>
        <v>0</v>
      </c>
      <c r="CC1" s="10">
        <f>M3</f>
        <v>3</v>
      </c>
      <c r="CD1" s="29">
        <f>MAX(CD2:CD10000)</f>
        <v>1</v>
      </c>
      <c r="CE1" s="12" t="e">
        <f>SUM(CD2:CD10000)/SUM(CE2:CE10000)</f>
        <v>#DIV/0!</v>
      </c>
      <c r="CF1" s="15"/>
      <c r="CG1" s="13" t="s">
        <v>2</v>
      </c>
      <c r="CH1" s="14">
        <f>SUM(CH2:CH10000)</f>
        <v>0</v>
      </c>
      <c r="CI1" s="34">
        <f>N1</f>
        <v>0</v>
      </c>
      <c r="CJ1" s="10">
        <f>N3</f>
        <v>4</v>
      </c>
      <c r="CK1" s="29">
        <f>MAX(CK2:CK10000)</f>
        <v>1</v>
      </c>
      <c r="CL1" s="12" t="e">
        <f>SUM(CI2:CI10000)/SUM(CJ2:CJ10000)</f>
        <v>#DIV/0!</v>
      </c>
      <c r="CM1" s="15"/>
      <c r="CN1" s="13" t="s">
        <v>3</v>
      </c>
      <c r="CO1" s="14">
        <f>SUM(CO2:CO10000)</f>
        <v>0</v>
      </c>
      <c r="CP1" s="34">
        <f>O1</f>
        <v>0</v>
      </c>
      <c r="CQ1" s="10">
        <f>O3</f>
        <v>5</v>
      </c>
      <c r="CR1" s="29">
        <f>MAX(CR2:CR10000)</f>
        <v>1</v>
      </c>
      <c r="CS1" s="12" t="e">
        <f>SUM(CR2:CR10000)/SUM(CS2:CS10001)</f>
        <v>#DIV/0!</v>
      </c>
      <c r="CT1" s="15"/>
      <c r="CU1" s="13" t="s">
        <v>4</v>
      </c>
      <c r="CV1" s="14">
        <f>SUM(CV2:CV10000)</f>
        <v>0</v>
      </c>
      <c r="CW1" s="34">
        <f>P1</f>
        <v>0</v>
      </c>
      <c r="CX1" s="10">
        <f>P3</f>
        <v>6</v>
      </c>
      <c r="CY1" s="29">
        <f>MAX(CY2:CY10000)</f>
        <v>1</v>
      </c>
      <c r="CZ1" s="12" t="e">
        <f>SUM(CY2:CY10000)/SUM(CZ2:CZ10000)</f>
        <v>#DIV/0!</v>
      </c>
      <c r="DA1" s="15"/>
      <c r="DB1" s="13" t="s">
        <v>5</v>
      </c>
      <c r="DC1" s="14">
        <f>SUM(DC2:DC10000)</f>
        <v>0</v>
      </c>
      <c r="DD1" s="34">
        <f>Q1</f>
        <v>0</v>
      </c>
      <c r="DE1" s="10">
        <f>Q3</f>
        <v>7</v>
      </c>
      <c r="DF1" s="29">
        <f>MAX(DF2:DF1000)</f>
        <v>1</v>
      </c>
      <c r="DG1" s="12" t="e">
        <f>SUM(DF2:DF10000)/SUM(DG2:DG10000)</f>
        <v>#DIV/0!</v>
      </c>
      <c r="DH1" s="15"/>
      <c r="DI1" s="13" t="s">
        <v>6</v>
      </c>
      <c r="DJ1" s="14">
        <f>SUM(DJ2:DJ10000)</f>
        <v>0</v>
      </c>
      <c r="DK1" s="34">
        <f>R1</f>
        <v>0</v>
      </c>
      <c r="DL1" s="10">
        <f>R3</f>
        <v>8</v>
      </c>
      <c r="DM1" s="29">
        <f>MAX(DM2:DM1000)</f>
        <v>1</v>
      </c>
      <c r="DN1" s="12" t="e">
        <f>SUM(DM2:DM10000)/SUM(DN2:DN10000)</f>
        <v>#DIV/0!</v>
      </c>
      <c r="DO1" s="15"/>
      <c r="DP1" s="13" t="s">
        <v>7</v>
      </c>
      <c r="DQ1" s="14">
        <f>SUM(DQ2:DQ10000)</f>
        <v>0</v>
      </c>
      <c r="DR1" s="34">
        <f>S1</f>
        <v>0</v>
      </c>
      <c r="DS1" s="10">
        <f>S3</f>
        <v>9</v>
      </c>
      <c r="DT1" s="29">
        <f>MAX(DT2:DT10000)</f>
        <v>1</v>
      </c>
      <c r="DU1" s="12" t="e">
        <f>SUM(DT2:DT10000)/SUM(DU2:DU10000)</f>
        <v>#DIV/0!</v>
      </c>
      <c r="DV1" s="15"/>
      <c r="DW1" s="13" t="s">
        <v>8</v>
      </c>
      <c r="DX1" s="14">
        <f>SUM(DX2:DX10000)</f>
        <v>0</v>
      </c>
      <c r="DY1" s="34">
        <f>T1</f>
        <v>0</v>
      </c>
      <c r="DZ1" s="10">
        <f>T3</f>
        <v>10</v>
      </c>
      <c r="EA1" s="29">
        <f>MAX(EA2:EA10000)</f>
        <v>1</v>
      </c>
      <c r="EB1" s="6" t="e">
        <f>SUM(EB2:EB10000)/SUM(EC2:EC10000)</f>
        <v>#DIV/0!</v>
      </c>
      <c r="EC1" s="15"/>
      <c r="ED1" s="13" t="s">
        <v>9</v>
      </c>
      <c r="EE1" s="14">
        <f>SUM(EE2:EE10000)</f>
        <v>0</v>
      </c>
      <c r="EF1" s="34">
        <f>U1</f>
        <v>0</v>
      </c>
      <c r="EG1" s="10">
        <f>U3</f>
        <v>11</v>
      </c>
      <c r="EH1" s="29">
        <f>MAX(EH2:EH10000)</f>
        <v>1</v>
      </c>
      <c r="EI1" s="12" t="e">
        <f>SUM(EH2:EH10000)/SUM(EI2:EI10000)</f>
        <v>#DIV/0!</v>
      </c>
      <c r="EJ1" s="15"/>
      <c r="EK1" s="13" t="s">
        <v>10</v>
      </c>
      <c r="EL1" s="14">
        <f>SUM(EL2:EL10000)</f>
        <v>0</v>
      </c>
      <c r="EM1" s="34">
        <f>V1</f>
        <v>0</v>
      </c>
      <c r="EN1" s="10">
        <f>V3</f>
        <v>12</v>
      </c>
      <c r="EO1" s="29">
        <f>MAX(EO2:EO10000)</f>
        <v>1</v>
      </c>
      <c r="EP1" s="12" t="e">
        <f>SUM(EO2:EO10000)/SUM(EP2:EP10000)</f>
        <v>#DIV/0!</v>
      </c>
      <c r="EQ1" s="15"/>
      <c r="ER1" s="10" t="s">
        <v>11</v>
      </c>
      <c r="ES1" s="14">
        <f>SUM(ES2:ES10000)</f>
        <v>0</v>
      </c>
      <c r="ET1" s="34">
        <f>W1</f>
        <v>0</v>
      </c>
      <c r="EU1" s="10">
        <f>W3</f>
        <v>13</v>
      </c>
      <c r="EV1" s="29">
        <f>MAX(ER2:ER10000)</f>
        <v>0</v>
      </c>
      <c r="EW1" s="12" t="e">
        <f>SUM(EV2:EV10000)/SUM(EW2:EW10000)</f>
        <v>#DIV/0!</v>
      </c>
      <c r="EX1" s="15"/>
      <c r="EY1" s="10" t="s">
        <v>12</v>
      </c>
      <c r="EZ1" s="14">
        <f>SUM(EZ2:EZ10000)</f>
        <v>0</v>
      </c>
      <c r="FA1" s="34">
        <f>X1</f>
        <v>0</v>
      </c>
      <c r="FB1" s="10">
        <f>X3</f>
        <v>14</v>
      </c>
      <c r="FC1" s="29">
        <f>MAX(EY2:EY10000)</f>
        <v>0</v>
      </c>
      <c r="FD1" s="12" t="e">
        <f>SUM(FC2:FC10000)/SUM(FD2:FD10000)</f>
        <v>#DIV/0!</v>
      </c>
      <c r="FE1" s="15"/>
      <c r="FF1" s="10" t="s">
        <v>13</v>
      </c>
      <c r="FG1" s="14">
        <f>SUM(FG2:FG10000)</f>
        <v>0</v>
      </c>
      <c r="FH1" s="34">
        <f>Y1</f>
        <v>0</v>
      </c>
      <c r="FI1" s="10">
        <f>Y3</f>
        <v>15</v>
      </c>
      <c r="FJ1" s="29">
        <f>MAX(FF2:FF10000)</f>
        <v>0</v>
      </c>
      <c r="FK1" s="12" t="e">
        <f>SUM(FJ2:FJ10000)/SUM(FK2:FK10000)</f>
        <v>#DIV/0!</v>
      </c>
      <c r="FL1" s="15"/>
      <c r="FM1" s="10" t="s">
        <v>14</v>
      </c>
      <c r="FN1" s="14">
        <f>SUM(FN2:FN10000)</f>
        <v>0</v>
      </c>
      <c r="FO1" s="34">
        <f>Z1</f>
        <v>0</v>
      </c>
      <c r="FP1" s="10">
        <f>Z3</f>
        <v>16</v>
      </c>
      <c r="FQ1" s="29">
        <f>MAX(FM2:FM10000)</f>
        <v>0</v>
      </c>
      <c r="FR1" s="12" t="e">
        <f>SUM(FQ2:FQ10000)/SUM(FR2:FR10000)</f>
        <v>#DIV/0!</v>
      </c>
      <c r="FS1" s="15"/>
      <c r="FT1" s="10" t="s">
        <v>15</v>
      </c>
      <c r="FU1" s="14">
        <f>SUM(FU2:FU10000)</f>
        <v>0</v>
      </c>
      <c r="FV1" s="34">
        <f>AA1</f>
        <v>0</v>
      </c>
      <c r="FW1" s="10">
        <f>AA3</f>
        <v>17</v>
      </c>
      <c r="FX1" s="29">
        <f>MAX(FT2:FT10000)</f>
        <v>0</v>
      </c>
      <c r="FY1" s="12" t="e">
        <f>SUM(FX2:FX10000)/SUM(FY2:FY10000)</f>
        <v>#DIV/0!</v>
      </c>
      <c r="FZ1" s="15"/>
      <c r="GA1" s="10" t="s">
        <v>16</v>
      </c>
      <c r="GB1" s="14">
        <f>SUM(GB2:GB10000)</f>
        <v>0</v>
      </c>
      <c r="GC1" s="34">
        <f>AB1</f>
        <v>0</v>
      </c>
      <c r="GD1" s="10">
        <f>AB3</f>
        <v>18</v>
      </c>
      <c r="GE1" s="29">
        <f>MAX(GA2:GA10000)</f>
        <v>0</v>
      </c>
      <c r="GF1" s="12" t="e">
        <f>SUM(GE2:GE10000)/SUM(GF2:GF10000)</f>
        <v>#DIV/0!</v>
      </c>
      <c r="GG1" s="15"/>
      <c r="GH1" s="10" t="s">
        <v>17</v>
      </c>
      <c r="GI1" s="14">
        <f>SUM(GI2:GI10000)</f>
        <v>0</v>
      </c>
      <c r="GJ1" s="34">
        <f>AC1</f>
        <v>0</v>
      </c>
      <c r="GK1" s="10">
        <f>AC3</f>
        <v>19</v>
      </c>
      <c r="GL1" s="29">
        <f>MAX(GH2:GH10000)</f>
        <v>0</v>
      </c>
      <c r="GM1" s="12" t="e">
        <f>SUM(GL2:GL10000)/SUM(GM2:GM10000)</f>
        <v>#DIV/0!</v>
      </c>
      <c r="GN1" s="15"/>
      <c r="GO1" s="10" t="s">
        <v>18</v>
      </c>
      <c r="GP1" s="14">
        <f>SUM(GP2:GP10000)</f>
        <v>0</v>
      </c>
      <c r="GQ1" s="34">
        <f>AD1</f>
        <v>0</v>
      </c>
      <c r="GR1" s="10">
        <f>AD3</f>
        <v>20</v>
      </c>
      <c r="GS1" s="29">
        <f>MAX(GO2:GO10000)</f>
        <v>0</v>
      </c>
      <c r="GT1" s="12" t="e">
        <f>SUM(GS2:GS10000)/SUM(GT2:GT10000)</f>
        <v>#DIV/0!</v>
      </c>
      <c r="GU1" s="15"/>
      <c r="GV1" s="13" t="s">
        <v>19</v>
      </c>
      <c r="GW1" s="13"/>
      <c r="GX1" s="13"/>
      <c r="GY1" s="16"/>
      <c r="GZ1" s="16"/>
      <c r="HA1" s="16"/>
      <c r="HB1" s="16"/>
      <c r="HC1" s="16"/>
      <c r="HD1" s="16"/>
      <c r="HE1" s="16"/>
      <c r="HF1" s="16"/>
      <c r="HG1" s="16"/>
      <c r="HH1" s="16"/>
      <c r="HI1" s="16"/>
      <c r="HJ1" s="16"/>
      <c r="HK1" s="16"/>
      <c r="HL1" s="16"/>
      <c r="HM1" s="16"/>
      <c r="HN1" s="16"/>
      <c r="HO1" s="16"/>
      <c r="HP1" s="16"/>
      <c r="HQ1" s="16"/>
      <c r="HR1" s="16"/>
      <c r="HS1" s="16"/>
      <c r="HT1" s="16"/>
      <c r="HU1" s="16"/>
      <c r="HV1" s="16"/>
      <c r="HW1" s="16"/>
      <c r="HX1" s="16"/>
      <c r="HY1" s="16"/>
      <c r="HZ1" s="16"/>
      <c r="IA1" s="16"/>
      <c r="IB1" s="16"/>
      <c r="IC1" s="16"/>
      <c r="ID1" s="16"/>
      <c r="IE1" s="16"/>
      <c r="IF1" s="16"/>
      <c r="IG1" s="16"/>
      <c r="IH1" s="16"/>
      <c r="II1" s="16"/>
      <c r="IJ1" s="16"/>
      <c r="IK1" s="16"/>
      <c r="IL1" s="16"/>
      <c r="IM1" s="8"/>
      <c r="IN1" s="8"/>
      <c r="IO1" s="8"/>
      <c r="IP1" s="8"/>
      <c r="IQ1" s="8"/>
      <c r="IR1" s="8"/>
      <c r="IS1" s="8"/>
      <c r="IT1" s="8"/>
      <c r="IU1" s="8"/>
      <c r="IV1" s="8"/>
      <c r="IW1" s="8"/>
      <c r="IX1" s="8"/>
      <c r="IY1" s="8"/>
      <c r="IZ1" s="8"/>
      <c r="JA1" s="8"/>
      <c r="JB1" s="8"/>
      <c r="JC1" s="8"/>
      <c r="JD1" s="8"/>
      <c r="JE1" s="8"/>
      <c r="JF1" s="8"/>
      <c r="JG1" s="13" t="s">
        <v>20</v>
      </c>
      <c r="JH1" s="13" t="s">
        <v>21</v>
      </c>
      <c r="JI1" s="13" t="s">
        <v>22</v>
      </c>
      <c r="JJ1" s="13" t="s">
        <v>23</v>
      </c>
      <c r="JK1" s="13" t="s">
        <v>24</v>
      </c>
      <c r="JL1" s="13" t="s">
        <v>25</v>
      </c>
      <c r="JM1" s="13" t="s">
        <v>26</v>
      </c>
      <c r="JN1" s="13" t="s">
        <v>27</v>
      </c>
      <c r="JO1" s="13" t="s">
        <v>28</v>
      </c>
      <c r="JP1" s="13" t="s">
        <v>29</v>
      </c>
      <c r="JQ1" s="13" t="s">
        <v>30</v>
      </c>
      <c r="JR1" s="13" t="s">
        <v>31</v>
      </c>
      <c r="JS1" s="13" t="s">
        <v>32</v>
      </c>
      <c r="JT1" s="13" t="s">
        <v>33</v>
      </c>
      <c r="JU1" s="13" t="s">
        <v>34</v>
      </c>
      <c r="JV1" s="13" t="s">
        <v>35</v>
      </c>
      <c r="JW1" s="13" t="s">
        <v>36</v>
      </c>
      <c r="JX1" s="13" t="s">
        <v>37</v>
      </c>
      <c r="JY1" s="13" t="s">
        <v>38</v>
      </c>
      <c r="JZ1" s="13" t="s">
        <v>39</v>
      </c>
      <c r="KA1" s="9" t="s">
        <v>43</v>
      </c>
      <c r="KB1" s="9" t="s">
        <v>44</v>
      </c>
      <c r="KC1" s="9" t="s">
        <v>45</v>
      </c>
      <c r="KD1" s="9" t="s">
        <v>46</v>
      </c>
      <c r="KE1" s="9" t="s">
        <v>47</v>
      </c>
      <c r="KF1" s="9" t="s">
        <v>48</v>
      </c>
      <c r="KG1" s="9" t="s">
        <v>49</v>
      </c>
      <c r="KH1" s="9" t="s">
        <v>50</v>
      </c>
      <c r="KI1" s="9" t="s">
        <v>51</v>
      </c>
      <c r="KJ1" s="9" t="s">
        <v>52</v>
      </c>
      <c r="KK1" s="9" t="s">
        <v>53</v>
      </c>
      <c r="KL1" s="9" t="s">
        <v>54</v>
      </c>
      <c r="KM1" s="9" t="s">
        <v>55</v>
      </c>
      <c r="KN1" s="9" t="s">
        <v>56</v>
      </c>
      <c r="KO1" s="9" t="s">
        <v>57</v>
      </c>
      <c r="KP1" s="9" t="s">
        <v>58</v>
      </c>
      <c r="KQ1" s="9" t="s">
        <v>59</v>
      </c>
      <c r="KR1" s="9" t="s">
        <v>60</v>
      </c>
      <c r="KS1" s="9" t="s">
        <v>61</v>
      </c>
      <c r="KT1" s="9" t="s">
        <v>62</v>
      </c>
    </row>
    <row r="2" spans="1:306" x14ac:dyDescent="0.3">
      <c r="A2" s="18"/>
      <c r="B2" s="18"/>
      <c r="C2" s="18"/>
      <c r="F2" s="18"/>
      <c r="K2" s="19">
        <v>1</v>
      </c>
      <c r="L2" s="19">
        <v>2</v>
      </c>
      <c r="M2" s="19">
        <v>3</v>
      </c>
      <c r="N2" s="19">
        <v>4</v>
      </c>
      <c r="O2" s="19">
        <v>5</v>
      </c>
      <c r="P2" s="19">
        <v>6</v>
      </c>
      <c r="Q2" s="19">
        <v>7</v>
      </c>
      <c r="R2" s="19">
        <v>8</v>
      </c>
      <c r="S2" s="19">
        <v>9</v>
      </c>
      <c r="T2" s="19">
        <v>10</v>
      </c>
      <c r="U2" s="19">
        <v>11</v>
      </c>
      <c r="V2" s="19">
        <v>12</v>
      </c>
      <c r="W2" s="19">
        <v>13</v>
      </c>
      <c r="X2" s="19">
        <v>14</v>
      </c>
      <c r="Y2" s="19">
        <v>15</v>
      </c>
      <c r="Z2" s="19">
        <v>16</v>
      </c>
      <c r="AA2" s="19">
        <v>17</v>
      </c>
      <c r="AB2" s="19">
        <v>18</v>
      </c>
      <c r="AC2" s="19">
        <v>19</v>
      </c>
      <c r="AD2" s="19">
        <v>20</v>
      </c>
      <c r="AG2" s="48"/>
      <c r="AH2" s="48"/>
      <c r="AI2" s="18"/>
      <c r="AJ2" s="24"/>
      <c r="AK2" s="24"/>
      <c r="AL2" s="20"/>
      <c r="AM2" s="23"/>
      <c r="AN2" s="18"/>
      <c r="AO2" s="24"/>
      <c r="AP2" s="18">
        <v>0</v>
      </c>
      <c r="AQ2" s="18" t="s">
        <v>88</v>
      </c>
      <c r="AR2" s="18" t="str">
        <f>IF(AN2=AJ2,"favorite",IF(AO2=AK2,"sup","x"))</f>
        <v>favorite</v>
      </c>
      <c r="AS2" s="19">
        <f t="shared" ref="AS2:AS24" si="0">IF(AN2&gt;0,1,0)</f>
        <v>0</v>
      </c>
      <c r="AT2" s="19">
        <f t="shared" ref="AT2:AT24" si="1">IF(AO2&gt;0,1,0)</f>
        <v>0</v>
      </c>
      <c r="AU2" s="19">
        <f>IF(AZ2=1,AZ2+AU1,AU1)</f>
        <v>0</v>
      </c>
      <c r="AV2" s="19">
        <f>IF(BA2=1,BA2+AV1,AV1)</f>
        <v>0</v>
      </c>
      <c r="AW2" s="71">
        <f>AU2/BD2</f>
        <v>0</v>
      </c>
      <c r="AX2" s="71">
        <f>AV2/BD2</f>
        <v>0</v>
      </c>
      <c r="AY2" s="71">
        <f>1-AW2-AX2</f>
        <v>1</v>
      </c>
      <c r="AZ2" s="22">
        <f>IF(AND(AP2&gt;0,AQ2="chase"),1,0)</f>
        <v>0</v>
      </c>
      <c r="BA2" s="22">
        <f>IF(AND(AP2&gt;0,AQ2="sup"),1,0)</f>
        <v>0</v>
      </c>
      <c r="BB2" s="25">
        <f t="shared" ref="BB2:BB24" si="2">IF(BI2&gt;0,1,IF(BS2&gt;0,2,IF(BZ2&gt;0,3,IF(CG2&gt;0,4,IF(CN2&gt;0,5,IF(CU2&gt;0,6,IF(DB2&gt;0,7,IF(DI2&gt;0,8,IF(DP2&gt;0,9,IF(DW2&gt;0,10,IF(ED2&gt;0,11,IF(EK2&gt;0,12,IF(ER2&gt;0,13,IF(EY2&gt;0,14,IF(FF2&gt;0,15,IF(FM2&gt;0,16,IF(FT2&gt;0,17,IF(GA2&gt;0,18,IF(GH2&gt;0,19,IF(GO2&gt;0,20,0))))))))))))))))))))</f>
        <v>1</v>
      </c>
      <c r="BC2" s="21">
        <f t="shared" ref="BC2:BC24" si="3">AL2+AM2</f>
        <v>0</v>
      </c>
      <c r="BD2" s="22">
        <v>1</v>
      </c>
      <c r="BE2" s="18">
        <f t="shared" ref="BE2:BE24" si="4">IF(BR3&gt;BR2+TIME(1,55,0),GW2,0)</f>
        <v>0</v>
      </c>
      <c r="BF2" s="18">
        <f t="shared" ref="BF2:BF24" si="5">BH1-BE2</f>
        <v>0</v>
      </c>
      <c r="BG2" s="18">
        <f t="shared" ref="BG2:BG24" si="6">IF(BR3&gt;BR2+TIME(1,55,0),SUM(IM2:JF2),0)</f>
        <v>0</v>
      </c>
      <c r="BH2" s="18">
        <f t="shared" ref="BH2:BH24" si="7">BH1-BE2+BG2</f>
        <v>0</v>
      </c>
      <c r="BI2" s="18">
        <v>1</v>
      </c>
      <c r="BJ2" s="22">
        <v>1</v>
      </c>
      <c r="BK2" s="22">
        <v>1</v>
      </c>
      <c r="BL2" s="33">
        <f>BK2/BJ2</f>
        <v>1</v>
      </c>
      <c r="BM2" s="22">
        <f t="shared" ref="BM2:BM24" si="8">IF(BI2&gt;0,1,0)</f>
        <v>1</v>
      </c>
      <c r="BN2" s="22">
        <f>IF(BO2&gt;BP2,BO2,BP2)</f>
        <v>1</v>
      </c>
      <c r="BO2" s="22">
        <f t="shared" ref="BO2:BO24" si="9">IF(AND(AP2&gt;0,BI2&gt;0),0,IF(BI2&gt;0,BO1+1,BO1))</f>
        <v>1</v>
      </c>
      <c r="BP2" s="22">
        <f>IF(BO2=0,BO1+1,0)</f>
        <v>0</v>
      </c>
      <c r="BQ2" s="22">
        <f t="shared" ref="BQ2:BQ24" si="10">IF(AND(AP2&gt;0,BP2&gt;0,BI2&gt;0),1,0)</f>
        <v>0</v>
      </c>
      <c r="BR2" s="15">
        <f t="shared" ref="BR2:BR24" si="11">IF(BI2&lt;&gt;0,BC2,BR1)</f>
        <v>0</v>
      </c>
      <c r="BS2" s="49"/>
      <c r="BT2" s="49"/>
      <c r="BU2" s="49"/>
      <c r="BV2" s="49"/>
      <c r="BW2" s="49"/>
      <c r="BX2" s="49"/>
      <c r="CF2" s="15"/>
      <c r="CL2" s="22"/>
      <c r="CM2" s="15"/>
      <c r="CR2" s="22"/>
      <c r="CT2" s="15"/>
      <c r="CW2" s="22"/>
      <c r="DA2" s="15"/>
      <c r="DH2" s="15"/>
      <c r="DJ2" s="22"/>
      <c r="DO2" s="15"/>
      <c r="DV2" s="15"/>
      <c r="EC2" s="15"/>
      <c r="EJ2" s="15"/>
      <c r="EQ2" s="15"/>
      <c r="EX2" s="15"/>
      <c r="FE2" s="15"/>
      <c r="FL2" s="15"/>
      <c r="FS2" s="15"/>
      <c r="FZ2" s="15"/>
      <c r="GG2" s="15"/>
      <c r="GN2" s="15"/>
      <c r="GP2" s="22"/>
      <c r="GQ2" s="22"/>
      <c r="GR2" s="22"/>
      <c r="GS2" s="22"/>
      <c r="GT2" s="22"/>
      <c r="GU2" s="15"/>
      <c r="GV2" s="22">
        <f t="shared" ref="GV2:GV24" si="12">BI2+BS2+BZ2+CG2+CN2+CU2+DB2+DI2+DP2+DW2+ED2+EK2+ER2+EY2+FF2+FM2+FT2+GA2+GH2+GO2</f>
        <v>1</v>
      </c>
      <c r="GW2" s="22">
        <f t="shared" ref="GW2:GW24" si="13">IF(BR2=BR1,GV2+GW1,GV2)</f>
        <v>1</v>
      </c>
      <c r="GX2" s="22">
        <f t="shared" ref="GX2:GX24" si="14">GY2+HA2+HC2+HE2+HG2+HI2+HK2+HM2+HO2+HQ2+HS2+HU2+HW2+HY2+IA2+IC2+IE2+IG2+II2+IK2</f>
        <v>1</v>
      </c>
      <c r="GY2" s="18">
        <f t="shared" ref="GY2:GY24" si="15">IF(AP2=0,BI2+GY1+GZ2,IF(GY1+GZ2+BI2-IM2&lt;0,0,GY1+BI2+GZ2-IM2))</f>
        <v>1</v>
      </c>
      <c r="GZ2" s="18">
        <v>0</v>
      </c>
      <c r="HA2" s="18">
        <f t="shared" ref="HA2:HA24" si="16">IF(AP2=0,BS2+HA1+HB2,IF(HA1+HB2+BS2-IN2&lt;0,0,HA1+BS2+HB2-IN2))</f>
        <v>0</v>
      </c>
      <c r="HB2" s="18">
        <v>0</v>
      </c>
      <c r="HC2" s="18">
        <f t="shared" ref="HC2:HC24" si="17">IF(AP2=0,BZ2+HC1+HD2,IF(HC1+HD2+BZ2-IO2&lt;0,0,HC1+BZ2+HD2-IO2))</f>
        <v>0</v>
      </c>
      <c r="HD2" s="18">
        <v>0</v>
      </c>
      <c r="HE2" s="18">
        <f t="shared" ref="HE2:HE24" si="18">IF(AP2=0,CG2+HE1+HF2,IF(HE1+HF2+CG2-IP2&lt;0,0,HE1+CG2+HF2-IP2))</f>
        <v>0</v>
      </c>
      <c r="HF2" s="18">
        <v>0</v>
      </c>
      <c r="HG2" s="18">
        <f t="shared" ref="HG2:HG24" si="19">IF(AP2=0,CN2+HG1+HH2,IF(HG1+HH2+CN2-IQ2&lt;0,0,HG1+CN2+HH2-IQ2))</f>
        <v>0</v>
      </c>
      <c r="HH2" s="18">
        <v>0</v>
      </c>
      <c r="HI2" s="18">
        <f t="shared" ref="HI2:HI24" si="20">IF(AP2=0,CU2+HI1+HJ2,IF(HI1+HJ2+CU2-IR2&lt;0,0,HI1+CU2+HJ2-IR2))</f>
        <v>0</v>
      </c>
      <c r="HJ2" s="18">
        <v>0</v>
      </c>
      <c r="HK2" s="18">
        <f t="shared" ref="HK2:HK24" si="21">IF(AP2=0,DB2+HK1+HL2,IF(HK1+HL2+DB2-IS2&lt;0,0,HK1+DB2+HL2-IS2))</f>
        <v>0</v>
      </c>
      <c r="HL2" s="18">
        <v>0</v>
      </c>
      <c r="HM2" s="18">
        <f t="shared" ref="HM2:HM24" si="22">IF(AP2=0,DI2+HM1+HN2,IF(HM1+HN2+DI2-IT2&lt;0,0,HM1+DI2+HN2-IT2))</f>
        <v>0</v>
      </c>
      <c r="HN2" s="18">
        <v>0</v>
      </c>
      <c r="HO2" s="18">
        <f t="shared" ref="HO2:HO24" si="23">IF(AP2=0,DP2+HO1+HP2,IF(HO1+HP2+DP2-IU2&lt;0,0,HO1+DP2+HP2-IU2))</f>
        <v>0</v>
      </c>
      <c r="HP2" s="18">
        <v>0</v>
      </c>
      <c r="HQ2" s="18">
        <f t="shared" ref="HQ2:HQ24" si="24">IF(AP2=0,DW2+HQ1+HR2,IF(HQ1+HR2+DW2-IV2&lt;0,0,HQ1+DW2+HR2-IV2))</f>
        <v>0</v>
      </c>
      <c r="HR2" s="18">
        <v>0</v>
      </c>
      <c r="HS2" s="18">
        <f t="shared" ref="HS2:HS24" si="25">IF(AP2=0,ED2+HS1+HT2,IF(HS1+HT2+ED2-IW2&lt;0,0,HS1+ED2+HT2-IW2))</f>
        <v>0</v>
      </c>
      <c r="HT2" s="18">
        <v>0</v>
      </c>
      <c r="HU2" s="18">
        <f t="shared" ref="HU2:HU24" si="26">IF(AP2=0,EK2+HU1+HV2,IF(HU1+HV2+EK2-IX2&lt;0,0,HU1+EK2+HV2-IX2))</f>
        <v>0</v>
      </c>
      <c r="HV2" s="18">
        <v>0</v>
      </c>
      <c r="HW2" s="18">
        <f t="shared" ref="HW2:HW24" si="27">IF(AP2=0,ER2+HW1+HX2,IF(HW1+HX2+ER2-IY2&lt;0,0,HW1+ER2+HX2-IY2))</f>
        <v>0</v>
      </c>
      <c r="HX2" s="18">
        <v>0</v>
      </c>
      <c r="HY2" s="18">
        <f t="shared" ref="HY2:HY24" si="28">IF(AP2=0,EY2+HY1+HZ2,IF(HY1+HZ2+EY2-IZ2&lt;0,0,HY1+EY2+HZ2-IZ2))</f>
        <v>0</v>
      </c>
      <c r="HZ2" s="18">
        <v>0</v>
      </c>
      <c r="IA2" s="18">
        <f t="shared" ref="IA2:IA24" si="29">IF(AP2=0,FF2+IA1+IB2,IF(IA1+IB2+FF2-JA2&lt;0,0,IA1+FF2+IB2-JA2))</f>
        <v>0</v>
      </c>
      <c r="IB2" s="18">
        <v>0</v>
      </c>
      <c r="IC2" s="18">
        <f t="shared" ref="IC2:IC24" si="30">IF(AP2=0,FM2+IC1+ID2,IF(IC1+ID2+FM2-JB2&lt;0,0,IC1+FM2+ID2-JB2))</f>
        <v>0</v>
      </c>
      <c r="ID2" s="18">
        <v>0</v>
      </c>
      <c r="IE2" s="18">
        <f t="shared" ref="IE2:IE24" si="31">IF(AP2=0,FT2+IE1+IF2,IF(IE1+IF2+FT2-JC2&lt;0,0,IE1+FT2+IF2-JC2))</f>
        <v>0</v>
      </c>
      <c r="IF2" s="18">
        <v>0</v>
      </c>
      <c r="IG2" s="18">
        <f t="shared" ref="IG2:IG24" si="32">IF(AP2=0,GA2+IG1+IH2,IF(IG1+IH2+GA2-JD2&lt;0,0,IG1+GA2+IH2-JD2))</f>
        <v>0</v>
      </c>
      <c r="IH2" s="18">
        <v>0</v>
      </c>
      <c r="II2" s="18">
        <f t="shared" ref="II2:II24" si="33">IF(AP2=0,GH2+II1+IJ2,IF(II1+IJ2+GH2-JE2&lt;0,0,II1+GH2+IJ2-JE2))</f>
        <v>0</v>
      </c>
      <c r="IJ2" s="18">
        <v>0</v>
      </c>
      <c r="IK2" s="18">
        <f t="shared" ref="IK2:IK24" si="34">IF(AP2=0,GO2+IK1+IL2,IF(IK1+IL2+GO2-JF2&lt;0,0,IK1+GO2+IL2-JF2))</f>
        <v>0</v>
      </c>
      <c r="IL2" s="18">
        <v>0</v>
      </c>
      <c r="IM2" s="18">
        <f t="shared" ref="IM2:IM24" si="35">IF(BR2=BR1,IM1,BI2*$AP2)</f>
        <v>0</v>
      </c>
      <c r="IN2" s="18">
        <f t="shared" ref="IN2:IN24" si="36">IF(AND(BY2=BY1,BR2=BR1),IN1,BS2*$AP2)</f>
        <v>0</v>
      </c>
      <c r="IO2" s="18">
        <f t="shared" ref="IO2:IO24" si="37">IF(AND(BR2=BR1,CF2=CF1),IO1,BZ2*$AP2)</f>
        <v>0</v>
      </c>
      <c r="IP2" s="18">
        <f t="shared" ref="IP2:IP24" si="38">IF(AND(BR2=BR1,CM2=CM1),IP1,CG2*$AP2)</f>
        <v>0</v>
      </c>
      <c r="IQ2" s="18">
        <f t="shared" ref="IQ2:IQ24" si="39">IF(AND(BR2=BR1,CT2=CT1),IQ1,CN2*$AP2)</f>
        <v>0</v>
      </c>
      <c r="IR2" s="18">
        <f t="shared" ref="IR2:IR24" si="40">IF(AND(BR2=BR1,DA2=DA1),IR1,CU2*$AP2)</f>
        <v>0</v>
      </c>
      <c r="IS2" s="18">
        <f t="shared" ref="IS2:IS24" si="41">IF(AND(BR2=BR1,DH2=DH1),IS1,DB2*$AP2)</f>
        <v>0</v>
      </c>
      <c r="IT2" s="18">
        <f t="shared" ref="IT2:IT24" si="42">IF(AND(BR2=BR1,DO2=DO1),IT1,DI2*$AP2)</f>
        <v>0</v>
      </c>
      <c r="IU2" s="18">
        <f t="shared" ref="IU2:IU24" si="43">IF(AND(BR2=BR1,DV2=DV1),IU1,DP2*$AP2)</f>
        <v>0</v>
      </c>
      <c r="IV2" s="18">
        <f t="shared" ref="IV2:IV24" si="44">IF(AND(BR2=BR1,EC2=EC1),IV1,DW2*$AP2)</f>
        <v>0</v>
      </c>
      <c r="IW2" s="18">
        <f t="shared" ref="IW2:IW24" si="45">IF(AND(BR2=BR1,EJ2=EJ1),IW1,ED2*$AP2)</f>
        <v>0</v>
      </c>
      <c r="IX2" s="18">
        <f t="shared" ref="IX2:IX24" si="46">IF(AND(BR2=BR1,EQ2=EQ1),IX1,EK2*$AP2)</f>
        <v>0</v>
      </c>
      <c r="IY2" s="18">
        <f t="shared" ref="IY2:IY24" si="47">IF(AND(BR2=BR1,EX2=EX1),IY1,ER2*$AP2)</f>
        <v>0</v>
      </c>
      <c r="IZ2" s="18">
        <f t="shared" ref="IZ2:IZ24" si="48">IF(AND(BR2=BR1,FE2=FE1),IZ1,EY2*$AP2)</f>
        <v>0</v>
      </c>
      <c r="JA2" s="18">
        <f t="shared" ref="JA2:JA24" si="49">IF(AND(BR2=BR1,FL2=FL1),JA1,FF2*$AP2)</f>
        <v>0</v>
      </c>
      <c r="JB2" s="18">
        <f t="shared" ref="JB2:JB24" si="50">IF(AND(BR2=BR1,FS2=FS1),JB1,FM2*$AP2)</f>
        <v>0</v>
      </c>
      <c r="JC2" s="18">
        <f t="shared" ref="JC2:JC24" si="51">IF(AND(BR2=BR1,FZ2=FZ1),JC1,FT2*$AP2)</f>
        <v>0</v>
      </c>
      <c r="JD2" s="18">
        <f t="shared" ref="JD2:JD24" si="52">IF(AND(BR2=BR1,GG2=GG1),JD1,GA2*$AP2)</f>
        <v>0</v>
      </c>
      <c r="JE2" s="18">
        <f t="shared" ref="JE2:JE24" si="53">IF(AND(BR2=BR1,GN2=GN1),JE1,GH2*$AP2)</f>
        <v>0</v>
      </c>
      <c r="JF2" s="18">
        <f t="shared" ref="JF2:JF24" si="54">IF(AND(BR2=BR1,GU2=GU1),JF1,GO2*$AP2)</f>
        <v>0</v>
      </c>
      <c r="JG2" s="18">
        <f t="shared" ref="JG2:JG24" si="55">IF(AND(BO2&gt;$G$1,BQ2=0),IF(BO2&gt;$H$1,$F$1,IF(GY2&lt;&gt;0,ROUNDUP(($E$1/(AK3-1)+(GY2/(AK3-1))),0),$D$1)),IF(GY2&lt;&gt;0,ROUNDUP(($E$1/(AJ3-1)+(GY2/(AJ3-1))),0),$D$1))</f>
        <v>0.01</v>
      </c>
      <c r="JH2" s="18">
        <f t="shared" ref="JH2:JH24" si="56">IF(AND(BV2&gt;$G$1+1,BX2=0),IF(BV2&gt;$H$1,$F$1,IF(HA2&lt;&gt;0,ROUNDUP(($E$1/(AK3-1)+(HA2/(AK3-1))),0),$D$1)),IF(HA2&lt;&gt;0,ROUNDUP(($E$1/(AJ3-1)+(HA2/(AJ3-1))),0),$D$1))</f>
        <v>1</v>
      </c>
      <c r="JI2" s="18">
        <f t="shared" ref="JI2:JI24" si="57">IF(AND(CC2&gt;$G$1+1,CE2=0),IF(CC2&gt;$H$1,$F$1,IF(HC2&lt;&gt;0,ROUNDUP(($E$1/(AK3-1)+(HC2/(AK3-1))),0),$D$1)),IF(HC2&lt;&gt;0,ROUNDUP(($E$1/(AJ3-1)+(HC2/(AJ3-1))),0),$D$1))</f>
        <v>1</v>
      </c>
      <c r="JJ2" s="18">
        <f t="shared" ref="JJ2:JJ24" si="58">IF(AND(CJ2&gt;$G$1+1,CL2=0),IF(CJ2&gt;$H$1,$F$1,IF(HE2&lt;&gt;0,ROUNDUP(($E$1/(AK3-1)+(HE2/(AK3-1))),0),$D$1)),IF(HE2&lt;&gt;0,ROUNDUP(($E$1/(AJ3-1)+(HE2/(AJ3-1))),0),$D$1))</f>
        <v>1</v>
      </c>
      <c r="JK2" s="18">
        <f t="shared" ref="JK2:JK24" si="59">IF(AND(CQ2&gt;$G$1+1,CS2=0),IF(CQ2&gt;$H$1,$F$1,IF(HG2&lt;&gt;0,ROUNDUP(($E$1/(AK3-1)+(HG2/(AK3-1))),0),$D$1)),IF(HG2&lt;&gt;0,ROUNDUP(($E$1/(AJ3-1)+(HG2/(AJ3-1))),0),$D$1))</f>
        <v>1</v>
      </c>
      <c r="JL2" s="18">
        <f t="shared" ref="JL2:JL24" si="60">IF(AND(CX2&gt;$G$1+1,CZ2=0),IF(CX2&gt;$H$1,$F$1,IF(HI2&lt;&gt;0,ROUNDUP(($E$1/(AK3-1)+(HI2/(AK3-1))),0),$D$1)),IF(HI2&lt;&gt;0,ROUNDUP(($E$1/(AJ3-1)+(HI2/(AJ3-1))),0),$D$1))</f>
        <v>1</v>
      </c>
      <c r="JM2" s="18">
        <f t="shared" ref="JM2:JM24" si="61">IF(AND(DE2&gt;$G$1+1,DG2=0),IF(DE2&gt;$H$1,$F$1,IF(HK2&lt;&gt;0,ROUNDUP(($E$1/(AK3-1)+(HK2/(AK3-1))),0),$D$1)),IF(HK2&lt;&gt;0,ROUNDUP(($E$1/(AJ3-1)+(HK2/(AJ3-1))),0),$D$1))</f>
        <v>1</v>
      </c>
      <c r="JN2" s="18">
        <f t="shared" ref="JN2:JN24" si="62">IF(AND(DL2&gt;$G$1+1,DN2=0),IF(DL2&gt;$H$1,$F$1,IF(HM2&lt;&gt;0,ROUNDUP(($E$1/(AK3-1)+(HM2/(AK3-1))),0),$D$1)),IF(HM2&lt;&gt;0,ROUNDUP(($E$1/(AJ3-1)+(HM2/(AJ3-1))),0),$D$1))</f>
        <v>1</v>
      </c>
      <c r="JO2" s="18">
        <f t="shared" ref="JO2:JO24" si="63">IF(AND(DS2&gt;$G$1+1,DU2=0),IF(DS2&gt;$H$1,$F$1,IF(HO2&lt;&gt;0,ROUNDUP(($E$1/(AK3-1)+(HO2/(AK3-1))),0),$D$1)),IF(HO2&lt;&gt;0,ROUNDUP(($E$1/(AJ3-1)+(HO2/(AJ3-1))),0),$D$1))</f>
        <v>1</v>
      </c>
      <c r="JP2" s="18">
        <f t="shared" ref="JP2:JP24" si="64">IF(AND(DZ2&gt;$G$1+1,EB2=0),IF(DZ2&gt;$H$1,$F$1,IF(HQ2&lt;&gt;0,ROUNDUP(($E$1/(AK3-1)+(HQ2/(AK3-1))),0),$D$1)),IF(HQ2&lt;&gt;0,ROUNDUP(($E$1/(AJ3-1)+(HQ2/(AJ3-1))),0),$D$1))</f>
        <v>1</v>
      </c>
      <c r="JQ2" s="18">
        <f t="shared" ref="JQ2:JQ24" si="65">IF(AND(EG2&gt;$G$1+1,EI2=0),IF(EG2&gt;$H$1,$F$1,IF(HS2&lt;&gt;0,ROUNDUP(($E$1/(AK3-1)+(HS2/(AK3-1))),0),$D$1)),IF(HS2&lt;&gt;0,ROUNDUP(($E$1/(AJ3-1)+(HS2/(AJ3-1))),0),$D$1))</f>
        <v>1</v>
      </c>
      <c r="JR2" s="18">
        <f t="shared" ref="JR2:JR24" si="66">IF(AND(EN2&gt;$G$1+1,EP2=0),IF(EN2&gt;$H$1,$F$1,IF(HU2&lt;&gt;0,ROUNDUP(($E$1/(AK3-1)+(HU2/(AK3-1))),0),$D$1)),IF(HU2&lt;&gt;0,ROUNDUP(($E$1/(AJ3-1)+(HU2/(AJ3-1))),0),$D$1))</f>
        <v>1</v>
      </c>
      <c r="JS2" s="18">
        <f t="shared" ref="JS2:JS24" si="67">IF(AND(EU2&gt;$G$1+1,EW2=0),IF(EU2&gt;$H$1,$F$1,IF(HW2&lt;&gt;0,ROUNDUP(($E$1/(AK3-1)+(HW2/(AK3-1))),0),$D$1)),IF(HW2&lt;&gt;0,ROUNDUP(($E$1/(AJ3-1)+(HW2/(AJ3-1))),0),$D$1))</f>
        <v>1</v>
      </c>
      <c r="JT2" s="18">
        <f t="shared" ref="JT2:JT24" si="68">IF(AND(FB2&gt;$G$1+1,FD2=0),IF(FB2&gt;$H$1,$F$1,IF(HY2&lt;&gt;0,ROUNDUP(($E$1/(AK3-1)+(HY2/(AK3-1))),0),$D$1)),IF(HY2&lt;&gt;0,ROUNDUP(($E$1/(AJ3-1)+(HY2/(AJ3-1))),0),$D$1))</f>
        <v>1</v>
      </c>
      <c r="JU2" s="18">
        <f t="shared" ref="JU2:JU24" si="69">IF(AND(FI2&gt;$G$1+1,FK2=0),IF(FI2&gt;$H$1,$F$1,IF(IA2&lt;&gt;0,ROUNDUP(($E$1/(AK3-1)+(IA2/(AK3-1))),0),$D$1)),IF(IA2&lt;&gt;0,ROUNDUP(($E$1/(AJ3-1)+(IA2/(AJ3-1))),0),$D$1))</f>
        <v>1</v>
      </c>
      <c r="JV2" s="18">
        <f t="shared" ref="JV2:JV24" si="70">IF(AND(FP2&gt;$G$1+1,FR2=0),IF(FP2&gt;$H$1,$F$1,IF(IC2&lt;&gt;0,ROUNDUP(($E$1/(AK3-1)+(IC2/(AK3-1))),0),$D$1)),IF(IC2&lt;&gt;0,ROUNDUP(($E$1/(AJ3-1)+(IC2/(AJ3-1))),0),$D$1))</f>
        <v>1</v>
      </c>
      <c r="JW2" s="18">
        <f t="shared" ref="JW2:JW24" si="71">IF(AND(FW2&gt;$G$1+1,FY2=0),IF(FW2&gt;$H$1,$F$1,IF(IE2&lt;&gt;0,ROUNDUP(($E$1/(AK3-1)+(IE2/(AK3-1))),0),$D$1)),IF(IE2&lt;&gt;0,ROUNDUP(($E$1/(AJ3-1)+(IE2/(AJ3-1))),0),$D$1))</f>
        <v>1</v>
      </c>
      <c r="JX2" s="18">
        <f t="shared" ref="JX2:JX24" si="72">IF(AND(GD2&gt;$G$1+1,GF2=0),IF(GD2&gt;$H$1,$F$1,IF(IG2&lt;&gt;0,ROUNDUP(($E$1/(AK3-1)+(IG2/(AK3-1))),0),$D$1)),IF(IG2&lt;&gt;0,ROUNDUP(($E$1/(AJ3-1)+(IG2/(AJ3-1))),0),$D$1))</f>
        <v>1</v>
      </c>
      <c r="JY2" s="18">
        <f t="shared" ref="JY2:JY24" si="73">IF(AND(GK2&gt;$G$1+1,GM2=0),IF(GK2&gt;$H$1,$F$1,IF(II2&lt;&gt;0,ROUNDUP(($E$1/(AK3-1)+(II2/(AK3-1))),0),$D$1)),IF(II2&lt;&gt;0,ROUNDUP(($E$1/(AJ3-1)+(II2/(AJ3-1))),0),$D$1))</f>
        <v>1</v>
      </c>
      <c r="JZ2" s="18">
        <f t="shared" ref="JZ2:JZ24" si="74">IF(AND(GR2&gt;$G$1+1,GT2=0),IF(GR2&gt;$H$1,$F$1,IF(IK2&lt;&gt;0,ROUNDUP(($E$1/(AK3-1)+(IK2/(AK3-1))),0),$D$1)),IF(IK2&lt;&gt;0,ROUNDUP(($E$1/(AJ3-1)+(IK2/(AJ3-1))),0),$D$1))</f>
        <v>1</v>
      </c>
      <c r="KA2" s="18">
        <f t="shared" ref="KA2:KA24" si="75">IF(BB2=1,IF(AND(BN2&gt;$G$1,BQ2=0),IF(GY2&lt;&gt;0,AK3,$D$1),IF(GY2&lt;&gt;0,AJ3,$D$1)),0)</f>
        <v>0</v>
      </c>
      <c r="KB2" s="18">
        <f t="shared" ref="KB2:KB24" si="76">IF(BB2=2,IF(AND(BU2&gt;$G$1,BX2=0),IF(HA2&lt;&gt;0,AK3,$D$1),IF(HA2&lt;&gt;0,AJ3,$D$1)),0)</f>
        <v>0</v>
      </c>
      <c r="KC2" s="18">
        <f t="shared" ref="KC2:KC24" si="77">IF(BB2=3,IF(AND(CB2&gt;$G$1,CE2=0),IF(HC2&lt;&gt;0,AK3,$D$1),IF(HC2&lt;&gt;0,AJ3,$D$1)),0)</f>
        <v>0</v>
      </c>
      <c r="KD2" s="18">
        <f t="shared" ref="KD2:KD24" si="78">IF(BB2=4,IF(AND(CI2&gt;$G$1,CL2=0),IF(HE2&lt;&gt;0,AK3,$D$1),IF(HE2&lt;&gt;0,AJ3,$D$1)),0)</f>
        <v>0</v>
      </c>
      <c r="KE2" s="18">
        <f t="shared" ref="KE2:KE24" si="79">IF(BB2=5,IF(AND(CP2&gt;$G$1,CS2=0),IF(HG2&lt;&gt;0,AK3,$D$1),IF(HG2&lt;&gt;0,AJ3,$D$1)),0)</f>
        <v>0</v>
      </c>
      <c r="KF2" s="18">
        <f t="shared" ref="KF2:KF24" si="80">IF(BB2=6,IF(AND(CW2&gt;$G$1,CZ2=0),IF(HI2&lt;&gt;0,AK3,$D$1),IF(HI2&lt;&gt;0,AJ3,$D$1)),0)</f>
        <v>0</v>
      </c>
      <c r="KG2" s="18">
        <f t="shared" ref="KG2:KG24" si="81">IF(BB2=7,IF(AND(DD2&gt;$G$1,DG2=0),IF(HK2&lt;&gt;0,AK3,$D$1),IF(HK2&lt;&gt;0,AJ3,$D$1)),0)</f>
        <v>0</v>
      </c>
      <c r="KH2" s="18">
        <f t="shared" ref="KH2:KH24" si="82">IF(BB2=8,IF(AND(DK2&gt;$G$1,DN2=0),IF(HM2&lt;&gt;0,AK3,$D$1),IF(HM2&lt;&gt;0,AJ3,$D$1)),0)</f>
        <v>0</v>
      </c>
      <c r="KI2" s="18">
        <f t="shared" ref="KI2:KI24" si="83">IF(BB2=9,IF(AND(DR2&gt;$G$1,DU2=0),IF(HO2&lt;&gt;0,AK3,$D$1),IF(HO2&lt;&gt;0,AJ3,$D$1)),0)</f>
        <v>0</v>
      </c>
      <c r="KJ2" s="18">
        <f t="shared" ref="KJ2:KJ24" si="84">IF(BB2=10,IF(AND(DY2&gt;$G$1,EB2=0),IF(HQ2&lt;&gt;0,AK3,$D$1),IF(HQ2&lt;&gt;0,AJ3,$D$1)),0)</f>
        <v>0</v>
      </c>
      <c r="KK2" s="18">
        <f t="shared" ref="KK2:KK24" si="85">IF(BB2=11,IF(AND(EF2&gt;$G$1,EI2=0),IF(HS2&lt;&gt;0,AK3,$D$1),IF(HS2&lt;&gt;0,AJ3,$D$1)),0)</f>
        <v>0</v>
      </c>
      <c r="KL2" s="18">
        <f t="shared" ref="KL2:KL24" si="86">IF(BB2=12,IF(AND(EM2&gt;$G$1,EP2=0),IF(HU2&lt;&gt;0,AK3,$D$1),IF(HU2&lt;&gt;0,AJ3,$D$1)),0)</f>
        <v>0</v>
      </c>
      <c r="KM2" s="18">
        <f t="shared" ref="KM2:KM24" si="87">IF(BB2=13,IF(AND(ET2&gt;$G$1,EW2=0),IF(HW2&lt;&gt;0,AK3,$D$1),IF(HW2&lt;&gt;0,AJ3,$D$1)),0)</f>
        <v>0</v>
      </c>
      <c r="KN2" s="18">
        <f t="shared" ref="KN2:KN24" si="88">IF(BB2=14,IF(AND(FA2&gt;$G$1,FD2=0),IF(HY2&lt;&gt;0,AK3,$D$1),IF(HY2&lt;&gt;0,AJ3,$D$1)),0)</f>
        <v>0</v>
      </c>
      <c r="KO2" s="18">
        <f t="shared" ref="KO2:KO24" si="89">IF(BB2=15,IF(AND(FH2&gt;$G$1,FK2=0),IF(IA2&lt;&gt;0,AK3,$D$1),IF(IA2&lt;&gt;0,AJ3,$D$1)),0)</f>
        <v>0</v>
      </c>
      <c r="KP2" s="18">
        <f t="shared" ref="KP2:KP24" si="90">IF(BB2=16,IF(AND(FO2&gt;$G$1,FR2=0),IF(IC2&lt;&gt;0,AK3,$D$1),IF(IC2&lt;&gt;0,AJ3,$D$1)),0)</f>
        <v>0</v>
      </c>
      <c r="KQ2" s="18">
        <f t="shared" ref="KQ2:KQ24" si="91">IF(BB2=17,IF(AND(FV2&gt;$G$1,FY2=0),IF(IE2&lt;&gt;0,AK3,$D$1),IF(IE2&lt;&gt;0,AJ3,$D$1)),0)</f>
        <v>0</v>
      </c>
      <c r="KR2" s="18">
        <f t="shared" ref="KR2:KR24" si="92">IF(BB2=18,IF(AND(GC2&gt;$G$1,GF2=0),IF(IG2&lt;&gt;0,AK3,$D$1),IF(IG2&lt;&gt;0,AJ3,$D$1)),0)</f>
        <v>0</v>
      </c>
      <c r="KS2" s="18">
        <f t="shared" ref="KS2:KS24" si="93">IF(BB2=19,IF(AND(GJ2&gt;$G$1,GM2=0),IF(II2&lt;&gt;0,AK3,$D$1),IF(II2&lt;&gt;0,AJ3,$D$1)),0)</f>
        <v>0</v>
      </c>
      <c r="KT2" s="18">
        <f t="shared" ref="KT2:KT24" si="94">IF(BB2=20,IF(AND(GQ2&gt;$G$1,GT2=0),IF(IK2&lt;&gt;0,AK3,$D$1),IF(IK2&lt;&gt;0,AJ3,$D$1)),0)</f>
        <v>0</v>
      </c>
    </row>
    <row r="3" spans="1:306" x14ac:dyDescent="0.3">
      <c r="A3" s="18"/>
      <c r="B3" s="18"/>
      <c r="C3" s="18"/>
      <c r="F3" s="18"/>
      <c r="K3" s="30">
        <f>INDEX(BD:BD,MATCH(MAX(BI:BI),BI:BI,0))</f>
        <v>1</v>
      </c>
      <c r="L3" s="30">
        <f>INDEX(BD:BD,MATCH(MAX(BS:BS),BS:BS,0))</f>
        <v>2</v>
      </c>
      <c r="M3" s="30">
        <f>INDEX(BD:BD,MATCH(MAX(BZ:BZ),BZ:BZ,0))</f>
        <v>3</v>
      </c>
      <c r="N3" s="30">
        <f>INDEX(BD:BD,MATCH(MAX(CG:CG),CG:CG,0))</f>
        <v>4</v>
      </c>
      <c r="O3" s="30">
        <f>INDEX(BD:BD,MATCH(MAX(CN:CN),CN:CN,0))</f>
        <v>5</v>
      </c>
      <c r="P3" s="30">
        <f>INDEX(BD:BD,MATCH(MAX(CU:CU),CU:CU,0))</f>
        <v>6</v>
      </c>
      <c r="Q3" s="30">
        <f>INDEX(BD:BD,MATCH(MAX(DB:DB),DB:DB,0))</f>
        <v>7</v>
      </c>
      <c r="R3" s="30">
        <f>INDEX(BD:BD,MATCH(MAX(DI:DI),DI:DI,0))</f>
        <v>8</v>
      </c>
      <c r="S3" s="30">
        <f>INDEX(BD:BD,MATCH(MAX(DP:DP),DP:DP,0))</f>
        <v>9</v>
      </c>
      <c r="T3" s="30">
        <f>INDEX(BD:BD,MATCH(MAX(DW:DW),DW:DW,0))</f>
        <v>10</v>
      </c>
      <c r="U3" s="30">
        <f>INDEX(BD:BD,MATCH(MAX(ED:ED),ED:ED,0))</f>
        <v>11</v>
      </c>
      <c r="V3" s="30">
        <f>INDEX(BD:BD,MATCH(MAX(EK:EK),EK:EK,0))</f>
        <v>12</v>
      </c>
      <c r="W3" s="30">
        <f>INDEX(BD:BD,MATCH(MAX(ER:ER),ER:ER,0))</f>
        <v>13</v>
      </c>
      <c r="X3" s="30">
        <f>INDEX(BD:BD,MATCH(MAX(EY:EY),EY:EY,0))</f>
        <v>14</v>
      </c>
      <c r="Y3" s="30">
        <f>INDEX(BD:BD,MATCH(MAX(FF:FF),FF:FF,0))</f>
        <v>15</v>
      </c>
      <c r="Z3" s="30">
        <f>INDEX(BD:BD,MATCH(MAX(FM:FM),FM:FM,0))</f>
        <v>16</v>
      </c>
      <c r="AA3" s="30">
        <f>INDEX(BD:BD,MATCH(MAX(FT:FT),FT:FT,0))</f>
        <v>17</v>
      </c>
      <c r="AB3" s="30">
        <f>INDEX(BD:BD,MATCH(MAX(GA:GA),GA:GA,0))</f>
        <v>18</v>
      </c>
      <c r="AC3" s="30">
        <f>INDEX(BD:BD,MATCH(MAX(GH:GH),GH:GH,0))</f>
        <v>19</v>
      </c>
      <c r="AD3" s="30">
        <f>INDEX(BD:BD,MATCH(MAX(GO:GO),GO:GO,0))</f>
        <v>20</v>
      </c>
      <c r="AI3" s="18"/>
      <c r="AJ3" s="24"/>
      <c r="AK3" s="24"/>
      <c r="AL3" s="20"/>
      <c r="AM3" s="23"/>
      <c r="AN3" s="18"/>
      <c r="AO3" s="24"/>
      <c r="AP3" s="18">
        <f t="shared" ref="AP3:AP24" si="95">IF(MAX(KA2:KT2)=AJ3,AN3,IF(MAX(KA2:KT2)=AK3,AO3,AN3))</f>
        <v>0</v>
      </c>
      <c r="AQ3" s="18" t="str">
        <f t="shared" ref="AQ3:AQ24" si="96">IF(MAX(KA2:KT2)=AK3,"sup",IF(MAX(KA2:KT2)=AJ3,"favorite","x"))</f>
        <v>sup</v>
      </c>
      <c r="AR3" s="18" t="str">
        <f t="shared" ref="AR3:AR66" si="97">IF(AN3=AJ3,"favorite",IF(AO3=AK3,"sup","x"))</f>
        <v>favorite</v>
      </c>
      <c r="AS3" s="19">
        <f t="shared" si="0"/>
        <v>0</v>
      </c>
      <c r="AT3" s="19">
        <f t="shared" si="1"/>
        <v>0</v>
      </c>
      <c r="AU3" s="19">
        <f t="shared" ref="AU3:AU66" si="98">IF(AZ3=1,AZ3+AU2,AU2)</f>
        <v>0</v>
      </c>
      <c r="AV3" s="19">
        <f t="shared" ref="AV3:AV66" si="99">IF(BA3=1,BA3+AV2,AV2)</f>
        <v>0</v>
      </c>
      <c r="AW3" s="71">
        <f t="shared" ref="AW3:AW66" si="100">AU3/BD3</f>
        <v>0</v>
      </c>
      <c r="AX3" s="71">
        <f t="shared" ref="AX3:AX66" si="101">AV3/BD3</f>
        <v>0</v>
      </c>
      <c r="AY3" s="71">
        <f t="shared" ref="AY3:AY66" si="102">1-AW3-AX3</f>
        <v>1</v>
      </c>
      <c r="AZ3" s="22">
        <f t="shared" ref="AZ3:AZ24" si="103">IF(AND(AP3&gt;0,AQ3="chase"),1,0)</f>
        <v>0</v>
      </c>
      <c r="BA3" s="22">
        <f t="shared" ref="BA3:BA24" si="104">IF(AND(AP3&gt;0,AQ3="sup"),1,0)</f>
        <v>0</v>
      </c>
      <c r="BB3" s="25">
        <f t="shared" si="2"/>
        <v>0</v>
      </c>
      <c r="BC3" s="21">
        <f t="shared" si="3"/>
        <v>0</v>
      </c>
      <c r="BD3" s="22">
        <v>2</v>
      </c>
      <c r="BE3" s="18">
        <f t="shared" si="4"/>
        <v>0</v>
      </c>
      <c r="BF3" s="18">
        <f t="shared" si="5"/>
        <v>0</v>
      </c>
      <c r="BG3" s="18">
        <f t="shared" si="6"/>
        <v>0</v>
      </c>
      <c r="BH3" s="18">
        <f t="shared" si="7"/>
        <v>0</v>
      </c>
      <c r="BI3" s="18">
        <f t="shared" ref="BI3:BI24" si="105">IF(BC3&gt;=BR2+TIME(1,55,0),JG2,0)</f>
        <v>0</v>
      </c>
      <c r="BJ3" s="22">
        <f>BM3+BJ2</f>
        <v>1</v>
      </c>
      <c r="BK3" s="22">
        <f t="shared" ref="BK3:BK24" si="106">BQ3+BK2</f>
        <v>1</v>
      </c>
      <c r="BL3" s="33">
        <f t="shared" ref="BL3:BL24" si="107">BK3/BJ3</f>
        <v>1</v>
      </c>
      <c r="BM3" s="22">
        <f t="shared" si="8"/>
        <v>0</v>
      </c>
      <c r="BN3" s="22">
        <f t="shared" ref="BN3:BN24" si="108">IF(BO3&gt;BP3,BO3,BP3)</f>
        <v>1</v>
      </c>
      <c r="BO3" s="22">
        <f t="shared" si="9"/>
        <v>1</v>
      </c>
      <c r="BP3" s="22">
        <f t="shared" ref="BP3:BP24" si="109">IF(BO3=0,BO2+1,0)</f>
        <v>0</v>
      </c>
      <c r="BQ3" s="22">
        <f t="shared" si="10"/>
        <v>0</v>
      </c>
      <c r="BR3" s="15">
        <f t="shared" si="11"/>
        <v>0</v>
      </c>
      <c r="BS3" s="45">
        <f t="shared" ref="BS3:BS24" si="110">IF(AND(BI3=0,BC3-BC2&lt;TIME(1,55,0),BC3&gt;BY2+TIME(1,55,0)),JH2,0)</f>
        <v>0</v>
      </c>
      <c r="BT3" s="22">
        <f t="shared" ref="BT3:BT24" si="111">IF(BS3&gt;0,1,0)</f>
        <v>0</v>
      </c>
      <c r="BU3" s="22">
        <f>IF(BV3&gt;BW3,BV3,BW3)</f>
        <v>1</v>
      </c>
      <c r="BV3" s="22">
        <f t="shared" ref="BV3:BV24" si="112">IF(AND(AP3&gt;0,BS3&gt;0),0,IF(BS3&gt;0,BV2+1,BV2))</f>
        <v>0</v>
      </c>
      <c r="BW3" s="22">
        <f t="shared" ref="BW3:BW24" si="113">IF(BV3=0,BV2+1,0)</f>
        <v>1</v>
      </c>
      <c r="BX3" s="22">
        <f t="shared" ref="BX3:BX24" si="114">IF(AND(AP3&gt;0,BW3&gt;0,BS3&gt;0),1,0)</f>
        <v>0</v>
      </c>
      <c r="BY3" s="15">
        <f t="shared" ref="BY3:BY24" si="115">IF(BS3&lt;&gt;0,BC3,BY2)</f>
        <v>0</v>
      </c>
      <c r="CF3" s="15"/>
      <c r="CL3" s="22"/>
      <c r="CM3" s="15"/>
      <c r="CR3" s="22"/>
      <c r="CT3" s="15"/>
      <c r="CW3" s="22"/>
      <c r="DA3" s="15"/>
      <c r="DH3" s="15"/>
      <c r="DJ3" s="22"/>
      <c r="DO3" s="15"/>
      <c r="DV3" s="15"/>
      <c r="EC3" s="15"/>
      <c r="EJ3" s="15"/>
      <c r="EQ3" s="15"/>
      <c r="EX3" s="15"/>
      <c r="FE3" s="15"/>
      <c r="FL3" s="15"/>
      <c r="FS3" s="15"/>
      <c r="FZ3" s="15"/>
      <c r="GG3" s="15"/>
      <c r="GN3" s="15"/>
      <c r="GP3" s="22"/>
      <c r="GQ3" s="22"/>
      <c r="GR3" s="22"/>
      <c r="GS3" s="22"/>
      <c r="GT3" s="22"/>
      <c r="GU3" s="15"/>
      <c r="GV3" s="22">
        <f t="shared" si="12"/>
        <v>0</v>
      </c>
      <c r="GW3" s="22">
        <f t="shared" si="13"/>
        <v>1</v>
      </c>
      <c r="GX3" s="22">
        <f t="shared" si="14"/>
        <v>1</v>
      </c>
      <c r="GY3" s="18">
        <f t="shared" si="15"/>
        <v>1</v>
      </c>
      <c r="GZ3" s="18">
        <v>0</v>
      </c>
      <c r="HA3" s="18">
        <f t="shared" si="16"/>
        <v>0</v>
      </c>
      <c r="HB3" s="18">
        <v>0</v>
      </c>
      <c r="HC3" s="18">
        <f t="shared" si="17"/>
        <v>0</v>
      </c>
      <c r="HD3" s="18">
        <v>0</v>
      </c>
      <c r="HE3" s="18">
        <f t="shared" si="18"/>
        <v>0</v>
      </c>
      <c r="HF3" s="18">
        <v>0</v>
      </c>
      <c r="HG3" s="18">
        <f t="shared" si="19"/>
        <v>0</v>
      </c>
      <c r="HH3" s="18">
        <v>0</v>
      </c>
      <c r="HI3" s="18">
        <f t="shared" si="20"/>
        <v>0</v>
      </c>
      <c r="HJ3" s="18">
        <v>0</v>
      </c>
      <c r="HK3" s="18">
        <f t="shared" si="21"/>
        <v>0</v>
      </c>
      <c r="HL3" s="18">
        <v>0</v>
      </c>
      <c r="HM3" s="18">
        <f t="shared" si="22"/>
        <v>0</v>
      </c>
      <c r="HN3" s="18">
        <v>0</v>
      </c>
      <c r="HO3" s="18">
        <f t="shared" si="23"/>
        <v>0</v>
      </c>
      <c r="HP3" s="18">
        <v>0</v>
      </c>
      <c r="HQ3" s="18">
        <f t="shared" si="24"/>
        <v>0</v>
      </c>
      <c r="HR3" s="18">
        <v>0</v>
      </c>
      <c r="HS3" s="18">
        <f t="shared" si="25"/>
        <v>0</v>
      </c>
      <c r="HT3" s="18">
        <v>0</v>
      </c>
      <c r="HU3" s="18">
        <f t="shared" si="26"/>
        <v>0</v>
      </c>
      <c r="HV3" s="18">
        <v>0</v>
      </c>
      <c r="HW3" s="18">
        <f t="shared" si="27"/>
        <v>0</v>
      </c>
      <c r="HX3" s="18">
        <v>0</v>
      </c>
      <c r="HY3" s="18">
        <f t="shared" si="28"/>
        <v>0</v>
      </c>
      <c r="HZ3" s="18">
        <v>0</v>
      </c>
      <c r="IA3" s="18">
        <f t="shared" si="29"/>
        <v>0</v>
      </c>
      <c r="IB3" s="18">
        <v>0</v>
      </c>
      <c r="IC3" s="18">
        <f t="shared" si="30"/>
        <v>0</v>
      </c>
      <c r="ID3" s="18">
        <v>0</v>
      </c>
      <c r="IE3" s="18">
        <f t="shared" si="31"/>
        <v>0</v>
      </c>
      <c r="IF3" s="18">
        <v>0</v>
      </c>
      <c r="IG3" s="18">
        <f t="shared" si="32"/>
        <v>0</v>
      </c>
      <c r="IH3" s="18">
        <v>0</v>
      </c>
      <c r="II3" s="18">
        <f t="shared" si="33"/>
        <v>0</v>
      </c>
      <c r="IJ3" s="18">
        <v>0</v>
      </c>
      <c r="IK3" s="18">
        <f t="shared" si="34"/>
        <v>0</v>
      </c>
      <c r="IL3" s="18">
        <v>0</v>
      </c>
      <c r="IM3" s="18">
        <f t="shared" si="35"/>
        <v>0</v>
      </c>
      <c r="IN3" s="18">
        <f t="shared" si="36"/>
        <v>0</v>
      </c>
      <c r="IO3" s="18">
        <f t="shared" si="37"/>
        <v>0</v>
      </c>
      <c r="IP3" s="18">
        <f t="shared" si="38"/>
        <v>0</v>
      </c>
      <c r="IQ3" s="18">
        <f t="shared" si="39"/>
        <v>0</v>
      </c>
      <c r="IR3" s="18">
        <f t="shared" si="40"/>
        <v>0</v>
      </c>
      <c r="IS3" s="18">
        <f t="shared" si="41"/>
        <v>0</v>
      </c>
      <c r="IT3" s="18">
        <f t="shared" si="42"/>
        <v>0</v>
      </c>
      <c r="IU3" s="18">
        <f t="shared" si="43"/>
        <v>0</v>
      </c>
      <c r="IV3" s="18">
        <f t="shared" si="44"/>
        <v>0</v>
      </c>
      <c r="IW3" s="18">
        <f t="shared" si="45"/>
        <v>0</v>
      </c>
      <c r="IX3" s="18">
        <f t="shared" si="46"/>
        <v>0</v>
      </c>
      <c r="IY3" s="18">
        <f t="shared" si="47"/>
        <v>0</v>
      </c>
      <c r="IZ3" s="18">
        <f t="shared" si="48"/>
        <v>0</v>
      </c>
      <c r="JA3" s="18">
        <f t="shared" si="49"/>
        <v>0</v>
      </c>
      <c r="JB3" s="18">
        <f t="shared" si="50"/>
        <v>0</v>
      </c>
      <c r="JC3" s="18">
        <f t="shared" si="51"/>
        <v>0</v>
      </c>
      <c r="JD3" s="18">
        <f t="shared" si="52"/>
        <v>0</v>
      </c>
      <c r="JE3" s="18">
        <f t="shared" si="53"/>
        <v>0</v>
      </c>
      <c r="JF3" s="18">
        <f t="shared" si="54"/>
        <v>0</v>
      </c>
      <c r="JG3" s="18">
        <f t="shared" si="55"/>
        <v>0.01</v>
      </c>
      <c r="JH3" s="18">
        <f t="shared" si="56"/>
        <v>1</v>
      </c>
      <c r="JI3" s="18">
        <f t="shared" si="57"/>
        <v>1</v>
      </c>
      <c r="JJ3" s="18">
        <f t="shared" si="58"/>
        <v>1</v>
      </c>
      <c r="JK3" s="18">
        <f t="shared" si="59"/>
        <v>1</v>
      </c>
      <c r="JL3" s="18">
        <f t="shared" si="60"/>
        <v>1</v>
      </c>
      <c r="JM3" s="18">
        <f t="shared" si="61"/>
        <v>1</v>
      </c>
      <c r="JN3" s="18">
        <f t="shared" si="62"/>
        <v>1</v>
      </c>
      <c r="JO3" s="18">
        <f t="shared" si="63"/>
        <v>1</v>
      </c>
      <c r="JP3" s="18">
        <f t="shared" si="64"/>
        <v>1</v>
      </c>
      <c r="JQ3" s="18">
        <f t="shared" si="65"/>
        <v>1</v>
      </c>
      <c r="JR3" s="18">
        <f t="shared" si="66"/>
        <v>1</v>
      </c>
      <c r="JS3" s="18">
        <f t="shared" si="67"/>
        <v>1</v>
      </c>
      <c r="JT3" s="18">
        <f t="shared" si="68"/>
        <v>1</v>
      </c>
      <c r="JU3" s="18">
        <f t="shared" si="69"/>
        <v>1</v>
      </c>
      <c r="JV3" s="18">
        <f t="shared" si="70"/>
        <v>1</v>
      </c>
      <c r="JW3" s="18">
        <f t="shared" si="71"/>
        <v>1</v>
      </c>
      <c r="JX3" s="18">
        <f t="shared" si="72"/>
        <v>1</v>
      </c>
      <c r="JY3" s="18">
        <f t="shared" si="73"/>
        <v>1</v>
      </c>
      <c r="JZ3" s="18">
        <f t="shared" si="74"/>
        <v>1</v>
      </c>
      <c r="KA3" s="18">
        <f t="shared" si="75"/>
        <v>0</v>
      </c>
      <c r="KB3" s="18">
        <f t="shared" si="76"/>
        <v>0</v>
      </c>
      <c r="KC3" s="18">
        <f t="shared" si="77"/>
        <v>0</v>
      </c>
      <c r="KD3" s="18">
        <f t="shared" si="78"/>
        <v>0</v>
      </c>
      <c r="KE3" s="18">
        <f t="shared" si="79"/>
        <v>0</v>
      </c>
      <c r="KF3" s="18">
        <f t="shared" si="80"/>
        <v>0</v>
      </c>
      <c r="KG3" s="18">
        <f t="shared" si="81"/>
        <v>0</v>
      </c>
      <c r="KH3" s="18">
        <f t="shared" si="82"/>
        <v>0</v>
      </c>
      <c r="KI3" s="18">
        <f t="shared" si="83"/>
        <v>0</v>
      </c>
      <c r="KJ3" s="18">
        <f t="shared" si="84"/>
        <v>0</v>
      </c>
      <c r="KK3" s="18">
        <f t="shared" si="85"/>
        <v>0</v>
      </c>
      <c r="KL3" s="18">
        <f t="shared" si="86"/>
        <v>0</v>
      </c>
      <c r="KM3" s="18">
        <f t="shared" si="87"/>
        <v>0</v>
      </c>
      <c r="KN3" s="18">
        <f t="shared" si="88"/>
        <v>0</v>
      </c>
      <c r="KO3" s="18">
        <f t="shared" si="89"/>
        <v>0</v>
      </c>
      <c r="KP3" s="18">
        <f t="shared" si="90"/>
        <v>0</v>
      </c>
      <c r="KQ3" s="18">
        <f t="shared" si="91"/>
        <v>0</v>
      </c>
      <c r="KR3" s="18">
        <f t="shared" si="92"/>
        <v>0</v>
      </c>
      <c r="KS3" s="18">
        <f t="shared" si="93"/>
        <v>0</v>
      </c>
      <c r="KT3" s="18">
        <f t="shared" si="94"/>
        <v>0</v>
      </c>
    </row>
    <row r="4" spans="1:306" x14ac:dyDescent="0.3">
      <c r="A4" s="18"/>
      <c r="B4" s="18"/>
      <c r="C4" s="18"/>
      <c r="F4" s="18"/>
      <c r="AI4" s="18"/>
      <c r="AJ4" s="24"/>
      <c r="AK4" s="24"/>
      <c r="AL4" s="20"/>
      <c r="AM4" s="23"/>
      <c r="AN4" s="18"/>
      <c r="AO4" s="24"/>
      <c r="AP4" s="18">
        <f t="shared" si="95"/>
        <v>0</v>
      </c>
      <c r="AQ4" s="18" t="str">
        <f t="shared" si="96"/>
        <v>sup</v>
      </c>
      <c r="AR4" s="18" t="str">
        <f t="shared" si="97"/>
        <v>favorite</v>
      </c>
      <c r="AS4" s="19">
        <f t="shared" si="0"/>
        <v>0</v>
      </c>
      <c r="AT4" s="19">
        <f t="shared" si="1"/>
        <v>0</v>
      </c>
      <c r="AU4" s="19">
        <f t="shared" si="98"/>
        <v>0</v>
      </c>
      <c r="AV4" s="19">
        <f t="shared" si="99"/>
        <v>0</v>
      </c>
      <c r="AW4" s="71">
        <f t="shared" si="100"/>
        <v>0</v>
      </c>
      <c r="AX4" s="71">
        <f t="shared" si="101"/>
        <v>0</v>
      </c>
      <c r="AY4" s="71">
        <f t="shared" si="102"/>
        <v>1</v>
      </c>
      <c r="AZ4" s="22">
        <f t="shared" si="103"/>
        <v>0</v>
      </c>
      <c r="BA4" s="22">
        <f t="shared" si="104"/>
        <v>0</v>
      </c>
      <c r="BB4" s="25">
        <f t="shared" si="2"/>
        <v>0</v>
      </c>
      <c r="BC4" s="21">
        <f t="shared" si="3"/>
        <v>0</v>
      </c>
      <c r="BD4" s="22">
        <v>3</v>
      </c>
      <c r="BE4" s="18">
        <f t="shared" si="4"/>
        <v>0</v>
      </c>
      <c r="BF4" s="18">
        <f t="shared" si="5"/>
        <v>0</v>
      </c>
      <c r="BG4" s="18">
        <f t="shared" si="6"/>
        <v>0</v>
      </c>
      <c r="BH4" s="18">
        <f t="shared" si="7"/>
        <v>0</v>
      </c>
      <c r="BI4" s="18">
        <f t="shared" si="105"/>
        <v>0</v>
      </c>
      <c r="BJ4" s="22">
        <f t="shared" ref="BJ4:BJ24" si="116">BM4+BJ3</f>
        <v>1</v>
      </c>
      <c r="BK4" s="22">
        <f t="shared" si="106"/>
        <v>1</v>
      </c>
      <c r="BL4" s="33">
        <f t="shared" si="107"/>
        <v>1</v>
      </c>
      <c r="BM4" s="22">
        <f t="shared" si="8"/>
        <v>0</v>
      </c>
      <c r="BN4" s="22">
        <f t="shared" si="108"/>
        <v>1</v>
      </c>
      <c r="BO4" s="22">
        <f t="shared" si="9"/>
        <v>1</v>
      </c>
      <c r="BP4" s="22">
        <f t="shared" si="109"/>
        <v>0</v>
      </c>
      <c r="BQ4" s="22">
        <f t="shared" si="10"/>
        <v>0</v>
      </c>
      <c r="BR4" s="15">
        <f t="shared" si="11"/>
        <v>0</v>
      </c>
      <c r="BS4" s="45">
        <f t="shared" si="110"/>
        <v>0</v>
      </c>
      <c r="BT4" s="22">
        <f t="shared" si="111"/>
        <v>0</v>
      </c>
      <c r="BU4" s="22">
        <f t="shared" ref="BU4:BU24" si="117">IF(BV4&gt;BW4,BV4,BW4)</f>
        <v>1</v>
      </c>
      <c r="BV4" s="22">
        <f t="shared" si="112"/>
        <v>0</v>
      </c>
      <c r="BW4" s="22">
        <f t="shared" si="113"/>
        <v>1</v>
      </c>
      <c r="BX4" s="22">
        <f t="shared" si="114"/>
        <v>0</v>
      </c>
      <c r="BY4" s="15">
        <f t="shared" si="115"/>
        <v>0</v>
      </c>
      <c r="BZ4" s="18">
        <f t="shared" ref="BZ4:BZ24" si="118">IF(AND(BS4=0,BI4=0,BC4-BC3&lt;TIME(1,55,0),BC4&gt;CF3+TIME(1,55,0)),JI3,0)</f>
        <v>0</v>
      </c>
      <c r="CA4" s="22">
        <f t="shared" ref="CA4:CA24" si="119">IF(BZ4&gt;0,1,0)</f>
        <v>0</v>
      </c>
      <c r="CB4" s="22">
        <f>IF(CC4&gt;CD4,CC4,CD4)</f>
        <v>1</v>
      </c>
      <c r="CC4" s="22">
        <f t="shared" ref="CC4:CC24" si="120">IF(AND(AP4&gt;0,BZ4&gt;0),0,IF(BZ4&gt;0,CC3+1,CC3))</f>
        <v>0</v>
      </c>
      <c r="CD4" s="22">
        <f t="shared" ref="CD4:CD24" si="121">IF(CC4=0,CC3+1,0)</f>
        <v>1</v>
      </c>
      <c r="CE4" s="22">
        <f t="shared" ref="CE4:CE24" si="122">IF(AND(AP4&gt;0,CD4&gt;0,BZ4&gt;0),1,0)</f>
        <v>0</v>
      </c>
      <c r="CF4" s="15">
        <f t="shared" ref="CF4:CF24" si="123">IF(BZ4&lt;&gt;0,BC4,CF3)</f>
        <v>0</v>
      </c>
      <c r="CL4" s="22"/>
      <c r="CM4" s="15"/>
      <c r="CR4" s="22"/>
      <c r="CT4" s="15"/>
      <c r="CW4" s="22"/>
      <c r="DA4" s="15"/>
      <c r="DH4" s="15"/>
      <c r="DJ4" s="22"/>
      <c r="DO4" s="15"/>
      <c r="DV4" s="15"/>
      <c r="EC4" s="15"/>
      <c r="EJ4" s="15"/>
      <c r="EQ4" s="15"/>
      <c r="EX4" s="15"/>
      <c r="FE4" s="15"/>
      <c r="FL4" s="15"/>
      <c r="FS4" s="15"/>
      <c r="FZ4" s="15"/>
      <c r="GG4" s="15"/>
      <c r="GN4" s="15"/>
      <c r="GP4" s="22"/>
      <c r="GQ4" s="22"/>
      <c r="GR4" s="22"/>
      <c r="GS4" s="22"/>
      <c r="GT4" s="22"/>
      <c r="GU4" s="15"/>
      <c r="GV4" s="22">
        <f t="shared" si="12"/>
        <v>0</v>
      </c>
      <c r="GW4" s="22">
        <f t="shared" si="13"/>
        <v>1</v>
      </c>
      <c r="GX4" s="22">
        <f t="shared" si="14"/>
        <v>1</v>
      </c>
      <c r="GY4" s="18">
        <f t="shared" si="15"/>
        <v>1</v>
      </c>
      <c r="GZ4" s="18">
        <v>0</v>
      </c>
      <c r="HA4" s="18">
        <f t="shared" si="16"/>
        <v>0</v>
      </c>
      <c r="HB4" s="18">
        <v>0</v>
      </c>
      <c r="HC4" s="18">
        <f t="shared" si="17"/>
        <v>0</v>
      </c>
      <c r="HD4" s="18">
        <v>0</v>
      </c>
      <c r="HE4" s="18">
        <f t="shared" si="18"/>
        <v>0</v>
      </c>
      <c r="HF4" s="18">
        <v>0</v>
      </c>
      <c r="HG4" s="18">
        <f t="shared" si="19"/>
        <v>0</v>
      </c>
      <c r="HH4" s="18">
        <v>0</v>
      </c>
      <c r="HI4" s="18">
        <f t="shared" si="20"/>
        <v>0</v>
      </c>
      <c r="HJ4" s="18">
        <v>0</v>
      </c>
      <c r="HK4" s="18">
        <f t="shared" si="21"/>
        <v>0</v>
      </c>
      <c r="HL4" s="18">
        <v>0</v>
      </c>
      <c r="HM4" s="18">
        <f t="shared" si="22"/>
        <v>0</v>
      </c>
      <c r="HN4" s="18">
        <v>0</v>
      </c>
      <c r="HO4" s="18">
        <f t="shared" si="23"/>
        <v>0</v>
      </c>
      <c r="HP4" s="18">
        <v>0</v>
      </c>
      <c r="HQ4" s="18">
        <f t="shared" si="24"/>
        <v>0</v>
      </c>
      <c r="HR4" s="18">
        <v>0</v>
      </c>
      <c r="HS4" s="18">
        <f t="shared" si="25"/>
        <v>0</v>
      </c>
      <c r="HT4" s="18">
        <v>0</v>
      </c>
      <c r="HU4" s="18">
        <f t="shared" si="26"/>
        <v>0</v>
      </c>
      <c r="HV4" s="18">
        <v>0</v>
      </c>
      <c r="HW4" s="18">
        <f t="shared" si="27"/>
        <v>0</v>
      </c>
      <c r="HX4" s="18">
        <v>0</v>
      </c>
      <c r="HY4" s="18">
        <f t="shared" si="28"/>
        <v>0</v>
      </c>
      <c r="HZ4" s="18">
        <v>0</v>
      </c>
      <c r="IA4" s="18">
        <f t="shared" si="29"/>
        <v>0</v>
      </c>
      <c r="IB4" s="18">
        <v>0</v>
      </c>
      <c r="IC4" s="18">
        <f t="shared" si="30"/>
        <v>0</v>
      </c>
      <c r="ID4" s="18">
        <v>0</v>
      </c>
      <c r="IE4" s="18">
        <f t="shared" si="31"/>
        <v>0</v>
      </c>
      <c r="IF4" s="18">
        <v>0</v>
      </c>
      <c r="IG4" s="18">
        <f t="shared" si="32"/>
        <v>0</v>
      </c>
      <c r="IH4" s="18">
        <v>0</v>
      </c>
      <c r="II4" s="18">
        <f t="shared" si="33"/>
        <v>0</v>
      </c>
      <c r="IJ4" s="18">
        <v>0</v>
      </c>
      <c r="IK4" s="18">
        <f t="shared" si="34"/>
        <v>0</v>
      </c>
      <c r="IL4" s="18">
        <v>0</v>
      </c>
      <c r="IM4" s="18">
        <f t="shared" si="35"/>
        <v>0</v>
      </c>
      <c r="IN4" s="18">
        <f t="shared" si="36"/>
        <v>0</v>
      </c>
      <c r="IO4" s="18">
        <f t="shared" si="37"/>
        <v>0</v>
      </c>
      <c r="IP4" s="18">
        <f t="shared" si="38"/>
        <v>0</v>
      </c>
      <c r="IQ4" s="18">
        <f t="shared" si="39"/>
        <v>0</v>
      </c>
      <c r="IR4" s="18">
        <f t="shared" si="40"/>
        <v>0</v>
      </c>
      <c r="IS4" s="18">
        <f t="shared" si="41"/>
        <v>0</v>
      </c>
      <c r="IT4" s="18">
        <f t="shared" si="42"/>
        <v>0</v>
      </c>
      <c r="IU4" s="18">
        <f t="shared" si="43"/>
        <v>0</v>
      </c>
      <c r="IV4" s="18">
        <f t="shared" si="44"/>
        <v>0</v>
      </c>
      <c r="IW4" s="18">
        <f t="shared" si="45"/>
        <v>0</v>
      </c>
      <c r="IX4" s="18">
        <f t="shared" si="46"/>
        <v>0</v>
      </c>
      <c r="IY4" s="18">
        <f t="shared" si="47"/>
        <v>0</v>
      </c>
      <c r="IZ4" s="18">
        <f t="shared" si="48"/>
        <v>0</v>
      </c>
      <c r="JA4" s="18">
        <f t="shared" si="49"/>
        <v>0</v>
      </c>
      <c r="JB4" s="18">
        <f t="shared" si="50"/>
        <v>0</v>
      </c>
      <c r="JC4" s="18">
        <f t="shared" si="51"/>
        <v>0</v>
      </c>
      <c r="JD4" s="18">
        <f t="shared" si="52"/>
        <v>0</v>
      </c>
      <c r="JE4" s="18">
        <f t="shared" si="53"/>
        <v>0</v>
      </c>
      <c r="JF4" s="18">
        <f t="shared" si="54"/>
        <v>0</v>
      </c>
      <c r="JG4" s="18">
        <f t="shared" si="55"/>
        <v>0.01</v>
      </c>
      <c r="JH4" s="18">
        <f t="shared" si="56"/>
        <v>1</v>
      </c>
      <c r="JI4" s="18">
        <f t="shared" si="57"/>
        <v>1</v>
      </c>
      <c r="JJ4" s="18">
        <f t="shared" si="58"/>
        <v>1</v>
      </c>
      <c r="JK4" s="18">
        <f t="shared" si="59"/>
        <v>1</v>
      </c>
      <c r="JL4" s="18">
        <f t="shared" si="60"/>
        <v>1</v>
      </c>
      <c r="JM4" s="18">
        <f t="shared" si="61"/>
        <v>1</v>
      </c>
      <c r="JN4" s="18">
        <f t="shared" si="62"/>
        <v>1</v>
      </c>
      <c r="JO4" s="18">
        <f t="shared" si="63"/>
        <v>1</v>
      </c>
      <c r="JP4" s="18">
        <f t="shared" si="64"/>
        <v>1</v>
      </c>
      <c r="JQ4" s="18">
        <f t="shared" si="65"/>
        <v>1</v>
      </c>
      <c r="JR4" s="18">
        <f t="shared" si="66"/>
        <v>1</v>
      </c>
      <c r="JS4" s="18">
        <f t="shared" si="67"/>
        <v>1</v>
      </c>
      <c r="JT4" s="18">
        <f t="shared" si="68"/>
        <v>1</v>
      </c>
      <c r="JU4" s="18">
        <f t="shared" si="69"/>
        <v>1</v>
      </c>
      <c r="JV4" s="18">
        <f t="shared" si="70"/>
        <v>1</v>
      </c>
      <c r="JW4" s="18">
        <f t="shared" si="71"/>
        <v>1</v>
      </c>
      <c r="JX4" s="18">
        <f t="shared" si="72"/>
        <v>1</v>
      </c>
      <c r="JY4" s="18">
        <f t="shared" si="73"/>
        <v>1</v>
      </c>
      <c r="JZ4" s="18">
        <f t="shared" si="74"/>
        <v>1</v>
      </c>
      <c r="KA4" s="18">
        <f t="shared" si="75"/>
        <v>0</v>
      </c>
      <c r="KB4" s="18">
        <f t="shared" si="76"/>
        <v>0</v>
      </c>
      <c r="KC4" s="18">
        <f t="shared" si="77"/>
        <v>0</v>
      </c>
      <c r="KD4" s="18">
        <f t="shared" si="78"/>
        <v>0</v>
      </c>
      <c r="KE4" s="18">
        <f t="shared" si="79"/>
        <v>0</v>
      </c>
      <c r="KF4" s="18">
        <f t="shared" si="80"/>
        <v>0</v>
      </c>
      <c r="KG4" s="18">
        <f t="shared" si="81"/>
        <v>0</v>
      </c>
      <c r="KH4" s="18">
        <f t="shared" si="82"/>
        <v>0</v>
      </c>
      <c r="KI4" s="18">
        <f t="shared" si="83"/>
        <v>0</v>
      </c>
      <c r="KJ4" s="18">
        <f t="shared" si="84"/>
        <v>0</v>
      </c>
      <c r="KK4" s="18">
        <f t="shared" si="85"/>
        <v>0</v>
      </c>
      <c r="KL4" s="18">
        <f t="shared" si="86"/>
        <v>0</v>
      </c>
      <c r="KM4" s="18">
        <f t="shared" si="87"/>
        <v>0</v>
      </c>
      <c r="KN4" s="18">
        <f t="shared" si="88"/>
        <v>0</v>
      </c>
      <c r="KO4" s="18">
        <f t="shared" si="89"/>
        <v>0</v>
      </c>
      <c r="KP4" s="18">
        <f t="shared" si="90"/>
        <v>0</v>
      </c>
      <c r="KQ4" s="18">
        <f t="shared" si="91"/>
        <v>0</v>
      </c>
      <c r="KR4" s="18">
        <f t="shared" si="92"/>
        <v>0</v>
      </c>
      <c r="KS4" s="18">
        <f t="shared" si="93"/>
        <v>0</v>
      </c>
      <c r="KT4" s="18">
        <f t="shared" si="94"/>
        <v>0</v>
      </c>
    </row>
    <row r="5" spans="1:306" x14ac:dyDescent="0.3">
      <c r="A5" s="18"/>
      <c r="B5" s="18"/>
      <c r="C5" s="18"/>
      <c r="F5" s="18"/>
      <c r="AI5" s="18"/>
      <c r="AJ5" s="24"/>
      <c r="AK5" s="24"/>
      <c r="AL5" s="20"/>
      <c r="AM5" s="23"/>
      <c r="AN5" s="18"/>
      <c r="AO5" s="24"/>
      <c r="AP5" s="18">
        <f t="shared" si="95"/>
        <v>0</v>
      </c>
      <c r="AQ5" s="18" t="str">
        <f t="shared" si="96"/>
        <v>sup</v>
      </c>
      <c r="AR5" s="18" t="str">
        <f t="shared" si="97"/>
        <v>favorite</v>
      </c>
      <c r="AS5" s="19">
        <f t="shared" si="0"/>
        <v>0</v>
      </c>
      <c r="AT5" s="19">
        <f t="shared" si="1"/>
        <v>0</v>
      </c>
      <c r="AU5" s="19">
        <f t="shared" si="98"/>
        <v>0</v>
      </c>
      <c r="AV5" s="19">
        <f t="shared" si="99"/>
        <v>0</v>
      </c>
      <c r="AW5" s="71">
        <f t="shared" si="100"/>
        <v>0</v>
      </c>
      <c r="AX5" s="71">
        <f t="shared" si="101"/>
        <v>0</v>
      </c>
      <c r="AY5" s="71">
        <f t="shared" si="102"/>
        <v>1</v>
      </c>
      <c r="AZ5" s="22">
        <f t="shared" si="103"/>
        <v>0</v>
      </c>
      <c r="BA5" s="22">
        <f t="shared" si="104"/>
        <v>0</v>
      </c>
      <c r="BB5" s="25">
        <f t="shared" si="2"/>
        <v>0</v>
      </c>
      <c r="BC5" s="21">
        <f t="shared" si="3"/>
        <v>0</v>
      </c>
      <c r="BD5" s="22">
        <v>4</v>
      </c>
      <c r="BE5" s="18">
        <f t="shared" si="4"/>
        <v>0</v>
      </c>
      <c r="BF5" s="18">
        <f t="shared" si="5"/>
        <v>0</v>
      </c>
      <c r="BG5" s="18">
        <f t="shared" si="6"/>
        <v>0</v>
      </c>
      <c r="BH5" s="18">
        <f t="shared" si="7"/>
        <v>0</v>
      </c>
      <c r="BI5" s="18">
        <f t="shared" si="105"/>
        <v>0</v>
      </c>
      <c r="BJ5" s="22">
        <f t="shared" si="116"/>
        <v>1</v>
      </c>
      <c r="BK5" s="22">
        <f t="shared" si="106"/>
        <v>1</v>
      </c>
      <c r="BL5" s="33">
        <f t="shared" si="107"/>
        <v>1</v>
      </c>
      <c r="BM5" s="22">
        <f t="shared" si="8"/>
        <v>0</v>
      </c>
      <c r="BN5" s="22">
        <f t="shared" si="108"/>
        <v>1</v>
      </c>
      <c r="BO5" s="22">
        <f t="shared" si="9"/>
        <v>1</v>
      </c>
      <c r="BP5" s="22">
        <f t="shared" si="109"/>
        <v>0</v>
      </c>
      <c r="BQ5" s="22">
        <f t="shared" si="10"/>
        <v>0</v>
      </c>
      <c r="BR5" s="15">
        <f t="shared" si="11"/>
        <v>0</v>
      </c>
      <c r="BS5" s="45">
        <f t="shared" si="110"/>
        <v>0</v>
      </c>
      <c r="BT5" s="22">
        <f t="shared" si="111"/>
        <v>0</v>
      </c>
      <c r="BU5" s="22">
        <f t="shared" si="117"/>
        <v>1</v>
      </c>
      <c r="BV5" s="22">
        <f t="shared" si="112"/>
        <v>0</v>
      </c>
      <c r="BW5" s="22">
        <f t="shared" si="113"/>
        <v>1</v>
      </c>
      <c r="BX5" s="22">
        <f t="shared" si="114"/>
        <v>0</v>
      </c>
      <c r="BY5" s="15">
        <f t="shared" si="115"/>
        <v>0</v>
      </c>
      <c r="BZ5" s="18">
        <f t="shared" si="118"/>
        <v>0</v>
      </c>
      <c r="CA5" s="22">
        <f t="shared" si="119"/>
        <v>0</v>
      </c>
      <c r="CB5" s="22">
        <f t="shared" ref="CB5:CB24" si="124">IF(CC5&gt;CD5,CC5,CD5)</f>
        <v>1</v>
      </c>
      <c r="CC5" s="22">
        <f t="shared" si="120"/>
        <v>0</v>
      </c>
      <c r="CD5" s="22">
        <f t="shared" si="121"/>
        <v>1</v>
      </c>
      <c r="CE5" s="22">
        <f t="shared" si="122"/>
        <v>0</v>
      </c>
      <c r="CF5" s="15">
        <f t="shared" si="123"/>
        <v>0</v>
      </c>
      <c r="CG5" s="18">
        <f t="shared" ref="CG5:CG24" si="125">IF(AND(BZ5=0,BS5=0,BI5=0,BC5-BC4&lt;TIME(1,55,0),BC5&gt;CM4+TIME(1,55,0)),JJ4,0)</f>
        <v>0</v>
      </c>
      <c r="CH5" s="22">
        <f t="shared" ref="CH5:CH24" si="126">IF(CG5&gt;0,1,0)</f>
        <v>0</v>
      </c>
      <c r="CI5" s="22">
        <f t="shared" ref="CI5:CI24" si="127">IF(CJ5&gt;CK5,CJ5,CK5)</f>
        <v>1</v>
      </c>
      <c r="CJ5" s="22">
        <f t="shared" ref="CJ5:CJ24" si="128">IF(AND(AP5&gt;0,CG5&gt;0),0,IF(CG5&gt;0,CJ4+1,CJ4))</f>
        <v>0</v>
      </c>
      <c r="CK5" s="22">
        <f t="shared" ref="CK5:CK24" si="129">IF(CJ5=0,CJ4+1,0)</f>
        <v>1</v>
      </c>
      <c r="CL5" s="22">
        <f t="shared" ref="CL5:CL24" si="130">IF(AND(AP5&gt;0,CK5&gt;0,CG5&gt;0),1,0)</f>
        <v>0</v>
      </c>
      <c r="CM5" s="15">
        <f t="shared" ref="CM5:CM24" si="131">IF(CG5&lt;&gt;0,BC5,CM4)</f>
        <v>0</v>
      </c>
      <c r="CR5" s="22"/>
      <c r="CT5" s="15"/>
      <c r="CW5" s="22"/>
      <c r="DA5" s="15"/>
      <c r="DH5" s="15"/>
      <c r="DJ5" s="22"/>
      <c r="DO5" s="15"/>
      <c r="DV5" s="15"/>
      <c r="EC5" s="15"/>
      <c r="EJ5" s="15"/>
      <c r="EQ5" s="15"/>
      <c r="EX5" s="15"/>
      <c r="FE5" s="15"/>
      <c r="FL5" s="15"/>
      <c r="FS5" s="15"/>
      <c r="FZ5" s="15"/>
      <c r="GG5" s="15"/>
      <c r="GN5" s="15"/>
      <c r="GP5" s="22"/>
      <c r="GQ5" s="22"/>
      <c r="GR5" s="22"/>
      <c r="GS5" s="22"/>
      <c r="GT5" s="22"/>
      <c r="GU5" s="15"/>
      <c r="GV5" s="22">
        <f t="shared" si="12"/>
        <v>0</v>
      </c>
      <c r="GW5" s="22">
        <f t="shared" si="13"/>
        <v>1</v>
      </c>
      <c r="GX5" s="22">
        <f t="shared" si="14"/>
        <v>1</v>
      </c>
      <c r="GY5" s="18">
        <f t="shared" si="15"/>
        <v>1</v>
      </c>
      <c r="GZ5" s="18">
        <v>0</v>
      </c>
      <c r="HA5" s="18">
        <f t="shared" si="16"/>
        <v>0</v>
      </c>
      <c r="HB5" s="18">
        <v>0</v>
      </c>
      <c r="HC5" s="18">
        <f t="shared" si="17"/>
        <v>0</v>
      </c>
      <c r="HD5" s="18">
        <v>0</v>
      </c>
      <c r="HE5" s="18">
        <f t="shared" si="18"/>
        <v>0</v>
      </c>
      <c r="HF5" s="18">
        <v>0</v>
      </c>
      <c r="HG5" s="18">
        <f t="shared" si="19"/>
        <v>0</v>
      </c>
      <c r="HH5" s="18">
        <v>0</v>
      </c>
      <c r="HI5" s="18">
        <f t="shared" si="20"/>
        <v>0</v>
      </c>
      <c r="HJ5" s="18">
        <v>0</v>
      </c>
      <c r="HK5" s="18">
        <f t="shared" si="21"/>
        <v>0</v>
      </c>
      <c r="HL5" s="18">
        <v>0</v>
      </c>
      <c r="HM5" s="18">
        <f t="shared" si="22"/>
        <v>0</v>
      </c>
      <c r="HN5" s="18">
        <v>0</v>
      </c>
      <c r="HO5" s="18">
        <f t="shared" si="23"/>
        <v>0</v>
      </c>
      <c r="HP5" s="18">
        <v>0</v>
      </c>
      <c r="HQ5" s="18">
        <f t="shared" si="24"/>
        <v>0</v>
      </c>
      <c r="HR5" s="18">
        <v>0</v>
      </c>
      <c r="HS5" s="18">
        <f t="shared" si="25"/>
        <v>0</v>
      </c>
      <c r="HT5" s="18">
        <v>0</v>
      </c>
      <c r="HU5" s="18">
        <f t="shared" si="26"/>
        <v>0</v>
      </c>
      <c r="HV5" s="18">
        <v>0</v>
      </c>
      <c r="HW5" s="18">
        <f t="shared" si="27"/>
        <v>0</v>
      </c>
      <c r="HX5" s="18">
        <v>0</v>
      </c>
      <c r="HY5" s="18">
        <f t="shared" si="28"/>
        <v>0</v>
      </c>
      <c r="HZ5" s="18">
        <v>0</v>
      </c>
      <c r="IA5" s="18">
        <f t="shared" si="29"/>
        <v>0</v>
      </c>
      <c r="IB5" s="18">
        <v>0</v>
      </c>
      <c r="IC5" s="18">
        <f t="shared" si="30"/>
        <v>0</v>
      </c>
      <c r="ID5" s="18">
        <v>0</v>
      </c>
      <c r="IE5" s="18">
        <f t="shared" si="31"/>
        <v>0</v>
      </c>
      <c r="IF5" s="18">
        <v>0</v>
      </c>
      <c r="IG5" s="18">
        <f t="shared" si="32"/>
        <v>0</v>
      </c>
      <c r="IH5" s="18">
        <v>0</v>
      </c>
      <c r="II5" s="18">
        <f t="shared" si="33"/>
        <v>0</v>
      </c>
      <c r="IJ5" s="18">
        <v>0</v>
      </c>
      <c r="IK5" s="18">
        <f t="shared" si="34"/>
        <v>0</v>
      </c>
      <c r="IL5" s="18">
        <v>0</v>
      </c>
      <c r="IM5" s="18">
        <f t="shared" si="35"/>
        <v>0</v>
      </c>
      <c r="IN5" s="18">
        <f t="shared" si="36"/>
        <v>0</v>
      </c>
      <c r="IO5" s="18">
        <f t="shared" si="37"/>
        <v>0</v>
      </c>
      <c r="IP5" s="18">
        <f t="shared" si="38"/>
        <v>0</v>
      </c>
      <c r="IQ5" s="18">
        <f t="shared" si="39"/>
        <v>0</v>
      </c>
      <c r="IR5" s="18">
        <f t="shared" si="40"/>
        <v>0</v>
      </c>
      <c r="IS5" s="18">
        <f t="shared" si="41"/>
        <v>0</v>
      </c>
      <c r="IT5" s="18">
        <f t="shared" si="42"/>
        <v>0</v>
      </c>
      <c r="IU5" s="18">
        <f t="shared" si="43"/>
        <v>0</v>
      </c>
      <c r="IV5" s="18">
        <f t="shared" si="44"/>
        <v>0</v>
      </c>
      <c r="IW5" s="18">
        <f t="shared" si="45"/>
        <v>0</v>
      </c>
      <c r="IX5" s="18">
        <f t="shared" si="46"/>
        <v>0</v>
      </c>
      <c r="IY5" s="18">
        <f t="shared" si="47"/>
        <v>0</v>
      </c>
      <c r="IZ5" s="18">
        <f t="shared" si="48"/>
        <v>0</v>
      </c>
      <c r="JA5" s="18">
        <f t="shared" si="49"/>
        <v>0</v>
      </c>
      <c r="JB5" s="18">
        <f t="shared" si="50"/>
        <v>0</v>
      </c>
      <c r="JC5" s="18">
        <f t="shared" si="51"/>
        <v>0</v>
      </c>
      <c r="JD5" s="18">
        <f t="shared" si="52"/>
        <v>0</v>
      </c>
      <c r="JE5" s="18">
        <f t="shared" si="53"/>
        <v>0</v>
      </c>
      <c r="JF5" s="18">
        <f t="shared" si="54"/>
        <v>0</v>
      </c>
      <c r="JG5" s="18">
        <f t="shared" si="55"/>
        <v>0.01</v>
      </c>
      <c r="JH5" s="18">
        <f t="shared" si="56"/>
        <v>1</v>
      </c>
      <c r="JI5" s="18">
        <f t="shared" si="57"/>
        <v>1</v>
      </c>
      <c r="JJ5" s="18">
        <f t="shared" si="58"/>
        <v>1</v>
      </c>
      <c r="JK5" s="18">
        <f t="shared" si="59"/>
        <v>1</v>
      </c>
      <c r="JL5" s="18">
        <f t="shared" si="60"/>
        <v>1</v>
      </c>
      <c r="JM5" s="18">
        <f t="shared" si="61"/>
        <v>1</v>
      </c>
      <c r="JN5" s="18">
        <f t="shared" si="62"/>
        <v>1</v>
      </c>
      <c r="JO5" s="18">
        <f t="shared" si="63"/>
        <v>1</v>
      </c>
      <c r="JP5" s="18">
        <f t="shared" si="64"/>
        <v>1</v>
      </c>
      <c r="JQ5" s="18">
        <f t="shared" si="65"/>
        <v>1</v>
      </c>
      <c r="JR5" s="18">
        <f t="shared" si="66"/>
        <v>1</v>
      </c>
      <c r="JS5" s="18">
        <f t="shared" si="67"/>
        <v>1</v>
      </c>
      <c r="JT5" s="18">
        <f t="shared" si="68"/>
        <v>1</v>
      </c>
      <c r="JU5" s="18">
        <f t="shared" si="69"/>
        <v>1</v>
      </c>
      <c r="JV5" s="18">
        <f t="shared" si="70"/>
        <v>1</v>
      </c>
      <c r="JW5" s="18">
        <f t="shared" si="71"/>
        <v>1</v>
      </c>
      <c r="JX5" s="18">
        <f t="shared" si="72"/>
        <v>1</v>
      </c>
      <c r="JY5" s="18">
        <f t="shared" si="73"/>
        <v>1</v>
      </c>
      <c r="JZ5" s="18">
        <f t="shared" si="74"/>
        <v>1</v>
      </c>
      <c r="KA5" s="18">
        <f t="shared" si="75"/>
        <v>0</v>
      </c>
      <c r="KB5" s="18">
        <f t="shared" si="76"/>
        <v>0</v>
      </c>
      <c r="KC5" s="18">
        <f t="shared" si="77"/>
        <v>0</v>
      </c>
      <c r="KD5" s="18">
        <f t="shared" si="78"/>
        <v>0</v>
      </c>
      <c r="KE5" s="18">
        <f t="shared" si="79"/>
        <v>0</v>
      </c>
      <c r="KF5" s="18">
        <f t="shared" si="80"/>
        <v>0</v>
      </c>
      <c r="KG5" s="18">
        <f t="shared" si="81"/>
        <v>0</v>
      </c>
      <c r="KH5" s="18">
        <f t="shared" si="82"/>
        <v>0</v>
      </c>
      <c r="KI5" s="18">
        <f t="shared" si="83"/>
        <v>0</v>
      </c>
      <c r="KJ5" s="18">
        <f t="shared" si="84"/>
        <v>0</v>
      </c>
      <c r="KK5" s="18">
        <f t="shared" si="85"/>
        <v>0</v>
      </c>
      <c r="KL5" s="18">
        <f t="shared" si="86"/>
        <v>0</v>
      </c>
      <c r="KM5" s="18">
        <f t="shared" si="87"/>
        <v>0</v>
      </c>
      <c r="KN5" s="18">
        <f t="shared" si="88"/>
        <v>0</v>
      </c>
      <c r="KO5" s="18">
        <f t="shared" si="89"/>
        <v>0</v>
      </c>
      <c r="KP5" s="18">
        <f t="shared" si="90"/>
        <v>0</v>
      </c>
      <c r="KQ5" s="18">
        <f t="shared" si="91"/>
        <v>0</v>
      </c>
      <c r="KR5" s="18">
        <f t="shared" si="92"/>
        <v>0</v>
      </c>
      <c r="KS5" s="18">
        <f t="shared" si="93"/>
        <v>0</v>
      </c>
      <c r="KT5" s="18">
        <f t="shared" si="94"/>
        <v>0</v>
      </c>
    </row>
    <row r="6" spans="1:306" x14ac:dyDescent="0.3">
      <c r="A6" s="18"/>
      <c r="B6" s="18"/>
      <c r="C6" s="18"/>
      <c r="F6" s="18"/>
      <c r="AI6" s="18"/>
      <c r="AJ6" s="24"/>
      <c r="AK6" s="24"/>
      <c r="AL6" s="20"/>
      <c r="AM6" s="23"/>
      <c r="AN6" s="18"/>
      <c r="AO6" s="24"/>
      <c r="AP6" s="18">
        <f t="shared" si="95"/>
        <v>0</v>
      </c>
      <c r="AQ6" s="18" t="str">
        <f t="shared" si="96"/>
        <v>sup</v>
      </c>
      <c r="AR6" s="18" t="str">
        <f t="shared" si="97"/>
        <v>favorite</v>
      </c>
      <c r="AS6" s="19">
        <f t="shared" si="0"/>
        <v>0</v>
      </c>
      <c r="AT6" s="19">
        <f t="shared" si="1"/>
        <v>0</v>
      </c>
      <c r="AU6" s="19">
        <f t="shared" si="98"/>
        <v>0</v>
      </c>
      <c r="AV6" s="19">
        <f t="shared" si="99"/>
        <v>0</v>
      </c>
      <c r="AW6" s="71">
        <f t="shared" si="100"/>
        <v>0</v>
      </c>
      <c r="AX6" s="71">
        <f t="shared" si="101"/>
        <v>0</v>
      </c>
      <c r="AY6" s="71">
        <f t="shared" si="102"/>
        <v>1</v>
      </c>
      <c r="AZ6" s="22">
        <f t="shared" si="103"/>
        <v>0</v>
      </c>
      <c r="BA6" s="22">
        <f t="shared" si="104"/>
        <v>0</v>
      </c>
      <c r="BB6" s="25">
        <f t="shared" si="2"/>
        <v>0</v>
      </c>
      <c r="BC6" s="21">
        <f t="shared" si="3"/>
        <v>0</v>
      </c>
      <c r="BD6" s="22">
        <v>5</v>
      </c>
      <c r="BE6" s="18">
        <f t="shared" si="4"/>
        <v>0</v>
      </c>
      <c r="BF6" s="18">
        <f t="shared" si="5"/>
        <v>0</v>
      </c>
      <c r="BG6" s="18">
        <f t="shared" si="6"/>
        <v>0</v>
      </c>
      <c r="BH6" s="18">
        <f t="shared" si="7"/>
        <v>0</v>
      </c>
      <c r="BI6" s="18">
        <f t="shared" si="105"/>
        <v>0</v>
      </c>
      <c r="BJ6" s="22">
        <f t="shared" si="116"/>
        <v>1</v>
      </c>
      <c r="BK6" s="22">
        <f t="shared" si="106"/>
        <v>1</v>
      </c>
      <c r="BL6" s="33">
        <f t="shared" si="107"/>
        <v>1</v>
      </c>
      <c r="BM6" s="22">
        <f t="shared" si="8"/>
        <v>0</v>
      </c>
      <c r="BN6" s="22">
        <f t="shared" si="108"/>
        <v>1</v>
      </c>
      <c r="BO6" s="22">
        <f t="shared" si="9"/>
        <v>1</v>
      </c>
      <c r="BP6" s="22">
        <f t="shared" si="109"/>
        <v>0</v>
      </c>
      <c r="BQ6" s="22">
        <f t="shared" si="10"/>
        <v>0</v>
      </c>
      <c r="BR6" s="15">
        <f t="shared" si="11"/>
        <v>0</v>
      </c>
      <c r="BS6" s="45">
        <f t="shared" si="110"/>
        <v>0</v>
      </c>
      <c r="BT6" s="22">
        <f t="shared" si="111"/>
        <v>0</v>
      </c>
      <c r="BU6" s="22">
        <f t="shared" si="117"/>
        <v>1</v>
      </c>
      <c r="BV6" s="22">
        <f t="shared" si="112"/>
        <v>0</v>
      </c>
      <c r="BW6" s="22">
        <f t="shared" si="113"/>
        <v>1</v>
      </c>
      <c r="BX6" s="22">
        <f t="shared" si="114"/>
        <v>0</v>
      </c>
      <c r="BY6" s="15">
        <f t="shared" si="115"/>
        <v>0</v>
      </c>
      <c r="BZ6" s="18">
        <f t="shared" si="118"/>
        <v>0</v>
      </c>
      <c r="CA6" s="22">
        <f t="shared" si="119"/>
        <v>0</v>
      </c>
      <c r="CB6" s="22">
        <f t="shared" si="124"/>
        <v>1</v>
      </c>
      <c r="CC6" s="22">
        <f t="shared" si="120"/>
        <v>0</v>
      </c>
      <c r="CD6" s="22">
        <f t="shared" si="121"/>
        <v>1</v>
      </c>
      <c r="CE6" s="22">
        <f t="shared" si="122"/>
        <v>0</v>
      </c>
      <c r="CF6" s="15">
        <f t="shared" si="123"/>
        <v>0</v>
      </c>
      <c r="CG6" s="18">
        <f t="shared" si="125"/>
        <v>0</v>
      </c>
      <c r="CH6" s="22">
        <f t="shared" si="126"/>
        <v>0</v>
      </c>
      <c r="CI6" s="22">
        <f t="shared" si="127"/>
        <v>1</v>
      </c>
      <c r="CJ6" s="22">
        <f t="shared" si="128"/>
        <v>0</v>
      </c>
      <c r="CK6" s="22">
        <f t="shared" si="129"/>
        <v>1</v>
      </c>
      <c r="CL6" s="22">
        <f t="shared" si="130"/>
        <v>0</v>
      </c>
      <c r="CM6" s="15">
        <f t="shared" si="131"/>
        <v>0</v>
      </c>
      <c r="CN6" s="18">
        <f t="shared" ref="CN6:CN24" si="132">IF(AND(CG6=0,BZ6=0,BS6=0,BI6=0,BC6-BC5&lt;TIME(1,55,0),BC6&gt;CT5+TIME(1,55,0)),JK5,0)</f>
        <v>0</v>
      </c>
      <c r="CO6" s="22">
        <f t="shared" ref="CO6:CO24" si="133">IF(CN6&gt;0,1,0)</f>
        <v>0</v>
      </c>
      <c r="CP6" s="22">
        <f t="shared" ref="CP6:CP24" si="134">IF(CQ6&gt;CR6,CQ6,CR6)</f>
        <v>1</v>
      </c>
      <c r="CQ6" s="22">
        <f t="shared" ref="CQ6:CQ24" si="135">IF(AND(AP6&gt;0,CN6&gt;0),0,IF(CN6&gt;0,CQ5+1,CQ5))</f>
        <v>0</v>
      </c>
      <c r="CR6" s="22">
        <f t="shared" ref="CR6:CR24" si="136">IF(CQ6=0,CQ5+1,0)</f>
        <v>1</v>
      </c>
      <c r="CS6" s="22">
        <f t="shared" ref="CS6:CS24" si="137">IF(AND(AP6&gt;0,CR6&gt;0,CN6&gt;0),1,0)</f>
        <v>0</v>
      </c>
      <c r="CT6" s="15">
        <f t="shared" ref="CT6:CT24" si="138">IF(CN6&lt;&gt;0,BC6,CT5)</f>
        <v>0</v>
      </c>
      <c r="CW6" s="22"/>
      <c r="DA6" s="15"/>
      <c r="DH6" s="15"/>
      <c r="DJ6" s="22"/>
      <c r="DO6" s="15"/>
      <c r="DV6" s="15"/>
      <c r="EC6" s="15"/>
      <c r="EJ6" s="15"/>
      <c r="EQ6" s="15"/>
      <c r="EX6" s="15"/>
      <c r="FE6" s="15"/>
      <c r="FL6" s="15"/>
      <c r="FS6" s="15"/>
      <c r="FZ6" s="15"/>
      <c r="GG6" s="15"/>
      <c r="GN6" s="15"/>
      <c r="GP6" s="22"/>
      <c r="GQ6" s="22"/>
      <c r="GR6" s="22"/>
      <c r="GS6" s="22"/>
      <c r="GT6" s="22"/>
      <c r="GU6" s="15"/>
      <c r="GV6" s="22">
        <f t="shared" si="12"/>
        <v>0</v>
      </c>
      <c r="GW6" s="22">
        <f t="shared" si="13"/>
        <v>1</v>
      </c>
      <c r="GX6" s="22">
        <f t="shared" si="14"/>
        <v>1</v>
      </c>
      <c r="GY6" s="18">
        <f t="shared" si="15"/>
        <v>1</v>
      </c>
      <c r="GZ6" s="18">
        <v>0</v>
      </c>
      <c r="HA6" s="18">
        <f t="shared" si="16"/>
        <v>0</v>
      </c>
      <c r="HB6" s="18">
        <v>0</v>
      </c>
      <c r="HC6" s="18">
        <f t="shared" si="17"/>
        <v>0</v>
      </c>
      <c r="HD6" s="18">
        <v>0</v>
      </c>
      <c r="HE6" s="18">
        <f t="shared" si="18"/>
        <v>0</v>
      </c>
      <c r="HF6" s="18">
        <v>0</v>
      </c>
      <c r="HG6" s="18">
        <f t="shared" si="19"/>
        <v>0</v>
      </c>
      <c r="HH6" s="18">
        <v>0</v>
      </c>
      <c r="HI6" s="18">
        <f t="shared" si="20"/>
        <v>0</v>
      </c>
      <c r="HJ6" s="18">
        <v>0</v>
      </c>
      <c r="HK6" s="18">
        <f t="shared" si="21"/>
        <v>0</v>
      </c>
      <c r="HL6" s="18">
        <v>0</v>
      </c>
      <c r="HM6" s="18">
        <f t="shared" si="22"/>
        <v>0</v>
      </c>
      <c r="HN6" s="18">
        <v>0</v>
      </c>
      <c r="HO6" s="18">
        <f t="shared" si="23"/>
        <v>0</v>
      </c>
      <c r="HP6" s="18">
        <v>0</v>
      </c>
      <c r="HQ6" s="18">
        <f t="shared" si="24"/>
        <v>0</v>
      </c>
      <c r="HR6" s="18">
        <v>0</v>
      </c>
      <c r="HS6" s="18">
        <f t="shared" si="25"/>
        <v>0</v>
      </c>
      <c r="HT6" s="18">
        <v>0</v>
      </c>
      <c r="HU6" s="18">
        <f t="shared" si="26"/>
        <v>0</v>
      </c>
      <c r="HV6" s="18">
        <v>0</v>
      </c>
      <c r="HW6" s="18">
        <f t="shared" si="27"/>
        <v>0</v>
      </c>
      <c r="HX6" s="18">
        <v>0</v>
      </c>
      <c r="HY6" s="18">
        <f t="shared" si="28"/>
        <v>0</v>
      </c>
      <c r="HZ6" s="18">
        <v>0</v>
      </c>
      <c r="IA6" s="18">
        <f t="shared" si="29"/>
        <v>0</v>
      </c>
      <c r="IB6" s="18">
        <v>0</v>
      </c>
      <c r="IC6" s="18">
        <f t="shared" si="30"/>
        <v>0</v>
      </c>
      <c r="ID6" s="18">
        <v>0</v>
      </c>
      <c r="IE6" s="18">
        <f t="shared" si="31"/>
        <v>0</v>
      </c>
      <c r="IF6" s="18">
        <v>0</v>
      </c>
      <c r="IG6" s="18">
        <f t="shared" si="32"/>
        <v>0</v>
      </c>
      <c r="IH6" s="18">
        <v>0</v>
      </c>
      <c r="II6" s="18">
        <f t="shared" si="33"/>
        <v>0</v>
      </c>
      <c r="IJ6" s="18">
        <v>0</v>
      </c>
      <c r="IK6" s="18">
        <f t="shared" si="34"/>
        <v>0</v>
      </c>
      <c r="IL6" s="18">
        <v>0</v>
      </c>
      <c r="IM6" s="18">
        <f t="shared" si="35"/>
        <v>0</v>
      </c>
      <c r="IN6" s="18">
        <f t="shared" si="36"/>
        <v>0</v>
      </c>
      <c r="IO6" s="18">
        <f t="shared" si="37"/>
        <v>0</v>
      </c>
      <c r="IP6" s="18">
        <f t="shared" si="38"/>
        <v>0</v>
      </c>
      <c r="IQ6" s="18">
        <f t="shared" si="39"/>
        <v>0</v>
      </c>
      <c r="IR6" s="18">
        <f t="shared" si="40"/>
        <v>0</v>
      </c>
      <c r="IS6" s="18">
        <f t="shared" si="41"/>
        <v>0</v>
      </c>
      <c r="IT6" s="18">
        <f t="shared" si="42"/>
        <v>0</v>
      </c>
      <c r="IU6" s="18">
        <f t="shared" si="43"/>
        <v>0</v>
      </c>
      <c r="IV6" s="18">
        <f t="shared" si="44"/>
        <v>0</v>
      </c>
      <c r="IW6" s="18">
        <f t="shared" si="45"/>
        <v>0</v>
      </c>
      <c r="IX6" s="18">
        <f t="shared" si="46"/>
        <v>0</v>
      </c>
      <c r="IY6" s="18">
        <f t="shared" si="47"/>
        <v>0</v>
      </c>
      <c r="IZ6" s="18">
        <f t="shared" si="48"/>
        <v>0</v>
      </c>
      <c r="JA6" s="18">
        <f t="shared" si="49"/>
        <v>0</v>
      </c>
      <c r="JB6" s="18">
        <f t="shared" si="50"/>
        <v>0</v>
      </c>
      <c r="JC6" s="18">
        <f t="shared" si="51"/>
        <v>0</v>
      </c>
      <c r="JD6" s="18">
        <f t="shared" si="52"/>
        <v>0</v>
      </c>
      <c r="JE6" s="18">
        <f t="shared" si="53"/>
        <v>0</v>
      </c>
      <c r="JF6" s="18">
        <f t="shared" si="54"/>
        <v>0</v>
      </c>
      <c r="JG6" s="18">
        <f t="shared" si="55"/>
        <v>0.01</v>
      </c>
      <c r="JH6" s="18">
        <f t="shared" si="56"/>
        <v>1</v>
      </c>
      <c r="JI6" s="18">
        <f t="shared" si="57"/>
        <v>1</v>
      </c>
      <c r="JJ6" s="18">
        <f t="shared" si="58"/>
        <v>1</v>
      </c>
      <c r="JK6" s="18">
        <f t="shared" si="59"/>
        <v>1</v>
      </c>
      <c r="JL6" s="18">
        <f t="shared" si="60"/>
        <v>1</v>
      </c>
      <c r="JM6" s="18">
        <f t="shared" si="61"/>
        <v>1</v>
      </c>
      <c r="JN6" s="18">
        <f t="shared" si="62"/>
        <v>1</v>
      </c>
      <c r="JO6" s="18">
        <f t="shared" si="63"/>
        <v>1</v>
      </c>
      <c r="JP6" s="18">
        <f t="shared" si="64"/>
        <v>1</v>
      </c>
      <c r="JQ6" s="18">
        <f t="shared" si="65"/>
        <v>1</v>
      </c>
      <c r="JR6" s="18">
        <f t="shared" si="66"/>
        <v>1</v>
      </c>
      <c r="JS6" s="18">
        <f t="shared" si="67"/>
        <v>1</v>
      </c>
      <c r="JT6" s="18">
        <f t="shared" si="68"/>
        <v>1</v>
      </c>
      <c r="JU6" s="18">
        <f t="shared" si="69"/>
        <v>1</v>
      </c>
      <c r="JV6" s="18">
        <f t="shared" si="70"/>
        <v>1</v>
      </c>
      <c r="JW6" s="18">
        <f t="shared" si="71"/>
        <v>1</v>
      </c>
      <c r="JX6" s="18">
        <f t="shared" si="72"/>
        <v>1</v>
      </c>
      <c r="JY6" s="18">
        <f t="shared" si="73"/>
        <v>1</v>
      </c>
      <c r="JZ6" s="18">
        <f t="shared" si="74"/>
        <v>1</v>
      </c>
      <c r="KA6" s="18">
        <f t="shared" si="75"/>
        <v>0</v>
      </c>
      <c r="KB6" s="18">
        <f t="shared" si="76"/>
        <v>0</v>
      </c>
      <c r="KC6" s="18">
        <f t="shared" si="77"/>
        <v>0</v>
      </c>
      <c r="KD6" s="18">
        <f t="shared" si="78"/>
        <v>0</v>
      </c>
      <c r="KE6" s="18">
        <f t="shared" si="79"/>
        <v>0</v>
      </c>
      <c r="KF6" s="18">
        <f t="shared" si="80"/>
        <v>0</v>
      </c>
      <c r="KG6" s="18">
        <f t="shared" si="81"/>
        <v>0</v>
      </c>
      <c r="KH6" s="18">
        <f t="shared" si="82"/>
        <v>0</v>
      </c>
      <c r="KI6" s="18">
        <f t="shared" si="83"/>
        <v>0</v>
      </c>
      <c r="KJ6" s="18">
        <f t="shared" si="84"/>
        <v>0</v>
      </c>
      <c r="KK6" s="18">
        <f t="shared" si="85"/>
        <v>0</v>
      </c>
      <c r="KL6" s="18">
        <f t="shared" si="86"/>
        <v>0</v>
      </c>
      <c r="KM6" s="18">
        <f t="shared" si="87"/>
        <v>0</v>
      </c>
      <c r="KN6" s="18">
        <f t="shared" si="88"/>
        <v>0</v>
      </c>
      <c r="KO6" s="18">
        <f t="shared" si="89"/>
        <v>0</v>
      </c>
      <c r="KP6" s="18">
        <f t="shared" si="90"/>
        <v>0</v>
      </c>
      <c r="KQ6" s="18">
        <f t="shared" si="91"/>
        <v>0</v>
      </c>
      <c r="KR6" s="18">
        <f t="shared" si="92"/>
        <v>0</v>
      </c>
      <c r="KS6" s="18">
        <f t="shared" si="93"/>
        <v>0</v>
      </c>
      <c r="KT6" s="18">
        <f t="shared" si="94"/>
        <v>0</v>
      </c>
    </row>
    <row r="7" spans="1:306" x14ac:dyDescent="0.3">
      <c r="A7" s="18"/>
      <c r="B7" s="18"/>
      <c r="C7" s="18"/>
      <c r="F7" s="18"/>
      <c r="AI7" s="18"/>
      <c r="AJ7" s="24"/>
      <c r="AK7" s="24"/>
      <c r="AL7" s="20"/>
      <c r="AM7" s="23"/>
      <c r="AN7" s="18"/>
      <c r="AO7" s="24"/>
      <c r="AP7" s="18">
        <f t="shared" si="95"/>
        <v>0</v>
      </c>
      <c r="AQ7" s="18" t="str">
        <f t="shared" si="96"/>
        <v>sup</v>
      </c>
      <c r="AR7" s="18" t="str">
        <f t="shared" si="97"/>
        <v>favorite</v>
      </c>
      <c r="AS7" s="19">
        <f t="shared" si="0"/>
        <v>0</v>
      </c>
      <c r="AT7" s="19">
        <f t="shared" si="1"/>
        <v>0</v>
      </c>
      <c r="AU7" s="19">
        <f t="shared" si="98"/>
        <v>0</v>
      </c>
      <c r="AV7" s="19">
        <f t="shared" si="99"/>
        <v>0</v>
      </c>
      <c r="AW7" s="71">
        <f t="shared" si="100"/>
        <v>0</v>
      </c>
      <c r="AX7" s="71">
        <f t="shared" si="101"/>
        <v>0</v>
      </c>
      <c r="AY7" s="71">
        <f t="shared" si="102"/>
        <v>1</v>
      </c>
      <c r="AZ7" s="22">
        <f t="shared" si="103"/>
        <v>0</v>
      </c>
      <c r="BA7" s="22">
        <f t="shared" si="104"/>
        <v>0</v>
      </c>
      <c r="BB7" s="25">
        <f t="shared" si="2"/>
        <v>0</v>
      </c>
      <c r="BC7" s="21">
        <f t="shared" si="3"/>
        <v>0</v>
      </c>
      <c r="BD7" s="22">
        <v>6</v>
      </c>
      <c r="BE7" s="18">
        <f t="shared" si="4"/>
        <v>0</v>
      </c>
      <c r="BF7" s="18">
        <f t="shared" si="5"/>
        <v>0</v>
      </c>
      <c r="BG7" s="18">
        <f t="shared" si="6"/>
        <v>0</v>
      </c>
      <c r="BH7" s="18">
        <f t="shared" si="7"/>
        <v>0</v>
      </c>
      <c r="BI7" s="18">
        <f t="shared" si="105"/>
        <v>0</v>
      </c>
      <c r="BJ7" s="22">
        <f t="shared" si="116"/>
        <v>1</v>
      </c>
      <c r="BK7" s="22">
        <f t="shared" si="106"/>
        <v>1</v>
      </c>
      <c r="BL7" s="33">
        <f t="shared" si="107"/>
        <v>1</v>
      </c>
      <c r="BM7" s="22">
        <f t="shared" si="8"/>
        <v>0</v>
      </c>
      <c r="BN7" s="22">
        <f t="shared" si="108"/>
        <v>1</v>
      </c>
      <c r="BO7" s="22">
        <f t="shared" si="9"/>
        <v>1</v>
      </c>
      <c r="BP7" s="22">
        <f t="shared" si="109"/>
        <v>0</v>
      </c>
      <c r="BQ7" s="22">
        <f t="shared" si="10"/>
        <v>0</v>
      </c>
      <c r="BR7" s="15">
        <f t="shared" si="11"/>
        <v>0</v>
      </c>
      <c r="BS7" s="45">
        <f t="shared" si="110"/>
        <v>0</v>
      </c>
      <c r="BT7" s="22">
        <f t="shared" si="111"/>
        <v>0</v>
      </c>
      <c r="BU7" s="22">
        <f t="shared" si="117"/>
        <v>1</v>
      </c>
      <c r="BV7" s="22">
        <f t="shared" si="112"/>
        <v>0</v>
      </c>
      <c r="BW7" s="22">
        <f t="shared" si="113"/>
        <v>1</v>
      </c>
      <c r="BX7" s="22">
        <f t="shared" si="114"/>
        <v>0</v>
      </c>
      <c r="BY7" s="15">
        <f t="shared" si="115"/>
        <v>0</v>
      </c>
      <c r="BZ7" s="18">
        <f t="shared" si="118"/>
        <v>0</v>
      </c>
      <c r="CA7" s="22">
        <f t="shared" si="119"/>
        <v>0</v>
      </c>
      <c r="CB7" s="22">
        <f t="shared" si="124"/>
        <v>1</v>
      </c>
      <c r="CC7" s="22">
        <f t="shared" si="120"/>
        <v>0</v>
      </c>
      <c r="CD7" s="22">
        <f t="shared" si="121"/>
        <v>1</v>
      </c>
      <c r="CE7" s="22">
        <f t="shared" si="122"/>
        <v>0</v>
      </c>
      <c r="CF7" s="15">
        <f t="shared" si="123"/>
        <v>0</v>
      </c>
      <c r="CG7" s="18">
        <f t="shared" si="125"/>
        <v>0</v>
      </c>
      <c r="CH7" s="22">
        <f t="shared" si="126"/>
        <v>0</v>
      </c>
      <c r="CI7" s="22">
        <f t="shared" si="127"/>
        <v>1</v>
      </c>
      <c r="CJ7" s="22">
        <f t="shared" si="128"/>
        <v>0</v>
      </c>
      <c r="CK7" s="22">
        <f t="shared" si="129"/>
        <v>1</v>
      </c>
      <c r="CL7" s="22">
        <f t="shared" si="130"/>
        <v>0</v>
      </c>
      <c r="CM7" s="15">
        <f t="shared" si="131"/>
        <v>0</v>
      </c>
      <c r="CN7" s="18">
        <f t="shared" si="132"/>
        <v>0</v>
      </c>
      <c r="CO7" s="22">
        <f t="shared" si="133"/>
        <v>0</v>
      </c>
      <c r="CP7" s="22">
        <f t="shared" si="134"/>
        <v>1</v>
      </c>
      <c r="CQ7" s="22">
        <f t="shared" si="135"/>
        <v>0</v>
      </c>
      <c r="CR7" s="22">
        <f t="shared" si="136"/>
        <v>1</v>
      </c>
      <c r="CS7" s="22">
        <f t="shared" si="137"/>
        <v>0</v>
      </c>
      <c r="CT7" s="15">
        <f t="shared" si="138"/>
        <v>0</v>
      </c>
      <c r="CU7" s="18">
        <f t="shared" ref="CU7:CU24" si="139">IF(AND(CN7=0,CG7=0,BZ7=0,BS7=0,BI7=0,BC7-BC6&lt;TIME(1,55,0),BC7&gt;DA6+TIME(1,55,0)),JL6,0)</f>
        <v>0</v>
      </c>
      <c r="CV7" s="22">
        <f t="shared" ref="CV7:CV24" si="140">IF(CU7&gt;0,1,0)</f>
        <v>0</v>
      </c>
      <c r="CW7" s="22">
        <f t="shared" ref="CW7:CW24" si="141">IF(CX7&gt;CY7,CX7,CY7)</f>
        <v>1</v>
      </c>
      <c r="CX7" s="22">
        <f t="shared" ref="CX7:CX24" si="142">IF(AND(AP7&gt;0,CU7&gt;0),0,IF(CU7&gt;0,CX6+1,CX6))</f>
        <v>0</v>
      </c>
      <c r="CY7" s="22">
        <f t="shared" ref="CY7:CY24" si="143">IF(CX7=0,CX6+1,0)</f>
        <v>1</v>
      </c>
      <c r="CZ7" s="22">
        <f t="shared" ref="CZ7:CZ24" si="144">IF(AND(AP7&gt;0,CY7&gt;0,CU7&gt;0),1,0)</f>
        <v>0</v>
      </c>
      <c r="DA7" s="15">
        <f t="shared" ref="DA7:DA24" si="145">IF(CU7&lt;&gt;0,BC7,DA6)</f>
        <v>0</v>
      </c>
      <c r="DH7" s="15"/>
      <c r="DJ7" s="22"/>
      <c r="DO7" s="15"/>
      <c r="DV7" s="15"/>
      <c r="EC7" s="15"/>
      <c r="EJ7" s="15"/>
      <c r="EQ7" s="15"/>
      <c r="EX7" s="15"/>
      <c r="FE7" s="15"/>
      <c r="FL7" s="15"/>
      <c r="FS7" s="15"/>
      <c r="FZ7" s="15"/>
      <c r="GG7" s="15"/>
      <c r="GN7" s="15"/>
      <c r="GP7" s="22"/>
      <c r="GQ7" s="22"/>
      <c r="GR7" s="22"/>
      <c r="GS7" s="22"/>
      <c r="GT7" s="22"/>
      <c r="GU7" s="15"/>
      <c r="GV7" s="22">
        <f t="shared" si="12"/>
        <v>0</v>
      </c>
      <c r="GW7" s="22">
        <f t="shared" si="13"/>
        <v>1</v>
      </c>
      <c r="GX7" s="22">
        <f t="shared" si="14"/>
        <v>1</v>
      </c>
      <c r="GY7" s="18">
        <f t="shared" si="15"/>
        <v>1</v>
      </c>
      <c r="GZ7" s="18">
        <v>0</v>
      </c>
      <c r="HA7" s="18">
        <f t="shared" si="16"/>
        <v>0</v>
      </c>
      <c r="HB7" s="18">
        <v>0</v>
      </c>
      <c r="HC7" s="18">
        <f t="shared" si="17"/>
        <v>0</v>
      </c>
      <c r="HD7" s="18">
        <v>0</v>
      </c>
      <c r="HE7" s="18">
        <f t="shared" si="18"/>
        <v>0</v>
      </c>
      <c r="HF7" s="18">
        <v>0</v>
      </c>
      <c r="HG7" s="18">
        <f t="shared" si="19"/>
        <v>0</v>
      </c>
      <c r="HH7" s="18">
        <v>0</v>
      </c>
      <c r="HI7" s="18">
        <f t="shared" si="20"/>
        <v>0</v>
      </c>
      <c r="HJ7" s="18">
        <v>0</v>
      </c>
      <c r="HK7" s="18">
        <f t="shared" si="21"/>
        <v>0</v>
      </c>
      <c r="HL7" s="18">
        <v>0</v>
      </c>
      <c r="HM7" s="18">
        <f t="shared" si="22"/>
        <v>0</v>
      </c>
      <c r="HN7" s="18">
        <v>0</v>
      </c>
      <c r="HO7" s="18">
        <f t="shared" si="23"/>
        <v>0</v>
      </c>
      <c r="HP7" s="18">
        <v>0</v>
      </c>
      <c r="HQ7" s="18">
        <f t="shared" si="24"/>
        <v>0</v>
      </c>
      <c r="HR7" s="18">
        <v>0</v>
      </c>
      <c r="HS7" s="18">
        <f t="shared" si="25"/>
        <v>0</v>
      </c>
      <c r="HT7" s="18">
        <v>0</v>
      </c>
      <c r="HU7" s="18">
        <f t="shared" si="26"/>
        <v>0</v>
      </c>
      <c r="HV7" s="18">
        <v>0</v>
      </c>
      <c r="HW7" s="18">
        <f t="shared" si="27"/>
        <v>0</v>
      </c>
      <c r="HX7" s="18">
        <v>0</v>
      </c>
      <c r="HY7" s="18">
        <f t="shared" si="28"/>
        <v>0</v>
      </c>
      <c r="HZ7" s="18">
        <v>0</v>
      </c>
      <c r="IA7" s="18">
        <f t="shared" si="29"/>
        <v>0</v>
      </c>
      <c r="IB7" s="18">
        <v>0</v>
      </c>
      <c r="IC7" s="18">
        <f t="shared" si="30"/>
        <v>0</v>
      </c>
      <c r="ID7" s="18">
        <v>0</v>
      </c>
      <c r="IE7" s="18">
        <f t="shared" si="31"/>
        <v>0</v>
      </c>
      <c r="IF7" s="18">
        <v>0</v>
      </c>
      <c r="IG7" s="18">
        <f t="shared" si="32"/>
        <v>0</v>
      </c>
      <c r="IH7" s="18">
        <v>0</v>
      </c>
      <c r="II7" s="18">
        <f t="shared" si="33"/>
        <v>0</v>
      </c>
      <c r="IJ7" s="18">
        <v>0</v>
      </c>
      <c r="IK7" s="18">
        <f t="shared" si="34"/>
        <v>0</v>
      </c>
      <c r="IL7" s="18">
        <v>0</v>
      </c>
      <c r="IM7" s="18">
        <f t="shared" si="35"/>
        <v>0</v>
      </c>
      <c r="IN7" s="18">
        <f t="shared" si="36"/>
        <v>0</v>
      </c>
      <c r="IO7" s="18">
        <f t="shared" si="37"/>
        <v>0</v>
      </c>
      <c r="IP7" s="18">
        <f t="shared" si="38"/>
        <v>0</v>
      </c>
      <c r="IQ7" s="18">
        <f t="shared" si="39"/>
        <v>0</v>
      </c>
      <c r="IR7" s="18">
        <f t="shared" si="40"/>
        <v>0</v>
      </c>
      <c r="IS7" s="18">
        <f t="shared" si="41"/>
        <v>0</v>
      </c>
      <c r="IT7" s="18">
        <f t="shared" si="42"/>
        <v>0</v>
      </c>
      <c r="IU7" s="18">
        <f t="shared" si="43"/>
        <v>0</v>
      </c>
      <c r="IV7" s="18">
        <f t="shared" si="44"/>
        <v>0</v>
      </c>
      <c r="IW7" s="18">
        <f t="shared" si="45"/>
        <v>0</v>
      </c>
      <c r="IX7" s="18">
        <f t="shared" si="46"/>
        <v>0</v>
      </c>
      <c r="IY7" s="18">
        <f t="shared" si="47"/>
        <v>0</v>
      </c>
      <c r="IZ7" s="18">
        <f t="shared" si="48"/>
        <v>0</v>
      </c>
      <c r="JA7" s="18">
        <f t="shared" si="49"/>
        <v>0</v>
      </c>
      <c r="JB7" s="18">
        <f t="shared" si="50"/>
        <v>0</v>
      </c>
      <c r="JC7" s="18">
        <f t="shared" si="51"/>
        <v>0</v>
      </c>
      <c r="JD7" s="18">
        <f t="shared" si="52"/>
        <v>0</v>
      </c>
      <c r="JE7" s="18">
        <f t="shared" si="53"/>
        <v>0</v>
      </c>
      <c r="JF7" s="18">
        <f t="shared" si="54"/>
        <v>0</v>
      </c>
      <c r="JG7" s="18">
        <f t="shared" si="55"/>
        <v>0.01</v>
      </c>
      <c r="JH7" s="18">
        <f t="shared" si="56"/>
        <v>1</v>
      </c>
      <c r="JI7" s="18">
        <f t="shared" si="57"/>
        <v>1</v>
      </c>
      <c r="JJ7" s="18">
        <f t="shared" si="58"/>
        <v>1</v>
      </c>
      <c r="JK7" s="18">
        <f t="shared" si="59"/>
        <v>1</v>
      </c>
      <c r="JL7" s="18">
        <f t="shared" si="60"/>
        <v>1</v>
      </c>
      <c r="JM7" s="18">
        <f t="shared" si="61"/>
        <v>1</v>
      </c>
      <c r="JN7" s="18">
        <f t="shared" si="62"/>
        <v>1</v>
      </c>
      <c r="JO7" s="18">
        <f t="shared" si="63"/>
        <v>1</v>
      </c>
      <c r="JP7" s="18">
        <f t="shared" si="64"/>
        <v>1</v>
      </c>
      <c r="JQ7" s="18">
        <f t="shared" si="65"/>
        <v>1</v>
      </c>
      <c r="JR7" s="18">
        <f t="shared" si="66"/>
        <v>1</v>
      </c>
      <c r="JS7" s="18">
        <f t="shared" si="67"/>
        <v>1</v>
      </c>
      <c r="JT7" s="18">
        <f t="shared" si="68"/>
        <v>1</v>
      </c>
      <c r="JU7" s="18">
        <f t="shared" si="69"/>
        <v>1</v>
      </c>
      <c r="JV7" s="18">
        <f t="shared" si="70"/>
        <v>1</v>
      </c>
      <c r="JW7" s="18">
        <f t="shared" si="71"/>
        <v>1</v>
      </c>
      <c r="JX7" s="18">
        <f t="shared" si="72"/>
        <v>1</v>
      </c>
      <c r="JY7" s="18">
        <f t="shared" si="73"/>
        <v>1</v>
      </c>
      <c r="JZ7" s="18">
        <f t="shared" si="74"/>
        <v>1</v>
      </c>
      <c r="KA7" s="18">
        <f t="shared" si="75"/>
        <v>0</v>
      </c>
      <c r="KB7" s="18">
        <f t="shared" si="76"/>
        <v>0</v>
      </c>
      <c r="KC7" s="18">
        <f t="shared" si="77"/>
        <v>0</v>
      </c>
      <c r="KD7" s="18">
        <f t="shared" si="78"/>
        <v>0</v>
      </c>
      <c r="KE7" s="18">
        <f t="shared" si="79"/>
        <v>0</v>
      </c>
      <c r="KF7" s="18">
        <f t="shared" si="80"/>
        <v>0</v>
      </c>
      <c r="KG7" s="18">
        <f t="shared" si="81"/>
        <v>0</v>
      </c>
      <c r="KH7" s="18">
        <f t="shared" si="82"/>
        <v>0</v>
      </c>
      <c r="KI7" s="18">
        <f t="shared" si="83"/>
        <v>0</v>
      </c>
      <c r="KJ7" s="18">
        <f t="shared" si="84"/>
        <v>0</v>
      </c>
      <c r="KK7" s="18">
        <f t="shared" si="85"/>
        <v>0</v>
      </c>
      <c r="KL7" s="18">
        <f t="shared" si="86"/>
        <v>0</v>
      </c>
      <c r="KM7" s="18">
        <f t="shared" si="87"/>
        <v>0</v>
      </c>
      <c r="KN7" s="18">
        <f t="shared" si="88"/>
        <v>0</v>
      </c>
      <c r="KO7" s="18">
        <f t="shared" si="89"/>
        <v>0</v>
      </c>
      <c r="KP7" s="18">
        <f t="shared" si="90"/>
        <v>0</v>
      </c>
      <c r="KQ7" s="18">
        <f t="shared" si="91"/>
        <v>0</v>
      </c>
      <c r="KR7" s="18">
        <f t="shared" si="92"/>
        <v>0</v>
      </c>
      <c r="KS7" s="18">
        <f t="shared" si="93"/>
        <v>0</v>
      </c>
      <c r="KT7" s="18">
        <f t="shared" si="94"/>
        <v>0</v>
      </c>
    </row>
    <row r="8" spans="1:306" x14ac:dyDescent="0.3">
      <c r="A8" s="18"/>
      <c r="B8" s="18"/>
      <c r="C8" s="18"/>
      <c r="F8" s="18"/>
      <c r="AI8" s="18"/>
      <c r="AJ8" s="24"/>
      <c r="AK8" s="24"/>
      <c r="AL8" s="20"/>
      <c r="AM8" s="23"/>
      <c r="AN8" s="18"/>
      <c r="AO8" s="24"/>
      <c r="AP8" s="18">
        <f t="shared" si="95"/>
        <v>0</v>
      </c>
      <c r="AQ8" s="18" t="str">
        <f t="shared" si="96"/>
        <v>sup</v>
      </c>
      <c r="AR8" s="18" t="str">
        <f t="shared" si="97"/>
        <v>favorite</v>
      </c>
      <c r="AS8" s="19">
        <f t="shared" si="0"/>
        <v>0</v>
      </c>
      <c r="AT8" s="19">
        <f t="shared" si="1"/>
        <v>0</v>
      </c>
      <c r="AU8" s="19">
        <f t="shared" si="98"/>
        <v>0</v>
      </c>
      <c r="AV8" s="19">
        <f t="shared" si="99"/>
        <v>0</v>
      </c>
      <c r="AW8" s="71">
        <f t="shared" si="100"/>
        <v>0</v>
      </c>
      <c r="AX8" s="71">
        <f t="shared" si="101"/>
        <v>0</v>
      </c>
      <c r="AY8" s="71">
        <f t="shared" si="102"/>
        <v>1</v>
      </c>
      <c r="AZ8" s="22">
        <f t="shared" si="103"/>
        <v>0</v>
      </c>
      <c r="BA8" s="22">
        <f t="shared" si="104"/>
        <v>0</v>
      </c>
      <c r="BB8" s="25">
        <f t="shared" si="2"/>
        <v>0</v>
      </c>
      <c r="BC8" s="21">
        <f t="shared" si="3"/>
        <v>0</v>
      </c>
      <c r="BD8" s="22">
        <v>7</v>
      </c>
      <c r="BE8" s="18">
        <f t="shared" si="4"/>
        <v>0</v>
      </c>
      <c r="BF8" s="18">
        <f t="shared" si="5"/>
        <v>0</v>
      </c>
      <c r="BG8" s="18">
        <f t="shared" si="6"/>
        <v>0</v>
      </c>
      <c r="BH8" s="18">
        <f t="shared" si="7"/>
        <v>0</v>
      </c>
      <c r="BI8" s="18">
        <f t="shared" si="105"/>
        <v>0</v>
      </c>
      <c r="BJ8" s="22">
        <f t="shared" si="116"/>
        <v>1</v>
      </c>
      <c r="BK8" s="22">
        <f t="shared" si="106"/>
        <v>1</v>
      </c>
      <c r="BL8" s="33">
        <f t="shared" si="107"/>
        <v>1</v>
      </c>
      <c r="BM8" s="22">
        <f t="shared" si="8"/>
        <v>0</v>
      </c>
      <c r="BN8" s="22">
        <f t="shared" si="108"/>
        <v>1</v>
      </c>
      <c r="BO8" s="22">
        <f t="shared" si="9"/>
        <v>1</v>
      </c>
      <c r="BP8" s="22">
        <f t="shared" si="109"/>
        <v>0</v>
      </c>
      <c r="BQ8" s="22">
        <f t="shared" si="10"/>
        <v>0</v>
      </c>
      <c r="BR8" s="15">
        <f t="shared" si="11"/>
        <v>0</v>
      </c>
      <c r="BS8" s="45">
        <f t="shared" si="110"/>
        <v>0</v>
      </c>
      <c r="BT8" s="22">
        <f t="shared" si="111"/>
        <v>0</v>
      </c>
      <c r="BU8" s="22">
        <f t="shared" si="117"/>
        <v>1</v>
      </c>
      <c r="BV8" s="22">
        <f t="shared" si="112"/>
        <v>0</v>
      </c>
      <c r="BW8" s="22">
        <f t="shared" si="113"/>
        <v>1</v>
      </c>
      <c r="BX8" s="22">
        <f t="shared" si="114"/>
        <v>0</v>
      </c>
      <c r="BY8" s="15">
        <f t="shared" si="115"/>
        <v>0</v>
      </c>
      <c r="BZ8" s="18">
        <f t="shared" si="118"/>
        <v>0</v>
      </c>
      <c r="CA8" s="22">
        <f t="shared" si="119"/>
        <v>0</v>
      </c>
      <c r="CB8" s="22">
        <f t="shared" si="124"/>
        <v>1</v>
      </c>
      <c r="CC8" s="22">
        <f t="shared" si="120"/>
        <v>0</v>
      </c>
      <c r="CD8" s="22">
        <f t="shared" si="121"/>
        <v>1</v>
      </c>
      <c r="CE8" s="22">
        <f t="shared" si="122"/>
        <v>0</v>
      </c>
      <c r="CF8" s="15">
        <f t="shared" si="123"/>
        <v>0</v>
      </c>
      <c r="CG8" s="18">
        <f t="shared" si="125"/>
        <v>0</v>
      </c>
      <c r="CH8" s="22">
        <f t="shared" si="126"/>
        <v>0</v>
      </c>
      <c r="CI8" s="22">
        <f t="shared" si="127"/>
        <v>1</v>
      </c>
      <c r="CJ8" s="22">
        <f t="shared" si="128"/>
        <v>0</v>
      </c>
      <c r="CK8" s="22">
        <f t="shared" si="129"/>
        <v>1</v>
      </c>
      <c r="CL8" s="22">
        <f t="shared" si="130"/>
        <v>0</v>
      </c>
      <c r="CM8" s="15">
        <f t="shared" si="131"/>
        <v>0</v>
      </c>
      <c r="CN8" s="18">
        <f t="shared" si="132"/>
        <v>0</v>
      </c>
      <c r="CO8" s="22">
        <f t="shared" si="133"/>
        <v>0</v>
      </c>
      <c r="CP8" s="22">
        <f t="shared" si="134"/>
        <v>1</v>
      </c>
      <c r="CQ8" s="22">
        <f t="shared" si="135"/>
        <v>0</v>
      </c>
      <c r="CR8" s="22">
        <f t="shared" si="136"/>
        <v>1</v>
      </c>
      <c r="CS8" s="22">
        <f t="shared" si="137"/>
        <v>0</v>
      </c>
      <c r="CT8" s="15">
        <f t="shared" si="138"/>
        <v>0</v>
      </c>
      <c r="CU8" s="18">
        <f t="shared" si="139"/>
        <v>0</v>
      </c>
      <c r="CV8" s="22">
        <f t="shared" si="140"/>
        <v>0</v>
      </c>
      <c r="CW8" s="22">
        <f t="shared" si="141"/>
        <v>1</v>
      </c>
      <c r="CX8" s="22">
        <f t="shared" si="142"/>
        <v>0</v>
      </c>
      <c r="CY8" s="22">
        <f t="shared" si="143"/>
        <v>1</v>
      </c>
      <c r="CZ8" s="22">
        <f t="shared" si="144"/>
        <v>0</v>
      </c>
      <c r="DA8" s="15">
        <f t="shared" si="145"/>
        <v>0</v>
      </c>
      <c r="DB8" s="18">
        <f t="shared" ref="DB8:DB24" si="146">IF(AND(CU8=0,CN8=0,CG8=0,BZ8=0,BS8=0,BI8=0,BC8-BC7&lt;TIME(1,55,0),BC8&gt;DH7+TIME(1,55,0)),JM7,0)</f>
        <v>0</v>
      </c>
      <c r="DC8" s="22">
        <f t="shared" ref="DC8:DC24" si="147">IF(DB8&gt;0,1,0)</f>
        <v>0</v>
      </c>
      <c r="DD8" s="22">
        <f t="shared" ref="DD8:DD24" si="148">IF(DE8&gt;DF8,DE8,DF8)</f>
        <v>1</v>
      </c>
      <c r="DE8" s="22">
        <f t="shared" ref="DE8:DE24" si="149">IF(AND(AP8&gt;0,DB8&gt;0),0,IF(DB8&gt;0,DE7+1,DE7))</f>
        <v>0</v>
      </c>
      <c r="DF8" s="22">
        <f t="shared" ref="DF8:DF24" si="150">IF(DE8=0,DE7+1,0)</f>
        <v>1</v>
      </c>
      <c r="DG8" s="22">
        <f t="shared" ref="DG8:DG24" si="151">IF(AND(AP8&gt;0,DF8&gt;0,DB8&gt;0),1,0)</f>
        <v>0</v>
      </c>
      <c r="DH8" s="15">
        <f t="shared" ref="DH8:DH24" si="152">IF(DB8&lt;&gt;0,BC8,DH7)</f>
        <v>0</v>
      </c>
      <c r="DJ8" s="22"/>
      <c r="DO8" s="15"/>
      <c r="DV8" s="15"/>
      <c r="EC8" s="15"/>
      <c r="EJ8" s="15"/>
      <c r="EQ8" s="15"/>
      <c r="EX8" s="15"/>
      <c r="FE8" s="15"/>
      <c r="FL8" s="15"/>
      <c r="FS8" s="15"/>
      <c r="FZ8" s="15"/>
      <c r="GG8" s="15"/>
      <c r="GN8" s="15"/>
      <c r="GP8" s="22"/>
      <c r="GQ8" s="22"/>
      <c r="GR8" s="22"/>
      <c r="GS8" s="22"/>
      <c r="GT8" s="22"/>
      <c r="GU8" s="15"/>
      <c r="GV8" s="22">
        <f t="shared" si="12"/>
        <v>0</v>
      </c>
      <c r="GW8" s="22">
        <f t="shared" si="13"/>
        <v>1</v>
      </c>
      <c r="GX8" s="22">
        <f t="shared" si="14"/>
        <v>1</v>
      </c>
      <c r="GY8" s="18">
        <f t="shared" si="15"/>
        <v>1</v>
      </c>
      <c r="GZ8" s="18">
        <v>0</v>
      </c>
      <c r="HA8" s="18">
        <f t="shared" si="16"/>
        <v>0</v>
      </c>
      <c r="HB8" s="18">
        <v>0</v>
      </c>
      <c r="HC8" s="18">
        <f t="shared" si="17"/>
        <v>0</v>
      </c>
      <c r="HD8" s="18">
        <v>0</v>
      </c>
      <c r="HE8" s="18">
        <f t="shared" si="18"/>
        <v>0</v>
      </c>
      <c r="HF8" s="18">
        <v>0</v>
      </c>
      <c r="HG8" s="18">
        <f t="shared" si="19"/>
        <v>0</v>
      </c>
      <c r="HH8" s="18">
        <v>0</v>
      </c>
      <c r="HI8" s="18">
        <f t="shared" si="20"/>
        <v>0</v>
      </c>
      <c r="HJ8" s="18">
        <v>0</v>
      </c>
      <c r="HK8" s="18">
        <f t="shared" si="21"/>
        <v>0</v>
      </c>
      <c r="HL8" s="18">
        <v>0</v>
      </c>
      <c r="HM8" s="18">
        <f t="shared" si="22"/>
        <v>0</v>
      </c>
      <c r="HN8" s="18">
        <v>0</v>
      </c>
      <c r="HO8" s="18">
        <f t="shared" si="23"/>
        <v>0</v>
      </c>
      <c r="HP8" s="18">
        <v>0</v>
      </c>
      <c r="HQ8" s="18">
        <f t="shared" si="24"/>
        <v>0</v>
      </c>
      <c r="HR8" s="18">
        <v>0</v>
      </c>
      <c r="HS8" s="18">
        <f t="shared" si="25"/>
        <v>0</v>
      </c>
      <c r="HT8" s="18">
        <v>0</v>
      </c>
      <c r="HU8" s="18">
        <f t="shared" si="26"/>
        <v>0</v>
      </c>
      <c r="HV8" s="18">
        <v>0</v>
      </c>
      <c r="HW8" s="18">
        <f t="shared" si="27"/>
        <v>0</v>
      </c>
      <c r="HX8" s="18">
        <v>0</v>
      </c>
      <c r="HY8" s="18">
        <f t="shared" si="28"/>
        <v>0</v>
      </c>
      <c r="HZ8" s="18">
        <v>0</v>
      </c>
      <c r="IA8" s="18">
        <f t="shared" si="29"/>
        <v>0</v>
      </c>
      <c r="IB8" s="18">
        <v>0</v>
      </c>
      <c r="IC8" s="18">
        <f t="shared" si="30"/>
        <v>0</v>
      </c>
      <c r="ID8" s="18">
        <v>0</v>
      </c>
      <c r="IE8" s="18">
        <f t="shared" si="31"/>
        <v>0</v>
      </c>
      <c r="IF8" s="18">
        <v>0</v>
      </c>
      <c r="IG8" s="18">
        <f t="shared" si="32"/>
        <v>0</v>
      </c>
      <c r="IH8" s="18">
        <v>0</v>
      </c>
      <c r="II8" s="18">
        <f t="shared" si="33"/>
        <v>0</v>
      </c>
      <c r="IJ8" s="18">
        <v>0</v>
      </c>
      <c r="IK8" s="18">
        <f t="shared" si="34"/>
        <v>0</v>
      </c>
      <c r="IL8" s="18">
        <v>0</v>
      </c>
      <c r="IM8" s="18">
        <f t="shared" si="35"/>
        <v>0</v>
      </c>
      <c r="IN8" s="18">
        <f t="shared" si="36"/>
        <v>0</v>
      </c>
      <c r="IO8" s="18">
        <f t="shared" si="37"/>
        <v>0</v>
      </c>
      <c r="IP8" s="18">
        <f t="shared" si="38"/>
        <v>0</v>
      </c>
      <c r="IQ8" s="18">
        <f t="shared" si="39"/>
        <v>0</v>
      </c>
      <c r="IR8" s="18">
        <f t="shared" si="40"/>
        <v>0</v>
      </c>
      <c r="IS8" s="18">
        <f t="shared" si="41"/>
        <v>0</v>
      </c>
      <c r="IT8" s="18">
        <f t="shared" si="42"/>
        <v>0</v>
      </c>
      <c r="IU8" s="18">
        <f t="shared" si="43"/>
        <v>0</v>
      </c>
      <c r="IV8" s="18">
        <f t="shared" si="44"/>
        <v>0</v>
      </c>
      <c r="IW8" s="18">
        <f t="shared" si="45"/>
        <v>0</v>
      </c>
      <c r="IX8" s="18">
        <f t="shared" si="46"/>
        <v>0</v>
      </c>
      <c r="IY8" s="18">
        <f t="shared" si="47"/>
        <v>0</v>
      </c>
      <c r="IZ8" s="18">
        <f t="shared" si="48"/>
        <v>0</v>
      </c>
      <c r="JA8" s="18">
        <f t="shared" si="49"/>
        <v>0</v>
      </c>
      <c r="JB8" s="18">
        <f t="shared" si="50"/>
        <v>0</v>
      </c>
      <c r="JC8" s="18">
        <f t="shared" si="51"/>
        <v>0</v>
      </c>
      <c r="JD8" s="18">
        <f t="shared" si="52"/>
        <v>0</v>
      </c>
      <c r="JE8" s="18">
        <f t="shared" si="53"/>
        <v>0</v>
      </c>
      <c r="JF8" s="18">
        <f t="shared" si="54"/>
        <v>0</v>
      </c>
      <c r="JG8" s="18">
        <f t="shared" si="55"/>
        <v>0.01</v>
      </c>
      <c r="JH8" s="18">
        <f t="shared" si="56"/>
        <v>1</v>
      </c>
      <c r="JI8" s="18">
        <f t="shared" si="57"/>
        <v>1</v>
      </c>
      <c r="JJ8" s="18">
        <f t="shared" si="58"/>
        <v>1</v>
      </c>
      <c r="JK8" s="18">
        <f t="shared" si="59"/>
        <v>1</v>
      </c>
      <c r="JL8" s="18">
        <f t="shared" si="60"/>
        <v>1</v>
      </c>
      <c r="JM8" s="18">
        <f t="shared" si="61"/>
        <v>1</v>
      </c>
      <c r="JN8" s="18">
        <f t="shared" si="62"/>
        <v>1</v>
      </c>
      <c r="JO8" s="18">
        <f t="shared" si="63"/>
        <v>1</v>
      </c>
      <c r="JP8" s="18">
        <f t="shared" si="64"/>
        <v>1</v>
      </c>
      <c r="JQ8" s="18">
        <f t="shared" si="65"/>
        <v>1</v>
      </c>
      <c r="JR8" s="18">
        <f t="shared" si="66"/>
        <v>1</v>
      </c>
      <c r="JS8" s="18">
        <f t="shared" si="67"/>
        <v>1</v>
      </c>
      <c r="JT8" s="18">
        <f t="shared" si="68"/>
        <v>1</v>
      </c>
      <c r="JU8" s="18">
        <f t="shared" si="69"/>
        <v>1</v>
      </c>
      <c r="JV8" s="18">
        <f t="shared" si="70"/>
        <v>1</v>
      </c>
      <c r="JW8" s="18">
        <f t="shared" si="71"/>
        <v>1</v>
      </c>
      <c r="JX8" s="18">
        <f t="shared" si="72"/>
        <v>1</v>
      </c>
      <c r="JY8" s="18">
        <f t="shared" si="73"/>
        <v>1</v>
      </c>
      <c r="JZ8" s="18">
        <f t="shared" si="74"/>
        <v>1</v>
      </c>
      <c r="KA8" s="18">
        <f t="shared" si="75"/>
        <v>0</v>
      </c>
      <c r="KB8" s="18">
        <f t="shared" si="76"/>
        <v>0</v>
      </c>
      <c r="KC8" s="18">
        <f t="shared" si="77"/>
        <v>0</v>
      </c>
      <c r="KD8" s="18">
        <f t="shared" si="78"/>
        <v>0</v>
      </c>
      <c r="KE8" s="18">
        <f t="shared" si="79"/>
        <v>0</v>
      </c>
      <c r="KF8" s="18">
        <f t="shared" si="80"/>
        <v>0</v>
      </c>
      <c r="KG8" s="18">
        <f t="shared" si="81"/>
        <v>0</v>
      </c>
      <c r="KH8" s="18">
        <f t="shared" si="82"/>
        <v>0</v>
      </c>
      <c r="KI8" s="18">
        <f t="shared" si="83"/>
        <v>0</v>
      </c>
      <c r="KJ8" s="18">
        <f t="shared" si="84"/>
        <v>0</v>
      </c>
      <c r="KK8" s="18">
        <f t="shared" si="85"/>
        <v>0</v>
      </c>
      <c r="KL8" s="18">
        <f t="shared" si="86"/>
        <v>0</v>
      </c>
      <c r="KM8" s="18">
        <f t="shared" si="87"/>
        <v>0</v>
      </c>
      <c r="KN8" s="18">
        <f t="shared" si="88"/>
        <v>0</v>
      </c>
      <c r="KO8" s="18">
        <f t="shared" si="89"/>
        <v>0</v>
      </c>
      <c r="KP8" s="18">
        <f t="shared" si="90"/>
        <v>0</v>
      </c>
      <c r="KQ8" s="18">
        <f t="shared" si="91"/>
        <v>0</v>
      </c>
      <c r="KR8" s="18">
        <f t="shared" si="92"/>
        <v>0</v>
      </c>
      <c r="KS8" s="18">
        <f t="shared" si="93"/>
        <v>0</v>
      </c>
      <c r="KT8" s="18">
        <f t="shared" si="94"/>
        <v>0</v>
      </c>
    </row>
    <row r="9" spans="1:306" x14ac:dyDescent="0.3">
      <c r="A9" s="18"/>
      <c r="B9" s="18"/>
      <c r="C9" s="18"/>
      <c r="F9" s="18"/>
      <c r="AI9" s="18"/>
      <c r="AJ9" s="24"/>
      <c r="AK9" s="24"/>
      <c r="AL9" s="20"/>
      <c r="AM9" s="23"/>
      <c r="AN9" s="18"/>
      <c r="AO9" s="24"/>
      <c r="AP9" s="18">
        <f t="shared" si="95"/>
        <v>0</v>
      </c>
      <c r="AQ9" s="18" t="str">
        <f t="shared" si="96"/>
        <v>sup</v>
      </c>
      <c r="AR9" s="18" t="str">
        <f t="shared" si="97"/>
        <v>favorite</v>
      </c>
      <c r="AS9" s="19">
        <f t="shared" si="0"/>
        <v>0</v>
      </c>
      <c r="AT9" s="19">
        <f t="shared" si="1"/>
        <v>0</v>
      </c>
      <c r="AU9" s="19">
        <f t="shared" si="98"/>
        <v>0</v>
      </c>
      <c r="AV9" s="19">
        <f t="shared" si="99"/>
        <v>0</v>
      </c>
      <c r="AW9" s="71">
        <f t="shared" si="100"/>
        <v>0</v>
      </c>
      <c r="AX9" s="71">
        <f t="shared" si="101"/>
        <v>0</v>
      </c>
      <c r="AY9" s="71">
        <f t="shared" si="102"/>
        <v>1</v>
      </c>
      <c r="AZ9" s="22">
        <f t="shared" si="103"/>
        <v>0</v>
      </c>
      <c r="BA9" s="22">
        <f t="shared" si="104"/>
        <v>0</v>
      </c>
      <c r="BB9" s="25">
        <f t="shared" si="2"/>
        <v>0</v>
      </c>
      <c r="BC9" s="21">
        <f t="shared" si="3"/>
        <v>0</v>
      </c>
      <c r="BD9" s="22">
        <v>8</v>
      </c>
      <c r="BE9" s="18">
        <f t="shared" si="4"/>
        <v>0</v>
      </c>
      <c r="BF9" s="18">
        <f t="shared" si="5"/>
        <v>0</v>
      </c>
      <c r="BG9" s="18">
        <f t="shared" si="6"/>
        <v>0</v>
      </c>
      <c r="BH9" s="18">
        <f t="shared" si="7"/>
        <v>0</v>
      </c>
      <c r="BI9" s="18">
        <f t="shared" si="105"/>
        <v>0</v>
      </c>
      <c r="BJ9" s="22">
        <f t="shared" si="116"/>
        <v>1</v>
      </c>
      <c r="BK9" s="22">
        <f t="shared" si="106"/>
        <v>1</v>
      </c>
      <c r="BL9" s="33">
        <f t="shared" si="107"/>
        <v>1</v>
      </c>
      <c r="BM9" s="22">
        <f t="shared" si="8"/>
        <v>0</v>
      </c>
      <c r="BN9" s="22">
        <f t="shared" si="108"/>
        <v>1</v>
      </c>
      <c r="BO9" s="22">
        <f t="shared" si="9"/>
        <v>1</v>
      </c>
      <c r="BP9" s="22">
        <f t="shared" si="109"/>
        <v>0</v>
      </c>
      <c r="BQ9" s="22">
        <f t="shared" si="10"/>
        <v>0</v>
      </c>
      <c r="BR9" s="15">
        <f t="shared" si="11"/>
        <v>0</v>
      </c>
      <c r="BS9" s="45">
        <f t="shared" si="110"/>
        <v>0</v>
      </c>
      <c r="BT9" s="22">
        <f t="shared" si="111"/>
        <v>0</v>
      </c>
      <c r="BU9" s="22">
        <f t="shared" si="117"/>
        <v>1</v>
      </c>
      <c r="BV9" s="22">
        <f t="shared" si="112"/>
        <v>0</v>
      </c>
      <c r="BW9" s="22">
        <f t="shared" si="113"/>
        <v>1</v>
      </c>
      <c r="BX9" s="22">
        <f t="shared" si="114"/>
        <v>0</v>
      </c>
      <c r="BY9" s="15">
        <f t="shared" si="115"/>
        <v>0</v>
      </c>
      <c r="BZ9" s="18">
        <f t="shared" si="118"/>
        <v>0</v>
      </c>
      <c r="CA9" s="22">
        <f t="shared" si="119"/>
        <v>0</v>
      </c>
      <c r="CB9" s="22">
        <f t="shared" si="124"/>
        <v>1</v>
      </c>
      <c r="CC9" s="22">
        <f t="shared" si="120"/>
        <v>0</v>
      </c>
      <c r="CD9" s="22">
        <f t="shared" si="121"/>
        <v>1</v>
      </c>
      <c r="CE9" s="22">
        <f t="shared" si="122"/>
        <v>0</v>
      </c>
      <c r="CF9" s="15">
        <f t="shared" si="123"/>
        <v>0</v>
      </c>
      <c r="CG9" s="18">
        <f t="shared" si="125"/>
        <v>0</v>
      </c>
      <c r="CH9" s="22">
        <f t="shared" si="126"/>
        <v>0</v>
      </c>
      <c r="CI9" s="22">
        <f t="shared" si="127"/>
        <v>1</v>
      </c>
      <c r="CJ9" s="22">
        <f t="shared" si="128"/>
        <v>0</v>
      </c>
      <c r="CK9" s="22">
        <f t="shared" si="129"/>
        <v>1</v>
      </c>
      <c r="CL9" s="22">
        <f t="shared" si="130"/>
        <v>0</v>
      </c>
      <c r="CM9" s="15">
        <f t="shared" si="131"/>
        <v>0</v>
      </c>
      <c r="CN9" s="18">
        <f t="shared" si="132"/>
        <v>0</v>
      </c>
      <c r="CO9" s="22">
        <f t="shared" si="133"/>
        <v>0</v>
      </c>
      <c r="CP9" s="22">
        <f t="shared" si="134"/>
        <v>1</v>
      </c>
      <c r="CQ9" s="22">
        <f t="shared" si="135"/>
        <v>0</v>
      </c>
      <c r="CR9" s="22">
        <f t="shared" si="136"/>
        <v>1</v>
      </c>
      <c r="CS9" s="22">
        <f t="shared" si="137"/>
        <v>0</v>
      </c>
      <c r="CT9" s="15">
        <f t="shared" si="138"/>
        <v>0</v>
      </c>
      <c r="CU9" s="18">
        <f t="shared" si="139"/>
        <v>0</v>
      </c>
      <c r="CV9" s="22">
        <f t="shared" si="140"/>
        <v>0</v>
      </c>
      <c r="CW9" s="22">
        <f t="shared" si="141"/>
        <v>1</v>
      </c>
      <c r="CX9" s="22">
        <f t="shared" si="142"/>
        <v>0</v>
      </c>
      <c r="CY9" s="22">
        <f t="shared" si="143"/>
        <v>1</v>
      </c>
      <c r="CZ9" s="22">
        <f t="shared" si="144"/>
        <v>0</v>
      </c>
      <c r="DA9" s="15">
        <f t="shared" si="145"/>
        <v>0</v>
      </c>
      <c r="DB9" s="18">
        <f t="shared" si="146"/>
        <v>0</v>
      </c>
      <c r="DC9" s="22">
        <f t="shared" si="147"/>
        <v>0</v>
      </c>
      <c r="DD9" s="22">
        <f t="shared" si="148"/>
        <v>1</v>
      </c>
      <c r="DE9" s="22">
        <f t="shared" si="149"/>
        <v>0</v>
      </c>
      <c r="DF9" s="22">
        <f t="shared" si="150"/>
        <v>1</v>
      </c>
      <c r="DG9" s="22">
        <f t="shared" si="151"/>
        <v>0</v>
      </c>
      <c r="DH9" s="15">
        <f t="shared" si="152"/>
        <v>0</v>
      </c>
      <c r="DI9" s="18">
        <f t="shared" ref="DI9:DI24" si="153">IF(AND(DB9=0,CU9=0,CN9=0,CG9=0,BZ9=0,BS9=0,BI9=0,BC9-BC8&lt;TIME(1,55,0),BC9&gt;DO8+TIME(1,55,0)),JN8,0)</f>
        <v>0</v>
      </c>
      <c r="DJ9" s="22">
        <f t="shared" ref="DJ9:DJ24" si="154">IF(DI9&gt;0,1,0)</f>
        <v>0</v>
      </c>
      <c r="DK9" s="22">
        <f t="shared" ref="DK9:DK24" si="155">IF(DL9&gt;DM9,DL9,DM9)</f>
        <v>1</v>
      </c>
      <c r="DL9" s="22">
        <f t="shared" ref="DL9:DL24" si="156">IF(AND(AP9&gt;0,DI9&gt;0),0,IF(DI9&gt;0,DL8+1,DL8))</f>
        <v>0</v>
      </c>
      <c r="DM9" s="22">
        <f t="shared" ref="DM9:DM24" si="157">IF(DL9=0,DL8+1,0)</f>
        <v>1</v>
      </c>
      <c r="DN9" s="22">
        <f t="shared" ref="DN9:DN24" si="158">IF(AND(AP9&gt;0,DM9&gt;0,DI9&gt;0),1,0)</f>
        <v>0</v>
      </c>
      <c r="DO9" s="15">
        <f t="shared" ref="DO9:DO24" si="159">IF(DI9&lt;&gt;0,BC9,DO8)</f>
        <v>0</v>
      </c>
      <c r="DV9" s="15"/>
      <c r="EC9" s="15"/>
      <c r="EJ9" s="15"/>
      <c r="EQ9" s="15"/>
      <c r="EX9" s="15"/>
      <c r="FE9" s="15"/>
      <c r="FL9" s="15"/>
      <c r="FS9" s="15"/>
      <c r="FZ9" s="15"/>
      <c r="GG9" s="15"/>
      <c r="GN9" s="15"/>
      <c r="GP9" s="22"/>
      <c r="GQ9" s="22"/>
      <c r="GR9" s="22"/>
      <c r="GS9" s="22"/>
      <c r="GT9" s="22"/>
      <c r="GU9" s="15"/>
      <c r="GV9" s="22">
        <f t="shared" si="12"/>
        <v>0</v>
      </c>
      <c r="GW9" s="22">
        <f t="shared" si="13"/>
        <v>1</v>
      </c>
      <c r="GX9" s="22">
        <f t="shared" si="14"/>
        <v>1</v>
      </c>
      <c r="GY9" s="18">
        <f t="shared" si="15"/>
        <v>1</v>
      </c>
      <c r="GZ9" s="18">
        <v>0</v>
      </c>
      <c r="HA9" s="18">
        <f t="shared" si="16"/>
        <v>0</v>
      </c>
      <c r="HB9" s="18">
        <v>0</v>
      </c>
      <c r="HC9" s="18">
        <f t="shared" si="17"/>
        <v>0</v>
      </c>
      <c r="HD9" s="18">
        <v>0</v>
      </c>
      <c r="HE9" s="18">
        <f t="shared" si="18"/>
        <v>0</v>
      </c>
      <c r="HF9" s="18">
        <v>0</v>
      </c>
      <c r="HG9" s="18">
        <f t="shared" si="19"/>
        <v>0</v>
      </c>
      <c r="HH9" s="18">
        <v>0</v>
      </c>
      <c r="HI9" s="18">
        <f t="shared" si="20"/>
        <v>0</v>
      </c>
      <c r="HJ9" s="18">
        <v>0</v>
      </c>
      <c r="HK9" s="18">
        <f t="shared" si="21"/>
        <v>0</v>
      </c>
      <c r="HL9" s="18">
        <v>0</v>
      </c>
      <c r="HM9" s="18">
        <f t="shared" si="22"/>
        <v>0</v>
      </c>
      <c r="HN9" s="18">
        <v>0</v>
      </c>
      <c r="HO9" s="18">
        <f t="shared" si="23"/>
        <v>0</v>
      </c>
      <c r="HP9" s="18">
        <v>0</v>
      </c>
      <c r="HQ9" s="18">
        <f t="shared" si="24"/>
        <v>0</v>
      </c>
      <c r="HR9" s="18">
        <v>0</v>
      </c>
      <c r="HS9" s="18">
        <f t="shared" si="25"/>
        <v>0</v>
      </c>
      <c r="HT9" s="18">
        <v>0</v>
      </c>
      <c r="HU9" s="18">
        <f t="shared" si="26"/>
        <v>0</v>
      </c>
      <c r="HV9" s="18">
        <v>0</v>
      </c>
      <c r="HW9" s="18">
        <f t="shared" si="27"/>
        <v>0</v>
      </c>
      <c r="HX9" s="18">
        <v>0</v>
      </c>
      <c r="HY9" s="18">
        <f t="shared" si="28"/>
        <v>0</v>
      </c>
      <c r="HZ9" s="18">
        <v>0</v>
      </c>
      <c r="IA9" s="18">
        <f t="shared" si="29"/>
        <v>0</v>
      </c>
      <c r="IB9" s="18">
        <v>0</v>
      </c>
      <c r="IC9" s="18">
        <f t="shared" si="30"/>
        <v>0</v>
      </c>
      <c r="ID9" s="18">
        <v>0</v>
      </c>
      <c r="IE9" s="18">
        <f t="shared" si="31"/>
        <v>0</v>
      </c>
      <c r="IF9" s="18">
        <v>0</v>
      </c>
      <c r="IG9" s="18">
        <f t="shared" si="32"/>
        <v>0</v>
      </c>
      <c r="IH9" s="18">
        <v>0</v>
      </c>
      <c r="II9" s="18">
        <f t="shared" si="33"/>
        <v>0</v>
      </c>
      <c r="IJ9" s="18">
        <v>0</v>
      </c>
      <c r="IK9" s="18">
        <f t="shared" si="34"/>
        <v>0</v>
      </c>
      <c r="IL9" s="18">
        <v>0</v>
      </c>
      <c r="IM9" s="18">
        <f t="shared" si="35"/>
        <v>0</v>
      </c>
      <c r="IN9" s="18">
        <f t="shared" si="36"/>
        <v>0</v>
      </c>
      <c r="IO9" s="18">
        <f t="shared" si="37"/>
        <v>0</v>
      </c>
      <c r="IP9" s="18">
        <f t="shared" si="38"/>
        <v>0</v>
      </c>
      <c r="IQ9" s="18">
        <f t="shared" si="39"/>
        <v>0</v>
      </c>
      <c r="IR9" s="18">
        <f t="shared" si="40"/>
        <v>0</v>
      </c>
      <c r="IS9" s="18">
        <f t="shared" si="41"/>
        <v>0</v>
      </c>
      <c r="IT9" s="18">
        <f t="shared" si="42"/>
        <v>0</v>
      </c>
      <c r="IU9" s="18">
        <f t="shared" si="43"/>
        <v>0</v>
      </c>
      <c r="IV9" s="18">
        <f t="shared" si="44"/>
        <v>0</v>
      </c>
      <c r="IW9" s="18">
        <f t="shared" si="45"/>
        <v>0</v>
      </c>
      <c r="IX9" s="18">
        <f t="shared" si="46"/>
        <v>0</v>
      </c>
      <c r="IY9" s="18">
        <f t="shared" si="47"/>
        <v>0</v>
      </c>
      <c r="IZ9" s="18">
        <f t="shared" si="48"/>
        <v>0</v>
      </c>
      <c r="JA9" s="18">
        <f t="shared" si="49"/>
        <v>0</v>
      </c>
      <c r="JB9" s="18">
        <f t="shared" si="50"/>
        <v>0</v>
      </c>
      <c r="JC9" s="18">
        <f t="shared" si="51"/>
        <v>0</v>
      </c>
      <c r="JD9" s="18">
        <f t="shared" si="52"/>
        <v>0</v>
      </c>
      <c r="JE9" s="18">
        <f t="shared" si="53"/>
        <v>0</v>
      </c>
      <c r="JF9" s="18">
        <f t="shared" si="54"/>
        <v>0</v>
      </c>
      <c r="JG9" s="18">
        <f t="shared" si="55"/>
        <v>0.01</v>
      </c>
      <c r="JH9" s="18">
        <f t="shared" si="56"/>
        <v>1</v>
      </c>
      <c r="JI9" s="18">
        <f t="shared" si="57"/>
        <v>1</v>
      </c>
      <c r="JJ9" s="18">
        <f t="shared" si="58"/>
        <v>1</v>
      </c>
      <c r="JK9" s="18">
        <f t="shared" si="59"/>
        <v>1</v>
      </c>
      <c r="JL9" s="18">
        <f t="shared" si="60"/>
        <v>1</v>
      </c>
      <c r="JM9" s="18">
        <f t="shared" si="61"/>
        <v>1</v>
      </c>
      <c r="JN9" s="18">
        <f t="shared" si="62"/>
        <v>1</v>
      </c>
      <c r="JO9" s="18">
        <f t="shared" si="63"/>
        <v>1</v>
      </c>
      <c r="JP9" s="18">
        <f t="shared" si="64"/>
        <v>1</v>
      </c>
      <c r="JQ9" s="18">
        <f t="shared" si="65"/>
        <v>1</v>
      </c>
      <c r="JR9" s="18">
        <f t="shared" si="66"/>
        <v>1</v>
      </c>
      <c r="JS9" s="18">
        <f t="shared" si="67"/>
        <v>1</v>
      </c>
      <c r="JT9" s="18">
        <f t="shared" si="68"/>
        <v>1</v>
      </c>
      <c r="JU9" s="18">
        <f t="shared" si="69"/>
        <v>1</v>
      </c>
      <c r="JV9" s="18">
        <f t="shared" si="70"/>
        <v>1</v>
      </c>
      <c r="JW9" s="18">
        <f t="shared" si="71"/>
        <v>1</v>
      </c>
      <c r="JX9" s="18">
        <f t="shared" si="72"/>
        <v>1</v>
      </c>
      <c r="JY9" s="18">
        <f t="shared" si="73"/>
        <v>1</v>
      </c>
      <c r="JZ9" s="18">
        <f t="shared" si="74"/>
        <v>1</v>
      </c>
      <c r="KA9" s="18">
        <f t="shared" si="75"/>
        <v>0</v>
      </c>
      <c r="KB9" s="18">
        <f t="shared" si="76"/>
        <v>0</v>
      </c>
      <c r="KC9" s="18">
        <f t="shared" si="77"/>
        <v>0</v>
      </c>
      <c r="KD9" s="18">
        <f t="shared" si="78"/>
        <v>0</v>
      </c>
      <c r="KE9" s="18">
        <f t="shared" si="79"/>
        <v>0</v>
      </c>
      <c r="KF9" s="18">
        <f t="shared" si="80"/>
        <v>0</v>
      </c>
      <c r="KG9" s="18">
        <f t="shared" si="81"/>
        <v>0</v>
      </c>
      <c r="KH9" s="18">
        <f t="shared" si="82"/>
        <v>0</v>
      </c>
      <c r="KI9" s="18">
        <f t="shared" si="83"/>
        <v>0</v>
      </c>
      <c r="KJ9" s="18">
        <f t="shared" si="84"/>
        <v>0</v>
      </c>
      <c r="KK9" s="18">
        <f t="shared" si="85"/>
        <v>0</v>
      </c>
      <c r="KL9" s="18">
        <f t="shared" si="86"/>
        <v>0</v>
      </c>
      <c r="KM9" s="18">
        <f t="shared" si="87"/>
        <v>0</v>
      </c>
      <c r="KN9" s="18">
        <f t="shared" si="88"/>
        <v>0</v>
      </c>
      <c r="KO9" s="18">
        <f t="shared" si="89"/>
        <v>0</v>
      </c>
      <c r="KP9" s="18">
        <f t="shared" si="90"/>
        <v>0</v>
      </c>
      <c r="KQ9" s="18">
        <f t="shared" si="91"/>
        <v>0</v>
      </c>
      <c r="KR9" s="18">
        <f t="shared" si="92"/>
        <v>0</v>
      </c>
      <c r="KS9" s="18">
        <f t="shared" si="93"/>
        <v>0</v>
      </c>
      <c r="KT9" s="18">
        <f t="shared" si="94"/>
        <v>0</v>
      </c>
    </row>
    <row r="10" spans="1:306" x14ac:dyDescent="0.3">
      <c r="A10" s="18"/>
      <c r="B10" s="18"/>
      <c r="C10" s="18"/>
      <c r="F10" s="18"/>
      <c r="AI10" s="18"/>
      <c r="AJ10" s="24"/>
      <c r="AK10" s="24"/>
      <c r="AL10" s="20"/>
      <c r="AM10" s="23"/>
      <c r="AN10" s="18"/>
      <c r="AO10" s="24"/>
      <c r="AP10" s="18">
        <f t="shared" si="95"/>
        <v>0</v>
      </c>
      <c r="AQ10" s="18" t="str">
        <f t="shared" si="96"/>
        <v>sup</v>
      </c>
      <c r="AR10" s="18" t="str">
        <f t="shared" si="97"/>
        <v>favorite</v>
      </c>
      <c r="AS10" s="19">
        <f t="shared" si="0"/>
        <v>0</v>
      </c>
      <c r="AT10" s="19">
        <f t="shared" si="1"/>
        <v>0</v>
      </c>
      <c r="AU10" s="19">
        <f t="shared" si="98"/>
        <v>0</v>
      </c>
      <c r="AV10" s="19">
        <f t="shared" si="99"/>
        <v>0</v>
      </c>
      <c r="AW10" s="71">
        <f t="shared" si="100"/>
        <v>0</v>
      </c>
      <c r="AX10" s="71">
        <f t="shared" si="101"/>
        <v>0</v>
      </c>
      <c r="AY10" s="71">
        <f t="shared" si="102"/>
        <v>1</v>
      </c>
      <c r="AZ10" s="22">
        <f t="shared" si="103"/>
        <v>0</v>
      </c>
      <c r="BA10" s="22">
        <f t="shared" si="104"/>
        <v>0</v>
      </c>
      <c r="BB10" s="25">
        <f t="shared" si="2"/>
        <v>0</v>
      </c>
      <c r="BC10" s="21">
        <f t="shared" si="3"/>
        <v>0</v>
      </c>
      <c r="BD10" s="22">
        <v>9</v>
      </c>
      <c r="BE10" s="18">
        <f t="shared" si="4"/>
        <v>0</v>
      </c>
      <c r="BF10" s="18">
        <f t="shared" si="5"/>
        <v>0</v>
      </c>
      <c r="BG10" s="18">
        <f t="shared" si="6"/>
        <v>0</v>
      </c>
      <c r="BH10" s="18">
        <f t="shared" si="7"/>
        <v>0</v>
      </c>
      <c r="BI10" s="18">
        <f t="shared" si="105"/>
        <v>0</v>
      </c>
      <c r="BJ10" s="22">
        <f t="shared" si="116"/>
        <v>1</v>
      </c>
      <c r="BK10" s="22">
        <f t="shared" si="106"/>
        <v>1</v>
      </c>
      <c r="BL10" s="33">
        <f t="shared" si="107"/>
        <v>1</v>
      </c>
      <c r="BM10" s="22">
        <f t="shared" si="8"/>
        <v>0</v>
      </c>
      <c r="BN10" s="22">
        <f t="shared" si="108"/>
        <v>1</v>
      </c>
      <c r="BO10" s="22">
        <f t="shared" si="9"/>
        <v>1</v>
      </c>
      <c r="BP10" s="22">
        <f t="shared" si="109"/>
        <v>0</v>
      </c>
      <c r="BQ10" s="22">
        <f t="shared" si="10"/>
        <v>0</v>
      </c>
      <c r="BR10" s="15">
        <f t="shared" si="11"/>
        <v>0</v>
      </c>
      <c r="BS10" s="45">
        <f t="shared" si="110"/>
        <v>0</v>
      </c>
      <c r="BT10" s="22">
        <f t="shared" si="111"/>
        <v>0</v>
      </c>
      <c r="BU10" s="22">
        <f t="shared" si="117"/>
        <v>1</v>
      </c>
      <c r="BV10" s="22">
        <f t="shared" si="112"/>
        <v>0</v>
      </c>
      <c r="BW10" s="22">
        <f t="shared" si="113"/>
        <v>1</v>
      </c>
      <c r="BX10" s="22">
        <f t="shared" si="114"/>
        <v>0</v>
      </c>
      <c r="BY10" s="15">
        <f t="shared" si="115"/>
        <v>0</v>
      </c>
      <c r="BZ10" s="18">
        <f t="shared" si="118"/>
        <v>0</v>
      </c>
      <c r="CA10" s="22">
        <f t="shared" si="119"/>
        <v>0</v>
      </c>
      <c r="CB10" s="22">
        <f t="shared" si="124"/>
        <v>1</v>
      </c>
      <c r="CC10" s="22">
        <f t="shared" si="120"/>
        <v>0</v>
      </c>
      <c r="CD10" s="22">
        <f t="shared" si="121"/>
        <v>1</v>
      </c>
      <c r="CE10" s="22">
        <f t="shared" si="122"/>
        <v>0</v>
      </c>
      <c r="CF10" s="15">
        <f t="shared" si="123"/>
        <v>0</v>
      </c>
      <c r="CG10" s="18">
        <f t="shared" si="125"/>
        <v>0</v>
      </c>
      <c r="CH10" s="22">
        <f t="shared" si="126"/>
        <v>0</v>
      </c>
      <c r="CI10" s="22">
        <f t="shared" si="127"/>
        <v>1</v>
      </c>
      <c r="CJ10" s="22">
        <f t="shared" si="128"/>
        <v>0</v>
      </c>
      <c r="CK10" s="22">
        <f t="shared" si="129"/>
        <v>1</v>
      </c>
      <c r="CL10" s="22">
        <f t="shared" si="130"/>
        <v>0</v>
      </c>
      <c r="CM10" s="15">
        <f t="shared" si="131"/>
        <v>0</v>
      </c>
      <c r="CN10" s="18">
        <f t="shared" si="132"/>
        <v>0</v>
      </c>
      <c r="CO10" s="22">
        <f t="shared" si="133"/>
        <v>0</v>
      </c>
      <c r="CP10" s="22">
        <f t="shared" si="134"/>
        <v>1</v>
      </c>
      <c r="CQ10" s="22">
        <f t="shared" si="135"/>
        <v>0</v>
      </c>
      <c r="CR10" s="22">
        <f t="shared" si="136"/>
        <v>1</v>
      </c>
      <c r="CS10" s="22">
        <f t="shared" si="137"/>
        <v>0</v>
      </c>
      <c r="CT10" s="15">
        <f t="shared" si="138"/>
        <v>0</v>
      </c>
      <c r="CU10" s="18">
        <f t="shared" si="139"/>
        <v>0</v>
      </c>
      <c r="CV10" s="22">
        <f t="shared" si="140"/>
        <v>0</v>
      </c>
      <c r="CW10" s="22">
        <f t="shared" si="141"/>
        <v>1</v>
      </c>
      <c r="CX10" s="22">
        <f t="shared" si="142"/>
        <v>0</v>
      </c>
      <c r="CY10" s="22">
        <f t="shared" si="143"/>
        <v>1</v>
      </c>
      <c r="CZ10" s="22">
        <f t="shared" si="144"/>
        <v>0</v>
      </c>
      <c r="DA10" s="15">
        <f t="shared" si="145"/>
        <v>0</v>
      </c>
      <c r="DB10" s="18">
        <f t="shared" si="146"/>
        <v>0</v>
      </c>
      <c r="DC10" s="22">
        <f t="shared" si="147"/>
        <v>0</v>
      </c>
      <c r="DD10" s="22">
        <f t="shared" si="148"/>
        <v>1</v>
      </c>
      <c r="DE10" s="22">
        <f t="shared" si="149"/>
        <v>0</v>
      </c>
      <c r="DF10" s="22">
        <f t="shared" si="150"/>
        <v>1</v>
      </c>
      <c r="DG10" s="22">
        <f t="shared" si="151"/>
        <v>0</v>
      </c>
      <c r="DH10" s="15">
        <f t="shared" si="152"/>
        <v>0</v>
      </c>
      <c r="DI10" s="18">
        <f t="shared" si="153"/>
        <v>0</v>
      </c>
      <c r="DJ10" s="22">
        <f t="shared" si="154"/>
        <v>0</v>
      </c>
      <c r="DK10" s="22">
        <f t="shared" si="155"/>
        <v>1</v>
      </c>
      <c r="DL10" s="22">
        <f t="shared" si="156"/>
        <v>0</v>
      </c>
      <c r="DM10" s="22">
        <f t="shared" si="157"/>
        <v>1</v>
      </c>
      <c r="DN10" s="22">
        <f t="shared" si="158"/>
        <v>0</v>
      </c>
      <c r="DO10" s="15">
        <f t="shared" si="159"/>
        <v>0</v>
      </c>
      <c r="DP10" s="18">
        <f t="shared" ref="DP10:DP24" si="160">IF(AND(DI10=0,DB10=0,CU10=0,CN10=0,CG10=0,BZ10=0,BS10=0,BI10=0,BC10-BC9&lt;TIME(1,55,0),BC10&gt;DV9+TIME(1,55,0)),JO9,0)</f>
        <v>0</v>
      </c>
      <c r="DQ10" s="22">
        <f t="shared" ref="DQ10:DQ24" si="161">IF(DP10&gt;0,1,0)</f>
        <v>0</v>
      </c>
      <c r="DR10" s="22">
        <f t="shared" ref="DR10:DR24" si="162">IF(DS10&gt;DT10,DS10,DT10)</f>
        <v>1</v>
      </c>
      <c r="DS10" s="22">
        <f t="shared" ref="DS10:DS24" si="163">IF(AND(AP10&gt;0,DP10&gt;0),0,IF(DP10&gt;0,DS9+1,DS9))</f>
        <v>0</v>
      </c>
      <c r="DT10" s="22">
        <f t="shared" ref="DT10:DT24" si="164">IF(DS10=0,DS9+1,0)</f>
        <v>1</v>
      </c>
      <c r="DU10" s="22">
        <f t="shared" ref="DU10:DU24" si="165">IF(AND(AP10&gt;0,DT10&gt;0,DP10&gt;0),1,0)</f>
        <v>0</v>
      </c>
      <c r="DV10" s="15">
        <f t="shared" ref="DV10:DV24" si="166">IF(DP10&lt;&gt;0,BC10,DV9)</f>
        <v>0</v>
      </c>
      <c r="EC10" s="15"/>
      <c r="EJ10" s="15"/>
      <c r="EQ10" s="15"/>
      <c r="EX10" s="15"/>
      <c r="FE10" s="15"/>
      <c r="FL10" s="15"/>
      <c r="FS10" s="15"/>
      <c r="FZ10" s="15"/>
      <c r="GG10" s="15"/>
      <c r="GN10" s="15"/>
      <c r="GP10" s="22"/>
      <c r="GQ10" s="22"/>
      <c r="GR10" s="22"/>
      <c r="GS10" s="22"/>
      <c r="GT10" s="22"/>
      <c r="GU10" s="15"/>
      <c r="GV10" s="22">
        <f t="shared" si="12"/>
        <v>0</v>
      </c>
      <c r="GW10" s="22">
        <f t="shared" si="13"/>
        <v>1</v>
      </c>
      <c r="GX10" s="22">
        <f t="shared" si="14"/>
        <v>1</v>
      </c>
      <c r="GY10" s="18">
        <f t="shared" si="15"/>
        <v>1</v>
      </c>
      <c r="GZ10" s="18">
        <v>0</v>
      </c>
      <c r="HA10" s="18">
        <f t="shared" si="16"/>
        <v>0</v>
      </c>
      <c r="HB10" s="18">
        <v>0</v>
      </c>
      <c r="HC10" s="18">
        <f t="shared" si="17"/>
        <v>0</v>
      </c>
      <c r="HD10" s="18">
        <v>0</v>
      </c>
      <c r="HE10" s="18">
        <f t="shared" si="18"/>
        <v>0</v>
      </c>
      <c r="HF10" s="18">
        <v>0</v>
      </c>
      <c r="HG10" s="18">
        <f t="shared" si="19"/>
        <v>0</v>
      </c>
      <c r="HH10" s="18">
        <v>0</v>
      </c>
      <c r="HI10" s="18">
        <f t="shared" si="20"/>
        <v>0</v>
      </c>
      <c r="HJ10" s="18">
        <v>0</v>
      </c>
      <c r="HK10" s="18">
        <f t="shared" si="21"/>
        <v>0</v>
      </c>
      <c r="HL10" s="18">
        <v>0</v>
      </c>
      <c r="HM10" s="18">
        <f t="shared" si="22"/>
        <v>0</v>
      </c>
      <c r="HN10" s="18">
        <v>0</v>
      </c>
      <c r="HO10" s="18">
        <f t="shared" si="23"/>
        <v>0</v>
      </c>
      <c r="HP10" s="18">
        <v>0</v>
      </c>
      <c r="HQ10" s="18">
        <f t="shared" si="24"/>
        <v>0</v>
      </c>
      <c r="HR10" s="18">
        <v>0</v>
      </c>
      <c r="HS10" s="18">
        <f t="shared" si="25"/>
        <v>0</v>
      </c>
      <c r="HT10" s="18">
        <v>0</v>
      </c>
      <c r="HU10" s="18">
        <f t="shared" si="26"/>
        <v>0</v>
      </c>
      <c r="HV10" s="18">
        <v>0</v>
      </c>
      <c r="HW10" s="18">
        <f t="shared" si="27"/>
        <v>0</v>
      </c>
      <c r="HX10" s="18">
        <v>0</v>
      </c>
      <c r="HY10" s="18">
        <f t="shared" si="28"/>
        <v>0</v>
      </c>
      <c r="HZ10" s="18">
        <v>0</v>
      </c>
      <c r="IA10" s="18">
        <f t="shared" si="29"/>
        <v>0</v>
      </c>
      <c r="IB10" s="18">
        <v>0</v>
      </c>
      <c r="IC10" s="18">
        <f t="shared" si="30"/>
        <v>0</v>
      </c>
      <c r="ID10" s="18">
        <v>0</v>
      </c>
      <c r="IE10" s="18">
        <f t="shared" si="31"/>
        <v>0</v>
      </c>
      <c r="IF10" s="18">
        <v>0</v>
      </c>
      <c r="IG10" s="18">
        <f t="shared" si="32"/>
        <v>0</v>
      </c>
      <c r="IH10" s="18">
        <v>0</v>
      </c>
      <c r="II10" s="18">
        <f t="shared" si="33"/>
        <v>0</v>
      </c>
      <c r="IJ10" s="18">
        <v>0</v>
      </c>
      <c r="IK10" s="18">
        <f t="shared" si="34"/>
        <v>0</v>
      </c>
      <c r="IL10" s="18">
        <v>0</v>
      </c>
      <c r="IM10" s="18">
        <f t="shared" si="35"/>
        <v>0</v>
      </c>
      <c r="IN10" s="18">
        <f t="shared" si="36"/>
        <v>0</v>
      </c>
      <c r="IO10" s="18">
        <f t="shared" si="37"/>
        <v>0</v>
      </c>
      <c r="IP10" s="18">
        <f t="shared" si="38"/>
        <v>0</v>
      </c>
      <c r="IQ10" s="18">
        <f t="shared" si="39"/>
        <v>0</v>
      </c>
      <c r="IR10" s="18">
        <f t="shared" si="40"/>
        <v>0</v>
      </c>
      <c r="IS10" s="18">
        <f t="shared" si="41"/>
        <v>0</v>
      </c>
      <c r="IT10" s="18">
        <f t="shared" si="42"/>
        <v>0</v>
      </c>
      <c r="IU10" s="18">
        <f t="shared" si="43"/>
        <v>0</v>
      </c>
      <c r="IV10" s="18">
        <f t="shared" si="44"/>
        <v>0</v>
      </c>
      <c r="IW10" s="18">
        <f t="shared" si="45"/>
        <v>0</v>
      </c>
      <c r="IX10" s="18">
        <f t="shared" si="46"/>
        <v>0</v>
      </c>
      <c r="IY10" s="18">
        <f t="shared" si="47"/>
        <v>0</v>
      </c>
      <c r="IZ10" s="18">
        <f t="shared" si="48"/>
        <v>0</v>
      </c>
      <c r="JA10" s="18">
        <f t="shared" si="49"/>
        <v>0</v>
      </c>
      <c r="JB10" s="18">
        <f t="shared" si="50"/>
        <v>0</v>
      </c>
      <c r="JC10" s="18">
        <f t="shared" si="51"/>
        <v>0</v>
      </c>
      <c r="JD10" s="18">
        <f t="shared" si="52"/>
        <v>0</v>
      </c>
      <c r="JE10" s="18">
        <f t="shared" si="53"/>
        <v>0</v>
      </c>
      <c r="JF10" s="18">
        <f t="shared" si="54"/>
        <v>0</v>
      </c>
      <c r="JG10" s="18">
        <f t="shared" si="55"/>
        <v>0.01</v>
      </c>
      <c r="JH10" s="18">
        <f t="shared" si="56"/>
        <v>1</v>
      </c>
      <c r="JI10" s="18">
        <f t="shared" si="57"/>
        <v>1</v>
      </c>
      <c r="JJ10" s="18">
        <f t="shared" si="58"/>
        <v>1</v>
      </c>
      <c r="JK10" s="18">
        <f t="shared" si="59"/>
        <v>1</v>
      </c>
      <c r="JL10" s="18">
        <f t="shared" si="60"/>
        <v>1</v>
      </c>
      <c r="JM10" s="18">
        <f t="shared" si="61"/>
        <v>1</v>
      </c>
      <c r="JN10" s="18">
        <f t="shared" si="62"/>
        <v>1</v>
      </c>
      <c r="JO10" s="18">
        <f t="shared" si="63"/>
        <v>1</v>
      </c>
      <c r="JP10" s="18">
        <f t="shared" si="64"/>
        <v>1</v>
      </c>
      <c r="JQ10" s="18">
        <f t="shared" si="65"/>
        <v>1</v>
      </c>
      <c r="JR10" s="18">
        <f t="shared" si="66"/>
        <v>1</v>
      </c>
      <c r="JS10" s="18">
        <f t="shared" si="67"/>
        <v>1</v>
      </c>
      <c r="JT10" s="18">
        <f t="shared" si="68"/>
        <v>1</v>
      </c>
      <c r="JU10" s="18">
        <f t="shared" si="69"/>
        <v>1</v>
      </c>
      <c r="JV10" s="18">
        <f t="shared" si="70"/>
        <v>1</v>
      </c>
      <c r="JW10" s="18">
        <f t="shared" si="71"/>
        <v>1</v>
      </c>
      <c r="JX10" s="18">
        <f t="shared" si="72"/>
        <v>1</v>
      </c>
      <c r="JY10" s="18">
        <f t="shared" si="73"/>
        <v>1</v>
      </c>
      <c r="JZ10" s="18">
        <f t="shared" si="74"/>
        <v>1</v>
      </c>
      <c r="KA10" s="18">
        <f t="shared" si="75"/>
        <v>0</v>
      </c>
      <c r="KB10" s="18">
        <f t="shared" si="76"/>
        <v>0</v>
      </c>
      <c r="KC10" s="18">
        <f t="shared" si="77"/>
        <v>0</v>
      </c>
      <c r="KD10" s="18">
        <f t="shared" si="78"/>
        <v>0</v>
      </c>
      <c r="KE10" s="18">
        <f t="shared" si="79"/>
        <v>0</v>
      </c>
      <c r="KF10" s="18">
        <f t="shared" si="80"/>
        <v>0</v>
      </c>
      <c r="KG10" s="18">
        <f t="shared" si="81"/>
        <v>0</v>
      </c>
      <c r="KH10" s="18">
        <f t="shared" si="82"/>
        <v>0</v>
      </c>
      <c r="KI10" s="18">
        <f t="shared" si="83"/>
        <v>0</v>
      </c>
      <c r="KJ10" s="18">
        <f t="shared" si="84"/>
        <v>0</v>
      </c>
      <c r="KK10" s="18">
        <f t="shared" si="85"/>
        <v>0</v>
      </c>
      <c r="KL10" s="18">
        <f t="shared" si="86"/>
        <v>0</v>
      </c>
      <c r="KM10" s="18">
        <f t="shared" si="87"/>
        <v>0</v>
      </c>
      <c r="KN10" s="18">
        <f t="shared" si="88"/>
        <v>0</v>
      </c>
      <c r="KO10" s="18">
        <f t="shared" si="89"/>
        <v>0</v>
      </c>
      <c r="KP10" s="18">
        <f t="shared" si="90"/>
        <v>0</v>
      </c>
      <c r="KQ10" s="18">
        <f t="shared" si="91"/>
        <v>0</v>
      </c>
      <c r="KR10" s="18">
        <f t="shared" si="92"/>
        <v>0</v>
      </c>
      <c r="KS10" s="18">
        <f t="shared" si="93"/>
        <v>0</v>
      </c>
      <c r="KT10" s="18">
        <f t="shared" si="94"/>
        <v>0</v>
      </c>
    </row>
    <row r="11" spans="1:306" x14ac:dyDescent="0.3">
      <c r="A11" s="18"/>
      <c r="B11" s="18"/>
      <c r="C11" s="18"/>
      <c r="F11" s="18"/>
      <c r="AI11" s="18"/>
      <c r="AJ11" s="24"/>
      <c r="AK11" s="24"/>
      <c r="AL11" s="20"/>
      <c r="AM11" s="23"/>
      <c r="AN11" s="18"/>
      <c r="AO11" s="24"/>
      <c r="AP11" s="18">
        <f t="shared" si="95"/>
        <v>0</v>
      </c>
      <c r="AQ11" s="18" t="str">
        <f t="shared" si="96"/>
        <v>sup</v>
      </c>
      <c r="AR11" s="18" t="str">
        <f t="shared" si="97"/>
        <v>favorite</v>
      </c>
      <c r="AS11" s="19">
        <f t="shared" si="0"/>
        <v>0</v>
      </c>
      <c r="AT11" s="19">
        <f t="shared" si="1"/>
        <v>0</v>
      </c>
      <c r="AU11" s="19">
        <f t="shared" si="98"/>
        <v>0</v>
      </c>
      <c r="AV11" s="19">
        <f t="shared" si="99"/>
        <v>0</v>
      </c>
      <c r="AW11" s="71">
        <f t="shared" si="100"/>
        <v>0</v>
      </c>
      <c r="AX11" s="71">
        <f t="shared" si="101"/>
        <v>0</v>
      </c>
      <c r="AY11" s="71">
        <f t="shared" si="102"/>
        <v>1</v>
      </c>
      <c r="AZ11" s="22">
        <f t="shared" si="103"/>
        <v>0</v>
      </c>
      <c r="BA11" s="22">
        <f t="shared" si="104"/>
        <v>0</v>
      </c>
      <c r="BB11" s="25">
        <f t="shared" si="2"/>
        <v>0</v>
      </c>
      <c r="BC11" s="21">
        <f t="shared" si="3"/>
        <v>0</v>
      </c>
      <c r="BD11" s="22">
        <v>10</v>
      </c>
      <c r="BE11" s="18">
        <f t="shared" si="4"/>
        <v>0</v>
      </c>
      <c r="BF11" s="18">
        <f t="shared" si="5"/>
        <v>0</v>
      </c>
      <c r="BG11" s="18">
        <f t="shared" si="6"/>
        <v>0</v>
      </c>
      <c r="BH11" s="18">
        <f t="shared" si="7"/>
        <v>0</v>
      </c>
      <c r="BI11" s="18">
        <f t="shared" si="105"/>
        <v>0</v>
      </c>
      <c r="BJ11" s="22">
        <f t="shared" si="116"/>
        <v>1</v>
      </c>
      <c r="BK11" s="22">
        <f t="shared" si="106"/>
        <v>1</v>
      </c>
      <c r="BL11" s="33">
        <f t="shared" si="107"/>
        <v>1</v>
      </c>
      <c r="BM11" s="22">
        <f t="shared" si="8"/>
        <v>0</v>
      </c>
      <c r="BN11" s="22">
        <f t="shared" si="108"/>
        <v>1</v>
      </c>
      <c r="BO11" s="22">
        <f t="shared" si="9"/>
        <v>1</v>
      </c>
      <c r="BP11" s="22">
        <f t="shared" si="109"/>
        <v>0</v>
      </c>
      <c r="BQ11" s="22">
        <f t="shared" si="10"/>
        <v>0</v>
      </c>
      <c r="BR11" s="15">
        <f t="shared" si="11"/>
        <v>0</v>
      </c>
      <c r="BS11" s="45">
        <f t="shared" si="110"/>
        <v>0</v>
      </c>
      <c r="BT11" s="22">
        <f t="shared" si="111"/>
        <v>0</v>
      </c>
      <c r="BU11" s="22">
        <f t="shared" si="117"/>
        <v>1</v>
      </c>
      <c r="BV11" s="22">
        <f t="shared" si="112"/>
        <v>0</v>
      </c>
      <c r="BW11" s="22">
        <f t="shared" si="113"/>
        <v>1</v>
      </c>
      <c r="BX11" s="22">
        <f t="shared" si="114"/>
        <v>0</v>
      </c>
      <c r="BY11" s="15">
        <f t="shared" si="115"/>
        <v>0</v>
      </c>
      <c r="BZ11" s="18">
        <f t="shared" si="118"/>
        <v>0</v>
      </c>
      <c r="CA11" s="22">
        <f t="shared" si="119"/>
        <v>0</v>
      </c>
      <c r="CB11" s="22">
        <f t="shared" si="124"/>
        <v>1</v>
      </c>
      <c r="CC11" s="22">
        <f t="shared" si="120"/>
        <v>0</v>
      </c>
      <c r="CD11" s="22">
        <f t="shared" si="121"/>
        <v>1</v>
      </c>
      <c r="CE11" s="22">
        <f t="shared" si="122"/>
        <v>0</v>
      </c>
      <c r="CF11" s="15">
        <f t="shared" si="123"/>
        <v>0</v>
      </c>
      <c r="CG11" s="18">
        <f t="shared" si="125"/>
        <v>0</v>
      </c>
      <c r="CH11" s="22">
        <f t="shared" si="126"/>
        <v>0</v>
      </c>
      <c r="CI11" s="22">
        <f t="shared" si="127"/>
        <v>1</v>
      </c>
      <c r="CJ11" s="22">
        <f t="shared" si="128"/>
        <v>0</v>
      </c>
      <c r="CK11" s="22">
        <f t="shared" si="129"/>
        <v>1</v>
      </c>
      <c r="CL11" s="22">
        <f t="shared" si="130"/>
        <v>0</v>
      </c>
      <c r="CM11" s="15">
        <f t="shared" si="131"/>
        <v>0</v>
      </c>
      <c r="CN11" s="18">
        <f t="shared" si="132"/>
        <v>0</v>
      </c>
      <c r="CO11" s="22">
        <f t="shared" si="133"/>
        <v>0</v>
      </c>
      <c r="CP11" s="22">
        <f t="shared" si="134"/>
        <v>1</v>
      </c>
      <c r="CQ11" s="22">
        <f t="shared" si="135"/>
        <v>0</v>
      </c>
      <c r="CR11" s="22">
        <f t="shared" si="136"/>
        <v>1</v>
      </c>
      <c r="CS11" s="22">
        <f t="shared" si="137"/>
        <v>0</v>
      </c>
      <c r="CT11" s="15">
        <f t="shared" si="138"/>
        <v>0</v>
      </c>
      <c r="CU11" s="18">
        <f t="shared" si="139"/>
        <v>0</v>
      </c>
      <c r="CV11" s="22">
        <f t="shared" si="140"/>
        <v>0</v>
      </c>
      <c r="CW11" s="22">
        <f t="shared" si="141"/>
        <v>1</v>
      </c>
      <c r="CX11" s="22">
        <f t="shared" si="142"/>
        <v>0</v>
      </c>
      <c r="CY11" s="22">
        <f t="shared" si="143"/>
        <v>1</v>
      </c>
      <c r="CZ11" s="22">
        <f t="shared" si="144"/>
        <v>0</v>
      </c>
      <c r="DA11" s="15">
        <f t="shared" si="145"/>
        <v>0</v>
      </c>
      <c r="DB11" s="18">
        <f t="shared" si="146"/>
        <v>0</v>
      </c>
      <c r="DC11" s="22">
        <f t="shared" si="147"/>
        <v>0</v>
      </c>
      <c r="DD11" s="22">
        <f t="shared" si="148"/>
        <v>1</v>
      </c>
      <c r="DE11" s="22">
        <f t="shared" si="149"/>
        <v>0</v>
      </c>
      <c r="DF11" s="22">
        <f t="shared" si="150"/>
        <v>1</v>
      </c>
      <c r="DG11" s="22">
        <f t="shared" si="151"/>
        <v>0</v>
      </c>
      <c r="DH11" s="15">
        <f t="shared" si="152"/>
        <v>0</v>
      </c>
      <c r="DI11" s="18">
        <f t="shared" si="153"/>
        <v>0</v>
      </c>
      <c r="DJ11" s="22">
        <f t="shared" si="154"/>
        <v>0</v>
      </c>
      <c r="DK11" s="22">
        <f t="shared" si="155"/>
        <v>1</v>
      </c>
      <c r="DL11" s="22">
        <f t="shared" si="156"/>
        <v>0</v>
      </c>
      <c r="DM11" s="22">
        <f t="shared" si="157"/>
        <v>1</v>
      </c>
      <c r="DN11" s="22">
        <f t="shared" si="158"/>
        <v>0</v>
      </c>
      <c r="DO11" s="15">
        <f t="shared" si="159"/>
        <v>0</v>
      </c>
      <c r="DP11" s="18">
        <f t="shared" si="160"/>
        <v>0</v>
      </c>
      <c r="DQ11" s="22">
        <f t="shared" si="161"/>
        <v>0</v>
      </c>
      <c r="DR11" s="22">
        <f t="shared" si="162"/>
        <v>1</v>
      </c>
      <c r="DS11" s="22">
        <f t="shared" si="163"/>
        <v>0</v>
      </c>
      <c r="DT11" s="22">
        <f t="shared" si="164"/>
        <v>1</v>
      </c>
      <c r="DU11" s="22">
        <f t="shared" si="165"/>
        <v>0</v>
      </c>
      <c r="DV11" s="15">
        <f t="shared" si="166"/>
        <v>0</v>
      </c>
      <c r="DW11" s="18">
        <f t="shared" ref="DW11:DW24" si="167">IF(AND(DP11=0,DI11=0,DB11=0,CU11=0,CN11=0,CG11=0,BZ11=0,BS11=0,BI11=0,BC11-BC10&lt;TIME(1,55,0),BC11&gt;EC10+TIME(1,55,0)),JP10,0)</f>
        <v>0</v>
      </c>
      <c r="DX11" s="22">
        <f t="shared" ref="DX11:DX24" si="168">IF(DW11&gt;0,1,0)</f>
        <v>0</v>
      </c>
      <c r="DY11" s="22">
        <f t="shared" ref="DY11:DY24" si="169">IF(DZ11&gt;EA11,DZ11,EA11)</f>
        <v>1</v>
      </c>
      <c r="DZ11" s="22">
        <f t="shared" ref="DZ11:DZ24" si="170">IF(AND(AP11&gt;0,DW11&gt;0),0,IF(DW11&gt;0,DZ10+1,DZ10))</f>
        <v>0</v>
      </c>
      <c r="EA11" s="22">
        <f t="shared" ref="EA11:EA24" si="171">IF(DZ11=0,DZ10+1,0)</f>
        <v>1</v>
      </c>
      <c r="EB11" s="22">
        <f t="shared" ref="EB11:EB24" si="172">IF(AND(AP11&gt;0,EA11&gt;0,DW11&gt;0),1,0)</f>
        <v>0</v>
      </c>
      <c r="EC11" s="15">
        <f t="shared" ref="EC11:EC24" si="173">IF(DW11&lt;&gt;0,BC11,EC10)</f>
        <v>0</v>
      </c>
      <c r="EJ11" s="15"/>
      <c r="EQ11" s="15"/>
      <c r="EX11" s="15"/>
      <c r="FE11" s="15"/>
      <c r="FL11" s="15"/>
      <c r="FS11" s="15"/>
      <c r="FZ11" s="15"/>
      <c r="GG11" s="15"/>
      <c r="GN11" s="15"/>
      <c r="GP11" s="22"/>
      <c r="GQ11" s="22"/>
      <c r="GR11" s="22"/>
      <c r="GS11" s="22"/>
      <c r="GT11" s="22"/>
      <c r="GU11" s="15"/>
      <c r="GV11" s="22">
        <f t="shared" si="12"/>
        <v>0</v>
      </c>
      <c r="GW11" s="22">
        <f t="shared" si="13"/>
        <v>1</v>
      </c>
      <c r="GX11" s="22">
        <f t="shared" si="14"/>
        <v>1</v>
      </c>
      <c r="GY11" s="18">
        <f t="shared" si="15"/>
        <v>1</v>
      </c>
      <c r="GZ11" s="18">
        <v>0</v>
      </c>
      <c r="HA11" s="18">
        <f t="shared" si="16"/>
        <v>0</v>
      </c>
      <c r="HB11" s="18">
        <v>0</v>
      </c>
      <c r="HC11" s="18">
        <f t="shared" si="17"/>
        <v>0</v>
      </c>
      <c r="HD11" s="18">
        <v>0</v>
      </c>
      <c r="HE11" s="18">
        <f t="shared" si="18"/>
        <v>0</v>
      </c>
      <c r="HF11" s="18">
        <v>0</v>
      </c>
      <c r="HG11" s="18">
        <f t="shared" si="19"/>
        <v>0</v>
      </c>
      <c r="HH11" s="18">
        <v>0</v>
      </c>
      <c r="HI11" s="18">
        <f t="shared" si="20"/>
        <v>0</v>
      </c>
      <c r="HJ11" s="18">
        <v>0</v>
      </c>
      <c r="HK11" s="18">
        <f t="shared" si="21"/>
        <v>0</v>
      </c>
      <c r="HL11" s="18">
        <v>0</v>
      </c>
      <c r="HM11" s="18">
        <f t="shared" si="22"/>
        <v>0</v>
      </c>
      <c r="HN11" s="18">
        <v>0</v>
      </c>
      <c r="HO11" s="18">
        <f t="shared" si="23"/>
        <v>0</v>
      </c>
      <c r="HP11" s="18">
        <v>0</v>
      </c>
      <c r="HQ11" s="18">
        <f t="shared" si="24"/>
        <v>0</v>
      </c>
      <c r="HR11" s="18">
        <v>0</v>
      </c>
      <c r="HS11" s="18">
        <f t="shared" si="25"/>
        <v>0</v>
      </c>
      <c r="HT11" s="18">
        <v>0</v>
      </c>
      <c r="HU11" s="18">
        <f t="shared" si="26"/>
        <v>0</v>
      </c>
      <c r="HV11" s="18">
        <v>0</v>
      </c>
      <c r="HW11" s="18">
        <f t="shared" si="27"/>
        <v>0</v>
      </c>
      <c r="HX11" s="18">
        <v>0</v>
      </c>
      <c r="HY11" s="18">
        <f t="shared" si="28"/>
        <v>0</v>
      </c>
      <c r="HZ11" s="18">
        <v>0</v>
      </c>
      <c r="IA11" s="18">
        <f t="shared" si="29"/>
        <v>0</v>
      </c>
      <c r="IB11" s="18">
        <v>0</v>
      </c>
      <c r="IC11" s="18">
        <f t="shared" si="30"/>
        <v>0</v>
      </c>
      <c r="ID11" s="18">
        <v>0</v>
      </c>
      <c r="IE11" s="18">
        <f t="shared" si="31"/>
        <v>0</v>
      </c>
      <c r="IF11" s="18">
        <v>0</v>
      </c>
      <c r="IG11" s="18">
        <f t="shared" si="32"/>
        <v>0</v>
      </c>
      <c r="IH11" s="18">
        <v>0</v>
      </c>
      <c r="II11" s="18">
        <f t="shared" si="33"/>
        <v>0</v>
      </c>
      <c r="IJ11" s="18">
        <v>0</v>
      </c>
      <c r="IK11" s="18">
        <f t="shared" si="34"/>
        <v>0</v>
      </c>
      <c r="IL11" s="18">
        <v>0</v>
      </c>
      <c r="IM11" s="18">
        <f t="shared" si="35"/>
        <v>0</v>
      </c>
      <c r="IN11" s="18">
        <f t="shared" si="36"/>
        <v>0</v>
      </c>
      <c r="IO11" s="18">
        <f t="shared" si="37"/>
        <v>0</v>
      </c>
      <c r="IP11" s="18">
        <f t="shared" si="38"/>
        <v>0</v>
      </c>
      <c r="IQ11" s="18">
        <f t="shared" si="39"/>
        <v>0</v>
      </c>
      <c r="IR11" s="18">
        <f t="shared" si="40"/>
        <v>0</v>
      </c>
      <c r="IS11" s="18">
        <f t="shared" si="41"/>
        <v>0</v>
      </c>
      <c r="IT11" s="18">
        <f t="shared" si="42"/>
        <v>0</v>
      </c>
      <c r="IU11" s="18">
        <f t="shared" si="43"/>
        <v>0</v>
      </c>
      <c r="IV11" s="18">
        <f t="shared" si="44"/>
        <v>0</v>
      </c>
      <c r="IW11" s="18">
        <f t="shared" si="45"/>
        <v>0</v>
      </c>
      <c r="IX11" s="18">
        <f t="shared" si="46"/>
        <v>0</v>
      </c>
      <c r="IY11" s="18">
        <f t="shared" si="47"/>
        <v>0</v>
      </c>
      <c r="IZ11" s="18">
        <f t="shared" si="48"/>
        <v>0</v>
      </c>
      <c r="JA11" s="18">
        <f t="shared" si="49"/>
        <v>0</v>
      </c>
      <c r="JB11" s="18">
        <f t="shared" si="50"/>
        <v>0</v>
      </c>
      <c r="JC11" s="18">
        <f t="shared" si="51"/>
        <v>0</v>
      </c>
      <c r="JD11" s="18">
        <f t="shared" si="52"/>
        <v>0</v>
      </c>
      <c r="JE11" s="18">
        <f t="shared" si="53"/>
        <v>0</v>
      </c>
      <c r="JF11" s="18">
        <f t="shared" si="54"/>
        <v>0</v>
      </c>
      <c r="JG11" s="18">
        <f t="shared" si="55"/>
        <v>0.01</v>
      </c>
      <c r="JH11" s="18">
        <f t="shared" si="56"/>
        <v>1</v>
      </c>
      <c r="JI11" s="18">
        <f t="shared" si="57"/>
        <v>1</v>
      </c>
      <c r="JJ11" s="18">
        <f t="shared" si="58"/>
        <v>1</v>
      </c>
      <c r="JK11" s="18">
        <f t="shared" si="59"/>
        <v>1</v>
      </c>
      <c r="JL11" s="18">
        <f t="shared" si="60"/>
        <v>1</v>
      </c>
      <c r="JM11" s="18">
        <f t="shared" si="61"/>
        <v>1</v>
      </c>
      <c r="JN11" s="18">
        <f t="shared" si="62"/>
        <v>1</v>
      </c>
      <c r="JO11" s="18">
        <f t="shared" si="63"/>
        <v>1</v>
      </c>
      <c r="JP11" s="18">
        <f t="shared" si="64"/>
        <v>1</v>
      </c>
      <c r="JQ11" s="18">
        <f t="shared" si="65"/>
        <v>1</v>
      </c>
      <c r="JR11" s="18">
        <f t="shared" si="66"/>
        <v>1</v>
      </c>
      <c r="JS11" s="18">
        <f t="shared" si="67"/>
        <v>1</v>
      </c>
      <c r="JT11" s="18">
        <f t="shared" si="68"/>
        <v>1</v>
      </c>
      <c r="JU11" s="18">
        <f t="shared" si="69"/>
        <v>1</v>
      </c>
      <c r="JV11" s="18">
        <f t="shared" si="70"/>
        <v>1</v>
      </c>
      <c r="JW11" s="18">
        <f t="shared" si="71"/>
        <v>1</v>
      </c>
      <c r="JX11" s="18">
        <f t="shared" si="72"/>
        <v>1</v>
      </c>
      <c r="JY11" s="18">
        <f t="shared" si="73"/>
        <v>1</v>
      </c>
      <c r="JZ11" s="18">
        <f t="shared" si="74"/>
        <v>1</v>
      </c>
      <c r="KA11" s="18">
        <f t="shared" si="75"/>
        <v>0</v>
      </c>
      <c r="KB11" s="18">
        <f t="shared" si="76"/>
        <v>0</v>
      </c>
      <c r="KC11" s="18">
        <f t="shared" si="77"/>
        <v>0</v>
      </c>
      <c r="KD11" s="18">
        <f t="shared" si="78"/>
        <v>0</v>
      </c>
      <c r="KE11" s="18">
        <f t="shared" si="79"/>
        <v>0</v>
      </c>
      <c r="KF11" s="18">
        <f t="shared" si="80"/>
        <v>0</v>
      </c>
      <c r="KG11" s="18">
        <f t="shared" si="81"/>
        <v>0</v>
      </c>
      <c r="KH11" s="18">
        <f t="shared" si="82"/>
        <v>0</v>
      </c>
      <c r="KI11" s="18">
        <f t="shared" si="83"/>
        <v>0</v>
      </c>
      <c r="KJ11" s="18">
        <f t="shared" si="84"/>
        <v>0</v>
      </c>
      <c r="KK11" s="18">
        <f t="shared" si="85"/>
        <v>0</v>
      </c>
      <c r="KL11" s="18">
        <f t="shared" si="86"/>
        <v>0</v>
      </c>
      <c r="KM11" s="18">
        <f t="shared" si="87"/>
        <v>0</v>
      </c>
      <c r="KN11" s="18">
        <f t="shared" si="88"/>
        <v>0</v>
      </c>
      <c r="KO11" s="18">
        <f t="shared" si="89"/>
        <v>0</v>
      </c>
      <c r="KP11" s="18">
        <f t="shared" si="90"/>
        <v>0</v>
      </c>
      <c r="KQ11" s="18">
        <f t="shared" si="91"/>
        <v>0</v>
      </c>
      <c r="KR11" s="18">
        <f t="shared" si="92"/>
        <v>0</v>
      </c>
      <c r="KS11" s="18">
        <f t="shared" si="93"/>
        <v>0</v>
      </c>
      <c r="KT11" s="18">
        <f t="shared" si="94"/>
        <v>0</v>
      </c>
    </row>
    <row r="12" spans="1:306" x14ac:dyDescent="0.3">
      <c r="A12" s="18"/>
      <c r="B12" s="18"/>
      <c r="C12" s="18"/>
      <c r="F12" s="18"/>
      <c r="AI12" s="18"/>
      <c r="AJ12" s="24"/>
      <c r="AK12" s="24"/>
      <c r="AL12" s="20"/>
      <c r="AM12" s="23"/>
      <c r="AN12" s="18"/>
      <c r="AO12" s="24"/>
      <c r="AP12" s="18">
        <f t="shared" si="95"/>
        <v>0</v>
      </c>
      <c r="AQ12" s="18" t="str">
        <f t="shared" si="96"/>
        <v>sup</v>
      </c>
      <c r="AR12" s="18" t="str">
        <f t="shared" si="97"/>
        <v>favorite</v>
      </c>
      <c r="AS12" s="19">
        <f t="shared" si="0"/>
        <v>0</v>
      </c>
      <c r="AT12" s="19">
        <f t="shared" si="1"/>
        <v>0</v>
      </c>
      <c r="AU12" s="19">
        <f t="shared" si="98"/>
        <v>0</v>
      </c>
      <c r="AV12" s="19">
        <f t="shared" si="99"/>
        <v>0</v>
      </c>
      <c r="AW12" s="71">
        <f t="shared" si="100"/>
        <v>0</v>
      </c>
      <c r="AX12" s="71">
        <f t="shared" si="101"/>
        <v>0</v>
      </c>
      <c r="AY12" s="71">
        <f t="shared" si="102"/>
        <v>1</v>
      </c>
      <c r="AZ12" s="22">
        <f t="shared" si="103"/>
        <v>0</v>
      </c>
      <c r="BA12" s="22">
        <f t="shared" si="104"/>
        <v>0</v>
      </c>
      <c r="BB12" s="25">
        <f t="shared" si="2"/>
        <v>0</v>
      </c>
      <c r="BC12" s="21">
        <f t="shared" si="3"/>
        <v>0</v>
      </c>
      <c r="BD12" s="22">
        <v>11</v>
      </c>
      <c r="BE12" s="18">
        <f t="shared" si="4"/>
        <v>0</v>
      </c>
      <c r="BF12" s="18">
        <f t="shared" si="5"/>
        <v>0</v>
      </c>
      <c r="BG12" s="18">
        <f t="shared" si="6"/>
        <v>0</v>
      </c>
      <c r="BH12" s="18">
        <f t="shared" si="7"/>
        <v>0</v>
      </c>
      <c r="BI12" s="18">
        <f t="shared" si="105"/>
        <v>0</v>
      </c>
      <c r="BJ12" s="22">
        <f t="shared" si="116"/>
        <v>1</v>
      </c>
      <c r="BK12" s="22">
        <f t="shared" si="106"/>
        <v>1</v>
      </c>
      <c r="BL12" s="33">
        <f t="shared" si="107"/>
        <v>1</v>
      </c>
      <c r="BM12" s="22">
        <f t="shared" si="8"/>
        <v>0</v>
      </c>
      <c r="BN12" s="22">
        <f t="shared" si="108"/>
        <v>1</v>
      </c>
      <c r="BO12" s="22">
        <f t="shared" si="9"/>
        <v>1</v>
      </c>
      <c r="BP12" s="22">
        <f t="shared" si="109"/>
        <v>0</v>
      </c>
      <c r="BQ12" s="22">
        <f t="shared" si="10"/>
        <v>0</v>
      </c>
      <c r="BR12" s="15">
        <f t="shared" si="11"/>
        <v>0</v>
      </c>
      <c r="BS12" s="45">
        <f t="shared" si="110"/>
        <v>0</v>
      </c>
      <c r="BT12" s="22">
        <f t="shared" si="111"/>
        <v>0</v>
      </c>
      <c r="BU12" s="22">
        <f t="shared" si="117"/>
        <v>1</v>
      </c>
      <c r="BV12" s="22">
        <f t="shared" si="112"/>
        <v>0</v>
      </c>
      <c r="BW12" s="22">
        <f t="shared" si="113"/>
        <v>1</v>
      </c>
      <c r="BX12" s="22">
        <f t="shared" si="114"/>
        <v>0</v>
      </c>
      <c r="BY12" s="15">
        <f t="shared" si="115"/>
        <v>0</v>
      </c>
      <c r="BZ12" s="18">
        <f t="shared" si="118"/>
        <v>0</v>
      </c>
      <c r="CA12" s="22">
        <f t="shared" si="119"/>
        <v>0</v>
      </c>
      <c r="CB12" s="22">
        <f t="shared" si="124"/>
        <v>1</v>
      </c>
      <c r="CC12" s="22">
        <f t="shared" si="120"/>
        <v>0</v>
      </c>
      <c r="CD12" s="22">
        <f t="shared" si="121"/>
        <v>1</v>
      </c>
      <c r="CE12" s="22">
        <f t="shared" si="122"/>
        <v>0</v>
      </c>
      <c r="CF12" s="15">
        <f t="shared" si="123"/>
        <v>0</v>
      </c>
      <c r="CG12" s="18">
        <f t="shared" si="125"/>
        <v>0</v>
      </c>
      <c r="CH12" s="22">
        <f t="shared" si="126"/>
        <v>0</v>
      </c>
      <c r="CI12" s="22">
        <f t="shared" si="127"/>
        <v>1</v>
      </c>
      <c r="CJ12" s="22">
        <f t="shared" si="128"/>
        <v>0</v>
      </c>
      <c r="CK12" s="22">
        <f t="shared" si="129"/>
        <v>1</v>
      </c>
      <c r="CL12" s="22">
        <f t="shared" si="130"/>
        <v>0</v>
      </c>
      <c r="CM12" s="15">
        <f t="shared" si="131"/>
        <v>0</v>
      </c>
      <c r="CN12" s="18">
        <f t="shared" si="132"/>
        <v>0</v>
      </c>
      <c r="CO12" s="22">
        <f t="shared" si="133"/>
        <v>0</v>
      </c>
      <c r="CP12" s="22">
        <f t="shared" si="134"/>
        <v>1</v>
      </c>
      <c r="CQ12" s="22">
        <f t="shared" si="135"/>
        <v>0</v>
      </c>
      <c r="CR12" s="22">
        <f t="shared" si="136"/>
        <v>1</v>
      </c>
      <c r="CS12" s="22">
        <f t="shared" si="137"/>
        <v>0</v>
      </c>
      <c r="CT12" s="15">
        <f t="shared" si="138"/>
        <v>0</v>
      </c>
      <c r="CU12" s="18">
        <f t="shared" si="139"/>
        <v>0</v>
      </c>
      <c r="CV12" s="22">
        <f t="shared" si="140"/>
        <v>0</v>
      </c>
      <c r="CW12" s="22">
        <f t="shared" si="141"/>
        <v>1</v>
      </c>
      <c r="CX12" s="22">
        <f t="shared" si="142"/>
        <v>0</v>
      </c>
      <c r="CY12" s="22">
        <f t="shared" si="143"/>
        <v>1</v>
      </c>
      <c r="CZ12" s="22">
        <f t="shared" si="144"/>
        <v>0</v>
      </c>
      <c r="DA12" s="15">
        <f t="shared" si="145"/>
        <v>0</v>
      </c>
      <c r="DB12" s="18">
        <f t="shared" si="146"/>
        <v>0</v>
      </c>
      <c r="DC12" s="22">
        <f t="shared" si="147"/>
        <v>0</v>
      </c>
      <c r="DD12" s="22">
        <f t="shared" si="148"/>
        <v>1</v>
      </c>
      <c r="DE12" s="22">
        <f t="shared" si="149"/>
        <v>0</v>
      </c>
      <c r="DF12" s="22">
        <f t="shared" si="150"/>
        <v>1</v>
      </c>
      <c r="DG12" s="22">
        <f t="shared" si="151"/>
        <v>0</v>
      </c>
      <c r="DH12" s="15">
        <f t="shared" si="152"/>
        <v>0</v>
      </c>
      <c r="DI12" s="18">
        <f t="shared" si="153"/>
        <v>0</v>
      </c>
      <c r="DJ12" s="22">
        <f t="shared" si="154"/>
        <v>0</v>
      </c>
      <c r="DK12" s="22">
        <f t="shared" si="155"/>
        <v>1</v>
      </c>
      <c r="DL12" s="22">
        <f t="shared" si="156"/>
        <v>0</v>
      </c>
      <c r="DM12" s="22">
        <f t="shared" si="157"/>
        <v>1</v>
      </c>
      <c r="DN12" s="22">
        <f t="shared" si="158"/>
        <v>0</v>
      </c>
      <c r="DO12" s="15">
        <f t="shared" si="159"/>
        <v>0</v>
      </c>
      <c r="DP12" s="18">
        <f t="shared" si="160"/>
        <v>0</v>
      </c>
      <c r="DQ12" s="22">
        <f t="shared" si="161"/>
        <v>0</v>
      </c>
      <c r="DR12" s="22">
        <f t="shared" si="162"/>
        <v>1</v>
      </c>
      <c r="DS12" s="22">
        <f t="shared" si="163"/>
        <v>0</v>
      </c>
      <c r="DT12" s="22">
        <f t="shared" si="164"/>
        <v>1</v>
      </c>
      <c r="DU12" s="22">
        <f t="shared" si="165"/>
        <v>0</v>
      </c>
      <c r="DV12" s="15">
        <f t="shared" si="166"/>
        <v>0</v>
      </c>
      <c r="DW12" s="18">
        <f t="shared" si="167"/>
        <v>0</v>
      </c>
      <c r="DX12" s="22">
        <f t="shared" si="168"/>
        <v>0</v>
      </c>
      <c r="DY12" s="22">
        <f t="shared" si="169"/>
        <v>1</v>
      </c>
      <c r="DZ12" s="22">
        <f t="shared" si="170"/>
        <v>0</v>
      </c>
      <c r="EA12" s="22">
        <f t="shared" si="171"/>
        <v>1</v>
      </c>
      <c r="EB12" s="22">
        <f t="shared" si="172"/>
        <v>0</v>
      </c>
      <c r="EC12" s="15">
        <f t="shared" si="173"/>
        <v>0</v>
      </c>
      <c r="ED12" s="18">
        <f t="shared" ref="ED12:ED24" si="174">IF(AND(DW12=0,DP12=0,DI12=0,DB12=0,CU12=0,CN12=0,CG12=0,BZ12=0,BS12=0,BI12=0,BC12-BC11&lt;TIME(1,55,0),BC12&gt;EJ11+TIME(1,55,0)),JQ11,0)</f>
        <v>0</v>
      </c>
      <c r="EE12" s="22">
        <f t="shared" ref="EE12:EE24" si="175">IF(ED12&lt;&gt;0,1,0)</f>
        <v>0</v>
      </c>
      <c r="EF12" s="22">
        <f t="shared" ref="EF12:EF24" si="176">IF(EG12&gt;EH12,EG12,EH12)</f>
        <v>1</v>
      </c>
      <c r="EG12" s="22">
        <f t="shared" ref="EG12:EG24" si="177">IF(AND(AP12&gt;0,ED12&gt;0),0,IF(ED12&gt;0,EG11+1,EG11))</f>
        <v>0</v>
      </c>
      <c r="EH12" s="22">
        <f t="shared" ref="EH12:EH24" si="178">IF(EG12=0,EG11+1,0)</f>
        <v>1</v>
      </c>
      <c r="EI12" s="22">
        <f t="shared" ref="EI12:EI24" si="179">IF(AND(AP12&gt;0,EH12&gt;0,ED12&gt;0),1,0)</f>
        <v>0</v>
      </c>
      <c r="EJ12" s="15">
        <f t="shared" ref="EJ12:EJ24" si="180">IF(ED12&lt;&gt;0,BC12,EJ11)</f>
        <v>0</v>
      </c>
      <c r="EQ12" s="15"/>
      <c r="EX12" s="15"/>
      <c r="FE12" s="15"/>
      <c r="FL12" s="15"/>
      <c r="FS12" s="15"/>
      <c r="FZ12" s="15"/>
      <c r="GG12" s="15"/>
      <c r="GN12" s="15"/>
      <c r="GP12" s="22"/>
      <c r="GQ12" s="22"/>
      <c r="GR12" s="22"/>
      <c r="GS12" s="22"/>
      <c r="GT12" s="22"/>
      <c r="GU12" s="15"/>
      <c r="GV12" s="22">
        <f t="shared" si="12"/>
        <v>0</v>
      </c>
      <c r="GW12" s="22">
        <f t="shared" si="13"/>
        <v>1</v>
      </c>
      <c r="GX12" s="22">
        <f t="shared" si="14"/>
        <v>1</v>
      </c>
      <c r="GY12" s="18">
        <f t="shared" si="15"/>
        <v>1</v>
      </c>
      <c r="GZ12" s="18">
        <v>0</v>
      </c>
      <c r="HA12" s="18">
        <f t="shared" si="16"/>
        <v>0</v>
      </c>
      <c r="HB12" s="18">
        <v>0</v>
      </c>
      <c r="HC12" s="18">
        <f t="shared" si="17"/>
        <v>0</v>
      </c>
      <c r="HD12" s="18">
        <v>0</v>
      </c>
      <c r="HE12" s="18">
        <f t="shared" si="18"/>
        <v>0</v>
      </c>
      <c r="HF12" s="18">
        <v>0</v>
      </c>
      <c r="HG12" s="18">
        <f t="shared" si="19"/>
        <v>0</v>
      </c>
      <c r="HH12" s="18">
        <v>0</v>
      </c>
      <c r="HI12" s="18">
        <f t="shared" si="20"/>
        <v>0</v>
      </c>
      <c r="HJ12" s="18">
        <v>0</v>
      </c>
      <c r="HK12" s="18">
        <f t="shared" si="21"/>
        <v>0</v>
      </c>
      <c r="HL12" s="18">
        <v>0</v>
      </c>
      <c r="HM12" s="18">
        <f t="shared" si="22"/>
        <v>0</v>
      </c>
      <c r="HN12" s="18">
        <v>0</v>
      </c>
      <c r="HO12" s="18">
        <f t="shared" si="23"/>
        <v>0</v>
      </c>
      <c r="HP12" s="18">
        <v>0</v>
      </c>
      <c r="HQ12" s="18">
        <f t="shared" si="24"/>
        <v>0</v>
      </c>
      <c r="HR12" s="18">
        <v>0</v>
      </c>
      <c r="HS12" s="18">
        <f t="shared" si="25"/>
        <v>0</v>
      </c>
      <c r="HT12" s="18">
        <v>0</v>
      </c>
      <c r="HU12" s="18">
        <f t="shared" si="26"/>
        <v>0</v>
      </c>
      <c r="HV12" s="18">
        <v>0</v>
      </c>
      <c r="HW12" s="18">
        <f t="shared" si="27"/>
        <v>0</v>
      </c>
      <c r="HX12" s="18">
        <v>0</v>
      </c>
      <c r="HY12" s="18">
        <f t="shared" si="28"/>
        <v>0</v>
      </c>
      <c r="HZ12" s="18">
        <v>0</v>
      </c>
      <c r="IA12" s="18">
        <f t="shared" si="29"/>
        <v>0</v>
      </c>
      <c r="IB12" s="18">
        <v>0</v>
      </c>
      <c r="IC12" s="18">
        <f t="shared" si="30"/>
        <v>0</v>
      </c>
      <c r="ID12" s="18">
        <v>0</v>
      </c>
      <c r="IE12" s="18">
        <f t="shared" si="31"/>
        <v>0</v>
      </c>
      <c r="IF12" s="18">
        <v>0</v>
      </c>
      <c r="IG12" s="18">
        <f t="shared" si="32"/>
        <v>0</v>
      </c>
      <c r="IH12" s="18">
        <v>0</v>
      </c>
      <c r="II12" s="18">
        <f t="shared" si="33"/>
        <v>0</v>
      </c>
      <c r="IJ12" s="18">
        <v>0</v>
      </c>
      <c r="IK12" s="18">
        <f t="shared" si="34"/>
        <v>0</v>
      </c>
      <c r="IL12" s="18">
        <v>0</v>
      </c>
      <c r="IM12" s="18">
        <f t="shared" si="35"/>
        <v>0</v>
      </c>
      <c r="IN12" s="18">
        <f t="shared" si="36"/>
        <v>0</v>
      </c>
      <c r="IO12" s="18">
        <f t="shared" si="37"/>
        <v>0</v>
      </c>
      <c r="IP12" s="18">
        <f t="shared" si="38"/>
        <v>0</v>
      </c>
      <c r="IQ12" s="18">
        <f t="shared" si="39"/>
        <v>0</v>
      </c>
      <c r="IR12" s="18">
        <f t="shared" si="40"/>
        <v>0</v>
      </c>
      <c r="IS12" s="18">
        <f t="shared" si="41"/>
        <v>0</v>
      </c>
      <c r="IT12" s="18">
        <f t="shared" si="42"/>
        <v>0</v>
      </c>
      <c r="IU12" s="18">
        <f t="shared" si="43"/>
        <v>0</v>
      </c>
      <c r="IV12" s="18">
        <f t="shared" si="44"/>
        <v>0</v>
      </c>
      <c r="IW12" s="18">
        <f t="shared" si="45"/>
        <v>0</v>
      </c>
      <c r="IX12" s="18">
        <f t="shared" si="46"/>
        <v>0</v>
      </c>
      <c r="IY12" s="18">
        <f t="shared" si="47"/>
        <v>0</v>
      </c>
      <c r="IZ12" s="18">
        <f t="shared" si="48"/>
        <v>0</v>
      </c>
      <c r="JA12" s="18">
        <f t="shared" si="49"/>
        <v>0</v>
      </c>
      <c r="JB12" s="18">
        <f t="shared" si="50"/>
        <v>0</v>
      </c>
      <c r="JC12" s="18">
        <f t="shared" si="51"/>
        <v>0</v>
      </c>
      <c r="JD12" s="18">
        <f t="shared" si="52"/>
        <v>0</v>
      </c>
      <c r="JE12" s="18">
        <f t="shared" si="53"/>
        <v>0</v>
      </c>
      <c r="JF12" s="18">
        <f t="shared" si="54"/>
        <v>0</v>
      </c>
      <c r="JG12" s="18">
        <f t="shared" si="55"/>
        <v>0.01</v>
      </c>
      <c r="JH12" s="18">
        <f t="shared" si="56"/>
        <v>1</v>
      </c>
      <c r="JI12" s="18">
        <f t="shared" si="57"/>
        <v>1</v>
      </c>
      <c r="JJ12" s="18">
        <f t="shared" si="58"/>
        <v>1</v>
      </c>
      <c r="JK12" s="18">
        <f t="shared" si="59"/>
        <v>1</v>
      </c>
      <c r="JL12" s="18">
        <f t="shared" si="60"/>
        <v>1</v>
      </c>
      <c r="JM12" s="18">
        <f t="shared" si="61"/>
        <v>1</v>
      </c>
      <c r="JN12" s="18">
        <f t="shared" si="62"/>
        <v>1</v>
      </c>
      <c r="JO12" s="18">
        <f t="shared" si="63"/>
        <v>1</v>
      </c>
      <c r="JP12" s="18">
        <f t="shared" si="64"/>
        <v>1</v>
      </c>
      <c r="JQ12" s="18">
        <f t="shared" si="65"/>
        <v>1</v>
      </c>
      <c r="JR12" s="18">
        <f t="shared" si="66"/>
        <v>1</v>
      </c>
      <c r="JS12" s="18">
        <f t="shared" si="67"/>
        <v>1</v>
      </c>
      <c r="JT12" s="18">
        <f t="shared" si="68"/>
        <v>1</v>
      </c>
      <c r="JU12" s="18">
        <f t="shared" si="69"/>
        <v>1</v>
      </c>
      <c r="JV12" s="18">
        <f t="shared" si="70"/>
        <v>1</v>
      </c>
      <c r="JW12" s="18">
        <f t="shared" si="71"/>
        <v>1</v>
      </c>
      <c r="JX12" s="18">
        <f t="shared" si="72"/>
        <v>1</v>
      </c>
      <c r="JY12" s="18">
        <f t="shared" si="73"/>
        <v>1</v>
      </c>
      <c r="JZ12" s="18">
        <f t="shared" si="74"/>
        <v>1</v>
      </c>
      <c r="KA12" s="18">
        <f t="shared" si="75"/>
        <v>0</v>
      </c>
      <c r="KB12" s="18">
        <f t="shared" si="76"/>
        <v>0</v>
      </c>
      <c r="KC12" s="18">
        <f t="shared" si="77"/>
        <v>0</v>
      </c>
      <c r="KD12" s="18">
        <f t="shared" si="78"/>
        <v>0</v>
      </c>
      <c r="KE12" s="18">
        <f t="shared" si="79"/>
        <v>0</v>
      </c>
      <c r="KF12" s="18">
        <f t="shared" si="80"/>
        <v>0</v>
      </c>
      <c r="KG12" s="18">
        <f t="shared" si="81"/>
        <v>0</v>
      </c>
      <c r="KH12" s="18">
        <f t="shared" si="82"/>
        <v>0</v>
      </c>
      <c r="KI12" s="18">
        <f t="shared" si="83"/>
        <v>0</v>
      </c>
      <c r="KJ12" s="18">
        <f t="shared" si="84"/>
        <v>0</v>
      </c>
      <c r="KK12" s="18">
        <f t="shared" si="85"/>
        <v>0</v>
      </c>
      <c r="KL12" s="18">
        <f t="shared" si="86"/>
        <v>0</v>
      </c>
      <c r="KM12" s="18">
        <f t="shared" si="87"/>
        <v>0</v>
      </c>
      <c r="KN12" s="18">
        <f t="shared" si="88"/>
        <v>0</v>
      </c>
      <c r="KO12" s="18">
        <f t="shared" si="89"/>
        <v>0</v>
      </c>
      <c r="KP12" s="18">
        <f t="shared" si="90"/>
        <v>0</v>
      </c>
      <c r="KQ12" s="18">
        <f t="shared" si="91"/>
        <v>0</v>
      </c>
      <c r="KR12" s="18">
        <f t="shared" si="92"/>
        <v>0</v>
      </c>
      <c r="KS12" s="18">
        <f t="shared" si="93"/>
        <v>0</v>
      </c>
      <c r="KT12" s="18">
        <f t="shared" si="94"/>
        <v>0</v>
      </c>
    </row>
    <row r="13" spans="1:306" x14ac:dyDescent="0.3">
      <c r="A13" s="18"/>
      <c r="B13" s="18"/>
      <c r="C13" s="18"/>
      <c r="F13" s="18"/>
      <c r="AI13" s="18"/>
      <c r="AJ13" s="24"/>
      <c r="AK13" s="24"/>
      <c r="AL13" s="20"/>
      <c r="AM13" s="23"/>
      <c r="AN13" s="18"/>
      <c r="AO13" s="24"/>
      <c r="AP13" s="18">
        <f t="shared" si="95"/>
        <v>0</v>
      </c>
      <c r="AQ13" s="18" t="str">
        <f t="shared" si="96"/>
        <v>sup</v>
      </c>
      <c r="AR13" s="18" t="str">
        <f t="shared" si="97"/>
        <v>favorite</v>
      </c>
      <c r="AS13" s="19">
        <f t="shared" si="0"/>
        <v>0</v>
      </c>
      <c r="AT13" s="19">
        <f t="shared" si="1"/>
        <v>0</v>
      </c>
      <c r="AU13" s="19">
        <f t="shared" si="98"/>
        <v>0</v>
      </c>
      <c r="AV13" s="19">
        <f t="shared" si="99"/>
        <v>0</v>
      </c>
      <c r="AW13" s="71">
        <f t="shared" si="100"/>
        <v>0</v>
      </c>
      <c r="AX13" s="71">
        <f t="shared" si="101"/>
        <v>0</v>
      </c>
      <c r="AY13" s="71">
        <f t="shared" si="102"/>
        <v>1</v>
      </c>
      <c r="AZ13" s="22">
        <f t="shared" si="103"/>
        <v>0</v>
      </c>
      <c r="BA13" s="22">
        <f t="shared" si="104"/>
        <v>0</v>
      </c>
      <c r="BB13" s="25">
        <f t="shared" si="2"/>
        <v>0</v>
      </c>
      <c r="BC13" s="21">
        <f t="shared" si="3"/>
        <v>0</v>
      </c>
      <c r="BD13" s="22">
        <v>12</v>
      </c>
      <c r="BE13" s="18">
        <f t="shared" si="4"/>
        <v>0</v>
      </c>
      <c r="BF13" s="18">
        <f t="shared" si="5"/>
        <v>0</v>
      </c>
      <c r="BG13" s="18">
        <f t="shared" si="6"/>
        <v>0</v>
      </c>
      <c r="BH13" s="18">
        <f t="shared" si="7"/>
        <v>0</v>
      </c>
      <c r="BI13" s="18">
        <f t="shared" si="105"/>
        <v>0</v>
      </c>
      <c r="BJ13" s="22">
        <f t="shared" si="116"/>
        <v>1</v>
      </c>
      <c r="BK13" s="22">
        <f t="shared" si="106"/>
        <v>1</v>
      </c>
      <c r="BL13" s="33">
        <f t="shared" si="107"/>
        <v>1</v>
      </c>
      <c r="BM13" s="22">
        <f t="shared" si="8"/>
        <v>0</v>
      </c>
      <c r="BN13" s="22">
        <f t="shared" si="108"/>
        <v>1</v>
      </c>
      <c r="BO13" s="22">
        <f t="shared" si="9"/>
        <v>1</v>
      </c>
      <c r="BP13" s="22">
        <f t="shared" si="109"/>
        <v>0</v>
      </c>
      <c r="BQ13" s="22">
        <f t="shared" si="10"/>
        <v>0</v>
      </c>
      <c r="BR13" s="15">
        <f t="shared" si="11"/>
        <v>0</v>
      </c>
      <c r="BS13" s="45">
        <f t="shared" si="110"/>
        <v>0</v>
      </c>
      <c r="BT13" s="22">
        <f t="shared" si="111"/>
        <v>0</v>
      </c>
      <c r="BU13" s="22">
        <f t="shared" si="117"/>
        <v>1</v>
      </c>
      <c r="BV13" s="22">
        <f t="shared" si="112"/>
        <v>0</v>
      </c>
      <c r="BW13" s="22">
        <f t="shared" si="113"/>
        <v>1</v>
      </c>
      <c r="BX13" s="22">
        <f t="shared" si="114"/>
        <v>0</v>
      </c>
      <c r="BY13" s="15">
        <f t="shared" si="115"/>
        <v>0</v>
      </c>
      <c r="BZ13" s="18">
        <f t="shared" si="118"/>
        <v>0</v>
      </c>
      <c r="CA13" s="22">
        <f t="shared" si="119"/>
        <v>0</v>
      </c>
      <c r="CB13" s="22">
        <f t="shared" si="124"/>
        <v>1</v>
      </c>
      <c r="CC13" s="22">
        <f t="shared" si="120"/>
        <v>0</v>
      </c>
      <c r="CD13" s="22">
        <f t="shared" si="121"/>
        <v>1</v>
      </c>
      <c r="CE13" s="22">
        <f t="shared" si="122"/>
        <v>0</v>
      </c>
      <c r="CF13" s="15">
        <f t="shared" si="123"/>
        <v>0</v>
      </c>
      <c r="CG13" s="18">
        <f t="shared" si="125"/>
        <v>0</v>
      </c>
      <c r="CH13" s="22">
        <f t="shared" si="126"/>
        <v>0</v>
      </c>
      <c r="CI13" s="22">
        <f t="shared" si="127"/>
        <v>1</v>
      </c>
      <c r="CJ13" s="22">
        <f t="shared" si="128"/>
        <v>0</v>
      </c>
      <c r="CK13" s="22">
        <f t="shared" si="129"/>
        <v>1</v>
      </c>
      <c r="CL13" s="22">
        <f t="shared" si="130"/>
        <v>0</v>
      </c>
      <c r="CM13" s="15">
        <f t="shared" si="131"/>
        <v>0</v>
      </c>
      <c r="CN13" s="18">
        <f t="shared" si="132"/>
        <v>0</v>
      </c>
      <c r="CO13" s="22">
        <f t="shared" si="133"/>
        <v>0</v>
      </c>
      <c r="CP13" s="22">
        <f t="shared" si="134"/>
        <v>1</v>
      </c>
      <c r="CQ13" s="22">
        <f t="shared" si="135"/>
        <v>0</v>
      </c>
      <c r="CR13" s="22">
        <f t="shared" si="136"/>
        <v>1</v>
      </c>
      <c r="CS13" s="22">
        <f t="shared" si="137"/>
        <v>0</v>
      </c>
      <c r="CT13" s="15">
        <f t="shared" si="138"/>
        <v>0</v>
      </c>
      <c r="CU13" s="18">
        <f t="shared" si="139"/>
        <v>0</v>
      </c>
      <c r="CV13" s="22">
        <f t="shared" si="140"/>
        <v>0</v>
      </c>
      <c r="CW13" s="22">
        <f t="shared" si="141"/>
        <v>1</v>
      </c>
      <c r="CX13" s="22">
        <f t="shared" si="142"/>
        <v>0</v>
      </c>
      <c r="CY13" s="22">
        <f t="shared" si="143"/>
        <v>1</v>
      </c>
      <c r="CZ13" s="22">
        <f t="shared" si="144"/>
        <v>0</v>
      </c>
      <c r="DA13" s="15">
        <f t="shared" si="145"/>
        <v>0</v>
      </c>
      <c r="DB13" s="18">
        <f t="shared" si="146"/>
        <v>0</v>
      </c>
      <c r="DC13" s="22">
        <f t="shared" si="147"/>
        <v>0</v>
      </c>
      <c r="DD13" s="22">
        <f t="shared" si="148"/>
        <v>1</v>
      </c>
      <c r="DE13" s="22">
        <f t="shared" si="149"/>
        <v>0</v>
      </c>
      <c r="DF13" s="22">
        <f t="shared" si="150"/>
        <v>1</v>
      </c>
      <c r="DG13" s="22">
        <f t="shared" si="151"/>
        <v>0</v>
      </c>
      <c r="DH13" s="15">
        <f t="shared" si="152"/>
        <v>0</v>
      </c>
      <c r="DI13" s="18">
        <f t="shared" si="153"/>
        <v>0</v>
      </c>
      <c r="DJ13" s="22">
        <f t="shared" si="154"/>
        <v>0</v>
      </c>
      <c r="DK13" s="22">
        <f t="shared" si="155"/>
        <v>1</v>
      </c>
      <c r="DL13" s="22">
        <f t="shared" si="156"/>
        <v>0</v>
      </c>
      <c r="DM13" s="22">
        <f t="shared" si="157"/>
        <v>1</v>
      </c>
      <c r="DN13" s="22">
        <f t="shared" si="158"/>
        <v>0</v>
      </c>
      <c r="DO13" s="15">
        <f t="shared" si="159"/>
        <v>0</v>
      </c>
      <c r="DP13" s="18">
        <f t="shared" si="160"/>
        <v>0</v>
      </c>
      <c r="DQ13" s="22">
        <f t="shared" si="161"/>
        <v>0</v>
      </c>
      <c r="DR13" s="22">
        <f t="shared" si="162"/>
        <v>1</v>
      </c>
      <c r="DS13" s="22">
        <f t="shared" si="163"/>
        <v>0</v>
      </c>
      <c r="DT13" s="22">
        <f t="shared" si="164"/>
        <v>1</v>
      </c>
      <c r="DU13" s="22">
        <f t="shared" si="165"/>
        <v>0</v>
      </c>
      <c r="DV13" s="15">
        <f t="shared" si="166"/>
        <v>0</v>
      </c>
      <c r="DW13" s="18">
        <f t="shared" si="167"/>
        <v>0</v>
      </c>
      <c r="DX13" s="22">
        <f t="shared" si="168"/>
        <v>0</v>
      </c>
      <c r="DY13" s="22">
        <f t="shared" si="169"/>
        <v>1</v>
      </c>
      <c r="DZ13" s="22">
        <f t="shared" si="170"/>
        <v>0</v>
      </c>
      <c r="EA13" s="22">
        <f t="shared" si="171"/>
        <v>1</v>
      </c>
      <c r="EB13" s="22">
        <f t="shared" si="172"/>
        <v>0</v>
      </c>
      <c r="EC13" s="15">
        <f t="shared" si="173"/>
        <v>0</v>
      </c>
      <c r="ED13" s="18">
        <f t="shared" si="174"/>
        <v>0</v>
      </c>
      <c r="EE13" s="22">
        <f t="shared" si="175"/>
        <v>0</v>
      </c>
      <c r="EF13" s="22">
        <f t="shared" si="176"/>
        <v>1</v>
      </c>
      <c r="EG13" s="22">
        <f t="shared" si="177"/>
        <v>0</v>
      </c>
      <c r="EH13" s="22">
        <f t="shared" si="178"/>
        <v>1</v>
      </c>
      <c r="EI13" s="22">
        <f t="shared" si="179"/>
        <v>0</v>
      </c>
      <c r="EJ13" s="15">
        <f t="shared" si="180"/>
        <v>0</v>
      </c>
      <c r="EK13" s="18">
        <f t="shared" ref="EK13:EK24" si="181">IF(AND(ED13=0,DW13=0,DP13=0,DI13=0,DB13=0,CU13=0,CN13=0,CG13=0,BZ13=0,BS13=0,BI13=0,BC13-BC12&lt;TIME(1,55,0),BC13&gt;EQ12+TIME(1,55,0)),JR12,0)</f>
        <v>0</v>
      </c>
      <c r="EL13" s="22">
        <f t="shared" ref="EL13:EL24" si="182">IF(EK13&lt;&gt;0,1,0)</f>
        <v>0</v>
      </c>
      <c r="EM13" s="22">
        <f t="shared" ref="EM13:EM24" si="183">IF(EN13&gt;EO13,EN13,EO13)</f>
        <v>1</v>
      </c>
      <c r="EN13" s="22">
        <f t="shared" ref="EN13:EN24" si="184">IF(AND(AP13&gt;0,EK13&gt;0),0,IF(EK13&gt;0,EN12+1,EN12))</f>
        <v>0</v>
      </c>
      <c r="EO13" s="22">
        <f t="shared" ref="EO13:EO24" si="185">IF(EN13=0,EN12+1,0)</f>
        <v>1</v>
      </c>
      <c r="EP13" s="22">
        <f t="shared" ref="EP13:EP24" si="186">IF(AND(AP13&gt;0,EO13&gt;0,EK13&gt;0),1,0)</f>
        <v>0</v>
      </c>
      <c r="EQ13" s="15">
        <f t="shared" ref="EQ13:EQ24" si="187">IF(EK13&lt;&gt;0,BC13,EQ12)</f>
        <v>0</v>
      </c>
      <c r="EX13" s="15"/>
      <c r="FE13" s="15"/>
      <c r="FL13" s="15"/>
      <c r="FS13" s="15"/>
      <c r="FZ13" s="15"/>
      <c r="GG13" s="15"/>
      <c r="GN13" s="15"/>
      <c r="GP13" s="22"/>
      <c r="GQ13" s="22"/>
      <c r="GR13" s="22"/>
      <c r="GS13" s="22"/>
      <c r="GT13" s="22"/>
      <c r="GU13" s="15"/>
      <c r="GV13" s="22">
        <f t="shared" si="12"/>
        <v>0</v>
      </c>
      <c r="GW13" s="22">
        <f t="shared" si="13"/>
        <v>1</v>
      </c>
      <c r="GX13" s="22">
        <f t="shared" si="14"/>
        <v>1</v>
      </c>
      <c r="GY13" s="18">
        <f t="shared" si="15"/>
        <v>1</v>
      </c>
      <c r="GZ13" s="18">
        <v>0</v>
      </c>
      <c r="HA13" s="18">
        <f t="shared" si="16"/>
        <v>0</v>
      </c>
      <c r="HB13" s="18">
        <v>0</v>
      </c>
      <c r="HC13" s="18">
        <f t="shared" si="17"/>
        <v>0</v>
      </c>
      <c r="HD13" s="18">
        <v>0</v>
      </c>
      <c r="HE13" s="18">
        <f t="shared" si="18"/>
        <v>0</v>
      </c>
      <c r="HF13" s="18">
        <v>0</v>
      </c>
      <c r="HG13" s="18">
        <f t="shared" si="19"/>
        <v>0</v>
      </c>
      <c r="HH13" s="18">
        <v>0</v>
      </c>
      <c r="HI13" s="18">
        <f t="shared" si="20"/>
        <v>0</v>
      </c>
      <c r="HJ13" s="18">
        <v>0</v>
      </c>
      <c r="HK13" s="18">
        <f t="shared" si="21"/>
        <v>0</v>
      </c>
      <c r="HL13" s="18">
        <v>0</v>
      </c>
      <c r="HM13" s="18">
        <f t="shared" si="22"/>
        <v>0</v>
      </c>
      <c r="HN13" s="18">
        <v>0</v>
      </c>
      <c r="HO13" s="18">
        <f t="shared" si="23"/>
        <v>0</v>
      </c>
      <c r="HP13" s="18">
        <v>0</v>
      </c>
      <c r="HQ13" s="18">
        <f t="shared" si="24"/>
        <v>0</v>
      </c>
      <c r="HR13" s="18">
        <v>0</v>
      </c>
      <c r="HS13" s="18">
        <f t="shared" si="25"/>
        <v>0</v>
      </c>
      <c r="HT13" s="18">
        <v>0</v>
      </c>
      <c r="HU13" s="18">
        <f t="shared" si="26"/>
        <v>0</v>
      </c>
      <c r="HV13" s="18">
        <v>0</v>
      </c>
      <c r="HW13" s="18">
        <f t="shared" si="27"/>
        <v>0</v>
      </c>
      <c r="HX13" s="18">
        <v>0</v>
      </c>
      <c r="HY13" s="18">
        <f t="shared" si="28"/>
        <v>0</v>
      </c>
      <c r="HZ13" s="18">
        <v>0</v>
      </c>
      <c r="IA13" s="18">
        <f t="shared" si="29"/>
        <v>0</v>
      </c>
      <c r="IB13" s="18">
        <v>0</v>
      </c>
      <c r="IC13" s="18">
        <f t="shared" si="30"/>
        <v>0</v>
      </c>
      <c r="ID13" s="18">
        <v>0</v>
      </c>
      <c r="IE13" s="18">
        <f t="shared" si="31"/>
        <v>0</v>
      </c>
      <c r="IF13" s="18">
        <v>0</v>
      </c>
      <c r="IG13" s="18">
        <f t="shared" si="32"/>
        <v>0</v>
      </c>
      <c r="IH13" s="18">
        <v>0</v>
      </c>
      <c r="II13" s="18">
        <f t="shared" si="33"/>
        <v>0</v>
      </c>
      <c r="IJ13" s="18">
        <v>0</v>
      </c>
      <c r="IK13" s="18">
        <f t="shared" si="34"/>
        <v>0</v>
      </c>
      <c r="IL13" s="18">
        <v>0</v>
      </c>
      <c r="IM13" s="18">
        <f t="shared" si="35"/>
        <v>0</v>
      </c>
      <c r="IN13" s="18">
        <f t="shared" si="36"/>
        <v>0</v>
      </c>
      <c r="IO13" s="18">
        <f t="shared" si="37"/>
        <v>0</v>
      </c>
      <c r="IP13" s="18">
        <f t="shared" si="38"/>
        <v>0</v>
      </c>
      <c r="IQ13" s="18">
        <f t="shared" si="39"/>
        <v>0</v>
      </c>
      <c r="IR13" s="18">
        <f t="shared" si="40"/>
        <v>0</v>
      </c>
      <c r="IS13" s="18">
        <f t="shared" si="41"/>
        <v>0</v>
      </c>
      <c r="IT13" s="18">
        <f t="shared" si="42"/>
        <v>0</v>
      </c>
      <c r="IU13" s="18">
        <f t="shared" si="43"/>
        <v>0</v>
      </c>
      <c r="IV13" s="18">
        <f t="shared" si="44"/>
        <v>0</v>
      </c>
      <c r="IW13" s="18">
        <f t="shared" si="45"/>
        <v>0</v>
      </c>
      <c r="IX13" s="18">
        <f t="shared" si="46"/>
        <v>0</v>
      </c>
      <c r="IY13" s="18">
        <f t="shared" si="47"/>
        <v>0</v>
      </c>
      <c r="IZ13" s="18">
        <f t="shared" si="48"/>
        <v>0</v>
      </c>
      <c r="JA13" s="18">
        <f t="shared" si="49"/>
        <v>0</v>
      </c>
      <c r="JB13" s="18">
        <f t="shared" si="50"/>
        <v>0</v>
      </c>
      <c r="JC13" s="18">
        <f t="shared" si="51"/>
        <v>0</v>
      </c>
      <c r="JD13" s="18">
        <f t="shared" si="52"/>
        <v>0</v>
      </c>
      <c r="JE13" s="18">
        <f t="shared" si="53"/>
        <v>0</v>
      </c>
      <c r="JF13" s="18">
        <f t="shared" si="54"/>
        <v>0</v>
      </c>
      <c r="JG13" s="18">
        <f t="shared" si="55"/>
        <v>0.01</v>
      </c>
      <c r="JH13" s="18">
        <f t="shared" si="56"/>
        <v>1</v>
      </c>
      <c r="JI13" s="18">
        <f t="shared" si="57"/>
        <v>1</v>
      </c>
      <c r="JJ13" s="18">
        <f t="shared" si="58"/>
        <v>1</v>
      </c>
      <c r="JK13" s="18">
        <f t="shared" si="59"/>
        <v>1</v>
      </c>
      <c r="JL13" s="18">
        <f t="shared" si="60"/>
        <v>1</v>
      </c>
      <c r="JM13" s="18">
        <f t="shared" si="61"/>
        <v>1</v>
      </c>
      <c r="JN13" s="18">
        <f t="shared" si="62"/>
        <v>1</v>
      </c>
      <c r="JO13" s="18">
        <f t="shared" si="63"/>
        <v>1</v>
      </c>
      <c r="JP13" s="18">
        <f t="shared" si="64"/>
        <v>1</v>
      </c>
      <c r="JQ13" s="18">
        <f t="shared" si="65"/>
        <v>1</v>
      </c>
      <c r="JR13" s="18">
        <f t="shared" si="66"/>
        <v>1</v>
      </c>
      <c r="JS13" s="18">
        <f t="shared" si="67"/>
        <v>1</v>
      </c>
      <c r="JT13" s="18">
        <f t="shared" si="68"/>
        <v>1</v>
      </c>
      <c r="JU13" s="18">
        <f t="shared" si="69"/>
        <v>1</v>
      </c>
      <c r="JV13" s="18">
        <f t="shared" si="70"/>
        <v>1</v>
      </c>
      <c r="JW13" s="18">
        <f t="shared" si="71"/>
        <v>1</v>
      </c>
      <c r="JX13" s="18">
        <f t="shared" si="72"/>
        <v>1</v>
      </c>
      <c r="JY13" s="18">
        <f t="shared" si="73"/>
        <v>1</v>
      </c>
      <c r="JZ13" s="18">
        <f t="shared" si="74"/>
        <v>1</v>
      </c>
      <c r="KA13" s="18">
        <f t="shared" si="75"/>
        <v>0</v>
      </c>
      <c r="KB13" s="18">
        <f t="shared" si="76"/>
        <v>0</v>
      </c>
      <c r="KC13" s="18">
        <f t="shared" si="77"/>
        <v>0</v>
      </c>
      <c r="KD13" s="18">
        <f t="shared" si="78"/>
        <v>0</v>
      </c>
      <c r="KE13" s="18">
        <f t="shared" si="79"/>
        <v>0</v>
      </c>
      <c r="KF13" s="18">
        <f t="shared" si="80"/>
        <v>0</v>
      </c>
      <c r="KG13" s="18">
        <f t="shared" si="81"/>
        <v>0</v>
      </c>
      <c r="KH13" s="18">
        <f t="shared" si="82"/>
        <v>0</v>
      </c>
      <c r="KI13" s="18">
        <f t="shared" si="83"/>
        <v>0</v>
      </c>
      <c r="KJ13" s="18">
        <f t="shared" si="84"/>
        <v>0</v>
      </c>
      <c r="KK13" s="18">
        <f t="shared" si="85"/>
        <v>0</v>
      </c>
      <c r="KL13" s="18">
        <f t="shared" si="86"/>
        <v>0</v>
      </c>
      <c r="KM13" s="18">
        <f t="shared" si="87"/>
        <v>0</v>
      </c>
      <c r="KN13" s="18">
        <f t="shared" si="88"/>
        <v>0</v>
      </c>
      <c r="KO13" s="18">
        <f t="shared" si="89"/>
        <v>0</v>
      </c>
      <c r="KP13" s="18">
        <f t="shared" si="90"/>
        <v>0</v>
      </c>
      <c r="KQ13" s="18">
        <f t="shared" si="91"/>
        <v>0</v>
      </c>
      <c r="KR13" s="18">
        <f t="shared" si="92"/>
        <v>0</v>
      </c>
      <c r="KS13" s="18">
        <f t="shared" si="93"/>
        <v>0</v>
      </c>
      <c r="KT13" s="18">
        <f t="shared" si="94"/>
        <v>0</v>
      </c>
    </row>
    <row r="14" spans="1:306" x14ac:dyDescent="0.3">
      <c r="A14" s="18"/>
      <c r="B14" s="18"/>
      <c r="C14" s="18"/>
      <c r="AJ14" s="24"/>
      <c r="AK14" s="24"/>
      <c r="AL14" s="20"/>
      <c r="AM14" s="23"/>
      <c r="AN14" s="18"/>
      <c r="AO14" s="24"/>
      <c r="AP14" s="18">
        <f t="shared" si="95"/>
        <v>0</v>
      </c>
      <c r="AQ14" s="18" t="str">
        <f t="shared" si="96"/>
        <v>sup</v>
      </c>
      <c r="AR14" s="18" t="str">
        <f t="shared" si="97"/>
        <v>favorite</v>
      </c>
      <c r="AS14" s="19">
        <f t="shared" si="0"/>
        <v>0</v>
      </c>
      <c r="AT14" s="19">
        <f t="shared" si="1"/>
        <v>0</v>
      </c>
      <c r="AU14" s="19">
        <f t="shared" si="98"/>
        <v>0</v>
      </c>
      <c r="AV14" s="19">
        <f t="shared" si="99"/>
        <v>0</v>
      </c>
      <c r="AW14" s="71">
        <f t="shared" si="100"/>
        <v>0</v>
      </c>
      <c r="AX14" s="71">
        <f t="shared" si="101"/>
        <v>0</v>
      </c>
      <c r="AY14" s="71">
        <f t="shared" si="102"/>
        <v>1</v>
      </c>
      <c r="AZ14" s="22">
        <f t="shared" si="103"/>
        <v>0</v>
      </c>
      <c r="BA14" s="22">
        <f t="shared" si="104"/>
        <v>0</v>
      </c>
      <c r="BB14" s="25">
        <f t="shared" si="2"/>
        <v>0</v>
      </c>
      <c r="BC14" s="21">
        <f t="shared" si="3"/>
        <v>0</v>
      </c>
      <c r="BD14" s="22">
        <v>13</v>
      </c>
      <c r="BE14" s="18">
        <f t="shared" si="4"/>
        <v>0</v>
      </c>
      <c r="BF14" s="18">
        <f t="shared" si="5"/>
        <v>0</v>
      </c>
      <c r="BG14" s="18">
        <f t="shared" si="6"/>
        <v>0</v>
      </c>
      <c r="BH14" s="18">
        <f t="shared" si="7"/>
        <v>0</v>
      </c>
      <c r="BI14" s="18">
        <f t="shared" si="105"/>
        <v>0</v>
      </c>
      <c r="BJ14" s="22">
        <f t="shared" si="116"/>
        <v>1</v>
      </c>
      <c r="BK14" s="22">
        <f t="shared" si="106"/>
        <v>1</v>
      </c>
      <c r="BL14" s="33">
        <f t="shared" si="107"/>
        <v>1</v>
      </c>
      <c r="BM14" s="22">
        <f t="shared" si="8"/>
        <v>0</v>
      </c>
      <c r="BN14" s="22">
        <f t="shared" si="108"/>
        <v>1</v>
      </c>
      <c r="BO14" s="22">
        <f t="shared" si="9"/>
        <v>1</v>
      </c>
      <c r="BP14" s="22">
        <f t="shared" si="109"/>
        <v>0</v>
      </c>
      <c r="BQ14" s="22">
        <f t="shared" si="10"/>
        <v>0</v>
      </c>
      <c r="BR14" s="15">
        <f t="shared" si="11"/>
        <v>0</v>
      </c>
      <c r="BS14" s="45">
        <f t="shared" si="110"/>
        <v>0</v>
      </c>
      <c r="BT14" s="22">
        <f t="shared" si="111"/>
        <v>0</v>
      </c>
      <c r="BU14" s="22">
        <f t="shared" si="117"/>
        <v>1</v>
      </c>
      <c r="BV14" s="22">
        <f t="shared" si="112"/>
        <v>0</v>
      </c>
      <c r="BW14" s="22">
        <f t="shared" si="113"/>
        <v>1</v>
      </c>
      <c r="BX14" s="22">
        <f t="shared" si="114"/>
        <v>0</v>
      </c>
      <c r="BY14" s="15">
        <f t="shared" si="115"/>
        <v>0</v>
      </c>
      <c r="BZ14" s="18">
        <f t="shared" si="118"/>
        <v>0</v>
      </c>
      <c r="CA14" s="22">
        <f t="shared" si="119"/>
        <v>0</v>
      </c>
      <c r="CB14" s="22">
        <f t="shared" si="124"/>
        <v>1</v>
      </c>
      <c r="CC14" s="22">
        <f t="shared" si="120"/>
        <v>0</v>
      </c>
      <c r="CD14" s="22">
        <f t="shared" si="121"/>
        <v>1</v>
      </c>
      <c r="CE14" s="22">
        <f t="shared" si="122"/>
        <v>0</v>
      </c>
      <c r="CF14" s="15">
        <f t="shared" si="123"/>
        <v>0</v>
      </c>
      <c r="CG14" s="18">
        <f t="shared" si="125"/>
        <v>0</v>
      </c>
      <c r="CH14" s="22">
        <f t="shared" si="126"/>
        <v>0</v>
      </c>
      <c r="CI14" s="22">
        <f t="shared" si="127"/>
        <v>1</v>
      </c>
      <c r="CJ14" s="22">
        <f t="shared" si="128"/>
        <v>0</v>
      </c>
      <c r="CK14" s="22">
        <f t="shared" si="129"/>
        <v>1</v>
      </c>
      <c r="CL14" s="22">
        <f t="shared" si="130"/>
        <v>0</v>
      </c>
      <c r="CM14" s="15">
        <f t="shared" si="131"/>
        <v>0</v>
      </c>
      <c r="CN14" s="18">
        <f t="shared" si="132"/>
        <v>0</v>
      </c>
      <c r="CO14" s="22">
        <f t="shared" si="133"/>
        <v>0</v>
      </c>
      <c r="CP14" s="22">
        <f t="shared" si="134"/>
        <v>1</v>
      </c>
      <c r="CQ14" s="22">
        <f t="shared" si="135"/>
        <v>0</v>
      </c>
      <c r="CR14" s="22">
        <f t="shared" si="136"/>
        <v>1</v>
      </c>
      <c r="CS14" s="22">
        <f t="shared" si="137"/>
        <v>0</v>
      </c>
      <c r="CT14" s="15">
        <f t="shared" si="138"/>
        <v>0</v>
      </c>
      <c r="CU14" s="18">
        <f t="shared" si="139"/>
        <v>0</v>
      </c>
      <c r="CV14" s="22">
        <f t="shared" si="140"/>
        <v>0</v>
      </c>
      <c r="CW14" s="22">
        <f t="shared" si="141"/>
        <v>1</v>
      </c>
      <c r="CX14" s="22">
        <f t="shared" si="142"/>
        <v>0</v>
      </c>
      <c r="CY14" s="22">
        <f t="shared" si="143"/>
        <v>1</v>
      </c>
      <c r="CZ14" s="22">
        <f t="shared" si="144"/>
        <v>0</v>
      </c>
      <c r="DA14" s="15">
        <f t="shared" si="145"/>
        <v>0</v>
      </c>
      <c r="DB14" s="18">
        <f t="shared" si="146"/>
        <v>0</v>
      </c>
      <c r="DC14" s="22">
        <f t="shared" si="147"/>
        <v>0</v>
      </c>
      <c r="DD14" s="22">
        <f t="shared" si="148"/>
        <v>1</v>
      </c>
      <c r="DE14" s="22">
        <f t="shared" si="149"/>
        <v>0</v>
      </c>
      <c r="DF14" s="22">
        <f t="shared" si="150"/>
        <v>1</v>
      </c>
      <c r="DG14" s="22">
        <f t="shared" si="151"/>
        <v>0</v>
      </c>
      <c r="DH14" s="15">
        <f t="shared" si="152"/>
        <v>0</v>
      </c>
      <c r="DI14" s="18">
        <f t="shared" si="153"/>
        <v>0</v>
      </c>
      <c r="DJ14" s="22">
        <f t="shared" si="154"/>
        <v>0</v>
      </c>
      <c r="DK14" s="22">
        <f t="shared" si="155"/>
        <v>1</v>
      </c>
      <c r="DL14" s="22">
        <f t="shared" si="156"/>
        <v>0</v>
      </c>
      <c r="DM14" s="22">
        <f t="shared" si="157"/>
        <v>1</v>
      </c>
      <c r="DN14" s="22">
        <f t="shared" si="158"/>
        <v>0</v>
      </c>
      <c r="DO14" s="15">
        <f t="shared" si="159"/>
        <v>0</v>
      </c>
      <c r="DP14" s="18">
        <f t="shared" si="160"/>
        <v>0</v>
      </c>
      <c r="DQ14" s="22">
        <f t="shared" si="161"/>
        <v>0</v>
      </c>
      <c r="DR14" s="22">
        <f t="shared" si="162"/>
        <v>1</v>
      </c>
      <c r="DS14" s="22">
        <f t="shared" si="163"/>
        <v>0</v>
      </c>
      <c r="DT14" s="22">
        <f t="shared" si="164"/>
        <v>1</v>
      </c>
      <c r="DU14" s="22">
        <f t="shared" si="165"/>
        <v>0</v>
      </c>
      <c r="DV14" s="15">
        <f t="shared" si="166"/>
        <v>0</v>
      </c>
      <c r="DW14" s="18">
        <f t="shared" si="167"/>
        <v>0</v>
      </c>
      <c r="DX14" s="22">
        <f t="shared" si="168"/>
        <v>0</v>
      </c>
      <c r="DY14" s="22">
        <f t="shared" si="169"/>
        <v>1</v>
      </c>
      <c r="DZ14" s="22">
        <f t="shared" si="170"/>
        <v>0</v>
      </c>
      <c r="EA14" s="22">
        <f t="shared" si="171"/>
        <v>1</v>
      </c>
      <c r="EB14" s="22">
        <f t="shared" si="172"/>
        <v>0</v>
      </c>
      <c r="EC14" s="15">
        <f t="shared" si="173"/>
        <v>0</v>
      </c>
      <c r="ED14" s="18">
        <f t="shared" si="174"/>
        <v>0</v>
      </c>
      <c r="EE14" s="22">
        <f t="shared" si="175"/>
        <v>0</v>
      </c>
      <c r="EF14" s="22">
        <f t="shared" si="176"/>
        <v>1</v>
      </c>
      <c r="EG14" s="22">
        <f t="shared" si="177"/>
        <v>0</v>
      </c>
      <c r="EH14" s="22">
        <f t="shared" si="178"/>
        <v>1</v>
      </c>
      <c r="EI14" s="22">
        <f t="shared" si="179"/>
        <v>0</v>
      </c>
      <c r="EJ14" s="15">
        <f t="shared" si="180"/>
        <v>0</v>
      </c>
      <c r="EK14" s="18">
        <f t="shared" si="181"/>
        <v>0</v>
      </c>
      <c r="EL14" s="22">
        <f t="shared" si="182"/>
        <v>0</v>
      </c>
      <c r="EM14" s="22">
        <f t="shared" si="183"/>
        <v>1</v>
      </c>
      <c r="EN14" s="22">
        <f t="shared" si="184"/>
        <v>0</v>
      </c>
      <c r="EO14" s="22">
        <f t="shared" si="185"/>
        <v>1</v>
      </c>
      <c r="EP14" s="22">
        <f t="shared" si="186"/>
        <v>0</v>
      </c>
      <c r="EQ14" s="15">
        <f t="shared" si="187"/>
        <v>0</v>
      </c>
      <c r="ER14" s="22">
        <f t="shared" ref="ER14:ER24" si="188">IF(AND(EK14=0,ED14=0,DW14=0,DP14=0,DI14=0,DB14=0,CU14=0,CN14=0,CG14=0,BZ14=0,BS14=0,BI14=0,BC14-BC13&lt;TIME(1,55,0),BC14&gt;EX13+TIME(1,55,0)),JS13,0)</f>
        <v>0</v>
      </c>
      <c r="ES14" s="22">
        <f t="shared" ref="ES14:ES24" si="189">IF(ER14&lt;&gt;0,1,0)</f>
        <v>0</v>
      </c>
      <c r="ET14" s="22">
        <f t="shared" ref="ET14:ET24" si="190">IF(EU14&gt;EV14,EU14,EV14)</f>
        <v>1</v>
      </c>
      <c r="EU14" s="22">
        <f t="shared" ref="EU14:EU24" si="191">IF(AND(AP14&gt;0,ER14&gt;0),0,IF(ER14&gt;0,EU13+1,EU13))</f>
        <v>0</v>
      </c>
      <c r="EV14" s="22">
        <f t="shared" ref="EV14:EV24" si="192">IF(EU14=0,EU13+1,0)</f>
        <v>1</v>
      </c>
      <c r="EW14" s="22">
        <f t="shared" ref="EW14:EW24" si="193">IF(AND(AP14&gt;0,EV14&gt;0,ER14&gt;0),1,0)</f>
        <v>0</v>
      </c>
      <c r="EX14" s="15">
        <f t="shared" ref="EX14:EX24" si="194">IF(ER14&lt;&gt;0,BC14,EX13)</f>
        <v>0</v>
      </c>
      <c r="FE14" s="15"/>
      <c r="FL14" s="15"/>
      <c r="FS14" s="15"/>
      <c r="FZ14" s="15"/>
      <c r="GG14" s="15"/>
      <c r="GN14" s="15"/>
      <c r="GP14" s="22"/>
      <c r="GQ14" s="22"/>
      <c r="GR14" s="22"/>
      <c r="GS14" s="22"/>
      <c r="GT14" s="22"/>
      <c r="GU14" s="15"/>
      <c r="GV14" s="22">
        <f t="shared" si="12"/>
        <v>0</v>
      </c>
      <c r="GW14" s="22">
        <f t="shared" si="13"/>
        <v>1</v>
      </c>
      <c r="GX14" s="22">
        <f t="shared" si="14"/>
        <v>1</v>
      </c>
      <c r="GY14" s="18">
        <f t="shared" si="15"/>
        <v>1</v>
      </c>
      <c r="GZ14" s="18">
        <v>0</v>
      </c>
      <c r="HA14" s="18">
        <f t="shared" si="16"/>
        <v>0</v>
      </c>
      <c r="HB14" s="18">
        <v>0</v>
      </c>
      <c r="HC14" s="18">
        <f t="shared" si="17"/>
        <v>0</v>
      </c>
      <c r="HD14" s="18">
        <v>0</v>
      </c>
      <c r="HE14" s="18">
        <f t="shared" si="18"/>
        <v>0</v>
      </c>
      <c r="HF14" s="18">
        <v>0</v>
      </c>
      <c r="HG14" s="18">
        <f t="shared" si="19"/>
        <v>0</v>
      </c>
      <c r="HH14" s="18">
        <v>0</v>
      </c>
      <c r="HI14" s="18">
        <f t="shared" si="20"/>
        <v>0</v>
      </c>
      <c r="HJ14" s="18">
        <v>0</v>
      </c>
      <c r="HK14" s="18">
        <f t="shared" si="21"/>
        <v>0</v>
      </c>
      <c r="HL14" s="18">
        <v>0</v>
      </c>
      <c r="HM14" s="18">
        <f t="shared" si="22"/>
        <v>0</v>
      </c>
      <c r="HN14" s="18">
        <v>0</v>
      </c>
      <c r="HO14" s="18">
        <f t="shared" si="23"/>
        <v>0</v>
      </c>
      <c r="HP14" s="18">
        <v>0</v>
      </c>
      <c r="HQ14" s="18">
        <f t="shared" si="24"/>
        <v>0</v>
      </c>
      <c r="HR14" s="18">
        <v>0</v>
      </c>
      <c r="HS14" s="18">
        <f t="shared" si="25"/>
        <v>0</v>
      </c>
      <c r="HT14" s="18">
        <v>0</v>
      </c>
      <c r="HU14" s="18">
        <f t="shared" si="26"/>
        <v>0</v>
      </c>
      <c r="HV14" s="18">
        <v>0</v>
      </c>
      <c r="HW14" s="18">
        <f t="shared" si="27"/>
        <v>0</v>
      </c>
      <c r="HX14" s="18">
        <v>0</v>
      </c>
      <c r="HY14" s="18">
        <f t="shared" si="28"/>
        <v>0</v>
      </c>
      <c r="HZ14" s="18">
        <v>0</v>
      </c>
      <c r="IA14" s="18">
        <f t="shared" si="29"/>
        <v>0</v>
      </c>
      <c r="IB14" s="18">
        <v>0</v>
      </c>
      <c r="IC14" s="18">
        <f t="shared" si="30"/>
        <v>0</v>
      </c>
      <c r="ID14" s="18">
        <v>0</v>
      </c>
      <c r="IE14" s="18">
        <f t="shared" si="31"/>
        <v>0</v>
      </c>
      <c r="IF14" s="18">
        <v>0</v>
      </c>
      <c r="IG14" s="18">
        <f t="shared" si="32"/>
        <v>0</v>
      </c>
      <c r="IH14" s="18">
        <v>0</v>
      </c>
      <c r="II14" s="18">
        <f t="shared" si="33"/>
        <v>0</v>
      </c>
      <c r="IJ14" s="18">
        <v>0</v>
      </c>
      <c r="IK14" s="18">
        <f t="shared" si="34"/>
        <v>0</v>
      </c>
      <c r="IL14" s="18">
        <v>0</v>
      </c>
      <c r="IM14" s="18">
        <f t="shared" si="35"/>
        <v>0</v>
      </c>
      <c r="IN14" s="18">
        <f t="shared" si="36"/>
        <v>0</v>
      </c>
      <c r="IO14" s="18">
        <f t="shared" si="37"/>
        <v>0</v>
      </c>
      <c r="IP14" s="18">
        <f t="shared" si="38"/>
        <v>0</v>
      </c>
      <c r="IQ14" s="18">
        <f t="shared" si="39"/>
        <v>0</v>
      </c>
      <c r="IR14" s="18">
        <f t="shared" si="40"/>
        <v>0</v>
      </c>
      <c r="IS14" s="18">
        <f t="shared" si="41"/>
        <v>0</v>
      </c>
      <c r="IT14" s="18">
        <f t="shared" si="42"/>
        <v>0</v>
      </c>
      <c r="IU14" s="18">
        <f t="shared" si="43"/>
        <v>0</v>
      </c>
      <c r="IV14" s="18">
        <f t="shared" si="44"/>
        <v>0</v>
      </c>
      <c r="IW14" s="18">
        <f t="shared" si="45"/>
        <v>0</v>
      </c>
      <c r="IX14" s="18">
        <f t="shared" si="46"/>
        <v>0</v>
      </c>
      <c r="IY14" s="18">
        <f t="shared" si="47"/>
        <v>0</v>
      </c>
      <c r="IZ14" s="18">
        <f t="shared" si="48"/>
        <v>0</v>
      </c>
      <c r="JA14" s="18">
        <f t="shared" si="49"/>
        <v>0</v>
      </c>
      <c r="JB14" s="18">
        <f t="shared" si="50"/>
        <v>0</v>
      </c>
      <c r="JC14" s="18">
        <f t="shared" si="51"/>
        <v>0</v>
      </c>
      <c r="JD14" s="18">
        <f t="shared" si="52"/>
        <v>0</v>
      </c>
      <c r="JE14" s="18">
        <f t="shared" si="53"/>
        <v>0</v>
      </c>
      <c r="JF14" s="18">
        <f t="shared" si="54"/>
        <v>0</v>
      </c>
      <c r="JG14" s="18">
        <f t="shared" si="55"/>
        <v>0.01</v>
      </c>
      <c r="JH14" s="18">
        <f t="shared" si="56"/>
        <v>1</v>
      </c>
      <c r="JI14" s="18">
        <f t="shared" si="57"/>
        <v>1</v>
      </c>
      <c r="JJ14" s="18">
        <f t="shared" si="58"/>
        <v>1</v>
      </c>
      <c r="JK14" s="18">
        <f t="shared" si="59"/>
        <v>1</v>
      </c>
      <c r="JL14" s="18">
        <f t="shared" si="60"/>
        <v>1</v>
      </c>
      <c r="JM14" s="18">
        <f t="shared" si="61"/>
        <v>1</v>
      </c>
      <c r="JN14" s="18">
        <f t="shared" si="62"/>
        <v>1</v>
      </c>
      <c r="JO14" s="18">
        <f t="shared" si="63"/>
        <v>1</v>
      </c>
      <c r="JP14" s="18">
        <f t="shared" si="64"/>
        <v>1</v>
      </c>
      <c r="JQ14" s="18">
        <f t="shared" si="65"/>
        <v>1</v>
      </c>
      <c r="JR14" s="18">
        <f t="shared" si="66"/>
        <v>1</v>
      </c>
      <c r="JS14" s="18">
        <f t="shared" si="67"/>
        <v>1</v>
      </c>
      <c r="JT14" s="18">
        <f t="shared" si="68"/>
        <v>1</v>
      </c>
      <c r="JU14" s="18">
        <f t="shared" si="69"/>
        <v>1</v>
      </c>
      <c r="JV14" s="18">
        <f t="shared" si="70"/>
        <v>1</v>
      </c>
      <c r="JW14" s="18">
        <f t="shared" si="71"/>
        <v>1</v>
      </c>
      <c r="JX14" s="18">
        <f t="shared" si="72"/>
        <v>1</v>
      </c>
      <c r="JY14" s="18">
        <f t="shared" si="73"/>
        <v>1</v>
      </c>
      <c r="JZ14" s="18">
        <f t="shared" si="74"/>
        <v>1</v>
      </c>
      <c r="KA14" s="18">
        <f t="shared" si="75"/>
        <v>0</v>
      </c>
      <c r="KB14" s="18">
        <f t="shared" si="76"/>
        <v>0</v>
      </c>
      <c r="KC14" s="18">
        <f t="shared" si="77"/>
        <v>0</v>
      </c>
      <c r="KD14" s="18">
        <f t="shared" si="78"/>
        <v>0</v>
      </c>
      <c r="KE14" s="18">
        <f t="shared" si="79"/>
        <v>0</v>
      </c>
      <c r="KF14" s="18">
        <f t="shared" si="80"/>
        <v>0</v>
      </c>
      <c r="KG14" s="18">
        <f t="shared" si="81"/>
        <v>0</v>
      </c>
      <c r="KH14" s="18">
        <f t="shared" si="82"/>
        <v>0</v>
      </c>
      <c r="KI14" s="18">
        <f t="shared" si="83"/>
        <v>0</v>
      </c>
      <c r="KJ14" s="18">
        <f t="shared" si="84"/>
        <v>0</v>
      </c>
      <c r="KK14" s="18">
        <f t="shared" si="85"/>
        <v>0</v>
      </c>
      <c r="KL14" s="18">
        <f t="shared" si="86"/>
        <v>0</v>
      </c>
      <c r="KM14" s="18">
        <f t="shared" si="87"/>
        <v>0</v>
      </c>
      <c r="KN14" s="18">
        <f t="shared" si="88"/>
        <v>0</v>
      </c>
      <c r="KO14" s="18">
        <f t="shared" si="89"/>
        <v>0</v>
      </c>
      <c r="KP14" s="18">
        <f t="shared" si="90"/>
        <v>0</v>
      </c>
      <c r="KQ14" s="18">
        <f t="shared" si="91"/>
        <v>0</v>
      </c>
      <c r="KR14" s="18">
        <f t="shared" si="92"/>
        <v>0</v>
      </c>
      <c r="KS14" s="18">
        <f t="shared" si="93"/>
        <v>0</v>
      </c>
      <c r="KT14" s="18">
        <f t="shared" si="94"/>
        <v>0</v>
      </c>
    </row>
    <row r="15" spans="1:306" x14ac:dyDescent="0.3">
      <c r="A15" s="18"/>
      <c r="B15" s="18"/>
      <c r="C15" s="18"/>
      <c r="AJ15" s="24"/>
      <c r="AK15" s="24"/>
      <c r="AL15" s="20"/>
      <c r="AM15" s="23"/>
      <c r="AN15" s="18"/>
      <c r="AO15" s="24"/>
      <c r="AP15" s="18">
        <f t="shared" si="95"/>
        <v>0</v>
      </c>
      <c r="AQ15" s="18" t="str">
        <f t="shared" si="96"/>
        <v>sup</v>
      </c>
      <c r="AR15" s="18" t="str">
        <f t="shared" si="97"/>
        <v>favorite</v>
      </c>
      <c r="AS15" s="19">
        <f t="shared" si="0"/>
        <v>0</v>
      </c>
      <c r="AT15" s="19">
        <f t="shared" si="1"/>
        <v>0</v>
      </c>
      <c r="AU15" s="19">
        <f t="shared" si="98"/>
        <v>0</v>
      </c>
      <c r="AV15" s="19">
        <f t="shared" si="99"/>
        <v>0</v>
      </c>
      <c r="AW15" s="71">
        <f t="shared" si="100"/>
        <v>0</v>
      </c>
      <c r="AX15" s="71">
        <f t="shared" si="101"/>
        <v>0</v>
      </c>
      <c r="AY15" s="71">
        <f t="shared" si="102"/>
        <v>1</v>
      </c>
      <c r="AZ15" s="22">
        <f t="shared" si="103"/>
        <v>0</v>
      </c>
      <c r="BA15" s="22">
        <f t="shared" si="104"/>
        <v>0</v>
      </c>
      <c r="BB15" s="25">
        <f t="shared" si="2"/>
        <v>0</v>
      </c>
      <c r="BC15" s="21">
        <f t="shared" si="3"/>
        <v>0</v>
      </c>
      <c r="BD15" s="22">
        <v>14</v>
      </c>
      <c r="BE15" s="18">
        <f t="shared" si="4"/>
        <v>0</v>
      </c>
      <c r="BF15" s="18">
        <f t="shared" si="5"/>
        <v>0</v>
      </c>
      <c r="BG15" s="18">
        <f t="shared" si="6"/>
        <v>0</v>
      </c>
      <c r="BH15" s="18">
        <f t="shared" si="7"/>
        <v>0</v>
      </c>
      <c r="BI15" s="18">
        <f t="shared" si="105"/>
        <v>0</v>
      </c>
      <c r="BJ15" s="22">
        <f t="shared" si="116"/>
        <v>1</v>
      </c>
      <c r="BK15" s="22">
        <f t="shared" si="106"/>
        <v>1</v>
      </c>
      <c r="BL15" s="33">
        <f t="shared" si="107"/>
        <v>1</v>
      </c>
      <c r="BM15" s="22">
        <f t="shared" si="8"/>
        <v>0</v>
      </c>
      <c r="BN15" s="22">
        <f t="shared" si="108"/>
        <v>1</v>
      </c>
      <c r="BO15" s="22">
        <f t="shared" si="9"/>
        <v>1</v>
      </c>
      <c r="BP15" s="22">
        <f t="shared" si="109"/>
        <v>0</v>
      </c>
      <c r="BQ15" s="22">
        <f t="shared" si="10"/>
        <v>0</v>
      </c>
      <c r="BR15" s="15">
        <f t="shared" si="11"/>
        <v>0</v>
      </c>
      <c r="BS15" s="45">
        <f t="shared" si="110"/>
        <v>0</v>
      </c>
      <c r="BT15" s="22">
        <f t="shared" si="111"/>
        <v>0</v>
      </c>
      <c r="BU15" s="22">
        <f t="shared" si="117"/>
        <v>1</v>
      </c>
      <c r="BV15" s="22">
        <f t="shared" si="112"/>
        <v>0</v>
      </c>
      <c r="BW15" s="22">
        <f t="shared" si="113"/>
        <v>1</v>
      </c>
      <c r="BX15" s="22">
        <f t="shared" si="114"/>
        <v>0</v>
      </c>
      <c r="BY15" s="15">
        <f t="shared" si="115"/>
        <v>0</v>
      </c>
      <c r="BZ15" s="18">
        <f t="shared" si="118"/>
        <v>0</v>
      </c>
      <c r="CA15" s="22">
        <f t="shared" si="119"/>
        <v>0</v>
      </c>
      <c r="CB15" s="22">
        <f t="shared" si="124"/>
        <v>1</v>
      </c>
      <c r="CC15" s="22">
        <f t="shared" si="120"/>
        <v>0</v>
      </c>
      <c r="CD15" s="22">
        <f t="shared" si="121"/>
        <v>1</v>
      </c>
      <c r="CE15" s="22">
        <f t="shared" si="122"/>
        <v>0</v>
      </c>
      <c r="CF15" s="15">
        <f t="shared" si="123"/>
        <v>0</v>
      </c>
      <c r="CG15" s="18">
        <f t="shared" si="125"/>
        <v>0</v>
      </c>
      <c r="CH15" s="22">
        <f t="shared" si="126"/>
        <v>0</v>
      </c>
      <c r="CI15" s="22">
        <f t="shared" si="127"/>
        <v>1</v>
      </c>
      <c r="CJ15" s="22">
        <f t="shared" si="128"/>
        <v>0</v>
      </c>
      <c r="CK15" s="22">
        <f t="shared" si="129"/>
        <v>1</v>
      </c>
      <c r="CL15" s="22">
        <f t="shared" si="130"/>
        <v>0</v>
      </c>
      <c r="CM15" s="15">
        <f t="shared" si="131"/>
        <v>0</v>
      </c>
      <c r="CN15" s="18">
        <f t="shared" si="132"/>
        <v>0</v>
      </c>
      <c r="CO15" s="22">
        <f t="shared" si="133"/>
        <v>0</v>
      </c>
      <c r="CP15" s="22">
        <f t="shared" si="134"/>
        <v>1</v>
      </c>
      <c r="CQ15" s="22">
        <f t="shared" si="135"/>
        <v>0</v>
      </c>
      <c r="CR15" s="22">
        <f t="shared" si="136"/>
        <v>1</v>
      </c>
      <c r="CS15" s="22">
        <f t="shared" si="137"/>
        <v>0</v>
      </c>
      <c r="CT15" s="15">
        <f t="shared" si="138"/>
        <v>0</v>
      </c>
      <c r="CU15" s="18">
        <f t="shared" si="139"/>
        <v>0</v>
      </c>
      <c r="CV15" s="22">
        <f t="shared" si="140"/>
        <v>0</v>
      </c>
      <c r="CW15" s="22">
        <f t="shared" si="141"/>
        <v>1</v>
      </c>
      <c r="CX15" s="22">
        <f t="shared" si="142"/>
        <v>0</v>
      </c>
      <c r="CY15" s="22">
        <f t="shared" si="143"/>
        <v>1</v>
      </c>
      <c r="CZ15" s="22">
        <f t="shared" si="144"/>
        <v>0</v>
      </c>
      <c r="DA15" s="15">
        <f t="shared" si="145"/>
        <v>0</v>
      </c>
      <c r="DB15" s="18">
        <f t="shared" si="146"/>
        <v>0</v>
      </c>
      <c r="DC15" s="22">
        <f t="shared" si="147"/>
        <v>0</v>
      </c>
      <c r="DD15" s="22">
        <f t="shared" si="148"/>
        <v>1</v>
      </c>
      <c r="DE15" s="22">
        <f t="shared" si="149"/>
        <v>0</v>
      </c>
      <c r="DF15" s="22">
        <f t="shared" si="150"/>
        <v>1</v>
      </c>
      <c r="DG15" s="22">
        <f t="shared" si="151"/>
        <v>0</v>
      </c>
      <c r="DH15" s="15">
        <f t="shared" si="152"/>
        <v>0</v>
      </c>
      <c r="DI15" s="18">
        <f t="shared" si="153"/>
        <v>0</v>
      </c>
      <c r="DJ15" s="22">
        <f t="shared" si="154"/>
        <v>0</v>
      </c>
      <c r="DK15" s="22">
        <f t="shared" si="155"/>
        <v>1</v>
      </c>
      <c r="DL15" s="22">
        <f t="shared" si="156"/>
        <v>0</v>
      </c>
      <c r="DM15" s="22">
        <f t="shared" si="157"/>
        <v>1</v>
      </c>
      <c r="DN15" s="22">
        <f t="shared" si="158"/>
        <v>0</v>
      </c>
      <c r="DO15" s="15">
        <f t="shared" si="159"/>
        <v>0</v>
      </c>
      <c r="DP15" s="18">
        <f t="shared" si="160"/>
        <v>0</v>
      </c>
      <c r="DQ15" s="22">
        <f t="shared" si="161"/>
        <v>0</v>
      </c>
      <c r="DR15" s="22">
        <f t="shared" si="162"/>
        <v>1</v>
      </c>
      <c r="DS15" s="22">
        <f t="shared" si="163"/>
        <v>0</v>
      </c>
      <c r="DT15" s="22">
        <f t="shared" si="164"/>
        <v>1</v>
      </c>
      <c r="DU15" s="22">
        <f t="shared" si="165"/>
        <v>0</v>
      </c>
      <c r="DV15" s="15">
        <f t="shared" si="166"/>
        <v>0</v>
      </c>
      <c r="DW15" s="18">
        <f t="shared" si="167"/>
        <v>0</v>
      </c>
      <c r="DX15" s="22">
        <f t="shared" si="168"/>
        <v>0</v>
      </c>
      <c r="DY15" s="22">
        <f t="shared" si="169"/>
        <v>1</v>
      </c>
      <c r="DZ15" s="22">
        <f t="shared" si="170"/>
        <v>0</v>
      </c>
      <c r="EA15" s="22">
        <f t="shared" si="171"/>
        <v>1</v>
      </c>
      <c r="EB15" s="22">
        <f t="shared" si="172"/>
        <v>0</v>
      </c>
      <c r="EC15" s="15">
        <f t="shared" si="173"/>
        <v>0</v>
      </c>
      <c r="ED15" s="18">
        <f t="shared" si="174"/>
        <v>0</v>
      </c>
      <c r="EE15" s="22">
        <f t="shared" si="175"/>
        <v>0</v>
      </c>
      <c r="EF15" s="22">
        <f t="shared" si="176"/>
        <v>1</v>
      </c>
      <c r="EG15" s="22">
        <f t="shared" si="177"/>
        <v>0</v>
      </c>
      <c r="EH15" s="22">
        <f t="shared" si="178"/>
        <v>1</v>
      </c>
      <c r="EI15" s="22">
        <f t="shared" si="179"/>
        <v>0</v>
      </c>
      <c r="EJ15" s="15">
        <f t="shared" si="180"/>
        <v>0</v>
      </c>
      <c r="EK15" s="18">
        <f t="shared" si="181"/>
        <v>0</v>
      </c>
      <c r="EL15" s="22">
        <f t="shared" si="182"/>
        <v>0</v>
      </c>
      <c r="EM15" s="22">
        <f t="shared" si="183"/>
        <v>1</v>
      </c>
      <c r="EN15" s="22">
        <f t="shared" si="184"/>
        <v>0</v>
      </c>
      <c r="EO15" s="22">
        <f t="shared" si="185"/>
        <v>1</v>
      </c>
      <c r="EP15" s="22">
        <f t="shared" si="186"/>
        <v>0</v>
      </c>
      <c r="EQ15" s="15">
        <f t="shared" si="187"/>
        <v>0</v>
      </c>
      <c r="ER15" s="22">
        <f t="shared" si="188"/>
        <v>0</v>
      </c>
      <c r="ES15" s="22">
        <f t="shared" si="189"/>
        <v>0</v>
      </c>
      <c r="ET15" s="22">
        <f t="shared" si="190"/>
        <v>1</v>
      </c>
      <c r="EU15" s="22">
        <f t="shared" si="191"/>
        <v>0</v>
      </c>
      <c r="EV15" s="22">
        <f t="shared" si="192"/>
        <v>1</v>
      </c>
      <c r="EW15" s="22">
        <f t="shared" si="193"/>
        <v>0</v>
      </c>
      <c r="EX15" s="15">
        <f t="shared" si="194"/>
        <v>0</v>
      </c>
      <c r="EY15" s="22">
        <f t="shared" ref="EY15:EY24" si="195">IF(AND(ER15=0,EK15=0,ED15=0,DW15=0,DP15=0,DI15=0,DB15=0,CU15=0,CN15=0,CG15=0,BZ15=0,BS15=0,BI15=0,BC15-BC14&lt;TIME(1,55,0),BC15&gt;FE14+TIME(1,55,0)),JT14,0)</f>
        <v>0</v>
      </c>
      <c r="EZ15" s="22">
        <f t="shared" ref="EZ15:EZ24" si="196">IF(EY15&lt;&gt;0,1,0)</f>
        <v>0</v>
      </c>
      <c r="FA15" s="22">
        <f t="shared" ref="FA15:FA24" si="197">IF(FB15&gt;FC15,FB15,FC15)</f>
        <v>1</v>
      </c>
      <c r="FB15" s="22">
        <f t="shared" ref="FB15:FB24" si="198">IF(AND(AP15&gt;0,EY15&gt;0),0,IF(EY15&gt;0,FB14+1,FB14))</f>
        <v>0</v>
      </c>
      <c r="FC15" s="22">
        <f t="shared" ref="FC15:FC24" si="199">IF(FB15=0,FB14+1,0)</f>
        <v>1</v>
      </c>
      <c r="FD15" s="22">
        <f t="shared" ref="FD15:FD24" si="200">IF(AND(AP15&gt;0,FC15&gt;0,EY15&gt;0),1,0)</f>
        <v>0</v>
      </c>
      <c r="FE15" s="15">
        <f t="shared" ref="FE15:FE24" si="201">IF(EY15&lt;&gt;0,BC15,FE14)</f>
        <v>0</v>
      </c>
      <c r="FL15" s="15"/>
      <c r="FS15" s="15"/>
      <c r="FZ15" s="15"/>
      <c r="GG15" s="15"/>
      <c r="GN15" s="15"/>
      <c r="GP15" s="22"/>
      <c r="GQ15" s="22"/>
      <c r="GR15" s="22"/>
      <c r="GS15" s="22"/>
      <c r="GT15" s="22"/>
      <c r="GU15" s="15"/>
      <c r="GV15" s="22">
        <f t="shared" si="12"/>
        <v>0</v>
      </c>
      <c r="GW15" s="22">
        <f t="shared" si="13"/>
        <v>1</v>
      </c>
      <c r="GX15" s="22">
        <f t="shared" si="14"/>
        <v>1</v>
      </c>
      <c r="GY15" s="18">
        <f t="shared" si="15"/>
        <v>1</v>
      </c>
      <c r="GZ15" s="18">
        <v>0</v>
      </c>
      <c r="HA15" s="18">
        <f t="shared" si="16"/>
        <v>0</v>
      </c>
      <c r="HB15" s="18">
        <v>0</v>
      </c>
      <c r="HC15" s="18">
        <f t="shared" si="17"/>
        <v>0</v>
      </c>
      <c r="HD15" s="18">
        <v>0</v>
      </c>
      <c r="HE15" s="18">
        <f t="shared" si="18"/>
        <v>0</v>
      </c>
      <c r="HF15" s="18">
        <v>0</v>
      </c>
      <c r="HG15" s="18">
        <f t="shared" si="19"/>
        <v>0</v>
      </c>
      <c r="HH15" s="18">
        <v>0</v>
      </c>
      <c r="HI15" s="18">
        <f t="shared" si="20"/>
        <v>0</v>
      </c>
      <c r="HJ15" s="18">
        <v>0</v>
      </c>
      <c r="HK15" s="18">
        <f t="shared" si="21"/>
        <v>0</v>
      </c>
      <c r="HL15" s="18">
        <v>0</v>
      </c>
      <c r="HM15" s="18">
        <f t="shared" si="22"/>
        <v>0</v>
      </c>
      <c r="HN15" s="18">
        <v>0</v>
      </c>
      <c r="HO15" s="18">
        <f t="shared" si="23"/>
        <v>0</v>
      </c>
      <c r="HP15" s="18">
        <v>0</v>
      </c>
      <c r="HQ15" s="18">
        <f t="shared" si="24"/>
        <v>0</v>
      </c>
      <c r="HR15" s="18">
        <v>0</v>
      </c>
      <c r="HS15" s="18">
        <f t="shared" si="25"/>
        <v>0</v>
      </c>
      <c r="HT15" s="18">
        <v>0</v>
      </c>
      <c r="HU15" s="18">
        <f t="shared" si="26"/>
        <v>0</v>
      </c>
      <c r="HV15" s="18">
        <v>0</v>
      </c>
      <c r="HW15" s="18">
        <f t="shared" si="27"/>
        <v>0</v>
      </c>
      <c r="HX15" s="18">
        <v>0</v>
      </c>
      <c r="HY15" s="18">
        <f t="shared" si="28"/>
        <v>0</v>
      </c>
      <c r="HZ15" s="18">
        <v>0</v>
      </c>
      <c r="IA15" s="18">
        <f t="shared" si="29"/>
        <v>0</v>
      </c>
      <c r="IB15" s="18">
        <v>0</v>
      </c>
      <c r="IC15" s="18">
        <f t="shared" si="30"/>
        <v>0</v>
      </c>
      <c r="ID15" s="18">
        <v>0</v>
      </c>
      <c r="IE15" s="18">
        <f t="shared" si="31"/>
        <v>0</v>
      </c>
      <c r="IF15" s="18">
        <v>0</v>
      </c>
      <c r="IG15" s="18">
        <f t="shared" si="32"/>
        <v>0</v>
      </c>
      <c r="IH15" s="18">
        <v>0</v>
      </c>
      <c r="II15" s="18">
        <f t="shared" si="33"/>
        <v>0</v>
      </c>
      <c r="IJ15" s="18">
        <v>0</v>
      </c>
      <c r="IK15" s="18">
        <f t="shared" si="34"/>
        <v>0</v>
      </c>
      <c r="IL15" s="18">
        <v>0</v>
      </c>
      <c r="IM15" s="18">
        <f t="shared" si="35"/>
        <v>0</v>
      </c>
      <c r="IN15" s="18">
        <f t="shared" si="36"/>
        <v>0</v>
      </c>
      <c r="IO15" s="18">
        <f t="shared" si="37"/>
        <v>0</v>
      </c>
      <c r="IP15" s="18">
        <f t="shared" si="38"/>
        <v>0</v>
      </c>
      <c r="IQ15" s="18">
        <f t="shared" si="39"/>
        <v>0</v>
      </c>
      <c r="IR15" s="18">
        <f t="shared" si="40"/>
        <v>0</v>
      </c>
      <c r="IS15" s="18">
        <f t="shared" si="41"/>
        <v>0</v>
      </c>
      <c r="IT15" s="18">
        <f t="shared" si="42"/>
        <v>0</v>
      </c>
      <c r="IU15" s="18">
        <f t="shared" si="43"/>
        <v>0</v>
      </c>
      <c r="IV15" s="18">
        <f t="shared" si="44"/>
        <v>0</v>
      </c>
      <c r="IW15" s="18">
        <f t="shared" si="45"/>
        <v>0</v>
      </c>
      <c r="IX15" s="18">
        <f t="shared" si="46"/>
        <v>0</v>
      </c>
      <c r="IY15" s="18">
        <f t="shared" si="47"/>
        <v>0</v>
      </c>
      <c r="IZ15" s="18">
        <f t="shared" si="48"/>
        <v>0</v>
      </c>
      <c r="JA15" s="18">
        <f t="shared" si="49"/>
        <v>0</v>
      </c>
      <c r="JB15" s="18">
        <f t="shared" si="50"/>
        <v>0</v>
      </c>
      <c r="JC15" s="18">
        <f t="shared" si="51"/>
        <v>0</v>
      </c>
      <c r="JD15" s="18">
        <f t="shared" si="52"/>
        <v>0</v>
      </c>
      <c r="JE15" s="18">
        <f t="shared" si="53"/>
        <v>0</v>
      </c>
      <c r="JF15" s="18">
        <f t="shared" si="54"/>
        <v>0</v>
      </c>
      <c r="JG15" s="18">
        <f t="shared" si="55"/>
        <v>0.01</v>
      </c>
      <c r="JH15" s="18">
        <f t="shared" si="56"/>
        <v>1</v>
      </c>
      <c r="JI15" s="18">
        <f t="shared" si="57"/>
        <v>1</v>
      </c>
      <c r="JJ15" s="18">
        <f t="shared" si="58"/>
        <v>1</v>
      </c>
      <c r="JK15" s="18">
        <f t="shared" si="59"/>
        <v>1</v>
      </c>
      <c r="JL15" s="18">
        <f t="shared" si="60"/>
        <v>1</v>
      </c>
      <c r="JM15" s="18">
        <f t="shared" si="61"/>
        <v>1</v>
      </c>
      <c r="JN15" s="18">
        <f t="shared" si="62"/>
        <v>1</v>
      </c>
      <c r="JO15" s="18">
        <f t="shared" si="63"/>
        <v>1</v>
      </c>
      <c r="JP15" s="18">
        <f t="shared" si="64"/>
        <v>1</v>
      </c>
      <c r="JQ15" s="18">
        <f t="shared" si="65"/>
        <v>1</v>
      </c>
      <c r="JR15" s="18">
        <f t="shared" si="66"/>
        <v>1</v>
      </c>
      <c r="JS15" s="18">
        <f t="shared" si="67"/>
        <v>1</v>
      </c>
      <c r="JT15" s="18">
        <f t="shared" si="68"/>
        <v>1</v>
      </c>
      <c r="JU15" s="18">
        <f t="shared" si="69"/>
        <v>1</v>
      </c>
      <c r="JV15" s="18">
        <f t="shared" si="70"/>
        <v>1</v>
      </c>
      <c r="JW15" s="18">
        <f t="shared" si="71"/>
        <v>1</v>
      </c>
      <c r="JX15" s="18">
        <f t="shared" si="72"/>
        <v>1</v>
      </c>
      <c r="JY15" s="18">
        <f t="shared" si="73"/>
        <v>1</v>
      </c>
      <c r="JZ15" s="18">
        <f t="shared" si="74"/>
        <v>1</v>
      </c>
      <c r="KA15" s="18">
        <f t="shared" si="75"/>
        <v>0</v>
      </c>
      <c r="KB15" s="18">
        <f t="shared" si="76"/>
        <v>0</v>
      </c>
      <c r="KC15" s="18">
        <f t="shared" si="77"/>
        <v>0</v>
      </c>
      <c r="KD15" s="18">
        <f t="shared" si="78"/>
        <v>0</v>
      </c>
      <c r="KE15" s="18">
        <f t="shared" si="79"/>
        <v>0</v>
      </c>
      <c r="KF15" s="18">
        <f t="shared" si="80"/>
        <v>0</v>
      </c>
      <c r="KG15" s="18">
        <f t="shared" si="81"/>
        <v>0</v>
      </c>
      <c r="KH15" s="18">
        <f t="shared" si="82"/>
        <v>0</v>
      </c>
      <c r="KI15" s="18">
        <f t="shared" si="83"/>
        <v>0</v>
      </c>
      <c r="KJ15" s="18">
        <f t="shared" si="84"/>
        <v>0</v>
      </c>
      <c r="KK15" s="18">
        <f t="shared" si="85"/>
        <v>0</v>
      </c>
      <c r="KL15" s="18">
        <f t="shared" si="86"/>
        <v>0</v>
      </c>
      <c r="KM15" s="18">
        <f t="shared" si="87"/>
        <v>0</v>
      </c>
      <c r="KN15" s="18">
        <f t="shared" si="88"/>
        <v>0</v>
      </c>
      <c r="KO15" s="18">
        <f t="shared" si="89"/>
        <v>0</v>
      </c>
      <c r="KP15" s="18">
        <f t="shared" si="90"/>
        <v>0</v>
      </c>
      <c r="KQ15" s="18">
        <f t="shared" si="91"/>
        <v>0</v>
      </c>
      <c r="KR15" s="18">
        <f t="shared" si="92"/>
        <v>0</v>
      </c>
      <c r="KS15" s="18">
        <f t="shared" si="93"/>
        <v>0</v>
      </c>
      <c r="KT15" s="18">
        <f t="shared" si="94"/>
        <v>0</v>
      </c>
    </row>
    <row r="16" spans="1:306" x14ac:dyDescent="0.3">
      <c r="A16" s="18"/>
      <c r="B16" s="18"/>
      <c r="C16" s="18"/>
      <c r="AJ16" s="24"/>
      <c r="AK16" s="24"/>
      <c r="AL16" s="20"/>
      <c r="AM16" s="23"/>
      <c r="AN16" s="18"/>
      <c r="AO16" s="24"/>
      <c r="AP16" s="18">
        <f t="shared" si="95"/>
        <v>0</v>
      </c>
      <c r="AQ16" s="18" t="str">
        <f t="shared" si="96"/>
        <v>sup</v>
      </c>
      <c r="AR16" s="18" t="str">
        <f t="shared" si="97"/>
        <v>favorite</v>
      </c>
      <c r="AS16" s="19">
        <f t="shared" si="0"/>
        <v>0</v>
      </c>
      <c r="AT16" s="19">
        <f t="shared" si="1"/>
        <v>0</v>
      </c>
      <c r="AU16" s="19">
        <f t="shared" si="98"/>
        <v>0</v>
      </c>
      <c r="AV16" s="19">
        <f t="shared" si="99"/>
        <v>0</v>
      </c>
      <c r="AW16" s="71">
        <f t="shared" si="100"/>
        <v>0</v>
      </c>
      <c r="AX16" s="71">
        <f t="shared" si="101"/>
        <v>0</v>
      </c>
      <c r="AY16" s="71">
        <f t="shared" si="102"/>
        <v>1</v>
      </c>
      <c r="AZ16" s="22">
        <f t="shared" si="103"/>
        <v>0</v>
      </c>
      <c r="BA16" s="22">
        <f t="shared" si="104"/>
        <v>0</v>
      </c>
      <c r="BB16" s="25">
        <f t="shared" si="2"/>
        <v>0</v>
      </c>
      <c r="BC16" s="21">
        <f t="shared" si="3"/>
        <v>0</v>
      </c>
      <c r="BD16" s="22">
        <v>15</v>
      </c>
      <c r="BE16" s="18">
        <f t="shared" si="4"/>
        <v>0</v>
      </c>
      <c r="BF16" s="18">
        <f t="shared" si="5"/>
        <v>0</v>
      </c>
      <c r="BG16" s="18">
        <f t="shared" si="6"/>
        <v>0</v>
      </c>
      <c r="BH16" s="18">
        <f t="shared" si="7"/>
        <v>0</v>
      </c>
      <c r="BI16" s="18">
        <f t="shared" si="105"/>
        <v>0</v>
      </c>
      <c r="BJ16" s="22">
        <f t="shared" si="116"/>
        <v>1</v>
      </c>
      <c r="BK16" s="22">
        <f t="shared" si="106"/>
        <v>1</v>
      </c>
      <c r="BL16" s="33">
        <f t="shared" si="107"/>
        <v>1</v>
      </c>
      <c r="BM16" s="22">
        <f t="shared" si="8"/>
        <v>0</v>
      </c>
      <c r="BN16" s="22">
        <f t="shared" si="108"/>
        <v>1</v>
      </c>
      <c r="BO16" s="22">
        <f t="shared" si="9"/>
        <v>1</v>
      </c>
      <c r="BP16" s="22">
        <f t="shared" si="109"/>
        <v>0</v>
      </c>
      <c r="BQ16" s="22">
        <f t="shared" si="10"/>
        <v>0</v>
      </c>
      <c r="BR16" s="15">
        <f t="shared" si="11"/>
        <v>0</v>
      </c>
      <c r="BS16" s="45">
        <f t="shared" si="110"/>
        <v>0</v>
      </c>
      <c r="BT16" s="22">
        <f t="shared" si="111"/>
        <v>0</v>
      </c>
      <c r="BU16" s="22">
        <f t="shared" si="117"/>
        <v>1</v>
      </c>
      <c r="BV16" s="22">
        <f t="shared" si="112"/>
        <v>0</v>
      </c>
      <c r="BW16" s="22">
        <f t="shared" si="113"/>
        <v>1</v>
      </c>
      <c r="BX16" s="22">
        <f t="shared" si="114"/>
        <v>0</v>
      </c>
      <c r="BY16" s="15">
        <f t="shared" si="115"/>
        <v>0</v>
      </c>
      <c r="BZ16" s="18">
        <f t="shared" si="118"/>
        <v>0</v>
      </c>
      <c r="CA16" s="22">
        <f t="shared" si="119"/>
        <v>0</v>
      </c>
      <c r="CB16" s="22">
        <f t="shared" si="124"/>
        <v>1</v>
      </c>
      <c r="CC16" s="22">
        <f t="shared" si="120"/>
        <v>0</v>
      </c>
      <c r="CD16" s="22">
        <f t="shared" si="121"/>
        <v>1</v>
      </c>
      <c r="CE16" s="22">
        <f t="shared" si="122"/>
        <v>0</v>
      </c>
      <c r="CF16" s="15">
        <f t="shared" si="123"/>
        <v>0</v>
      </c>
      <c r="CG16" s="18">
        <f t="shared" si="125"/>
        <v>0</v>
      </c>
      <c r="CH16" s="22">
        <f t="shared" si="126"/>
        <v>0</v>
      </c>
      <c r="CI16" s="22">
        <f t="shared" si="127"/>
        <v>1</v>
      </c>
      <c r="CJ16" s="22">
        <f t="shared" si="128"/>
        <v>0</v>
      </c>
      <c r="CK16" s="22">
        <f t="shared" si="129"/>
        <v>1</v>
      </c>
      <c r="CL16" s="22">
        <f t="shared" si="130"/>
        <v>0</v>
      </c>
      <c r="CM16" s="15">
        <f t="shared" si="131"/>
        <v>0</v>
      </c>
      <c r="CN16" s="18">
        <f t="shared" si="132"/>
        <v>0</v>
      </c>
      <c r="CO16" s="22">
        <f t="shared" si="133"/>
        <v>0</v>
      </c>
      <c r="CP16" s="22">
        <f t="shared" si="134"/>
        <v>1</v>
      </c>
      <c r="CQ16" s="22">
        <f t="shared" si="135"/>
        <v>0</v>
      </c>
      <c r="CR16" s="22">
        <f t="shared" si="136"/>
        <v>1</v>
      </c>
      <c r="CS16" s="22">
        <f t="shared" si="137"/>
        <v>0</v>
      </c>
      <c r="CT16" s="15">
        <f t="shared" si="138"/>
        <v>0</v>
      </c>
      <c r="CU16" s="18">
        <f t="shared" si="139"/>
        <v>0</v>
      </c>
      <c r="CV16" s="22">
        <f t="shared" si="140"/>
        <v>0</v>
      </c>
      <c r="CW16" s="22">
        <f t="shared" si="141"/>
        <v>1</v>
      </c>
      <c r="CX16" s="22">
        <f t="shared" si="142"/>
        <v>0</v>
      </c>
      <c r="CY16" s="22">
        <f t="shared" si="143"/>
        <v>1</v>
      </c>
      <c r="CZ16" s="22">
        <f t="shared" si="144"/>
        <v>0</v>
      </c>
      <c r="DA16" s="15">
        <f t="shared" si="145"/>
        <v>0</v>
      </c>
      <c r="DB16" s="18">
        <f t="shared" si="146"/>
        <v>0</v>
      </c>
      <c r="DC16" s="22">
        <f t="shared" si="147"/>
        <v>0</v>
      </c>
      <c r="DD16" s="22">
        <f t="shared" si="148"/>
        <v>1</v>
      </c>
      <c r="DE16" s="22">
        <f t="shared" si="149"/>
        <v>0</v>
      </c>
      <c r="DF16" s="22">
        <f t="shared" si="150"/>
        <v>1</v>
      </c>
      <c r="DG16" s="22">
        <f t="shared" si="151"/>
        <v>0</v>
      </c>
      <c r="DH16" s="15">
        <f t="shared" si="152"/>
        <v>0</v>
      </c>
      <c r="DI16" s="18">
        <f t="shared" si="153"/>
        <v>0</v>
      </c>
      <c r="DJ16" s="22">
        <f t="shared" si="154"/>
        <v>0</v>
      </c>
      <c r="DK16" s="22">
        <f t="shared" si="155"/>
        <v>1</v>
      </c>
      <c r="DL16" s="22">
        <f t="shared" si="156"/>
        <v>0</v>
      </c>
      <c r="DM16" s="22">
        <f t="shared" si="157"/>
        <v>1</v>
      </c>
      <c r="DN16" s="22">
        <f t="shared" si="158"/>
        <v>0</v>
      </c>
      <c r="DO16" s="15">
        <f t="shared" si="159"/>
        <v>0</v>
      </c>
      <c r="DP16" s="18">
        <f t="shared" si="160"/>
        <v>0</v>
      </c>
      <c r="DQ16" s="22">
        <f t="shared" si="161"/>
        <v>0</v>
      </c>
      <c r="DR16" s="22">
        <f t="shared" si="162"/>
        <v>1</v>
      </c>
      <c r="DS16" s="22">
        <f t="shared" si="163"/>
        <v>0</v>
      </c>
      <c r="DT16" s="22">
        <f t="shared" si="164"/>
        <v>1</v>
      </c>
      <c r="DU16" s="22">
        <f t="shared" si="165"/>
        <v>0</v>
      </c>
      <c r="DV16" s="15">
        <f t="shared" si="166"/>
        <v>0</v>
      </c>
      <c r="DW16" s="18">
        <f t="shared" si="167"/>
        <v>0</v>
      </c>
      <c r="DX16" s="22">
        <f t="shared" si="168"/>
        <v>0</v>
      </c>
      <c r="DY16" s="22">
        <f t="shared" si="169"/>
        <v>1</v>
      </c>
      <c r="DZ16" s="22">
        <f t="shared" si="170"/>
        <v>0</v>
      </c>
      <c r="EA16" s="22">
        <f t="shared" si="171"/>
        <v>1</v>
      </c>
      <c r="EB16" s="22">
        <f t="shared" si="172"/>
        <v>0</v>
      </c>
      <c r="EC16" s="15">
        <f t="shared" si="173"/>
        <v>0</v>
      </c>
      <c r="ED16" s="18">
        <f t="shared" si="174"/>
        <v>0</v>
      </c>
      <c r="EE16" s="22">
        <f t="shared" si="175"/>
        <v>0</v>
      </c>
      <c r="EF16" s="22">
        <f t="shared" si="176"/>
        <v>1</v>
      </c>
      <c r="EG16" s="22">
        <f t="shared" si="177"/>
        <v>0</v>
      </c>
      <c r="EH16" s="22">
        <f t="shared" si="178"/>
        <v>1</v>
      </c>
      <c r="EI16" s="22">
        <f t="shared" si="179"/>
        <v>0</v>
      </c>
      <c r="EJ16" s="15">
        <f t="shared" si="180"/>
        <v>0</v>
      </c>
      <c r="EK16" s="18">
        <f t="shared" si="181"/>
        <v>0</v>
      </c>
      <c r="EL16" s="22">
        <f t="shared" si="182"/>
        <v>0</v>
      </c>
      <c r="EM16" s="22">
        <f t="shared" si="183"/>
        <v>1</v>
      </c>
      <c r="EN16" s="22">
        <f t="shared" si="184"/>
        <v>0</v>
      </c>
      <c r="EO16" s="22">
        <f t="shared" si="185"/>
        <v>1</v>
      </c>
      <c r="EP16" s="22">
        <f t="shared" si="186"/>
        <v>0</v>
      </c>
      <c r="EQ16" s="15">
        <f t="shared" si="187"/>
        <v>0</v>
      </c>
      <c r="ER16" s="22">
        <f t="shared" si="188"/>
        <v>0</v>
      </c>
      <c r="ES16" s="22">
        <f t="shared" si="189"/>
        <v>0</v>
      </c>
      <c r="ET16" s="22">
        <f t="shared" si="190"/>
        <v>1</v>
      </c>
      <c r="EU16" s="22">
        <f t="shared" si="191"/>
        <v>0</v>
      </c>
      <c r="EV16" s="22">
        <f t="shared" si="192"/>
        <v>1</v>
      </c>
      <c r="EW16" s="22">
        <f t="shared" si="193"/>
        <v>0</v>
      </c>
      <c r="EX16" s="15">
        <f t="shared" si="194"/>
        <v>0</v>
      </c>
      <c r="EY16" s="22">
        <f t="shared" si="195"/>
        <v>0</v>
      </c>
      <c r="EZ16" s="22">
        <f t="shared" si="196"/>
        <v>0</v>
      </c>
      <c r="FA16" s="22">
        <f t="shared" si="197"/>
        <v>1</v>
      </c>
      <c r="FB16" s="22">
        <f t="shared" si="198"/>
        <v>0</v>
      </c>
      <c r="FC16" s="22">
        <f t="shared" si="199"/>
        <v>1</v>
      </c>
      <c r="FD16" s="22">
        <f t="shared" si="200"/>
        <v>0</v>
      </c>
      <c r="FE16" s="15">
        <f t="shared" si="201"/>
        <v>0</v>
      </c>
      <c r="FF16" s="22">
        <f t="shared" ref="FF16:FF24" si="202">IF(AND(EY16=0,ER16=0,EK16=0,ED16=0,DW16=0,DP16=0,DI16=0,DB16=0,CU16=0,CN16=0,CG16=0,BZ16=0,BS16=0,BI16=0,BC16-BC15&lt;TIME(1,55,0),BC16&gt;FL15+TIME(1,55,0)),JU15,0)</f>
        <v>0</v>
      </c>
      <c r="FG16" s="22">
        <f t="shared" ref="FG16:FG24" si="203">IF(FF16&lt;&gt;0,1,0)</f>
        <v>0</v>
      </c>
      <c r="FH16" s="22">
        <f t="shared" ref="FH16:FH24" si="204">IF(FI16&gt;FJ16,FI16,FJ16)</f>
        <v>1</v>
      </c>
      <c r="FI16" s="22">
        <f t="shared" ref="FI16:FI24" si="205">IF(AND(AP16&gt;0,FF16&gt;0),0,IF(FF16&gt;0,FI15+1,FI15))</f>
        <v>0</v>
      </c>
      <c r="FJ16" s="22">
        <f t="shared" ref="FJ16:FJ24" si="206">IF(FI16=0,FI15+1,0)</f>
        <v>1</v>
      </c>
      <c r="FK16" s="22">
        <f t="shared" ref="FK16:FK24" si="207">IF(AND(AP16&gt;0,FJ16&gt;0,FF16&gt;0),1,0)</f>
        <v>0</v>
      </c>
      <c r="FL16" s="15">
        <f t="shared" ref="FL16:FL24" si="208">IF(FF16&lt;&gt;0,BC16,FL15)</f>
        <v>0</v>
      </c>
      <c r="FS16" s="15"/>
      <c r="FZ16" s="15"/>
      <c r="GG16" s="15"/>
      <c r="GN16" s="15"/>
      <c r="GP16" s="22"/>
      <c r="GQ16" s="22"/>
      <c r="GR16" s="22"/>
      <c r="GS16" s="22"/>
      <c r="GT16" s="22"/>
      <c r="GU16" s="15"/>
      <c r="GV16" s="22">
        <f t="shared" si="12"/>
        <v>0</v>
      </c>
      <c r="GW16" s="22">
        <f t="shared" si="13"/>
        <v>1</v>
      </c>
      <c r="GX16" s="22">
        <f t="shared" si="14"/>
        <v>1</v>
      </c>
      <c r="GY16" s="18">
        <f t="shared" si="15"/>
        <v>1</v>
      </c>
      <c r="GZ16" s="18">
        <v>0</v>
      </c>
      <c r="HA16" s="18">
        <f t="shared" si="16"/>
        <v>0</v>
      </c>
      <c r="HB16" s="18">
        <v>0</v>
      </c>
      <c r="HC16" s="18">
        <f t="shared" si="17"/>
        <v>0</v>
      </c>
      <c r="HD16" s="18">
        <v>0</v>
      </c>
      <c r="HE16" s="18">
        <f t="shared" si="18"/>
        <v>0</v>
      </c>
      <c r="HF16" s="18">
        <v>0</v>
      </c>
      <c r="HG16" s="18">
        <f t="shared" si="19"/>
        <v>0</v>
      </c>
      <c r="HH16" s="18">
        <v>0</v>
      </c>
      <c r="HI16" s="18">
        <f t="shared" si="20"/>
        <v>0</v>
      </c>
      <c r="HJ16" s="18">
        <v>0</v>
      </c>
      <c r="HK16" s="18">
        <f t="shared" si="21"/>
        <v>0</v>
      </c>
      <c r="HL16" s="18">
        <v>0</v>
      </c>
      <c r="HM16" s="18">
        <f t="shared" si="22"/>
        <v>0</v>
      </c>
      <c r="HN16" s="18">
        <v>0</v>
      </c>
      <c r="HO16" s="18">
        <f t="shared" si="23"/>
        <v>0</v>
      </c>
      <c r="HP16" s="18">
        <v>0</v>
      </c>
      <c r="HQ16" s="18">
        <f t="shared" si="24"/>
        <v>0</v>
      </c>
      <c r="HR16" s="18">
        <v>0</v>
      </c>
      <c r="HS16" s="18">
        <f t="shared" si="25"/>
        <v>0</v>
      </c>
      <c r="HT16" s="18">
        <v>0</v>
      </c>
      <c r="HU16" s="18">
        <f t="shared" si="26"/>
        <v>0</v>
      </c>
      <c r="HV16" s="18">
        <v>0</v>
      </c>
      <c r="HW16" s="18">
        <f t="shared" si="27"/>
        <v>0</v>
      </c>
      <c r="HX16" s="18">
        <v>0</v>
      </c>
      <c r="HY16" s="18">
        <f t="shared" si="28"/>
        <v>0</v>
      </c>
      <c r="HZ16" s="18">
        <v>0</v>
      </c>
      <c r="IA16" s="18">
        <f t="shared" si="29"/>
        <v>0</v>
      </c>
      <c r="IB16" s="18">
        <v>0</v>
      </c>
      <c r="IC16" s="18">
        <f t="shared" si="30"/>
        <v>0</v>
      </c>
      <c r="ID16" s="18">
        <v>0</v>
      </c>
      <c r="IE16" s="18">
        <f t="shared" si="31"/>
        <v>0</v>
      </c>
      <c r="IF16" s="18">
        <v>0</v>
      </c>
      <c r="IG16" s="18">
        <f t="shared" si="32"/>
        <v>0</v>
      </c>
      <c r="IH16" s="18">
        <v>0</v>
      </c>
      <c r="II16" s="18">
        <f t="shared" si="33"/>
        <v>0</v>
      </c>
      <c r="IJ16" s="18">
        <v>0</v>
      </c>
      <c r="IK16" s="18">
        <f t="shared" si="34"/>
        <v>0</v>
      </c>
      <c r="IL16" s="18">
        <v>0</v>
      </c>
      <c r="IM16" s="18">
        <f t="shared" si="35"/>
        <v>0</v>
      </c>
      <c r="IN16" s="18">
        <f t="shared" si="36"/>
        <v>0</v>
      </c>
      <c r="IO16" s="18">
        <f t="shared" si="37"/>
        <v>0</v>
      </c>
      <c r="IP16" s="18">
        <f t="shared" si="38"/>
        <v>0</v>
      </c>
      <c r="IQ16" s="18">
        <f t="shared" si="39"/>
        <v>0</v>
      </c>
      <c r="IR16" s="18">
        <f t="shared" si="40"/>
        <v>0</v>
      </c>
      <c r="IS16" s="18">
        <f t="shared" si="41"/>
        <v>0</v>
      </c>
      <c r="IT16" s="18">
        <f t="shared" si="42"/>
        <v>0</v>
      </c>
      <c r="IU16" s="18">
        <f t="shared" si="43"/>
        <v>0</v>
      </c>
      <c r="IV16" s="18">
        <f t="shared" si="44"/>
        <v>0</v>
      </c>
      <c r="IW16" s="18">
        <f t="shared" si="45"/>
        <v>0</v>
      </c>
      <c r="IX16" s="18">
        <f t="shared" si="46"/>
        <v>0</v>
      </c>
      <c r="IY16" s="18">
        <f t="shared" si="47"/>
        <v>0</v>
      </c>
      <c r="IZ16" s="18">
        <f t="shared" si="48"/>
        <v>0</v>
      </c>
      <c r="JA16" s="18">
        <f t="shared" si="49"/>
        <v>0</v>
      </c>
      <c r="JB16" s="18">
        <f t="shared" si="50"/>
        <v>0</v>
      </c>
      <c r="JC16" s="18">
        <f t="shared" si="51"/>
        <v>0</v>
      </c>
      <c r="JD16" s="18">
        <f t="shared" si="52"/>
        <v>0</v>
      </c>
      <c r="JE16" s="18">
        <f t="shared" si="53"/>
        <v>0</v>
      </c>
      <c r="JF16" s="18">
        <f t="shared" si="54"/>
        <v>0</v>
      </c>
      <c r="JG16" s="18">
        <f t="shared" si="55"/>
        <v>0.01</v>
      </c>
      <c r="JH16" s="18">
        <f t="shared" si="56"/>
        <v>1</v>
      </c>
      <c r="JI16" s="18">
        <f t="shared" si="57"/>
        <v>1</v>
      </c>
      <c r="JJ16" s="18">
        <f t="shared" si="58"/>
        <v>1</v>
      </c>
      <c r="JK16" s="18">
        <f t="shared" si="59"/>
        <v>1</v>
      </c>
      <c r="JL16" s="18">
        <f t="shared" si="60"/>
        <v>1</v>
      </c>
      <c r="JM16" s="18">
        <f t="shared" si="61"/>
        <v>1</v>
      </c>
      <c r="JN16" s="18">
        <f t="shared" si="62"/>
        <v>1</v>
      </c>
      <c r="JO16" s="18">
        <f t="shared" si="63"/>
        <v>1</v>
      </c>
      <c r="JP16" s="18">
        <f t="shared" si="64"/>
        <v>1</v>
      </c>
      <c r="JQ16" s="18">
        <f t="shared" si="65"/>
        <v>1</v>
      </c>
      <c r="JR16" s="18">
        <f t="shared" si="66"/>
        <v>1</v>
      </c>
      <c r="JS16" s="18">
        <f t="shared" si="67"/>
        <v>1</v>
      </c>
      <c r="JT16" s="18">
        <f t="shared" si="68"/>
        <v>1</v>
      </c>
      <c r="JU16" s="18">
        <f t="shared" si="69"/>
        <v>1</v>
      </c>
      <c r="JV16" s="18">
        <f t="shared" si="70"/>
        <v>1</v>
      </c>
      <c r="JW16" s="18">
        <f t="shared" si="71"/>
        <v>1</v>
      </c>
      <c r="JX16" s="18">
        <f t="shared" si="72"/>
        <v>1</v>
      </c>
      <c r="JY16" s="18">
        <f t="shared" si="73"/>
        <v>1</v>
      </c>
      <c r="JZ16" s="18">
        <f t="shared" si="74"/>
        <v>1</v>
      </c>
      <c r="KA16" s="18">
        <f t="shared" si="75"/>
        <v>0</v>
      </c>
      <c r="KB16" s="18">
        <f t="shared" si="76"/>
        <v>0</v>
      </c>
      <c r="KC16" s="18">
        <f t="shared" si="77"/>
        <v>0</v>
      </c>
      <c r="KD16" s="18">
        <f t="shared" si="78"/>
        <v>0</v>
      </c>
      <c r="KE16" s="18">
        <f t="shared" si="79"/>
        <v>0</v>
      </c>
      <c r="KF16" s="18">
        <f t="shared" si="80"/>
        <v>0</v>
      </c>
      <c r="KG16" s="18">
        <f t="shared" si="81"/>
        <v>0</v>
      </c>
      <c r="KH16" s="18">
        <f t="shared" si="82"/>
        <v>0</v>
      </c>
      <c r="KI16" s="18">
        <f t="shared" si="83"/>
        <v>0</v>
      </c>
      <c r="KJ16" s="18">
        <f t="shared" si="84"/>
        <v>0</v>
      </c>
      <c r="KK16" s="18">
        <f t="shared" si="85"/>
        <v>0</v>
      </c>
      <c r="KL16" s="18">
        <f t="shared" si="86"/>
        <v>0</v>
      </c>
      <c r="KM16" s="18">
        <f t="shared" si="87"/>
        <v>0</v>
      </c>
      <c r="KN16" s="18">
        <f t="shared" si="88"/>
        <v>0</v>
      </c>
      <c r="KO16" s="18">
        <f t="shared" si="89"/>
        <v>0</v>
      </c>
      <c r="KP16" s="18">
        <f t="shared" si="90"/>
        <v>0</v>
      </c>
      <c r="KQ16" s="18">
        <f t="shared" si="91"/>
        <v>0</v>
      </c>
      <c r="KR16" s="18">
        <f t="shared" si="92"/>
        <v>0</v>
      </c>
      <c r="KS16" s="18">
        <f t="shared" si="93"/>
        <v>0</v>
      </c>
      <c r="KT16" s="18">
        <f t="shared" si="94"/>
        <v>0</v>
      </c>
    </row>
    <row r="17" spans="1:306" x14ac:dyDescent="0.3">
      <c r="A17" s="18"/>
      <c r="B17" s="18"/>
      <c r="C17" s="18"/>
      <c r="AJ17" s="24"/>
      <c r="AK17" s="24"/>
      <c r="AL17" s="20"/>
      <c r="AM17" s="23"/>
      <c r="AN17" s="18"/>
      <c r="AO17" s="24"/>
      <c r="AP17" s="18">
        <f t="shared" si="95"/>
        <v>0</v>
      </c>
      <c r="AQ17" s="18" t="str">
        <f t="shared" si="96"/>
        <v>sup</v>
      </c>
      <c r="AR17" s="18" t="str">
        <f t="shared" si="97"/>
        <v>favorite</v>
      </c>
      <c r="AS17" s="19">
        <f t="shared" si="0"/>
        <v>0</v>
      </c>
      <c r="AT17" s="19">
        <f t="shared" si="1"/>
        <v>0</v>
      </c>
      <c r="AU17" s="19">
        <f t="shared" si="98"/>
        <v>0</v>
      </c>
      <c r="AV17" s="19">
        <f t="shared" si="99"/>
        <v>0</v>
      </c>
      <c r="AW17" s="71">
        <f t="shared" si="100"/>
        <v>0</v>
      </c>
      <c r="AX17" s="71">
        <f t="shared" si="101"/>
        <v>0</v>
      </c>
      <c r="AY17" s="71">
        <f t="shared" si="102"/>
        <v>1</v>
      </c>
      <c r="AZ17" s="22">
        <f t="shared" si="103"/>
        <v>0</v>
      </c>
      <c r="BA17" s="22">
        <f t="shared" si="104"/>
        <v>0</v>
      </c>
      <c r="BB17" s="25">
        <f t="shared" si="2"/>
        <v>0</v>
      </c>
      <c r="BC17" s="21">
        <f t="shared" si="3"/>
        <v>0</v>
      </c>
      <c r="BD17" s="22">
        <v>16</v>
      </c>
      <c r="BE17" s="18">
        <f t="shared" si="4"/>
        <v>0</v>
      </c>
      <c r="BF17" s="18">
        <f t="shared" si="5"/>
        <v>0</v>
      </c>
      <c r="BG17" s="18">
        <f t="shared" si="6"/>
        <v>0</v>
      </c>
      <c r="BH17" s="18">
        <f t="shared" si="7"/>
        <v>0</v>
      </c>
      <c r="BI17" s="18">
        <f t="shared" si="105"/>
        <v>0</v>
      </c>
      <c r="BJ17" s="22">
        <f t="shared" si="116"/>
        <v>1</v>
      </c>
      <c r="BK17" s="22">
        <f t="shared" si="106"/>
        <v>1</v>
      </c>
      <c r="BL17" s="33">
        <f t="shared" si="107"/>
        <v>1</v>
      </c>
      <c r="BM17" s="22">
        <f t="shared" si="8"/>
        <v>0</v>
      </c>
      <c r="BN17" s="22">
        <f t="shared" si="108"/>
        <v>1</v>
      </c>
      <c r="BO17" s="22">
        <f t="shared" si="9"/>
        <v>1</v>
      </c>
      <c r="BP17" s="22">
        <f t="shared" si="109"/>
        <v>0</v>
      </c>
      <c r="BQ17" s="22">
        <f t="shared" si="10"/>
        <v>0</v>
      </c>
      <c r="BR17" s="15">
        <f t="shared" si="11"/>
        <v>0</v>
      </c>
      <c r="BS17" s="45">
        <f t="shared" si="110"/>
        <v>0</v>
      </c>
      <c r="BT17" s="22">
        <f t="shared" si="111"/>
        <v>0</v>
      </c>
      <c r="BU17" s="22">
        <f t="shared" si="117"/>
        <v>1</v>
      </c>
      <c r="BV17" s="22">
        <f t="shared" si="112"/>
        <v>0</v>
      </c>
      <c r="BW17" s="22">
        <f t="shared" si="113"/>
        <v>1</v>
      </c>
      <c r="BX17" s="22">
        <f t="shared" si="114"/>
        <v>0</v>
      </c>
      <c r="BY17" s="15">
        <f t="shared" si="115"/>
        <v>0</v>
      </c>
      <c r="BZ17" s="18">
        <f t="shared" si="118"/>
        <v>0</v>
      </c>
      <c r="CA17" s="22">
        <f t="shared" si="119"/>
        <v>0</v>
      </c>
      <c r="CB17" s="22">
        <f t="shared" si="124"/>
        <v>1</v>
      </c>
      <c r="CC17" s="22">
        <f t="shared" si="120"/>
        <v>0</v>
      </c>
      <c r="CD17" s="22">
        <f t="shared" si="121"/>
        <v>1</v>
      </c>
      <c r="CE17" s="22">
        <f t="shared" si="122"/>
        <v>0</v>
      </c>
      <c r="CF17" s="15">
        <f t="shared" si="123"/>
        <v>0</v>
      </c>
      <c r="CG17" s="18">
        <f t="shared" si="125"/>
        <v>0</v>
      </c>
      <c r="CH17" s="22">
        <f t="shared" si="126"/>
        <v>0</v>
      </c>
      <c r="CI17" s="22">
        <f t="shared" si="127"/>
        <v>1</v>
      </c>
      <c r="CJ17" s="22">
        <f t="shared" si="128"/>
        <v>0</v>
      </c>
      <c r="CK17" s="22">
        <f t="shared" si="129"/>
        <v>1</v>
      </c>
      <c r="CL17" s="22">
        <f t="shared" si="130"/>
        <v>0</v>
      </c>
      <c r="CM17" s="15">
        <f t="shared" si="131"/>
        <v>0</v>
      </c>
      <c r="CN17" s="18">
        <f t="shared" si="132"/>
        <v>0</v>
      </c>
      <c r="CO17" s="22">
        <f t="shared" si="133"/>
        <v>0</v>
      </c>
      <c r="CP17" s="22">
        <f t="shared" si="134"/>
        <v>1</v>
      </c>
      <c r="CQ17" s="22">
        <f t="shared" si="135"/>
        <v>0</v>
      </c>
      <c r="CR17" s="22">
        <f t="shared" si="136"/>
        <v>1</v>
      </c>
      <c r="CS17" s="22">
        <f t="shared" si="137"/>
        <v>0</v>
      </c>
      <c r="CT17" s="15">
        <f t="shared" si="138"/>
        <v>0</v>
      </c>
      <c r="CU17" s="18">
        <f t="shared" si="139"/>
        <v>0</v>
      </c>
      <c r="CV17" s="22">
        <f t="shared" si="140"/>
        <v>0</v>
      </c>
      <c r="CW17" s="22">
        <f t="shared" si="141"/>
        <v>1</v>
      </c>
      <c r="CX17" s="22">
        <f t="shared" si="142"/>
        <v>0</v>
      </c>
      <c r="CY17" s="22">
        <f t="shared" si="143"/>
        <v>1</v>
      </c>
      <c r="CZ17" s="22">
        <f t="shared" si="144"/>
        <v>0</v>
      </c>
      <c r="DA17" s="15">
        <f t="shared" si="145"/>
        <v>0</v>
      </c>
      <c r="DB17" s="18">
        <f t="shared" si="146"/>
        <v>0</v>
      </c>
      <c r="DC17" s="22">
        <f t="shared" si="147"/>
        <v>0</v>
      </c>
      <c r="DD17" s="22">
        <f t="shared" si="148"/>
        <v>1</v>
      </c>
      <c r="DE17" s="22">
        <f t="shared" si="149"/>
        <v>0</v>
      </c>
      <c r="DF17" s="22">
        <f t="shared" si="150"/>
        <v>1</v>
      </c>
      <c r="DG17" s="22">
        <f t="shared" si="151"/>
        <v>0</v>
      </c>
      <c r="DH17" s="15">
        <f t="shared" si="152"/>
        <v>0</v>
      </c>
      <c r="DI17" s="18">
        <f t="shared" si="153"/>
        <v>0</v>
      </c>
      <c r="DJ17" s="22">
        <f t="shared" si="154"/>
        <v>0</v>
      </c>
      <c r="DK17" s="22">
        <f t="shared" si="155"/>
        <v>1</v>
      </c>
      <c r="DL17" s="22">
        <f t="shared" si="156"/>
        <v>0</v>
      </c>
      <c r="DM17" s="22">
        <f t="shared" si="157"/>
        <v>1</v>
      </c>
      <c r="DN17" s="22">
        <f t="shared" si="158"/>
        <v>0</v>
      </c>
      <c r="DO17" s="15">
        <f t="shared" si="159"/>
        <v>0</v>
      </c>
      <c r="DP17" s="18">
        <f t="shared" si="160"/>
        <v>0</v>
      </c>
      <c r="DQ17" s="22">
        <f t="shared" si="161"/>
        <v>0</v>
      </c>
      <c r="DR17" s="22">
        <f t="shared" si="162"/>
        <v>1</v>
      </c>
      <c r="DS17" s="22">
        <f t="shared" si="163"/>
        <v>0</v>
      </c>
      <c r="DT17" s="22">
        <f t="shared" si="164"/>
        <v>1</v>
      </c>
      <c r="DU17" s="22">
        <f t="shared" si="165"/>
        <v>0</v>
      </c>
      <c r="DV17" s="15">
        <f t="shared" si="166"/>
        <v>0</v>
      </c>
      <c r="DW17" s="18">
        <f t="shared" si="167"/>
        <v>0</v>
      </c>
      <c r="DX17" s="22">
        <f t="shared" si="168"/>
        <v>0</v>
      </c>
      <c r="DY17" s="22">
        <f t="shared" si="169"/>
        <v>1</v>
      </c>
      <c r="DZ17" s="22">
        <f t="shared" si="170"/>
        <v>0</v>
      </c>
      <c r="EA17" s="22">
        <f t="shared" si="171"/>
        <v>1</v>
      </c>
      <c r="EB17" s="22">
        <f t="shared" si="172"/>
        <v>0</v>
      </c>
      <c r="EC17" s="15">
        <f t="shared" si="173"/>
        <v>0</v>
      </c>
      <c r="ED17" s="18">
        <f t="shared" si="174"/>
        <v>0</v>
      </c>
      <c r="EE17" s="22">
        <f t="shared" si="175"/>
        <v>0</v>
      </c>
      <c r="EF17" s="22">
        <f t="shared" si="176"/>
        <v>1</v>
      </c>
      <c r="EG17" s="22">
        <f t="shared" si="177"/>
        <v>0</v>
      </c>
      <c r="EH17" s="22">
        <f t="shared" si="178"/>
        <v>1</v>
      </c>
      <c r="EI17" s="22">
        <f t="shared" si="179"/>
        <v>0</v>
      </c>
      <c r="EJ17" s="15">
        <f t="shared" si="180"/>
        <v>0</v>
      </c>
      <c r="EK17" s="18">
        <f t="shared" si="181"/>
        <v>0</v>
      </c>
      <c r="EL17" s="22">
        <f t="shared" si="182"/>
        <v>0</v>
      </c>
      <c r="EM17" s="22">
        <f t="shared" si="183"/>
        <v>1</v>
      </c>
      <c r="EN17" s="22">
        <f t="shared" si="184"/>
        <v>0</v>
      </c>
      <c r="EO17" s="22">
        <f t="shared" si="185"/>
        <v>1</v>
      </c>
      <c r="EP17" s="22">
        <f t="shared" si="186"/>
        <v>0</v>
      </c>
      <c r="EQ17" s="15">
        <f t="shared" si="187"/>
        <v>0</v>
      </c>
      <c r="ER17" s="22">
        <f t="shared" si="188"/>
        <v>0</v>
      </c>
      <c r="ES17" s="22">
        <f t="shared" si="189"/>
        <v>0</v>
      </c>
      <c r="ET17" s="22">
        <f t="shared" si="190"/>
        <v>1</v>
      </c>
      <c r="EU17" s="22">
        <f t="shared" si="191"/>
        <v>0</v>
      </c>
      <c r="EV17" s="22">
        <f t="shared" si="192"/>
        <v>1</v>
      </c>
      <c r="EW17" s="22">
        <f t="shared" si="193"/>
        <v>0</v>
      </c>
      <c r="EX17" s="15">
        <f t="shared" si="194"/>
        <v>0</v>
      </c>
      <c r="EY17" s="22">
        <f t="shared" si="195"/>
        <v>0</v>
      </c>
      <c r="EZ17" s="22">
        <f t="shared" si="196"/>
        <v>0</v>
      </c>
      <c r="FA17" s="22">
        <f t="shared" si="197"/>
        <v>1</v>
      </c>
      <c r="FB17" s="22">
        <f t="shared" si="198"/>
        <v>0</v>
      </c>
      <c r="FC17" s="22">
        <f t="shared" si="199"/>
        <v>1</v>
      </c>
      <c r="FD17" s="22">
        <f t="shared" si="200"/>
        <v>0</v>
      </c>
      <c r="FE17" s="15">
        <f t="shared" si="201"/>
        <v>0</v>
      </c>
      <c r="FF17" s="22">
        <f t="shared" si="202"/>
        <v>0</v>
      </c>
      <c r="FG17" s="22">
        <f t="shared" si="203"/>
        <v>0</v>
      </c>
      <c r="FH17" s="22">
        <f t="shared" si="204"/>
        <v>1</v>
      </c>
      <c r="FI17" s="22">
        <f t="shared" si="205"/>
        <v>0</v>
      </c>
      <c r="FJ17" s="22">
        <f t="shared" si="206"/>
        <v>1</v>
      </c>
      <c r="FK17" s="22">
        <f t="shared" si="207"/>
        <v>0</v>
      </c>
      <c r="FL17" s="15">
        <f t="shared" si="208"/>
        <v>0</v>
      </c>
      <c r="FM17" s="22">
        <f t="shared" ref="FM17:FM24" si="209">IF(AND(BI17=0,FF17=0,EY17=0,ER17=0,EK17=0,ED17=0,DW17=0,DP17=0,DI17=0,DB17=0,CU17=0,CN17=0,CG17=0,BZ17=0,BS17=0,BC17-BC16&lt;TIME(1,55,0),BC17&gt;FS16+TIME(1,55,0)),JV16,0)</f>
        <v>0</v>
      </c>
      <c r="FN17" s="22">
        <f t="shared" ref="FN17:FN24" si="210">IF(FM17&lt;&gt;0,1,0)</f>
        <v>0</v>
      </c>
      <c r="FO17" s="22">
        <f t="shared" ref="FO17:FO24" si="211">IF(FP17&gt;FQ17,FP17,FQ17)</f>
        <v>1</v>
      </c>
      <c r="FP17" s="22">
        <f t="shared" ref="FP17:FP24" si="212">IF(AND(AP17&gt;0,FM17&gt;0),0,IF(FM17&gt;0,FP16+1,FP16))</f>
        <v>0</v>
      </c>
      <c r="FQ17" s="22">
        <f t="shared" ref="FQ17:FQ24" si="213">IF(FP17=0,FP16+1,0)</f>
        <v>1</v>
      </c>
      <c r="FR17" s="22">
        <f t="shared" ref="FR17:FR24" si="214">IF(AND(AP17&gt;0,FQ17&gt;0,FM17&gt;0),1,0)</f>
        <v>0</v>
      </c>
      <c r="FS17" s="15">
        <f t="shared" ref="FS17:FS24" si="215">IF(FM17&lt;&gt;0,BC17,FS16)</f>
        <v>0</v>
      </c>
      <c r="FZ17" s="15"/>
      <c r="GG17" s="15"/>
      <c r="GN17" s="15"/>
      <c r="GP17" s="22"/>
      <c r="GQ17" s="22"/>
      <c r="GR17" s="22"/>
      <c r="GS17" s="22"/>
      <c r="GT17" s="22"/>
      <c r="GU17" s="15"/>
      <c r="GV17" s="22">
        <f t="shared" si="12"/>
        <v>0</v>
      </c>
      <c r="GW17" s="22">
        <f t="shared" si="13"/>
        <v>1</v>
      </c>
      <c r="GX17" s="22">
        <f t="shared" si="14"/>
        <v>1</v>
      </c>
      <c r="GY17" s="18">
        <f t="shared" si="15"/>
        <v>1</v>
      </c>
      <c r="GZ17" s="18">
        <v>0</v>
      </c>
      <c r="HA17" s="18">
        <f t="shared" si="16"/>
        <v>0</v>
      </c>
      <c r="HB17" s="18">
        <v>0</v>
      </c>
      <c r="HC17" s="18">
        <f t="shared" si="17"/>
        <v>0</v>
      </c>
      <c r="HD17" s="18">
        <v>0</v>
      </c>
      <c r="HE17" s="18">
        <f t="shared" si="18"/>
        <v>0</v>
      </c>
      <c r="HF17" s="18">
        <v>0</v>
      </c>
      <c r="HG17" s="18">
        <f t="shared" si="19"/>
        <v>0</v>
      </c>
      <c r="HH17" s="18">
        <v>0</v>
      </c>
      <c r="HI17" s="18">
        <f t="shared" si="20"/>
        <v>0</v>
      </c>
      <c r="HJ17" s="18">
        <v>0</v>
      </c>
      <c r="HK17" s="18">
        <f t="shared" si="21"/>
        <v>0</v>
      </c>
      <c r="HL17" s="18">
        <v>0</v>
      </c>
      <c r="HM17" s="18">
        <f t="shared" si="22"/>
        <v>0</v>
      </c>
      <c r="HN17" s="18">
        <v>0</v>
      </c>
      <c r="HO17" s="18">
        <f t="shared" si="23"/>
        <v>0</v>
      </c>
      <c r="HP17" s="18">
        <v>0</v>
      </c>
      <c r="HQ17" s="18">
        <f t="shared" si="24"/>
        <v>0</v>
      </c>
      <c r="HR17" s="18">
        <v>0</v>
      </c>
      <c r="HS17" s="18">
        <f t="shared" si="25"/>
        <v>0</v>
      </c>
      <c r="HT17" s="18">
        <v>0</v>
      </c>
      <c r="HU17" s="18">
        <f t="shared" si="26"/>
        <v>0</v>
      </c>
      <c r="HV17" s="18">
        <v>0</v>
      </c>
      <c r="HW17" s="18">
        <f t="shared" si="27"/>
        <v>0</v>
      </c>
      <c r="HX17" s="18">
        <v>0</v>
      </c>
      <c r="HY17" s="18">
        <f t="shared" si="28"/>
        <v>0</v>
      </c>
      <c r="HZ17" s="18">
        <v>0</v>
      </c>
      <c r="IA17" s="18">
        <f t="shared" si="29"/>
        <v>0</v>
      </c>
      <c r="IB17" s="18">
        <v>0</v>
      </c>
      <c r="IC17" s="18">
        <f t="shared" si="30"/>
        <v>0</v>
      </c>
      <c r="ID17" s="18">
        <v>0</v>
      </c>
      <c r="IE17" s="18">
        <f t="shared" si="31"/>
        <v>0</v>
      </c>
      <c r="IF17" s="18">
        <v>0</v>
      </c>
      <c r="IG17" s="18">
        <f t="shared" si="32"/>
        <v>0</v>
      </c>
      <c r="IH17" s="18">
        <v>0</v>
      </c>
      <c r="II17" s="18">
        <f t="shared" si="33"/>
        <v>0</v>
      </c>
      <c r="IJ17" s="18">
        <v>0</v>
      </c>
      <c r="IK17" s="18">
        <f t="shared" si="34"/>
        <v>0</v>
      </c>
      <c r="IL17" s="18">
        <v>0</v>
      </c>
      <c r="IM17" s="18">
        <f t="shared" si="35"/>
        <v>0</v>
      </c>
      <c r="IN17" s="18">
        <f t="shared" si="36"/>
        <v>0</v>
      </c>
      <c r="IO17" s="18">
        <f t="shared" si="37"/>
        <v>0</v>
      </c>
      <c r="IP17" s="18">
        <f t="shared" si="38"/>
        <v>0</v>
      </c>
      <c r="IQ17" s="18">
        <f t="shared" si="39"/>
        <v>0</v>
      </c>
      <c r="IR17" s="18">
        <f t="shared" si="40"/>
        <v>0</v>
      </c>
      <c r="IS17" s="18">
        <f t="shared" si="41"/>
        <v>0</v>
      </c>
      <c r="IT17" s="18">
        <f t="shared" si="42"/>
        <v>0</v>
      </c>
      <c r="IU17" s="18">
        <f t="shared" si="43"/>
        <v>0</v>
      </c>
      <c r="IV17" s="18">
        <f t="shared" si="44"/>
        <v>0</v>
      </c>
      <c r="IW17" s="18">
        <f t="shared" si="45"/>
        <v>0</v>
      </c>
      <c r="IX17" s="18">
        <f t="shared" si="46"/>
        <v>0</v>
      </c>
      <c r="IY17" s="18">
        <f t="shared" si="47"/>
        <v>0</v>
      </c>
      <c r="IZ17" s="18">
        <f t="shared" si="48"/>
        <v>0</v>
      </c>
      <c r="JA17" s="18">
        <f t="shared" si="49"/>
        <v>0</v>
      </c>
      <c r="JB17" s="18">
        <f t="shared" si="50"/>
        <v>0</v>
      </c>
      <c r="JC17" s="18">
        <f t="shared" si="51"/>
        <v>0</v>
      </c>
      <c r="JD17" s="18">
        <f t="shared" si="52"/>
        <v>0</v>
      </c>
      <c r="JE17" s="18">
        <f t="shared" si="53"/>
        <v>0</v>
      </c>
      <c r="JF17" s="18">
        <f t="shared" si="54"/>
        <v>0</v>
      </c>
      <c r="JG17" s="18">
        <f t="shared" si="55"/>
        <v>0.01</v>
      </c>
      <c r="JH17" s="18">
        <f t="shared" si="56"/>
        <v>1</v>
      </c>
      <c r="JI17" s="18">
        <f t="shared" si="57"/>
        <v>1</v>
      </c>
      <c r="JJ17" s="18">
        <f t="shared" si="58"/>
        <v>1</v>
      </c>
      <c r="JK17" s="18">
        <f t="shared" si="59"/>
        <v>1</v>
      </c>
      <c r="JL17" s="18">
        <f t="shared" si="60"/>
        <v>1</v>
      </c>
      <c r="JM17" s="18">
        <f t="shared" si="61"/>
        <v>1</v>
      </c>
      <c r="JN17" s="18">
        <f t="shared" si="62"/>
        <v>1</v>
      </c>
      <c r="JO17" s="18">
        <f t="shared" si="63"/>
        <v>1</v>
      </c>
      <c r="JP17" s="18">
        <f t="shared" si="64"/>
        <v>1</v>
      </c>
      <c r="JQ17" s="18">
        <f t="shared" si="65"/>
        <v>1</v>
      </c>
      <c r="JR17" s="18">
        <f t="shared" si="66"/>
        <v>1</v>
      </c>
      <c r="JS17" s="18">
        <f t="shared" si="67"/>
        <v>1</v>
      </c>
      <c r="JT17" s="18">
        <f t="shared" si="68"/>
        <v>1</v>
      </c>
      <c r="JU17" s="18">
        <f t="shared" si="69"/>
        <v>1</v>
      </c>
      <c r="JV17" s="18">
        <f t="shared" si="70"/>
        <v>1</v>
      </c>
      <c r="JW17" s="18">
        <f t="shared" si="71"/>
        <v>1</v>
      </c>
      <c r="JX17" s="18">
        <f t="shared" si="72"/>
        <v>1</v>
      </c>
      <c r="JY17" s="18">
        <f t="shared" si="73"/>
        <v>1</v>
      </c>
      <c r="JZ17" s="18">
        <f t="shared" si="74"/>
        <v>1</v>
      </c>
      <c r="KA17" s="18">
        <f t="shared" si="75"/>
        <v>0</v>
      </c>
      <c r="KB17" s="18">
        <f t="shared" si="76"/>
        <v>0</v>
      </c>
      <c r="KC17" s="18">
        <f t="shared" si="77"/>
        <v>0</v>
      </c>
      <c r="KD17" s="18">
        <f t="shared" si="78"/>
        <v>0</v>
      </c>
      <c r="KE17" s="18">
        <f t="shared" si="79"/>
        <v>0</v>
      </c>
      <c r="KF17" s="18">
        <f t="shared" si="80"/>
        <v>0</v>
      </c>
      <c r="KG17" s="18">
        <f t="shared" si="81"/>
        <v>0</v>
      </c>
      <c r="KH17" s="18">
        <f t="shared" si="82"/>
        <v>0</v>
      </c>
      <c r="KI17" s="18">
        <f t="shared" si="83"/>
        <v>0</v>
      </c>
      <c r="KJ17" s="18">
        <f t="shared" si="84"/>
        <v>0</v>
      </c>
      <c r="KK17" s="18">
        <f t="shared" si="85"/>
        <v>0</v>
      </c>
      <c r="KL17" s="18">
        <f t="shared" si="86"/>
        <v>0</v>
      </c>
      <c r="KM17" s="18">
        <f t="shared" si="87"/>
        <v>0</v>
      </c>
      <c r="KN17" s="18">
        <f t="shared" si="88"/>
        <v>0</v>
      </c>
      <c r="KO17" s="18">
        <f t="shared" si="89"/>
        <v>0</v>
      </c>
      <c r="KP17" s="18">
        <f t="shared" si="90"/>
        <v>0</v>
      </c>
      <c r="KQ17" s="18">
        <f t="shared" si="91"/>
        <v>0</v>
      </c>
      <c r="KR17" s="18">
        <f t="shared" si="92"/>
        <v>0</v>
      </c>
      <c r="KS17" s="18">
        <f t="shared" si="93"/>
        <v>0</v>
      </c>
      <c r="KT17" s="18">
        <f t="shared" si="94"/>
        <v>0</v>
      </c>
    </row>
    <row r="18" spans="1:306" x14ac:dyDescent="0.3">
      <c r="A18" s="18"/>
      <c r="B18" s="18"/>
      <c r="C18" s="18"/>
      <c r="AJ18" s="24"/>
      <c r="AK18" s="24"/>
      <c r="AL18" s="20"/>
      <c r="AM18" s="23"/>
      <c r="AN18" s="18"/>
      <c r="AO18" s="24"/>
      <c r="AP18" s="18">
        <f t="shared" si="95"/>
        <v>0</v>
      </c>
      <c r="AQ18" s="18" t="str">
        <f t="shared" si="96"/>
        <v>sup</v>
      </c>
      <c r="AR18" s="18" t="str">
        <f t="shared" si="97"/>
        <v>favorite</v>
      </c>
      <c r="AS18" s="19">
        <f t="shared" si="0"/>
        <v>0</v>
      </c>
      <c r="AT18" s="19">
        <f t="shared" si="1"/>
        <v>0</v>
      </c>
      <c r="AU18" s="19">
        <f t="shared" si="98"/>
        <v>0</v>
      </c>
      <c r="AV18" s="19">
        <f t="shared" si="99"/>
        <v>0</v>
      </c>
      <c r="AW18" s="71">
        <f t="shared" si="100"/>
        <v>0</v>
      </c>
      <c r="AX18" s="71">
        <f t="shared" si="101"/>
        <v>0</v>
      </c>
      <c r="AY18" s="71">
        <f t="shared" si="102"/>
        <v>1</v>
      </c>
      <c r="AZ18" s="22">
        <f t="shared" si="103"/>
        <v>0</v>
      </c>
      <c r="BA18" s="22">
        <f t="shared" si="104"/>
        <v>0</v>
      </c>
      <c r="BB18" s="25">
        <f t="shared" si="2"/>
        <v>0</v>
      </c>
      <c r="BC18" s="21">
        <f t="shared" si="3"/>
        <v>0</v>
      </c>
      <c r="BD18" s="22">
        <v>17</v>
      </c>
      <c r="BE18" s="18">
        <f t="shared" si="4"/>
        <v>0</v>
      </c>
      <c r="BF18" s="18">
        <f t="shared" si="5"/>
        <v>0</v>
      </c>
      <c r="BG18" s="18">
        <f t="shared" si="6"/>
        <v>0</v>
      </c>
      <c r="BH18" s="18">
        <f t="shared" si="7"/>
        <v>0</v>
      </c>
      <c r="BI18" s="18">
        <f t="shared" si="105"/>
        <v>0</v>
      </c>
      <c r="BJ18" s="22">
        <f t="shared" si="116"/>
        <v>1</v>
      </c>
      <c r="BK18" s="22">
        <f t="shared" si="106"/>
        <v>1</v>
      </c>
      <c r="BL18" s="33">
        <f t="shared" si="107"/>
        <v>1</v>
      </c>
      <c r="BM18" s="22">
        <f t="shared" si="8"/>
        <v>0</v>
      </c>
      <c r="BN18" s="22">
        <f t="shared" si="108"/>
        <v>1</v>
      </c>
      <c r="BO18" s="22">
        <f t="shared" si="9"/>
        <v>1</v>
      </c>
      <c r="BP18" s="22">
        <f t="shared" si="109"/>
        <v>0</v>
      </c>
      <c r="BQ18" s="22">
        <f t="shared" si="10"/>
        <v>0</v>
      </c>
      <c r="BR18" s="15">
        <f t="shared" si="11"/>
        <v>0</v>
      </c>
      <c r="BS18" s="45">
        <f t="shared" si="110"/>
        <v>0</v>
      </c>
      <c r="BT18" s="22">
        <f t="shared" si="111"/>
        <v>0</v>
      </c>
      <c r="BU18" s="22">
        <f t="shared" si="117"/>
        <v>1</v>
      </c>
      <c r="BV18" s="22">
        <f t="shared" si="112"/>
        <v>0</v>
      </c>
      <c r="BW18" s="22">
        <f t="shared" si="113"/>
        <v>1</v>
      </c>
      <c r="BX18" s="22">
        <f t="shared" si="114"/>
        <v>0</v>
      </c>
      <c r="BY18" s="15">
        <f t="shared" si="115"/>
        <v>0</v>
      </c>
      <c r="BZ18" s="18">
        <f t="shared" si="118"/>
        <v>0</v>
      </c>
      <c r="CA18" s="22">
        <f t="shared" si="119"/>
        <v>0</v>
      </c>
      <c r="CB18" s="22">
        <f t="shared" si="124"/>
        <v>1</v>
      </c>
      <c r="CC18" s="22">
        <f t="shared" si="120"/>
        <v>0</v>
      </c>
      <c r="CD18" s="22">
        <f t="shared" si="121"/>
        <v>1</v>
      </c>
      <c r="CE18" s="22">
        <f t="shared" si="122"/>
        <v>0</v>
      </c>
      <c r="CF18" s="15">
        <f t="shared" si="123"/>
        <v>0</v>
      </c>
      <c r="CG18" s="18">
        <f t="shared" si="125"/>
        <v>0</v>
      </c>
      <c r="CH18" s="22">
        <f t="shared" si="126"/>
        <v>0</v>
      </c>
      <c r="CI18" s="22">
        <f t="shared" si="127"/>
        <v>1</v>
      </c>
      <c r="CJ18" s="22">
        <f t="shared" si="128"/>
        <v>0</v>
      </c>
      <c r="CK18" s="22">
        <f t="shared" si="129"/>
        <v>1</v>
      </c>
      <c r="CL18" s="22">
        <f t="shared" si="130"/>
        <v>0</v>
      </c>
      <c r="CM18" s="15">
        <f t="shared" si="131"/>
        <v>0</v>
      </c>
      <c r="CN18" s="18">
        <f t="shared" si="132"/>
        <v>0</v>
      </c>
      <c r="CO18" s="22">
        <f t="shared" si="133"/>
        <v>0</v>
      </c>
      <c r="CP18" s="22">
        <f t="shared" si="134"/>
        <v>1</v>
      </c>
      <c r="CQ18" s="22">
        <f t="shared" si="135"/>
        <v>0</v>
      </c>
      <c r="CR18" s="22">
        <f t="shared" si="136"/>
        <v>1</v>
      </c>
      <c r="CS18" s="22">
        <f t="shared" si="137"/>
        <v>0</v>
      </c>
      <c r="CT18" s="15">
        <f t="shared" si="138"/>
        <v>0</v>
      </c>
      <c r="CU18" s="18">
        <f t="shared" si="139"/>
        <v>0</v>
      </c>
      <c r="CV18" s="22">
        <f t="shared" si="140"/>
        <v>0</v>
      </c>
      <c r="CW18" s="22">
        <f t="shared" si="141"/>
        <v>1</v>
      </c>
      <c r="CX18" s="22">
        <f t="shared" si="142"/>
        <v>0</v>
      </c>
      <c r="CY18" s="22">
        <f t="shared" si="143"/>
        <v>1</v>
      </c>
      <c r="CZ18" s="22">
        <f t="shared" si="144"/>
        <v>0</v>
      </c>
      <c r="DA18" s="15">
        <f t="shared" si="145"/>
        <v>0</v>
      </c>
      <c r="DB18" s="18">
        <f t="shared" si="146"/>
        <v>0</v>
      </c>
      <c r="DC18" s="22">
        <f t="shared" si="147"/>
        <v>0</v>
      </c>
      <c r="DD18" s="22">
        <f t="shared" si="148"/>
        <v>1</v>
      </c>
      <c r="DE18" s="22">
        <f t="shared" si="149"/>
        <v>0</v>
      </c>
      <c r="DF18" s="22">
        <f t="shared" si="150"/>
        <v>1</v>
      </c>
      <c r="DG18" s="22">
        <f t="shared" si="151"/>
        <v>0</v>
      </c>
      <c r="DH18" s="15">
        <f t="shared" si="152"/>
        <v>0</v>
      </c>
      <c r="DI18" s="18">
        <f t="shared" si="153"/>
        <v>0</v>
      </c>
      <c r="DJ18" s="22">
        <f t="shared" si="154"/>
        <v>0</v>
      </c>
      <c r="DK18" s="22">
        <f t="shared" si="155"/>
        <v>1</v>
      </c>
      <c r="DL18" s="22">
        <f t="shared" si="156"/>
        <v>0</v>
      </c>
      <c r="DM18" s="22">
        <f t="shared" si="157"/>
        <v>1</v>
      </c>
      <c r="DN18" s="22">
        <f t="shared" si="158"/>
        <v>0</v>
      </c>
      <c r="DO18" s="15">
        <f t="shared" si="159"/>
        <v>0</v>
      </c>
      <c r="DP18" s="18">
        <f t="shared" si="160"/>
        <v>0</v>
      </c>
      <c r="DQ18" s="22">
        <f t="shared" si="161"/>
        <v>0</v>
      </c>
      <c r="DR18" s="22">
        <f t="shared" si="162"/>
        <v>1</v>
      </c>
      <c r="DS18" s="22">
        <f t="shared" si="163"/>
        <v>0</v>
      </c>
      <c r="DT18" s="22">
        <f t="shared" si="164"/>
        <v>1</v>
      </c>
      <c r="DU18" s="22">
        <f t="shared" si="165"/>
        <v>0</v>
      </c>
      <c r="DV18" s="15">
        <f t="shared" si="166"/>
        <v>0</v>
      </c>
      <c r="DW18" s="18">
        <f t="shared" si="167"/>
        <v>0</v>
      </c>
      <c r="DX18" s="22">
        <f t="shared" si="168"/>
        <v>0</v>
      </c>
      <c r="DY18" s="22">
        <f t="shared" si="169"/>
        <v>1</v>
      </c>
      <c r="DZ18" s="22">
        <f t="shared" si="170"/>
        <v>0</v>
      </c>
      <c r="EA18" s="22">
        <f t="shared" si="171"/>
        <v>1</v>
      </c>
      <c r="EB18" s="22">
        <f t="shared" si="172"/>
        <v>0</v>
      </c>
      <c r="EC18" s="15">
        <f t="shared" si="173"/>
        <v>0</v>
      </c>
      <c r="ED18" s="18">
        <f t="shared" si="174"/>
        <v>0</v>
      </c>
      <c r="EE18" s="22">
        <f t="shared" si="175"/>
        <v>0</v>
      </c>
      <c r="EF18" s="22">
        <f t="shared" si="176"/>
        <v>1</v>
      </c>
      <c r="EG18" s="22">
        <f t="shared" si="177"/>
        <v>0</v>
      </c>
      <c r="EH18" s="22">
        <f t="shared" si="178"/>
        <v>1</v>
      </c>
      <c r="EI18" s="22">
        <f t="shared" si="179"/>
        <v>0</v>
      </c>
      <c r="EJ18" s="15">
        <f t="shared" si="180"/>
        <v>0</v>
      </c>
      <c r="EK18" s="18">
        <f t="shared" si="181"/>
        <v>0</v>
      </c>
      <c r="EL18" s="22">
        <f t="shared" si="182"/>
        <v>0</v>
      </c>
      <c r="EM18" s="22">
        <f t="shared" si="183"/>
        <v>1</v>
      </c>
      <c r="EN18" s="22">
        <f t="shared" si="184"/>
        <v>0</v>
      </c>
      <c r="EO18" s="22">
        <f t="shared" si="185"/>
        <v>1</v>
      </c>
      <c r="EP18" s="22">
        <f t="shared" si="186"/>
        <v>0</v>
      </c>
      <c r="EQ18" s="15">
        <f t="shared" si="187"/>
        <v>0</v>
      </c>
      <c r="ER18" s="22">
        <f t="shared" si="188"/>
        <v>0</v>
      </c>
      <c r="ES18" s="22">
        <f t="shared" si="189"/>
        <v>0</v>
      </c>
      <c r="ET18" s="22">
        <f t="shared" si="190"/>
        <v>1</v>
      </c>
      <c r="EU18" s="22">
        <f t="shared" si="191"/>
        <v>0</v>
      </c>
      <c r="EV18" s="22">
        <f t="shared" si="192"/>
        <v>1</v>
      </c>
      <c r="EW18" s="22">
        <f t="shared" si="193"/>
        <v>0</v>
      </c>
      <c r="EX18" s="15">
        <f t="shared" si="194"/>
        <v>0</v>
      </c>
      <c r="EY18" s="22">
        <f t="shared" si="195"/>
        <v>0</v>
      </c>
      <c r="EZ18" s="22">
        <f t="shared" si="196"/>
        <v>0</v>
      </c>
      <c r="FA18" s="22">
        <f t="shared" si="197"/>
        <v>1</v>
      </c>
      <c r="FB18" s="22">
        <f t="shared" si="198"/>
        <v>0</v>
      </c>
      <c r="FC18" s="22">
        <f t="shared" si="199"/>
        <v>1</v>
      </c>
      <c r="FD18" s="22">
        <f t="shared" si="200"/>
        <v>0</v>
      </c>
      <c r="FE18" s="15">
        <f t="shared" si="201"/>
        <v>0</v>
      </c>
      <c r="FF18" s="22">
        <f t="shared" si="202"/>
        <v>0</v>
      </c>
      <c r="FG18" s="22">
        <f t="shared" si="203"/>
        <v>0</v>
      </c>
      <c r="FH18" s="22">
        <f t="shared" si="204"/>
        <v>1</v>
      </c>
      <c r="FI18" s="22">
        <f t="shared" si="205"/>
        <v>0</v>
      </c>
      <c r="FJ18" s="22">
        <f t="shared" si="206"/>
        <v>1</v>
      </c>
      <c r="FK18" s="22">
        <f t="shared" si="207"/>
        <v>0</v>
      </c>
      <c r="FL18" s="15">
        <f t="shared" si="208"/>
        <v>0</v>
      </c>
      <c r="FM18" s="22">
        <f t="shared" si="209"/>
        <v>0</v>
      </c>
      <c r="FN18" s="22">
        <f t="shared" si="210"/>
        <v>0</v>
      </c>
      <c r="FO18" s="22">
        <f t="shared" si="211"/>
        <v>1</v>
      </c>
      <c r="FP18" s="22">
        <f t="shared" si="212"/>
        <v>0</v>
      </c>
      <c r="FQ18" s="22">
        <f t="shared" si="213"/>
        <v>1</v>
      </c>
      <c r="FR18" s="22">
        <f t="shared" si="214"/>
        <v>0</v>
      </c>
      <c r="FS18" s="15">
        <f t="shared" si="215"/>
        <v>0</v>
      </c>
      <c r="FT18" s="22">
        <f t="shared" ref="FT18:FT24" si="216">IF(AND(BI18=0,BS18=0,FM18=0,FF18=0,EY18=0,ER18=0,EK18=0,ED18=0,DW18=0,DP18=0,DI18=0,DB18=0,CU18=0,CN18=0,CG18=0,BZ18=0,BC18-BC17&lt;TIME(1,55,0),BC18&gt;FZ17+TIME(1,55,0)),JW17,0)</f>
        <v>0</v>
      </c>
      <c r="FU18" s="22">
        <f t="shared" ref="FU18:FU24" si="217">IF(FT18&lt;&gt;0,1,0)</f>
        <v>0</v>
      </c>
      <c r="FV18" s="22">
        <f t="shared" ref="FV18:FV24" si="218">IF(FW18&gt;FX18,FW18,FX18)</f>
        <v>1</v>
      </c>
      <c r="FW18" s="22">
        <f t="shared" ref="FW18:FW24" si="219">IF(AND(AP18&gt;0,FT18&gt;0),0,IF(FT18&gt;0,FW17+1,FW17))</f>
        <v>0</v>
      </c>
      <c r="FX18" s="22">
        <f t="shared" ref="FX18:FX24" si="220">IF(FW18=0,FW17+1,0)</f>
        <v>1</v>
      </c>
      <c r="FY18" s="22">
        <f t="shared" ref="FY18:FY24" si="221">IF(AND(AP18&gt;0,FX18&gt;0,FT18&gt;0),1,0)</f>
        <v>0</v>
      </c>
      <c r="FZ18" s="15">
        <f t="shared" ref="FZ18:FZ24" si="222">IF(FT18&lt;&gt;0,BC18,FZ17)</f>
        <v>0</v>
      </c>
      <c r="GG18" s="15"/>
      <c r="GN18" s="15"/>
      <c r="GP18" s="22"/>
      <c r="GQ18" s="22"/>
      <c r="GR18" s="22"/>
      <c r="GS18" s="22"/>
      <c r="GT18" s="22"/>
      <c r="GU18" s="15"/>
      <c r="GV18" s="22">
        <f t="shared" si="12"/>
        <v>0</v>
      </c>
      <c r="GW18" s="22">
        <f t="shared" si="13"/>
        <v>1</v>
      </c>
      <c r="GX18" s="22">
        <f t="shared" si="14"/>
        <v>1</v>
      </c>
      <c r="GY18" s="18">
        <f t="shared" si="15"/>
        <v>1</v>
      </c>
      <c r="GZ18" s="18">
        <v>0</v>
      </c>
      <c r="HA18" s="18">
        <f t="shared" si="16"/>
        <v>0</v>
      </c>
      <c r="HB18" s="18">
        <v>0</v>
      </c>
      <c r="HC18" s="18">
        <f t="shared" si="17"/>
        <v>0</v>
      </c>
      <c r="HD18" s="18">
        <v>0</v>
      </c>
      <c r="HE18" s="18">
        <f t="shared" si="18"/>
        <v>0</v>
      </c>
      <c r="HF18" s="18">
        <v>0</v>
      </c>
      <c r="HG18" s="18">
        <f t="shared" si="19"/>
        <v>0</v>
      </c>
      <c r="HH18" s="18">
        <v>0</v>
      </c>
      <c r="HI18" s="18">
        <f t="shared" si="20"/>
        <v>0</v>
      </c>
      <c r="HJ18" s="18">
        <v>0</v>
      </c>
      <c r="HK18" s="18">
        <f t="shared" si="21"/>
        <v>0</v>
      </c>
      <c r="HL18" s="18">
        <v>0</v>
      </c>
      <c r="HM18" s="18">
        <f t="shared" si="22"/>
        <v>0</v>
      </c>
      <c r="HN18" s="18">
        <v>0</v>
      </c>
      <c r="HO18" s="18">
        <f t="shared" si="23"/>
        <v>0</v>
      </c>
      <c r="HP18" s="18">
        <v>0</v>
      </c>
      <c r="HQ18" s="18">
        <f t="shared" si="24"/>
        <v>0</v>
      </c>
      <c r="HR18" s="18">
        <v>0</v>
      </c>
      <c r="HS18" s="18">
        <f t="shared" si="25"/>
        <v>0</v>
      </c>
      <c r="HT18" s="18">
        <v>0</v>
      </c>
      <c r="HU18" s="18">
        <f t="shared" si="26"/>
        <v>0</v>
      </c>
      <c r="HV18" s="18">
        <v>0</v>
      </c>
      <c r="HW18" s="18">
        <f t="shared" si="27"/>
        <v>0</v>
      </c>
      <c r="HX18" s="18">
        <v>0</v>
      </c>
      <c r="HY18" s="18">
        <f t="shared" si="28"/>
        <v>0</v>
      </c>
      <c r="HZ18" s="18">
        <v>0</v>
      </c>
      <c r="IA18" s="18">
        <f t="shared" si="29"/>
        <v>0</v>
      </c>
      <c r="IB18" s="18">
        <v>0</v>
      </c>
      <c r="IC18" s="18">
        <f t="shared" si="30"/>
        <v>0</v>
      </c>
      <c r="ID18" s="18">
        <v>0</v>
      </c>
      <c r="IE18" s="18">
        <f t="shared" si="31"/>
        <v>0</v>
      </c>
      <c r="IF18" s="18">
        <v>0</v>
      </c>
      <c r="IG18" s="18">
        <f t="shared" si="32"/>
        <v>0</v>
      </c>
      <c r="IH18" s="18">
        <v>0</v>
      </c>
      <c r="II18" s="18">
        <f t="shared" si="33"/>
        <v>0</v>
      </c>
      <c r="IJ18" s="18">
        <v>0</v>
      </c>
      <c r="IK18" s="18">
        <f t="shared" si="34"/>
        <v>0</v>
      </c>
      <c r="IL18" s="18">
        <v>0</v>
      </c>
      <c r="IM18" s="18">
        <f t="shared" si="35"/>
        <v>0</v>
      </c>
      <c r="IN18" s="18">
        <f t="shared" si="36"/>
        <v>0</v>
      </c>
      <c r="IO18" s="18">
        <f t="shared" si="37"/>
        <v>0</v>
      </c>
      <c r="IP18" s="18">
        <f t="shared" si="38"/>
        <v>0</v>
      </c>
      <c r="IQ18" s="18">
        <f t="shared" si="39"/>
        <v>0</v>
      </c>
      <c r="IR18" s="18">
        <f t="shared" si="40"/>
        <v>0</v>
      </c>
      <c r="IS18" s="18">
        <f t="shared" si="41"/>
        <v>0</v>
      </c>
      <c r="IT18" s="18">
        <f t="shared" si="42"/>
        <v>0</v>
      </c>
      <c r="IU18" s="18">
        <f t="shared" si="43"/>
        <v>0</v>
      </c>
      <c r="IV18" s="18">
        <f t="shared" si="44"/>
        <v>0</v>
      </c>
      <c r="IW18" s="18">
        <f t="shared" si="45"/>
        <v>0</v>
      </c>
      <c r="IX18" s="18">
        <f t="shared" si="46"/>
        <v>0</v>
      </c>
      <c r="IY18" s="18">
        <f t="shared" si="47"/>
        <v>0</v>
      </c>
      <c r="IZ18" s="18">
        <f t="shared" si="48"/>
        <v>0</v>
      </c>
      <c r="JA18" s="18">
        <f t="shared" si="49"/>
        <v>0</v>
      </c>
      <c r="JB18" s="18">
        <f t="shared" si="50"/>
        <v>0</v>
      </c>
      <c r="JC18" s="18">
        <f t="shared" si="51"/>
        <v>0</v>
      </c>
      <c r="JD18" s="18">
        <f t="shared" si="52"/>
        <v>0</v>
      </c>
      <c r="JE18" s="18">
        <f t="shared" si="53"/>
        <v>0</v>
      </c>
      <c r="JF18" s="18">
        <f t="shared" si="54"/>
        <v>0</v>
      </c>
      <c r="JG18" s="18">
        <f t="shared" si="55"/>
        <v>0.01</v>
      </c>
      <c r="JH18" s="18">
        <f t="shared" si="56"/>
        <v>1</v>
      </c>
      <c r="JI18" s="18">
        <f t="shared" si="57"/>
        <v>1</v>
      </c>
      <c r="JJ18" s="18">
        <f t="shared" si="58"/>
        <v>1</v>
      </c>
      <c r="JK18" s="18">
        <f t="shared" si="59"/>
        <v>1</v>
      </c>
      <c r="JL18" s="18">
        <f t="shared" si="60"/>
        <v>1</v>
      </c>
      <c r="JM18" s="18">
        <f t="shared" si="61"/>
        <v>1</v>
      </c>
      <c r="JN18" s="18">
        <f t="shared" si="62"/>
        <v>1</v>
      </c>
      <c r="JO18" s="18">
        <f t="shared" si="63"/>
        <v>1</v>
      </c>
      <c r="JP18" s="18">
        <f t="shared" si="64"/>
        <v>1</v>
      </c>
      <c r="JQ18" s="18">
        <f t="shared" si="65"/>
        <v>1</v>
      </c>
      <c r="JR18" s="18">
        <f t="shared" si="66"/>
        <v>1</v>
      </c>
      <c r="JS18" s="18">
        <f t="shared" si="67"/>
        <v>1</v>
      </c>
      <c r="JT18" s="18">
        <f t="shared" si="68"/>
        <v>1</v>
      </c>
      <c r="JU18" s="18">
        <f t="shared" si="69"/>
        <v>1</v>
      </c>
      <c r="JV18" s="18">
        <f t="shared" si="70"/>
        <v>1</v>
      </c>
      <c r="JW18" s="18">
        <f t="shared" si="71"/>
        <v>1</v>
      </c>
      <c r="JX18" s="18">
        <f t="shared" si="72"/>
        <v>1</v>
      </c>
      <c r="JY18" s="18">
        <f t="shared" si="73"/>
        <v>1</v>
      </c>
      <c r="JZ18" s="18">
        <f t="shared" si="74"/>
        <v>1</v>
      </c>
      <c r="KA18" s="18">
        <f t="shared" si="75"/>
        <v>0</v>
      </c>
      <c r="KB18" s="18">
        <f t="shared" si="76"/>
        <v>0</v>
      </c>
      <c r="KC18" s="18">
        <f t="shared" si="77"/>
        <v>0</v>
      </c>
      <c r="KD18" s="18">
        <f t="shared" si="78"/>
        <v>0</v>
      </c>
      <c r="KE18" s="18">
        <f t="shared" si="79"/>
        <v>0</v>
      </c>
      <c r="KF18" s="18">
        <f t="shared" si="80"/>
        <v>0</v>
      </c>
      <c r="KG18" s="18">
        <f t="shared" si="81"/>
        <v>0</v>
      </c>
      <c r="KH18" s="18">
        <f t="shared" si="82"/>
        <v>0</v>
      </c>
      <c r="KI18" s="18">
        <f t="shared" si="83"/>
        <v>0</v>
      </c>
      <c r="KJ18" s="18">
        <f t="shared" si="84"/>
        <v>0</v>
      </c>
      <c r="KK18" s="18">
        <f t="shared" si="85"/>
        <v>0</v>
      </c>
      <c r="KL18" s="18">
        <f t="shared" si="86"/>
        <v>0</v>
      </c>
      <c r="KM18" s="18">
        <f t="shared" si="87"/>
        <v>0</v>
      </c>
      <c r="KN18" s="18">
        <f t="shared" si="88"/>
        <v>0</v>
      </c>
      <c r="KO18" s="18">
        <f t="shared" si="89"/>
        <v>0</v>
      </c>
      <c r="KP18" s="18">
        <f t="shared" si="90"/>
        <v>0</v>
      </c>
      <c r="KQ18" s="18">
        <f t="shared" si="91"/>
        <v>0</v>
      </c>
      <c r="KR18" s="18">
        <f t="shared" si="92"/>
        <v>0</v>
      </c>
      <c r="KS18" s="18">
        <f t="shared" si="93"/>
        <v>0</v>
      </c>
      <c r="KT18" s="18">
        <f t="shared" si="94"/>
        <v>0</v>
      </c>
    </row>
    <row r="19" spans="1:306" x14ac:dyDescent="0.3">
      <c r="A19" s="18"/>
      <c r="B19" s="18"/>
      <c r="C19" s="18"/>
      <c r="AJ19" s="24"/>
      <c r="AK19" s="24"/>
      <c r="AL19" s="20"/>
      <c r="AM19" s="23"/>
      <c r="AN19" s="18"/>
      <c r="AO19" s="24"/>
      <c r="AP19" s="18">
        <f t="shared" si="95"/>
        <v>0</v>
      </c>
      <c r="AQ19" s="18" t="str">
        <f t="shared" si="96"/>
        <v>sup</v>
      </c>
      <c r="AR19" s="18" t="str">
        <f t="shared" si="97"/>
        <v>favorite</v>
      </c>
      <c r="AS19" s="19">
        <f t="shared" si="0"/>
        <v>0</v>
      </c>
      <c r="AT19" s="19">
        <f t="shared" si="1"/>
        <v>0</v>
      </c>
      <c r="AU19" s="19">
        <f t="shared" si="98"/>
        <v>0</v>
      </c>
      <c r="AV19" s="19">
        <f t="shared" si="99"/>
        <v>0</v>
      </c>
      <c r="AW19" s="71">
        <f t="shared" si="100"/>
        <v>0</v>
      </c>
      <c r="AX19" s="71">
        <f t="shared" si="101"/>
        <v>0</v>
      </c>
      <c r="AY19" s="71">
        <f t="shared" si="102"/>
        <v>1</v>
      </c>
      <c r="AZ19" s="22">
        <f t="shared" si="103"/>
        <v>0</v>
      </c>
      <c r="BA19" s="22">
        <f t="shared" si="104"/>
        <v>0</v>
      </c>
      <c r="BB19" s="25">
        <f t="shared" si="2"/>
        <v>0</v>
      </c>
      <c r="BC19" s="21">
        <f t="shared" si="3"/>
        <v>0</v>
      </c>
      <c r="BD19" s="22">
        <v>18</v>
      </c>
      <c r="BE19" s="18">
        <f t="shared" si="4"/>
        <v>0</v>
      </c>
      <c r="BF19" s="18">
        <f t="shared" si="5"/>
        <v>0</v>
      </c>
      <c r="BG19" s="18">
        <f t="shared" si="6"/>
        <v>0</v>
      </c>
      <c r="BH19" s="18">
        <f t="shared" si="7"/>
        <v>0</v>
      </c>
      <c r="BI19" s="18">
        <f t="shared" si="105"/>
        <v>0</v>
      </c>
      <c r="BJ19" s="22">
        <f t="shared" si="116"/>
        <v>1</v>
      </c>
      <c r="BK19" s="22">
        <f t="shared" si="106"/>
        <v>1</v>
      </c>
      <c r="BL19" s="33">
        <f t="shared" si="107"/>
        <v>1</v>
      </c>
      <c r="BM19" s="22">
        <f t="shared" si="8"/>
        <v>0</v>
      </c>
      <c r="BN19" s="22">
        <f t="shared" si="108"/>
        <v>1</v>
      </c>
      <c r="BO19" s="22">
        <f t="shared" si="9"/>
        <v>1</v>
      </c>
      <c r="BP19" s="22">
        <f t="shared" si="109"/>
        <v>0</v>
      </c>
      <c r="BQ19" s="22">
        <f t="shared" si="10"/>
        <v>0</v>
      </c>
      <c r="BR19" s="15">
        <f t="shared" si="11"/>
        <v>0</v>
      </c>
      <c r="BS19" s="45">
        <f t="shared" si="110"/>
        <v>0</v>
      </c>
      <c r="BT19" s="22">
        <f t="shared" si="111"/>
        <v>0</v>
      </c>
      <c r="BU19" s="22">
        <f t="shared" si="117"/>
        <v>1</v>
      </c>
      <c r="BV19" s="22">
        <f t="shared" si="112"/>
        <v>0</v>
      </c>
      <c r="BW19" s="22">
        <f t="shared" si="113"/>
        <v>1</v>
      </c>
      <c r="BX19" s="22">
        <f t="shared" si="114"/>
        <v>0</v>
      </c>
      <c r="BY19" s="15">
        <f t="shared" si="115"/>
        <v>0</v>
      </c>
      <c r="BZ19" s="18">
        <f t="shared" si="118"/>
        <v>0</v>
      </c>
      <c r="CA19" s="22">
        <f t="shared" si="119"/>
        <v>0</v>
      </c>
      <c r="CB19" s="22">
        <f t="shared" si="124"/>
        <v>1</v>
      </c>
      <c r="CC19" s="22">
        <f t="shared" si="120"/>
        <v>0</v>
      </c>
      <c r="CD19" s="22">
        <f t="shared" si="121"/>
        <v>1</v>
      </c>
      <c r="CE19" s="22">
        <f t="shared" si="122"/>
        <v>0</v>
      </c>
      <c r="CF19" s="15">
        <f t="shared" si="123"/>
        <v>0</v>
      </c>
      <c r="CG19" s="18">
        <f t="shared" si="125"/>
        <v>0</v>
      </c>
      <c r="CH19" s="22">
        <f t="shared" si="126"/>
        <v>0</v>
      </c>
      <c r="CI19" s="22">
        <f t="shared" si="127"/>
        <v>1</v>
      </c>
      <c r="CJ19" s="22">
        <f t="shared" si="128"/>
        <v>0</v>
      </c>
      <c r="CK19" s="22">
        <f t="shared" si="129"/>
        <v>1</v>
      </c>
      <c r="CL19" s="22">
        <f t="shared" si="130"/>
        <v>0</v>
      </c>
      <c r="CM19" s="15">
        <f t="shared" si="131"/>
        <v>0</v>
      </c>
      <c r="CN19" s="18">
        <f t="shared" si="132"/>
        <v>0</v>
      </c>
      <c r="CO19" s="22">
        <f t="shared" si="133"/>
        <v>0</v>
      </c>
      <c r="CP19" s="22">
        <f t="shared" si="134"/>
        <v>1</v>
      </c>
      <c r="CQ19" s="22">
        <f t="shared" si="135"/>
        <v>0</v>
      </c>
      <c r="CR19" s="22">
        <f t="shared" si="136"/>
        <v>1</v>
      </c>
      <c r="CS19" s="22">
        <f t="shared" si="137"/>
        <v>0</v>
      </c>
      <c r="CT19" s="15">
        <f t="shared" si="138"/>
        <v>0</v>
      </c>
      <c r="CU19" s="18">
        <f t="shared" si="139"/>
        <v>0</v>
      </c>
      <c r="CV19" s="22">
        <f t="shared" si="140"/>
        <v>0</v>
      </c>
      <c r="CW19" s="22">
        <f t="shared" si="141"/>
        <v>1</v>
      </c>
      <c r="CX19" s="22">
        <f t="shared" si="142"/>
        <v>0</v>
      </c>
      <c r="CY19" s="22">
        <f t="shared" si="143"/>
        <v>1</v>
      </c>
      <c r="CZ19" s="22">
        <f t="shared" si="144"/>
        <v>0</v>
      </c>
      <c r="DA19" s="15">
        <f t="shared" si="145"/>
        <v>0</v>
      </c>
      <c r="DB19" s="18">
        <f t="shared" si="146"/>
        <v>0</v>
      </c>
      <c r="DC19" s="22">
        <f t="shared" si="147"/>
        <v>0</v>
      </c>
      <c r="DD19" s="22">
        <f t="shared" si="148"/>
        <v>1</v>
      </c>
      <c r="DE19" s="22">
        <f t="shared" si="149"/>
        <v>0</v>
      </c>
      <c r="DF19" s="22">
        <f t="shared" si="150"/>
        <v>1</v>
      </c>
      <c r="DG19" s="22">
        <f t="shared" si="151"/>
        <v>0</v>
      </c>
      <c r="DH19" s="15">
        <f t="shared" si="152"/>
        <v>0</v>
      </c>
      <c r="DI19" s="18">
        <f t="shared" si="153"/>
        <v>0</v>
      </c>
      <c r="DJ19" s="22">
        <f t="shared" si="154"/>
        <v>0</v>
      </c>
      <c r="DK19" s="22">
        <f t="shared" si="155"/>
        <v>1</v>
      </c>
      <c r="DL19" s="22">
        <f t="shared" si="156"/>
        <v>0</v>
      </c>
      <c r="DM19" s="22">
        <f t="shared" si="157"/>
        <v>1</v>
      </c>
      <c r="DN19" s="22">
        <f t="shared" si="158"/>
        <v>0</v>
      </c>
      <c r="DO19" s="15">
        <f t="shared" si="159"/>
        <v>0</v>
      </c>
      <c r="DP19" s="18">
        <f t="shared" si="160"/>
        <v>0</v>
      </c>
      <c r="DQ19" s="22">
        <f t="shared" si="161"/>
        <v>0</v>
      </c>
      <c r="DR19" s="22">
        <f t="shared" si="162"/>
        <v>1</v>
      </c>
      <c r="DS19" s="22">
        <f t="shared" si="163"/>
        <v>0</v>
      </c>
      <c r="DT19" s="22">
        <f t="shared" si="164"/>
        <v>1</v>
      </c>
      <c r="DU19" s="22">
        <f t="shared" si="165"/>
        <v>0</v>
      </c>
      <c r="DV19" s="15">
        <f t="shared" si="166"/>
        <v>0</v>
      </c>
      <c r="DW19" s="18">
        <f t="shared" si="167"/>
        <v>0</v>
      </c>
      <c r="DX19" s="22">
        <f t="shared" si="168"/>
        <v>0</v>
      </c>
      <c r="DY19" s="22">
        <f t="shared" si="169"/>
        <v>1</v>
      </c>
      <c r="DZ19" s="22">
        <f t="shared" si="170"/>
        <v>0</v>
      </c>
      <c r="EA19" s="22">
        <f t="shared" si="171"/>
        <v>1</v>
      </c>
      <c r="EB19" s="22">
        <f t="shared" si="172"/>
        <v>0</v>
      </c>
      <c r="EC19" s="15">
        <f t="shared" si="173"/>
        <v>0</v>
      </c>
      <c r="ED19" s="18">
        <f t="shared" si="174"/>
        <v>0</v>
      </c>
      <c r="EE19" s="22">
        <f t="shared" si="175"/>
        <v>0</v>
      </c>
      <c r="EF19" s="22">
        <f t="shared" si="176"/>
        <v>1</v>
      </c>
      <c r="EG19" s="22">
        <f t="shared" si="177"/>
        <v>0</v>
      </c>
      <c r="EH19" s="22">
        <f t="shared" si="178"/>
        <v>1</v>
      </c>
      <c r="EI19" s="22">
        <f t="shared" si="179"/>
        <v>0</v>
      </c>
      <c r="EJ19" s="15">
        <f t="shared" si="180"/>
        <v>0</v>
      </c>
      <c r="EK19" s="18">
        <f t="shared" si="181"/>
        <v>0</v>
      </c>
      <c r="EL19" s="22">
        <f t="shared" si="182"/>
        <v>0</v>
      </c>
      <c r="EM19" s="22">
        <f t="shared" si="183"/>
        <v>1</v>
      </c>
      <c r="EN19" s="22">
        <f t="shared" si="184"/>
        <v>0</v>
      </c>
      <c r="EO19" s="22">
        <f t="shared" si="185"/>
        <v>1</v>
      </c>
      <c r="EP19" s="22">
        <f t="shared" si="186"/>
        <v>0</v>
      </c>
      <c r="EQ19" s="15">
        <f t="shared" si="187"/>
        <v>0</v>
      </c>
      <c r="ER19" s="22">
        <f t="shared" si="188"/>
        <v>0</v>
      </c>
      <c r="ES19" s="22">
        <f t="shared" si="189"/>
        <v>0</v>
      </c>
      <c r="ET19" s="22">
        <f t="shared" si="190"/>
        <v>1</v>
      </c>
      <c r="EU19" s="22">
        <f t="shared" si="191"/>
        <v>0</v>
      </c>
      <c r="EV19" s="22">
        <f t="shared" si="192"/>
        <v>1</v>
      </c>
      <c r="EW19" s="22">
        <f t="shared" si="193"/>
        <v>0</v>
      </c>
      <c r="EX19" s="15">
        <f t="shared" si="194"/>
        <v>0</v>
      </c>
      <c r="EY19" s="22">
        <f t="shared" si="195"/>
        <v>0</v>
      </c>
      <c r="EZ19" s="22">
        <f t="shared" si="196"/>
        <v>0</v>
      </c>
      <c r="FA19" s="22">
        <f t="shared" si="197"/>
        <v>1</v>
      </c>
      <c r="FB19" s="22">
        <f t="shared" si="198"/>
        <v>0</v>
      </c>
      <c r="FC19" s="22">
        <f t="shared" si="199"/>
        <v>1</v>
      </c>
      <c r="FD19" s="22">
        <f t="shared" si="200"/>
        <v>0</v>
      </c>
      <c r="FE19" s="15">
        <f t="shared" si="201"/>
        <v>0</v>
      </c>
      <c r="FF19" s="22">
        <f t="shared" si="202"/>
        <v>0</v>
      </c>
      <c r="FG19" s="22">
        <f t="shared" si="203"/>
        <v>0</v>
      </c>
      <c r="FH19" s="22">
        <f t="shared" si="204"/>
        <v>1</v>
      </c>
      <c r="FI19" s="22">
        <f t="shared" si="205"/>
        <v>0</v>
      </c>
      <c r="FJ19" s="22">
        <f t="shared" si="206"/>
        <v>1</v>
      </c>
      <c r="FK19" s="22">
        <f t="shared" si="207"/>
        <v>0</v>
      </c>
      <c r="FL19" s="15">
        <f t="shared" si="208"/>
        <v>0</v>
      </c>
      <c r="FM19" s="22">
        <f t="shared" si="209"/>
        <v>0</v>
      </c>
      <c r="FN19" s="22">
        <f t="shared" si="210"/>
        <v>0</v>
      </c>
      <c r="FO19" s="22">
        <f t="shared" si="211"/>
        <v>1</v>
      </c>
      <c r="FP19" s="22">
        <f t="shared" si="212"/>
        <v>0</v>
      </c>
      <c r="FQ19" s="22">
        <f t="shared" si="213"/>
        <v>1</v>
      </c>
      <c r="FR19" s="22">
        <f t="shared" si="214"/>
        <v>0</v>
      </c>
      <c r="FS19" s="15">
        <f t="shared" si="215"/>
        <v>0</v>
      </c>
      <c r="FT19" s="22">
        <f t="shared" si="216"/>
        <v>0</v>
      </c>
      <c r="FU19" s="22">
        <f t="shared" si="217"/>
        <v>0</v>
      </c>
      <c r="FV19" s="22">
        <f t="shared" si="218"/>
        <v>1</v>
      </c>
      <c r="FW19" s="22">
        <f t="shared" si="219"/>
        <v>0</v>
      </c>
      <c r="FX19" s="22">
        <f t="shared" si="220"/>
        <v>1</v>
      </c>
      <c r="FY19" s="22">
        <f t="shared" si="221"/>
        <v>0</v>
      </c>
      <c r="FZ19" s="15">
        <f t="shared" si="222"/>
        <v>0</v>
      </c>
      <c r="GA19" s="22">
        <f t="shared" ref="GA19:GA24" si="223">IF(AND(BI19=0,BS19=0,BZ19=0,FT19=0,FM19=0,FF19=0,EY19=0,ER19=0,EK19=0,ED19=0,DW19=0,DP19=0,DI19=0,DB19=0,CU19=0,CN19=0,CG19=0,BC19-BC18&lt;TIME(1,55,0),AL19&gt;GG18+TIME(1,55,0)),JX18,0)</f>
        <v>0</v>
      </c>
      <c r="GB19" s="22">
        <f t="shared" ref="GB19:GB24" si="224">IF(GA19&lt;&gt;0,1,0)</f>
        <v>0</v>
      </c>
      <c r="GC19" s="22">
        <f t="shared" ref="GC19:GC24" si="225">IF(GD19&gt;GE19,GD19,GE19)</f>
        <v>1</v>
      </c>
      <c r="GD19" s="22">
        <f t="shared" ref="GD19:GD24" si="226">IF(AND(AP19&gt;0,GA19&gt;0),0,IF(GA19&gt;0,GD18+1,GD18))</f>
        <v>0</v>
      </c>
      <c r="GE19" s="22">
        <f t="shared" ref="GE19:GE24" si="227">IF(GD19=0,GD18+1,0)</f>
        <v>1</v>
      </c>
      <c r="GF19" s="22">
        <f t="shared" ref="GF19:GF24" si="228">IF(AND(AP19&gt;0,GE19&gt;0,GA19&gt;0),1,0)</f>
        <v>0</v>
      </c>
      <c r="GG19" s="15">
        <f t="shared" ref="GG19:GG24" si="229">IF(GA19&lt;&gt;0,BC19,GG18)</f>
        <v>0</v>
      </c>
      <c r="GN19" s="15"/>
      <c r="GP19" s="22"/>
      <c r="GQ19" s="22"/>
      <c r="GR19" s="22"/>
      <c r="GS19" s="22"/>
      <c r="GT19" s="22"/>
      <c r="GU19" s="15"/>
      <c r="GV19" s="22">
        <f t="shared" si="12"/>
        <v>0</v>
      </c>
      <c r="GW19" s="22">
        <f t="shared" si="13"/>
        <v>1</v>
      </c>
      <c r="GX19" s="22">
        <f t="shared" si="14"/>
        <v>1</v>
      </c>
      <c r="GY19" s="18">
        <f t="shared" si="15"/>
        <v>1</v>
      </c>
      <c r="GZ19" s="18">
        <v>0</v>
      </c>
      <c r="HA19" s="18">
        <f t="shared" si="16"/>
        <v>0</v>
      </c>
      <c r="HB19" s="18">
        <v>0</v>
      </c>
      <c r="HC19" s="18">
        <f t="shared" si="17"/>
        <v>0</v>
      </c>
      <c r="HD19" s="18">
        <v>0</v>
      </c>
      <c r="HE19" s="18">
        <f t="shared" si="18"/>
        <v>0</v>
      </c>
      <c r="HF19" s="18">
        <v>0</v>
      </c>
      <c r="HG19" s="18">
        <f t="shared" si="19"/>
        <v>0</v>
      </c>
      <c r="HH19" s="18">
        <v>0</v>
      </c>
      <c r="HI19" s="18">
        <f t="shared" si="20"/>
        <v>0</v>
      </c>
      <c r="HJ19" s="18">
        <v>0</v>
      </c>
      <c r="HK19" s="18">
        <f t="shared" si="21"/>
        <v>0</v>
      </c>
      <c r="HL19" s="18">
        <v>0</v>
      </c>
      <c r="HM19" s="18">
        <f t="shared" si="22"/>
        <v>0</v>
      </c>
      <c r="HN19" s="18">
        <v>0</v>
      </c>
      <c r="HO19" s="18">
        <f t="shared" si="23"/>
        <v>0</v>
      </c>
      <c r="HP19" s="18">
        <v>0</v>
      </c>
      <c r="HQ19" s="18">
        <f t="shared" si="24"/>
        <v>0</v>
      </c>
      <c r="HR19" s="18">
        <v>0</v>
      </c>
      <c r="HS19" s="18">
        <f t="shared" si="25"/>
        <v>0</v>
      </c>
      <c r="HT19" s="18">
        <v>0</v>
      </c>
      <c r="HU19" s="18">
        <f t="shared" si="26"/>
        <v>0</v>
      </c>
      <c r="HV19" s="18">
        <v>0</v>
      </c>
      <c r="HW19" s="18">
        <f t="shared" si="27"/>
        <v>0</v>
      </c>
      <c r="HX19" s="18">
        <v>0</v>
      </c>
      <c r="HY19" s="18">
        <f t="shared" si="28"/>
        <v>0</v>
      </c>
      <c r="HZ19" s="18">
        <v>0</v>
      </c>
      <c r="IA19" s="18">
        <f t="shared" si="29"/>
        <v>0</v>
      </c>
      <c r="IB19" s="18">
        <v>0</v>
      </c>
      <c r="IC19" s="18">
        <f t="shared" si="30"/>
        <v>0</v>
      </c>
      <c r="ID19" s="18">
        <v>0</v>
      </c>
      <c r="IE19" s="18">
        <f t="shared" si="31"/>
        <v>0</v>
      </c>
      <c r="IF19" s="18">
        <v>0</v>
      </c>
      <c r="IG19" s="18">
        <f t="shared" si="32"/>
        <v>0</v>
      </c>
      <c r="IH19" s="18">
        <v>0</v>
      </c>
      <c r="II19" s="18">
        <f t="shared" si="33"/>
        <v>0</v>
      </c>
      <c r="IJ19" s="18">
        <v>0</v>
      </c>
      <c r="IK19" s="18">
        <f t="shared" si="34"/>
        <v>0</v>
      </c>
      <c r="IL19" s="18">
        <v>0</v>
      </c>
      <c r="IM19" s="18">
        <f t="shared" si="35"/>
        <v>0</v>
      </c>
      <c r="IN19" s="18">
        <f t="shared" si="36"/>
        <v>0</v>
      </c>
      <c r="IO19" s="18">
        <f t="shared" si="37"/>
        <v>0</v>
      </c>
      <c r="IP19" s="18">
        <f t="shared" si="38"/>
        <v>0</v>
      </c>
      <c r="IQ19" s="18">
        <f t="shared" si="39"/>
        <v>0</v>
      </c>
      <c r="IR19" s="18">
        <f t="shared" si="40"/>
        <v>0</v>
      </c>
      <c r="IS19" s="18">
        <f t="shared" si="41"/>
        <v>0</v>
      </c>
      <c r="IT19" s="18">
        <f t="shared" si="42"/>
        <v>0</v>
      </c>
      <c r="IU19" s="18">
        <f t="shared" si="43"/>
        <v>0</v>
      </c>
      <c r="IV19" s="18">
        <f t="shared" si="44"/>
        <v>0</v>
      </c>
      <c r="IW19" s="18">
        <f t="shared" si="45"/>
        <v>0</v>
      </c>
      <c r="IX19" s="18">
        <f t="shared" si="46"/>
        <v>0</v>
      </c>
      <c r="IY19" s="18">
        <f t="shared" si="47"/>
        <v>0</v>
      </c>
      <c r="IZ19" s="18">
        <f t="shared" si="48"/>
        <v>0</v>
      </c>
      <c r="JA19" s="18">
        <f t="shared" si="49"/>
        <v>0</v>
      </c>
      <c r="JB19" s="18">
        <f t="shared" si="50"/>
        <v>0</v>
      </c>
      <c r="JC19" s="18">
        <f t="shared" si="51"/>
        <v>0</v>
      </c>
      <c r="JD19" s="18">
        <f t="shared" si="52"/>
        <v>0</v>
      </c>
      <c r="JE19" s="18">
        <f t="shared" si="53"/>
        <v>0</v>
      </c>
      <c r="JF19" s="18">
        <f t="shared" si="54"/>
        <v>0</v>
      </c>
      <c r="JG19" s="18">
        <f t="shared" si="55"/>
        <v>0.01</v>
      </c>
      <c r="JH19" s="18">
        <f t="shared" si="56"/>
        <v>1</v>
      </c>
      <c r="JI19" s="18">
        <f t="shared" si="57"/>
        <v>1</v>
      </c>
      <c r="JJ19" s="18">
        <f t="shared" si="58"/>
        <v>1</v>
      </c>
      <c r="JK19" s="18">
        <f t="shared" si="59"/>
        <v>1</v>
      </c>
      <c r="JL19" s="18">
        <f t="shared" si="60"/>
        <v>1</v>
      </c>
      <c r="JM19" s="18">
        <f t="shared" si="61"/>
        <v>1</v>
      </c>
      <c r="JN19" s="18">
        <f t="shared" si="62"/>
        <v>1</v>
      </c>
      <c r="JO19" s="18">
        <f t="shared" si="63"/>
        <v>1</v>
      </c>
      <c r="JP19" s="18">
        <f t="shared" si="64"/>
        <v>1</v>
      </c>
      <c r="JQ19" s="18">
        <f t="shared" si="65"/>
        <v>1</v>
      </c>
      <c r="JR19" s="18">
        <f t="shared" si="66"/>
        <v>1</v>
      </c>
      <c r="JS19" s="18">
        <f t="shared" si="67"/>
        <v>1</v>
      </c>
      <c r="JT19" s="18">
        <f t="shared" si="68"/>
        <v>1</v>
      </c>
      <c r="JU19" s="18">
        <f t="shared" si="69"/>
        <v>1</v>
      </c>
      <c r="JV19" s="18">
        <f t="shared" si="70"/>
        <v>1</v>
      </c>
      <c r="JW19" s="18">
        <f t="shared" si="71"/>
        <v>1</v>
      </c>
      <c r="JX19" s="18">
        <f t="shared" si="72"/>
        <v>1</v>
      </c>
      <c r="JY19" s="18">
        <f t="shared" si="73"/>
        <v>1</v>
      </c>
      <c r="JZ19" s="18">
        <f t="shared" si="74"/>
        <v>1</v>
      </c>
      <c r="KA19" s="18">
        <f t="shared" si="75"/>
        <v>0</v>
      </c>
      <c r="KB19" s="18">
        <f t="shared" si="76"/>
        <v>0</v>
      </c>
      <c r="KC19" s="18">
        <f t="shared" si="77"/>
        <v>0</v>
      </c>
      <c r="KD19" s="18">
        <f t="shared" si="78"/>
        <v>0</v>
      </c>
      <c r="KE19" s="18">
        <f t="shared" si="79"/>
        <v>0</v>
      </c>
      <c r="KF19" s="18">
        <f t="shared" si="80"/>
        <v>0</v>
      </c>
      <c r="KG19" s="18">
        <f t="shared" si="81"/>
        <v>0</v>
      </c>
      <c r="KH19" s="18">
        <f t="shared" si="82"/>
        <v>0</v>
      </c>
      <c r="KI19" s="18">
        <f t="shared" si="83"/>
        <v>0</v>
      </c>
      <c r="KJ19" s="18">
        <f t="shared" si="84"/>
        <v>0</v>
      </c>
      <c r="KK19" s="18">
        <f t="shared" si="85"/>
        <v>0</v>
      </c>
      <c r="KL19" s="18">
        <f t="shared" si="86"/>
        <v>0</v>
      </c>
      <c r="KM19" s="18">
        <f t="shared" si="87"/>
        <v>0</v>
      </c>
      <c r="KN19" s="18">
        <f t="shared" si="88"/>
        <v>0</v>
      </c>
      <c r="KO19" s="18">
        <f t="shared" si="89"/>
        <v>0</v>
      </c>
      <c r="KP19" s="18">
        <f t="shared" si="90"/>
        <v>0</v>
      </c>
      <c r="KQ19" s="18">
        <f t="shared" si="91"/>
        <v>0</v>
      </c>
      <c r="KR19" s="18">
        <f t="shared" si="92"/>
        <v>0</v>
      </c>
      <c r="KS19" s="18">
        <f t="shared" si="93"/>
        <v>0</v>
      </c>
      <c r="KT19" s="18">
        <f t="shared" si="94"/>
        <v>0</v>
      </c>
    </row>
    <row r="20" spans="1:306" x14ac:dyDescent="0.3">
      <c r="A20" s="18"/>
      <c r="B20" s="18"/>
      <c r="C20" s="18"/>
      <c r="AJ20" s="24"/>
      <c r="AK20" s="24"/>
      <c r="AL20" s="20"/>
      <c r="AM20" s="23"/>
      <c r="AN20" s="18"/>
      <c r="AO20" s="24"/>
      <c r="AP20" s="18">
        <f t="shared" si="95"/>
        <v>0</v>
      </c>
      <c r="AQ20" s="18" t="str">
        <f t="shared" si="96"/>
        <v>sup</v>
      </c>
      <c r="AR20" s="18" t="str">
        <f t="shared" si="97"/>
        <v>favorite</v>
      </c>
      <c r="AS20" s="19">
        <f t="shared" si="0"/>
        <v>0</v>
      </c>
      <c r="AT20" s="19">
        <f t="shared" si="1"/>
        <v>0</v>
      </c>
      <c r="AU20" s="19">
        <f t="shared" si="98"/>
        <v>0</v>
      </c>
      <c r="AV20" s="19">
        <f t="shared" si="99"/>
        <v>0</v>
      </c>
      <c r="AW20" s="71">
        <f t="shared" si="100"/>
        <v>0</v>
      </c>
      <c r="AX20" s="71">
        <f t="shared" si="101"/>
        <v>0</v>
      </c>
      <c r="AY20" s="71">
        <f t="shared" si="102"/>
        <v>1</v>
      </c>
      <c r="AZ20" s="22">
        <f t="shared" si="103"/>
        <v>0</v>
      </c>
      <c r="BA20" s="22">
        <f t="shared" si="104"/>
        <v>0</v>
      </c>
      <c r="BB20" s="25">
        <f t="shared" si="2"/>
        <v>0</v>
      </c>
      <c r="BC20" s="21">
        <f t="shared" si="3"/>
        <v>0</v>
      </c>
      <c r="BD20" s="22">
        <v>19</v>
      </c>
      <c r="BE20" s="18">
        <f t="shared" si="4"/>
        <v>0</v>
      </c>
      <c r="BF20" s="18">
        <f t="shared" si="5"/>
        <v>0</v>
      </c>
      <c r="BG20" s="18">
        <f t="shared" si="6"/>
        <v>0</v>
      </c>
      <c r="BH20" s="18">
        <f t="shared" si="7"/>
        <v>0</v>
      </c>
      <c r="BI20" s="18">
        <f t="shared" si="105"/>
        <v>0</v>
      </c>
      <c r="BJ20" s="22">
        <f t="shared" si="116"/>
        <v>1</v>
      </c>
      <c r="BK20" s="22">
        <f t="shared" si="106"/>
        <v>1</v>
      </c>
      <c r="BL20" s="33">
        <f t="shared" si="107"/>
        <v>1</v>
      </c>
      <c r="BM20" s="22">
        <f t="shared" si="8"/>
        <v>0</v>
      </c>
      <c r="BN20" s="22">
        <f t="shared" si="108"/>
        <v>1</v>
      </c>
      <c r="BO20" s="22">
        <f t="shared" si="9"/>
        <v>1</v>
      </c>
      <c r="BP20" s="22">
        <f t="shared" si="109"/>
        <v>0</v>
      </c>
      <c r="BQ20" s="22">
        <f t="shared" si="10"/>
        <v>0</v>
      </c>
      <c r="BR20" s="15">
        <f t="shared" si="11"/>
        <v>0</v>
      </c>
      <c r="BS20" s="45">
        <f t="shared" si="110"/>
        <v>0</v>
      </c>
      <c r="BT20" s="22">
        <f t="shared" si="111"/>
        <v>0</v>
      </c>
      <c r="BU20" s="22">
        <f t="shared" si="117"/>
        <v>1</v>
      </c>
      <c r="BV20" s="22">
        <f t="shared" si="112"/>
        <v>0</v>
      </c>
      <c r="BW20" s="22">
        <f t="shared" si="113"/>
        <v>1</v>
      </c>
      <c r="BX20" s="22">
        <f t="shared" si="114"/>
        <v>0</v>
      </c>
      <c r="BY20" s="15">
        <f t="shared" si="115"/>
        <v>0</v>
      </c>
      <c r="BZ20" s="18">
        <f t="shared" si="118"/>
        <v>0</v>
      </c>
      <c r="CA20" s="22">
        <f t="shared" si="119"/>
        <v>0</v>
      </c>
      <c r="CB20" s="22">
        <f t="shared" si="124"/>
        <v>1</v>
      </c>
      <c r="CC20" s="22">
        <f t="shared" si="120"/>
        <v>0</v>
      </c>
      <c r="CD20" s="22">
        <f t="shared" si="121"/>
        <v>1</v>
      </c>
      <c r="CE20" s="22">
        <f t="shared" si="122"/>
        <v>0</v>
      </c>
      <c r="CF20" s="15">
        <f t="shared" si="123"/>
        <v>0</v>
      </c>
      <c r="CG20" s="18">
        <f t="shared" si="125"/>
        <v>0</v>
      </c>
      <c r="CH20" s="22">
        <f t="shared" si="126"/>
        <v>0</v>
      </c>
      <c r="CI20" s="22">
        <f t="shared" si="127"/>
        <v>1</v>
      </c>
      <c r="CJ20" s="22">
        <f t="shared" si="128"/>
        <v>0</v>
      </c>
      <c r="CK20" s="22">
        <f t="shared" si="129"/>
        <v>1</v>
      </c>
      <c r="CL20" s="22">
        <f t="shared" si="130"/>
        <v>0</v>
      </c>
      <c r="CM20" s="15">
        <f t="shared" si="131"/>
        <v>0</v>
      </c>
      <c r="CN20" s="18">
        <f t="shared" si="132"/>
        <v>0</v>
      </c>
      <c r="CO20" s="22">
        <f t="shared" si="133"/>
        <v>0</v>
      </c>
      <c r="CP20" s="22">
        <f t="shared" si="134"/>
        <v>1</v>
      </c>
      <c r="CQ20" s="22">
        <f t="shared" si="135"/>
        <v>0</v>
      </c>
      <c r="CR20" s="22">
        <f t="shared" si="136"/>
        <v>1</v>
      </c>
      <c r="CS20" s="22">
        <f t="shared" si="137"/>
        <v>0</v>
      </c>
      <c r="CT20" s="15">
        <f t="shared" si="138"/>
        <v>0</v>
      </c>
      <c r="CU20" s="18">
        <f t="shared" si="139"/>
        <v>0</v>
      </c>
      <c r="CV20" s="22">
        <f t="shared" si="140"/>
        <v>0</v>
      </c>
      <c r="CW20" s="22">
        <f t="shared" si="141"/>
        <v>1</v>
      </c>
      <c r="CX20" s="22">
        <f t="shared" si="142"/>
        <v>0</v>
      </c>
      <c r="CY20" s="22">
        <f t="shared" si="143"/>
        <v>1</v>
      </c>
      <c r="CZ20" s="22">
        <f t="shared" si="144"/>
        <v>0</v>
      </c>
      <c r="DA20" s="15">
        <f t="shared" si="145"/>
        <v>0</v>
      </c>
      <c r="DB20" s="18">
        <f t="shared" si="146"/>
        <v>0</v>
      </c>
      <c r="DC20" s="22">
        <f t="shared" si="147"/>
        <v>0</v>
      </c>
      <c r="DD20" s="22">
        <f t="shared" si="148"/>
        <v>1</v>
      </c>
      <c r="DE20" s="22">
        <f t="shared" si="149"/>
        <v>0</v>
      </c>
      <c r="DF20" s="22">
        <f t="shared" si="150"/>
        <v>1</v>
      </c>
      <c r="DG20" s="22">
        <f t="shared" si="151"/>
        <v>0</v>
      </c>
      <c r="DH20" s="15">
        <f t="shared" si="152"/>
        <v>0</v>
      </c>
      <c r="DI20" s="18">
        <f t="shared" si="153"/>
        <v>0</v>
      </c>
      <c r="DJ20" s="22">
        <f t="shared" si="154"/>
        <v>0</v>
      </c>
      <c r="DK20" s="22">
        <f t="shared" si="155"/>
        <v>1</v>
      </c>
      <c r="DL20" s="22">
        <f t="shared" si="156"/>
        <v>0</v>
      </c>
      <c r="DM20" s="22">
        <f t="shared" si="157"/>
        <v>1</v>
      </c>
      <c r="DN20" s="22">
        <f t="shared" si="158"/>
        <v>0</v>
      </c>
      <c r="DO20" s="15">
        <f t="shared" si="159"/>
        <v>0</v>
      </c>
      <c r="DP20" s="18">
        <f t="shared" si="160"/>
        <v>0</v>
      </c>
      <c r="DQ20" s="22">
        <f t="shared" si="161"/>
        <v>0</v>
      </c>
      <c r="DR20" s="22">
        <f t="shared" si="162"/>
        <v>1</v>
      </c>
      <c r="DS20" s="22">
        <f t="shared" si="163"/>
        <v>0</v>
      </c>
      <c r="DT20" s="22">
        <f t="shared" si="164"/>
        <v>1</v>
      </c>
      <c r="DU20" s="22">
        <f t="shared" si="165"/>
        <v>0</v>
      </c>
      <c r="DV20" s="15">
        <f t="shared" si="166"/>
        <v>0</v>
      </c>
      <c r="DW20" s="18">
        <f t="shared" si="167"/>
        <v>0</v>
      </c>
      <c r="DX20" s="22">
        <f t="shared" si="168"/>
        <v>0</v>
      </c>
      <c r="DY20" s="22">
        <f t="shared" si="169"/>
        <v>1</v>
      </c>
      <c r="DZ20" s="22">
        <f t="shared" si="170"/>
        <v>0</v>
      </c>
      <c r="EA20" s="22">
        <f t="shared" si="171"/>
        <v>1</v>
      </c>
      <c r="EB20" s="22">
        <f t="shared" si="172"/>
        <v>0</v>
      </c>
      <c r="EC20" s="15">
        <f t="shared" si="173"/>
        <v>0</v>
      </c>
      <c r="ED20" s="18">
        <f t="shared" si="174"/>
        <v>0</v>
      </c>
      <c r="EE20" s="22">
        <f t="shared" si="175"/>
        <v>0</v>
      </c>
      <c r="EF20" s="22">
        <f t="shared" si="176"/>
        <v>1</v>
      </c>
      <c r="EG20" s="22">
        <f t="shared" si="177"/>
        <v>0</v>
      </c>
      <c r="EH20" s="22">
        <f t="shared" si="178"/>
        <v>1</v>
      </c>
      <c r="EI20" s="22">
        <f t="shared" si="179"/>
        <v>0</v>
      </c>
      <c r="EJ20" s="15">
        <f t="shared" si="180"/>
        <v>0</v>
      </c>
      <c r="EK20" s="18">
        <f t="shared" si="181"/>
        <v>0</v>
      </c>
      <c r="EL20" s="22">
        <f t="shared" si="182"/>
        <v>0</v>
      </c>
      <c r="EM20" s="22">
        <f t="shared" si="183"/>
        <v>1</v>
      </c>
      <c r="EN20" s="22">
        <f t="shared" si="184"/>
        <v>0</v>
      </c>
      <c r="EO20" s="22">
        <f t="shared" si="185"/>
        <v>1</v>
      </c>
      <c r="EP20" s="22">
        <f t="shared" si="186"/>
        <v>0</v>
      </c>
      <c r="EQ20" s="15">
        <f t="shared" si="187"/>
        <v>0</v>
      </c>
      <c r="ER20" s="22">
        <f t="shared" si="188"/>
        <v>0</v>
      </c>
      <c r="ES20" s="22">
        <f t="shared" si="189"/>
        <v>0</v>
      </c>
      <c r="ET20" s="22">
        <f t="shared" si="190"/>
        <v>1</v>
      </c>
      <c r="EU20" s="22">
        <f t="shared" si="191"/>
        <v>0</v>
      </c>
      <c r="EV20" s="22">
        <f t="shared" si="192"/>
        <v>1</v>
      </c>
      <c r="EW20" s="22">
        <f t="shared" si="193"/>
        <v>0</v>
      </c>
      <c r="EX20" s="15">
        <f t="shared" si="194"/>
        <v>0</v>
      </c>
      <c r="EY20" s="22">
        <f t="shared" si="195"/>
        <v>0</v>
      </c>
      <c r="EZ20" s="22">
        <f t="shared" si="196"/>
        <v>0</v>
      </c>
      <c r="FA20" s="22">
        <f t="shared" si="197"/>
        <v>1</v>
      </c>
      <c r="FB20" s="22">
        <f t="shared" si="198"/>
        <v>0</v>
      </c>
      <c r="FC20" s="22">
        <f t="shared" si="199"/>
        <v>1</v>
      </c>
      <c r="FD20" s="22">
        <f t="shared" si="200"/>
        <v>0</v>
      </c>
      <c r="FE20" s="15">
        <f t="shared" si="201"/>
        <v>0</v>
      </c>
      <c r="FF20" s="22">
        <f t="shared" si="202"/>
        <v>0</v>
      </c>
      <c r="FG20" s="22">
        <f t="shared" si="203"/>
        <v>0</v>
      </c>
      <c r="FH20" s="22">
        <f t="shared" si="204"/>
        <v>1</v>
      </c>
      <c r="FI20" s="22">
        <f t="shared" si="205"/>
        <v>0</v>
      </c>
      <c r="FJ20" s="22">
        <f t="shared" si="206"/>
        <v>1</v>
      </c>
      <c r="FK20" s="22">
        <f t="shared" si="207"/>
        <v>0</v>
      </c>
      <c r="FL20" s="15">
        <f t="shared" si="208"/>
        <v>0</v>
      </c>
      <c r="FM20" s="22">
        <f t="shared" si="209"/>
        <v>0</v>
      </c>
      <c r="FN20" s="22">
        <f t="shared" si="210"/>
        <v>0</v>
      </c>
      <c r="FO20" s="22">
        <f t="shared" si="211"/>
        <v>1</v>
      </c>
      <c r="FP20" s="22">
        <f t="shared" si="212"/>
        <v>0</v>
      </c>
      <c r="FQ20" s="22">
        <f t="shared" si="213"/>
        <v>1</v>
      </c>
      <c r="FR20" s="22">
        <f t="shared" si="214"/>
        <v>0</v>
      </c>
      <c r="FS20" s="15">
        <f t="shared" si="215"/>
        <v>0</v>
      </c>
      <c r="FT20" s="22">
        <f t="shared" si="216"/>
        <v>0</v>
      </c>
      <c r="FU20" s="22">
        <f t="shared" si="217"/>
        <v>0</v>
      </c>
      <c r="FV20" s="22">
        <f t="shared" si="218"/>
        <v>1</v>
      </c>
      <c r="FW20" s="22">
        <f t="shared" si="219"/>
        <v>0</v>
      </c>
      <c r="FX20" s="22">
        <f t="shared" si="220"/>
        <v>1</v>
      </c>
      <c r="FY20" s="22">
        <f t="shared" si="221"/>
        <v>0</v>
      </c>
      <c r="FZ20" s="15">
        <f t="shared" si="222"/>
        <v>0</v>
      </c>
      <c r="GA20" s="22">
        <f t="shared" si="223"/>
        <v>0</v>
      </c>
      <c r="GB20" s="22">
        <f t="shared" si="224"/>
        <v>0</v>
      </c>
      <c r="GC20" s="22">
        <f t="shared" si="225"/>
        <v>1</v>
      </c>
      <c r="GD20" s="22">
        <f t="shared" si="226"/>
        <v>0</v>
      </c>
      <c r="GE20" s="22">
        <f t="shared" si="227"/>
        <v>1</v>
      </c>
      <c r="GF20" s="22">
        <f t="shared" si="228"/>
        <v>0</v>
      </c>
      <c r="GG20" s="15">
        <f t="shared" si="229"/>
        <v>0</v>
      </c>
      <c r="GH20" s="22">
        <f t="shared" ref="GH20:GH24" si="230">IF(AND(BI20=0,BS20=0,BZ20=0,CG20=0,GA20=0,FT20=0,FM20=0,FF20=0,EY20=0,ER20=0,EK20=0,ED20=0,DW20=0,DP20=0,DI20=0,DB20=0,CU20=0,CN20=0,BC19-BC19&lt;TIME(1,55,0),BC20&gt;GN19+TIME(1,55,0)),JY19,0)</f>
        <v>0</v>
      </c>
      <c r="GI20" s="22">
        <f t="shared" ref="GI20:GI24" si="231">IF(GH20&lt;&gt;0,1,0)</f>
        <v>0</v>
      </c>
      <c r="GJ20" s="22">
        <f t="shared" ref="GJ20:GJ24" si="232">IF(GK20&gt;GL20,GK20,GL20)</f>
        <v>1</v>
      </c>
      <c r="GK20" s="22">
        <f t="shared" ref="GK20:GK24" si="233">IF(AND(AP20&gt;0,GH20&gt;0),0,IF(GH20&gt;0,GK19+1,GK19))</f>
        <v>0</v>
      </c>
      <c r="GL20" s="22">
        <f t="shared" ref="GL20:GL24" si="234">IF(GK20=0,GK19+1,0)</f>
        <v>1</v>
      </c>
      <c r="GM20" s="22">
        <f t="shared" ref="GM20:GM24" si="235">IF(AND(AP20&gt;0,GL20&gt;0,GH20&gt;0),1,0)</f>
        <v>0</v>
      </c>
      <c r="GN20" s="15">
        <f t="shared" ref="GN20:GN24" si="236">IF(GH20&lt;&gt;0,BC20,GN19)</f>
        <v>0</v>
      </c>
      <c r="GP20" s="22"/>
      <c r="GQ20" s="22"/>
      <c r="GR20" s="22"/>
      <c r="GS20" s="22"/>
      <c r="GT20" s="22"/>
      <c r="GU20" s="15"/>
      <c r="GV20" s="22">
        <f t="shared" si="12"/>
        <v>0</v>
      </c>
      <c r="GW20" s="22">
        <f t="shared" si="13"/>
        <v>1</v>
      </c>
      <c r="GX20" s="22">
        <f t="shared" si="14"/>
        <v>1</v>
      </c>
      <c r="GY20" s="18">
        <f t="shared" si="15"/>
        <v>1</v>
      </c>
      <c r="GZ20" s="18">
        <v>0</v>
      </c>
      <c r="HA20" s="18">
        <f t="shared" si="16"/>
        <v>0</v>
      </c>
      <c r="HB20" s="18">
        <v>0</v>
      </c>
      <c r="HC20" s="18">
        <f t="shared" si="17"/>
        <v>0</v>
      </c>
      <c r="HD20" s="18">
        <v>0</v>
      </c>
      <c r="HE20" s="18">
        <f t="shared" si="18"/>
        <v>0</v>
      </c>
      <c r="HF20" s="18">
        <v>0</v>
      </c>
      <c r="HG20" s="18">
        <f t="shared" si="19"/>
        <v>0</v>
      </c>
      <c r="HH20" s="18">
        <v>0</v>
      </c>
      <c r="HI20" s="18">
        <f t="shared" si="20"/>
        <v>0</v>
      </c>
      <c r="HJ20" s="18">
        <v>0</v>
      </c>
      <c r="HK20" s="18">
        <f t="shared" si="21"/>
        <v>0</v>
      </c>
      <c r="HL20" s="18">
        <v>0</v>
      </c>
      <c r="HM20" s="18">
        <f t="shared" si="22"/>
        <v>0</v>
      </c>
      <c r="HN20" s="18">
        <v>0</v>
      </c>
      <c r="HO20" s="18">
        <f t="shared" si="23"/>
        <v>0</v>
      </c>
      <c r="HP20" s="18">
        <v>0</v>
      </c>
      <c r="HQ20" s="18">
        <f t="shared" si="24"/>
        <v>0</v>
      </c>
      <c r="HR20" s="18">
        <v>0</v>
      </c>
      <c r="HS20" s="18">
        <f t="shared" si="25"/>
        <v>0</v>
      </c>
      <c r="HT20" s="18">
        <v>0</v>
      </c>
      <c r="HU20" s="18">
        <f t="shared" si="26"/>
        <v>0</v>
      </c>
      <c r="HV20" s="18">
        <v>0</v>
      </c>
      <c r="HW20" s="18">
        <f t="shared" si="27"/>
        <v>0</v>
      </c>
      <c r="HX20" s="18">
        <v>0</v>
      </c>
      <c r="HY20" s="18">
        <f t="shared" si="28"/>
        <v>0</v>
      </c>
      <c r="HZ20" s="18">
        <v>0</v>
      </c>
      <c r="IA20" s="18">
        <f t="shared" si="29"/>
        <v>0</v>
      </c>
      <c r="IB20" s="18">
        <v>0</v>
      </c>
      <c r="IC20" s="18">
        <f t="shared" si="30"/>
        <v>0</v>
      </c>
      <c r="ID20" s="18">
        <v>0</v>
      </c>
      <c r="IE20" s="18">
        <f t="shared" si="31"/>
        <v>0</v>
      </c>
      <c r="IF20" s="18">
        <v>0</v>
      </c>
      <c r="IG20" s="18">
        <f t="shared" si="32"/>
        <v>0</v>
      </c>
      <c r="IH20" s="18">
        <v>0</v>
      </c>
      <c r="II20" s="18">
        <f t="shared" si="33"/>
        <v>0</v>
      </c>
      <c r="IJ20" s="18">
        <v>0</v>
      </c>
      <c r="IK20" s="18">
        <f t="shared" si="34"/>
        <v>0</v>
      </c>
      <c r="IL20" s="18">
        <v>0</v>
      </c>
      <c r="IM20" s="18">
        <f t="shared" si="35"/>
        <v>0</v>
      </c>
      <c r="IN20" s="18">
        <f t="shared" si="36"/>
        <v>0</v>
      </c>
      <c r="IO20" s="18">
        <f t="shared" si="37"/>
        <v>0</v>
      </c>
      <c r="IP20" s="18">
        <f t="shared" si="38"/>
        <v>0</v>
      </c>
      <c r="IQ20" s="18">
        <f t="shared" si="39"/>
        <v>0</v>
      </c>
      <c r="IR20" s="18">
        <f t="shared" si="40"/>
        <v>0</v>
      </c>
      <c r="IS20" s="18">
        <f t="shared" si="41"/>
        <v>0</v>
      </c>
      <c r="IT20" s="18">
        <f t="shared" si="42"/>
        <v>0</v>
      </c>
      <c r="IU20" s="18">
        <f t="shared" si="43"/>
        <v>0</v>
      </c>
      <c r="IV20" s="18">
        <f t="shared" si="44"/>
        <v>0</v>
      </c>
      <c r="IW20" s="18">
        <f t="shared" si="45"/>
        <v>0</v>
      </c>
      <c r="IX20" s="18">
        <f t="shared" si="46"/>
        <v>0</v>
      </c>
      <c r="IY20" s="18">
        <f t="shared" si="47"/>
        <v>0</v>
      </c>
      <c r="IZ20" s="18">
        <f t="shared" si="48"/>
        <v>0</v>
      </c>
      <c r="JA20" s="18">
        <f t="shared" si="49"/>
        <v>0</v>
      </c>
      <c r="JB20" s="18">
        <f t="shared" si="50"/>
        <v>0</v>
      </c>
      <c r="JC20" s="18">
        <f t="shared" si="51"/>
        <v>0</v>
      </c>
      <c r="JD20" s="18">
        <f t="shared" si="52"/>
        <v>0</v>
      </c>
      <c r="JE20" s="18">
        <f t="shared" si="53"/>
        <v>0</v>
      </c>
      <c r="JF20" s="18">
        <f t="shared" si="54"/>
        <v>0</v>
      </c>
      <c r="JG20" s="18">
        <f t="shared" si="55"/>
        <v>0.01</v>
      </c>
      <c r="JH20" s="18">
        <f t="shared" si="56"/>
        <v>1</v>
      </c>
      <c r="JI20" s="18">
        <f t="shared" si="57"/>
        <v>1</v>
      </c>
      <c r="JJ20" s="18">
        <f t="shared" si="58"/>
        <v>1</v>
      </c>
      <c r="JK20" s="18">
        <f t="shared" si="59"/>
        <v>1</v>
      </c>
      <c r="JL20" s="18">
        <f t="shared" si="60"/>
        <v>1</v>
      </c>
      <c r="JM20" s="18">
        <f t="shared" si="61"/>
        <v>1</v>
      </c>
      <c r="JN20" s="18">
        <f t="shared" si="62"/>
        <v>1</v>
      </c>
      <c r="JO20" s="18">
        <f t="shared" si="63"/>
        <v>1</v>
      </c>
      <c r="JP20" s="18">
        <f t="shared" si="64"/>
        <v>1</v>
      </c>
      <c r="JQ20" s="18">
        <f t="shared" si="65"/>
        <v>1</v>
      </c>
      <c r="JR20" s="18">
        <f t="shared" si="66"/>
        <v>1</v>
      </c>
      <c r="JS20" s="18">
        <f t="shared" si="67"/>
        <v>1</v>
      </c>
      <c r="JT20" s="18">
        <f t="shared" si="68"/>
        <v>1</v>
      </c>
      <c r="JU20" s="18">
        <f t="shared" si="69"/>
        <v>1</v>
      </c>
      <c r="JV20" s="18">
        <f t="shared" si="70"/>
        <v>1</v>
      </c>
      <c r="JW20" s="18">
        <f t="shared" si="71"/>
        <v>1</v>
      </c>
      <c r="JX20" s="18">
        <f t="shared" si="72"/>
        <v>1</v>
      </c>
      <c r="JY20" s="18">
        <f t="shared" si="73"/>
        <v>1</v>
      </c>
      <c r="JZ20" s="18">
        <f t="shared" si="74"/>
        <v>1</v>
      </c>
      <c r="KA20" s="18">
        <f t="shared" si="75"/>
        <v>0</v>
      </c>
      <c r="KB20" s="18">
        <f t="shared" si="76"/>
        <v>0</v>
      </c>
      <c r="KC20" s="18">
        <f t="shared" si="77"/>
        <v>0</v>
      </c>
      <c r="KD20" s="18">
        <f t="shared" si="78"/>
        <v>0</v>
      </c>
      <c r="KE20" s="18">
        <f t="shared" si="79"/>
        <v>0</v>
      </c>
      <c r="KF20" s="18">
        <f t="shared" si="80"/>
        <v>0</v>
      </c>
      <c r="KG20" s="18">
        <f t="shared" si="81"/>
        <v>0</v>
      </c>
      <c r="KH20" s="18">
        <f t="shared" si="82"/>
        <v>0</v>
      </c>
      <c r="KI20" s="18">
        <f t="shared" si="83"/>
        <v>0</v>
      </c>
      <c r="KJ20" s="18">
        <f t="shared" si="84"/>
        <v>0</v>
      </c>
      <c r="KK20" s="18">
        <f t="shared" si="85"/>
        <v>0</v>
      </c>
      <c r="KL20" s="18">
        <f t="shared" si="86"/>
        <v>0</v>
      </c>
      <c r="KM20" s="18">
        <f t="shared" si="87"/>
        <v>0</v>
      </c>
      <c r="KN20" s="18">
        <f t="shared" si="88"/>
        <v>0</v>
      </c>
      <c r="KO20" s="18">
        <f t="shared" si="89"/>
        <v>0</v>
      </c>
      <c r="KP20" s="18">
        <f t="shared" si="90"/>
        <v>0</v>
      </c>
      <c r="KQ20" s="18">
        <f t="shared" si="91"/>
        <v>0</v>
      </c>
      <c r="KR20" s="18">
        <f t="shared" si="92"/>
        <v>0</v>
      </c>
      <c r="KS20" s="18">
        <f t="shared" si="93"/>
        <v>0</v>
      </c>
      <c r="KT20" s="18">
        <f t="shared" si="94"/>
        <v>0</v>
      </c>
    </row>
    <row r="21" spans="1:306" x14ac:dyDescent="0.3">
      <c r="A21" s="18"/>
      <c r="B21" s="18"/>
      <c r="C21" s="18"/>
      <c r="AJ21" s="24"/>
      <c r="AK21" s="24"/>
      <c r="AL21" s="20"/>
      <c r="AM21" s="23"/>
      <c r="AN21" s="18"/>
      <c r="AO21" s="24"/>
      <c r="AP21" s="18">
        <f t="shared" si="95"/>
        <v>0</v>
      </c>
      <c r="AQ21" s="18" t="str">
        <f t="shared" si="96"/>
        <v>sup</v>
      </c>
      <c r="AR21" s="18" t="str">
        <f t="shared" si="97"/>
        <v>favorite</v>
      </c>
      <c r="AS21" s="19">
        <f t="shared" si="0"/>
        <v>0</v>
      </c>
      <c r="AT21" s="19">
        <f t="shared" si="1"/>
        <v>0</v>
      </c>
      <c r="AU21" s="19">
        <f t="shared" si="98"/>
        <v>0</v>
      </c>
      <c r="AV21" s="19">
        <f t="shared" si="99"/>
        <v>0</v>
      </c>
      <c r="AW21" s="71">
        <f t="shared" si="100"/>
        <v>0</v>
      </c>
      <c r="AX21" s="71">
        <f t="shared" si="101"/>
        <v>0</v>
      </c>
      <c r="AY21" s="71">
        <f t="shared" si="102"/>
        <v>1</v>
      </c>
      <c r="AZ21" s="22">
        <f t="shared" si="103"/>
        <v>0</v>
      </c>
      <c r="BA21" s="22">
        <f t="shared" si="104"/>
        <v>0</v>
      </c>
      <c r="BB21" s="25">
        <f t="shared" si="2"/>
        <v>0</v>
      </c>
      <c r="BC21" s="21">
        <f t="shared" si="3"/>
        <v>0</v>
      </c>
      <c r="BD21" s="22">
        <v>20</v>
      </c>
      <c r="BE21" s="18">
        <f t="shared" si="4"/>
        <v>0</v>
      </c>
      <c r="BF21" s="18">
        <f t="shared" si="5"/>
        <v>0</v>
      </c>
      <c r="BG21" s="18">
        <f t="shared" si="6"/>
        <v>0</v>
      </c>
      <c r="BH21" s="18">
        <f t="shared" si="7"/>
        <v>0</v>
      </c>
      <c r="BI21" s="18">
        <f t="shared" si="105"/>
        <v>0</v>
      </c>
      <c r="BJ21" s="22">
        <f t="shared" si="116"/>
        <v>1</v>
      </c>
      <c r="BK21" s="22">
        <f t="shared" si="106"/>
        <v>1</v>
      </c>
      <c r="BL21" s="33">
        <f t="shared" si="107"/>
        <v>1</v>
      </c>
      <c r="BM21" s="22">
        <f t="shared" si="8"/>
        <v>0</v>
      </c>
      <c r="BN21" s="22">
        <f t="shared" si="108"/>
        <v>1</v>
      </c>
      <c r="BO21" s="22">
        <f t="shared" si="9"/>
        <v>1</v>
      </c>
      <c r="BP21" s="22">
        <f t="shared" si="109"/>
        <v>0</v>
      </c>
      <c r="BQ21" s="22">
        <f t="shared" si="10"/>
        <v>0</v>
      </c>
      <c r="BR21" s="15">
        <f t="shared" si="11"/>
        <v>0</v>
      </c>
      <c r="BS21" s="45">
        <f t="shared" si="110"/>
        <v>0</v>
      </c>
      <c r="BT21" s="22">
        <f t="shared" si="111"/>
        <v>0</v>
      </c>
      <c r="BU21" s="22">
        <f t="shared" si="117"/>
        <v>1</v>
      </c>
      <c r="BV21" s="22">
        <f t="shared" si="112"/>
        <v>0</v>
      </c>
      <c r="BW21" s="22">
        <f t="shared" si="113"/>
        <v>1</v>
      </c>
      <c r="BX21" s="22">
        <f t="shared" si="114"/>
        <v>0</v>
      </c>
      <c r="BY21" s="15">
        <f t="shared" si="115"/>
        <v>0</v>
      </c>
      <c r="BZ21" s="18">
        <f t="shared" si="118"/>
        <v>0</v>
      </c>
      <c r="CA21" s="22">
        <f t="shared" si="119"/>
        <v>0</v>
      </c>
      <c r="CB21" s="22">
        <f t="shared" si="124"/>
        <v>1</v>
      </c>
      <c r="CC21" s="22">
        <f t="shared" si="120"/>
        <v>0</v>
      </c>
      <c r="CD21" s="22">
        <f t="shared" si="121"/>
        <v>1</v>
      </c>
      <c r="CE21" s="22">
        <f t="shared" si="122"/>
        <v>0</v>
      </c>
      <c r="CF21" s="15">
        <f t="shared" si="123"/>
        <v>0</v>
      </c>
      <c r="CG21" s="18">
        <f t="shared" si="125"/>
        <v>0</v>
      </c>
      <c r="CH21" s="22">
        <f t="shared" si="126"/>
        <v>0</v>
      </c>
      <c r="CI21" s="22">
        <f t="shared" si="127"/>
        <v>1</v>
      </c>
      <c r="CJ21" s="22">
        <f t="shared" si="128"/>
        <v>0</v>
      </c>
      <c r="CK21" s="22">
        <f t="shared" si="129"/>
        <v>1</v>
      </c>
      <c r="CL21" s="22">
        <f t="shared" si="130"/>
        <v>0</v>
      </c>
      <c r="CM21" s="15">
        <f t="shared" si="131"/>
        <v>0</v>
      </c>
      <c r="CN21" s="18">
        <f t="shared" si="132"/>
        <v>0</v>
      </c>
      <c r="CO21" s="22">
        <f t="shared" si="133"/>
        <v>0</v>
      </c>
      <c r="CP21" s="22">
        <f t="shared" si="134"/>
        <v>1</v>
      </c>
      <c r="CQ21" s="22">
        <f t="shared" si="135"/>
        <v>0</v>
      </c>
      <c r="CR21" s="22">
        <f t="shared" si="136"/>
        <v>1</v>
      </c>
      <c r="CS21" s="22">
        <f t="shared" si="137"/>
        <v>0</v>
      </c>
      <c r="CT21" s="15">
        <f t="shared" si="138"/>
        <v>0</v>
      </c>
      <c r="CU21" s="18">
        <f t="shared" si="139"/>
        <v>0</v>
      </c>
      <c r="CV21" s="22">
        <f t="shared" si="140"/>
        <v>0</v>
      </c>
      <c r="CW21" s="22">
        <f t="shared" si="141"/>
        <v>1</v>
      </c>
      <c r="CX21" s="22">
        <f t="shared" si="142"/>
        <v>0</v>
      </c>
      <c r="CY21" s="22">
        <f t="shared" si="143"/>
        <v>1</v>
      </c>
      <c r="CZ21" s="22">
        <f t="shared" si="144"/>
        <v>0</v>
      </c>
      <c r="DA21" s="15">
        <f t="shared" si="145"/>
        <v>0</v>
      </c>
      <c r="DB21" s="18">
        <f t="shared" si="146"/>
        <v>0</v>
      </c>
      <c r="DC21" s="22">
        <f t="shared" si="147"/>
        <v>0</v>
      </c>
      <c r="DD21" s="22">
        <f t="shared" si="148"/>
        <v>1</v>
      </c>
      <c r="DE21" s="22">
        <f t="shared" si="149"/>
        <v>0</v>
      </c>
      <c r="DF21" s="22">
        <f t="shared" si="150"/>
        <v>1</v>
      </c>
      <c r="DG21" s="22">
        <f t="shared" si="151"/>
        <v>0</v>
      </c>
      <c r="DH21" s="15">
        <f t="shared" si="152"/>
        <v>0</v>
      </c>
      <c r="DI21" s="18">
        <f t="shared" si="153"/>
        <v>0</v>
      </c>
      <c r="DJ21" s="22">
        <f t="shared" si="154"/>
        <v>0</v>
      </c>
      <c r="DK21" s="22">
        <f t="shared" si="155"/>
        <v>1</v>
      </c>
      <c r="DL21" s="22">
        <f t="shared" si="156"/>
        <v>0</v>
      </c>
      <c r="DM21" s="22">
        <f t="shared" si="157"/>
        <v>1</v>
      </c>
      <c r="DN21" s="22">
        <f t="shared" si="158"/>
        <v>0</v>
      </c>
      <c r="DO21" s="15">
        <f t="shared" si="159"/>
        <v>0</v>
      </c>
      <c r="DP21" s="18">
        <f t="shared" si="160"/>
        <v>0</v>
      </c>
      <c r="DQ21" s="22">
        <f t="shared" si="161"/>
        <v>0</v>
      </c>
      <c r="DR21" s="22">
        <f t="shared" si="162"/>
        <v>1</v>
      </c>
      <c r="DS21" s="22">
        <f t="shared" si="163"/>
        <v>0</v>
      </c>
      <c r="DT21" s="22">
        <f t="shared" si="164"/>
        <v>1</v>
      </c>
      <c r="DU21" s="22">
        <f t="shared" si="165"/>
        <v>0</v>
      </c>
      <c r="DV21" s="15">
        <f t="shared" si="166"/>
        <v>0</v>
      </c>
      <c r="DW21" s="18">
        <f t="shared" si="167"/>
        <v>0</v>
      </c>
      <c r="DX21" s="22">
        <f t="shared" si="168"/>
        <v>0</v>
      </c>
      <c r="DY21" s="22">
        <f t="shared" si="169"/>
        <v>1</v>
      </c>
      <c r="DZ21" s="22">
        <f t="shared" si="170"/>
        <v>0</v>
      </c>
      <c r="EA21" s="22">
        <f t="shared" si="171"/>
        <v>1</v>
      </c>
      <c r="EB21" s="22">
        <f t="shared" si="172"/>
        <v>0</v>
      </c>
      <c r="EC21" s="15">
        <f t="shared" si="173"/>
        <v>0</v>
      </c>
      <c r="ED21" s="18">
        <f t="shared" si="174"/>
        <v>0</v>
      </c>
      <c r="EE21" s="22">
        <f t="shared" si="175"/>
        <v>0</v>
      </c>
      <c r="EF21" s="22">
        <f t="shared" si="176"/>
        <v>1</v>
      </c>
      <c r="EG21" s="22">
        <f t="shared" si="177"/>
        <v>0</v>
      </c>
      <c r="EH21" s="22">
        <f t="shared" si="178"/>
        <v>1</v>
      </c>
      <c r="EI21" s="22">
        <f t="shared" si="179"/>
        <v>0</v>
      </c>
      <c r="EJ21" s="15">
        <f t="shared" si="180"/>
        <v>0</v>
      </c>
      <c r="EK21" s="18">
        <f t="shared" si="181"/>
        <v>0</v>
      </c>
      <c r="EL21" s="22">
        <f t="shared" si="182"/>
        <v>0</v>
      </c>
      <c r="EM21" s="22">
        <f t="shared" si="183"/>
        <v>1</v>
      </c>
      <c r="EN21" s="22">
        <f t="shared" si="184"/>
        <v>0</v>
      </c>
      <c r="EO21" s="22">
        <f t="shared" si="185"/>
        <v>1</v>
      </c>
      <c r="EP21" s="22">
        <f t="shared" si="186"/>
        <v>0</v>
      </c>
      <c r="EQ21" s="15">
        <f t="shared" si="187"/>
        <v>0</v>
      </c>
      <c r="ER21" s="22">
        <f t="shared" si="188"/>
        <v>0</v>
      </c>
      <c r="ES21" s="22">
        <f t="shared" si="189"/>
        <v>0</v>
      </c>
      <c r="ET21" s="22">
        <f t="shared" si="190"/>
        <v>1</v>
      </c>
      <c r="EU21" s="22">
        <f t="shared" si="191"/>
        <v>0</v>
      </c>
      <c r="EV21" s="22">
        <f t="shared" si="192"/>
        <v>1</v>
      </c>
      <c r="EW21" s="22">
        <f t="shared" si="193"/>
        <v>0</v>
      </c>
      <c r="EX21" s="15">
        <f t="shared" si="194"/>
        <v>0</v>
      </c>
      <c r="EY21" s="22">
        <f t="shared" si="195"/>
        <v>0</v>
      </c>
      <c r="EZ21" s="22">
        <f t="shared" si="196"/>
        <v>0</v>
      </c>
      <c r="FA21" s="22">
        <f t="shared" si="197"/>
        <v>1</v>
      </c>
      <c r="FB21" s="22">
        <f t="shared" si="198"/>
        <v>0</v>
      </c>
      <c r="FC21" s="22">
        <f t="shared" si="199"/>
        <v>1</v>
      </c>
      <c r="FD21" s="22">
        <f t="shared" si="200"/>
        <v>0</v>
      </c>
      <c r="FE21" s="15">
        <f t="shared" si="201"/>
        <v>0</v>
      </c>
      <c r="FF21" s="22">
        <f t="shared" si="202"/>
        <v>0</v>
      </c>
      <c r="FG21" s="22">
        <f t="shared" si="203"/>
        <v>0</v>
      </c>
      <c r="FH21" s="22">
        <f t="shared" si="204"/>
        <v>1</v>
      </c>
      <c r="FI21" s="22">
        <f t="shared" si="205"/>
        <v>0</v>
      </c>
      <c r="FJ21" s="22">
        <f t="shared" si="206"/>
        <v>1</v>
      </c>
      <c r="FK21" s="22">
        <f t="shared" si="207"/>
        <v>0</v>
      </c>
      <c r="FL21" s="15">
        <f t="shared" si="208"/>
        <v>0</v>
      </c>
      <c r="FM21" s="22">
        <f t="shared" si="209"/>
        <v>0</v>
      </c>
      <c r="FN21" s="22">
        <f t="shared" si="210"/>
        <v>0</v>
      </c>
      <c r="FO21" s="22">
        <f t="shared" si="211"/>
        <v>1</v>
      </c>
      <c r="FP21" s="22">
        <f t="shared" si="212"/>
        <v>0</v>
      </c>
      <c r="FQ21" s="22">
        <f t="shared" si="213"/>
        <v>1</v>
      </c>
      <c r="FR21" s="22">
        <f t="shared" si="214"/>
        <v>0</v>
      </c>
      <c r="FS21" s="15">
        <f t="shared" si="215"/>
        <v>0</v>
      </c>
      <c r="FT21" s="22">
        <f t="shared" si="216"/>
        <v>0</v>
      </c>
      <c r="FU21" s="22">
        <f t="shared" si="217"/>
        <v>0</v>
      </c>
      <c r="FV21" s="22">
        <f t="shared" si="218"/>
        <v>1</v>
      </c>
      <c r="FW21" s="22">
        <f t="shared" si="219"/>
        <v>0</v>
      </c>
      <c r="FX21" s="22">
        <f t="shared" si="220"/>
        <v>1</v>
      </c>
      <c r="FY21" s="22">
        <f t="shared" si="221"/>
        <v>0</v>
      </c>
      <c r="FZ21" s="15">
        <f t="shared" si="222"/>
        <v>0</v>
      </c>
      <c r="GA21" s="22">
        <f t="shared" si="223"/>
        <v>0</v>
      </c>
      <c r="GB21" s="22">
        <f t="shared" si="224"/>
        <v>0</v>
      </c>
      <c r="GC21" s="22">
        <f t="shared" si="225"/>
        <v>1</v>
      </c>
      <c r="GD21" s="22">
        <f t="shared" si="226"/>
        <v>0</v>
      </c>
      <c r="GE21" s="22">
        <f t="shared" si="227"/>
        <v>1</v>
      </c>
      <c r="GF21" s="22">
        <f t="shared" si="228"/>
        <v>0</v>
      </c>
      <c r="GG21" s="15">
        <f t="shared" si="229"/>
        <v>0</v>
      </c>
      <c r="GH21" s="22">
        <f t="shared" si="230"/>
        <v>0</v>
      </c>
      <c r="GI21" s="22">
        <f t="shared" si="231"/>
        <v>0</v>
      </c>
      <c r="GJ21" s="22">
        <f t="shared" si="232"/>
        <v>1</v>
      </c>
      <c r="GK21" s="22">
        <f t="shared" si="233"/>
        <v>0</v>
      </c>
      <c r="GL21" s="22">
        <f t="shared" si="234"/>
        <v>1</v>
      </c>
      <c r="GM21" s="22">
        <f t="shared" si="235"/>
        <v>0</v>
      </c>
      <c r="GN21" s="15">
        <f t="shared" si="236"/>
        <v>0</v>
      </c>
      <c r="GO21" s="22">
        <f t="shared" ref="GO21:GO24" si="237">IF(AND(CN21=0,CG21=0,BZ21=0,BS21=0,BI21=0,GH21=0,GA21=0,FT21=0,FM21=0,FF21=0,EY21=0,ER21=0,EK21=0,ED21=0,DW21=0,DP21=0,DI21=0,DB21=0,CU21=0,BC21-BC20&lt;TIME(1,55,0),BC21&gt;GU20+TIME(1,55,0)),JZ20,0)</f>
        <v>0</v>
      </c>
      <c r="GP21" s="22">
        <f t="shared" ref="GP21:GP24" si="238">IF(GO21&lt;&gt;0,1,0)</f>
        <v>0</v>
      </c>
      <c r="GQ21" s="22">
        <f t="shared" ref="GQ21:GQ24" si="239">IF(GR21&gt;GS21,GR21,GS21)</f>
        <v>1</v>
      </c>
      <c r="GR21" s="22">
        <f t="shared" ref="GR21:GR24" si="240">IF(AND(AP21&gt;0,GO21&gt;0),0,IF(GO21&gt;0,GR20+1,GR20))</f>
        <v>0</v>
      </c>
      <c r="GS21" s="22">
        <f t="shared" ref="GS21:GS24" si="241">IF(GR21=0,GR20+1,0)</f>
        <v>1</v>
      </c>
      <c r="GT21" s="22">
        <f t="shared" ref="GT21:GT24" si="242">IF(AND(AP21&gt;0,GS21&gt;0,GO21&gt;0),1,0)</f>
        <v>0</v>
      </c>
      <c r="GU21" s="15">
        <f t="shared" ref="GU21:GU24" si="243">IF(GO21&lt;&gt;0,BC21,GU20)</f>
        <v>0</v>
      </c>
      <c r="GV21" s="22">
        <f t="shared" si="12"/>
        <v>0</v>
      </c>
      <c r="GW21" s="22">
        <f t="shared" si="13"/>
        <v>1</v>
      </c>
      <c r="GX21" s="22">
        <f t="shared" si="14"/>
        <v>1</v>
      </c>
      <c r="GY21" s="18">
        <f t="shared" si="15"/>
        <v>1</v>
      </c>
      <c r="GZ21" s="18">
        <v>0</v>
      </c>
      <c r="HA21" s="18">
        <f t="shared" si="16"/>
        <v>0</v>
      </c>
      <c r="HB21" s="18">
        <v>0</v>
      </c>
      <c r="HC21" s="18">
        <f t="shared" si="17"/>
        <v>0</v>
      </c>
      <c r="HD21" s="18">
        <v>0</v>
      </c>
      <c r="HE21" s="18">
        <f t="shared" si="18"/>
        <v>0</v>
      </c>
      <c r="HF21" s="18">
        <v>0</v>
      </c>
      <c r="HG21" s="18">
        <f t="shared" si="19"/>
        <v>0</v>
      </c>
      <c r="HH21" s="18">
        <v>0</v>
      </c>
      <c r="HI21" s="18">
        <f t="shared" si="20"/>
        <v>0</v>
      </c>
      <c r="HJ21" s="18">
        <v>0</v>
      </c>
      <c r="HK21" s="18">
        <f t="shared" si="21"/>
        <v>0</v>
      </c>
      <c r="HL21" s="18">
        <v>0</v>
      </c>
      <c r="HM21" s="18">
        <f t="shared" si="22"/>
        <v>0</v>
      </c>
      <c r="HN21" s="18">
        <v>0</v>
      </c>
      <c r="HO21" s="18">
        <f t="shared" si="23"/>
        <v>0</v>
      </c>
      <c r="HP21" s="18">
        <v>0</v>
      </c>
      <c r="HQ21" s="18">
        <f t="shared" si="24"/>
        <v>0</v>
      </c>
      <c r="HR21" s="18">
        <v>0</v>
      </c>
      <c r="HS21" s="18">
        <f t="shared" si="25"/>
        <v>0</v>
      </c>
      <c r="HT21" s="18">
        <v>0</v>
      </c>
      <c r="HU21" s="18">
        <f t="shared" si="26"/>
        <v>0</v>
      </c>
      <c r="HV21" s="18">
        <v>0</v>
      </c>
      <c r="HW21" s="18">
        <f t="shared" si="27"/>
        <v>0</v>
      </c>
      <c r="HX21" s="18">
        <v>0</v>
      </c>
      <c r="HY21" s="18">
        <f t="shared" si="28"/>
        <v>0</v>
      </c>
      <c r="HZ21" s="18">
        <v>0</v>
      </c>
      <c r="IA21" s="18">
        <f t="shared" si="29"/>
        <v>0</v>
      </c>
      <c r="IB21" s="18">
        <v>0</v>
      </c>
      <c r="IC21" s="18">
        <f t="shared" si="30"/>
        <v>0</v>
      </c>
      <c r="ID21" s="18">
        <v>0</v>
      </c>
      <c r="IE21" s="18">
        <f t="shared" si="31"/>
        <v>0</v>
      </c>
      <c r="IF21" s="18">
        <v>0</v>
      </c>
      <c r="IG21" s="18">
        <f t="shared" si="32"/>
        <v>0</v>
      </c>
      <c r="IH21" s="18">
        <v>0</v>
      </c>
      <c r="II21" s="18">
        <f t="shared" si="33"/>
        <v>0</v>
      </c>
      <c r="IJ21" s="18">
        <v>0</v>
      </c>
      <c r="IK21" s="18">
        <f t="shared" si="34"/>
        <v>0</v>
      </c>
      <c r="IL21" s="18">
        <v>0</v>
      </c>
      <c r="IM21" s="18">
        <f t="shared" si="35"/>
        <v>0</v>
      </c>
      <c r="IN21" s="18">
        <f t="shared" si="36"/>
        <v>0</v>
      </c>
      <c r="IO21" s="18">
        <f t="shared" si="37"/>
        <v>0</v>
      </c>
      <c r="IP21" s="18">
        <f t="shared" si="38"/>
        <v>0</v>
      </c>
      <c r="IQ21" s="18">
        <f t="shared" si="39"/>
        <v>0</v>
      </c>
      <c r="IR21" s="18">
        <f t="shared" si="40"/>
        <v>0</v>
      </c>
      <c r="IS21" s="18">
        <f t="shared" si="41"/>
        <v>0</v>
      </c>
      <c r="IT21" s="18">
        <f t="shared" si="42"/>
        <v>0</v>
      </c>
      <c r="IU21" s="18">
        <f t="shared" si="43"/>
        <v>0</v>
      </c>
      <c r="IV21" s="18">
        <f t="shared" si="44"/>
        <v>0</v>
      </c>
      <c r="IW21" s="18">
        <f t="shared" si="45"/>
        <v>0</v>
      </c>
      <c r="IX21" s="18">
        <f t="shared" si="46"/>
        <v>0</v>
      </c>
      <c r="IY21" s="18">
        <f t="shared" si="47"/>
        <v>0</v>
      </c>
      <c r="IZ21" s="18">
        <f t="shared" si="48"/>
        <v>0</v>
      </c>
      <c r="JA21" s="18">
        <f t="shared" si="49"/>
        <v>0</v>
      </c>
      <c r="JB21" s="18">
        <f t="shared" si="50"/>
        <v>0</v>
      </c>
      <c r="JC21" s="18">
        <f t="shared" si="51"/>
        <v>0</v>
      </c>
      <c r="JD21" s="18">
        <f t="shared" si="52"/>
        <v>0</v>
      </c>
      <c r="JE21" s="18">
        <f t="shared" si="53"/>
        <v>0</v>
      </c>
      <c r="JF21" s="18">
        <f t="shared" si="54"/>
        <v>0</v>
      </c>
      <c r="JG21" s="18">
        <f t="shared" si="55"/>
        <v>0.01</v>
      </c>
      <c r="JH21" s="18">
        <f t="shared" si="56"/>
        <v>1</v>
      </c>
      <c r="JI21" s="18">
        <f t="shared" si="57"/>
        <v>1</v>
      </c>
      <c r="JJ21" s="18">
        <f t="shared" si="58"/>
        <v>1</v>
      </c>
      <c r="JK21" s="18">
        <f t="shared" si="59"/>
        <v>1</v>
      </c>
      <c r="JL21" s="18">
        <f t="shared" si="60"/>
        <v>1</v>
      </c>
      <c r="JM21" s="18">
        <f t="shared" si="61"/>
        <v>1</v>
      </c>
      <c r="JN21" s="18">
        <f t="shared" si="62"/>
        <v>1</v>
      </c>
      <c r="JO21" s="18">
        <f t="shared" si="63"/>
        <v>1</v>
      </c>
      <c r="JP21" s="18">
        <f t="shared" si="64"/>
        <v>1</v>
      </c>
      <c r="JQ21" s="18">
        <f t="shared" si="65"/>
        <v>1</v>
      </c>
      <c r="JR21" s="18">
        <f t="shared" si="66"/>
        <v>1</v>
      </c>
      <c r="JS21" s="18">
        <f t="shared" si="67"/>
        <v>1</v>
      </c>
      <c r="JT21" s="18">
        <f t="shared" si="68"/>
        <v>1</v>
      </c>
      <c r="JU21" s="18">
        <f t="shared" si="69"/>
        <v>1</v>
      </c>
      <c r="JV21" s="18">
        <f t="shared" si="70"/>
        <v>1</v>
      </c>
      <c r="JW21" s="18">
        <f t="shared" si="71"/>
        <v>1</v>
      </c>
      <c r="JX21" s="18">
        <f t="shared" si="72"/>
        <v>1</v>
      </c>
      <c r="JY21" s="18">
        <f t="shared" si="73"/>
        <v>1</v>
      </c>
      <c r="JZ21" s="18">
        <f t="shared" si="74"/>
        <v>1</v>
      </c>
      <c r="KA21" s="18">
        <f t="shared" si="75"/>
        <v>0</v>
      </c>
      <c r="KB21" s="18">
        <f t="shared" si="76"/>
        <v>0</v>
      </c>
      <c r="KC21" s="18">
        <f t="shared" si="77"/>
        <v>0</v>
      </c>
      <c r="KD21" s="18">
        <f t="shared" si="78"/>
        <v>0</v>
      </c>
      <c r="KE21" s="18">
        <f t="shared" si="79"/>
        <v>0</v>
      </c>
      <c r="KF21" s="18">
        <f t="shared" si="80"/>
        <v>0</v>
      </c>
      <c r="KG21" s="18">
        <f t="shared" si="81"/>
        <v>0</v>
      </c>
      <c r="KH21" s="18">
        <f t="shared" si="82"/>
        <v>0</v>
      </c>
      <c r="KI21" s="18">
        <f t="shared" si="83"/>
        <v>0</v>
      </c>
      <c r="KJ21" s="18">
        <f t="shared" si="84"/>
        <v>0</v>
      </c>
      <c r="KK21" s="18">
        <f t="shared" si="85"/>
        <v>0</v>
      </c>
      <c r="KL21" s="18">
        <f t="shared" si="86"/>
        <v>0</v>
      </c>
      <c r="KM21" s="18">
        <f t="shared" si="87"/>
        <v>0</v>
      </c>
      <c r="KN21" s="18">
        <f t="shared" si="88"/>
        <v>0</v>
      </c>
      <c r="KO21" s="18">
        <f t="shared" si="89"/>
        <v>0</v>
      </c>
      <c r="KP21" s="18">
        <f t="shared" si="90"/>
        <v>0</v>
      </c>
      <c r="KQ21" s="18">
        <f t="shared" si="91"/>
        <v>0</v>
      </c>
      <c r="KR21" s="18">
        <f t="shared" si="92"/>
        <v>0</v>
      </c>
      <c r="KS21" s="18">
        <f t="shared" si="93"/>
        <v>0</v>
      </c>
      <c r="KT21" s="18">
        <f t="shared" si="94"/>
        <v>0</v>
      </c>
    </row>
    <row r="22" spans="1:306" x14ac:dyDescent="0.3">
      <c r="A22" s="18"/>
      <c r="B22" s="18"/>
      <c r="C22" s="18"/>
      <c r="AJ22" s="24"/>
      <c r="AK22" s="24"/>
      <c r="AL22" s="20"/>
      <c r="AM22" s="23"/>
      <c r="AN22" s="18"/>
      <c r="AO22" s="24"/>
      <c r="AP22" s="18">
        <f t="shared" si="95"/>
        <v>0</v>
      </c>
      <c r="AQ22" s="18" t="str">
        <f t="shared" si="96"/>
        <v>sup</v>
      </c>
      <c r="AR22" s="18" t="str">
        <f t="shared" si="97"/>
        <v>favorite</v>
      </c>
      <c r="AS22" s="19">
        <f t="shared" si="0"/>
        <v>0</v>
      </c>
      <c r="AT22" s="19">
        <f t="shared" si="1"/>
        <v>0</v>
      </c>
      <c r="AU22" s="19">
        <f t="shared" si="98"/>
        <v>0</v>
      </c>
      <c r="AV22" s="19">
        <f t="shared" si="99"/>
        <v>0</v>
      </c>
      <c r="AW22" s="71">
        <f t="shared" si="100"/>
        <v>0</v>
      </c>
      <c r="AX22" s="71">
        <f t="shared" si="101"/>
        <v>0</v>
      </c>
      <c r="AY22" s="71">
        <f t="shared" si="102"/>
        <v>1</v>
      </c>
      <c r="AZ22" s="22">
        <f t="shared" si="103"/>
        <v>0</v>
      </c>
      <c r="BA22" s="22">
        <f t="shared" si="104"/>
        <v>0</v>
      </c>
      <c r="BB22" s="25">
        <f t="shared" si="2"/>
        <v>0</v>
      </c>
      <c r="BC22" s="21">
        <f t="shared" si="3"/>
        <v>0</v>
      </c>
      <c r="BD22" s="22">
        <v>21</v>
      </c>
      <c r="BE22" s="18">
        <f t="shared" si="4"/>
        <v>0</v>
      </c>
      <c r="BF22" s="18">
        <f t="shared" si="5"/>
        <v>0</v>
      </c>
      <c r="BG22" s="18">
        <f t="shared" si="6"/>
        <v>0</v>
      </c>
      <c r="BH22" s="18">
        <f t="shared" si="7"/>
        <v>0</v>
      </c>
      <c r="BI22" s="18">
        <f t="shared" si="105"/>
        <v>0</v>
      </c>
      <c r="BJ22" s="22">
        <f t="shared" si="116"/>
        <v>1</v>
      </c>
      <c r="BK22" s="22">
        <f t="shared" si="106"/>
        <v>1</v>
      </c>
      <c r="BL22" s="33">
        <f t="shared" si="107"/>
        <v>1</v>
      </c>
      <c r="BM22" s="22">
        <f t="shared" si="8"/>
        <v>0</v>
      </c>
      <c r="BN22" s="22">
        <f t="shared" si="108"/>
        <v>1</v>
      </c>
      <c r="BO22" s="22">
        <f t="shared" si="9"/>
        <v>1</v>
      </c>
      <c r="BP22" s="22">
        <f t="shared" si="109"/>
        <v>0</v>
      </c>
      <c r="BQ22" s="22">
        <f t="shared" si="10"/>
        <v>0</v>
      </c>
      <c r="BR22" s="15">
        <f t="shared" si="11"/>
        <v>0</v>
      </c>
      <c r="BS22" s="45">
        <f t="shared" si="110"/>
        <v>0</v>
      </c>
      <c r="BT22" s="22">
        <f t="shared" si="111"/>
        <v>0</v>
      </c>
      <c r="BU22" s="22">
        <f t="shared" si="117"/>
        <v>1</v>
      </c>
      <c r="BV22" s="22">
        <f t="shared" si="112"/>
        <v>0</v>
      </c>
      <c r="BW22" s="22">
        <f t="shared" si="113"/>
        <v>1</v>
      </c>
      <c r="BX22" s="22">
        <f t="shared" si="114"/>
        <v>0</v>
      </c>
      <c r="BY22" s="15">
        <f t="shared" si="115"/>
        <v>0</v>
      </c>
      <c r="BZ22" s="18">
        <f t="shared" si="118"/>
        <v>0</v>
      </c>
      <c r="CA22" s="22">
        <f t="shared" si="119"/>
        <v>0</v>
      </c>
      <c r="CB22" s="22">
        <f t="shared" si="124"/>
        <v>1</v>
      </c>
      <c r="CC22" s="22">
        <f t="shared" si="120"/>
        <v>0</v>
      </c>
      <c r="CD22" s="22">
        <f t="shared" si="121"/>
        <v>1</v>
      </c>
      <c r="CE22" s="22">
        <f t="shared" si="122"/>
        <v>0</v>
      </c>
      <c r="CF22" s="15">
        <f t="shared" si="123"/>
        <v>0</v>
      </c>
      <c r="CG22" s="18">
        <f t="shared" si="125"/>
        <v>0</v>
      </c>
      <c r="CH22" s="22">
        <f t="shared" si="126"/>
        <v>0</v>
      </c>
      <c r="CI22" s="22">
        <f t="shared" si="127"/>
        <v>1</v>
      </c>
      <c r="CJ22" s="22">
        <f t="shared" si="128"/>
        <v>0</v>
      </c>
      <c r="CK22" s="22">
        <f t="shared" si="129"/>
        <v>1</v>
      </c>
      <c r="CL22" s="22">
        <f t="shared" si="130"/>
        <v>0</v>
      </c>
      <c r="CM22" s="15">
        <f t="shared" si="131"/>
        <v>0</v>
      </c>
      <c r="CN22" s="18">
        <f t="shared" si="132"/>
        <v>0</v>
      </c>
      <c r="CO22" s="22">
        <f t="shared" si="133"/>
        <v>0</v>
      </c>
      <c r="CP22" s="22">
        <f t="shared" si="134"/>
        <v>1</v>
      </c>
      <c r="CQ22" s="22">
        <f t="shared" si="135"/>
        <v>0</v>
      </c>
      <c r="CR22" s="22">
        <f t="shared" si="136"/>
        <v>1</v>
      </c>
      <c r="CS22" s="22">
        <f t="shared" si="137"/>
        <v>0</v>
      </c>
      <c r="CT22" s="15">
        <f t="shared" si="138"/>
        <v>0</v>
      </c>
      <c r="CU22" s="18">
        <f t="shared" si="139"/>
        <v>0</v>
      </c>
      <c r="CV22" s="22">
        <f t="shared" si="140"/>
        <v>0</v>
      </c>
      <c r="CW22" s="22">
        <f t="shared" si="141"/>
        <v>1</v>
      </c>
      <c r="CX22" s="22">
        <f t="shared" si="142"/>
        <v>0</v>
      </c>
      <c r="CY22" s="22">
        <f t="shared" si="143"/>
        <v>1</v>
      </c>
      <c r="CZ22" s="22">
        <f t="shared" si="144"/>
        <v>0</v>
      </c>
      <c r="DA22" s="15">
        <f t="shared" si="145"/>
        <v>0</v>
      </c>
      <c r="DB22" s="18">
        <f t="shared" si="146"/>
        <v>0</v>
      </c>
      <c r="DC22" s="22">
        <f t="shared" si="147"/>
        <v>0</v>
      </c>
      <c r="DD22" s="22">
        <f t="shared" si="148"/>
        <v>1</v>
      </c>
      <c r="DE22" s="22">
        <f t="shared" si="149"/>
        <v>0</v>
      </c>
      <c r="DF22" s="22">
        <f t="shared" si="150"/>
        <v>1</v>
      </c>
      <c r="DG22" s="22">
        <f t="shared" si="151"/>
        <v>0</v>
      </c>
      <c r="DH22" s="15">
        <f t="shared" si="152"/>
        <v>0</v>
      </c>
      <c r="DI22" s="18">
        <f t="shared" si="153"/>
        <v>0</v>
      </c>
      <c r="DJ22" s="22">
        <f t="shared" si="154"/>
        <v>0</v>
      </c>
      <c r="DK22" s="22">
        <f t="shared" si="155"/>
        <v>1</v>
      </c>
      <c r="DL22" s="22">
        <f t="shared" si="156"/>
        <v>0</v>
      </c>
      <c r="DM22" s="22">
        <f t="shared" si="157"/>
        <v>1</v>
      </c>
      <c r="DN22" s="22">
        <f t="shared" si="158"/>
        <v>0</v>
      </c>
      <c r="DO22" s="15">
        <f t="shared" si="159"/>
        <v>0</v>
      </c>
      <c r="DP22" s="18">
        <f t="shared" si="160"/>
        <v>0</v>
      </c>
      <c r="DQ22" s="22">
        <f t="shared" si="161"/>
        <v>0</v>
      </c>
      <c r="DR22" s="22">
        <f t="shared" si="162"/>
        <v>1</v>
      </c>
      <c r="DS22" s="22">
        <f t="shared" si="163"/>
        <v>0</v>
      </c>
      <c r="DT22" s="22">
        <f t="shared" si="164"/>
        <v>1</v>
      </c>
      <c r="DU22" s="22">
        <f t="shared" si="165"/>
        <v>0</v>
      </c>
      <c r="DV22" s="15">
        <f t="shared" si="166"/>
        <v>0</v>
      </c>
      <c r="DW22" s="18">
        <f t="shared" si="167"/>
        <v>0</v>
      </c>
      <c r="DX22" s="22">
        <f t="shared" si="168"/>
        <v>0</v>
      </c>
      <c r="DY22" s="22">
        <f t="shared" si="169"/>
        <v>1</v>
      </c>
      <c r="DZ22" s="22">
        <f t="shared" si="170"/>
        <v>0</v>
      </c>
      <c r="EA22" s="22">
        <f t="shared" si="171"/>
        <v>1</v>
      </c>
      <c r="EB22" s="22">
        <f t="shared" si="172"/>
        <v>0</v>
      </c>
      <c r="EC22" s="15">
        <f t="shared" si="173"/>
        <v>0</v>
      </c>
      <c r="ED22" s="18">
        <f t="shared" si="174"/>
        <v>0</v>
      </c>
      <c r="EE22" s="22">
        <f t="shared" si="175"/>
        <v>0</v>
      </c>
      <c r="EF22" s="22">
        <f t="shared" si="176"/>
        <v>1</v>
      </c>
      <c r="EG22" s="22">
        <f t="shared" si="177"/>
        <v>0</v>
      </c>
      <c r="EH22" s="22">
        <f t="shared" si="178"/>
        <v>1</v>
      </c>
      <c r="EI22" s="22">
        <f t="shared" si="179"/>
        <v>0</v>
      </c>
      <c r="EJ22" s="15">
        <f t="shared" si="180"/>
        <v>0</v>
      </c>
      <c r="EK22" s="18">
        <f t="shared" si="181"/>
        <v>0</v>
      </c>
      <c r="EL22" s="22">
        <f t="shared" si="182"/>
        <v>0</v>
      </c>
      <c r="EM22" s="22">
        <f t="shared" si="183"/>
        <v>1</v>
      </c>
      <c r="EN22" s="22">
        <f t="shared" si="184"/>
        <v>0</v>
      </c>
      <c r="EO22" s="22">
        <f t="shared" si="185"/>
        <v>1</v>
      </c>
      <c r="EP22" s="22">
        <f t="shared" si="186"/>
        <v>0</v>
      </c>
      <c r="EQ22" s="15">
        <f t="shared" si="187"/>
        <v>0</v>
      </c>
      <c r="ER22" s="22">
        <f t="shared" si="188"/>
        <v>0</v>
      </c>
      <c r="ES22" s="22">
        <f t="shared" si="189"/>
        <v>0</v>
      </c>
      <c r="ET22" s="22">
        <f t="shared" si="190"/>
        <v>1</v>
      </c>
      <c r="EU22" s="22">
        <f t="shared" si="191"/>
        <v>0</v>
      </c>
      <c r="EV22" s="22">
        <f t="shared" si="192"/>
        <v>1</v>
      </c>
      <c r="EW22" s="22">
        <f t="shared" si="193"/>
        <v>0</v>
      </c>
      <c r="EX22" s="15">
        <f t="shared" si="194"/>
        <v>0</v>
      </c>
      <c r="EY22" s="22">
        <f t="shared" si="195"/>
        <v>0</v>
      </c>
      <c r="EZ22" s="22">
        <f t="shared" si="196"/>
        <v>0</v>
      </c>
      <c r="FA22" s="22">
        <f t="shared" si="197"/>
        <v>1</v>
      </c>
      <c r="FB22" s="22">
        <f t="shared" si="198"/>
        <v>0</v>
      </c>
      <c r="FC22" s="22">
        <f t="shared" si="199"/>
        <v>1</v>
      </c>
      <c r="FD22" s="22">
        <f t="shared" si="200"/>
        <v>0</v>
      </c>
      <c r="FE22" s="15">
        <f t="shared" si="201"/>
        <v>0</v>
      </c>
      <c r="FF22" s="22">
        <f t="shared" si="202"/>
        <v>0</v>
      </c>
      <c r="FG22" s="22">
        <f t="shared" si="203"/>
        <v>0</v>
      </c>
      <c r="FH22" s="22">
        <f t="shared" si="204"/>
        <v>1</v>
      </c>
      <c r="FI22" s="22">
        <f t="shared" si="205"/>
        <v>0</v>
      </c>
      <c r="FJ22" s="22">
        <f t="shared" si="206"/>
        <v>1</v>
      </c>
      <c r="FK22" s="22">
        <f t="shared" si="207"/>
        <v>0</v>
      </c>
      <c r="FL22" s="15">
        <f t="shared" si="208"/>
        <v>0</v>
      </c>
      <c r="FM22" s="22">
        <f t="shared" si="209"/>
        <v>0</v>
      </c>
      <c r="FN22" s="22">
        <f t="shared" si="210"/>
        <v>0</v>
      </c>
      <c r="FO22" s="22">
        <f t="shared" si="211"/>
        <v>1</v>
      </c>
      <c r="FP22" s="22">
        <f t="shared" si="212"/>
        <v>0</v>
      </c>
      <c r="FQ22" s="22">
        <f t="shared" si="213"/>
        <v>1</v>
      </c>
      <c r="FR22" s="22">
        <f t="shared" si="214"/>
        <v>0</v>
      </c>
      <c r="FS22" s="15">
        <f t="shared" si="215"/>
        <v>0</v>
      </c>
      <c r="FT22" s="22">
        <f t="shared" si="216"/>
        <v>0</v>
      </c>
      <c r="FU22" s="22">
        <f t="shared" si="217"/>
        <v>0</v>
      </c>
      <c r="FV22" s="22">
        <f t="shared" si="218"/>
        <v>1</v>
      </c>
      <c r="FW22" s="22">
        <f t="shared" si="219"/>
        <v>0</v>
      </c>
      <c r="FX22" s="22">
        <f t="shared" si="220"/>
        <v>1</v>
      </c>
      <c r="FY22" s="22">
        <f t="shared" si="221"/>
        <v>0</v>
      </c>
      <c r="FZ22" s="15">
        <f t="shared" si="222"/>
        <v>0</v>
      </c>
      <c r="GA22" s="22">
        <f t="shared" si="223"/>
        <v>0</v>
      </c>
      <c r="GB22" s="22">
        <f t="shared" si="224"/>
        <v>0</v>
      </c>
      <c r="GC22" s="22">
        <f t="shared" si="225"/>
        <v>1</v>
      </c>
      <c r="GD22" s="22">
        <f t="shared" si="226"/>
        <v>0</v>
      </c>
      <c r="GE22" s="22">
        <f t="shared" si="227"/>
        <v>1</v>
      </c>
      <c r="GF22" s="22">
        <f t="shared" si="228"/>
        <v>0</v>
      </c>
      <c r="GG22" s="15">
        <f t="shared" si="229"/>
        <v>0</v>
      </c>
      <c r="GH22" s="22">
        <f t="shared" si="230"/>
        <v>0</v>
      </c>
      <c r="GI22" s="22">
        <f t="shared" si="231"/>
        <v>0</v>
      </c>
      <c r="GJ22" s="22">
        <f t="shared" si="232"/>
        <v>1</v>
      </c>
      <c r="GK22" s="22">
        <f t="shared" si="233"/>
        <v>0</v>
      </c>
      <c r="GL22" s="22">
        <f t="shared" si="234"/>
        <v>1</v>
      </c>
      <c r="GM22" s="22">
        <f t="shared" si="235"/>
        <v>0</v>
      </c>
      <c r="GN22" s="15">
        <f t="shared" si="236"/>
        <v>0</v>
      </c>
      <c r="GO22" s="22">
        <f t="shared" si="237"/>
        <v>0</v>
      </c>
      <c r="GP22" s="22">
        <f t="shared" si="238"/>
        <v>0</v>
      </c>
      <c r="GQ22" s="22">
        <f t="shared" si="239"/>
        <v>1</v>
      </c>
      <c r="GR22" s="22">
        <f t="shared" si="240"/>
        <v>0</v>
      </c>
      <c r="GS22" s="22">
        <f t="shared" si="241"/>
        <v>1</v>
      </c>
      <c r="GT22" s="22">
        <f t="shared" si="242"/>
        <v>0</v>
      </c>
      <c r="GU22" s="15">
        <f t="shared" si="243"/>
        <v>0</v>
      </c>
      <c r="GV22" s="22">
        <f t="shared" si="12"/>
        <v>0</v>
      </c>
      <c r="GW22" s="22">
        <f t="shared" si="13"/>
        <v>1</v>
      </c>
      <c r="GX22" s="22">
        <f t="shared" si="14"/>
        <v>1</v>
      </c>
      <c r="GY22" s="18">
        <f t="shared" si="15"/>
        <v>1</v>
      </c>
      <c r="GZ22" s="18">
        <v>0</v>
      </c>
      <c r="HA22" s="18">
        <f t="shared" si="16"/>
        <v>0</v>
      </c>
      <c r="HB22" s="18">
        <v>0</v>
      </c>
      <c r="HC22" s="18">
        <f t="shared" si="17"/>
        <v>0</v>
      </c>
      <c r="HD22" s="18">
        <v>0</v>
      </c>
      <c r="HE22" s="18">
        <f t="shared" si="18"/>
        <v>0</v>
      </c>
      <c r="HF22" s="18">
        <v>0</v>
      </c>
      <c r="HG22" s="18">
        <f t="shared" si="19"/>
        <v>0</v>
      </c>
      <c r="HH22" s="18">
        <v>0</v>
      </c>
      <c r="HI22" s="18">
        <f t="shared" si="20"/>
        <v>0</v>
      </c>
      <c r="HJ22" s="18">
        <v>0</v>
      </c>
      <c r="HK22" s="18">
        <f t="shared" si="21"/>
        <v>0</v>
      </c>
      <c r="HL22" s="18">
        <v>0</v>
      </c>
      <c r="HM22" s="18">
        <f t="shared" si="22"/>
        <v>0</v>
      </c>
      <c r="HN22" s="18">
        <v>0</v>
      </c>
      <c r="HO22" s="18">
        <f t="shared" si="23"/>
        <v>0</v>
      </c>
      <c r="HP22" s="18">
        <v>0</v>
      </c>
      <c r="HQ22" s="18">
        <f t="shared" si="24"/>
        <v>0</v>
      </c>
      <c r="HR22" s="18">
        <v>0</v>
      </c>
      <c r="HS22" s="18">
        <f t="shared" si="25"/>
        <v>0</v>
      </c>
      <c r="HT22" s="18">
        <v>0</v>
      </c>
      <c r="HU22" s="18">
        <f t="shared" si="26"/>
        <v>0</v>
      </c>
      <c r="HV22" s="18">
        <v>0</v>
      </c>
      <c r="HW22" s="18">
        <f t="shared" si="27"/>
        <v>0</v>
      </c>
      <c r="HX22" s="18">
        <v>0</v>
      </c>
      <c r="HY22" s="18">
        <f t="shared" si="28"/>
        <v>0</v>
      </c>
      <c r="HZ22" s="18">
        <v>0</v>
      </c>
      <c r="IA22" s="18">
        <f t="shared" si="29"/>
        <v>0</v>
      </c>
      <c r="IB22" s="18">
        <v>0</v>
      </c>
      <c r="IC22" s="18">
        <f t="shared" si="30"/>
        <v>0</v>
      </c>
      <c r="ID22" s="18">
        <v>0</v>
      </c>
      <c r="IE22" s="18">
        <f t="shared" si="31"/>
        <v>0</v>
      </c>
      <c r="IF22" s="18">
        <v>0</v>
      </c>
      <c r="IG22" s="18">
        <f t="shared" si="32"/>
        <v>0</v>
      </c>
      <c r="IH22" s="18">
        <v>0</v>
      </c>
      <c r="II22" s="18">
        <f t="shared" si="33"/>
        <v>0</v>
      </c>
      <c r="IJ22" s="18">
        <v>0</v>
      </c>
      <c r="IK22" s="18">
        <f t="shared" si="34"/>
        <v>0</v>
      </c>
      <c r="IL22" s="18">
        <v>0</v>
      </c>
      <c r="IM22" s="18">
        <f t="shared" si="35"/>
        <v>0</v>
      </c>
      <c r="IN22" s="18">
        <f t="shared" si="36"/>
        <v>0</v>
      </c>
      <c r="IO22" s="18">
        <f t="shared" si="37"/>
        <v>0</v>
      </c>
      <c r="IP22" s="18">
        <f t="shared" si="38"/>
        <v>0</v>
      </c>
      <c r="IQ22" s="18">
        <f t="shared" si="39"/>
        <v>0</v>
      </c>
      <c r="IR22" s="18">
        <f t="shared" si="40"/>
        <v>0</v>
      </c>
      <c r="IS22" s="18">
        <f t="shared" si="41"/>
        <v>0</v>
      </c>
      <c r="IT22" s="18">
        <f t="shared" si="42"/>
        <v>0</v>
      </c>
      <c r="IU22" s="18">
        <f t="shared" si="43"/>
        <v>0</v>
      </c>
      <c r="IV22" s="18">
        <f t="shared" si="44"/>
        <v>0</v>
      </c>
      <c r="IW22" s="18">
        <f t="shared" si="45"/>
        <v>0</v>
      </c>
      <c r="IX22" s="18">
        <f t="shared" si="46"/>
        <v>0</v>
      </c>
      <c r="IY22" s="18">
        <f t="shared" si="47"/>
        <v>0</v>
      </c>
      <c r="IZ22" s="18">
        <f t="shared" si="48"/>
        <v>0</v>
      </c>
      <c r="JA22" s="18">
        <f t="shared" si="49"/>
        <v>0</v>
      </c>
      <c r="JB22" s="18">
        <f t="shared" si="50"/>
        <v>0</v>
      </c>
      <c r="JC22" s="18">
        <f t="shared" si="51"/>
        <v>0</v>
      </c>
      <c r="JD22" s="18">
        <f t="shared" si="52"/>
        <v>0</v>
      </c>
      <c r="JE22" s="18">
        <f t="shared" si="53"/>
        <v>0</v>
      </c>
      <c r="JF22" s="18">
        <f t="shared" si="54"/>
        <v>0</v>
      </c>
      <c r="JG22" s="18">
        <f t="shared" si="55"/>
        <v>0.01</v>
      </c>
      <c r="JH22" s="18">
        <f t="shared" si="56"/>
        <v>1</v>
      </c>
      <c r="JI22" s="18">
        <f t="shared" si="57"/>
        <v>1</v>
      </c>
      <c r="JJ22" s="18">
        <f t="shared" si="58"/>
        <v>1</v>
      </c>
      <c r="JK22" s="18">
        <f t="shared" si="59"/>
        <v>1</v>
      </c>
      <c r="JL22" s="18">
        <f t="shared" si="60"/>
        <v>1</v>
      </c>
      <c r="JM22" s="18">
        <f t="shared" si="61"/>
        <v>1</v>
      </c>
      <c r="JN22" s="18">
        <f t="shared" si="62"/>
        <v>1</v>
      </c>
      <c r="JO22" s="18">
        <f t="shared" si="63"/>
        <v>1</v>
      </c>
      <c r="JP22" s="18">
        <f t="shared" si="64"/>
        <v>1</v>
      </c>
      <c r="JQ22" s="18">
        <f t="shared" si="65"/>
        <v>1</v>
      </c>
      <c r="JR22" s="18">
        <f t="shared" si="66"/>
        <v>1</v>
      </c>
      <c r="JS22" s="18">
        <f t="shared" si="67"/>
        <v>1</v>
      </c>
      <c r="JT22" s="18">
        <f t="shared" si="68"/>
        <v>1</v>
      </c>
      <c r="JU22" s="18">
        <f t="shared" si="69"/>
        <v>1</v>
      </c>
      <c r="JV22" s="18">
        <f t="shared" si="70"/>
        <v>1</v>
      </c>
      <c r="JW22" s="18">
        <f t="shared" si="71"/>
        <v>1</v>
      </c>
      <c r="JX22" s="18">
        <f t="shared" si="72"/>
        <v>1</v>
      </c>
      <c r="JY22" s="18">
        <f t="shared" si="73"/>
        <v>1</v>
      </c>
      <c r="JZ22" s="18">
        <f t="shared" si="74"/>
        <v>1</v>
      </c>
      <c r="KA22" s="18">
        <f t="shared" si="75"/>
        <v>0</v>
      </c>
      <c r="KB22" s="18">
        <f t="shared" si="76"/>
        <v>0</v>
      </c>
      <c r="KC22" s="18">
        <f t="shared" si="77"/>
        <v>0</v>
      </c>
      <c r="KD22" s="18">
        <f t="shared" si="78"/>
        <v>0</v>
      </c>
      <c r="KE22" s="18">
        <f t="shared" si="79"/>
        <v>0</v>
      </c>
      <c r="KF22" s="18">
        <f t="shared" si="80"/>
        <v>0</v>
      </c>
      <c r="KG22" s="18">
        <f t="shared" si="81"/>
        <v>0</v>
      </c>
      <c r="KH22" s="18">
        <f t="shared" si="82"/>
        <v>0</v>
      </c>
      <c r="KI22" s="18">
        <f t="shared" si="83"/>
        <v>0</v>
      </c>
      <c r="KJ22" s="18">
        <f t="shared" si="84"/>
        <v>0</v>
      </c>
      <c r="KK22" s="18">
        <f t="shared" si="85"/>
        <v>0</v>
      </c>
      <c r="KL22" s="18">
        <f t="shared" si="86"/>
        <v>0</v>
      </c>
      <c r="KM22" s="18">
        <f t="shared" si="87"/>
        <v>0</v>
      </c>
      <c r="KN22" s="18">
        <f t="shared" si="88"/>
        <v>0</v>
      </c>
      <c r="KO22" s="18">
        <f t="shared" si="89"/>
        <v>0</v>
      </c>
      <c r="KP22" s="18">
        <f t="shared" si="90"/>
        <v>0</v>
      </c>
      <c r="KQ22" s="18">
        <f t="shared" si="91"/>
        <v>0</v>
      </c>
      <c r="KR22" s="18">
        <f t="shared" si="92"/>
        <v>0</v>
      </c>
      <c r="KS22" s="18">
        <f t="shared" si="93"/>
        <v>0</v>
      </c>
      <c r="KT22" s="18">
        <f t="shared" si="94"/>
        <v>0</v>
      </c>
    </row>
    <row r="23" spans="1:306" x14ac:dyDescent="0.3">
      <c r="A23" s="18"/>
      <c r="B23" s="18"/>
      <c r="C23" s="18"/>
      <c r="AJ23" s="24"/>
      <c r="AK23" s="24"/>
      <c r="AL23" s="20"/>
      <c r="AM23" s="23"/>
      <c r="AN23" s="18"/>
      <c r="AO23" s="24"/>
      <c r="AP23" s="18">
        <f t="shared" si="95"/>
        <v>0</v>
      </c>
      <c r="AQ23" s="18" t="str">
        <f t="shared" si="96"/>
        <v>sup</v>
      </c>
      <c r="AR23" s="18" t="str">
        <f t="shared" si="97"/>
        <v>favorite</v>
      </c>
      <c r="AS23" s="19">
        <f t="shared" si="0"/>
        <v>0</v>
      </c>
      <c r="AT23" s="19">
        <f t="shared" si="1"/>
        <v>0</v>
      </c>
      <c r="AU23" s="19">
        <f t="shared" si="98"/>
        <v>0</v>
      </c>
      <c r="AV23" s="19">
        <f t="shared" si="99"/>
        <v>0</v>
      </c>
      <c r="AW23" s="71">
        <f t="shared" si="100"/>
        <v>0</v>
      </c>
      <c r="AX23" s="71">
        <f t="shared" si="101"/>
        <v>0</v>
      </c>
      <c r="AY23" s="71">
        <f t="shared" si="102"/>
        <v>1</v>
      </c>
      <c r="AZ23" s="22">
        <f t="shared" si="103"/>
        <v>0</v>
      </c>
      <c r="BA23" s="22">
        <f t="shared" si="104"/>
        <v>0</v>
      </c>
      <c r="BB23" s="25">
        <f t="shared" si="2"/>
        <v>0</v>
      </c>
      <c r="BC23" s="21">
        <f t="shared" si="3"/>
        <v>0</v>
      </c>
      <c r="BD23" s="22">
        <v>22</v>
      </c>
      <c r="BE23" s="18">
        <f t="shared" si="4"/>
        <v>0</v>
      </c>
      <c r="BF23" s="18">
        <f t="shared" si="5"/>
        <v>0</v>
      </c>
      <c r="BG23" s="18">
        <f t="shared" si="6"/>
        <v>0</v>
      </c>
      <c r="BH23" s="18">
        <f t="shared" si="7"/>
        <v>0</v>
      </c>
      <c r="BI23" s="18">
        <f t="shared" si="105"/>
        <v>0</v>
      </c>
      <c r="BJ23" s="22">
        <f t="shared" si="116"/>
        <v>1</v>
      </c>
      <c r="BK23" s="22">
        <f t="shared" si="106"/>
        <v>1</v>
      </c>
      <c r="BL23" s="33">
        <f t="shared" si="107"/>
        <v>1</v>
      </c>
      <c r="BM23" s="22">
        <f t="shared" si="8"/>
        <v>0</v>
      </c>
      <c r="BN23" s="22">
        <f t="shared" si="108"/>
        <v>1</v>
      </c>
      <c r="BO23" s="22">
        <f t="shared" si="9"/>
        <v>1</v>
      </c>
      <c r="BP23" s="22">
        <f t="shared" si="109"/>
        <v>0</v>
      </c>
      <c r="BQ23" s="22">
        <f t="shared" si="10"/>
        <v>0</v>
      </c>
      <c r="BR23" s="15">
        <f t="shared" si="11"/>
        <v>0</v>
      </c>
      <c r="BS23" s="45">
        <f t="shared" si="110"/>
        <v>0</v>
      </c>
      <c r="BT23" s="22">
        <f t="shared" si="111"/>
        <v>0</v>
      </c>
      <c r="BU23" s="22">
        <f t="shared" si="117"/>
        <v>1</v>
      </c>
      <c r="BV23" s="22">
        <f t="shared" si="112"/>
        <v>0</v>
      </c>
      <c r="BW23" s="22">
        <f t="shared" si="113"/>
        <v>1</v>
      </c>
      <c r="BX23" s="22">
        <f t="shared" si="114"/>
        <v>0</v>
      </c>
      <c r="BY23" s="15">
        <f t="shared" si="115"/>
        <v>0</v>
      </c>
      <c r="BZ23" s="18">
        <f t="shared" si="118"/>
        <v>0</v>
      </c>
      <c r="CA23" s="22">
        <f t="shared" si="119"/>
        <v>0</v>
      </c>
      <c r="CB23" s="22">
        <f t="shared" si="124"/>
        <v>1</v>
      </c>
      <c r="CC23" s="22">
        <f t="shared" si="120"/>
        <v>0</v>
      </c>
      <c r="CD23" s="22">
        <f t="shared" si="121"/>
        <v>1</v>
      </c>
      <c r="CE23" s="22">
        <f t="shared" si="122"/>
        <v>0</v>
      </c>
      <c r="CF23" s="15">
        <f t="shared" si="123"/>
        <v>0</v>
      </c>
      <c r="CG23" s="18">
        <f t="shared" si="125"/>
        <v>0</v>
      </c>
      <c r="CH23" s="22">
        <f t="shared" si="126"/>
        <v>0</v>
      </c>
      <c r="CI23" s="22">
        <f t="shared" si="127"/>
        <v>1</v>
      </c>
      <c r="CJ23" s="22">
        <f t="shared" si="128"/>
        <v>0</v>
      </c>
      <c r="CK23" s="22">
        <f t="shared" si="129"/>
        <v>1</v>
      </c>
      <c r="CL23" s="22">
        <f t="shared" si="130"/>
        <v>0</v>
      </c>
      <c r="CM23" s="15">
        <f t="shared" si="131"/>
        <v>0</v>
      </c>
      <c r="CN23" s="18">
        <f t="shared" si="132"/>
        <v>0</v>
      </c>
      <c r="CO23" s="22">
        <f t="shared" si="133"/>
        <v>0</v>
      </c>
      <c r="CP23" s="22">
        <f t="shared" si="134"/>
        <v>1</v>
      </c>
      <c r="CQ23" s="22">
        <f t="shared" si="135"/>
        <v>0</v>
      </c>
      <c r="CR23" s="22">
        <f t="shared" si="136"/>
        <v>1</v>
      </c>
      <c r="CS23" s="22">
        <f t="shared" si="137"/>
        <v>0</v>
      </c>
      <c r="CT23" s="15">
        <f t="shared" si="138"/>
        <v>0</v>
      </c>
      <c r="CU23" s="18">
        <f t="shared" si="139"/>
        <v>0</v>
      </c>
      <c r="CV23" s="22">
        <f t="shared" si="140"/>
        <v>0</v>
      </c>
      <c r="CW23" s="22">
        <f t="shared" si="141"/>
        <v>1</v>
      </c>
      <c r="CX23" s="22">
        <f t="shared" si="142"/>
        <v>0</v>
      </c>
      <c r="CY23" s="22">
        <f t="shared" si="143"/>
        <v>1</v>
      </c>
      <c r="CZ23" s="22">
        <f t="shared" si="144"/>
        <v>0</v>
      </c>
      <c r="DA23" s="15">
        <f t="shared" si="145"/>
        <v>0</v>
      </c>
      <c r="DB23" s="18">
        <f t="shared" si="146"/>
        <v>0</v>
      </c>
      <c r="DC23" s="22">
        <f t="shared" si="147"/>
        <v>0</v>
      </c>
      <c r="DD23" s="22">
        <f t="shared" si="148"/>
        <v>1</v>
      </c>
      <c r="DE23" s="22">
        <f t="shared" si="149"/>
        <v>0</v>
      </c>
      <c r="DF23" s="22">
        <f t="shared" si="150"/>
        <v>1</v>
      </c>
      <c r="DG23" s="22">
        <f t="shared" si="151"/>
        <v>0</v>
      </c>
      <c r="DH23" s="15">
        <f t="shared" si="152"/>
        <v>0</v>
      </c>
      <c r="DI23" s="18">
        <f t="shared" si="153"/>
        <v>0</v>
      </c>
      <c r="DJ23" s="22">
        <f t="shared" si="154"/>
        <v>0</v>
      </c>
      <c r="DK23" s="22">
        <f t="shared" si="155"/>
        <v>1</v>
      </c>
      <c r="DL23" s="22">
        <f t="shared" si="156"/>
        <v>0</v>
      </c>
      <c r="DM23" s="22">
        <f t="shared" si="157"/>
        <v>1</v>
      </c>
      <c r="DN23" s="22">
        <f t="shared" si="158"/>
        <v>0</v>
      </c>
      <c r="DO23" s="15">
        <f t="shared" si="159"/>
        <v>0</v>
      </c>
      <c r="DP23" s="18">
        <f t="shared" si="160"/>
        <v>0</v>
      </c>
      <c r="DQ23" s="22">
        <f t="shared" si="161"/>
        <v>0</v>
      </c>
      <c r="DR23" s="22">
        <f t="shared" si="162"/>
        <v>1</v>
      </c>
      <c r="DS23" s="22">
        <f t="shared" si="163"/>
        <v>0</v>
      </c>
      <c r="DT23" s="22">
        <f t="shared" si="164"/>
        <v>1</v>
      </c>
      <c r="DU23" s="22">
        <f t="shared" si="165"/>
        <v>0</v>
      </c>
      <c r="DV23" s="15">
        <f t="shared" si="166"/>
        <v>0</v>
      </c>
      <c r="DW23" s="18">
        <f t="shared" si="167"/>
        <v>0</v>
      </c>
      <c r="DX23" s="22">
        <f t="shared" si="168"/>
        <v>0</v>
      </c>
      <c r="DY23" s="22">
        <f t="shared" si="169"/>
        <v>1</v>
      </c>
      <c r="DZ23" s="22">
        <f t="shared" si="170"/>
        <v>0</v>
      </c>
      <c r="EA23" s="22">
        <f t="shared" si="171"/>
        <v>1</v>
      </c>
      <c r="EB23" s="22">
        <f t="shared" si="172"/>
        <v>0</v>
      </c>
      <c r="EC23" s="15">
        <f t="shared" si="173"/>
        <v>0</v>
      </c>
      <c r="ED23" s="18">
        <f t="shared" si="174"/>
        <v>0</v>
      </c>
      <c r="EE23" s="22">
        <f t="shared" si="175"/>
        <v>0</v>
      </c>
      <c r="EF23" s="22">
        <f t="shared" si="176"/>
        <v>1</v>
      </c>
      <c r="EG23" s="22">
        <f t="shared" si="177"/>
        <v>0</v>
      </c>
      <c r="EH23" s="22">
        <f t="shared" si="178"/>
        <v>1</v>
      </c>
      <c r="EI23" s="22">
        <f t="shared" si="179"/>
        <v>0</v>
      </c>
      <c r="EJ23" s="15">
        <f t="shared" si="180"/>
        <v>0</v>
      </c>
      <c r="EK23" s="18">
        <f t="shared" si="181"/>
        <v>0</v>
      </c>
      <c r="EL23" s="22">
        <f t="shared" si="182"/>
        <v>0</v>
      </c>
      <c r="EM23" s="22">
        <f t="shared" si="183"/>
        <v>1</v>
      </c>
      <c r="EN23" s="22">
        <f t="shared" si="184"/>
        <v>0</v>
      </c>
      <c r="EO23" s="22">
        <f t="shared" si="185"/>
        <v>1</v>
      </c>
      <c r="EP23" s="22">
        <f t="shared" si="186"/>
        <v>0</v>
      </c>
      <c r="EQ23" s="15">
        <f t="shared" si="187"/>
        <v>0</v>
      </c>
      <c r="ER23" s="22">
        <f t="shared" si="188"/>
        <v>0</v>
      </c>
      <c r="ES23" s="22">
        <f t="shared" si="189"/>
        <v>0</v>
      </c>
      <c r="ET23" s="22">
        <f t="shared" si="190"/>
        <v>1</v>
      </c>
      <c r="EU23" s="22">
        <f t="shared" si="191"/>
        <v>0</v>
      </c>
      <c r="EV23" s="22">
        <f t="shared" si="192"/>
        <v>1</v>
      </c>
      <c r="EW23" s="22">
        <f t="shared" si="193"/>
        <v>0</v>
      </c>
      <c r="EX23" s="15">
        <f t="shared" si="194"/>
        <v>0</v>
      </c>
      <c r="EY23" s="22">
        <f t="shared" si="195"/>
        <v>0</v>
      </c>
      <c r="EZ23" s="22">
        <f t="shared" si="196"/>
        <v>0</v>
      </c>
      <c r="FA23" s="22">
        <f t="shared" si="197"/>
        <v>1</v>
      </c>
      <c r="FB23" s="22">
        <f t="shared" si="198"/>
        <v>0</v>
      </c>
      <c r="FC23" s="22">
        <f t="shared" si="199"/>
        <v>1</v>
      </c>
      <c r="FD23" s="22">
        <f t="shared" si="200"/>
        <v>0</v>
      </c>
      <c r="FE23" s="15">
        <f t="shared" si="201"/>
        <v>0</v>
      </c>
      <c r="FF23" s="22">
        <f t="shared" si="202"/>
        <v>0</v>
      </c>
      <c r="FG23" s="22">
        <f t="shared" si="203"/>
        <v>0</v>
      </c>
      <c r="FH23" s="22">
        <f t="shared" si="204"/>
        <v>1</v>
      </c>
      <c r="FI23" s="22">
        <f t="shared" si="205"/>
        <v>0</v>
      </c>
      <c r="FJ23" s="22">
        <f t="shared" si="206"/>
        <v>1</v>
      </c>
      <c r="FK23" s="22">
        <f t="shared" si="207"/>
        <v>0</v>
      </c>
      <c r="FL23" s="15">
        <f t="shared" si="208"/>
        <v>0</v>
      </c>
      <c r="FM23" s="22">
        <f t="shared" si="209"/>
        <v>0</v>
      </c>
      <c r="FN23" s="22">
        <f t="shared" si="210"/>
        <v>0</v>
      </c>
      <c r="FO23" s="22">
        <f t="shared" si="211"/>
        <v>1</v>
      </c>
      <c r="FP23" s="22">
        <f t="shared" si="212"/>
        <v>0</v>
      </c>
      <c r="FQ23" s="22">
        <f t="shared" si="213"/>
        <v>1</v>
      </c>
      <c r="FR23" s="22">
        <f t="shared" si="214"/>
        <v>0</v>
      </c>
      <c r="FS23" s="15">
        <f t="shared" si="215"/>
        <v>0</v>
      </c>
      <c r="FT23" s="22">
        <f t="shared" si="216"/>
        <v>0</v>
      </c>
      <c r="FU23" s="22">
        <f t="shared" si="217"/>
        <v>0</v>
      </c>
      <c r="FV23" s="22">
        <f t="shared" si="218"/>
        <v>1</v>
      </c>
      <c r="FW23" s="22">
        <f t="shared" si="219"/>
        <v>0</v>
      </c>
      <c r="FX23" s="22">
        <f t="shared" si="220"/>
        <v>1</v>
      </c>
      <c r="FY23" s="22">
        <f t="shared" si="221"/>
        <v>0</v>
      </c>
      <c r="FZ23" s="15">
        <f t="shared" si="222"/>
        <v>0</v>
      </c>
      <c r="GA23" s="22">
        <f t="shared" si="223"/>
        <v>0</v>
      </c>
      <c r="GB23" s="22">
        <f t="shared" si="224"/>
        <v>0</v>
      </c>
      <c r="GC23" s="22">
        <f t="shared" si="225"/>
        <v>1</v>
      </c>
      <c r="GD23" s="22">
        <f t="shared" si="226"/>
        <v>0</v>
      </c>
      <c r="GE23" s="22">
        <f t="shared" si="227"/>
        <v>1</v>
      </c>
      <c r="GF23" s="22">
        <f t="shared" si="228"/>
        <v>0</v>
      </c>
      <c r="GG23" s="15">
        <f t="shared" si="229"/>
        <v>0</v>
      </c>
      <c r="GH23" s="22">
        <f t="shared" si="230"/>
        <v>0</v>
      </c>
      <c r="GI23" s="22">
        <f t="shared" si="231"/>
        <v>0</v>
      </c>
      <c r="GJ23" s="22">
        <f t="shared" si="232"/>
        <v>1</v>
      </c>
      <c r="GK23" s="22">
        <f t="shared" si="233"/>
        <v>0</v>
      </c>
      <c r="GL23" s="22">
        <f t="shared" si="234"/>
        <v>1</v>
      </c>
      <c r="GM23" s="22">
        <f t="shared" si="235"/>
        <v>0</v>
      </c>
      <c r="GN23" s="15">
        <f t="shared" si="236"/>
        <v>0</v>
      </c>
      <c r="GO23" s="22">
        <f t="shared" si="237"/>
        <v>0</v>
      </c>
      <c r="GP23" s="22">
        <f t="shared" si="238"/>
        <v>0</v>
      </c>
      <c r="GQ23" s="22">
        <f t="shared" si="239"/>
        <v>1</v>
      </c>
      <c r="GR23" s="22">
        <f t="shared" si="240"/>
        <v>0</v>
      </c>
      <c r="GS23" s="22">
        <f t="shared" si="241"/>
        <v>1</v>
      </c>
      <c r="GT23" s="22">
        <f t="shared" si="242"/>
        <v>0</v>
      </c>
      <c r="GU23" s="15">
        <f t="shared" si="243"/>
        <v>0</v>
      </c>
      <c r="GV23" s="22">
        <f t="shared" si="12"/>
        <v>0</v>
      </c>
      <c r="GW23" s="22">
        <f t="shared" si="13"/>
        <v>1</v>
      </c>
      <c r="GX23" s="22">
        <f t="shared" si="14"/>
        <v>1</v>
      </c>
      <c r="GY23" s="18">
        <f t="shared" si="15"/>
        <v>1</v>
      </c>
      <c r="GZ23" s="18">
        <v>0</v>
      </c>
      <c r="HA23" s="18">
        <f t="shared" si="16"/>
        <v>0</v>
      </c>
      <c r="HB23" s="18">
        <v>0</v>
      </c>
      <c r="HC23" s="18">
        <f t="shared" si="17"/>
        <v>0</v>
      </c>
      <c r="HD23" s="18">
        <v>0</v>
      </c>
      <c r="HE23" s="18">
        <f t="shared" si="18"/>
        <v>0</v>
      </c>
      <c r="HF23" s="18">
        <v>0</v>
      </c>
      <c r="HG23" s="18">
        <f t="shared" si="19"/>
        <v>0</v>
      </c>
      <c r="HH23" s="18">
        <v>0</v>
      </c>
      <c r="HI23" s="18">
        <f t="shared" si="20"/>
        <v>0</v>
      </c>
      <c r="HJ23" s="18">
        <v>0</v>
      </c>
      <c r="HK23" s="18">
        <f t="shared" si="21"/>
        <v>0</v>
      </c>
      <c r="HL23" s="18">
        <v>0</v>
      </c>
      <c r="HM23" s="18">
        <f t="shared" si="22"/>
        <v>0</v>
      </c>
      <c r="HN23" s="18">
        <v>0</v>
      </c>
      <c r="HO23" s="18">
        <f t="shared" si="23"/>
        <v>0</v>
      </c>
      <c r="HP23" s="18">
        <v>0</v>
      </c>
      <c r="HQ23" s="18">
        <f t="shared" si="24"/>
        <v>0</v>
      </c>
      <c r="HR23" s="18">
        <v>0</v>
      </c>
      <c r="HS23" s="18">
        <f t="shared" si="25"/>
        <v>0</v>
      </c>
      <c r="HT23" s="18">
        <v>0</v>
      </c>
      <c r="HU23" s="18">
        <f t="shared" si="26"/>
        <v>0</v>
      </c>
      <c r="HV23" s="18">
        <v>0</v>
      </c>
      <c r="HW23" s="18">
        <f t="shared" si="27"/>
        <v>0</v>
      </c>
      <c r="HX23" s="18">
        <v>0</v>
      </c>
      <c r="HY23" s="18">
        <f t="shared" si="28"/>
        <v>0</v>
      </c>
      <c r="HZ23" s="18">
        <v>0</v>
      </c>
      <c r="IA23" s="18">
        <f t="shared" si="29"/>
        <v>0</v>
      </c>
      <c r="IB23" s="18">
        <v>0</v>
      </c>
      <c r="IC23" s="18">
        <f t="shared" si="30"/>
        <v>0</v>
      </c>
      <c r="ID23" s="18">
        <v>0</v>
      </c>
      <c r="IE23" s="18">
        <f t="shared" si="31"/>
        <v>0</v>
      </c>
      <c r="IF23" s="18">
        <v>0</v>
      </c>
      <c r="IG23" s="18">
        <f t="shared" si="32"/>
        <v>0</v>
      </c>
      <c r="IH23" s="18">
        <v>0</v>
      </c>
      <c r="II23" s="18">
        <f t="shared" si="33"/>
        <v>0</v>
      </c>
      <c r="IJ23" s="18">
        <v>0</v>
      </c>
      <c r="IK23" s="18">
        <f t="shared" si="34"/>
        <v>0</v>
      </c>
      <c r="IL23" s="18">
        <v>0</v>
      </c>
      <c r="IM23" s="18">
        <f t="shared" si="35"/>
        <v>0</v>
      </c>
      <c r="IN23" s="18">
        <f t="shared" si="36"/>
        <v>0</v>
      </c>
      <c r="IO23" s="18">
        <f t="shared" si="37"/>
        <v>0</v>
      </c>
      <c r="IP23" s="18">
        <f t="shared" si="38"/>
        <v>0</v>
      </c>
      <c r="IQ23" s="18">
        <f t="shared" si="39"/>
        <v>0</v>
      </c>
      <c r="IR23" s="18">
        <f t="shared" si="40"/>
        <v>0</v>
      </c>
      <c r="IS23" s="18">
        <f t="shared" si="41"/>
        <v>0</v>
      </c>
      <c r="IT23" s="18">
        <f t="shared" si="42"/>
        <v>0</v>
      </c>
      <c r="IU23" s="18">
        <f t="shared" si="43"/>
        <v>0</v>
      </c>
      <c r="IV23" s="18">
        <f t="shared" si="44"/>
        <v>0</v>
      </c>
      <c r="IW23" s="18">
        <f t="shared" si="45"/>
        <v>0</v>
      </c>
      <c r="IX23" s="18">
        <f t="shared" si="46"/>
        <v>0</v>
      </c>
      <c r="IY23" s="18">
        <f t="shared" si="47"/>
        <v>0</v>
      </c>
      <c r="IZ23" s="18">
        <f t="shared" si="48"/>
        <v>0</v>
      </c>
      <c r="JA23" s="18">
        <f t="shared" si="49"/>
        <v>0</v>
      </c>
      <c r="JB23" s="18">
        <f t="shared" si="50"/>
        <v>0</v>
      </c>
      <c r="JC23" s="18">
        <f t="shared" si="51"/>
        <v>0</v>
      </c>
      <c r="JD23" s="18">
        <f t="shared" si="52"/>
        <v>0</v>
      </c>
      <c r="JE23" s="18">
        <f t="shared" si="53"/>
        <v>0</v>
      </c>
      <c r="JF23" s="18">
        <f t="shared" si="54"/>
        <v>0</v>
      </c>
      <c r="JG23" s="18">
        <f t="shared" si="55"/>
        <v>0.01</v>
      </c>
      <c r="JH23" s="18">
        <f t="shared" si="56"/>
        <v>1</v>
      </c>
      <c r="JI23" s="18">
        <f t="shared" si="57"/>
        <v>1</v>
      </c>
      <c r="JJ23" s="18">
        <f t="shared" si="58"/>
        <v>1</v>
      </c>
      <c r="JK23" s="18">
        <f t="shared" si="59"/>
        <v>1</v>
      </c>
      <c r="JL23" s="18">
        <f t="shared" si="60"/>
        <v>1</v>
      </c>
      <c r="JM23" s="18">
        <f t="shared" si="61"/>
        <v>1</v>
      </c>
      <c r="JN23" s="18">
        <f t="shared" si="62"/>
        <v>1</v>
      </c>
      <c r="JO23" s="18">
        <f t="shared" si="63"/>
        <v>1</v>
      </c>
      <c r="JP23" s="18">
        <f t="shared" si="64"/>
        <v>1</v>
      </c>
      <c r="JQ23" s="18">
        <f t="shared" si="65"/>
        <v>1</v>
      </c>
      <c r="JR23" s="18">
        <f t="shared" si="66"/>
        <v>1</v>
      </c>
      <c r="JS23" s="18">
        <f t="shared" si="67"/>
        <v>1</v>
      </c>
      <c r="JT23" s="18">
        <f t="shared" si="68"/>
        <v>1</v>
      </c>
      <c r="JU23" s="18">
        <f t="shared" si="69"/>
        <v>1</v>
      </c>
      <c r="JV23" s="18">
        <f t="shared" si="70"/>
        <v>1</v>
      </c>
      <c r="JW23" s="18">
        <f t="shared" si="71"/>
        <v>1</v>
      </c>
      <c r="JX23" s="18">
        <f t="shared" si="72"/>
        <v>1</v>
      </c>
      <c r="JY23" s="18">
        <f t="shared" si="73"/>
        <v>1</v>
      </c>
      <c r="JZ23" s="18">
        <f t="shared" si="74"/>
        <v>1</v>
      </c>
      <c r="KA23" s="18">
        <f t="shared" si="75"/>
        <v>0</v>
      </c>
      <c r="KB23" s="18">
        <f t="shared" si="76"/>
        <v>0</v>
      </c>
      <c r="KC23" s="18">
        <f t="shared" si="77"/>
        <v>0</v>
      </c>
      <c r="KD23" s="18">
        <f t="shared" si="78"/>
        <v>0</v>
      </c>
      <c r="KE23" s="18">
        <f t="shared" si="79"/>
        <v>0</v>
      </c>
      <c r="KF23" s="18">
        <f t="shared" si="80"/>
        <v>0</v>
      </c>
      <c r="KG23" s="18">
        <f t="shared" si="81"/>
        <v>0</v>
      </c>
      <c r="KH23" s="18">
        <f t="shared" si="82"/>
        <v>0</v>
      </c>
      <c r="KI23" s="18">
        <f t="shared" si="83"/>
        <v>0</v>
      </c>
      <c r="KJ23" s="18">
        <f t="shared" si="84"/>
        <v>0</v>
      </c>
      <c r="KK23" s="18">
        <f t="shared" si="85"/>
        <v>0</v>
      </c>
      <c r="KL23" s="18">
        <f t="shared" si="86"/>
        <v>0</v>
      </c>
      <c r="KM23" s="18">
        <f t="shared" si="87"/>
        <v>0</v>
      </c>
      <c r="KN23" s="18">
        <f t="shared" si="88"/>
        <v>0</v>
      </c>
      <c r="KO23" s="18">
        <f t="shared" si="89"/>
        <v>0</v>
      </c>
      <c r="KP23" s="18">
        <f t="shared" si="90"/>
        <v>0</v>
      </c>
      <c r="KQ23" s="18">
        <f t="shared" si="91"/>
        <v>0</v>
      </c>
      <c r="KR23" s="18">
        <f t="shared" si="92"/>
        <v>0</v>
      </c>
      <c r="KS23" s="18">
        <f t="shared" si="93"/>
        <v>0</v>
      </c>
      <c r="KT23" s="18">
        <f t="shared" si="94"/>
        <v>0</v>
      </c>
    </row>
    <row r="24" spans="1:306" x14ac:dyDescent="0.3">
      <c r="A24" s="18"/>
      <c r="B24" s="18"/>
      <c r="C24" s="18"/>
      <c r="AJ24" s="24"/>
      <c r="AK24" s="24"/>
      <c r="AL24" s="20"/>
      <c r="AM24" s="23"/>
      <c r="AN24" s="18"/>
      <c r="AO24" s="24"/>
      <c r="AP24" s="18">
        <f t="shared" si="95"/>
        <v>0</v>
      </c>
      <c r="AQ24" s="18" t="str">
        <f t="shared" si="96"/>
        <v>sup</v>
      </c>
      <c r="AR24" s="18" t="str">
        <f t="shared" si="97"/>
        <v>favorite</v>
      </c>
      <c r="AS24" s="19">
        <f t="shared" si="0"/>
        <v>0</v>
      </c>
      <c r="AT24" s="19">
        <f t="shared" si="1"/>
        <v>0</v>
      </c>
      <c r="AU24" s="19">
        <f t="shared" si="98"/>
        <v>0</v>
      </c>
      <c r="AV24" s="19">
        <f t="shared" si="99"/>
        <v>0</v>
      </c>
      <c r="AW24" s="71">
        <f t="shared" si="100"/>
        <v>0</v>
      </c>
      <c r="AX24" s="71">
        <f t="shared" si="101"/>
        <v>0</v>
      </c>
      <c r="AY24" s="71">
        <f t="shared" si="102"/>
        <v>1</v>
      </c>
      <c r="AZ24" s="22">
        <f t="shared" si="103"/>
        <v>0</v>
      </c>
      <c r="BA24" s="22">
        <f t="shared" si="104"/>
        <v>0</v>
      </c>
      <c r="BB24" s="25">
        <f t="shared" si="2"/>
        <v>0</v>
      </c>
      <c r="BC24" s="21">
        <f t="shared" si="3"/>
        <v>0</v>
      </c>
      <c r="BD24" s="22">
        <v>23</v>
      </c>
      <c r="BE24" s="18">
        <f t="shared" si="4"/>
        <v>0</v>
      </c>
      <c r="BF24" s="18">
        <f t="shared" si="5"/>
        <v>0</v>
      </c>
      <c r="BG24" s="18">
        <f t="shared" si="6"/>
        <v>0</v>
      </c>
      <c r="BH24" s="18">
        <f t="shared" si="7"/>
        <v>0</v>
      </c>
      <c r="BI24" s="18">
        <f t="shared" si="105"/>
        <v>0</v>
      </c>
      <c r="BJ24" s="22">
        <f t="shared" si="116"/>
        <v>1</v>
      </c>
      <c r="BK24" s="22">
        <f t="shared" si="106"/>
        <v>1</v>
      </c>
      <c r="BL24" s="33">
        <f t="shared" si="107"/>
        <v>1</v>
      </c>
      <c r="BM24" s="22">
        <f t="shared" si="8"/>
        <v>0</v>
      </c>
      <c r="BN24" s="22">
        <f t="shared" si="108"/>
        <v>1</v>
      </c>
      <c r="BO24" s="22">
        <f t="shared" si="9"/>
        <v>1</v>
      </c>
      <c r="BP24" s="22">
        <f t="shared" si="109"/>
        <v>0</v>
      </c>
      <c r="BQ24" s="22">
        <f t="shared" si="10"/>
        <v>0</v>
      </c>
      <c r="BR24" s="15">
        <f t="shared" si="11"/>
        <v>0</v>
      </c>
      <c r="BS24" s="45">
        <f t="shared" si="110"/>
        <v>0</v>
      </c>
      <c r="BT24" s="22">
        <f t="shared" si="111"/>
        <v>0</v>
      </c>
      <c r="BU24" s="22">
        <f t="shared" si="117"/>
        <v>1</v>
      </c>
      <c r="BV24" s="22">
        <f t="shared" si="112"/>
        <v>0</v>
      </c>
      <c r="BW24" s="22">
        <f t="shared" si="113"/>
        <v>1</v>
      </c>
      <c r="BX24" s="22">
        <f t="shared" si="114"/>
        <v>0</v>
      </c>
      <c r="BY24" s="15">
        <f t="shared" si="115"/>
        <v>0</v>
      </c>
      <c r="BZ24" s="18">
        <f t="shared" si="118"/>
        <v>0</v>
      </c>
      <c r="CA24" s="22">
        <f t="shared" si="119"/>
        <v>0</v>
      </c>
      <c r="CB24" s="22">
        <f t="shared" si="124"/>
        <v>1</v>
      </c>
      <c r="CC24" s="22">
        <f t="shared" si="120"/>
        <v>0</v>
      </c>
      <c r="CD24" s="22">
        <f t="shared" si="121"/>
        <v>1</v>
      </c>
      <c r="CE24" s="22">
        <f t="shared" si="122"/>
        <v>0</v>
      </c>
      <c r="CF24" s="15">
        <f t="shared" si="123"/>
        <v>0</v>
      </c>
      <c r="CG24" s="18">
        <f t="shared" si="125"/>
        <v>0</v>
      </c>
      <c r="CH24" s="22">
        <f t="shared" si="126"/>
        <v>0</v>
      </c>
      <c r="CI24" s="22">
        <f t="shared" si="127"/>
        <v>1</v>
      </c>
      <c r="CJ24" s="22">
        <f t="shared" si="128"/>
        <v>0</v>
      </c>
      <c r="CK24" s="22">
        <f t="shared" si="129"/>
        <v>1</v>
      </c>
      <c r="CL24" s="22">
        <f t="shared" si="130"/>
        <v>0</v>
      </c>
      <c r="CM24" s="15">
        <f t="shared" si="131"/>
        <v>0</v>
      </c>
      <c r="CN24" s="18">
        <f t="shared" si="132"/>
        <v>0</v>
      </c>
      <c r="CO24" s="22">
        <f t="shared" si="133"/>
        <v>0</v>
      </c>
      <c r="CP24" s="22">
        <f t="shared" si="134"/>
        <v>1</v>
      </c>
      <c r="CQ24" s="22">
        <f t="shared" si="135"/>
        <v>0</v>
      </c>
      <c r="CR24" s="22">
        <f t="shared" si="136"/>
        <v>1</v>
      </c>
      <c r="CS24" s="22">
        <f t="shared" si="137"/>
        <v>0</v>
      </c>
      <c r="CT24" s="15">
        <f t="shared" si="138"/>
        <v>0</v>
      </c>
      <c r="CU24" s="18">
        <f t="shared" si="139"/>
        <v>0</v>
      </c>
      <c r="CV24" s="22">
        <f t="shared" si="140"/>
        <v>0</v>
      </c>
      <c r="CW24" s="22">
        <f t="shared" si="141"/>
        <v>1</v>
      </c>
      <c r="CX24" s="22">
        <f t="shared" si="142"/>
        <v>0</v>
      </c>
      <c r="CY24" s="22">
        <f t="shared" si="143"/>
        <v>1</v>
      </c>
      <c r="CZ24" s="22">
        <f t="shared" si="144"/>
        <v>0</v>
      </c>
      <c r="DA24" s="15">
        <f t="shared" si="145"/>
        <v>0</v>
      </c>
      <c r="DB24" s="18">
        <f t="shared" si="146"/>
        <v>0</v>
      </c>
      <c r="DC24" s="22">
        <f t="shared" si="147"/>
        <v>0</v>
      </c>
      <c r="DD24" s="22">
        <f t="shared" si="148"/>
        <v>1</v>
      </c>
      <c r="DE24" s="22">
        <f t="shared" si="149"/>
        <v>0</v>
      </c>
      <c r="DF24" s="22">
        <f t="shared" si="150"/>
        <v>1</v>
      </c>
      <c r="DG24" s="22">
        <f t="shared" si="151"/>
        <v>0</v>
      </c>
      <c r="DH24" s="15">
        <f t="shared" si="152"/>
        <v>0</v>
      </c>
      <c r="DI24" s="18">
        <f t="shared" si="153"/>
        <v>0</v>
      </c>
      <c r="DJ24" s="22">
        <f t="shared" si="154"/>
        <v>0</v>
      </c>
      <c r="DK24" s="22">
        <f t="shared" si="155"/>
        <v>1</v>
      </c>
      <c r="DL24" s="22">
        <f t="shared" si="156"/>
        <v>0</v>
      </c>
      <c r="DM24" s="22">
        <f t="shared" si="157"/>
        <v>1</v>
      </c>
      <c r="DN24" s="22">
        <f t="shared" si="158"/>
        <v>0</v>
      </c>
      <c r="DO24" s="15">
        <f t="shared" si="159"/>
        <v>0</v>
      </c>
      <c r="DP24" s="18">
        <f t="shared" si="160"/>
        <v>0</v>
      </c>
      <c r="DQ24" s="22">
        <f t="shared" si="161"/>
        <v>0</v>
      </c>
      <c r="DR24" s="22">
        <f t="shared" si="162"/>
        <v>1</v>
      </c>
      <c r="DS24" s="22">
        <f t="shared" si="163"/>
        <v>0</v>
      </c>
      <c r="DT24" s="22">
        <f t="shared" si="164"/>
        <v>1</v>
      </c>
      <c r="DU24" s="22">
        <f t="shared" si="165"/>
        <v>0</v>
      </c>
      <c r="DV24" s="15">
        <f t="shared" si="166"/>
        <v>0</v>
      </c>
      <c r="DW24" s="18">
        <f t="shared" si="167"/>
        <v>0</v>
      </c>
      <c r="DX24" s="22">
        <f t="shared" si="168"/>
        <v>0</v>
      </c>
      <c r="DY24" s="22">
        <f t="shared" si="169"/>
        <v>1</v>
      </c>
      <c r="DZ24" s="22">
        <f t="shared" si="170"/>
        <v>0</v>
      </c>
      <c r="EA24" s="22">
        <f t="shared" si="171"/>
        <v>1</v>
      </c>
      <c r="EB24" s="22">
        <f t="shared" si="172"/>
        <v>0</v>
      </c>
      <c r="EC24" s="15">
        <f t="shared" si="173"/>
        <v>0</v>
      </c>
      <c r="ED24" s="18">
        <f t="shared" si="174"/>
        <v>0</v>
      </c>
      <c r="EE24" s="22">
        <f t="shared" si="175"/>
        <v>0</v>
      </c>
      <c r="EF24" s="22">
        <f t="shared" si="176"/>
        <v>1</v>
      </c>
      <c r="EG24" s="22">
        <f t="shared" si="177"/>
        <v>0</v>
      </c>
      <c r="EH24" s="22">
        <f t="shared" si="178"/>
        <v>1</v>
      </c>
      <c r="EI24" s="22">
        <f t="shared" si="179"/>
        <v>0</v>
      </c>
      <c r="EJ24" s="15">
        <f t="shared" si="180"/>
        <v>0</v>
      </c>
      <c r="EK24" s="18">
        <f t="shared" si="181"/>
        <v>0</v>
      </c>
      <c r="EL24" s="22">
        <f t="shared" si="182"/>
        <v>0</v>
      </c>
      <c r="EM24" s="22">
        <f t="shared" si="183"/>
        <v>1</v>
      </c>
      <c r="EN24" s="22">
        <f t="shared" si="184"/>
        <v>0</v>
      </c>
      <c r="EO24" s="22">
        <f t="shared" si="185"/>
        <v>1</v>
      </c>
      <c r="EP24" s="22">
        <f t="shared" si="186"/>
        <v>0</v>
      </c>
      <c r="EQ24" s="15">
        <f t="shared" si="187"/>
        <v>0</v>
      </c>
      <c r="ER24" s="22">
        <f t="shared" si="188"/>
        <v>0</v>
      </c>
      <c r="ES24" s="22">
        <f t="shared" si="189"/>
        <v>0</v>
      </c>
      <c r="ET24" s="22">
        <f t="shared" si="190"/>
        <v>1</v>
      </c>
      <c r="EU24" s="22">
        <f t="shared" si="191"/>
        <v>0</v>
      </c>
      <c r="EV24" s="22">
        <f t="shared" si="192"/>
        <v>1</v>
      </c>
      <c r="EW24" s="22">
        <f t="shared" si="193"/>
        <v>0</v>
      </c>
      <c r="EX24" s="15">
        <f t="shared" si="194"/>
        <v>0</v>
      </c>
      <c r="EY24" s="22">
        <f t="shared" si="195"/>
        <v>0</v>
      </c>
      <c r="EZ24" s="22">
        <f t="shared" si="196"/>
        <v>0</v>
      </c>
      <c r="FA24" s="22">
        <f t="shared" si="197"/>
        <v>1</v>
      </c>
      <c r="FB24" s="22">
        <f t="shared" si="198"/>
        <v>0</v>
      </c>
      <c r="FC24" s="22">
        <f t="shared" si="199"/>
        <v>1</v>
      </c>
      <c r="FD24" s="22">
        <f t="shared" si="200"/>
        <v>0</v>
      </c>
      <c r="FE24" s="15">
        <f t="shared" si="201"/>
        <v>0</v>
      </c>
      <c r="FF24" s="22">
        <f t="shared" si="202"/>
        <v>0</v>
      </c>
      <c r="FG24" s="22">
        <f t="shared" si="203"/>
        <v>0</v>
      </c>
      <c r="FH24" s="22">
        <f t="shared" si="204"/>
        <v>1</v>
      </c>
      <c r="FI24" s="22">
        <f t="shared" si="205"/>
        <v>0</v>
      </c>
      <c r="FJ24" s="22">
        <f t="shared" si="206"/>
        <v>1</v>
      </c>
      <c r="FK24" s="22">
        <f t="shared" si="207"/>
        <v>0</v>
      </c>
      <c r="FL24" s="15">
        <f t="shared" si="208"/>
        <v>0</v>
      </c>
      <c r="FM24" s="22">
        <f t="shared" si="209"/>
        <v>0</v>
      </c>
      <c r="FN24" s="22">
        <f t="shared" si="210"/>
        <v>0</v>
      </c>
      <c r="FO24" s="22">
        <f t="shared" si="211"/>
        <v>1</v>
      </c>
      <c r="FP24" s="22">
        <f t="shared" si="212"/>
        <v>0</v>
      </c>
      <c r="FQ24" s="22">
        <f t="shared" si="213"/>
        <v>1</v>
      </c>
      <c r="FR24" s="22">
        <f t="shared" si="214"/>
        <v>0</v>
      </c>
      <c r="FS24" s="15">
        <f t="shared" si="215"/>
        <v>0</v>
      </c>
      <c r="FT24" s="22">
        <f t="shared" si="216"/>
        <v>0</v>
      </c>
      <c r="FU24" s="22">
        <f t="shared" si="217"/>
        <v>0</v>
      </c>
      <c r="FV24" s="22">
        <f t="shared" si="218"/>
        <v>1</v>
      </c>
      <c r="FW24" s="22">
        <f t="shared" si="219"/>
        <v>0</v>
      </c>
      <c r="FX24" s="22">
        <f t="shared" si="220"/>
        <v>1</v>
      </c>
      <c r="FY24" s="22">
        <f t="shared" si="221"/>
        <v>0</v>
      </c>
      <c r="FZ24" s="15">
        <f t="shared" si="222"/>
        <v>0</v>
      </c>
      <c r="GA24" s="22">
        <f t="shared" si="223"/>
        <v>0</v>
      </c>
      <c r="GB24" s="22">
        <f t="shared" si="224"/>
        <v>0</v>
      </c>
      <c r="GC24" s="22">
        <f t="shared" si="225"/>
        <v>1</v>
      </c>
      <c r="GD24" s="22">
        <f t="shared" si="226"/>
        <v>0</v>
      </c>
      <c r="GE24" s="22">
        <f t="shared" si="227"/>
        <v>1</v>
      </c>
      <c r="GF24" s="22">
        <f t="shared" si="228"/>
        <v>0</v>
      </c>
      <c r="GG24" s="15">
        <f t="shared" si="229"/>
        <v>0</v>
      </c>
      <c r="GH24" s="22">
        <f t="shared" si="230"/>
        <v>0</v>
      </c>
      <c r="GI24" s="22">
        <f t="shared" si="231"/>
        <v>0</v>
      </c>
      <c r="GJ24" s="22">
        <f t="shared" si="232"/>
        <v>1</v>
      </c>
      <c r="GK24" s="22">
        <f t="shared" si="233"/>
        <v>0</v>
      </c>
      <c r="GL24" s="22">
        <f t="shared" si="234"/>
        <v>1</v>
      </c>
      <c r="GM24" s="22">
        <f t="shared" si="235"/>
        <v>0</v>
      </c>
      <c r="GN24" s="15">
        <f t="shared" si="236"/>
        <v>0</v>
      </c>
      <c r="GO24" s="22">
        <f t="shared" si="237"/>
        <v>0</v>
      </c>
      <c r="GP24" s="22">
        <f t="shared" si="238"/>
        <v>0</v>
      </c>
      <c r="GQ24" s="22">
        <f t="shared" si="239"/>
        <v>1</v>
      </c>
      <c r="GR24" s="22">
        <f t="shared" si="240"/>
        <v>0</v>
      </c>
      <c r="GS24" s="22">
        <f t="shared" si="241"/>
        <v>1</v>
      </c>
      <c r="GT24" s="22">
        <f t="shared" si="242"/>
        <v>0</v>
      </c>
      <c r="GU24" s="15">
        <f t="shared" si="243"/>
        <v>0</v>
      </c>
      <c r="GV24" s="22">
        <f t="shared" si="12"/>
        <v>0</v>
      </c>
      <c r="GW24" s="22">
        <f t="shared" si="13"/>
        <v>1</v>
      </c>
      <c r="GX24" s="22">
        <f t="shared" si="14"/>
        <v>1</v>
      </c>
      <c r="GY24" s="18">
        <f t="shared" si="15"/>
        <v>1</v>
      </c>
      <c r="GZ24" s="18">
        <v>0</v>
      </c>
      <c r="HA24" s="18">
        <f t="shared" si="16"/>
        <v>0</v>
      </c>
      <c r="HB24" s="18">
        <v>0</v>
      </c>
      <c r="HC24" s="18">
        <f t="shared" si="17"/>
        <v>0</v>
      </c>
      <c r="HD24" s="18">
        <v>0</v>
      </c>
      <c r="HE24" s="18">
        <f t="shared" si="18"/>
        <v>0</v>
      </c>
      <c r="HF24" s="18">
        <v>0</v>
      </c>
      <c r="HG24" s="18">
        <f t="shared" si="19"/>
        <v>0</v>
      </c>
      <c r="HH24" s="18">
        <v>0</v>
      </c>
      <c r="HI24" s="18">
        <f t="shared" si="20"/>
        <v>0</v>
      </c>
      <c r="HJ24" s="18">
        <v>0</v>
      </c>
      <c r="HK24" s="18">
        <f t="shared" si="21"/>
        <v>0</v>
      </c>
      <c r="HL24" s="18">
        <v>0</v>
      </c>
      <c r="HM24" s="18">
        <f t="shared" si="22"/>
        <v>0</v>
      </c>
      <c r="HN24" s="18">
        <v>0</v>
      </c>
      <c r="HO24" s="18">
        <f t="shared" si="23"/>
        <v>0</v>
      </c>
      <c r="HP24" s="18">
        <v>0</v>
      </c>
      <c r="HQ24" s="18">
        <f t="shared" si="24"/>
        <v>0</v>
      </c>
      <c r="HR24" s="18">
        <v>0</v>
      </c>
      <c r="HS24" s="18">
        <f t="shared" si="25"/>
        <v>0</v>
      </c>
      <c r="HT24" s="18">
        <v>0</v>
      </c>
      <c r="HU24" s="18">
        <f t="shared" si="26"/>
        <v>0</v>
      </c>
      <c r="HV24" s="18">
        <v>0</v>
      </c>
      <c r="HW24" s="18">
        <f t="shared" si="27"/>
        <v>0</v>
      </c>
      <c r="HX24" s="18">
        <v>0</v>
      </c>
      <c r="HY24" s="18">
        <f t="shared" si="28"/>
        <v>0</v>
      </c>
      <c r="HZ24" s="18">
        <v>0</v>
      </c>
      <c r="IA24" s="18">
        <f t="shared" si="29"/>
        <v>0</v>
      </c>
      <c r="IB24" s="18">
        <v>0</v>
      </c>
      <c r="IC24" s="18">
        <f t="shared" si="30"/>
        <v>0</v>
      </c>
      <c r="ID24" s="18">
        <v>0</v>
      </c>
      <c r="IE24" s="18">
        <f t="shared" si="31"/>
        <v>0</v>
      </c>
      <c r="IF24" s="18">
        <v>0</v>
      </c>
      <c r="IG24" s="18">
        <f t="shared" si="32"/>
        <v>0</v>
      </c>
      <c r="IH24" s="18">
        <v>0</v>
      </c>
      <c r="II24" s="18">
        <f t="shared" si="33"/>
        <v>0</v>
      </c>
      <c r="IJ24" s="18">
        <v>0</v>
      </c>
      <c r="IK24" s="18">
        <f t="shared" si="34"/>
        <v>0</v>
      </c>
      <c r="IL24" s="18">
        <v>0</v>
      </c>
      <c r="IM24" s="18">
        <f t="shared" si="35"/>
        <v>0</v>
      </c>
      <c r="IN24" s="18">
        <f t="shared" si="36"/>
        <v>0</v>
      </c>
      <c r="IO24" s="18">
        <f t="shared" si="37"/>
        <v>0</v>
      </c>
      <c r="IP24" s="18">
        <f t="shared" si="38"/>
        <v>0</v>
      </c>
      <c r="IQ24" s="18">
        <f t="shared" si="39"/>
        <v>0</v>
      </c>
      <c r="IR24" s="18">
        <f t="shared" si="40"/>
        <v>0</v>
      </c>
      <c r="IS24" s="18">
        <f t="shared" si="41"/>
        <v>0</v>
      </c>
      <c r="IT24" s="18">
        <f t="shared" si="42"/>
        <v>0</v>
      </c>
      <c r="IU24" s="18">
        <f t="shared" si="43"/>
        <v>0</v>
      </c>
      <c r="IV24" s="18">
        <f t="shared" si="44"/>
        <v>0</v>
      </c>
      <c r="IW24" s="18">
        <f t="shared" si="45"/>
        <v>0</v>
      </c>
      <c r="IX24" s="18">
        <f t="shared" si="46"/>
        <v>0</v>
      </c>
      <c r="IY24" s="18">
        <f t="shared" si="47"/>
        <v>0</v>
      </c>
      <c r="IZ24" s="18">
        <f t="shared" si="48"/>
        <v>0</v>
      </c>
      <c r="JA24" s="18">
        <f t="shared" si="49"/>
        <v>0</v>
      </c>
      <c r="JB24" s="18">
        <f t="shared" si="50"/>
        <v>0</v>
      </c>
      <c r="JC24" s="18">
        <f t="shared" si="51"/>
        <v>0</v>
      </c>
      <c r="JD24" s="18">
        <f t="shared" si="52"/>
        <v>0</v>
      </c>
      <c r="JE24" s="18">
        <f t="shared" si="53"/>
        <v>0</v>
      </c>
      <c r="JF24" s="18">
        <f t="shared" si="54"/>
        <v>0</v>
      </c>
      <c r="JG24" s="18">
        <f t="shared" si="55"/>
        <v>0.01</v>
      </c>
      <c r="JH24" s="18">
        <f t="shared" si="56"/>
        <v>1</v>
      </c>
      <c r="JI24" s="18">
        <f t="shared" si="57"/>
        <v>1</v>
      </c>
      <c r="JJ24" s="18">
        <f t="shared" si="58"/>
        <v>1</v>
      </c>
      <c r="JK24" s="18">
        <f t="shared" si="59"/>
        <v>1</v>
      </c>
      <c r="JL24" s="18">
        <f t="shared" si="60"/>
        <v>1</v>
      </c>
      <c r="JM24" s="18">
        <f t="shared" si="61"/>
        <v>1</v>
      </c>
      <c r="JN24" s="18">
        <f t="shared" si="62"/>
        <v>1</v>
      </c>
      <c r="JO24" s="18">
        <f t="shared" si="63"/>
        <v>1</v>
      </c>
      <c r="JP24" s="18">
        <f t="shared" si="64"/>
        <v>1</v>
      </c>
      <c r="JQ24" s="18">
        <f t="shared" si="65"/>
        <v>1</v>
      </c>
      <c r="JR24" s="18">
        <f t="shared" si="66"/>
        <v>1</v>
      </c>
      <c r="JS24" s="18">
        <f t="shared" si="67"/>
        <v>1</v>
      </c>
      <c r="JT24" s="18">
        <f t="shared" si="68"/>
        <v>1</v>
      </c>
      <c r="JU24" s="18">
        <f t="shared" si="69"/>
        <v>1</v>
      </c>
      <c r="JV24" s="18">
        <f t="shared" si="70"/>
        <v>1</v>
      </c>
      <c r="JW24" s="18">
        <f t="shared" si="71"/>
        <v>1</v>
      </c>
      <c r="JX24" s="18">
        <f t="shared" si="72"/>
        <v>1</v>
      </c>
      <c r="JY24" s="18">
        <f t="shared" si="73"/>
        <v>1</v>
      </c>
      <c r="JZ24" s="18">
        <f t="shared" si="74"/>
        <v>1</v>
      </c>
      <c r="KA24" s="18">
        <f t="shared" si="75"/>
        <v>0</v>
      </c>
      <c r="KB24" s="18">
        <f t="shared" si="76"/>
        <v>0</v>
      </c>
      <c r="KC24" s="18">
        <f t="shared" si="77"/>
        <v>0</v>
      </c>
      <c r="KD24" s="18">
        <f t="shared" si="78"/>
        <v>0</v>
      </c>
      <c r="KE24" s="18">
        <f t="shared" si="79"/>
        <v>0</v>
      </c>
      <c r="KF24" s="18">
        <f t="shared" si="80"/>
        <v>0</v>
      </c>
      <c r="KG24" s="18">
        <f t="shared" si="81"/>
        <v>0</v>
      </c>
      <c r="KH24" s="18">
        <f t="shared" si="82"/>
        <v>0</v>
      </c>
      <c r="KI24" s="18">
        <f t="shared" si="83"/>
        <v>0</v>
      </c>
      <c r="KJ24" s="18">
        <f t="shared" si="84"/>
        <v>0</v>
      </c>
      <c r="KK24" s="18">
        <f t="shared" si="85"/>
        <v>0</v>
      </c>
      <c r="KL24" s="18">
        <f t="shared" si="86"/>
        <v>0</v>
      </c>
      <c r="KM24" s="18">
        <f t="shared" si="87"/>
        <v>0</v>
      </c>
      <c r="KN24" s="18">
        <f t="shared" si="88"/>
        <v>0</v>
      </c>
      <c r="KO24" s="18">
        <f t="shared" si="89"/>
        <v>0</v>
      </c>
      <c r="KP24" s="18">
        <f t="shared" si="90"/>
        <v>0</v>
      </c>
      <c r="KQ24" s="18">
        <f t="shared" si="91"/>
        <v>0</v>
      </c>
      <c r="KR24" s="18">
        <f t="shared" si="92"/>
        <v>0</v>
      </c>
      <c r="KS24" s="18">
        <f t="shared" si="93"/>
        <v>0</v>
      </c>
      <c r="KT24" s="18">
        <f t="shared" si="94"/>
        <v>0</v>
      </c>
    </row>
    <row r="25" spans="1:306" x14ac:dyDescent="0.3">
      <c r="A25" s="18"/>
      <c r="B25" s="18"/>
      <c r="C25" s="18"/>
      <c r="AJ25" s="24"/>
      <c r="AK25" s="24"/>
      <c r="AL25" s="20"/>
      <c r="AM25" s="23"/>
      <c r="AN25" s="18"/>
      <c r="AO25" s="24"/>
      <c r="AP25" s="18">
        <f t="shared" ref="AP25:AP88" si="244">IF(MAX(KA24:KT24)=AJ25,AN25,IF(MAX(KA24:KT24)=AK25,AO25,AN25))</f>
        <v>0</v>
      </c>
      <c r="AQ25" s="18" t="str">
        <f t="shared" ref="AQ25:AQ88" si="245">IF(MAX(KA24:KT24)=AK25,"sup",IF(MAX(KA24:KT24)=AJ25,"favorite","x"))</f>
        <v>sup</v>
      </c>
      <c r="AR25" s="18" t="str">
        <f t="shared" si="97"/>
        <v>favorite</v>
      </c>
      <c r="AS25" s="19">
        <f t="shared" ref="AS25:AS88" si="246">IF(AN25&gt;0,1,0)</f>
        <v>0</v>
      </c>
      <c r="AT25" s="19">
        <f t="shared" ref="AT25:AT88" si="247">IF(AO25&gt;0,1,0)</f>
        <v>0</v>
      </c>
      <c r="AU25" s="19">
        <f t="shared" si="98"/>
        <v>0</v>
      </c>
      <c r="AV25" s="19">
        <f t="shared" si="99"/>
        <v>0</v>
      </c>
      <c r="AW25" s="71">
        <f t="shared" si="100"/>
        <v>0</v>
      </c>
      <c r="AX25" s="71">
        <f t="shared" si="101"/>
        <v>0</v>
      </c>
      <c r="AY25" s="71">
        <f t="shared" si="102"/>
        <v>1</v>
      </c>
      <c r="AZ25" s="22">
        <f t="shared" ref="AZ25:AZ88" si="248">IF(AND(AP25&gt;0,AQ25="chase"),1,0)</f>
        <v>0</v>
      </c>
      <c r="BA25" s="22">
        <f t="shared" ref="BA25:BA88" si="249">IF(AND(AP25&gt;0,AQ25="sup"),1,0)</f>
        <v>0</v>
      </c>
      <c r="BB25" s="25">
        <f t="shared" ref="BB25:BB88" si="250">IF(BI25&gt;0,1,IF(BS25&gt;0,2,IF(BZ25&gt;0,3,IF(CG25&gt;0,4,IF(CN25&gt;0,5,IF(CU25&gt;0,6,IF(DB25&gt;0,7,IF(DI25&gt;0,8,IF(DP25&gt;0,9,IF(DW25&gt;0,10,IF(ED25&gt;0,11,IF(EK25&gt;0,12,IF(ER25&gt;0,13,IF(EY25&gt;0,14,IF(FF25&gt;0,15,IF(FM25&gt;0,16,IF(FT25&gt;0,17,IF(GA25&gt;0,18,IF(GH25&gt;0,19,IF(GO25&gt;0,20,0))))))))))))))))))))</f>
        <v>0</v>
      </c>
      <c r="BC25" s="21">
        <f t="shared" ref="BC25:BC88" si="251">AL25+AM25</f>
        <v>0</v>
      </c>
      <c r="BD25" s="22">
        <v>24</v>
      </c>
      <c r="BE25" s="18">
        <f t="shared" ref="BE25:BE88" si="252">IF(BR26&gt;BR25+TIME(1,55,0),GW25,0)</f>
        <v>0</v>
      </c>
      <c r="BF25" s="18">
        <f t="shared" ref="BF25:BF88" si="253">BH24-BE25</f>
        <v>0</v>
      </c>
      <c r="BG25" s="18">
        <f t="shared" ref="BG25:BG88" si="254">IF(BR26&gt;BR25+TIME(1,55,0),SUM(IM25:JF25),0)</f>
        <v>0</v>
      </c>
      <c r="BH25" s="18">
        <f t="shared" ref="BH25:BH88" si="255">BH24-BE25+BG25</f>
        <v>0</v>
      </c>
      <c r="BI25" s="18">
        <f t="shared" ref="BI25:BI88" si="256">IF(BC25&gt;=BR24+TIME(1,55,0),JG24,0)</f>
        <v>0</v>
      </c>
      <c r="BJ25" s="22">
        <f t="shared" ref="BJ25:BJ88" si="257">BM25+BJ24</f>
        <v>1</v>
      </c>
      <c r="BK25" s="22">
        <f t="shared" ref="BK25:BK88" si="258">BQ25+BK24</f>
        <v>1</v>
      </c>
      <c r="BL25" s="33">
        <f t="shared" ref="BL25:BL88" si="259">BK25/BJ25</f>
        <v>1</v>
      </c>
      <c r="BM25" s="22">
        <f t="shared" ref="BM25:BM88" si="260">IF(BI25&gt;0,1,0)</f>
        <v>0</v>
      </c>
      <c r="BN25" s="22">
        <f t="shared" ref="BN25:BN88" si="261">IF(BO25&gt;BP25,BO25,BP25)</f>
        <v>1</v>
      </c>
      <c r="BO25" s="22">
        <f t="shared" ref="BO25:BO88" si="262">IF(AND(AP25&gt;0,BI25&gt;0),0,IF(BI25&gt;0,BO24+1,BO24))</f>
        <v>1</v>
      </c>
      <c r="BP25" s="22">
        <f t="shared" ref="BP25:BP88" si="263">IF(BO25=0,BO24+1,0)</f>
        <v>0</v>
      </c>
      <c r="BQ25" s="22">
        <f t="shared" ref="BQ25:BQ88" si="264">IF(AND(AP25&gt;0,BP25&gt;0,BI25&gt;0),1,0)</f>
        <v>0</v>
      </c>
      <c r="BR25" s="15">
        <f t="shared" ref="BR25:BR88" si="265">IF(BI25&lt;&gt;0,BC25,BR24)</f>
        <v>0</v>
      </c>
      <c r="BS25" s="45">
        <f t="shared" ref="BS25:BS88" si="266">IF(AND(BI25=0,BC25-BC24&lt;TIME(1,55,0),BC25&gt;BY24+TIME(1,55,0)),JH24,0)</f>
        <v>0</v>
      </c>
      <c r="BT25" s="22">
        <f t="shared" ref="BT25:BT88" si="267">IF(BS25&gt;0,1,0)</f>
        <v>0</v>
      </c>
      <c r="BU25" s="22">
        <f t="shared" ref="BU25:BU88" si="268">IF(BV25&gt;BW25,BV25,BW25)</f>
        <v>1</v>
      </c>
      <c r="BV25" s="22">
        <f t="shared" ref="BV25:BV88" si="269">IF(AND(AP25&gt;0,BS25&gt;0),0,IF(BS25&gt;0,BV24+1,BV24))</f>
        <v>0</v>
      </c>
      <c r="BW25" s="22">
        <f t="shared" ref="BW25:BW88" si="270">IF(BV25=0,BV24+1,0)</f>
        <v>1</v>
      </c>
      <c r="BX25" s="22">
        <f t="shared" ref="BX25:BX88" si="271">IF(AND(AP25&gt;0,BW25&gt;0,BS25&gt;0),1,0)</f>
        <v>0</v>
      </c>
      <c r="BY25" s="15">
        <f t="shared" ref="BY25:BY88" si="272">IF(BS25&lt;&gt;0,BC25,BY24)</f>
        <v>0</v>
      </c>
      <c r="BZ25" s="18">
        <f t="shared" ref="BZ25:BZ88" si="273">IF(AND(BS25=0,BI25=0,BC25-BC24&lt;TIME(1,55,0),BC25&gt;CF24+TIME(1,55,0)),JI24,0)</f>
        <v>0</v>
      </c>
      <c r="CA25" s="22">
        <f t="shared" ref="CA25:CA88" si="274">IF(BZ25&gt;0,1,0)</f>
        <v>0</v>
      </c>
      <c r="CB25" s="22">
        <f t="shared" ref="CB25:CB88" si="275">IF(CC25&gt;CD25,CC25,CD25)</f>
        <v>1</v>
      </c>
      <c r="CC25" s="22">
        <f t="shared" ref="CC25:CC88" si="276">IF(AND(AP25&gt;0,BZ25&gt;0),0,IF(BZ25&gt;0,CC24+1,CC24))</f>
        <v>0</v>
      </c>
      <c r="CD25" s="22">
        <f t="shared" ref="CD25:CD88" si="277">IF(CC25=0,CC24+1,0)</f>
        <v>1</v>
      </c>
      <c r="CE25" s="22">
        <f t="shared" ref="CE25:CE88" si="278">IF(AND(AP25&gt;0,CD25&gt;0,BZ25&gt;0),1,0)</f>
        <v>0</v>
      </c>
      <c r="CF25" s="15">
        <f t="shared" ref="CF25:CF88" si="279">IF(BZ25&lt;&gt;0,BC25,CF24)</f>
        <v>0</v>
      </c>
      <c r="CG25" s="18">
        <f t="shared" ref="CG25:CG88" si="280">IF(AND(BZ25=0,BS25=0,BI25=0,BC25-BC24&lt;TIME(1,55,0),BC25&gt;CM24+TIME(1,55,0)),JJ24,0)</f>
        <v>0</v>
      </c>
      <c r="CH25" s="22">
        <f t="shared" ref="CH25:CH88" si="281">IF(CG25&gt;0,1,0)</f>
        <v>0</v>
      </c>
      <c r="CI25" s="22">
        <f t="shared" ref="CI25:CI88" si="282">IF(CJ25&gt;CK25,CJ25,CK25)</f>
        <v>1</v>
      </c>
      <c r="CJ25" s="22">
        <f t="shared" ref="CJ25:CJ88" si="283">IF(AND(AP25&gt;0,CG25&gt;0),0,IF(CG25&gt;0,CJ24+1,CJ24))</f>
        <v>0</v>
      </c>
      <c r="CK25" s="22">
        <f t="shared" ref="CK25:CK88" si="284">IF(CJ25=0,CJ24+1,0)</f>
        <v>1</v>
      </c>
      <c r="CL25" s="22">
        <f t="shared" ref="CL25:CL88" si="285">IF(AND(AP25&gt;0,CK25&gt;0,CG25&gt;0),1,0)</f>
        <v>0</v>
      </c>
      <c r="CM25" s="15">
        <f t="shared" ref="CM25:CM88" si="286">IF(CG25&lt;&gt;0,BC25,CM24)</f>
        <v>0</v>
      </c>
      <c r="CN25" s="18">
        <f t="shared" ref="CN25:CN88" si="287">IF(AND(CG25=0,BZ25=0,BS25=0,BI25=0,BC25-BC24&lt;TIME(1,55,0),BC25&gt;CT24+TIME(1,55,0)),JK24,0)</f>
        <v>0</v>
      </c>
      <c r="CO25" s="22">
        <f t="shared" ref="CO25:CO88" si="288">IF(CN25&gt;0,1,0)</f>
        <v>0</v>
      </c>
      <c r="CP25" s="22">
        <f t="shared" ref="CP25:CP88" si="289">IF(CQ25&gt;CR25,CQ25,CR25)</f>
        <v>1</v>
      </c>
      <c r="CQ25" s="22">
        <f t="shared" ref="CQ25:CQ88" si="290">IF(AND(AP25&gt;0,CN25&gt;0),0,IF(CN25&gt;0,CQ24+1,CQ24))</f>
        <v>0</v>
      </c>
      <c r="CR25" s="22">
        <f t="shared" ref="CR25:CR88" si="291">IF(CQ25=0,CQ24+1,0)</f>
        <v>1</v>
      </c>
      <c r="CS25" s="22">
        <f t="shared" ref="CS25:CS88" si="292">IF(AND(AP25&gt;0,CR25&gt;0,CN25&gt;0),1,0)</f>
        <v>0</v>
      </c>
      <c r="CT25" s="15">
        <f t="shared" ref="CT25:CT88" si="293">IF(CN25&lt;&gt;0,BC25,CT24)</f>
        <v>0</v>
      </c>
      <c r="CU25" s="18">
        <f t="shared" ref="CU25:CU88" si="294">IF(AND(CN25=0,CG25=0,BZ25=0,BS25=0,BI25=0,BC25-BC24&lt;TIME(1,55,0),BC25&gt;DA24+TIME(1,55,0)),JL24,0)</f>
        <v>0</v>
      </c>
      <c r="CV25" s="22">
        <f t="shared" ref="CV25:CV88" si="295">IF(CU25&gt;0,1,0)</f>
        <v>0</v>
      </c>
      <c r="CW25" s="22">
        <f t="shared" ref="CW25:CW88" si="296">IF(CX25&gt;CY25,CX25,CY25)</f>
        <v>1</v>
      </c>
      <c r="CX25" s="22">
        <f t="shared" ref="CX25:CX88" si="297">IF(AND(AP25&gt;0,CU25&gt;0),0,IF(CU25&gt;0,CX24+1,CX24))</f>
        <v>0</v>
      </c>
      <c r="CY25" s="22">
        <f t="shared" ref="CY25:CY88" si="298">IF(CX25=0,CX24+1,0)</f>
        <v>1</v>
      </c>
      <c r="CZ25" s="22">
        <f t="shared" ref="CZ25:CZ88" si="299">IF(AND(AP25&gt;0,CY25&gt;0,CU25&gt;0),1,0)</f>
        <v>0</v>
      </c>
      <c r="DA25" s="15">
        <f t="shared" ref="DA25:DA88" si="300">IF(CU25&lt;&gt;0,BC25,DA24)</f>
        <v>0</v>
      </c>
      <c r="DB25" s="18">
        <f t="shared" ref="DB25:DB88" si="301">IF(AND(CU25=0,CN25=0,CG25=0,BZ25=0,BS25=0,BI25=0,BC25-BC24&lt;TIME(1,55,0),BC25&gt;DH24+TIME(1,55,0)),JM24,0)</f>
        <v>0</v>
      </c>
      <c r="DC25" s="22">
        <f t="shared" ref="DC25:DC88" si="302">IF(DB25&gt;0,1,0)</f>
        <v>0</v>
      </c>
      <c r="DD25" s="22">
        <f t="shared" ref="DD25:DD88" si="303">IF(DE25&gt;DF25,DE25,DF25)</f>
        <v>1</v>
      </c>
      <c r="DE25" s="22">
        <f t="shared" ref="DE25:DE88" si="304">IF(AND(AP25&gt;0,DB25&gt;0),0,IF(DB25&gt;0,DE24+1,DE24))</f>
        <v>0</v>
      </c>
      <c r="DF25" s="22">
        <f t="shared" ref="DF25:DF88" si="305">IF(DE25=0,DE24+1,0)</f>
        <v>1</v>
      </c>
      <c r="DG25" s="22">
        <f t="shared" ref="DG25:DG88" si="306">IF(AND(AP25&gt;0,DF25&gt;0,DB25&gt;0),1,0)</f>
        <v>0</v>
      </c>
      <c r="DH25" s="15">
        <f t="shared" ref="DH25:DH88" si="307">IF(DB25&lt;&gt;0,BC25,DH24)</f>
        <v>0</v>
      </c>
      <c r="DI25" s="18">
        <f t="shared" ref="DI25:DI88" si="308">IF(AND(DB25=0,CU25=0,CN25=0,CG25=0,BZ25=0,BS25=0,BI25=0,BC25-BC24&lt;TIME(1,55,0),BC25&gt;DO24+TIME(1,55,0)),JN24,0)</f>
        <v>0</v>
      </c>
      <c r="DJ25" s="22">
        <f t="shared" ref="DJ25:DJ88" si="309">IF(DI25&gt;0,1,0)</f>
        <v>0</v>
      </c>
      <c r="DK25" s="22">
        <f t="shared" ref="DK25:DK88" si="310">IF(DL25&gt;DM25,DL25,DM25)</f>
        <v>1</v>
      </c>
      <c r="DL25" s="22">
        <f t="shared" ref="DL25:DL88" si="311">IF(AND(AP25&gt;0,DI25&gt;0),0,IF(DI25&gt;0,DL24+1,DL24))</f>
        <v>0</v>
      </c>
      <c r="DM25" s="22">
        <f t="shared" ref="DM25:DM88" si="312">IF(DL25=0,DL24+1,0)</f>
        <v>1</v>
      </c>
      <c r="DN25" s="22">
        <f t="shared" ref="DN25:DN88" si="313">IF(AND(AP25&gt;0,DM25&gt;0,DI25&gt;0),1,0)</f>
        <v>0</v>
      </c>
      <c r="DO25" s="15">
        <f t="shared" ref="DO25:DO88" si="314">IF(DI25&lt;&gt;0,BC25,DO24)</f>
        <v>0</v>
      </c>
      <c r="DP25" s="18">
        <f t="shared" ref="DP25:DP88" si="315">IF(AND(DI25=0,DB25=0,CU25=0,CN25=0,CG25=0,BZ25=0,BS25=0,BI25=0,BC25-BC24&lt;TIME(1,55,0),BC25&gt;DV24+TIME(1,55,0)),JO24,0)</f>
        <v>0</v>
      </c>
      <c r="DQ25" s="22">
        <f t="shared" ref="DQ25:DQ88" si="316">IF(DP25&gt;0,1,0)</f>
        <v>0</v>
      </c>
      <c r="DR25" s="22">
        <f t="shared" ref="DR25:DR88" si="317">IF(DS25&gt;DT25,DS25,DT25)</f>
        <v>1</v>
      </c>
      <c r="DS25" s="22">
        <f t="shared" ref="DS25:DS88" si="318">IF(AND(AP25&gt;0,DP25&gt;0),0,IF(DP25&gt;0,DS24+1,DS24))</f>
        <v>0</v>
      </c>
      <c r="DT25" s="22">
        <f t="shared" ref="DT25:DT88" si="319">IF(DS25=0,DS24+1,0)</f>
        <v>1</v>
      </c>
      <c r="DU25" s="22">
        <f t="shared" ref="DU25:DU88" si="320">IF(AND(AP25&gt;0,DT25&gt;0,DP25&gt;0),1,0)</f>
        <v>0</v>
      </c>
      <c r="DV25" s="15">
        <f t="shared" ref="DV25:DV88" si="321">IF(DP25&lt;&gt;0,BC25,DV24)</f>
        <v>0</v>
      </c>
      <c r="DW25" s="18">
        <f t="shared" ref="DW25:DW88" si="322">IF(AND(DP25=0,DI25=0,DB25=0,CU25=0,CN25=0,CG25=0,BZ25=0,BS25=0,BI25=0,BC25-BC24&lt;TIME(1,55,0),BC25&gt;EC24+TIME(1,55,0)),JP24,0)</f>
        <v>0</v>
      </c>
      <c r="DX25" s="22">
        <f t="shared" ref="DX25:DX88" si="323">IF(DW25&gt;0,1,0)</f>
        <v>0</v>
      </c>
      <c r="DY25" s="22">
        <f t="shared" ref="DY25:DY88" si="324">IF(DZ25&gt;EA25,DZ25,EA25)</f>
        <v>1</v>
      </c>
      <c r="DZ25" s="22">
        <f t="shared" ref="DZ25:DZ88" si="325">IF(AND(AP25&gt;0,DW25&gt;0),0,IF(DW25&gt;0,DZ24+1,DZ24))</f>
        <v>0</v>
      </c>
      <c r="EA25" s="22">
        <f t="shared" ref="EA25:EA88" si="326">IF(DZ25=0,DZ24+1,0)</f>
        <v>1</v>
      </c>
      <c r="EB25" s="22">
        <f t="shared" ref="EB25:EB88" si="327">IF(AND(AP25&gt;0,EA25&gt;0,DW25&gt;0),1,0)</f>
        <v>0</v>
      </c>
      <c r="EC25" s="15">
        <f t="shared" ref="EC25:EC88" si="328">IF(DW25&lt;&gt;0,BC25,EC24)</f>
        <v>0</v>
      </c>
      <c r="ED25" s="18">
        <f t="shared" ref="ED25:ED88" si="329">IF(AND(DW25=0,DP25=0,DI25=0,DB25=0,CU25=0,CN25=0,CG25=0,BZ25=0,BS25=0,BI25=0,BC25-BC24&lt;TIME(1,55,0),BC25&gt;EJ24+TIME(1,55,0)),JQ24,0)</f>
        <v>0</v>
      </c>
      <c r="EE25" s="22">
        <f t="shared" ref="EE25:EE88" si="330">IF(ED25&lt;&gt;0,1,0)</f>
        <v>0</v>
      </c>
      <c r="EF25" s="22">
        <f t="shared" ref="EF25:EF88" si="331">IF(EG25&gt;EH25,EG25,EH25)</f>
        <v>1</v>
      </c>
      <c r="EG25" s="22">
        <f t="shared" ref="EG25:EG88" si="332">IF(AND(AP25&gt;0,ED25&gt;0),0,IF(ED25&gt;0,EG24+1,EG24))</f>
        <v>0</v>
      </c>
      <c r="EH25" s="22">
        <f t="shared" ref="EH25:EH88" si="333">IF(EG25=0,EG24+1,0)</f>
        <v>1</v>
      </c>
      <c r="EI25" s="22">
        <f t="shared" ref="EI25:EI88" si="334">IF(AND(AP25&gt;0,EH25&gt;0,ED25&gt;0),1,0)</f>
        <v>0</v>
      </c>
      <c r="EJ25" s="15">
        <f t="shared" ref="EJ25:EJ88" si="335">IF(ED25&lt;&gt;0,BC25,EJ24)</f>
        <v>0</v>
      </c>
      <c r="EK25" s="18">
        <f t="shared" ref="EK25:EK88" si="336">IF(AND(ED25=0,DW25=0,DP25=0,DI25=0,DB25=0,CU25=0,CN25=0,CG25=0,BZ25=0,BS25=0,BI25=0,BC25-BC24&lt;TIME(1,55,0),BC25&gt;EQ24+TIME(1,55,0)),JR24,0)</f>
        <v>0</v>
      </c>
      <c r="EL25" s="22">
        <f t="shared" ref="EL25:EL88" si="337">IF(EK25&lt;&gt;0,1,0)</f>
        <v>0</v>
      </c>
      <c r="EM25" s="22">
        <f t="shared" ref="EM25:EM88" si="338">IF(EN25&gt;EO25,EN25,EO25)</f>
        <v>1</v>
      </c>
      <c r="EN25" s="22">
        <f t="shared" ref="EN25:EN88" si="339">IF(AND(AP25&gt;0,EK25&gt;0),0,IF(EK25&gt;0,EN24+1,EN24))</f>
        <v>0</v>
      </c>
      <c r="EO25" s="22">
        <f t="shared" ref="EO25:EO88" si="340">IF(EN25=0,EN24+1,0)</f>
        <v>1</v>
      </c>
      <c r="EP25" s="22">
        <f t="shared" ref="EP25:EP88" si="341">IF(AND(AP25&gt;0,EO25&gt;0,EK25&gt;0),1,0)</f>
        <v>0</v>
      </c>
      <c r="EQ25" s="15">
        <f t="shared" ref="EQ25:EQ88" si="342">IF(EK25&lt;&gt;0,BC25,EQ24)</f>
        <v>0</v>
      </c>
      <c r="ER25" s="22">
        <f t="shared" ref="ER25:ER88" si="343">IF(AND(EK25=0,ED25=0,DW25=0,DP25=0,DI25=0,DB25=0,CU25=0,CN25=0,CG25=0,BZ25=0,BS25=0,BI25=0,BC25-BC24&lt;TIME(1,55,0),BC25&gt;EX24+TIME(1,55,0)),JS24,0)</f>
        <v>0</v>
      </c>
      <c r="ES25" s="22">
        <f t="shared" ref="ES25:ES88" si="344">IF(ER25&lt;&gt;0,1,0)</f>
        <v>0</v>
      </c>
      <c r="ET25" s="22">
        <f t="shared" ref="ET25:ET88" si="345">IF(EU25&gt;EV25,EU25,EV25)</f>
        <v>1</v>
      </c>
      <c r="EU25" s="22">
        <f t="shared" ref="EU25:EU88" si="346">IF(AND(AP25&gt;0,ER25&gt;0),0,IF(ER25&gt;0,EU24+1,EU24))</f>
        <v>0</v>
      </c>
      <c r="EV25" s="22">
        <f t="shared" ref="EV25:EV88" si="347">IF(EU25=0,EU24+1,0)</f>
        <v>1</v>
      </c>
      <c r="EW25" s="22">
        <f t="shared" ref="EW25:EW88" si="348">IF(AND(AP25&gt;0,EV25&gt;0,ER25&gt;0),1,0)</f>
        <v>0</v>
      </c>
      <c r="EX25" s="15">
        <f t="shared" ref="EX25:EX88" si="349">IF(ER25&lt;&gt;0,BC25,EX24)</f>
        <v>0</v>
      </c>
      <c r="EY25" s="22">
        <f t="shared" ref="EY25:EY88" si="350">IF(AND(ER25=0,EK25=0,ED25=0,DW25=0,DP25=0,DI25=0,DB25=0,CU25=0,CN25=0,CG25=0,BZ25=0,BS25=0,BI25=0,BC25-BC24&lt;TIME(1,55,0),BC25&gt;FE24+TIME(1,55,0)),JT24,0)</f>
        <v>0</v>
      </c>
      <c r="EZ25" s="22">
        <f t="shared" ref="EZ25:EZ88" si="351">IF(EY25&lt;&gt;0,1,0)</f>
        <v>0</v>
      </c>
      <c r="FA25" s="22">
        <f t="shared" ref="FA25:FA88" si="352">IF(FB25&gt;FC25,FB25,FC25)</f>
        <v>1</v>
      </c>
      <c r="FB25" s="22">
        <f t="shared" ref="FB25:FB88" si="353">IF(AND(AP25&gt;0,EY25&gt;0),0,IF(EY25&gt;0,FB24+1,FB24))</f>
        <v>0</v>
      </c>
      <c r="FC25" s="22">
        <f t="shared" ref="FC25:FC88" si="354">IF(FB25=0,FB24+1,0)</f>
        <v>1</v>
      </c>
      <c r="FD25" s="22">
        <f t="shared" ref="FD25:FD88" si="355">IF(AND(AP25&gt;0,FC25&gt;0,EY25&gt;0),1,0)</f>
        <v>0</v>
      </c>
      <c r="FE25" s="15">
        <f t="shared" ref="FE25:FE88" si="356">IF(EY25&lt;&gt;0,BC25,FE24)</f>
        <v>0</v>
      </c>
      <c r="FF25" s="22">
        <f t="shared" ref="FF25:FF88" si="357">IF(AND(EY25=0,ER25=0,EK25=0,ED25=0,DW25=0,DP25=0,DI25=0,DB25=0,CU25=0,CN25=0,CG25=0,BZ25=0,BS25=0,BI25=0,BC25-BC24&lt;TIME(1,55,0),BC25&gt;FL24+TIME(1,55,0)),JU24,0)</f>
        <v>0</v>
      </c>
      <c r="FG25" s="22">
        <f t="shared" ref="FG25:FG88" si="358">IF(FF25&lt;&gt;0,1,0)</f>
        <v>0</v>
      </c>
      <c r="FH25" s="22">
        <f t="shared" ref="FH25:FH88" si="359">IF(FI25&gt;FJ25,FI25,FJ25)</f>
        <v>1</v>
      </c>
      <c r="FI25" s="22">
        <f t="shared" ref="FI25:FI88" si="360">IF(AND(AP25&gt;0,FF25&gt;0),0,IF(FF25&gt;0,FI24+1,FI24))</f>
        <v>0</v>
      </c>
      <c r="FJ25" s="22">
        <f t="shared" ref="FJ25:FJ88" si="361">IF(FI25=0,FI24+1,0)</f>
        <v>1</v>
      </c>
      <c r="FK25" s="22">
        <f t="shared" ref="FK25:FK88" si="362">IF(AND(AP25&gt;0,FJ25&gt;0,FF25&gt;0),1,0)</f>
        <v>0</v>
      </c>
      <c r="FL25" s="15">
        <f t="shared" ref="FL25:FL88" si="363">IF(FF25&lt;&gt;0,BC25,FL24)</f>
        <v>0</v>
      </c>
      <c r="FM25" s="22">
        <f t="shared" ref="FM25:FM88" si="364">IF(AND(BI25=0,FF25=0,EY25=0,ER25=0,EK25=0,ED25=0,DW25=0,DP25=0,DI25=0,DB25=0,CU25=0,CN25=0,CG25=0,BZ25=0,BS25=0,BC25-BC24&lt;TIME(1,55,0),BC25&gt;FS24+TIME(1,55,0)),JV24,0)</f>
        <v>0</v>
      </c>
      <c r="FN25" s="22">
        <f t="shared" ref="FN25:FN88" si="365">IF(FM25&lt;&gt;0,1,0)</f>
        <v>0</v>
      </c>
      <c r="FO25" s="22">
        <f t="shared" ref="FO25:FO88" si="366">IF(FP25&gt;FQ25,FP25,FQ25)</f>
        <v>1</v>
      </c>
      <c r="FP25" s="22">
        <f t="shared" ref="FP25:FP88" si="367">IF(AND(AP25&gt;0,FM25&gt;0),0,IF(FM25&gt;0,FP24+1,FP24))</f>
        <v>0</v>
      </c>
      <c r="FQ25" s="22">
        <f t="shared" ref="FQ25:FQ88" si="368">IF(FP25=0,FP24+1,0)</f>
        <v>1</v>
      </c>
      <c r="FR25" s="22">
        <f t="shared" ref="FR25:FR88" si="369">IF(AND(AP25&gt;0,FQ25&gt;0,FM25&gt;0),1,0)</f>
        <v>0</v>
      </c>
      <c r="FS25" s="15">
        <f t="shared" ref="FS25:FS88" si="370">IF(FM25&lt;&gt;0,BC25,FS24)</f>
        <v>0</v>
      </c>
      <c r="FT25" s="22">
        <f t="shared" ref="FT25:FT88" si="371">IF(AND(BI25=0,BS25=0,FM25=0,FF25=0,EY25=0,ER25=0,EK25=0,ED25=0,DW25=0,DP25=0,DI25=0,DB25=0,CU25=0,CN25=0,CG25=0,BZ25=0,BC25-BC24&lt;TIME(1,55,0),BC25&gt;FZ24+TIME(1,55,0)),JW24,0)</f>
        <v>0</v>
      </c>
      <c r="FU25" s="22">
        <f t="shared" ref="FU25:FU88" si="372">IF(FT25&lt;&gt;0,1,0)</f>
        <v>0</v>
      </c>
      <c r="FV25" s="22">
        <f t="shared" ref="FV25:FV88" si="373">IF(FW25&gt;FX25,FW25,FX25)</f>
        <v>1</v>
      </c>
      <c r="FW25" s="22">
        <f t="shared" ref="FW25:FW88" si="374">IF(AND(AP25&gt;0,FT25&gt;0),0,IF(FT25&gt;0,FW24+1,FW24))</f>
        <v>0</v>
      </c>
      <c r="FX25" s="22">
        <f t="shared" ref="FX25:FX88" si="375">IF(FW25=0,FW24+1,0)</f>
        <v>1</v>
      </c>
      <c r="FY25" s="22">
        <f t="shared" ref="FY25:FY88" si="376">IF(AND(AP25&gt;0,FX25&gt;0,FT25&gt;0),1,0)</f>
        <v>0</v>
      </c>
      <c r="FZ25" s="15">
        <f t="shared" ref="FZ25:FZ88" si="377">IF(FT25&lt;&gt;0,BC25,FZ24)</f>
        <v>0</v>
      </c>
      <c r="GA25" s="22">
        <f t="shared" ref="GA25:GA88" si="378">IF(AND(BI25=0,BS25=0,BZ25=0,FT25=0,FM25=0,FF25=0,EY25=0,ER25=0,EK25=0,ED25=0,DW25=0,DP25=0,DI25=0,DB25=0,CU25=0,CN25=0,CG25=0,BC25-BC24&lt;TIME(1,55,0),AL25&gt;GG24+TIME(1,55,0)),JX24,0)</f>
        <v>0</v>
      </c>
      <c r="GB25" s="22">
        <f t="shared" ref="GB25:GB88" si="379">IF(GA25&lt;&gt;0,1,0)</f>
        <v>0</v>
      </c>
      <c r="GC25" s="22">
        <f t="shared" ref="GC25:GC88" si="380">IF(GD25&gt;GE25,GD25,GE25)</f>
        <v>1</v>
      </c>
      <c r="GD25" s="22">
        <f t="shared" ref="GD25:GD88" si="381">IF(AND(AP25&gt;0,GA25&gt;0),0,IF(GA25&gt;0,GD24+1,GD24))</f>
        <v>0</v>
      </c>
      <c r="GE25" s="22">
        <f t="shared" ref="GE25:GE88" si="382">IF(GD25=0,GD24+1,0)</f>
        <v>1</v>
      </c>
      <c r="GF25" s="22">
        <f t="shared" ref="GF25:GF88" si="383">IF(AND(AP25&gt;0,GE25&gt;0,GA25&gt;0),1,0)</f>
        <v>0</v>
      </c>
      <c r="GG25" s="15">
        <f t="shared" ref="GG25:GG88" si="384">IF(GA25&lt;&gt;0,BC25,GG24)</f>
        <v>0</v>
      </c>
      <c r="GH25" s="22">
        <f t="shared" ref="GH25:GH88" si="385">IF(AND(BI25=0,BS25=0,BZ25=0,CG25=0,GA25=0,FT25=0,FM25=0,FF25=0,EY25=0,ER25=0,EK25=0,ED25=0,DW25=0,DP25=0,DI25=0,DB25=0,CU25=0,CN25=0,BC24-BC24&lt;TIME(1,55,0),BC25&gt;GN24+TIME(1,55,0)),JY24,0)</f>
        <v>0</v>
      </c>
      <c r="GI25" s="22">
        <f t="shared" ref="GI25:GI88" si="386">IF(GH25&lt;&gt;0,1,0)</f>
        <v>0</v>
      </c>
      <c r="GJ25" s="22">
        <f t="shared" ref="GJ25:GJ88" si="387">IF(GK25&gt;GL25,GK25,GL25)</f>
        <v>1</v>
      </c>
      <c r="GK25" s="22">
        <f t="shared" ref="GK25:GK88" si="388">IF(AND(AP25&gt;0,GH25&gt;0),0,IF(GH25&gt;0,GK24+1,GK24))</f>
        <v>0</v>
      </c>
      <c r="GL25" s="22">
        <f t="shared" ref="GL25:GL88" si="389">IF(GK25=0,GK24+1,0)</f>
        <v>1</v>
      </c>
      <c r="GM25" s="22">
        <f t="shared" ref="GM25:GM88" si="390">IF(AND(AP25&gt;0,GL25&gt;0,GH25&gt;0),1,0)</f>
        <v>0</v>
      </c>
      <c r="GN25" s="15">
        <f t="shared" ref="GN25:GN88" si="391">IF(GH25&lt;&gt;0,BC25,GN24)</f>
        <v>0</v>
      </c>
      <c r="GO25" s="22">
        <f t="shared" ref="GO25:GO88" si="392">IF(AND(CN25=0,CG25=0,BZ25=0,BS25=0,BI25=0,GH25=0,GA25=0,FT25=0,FM25=0,FF25=0,EY25=0,ER25=0,EK25=0,ED25=0,DW25=0,DP25=0,DI25=0,DB25=0,CU25=0,BC25-BC24&lt;TIME(1,55,0),BC25&gt;GU24+TIME(1,55,0)),JZ24,0)</f>
        <v>0</v>
      </c>
      <c r="GP25" s="22">
        <f t="shared" ref="GP25:GP88" si="393">IF(GO25&lt;&gt;0,1,0)</f>
        <v>0</v>
      </c>
      <c r="GQ25" s="22">
        <f t="shared" ref="GQ25:GQ88" si="394">IF(GR25&gt;GS25,GR25,GS25)</f>
        <v>1</v>
      </c>
      <c r="GR25" s="22">
        <f t="shared" ref="GR25:GR88" si="395">IF(AND(AP25&gt;0,GO25&gt;0),0,IF(GO25&gt;0,GR24+1,GR24))</f>
        <v>0</v>
      </c>
      <c r="GS25" s="22">
        <f t="shared" ref="GS25:GS88" si="396">IF(GR25=0,GR24+1,0)</f>
        <v>1</v>
      </c>
      <c r="GT25" s="22">
        <f t="shared" ref="GT25:GT88" si="397">IF(AND(AP25&gt;0,GS25&gt;0,GO25&gt;0),1,0)</f>
        <v>0</v>
      </c>
      <c r="GU25" s="15">
        <f t="shared" ref="GU25:GU88" si="398">IF(GO25&lt;&gt;0,BC25,GU24)</f>
        <v>0</v>
      </c>
      <c r="GV25" s="22">
        <f t="shared" ref="GV25:GV88" si="399">BI25+BS25+BZ25+CG25+CN25+CU25+DB25+DI25+DP25+DW25+ED25+EK25+ER25+EY25+FF25+FM25+FT25+GA25+GH25+GO25</f>
        <v>0</v>
      </c>
      <c r="GW25" s="22">
        <f t="shared" ref="GW25:GW88" si="400">IF(BR25=BR24,GV25+GW24,GV25)</f>
        <v>1</v>
      </c>
      <c r="GX25" s="22">
        <f t="shared" ref="GX25:GX88" si="401">GY25+HA25+HC25+HE25+HG25+HI25+HK25+HM25+HO25+HQ25+HS25+HU25+HW25+HY25+IA25+IC25+IE25+IG25+II25+IK25</f>
        <v>1</v>
      </c>
      <c r="GY25" s="18">
        <f t="shared" ref="GY25:GY88" si="402">IF(AP25=0,BI25+GY24+GZ25,IF(GY24+GZ25+BI25-IM25&lt;0,0,GY24+BI25+GZ25-IM25))</f>
        <v>1</v>
      </c>
      <c r="GZ25" s="18">
        <v>0</v>
      </c>
      <c r="HA25" s="18">
        <f t="shared" ref="HA25:HA88" si="403">IF(AP25=0,BS25+HA24+HB25,IF(HA24+HB25+BS25-IN25&lt;0,0,HA24+BS25+HB25-IN25))</f>
        <v>0</v>
      </c>
      <c r="HB25" s="18">
        <v>0</v>
      </c>
      <c r="HC25" s="18">
        <f t="shared" ref="HC25:HC88" si="404">IF(AP25=0,BZ25+HC24+HD25,IF(HC24+HD25+BZ25-IO25&lt;0,0,HC24+BZ25+HD25-IO25))</f>
        <v>0</v>
      </c>
      <c r="HD25" s="18">
        <v>0</v>
      </c>
      <c r="HE25" s="18">
        <f t="shared" ref="HE25:HE88" si="405">IF(AP25=0,CG25+HE24+HF25,IF(HE24+HF25+CG25-IP25&lt;0,0,HE24+CG25+HF25-IP25))</f>
        <v>0</v>
      </c>
      <c r="HF25" s="18">
        <v>0</v>
      </c>
      <c r="HG25" s="18">
        <f t="shared" ref="HG25:HG88" si="406">IF(AP25=0,CN25+HG24+HH25,IF(HG24+HH25+CN25-IQ25&lt;0,0,HG24+CN25+HH25-IQ25))</f>
        <v>0</v>
      </c>
      <c r="HH25" s="18">
        <v>0</v>
      </c>
      <c r="HI25" s="18">
        <f t="shared" ref="HI25:HI88" si="407">IF(AP25=0,CU25+HI24+HJ25,IF(HI24+HJ25+CU25-IR25&lt;0,0,HI24+CU25+HJ25-IR25))</f>
        <v>0</v>
      </c>
      <c r="HJ25" s="18">
        <v>0</v>
      </c>
      <c r="HK25" s="18">
        <f t="shared" ref="HK25:HK88" si="408">IF(AP25=0,DB25+HK24+HL25,IF(HK24+HL25+DB25-IS25&lt;0,0,HK24+DB25+HL25-IS25))</f>
        <v>0</v>
      </c>
      <c r="HL25" s="18">
        <v>0</v>
      </c>
      <c r="HM25" s="18">
        <f t="shared" ref="HM25:HM88" si="409">IF(AP25=0,DI25+HM24+HN25,IF(HM24+HN25+DI25-IT25&lt;0,0,HM24+DI25+HN25-IT25))</f>
        <v>0</v>
      </c>
      <c r="HN25" s="18">
        <v>0</v>
      </c>
      <c r="HO25" s="18">
        <f t="shared" ref="HO25:HO88" si="410">IF(AP25=0,DP25+HO24+HP25,IF(HO24+HP25+DP25-IU25&lt;0,0,HO24+DP25+HP25-IU25))</f>
        <v>0</v>
      </c>
      <c r="HP25" s="18">
        <v>0</v>
      </c>
      <c r="HQ25" s="18">
        <f t="shared" ref="HQ25:HQ88" si="411">IF(AP25=0,DW25+HQ24+HR25,IF(HQ24+HR25+DW25-IV25&lt;0,0,HQ24+DW25+HR25-IV25))</f>
        <v>0</v>
      </c>
      <c r="HR25" s="18">
        <v>0</v>
      </c>
      <c r="HS25" s="18">
        <f t="shared" ref="HS25:HS88" si="412">IF(AP25=0,ED25+HS24+HT25,IF(HS24+HT25+ED25-IW25&lt;0,0,HS24+ED25+HT25-IW25))</f>
        <v>0</v>
      </c>
      <c r="HT25" s="18">
        <v>0</v>
      </c>
      <c r="HU25" s="18">
        <f t="shared" ref="HU25:HU88" si="413">IF(AP25=0,EK25+HU24+HV25,IF(HU24+HV25+EK25-IX25&lt;0,0,HU24+EK25+HV25-IX25))</f>
        <v>0</v>
      </c>
      <c r="HV25" s="18">
        <v>0</v>
      </c>
      <c r="HW25" s="18">
        <f t="shared" ref="HW25:HW88" si="414">IF(AP25=0,ER25+HW24+HX25,IF(HW24+HX25+ER25-IY25&lt;0,0,HW24+ER25+HX25-IY25))</f>
        <v>0</v>
      </c>
      <c r="HX25" s="18">
        <v>0</v>
      </c>
      <c r="HY25" s="18">
        <f t="shared" ref="HY25:HY88" si="415">IF(AP25=0,EY25+HY24+HZ25,IF(HY24+HZ25+EY25-IZ25&lt;0,0,HY24+EY25+HZ25-IZ25))</f>
        <v>0</v>
      </c>
      <c r="HZ25" s="18">
        <v>0</v>
      </c>
      <c r="IA25" s="18">
        <f t="shared" ref="IA25:IA88" si="416">IF(AP25=0,FF25+IA24+IB25,IF(IA24+IB25+FF25-JA25&lt;0,0,IA24+FF25+IB25-JA25))</f>
        <v>0</v>
      </c>
      <c r="IB25" s="18">
        <v>0</v>
      </c>
      <c r="IC25" s="18">
        <f t="shared" ref="IC25:IC88" si="417">IF(AP25=0,FM25+IC24+ID25,IF(IC24+ID25+FM25-JB25&lt;0,0,IC24+FM25+ID25-JB25))</f>
        <v>0</v>
      </c>
      <c r="ID25" s="18">
        <v>0</v>
      </c>
      <c r="IE25" s="18">
        <f t="shared" ref="IE25:IE88" si="418">IF(AP25=0,FT25+IE24+IF25,IF(IE24+IF25+FT25-JC25&lt;0,0,IE24+FT25+IF25-JC25))</f>
        <v>0</v>
      </c>
      <c r="IF25" s="18">
        <v>0</v>
      </c>
      <c r="IG25" s="18">
        <f t="shared" ref="IG25:IG88" si="419">IF(AP25=0,GA25+IG24+IH25,IF(IG24+IH25+GA25-JD25&lt;0,0,IG24+GA25+IH25-JD25))</f>
        <v>0</v>
      </c>
      <c r="IH25" s="18">
        <v>0</v>
      </c>
      <c r="II25" s="18">
        <f t="shared" ref="II25:II88" si="420">IF(AP25=0,GH25+II24+IJ25,IF(II24+IJ25+GH25-JE25&lt;0,0,II24+GH25+IJ25-JE25))</f>
        <v>0</v>
      </c>
      <c r="IJ25" s="18">
        <v>0</v>
      </c>
      <c r="IK25" s="18">
        <f t="shared" ref="IK25:IK88" si="421">IF(AP25=0,GO25+IK24+IL25,IF(IK24+IL25+GO25-JF25&lt;0,0,IK24+GO25+IL25-JF25))</f>
        <v>0</v>
      </c>
      <c r="IL25" s="18">
        <v>0</v>
      </c>
      <c r="IM25" s="18">
        <f t="shared" ref="IM25:IM88" si="422">IF(BR25=BR24,IM24,BI25*$AP25)</f>
        <v>0</v>
      </c>
      <c r="IN25" s="18">
        <f t="shared" ref="IN25:IN88" si="423">IF(AND(BY25=BY24,BR25=BR24),IN24,BS25*$AP25)</f>
        <v>0</v>
      </c>
      <c r="IO25" s="18">
        <f t="shared" ref="IO25:IO88" si="424">IF(AND(BR25=BR24,CF25=CF24),IO24,BZ25*$AP25)</f>
        <v>0</v>
      </c>
      <c r="IP25" s="18">
        <f t="shared" ref="IP25:IP88" si="425">IF(AND(BR25=BR24,CM25=CM24),IP24,CG25*$AP25)</f>
        <v>0</v>
      </c>
      <c r="IQ25" s="18">
        <f t="shared" ref="IQ25:IQ88" si="426">IF(AND(BR25=BR24,CT25=CT24),IQ24,CN25*$AP25)</f>
        <v>0</v>
      </c>
      <c r="IR25" s="18">
        <f t="shared" ref="IR25:IR88" si="427">IF(AND(BR25=BR24,DA25=DA24),IR24,CU25*$AP25)</f>
        <v>0</v>
      </c>
      <c r="IS25" s="18">
        <f t="shared" ref="IS25:IS88" si="428">IF(AND(BR25=BR24,DH25=DH24),IS24,DB25*$AP25)</f>
        <v>0</v>
      </c>
      <c r="IT25" s="18">
        <f t="shared" ref="IT25:IT88" si="429">IF(AND(BR25=BR24,DO25=DO24),IT24,DI25*$AP25)</f>
        <v>0</v>
      </c>
      <c r="IU25" s="18">
        <f t="shared" ref="IU25:IU88" si="430">IF(AND(BR25=BR24,DV25=DV24),IU24,DP25*$AP25)</f>
        <v>0</v>
      </c>
      <c r="IV25" s="18">
        <f t="shared" ref="IV25:IV88" si="431">IF(AND(BR25=BR24,EC25=EC24),IV24,DW25*$AP25)</f>
        <v>0</v>
      </c>
      <c r="IW25" s="18">
        <f t="shared" ref="IW25:IW88" si="432">IF(AND(BR25=BR24,EJ25=EJ24),IW24,ED25*$AP25)</f>
        <v>0</v>
      </c>
      <c r="IX25" s="18">
        <f t="shared" ref="IX25:IX88" si="433">IF(AND(BR25=BR24,EQ25=EQ24),IX24,EK25*$AP25)</f>
        <v>0</v>
      </c>
      <c r="IY25" s="18">
        <f t="shared" ref="IY25:IY88" si="434">IF(AND(BR25=BR24,EX25=EX24),IY24,ER25*$AP25)</f>
        <v>0</v>
      </c>
      <c r="IZ25" s="18">
        <f t="shared" ref="IZ25:IZ88" si="435">IF(AND(BR25=BR24,FE25=FE24),IZ24,EY25*$AP25)</f>
        <v>0</v>
      </c>
      <c r="JA25" s="18">
        <f t="shared" ref="JA25:JA88" si="436">IF(AND(BR25=BR24,FL25=FL24),JA24,FF25*$AP25)</f>
        <v>0</v>
      </c>
      <c r="JB25" s="18">
        <f t="shared" ref="JB25:JB88" si="437">IF(AND(BR25=BR24,FS25=FS24),JB24,FM25*$AP25)</f>
        <v>0</v>
      </c>
      <c r="JC25" s="18">
        <f t="shared" ref="JC25:JC88" si="438">IF(AND(BR25=BR24,FZ25=FZ24),JC24,FT25*$AP25)</f>
        <v>0</v>
      </c>
      <c r="JD25" s="18">
        <f t="shared" ref="JD25:JD88" si="439">IF(AND(BR25=BR24,GG25=GG24),JD24,GA25*$AP25)</f>
        <v>0</v>
      </c>
      <c r="JE25" s="18">
        <f t="shared" ref="JE25:JE88" si="440">IF(AND(BR25=BR24,GN25=GN24),JE24,GH25*$AP25)</f>
        <v>0</v>
      </c>
      <c r="JF25" s="18">
        <f t="shared" ref="JF25:JF88" si="441">IF(AND(BR25=BR24,GU25=GU24),JF24,GO25*$AP25)</f>
        <v>0</v>
      </c>
      <c r="JG25" s="18">
        <f t="shared" ref="JG25:JG88" si="442">IF(AND(BO25&gt;$G$1,BQ25=0),IF(BO25&gt;$H$1,$F$1,IF(GY25&lt;&gt;0,ROUNDUP(($E$1/(AK26-1)+(GY25/(AK26-1))),0),$D$1)),IF(GY25&lt;&gt;0,ROUNDUP(($E$1/(AJ26-1)+(GY25/(AJ26-1))),0),$D$1))</f>
        <v>0.01</v>
      </c>
      <c r="JH25" s="18">
        <f t="shared" ref="JH25:JH88" si="443">IF(AND(BV25&gt;$G$1+1,BX25=0),IF(BV25&gt;$H$1,$F$1,IF(HA25&lt;&gt;0,ROUNDUP(($E$1/(AK26-1)+(HA25/(AK26-1))),0),$D$1)),IF(HA25&lt;&gt;0,ROUNDUP(($E$1/(AJ26-1)+(HA25/(AJ26-1))),0),$D$1))</f>
        <v>1</v>
      </c>
      <c r="JI25" s="18">
        <f t="shared" ref="JI25:JI88" si="444">IF(AND(CC25&gt;$G$1+1,CE25=0),IF(CC25&gt;$H$1,$F$1,IF(HC25&lt;&gt;0,ROUNDUP(($E$1/(AK26-1)+(HC25/(AK26-1))),0),$D$1)),IF(HC25&lt;&gt;0,ROUNDUP(($E$1/(AJ26-1)+(HC25/(AJ26-1))),0),$D$1))</f>
        <v>1</v>
      </c>
      <c r="JJ25" s="18">
        <f t="shared" ref="JJ25:JJ88" si="445">IF(AND(CJ25&gt;$G$1+1,CL25=0),IF(CJ25&gt;$H$1,$F$1,IF(HE25&lt;&gt;0,ROUNDUP(($E$1/(AK26-1)+(HE25/(AK26-1))),0),$D$1)),IF(HE25&lt;&gt;0,ROUNDUP(($E$1/(AJ26-1)+(HE25/(AJ26-1))),0),$D$1))</f>
        <v>1</v>
      </c>
      <c r="JK25" s="18">
        <f t="shared" ref="JK25:JK88" si="446">IF(AND(CQ25&gt;$G$1+1,CS25=0),IF(CQ25&gt;$H$1,$F$1,IF(HG25&lt;&gt;0,ROUNDUP(($E$1/(AK26-1)+(HG25/(AK26-1))),0),$D$1)),IF(HG25&lt;&gt;0,ROUNDUP(($E$1/(AJ26-1)+(HG25/(AJ26-1))),0),$D$1))</f>
        <v>1</v>
      </c>
      <c r="JL25" s="18">
        <f t="shared" ref="JL25:JL88" si="447">IF(AND(CX25&gt;$G$1+1,CZ25=0),IF(CX25&gt;$H$1,$F$1,IF(HI25&lt;&gt;0,ROUNDUP(($E$1/(AK26-1)+(HI25/(AK26-1))),0),$D$1)),IF(HI25&lt;&gt;0,ROUNDUP(($E$1/(AJ26-1)+(HI25/(AJ26-1))),0),$D$1))</f>
        <v>1</v>
      </c>
      <c r="JM25" s="18">
        <f t="shared" ref="JM25:JM88" si="448">IF(AND(DE25&gt;$G$1+1,DG25=0),IF(DE25&gt;$H$1,$F$1,IF(HK25&lt;&gt;0,ROUNDUP(($E$1/(AK26-1)+(HK25/(AK26-1))),0),$D$1)),IF(HK25&lt;&gt;0,ROUNDUP(($E$1/(AJ26-1)+(HK25/(AJ26-1))),0),$D$1))</f>
        <v>1</v>
      </c>
      <c r="JN25" s="18">
        <f t="shared" ref="JN25:JN88" si="449">IF(AND(DL25&gt;$G$1+1,DN25=0),IF(DL25&gt;$H$1,$F$1,IF(HM25&lt;&gt;0,ROUNDUP(($E$1/(AK26-1)+(HM25/(AK26-1))),0),$D$1)),IF(HM25&lt;&gt;0,ROUNDUP(($E$1/(AJ26-1)+(HM25/(AJ26-1))),0),$D$1))</f>
        <v>1</v>
      </c>
      <c r="JO25" s="18">
        <f t="shared" ref="JO25:JO88" si="450">IF(AND(DS25&gt;$G$1+1,DU25=0),IF(DS25&gt;$H$1,$F$1,IF(HO25&lt;&gt;0,ROUNDUP(($E$1/(AK26-1)+(HO25/(AK26-1))),0),$D$1)),IF(HO25&lt;&gt;0,ROUNDUP(($E$1/(AJ26-1)+(HO25/(AJ26-1))),0),$D$1))</f>
        <v>1</v>
      </c>
      <c r="JP25" s="18">
        <f t="shared" ref="JP25:JP88" si="451">IF(AND(DZ25&gt;$G$1+1,EB25=0),IF(DZ25&gt;$H$1,$F$1,IF(HQ25&lt;&gt;0,ROUNDUP(($E$1/(AK26-1)+(HQ25/(AK26-1))),0),$D$1)),IF(HQ25&lt;&gt;0,ROUNDUP(($E$1/(AJ26-1)+(HQ25/(AJ26-1))),0),$D$1))</f>
        <v>1</v>
      </c>
      <c r="JQ25" s="18">
        <f t="shared" ref="JQ25:JQ88" si="452">IF(AND(EG25&gt;$G$1+1,EI25=0),IF(EG25&gt;$H$1,$F$1,IF(HS25&lt;&gt;0,ROUNDUP(($E$1/(AK26-1)+(HS25/(AK26-1))),0),$D$1)),IF(HS25&lt;&gt;0,ROUNDUP(($E$1/(AJ26-1)+(HS25/(AJ26-1))),0),$D$1))</f>
        <v>1</v>
      </c>
      <c r="JR25" s="18">
        <f t="shared" ref="JR25:JR88" si="453">IF(AND(EN25&gt;$G$1+1,EP25=0),IF(EN25&gt;$H$1,$F$1,IF(HU25&lt;&gt;0,ROUNDUP(($E$1/(AK26-1)+(HU25/(AK26-1))),0),$D$1)),IF(HU25&lt;&gt;0,ROUNDUP(($E$1/(AJ26-1)+(HU25/(AJ26-1))),0),$D$1))</f>
        <v>1</v>
      </c>
      <c r="JS25" s="18">
        <f t="shared" ref="JS25:JS88" si="454">IF(AND(EU25&gt;$G$1+1,EW25=0),IF(EU25&gt;$H$1,$F$1,IF(HW25&lt;&gt;0,ROUNDUP(($E$1/(AK26-1)+(HW25/(AK26-1))),0),$D$1)),IF(HW25&lt;&gt;0,ROUNDUP(($E$1/(AJ26-1)+(HW25/(AJ26-1))),0),$D$1))</f>
        <v>1</v>
      </c>
      <c r="JT25" s="18">
        <f t="shared" ref="JT25:JT88" si="455">IF(AND(FB25&gt;$G$1+1,FD25=0),IF(FB25&gt;$H$1,$F$1,IF(HY25&lt;&gt;0,ROUNDUP(($E$1/(AK26-1)+(HY25/(AK26-1))),0),$D$1)),IF(HY25&lt;&gt;0,ROUNDUP(($E$1/(AJ26-1)+(HY25/(AJ26-1))),0),$D$1))</f>
        <v>1</v>
      </c>
      <c r="JU25" s="18">
        <f t="shared" ref="JU25:JU88" si="456">IF(AND(FI25&gt;$G$1+1,FK25=0),IF(FI25&gt;$H$1,$F$1,IF(IA25&lt;&gt;0,ROUNDUP(($E$1/(AK26-1)+(IA25/(AK26-1))),0),$D$1)),IF(IA25&lt;&gt;0,ROUNDUP(($E$1/(AJ26-1)+(IA25/(AJ26-1))),0),$D$1))</f>
        <v>1</v>
      </c>
      <c r="JV25" s="18">
        <f t="shared" ref="JV25:JV88" si="457">IF(AND(FP25&gt;$G$1+1,FR25=0),IF(FP25&gt;$H$1,$F$1,IF(IC25&lt;&gt;0,ROUNDUP(($E$1/(AK26-1)+(IC25/(AK26-1))),0),$D$1)),IF(IC25&lt;&gt;0,ROUNDUP(($E$1/(AJ26-1)+(IC25/(AJ26-1))),0),$D$1))</f>
        <v>1</v>
      </c>
      <c r="JW25" s="18">
        <f t="shared" ref="JW25:JW88" si="458">IF(AND(FW25&gt;$G$1+1,FY25=0),IF(FW25&gt;$H$1,$F$1,IF(IE25&lt;&gt;0,ROUNDUP(($E$1/(AK26-1)+(IE25/(AK26-1))),0),$D$1)),IF(IE25&lt;&gt;0,ROUNDUP(($E$1/(AJ26-1)+(IE25/(AJ26-1))),0),$D$1))</f>
        <v>1</v>
      </c>
      <c r="JX25" s="18">
        <f t="shared" ref="JX25:JX88" si="459">IF(AND(GD25&gt;$G$1+1,GF25=0),IF(GD25&gt;$H$1,$F$1,IF(IG25&lt;&gt;0,ROUNDUP(($E$1/(AK26-1)+(IG25/(AK26-1))),0),$D$1)),IF(IG25&lt;&gt;0,ROUNDUP(($E$1/(AJ26-1)+(IG25/(AJ26-1))),0),$D$1))</f>
        <v>1</v>
      </c>
      <c r="JY25" s="18">
        <f t="shared" ref="JY25:JY88" si="460">IF(AND(GK25&gt;$G$1+1,GM25=0),IF(GK25&gt;$H$1,$F$1,IF(II25&lt;&gt;0,ROUNDUP(($E$1/(AK26-1)+(II25/(AK26-1))),0),$D$1)),IF(II25&lt;&gt;0,ROUNDUP(($E$1/(AJ26-1)+(II25/(AJ26-1))),0),$D$1))</f>
        <v>1</v>
      </c>
      <c r="JZ25" s="18">
        <f t="shared" ref="JZ25:JZ88" si="461">IF(AND(GR25&gt;$G$1+1,GT25=0),IF(GR25&gt;$H$1,$F$1,IF(IK25&lt;&gt;0,ROUNDUP(($E$1/(AK26-1)+(IK25/(AK26-1))),0),$D$1)),IF(IK25&lt;&gt;0,ROUNDUP(($E$1/(AJ26-1)+(IK25/(AJ26-1))),0),$D$1))</f>
        <v>1</v>
      </c>
      <c r="KA25" s="18">
        <f t="shared" ref="KA25:KA88" si="462">IF(BB25=1,IF(AND(BN25&gt;$G$1,BQ25=0),IF(GY25&lt;&gt;0,AK26,$D$1),IF(GY25&lt;&gt;0,AJ26,$D$1)),0)</f>
        <v>0</v>
      </c>
      <c r="KB25" s="18">
        <f t="shared" ref="KB25:KB88" si="463">IF(BB25=2,IF(AND(BU25&gt;$G$1,BX25=0),IF(HA25&lt;&gt;0,AK26,$D$1),IF(HA25&lt;&gt;0,AJ26,$D$1)),0)</f>
        <v>0</v>
      </c>
      <c r="KC25" s="18">
        <f t="shared" ref="KC25:KC88" si="464">IF(BB25=3,IF(AND(CB25&gt;$G$1,CE25=0),IF(HC25&lt;&gt;0,AK26,$D$1),IF(HC25&lt;&gt;0,AJ26,$D$1)),0)</f>
        <v>0</v>
      </c>
      <c r="KD25" s="18">
        <f t="shared" ref="KD25:KD88" si="465">IF(BB25=4,IF(AND(CI25&gt;$G$1,CL25=0),IF(HE25&lt;&gt;0,AK26,$D$1),IF(HE25&lt;&gt;0,AJ26,$D$1)),0)</f>
        <v>0</v>
      </c>
      <c r="KE25" s="18">
        <f t="shared" ref="KE25:KE88" si="466">IF(BB25=5,IF(AND(CP25&gt;$G$1,CS25=0),IF(HG25&lt;&gt;0,AK26,$D$1),IF(HG25&lt;&gt;0,AJ26,$D$1)),0)</f>
        <v>0</v>
      </c>
      <c r="KF25" s="18">
        <f t="shared" ref="KF25:KF88" si="467">IF(BB25=6,IF(AND(CW25&gt;$G$1,CZ25=0),IF(HI25&lt;&gt;0,AK26,$D$1),IF(HI25&lt;&gt;0,AJ26,$D$1)),0)</f>
        <v>0</v>
      </c>
      <c r="KG25" s="18">
        <f t="shared" ref="KG25:KG88" si="468">IF(BB25=7,IF(AND(DD25&gt;$G$1,DG25=0),IF(HK25&lt;&gt;0,AK26,$D$1),IF(HK25&lt;&gt;0,AJ26,$D$1)),0)</f>
        <v>0</v>
      </c>
      <c r="KH25" s="18">
        <f t="shared" ref="KH25:KH88" si="469">IF(BB25=8,IF(AND(DK25&gt;$G$1,DN25=0),IF(HM25&lt;&gt;0,AK26,$D$1),IF(HM25&lt;&gt;0,AJ26,$D$1)),0)</f>
        <v>0</v>
      </c>
      <c r="KI25" s="18">
        <f t="shared" ref="KI25:KI88" si="470">IF(BB25=9,IF(AND(DR25&gt;$G$1,DU25=0),IF(HO25&lt;&gt;0,AK26,$D$1),IF(HO25&lt;&gt;0,AJ26,$D$1)),0)</f>
        <v>0</v>
      </c>
      <c r="KJ25" s="18">
        <f t="shared" ref="KJ25:KJ88" si="471">IF(BB25=10,IF(AND(DY25&gt;$G$1,EB25=0),IF(HQ25&lt;&gt;0,AK26,$D$1),IF(HQ25&lt;&gt;0,AJ26,$D$1)),0)</f>
        <v>0</v>
      </c>
      <c r="KK25" s="18">
        <f t="shared" ref="KK25:KK88" si="472">IF(BB25=11,IF(AND(EF25&gt;$G$1,EI25=0),IF(HS25&lt;&gt;0,AK26,$D$1),IF(HS25&lt;&gt;0,AJ26,$D$1)),0)</f>
        <v>0</v>
      </c>
      <c r="KL25" s="18">
        <f t="shared" ref="KL25:KL88" si="473">IF(BB25=12,IF(AND(EM25&gt;$G$1,EP25=0),IF(HU25&lt;&gt;0,AK26,$D$1),IF(HU25&lt;&gt;0,AJ26,$D$1)),0)</f>
        <v>0</v>
      </c>
      <c r="KM25" s="18">
        <f t="shared" ref="KM25:KM88" si="474">IF(BB25=13,IF(AND(ET25&gt;$G$1,EW25=0),IF(HW25&lt;&gt;0,AK26,$D$1),IF(HW25&lt;&gt;0,AJ26,$D$1)),0)</f>
        <v>0</v>
      </c>
      <c r="KN25" s="18">
        <f t="shared" ref="KN25:KN88" si="475">IF(BB25=14,IF(AND(FA25&gt;$G$1,FD25=0),IF(HY25&lt;&gt;0,AK26,$D$1),IF(HY25&lt;&gt;0,AJ26,$D$1)),0)</f>
        <v>0</v>
      </c>
      <c r="KO25" s="18">
        <f t="shared" ref="KO25:KO88" si="476">IF(BB25=15,IF(AND(FH25&gt;$G$1,FK25=0),IF(IA25&lt;&gt;0,AK26,$D$1),IF(IA25&lt;&gt;0,AJ26,$D$1)),0)</f>
        <v>0</v>
      </c>
      <c r="KP25" s="18">
        <f t="shared" ref="KP25:KP88" si="477">IF(BB25=16,IF(AND(FO25&gt;$G$1,FR25=0),IF(IC25&lt;&gt;0,AK26,$D$1),IF(IC25&lt;&gt;0,AJ26,$D$1)),0)</f>
        <v>0</v>
      </c>
      <c r="KQ25" s="18">
        <f t="shared" ref="KQ25:KQ88" si="478">IF(BB25=17,IF(AND(FV25&gt;$G$1,FY25=0),IF(IE25&lt;&gt;0,AK26,$D$1),IF(IE25&lt;&gt;0,AJ26,$D$1)),0)</f>
        <v>0</v>
      </c>
      <c r="KR25" s="18">
        <f t="shared" ref="KR25:KR88" si="479">IF(BB25=18,IF(AND(GC25&gt;$G$1,GF25=0),IF(IG25&lt;&gt;0,AK26,$D$1),IF(IG25&lt;&gt;0,AJ26,$D$1)),0)</f>
        <v>0</v>
      </c>
      <c r="KS25" s="18">
        <f t="shared" ref="KS25:KS88" si="480">IF(BB25=19,IF(AND(GJ25&gt;$G$1,GM25=0),IF(II25&lt;&gt;0,AK26,$D$1),IF(II25&lt;&gt;0,AJ26,$D$1)),0)</f>
        <v>0</v>
      </c>
      <c r="KT25" s="18">
        <f t="shared" ref="KT25:KT88" si="481">IF(BB25=20,IF(AND(GQ25&gt;$G$1,GT25=0),IF(IK25&lt;&gt;0,AK26,$D$1),IF(IK25&lt;&gt;0,AJ26,$D$1)),0)</f>
        <v>0</v>
      </c>
    </row>
    <row r="26" spans="1:306" x14ac:dyDescent="0.3">
      <c r="A26" s="18"/>
      <c r="B26" s="18"/>
      <c r="C26" s="18"/>
      <c r="AJ26" s="24"/>
      <c r="AK26" s="24"/>
      <c r="AL26" s="20"/>
      <c r="AM26" s="23"/>
      <c r="AN26" s="18"/>
      <c r="AO26" s="24"/>
      <c r="AW26" s="71"/>
      <c r="AX26" s="71"/>
      <c r="AY26" s="71"/>
      <c r="BB26" s="25"/>
      <c r="BC26" s="21"/>
      <c r="BG26" s="18"/>
      <c r="BN26" s="22"/>
      <c r="BO26" s="22"/>
      <c r="BP26" s="22"/>
      <c r="BQ26" s="22"/>
      <c r="BR26" s="15"/>
      <c r="CF26" s="15"/>
      <c r="CL26" s="22"/>
      <c r="CM26" s="15"/>
      <c r="CR26" s="22"/>
      <c r="CT26" s="15"/>
      <c r="CW26" s="22"/>
      <c r="DA26" s="15"/>
      <c r="DH26" s="15"/>
      <c r="DJ26" s="22"/>
      <c r="DO26" s="15"/>
      <c r="DV26" s="15"/>
      <c r="EC26" s="15"/>
      <c r="EJ26" s="15"/>
      <c r="EQ26" s="15"/>
      <c r="EX26" s="15"/>
      <c r="FE26" s="15"/>
      <c r="FL26" s="15"/>
      <c r="FS26" s="15"/>
      <c r="FZ26" s="15"/>
      <c r="GG26" s="15"/>
      <c r="GN26" s="15"/>
      <c r="GP26" s="22"/>
      <c r="GQ26" s="22"/>
      <c r="GR26" s="22"/>
      <c r="GS26" s="22"/>
      <c r="GT26" s="22"/>
      <c r="GU26" s="15"/>
      <c r="GV26" s="22"/>
      <c r="GW26" s="22"/>
      <c r="GX26" s="22"/>
      <c r="GY26" s="18"/>
      <c r="GZ26" s="18"/>
      <c r="HA26" s="18"/>
      <c r="HB26" s="18"/>
      <c r="HC26" s="18"/>
      <c r="HD26" s="18"/>
      <c r="HE26" s="18"/>
      <c r="HF26" s="18"/>
      <c r="HG26" s="18"/>
      <c r="HH26" s="18"/>
      <c r="HI26" s="18"/>
      <c r="HJ26" s="18"/>
      <c r="HK26" s="18"/>
      <c r="HL26" s="18"/>
      <c r="HM26" s="18"/>
      <c r="HN26" s="18"/>
      <c r="HO26" s="18"/>
      <c r="HP26" s="18"/>
      <c r="HQ26" s="18"/>
      <c r="HR26" s="18"/>
      <c r="HS26" s="18"/>
      <c r="HT26" s="18"/>
      <c r="HU26" s="18"/>
      <c r="HV26" s="18"/>
      <c r="HW26" s="18"/>
      <c r="HX26" s="18"/>
      <c r="HY26" s="18"/>
      <c r="HZ26" s="18"/>
      <c r="IA26" s="18"/>
      <c r="IB26" s="18"/>
      <c r="IC26" s="18"/>
      <c r="ID26" s="18"/>
      <c r="IE26" s="18"/>
      <c r="IF26" s="18"/>
      <c r="IG26" s="18"/>
      <c r="IH26" s="18"/>
      <c r="II26" s="18"/>
      <c r="IJ26" s="18"/>
      <c r="IK26" s="18"/>
      <c r="IL26" s="18"/>
      <c r="IM26" s="18"/>
      <c r="IN26" s="18"/>
      <c r="IO26" s="18"/>
      <c r="IP26" s="18"/>
      <c r="IQ26" s="18"/>
      <c r="IR26" s="18"/>
      <c r="IS26" s="18"/>
      <c r="IT26" s="18"/>
      <c r="IU26" s="18"/>
      <c r="IV26" s="18"/>
      <c r="IW26" s="18"/>
      <c r="IX26" s="18"/>
      <c r="IY26" s="18"/>
      <c r="IZ26" s="18"/>
      <c r="JA26" s="18"/>
      <c r="JB26" s="18"/>
      <c r="JC26" s="18"/>
      <c r="JD26" s="18"/>
      <c r="JE26" s="18"/>
      <c r="JF26" s="18"/>
    </row>
    <row r="27" spans="1:306" x14ac:dyDescent="0.3">
      <c r="A27" s="18"/>
      <c r="B27" s="18"/>
      <c r="C27" s="18"/>
      <c r="AJ27" s="24"/>
      <c r="AK27" s="24"/>
      <c r="AL27" s="20"/>
      <c r="AM27" s="23"/>
      <c r="AN27" s="18"/>
      <c r="AO27" s="24"/>
      <c r="AW27" s="71"/>
      <c r="AX27" s="71"/>
      <c r="AY27" s="71"/>
      <c r="BB27" s="25"/>
      <c r="BC27" s="21"/>
      <c r="BG27" s="18"/>
      <c r="BN27" s="22"/>
      <c r="BO27" s="22"/>
      <c r="BP27" s="22"/>
      <c r="BQ27" s="22"/>
      <c r="BR27" s="15"/>
      <c r="CF27" s="15"/>
      <c r="CL27" s="22"/>
      <c r="CM27" s="15"/>
      <c r="CR27" s="22"/>
      <c r="CT27" s="15"/>
      <c r="CW27" s="22"/>
      <c r="DA27" s="15"/>
      <c r="DH27" s="15"/>
      <c r="DJ27" s="22"/>
      <c r="DO27" s="15"/>
      <c r="DV27" s="15"/>
      <c r="EC27" s="15"/>
      <c r="EJ27" s="15"/>
      <c r="EQ27" s="15"/>
      <c r="EX27" s="15"/>
      <c r="FE27" s="15"/>
      <c r="FL27" s="15"/>
      <c r="FS27" s="15"/>
      <c r="FZ27" s="15"/>
      <c r="GG27" s="15"/>
      <c r="GN27" s="15"/>
      <c r="GP27" s="22"/>
      <c r="GQ27" s="22"/>
      <c r="GR27" s="22"/>
      <c r="GS27" s="22"/>
      <c r="GT27" s="22"/>
      <c r="GU27" s="15"/>
      <c r="GV27" s="22"/>
      <c r="GW27" s="22"/>
      <c r="GX27" s="22"/>
      <c r="GY27" s="18"/>
      <c r="GZ27" s="18"/>
      <c r="HA27" s="18"/>
      <c r="HB27" s="18"/>
      <c r="HC27" s="18"/>
      <c r="HD27" s="18"/>
      <c r="HE27" s="18"/>
      <c r="HF27" s="18"/>
      <c r="HG27" s="18"/>
      <c r="HH27" s="18"/>
      <c r="HI27" s="18"/>
      <c r="HJ27" s="18"/>
      <c r="HK27" s="18"/>
      <c r="HL27" s="18"/>
      <c r="HM27" s="18"/>
      <c r="HN27" s="18"/>
      <c r="HO27" s="18"/>
      <c r="HP27" s="18"/>
      <c r="HQ27" s="18"/>
      <c r="HR27" s="18"/>
      <c r="HS27" s="18"/>
      <c r="HT27" s="18"/>
      <c r="HU27" s="18"/>
      <c r="HV27" s="18"/>
      <c r="HW27" s="18"/>
      <c r="HX27" s="18"/>
      <c r="HY27" s="18"/>
      <c r="HZ27" s="18"/>
      <c r="IA27" s="18"/>
      <c r="IB27" s="18"/>
      <c r="IC27" s="18"/>
      <c r="ID27" s="18"/>
      <c r="IE27" s="18"/>
      <c r="IF27" s="18"/>
      <c r="IG27" s="18"/>
      <c r="IH27" s="18"/>
      <c r="II27" s="18"/>
      <c r="IJ27" s="18"/>
      <c r="IK27" s="18"/>
      <c r="IL27" s="18"/>
      <c r="IM27" s="18"/>
      <c r="IN27" s="18"/>
      <c r="IO27" s="18"/>
      <c r="IP27" s="18"/>
      <c r="IQ27" s="18"/>
      <c r="IR27" s="18"/>
      <c r="IS27" s="18"/>
      <c r="IT27" s="18"/>
      <c r="IU27" s="18"/>
      <c r="IV27" s="18"/>
      <c r="IW27" s="18"/>
      <c r="IX27" s="18"/>
      <c r="IY27" s="18"/>
      <c r="IZ27" s="18"/>
      <c r="JA27" s="18"/>
      <c r="JB27" s="18"/>
      <c r="JC27" s="18"/>
      <c r="JD27" s="18"/>
      <c r="JE27" s="18"/>
      <c r="JF27" s="18"/>
    </row>
    <row r="28" spans="1:306" x14ac:dyDescent="0.3">
      <c r="A28" s="18"/>
      <c r="B28" s="18"/>
      <c r="C28" s="18"/>
      <c r="AJ28" s="24"/>
      <c r="AK28" s="24"/>
      <c r="AL28" s="20"/>
      <c r="AM28" s="23"/>
      <c r="AN28" s="18"/>
      <c r="AO28" s="24"/>
      <c r="AW28" s="71"/>
      <c r="AX28" s="71"/>
      <c r="AY28" s="71"/>
      <c r="BB28" s="25"/>
      <c r="BC28" s="21"/>
      <c r="BG28" s="18"/>
      <c r="BN28" s="22"/>
      <c r="BO28" s="22"/>
      <c r="BP28" s="22"/>
      <c r="BQ28" s="22"/>
      <c r="BR28" s="15"/>
      <c r="CF28" s="15"/>
      <c r="CL28" s="22"/>
      <c r="CM28" s="15"/>
      <c r="CR28" s="22"/>
      <c r="CT28" s="15"/>
      <c r="CW28" s="22"/>
      <c r="DA28" s="15"/>
      <c r="DH28" s="15"/>
      <c r="DJ28" s="22"/>
      <c r="DO28" s="15"/>
      <c r="DV28" s="15"/>
      <c r="EC28" s="15"/>
      <c r="EJ28" s="15"/>
      <c r="EQ28" s="15"/>
      <c r="EX28" s="15"/>
      <c r="FE28" s="15"/>
      <c r="FL28" s="15"/>
      <c r="FS28" s="15"/>
      <c r="FZ28" s="15"/>
      <c r="GG28" s="15"/>
      <c r="GN28" s="15"/>
      <c r="GP28" s="22"/>
      <c r="GQ28" s="22"/>
      <c r="GR28" s="22"/>
      <c r="GS28" s="22"/>
      <c r="GT28" s="22"/>
      <c r="GU28" s="15"/>
      <c r="GV28" s="22"/>
      <c r="GW28" s="22"/>
      <c r="GX28" s="22"/>
      <c r="GY28" s="18"/>
      <c r="GZ28" s="18"/>
      <c r="HA28" s="18"/>
      <c r="HB28" s="18"/>
      <c r="HC28" s="18"/>
      <c r="HD28" s="18"/>
      <c r="HE28" s="18"/>
      <c r="HF28" s="18"/>
      <c r="HG28" s="18"/>
      <c r="HH28" s="18"/>
      <c r="HI28" s="18"/>
      <c r="HJ28" s="18"/>
      <c r="HK28" s="18"/>
      <c r="HL28" s="18"/>
      <c r="HM28" s="18"/>
      <c r="HN28" s="18"/>
      <c r="HO28" s="18"/>
      <c r="HP28" s="18"/>
      <c r="HQ28" s="18"/>
      <c r="HR28" s="18"/>
      <c r="HS28" s="18"/>
      <c r="HT28" s="18"/>
      <c r="HU28" s="18"/>
      <c r="HV28" s="18"/>
      <c r="HW28" s="18"/>
      <c r="HX28" s="18"/>
      <c r="HY28" s="18"/>
      <c r="HZ28" s="18"/>
      <c r="IA28" s="18"/>
      <c r="IB28" s="18"/>
      <c r="IC28" s="18"/>
      <c r="ID28" s="18"/>
      <c r="IE28" s="18"/>
      <c r="IF28" s="18"/>
      <c r="IG28" s="18"/>
      <c r="IH28" s="18"/>
      <c r="II28" s="18"/>
      <c r="IJ28" s="18"/>
      <c r="IK28" s="18"/>
      <c r="IL28" s="18"/>
      <c r="IM28" s="18"/>
      <c r="IN28" s="18"/>
      <c r="IO28" s="18"/>
      <c r="IP28" s="18"/>
      <c r="IQ28" s="18"/>
      <c r="IR28" s="18"/>
      <c r="IS28" s="18"/>
      <c r="IT28" s="18"/>
      <c r="IU28" s="18"/>
      <c r="IV28" s="18"/>
      <c r="IW28" s="18"/>
      <c r="IX28" s="18"/>
      <c r="IY28" s="18"/>
      <c r="IZ28" s="18"/>
      <c r="JA28" s="18"/>
      <c r="JB28" s="18"/>
      <c r="JC28" s="18"/>
      <c r="JD28" s="18"/>
      <c r="JE28" s="18"/>
      <c r="JF28" s="18"/>
    </row>
    <row r="29" spans="1:306" x14ac:dyDescent="0.3">
      <c r="A29" s="18"/>
      <c r="B29" s="18"/>
      <c r="C29" s="18"/>
      <c r="AJ29" s="24"/>
      <c r="AK29" s="24"/>
      <c r="AL29" s="20"/>
      <c r="AM29" s="23"/>
      <c r="AN29" s="18"/>
      <c r="AO29" s="24"/>
      <c r="AW29" s="71"/>
      <c r="AX29" s="71"/>
      <c r="AY29" s="71"/>
      <c r="BB29" s="25"/>
      <c r="BC29" s="21"/>
      <c r="BG29" s="18"/>
      <c r="BN29" s="22"/>
      <c r="BO29" s="22"/>
      <c r="BP29" s="22"/>
      <c r="BQ29" s="22"/>
      <c r="BR29" s="15"/>
      <c r="CF29" s="15"/>
      <c r="CL29" s="22"/>
      <c r="CM29" s="15"/>
      <c r="CR29" s="22"/>
      <c r="CT29" s="15"/>
      <c r="CW29" s="22"/>
      <c r="DA29" s="15"/>
      <c r="DH29" s="15"/>
      <c r="DJ29" s="22"/>
      <c r="DO29" s="15"/>
      <c r="DV29" s="15"/>
      <c r="EC29" s="15"/>
      <c r="EJ29" s="15"/>
      <c r="EQ29" s="15"/>
      <c r="EX29" s="15"/>
      <c r="FE29" s="15"/>
      <c r="FL29" s="15"/>
      <c r="FS29" s="15"/>
      <c r="FZ29" s="15"/>
      <c r="GG29" s="15"/>
      <c r="GN29" s="15"/>
      <c r="GP29" s="22"/>
      <c r="GQ29" s="22"/>
      <c r="GR29" s="22"/>
      <c r="GS29" s="22"/>
      <c r="GT29" s="22"/>
      <c r="GU29" s="15"/>
      <c r="GV29" s="22"/>
      <c r="GW29" s="22"/>
      <c r="GX29" s="22"/>
      <c r="GY29" s="18"/>
      <c r="GZ29" s="18"/>
      <c r="HA29" s="18"/>
      <c r="HB29" s="18"/>
      <c r="HC29" s="18"/>
      <c r="HD29" s="18"/>
      <c r="HE29" s="18"/>
      <c r="HF29" s="18"/>
      <c r="HG29" s="18"/>
      <c r="HH29" s="18"/>
      <c r="HI29" s="18"/>
      <c r="HJ29" s="18"/>
      <c r="HK29" s="18"/>
      <c r="HL29" s="18"/>
      <c r="HM29" s="18"/>
      <c r="HN29" s="18"/>
      <c r="HO29" s="18"/>
      <c r="HP29" s="18"/>
      <c r="HQ29" s="18"/>
      <c r="HR29" s="18"/>
      <c r="HS29" s="18"/>
      <c r="HT29" s="18"/>
      <c r="HU29" s="18"/>
      <c r="HV29" s="18"/>
      <c r="HW29" s="18"/>
      <c r="HX29" s="18"/>
      <c r="HY29" s="18"/>
      <c r="HZ29" s="18"/>
      <c r="IA29" s="18"/>
      <c r="IB29" s="18"/>
      <c r="IC29" s="18"/>
      <c r="ID29" s="18"/>
      <c r="IE29" s="18"/>
      <c r="IF29" s="18"/>
      <c r="IG29" s="18"/>
      <c r="IH29" s="18"/>
      <c r="II29" s="18"/>
      <c r="IJ29" s="18"/>
      <c r="IK29" s="18"/>
      <c r="IL29" s="18"/>
      <c r="IM29" s="18"/>
      <c r="IN29" s="18"/>
      <c r="IO29" s="18"/>
      <c r="IP29" s="18"/>
      <c r="IQ29" s="18"/>
      <c r="IR29" s="18"/>
      <c r="IS29" s="18"/>
      <c r="IT29" s="18"/>
      <c r="IU29" s="18"/>
      <c r="IV29" s="18"/>
      <c r="IW29" s="18"/>
      <c r="IX29" s="18"/>
      <c r="IY29" s="18"/>
      <c r="IZ29" s="18"/>
      <c r="JA29" s="18"/>
      <c r="JB29" s="18"/>
      <c r="JC29" s="18"/>
      <c r="JD29" s="18"/>
      <c r="JE29" s="18"/>
      <c r="JF29" s="18"/>
    </row>
    <row r="30" spans="1:306" x14ac:dyDescent="0.3">
      <c r="A30" s="18"/>
      <c r="B30" s="18"/>
      <c r="C30" s="18"/>
      <c r="AJ30" s="24"/>
      <c r="AK30" s="24"/>
      <c r="AL30" s="20"/>
      <c r="AM30" s="23"/>
      <c r="AN30" s="18"/>
      <c r="AO30" s="24"/>
      <c r="AW30" s="71"/>
      <c r="AX30" s="71"/>
      <c r="AY30" s="71"/>
      <c r="BB30" s="25"/>
      <c r="BC30" s="21"/>
      <c r="BG30" s="18"/>
      <c r="BN30" s="22"/>
      <c r="BO30" s="22"/>
      <c r="BP30" s="22"/>
      <c r="BQ30" s="22"/>
      <c r="BR30" s="15"/>
      <c r="CF30" s="15"/>
      <c r="CL30" s="22"/>
      <c r="CM30" s="15"/>
      <c r="CR30" s="22"/>
      <c r="CT30" s="15"/>
      <c r="CW30" s="22"/>
      <c r="DA30" s="15"/>
      <c r="DH30" s="15"/>
      <c r="DJ30" s="22"/>
      <c r="DO30" s="15"/>
      <c r="DV30" s="15"/>
      <c r="EC30" s="15"/>
      <c r="EJ30" s="15"/>
      <c r="EQ30" s="15"/>
      <c r="EX30" s="15"/>
      <c r="FE30" s="15"/>
      <c r="FL30" s="15"/>
      <c r="FS30" s="15"/>
      <c r="FZ30" s="15"/>
      <c r="GG30" s="15"/>
      <c r="GN30" s="15"/>
      <c r="GP30" s="22"/>
      <c r="GQ30" s="22"/>
      <c r="GR30" s="22"/>
      <c r="GS30" s="22"/>
      <c r="GT30" s="22"/>
      <c r="GU30" s="15"/>
      <c r="GV30" s="22"/>
      <c r="GW30" s="22"/>
      <c r="GX30" s="22"/>
      <c r="GY30" s="18"/>
      <c r="GZ30" s="18"/>
      <c r="HA30" s="18"/>
      <c r="HB30" s="18"/>
      <c r="HC30" s="18"/>
      <c r="HD30" s="18"/>
      <c r="HE30" s="18"/>
      <c r="HF30" s="18"/>
      <c r="HG30" s="18"/>
      <c r="HH30" s="18"/>
      <c r="HI30" s="18"/>
      <c r="HJ30" s="18"/>
      <c r="HK30" s="18"/>
      <c r="HL30" s="18"/>
      <c r="HM30" s="18"/>
      <c r="HN30" s="18"/>
      <c r="HO30" s="18"/>
      <c r="HP30" s="18"/>
      <c r="HQ30" s="18"/>
      <c r="HR30" s="18"/>
      <c r="HS30" s="18"/>
      <c r="HT30" s="18"/>
      <c r="HU30" s="18"/>
      <c r="HV30" s="18"/>
      <c r="HW30" s="18"/>
      <c r="HX30" s="18"/>
      <c r="HY30" s="18"/>
      <c r="HZ30" s="18"/>
      <c r="IA30" s="18"/>
      <c r="IB30" s="18"/>
      <c r="IC30" s="18"/>
      <c r="ID30" s="18"/>
      <c r="IE30" s="18"/>
      <c r="IF30" s="18"/>
      <c r="IG30" s="18"/>
      <c r="IH30" s="18"/>
      <c r="II30" s="18"/>
      <c r="IJ30" s="18"/>
      <c r="IK30" s="18"/>
      <c r="IL30" s="18"/>
      <c r="IM30" s="18"/>
      <c r="IN30" s="18"/>
      <c r="IO30" s="18"/>
      <c r="IP30" s="18"/>
      <c r="IQ30" s="18"/>
      <c r="IR30" s="18"/>
      <c r="IS30" s="18"/>
      <c r="IT30" s="18"/>
      <c r="IU30" s="18"/>
      <c r="IV30" s="18"/>
      <c r="IW30" s="18"/>
      <c r="IX30" s="18"/>
      <c r="IY30" s="18"/>
      <c r="IZ30" s="18"/>
      <c r="JA30" s="18"/>
      <c r="JB30" s="18"/>
      <c r="JC30" s="18"/>
      <c r="JD30" s="18"/>
      <c r="JE30" s="18"/>
      <c r="JF30" s="18"/>
    </row>
    <row r="31" spans="1:306" x14ac:dyDescent="0.3">
      <c r="A31" s="18"/>
      <c r="B31" s="18"/>
      <c r="C31" s="18"/>
      <c r="AJ31" s="24"/>
      <c r="AK31" s="24"/>
      <c r="AL31" s="20"/>
      <c r="AM31" s="23"/>
      <c r="AN31" s="18"/>
      <c r="AO31" s="24"/>
      <c r="AW31" s="71"/>
      <c r="AX31" s="71"/>
      <c r="AY31" s="71"/>
      <c r="BB31" s="25"/>
      <c r="BC31" s="21"/>
      <c r="BG31" s="18"/>
      <c r="BN31" s="22"/>
      <c r="BO31" s="22"/>
      <c r="BP31" s="22"/>
      <c r="BQ31" s="22"/>
      <c r="BR31" s="15"/>
      <c r="CF31" s="15"/>
      <c r="CL31" s="22"/>
      <c r="CM31" s="15"/>
      <c r="CR31" s="22"/>
      <c r="CT31" s="15"/>
      <c r="CW31" s="22"/>
      <c r="DA31" s="15"/>
      <c r="DH31" s="15"/>
      <c r="DJ31" s="22"/>
      <c r="DO31" s="15"/>
      <c r="DV31" s="15"/>
      <c r="EC31" s="15"/>
      <c r="EJ31" s="15"/>
      <c r="EQ31" s="15"/>
      <c r="EX31" s="15"/>
      <c r="FE31" s="15"/>
      <c r="FL31" s="15"/>
      <c r="FS31" s="15"/>
      <c r="FZ31" s="15"/>
      <c r="GG31" s="15"/>
      <c r="GN31" s="15"/>
      <c r="GP31" s="22"/>
      <c r="GQ31" s="22"/>
      <c r="GR31" s="22"/>
      <c r="GS31" s="22"/>
      <c r="GT31" s="22"/>
      <c r="GU31" s="15"/>
      <c r="GV31" s="22"/>
      <c r="GW31" s="22"/>
      <c r="GX31" s="22"/>
      <c r="GY31" s="18"/>
      <c r="GZ31" s="18"/>
      <c r="HA31" s="18"/>
      <c r="HB31" s="18"/>
      <c r="HC31" s="18"/>
      <c r="HD31" s="18"/>
      <c r="HE31" s="18"/>
      <c r="HF31" s="18"/>
      <c r="HG31" s="18"/>
      <c r="HH31" s="18"/>
      <c r="HI31" s="18"/>
      <c r="HJ31" s="18"/>
      <c r="HK31" s="18"/>
      <c r="HL31" s="18"/>
      <c r="HM31" s="18"/>
      <c r="HN31" s="18"/>
      <c r="HO31" s="18"/>
      <c r="HP31" s="18"/>
      <c r="HQ31" s="18"/>
      <c r="HR31" s="18"/>
      <c r="HS31" s="18"/>
      <c r="HT31" s="18"/>
      <c r="HU31" s="18"/>
      <c r="HV31" s="18"/>
      <c r="HW31" s="18"/>
      <c r="HX31" s="18"/>
      <c r="HY31" s="18"/>
      <c r="HZ31" s="18"/>
      <c r="IA31" s="18"/>
      <c r="IB31" s="18"/>
      <c r="IC31" s="18"/>
      <c r="ID31" s="18"/>
      <c r="IE31" s="18"/>
      <c r="IF31" s="18"/>
      <c r="IG31" s="18"/>
      <c r="IH31" s="18"/>
      <c r="II31" s="18"/>
      <c r="IJ31" s="18"/>
      <c r="IK31" s="18"/>
      <c r="IL31" s="18"/>
      <c r="IM31" s="18"/>
      <c r="IN31" s="18"/>
      <c r="IO31" s="18"/>
      <c r="IP31" s="18"/>
      <c r="IQ31" s="18"/>
      <c r="IR31" s="18"/>
      <c r="IS31" s="18"/>
      <c r="IT31" s="18"/>
      <c r="IU31" s="18"/>
      <c r="IV31" s="18"/>
      <c r="IW31" s="18"/>
      <c r="IX31" s="18"/>
      <c r="IY31" s="18"/>
      <c r="IZ31" s="18"/>
      <c r="JA31" s="18"/>
      <c r="JB31" s="18"/>
      <c r="JC31" s="18"/>
      <c r="JD31" s="18"/>
      <c r="JE31" s="18"/>
      <c r="JF31" s="18"/>
    </row>
    <row r="32" spans="1:306" x14ac:dyDescent="0.3">
      <c r="A32" s="18"/>
      <c r="B32" s="18"/>
      <c r="C32" s="18"/>
      <c r="AJ32" s="24"/>
      <c r="AK32" s="24"/>
      <c r="AL32" s="20"/>
      <c r="AM32" s="23"/>
      <c r="AN32" s="18"/>
      <c r="AO32" s="24"/>
      <c r="AW32" s="71"/>
      <c r="AX32" s="71"/>
      <c r="AY32" s="71"/>
      <c r="BB32" s="25"/>
      <c r="BC32" s="21"/>
      <c r="BG32" s="18"/>
      <c r="BN32" s="22"/>
      <c r="BO32" s="22"/>
      <c r="BP32" s="22"/>
      <c r="BQ32" s="22"/>
      <c r="BR32" s="15"/>
      <c r="CF32" s="15"/>
      <c r="CL32" s="22"/>
      <c r="CM32" s="15"/>
      <c r="CR32" s="22"/>
      <c r="CT32" s="15"/>
      <c r="CW32" s="22"/>
      <c r="DA32" s="15"/>
      <c r="DH32" s="15"/>
      <c r="DJ32" s="22"/>
      <c r="DO32" s="15"/>
      <c r="DV32" s="15"/>
      <c r="EC32" s="15"/>
      <c r="EJ32" s="15"/>
      <c r="EQ32" s="15"/>
      <c r="EX32" s="15"/>
      <c r="FE32" s="15"/>
      <c r="FL32" s="15"/>
      <c r="FS32" s="15"/>
      <c r="FZ32" s="15"/>
      <c r="GG32" s="15"/>
      <c r="GN32" s="15"/>
      <c r="GP32" s="22"/>
      <c r="GQ32" s="22"/>
      <c r="GR32" s="22"/>
      <c r="GS32" s="22"/>
      <c r="GT32" s="22"/>
      <c r="GU32" s="15"/>
      <c r="GV32" s="22"/>
      <c r="GW32" s="22"/>
      <c r="GX32" s="22"/>
      <c r="GY32" s="18"/>
      <c r="GZ32" s="18"/>
      <c r="HA32" s="18"/>
      <c r="HB32" s="18"/>
      <c r="HC32" s="18"/>
      <c r="HD32" s="18"/>
      <c r="HE32" s="18"/>
      <c r="HF32" s="18"/>
      <c r="HG32" s="18"/>
      <c r="HH32" s="18"/>
      <c r="HI32" s="18"/>
      <c r="HJ32" s="18"/>
      <c r="HK32" s="18"/>
      <c r="HL32" s="18"/>
      <c r="HM32" s="18"/>
      <c r="HN32" s="18"/>
      <c r="HO32" s="18"/>
      <c r="HP32" s="18"/>
      <c r="HQ32" s="18"/>
      <c r="HR32" s="18"/>
      <c r="HS32" s="18"/>
      <c r="HT32" s="18"/>
      <c r="HU32" s="18"/>
      <c r="HV32" s="18"/>
      <c r="HW32" s="18"/>
      <c r="HX32" s="18"/>
      <c r="HY32" s="18"/>
      <c r="HZ32" s="18"/>
      <c r="IA32" s="18"/>
      <c r="IB32" s="18"/>
      <c r="IC32" s="18"/>
      <c r="ID32" s="18"/>
      <c r="IE32" s="18"/>
      <c r="IF32" s="18"/>
      <c r="IG32" s="18"/>
      <c r="IH32" s="18"/>
      <c r="II32" s="18"/>
      <c r="IJ32" s="18"/>
      <c r="IK32" s="18"/>
      <c r="IL32" s="18"/>
      <c r="IM32" s="18"/>
      <c r="IN32" s="18"/>
      <c r="IO32" s="18"/>
      <c r="IP32" s="18"/>
      <c r="IQ32" s="18"/>
      <c r="IR32" s="18"/>
      <c r="IS32" s="18"/>
      <c r="IT32" s="18"/>
      <c r="IU32" s="18"/>
      <c r="IV32" s="18"/>
      <c r="IW32" s="18"/>
      <c r="IX32" s="18"/>
      <c r="IY32" s="18"/>
      <c r="IZ32" s="18"/>
      <c r="JA32" s="18"/>
      <c r="JB32" s="18"/>
      <c r="JC32" s="18"/>
      <c r="JD32" s="18"/>
      <c r="JE32" s="18"/>
      <c r="JF32" s="18"/>
    </row>
    <row r="33" spans="1:266" x14ac:dyDescent="0.3">
      <c r="A33" s="18"/>
      <c r="B33" s="18"/>
      <c r="C33" s="18"/>
      <c r="AJ33" s="24"/>
      <c r="AK33" s="24"/>
      <c r="AL33" s="20"/>
      <c r="AM33" s="23"/>
      <c r="AN33" s="18"/>
      <c r="AO33" s="24"/>
      <c r="AW33" s="71"/>
      <c r="AX33" s="71"/>
      <c r="AY33" s="71"/>
      <c r="BB33" s="25"/>
      <c r="BC33" s="21"/>
      <c r="BG33" s="18"/>
      <c r="BN33" s="22"/>
      <c r="BO33" s="22"/>
      <c r="BP33" s="22"/>
      <c r="BQ33" s="22"/>
      <c r="BR33" s="15"/>
      <c r="CF33" s="15"/>
      <c r="CL33" s="22"/>
      <c r="CM33" s="15"/>
      <c r="CR33" s="22"/>
      <c r="CT33" s="15"/>
      <c r="CW33" s="22"/>
      <c r="DA33" s="15"/>
      <c r="DH33" s="15"/>
      <c r="DJ33" s="22"/>
      <c r="DO33" s="15"/>
      <c r="DV33" s="15"/>
      <c r="EC33" s="15"/>
      <c r="EJ33" s="15"/>
      <c r="EQ33" s="15"/>
      <c r="EX33" s="15"/>
      <c r="FE33" s="15"/>
      <c r="FL33" s="15"/>
      <c r="FS33" s="15"/>
      <c r="FZ33" s="15"/>
      <c r="GG33" s="15"/>
      <c r="GN33" s="15"/>
      <c r="GP33" s="22"/>
      <c r="GQ33" s="22"/>
      <c r="GR33" s="22"/>
      <c r="GS33" s="22"/>
      <c r="GT33" s="22"/>
      <c r="GU33" s="15"/>
      <c r="GV33" s="22"/>
      <c r="GW33" s="22"/>
      <c r="GX33" s="22"/>
      <c r="GY33" s="18"/>
      <c r="GZ33" s="18"/>
      <c r="HA33" s="18"/>
      <c r="HB33" s="18"/>
      <c r="HC33" s="18"/>
      <c r="HD33" s="18"/>
      <c r="HE33" s="18"/>
      <c r="HF33" s="18"/>
      <c r="HG33" s="18"/>
      <c r="HH33" s="18"/>
      <c r="HI33" s="18"/>
      <c r="HJ33" s="18"/>
      <c r="HK33" s="18"/>
      <c r="HL33" s="18"/>
      <c r="HM33" s="18"/>
      <c r="HN33" s="18"/>
      <c r="HO33" s="18"/>
      <c r="HP33" s="18"/>
      <c r="HQ33" s="18"/>
      <c r="HR33" s="18"/>
      <c r="HS33" s="18"/>
      <c r="HT33" s="18"/>
      <c r="HU33" s="18"/>
      <c r="HV33" s="18"/>
      <c r="HW33" s="18"/>
      <c r="HX33" s="18"/>
      <c r="HY33" s="18"/>
      <c r="HZ33" s="18"/>
      <c r="IA33" s="18"/>
      <c r="IB33" s="18"/>
      <c r="IC33" s="18"/>
      <c r="ID33" s="18"/>
      <c r="IE33" s="18"/>
      <c r="IF33" s="18"/>
      <c r="IG33" s="18"/>
      <c r="IH33" s="18"/>
      <c r="II33" s="18"/>
      <c r="IJ33" s="18"/>
      <c r="IK33" s="18"/>
      <c r="IL33" s="18"/>
      <c r="IM33" s="18"/>
      <c r="IN33" s="18"/>
      <c r="IO33" s="18"/>
      <c r="IP33" s="18"/>
      <c r="IQ33" s="18"/>
      <c r="IR33" s="18"/>
      <c r="IS33" s="18"/>
      <c r="IT33" s="18"/>
      <c r="IU33" s="18"/>
      <c r="IV33" s="18"/>
      <c r="IW33" s="18"/>
      <c r="IX33" s="18"/>
      <c r="IY33" s="18"/>
      <c r="IZ33" s="18"/>
      <c r="JA33" s="18"/>
      <c r="JB33" s="18"/>
      <c r="JC33" s="18"/>
      <c r="JD33" s="18"/>
      <c r="JE33" s="18"/>
      <c r="JF33" s="18"/>
    </row>
    <row r="34" spans="1:266" x14ac:dyDescent="0.3">
      <c r="A34" s="18"/>
      <c r="B34" s="18"/>
      <c r="C34" s="18"/>
      <c r="AJ34" s="24"/>
      <c r="AK34" s="24"/>
      <c r="AL34" s="20"/>
      <c r="AM34" s="23"/>
      <c r="AN34" s="18"/>
      <c r="AO34" s="24"/>
      <c r="AW34" s="71"/>
      <c r="AX34" s="71"/>
      <c r="AY34" s="71"/>
      <c r="BB34" s="25"/>
      <c r="BC34" s="21"/>
      <c r="BG34" s="18"/>
      <c r="BN34" s="22"/>
      <c r="BO34" s="22"/>
      <c r="BP34" s="22"/>
      <c r="BQ34" s="22"/>
      <c r="BR34" s="15"/>
      <c r="CF34" s="15"/>
      <c r="CL34" s="22"/>
      <c r="CM34" s="15"/>
      <c r="CR34" s="22"/>
      <c r="CT34" s="15"/>
      <c r="CW34" s="22"/>
      <c r="DA34" s="15"/>
      <c r="DH34" s="15"/>
      <c r="DJ34" s="22"/>
      <c r="DO34" s="15"/>
      <c r="DV34" s="15"/>
      <c r="EC34" s="15"/>
      <c r="EJ34" s="15"/>
      <c r="EQ34" s="15"/>
      <c r="EX34" s="15"/>
      <c r="FE34" s="15"/>
      <c r="FL34" s="15"/>
      <c r="FS34" s="15"/>
      <c r="FZ34" s="15"/>
      <c r="GG34" s="15"/>
      <c r="GN34" s="15"/>
      <c r="GP34" s="22"/>
      <c r="GQ34" s="22"/>
      <c r="GR34" s="22"/>
      <c r="GS34" s="22"/>
      <c r="GT34" s="22"/>
      <c r="GU34" s="15"/>
      <c r="GV34" s="22"/>
      <c r="GW34" s="22"/>
      <c r="GX34" s="22"/>
      <c r="GY34" s="18"/>
      <c r="GZ34" s="18"/>
      <c r="HA34" s="18"/>
      <c r="HB34" s="18"/>
      <c r="HC34" s="18"/>
      <c r="HD34" s="18"/>
      <c r="HE34" s="18"/>
      <c r="HF34" s="18"/>
      <c r="HG34" s="18"/>
      <c r="HH34" s="18"/>
      <c r="HI34" s="18"/>
      <c r="HJ34" s="18"/>
      <c r="HK34" s="18"/>
      <c r="HL34" s="18"/>
      <c r="HM34" s="18"/>
      <c r="HN34" s="18"/>
      <c r="HO34" s="18"/>
      <c r="HP34" s="18"/>
      <c r="HQ34" s="18"/>
      <c r="HR34" s="18"/>
      <c r="HS34" s="18"/>
      <c r="HT34" s="18"/>
      <c r="HU34" s="18"/>
      <c r="HV34" s="18"/>
      <c r="HW34" s="18"/>
      <c r="HX34" s="18"/>
      <c r="HY34" s="18"/>
      <c r="HZ34" s="18"/>
      <c r="IA34" s="18"/>
      <c r="IB34" s="18"/>
      <c r="IC34" s="18"/>
      <c r="ID34" s="18"/>
      <c r="IE34" s="18"/>
      <c r="IF34" s="18"/>
      <c r="IG34" s="18"/>
      <c r="IH34" s="18"/>
      <c r="II34" s="18"/>
      <c r="IJ34" s="18"/>
      <c r="IK34" s="18"/>
      <c r="IL34" s="18"/>
      <c r="IM34" s="18"/>
      <c r="IN34" s="18"/>
      <c r="IO34" s="18"/>
      <c r="IP34" s="18"/>
      <c r="IQ34" s="18"/>
      <c r="IR34" s="18"/>
      <c r="IS34" s="18"/>
      <c r="IT34" s="18"/>
      <c r="IU34" s="18"/>
      <c r="IV34" s="18"/>
      <c r="IW34" s="18"/>
      <c r="IX34" s="18"/>
      <c r="IY34" s="18"/>
      <c r="IZ34" s="18"/>
      <c r="JA34" s="18"/>
      <c r="JB34" s="18"/>
      <c r="JC34" s="18"/>
      <c r="JD34" s="18"/>
      <c r="JE34" s="18"/>
      <c r="JF34" s="18"/>
    </row>
    <row r="35" spans="1:266" x14ac:dyDescent="0.3">
      <c r="A35" s="18"/>
      <c r="B35" s="18"/>
      <c r="C35" s="18"/>
      <c r="AJ35" s="24"/>
      <c r="AK35" s="24"/>
      <c r="AL35" s="20"/>
      <c r="AM35" s="23"/>
      <c r="AN35" s="18"/>
      <c r="AO35" s="24"/>
      <c r="AW35" s="71"/>
      <c r="AX35" s="71"/>
      <c r="AY35" s="71"/>
      <c r="BB35" s="25"/>
      <c r="BC35" s="21"/>
      <c r="BG35" s="18"/>
      <c r="BN35" s="22"/>
      <c r="BO35" s="22"/>
      <c r="BP35" s="22"/>
      <c r="BQ35" s="22"/>
      <c r="BR35" s="15"/>
      <c r="CF35" s="15"/>
      <c r="CL35" s="22"/>
      <c r="CM35" s="15"/>
      <c r="CR35" s="22"/>
      <c r="CT35" s="15"/>
      <c r="CW35" s="22"/>
      <c r="DA35" s="15"/>
      <c r="DH35" s="15"/>
      <c r="DJ35" s="22"/>
      <c r="DO35" s="15"/>
      <c r="DV35" s="15"/>
      <c r="EC35" s="15"/>
      <c r="EJ35" s="15"/>
      <c r="EQ35" s="15"/>
      <c r="EX35" s="15"/>
      <c r="FE35" s="15"/>
      <c r="FL35" s="15"/>
      <c r="FS35" s="15"/>
      <c r="FZ35" s="15"/>
      <c r="GG35" s="15"/>
      <c r="GN35" s="15"/>
      <c r="GP35" s="22"/>
      <c r="GQ35" s="22"/>
      <c r="GR35" s="22"/>
      <c r="GS35" s="22"/>
      <c r="GT35" s="22"/>
      <c r="GU35" s="15"/>
      <c r="GV35" s="22"/>
      <c r="GW35" s="22"/>
      <c r="GX35" s="22"/>
      <c r="GY35" s="18"/>
      <c r="GZ35" s="18"/>
      <c r="HA35" s="18"/>
      <c r="HB35" s="18"/>
      <c r="HC35" s="18"/>
      <c r="HD35" s="18"/>
      <c r="HE35" s="18"/>
      <c r="HF35" s="18"/>
      <c r="HG35" s="18"/>
      <c r="HH35" s="18"/>
      <c r="HI35" s="18"/>
      <c r="HJ35" s="18"/>
      <c r="HK35" s="18"/>
      <c r="HL35" s="18"/>
      <c r="HM35" s="18"/>
      <c r="HN35" s="18"/>
      <c r="HO35" s="18"/>
      <c r="HP35" s="18"/>
      <c r="HQ35" s="18"/>
      <c r="HR35" s="18"/>
      <c r="HS35" s="18"/>
      <c r="HT35" s="18"/>
      <c r="HU35" s="18"/>
      <c r="HV35" s="18"/>
      <c r="HW35" s="18"/>
      <c r="HX35" s="18"/>
      <c r="HY35" s="18"/>
      <c r="HZ35" s="18"/>
      <c r="IA35" s="18"/>
      <c r="IB35" s="18"/>
      <c r="IC35" s="18"/>
      <c r="ID35" s="18"/>
      <c r="IE35" s="18"/>
      <c r="IF35" s="18"/>
      <c r="IG35" s="18"/>
      <c r="IH35" s="18"/>
      <c r="II35" s="18"/>
      <c r="IJ35" s="18"/>
      <c r="IK35" s="18"/>
      <c r="IL35" s="18"/>
      <c r="IM35" s="18"/>
      <c r="IN35" s="18"/>
      <c r="IO35" s="18"/>
      <c r="IP35" s="18"/>
      <c r="IQ35" s="18"/>
      <c r="IR35" s="18"/>
      <c r="IS35" s="18"/>
      <c r="IT35" s="18"/>
      <c r="IU35" s="18"/>
      <c r="IV35" s="18"/>
      <c r="IW35" s="18"/>
      <c r="IX35" s="18"/>
      <c r="IY35" s="18"/>
      <c r="IZ35" s="18"/>
      <c r="JA35" s="18"/>
      <c r="JB35" s="18"/>
      <c r="JC35" s="18"/>
      <c r="JD35" s="18"/>
      <c r="JE35" s="18"/>
      <c r="JF35" s="18"/>
    </row>
    <row r="36" spans="1:266" x14ac:dyDescent="0.3">
      <c r="A36" s="18"/>
      <c r="B36" s="18"/>
      <c r="C36" s="18"/>
      <c r="AJ36" s="24"/>
      <c r="AK36" s="24"/>
      <c r="AL36" s="20"/>
      <c r="AM36" s="23"/>
      <c r="AN36" s="18"/>
      <c r="AO36" s="24"/>
      <c r="AW36" s="71"/>
      <c r="AX36" s="71"/>
      <c r="AY36" s="71"/>
      <c r="BB36" s="25"/>
      <c r="BC36" s="21"/>
      <c r="BG36" s="18"/>
      <c r="BN36" s="22"/>
      <c r="BO36" s="22"/>
      <c r="BP36" s="22"/>
      <c r="BQ36" s="22"/>
      <c r="BR36" s="15"/>
      <c r="CF36" s="15"/>
      <c r="CL36" s="22"/>
      <c r="CM36" s="15"/>
      <c r="CR36" s="22"/>
      <c r="CT36" s="15"/>
      <c r="CW36" s="22"/>
      <c r="DA36" s="15"/>
      <c r="DH36" s="15"/>
      <c r="DJ36" s="22"/>
      <c r="DO36" s="15"/>
      <c r="DV36" s="15"/>
      <c r="EC36" s="15"/>
      <c r="EJ36" s="15"/>
      <c r="EQ36" s="15"/>
      <c r="EX36" s="15"/>
      <c r="FE36" s="15"/>
      <c r="FL36" s="15"/>
      <c r="FS36" s="15"/>
      <c r="FZ36" s="15"/>
      <c r="GG36" s="15"/>
      <c r="GN36" s="15"/>
      <c r="GP36" s="22"/>
      <c r="GQ36" s="22"/>
      <c r="GR36" s="22"/>
      <c r="GS36" s="22"/>
      <c r="GT36" s="22"/>
      <c r="GU36" s="15"/>
      <c r="GV36" s="22"/>
      <c r="GW36" s="22"/>
      <c r="GX36" s="22"/>
      <c r="GY36" s="18"/>
      <c r="GZ36" s="18"/>
      <c r="HA36" s="18"/>
      <c r="HB36" s="18"/>
      <c r="HC36" s="18"/>
      <c r="HD36" s="18"/>
      <c r="HE36" s="18"/>
      <c r="HF36" s="18"/>
      <c r="HG36" s="18"/>
      <c r="HH36" s="18"/>
      <c r="HI36" s="18"/>
      <c r="HJ36" s="18"/>
      <c r="HK36" s="18"/>
      <c r="HL36" s="18"/>
      <c r="HM36" s="18"/>
      <c r="HN36" s="18"/>
      <c r="HO36" s="18"/>
      <c r="HP36" s="18"/>
      <c r="HQ36" s="18"/>
      <c r="HR36" s="18"/>
      <c r="HS36" s="18"/>
      <c r="HT36" s="18"/>
      <c r="HU36" s="18"/>
      <c r="HV36" s="18"/>
      <c r="HW36" s="18"/>
      <c r="HX36" s="18"/>
      <c r="HY36" s="18"/>
      <c r="HZ36" s="18"/>
      <c r="IA36" s="18"/>
      <c r="IB36" s="18"/>
      <c r="IC36" s="18"/>
      <c r="ID36" s="18"/>
      <c r="IE36" s="18"/>
      <c r="IF36" s="18"/>
      <c r="IG36" s="18"/>
      <c r="IH36" s="18"/>
      <c r="II36" s="18"/>
      <c r="IJ36" s="18"/>
      <c r="IK36" s="18"/>
      <c r="IL36" s="18"/>
      <c r="IM36" s="18"/>
      <c r="IN36" s="18"/>
      <c r="IO36" s="18"/>
      <c r="IP36" s="18"/>
      <c r="IQ36" s="18"/>
      <c r="IR36" s="18"/>
      <c r="IS36" s="18"/>
      <c r="IT36" s="18"/>
      <c r="IU36" s="18"/>
      <c r="IV36" s="18"/>
      <c r="IW36" s="18"/>
      <c r="IX36" s="18"/>
      <c r="IY36" s="18"/>
      <c r="IZ36" s="18"/>
      <c r="JA36" s="18"/>
      <c r="JB36" s="18"/>
      <c r="JC36" s="18"/>
      <c r="JD36" s="18"/>
      <c r="JE36" s="18"/>
      <c r="JF36" s="18"/>
    </row>
    <row r="37" spans="1:266" x14ac:dyDescent="0.3">
      <c r="A37" s="18"/>
      <c r="B37" s="18"/>
      <c r="C37" s="18"/>
      <c r="AJ37" s="24"/>
      <c r="AK37" s="24"/>
      <c r="AL37" s="20"/>
      <c r="AM37" s="23"/>
      <c r="AN37" s="18"/>
      <c r="AO37" s="24"/>
      <c r="AW37" s="71"/>
      <c r="AX37" s="71"/>
      <c r="AY37" s="71"/>
      <c r="BB37" s="25"/>
      <c r="BC37" s="21"/>
      <c r="BG37" s="18"/>
      <c r="BN37" s="22"/>
      <c r="BO37" s="22"/>
      <c r="BP37" s="22"/>
      <c r="BQ37" s="22"/>
      <c r="BR37" s="15"/>
      <c r="CF37" s="15"/>
      <c r="CL37" s="22"/>
      <c r="CM37" s="15"/>
      <c r="CR37" s="22"/>
      <c r="CT37" s="15"/>
      <c r="CW37" s="22"/>
      <c r="DA37" s="15"/>
      <c r="DH37" s="15"/>
      <c r="DJ37" s="22"/>
      <c r="DO37" s="15"/>
      <c r="DV37" s="15"/>
      <c r="EC37" s="15"/>
      <c r="EJ37" s="15"/>
      <c r="EQ37" s="15"/>
      <c r="EX37" s="15"/>
      <c r="FE37" s="15"/>
      <c r="FL37" s="15"/>
      <c r="FS37" s="15"/>
      <c r="FZ37" s="15"/>
      <c r="GG37" s="15"/>
      <c r="GN37" s="15"/>
      <c r="GP37" s="22"/>
      <c r="GQ37" s="22"/>
      <c r="GR37" s="22"/>
      <c r="GS37" s="22"/>
      <c r="GT37" s="22"/>
      <c r="GU37" s="15"/>
      <c r="GV37" s="22"/>
      <c r="GW37" s="22"/>
      <c r="GX37" s="22"/>
      <c r="GY37" s="18"/>
      <c r="GZ37" s="18"/>
      <c r="HA37" s="18"/>
      <c r="HB37" s="18"/>
      <c r="HC37" s="18"/>
      <c r="HD37" s="18"/>
      <c r="HE37" s="18"/>
      <c r="HF37" s="18"/>
      <c r="HG37" s="18"/>
      <c r="HH37" s="18"/>
      <c r="HI37" s="18"/>
      <c r="HJ37" s="18"/>
      <c r="HK37" s="18"/>
      <c r="HL37" s="18"/>
      <c r="HM37" s="18"/>
      <c r="HN37" s="18"/>
      <c r="HO37" s="18"/>
      <c r="HP37" s="18"/>
      <c r="HQ37" s="18"/>
      <c r="HR37" s="18"/>
      <c r="HS37" s="18"/>
      <c r="HT37" s="18"/>
      <c r="HU37" s="18"/>
      <c r="HV37" s="18"/>
      <c r="HW37" s="18"/>
      <c r="HX37" s="18"/>
      <c r="HY37" s="18"/>
      <c r="HZ37" s="18"/>
      <c r="IA37" s="18"/>
      <c r="IB37" s="18"/>
      <c r="IC37" s="18"/>
      <c r="ID37" s="18"/>
      <c r="IE37" s="18"/>
      <c r="IF37" s="18"/>
      <c r="IG37" s="18"/>
      <c r="IH37" s="18"/>
      <c r="II37" s="18"/>
      <c r="IJ37" s="18"/>
      <c r="IK37" s="18"/>
      <c r="IL37" s="18"/>
      <c r="IM37" s="18"/>
      <c r="IN37" s="18"/>
      <c r="IO37" s="18"/>
      <c r="IP37" s="18"/>
      <c r="IQ37" s="18"/>
      <c r="IR37" s="18"/>
      <c r="IS37" s="18"/>
      <c r="IT37" s="18"/>
      <c r="IU37" s="18"/>
      <c r="IV37" s="18"/>
      <c r="IW37" s="18"/>
      <c r="IX37" s="18"/>
      <c r="IY37" s="18"/>
      <c r="IZ37" s="18"/>
      <c r="JA37" s="18"/>
      <c r="JB37" s="18"/>
      <c r="JC37" s="18"/>
      <c r="JD37" s="18"/>
      <c r="JE37" s="18"/>
      <c r="JF37" s="18"/>
    </row>
    <row r="38" spans="1:266" x14ac:dyDescent="0.3">
      <c r="A38" s="18"/>
      <c r="B38" s="18"/>
      <c r="C38" s="18"/>
      <c r="AJ38" s="24"/>
      <c r="AK38" s="24"/>
      <c r="AL38" s="20"/>
      <c r="AM38" s="23"/>
      <c r="AN38" s="18"/>
      <c r="AO38" s="24"/>
      <c r="AW38" s="71"/>
      <c r="AX38" s="71"/>
      <c r="AY38" s="71"/>
      <c r="BB38" s="25"/>
      <c r="BC38" s="21"/>
      <c r="BG38" s="18"/>
      <c r="BN38" s="22"/>
      <c r="BO38" s="22"/>
      <c r="BP38" s="22"/>
      <c r="BQ38" s="22"/>
      <c r="BR38" s="15"/>
      <c r="CF38" s="15"/>
      <c r="CL38" s="22"/>
      <c r="CM38" s="15"/>
      <c r="CR38" s="22"/>
      <c r="CT38" s="15"/>
      <c r="CW38" s="22"/>
      <c r="DA38" s="15"/>
      <c r="DH38" s="15"/>
      <c r="DJ38" s="22"/>
      <c r="DO38" s="15"/>
      <c r="DV38" s="15"/>
      <c r="EC38" s="15"/>
      <c r="EJ38" s="15"/>
      <c r="EQ38" s="15"/>
      <c r="EX38" s="15"/>
      <c r="FE38" s="15"/>
      <c r="FL38" s="15"/>
      <c r="FS38" s="15"/>
      <c r="FZ38" s="15"/>
      <c r="GG38" s="15"/>
      <c r="GN38" s="15"/>
      <c r="GP38" s="22"/>
      <c r="GQ38" s="22"/>
      <c r="GR38" s="22"/>
      <c r="GS38" s="22"/>
      <c r="GT38" s="22"/>
      <c r="GU38" s="15"/>
      <c r="GV38" s="22"/>
      <c r="GW38" s="22"/>
      <c r="GX38" s="22"/>
      <c r="GY38" s="18"/>
      <c r="GZ38" s="18"/>
      <c r="HA38" s="18"/>
      <c r="HB38" s="18"/>
      <c r="HC38" s="18"/>
      <c r="HD38" s="18"/>
      <c r="HE38" s="18"/>
      <c r="HF38" s="18"/>
      <c r="HG38" s="18"/>
      <c r="HH38" s="18"/>
      <c r="HI38" s="18"/>
      <c r="HJ38" s="18"/>
      <c r="HK38" s="18"/>
      <c r="HL38" s="18"/>
      <c r="HM38" s="18"/>
      <c r="HN38" s="18"/>
      <c r="HO38" s="18"/>
      <c r="HP38" s="18"/>
      <c r="HQ38" s="18"/>
      <c r="HR38" s="18"/>
      <c r="HS38" s="18"/>
      <c r="HT38" s="18"/>
      <c r="HU38" s="18"/>
      <c r="HV38" s="18"/>
      <c r="HW38" s="18"/>
      <c r="HX38" s="18"/>
      <c r="HY38" s="18"/>
      <c r="HZ38" s="18"/>
      <c r="IA38" s="18"/>
      <c r="IB38" s="18"/>
      <c r="IC38" s="18"/>
      <c r="ID38" s="18"/>
      <c r="IE38" s="18"/>
      <c r="IF38" s="18"/>
      <c r="IG38" s="18"/>
      <c r="IH38" s="18"/>
      <c r="II38" s="18"/>
      <c r="IJ38" s="18"/>
      <c r="IK38" s="18"/>
      <c r="IL38" s="18"/>
      <c r="IM38" s="18"/>
      <c r="IN38" s="18"/>
      <c r="IO38" s="18"/>
      <c r="IP38" s="18"/>
      <c r="IQ38" s="18"/>
      <c r="IR38" s="18"/>
      <c r="IS38" s="18"/>
      <c r="IT38" s="18"/>
      <c r="IU38" s="18"/>
      <c r="IV38" s="18"/>
      <c r="IW38" s="18"/>
      <c r="IX38" s="18"/>
      <c r="IY38" s="18"/>
      <c r="IZ38" s="18"/>
      <c r="JA38" s="18"/>
      <c r="JB38" s="18"/>
      <c r="JC38" s="18"/>
      <c r="JD38" s="18"/>
      <c r="JE38" s="18"/>
      <c r="JF38" s="18"/>
    </row>
    <row r="39" spans="1:266" x14ac:dyDescent="0.3">
      <c r="A39" s="18"/>
      <c r="B39" s="18"/>
      <c r="C39" s="18"/>
      <c r="AJ39" s="24"/>
      <c r="AK39" s="24"/>
      <c r="AL39" s="20"/>
      <c r="AM39" s="23"/>
      <c r="AN39" s="18"/>
      <c r="AO39" s="24"/>
      <c r="AW39" s="71"/>
      <c r="AX39" s="71"/>
      <c r="AY39" s="71"/>
      <c r="BB39" s="25"/>
      <c r="BC39" s="21"/>
      <c r="BG39" s="18"/>
      <c r="BN39" s="22"/>
      <c r="BO39" s="22"/>
      <c r="BP39" s="22"/>
      <c r="BQ39" s="22"/>
      <c r="BR39" s="15"/>
      <c r="CF39" s="15"/>
      <c r="CL39" s="22"/>
      <c r="CM39" s="15"/>
      <c r="CR39" s="22"/>
      <c r="CT39" s="15"/>
      <c r="CW39" s="22"/>
      <c r="DA39" s="15"/>
      <c r="DH39" s="15"/>
      <c r="DJ39" s="22"/>
      <c r="DO39" s="15"/>
      <c r="DV39" s="15"/>
      <c r="EC39" s="15"/>
      <c r="EJ39" s="15"/>
      <c r="EQ39" s="15"/>
      <c r="EX39" s="15"/>
      <c r="FE39" s="15"/>
      <c r="FL39" s="15"/>
      <c r="FS39" s="15"/>
      <c r="FZ39" s="15"/>
      <c r="GG39" s="15"/>
      <c r="GN39" s="15"/>
      <c r="GP39" s="22"/>
      <c r="GQ39" s="22"/>
      <c r="GR39" s="22"/>
      <c r="GS39" s="22"/>
      <c r="GT39" s="22"/>
      <c r="GU39" s="15"/>
      <c r="GV39" s="22"/>
      <c r="GW39" s="22"/>
      <c r="GX39" s="22"/>
      <c r="GY39" s="18"/>
      <c r="GZ39" s="18"/>
      <c r="HA39" s="18"/>
      <c r="HB39" s="18"/>
      <c r="HC39" s="18"/>
      <c r="HD39" s="18"/>
      <c r="HE39" s="18"/>
      <c r="HF39" s="18"/>
      <c r="HG39" s="18"/>
      <c r="HH39" s="18"/>
      <c r="HI39" s="18"/>
      <c r="HJ39" s="18"/>
      <c r="HK39" s="18"/>
      <c r="HL39" s="18"/>
      <c r="HM39" s="18"/>
      <c r="HN39" s="18"/>
      <c r="HO39" s="18"/>
      <c r="HP39" s="18"/>
      <c r="HQ39" s="18"/>
      <c r="HR39" s="18"/>
      <c r="HS39" s="18"/>
      <c r="HT39" s="18"/>
      <c r="HU39" s="18"/>
      <c r="HV39" s="18"/>
      <c r="HW39" s="18"/>
      <c r="HX39" s="18"/>
      <c r="HY39" s="18"/>
      <c r="HZ39" s="18"/>
      <c r="IA39" s="18"/>
      <c r="IB39" s="18"/>
      <c r="IC39" s="18"/>
      <c r="ID39" s="18"/>
      <c r="IE39" s="18"/>
      <c r="IF39" s="18"/>
      <c r="IG39" s="18"/>
      <c r="IH39" s="18"/>
      <c r="II39" s="18"/>
      <c r="IJ39" s="18"/>
      <c r="IK39" s="18"/>
      <c r="IL39" s="18"/>
      <c r="IM39" s="18"/>
      <c r="IN39" s="18"/>
      <c r="IO39" s="18"/>
      <c r="IP39" s="18"/>
      <c r="IQ39" s="18"/>
      <c r="IR39" s="18"/>
      <c r="IS39" s="18"/>
      <c r="IT39" s="18"/>
      <c r="IU39" s="18"/>
      <c r="IV39" s="18"/>
      <c r="IW39" s="18"/>
      <c r="IX39" s="18"/>
      <c r="IY39" s="18"/>
      <c r="IZ39" s="18"/>
      <c r="JA39" s="18"/>
      <c r="JB39" s="18"/>
      <c r="JC39" s="18"/>
      <c r="JD39" s="18"/>
      <c r="JE39" s="18"/>
      <c r="JF39" s="18"/>
    </row>
    <row r="40" spans="1:266" x14ac:dyDescent="0.3">
      <c r="A40" s="18"/>
      <c r="B40" s="18"/>
      <c r="C40" s="18"/>
      <c r="AJ40" s="24"/>
      <c r="AK40" s="24"/>
      <c r="AL40" s="20"/>
      <c r="AM40" s="23"/>
      <c r="AN40" s="18"/>
      <c r="AO40" s="24"/>
      <c r="AW40" s="71"/>
      <c r="AX40" s="71"/>
      <c r="AY40" s="71"/>
      <c r="BB40" s="25"/>
      <c r="BC40" s="21"/>
      <c r="BG40" s="18"/>
      <c r="BN40" s="22"/>
      <c r="BO40" s="22"/>
      <c r="BP40" s="22"/>
      <c r="BQ40" s="22"/>
      <c r="BR40" s="15"/>
      <c r="CF40" s="15"/>
      <c r="CL40" s="22"/>
      <c r="CM40" s="15"/>
      <c r="CR40" s="22"/>
      <c r="CT40" s="15"/>
      <c r="CW40" s="22"/>
      <c r="DA40" s="15"/>
      <c r="DH40" s="15"/>
      <c r="DJ40" s="22"/>
      <c r="DO40" s="15"/>
      <c r="DV40" s="15"/>
      <c r="EC40" s="15"/>
      <c r="EJ40" s="15"/>
      <c r="EQ40" s="15"/>
      <c r="EX40" s="15"/>
      <c r="FE40" s="15"/>
      <c r="FL40" s="15"/>
      <c r="FS40" s="15"/>
      <c r="FZ40" s="15"/>
      <c r="GG40" s="15"/>
      <c r="GN40" s="15"/>
      <c r="GP40" s="22"/>
      <c r="GQ40" s="22"/>
      <c r="GR40" s="22"/>
      <c r="GS40" s="22"/>
      <c r="GT40" s="22"/>
      <c r="GU40" s="15"/>
      <c r="GV40" s="22"/>
      <c r="GW40" s="22"/>
      <c r="GX40" s="22"/>
      <c r="GY40" s="18"/>
      <c r="GZ40" s="18"/>
      <c r="HA40" s="18"/>
      <c r="HB40" s="18"/>
      <c r="HC40" s="18"/>
      <c r="HD40" s="18"/>
      <c r="HE40" s="18"/>
      <c r="HF40" s="18"/>
      <c r="HG40" s="18"/>
      <c r="HH40" s="18"/>
      <c r="HI40" s="18"/>
      <c r="HJ40" s="18"/>
      <c r="HK40" s="18"/>
      <c r="HL40" s="18"/>
      <c r="HM40" s="18"/>
      <c r="HN40" s="18"/>
      <c r="HO40" s="18"/>
      <c r="HP40" s="18"/>
      <c r="HQ40" s="18"/>
      <c r="HR40" s="18"/>
      <c r="HS40" s="18"/>
      <c r="HT40" s="18"/>
      <c r="HU40" s="18"/>
      <c r="HV40" s="18"/>
      <c r="HW40" s="18"/>
      <c r="HX40" s="18"/>
      <c r="HY40" s="18"/>
      <c r="HZ40" s="18"/>
      <c r="IA40" s="18"/>
      <c r="IB40" s="18"/>
      <c r="IC40" s="18"/>
      <c r="ID40" s="18"/>
      <c r="IE40" s="18"/>
      <c r="IF40" s="18"/>
      <c r="IG40" s="18"/>
      <c r="IH40" s="18"/>
      <c r="II40" s="18"/>
      <c r="IJ40" s="18"/>
      <c r="IK40" s="18"/>
      <c r="IL40" s="18"/>
      <c r="IM40" s="18"/>
      <c r="IN40" s="18"/>
      <c r="IO40" s="18"/>
      <c r="IP40" s="18"/>
      <c r="IQ40" s="18"/>
      <c r="IR40" s="18"/>
      <c r="IS40" s="18"/>
      <c r="IT40" s="18"/>
      <c r="IU40" s="18"/>
      <c r="IV40" s="18"/>
      <c r="IW40" s="18"/>
      <c r="IX40" s="18"/>
      <c r="IY40" s="18"/>
      <c r="IZ40" s="18"/>
      <c r="JA40" s="18"/>
      <c r="JB40" s="18"/>
      <c r="JC40" s="18"/>
      <c r="JD40" s="18"/>
      <c r="JE40" s="18"/>
      <c r="JF40" s="18"/>
    </row>
    <row r="41" spans="1:266" x14ac:dyDescent="0.3">
      <c r="A41" s="18"/>
      <c r="B41" s="18"/>
      <c r="C41" s="18"/>
      <c r="AJ41" s="24"/>
      <c r="AK41" s="24"/>
      <c r="AL41" s="20"/>
      <c r="AM41" s="23"/>
      <c r="AN41" s="18"/>
      <c r="AO41" s="24"/>
      <c r="AW41" s="71"/>
      <c r="AX41" s="71"/>
      <c r="AY41" s="71"/>
      <c r="BB41" s="25"/>
      <c r="BC41" s="21"/>
      <c r="BG41" s="18"/>
      <c r="BN41" s="22"/>
      <c r="BO41" s="22"/>
      <c r="BP41" s="22"/>
      <c r="BQ41" s="22"/>
      <c r="BR41" s="15"/>
      <c r="CF41" s="15"/>
      <c r="CL41" s="22"/>
      <c r="CM41" s="15"/>
      <c r="CR41" s="22"/>
      <c r="CT41" s="15"/>
      <c r="CW41" s="22"/>
      <c r="DA41" s="15"/>
      <c r="DH41" s="15"/>
      <c r="DJ41" s="22"/>
      <c r="DO41" s="15"/>
      <c r="DV41" s="15"/>
      <c r="EC41" s="15"/>
      <c r="EJ41" s="15"/>
      <c r="EQ41" s="15"/>
      <c r="EX41" s="15"/>
      <c r="FE41" s="15"/>
      <c r="FL41" s="15"/>
      <c r="FS41" s="15"/>
      <c r="FZ41" s="15"/>
      <c r="GG41" s="15"/>
      <c r="GN41" s="15"/>
      <c r="GP41" s="22"/>
      <c r="GQ41" s="22"/>
      <c r="GR41" s="22"/>
      <c r="GS41" s="22"/>
      <c r="GT41" s="22"/>
      <c r="GU41" s="15"/>
      <c r="GV41" s="22"/>
      <c r="GW41" s="22"/>
      <c r="GX41" s="22"/>
      <c r="GY41" s="18"/>
      <c r="GZ41" s="18"/>
      <c r="HA41" s="18"/>
      <c r="HB41" s="18"/>
      <c r="HC41" s="18"/>
      <c r="HD41" s="18"/>
      <c r="HE41" s="18"/>
      <c r="HF41" s="18"/>
      <c r="HG41" s="18"/>
      <c r="HH41" s="18"/>
      <c r="HI41" s="18"/>
      <c r="HJ41" s="18"/>
      <c r="HK41" s="18"/>
      <c r="HL41" s="18"/>
      <c r="HM41" s="18"/>
      <c r="HN41" s="18"/>
      <c r="HO41" s="18"/>
      <c r="HP41" s="18"/>
      <c r="HQ41" s="18"/>
      <c r="HR41" s="18"/>
      <c r="HS41" s="18"/>
      <c r="HT41" s="18"/>
      <c r="HU41" s="18"/>
      <c r="HV41" s="18"/>
      <c r="HW41" s="18"/>
      <c r="HX41" s="18"/>
      <c r="HY41" s="18"/>
      <c r="HZ41" s="18"/>
      <c r="IA41" s="18"/>
      <c r="IB41" s="18"/>
      <c r="IC41" s="18"/>
      <c r="ID41" s="18"/>
      <c r="IE41" s="18"/>
      <c r="IF41" s="18"/>
      <c r="IG41" s="18"/>
      <c r="IH41" s="18"/>
      <c r="II41" s="18"/>
      <c r="IJ41" s="18"/>
      <c r="IK41" s="18"/>
      <c r="IL41" s="18"/>
      <c r="IM41" s="18"/>
      <c r="IN41" s="18"/>
      <c r="IO41" s="18"/>
      <c r="IP41" s="18"/>
      <c r="IQ41" s="18"/>
      <c r="IR41" s="18"/>
      <c r="IS41" s="18"/>
      <c r="IT41" s="18"/>
      <c r="IU41" s="18"/>
      <c r="IV41" s="18"/>
      <c r="IW41" s="18"/>
      <c r="IX41" s="18"/>
      <c r="IY41" s="18"/>
      <c r="IZ41" s="18"/>
      <c r="JA41" s="18"/>
      <c r="JB41" s="18"/>
      <c r="JC41" s="18"/>
      <c r="JD41" s="18"/>
      <c r="JE41" s="18"/>
      <c r="JF41" s="18"/>
    </row>
    <row r="42" spans="1:266" x14ac:dyDescent="0.3">
      <c r="A42" s="18"/>
      <c r="B42" s="18"/>
      <c r="C42" s="18"/>
      <c r="AJ42" s="24"/>
      <c r="AK42" s="24"/>
      <c r="AL42" s="20"/>
      <c r="AM42" s="23"/>
      <c r="AN42" s="18"/>
      <c r="AO42" s="24"/>
      <c r="AW42" s="71"/>
      <c r="AX42" s="71"/>
      <c r="AY42" s="71"/>
      <c r="BB42" s="25"/>
      <c r="BC42" s="21"/>
      <c r="BG42" s="18"/>
      <c r="BN42" s="22"/>
      <c r="BO42" s="22"/>
      <c r="BP42" s="22"/>
      <c r="BQ42" s="22"/>
      <c r="BR42" s="15"/>
      <c r="CF42" s="15"/>
      <c r="CL42" s="22"/>
      <c r="CM42" s="15"/>
      <c r="CR42" s="22"/>
      <c r="CT42" s="15"/>
      <c r="CW42" s="22"/>
      <c r="DA42" s="15"/>
      <c r="DH42" s="15"/>
      <c r="DJ42" s="22"/>
      <c r="DO42" s="15"/>
      <c r="DV42" s="15"/>
      <c r="EC42" s="15"/>
      <c r="EJ42" s="15"/>
      <c r="EQ42" s="15"/>
      <c r="EX42" s="15"/>
      <c r="FE42" s="15"/>
      <c r="FL42" s="15"/>
      <c r="FS42" s="15"/>
      <c r="FZ42" s="15"/>
      <c r="GG42" s="15"/>
      <c r="GN42" s="15"/>
      <c r="GP42" s="22"/>
      <c r="GQ42" s="22"/>
      <c r="GR42" s="22"/>
      <c r="GS42" s="22"/>
      <c r="GT42" s="22"/>
      <c r="GU42" s="15"/>
      <c r="GV42" s="22"/>
      <c r="GW42" s="22"/>
      <c r="GX42" s="22"/>
      <c r="GY42" s="18"/>
      <c r="GZ42" s="18"/>
      <c r="HA42" s="18"/>
      <c r="HB42" s="18"/>
      <c r="HC42" s="18"/>
      <c r="HD42" s="18"/>
      <c r="HE42" s="18"/>
      <c r="HF42" s="18"/>
      <c r="HG42" s="18"/>
      <c r="HH42" s="18"/>
      <c r="HI42" s="18"/>
      <c r="HJ42" s="18"/>
      <c r="HK42" s="18"/>
      <c r="HL42" s="18"/>
      <c r="HM42" s="18"/>
      <c r="HN42" s="18"/>
      <c r="HO42" s="18"/>
      <c r="HP42" s="18"/>
      <c r="HQ42" s="18"/>
      <c r="HR42" s="18"/>
      <c r="HS42" s="18"/>
      <c r="HT42" s="18"/>
      <c r="HU42" s="18"/>
      <c r="HV42" s="18"/>
      <c r="HW42" s="18"/>
      <c r="HX42" s="18"/>
      <c r="HY42" s="18"/>
      <c r="HZ42" s="18"/>
      <c r="IA42" s="18"/>
      <c r="IB42" s="18"/>
      <c r="IC42" s="18"/>
      <c r="ID42" s="18"/>
      <c r="IE42" s="18"/>
      <c r="IF42" s="18"/>
      <c r="IG42" s="18"/>
      <c r="IH42" s="18"/>
      <c r="II42" s="18"/>
      <c r="IJ42" s="18"/>
      <c r="IK42" s="18"/>
      <c r="IL42" s="18"/>
      <c r="IM42" s="18"/>
      <c r="IN42" s="18"/>
      <c r="IO42" s="18"/>
      <c r="IP42" s="18"/>
      <c r="IQ42" s="18"/>
      <c r="IR42" s="18"/>
      <c r="IS42" s="18"/>
      <c r="IT42" s="18"/>
      <c r="IU42" s="18"/>
      <c r="IV42" s="18"/>
      <c r="IW42" s="18"/>
      <c r="IX42" s="18"/>
      <c r="IY42" s="18"/>
      <c r="IZ42" s="18"/>
      <c r="JA42" s="18"/>
      <c r="JB42" s="18"/>
      <c r="JC42" s="18"/>
      <c r="JD42" s="18"/>
      <c r="JE42" s="18"/>
      <c r="JF42" s="18"/>
    </row>
    <row r="43" spans="1:266" x14ac:dyDescent="0.3">
      <c r="A43" s="18"/>
      <c r="B43" s="18"/>
      <c r="C43" s="18"/>
      <c r="AJ43" s="24"/>
      <c r="AK43" s="24"/>
      <c r="AL43" s="20"/>
      <c r="AM43" s="23"/>
      <c r="AN43" s="18"/>
      <c r="AO43" s="24"/>
      <c r="AW43" s="71"/>
      <c r="AX43" s="71"/>
      <c r="AY43" s="71"/>
      <c r="BB43" s="25"/>
      <c r="BC43" s="21"/>
      <c r="BG43" s="18"/>
      <c r="BN43" s="22"/>
      <c r="BO43" s="22"/>
      <c r="BP43" s="22"/>
      <c r="BQ43" s="22"/>
      <c r="BR43" s="15"/>
      <c r="CF43" s="15"/>
      <c r="CL43" s="22"/>
      <c r="CM43" s="15"/>
      <c r="CR43" s="22"/>
      <c r="CT43" s="15"/>
      <c r="CW43" s="22"/>
      <c r="DA43" s="15"/>
      <c r="DH43" s="15"/>
      <c r="DJ43" s="22"/>
      <c r="DO43" s="15"/>
      <c r="DV43" s="15"/>
      <c r="EC43" s="15"/>
      <c r="EJ43" s="15"/>
      <c r="EQ43" s="15"/>
      <c r="EX43" s="15"/>
      <c r="FE43" s="15"/>
      <c r="FL43" s="15"/>
      <c r="FS43" s="15"/>
      <c r="FZ43" s="15"/>
      <c r="GG43" s="15"/>
      <c r="GN43" s="15"/>
      <c r="GP43" s="22"/>
      <c r="GQ43" s="22"/>
      <c r="GR43" s="22"/>
      <c r="GS43" s="22"/>
      <c r="GT43" s="22"/>
      <c r="GU43" s="15"/>
      <c r="GV43" s="22"/>
      <c r="GW43" s="22"/>
      <c r="GX43" s="22"/>
      <c r="GY43" s="18"/>
      <c r="GZ43" s="18"/>
      <c r="HA43" s="18"/>
      <c r="HB43" s="18"/>
      <c r="HC43" s="18"/>
      <c r="HD43" s="18"/>
      <c r="HE43" s="18"/>
      <c r="HF43" s="18"/>
      <c r="HG43" s="18"/>
      <c r="HH43" s="18"/>
      <c r="HI43" s="18"/>
      <c r="HJ43" s="18"/>
      <c r="HK43" s="18"/>
      <c r="HL43" s="18"/>
      <c r="HM43" s="18"/>
      <c r="HN43" s="18"/>
      <c r="HO43" s="18"/>
      <c r="HP43" s="18"/>
      <c r="HQ43" s="18"/>
      <c r="HR43" s="18"/>
      <c r="HS43" s="18"/>
      <c r="HT43" s="18"/>
      <c r="HU43" s="18"/>
      <c r="HV43" s="18"/>
      <c r="HW43" s="18"/>
      <c r="HX43" s="18"/>
      <c r="HY43" s="18"/>
      <c r="HZ43" s="18"/>
      <c r="IA43" s="18"/>
      <c r="IB43" s="18"/>
      <c r="IC43" s="18"/>
      <c r="ID43" s="18"/>
      <c r="IE43" s="18"/>
      <c r="IF43" s="18"/>
      <c r="IG43" s="18"/>
      <c r="IH43" s="18"/>
      <c r="II43" s="18"/>
      <c r="IJ43" s="18"/>
      <c r="IK43" s="18"/>
      <c r="IL43" s="18"/>
      <c r="IM43" s="18"/>
      <c r="IN43" s="18"/>
      <c r="IO43" s="18"/>
      <c r="IP43" s="18"/>
      <c r="IQ43" s="18"/>
      <c r="IR43" s="18"/>
      <c r="IS43" s="18"/>
      <c r="IT43" s="18"/>
      <c r="IU43" s="18"/>
      <c r="IV43" s="18"/>
      <c r="IW43" s="18"/>
      <c r="IX43" s="18"/>
      <c r="IY43" s="18"/>
      <c r="IZ43" s="18"/>
      <c r="JA43" s="18"/>
      <c r="JB43" s="18"/>
      <c r="JC43" s="18"/>
      <c r="JD43" s="18"/>
      <c r="JE43" s="18"/>
      <c r="JF43" s="18"/>
    </row>
    <row r="44" spans="1:266" x14ac:dyDescent="0.3">
      <c r="A44" s="18"/>
      <c r="B44" s="18"/>
      <c r="C44" s="18"/>
      <c r="AJ44" s="24"/>
      <c r="AK44" s="24"/>
      <c r="AL44" s="20"/>
      <c r="AM44" s="23"/>
      <c r="AN44" s="18"/>
      <c r="AO44" s="24"/>
      <c r="AW44" s="71"/>
      <c r="AX44" s="71"/>
      <c r="AY44" s="71"/>
      <c r="BB44" s="25"/>
      <c r="BC44" s="21"/>
      <c r="BG44" s="18"/>
      <c r="BN44" s="22"/>
      <c r="BO44" s="22"/>
      <c r="BP44" s="22"/>
      <c r="BQ44" s="22"/>
      <c r="BR44" s="15"/>
      <c r="CF44" s="15"/>
      <c r="CL44" s="22"/>
      <c r="CM44" s="15"/>
      <c r="CR44" s="22"/>
      <c r="CT44" s="15"/>
      <c r="CW44" s="22"/>
      <c r="DA44" s="15"/>
      <c r="DH44" s="15"/>
      <c r="DJ44" s="22"/>
      <c r="DO44" s="15"/>
      <c r="DV44" s="15"/>
      <c r="EC44" s="15"/>
      <c r="EJ44" s="15"/>
      <c r="EQ44" s="15"/>
      <c r="EX44" s="15"/>
      <c r="FE44" s="15"/>
      <c r="FL44" s="15"/>
      <c r="FS44" s="15"/>
      <c r="FZ44" s="15"/>
      <c r="GG44" s="15"/>
      <c r="GN44" s="15"/>
      <c r="GP44" s="22"/>
      <c r="GQ44" s="22"/>
      <c r="GR44" s="22"/>
      <c r="GS44" s="22"/>
      <c r="GT44" s="22"/>
      <c r="GU44" s="15"/>
      <c r="GV44" s="22"/>
      <c r="GW44" s="22"/>
      <c r="GX44" s="22"/>
      <c r="GY44" s="18"/>
      <c r="GZ44" s="18"/>
      <c r="HA44" s="18"/>
      <c r="HB44" s="18"/>
      <c r="HC44" s="18"/>
      <c r="HD44" s="18"/>
      <c r="HE44" s="18"/>
      <c r="HF44" s="18"/>
      <c r="HG44" s="18"/>
      <c r="HH44" s="18"/>
      <c r="HI44" s="18"/>
      <c r="HJ44" s="18"/>
      <c r="HK44" s="18"/>
      <c r="HL44" s="18"/>
      <c r="HM44" s="18"/>
      <c r="HN44" s="18"/>
      <c r="HO44" s="18"/>
      <c r="HP44" s="18"/>
      <c r="HQ44" s="18"/>
      <c r="HR44" s="18"/>
      <c r="HS44" s="18"/>
      <c r="HT44" s="18"/>
      <c r="HU44" s="18"/>
      <c r="HV44" s="18"/>
      <c r="HW44" s="18"/>
      <c r="HX44" s="18"/>
      <c r="HY44" s="18"/>
      <c r="HZ44" s="18"/>
      <c r="IA44" s="18"/>
      <c r="IB44" s="18"/>
      <c r="IC44" s="18"/>
      <c r="ID44" s="18"/>
      <c r="IE44" s="18"/>
      <c r="IF44" s="18"/>
      <c r="IG44" s="18"/>
      <c r="IH44" s="18"/>
      <c r="II44" s="18"/>
      <c r="IJ44" s="18"/>
      <c r="IK44" s="18"/>
      <c r="IL44" s="18"/>
      <c r="IM44" s="18"/>
      <c r="IN44" s="18"/>
      <c r="IO44" s="18"/>
      <c r="IP44" s="18"/>
      <c r="IQ44" s="18"/>
      <c r="IR44" s="18"/>
      <c r="IS44" s="18"/>
      <c r="IT44" s="18"/>
      <c r="IU44" s="18"/>
      <c r="IV44" s="18"/>
      <c r="IW44" s="18"/>
      <c r="IX44" s="18"/>
      <c r="IY44" s="18"/>
      <c r="IZ44" s="18"/>
      <c r="JA44" s="18"/>
      <c r="JB44" s="18"/>
      <c r="JC44" s="18"/>
      <c r="JD44" s="18"/>
      <c r="JE44" s="18"/>
      <c r="JF44" s="18"/>
    </row>
    <row r="45" spans="1:266" x14ac:dyDescent="0.3">
      <c r="A45" s="18"/>
      <c r="B45" s="18"/>
      <c r="C45" s="18"/>
      <c r="AJ45" s="24"/>
      <c r="AK45" s="24"/>
      <c r="AL45" s="20"/>
      <c r="AM45" s="23"/>
      <c r="AN45" s="18"/>
      <c r="AO45" s="24"/>
      <c r="AW45" s="71"/>
      <c r="AX45" s="71"/>
      <c r="AY45" s="71"/>
      <c r="BB45" s="25"/>
      <c r="BC45" s="21"/>
      <c r="BG45" s="18"/>
      <c r="BN45" s="22"/>
      <c r="BO45" s="22"/>
      <c r="BP45" s="22"/>
      <c r="BQ45" s="22"/>
      <c r="BR45" s="15"/>
      <c r="CF45" s="15"/>
      <c r="CL45" s="22"/>
      <c r="CM45" s="15"/>
      <c r="CR45" s="22"/>
      <c r="CT45" s="15"/>
      <c r="CW45" s="22"/>
      <c r="DA45" s="15"/>
      <c r="DH45" s="15"/>
      <c r="DJ45" s="22"/>
      <c r="DO45" s="15"/>
      <c r="DV45" s="15"/>
      <c r="EC45" s="15"/>
      <c r="EJ45" s="15"/>
      <c r="EQ45" s="15"/>
      <c r="EX45" s="15"/>
      <c r="FE45" s="15"/>
      <c r="FL45" s="15"/>
      <c r="FS45" s="15"/>
      <c r="FZ45" s="15"/>
      <c r="GG45" s="15"/>
      <c r="GN45" s="15"/>
      <c r="GP45" s="22"/>
      <c r="GQ45" s="22"/>
      <c r="GR45" s="22"/>
      <c r="GS45" s="22"/>
      <c r="GT45" s="22"/>
      <c r="GU45" s="15"/>
      <c r="GV45" s="22"/>
      <c r="GW45" s="22"/>
      <c r="GX45" s="22"/>
      <c r="GY45" s="18"/>
      <c r="GZ45" s="18"/>
      <c r="HA45" s="18"/>
      <c r="HB45" s="18"/>
      <c r="HC45" s="18"/>
      <c r="HD45" s="18"/>
      <c r="HE45" s="18"/>
      <c r="HF45" s="18"/>
      <c r="HG45" s="18"/>
      <c r="HH45" s="18"/>
      <c r="HI45" s="18"/>
      <c r="HJ45" s="18"/>
      <c r="HK45" s="18"/>
      <c r="HL45" s="18"/>
      <c r="HM45" s="18"/>
      <c r="HN45" s="18"/>
      <c r="HO45" s="18"/>
      <c r="HP45" s="18"/>
      <c r="HQ45" s="18"/>
      <c r="HR45" s="18"/>
      <c r="HS45" s="18"/>
      <c r="HT45" s="18"/>
      <c r="HU45" s="18"/>
      <c r="HV45" s="18"/>
      <c r="HW45" s="18"/>
      <c r="HX45" s="18"/>
      <c r="HY45" s="18"/>
      <c r="HZ45" s="18"/>
      <c r="IA45" s="18"/>
      <c r="IB45" s="18"/>
      <c r="IC45" s="18"/>
      <c r="ID45" s="18"/>
      <c r="IE45" s="18"/>
      <c r="IF45" s="18"/>
      <c r="IG45" s="18"/>
      <c r="IH45" s="18"/>
      <c r="II45" s="18"/>
      <c r="IJ45" s="18"/>
      <c r="IK45" s="18"/>
      <c r="IL45" s="18"/>
      <c r="IM45" s="18"/>
      <c r="IN45" s="18"/>
      <c r="IO45" s="18"/>
      <c r="IP45" s="18"/>
      <c r="IQ45" s="18"/>
      <c r="IR45" s="18"/>
      <c r="IS45" s="18"/>
      <c r="IT45" s="18"/>
      <c r="IU45" s="18"/>
      <c r="IV45" s="18"/>
      <c r="IW45" s="18"/>
      <c r="IX45" s="18"/>
      <c r="IY45" s="18"/>
      <c r="IZ45" s="18"/>
      <c r="JA45" s="18"/>
      <c r="JB45" s="18"/>
      <c r="JC45" s="18"/>
      <c r="JD45" s="18"/>
      <c r="JE45" s="18"/>
      <c r="JF45" s="18"/>
    </row>
    <row r="46" spans="1:266" x14ac:dyDescent="0.3">
      <c r="A46" s="18"/>
      <c r="B46" s="18"/>
      <c r="C46" s="18"/>
      <c r="AJ46" s="24"/>
      <c r="AK46" s="24"/>
      <c r="AL46" s="20"/>
      <c r="AM46" s="23"/>
      <c r="AN46" s="18"/>
      <c r="AO46" s="24"/>
      <c r="AW46" s="71"/>
      <c r="AX46" s="71"/>
      <c r="AY46" s="71"/>
      <c r="BB46" s="25"/>
      <c r="BC46" s="21"/>
      <c r="BG46" s="18"/>
      <c r="BN46" s="22"/>
      <c r="BO46" s="22"/>
      <c r="BP46" s="22"/>
      <c r="BQ46" s="22"/>
      <c r="BR46" s="15"/>
      <c r="CF46" s="15"/>
      <c r="CL46" s="22"/>
      <c r="CM46" s="15"/>
      <c r="CR46" s="22"/>
      <c r="CT46" s="15"/>
      <c r="CW46" s="22"/>
      <c r="DA46" s="15"/>
      <c r="DH46" s="15"/>
      <c r="DJ46" s="22"/>
      <c r="DO46" s="15"/>
      <c r="DV46" s="15"/>
      <c r="EC46" s="15"/>
      <c r="EJ46" s="15"/>
      <c r="EQ46" s="15"/>
      <c r="EX46" s="15"/>
      <c r="FE46" s="15"/>
      <c r="FL46" s="15"/>
      <c r="FS46" s="15"/>
      <c r="FZ46" s="15"/>
      <c r="GG46" s="15"/>
      <c r="GN46" s="15"/>
      <c r="GP46" s="22"/>
      <c r="GQ46" s="22"/>
      <c r="GR46" s="22"/>
      <c r="GS46" s="22"/>
      <c r="GT46" s="22"/>
      <c r="GU46" s="15"/>
      <c r="GV46" s="22"/>
      <c r="GW46" s="22"/>
      <c r="GX46" s="22"/>
      <c r="GY46" s="18"/>
      <c r="GZ46" s="18"/>
      <c r="HA46" s="18"/>
      <c r="HB46" s="18"/>
      <c r="HC46" s="18"/>
      <c r="HD46" s="18"/>
      <c r="HE46" s="18"/>
      <c r="HF46" s="18"/>
      <c r="HG46" s="18"/>
      <c r="HH46" s="18"/>
      <c r="HI46" s="18"/>
      <c r="HJ46" s="18"/>
      <c r="HK46" s="18"/>
      <c r="HL46" s="18"/>
      <c r="HM46" s="18"/>
      <c r="HN46" s="18"/>
      <c r="HO46" s="18"/>
      <c r="HP46" s="18"/>
      <c r="HQ46" s="18"/>
      <c r="HR46" s="18"/>
      <c r="HS46" s="18"/>
      <c r="HT46" s="18"/>
      <c r="HU46" s="18"/>
      <c r="HV46" s="18"/>
      <c r="HW46" s="18"/>
      <c r="HX46" s="18"/>
      <c r="HY46" s="18"/>
      <c r="HZ46" s="18"/>
      <c r="IA46" s="18"/>
      <c r="IB46" s="18"/>
      <c r="IC46" s="18"/>
      <c r="ID46" s="18"/>
      <c r="IE46" s="18"/>
      <c r="IF46" s="18"/>
      <c r="IG46" s="18"/>
      <c r="IH46" s="18"/>
      <c r="II46" s="18"/>
      <c r="IJ46" s="18"/>
      <c r="IK46" s="18"/>
      <c r="IL46" s="18"/>
      <c r="IM46" s="18"/>
      <c r="IN46" s="18"/>
      <c r="IO46" s="18"/>
      <c r="IP46" s="18"/>
      <c r="IQ46" s="18"/>
      <c r="IR46" s="18"/>
      <c r="IS46" s="18"/>
      <c r="IT46" s="18"/>
      <c r="IU46" s="18"/>
      <c r="IV46" s="18"/>
      <c r="IW46" s="18"/>
      <c r="IX46" s="18"/>
      <c r="IY46" s="18"/>
      <c r="IZ46" s="18"/>
      <c r="JA46" s="18"/>
      <c r="JB46" s="18"/>
      <c r="JC46" s="18"/>
      <c r="JD46" s="18"/>
      <c r="JE46" s="18"/>
      <c r="JF46" s="18"/>
    </row>
    <row r="47" spans="1:266" x14ac:dyDescent="0.3">
      <c r="A47" s="18"/>
      <c r="B47" s="18"/>
      <c r="C47" s="18"/>
      <c r="AJ47" s="24"/>
      <c r="AK47" s="24"/>
      <c r="AL47" s="20"/>
      <c r="AM47" s="23"/>
      <c r="AN47" s="18"/>
      <c r="AO47" s="24"/>
      <c r="AW47" s="71"/>
      <c r="AX47" s="71"/>
      <c r="AY47" s="71"/>
      <c r="BB47" s="25"/>
      <c r="BC47" s="21"/>
      <c r="BG47" s="18"/>
      <c r="BN47" s="22"/>
      <c r="BO47" s="22"/>
      <c r="BP47" s="22"/>
      <c r="BQ47" s="22"/>
      <c r="BR47" s="15"/>
      <c r="CF47" s="15"/>
      <c r="CL47" s="22"/>
      <c r="CM47" s="15"/>
      <c r="CR47" s="22"/>
      <c r="CT47" s="15"/>
      <c r="CW47" s="22"/>
      <c r="DA47" s="15"/>
      <c r="DH47" s="15"/>
      <c r="DJ47" s="22"/>
      <c r="DO47" s="15"/>
      <c r="DV47" s="15"/>
      <c r="EC47" s="15"/>
      <c r="EJ47" s="15"/>
      <c r="EQ47" s="15"/>
      <c r="EX47" s="15"/>
      <c r="FE47" s="15"/>
      <c r="FL47" s="15"/>
      <c r="FS47" s="15"/>
      <c r="FZ47" s="15"/>
      <c r="GG47" s="15"/>
      <c r="GN47" s="15"/>
      <c r="GP47" s="22"/>
      <c r="GQ47" s="22"/>
      <c r="GR47" s="22"/>
      <c r="GS47" s="22"/>
      <c r="GT47" s="22"/>
      <c r="GU47" s="15"/>
      <c r="GV47" s="22"/>
      <c r="GW47" s="22"/>
      <c r="GX47" s="22"/>
      <c r="GY47" s="18"/>
      <c r="GZ47" s="18"/>
      <c r="HA47" s="18"/>
      <c r="HB47" s="18"/>
      <c r="HC47" s="18"/>
      <c r="HD47" s="18"/>
      <c r="HE47" s="18"/>
      <c r="HF47" s="18"/>
      <c r="HG47" s="18"/>
      <c r="HH47" s="18"/>
      <c r="HI47" s="18"/>
      <c r="HJ47" s="18"/>
      <c r="HK47" s="18"/>
      <c r="HL47" s="18"/>
      <c r="HM47" s="18"/>
      <c r="HN47" s="18"/>
      <c r="HO47" s="18"/>
      <c r="HP47" s="18"/>
      <c r="HQ47" s="18"/>
      <c r="HR47" s="18"/>
      <c r="HS47" s="18"/>
      <c r="HT47" s="18"/>
      <c r="HU47" s="18"/>
      <c r="HV47" s="18"/>
      <c r="HW47" s="18"/>
      <c r="HX47" s="18"/>
      <c r="HY47" s="18"/>
      <c r="HZ47" s="18"/>
      <c r="IA47" s="18"/>
      <c r="IB47" s="18"/>
      <c r="IC47" s="18"/>
      <c r="ID47" s="18"/>
      <c r="IE47" s="18"/>
      <c r="IF47" s="18"/>
      <c r="IG47" s="18"/>
      <c r="IH47" s="18"/>
      <c r="II47" s="18"/>
      <c r="IJ47" s="18"/>
      <c r="IK47" s="18"/>
      <c r="IL47" s="18"/>
      <c r="IM47" s="18"/>
      <c r="IN47" s="18"/>
      <c r="IO47" s="18"/>
      <c r="IP47" s="18"/>
      <c r="IQ47" s="18"/>
      <c r="IR47" s="18"/>
      <c r="IS47" s="18"/>
      <c r="IT47" s="18"/>
      <c r="IU47" s="18"/>
      <c r="IV47" s="18"/>
      <c r="IW47" s="18"/>
      <c r="IX47" s="18"/>
      <c r="IY47" s="18"/>
      <c r="IZ47" s="18"/>
      <c r="JA47" s="18"/>
      <c r="JB47" s="18"/>
      <c r="JC47" s="18"/>
      <c r="JD47" s="18"/>
      <c r="JE47" s="18"/>
      <c r="JF47" s="18"/>
    </row>
    <row r="48" spans="1:266" x14ac:dyDescent="0.3">
      <c r="A48" s="18"/>
      <c r="B48" s="18"/>
      <c r="C48" s="18"/>
      <c r="AJ48" s="24"/>
      <c r="AK48" s="24"/>
      <c r="AL48" s="20"/>
      <c r="AM48" s="23"/>
      <c r="AN48" s="18"/>
      <c r="AO48" s="24"/>
      <c r="AW48" s="71"/>
      <c r="AX48" s="71"/>
      <c r="AY48" s="71"/>
      <c r="BB48" s="25"/>
      <c r="BC48" s="21"/>
      <c r="BG48" s="18"/>
      <c r="BN48" s="22"/>
      <c r="BO48" s="22"/>
      <c r="BP48" s="22"/>
      <c r="BQ48" s="22"/>
      <c r="BR48" s="15"/>
      <c r="CF48" s="15"/>
      <c r="CL48" s="22"/>
      <c r="CM48" s="15"/>
      <c r="CR48" s="22"/>
      <c r="CT48" s="15"/>
      <c r="CW48" s="22"/>
      <c r="DA48" s="15"/>
      <c r="DH48" s="15"/>
      <c r="DJ48" s="22"/>
      <c r="DO48" s="15"/>
      <c r="DV48" s="15"/>
      <c r="EC48" s="15"/>
      <c r="EJ48" s="15"/>
      <c r="EQ48" s="15"/>
      <c r="EX48" s="15"/>
      <c r="FE48" s="15"/>
      <c r="FL48" s="15"/>
      <c r="FS48" s="15"/>
      <c r="FZ48" s="15"/>
      <c r="GG48" s="15"/>
      <c r="GN48" s="15"/>
      <c r="GP48" s="22"/>
      <c r="GQ48" s="22"/>
      <c r="GR48" s="22"/>
      <c r="GS48" s="22"/>
      <c r="GT48" s="22"/>
      <c r="GU48" s="15"/>
      <c r="GV48" s="22"/>
      <c r="GW48" s="22"/>
      <c r="GX48" s="22"/>
      <c r="GY48" s="18"/>
      <c r="GZ48" s="18"/>
      <c r="HA48" s="18"/>
      <c r="HB48" s="18"/>
      <c r="HC48" s="18"/>
      <c r="HD48" s="18"/>
      <c r="HE48" s="18"/>
      <c r="HF48" s="18"/>
      <c r="HG48" s="18"/>
      <c r="HH48" s="18"/>
      <c r="HI48" s="18"/>
      <c r="HJ48" s="18"/>
      <c r="HK48" s="18"/>
      <c r="HL48" s="18"/>
      <c r="HM48" s="18"/>
      <c r="HN48" s="18"/>
      <c r="HO48" s="18"/>
      <c r="HP48" s="18"/>
      <c r="HQ48" s="18"/>
      <c r="HR48" s="18"/>
      <c r="HS48" s="18"/>
      <c r="HT48" s="18"/>
      <c r="HU48" s="18"/>
      <c r="HV48" s="18"/>
      <c r="HW48" s="18"/>
      <c r="HX48" s="18"/>
      <c r="HY48" s="18"/>
      <c r="HZ48" s="18"/>
      <c r="IA48" s="18"/>
      <c r="IB48" s="18"/>
      <c r="IC48" s="18"/>
      <c r="ID48" s="18"/>
      <c r="IE48" s="18"/>
      <c r="IF48" s="18"/>
      <c r="IG48" s="18"/>
      <c r="IH48" s="18"/>
      <c r="II48" s="18"/>
      <c r="IJ48" s="18"/>
      <c r="IK48" s="18"/>
      <c r="IL48" s="18"/>
      <c r="IM48" s="18"/>
      <c r="IN48" s="18"/>
      <c r="IO48" s="18"/>
      <c r="IP48" s="18"/>
      <c r="IQ48" s="18"/>
      <c r="IR48" s="18"/>
      <c r="IS48" s="18"/>
      <c r="IT48" s="18"/>
      <c r="IU48" s="18"/>
      <c r="IV48" s="18"/>
      <c r="IW48" s="18"/>
      <c r="IX48" s="18"/>
      <c r="IY48" s="18"/>
      <c r="IZ48" s="18"/>
      <c r="JA48" s="18"/>
      <c r="JB48" s="18"/>
      <c r="JC48" s="18"/>
      <c r="JD48" s="18"/>
      <c r="JE48" s="18"/>
      <c r="JF48" s="18"/>
    </row>
    <row r="49" spans="1:266" x14ac:dyDescent="0.3">
      <c r="A49" s="18"/>
      <c r="B49" s="18"/>
      <c r="C49" s="18"/>
      <c r="AJ49" s="24"/>
      <c r="AK49" s="24"/>
      <c r="AL49" s="20"/>
      <c r="AM49" s="23"/>
      <c r="AN49" s="18"/>
      <c r="AO49" s="24"/>
      <c r="AW49" s="71"/>
      <c r="AX49" s="71"/>
      <c r="AY49" s="71"/>
      <c r="BB49" s="25"/>
      <c r="BC49" s="21"/>
      <c r="BG49" s="18"/>
      <c r="BN49" s="22"/>
      <c r="BO49" s="22"/>
      <c r="BP49" s="22"/>
      <c r="BQ49" s="22"/>
      <c r="BR49" s="15"/>
      <c r="CF49" s="15"/>
      <c r="CL49" s="22"/>
      <c r="CM49" s="15"/>
      <c r="CR49" s="22"/>
      <c r="CT49" s="15"/>
      <c r="CW49" s="22"/>
      <c r="DA49" s="15"/>
      <c r="DH49" s="15"/>
      <c r="DJ49" s="22"/>
      <c r="DO49" s="15"/>
      <c r="DV49" s="15"/>
      <c r="EC49" s="15"/>
      <c r="EJ49" s="15"/>
      <c r="EQ49" s="15"/>
      <c r="EX49" s="15"/>
      <c r="FE49" s="15"/>
      <c r="FL49" s="15"/>
      <c r="FS49" s="15"/>
      <c r="FZ49" s="15"/>
      <c r="GG49" s="15"/>
      <c r="GN49" s="15"/>
      <c r="GP49" s="22"/>
      <c r="GQ49" s="22"/>
      <c r="GR49" s="22"/>
      <c r="GS49" s="22"/>
      <c r="GT49" s="22"/>
      <c r="GU49" s="15"/>
      <c r="GV49" s="22"/>
      <c r="GW49" s="22"/>
      <c r="GX49" s="22"/>
      <c r="GY49" s="18"/>
      <c r="GZ49" s="18"/>
      <c r="HA49" s="18"/>
      <c r="HB49" s="18"/>
      <c r="HC49" s="18"/>
      <c r="HD49" s="18"/>
      <c r="HE49" s="18"/>
      <c r="HF49" s="18"/>
      <c r="HG49" s="18"/>
      <c r="HH49" s="18"/>
      <c r="HI49" s="18"/>
      <c r="HJ49" s="18"/>
      <c r="HK49" s="18"/>
      <c r="HL49" s="18"/>
      <c r="HM49" s="18"/>
      <c r="HN49" s="18"/>
      <c r="HO49" s="18"/>
      <c r="HP49" s="18"/>
      <c r="HQ49" s="18"/>
      <c r="HR49" s="18"/>
      <c r="HS49" s="18"/>
      <c r="HT49" s="18"/>
      <c r="HU49" s="18"/>
      <c r="HV49" s="18"/>
      <c r="HW49" s="18"/>
      <c r="HX49" s="18"/>
      <c r="HY49" s="18"/>
      <c r="HZ49" s="18"/>
      <c r="IA49" s="18"/>
      <c r="IB49" s="18"/>
      <c r="IC49" s="18"/>
      <c r="ID49" s="18"/>
      <c r="IE49" s="18"/>
      <c r="IF49" s="18"/>
      <c r="IG49" s="18"/>
      <c r="IH49" s="18"/>
      <c r="II49" s="18"/>
      <c r="IJ49" s="18"/>
      <c r="IK49" s="18"/>
      <c r="IL49" s="18"/>
      <c r="IM49" s="18"/>
      <c r="IN49" s="18"/>
      <c r="IO49" s="18"/>
      <c r="IP49" s="18"/>
      <c r="IQ49" s="18"/>
      <c r="IR49" s="18"/>
      <c r="IS49" s="18"/>
      <c r="IT49" s="18"/>
      <c r="IU49" s="18"/>
      <c r="IV49" s="18"/>
      <c r="IW49" s="18"/>
      <c r="IX49" s="18"/>
      <c r="IY49" s="18"/>
      <c r="IZ49" s="18"/>
      <c r="JA49" s="18"/>
      <c r="JB49" s="18"/>
      <c r="JC49" s="18"/>
      <c r="JD49" s="18"/>
      <c r="JE49" s="18"/>
      <c r="JF49" s="18"/>
    </row>
    <row r="50" spans="1:266" x14ac:dyDescent="0.3">
      <c r="A50" s="18"/>
      <c r="B50" s="18"/>
      <c r="C50" s="18"/>
      <c r="AJ50" s="24"/>
      <c r="AK50" s="24"/>
      <c r="AL50" s="20"/>
      <c r="AM50" s="23"/>
      <c r="AN50" s="18"/>
      <c r="AO50" s="24"/>
      <c r="AW50" s="71"/>
      <c r="AX50" s="71"/>
      <c r="AY50" s="71"/>
      <c r="BB50" s="25"/>
      <c r="BC50" s="21"/>
      <c r="BG50" s="18"/>
      <c r="BN50" s="22"/>
      <c r="BO50" s="22"/>
      <c r="BP50" s="22"/>
      <c r="BQ50" s="22"/>
      <c r="BR50" s="15"/>
      <c r="CF50" s="15"/>
      <c r="CL50" s="22"/>
      <c r="CM50" s="15"/>
      <c r="CR50" s="22"/>
      <c r="CT50" s="15"/>
      <c r="CW50" s="22"/>
      <c r="DA50" s="15"/>
      <c r="DH50" s="15"/>
      <c r="DJ50" s="22"/>
      <c r="DO50" s="15"/>
      <c r="DV50" s="15"/>
      <c r="EC50" s="15"/>
      <c r="EJ50" s="15"/>
      <c r="EQ50" s="15"/>
      <c r="EX50" s="15"/>
      <c r="FE50" s="15"/>
      <c r="FL50" s="15"/>
      <c r="FS50" s="15"/>
      <c r="FZ50" s="15"/>
      <c r="GG50" s="15"/>
      <c r="GN50" s="15"/>
      <c r="GP50" s="22"/>
      <c r="GQ50" s="22"/>
      <c r="GR50" s="22"/>
      <c r="GS50" s="22"/>
      <c r="GT50" s="22"/>
      <c r="GU50" s="15"/>
      <c r="GV50" s="22"/>
      <c r="GW50" s="22"/>
      <c r="GX50" s="22"/>
      <c r="GY50" s="18"/>
      <c r="GZ50" s="18"/>
      <c r="HA50" s="18"/>
      <c r="HB50" s="18"/>
      <c r="HC50" s="18"/>
      <c r="HD50" s="18"/>
      <c r="HE50" s="18"/>
      <c r="HF50" s="18"/>
      <c r="HG50" s="18"/>
      <c r="HH50" s="18"/>
      <c r="HI50" s="18"/>
      <c r="HJ50" s="18"/>
      <c r="HK50" s="18"/>
      <c r="HL50" s="18"/>
      <c r="HM50" s="18"/>
      <c r="HN50" s="18"/>
      <c r="HO50" s="18"/>
      <c r="HP50" s="18"/>
      <c r="HQ50" s="18"/>
      <c r="HR50" s="18"/>
      <c r="HS50" s="18"/>
      <c r="HT50" s="18"/>
      <c r="HU50" s="18"/>
      <c r="HV50" s="18"/>
      <c r="HW50" s="18"/>
      <c r="HX50" s="18"/>
      <c r="HY50" s="18"/>
      <c r="HZ50" s="18"/>
      <c r="IA50" s="18"/>
      <c r="IB50" s="18"/>
      <c r="IC50" s="18"/>
      <c r="ID50" s="18"/>
      <c r="IE50" s="18"/>
      <c r="IF50" s="18"/>
      <c r="IG50" s="18"/>
      <c r="IH50" s="18"/>
      <c r="II50" s="18"/>
      <c r="IJ50" s="18"/>
      <c r="IK50" s="18"/>
      <c r="IL50" s="18"/>
      <c r="IM50" s="18"/>
      <c r="IN50" s="18"/>
      <c r="IO50" s="18"/>
      <c r="IP50" s="18"/>
      <c r="IQ50" s="18"/>
      <c r="IR50" s="18"/>
      <c r="IS50" s="18"/>
      <c r="IT50" s="18"/>
      <c r="IU50" s="18"/>
      <c r="IV50" s="18"/>
      <c r="IW50" s="18"/>
      <c r="IX50" s="18"/>
      <c r="IY50" s="18"/>
      <c r="IZ50" s="18"/>
      <c r="JA50" s="18"/>
      <c r="JB50" s="18"/>
      <c r="JC50" s="18"/>
      <c r="JD50" s="18"/>
      <c r="JE50" s="18"/>
      <c r="JF50" s="18"/>
    </row>
    <row r="51" spans="1:266" x14ac:dyDescent="0.3">
      <c r="A51" s="18"/>
      <c r="B51" s="18"/>
      <c r="C51" s="18"/>
      <c r="AJ51" s="24"/>
      <c r="AK51" s="24"/>
      <c r="AL51" s="20"/>
      <c r="AM51" s="23"/>
      <c r="AN51" s="18"/>
      <c r="AO51" s="24"/>
      <c r="AW51" s="71"/>
      <c r="AX51" s="71"/>
      <c r="AY51" s="71"/>
      <c r="BB51" s="25"/>
      <c r="BC51" s="21"/>
      <c r="BG51" s="18"/>
      <c r="BN51" s="22"/>
      <c r="BO51" s="22"/>
      <c r="BP51" s="22"/>
      <c r="BQ51" s="22"/>
      <c r="BR51" s="15"/>
      <c r="CF51" s="15"/>
      <c r="CL51" s="22"/>
      <c r="CM51" s="15"/>
      <c r="CR51" s="22"/>
      <c r="CT51" s="15"/>
      <c r="CW51" s="22"/>
      <c r="DA51" s="15"/>
      <c r="DH51" s="15"/>
      <c r="DJ51" s="22"/>
      <c r="DO51" s="15"/>
      <c r="DV51" s="15"/>
      <c r="EC51" s="15"/>
      <c r="EJ51" s="15"/>
      <c r="EQ51" s="15"/>
      <c r="EX51" s="15"/>
      <c r="FE51" s="15"/>
      <c r="FL51" s="15"/>
      <c r="FS51" s="15"/>
      <c r="FZ51" s="15"/>
      <c r="GG51" s="15"/>
      <c r="GN51" s="15"/>
      <c r="GP51" s="22"/>
      <c r="GQ51" s="22"/>
      <c r="GR51" s="22"/>
      <c r="GS51" s="22"/>
      <c r="GT51" s="22"/>
      <c r="GU51" s="15"/>
      <c r="GV51" s="22"/>
      <c r="GW51" s="22"/>
      <c r="GX51" s="22"/>
      <c r="GY51" s="18"/>
      <c r="GZ51" s="18"/>
      <c r="HA51" s="18"/>
      <c r="HB51" s="18"/>
      <c r="HC51" s="18"/>
      <c r="HD51" s="18"/>
      <c r="HE51" s="18"/>
      <c r="HF51" s="18"/>
      <c r="HG51" s="18"/>
      <c r="HH51" s="18"/>
      <c r="HI51" s="18"/>
      <c r="HJ51" s="18"/>
      <c r="HK51" s="18"/>
      <c r="HL51" s="18"/>
      <c r="HM51" s="18"/>
      <c r="HN51" s="18"/>
      <c r="HO51" s="18"/>
      <c r="HP51" s="18"/>
      <c r="HQ51" s="18"/>
      <c r="HR51" s="18"/>
      <c r="HS51" s="18"/>
      <c r="HT51" s="18"/>
      <c r="HU51" s="18"/>
      <c r="HV51" s="18"/>
      <c r="HW51" s="18"/>
      <c r="HX51" s="18"/>
      <c r="HY51" s="18"/>
      <c r="HZ51" s="18"/>
      <c r="IA51" s="18"/>
      <c r="IB51" s="18"/>
      <c r="IC51" s="18"/>
      <c r="ID51" s="18"/>
      <c r="IE51" s="18"/>
      <c r="IF51" s="18"/>
      <c r="IG51" s="18"/>
      <c r="IH51" s="18"/>
      <c r="II51" s="18"/>
      <c r="IJ51" s="18"/>
      <c r="IK51" s="18"/>
      <c r="IL51" s="18"/>
      <c r="IM51" s="18"/>
      <c r="IN51" s="18"/>
      <c r="IO51" s="18"/>
      <c r="IP51" s="18"/>
      <c r="IQ51" s="18"/>
      <c r="IR51" s="18"/>
      <c r="IS51" s="18"/>
      <c r="IT51" s="18"/>
      <c r="IU51" s="18"/>
      <c r="IV51" s="18"/>
      <c r="IW51" s="18"/>
      <c r="IX51" s="18"/>
      <c r="IY51" s="18"/>
      <c r="IZ51" s="18"/>
      <c r="JA51" s="18"/>
      <c r="JB51" s="18"/>
      <c r="JC51" s="18"/>
      <c r="JD51" s="18"/>
      <c r="JE51" s="18"/>
      <c r="JF51" s="18"/>
    </row>
    <row r="52" spans="1:266" x14ac:dyDescent="0.3">
      <c r="A52" s="18"/>
      <c r="B52" s="18"/>
      <c r="C52" s="18"/>
      <c r="AJ52" s="24"/>
      <c r="AK52" s="24"/>
      <c r="AL52" s="20"/>
      <c r="AM52" s="23"/>
      <c r="AN52" s="18"/>
      <c r="AO52" s="24"/>
      <c r="AW52" s="71"/>
      <c r="AX52" s="71"/>
      <c r="AY52" s="71"/>
      <c r="BB52" s="25"/>
      <c r="BC52" s="21"/>
      <c r="BG52" s="18"/>
      <c r="BN52" s="22"/>
      <c r="BO52" s="22"/>
      <c r="BP52" s="22"/>
      <c r="BQ52" s="22"/>
      <c r="BR52" s="15"/>
      <c r="CF52" s="15"/>
      <c r="CL52" s="22"/>
      <c r="CM52" s="15"/>
      <c r="CR52" s="22"/>
      <c r="CT52" s="15"/>
      <c r="CW52" s="22"/>
      <c r="DA52" s="15"/>
      <c r="DH52" s="15"/>
      <c r="DJ52" s="22"/>
      <c r="DO52" s="15"/>
      <c r="DV52" s="15"/>
      <c r="EC52" s="15"/>
      <c r="EJ52" s="15"/>
      <c r="EQ52" s="15"/>
      <c r="EX52" s="15"/>
      <c r="FE52" s="15"/>
      <c r="FL52" s="15"/>
      <c r="FS52" s="15"/>
      <c r="FZ52" s="15"/>
      <c r="GG52" s="15"/>
      <c r="GN52" s="15"/>
      <c r="GP52" s="22"/>
      <c r="GQ52" s="22"/>
      <c r="GR52" s="22"/>
      <c r="GS52" s="22"/>
      <c r="GT52" s="22"/>
      <c r="GU52" s="15"/>
      <c r="GV52" s="22"/>
      <c r="GW52" s="22"/>
      <c r="GX52" s="22"/>
      <c r="GY52" s="18"/>
      <c r="GZ52" s="18"/>
      <c r="HA52" s="18"/>
      <c r="HB52" s="18"/>
      <c r="HC52" s="18"/>
      <c r="HD52" s="18"/>
      <c r="HE52" s="18"/>
      <c r="HF52" s="18"/>
      <c r="HG52" s="18"/>
      <c r="HH52" s="18"/>
      <c r="HI52" s="18"/>
      <c r="HJ52" s="18"/>
      <c r="HK52" s="18"/>
      <c r="HL52" s="18"/>
      <c r="HM52" s="18"/>
      <c r="HN52" s="18"/>
      <c r="HO52" s="18"/>
      <c r="HP52" s="18"/>
      <c r="HQ52" s="18"/>
      <c r="HR52" s="18"/>
      <c r="HS52" s="18"/>
      <c r="HT52" s="18"/>
      <c r="HU52" s="18"/>
      <c r="HV52" s="18"/>
      <c r="HW52" s="18"/>
      <c r="HX52" s="18"/>
      <c r="HY52" s="18"/>
      <c r="HZ52" s="18"/>
      <c r="IA52" s="18"/>
      <c r="IB52" s="18"/>
      <c r="IC52" s="18"/>
      <c r="ID52" s="18"/>
      <c r="IE52" s="18"/>
      <c r="IF52" s="18"/>
      <c r="IG52" s="18"/>
      <c r="IH52" s="18"/>
      <c r="II52" s="18"/>
      <c r="IJ52" s="18"/>
      <c r="IK52" s="18"/>
      <c r="IL52" s="18"/>
      <c r="IM52" s="18"/>
      <c r="IN52" s="18"/>
      <c r="IO52" s="18"/>
      <c r="IP52" s="18"/>
      <c r="IQ52" s="18"/>
      <c r="IR52" s="18"/>
      <c r="IS52" s="18"/>
      <c r="IT52" s="18"/>
      <c r="IU52" s="18"/>
      <c r="IV52" s="18"/>
      <c r="IW52" s="18"/>
      <c r="IX52" s="18"/>
      <c r="IY52" s="18"/>
      <c r="IZ52" s="18"/>
      <c r="JA52" s="18"/>
      <c r="JB52" s="18"/>
      <c r="JC52" s="18"/>
      <c r="JD52" s="18"/>
      <c r="JE52" s="18"/>
      <c r="JF52" s="18"/>
    </row>
    <row r="53" spans="1:266" x14ac:dyDescent="0.3">
      <c r="A53" s="18"/>
      <c r="B53" s="18"/>
      <c r="C53" s="18"/>
      <c r="AJ53" s="24"/>
      <c r="AK53" s="24"/>
      <c r="AL53" s="20"/>
      <c r="AM53" s="23"/>
      <c r="AN53" s="18"/>
      <c r="AO53" s="24"/>
      <c r="AW53" s="71"/>
      <c r="AX53" s="71"/>
      <c r="AY53" s="71"/>
      <c r="BB53" s="25"/>
      <c r="BC53" s="21"/>
      <c r="BG53" s="18"/>
      <c r="BN53" s="22"/>
      <c r="BO53" s="22"/>
      <c r="BP53" s="22"/>
      <c r="BQ53" s="22"/>
      <c r="BR53" s="15"/>
      <c r="CF53" s="15"/>
      <c r="CL53" s="22"/>
      <c r="CM53" s="15"/>
      <c r="CR53" s="22"/>
      <c r="CT53" s="15"/>
      <c r="CW53" s="22"/>
      <c r="DA53" s="15"/>
      <c r="DH53" s="15"/>
      <c r="DJ53" s="22"/>
      <c r="DO53" s="15"/>
      <c r="DV53" s="15"/>
      <c r="EC53" s="15"/>
      <c r="EJ53" s="15"/>
      <c r="EQ53" s="15"/>
      <c r="EX53" s="15"/>
      <c r="FE53" s="15"/>
      <c r="FL53" s="15"/>
      <c r="FS53" s="15"/>
      <c r="FZ53" s="15"/>
      <c r="GG53" s="15"/>
      <c r="GN53" s="15"/>
      <c r="GP53" s="22"/>
      <c r="GQ53" s="22"/>
      <c r="GR53" s="22"/>
      <c r="GS53" s="22"/>
      <c r="GT53" s="22"/>
      <c r="GU53" s="15"/>
      <c r="GV53" s="22"/>
      <c r="GW53" s="22"/>
      <c r="GX53" s="22"/>
      <c r="GY53" s="18"/>
      <c r="GZ53" s="18"/>
      <c r="HA53" s="18"/>
      <c r="HB53" s="18"/>
      <c r="HC53" s="18"/>
      <c r="HD53" s="18"/>
      <c r="HE53" s="18"/>
      <c r="HF53" s="18"/>
      <c r="HG53" s="18"/>
      <c r="HH53" s="18"/>
      <c r="HI53" s="18"/>
      <c r="HJ53" s="18"/>
      <c r="HK53" s="18"/>
      <c r="HL53" s="18"/>
      <c r="HM53" s="18"/>
      <c r="HN53" s="18"/>
      <c r="HO53" s="18"/>
      <c r="HP53" s="18"/>
      <c r="HQ53" s="18"/>
      <c r="HR53" s="18"/>
      <c r="HS53" s="18"/>
      <c r="HT53" s="18"/>
      <c r="HU53" s="18"/>
      <c r="HV53" s="18"/>
      <c r="HW53" s="18"/>
      <c r="HX53" s="18"/>
      <c r="HY53" s="18"/>
      <c r="HZ53" s="18"/>
      <c r="IA53" s="18"/>
      <c r="IB53" s="18"/>
      <c r="IC53" s="18"/>
      <c r="ID53" s="18"/>
      <c r="IE53" s="18"/>
      <c r="IF53" s="18"/>
      <c r="IG53" s="18"/>
      <c r="IH53" s="18"/>
      <c r="II53" s="18"/>
      <c r="IJ53" s="18"/>
      <c r="IK53" s="18"/>
      <c r="IL53" s="18"/>
      <c r="IM53" s="18"/>
      <c r="IN53" s="18"/>
      <c r="IO53" s="18"/>
      <c r="IP53" s="18"/>
      <c r="IQ53" s="18"/>
      <c r="IR53" s="18"/>
      <c r="IS53" s="18"/>
      <c r="IT53" s="18"/>
      <c r="IU53" s="18"/>
      <c r="IV53" s="18"/>
      <c r="IW53" s="18"/>
      <c r="IX53" s="18"/>
      <c r="IY53" s="18"/>
      <c r="IZ53" s="18"/>
      <c r="JA53" s="18"/>
      <c r="JB53" s="18"/>
      <c r="JC53" s="18"/>
      <c r="JD53" s="18"/>
      <c r="JE53" s="18"/>
      <c r="JF53" s="18"/>
    </row>
    <row r="54" spans="1:266" x14ac:dyDescent="0.3">
      <c r="A54" s="18"/>
      <c r="B54" s="18"/>
      <c r="C54" s="18"/>
      <c r="AJ54" s="24"/>
      <c r="AK54" s="24"/>
      <c r="AL54" s="20"/>
      <c r="AM54" s="23"/>
      <c r="AN54" s="18"/>
      <c r="AO54" s="24"/>
      <c r="AW54" s="71"/>
      <c r="AX54" s="71"/>
      <c r="AY54" s="71"/>
      <c r="BB54" s="25"/>
      <c r="BC54" s="21"/>
      <c r="BG54" s="18"/>
      <c r="BN54" s="22"/>
      <c r="BO54" s="22"/>
      <c r="BP54" s="22"/>
      <c r="BQ54" s="22"/>
      <c r="BR54" s="15"/>
      <c r="CF54" s="15"/>
      <c r="CL54" s="22"/>
      <c r="CM54" s="15"/>
      <c r="CR54" s="22"/>
      <c r="CT54" s="15"/>
      <c r="CW54" s="22"/>
      <c r="DA54" s="15"/>
      <c r="DH54" s="15"/>
      <c r="DJ54" s="22"/>
      <c r="DO54" s="15"/>
      <c r="DV54" s="15"/>
      <c r="EC54" s="15"/>
      <c r="EJ54" s="15"/>
      <c r="EQ54" s="15"/>
      <c r="EX54" s="15"/>
      <c r="FE54" s="15"/>
      <c r="FL54" s="15"/>
      <c r="FS54" s="15"/>
      <c r="FZ54" s="15"/>
      <c r="GG54" s="15"/>
      <c r="GN54" s="15"/>
      <c r="GP54" s="22"/>
      <c r="GQ54" s="22"/>
      <c r="GR54" s="22"/>
      <c r="GS54" s="22"/>
      <c r="GT54" s="22"/>
      <c r="GU54" s="15"/>
      <c r="GV54" s="22"/>
      <c r="GW54" s="22"/>
      <c r="GX54" s="22"/>
      <c r="GY54" s="18"/>
      <c r="GZ54" s="18"/>
      <c r="HA54" s="18"/>
      <c r="HB54" s="18"/>
      <c r="HC54" s="18"/>
      <c r="HD54" s="18"/>
      <c r="HE54" s="18"/>
      <c r="HF54" s="18"/>
      <c r="HG54" s="18"/>
      <c r="HH54" s="18"/>
      <c r="HI54" s="18"/>
      <c r="HJ54" s="18"/>
      <c r="HK54" s="18"/>
      <c r="HL54" s="18"/>
      <c r="HM54" s="18"/>
      <c r="HN54" s="18"/>
      <c r="HO54" s="18"/>
      <c r="HP54" s="18"/>
      <c r="HQ54" s="18"/>
      <c r="HR54" s="18"/>
      <c r="HS54" s="18"/>
      <c r="HT54" s="18"/>
      <c r="HU54" s="18"/>
      <c r="HV54" s="18"/>
      <c r="HW54" s="18"/>
      <c r="HX54" s="18"/>
      <c r="HY54" s="18"/>
      <c r="HZ54" s="18"/>
      <c r="IA54" s="18"/>
      <c r="IB54" s="18"/>
      <c r="IC54" s="18"/>
      <c r="ID54" s="18"/>
      <c r="IE54" s="18"/>
      <c r="IF54" s="18"/>
      <c r="IG54" s="18"/>
      <c r="IH54" s="18"/>
      <c r="II54" s="18"/>
      <c r="IJ54" s="18"/>
      <c r="IK54" s="18"/>
      <c r="IL54" s="18"/>
      <c r="IM54" s="18"/>
      <c r="IN54" s="18"/>
      <c r="IO54" s="18"/>
      <c r="IP54" s="18"/>
      <c r="IQ54" s="18"/>
      <c r="IR54" s="18"/>
      <c r="IS54" s="18"/>
      <c r="IT54" s="18"/>
      <c r="IU54" s="18"/>
      <c r="IV54" s="18"/>
      <c r="IW54" s="18"/>
      <c r="IX54" s="18"/>
      <c r="IY54" s="18"/>
      <c r="IZ54" s="18"/>
      <c r="JA54" s="18"/>
      <c r="JB54" s="18"/>
      <c r="JC54" s="18"/>
      <c r="JD54" s="18"/>
      <c r="JE54" s="18"/>
      <c r="JF54" s="18"/>
    </row>
    <row r="55" spans="1:266" x14ac:dyDescent="0.3">
      <c r="A55" s="18"/>
      <c r="B55" s="18"/>
      <c r="C55" s="18"/>
      <c r="AJ55" s="24"/>
      <c r="AK55" s="24"/>
      <c r="AL55" s="20"/>
      <c r="AM55" s="23"/>
      <c r="AN55" s="18"/>
      <c r="AO55" s="24"/>
      <c r="AW55" s="71"/>
      <c r="AX55" s="71"/>
      <c r="AY55" s="71"/>
      <c r="BB55" s="25"/>
      <c r="BC55" s="21"/>
      <c r="BG55" s="18"/>
      <c r="BN55" s="22"/>
      <c r="BO55" s="22"/>
      <c r="BP55" s="22"/>
      <c r="BQ55" s="22"/>
      <c r="BR55" s="15"/>
      <c r="CF55" s="15"/>
      <c r="CL55" s="22"/>
      <c r="CM55" s="15"/>
      <c r="CR55" s="22"/>
      <c r="CT55" s="15"/>
      <c r="CW55" s="22"/>
      <c r="DA55" s="15"/>
      <c r="DH55" s="15"/>
      <c r="DJ55" s="22"/>
      <c r="DO55" s="15"/>
      <c r="DV55" s="15"/>
      <c r="EC55" s="15"/>
      <c r="EJ55" s="15"/>
      <c r="EQ55" s="15"/>
      <c r="EX55" s="15"/>
      <c r="FE55" s="15"/>
      <c r="FL55" s="15"/>
      <c r="FS55" s="15"/>
      <c r="FZ55" s="15"/>
      <c r="GG55" s="15"/>
      <c r="GN55" s="15"/>
      <c r="GP55" s="22"/>
      <c r="GQ55" s="22"/>
      <c r="GR55" s="22"/>
      <c r="GS55" s="22"/>
      <c r="GT55" s="22"/>
      <c r="GU55" s="15"/>
      <c r="GV55" s="22"/>
      <c r="GW55" s="22"/>
      <c r="GX55" s="22"/>
      <c r="GY55" s="18"/>
      <c r="GZ55" s="18"/>
      <c r="HA55" s="18"/>
      <c r="HB55" s="18"/>
      <c r="HC55" s="18"/>
      <c r="HD55" s="18"/>
      <c r="HE55" s="18"/>
      <c r="HF55" s="18"/>
      <c r="HG55" s="18"/>
      <c r="HH55" s="18"/>
      <c r="HI55" s="18"/>
      <c r="HJ55" s="18"/>
      <c r="HK55" s="18"/>
      <c r="HL55" s="18"/>
      <c r="HM55" s="18"/>
      <c r="HN55" s="18"/>
      <c r="HO55" s="18"/>
      <c r="HP55" s="18"/>
      <c r="HQ55" s="18"/>
      <c r="HR55" s="18"/>
      <c r="HS55" s="18"/>
      <c r="HT55" s="18"/>
      <c r="HU55" s="18"/>
      <c r="HV55" s="18"/>
      <c r="HW55" s="18"/>
      <c r="HX55" s="18"/>
      <c r="HY55" s="18"/>
      <c r="HZ55" s="18"/>
      <c r="IA55" s="18"/>
      <c r="IB55" s="18"/>
      <c r="IC55" s="18"/>
      <c r="ID55" s="18"/>
      <c r="IE55" s="18"/>
      <c r="IF55" s="18"/>
      <c r="IG55" s="18"/>
      <c r="IH55" s="18"/>
      <c r="II55" s="18"/>
      <c r="IJ55" s="18"/>
      <c r="IK55" s="18"/>
      <c r="IL55" s="18"/>
      <c r="IM55" s="18"/>
      <c r="IN55" s="18"/>
      <c r="IO55" s="18"/>
      <c r="IP55" s="18"/>
      <c r="IQ55" s="18"/>
      <c r="IR55" s="18"/>
      <c r="IS55" s="18"/>
      <c r="IT55" s="18"/>
      <c r="IU55" s="18"/>
      <c r="IV55" s="18"/>
      <c r="IW55" s="18"/>
      <c r="IX55" s="18"/>
      <c r="IY55" s="18"/>
      <c r="IZ55" s="18"/>
      <c r="JA55" s="18"/>
      <c r="JB55" s="18"/>
      <c r="JC55" s="18"/>
      <c r="JD55" s="18"/>
      <c r="JE55" s="18"/>
      <c r="JF55" s="18"/>
    </row>
    <row r="56" spans="1:266" x14ac:dyDescent="0.3">
      <c r="A56" s="18"/>
      <c r="B56" s="18"/>
      <c r="C56" s="18"/>
      <c r="AJ56" s="24"/>
      <c r="AK56" s="24"/>
      <c r="AL56" s="20"/>
      <c r="AM56" s="23"/>
      <c r="AN56" s="18"/>
      <c r="AO56" s="24"/>
      <c r="AW56" s="71"/>
      <c r="AX56" s="71"/>
      <c r="AY56" s="71"/>
      <c r="BB56" s="25"/>
      <c r="BC56" s="21"/>
      <c r="BG56" s="18"/>
      <c r="BN56" s="22"/>
      <c r="BO56" s="22"/>
      <c r="BP56" s="22"/>
      <c r="BQ56" s="22"/>
      <c r="BR56" s="15"/>
      <c r="CF56" s="15"/>
      <c r="CL56" s="22"/>
      <c r="CM56" s="15"/>
      <c r="CR56" s="22"/>
      <c r="CT56" s="15"/>
      <c r="CW56" s="22"/>
      <c r="DA56" s="15"/>
      <c r="DH56" s="15"/>
      <c r="DJ56" s="22"/>
      <c r="DO56" s="15"/>
      <c r="DV56" s="15"/>
      <c r="EC56" s="15"/>
      <c r="EJ56" s="15"/>
      <c r="EQ56" s="15"/>
      <c r="EX56" s="15"/>
      <c r="FE56" s="15"/>
      <c r="FL56" s="15"/>
      <c r="FS56" s="15"/>
      <c r="FZ56" s="15"/>
      <c r="GG56" s="15"/>
      <c r="GN56" s="15"/>
      <c r="GP56" s="22"/>
      <c r="GQ56" s="22"/>
      <c r="GR56" s="22"/>
      <c r="GS56" s="22"/>
      <c r="GT56" s="22"/>
      <c r="GU56" s="15"/>
      <c r="GV56" s="22"/>
      <c r="GW56" s="22"/>
      <c r="GX56" s="22"/>
      <c r="GY56" s="18"/>
      <c r="GZ56" s="18"/>
      <c r="HA56" s="18"/>
      <c r="HB56" s="18"/>
      <c r="HC56" s="18"/>
      <c r="HD56" s="18"/>
      <c r="HE56" s="18"/>
      <c r="HF56" s="18"/>
      <c r="HG56" s="18"/>
      <c r="HH56" s="18"/>
      <c r="HI56" s="18"/>
      <c r="HJ56" s="18"/>
      <c r="HK56" s="18"/>
      <c r="HL56" s="18"/>
      <c r="HM56" s="18"/>
      <c r="HN56" s="18"/>
      <c r="HO56" s="18"/>
      <c r="HP56" s="18"/>
      <c r="HQ56" s="18"/>
      <c r="HR56" s="18"/>
      <c r="HS56" s="18"/>
      <c r="HT56" s="18"/>
      <c r="HU56" s="18"/>
      <c r="HV56" s="18"/>
      <c r="HW56" s="18"/>
      <c r="HX56" s="18"/>
      <c r="HY56" s="18"/>
      <c r="HZ56" s="18"/>
      <c r="IA56" s="18"/>
      <c r="IB56" s="18"/>
      <c r="IC56" s="18"/>
      <c r="ID56" s="18"/>
      <c r="IE56" s="18"/>
      <c r="IF56" s="18"/>
      <c r="IG56" s="18"/>
      <c r="IH56" s="18"/>
      <c r="II56" s="18"/>
      <c r="IJ56" s="18"/>
      <c r="IK56" s="18"/>
      <c r="IL56" s="18"/>
      <c r="IM56" s="18"/>
      <c r="IN56" s="18"/>
      <c r="IO56" s="18"/>
      <c r="IP56" s="18"/>
      <c r="IQ56" s="18"/>
      <c r="IR56" s="18"/>
      <c r="IS56" s="18"/>
      <c r="IT56" s="18"/>
      <c r="IU56" s="18"/>
      <c r="IV56" s="18"/>
      <c r="IW56" s="18"/>
      <c r="IX56" s="18"/>
      <c r="IY56" s="18"/>
      <c r="IZ56" s="18"/>
      <c r="JA56" s="18"/>
      <c r="JB56" s="18"/>
      <c r="JC56" s="18"/>
      <c r="JD56" s="18"/>
      <c r="JE56" s="18"/>
      <c r="JF56" s="18"/>
    </row>
    <row r="57" spans="1:266" x14ac:dyDescent="0.3">
      <c r="A57" s="18"/>
      <c r="B57" s="18"/>
      <c r="C57" s="18"/>
      <c r="AJ57" s="24"/>
      <c r="AK57" s="24"/>
      <c r="AL57" s="20"/>
      <c r="AM57" s="23"/>
      <c r="AN57" s="18"/>
      <c r="AO57" s="24"/>
      <c r="AW57" s="71"/>
      <c r="AX57" s="71"/>
      <c r="AY57" s="71"/>
      <c r="BB57" s="25"/>
      <c r="BC57" s="21"/>
      <c r="BG57" s="18"/>
      <c r="BN57" s="22"/>
      <c r="BO57" s="22"/>
      <c r="BP57" s="22"/>
      <c r="BQ57" s="22"/>
      <c r="BR57" s="15"/>
      <c r="CF57" s="15"/>
      <c r="CL57" s="22"/>
      <c r="CM57" s="15"/>
      <c r="CR57" s="22"/>
      <c r="CT57" s="15"/>
      <c r="CW57" s="22"/>
      <c r="DA57" s="15"/>
      <c r="DH57" s="15"/>
      <c r="DJ57" s="22"/>
      <c r="DO57" s="15"/>
      <c r="DV57" s="15"/>
      <c r="EC57" s="15"/>
      <c r="EJ57" s="15"/>
      <c r="EQ57" s="15"/>
      <c r="EX57" s="15"/>
      <c r="FE57" s="15"/>
      <c r="FL57" s="15"/>
      <c r="FS57" s="15"/>
      <c r="FZ57" s="15"/>
      <c r="GG57" s="15"/>
      <c r="GN57" s="15"/>
      <c r="GP57" s="22"/>
      <c r="GQ57" s="22"/>
      <c r="GR57" s="22"/>
      <c r="GS57" s="22"/>
      <c r="GT57" s="22"/>
      <c r="GU57" s="15"/>
      <c r="GV57" s="22"/>
      <c r="GW57" s="22"/>
      <c r="GX57" s="22"/>
      <c r="GY57" s="18"/>
      <c r="GZ57" s="18"/>
      <c r="HA57" s="18"/>
      <c r="HB57" s="18"/>
      <c r="HC57" s="18"/>
      <c r="HD57" s="18"/>
      <c r="HE57" s="18"/>
      <c r="HF57" s="18"/>
      <c r="HG57" s="18"/>
      <c r="HH57" s="18"/>
      <c r="HI57" s="18"/>
      <c r="HJ57" s="18"/>
      <c r="HK57" s="18"/>
      <c r="HL57" s="18"/>
      <c r="HM57" s="18"/>
      <c r="HN57" s="18"/>
      <c r="HO57" s="18"/>
      <c r="HP57" s="18"/>
      <c r="HQ57" s="18"/>
      <c r="HR57" s="18"/>
      <c r="HS57" s="18"/>
      <c r="HT57" s="18"/>
      <c r="HU57" s="18"/>
      <c r="HV57" s="18"/>
      <c r="HW57" s="18"/>
      <c r="HX57" s="18"/>
      <c r="HY57" s="18"/>
      <c r="HZ57" s="18"/>
      <c r="IA57" s="18"/>
      <c r="IB57" s="18"/>
      <c r="IC57" s="18"/>
      <c r="ID57" s="18"/>
      <c r="IE57" s="18"/>
      <c r="IF57" s="18"/>
      <c r="IG57" s="18"/>
      <c r="IH57" s="18"/>
      <c r="II57" s="18"/>
      <c r="IJ57" s="18"/>
      <c r="IK57" s="18"/>
      <c r="IL57" s="18"/>
      <c r="IM57" s="18"/>
      <c r="IN57" s="18"/>
      <c r="IO57" s="18"/>
      <c r="IP57" s="18"/>
      <c r="IQ57" s="18"/>
      <c r="IR57" s="18"/>
      <c r="IS57" s="18"/>
      <c r="IT57" s="18"/>
      <c r="IU57" s="18"/>
      <c r="IV57" s="18"/>
      <c r="IW57" s="18"/>
      <c r="IX57" s="18"/>
      <c r="IY57" s="18"/>
      <c r="IZ57" s="18"/>
      <c r="JA57" s="18"/>
      <c r="JB57" s="18"/>
      <c r="JC57" s="18"/>
      <c r="JD57" s="18"/>
      <c r="JE57" s="18"/>
      <c r="JF57" s="18"/>
    </row>
    <row r="58" spans="1:266" x14ac:dyDescent="0.3">
      <c r="A58" s="18"/>
      <c r="B58" s="18"/>
      <c r="C58" s="18"/>
      <c r="AJ58" s="24"/>
      <c r="AK58" s="24"/>
      <c r="AL58" s="20"/>
      <c r="AM58" s="23"/>
      <c r="AN58" s="18"/>
      <c r="AO58" s="24"/>
      <c r="AW58" s="71"/>
      <c r="AX58" s="71"/>
      <c r="AY58" s="71"/>
      <c r="BB58" s="25"/>
      <c r="BC58" s="21"/>
      <c r="BG58" s="18"/>
      <c r="BN58" s="22"/>
      <c r="BO58" s="22"/>
      <c r="BP58" s="22"/>
      <c r="BQ58" s="22"/>
      <c r="BR58" s="15"/>
      <c r="CF58" s="15"/>
      <c r="CL58" s="22"/>
      <c r="CM58" s="15"/>
      <c r="CR58" s="22"/>
      <c r="CT58" s="15"/>
      <c r="CW58" s="22"/>
      <c r="DA58" s="15"/>
      <c r="DH58" s="15"/>
      <c r="DJ58" s="22"/>
      <c r="DO58" s="15"/>
      <c r="DV58" s="15"/>
      <c r="EC58" s="15"/>
      <c r="EJ58" s="15"/>
      <c r="EQ58" s="15"/>
      <c r="EX58" s="15"/>
      <c r="FE58" s="15"/>
      <c r="FL58" s="15"/>
      <c r="FS58" s="15"/>
      <c r="FZ58" s="15"/>
      <c r="GG58" s="15"/>
      <c r="GN58" s="15"/>
      <c r="GP58" s="22"/>
      <c r="GQ58" s="22"/>
      <c r="GR58" s="22"/>
      <c r="GS58" s="22"/>
      <c r="GT58" s="22"/>
      <c r="GU58" s="15"/>
      <c r="GV58" s="22"/>
      <c r="GW58" s="22"/>
      <c r="GX58" s="22"/>
      <c r="GY58" s="18"/>
      <c r="GZ58" s="18"/>
      <c r="HA58" s="18"/>
      <c r="HB58" s="18"/>
      <c r="HC58" s="18"/>
      <c r="HD58" s="18"/>
      <c r="HE58" s="18"/>
      <c r="HF58" s="18"/>
      <c r="HG58" s="18"/>
      <c r="HH58" s="18"/>
      <c r="HI58" s="18"/>
      <c r="HJ58" s="18"/>
      <c r="HK58" s="18"/>
      <c r="HL58" s="18"/>
      <c r="HM58" s="18"/>
      <c r="HN58" s="18"/>
      <c r="HO58" s="18"/>
      <c r="HP58" s="18"/>
      <c r="HQ58" s="18"/>
      <c r="HR58" s="18"/>
      <c r="HS58" s="18"/>
      <c r="HT58" s="18"/>
      <c r="HU58" s="18"/>
      <c r="HV58" s="18"/>
      <c r="HW58" s="18"/>
      <c r="HX58" s="18"/>
      <c r="HY58" s="18"/>
      <c r="HZ58" s="18"/>
      <c r="IA58" s="18"/>
      <c r="IB58" s="18"/>
      <c r="IC58" s="18"/>
      <c r="ID58" s="18"/>
      <c r="IE58" s="18"/>
      <c r="IF58" s="18"/>
      <c r="IG58" s="18"/>
      <c r="IH58" s="18"/>
      <c r="II58" s="18"/>
      <c r="IJ58" s="18"/>
      <c r="IK58" s="18"/>
      <c r="IL58" s="18"/>
      <c r="IM58" s="18"/>
      <c r="IN58" s="18"/>
      <c r="IO58" s="18"/>
      <c r="IP58" s="18"/>
      <c r="IQ58" s="18"/>
      <c r="IR58" s="18"/>
      <c r="IS58" s="18"/>
      <c r="IT58" s="18"/>
      <c r="IU58" s="18"/>
      <c r="IV58" s="18"/>
      <c r="IW58" s="18"/>
      <c r="IX58" s="18"/>
      <c r="IY58" s="18"/>
      <c r="IZ58" s="18"/>
      <c r="JA58" s="18"/>
      <c r="JB58" s="18"/>
      <c r="JC58" s="18"/>
      <c r="JD58" s="18"/>
      <c r="JE58" s="18"/>
      <c r="JF58" s="18"/>
    </row>
    <row r="59" spans="1:266" x14ac:dyDescent="0.3">
      <c r="A59" s="18"/>
      <c r="B59" s="18"/>
      <c r="C59" s="18"/>
      <c r="AJ59" s="24"/>
      <c r="AK59" s="24"/>
      <c r="AL59" s="20"/>
      <c r="AM59" s="23"/>
      <c r="AN59" s="18"/>
      <c r="AO59" s="24"/>
      <c r="AW59" s="71"/>
      <c r="AX59" s="71"/>
      <c r="AY59" s="71"/>
      <c r="BB59" s="25"/>
      <c r="BC59" s="21"/>
      <c r="BG59" s="18"/>
      <c r="BN59" s="22"/>
      <c r="BO59" s="22"/>
      <c r="BP59" s="22"/>
      <c r="BQ59" s="22"/>
      <c r="BR59" s="15"/>
      <c r="CF59" s="15"/>
      <c r="CL59" s="22"/>
      <c r="CM59" s="15"/>
      <c r="CR59" s="22"/>
      <c r="CT59" s="15"/>
      <c r="CW59" s="22"/>
      <c r="DA59" s="15"/>
      <c r="DH59" s="15"/>
      <c r="DJ59" s="22"/>
      <c r="DO59" s="15"/>
      <c r="DV59" s="15"/>
      <c r="EC59" s="15"/>
      <c r="EJ59" s="15"/>
      <c r="EQ59" s="15"/>
      <c r="EX59" s="15"/>
      <c r="FE59" s="15"/>
      <c r="FL59" s="15"/>
      <c r="FS59" s="15"/>
      <c r="FZ59" s="15"/>
      <c r="GG59" s="15"/>
      <c r="GN59" s="15"/>
      <c r="GP59" s="22"/>
      <c r="GQ59" s="22"/>
      <c r="GR59" s="22"/>
      <c r="GS59" s="22"/>
      <c r="GT59" s="22"/>
      <c r="GU59" s="15"/>
      <c r="GV59" s="22"/>
      <c r="GW59" s="22"/>
      <c r="GX59" s="22"/>
      <c r="GY59" s="18"/>
      <c r="GZ59" s="18"/>
      <c r="HA59" s="18"/>
      <c r="HB59" s="18"/>
      <c r="HC59" s="18"/>
      <c r="HD59" s="18"/>
      <c r="HE59" s="18"/>
      <c r="HF59" s="18"/>
      <c r="HG59" s="18"/>
      <c r="HH59" s="18"/>
      <c r="HI59" s="18"/>
      <c r="HJ59" s="18"/>
      <c r="HK59" s="18"/>
      <c r="HL59" s="18"/>
      <c r="HM59" s="18"/>
      <c r="HN59" s="18"/>
      <c r="HO59" s="18"/>
      <c r="HP59" s="18"/>
      <c r="HQ59" s="18"/>
      <c r="HR59" s="18"/>
      <c r="HS59" s="18"/>
      <c r="HT59" s="18"/>
      <c r="HU59" s="18"/>
      <c r="HV59" s="18"/>
      <c r="HW59" s="18"/>
      <c r="HX59" s="18"/>
      <c r="HY59" s="18"/>
      <c r="HZ59" s="18"/>
      <c r="IA59" s="18"/>
      <c r="IB59" s="18"/>
      <c r="IC59" s="18"/>
      <c r="ID59" s="18"/>
      <c r="IE59" s="18"/>
      <c r="IF59" s="18"/>
      <c r="IG59" s="18"/>
      <c r="IH59" s="18"/>
      <c r="II59" s="18"/>
      <c r="IJ59" s="18"/>
      <c r="IK59" s="18"/>
      <c r="IL59" s="18"/>
      <c r="IM59" s="18"/>
      <c r="IN59" s="18"/>
      <c r="IO59" s="18"/>
      <c r="IP59" s="18"/>
      <c r="IQ59" s="18"/>
      <c r="IR59" s="18"/>
      <c r="IS59" s="18"/>
      <c r="IT59" s="18"/>
      <c r="IU59" s="18"/>
      <c r="IV59" s="18"/>
      <c r="IW59" s="18"/>
      <c r="IX59" s="18"/>
      <c r="IY59" s="18"/>
      <c r="IZ59" s="18"/>
      <c r="JA59" s="18"/>
      <c r="JB59" s="18"/>
      <c r="JC59" s="18"/>
      <c r="JD59" s="18"/>
      <c r="JE59" s="18"/>
      <c r="JF59" s="18"/>
    </row>
    <row r="60" spans="1:266" x14ac:dyDescent="0.3">
      <c r="A60" s="18"/>
      <c r="B60" s="18"/>
      <c r="C60" s="18"/>
      <c r="AJ60" s="24"/>
      <c r="AK60" s="24"/>
      <c r="AL60" s="20"/>
      <c r="AM60" s="23"/>
      <c r="AN60" s="18"/>
      <c r="AO60" s="24"/>
      <c r="AW60" s="71"/>
      <c r="AX60" s="71"/>
      <c r="AY60" s="71"/>
      <c r="BB60" s="25"/>
      <c r="BC60" s="21"/>
      <c r="BG60" s="18"/>
      <c r="BN60" s="22"/>
      <c r="BO60" s="22"/>
      <c r="BP60" s="22"/>
      <c r="BQ60" s="22"/>
      <c r="BR60" s="15"/>
      <c r="CF60" s="15"/>
      <c r="CL60" s="22"/>
      <c r="CM60" s="15"/>
      <c r="CR60" s="22"/>
      <c r="CT60" s="15"/>
      <c r="CW60" s="22"/>
      <c r="DA60" s="15"/>
      <c r="DH60" s="15"/>
      <c r="DJ60" s="22"/>
      <c r="DO60" s="15"/>
      <c r="DV60" s="15"/>
      <c r="EC60" s="15"/>
      <c r="EJ60" s="15"/>
      <c r="EQ60" s="15"/>
      <c r="EX60" s="15"/>
      <c r="FE60" s="15"/>
      <c r="FL60" s="15"/>
      <c r="FS60" s="15"/>
      <c r="FZ60" s="15"/>
      <c r="GG60" s="15"/>
      <c r="GN60" s="15"/>
      <c r="GP60" s="22"/>
      <c r="GQ60" s="22"/>
      <c r="GR60" s="22"/>
      <c r="GS60" s="22"/>
      <c r="GT60" s="22"/>
      <c r="GU60" s="15"/>
      <c r="GV60" s="22"/>
      <c r="GW60" s="22"/>
      <c r="GX60" s="22"/>
      <c r="GY60" s="18"/>
      <c r="GZ60" s="18"/>
      <c r="HA60" s="18"/>
      <c r="HB60" s="18"/>
      <c r="HC60" s="18"/>
      <c r="HD60" s="18"/>
      <c r="HE60" s="18"/>
      <c r="HF60" s="18"/>
      <c r="HG60" s="18"/>
      <c r="HH60" s="18"/>
      <c r="HI60" s="18"/>
      <c r="HJ60" s="18"/>
      <c r="HK60" s="18"/>
      <c r="HL60" s="18"/>
      <c r="HM60" s="18"/>
      <c r="HN60" s="18"/>
      <c r="HO60" s="18"/>
      <c r="HP60" s="18"/>
      <c r="HQ60" s="18"/>
      <c r="HR60" s="18"/>
      <c r="HS60" s="18"/>
      <c r="HT60" s="18"/>
      <c r="HU60" s="18"/>
      <c r="HV60" s="18"/>
      <c r="HW60" s="18"/>
      <c r="HX60" s="18"/>
      <c r="HY60" s="18"/>
      <c r="HZ60" s="18"/>
      <c r="IA60" s="18"/>
      <c r="IB60" s="18"/>
      <c r="IC60" s="18"/>
      <c r="ID60" s="18"/>
      <c r="IE60" s="18"/>
      <c r="IF60" s="18"/>
      <c r="IG60" s="18"/>
      <c r="IH60" s="18"/>
      <c r="II60" s="18"/>
      <c r="IJ60" s="18"/>
      <c r="IK60" s="18"/>
      <c r="IL60" s="18"/>
      <c r="IM60" s="18"/>
      <c r="IN60" s="18"/>
      <c r="IO60" s="18"/>
      <c r="IP60" s="18"/>
      <c r="IQ60" s="18"/>
      <c r="IR60" s="18"/>
      <c r="IS60" s="18"/>
      <c r="IT60" s="18"/>
      <c r="IU60" s="18"/>
      <c r="IV60" s="18"/>
      <c r="IW60" s="18"/>
      <c r="IX60" s="18"/>
      <c r="IY60" s="18"/>
      <c r="IZ60" s="18"/>
      <c r="JA60" s="18"/>
      <c r="JB60" s="18"/>
      <c r="JC60" s="18"/>
      <c r="JD60" s="18"/>
      <c r="JE60" s="18"/>
      <c r="JF60" s="18"/>
    </row>
    <row r="61" spans="1:266" x14ac:dyDescent="0.3">
      <c r="A61" s="18"/>
      <c r="B61" s="18"/>
      <c r="C61" s="18"/>
      <c r="AJ61" s="24"/>
      <c r="AK61" s="24"/>
      <c r="AL61" s="20"/>
      <c r="AM61" s="23"/>
      <c r="AN61" s="18"/>
      <c r="AO61" s="24"/>
      <c r="AW61" s="71"/>
      <c r="AX61" s="71"/>
      <c r="AY61" s="71"/>
      <c r="BB61" s="25"/>
      <c r="BC61" s="21"/>
      <c r="BG61" s="18"/>
      <c r="BN61" s="22"/>
      <c r="BO61" s="22"/>
      <c r="BP61" s="22"/>
      <c r="BQ61" s="22"/>
      <c r="BR61" s="15"/>
      <c r="CF61" s="15"/>
      <c r="CL61" s="22"/>
      <c r="CM61" s="15"/>
      <c r="CR61" s="22"/>
      <c r="CT61" s="15"/>
      <c r="CW61" s="22"/>
      <c r="DA61" s="15"/>
      <c r="DH61" s="15"/>
      <c r="DJ61" s="22"/>
      <c r="DO61" s="15"/>
      <c r="DV61" s="15"/>
      <c r="EC61" s="15"/>
      <c r="EJ61" s="15"/>
      <c r="EQ61" s="15"/>
      <c r="EX61" s="15"/>
      <c r="FE61" s="15"/>
      <c r="FL61" s="15"/>
      <c r="FS61" s="15"/>
      <c r="FZ61" s="15"/>
      <c r="GG61" s="15"/>
      <c r="GN61" s="15"/>
      <c r="GP61" s="22"/>
      <c r="GQ61" s="22"/>
      <c r="GR61" s="22"/>
      <c r="GS61" s="22"/>
      <c r="GT61" s="22"/>
      <c r="GU61" s="15"/>
      <c r="GV61" s="22"/>
      <c r="GW61" s="22"/>
      <c r="GX61" s="22"/>
      <c r="GY61" s="18"/>
      <c r="GZ61" s="18"/>
      <c r="HA61" s="18"/>
      <c r="HB61" s="18"/>
      <c r="HC61" s="18"/>
      <c r="HD61" s="18"/>
      <c r="HE61" s="18"/>
      <c r="HF61" s="18"/>
      <c r="HG61" s="18"/>
      <c r="HH61" s="18"/>
      <c r="HI61" s="18"/>
      <c r="HJ61" s="18"/>
      <c r="HK61" s="18"/>
      <c r="HL61" s="18"/>
      <c r="HM61" s="18"/>
      <c r="HN61" s="18"/>
      <c r="HO61" s="18"/>
      <c r="HP61" s="18"/>
      <c r="HQ61" s="18"/>
      <c r="HR61" s="18"/>
      <c r="HS61" s="18"/>
      <c r="HT61" s="18"/>
      <c r="HU61" s="18"/>
      <c r="HV61" s="18"/>
      <c r="HW61" s="18"/>
      <c r="HX61" s="18"/>
      <c r="HY61" s="18"/>
      <c r="HZ61" s="18"/>
      <c r="IA61" s="18"/>
      <c r="IB61" s="18"/>
      <c r="IC61" s="18"/>
      <c r="ID61" s="18"/>
      <c r="IE61" s="18"/>
      <c r="IF61" s="18"/>
      <c r="IG61" s="18"/>
      <c r="IH61" s="18"/>
      <c r="II61" s="18"/>
      <c r="IJ61" s="18"/>
      <c r="IK61" s="18"/>
      <c r="IL61" s="18"/>
      <c r="IM61" s="18"/>
      <c r="IN61" s="18"/>
      <c r="IO61" s="18"/>
      <c r="IP61" s="18"/>
      <c r="IQ61" s="18"/>
      <c r="IR61" s="18"/>
      <c r="IS61" s="18"/>
      <c r="IT61" s="18"/>
      <c r="IU61" s="18"/>
      <c r="IV61" s="18"/>
      <c r="IW61" s="18"/>
      <c r="IX61" s="18"/>
      <c r="IY61" s="18"/>
      <c r="IZ61" s="18"/>
      <c r="JA61" s="18"/>
      <c r="JB61" s="18"/>
      <c r="JC61" s="18"/>
      <c r="JD61" s="18"/>
      <c r="JE61" s="18"/>
      <c r="JF61" s="18"/>
    </row>
    <row r="62" spans="1:266" x14ac:dyDescent="0.3">
      <c r="A62" s="18"/>
      <c r="B62" s="18"/>
      <c r="C62" s="18"/>
      <c r="AJ62" s="24"/>
      <c r="AK62" s="24"/>
      <c r="AL62" s="20"/>
      <c r="AM62" s="23"/>
      <c r="AN62" s="18"/>
      <c r="AO62" s="24"/>
      <c r="AW62" s="71"/>
      <c r="AX62" s="71"/>
      <c r="AY62" s="71"/>
      <c r="BB62" s="25"/>
      <c r="BC62" s="21"/>
      <c r="BG62" s="18"/>
      <c r="BN62" s="22"/>
      <c r="BO62" s="22"/>
      <c r="BP62" s="22"/>
      <c r="BQ62" s="22"/>
      <c r="BR62" s="15"/>
      <c r="CF62" s="15"/>
      <c r="CL62" s="22"/>
      <c r="CM62" s="15"/>
      <c r="CR62" s="22"/>
      <c r="CT62" s="15"/>
      <c r="CW62" s="22"/>
      <c r="DA62" s="15"/>
      <c r="DH62" s="15"/>
      <c r="DJ62" s="22"/>
      <c r="DO62" s="15"/>
      <c r="DV62" s="15"/>
      <c r="EC62" s="15"/>
      <c r="EJ62" s="15"/>
      <c r="EQ62" s="15"/>
      <c r="EX62" s="15"/>
      <c r="FE62" s="15"/>
      <c r="FL62" s="15"/>
      <c r="FS62" s="15"/>
      <c r="FZ62" s="15"/>
      <c r="GG62" s="15"/>
      <c r="GN62" s="15"/>
      <c r="GP62" s="22"/>
      <c r="GQ62" s="22"/>
      <c r="GR62" s="22"/>
      <c r="GS62" s="22"/>
      <c r="GT62" s="22"/>
      <c r="GU62" s="15"/>
      <c r="GV62" s="22"/>
      <c r="GW62" s="22"/>
      <c r="GX62" s="22"/>
      <c r="GY62" s="18"/>
      <c r="GZ62" s="18"/>
      <c r="HA62" s="18"/>
      <c r="HB62" s="18"/>
      <c r="HC62" s="18"/>
      <c r="HD62" s="18"/>
      <c r="HE62" s="18"/>
      <c r="HF62" s="18"/>
      <c r="HG62" s="18"/>
      <c r="HH62" s="18"/>
      <c r="HI62" s="18"/>
      <c r="HJ62" s="18"/>
      <c r="HK62" s="18"/>
      <c r="HL62" s="18"/>
      <c r="HM62" s="18"/>
      <c r="HN62" s="18"/>
      <c r="HO62" s="18"/>
      <c r="HP62" s="18"/>
      <c r="HQ62" s="18"/>
      <c r="HR62" s="18"/>
      <c r="HS62" s="18"/>
      <c r="HT62" s="18"/>
      <c r="HU62" s="18"/>
      <c r="HV62" s="18"/>
      <c r="HW62" s="18"/>
      <c r="HX62" s="18"/>
      <c r="HY62" s="18"/>
      <c r="HZ62" s="18"/>
      <c r="IA62" s="18"/>
      <c r="IB62" s="18"/>
      <c r="IC62" s="18"/>
      <c r="ID62" s="18"/>
      <c r="IE62" s="18"/>
      <c r="IF62" s="18"/>
      <c r="IG62" s="18"/>
      <c r="IH62" s="18"/>
      <c r="II62" s="18"/>
      <c r="IJ62" s="18"/>
      <c r="IK62" s="18"/>
      <c r="IL62" s="18"/>
      <c r="IM62" s="18"/>
      <c r="IN62" s="18"/>
      <c r="IO62" s="18"/>
      <c r="IP62" s="18"/>
      <c r="IQ62" s="18"/>
      <c r="IR62" s="18"/>
      <c r="IS62" s="18"/>
      <c r="IT62" s="18"/>
      <c r="IU62" s="18"/>
      <c r="IV62" s="18"/>
      <c r="IW62" s="18"/>
      <c r="IX62" s="18"/>
      <c r="IY62" s="18"/>
      <c r="IZ62" s="18"/>
      <c r="JA62" s="18"/>
      <c r="JB62" s="18"/>
      <c r="JC62" s="18"/>
      <c r="JD62" s="18"/>
      <c r="JE62" s="18"/>
      <c r="JF62" s="18"/>
    </row>
    <row r="63" spans="1:266" x14ac:dyDescent="0.3">
      <c r="A63" s="18"/>
      <c r="B63" s="18"/>
      <c r="C63" s="18"/>
      <c r="AJ63" s="24"/>
      <c r="AK63" s="24"/>
      <c r="AL63" s="20"/>
      <c r="AM63" s="23"/>
      <c r="AN63" s="18"/>
      <c r="AO63" s="24"/>
      <c r="AW63" s="71"/>
      <c r="AX63" s="71"/>
      <c r="AY63" s="71"/>
      <c r="BB63" s="25"/>
      <c r="BC63" s="21"/>
      <c r="BG63" s="18"/>
      <c r="BN63" s="22"/>
      <c r="BO63" s="22"/>
      <c r="BP63" s="22"/>
      <c r="BQ63" s="22"/>
      <c r="BR63" s="15"/>
      <c r="CF63" s="15"/>
      <c r="CL63" s="22"/>
      <c r="CM63" s="15"/>
      <c r="CR63" s="22"/>
      <c r="CT63" s="15"/>
      <c r="CW63" s="22"/>
      <c r="DA63" s="15"/>
      <c r="DH63" s="15"/>
      <c r="DJ63" s="22"/>
      <c r="DO63" s="15"/>
      <c r="DV63" s="15"/>
      <c r="EC63" s="15"/>
      <c r="EJ63" s="15"/>
      <c r="EQ63" s="15"/>
      <c r="EX63" s="15"/>
      <c r="FE63" s="15"/>
      <c r="FL63" s="15"/>
      <c r="FS63" s="15"/>
      <c r="FZ63" s="15"/>
      <c r="GG63" s="15"/>
      <c r="GN63" s="15"/>
      <c r="GP63" s="22"/>
      <c r="GQ63" s="22"/>
      <c r="GR63" s="22"/>
      <c r="GS63" s="22"/>
      <c r="GT63" s="22"/>
      <c r="GU63" s="15"/>
      <c r="GV63" s="22"/>
      <c r="GW63" s="22"/>
      <c r="GX63" s="22"/>
      <c r="GY63" s="18"/>
      <c r="GZ63" s="18"/>
      <c r="HA63" s="18"/>
      <c r="HB63" s="18"/>
      <c r="HC63" s="18"/>
      <c r="HD63" s="18"/>
      <c r="HE63" s="18"/>
      <c r="HF63" s="18"/>
      <c r="HG63" s="18"/>
      <c r="HH63" s="18"/>
      <c r="HI63" s="18"/>
      <c r="HJ63" s="18"/>
      <c r="HK63" s="18"/>
      <c r="HL63" s="18"/>
      <c r="HM63" s="18"/>
      <c r="HN63" s="18"/>
      <c r="HO63" s="18"/>
      <c r="HP63" s="18"/>
      <c r="HQ63" s="18"/>
      <c r="HR63" s="18"/>
      <c r="HS63" s="18"/>
      <c r="HT63" s="18"/>
      <c r="HU63" s="18"/>
      <c r="HV63" s="18"/>
      <c r="HW63" s="18"/>
      <c r="HX63" s="18"/>
      <c r="HY63" s="18"/>
      <c r="HZ63" s="18"/>
      <c r="IA63" s="18"/>
      <c r="IB63" s="18"/>
      <c r="IC63" s="18"/>
      <c r="ID63" s="18"/>
      <c r="IE63" s="18"/>
      <c r="IF63" s="18"/>
      <c r="IG63" s="18"/>
      <c r="IH63" s="18"/>
      <c r="II63" s="18"/>
      <c r="IJ63" s="18"/>
      <c r="IK63" s="18"/>
      <c r="IL63" s="18"/>
      <c r="IM63" s="18"/>
      <c r="IN63" s="18"/>
      <c r="IO63" s="18"/>
      <c r="IP63" s="18"/>
      <c r="IQ63" s="18"/>
      <c r="IR63" s="18"/>
      <c r="IS63" s="18"/>
      <c r="IT63" s="18"/>
      <c r="IU63" s="18"/>
      <c r="IV63" s="18"/>
      <c r="IW63" s="18"/>
      <c r="IX63" s="18"/>
      <c r="IY63" s="18"/>
      <c r="IZ63" s="18"/>
      <c r="JA63" s="18"/>
      <c r="JB63" s="18"/>
      <c r="JC63" s="18"/>
      <c r="JD63" s="18"/>
      <c r="JE63" s="18"/>
      <c r="JF63" s="18"/>
    </row>
    <row r="64" spans="1:266" x14ac:dyDescent="0.3">
      <c r="A64" s="18"/>
      <c r="B64" s="18"/>
      <c r="C64" s="18"/>
      <c r="AJ64" s="24"/>
      <c r="AK64" s="24"/>
      <c r="AL64" s="20"/>
      <c r="AM64" s="23"/>
      <c r="AN64" s="18"/>
      <c r="AO64" s="24"/>
      <c r="AW64" s="71"/>
      <c r="AX64" s="71"/>
      <c r="AY64" s="71"/>
      <c r="BB64" s="25"/>
      <c r="BC64" s="21"/>
      <c r="BG64" s="18"/>
      <c r="BN64" s="22"/>
      <c r="BO64" s="22"/>
      <c r="BP64" s="22"/>
      <c r="BQ64" s="22"/>
      <c r="BR64" s="15"/>
      <c r="CF64" s="15"/>
      <c r="CL64" s="22"/>
      <c r="CM64" s="15"/>
      <c r="CR64" s="22"/>
      <c r="CT64" s="15"/>
      <c r="CW64" s="22"/>
      <c r="DA64" s="15"/>
      <c r="DH64" s="15"/>
      <c r="DJ64" s="22"/>
      <c r="DO64" s="15"/>
      <c r="DV64" s="15"/>
      <c r="EC64" s="15"/>
      <c r="EJ64" s="15"/>
      <c r="EQ64" s="15"/>
      <c r="EX64" s="15"/>
      <c r="FE64" s="15"/>
      <c r="FL64" s="15"/>
      <c r="FS64" s="15"/>
      <c r="FZ64" s="15"/>
      <c r="GG64" s="15"/>
      <c r="GN64" s="15"/>
      <c r="GP64" s="22"/>
      <c r="GQ64" s="22"/>
      <c r="GR64" s="22"/>
      <c r="GS64" s="22"/>
      <c r="GT64" s="22"/>
      <c r="GU64" s="15"/>
      <c r="GV64" s="22"/>
      <c r="GW64" s="22"/>
      <c r="GX64" s="22"/>
      <c r="GY64" s="18"/>
      <c r="GZ64" s="18"/>
      <c r="HA64" s="18"/>
      <c r="HB64" s="18"/>
      <c r="HC64" s="18"/>
      <c r="HD64" s="18"/>
      <c r="HE64" s="18"/>
      <c r="HF64" s="18"/>
      <c r="HG64" s="18"/>
      <c r="HH64" s="18"/>
      <c r="HI64" s="18"/>
      <c r="HJ64" s="18"/>
      <c r="HK64" s="18"/>
      <c r="HL64" s="18"/>
      <c r="HM64" s="18"/>
      <c r="HN64" s="18"/>
      <c r="HO64" s="18"/>
      <c r="HP64" s="18"/>
      <c r="HQ64" s="18"/>
      <c r="HR64" s="18"/>
      <c r="HS64" s="18"/>
      <c r="HT64" s="18"/>
      <c r="HU64" s="18"/>
      <c r="HV64" s="18"/>
      <c r="HW64" s="18"/>
      <c r="HX64" s="18"/>
      <c r="HY64" s="18"/>
      <c r="HZ64" s="18"/>
      <c r="IA64" s="18"/>
      <c r="IB64" s="18"/>
      <c r="IC64" s="18"/>
      <c r="ID64" s="18"/>
      <c r="IE64" s="18"/>
      <c r="IF64" s="18"/>
      <c r="IG64" s="18"/>
      <c r="IH64" s="18"/>
      <c r="II64" s="18"/>
      <c r="IJ64" s="18"/>
      <c r="IK64" s="18"/>
      <c r="IL64" s="18"/>
      <c r="IM64" s="18"/>
      <c r="IN64" s="18"/>
      <c r="IO64" s="18"/>
      <c r="IP64" s="18"/>
      <c r="IQ64" s="18"/>
      <c r="IR64" s="18"/>
      <c r="IS64" s="18"/>
      <c r="IT64" s="18"/>
      <c r="IU64" s="18"/>
      <c r="IV64" s="18"/>
      <c r="IW64" s="18"/>
      <c r="IX64" s="18"/>
      <c r="IY64" s="18"/>
      <c r="IZ64" s="18"/>
      <c r="JA64" s="18"/>
      <c r="JB64" s="18"/>
      <c r="JC64" s="18"/>
      <c r="JD64" s="18"/>
      <c r="JE64" s="18"/>
      <c r="JF64" s="18"/>
    </row>
    <row r="65" spans="1:266" x14ac:dyDescent="0.3">
      <c r="A65" s="18"/>
      <c r="B65" s="18"/>
      <c r="C65" s="18"/>
      <c r="AJ65" s="24"/>
      <c r="AK65" s="24"/>
      <c r="AL65" s="20"/>
      <c r="AM65" s="23"/>
      <c r="AN65" s="18"/>
      <c r="AO65" s="24"/>
      <c r="AW65" s="71"/>
      <c r="AX65" s="71"/>
      <c r="AY65" s="71"/>
      <c r="BB65" s="25"/>
      <c r="BC65" s="21"/>
      <c r="BG65" s="18"/>
      <c r="BN65" s="22"/>
      <c r="BO65" s="22"/>
      <c r="BP65" s="22"/>
      <c r="BQ65" s="22"/>
      <c r="BR65" s="15"/>
      <c r="CF65" s="15"/>
      <c r="CL65" s="22"/>
      <c r="CM65" s="15"/>
      <c r="CR65" s="22"/>
      <c r="CT65" s="15"/>
      <c r="CW65" s="22"/>
      <c r="DA65" s="15"/>
      <c r="DH65" s="15"/>
      <c r="DJ65" s="22"/>
      <c r="DO65" s="15"/>
      <c r="DV65" s="15"/>
      <c r="EC65" s="15"/>
      <c r="EJ65" s="15"/>
      <c r="EQ65" s="15"/>
      <c r="EX65" s="15"/>
      <c r="FE65" s="15"/>
      <c r="FL65" s="15"/>
      <c r="FS65" s="15"/>
      <c r="FZ65" s="15"/>
      <c r="GG65" s="15"/>
      <c r="GN65" s="15"/>
      <c r="GP65" s="22"/>
      <c r="GQ65" s="22"/>
      <c r="GR65" s="22"/>
      <c r="GS65" s="22"/>
      <c r="GT65" s="22"/>
      <c r="GU65" s="15"/>
      <c r="GV65" s="22"/>
      <c r="GW65" s="22"/>
      <c r="GX65" s="22"/>
      <c r="GY65" s="18"/>
      <c r="GZ65" s="18"/>
      <c r="HA65" s="18"/>
      <c r="HB65" s="18"/>
      <c r="HC65" s="18"/>
      <c r="HD65" s="18"/>
      <c r="HE65" s="18"/>
      <c r="HF65" s="18"/>
      <c r="HG65" s="18"/>
      <c r="HH65" s="18"/>
      <c r="HI65" s="18"/>
      <c r="HJ65" s="18"/>
      <c r="HK65" s="18"/>
      <c r="HL65" s="18"/>
      <c r="HM65" s="18"/>
      <c r="HN65" s="18"/>
      <c r="HO65" s="18"/>
      <c r="HP65" s="18"/>
      <c r="HQ65" s="18"/>
      <c r="HR65" s="18"/>
      <c r="HS65" s="18"/>
      <c r="HT65" s="18"/>
      <c r="HU65" s="18"/>
      <c r="HV65" s="18"/>
      <c r="HW65" s="18"/>
      <c r="HX65" s="18"/>
      <c r="HY65" s="18"/>
      <c r="HZ65" s="18"/>
      <c r="IA65" s="18"/>
      <c r="IB65" s="18"/>
      <c r="IC65" s="18"/>
      <c r="ID65" s="18"/>
      <c r="IE65" s="18"/>
      <c r="IF65" s="18"/>
      <c r="IG65" s="18"/>
      <c r="IH65" s="18"/>
      <c r="II65" s="18"/>
      <c r="IJ65" s="18"/>
      <c r="IK65" s="18"/>
      <c r="IL65" s="18"/>
      <c r="IM65" s="18"/>
      <c r="IN65" s="18"/>
      <c r="IO65" s="18"/>
      <c r="IP65" s="18"/>
      <c r="IQ65" s="18"/>
      <c r="IR65" s="18"/>
      <c r="IS65" s="18"/>
      <c r="IT65" s="18"/>
      <c r="IU65" s="18"/>
      <c r="IV65" s="18"/>
      <c r="IW65" s="18"/>
      <c r="IX65" s="18"/>
      <c r="IY65" s="18"/>
      <c r="IZ65" s="18"/>
      <c r="JA65" s="18"/>
      <c r="JB65" s="18"/>
      <c r="JC65" s="18"/>
      <c r="JD65" s="18"/>
      <c r="JE65" s="18"/>
      <c r="JF65" s="18"/>
    </row>
    <row r="66" spans="1:266" x14ac:dyDescent="0.3">
      <c r="A66" s="18"/>
      <c r="B66" s="18"/>
      <c r="C66" s="18"/>
      <c r="AJ66" s="24"/>
      <c r="AK66" s="24"/>
      <c r="AL66" s="20"/>
      <c r="AM66" s="23"/>
      <c r="AN66" s="18"/>
      <c r="AO66" s="24"/>
      <c r="AW66" s="71"/>
      <c r="AX66" s="71"/>
      <c r="AY66" s="71"/>
      <c r="BB66" s="25"/>
      <c r="BC66" s="21"/>
      <c r="BG66" s="18"/>
      <c r="BN66" s="22"/>
      <c r="BO66" s="22"/>
      <c r="BP66" s="22"/>
      <c r="BQ66" s="22"/>
      <c r="BR66" s="15"/>
      <c r="CF66" s="15"/>
      <c r="CL66" s="22"/>
      <c r="CM66" s="15"/>
      <c r="CR66" s="22"/>
      <c r="CT66" s="15"/>
      <c r="CW66" s="22"/>
      <c r="DA66" s="15"/>
      <c r="DH66" s="15"/>
      <c r="DJ66" s="22"/>
      <c r="DO66" s="15"/>
      <c r="DV66" s="15"/>
      <c r="EC66" s="15"/>
      <c r="EJ66" s="15"/>
      <c r="EQ66" s="15"/>
      <c r="EX66" s="15"/>
      <c r="FE66" s="15"/>
      <c r="FL66" s="15"/>
      <c r="FS66" s="15"/>
      <c r="FZ66" s="15"/>
      <c r="GG66" s="15"/>
      <c r="GN66" s="15"/>
      <c r="GP66" s="22"/>
      <c r="GQ66" s="22"/>
      <c r="GR66" s="22"/>
      <c r="GS66" s="22"/>
      <c r="GT66" s="22"/>
      <c r="GU66" s="15"/>
      <c r="GV66" s="22"/>
      <c r="GW66" s="22"/>
      <c r="GX66" s="22"/>
      <c r="GY66" s="18"/>
      <c r="GZ66" s="18"/>
      <c r="HA66" s="18"/>
      <c r="HB66" s="18"/>
      <c r="HC66" s="18"/>
      <c r="HD66" s="18"/>
      <c r="HE66" s="18"/>
      <c r="HF66" s="18"/>
      <c r="HG66" s="18"/>
      <c r="HH66" s="18"/>
      <c r="HI66" s="18"/>
      <c r="HJ66" s="18"/>
      <c r="HK66" s="18"/>
      <c r="HL66" s="18"/>
      <c r="HM66" s="18"/>
      <c r="HN66" s="18"/>
      <c r="HO66" s="18"/>
      <c r="HP66" s="18"/>
      <c r="HQ66" s="18"/>
      <c r="HR66" s="18"/>
      <c r="HS66" s="18"/>
      <c r="HT66" s="18"/>
      <c r="HU66" s="18"/>
      <c r="HV66" s="18"/>
      <c r="HW66" s="18"/>
      <c r="HX66" s="18"/>
      <c r="HY66" s="18"/>
      <c r="HZ66" s="18"/>
      <c r="IA66" s="18"/>
      <c r="IB66" s="18"/>
      <c r="IC66" s="18"/>
      <c r="ID66" s="18"/>
      <c r="IE66" s="18"/>
      <c r="IF66" s="18"/>
      <c r="IG66" s="18"/>
      <c r="IH66" s="18"/>
      <c r="II66" s="18"/>
      <c r="IJ66" s="18"/>
      <c r="IK66" s="18"/>
      <c r="IL66" s="18"/>
      <c r="IM66" s="18"/>
      <c r="IN66" s="18"/>
      <c r="IO66" s="18"/>
      <c r="IP66" s="18"/>
      <c r="IQ66" s="18"/>
      <c r="IR66" s="18"/>
      <c r="IS66" s="18"/>
      <c r="IT66" s="18"/>
      <c r="IU66" s="18"/>
      <c r="IV66" s="18"/>
      <c r="IW66" s="18"/>
      <c r="IX66" s="18"/>
      <c r="IY66" s="18"/>
      <c r="IZ66" s="18"/>
      <c r="JA66" s="18"/>
      <c r="JB66" s="18"/>
      <c r="JC66" s="18"/>
      <c r="JD66" s="18"/>
      <c r="JE66" s="18"/>
      <c r="JF66" s="18"/>
    </row>
    <row r="67" spans="1:266" x14ac:dyDescent="0.3">
      <c r="A67" s="18"/>
      <c r="B67" s="18"/>
      <c r="C67" s="18"/>
      <c r="AJ67" s="24"/>
      <c r="AK67" s="24"/>
      <c r="AL67" s="20"/>
      <c r="AM67" s="23"/>
      <c r="AN67" s="18"/>
      <c r="AO67" s="24"/>
      <c r="AW67" s="71"/>
      <c r="AX67" s="71"/>
      <c r="AY67" s="71"/>
      <c r="BB67" s="25"/>
      <c r="BC67" s="21"/>
      <c r="BG67" s="18"/>
      <c r="BN67" s="22"/>
      <c r="BO67" s="22"/>
      <c r="BP67" s="22"/>
      <c r="BQ67" s="22"/>
      <c r="BR67" s="15"/>
      <c r="CF67" s="15"/>
      <c r="CL67" s="22"/>
      <c r="CM67" s="15"/>
      <c r="CR67" s="22"/>
      <c r="CT67" s="15"/>
      <c r="CW67" s="22"/>
      <c r="DA67" s="15"/>
      <c r="DH67" s="15"/>
      <c r="DJ67" s="22"/>
      <c r="DO67" s="15"/>
      <c r="DV67" s="15"/>
      <c r="EC67" s="15"/>
      <c r="EJ67" s="15"/>
      <c r="EQ67" s="15"/>
      <c r="EX67" s="15"/>
      <c r="FE67" s="15"/>
      <c r="FL67" s="15"/>
      <c r="FS67" s="15"/>
      <c r="FZ67" s="15"/>
      <c r="GG67" s="15"/>
      <c r="GN67" s="15"/>
      <c r="GP67" s="22"/>
      <c r="GQ67" s="22"/>
      <c r="GR67" s="22"/>
      <c r="GS67" s="22"/>
      <c r="GT67" s="22"/>
      <c r="GU67" s="15"/>
      <c r="GV67" s="22"/>
      <c r="GW67" s="22"/>
      <c r="GX67" s="22"/>
      <c r="GY67" s="18"/>
      <c r="GZ67" s="18"/>
      <c r="HA67" s="18"/>
      <c r="HB67" s="18"/>
      <c r="HC67" s="18"/>
      <c r="HD67" s="18"/>
      <c r="HE67" s="18"/>
      <c r="HF67" s="18"/>
      <c r="HG67" s="18"/>
      <c r="HH67" s="18"/>
      <c r="HI67" s="18"/>
      <c r="HJ67" s="18"/>
      <c r="HK67" s="18"/>
      <c r="HL67" s="18"/>
      <c r="HM67" s="18"/>
      <c r="HN67" s="18"/>
      <c r="HO67" s="18"/>
      <c r="HP67" s="18"/>
      <c r="HQ67" s="18"/>
      <c r="HR67" s="18"/>
      <c r="HS67" s="18"/>
      <c r="HT67" s="18"/>
      <c r="HU67" s="18"/>
      <c r="HV67" s="18"/>
      <c r="HW67" s="18"/>
      <c r="HX67" s="18"/>
      <c r="HY67" s="18"/>
      <c r="HZ67" s="18"/>
      <c r="IA67" s="18"/>
      <c r="IB67" s="18"/>
      <c r="IC67" s="18"/>
      <c r="ID67" s="18"/>
      <c r="IE67" s="18"/>
      <c r="IF67" s="18"/>
      <c r="IG67" s="18"/>
      <c r="IH67" s="18"/>
      <c r="II67" s="18"/>
      <c r="IJ67" s="18"/>
      <c r="IK67" s="18"/>
      <c r="IL67" s="18"/>
      <c r="IM67" s="18"/>
      <c r="IN67" s="18"/>
      <c r="IO67" s="18"/>
      <c r="IP67" s="18"/>
      <c r="IQ67" s="18"/>
      <c r="IR67" s="18"/>
      <c r="IS67" s="18"/>
      <c r="IT67" s="18"/>
      <c r="IU67" s="18"/>
      <c r="IV67" s="18"/>
      <c r="IW67" s="18"/>
      <c r="IX67" s="18"/>
      <c r="IY67" s="18"/>
      <c r="IZ67" s="18"/>
      <c r="JA67" s="18"/>
      <c r="JB67" s="18"/>
      <c r="JC67" s="18"/>
      <c r="JD67" s="18"/>
      <c r="JE67" s="18"/>
      <c r="JF67" s="18"/>
    </row>
    <row r="68" spans="1:266" x14ac:dyDescent="0.3">
      <c r="A68" s="18"/>
      <c r="B68" s="18"/>
      <c r="C68" s="18"/>
      <c r="AJ68" s="24"/>
      <c r="AK68" s="24"/>
      <c r="AL68" s="20"/>
      <c r="AM68" s="23"/>
      <c r="AN68" s="18"/>
      <c r="AO68" s="24"/>
      <c r="AW68" s="71"/>
      <c r="AX68" s="71"/>
      <c r="AY68" s="71"/>
      <c r="BB68" s="25"/>
      <c r="BC68" s="21"/>
      <c r="BG68" s="18"/>
      <c r="BN68" s="22"/>
      <c r="BO68" s="22"/>
      <c r="BP68" s="22"/>
      <c r="BQ68" s="22"/>
      <c r="BR68" s="15"/>
      <c r="CF68" s="15"/>
      <c r="CL68" s="22"/>
      <c r="CM68" s="15"/>
      <c r="CR68" s="22"/>
      <c r="CT68" s="15"/>
      <c r="CW68" s="22"/>
      <c r="DA68" s="15"/>
      <c r="DH68" s="15"/>
      <c r="DJ68" s="22"/>
      <c r="DO68" s="15"/>
      <c r="DV68" s="15"/>
      <c r="EC68" s="15"/>
      <c r="EJ68" s="15"/>
      <c r="EQ68" s="15"/>
      <c r="EX68" s="15"/>
      <c r="FE68" s="15"/>
      <c r="FL68" s="15"/>
      <c r="FS68" s="15"/>
      <c r="FZ68" s="15"/>
      <c r="GG68" s="15"/>
      <c r="GN68" s="15"/>
      <c r="GP68" s="22"/>
      <c r="GQ68" s="22"/>
      <c r="GR68" s="22"/>
      <c r="GS68" s="22"/>
      <c r="GT68" s="22"/>
      <c r="GU68" s="15"/>
      <c r="GV68" s="22"/>
      <c r="GW68" s="22"/>
      <c r="GX68" s="22"/>
      <c r="GY68" s="18"/>
      <c r="GZ68" s="18"/>
      <c r="HA68" s="18"/>
      <c r="HB68" s="18"/>
      <c r="HC68" s="18"/>
      <c r="HD68" s="18"/>
      <c r="HE68" s="18"/>
      <c r="HF68" s="18"/>
      <c r="HG68" s="18"/>
      <c r="HH68" s="18"/>
      <c r="HI68" s="18"/>
      <c r="HJ68" s="18"/>
      <c r="HK68" s="18"/>
      <c r="HL68" s="18"/>
      <c r="HM68" s="18"/>
      <c r="HN68" s="18"/>
      <c r="HO68" s="18"/>
      <c r="HP68" s="18"/>
      <c r="HQ68" s="18"/>
      <c r="HR68" s="18"/>
      <c r="HS68" s="18"/>
      <c r="HT68" s="18"/>
      <c r="HU68" s="18"/>
      <c r="HV68" s="18"/>
      <c r="HW68" s="18"/>
      <c r="HX68" s="18"/>
      <c r="HY68" s="18"/>
      <c r="HZ68" s="18"/>
      <c r="IA68" s="18"/>
      <c r="IB68" s="18"/>
      <c r="IC68" s="18"/>
      <c r="ID68" s="18"/>
      <c r="IE68" s="18"/>
      <c r="IF68" s="18"/>
      <c r="IG68" s="18"/>
      <c r="IH68" s="18"/>
      <c r="II68" s="18"/>
      <c r="IJ68" s="18"/>
      <c r="IK68" s="18"/>
      <c r="IL68" s="18"/>
      <c r="IM68" s="18"/>
      <c r="IN68" s="18"/>
      <c r="IO68" s="18"/>
      <c r="IP68" s="18"/>
      <c r="IQ68" s="18"/>
      <c r="IR68" s="18"/>
      <c r="IS68" s="18"/>
      <c r="IT68" s="18"/>
      <c r="IU68" s="18"/>
      <c r="IV68" s="18"/>
      <c r="IW68" s="18"/>
      <c r="IX68" s="18"/>
      <c r="IY68" s="18"/>
      <c r="IZ68" s="18"/>
      <c r="JA68" s="18"/>
      <c r="JB68" s="18"/>
      <c r="JC68" s="18"/>
      <c r="JD68" s="18"/>
      <c r="JE68" s="18"/>
      <c r="JF68" s="18"/>
    </row>
    <row r="69" spans="1:266" x14ac:dyDescent="0.3">
      <c r="A69" s="18"/>
      <c r="B69" s="18"/>
      <c r="C69" s="18"/>
      <c r="AJ69" s="24"/>
      <c r="AK69" s="24"/>
      <c r="AL69" s="20"/>
      <c r="AM69" s="23"/>
      <c r="AN69" s="18"/>
      <c r="AO69" s="24"/>
      <c r="AW69" s="71"/>
      <c r="AX69" s="71"/>
      <c r="AY69" s="71"/>
      <c r="BB69" s="25"/>
      <c r="BC69" s="21"/>
      <c r="BG69" s="18"/>
      <c r="BN69" s="22"/>
      <c r="BO69" s="22"/>
      <c r="BP69" s="22"/>
      <c r="BQ69" s="22"/>
      <c r="BR69" s="15"/>
      <c r="CF69" s="15"/>
      <c r="CL69" s="22"/>
      <c r="CM69" s="15"/>
      <c r="CR69" s="22"/>
      <c r="CT69" s="15"/>
      <c r="CW69" s="22"/>
      <c r="DA69" s="15"/>
      <c r="DH69" s="15"/>
      <c r="DJ69" s="22"/>
      <c r="DO69" s="15"/>
      <c r="DV69" s="15"/>
      <c r="EC69" s="15"/>
      <c r="EJ69" s="15"/>
      <c r="EQ69" s="15"/>
      <c r="EX69" s="15"/>
      <c r="FE69" s="15"/>
      <c r="FL69" s="15"/>
      <c r="FS69" s="15"/>
      <c r="FZ69" s="15"/>
      <c r="GG69" s="15"/>
      <c r="GN69" s="15"/>
      <c r="GP69" s="22"/>
      <c r="GQ69" s="22"/>
      <c r="GR69" s="22"/>
      <c r="GS69" s="22"/>
      <c r="GT69" s="22"/>
      <c r="GU69" s="15"/>
      <c r="GV69" s="22"/>
      <c r="GW69" s="22"/>
      <c r="GX69" s="22"/>
      <c r="GY69" s="18"/>
      <c r="GZ69" s="18"/>
      <c r="HA69" s="18"/>
      <c r="HB69" s="18"/>
      <c r="HC69" s="18"/>
      <c r="HD69" s="18"/>
      <c r="HE69" s="18"/>
      <c r="HF69" s="18"/>
      <c r="HG69" s="18"/>
      <c r="HH69" s="18"/>
      <c r="HI69" s="18"/>
      <c r="HJ69" s="18"/>
      <c r="HK69" s="18"/>
      <c r="HL69" s="18"/>
      <c r="HM69" s="18"/>
      <c r="HN69" s="18"/>
      <c r="HO69" s="18"/>
      <c r="HP69" s="18"/>
      <c r="HQ69" s="18"/>
      <c r="HR69" s="18"/>
      <c r="HS69" s="18"/>
      <c r="HT69" s="18"/>
      <c r="HU69" s="18"/>
      <c r="HV69" s="18"/>
      <c r="HW69" s="18"/>
      <c r="HX69" s="18"/>
      <c r="HY69" s="18"/>
      <c r="HZ69" s="18"/>
      <c r="IA69" s="18"/>
      <c r="IB69" s="18"/>
      <c r="IC69" s="18"/>
      <c r="ID69" s="18"/>
      <c r="IE69" s="18"/>
      <c r="IF69" s="18"/>
      <c r="IG69" s="18"/>
      <c r="IH69" s="18"/>
      <c r="II69" s="18"/>
      <c r="IJ69" s="18"/>
      <c r="IK69" s="18"/>
      <c r="IL69" s="18"/>
      <c r="IM69" s="18"/>
      <c r="IN69" s="18"/>
      <c r="IO69" s="18"/>
      <c r="IP69" s="18"/>
      <c r="IQ69" s="18"/>
      <c r="IR69" s="18"/>
      <c r="IS69" s="18"/>
      <c r="IT69" s="18"/>
      <c r="IU69" s="18"/>
      <c r="IV69" s="18"/>
      <c r="IW69" s="18"/>
      <c r="IX69" s="18"/>
      <c r="IY69" s="18"/>
      <c r="IZ69" s="18"/>
      <c r="JA69" s="18"/>
      <c r="JB69" s="18"/>
      <c r="JC69" s="18"/>
      <c r="JD69" s="18"/>
      <c r="JE69" s="18"/>
      <c r="JF69" s="18"/>
    </row>
    <row r="70" spans="1:266" x14ac:dyDescent="0.3">
      <c r="A70" s="18"/>
      <c r="B70" s="18"/>
      <c r="C70" s="18"/>
      <c r="AJ70" s="24"/>
      <c r="AK70" s="24"/>
      <c r="AL70" s="20"/>
      <c r="AM70" s="23"/>
      <c r="AN70" s="18"/>
      <c r="AO70" s="24"/>
      <c r="AW70" s="71"/>
      <c r="AX70" s="71"/>
      <c r="AY70" s="71"/>
      <c r="BB70" s="25"/>
      <c r="BC70" s="21"/>
      <c r="BG70" s="18"/>
      <c r="BN70" s="22"/>
      <c r="BO70" s="22"/>
      <c r="BP70" s="22"/>
      <c r="BQ70" s="22"/>
      <c r="BR70" s="15"/>
      <c r="CF70" s="15"/>
      <c r="CL70" s="22"/>
      <c r="CM70" s="15"/>
      <c r="CR70" s="22"/>
      <c r="CT70" s="15"/>
      <c r="CW70" s="22"/>
      <c r="DA70" s="15"/>
      <c r="DH70" s="15"/>
      <c r="DJ70" s="22"/>
      <c r="DO70" s="15"/>
      <c r="DV70" s="15"/>
      <c r="EC70" s="15"/>
      <c r="EJ70" s="15"/>
      <c r="EQ70" s="15"/>
      <c r="EX70" s="15"/>
      <c r="FE70" s="15"/>
      <c r="FL70" s="15"/>
      <c r="FS70" s="15"/>
      <c r="FZ70" s="15"/>
      <c r="GG70" s="15"/>
      <c r="GN70" s="15"/>
      <c r="GP70" s="22"/>
      <c r="GQ70" s="22"/>
      <c r="GR70" s="22"/>
      <c r="GS70" s="22"/>
      <c r="GT70" s="22"/>
      <c r="GU70" s="15"/>
      <c r="GV70" s="22"/>
      <c r="GW70" s="22"/>
      <c r="GX70" s="22"/>
      <c r="GY70" s="18"/>
      <c r="GZ70" s="18"/>
      <c r="HA70" s="18"/>
      <c r="HB70" s="18"/>
      <c r="HC70" s="18"/>
      <c r="HD70" s="18"/>
      <c r="HE70" s="18"/>
      <c r="HF70" s="18"/>
      <c r="HG70" s="18"/>
      <c r="HH70" s="18"/>
      <c r="HI70" s="18"/>
      <c r="HJ70" s="18"/>
      <c r="HK70" s="18"/>
      <c r="HL70" s="18"/>
      <c r="HM70" s="18"/>
      <c r="HN70" s="18"/>
      <c r="HO70" s="18"/>
      <c r="HP70" s="18"/>
      <c r="HQ70" s="18"/>
      <c r="HR70" s="18"/>
      <c r="HS70" s="18"/>
      <c r="HT70" s="18"/>
      <c r="HU70" s="18"/>
      <c r="HV70" s="18"/>
      <c r="HW70" s="18"/>
      <c r="HX70" s="18"/>
      <c r="HY70" s="18"/>
      <c r="HZ70" s="18"/>
      <c r="IA70" s="18"/>
      <c r="IB70" s="18"/>
      <c r="IC70" s="18"/>
      <c r="ID70" s="18"/>
      <c r="IE70" s="18"/>
      <c r="IF70" s="18"/>
      <c r="IG70" s="18"/>
      <c r="IH70" s="18"/>
      <c r="II70" s="18"/>
      <c r="IJ70" s="18"/>
      <c r="IK70" s="18"/>
      <c r="IL70" s="18"/>
      <c r="IM70" s="18"/>
      <c r="IN70" s="18"/>
      <c r="IO70" s="18"/>
      <c r="IP70" s="18"/>
      <c r="IQ70" s="18"/>
      <c r="IR70" s="18"/>
      <c r="IS70" s="18"/>
      <c r="IT70" s="18"/>
      <c r="IU70" s="18"/>
      <c r="IV70" s="18"/>
      <c r="IW70" s="18"/>
      <c r="IX70" s="18"/>
      <c r="IY70" s="18"/>
      <c r="IZ70" s="18"/>
      <c r="JA70" s="18"/>
      <c r="JB70" s="18"/>
      <c r="JC70" s="18"/>
      <c r="JD70" s="18"/>
      <c r="JE70" s="18"/>
      <c r="JF70" s="18"/>
    </row>
    <row r="71" spans="1:266" x14ac:dyDescent="0.3">
      <c r="A71" s="18"/>
      <c r="B71" s="18"/>
      <c r="C71" s="18"/>
      <c r="AJ71" s="24"/>
      <c r="AK71" s="24"/>
      <c r="AL71" s="20"/>
      <c r="AM71" s="23"/>
      <c r="AN71" s="18"/>
      <c r="AO71" s="24"/>
      <c r="AW71" s="71"/>
      <c r="AX71" s="71"/>
      <c r="AY71" s="71"/>
      <c r="BB71" s="25"/>
      <c r="BC71" s="21"/>
      <c r="BG71" s="18"/>
      <c r="BN71" s="22"/>
      <c r="BO71" s="22"/>
      <c r="BP71" s="22"/>
      <c r="BQ71" s="22"/>
      <c r="BR71" s="15"/>
      <c r="CF71" s="15"/>
      <c r="CL71" s="22"/>
      <c r="CM71" s="15"/>
      <c r="CR71" s="22"/>
      <c r="CT71" s="15"/>
      <c r="CW71" s="22"/>
      <c r="DA71" s="15"/>
      <c r="DH71" s="15"/>
      <c r="DJ71" s="22"/>
      <c r="DO71" s="15"/>
      <c r="DV71" s="15"/>
      <c r="EC71" s="15"/>
      <c r="EJ71" s="15"/>
      <c r="EQ71" s="15"/>
      <c r="EX71" s="15"/>
      <c r="FE71" s="15"/>
      <c r="FL71" s="15"/>
      <c r="FS71" s="15"/>
      <c r="FZ71" s="15"/>
      <c r="GG71" s="15"/>
      <c r="GN71" s="15"/>
      <c r="GP71" s="22"/>
      <c r="GQ71" s="22"/>
      <c r="GR71" s="22"/>
      <c r="GS71" s="22"/>
      <c r="GT71" s="22"/>
      <c r="GU71" s="15"/>
      <c r="GV71" s="22"/>
      <c r="GW71" s="22"/>
      <c r="GX71" s="22"/>
      <c r="GY71" s="18"/>
      <c r="GZ71" s="18"/>
      <c r="HA71" s="18"/>
      <c r="HB71" s="18"/>
      <c r="HC71" s="18"/>
      <c r="HD71" s="18"/>
      <c r="HE71" s="18"/>
      <c r="HF71" s="18"/>
      <c r="HG71" s="18"/>
      <c r="HH71" s="18"/>
      <c r="HI71" s="18"/>
      <c r="HJ71" s="18"/>
      <c r="HK71" s="18"/>
      <c r="HL71" s="18"/>
      <c r="HM71" s="18"/>
      <c r="HN71" s="18"/>
      <c r="HO71" s="18"/>
      <c r="HP71" s="18"/>
      <c r="HQ71" s="18"/>
      <c r="HR71" s="18"/>
      <c r="HS71" s="18"/>
      <c r="HT71" s="18"/>
      <c r="HU71" s="18"/>
      <c r="HV71" s="18"/>
      <c r="HW71" s="18"/>
      <c r="HX71" s="18"/>
      <c r="HY71" s="18"/>
      <c r="HZ71" s="18"/>
      <c r="IA71" s="18"/>
      <c r="IB71" s="18"/>
      <c r="IC71" s="18"/>
      <c r="ID71" s="18"/>
      <c r="IE71" s="18"/>
      <c r="IF71" s="18"/>
      <c r="IG71" s="18"/>
      <c r="IH71" s="18"/>
      <c r="II71" s="18"/>
      <c r="IJ71" s="18"/>
      <c r="IK71" s="18"/>
      <c r="IL71" s="18"/>
      <c r="IM71" s="18"/>
      <c r="IN71" s="18"/>
      <c r="IO71" s="18"/>
      <c r="IP71" s="18"/>
      <c r="IQ71" s="18"/>
      <c r="IR71" s="18"/>
      <c r="IS71" s="18"/>
      <c r="IT71" s="18"/>
      <c r="IU71" s="18"/>
      <c r="IV71" s="18"/>
      <c r="IW71" s="18"/>
      <c r="IX71" s="18"/>
      <c r="IY71" s="18"/>
      <c r="IZ71" s="18"/>
      <c r="JA71" s="18"/>
      <c r="JB71" s="18"/>
      <c r="JC71" s="18"/>
      <c r="JD71" s="18"/>
      <c r="JE71" s="18"/>
      <c r="JF71" s="18"/>
    </row>
    <row r="72" spans="1:266" x14ac:dyDescent="0.3">
      <c r="A72" s="18"/>
      <c r="B72" s="18"/>
      <c r="C72" s="18"/>
      <c r="AJ72" s="24"/>
      <c r="AK72" s="24"/>
      <c r="AL72" s="20"/>
      <c r="AM72" s="23"/>
      <c r="AN72" s="18"/>
      <c r="AO72" s="24"/>
      <c r="AW72" s="71"/>
      <c r="AX72" s="71"/>
      <c r="AY72" s="71"/>
      <c r="BB72" s="25"/>
      <c r="BC72" s="21"/>
      <c r="BG72" s="18"/>
      <c r="BN72" s="22"/>
      <c r="BO72" s="22"/>
      <c r="BP72" s="22"/>
      <c r="BQ72" s="22"/>
      <c r="BR72" s="15"/>
      <c r="CF72" s="15"/>
      <c r="CL72" s="22"/>
      <c r="CM72" s="15"/>
      <c r="CR72" s="22"/>
      <c r="CT72" s="15"/>
      <c r="CW72" s="22"/>
      <c r="DA72" s="15"/>
      <c r="DH72" s="15"/>
      <c r="DJ72" s="22"/>
      <c r="DO72" s="15"/>
      <c r="DV72" s="15"/>
      <c r="EC72" s="15"/>
      <c r="EJ72" s="15"/>
      <c r="EQ72" s="15"/>
      <c r="EX72" s="15"/>
      <c r="FE72" s="15"/>
      <c r="FL72" s="15"/>
      <c r="FS72" s="15"/>
      <c r="FZ72" s="15"/>
      <c r="GG72" s="15"/>
      <c r="GN72" s="15"/>
      <c r="GP72" s="22"/>
      <c r="GQ72" s="22"/>
      <c r="GR72" s="22"/>
      <c r="GS72" s="22"/>
      <c r="GT72" s="22"/>
      <c r="GU72" s="15"/>
      <c r="GV72" s="22"/>
      <c r="GW72" s="22"/>
      <c r="GX72" s="22"/>
      <c r="GY72" s="18"/>
      <c r="GZ72" s="18"/>
      <c r="HA72" s="18"/>
      <c r="HB72" s="18"/>
      <c r="HC72" s="18"/>
      <c r="HD72" s="18"/>
      <c r="HE72" s="18"/>
      <c r="HF72" s="18"/>
      <c r="HG72" s="18"/>
      <c r="HH72" s="18"/>
      <c r="HI72" s="18"/>
      <c r="HJ72" s="18"/>
      <c r="HK72" s="18"/>
      <c r="HL72" s="18"/>
      <c r="HM72" s="18"/>
      <c r="HN72" s="18"/>
      <c r="HO72" s="18"/>
      <c r="HP72" s="18"/>
      <c r="HQ72" s="18"/>
      <c r="HR72" s="18"/>
      <c r="HS72" s="18"/>
      <c r="HT72" s="18"/>
      <c r="HU72" s="18"/>
      <c r="HV72" s="18"/>
      <c r="HW72" s="18"/>
      <c r="HX72" s="18"/>
      <c r="HY72" s="18"/>
      <c r="HZ72" s="18"/>
      <c r="IA72" s="18"/>
      <c r="IB72" s="18"/>
      <c r="IC72" s="18"/>
      <c r="ID72" s="18"/>
      <c r="IE72" s="18"/>
      <c r="IF72" s="18"/>
      <c r="IG72" s="18"/>
      <c r="IH72" s="18"/>
      <c r="II72" s="18"/>
      <c r="IJ72" s="18"/>
      <c r="IK72" s="18"/>
      <c r="IL72" s="18"/>
      <c r="IM72" s="18"/>
      <c r="IN72" s="18"/>
      <c r="IO72" s="18"/>
      <c r="IP72" s="18"/>
      <c r="IQ72" s="18"/>
      <c r="IR72" s="18"/>
      <c r="IS72" s="18"/>
      <c r="IT72" s="18"/>
      <c r="IU72" s="18"/>
      <c r="IV72" s="18"/>
      <c r="IW72" s="18"/>
      <c r="IX72" s="18"/>
      <c r="IY72" s="18"/>
      <c r="IZ72" s="18"/>
      <c r="JA72" s="18"/>
      <c r="JB72" s="18"/>
      <c r="JC72" s="18"/>
      <c r="JD72" s="18"/>
      <c r="JE72" s="18"/>
      <c r="JF72" s="18"/>
    </row>
    <row r="73" spans="1:266" x14ac:dyDescent="0.3">
      <c r="A73" s="18"/>
      <c r="B73" s="18"/>
      <c r="C73" s="18"/>
      <c r="AJ73" s="24"/>
      <c r="AK73" s="24"/>
      <c r="AL73" s="20"/>
      <c r="AM73" s="23"/>
      <c r="AN73" s="18"/>
      <c r="AO73" s="24"/>
      <c r="AW73" s="71"/>
      <c r="AX73" s="71"/>
      <c r="AY73" s="71"/>
      <c r="BB73" s="25"/>
      <c r="BC73" s="21"/>
      <c r="BG73" s="18"/>
      <c r="BN73" s="22"/>
      <c r="BO73" s="22"/>
      <c r="BP73" s="22"/>
      <c r="BQ73" s="22"/>
      <c r="BR73" s="15"/>
      <c r="CF73" s="15"/>
      <c r="CL73" s="22"/>
      <c r="CM73" s="15"/>
      <c r="CR73" s="22"/>
      <c r="CT73" s="15"/>
      <c r="CW73" s="22"/>
      <c r="DA73" s="15"/>
      <c r="DH73" s="15"/>
      <c r="DJ73" s="22"/>
      <c r="DO73" s="15"/>
      <c r="DV73" s="15"/>
      <c r="EC73" s="15"/>
      <c r="EJ73" s="15"/>
      <c r="EQ73" s="15"/>
      <c r="EX73" s="15"/>
      <c r="FE73" s="15"/>
      <c r="FL73" s="15"/>
      <c r="FS73" s="15"/>
      <c r="FZ73" s="15"/>
      <c r="GG73" s="15"/>
      <c r="GN73" s="15"/>
      <c r="GP73" s="22"/>
      <c r="GQ73" s="22"/>
      <c r="GR73" s="22"/>
      <c r="GS73" s="22"/>
      <c r="GT73" s="22"/>
      <c r="GU73" s="15"/>
      <c r="GV73" s="22"/>
      <c r="GW73" s="22"/>
      <c r="GX73" s="22"/>
      <c r="GY73" s="18"/>
      <c r="GZ73" s="18"/>
      <c r="HA73" s="18"/>
      <c r="HB73" s="18"/>
      <c r="HC73" s="18"/>
      <c r="HD73" s="18"/>
      <c r="HE73" s="18"/>
      <c r="HF73" s="18"/>
      <c r="HG73" s="18"/>
      <c r="HH73" s="18"/>
      <c r="HI73" s="18"/>
      <c r="HJ73" s="18"/>
      <c r="HK73" s="18"/>
      <c r="HL73" s="18"/>
      <c r="HM73" s="18"/>
      <c r="HN73" s="18"/>
      <c r="HO73" s="18"/>
      <c r="HP73" s="18"/>
      <c r="HQ73" s="18"/>
      <c r="HR73" s="18"/>
      <c r="HS73" s="18"/>
      <c r="HT73" s="18"/>
      <c r="HU73" s="18"/>
      <c r="HV73" s="18"/>
      <c r="HW73" s="18"/>
      <c r="HX73" s="18"/>
      <c r="HY73" s="18"/>
      <c r="HZ73" s="18"/>
      <c r="IA73" s="18"/>
      <c r="IB73" s="18"/>
      <c r="IC73" s="18"/>
      <c r="ID73" s="18"/>
      <c r="IE73" s="18"/>
      <c r="IF73" s="18"/>
      <c r="IG73" s="18"/>
      <c r="IH73" s="18"/>
      <c r="II73" s="18"/>
      <c r="IJ73" s="18"/>
      <c r="IK73" s="18"/>
      <c r="IL73" s="18"/>
      <c r="IM73" s="18"/>
      <c r="IN73" s="18"/>
      <c r="IO73" s="18"/>
      <c r="IP73" s="18"/>
      <c r="IQ73" s="18"/>
      <c r="IR73" s="18"/>
      <c r="IS73" s="18"/>
      <c r="IT73" s="18"/>
      <c r="IU73" s="18"/>
      <c r="IV73" s="18"/>
      <c r="IW73" s="18"/>
      <c r="IX73" s="18"/>
      <c r="IY73" s="18"/>
      <c r="IZ73" s="18"/>
      <c r="JA73" s="18"/>
      <c r="JB73" s="18"/>
      <c r="JC73" s="18"/>
      <c r="JD73" s="18"/>
      <c r="JE73" s="18"/>
      <c r="JF73" s="18"/>
    </row>
    <row r="74" spans="1:266" x14ac:dyDescent="0.3">
      <c r="A74" s="18"/>
      <c r="B74" s="18"/>
      <c r="C74" s="18"/>
      <c r="AJ74" s="24"/>
      <c r="AK74" s="24"/>
      <c r="AL74" s="20"/>
      <c r="AM74" s="23"/>
      <c r="AN74" s="18"/>
      <c r="AO74" s="24"/>
      <c r="AW74" s="71"/>
      <c r="AX74" s="71"/>
      <c r="AY74" s="71"/>
      <c r="BB74" s="25"/>
      <c r="BC74" s="21"/>
      <c r="BG74" s="18"/>
      <c r="BN74" s="22"/>
      <c r="BO74" s="22"/>
      <c r="BP74" s="22"/>
      <c r="BQ74" s="22"/>
      <c r="BR74" s="15"/>
      <c r="CF74" s="15"/>
      <c r="CL74" s="22"/>
      <c r="CM74" s="15"/>
      <c r="CR74" s="22"/>
      <c r="CT74" s="15"/>
      <c r="CW74" s="22"/>
      <c r="DA74" s="15"/>
      <c r="DH74" s="15"/>
      <c r="DJ74" s="22"/>
      <c r="DO74" s="15"/>
      <c r="DV74" s="15"/>
      <c r="EC74" s="15"/>
      <c r="EJ74" s="15"/>
      <c r="EQ74" s="15"/>
      <c r="EX74" s="15"/>
      <c r="FE74" s="15"/>
      <c r="FL74" s="15"/>
      <c r="FS74" s="15"/>
      <c r="FZ74" s="15"/>
      <c r="GG74" s="15"/>
      <c r="GN74" s="15"/>
      <c r="GP74" s="22"/>
      <c r="GQ74" s="22"/>
      <c r="GR74" s="22"/>
      <c r="GS74" s="22"/>
      <c r="GT74" s="22"/>
      <c r="GU74" s="15"/>
      <c r="GV74" s="22"/>
      <c r="GW74" s="22"/>
      <c r="GX74" s="22"/>
      <c r="GY74" s="18"/>
      <c r="GZ74" s="18"/>
      <c r="HA74" s="18"/>
      <c r="HB74" s="18"/>
      <c r="HC74" s="18"/>
      <c r="HD74" s="18"/>
      <c r="HE74" s="18"/>
      <c r="HF74" s="18"/>
      <c r="HG74" s="18"/>
      <c r="HH74" s="18"/>
      <c r="HI74" s="18"/>
      <c r="HJ74" s="18"/>
      <c r="HK74" s="18"/>
      <c r="HL74" s="18"/>
      <c r="HM74" s="18"/>
      <c r="HN74" s="18"/>
      <c r="HO74" s="18"/>
      <c r="HP74" s="18"/>
      <c r="HQ74" s="18"/>
      <c r="HR74" s="18"/>
      <c r="HS74" s="18"/>
      <c r="HT74" s="18"/>
      <c r="HU74" s="18"/>
      <c r="HV74" s="18"/>
      <c r="HW74" s="18"/>
      <c r="HX74" s="18"/>
      <c r="HY74" s="18"/>
      <c r="HZ74" s="18"/>
      <c r="IA74" s="18"/>
      <c r="IB74" s="18"/>
      <c r="IC74" s="18"/>
      <c r="ID74" s="18"/>
      <c r="IE74" s="18"/>
      <c r="IF74" s="18"/>
      <c r="IG74" s="18"/>
      <c r="IH74" s="18"/>
      <c r="II74" s="18"/>
      <c r="IJ74" s="18"/>
      <c r="IK74" s="18"/>
      <c r="IL74" s="18"/>
      <c r="IM74" s="18"/>
      <c r="IN74" s="18"/>
      <c r="IO74" s="18"/>
      <c r="IP74" s="18"/>
      <c r="IQ74" s="18"/>
      <c r="IR74" s="18"/>
      <c r="IS74" s="18"/>
      <c r="IT74" s="18"/>
      <c r="IU74" s="18"/>
      <c r="IV74" s="18"/>
      <c r="IW74" s="18"/>
      <c r="IX74" s="18"/>
      <c r="IY74" s="18"/>
      <c r="IZ74" s="18"/>
      <c r="JA74" s="18"/>
      <c r="JB74" s="18"/>
      <c r="JC74" s="18"/>
      <c r="JD74" s="18"/>
      <c r="JE74" s="18"/>
      <c r="JF74" s="18"/>
    </row>
    <row r="75" spans="1:266" x14ac:dyDescent="0.3">
      <c r="A75" s="18"/>
      <c r="B75" s="18"/>
      <c r="C75" s="18"/>
      <c r="AJ75" s="24"/>
      <c r="AK75" s="24"/>
      <c r="AL75" s="20"/>
      <c r="AM75" s="23"/>
      <c r="AN75" s="18"/>
      <c r="AO75" s="24"/>
      <c r="AW75" s="71"/>
      <c r="AX75" s="71"/>
      <c r="AY75" s="71"/>
      <c r="BB75" s="25"/>
      <c r="BC75" s="21"/>
      <c r="BG75" s="18"/>
      <c r="BN75" s="22"/>
      <c r="BO75" s="22"/>
      <c r="BP75" s="22"/>
      <c r="BQ75" s="22"/>
      <c r="BR75" s="15"/>
      <c r="CF75" s="15"/>
      <c r="CL75" s="22"/>
      <c r="CM75" s="15"/>
      <c r="CR75" s="22"/>
      <c r="CT75" s="15"/>
      <c r="CW75" s="22"/>
      <c r="DA75" s="15"/>
      <c r="DH75" s="15"/>
      <c r="DJ75" s="22"/>
      <c r="DO75" s="15"/>
      <c r="DV75" s="15"/>
      <c r="EC75" s="15"/>
      <c r="EJ75" s="15"/>
      <c r="EQ75" s="15"/>
      <c r="EX75" s="15"/>
      <c r="FE75" s="15"/>
      <c r="FL75" s="15"/>
      <c r="FS75" s="15"/>
      <c r="FZ75" s="15"/>
      <c r="GG75" s="15"/>
      <c r="GN75" s="15"/>
      <c r="GP75" s="22"/>
      <c r="GQ75" s="22"/>
      <c r="GR75" s="22"/>
      <c r="GS75" s="22"/>
      <c r="GT75" s="22"/>
      <c r="GU75" s="15"/>
      <c r="GV75" s="22"/>
      <c r="GW75" s="22"/>
      <c r="GX75" s="22"/>
      <c r="GY75" s="18"/>
      <c r="GZ75" s="18"/>
      <c r="HA75" s="18"/>
      <c r="HB75" s="18"/>
      <c r="HC75" s="18"/>
      <c r="HD75" s="18"/>
      <c r="HE75" s="18"/>
      <c r="HF75" s="18"/>
      <c r="HG75" s="18"/>
      <c r="HH75" s="18"/>
      <c r="HI75" s="18"/>
      <c r="HJ75" s="18"/>
      <c r="HK75" s="18"/>
      <c r="HL75" s="18"/>
      <c r="HM75" s="18"/>
      <c r="HN75" s="18"/>
      <c r="HO75" s="18"/>
      <c r="HP75" s="18"/>
      <c r="HQ75" s="18"/>
      <c r="HR75" s="18"/>
      <c r="HS75" s="18"/>
      <c r="HT75" s="18"/>
      <c r="HU75" s="18"/>
      <c r="HV75" s="18"/>
      <c r="HW75" s="18"/>
      <c r="HX75" s="18"/>
      <c r="HY75" s="18"/>
      <c r="HZ75" s="18"/>
      <c r="IA75" s="18"/>
      <c r="IB75" s="18"/>
      <c r="IC75" s="18"/>
      <c r="ID75" s="18"/>
      <c r="IE75" s="18"/>
      <c r="IF75" s="18"/>
      <c r="IG75" s="18"/>
      <c r="IH75" s="18"/>
      <c r="II75" s="18"/>
      <c r="IJ75" s="18"/>
      <c r="IK75" s="18"/>
      <c r="IL75" s="18"/>
      <c r="IM75" s="18"/>
      <c r="IN75" s="18"/>
      <c r="IO75" s="18"/>
      <c r="IP75" s="18"/>
      <c r="IQ75" s="18"/>
      <c r="IR75" s="18"/>
      <c r="IS75" s="18"/>
      <c r="IT75" s="18"/>
      <c r="IU75" s="18"/>
      <c r="IV75" s="18"/>
      <c r="IW75" s="18"/>
      <c r="IX75" s="18"/>
      <c r="IY75" s="18"/>
      <c r="IZ75" s="18"/>
      <c r="JA75" s="18"/>
      <c r="JB75" s="18"/>
      <c r="JC75" s="18"/>
      <c r="JD75" s="18"/>
      <c r="JE75" s="18"/>
      <c r="JF75" s="18"/>
    </row>
    <row r="76" spans="1:266" x14ac:dyDescent="0.3">
      <c r="A76" s="18"/>
      <c r="B76" s="18"/>
      <c r="C76" s="18"/>
      <c r="AJ76" s="24"/>
      <c r="AK76" s="24"/>
      <c r="AL76" s="20"/>
      <c r="AM76" s="23"/>
      <c r="AN76" s="18"/>
      <c r="AO76" s="24"/>
      <c r="AW76" s="71"/>
      <c r="AX76" s="71"/>
      <c r="AY76" s="71"/>
      <c r="BB76" s="25"/>
      <c r="BC76" s="21"/>
      <c r="BG76" s="18"/>
      <c r="BN76" s="22"/>
      <c r="BO76" s="22"/>
      <c r="BP76" s="22"/>
      <c r="BQ76" s="22"/>
      <c r="BR76" s="15"/>
      <c r="CF76" s="15"/>
      <c r="CL76" s="22"/>
      <c r="CM76" s="15"/>
      <c r="CR76" s="22"/>
      <c r="CT76" s="15"/>
      <c r="CW76" s="22"/>
      <c r="DA76" s="15"/>
      <c r="DH76" s="15"/>
      <c r="DJ76" s="22"/>
      <c r="DO76" s="15"/>
      <c r="DV76" s="15"/>
      <c r="EC76" s="15"/>
      <c r="EJ76" s="15"/>
      <c r="EQ76" s="15"/>
      <c r="EX76" s="15"/>
      <c r="FE76" s="15"/>
      <c r="FL76" s="15"/>
      <c r="FS76" s="15"/>
      <c r="FZ76" s="15"/>
      <c r="GG76" s="15"/>
      <c r="GN76" s="15"/>
      <c r="GP76" s="22"/>
      <c r="GQ76" s="22"/>
      <c r="GR76" s="22"/>
      <c r="GS76" s="22"/>
      <c r="GT76" s="22"/>
      <c r="GU76" s="15"/>
      <c r="GV76" s="22"/>
      <c r="GW76" s="22"/>
      <c r="GX76" s="22"/>
      <c r="GY76" s="18"/>
      <c r="GZ76" s="18"/>
      <c r="HA76" s="18"/>
      <c r="HB76" s="18"/>
      <c r="HC76" s="18"/>
      <c r="HD76" s="18"/>
      <c r="HE76" s="18"/>
      <c r="HF76" s="18"/>
      <c r="HG76" s="18"/>
      <c r="HH76" s="18"/>
      <c r="HI76" s="18"/>
      <c r="HJ76" s="18"/>
      <c r="HK76" s="18"/>
      <c r="HL76" s="18"/>
      <c r="HM76" s="18"/>
      <c r="HN76" s="18"/>
      <c r="HO76" s="18"/>
      <c r="HP76" s="18"/>
      <c r="HQ76" s="18"/>
      <c r="HR76" s="18"/>
      <c r="HS76" s="18"/>
      <c r="HT76" s="18"/>
      <c r="HU76" s="18"/>
      <c r="HV76" s="18"/>
      <c r="HW76" s="18"/>
      <c r="HX76" s="18"/>
      <c r="HY76" s="18"/>
      <c r="HZ76" s="18"/>
      <c r="IA76" s="18"/>
      <c r="IB76" s="18"/>
      <c r="IC76" s="18"/>
      <c r="ID76" s="18"/>
      <c r="IE76" s="18"/>
      <c r="IF76" s="18"/>
      <c r="IG76" s="18"/>
      <c r="IH76" s="18"/>
      <c r="II76" s="18"/>
      <c r="IJ76" s="18"/>
      <c r="IK76" s="18"/>
      <c r="IL76" s="18"/>
      <c r="IM76" s="18"/>
      <c r="IN76" s="18"/>
      <c r="IO76" s="18"/>
      <c r="IP76" s="18"/>
      <c r="IQ76" s="18"/>
      <c r="IR76" s="18"/>
      <c r="IS76" s="18"/>
      <c r="IT76" s="18"/>
      <c r="IU76" s="18"/>
      <c r="IV76" s="18"/>
      <c r="IW76" s="18"/>
      <c r="IX76" s="18"/>
      <c r="IY76" s="18"/>
      <c r="IZ76" s="18"/>
      <c r="JA76" s="18"/>
      <c r="JB76" s="18"/>
      <c r="JC76" s="18"/>
      <c r="JD76" s="18"/>
      <c r="JE76" s="18"/>
      <c r="JF76" s="18"/>
    </row>
    <row r="77" spans="1:266" x14ac:dyDescent="0.3">
      <c r="A77" s="18"/>
      <c r="B77" s="18"/>
      <c r="C77" s="18"/>
      <c r="AJ77" s="24"/>
      <c r="AK77" s="24"/>
      <c r="AL77" s="20"/>
      <c r="AM77" s="23"/>
      <c r="AN77" s="18"/>
      <c r="AO77" s="24"/>
      <c r="AW77" s="71"/>
      <c r="AX77" s="71"/>
      <c r="AY77" s="71"/>
      <c r="BB77" s="25"/>
      <c r="BC77" s="21"/>
      <c r="BG77" s="18"/>
      <c r="BN77" s="22"/>
      <c r="BO77" s="22"/>
      <c r="BP77" s="22"/>
      <c r="BQ77" s="22"/>
      <c r="BR77" s="15"/>
      <c r="CF77" s="15"/>
      <c r="CL77" s="22"/>
      <c r="CM77" s="15"/>
      <c r="CR77" s="22"/>
      <c r="CT77" s="15"/>
      <c r="CW77" s="22"/>
      <c r="DA77" s="15"/>
      <c r="DH77" s="15"/>
      <c r="DJ77" s="22"/>
      <c r="DO77" s="15"/>
      <c r="DV77" s="15"/>
      <c r="EC77" s="15"/>
      <c r="EJ77" s="15"/>
      <c r="EQ77" s="15"/>
      <c r="EX77" s="15"/>
      <c r="FE77" s="15"/>
      <c r="FL77" s="15"/>
      <c r="FS77" s="15"/>
      <c r="FZ77" s="15"/>
      <c r="GG77" s="15"/>
      <c r="GN77" s="15"/>
      <c r="GP77" s="22"/>
      <c r="GQ77" s="22"/>
      <c r="GR77" s="22"/>
      <c r="GS77" s="22"/>
      <c r="GT77" s="22"/>
      <c r="GU77" s="15"/>
      <c r="GV77" s="22"/>
      <c r="GW77" s="22"/>
      <c r="GX77" s="22"/>
      <c r="GY77" s="18"/>
      <c r="GZ77" s="18"/>
      <c r="HA77" s="18"/>
      <c r="HB77" s="18"/>
      <c r="HC77" s="18"/>
      <c r="HD77" s="18"/>
      <c r="HE77" s="18"/>
      <c r="HF77" s="18"/>
      <c r="HG77" s="18"/>
      <c r="HH77" s="18"/>
      <c r="HI77" s="18"/>
      <c r="HJ77" s="18"/>
      <c r="HK77" s="18"/>
      <c r="HL77" s="18"/>
      <c r="HM77" s="18"/>
      <c r="HN77" s="18"/>
      <c r="HO77" s="18"/>
      <c r="HP77" s="18"/>
      <c r="HQ77" s="18"/>
      <c r="HR77" s="18"/>
      <c r="HS77" s="18"/>
      <c r="HT77" s="18"/>
      <c r="HU77" s="18"/>
      <c r="HV77" s="18"/>
      <c r="HW77" s="18"/>
      <c r="HX77" s="18"/>
      <c r="HY77" s="18"/>
      <c r="HZ77" s="18"/>
      <c r="IA77" s="18"/>
      <c r="IB77" s="18"/>
      <c r="IC77" s="18"/>
      <c r="ID77" s="18"/>
      <c r="IE77" s="18"/>
      <c r="IF77" s="18"/>
      <c r="IG77" s="18"/>
      <c r="IH77" s="18"/>
      <c r="II77" s="18"/>
      <c r="IJ77" s="18"/>
      <c r="IK77" s="18"/>
      <c r="IL77" s="18"/>
      <c r="IM77" s="18"/>
      <c r="IN77" s="18"/>
      <c r="IO77" s="18"/>
      <c r="IP77" s="18"/>
      <c r="IQ77" s="18"/>
      <c r="IR77" s="18"/>
      <c r="IS77" s="18"/>
      <c r="IT77" s="18"/>
      <c r="IU77" s="18"/>
      <c r="IV77" s="18"/>
      <c r="IW77" s="18"/>
      <c r="IX77" s="18"/>
      <c r="IY77" s="18"/>
      <c r="IZ77" s="18"/>
      <c r="JA77" s="18"/>
      <c r="JB77" s="18"/>
      <c r="JC77" s="18"/>
      <c r="JD77" s="18"/>
      <c r="JE77" s="18"/>
      <c r="JF77" s="18"/>
    </row>
    <row r="78" spans="1:266" x14ac:dyDescent="0.3">
      <c r="A78" s="18"/>
      <c r="B78" s="18"/>
      <c r="C78" s="18"/>
      <c r="AJ78" s="24"/>
      <c r="AK78" s="24"/>
      <c r="AL78" s="20"/>
      <c r="AM78" s="23"/>
      <c r="AN78" s="18"/>
      <c r="AO78" s="24"/>
      <c r="AW78" s="71"/>
      <c r="AX78" s="71"/>
      <c r="AY78" s="71"/>
      <c r="BB78" s="25"/>
      <c r="BC78" s="21"/>
      <c r="BG78" s="18"/>
      <c r="BN78" s="22"/>
      <c r="BO78" s="22"/>
      <c r="BP78" s="22"/>
      <c r="BQ78" s="22"/>
      <c r="BR78" s="15"/>
      <c r="CF78" s="15"/>
      <c r="CL78" s="22"/>
      <c r="CM78" s="15"/>
      <c r="CR78" s="22"/>
      <c r="CT78" s="15"/>
      <c r="CW78" s="22"/>
      <c r="DA78" s="15"/>
      <c r="DH78" s="15"/>
      <c r="DJ78" s="22"/>
      <c r="DO78" s="15"/>
      <c r="DV78" s="15"/>
      <c r="EC78" s="15"/>
      <c r="EJ78" s="15"/>
      <c r="EQ78" s="15"/>
      <c r="EX78" s="15"/>
      <c r="FE78" s="15"/>
      <c r="FL78" s="15"/>
      <c r="FS78" s="15"/>
      <c r="FZ78" s="15"/>
      <c r="GG78" s="15"/>
      <c r="GN78" s="15"/>
      <c r="GP78" s="22"/>
      <c r="GQ78" s="22"/>
      <c r="GR78" s="22"/>
      <c r="GS78" s="22"/>
      <c r="GT78" s="22"/>
      <c r="GU78" s="15"/>
      <c r="GV78" s="22"/>
      <c r="GW78" s="22"/>
      <c r="GX78" s="22"/>
      <c r="GY78" s="18"/>
      <c r="GZ78" s="18"/>
      <c r="HA78" s="18"/>
      <c r="HB78" s="18"/>
      <c r="HC78" s="18"/>
      <c r="HD78" s="18"/>
      <c r="HE78" s="18"/>
      <c r="HF78" s="18"/>
      <c r="HG78" s="18"/>
      <c r="HH78" s="18"/>
      <c r="HI78" s="18"/>
      <c r="HJ78" s="18"/>
      <c r="HK78" s="18"/>
      <c r="HL78" s="18"/>
      <c r="HM78" s="18"/>
      <c r="HN78" s="18"/>
      <c r="HO78" s="18"/>
      <c r="HP78" s="18"/>
      <c r="HQ78" s="18"/>
      <c r="HR78" s="18"/>
      <c r="HS78" s="18"/>
      <c r="HT78" s="18"/>
      <c r="HU78" s="18"/>
      <c r="HV78" s="18"/>
      <c r="HW78" s="18"/>
      <c r="HX78" s="18"/>
      <c r="HY78" s="18"/>
      <c r="HZ78" s="18"/>
      <c r="IA78" s="18"/>
      <c r="IB78" s="18"/>
      <c r="IC78" s="18"/>
      <c r="ID78" s="18"/>
      <c r="IE78" s="18"/>
      <c r="IF78" s="18"/>
      <c r="IG78" s="18"/>
      <c r="IH78" s="18"/>
      <c r="II78" s="18"/>
      <c r="IJ78" s="18"/>
      <c r="IK78" s="18"/>
      <c r="IL78" s="18"/>
      <c r="IM78" s="18"/>
      <c r="IN78" s="18"/>
      <c r="IO78" s="18"/>
      <c r="IP78" s="18"/>
      <c r="IQ78" s="18"/>
      <c r="IR78" s="18"/>
      <c r="IS78" s="18"/>
      <c r="IT78" s="18"/>
      <c r="IU78" s="18"/>
      <c r="IV78" s="18"/>
      <c r="IW78" s="18"/>
      <c r="IX78" s="18"/>
      <c r="IY78" s="18"/>
      <c r="IZ78" s="18"/>
      <c r="JA78" s="18"/>
      <c r="JB78" s="18"/>
      <c r="JC78" s="18"/>
      <c r="JD78" s="18"/>
      <c r="JE78" s="18"/>
      <c r="JF78" s="18"/>
    </row>
    <row r="79" spans="1:266" x14ac:dyDescent="0.3">
      <c r="A79" s="18"/>
      <c r="B79" s="18"/>
      <c r="C79" s="18"/>
      <c r="AJ79" s="24"/>
      <c r="AK79" s="24"/>
      <c r="AL79" s="20"/>
      <c r="AM79" s="23"/>
      <c r="AN79" s="18"/>
      <c r="AO79" s="24"/>
      <c r="AW79" s="71"/>
      <c r="AX79" s="71"/>
      <c r="AY79" s="71"/>
      <c r="BB79" s="25"/>
      <c r="BC79" s="21"/>
      <c r="BG79" s="18"/>
      <c r="BN79" s="22"/>
      <c r="BO79" s="22"/>
      <c r="BP79" s="22"/>
      <c r="BQ79" s="22"/>
      <c r="BR79" s="15"/>
      <c r="CF79" s="15"/>
      <c r="CL79" s="22"/>
      <c r="CM79" s="15"/>
      <c r="CR79" s="22"/>
      <c r="CT79" s="15"/>
      <c r="CW79" s="22"/>
      <c r="DA79" s="15"/>
      <c r="DH79" s="15"/>
      <c r="DJ79" s="22"/>
      <c r="DO79" s="15"/>
      <c r="DV79" s="15"/>
      <c r="EC79" s="15"/>
      <c r="EJ79" s="15"/>
      <c r="EQ79" s="15"/>
      <c r="EX79" s="15"/>
      <c r="FE79" s="15"/>
      <c r="FL79" s="15"/>
      <c r="FS79" s="15"/>
      <c r="FZ79" s="15"/>
      <c r="GG79" s="15"/>
      <c r="GN79" s="15"/>
      <c r="GP79" s="22"/>
      <c r="GQ79" s="22"/>
      <c r="GR79" s="22"/>
      <c r="GS79" s="22"/>
      <c r="GT79" s="22"/>
      <c r="GU79" s="15"/>
      <c r="GV79" s="22"/>
      <c r="GW79" s="22"/>
      <c r="GX79" s="22"/>
      <c r="GY79" s="18"/>
      <c r="GZ79" s="18"/>
      <c r="HA79" s="18"/>
      <c r="HB79" s="18"/>
      <c r="HC79" s="18"/>
      <c r="HD79" s="18"/>
      <c r="HE79" s="18"/>
      <c r="HF79" s="18"/>
      <c r="HG79" s="18"/>
      <c r="HH79" s="18"/>
      <c r="HI79" s="18"/>
      <c r="HJ79" s="18"/>
      <c r="HK79" s="18"/>
      <c r="HL79" s="18"/>
      <c r="HM79" s="18"/>
      <c r="HN79" s="18"/>
      <c r="HO79" s="18"/>
      <c r="HP79" s="18"/>
      <c r="HQ79" s="18"/>
      <c r="HR79" s="18"/>
      <c r="HS79" s="18"/>
      <c r="HT79" s="18"/>
      <c r="HU79" s="18"/>
      <c r="HV79" s="18"/>
      <c r="HW79" s="18"/>
      <c r="HX79" s="18"/>
      <c r="HY79" s="18"/>
      <c r="HZ79" s="18"/>
      <c r="IA79" s="18"/>
      <c r="IB79" s="18"/>
      <c r="IC79" s="18"/>
      <c r="ID79" s="18"/>
      <c r="IE79" s="18"/>
      <c r="IF79" s="18"/>
      <c r="IG79" s="18"/>
      <c r="IH79" s="18"/>
      <c r="II79" s="18"/>
      <c r="IJ79" s="18"/>
      <c r="IK79" s="18"/>
      <c r="IL79" s="18"/>
      <c r="IM79" s="18"/>
      <c r="IN79" s="18"/>
      <c r="IO79" s="18"/>
      <c r="IP79" s="18"/>
      <c r="IQ79" s="18"/>
      <c r="IR79" s="18"/>
      <c r="IS79" s="18"/>
      <c r="IT79" s="18"/>
      <c r="IU79" s="18"/>
      <c r="IV79" s="18"/>
      <c r="IW79" s="18"/>
      <c r="IX79" s="18"/>
      <c r="IY79" s="18"/>
      <c r="IZ79" s="18"/>
      <c r="JA79" s="18"/>
      <c r="JB79" s="18"/>
      <c r="JC79" s="18"/>
      <c r="JD79" s="18"/>
      <c r="JE79" s="18"/>
      <c r="JF79" s="18"/>
    </row>
    <row r="80" spans="1:266" x14ac:dyDescent="0.3">
      <c r="A80" s="18"/>
      <c r="B80" s="18"/>
      <c r="C80" s="18"/>
      <c r="AJ80" s="24"/>
      <c r="AK80" s="24"/>
      <c r="AL80" s="20"/>
      <c r="AM80" s="23"/>
      <c r="AN80" s="18"/>
      <c r="AO80" s="24"/>
      <c r="AW80" s="71"/>
      <c r="AX80" s="71"/>
      <c r="AY80" s="71"/>
      <c r="BB80" s="25"/>
      <c r="BC80" s="21"/>
      <c r="BG80" s="18"/>
      <c r="BN80" s="22"/>
      <c r="BO80" s="22"/>
      <c r="BP80" s="22"/>
      <c r="BQ80" s="22"/>
      <c r="BR80" s="15"/>
      <c r="CF80" s="15"/>
      <c r="CL80" s="22"/>
      <c r="CM80" s="15"/>
      <c r="CR80" s="22"/>
      <c r="CT80" s="15"/>
      <c r="CW80" s="22"/>
      <c r="DA80" s="15"/>
      <c r="DH80" s="15"/>
      <c r="DJ80" s="22"/>
      <c r="DO80" s="15"/>
      <c r="DV80" s="15"/>
      <c r="EC80" s="15"/>
      <c r="EJ80" s="15"/>
      <c r="EQ80" s="15"/>
      <c r="EX80" s="15"/>
      <c r="FE80" s="15"/>
      <c r="FL80" s="15"/>
      <c r="FS80" s="15"/>
      <c r="FZ80" s="15"/>
      <c r="GG80" s="15"/>
      <c r="GN80" s="15"/>
      <c r="GP80" s="22"/>
      <c r="GQ80" s="22"/>
      <c r="GR80" s="22"/>
      <c r="GS80" s="22"/>
      <c r="GT80" s="22"/>
      <c r="GU80" s="15"/>
      <c r="GV80" s="22"/>
      <c r="GW80" s="22"/>
      <c r="GX80" s="22"/>
      <c r="GY80" s="18"/>
      <c r="GZ80" s="18"/>
      <c r="HA80" s="18"/>
      <c r="HB80" s="18"/>
      <c r="HC80" s="18"/>
      <c r="HD80" s="18"/>
      <c r="HE80" s="18"/>
      <c r="HF80" s="18"/>
      <c r="HG80" s="18"/>
      <c r="HH80" s="18"/>
      <c r="HI80" s="18"/>
      <c r="HJ80" s="18"/>
      <c r="HK80" s="18"/>
      <c r="HL80" s="18"/>
      <c r="HM80" s="18"/>
      <c r="HN80" s="18"/>
      <c r="HO80" s="18"/>
      <c r="HP80" s="18"/>
      <c r="HQ80" s="18"/>
      <c r="HR80" s="18"/>
      <c r="HS80" s="18"/>
      <c r="HT80" s="18"/>
      <c r="HU80" s="18"/>
      <c r="HV80" s="18"/>
      <c r="HW80" s="18"/>
      <c r="HX80" s="18"/>
      <c r="HY80" s="18"/>
      <c r="HZ80" s="18"/>
      <c r="IA80" s="18"/>
      <c r="IB80" s="18"/>
      <c r="IC80" s="18"/>
      <c r="ID80" s="18"/>
      <c r="IE80" s="18"/>
      <c r="IF80" s="18"/>
      <c r="IG80" s="18"/>
      <c r="IH80" s="18"/>
      <c r="II80" s="18"/>
      <c r="IJ80" s="18"/>
      <c r="IK80" s="18"/>
      <c r="IL80" s="18"/>
      <c r="IM80" s="18"/>
      <c r="IN80" s="18"/>
      <c r="IO80" s="18"/>
      <c r="IP80" s="18"/>
      <c r="IQ80" s="18"/>
      <c r="IR80" s="18"/>
      <c r="IS80" s="18"/>
      <c r="IT80" s="18"/>
      <c r="IU80" s="18"/>
      <c r="IV80" s="18"/>
      <c r="IW80" s="18"/>
      <c r="IX80" s="18"/>
      <c r="IY80" s="18"/>
      <c r="IZ80" s="18"/>
      <c r="JA80" s="18"/>
      <c r="JB80" s="18"/>
      <c r="JC80" s="18"/>
      <c r="JD80" s="18"/>
      <c r="JE80" s="18"/>
      <c r="JF80" s="18"/>
    </row>
    <row r="81" spans="1:266" x14ac:dyDescent="0.3">
      <c r="A81" s="18"/>
      <c r="B81" s="18"/>
      <c r="C81" s="18"/>
      <c r="AJ81" s="24"/>
      <c r="AK81" s="24"/>
      <c r="AL81" s="20"/>
      <c r="AM81" s="23"/>
      <c r="AN81" s="18"/>
      <c r="AO81" s="24"/>
      <c r="AW81" s="71"/>
      <c r="AX81" s="71"/>
      <c r="AY81" s="71"/>
      <c r="BB81" s="25"/>
      <c r="BC81" s="21"/>
      <c r="BG81" s="18"/>
      <c r="BN81" s="22"/>
      <c r="BO81" s="22"/>
      <c r="BP81" s="22"/>
      <c r="BQ81" s="22"/>
      <c r="BR81" s="15"/>
      <c r="CF81" s="15"/>
      <c r="CL81" s="22"/>
      <c r="CM81" s="15"/>
      <c r="CR81" s="22"/>
      <c r="CT81" s="15"/>
      <c r="CW81" s="22"/>
      <c r="DA81" s="15"/>
      <c r="DH81" s="15"/>
      <c r="DJ81" s="22"/>
      <c r="DO81" s="15"/>
      <c r="DV81" s="15"/>
      <c r="EC81" s="15"/>
      <c r="EJ81" s="15"/>
      <c r="EQ81" s="15"/>
      <c r="EX81" s="15"/>
      <c r="FE81" s="15"/>
      <c r="FL81" s="15"/>
      <c r="FS81" s="15"/>
      <c r="FZ81" s="15"/>
      <c r="GG81" s="15"/>
      <c r="GN81" s="15"/>
      <c r="GP81" s="22"/>
      <c r="GQ81" s="22"/>
      <c r="GR81" s="22"/>
      <c r="GS81" s="22"/>
      <c r="GT81" s="22"/>
      <c r="GU81" s="15"/>
      <c r="GV81" s="22"/>
      <c r="GW81" s="22"/>
      <c r="GX81" s="22"/>
      <c r="GY81" s="18"/>
      <c r="GZ81" s="18"/>
      <c r="HA81" s="18"/>
      <c r="HB81" s="18"/>
      <c r="HC81" s="18"/>
      <c r="HD81" s="18"/>
      <c r="HE81" s="18"/>
      <c r="HF81" s="18"/>
      <c r="HG81" s="18"/>
      <c r="HH81" s="18"/>
      <c r="HI81" s="18"/>
      <c r="HJ81" s="18"/>
      <c r="HK81" s="18"/>
      <c r="HL81" s="18"/>
      <c r="HM81" s="18"/>
      <c r="HN81" s="18"/>
      <c r="HO81" s="18"/>
      <c r="HP81" s="18"/>
      <c r="HQ81" s="18"/>
      <c r="HR81" s="18"/>
      <c r="HS81" s="18"/>
      <c r="HT81" s="18"/>
      <c r="HU81" s="18"/>
      <c r="HV81" s="18"/>
      <c r="HW81" s="18"/>
      <c r="HX81" s="18"/>
      <c r="HY81" s="18"/>
      <c r="HZ81" s="18"/>
      <c r="IA81" s="18"/>
      <c r="IB81" s="18"/>
      <c r="IC81" s="18"/>
      <c r="ID81" s="18"/>
      <c r="IE81" s="18"/>
      <c r="IF81" s="18"/>
      <c r="IG81" s="18"/>
      <c r="IH81" s="18"/>
      <c r="II81" s="18"/>
      <c r="IJ81" s="18"/>
      <c r="IK81" s="18"/>
      <c r="IL81" s="18"/>
      <c r="IM81" s="18"/>
      <c r="IN81" s="18"/>
      <c r="IO81" s="18"/>
      <c r="IP81" s="18"/>
      <c r="IQ81" s="18"/>
      <c r="IR81" s="18"/>
      <c r="IS81" s="18"/>
      <c r="IT81" s="18"/>
      <c r="IU81" s="18"/>
      <c r="IV81" s="18"/>
      <c r="IW81" s="18"/>
      <c r="IX81" s="18"/>
      <c r="IY81" s="18"/>
      <c r="IZ81" s="18"/>
      <c r="JA81" s="18"/>
      <c r="JB81" s="18"/>
      <c r="JC81" s="18"/>
      <c r="JD81" s="18"/>
      <c r="JE81" s="18"/>
      <c r="JF81" s="18"/>
    </row>
    <row r="82" spans="1:266" x14ac:dyDescent="0.3">
      <c r="A82" s="18"/>
      <c r="B82" s="18"/>
      <c r="C82" s="18"/>
      <c r="AJ82" s="24"/>
      <c r="AK82" s="24"/>
      <c r="AL82" s="20"/>
      <c r="AM82" s="23"/>
      <c r="AN82" s="18"/>
      <c r="AO82" s="24"/>
      <c r="AW82" s="71"/>
      <c r="AX82" s="71"/>
      <c r="AY82" s="71"/>
      <c r="BB82" s="25"/>
      <c r="BC82" s="21"/>
      <c r="BG82" s="18"/>
      <c r="BN82" s="22"/>
      <c r="BO82" s="22"/>
      <c r="BP82" s="22"/>
      <c r="BQ82" s="22"/>
      <c r="BR82" s="15"/>
      <c r="CF82" s="15"/>
      <c r="CL82" s="22"/>
      <c r="CM82" s="15"/>
      <c r="CR82" s="22"/>
      <c r="CT82" s="15"/>
      <c r="CW82" s="22"/>
      <c r="DA82" s="15"/>
      <c r="DH82" s="15"/>
      <c r="DJ82" s="22"/>
      <c r="DO82" s="15"/>
      <c r="DV82" s="15"/>
      <c r="EC82" s="15"/>
      <c r="EJ82" s="15"/>
      <c r="EQ82" s="15"/>
      <c r="EX82" s="15"/>
      <c r="FE82" s="15"/>
      <c r="FL82" s="15"/>
      <c r="FS82" s="15"/>
      <c r="FZ82" s="15"/>
      <c r="GG82" s="15"/>
      <c r="GN82" s="15"/>
      <c r="GP82" s="22"/>
      <c r="GQ82" s="22"/>
      <c r="GR82" s="22"/>
      <c r="GS82" s="22"/>
      <c r="GT82" s="22"/>
      <c r="GU82" s="15"/>
      <c r="GV82" s="22"/>
      <c r="GW82" s="22"/>
      <c r="GX82" s="22"/>
      <c r="GY82" s="18"/>
      <c r="GZ82" s="18"/>
      <c r="HA82" s="18"/>
      <c r="HB82" s="18"/>
      <c r="HC82" s="18"/>
      <c r="HD82" s="18"/>
      <c r="HE82" s="18"/>
      <c r="HF82" s="18"/>
      <c r="HG82" s="18"/>
      <c r="HH82" s="18"/>
      <c r="HI82" s="18"/>
      <c r="HJ82" s="18"/>
      <c r="HK82" s="18"/>
      <c r="HL82" s="18"/>
      <c r="HM82" s="18"/>
      <c r="HN82" s="18"/>
      <c r="HO82" s="18"/>
      <c r="HP82" s="18"/>
      <c r="HQ82" s="18"/>
      <c r="HR82" s="18"/>
      <c r="HS82" s="18"/>
      <c r="HT82" s="18"/>
      <c r="HU82" s="18"/>
      <c r="HV82" s="18"/>
      <c r="HW82" s="18"/>
      <c r="HX82" s="18"/>
      <c r="HY82" s="18"/>
      <c r="HZ82" s="18"/>
      <c r="IA82" s="18"/>
      <c r="IB82" s="18"/>
      <c r="IC82" s="18"/>
      <c r="ID82" s="18"/>
      <c r="IE82" s="18"/>
      <c r="IF82" s="18"/>
      <c r="IG82" s="18"/>
      <c r="IH82" s="18"/>
      <c r="II82" s="18"/>
      <c r="IJ82" s="18"/>
      <c r="IK82" s="18"/>
      <c r="IL82" s="18"/>
      <c r="IM82" s="18"/>
      <c r="IN82" s="18"/>
      <c r="IO82" s="18"/>
      <c r="IP82" s="18"/>
      <c r="IQ82" s="18"/>
      <c r="IR82" s="18"/>
      <c r="IS82" s="18"/>
      <c r="IT82" s="18"/>
      <c r="IU82" s="18"/>
      <c r="IV82" s="18"/>
      <c r="IW82" s="18"/>
      <c r="IX82" s="18"/>
      <c r="IY82" s="18"/>
      <c r="IZ82" s="18"/>
      <c r="JA82" s="18"/>
      <c r="JB82" s="18"/>
      <c r="JC82" s="18"/>
      <c r="JD82" s="18"/>
      <c r="JE82" s="18"/>
      <c r="JF82" s="18"/>
    </row>
    <row r="83" spans="1:266" x14ac:dyDescent="0.3">
      <c r="A83" s="18"/>
      <c r="B83" s="18"/>
      <c r="C83" s="18"/>
      <c r="AJ83" s="24"/>
      <c r="AK83" s="24"/>
      <c r="AL83" s="20"/>
      <c r="AM83" s="23"/>
      <c r="AN83" s="18"/>
      <c r="AO83" s="24"/>
      <c r="AW83" s="71"/>
      <c r="AX83" s="71"/>
      <c r="AY83" s="71"/>
      <c r="BB83" s="25"/>
      <c r="BC83" s="21"/>
      <c r="BG83" s="18"/>
      <c r="BN83" s="22"/>
      <c r="BO83" s="22"/>
      <c r="BP83" s="22"/>
      <c r="BQ83" s="22"/>
      <c r="BR83" s="15"/>
      <c r="CF83" s="15"/>
      <c r="CL83" s="22"/>
      <c r="CM83" s="15"/>
      <c r="CR83" s="22"/>
      <c r="CT83" s="15"/>
      <c r="CW83" s="22"/>
      <c r="DA83" s="15"/>
      <c r="DH83" s="15"/>
      <c r="DJ83" s="22"/>
      <c r="DO83" s="15"/>
      <c r="DV83" s="15"/>
      <c r="EC83" s="15"/>
      <c r="EJ83" s="15"/>
      <c r="EQ83" s="15"/>
      <c r="EX83" s="15"/>
      <c r="FE83" s="15"/>
      <c r="FL83" s="15"/>
      <c r="FS83" s="15"/>
      <c r="FZ83" s="15"/>
      <c r="GG83" s="15"/>
      <c r="GN83" s="15"/>
      <c r="GP83" s="22"/>
      <c r="GQ83" s="22"/>
      <c r="GR83" s="22"/>
      <c r="GS83" s="22"/>
      <c r="GT83" s="22"/>
      <c r="GU83" s="15"/>
      <c r="GV83" s="22"/>
      <c r="GW83" s="22"/>
      <c r="GX83" s="22"/>
      <c r="GY83" s="18"/>
      <c r="GZ83" s="18"/>
      <c r="HA83" s="18"/>
      <c r="HB83" s="18"/>
      <c r="HC83" s="18"/>
      <c r="HD83" s="18"/>
      <c r="HE83" s="18"/>
      <c r="HF83" s="18"/>
      <c r="HG83" s="18"/>
      <c r="HH83" s="18"/>
      <c r="HI83" s="18"/>
      <c r="HJ83" s="18"/>
      <c r="HK83" s="18"/>
      <c r="HL83" s="18"/>
      <c r="HM83" s="18"/>
      <c r="HN83" s="18"/>
      <c r="HO83" s="18"/>
      <c r="HP83" s="18"/>
      <c r="HQ83" s="18"/>
      <c r="HR83" s="18"/>
      <c r="HS83" s="18"/>
      <c r="HT83" s="18"/>
      <c r="HU83" s="18"/>
      <c r="HV83" s="18"/>
      <c r="HW83" s="18"/>
      <c r="HX83" s="18"/>
      <c r="HY83" s="18"/>
      <c r="HZ83" s="18"/>
      <c r="IA83" s="18"/>
      <c r="IB83" s="18"/>
      <c r="IC83" s="18"/>
      <c r="ID83" s="18"/>
      <c r="IE83" s="18"/>
      <c r="IF83" s="18"/>
      <c r="IG83" s="18"/>
      <c r="IH83" s="18"/>
      <c r="II83" s="18"/>
      <c r="IJ83" s="18"/>
      <c r="IK83" s="18"/>
      <c r="IL83" s="18"/>
      <c r="IM83" s="18"/>
      <c r="IN83" s="18"/>
      <c r="IO83" s="18"/>
      <c r="IP83" s="18"/>
      <c r="IQ83" s="18"/>
      <c r="IR83" s="18"/>
      <c r="IS83" s="18"/>
      <c r="IT83" s="18"/>
      <c r="IU83" s="18"/>
      <c r="IV83" s="18"/>
      <c r="IW83" s="18"/>
      <c r="IX83" s="18"/>
      <c r="IY83" s="18"/>
      <c r="IZ83" s="18"/>
      <c r="JA83" s="18"/>
      <c r="JB83" s="18"/>
      <c r="JC83" s="18"/>
      <c r="JD83" s="18"/>
      <c r="JE83" s="18"/>
      <c r="JF83" s="18"/>
    </row>
    <row r="84" spans="1:266" x14ac:dyDescent="0.3">
      <c r="A84" s="18"/>
      <c r="B84" s="18"/>
      <c r="C84" s="18"/>
      <c r="AJ84" s="24"/>
      <c r="AK84" s="24"/>
      <c r="AL84" s="20"/>
      <c r="AM84" s="23"/>
      <c r="AN84" s="18"/>
      <c r="AO84" s="24"/>
      <c r="AW84" s="71"/>
      <c r="AX84" s="71"/>
      <c r="AY84" s="71"/>
      <c r="BB84" s="25"/>
      <c r="BC84" s="21"/>
      <c r="BG84" s="18"/>
      <c r="BN84" s="22"/>
      <c r="BO84" s="22"/>
      <c r="BP84" s="22"/>
      <c r="BQ84" s="22"/>
      <c r="BR84" s="15"/>
      <c r="CF84" s="15"/>
      <c r="CL84" s="22"/>
      <c r="CM84" s="15"/>
      <c r="CR84" s="22"/>
      <c r="CT84" s="15"/>
      <c r="CW84" s="22"/>
      <c r="DA84" s="15"/>
      <c r="DH84" s="15"/>
      <c r="DJ84" s="22"/>
      <c r="DO84" s="15"/>
      <c r="DV84" s="15"/>
      <c r="EC84" s="15"/>
      <c r="EJ84" s="15"/>
      <c r="EQ84" s="15"/>
      <c r="EX84" s="15"/>
      <c r="FE84" s="15"/>
      <c r="FL84" s="15"/>
      <c r="FS84" s="15"/>
      <c r="FZ84" s="15"/>
      <c r="GG84" s="15"/>
      <c r="GN84" s="15"/>
      <c r="GP84" s="22"/>
      <c r="GQ84" s="22"/>
      <c r="GR84" s="22"/>
      <c r="GS84" s="22"/>
      <c r="GT84" s="22"/>
      <c r="GU84" s="15"/>
      <c r="GV84" s="22"/>
      <c r="GW84" s="22"/>
      <c r="GX84" s="22"/>
      <c r="GY84" s="18"/>
      <c r="GZ84" s="18"/>
      <c r="HA84" s="18"/>
      <c r="HB84" s="18"/>
      <c r="HC84" s="18"/>
      <c r="HD84" s="18"/>
      <c r="HE84" s="18"/>
      <c r="HF84" s="18"/>
      <c r="HG84" s="18"/>
      <c r="HH84" s="18"/>
      <c r="HI84" s="18"/>
      <c r="HJ84" s="18"/>
      <c r="HK84" s="18"/>
      <c r="HL84" s="18"/>
      <c r="HM84" s="18"/>
      <c r="HN84" s="18"/>
      <c r="HO84" s="18"/>
      <c r="HP84" s="18"/>
      <c r="HQ84" s="18"/>
      <c r="HR84" s="18"/>
      <c r="HS84" s="18"/>
      <c r="HT84" s="18"/>
      <c r="HU84" s="18"/>
      <c r="HV84" s="18"/>
      <c r="HW84" s="18"/>
      <c r="HX84" s="18"/>
      <c r="HY84" s="18"/>
      <c r="HZ84" s="18"/>
      <c r="IA84" s="18"/>
      <c r="IB84" s="18"/>
      <c r="IC84" s="18"/>
      <c r="ID84" s="18"/>
      <c r="IE84" s="18"/>
      <c r="IF84" s="18"/>
      <c r="IG84" s="18"/>
      <c r="IH84" s="18"/>
      <c r="II84" s="18"/>
      <c r="IJ84" s="18"/>
      <c r="IK84" s="18"/>
      <c r="IL84" s="18"/>
      <c r="IM84" s="18"/>
      <c r="IN84" s="18"/>
      <c r="IO84" s="18"/>
      <c r="IP84" s="18"/>
      <c r="IQ84" s="18"/>
      <c r="IR84" s="18"/>
      <c r="IS84" s="18"/>
      <c r="IT84" s="18"/>
      <c r="IU84" s="18"/>
      <c r="IV84" s="18"/>
      <c r="IW84" s="18"/>
      <c r="IX84" s="18"/>
      <c r="IY84" s="18"/>
      <c r="IZ84" s="18"/>
      <c r="JA84" s="18"/>
      <c r="JB84" s="18"/>
      <c r="JC84" s="18"/>
      <c r="JD84" s="18"/>
      <c r="JE84" s="18"/>
      <c r="JF84" s="18"/>
    </row>
    <row r="85" spans="1:266" x14ac:dyDescent="0.3">
      <c r="A85" s="18"/>
      <c r="B85" s="18"/>
      <c r="C85" s="18"/>
      <c r="AJ85" s="24"/>
      <c r="AK85" s="24"/>
      <c r="AL85" s="20"/>
      <c r="AM85" s="23"/>
      <c r="AN85" s="18"/>
      <c r="AO85" s="24"/>
      <c r="AW85" s="71"/>
      <c r="AX85" s="71"/>
      <c r="AY85" s="71"/>
      <c r="BB85" s="25"/>
      <c r="BC85" s="21"/>
      <c r="BG85" s="18"/>
      <c r="BN85" s="22"/>
      <c r="BO85" s="22"/>
      <c r="BP85" s="22"/>
      <c r="BQ85" s="22"/>
      <c r="BR85" s="15"/>
      <c r="CF85" s="15"/>
      <c r="CL85" s="22"/>
      <c r="CM85" s="15"/>
      <c r="CR85" s="22"/>
      <c r="CT85" s="15"/>
      <c r="CW85" s="22"/>
      <c r="DA85" s="15"/>
      <c r="DH85" s="15"/>
      <c r="DJ85" s="22"/>
      <c r="DO85" s="15"/>
      <c r="DV85" s="15"/>
      <c r="EC85" s="15"/>
      <c r="EJ85" s="15"/>
      <c r="EQ85" s="15"/>
      <c r="EX85" s="15"/>
      <c r="FE85" s="15"/>
      <c r="FL85" s="15"/>
      <c r="FS85" s="15"/>
      <c r="FZ85" s="15"/>
      <c r="GG85" s="15"/>
      <c r="GN85" s="15"/>
      <c r="GP85" s="22"/>
      <c r="GQ85" s="22"/>
      <c r="GR85" s="22"/>
      <c r="GS85" s="22"/>
      <c r="GT85" s="22"/>
      <c r="GU85" s="15"/>
      <c r="GV85" s="22"/>
      <c r="GW85" s="22"/>
      <c r="GX85" s="22"/>
      <c r="GY85" s="18"/>
      <c r="GZ85" s="18"/>
      <c r="HA85" s="18"/>
      <c r="HB85" s="18"/>
      <c r="HC85" s="18"/>
      <c r="HD85" s="18"/>
      <c r="HE85" s="18"/>
      <c r="HF85" s="18"/>
      <c r="HG85" s="18"/>
      <c r="HH85" s="18"/>
      <c r="HI85" s="18"/>
      <c r="HJ85" s="18"/>
      <c r="HK85" s="18"/>
      <c r="HL85" s="18"/>
      <c r="HM85" s="18"/>
      <c r="HN85" s="18"/>
      <c r="HO85" s="18"/>
      <c r="HP85" s="18"/>
      <c r="HQ85" s="18"/>
      <c r="HR85" s="18"/>
      <c r="HS85" s="18"/>
      <c r="HT85" s="18"/>
      <c r="HU85" s="18"/>
      <c r="HV85" s="18"/>
      <c r="HW85" s="18"/>
      <c r="HX85" s="18"/>
      <c r="HY85" s="18"/>
      <c r="HZ85" s="18"/>
      <c r="IA85" s="18"/>
      <c r="IB85" s="18"/>
      <c r="IC85" s="18"/>
      <c r="ID85" s="18"/>
      <c r="IE85" s="18"/>
      <c r="IF85" s="18"/>
      <c r="IG85" s="18"/>
      <c r="IH85" s="18"/>
      <c r="II85" s="18"/>
      <c r="IJ85" s="18"/>
      <c r="IK85" s="18"/>
      <c r="IL85" s="18"/>
      <c r="IM85" s="18"/>
      <c r="IN85" s="18"/>
      <c r="IO85" s="18"/>
      <c r="IP85" s="18"/>
      <c r="IQ85" s="18"/>
      <c r="IR85" s="18"/>
      <c r="IS85" s="18"/>
      <c r="IT85" s="18"/>
      <c r="IU85" s="18"/>
      <c r="IV85" s="18"/>
      <c r="IW85" s="18"/>
      <c r="IX85" s="18"/>
      <c r="IY85" s="18"/>
      <c r="IZ85" s="18"/>
      <c r="JA85" s="18"/>
      <c r="JB85" s="18"/>
      <c r="JC85" s="18"/>
      <c r="JD85" s="18"/>
      <c r="JE85" s="18"/>
      <c r="JF85" s="18"/>
    </row>
    <row r="86" spans="1:266" x14ac:dyDescent="0.3">
      <c r="A86" s="18"/>
      <c r="B86" s="18"/>
      <c r="C86" s="18"/>
      <c r="AJ86" s="24"/>
      <c r="AK86" s="24"/>
      <c r="AL86" s="20"/>
      <c r="AM86" s="23"/>
      <c r="AN86" s="18"/>
      <c r="AO86" s="24"/>
      <c r="AW86" s="71"/>
      <c r="AX86" s="71"/>
      <c r="AY86" s="71"/>
      <c r="BB86" s="25"/>
      <c r="BC86" s="21"/>
      <c r="BG86" s="18"/>
      <c r="BN86" s="22"/>
      <c r="BO86" s="22"/>
      <c r="BP86" s="22"/>
      <c r="BQ86" s="22"/>
      <c r="BR86" s="15"/>
      <c r="CF86" s="15"/>
      <c r="CL86" s="22"/>
      <c r="CM86" s="15"/>
      <c r="CR86" s="22"/>
      <c r="CT86" s="15"/>
      <c r="CW86" s="22"/>
      <c r="DA86" s="15"/>
      <c r="DH86" s="15"/>
      <c r="DJ86" s="22"/>
      <c r="DO86" s="15"/>
      <c r="DV86" s="15"/>
      <c r="EC86" s="15"/>
      <c r="EJ86" s="15"/>
      <c r="EQ86" s="15"/>
      <c r="EX86" s="15"/>
      <c r="FE86" s="15"/>
      <c r="FL86" s="15"/>
      <c r="FS86" s="15"/>
      <c r="FZ86" s="15"/>
      <c r="GG86" s="15"/>
      <c r="GN86" s="15"/>
      <c r="GP86" s="22"/>
      <c r="GQ86" s="22"/>
      <c r="GR86" s="22"/>
      <c r="GS86" s="22"/>
      <c r="GT86" s="22"/>
      <c r="GU86" s="15"/>
      <c r="GV86" s="22"/>
      <c r="GW86" s="22"/>
      <c r="GX86" s="22"/>
      <c r="GY86" s="18"/>
      <c r="GZ86" s="18"/>
      <c r="HA86" s="18"/>
      <c r="HB86" s="18"/>
      <c r="HC86" s="18"/>
      <c r="HD86" s="18"/>
      <c r="HE86" s="18"/>
      <c r="HF86" s="18"/>
      <c r="HG86" s="18"/>
      <c r="HH86" s="18"/>
      <c r="HI86" s="18"/>
      <c r="HJ86" s="18"/>
      <c r="HK86" s="18"/>
      <c r="HL86" s="18"/>
      <c r="HM86" s="18"/>
      <c r="HN86" s="18"/>
      <c r="HO86" s="18"/>
      <c r="HP86" s="18"/>
      <c r="HQ86" s="18"/>
      <c r="HR86" s="18"/>
      <c r="HS86" s="18"/>
      <c r="HT86" s="18"/>
      <c r="HU86" s="18"/>
      <c r="HV86" s="18"/>
      <c r="HW86" s="18"/>
      <c r="HX86" s="18"/>
      <c r="HY86" s="18"/>
      <c r="HZ86" s="18"/>
      <c r="IA86" s="18"/>
      <c r="IB86" s="18"/>
      <c r="IC86" s="18"/>
      <c r="ID86" s="18"/>
      <c r="IE86" s="18"/>
      <c r="IF86" s="18"/>
      <c r="IG86" s="18"/>
      <c r="IH86" s="18"/>
      <c r="II86" s="18"/>
      <c r="IJ86" s="18"/>
      <c r="IK86" s="18"/>
      <c r="IL86" s="18"/>
      <c r="IM86" s="18"/>
      <c r="IN86" s="18"/>
      <c r="IO86" s="18"/>
      <c r="IP86" s="18"/>
      <c r="IQ86" s="18"/>
      <c r="IR86" s="18"/>
      <c r="IS86" s="18"/>
      <c r="IT86" s="18"/>
      <c r="IU86" s="18"/>
      <c r="IV86" s="18"/>
      <c r="IW86" s="18"/>
      <c r="IX86" s="18"/>
      <c r="IY86" s="18"/>
      <c r="IZ86" s="18"/>
      <c r="JA86" s="18"/>
      <c r="JB86" s="18"/>
      <c r="JC86" s="18"/>
      <c r="JD86" s="18"/>
      <c r="JE86" s="18"/>
      <c r="JF86" s="18"/>
    </row>
    <row r="87" spans="1:266" x14ac:dyDescent="0.3">
      <c r="B87" s="18"/>
      <c r="C87" s="18"/>
      <c r="AJ87" s="24"/>
      <c r="AK87" s="24"/>
      <c r="AL87" s="20"/>
      <c r="AM87" s="23"/>
      <c r="AN87" s="18"/>
      <c r="AO87" s="24"/>
      <c r="AW87" s="71"/>
      <c r="AX87" s="71"/>
      <c r="AY87" s="71"/>
      <c r="BB87" s="25"/>
      <c r="BC87" s="21"/>
      <c r="BG87" s="18"/>
      <c r="BN87" s="22"/>
      <c r="BO87" s="22"/>
      <c r="BP87" s="22"/>
      <c r="BQ87" s="22"/>
      <c r="BR87" s="15"/>
      <c r="CF87" s="15"/>
      <c r="CL87" s="22"/>
      <c r="CM87" s="15"/>
      <c r="CR87" s="22"/>
      <c r="CT87" s="15"/>
      <c r="CW87" s="22"/>
      <c r="DA87" s="15"/>
      <c r="DH87" s="15"/>
      <c r="DJ87" s="22"/>
      <c r="DO87" s="15"/>
      <c r="DV87" s="15"/>
      <c r="EC87" s="15"/>
      <c r="EJ87" s="15"/>
      <c r="EQ87" s="15"/>
      <c r="EX87" s="15"/>
      <c r="FE87" s="15"/>
      <c r="FL87" s="15"/>
      <c r="FS87" s="15"/>
      <c r="FZ87" s="15"/>
      <c r="GG87" s="15"/>
      <c r="GN87" s="15"/>
      <c r="GP87" s="22"/>
      <c r="GQ87" s="22"/>
      <c r="GR87" s="22"/>
      <c r="GS87" s="22"/>
      <c r="GT87" s="22"/>
      <c r="GU87" s="15"/>
      <c r="GV87" s="22"/>
      <c r="GW87" s="22"/>
      <c r="GX87" s="22"/>
      <c r="GY87" s="18"/>
      <c r="GZ87" s="18"/>
      <c r="HA87" s="18"/>
      <c r="HB87" s="18"/>
      <c r="HC87" s="18"/>
      <c r="HD87" s="18"/>
      <c r="HE87" s="18"/>
      <c r="HF87" s="18"/>
      <c r="HG87" s="18"/>
      <c r="HH87" s="18"/>
      <c r="HI87" s="18"/>
      <c r="HJ87" s="18"/>
      <c r="HK87" s="18"/>
      <c r="HL87" s="18"/>
      <c r="HM87" s="18"/>
      <c r="HN87" s="18"/>
      <c r="HO87" s="18"/>
      <c r="HP87" s="18"/>
      <c r="HQ87" s="18"/>
      <c r="HR87" s="18"/>
      <c r="HS87" s="18"/>
      <c r="HT87" s="18"/>
      <c r="HU87" s="18"/>
      <c r="HV87" s="18"/>
      <c r="HW87" s="18"/>
      <c r="HX87" s="18"/>
      <c r="HY87" s="18"/>
      <c r="HZ87" s="18"/>
      <c r="IA87" s="18"/>
      <c r="IB87" s="18"/>
      <c r="IC87" s="18"/>
      <c r="ID87" s="18"/>
      <c r="IE87" s="18"/>
      <c r="IF87" s="18"/>
      <c r="IG87" s="18"/>
      <c r="IH87" s="18"/>
      <c r="II87" s="18"/>
      <c r="IJ87" s="18"/>
      <c r="IK87" s="18"/>
      <c r="IL87" s="18"/>
      <c r="IM87" s="18"/>
      <c r="IN87" s="18"/>
      <c r="IO87" s="18"/>
      <c r="IP87" s="18"/>
      <c r="IQ87" s="18"/>
      <c r="IR87" s="18"/>
      <c r="IS87" s="18"/>
      <c r="IT87" s="18"/>
      <c r="IU87" s="18"/>
      <c r="IV87" s="18"/>
      <c r="IW87" s="18"/>
      <c r="IX87" s="18"/>
      <c r="IY87" s="18"/>
      <c r="IZ87" s="18"/>
      <c r="JA87" s="18"/>
      <c r="JB87" s="18"/>
      <c r="JC87" s="18"/>
      <c r="JD87" s="18"/>
      <c r="JE87" s="18"/>
      <c r="JF87" s="18"/>
    </row>
    <row r="88" spans="1:266" x14ac:dyDescent="0.3">
      <c r="AJ88" s="24"/>
      <c r="AK88" s="24"/>
      <c r="AL88" s="20"/>
      <c r="AM88" s="23"/>
      <c r="AN88" s="18"/>
      <c r="AO88" s="24"/>
      <c r="AW88" s="71"/>
      <c r="AX88" s="71"/>
      <c r="AY88" s="71"/>
      <c r="BB88" s="25"/>
      <c r="BC88" s="21"/>
      <c r="BG88" s="18"/>
      <c r="BN88" s="22"/>
      <c r="BO88" s="22"/>
      <c r="BP88" s="22"/>
      <c r="BQ88" s="22"/>
      <c r="BR88" s="15"/>
      <c r="CF88" s="15"/>
      <c r="CL88" s="22"/>
      <c r="CM88" s="15"/>
      <c r="CR88" s="22"/>
      <c r="CT88" s="15"/>
      <c r="CW88" s="22"/>
      <c r="DA88" s="15"/>
      <c r="DH88" s="15"/>
      <c r="DJ88" s="22"/>
      <c r="DO88" s="15"/>
      <c r="DV88" s="15"/>
      <c r="EC88" s="15"/>
      <c r="EJ88" s="15"/>
      <c r="EQ88" s="15"/>
      <c r="EX88" s="15"/>
      <c r="FE88" s="15"/>
      <c r="FL88" s="15"/>
      <c r="FS88" s="15"/>
      <c r="FZ88" s="15"/>
      <c r="GG88" s="15"/>
      <c r="GN88" s="15"/>
      <c r="GP88" s="22"/>
      <c r="GQ88" s="22"/>
      <c r="GR88" s="22"/>
      <c r="GS88" s="22"/>
      <c r="GT88" s="22"/>
      <c r="GU88" s="15"/>
      <c r="GV88" s="22"/>
      <c r="GW88" s="22"/>
      <c r="GX88" s="22"/>
      <c r="GY88" s="18"/>
      <c r="GZ88" s="18"/>
      <c r="HA88" s="18"/>
      <c r="HB88" s="18"/>
      <c r="HC88" s="18"/>
      <c r="HD88" s="18"/>
      <c r="HE88" s="18"/>
      <c r="HF88" s="18"/>
      <c r="HG88" s="18"/>
      <c r="HH88" s="18"/>
      <c r="HI88" s="18"/>
      <c r="HJ88" s="18"/>
      <c r="HK88" s="18"/>
      <c r="HL88" s="18"/>
      <c r="HM88" s="18"/>
      <c r="HN88" s="18"/>
      <c r="HO88" s="18"/>
      <c r="HP88" s="18"/>
      <c r="HQ88" s="18"/>
      <c r="HR88" s="18"/>
      <c r="HS88" s="18"/>
      <c r="HT88" s="18"/>
      <c r="HU88" s="18"/>
      <c r="HV88" s="18"/>
      <c r="HW88" s="18"/>
      <c r="HX88" s="18"/>
      <c r="HY88" s="18"/>
      <c r="HZ88" s="18"/>
      <c r="IA88" s="18"/>
      <c r="IB88" s="18"/>
      <c r="IC88" s="18"/>
      <c r="ID88" s="18"/>
      <c r="IE88" s="18"/>
      <c r="IF88" s="18"/>
      <c r="IG88" s="18"/>
      <c r="IH88" s="18"/>
      <c r="II88" s="18"/>
      <c r="IJ88" s="18"/>
      <c r="IK88" s="18"/>
      <c r="IL88" s="18"/>
      <c r="IM88" s="18"/>
      <c r="IN88" s="18"/>
      <c r="IO88" s="18"/>
      <c r="IP88" s="18"/>
      <c r="IQ88" s="18"/>
      <c r="IR88" s="18"/>
      <c r="IS88" s="18"/>
      <c r="IT88" s="18"/>
      <c r="IU88" s="18"/>
      <c r="IV88" s="18"/>
      <c r="IW88" s="18"/>
      <c r="IX88" s="18"/>
      <c r="IY88" s="18"/>
      <c r="IZ88" s="18"/>
      <c r="JA88" s="18"/>
      <c r="JB88" s="18"/>
      <c r="JC88" s="18"/>
      <c r="JD88" s="18"/>
      <c r="JE88" s="18"/>
      <c r="JF88" s="18"/>
    </row>
    <row r="89" spans="1:266" x14ac:dyDescent="0.3">
      <c r="AJ89" s="24"/>
      <c r="AK89" s="24"/>
      <c r="AL89" s="20"/>
      <c r="AM89" s="23"/>
      <c r="AN89" s="18"/>
      <c r="AO89" s="24"/>
      <c r="AW89" s="71"/>
      <c r="AX89" s="71"/>
      <c r="AY89" s="71"/>
      <c r="BB89" s="25"/>
      <c r="BC89" s="21"/>
      <c r="BG89" s="18"/>
      <c r="BN89" s="22"/>
      <c r="BO89" s="22"/>
      <c r="BP89" s="22"/>
      <c r="BQ89" s="22"/>
      <c r="BR89" s="15"/>
      <c r="CF89" s="15"/>
      <c r="CL89" s="22"/>
      <c r="CM89" s="15"/>
      <c r="CR89" s="22"/>
      <c r="CT89" s="15"/>
      <c r="CW89" s="22"/>
      <c r="DA89" s="15"/>
      <c r="DH89" s="15"/>
      <c r="DJ89" s="22"/>
      <c r="DO89" s="15"/>
      <c r="DV89" s="15"/>
      <c r="EC89" s="15"/>
      <c r="EJ89" s="15"/>
      <c r="EQ89" s="15"/>
      <c r="EX89" s="15"/>
      <c r="FE89" s="15"/>
      <c r="FL89" s="15"/>
      <c r="FS89" s="15"/>
      <c r="FZ89" s="15"/>
      <c r="GG89" s="15"/>
      <c r="GN89" s="15"/>
      <c r="GP89" s="22"/>
      <c r="GQ89" s="22"/>
      <c r="GR89" s="22"/>
      <c r="GS89" s="22"/>
      <c r="GT89" s="22"/>
      <c r="GU89" s="15"/>
      <c r="GV89" s="22"/>
      <c r="GW89" s="22"/>
      <c r="GX89" s="22"/>
      <c r="GY89" s="18"/>
      <c r="GZ89" s="18"/>
      <c r="HA89" s="18"/>
      <c r="HB89" s="18"/>
      <c r="HC89" s="18"/>
      <c r="HD89" s="18"/>
      <c r="HE89" s="18"/>
      <c r="HF89" s="18"/>
      <c r="HG89" s="18"/>
      <c r="HH89" s="18"/>
      <c r="HI89" s="18"/>
      <c r="HJ89" s="18"/>
      <c r="HK89" s="18"/>
      <c r="HL89" s="18"/>
      <c r="HM89" s="18"/>
      <c r="HN89" s="18"/>
      <c r="HO89" s="18"/>
      <c r="HP89" s="18"/>
      <c r="HQ89" s="18"/>
      <c r="HR89" s="18"/>
      <c r="HS89" s="18"/>
      <c r="HT89" s="18"/>
      <c r="HU89" s="18"/>
      <c r="HV89" s="18"/>
      <c r="HW89" s="18"/>
      <c r="HX89" s="18"/>
      <c r="HY89" s="18"/>
      <c r="HZ89" s="18"/>
      <c r="IA89" s="18"/>
      <c r="IB89" s="18"/>
      <c r="IC89" s="18"/>
      <c r="ID89" s="18"/>
      <c r="IE89" s="18"/>
      <c r="IF89" s="18"/>
      <c r="IG89" s="18"/>
      <c r="IH89" s="18"/>
      <c r="II89" s="18"/>
      <c r="IJ89" s="18"/>
      <c r="IK89" s="18"/>
      <c r="IL89" s="18"/>
      <c r="IM89" s="18"/>
      <c r="IN89" s="18"/>
      <c r="IO89" s="18"/>
      <c r="IP89" s="18"/>
      <c r="IQ89" s="18"/>
      <c r="IR89" s="18"/>
      <c r="IS89" s="18"/>
      <c r="IT89" s="18"/>
      <c r="IU89" s="18"/>
      <c r="IV89" s="18"/>
      <c r="IW89" s="18"/>
      <c r="IX89" s="18"/>
      <c r="IY89" s="18"/>
      <c r="IZ89" s="18"/>
      <c r="JA89" s="18"/>
      <c r="JB89" s="18"/>
      <c r="JC89" s="18"/>
      <c r="JD89" s="18"/>
      <c r="JE89" s="18"/>
      <c r="JF89" s="18"/>
    </row>
    <row r="90" spans="1:266" x14ac:dyDescent="0.3">
      <c r="AJ90" s="24"/>
      <c r="AK90" s="24"/>
      <c r="AL90" s="20"/>
      <c r="AM90" s="23"/>
      <c r="AN90" s="18"/>
      <c r="AO90" s="24"/>
      <c r="AW90" s="71"/>
      <c r="AX90" s="71"/>
      <c r="AY90" s="71"/>
      <c r="BB90" s="25"/>
      <c r="BC90" s="21"/>
      <c r="BG90" s="18"/>
      <c r="BN90" s="22"/>
      <c r="BO90" s="22"/>
      <c r="BP90" s="22"/>
      <c r="BQ90" s="22"/>
      <c r="BR90" s="15"/>
      <c r="CF90" s="15"/>
      <c r="CL90" s="22"/>
      <c r="CM90" s="15"/>
      <c r="CR90" s="22"/>
      <c r="CT90" s="15"/>
      <c r="CW90" s="22"/>
      <c r="DA90" s="15"/>
      <c r="DH90" s="15"/>
      <c r="DJ90" s="22"/>
      <c r="DO90" s="15"/>
      <c r="DV90" s="15"/>
      <c r="EC90" s="15"/>
      <c r="EJ90" s="15"/>
      <c r="EQ90" s="15"/>
      <c r="EX90" s="15"/>
      <c r="FE90" s="15"/>
      <c r="FL90" s="15"/>
      <c r="FS90" s="15"/>
      <c r="FZ90" s="15"/>
      <c r="GG90" s="15"/>
      <c r="GN90" s="15"/>
      <c r="GP90" s="22"/>
      <c r="GQ90" s="22"/>
      <c r="GR90" s="22"/>
      <c r="GS90" s="22"/>
      <c r="GT90" s="22"/>
      <c r="GU90" s="15"/>
      <c r="GV90" s="22"/>
      <c r="GW90" s="22"/>
      <c r="GX90" s="22"/>
      <c r="GY90" s="18"/>
      <c r="GZ90" s="18"/>
      <c r="HA90" s="18"/>
      <c r="HB90" s="18"/>
      <c r="HC90" s="18"/>
      <c r="HD90" s="18"/>
      <c r="HE90" s="18"/>
      <c r="HF90" s="18"/>
      <c r="HG90" s="18"/>
      <c r="HH90" s="18"/>
      <c r="HI90" s="18"/>
      <c r="HJ90" s="18"/>
      <c r="HK90" s="18"/>
      <c r="HL90" s="18"/>
      <c r="HM90" s="18"/>
      <c r="HN90" s="18"/>
      <c r="HO90" s="18"/>
      <c r="HP90" s="18"/>
      <c r="HQ90" s="18"/>
      <c r="HR90" s="18"/>
      <c r="HS90" s="18"/>
      <c r="HT90" s="18"/>
      <c r="HU90" s="18"/>
      <c r="HV90" s="18"/>
      <c r="HW90" s="18"/>
      <c r="HX90" s="18"/>
      <c r="HY90" s="18"/>
      <c r="HZ90" s="18"/>
      <c r="IA90" s="18"/>
      <c r="IB90" s="18"/>
      <c r="IC90" s="18"/>
      <c r="ID90" s="18"/>
      <c r="IE90" s="18"/>
      <c r="IF90" s="18"/>
      <c r="IG90" s="18"/>
      <c r="IH90" s="18"/>
      <c r="II90" s="18"/>
      <c r="IJ90" s="18"/>
      <c r="IK90" s="18"/>
      <c r="IL90" s="18"/>
      <c r="IM90" s="18"/>
      <c r="IN90" s="18"/>
      <c r="IO90" s="18"/>
      <c r="IP90" s="18"/>
      <c r="IQ90" s="18"/>
      <c r="IR90" s="18"/>
      <c r="IS90" s="18"/>
      <c r="IT90" s="18"/>
      <c r="IU90" s="18"/>
      <c r="IV90" s="18"/>
      <c r="IW90" s="18"/>
      <c r="IX90" s="18"/>
      <c r="IY90" s="18"/>
      <c r="IZ90" s="18"/>
      <c r="JA90" s="18"/>
      <c r="JB90" s="18"/>
      <c r="JC90" s="18"/>
      <c r="JD90" s="18"/>
      <c r="JE90" s="18"/>
      <c r="JF90" s="18"/>
    </row>
    <row r="91" spans="1:266" x14ac:dyDescent="0.3">
      <c r="AJ91" s="24"/>
      <c r="AK91" s="24"/>
      <c r="AL91" s="20"/>
      <c r="AM91" s="23"/>
      <c r="AN91" s="18"/>
      <c r="AO91" s="24"/>
      <c r="AW91" s="71"/>
      <c r="AX91" s="71"/>
      <c r="AY91" s="71"/>
      <c r="BB91" s="25"/>
      <c r="BC91" s="21"/>
      <c r="BG91" s="18"/>
      <c r="BN91" s="22"/>
      <c r="BO91" s="22"/>
      <c r="BP91" s="22"/>
      <c r="BQ91" s="22"/>
      <c r="BR91" s="15"/>
      <c r="CF91" s="15"/>
      <c r="CL91" s="22"/>
      <c r="CM91" s="15"/>
      <c r="CR91" s="22"/>
      <c r="CT91" s="15"/>
      <c r="CW91" s="22"/>
      <c r="DA91" s="15"/>
      <c r="DH91" s="15"/>
      <c r="DJ91" s="22"/>
      <c r="DO91" s="15"/>
      <c r="DV91" s="15"/>
      <c r="EC91" s="15"/>
      <c r="EJ91" s="15"/>
      <c r="EQ91" s="15"/>
      <c r="EX91" s="15"/>
      <c r="FE91" s="15"/>
      <c r="FL91" s="15"/>
      <c r="FS91" s="15"/>
      <c r="FZ91" s="15"/>
      <c r="GG91" s="15"/>
      <c r="GN91" s="15"/>
      <c r="GP91" s="22"/>
      <c r="GQ91" s="22"/>
      <c r="GR91" s="22"/>
      <c r="GS91" s="22"/>
      <c r="GT91" s="22"/>
      <c r="GU91" s="15"/>
      <c r="GV91" s="22"/>
      <c r="GW91" s="22"/>
      <c r="GX91" s="22"/>
      <c r="GY91" s="18"/>
      <c r="GZ91" s="18"/>
      <c r="HA91" s="18"/>
      <c r="HB91" s="18"/>
      <c r="HC91" s="18"/>
      <c r="HD91" s="18"/>
      <c r="HE91" s="18"/>
      <c r="HF91" s="18"/>
      <c r="HG91" s="18"/>
      <c r="HH91" s="18"/>
      <c r="HI91" s="18"/>
      <c r="HJ91" s="18"/>
      <c r="HK91" s="18"/>
      <c r="HL91" s="18"/>
      <c r="HM91" s="18"/>
      <c r="HN91" s="18"/>
      <c r="HO91" s="18"/>
      <c r="HP91" s="18"/>
      <c r="HQ91" s="18"/>
      <c r="HR91" s="18"/>
      <c r="HS91" s="18"/>
      <c r="HT91" s="18"/>
      <c r="HU91" s="18"/>
      <c r="HV91" s="18"/>
      <c r="HW91" s="18"/>
      <c r="HX91" s="18"/>
      <c r="HY91" s="18"/>
      <c r="HZ91" s="18"/>
      <c r="IA91" s="18"/>
      <c r="IB91" s="18"/>
      <c r="IC91" s="18"/>
      <c r="ID91" s="18"/>
      <c r="IE91" s="18"/>
      <c r="IF91" s="18"/>
      <c r="IG91" s="18"/>
      <c r="IH91" s="18"/>
      <c r="II91" s="18"/>
      <c r="IJ91" s="18"/>
      <c r="IK91" s="18"/>
      <c r="IL91" s="18"/>
      <c r="IM91" s="18"/>
      <c r="IN91" s="18"/>
      <c r="IO91" s="18"/>
      <c r="IP91" s="18"/>
      <c r="IQ91" s="18"/>
      <c r="IR91" s="18"/>
      <c r="IS91" s="18"/>
      <c r="IT91" s="18"/>
      <c r="IU91" s="18"/>
      <c r="IV91" s="18"/>
      <c r="IW91" s="18"/>
      <c r="IX91" s="18"/>
      <c r="IY91" s="18"/>
      <c r="IZ91" s="18"/>
      <c r="JA91" s="18"/>
      <c r="JB91" s="18"/>
      <c r="JC91" s="18"/>
      <c r="JD91" s="18"/>
      <c r="JE91" s="18"/>
      <c r="JF91" s="18"/>
    </row>
    <row r="92" spans="1:266" x14ac:dyDescent="0.3">
      <c r="AJ92" s="24"/>
      <c r="AK92" s="24"/>
      <c r="AL92" s="20"/>
      <c r="AM92" s="23"/>
      <c r="AN92" s="18"/>
      <c r="AO92" s="24"/>
      <c r="AW92" s="71"/>
      <c r="AX92" s="71"/>
      <c r="AY92" s="71"/>
      <c r="BB92" s="25"/>
      <c r="BC92" s="21"/>
      <c r="BG92" s="18"/>
      <c r="BN92" s="22"/>
      <c r="BO92" s="22"/>
      <c r="BP92" s="22"/>
      <c r="BQ92" s="22"/>
      <c r="BR92" s="15"/>
      <c r="CF92" s="15"/>
      <c r="CL92" s="22"/>
      <c r="CM92" s="15"/>
      <c r="CR92" s="22"/>
      <c r="CT92" s="15"/>
      <c r="CW92" s="22"/>
      <c r="DA92" s="15"/>
      <c r="DH92" s="15"/>
      <c r="DJ92" s="22"/>
      <c r="DO92" s="15"/>
      <c r="DV92" s="15"/>
      <c r="EC92" s="15"/>
      <c r="EJ92" s="15"/>
      <c r="EQ92" s="15"/>
      <c r="EX92" s="15"/>
      <c r="FE92" s="15"/>
      <c r="FL92" s="15"/>
      <c r="FS92" s="15"/>
      <c r="FZ92" s="15"/>
      <c r="GG92" s="15"/>
      <c r="GN92" s="15"/>
      <c r="GP92" s="22"/>
      <c r="GQ92" s="22"/>
      <c r="GR92" s="22"/>
      <c r="GS92" s="22"/>
      <c r="GT92" s="22"/>
      <c r="GU92" s="15"/>
      <c r="GV92" s="22"/>
      <c r="GW92" s="22"/>
      <c r="GX92" s="22"/>
      <c r="GY92" s="18"/>
      <c r="GZ92" s="18"/>
      <c r="HA92" s="18"/>
      <c r="HB92" s="18"/>
      <c r="HC92" s="18"/>
      <c r="HD92" s="18"/>
      <c r="HE92" s="18"/>
      <c r="HF92" s="18"/>
      <c r="HG92" s="18"/>
      <c r="HH92" s="18"/>
      <c r="HI92" s="18"/>
      <c r="HJ92" s="18"/>
      <c r="HK92" s="18"/>
      <c r="HL92" s="18"/>
      <c r="HM92" s="18"/>
      <c r="HN92" s="18"/>
      <c r="HO92" s="18"/>
      <c r="HP92" s="18"/>
      <c r="HQ92" s="18"/>
      <c r="HR92" s="18"/>
      <c r="HS92" s="18"/>
      <c r="HT92" s="18"/>
      <c r="HU92" s="18"/>
      <c r="HV92" s="18"/>
      <c r="HW92" s="18"/>
      <c r="HX92" s="18"/>
      <c r="HY92" s="18"/>
      <c r="HZ92" s="18"/>
      <c r="IA92" s="18"/>
      <c r="IB92" s="18"/>
      <c r="IC92" s="18"/>
      <c r="ID92" s="18"/>
      <c r="IE92" s="18"/>
      <c r="IF92" s="18"/>
      <c r="IG92" s="18"/>
      <c r="IH92" s="18"/>
      <c r="II92" s="18"/>
      <c r="IJ92" s="18"/>
      <c r="IK92" s="18"/>
      <c r="IL92" s="18"/>
      <c r="IM92" s="18"/>
      <c r="IN92" s="18"/>
      <c r="IO92" s="18"/>
      <c r="IP92" s="18"/>
      <c r="IQ92" s="18"/>
      <c r="IR92" s="18"/>
      <c r="IS92" s="18"/>
      <c r="IT92" s="18"/>
      <c r="IU92" s="18"/>
      <c r="IV92" s="18"/>
      <c r="IW92" s="18"/>
      <c r="IX92" s="18"/>
      <c r="IY92" s="18"/>
      <c r="IZ92" s="18"/>
      <c r="JA92" s="18"/>
      <c r="JB92" s="18"/>
      <c r="JC92" s="18"/>
      <c r="JD92" s="18"/>
      <c r="JE92" s="18"/>
      <c r="JF92" s="18"/>
    </row>
    <row r="93" spans="1:266" x14ac:dyDescent="0.3">
      <c r="AJ93" s="24"/>
      <c r="AK93" s="24"/>
      <c r="AL93" s="20"/>
      <c r="AM93" s="23"/>
      <c r="AN93" s="18"/>
      <c r="AO93" s="24"/>
      <c r="AW93" s="71"/>
      <c r="AX93" s="71"/>
      <c r="AY93" s="71"/>
      <c r="BB93" s="25"/>
      <c r="BC93" s="21"/>
      <c r="BG93" s="18"/>
      <c r="BN93" s="22"/>
      <c r="BO93" s="22"/>
      <c r="BP93" s="22"/>
      <c r="BQ93" s="22"/>
      <c r="BR93" s="15"/>
      <c r="CF93" s="15"/>
      <c r="CL93" s="22"/>
      <c r="CM93" s="15"/>
      <c r="CR93" s="22"/>
      <c r="CT93" s="15"/>
      <c r="CW93" s="22"/>
      <c r="DA93" s="15"/>
      <c r="DH93" s="15"/>
      <c r="DJ93" s="22"/>
      <c r="DO93" s="15"/>
      <c r="DV93" s="15"/>
      <c r="EC93" s="15"/>
      <c r="EJ93" s="15"/>
      <c r="EQ93" s="15"/>
      <c r="EX93" s="15"/>
      <c r="FE93" s="15"/>
      <c r="FL93" s="15"/>
      <c r="FS93" s="15"/>
      <c r="FZ93" s="15"/>
      <c r="GG93" s="15"/>
      <c r="GN93" s="15"/>
      <c r="GP93" s="22"/>
      <c r="GQ93" s="22"/>
      <c r="GR93" s="22"/>
      <c r="GS93" s="22"/>
      <c r="GT93" s="22"/>
      <c r="GU93" s="15"/>
      <c r="GV93" s="22"/>
      <c r="GW93" s="22"/>
      <c r="GX93" s="22"/>
      <c r="GY93" s="18"/>
      <c r="GZ93" s="18"/>
      <c r="HA93" s="18"/>
      <c r="HB93" s="18"/>
      <c r="HC93" s="18"/>
      <c r="HD93" s="18"/>
      <c r="HE93" s="18"/>
      <c r="HF93" s="18"/>
      <c r="HG93" s="18"/>
      <c r="HH93" s="18"/>
      <c r="HI93" s="18"/>
      <c r="HJ93" s="18"/>
      <c r="HK93" s="18"/>
      <c r="HL93" s="18"/>
      <c r="HM93" s="18"/>
      <c r="HN93" s="18"/>
      <c r="HO93" s="18"/>
      <c r="HP93" s="18"/>
      <c r="HQ93" s="18"/>
      <c r="HR93" s="18"/>
      <c r="HS93" s="18"/>
      <c r="HT93" s="18"/>
      <c r="HU93" s="18"/>
      <c r="HV93" s="18"/>
      <c r="HW93" s="18"/>
      <c r="HX93" s="18"/>
      <c r="HY93" s="18"/>
      <c r="HZ93" s="18"/>
      <c r="IA93" s="18"/>
      <c r="IB93" s="18"/>
      <c r="IC93" s="18"/>
      <c r="ID93" s="18"/>
      <c r="IE93" s="18"/>
      <c r="IF93" s="18"/>
      <c r="IG93" s="18"/>
      <c r="IH93" s="18"/>
      <c r="II93" s="18"/>
      <c r="IJ93" s="18"/>
      <c r="IK93" s="18"/>
      <c r="IL93" s="18"/>
      <c r="IM93" s="18"/>
      <c r="IN93" s="18"/>
      <c r="IO93" s="18"/>
      <c r="IP93" s="18"/>
      <c r="IQ93" s="18"/>
      <c r="IR93" s="18"/>
      <c r="IS93" s="18"/>
      <c r="IT93" s="18"/>
      <c r="IU93" s="18"/>
      <c r="IV93" s="18"/>
      <c r="IW93" s="18"/>
      <c r="IX93" s="18"/>
      <c r="IY93" s="18"/>
      <c r="IZ93" s="18"/>
      <c r="JA93" s="18"/>
      <c r="JB93" s="18"/>
      <c r="JC93" s="18"/>
      <c r="JD93" s="18"/>
      <c r="JE93" s="18"/>
      <c r="JF93" s="18"/>
    </row>
    <row r="94" spans="1:266" x14ac:dyDescent="0.3">
      <c r="AJ94" s="24"/>
      <c r="AK94" s="24"/>
      <c r="AL94" s="20"/>
      <c r="AM94" s="23"/>
      <c r="AN94" s="18"/>
      <c r="AO94" s="24"/>
      <c r="AW94" s="71"/>
      <c r="AX94" s="71"/>
      <c r="AY94" s="71"/>
      <c r="BB94" s="25"/>
      <c r="BC94" s="21"/>
      <c r="BG94" s="18"/>
      <c r="BN94" s="22"/>
      <c r="BO94" s="22"/>
      <c r="BP94" s="22"/>
      <c r="BQ94" s="22"/>
      <c r="BR94" s="15"/>
      <c r="CF94" s="15"/>
      <c r="CL94" s="22"/>
      <c r="CM94" s="15"/>
      <c r="CR94" s="22"/>
      <c r="CT94" s="15"/>
      <c r="CW94" s="22"/>
      <c r="DA94" s="15"/>
      <c r="DH94" s="15"/>
      <c r="DJ94" s="22"/>
      <c r="DO94" s="15"/>
      <c r="DV94" s="15"/>
      <c r="EC94" s="15"/>
      <c r="EJ94" s="15"/>
      <c r="EQ94" s="15"/>
      <c r="EX94" s="15"/>
      <c r="FE94" s="15"/>
      <c r="FL94" s="15"/>
      <c r="FS94" s="15"/>
      <c r="FZ94" s="15"/>
      <c r="GG94" s="15"/>
      <c r="GN94" s="15"/>
      <c r="GP94" s="22"/>
      <c r="GQ94" s="22"/>
      <c r="GR94" s="22"/>
      <c r="GS94" s="22"/>
      <c r="GT94" s="22"/>
      <c r="GU94" s="15"/>
      <c r="GV94" s="22"/>
      <c r="GW94" s="22"/>
      <c r="GX94" s="22"/>
      <c r="GY94" s="18"/>
      <c r="GZ94" s="18"/>
      <c r="HA94" s="18"/>
      <c r="HB94" s="18"/>
      <c r="HC94" s="18"/>
      <c r="HD94" s="18"/>
      <c r="HE94" s="18"/>
      <c r="HF94" s="18"/>
      <c r="HG94" s="18"/>
      <c r="HH94" s="18"/>
      <c r="HI94" s="18"/>
      <c r="HJ94" s="18"/>
      <c r="HK94" s="18"/>
      <c r="HL94" s="18"/>
      <c r="HM94" s="18"/>
      <c r="HN94" s="18"/>
      <c r="HO94" s="18"/>
      <c r="HP94" s="18"/>
      <c r="HQ94" s="18"/>
      <c r="HR94" s="18"/>
      <c r="HS94" s="18"/>
      <c r="HT94" s="18"/>
      <c r="HU94" s="18"/>
      <c r="HV94" s="18"/>
      <c r="HW94" s="18"/>
      <c r="HX94" s="18"/>
      <c r="HY94" s="18"/>
      <c r="HZ94" s="18"/>
      <c r="IA94" s="18"/>
      <c r="IB94" s="18"/>
      <c r="IC94" s="18"/>
      <c r="ID94" s="18"/>
      <c r="IE94" s="18"/>
      <c r="IF94" s="18"/>
      <c r="IG94" s="18"/>
      <c r="IH94" s="18"/>
      <c r="II94" s="18"/>
      <c r="IJ94" s="18"/>
      <c r="IK94" s="18"/>
      <c r="IL94" s="18"/>
      <c r="IM94" s="18"/>
      <c r="IN94" s="18"/>
      <c r="IO94" s="18"/>
      <c r="IP94" s="18"/>
      <c r="IQ94" s="18"/>
      <c r="IR94" s="18"/>
      <c r="IS94" s="18"/>
      <c r="IT94" s="18"/>
      <c r="IU94" s="18"/>
      <c r="IV94" s="18"/>
      <c r="IW94" s="18"/>
      <c r="IX94" s="18"/>
      <c r="IY94" s="18"/>
      <c r="IZ94" s="18"/>
      <c r="JA94" s="18"/>
      <c r="JB94" s="18"/>
      <c r="JC94" s="18"/>
      <c r="JD94" s="18"/>
      <c r="JE94" s="18"/>
      <c r="JF94" s="18"/>
    </row>
    <row r="95" spans="1:266" x14ac:dyDescent="0.3">
      <c r="AJ95" s="24"/>
      <c r="AK95" s="24"/>
      <c r="AL95" s="20"/>
      <c r="AM95" s="23"/>
      <c r="AN95" s="18"/>
      <c r="AO95" s="24"/>
      <c r="AW95" s="71"/>
      <c r="AX95" s="71"/>
      <c r="AY95" s="71"/>
      <c r="BB95" s="25"/>
      <c r="BC95" s="21"/>
      <c r="BG95" s="18"/>
      <c r="BN95" s="22"/>
      <c r="BO95" s="22"/>
      <c r="BP95" s="22"/>
      <c r="BQ95" s="22"/>
      <c r="BR95" s="15"/>
      <c r="CF95" s="15"/>
      <c r="CL95" s="22"/>
      <c r="CM95" s="15"/>
      <c r="CR95" s="22"/>
      <c r="CT95" s="15"/>
      <c r="CW95" s="22"/>
      <c r="DA95" s="15"/>
      <c r="DH95" s="15"/>
      <c r="DJ95" s="22"/>
      <c r="DO95" s="15"/>
      <c r="DV95" s="15"/>
      <c r="EC95" s="15"/>
      <c r="EJ95" s="15"/>
      <c r="EQ95" s="15"/>
      <c r="EX95" s="15"/>
      <c r="FE95" s="15"/>
      <c r="FL95" s="15"/>
      <c r="FS95" s="15"/>
      <c r="FZ95" s="15"/>
      <c r="GG95" s="15"/>
      <c r="GN95" s="15"/>
      <c r="GP95" s="22"/>
      <c r="GQ95" s="22"/>
      <c r="GR95" s="22"/>
      <c r="GS95" s="22"/>
      <c r="GT95" s="22"/>
      <c r="GU95" s="15"/>
      <c r="GV95" s="22"/>
      <c r="GW95" s="22"/>
      <c r="GX95" s="22"/>
      <c r="GY95" s="18"/>
      <c r="GZ95" s="18"/>
      <c r="HA95" s="18"/>
      <c r="HB95" s="18"/>
      <c r="HC95" s="18"/>
      <c r="HD95" s="18"/>
      <c r="HE95" s="18"/>
      <c r="HF95" s="18"/>
      <c r="HG95" s="18"/>
      <c r="HH95" s="18"/>
      <c r="HI95" s="18"/>
      <c r="HJ95" s="18"/>
      <c r="HK95" s="18"/>
      <c r="HL95" s="18"/>
      <c r="HM95" s="18"/>
      <c r="HN95" s="18"/>
      <c r="HO95" s="18"/>
      <c r="HP95" s="18"/>
      <c r="HQ95" s="18"/>
      <c r="HR95" s="18"/>
      <c r="HS95" s="18"/>
      <c r="HT95" s="18"/>
      <c r="HU95" s="18"/>
      <c r="HV95" s="18"/>
      <c r="HW95" s="18"/>
      <c r="HX95" s="18"/>
      <c r="HY95" s="18"/>
      <c r="HZ95" s="18"/>
      <c r="IA95" s="18"/>
      <c r="IB95" s="18"/>
      <c r="IC95" s="18"/>
      <c r="ID95" s="18"/>
      <c r="IE95" s="18"/>
      <c r="IF95" s="18"/>
      <c r="IG95" s="18"/>
      <c r="IH95" s="18"/>
      <c r="II95" s="18"/>
      <c r="IJ95" s="18"/>
      <c r="IK95" s="18"/>
      <c r="IL95" s="18"/>
      <c r="IM95" s="18"/>
      <c r="IN95" s="18"/>
      <c r="IO95" s="18"/>
      <c r="IP95" s="18"/>
      <c r="IQ95" s="18"/>
      <c r="IR95" s="18"/>
      <c r="IS95" s="18"/>
      <c r="IT95" s="18"/>
      <c r="IU95" s="18"/>
      <c r="IV95" s="18"/>
      <c r="IW95" s="18"/>
      <c r="IX95" s="18"/>
      <c r="IY95" s="18"/>
      <c r="IZ95" s="18"/>
      <c r="JA95" s="18"/>
      <c r="JB95" s="18"/>
      <c r="JC95" s="18"/>
      <c r="JD95" s="18"/>
      <c r="JE95" s="18"/>
      <c r="JF95" s="18"/>
    </row>
    <row r="96" spans="1:266" x14ac:dyDescent="0.3">
      <c r="AJ96" s="24"/>
      <c r="AK96" s="24"/>
      <c r="AL96" s="20"/>
      <c r="AM96" s="23"/>
      <c r="AN96" s="18"/>
      <c r="AO96" s="24"/>
      <c r="AW96" s="71"/>
      <c r="AX96" s="71"/>
      <c r="AY96" s="71"/>
      <c r="BB96" s="25"/>
      <c r="BC96" s="21"/>
      <c r="BG96" s="18"/>
      <c r="BN96" s="22"/>
      <c r="BO96" s="22"/>
      <c r="BP96" s="22"/>
      <c r="BQ96" s="22"/>
      <c r="BR96" s="15"/>
      <c r="CF96" s="15"/>
      <c r="CL96" s="22"/>
      <c r="CM96" s="15"/>
      <c r="CR96" s="22"/>
      <c r="CT96" s="15"/>
      <c r="CW96" s="22"/>
      <c r="DA96" s="15"/>
      <c r="DH96" s="15"/>
      <c r="DJ96" s="22"/>
      <c r="DO96" s="15"/>
      <c r="DV96" s="15"/>
      <c r="EC96" s="15"/>
      <c r="EJ96" s="15"/>
      <c r="EQ96" s="15"/>
      <c r="EX96" s="15"/>
      <c r="FE96" s="15"/>
      <c r="FL96" s="15"/>
      <c r="FS96" s="15"/>
      <c r="FZ96" s="15"/>
      <c r="GG96" s="15"/>
      <c r="GN96" s="15"/>
      <c r="GP96" s="22"/>
      <c r="GQ96" s="22"/>
      <c r="GR96" s="22"/>
      <c r="GS96" s="22"/>
      <c r="GT96" s="22"/>
      <c r="GU96" s="15"/>
      <c r="GV96" s="22"/>
      <c r="GW96" s="22"/>
      <c r="GX96" s="22"/>
      <c r="GY96" s="18"/>
      <c r="GZ96" s="18"/>
      <c r="HA96" s="18"/>
      <c r="HB96" s="18"/>
      <c r="HC96" s="18"/>
      <c r="HD96" s="18"/>
      <c r="HE96" s="18"/>
      <c r="HF96" s="18"/>
      <c r="HG96" s="18"/>
      <c r="HH96" s="18"/>
      <c r="HI96" s="18"/>
      <c r="HJ96" s="18"/>
      <c r="HK96" s="18"/>
      <c r="HL96" s="18"/>
      <c r="HM96" s="18"/>
      <c r="HN96" s="18"/>
      <c r="HO96" s="18"/>
      <c r="HP96" s="18"/>
      <c r="HQ96" s="18"/>
      <c r="HR96" s="18"/>
      <c r="HS96" s="18"/>
      <c r="HT96" s="18"/>
      <c r="HU96" s="18"/>
      <c r="HV96" s="18"/>
      <c r="HW96" s="18"/>
      <c r="HX96" s="18"/>
      <c r="HY96" s="18"/>
      <c r="HZ96" s="18"/>
      <c r="IA96" s="18"/>
      <c r="IB96" s="18"/>
      <c r="IC96" s="18"/>
      <c r="ID96" s="18"/>
      <c r="IE96" s="18"/>
      <c r="IF96" s="18"/>
      <c r="IG96" s="18"/>
      <c r="IH96" s="18"/>
      <c r="II96" s="18"/>
      <c r="IJ96" s="18"/>
      <c r="IK96" s="18"/>
      <c r="IL96" s="18"/>
      <c r="IM96" s="18"/>
      <c r="IN96" s="18"/>
      <c r="IO96" s="18"/>
      <c r="IP96" s="18"/>
      <c r="IQ96" s="18"/>
      <c r="IR96" s="18"/>
      <c r="IS96" s="18"/>
      <c r="IT96" s="18"/>
      <c r="IU96" s="18"/>
      <c r="IV96" s="18"/>
      <c r="IW96" s="18"/>
      <c r="IX96" s="18"/>
      <c r="IY96" s="18"/>
      <c r="IZ96" s="18"/>
      <c r="JA96" s="18"/>
      <c r="JB96" s="18"/>
      <c r="JC96" s="18"/>
      <c r="JD96" s="18"/>
      <c r="JE96" s="18"/>
      <c r="JF96" s="18"/>
    </row>
    <row r="97" spans="36:266" x14ac:dyDescent="0.3">
      <c r="AJ97" s="24"/>
      <c r="AK97" s="24"/>
      <c r="AL97" s="20"/>
      <c r="AM97" s="23"/>
      <c r="AN97" s="18"/>
      <c r="AO97" s="24"/>
      <c r="AW97" s="71"/>
      <c r="AX97" s="71"/>
      <c r="AY97" s="71"/>
      <c r="BB97" s="25"/>
      <c r="BC97" s="21"/>
      <c r="BG97" s="18"/>
      <c r="BN97" s="22"/>
      <c r="BO97" s="22"/>
      <c r="BP97" s="22"/>
      <c r="BQ97" s="22"/>
      <c r="BR97" s="15"/>
      <c r="CF97" s="15"/>
      <c r="CL97" s="22"/>
      <c r="CM97" s="15"/>
      <c r="CR97" s="22"/>
      <c r="CT97" s="15"/>
      <c r="CW97" s="22"/>
      <c r="DA97" s="15"/>
      <c r="DH97" s="15"/>
      <c r="DJ97" s="22"/>
      <c r="DO97" s="15"/>
      <c r="DV97" s="15"/>
      <c r="EC97" s="15"/>
      <c r="EJ97" s="15"/>
      <c r="EQ97" s="15"/>
      <c r="EX97" s="15"/>
      <c r="FE97" s="15"/>
      <c r="FL97" s="15"/>
      <c r="FS97" s="15"/>
      <c r="FZ97" s="15"/>
      <c r="GG97" s="15"/>
      <c r="GN97" s="15"/>
      <c r="GP97" s="22"/>
      <c r="GQ97" s="22"/>
      <c r="GR97" s="22"/>
      <c r="GS97" s="22"/>
      <c r="GT97" s="22"/>
      <c r="GU97" s="15"/>
      <c r="GV97" s="22"/>
      <c r="GW97" s="22"/>
      <c r="GX97" s="22"/>
      <c r="GY97" s="18"/>
      <c r="GZ97" s="18"/>
      <c r="HA97" s="18"/>
      <c r="HB97" s="18"/>
      <c r="HC97" s="18"/>
      <c r="HD97" s="18"/>
      <c r="HE97" s="18"/>
      <c r="HF97" s="18"/>
      <c r="HG97" s="18"/>
      <c r="HH97" s="18"/>
      <c r="HI97" s="18"/>
      <c r="HJ97" s="18"/>
      <c r="HK97" s="18"/>
      <c r="HL97" s="18"/>
      <c r="HM97" s="18"/>
      <c r="HN97" s="18"/>
      <c r="HO97" s="18"/>
      <c r="HP97" s="18"/>
      <c r="HQ97" s="18"/>
      <c r="HR97" s="18"/>
      <c r="HS97" s="18"/>
      <c r="HT97" s="18"/>
      <c r="HU97" s="18"/>
      <c r="HV97" s="18"/>
      <c r="HW97" s="18"/>
      <c r="HX97" s="18"/>
      <c r="HY97" s="18"/>
      <c r="HZ97" s="18"/>
      <c r="IA97" s="18"/>
      <c r="IB97" s="18"/>
      <c r="IC97" s="18"/>
      <c r="ID97" s="18"/>
      <c r="IE97" s="18"/>
      <c r="IF97" s="18"/>
      <c r="IG97" s="18"/>
      <c r="IH97" s="18"/>
      <c r="II97" s="18"/>
      <c r="IJ97" s="18"/>
      <c r="IK97" s="18"/>
      <c r="IL97" s="18"/>
      <c r="IM97" s="18"/>
      <c r="IN97" s="18"/>
      <c r="IO97" s="18"/>
      <c r="IP97" s="18"/>
      <c r="IQ97" s="18"/>
      <c r="IR97" s="18"/>
      <c r="IS97" s="18"/>
      <c r="IT97" s="18"/>
      <c r="IU97" s="18"/>
      <c r="IV97" s="18"/>
      <c r="IW97" s="18"/>
      <c r="IX97" s="18"/>
      <c r="IY97" s="18"/>
      <c r="IZ97" s="18"/>
      <c r="JA97" s="18"/>
      <c r="JB97" s="18"/>
      <c r="JC97" s="18"/>
      <c r="JD97" s="18"/>
      <c r="JE97" s="18"/>
      <c r="JF97" s="18"/>
    </row>
    <row r="98" spans="36:266" x14ac:dyDescent="0.3">
      <c r="AJ98" s="24"/>
      <c r="AK98" s="24"/>
      <c r="AL98" s="20"/>
      <c r="AM98" s="23"/>
      <c r="AN98" s="18"/>
      <c r="AO98" s="24"/>
      <c r="AW98" s="71"/>
      <c r="AX98" s="71"/>
      <c r="AY98" s="71"/>
      <c r="BB98" s="25"/>
      <c r="BC98" s="21"/>
      <c r="BG98" s="18"/>
      <c r="BN98" s="22"/>
      <c r="BO98" s="22"/>
      <c r="BP98" s="22"/>
      <c r="BQ98" s="22"/>
      <c r="BR98" s="15"/>
      <c r="CF98" s="15"/>
      <c r="CL98" s="22"/>
      <c r="CM98" s="15"/>
      <c r="CR98" s="22"/>
      <c r="CT98" s="15"/>
      <c r="CW98" s="22"/>
      <c r="DA98" s="15"/>
      <c r="DH98" s="15"/>
      <c r="DJ98" s="22"/>
      <c r="DO98" s="15"/>
      <c r="DV98" s="15"/>
      <c r="EC98" s="15"/>
      <c r="EJ98" s="15"/>
      <c r="EQ98" s="15"/>
      <c r="EX98" s="15"/>
      <c r="FE98" s="15"/>
      <c r="FL98" s="15"/>
      <c r="FS98" s="15"/>
      <c r="FZ98" s="15"/>
      <c r="GG98" s="15"/>
      <c r="GN98" s="15"/>
      <c r="GP98" s="22"/>
      <c r="GQ98" s="22"/>
      <c r="GR98" s="22"/>
      <c r="GS98" s="22"/>
      <c r="GT98" s="22"/>
      <c r="GU98" s="15"/>
      <c r="GV98" s="22"/>
      <c r="GW98" s="22"/>
      <c r="GX98" s="22"/>
      <c r="GY98" s="18"/>
      <c r="GZ98" s="18"/>
      <c r="HA98" s="18"/>
      <c r="HB98" s="18"/>
      <c r="HC98" s="18"/>
      <c r="HD98" s="18"/>
      <c r="HE98" s="18"/>
      <c r="HF98" s="18"/>
      <c r="HG98" s="18"/>
      <c r="HH98" s="18"/>
      <c r="HI98" s="18"/>
      <c r="HJ98" s="18"/>
      <c r="HK98" s="18"/>
      <c r="HL98" s="18"/>
      <c r="HM98" s="18"/>
      <c r="HN98" s="18"/>
      <c r="HO98" s="18"/>
      <c r="HP98" s="18"/>
      <c r="HQ98" s="18"/>
      <c r="HR98" s="18"/>
      <c r="HS98" s="18"/>
      <c r="HT98" s="18"/>
      <c r="HU98" s="18"/>
      <c r="HV98" s="18"/>
      <c r="HW98" s="18"/>
      <c r="HX98" s="18"/>
      <c r="HY98" s="18"/>
      <c r="HZ98" s="18"/>
      <c r="IA98" s="18"/>
      <c r="IB98" s="18"/>
      <c r="IC98" s="18"/>
      <c r="ID98" s="18"/>
      <c r="IE98" s="18"/>
      <c r="IF98" s="18"/>
      <c r="IG98" s="18"/>
      <c r="IH98" s="18"/>
      <c r="II98" s="18"/>
      <c r="IJ98" s="18"/>
      <c r="IK98" s="18"/>
      <c r="IL98" s="18"/>
      <c r="IM98" s="18"/>
      <c r="IN98" s="18"/>
      <c r="IO98" s="18"/>
      <c r="IP98" s="18"/>
      <c r="IQ98" s="18"/>
      <c r="IR98" s="18"/>
      <c r="IS98" s="18"/>
      <c r="IT98" s="18"/>
      <c r="IU98" s="18"/>
      <c r="IV98" s="18"/>
      <c r="IW98" s="18"/>
      <c r="IX98" s="18"/>
      <c r="IY98" s="18"/>
      <c r="IZ98" s="18"/>
      <c r="JA98" s="18"/>
      <c r="JB98" s="18"/>
      <c r="JC98" s="18"/>
      <c r="JD98" s="18"/>
      <c r="JE98" s="18"/>
      <c r="JF98" s="18"/>
    </row>
    <row r="99" spans="36:266" x14ac:dyDescent="0.3">
      <c r="AJ99" s="24"/>
      <c r="AK99" s="24"/>
      <c r="AL99" s="20"/>
      <c r="AM99" s="23"/>
      <c r="AN99" s="18"/>
      <c r="AO99" s="24"/>
      <c r="AW99" s="71"/>
      <c r="AX99" s="71"/>
      <c r="AY99" s="71"/>
      <c r="BB99" s="25"/>
      <c r="BC99" s="21"/>
      <c r="BG99" s="18"/>
      <c r="BN99" s="22"/>
      <c r="BO99" s="22"/>
      <c r="BP99" s="22"/>
      <c r="BQ99" s="22"/>
      <c r="BR99" s="15"/>
      <c r="CF99" s="15"/>
      <c r="CL99" s="22"/>
      <c r="CM99" s="15"/>
      <c r="CR99" s="22"/>
      <c r="CT99" s="15"/>
      <c r="CW99" s="22"/>
      <c r="DA99" s="15"/>
      <c r="DH99" s="15"/>
      <c r="DJ99" s="22"/>
      <c r="DO99" s="15"/>
      <c r="DV99" s="15"/>
      <c r="EC99" s="15"/>
      <c r="EJ99" s="15"/>
      <c r="EQ99" s="15"/>
      <c r="EX99" s="15"/>
      <c r="FE99" s="15"/>
      <c r="FL99" s="15"/>
      <c r="FS99" s="15"/>
      <c r="FZ99" s="15"/>
      <c r="GG99" s="15"/>
      <c r="GN99" s="15"/>
      <c r="GP99" s="22"/>
      <c r="GQ99" s="22"/>
      <c r="GR99" s="22"/>
      <c r="GS99" s="22"/>
      <c r="GT99" s="22"/>
      <c r="GU99" s="15"/>
      <c r="GV99" s="22"/>
      <c r="GW99" s="22"/>
      <c r="GX99" s="22"/>
      <c r="GY99" s="18"/>
      <c r="GZ99" s="18"/>
      <c r="HA99" s="18"/>
      <c r="HB99" s="18"/>
      <c r="HC99" s="18"/>
      <c r="HD99" s="18"/>
      <c r="HE99" s="18"/>
      <c r="HF99" s="18"/>
      <c r="HG99" s="18"/>
      <c r="HH99" s="18"/>
      <c r="HI99" s="18"/>
      <c r="HJ99" s="18"/>
      <c r="HK99" s="18"/>
      <c r="HL99" s="18"/>
      <c r="HM99" s="18"/>
      <c r="HN99" s="18"/>
      <c r="HO99" s="18"/>
      <c r="HP99" s="18"/>
      <c r="HQ99" s="18"/>
      <c r="HR99" s="18"/>
      <c r="HS99" s="18"/>
      <c r="HT99" s="18"/>
      <c r="HU99" s="18"/>
      <c r="HV99" s="18"/>
      <c r="HW99" s="18"/>
      <c r="HX99" s="18"/>
      <c r="HY99" s="18"/>
      <c r="HZ99" s="18"/>
      <c r="IA99" s="18"/>
      <c r="IB99" s="18"/>
      <c r="IC99" s="18"/>
      <c r="ID99" s="18"/>
      <c r="IE99" s="18"/>
      <c r="IF99" s="18"/>
      <c r="IG99" s="18"/>
      <c r="IH99" s="18"/>
      <c r="II99" s="18"/>
      <c r="IJ99" s="18"/>
      <c r="IK99" s="18"/>
      <c r="IL99" s="18"/>
      <c r="IM99" s="18"/>
      <c r="IN99" s="18"/>
      <c r="IO99" s="18"/>
      <c r="IP99" s="18"/>
      <c r="IQ99" s="18"/>
      <c r="IR99" s="18"/>
      <c r="IS99" s="18"/>
      <c r="IT99" s="18"/>
      <c r="IU99" s="18"/>
      <c r="IV99" s="18"/>
      <c r="IW99" s="18"/>
      <c r="IX99" s="18"/>
      <c r="IY99" s="18"/>
      <c r="IZ99" s="18"/>
      <c r="JA99" s="18"/>
      <c r="JB99" s="18"/>
      <c r="JC99" s="18"/>
      <c r="JD99" s="18"/>
      <c r="JE99" s="18"/>
      <c r="JF99" s="18"/>
    </row>
    <row r="100" spans="36:266" x14ac:dyDescent="0.3">
      <c r="AJ100" s="24"/>
      <c r="AK100" s="24"/>
      <c r="AL100" s="20"/>
      <c r="AM100" s="23"/>
      <c r="AN100" s="18"/>
      <c r="AO100" s="24"/>
      <c r="AW100" s="71"/>
      <c r="AX100" s="71"/>
      <c r="AY100" s="71"/>
      <c r="BB100" s="25"/>
      <c r="BC100" s="21"/>
      <c r="BG100" s="18"/>
      <c r="BN100" s="22"/>
      <c r="BO100" s="22"/>
      <c r="BP100" s="22"/>
      <c r="BQ100" s="22"/>
      <c r="BR100" s="15"/>
      <c r="CF100" s="15"/>
      <c r="CL100" s="22"/>
      <c r="CM100" s="15"/>
      <c r="CR100" s="22"/>
      <c r="CT100" s="15"/>
      <c r="CW100" s="22"/>
      <c r="DA100" s="15"/>
      <c r="DH100" s="15"/>
      <c r="DJ100" s="22"/>
      <c r="DO100" s="15"/>
      <c r="DV100" s="15"/>
      <c r="EC100" s="15"/>
      <c r="EJ100" s="15"/>
      <c r="EQ100" s="15"/>
      <c r="EX100" s="15"/>
      <c r="FE100" s="15"/>
      <c r="FL100" s="15"/>
      <c r="FS100" s="15"/>
      <c r="FZ100" s="15"/>
      <c r="GG100" s="15"/>
      <c r="GN100" s="15"/>
      <c r="GP100" s="22"/>
      <c r="GQ100" s="22"/>
      <c r="GR100" s="22"/>
      <c r="GS100" s="22"/>
      <c r="GT100" s="22"/>
      <c r="GU100" s="15"/>
      <c r="GV100" s="22"/>
      <c r="GW100" s="22"/>
      <c r="GX100" s="22"/>
      <c r="GY100" s="18"/>
      <c r="GZ100" s="18"/>
      <c r="HA100" s="18"/>
      <c r="HB100" s="18"/>
      <c r="HC100" s="18"/>
      <c r="HD100" s="18"/>
      <c r="HE100" s="18"/>
      <c r="HF100" s="18"/>
      <c r="HG100" s="18"/>
      <c r="HH100" s="18"/>
      <c r="HI100" s="18"/>
      <c r="HJ100" s="18"/>
      <c r="HK100" s="18"/>
      <c r="HL100" s="18"/>
      <c r="HM100" s="18"/>
      <c r="HN100" s="18"/>
      <c r="HO100" s="18"/>
      <c r="HP100" s="18"/>
      <c r="HQ100" s="18"/>
      <c r="HR100" s="18"/>
      <c r="HS100" s="18"/>
      <c r="HT100" s="18"/>
      <c r="HU100" s="18"/>
      <c r="HV100" s="18"/>
      <c r="HW100" s="18"/>
      <c r="HX100" s="18"/>
      <c r="HY100" s="18"/>
      <c r="HZ100" s="18"/>
      <c r="IA100" s="18"/>
      <c r="IB100" s="18"/>
      <c r="IC100" s="18"/>
      <c r="ID100" s="18"/>
      <c r="IE100" s="18"/>
      <c r="IF100" s="18"/>
      <c r="IG100" s="18"/>
      <c r="IH100" s="18"/>
      <c r="II100" s="18"/>
      <c r="IJ100" s="18"/>
      <c r="IK100" s="18"/>
      <c r="IL100" s="18"/>
      <c r="IM100" s="18"/>
      <c r="IN100" s="18"/>
      <c r="IO100" s="18"/>
      <c r="IP100" s="18"/>
      <c r="IQ100" s="18"/>
      <c r="IR100" s="18"/>
      <c r="IS100" s="18"/>
      <c r="IT100" s="18"/>
      <c r="IU100" s="18"/>
      <c r="IV100" s="18"/>
      <c r="IW100" s="18"/>
      <c r="IX100" s="18"/>
      <c r="IY100" s="18"/>
      <c r="IZ100" s="18"/>
      <c r="JA100" s="18"/>
      <c r="JB100" s="18"/>
      <c r="JC100" s="18"/>
      <c r="JD100" s="18"/>
      <c r="JE100" s="18"/>
      <c r="JF100" s="18"/>
    </row>
    <row r="101" spans="36:266" x14ac:dyDescent="0.3">
      <c r="AJ101" s="24"/>
      <c r="AK101" s="24"/>
      <c r="AL101" s="20"/>
      <c r="AM101" s="23"/>
      <c r="AN101" s="18"/>
      <c r="AO101" s="24"/>
      <c r="AW101" s="71"/>
      <c r="AX101" s="71"/>
      <c r="AY101" s="71"/>
      <c r="BB101" s="25"/>
      <c r="BC101" s="21"/>
      <c r="BG101" s="18"/>
      <c r="BN101" s="22"/>
      <c r="BO101" s="22"/>
      <c r="BP101" s="22"/>
      <c r="BQ101" s="22"/>
      <c r="BR101" s="15"/>
      <c r="CF101" s="15"/>
      <c r="CL101" s="22"/>
      <c r="CM101" s="15"/>
      <c r="CR101" s="22"/>
      <c r="CT101" s="15"/>
      <c r="CW101" s="22"/>
      <c r="DA101" s="15"/>
      <c r="DH101" s="15"/>
      <c r="DJ101" s="22"/>
      <c r="DO101" s="15"/>
      <c r="DV101" s="15"/>
      <c r="EC101" s="15"/>
      <c r="EJ101" s="15"/>
      <c r="EQ101" s="15"/>
      <c r="EX101" s="15"/>
      <c r="FE101" s="15"/>
      <c r="FL101" s="15"/>
      <c r="FS101" s="15"/>
      <c r="FZ101" s="15"/>
      <c r="GG101" s="15"/>
      <c r="GN101" s="15"/>
      <c r="GP101" s="22"/>
      <c r="GQ101" s="22"/>
      <c r="GR101" s="22"/>
      <c r="GS101" s="22"/>
      <c r="GT101" s="22"/>
      <c r="GU101" s="15"/>
      <c r="GV101" s="22"/>
      <c r="GW101" s="22"/>
      <c r="GX101" s="22"/>
      <c r="GY101" s="18"/>
      <c r="GZ101" s="18"/>
      <c r="HA101" s="18"/>
      <c r="HB101" s="18"/>
      <c r="HC101" s="18"/>
      <c r="HD101" s="18"/>
      <c r="HE101" s="18"/>
      <c r="HF101" s="18"/>
      <c r="HG101" s="18"/>
      <c r="HH101" s="18"/>
      <c r="HI101" s="18"/>
      <c r="HJ101" s="18"/>
      <c r="HK101" s="18"/>
      <c r="HL101" s="18"/>
      <c r="HM101" s="18"/>
      <c r="HN101" s="18"/>
      <c r="HO101" s="18"/>
      <c r="HP101" s="18"/>
      <c r="HQ101" s="18"/>
      <c r="HR101" s="18"/>
      <c r="HS101" s="18"/>
      <c r="HT101" s="18"/>
      <c r="HU101" s="18"/>
      <c r="HV101" s="18"/>
      <c r="HW101" s="18"/>
      <c r="HX101" s="18"/>
      <c r="HY101" s="18"/>
      <c r="HZ101" s="18"/>
      <c r="IA101" s="18"/>
      <c r="IB101" s="18"/>
      <c r="IC101" s="18"/>
      <c r="ID101" s="18"/>
      <c r="IE101" s="18"/>
      <c r="IF101" s="18"/>
      <c r="IG101" s="18"/>
      <c r="IH101" s="18"/>
      <c r="II101" s="18"/>
      <c r="IJ101" s="18"/>
      <c r="IK101" s="18"/>
      <c r="IL101" s="18"/>
      <c r="IM101" s="18"/>
      <c r="IN101" s="18"/>
      <c r="IO101" s="18"/>
      <c r="IP101" s="18"/>
      <c r="IQ101" s="18"/>
      <c r="IR101" s="18"/>
      <c r="IS101" s="18"/>
      <c r="IT101" s="18"/>
      <c r="IU101" s="18"/>
      <c r="IV101" s="18"/>
      <c r="IW101" s="18"/>
      <c r="IX101" s="18"/>
      <c r="IY101" s="18"/>
      <c r="IZ101" s="18"/>
      <c r="JA101" s="18"/>
      <c r="JB101" s="18"/>
      <c r="JC101" s="18"/>
      <c r="JD101" s="18"/>
      <c r="JE101" s="18"/>
      <c r="JF101" s="18"/>
    </row>
    <row r="102" spans="36:266" x14ac:dyDescent="0.3">
      <c r="AJ102" s="24"/>
      <c r="AK102" s="24"/>
      <c r="AL102" s="20"/>
      <c r="AM102" s="23"/>
      <c r="AN102" s="18"/>
      <c r="AO102" s="24"/>
      <c r="AW102" s="71"/>
      <c r="AX102" s="71"/>
      <c r="AY102" s="71"/>
      <c r="BB102" s="25"/>
      <c r="BC102" s="21"/>
      <c r="BG102" s="18"/>
      <c r="BN102" s="22"/>
      <c r="BO102" s="22"/>
      <c r="BP102" s="22"/>
      <c r="BQ102" s="22"/>
      <c r="BR102" s="15"/>
      <c r="CF102" s="15"/>
      <c r="CL102" s="22"/>
      <c r="CM102" s="15"/>
      <c r="CR102" s="22"/>
      <c r="CT102" s="15"/>
      <c r="CW102" s="22"/>
      <c r="DA102" s="15"/>
      <c r="DH102" s="15"/>
      <c r="DJ102" s="22"/>
      <c r="DO102" s="15"/>
      <c r="DV102" s="15"/>
      <c r="EC102" s="15"/>
      <c r="EJ102" s="15"/>
      <c r="EQ102" s="15"/>
      <c r="EX102" s="15"/>
      <c r="FE102" s="15"/>
      <c r="FL102" s="15"/>
      <c r="FS102" s="15"/>
      <c r="FZ102" s="15"/>
      <c r="GG102" s="15"/>
      <c r="GN102" s="15"/>
      <c r="GP102" s="22"/>
      <c r="GQ102" s="22"/>
      <c r="GR102" s="22"/>
      <c r="GS102" s="22"/>
      <c r="GT102" s="22"/>
      <c r="GU102" s="15"/>
      <c r="GV102" s="22"/>
      <c r="GW102" s="22"/>
      <c r="GX102" s="22"/>
      <c r="GY102" s="18"/>
      <c r="GZ102" s="18"/>
      <c r="HA102" s="18"/>
      <c r="HB102" s="18"/>
      <c r="HC102" s="18"/>
      <c r="HD102" s="18"/>
      <c r="HE102" s="18"/>
      <c r="HF102" s="18"/>
      <c r="HG102" s="18"/>
      <c r="HH102" s="18"/>
      <c r="HI102" s="18"/>
      <c r="HJ102" s="18"/>
      <c r="HK102" s="18"/>
      <c r="HL102" s="18"/>
      <c r="HM102" s="18"/>
      <c r="HN102" s="18"/>
      <c r="HO102" s="18"/>
      <c r="HP102" s="18"/>
      <c r="HQ102" s="18"/>
      <c r="HR102" s="18"/>
      <c r="HS102" s="18"/>
      <c r="HT102" s="18"/>
      <c r="HU102" s="18"/>
      <c r="HV102" s="18"/>
      <c r="HW102" s="18"/>
      <c r="HX102" s="18"/>
      <c r="HY102" s="18"/>
      <c r="HZ102" s="18"/>
      <c r="IA102" s="18"/>
      <c r="IB102" s="18"/>
      <c r="IC102" s="18"/>
      <c r="ID102" s="18"/>
      <c r="IE102" s="18"/>
      <c r="IF102" s="18"/>
      <c r="IG102" s="18"/>
      <c r="IH102" s="18"/>
      <c r="II102" s="18"/>
      <c r="IJ102" s="18"/>
      <c r="IK102" s="18"/>
      <c r="IL102" s="18"/>
      <c r="IM102" s="18"/>
      <c r="IN102" s="18"/>
      <c r="IO102" s="18"/>
      <c r="IP102" s="18"/>
      <c r="IQ102" s="18"/>
      <c r="IR102" s="18"/>
      <c r="IS102" s="18"/>
      <c r="IT102" s="18"/>
      <c r="IU102" s="18"/>
      <c r="IV102" s="18"/>
      <c r="IW102" s="18"/>
      <c r="IX102" s="18"/>
      <c r="IY102" s="18"/>
      <c r="IZ102" s="18"/>
      <c r="JA102" s="18"/>
      <c r="JB102" s="18"/>
      <c r="JC102" s="18"/>
      <c r="JD102" s="18"/>
      <c r="JE102" s="18"/>
      <c r="JF102" s="18"/>
    </row>
    <row r="103" spans="36:266" x14ac:dyDescent="0.3">
      <c r="AJ103" s="24"/>
      <c r="AK103" s="24"/>
      <c r="AL103" s="20"/>
      <c r="AM103" s="23"/>
      <c r="AN103" s="18"/>
      <c r="AO103" s="24"/>
      <c r="AW103" s="71"/>
      <c r="AX103" s="71"/>
      <c r="AY103" s="71"/>
      <c r="BB103" s="25"/>
      <c r="BC103" s="21"/>
      <c r="BG103" s="18"/>
      <c r="BN103" s="22"/>
      <c r="BO103" s="22"/>
      <c r="BP103" s="22"/>
      <c r="BQ103" s="22"/>
      <c r="BR103" s="15"/>
      <c r="CF103" s="15"/>
      <c r="CL103" s="22"/>
      <c r="CM103" s="15"/>
      <c r="CR103" s="22"/>
      <c r="CT103" s="15"/>
      <c r="CW103" s="22"/>
      <c r="DA103" s="15"/>
      <c r="DH103" s="15"/>
      <c r="DJ103" s="22"/>
      <c r="DO103" s="15"/>
      <c r="DV103" s="15"/>
      <c r="EC103" s="15"/>
      <c r="EJ103" s="15"/>
      <c r="EQ103" s="15"/>
      <c r="EX103" s="15"/>
      <c r="FE103" s="15"/>
      <c r="FL103" s="15"/>
      <c r="FS103" s="15"/>
      <c r="FZ103" s="15"/>
      <c r="GG103" s="15"/>
      <c r="GN103" s="15"/>
      <c r="GP103" s="22"/>
      <c r="GQ103" s="22"/>
      <c r="GR103" s="22"/>
      <c r="GS103" s="22"/>
      <c r="GT103" s="22"/>
      <c r="GU103" s="15"/>
      <c r="GV103" s="22"/>
      <c r="GW103" s="22"/>
      <c r="GX103" s="22"/>
      <c r="GY103" s="18"/>
      <c r="GZ103" s="18"/>
      <c r="HA103" s="18"/>
      <c r="HB103" s="18"/>
      <c r="HC103" s="18"/>
      <c r="HD103" s="18"/>
      <c r="HE103" s="18"/>
      <c r="HF103" s="18"/>
      <c r="HG103" s="18"/>
      <c r="HH103" s="18"/>
      <c r="HI103" s="18"/>
      <c r="HJ103" s="18"/>
      <c r="HK103" s="18"/>
      <c r="HL103" s="18"/>
      <c r="HM103" s="18"/>
      <c r="HN103" s="18"/>
      <c r="HO103" s="18"/>
      <c r="HP103" s="18"/>
      <c r="HQ103" s="18"/>
      <c r="HR103" s="18"/>
      <c r="HS103" s="18"/>
      <c r="HT103" s="18"/>
      <c r="HU103" s="18"/>
      <c r="HV103" s="18"/>
      <c r="HW103" s="18"/>
      <c r="HX103" s="18"/>
      <c r="HY103" s="18"/>
      <c r="HZ103" s="18"/>
      <c r="IA103" s="18"/>
      <c r="IB103" s="18"/>
      <c r="IC103" s="18"/>
      <c r="ID103" s="18"/>
      <c r="IE103" s="18"/>
      <c r="IF103" s="18"/>
      <c r="IG103" s="18"/>
      <c r="IH103" s="18"/>
      <c r="II103" s="18"/>
      <c r="IJ103" s="18"/>
      <c r="IK103" s="18"/>
      <c r="IL103" s="18"/>
      <c r="IM103" s="18"/>
      <c r="IN103" s="18"/>
      <c r="IO103" s="18"/>
      <c r="IP103" s="18"/>
      <c r="IQ103" s="18"/>
      <c r="IR103" s="18"/>
      <c r="IS103" s="18"/>
      <c r="IT103" s="18"/>
      <c r="IU103" s="18"/>
      <c r="IV103" s="18"/>
      <c r="IW103" s="18"/>
      <c r="IX103" s="18"/>
      <c r="IY103" s="18"/>
      <c r="IZ103" s="18"/>
      <c r="JA103" s="18"/>
      <c r="JB103" s="18"/>
      <c r="JC103" s="18"/>
      <c r="JD103" s="18"/>
      <c r="JE103" s="18"/>
      <c r="JF103" s="18"/>
    </row>
    <row r="104" spans="36:266" x14ac:dyDescent="0.3">
      <c r="AJ104" s="24"/>
      <c r="AK104" s="24"/>
      <c r="AL104" s="20"/>
      <c r="AM104" s="23"/>
      <c r="AN104" s="18"/>
      <c r="AO104" s="24"/>
      <c r="AW104" s="71"/>
      <c r="AX104" s="71"/>
      <c r="AY104" s="71"/>
      <c r="BB104" s="25"/>
      <c r="BC104" s="21"/>
      <c r="BG104" s="18"/>
      <c r="BN104" s="22"/>
      <c r="BO104" s="22"/>
      <c r="BP104" s="22"/>
      <c r="BQ104" s="22"/>
      <c r="BR104" s="15"/>
      <c r="CF104" s="15"/>
      <c r="CL104" s="22"/>
      <c r="CM104" s="15"/>
      <c r="CR104" s="22"/>
      <c r="CT104" s="15"/>
      <c r="CW104" s="22"/>
      <c r="DA104" s="15"/>
      <c r="DH104" s="15"/>
      <c r="DJ104" s="22"/>
      <c r="DO104" s="15"/>
      <c r="DV104" s="15"/>
      <c r="EC104" s="15"/>
      <c r="EJ104" s="15"/>
      <c r="EQ104" s="15"/>
      <c r="EX104" s="15"/>
      <c r="FE104" s="15"/>
      <c r="FL104" s="15"/>
      <c r="FS104" s="15"/>
      <c r="FZ104" s="15"/>
      <c r="GG104" s="15"/>
      <c r="GN104" s="15"/>
      <c r="GP104" s="22"/>
      <c r="GQ104" s="22"/>
      <c r="GR104" s="22"/>
      <c r="GS104" s="22"/>
      <c r="GT104" s="22"/>
      <c r="GU104" s="15"/>
      <c r="GV104" s="22"/>
      <c r="GW104" s="22"/>
      <c r="GX104" s="22"/>
      <c r="GY104" s="18"/>
      <c r="GZ104" s="18"/>
      <c r="HA104" s="18"/>
      <c r="HB104" s="18"/>
      <c r="HC104" s="18"/>
      <c r="HD104" s="18"/>
      <c r="HE104" s="18"/>
      <c r="HF104" s="18"/>
      <c r="HG104" s="18"/>
      <c r="HH104" s="18"/>
      <c r="HI104" s="18"/>
      <c r="HJ104" s="18"/>
      <c r="HK104" s="18"/>
      <c r="HL104" s="18"/>
      <c r="HM104" s="18"/>
      <c r="HN104" s="18"/>
      <c r="HO104" s="18"/>
      <c r="HP104" s="18"/>
      <c r="HQ104" s="18"/>
      <c r="HR104" s="18"/>
      <c r="HS104" s="18"/>
      <c r="HT104" s="18"/>
      <c r="HU104" s="18"/>
      <c r="HV104" s="18"/>
      <c r="HW104" s="18"/>
      <c r="HX104" s="18"/>
      <c r="HY104" s="18"/>
      <c r="HZ104" s="18"/>
      <c r="IA104" s="18"/>
      <c r="IB104" s="18"/>
      <c r="IC104" s="18"/>
      <c r="ID104" s="18"/>
      <c r="IE104" s="18"/>
      <c r="IF104" s="18"/>
      <c r="IG104" s="18"/>
      <c r="IH104" s="18"/>
      <c r="II104" s="18"/>
      <c r="IJ104" s="18"/>
      <c r="IK104" s="18"/>
      <c r="IL104" s="18"/>
      <c r="IM104" s="18"/>
      <c r="IN104" s="18"/>
      <c r="IO104" s="18"/>
      <c r="IP104" s="18"/>
      <c r="IQ104" s="18"/>
      <c r="IR104" s="18"/>
      <c r="IS104" s="18"/>
      <c r="IT104" s="18"/>
      <c r="IU104" s="18"/>
      <c r="IV104" s="18"/>
      <c r="IW104" s="18"/>
      <c r="IX104" s="18"/>
      <c r="IY104" s="18"/>
      <c r="IZ104" s="18"/>
      <c r="JA104" s="18"/>
      <c r="JB104" s="18"/>
      <c r="JC104" s="18"/>
      <c r="JD104" s="18"/>
      <c r="JE104" s="18"/>
      <c r="JF104" s="18"/>
    </row>
    <row r="105" spans="36:266" x14ac:dyDescent="0.3">
      <c r="AJ105" s="24"/>
      <c r="AK105" s="24"/>
      <c r="AL105" s="20"/>
      <c r="AM105" s="23"/>
      <c r="AN105" s="18"/>
      <c r="AO105" s="24"/>
      <c r="AW105" s="71"/>
      <c r="AX105" s="71"/>
      <c r="AY105" s="71"/>
      <c r="BB105" s="25"/>
      <c r="BC105" s="21"/>
      <c r="BG105" s="18"/>
      <c r="BN105" s="22"/>
      <c r="BO105" s="22"/>
      <c r="BP105" s="22"/>
      <c r="BQ105" s="22"/>
      <c r="BR105" s="15"/>
      <c r="CF105" s="15"/>
      <c r="CL105" s="22"/>
      <c r="CM105" s="15"/>
      <c r="CR105" s="22"/>
      <c r="CT105" s="15"/>
      <c r="CW105" s="22"/>
      <c r="DA105" s="15"/>
      <c r="DH105" s="15"/>
      <c r="DJ105" s="22"/>
      <c r="DO105" s="15"/>
      <c r="DV105" s="15"/>
      <c r="EC105" s="15"/>
      <c r="EJ105" s="15"/>
      <c r="EQ105" s="15"/>
      <c r="EX105" s="15"/>
      <c r="FE105" s="15"/>
      <c r="FL105" s="15"/>
      <c r="FS105" s="15"/>
      <c r="FZ105" s="15"/>
      <c r="GG105" s="15"/>
      <c r="GN105" s="15"/>
      <c r="GP105" s="22"/>
      <c r="GQ105" s="22"/>
      <c r="GR105" s="22"/>
      <c r="GS105" s="22"/>
      <c r="GT105" s="22"/>
      <c r="GU105" s="15"/>
      <c r="GV105" s="22"/>
      <c r="GW105" s="22"/>
      <c r="GX105" s="22"/>
      <c r="GY105" s="18"/>
      <c r="GZ105" s="18"/>
      <c r="HA105" s="18"/>
      <c r="HB105" s="18"/>
      <c r="HC105" s="18"/>
      <c r="HD105" s="18"/>
      <c r="HE105" s="18"/>
      <c r="HF105" s="18"/>
      <c r="HG105" s="18"/>
      <c r="HH105" s="18"/>
      <c r="HI105" s="18"/>
      <c r="HJ105" s="18"/>
      <c r="HK105" s="18"/>
      <c r="HL105" s="18"/>
      <c r="HM105" s="18"/>
      <c r="HN105" s="18"/>
      <c r="HO105" s="18"/>
      <c r="HP105" s="18"/>
      <c r="HQ105" s="18"/>
      <c r="HR105" s="18"/>
      <c r="HS105" s="18"/>
      <c r="HT105" s="18"/>
      <c r="HU105" s="18"/>
      <c r="HV105" s="18"/>
      <c r="HW105" s="18"/>
      <c r="HX105" s="18"/>
      <c r="HY105" s="18"/>
      <c r="HZ105" s="18"/>
      <c r="IA105" s="18"/>
      <c r="IB105" s="18"/>
      <c r="IC105" s="18"/>
      <c r="ID105" s="18"/>
      <c r="IE105" s="18"/>
      <c r="IF105" s="18"/>
      <c r="IG105" s="18"/>
      <c r="IH105" s="18"/>
      <c r="II105" s="18"/>
      <c r="IJ105" s="18"/>
      <c r="IK105" s="18"/>
      <c r="IL105" s="18"/>
      <c r="IM105" s="18"/>
      <c r="IN105" s="18"/>
      <c r="IO105" s="18"/>
      <c r="IP105" s="18"/>
      <c r="IQ105" s="18"/>
      <c r="IR105" s="18"/>
      <c r="IS105" s="18"/>
      <c r="IT105" s="18"/>
      <c r="IU105" s="18"/>
      <c r="IV105" s="18"/>
      <c r="IW105" s="18"/>
      <c r="IX105" s="18"/>
      <c r="IY105" s="18"/>
      <c r="IZ105" s="18"/>
      <c r="JA105" s="18"/>
      <c r="JB105" s="18"/>
      <c r="JC105" s="18"/>
      <c r="JD105" s="18"/>
      <c r="JE105" s="18"/>
      <c r="JF105" s="18"/>
    </row>
    <row r="106" spans="36:266" x14ac:dyDescent="0.3">
      <c r="AJ106" s="24"/>
      <c r="AK106" s="24"/>
      <c r="AL106" s="20"/>
      <c r="AM106" s="23"/>
      <c r="AN106" s="18"/>
      <c r="AO106" s="24"/>
      <c r="AW106" s="71"/>
      <c r="AX106" s="71"/>
      <c r="AY106" s="71"/>
      <c r="BB106" s="25"/>
      <c r="BC106" s="21"/>
      <c r="BG106" s="18"/>
      <c r="BN106" s="22"/>
      <c r="BO106" s="22"/>
      <c r="BP106" s="22"/>
      <c r="BQ106" s="22"/>
      <c r="BR106" s="15"/>
      <c r="CF106" s="15"/>
      <c r="CL106" s="22"/>
      <c r="CM106" s="15"/>
      <c r="CR106" s="22"/>
      <c r="CT106" s="15"/>
      <c r="CW106" s="22"/>
      <c r="DA106" s="15"/>
      <c r="DH106" s="15"/>
      <c r="DJ106" s="22"/>
      <c r="DO106" s="15"/>
      <c r="DV106" s="15"/>
      <c r="EC106" s="15"/>
      <c r="EJ106" s="15"/>
      <c r="EQ106" s="15"/>
      <c r="EX106" s="15"/>
      <c r="FE106" s="15"/>
      <c r="FL106" s="15"/>
      <c r="FS106" s="15"/>
      <c r="FZ106" s="15"/>
      <c r="GG106" s="15"/>
      <c r="GN106" s="15"/>
      <c r="GP106" s="22"/>
      <c r="GQ106" s="22"/>
      <c r="GR106" s="22"/>
      <c r="GS106" s="22"/>
      <c r="GT106" s="22"/>
      <c r="GU106" s="15"/>
      <c r="GV106" s="22"/>
      <c r="GW106" s="22"/>
      <c r="GX106" s="22"/>
      <c r="GY106" s="18"/>
      <c r="GZ106" s="18"/>
      <c r="HA106" s="18"/>
      <c r="HB106" s="18"/>
      <c r="HC106" s="18"/>
      <c r="HD106" s="18"/>
      <c r="HE106" s="18"/>
      <c r="HF106" s="18"/>
      <c r="HG106" s="18"/>
      <c r="HH106" s="18"/>
      <c r="HI106" s="18"/>
      <c r="HJ106" s="18"/>
      <c r="HK106" s="18"/>
      <c r="HL106" s="18"/>
      <c r="HM106" s="18"/>
      <c r="HN106" s="18"/>
      <c r="HO106" s="18"/>
      <c r="HP106" s="18"/>
      <c r="HQ106" s="18"/>
      <c r="HR106" s="18"/>
      <c r="HS106" s="18"/>
      <c r="HT106" s="18"/>
      <c r="HU106" s="18"/>
      <c r="HV106" s="18"/>
      <c r="HW106" s="18"/>
      <c r="HX106" s="18"/>
      <c r="HY106" s="18"/>
      <c r="HZ106" s="18"/>
      <c r="IA106" s="18"/>
      <c r="IB106" s="18"/>
      <c r="IC106" s="18"/>
      <c r="ID106" s="18"/>
      <c r="IE106" s="18"/>
      <c r="IF106" s="18"/>
      <c r="IG106" s="18"/>
      <c r="IH106" s="18"/>
      <c r="II106" s="18"/>
      <c r="IJ106" s="18"/>
      <c r="IK106" s="18"/>
      <c r="IL106" s="18"/>
      <c r="IM106" s="18"/>
      <c r="IN106" s="18"/>
      <c r="IO106" s="18"/>
      <c r="IP106" s="18"/>
      <c r="IQ106" s="18"/>
      <c r="IR106" s="18"/>
      <c r="IS106" s="18"/>
      <c r="IT106" s="18"/>
      <c r="IU106" s="18"/>
      <c r="IV106" s="18"/>
      <c r="IW106" s="18"/>
      <c r="IX106" s="18"/>
      <c r="IY106" s="18"/>
      <c r="IZ106" s="18"/>
      <c r="JA106" s="18"/>
      <c r="JB106" s="18"/>
      <c r="JC106" s="18"/>
      <c r="JD106" s="18"/>
      <c r="JE106" s="18"/>
      <c r="JF106" s="18"/>
    </row>
    <row r="107" spans="36:266" x14ac:dyDescent="0.3">
      <c r="AJ107" s="24"/>
      <c r="AK107" s="24"/>
      <c r="AL107" s="20"/>
      <c r="AM107" s="23"/>
      <c r="AN107" s="18"/>
      <c r="AO107" s="24"/>
      <c r="AW107" s="71"/>
      <c r="AX107" s="71"/>
      <c r="AY107" s="71"/>
      <c r="BB107" s="25"/>
      <c r="BC107" s="21"/>
      <c r="BG107" s="18"/>
      <c r="BN107" s="22"/>
      <c r="BO107" s="22"/>
      <c r="BP107" s="22"/>
      <c r="BQ107" s="22"/>
      <c r="BR107" s="15"/>
      <c r="CF107" s="15"/>
      <c r="CL107" s="22"/>
      <c r="CM107" s="15"/>
      <c r="CR107" s="22"/>
      <c r="CT107" s="15"/>
      <c r="CW107" s="22"/>
      <c r="DA107" s="15"/>
      <c r="DH107" s="15"/>
      <c r="DJ107" s="22"/>
      <c r="DO107" s="15"/>
      <c r="DV107" s="15"/>
      <c r="EC107" s="15"/>
      <c r="EJ107" s="15"/>
      <c r="EQ107" s="15"/>
      <c r="EX107" s="15"/>
      <c r="FE107" s="15"/>
      <c r="FL107" s="15"/>
      <c r="FS107" s="15"/>
      <c r="FZ107" s="15"/>
      <c r="GG107" s="15"/>
      <c r="GN107" s="15"/>
      <c r="GP107" s="22"/>
      <c r="GQ107" s="22"/>
      <c r="GR107" s="22"/>
      <c r="GS107" s="22"/>
      <c r="GT107" s="22"/>
      <c r="GU107" s="15"/>
      <c r="GV107" s="22"/>
      <c r="GW107" s="22"/>
      <c r="GX107" s="22"/>
      <c r="GY107" s="18"/>
      <c r="GZ107" s="18"/>
      <c r="HA107" s="18"/>
      <c r="HB107" s="18"/>
      <c r="HC107" s="18"/>
      <c r="HD107" s="18"/>
      <c r="HE107" s="18"/>
      <c r="HF107" s="18"/>
      <c r="HG107" s="18"/>
      <c r="HH107" s="18"/>
      <c r="HI107" s="18"/>
      <c r="HJ107" s="18"/>
      <c r="HK107" s="18"/>
      <c r="HL107" s="18"/>
      <c r="HM107" s="18"/>
      <c r="HN107" s="18"/>
      <c r="HO107" s="18"/>
      <c r="HP107" s="18"/>
      <c r="HQ107" s="18"/>
      <c r="HR107" s="18"/>
      <c r="HS107" s="18"/>
      <c r="HT107" s="18"/>
      <c r="HU107" s="18"/>
      <c r="HV107" s="18"/>
      <c r="HW107" s="18"/>
      <c r="HX107" s="18"/>
      <c r="HY107" s="18"/>
      <c r="HZ107" s="18"/>
      <c r="IA107" s="18"/>
      <c r="IB107" s="18"/>
      <c r="IC107" s="18"/>
      <c r="ID107" s="18"/>
      <c r="IE107" s="18"/>
      <c r="IF107" s="18"/>
      <c r="IG107" s="18"/>
      <c r="IH107" s="18"/>
      <c r="II107" s="18"/>
      <c r="IJ107" s="18"/>
      <c r="IK107" s="18"/>
      <c r="IL107" s="18"/>
      <c r="IM107" s="18"/>
      <c r="IN107" s="18"/>
      <c r="IO107" s="18"/>
      <c r="IP107" s="18"/>
      <c r="IQ107" s="18"/>
      <c r="IR107" s="18"/>
      <c r="IS107" s="18"/>
      <c r="IT107" s="18"/>
      <c r="IU107" s="18"/>
      <c r="IV107" s="18"/>
      <c r="IW107" s="18"/>
      <c r="IX107" s="18"/>
      <c r="IY107" s="18"/>
      <c r="IZ107" s="18"/>
      <c r="JA107" s="18"/>
      <c r="JB107" s="18"/>
      <c r="JC107" s="18"/>
      <c r="JD107" s="18"/>
      <c r="JE107" s="18"/>
      <c r="JF107" s="18"/>
    </row>
    <row r="108" spans="36:266" x14ac:dyDescent="0.3">
      <c r="AJ108" s="24"/>
      <c r="AK108" s="24"/>
      <c r="AL108" s="20"/>
      <c r="AM108" s="23"/>
      <c r="AN108" s="18"/>
      <c r="AO108" s="24"/>
      <c r="AW108" s="71"/>
      <c r="AX108" s="71"/>
      <c r="AY108" s="71"/>
      <c r="BB108" s="25"/>
      <c r="BC108" s="21"/>
      <c r="BG108" s="18"/>
      <c r="BN108" s="22"/>
      <c r="BO108" s="22"/>
      <c r="BP108" s="22"/>
      <c r="BQ108" s="22"/>
      <c r="BR108" s="15"/>
      <c r="CF108" s="15"/>
      <c r="CL108" s="22"/>
      <c r="CM108" s="15"/>
      <c r="CR108" s="22"/>
      <c r="CT108" s="15"/>
      <c r="CW108" s="22"/>
      <c r="DA108" s="15"/>
      <c r="DH108" s="15"/>
      <c r="DJ108" s="22"/>
      <c r="DO108" s="15"/>
      <c r="DV108" s="15"/>
      <c r="EC108" s="15"/>
      <c r="EJ108" s="15"/>
      <c r="EQ108" s="15"/>
      <c r="EX108" s="15"/>
      <c r="FE108" s="15"/>
      <c r="FL108" s="15"/>
      <c r="FS108" s="15"/>
      <c r="FZ108" s="15"/>
      <c r="GG108" s="15"/>
      <c r="GN108" s="15"/>
      <c r="GP108" s="22"/>
      <c r="GQ108" s="22"/>
      <c r="GR108" s="22"/>
      <c r="GS108" s="22"/>
      <c r="GT108" s="22"/>
      <c r="GU108" s="15"/>
      <c r="GV108" s="22"/>
      <c r="GW108" s="22"/>
      <c r="GX108" s="22"/>
      <c r="GY108" s="18"/>
      <c r="GZ108" s="18"/>
      <c r="HA108" s="18"/>
      <c r="HB108" s="18"/>
      <c r="HC108" s="18"/>
      <c r="HD108" s="18"/>
      <c r="HE108" s="18"/>
      <c r="HF108" s="18"/>
      <c r="HG108" s="18"/>
      <c r="HH108" s="18"/>
      <c r="HI108" s="18"/>
      <c r="HJ108" s="18"/>
      <c r="HK108" s="18"/>
      <c r="HL108" s="18"/>
      <c r="HM108" s="18"/>
      <c r="HN108" s="18"/>
      <c r="HO108" s="18"/>
      <c r="HP108" s="18"/>
      <c r="HQ108" s="18"/>
      <c r="HR108" s="18"/>
      <c r="HS108" s="18"/>
      <c r="HT108" s="18"/>
      <c r="HU108" s="18"/>
      <c r="HV108" s="18"/>
      <c r="HW108" s="18"/>
      <c r="HX108" s="18"/>
      <c r="HY108" s="18"/>
      <c r="HZ108" s="18"/>
      <c r="IA108" s="18"/>
      <c r="IB108" s="18"/>
      <c r="IC108" s="18"/>
      <c r="ID108" s="18"/>
      <c r="IE108" s="18"/>
      <c r="IF108" s="18"/>
      <c r="IG108" s="18"/>
      <c r="IH108" s="18"/>
      <c r="II108" s="18"/>
      <c r="IJ108" s="18"/>
      <c r="IK108" s="18"/>
      <c r="IL108" s="18"/>
      <c r="IM108" s="18"/>
      <c r="IN108" s="18"/>
      <c r="IO108" s="18"/>
      <c r="IP108" s="18"/>
      <c r="IQ108" s="18"/>
      <c r="IR108" s="18"/>
      <c r="IS108" s="18"/>
      <c r="IT108" s="18"/>
      <c r="IU108" s="18"/>
      <c r="IV108" s="18"/>
      <c r="IW108" s="18"/>
      <c r="IX108" s="18"/>
      <c r="IY108" s="18"/>
      <c r="IZ108" s="18"/>
      <c r="JA108" s="18"/>
      <c r="JB108" s="18"/>
      <c r="JC108" s="18"/>
      <c r="JD108" s="18"/>
      <c r="JE108" s="18"/>
      <c r="JF108" s="18"/>
    </row>
    <row r="109" spans="36:266" x14ac:dyDescent="0.3">
      <c r="AJ109" s="24"/>
      <c r="AK109" s="24"/>
      <c r="AL109" s="20"/>
      <c r="AM109" s="23"/>
      <c r="AN109" s="18"/>
      <c r="AO109" s="24"/>
      <c r="AW109" s="71"/>
      <c r="AX109" s="71"/>
      <c r="AY109" s="71"/>
      <c r="BB109" s="25"/>
      <c r="BC109" s="21"/>
      <c r="BG109" s="18"/>
      <c r="BN109" s="22"/>
      <c r="BO109" s="22"/>
      <c r="BP109" s="22"/>
      <c r="BQ109" s="22"/>
      <c r="BR109" s="15"/>
      <c r="CF109" s="15"/>
      <c r="CL109" s="22"/>
      <c r="CM109" s="15"/>
      <c r="CR109" s="22"/>
      <c r="CT109" s="15"/>
      <c r="CW109" s="22"/>
      <c r="DA109" s="15"/>
      <c r="DH109" s="15"/>
      <c r="DJ109" s="22"/>
      <c r="DO109" s="15"/>
      <c r="DV109" s="15"/>
      <c r="EC109" s="15"/>
      <c r="EJ109" s="15"/>
      <c r="EQ109" s="15"/>
      <c r="EX109" s="15"/>
      <c r="FE109" s="15"/>
      <c r="FL109" s="15"/>
      <c r="FS109" s="15"/>
      <c r="FZ109" s="15"/>
      <c r="GG109" s="15"/>
      <c r="GN109" s="15"/>
      <c r="GP109" s="22"/>
      <c r="GQ109" s="22"/>
      <c r="GR109" s="22"/>
      <c r="GS109" s="22"/>
      <c r="GT109" s="22"/>
      <c r="GU109" s="15"/>
      <c r="GV109" s="22"/>
      <c r="GW109" s="22"/>
      <c r="GX109" s="22"/>
      <c r="GY109" s="18"/>
      <c r="GZ109" s="18"/>
      <c r="HA109" s="18"/>
      <c r="HB109" s="18"/>
      <c r="HC109" s="18"/>
      <c r="HD109" s="18"/>
      <c r="HE109" s="18"/>
      <c r="HF109" s="18"/>
      <c r="HG109" s="18"/>
      <c r="HH109" s="18"/>
      <c r="HI109" s="18"/>
      <c r="HJ109" s="18"/>
      <c r="HK109" s="18"/>
      <c r="HL109" s="18"/>
      <c r="HM109" s="18"/>
      <c r="HN109" s="18"/>
      <c r="HO109" s="18"/>
      <c r="HP109" s="18"/>
      <c r="HQ109" s="18"/>
      <c r="HR109" s="18"/>
      <c r="HS109" s="18"/>
      <c r="HT109" s="18"/>
      <c r="HU109" s="18"/>
      <c r="HV109" s="18"/>
      <c r="HW109" s="18"/>
      <c r="HX109" s="18"/>
      <c r="HY109" s="18"/>
      <c r="HZ109" s="18"/>
      <c r="IA109" s="18"/>
      <c r="IB109" s="18"/>
      <c r="IC109" s="18"/>
      <c r="ID109" s="18"/>
      <c r="IE109" s="18"/>
      <c r="IF109" s="18"/>
      <c r="IG109" s="18"/>
      <c r="IH109" s="18"/>
      <c r="II109" s="18"/>
      <c r="IJ109" s="18"/>
      <c r="IK109" s="18"/>
      <c r="IL109" s="18"/>
      <c r="IM109" s="18"/>
      <c r="IN109" s="18"/>
      <c r="IO109" s="18"/>
      <c r="IP109" s="18"/>
      <c r="IQ109" s="18"/>
      <c r="IR109" s="18"/>
      <c r="IS109" s="18"/>
      <c r="IT109" s="18"/>
      <c r="IU109" s="18"/>
      <c r="IV109" s="18"/>
      <c r="IW109" s="18"/>
      <c r="IX109" s="18"/>
      <c r="IY109" s="18"/>
      <c r="IZ109" s="18"/>
      <c r="JA109" s="18"/>
      <c r="JB109" s="18"/>
      <c r="JC109" s="18"/>
      <c r="JD109" s="18"/>
      <c r="JE109" s="18"/>
      <c r="JF109" s="18"/>
    </row>
    <row r="110" spans="36:266" x14ac:dyDescent="0.3">
      <c r="AJ110" s="24"/>
      <c r="AK110" s="24"/>
      <c r="AL110" s="20"/>
      <c r="AM110" s="23"/>
      <c r="AN110" s="18"/>
      <c r="AO110" s="24"/>
      <c r="AW110" s="71"/>
      <c r="AX110" s="71"/>
      <c r="AY110" s="71"/>
      <c r="BB110" s="25"/>
      <c r="BC110" s="21"/>
      <c r="BG110" s="18"/>
      <c r="BN110" s="22"/>
      <c r="BO110" s="22"/>
      <c r="BP110" s="22"/>
      <c r="BQ110" s="22"/>
      <c r="BR110" s="15"/>
      <c r="CF110" s="15"/>
      <c r="CL110" s="22"/>
      <c r="CM110" s="15"/>
      <c r="CR110" s="22"/>
      <c r="CT110" s="15"/>
      <c r="CW110" s="22"/>
      <c r="DA110" s="15"/>
      <c r="DH110" s="15"/>
      <c r="DJ110" s="22"/>
      <c r="DO110" s="15"/>
      <c r="DV110" s="15"/>
      <c r="EC110" s="15"/>
      <c r="EJ110" s="15"/>
      <c r="EQ110" s="15"/>
      <c r="EX110" s="15"/>
      <c r="FE110" s="15"/>
      <c r="FL110" s="15"/>
      <c r="FS110" s="15"/>
      <c r="FZ110" s="15"/>
      <c r="GG110" s="15"/>
      <c r="GN110" s="15"/>
      <c r="GP110" s="22"/>
      <c r="GQ110" s="22"/>
      <c r="GR110" s="22"/>
      <c r="GS110" s="22"/>
      <c r="GT110" s="22"/>
      <c r="GU110" s="15"/>
      <c r="GV110" s="22"/>
      <c r="GW110" s="22"/>
      <c r="GX110" s="22"/>
      <c r="GY110" s="18"/>
      <c r="GZ110" s="18"/>
      <c r="HA110" s="18"/>
      <c r="HB110" s="18"/>
      <c r="HC110" s="18"/>
      <c r="HD110" s="18"/>
      <c r="HE110" s="18"/>
      <c r="HF110" s="18"/>
      <c r="HG110" s="18"/>
      <c r="HH110" s="18"/>
      <c r="HI110" s="18"/>
      <c r="HJ110" s="18"/>
      <c r="HK110" s="18"/>
      <c r="HL110" s="18"/>
      <c r="HM110" s="18"/>
      <c r="HN110" s="18"/>
      <c r="HO110" s="18"/>
      <c r="HP110" s="18"/>
      <c r="HQ110" s="18"/>
      <c r="HR110" s="18"/>
      <c r="HS110" s="18"/>
      <c r="HT110" s="18"/>
      <c r="HU110" s="18"/>
      <c r="HV110" s="18"/>
      <c r="HW110" s="18"/>
      <c r="HX110" s="18"/>
      <c r="HY110" s="18"/>
      <c r="HZ110" s="18"/>
      <c r="IA110" s="18"/>
      <c r="IB110" s="18"/>
      <c r="IC110" s="18"/>
      <c r="ID110" s="18"/>
      <c r="IE110" s="18"/>
      <c r="IF110" s="18"/>
      <c r="IG110" s="18"/>
      <c r="IH110" s="18"/>
      <c r="II110" s="18"/>
      <c r="IJ110" s="18"/>
      <c r="IK110" s="18"/>
      <c r="IL110" s="18"/>
      <c r="IM110" s="18"/>
      <c r="IN110" s="18"/>
      <c r="IO110" s="18"/>
      <c r="IP110" s="18"/>
      <c r="IQ110" s="18"/>
      <c r="IR110" s="18"/>
      <c r="IS110" s="18"/>
      <c r="IT110" s="18"/>
      <c r="IU110" s="18"/>
      <c r="IV110" s="18"/>
      <c r="IW110" s="18"/>
      <c r="IX110" s="18"/>
      <c r="IY110" s="18"/>
      <c r="IZ110" s="18"/>
      <c r="JA110" s="18"/>
      <c r="JB110" s="18"/>
      <c r="JC110" s="18"/>
      <c r="JD110" s="18"/>
      <c r="JE110" s="18"/>
      <c r="JF110" s="18"/>
    </row>
    <row r="111" spans="36:266" x14ac:dyDescent="0.3">
      <c r="AJ111" s="24"/>
      <c r="AK111" s="24"/>
      <c r="AL111" s="20"/>
      <c r="AM111" s="23"/>
      <c r="AN111" s="18"/>
      <c r="AO111" s="24"/>
      <c r="AW111" s="71"/>
      <c r="AX111" s="71"/>
      <c r="AY111" s="71"/>
      <c r="BB111" s="25"/>
      <c r="BC111" s="21"/>
      <c r="BG111" s="18"/>
      <c r="BN111" s="22"/>
      <c r="BO111" s="22"/>
      <c r="BP111" s="22"/>
      <c r="BQ111" s="22"/>
      <c r="BR111" s="15"/>
      <c r="CF111" s="15"/>
      <c r="CL111" s="22"/>
      <c r="CM111" s="15"/>
      <c r="CR111" s="22"/>
      <c r="CT111" s="15"/>
      <c r="CW111" s="22"/>
      <c r="DA111" s="15"/>
      <c r="DH111" s="15"/>
      <c r="DJ111" s="22"/>
      <c r="DO111" s="15"/>
      <c r="DV111" s="15"/>
      <c r="EC111" s="15"/>
      <c r="EJ111" s="15"/>
      <c r="EQ111" s="15"/>
      <c r="EX111" s="15"/>
      <c r="FE111" s="15"/>
      <c r="FL111" s="15"/>
      <c r="FS111" s="15"/>
      <c r="FZ111" s="15"/>
      <c r="GG111" s="15"/>
      <c r="GN111" s="15"/>
      <c r="GP111" s="22"/>
      <c r="GQ111" s="22"/>
      <c r="GR111" s="22"/>
      <c r="GS111" s="22"/>
      <c r="GT111" s="22"/>
      <c r="GU111" s="15"/>
      <c r="GV111" s="22"/>
      <c r="GW111" s="22"/>
      <c r="GX111" s="22"/>
      <c r="GY111" s="18"/>
      <c r="GZ111" s="18"/>
      <c r="HA111" s="18"/>
      <c r="HB111" s="18"/>
      <c r="HC111" s="18"/>
      <c r="HD111" s="18"/>
      <c r="HE111" s="18"/>
      <c r="HF111" s="18"/>
      <c r="HG111" s="18"/>
      <c r="HH111" s="18"/>
      <c r="HI111" s="18"/>
      <c r="HJ111" s="18"/>
      <c r="HK111" s="18"/>
      <c r="HL111" s="18"/>
      <c r="HM111" s="18"/>
      <c r="HN111" s="18"/>
      <c r="HO111" s="18"/>
      <c r="HP111" s="18"/>
      <c r="HQ111" s="18"/>
      <c r="HR111" s="18"/>
      <c r="HS111" s="18"/>
      <c r="HT111" s="18"/>
      <c r="HU111" s="18"/>
      <c r="HV111" s="18"/>
      <c r="HW111" s="18"/>
      <c r="HX111" s="18"/>
      <c r="HY111" s="18"/>
      <c r="HZ111" s="18"/>
      <c r="IA111" s="18"/>
      <c r="IB111" s="18"/>
      <c r="IC111" s="18"/>
      <c r="ID111" s="18"/>
      <c r="IE111" s="18"/>
      <c r="IF111" s="18"/>
      <c r="IG111" s="18"/>
      <c r="IH111" s="18"/>
      <c r="II111" s="18"/>
      <c r="IJ111" s="18"/>
      <c r="IK111" s="18"/>
      <c r="IL111" s="18"/>
      <c r="IM111" s="18"/>
      <c r="IN111" s="18"/>
      <c r="IO111" s="18"/>
      <c r="IP111" s="18"/>
      <c r="IQ111" s="18"/>
      <c r="IR111" s="18"/>
      <c r="IS111" s="18"/>
      <c r="IT111" s="18"/>
      <c r="IU111" s="18"/>
      <c r="IV111" s="18"/>
      <c r="IW111" s="18"/>
      <c r="IX111" s="18"/>
      <c r="IY111" s="18"/>
      <c r="IZ111" s="18"/>
      <c r="JA111" s="18"/>
      <c r="JB111" s="18"/>
      <c r="JC111" s="18"/>
      <c r="JD111" s="18"/>
      <c r="JE111" s="18"/>
      <c r="JF111" s="18"/>
    </row>
    <row r="112" spans="36:266" x14ac:dyDescent="0.3">
      <c r="AJ112" s="24"/>
      <c r="AK112" s="24"/>
      <c r="AL112" s="20"/>
      <c r="AM112" s="23"/>
      <c r="AN112" s="18"/>
      <c r="AO112" s="24"/>
      <c r="AW112" s="71"/>
      <c r="AX112" s="71"/>
      <c r="AY112" s="71"/>
      <c r="BB112" s="25"/>
      <c r="BC112" s="21"/>
      <c r="BG112" s="18"/>
      <c r="BN112" s="22"/>
      <c r="BO112" s="22"/>
      <c r="BP112" s="22"/>
      <c r="BQ112" s="22"/>
      <c r="BR112" s="15"/>
      <c r="CF112" s="15"/>
      <c r="CL112" s="22"/>
      <c r="CM112" s="15"/>
      <c r="CR112" s="22"/>
      <c r="CT112" s="15"/>
      <c r="CW112" s="22"/>
      <c r="DA112" s="15"/>
      <c r="DH112" s="15"/>
      <c r="DJ112" s="22"/>
      <c r="DO112" s="15"/>
      <c r="DV112" s="15"/>
      <c r="EC112" s="15"/>
      <c r="EJ112" s="15"/>
      <c r="EQ112" s="15"/>
      <c r="EX112" s="15"/>
      <c r="FE112" s="15"/>
      <c r="FL112" s="15"/>
      <c r="FS112" s="15"/>
      <c r="FZ112" s="15"/>
      <c r="GG112" s="15"/>
      <c r="GN112" s="15"/>
      <c r="GP112" s="22"/>
      <c r="GQ112" s="22"/>
      <c r="GR112" s="22"/>
      <c r="GS112" s="22"/>
      <c r="GT112" s="22"/>
      <c r="GU112" s="15"/>
      <c r="GV112" s="22"/>
      <c r="GW112" s="22"/>
      <c r="GX112" s="22"/>
      <c r="GY112" s="18"/>
      <c r="GZ112" s="18"/>
      <c r="HA112" s="18"/>
      <c r="HB112" s="18"/>
      <c r="HC112" s="18"/>
      <c r="HD112" s="18"/>
      <c r="HE112" s="18"/>
      <c r="HF112" s="18"/>
      <c r="HG112" s="18"/>
      <c r="HH112" s="18"/>
      <c r="HI112" s="18"/>
      <c r="HJ112" s="18"/>
      <c r="HK112" s="18"/>
      <c r="HL112" s="18"/>
      <c r="HM112" s="18"/>
      <c r="HN112" s="18"/>
      <c r="HO112" s="18"/>
      <c r="HP112" s="18"/>
      <c r="HQ112" s="18"/>
      <c r="HR112" s="18"/>
      <c r="HS112" s="18"/>
      <c r="HT112" s="18"/>
      <c r="HU112" s="18"/>
      <c r="HV112" s="18"/>
      <c r="HW112" s="18"/>
      <c r="HX112" s="18"/>
      <c r="HY112" s="18"/>
      <c r="HZ112" s="18"/>
      <c r="IA112" s="18"/>
      <c r="IB112" s="18"/>
      <c r="IC112" s="18"/>
      <c r="ID112" s="18"/>
      <c r="IE112" s="18"/>
      <c r="IF112" s="18"/>
      <c r="IG112" s="18"/>
      <c r="IH112" s="18"/>
      <c r="II112" s="18"/>
      <c r="IJ112" s="18"/>
      <c r="IK112" s="18"/>
      <c r="IL112" s="18"/>
      <c r="IM112" s="18"/>
      <c r="IN112" s="18"/>
      <c r="IO112" s="18"/>
      <c r="IP112" s="18"/>
      <c r="IQ112" s="18"/>
      <c r="IR112" s="18"/>
      <c r="IS112" s="18"/>
      <c r="IT112" s="18"/>
      <c r="IU112" s="18"/>
      <c r="IV112" s="18"/>
      <c r="IW112" s="18"/>
      <c r="IX112" s="18"/>
      <c r="IY112" s="18"/>
      <c r="IZ112" s="18"/>
      <c r="JA112" s="18"/>
      <c r="JB112" s="18"/>
      <c r="JC112" s="18"/>
      <c r="JD112" s="18"/>
      <c r="JE112" s="18"/>
      <c r="JF112" s="18"/>
    </row>
    <row r="113" spans="36:266" x14ac:dyDescent="0.3">
      <c r="AJ113" s="24"/>
      <c r="AK113" s="24"/>
      <c r="AL113" s="20"/>
      <c r="AM113" s="23"/>
      <c r="AN113" s="18"/>
      <c r="AO113" s="24"/>
      <c r="AW113" s="71"/>
      <c r="AX113" s="71"/>
      <c r="AY113" s="71"/>
      <c r="BB113" s="25"/>
      <c r="BC113" s="21"/>
      <c r="BG113" s="18"/>
      <c r="BN113" s="22"/>
      <c r="BO113" s="22"/>
      <c r="BP113" s="22"/>
      <c r="BQ113" s="22"/>
      <c r="BR113" s="15"/>
      <c r="CF113" s="15"/>
      <c r="CL113" s="22"/>
      <c r="CM113" s="15"/>
      <c r="CR113" s="22"/>
      <c r="CT113" s="15"/>
      <c r="CW113" s="22"/>
      <c r="DA113" s="15"/>
      <c r="DH113" s="15"/>
      <c r="DJ113" s="22"/>
      <c r="DO113" s="15"/>
      <c r="DV113" s="15"/>
      <c r="EC113" s="15"/>
      <c r="EJ113" s="15"/>
      <c r="EQ113" s="15"/>
      <c r="EX113" s="15"/>
      <c r="FE113" s="15"/>
      <c r="FL113" s="15"/>
      <c r="FS113" s="15"/>
      <c r="FZ113" s="15"/>
      <c r="GG113" s="15"/>
      <c r="GN113" s="15"/>
      <c r="GP113" s="22"/>
      <c r="GQ113" s="22"/>
      <c r="GR113" s="22"/>
      <c r="GS113" s="22"/>
      <c r="GT113" s="22"/>
      <c r="GU113" s="15"/>
      <c r="GV113" s="22"/>
      <c r="GW113" s="22"/>
      <c r="GX113" s="22"/>
      <c r="GY113" s="18"/>
      <c r="GZ113" s="18"/>
      <c r="HA113" s="18"/>
      <c r="HB113" s="18"/>
      <c r="HC113" s="18"/>
      <c r="HD113" s="18"/>
      <c r="HE113" s="18"/>
      <c r="HF113" s="18"/>
      <c r="HG113" s="18"/>
      <c r="HH113" s="18"/>
      <c r="HI113" s="18"/>
      <c r="HJ113" s="18"/>
      <c r="HK113" s="18"/>
      <c r="HL113" s="18"/>
      <c r="HM113" s="18"/>
      <c r="HN113" s="18"/>
      <c r="HO113" s="18"/>
      <c r="HP113" s="18"/>
      <c r="HQ113" s="18"/>
      <c r="HR113" s="18"/>
      <c r="HS113" s="18"/>
      <c r="HT113" s="18"/>
      <c r="HU113" s="18"/>
      <c r="HV113" s="18"/>
      <c r="HW113" s="18"/>
      <c r="HX113" s="18"/>
      <c r="HY113" s="18"/>
      <c r="HZ113" s="18"/>
      <c r="IA113" s="18"/>
      <c r="IB113" s="18"/>
      <c r="IC113" s="18"/>
      <c r="ID113" s="18"/>
      <c r="IE113" s="18"/>
      <c r="IF113" s="18"/>
      <c r="IG113" s="18"/>
      <c r="IH113" s="18"/>
      <c r="II113" s="18"/>
      <c r="IJ113" s="18"/>
      <c r="IK113" s="18"/>
      <c r="IL113" s="18"/>
      <c r="IM113" s="18"/>
      <c r="IN113" s="18"/>
      <c r="IO113" s="18"/>
      <c r="IP113" s="18"/>
      <c r="IQ113" s="18"/>
      <c r="IR113" s="18"/>
      <c r="IS113" s="18"/>
      <c r="IT113" s="18"/>
      <c r="IU113" s="18"/>
      <c r="IV113" s="18"/>
      <c r="IW113" s="18"/>
      <c r="IX113" s="18"/>
      <c r="IY113" s="18"/>
      <c r="IZ113" s="18"/>
      <c r="JA113" s="18"/>
      <c r="JB113" s="18"/>
      <c r="JC113" s="18"/>
      <c r="JD113" s="18"/>
      <c r="JE113" s="18"/>
      <c r="JF113" s="18"/>
    </row>
    <row r="114" spans="36:266" x14ac:dyDescent="0.3">
      <c r="AJ114" s="24"/>
      <c r="AK114" s="24"/>
      <c r="AL114" s="20"/>
      <c r="AM114" s="23"/>
      <c r="AN114" s="18"/>
      <c r="AO114" s="24"/>
      <c r="AW114" s="71"/>
      <c r="AX114" s="71"/>
      <c r="AY114" s="71"/>
      <c r="BB114" s="25"/>
      <c r="BC114" s="21"/>
      <c r="BG114" s="18"/>
      <c r="BN114" s="22"/>
      <c r="BO114" s="22"/>
      <c r="BP114" s="22"/>
      <c r="BQ114" s="22"/>
      <c r="BR114" s="15"/>
      <c r="CF114" s="15"/>
      <c r="CL114" s="22"/>
      <c r="CM114" s="15"/>
      <c r="CR114" s="22"/>
      <c r="CT114" s="15"/>
      <c r="CW114" s="22"/>
      <c r="DA114" s="15"/>
      <c r="DH114" s="15"/>
      <c r="DJ114" s="22"/>
      <c r="DO114" s="15"/>
      <c r="DV114" s="15"/>
      <c r="EC114" s="15"/>
      <c r="EJ114" s="15"/>
      <c r="EQ114" s="15"/>
      <c r="EX114" s="15"/>
      <c r="FE114" s="15"/>
      <c r="FL114" s="15"/>
      <c r="FS114" s="15"/>
      <c r="FZ114" s="15"/>
      <c r="GG114" s="15"/>
      <c r="GN114" s="15"/>
      <c r="GP114" s="22"/>
      <c r="GQ114" s="22"/>
      <c r="GR114" s="22"/>
      <c r="GS114" s="22"/>
      <c r="GT114" s="22"/>
      <c r="GU114" s="15"/>
      <c r="GV114" s="22"/>
      <c r="GW114" s="22"/>
      <c r="GX114" s="22"/>
      <c r="GY114" s="18"/>
      <c r="GZ114" s="18"/>
      <c r="HA114" s="18"/>
      <c r="HB114" s="18"/>
      <c r="HC114" s="18"/>
      <c r="HD114" s="18"/>
      <c r="HE114" s="18"/>
      <c r="HF114" s="18"/>
      <c r="HG114" s="18"/>
      <c r="HH114" s="18"/>
      <c r="HI114" s="18"/>
      <c r="HJ114" s="18"/>
      <c r="HK114" s="18"/>
      <c r="HL114" s="18"/>
      <c r="HM114" s="18"/>
      <c r="HN114" s="18"/>
      <c r="HO114" s="18"/>
      <c r="HP114" s="18"/>
      <c r="HQ114" s="18"/>
      <c r="HR114" s="18"/>
      <c r="HS114" s="18"/>
      <c r="HT114" s="18"/>
      <c r="HU114" s="18"/>
      <c r="HV114" s="18"/>
      <c r="HW114" s="18"/>
      <c r="HX114" s="18"/>
      <c r="HY114" s="18"/>
      <c r="HZ114" s="18"/>
      <c r="IA114" s="18"/>
      <c r="IB114" s="18"/>
      <c r="IC114" s="18"/>
      <c r="ID114" s="18"/>
      <c r="IE114" s="18"/>
      <c r="IF114" s="18"/>
      <c r="IG114" s="18"/>
      <c r="IH114" s="18"/>
      <c r="II114" s="18"/>
      <c r="IJ114" s="18"/>
      <c r="IK114" s="18"/>
      <c r="IL114" s="18"/>
      <c r="IM114" s="18"/>
      <c r="IN114" s="18"/>
      <c r="IO114" s="18"/>
      <c r="IP114" s="18"/>
      <c r="IQ114" s="18"/>
      <c r="IR114" s="18"/>
      <c r="IS114" s="18"/>
      <c r="IT114" s="18"/>
      <c r="IU114" s="18"/>
      <c r="IV114" s="18"/>
      <c r="IW114" s="18"/>
      <c r="IX114" s="18"/>
      <c r="IY114" s="18"/>
      <c r="IZ114" s="18"/>
      <c r="JA114" s="18"/>
      <c r="JB114" s="18"/>
      <c r="JC114" s="18"/>
      <c r="JD114" s="18"/>
      <c r="JE114" s="18"/>
      <c r="JF114" s="18"/>
    </row>
    <row r="115" spans="36:266" x14ac:dyDescent="0.3">
      <c r="AJ115" s="24"/>
      <c r="AK115" s="24"/>
      <c r="AL115" s="20"/>
      <c r="AM115" s="23"/>
      <c r="AN115" s="18"/>
      <c r="AO115" s="24"/>
      <c r="AW115" s="71"/>
      <c r="AX115" s="71"/>
      <c r="AY115" s="71"/>
      <c r="BB115" s="25"/>
      <c r="BC115" s="21"/>
      <c r="BG115" s="18"/>
      <c r="BN115" s="22"/>
      <c r="BO115" s="22"/>
      <c r="BP115" s="22"/>
      <c r="BQ115" s="22"/>
      <c r="BR115" s="15"/>
      <c r="CF115" s="15"/>
      <c r="CL115" s="22"/>
      <c r="CM115" s="15"/>
      <c r="CR115" s="22"/>
      <c r="CT115" s="15"/>
      <c r="CW115" s="22"/>
      <c r="DA115" s="15"/>
      <c r="DH115" s="15"/>
      <c r="DJ115" s="22"/>
      <c r="DO115" s="15"/>
      <c r="DV115" s="15"/>
      <c r="EC115" s="15"/>
      <c r="EJ115" s="15"/>
      <c r="EQ115" s="15"/>
      <c r="EX115" s="15"/>
      <c r="FE115" s="15"/>
      <c r="FL115" s="15"/>
      <c r="FS115" s="15"/>
      <c r="FZ115" s="15"/>
      <c r="GG115" s="15"/>
      <c r="GN115" s="15"/>
      <c r="GP115" s="22"/>
      <c r="GQ115" s="22"/>
      <c r="GR115" s="22"/>
      <c r="GS115" s="22"/>
      <c r="GT115" s="22"/>
      <c r="GU115" s="15"/>
      <c r="GV115" s="22"/>
      <c r="GW115" s="22"/>
      <c r="GX115" s="22"/>
      <c r="GY115" s="18"/>
      <c r="GZ115" s="18"/>
      <c r="HA115" s="18"/>
      <c r="HB115" s="18"/>
      <c r="HC115" s="18"/>
      <c r="HD115" s="18"/>
      <c r="HE115" s="18"/>
      <c r="HF115" s="18"/>
      <c r="HG115" s="18"/>
      <c r="HH115" s="18"/>
      <c r="HI115" s="18"/>
      <c r="HJ115" s="18"/>
      <c r="HK115" s="18"/>
      <c r="HL115" s="18"/>
      <c r="HM115" s="18"/>
      <c r="HN115" s="18"/>
      <c r="HO115" s="18"/>
      <c r="HP115" s="18"/>
      <c r="HQ115" s="18"/>
      <c r="HR115" s="18"/>
      <c r="HS115" s="18"/>
      <c r="HT115" s="18"/>
      <c r="HU115" s="18"/>
      <c r="HV115" s="18"/>
      <c r="HW115" s="18"/>
      <c r="HX115" s="18"/>
      <c r="HY115" s="18"/>
      <c r="HZ115" s="18"/>
      <c r="IA115" s="18"/>
      <c r="IB115" s="18"/>
      <c r="IC115" s="18"/>
      <c r="ID115" s="18"/>
      <c r="IE115" s="18"/>
      <c r="IF115" s="18"/>
      <c r="IG115" s="18"/>
      <c r="IH115" s="18"/>
      <c r="II115" s="18"/>
      <c r="IJ115" s="18"/>
      <c r="IK115" s="18"/>
      <c r="IL115" s="18"/>
      <c r="IM115" s="18"/>
      <c r="IN115" s="18"/>
      <c r="IO115" s="18"/>
      <c r="IP115" s="18"/>
      <c r="IQ115" s="18"/>
      <c r="IR115" s="18"/>
      <c r="IS115" s="18"/>
      <c r="IT115" s="18"/>
      <c r="IU115" s="18"/>
      <c r="IV115" s="18"/>
      <c r="IW115" s="18"/>
      <c r="IX115" s="18"/>
      <c r="IY115" s="18"/>
      <c r="IZ115" s="18"/>
      <c r="JA115" s="18"/>
      <c r="JB115" s="18"/>
      <c r="JC115" s="18"/>
      <c r="JD115" s="18"/>
      <c r="JE115" s="18"/>
      <c r="JF115" s="18"/>
    </row>
    <row r="116" spans="36:266" x14ac:dyDescent="0.3">
      <c r="AJ116" s="24"/>
      <c r="AK116" s="24"/>
      <c r="AL116" s="20"/>
      <c r="AM116" s="23"/>
      <c r="AN116" s="18"/>
      <c r="AO116" s="24"/>
      <c r="AW116" s="71"/>
      <c r="AX116" s="71"/>
      <c r="AY116" s="71"/>
      <c r="BB116" s="25"/>
      <c r="BC116" s="21"/>
      <c r="BG116" s="18"/>
      <c r="BN116" s="22"/>
      <c r="BO116" s="22"/>
      <c r="BP116" s="22"/>
      <c r="BQ116" s="22"/>
      <c r="BR116" s="15"/>
      <c r="CF116" s="15"/>
      <c r="CL116" s="22"/>
      <c r="CM116" s="15"/>
      <c r="CR116" s="22"/>
      <c r="CT116" s="15"/>
      <c r="CW116" s="22"/>
      <c r="DA116" s="15"/>
      <c r="DH116" s="15"/>
      <c r="DJ116" s="22"/>
      <c r="DO116" s="15"/>
      <c r="DV116" s="15"/>
      <c r="EC116" s="15"/>
      <c r="EJ116" s="15"/>
      <c r="EQ116" s="15"/>
      <c r="EX116" s="15"/>
      <c r="FE116" s="15"/>
      <c r="FL116" s="15"/>
      <c r="FS116" s="15"/>
      <c r="FZ116" s="15"/>
      <c r="GG116" s="15"/>
      <c r="GN116" s="15"/>
      <c r="GP116" s="22"/>
      <c r="GQ116" s="22"/>
      <c r="GR116" s="22"/>
      <c r="GS116" s="22"/>
      <c r="GT116" s="22"/>
      <c r="GU116" s="15"/>
      <c r="GV116" s="22"/>
      <c r="GW116" s="22"/>
      <c r="GX116" s="22"/>
      <c r="GY116" s="18"/>
      <c r="GZ116" s="18"/>
      <c r="HA116" s="18"/>
      <c r="HB116" s="18"/>
      <c r="HC116" s="18"/>
      <c r="HD116" s="18"/>
      <c r="HE116" s="18"/>
      <c r="HF116" s="18"/>
      <c r="HG116" s="18"/>
      <c r="HH116" s="18"/>
      <c r="HI116" s="18"/>
      <c r="HJ116" s="18"/>
      <c r="HK116" s="18"/>
      <c r="HL116" s="18"/>
      <c r="HM116" s="18"/>
      <c r="HN116" s="18"/>
      <c r="HO116" s="18"/>
      <c r="HP116" s="18"/>
      <c r="HQ116" s="18"/>
      <c r="HR116" s="18"/>
      <c r="HS116" s="18"/>
      <c r="HT116" s="18"/>
      <c r="HU116" s="18"/>
      <c r="HV116" s="18"/>
      <c r="HW116" s="18"/>
      <c r="HX116" s="18"/>
      <c r="HY116" s="18"/>
      <c r="HZ116" s="18"/>
      <c r="IA116" s="18"/>
      <c r="IB116" s="18"/>
      <c r="IC116" s="18"/>
      <c r="ID116" s="18"/>
      <c r="IE116" s="18"/>
      <c r="IF116" s="18"/>
      <c r="IG116" s="18"/>
      <c r="IH116" s="18"/>
      <c r="II116" s="18"/>
      <c r="IJ116" s="18"/>
      <c r="IK116" s="18"/>
      <c r="IL116" s="18"/>
      <c r="IM116" s="18"/>
      <c r="IN116" s="18"/>
      <c r="IO116" s="18"/>
      <c r="IP116" s="18"/>
      <c r="IQ116" s="18"/>
      <c r="IR116" s="18"/>
      <c r="IS116" s="18"/>
      <c r="IT116" s="18"/>
      <c r="IU116" s="18"/>
      <c r="IV116" s="18"/>
      <c r="IW116" s="18"/>
      <c r="IX116" s="18"/>
      <c r="IY116" s="18"/>
      <c r="IZ116" s="18"/>
      <c r="JA116" s="18"/>
      <c r="JB116" s="18"/>
      <c r="JC116" s="18"/>
      <c r="JD116" s="18"/>
      <c r="JE116" s="18"/>
      <c r="JF116" s="18"/>
    </row>
    <row r="117" spans="36:266" x14ac:dyDescent="0.3">
      <c r="AJ117" s="24"/>
      <c r="AK117" s="24"/>
      <c r="AL117" s="20"/>
      <c r="AM117" s="23"/>
      <c r="AN117" s="18"/>
      <c r="AO117" s="24"/>
      <c r="AW117" s="71"/>
      <c r="AX117" s="71"/>
      <c r="AY117" s="71"/>
      <c r="BB117" s="25"/>
      <c r="BC117" s="21"/>
      <c r="BG117" s="18"/>
      <c r="BN117" s="22"/>
      <c r="BO117" s="22"/>
      <c r="BP117" s="22"/>
      <c r="BQ117" s="22"/>
      <c r="BR117" s="15"/>
      <c r="CF117" s="15"/>
      <c r="CL117" s="22"/>
      <c r="CM117" s="15"/>
      <c r="CR117" s="22"/>
      <c r="CT117" s="15"/>
      <c r="CW117" s="22"/>
      <c r="DA117" s="15"/>
      <c r="DH117" s="15"/>
      <c r="DJ117" s="22"/>
      <c r="DO117" s="15"/>
      <c r="DV117" s="15"/>
      <c r="EC117" s="15"/>
      <c r="EJ117" s="15"/>
      <c r="EQ117" s="15"/>
      <c r="EX117" s="15"/>
      <c r="FE117" s="15"/>
      <c r="FL117" s="15"/>
      <c r="FS117" s="15"/>
      <c r="FZ117" s="15"/>
      <c r="GG117" s="15"/>
      <c r="GN117" s="15"/>
      <c r="GP117" s="22"/>
      <c r="GQ117" s="22"/>
      <c r="GR117" s="22"/>
      <c r="GS117" s="22"/>
      <c r="GT117" s="22"/>
      <c r="GU117" s="15"/>
      <c r="GV117" s="22"/>
      <c r="GW117" s="22"/>
      <c r="GX117" s="22"/>
      <c r="GY117" s="18"/>
      <c r="GZ117" s="18"/>
      <c r="HA117" s="18"/>
      <c r="HB117" s="18"/>
      <c r="HC117" s="18"/>
      <c r="HD117" s="18"/>
      <c r="HE117" s="18"/>
      <c r="HF117" s="18"/>
      <c r="HG117" s="18"/>
      <c r="HH117" s="18"/>
      <c r="HI117" s="18"/>
      <c r="HJ117" s="18"/>
      <c r="HK117" s="18"/>
      <c r="HL117" s="18"/>
      <c r="HM117" s="18"/>
      <c r="HN117" s="18"/>
      <c r="HO117" s="18"/>
      <c r="HP117" s="18"/>
      <c r="HQ117" s="18"/>
      <c r="HR117" s="18"/>
      <c r="HS117" s="18"/>
      <c r="HT117" s="18"/>
      <c r="HU117" s="18"/>
      <c r="HV117" s="18"/>
      <c r="HW117" s="18"/>
      <c r="HX117" s="18"/>
      <c r="HY117" s="18"/>
      <c r="HZ117" s="18"/>
      <c r="IA117" s="18"/>
      <c r="IB117" s="18"/>
      <c r="IC117" s="18"/>
      <c r="ID117" s="18"/>
      <c r="IE117" s="18"/>
      <c r="IF117" s="18"/>
      <c r="IG117" s="18"/>
      <c r="IH117" s="18"/>
      <c r="II117" s="18"/>
      <c r="IJ117" s="18"/>
      <c r="IK117" s="18"/>
      <c r="IL117" s="18"/>
      <c r="IM117" s="18"/>
      <c r="IN117" s="18"/>
      <c r="IO117" s="18"/>
      <c r="IP117" s="18"/>
      <c r="IQ117" s="18"/>
      <c r="IR117" s="18"/>
      <c r="IS117" s="18"/>
      <c r="IT117" s="18"/>
      <c r="IU117" s="18"/>
      <c r="IV117" s="18"/>
      <c r="IW117" s="18"/>
      <c r="IX117" s="18"/>
      <c r="IY117" s="18"/>
      <c r="IZ117" s="18"/>
      <c r="JA117" s="18"/>
      <c r="JB117" s="18"/>
      <c r="JC117" s="18"/>
      <c r="JD117" s="18"/>
      <c r="JE117" s="18"/>
      <c r="JF117" s="18"/>
    </row>
    <row r="118" spans="36:266" x14ac:dyDescent="0.3">
      <c r="AJ118" s="24"/>
      <c r="AK118" s="24"/>
      <c r="AL118" s="20"/>
      <c r="AM118" s="23"/>
      <c r="AN118" s="18"/>
      <c r="AO118" s="24"/>
      <c r="AW118" s="71"/>
      <c r="AX118" s="71"/>
      <c r="AY118" s="71"/>
      <c r="BB118" s="25"/>
      <c r="BC118" s="21"/>
      <c r="BG118" s="18"/>
      <c r="BN118" s="22"/>
      <c r="BO118" s="22"/>
      <c r="BP118" s="22"/>
      <c r="BQ118" s="22"/>
      <c r="BR118" s="15"/>
      <c r="CF118" s="15"/>
      <c r="CL118" s="22"/>
      <c r="CM118" s="15"/>
      <c r="CR118" s="22"/>
      <c r="CT118" s="15"/>
      <c r="CW118" s="22"/>
      <c r="DA118" s="15"/>
      <c r="DH118" s="15"/>
      <c r="DJ118" s="22"/>
      <c r="DO118" s="15"/>
      <c r="DV118" s="15"/>
      <c r="EC118" s="15"/>
      <c r="EJ118" s="15"/>
      <c r="EQ118" s="15"/>
      <c r="EX118" s="15"/>
      <c r="FE118" s="15"/>
      <c r="FL118" s="15"/>
      <c r="FS118" s="15"/>
      <c r="FZ118" s="15"/>
      <c r="GG118" s="15"/>
      <c r="GN118" s="15"/>
      <c r="GP118" s="22"/>
      <c r="GQ118" s="22"/>
      <c r="GR118" s="22"/>
      <c r="GS118" s="22"/>
      <c r="GT118" s="22"/>
      <c r="GU118" s="15"/>
      <c r="GV118" s="22"/>
      <c r="GW118" s="22"/>
      <c r="GX118" s="22"/>
      <c r="GY118" s="18"/>
      <c r="GZ118" s="18"/>
      <c r="HA118" s="18"/>
      <c r="HB118" s="18"/>
      <c r="HC118" s="18"/>
      <c r="HD118" s="18"/>
      <c r="HE118" s="18"/>
      <c r="HF118" s="18"/>
      <c r="HG118" s="18"/>
      <c r="HH118" s="18"/>
      <c r="HI118" s="18"/>
      <c r="HJ118" s="18"/>
      <c r="HK118" s="18"/>
      <c r="HL118" s="18"/>
      <c r="HM118" s="18"/>
      <c r="HN118" s="18"/>
      <c r="HO118" s="18"/>
      <c r="HP118" s="18"/>
      <c r="HQ118" s="18"/>
      <c r="HR118" s="18"/>
      <c r="HS118" s="18"/>
      <c r="HT118" s="18"/>
      <c r="HU118" s="18"/>
      <c r="HV118" s="18"/>
      <c r="HW118" s="18"/>
      <c r="HX118" s="18"/>
      <c r="HY118" s="18"/>
      <c r="HZ118" s="18"/>
      <c r="IA118" s="18"/>
      <c r="IB118" s="18"/>
      <c r="IC118" s="18"/>
      <c r="ID118" s="18"/>
      <c r="IE118" s="18"/>
      <c r="IF118" s="18"/>
      <c r="IG118" s="18"/>
      <c r="IH118" s="18"/>
      <c r="II118" s="18"/>
      <c r="IJ118" s="18"/>
      <c r="IK118" s="18"/>
      <c r="IL118" s="18"/>
      <c r="IM118" s="18"/>
      <c r="IN118" s="18"/>
      <c r="IO118" s="18"/>
      <c r="IP118" s="18"/>
      <c r="IQ118" s="18"/>
      <c r="IR118" s="18"/>
      <c r="IS118" s="18"/>
      <c r="IT118" s="18"/>
      <c r="IU118" s="18"/>
      <c r="IV118" s="18"/>
      <c r="IW118" s="18"/>
      <c r="IX118" s="18"/>
      <c r="IY118" s="18"/>
      <c r="IZ118" s="18"/>
      <c r="JA118" s="18"/>
      <c r="JB118" s="18"/>
      <c r="JC118" s="18"/>
      <c r="JD118" s="18"/>
      <c r="JE118" s="18"/>
      <c r="JF118" s="18"/>
    </row>
    <row r="119" spans="36:266" x14ac:dyDescent="0.3">
      <c r="AJ119" s="24"/>
      <c r="AK119" s="24"/>
      <c r="AL119" s="20"/>
      <c r="AM119" s="23"/>
      <c r="AN119" s="18"/>
      <c r="AO119" s="24"/>
      <c r="AW119" s="71"/>
      <c r="AX119" s="71"/>
      <c r="AY119" s="71"/>
      <c r="BB119" s="25"/>
      <c r="BC119" s="21"/>
      <c r="BG119" s="18"/>
      <c r="BN119" s="22"/>
      <c r="BO119" s="22"/>
      <c r="BP119" s="22"/>
      <c r="BQ119" s="22"/>
      <c r="BR119" s="15"/>
      <c r="CF119" s="15"/>
      <c r="CL119" s="22"/>
      <c r="CM119" s="15"/>
      <c r="CR119" s="22"/>
      <c r="CT119" s="15"/>
      <c r="CW119" s="22"/>
      <c r="DA119" s="15"/>
      <c r="DH119" s="15"/>
      <c r="DJ119" s="22"/>
      <c r="DO119" s="15"/>
      <c r="DV119" s="15"/>
      <c r="EC119" s="15"/>
      <c r="EJ119" s="15"/>
      <c r="EQ119" s="15"/>
      <c r="EX119" s="15"/>
      <c r="FE119" s="15"/>
      <c r="FL119" s="15"/>
      <c r="FS119" s="15"/>
      <c r="FZ119" s="15"/>
      <c r="GG119" s="15"/>
      <c r="GN119" s="15"/>
      <c r="GP119" s="22"/>
      <c r="GQ119" s="22"/>
      <c r="GR119" s="22"/>
      <c r="GS119" s="22"/>
      <c r="GT119" s="22"/>
      <c r="GU119" s="15"/>
      <c r="GV119" s="22"/>
      <c r="GW119" s="22"/>
      <c r="GX119" s="22"/>
      <c r="GY119" s="18"/>
      <c r="GZ119" s="18"/>
      <c r="HA119" s="18"/>
      <c r="HB119" s="18"/>
      <c r="HC119" s="18"/>
      <c r="HD119" s="18"/>
      <c r="HE119" s="18"/>
      <c r="HF119" s="18"/>
      <c r="HG119" s="18"/>
      <c r="HH119" s="18"/>
      <c r="HI119" s="18"/>
      <c r="HJ119" s="18"/>
      <c r="HK119" s="18"/>
      <c r="HL119" s="18"/>
      <c r="HM119" s="18"/>
      <c r="HN119" s="18"/>
      <c r="HO119" s="18"/>
      <c r="HP119" s="18"/>
      <c r="HQ119" s="18"/>
      <c r="HR119" s="18"/>
      <c r="HS119" s="18"/>
      <c r="HT119" s="18"/>
      <c r="HU119" s="18"/>
      <c r="HV119" s="18"/>
      <c r="HW119" s="18"/>
      <c r="HX119" s="18"/>
      <c r="HY119" s="18"/>
      <c r="HZ119" s="18"/>
      <c r="IA119" s="18"/>
      <c r="IB119" s="18"/>
      <c r="IC119" s="18"/>
      <c r="ID119" s="18"/>
      <c r="IE119" s="18"/>
      <c r="IF119" s="18"/>
      <c r="IG119" s="18"/>
      <c r="IH119" s="18"/>
      <c r="II119" s="18"/>
      <c r="IJ119" s="18"/>
      <c r="IK119" s="18"/>
      <c r="IL119" s="18"/>
      <c r="IM119" s="18"/>
      <c r="IN119" s="18"/>
      <c r="IO119" s="18"/>
      <c r="IP119" s="18"/>
      <c r="IQ119" s="18"/>
      <c r="IR119" s="18"/>
      <c r="IS119" s="18"/>
      <c r="IT119" s="18"/>
      <c r="IU119" s="18"/>
      <c r="IV119" s="18"/>
      <c r="IW119" s="18"/>
      <c r="IX119" s="18"/>
      <c r="IY119" s="18"/>
      <c r="IZ119" s="18"/>
      <c r="JA119" s="18"/>
      <c r="JB119" s="18"/>
      <c r="JC119" s="18"/>
      <c r="JD119" s="18"/>
      <c r="JE119" s="18"/>
      <c r="JF119" s="18"/>
    </row>
    <row r="120" spans="36:266" x14ac:dyDescent="0.3">
      <c r="AJ120" s="24"/>
      <c r="AK120" s="24"/>
      <c r="AL120" s="20"/>
      <c r="AM120" s="23"/>
      <c r="AN120" s="18"/>
      <c r="AO120" s="24"/>
      <c r="AW120" s="71"/>
      <c r="AX120" s="71"/>
      <c r="AY120" s="71"/>
      <c r="BB120" s="25"/>
      <c r="BC120" s="21"/>
      <c r="BG120" s="18"/>
      <c r="BN120" s="22"/>
      <c r="BO120" s="22"/>
      <c r="BP120" s="22"/>
      <c r="BQ120" s="22"/>
      <c r="BR120" s="15"/>
      <c r="CF120" s="15"/>
      <c r="CL120" s="22"/>
      <c r="CM120" s="15"/>
      <c r="CR120" s="22"/>
      <c r="CT120" s="15"/>
      <c r="CW120" s="22"/>
      <c r="DA120" s="15"/>
      <c r="DH120" s="15"/>
      <c r="DJ120" s="22"/>
      <c r="DO120" s="15"/>
      <c r="DV120" s="15"/>
      <c r="EC120" s="15"/>
      <c r="EJ120" s="15"/>
      <c r="EQ120" s="15"/>
      <c r="EX120" s="15"/>
      <c r="FE120" s="15"/>
      <c r="FL120" s="15"/>
      <c r="FS120" s="15"/>
      <c r="FZ120" s="15"/>
      <c r="GG120" s="15"/>
      <c r="GN120" s="15"/>
      <c r="GP120" s="22"/>
      <c r="GQ120" s="22"/>
      <c r="GR120" s="22"/>
      <c r="GS120" s="22"/>
      <c r="GT120" s="22"/>
      <c r="GU120" s="15"/>
      <c r="GV120" s="22"/>
      <c r="GW120" s="22"/>
      <c r="GX120" s="22"/>
      <c r="GY120" s="18"/>
      <c r="GZ120" s="18"/>
      <c r="HA120" s="18"/>
      <c r="HB120" s="18"/>
      <c r="HC120" s="18"/>
      <c r="HD120" s="18"/>
      <c r="HE120" s="18"/>
      <c r="HF120" s="18"/>
      <c r="HG120" s="18"/>
      <c r="HH120" s="18"/>
      <c r="HI120" s="18"/>
      <c r="HJ120" s="18"/>
      <c r="HK120" s="18"/>
      <c r="HL120" s="18"/>
      <c r="HM120" s="18"/>
      <c r="HN120" s="18"/>
      <c r="HO120" s="18"/>
      <c r="HP120" s="18"/>
      <c r="HQ120" s="18"/>
      <c r="HR120" s="18"/>
      <c r="HS120" s="18"/>
      <c r="HT120" s="18"/>
      <c r="HU120" s="18"/>
      <c r="HV120" s="18"/>
      <c r="HW120" s="18"/>
      <c r="HX120" s="18"/>
      <c r="HY120" s="18"/>
      <c r="HZ120" s="18"/>
      <c r="IA120" s="18"/>
      <c r="IB120" s="18"/>
      <c r="IC120" s="18"/>
      <c r="ID120" s="18"/>
      <c r="IE120" s="18"/>
      <c r="IF120" s="18"/>
      <c r="IG120" s="18"/>
      <c r="IH120" s="18"/>
      <c r="II120" s="18"/>
      <c r="IJ120" s="18"/>
      <c r="IK120" s="18"/>
      <c r="IL120" s="18"/>
      <c r="IM120" s="18"/>
      <c r="IN120" s="18"/>
      <c r="IO120" s="18"/>
      <c r="IP120" s="18"/>
      <c r="IQ120" s="18"/>
      <c r="IR120" s="18"/>
      <c r="IS120" s="18"/>
      <c r="IT120" s="18"/>
      <c r="IU120" s="18"/>
      <c r="IV120" s="18"/>
      <c r="IW120" s="18"/>
      <c r="IX120" s="18"/>
      <c r="IY120" s="18"/>
      <c r="IZ120" s="18"/>
      <c r="JA120" s="18"/>
      <c r="JB120" s="18"/>
      <c r="JC120" s="18"/>
      <c r="JD120" s="18"/>
      <c r="JE120" s="18"/>
      <c r="JF120" s="18"/>
    </row>
    <row r="121" spans="36:266" x14ac:dyDescent="0.3">
      <c r="AJ121" s="24"/>
      <c r="AK121" s="24"/>
      <c r="AL121" s="20"/>
      <c r="AM121" s="23"/>
      <c r="AN121" s="18"/>
      <c r="AO121" s="24"/>
      <c r="AW121" s="71"/>
      <c r="AX121" s="71"/>
      <c r="AY121" s="71"/>
      <c r="BB121" s="25"/>
      <c r="BC121" s="21"/>
      <c r="BG121" s="18"/>
      <c r="BN121" s="22"/>
      <c r="BO121" s="22"/>
      <c r="BP121" s="22"/>
      <c r="BQ121" s="22"/>
      <c r="BR121" s="15"/>
      <c r="CF121" s="15"/>
      <c r="CL121" s="22"/>
      <c r="CM121" s="15"/>
      <c r="CR121" s="22"/>
      <c r="CT121" s="15"/>
      <c r="CW121" s="22"/>
      <c r="DA121" s="15"/>
      <c r="DH121" s="15"/>
      <c r="DJ121" s="22"/>
      <c r="DO121" s="15"/>
      <c r="DV121" s="15"/>
      <c r="EC121" s="15"/>
      <c r="EJ121" s="15"/>
      <c r="EQ121" s="15"/>
      <c r="EX121" s="15"/>
      <c r="FE121" s="15"/>
      <c r="FL121" s="15"/>
      <c r="FS121" s="15"/>
      <c r="FZ121" s="15"/>
      <c r="GG121" s="15"/>
      <c r="GN121" s="15"/>
      <c r="GP121" s="22"/>
      <c r="GQ121" s="22"/>
      <c r="GR121" s="22"/>
      <c r="GS121" s="22"/>
      <c r="GT121" s="22"/>
      <c r="GU121" s="15"/>
      <c r="GV121" s="22"/>
      <c r="GW121" s="22"/>
      <c r="GX121" s="22"/>
      <c r="GY121" s="18"/>
      <c r="GZ121" s="18"/>
      <c r="HA121" s="18"/>
      <c r="HB121" s="18"/>
      <c r="HC121" s="18"/>
      <c r="HD121" s="18"/>
      <c r="HE121" s="18"/>
      <c r="HF121" s="18"/>
      <c r="HG121" s="18"/>
      <c r="HH121" s="18"/>
      <c r="HI121" s="18"/>
      <c r="HJ121" s="18"/>
      <c r="HK121" s="18"/>
      <c r="HL121" s="18"/>
      <c r="HM121" s="18"/>
      <c r="HN121" s="18"/>
      <c r="HO121" s="18"/>
      <c r="HP121" s="18"/>
      <c r="HQ121" s="18"/>
      <c r="HR121" s="18"/>
      <c r="HS121" s="18"/>
      <c r="HT121" s="18"/>
      <c r="HU121" s="18"/>
      <c r="HV121" s="18"/>
      <c r="HW121" s="18"/>
      <c r="HX121" s="18"/>
      <c r="HY121" s="18"/>
      <c r="HZ121" s="18"/>
      <c r="IA121" s="18"/>
      <c r="IB121" s="18"/>
      <c r="IC121" s="18"/>
      <c r="ID121" s="18"/>
      <c r="IE121" s="18"/>
      <c r="IF121" s="18"/>
      <c r="IG121" s="18"/>
      <c r="IH121" s="18"/>
      <c r="II121" s="18"/>
      <c r="IJ121" s="18"/>
      <c r="IK121" s="18"/>
      <c r="IL121" s="18"/>
      <c r="IM121" s="18"/>
      <c r="IN121" s="18"/>
      <c r="IO121" s="18"/>
      <c r="IP121" s="18"/>
      <c r="IQ121" s="18"/>
      <c r="IR121" s="18"/>
      <c r="IS121" s="18"/>
      <c r="IT121" s="18"/>
      <c r="IU121" s="18"/>
      <c r="IV121" s="18"/>
      <c r="IW121" s="18"/>
      <c r="IX121" s="18"/>
      <c r="IY121" s="18"/>
      <c r="IZ121" s="18"/>
      <c r="JA121" s="18"/>
      <c r="JB121" s="18"/>
      <c r="JC121" s="18"/>
      <c r="JD121" s="18"/>
      <c r="JE121" s="18"/>
      <c r="JF121" s="18"/>
    </row>
    <row r="122" spans="36:266" x14ac:dyDescent="0.3">
      <c r="AJ122" s="24"/>
      <c r="AK122" s="24"/>
      <c r="AL122" s="20"/>
      <c r="AM122" s="23"/>
      <c r="AN122" s="18"/>
      <c r="AO122" s="24"/>
      <c r="AW122" s="71"/>
      <c r="AX122" s="71"/>
      <c r="AY122" s="71"/>
      <c r="BB122" s="25"/>
      <c r="BC122" s="21"/>
      <c r="BG122" s="18"/>
      <c r="BN122" s="22"/>
      <c r="BO122" s="22"/>
      <c r="BP122" s="22"/>
      <c r="BQ122" s="22"/>
      <c r="BR122" s="15"/>
      <c r="CF122" s="15"/>
      <c r="CL122" s="22"/>
      <c r="CM122" s="15"/>
      <c r="CR122" s="22"/>
      <c r="CT122" s="15"/>
      <c r="CW122" s="22"/>
      <c r="DA122" s="15"/>
      <c r="DH122" s="15"/>
      <c r="DJ122" s="22"/>
      <c r="DO122" s="15"/>
      <c r="DV122" s="15"/>
      <c r="EC122" s="15"/>
      <c r="EJ122" s="15"/>
      <c r="EQ122" s="15"/>
      <c r="EX122" s="15"/>
      <c r="FE122" s="15"/>
      <c r="FL122" s="15"/>
      <c r="FS122" s="15"/>
      <c r="FZ122" s="15"/>
      <c r="GG122" s="15"/>
      <c r="GN122" s="15"/>
      <c r="GP122" s="22"/>
      <c r="GQ122" s="22"/>
      <c r="GR122" s="22"/>
      <c r="GS122" s="22"/>
      <c r="GT122" s="22"/>
      <c r="GU122" s="15"/>
      <c r="GV122" s="22"/>
      <c r="GW122" s="22"/>
      <c r="GX122" s="22"/>
      <c r="GY122" s="18"/>
      <c r="GZ122" s="18"/>
      <c r="HA122" s="18"/>
      <c r="HB122" s="18"/>
      <c r="HC122" s="18"/>
      <c r="HD122" s="18"/>
      <c r="HE122" s="18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8"/>
      <c r="IE122" s="18"/>
      <c r="IF122" s="18"/>
      <c r="IG122" s="18"/>
      <c r="IH122" s="18"/>
      <c r="II122" s="18"/>
      <c r="IJ122" s="18"/>
      <c r="IK122" s="18"/>
      <c r="IL122" s="18"/>
      <c r="IM122" s="18"/>
      <c r="IN122" s="18"/>
      <c r="IO122" s="18"/>
      <c r="IP122" s="18"/>
      <c r="IQ122" s="18"/>
      <c r="IR122" s="18"/>
      <c r="IS122" s="18"/>
      <c r="IT122" s="18"/>
      <c r="IU122" s="18"/>
      <c r="IV122" s="18"/>
      <c r="IW122" s="18"/>
      <c r="IX122" s="18"/>
      <c r="IY122" s="18"/>
      <c r="IZ122" s="18"/>
      <c r="JA122" s="18"/>
      <c r="JB122" s="18"/>
      <c r="JC122" s="18"/>
      <c r="JD122" s="18"/>
      <c r="JE122" s="18"/>
      <c r="JF122" s="18"/>
    </row>
    <row r="123" spans="36:266" x14ac:dyDescent="0.3">
      <c r="AJ123" s="24"/>
      <c r="AK123" s="24"/>
      <c r="AL123" s="20"/>
      <c r="AM123" s="23"/>
      <c r="AN123" s="18"/>
      <c r="AO123" s="24"/>
      <c r="AW123" s="71"/>
      <c r="AX123" s="71"/>
      <c r="AY123" s="71"/>
      <c r="BB123" s="25"/>
      <c r="BC123" s="21"/>
      <c r="BG123" s="18"/>
      <c r="BN123" s="22"/>
      <c r="BO123" s="22"/>
      <c r="BP123" s="22"/>
      <c r="BQ123" s="22"/>
      <c r="BR123" s="15"/>
      <c r="CF123" s="15"/>
      <c r="CL123" s="22"/>
      <c r="CM123" s="15"/>
      <c r="CR123" s="22"/>
      <c r="CT123" s="15"/>
      <c r="CW123" s="22"/>
      <c r="DA123" s="15"/>
      <c r="DH123" s="15"/>
      <c r="DJ123" s="22"/>
      <c r="DO123" s="15"/>
      <c r="DV123" s="15"/>
      <c r="EC123" s="15"/>
      <c r="EJ123" s="15"/>
      <c r="EQ123" s="15"/>
      <c r="EX123" s="15"/>
      <c r="FE123" s="15"/>
      <c r="FL123" s="15"/>
      <c r="FS123" s="15"/>
      <c r="FZ123" s="15"/>
      <c r="GG123" s="15"/>
      <c r="GN123" s="15"/>
      <c r="GP123" s="22"/>
      <c r="GQ123" s="22"/>
      <c r="GR123" s="22"/>
      <c r="GS123" s="22"/>
      <c r="GT123" s="22"/>
      <c r="GU123" s="15"/>
      <c r="GV123" s="22"/>
      <c r="GW123" s="22"/>
      <c r="GX123" s="22"/>
      <c r="GY123" s="18"/>
      <c r="GZ123" s="18"/>
      <c r="HA123" s="18"/>
      <c r="HB123" s="18"/>
      <c r="HC123" s="18"/>
      <c r="HD123" s="18"/>
      <c r="HE123" s="18"/>
      <c r="HF123" s="18"/>
      <c r="HG123" s="18"/>
      <c r="HH123" s="18"/>
      <c r="HI123" s="18"/>
      <c r="HJ123" s="18"/>
      <c r="HK123" s="18"/>
      <c r="HL123" s="18"/>
      <c r="HM123" s="18"/>
      <c r="HN123" s="18"/>
      <c r="HO123" s="18"/>
      <c r="HP123" s="18"/>
      <c r="HQ123" s="18"/>
      <c r="HR123" s="18"/>
      <c r="HS123" s="18"/>
      <c r="HT123" s="18"/>
      <c r="HU123" s="18"/>
      <c r="HV123" s="18"/>
      <c r="HW123" s="18"/>
      <c r="HX123" s="18"/>
      <c r="HY123" s="18"/>
      <c r="HZ123" s="18"/>
      <c r="IA123" s="18"/>
      <c r="IB123" s="18"/>
      <c r="IC123" s="18"/>
      <c r="ID123" s="18"/>
      <c r="IE123" s="18"/>
      <c r="IF123" s="18"/>
      <c r="IG123" s="18"/>
      <c r="IH123" s="18"/>
      <c r="II123" s="18"/>
      <c r="IJ123" s="18"/>
      <c r="IK123" s="18"/>
      <c r="IL123" s="18"/>
      <c r="IM123" s="18"/>
      <c r="IN123" s="18"/>
      <c r="IO123" s="18"/>
      <c r="IP123" s="18"/>
      <c r="IQ123" s="18"/>
      <c r="IR123" s="18"/>
      <c r="IS123" s="18"/>
      <c r="IT123" s="18"/>
      <c r="IU123" s="18"/>
      <c r="IV123" s="18"/>
      <c r="IW123" s="18"/>
      <c r="IX123" s="18"/>
      <c r="IY123" s="18"/>
      <c r="IZ123" s="18"/>
      <c r="JA123" s="18"/>
      <c r="JB123" s="18"/>
      <c r="JC123" s="18"/>
      <c r="JD123" s="18"/>
      <c r="JE123" s="18"/>
      <c r="JF123" s="18"/>
    </row>
    <row r="124" spans="36:266" x14ac:dyDescent="0.3">
      <c r="AJ124" s="24"/>
      <c r="AK124" s="24"/>
      <c r="AL124" s="20"/>
      <c r="AM124" s="23"/>
      <c r="AN124" s="18"/>
      <c r="AO124" s="24"/>
      <c r="AW124" s="71"/>
      <c r="AX124" s="71"/>
      <c r="AY124" s="71"/>
      <c r="BB124" s="25"/>
      <c r="BC124" s="21"/>
      <c r="BG124" s="18"/>
      <c r="BN124" s="22"/>
      <c r="BO124" s="22"/>
      <c r="BP124" s="22"/>
      <c r="BQ124" s="22"/>
      <c r="BR124" s="15"/>
      <c r="CF124" s="15"/>
      <c r="CL124" s="22"/>
      <c r="CM124" s="15"/>
      <c r="CR124" s="22"/>
      <c r="CT124" s="15"/>
      <c r="CW124" s="22"/>
      <c r="DA124" s="15"/>
      <c r="DH124" s="15"/>
      <c r="DJ124" s="22"/>
      <c r="DO124" s="15"/>
      <c r="DV124" s="15"/>
      <c r="EC124" s="15"/>
      <c r="EJ124" s="15"/>
      <c r="EQ124" s="15"/>
      <c r="EX124" s="15"/>
      <c r="FE124" s="15"/>
      <c r="FL124" s="15"/>
      <c r="FS124" s="15"/>
      <c r="FZ124" s="15"/>
      <c r="GG124" s="15"/>
      <c r="GN124" s="15"/>
      <c r="GP124" s="22"/>
      <c r="GQ124" s="22"/>
      <c r="GR124" s="22"/>
      <c r="GS124" s="22"/>
      <c r="GT124" s="22"/>
      <c r="GU124" s="15"/>
      <c r="GV124" s="22"/>
      <c r="GW124" s="22"/>
      <c r="GX124" s="22"/>
      <c r="GY124" s="18"/>
      <c r="GZ124" s="18"/>
      <c r="HA124" s="18"/>
      <c r="HB124" s="18"/>
      <c r="HC124" s="18"/>
      <c r="HD124" s="18"/>
      <c r="HE124" s="18"/>
      <c r="HF124" s="18"/>
      <c r="HG124" s="18"/>
      <c r="HH124" s="18"/>
      <c r="HI124" s="18"/>
      <c r="HJ124" s="18"/>
      <c r="HK124" s="18"/>
      <c r="HL124" s="18"/>
      <c r="HM124" s="18"/>
      <c r="HN124" s="18"/>
      <c r="HO124" s="18"/>
      <c r="HP124" s="18"/>
      <c r="HQ124" s="18"/>
      <c r="HR124" s="18"/>
      <c r="HS124" s="18"/>
      <c r="HT124" s="18"/>
      <c r="HU124" s="18"/>
      <c r="HV124" s="18"/>
      <c r="HW124" s="18"/>
      <c r="HX124" s="18"/>
      <c r="HY124" s="18"/>
      <c r="HZ124" s="18"/>
      <c r="IA124" s="18"/>
      <c r="IB124" s="18"/>
      <c r="IC124" s="18"/>
      <c r="ID124" s="18"/>
      <c r="IE124" s="18"/>
      <c r="IF124" s="18"/>
      <c r="IG124" s="18"/>
      <c r="IH124" s="18"/>
      <c r="II124" s="18"/>
      <c r="IJ124" s="18"/>
      <c r="IK124" s="18"/>
      <c r="IL124" s="18"/>
      <c r="IM124" s="18"/>
      <c r="IN124" s="18"/>
      <c r="IO124" s="18"/>
      <c r="IP124" s="18"/>
      <c r="IQ124" s="18"/>
      <c r="IR124" s="18"/>
      <c r="IS124" s="18"/>
      <c r="IT124" s="18"/>
      <c r="IU124" s="18"/>
      <c r="IV124" s="18"/>
      <c r="IW124" s="18"/>
      <c r="IX124" s="18"/>
      <c r="IY124" s="18"/>
      <c r="IZ124" s="18"/>
      <c r="JA124" s="18"/>
      <c r="JB124" s="18"/>
      <c r="JC124" s="18"/>
      <c r="JD124" s="18"/>
      <c r="JE124" s="18"/>
      <c r="JF124" s="18"/>
    </row>
    <row r="125" spans="36:266" x14ac:dyDescent="0.3">
      <c r="AJ125" s="24"/>
      <c r="AK125" s="24"/>
      <c r="AL125" s="20"/>
      <c r="AM125" s="23"/>
      <c r="AN125" s="18"/>
      <c r="AO125" s="24"/>
      <c r="AW125" s="71"/>
      <c r="AX125" s="71"/>
      <c r="AY125" s="71"/>
      <c r="BB125" s="25"/>
      <c r="BC125" s="21"/>
      <c r="BG125" s="18"/>
      <c r="BN125" s="22"/>
      <c r="BO125" s="22"/>
      <c r="BP125" s="22"/>
      <c r="BQ125" s="22"/>
      <c r="BR125" s="15"/>
      <c r="CF125" s="15"/>
      <c r="CL125" s="22"/>
      <c r="CM125" s="15"/>
      <c r="CR125" s="22"/>
      <c r="CT125" s="15"/>
      <c r="CW125" s="22"/>
      <c r="DA125" s="15"/>
      <c r="DH125" s="15"/>
      <c r="DJ125" s="22"/>
      <c r="DO125" s="15"/>
      <c r="DV125" s="15"/>
      <c r="EC125" s="15"/>
      <c r="EJ125" s="15"/>
      <c r="EQ125" s="15"/>
      <c r="EX125" s="15"/>
      <c r="FE125" s="15"/>
      <c r="FL125" s="15"/>
      <c r="FS125" s="15"/>
      <c r="FZ125" s="15"/>
      <c r="GG125" s="15"/>
      <c r="GN125" s="15"/>
      <c r="GP125" s="22"/>
      <c r="GQ125" s="22"/>
      <c r="GR125" s="22"/>
      <c r="GS125" s="22"/>
      <c r="GT125" s="22"/>
      <c r="GU125" s="15"/>
      <c r="GV125" s="22"/>
      <c r="GW125" s="22"/>
      <c r="GX125" s="22"/>
      <c r="GY125" s="18"/>
      <c r="GZ125" s="18"/>
      <c r="HA125" s="18"/>
      <c r="HB125" s="18"/>
      <c r="HC125" s="18"/>
      <c r="HD125" s="18"/>
      <c r="HE125" s="18"/>
      <c r="HF125" s="18"/>
      <c r="HG125" s="18"/>
      <c r="HH125" s="18"/>
      <c r="HI125" s="18"/>
      <c r="HJ125" s="18"/>
      <c r="HK125" s="18"/>
      <c r="HL125" s="18"/>
      <c r="HM125" s="18"/>
      <c r="HN125" s="18"/>
      <c r="HO125" s="18"/>
      <c r="HP125" s="18"/>
      <c r="HQ125" s="18"/>
      <c r="HR125" s="18"/>
      <c r="HS125" s="18"/>
      <c r="HT125" s="18"/>
      <c r="HU125" s="18"/>
      <c r="HV125" s="18"/>
      <c r="HW125" s="18"/>
      <c r="HX125" s="18"/>
      <c r="HY125" s="18"/>
      <c r="HZ125" s="18"/>
      <c r="IA125" s="18"/>
      <c r="IB125" s="18"/>
      <c r="IC125" s="18"/>
      <c r="ID125" s="18"/>
      <c r="IE125" s="18"/>
      <c r="IF125" s="18"/>
      <c r="IG125" s="18"/>
      <c r="IH125" s="18"/>
      <c r="II125" s="18"/>
      <c r="IJ125" s="18"/>
      <c r="IK125" s="18"/>
      <c r="IL125" s="18"/>
      <c r="IM125" s="18"/>
      <c r="IN125" s="18"/>
      <c r="IO125" s="18"/>
      <c r="IP125" s="18"/>
      <c r="IQ125" s="18"/>
      <c r="IR125" s="18"/>
      <c r="IS125" s="18"/>
      <c r="IT125" s="18"/>
      <c r="IU125" s="18"/>
      <c r="IV125" s="18"/>
      <c r="IW125" s="18"/>
      <c r="IX125" s="18"/>
      <c r="IY125" s="18"/>
      <c r="IZ125" s="18"/>
      <c r="JA125" s="18"/>
      <c r="JB125" s="18"/>
      <c r="JC125" s="18"/>
      <c r="JD125" s="18"/>
      <c r="JE125" s="18"/>
      <c r="JF125" s="18"/>
    </row>
    <row r="126" spans="36:266" x14ac:dyDescent="0.3">
      <c r="AJ126" s="24"/>
      <c r="AK126" s="24"/>
      <c r="AL126" s="20"/>
      <c r="AM126" s="23"/>
      <c r="AN126" s="18"/>
      <c r="AO126" s="24"/>
      <c r="AW126" s="71"/>
      <c r="AX126" s="71"/>
      <c r="AY126" s="71"/>
      <c r="BB126" s="25"/>
      <c r="BC126" s="21"/>
      <c r="BG126" s="18"/>
      <c r="BN126" s="22"/>
      <c r="BO126" s="22"/>
      <c r="BP126" s="22"/>
      <c r="BQ126" s="22"/>
      <c r="BR126" s="15"/>
      <c r="CF126" s="15"/>
      <c r="CL126" s="22"/>
      <c r="CM126" s="15"/>
      <c r="CR126" s="22"/>
      <c r="CT126" s="15"/>
      <c r="CW126" s="22"/>
      <c r="DA126" s="15"/>
      <c r="DH126" s="15"/>
      <c r="DJ126" s="22"/>
      <c r="DO126" s="15"/>
      <c r="DV126" s="15"/>
      <c r="EC126" s="15"/>
      <c r="EJ126" s="15"/>
      <c r="EQ126" s="15"/>
      <c r="EX126" s="15"/>
      <c r="FE126" s="15"/>
      <c r="FL126" s="15"/>
      <c r="FS126" s="15"/>
      <c r="FZ126" s="15"/>
      <c r="GG126" s="15"/>
      <c r="GN126" s="15"/>
      <c r="GP126" s="22"/>
      <c r="GQ126" s="22"/>
      <c r="GR126" s="22"/>
      <c r="GS126" s="22"/>
      <c r="GT126" s="22"/>
      <c r="GU126" s="15"/>
      <c r="GV126" s="22"/>
      <c r="GW126" s="22"/>
      <c r="GX126" s="22"/>
      <c r="GY126" s="18"/>
      <c r="GZ126" s="18"/>
      <c r="HA126" s="18"/>
      <c r="HB126" s="18"/>
      <c r="HC126" s="18"/>
      <c r="HD126" s="18"/>
      <c r="HE126" s="18"/>
      <c r="HF126" s="18"/>
      <c r="HG126" s="18"/>
      <c r="HH126" s="18"/>
      <c r="HI126" s="18"/>
      <c r="HJ126" s="18"/>
      <c r="HK126" s="18"/>
      <c r="HL126" s="18"/>
      <c r="HM126" s="18"/>
      <c r="HN126" s="18"/>
      <c r="HO126" s="18"/>
      <c r="HP126" s="18"/>
      <c r="HQ126" s="18"/>
      <c r="HR126" s="18"/>
      <c r="HS126" s="18"/>
      <c r="HT126" s="18"/>
      <c r="HU126" s="18"/>
      <c r="HV126" s="18"/>
      <c r="HW126" s="18"/>
      <c r="HX126" s="18"/>
      <c r="HY126" s="18"/>
      <c r="HZ126" s="18"/>
      <c r="IA126" s="18"/>
      <c r="IB126" s="18"/>
      <c r="IC126" s="18"/>
      <c r="ID126" s="18"/>
      <c r="IE126" s="18"/>
      <c r="IF126" s="18"/>
      <c r="IG126" s="18"/>
      <c r="IH126" s="18"/>
      <c r="II126" s="18"/>
      <c r="IJ126" s="18"/>
      <c r="IK126" s="18"/>
      <c r="IL126" s="18"/>
      <c r="IM126" s="18"/>
      <c r="IN126" s="18"/>
      <c r="IO126" s="18"/>
      <c r="IP126" s="18"/>
      <c r="IQ126" s="18"/>
      <c r="IR126" s="18"/>
      <c r="IS126" s="18"/>
      <c r="IT126" s="18"/>
      <c r="IU126" s="18"/>
      <c r="IV126" s="18"/>
      <c r="IW126" s="18"/>
      <c r="IX126" s="18"/>
      <c r="IY126" s="18"/>
      <c r="IZ126" s="18"/>
      <c r="JA126" s="18"/>
      <c r="JB126" s="18"/>
      <c r="JC126" s="18"/>
      <c r="JD126" s="18"/>
      <c r="JE126" s="18"/>
      <c r="JF126" s="18"/>
    </row>
    <row r="127" spans="36:266" x14ac:dyDescent="0.3">
      <c r="AJ127" s="24"/>
      <c r="AK127" s="24"/>
      <c r="AL127" s="20"/>
      <c r="AM127" s="23"/>
      <c r="AN127" s="18"/>
      <c r="AO127" s="24"/>
      <c r="AW127" s="71"/>
      <c r="AX127" s="71"/>
      <c r="AY127" s="71"/>
      <c r="BB127" s="25"/>
      <c r="BC127" s="21"/>
      <c r="BG127" s="18"/>
      <c r="BN127" s="22"/>
      <c r="BO127" s="22"/>
      <c r="BP127" s="22"/>
      <c r="BQ127" s="22"/>
      <c r="BR127" s="15"/>
      <c r="CF127" s="15"/>
      <c r="CL127" s="22"/>
      <c r="CM127" s="15"/>
      <c r="CR127" s="22"/>
      <c r="CT127" s="15"/>
      <c r="CW127" s="22"/>
      <c r="DA127" s="15"/>
      <c r="DH127" s="15"/>
      <c r="DJ127" s="22"/>
      <c r="DO127" s="15"/>
      <c r="DV127" s="15"/>
      <c r="EC127" s="15"/>
      <c r="EJ127" s="15"/>
      <c r="EQ127" s="15"/>
      <c r="EX127" s="15"/>
      <c r="FE127" s="15"/>
      <c r="FL127" s="15"/>
      <c r="FS127" s="15"/>
      <c r="FZ127" s="15"/>
      <c r="GG127" s="15"/>
      <c r="GN127" s="15"/>
      <c r="GP127" s="22"/>
      <c r="GQ127" s="22"/>
      <c r="GR127" s="22"/>
      <c r="GS127" s="22"/>
      <c r="GT127" s="22"/>
      <c r="GU127" s="15"/>
      <c r="GV127" s="22"/>
      <c r="GW127" s="22"/>
      <c r="GX127" s="22"/>
      <c r="GY127" s="18"/>
      <c r="GZ127" s="18"/>
      <c r="HA127" s="18"/>
      <c r="HB127" s="18"/>
      <c r="HC127" s="18"/>
      <c r="HD127" s="18"/>
      <c r="HE127" s="18"/>
      <c r="HF127" s="18"/>
      <c r="HG127" s="18"/>
      <c r="HH127" s="18"/>
      <c r="HI127" s="18"/>
      <c r="HJ127" s="18"/>
      <c r="HK127" s="18"/>
      <c r="HL127" s="18"/>
      <c r="HM127" s="18"/>
      <c r="HN127" s="18"/>
      <c r="HO127" s="18"/>
      <c r="HP127" s="18"/>
      <c r="HQ127" s="18"/>
      <c r="HR127" s="18"/>
      <c r="HS127" s="18"/>
      <c r="HT127" s="18"/>
      <c r="HU127" s="18"/>
      <c r="HV127" s="18"/>
      <c r="HW127" s="18"/>
      <c r="HX127" s="18"/>
      <c r="HY127" s="18"/>
      <c r="HZ127" s="18"/>
      <c r="IA127" s="18"/>
      <c r="IB127" s="18"/>
      <c r="IC127" s="18"/>
      <c r="ID127" s="18"/>
      <c r="IE127" s="18"/>
      <c r="IF127" s="18"/>
      <c r="IG127" s="18"/>
      <c r="IH127" s="18"/>
      <c r="II127" s="18"/>
      <c r="IJ127" s="18"/>
      <c r="IK127" s="18"/>
      <c r="IL127" s="18"/>
      <c r="IM127" s="18"/>
      <c r="IN127" s="18"/>
      <c r="IO127" s="18"/>
      <c r="IP127" s="18"/>
      <c r="IQ127" s="18"/>
      <c r="IR127" s="18"/>
      <c r="IS127" s="18"/>
      <c r="IT127" s="18"/>
      <c r="IU127" s="18"/>
      <c r="IV127" s="18"/>
      <c r="IW127" s="18"/>
      <c r="IX127" s="18"/>
      <c r="IY127" s="18"/>
      <c r="IZ127" s="18"/>
      <c r="JA127" s="18"/>
      <c r="JB127" s="18"/>
      <c r="JC127" s="18"/>
      <c r="JD127" s="18"/>
      <c r="JE127" s="18"/>
      <c r="JF127" s="18"/>
    </row>
    <row r="128" spans="36:266" x14ac:dyDescent="0.3">
      <c r="AJ128" s="24"/>
      <c r="AK128" s="24"/>
      <c r="AL128" s="20"/>
      <c r="AM128" s="23"/>
      <c r="AN128" s="18"/>
      <c r="AO128" s="24"/>
      <c r="AW128" s="71"/>
      <c r="AX128" s="71"/>
      <c r="AY128" s="71"/>
      <c r="BB128" s="25"/>
      <c r="BC128" s="21"/>
      <c r="BG128" s="18"/>
      <c r="BN128" s="22"/>
      <c r="BO128" s="22"/>
      <c r="BP128" s="22"/>
      <c r="BQ128" s="22"/>
      <c r="BR128" s="15"/>
      <c r="CF128" s="15"/>
      <c r="CL128" s="22"/>
      <c r="CM128" s="15"/>
      <c r="CR128" s="22"/>
      <c r="CT128" s="15"/>
      <c r="CW128" s="22"/>
      <c r="DA128" s="15"/>
      <c r="DH128" s="15"/>
      <c r="DJ128" s="22"/>
      <c r="DO128" s="15"/>
      <c r="DV128" s="15"/>
      <c r="EC128" s="15"/>
      <c r="EJ128" s="15"/>
      <c r="EQ128" s="15"/>
      <c r="EX128" s="15"/>
      <c r="FE128" s="15"/>
      <c r="FL128" s="15"/>
      <c r="FS128" s="15"/>
      <c r="FZ128" s="15"/>
      <c r="GG128" s="15"/>
      <c r="GN128" s="15"/>
      <c r="GP128" s="22"/>
      <c r="GQ128" s="22"/>
      <c r="GR128" s="22"/>
      <c r="GS128" s="22"/>
      <c r="GT128" s="22"/>
      <c r="GU128" s="15"/>
      <c r="GV128" s="22"/>
      <c r="GW128" s="22"/>
      <c r="GX128" s="22"/>
      <c r="GY128" s="18"/>
      <c r="GZ128" s="18"/>
      <c r="HA128" s="18"/>
      <c r="HB128" s="18"/>
      <c r="HC128" s="18"/>
      <c r="HD128" s="18"/>
      <c r="HE128" s="18"/>
      <c r="HF128" s="18"/>
      <c r="HG128" s="18"/>
      <c r="HH128" s="18"/>
      <c r="HI128" s="18"/>
      <c r="HJ128" s="18"/>
      <c r="HK128" s="18"/>
      <c r="HL128" s="18"/>
      <c r="HM128" s="18"/>
      <c r="HN128" s="18"/>
      <c r="HO128" s="18"/>
      <c r="HP128" s="18"/>
      <c r="HQ128" s="18"/>
      <c r="HR128" s="18"/>
      <c r="HS128" s="18"/>
      <c r="HT128" s="18"/>
      <c r="HU128" s="18"/>
      <c r="HV128" s="18"/>
      <c r="HW128" s="18"/>
      <c r="HX128" s="18"/>
      <c r="HY128" s="18"/>
      <c r="HZ128" s="18"/>
      <c r="IA128" s="18"/>
      <c r="IB128" s="18"/>
      <c r="IC128" s="18"/>
      <c r="ID128" s="18"/>
      <c r="IE128" s="18"/>
      <c r="IF128" s="18"/>
      <c r="IG128" s="18"/>
      <c r="IH128" s="18"/>
      <c r="II128" s="18"/>
      <c r="IJ128" s="18"/>
      <c r="IK128" s="18"/>
      <c r="IL128" s="18"/>
      <c r="IM128" s="18"/>
      <c r="IN128" s="18"/>
      <c r="IO128" s="18"/>
      <c r="IP128" s="18"/>
      <c r="IQ128" s="18"/>
      <c r="IR128" s="18"/>
      <c r="IS128" s="18"/>
      <c r="IT128" s="18"/>
      <c r="IU128" s="18"/>
      <c r="IV128" s="18"/>
      <c r="IW128" s="18"/>
      <c r="IX128" s="18"/>
      <c r="IY128" s="18"/>
      <c r="IZ128" s="18"/>
      <c r="JA128" s="18"/>
      <c r="JB128" s="18"/>
      <c r="JC128" s="18"/>
      <c r="JD128" s="18"/>
      <c r="JE128" s="18"/>
      <c r="JF128" s="18"/>
    </row>
    <row r="129" spans="36:266" x14ac:dyDescent="0.3">
      <c r="AJ129" s="24"/>
      <c r="AK129" s="24"/>
      <c r="AL129" s="20"/>
      <c r="AM129" s="23"/>
      <c r="AN129" s="18"/>
      <c r="AO129" s="24"/>
      <c r="AW129" s="71"/>
      <c r="AX129" s="71"/>
      <c r="AY129" s="71"/>
      <c r="BB129" s="25"/>
      <c r="BC129" s="21"/>
      <c r="BG129" s="18"/>
      <c r="BN129" s="22"/>
      <c r="BO129" s="22"/>
      <c r="BP129" s="22"/>
      <c r="BQ129" s="22"/>
      <c r="BR129" s="15"/>
      <c r="CF129" s="15"/>
      <c r="CL129" s="22"/>
      <c r="CM129" s="15"/>
      <c r="CR129" s="22"/>
      <c r="CT129" s="15"/>
      <c r="CW129" s="22"/>
      <c r="DA129" s="15"/>
      <c r="DH129" s="15"/>
      <c r="DJ129" s="22"/>
      <c r="DO129" s="15"/>
      <c r="DV129" s="15"/>
      <c r="EC129" s="15"/>
      <c r="EJ129" s="15"/>
      <c r="EQ129" s="15"/>
      <c r="EX129" s="15"/>
      <c r="FE129" s="15"/>
      <c r="FL129" s="15"/>
      <c r="FS129" s="15"/>
      <c r="FZ129" s="15"/>
      <c r="GG129" s="15"/>
      <c r="GN129" s="15"/>
      <c r="GP129" s="22"/>
      <c r="GQ129" s="22"/>
      <c r="GR129" s="22"/>
      <c r="GS129" s="22"/>
      <c r="GT129" s="22"/>
      <c r="GU129" s="15"/>
      <c r="GV129" s="22"/>
      <c r="GW129" s="22"/>
      <c r="GX129" s="22"/>
      <c r="GY129" s="18"/>
      <c r="GZ129" s="18"/>
      <c r="HA129" s="18"/>
      <c r="HB129" s="18"/>
      <c r="HC129" s="18"/>
      <c r="HD129" s="18"/>
      <c r="HE129" s="18"/>
      <c r="HF129" s="18"/>
      <c r="HG129" s="18"/>
      <c r="HH129" s="18"/>
      <c r="HI129" s="18"/>
      <c r="HJ129" s="18"/>
      <c r="HK129" s="18"/>
      <c r="HL129" s="18"/>
      <c r="HM129" s="18"/>
      <c r="HN129" s="18"/>
      <c r="HO129" s="18"/>
      <c r="HP129" s="18"/>
      <c r="HQ129" s="18"/>
      <c r="HR129" s="18"/>
      <c r="HS129" s="18"/>
      <c r="HT129" s="18"/>
      <c r="HU129" s="18"/>
      <c r="HV129" s="18"/>
      <c r="HW129" s="18"/>
      <c r="HX129" s="18"/>
      <c r="HY129" s="18"/>
      <c r="HZ129" s="18"/>
      <c r="IA129" s="18"/>
      <c r="IB129" s="18"/>
      <c r="IC129" s="18"/>
      <c r="ID129" s="18"/>
      <c r="IE129" s="18"/>
      <c r="IF129" s="18"/>
      <c r="IG129" s="18"/>
      <c r="IH129" s="18"/>
      <c r="II129" s="18"/>
      <c r="IJ129" s="18"/>
      <c r="IK129" s="18"/>
      <c r="IL129" s="18"/>
      <c r="IM129" s="18"/>
      <c r="IN129" s="18"/>
      <c r="IO129" s="18"/>
      <c r="IP129" s="18"/>
      <c r="IQ129" s="18"/>
      <c r="IR129" s="18"/>
      <c r="IS129" s="18"/>
      <c r="IT129" s="18"/>
      <c r="IU129" s="18"/>
      <c r="IV129" s="18"/>
      <c r="IW129" s="18"/>
      <c r="IX129" s="18"/>
      <c r="IY129" s="18"/>
      <c r="IZ129" s="18"/>
      <c r="JA129" s="18"/>
      <c r="JB129" s="18"/>
      <c r="JC129" s="18"/>
      <c r="JD129" s="18"/>
      <c r="JE129" s="18"/>
      <c r="JF129" s="18"/>
    </row>
    <row r="130" spans="36:266" x14ac:dyDescent="0.3">
      <c r="AJ130" s="24"/>
      <c r="AK130" s="24"/>
      <c r="AL130" s="20"/>
      <c r="AM130" s="23"/>
      <c r="AN130" s="18"/>
      <c r="AO130" s="24"/>
      <c r="AW130" s="71"/>
      <c r="AX130" s="71"/>
      <c r="AY130" s="71"/>
      <c r="BB130" s="25"/>
      <c r="BC130" s="21"/>
      <c r="BG130" s="18"/>
      <c r="BN130" s="22"/>
      <c r="BO130" s="22"/>
      <c r="BP130" s="22"/>
      <c r="BQ130" s="22"/>
      <c r="BR130" s="15"/>
      <c r="CF130" s="15"/>
      <c r="CL130" s="22"/>
      <c r="CM130" s="15"/>
      <c r="CR130" s="22"/>
      <c r="CT130" s="15"/>
      <c r="CW130" s="22"/>
      <c r="DA130" s="15"/>
      <c r="DH130" s="15"/>
      <c r="DJ130" s="22"/>
      <c r="DO130" s="15"/>
      <c r="DV130" s="15"/>
      <c r="EC130" s="15"/>
      <c r="EJ130" s="15"/>
      <c r="EQ130" s="15"/>
      <c r="EX130" s="15"/>
      <c r="FE130" s="15"/>
      <c r="FL130" s="15"/>
      <c r="FS130" s="15"/>
      <c r="FZ130" s="15"/>
      <c r="GG130" s="15"/>
      <c r="GN130" s="15"/>
      <c r="GP130" s="22"/>
      <c r="GQ130" s="22"/>
      <c r="GR130" s="22"/>
      <c r="GS130" s="22"/>
      <c r="GT130" s="22"/>
      <c r="GU130" s="15"/>
      <c r="GV130" s="22"/>
      <c r="GW130" s="22"/>
      <c r="GX130" s="22"/>
      <c r="GY130" s="18"/>
      <c r="GZ130" s="18"/>
      <c r="HA130" s="18"/>
      <c r="HB130" s="18"/>
      <c r="HC130" s="18"/>
      <c r="HD130" s="18"/>
      <c r="HE130" s="18"/>
      <c r="HF130" s="18"/>
      <c r="HG130" s="18"/>
      <c r="HH130" s="18"/>
      <c r="HI130" s="18"/>
      <c r="HJ130" s="18"/>
      <c r="HK130" s="18"/>
      <c r="HL130" s="18"/>
      <c r="HM130" s="18"/>
      <c r="HN130" s="18"/>
      <c r="HO130" s="18"/>
      <c r="HP130" s="18"/>
      <c r="HQ130" s="18"/>
      <c r="HR130" s="18"/>
      <c r="HS130" s="18"/>
      <c r="HT130" s="18"/>
      <c r="HU130" s="18"/>
      <c r="HV130" s="18"/>
      <c r="HW130" s="18"/>
      <c r="HX130" s="18"/>
      <c r="HY130" s="18"/>
      <c r="HZ130" s="18"/>
      <c r="IA130" s="18"/>
      <c r="IB130" s="18"/>
      <c r="IC130" s="18"/>
      <c r="ID130" s="18"/>
      <c r="IE130" s="18"/>
      <c r="IF130" s="18"/>
      <c r="IG130" s="18"/>
      <c r="IH130" s="18"/>
      <c r="II130" s="18"/>
      <c r="IJ130" s="18"/>
      <c r="IK130" s="18"/>
      <c r="IL130" s="18"/>
      <c r="IM130" s="18"/>
      <c r="IN130" s="18"/>
      <c r="IO130" s="18"/>
      <c r="IP130" s="18"/>
      <c r="IQ130" s="18"/>
      <c r="IR130" s="18"/>
      <c r="IS130" s="18"/>
      <c r="IT130" s="18"/>
      <c r="IU130" s="18"/>
      <c r="IV130" s="18"/>
      <c r="IW130" s="18"/>
      <c r="IX130" s="18"/>
      <c r="IY130" s="18"/>
      <c r="IZ130" s="18"/>
      <c r="JA130" s="18"/>
      <c r="JB130" s="18"/>
      <c r="JC130" s="18"/>
      <c r="JD130" s="18"/>
      <c r="JE130" s="18"/>
      <c r="JF130" s="18"/>
    </row>
    <row r="131" spans="36:266" x14ac:dyDescent="0.3">
      <c r="AJ131" s="24"/>
      <c r="AK131" s="24"/>
      <c r="AL131" s="20"/>
      <c r="AM131" s="23"/>
      <c r="AN131" s="18"/>
      <c r="AO131" s="24"/>
      <c r="AW131" s="71"/>
      <c r="AX131" s="71"/>
      <c r="AY131" s="71"/>
      <c r="BB131" s="25"/>
      <c r="BC131" s="21"/>
      <c r="BG131" s="18"/>
      <c r="BN131" s="22"/>
      <c r="BO131" s="22"/>
      <c r="BP131" s="22"/>
      <c r="BQ131" s="22"/>
      <c r="BR131" s="15"/>
      <c r="CF131" s="15"/>
      <c r="CL131" s="22"/>
      <c r="CM131" s="15"/>
      <c r="CR131" s="22"/>
      <c r="CT131" s="15"/>
      <c r="CW131" s="22"/>
      <c r="DA131" s="15"/>
      <c r="DH131" s="15"/>
      <c r="DJ131" s="22"/>
      <c r="DO131" s="15"/>
      <c r="DV131" s="15"/>
      <c r="EC131" s="15"/>
      <c r="EJ131" s="15"/>
      <c r="EQ131" s="15"/>
      <c r="EX131" s="15"/>
      <c r="FE131" s="15"/>
      <c r="FL131" s="15"/>
      <c r="FS131" s="15"/>
      <c r="FZ131" s="15"/>
      <c r="GG131" s="15"/>
      <c r="GN131" s="15"/>
      <c r="GP131" s="22"/>
      <c r="GQ131" s="22"/>
      <c r="GR131" s="22"/>
      <c r="GS131" s="22"/>
      <c r="GT131" s="22"/>
      <c r="GU131" s="15"/>
      <c r="GV131" s="22"/>
      <c r="GW131" s="22"/>
      <c r="GX131" s="22"/>
      <c r="GY131" s="18"/>
      <c r="GZ131" s="18"/>
      <c r="HA131" s="18"/>
      <c r="HB131" s="18"/>
      <c r="HC131" s="18"/>
      <c r="HD131" s="18"/>
      <c r="HE131" s="18"/>
      <c r="HF131" s="18"/>
      <c r="HG131" s="18"/>
      <c r="HH131" s="18"/>
      <c r="HI131" s="18"/>
      <c r="HJ131" s="18"/>
      <c r="HK131" s="18"/>
      <c r="HL131" s="18"/>
      <c r="HM131" s="18"/>
      <c r="HN131" s="18"/>
      <c r="HO131" s="18"/>
      <c r="HP131" s="18"/>
      <c r="HQ131" s="18"/>
      <c r="HR131" s="18"/>
      <c r="HS131" s="18"/>
      <c r="HT131" s="18"/>
      <c r="HU131" s="18"/>
      <c r="HV131" s="18"/>
      <c r="HW131" s="18"/>
      <c r="HX131" s="18"/>
      <c r="HY131" s="18"/>
      <c r="HZ131" s="18"/>
      <c r="IA131" s="18"/>
      <c r="IB131" s="18"/>
      <c r="IC131" s="18"/>
      <c r="ID131" s="18"/>
      <c r="IE131" s="18"/>
      <c r="IF131" s="18"/>
      <c r="IG131" s="18"/>
      <c r="IH131" s="18"/>
      <c r="II131" s="18"/>
      <c r="IJ131" s="18"/>
      <c r="IK131" s="18"/>
      <c r="IL131" s="18"/>
      <c r="IM131" s="18"/>
      <c r="IN131" s="18"/>
      <c r="IO131" s="18"/>
      <c r="IP131" s="18"/>
      <c r="IQ131" s="18"/>
      <c r="IR131" s="18"/>
      <c r="IS131" s="18"/>
      <c r="IT131" s="18"/>
      <c r="IU131" s="18"/>
      <c r="IV131" s="18"/>
      <c r="IW131" s="18"/>
      <c r="IX131" s="18"/>
      <c r="IY131" s="18"/>
      <c r="IZ131" s="18"/>
      <c r="JA131" s="18"/>
      <c r="JB131" s="18"/>
      <c r="JC131" s="18"/>
      <c r="JD131" s="18"/>
      <c r="JE131" s="18"/>
      <c r="JF131" s="18"/>
    </row>
    <row r="132" spans="36:266" x14ac:dyDescent="0.3">
      <c r="AJ132" s="24"/>
      <c r="AK132" s="24"/>
      <c r="AL132" s="20"/>
      <c r="AM132" s="23"/>
      <c r="AN132" s="18"/>
      <c r="AO132" s="24"/>
      <c r="AW132" s="71"/>
      <c r="AX132" s="71"/>
      <c r="AY132" s="71"/>
      <c r="BB132" s="25"/>
      <c r="BC132" s="21"/>
      <c r="BG132" s="18"/>
      <c r="BN132" s="22"/>
      <c r="BO132" s="22"/>
      <c r="BP132" s="22"/>
      <c r="BQ132" s="22"/>
      <c r="BR132" s="15"/>
      <c r="CF132" s="15"/>
      <c r="CL132" s="22"/>
      <c r="CM132" s="15"/>
      <c r="CR132" s="22"/>
      <c r="CT132" s="15"/>
      <c r="CW132" s="22"/>
      <c r="DA132" s="15"/>
      <c r="DH132" s="15"/>
      <c r="DJ132" s="22"/>
      <c r="DO132" s="15"/>
      <c r="DV132" s="15"/>
      <c r="EC132" s="15"/>
      <c r="EJ132" s="15"/>
      <c r="EQ132" s="15"/>
      <c r="EX132" s="15"/>
      <c r="FE132" s="15"/>
      <c r="FL132" s="15"/>
      <c r="FS132" s="15"/>
      <c r="FZ132" s="15"/>
      <c r="GG132" s="15"/>
      <c r="GN132" s="15"/>
      <c r="GP132" s="22"/>
      <c r="GQ132" s="22"/>
      <c r="GR132" s="22"/>
      <c r="GS132" s="22"/>
      <c r="GT132" s="22"/>
      <c r="GU132" s="15"/>
      <c r="GV132" s="22"/>
      <c r="GW132" s="22"/>
      <c r="GX132" s="22"/>
      <c r="GY132" s="18"/>
      <c r="GZ132" s="18"/>
      <c r="HA132" s="18"/>
      <c r="HB132" s="18"/>
      <c r="HC132" s="18"/>
      <c r="HD132" s="18"/>
      <c r="HE132" s="18"/>
      <c r="HF132" s="18"/>
      <c r="HG132" s="18"/>
      <c r="HH132" s="18"/>
      <c r="HI132" s="18"/>
      <c r="HJ132" s="18"/>
      <c r="HK132" s="18"/>
      <c r="HL132" s="18"/>
      <c r="HM132" s="18"/>
      <c r="HN132" s="18"/>
      <c r="HO132" s="18"/>
      <c r="HP132" s="18"/>
      <c r="HQ132" s="18"/>
      <c r="HR132" s="18"/>
      <c r="HS132" s="18"/>
      <c r="HT132" s="18"/>
      <c r="HU132" s="18"/>
      <c r="HV132" s="18"/>
      <c r="HW132" s="18"/>
      <c r="HX132" s="18"/>
      <c r="HY132" s="18"/>
      <c r="HZ132" s="18"/>
      <c r="IA132" s="18"/>
      <c r="IB132" s="18"/>
      <c r="IC132" s="18"/>
      <c r="ID132" s="18"/>
      <c r="IE132" s="18"/>
      <c r="IF132" s="18"/>
      <c r="IG132" s="18"/>
      <c r="IH132" s="18"/>
      <c r="II132" s="18"/>
      <c r="IJ132" s="18"/>
      <c r="IK132" s="18"/>
      <c r="IL132" s="18"/>
      <c r="IM132" s="18"/>
      <c r="IN132" s="18"/>
      <c r="IO132" s="18"/>
      <c r="IP132" s="18"/>
      <c r="IQ132" s="18"/>
      <c r="IR132" s="18"/>
      <c r="IS132" s="18"/>
      <c r="IT132" s="18"/>
      <c r="IU132" s="18"/>
      <c r="IV132" s="18"/>
      <c r="IW132" s="18"/>
      <c r="IX132" s="18"/>
      <c r="IY132" s="18"/>
      <c r="IZ132" s="18"/>
      <c r="JA132" s="18"/>
      <c r="JB132" s="18"/>
      <c r="JC132" s="18"/>
      <c r="JD132" s="18"/>
      <c r="JE132" s="18"/>
      <c r="JF132" s="18"/>
    </row>
    <row r="133" spans="36:266" x14ac:dyDescent="0.3">
      <c r="AJ133" s="24"/>
      <c r="AK133" s="24"/>
      <c r="AL133" s="20"/>
      <c r="AM133" s="23"/>
      <c r="AN133" s="18"/>
      <c r="AO133" s="24"/>
      <c r="AW133" s="71"/>
      <c r="AX133" s="71"/>
      <c r="AY133" s="71"/>
      <c r="BB133" s="25"/>
      <c r="BC133" s="21"/>
      <c r="BG133" s="18"/>
      <c r="BN133" s="22"/>
      <c r="BO133" s="22"/>
      <c r="BP133" s="22"/>
      <c r="BQ133" s="22"/>
      <c r="BR133" s="15"/>
      <c r="CF133" s="15"/>
      <c r="CL133" s="22"/>
      <c r="CM133" s="15"/>
      <c r="CR133" s="22"/>
      <c r="CT133" s="15"/>
      <c r="CW133" s="22"/>
      <c r="DA133" s="15"/>
      <c r="DH133" s="15"/>
      <c r="DJ133" s="22"/>
      <c r="DO133" s="15"/>
      <c r="DV133" s="15"/>
      <c r="EC133" s="15"/>
      <c r="EJ133" s="15"/>
      <c r="EQ133" s="15"/>
      <c r="EX133" s="15"/>
      <c r="FE133" s="15"/>
      <c r="FL133" s="15"/>
      <c r="FS133" s="15"/>
      <c r="FZ133" s="15"/>
      <c r="GG133" s="15"/>
      <c r="GN133" s="15"/>
      <c r="GP133" s="22"/>
      <c r="GQ133" s="22"/>
      <c r="GR133" s="22"/>
      <c r="GS133" s="22"/>
      <c r="GT133" s="22"/>
      <c r="GU133" s="15"/>
      <c r="GV133" s="22"/>
      <c r="GW133" s="22"/>
      <c r="GX133" s="22"/>
      <c r="GY133" s="18"/>
      <c r="GZ133" s="18"/>
      <c r="HA133" s="18"/>
      <c r="HB133" s="18"/>
      <c r="HC133" s="18"/>
      <c r="HD133" s="18"/>
      <c r="HE133" s="18"/>
      <c r="HF133" s="18"/>
      <c r="HG133" s="18"/>
      <c r="HH133" s="18"/>
      <c r="HI133" s="18"/>
      <c r="HJ133" s="18"/>
      <c r="HK133" s="18"/>
      <c r="HL133" s="18"/>
      <c r="HM133" s="18"/>
      <c r="HN133" s="18"/>
      <c r="HO133" s="18"/>
      <c r="HP133" s="18"/>
      <c r="HQ133" s="18"/>
      <c r="HR133" s="18"/>
      <c r="HS133" s="18"/>
      <c r="HT133" s="18"/>
      <c r="HU133" s="18"/>
      <c r="HV133" s="18"/>
      <c r="HW133" s="18"/>
      <c r="HX133" s="18"/>
      <c r="HY133" s="18"/>
      <c r="HZ133" s="18"/>
      <c r="IA133" s="18"/>
      <c r="IB133" s="18"/>
      <c r="IC133" s="18"/>
      <c r="ID133" s="18"/>
      <c r="IE133" s="18"/>
      <c r="IF133" s="18"/>
      <c r="IG133" s="18"/>
      <c r="IH133" s="18"/>
      <c r="II133" s="18"/>
      <c r="IJ133" s="18"/>
      <c r="IK133" s="18"/>
      <c r="IL133" s="18"/>
      <c r="IM133" s="18"/>
      <c r="IN133" s="18"/>
      <c r="IO133" s="18"/>
      <c r="IP133" s="18"/>
      <c r="IQ133" s="18"/>
      <c r="IR133" s="18"/>
      <c r="IS133" s="18"/>
      <c r="IT133" s="18"/>
      <c r="IU133" s="18"/>
      <c r="IV133" s="18"/>
      <c r="IW133" s="18"/>
      <c r="IX133" s="18"/>
      <c r="IY133" s="18"/>
      <c r="IZ133" s="18"/>
      <c r="JA133" s="18"/>
      <c r="JB133" s="18"/>
      <c r="JC133" s="18"/>
      <c r="JD133" s="18"/>
      <c r="JE133" s="18"/>
      <c r="JF133" s="18"/>
    </row>
    <row r="134" spans="36:266" x14ac:dyDescent="0.3">
      <c r="AJ134" s="24"/>
      <c r="AK134" s="24"/>
      <c r="AL134" s="20"/>
      <c r="AM134" s="23"/>
      <c r="AN134" s="18"/>
      <c r="AO134" s="24"/>
      <c r="AW134" s="71"/>
      <c r="AX134" s="71"/>
      <c r="AY134" s="71"/>
      <c r="BB134" s="25"/>
      <c r="BC134" s="21"/>
      <c r="BG134" s="18"/>
      <c r="BN134" s="22"/>
      <c r="BO134" s="22"/>
      <c r="BP134" s="22"/>
      <c r="BQ134" s="22"/>
      <c r="BR134" s="15"/>
      <c r="CF134" s="15"/>
      <c r="CL134" s="22"/>
      <c r="CM134" s="15"/>
      <c r="CR134" s="22"/>
      <c r="CT134" s="15"/>
      <c r="CW134" s="22"/>
      <c r="DA134" s="15"/>
      <c r="DH134" s="15"/>
      <c r="DJ134" s="22"/>
      <c r="DO134" s="15"/>
      <c r="DV134" s="15"/>
      <c r="EC134" s="15"/>
      <c r="EJ134" s="15"/>
      <c r="EQ134" s="15"/>
      <c r="EX134" s="15"/>
      <c r="FE134" s="15"/>
      <c r="FL134" s="15"/>
      <c r="FS134" s="15"/>
      <c r="FZ134" s="15"/>
      <c r="GG134" s="15"/>
      <c r="GN134" s="15"/>
      <c r="GP134" s="22"/>
      <c r="GQ134" s="22"/>
      <c r="GR134" s="22"/>
      <c r="GS134" s="22"/>
      <c r="GT134" s="22"/>
      <c r="GU134" s="15"/>
      <c r="GV134" s="22"/>
      <c r="GW134" s="22"/>
      <c r="GX134" s="22"/>
      <c r="GY134" s="18"/>
      <c r="GZ134" s="18"/>
      <c r="HA134" s="18"/>
      <c r="HB134" s="18"/>
      <c r="HC134" s="18"/>
      <c r="HD134" s="18"/>
      <c r="HE134" s="18"/>
      <c r="HF134" s="18"/>
      <c r="HG134" s="18"/>
      <c r="HH134" s="18"/>
      <c r="HI134" s="18"/>
      <c r="HJ134" s="18"/>
      <c r="HK134" s="18"/>
      <c r="HL134" s="18"/>
      <c r="HM134" s="18"/>
      <c r="HN134" s="18"/>
      <c r="HO134" s="18"/>
      <c r="HP134" s="18"/>
      <c r="HQ134" s="18"/>
      <c r="HR134" s="18"/>
      <c r="HS134" s="18"/>
      <c r="HT134" s="18"/>
      <c r="HU134" s="18"/>
      <c r="HV134" s="18"/>
      <c r="HW134" s="18"/>
      <c r="HX134" s="18"/>
      <c r="HY134" s="18"/>
      <c r="HZ134" s="18"/>
      <c r="IA134" s="18"/>
      <c r="IB134" s="18"/>
      <c r="IC134" s="18"/>
      <c r="ID134" s="18"/>
      <c r="IE134" s="18"/>
      <c r="IF134" s="18"/>
      <c r="IG134" s="18"/>
      <c r="IH134" s="18"/>
      <c r="II134" s="18"/>
      <c r="IJ134" s="18"/>
      <c r="IK134" s="18"/>
      <c r="IL134" s="18"/>
      <c r="IM134" s="18"/>
      <c r="IN134" s="18"/>
      <c r="IO134" s="18"/>
      <c r="IP134" s="18"/>
      <c r="IQ134" s="18"/>
      <c r="IR134" s="18"/>
      <c r="IS134" s="18"/>
      <c r="IT134" s="18"/>
      <c r="IU134" s="18"/>
      <c r="IV134" s="18"/>
      <c r="IW134" s="18"/>
      <c r="IX134" s="18"/>
      <c r="IY134" s="18"/>
      <c r="IZ134" s="18"/>
      <c r="JA134" s="18"/>
      <c r="JB134" s="18"/>
      <c r="JC134" s="18"/>
      <c r="JD134" s="18"/>
      <c r="JE134" s="18"/>
      <c r="JF134" s="18"/>
    </row>
    <row r="135" spans="36:266" x14ac:dyDescent="0.3">
      <c r="AJ135" s="24"/>
      <c r="AK135" s="24"/>
      <c r="AL135" s="20"/>
      <c r="AM135" s="23"/>
      <c r="AN135" s="18"/>
      <c r="AO135" s="24"/>
      <c r="AW135" s="71"/>
      <c r="AX135" s="71"/>
      <c r="AY135" s="71"/>
      <c r="BB135" s="25"/>
      <c r="BC135" s="21"/>
      <c r="BG135" s="18"/>
      <c r="BN135" s="22"/>
      <c r="BO135" s="22"/>
      <c r="BP135" s="22"/>
      <c r="BQ135" s="22"/>
      <c r="BR135" s="15"/>
      <c r="CF135" s="15"/>
      <c r="CL135" s="22"/>
      <c r="CM135" s="15"/>
      <c r="CR135" s="22"/>
      <c r="CT135" s="15"/>
      <c r="CW135" s="22"/>
      <c r="DA135" s="15"/>
      <c r="DH135" s="15"/>
      <c r="DJ135" s="22"/>
      <c r="DO135" s="15"/>
      <c r="DV135" s="15"/>
      <c r="EC135" s="15"/>
      <c r="EJ135" s="15"/>
      <c r="EQ135" s="15"/>
      <c r="EX135" s="15"/>
      <c r="FE135" s="15"/>
      <c r="FL135" s="15"/>
      <c r="FS135" s="15"/>
      <c r="FZ135" s="15"/>
      <c r="GG135" s="15"/>
      <c r="GN135" s="15"/>
      <c r="GP135" s="22"/>
      <c r="GQ135" s="22"/>
      <c r="GR135" s="22"/>
      <c r="GS135" s="22"/>
      <c r="GT135" s="22"/>
      <c r="GU135" s="15"/>
      <c r="GV135" s="22"/>
      <c r="GW135" s="22"/>
      <c r="GX135" s="22"/>
      <c r="GY135" s="18"/>
      <c r="GZ135" s="18"/>
      <c r="HA135" s="18"/>
      <c r="HB135" s="18"/>
      <c r="HC135" s="18"/>
      <c r="HD135" s="18"/>
      <c r="HE135" s="18"/>
      <c r="HF135" s="18"/>
      <c r="HG135" s="18"/>
      <c r="HH135" s="18"/>
      <c r="HI135" s="18"/>
      <c r="HJ135" s="18"/>
      <c r="HK135" s="18"/>
      <c r="HL135" s="18"/>
      <c r="HM135" s="18"/>
      <c r="HN135" s="18"/>
      <c r="HO135" s="18"/>
      <c r="HP135" s="18"/>
      <c r="HQ135" s="18"/>
      <c r="HR135" s="18"/>
      <c r="HS135" s="18"/>
      <c r="HT135" s="18"/>
      <c r="HU135" s="18"/>
      <c r="HV135" s="18"/>
      <c r="HW135" s="18"/>
      <c r="HX135" s="18"/>
      <c r="HY135" s="18"/>
      <c r="HZ135" s="18"/>
      <c r="IA135" s="18"/>
      <c r="IB135" s="18"/>
      <c r="IC135" s="18"/>
      <c r="ID135" s="18"/>
      <c r="IE135" s="18"/>
      <c r="IF135" s="18"/>
      <c r="IG135" s="18"/>
      <c r="IH135" s="18"/>
      <c r="II135" s="18"/>
      <c r="IJ135" s="18"/>
      <c r="IK135" s="18"/>
      <c r="IL135" s="18"/>
      <c r="IM135" s="18"/>
      <c r="IN135" s="18"/>
      <c r="IO135" s="18"/>
      <c r="IP135" s="18"/>
      <c r="IQ135" s="18"/>
      <c r="IR135" s="18"/>
      <c r="IS135" s="18"/>
      <c r="IT135" s="18"/>
      <c r="IU135" s="18"/>
      <c r="IV135" s="18"/>
      <c r="IW135" s="18"/>
      <c r="IX135" s="18"/>
      <c r="IY135" s="18"/>
      <c r="IZ135" s="18"/>
      <c r="JA135" s="18"/>
      <c r="JB135" s="18"/>
      <c r="JC135" s="18"/>
      <c r="JD135" s="18"/>
      <c r="JE135" s="18"/>
      <c r="JF135" s="18"/>
    </row>
    <row r="136" spans="36:266" x14ac:dyDescent="0.3">
      <c r="AJ136" s="24"/>
      <c r="AK136" s="24"/>
      <c r="AL136" s="20"/>
      <c r="AM136" s="23"/>
      <c r="AN136" s="18"/>
      <c r="AO136" s="24"/>
      <c r="AW136" s="71"/>
      <c r="AX136" s="71"/>
      <c r="AY136" s="71"/>
      <c r="BB136" s="25"/>
      <c r="BC136" s="21"/>
      <c r="BG136" s="18"/>
      <c r="BN136" s="22"/>
      <c r="BO136" s="22"/>
      <c r="BP136" s="22"/>
      <c r="BQ136" s="22"/>
      <c r="BR136" s="15"/>
      <c r="CF136" s="15"/>
      <c r="CL136" s="22"/>
      <c r="CM136" s="15"/>
      <c r="CR136" s="22"/>
      <c r="CT136" s="15"/>
      <c r="CW136" s="22"/>
      <c r="DA136" s="15"/>
      <c r="DH136" s="15"/>
      <c r="DJ136" s="22"/>
      <c r="DO136" s="15"/>
      <c r="DV136" s="15"/>
      <c r="EC136" s="15"/>
      <c r="EJ136" s="15"/>
      <c r="EQ136" s="15"/>
      <c r="EX136" s="15"/>
      <c r="FE136" s="15"/>
      <c r="FL136" s="15"/>
      <c r="FS136" s="15"/>
      <c r="FZ136" s="15"/>
      <c r="GG136" s="15"/>
      <c r="GN136" s="15"/>
      <c r="GP136" s="22"/>
      <c r="GQ136" s="22"/>
      <c r="GR136" s="22"/>
      <c r="GS136" s="22"/>
      <c r="GT136" s="22"/>
      <c r="GU136" s="15"/>
      <c r="GV136" s="22"/>
      <c r="GW136" s="22"/>
      <c r="GX136" s="22"/>
      <c r="GY136" s="18"/>
      <c r="GZ136" s="18"/>
      <c r="HA136" s="18"/>
      <c r="HB136" s="18"/>
      <c r="HC136" s="18"/>
      <c r="HD136" s="18"/>
      <c r="HE136" s="18"/>
      <c r="HF136" s="18"/>
      <c r="HG136" s="18"/>
      <c r="HH136" s="18"/>
      <c r="HI136" s="18"/>
      <c r="HJ136" s="18"/>
      <c r="HK136" s="18"/>
      <c r="HL136" s="18"/>
      <c r="HM136" s="18"/>
      <c r="HN136" s="18"/>
      <c r="HO136" s="18"/>
      <c r="HP136" s="18"/>
      <c r="HQ136" s="18"/>
      <c r="HR136" s="18"/>
      <c r="HS136" s="18"/>
      <c r="HT136" s="18"/>
      <c r="HU136" s="18"/>
      <c r="HV136" s="18"/>
      <c r="HW136" s="18"/>
      <c r="HX136" s="18"/>
      <c r="HY136" s="18"/>
      <c r="HZ136" s="18"/>
      <c r="IA136" s="18"/>
      <c r="IB136" s="18"/>
      <c r="IC136" s="18"/>
      <c r="ID136" s="18"/>
      <c r="IE136" s="18"/>
      <c r="IF136" s="18"/>
      <c r="IG136" s="18"/>
      <c r="IH136" s="18"/>
      <c r="II136" s="18"/>
      <c r="IJ136" s="18"/>
      <c r="IK136" s="18"/>
      <c r="IL136" s="18"/>
      <c r="IM136" s="18"/>
      <c r="IN136" s="18"/>
      <c r="IO136" s="18"/>
      <c r="IP136" s="18"/>
      <c r="IQ136" s="18"/>
      <c r="IR136" s="18"/>
      <c r="IS136" s="18"/>
      <c r="IT136" s="18"/>
      <c r="IU136" s="18"/>
      <c r="IV136" s="18"/>
      <c r="IW136" s="18"/>
      <c r="IX136" s="18"/>
      <c r="IY136" s="18"/>
      <c r="IZ136" s="18"/>
      <c r="JA136" s="18"/>
      <c r="JB136" s="18"/>
      <c r="JC136" s="18"/>
      <c r="JD136" s="18"/>
      <c r="JE136" s="18"/>
      <c r="JF136" s="18"/>
    </row>
    <row r="137" spans="36:266" x14ac:dyDescent="0.3">
      <c r="AJ137" s="24"/>
      <c r="AK137" s="24"/>
      <c r="AL137" s="20"/>
      <c r="AM137" s="23"/>
      <c r="AN137" s="18"/>
      <c r="AO137" s="24"/>
      <c r="AW137" s="71"/>
      <c r="AX137" s="71"/>
      <c r="AY137" s="71"/>
      <c r="BB137" s="25"/>
      <c r="BC137" s="21"/>
      <c r="BG137" s="18"/>
      <c r="BN137" s="22"/>
      <c r="BO137" s="22"/>
      <c r="BP137" s="22"/>
      <c r="BQ137" s="22"/>
      <c r="BR137" s="15"/>
      <c r="CF137" s="15"/>
      <c r="CL137" s="22"/>
      <c r="CM137" s="15"/>
      <c r="CR137" s="22"/>
      <c r="CT137" s="15"/>
      <c r="CW137" s="22"/>
      <c r="DA137" s="15"/>
      <c r="DH137" s="15"/>
      <c r="DJ137" s="22"/>
      <c r="DO137" s="15"/>
      <c r="DV137" s="15"/>
      <c r="EC137" s="15"/>
      <c r="EJ137" s="15"/>
      <c r="EQ137" s="15"/>
      <c r="EX137" s="15"/>
      <c r="FE137" s="15"/>
      <c r="FL137" s="15"/>
      <c r="FS137" s="15"/>
      <c r="FZ137" s="15"/>
      <c r="GG137" s="15"/>
      <c r="GN137" s="15"/>
      <c r="GP137" s="22"/>
      <c r="GQ137" s="22"/>
      <c r="GR137" s="22"/>
      <c r="GS137" s="22"/>
      <c r="GT137" s="22"/>
      <c r="GU137" s="15"/>
      <c r="GV137" s="22"/>
      <c r="GW137" s="22"/>
      <c r="GX137" s="22"/>
      <c r="GY137" s="18"/>
      <c r="GZ137" s="18"/>
      <c r="HA137" s="18"/>
      <c r="HB137" s="18"/>
      <c r="HC137" s="18"/>
      <c r="HD137" s="18"/>
      <c r="HE137" s="18"/>
      <c r="HF137" s="18"/>
      <c r="HG137" s="18"/>
      <c r="HH137" s="18"/>
      <c r="HI137" s="18"/>
      <c r="HJ137" s="18"/>
      <c r="HK137" s="18"/>
      <c r="HL137" s="18"/>
      <c r="HM137" s="18"/>
      <c r="HN137" s="18"/>
      <c r="HO137" s="18"/>
      <c r="HP137" s="18"/>
      <c r="HQ137" s="18"/>
      <c r="HR137" s="18"/>
      <c r="HS137" s="18"/>
      <c r="HT137" s="18"/>
      <c r="HU137" s="18"/>
      <c r="HV137" s="18"/>
      <c r="HW137" s="18"/>
      <c r="HX137" s="18"/>
      <c r="HY137" s="18"/>
      <c r="HZ137" s="18"/>
      <c r="IA137" s="18"/>
      <c r="IB137" s="18"/>
      <c r="IC137" s="18"/>
      <c r="ID137" s="18"/>
      <c r="IE137" s="18"/>
      <c r="IF137" s="18"/>
      <c r="IG137" s="18"/>
      <c r="IH137" s="18"/>
      <c r="II137" s="18"/>
      <c r="IJ137" s="18"/>
      <c r="IK137" s="18"/>
      <c r="IL137" s="18"/>
      <c r="IM137" s="18"/>
      <c r="IN137" s="18"/>
      <c r="IO137" s="18"/>
      <c r="IP137" s="18"/>
      <c r="IQ137" s="18"/>
      <c r="IR137" s="18"/>
      <c r="IS137" s="18"/>
      <c r="IT137" s="18"/>
      <c r="IU137" s="18"/>
      <c r="IV137" s="18"/>
      <c r="IW137" s="18"/>
      <c r="IX137" s="18"/>
      <c r="IY137" s="18"/>
      <c r="IZ137" s="18"/>
      <c r="JA137" s="18"/>
      <c r="JB137" s="18"/>
      <c r="JC137" s="18"/>
      <c r="JD137" s="18"/>
      <c r="JE137" s="18"/>
      <c r="JF137" s="18"/>
    </row>
    <row r="138" spans="36:266" x14ac:dyDescent="0.3">
      <c r="AJ138" s="24"/>
      <c r="AK138" s="24"/>
      <c r="AL138" s="20"/>
      <c r="AM138" s="23"/>
      <c r="AN138" s="18"/>
      <c r="AO138" s="24"/>
      <c r="AW138" s="71"/>
      <c r="AX138" s="71"/>
      <c r="AY138" s="71"/>
      <c r="BB138" s="25"/>
      <c r="BC138" s="21"/>
      <c r="BG138" s="18"/>
      <c r="BN138" s="22"/>
      <c r="BO138" s="22"/>
      <c r="BP138" s="22"/>
      <c r="BQ138" s="22"/>
      <c r="BR138" s="15"/>
      <c r="CF138" s="15"/>
      <c r="CL138" s="22"/>
      <c r="CM138" s="15"/>
      <c r="CR138" s="22"/>
      <c r="CT138" s="15"/>
      <c r="CW138" s="22"/>
      <c r="DA138" s="15"/>
      <c r="DH138" s="15"/>
      <c r="DJ138" s="22"/>
      <c r="DO138" s="15"/>
      <c r="DV138" s="15"/>
      <c r="EC138" s="15"/>
      <c r="EJ138" s="15"/>
      <c r="EQ138" s="15"/>
      <c r="EX138" s="15"/>
      <c r="FE138" s="15"/>
      <c r="FL138" s="15"/>
      <c r="FS138" s="15"/>
      <c r="FZ138" s="15"/>
      <c r="GG138" s="15"/>
      <c r="GN138" s="15"/>
      <c r="GP138" s="22"/>
      <c r="GQ138" s="22"/>
      <c r="GR138" s="22"/>
      <c r="GS138" s="22"/>
      <c r="GT138" s="22"/>
      <c r="GU138" s="15"/>
      <c r="GV138" s="22"/>
      <c r="GW138" s="22"/>
      <c r="GX138" s="22"/>
      <c r="GY138" s="18"/>
      <c r="GZ138" s="18"/>
      <c r="HA138" s="18"/>
      <c r="HB138" s="18"/>
      <c r="HC138" s="18"/>
      <c r="HD138" s="18"/>
      <c r="HE138" s="18"/>
      <c r="HF138" s="18"/>
      <c r="HG138" s="18"/>
      <c r="HH138" s="18"/>
      <c r="HI138" s="18"/>
      <c r="HJ138" s="18"/>
      <c r="HK138" s="18"/>
      <c r="HL138" s="18"/>
      <c r="HM138" s="18"/>
      <c r="HN138" s="18"/>
      <c r="HO138" s="18"/>
      <c r="HP138" s="18"/>
      <c r="HQ138" s="18"/>
      <c r="HR138" s="18"/>
      <c r="HS138" s="18"/>
      <c r="HT138" s="18"/>
      <c r="HU138" s="18"/>
      <c r="HV138" s="18"/>
      <c r="HW138" s="18"/>
      <c r="HX138" s="18"/>
      <c r="HY138" s="18"/>
      <c r="HZ138" s="18"/>
      <c r="IA138" s="18"/>
      <c r="IB138" s="18"/>
      <c r="IC138" s="18"/>
      <c r="ID138" s="18"/>
      <c r="IE138" s="18"/>
      <c r="IF138" s="18"/>
      <c r="IG138" s="18"/>
      <c r="IH138" s="18"/>
      <c r="II138" s="18"/>
      <c r="IJ138" s="18"/>
      <c r="IK138" s="18"/>
      <c r="IL138" s="18"/>
      <c r="IM138" s="18"/>
      <c r="IN138" s="18"/>
      <c r="IO138" s="18"/>
      <c r="IP138" s="18"/>
      <c r="IQ138" s="18"/>
      <c r="IR138" s="18"/>
      <c r="IS138" s="18"/>
      <c r="IT138" s="18"/>
      <c r="IU138" s="18"/>
      <c r="IV138" s="18"/>
      <c r="IW138" s="18"/>
      <c r="IX138" s="18"/>
      <c r="IY138" s="18"/>
      <c r="IZ138" s="18"/>
      <c r="JA138" s="18"/>
      <c r="JB138" s="18"/>
      <c r="JC138" s="18"/>
      <c r="JD138" s="18"/>
      <c r="JE138" s="18"/>
      <c r="JF138" s="18"/>
    </row>
    <row r="139" spans="36:266" x14ac:dyDescent="0.3">
      <c r="AJ139" s="24"/>
      <c r="AK139" s="24"/>
      <c r="AL139" s="20"/>
      <c r="AM139" s="23"/>
      <c r="AN139" s="18"/>
      <c r="AO139" s="24"/>
      <c r="AW139" s="71"/>
      <c r="AX139" s="71"/>
      <c r="AY139" s="71"/>
      <c r="BB139" s="25"/>
      <c r="BC139" s="21"/>
      <c r="BG139" s="18"/>
      <c r="BN139" s="22"/>
      <c r="BO139" s="22"/>
      <c r="BP139" s="22"/>
      <c r="BQ139" s="22"/>
      <c r="BR139" s="15"/>
      <c r="CF139" s="15"/>
      <c r="CL139" s="22"/>
      <c r="CM139" s="15"/>
      <c r="CR139" s="22"/>
      <c r="CT139" s="15"/>
      <c r="CW139" s="22"/>
      <c r="DA139" s="15"/>
      <c r="DH139" s="15"/>
      <c r="DJ139" s="22"/>
      <c r="DO139" s="15"/>
      <c r="DV139" s="15"/>
      <c r="EC139" s="15"/>
      <c r="EJ139" s="15"/>
      <c r="EQ139" s="15"/>
      <c r="EX139" s="15"/>
      <c r="FE139" s="15"/>
      <c r="FL139" s="15"/>
      <c r="FS139" s="15"/>
      <c r="FZ139" s="15"/>
      <c r="GG139" s="15"/>
      <c r="GN139" s="15"/>
      <c r="GP139" s="22"/>
      <c r="GQ139" s="22"/>
      <c r="GR139" s="22"/>
      <c r="GS139" s="22"/>
      <c r="GT139" s="22"/>
      <c r="GU139" s="15"/>
      <c r="GV139" s="22"/>
      <c r="GW139" s="22"/>
      <c r="GX139" s="22"/>
      <c r="GY139" s="18"/>
      <c r="GZ139" s="18"/>
      <c r="HA139" s="18"/>
      <c r="HB139" s="18"/>
      <c r="HC139" s="18"/>
      <c r="HD139" s="18"/>
      <c r="HE139" s="18"/>
      <c r="HF139" s="18"/>
      <c r="HG139" s="18"/>
      <c r="HH139" s="18"/>
      <c r="HI139" s="18"/>
      <c r="HJ139" s="18"/>
      <c r="HK139" s="18"/>
      <c r="HL139" s="18"/>
      <c r="HM139" s="18"/>
      <c r="HN139" s="18"/>
      <c r="HO139" s="18"/>
      <c r="HP139" s="18"/>
      <c r="HQ139" s="18"/>
      <c r="HR139" s="18"/>
      <c r="HS139" s="18"/>
      <c r="HT139" s="18"/>
      <c r="HU139" s="18"/>
      <c r="HV139" s="18"/>
      <c r="HW139" s="18"/>
      <c r="HX139" s="18"/>
      <c r="HY139" s="18"/>
      <c r="HZ139" s="18"/>
      <c r="IA139" s="18"/>
      <c r="IB139" s="18"/>
      <c r="IC139" s="18"/>
      <c r="ID139" s="18"/>
      <c r="IE139" s="18"/>
      <c r="IF139" s="18"/>
      <c r="IG139" s="18"/>
      <c r="IH139" s="18"/>
      <c r="II139" s="18"/>
      <c r="IJ139" s="18"/>
      <c r="IK139" s="18"/>
      <c r="IL139" s="18"/>
      <c r="IM139" s="18"/>
      <c r="IN139" s="18"/>
      <c r="IO139" s="18"/>
      <c r="IP139" s="18"/>
      <c r="IQ139" s="18"/>
      <c r="IR139" s="18"/>
      <c r="IS139" s="18"/>
      <c r="IT139" s="18"/>
      <c r="IU139" s="18"/>
      <c r="IV139" s="18"/>
      <c r="IW139" s="18"/>
      <c r="IX139" s="18"/>
      <c r="IY139" s="18"/>
      <c r="IZ139" s="18"/>
      <c r="JA139" s="18"/>
      <c r="JB139" s="18"/>
      <c r="JC139" s="18"/>
      <c r="JD139" s="18"/>
      <c r="JE139" s="18"/>
      <c r="JF139" s="18"/>
    </row>
    <row r="140" spans="36:266" x14ac:dyDescent="0.3">
      <c r="AJ140" s="24"/>
      <c r="AK140" s="24"/>
      <c r="AL140" s="20"/>
      <c r="AM140" s="23"/>
      <c r="AN140" s="18"/>
      <c r="AO140" s="24"/>
      <c r="AW140" s="71"/>
      <c r="AX140" s="71"/>
      <c r="AY140" s="71"/>
      <c r="BB140" s="25"/>
      <c r="BC140" s="21"/>
      <c r="BG140" s="18"/>
      <c r="BN140" s="22"/>
      <c r="BO140" s="22"/>
      <c r="BP140" s="22"/>
      <c r="BQ140" s="22"/>
      <c r="BR140" s="15"/>
      <c r="CF140" s="15"/>
      <c r="CL140" s="22"/>
      <c r="CM140" s="15"/>
      <c r="CR140" s="22"/>
      <c r="CT140" s="15"/>
      <c r="CW140" s="22"/>
      <c r="DA140" s="15"/>
      <c r="DH140" s="15"/>
      <c r="DJ140" s="22"/>
      <c r="DO140" s="15"/>
      <c r="DV140" s="15"/>
      <c r="EC140" s="15"/>
      <c r="EJ140" s="15"/>
      <c r="EQ140" s="15"/>
      <c r="EX140" s="15"/>
      <c r="FE140" s="15"/>
      <c r="FL140" s="15"/>
      <c r="FS140" s="15"/>
      <c r="FZ140" s="15"/>
      <c r="GG140" s="15"/>
      <c r="GN140" s="15"/>
      <c r="GP140" s="22"/>
      <c r="GQ140" s="22"/>
      <c r="GR140" s="22"/>
      <c r="GS140" s="22"/>
      <c r="GT140" s="22"/>
      <c r="GU140" s="15"/>
      <c r="GV140" s="22"/>
      <c r="GW140" s="22"/>
      <c r="GX140" s="22"/>
      <c r="GY140" s="18"/>
      <c r="GZ140" s="18"/>
      <c r="HA140" s="18"/>
      <c r="HB140" s="18"/>
      <c r="HC140" s="18"/>
      <c r="HD140" s="18"/>
      <c r="HE140" s="18"/>
      <c r="HF140" s="18"/>
      <c r="HG140" s="18"/>
      <c r="HH140" s="18"/>
      <c r="HI140" s="18"/>
      <c r="HJ140" s="18"/>
      <c r="HK140" s="18"/>
      <c r="HL140" s="18"/>
      <c r="HM140" s="18"/>
      <c r="HN140" s="18"/>
      <c r="HO140" s="18"/>
      <c r="HP140" s="18"/>
      <c r="HQ140" s="18"/>
      <c r="HR140" s="18"/>
      <c r="HS140" s="18"/>
      <c r="HT140" s="18"/>
      <c r="HU140" s="18"/>
      <c r="HV140" s="18"/>
      <c r="HW140" s="18"/>
      <c r="HX140" s="18"/>
      <c r="HY140" s="18"/>
      <c r="HZ140" s="18"/>
      <c r="IA140" s="18"/>
      <c r="IB140" s="18"/>
      <c r="IC140" s="18"/>
      <c r="ID140" s="18"/>
      <c r="IE140" s="18"/>
      <c r="IF140" s="18"/>
      <c r="IG140" s="18"/>
      <c r="IH140" s="18"/>
      <c r="II140" s="18"/>
      <c r="IJ140" s="18"/>
      <c r="IK140" s="18"/>
      <c r="IL140" s="18"/>
      <c r="IM140" s="18"/>
      <c r="IN140" s="18"/>
      <c r="IO140" s="18"/>
      <c r="IP140" s="18"/>
      <c r="IQ140" s="18"/>
      <c r="IR140" s="18"/>
      <c r="IS140" s="18"/>
      <c r="IT140" s="18"/>
      <c r="IU140" s="18"/>
      <c r="IV140" s="18"/>
      <c r="IW140" s="18"/>
      <c r="IX140" s="18"/>
      <c r="IY140" s="18"/>
      <c r="IZ140" s="18"/>
      <c r="JA140" s="18"/>
      <c r="JB140" s="18"/>
      <c r="JC140" s="18"/>
      <c r="JD140" s="18"/>
      <c r="JE140" s="18"/>
      <c r="JF140" s="18"/>
    </row>
    <row r="141" spans="36:266" x14ac:dyDescent="0.3">
      <c r="AJ141" s="24"/>
      <c r="AK141" s="24"/>
      <c r="AL141" s="20"/>
      <c r="AM141" s="23"/>
      <c r="AN141" s="18"/>
      <c r="AO141" s="24"/>
      <c r="AW141" s="71"/>
      <c r="AX141" s="71"/>
      <c r="AY141" s="71"/>
      <c r="BB141" s="25"/>
      <c r="BC141" s="21"/>
      <c r="BG141" s="18"/>
      <c r="BN141" s="22"/>
      <c r="BO141" s="22"/>
      <c r="BP141" s="22"/>
      <c r="BQ141" s="22"/>
      <c r="BR141" s="15"/>
      <c r="CF141" s="15"/>
      <c r="CL141" s="22"/>
      <c r="CM141" s="15"/>
      <c r="CR141" s="22"/>
      <c r="CT141" s="15"/>
      <c r="CW141" s="22"/>
      <c r="DA141" s="15"/>
      <c r="DH141" s="15"/>
      <c r="DJ141" s="22"/>
      <c r="DO141" s="15"/>
      <c r="DV141" s="15"/>
      <c r="EC141" s="15"/>
      <c r="EJ141" s="15"/>
      <c r="EQ141" s="15"/>
      <c r="EX141" s="15"/>
      <c r="FE141" s="15"/>
      <c r="FL141" s="15"/>
      <c r="FS141" s="15"/>
      <c r="FZ141" s="15"/>
      <c r="GG141" s="15"/>
      <c r="GN141" s="15"/>
      <c r="GP141" s="22"/>
      <c r="GQ141" s="22"/>
      <c r="GR141" s="22"/>
      <c r="GS141" s="22"/>
      <c r="GT141" s="22"/>
      <c r="GU141" s="15"/>
      <c r="GV141" s="22"/>
      <c r="GW141" s="22"/>
      <c r="GX141" s="22"/>
      <c r="GY141" s="18"/>
      <c r="GZ141" s="18"/>
      <c r="HA141" s="18"/>
      <c r="HB141" s="18"/>
      <c r="HC141" s="18"/>
      <c r="HD141" s="18"/>
      <c r="HE141" s="18"/>
      <c r="HF141" s="18"/>
      <c r="HG141" s="18"/>
      <c r="HH141" s="18"/>
      <c r="HI141" s="18"/>
      <c r="HJ141" s="18"/>
      <c r="HK141" s="18"/>
      <c r="HL141" s="18"/>
      <c r="HM141" s="18"/>
      <c r="HN141" s="18"/>
      <c r="HO141" s="18"/>
      <c r="HP141" s="18"/>
      <c r="HQ141" s="18"/>
      <c r="HR141" s="18"/>
      <c r="HS141" s="18"/>
      <c r="HT141" s="18"/>
      <c r="HU141" s="18"/>
      <c r="HV141" s="18"/>
      <c r="HW141" s="18"/>
      <c r="HX141" s="18"/>
      <c r="HY141" s="18"/>
      <c r="HZ141" s="18"/>
      <c r="IA141" s="18"/>
      <c r="IB141" s="18"/>
      <c r="IC141" s="18"/>
      <c r="ID141" s="18"/>
      <c r="IE141" s="18"/>
      <c r="IF141" s="18"/>
      <c r="IG141" s="18"/>
      <c r="IH141" s="18"/>
      <c r="II141" s="18"/>
      <c r="IJ141" s="18"/>
      <c r="IK141" s="18"/>
      <c r="IL141" s="18"/>
      <c r="IM141" s="18"/>
      <c r="IN141" s="18"/>
      <c r="IO141" s="18"/>
      <c r="IP141" s="18"/>
      <c r="IQ141" s="18"/>
      <c r="IR141" s="18"/>
      <c r="IS141" s="18"/>
      <c r="IT141" s="18"/>
      <c r="IU141" s="18"/>
      <c r="IV141" s="18"/>
      <c r="IW141" s="18"/>
      <c r="IX141" s="18"/>
      <c r="IY141" s="18"/>
      <c r="IZ141" s="18"/>
      <c r="JA141" s="18"/>
      <c r="JB141" s="18"/>
      <c r="JC141" s="18"/>
      <c r="JD141" s="18"/>
      <c r="JE141" s="18"/>
      <c r="JF141" s="18"/>
    </row>
    <row r="142" spans="36:266" x14ac:dyDescent="0.3">
      <c r="AJ142" s="24"/>
      <c r="AK142" s="24"/>
      <c r="AL142" s="20"/>
      <c r="AM142" s="23"/>
      <c r="AN142" s="18"/>
      <c r="AO142" s="24"/>
      <c r="AW142" s="71"/>
      <c r="AX142" s="71"/>
      <c r="AY142" s="71"/>
      <c r="BB142" s="25"/>
      <c r="BC142" s="21"/>
      <c r="BG142" s="18"/>
      <c r="BN142" s="22"/>
      <c r="BO142" s="22"/>
      <c r="BP142" s="22"/>
      <c r="BQ142" s="22"/>
      <c r="BR142" s="15"/>
      <c r="CF142" s="15"/>
      <c r="CL142" s="22"/>
      <c r="CM142" s="15"/>
      <c r="CR142" s="22"/>
      <c r="CT142" s="15"/>
      <c r="CW142" s="22"/>
      <c r="DA142" s="15"/>
      <c r="DH142" s="15"/>
      <c r="DJ142" s="22"/>
      <c r="DO142" s="15"/>
      <c r="DV142" s="15"/>
      <c r="EC142" s="15"/>
      <c r="EJ142" s="15"/>
      <c r="EQ142" s="15"/>
      <c r="EX142" s="15"/>
      <c r="FE142" s="15"/>
      <c r="FL142" s="15"/>
      <c r="FS142" s="15"/>
      <c r="FZ142" s="15"/>
      <c r="GG142" s="15"/>
      <c r="GN142" s="15"/>
      <c r="GP142" s="22"/>
      <c r="GQ142" s="22"/>
      <c r="GR142" s="22"/>
      <c r="GS142" s="22"/>
      <c r="GT142" s="22"/>
      <c r="GU142" s="15"/>
      <c r="GV142" s="22"/>
      <c r="GW142" s="22"/>
      <c r="GX142" s="22"/>
      <c r="GY142" s="18"/>
      <c r="GZ142" s="18"/>
      <c r="HA142" s="18"/>
      <c r="HB142" s="18"/>
      <c r="HC142" s="18"/>
      <c r="HD142" s="18"/>
      <c r="HE142" s="18"/>
      <c r="HF142" s="18"/>
      <c r="HG142" s="18"/>
      <c r="HH142" s="18"/>
      <c r="HI142" s="18"/>
      <c r="HJ142" s="18"/>
      <c r="HK142" s="18"/>
      <c r="HL142" s="18"/>
      <c r="HM142" s="18"/>
      <c r="HN142" s="18"/>
      <c r="HO142" s="18"/>
      <c r="HP142" s="18"/>
      <c r="HQ142" s="18"/>
      <c r="HR142" s="18"/>
      <c r="HS142" s="18"/>
      <c r="HT142" s="18"/>
      <c r="HU142" s="18"/>
      <c r="HV142" s="18"/>
      <c r="HW142" s="18"/>
      <c r="HX142" s="18"/>
      <c r="HY142" s="18"/>
      <c r="HZ142" s="18"/>
      <c r="IA142" s="18"/>
      <c r="IB142" s="18"/>
      <c r="IC142" s="18"/>
      <c r="ID142" s="18"/>
      <c r="IE142" s="18"/>
      <c r="IF142" s="18"/>
      <c r="IG142" s="18"/>
      <c r="IH142" s="18"/>
      <c r="II142" s="18"/>
      <c r="IJ142" s="18"/>
      <c r="IK142" s="18"/>
      <c r="IL142" s="18"/>
      <c r="IM142" s="18"/>
      <c r="IN142" s="18"/>
      <c r="IO142" s="18"/>
      <c r="IP142" s="18"/>
      <c r="IQ142" s="18"/>
      <c r="IR142" s="18"/>
      <c r="IS142" s="18"/>
      <c r="IT142" s="18"/>
      <c r="IU142" s="18"/>
      <c r="IV142" s="18"/>
      <c r="IW142" s="18"/>
      <c r="IX142" s="18"/>
      <c r="IY142" s="18"/>
      <c r="IZ142" s="18"/>
      <c r="JA142" s="18"/>
      <c r="JB142" s="18"/>
      <c r="JC142" s="18"/>
      <c r="JD142" s="18"/>
      <c r="JE142" s="18"/>
      <c r="JF142" s="18"/>
    </row>
    <row r="143" spans="36:266" x14ac:dyDescent="0.3">
      <c r="AJ143" s="24"/>
      <c r="AK143" s="24"/>
      <c r="AL143" s="20"/>
      <c r="AM143" s="23"/>
      <c r="AN143" s="18"/>
      <c r="AO143" s="24"/>
      <c r="AW143" s="71"/>
      <c r="AX143" s="71"/>
      <c r="AY143" s="71"/>
      <c r="BB143" s="25"/>
      <c r="BC143" s="21"/>
      <c r="BG143" s="18"/>
      <c r="BN143" s="22"/>
      <c r="BO143" s="22"/>
      <c r="BP143" s="22"/>
      <c r="BQ143" s="22"/>
      <c r="BR143" s="15"/>
      <c r="CF143" s="15"/>
      <c r="CL143" s="22"/>
      <c r="CM143" s="15"/>
      <c r="CR143" s="22"/>
      <c r="CT143" s="15"/>
      <c r="CW143" s="22"/>
      <c r="DA143" s="15"/>
      <c r="DH143" s="15"/>
      <c r="DJ143" s="22"/>
      <c r="DO143" s="15"/>
      <c r="DV143" s="15"/>
      <c r="EC143" s="15"/>
      <c r="EJ143" s="15"/>
      <c r="EQ143" s="15"/>
      <c r="EX143" s="15"/>
      <c r="FE143" s="15"/>
      <c r="FL143" s="15"/>
      <c r="FS143" s="15"/>
      <c r="FZ143" s="15"/>
      <c r="GG143" s="15"/>
      <c r="GN143" s="15"/>
      <c r="GP143" s="22"/>
      <c r="GQ143" s="22"/>
      <c r="GR143" s="22"/>
      <c r="GS143" s="22"/>
      <c r="GT143" s="22"/>
      <c r="GU143" s="15"/>
      <c r="GV143" s="22"/>
      <c r="GW143" s="22"/>
      <c r="GX143" s="22"/>
      <c r="GY143" s="18"/>
      <c r="GZ143" s="18"/>
      <c r="HA143" s="18"/>
      <c r="HB143" s="18"/>
      <c r="HC143" s="18"/>
      <c r="HD143" s="18"/>
      <c r="HE143" s="18"/>
      <c r="HF143" s="18"/>
      <c r="HG143" s="18"/>
      <c r="HH143" s="18"/>
      <c r="HI143" s="18"/>
      <c r="HJ143" s="18"/>
      <c r="HK143" s="18"/>
      <c r="HL143" s="18"/>
      <c r="HM143" s="18"/>
      <c r="HN143" s="18"/>
      <c r="HO143" s="18"/>
      <c r="HP143" s="18"/>
      <c r="HQ143" s="18"/>
      <c r="HR143" s="18"/>
      <c r="HS143" s="18"/>
      <c r="HT143" s="18"/>
      <c r="HU143" s="18"/>
      <c r="HV143" s="18"/>
      <c r="HW143" s="18"/>
      <c r="HX143" s="18"/>
      <c r="HY143" s="18"/>
      <c r="HZ143" s="18"/>
      <c r="IA143" s="18"/>
      <c r="IB143" s="18"/>
      <c r="IC143" s="18"/>
      <c r="ID143" s="18"/>
      <c r="IE143" s="18"/>
      <c r="IF143" s="18"/>
      <c r="IG143" s="18"/>
      <c r="IH143" s="18"/>
      <c r="II143" s="18"/>
      <c r="IJ143" s="18"/>
      <c r="IK143" s="18"/>
      <c r="IL143" s="18"/>
      <c r="IM143" s="18"/>
      <c r="IN143" s="18"/>
      <c r="IO143" s="18"/>
      <c r="IP143" s="18"/>
      <c r="IQ143" s="18"/>
      <c r="IR143" s="18"/>
      <c r="IS143" s="18"/>
      <c r="IT143" s="18"/>
      <c r="IU143" s="18"/>
      <c r="IV143" s="18"/>
      <c r="IW143" s="18"/>
      <c r="IX143" s="18"/>
      <c r="IY143" s="18"/>
      <c r="IZ143" s="18"/>
      <c r="JA143" s="18"/>
      <c r="JB143" s="18"/>
      <c r="JC143" s="18"/>
      <c r="JD143" s="18"/>
      <c r="JE143" s="18"/>
      <c r="JF143" s="18"/>
    </row>
    <row r="144" spans="36:266" x14ac:dyDescent="0.3">
      <c r="AJ144" s="24"/>
      <c r="AK144" s="24"/>
      <c r="AL144" s="20"/>
      <c r="AM144" s="23"/>
      <c r="AN144" s="18"/>
      <c r="AO144" s="24"/>
      <c r="AW144" s="71"/>
      <c r="AX144" s="71"/>
      <c r="AY144" s="71"/>
      <c r="BB144" s="25"/>
      <c r="BC144" s="21"/>
      <c r="BG144" s="18"/>
      <c r="BN144" s="22"/>
      <c r="BO144" s="22"/>
      <c r="BP144" s="22"/>
      <c r="BQ144" s="22"/>
      <c r="BR144" s="15"/>
      <c r="CF144" s="15"/>
      <c r="CL144" s="22"/>
      <c r="CM144" s="15"/>
      <c r="CR144" s="22"/>
      <c r="CT144" s="15"/>
      <c r="CW144" s="22"/>
      <c r="DA144" s="15"/>
      <c r="DH144" s="15"/>
      <c r="DJ144" s="22"/>
      <c r="DO144" s="15"/>
      <c r="DV144" s="15"/>
      <c r="EC144" s="15"/>
      <c r="EJ144" s="15"/>
      <c r="EQ144" s="15"/>
      <c r="EX144" s="15"/>
      <c r="FE144" s="15"/>
      <c r="FL144" s="15"/>
      <c r="FS144" s="15"/>
      <c r="FZ144" s="15"/>
      <c r="GG144" s="15"/>
      <c r="GN144" s="15"/>
      <c r="GP144" s="22"/>
      <c r="GQ144" s="22"/>
      <c r="GR144" s="22"/>
      <c r="GS144" s="22"/>
      <c r="GT144" s="22"/>
      <c r="GU144" s="15"/>
      <c r="GV144" s="22"/>
      <c r="GW144" s="22"/>
      <c r="GX144" s="22"/>
      <c r="GY144" s="18"/>
      <c r="GZ144" s="18"/>
      <c r="HA144" s="18"/>
      <c r="HB144" s="18"/>
      <c r="HC144" s="18"/>
      <c r="HD144" s="18"/>
      <c r="HE144" s="18"/>
      <c r="HF144" s="18"/>
      <c r="HG144" s="18"/>
      <c r="HH144" s="18"/>
      <c r="HI144" s="18"/>
      <c r="HJ144" s="18"/>
      <c r="HK144" s="18"/>
      <c r="HL144" s="18"/>
      <c r="HM144" s="18"/>
      <c r="HN144" s="18"/>
      <c r="HO144" s="18"/>
      <c r="HP144" s="18"/>
      <c r="HQ144" s="18"/>
      <c r="HR144" s="18"/>
      <c r="HS144" s="18"/>
      <c r="HT144" s="18"/>
      <c r="HU144" s="18"/>
      <c r="HV144" s="18"/>
      <c r="HW144" s="18"/>
      <c r="HX144" s="18"/>
      <c r="HY144" s="18"/>
      <c r="HZ144" s="18"/>
      <c r="IA144" s="18"/>
      <c r="IB144" s="18"/>
      <c r="IC144" s="18"/>
      <c r="ID144" s="18"/>
      <c r="IE144" s="18"/>
      <c r="IF144" s="18"/>
      <c r="IG144" s="18"/>
      <c r="IH144" s="18"/>
      <c r="II144" s="18"/>
      <c r="IJ144" s="18"/>
      <c r="IK144" s="18"/>
      <c r="IL144" s="18"/>
      <c r="IM144" s="18"/>
      <c r="IN144" s="18"/>
      <c r="IO144" s="18"/>
      <c r="IP144" s="18"/>
      <c r="IQ144" s="18"/>
      <c r="IR144" s="18"/>
      <c r="IS144" s="18"/>
      <c r="IT144" s="18"/>
      <c r="IU144" s="18"/>
      <c r="IV144" s="18"/>
      <c r="IW144" s="18"/>
      <c r="IX144" s="18"/>
      <c r="IY144" s="18"/>
      <c r="IZ144" s="18"/>
      <c r="JA144" s="18"/>
      <c r="JB144" s="18"/>
      <c r="JC144" s="18"/>
      <c r="JD144" s="18"/>
      <c r="JE144" s="18"/>
      <c r="JF144" s="18"/>
    </row>
    <row r="145" spans="36:266" x14ac:dyDescent="0.3">
      <c r="AJ145" s="24"/>
      <c r="AK145" s="24"/>
      <c r="AL145" s="20"/>
      <c r="AM145" s="23"/>
      <c r="AN145" s="18"/>
      <c r="AO145" s="24"/>
      <c r="AW145" s="71"/>
      <c r="AX145" s="71"/>
      <c r="AY145" s="71"/>
      <c r="BB145" s="25"/>
      <c r="BC145" s="21"/>
      <c r="BG145" s="18"/>
      <c r="BN145" s="22"/>
      <c r="BO145" s="22"/>
      <c r="BP145" s="22"/>
      <c r="BQ145" s="22"/>
      <c r="BR145" s="15"/>
      <c r="CF145" s="15"/>
      <c r="CL145" s="22"/>
      <c r="CM145" s="15"/>
      <c r="CR145" s="22"/>
      <c r="CT145" s="15"/>
      <c r="CW145" s="22"/>
      <c r="DA145" s="15"/>
      <c r="DH145" s="15"/>
      <c r="DJ145" s="22"/>
      <c r="DO145" s="15"/>
      <c r="DV145" s="15"/>
      <c r="EC145" s="15"/>
      <c r="EJ145" s="15"/>
      <c r="EQ145" s="15"/>
      <c r="EX145" s="15"/>
      <c r="FE145" s="15"/>
      <c r="FL145" s="15"/>
      <c r="FS145" s="15"/>
      <c r="FZ145" s="15"/>
      <c r="GG145" s="15"/>
      <c r="GN145" s="15"/>
      <c r="GP145" s="22"/>
      <c r="GQ145" s="22"/>
      <c r="GR145" s="22"/>
      <c r="GS145" s="22"/>
      <c r="GT145" s="22"/>
      <c r="GU145" s="15"/>
      <c r="GV145" s="22"/>
      <c r="GW145" s="22"/>
      <c r="GX145" s="22"/>
      <c r="GY145" s="18"/>
      <c r="GZ145" s="18"/>
      <c r="HA145" s="18"/>
      <c r="HB145" s="18"/>
      <c r="HC145" s="18"/>
      <c r="HD145" s="18"/>
      <c r="HE145" s="18"/>
      <c r="HF145" s="18"/>
      <c r="HG145" s="18"/>
      <c r="HH145" s="18"/>
      <c r="HI145" s="18"/>
      <c r="HJ145" s="18"/>
      <c r="HK145" s="18"/>
      <c r="HL145" s="18"/>
      <c r="HM145" s="18"/>
      <c r="HN145" s="18"/>
      <c r="HO145" s="18"/>
      <c r="HP145" s="18"/>
      <c r="HQ145" s="18"/>
      <c r="HR145" s="18"/>
      <c r="HS145" s="18"/>
      <c r="HT145" s="18"/>
      <c r="HU145" s="18"/>
      <c r="HV145" s="18"/>
      <c r="HW145" s="18"/>
      <c r="HX145" s="18"/>
      <c r="HY145" s="18"/>
      <c r="HZ145" s="18"/>
      <c r="IA145" s="18"/>
      <c r="IB145" s="18"/>
      <c r="IC145" s="18"/>
      <c r="ID145" s="18"/>
      <c r="IE145" s="18"/>
      <c r="IF145" s="18"/>
      <c r="IG145" s="18"/>
      <c r="IH145" s="18"/>
      <c r="II145" s="18"/>
      <c r="IJ145" s="18"/>
      <c r="IK145" s="18"/>
      <c r="IL145" s="18"/>
      <c r="IM145" s="18"/>
      <c r="IN145" s="18"/>
      <c r="IO145" s="18"/>
      <c r="IP145" s="18"/>
      <c r="IQ145" s="18"/>
      <c r="IR145" s="18"/>
      <c r="IS145" s="18"/>
      <c r="IT145" s="18"/>
      <c r="IU145" s="18"/>
      <c r="IV145" s="18"/>
      <c r="IW145" s="18"/>
      <c r="IX145" s="18"/>
      <c r="IY145" s="18"/>
      <c r="IZ145" s="18"/>
      <c r="JA145" s="18"/>
      <c r="JB145" s="18"/>
      <c r="JC145" s="18"/>
      <c r="JD145" s="18"/>
      <c r="JE145" s="18"/>
      <c r="JF145" s="18"/>
    </row>
    <row r="146" spans="36:266" x14ac:dyDescent="0.3">
      <c r="AJ146" s="24"/>
      <c r="AK146" s="24"/>
      <c r="AL146" s="20"/>
      <c r="AM146" s="23"/>
      <c r="AN146" s="18"/>
      <c r="AO146" s="24"/>
      <c r="AW146" s="71"/>
      <c r="AX146" s="71"/>
      <c r="AY146" s="71"/>
      <c r="BB146" s="25"/>
      <c r="BC146" s="21"/>
      <c r="BG146" s="18"/>
      <c r="BN146" s="22"/>
      <c r="BO146" s="22"/>
      <c r="BP146" s="22"/>
      <c r="BQ146" s="22"/>
      <c r="BR146" s="15"/>
      <c r="CF146" s="15"/>
      <c r="CL146" s="22"/>
      <c r="CM146" s="15"/>
      <c r="CR146" s="22"/>
      <c r="CT146" s="15"/>
      <c r="CW146" s="22"/>
      <c r="DA146" s="15"/>
      <c r="DH146" s="15"/>
      <c r="DJ146" s="22"/>
      <c r="DO146" s="15"/>
      <c r="DV146" s="15"/>
      <c r="EC146" s="15"/>
      <c r="EJ146" s="15"/>
      <c r="EQ146" s="15"/>
      <c r="EX146" s="15"/>
      <c r="FE146" s="15"/>
      <c r="FL146" s="15"/>
      <c r="FS146" s="15"/>
      <c r="FZ146" s="15"/>
      <c r="GG146" s="15"/>
      <c r="GN146" s="15"/>
      <c r="GP146" s="22"/>
      <c r="GQ146" s="22"/>
      <c r="GR146" s="22"/>
      <c r="GS146" s="22"/>
      <c r="GT146" s="22"/>
      <c r="GU146" s="15"/>
      <c r="GV146" s="22"/>
      <c r="GW146" s="22"/>
      <c r="GX146" s="22"/>
      <c r="GY146" s="18"/>
      <c r="GZ146" s="18"/>
      <c r="HA146" s="18"/>
      <c r="HB146" s="18"/>
      <c r="HC146" s="18"/>
      <c r="HD146" s="18"/>
      <c r="HE146" s="18"/>
      <c r="HF146" s="18"/>
      <c r="HG146" s="18"/>
      <c r="HH146" s="18"/>
      <c r="HI146" s="18"/>
      <c r="HJ146" s="18"/>
      <c r="HK146" s="18"/>
      <c r="HL146" s="18"/>
      <c r="HM146" s="18"/>
      <c r="HN146" s="18"/>
      <c r="HO146" s="18"/>
      <c r="HP146" s="18"/>
      <c r="HQ146" s="18"/>
      <c r="HR146" s="18"/>
      <c r="HS146" s="18"/>
      <c r="HT146" s="18"/>
      <c r="HU146" s="18"/>
      <c r="HV146" s="18"/>
      <c r="HW146" s="18"/>
      <c r="HX146" s="18"/>
      <c r="HY146" s="18"/>
      <c r="HZ146" s="18"/>
      <c r="IA146" s="18"/>
      <c r="IB146" s="18"/>
      <c r="IC146" s="18"/>
      <c r="ID146" s="18"/>
      <c r="IE146" s="18"/>
      <c r="IF146" s="18"/>
      <c r="IG146" s="18"/>
      <c r="IH146" s="18"/>
      <c r="II146" s="18"/>
      <c r="IJ146" s="18"/>
      <c r="IK146" s="18"/>
      <c r="IL146" s="18"/>
      <c r="IM146" s="18"/>
      <c r="IN146" s="18"/>
      <c r="IO146" s="18"/>
      <c r="IP146" s="18"/>
      <c r="IQ146" s="18"/>
      <c r="IR146" s="18"/>
      <c r="IS146" s="18"/>
      <c r="IT146" s="18"/>
      <c r="IU146" s="18"/>
      <c r="IV146" s="18"/>
      <c r="IW146" s="18"/>
      <c r="IX146" s="18"/>
      <c r="IY146" s="18"/>
      <c r="IZ146" s="18"/>
      <c r="JA146" s="18"/>
      <c r="JB146" s="18"/>
      <c r="JC146" s="18"/>
      <c r="JD146" s="18"/>
      <c r="JE146" s="18"/>
      <c r="JF146" s="18"/>
    </row>
    <row r="147" spans="36:266" x14ac:dyDescent="0.3">
      <c r="AJ147" s="24"/>
      <c r="AK147" s="24"/>
      <c r="AL147" s="20"/>
      <c r="AM147" s="23"/>
      <c r="AN147" s="18"/>
      <c r="AO147" s="24"/>
      <c r="AW147" s="71"/>
      <c r="AX147" s="71"/>
      <c r="AY147" s="71"/>
      <c r="BB147" s="25"/>
      <c r="BC147" s="21"/>
      <c r="BG147" s="18"/>
      <c r="BN147" s="22"/>
      <c r="BO147" s="22"/>
      <c r="BP147" s="22"/>
      <c r="BQ147" s="22"/>
      <c r="BR147" s="15"/>
      <c r="CF147" s="15"/>
      <c r="CL147" s="22"/>
      <c r="CM147" s="15"/>
      <c r="CR147" s="22"/>
      <c r="CT147" s="15"/>
      <c r="CW147" s="22"/>
      <c r="DA147" s="15"/>
      <c r="DH147" s="15"/>
      <c r="DJ147" s="22"/>
      <c r="DO147" s="15"/>
      <c r="DV147" s="15"/>
      <c r="EC147" s="15"/>
      <c r="EJ147" s="15"/>
      <c r="EQ147" s="15"/>
      <c r="EX147" s="15"/>
      <c r="FE147" s="15"/>
      <c r="FL147" s="15"/>
      <c r="FS147" s="15"/>
      <c r="FZ147" s="15"/>
      <c r="GG147" s="15"/>
      <c r="GN147" s="15"/>
      <c r="GP147" s="22"/>
      <c r="GQ147" s="22"/>
      <c r="GR147" s="22"/>
      <c r="GS147" s="22"/>
      <c r="GT147" s="22"/>
      <c r="GU147" s="15"/>
      <c r="GV147" s="22"/>
      <c r="GW147" s="22"/>
      <c r="GX147" s="22"/>
      <c r="GY147" s="18"/>
      <c r="GZ147" s="18"/>
      <c r="HA147" s="18"/>
      <c r="HB147" s="18"/>
      <c r="HC147" s="18"/>
      <c r="HD147" s="18"/>
      <c r="HE147" s="18"/>
      <c r="HF147" s="18"/>
      <c r="HG147" s="18"/>
      <c r="HH147" s="18"/>
      <c r="HI147" s="18"/>
      <c r="HJ147" s="18"/>
      <c r="HK147" s="18"/>
      <c r="HL147" s="18"/>
      <c r="HM147" s="18"/>
      <c r="HN147" s="18"/>
      <c r="HO147" s="18"/>
      <c r="HP147" s="18"/>
      <c r="HQ147" s="18"/>
      <c r="HR147" s="18"/>
      <c r="HS147" s="18"/>
      <c r="HT147" s="18"/>
      <c r="HU147" s="18"/>
      <c r="HV147" s="18"/>
      <c r="HW147" s="18"/>
      <c r="HX147" s="18"/>
      <c r="HY147" s="18"/>
      <c r="HZ147" s="18"/>
      <c r="IA147" s="18"/>
      <c r="IB147" s="18"/>
      <c r="IC147" s="18"/>
      <c r="ID147" s="18"/>
      <c r="IE147" s="18"/>
      <c r="IF147" s="18"/>
      <c r="IG147" s="18"/>
      <c r="IH147" s="18"/>
      <c r="II147" s="18"/>
      <c r="IJ147" s="18"/>
      <c r="IK147" s="18"/>
      <c r="IL147" s="18"/>
      <c r="IM147" s="18"/>
      <c r="IN147" s="18"/>
      <c r="IO147" s="18"/>
      <c r="IP147" s="18"/>
      <c r="IQ147" s="18"/>
      <c r="IR147" s="18"/>
      <c r="IS147" s="18"/>
      <c r="IT147" s="18"/>
      <c r="IU147" s="18"/>
      <c r="IV147" s="18"/>
      <c r="IW147" s="18"/>
      <c r="IX147" s="18"/>
      <c r="IY147" s="18"/>
      <c r="IZ147" s="18"/>
      <c r="JA147" s="18"/>
      <c r="JB147" s="18"/>
      <c r="JC147" s="18"/>
      <c r="JD147" s="18"/>
      <c r="JE147" s="18"/>
      <c r="JF147" s="18"/>
    </row>
    <row r="148" spans="36:266" x14ac:dyDescent="0.3">
      <c r="AJ148" s="24"/>
      <c r="AK148" s="24"/>
      <c r="AL148" s="20"/>
      <c r="AM148" s="23"/>
      <c r="AN148" s="18"/>
      <c r="AO148" s="24"/>
      <c r="AW148" s="71"/>
      <c r="AX148" s="71"/>
      <c r="AY148" s="71"/>
      <c r="BB148" s="25"/>
      <c r="BC148" s="21"/>
      <c r="BG148" s="18"/>
      <c r="BN148" s="22"/>
      <c r="BO148" s="22"/>
      <c r="BP148" s="22"/>
      <c r="BQ148" s="22"/>
      <c r="BR148" s="15"/>
      <c r="CF148" s="15"/>
      <c r="CL148" s="22"/>
      <c r="CM148" s="15"/>
      <c r="CR148" s="22"/>
      <c r="CT148" s="15"/>
      <c r="CW148" s="22"/>
      <c r="DA148" s="15"/>
      <c r="DH148" s="15"/>
      <c r="DJ148" s="22"/>
      <c r="DO148" s="15"/>
      <c r="DV148" s="15"/>
      <c r="EC148" s="15"/>
      <c r="EJ148" s="15"/>
      <c r="EQ148" s="15"/>
      <c r="EX148" s="15"/>
      <c r="FE148" s="15"/>
      <c r="FL148" s="15"/>
      <c r="FS148" s="15"/>
      <c r="FZ148" s="15"/>
      <c r="GG148" s="15"/>
      <c r="GN148" s="15"/>
      <c r="GP148" s="22"/>
      <c r="GQ148" s="22"/>
      <c r="GR148" s="22"/>
      <c r="GS148" s="22"/>
      <c r="GT148" s="22"/>
      <c r="GU148" s="15"/>
      <c r="GV148" s="22"/>
      <c r="GW148" s="22"/>
      <c r="GX148" s="22"/>
      <c r="GY148" s="18"/>
      <c r="GZ148" s="18"/>
      <c r="HA148" s="18"/>
      <c r="HB148" s="18"/>
      <c r="HC148" s="18"/>
      <c r="HD148" s="18"/>
      <c r="HE148" s="18"/>
      <c r="HF148" s="18"/>
      <c r="HG148" s="18"/>
      <c r="HH148" s="18"/>
      <c r="HI148" s="18"/>
      <c r="HJ148" s="18"/>
      <c r="HK148" s="18"/>
      <c r="HL148" s="18"/>
      <c r="HM148" s="18"/>
      <c r="HN148" s="18"/>
      <c r="HO148" s="18"/>
      <c r="HP148" s="18"/>
      <c r="HQ148" s="18"/>
      <c r="HR148" s="18"/>
      <c r="HS148" s="18"/>
      <c r="HT148" s="18"/>
      <c r="HU148" s="18"/>
      <c r="HV148" s="18"/>
      <c r="HW148" s="18"/>
      <c r="HX148" s="18"/>
      <c r="HY148" s="18"/>
      <c r="HZ148" s="18"/>
      <c r="IA148" s="18"/>
      <c r="IB148" s="18"/>
      <c r="IC148" s="18"/>
      <c r="ID148" s="18"/>
      <c r="IE148" s="18"/>
      <c r="IF148" s="18"/>
      <c r="IG148" s="18"/>
      <c r="IH148" s="18"/>
      <c r="II148" s="18"/>
      <c r="IJ148" s="18"/>
      <c r="IK148" s="18"/>
      <c r="IL148" s="18"/>
      <c r="IM148" s="18"/>
      <c r="IN148" s="18"/>
      <c r="IO148" s="18"/>
      <c r="IP148" s="18"/>
      <c r="IQ148" s="18"/>
      <c r="IR148" s="18"/>
      <c r="IS148" s="18"/>
      <c r="IT148" s="18"/>
      <c r="IU148" s="18"/>
      <c r="IV148" s="18"/>
      <c r="IW148" s="18"/>
      <c r="IX148" s="18"/>
      <c r="IY148" s="18"/>
      <c r="IZ148" s="18"/>
      <c r="JA148" s="18"/>
      <c r="JB148" s="18"/>
      <c r="JC148" s="18"/>
      <c r="JD148" s="18"/>
      <c r="JE148" s="18"/>
      <c r="JF148" s="18"/>
    </row>
    <row r="149" spans="36:266" x14ac:dyDescent="0.3">
      <c r="AJ149" s="24"/>
      <c r="AK149" s="24"/>
      <c r="AL149" s="20"/>
      <c r="AM149" s="23"/>
      <c r="AN149" s="18"/>
      <c r="AO149" s="24"/>
      <c r="AW149" s="71"/>
      <c r="AX149" s="71"/>
      <c r="AY149" s="71"/>
      <c r="BB149" s="25"/>
      <c r="BC149" s="21"/>
      <c r="BG149" s="18"/>
      <c r="BN149" s="22"/>
      <c r="BO149" s="22"/>
      <c r="BP149" s="22"/>
      <c r="BQ149" s="22"/>
      <c r="BR149" s="15"/>
      <c r="CF149" s="15"/>
      <c r="CL149" s="22"/>
      <c r="CM149" s="15"/>
      <c r="CR149" s="22"/>
      <c r="CT149" s="15"/>
      <c r="CW149" s="22"/>
      <c r="DA149" s="15"/>
      <c r="DH149" s="15"/>
      <c r="DJ149" s="22"/>
      <c r="DO149" s="15"/>
      <c r="DV149" s="15"/>
      <c r="EC149" s="15"/>
      <c r="EJ149" s="15"/>
      <c r="EQ149" s="15"/>
      <c r="EX149" s="15"/>
      <c r="FE149" s="15"/>
      <c r="FL149" s="15"/>
      <c r="FS149" s="15"/>
      <c r="FZ149" s="15"/>
      <c r="GG149" s="15"/>
      <c r="GN149" s="15"/>
      <c r="GP149" s="22"/>
      <c r="GQ149" s="22"/>
      <c r="GR149" s="22"/>
      <c r="GS149" s="22"/>
      <c r="GT149" s="22"/>
      <c r="GU149" s="15"/>
      <c r="GV149" s="22"/>
      <c r="GW149" s="22"/>
      <c r="GX149" s="22"/>
      <c r="GY149" s="18"/>
      <c r="GZ149" s="18"/>
      <c r="HA149" s="18"/>
      <c r="HB149" s="18"/>
      <c r="HC149" s="18"/>
      <c r="HD149" s="18"/>
      <c r="HE149" s="18"/>
      <c r="HF149" s="18"/>
      <c r="HG149" s="18"/>
      <c r="HH149" s="18"/>
      <c r="HI149" s="18"/>
      <c r="HJ149" s="18"/>
      <c r="HK149" s="18"/>
      <c r="HL149" s="18"/>
      <c r="HM149" s="18"/>
      <c r="HN149" s="18"/>
      <c r="HO149" s="18"/>
      <c r="HP149" s="18"/>
      <c r="HQ149" s="18"/>
      <c r="HR149" s="18"/>
      <c r="HS149" s="18"/>
      <c r="HT149" s="18"/>
      <c r="HU149" s="18"/>
      <c r="HV149" s="18"/>
      <c r="HW149" s="18"/>
      <c r="HX149" s="18"/>
      <c r="HY149" s="18"/>
      <c r="HZ149" s="18"/>
      <c r="IA149" s="18"/>
      <c r="IB149" s="18"/>
      <c r="IC149" s="18"/>
      <c r="ID149" s="18"/>
      <c r="IE149" s="18"/>
      <c r="IF149" s="18"/>
      <c r="IG149" s="18"/>
      <c r="IH149" s="18"/>
      <c r="II149" s="18"/>
      <c r="IJ149" s="18"/>
      <c r="IK149" s="18"/>
      <c r="IL149" s="18"/>
      <c r="IM149" s="18"/>
      <c r="IN149" s="18"/>
      <c r="IO149" s="18"/>
      <c r="IP149" s="18"/>
      <c r="IQ149" s="18"/>
      <c r="IR149" s="18"/>
      <c r="IS149" s="18"/>
      <c r="IT149" s="18"/>
      <c r="IU149" s="18"/>
      <c r="IV149" s="18"/>
      <c r="IW149" s="18"/>
      <c r="IX149" s="18"/>
      <c r="IY149" s="18"/>
      <c r="IZ149" s="18"/>
      <c r="JA149" s="18"/>
      <c r="JB149" s="18"/>
      <c r="JC149" s="18"/>
      <c r="JD149" s="18"/>
      <c r="JE149" s="18"/>
      <c r="JF149" s="18"/>
    </row>
    <row r="150" spans="36:266" x14ac:dyDescent="0.3">
      <c r="AJ150" s="24"/>
      <c r="AK150" s="24"/>
      <c r="AL150" s="20"/>
      <c r="AM150" s="23"/>
      <c r="AN150" s="18"/>
      <c r="AO150" s="24"/>
      <c r="AW150" s="71"/>
      <c r="AX150" s="71"/>
      <c r="AY150" s="71"/>
      <c r="BB150" s="25"/>
      <c r="BC150" s="21"/>
      <c r="BG150" s="18"/>
      <c r="BN150" s="22"/>
      <c r="BO150" s="22"/>
      <c r="BP150" s="22"/>
      <c r="BQ150" s="22"/>
      <c r="BR150" s="15"/>
      <c r="CF150" s="15"/>
      <c r="CL150" s="22"/>
      <c r="CM150" s="15"/>
      <c r="CR150" s="22"/>
      <c r="CT150" s="15"/>
      <c r="CW150" s="22"/>
      <c r="DA150" s="15"/>
      <c r="DH150" s="15"/>
      <c r="DJ150" s="22"/>
      <c r="DO150" s="15"/>
      <c r="DV150" s="15"/>
      <c r="EC150" s="15"/>
      <c r="EJ150" s="15"/>
      <c r="EQ150" s="15"/>
      <c r="EX150" s="15"/>
      <c r="FE150" s="15"/>
      <c r="FL150" s="15"/>
      <c r="FS150" s="15"/>
      <c r="FZ150" s="15"/>
      <c r="GG150" s="15"/>
      <c r="GN150" s="15"/>
      <c r="GP150" s="22"/>
      <c r="GQ150" s="22"/>
      <c r="GR150" s="22"/>
      <c r="GS150" s="22"/>
      <c r="GT150" s="22"/>
      <c r="GU150" s="15"/>
      <c r="GV150" s="22"/>
      <c r="GW150" s="22"/>
      <c r="GX150" s="22"/>
      <c r="GY150" s="18"/>
      <c r="GZ150" s="18"/>
      <c r="HA150" s="18"/>
      <c r="HB150" s="18"/>
      <c r="HC150" s="18"/>
      <c r="HD150" s="18"/>
      <c r="HE150" s="18"/>
      <c r="HF150" s="18"/>
      <c r="HG150" s="18"/>
      <c r="HH150" s="18"/>
      <c r="HI150" s="18"/>
      <c r="HJ150" s="18"/>
      <c r="HK150" s="18"/>
      <c r="HL150" s="18"/>
      <c r="HM150" s="18"/>
      <c r="HN150" s="18"/>
      <c r="HO150" s="18"/>
      <c r="HP150" s="18"/>
      <c r="HQ150" s="18"/>
      <c r="HR150" s="18"/>
      <c r="HS150" s="18"/>
      <c r="HT150" s="18"/>
      <c r="HU150" s="18"/>
      <c r="HV150" s="18"/>
      <c r="HW150" s="18"/>
      <c r="HX150" s="18"/>
      <c r="HY150" s="18"/>
      <c r="HZ150" s="18"/>
      <c r="IA150" s="18"/>
      <c r="IB150" s="18"/>
      <c r="IC150" s="18"/>
      <c r="ID150" s="18"/>
      <c r="IE150" s="18"/>
      <c r="IF150" s="18"/>
      <c r="IG150" s="18"/>
      <c r="IH150" s="18"/>
      <c r="II150" s="18"/>
      <c r="IJ150" s="18"/>
      <c r="IK150" s="18"/>
      <c r="IL150" s="18"/>
      <c r="IM150" s="18"/>
      <c r="IN150" s="18"/>
      <c r="IO150" s="18"/>
      <c r="IP150" s="18"/>
      <c r="IQ150" s="18"/>
      <c r="IR150" s="18"/>
      <c r="IS150" s="18"/>
      <c r="IT150" s="18"/>
      <c r="IU150" s="18"/>
      <c r="IV150" s="18"/>
      <c r="IW150" s="18"/>
      <c r="IX150" s="18"/>
      <c r="IY150" s="18"/>
      <c r="IZ150" s="18"/>
      <c r="JA150" s="18"/>
      <c r="JB150" s="18"/>
      <c r="JC150" s="18"/>
      <c r="JD150" s="18"/>
      <c r="JE150" s="18"/>
      <c r="JF150" s="18"/>
    </row>
    <row r="151" spans="36:266" x14ac:dyDescent="0.3">
      <c r="AJ151" s="24"/>
      <c r="AK151" s="24"/>
      <c r="AL151" s="20"/>
      <c r="AM151" s="23"/>
      <c r="AN151" s="18"/>
      <c r="AO151" s="24"/>
      <c r="AW151" s="71"/>
      <c r="AX151" s="71"/>
      <c r="AY151" s="71"/>
      <c r="BB151" s="25"/>
      <c r="BC151" s="21"/>
      <c r="BG151" s="18"/>
      <c r="BN151" s="22"/>
      <c r="BO151" s="22"/>
      <c r="BP151" s="22"/>
      <c r="BQ151" s="22"/>
      <c r="BR151" s="15"/>
      <c r="CF151" s="15"/>
      <c r="CL151" s="22"/>
      <c r="CM151" s="15"/>
      <c r="CR151" s="22"/>
      <c r="CT151" s="15"/>
      <c r="CW151" s="22"/>
      <c r="DA151" s="15"/>
      <c r="DH151" s="15"/>
      <c r="DJ151" s="22"/>
      <c r="DO151" s="15"/>
      <c r="DV151" s="15"/>
      <c r="EC151" s="15"/>
      <c r="EJ151" s="15"/>
      <c r="EQ151" s="15"/>
      <c r="EX151" s="15"/>
      <c r="FE151" s="15"/>
      <c r="FL151" s="15"/>
      <c r="FS151" s="15"/>
      <c r="FZ151" s="15"/>
      <c r="GG151" s="15"/>
      <c r="GN151" s="15"/>
      <c r="GP151" s="22"/>
      <c r="GQ151" s="22"/>
      <c r="GR151" s="22"/>
      <c r="GS151" s="22"/>
      <c r="GT151" s="22"/>
      <c r="GU151" s="15"/>
      <c r="GV151" s="22"/>
      <c r="GW151" s="22"/>
      <c r="GX151" s="22"/>
      <c r="GY151" s="18"/>
      <c r="GZ151" s="18"/>
      <c r="HA151" s="18"/>
      <c r="HB151" s="18"/>
      <c r="HC151" s="18"/>
      <c r="HD151" s="18"/>
      <c r="HE151" s="18"/>
      <c r="HF151" s="18"/>
      <c r="HG151" s="18"/>
      <c r="HH151" s="18"/>
      <c r="HI151" s="18"/>
      <c r="HJ151" s="18"/>
      <c r="HK151" s="18"/>
      <c r="HL151" s="18"/>
      <c r="HM151" s="18"/>
      <c r="HN151" s="18"/>
      <c r="HO151" s="18"/>
      <c r="HP151" s="18"/>
      <c r="HQ151" s="18"/>
      <c r="HR151" s="18"/>
      <c r="HS151" s="18"/>
      <c r="HT151" s="18"/>
      <c r="HU151" s="18"/>
      <c r="HV151" s="18"/>
      <c r="HW151" s="18"/>
      <c r="HX151" s="18"/>
      <c r="HY151" s="18"/>
      <c r="HZ151" s="18"/>
      <c r="IA151" s="18"/>
      <c r="IB151" s="18"/>
      <c r="IC151" s="18"/>
      <c r="ID151" s="18"/>
      <c r="IE151" s="18"/>
      <c r="IF151" s="18"/>
      <c r="IG151" s="18"/>
      <c r="IH151" s="18"/>
      <c r="II151" s="18"/>
      <c r="IJ151" s="18"/>
      <c r="IK151" s="18"/>
      <c r="IL151" s="18"/>
      <c r="IM151" s="18"/>
      <c r="IN151" s="18"/>
      <c r="IO151" s="18"/>
      <c r="IP151" s="18"/>
      <c r="IQ151" s="18"/>
      <c r="IR151" s="18"/>
      <c r="IS151" s="18"/>
      <c r="IT151" s="18"/>
      <c r="IU151" s="18"/>
      <c r="IV151" s="18"/>
      <c r="IW151" s="18"/>
      <c r="IX151" s="18"/>
      <c r="IY151" s="18"/>
      <c r="IZ151" s="18"/>
      <c r="JA151" s="18"/>
      <c r="JB151" s="18"/>
      <c r="JC151" s="18"/>
      <c r="JD151" s="18"/>
      <c r="JE151" s="18"/>
      <c r="JF151" s="18"/>
    </row>
    <row r="152" spans="36:266" x14ac:dyDescent="0.3">
      <c r="AJ152" s="24"/>
      <c r="AK152" s="24"/>
      <c r="AL152" s="20"/>
      <c r="AM152" s="23"/>
      <c r="AN152" s="18"/>
      <c r="AO152" s="24"/>
      <c r="AW152" s="71"/>
      <c r="AX152" s="71"/>
      <c r="AY152" s="71"/>
      <c r="BB152" s="25"/>
      <c r="BC152" s="21"/>
      <c r="BG152" s="18"/>
      <c r="BN152" s="22"/>
      <c r="BO152" s="22"/>
      <c r="BP152" s="22"/>
      <c r="BQ152" s="22"/>
      <c r="BR152" s="15"/>
      <c r="CF152" s="15"/>
      <c r="CL152" s="22"/>
      <c r="CM152" s="15"/>
      <c r="CR152" s="22"/>
      <c r="CT152" s="15"/>
      <c r="CW152" s="22"/>
      <c r="DA152" s="15"/>
      <c r="DH152" s="15"/>
      <c r="DJ152" s="22"/>
      <c r="DO152" s="15"/>
      <c r="DV152" s="15"/>
      <c r="EC152" s="15"/>
      <c r="EJ152" s="15"/>
      <c r="EQ152" s="15"/>
      <c r="EX152" s="15"/>
      <c r="FE152" s="15"/>
      <c r="FL152" s="15"/>
      <c r="FS152" s="15"/>
      <c r="FZ152" s="15"/>
      <c r="GG152" s="15"/>
      <c r="GN152" s="15"/>
      <c r="GP152" s="22"/>
      <c r="GQ152" s="22"/>
      <c r="GR152" s="22"/>
      <c r="GS152" s="22"/>
      <c r="GT152" s="22"/>
      <c r="GU152" s="15"/>
      <c r="GV152" s="22"/>
      <c r="GW152" s="22"/>
      <c r="GX152" s="22"/>
      <c r="GY152" s="18"/>
      <c r="GZ152" s="18"/>
      <c r="HA152" s="18"/>
      <c r="HB152" s="18"/>
      <c r="HC152" s="18"/>
      <c r="HD152" s="18"/>
      <c r="HE152" s="18"/>
      <c r="HF152" s="18"/>
      <c r="HG152" s="18"/>
      <c r="HH152" s="18"/>
      <c r="HI152" s="18"/>
      <c r="HJ152" s="18"/>
      <c r="HK152" s="18"/>
      <c r="HL152" s="18"/>
      <c r="HM152" s="18"/>
      <c r="HN152" s="18"/>
      <c r="HO152" s="18"/>
      <c r="HP152" s="18"/>
      <c r="HQ152" s="18"/>
      <c r="HR152" s="18"/>
      <c r="HS152" s="18"/>
      <c r="HT152" s="18"/>
      <c r="HU152" s="18"/>
      <c r="HV152" s="18"/>
      <c r="HW152" s="18"/>
      <c r="HX152" s="18"/>
      <c r="HY152" s="18"/>
      <c r="HZ152" s="18"/>
      <c r="IA152" s="18"/>
      <c r="IB152" s="18"/>
      <c r="IC152" s="18"/>
      <c r="ID152" s="18"/>
      <c r="IE152" s="18"/>
      <c r="IF152" s="18"/>
      <c r="IG152" s="18"/>
      <c r="IH152" s="18"/>
      <c r="II152" s="18"/>
      <c r="IJ152" s="18"/>
      <c r="IK152" s="18"/>
      <c r="IL152" s="18"/>
      <c r="IM152" s="18"/>
      <c r="IN152" s="18"/>
      <c r="IO152" s="18"/>
      <c r="IP152" s="18"/>
      <c r="IQ152" s="18"/>
      <c r="IR152" s="18"/>
      <c r="IS152" s="18"/>
      <c r="IT152" s="18"/>
      <c r="IU152" s="18"/>
      <c r="IV152" s="18"/>
      <c r="IW152" s="18"/>
      <c r="IX152" s="18"/>
      <c r="IY152" s="18"/>
      <c r="IZ152" s="18"/>
      <c r="JA152" s="18"/>
      <c r="JB152" s="18"/>
      <c r="JC152" s="18"/>
      <c r="JD152" s="18"/>
      <c r="JE152" s="18"/>
      <c r="JF152" s="18"/>
    </row>
    <row r="153" spans="36:266" x14ac:dyDescent="0.3">
      <c r="AJ153" s="24"/>
      <c r="AK153" s="24"/>
      <c r="AL153" s="20"/>
      <c r="AM153" s="23"/>
      <c r="AN153" s="18"/>
      <c r="AO153" s="24"/>
      <c r="AW153" s="71"/>
      <c r="AX153" s="71"/>
      <c r="AY153" s="71"/>
      <c r="BB153" s="25"/>
      <c r="BC153" s="21"/>
      <c r="BG153" s="18"/>
      <c r="BN153" s="22"/>
      <c r="BO153" s="22"/>
      <c r="BP153" s="22"/>
      <c r="BQ153" s="22"/>
      <c r="BR153" s="15"/>
      <c r="CF153" s="15"/>
      <c r="CL153" s="22"/>
      <c r="CM153" s="15"/>
      <c r="CR153" s="22"/>
      <c r="CT153" s="15"/>
      <c r="CW153" s="22"/>
      <c r="DA153" s="15"/>
      <c r="DH153" s="15"/>
      <c r="DJ153" s="22"/>
      <c r="DO153" s="15"/>
      <c r="DV153" s="15"/>
      <c r="EC153" s="15"/>
      <c r="EJ153" s="15"/>
      <c r="EQ153" s="15"/>
      <c r="EX153" s="15"/>
      <c r="FE153" s="15"/>
      <c r="FL153" s="15"/>
      <c r="FS153" s="15"/>
      <c r="FZ153" s="15"/>
      <c r="GG153" s="15"/>
      <c r="GN153" s="15"/>
      <c r="GP153" s="22"/>
      <c r="GQ153" s="22"/>
      <c r="GR153" s="22"/>
      <c r="GS153" s="22"/>
      <c r="GT153" s="22"/>
      <c r="GU153" s="15"/>
      <c r="GV153" s="22"/>
      <c r="GW153" s="22"/>
      <c r="GX153" s="22"/>
      <c r="GY153" s="18"/>
      <c r="GZ153" s="18"/>
      <c r="HA153" s="18"/>
      <c r="HB153" s="18"/>
      <c r="HC153" s="18"/>
      <c r="HD153" s="18"/>
      <c r="HE153" s="18"/>
      <c r="HF153" s="18"/>
      <c r="HG153" s="18"/>
      <c r="HH153" s="18"/>
      <c r="HI153" s="18"/>
      <c r="HJ153" s="18"/>
      <c r="HK153" s="18"/>
      <c r="HL153" s="18"/>
      <c r="HM153" s="18"/>
      <c r="HN153" s="18"/>
      <c r="HO153" s="18"/>
      <c r="HP153" s="18"/>
      <c r="HQ153" s="18"/>
      <c r="HR153" s="18"/>
      <c r="HS153" s="18"/>
      <c r="HT153" s="18"/>
      <c r="HU153" s="18"/>
      <c r="HV153" s="18"/>
      <c r="HW153" s="18"/>
      <c r="HX153" s="18"/>
      <c r="HY153" s="18"/>
      <c r="HZ153" s="18"/>
      <c r="IA153" s="18"/>
      <c r="IB153" s="18"/>
      <c r="IC153" s="18"/>
      <c r="ID153" s="18"/>
      <c r="IE153" s="18"/>
      <c r="IF153" s="18"/>
      <c r="IG153" s="18"/>
      <c r="IH153" s="18"/>
      <c r="II153" s="18"/>
      <c r="IJ153" s="18"/>
      <c r="IK153" s="18"/>
      <c r="IL153" s="18"/>
      <c r="IM153" s="18"/>
      <c r="IN153" s="18"/>
      <c r="IO153" s="18"/>
      <c r="IP153" s="18"/>
      <c r="IQ153" s="18"/>
      <c r="IR153" s="18"/>
      <c r="IS153" s="18"/>
      <c r="IT153" s="18"/>
      <c r="IU153" s="18"/>
      <c r="IV153" s="18"/>
      <c r="IW153" s="18"/>
      <c r="IX153" s="18"/>
      <c r="IY153" s="18"/>
      <c r="IZ153" s="18"/>
      <c r="JA153" s="18"/>
      <c r="JB153" s="18"/>
      <c r="JC153" s="18"/>
      <c r="JD153" s="18"/>
      <c r="JE153" s="18"/>
      <c r="JF153" s="18"/>
    </row>
    <row r="154" spans="36:266" x14ac:dyDescent="0.3">
      <c r="AJ154" s="24"/>
      <c r="AK154" s="24"/>
      <c r="AL154" s="20"/>
      <c r="AM154" s="23"/>
      <c r="AN154" s="18"/>
      <c r="AO154" s="24"/>
      <c r="AW154" s="71"/>
      <c r="AX154" s="71"/>
      <c r="AY154" s="71"/>
      <c r="BB154" s="25"/>
      <c r="BC154" s="21"/>
      <c r="BG154" s="18"/>
      <c r="BN154" s="22"/>
      <c r="BO154" s="22"/>
      <c r="BP154" s="22"/>
      <c r="BQ154" s="22"/>
      <c r="BR154" s="15"/>
      <c r="CF154" s="15"/>
      <c r="CL154" s="22"/>
      <c r="CM154" s="15"/>
      <c r="CR154" s="22"/>
      <c r="CT154" s="15"/>
      <c r="CW154" s="22"/>
      <c r="DA154" s="15"/>
      <c r="DH154" s="15"/>
      <c r="DJ154" s="22"/>
      <c r="DO154" s="15"/>
      <c r="DV154" s="15"/>
      <c r="EC154" s="15"/>
      <c r="EJ154" s="15"/>
      <c r="EQ154" s="15"/>
      <c r="EX154" s="15"/>
      <c r="FE154" s="15"/>
      <c r="FL154" s="15"/>
      <c r="FS154" s="15"/>
      <c r="FZ154" s="15"/>
      <c r="GG154" s="15"/>
      <c r="GN154" s="15"/>
      <c r="GP154" s="22"/>
      <c r="GQ154" s="22"/>
      <c r="GR154" s="22"/>
      <c r="GS154" s="22"/>
      <c r="GT154" s="22"/>
      <c r="GU154" s="15"/>
      <c r="GV154" s="22"/>
      <c r="GW154" s="22"/>
      <c r="GX154" s="22"/>
      <c r="GY154" s="18"/>
      <c r="GZ154" s="18"/>
      <c r="HA154" s="18"/>
      <c r="HB154" s="18"/>
      <c r="HC154" s="18"/>
      <c r="HD154" s="18"/>
      <c r="HE154" s="18"/>
      <c r="HF154" s="18"/>
      <c r="HG154" s="18"/>
      <c r="HH154" s="18"/>
      <c r="HI154" s="18"/>
      <c r="HJ154" s="18"/>
      <c r="HK154" s="18"/>
      <c r="HL154" s="18"/>
      <c r="HM154" s="18"/>
      <c r="HN154" s="18"/>
      <c r="HO154" s="18"/>
      <c r="HP154" s="18"/>
      <c r="HQ154" s="18"/>
      <c r="HR154" s="18"/>
      <c r="HS154" s="18"/>
      <c r="HT154" s="18"/>
      <c r="HU154" s="18"/>
      <c r="HV154" s="18"/>
      <c r="HW154" s="18"/>
      <c r="HX154" s="18"/>
      <c r="HY154" s="18"/>
      <c r="HZ154" s="18"/>
      <c r="IA154" s="18"/>
      <c r="IB154" s="18"/>
      <c r="IC154" s="18"/>
      <c r="ID154" s="18"/>
      <c r="IE154" s="18"/>
      <c r="IF154" s="18"/>
      <c r="IG154" s="18"/>
      <c r="IH154" s="18"/>
      <c r="II154" s="18"/>
      <c r="IJ154" s="18"/>
      <c r="IK154" s="18"/>
      <c r="IL154" s="18"/>
      <c r="IM154" s="18"/>
      <c r="IN154" s="18"/>
      <c r="IO154" s="18"/>
      <c r="IP154" s="18"/>
      <c r="IQ154" s="18"/>
      <c r="IR154" s="18"/>
      <c r="IS154" s="18"/>
      <c r="IT154" s="18"/>
      <c r="IU154" s="18"/>
      <c r="IV154" s="18"/>
      <c r="IW154" s="18"/>
      <c r="IX154" s="18"/>
      <c r="IY154" s="18"/>
      <c r="IZ154" s="18"/>
      <c r="JA154" s="18"/>
      <c r="JB154" s="18"/>
      <c r="JC154" s="18"/>
      <c r="JD154" s="18"/>
      <c r="JE154" s="18"/>
      <c r="JF154" s="18"/>
    </row>
    <row r="155" spans="36:266" x14ac:dyDescent="0.3">
      <c r="AJ155" s="24"/>
      <c r="AK155" s="24"/>
      <c r="AL155" s="20"/>
      <c r="AM155" s="23"/>
      <c r="AN155" s="18"/>
      <c r="AO155" s="24"/>
      <c r="AW155" s="71"/>
      <c r="AX155" s="71"/>
      <c r="AY155" s="71"/>
      <c r="BB155" s="25"/>
      <c r="BC155" s="21"/>
      <c r="BG155" s="18"/>
      <c r="BN155" s="22"/>
      <c r="BO155" s="22"/>
      <c r="BP155" s="22"/>
      <c r="BQ155" s="22"/>
      <c r="BR155" s="15"/>
      <c r="CF155" s="15"/>
      <c r="CL155" s="22"/>
      <c r="CM155" s="15"/>
      <c r="CR155" s="22"/>
      <c r="CT155" s="15"/>
      <c r="CW155" s="22"/>
      <c r="DA155" s="15"/>
      <c r="DH155" s="15"/>
      <c r="DJ155" s="22"/>
      <c r="DO155" s="15"/>
      <c r="DV155" s="15"/>
      <c r="EC155" s="15"/>
      <c r="EJ155" s="15"/>
      <c r="EQ155" s="15"/>
      <c r="EX155" s="15"/>
      <c r="FE155" s="15"/>
      <c r="FL155" s="15"/>
      <c r="FS155" s="15"/>
      <c r="FZ155" s="15"/>
      <c r="GG155" s="15"/>
      <c r="GN155" s="15"/>
      <c r="GP155" s="22"/>
      <c r="GQ155" s="22"/>
      <c r="GR155" s="22"/>
      <c r="GS155" s="22"/>
      <c r="GT155" s="22"/>
      <c r="GU155" s="15"/>
      <c r="GV155" s="22"/>
      <c r="GW155" s="22"/>
      <c r="GX155" s="22"/>
      <c r="GY155" s="18"/>
      <c r="GZ155" s="18"/>
      <c r="HA155" s="18"/>
      <c r="HB155" s="18"/>
      <c r="HC155" s="18"/>
      <c r="HD155" s="18"/>
      <c r="HE155" s="18"/>
      <c r="HF155" s="18"/>
      <c r="HG155" s="18"/>
      <c r="HH155" s="18"/>
      <c r="HI155" s="18"/>
      <c r="HJ155" s="18"/>
      <c r="HK155" s="18"/>
      <c r="HL155" s="18"/>
      <c r="HM155" s="18"/>
      <c r="HN155" s="18"/>
      <c r="HO155" s="18"/>
      <c r="HP155" s="18"/>
      <c r="HQ155" s="18"/>
      <c r="HR155" s="18"/>
      <c r="HS155" s="18"/>
      <c r="HT155" s="18"/>
      <c r="HU155" s="18"/>
      <c r="HV155" s="18"/>
      <c r="HW155" s="18"/>
      <c r="HX155" s="18"/>
      <c r="HY155" s="18"/>
      <c r="HZ155" s="18"/>
      <c r="IA155" s="18"/>
      <c r="IB155" s="18"/>
      <c r="IC155" s="18"/>
      <c r="ID155" s="18"/>
      <c r="IE155" s="18"/>
      <c r="IF155" s="18"/>
      <c r="IG155" s="18"/>
      <c r="IH155" s="18"/>
      <c r="II155" s="18"/>
      <c r="IJ155" s="18"/>
      <c r="IK155" s="18"/>
      <c r="IL155" s="18"/>
      <c r="IM155" s="18"/>
      <c r="IN155" s="18"/>
      <c r="IO155" s="18"/>
      <c r="IP155" s="18"/>
      <c r="IQ155" s="18"/>
      <c r="IR155" s="18"/>
      <c r="IS155" s="18"/>
      <c r="IT155" s="18"/>
      <c r="IU155" s="18"/>
      <c r="IV155" s="18"/>
      <c r="IW155" s="18"/>
      <c r="IX155" s="18"/>
      <c r="IY155" s="18"/>
      <c r="IZ155" s="18"/>
      <c r="JA155" s="18"/>
      <c r="JB155" s="18"/>
      <c r="JC155" s="18"/>
      <c r="JD155" s="18"/>
      <c r="JE155" s="18"/>
      <c r="JF155" s="18"/>
    </row>
    <row r="156" spans="36:266" x14ac:dyDescent="0.3">
      <c r="AJ156" s="24"/>
      <c r="AK156" s="24"/>
      <c r="AL156" s="20"/>
      <c r="AM156" s="23"/>
      <c r="AN156" s="18"/>
      <c r="AO156" s="24"/>
      <c r="AW156" s="71"/>
      <c r="AX156" s="71"/>
      <c r="AY156" s="71"/>
      <c r="BB156" s="25"/>
      <c r="BC156" s="21"/>
      <c r="BG156" s="18"/>
      <c r="BN156" s="22"/>
      <c r="BO156" s="22"/>
      <c r="BP156" s="22"/>
      <c r="BQ156" s="22"/>
      <c r="BR156" s="15"/>
      <c r="CF156" s="15"/>
      <c r="CL156" s="22"/>
      <c r="CM156" s="15"/>
      <c r="CR156" s="22"/>
      <c r="CT156" s="15"/>
      <c r="CW156" s="22"/>
      <c r="DA156" s="15"/>
      <c r="DH156" s="15"/>
      <c r="DJ156" s="22"/>
      <c r="DO156" s="15"/>
      <c r="DV156" s="15"/>
      <c r="EC156" s="15"/>
      <c r="EJ156" s="15"/>
      <c r="EQ156" s="15"/>
      <c r="EX156" s="15"/>
      <c r="FE156" s="15"/>
      <c r="FL156" s="15"/>
      <c r="FS156" s="15"/>
      <c r="FZ156" s="15"/>
      <c r="GG156" s="15"/>
      <c r="GN156" s="15"/>
      <c r="GP156" s="22"/>
      <c r="GQ156" s="22"/>
      <c r="GR156" s="22"/>
      <c r="GS156" s="22"/>
      <c r="GT156" s="22"/>
      <c r="GU156" s="15"/>
      <c r="GV156" s="22"/>
      <c r="GW156" s="22"/>
      <c r="GX156" s="22"/>
      <c r="GY156" s="18"/>
      <c r="GZ156" s="18"/>
      <c r="HA156" s="18"/>
      <c r="HB156" s="18"/>
      <c r="HC156" s="18"/>
      <c r="HD156" s="18"/>
      <c r="HE156" s="18"/>
      <c r="HF156" s="18"/>
      <c r="HG156" s="18"/>
      <c r="HH156" s="18"/>
      <c r="HI156" s="18"/>
      <c r="HJ156" s="18"/>
      <c r="HK156" s="18"/>
      <c r="HL156" s="18"/>
      <c r="HM156" s="18"/>
      <c r="HN156" s="18"/>
      <c r="HO156" s="18"/>
      <c r="HP156" s="18"/>
      <c r="HQ156" s="18"/>
      <c r="HR156" s="18"/>
      <c r="HS156" s="18"/>
      <c r="HT156" s="18"/>
      <c r="HU156" s="18"/>
      <c r="HV156" s="18"/>
      <c r="HW156" s="18"/>
      <c r="HX156" s="18"/>
      <c r="HY156" s="18"/>
      <c r="HZ156" s="18"/>
      <c r="IA156" s="18"/>
      <c r="IB156" s="18"/>
      <c r="IC156" s="18"/>
      <c r="ID156" s="18"/>
      <c r="IE156" s="18"/>
      <c r="IF156" s="18"/>
      <c r="IG156" s="18"/>
      <c r="IH156" s="18"/>
      <c r="II156" s="18"/>
      <c r="IJ156" s="18"/>
      <c r="IK156" s="18"/>
      <c r="IL156" s="18"/>
      <c r="IM156" s="18"/>
      <c r="IN156" s="18"/>
      <c r="IO156" s="18"/>
      <c r="IP156" s="18"/>
      <c r="IQ156" s="18"/>
      <c r="IR156" s="18"/>
      <c r="IS156" s="18"/>
      <c r="IT156" s="18"/>
      <c r="IU156" s="18"/>
      <c r="IV156" s="18"/>
      <c r="IW156" s="18"/>
      <c r="IX156" s="18"/>
      <c r="IY156" s="18"/>
      <c r="IZ156" s="18"/>
      <c r="JA156" s="18"/>
      <c r="JB156" s="18"/>
      <c r="JC156" s="18"/>
      <c r="JD156" s="18"/>
      <c r="JE156" s="18"/>
      <c r="JF156" s="18"/>
    </row>
    <row r="157" spans="36:266" x14ac:dyDescent="0.3">
      <c r="AJ157" s="24"/>
      <c r="AK157" s="24"/>
      <c r="AL157" s="20"/>
      <c r="AM157" s="23"/>
      <c r="AN157" s="18"/>
      <c r="AO157" s="24"/>
      <c r="AW157" s="71"/>
      <c r="AX157" s="71"/>
      <c r="AY157" s="71"/>
      <c r="BB157" s="25"/>
      <c r="BC157" s="21"/>
      <c r="BG157" s="18"/>
      <c r="BN157" s="22"/>
      <c r="BO157" s="22"/>
      <c r="BP157" s="22"/>
      <c r="BQ157" s="22"/>
      <c r="BR157" s="15"/>
      <c r="CF157" s="15"/>
      <c r="CL157" s="22"/>
      <c r="CM157" s="15"/>
      <c r="CR157" s="22"/>
      <c r="CT157" s="15"/>
      <c r="CW157" s="22"/>
      <c r="DA157" s="15"/>
      <c r="DH157" s="15"/>
      <c r="DJ157" s="22"/>
      <c r="DO157" s="15"/>
      <c r="DV157" s="15"/>
      <c r="EC157" s="15"/>
      <c r="EJ157" s="15"/>
      <c r="EQ157" s="15"/>
      <c r="EX157" s="15"/>
      <c r="FE157" s="15"/>
      <c r="FL157" s="15"/>
      <c r="FS157" s="15"/>
      <c r="FZ157" s="15"/>
      <c r="GG157" s="15"/>
      <c r="GN157" s="15"/>
      <c r="GP157" s="22"/>
      <c r="GQ157" s="22"/>
      <c r="GR157" s="22"/>
      <c r="GS157" s="22"/>
      <c r="GT157" s="22"/>
      <c r="GU157" s="15"/>
      <c r="GV157" s="22"/>
      <c r="GW157" s="22"/>
      <c r="GX157" s="22"/>
      <c r="GY157" s="18"/>
      <c r="GZ157" s="18"/>
      <c r="HA157" s="18"/>
      <c r="HB157" s="18"/>
      <c r="HC157" s="18"/>
      <c r="HD157" s="18"/>
      <c r="HE157" s="18"/>
      <c r="HF157" s="18"/>
      <c r="HG157" s="18"/>
      <c r="HH157" s="18"/>
      <c r="HI157" s="18"/>
      <c r="HJ157" s="18"/>
      <c r="HK157" s="18"/>
      <c r="HL157" s="18"/>
      <c r="HM157" s="18"/>
      <c r="HN157" s="18"/>
      <c r="HO157" s="18"/>
      <c r="HP157" s="18"/>
      <c r="HQ157" s="18"/>
      <c r="HR157" s="18"/>
      <c r="HS157" s="18"/>
      <c r="HT157" s="18"/>
      <c r="HU157" s="18"/>
      <c r="HV157" s="18"/>
      <c r="HW157" s="18"/>
      <c r="HX157" s="18"/>
      <c r="HY157" s="18"/>
      <c r="HZ157" s="18"/>
      <c r="IA157" s="18"/>
      <c r="IB157" s="18"/>
      <c r="IC157" s="18"/>
      <c r="ID157" s="18"/>
      <c r="IE157" s="18"/>
      <c r="IF157" s="18"/>
      <c r="IG157" s="18"/>
      <c r="IH157" s="18"/>
      <c r="II157" s="18"/>
      <c r="IJ157" s="18"/>
      <c r="IK157" s="18"/>
      <c r="IL157" s="18"/>
      <c r="IM157" s="18"/>
      <c r="IN157" s="18"/>
      <c r="IO157" s="18"/>
      <c r="IP157" s="18"/>
      <c r="IQ157" s="18"/>
      <c r="IR157" s="18"/>
      <c r="IS157" s="18"/>
      <c r="IT157" s="18"/>
      <c r="IU157" s="18"/>
      <c r="IV157" s="18"/>
      <c r="IW157" s="18"/>
      <c r="IX157" s="18"/>
      <c r="IY157" s="18"/>
      <c r="IZ157" s="18"/>
      <c r="JA157" s="18"/>
      <c r="JB157" s="18"/>
      <c r="JC157" s="18"/>
      <c r="JD157" s="18"/>
      <c r="JE157" s="18"/>
      <c r="JF157" s="18"/>
    </row>
    <row r="158" spans="36:266" x14ac:dyDescent="0.3">
      <c r="AJ158" s="24"/>
      <c r="AK158" s="24"/>
      <c r="AL158" s="20"/>
      <c r="AM158" s="23"/>
      <c r="AN158" s="18"/>
      <c r="AO158" s="24"/>
      <c r="AW158" s="71"/>
      <c r="AX158" s="71"/>
      <c r="AY158" s="71"/>
      <c r="BB158" s="25"/>
      <c r="BC158" s="21"/>
      <c r="BG158" s="18"/>
      <c r="BN158" s="22"/>
      <c r="BO158" s="22"/>
      <c r="BP158" s="22"/>
      <c r="BQ158" s="22"/>
      <c r="BR158" s="15"/>
      <c r="CF158" s="15"/>
      <c r="CL158" s="22"/>
      <c r="CM158" s="15"/>
      <c r="CR158" s="22"/>
      <c r="CT158" s="15"/>
      <c r="CW158" s="22"/>
      <c r="DA158" s="15"/>
      <c r="DH158" s="15"/>
      <c r="DJ158" s="22"/>
      <c r="DO158" s="15"/>
      <c r="DV158" s="15"/>
      <c r="EC158" s="15"/>
      <c r="EJ158" s="15"/>
      <c r="EQ158" s="15"/>
      <c r="EX158" s="15"/>
      <c r="FE158" s="15"/>
      <c r="FL158" s="15"/>
      <c r="FS158" s="15"/>
      <c r="FZ158" s="15"/>
      <c r="GG158" s="15"/>
      <c r="GN158" s="15"/>
      <c r="GP158" s="22"/>
      <c r="GQ158" s="22"/>
      <c r="GR158" s="22"/>
      <c r="GS158" s="22"/>
      <c r="GT158" s="22"/>
      <c r="GU158" s="15"/>
      <c r="GV158" s="22"/>
      <c r="GW158" s="22"/>
      <c r="GX158" s="22"/>
      <c r="GY158" s="18"/>
      <c r="GZ158" s="18"/>
      <c r="HA158" s="18"/>
      <c r="HB158" s="18"/>
      <c r="HC158" s="18"/>
      <c r="HD158" s="18"/>
      <c r="HE158" s="18"/>
      <c r="HF158" s="18"/>
      <c r="HG158" s="18"/>
      <c r="HH158" s="18"/>
      <c r="HI158" s="18"/>
      <c r="HJ158" s="18"/>
      <c r="HK158" s="18"/>
      <c r="HL158" s="18"/>
      <c r="HM158" s="18"/>
      <c r="HN158" s="18"/>
      <c r="HO158" s="18"/>
      <c r="HP158" s="18"/>
      <c r="HQ158" s="18"/>
      <c r="HR158" s="18"/>
      <c r="HS158" s="18"/>
      <c r="HT158" s="18"/>
      <c r="HU158" s="18"/>
      <c r="HV158" s="18"/>
      <c r="HW158" s="18"/>
      <c r="HX158" s="18"/>
      <c r="HY158" s="18"/>
      <c r="HZ158" s="18"/>
      <c r="IA158" s="18"/>
      <c r="IB158" s="18"/>
      <c r="IC158" s="18"/>
      <c r="ID158" s="18"/>
      <c r="IE158" s="18"/>
      <c r="IF158" s="18"/>
      <c r="IG158" s="18"/>
      <c r="IH158" s="18"/>
      <c r="II158" s="18"/>
      <c r="IJ158" s="18"/>
      <c r="IK158" s="18"/>
      <c r="IL158" s="18"/>
      <c r="IM158" s="18"/>
      <c r="IN158" s="18"/>
      <c r="IO158" s="18"/>
      <c r="IP158" s="18"/>
      <c r="IQ158" s="18"/>
      <c r="IR158" s="18"/>
      <c r="IS158" s="18"/>
      <c r="IT158" s="18"/>
      <c r="IU158" s="18"/>
      <c r="IV158" s="18"/>
      <c r="IW158" s="18"/>
      <c r="IX158" s="18"/>
      <c r="IY158" s="18"/>
      <c r="IZ158" s="18"/>
      <c r="JA158" s="18"/>
      <c r="JB158" s="18"/>
      <c r="JC158" s="18"/>
      <c r="JD158" s="18"/>
      <c r="JE158" s="18"/>
      <c r="JF158" s="18"/>
    </row>
    <row r="159" spans="36:266" x14ac:dyDescent="0.3">
      <c r="AJ159" s="24"/>
      <c r="AK159" s="24"/>
      <c r="AL159" s="20"/>
      <c r="AM159" s="23"/>
      <c r="AN159" s="18"/>
      <c r="AO159" s="24"/>
      <c r="AW159" s="71"/>
      <c r="AX159" s="71"/>
      <c r="AY159" s="71"/>
      <c r="BB159" s="25"/>
      <c r="BC159" s="21"/>
      <c r="BG159" s="18"/>
      <c r="BN159" s="22"/>
      <c r="BO159" s="22"/>
      <c r="BP159" s="22"/>
      <c r="BQ159" s="22"/>
      <c r="BR159" s="15"/>
      <c r="CF159" s="15"/>
      <c r="CL159" s="22"/>
      <c r="CM159" s="15"/>
      <c r="CR159" s="22"/>
      <c r="CT159" s="15"/>
      <c r="CW159" s="22"/>
      <c r="DA159" s="15"/>
      <c r="DH159" s="15"/>
      <c r="DJ159" s="22"/>
      <c r="DO159" s="15"/>
      <c r="DV159" s="15"/>
      <c r="EC159" s="15"/>
      <c r="EJ159" s="15"/>
      <c r="EQ159" s="15"/>
      <c r="EX159" s="15"/>
      <c r="FE159" s="15"/>
      <c r="FL159" s="15"/>
      <c r="FS159" s="15"/>
      <c r="FZ159" s="15"/>
      <c r="GG159" s="15"/>
      <c r="GN159" s="15"/>
      <c r="GP159" s="22"/>
      <c r="GQ159" s="22"/>
      <c r="GR159" s="22"/>
      <c r="GS159" s="22"/>
      <c r="GT159" s="22"/>
      <c r="GU159" s="15"/>
      <c r="GV159" s="22"/>
      <c r="GW159" s="22"/>
      <c r="GX159" s="22"/>
      <c r="GY159" s="18"/>
      <c r="GZ159" s="18"/>
      <c r="HA159" s="18"/>
      <c r="HB159" s="18"/>
      <c r="HC159" s="18"/>
      <c r="HD159" s="18"/>
      <c r="HE159" s="18"/>
      <c r="HF159" s="18"/>
      <c r="HG159" s="18"/>
      <c r="HH159" s="18"/>
      <c r="HI159" s="18"/>
      <c r="HJ159" s="18"/>
      <c r="HK159" s="18"/>
      <c r="HL159" s="18"/>
      <c r="HM159" s="18"/>
      <c r="HN159" s="18"/>
      <c r="HO159" s="18"/>
      <c r="HP159" s="18"/>
      <c r="HQ159" s="18"/>
      <c r="HR159" s="18"/>
      <c r="HS159" s="18"/>
      <c r="HT159" s="18"/>
      <c r="HU159" s="18"/>
      <c r="HV159" s="18"/>
      <c r="HW159" s="18"/>
      <c r="HX159" s="18"/>
      <c r="HY159" s="18"/>
      <c r="HZ159" s="18"/>
      <c r="IA159" s="18"/>
      <c r="IB159" s="18"/>
      <c r="IC159" s="18"/>
      <c r="ID159" s="18"/>
      <c r="IE159" s="18"/>
      <c r="IF159" s="18"/>
      <c r="IG159" s="18"/>
      <c r="IH159" s="18"/>
      <c r="II159" s="18"/>
      <c r="IJ159" s="18"/>
      <c r="IK159" s="18"/>
      <c r="IL159" s="18"/>
      <c r="IM159" s="18"/>
      <c r="IN159" s="18"/>
      <c r="IO159" s="18"/>
      <c r="IP159" s="18"/>
      <c r="IQ159" s="18"/>
      <c r="IR159" s="18"/>
      <c r="IS159" s="18"/>
      <c r="IT159" s="18"/>
      <c r="IU159" s="18"/>
      <c r="IV159" s="18"/>
      <c r="IW159" s="18"/>
      <c r="IX159" s="18"/>
      <c r="IY159" s="18"/>
      <c r="IZ159" s="18"/>
      <c r="JA159" s="18"/>
      <c r="JB159" s="18"/>
      <c r="JC159" s="18"/>
      <c r="JD159" s="18"/>
      <c r="JE159" s="18"/>
      <c r="JF159" s="18"/>
    </row>
    <row r="160" spans="36:266" x14ac:dyDescent="0.3">
      <c r="AJ160" s="24"/>
      <c r="AK160" s="24"/>
      <c r="AL160" s="20"/>
      <c r="AM160" s="23"/>
      <c r="AN160" s="18"/>
      <c r="AO160" s="24"/>
      <c r="AW160" s="71"/>
      <c r="AX160" s="71"/>
      <c r="AY160" s="71"/>
      <c r="BB160" s="25"/>
      <c r="BC160" s="21"/>
      <c r="BG160" s="18"/>
      <c r="BN160" s="22"/>
      <c r="BO160" s="22"/>
      <c r="BP160" s="22"/>
      <c r="BQ160" s="22"/>
      <c r="BR160" s="15"/>
      <c r="CF160" s="15"/>
      <c r="CL160" s="22"/>
      <c r="CM160" s="15"/>
      <c r="CR160" s="22"/>
      <c r="CT160" s="15"/>
      <c r="CW160" s="22"/>
      <c r="DA160" s="15"/>
      <c r="DH160" s="15"/>
      <c r="DJ160" s="22"/>
      <c r="DO160" s="15"/>
      <c r="DV160" s="15"/>
      <c r="EC160" s="15"/>
      <c r="EJ160" s="15"/>
      <c r="EQ160" s="15"/>
      <c r="EX160" s="15"/>
      <c r="FE160" s="15"/>
      <c r="FL160" s="15"/>
      <c r="FS160" s="15"/>
      <c r="FZ160" s="15"/>
      <c r="GG160" s="15"/>
      <c r="GN160" s="15"/>
      <c r="GP160" s="22"/>
      <c r="GQ160" s="22"/>
      <c r="GR160" s="22"/>
      <c r="GS160" s="22"/>
      <c r="GT160" s="22"/>
      <c r="GU160" s="15"/>
      <c r="GV160" s="22"/>
      <c r="GW160" s="22"/>
      <c r="GX160" s="22"/>
      <c r="GY160" s="18"/>
      <c r="GZ160" s="18"/>
      <c r="HA160" s="18"/>
      <c r="HB160" s="18"/>
      <c r="HC160" s="18"/>
      <c r="HD160" s="18"/>
      <c r="HE160" s="18"/>
      <c r="HF160" s="18"/>
      <c r="HG160" s="18"/>
      <c r="HH160" s="18"/>
      <c r="HI160" s="18"/>
      <c r="HJ160" s="18"/>
      <c r="HK160" s="18"/>
      <c r="HL160" s="18"/>
      <c r="HM160" s="18"/>
      <c r="HN160" s="18"/>
      <c r="HO160" s="18"/>
      <c r="HP160" s="18"/>
      <c r="HQ160" s="18"/>
      <c r="HR160" s="18"/>
      <c r="HS160" s="18"/>
      <c r="HT160" s="18"/>
      <c r="HU160" s="18"/>
      <c r="HV160" s="18"/>
      <c r="HW160" s="18"/>
      <c r="HX160" s="18"/>
      <c r="HY160" s="18"/>
      <c r="HZ160" s="18"/>
      <c r="IA160" s="18"/>
      <c r="IB160" s="18"/>
      <c r="IC160" s="18"/>
      <c r="ID160" s="18"/>
      <c r="IE160" s="18"/>
      <c r="IF160" s="18"/>
      <c r="IG160" s="18"/>
      <c r="IH160" s="18"/>
      <c r="II160" s="18"/>
      <c r="IJ160" s="18"/>
      <c r="IK160" s="18"/>
      <c r="IL160" s="18"/>
      <c r="IM160" s="18"/>
      <c r="IN160" s="18"/>
      <c r="IO160" s="18"/>
      <c r="IP160" s="18"/>
      <c r="IQ160" s="18"/>
      <c r="IR160" s="18"/>
      <c r="IS160" s="18"/>
      <c r="IT160" s="18"/>
      <c r="IU160" s="18"/>
      <c r="IV160" s="18"/>
      <c r="IW160" s="18"/>
      <c r="IX160" s="18"/>
      <c r="IY160" s="18"/>
      <c r="IZ160" s="18"/>
      <c r="JA160" s="18"/>
      <c r="JB160" s="18"/>
      <c r="JC160" s="18"/>
      <c r="JD160" s="18"/>
      <c r="JE160" s="18"/>
      <c r="JF160" s="18"/>
    </row>
    <row r="161" spans="36:266" x14ac:dyDescent="0.3">
      <c r="AJ161" s="24"/>
      <c r="AK161" s="24"/>
      <c r="AL161" s="20"/>
      <c r="AM161" s="23"/>
      <c r="AN161" s="18"/>
      <c r="AO161" s="24"/>
      <c r="AW161" s="71"/>
      <c r="AX161" s="71"/>
      <c r="AY161" s="71"/>
      <c r="BB161" s="25"/>
      <c r="BC161" s="21"/>
      <c r="BG161" s="18"/>
      <c r="BN161" s="22"/>
      <c r="BO161" s="22"/>
      <c r="BP161" s="22"/>
      <c r="BQ161" s="22"/>
      <c r="BR161" s="15"/>
      <c r="CF161" s="15"/>
      <c r="CL161" s="22"/>
      <c r="CM161" s="15"/>
      <c r="CR161" s="22"/>
      <c r="CT161" s="15"/>
      <c r="CW161" s="22"/>
      <c r="DA161" s="15"/>
      <c r="DH161" s="15"/>
      <c r="DJ161" s="22"/>
      <c r="DO161" s="15"/>
      <c r="DV161" s="15"/>
      <c r="EC161" s="15"/>
      <c r="EJ161" s="15"/>
      <c r="EQ161" s="15"/>
      <c r="EX161" s="15"/>
      <c r="FE161" s="15"/>
      <c r="FL161" s="15"/>
      <c r="FS161" s="15"/>
      <c r="FZ161" s="15"/>
      <c r="GG161" s="15"/>
      <c r="GN161" s="15"/>
      <c r="GP161" s="22"/>
      <c r="GQ161" s="22"/>
      <c r="GR161" s="22"/>
      <c r="GS161" s="22"/>
      <c r="GT161" s="22"/>
      <c r="GU161" s="15"/>
      <c r="GV161" s="22"/>
      <c r="GW161" s="22"/>
      <c r="GX161" s="22"/>
      <c r="GY161" s="18"/>
      <c r="GZ161" s="18"/>
      <c r="HA161" s="18"/>
      <c r="HB161" s="18"/>
      <c r="HC161" s="18"/>
      <c r="HD161" s="18"/>
      <c r="HE161" s="18"/>
      <c r="HF161" s="18"/>
      <c r="HG161" s="18"/>
      <c r="HH161" s="18"/>
      <c r="HI161" s="18"/>
      <c r="HJ161" s="18"/>
      <c r="HK161" s="18"/>
      <c r="HL161" s="18"/>
      <c r="HM161" s="18"/>
      <c r="HN161" s="18"/>
      <c r="HO161" s="18"/>
      <c r="HP161" s="18"/>
      <c r="HQ161" s="18"/>
      <c r="HR161" s="18"/>
      <c r="HS161" s="18"/>
      <c r="HT161" s="18"/>
      <c r="HU161" s="18"/>
      <c r="HV161" s="18"/>
      <c r="HW161" s="18"/>
      <c r="HX161" s="18"/>
      <c r="HY161" s="18"/>
      <c r="HZ161" s="18"/>
      <c r="IA161" s="18"/>
      <c r="IB161" s="18"/>
      <c r="IC161" s="18"/>
      <c r="ID161" s="18"/>
      <c r="IE161" s="18"/>
      <c r="IF161" s="18"/>
      <c r="IG161" s="18"/>
      <c r="IH161" s="18"/>
      <c r="II161" s="18"/>
      <c r="IJ161" s="18"/>
      <c r="IK161" s="18"/>
      <c r="IL161" s="18"/>
      <c r="IM161" s="18"/>
      <c r="IN161" s="18"/>
      <c r="IO161" s="18"/>
      <c r="IP161" s="18"/>
      <c r="IQ161" s="18"/>
      <c r="IR161" s="18"/>
      <c r="IS161" s="18"/>
      <c r="IT161" s="18"/>
      <c r="IU161" s="18"/>
      <c r="IV161" s="18"/>
      <c r="IW161" s="18"/>
      <c r="IX161" s="18"/>
      <c r="IY161" s="18"/>
      <c r="IZ161" s="18"/>
      <c r="JA161" s="18"/>
      <c r="JB161" s="18"/>
      <c r="JC161" s="18"/>
      <c r="JD161" s="18"/>
      <c r="JE161" s="18"/>
      <c r="JF161" s="18"/>
    </row>
    <row r="162" spans="36:266" x14ac:dyDescent="0.3">
      <c r="AJ162" s="24"/>
      <c r="AK162" s="24"/>
      <c r="AL162" s="20"/>
      <c r="AM162" s="23"/>
      <c r="AN162" s="18"/>
      <c r="AO162" s="24"/>
      <c r="AW162" s="71"/>
      <c r="AX162" s="71"/>
      <c r="AY162" s="71"/>
      <c r="BB162" s="25"/>
      <c r="BC162" s="21"/>
      <c r="BG162" s="18"/>
      <c r="BN162" s="22"/>
      <c r="BO162" s="22"/>
      <c r="BP162" s="22"/>
      <c r="BQ162" s="22"/>
      <c r="BR162" s="15"/>
      <c r="CF162" s="15"/>
      <c r="CL162" s="22"/>
      <c r="CM162" s="15"/>
      <c r="CR162" s="22"/>
      <c r="CT162" s="15"/>
      <c r="CW162" s="22"/>
      <c r="DA162" s="15"/>
      <c r="DH162" s="15"/>
      <c r="DJ162" s="22"/>
      <c r="DO162" s="15"/>
      <c r="DV162" s="15"/>
      <c r="EC162" s="15"/>
      <c r="EJ162" s="15"/>
      <c r="EQ162" s="15"/>
      <c r="EX162" s="15"/>
      <c r="FE162" s="15"/>
      <c r="FL162" s="15"/>
      <c r="FS162" s="15"/>
      <c r="FZ162" s="15"/>
      <c r="GG162" s="15"/>
      <c r="GN162" s="15"/>
      <c r="GP162" s="22"/>
      <c r="GQ162" s="22"/>
      <c r="GR162" s="22"/>
      <c r="GS162" s="22"/>
      <c r="GT162" s="22"/>
      <c r="GU162" s="15"/>
      <c r="GV162" s="22"/>
      <c r="GW162" s="22"/>
      <c r="GX162" s="22"/>
      <c r="GY162" s="18"/>
      <c r="GZ162" s="18"/>
      <c r="HA162" s="18"/>
      <c r="HB162" s="18"/>
      <c r="HC162" s="18"/>
      <c r="HD162" s="18"/>
      <c r="HE162" s="18"/>
      <c r="HF162" s="18"/>
      <c r="HG162" s="18"/>
      <c r="HH162" s="18"/>
      <c r="HI162" s="18"/>
      <c r="HJ162" s="18"/>
      <c r="HK162" s="18"/>
      <c r="HL162" s="18"/>
      <c r="HM162" s="18"/>
      <c r="HN162" s="18"/>
      <c r="HO162" s="18"/>
      <c r="HP162" s="18"/>
      <c r="HQ162" s="18"/>
      <c r="HR162" s="18"/>
      <c r="HS162" s="18"/>
      <c r="HT162" s="18"/>
      <c r="HU162" s="18"/>
      <c r="HV162" s="18"/>
      <c r="HW162" s="18"/>
      <c r="HX162" s="18"/>
      <c r="HY162" s="18"/>
      <c r="HZ162" s="18"/>
      <c r="IA162" s="18"/>
      <c r="IB162" s="18"/>
      <c r="IC162" s="18"/>
      <c r="ID162" s="18"/>
      <c r="IE162" s="18"/>
      <c r="IF162" s="18"/>
      <c r="IG162" s="18"/>
      <c r="IH162" s="18"/>
      <c r="II162" s="18"/>
      <c r="IJ162" s="18"/>
      <c r="IK162" s="18"/>
      <c r="IL162" s="18"/>
      <c r="IM162" s="18"/>
      <c r="IN162" s="18"/>
      <c r="IO162" s="18"/>
      <c r="IP162" s="18"/>
      <c r="IQ162" s="18"/>
      <c r="IR162" s="18"/>
      <c r="IS162" s="18"/>
      <c r="IT162" s="18"/>
      <c r="IU162" s="18"/>
      <c r="IV162" s="18"/>
      <c r="IW162" s="18"/>
      <c r="IX162" s="18"/>
      <c r="IY162" s="18"/>
      <c r="IZ162" s="18"/>
      <c r="JA162" s="18"/>
      <c r="JB162" s="18"/>
      <c r="JC162" s="18"/>
      <c r="JD162" s="18"/>
      <c r="JE162" s="18"/>
      <c r="JF162" s="18"/>
    </row>
    <row r="163" spans="36:266" x14ac:dyDescent="0.3">
      <c r="AJ163" s="24"/>
      <c r="AK163" s="24"/>
      <c r="AL163" s="20"/>
      <c r="AM163" s="23"/>
      <c r="AN163" s="18"/>
      <c r="AO163" s="24"/>
      <c r="AW163" s="71"/>
      <c r="AX163" s="71"/>
      <c r="AY163" s="71"/>
      <c r="BB163" s="25"/>
      <c r="BC163" s="21"/>
      <c r="BG163" s="18"/>
      <c r="BN163" s="22"/>
      <c r="BO163" s="22"/>
      <c r="BP163" s="22"/>
      <c r="BQ163" s="22"/>
      <c r="BR163" s="15"/>
      <c r="CF163" s="15"/>
      <c r="CL163" s="22"/>
      <c r="CM163" s="15"/>
      <c r="CR163" s="22"/>
      <c r="CT163" s="15"/>
      <c r="CW163" s="22"/>
      <c r="DA163" s="15"/>
      <c r="DH163" s="15"/>
      <c r="DJ163" s="22"/>
      <c r="DO163" s="15"/>
      <c r="DV163" s="15"/>
      <c r="EC163" s="15"/>
      <c r="EJ163" s="15"/>
      <c r="EQ163" s="15"/>
      <c r="EX163" s="15"/>
      <c r="FE163" s="15"/>
      <c r="FL163" s="15"/>
      <c r="FS163" s="15"/>
      <c r="FZ163" s="15"/>
      <c r="GG163" s="15"/>
      <c r="GN163" s="15"/>
      <c r="GP163" s="22"/>
      <c r="GQ163" s="22"/>
      <c r="GR163" s="22"/>
      <c r="GS163" s="22"/>
      <c r="GT163" s="22"/>
      <c r="GU163" s="15"/>
      <c r="GV163" s="22"/>
      <c r="GW163" s="22"/>
      <c r="GX163" s="22"/>
      <c r="GY163" s="18"/>
      <c r="GZ163" s="18"/>
      <c r="HA163" s="18"/>
      <c r="HB163" s="18"/>
      <c r="HC163" s="18"/>
      <c r="HD163" s="18"/>
      <c r="HE163" s="18"/>
      <c r="HF163" s="18"/>
      <c r="HG163" s="18"/>
      <c r="HH163" s="18"/>
      <c r="HI163" s="18"/>
      <c r="HJ163" s="18"/>
      <c r="HK163" s="18"/>
      <c r="HL163" s="18"/>
      <c r="HM163" s="18"/>
      <c r="HN163" s="18"/>
      <c r="HO163" s="18"/>
      <c r="HP163" s="18"/>
      <c r="HQ163" s="18"/>
      <c r="HR163" s="18"/>
      <c r="HS163" s="18"/>
      <c r="HT163" s="18"/>
      <c r="HU163" s="18"/>
      <c r="HV163" s="18"/>
      <c r="HW163" s="18"/>
      <c r="HX163" s="18"/>
      <c r="HY163" s="18"/>
      <c r="HZ163" s="18"/>
      <c r="IA163" s="18"/>
      <c r="IB163" s="18"/>
      <c r="IC163" s="18"/>
      <c r="ID163" s="18"/>
      <c r="IE163" s="18"/>
      <c r="IF163" s="18"/>
      <c r="IG163" s="18"/>
      <c r="IH163" s="18"/>
      <c r="II163" s="18"/>
      <c r="IJ163" s="18"/>
      <c r="IK163" s="18"/>
      <c r="IL163" s="18"/>
      <c r="IM163" s="18"/>
      <c r="IN163" s="18"/>
      <c r="IO163" s="18"/>
      <c r="IP163" s="18"/>
      <c r="IQ163" s="18"/>
      <c r="IR163" s="18"/>
      <c r="IS163" s="18"/>
      <c r="IT163" s="18"/>
      <c r="IU163" s="18"/>
      <c r="IV163" s="18"/>
      <c r="IW163" s="18"/>
      <c r="IX163" s="18"/>
      <c r="IY163" s="18"/>
      <c r="IZ163" s="18"/>
      <c r="JA163" s="18"/>
      <c r="JB163" s="18"/>
      <c r="JC163" s="18"/>
      <c r="JD163" s="18"/>
      <c r="JE163" s="18"/>
      <c r="JF163" s="18"/>
    </row>
    <row r="164" spans="36:266" x14ac:dyDescent="0.3">
      <c r="AJ164" s="24"/>
      <c r="AK164" s="24"/>
      <c r="AL164" s="20"/>
      <c r="AM164" s="23"/>
      <c r="AN164" s="18"/>
      <c r="AO164" s="24"/>
      <c r="AW164" s="71"/>
      <c r="AX164" s="71"/>
      <c r="AY164" s="71"/>
      <c r="BB164" s="25"/>
      <c r="BC164" s="21"/>
      <c r="BG164" s="18"/>
      <c r="BN164" s="22"/>
      <c r="BO164" s="22"/>
      <c r="BP164" s="22"/>
      <c r="BQ164" s="22"/>
      <c r="BR164" s="15"/>
      <c r="CF164" s="15"/>
      <c r="CL164" s="22"/>
      <c r="CM164" s="15"/>
      <c r="CR164" s="22"/>
      <c r="CT164" s="15"/>
      <c r="CW164" s="22"/>
      <c r="DA164" s="15"/>
      <c r="DH164" s="15"/>
      <c r="DJ164" s="22"/>
      <c r="DO164" s="15"/>
      <c r="DV164" s="15"/>
      <c r="EC164" s="15"/>
      <c r="EJ164" s="15"/>
      <c r="EQ164" s="15"/>
      <c r="EX164" s="15"/>
      <c r="FE164" s="15"/>
      <c r="FL164" s="15"/>
      <c r="FS164" s="15"/>
      <c r="FZ164" s="15"/>
      <c r="GG164" s="15"/>
      <c r="GN164" s="15"/>
      <c r="GP164" s="22"/>
      <c r="GQ164" s="22"/>
      <c r="GR164" s="22"/>
      <c r="GS164" s="22"/>
      <c r="GT164" s="22"/>
      <c r="GU164" s="15"/>
      <c r="GV164" s="22"/>
      <c r="GW164" s="22"/>
      <c r="GX164" s="22"/>
      <c r="GY164" s="18"/>
      <c r="GZ164" s="18"/>
      <c r="HA164" s="18"/>
      <c r="HB164" s="18"/>
      <c r="HC164" s="18"/>
      <c r="HD164" s="18"/>
      <c r="HE164" s="18"/>
      <c r="HF164" s="18"/>
      <c r="HG164" s="18"/>
      <c r="HH164" s="18"/>
      <c r="HI164" s="18"/>
      <c r="HJ164" s="18"/>
      <c r="HK164" s="18"/>
      <c r="HL164" s="18"/>
      <c r="HM164" s="18"/>
      <c r="HN164" s="18"/>
      <c r="HO164" s="18"/>
      <c r="HP164" s="18"/>
      <c r="HQ164" s="18"/>
      <c r="HR164" s="18"/>
      <c r="HS164" s="18"/>
      <c r="HT164" s="18"/>
      <c r="HU164" s="18"/>
      <c r="HV164" s="18"/>
      <c r="HW164" s="18"/>
      <c r="HX164" s="18"/>
      <c r="HY164" s="18"/>
      <c r="HZ164" s="18"/>
      <c r="IA164" s="18"/>
      <c r="IB164" s="18"/>
      <c r="IC164" s="18"/>
      <c r="ID164" s="18"/>
      <c r="IE164" s="18"/>
      <c r="IF164" s="18"/>
      <c r="IG164" s="18"/>
      <c r="IH164" s="18"/>
      <c r="II164" s="18"/>
      <c r="IJ164" s="18"/>
      <c r="IK164" s="18"/>
      <c r="IL164" s="18"/>
      <c r="IM164" s="18"/>
      <c r="IN164" s="18"/>
      <c r="IO164" s="18"/>
      <c r="IP164" s="18"/>
      <c r="IQ164" s="18"/>
      <c r="IR164" s="18"/>
      <c r="IS164" s="18"/>
      <c r="IT164" s="18"/>
      <c r="IU164" s="18"/>
      <c r="IV164" s="18"/>
      <c r="IW164" s="18"/>
      <c r="IX164" s="18"/>
      <c r="IY164" s="18"/>
      <c r="IZ164" s="18"/>
      <c r="JA164" s="18"/>
      <c r="JB164" s="18"/>
      <c r="JC164" s="18"/>
      <c r="JD164" s="18"/>
      <c r="JE164" s="18"/>
      <c r="JF164" s="18"/>
    </row>
    <row r="165" spans="36:266" x14ac:dyDescent="0.3">
      <c r="AJ165" s="24"/>
      <c r="AK165" s="24"/>
      <c r="AL165" s="20"/>
      <c r="AM165" s="23"/>
      <c r="AN165" s="18"/>
      <c r="AO165" s="24"/>
      <c r="AW165" s="71"/>
      <c r="AX165" s="71"/>
      <c r="AY165" s="71"/>
      <c r="BB165" s="25"/>
      <c r="BC165" s="21"/>
      <c r="BG165" s="18"/>
      <c r="BN165" s="22"/>
      <c r="BO165" s="22"/>
      <c r="BP165" s="22"/>
      <c r="BQ165" s="22"/>
      <c r="BR165" s="15"/>
      <c r="CF165" s="15"/>
      <c r="CL165" s="22"/>
      <c r="CM165" s="15"/>
      <c r="CR165" s="22"/>
      <c r="CT165" s="15"/>
      <c r="CW165" s="22"/>
      <c r="DA165" s="15"/>
      <c r="DH165" s="15"/>
      <c r="DJ165" s="22"/>
      <c r="DO165" s="15"/>
      <c r="DV165" s="15"/>
      <c r="EC165" s="15"/>
      <c r="EJ165" s="15"/>
      <c r="EQ165" s="15"/>
      <c r="EX165" s="15"/>
      <c r="FE165" s="15"/>
      <c r="FL165" s="15"/>
      <c r="FS165" s="15"/>
      <c r="FZ165" s="15"/>
      <c r="GG165" s="15"/>
      <c r="GN165" s="15"/>
      <c r="GP165" s="22"/>
      <c r="GQ165" s="22"/>
      <c r="GR165" s="22"/>
      <c r="GS165" s="22"/>
      <c r="GT165" s="22"/>
      <c r="GU165" s="15"/>
      <c r="GV165" s="22"/>
      <c r="GW165" s="22"/>
      <c r="GX165" s="22"/>
      <c r="GY165" s="18"/>
      <c r="GZ165" s="18"/>
      <c r="HA165" s="18"/>
      <c r="HB165" s="18"/>
      <c r="HC165" s="18"/>
      <c r="HD165" s="18"/>
      <c r="HE165" s="18"/>
      <c r="HF165" s="18"/>
      <c r="HG165" s="18"/>
      <c r="HH165" s="18"/>
      <c r="HI165" s="18"/>
      <c r="HJ165" s="18"/>
      <c r="HK165" s="18"/>
      <c r="HL165" s="18"/>
      <c r="HM165" s="18"/>
      <c r="HN165" s="18"/>
      <c r="HO165" s="18"/>
      <c r="HP165" s="18"/>
      <c r="HQ165" s="18"/>
      <c r="HR165" s="18"/>
      <c r="HS165" s="18"/>
      <c r="HT165" s="18"/>
      <c r="HU165" s="18"/>
      <c r="HV165" s="18"/>
      <c r="HW165" s="18"/>
      <c r="HX165" s="18"/>
      <c r="HY165" s="18"/>
      <c r="HZ165" s="18"/>
      <c r="IA165" s="18"/>
      <c r="IB165" s="18"/>
      <c r="IC165" s="18"/>
      <c r="ID165" s="18"/>
      <c r="IE165" s="18"/>
      <c r="IF165" s="18"/>
      <c r="IG165" s="18"/>
      <c r="IH165" s="18"/>
      <c r="II165" s="18"/>
      <c r="IJ165" s="18"/>
      <c r="IK165" s="18"/>
      <c r="IL165" s="18"/>
      <c r="IM165" s="18"/>
      <c r="IN165" s="18"/>
      <c r="IO165" s="18"/>
      <c r="IP165" s="18"/>
      <c r="IQ165" s="18"/>
      <c r="IR165" s="18"/>
      <c r="IS165" s="18"/>
      <c r="IT165" s="18"/>
      <c r="IU165" s="18"/>
      <c r="IV165" s="18"/>
      <c r="IW165" s="18"/>
      <c r="IX165" s="18"/>
      <c r="IY165" s="18"/>
      <c r="IZ165" s="18"/>
      <c r="JA165" s="18"/>
      <c r="JB165" s="18"/>
      <c r="JC165" s="18"/>
      <c r="JD165" s="18"/>
      <c r="JE165" s="18"/>
      <c r="JF165" s="18"/>
    </row>
    <row r="166" spans="36:266" x14ac:dyDescent="0.3">
      <c r="AJ166" s="24"/>
      <c r="AK166" s="24"/>
      <c r="AL166" s="20"/>
      <c r="AM166" s="23"/>
      <c r="AN166" s="18"/>
      <c r="AO166" s="24"/>
      <c r="AW166" s="71"/>
      <c r="AX166" s="71"/>
      <c r="AY166" s="71"/>
      <c r="BB166" s="25"/>
      <c r="BC166" s="21"/>
      <c r="BG166" s="18"/>
      <c r="BN166" s="22"/>
      <c r="BO166" s="22"/>
      <c r="BP166" s="22"/>
      <c r="BQ166" s="22"/>
      <c r="BR166" s="15"/>
      <c r="CF166" s="15"/>
      <c r="CL166" s="22"/>
      <c r="CM166" s="15"/>
      <c r="CR166" s="22"/>
      <c r="CT166" s="15"/>
      <c r="CW166" s="22"/>
      <c r="DA166" s="15"/>
      <c r="DH166" s="15"/>
      <c r="DJ166" s="22"/>
      <c r="DO166" s="15"/>
      <c r="DV166" s="15"/>
      <c r="EC166" s="15"/>
      <c r="EJ166" s="15"/>
      <c r="EQ166" s="15"/>
      <c r="EX166" s="15"/>
      <c r="FE166" s="15"/>
      <c r="FL166" s="15"/>
      <c r="FS166" s="15"/>
      <c r="FZ166" s="15"/>
      <c r="GG166" s="15"/>
      <c r="GN166" s="15"/>
      <c r="GP166" s="22"/>
      <c r="GQ166" s="22"/>
      <c r="GR166" s="22"/>
      <c r="GS166" s="22"/>
      <c r="GT166" s="22"/>
      <c r="GU166" s="15"/>
      <c r="GV166" s="22"/>
      <c r="GW166" s="22"/>
      <c r="GX166" s="22"/>
      <c r="GY166" s="18"/>
      <c r="GZ166" s="18"/>
      <c r="HA166" s="18"/>
      <c r="HB166" s="18"/>
      <c r="HC166" s="18"/>
      <c r="HD166" s="18"/>
      <c r="HE166" s="18"/>
      <c r="HF166" s="18"/>
      <c r="HG166" s="18"/>
      <c r="HH166" s="18"/>
      <c r="HI166" s="18"/>
      <c r="HJ166" s="18"/>
      <c r="HK166" s="18"/>
      <c r="HL166" s="18"/>
      <c r="HM166" s="18"/>
      <c r="HN166" s="18"/>
      <c r="HO166" s="18"/>
      <c r="HP166" s="18"/>
      <c r="HQ166" s="18"/>
      <c r="HR166" s="18"/>
      <c r="HS166" s="18"/>
      <c r="HT166" s="18"/>
      <c r="HU166" s="18"/>
      <c r="HV166" s="18"/>
      <c r="HW166" s="18"/>
      <c r="HX166" s="18"/>
      <c r="HY166" s="18"/>
      <c r="HZ166" s="18"/>
      <c r="IA166" s="18"/>
      <c r="IB166" s="18"/>
      <c r="IC166" s="18"/>
      <c r="ID166" s="18"/>
      <c r="IE166" s="18"/>
      <c r="IF166" s="18"/>
      <c r="IG166" s="18"/>
      <c r="IH166" s="18"/>
      <c r="II166" s="18"/>
      <c r="IJ166" s="18"/>
      <c r="IK166" s="18"/>
      <c r="IL166" s="18"/>
      <c r="IM166" s="18"/>
      <c r="IN166" s="18"/>
      <c r="IO166" s="18"/>
      <c r="IP166" s="18"/>
      <c r="IQ166" s="18"/>
      <c r="IR166" s="18"/>
      <c r="IS166" s="18"/>
      <c r="IT166" s="18"/>
      <c r="IU166" s="18"/>
      <c r="IV166" s="18"/>
      <c r="IW166" s="18"/>
      <c r="IX166" s="18"/>
      <c r="IY166" s="18"/>
      <c r="IZ166" s="18"/>
      <c r="JA166" s="18"/>
      <c r="JB166" s="18"/>
      <c r="JC166" s="18"/>
      <c r="JD166" s="18"/>
      <c r="JE166" s="18"/>
      <c r="JF166" s="18"/>
    </row>
    <row r="167" spans="36:266" x14ac:dyDescent="0.3">
      <c r="AJ167" s="24"/>
      <c r="AK167" s="24"/>
      <c r="AL167" s="20"/>
      <c r="AM167" s="23"/>
      <c r="AN167" s="18"/>
      <c r="AO167" s="24"/>
      <c r="AW167" s="71"/>
      <c r="AX167" s="71"/>
      <c r="AY167" s="71"/>
      <c r="BB167" s="25"/>
      <c r="BC167" s="21"/>
      <c r="BG167" s="18"/>
      <c r="BN167" s="22"/>
      <c r="BO167" s="22"/>
      <c r="BP167" s="22"/>
      <c r="BQ167" s="22"/>
      <c r="BR167" s="15"/>
      <c r="CF167" s="15"/>
      <c r="CL167" s="22"/>
      <c r="CM167" s="15"/>
      <c r="CR167" s="22"/>
      <c r="CT167" s="15"/>
      <c r="CW167" s="22"/>
      <c r="DA167" s="15"/>
      <c r="DH167" s="15"/>
      <c r="DJ167" s="22"/>
      <c r="DO167" s="15"/>
      <c r="DV167" s="15"/>
      <c r="EC167" s="15"/>
      <c r="EJ167" s="15"/>
      <c r="EQ167" s="15"/>
      <c r="EX167" s="15"/>
      <c r="FE167" s="15"/>
      <c r="FL167" s="15"/>
      <c r="FS167" s="15"/>
      <c r="FZ167" s="15"/>
      <c r="GG167" s="15"/>
      <c r="GN167" s="15"/>
      <c r="GP167" s="22"/>
      <c r="GQ167" s="22"/>
      <c r="GR167" s="22"/>
      <c r="GS167" s="22"/>
      <c r="GT167" s="22"/>
      <c r="GU167" s="15"/>
      <c r="GV167" s="22"/>
      <c r="GW167" s="22"/>
      <c r="GX167" s="22"/>
      <c r="GY167" s="18"/>
      <c r="GZ167" s="18"/>
      <c r="HA167" s="18"/>
      <c r="HB167" s="18"/>
      <c r="HC167" s="18"/>
      <c r="HD167" s="18"/>
      <c r="HE167" s="18"/>
      <c r="HF167" s="18"/>
      <c r="HG167" s="18"/>
      <c r="HH167" s="18"/>
      <c r="HI167" s="18"/>
      <c r="HJ167" s="18"/>
      <c r="HK167" s="18"/>
      <c r="HL167" s="18"/>
      <c r="HM167" s="18"/>
      <c r="HN167" s="18"/>
      <c r="HO167" s="18"/>
      <c r="HP167" s="18"/>
      <c r="HQ167" s="18"/>
      <c r="HR167" s="18"/>
      <c r="HS167" s="18"/>
      <c r="HT167" s="18"/>
      <c r="HU167" s="18"/>
      <c r="HV167" s="18"/>
      <c r="HW167" s="18"/>
      <c r="HX167" s="18"/>
      <c r="HY167" s="18"/>
      <c r="HZ167" s="18"/>
      <c r="IA167" s="18"/>
      <c r="IB167" s="18"/>
      <c r="IC167" s="18"/>
      <c r="ID167" s="18"/>
      <c r="IE167" s="18"/>
      <c r="IF167" s="18"/>
      <c r="IG167" s="18"/>
      <c r="IH167" s="18"/>
      <c r="II167" s="18"/>
      <c r="IJ167" s="18"/>
      <c r="IK167" s="18"/>
      <c r="IL167" s="18"/>
      <c r="IM167" s="18"/>
      <c r="IN167" s="18"/>
      <c r="IO167" s="18"/>
      <c r="IP167" s="18"/>
      <c r="IQ167" s="18"/>
      <c r="IR167" s="18"/>
      <c r="IS167" s="18"/>
      <c r="IT167" s="18"/>
      <c r="IU167" s="18"/>
      <c r="IV167" s="18"/>
      <c r="IW167" s="18"/>
      <c r="IX167" s="18"/>
      <c r="IY167" s="18"/>
      <c r="IZ167" s="18"/>
      <c r="JA167" s="18"/>
      <c r="JB167" s="18"/>
      <c r="JC167" s="18"/>
      <c r="JD167" s="18"/>
      <c r="JE167" s="18"/>
      <c r="JF167" s="18"/>
    </row>
    <row r="168" spans="36:266" x14ac:dyDescent="0.3">
      <c r="AJ168" s="24"/>
      <c r="AK168" s="24"/>
      <c r="AL168" s="20"/>
      <c r="AM168" s="23"/>
      <c r="AN168" s="18"/>
      <c r="AO168" s="24"/>
      <c r="AW168" s="71"/>
      <c r="AX168" s="71"/>
      <c r="AY168" s="71"/>
      <c r="BB168" s="25"/>
      <c r="BC168" s="21"/>
      <c r="BG168" s="18"/>
      <c r="BN168" s="22"/>
      <c r="BO168" s="22"/>
      <c r="BP168" s="22"/>
      <c r="BQ168" s="22"/>
      <c r="BR168" s="15"/>
      <c r="CF168" s="15"/>
      <c r="CL168" s="22"/>
      <c r="CM168" s="15"/>
      <c r="CR168" s="22"/>
      <c r="CT168" s="15"/>
      <c r="CW168" s="22"/>
      <c r="DA168" s="15"/>
      <c r="DH168" s="15"/>
      <c r="DJ168" s="22"/>
      <c r="DO168" s="15"/>
      <c r="DV168" s="15"/>
      <c r="EC168" s="15"/>
      <c r="EJ168" s="15"/>
      <c r="EQ168" s="15"/>
      <c r="EX168" s="15"/>
      <c r="FE168" s="15"/>
      <c r="FL168" s="15"/>
      <c r="FS168" s="15"/>
      <c r="FZ168" s="15"/>
      <c r="GG168" s="15"/>
      <c r="GN168" s="15"/>
      <c r="GP168" s="22"/>
      <c r="GQ168" s="22"/>
      <c r="GR168" s="22"/>
      <c r="GS168" s="22"/>
      <c r="GT168" s="22"/>
      <c r="GU168" s="15"/>
      <c r="GV168" s="22"/>
      <c r="GW168" s="22"/>
      <c r="GX168" s="22"/>
      <c r="GY168" s="18"/>
      <c r="GZ168" s="18"/>
      <c r="HA168" s="18"/>
      <c r="HB168" s="18"/>
      <c r="HC168" s="18"/>
      <c r="HD168" s="18"/>
      <c r="HE168" s="18"/>
      <c r="HF168" s="18"/>
      <c r="HG168" s="18"/>
      <c r="HH168" s="18"/>
      <c r="HI168" s="18"/>
      <c r="HJ168" s="18"/>
      <c r="HK168" s="18"/>
      <c r="HL168" s="18"/>
      <c r="HM168" s="18"/>
      <c r="HN168" s="18"/>
      <c r="HO168" s="18"/>
      <c r="HP168" s="18"/>
      <c r="HQ168" s="18"/>
      <c r="HR168" s="18"/>
      <c r="HS168" s="18"/>
      <c r="HT168" s="18"/>
      <c r="HU168" s="18"/>
      <c r="HV168" s="18"/>
      <c r="HW168" s="18"/>
      <c r="HX168" s="18"/>
      <c r="HY168" s="18"/>
      <c r="HZ168" s="18"/>
      <c r="IA168" s="18"/>
      <c r="IB168" s="18"/>
      <c r="IC168" s="18"/>
      <c r="ID168" s="18"/>
      <c r="IE168" s="18"/>
      <c r="IF168" s="18"/>
      <c r="IG168" s="18"/>
      <c r="IH168" s="18"/>
      <c r="II168" s="18"/>
      <c r="IJ168" s="18"/>
      <c r="IK168" s="18"/>
      <c r="IL168" s="18"/>
      <c r="IM168" s="18"/>
      <c r="IN168" s="18"/>
      <c r="IO168" s="18"/>
      <c r="IP168" s="18"/>
      <c r="IQ168" s="18"/>
      <c r="IR168" s="18"/>
      <c r="IS168" s="18"/>
      <c r="IT168" s="18"/>
      <c r="IU168" s="18"/>
      <c r="IV168" s="18"/>
      <c r="IW168" s="18"/>
      <c r="IX168" s="18"/>
      <c r="IY168" s="18"/>
      <c r="IZ168" s="18"/>
      <c r="JA168" s="18"/>
      <c r="JB168" s="18"/>
      <c r="JC168" s="18"/>
      <c r="JD168" s="18"/>
      <c r="JE168" s="18"/>
      <c r="JF168" s="18"/>
    </row>
    <row r="169" spans="36:266" x14ac:dyDescent="0.3">
      <c r="AJ169" s="24"/>
      <c r="AK169" s="24"/>
      <c r="AL169" s="20"/>
      <c r="AM169" s="23"/>
      <c r="AN169" s="18"/>
      <c r="AO169" s="24"/>
      <c r="AW169" s="71"/>
      <c r="AX169" s="71"/>
      <c r="AY169" s="71"/>
      <c r="BB169" s="25"/>
      <c r="BC169" s="21"/>
      <c r="BG169" s="18"/>
      <c r="BN169" s="22"/>
      <c r="BO169" s="22"/>
      <c r="BP169" s="22"/>
      <c r="BQ169" s="22"/>
      <c r="BR169" s="15"/>
      <c r="CF169" s="15"/>
      <c r="CL169" s="22"/>
      <c r="CM169" s="15"/>
      <c r="CR169" s="22"/>
      <c r="CT169" s="15"/>
      <c r="CW169" s="22"/>
      <c r="DA169" s="15"/>
      <c r="DH169" s="15"/>
      <c r="DJ169" s="22"/>
      <c r="DO169" s="15"/>
      <c r="DV169" s="15"/>
      <c r="EC169" s="15"/>
      <c r="EJ169" s="15"/>
      <c r="EQ169" s="15"/>
      <c r="EX169" s="15"/>
      <c r="FE169" s="15"/>
      <c r="FL169" s="15"/>
      <c r="FS169" s="15"/>
      <c r="FZ169" s="15"/>
      <c r="GG169" s="15"/>
      <c r="GN169" s="15"/>
      <c r="GP169" s="22"/>
      <c r="GQ169" s="22"/>
      <c r="GR169" s="22"/>
      <c r="GS169" s="22"/>
      <c r="GT169" s="22"/>
      <c r="GU169" s="15"/>
      <c r="GV169" s="22"/>
      <c r="GW169" s="22"/>
      <c r="GX169" s="22"/>
      <c r="GY169" s="18"/>
      <c r="GZ169" s="18"/>
      <c r="HA169" s="18"/>
      <c r="HB169" s="18"/>
      <c r="HC169" s="18"/>
      <c r="HD169" s="18"/>
      <c r="HE169" s="18"/>
      <c r="HF169" s="18"/>
      <c r="HG169" s="18"/>
      <c r="HH169" s="18"/>
      <c r="HI169" s="18"/>
      <c r="HJ169" s="18"/>
      <c r="HK169" s="18"/>
      <c r="HL169" s="18"/>
      <c r="HM169" s="18"/>
      <c r="HN169" s="18"/>
      <c r="HO169" s="18"/>
      <c r="HP169" s="18"/>
      <c r="HQ169" s="18"/>
      <c r="HR169" s="18"/>
      <c r="HS169" s="18"/>
      <c r="HT169" s="18"/>
      <c r="HU169" s="18"/>
      <c r="HV169" s="18"/>
      <c r="HW169" s="18"/>
      <c r="HX169" s="18"/>
      <c r="HY169" s="18"/>
      <c r="HZ169" s="18"/>
      <c r="IA169" s="18"/>
      <c r="IB169" s="18"/>
      <c r="IC169" s="18"/>
      <c r="ID169" s="18"/>
      <c r="IE169" s="18"/>
      <c r="IF169" s="18"/>
      <c r="IG169" s="18"/>
      <c r="IH169" s="18"/>
      <c r="II169" s="18"/>
      <c r="IJ169" s="18"/>
      <c r="IK169" s="18"/>
      <c r="IL169" s="18"/>
      <c r="IM169" s="18"/>
      <c r="IN169" s="18"/>
      <c r="IO169" s="18"/>
      <c r="IP169" s="18"/>
      <c r="IQ169" s="18"/>
      <c r="IR169" s="18"/>
      <c r="IS169" s="18"/>
      <c r="IT169" s="18"/>
      <c r="IU169" s="18"/>
      <c r="IV169" s="18"/>
      <c r="IW169" s="18"/>
      <c r="IX169" s="18"/>
      <c r="IY169" s="18"/>
      <c r="IZ169" s="18"/>
      <c r="JA169" s="18"/>
      <c r="JB169" s="18"/>
      <c r="JC169" s="18"/>
      <c r="JD169" s="18"/>
      <c r="JE169" s="18"/>
      <c r="JF169" s="18"/>
    </row>
    <row r="170" spans="36:266" x14ac:dyDescent="0.3">
      <c r="AJ170" s="24"/>
      <c r="AK170" s="24"/>
      <c r="AL170" s="20"/>
      <c r="AM170" s="23"/>
      <c r="AN170" s="18"/>
      <c r="AO170" s="24"/>
      <c r="AW170" s="71"/>
      <c r="AX170" s="71"/>
      <c r="AY170" s="71"/>
      <c r="BB170" s="25"/>
      <c r="BC170" s="21"/>
      <c r="BG170" s="18"/>
      <c r="BN170" s="22"/>
      <c r="BO170" s="22"/>
      <c r="BP170" s="22"/>
      <c r="BQ170" s="22"/>
      <c r="BR170" s="15"/>
      <c r="CF170" s="15"/>
      <c r="CL170" s="22"/>
      <c r="CM170" s="15"/>
      <c r="CR170" s="22"/>
      <c r="CT170" s="15"/>
      <c r="CW170" s="22"/>
      <c r="DA170" s="15"/>
      <c r="DH170" s="15"/>
      <c r="DJ170" s="22"/>
      <c r="DO170" s="15"/>
      <c r="DV170" s="15"/>
      <c r="EC170" s="15"/>
      <c r="EJ170" s="15"/>
      <c r="EQ170" s="15"/>
      <c r="EX170" s="15"/>
      <c r="FE170" s="15"/>
      <c r="FL170" s="15"/>
      <c r="FS170" s="15"/>
      <c r="FZ170" s="15"/>
      <c r="GG170" s="15"/>
      <c r="GN170" s="15"/>
      <c r="GP170" s="22"/>
      <c r="GQ170" s="22"/>
      <c r="GR170" s="22"/>
      <c r="GS170" s="22"/>
      <c r="GT170" s="22"/>
      <c r="GU170" s="15"/>
      <c r="GV170" s="22"/>
      <c r="GW170" s="22"/>
      <c r="GX170" s="22"/>
      <c r="GY170" s="18"/>
      <c r="GZ170" s="18"/>
      <c r="HA170" s="18"/>
      <c r="HB170" s="18"/>
      <c r="HC170" s="18"/>
      <c r="HD170" s="18"/>
      <c r="HE170" s="18"/>
      <c r="HF170" s="18"/>
      <c r="HG170" s="18"/>
      <c r="HH170" s="18"/>
      <c r="HI170" s="18"/>
      <c r="HJ170" s="18"/>
      <c r="HK170" s="18"/>
      <c r="HL170" s="18"/>
      <c r="HM170" s="18"/>
      <c r="HN170" s="18"/>
      <c r="HO170" s="18"/>
      <c r="HP170" s="18"/>
      <c r="HQ170" s="18"/>
      <c r="HR170" s="18"/>
      <c r="HS170" s="18"/>
      <c r="HT170" s="18"/>
      <c r="HU170" s="18"/>
      <c r="HV170" s="18"/>
      <c r="HW170" s="18"/>
      <c r="HX170" s="18"/>
      <c r="HY170" s="18"/>
      <c r="HZ170" s="18"/>
      <c r="IA170" s="18"/>
      <c r="IB170" s="18"/>
      <c r="IC170" s="18"/>
      <c r="ID170" s="18"/>
      <c r="IE170" s="18"/>
      <c r="IF170" s="18"/>
      <c r="IG170" s="18"/>
      <c r="IH170" s="18"/>
      <c r="II170" s="18"/>
      <c r="IJ170" s="18"/>
      <c r="IK170" s="18"/>
      <c r="IL170" s="18"/>
      <c r="IM170" s="18"/>
      <c r="IN170" s="18"/>
      <c r="IO170" s="18"/>
      <c r="IP170" s="18"/>
      <c r="IQ170" s="18"/>
      <c r="IR170" s="18"/>
      <c r="IS170" s="18"/>
      <c r="IT170" s="18"/>
      <c r="IU170" s="18"/>
      <c r="IV170" s="18"/>
      <c r="IW170" s="18"/>
      <c r="IX170" s="18"/>
      <c r="IY170" s="18"/>
      <c r="IZ170" s="18"/>
      <c r="JA170" s="18"/>
      <c r="JB170" s="18"/>
      <c r="JC170" s="18"/>
      <c r="JD170" s="18"/>
      <c r="JE170" s="18"/>
      <c r="JF170" s="18"/>
    </row>
    <row r="171" spans="36:266" x14ac:dyDescent="0.3">
      <c r="AJ171" s="24"/>
      <c r="AK171" s="24"/>
      <c r="AL171" s="20"/>
      <c r="AM171" s="23"/>
      <c r="AN171" s="18"/>
      <c r="AO171" s="24"/>
      <c r="AW171" s="71"/>
      <c r="AX171" s="71"/>
      <c r="AY171" s="71"/>
      <c r="BB171" s="25"/>
      <c r="BC171" s="21"/>
      <c r="BG171" s="18"/>
      <c r="BN171" s="22"/>
      <c r="BO171" s="22"/>
      <c r="BP171" s="22"/>
      <c r="BQ171" s="22"/>
      <c r="BR171" s="15"/>
      <c r="CF171" s="15"/>
      <c r="CL171" s="22"/>
      <c r="CM171" s="15"/>
      <c r="CR171" s="22"/>
      <c r="CT171" s="15"/>
      <c r="CW171" s="22"/>
      <c r="DA171" s="15"/>
      <c r="DH171" s="15"/>
      <c r="DJ171" s="22"/>
      <c r="DO171" s="15"/>
      <c r="DV171" s="15"/>
      <c r="EC171" s="15"/>
      <c r="EJ171" s="15"/>
      <c r="EQ171" s="15"/>
      <c r="EX171" s="15"/>
      <c r="FE171" s="15"/>
      <c r="FL171" s="15"/>
      <c r="FS171" s="15"/>
      <c r="FZ171" s="15"/>
      <c r="GG171" s="15"/>
      <c r="GN171" s="15"/>
      <c r="GP171" s="22"/>
      <c r="GQ171" s="22"/>
      <c r="GR171" s="22"/>
      <c r="GS171" s="22"/>
      <c r="GT171" s="22"/>
      <c r="GU171" s="15"/>
      <c r="GV171" s="22"/>
      <c r="GW171" s="22"/>
      <c r="GX171" s="22"/>
      <c r="GY171" s="18"/>
      <c r="GZ171" s="18"/>
      <c r="HA171" s="18"/>
      <c r="HB171" s="18"/>
      <c r="HC171" s="18"/>
      <c r="HD171" s="18"/>
      <c r="HE171" s="18"/>
      <c r="HF171" s="18"/>
      <c r="HG171" s="18"/>
      <c r="HH171" s="18"/>
      <c r="HI171" s="18"/>
      <c r="HJ171" s="18"/>
      <c r="HK171" s="18"/>
      <c r="HL171" s="18"/>
      <c r="HM171" s="18"/>
      <c r="HN171" s="18"/>
      <c r="HO171" s="18"/>
      <c r="HP171" s="18"/>
      <c r="HQ171" s="18"/>
      <c r="HR171" s="18"/>
      <c r="HS171" s="18"/>
      <c r="HT171" s="18"/>
      <c r="HU171" s="18"/>
      <c r="HV171" s="18"/>
      <c r="HW171" s="18"/>
      <c r="HX171" s="18"/>
      <c r="HY171" s="18"/>
      <c r="HZ171" s="18"/>
      <c r="IA171" s="18"/>
      <c r="IB171" s="18"/>
      <c r="IC171" s="18"/>
      <c r="ID171" s="18"/>
      <c r="IE171" s="18"/>
      <c r="IF171" s="18"/>
      <c r="IG171" s="18"/>
      <c r="IH171" s="18"/>
      <c r="II171" s="18"/>
      <c r="IJ171" s="18"/>
      <c r="IK171" s="18"/>
      <c r="IL171" s="18"/>
      <c r="IM171" s="18"/>
      <c r="IN171" s="18"/>
      <c r="IO171" s="18"/>
      <c r="IP171" s="18"/>
      <c r="IQ171" s="18"/>
      <c r="IR171" s="18"/>
      <c r="IS171" s="18"/>
      <c r="IT171" s="18"/>
      <c r="IU171" s="18"/>
      <c r="IV171" s="18"/>
      <c r="IW171" s="18"/>
      <c r="IX171" s="18"/>
      <c r="IY171" s="18"/>
      <c r="IZ171" s="18"/>
      <c r="JA171" s="18"/>
      <c r="JB171" s="18"/>
      <c r="JC171" s="18"/>
      <c r="JD171" s="18"/>
      <c r="JE171" s="18"/>
      <c r="JF171" s="18"/>
    </row>
    <row r="172" spans="36:266" x14ac:dyDescent="0.3">
      <c r="AJ172" s="24"/>
      <c r="AK172" s="24"/>
      <c r="AL172" s="20"/>
      <c r="AM172" s="23"/>
      <c r="AN172" s="18"/>
      <c r="AO172" s="24"/>
      <c r="AW172" s="71"/>
      <c r="AX172" s="71"/>
      <c r="AY172" s="71"/>
      <c r="BB172" s="25"/>
      <c r="BC172" s="21"/>
      <c r="BG172" s="18"/>
      <c r="BN172" s="22"/>
      <c r="BO172" s="22"/>
      <c r="BP172" s="22"/>
      <c r="BQ172" s="22"/>
      <c r="BR172" s="15"/>
      <c r="CF172" s="15"/>
      <c r="CL172" s="22"/>
      <c r="CM172" s="15"/>
      <c r="CR172" s="22"/>
      <c r="CT172" s="15"/>
      <c r="CW172" s="22"/>
      <c r="DA172" s="15"/>
      <c r="DH172" s="15"/>
      <c r="DJ172" s="22"/>
      <c r="DO172" s="15"/>
      <c r="DV172" s="15"/>
      <c r="EC172" s="15"/>
      <c r="EJ172" s="15"/>
      <c r="EQ172" s="15"/>
      <c r="EX172" s="15"/>
      <c r="FE172" s="15"/>
      <c r="FL172" s="15"/>
      <c r="FS172" s="15"/>
      <c r="FZ172" s="15"/>
      <c r="GG172" s="15"/>
      <c r="GN172" s="15"/>
      <c r="GP172" s="22"/>
      <c r="GQ172" s="22"/>
      <c r="GR172" s="22"/>
      <c r="GS172" s="22"/>
      <c r="GT172" s="22"/>
      <c r="GU172" s="15"/>
      <c r="GV172" s="22"/>
      <c r="GW172" s="22"/>
      <c r="GX172" s="22"/>
      <c r="GY172" s="18"/>
      <c r="GZ172" s="18"/>
      <c r="HA172" s="18"/>
      <c r="HB172" s="18"/>
      <c r="HC172" s="18"/>
      <c r="HD172" s="18"/>
      <c r="HE172" s="18"/>
      <c r="HF172" s="18"/>
      <c r="HG172" s="18"/>
      <c r="HH172" s="18"/>
      <c r="HI172" s="18"/>
      <c r="HJ172" s="18"/>
      <c r="HK172" s="18"/>
      <c r="HL172" s="18"/>
      <c r="HM172" s="18"/>
      <c r="HN172" s="18"/>
      <c r="HO172" s="18"/>
      <c r="HP172" s="18"/>
      <c r="HQ172" s="18"/>
      <c r="HR172" s="18"/>
      <c r="HS172" s="18"/>
      <c r="HT172" s="18"/>
      <c r="HU172" s="18"/>
      <c r="HV172" s="18"/>
      <c r="HW172" s="18"/>
      <c r="HX172" s="18"/>
      <c r="HY172" s="18"/>
      <c r="HZ172" s="18"/>
      <c r="IA172" s="18"/>
      <c r="IB172" s="18"/>
      <c r="IC172" s="18"/>
      <c r="ID172" s="18"/>
      <c r="IE172" s="18"/>
      <c r="IF172" s="18"/>
      <c r="IG172" s="18"/>
      <c r="IH172" s="18"/>
      <c r="II172" s="18"/>
      <c r="IJ172" s="18"/>
      <c r="IK172" s="18"/>
      <c r="IL172" s="18"/>
      <c r="IM172" s="18"/>
      <c r="IN172" s="18"/>
      <c r="IO172" s="18"/>
      <c r="IP172" s="18"/>
      <c r="IQ172" s="18"/>
      <c r="IR172" s="18"/>
      <c r="IS172" s="18"/>
      <c r="IT172" s="18"/>
      <c r="IU172" s="18"/>
      <c r="IV172" s="18"/>
      <c r="IW172" s="18"/>
      <c r="IX172" s="18"/>
      <c r="IY172" s="18"/>
      <c r="IZ172" s="18"/>
      <c r="JA172" s="18"/>
      <c r="JB172" s="18"/>
      <c r="JC172" s="18"/>
      <c r="JD172" s="18"/>
      <c r="JE172" s="18"/>
      <c r="JF172" s="18"/>
    </row>
    <row r="173" spans="36:266" x14ac:dyDescent="0.3">
      <c r="AJ173" s="24"/>
      <c r="AK173" s="24"/>
      <c r="AL173" s="20"/>
      <c r="AM173" s="23"/>
      <c r="AN173" s="18"/>
      <c r="AO173" s="24"/>
      <c r="AW173" s="71"/>
      <c r="AX173" s="71"/>
      <c r="AY173" s="71"/>
      <c r="BB173" s="25"/>
      <c r="BC173" s="21"/>
      <c r="BG173" s="18"/>
      <c r="BN173" s="22"/>
      <c r="BO173" s="22"/>
      <c r="BP173" s="22"/>
      <c r="BQ173" s="22"/>
      <c r="BR173" s="15"/>
      <c r="CF173" s="15"/>
      <c r="CL173" s="22"/>
      <c r="CM173" s="15"/>
      <c r="CR173" s="22"/>
      <c r="CT173" s="15"/>
      <c r="CW173" s="22"/>
      <c r="DA173" s="15"/>
      <c r="DH173" s="15"/>
      <c r="DJ173" s="22"/>
      <c r="DO173" s="15"/>
      <c r="DV173" s="15"/>
      <c r="EC173" s="15"/>
      <c r="EJ173" s="15"/>
      <c r="EQ173" s="15"/>
      <c r="EX173" s="15"/>
      <c r="FE173" s="15"/>
      <c r="FL173" s="15"/>
      <c r="FS173" s="15"/>
      <c r="FZ173" s="15"/>
      <c r="GG173" s="15"/>
      <c r="GN173" s="15"/>
      <c r="GP173" s="22"/>
      <c r="GQ173" s="22"/>
      <c r="GR173" s="22"/>
      <c r="GS173" s="22"/>
      <c r="GT173" s="22"/>
      <c r="GU173" s="15"/>
      <c r="GV173" s="22"/>
      <c r="GW173" s="22"/>
      <c r="GX173" s="22"/>
      <c r="GY173" s="18"/>
      <c r="GZ173" s="18"/>
      <c r="HA173" s="18"/>
      <c r="HB173" s="18"/>
      <c r="HC173" s="18"/>
      <c r="HD173" s="18"/>
      <c r="HE173" s="18"/>
      <c r="HF173" s="18"/>
      <c r="HG173" s="18"/>
      <c r="HH173" s="18"/>
      <c r="HI173" s="18"/>
      <c r="HJ173" s="18"/>
      <c r="HK173" s="18"/>
      <c r="HL173" s="18"/>
      <c r="HM173" s="18"/>
      <c r="HN173" s="18"/>
      <c r="HO173" s="18"/>
      <c r="HP173" s="18"/>
      <c r="HQ173" s="18"/>
      <c r="HR173" s="18"/>
      <c r="HS173" s="18"/>
      <c r="HT173" s="18"/>
      <c r="HU173" s="18"/>
      <c r="HV173" s="18"/>
      <c r="HW173" s="18"/>
      <c r="HX173" s="18"/>
      <c r="HY173" s="18"/>
      <c r="HZ173" s="18"/>
      <c r="IA173" s="18"/>
      <c r="IB173" s="18"/>
      <c r="IC173" s="18"/>
      <c r="ID173" s="18"/>
      <c r="IE173" s="18"/>
      <c r="IF173" s="18"/>
      <c r="IG173" s="18"/>
      <c r="IH173" s="18"/>
      <c r="II173" s="18"/>
      <c r="IJ173" s="18"/>
      <c r="IK173" s="18"/>
      <c r="IL173" s="18"/>
      <c r="IM173" s="18"/>
      <c r="IN173" s="18"/>
      <c r="IO173" s="18"/>
      <c r="IP173" s="18"/>
      <c r="IQ173" s="18"/>
      <c r="IR173" s="18"/>
      <c r="IS173" s="18"/>
      <c r="IT173" s="18"/>
      <c r="IU173" s="18"/>
      <c r="IV173" s="18"/>
      <c r="IW173" s="18"/>
      <c r="IX173" s="18"/>
      <c r="IY173" s="18"/>
      <c r="IZ173" s="18"/>
      <c r="JA173" s="18"/>
      <c r="JB173" s="18"/>
      <c r="JC173" s="18"/>
      <c r="JD173" s="18"/>
      <c r="JE173" s="18"/>
      <c r="JF173" s="18"/>
    </row>
    <row r="174" spans="36:266" x14ac:dyDescent="0.3">
      <c r="AJ174" s="24"/>
      <c r="AK174" s="24"/>
      <c r="AL174" s="20"/>
      <c r="AM174" s="23"/>
      <c r="AN174" s="18"/>
      <c r="AO174" s="24"/>
      <c r="AW174" s="71"/>
      <c r="AX174" s="71"/>
      <c r="AY174" s="71"/>
      <c r="BB174" s="25"/>
      <c r="BC174" s="21"/>
      <c r="BG174" s="18"/>
      <c r="BN174" s="22"/>
      <c r="BO174" s="22"/>
      <c r="BP174" s="22"/>
      <c r="BQ174" s="22"/>
      <c r="BR174" s="15"/>
      <c r="CF174" s="15"/>
      <c r="CL174" s="22"/>
      <c r="CM174" s="15"/>
      <c r="CR174" s="22"/>
      <c r="CT174" s="15"/>
      <c r="CW174" s="22"/>
      <c r="DA174" s="15"/>
      <c r="DH174" s="15"/>
      <c r="DJ174" s="22"/>
      <c r="DO174" s="15"/>
      <c r="DV174" s="15"/>
      <c r="EC174" s="15"/>
      <c r="EJ174" s="15"/>
      <c r="EQ174" s="15"/>
      <c r="EX174" s="15"/>
      <c r="FE174" s="15"/>
      <c r="FL174" s="15"/>
      <c r="FS174" s="15"/>
      <c r="FZ174" s="15"/>
      <c r="GG174" s="15"/>
      <c r="GN174" s="15"/>
      <c r="GP174" s="22"/>
      <c r="GQ174" s="22"/>
      <c r="GR174" s="22"/>
      <c r="GS174" s="22"/>
      <c r="GT174" s="22"/>
      <c r="GU174" s="15"/>
      <c r="GV174" s="22"/>
      <c r="GW174" s="22"/>
      <c r="GX174" s="22"/>
      <c r="GY174" s="18"/>
      <c r="GZ174" s="18"/>
      <c r="HA174" s="18"/>
      <c r="HB174" s="18"/>
      <c r="HC174" s="18"/>
      <c r="HD174" s="18"/>
      <c r="HE174" s="18"/>
      <c r="HF174" s="18"/>
      <c r="HG174" s="18"/>
      <c r="HH174" s="18"/>
      <c r="HI174" s="18"/>
      <c r="HJ174" s="18"/>
      <c r="HK174" s="18"/>
      <c r="HL174" s="18"/>
      <c r="HM174" s="18"/>
      <c r="HN174" s="18"/>
      <c r="HO174" s="18"/>
      <c r="HP174" s="18"/>
      <c r="HQ174" s="18"/>
      <c r="HR174" s="18"/>
      <c r="HS174" s="18"/>
      <c r="HT174" s="18"/>
      <c r="HU174" s="18"/>
      <c r="HV174" s="18"/>
      <c r="HW174" s="18"/>
      <c r="HX174" s="18"/>
      <c r="HY174" s="18"/>
      <c r="HZ174" s="18"/>
      <c r="IA174" s="18"/>
      <c r="IB174" s="18"/>
      <c r="IC174" s="18"/>
      <c r="ID174" s="18"/>
      <c r="IE174" s="18"/>
      <c r="IF174" s="18"/>
      <c r="IG174" s="18"/>
      <c r="IH174" s="18"/>
      <c r="II174" s="18"/>
      <c r="IJ174" s="18"/>
      <c r="IK174" s="18"/>
      <c r="IL174" s="18"/>
      <c r="IM174" s="18"/>
      <c r="IN174" s="18"/>
      <c r="IO174" s="18"/>
      <c r="IP174" s="18"/>
      <c r="IQ174" s="18"/>
      <c r="IR174" s="18"/>
      <c r="IS174" s="18"/>
      <c r="IT174" s="18"/>
      <c r="IU174" s="18"/>
      <c r="IV174" s="18"/>
      <c r="IW174" s="18"/>
      <c r="IX174" s="18"/>
      <c r="IY174" s="18"/>
      <c r="IZ174" s="18"/>
      <c r="JA174" s="18"/>
      <c r="JB174" s="18"/>
      <c r="JC174" s="18"/>
      <c r="JD174" s="18"/>
      <c r="JE174" s="18"/>
      <c r="JF174" s="18"/>
    </row>
    <row r="175" spans="36:266" x14ac:dyDescent="0.3">
      <c r="AJ175" s="24"/>
      <c r="AK175" s="24"/>
      <c r="AL175" s="20"/>
      <c r="AM175" s="23"/>
      <c r="AN175" s="18"/>
      <c r="AO175" s="24"/>
      <c r="AW175" s="71"/>
      <c r="AX175" s="71"/>
      <c r="AY175" s="71"/>
      <c r="BB175" s="25"/>
      <c r="BC175" s="21"/>
      <c r="BG175" s="18"/>
      <c r="BN175" s="22"/>
      <c r="BO175" s="22"/>
      <c r="BP175" s="22"/>
      <c r="BQ175" s="22"/>
      <c r="BR175" s="15"/>
      <c r="CF175" s="15"/>
      <c r="CL175" s="22"/>
      <c r="CM175" s="15"/>
      <c r="CR175" s="22"/>
      <c r="CT175" s="15"/>
      <c r="CW175" s="22"/>
      <c r="DA175" s="15"/>
      <c r="DH175" s="15"/>
      <c r="DJ175" s="22"/>
      <c r="DO175" s="15"/>
      <c r="DV175" s="15"/>
      <c r="EC175" s="15"/>
      <c r="EJ175" s="15"/>
      <c r="EQ175" s="15"/>
      <c r="EX175" s="15"/>
      <c r="FE175" s="15"/>
      <c r="FL175" s="15"/>
      <c r="FS175" s="15"/>
      <c r="FZ175" s="15"/>
      <c r="GG175" s="15"/>
      <c r="GN175" s="15"/>
      <c r="GP175" s="22"/>
      <c r="GQ175" s="22"/>
      <c r="GR175" s="22"/>
      <c r="GS175" s="22"/>
      <c r="GT175" s="22"/>
      <c r="GU175" s="15"/>
      <c r="GV175" s="22"/>
      <c r="GW175" s="22"/>
      <c r="GX175" s="22"/>
      <c r="GY175" s="18"/>
      <c r="GZ175" s="18"/>
      <c r="HA175" s="18"/>
      <c r="HB175" s="18"/>
      <c r="HC175" s="18"/>
      <c r="HD175" s="18"/>
      <c r="HE175" s="18"/>
      <c r="HF175" s="18"/>
      <c r="HG175" s="18"/>
      <c r="HH175" s="18"/>
      <c r="HI175" s="18"/>
      <c r="HJ175" s="18"/>
      <c r="HK175" s="18"/>
      <c r="HL175" s="18"/>
      <c r="HM175" s="18"/>
      <c r="HN175" s="18"/>
      <c r="HO175" s="18"/>
      <c r="HP175" s="18"/>
      <c r="HQ175" s="18"/>
      <c r="HR175" s="18"/>
      <c r="HS175" s="18"/>
      <c r="HT175" s="18"/>
      <c r="HU175" s="18"/>
      <c r="HV175" s="18"/>
      <c r="HW175" s="18"/>
      <c r="HX175" s="18"/>
      <c r="HY175" s="18"/>
      <c r="HZ175" s="18"/>
      <c r="IA175" s="18"/>
      <c r="IB175" s="18"/>
      <c r="IC175" s="18"/>
      <c r="ID175" s="18"/>
      <c r="IE175" s="18"/>
      <c r="IF175" s="18"/>
      <c r="IG175" s="18"/>
      <c r="IH175" s="18"/>
      <c r="II175" s="18"/>
      <c r="IJ175" s="18"/>
      <c r="IK175" s="18"/>
      <c r="IL175" s="18"/>
      <c r="IM175" s="18"/>
      <c r="IN175" s="18"/>
      <c r="IO175" s="18"/>
      <c r="IP175" s="18"/>
      <c r="IQ175" s="18"/>
      <c r="IR175" s="18"/>
      <c r="IS175" s="18"/>
      <c r="IT175" s="18"/>
      <c r="IU175" s="18"/>
      <c r="IV175" s="18"/>
      <c r="IW175" s="18"/>
      <c r="IX175" s="18"/>
      <c r="IY175" s="18"/>
      <c r="IZ175" s="18"/>
      <c r="JA175" s="18"/>
      <c r="JB175" s="18"/>
      <c r="JC175" s="18"/>
      <c r="JD175" s="18"/>
      <c r="JE175" s="18"/>
      <c r="JF175" s="18"/>
    </row>
    <row r="176" spans="36:266" x14ac:dyDescent="0.3">
      <c r="AJ176" s="24"/>
      <c r="AK176" s="24"/>
      <c r="AL176" s="20"/>
      <c r="AM176" s="23"/>
      <c r="AN176" s="18"/>
      <c r="AO176" s="24"/>
      <c r="AW176" s="71"/>
      <c r="AX176" s="71"/>
      <c r="AY176" s="71"/>
      <c r="BB176" s="25"/>
      <c r="BC176" s="21"/>
      <c r="BG176" s="18"/>
      <c r="BN176" s="22"/>
      <c r="BO176" s="22"/>
      <c r="BP176" s="22"/>
      <c r="BQ176" s="22"/>
      <c r="BR176" s="15"/>
      <c r="CF176" s="15"/>
      <c r="CL176" s="22"/>
      <c r="CM176" s="15"/>
      <c r="CR176" s="22"/>
      <c r="CT176" s="15"/>
      <c r="CW176" s="22"/>
      <c r="DA176" s="15"/>
      <c r="DH176" s="15"/>
      <c r="DJ176" s="22"/>
      <c r="DO176" s="15"/>
      <c r="DV176" s="15"/>
      <c r="EC176" s="15"/>
      <c r="EJ176" s="15"/>
      <c r="EQ176" s="15"/>
      <c r="EX176" s="15"/>
      <c r="FE176" s="15"/>
      <c r="FL176" s="15"/>
      <c r="FS176" s="15"/>
      <c r="FZ176" s="15"/>
      <c r="GG176" s="15"/>
      <c r="GN176" s="15"/>
      <c r="GP176" s="22"/>
      <c r="GQ176" s="22"/>
      <c r="GR176" s="22"/>
      <c r="GS176" s="22"/>
      <c r="GT176" s="22"/>
      <c r="GU176" s="15"/>
      <c r="GV176" s="22"/>
      <c r="GW176" s="22"/>
      <c r="GX176" s="22"/>
      <c r="GY176" s="18"/>
      <c r="GZ176" s="18"/>
      <c r="HA176" s="18"/>
      <c r="HB176" s="18"/>
      <c r="HC176" s="18"/>
      <c r="HD176" s="18"/>
      <c r="HE176" s="18"/>
      <c r="HF176" s="18"/>
      <c r="HG176" s="18"/>
      <c r="HH176" s="18"/>
      <c r="HI176" s="18"/>
      <c r="HJ176" s="18"/>
      <c r="HK176" s="18"/>
      <c r="HL176" s="18"/>
      <c r="HM176" s="18"/>
      <c r="HN176" s="18"/>
      <c r="HO176" s="18"/>
      <c r="HP176" s="18"/>
      <c r="HQ176" s="18"/>
      <c r="HR176" s="18"/>
      <c r="HS176" s="18"/>
      <c r="HT176" s="18"/>
      <c r="HU176" s="18"/>
      <c r="HV176" s="18"/>
      <c r="HW176" s="18"/>
      <c r="HX176" s="18"/>
      <c r="HY176" s="18"/>
      <c r="HZ176" s="18"/>
      <c r="IA176" s="18"/>
      <c r="IB176" s="18"/>
      <c r="IC176" s="18"/>
      <c r="ID176" s="18"/>
      <c r="IE176" s="18"/>
      <c r="IF176" s="18"/>
      <c r="IG176" s="18"/>
      <c r="IH176" s="18"/>
      <c r="II176" s="18"/>
      <c r="IJ176" s="18"/>
      <c r="IK176" s="18"/>
      <c r="IL176" s="18"/>
      <c r="IM176" s="18"/>
      <c r="IN176" s="18"/>
      <c r="IO176" s="18"/>
      <c r="IP176" s="18"/>
      <c r="IQ176" s="18"/>
      <c r="IR176" s="18"/>
      <c r="IS176" s="18"/>
      <c r="IT176" s="18"/>
      <c r="IU176" s="18"/>
      <c r="IV176" s="18"/>
      <c r="IW176" s="18"/>
      <c r="IX176" s="18"/>
      <c r="IY176" s="18"/>
      <c r="IZ176" s="18"/>
      <c r="JA176" s="18"/>
      <c r="JB176" s="18"/>
      <c r="JC176" s="18"/>
      <c r="JD176" s="18"/>
      <c r="JE176" s="18"/>
      <c r="JF176" s="18"/>
    </row>
    <row r="177" spans="36:266" x14ac:dyDescent="0.3">
      <c r="AJ177" s="24"/>
      <c r="AK177" s="24"/>
      <c r="AL177" s="20"/>
      <c r="AM177" s="23"/>
      <c r="AN177" s="18"/>
      <c r="AO177" s="24"/>
      <c r="AW177" s="71"/>
      <c r="AX177" s="71"/>
      <c r="AY177" s="71"/>
      <c r="BB177" s="25"/>
      <c r="BC177" s="21"/>
      <c r="BG177" s="18"/>
      <c r="BN177" s="22"/>
      <c r="BO177" s="22"/>
      <c r="BP177" s="22"/>
      <c r="BQ177" s="22"/>
      <c r="BR177" s="15"/>
      <c r="CF177" s="15"/>
      <c r="CL177" s="22"/>
      <c r="CM177" s="15"/>
      <c r="CR177" s="22"/>
      <c r="CT177" s="15"/>
      <c r="CW177" s="22"/>
      <c r="DA177" s="15"/>
      <c r="DH177" s="15"/>
      <c r="DJ177" s="22"/>
      <c r="DO177" s="15"/>
      <c r="DV177" s="15"/>
      <c r="EC177" s="15"/>
      <c r="EJ177" s="15"/>
      <c r="EQ177" s="15"/>
      <c r="EX177" s="15"/>
      <c r="FE177" s="15"/>
      <c r="FL177" s="15"/>
      <c r="FS177" s="15"/>
      <c r="FZ177" s="15"/>
      <c r="GG177" s="15"/>
      <c r="GN177" s="15"/>
      <c r="GP177" s="22"/>
      <c r="GQ177" s="22"/>
      <c r="GR177" s="22"/>
      <c r="GS177" s="22"/>
      <c r="GT177" s="22"/>
      <c r="GU177" s="15"/>
      <c r="GV177" s="22"/>
      <c r="GW177" s="22"/>
      <c r="GX177" s="22"/>
      <c r="GY177" s="18"/>
      <c r="GZ177" s="18"/>
      <c r="HA177" s="18"/>
      <c r="HB177" s="18"/>
      <c r="HC177" s="18"/>
      <c r="HD177" s="18"/>
      <c r="HE177" s="18"/>
      <c r="HF177" s="18"/>
      <c r="HG177" s="18"/>
      <c r="HH177" s="18"/>
      <c r="HI177" s="18"/>
      <c r="HJ177" s="18"/>
      <c r="HK177" s="18"/>
      <c r="HL177" s="18"/>
      <c r="HM177" s="18"/>
      <c r="HN177" s="18"/>
      <c r="HO177" s="18"/>
      <c r="HP177" s="18"/>
      <c r="HQ177" s="18"/>
      <c r="HR177" s="18"/>
      <c r="HS177" s="18"/>
      <c r="HT177" s="18"/>
      <c r="HU177" s="18"/>
      <c r="HV177" s="18"/>
      <c r="HW177" s="18"/>
      <c r="HX177" s="18"/>
      <c r="HY177" s="18"/>
      <c r="HZ177" s="18"/>
      <c r="IA177" s="18"/>
      <c r="IB177" s="18"/>
      <c r="IC177" s="18"/>
      <c r="ID177" s="18"/>
      <c r="IE177" s="18"/>
      <c r="IF177" s="18"/>
      <c r="IG177" s="18"/>
      <c r="IH177" s="18"/>
      <c r="II177" s="18"/>
      <c r="IJ177" s="18"/>
      <c r="IK177" s="18"/>
      <c r="IL177" s="18"/>
      <c r="IM177" s="18"/>
      <c r="IN177" s="18"/>
      <c r="IO177" s="18"/>
      <c r="IP177" s="18"/>
      <c r="IQ177" s="18"/>
      <c r="IR177" s="18"/>
      <c r="IS177" s="18"/>
      <c r="IT177" s="18"/>
      <c r="IU177" s="18"/>
      <c r="IV177" s="18"/>
      <c r="IW177" s="18"/>
      <c r="IX177" s="18"/>
      <c r="IY177" s="18"/>
      <c r="IZ177" s="18"/>
      <c r="JA177" s="18"/>
      <c r="JB177" s="18"/>
      <c r="JC177" s="18"/>
      <c r="JD177" s="18"/>
      <c r="JE177" s="18"/>
      <c r="JF177" s="18"/>
    </row>
    <row r="178" spans="36:266" x14ac:dyDescent="0.3">
      <c r="AJ178" s="24"/>
      <c r="AK178" s="24"/>
      <c r="AL178" s="20"/>
      <c r="AM178" s="23"/>
      <c r="AN178" s="18"/>
      <c r="AO178" s="24"/>
      <c r="AW178" s="71"/>
      <c r="AX178" s="71"/>
      <c r="AY178" s="71"/>
      <c r="BB178" s="25"/>
      <c r="BC178" s="21"/>
      <c r="BG178" s="18"/>
      <c r="BN178" s="22"/>
      <c r="BO178" s="22"/>
      <c r="BP178" s="22"/>
      <c r="BQ178" s="22"/>
      <c r="BR178" s="15"/>
      <c r="CF178" s="15"/>
      <c r="CL178" s="22"/>
      <c r="CM178" s="15"/>
      <c r="CR178" s="22"/>
      <c r="CT178" s="15"/>
      <c r="CW178" s="22"/>
      <c r="DA178" s="15"/>
      <c r="DH178" s="15"/>
      <c r="DJ178" s="22"/>
      <c r="DO178" s="15"/>
      <c r="DV178" s="15"/>
      <c r="EC178" s="15"/>
      <c r="EJ178" s="15"/>
      <c r="EQ178" s="15"/>
      <c r="EX178" s="15"/>
      <c r="FE178" s="15"/>
      <c r="FL178" s="15"/>
      <c r="FS178" s="15"/>
      <c r="FZ178" s="15"/>
      <c r="GG178" s="15"/>
      <c r="GN178" s="15"/>
      <c r="GP178" s="22"/>
      <c r="GQ178" s="22"/>
      <c r="GR178" s="22"/>
      <c r="GS178" s="22"/>
      <c r="GT178" s="22"/>
      <c r="GU178" s="15"/>
      <c r="GV178" s="22"/>
      <c r="GW178" s="22"/>
      <c r="GX178" s="22"/>
      <c r="GY178" s="18"/>
      <c r="GZ178" s="18"/>
      <c r="HA178" s="18"/>
      <c r="HB178" s="18"/>
      <c r="HC178" s="18"/>
      <c r="HD178" s="18"/>
      <c r="HE178" s="18"/>
      <c r="HF178" s="18"/>
      <c r="HG178" s="18"/>
      <c r="HH178" s="18"/>
      <c r="HI178" s="18"/>
      <c r="HJ178" s="18"/>
      <c r="HK178" s="18"/>
      <c r="HL178" s="18"/>
      <c r="HM178" s="18"/>
      <c r="HN178" s="18"/>
      <c r="HO178" s="18"/>
      <c r="HP178" s="18"/>
      <c r="HQ178" s="18"/>
      <c r="HR178" s="18"/>
      <c r="HS178" s="18"/>
      <c r="HT178" s="18"/>
      <c r="HU178" s="18"/>
      <c r="HV178" s="18"/>
      <c r="HW178" s="18"/>
      <c r="HX178" s="18"/>
      <c r="HY178" s="18"/>
      <c r="HZ178" s="18"/>
      <c r="IA178" s="18"/>
      <c r="IB178" s="18"/>
      <c r="IC178" s="18"/>
      <c r="ID178" s="18"/>
      <c r="IE178" s="18"/>
      <c r="IF178" s="18"/>
      <c r="IG178" s="18"/>
      <c r="IH178" s="18"/>
      <c r="II178" s="18"/>
      <c r="IJ178" s="18"/>
      <c r="IK178" s="18"/>
      <c r="IL178" s="18"/>
      <c r="IM178" s="18"/>
      <c r="IN178" s="18"/>
      <c r="IO178" s="18"/>
      <c r="IP178" s="18"/>
      <c r="IQ178" s="18"/>
      <c r="IR178" s="18"/>
      <c r="IS178" s="18"/>
      <c r="IT178" s="18"/>
      <c r="IU178" s="18"/>
      <c r="IV178" s="18"/>
      <c r="IW178" s="18"/>
      <c r="IX178" s="18"/>
      <c r="IY178" s="18"/>
      <c r="IZ178" s="18"/>
      <c r="JA178" s="18"/>
      <c r="JB178" s="18"/>
      <c r="JC178" s="18"/>
      <c r="JD178" s="18"/>
      <c r="JE178" s="18"/>
      <c r="JF178" s="18"/>
    </row>
    <row r="179" spans="36:266" x14ac:dyDescent="0.3">
      <c r="AJ179" s="24"/>
      <c r="AK179" s="24"/>
      <c r="AL179" s="20"/>
      <c r="AM179" s="23"/>
      <c r="AN179" s="18"/>
      <c r="AO179" s="24"/>
      <c r="AW179" s="71"/>
      <c r="AX179" s="71"/>
      <c r="AY179" s="71"/>
      <c r="BB179" s="25"/>
      <c r="BC179" s="21"/>
      <c r="BG179" s="18"/>
      <c r="BN179" s="22"/>
      <c r="BO179" s="22"/>
      <c r="BP179" s="22"/>
      <c r="BQ179" s="22"/>
      <c r="BR179" s="15"/>
      <c r="CF179" s="15"/>
      <c r="CL179" s="22"/>
      <c r="CM179" s="15"/>
      <c r="CR179" s="22"/>
      <c r="CT179" s="15"/>
      <c r="CW179" s="22"/>
      <c r="DA179" s="15"/>
      <c r="DH179" s="15"/>
      <c r="DJ179" s="22"/>
      <c r="DO179" s="15"/>
      <c r="DV179" s="15"/>
      <c r="EC179" s="15"/>
      <c r="EJ179" s="15"/>
      <c r="EQ179" s="15"/>
      <c r="EX179" s="15"/>
      <c r="FE179" s="15"/>
      <c r="FL179" s="15"/>
      <c r="FS179" s="15"/>
      <c r="FZ179" s="15"/>
      <c r="GG179" s="15"/>
      <c r="GN179" s="15"/>
      <c r="GP179" s="22"/>
      <c r="GQ179" s="22"/>
      <c r="GR179" s="22"/>
      <c r="GS179" s="22"/>
      <c r="GT179" s="22"/>
      <c r="GU179" s="15"/>
      <c r="GV179" s="22"/>
      <c r="GW179" s="22"/>
      <c r="GX179" s="22"/>
      <c r="GY179" s="18"/>
      <c r="GZ179" s="18"/>
      <c r="HA179" s="18"/>
      <c r="HB179" s="18"/>
      <c r="HC179" s="18"/>
      <c r="HD179" s="18"/>
      <c r="HE179" s="18"/>
      <c r="HF179" s="18"/>
      <c r="HG179" s="18"/>
      <c r="HH179" s="18"/>
      <c r="HI179" s="18"/>
      <c r="HJ179" s="18"/>
      <c r="HK179" s="18"/>
      <c r="HL179" s="18"/>
      <c r="HM179" s="18"/>
      <c r="HN179" s="18"/>
      <c r="HO179" s="18"/>
      <c r="HP179" s="18"/>
      <c r="HQ179" s="18"/>
      <c r="HR179" s="18"/>
      <c r="HS179" s="18"/>
      <c r="HT179" s="18"/>
      <c r="HU179" s="18"/>
      <c r="HV179" s="18"/>
      <c r="HW179" s="18"/>
      <c r="HX179" s="18"/>
      <c r="HY179" s="18"/>
      <c r="HZ179" s="18"/>
      <c r="IA179" s="18"/>
      <c r="IB179" s="18"/>
      <c r="IC179" s="18"/>
      <c r="ID179" s="18"/>
      <c r="IE179" s="18"/>
      <c r="IF179" s="18"/>
      <c r="IG179" s="18"/>
      <c r="IH179" s="18"/>
      <c r="II179" s="18"/>
      <c r="IJ179" s="18"/>
      <c r="IK179" s="18"/>
      <c r="IL179" s="18"/>
      <c r="IM179" s="18"/>
      <c r="IN179" s="18"/>
      <c r="IO179" s="18"/>
      <c r="IP179" s="18"/>
      <c r="IQ179" s="18"/>
      <c r="IR179" s="18"/>
      <c r="IS179" s="18"/>
      <c r="IT179" s="18"/>
      <c r="IU179" s="18"/>
      <c r="IV179" s="18"/>
      <c r="IW179" s="18"/>
      <c r="IX179" s="18"/>
      <c r="IY179" s="18"/>
      <c r="IZ179" s="18"/>
      <c r="JA179" s="18"/>
      <c r="JB179" s="18"/>
      <c r="JC179" s="18"/>
      <c r="JD179" s="18"/>
      <c r="JE179" s="18"/>
      <c r="JF179" s="18"/>
    </row>
    <row r="180" spans="36:266" x14ac:dyDescent="0.3">
      <c r="AJ180" s="24"/>
      <c r="AK180" s="24"/>
      <c r="AL180" s="20"/>
      <c r="AM180" s="23"/>
      <c r="AN180" s="18"/>
      <c r="AO180" s="24"/>
      <c r="AW180" s="71"/>
      <c r="AX180" s="71"/>
      <c r="AY180" s="71"/>
      <c r="BB180" s="25"/>
      <c r="BC180" s="21"/>
      <c r="BG180" s="18"/>
      <c r="BN180" s="22"/>
      <c r="BO180" s="22"/>
      <c r="BP180" s="22"/>
      <c r="BQ180" s="22"/>
      <c r="BR180" s="15"/>
      <c r="CF180" s="15"/>
      <c r="CL180" s="22"/>
      <c r="CM180" s="15"/>
      <c r="CR180" s="22"/>
      <c r="CT180" s="15"/>
      <c r="CW180" s="22"/>
      <c r="DA180" s="15"/>
      <c r="DH180" s="15"/>
      <c r="DJ180" s="22"/>
      <c r="DO180" s="15"/>
      <c r="DV180" s="15"/>
      <c r="EC180" s="15"/>
      <c r="EJ180" s="15"/>
      <c r="EQ180" s="15"/>
      <c r="EX180" s="15"/>
      <c r="FE180" s="15"/>
      <c r="FL180" s="15"/>
      <c r="FS180" s="15"/>
      <c r="FZ180" s="15"/>
      <c r="GG180" s="15"/>
      <c r="GN180" s="15"/>
      <c r="GP180" s="22"/>
      <c r="GQ180" s="22"/>
      <c r="GR180" s="22"/>
      <c r="GS180" s="22"/>
      <c r="GT180" s="22"/>
      <c r="GU180" s="15"/>
      <c r="GV180" s="22"/>
      <c r="GW180" s="22"/>
      <c r="GX180" s="22"/>
      <c r="GY180" s="18"/>
      <c r="GZ180" s="18"/>
      <c r="HA180" s="18"/>
      <c r="HB180" s="18"/>
      <c r="HC180" s="18"/>
      <c r="HD180" s="18"/>
      <c r="HE180" s="18"/>
      <c r="HF180" s="18"/>
      <c r="HG180" s="18"/>
      <c r="HH180" s="18"/>
      <c r="HI180" s="18"/>
      <c r="HJ180" s="18"/>
      <c r="HK180" s="18"/>
      <c r="HL180" s="18"/>
      <c r="HM180" s="18"/>
      <c r="HN180" s="18"/>
      <c r="HO180" s="18"/>
      <c r="HP180" s="18"/>
      <c r="HQ180" s="18"/>
      <c r="HR180" s="18"/>
      <c r="HS180" s="18"/>
      <c r="HT180" s="18"/>
      <c r="HU180" s="18"/>
      <c r="HV180" s="18"/>
      <c r="HW180" s="18"/>
      <c r="HX180" s="18"/>
      <c r="HY180" s="18"/>
      <c r="HZ180" s="18"/>
      <c r="IA180" s="18"/>
      <c r="IB180" s="18"/>
      <c r="IC180" s="18"/>
      <c r="ID180" s="18"/>
      <c r="IE180" s="18"/>
      <c r="IF180" s="18"/>
      <c r="IG180" s="18"/>
      <c r="IH180" s="18"/>
      <c r="II180" s="18"/>
      <c r="IJ180" s="18"/>
      <c r="IK180" s="18"/>
      <c r="IL180" s="18"/>
      <c r="IM180" s="18"/>
      <c r="IN180" s="18"/>
      <c r="IO180" s="18"/>
      <c r="IP180" s="18"/>
      <c r="IQ180" s="18"/>
      <c r="IR180" s="18"/>
      <c r="IS180" s="18"/>
      <c r="IT180" s="18"/>
      <c r="IU180" s="18"/>
      <c r="IV180" s="18"/>
      <c r="IW180" s="18"/>
      <c r="IX180" s="18"/>
      <c r="IY180" s="18"/>
      <c r="IZ180" s="18"/>
      <c r="JA180" s="18"/>
      <c r="JB180" s="18"/>
      <c r="JC180" s="18"/>
      <c r="JD180" s="18"/>
      <c r="JE180" s="18"/>
      <c r="JF180" s="18"/>
    </row>
    <row r="181" spans="36:266" x14ac:dyDescent="0.3">
      <c r="AJ181" s="24"/>
      <c r="AK181" s="24"/>
      <c r="AL181" s="20"/>
      <c r="AM181" s="23"/>
      <c r="AN181" s="18"/>
      <c r="AO181" s="24"/>
      <c r="AW181" s="71"/>
      <c r="AX181" s="71"/>
      <c r="AY181" s="71"/>
      <c r="BB181" s="25"/>
      <c r="BC181" s="21"/>
      <c r="BG181" s="18"/>
      <c r="BN181" s="22"/>
      <c r="BO181" s="22"/>
      <c r="BP181" s="22"/>
      <c r="BQ181" s="22"/>
      <c r="BR181" s="15"/>
      <c r="CF181" s="15"/>
      <c r="CL181" s="22"/>
      <c r="CM181" s="15"/>
      <c r="CR181" s="22"/>
      <c r="CT181" s="15"/>
      <c r="CW181" s="22"/>
      <c r="DA181" s="15"/>
      <c r="DH181" s="15"/>
      <c r="DJ181" s="22"/>
      <c r="DO181" s="15"/>
      <c r="DV181" s="15"/>
      <c r="EC181" s="15"/>
      <c r="EJ181" s="15"/>
      <c r="EQ181" s="15"/>
      <c r="EX181" s="15"/>
      <c r="FE181" s="15"/>
      <c r="FL181" s="15"/>
      <c r="FS181" s="15"/>
      <c r="FZ181" s="15"/>
      <c r="GG181" s="15"/>
      <c r="GN181" s="15"/>
      <c r="GP181" s="22"/>
      <c r="GQ181" s="22"/>
      <c r="GR181" s="22"/>
      <c r="GS181" s="22"/>
      <c r="GT181" s="22"/>
      <c r="GU181" s="15"/>
      <c r="GV181" s="22"/>
      <c r="GW181" s="22"/>
      <c r="GX181" s="22"/>
      <c r="GY181" s="18"/>
      <c r="GZ181" s="18"/>
      <c r="HA181" s="18"/>
      <c r="HB181" s="18"/>
      <c r="HC181" s="18"/>
      <c r="HD181" s="18"/>
      <c r="HE181" s="18"/>
      <c r="HF181" s="18"/>
      <c r="HG181" s="18"/>
      <c r="HH181" s="18"/>
      <c r="HI181" s="18"/>
      <c r="HJ181" s="18"/>
      <c r="HK181" s="18"/>
      <c r="HL181" s="18"/>
      <c r="HM181" s="18"/>
      <c r="HN181" s="18"/>
      <c r="HO181" s="18"/>
      <c r="HP181" s="18"/>
      <c r="HQ181" s="18"/>
      <c r="HR181" s="18"/>
      <c r="HS181" s="18"/>
      <c r="HT181" s="18"/>
      <c r="HU181" s="18"/>
      <c r="HV181" s="18"/>
      <c r="HW181" s="18"/>
      <c r="HX181" s="18"/>
      <c r="HY181" s="18"/>
      <c r="HZ181" s="18"/>
      <c r="IA181" s="18"/>
      <c r="IB181" s="18"/>
      <c r="IC181" s="18"/>
      <c r="ID181" s="18"/>
      <c r="IE181" s="18"/>
      <c r="IF181" s="18"/>
      <c r="IG181" s="18"/>
      <c r="IH181" s="18"/>
      <c r="II181" s="18"/>
      <c r="IJ181" s="18"/>
      <c r="IK181" s="18"/>
      <c r="IL181" s="18"/>
      <c r="IM181" s="18"/>
      <c r="IN181" s="18"/>
      <c r="IO181" s="18"/>
      <c r="IP181" s="18"/>
      <c r="IQ181" s="18"/>
      <c r="IR181" s="18"/>
      <c r="IS181" s="18"/>
      <c r="IT181" s="18"/>
      <c r="IU181" s="18"/>
      <c r="IV181" s="18"/>
      <c r="IW181" s="18"/>
      <c r="IX181" s="18"/>
      <c r="IY181" s="18"/>
      <c r="IZ181" s="18"/>
      <c r="JA181" s="18"/>
      <c r="JB181" s="18"/>
      <c r="JC181" s="18"/>
      <c r="JD181" s="18"/>
      <c r="JE181" s="18"/>
      <c r="JF181" s="18"/>
    </row>
    <row r="182" spans="36:266" x14ac:dyDescent="0.3">
      <c r="AJ182" s="24"/>
      <c r="AK182" s="24"/>
      <c r="AL182" s="20"/>
      <c r="AM182" s="23"/>
      <c r="AN182" s="18"/>
      <c r="AO182" s="24"/>
      <c r="AW182" s="71"/>
      <c r="AX182" s="71"/>
      <c r="AY182" s="71"/>
      <c r="BB182" s="25"/>
      <c r="BC182" s="21"/>
      <c r="BG182" s="18"/>
      <c r="BN182" s="22"/>
      <c r="BO182" s="22"/>
      <c r="BP182" s="22"/>
      <c r="BQ182" s="22"/>
      <c r="BR182" s="15"/>
      <c r="CF182" s="15"/>
      <c r="CL182" s="22"/>
      <c r="CM182" s="15"/>
      <c r="CR182" s="22"/>
      <c r="CT182" s="15"/>
      <c r="CW182" s="22"/>
      <c r="DA182" s="15"/>
      <c r="DH182" s="15"/>
      <c r="DJ182" s="22"/>
      <c r="DO182" s="15"/>
      <c r="DV182" s="15"/>
      <c r="EC182" s="15"/>
      <c r="EJ182" s="15"/>
      <c r="EQ182" s="15"/>
      <c r="EX182" s="15"/>
      <c r="FE182" s="15"/>
      <c r="FL182" s="15"/>
      <c r="FS182" s="15"/>
      <c r="FZ182" s="15"/>
      <c r="GG182" s="15"/>
      <c r="GN182" s="15"/>
      <c r="GP182" s="22"/>
      <c r="GQ182" s="22"/>
      <c r="GR182" s="22"/>
      <c r="GS182" s="22"/>
      <c r="GT182" s="22"/>
      <c r="GU182" s="15"/>
      <c r="GV182" s="22"/>
      <c r="GW182" s="22"/>
      <c r="GX182" s="22"/>
      <c r="GY182" s="18"/>
      <c r="GZ182" s="18"/>
      <c r="HA182" s="18"/>
      <c r="HB182" s="18"/>
      <c r="HC182" s="18"/>
      <c r="HD182" s="18"/>
      <c r="HE182" s="18"/>
      <c r="HF182" s="18"/>
      <c r="HG182" s="18"/>
      <c r="HH182" s="18"/>
      <c r="HI182" s="18"/>
      <c r="HJ182" s="18"/>
      <c r="HK182" s="18"/>
      <c r="HL182" s="18"/>
      <c r="HM182" s="18"/>
      <c r="HN182" s="18"/>
      <c r="HO182" s="18"/>
      <c r="HP182" s="18"/>
      <c r="HQ182" s="18"/>
      <c r="HR182" s="18"/>
      <c r="HS182" s="18"/>
      <c r="HT182" s="18"/>
      <c r="HU182" s="18"/>
      <c r="HV182" s="18"/>
      <c r="HW182" s="18"/>
      <c r="HX182" s="18"/>
      <c r="HY182" s="18"/>
      <c r="HZ182" s="18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18"/>
      <c r="IO182" s="18"/>
      <c r="IP182" s="18"/>
      <c r="IQ182" s="18"/>
      <c r="IR182" s="18"/>
      <c r="IS182" s="18"/>
      <c r="IT182" s="18"/>
      <c r="IU182" s="18"/>
      <c r="IV182" s="18"/>
      <c r="IW182" s="18"/>
      <c r="IX182" s="18"/>
      <c r="IY182" s="18"/>
      <c r="IZ182" s="18"/>
      <c r="JA182" s="18"/>
      <c r="JB182" s="18"/>
      <c r="JC182" s="18"/>
      <c r="JD182" s="18"/>
      <c r="JE182" s="18"/>
      <c r="JF182" s="18"/>
    </row>
    <row r="183" spans="36:266" x14ac:dyDescent="0.3">
      <c r="AJ183" s="24"/>
      <c r="AK183" s="24"/>
      <c r="AL183" s="20"/>
      <c r="AM183" s="23"/>
      <c r="AN183" s="18"/>
      <c r="AO183" s="24"/>
      <c r="AW183" s="71"/>
      <c r="AX183" s="71"/>
      <c r="AY183" s="71"/>
      <c r="BB183" s="25"/>
      <c r="BC183" s="21"/>
      <c r="BG183" s="18"/>
      <c r="BN183" s="22"/>
      <c r="BO183" s="22"/>
      <c r="BP183" s="22"/>
      <c r="BQ183" s="22"/>
      <c r="BR183" s="15"/>
      <c r="CF183" s="15"/>
      <c r="CL183" s="22"/>
      <c r="CM183" s="15"/>
      <c r="CR183" s="22"/>
      <c r="CT183" s="15"/>
      <c r="CW183" s="22"/>
      <c r="DA183" s="15"/>
      <c r="DH183" s="15"/>
      <c r="DJ183" s="22"/>
      <c r="DO183" s="15"/>
      <c r="DV183" s="15"/>
      <c r="EC183" s="15"/>
      <c r="EJ183" s="15"/>
      <c r="EQ183" s="15"/>
      <c r="EX183" s="15"/>
      <c r="FE183" s="15"/>
      <c r="FL183" s="15"/>
      <c r="FS183" s="15"/>
      <c r="FZ183" s="15"/>
      <c r="GG183" s="15"/>
      <c r="GN183" s="15"/>
      <c r="GP183" s="22"/>
      <c r="GQ183" s="22"/>
      <c r="GR183" s="22"/>
      <c r="GS183" s="22"/>
      <c r="GT183" s="22"/>
      <c r="GU183" s="15"/>
      <c r="GV183" s="22"/>
      <c r="GW183" s="22"/>
      <c r="GX183" s="22"/>
      <c r="GY183" s="18"/>
      <c r="GZ183" s="18"/>
      <c r="HA183" s="18"/>
      <c r="HB183" s="18"/>
      <c r="HC183" s="18"/>
      <c r="HD183" s="18"/>
      <c r="HE183" s="18"/>
      <c r="HF183" s="18"/>
      <c r="HG183" s="18"/>
      <c r="HH183" s="18"/>
      <c r="HI183" s="18"/>
      <c r="HJ183" s="18"/>
      <c r="HK183" s="18"/>
      <c r="HL183" s="18"/>
      <c r="HM183" s="18"/>
      <c r="HN183" s="18"/>
      <c r="HO183" s="18"/>
      <c r="HP183" s="18"/>
      <c r="HQ183" s="18"/>
      <c r="HR183" s="18"/>
      <c r="HS183" s="18"/>
      <c r="HT183" s="18"/>
      <c r="HU183" s="18"/>
      <c r="HV183" s="18"/>
      <c r="HW183" s="18"/>
      <c r="HX183" s="18"/>
      <c r="HY183" s="18"/>
      <c r="HZ183" s="18"/>
      <c r="IA183" s="18"/>
      <c r="IB183" s="18"/>
      <c r="IC183" s="18"/>
      <c r="ID183" s="18"/>
      <c r="IE183" s="18"/>
      <c r="IF183" s="18"/>
      <c r="IG183" s="18"/>
      <c r="IH183" s="18"/>
      <c r="II183" s="18"/>
      <c r="IJ183" s="18"/>
      <c r="IK183" s="18"/>
      <c r="IL183" s="18"/>
      <c r="IM183" s="18"/>
      <c r="IN183" s="18"/>
      <c r="IO183" s="18"/>
      <c r="IP183" s="18"/>
      <c r="IQ183" s="18"/>
      <c r="IR183" s="18"/>
      <c r="IS183" s="18"/>
      <c r="IT183" s="18"/>
      <c r="IU183" s="18"/>
      <c r="IV183" s="18"/>
      <c r="IW183" s="18"/>
      <c r="IX183" s="18"/>
      <c r="IY183" s="18"/>
      <c r="IZ183" s="18"/>
      <c r="JA183" s="18"/>
      <c r="JB183" s="18"/>
      <c r="JC183" s="18"/>
      <c r="JD183" s="18"/>
      <c r="JE183" s="18"/>
      <c r="JF183" s="18"/>
    </row>
    <row r="184" spans="36:266" x14ac:dyDescent="0.3">
      <c r="AJ184" s="24"/>
      <c r="AK184" s="24"/>
      <c r="AL184" s="20"/>
      <c r="AM184" s="23"/>
      <c r="AN184" s="18"/>
      <c r="AO184" s="24"/>
      <c r="AW184" s="71"/>
      <c r="AX184" s="71"/>
      <c r="AY184" s="71"/>
      <c r="BB184" s="25"/>
      <c r="BC184" s="21"/>
      <c r="BG184" s="18"/>
      <c r="BN184" s="22"/>
      <c r="BO184" s="22"/>
      <c r="BP184" s="22"/>
      <c r="BQ184" s="22"/>
      <c r="BR184" s="15"/>
      <c r="CF184" s="15"/>
      <c r="CL184" s="22"/>
      <c r="CM184" s="15"/>
      <c r="CR184" s="22"/>
      <c r="CT184" s="15"/>
      <c r="CW184" s="22"/>
      <c r="DA184" s="15"/>
      <c r="DH184" s="15"/>
      <c r="DJ184" s="22"/>
      <c r="DO184" s="15"/>
      <c r="DV184" s="15"/>
      <c r="EC184" s="15"/>
      <c r="EJ184" s="15"/>
      <c r="EQ184" s="15"/>
      <c r="EX184" s="15"/>
      <c r="FE184" s="15"/>
      <c r="FL184" s="15"/>
      <c r="FS184" s="15"/>
      <c r="FZ184" s="15"/>
      <c r="GG184" s="15"/>
      <c r="GN184" s="15"/>
      <c r="GP184" s="22"/>
      <c r="GQ184" s="22"/>
      <c r="GR184" s="22"/>
      <c r="GS184" s="22"/>
      <c r="GT184" s="22"/>
      <c r="GU184" s="15"/>
      <c r="GV184" s="22"/>
      <c r="GW184" s="22"/>
      <c r="GX184" s="22"/>
      <c r="GY184" s="18"/>
      <c r="GZ184" s="18"/>
      <c r="HA184" s="18"/>
      <c r="HB184" s="18"/>
      <c r="HC184" s="18"/>
      <c r="HD184" s="18"/>
      <c r="HE184" s="18"/>
      <c r="HF184" s="18"/>
      <c r="HG184" s="18"/>
      <c r="HH184" s="18"/>
      <c r="HI184" s="18"/>
      <c r="HJ184" s="18"/>
      <c r="HK184" s="18"/>
      <c r="HL184" s="18"/>
      <c r="HM184" s="18"/>
      <c r="HN184" s="18"/>
      <c r="HO184" s="18"/>
      <c r="HP184" s="18"/>
      <c r="HQ184" s="18"/>
      <c r="HR184" s="18"/>
      <c r="HS184" s="18"/>
      <c r="HT184" s="18"/>
      <c r="HU184" s="18"/>
      <c r="HV184" s="18"/>
      <c r="HW184" s="18"/>
      <c r="HX184" s="18"/>
      <c r="HY184" s="18"/>
      <c r="HZ184" s="18"/>
      <c r="IA184" s="18"/>
      <c r="IB184" s="18"/>
      <c r="IC184" s="18"/>
      <c r="ID184" s="18"/>
      <c r="IE184" s="18"/>
      <c r="IF184" s="18"/>
      <c r="IG184" s="18"/>
      <c r="IH184" s="18"/>
      <c r="II184" s="18"/>
      <c r="IJ184" s="18"/>
      <c r="IK184" s="18"/>
      <c r="IL184" s="18"/>
      <c r="IM184" s="18"/>
      <c r="IN184" s="18"/>
      <c r="IO184" s="18"/>
      <c r="IP184" s="18"/>
      <c r="IQ184" s="18"/>
      <c r="IR184" s="18"/>
      <c r="IS184" s="18"/>
      <c r="IT184" s="18"/>
      <c r="IU184" s="18"/>
      <c r="IV184" s="18"/>
      <c r="IW184" s="18"/>
      <c r="IX184" s="18"/>
      <c r="IY184" s="18"/>
      <c r="IZ184" s="18"/>
      <c r="JA184" s="18"/>
      <c r="JB184" s="18"/>
      <c r="JC184" s="18"/>
      <c r="JD184" s="18"/>
      <c r="JE184" s="18"/>
      <c r="JF184" s="18"/>
    </row>
    <row r="185" spans="36:266" x14ac:dyDescent="0.3">
      <c r="AJ185" s="24"/>
      <c r="AK185" s="24"/>
      <c r="AL185" s="20"/>
      <c r="AM185" s="23"/>
      <c r="AN185" s="18"/>
      <c r="AO185" s="24"/>
      <c r="AW185" s="71"/>
      <c r="AX185" s="71"/>
      <c r="AY185" s="71"/>
      <c r="BB185" s="25"/>
      <c r="BC185" s="21"/>
      <c r="BG185" s="18"/>
      <c r="BN185" s="22"/>
      <c r="BO185" s="22"/>
      <c r="BP185" s="22"/>
      <c r="BQ185" s="22"/>
      <c r="BR185" s="15"/>
      <c r="CF185" s="15"/>
      <c r="CL185" s="22"/>
      <c r="CM185" s="15"/>
      <c r="CR185" s="22"/>
      <c r="CT185" s="15"/>
      <c r="CW185" s="22"/>
      <c r="DA185" s="15"/>
      <c r="DH185" s="15"/>
      <c r="DJ185" s="22"/>
      <c r="DO185" s="15"/>
      <c r="DV185" s="15"/>
      <c r="EC185" s="15"/>
      <c r="EJ185" s="15"/>
      <c r="EQ185" s="15"/>
      <c r="EX185" s="15"/>
      <c r="FE185" s="15"/>
      <c r="FL185" s="15"/>
      <c r="FS185" s="15"/>
      <c r="FZ185" s="15"/>
      <c r="GG185" s="15"/>
      <c r="GN185" s="15"/>
      <c r="GP185" s="22"/>
      <c r="GQ185" s="22"/>
      <c r="GR185" s="22"/>
      <c r="GS185" s="22"/>
      <c r="GT185" s="22"/>
      <c r="GU185" s="15"/>
      <c r="GV185" s="22"/>
      <c r="GW185" s="22"/>
      <c r="GX185" s="22"/>
      <c r="GY185" s="18"/>
      <c r="GZ185" s="18"/>
      <c r="HA185" s="18"/>
      <c r="HB185" s="18"/>
      <c r="HC185" s="18"/>
      <c r="HD185" s="18"/>
      <c r="HE185" s="18"/>
      <c r="HF185" s="18"/>
      <c r="HG185" s="18"/>
      <c r="HH185" s="18"/>
      <c r="HI185" s="18"/>
      <c r="HJ185" s="18"/>
      <c r="HK185" s="18"/>
      <c r="HL185" s="18"/>
      <c r="HM185" s="18"/>
      <c r="HN185" s="18"/>
      <c r="HO185" s="18"/>
      <c r="HP185" s="18"/>
      <c r="HQ185" s="18"/>
      <c r="HR185" s="18"/>
      <c r="HS185" s="18"/>
      <c r="HT185" s="18"/>
      <c r="HU185" s="18"/>
      <c r="HV185" s="18"/>
      <c r="HW185" s="18"/>
      <c r="HX185" s="18"/>
      <c r="HY185" s="18"/>
      <c r="HZ185" s="18"/>
      <c r="IA185" s="18"/>
      <c r="IB185" s="18"/>
      <c r="IC185" s="18"/>
      <c r="ID185" s="18"/>
      <c r="IE185" s="18"/>
      <c r="IF185" s="18"/>
      <c r="IG185" s="18"/>
      <c r="IH185" s="18"/>
      <c r="II185" s="18"/>
      <c r="IJ185" s="18"/>
      <c r="IK185" s="18"/>
      <c r="IL185" s="18"/>
      <c r="IM185" s="18"/>
      <c r="IN185" s="18"/>
      <c r="IO185" s="18"/>
      <c r="IP185" s="18"/>
      <c r="IQ185" s="18"/>
      <c r="IR185" s="18"/>
      <c r="IS185" s="18"/>
      <c r="IT185" s="18"/>
      <c r="IU185" s="18"/>
      <c r="IV185" s="18"/>
      <c r="IW185" s="18"/>
      <c r="IX185" s="18"/>
      <c r="IY185" s="18"/>
      <c r="IZ185" s="18"/>
      <c r="JA185" s="18"/>
      <c r="JB185" s="18"/>
      <c r="JC185" s="18"/>
      <c r="JD185" s="18"/>
      <c r="JE185" s="18"/>
      <c r="JF185" s="18"/>
    </row>
    <row r="186" spans="36:266" x14ac:dyDescent="0.3">
      <c r="AJ186" s="24"/>
      <c r="AK186" s="24"/>
      <c r="AL186" s="20"/>
      <c r="AM186" s="23"/>
      <c r="AN186" s="18"/>
      <c r="AO186" s="24"/>
      <c r="AW186" s="71"/>
      <c r="AX186" s="71"/>
      <c r="AY186" s="71"/>
      <c r="BB186" s="25"/>
      <c r="BC186" s="21"/>
      <c r="BG186" s="18"/>
      <c r="BN186" s="22"/>
      <c r="BO186" s="22"/>
      <c r="BP186" s="22"/>
      <c r="BQ186" s="22"/>
      <c r="BR186" s="15"/>
      <c r="CF186" s="15"/>
      <c r="CL186" s="22"/>
      <c r="CM186" s="15"/>
      <c r="CR186" s="22"/>
      <c r="CT186" s="15"/>
      <c r="CW186" s="22"/>
      <c r="DA186" s="15"/>
      <c r="DH186" s="15"/>
      <c r="DJ186" s="22"/>
      <c r="DO186" s="15"/>
      <c r="DV186" s="15"/>
      <c r="EC186" s="15"/>
      <c r="EJ186" s="15"/>
      <c r="EQ186" s="15"/>
      <c r="EX186" s="15"/>
      <c r="FE186" s="15"/>
      <c r="FL186" s="15"/>
      <c r="FS186" s="15"/>
      <c r="FZ186" s="15"/>
      <c r="GG186" s="15"/>
      <c r="GN186" s="15"/>
      <c r="GP186" s="22"/>
      <c r="GQ186" s="22"/>
      <c r="GR186" s="22"/>
      <c r="GS186" s="22"/>
      <c r="GT186" s="22"/>
      <c r="GU186" s="15"/>
      <c r="GV186" s="22"/>
      <c r="GW186" s="22"/>
      <c r="GX186" s="22"/>
      <c r="GY186" s="18"/>
      <c r="GZ186" s="18"/>
      <c r="HA186" s="18"/>
      <c r="HB186" s="18"/>
      <c r="HC186" s="18"/>
      <c r="HD186" s="18"/>
      <c r="HE186" s="18"/>
      <c r="HF186" s="18"/>
      <c r="HG186" s="18"/>
      <c r="HH186" s="18"/>
      <c r="HI186" s="18"/>
      <c r="HJ186" s="18"/>
      <c r="HK186" s="18"/>
      <c r="HL186" s="18"/>
      <c r="HM186" s="18"/>
      <c r="HN186" s="18"/>
      <c r="HO186" s="18"/>
      <c r="HP186" s="18"/>
      <c r="HQ186" s="18"/>
      <c r="HR186" s="18"/>
      <c r="HS186" s="18"/>
      <c r="HT186" s="18"/>
      <c r="HU186" s="18"/>
      <c r="HV186" s="18"/>
      <c r="HW186" s="18"/>
      <c r="HX186" s="18"/>
      <c r="HY186" s="18"/>
      <c r="HZ186" s="18"/>
      <c r="IA186" s="18"/>
      <c r="IB186" s="18"/>
      <c r="IC186" s="18"/>
      <c r="ID186" s="18"/>
      <c r="IE186" s="18"/>
      <c r="IF186" s="18"/>
      <c r="IG186" s="18"/>
      <c r="IH186" s="18"/>
      <c r="II186" s="18"/>
      <c r="IJ186" s="18"/>
      <c r="IK186" s="18"/>
      <c r="IL186" s="18"/>
      <c r="IM186" s="18"/>
      <c r="IN186" s="18"/>
      <c r="IO186" s="18"/>
      <c r="IP186" s="18"/>
      <c r="IQ186" s="18"/>
      <c r="IR186" s="18"/>
      <c r="IS186" s="18"/>
      <c r="IT186" s="18"/>
      <c r="IU186" s="18"/>
      <c r="IV186" s="18"/>
      <c r="IW186" s="18"/>
      <c r="IX186" s="18"/>
      <c r="IY186" s="18"/>
      <c r="IZ186" s="18"/>
      <c r="JA186" s="18"/>
      <c r="JB186" s="18"/>
      <c r="JC186" s="18"/>
      <c r="JD186" s="18"/>
      <c r="JE186" s="18"/>
      <c r="JF186" s="18"/>
    </row>
    <row r="187" spans="36:266" x14ac:dyDescent="0.3">
      <c r="AJ187" s="24"/>
      <c r="AK187" s="24"/>
      <c r="AL187" s="20"/>
      <c r="AM187" s="23"/>
      <c r="AN187" s="18"/>
      <c r="AO187" s="24"/>
      <c r="AW187" s="71"/>
      <c r="AX187" s="71"/>
      <c r="AY187" s="71"/>
      <c r="BB187" s="25"/>
      <c r="BC187" s="21"/>
      <c r="BG187" s="18"/>
      <c r="BN187" s="22"/>
      <c r="BO187" s="22"/>
      <c r="BP187" s="22"/>
      <c r="BQ187" s="22"/>
      <c r="BR187" s="15"/>
      <c r="CF187" s="15"/>
      <c r="CL187" s="22"/>
      <c r="CM187" s="15"/>
      <c r="CR187" s="22"/>
      <c r="CT187" s="15"/>
      <c r="CW187" s="22"/>
      <c r="DA187" s="15"/>
      <c r="DH187" s="15"/>
      <c r="DJ187" s="22"/>
      <c r="DO187" s="15"/>
      <c r="DV187" s="15"/>
      <c r="EC187" s="15"/>
      <c r="EJ187" s="15"/>
      <c r="EQ187" s="15"/>
      <c r="EX187" s="15"/>
      <c r="FE187" s="15"/>
      <c r="FL187" s="15"/>
      <c r="FS187" s="15"/>
      <c r="FZ187" s="15"/>
      <c r="GG187" s="15"/>
      <c r="GN187" s="15"/>
      <c r="GP187" s="22"/>
      <c r="GQ187" s="22"/>
      <c r="GR187" s="22"/>
      <c r="GS187" s="22"/>
      <c r="GT187" s="22"/>
      <c r="GU187" s="15"/>
      <c r="GV187" s="22"/>
      <c r="GW187" s="22"/>
      <c r="GX187" s="22"/>
      <c r="GY187" s="18"/>
      <c r="GZ187" s="18"/>
      <c r="HA187" s="18"/>
      <c r="HB187" s="18"/>
      <c r="HC187" s="18"/>
      <c r="HD187" s="18"/>
      <c r="HE187" s="18"/>
      <c r="HF187" s="18"/>
      <c r="HG187" s="18"/>
      <c r="HH187" s="18"/>
      <c r="HI187" s="18"/>
      <c r="HJ187" s="18"/>
      <c r="HK187" s="18"/>
      <c r="HL187" s="18"/>
      <c r="HM187" s="18"/>
      <c r="HN187" s="18"/>
      <c r="HO187" s="18"/>
      <c r="HP187" s="18"/>
      <c r="HQ187" s="18"/>
      <c r="HR187" s="18"/>
      <c r="HS187" s="18"/>
      <c r="HT187" s="18"/>
      <c r="HU187" s="18"/>
      <c r="HV187" s="18"/>
      <c r="HW187" s="18"/>
      <c r="HX187" s="18"/>
      <c r="HY187" s="18"/>
      <c r="HZ187" s="18"/>
      <c r="IA187" s="18"/>
      <c r="IB187" s="18"/>
      <c r="IC187" s="18"/>
      <c r="ID187" s="18"/>
      <c r="IE187" s="18"/>
      <c r="IF187" s="18"/>
      <c r="IG187" s="18"/>
      <c r="IH187" s="18"/>
      <c r="II187" s="18"/>
      <c r="IJ187" s="18"/>
      <c r="IK187" s="18"/>
      <c r="IL187" s="18"/>
      <c r="IM187" s="18"/>
      <c r="IN187" s="18"/>
      <c r="IO187" s="18"/>
      <c r="IP187" s="18"/>
      <c r="IQ187" s="18"/>
      <c r="IR187" s="18"/>
      <c r="IS187" s="18"/>
      <c r="IT187" s="18"/>
      <c r="IU187" s="18"/>
      <c r="IV187" s="18"/>
      <c r="IW187" s="18"/>
      <c r="IX187" s="18"/>
      <c r="IY187" s="18"/>
      <c r="IZ187" s="18"/>
      <c r="JA187" s="18"/>
      <c r="JB187" s="18"/>
      <c r="JC187" s="18"/>
      <c r="JD187" s="18"/>
      <c r="JE187" s="18"/>
      <c r="JF187" s="18"/>
    </row>
    <row r="188" spans="36:266" x14ac:dyDescent="0.3">
      <c r="AJ188" s="24"/>
      <c r="AK188" s="24"/>
      <c r="AL188" s="20"/>
      <c r="AM188" s="23"/>
      <c r="AN188" s="18"/>
      <c r="AO188" s="24"/>
      <c r="AW188" s="71"/>
      <c r="AX188" s="71"/>
      <c r="AY188" s="71"/>
      <c r="BB188" s="25"/>
      <c r="BC188" s="21"/>
      <c r="BG188" s="18"/>
      <c r="BN188" s="22"/>
      <c r="BO188" s="22"/>
      <c r="BP188" s="22"/>
      <c r="BQ188" s="22"/>
      <c r="BR188" s="15"/>
      <c r="CF188" s="15"/>
      <c r="CL188" s="22"/>
      <c r="CM188" s="15"/>
      <c r="CR188" s="22"/>
      <c r="CT188" s="15"/>
      <c r="CW188" s="22"/>
      <c r="DA188" s="15"/>
      <c r="DH188" s="15"/>
      <c r="DJ188" s="22"/>
      <c r="DO188" s="15"/>
      <c r="DV188" s="15"/>
      <c r="EC188" s="15"/>
      <c r="EJ188" s="15"/>
      <c r="EQ188" s="15"/>
      <c r="EX188" s="15"/>
      <c r="FE188" s="15"/>
      <c r="FL188" s="15"/>
      <c r="FS188" s="15"/>
      <c r="FZ188" s="15"/>
      <c r="GG188" s="15"/>
      <c r="GN188" s="15"/>
      <c r="GP188" s="22"/>
      <c r="GQ188" s="22"/>
      <c r="GR188" s="22"/>
      <c r="GS188" s="22"/>
      <c r="GT188" s="22"/>
      <c r="GU188" s="15"/>
      <c r="GV188" s="22"/>
      <c r="GW188" s="22"/>
      <c r="GX188" s="22"/>
      <c r="GY188" s="18"/>
      <c r="GZ188" s="18"/>
      <c r="HA188" s="18"/>
      <c r="HB188" s="18"/>
      <c r="HC188" s="18"/>
      <c r="HD188" s="18"/>
      <c r="HE188" s="18"/>
      <c r="HF188" s="18"/>
      <c r="HG188" s="18"/>
      <c r="HH188" s="18"/>
      <c r="HI188" s="18"/>
      <c r="HJ188" s="18"/>
      <c r="HK188" s="18"/>
      <c r="HL188" s="18"/>
      <c r="HM188" s="18"/>
      <c r="HN188" s="18"/>
      <c r="HO188" s="18"/>
      <c r="HP188" s="18"/>
      <c r="HQ188" s="18"/>
      <c r="HR188" s="18"/>
      <c r="HS188" s="18"/>
      <c r="HT188" s="18"/>
      <c r="HU188" s="18"/>
      <c r="HV188" s="18"/>
      <c r="HW188" s="18"/>
      <c r="HX188" s="18"/>
      <c r="HY188" s="18"/>
      <c r="HZ188" s="18"/>
      <c r="IA188" s="18"/>
      <c r="IB188" s="18"/>
      <c r="IC188" s="18"/>
      <c r="ID188" s="18"/>
      <c r="IE188" s="18"/>
      <c r="IF188" s="18"/>
      <c r="IG188" s="18"/>
      <c r="IH188" s="18"/>
      <c r="II188" s="18"/>
      <c r="IJ188" s="18"/>
      <c r="IK188" s="18"/>
      <c r="IL188" s="18"/>
      <c r="IM188" s="18"/>
      <c r="IN188" s="18"/>
      <c r="IO188" s="18"/>
      <c r="IP188" s="18"/>
      <c r="IQ188" s="18"/>
      <c r="IR188" s="18"/>
      <c r="IS188" s="18"/>
      <c r="IT188" s="18"/>
      <c r="IU188" s="18"/>
      <c r="IV188" s="18"/>
      <c r="IW188" s="18"/>
      <c r="IX188" s="18"/>
      <c r="IY188" s="18"/>
      <c r="IZ188" s="18"/>
      <c r="JA188" s="18"/>
      <c r="JB188" s="18"/>
      <c r="JC188" s="18"/>
      <c r="JD188" s="18"/>
      <c r="JE188" s="18"/>
      <c r="JF188" s="18"/>
    </row>
    <row r="189" spans="36:266" x14ac:dyDescent="0.3">
      <c r="AJ189" s="24"/>
      <c r="AK189" s="24"/>
      <c r="AL189" s="20"/>
      <c r="AM189" s="23"/>
      <c r="AN189" s="18"/>
      <c r="AO189" s="24"/>
      <c r="AW189" s="71"/>
      <c r="AX189" s="71"/>
      <c r="AY189" s="71"/>
      <c r="BB189" s="25"/>
      <c r="BC189" s="21"/>
      <c r="BG189" s="18"/>
      <c r="BN189" s="22"/>
      <c r="BO189" s="22"/>
      <c r="BP189" s="22"/>
      <c r="BQ189" s="22"/>
      <c r="BR189" s="15"/>
      <c r="CF189" s="15"/>
      <c r="CL189" s="22"/>
      <c r="CM189" s="15"/>
      <c r="CR189" s="22"/>
      <c r="CT189" s="15"/>
      <c r="CW189" s="22"/>
      <c r="DA189" s="15"/>
      <c r="DH189" s="15"/>
      <c r="DJ189" s="22"/>
      <c r="DO189" s="15"/>
      <c r="DV189" s="15"/>
      <c r="EC189" s="15"/>
      <c r="EJ189" s="15"/>
      <c r="EQ189" s="15"/>
      <c r="EX189" s="15"/>
      <c r="FE189" s="15"/>
      <c r="FL189" s="15"/>
      <c r="FS189" s="15"/>
      <c r="FZ189" s="15"/>
      <c r="GG189" s="15"/>
      <c r="GN189" s="15"/>
      <c r="GP189" s="22"/>
      <c r="GQ189" s="22"/>
      <c r="GR189" s="22"/>
      <c r="GS189" s="22"/>
      <c r="GT189" s="22"/>
      <c r="GU189" s="15"/>
      <c r="GV189" s="22"/>
      <c r="GW189" s="22"/>
      <c r="GX189" s="22"/>
      <c r="GY189" s="18"/>
      <c r="GZ189" s="18"/>
      <c r="HA189" s="18"/>
      <c r="HB189" s="18"/>
      <c r="HC189" s="18"/>
      <c r="HD189" s="18"/>
      <c r="HE189" s="18"/>
      <c r="HF189" s="18"/>
      <c r="HG189" s="18"/>
      <c r="HH189" s="18"/>
      <c r="HI189" s="18"/>
      <c r="HJ189" s="18"/>
      <c r="HK189" s="18"/>
      <c r="HL189" s="18"/>
      <c r="HM189" s="18"/>
      <c r="HN189" s="18"/>
      <c r="HO189" s="18"/>
      <c r="HP189" s="18"/>
      <c r="HQ189" s="18"/>
      <c r="HR189" s="18"/>
      <c r="HS189" s="18"/>
      <c r="HT189" s="18"/>
      <c r="HU189" s="18"/>
      <c r="HV189" s="18"/>
      <c r="HW189" s="18"/>
      <c r="HX189" s="18"/>
      <c r="HY189" s="18"/>
      <c r="HZ189" s="18"/>
      <c r="IA189" s="18"/>
      <c r="IB189" s="18"/>
      <c r="IC189" s="18"/>
      <c r="ID189" s="18"/>
      <c r="IE189" s="18"/>
      <c r="IF189" s="18"/>
      <c r="IG189" s="18"/>
      <c r="IH189" s="18"/>
      <c r="II189" s="18"/>
      <c r="IJ189" s="18"/>
      <c r="IK189" s="18"/>
      <c r="IL189" s="18"/>
      <c r="IM189" s="18"/>
      <c r="IN189" s="18"/>
      <c r="IO189" s="18"/>
      <c r="IP189" s="18"/>
      <c r="IQ189" s="18"/>
      <c r="IR189" s="18"/>
      <c r="IS189" s="18"/>
      <c r="IT189" s="18"/>
      <c r="IU189" s="18"/>
      <c r="IV189" s="18"/>
      <c r="IW189" s="18"/>
      <c r="IX189" s="18"/>
      <c r="IY189" s="18"/>
      <c r="IZ189" s="18"/>
      <c r="JA189" s="18"/>
      <c r="JB189" s="18"/>
      <c r="JC189" s="18"/>
      <c r="JD189" s="18"/>
      <c r="JE189" s="18"/>
      <c r="JF189" s="18"/>
    </row>
    <row r="190" spans="36:266" x14ac:dyDescent="0.3">
      <c r="AJ190" s="24"/>
      <c r="AK190" s="24"/>
      <c r="AL190" s="20"/>
      <c r="AM190" s="23"/>
      <c r="AN190" s="18"/>
      <c r="AO190" s="24"/>
      <c r="AW190" s="71"/>
      <c r="AX190" s="71"/>
      <c r="AY190" s="71"/>
      <c r="BB190" s="25"/>
      <c r="BC190" s="21"/>
      <c r="BG190" s="18"/>
      <c r="BN190" s="22"/>
      <c r="BO190" s="22"/>
      <c r="BP190" s="22"/>
      <c r="BQ190" s="22"/>
      <c r="BR190" s="15"/>
      <c r="CF190" s="15"/>
      <c r="CL190" s="22"/>
      <c r="CM190" s="15"/>
      <c r="CR190" s="22"/>
      <c r="CT190" s="15"/>
      <c r="CW190" s="22"/>
      <c r="DA190" s="15"/>
      <c r="DH190" s="15"/>
      <c r="DJ190" s="22"/>
      <c r="DO190" s="15"/>
      <c r="DV190" s="15"/>
      <c r="EC190" s="15"/>
      <c r="EJ190" s="15"/>
      <c r="EQ190" s="15"/>
      <c r="EX190" s="15"/>
      <c r="FE190" s="15"/>
      <c r="FL190" s="15"/>
      <c r="FS190" s="15"/>
      <c r="FZ190" s="15"/>
      <c r="GG190" s="15"/>
      <c r="GN190" s="15"/>
      <c r="GP190" s="22"/>
      <c r="GQ190" s="22"/>
      <c r="GR190" s="22"/>
      <c r="GS190" s="22"/>
      <c r="GT190" s="22"/>
      <c r="GU190" s="15"/>
      <c r="GV190" s="22"/>
      <c r="GW190" s="22"/>
      <c r="GX190" s="22"/>
      <c r="GY190" s="18"/>
      <c r="GZ190" s="18"/>
      <c r="HA190" s="18"/>
      <c r="HB190" s="18"/>
      <c r="HC190" s="18"/>
      <c r="HD190" s="18"/>
      <c r="HE190" s="18"/>
      <c r="HF190" s="18"/>
      <c r="HG190" s="18"/>
      <c r="HH190" s="18"/>
      <c r="HI190" s="18"/>
      <c r="HJ190" s="18"/>
      <c r="HK190" s="18"/>
      <c r="HL190" s="18"/>
      <c r="HM190" s="18"/>
      <c r="HN190" s="18"/>
      <c r="HO190" s="18"/>
      <c r="HP190" s="18"/>
      <c r="HQ190" s="18"/>
      <c r="HR190" s="18"/>
      <c r="HS190" s="18"/>
      <c r="HT190" s="18"/>
      <c r="HU190" s="18"/>
      <c r="HV190" s="18"/>
      <c r="HW190" s="18"/>
      <c r="HX190" s="18"/>
      <c r="HY190" s="18"/>
      <c r="HZ190" s="18"/>
      <c r="IA190" s="18"/>
      <c r="IB190" s="18"/>
      <c r="IC190" s="18"/>
      <c r="ID190" s="18"/>
      <c r="IE190" s="18"/>
      <c r="IF190" s="18"/>
      <c r="IG190" s="18"/>
      <c r="IH190" s="18"/>
      <c r="II190" s="18"/>
      <c r="IJ190" s="18"/>
      <c r="IK190" s="18"/>
      <c r="IL190" s="18"/>
      <c r="IM190" s="18"/>
      <c r="IN190" s="18"/>
      <c r="IO190" s="18"/>
      <c r="IP190" s="18"/>
      <c r="IQ190" s="18"/>
      <c r="IR190" s="18"/>
      <c r="IS190" s="18"/>
      <c r="IT190" s="18"/>
      <c r="IU190" s="18"/>
      <c r="IV190" s="18"/>
      <c r="IW190" s="18"/>
      <c r="IX190" s="18"/>
      <c r="IY190" s="18"/>
      <c r="IZ190" s="18"/>
      <c r="JA190" s="18"/>
      <c r="JB190" s="18"/>
      <c r="JC190" s="18"/>
      <c r="JD190" s="18"/>
      <c r="JE190" s="18"/>
      <c r="JF190" s="18"/>
    </row>
    <row r="191" spans="36:266" x14ac:dyDescent="0.3">
      <c r="AJ191" s="24"/>
      <c r="AK191" s="24"/>
      <c r="AL191" s="20"/>
      <c r="AM191" s="23"/>
      <c r="AN191" s="18"/>
      <c r="AO191" s="24"/>
      <c r="AW191" s="71"/>
      <c r="AX191" s="71"/>
      <c r="AY191" s="71"/>
      <c r="BB191" s="25"/>
      <c r="BC191" s="21"/>
      <c r="BG191" s="18"/>
      <c r="BN191" s="22"/>
      <c r="BO191" s="22"/>
      <c r="BP191" s="22"/>
      <c r="BQ191" s="22"/>
      <c r="BR191" s="15"/>
      <c r="CF191" s="15"/>
      <c r="CL191" s="22"/>
      <c r="CM191" s="15"/>
      <c r="CR191" s="22"/>
      <c r="CT191" s="15"/>
      <c r="CW191" s="22"/>
      <c r="DA191" s="15"/>
      <c r="DH191" s="15"/>
      <c r="DJ191" s="22"/>
      <c r="DO191" s="15"/>
      <c r="DV191" s="15"/>
      <c r="EC191" s="15"/>
      <c r="EJ191" s="15"/>
      <c r="EQ191" s="15"/>
      <c r="EX191" s="15"/>
      <c r="FE191" s="15"/>
      <c r="FL191" s="15"/>
      <c r="FS191" s="15"/>
      <c r="FZ191" s="15"/>
      <c r="GG191" s="15"/>
      <c r="GN191" s="15"/>
      <c r="GP191" s="22"/>
      <c r="GQ191" s="22"/>
      <c r="GR191" s="22"/>
      <c r="GS191" s="22"/>
      <c r="GT191" s="22"/>
      <c r="GU191" s="15"/>
      <c r="GV191" s="22"/>
      <c r="GW191" s="22"/>
      <c r="GX191" s="22"/>
      <c r="GY191" s="18"/>
      <c r="GZ191" s="18"/>
      <c r="HA191" s="18"/>
      <c r="HB191" s="18"/>
      <c r="HC191" s="18"/>
      <c r="HD191" s="18"/>
      <c r="HE191" s="18"/>
      <c r="HF191" s="18"/>
      <c r="HG191" s="18"/>
      <c r="HH191" s="18"/>
      <c r="HI191" s="18"/>
      <c r="HJ191" s="18"/>
      <c r="HK191" s="18"/>
      <c r="HL191" s="18"/>
      <c r="HM191" s="18"/>
      <c r="HN191" s="18"/>
      <c r="HO191" s="18"/>
      <c r="HP191" s="18"/>
      <c r="HQ191" s="18"/>
      <c r="HR191" s="18"/>
      <c r="HS191" s="18"/>
      <c r="HT191" s="18"/>
      <c r="HU191" s="18"/>
      <c r="HV191" s="18"/>
      <c r="HW191" s="18"/>
      <c r="HX191" s="18"/>
      <c r="HY191" s="18"/>
      <c r="HZ191" s="18"/>
      <c r="IA191" s="18"/>
      <c r="IB191" s="18"/>
      <c r="IC191" s="18"/>
      <c r="ID191" s="18"/>
      <c r="IE191" s="18"/>
      <c r="IF191" s="18"/>
      <c r="IG191" s="18"/>
      <c r="IH191" s="18"/>
      <c r="II191" s="18"/>
      <c r="IJ191" s="18"/>
      <c r="IK191" s="18"/>
      <c r="IL191" s="18"/>
      <c r="IM191" s="18"/>
      <c r="IN191" s="18"/>
      <c r="IO191" s="18"/>
      <c r="IP191" s="18"/>
      <c r="IQ191" s="18"/>
      <c r="IR191" s="18"/>
      <c r="IS191" s="18"/>
      <c r="IT191" s="18"/>
      <c r="IU191" s="18"/>
      <c r="IV191" s="18"/>
      <c r="IW191" s="18"/>
      <c r="IX191" s="18"/>
      <c r="IY191" s="18"/>
      <c r="IZ191" s="18"/>
      <c r="JA191" s="18"/>
      <c r="JB191" s="18"/>
      <c r="JC191" s="18"/>
      <c r="JD191" s="18"/>
      <c r="JE191" s="18"/>
      <c r="JF191" s="18"/>
    </row>
    <row r="192" spans="36:266" x14ac:dyDescent="0.3">
      <c r="AJ192" s="24"/>
      <c r="AK192" s="24"/>
      <c r="AL192" s="20"/>
      <c r="AM192" s="23"/>
      <c r="AN192" s="18"/>
      <c r="AO192" s="24"/>
      <c r="AW192" s="71"/>
      <c r="AX192" s="71"/>
      <c r="AY192" s="71"/>
      <c r="BB192" s="25"/>
      <c r="BC192" s="21"/>
      <c r="BG192" s="18"/>
      <c r="BN192" s="22"/>
      <c r="BO192" s="22"/>
      <c r="BP192" s="22"/>
      <c r="BQ192" s="22"/>
      <c r="BR192" s="15"/>
      <c r="CF192" s="15"/>
      <c r="CL192" s="22"/>
      <c r="CM192" s="15"/>
      <c r="CR192" s="22"/>
      <c r="CT192" s="15"/>
      <c r="CW192" s="22"/>
      <c r="DA192" s="15"/>
      <c r="DH192" s="15"/>
      <c r="DJ192" s="22"/>
      <c r="DO192" s="15"/>
      <c r="DV192" s="15"/>
      <c r="EC192" s="15"/>
      <c r="EJ192" s="15"/>
      <c r="EQ192" s="15"/>
      <c r="EX192" s="15"/>
      <c r="FE192" s="15"/>
      <c r="FL192" s="15"/>
      <c r="FS192" s="15"/>
      <c r="FZ192" s="15"/>
      <c r="GG192" s="15"/>
      <c r="GN192" s="15"/>
      <c r="GP192" s="22"/>
      <c r="GQ192" s="22"/>
      <c r="GR192" s="22"/>
      <c r="GS192" s="22"/>
      <c r="GT192" s="22"/>
      <c r="GU192" s="15"/>
      <c r="GV192" s="22"/>
      <c r="GW192" s="22"/>
      <c r="GX192" s="22"/>
      <c r="GY192" s="18"/>
      <c r="GZ192" s="18"/>
      <c r="HA192" s="18"/>
      <c r="HB192" s="18"/>
      <c r="HC192" s="18"/>
      <c r="HD192" s="18"/>
      <c r="HE192" s="18"/>
      <c r="HF192" s="18"/>
      <c r="HG192" s="18"/>
      <c r="HH192" s="18"/>
      <c r="HI192" s="18"/>
      <c r="HJ192" s="18"/>
      <c r="HK192" s="18"/>
      <c r="HL192" s="18"/>
      <c r="HM192" s="18"/>
      <c r="HN192" s="18"/>
      <c r="HO192" s="18"/>
      <c r="HP192" s="18"/>
      <c r="HQ192" s="18"/>
      <c r="HR192" s="18"/>
      <c r="HS192" s="18"/>
      <c r="HT192" s="18"/>
      <c r="HU192" s="18"/>
      <c r="HV192" s="18"/>
      <c r="HW192" s="18"/>
      <c r="HX192" s="18"/>
      <c r="HY192" s="18"/>
      <c r="HZ192" s="18"/>
      <c r="IA192" s="18"/>
      <c r="IB192" s="18"/>
      <c r="IC192" s="18"/>
      <c r="ID192" s="18"/>
      <c r="IE192" s="18"/>
      <c r="IF192" s="18"/>
      <c r="IG192" s="18"/>
      <c r="IH192" s="18"/>
      <c r="II192" s="18"/>
      <c r="IJ192" s="18"/>
      <c r="IK192" s="18"/>
      <c r="IL192" s="18"/>
      <c r="IM192" s="18"/>
      <c r="IN192" s="18"/>
      <c r="IO192" s="18"/>
      <c r="IP192" s="18"/>
      <c r="IQ192" s="18"/>
      <c r="IR192" s="18"/>
      <c r="IS192" s="18"/>
      <c r="IT192" s="18"/>
      <c r="IU192" s="18"/>
      <c r="IV192" s="18"/>
      <c r="IW192" s="18"/>
      <c r="IX192" s="18"/>
      <c r="IY192" s="18"/>
      <c r="IZ192" s="18"/>
      <c r="JA192" s="18"/>
      <c r="JB192" s="18"/>
      <c r="JC192" s="18"/>
      <c r="JD192" s="18"/>
      <c r="JE192" s="18"/>
      <c r="JF192" s="18"/>
    </row>
    <row r="193" spans="36:266" x14ac:dyDescent="0.3">
      <c r="AJ193" s="24"/>
      <c r="AK193" s="24"/>
      <c r="AL193" s="20"/>
      <c r="AM193" s="23"/>
      <c r="AN193" s="18"/>
      <c r="AO193" s="24"/>
      <c r="AW193" s="71"/>
      <c r="AX193" s="71"/>
      <c r="AY193" s="71"/>
      <c r="BB193" s="25"/>
      <c r="BC193" s="21"/>
      <c r="BG193" s="18"/>
      <c r="BN193" s="22"/>
      <c r="BO193" s="22"/>
      <c r="BP193" s="22"/>
      <c r="BQ193" s="22"/>
      <c r="BR193" s="15"/>
      <c r="CF193" s="15"/>
      <c r="CL193" s="22"/>
      <c r="CM193" s="15"/>
      <c r="CR193" s="22"/>
      <c r="CT193" s="15"/>
      <c r="CW193" s="22"/>
      <c r="DA193" s="15"/>
      <c r="DH193" s="15"/>
      <c r="DJ193" s="22"/>
      <c r="DO193" s="15"/>
      <c r="DV193" s="15"/>
      <c r="EC193" s="15"/>
      <c r="EJ193" s="15"/>
      <c r="EQ193" s="15"/>
      <c r="EX193" s="15"/>
      <c r="FE193" s="15"/>
      <c r="FL193" s="15"/>
      <c r="FS193" s="15"/>
      <c r="FZ193" s="15"/>
      <c r="GG193" s="15"/>
      <c r="GN193" s="15"/>
      <c r="GP193" s="22"/>
      <c r="GQ193" s="22"/>
      <c r="GR193" s="22"/>
      <c r="GS193" s="22"/>
      <c r="GT193" s="22"/>
      <c r="GU193" s="15"/>
      <c r="GV193" s="22"/>
      <c r="GW193" s="22"/>
      <c r="GX193" s="22"/>
      <c r="GY193" s="18"/>
      <c r="GZ193" s="18"/>
      <c r="HA193" s="18"/>
      <c r="HB193" s="18"/>
      <c r="HC193" s="18"/>
      <c r="HD193" s="18"/>
      <c r="HE193" s="18"/>
      <c r="HF193" s="18"/>
      <c r="HG193" s="18"/>
      <c r="HH193" s="18"/>
      <c r="HI193" s="18"/>
      <c r="HJ193" s="18"/>
      <c r="HK193" s="18"/>
      <c r="HL193" s="18"/>
      <c r="HM193" s="18"/>
      <c r="HN193" s="18"/>
      <c r="HO193" s="18"/>
      <c r="HP193" s="18"/>
      <c r="HQ193" s="18"/>
      <c r="HR193" s="18"/>
      <c r="HS193" s="18"/>
      <c r="HT193" s="18"/>
      <c r="HU193" s="18"/>
      <c r="HV193" s="18"/>
      <c r="HW193" s="18"/>
      <c r="HX193" s="18"/>
      <c r="HY193" s="18"/>
      <c r="HZ193" s="18"/>
      <c r="IA193" s="18"/>
      <c r="IB193" s="18"/>
      <c r="IC193" s="18"/>
      <c r="ID193" s="18"/>
      <c r="IE193" s="18"/>
      <c r="IF193" s="18"/>
      <c r="IG193" s="18"/>
      <c r="IH193" s="18"/>
      <c r="II193" s="18"/>
      <c r="IJ193" s="18"/>
      <c r="IK193" s="18"/>
      <c r="IL193" s="18"/>
      <c r="IM193" s="18"/>
      <c r="IN193" s="18"/>
      <c r="IO193" s="18"/>
      <c r="IP193" s="18"/>
      <c r="IQ193" s="18"/>
      <c r="IR193" s="18"/>
      <c r="IS193" s="18"/>
      <c r="IT193" s="18"/>
      <c r="IU193" s="18"/>
      <c r="IV193" s="18"/>
      <c r="IW193" s="18"/>
      <c r="IX193" s="18"/>
      <c r="IY193" s="18"/>
      <c r="IZ193" s="18"/>
      <c r="JA193" s="18"/>
      <c r="JB193" s="18"/>
      <c r="JC193" s="18"/>
      <c r="JD193" s="18"/>
      <c r="JE193" s="18"/>
      <c r="JF193" s="18"/>
    </row>
    <row r="194" spans="36:266" x14ac:dyDescent="0.3">
      <c r="AJ194" s="24"/>
      <c r="AK194" s="24"/>
      <c r="AL194" s="20"/>
      <c r="AM194" s="23"/>
      <c r="AN194" s="18"/>
      <c r="AO194" s="24"/>
      <c r="AW194" s="71"/>
      <c r="AX194" s="71"/>
      <c r="AY194" s="71"/>
      <c r="BB194" s="25"/>
      <c r="BC194" s="21"/>
      <c r="BG194" s="18"/>
      <c r="BN194" s="22"/>
      <c r="BO194" s="22"/>
      <c r="BP194" s="22"/>
      <c r="BQ194" s="22"/>
      <c r="BR194" s="15"/>
      <c r="CF194" s="15"/>
      <c r="CL194" s="22"/>
      <c r="CM194" s="15"/>
      <c r="CR194" s="22"/>
      <c r="CT194" s="15"/>
      <c r="CW194" s="22"/>
      <c r="DA194" s="15"/>
      <c r="DH194" s="15"/>
      <c r="DJ194" s="22"/>
      <c r="DO194" s="15"/>
      <c r="DV194" s="15"/>
      <c r="EC194" s="15"/>
      <c r="EJ194" s="15"/>
      <c r="EQ194" s="15"/>
      <c r="EX194" s="15"/>
      <c r="FE194" s="15"/>
      <c r="FL194" s="15"/>
      <c r="FS194" s="15"/>
      <c r="FZ194" s="15"/>
      <c r="GG194" s="15"/>
      <c r="GN194" s="15"/>
      <c r="GP194" s="22"/>
      <c r="GQ194" s="22"/>
      <c r="GR194" s="22"/>
      <c r="GS194" s="22"/>
      <c r="GT194" s="22"/>
      <c r="GU194" s="15"/>
      <c r="GV194" s="22"/>
      <c r="GW194" s="22"/>
      <c r="GX194" s="22"/>
      <c r="GY194" s="18"/>
      <c r="GZ194" s="18"/>
      <c r="HA194" s="18"/>
      <c r="HB194" s="18"/>
      <c r="HC194" s="18"/>
      <c r="HD194" s="18"/>
      <c r="HE194" s="18"/>
      <c r="HF194" s="18"/>
      <c r="HG194" s="18"/>
      <c r="HH194" s="18"/>
      <c r="HI194" s="18"/>
      <c r="HJ194" s="18"/>
      <c r="HK194" s="18"/>
      <c r="HL194" s="18"/>
      <c r="HM194" s="18"/>
      <c r="HN194" s="18"/>
      <c r="HO194" s="18"/>
      <c r="HP194" s="18"/>
      <c r="HQ194" s="18"/>
      <c r="HR194" s="18"/>
      <c r="HS194" s="18"/>
      <c r="HT194" s="18"/>
      <c r="HU194" s="18"/>
      <c r="HV194" s="18"/>
      <c r="HW194" s="18"/>
      <c r="HX194" s="18"/>
      <c r="HY194" s="18"/>
      <c r="HZ194" s="18"/>
      <c r="IA194" s="18"/>
      <c r="IB194" s="18"/>
      <c r="IC194" s="18"/>
      <c r="ID194" s="18"/>
      <c r="IE194" s="18"/>
      <c r="IF194" s="18"/>
      <c r="IG194" s="18"/>
      <c r="IH194" s="18"/>
      <c r="II194" s="18"/>
      <c r="IJ194" s="18"/>
      <c r="IK194" s="18"/>
      <c r="IL194" s="18"/>
      <c r="IM194" s="18"/>
      <c r="IN194" s="18"/>
      <c r="IO194" s="18"/>
      <c r="IP194" s="18"/>
      <c r="IQ194" s="18"/>
      <c r="IR194" s="18"/>
      <c r="IS194" s="18"/>
      <c r="IT194" s="18"/>
      <c r="IU194" s="18"/>
      <c r="IV194" s="18"/>
      <c r="IW194" s="18"/>
      <c r="IX194" s="18"/>
      <c r="IY194" s="18"/>
      <c r="IZ194" s="18"/>
      <c r="JA194" s="18"/>
      <c r="JB194" s="18"/>
      <c r="JC194" s="18"/>
      <c r="JD194" s="18"/>
      <c r="JE194" s="18"/>
      <c r="JF194" s="18"/>
    </row>
    <row r="195" spans="36:266" x14ac:dyDescent="0.3">
      <c r="AJ195" s="24"/>
      <c r="AK195" s="24"/>
      <c r="AL195" s="20"/>
      <c r="AM195" s="23"/>
      <c r="AN195" s="18"/>
      <c r="AO195" s="24"/>
      <c r="AW195" s="71"/>
      <c r="AX195" s="71"/>
      <c r="AY195" s="71"/>
      <c r="BB195" s="25"/>
      <c r="BC195" s="21"/>
      <c r="BG195" s="18"/>
      <c r="BN195" s="22"/>
      <c r="BO195" s="22"/>
      <c r="BP195" s="22"/>
      <c r="BQ195" s="22"/>
      <c r="BR195" s="15"/>
      <c r="CF195" s="15"/>
      <c r="CL195" s="22"/>
      <c r="CM195" s="15"/>
      <c r="CR195" s="22"/>
      <c r="CT195" s="15"/>
      <c r="CW195" s="22"/>
      <c r="DA195" s="15"/>
      <c r="DH195" s="15"/>
      <c r="DJ195" s="22"/>
      <c r="DO195" s="15"/>
      <c r="DV195" s="15"/>
      <c r="EC195" s="15"/>
      <c r="EJ195" s="15"/>
      <c r="EQ195" s="15"/>
      <c r="EX195" s="15"/>
      <c r="FE195" s="15"/>
      <c r="FL195" s="15"/>
      <c r="FS195" s="15"/>
      <c r="FZ195" s="15"/>
      <c r="GG195" s="15"/>
      <c r="GN195" s="15"/>
      <c r="GP195" s="22"/>
      <c r="GQ195" s="22"/>
      <c r="GR195" s="22"/>
      <c r="GS195" s="22"/>
      <c r="GT195" s="22"/>
      <c r="GU195" s="15"/>
      <c r="GV195" s="22"/>
      <c r="GW195" s="22"/>
      <c r="GX195" s="22"/>
      <c r="GY195" s="18"/>
      <c r="GZ195" s="18"/>
      <c r="HA195" s="18"/>
      <c r="HB195" s="18"/>
      <c r="HC195" s="18"/>
      <c r="HD195" s="18"/>
      <c r="HE195" s="18"/>
      <c r="HF195" s="18"/>
      <c r="HG195" s="18"/>
      <c r="HH195" s="18"/>
      <c r="HI195" s="18"/>
      <c r="HJ195" s="18"/>
      <c r="HK195" s="18"/>
      <c r="HL195" s="18"/>
      <c r="HM195" s="18"/>
      <c r="HN195" s="18"/>
      <c r="HO195" s="18"/>
      <c r="HP195" s="18"/>
      <c r="HQ195" s="18"/>
      <c r="HR195" s="18"/>
      <c r="HS195" s="18"/>
      <c r="HT195" s="18"/>
      <c r="HU195" s="18"/>
      <c r="HV195" s="18"/>
      <c r="HW195" s="18"/>
      <c r="HX195" s="18"/>
      <c r="HY195" s="18"/>
      <c r="HZ195" s="18"/>
      <c r="IA195" s="18"/>
      <c r="IB195" s="18"/>
      <c r="IC195" s="18"/>
      <c r="ID195" s="18"/>
      <c r="IE195" s="18"/>
      <c r="IF195" s="18"/>
      <c r="IG195" s="18"/>
      <c r="IH195" s="18"/>
      <c r="II195" s="18"/>
      <c r="IJ195" s="18"/>
      <c r="IK195" s="18"/>
      <c r="IL195" s="18"/>
      <c r="IM195" s="18"/>
      <c r="IN195" s="18"/>
      <c r="IO195" s="18"/>
      <c r="IP195" s="18"/>
      <c r="IQ195" s="18"/>
      <c r="IR195" s="18"/>
      <c r="IS195" s="18"/>
      <c r="IT195" s="18"/>
      <c r="IU195" s="18"/>
      <c r="IV195" s="18"/>
      <c r="IW195" s="18"/>
      <c r="IX195" s="18"/>
      <c r="IY195" s="18"/>
      <c r="IZ195" s="18"/>
      <c r="JA195" s="18"/>
      <c r="JB195" s="18"/>
      <c r="JC195" s="18"/>
      <c r="JD195" s="18"/>
      <c r="JE195" s="18"/>
      <c r="JF195" s="18"/>
    </row>
    <row r="196" spans="36:266" x14ac:dyDescent="0.3">
      <c r="AJ196" s="24"/>
      <c r="AK196" s="24"/>
      <c r="AL196" s="20"/>
      <c r="AM196" s="23"/>
      <c r="AN196" s="18"/>
      <c r="AO196" s="24"/>
      <c r="AW196" s="71"/>
      <c r="AX196" s="71"/>
      <c r="AY196" s="71"/>
      <c r="BB196" s="25"/>
      <c r="BC196" s="21"/>
      <c r="BG196" s="18"/>
      <c r="BN196" s="22"/>
      <c r="BO196" s="22"/>
      <c r="BP196" s="22"/>
      <c r="BQ196" s="22"/>
      <c r="BR196" s="15"/>
      <c r="CF196" s="15"/>
      <c r="CL196" s="22"/>
      <c r="CM196" s="15"/>
      <c r="CR196" s="22"/>
      <c r="CT196" s="15"/>
      <c r="CW196" s="22"/>
      <c r="DA196" s="15"/>
      <c r="DH196" s="15"/>
      <c r="DJ196" s="22"/>
      <c r="DO196" s="15"/>
      <c r="DV196" s="15"/>
      <c r="EC196" s="15"/>
      <c r="EJ196" s="15"/>
      <c r="EQ196" s="15"/>
      <c r="EX196" s="15"/>
      <c r="FE196" s="15"/>
      <c r="FL196" s="15"/>
      <c r="FS196" s="15"/>
      <c r="FZ196" s="15"/>
      <c r="GG196" s="15"/>
      <c r="GN196" s="15"/>
      <c r="GP196" s="22"/>
      <c r="GQ196" s="22"/>
      <c r="GR196" s="22"/>
      <c r="GS196" s="22"/>
      <c r="GT196" s="22"/>
      <c r="GU196" s="15"/>
      <c r="GV196" s="22"/>
      <c r="GW196" s="22"/>
      <c r="GX196" s="22"/>
      <c r="GY196" s="18"/>
      <c r="GZ196" s="18"/>
      <c r="HA196" s="18"/>
      <c r="HB196" s="18"/>
      <c r="HC196" s="18"/>
      <c r="HD196" s="18"/>
      <c r="HE196" s="18"/>
      <c r="HF196" s="18"/>
      <c r="HG196" s="18"/>
      <c r="HH196" s="18"/>
      <c r="HI196" s="18"/>
      <c r="HJ196" s="18"/>
      <c r="HK196" s="18"/>
      <c r="HL196" s="18"/>
      <c r="HM196" s="18"/>
      <c r="HN196" s="18"/>
      <c r="HO196" s="18"/>
      <c r="HP196" s="18"/>
      <c r="HQ196" s="18"/>
      <c r="HR196" s="18"/>
      <c r="HS196" s="18"/>
      <c r="HT196" s="18"/>
      <c r="HU196" s="18"/>
      <c r="HV196" s="18"/>
      <c r="HW196" s="18"/>
      <c r="HX196" s="18"/>
      <c r="HY196" s="18"/>
      <c r="HZ196" s="18"/>
      <c r="IA196" s="18"/>
      <c r="IB196" s="18"/>
      <c r="IC196" s="18"/>
      <c r="ID196" s="18"/>
      <c r="IE196" s="18"/>
      <c r="IF196" s="18"/>
      <c r="IG196" s="18"/>
      <c r="IH196" s="18"/>
      <c r="II196" s="18"/>
      <c r="IJ196" s="18"/>
      <c r="IK196" s="18"/>
      <c r="IL196" s="18"/>
      <c r="IM196" s="18"/>
      <c r="IN196" s="18"/>
      <c r="IO196" s="18"/>
      <c r="IP196" s="18"/>
      <c r="IQ196" s="18"/>
      <c r="IR196" s="18"/>
      <c r="IS196" s="18"/>
      <c r="IT196" s="18"/>
      <c r="IU196" s="18"/>
      <c r="IV196" s="18"/>
      <c r="IW196" s="18"/>
      <c r="IX196" s="18"/>
      <c r="IY196" s="18"/>
      <c r="IZ196" s="18"/>
      <c r="JA196" s="18"/>
      <c r="JB196" s="18"/>
      <c r="JC196" s="18"/>
      <c r="JD196" s="18"/>
      <c r="JE196" s="18"/>
      <c r="JF196" s="18"/>
    </row>
    <row r="197" spans="36:266" x14ac:dyDescent="0.3">
      <c r="AJ197" s="24"/>
      <c r="AK197" s="24"/>
      <c r="AL197" s="20"/>
      <c r="AM197" s="23"/>
      <c r="AN197" s="18"/>
      <c r="AO197" s="24"/>
      <c r="AW197" s="71"/>
      <c r="AX197" s="71"/>
      <c r="AY197" s="71"/>
      <c r="BB197" s="25"/>
      <c r="BC197" s="21"/>
      <c r="BG197" s="18"/>
      <c r="BN197" s="22"/>
      <c r="BO197" s="22"/>
      <c r="BP197" s="22"/>
      <c r="BQ197" s="22"/>
      <c r="BR197" s="15"/>
      <c r="CF197" s="15"/>
      <c r="CL197" s="22"/>
      <c r="CM197" s="15"/>
      <c r="CR197" s="22"/>
      <c r="CT197" s="15"/>
      <c r="CW197" s="22"/>
      <c r="DA197" s="15"/>
      <c r="DH197" s="15"/>
      <c r="DJ197" s="22"/>
      <c r="DO197" s="15"/>
      <c r="DV197" s="15"/>
      <c r="EC197" s="15"/>
      <c r="EJ197" s="15"/>
      <c r="EQ197" s="15"/>
      <c r="EX197" s="15"/>
      <c r="FE197" s="15"/>
      <c r="FL197" s="15"/>
      <c r="FS197" s="15"/>
      <c r="FZ197" s="15"/>
      <c r="GG197" s="15"/>
      <c r="GN197" s="15"/>
      <c r="GP197" s="22"/>
      <c r="GQ197" s="22"/>
      <c r="GR197" s="22"/>
      <c r="GS197" s="22"/>
      <c r="GT197" s="22"/>
      <c r="GU197" s="15"/>
      <c r="GV197" s="22"/>
      <c r="GW197" s="22"/>
      <c r="GX197" s="22"/>
      <c r="GY197" s="18"/>
      <c r="GZ197" s="18"/>
      <c r="HA197" s="18"/>
      <c r="HB197" s="18"/>
      <c r="HC197" s="18"/>
      <c r="HD197" s="18"/>
      <c r="HE197" s="18"/>
      <c r="HF197" s="18"/>
      <c r="HG197" s="18"/>
      <c r="HH197" s="18"/>
      <c r="HI197" s="18"/>
      <c r="HJ197" s="18"/>
      <c r="HK197" s="18"/>
      <c r="HL197" s="18"/>
      <c r="HM197" s="18"/>
      <c r="HN197" s="18"/>
      <c r="HO197" s="18"/>
      <c r="HP197" s="18"/>
      <c r="HQ197" s="18"/>
      <c r="HR197" s="18"/>
      <c r="HS197" s="18"/>
      <c r="HT197" s="18"/>
      <c r="HU197" s="18"/>
      <c r="HV197" s="18"/>
      <c r="HW197" s="18"/>
      <c r="HX197" s="18"/>
      <c r="HY197" s="18"/>
      <c r="HZ197" s="18"/>
      <c r="IA197" s="18"/>
      <c r="IB197" s="18"/>
      <c r="IC197" s="18"/>
      <c r="ID197" s="18"/>
      <c r="IE197" s="18"/>
      <c r="IF197" s="18"/>
      <c r="IG197" s="18"/>
      <c r="IH197" s="18"/>
      <c r="II197" s="18"/>
      <c r="IJ197" s="18"/>
      <c r="IK197" s="18"/>
      <c r="IL197" s="18"/>
      <c r="IM197" s="18"/>
      <c r="IN197" s="18"/>
      <c r="IO197" s="18"/>
      <c r="IP197" s="18"/>
      <c r="IQ197" s="18"/>
      <c r="IR197" s="18"/>
      <c r="IS197" s="18"/>
      <c r="IT197" s="18"/>
      <c r="IU197" s="18"/>
      <c r="IV197" s="18"/>
      <c r="IW197" s="18"/>
      <c r="IX197" s="18"/>
      <c r="IY197" s="18"/>
      <c r="IZ197" s="18"/>
      <c r="JA197" s="18"/>
      <c r="JB197" s="18"/>
      <c r="JC197" s="18"/>
      <c r="JD197" s="18"/>
      <c r="JE197" s="18"/>
      <c r="JF197" s="18"/>
    </row>
    <row r="198" spans="36:266" x14ac:dyDescent="0.3">
      <c r="AJ198" s="24"/>
      <c r="AK198" s="24"/>
      <c r="AL198" s="20"/>
      <c r="AM198" s="23"/>
      <c r="AN198" s="18"/>
      <c r="AO198" s="24"/>
      <c r="AW198" s="71"/>
      <c r="AX198" s="71"/>
      <c r="AY198" s="71"/>
      <c r="BB198" s="25"/>
      <c r="BC198" s="21"/>
      <c r="BG198" s="18"/>
      <c r="BN198" s="22"/>
      <c r="BO198" s="22"/>
      <c r="BP198" s="22"/>
      <c r="BQ198" s="22"/>
      <c r="BR198" s="15"/>
      <c r="CF198" s="15"/>
      <c r="CL198" s="22"/>
      <c r="CM198" s="15"/>
      <c r="CR198" s="22"/>
      <c r="CT198" s="15"/>
      <c r="CW198" s="22"/>
      <c r="DA198" s="15"/>
      <c r="DH198" s="15"/>
      <c r="DJ198" s="22"/>
      <c r="DO198" s="15"/>
      <c r="DV198" s="15"/>
      <c r="EC198" s="15"/>
      <c r="EJ198" s="15"/>
      <c r="EQ198" s="15"/>
      <c r="EX198" s="15"/>
      <c r="FE198" s="15"/>
      <c r="FL198" s="15"/>
      <c r="FS198" s="15"/>
      <c r="FZ198" s="15"/>
      <c r="GG198" s="15"/>
      <c r="GN198" s="15"/>
      <c r="GP198" s="22"/>
      <c r="GQ198" s="22"/>
      <c r="GR198" s="22"/>
      <c r="GS198" s="22"/>
      <c r="GT198" s="22"/>
      <c r="GU198" s="15"/>
      <c r="GV198" s="22"/>
      <c r="GW198" s="22"/>
      <c r="GX198" s="22"/>
      <c r="GY198" s="18"/>
      <c r="GZ198" s="18"/>
      <c r="HA198" s="18"/>
      <c r="HB198" s="18"/>
      <c r="HC198" s="18"/>
      <c r="HD198" s="18"/>
      <c r="HE198" s="18"/>
      <c r="HF198" s="18"/>
      <c r="HG198" s="18"/>
      <c r="HH198" s="18"/>
      <c r="HI198" s="18"/>
      <c r="HJ198" s="18"/>
      <c r="HK198" s="18"/>
      <c r="HL198" s="18"/>
      <c r="HM198" s="18"/>
      <c r="HN198" s="18"/>
      <c r="HO198" s="18"/>
      <c r="HP198" s="18"/>
      <c r="HQ198" s="18"/>
      <c r="HR198" s="18"/>
      <c r="HS198" s="18"/>
      <c r="HT198" s="18"/>
      <c r="HU198" s="18"/>
      <c r="HV198" s="18"/>
      <c r="HW198" s="18"/>
      <c r="HX198" s="18"/>
      <c r="HY198" s="18"/>
      <c r="HZ198" s="18"/>
      <c r="IA198" s="18"/>
      <c r="IB198" s="18"/>
      <c r="IC198" s="18"/>
      <c r="ID198" s="18"/>
      <c r="IE198" s="18"/>
      <c r="IF198" s="18"/>
      <c r="IG198" s="18"/>
      <c r="IH198" s="18"/>
      <c r="II198" s="18"/>
      <c r="IJ198" s="18"/>
      <c r="IK198" s="18"/>
      <c r="IL198" s="18"/>
      <c r="IM198" s="18"/>
      <c r="IN198" s="18"/>
      <c r="IO198" s="18"/>
      <c r="IP198" s="18"/>
      <c r="IQ198" s="18"/>
      <c r="IR198" s="18"/>
      <c r="IS198" s="18"/>
      <c r="IT198" s="18"/>
      <c r="IU198" s="18"/>
      <c r="IV198" s="18"/>
      <c r="IW198" s="18"/>
      <c r="IX198" s="18"/>
      <c r="IY198" s="18"/>
      <c r="IZ198" s="18"/>
      <c r="JA198" s="18"/>
      <c r="JB198" s="18"/>
      <c r="JC198" s="18"/>
      <c r="JD198" s="18"/>
      <c r="JE198" s="18"/>
      <c r="JF198" s="18"/>
    </row>
    <row r="199" spans="36:266" x14ac:dyDescent="0.3">
      <c r="AJ199" s="24"/>
      <c r="AK199" s="24"/>
      <c r="AL199" s="20"/>
      <c r="AM199" s="23"/>
      <c r="AN199" s="18"/>
      <c r="AO199" s="24"/>
      <c r="AW199" s="71"/>
      <c r="AX199" s="71"/>
      <c r="AY199" s="71"/>
      <c r="BB199" s="25"/>
      <c r="BC199" s="21"/>
      <c r="BG199" s="18"/>
      <c r="BN199" s="22"/>
      <c r="BO199" s="22"/>
      <c r="BP199" s="22"/>
      <c r="BQ199" s="22"/>
      <c r="BR199" s="15"/>
      <c r="CF199" s="15"/>
      <c r="CL199" s="22"/>
      <c r="CM199" s="15"/>
      <c r="CR199" s="22"/>
      <c r="CT199" s="15"/>
      <c r="CW199" s="22"/>
      <c r="DA199" s="15"/>
      <c r="DH199" s="15"/>
      <c r="DJ199" s="22"/>
      <c r="DO199" s="15"/>
      <c r="DV199" s="15"/>
      <c r="EC199" s="15"/>
      <c r="EJ199" s="15"/>
      <c r="EQ199" s="15"/>
      <c r="EX199" s="15"/>
      <c r="FE199" s="15"/>
      <c r="FL199" s="15"/>
      <c r="FS199" s="15"/>
      <c r="FZ199" s="15"/>
      <c r="GG199" s="15"/>
      <c r="GN199" s="15"/>
      <c r="GP199" s="22"/>
      <c r="GQ199" s="22"/>
      <c r="GR199" s="22"/>
      <c r="GS199" s="22"/>
      <c r="GT199" s="22"/>
      <c r="GU199" s="15"/>
      <c r="GV199" s="22"/>
      <c r="GW199" s="22"/>
      <c r="GX199" s="22"/>
      <c r="GY199" s="18"/>
      <c r="GZ199" s="18"/>
      <c r="HA199" s="18"/>
      <c r="HB199" s="18"/>
      <c r="HC199" s="18"/>
      <c r="HD199" s="18"/>
      <c r="HE199" s="18"/>
      <c r="HF199" s="18"/>
      <c r="HG199" s="18"/>
      <c r="HH199" s="18"/>
      <c r="HI199" s="18"/>
      <c r="HJ199" s="18"/>
      <c r="HK199" s="18"/>
      <c r="HL199" s="18"/>
      <c r="HM199" s="18"/>
      <c r="HN199" s="18"/>
      <c r="HO199" s="18"/>
      <c r="HP199" s="18"/>
      <c r="HQ199" s="18"/>
      <c r="HR199" s="18"/>
      <c r="HS199" s="18"/>
      <c r="HT199" s="18"/>
      <c r="HU199" s="18"/>
      <c r="HV199" s="18"/>
      <c r="HW199" s="18"/>
      <c r="HX199" s="18"/>
      <c r="HY199" s="18"/>
      <c r="HZ199" s="18"/>
      <c r="IA199" s="18"/>
      <c r="IB199" s="18"/>
      <c r="IC199" s="18"/>
      <c r="ID199" s="18"/>
      <c r="IE199" s="18"/>
      <c r="IF199" s="18"/>
      <c r="IG199" s="18"/>
      <c r="IH199" s="18"/>
      <c r="II199" s="18"/>
      <c r="IJ199" s="18"/>
      <c r="IK199" s="18"/>
      <c r="IL199" s="18"/>
      <c r="IM199" s="18"/>
      <c r="IN199" s="18"/>
      <c r="IO199" s="18"/>
      <c r="IP199" s="18"/>
      <c r="IQ199" s="18"/>
      <c r="IR199" s="18"/>
      <c r="IS199" s="18"/>
      <c r="IT199" s="18"/>
      <c r="IU199" s="18"/>
      <c r="IV199" s="18"/>
      <c r="IW199" s="18"/>
      <c r="IX199" s="18"/>
      <c r="IY199" s="18"/>
      <c r="IZ199" s="18"/>
      <c r="JA199" s="18"/>
      <c r="JB199" s="18"/>
      <c r="JC199" s="18"/>
      <c r="JD199" s="18"/>
      <c r="JE199" s="18"/>
      <c r="JF199" s="18"/>
    </row>
    <row r="200" spans="36:266" x14ac:dyDescent="0.3">
      <c r="AJ200" s="24"/>
      <c r="AK200" s="24"/>
      <c r="AL200" s="20"/>
      <c r="AM200" s="23"/>
      <c r="AN200" s="18"/>
      <c r="AO200" s="24"/>
      <c r="AW200" s="71"/>
      <c r="AX200" s="71"/>
      <c r="AY200" s="71"/>
      <c r="BB200" s="25"/>
      <c r="BC200" s="21"/>
      <c r="BG200" s="18"/>
      <c r="BN200" s="22"/>
      <c r="BO200" s="22"/>
      <c r="BP200" s="22"/>
      <c r="BQ200" s="22"/>
      <c r="BR200" s="15"/>
      <c r="CF200" s="15"/>
      <c r="CL200" s="22"/>
      <c r="CM200" s="15"/>
      <c r="CR200" s="22"/>
      <c r="CT200" s="15"/>
      <c r="CW200" s="22"/>
      <c r="DA200" s="15"/>
      <c r="DH200" s="15"/>
      <c r="DJ200" s="22"/>
      <c r="DO200" s="15"/>
      <c r="DV200" s="15"/>
      <c r="EC200" s="15"/>
      <c r="EJ200" s="15"/>
      <c r="EQ200" s="15"/>
      <c r="EX200" s="15"/>
      <c r="FE200" s="15"/>
      <c r="FL200" s="15"/>
      <c r="FS200" s="15"/>
      <c r="FZ200" s="15"/>
      <c r="GG200" s="15"/>
      <c r="GN200" s="15"/>
      <c r="GP200" s="22"/>
      <c r="GQ200" s="22"/>
      <c r="GR200" s="22"/>
      <c r="GS200" s="22"/>
      <c r="GT200" s="22"/>
      <c r="GU200" s="15"/>
      <c r="GV200" s="22"/>
      <c r="GW200" s="22"/>
      <c r="GX200" s="22"/>
      <c r="GY200" s="18"/>
      <c r="GZ200" s="18"/>
      <c r="HA200" s="18"/>
      <c r="HB200" s="18"/>
      <c r="HC200" s="18"/>
      <c r="HD200" s="18"/>
      <c r="HE200" s="18"/>
      <c r="HF200" s="18"/>
      <c r="HG200" s="18"/>
      <c r="HH200" s="18"/>
      <c r="HI200" s="18"/>
      <c r="HJ200" s="18"/>
      <c r="HK200" s="18"/>
      <c r="HL200" s="18"/>
      <c r="HM200" s="18"/>
      <c r="HN200" s="18"/>
      <c r="HO200" s="18"/>
      <c r="HP200" s="18"/>
      <c r="HQ200" s="18"/>
      <c r="HR200" s="18"/>
      <c r="HS200" s="18"/>
      <c r="HT200" s="18"/>
      <c r="HU200" s="18"/>
      <c r="HV200" s="18"/>
      <c r="HW200" s="18"/>
      <c r="HX200" s="18"/>
      <c r="HY200" s="18"/>
      <c r="HZ200" s="18"/>
      <c r="IA200" s="18"/>
      <c r="IB200" s="18"/>
      <c r="IC200" s="18"/>
      <c r="ID200" s="18"/>
      <c r="IE200" s="18"/>
      <c r="IF200" s="18"/>
      <c r="IG200" s="18"/>
      <c r="IH200" s="18"/>
      <c r="II200" s="18"/>
      <c r="IJ200" s="18"/>
      <c r="IK200" s="18"/>
      <c r="IL200" s="18"/>
      <c r="IM200" s="18"/>
      <c r="IN200" s="18"/>
      <c r="IO200" s="18"/>
      <c r="IP200" s="18"/>
      <c r="IQ200" s="18"/>
      <c r="IR200" s="18"/>
      <c r="IS200" s="18"/>
      <c r="IT200" s="18"/>
      <c r="IU200" s="18"/>
      <c r="IV200" s="18"/>
      <c r="IW200" s="18"/>
      <c r="IX200" s="18"/>
      <c r="IY200" s="18"/>
      <c r="IZ200" s="18"/>
      <c r="JA200" s="18"/>
      <c r="JB200" s="18"/>
      <c r="JC200" s="18"/>
      <c r="JD200" s="18"/>
      <c r="JE200" s="18"/>
      <c r="JF200" s="18"/>
    </row>
    <row r="201" spans="36:266" x14ac:dyDescent="0.3">
      <c r="AJ201" s="24"/>
      <c r="AK201" s="24"/>
      <c r="AL201" s="20"/>
      <c r="AM201" s="23"/>
      <c r="AN201" s="18"/>
      <c r="AO201" s="24"/>
      <c r="AW201" s="71"/>
      <c r="AX201" s="71"/>
      <c r="AY201" s="71"/>
      <c r="BB201" s="25"/>
      <c r="BC201" s="21"/>
      <c r="BG201" s="18"/>
      <c r="BN201" s="22"/>
      <c r="BO201" s="22"/>
      <c r="BP201" s="22"/>
      <c r="BQ201" s="22"/>
      <c r="BR201" s="15"/>
      <c r="CF201" s="15"/>
      <c r="CL201" s="22"/>
      <c r="CM201" s="15"/>
      <c r="CR201" s="22"/>
      <c r="CT201" s="15"/>
      <c r="CW201" s="22"/>
      <c r="DA201" s="15"/>
      <c r="DH201" s="15"/>
      <c r="DJ201" s="22"/>
      <c r="DO201" s="15"/>
      <c r="DV201" s="15"/>
      <c r="EC201" s="15"/>
      <c r="EJ201" s="15"/>
      <c r="EQ201" s="15"/>
      <c r="EX201" s="15"/>
      <c r="FE201" s="15"/>
      <c r="FL201" s="15"/>
      <c r="FS201" s="15"/>
      <c r="FZ201" s="15"/>
      <c r="GG201" s="15"/>
      <c r="GN201" s="15"/>
      <c r="GP201" s="22"/>
      <c r="GQ201" s="22"/>
      <c r="GR201" s="22"/>
      <c r="GS201" s="22"/>
      <c r="GT201" s="22"/>
      <c r="GU201" s="15"/>
      <c r="GV201" s="22"/>
      <c r="GW201" s="22"/>
      <c r="GX201" s="22"/>
      <c r="GY201" s="18"/>
      <c r="GZ201" s="18"/>
      <c r="HA201" s="18"/>
      <c r="HB201" s="18"/>
      <c r="HC201" s="18"/>
      <c r="HD201" s="18"/>
      <c r="HE201" s="18"/>
      <c r="HF201" s="18"/>
      <c r="HG201" s="18"/>
      <c r="HH201" s="18"/>
      <c r="HI201" s="18"/>
      <c r="HJ201" s="18"/>
      <c r="HK201" s="18"/>
      <c r="HL201" s="18"/>
      <c r="HM201" s="18"/>
      <c r="HN201" s="18"/>
      <c r="HO201" s="18"/>
      <c r="HP201" s="18"/>
      <c r="HQ201" s="18"/>
      <c r="HR201" s="18"/>
      <c r="HS201" s="18"/>
      <c r="HT201" s="18"/>
      <c r="HU201" s="18"/>
      <c r="HV201" s="18"/>
      <c r="HW201" s="18"/>
      <c r="HX201" s="18"/>
      <c r="HY201" s="18"/>
      <c r="HZ201" s="18"/>
      <c r="IA201" s="18"/>
      <c r="IB201" s="18"/>
      <c r="IC201" s="18"/>
      <c r="ID201" s="18"/>
      <c r="IE201" s="18"/>
      <c r="IF201" s="18"/>
      <c r="IG201" s="18"/>
      <c r="IH201" s="18"/>
      <c r="II201" s="18"/>
      <c r="IJ201" s="18"/>
      <c r="IK201" s="18"/>
      <c r="IL201" s="18"/>
      <c r="IM201" s="18"/>
      <c r="IN201" s="18"/>
      <c r="IO201" s="18"/>
      <c r="IP201" s="18"/>
      <c r="IQ201" s="18"/>
      <c r="IR201" s="18"/>
      <c r="IS201" s="18"/>
      <c r="IT201" s="18"/>
      <c r="IU201" s="18"/>
      <c r="IV201" s="18"/>
      <c r="IW201" s="18"/>
      <c r="IX201" s="18"/>
      <c r="IY201" s="18"/>
      <c r="IZ201" s="18"/>
      <c r="JA201" s="18"/>
      <c r="JB201" s="18"/>
      <c r="JC201" s="18"/>
      <c r="JD201" s="18"/>
      <c r="JE201" s="18"/>
      <c r="JF201" s="18"/>
    </row>
    <row r="202" spans="36:266" x14ac:dyDescent="0.3">
      <c r="AJ202" s="24"/>
      <c r="AK202" s="24"/>
      <c r="AL202" s="20"/>
      <c r="AM202" s="23"/>
      <c r="AN202" s="18"/>
      <c r="AO202" s="24"/>
      <c r="AW202" s="71"/>
      <c r="AX202" s="71"/>
      <c r="AY202" s="71"/>
      <c r="BB202" s="25"/>
      <c r="BC202" s="21"/>
      <c r="BG202" s="18"/>
      <c r="BN202" s="22"/>
      <c r="BO202" s="22"/>
      <c r="BP202" s="22"/>
      <c r="BQ202" s="22"/>
      <c r="BR202" s="15"/>
      <c r="CF202" s="15"/>
      <c r="CL202" s="22"/>
      <c r="CM202" s="15"/>
      <c r="CR202" s="22"/>
      <c r="CT202" s="15"/>
      <c r="CW202" s="22"/>
      <c r="DA202" s="15"/>
      <c r="DH202" s="15"/>
      <c r="DJ202" s="22"/>
      <c r="DO202" s="15"/>
      <c r="DV202" s="15"/>
      <c r="EC202" s="15"/>
      <c r="EJ202" s="15"/>
      <c r="EQ202" s="15"/>
      <c r="EX202" s="15"/>
      <c r="FE202" s="15"/>
      <c r="FL202" s="15"/>
      <c r="FS202" s="15"/>
      <c r="FZ202" s="15"/>
      <c r="GG202" s="15"/>
      <c r="GN202" s="15"/>
      <c r="GP202" s="22"/>
      <c r="GQ202" s="22"/>
      <c r="GR202" s="22"/>
      <c r="GS202" s="22"/>
      <c r="GT202" s="22"/>
      <c r="GU202" s="15"/>
      <c r="GV202" s="22"/>
      <c r="GW202" s="22"/>
      <c r="GX202" s="22"/>
      <c r="GY202" s="18"/>
      <c r="GZ202" s="18"/>
      <c r="HA202" s="18"/>
      <c r="HB202" s="18"/>
      <c r="HC202" s="18"/>
      <c r="HD202" s="18"/>
      <c r="HE202" s="18"/>
      <c r="HF202" s="18"/>
      <c r="HG202" s="18"/>
      <c r="HH202" s="18"/>
      <c r="HI202" s="18"/>
      <c r="HJ202" s="18"/>
      <c r="HK202" s="18"/>
      <c r="HL202" s="18"/>
      <c r="HM202" s="18"/>
      <c r="HN202" s="18"/>
      <c r="HO202" s="18"/>
      <c r="HP202" s="18"/>
      <c r="HQ202" s="18"/>
      <c r="HR202" s="18"/>
      <c r="HS202" s="18"/>
      <c r="HT202" s="18"/>
      <c r="HU202" s="18"/>
      <c r="HV202" s="18"/>
      <c r="HW202" s="18"/>
      <c r="HX202" s="18"/>
      <c r="HY202" s="18"/>
      <c r="HZ202" s="18"/>
      <c r="IA202" s="18"/>
      <c r="IB202" s="18"/>
      <c r="IC202" s="18"/>
      <c r="ID202" s="18"/>
      <c r="IE202" s="18"/>
      <c r="IF202" s="18"/>
      <c r="IG202" s="18"/>
      <c r="IH202" s="18"/>
      <c r="II202" s="18"/>
      <c r="IJ202" s="18"/>
      <c r="IK202" s="18"/>
      <c r="IL202" s="18"/>
      <c r="IM202" s="18"/>
      <c r="IN202" s="18"/>
      <c r="IO202" s="18"/>
      <c r="IP202" s="18"/>
      <c r="IQ202" s="18"/>
      <c r="IR202" s="18"/>
      <c r="IS202" s="18"/>
      <c r="IT202" s="18"/>
      <c r="IU202" s="18"/>
      <c r="IV202" s="18"/>
      <c r="IW202" s="18"/>
      <c r="IX202" s="18"/>
      <c r="IY202" s="18"/>
      <c r="IZ202" s="18"/>
      <c r="JA202" s="18"/>
      <c r="JB202" s="18"/>
      <c r="JC202" s="18"/>
      <c r="JD202" s="18"/>
      <c r="JE202" s="18"/>
      <c r="JF202" s="18"/>
    </row>
    <row r="203" spans="36:266" x14ac:dyDescent="0.3">
      <c r="AJ203" s="24"/>
      <c r="AK203" s="24"/>
      <c r="AL203" s="20"/>
      <c r="AM203" s="23"/>
      <c r="AN203" s="18"/>
      <c r="AO203" s="24"/>
      <c r="AW203" s="71"/>
      <c r="AX203" s="71"/>
      <c r="AY203" s="71"/>
      <c r="BB203" s="25"/>
      <c r="BC203" s="21"/>
      <c r="BG203" s="18"/>
      <c r="BN203" s="22"/>
      <c r="BO203" s="22"/>
      <c r="BP203" s="22"/>
      <c r="BQ203" s="22"/>
      <c r="BR203" s="15"/>
      <c r="CF203" s="15"/>
      <c r="CL203" s="22"/>
      <c r="CM203" s="15"/>
      <c r="CR203" s="22"/>
      <c r="CT203" s="15"/>
      <c r="CW203" s="22"/>
      <c r="DA203" s="15"/>
      <c r="DH203" s="15"/>
      <c r="DJ203" s="22"/>
      <c r="DO203" s="15"/>
      <c r="DV203" s="15"/>
      <c r="EC203" s="15"/>
      <c r="EJ203" s="15"/>
      <c r="EQ203" s="15"/>
      <c r="EX203" s="15"/>
      <c r="FE203" s="15"/>
      <c r="FL203" s="15"/>
      <c r="FS203" s="15"/>
      <c r="FZ203" s="15"/>
      <c r="GG203" s="15"/>
      <c r="GN203" s="15"/>
      <c r="GP203" s="22"/>
      <c r="GQ203" s="22"/>
      <c r="GR203" s="22"/>
      <c r="GS203" s="22"/>
      <c r="GT203" s="22"/>
      <c r="GU203" s="15"/>
      <c r="GV203" s="22"/>
      <c r="GW203" s="22"/>
      <c r="GX203" s="22"/>
      <c r="GY203" s="18"/>
      <c r="GZ203" s="18"/>
      <c r="HA203" s="18"/>
      <c r="HB203" s="18"/>
      <c r="HC203" s="18"/>
      <c r="HD203" s="18"/>
      <c r="HE203" s="18"/>
      <c r="HF203" s="18"/>
      <c r="HG203" s="18"/>
      <c r="HH203" s="18"/>
      <c r="HI203" s="18"/>
      <c r="HJ203" s="18"/>
      <c r="HK203" s="18"/>
      <c r="HL203" s="18"/>
      <c r="HM203" s="18"/>
      <c r="HN203" s="18"/>
      <c r="HO203" s="18"/>
      <c r="HP203" s="18"/>
      <c r="HQ203" s="18"/>
      <c r="HR203" s="18"/>
      <c r="HS203" s="18"/>
      <c r="HT203" s="18"/>
      <c r="HU203" s="18"/>
      <c r="HV203" s="18"/>
      <c r="HW203" s="18"/>
      <c r="HX203" s="18"/>
      <c r="HY203" s="18"/>
      <c r="HZ203" s="18"/>
      <c r="IA203" s="18"/>
      <c r="IB203" s="18"/>
      <c r="IC203" s="18"/>
      <c r="ID203" s="18"/>
      <c r="IE203" s="18"/>
      <c r="IF203" s="18"/>
      <c r="IG203" s="18"/>
      <c r="IH203" s="18"/>
      <c r="II203" s="18"/>
      <c r="IJ203" s="18"/>
      <c r="IK203" s="18"/>
      <c r="IL203" s="18"/>
      <c r="IM203" s="18"/>
      <c r="IN203" s="18"/>
      <c r="IO203" s="18"/>
      <c r="IP203" s="18"/>
      <c r="IQ203" s="18"/>
      <c r="IR203" s="18"/>
      <c r="IS203" s="18"/>
      <c r="IT203" s="18"/>
      <c r="IU203" s="18"/>
      <c r="IV203" s="18"/>
      <c r="IW203" s="18"/>
      <c r="IX203" s="18"/>
      <c r="IY203" s="18"/>
      <c r="IZ203" s="18"/>
      <c r="JA203" s="18"/>
      <c r="JB203" s="18"/>
      <c r="JC203" s="18"/>
      <c r="JD203" s="18"/>
      <c r="JE203" s="18"/>
      <c r="JF203" s="18"/>
    </row>
    <row r="204" spans="36:266" x14ac:dyDescent="0.3">
      <c r="AJ204" s="24"/>
      <c r="AK204" s="24"/>
      <c r="AL204" s="20"/>
      <c r="AM204" s="23"/>
      <c r="AN204" s="18"/>
      <c r="AO204" s="24"/>
      <c r="AW204" s="71"/>
      <c r="AX204" s="71"/>
      <c r="AY204" s="71"/>
      <c r="BB204" s="25"/>
      <c r="BC204" s="21"/>
      <c r="BG204" s="18"/>
      <c r="BN204" s="22"/>
      <c r="BO204" s="22"/>
      <c r="BP204" s="22"/>
      <c r="BQ204" s="22"/>
      <c r="BR204" s="15"/>
      <c r="CF204" s="15"/>
      <c r="CL204" s="22"/>
      <c r="CM204" s="15"/>
      <c r="CR204" s="22"/>
      <c r="CT204" s="15"/>
      <c r="CW204" s="22"/>
      <c r="DA204" s="15"/>
      <c r="DH204" s="15"/>
      <c r="DJ204" s="22"/>
      <c r="DO204" s="15"/>
      <c r="DV204" s="15"/>
      <c r="EC204" s="15"/>
      <c r="EJ204" s="15"/>
      <c r="EQ204" s="15"/>
      <c r="EX204" s="15"/>
      <c r="FE204" s="15"/>
      <c r="FL204" s="15"/>
      <c r="FS204" s="15"/>
      <c r="FZ204" s="15"/>
      <c r="GG204" s="15"/>
      <c r="GN204" s="15"/>
      <c r="GP204" s="22"/>
      <c r="GQ204" s="22"/>
      <c r="GR204" s="22"/>
      <c r="GS204" s="22"/>
      <c r="GT204" s="22"/>
      <c r="GU204" s="15"/>
      <c r="GV204" s="22"/>
      <c r="GW204" s="22"/>
      <c r="GX204" s="22"/>
      <c r="GY204" s="18"/>
      <c r="GZ204" s="18"/>
      <c r="HA204" s="18"/>
      <c r="HB204" s="18"/>
      <c r="HC204" s="18"/>
      <c r="HD204" s="18"/>
      <c r="HE204" s="18"/>
      <c r="HF204" s="18"/>
      <c r="HG204" s="18"/>
      <c r="HH204" s="18"/>
      <c r="HI204" s="18"/>
      <c r="HJ204" s="18"/>
      <c r="HK204" s="18"/>
      <c r="HL204" s="18"/>
      <c r="HM204" s="18"/>
      <c r="HN204" s="18"/>
      <c r="HO204" s="18"/>
      <c r="HP204" s="18"/>
      <c r="HQ204" s="18"/>
      <c r="HR204" s="18"/>
      <c r="HS204" s="18"/>
      <c r="HT204" s="18"/>
      <c r="HU204" s="18"/>
      <c r="HV204" s="18"/>
      <c r="HW204" s="18"/>
      <c r="HX204" s="18"/>
      <c r="HY204" s="18"/>
      <c r="HZ204" s="18"/>
      <c r="IA204" s="18"/>
      <c r="IB204" s="18"/>
      <c r="IC204" s="18"/>
      <c r="ID204" s="18"/>
      <c r="IE204" s="18"/>
      <c r="IF204" s="18"/>
      <c r="IG204" s="18"/>
      <c r="IH204" s="18"/>
      <c r="II204" s="18"/>
      <c r="IJ204" s="18"/>
      <c r="IK204" s="18"/>
      <c r="IL204" s="18"/>
      <c r="IM204" s="18"/>
      <c r="IN204" s="18"/>
      <c r="IO204" s="18"/>
      <c r="IP204" s="18"/>
      <c r="IQ204" s="18"/>
      <c r="IR204" s="18"/>
      <c r="IS204" s="18"/>
      <c r="IT204" s="18"/>
      <c r="IU204" s="18"/>
      <c r="IV204" s="18"/>
      <c r="IW204" s="18"/>
      <c r="IX204" s="18"/>
      <c r="IY204" s="18"/>
      <c r="IZ204" s="18"/>
      <c r="JA204" s="18"/>
      <c r="JB204" s="18"/>
      <c r="JC204" s="18"/>
      <c r="JD204" s="18"/>
      <c r="JE204" s="18"/>
      <c r="JF204" s="18"/>
    </row>
    <row r="205" spans="36:266" x14ac:dyDescent="0.3">
      <c r="AJ205" s="24"/>
      <c r="AK205" s="24"/>
      <c r="AL205" s="20"/>
      <c r="AM205" s="23"/>
      <c r="AN205" s="18"/>
      <c r="AO205" s="24"/>
      <c r="AW205" s="71"/>
      <c r="AX205" s="71"/>
      <c r="AY205" s="71"/>
      <c r="BB205" s="25"/>
      <c r="BC205" s="21"/>
      <c r="BG205" s="18"/>
      <c r="BN205" s="22"/>
      <c r="BO205" s="22"/>
      <c r="BP205" s="22"/>
      <c r="BQ205" s="22"/>
      <c r="BR205" s="15"/>
      <c r="CF205" s="15"/>
      <c r="CL205" s="22"/>
      <c r="CM205" s="15"/>
      <c r="CR205" s="22"/>
      <c r="CT205" s="15"/>
      <c r="CW205" s="22"/>
      <c r="DA205" s="15"/>
      <c r="DH205" s="15"/>
      <c r="DJ205" s="22"/>
      <c r="DO205" s="15"/>
      <c r="DV205" s="15"/>
      <c r="EC205" s="15"/>
      <c r="EJ205" s="15"/>
      <c r="EQ205" s="15"/>
      <c r="EX205" s="15"/>
      <c r="FE205" s="15"/>
      <c r="FL205" s="15"/>
      <c r="FS205" s="15"/>
      <c r="FZ205" s="15"/>
      <c r="GG205" s="15"/>
      <c r="GN205" s="15"/>
      <c r="GP205" s="22"/>
      <c r="GQ205" s="22"/>
      <c r="GR205" s="22"/>
      <c r="GS205" s="22"/>
      <c r="GT205" s="22"/>
      <c r="GU205" s="15"/>
      <c r="GV205" s="22"/>
      <c r="GW205" s="22"/>
      <c r="GX205" s="22"/>
      <c r="GY205" s="18"/>
      <c r="GZ205" s="18"/>
      <c r="HA205" s="18"/>
      <c r="HB205" s="18"/>
      <c r="HC205" s="18"/>
      <c r="HD205" s="18"/>
      <c r="HE205" s="18"/>
      <c r="HF205" s="18"/>
      <c r="HG205" s="18"/>
      <c r="HH205" s="18"/>
      <c r="HI205" s="18"/>
      <c r="HJ205" s="18"/>
      <c r="HK205" s="18"/>
      <c r="HL205" s="18"/>
      <c r="HM205" s="18"/>
      <c r="HN205" s="18"/>
      <c r="HO205" s="18"/>
      <c r="HP205" s="18"/>
      <c r="HQ205" s="18"/>
      <c r="HR205" s="18"/>
      <c r="HS205" s="18"/>
      <c r="HT205" s="18"/>
      <c r="HU205" s="18"/>
      <c r="HV205" s="18"/>
      <c r="HW205" s="18"/>
      <c r="HX205" s="18"/>
      <c r="HY205" s="18"/>
      <c r="HZ205" s="18"/>
      <c r="IA205" s="18"/>
      <c r="IB205" s="18"/>
      <c r="IC205" s="18"/>
      <c r="ID205" s="18"/>
      <c r="IE205" s="18"/>
      <c r="IF205" s="18"/>
      <c r="IG205" s="18"/>
      <c r="IH205" s="18"/>
      <c r="II205" s="18"/>
      <c r="IJ205" s="18"/>
      <c r="IK205" s="18"/>
      <c r="IL205" s="18"/>
      <c r="IM205" s="18"/>
      <c r="IN205" s="18"/>
      <c r="IO205" s="18"/>
      <c r="IP205" s="18"/>
      <c r="IQ205" s="18"/>
      <c r="IR205" s="18"/>
      <c r="IS205" s="18"/>
      <c r="IT205" s="18"/>
      <c r="IU205" s="18"/>
      <c r="IV205" s="18"/>
      <c r="IW205" s="18"/>
      <c r="IX205" s="18"/>
      <c r="IY205" s="18"/>
      <c r="IZ205" s="18"/>
      <c r="JA205" s="18"/>
      <c r="JB205" s="18"/>
      <c r="JC205" s="18"/>
      <c r="JD205" s="18"/>
      <c r="JE205" s="18"/>
      <c r="JF205" s="18"/>
    </row>
    <row r="206" spans="36:266" x14ac:dyDescent="0.3">
      <c r="AJ206" s="24"/>
      <c r="AK206" s="24"/>
      <c r="AL206" s="20"/>
      <c r="AM206" s="23"/>
      <c r="AN206" s="18"/>
      <c r="AO206" s="24"/>
      <c r="AW206" s="71"/>
      <c r="AX206" s="71"/>
      <c r="AY206" s="71"/>
      <c r="BB206" s="25"/>
      <c r="BC206" s="21"/>
      <c r="BG206" s="18"/>
      <c r="BN206" s="22"/>
      <c r="BO206" s="22"/>
      <c r="BP206" s="22"/>
      <c r="BQ206" s="22"/>
      <c r="BR206" s="15"/>
      <c r="CF206" s="15"/>
      <c r="CL206" s="22"/>
      <c r="CM206" s="15"/>
      <c r="CR206" s="22"/>
      <c r="CT206" s="15"/>
      <c r="CW206" s="22"/>
      <c r="DA206" s="15"/>
      <c r="DH206" s="15"/>
      <c r="DJ206" s="22"/>
      <c r="DO206" s="15"/>
      <c r="DV206" s="15"/>
      <c r="EC206" s="15"/>
      <c r="EJ206" s="15"/>
      <c r="EQ206" s="15"/>
      <c r="EX206" s="15"/>
      <c r="FE206" s="15"/>
      <c r="FL206" s="15"/>
      <c r="FS206" s="15"/>
      <c r="FZ206" s="15"/>
      <c r="GG206" s="15"/>
      <c r="GN206" s="15"/>
      <c r="GP206" s="22"/>
      <c r="GQ206" s="22"/>
      <c r="GR206" s="22"/>
      <c r="GS206" s="22"/>
      <c r="GT206" s="22"/>
      <c r="GU206" s="15"/>
      <c r="GV206" s="22"/>
      <c r="GW206" s="22"/>
      <c r="GX206" s="22"/>
      <c r="GY206" s="18"/>
      <c r="GZ206" s="18"/>
      <c r="HA206" s="18"/>
      <c r="HB206" s="18"/>
      <c r="HC206" s="18"/>
      <c r="HD206" s="18"/>
      <c r="HE206" s="18"/>
      <c r="HF206" s="18"/>
      <c r="HG206" s="18"/>
      <c r="HH206" s="18"/>
      <c r="HI206" s="18"/>
      <c r="HJ206" s="18"/>
      <c r="HK206" s="18"/>
      <c r="HL206" s="18"/>
      <c r="HM206" s="18"/>
      <c r="HN206" s="18"/>
      <c r="HO206" s="18"/>
      <c r="HP206" s="18"/>
      <c r="HQ206" s="18"/>
      <c r="HR206" s="18"/>
      <c r="HS206" s="18"/>
      <c r="HT206" s="18"/>
      <c r="HU206" s="18"/>
      <c r="HV206" s="18"/>
      <c r="HW206" s="18"/>
      <c r="HX206" s="18"/>
      <c r="HY206" s="18"/>
      <c r="HZ206" s="18"/>
      <c r="IA206" s="18"/>
      <c r="IB206" s="18"/>
      <c r="IC206" s="18"/>
      <c r="ID206" s="18"/>
      <c r="IE206" s="18"/>
      <c r="IF206" s="18"/>
      <c r="IG206" s="18"/>
      <c r="IH206" s="18"/>
      <c r="II206" s="18"/>
      <c r="IJ206" s="18"/>
      <c r="IK206" s="18"/>
      <c r="IL206" s="18"/>
      <c r="IM206" s="18"/>
      <c r="IN206" s="18"/>
      <c r="IO206" s="18"/>
      <c r="IP206" s="18"/>
      <c r="IQ206" s="18"/>
      <c r="IR206" s="18"/>
      <c r="IS206" s="18"/>
      <c r="IT206" s="18"/>
      <c r="IU206" s="18"/>
      <c r="IV206" s="18"/>
      <c r="IW206" s="18"/>
      <c r="IX206" s="18"/>
      <c r="IY206" s="18"/>
      <c r="IZ206" s="18"/>
      <c r="JA206" s="18"/>
      <c r="JB206" s="18"/>
      <c r="JC206" s="18"/>
      <c r="JD206" s="18"/>
      <c r="JE206" s="18"/>
      <c r="JF206" s="18"/>
    </row>
    <row r="207" spans="36:266" x14ac:dyDescent="0.3">
      <c r="AJ207" s="24"/>
      <c r="AK207" s="24"/>
      <c r="AL207" s="20"/>
      <c r="AM207" s="23"/>
      <c r="AN207" s="18"/>
      <c r="AO207" s="24"/>
      <c r="AW207" s="71"/>
      <c r="AX207" s="71"/>
      <c r="AY207" s="71"/>
      <c r="BB207" s="25"/>
      <c r="BC207" s="21"/>
      <c r="BG207" s="18"/>
      <c r="BN207" s="22"/>
      <c r="BO207" s="22"/>
      <c r="BP207" s="22"/>
      <c r="BQ207" s="22"/>
      <c r="BR207" s="15"/>
      <c r="CF207" s="15"/>
      <c r="CL207" s="22"/>
      <c r="CM207" s="15"/>
      <c r="CR207" s="22"/>
      <c r="CT207" s="15"/>
      <c r="CW207" s="22"/>
      <c r="DA207" s="15"/>
      <c r="DH207" s="15"/>
      <c r="DJ207" s="22"/>
      <c r="DO207" s="15"/>
      <c r="DV207" s="15"/>
      <c r="EC207" s="15"/>
      <c r="EJ207" s="15"/>
      <c r="EQ207" s="15"/>
      <c r="EX207" s="15"/>
      <c r="FE207" s="15"/>
      <c r="FL207" s="15"/>
      <c r="FS207" s="15"/>
      <c r="FZ207" s="15"/>
      <c r="GG207" s="15"/>
      <c r="GN207" s="15"/>
      <c r="GP207" s="22"/>
      <c r="GQ207" s="22"/>
      <c r="GR207" s="22"/>
      <c r="GS207" s="22"/>
      <c r="GT207" s="22"/>
      <c r="GU207" s="15"/>
      <c r="GV207" s="22"/>
      <c r="GW207" s="22"/>
      <c r="GX207" s="22"/>
      <c r="GY207" s="18"/>
      <c r="GZ207" s="18"/>
      <c r="HA207" s="18"/>
      <c r="HB207" s="18"/>
      <c r="HC207" s="18"/>
      <c r="HD207" s="18"/>
      <c r="HE207" s="18"/>
      <c r="HF207" s="18"/>
      <c r="HG207" s="18"/>
      <c r="HH207" s="18"/>
      <c r="HI207" s="18"/>
      <c r="HJ207" s="18"/>
      <c r="HK207" s="18"/>
      <c r="HL207" s="18"/>
      <c r="HM207" s="18"/>
      <c r="HN207" s="18"/>
      <c r="HO207" s="18"/>
      <c r="HP207" s="18"/>
      <c r="HQ207" s="18"/>
      <c r="HR207" s="18"/>
      <c r="HS207" s="18"/>
      <c r="HT207" s="18"/>
      <c r="HU207" s="18"/>
      <c r="HV207" s="18"/>
      <c r="HW207" s="18"/>
      <c r="HX207" s="18"/>
      <c r="HY207" s="18"/>
      <c r="HZ207" s="18"/>
      <c r="IA207" s="18"/>
      <c r="IB207" s="18"/>
      <c r="IC207" s="18"/>
      <c r="ID207" s="18"/>
      <c r="IE207" s="18"/>
      <c r="IF207" s="18"/>
      <c r="IG207" s="18"/>
      <c r="IH207" s="18"/>
      <c r="II207" s="18"/>
      <c r="IJ207" s="18"/>
      <c r="IK207" s="18"/>
      <c r="IL207" s="18"/>
      <c r="IM207" s="18"/>
      <c r="IN207" s="18"/>
      <c r="IO207" s="18"/>
      <c r="IP207" s="18"/>
      <c r="IQ207" s="18"/>
      <c r="IR207" s="18"/>
      <c r="IS207" s="18"/>
      <c r="IT207" s="18"/>
      <c r="IU207" s="18"/>
      <c r="IV207" s="18"/>
      <c r="IW207" s="18"/>
      <c r="IX207" s="18"/>
      <c r="IY207" s="18"/>
      <c r="IZ207" s="18"/>
      <c r="JA207" s="18"/>
      <c r="JB207" s="18"/>
      <c r="JC207" s="18"/>
      <c r="JD207" s="18"/>
      <c r="JE207" s="18"/>
      <c r="JF207" s="18"/>
    </row>
    <row r="208" spans="36:266" x14ac:dyDescent="0.3">
      <c r="AJ208" s="24"/>
      <c r="AK208" s="24"/>
      <c r="AL208" s="20"/>
      <c r="AM208" s="23"/>
      <c r="AN208" s="18"/>
      <c r="AO208" s="24"/>
      <c r="AW208" s="71"/>
      <c r="AX208" s="71"/>
      <c r="AY208" s="71"/>
      <c r="BB208" s="25"/>
      <c r="BC208" s="21"/>
      <c r="BG208" s="18"/>
      <c r="BN208" s="22"/>
      <c r="BO208" s="22"/>
      <c r="BP208" s="22"/>
      <c r="BQ208" s="22"/>
      <c r="BR208" s="15"/>
      <c r="CF208" s="15"/>
      <c r="CL208" s="22"/>
      <c r="CM208" s="15"/>
      <c r="CR208" s="22"/>
      <c r="CT208" s="15"/>
      <c r="CW208" s="22"/>
      <c r="DA208" s="15"/>
      <c r="DH208" s="15"/>
      <c r="DJ208" s="22"/>
      <c r="DO208" s="15"/>
      <c r="DV208" s="15"/>
      <c r="EC208" s="15"/>
      <c r="EJ208" s="15"/>
      <c r="EQ208" s="15"/>
      <c r="EX208" s="15"/>
      <c r="FE208" s="15"/>
      <c r="FL208" s="15"/>
      <c r="FS208" s="15"/>
      <c r="FZ208" s="15"/>
      <c r="GG208" s="15"/>
      <c r="GN208" s="15"/>
      <c r="GP208" s="22"/>
      <c r="GQ208" s="22"/>
      <c r="GR208" s="22"/>
      <c r="GS208" s="22"/>
      <c r="GT208" s="22"/>
      <c r="GU208" s="15"/>
      <c r="GV208" s="22"/>
      <c r="GW208" s="22"/>
      <c r="GX208" s="22"/>
      <c r="GY208" s="18"/>
      <c r="GZ208" s="18"/>
      <c r="HA208" s="18"/>
      <c r="HB208" s="18"/>
      <c r="HC208" s="18"/>
      <c r="HD208" s="18"/>
      <c r="HE208" s="18"/>
      <c r="HF208" s="18"/>
      <c r="HG208" s="18"/>
      <c r="HH208" s="18"/>
      <c r="HI208" s="18"/>
      <c r="HJ208" s="18"/>
      <c r="HK208" s="18"/>
      <c r="HL208" s="18"/>
      <c r="HM208" s="18"/>
      <c r="HN208" s="18"/>
      <c r="HO208" s="18"/>
      <c r="HP208" s="18"/>
      <c r="HQ208" s="18"/>
      <c r="HR208" s="18"/>
      <c r="HS208" s="18"/>
      <c r="HT208" s="18"/>
      <c r="HU208" s="18"/>
      <c r="HV208" s="18"/>
      <c r="HW208" s="18"/>
      <c r="HX208" s="18"/>
      <c r="HY208" s="18"/>
      <c r="HZ208" s="18"/>
      <c r="IA208" s="18"/>
      <c r="IB208" s="18"/>
      <c r="IC208" s="18"/>
      <c r="ID208" s="18"/>
      <c r="IE208" s="18"/>
      <c r="IF208" s="18"/>
      <c r="IG208" s="18"/>
      <c r="IH208" s="18"/>
      <c r="II208" s="18"/>
      <c r="IJ208" s="18"/>
      <c r="IK208" s="18"/>
      <c r="IL208" s="18"/>
      <c r="IM208" s="18"/>
      <c r="IN208" s="18"/>
      <c r="IO208" s="18"/>
      <c r="IP208" s="18"/>
      <c r="IQ208" s="18"/>
      <c r="IR208" s="18"/>
      <c r="IS208" s="18"/>
      <c r="IT208" s="18"/>
      <c r="IU208" s="18"/>
      <c r="IV208" s="18"/>
      <c r="IW208" s="18"/>
      <c r="IX208" s="18"/>
      <c r="IY208" s="18"/>
      <c r="IZ208" s="18"/>
      <c r="JA208" s="18"/>
      <c r="JB208" s="18"/>
      <c r="JC208" s="18"/>
      <c r="JD208" s="18"/>
      <c r="JE208" s="18"/>
      <c r="JF208" s="18"/>
    </row>
    <row r="209" spans="36:266" x14ac:dyDescent="0.3">
      <c r="AJ209" s="24"/>
      <c r="AK209" s="24"/>
      <c r="AL209" s="20"/>
      <c r="AM209" s="23"/>
      <c r="AN209" s="18"/>
      <c r="AO209" s="24"/>
      <c r="AW209" s="71"/>
      <c r="AX209" s="71"/>
      <c r="AY209" s="71"/>
      <c r="BB209" s="25"/>
      <c r="BC209" s="21"/>
      <c r="BG209" s="18"/>
      <c r="BN209" s="22"/>
      <c r="BO209" s="22"/>
      <c r="BP209" s="22"/>
      <c r="BQ209" s="22"/>
      <c r="BR209" s="15"/>
      <c r="CF209" s="15"/>
      <c r="CL209" s="22"/>
      <c r="CM209" s="15"/>
      <c r="CR209" s="22"/>
      <c r="CT209" s="15"/>
      <c r="CW209" s="22"/>
      <c r="DA209" s="15"/>
      <c r="DH209" s="15"/>
      <c r="DJ209" s="22"/>
      <c r="DO209" s="15"/>
      <c r="DV209" s="15"/>
      <c r="EC209" s="15"/>
      <c r="EJ209" s="15"/>
      <c r="EQ209" s="15"/>
      <c r="EX209" s="15"/>
      <c r="FE209" s="15"/>
      <c r="FL209" s="15"/>
      <c r="FS209" s="15"/>
      <c r="FZ209" s="15"/>
      <c r="GG209" s="15"/>
      <c r="GN209" s="15"/>
      <c r="GP209" s="22"/>
      <c r="GQ209" s="22"/>
      <c r="GR209" s="22"/>
      <c r="GS209" s="22"/>
      <c r="GT209" s="22"/>
      <c r="GU209" s="15"/>
      <c r="GV209" s="22"/>
      <c r="GW209" s="22"/>
      <c r="GX209" s="22"/>
      <c r="GY209" s="18"/>
      <c r="GZ209" s="18"/>
      <c r="HA209" s="18"/>
      <c r="HB209" s="18"/>
      <c r="HC209" s="18"/>
      <c r="HD209" s="18"/>
      <c r="HE209" s="18"/>
      <c r="HF209" s="18"/>
      <c r="HG209" s="18"/>
      <c r="HH209" s="18"/>
      <c r="HI209" s="18"/>
      <c r="HJ209" s="18"/>
      <c r="HK209" s="18"/>
      <c r="HL209" s="18"/>
      <c r="HM209" s="18"/>
      <c r="HN209" s="18"/>
      <c r="HO209" s="18"/>
      <c r="HP209" s="18"/>
      <c r="HQ209" s="18"/>
      <c r="HR209" s="18"/>
      <c r="HS209" s="18"/>
      <c r="HT209" s="18"/>
      <c r="HU209" s="18"/>
      <c r="HV209" s="18"/>
      <c r="HW209" s="18"/>
      <c r="HX209" s="18"/>
      <c r="HY209" s="18"/>
      <c r="HZ209" s="18"/>
      <c r="IA209" s="18"/>
      <c r="IB209" s="18"/>
      <c r="IC209" s="18"/>
      <c r="ID209" s="18"/>
      <c r="IE209" s="18"/>
      <c r="IF209" s="18"/>
      <c r="IG209" s="18"/>
      <c r="IH209" s="18"/>
      <c r="II209" s="18"/>
      <c r="IJ209" s="18"/>
      <c r="IK209" s="18"/>
      <c r="IL209" s="18"/>
      <c r="IM209" s="18"/>
      <c r="IN209" s="18"/>
      <c r="IO209" s="18"/>
      <c r="IP209" s="18"/>
      <c r="IQ209" s="18"/>
      <c r="IR209" s="18"/>
      <c r="IS209" s="18"/>
      <c r="IT209" s="18"/>
      <c r="IU209" s="18"/>
      <c r="IV209" s="18"/>
      <c r="IW209" s="18"/>
      <c r="IX209" s="18"/>
      <c r="IY209" s="18"/>
      <c r="IZ209" s="18"/>
      <c r="JA209" s="18"/>
      <c r="JB209" s="18"/>
      <c r="JC209" s="18"/>
      <c r="JD209" s="18"/>
      <c r="JE209" s="18"/>
      <c r="JF209" s="18"/>
    </row>
    <row r="210" spans="36:266" x14ac:dyDescent="0.3">
      <c r="AJ210" s="24"/>
      <c r="AK210" s="24"/>
      <c r="AL210" s="20"/>
      <c r="AM210" s="23"/>
      <c r="AN210" s="18"/>
      <c r="AO210" s="24"/>
      <c r="AW210" s="71"/>
      <c r="AX210" s="71"/>
      <c r="AY210" s="71"/>
      <c r="BB210" s="25"/>
      <c r="BC210" s="21"/>
      <c r="BG210" s="18"/>
      <c r="BN210" s="22"/>
      <c r="BO210" s="22"/>
      <c r="BP210" s="22"/>
      <c r="BQ210" s="22"/>
      <c r="BR210" s="15"/>
      <c r="CF210" s="15"/>
      <c r="CL210" s="22"/>
      <c r="CM210" s="15"/>
      <c r="CR210" s="22"/>
      <c r="CT210" s="15"/>
      <c r="CW210" s="22"/>
      <c r="DA210" s="15"/>
      <c r="DH210" s="15"/>
      <c r="DJ210" s="22"/>
      <c r="DO210" s="15"/>
      <c r="DV210" s="15"/>
      <c r="EC210" s="15"/>
      <c r="EJ210" s="15"/>
      <c r="EQ210" s="15"/>
      <c r="EX210" s="15"/>
      <c r="FE210" s="15"/>
      <c r="FL210" s="15"/>
      <c r="FS210" s="15"/>
      <c r="FZ210" s="15"/>
      <c r="GG210" s="15"/>
      <c r="GN210" s="15"/>
      <c r="GP210" s="22"/>
      <c r="GQ210" s="22"/>
      <c r="GR210" s="22"/>
      <c r="GS210" s="22"/>
      <c r="GT210" s="22"/>
      <c r="GU210" s="15"/>
      <c r="GV210" s="22"/>
      <c r="GW210" s="22"/>
      <c r="GX210" s="22"/>
      <c r="GY210" s="18"/>
      <c r="GZ210" s="18"/>
      <c r="HA210" s="18"/>
      <c r="HB210" s="18"/>
      <c r="HC210" s="18"/>
      <c r="HD210" s="18"/>
      <c r="HE210" s="18"/>
      <c r="HF210" s="18"/>
      <c r="HG210" s="18"/>
      <c r="HH210" s="18"/>
      <c r="HI210" s="18"/>
      <c r="HJ210" s="18"/>
      <c r="HK210" s="18"/>
      <c r="HL210" s="18"/>
      <c r="HM210" s="18"/>
      <c r="HN210" s="18"/>
      <c r="HO210" s="18"/>
      <c r="HP210" s="18"/>
      <c r="HQ210" s="18"/>
      <c r="HR210" s="18"/>
      <c r="HS210" s="18"/>
      <c r="HT210" s="18"/>
      <c r="HU210" s="18"/>
      <c r="HV210" s="18"/>
      <c r="HW210" s="18"/>
      <c r="HX210" s="18"/>
      <c r="HY210" s="18"/>
      <c r="HZ210" s="18"/>
      <c r="IA210" s="18"/>
      <c r="IB210" s="18"/>
      <c r="IC210" s="18"/>
      <c r="ID210" s="18"/>
      <c r="IE210" s="18"/>
      <c r="IF210" s="18"/>
      <c r="IG210" s="18"/>
      <c r="IH210" s="18"/>
      <c r="II210" s="18"/>
      <c r="IJ210" s="18"/>
      <c r="IK210" s="18"/>
      <c r="IL210" s="18"/>
      <c r="IM210" s="18"/>
      <c r="IN210" s="18"/>
      <c r="IO210" s="18"/>
      <c r="IP210" s="18"/>
      <c r="IQ210" s="18"/>
      <c r="IR210" s="18"/>
      <c r="IS210" s="18"/>
      <c r="IT210" s="18"/>
      <c r="IU210" s="18"/>
      <c r="IV210" s="18"/>
      <c r="IW210" s="18"/>
      <c r="IX210" s="18"/>
      <c r="IY210" s="18"/>
      <c r="IZ210" s="18"/>
      <c r="JA210" s="18"/>
      <c r="JB210" s="18"/>
      <c r="JC210" s="18"/>
      <c r="JD210" s="18"/>
      <c r="JE210" s="18"/>
      <c r="JF210" s="18"/>
    </row>
    <row r="211" spans="36:266" x14ac:dyDescent="0.3">
      <c r="AJ211" s="24"/>
      <c r="AK211" s="24"/>
      <c r="AL211" s="20"/>
      <c r="AM211" s="23"/>
      <c r="AN211" s="18"/>
      <c r="AO211" s="24"/>
      <c r="AW211" s="71"/>
      <c r="AX211" s="71"/>
      <c r="AY211" s="71"/>
      <c r="BB211" s="25"/>
      <c r="BC211" s="21"/>
      <c r="BG211" s="18"/>
      <c r="BN211" s="22"/>
      <c r="BO211" s="22"/>
      <c r="BP211" s="22"/>
      <c r="BQ211" s="22"/>
      <c r="BR211" s="15"/>
      <c r="CF211" s="15"/>
      <c r="CL211" s="22"/>
      <c r="CM211" s="15"/>
      <c r="CR211" s="22"/>
      <c r="CT211" s="15"/>
      <c r="CW211" s="22"/>
      <c r="DA211" s="15"/>
      <c r="DH211" s="15"/>
      <c r="DJ211" s="22"/>
      <c r="DO211" s="15"/>
      <c r="DV211" s="15"/>
      <c r="EC211" s="15"/>
      <c r="EJ211" s="15"/>
      <c r="EQ211" s="15"/>
      <c r="EX211" s="15"/>
      <c r="FE211" s="15"/>
      <c r="FL211" s="15"/>
      <c r="FS211" s="15"/>
      <c r="FZ211" s="15"/>
      <c r="GG211" s="15"/>
      <c r="GN211" s="15"/>
      <c r="GP211" s="22"/>
      <c r="GQ211" s="22"/>
      <c r="GR211" s="22"/>
      <c r="GS211" s="22"/>
      <c r="GT211" s="22"/>
      <c r="GU211" s="15"/>
      <c r="GV211" s="22"/>
      <c r="GW211" s="22"/>
      <c r="GX211" s="22"/>
      <c r="GY211" s="18"/>
      <c r="GZ211" s="18"/>
      <c r="HA211" s="18"/>
      <c r="HB211" s="18"/>
      <c r="HC211" s="18"/>
      <c r="HD211" s="18"/>
      <c r="HE211" s="18"/>
      <c r="HF211" s="18"/>
      <c r="HG211" s="18"/>
      <c r="HH211" s="18"/>
      <c r="HI211" s="18"/>
      <c r="HJ211" s="18"/>
      <c r="HK211" s="18"/>
      <c r="HL211" s="18"/>
      <c r="HM211" s="18"/>
      <c r="HN211" s="18"/>
      <c r="HO211" s="18"/>
      <c r="HP211" s="18"/>
      <c r="HQ211" s="18"/>
      <c r="HR211" s="18"/>
      <c r="HS211" s="18"/>
      <c r="HT211" s="18"/>
      <c r="HU211" s="18"/>
      <c r="HV211" s="18"/>
      <c r="HW211" s="18"/>
      <c r="HX211" s="18"/>
      <c r="HY211" s="18"/>
      <c r="HZ211" s="18"/>
      <c r="IA211" s="18"/>
      <c r="IB211" s="18"/>
      <c r="IC211" s="18"/>
      <c r="ID211" s="18"/>
      <c r="IE211" s="18"/>
      <c r="IF211" s="18"/>
      <c r="IG211" s="18"/>
      <c r="IH211" s="18"/>
      <c r="II211" s="18"/>
      <c r="IJ211" s="18"/>
      <c r="IK211" s="18"/>
      <c r="IL211" s="18"/>
      <c r="IM211" s="18"/>
      <c r="IN211" s="18"/>
      <c r="IO211" s="18"/>
      <c r="IP211" s="18"/>
      <c r="IQ211" s="18"/>
      <c r="IR211" s="18"/>
      <c r="IS211" s="18"/>
      <c r="IT211" s="18"/>
      <c r="IU211" s="18"/>
      <c r="IV211" s="18"/>
      <c r="IW211" s="18"/>
      <c r="IX211" s="18"/>
      <c r="IY211" s="18"/>
      <c r="IZ211" s="18"/>
      <c r="JA211" s="18"/>
      <c r="JB211" s="18"/>
      <c r="JC211" s="18"/>
      <c r="JD211" s="18"/>
      <c r="JE211" s="18"/>
      <c r="JF211" s="18"/>
    </row>
    <row r="212" spans="36:266" x14ac:dyDescent="0.3">
      <c r="AJ212" s="24"/>
      <c r="AK212" s="24"/>
      <c r="AL212" s="20"/>
      <c r="AM212" s="23"/>
      <c r="AN212" s="18"/>
      <c r="AO212" s="24"/>
      <c r="AW212" s="71"/>
      <c r="AX212" s="71"/>
      <c r="AY212" s="71"/>
      <c r="BB212" s="25"/>
      <c r="BC212" s="21"/>
      <c r="BG212" s="18"/>
      <c r="BN212" s="22"/>
      <c r="BO212" s="22"/>
      <c r="BP212" s="22"/>
      <c r="BQ212" s="22"/>
      <c r="BR212" s="15"/>
      <c r="CF212" s="15"/>
      <c r="CL212" s="22"/>
      <c r="CM212" s="15"/>
      <c r="CR212" s="22"/>
      <c r="CT212" s="15"/>
      <c r="CW212" s="22"/>
      <c r="DA212" s="15"/>
      <c r="DH212" s="15"/>
      <c r="DJ212" s="22"/>
      <c r="DO212" s="15"/>
      <c r="DV212" s="15"/>
      <c r="EC212" s="15"/>
      <c r="EJ212" s="15"/>
      <c r="EQ212" s="15"/>
      <c r="EX212" s="15"/>
      <c r="FE212" s="15"/>
      <c r="FL212" s="15"/>
      <c r="FS212" s="15"/>
      <c r="FZ212" s="15"/>
      <c r="GG212" s="15"/>
      <c r="GN212" s="15"/>
      <c r="GP212" s="22"/>
      <c r="GQ212" s="22"/>
      <c r="GR212" s="22"/>
      <c r="GS212" s="22"/>
      <c r="GT212" s="22"/>
      <c r="GU212" s="15"/>
      <c r="GV212" s="22"/>
      <c r="GW212" s="22"/>
      <c r="GX212" s="22"/>
      <c r="GY212" s="18"/>
      <c r="GZ212" s="18"/>
      <c r="HA212" s="18"/>
      <c r="HB212" s="18"/>
      <c r="HC212" s="18"/>
      <c r="HD212" s="18"/>
      <c r="HE212" s="18"/>
      <c r="HF212" s="18"/>
      <c r="HG212" s="18"/>
      <c r="HH212" s="18"/>
      <c r="HI212" s="18"/>
      <c r="HJ212" s="18"/>
      <c r="HK212" s="18"/>
      <c r="HL212" s="18"/>
      <c r="HM212" s="18"/>
      <c r="HN212" s="18"/>
      <c r="HO212" s="18"/>
      <c r="HP212" s="18"/>
      <c r="HQ212" s="18"/>
      <c r="HR212" s="18"/>
      <c r="HS212" s="18"/>
      <c r="HT212" s="18"/>
      <c r="HU212" s="18"/>
      <c r="HV212" s="18"/>
      <c r="HW212" s="18"/>
      <c r="HX212" s="18"/>
      <c r="HY212" s="18"/>
      <c r="HZ212" s="18"/>
      <c r="IA212" s="18"/>
      <c r="IB212" s="18"/>
      <c r="IC212" s="18"/>
      <c r="ID212" s="18"/>
      <c r="IE212" s="18"/>
      <c r="IF212" s="18"/>
      <c r="IG212" s="18"/>
      <c r="IH212" s="18"/>
      <c r="II212" s="18"/>
      <c r="IJ212" s="18"/>
      <c r="IK212" s="18"/>
      <c r="IL212" s="18"/>
      <c r="IM212" s="18"/>
      <c r="IN212" s="18"/>
      <c r="IO212" s="18"/>
      <c r="IP212" s="18"/>
      <c r="IQ212" s="18"/>
      <c r="IR212" s="18"/>
      <c r="IS212" s="18"/>
      <c r="IT212" s="18"/>
      <c r="IU212" s="18"/>
      <c r="IV212" s="18"/>
      <c r="IW212" s="18"/>
      <c r="IX212" s="18"/>
      <c r="IY212" s="18"/>
      <c r="IZ212" s="18"/>
      <c r="JA212" s="18"/>
      <c r="JB212" s="18"/>
      <c r="JC212" s="18"/>
      <c r="JD212" s="18"/>
      <c r="JE212" s="18"/>
      <c r="JF212" s="18"/>
    </row>
    <row r="213" spans="36:266" x14ac:dyDescent="0.3">
      <c r="AJ213" s="24"/>
      <c r="AK213" s="24"/>
      <c r="AL213" s="20"/>
      <c r="AM213" s="23"/>
      <c r="AN213" s="18"/>
      <c r="AO213" s="24"/>
      <c r="AW213" s="71"/>
      <c r="AX213" s="71"/>
      <c r="AY213" s="71"/>
      <c r="BB213" s="25"/>
      <c r="BC213" s="21"/>
      <c r="BG213" s="18"/>
      <c r="BN213" s="22"/>
      <c r="BO213" s="22"/>
      <c r="BP213" s="22"/>
      <c r="BQ213" s="22"/>
      <c r="BR213" s="15"/>
      <c r="CF213" s="15"/>
      <c r="CL213" s="22"/>
      <c r="CM213" s="15"/>
      <c r="CR213" s="22"/>
      <c r="CT213" s="15"/>
      <c r="CW213" s="22"/>
      <c r="DA213" s="15"/>
      <c r="DH213" s="15"/>
      <c r="DJ213" s="22"/>
      <c r="DO213" s="15"/>
      <c r="DV213" s="15"/>
      <c r="EC213" s="15"/>
      <c r="EJ213" s="15"/>
      <c r="EQ213" s="15"/>
      <c r="EX213" s="15"/>
      <c r="FE213" s="15"/>
      <c r="FL213" s="15"/>
      <c r="FS213" s="15"/>
      <c r="FZ213" s="15"/>
      <c r="GG213" s="15"/>
      <c r="GN213" s="15"/>
      <c r="GP213" s="22"/>
      <c r="GQ213" s="22"/>
      <c r="GR213" s="22"/>
      <c r="GS213" s="22"/>
      <c r="GT213" s="22"/>
      <c r="GU213" s="15"/>
      <c r="GV213" s="22"/>
      <c r="GW213" s="22"/>
      <c r="GX213" s="22"/>
      <c r="GY213" s="18"/>
      <c r="GZ213" s="18"/>
      <c r="HA213" s="18"/>
      <c r="HB213" s="18"/>
      <c r="HC213" s="18"/>
      <c r="HD213" s="18"/>
      <c r="HE213" s="18"/>
      <c r="HF213" s="18"/>
      <c r="HG213" s="18"/>
      <c r="HH213" s="18"/>
      <c r="HI213" s="18"/>
      <c r="HJ213" s="18"/>
      <c r="HK213" s="18"/>
      <c r="HL213" s="18"/>
      <c r="HM213" s="18"/>
      <c r="HN213" s="18"/>
      <c r="HO213" s="18"/>
      <c r="HP213" s="18"/>
      <c r="HQ213" s="18"/>
      <c r="HR213" s="18"/>
      <c r="HS213" s="18"/>
      <c r="HT213" s="18"/>
      <c r="HU213" s="18"/>
      <c r="HV213" s="18"/>
      <c r="HW213" s="18"/>
      <c r="HX213" s="18"/>
      <c r="HY213" s="18"/>
      <c r="HZ213" s="18"/>
      <c r="IA213" s="18"/>
      <c r="IB213" s="18"/>
      <c r="IC213" s="18"/>
      <c r="ID213" s="18"/>
      <c r="IE213" s="18"/>
      <c r="IF213" s="18"/>
      <c r="IG213" s="18"/>
      <c r="IH213" s="18"/>
      <c r="II213" s="18"/>
      <c r="IJ213" s="18"/>
      <c r="IK213" s="18"/>
      <c r="IL213" s="18"/>
      <c r="IM213" s="18"/>
      <c r="IN213" s="18"/>
      <c r="IO213" s="18"/>
      <c r="IP213" s="18"/>
      <c r="IQ213" s="18"/>
      <c r="IR213" s="18"/>
      <c r="IS213" s="18"/>
      <c r="IT213" s="18"/>
      <c r="IU213" s="18"/>
      <c r="IV213" s="18"/>
      <c r="IW213" s="18"/>
      <c r="IX213" s="18"/>
      <c r="IY213" s="18"/>
      <c r="IZ213" s="18"/>
      <c r="JA213" s="18"/>
      <c r="JB213" s="18"/>
      <c r="JC213" s="18"/>
      <c r="JD213" s="18"/>
      <c r="JE213" s="18"/>
      <c r="JF213" s="18"/>
    </row>
    <row r="214" spans="36:266" x14ac:dyDescent="0.3">
      <c r="AJ214" s="24"/>
      <c r="AK214" s="24"/>
      <c r="AL214" s="20"/>
      <c r="AM214" s="23"/>
      <c r="AN214" s="18"/>
      <c r="AO214" s="24"/>
      <c r="AW214" s="71"/>
      <c r="AX214" s="71"/>
      <c r="AY214" s="71"/>
      <c r="BB214" s="25"/>
      <c r="BC214" s="21"/>
      <c r="BG214" s="18"/>
      <c r="BN214" s="22"/>
      <c r="BO214" s="22"/>
      <c r="BP214" s="22"/>
      <c r="BQ214" s="22"/>
      <c r="BR214" s="15"/>
      <c r="CF214" s="15"/>
      <c r="CL214" s="22"/>
      <c r="CM214" s="15"/>
      <c r="CR214" s="22"/>
      <c r="CT214" s="15"/>
      <c r="CW214" s="22"/>
      <c r="DA214" s="15"/>
      <c r="DH214" s="15"/>
      <c r="DJ214" s="22"/>
      <c r="DO214" s="15"/>
      <c r="DV214" s="15"/>
      <c r="EC214" s="15"/>
      <c r="EJ214" s="15"/>
      <c r="EQ214" s="15"/>
      <c r="EX214" s="15"/>
      <c r="FE214" s="15"/>
      <c r="FL214" s="15"/>
      <c r="FS214" s="15"/>
      <c r="FZ214" s="15"/>
      <c r="GG214" s="15"/>
      <c r="GN214" s="15"/>
      <c r="GP214" s="22"/>
      <c r="GQ214" s="22"/>
      <c r="GR214" s="22"/>
      <c r="GS214" s="22"/>
      <c r="GT214" s="22"/>
      <c r="GU214" s="15"/>
      <c r="GV214" s="22"/>
      <c r="GW214" s="22"/>
      <c r="GX214" s="22"/>
      <c r="GY214" s="18"/>
      <c r="GZ214" s="18"/>
      <c r="HA214" s="18"/>
      <c r="HB214" s="18"/>
      <c r="HC214" s="18"/>
      <c r="HD214" s="18"/>
      <c r="HE214" s="18"/>
      <c r="HF214" s="18"/>
      <c r="HG214" s="18"/>
      <c r="HH214" s="18"/>
      <c r="HI214" s="18"/>
      <c r="HJ214" s="18"/>
      <c r="HK214" s="18"/>
      <c r="HL214" s="18"/>
      <c r="HM214" s="18"/>
      <c r="HN214" s="18"/>
      <c r="HO214" s="18"/>
      <c r="HP214" s="18"/>
      <c r="HQ214" s="18"/>
      <c r="HR214" s="18"/>
      <c r="HS214" s="18"/>
      <c r="HT214" s="18"/>
      <c r="HU214" s="18"/>
      <c r="HV214" s="18"/>
      <c r="HW214" s="18"/>
      <c r="HX214" s="18"/>
      <c r="HY214" s="18"/>
      <c r="HZ214" s="18"/>
      <c r="IA214" s="18"/>
      <c r="IB214" s="18"/>
      <c r="IC214" s="18"/>
      <c r="ID214" s="18"/>
      <c r="IE214" s="18"/>
      <c r="IF214" s="18"/>
      <c r="IG214" s="18"/>
      <c r="IH214" s="18"/>
      <c r="II214" s="18"/>
      <c r="IJ214" s="18"/>
      <c r="IK214" s="18"/>
      <c r="IL214" s="18"/>
      <c r="IM214" s="18"/>
      <c r="IN214" s="18"/>
      <c r="IO214" s="18"/>
      <c r="IP214" s="18"/>
      <c r="IQ214" s="18"/>
      <c r="IR214" s="18"/>
      <c r="IS214" s="18"/>
      <c r="IT214" s="18"/>
      <c r="IU214" s="18"/>
      <c r="IV214" s="18"/>
      <c r="IW214" s="18"/>
      <c r="IX214" s="18"/>
      <c r="IY214" s="18"/>
      <c r="IZ214" s="18"/>
      <c r="JA214" s="18"/>
      <c r="JB214" s="18"/>
      <c r="JC214" s="18"/>
      <c r="JD214" s="18"/>
      <c r="JE214" s="18"/>
      <c r="JF214" s="18"/>
    </row>
    <row r="215" spans="36:266" x14ac:dyDescent="0.3">
      <c r="AJ215" s="24"/>
      <c r="AK215" s="24"/>
      <c r="AL215" s="20"/>
      <c r="AM215" s="23"/>
      <c r="AN215" s="18"/>
      <c r="AO215" s="24"/>
      <c r="AW215" s="71"/>
      <c r="AX215" s="71"/>
      <c r="AY215" s="71"/>
      <c r="BB215" s="25"/>
      <c r="BC215" s="21"/>
      <c r="BG215" s="18"/>
      <c r="BN215" s="22"/>
      <c r="BO215" s="22"/>
      <c r="BP215" s="22"/>
      <c r="BQ215" s="22"/>
      <c r="BR215" s="15"/>
      <c r="CF215" s="15"/>
      <c r="CL215" s="22"/>
      <c r="CM215" s="15"/>
      <c r="CR215" s="22"/>
      <c r="CT215" s="15"/>
      <c r="CW215" s="22"/>
      <c r="DA215" s="15"/>
      <c r="DH215" s="15"/>
      <c r="DJ215" s="22"/>
      <c r="DO215" s="15"/>
      <c r="DV215" s="15"/>
      <c r="EC215" s="15"/>
      <c r="EJ215" s="15"/>
      <c r="EQ215" s="15"/>
      <c r="EX215" s="15"/>
      <c r="FE215" s="15"/>
      <c r="FL215" s="15"/>
      <c r="FS215" s="15"/>
      <c r="FZ215" s="15"/>
      <c r="GG215" s="15"/>
      <c r="GN215" s="15"/>
      <c r="GP215" s="22"/>
      <c r="GQ215" s="22"/>
      <c r="GR215" s="22"/>
      <c r="GS215" s="22"/>
      <c r="GT215" s="22"/>
      <c r="GU215" s="15"/>
      <c r="GV215" s="22"/>
      <c r="GW215" s="22"/>
      <c r="GX215" s="22"/>
      <c r="GY215" s="18"/>
      <c r="GZ215" s="18"/>
      <c r="HA215" s="18"/>
      <c r="HB215" s="18"/>
      <c r="HC215" s="18"/>
      <c r="HD215" s="18"/>
      <c r="HE215" s="18"/>
      <c r="HF215" s="18"/>
      <c r="HG215" s="18"/>
      <c r="HH215" s="18"/>
      <c r="HI215" s="18"/>
      <c r="HJ215" s="18"/>
      <c r="HK215" s="18"/>
      <c r="HL215" s="18"/>
      <c r="HM215" s="18"/>
      <c r="HN215" s="18"/>
      <c r="HO215" s="18"/>
      <c r="HP215" s="18"/>
      <c r="HQ215" s="18"/>
      <c r="HR215" s="18"/>
      <c r="HS215" s="18"/>
      <c r="HT215" s="18"/>
      <c r="HU215" s="18"/>
      <c r="HV215" s="18"/>
      <c r="HW215" s="18"/>
      <c r="HX215" s="18"/>
      <c r="HY215" s="18"/>
      <c r="HZ215" s="18"/>
      <c r="IA215" s="18"/>
      <c r="IB215" s="18"/>
      <c r="IC215" s="18"/>
      <c r="ID215" s="18"/>
      <c r="IE215" s="18"/>
      <c r="IF215" s="18"/>
      <c r="IG215" s="18"/>
      <c r="IH215" s="18"/>
      <c r="II215" s="18"/>
      <c r="IJ215" s="18"/>
      <c r="IK215" s="18"/>
      <c r="IL215" s="18"/>
      <c r="IM215" s="18"/>
      <c r="IN215" s="18"/>
      <c r="IO215" s="18"/>
      <c r="IP215" s="18"/>
      <c r="IQ215" s="18"/>
      <c r="IR215" s="18"/>
      <c r="IS215" s="18"/>
      <c r="IT215" s="18"/>
      <c r="IU215" s="18"/>
      <c r="IV215" s="18"/>
      <c r="IW215" s="18"/>
      <c r="IX215" s="18"/>
      <c r="IY215" s="18"/>
      <c r="IZ215" s="18"/>
      <c r="JA215" s="18"/>
      <c r="JB215" s="18"/>
      <c r="JC215" s="18"/>
      <c r="JD215" s="18"/>
      <c r="JE215" s="18"/>
      <c r="JF215" s="18"/>
    </row>
    <row r="216" spans="36:266" x14ac:dyDescent="0.3">
      <c r="AJ216" s="24"/>
      <c r="AK216" s="24"/>
      <c r="AL216" s="20"/>
      <c r="AM216" s="23"/>
      <c r="AN216" s="18"/>
      <c r="AO216" s="24"/>
      <c r="AW216" s="71"/>
      <c r="AX216" s="71"/>
      <c r="AY216" s="71"/>
      <c r="BB216" s="25"/>
      <c r="BC216" s="21"/>
      <c r="BG216" s="18"/>
      <c r="BN216" s="22"/>
      <c r="BO216" s="22"/>
      <c r="BP216" s="22"/>
      <c r="BQ216" s="22"/>
      <c r="BR216" s="15"/>
      <c r="CF216" s="15"/>
      <c r="CL216" s="22"/>
      <c r="CM216" s="15"/>
      <c r="CR216" s="22"/>
      <c r="CT216" s="15"/>
      <c r="CW216" s="22"/>
      <c r="DA216" s="15"/>
      <c r="DH216" s="15"/>
      <c r="DJ216" s="22"/>
      <c r="DO216" s="15"/>
      <c r="DV216" s="15"/>
      <c r="EC216" s="15"/>
      <c r="EJ216" s="15"/>
      <c r="EQ216" s="15"/>
      <c r="EX216" s="15"/>
      <c r="FE216" s="15"/>
      <c r="FL216" s="15"/>
      <c r="FS216" s="15"/>
      <c r="FZ216" s="15"/>
      <c r="GG216" s="15"/>
      <c r="GN216" s="15"/>
      <c r="GP216" s="22"/>
      <c r="GQ216" s="22"/>
      <c r="GR216" s="22"/>
      <c r="GS216" s="22"/>
      <c r="GT216" s="22"/>
      <c r="GU216" s="15"/>
      <c r="GV216" s="22"/>
      <c r="GW216" s="22"/>
      <c r="GX216" s="22"/>
      <c r="GY216" s="18"/>
      <c r="GZ216" s="18"/>
      <c r="HA216" s="18"/>
      <c r="HB216" s="18"/>
      <c r="HC216" s="18"/>
      <c r="HD216" s="18"/>
      <c r="HE216" s="18"/>
      <c r="HF216" s="18"/>
      <c r="HG216" s="18"/>
      <c r="HH216" s="18"/>
      <c r="HI216" s="18"/>
      <c r="HJ216" s="18"/>
      <c r="HK216" s="18"/>
      <c r="HL216" s="18"/>
      <c r="HM216" s="18"/>
      <c r="HN216" s="18"/>
      <c r="HO216" s="18"/>
      <c r="HP216" s="18"/>
      <c r="HQ216" s="18"/>
      <c r="HR216" s="18"/>
      <c r="HS216" s="18"/>
      <c r="HT216" s="18"/>
      <c r="HU216" s="18"/>
      <c r="HV216" s="18"/>
      <c r="HW216" s="18"/>
      <c r="HX216" s="18"/>
      <c r="HY216" s="18"/>
      <c r="HZ216" s="18"/>
      <c r="IA216" s="18"/>
      <c r="IB216" s="18"/>
      <c r="IC216" s="18"/>
      <c r="ID216" s="18"/>
      <c r="IE216" s="18"/>
      <c r="IF216" s="18"/>
      <c r="IG216" s="18"/>
      <c r="IH216" s="18"/>
      <c r="II216" s="18"/>
      <c r="IJ216" s="18"/>
      <c r="IK216" s="18"/>
      <c r="IL216" s="18"/>
      <c r="IM216" s="18"/>
      <c r="IN216" s="18"/>
      <c r="IO216" s="18"/>
      <c r="IP216" s="18"/>
      <c r="IQ216" s="18"/>
      <c r="IR216" s="18"/>
      <c r="IS216" s="18"/>
      <c r="IT216" s="18"/>
      <c r="IU216" s="18"/>
      <c r="IV216" s="18"/>
      <c r="IW216" s="18"/>
      <c r="IX216" s="18"/>
      <c r="IY216" s="18"/>
      <c r="IZ216" s="18"/>
      <c r="JA216" s="18"/>
      <c r="JB216" s="18"/>
      <c r="JC216" s="18"/>
      <c r="JD216" s="18"/>
      <c r="JE216" s="18"/>
      <c r="JF216" s="18"/>
    </row>
    <row r="217" spans="36:266" x14ac:dyDescent="0.3">
      <c r="AJ217" s="24"/>
      <c r="AK217" s="24"/>
      <c r="AL217" s="20"/>
      <c r="AM217" s="23"/>
      <c r="AN217" s="18"/>
      <c r="AO217" s="24"/>
      <c r="AW217" s="71"/>
      <c r="AX217" s="71"/>
      <c r="AY217" s="71"/>
      <c r="BB217" s="25"/>
      <c r="BC217" s="21"/>
      <c r="BG217" s="18"/>
      <c r="BN217" s="22"/>
      <c r="BO217" s="22"/>
      <c r="BP217" s="22"/>
      <c r="BQ217" s="22"/>
      <c r="BR217" s="15"/>
      <c r="CF217" s="15"/>
      <c r="CL217" s="22"/>
      <c r="CM217" s="15"/>
      <c r="CR217" s="22"/>
      <c r="CT217" s="15"/>
      <c r="CW217" s="22"/>
      <c r="DA217" s="15"/>
      <c r="DH217" s="15"/>
      <c r="DJ217" s="22"/>
      <c r="DO217" s="15"/>
      <c r="DV217" s="15"/>
      <c r="EC217" s="15"/>
      <c r="EJ217" s="15"/>
      <c r="EQ217" s="15"/>
      <c r="EX217" s="15"/>
      <c r="FE217" s="15"/>
      <c r="FL217" s="15"/>
      <c r="FS217" s="15"/>
      <c r="FZ217" s="15"/>
      <c r="GG217" s="15"/>
      <c r="GN217" s="15"/>
      <c r="GP217" s="22"/>
      <c r="GQ217" s="22"/>
      <c r="GR217" s="22"/>
      <c r="GS217" s="22"/>
      <c r="GT217" s="22"/>
      <c r="GU217" s="15"/>
      <c r="GV217" s="22"/>
      <c r="GW217" s="22"/>
      <c r="GX217" s="22"/>
      <c r="GY217" s="18"/>
      <c r="GZ217" s="18"/>
      <c r="HA217" s="18"/>
      <c r="HB217" s="18"/>
      <c r="HC217" s="18"/>
      <c r="HD217" s="18"/>
      <c r="HE217" s="18"/>
      <c r="HF217" s="18"/>
      <c r="HG217" s="18"/>
      <c r="HH217" s="18"/>
      <c r="HI217" s="18"/>
      <c r="HJ217" s="18"/>
      <c r="HK217" s="18"/>
      <c r="HL217" s="18"/>
      <c r="HM217" s="18"/>
      <c r="HN217" s="18"/>
      <c r="HO217" s="18"/>
      <c r="HP217" s="18"/>
      <c r="HQ217" s="18"/>
      <c r="HR217" s="18"/>
      <c r="HS217" s="18"/>
      <c r="HT217" s="18"/>
      <c r="HU217" s="18"/>
      <c r="HV217" s="18"/>
      <c r="HW217" s="18"/>
      <c r="HX217" s="18"/>
      <c r="HY217" s="18"/>
      <c r="HZ217" s="18"/>
      <c r="IA217" s="18"/>
      <c r="IB217" s="18"/>
      <c r="IC217" s="18"/>
      <c r="ID217" s="18"/>
      <c r="IE217" s="18"/>
      <c r="IF217" s="18"/>
      <c r="IG217" s="18"/>
      <c r="IH217" s="18"/>
      <c r="II217" s="18"/>
      <c r="IJ217" s="18"/>
      <c r="IK217" s="18"/>
      <c r="IL217" s="18"/>
      <c r="IM217" s="18"/>
      <c r="IN217" s="18"/>
      <c r="IO217" s="18"/>
      <c r="IP217" s="18"/>
      <c r="IQ217" s="18"/>
      <c r="IR217" s="18"/>
      <c r="IS217" s="18"/>
      <c r="IT217" s="18"/>
      <c r="IU217" s="18"/>
      <c r="IV217" s="18"/>
      <c r="IW217" s="18"/>
      <c r="IX217" s="18"/>
      <c r="IY217" s="18"/>
      <c r="IZ217" s="18"/>
      <c r="JA217" s="18"/>
      <c r="JB217" s="18"/>
      <c r="JC217" s="18"/>
      <c r="JD217" s="18"/>
      <c r="JE217" s="18"/>
      <c r="JF217" s="18"/>
    </row>
    <row r="218" spans="36:266" x14ac:dyDescent="0.3">
      <c r="AJ218" s="24"/>
      <c r="AK218" s="24"/>
      <c r="AL218" s="20"/>
      <c r="AM218" s="23"/>
      <c r="AN218" s="18"/>
      <c r="AO218" s="24"/>
      <c r="AW218" s="71"/>
      <c r="AX218" s="71"/>
      <c r="AY218" s="71"/>
      <c r="BB218" s="25"/>
      <c r="BC218" s="21"/>
      <c r="BG218" s="18"/>
      <c r="BN218" s="22"/>
      <c r="BO218" s="22"/>
      <c r="BP218" s="22"/>
      <c r="BQ218" s="22"/>
      <c r="BR218" s="15"/>
      <c r="CF218" s="15"/>
      <c r="CL218" s="22"/>
      <c r="CM218" s="15"/>
      <c r="CR218" s="22"/>
      <c r="CT218" s="15"/>
      <c r="CW218" s="22"/>
      <c r="DA218" s="15"/>
      <c r="DH218" s="15"/>
      <c r="DJ218" s="22"/>
      <c r="DO218" s="15"/>
      <c r="DV218" s="15"/>
      <c r="EC218" s="15"/>
      <c r="EJ218" s="15"/>
      <c r="EQ218" s="15"/>
      <c r="EX218" s="15"/>
      <c r="FE218" s="15"/>
      <c r="FL218" s="15"/>
      <c r="FS218" s="15"/>
      <c r="FZ218" s="15"/>
      <c r="GG218" s="15"/>
      <c r="GN218" s="15"/>
      <c r="GP218" s="22"/>
      <c r="GQ218" s="22"/>
      <c r="GR218" s="22"/>
      <c r="GS218" s="22"/>
      <c r="GT218" s="22"/>
      <c r="GU218" s="15"/>
      <c r="GV218" s="22"/>
      <c r="GW218" s="22"/>
      <c r="GX218" s="22"/>
      <c r="GY218" s="18"/>
      <c r="GZ218" s="18"/>
      <c r="HA218" s="18"/>
      <c r="HB218" s="18"/>
      <c r="HC218" s="18"/>
      <c r="HD218" s="18"/>
      <c r="HE218" s="18"/>
      <c r="HF218" s="18"/>
      <c r="HG218" s="18"/>
      <c r="HH218" s="18"/>
      <c r="HI218" s="18"/>
      <c r="HJ218" s="18"/>
      <c r="HK218" s="18"/>
      <c r="HL218" s="18"/>
      <c r="HM218" s="18"/>
      <c r="HN218" s="18"/>
      <c r="HO218" s="18"/>
      <c r="HP218" s="18"/>
      <c r="HQ218" s="18"/>
      <c r="HR218" s="18"/>
      <c r="HS218" s="18"/>
      <c r="HT218" s="18"/>
      <c r="HU218" s="18"/>
      <c r="HV218" s="18"/>
      <c r="HW218" s="18"/>
      <c r="HX218" s="18"/>
      <c r="HY218" s="18"/>
      <c r="HZ218" s="18"/>
      <c r="IA218" s="18"/>
      <c r="IB218" s="18"/>
      <c r="IC218" s="18"/>
      <c r="ID218" s="18"/>
      <c r="IE218" s="18"/>
      <c r="IF218" s="18"/>
      <c r="IG218" s="18"/>
      <c r="IH218" s="18"/>
      <c r="II218" s="18"/>
      <c r="IJ218" s="18"/>
      <c r="IK218" s="18"/>
      <c r="IL218" s="18"/>
      <c r="IM218" s="18"/>
      <c r="IN218" s="18"/>
      <c r="IO218" s="18"/>
      <c r="IP218" s="18"/>
      <c r="IQ218" s="18"/>
      <c r="IR218" s="18"/>
      <c r="IS218" s="18"/>
      <c r="IT218" s="18"/>
      <c r="IU218" s="18"/>
      <c r="IV218" s="18"/>
      <c r="IW218" s="18"/>
      <c r="IX218" s="18"/>
      <c r="IY218" s="18"/>
      <c r="IZ218" s="18"/>
      <c r="JA218" s="18"/>
      <c r="JB218" s="18"/>
      <c r="JC218" s="18"/>
      <c r="JD218" s="18"/>
      <c r="JE218" s="18"/>
      <c r="JF218" s="18"/>
    </row>
    <row r="219" spans="36:266" x14ac:dyDescent="0.3">
      <c r="AJ219" s="24"/>
      <c r="AK219" s="24"/>
      <c r="AL219" s="20"/>
      <c r="AM219" s="23"/>
      <c r="AN219" s="18"/>
      <c r="AO219" s="24"/>
      <c r="AW219" s="71"/>
      <c r="AX219" s="71"/>
      <c r="AY219" s="71"/>
      <c r="BB219" s="25"/>
      <c r="BC219" s="21"/>
      <c r="BG219" s="18"/>
      <c r="BN219" s="22"/>
      <c r="BO219" s="22"/>
      <c r="BP219" s="22"/>
      <c r="BQ219" s="22"/>
      <c r="BR219" s="15"/>
      <c r="CF219" s="15"/>
      <c r="CL219" s="22"/>
      <c r="CM219" s="15"/>
      <c r="CR219" s="22"/>
      <c r="CT219" s="15"/>
      <c r="CW219" s="22"/>
      <c r="DA219" s="15"/>
      <c r="DH219" s="15"/>
      <c r="DJ219" s="22"/>
      <c r="DO219" s="15"/>
      <c r="DV219" s="15"/>
      <c r="EC219" s="15"/>
      <c r="EJ219" s="15"/>
      <c r="EQ219" s="15"/>
      <c r="EX219" s="15"/>
      <c r="FE219" s="15"/>
      <c r="FL219" s="15"/>
      <c r="FS219" s="15"/>
      <c r="FZ219" s="15"/>
      <c r="GG219" s="15"/>
      <c r="GN219" s="15"/>
      <c r="GP219" s="22"/>
      <c r="GQ219" s="22"/>
      <c r="GR219" s="22"/>
      <c r="GS219" s="22"/>
      <c r="GT219" s="22"/>
      <c r="GU219" s="15"/>
      <c r="GV219" s="22"/>
      <c r="GW219" s="22"/>
      <c r="GX219" s="22"/>
      <c r="GY219" s="18"/>
      <c r="GZ219" s="18"/>
      <c r="HA219" s="18"/>
      <c r="HB219" s="18"/>
      <c r="HC219" s="18"/>
      <c r="HD219" s="18"/>
      <c r="HE219" s="18"/>
      <c r="HF219" s="18"/>
      <c r="HG219" s="18"/>
      <c r="HH219" s="18"/>
      <c r="HI219" s="18"/>
      <c r="HJ219" s="18"/>
      <c r="HK219" s="18"/>
      <c r="HL219" s="18"/>
      <c r="HM219" s="18"/>
      <c r="HN219" s="18"/>
      <c r="HO219" s="18"/>
      <c r="HP219" s="18"/>
      <c r="HQ219" s="18"/>
      <c r="HR219" s="18"/>
      <c r="HS219" s="18"/>
      <c r="HT219" s="18"/>
      <c r="HU219" s="18"/>
      <c r="HV219" s="18"/>
      <c r="HW219" s="18"/>
      <c r="HX219" s="18"/>
      <c r="HY219" s="18"/>
      <c r="HZ219" s="18"/>
      <c r="IA219" s="18"/>
      <c r="IB219" s="18"/>
      <c r="IC219" s="18"/>
      <c r="ID219" s="18"/>
      <c r="IE219" s="18"/>
      <c r="IF219" s="18"/>
      <c r="IG219" s="18"/>
      <c r="IH219" s="18"/>
      <c r="II219" s="18"/>
      <c r="IJ219" s="18"/>
      <c r="IK219" s="18"/>
      <c r="IL219" s="18"/>
      <c r="IM219" s="18"/>
      <c r="IN219" s="18"/>
      <c r="IO219" s="18"/>
      <c r="IP219" s="18"/>
      <c r="IQ219" s="18"/>
      <c r="IR219" s="18"/>
      <c r="IS219" s="18"/>
      <c r="IT219" s="18"/>
      <c r="IU219" s="18"/>
      <c r="IV219" s="18"/>
      <c r="IW219" s="18"/>
      <c r="IX219" s="18"/>
      <c r="IY219" s="18"/>
      <c r="IZ219" s="18"/>
      <c r="JA219" s="18"/>
      <c r="JB219" s="18"/>
      <c r="JC219" s="18"/>
      <c r="JD219" s="18"/>
      <c r="JE219" s="18"/>
      <c r="JF219" s="18"/>
    </row>
    <row r="220" spans="36:266" x14ac:dyDescent="0.3">
      <c r="AJ220" s="24"/>
      <c r="AK220" s="24"/>
      <c r="AL220" s="20"/>
      <c r="AM220" s="23"/>
      <c r="AN220" s="18"/>
      <c r="AO220" s="24"/>
      <c r="AW220" s="71"/>
      <c r="AX220" s="71"/>
      <c r="AY220" s="71"/>
      <c r="BB220" s="25"/>
      <c r="BC220" s="21"/>
      <c r="BG220" s="18"/>
      <c r="BN220" s="22"/>
      <c r="BO220" s="22"/>
      <c r="BP220" s="22"/>
      <c r="BQ220" s="22"/>
      <c r="BR220" s="15"/>
      <c r="CF220" s="15"/>
      <c r="CL220" s="22"/>
      <c r="CM220" s="15"/>
      <c r="CR220" s="22"/>
      <c r="CT220" s="15"/>
      <c r="CW220" s="22"/>
      <c r="DA220" s="15"/>
      <c r="DH220" s="15"/>
      <c r="DJ220" s="22"/>
      <c r="DO220" s="15"/>
      <c r="DV220" s="15"/>
      <c r="EC220" s="15"/>
      <c r="EJ220" s="15"/>
      <c r="EQ220" s="15"/>
      <c r="EX220" s="15"/>
      <c r="FE220" s="15"/>
      <c r="FL220" s="15"/>
      <c r="FS220" s="15"/>
      <c r="FZ220" s="15"/>
      <c r="GG220" s="15"/>
      <c r="GN220" s="15"/>
      <c r="GP220" s="22"/>
      <c r="GQ220" s="22"/>
      <c r="GR220" s="22"/>
      <c r="GS220" s="22"/>
      <c r="GT220" s="22"/>
      <c r="GU220" s="15"/>
      <c r="GV220" s="22"/>
      <c r="GW220" s="22"/>
      <c r="GX220" s="22"/>
      <c r="GY220" s="18"/>
      <c r="GZ220" s="18"/>
      <c r="HA220" s="18"/>
      <c r="HB220" s="18"/>
      <c r="HC220" s="18"/>
      <c r="HD220" s="18"/>
      <c r="HE220" s="18"/>
      <c r="HF220" s="18"/>
      <c r="HG220" s="18"/>
      <c r="HH220" s="18"/>
      <c r="HI220" s="18"/>
      <c r="HJ220" s="18"/>
      <c r="HK220" s="18"/>
      <c r="HL220" s="18"/>
      <c r="HM220" s="18"/>
      <c r="HN220" s="18"/>
      <c r="HO220" s="18"/>
      <c r="HP220" s="18"/>
      <c r="HQ220" s="18"/>
      <c r="HR220" s="18"/>
      <c r="HS220" s="18"/>
      <c r="HT220" s="18"/>
      <c r="HU220" s="18"/>
      <c r="HV220" s="18"/>
      <c r="HW220" s="18"/>
      <c r="HX220" s="18"/>
      <c r="HY220" s="18"/>
      <c r="HZ220" s="18"/>
      <c r="IA220" s="18"/>
      <c r="IB220" s="18"/>
      <c r="IC220" s="18"/>
      <c r="ID220" s="18"/>
      <c r="IE220" s="18"/>
      <c r="IF220" s="18"/>
      <c r="IG220" s="18"/>
      <c r="IH220" s="18"/>
      <c r="II220" s="18"/>
      <c r="IJ220" s="18"/>
      <c r="IK220" s="18"/>
      <c r="IL220" s="18"/>
      <c r="IM220" s="18"/>
      <c r="IN220" s="18"/>
      <c r="IO220" s="18"/>
      <c r="IP220" s="18"/>
      <c r="IQ220" s="18"/>
      <c r="IR220" s="18"/>
      <c r="IS220" s="18"/>
      <c r="IT220" s="18"/>
      <c r="IU220" s="18"/>
      <c r="IV220" s="18"/>
      <c r="IW220" s="18"/>
      <c r="IX220" s="18"/>
      <c r="IY220" s="18"/>
      <c r="IZ220" s="18"/>
      <c r="JA220" s="18"/>
      <c r="JB220" s="18"/>
      <c r="JC220" s="18"/>
      <c r="JD220" s="18"/>
      <c r="JE220" s="18"/>
      <c r="JF220" s="18"/>
    </row>
    <row r="221" spans="36:266" x14ac:dyDescent="0.3">
      <c r="AJ221" s="24"/>
      <c r="AK221" s="24"/>
      <c r="AL221" s="20"/>
      <c r="AM221" s="23"/>
      <c r="AN221" s="18"/>
      <c r="AO221" s="24"/>
      <c r="AW221" s="71"/>
      <c r="AX221" s="71"/>
      <c r="AY221" s="71"/>
      <c r="BB221" s="25"/>
      <c r="BC221" s="21"/>
      <c r="BG221" s="18"/>
      <c r="BN221" s="22"/>
      <c r="BO221" s="22"/>
      <c r="BP221" s="22"/>
      <c r="BQ221" s="22"/>
      <c r="BR221" s="15"/>
      <c r="CF221" s="15"/>
      <c r="CL221" s="22"/>
      <c r="CM221" s="15"/>
      <c r="CR221" s="22"/>
      <c r="CT221" s="15"/>
      <c r="CW221" s="22"/>
      <c r="DA221" s="15"/>
      <c r="DH221" s="15"/>
      <c r="DJ221" s="22"/>
      <c r="DO221" s="15"/>
      <c r="DV221" s="15"/>
      <c r="EC221" s="15"/>
      <c r="EJ221" s="15"/>
      <c r="EQ221" s="15"/>
      <c r="EX221" s="15"/>
      <c r="FE221" s="15"/>
      <c r="FL221" s="15"/>
      <c r="FS221" s="15"/>
      <c r="FZ221" s="15"/>
      <c r="GG221" s="15"/>
      <c r="GN221" s="15"/>
      <c r="GP221" s="22"/>
      <c r="GQ221" s="22"/>
      <c r="GR221" s="22"/>
      <c r="GS221" s="22"/>
      <c r="GT221" s="22"/>
      <c r="GU221" s="15"/>
      <c r="GV221" s="22"/>
      <c r="GW221" s="22"/>
      <c r="GX221" s="22"/>
      <c r="GY221" s="18"/>
      <c r="GZ221" s="18"/>
      <c r="HA221" s="18"/>
      <c r="HB221" s="18"/>
      <c r="HC221" s="18"/>
      <c r="HD221" s="18"/>
      <c r="HE221" s="18"/>
      <c r="HF221" s="18"/>
      <c r="HG221" s="18"/>
      <c r="HH221" s="18"/>
      <c r="HI221" s="18"/>
      <c r="HJ221" s="18"/>
      <c r="HK221" s="18"/>
      <c r="HL221" s="18"/>
      <c r="HM221" s="18"/>
      <c r="HN221" s="18"/>
      <c r="HO221" s="18"/>
      <c r="HP221" s="18"/>
      <c r="HQ221" s="18"/>
      <c r="HR221" s="18"/>
      <c r="HS221" s="18"/>
      <c r="HT221" s="18"/>
      <c r="HU221" s="18"/>
      <c r="HV221" s="18"/>
      <c r="HW221" s="18"/>
      <c r="HX221" s="18"/>
      <c r="HY221" s="18"/>
      <c r="HZ221" s="18"/>
      <c r="IA221" s="18"/>
      <c r="IB221" s="18"/>
      <c r="IC221" s="18"/>
      <c r="ID221" s="18"/>
      <c r="IE221" s="18"/>
      <c r="IF221" s="18"/>
      <c r="IG221" s="18"/>
      <c r="IH221" s="18"/>
      <c r="II221" s="18"/>
      <c r="IJ221" s="18"/>
      <c r="IK221" s="18"/>
      <c r="IL221" s="18"/>
      <c r="IM221" s="18"/>
      <c r="IN221" s="18"/>
      <c r="IO221" s="18"/>
      <c r="IP221" s="18"/>
      <c r="IQ221" s="18"/>
      <c r="IR221" s="18"/>
      <c r="IS221" s="18"/>
      <c r="IT221" s="18"/>
      <c r="IU221" s="18"/>
      <c r="IV221" s="18"/>
      <c r="IW221" s="18"/>
      <c r="IX221" s="18"/>
      <c r="IY221" s="18"/>
      <c r="IZ221" s="18"/>
      <c r="JA221" s="18"/>
      <c r="JB221" s="18"/>
      <c r="JC221" s="18"/>
      <c r="JD221" s="18"/>
      <c r="JE221" s="18"/>
      <c r="JF221" s="18"/>
    </row>
    <row r="222" spans="36:266" x14ac:dyDescent="0.3">
      <c r="AJ222" s="24"/>
      <c r="AK222" s="24"/>
      <c r="AL222" s="20"/>
      <c r="AM222" s="23"/>
      <c r="AN222" s="18"/>
      <c r="AO222" s="24"/>
      <c r="AW222" s="71"/>
      <c r="AX222" s="71"/>
      <c r="AY222" s="71"/>
      <c r="BB222" s="25"/>
      <c r="BC222" s="21"/>
      <c r="BG222" s="18"/>
      <c r="BN222" s="22"/>
      <c r="BO222" s="22"/>
      <c r="BP222" s="22"/>
      <c r="BQ222" s="22"/>
      <c r="BR222" s="15"/>
      <c r="CF222" s="15"/>
      <c r="CL222" s="22"/>
      <c r="CM222" s="15"/>
      <c r="CR222" s="22"/>
      <c r="CT222" s="15"/>
      <c r="CW222" s="22"/>
      <c r="DA222" s="15"/>
      <c r="DH222" s="15"/>
      <c r="DJ222" s="22"/>
      <c r="DO222" s="15"/>
      <c r="DV222" s="15"/>
      <c r="EC222" s="15"/>
      <c r="EJ222" s="15"/>
      <c r="EQ222" s="15"/>
      <c r="EX222" s="15"/>
      <c r="FE222" s="15"/>
      <c r="FL222" s="15"/>
      <c r="FS222" s="15"/>
      <c r="FZ222" s="15"/>
      <c r="GG222" s="15"/>
      <c r="GN222" s="15"/>
      <c r="GP222" s="22"/>
      <c r="GQ222" s="22"/>
      <c r="GR222" s="22"/>
      <c r="GS222" s="22"/>
      <c r="GT222" s="22"/>
      <c r="GU222" s="15"/>
      <c r="GV222" s="22"/>
      <c r="GW222" s="22"/>
      <c r="GX222" s="22"/>
      <c r="GY222" s="18"/>
      <c r="GZ222" s="18"/>
      <c r="HA222" s="18"/>
      <c r="HB222" s="18"/>
      <c r="HC222" s="18"/>
      <c r="HD222" s="18"/>
      <c r="HE222" s="18"/>
      <c r="HF222" s="18"/>
      <c r="HG222" s="18"/>
      <c r="HH222" s="18"/>
      <c r="HI222" s="18"/>
      <c r="HJ222" s="18"/>
      <c r="HK222" s="18"/>
      <c r="HL222" s="18"/>
      <c r="HM222" s="18"/>
      <c r="HN222" s="18"/>
      <c r="HO222" s="18"/>
      <c r="HP222" s="18"/>
      <c r="HQ222" s="18"/>
      <c r="HR222" s="18"/>
      <c r="HS222" s="18"/>
      <c r="HT222" s="18"/>
      <c r="HU222" s="18"/>
      <c r="HV222" s="18"/>
      <c r="HW222" s="18"/>
      <c r="HX222" s="18"/>
      <c r="HY222" s="18"/>
      <c r="HZ222" s="18"/>
      <c r="IA222" s="18"/>
      <c r="IB222" s="18"/>
      <c r="IC222" s="18"/>
      <c r="ID222" s="18"/>
      <c r="IE222" s="18"/>
      <c r="IF222" s="18"/>
      <c r="IG222" s="18"/>
      <c r="IH222" s="18"/>
      <c r="II222" s="18"/>
      <c r="IJ222" s="18"/>
      <c r="IK222" s="18"/>
      <c r="IL222" s="18"/>
      <c r="IM222" s="18"/>
      <c r="IN222" s="18"/>
      <c r="IO222" s="18"/>
      <c r="IP222" s="18"/>
      <c r="IQ222" s="18"/>
      <c r="IR222" s="18"/>
      <c r="IS222" s="18"/>
      <c r="IT222" s="18"/>
      <c r="IU222" s="18"/>
      <c r="IV222" s="18"/>
      <c r="IW222" s="18"/>
      <c r="IX222" s="18"/>
      <c r="IY222" s="18"/>
      <c r="IZ222" s="18"/>
      <c r="JA222" s="18"/>
      <c r="JB222" s="18"/>
      <c r="JC222" s="18"/>
      <c r="JD222" s="18"/>
      <c r="JE222" s="18"/>
      <c r="JF222" s="18"/>
    </row>
    <row r="223" spans="36:266" x14ac:dyDescent="0.3">
      <c r="AJ223" s="24"/>
      <c r="AK223" s="24"/>
      <c r="AL223" s="20"/>
      <c r="AM223" s="23"/>
      <c r="AN223" s="18"/>
      <c r="AO223" s="24"/>
      <c r="AW223" s="71"/>
      <c r="AX223" s="71"/>
      <c r="AY223" s="71"/>
      <c r="BB223" s="25"/>
      <c r="BC223" s="21"/>
      <c r="BG223" s="18"/>
      <c r="BN223" s="22"/>
      <c r="BO223" s="22"/>
      <c r="BP223" s="22"/>
      <c r="BQ223" s="22"/>
      <c r="BR223" s="15"/>
      <c r="CF223" s="15"/>
      <c r="CL223" s="22"/>
      <c r="CM223" s="15"/>
      <c r="CR223" s="22"/>
      <c r="CT223" s="15"/>
      <c r="CW223" s="22"/>
      <c r="DA223" s="15"/>
      <c r="DH223" s="15"/>
      <c r="DJ223" s="22"/>
      <c r="DO223" s="15"/>
      <c r="DV223" s="15"/>
      <c r="EC223" s="15"/>
      <c r="EJ223" s="15"/>
      <c r="EQ223" s="15"/>
      <c r="EX223" s="15"/>
      <c r="FE223" s="15"/>
      <c r="FL223" s="15"/>
      <c r="FS223" s="15"/>
      <c r="FZ223" s="15"/>
      <c r="GG223" s="15"/>
      <c r="GN223" s="15"/>
      <c r="GP223" s="22"/>
      <c r="GQ223" s="22"/>
      <c r="GR223" s="22"/>
      <c r="GS223" s="22"/>
      <c r="GT223" s="22"/>
      <c r="GU223" s="15"/>
      <c r="GV223" s="22"/>
      <c r="GW223" s="22"/>
      <c r="GX223" s="22"/>
      <c r="GY223" s="18"/>
      <c r="GZ223" s="18"/>
      <c r="HA223" s="18"/>
      <c r="HB223" s="18"/>
      <c r="HC223" s="18"/>
      <c r="HD223" s="18"/>
      <c r="HE223" s="18"/>
      <c r="HF223" s="18"/>
      <c r="HG223" s="18"/>
      <c r="HH223" s="18"/>
      <c r="HI223" s="18"/>
      <c r="HJ223" s="18"/>
      <c r="HK223" s="18"/>
      <c r="HL223" s="18"/>
      <c r="HM223" s="18"/>
      <c r="HN223" s="18"/>
      <c r="HO223" s="18"/>
      <c r="HP223" s="18"/>
      <c r="HQ223" s="18"/>
      <c r="HR223" s="18"/>
      <c r="HS223" s="18"/>
      <c r="HT223" s="18"/>
      <c r="HU223" s="18"/>
      <c r="HV223" s="18"/>
      <c r="HW223" s="18"/>
      <c r="HX223" s="18"/>
      <c r="HY223" s="18"/>
      <c r="HZ223" s="18"/>
      <c r="IA223" s="18"/>
      <c r="IB223" s="18"/>
      <c r="IC223" s="18"/>
      <c r="ID223" s="18"/>
      <c r="IE223" s="18"/>
      <c r="IF223" s="18"/>
      <c r="IG223" s="18"/>
      <c r="IH223" s="18"/>
      <c r="II223" s="18"/>
      <c r="IJ223" s="18"/>
      <c r="IK223" s="18"/>
      <c r="IL223" s="18"/>
      <c r="IM223" s="18"/>
      <c r="IN223" s="18"/>
      <c r="IO223" s="18"/>
      <c r="IP223" s="18"/>
      <c r="IQ223" s="18"/>
      <c r="IR223" s="18"/>
      <c r="IS223" s="18"/>
      <c r="IT223" s="18"/>
      <c r="IU223" s="18"/>
      <c r="IV223" s="18"/>
      <c r="IW223" s="18"/>
      <c r="IX223" s="18"/>
      <c r="IY223" s="18"/>
      <c r="IZ223" s="18"/>
      <c r="JA223" s="18"/>
      <c r="JB223" s="18"/>
      <c r="JC223" s="18"/>
      <c r="JD223" s="18"/>
      <c r="JE223" s="18"/>
      <c r="JF223" s="18"/>
    </row>
    <row r="224" spans="36:266" x14ac:dyDescent="0.3">
      <c r="AJ224" s="24"/>
      <c r="AK224" s="24"/>
      <c r="AL224" s="20"/>
      <c r="AM224" s="23"/>
      <c r="AN224" s="18"/>
      <c r="AO224" s="24"/>
      <c r="AW224" s="71"/>
      <c r="AX224" s="71"/>
      <c r="AY224" s="71"/>
      <c r="BB224" s="25"/>
      <c r="BC224" s="21"/>
      <c r="BG224" s="18"/>
      <c r="BN224" s="22"/>
      <c r="BO224" s="22"/>
      <c r="BP224" s="22"/>
      <c r="BQ224" s="22"/>
      <c r="BR224" s="15"/>
      <c r="CF224" s="15"/>
      <c r="CL224" s="22"/>
      <c r="CM224" s="15"/>
      <c r="CR224" s="22"/>
      <c r="CT224" s="15"/>
      <c r="CW224" s="22"/>
      <c r="DA224" s="15"/>
      <c r="DH224" s="15"/>
      <c r="DJ224" s="22"/>
      <c r="DO224" s="15"/>
      <c r="DV224" s="15"/>
      <c r="EC224" s="15"/>
      <c r="EJ224" s="15"/>
      <c r="EQ224" s="15"/>
      <c r="EX224" s="15"/>
      <c r="FE224" s="15"/>
      <c r="FL224" s="15"/>
      <c r="FS224" s="15"/>
      <c r="FZ224" s="15"/>
      <c r="GG224" s="15"/>
      <c r="GN224" s="15"/>
      <c r="GP224" s="22"/>
      <c r="GQ224" s="22"/>
      <c r="GR224" s="22"/>
      <c r="GS224" s="22"/>
      <c r="GT224" s="22"/>
      <c r="GU224" s="15"/>
      <c r="GV224" s="22"/>
      <c r="GW224" s="22"/>
      <c r="GX224" s="22"/>
      <c r="GY224" s="18"/>
      <c r="GZ224" s="18"/>
      <c r="HA224" s="18"/>
      <c r="HB224" s="18"/>
      <c r="HC224" s="18"/>
      <c r="HD224" s="18"/>
      <c r="HE224" s="18"/>
      <c r="HF224" s="18"/>
      <c r="HG224" s="18"/>
      <c r="HH224" s="18"/>
      <c r="HI224" s="18"/>
      <c r="HJ224" s="18"/>
      <c r="HK224" s="18"/>
      <c r="HL224" s="18"/>
      <c r="HM224" s="18"/>
      <c r="HN224" s="18"/>
      <c r="HO224" s="18"/>
      <c r="HP224" s="18"/>
      <c r="HQ224" s="18"/>
      <c r="HR224" s="18"/>
      <c r="HS224" s="18"/>
      <c r="HT224" s="18"/>
      <c r="HU224" s="18"/>
      <c r="HV224" s="18"/>
      <c r="HW224" s="18"/>
      <c r="HX224" s="18"/>
      <c r="HY224" s="18"/>
      <c r="HZ224" s="18"/>
      <c r="IA224" s="18"/>
      <c r="IB224" s="18"/>
      <c r="IC224" s="18"/>
      <c r="ID224" s="18"/>
      <c r="IE224" s="18"/>
      <c r="IF224" s="18"/>
      <c r="IG224" s="18"/>
      <c r="IH224" s="18"/>
      <c r="II224" s="18"/>
      <c r="IJ224" s="18"/>
      <c r="IK224" s="18"/>
      <c r="IL224" s="18"/>
      <c r="IM224" s="18"/>
      <c r="IN224" s="18"/>
      <c r="IO224" s="18"/>
      <c r="IP224" s="18"/>
      <c r="IQ224" s="18"/>
      <c r="IR224" s="18"/>
      <c r="IS224" s="18"/>
      <c r="IT224" s="18"/>
      <c r="IU224" s="18"/>
      <c r="IV224" s="18"/>
      <c r="IW224" s="18"/>
      <c r="IX224" s="18"/>
      <c r="IY224" s="18"/>
      <c r="IZ224" s="18"/>
      <c r="JA224" s="18"/>
      <c r="JB224" s="18"/>
      <c r="JC224" s="18"/>
      <c r="JD224" s="18"/>
      <c r="JE224" s="18"/>
      <c r="JF224" s="18"/>
    </row>
    <row r="225" spans="36:266" x14ac:dyDescent="0.3">
      <c r="AJ225" s="24"/>
      <c r="AK225" s="24"/>
      <c r="AL225" s="20"/>
      <c r="AM225" s="23"/>
      <c r="AN225" s="18"/>
      <c r="AO225" s="24"/>
      <c r="AW225" s="71"/>
      <c r="AX225" s="71"/>
      <c r="AY225" s="71"/>
      <c r="BB225" s="25"/>
      <c r="BC225" s="21"/>
      <c r="BG225" s="18"/>
      <c r="BN225" s="22"/>
      <c r="BO225" s="22"/>
      <c r="BP225" s="22"/>
      <c r="BQ225" s="22"/>
      <c r="BR225" s="15"/>
      <c r="CF225" s="15"/>
      <c r="CL225" s="22"/>
      <c r="CM225" s="15"/>
      <c r="CR225" s="22"/>
      <c r="CT225" s="15"/>
      <c r="CW225" s="22"/>
      <c r="DA225" s="15"/>
      <c r="DH225" s="15"/>
      <c r="DJ225" s="22"/>
      <c r="DO225" s="15"/>
      <c r="DV225" s="15"/>
      <c r="EC225" s="15"/>
      <c r="EJ225" s="15"/>
      <c r="EQ225" s="15"/>
      <c r="EX225" s="15"/>
      <c r="FE225" s="15"/>
      <c r="FL225" s="15"/>
      <c r="FS225" s="15"/>
      <c r="FZ225" s="15"/>
      <c r="GG225" s="15"/>
      <c r="GN225" s="15"/>
      <c r="GP225" s="22"/>
      <c r="GQ225" s="22"/>
      <c r="GR225" s="22"/>
      <c r="GS225" s="22"/>
      <c r="GT225" s="22"/>
      <c r="GU225" s="15"/>
      <c r="GV225" s="22"/>
      <c r="GW225" s="22"/>
      <c r="GX225" s="22"/>
      <c r="GY225" s="18"/>
      <c r="GZ225" s="18"/>
      <c r="HA225" s="18"/>
      <c r="HB225" s="18"/>
      <c r="HC225" s="18"/>
      <c r="HD225" s="18"/>
      <c r="HE225" s="18"/>
      <c r="HF225" s="18"/>
      <c r="HG225" s="18"/>
      <c r="HH225" s="18"/>
      <c r="HI225" s="18"/>
      <c r="HJ225" s="18"/>
      <c r="HK225" s="18"/>
      <c r="HL225" s="18"/>
      <c r="HM225" s="18"/>
      <c r="HN225" s="18"/>
      <c r="HO225" s="18"/>
      <c r="HP225" s="18"/>
      <c r="HQ225" s="18"/>
      <c r="HR225" s="18"/>
      <c r="HS225" s="18"/>
      <c r="HT225" s="18"/>
      <c r="HU225" s="18"/>
      <c r="HV225" s="18"/>
      <c r="HW225" s="18"/>
      <c r="HX225" s="18"/>
      <c r="HY225" s="18"/>
      <c r="HZ225" s="18"/>
      <c r="IA225" s="18"/>
      <c r="IB225" s="18"/>
      <c r="IC225" s="18"/>
      <c r="ID225" s="18"/>
      <c r="IE225" s="18"/>
      <c r="IF225" s="18"/>
      <c r="IG225" s="18"/>
      <c r="IH225" s="18"/>
      <c r="II225" s="18"/>
      <c r="IJ225" s="18"/>
      <c r="IK225" s="18"/>
      <c r="IL225" s="18"/>
      <c r="IM225" s="18"/>
      <c r="IN225" s="18"/>
      <c r="IO225" s="18"/>
      <c r="IP225" s="18"/>
      <c r="IQ225" s="18"/>
      <c r="IR225" s="18"/>
      <c r="IS225" s="18"/>
      <c r="IT225" s="18"/>
      <c r="IU225" s="18"/>
      <c r="IV225" s="18"/>
      <c r="IW225" s="18"/>
      <c r="IX225" s="18"/>
      <c r="IY225" s="18"/>
      <c r="IZ225" s="18"/>
      <c r="JA225" s="18"/>
      <c r="JB225" s="18"/>
      <c r="JC225" s="18"/>
      <c r="JD225" s="18"/>
      <c r="JE225" s="18"/>
      <c r="JF225" s="18"/>
    </row>
    <row r="226" spans="36:266" x14ac:dyDescent="0.3">
      <c r="AJ226" s="24"/>
      <c r="AK226" s="24"/>
      <c r="AL226" s="20"/>
      <c r="AM226" s="23"/>
      <c r="AN226" s="18"/>
      <c r="AO226" s="24"/>
      <c r="AW226" s="71"/>
      <c r="AX226" s="71"/>
      <c r="AY226" s="71"/>
      <c r="BB226" s="25"/>
      <c r="BC226" s="21"/>
      <c r="BG226" s="18"/>
      <c r="BN226" s="22"/>
      <c r="BO226" s="22"/>
      <c r="BP226" s="22"/>
      <c r="BQ226" s="22"/>
      <c r="BR226" s="15"/>
      <c r="CF226" s="15"/>
      <c r="CL226" s="22"/>
      <c r="CM226" s="15"/>
      <c r="CR226" s="22"/>
      <c r="CT226" s="15"/>
      <c r="CW226" s="22"/>
      <c r="DA226" s="15"/>
      <c r="DH226" s="15"/>
      <c r="DJ226" s="22"/>
      <c r="DO226" s="15"/>
      <c r="DV226" s="15"/>
      <c r="EC226" s="15"/>
      <c r="EJ226" s="15"/>
      <c r="EQ226" s="15"/>
      <c r="EX226" s="15"/>
      <c r="FE226" s="15"/>
      <c r="FL226" s="15"/>
      <c r="FS226" s="15"/>
      <c r="FZ226" s="15"/>
      <c r="GG226" s="15"/>
      <c r="GN226" s="15"/>
      <c r="GP226" s="22"/>
      <c r="GQ226" s="22"/>
      <c r="GR226" s="22"/>
      <c r="GS226" s="22"/>
      <c r="GT226" s="22"/>
      <c r="GU226" s="15"/>
      <c r="GV226" s="22"/>
      <c r="GW226" s="22"/>
      <c r="GX226" s="22"/>
      <c r="GY226" s="18"/>
      <c r="GZ226" s="18"/>
      <c r="HA226" s="18"/>
      <c r="HB226" s="18"/>
      <c r="HC226" s="18"/>
      <c r="HD226" s="18"/>
      <c r="HE226" s="18"/>
      <c r="HF226" s="18"/>
      <c r="HG226" s="18"/>
      <c r="HH226" s="18"/>
      <c r="HI226" s="18"/>
      <c r="HJ226" s="18"/>
      <c r="HK226" s="18"/>
      <c r="HL226" s="18"/>
      <c r="HM226" s="18"/>
      <c r="HN226" s="18"/>
      <c r="HO226" s="18"/>
      <c r="HP226" s="18"/>
      <c r="HQ226" s="18"/>
      <c r="HR226" s="18"/>
      <c r="HS226" s="18"/>
      <c r="HT226" s="18"/>
      <c r="HU226" s="18"/>
      <c r="HV226" s="18"/>
      <c r="HW226" s="18"/>
      <c r="HX226" s="18"/>
      <c r="HY226" s="18"/>
      <c r="HZ226" s="18"/>
      <c r="IA226" s="18"/>
      <c r="IB226" s="18"/>
      <c r="IC226" s="18"/>
      <c r="ID226" s="18"/>
      <c r="IE226" s="18"/>
      <c r="IF226" s="18"/>
      <c r="IG226" s="18"/>
      <c r="IH226" s="18"/>
      <c r="II226" s="18"/>
      <c r="IJ226" s="18"/>
      <c r="IK226" s="18"/>
      <c r="IL226" s="18"/>
      <c r="IM226" s="18"/>
      <c r="IN226" s="18"/>
      <c r="IO226" s="18"/>
      <c r="IP226" s="18"/>
      <c r="IQ226" s="18"/>
      <c r="IR226" s="18"/>
      <c r="IS226" s="18"/>
      <c r="IT226" s="18"/>
      <c r="IU226" s="18"/>
      <c r="IV226" s="18"/>
      <c r="IW226" s="18"/>
      <c r="IX226" s="18"/>
      <c r="IY226" s="18"/>
      <c r="IZ226" s="18"/>
      <c r="JA226" s="18"/>
      <c r="JB226" s="18"/>
      <c r="JC226" s="18"/>
      <c r="JD226" s="18"/>
      <c r="JE226" s="18"/>
      <c r="JF226" s="18"/>
    </row>
    <row r="227" spans="36:266" x14ac:dyDescent="0.3">
      <c r="AJ227" s="24"/>
      <c r="AK227" s="24"/>
      <c r="AL227" s="20"/>
      <c r="AM227" s="23"/>
      <c r="AN227" s="18"/>
      <c r="AO227" s="24"/>
      <c r="AW227" s="71"/>
      <c r="AX227" s="71"/>
      <c r="AY227" s="71"/>
      <c r="BB227" s="25"/>
      <c r="BC227" s="21"/>
      <c r="BG227" s="18"/>
      <c r="BN227" s="22"/>
      <c r="BO227" s="22"/>
      <c r="BP227" s="22"/>
      <c r="BQ227" s="22"/>
      <c r="BR227" s="15"/>
      <c r="CF227" s="15"/>
      <c r="CL227" s="22"/>
      <c r="CM227" s="15"/>
      <c r="CR227" s="22"/>
      <c r="CT227" s="15"/>
      <c r="CW227" s="22"/>
      <c r="DA227" s="15"/>
      <c r="DH227" s="15"/>
      <c r="DJ227" s="22"/>
      <c r="DO227" s="15"/>
      <c r="DV227" s="15"/>
      <c r="EC227" s="15"/>
      <c r="EJ227" s="15"/>
      <c r="EQ227" s="15"/>
      <c r="EX227" s="15"/>
      <c r="FE227" s="15"/>
      <c r="FL227" s="15"/>
      <c r="FS227" s="15"/>
      <c r="FZ227" s="15"/>
      <c r="GG227" s="15"/>
      <c r="GN227" s="15"/>
      <c r="GP227" s="22"/>
      <c r="GQ227" s="22"/>
      <c r="GR227" s="22"/>
      <c r="GS227" s="22"/>
      <c r="GT227" s="22"/>
      <c r="GU227" s="15"/>
      <c r="GV227" s="22"/>
      <c r="GW227" s="22"/>
      <c r="GX227" s="22"/>
      <c r="GY227" s="18"/>
      <c r="GZ227" s="18"/>
      <c r="HA227" s="18"/>
      <c r="HB227" s="18"/>
      <c r="HC227" s="18"/>
      <c r="HD227" s="18"/>
      <c r="HE227" s="18"/>
      <c r="HF227" s="18"/>
      <c r="HG227" s="18"/>
      <c r="HH227" s="18"/>
      <c r="HI227" s="18"/>
      <c r="HJ227" s="18"/>
      <c r="HK227" s="18"/>
      <c r="HL227" s="18"/>
      <c r="HM227" s="18"/>
      <c r="HN227" s="18"/>
      <c r="HO227" s="18"/>
      <c r="HP227" s="18"/>
      <c r="HQ227" s="18"/>
      <c r="HR227" s="18"/>
      <c r="HS227" s="18"/>
      <c r="HT227" s="18"/>
      <c r="HU227" s="18"/>
      <c r="HV227" s="18"/>
      <c r="HW227" s="18"/>
      <c r="HX227" s="18"/>
      <c r="HY227" s="18"/>
      <c r="HZ227" s="18"/>
      <c r="IA227" s="18"/>
      <c r="IB227" s="18"/>
      <c r="IC227" s="18"/>
      <c r="ID227" s="18"/>
      <c r="IE227" s="18"/>
      <c r="IF227" s="18"/>
      <c r="IG227" s="18"/>
      <c r="IH227" s="18"/>
      <c r="II227" s="18"/>
      <c r="IJ227" s="18"/>
      <c r="IK227" s="18"/>
      <c r="IL227" s="18"/>
      <c r="IM227" s="18"/>
      <c r="IN227" s="18"/>
      <c r="IO227" s="18"/>
      <c r="IP227" s="18"/>
      <c r="IQ227" s="18"/>
      <c r="IR227" s="18"/>
      <c r="IS227" s="18"/>
      <c r="IT227" s="18"/>
      <c r="IU227" s="18"/>
      <c r="IV227" s="18"/>
      <c r="IW227" s="18"/>
      <c r="IX227" s="18"/>
      <c r="IY227" s="18"/>
      <c r="IZ227" s="18"/>
      <c r="JA227" s="18"/>
      <c r="JB227" s="18"/>
      <c r="JC227" s="18"/>
      <c r="JD227" s="18"/>
      <c r="JE227" s="18"/>
      <c r="JF227" s="18"/>
    </row>
    <row r="228" spans="36:266" x14ac:dyDescent="0.3">
      <c r="AJ228" s="24"/>
      <c r="AK228" s="24"/>
      <c r="AL228" s="20"/>
      <c r="AM228" s="23"/>
      <c r="AN228" s="18"/>
      <c r="AO228" s="24"/>
      <c r="AW228" s="71"/>
      <c r="AX228" s="71"/>
      <c r="AY228" s="71"/>
      <c r="BB228" s="25"/>
      <c r="BC228" s="21"/>
      <c r="BG228" s="18"/>
      <c r="BN228" s="22"/>
      <c r="BO228" s="22"/>
      <c r="BP228" s="22"/>
      <c r="BQ228" s="22"/>
      <c r="BR228" s="15"/>
      <c r="CF228" s="15"/>
      <c r="CL228" s="22"/>
      <c r="CM228" s="15"/>
      <c r="CR228" s="22"/>
      <c r="CT228" s="15"/>
      <c r="CW228" s="22"/>
      <c r="DA228" s="15"/>
      <c r="DH228" s="15"/>
      <c r="DJ228" s="22"/>
      <c r="DO228" s="15"/>
      <c r="DV228" s="15"/>
      <c r="EC228" s="15"/>
      <c r="EJ228" s="15"/>
      <c r="EQ228" s="15"/>
      <c r="EX228" s="15"/>
      <c r="FE228" s="15"/>
      <c r="FL228" s="15"/>
      <c r="FS228" s="15"/>
      <c r="FZ228" s="15"/>
      <c r="GG228" s="15"/>
      <c r="GN228" s="15"/>
      <c r="GP228" s="22"/>
      <c r="GQ228" s="22"/>
      <c r="GR228" s="22"/>
      <c r="GS228" s="22"/>
      <c r="GT228" s="22"/>
      <c r="GU228" s="15"/>
      <c r="GV228" s="22"/>
      <c r="GW228" s="22"/>
      <c r="GX228" s="22"/>
      <c r="GY228" s="18"/>
      <c r="GZ228" s="18"/>
      <c r="HA228" s="18"/>
      <c r="HB228" s="18"/>
      <c r="HC228" s="18"/>
      <c r="HD228" s="18"/>
      <c r="HE228" s="18"/>
      <c r="HF228" s="18"/>
      <c r="HG228" s="18"/>
      <c r="HH228" s="18"/>
      <c r="HI228" s="18"/>
      <c r="HJ228" s="18"/>
      <c r="HK228" s="18"/>
      <c r="HL228" s="18"/>
      <c r="HM228" s="18"/>
      <c r="HN228" s="18"/>
      <c r="HO228" s="18"/>
      <c r="HP228" s="18"/>
      <c r="HQ228" s="18"/>
      <c r="HR228" s="18"/>
      <c r="HS228" s="18"/>
      <c r="HT228" s="18"/>
      <c r="HU228" s="18"/>
      <c r="HV228" s="18"/>
      <c r="HW228" s="18"/>
      <c r="HX228" s="18"/>
      <c r="HY228" s="18"/>
      <c r="HZ228" s="18"/>
      <c r="IA228" s="18"/>
      <c r="IB228" s="18"/>
      <c r="IC228" s="18"/>
      <c r="ID228" s="18"/>
      <c r="IE228" s="18"/>
      <c r="IF228" s="18"/>
      <c r="IG228" s="18"/>
      <c r="IH228" s="18"/>
      <c r="II228" s="18"/>
      <c r="IJ228" s="18"/>
      <c r="IK228" s="18"/>
      <c r="IL228" s="18"/>
      <c r="IM228" s="18"/>
      <c r="IN228" s="18"/>
      <c r="IO228" s="18"/>
      <c r="IP228" s="18"/>
      <c r="IQ228" s="18"/>
      <c r="IR228" s="18"/>
      <c r="IS228" s="18"/>
      <c r="IT228" s="18"/>
      <c r="IU228" s="18"/>
      <c r="IV228" s="18"/>
      <c r="IW228" s="18"/>
      <c r="IX228" s="18"/>
      <c r="IY228" s="18"/>
      <c r="IZ228" s="18"/>
      <c r="JA228" s="18"/>
      <c r="JB228" s="18"/>
      <c r="JC228" s="18"/>
      <c r="JD228" s="18"/>
      <c r="JE228" s="18"/>
      <c r="JF228" s="18"/>
    </row>
    <row r="229" spans="36:266" x14ac:dyDescent="0.3">
      <c r="AJ229" s="24"/>
      <c r="AK229" s="24"/>
      <c r="AL229" s="20"/>
      <c r="AM229" s="23"/>
      <c r="AN229" s="18"/>
      <c r="AO229" s="24"/>
      <c r="AW229" s="71"/>
      <c r="AX229" s="71"/>
      <c r="AY229" s="71"/>
      <c r="BB229" s="25"/>
      <c r="BC229" s="21"/>
      <c r="BG229" s="18"/>
      <c r="BN229" s="22"/>
      <c r="BO229" s="22"/>
      <c r="BP229" s="22"/>
      <c r="BQ229" s="22"/>
      <c r="BR229" s="15"/>
      <c r="CF229" s="15"/>
      <c r="CL229" s="22"/>
      <c r="CM229" s="15"/>
      <c r="CR229" s="22"/>
      <c r="CT229" s="15"/>
      <c r="CW229" s="22"/>
      <c r="DA229" s="15"/>
      <c r="DH229" s="15"/>
      <c r="DJ229" s="22"/>
      <c r="DO229" s="15"/>
      <c r="DV229" s="15"/>
      <c r="EC229" s="15"/>
      <c r="EJ229" s="15"/>
      <c r="EQ229" s="15"/>
      <c r="EX229" s="15"/>
      <c r="FE229" s="15"/>
      <c r="FL229" s="15"/>
      <c r="FS229" s="15"/>
      <c r="FZ229" s="15"/>
      <c r="GG229" s="15"/>
      <c r="GN229" s="15"/>
      <c r="GP229" s="22"/>
      <c r="GQ229" s="22"/>
      <c r="GR229" s="22"/>
      <c r="GS229" s="22"/>
      <c r="GT229" s="22"/>
      <c r="GU229" s="15"/>
      <c r="GV229" s="22"/>
      <c r="GW229" s="22"/>
      <c r="GX229" s="22"/>
      <c r="GY229" s="18"/>
      <c r="GZ229" s="18"/>
      <c r="HA229" s="18"/>
      <c r="HB229" s="18"/>
      <c r="HC229" s="18"/>
      <c r="HD229" s="18"/>
      <c r="HE229" s="18"/>
      <c r="HF229" s="18"/>
      <c r="HG229" s="18"/>
      <c r="HH229" s="18"/>
      <c r="HI229" s="18"/>
      <c r="HJ229" s="18"/>
      <c r="HK229" s="18"/>
      <c r="HL229" s="18"/>
      <c r="HM229" s="18"/>
      <c r="HN229" s="18"/>
      <c r="HO229" s="18"/>
      <c r="HP229" s="18"/>
      <c r="HQ229" s="18"/>
      <c r="HR229" s="18"/>
      <c r="HS229" s="18"/>
      <c r="HT229" s="18"/>
      <c r="HU229" s="18"/>
      <c r="HV229" s="18"/>
      <c r="HW229" s="18"/>
      <c r="HX229" s="18"/>
      <c r="HY229" s="18"/>
      <c r="HZ229" s="18"/>
      <c r="IA229" s="18"/>
      <c r="IB229" s="18"/>
      <c r="IC229" s="18"/>
      <c r="ID229" s="18"/>
      <c r="IE229" s="18"/>
      <c r="IF229" s="18"/>
      <c r="IG229" s="18"/>
      <c r="IH229" s="18"/>
      <c r="II229" s="18"/>
      <c r="IJ229" s="18"/>
      <c r="IK229" s="18"/>
      <c r="IL229" s="18"/>
      <c r="IM229" s="18"/>
      <c r="IN229" s="18"/>
      <c r="IO229" s="18"/>
      <c r="IP229" s="18"/>
      <c r="IQ229" s="18"/>
      <c r="IR229" s="18"/>
      <c r="IS229" s="18"/>
      <c r="IT229" s="18"/>
      <c r="IU229" s="18"/>
      <c r="IV229" s="18"/>
      <c r="IW229" s="18"/>
      <c r="IX229" s="18"/>
      <c r="IY229" s="18"/>
      <c r="IZ229" s="18"/>
      <c r="JA229" s="18"/>
      <c r="JB229" s="18"/>
      <c r="JC229" s="18"/>
      <c r="JD229" s="18"/>
      <c r="JE229" s="18"/>
      <c r="JF229" s="18"/>
    </row>
    <row r="230" spans="36:266" x14ac:dyDescent="0.3">
      <c r="AJ230" s="24"/>
      <c r="AK230" s="24"/>
      <c r="AL230" s="20"/>
      <c r="AM230" s="23"/>
      <c r="AN230" s="18"/>
      <c r="AO230" s="24"/>
      <c r="AW230" s="71"/>
      <c r="AX230" s="71"/>
      <c r="AY230" s="71"/>
      <c r="BB230" s="25"/>
      <c r="BC230" s="21"/>
      <c r="BG230" s="18"/>
      <c r="BN230" s="22"/>
      <c r="BO230" s="22"/>
      <c r="BP230" s="22"/>
      <c r="BQ230" s="22"/>
      <c r="BR230" s="15"/>
      <c r="CF230" s="15"/>
      <c r="CL230" s="22"/>
      <c r="CM230" s="15"/>
      <c r="CR230" s="22"/>
      <c r="CT230" s="15"/>
      <c r="CW230" s="22"/>
      <c r="DA230" s="15"/>
      <c r="DH230" s="15"/>
      <c r="DJ230" s="22"/>
      <c r="DO230" s="15"/>
      <c r="DV230" s="15"/>
      <c r="EC230" s="15"/>
      <c r="EJ230" s="15"/>
      <c r="EQ230" s="15"/>
      <c r="EX230" s="15"/>
      <c r="FE230" s="15"/>
      <c r="FL230" s="15"/>
      <c r="FS230" s="15"/>
      <c r="FZ230" s="15"/>
      <c r="GG230" s="15"/>
      <c r="GN230" s="15"/>
      <c r="GP230" s="22"/>
      <c r="GQ230" s="22"/>
      <c r="GR230" s="22"/>
      <c r="GS230" s="22"/>
      <c r="GT230" s="22"/>
      <c r="GU230" s="15"/>
      <c r="GV230" s="22"/>
      <c r="GW230" s="22"/>
      <c r="GX230" s="22"/>
      <c r="GY230" s="18"/>
      <c r="GZ230" s="18"/>
      <c r="HA230" s="18"/>
      <c r="HB230" s="18"/>
      <c r="HC230" s="18"/>
      <c r="HD230" s="18"/>
      <c r="HE230" s="18"/>
      <c r="HF230" s="18"/>
      <c r="HG230" s="18"/>
      <c r="HH230" s="18"/>
      <c r="HI230" s="18"/>
      <c r="HJ230" s="18"/>
      <c r="HK230" s="18"/>
      <c r="HL230" s="18"/>
      <c r="HM230" s="18"/>
      <c r="HN230" s="18"/>
      <c r="HO230" s="18"/>
      <c r="HP230" s="18"/>
      <c r="HQ230" s="18"/>
      <c r="HR230" s="18"/>
      <c r="HS230" s="18"/>
      <c r="HT230" s="18"/>
      <c r="HU230" s="18"/>
      <c r="HV230" s="18"/>
      <c r="HW230" s="18"/>
      <c r="HX230" s="18"/>
      <c r="HY230" s="18"/>
      <c r="HZ230" s="18"/>
      <c r="IA230" s="18"/>
      <c r="IB230" s="18"/>
      <c r="IC230" s="18"/>
      <c r="ID230" s="18"/>
      <c r="IE230" s="18"/>
      <c r="IF230" s="18"/>
      <c r="IG230" s="18"/>
      <c r="IH230" s="18"/>
      <c r="II230" s="18"/>
      <c r="IJ230" s="18"/>
      <c r="IK230" s="18"/>
      <c r="IL230" s="18"/>
      <c r="IM230" s="18"/>
      <c r="IN230" s="18"/>
      <c r="IO230" s="18"/>
      <c r="IP230" s="18"/>
      <c r="IQ230" s="18"/>
      <c r="IR230" s="18"/>
      <c r="IS230" s="18"/>
      <c r="IT230" s="18"/>
      <c r="IU230" s="18"/>
      <c r="IV230" s="18"/>
      <c r="IW230" s="18"/>
      <c r="IX230" s="18"/>
      <c r="IY230" s="18"/>
      <c r="IZ230" s="18"/>
      <c r="JA230" s="18"/>
      <c r="JB230" s="18"/>
      <c r="JC230" s="18"/>
      <c r="JD230" s="18"/>
      <c r="JE230" s="18"/>
      <c r="JF230" s="18"/>
    </row>
    <row r="231" spans="36:266" x14ac:dyDescent="0.3">
      <c r="AJ231" s="24"/>
      <c r="AK231" s="24"/>
      <c r="AL231" s="20"/>
      <c r="AM231" s="23"/>
      <c r="AN231" s="18"/>
      <c r="AO231" s="24"/>
      <c r="AW231" s="71"/>
      <c r="AX231" s="71"/>
      <c r="AY231" s="71"/>
      <c r="BB231" s="25"/>
      <c r="BC231" s="21"/>
      <c r="BG231" s="18"/>
      <c r="BN231" s="22"/>
      <c r="BO231" s="22"/>
      <c r="BP231" s="22"/>
      <c r="BQ231" s="22"/>
      <c r="BR231" s="15"/>
      <c r="CF231" s="15"/>
      <c r="CL231" s="22"/>
      <c r="CM231" s="15"/>
      <c r="CR231" s="22"/>
      <c r="CT231" s="15"/>
      <c r="CW231" s="22"/>
      <c r="DA231" s="15"/>
      <c r="DH231" s="15"/>
      <c r="DJ231" s="22"/>
      <c r="DO231" s="15"/>
      <c r="DV231" s="15"/>
      <c r="EC231" s="15"/>
      <c r="EJ231" s="15"/>
      <c r="EQ231" s="15"/>
      <c r="EX231" s="15"/>
      <c r="FE231" s="15"/>
      <c r="FL231" s="15"/>
      <c r="FS231" s="15"/>
      <c r="FZ231" s="15"/>
      <c r="GG231" s="15"/>
      <c r="GN231" s="15"/>
      <c r="GP231" s="22"/>
      <c r="GQ231" s="22"/>
      <c r="GR231" s="22"/>
      <c r="GS231" s="22"/>
      <c r="GT231" s="22"/>
      <c r="GU231" s="15"/>
      <c r="GV231" s="22"/>
      <c r="GW231" s="22"/>
      <c r="GX231" s="22"/>
      <c r="GY231" s="18"/>
      <c r="GZ231" s="18"/>
      <c r="HA231" s="18"/>
      <c r="HB231" s="18"/>
      <c r="HC231" s="18"/>
      <c r="HD231" s="18"/>
      <c r="HE231" s="18"/>
      <c r="HF231" s="18"/>
      <c r="HG231" s="18"/>
      <c r="HH231" s="18"/>
      <c r="HI231" s="18"/>
      <c r="HJ231" s="18"/>
      <c r="HK231" s="18"/>
      <c r="HL231" s="18"/>
      <c r="HM231" s="18"/>
      <c r="HN231" s="18"/>
      <c r="HO231" s="18"/>
      <c r="HP231" s="18"/>
      <c r="HQ231" s="18"/>
      <c r="HR231" s="18"/>
      <c r="HS231" s="18"/>
      <c r="HT231" s="18"/>
      <c r="HU231" s="18"/>
      <c r="HV231" s="18"/>
      <c r="HW231" s="18"/>
      <c r="HX231" s="18"/>
      <c r="HY231" s="18"/>
      <c r="HZ231" s="18"/>
      <c r="IA231" s="18"/>
      <c r="IB231" s="18"/>
      <c r="IC231" s="18"/>
      <c r="ID231" s="18"/>
      <c r="IE231" s="18"/>
      <c r="IF231" s="18"/>
      <c r="IG231" s="18"/>
      <c r="IH231" s="18"/>
      <c r="II231" s="18"/>
      <c r="IJ231" s="18"/>
      <c r="IK231" s="18"/>
      <c r="IL231" s="18"/>
      <c r="IM231" s="18"/>
      <c r="IN231" s="18"/>
      <c r="IO231" s="18"/>
      <c r="IP231" s="18"/>
      <c r="IQ231" s="18"/>
      <c r="IR231" s="18"/>
      <c r="IS231" s="18"/>
      <c r="IT231" s="18"/>
      <c r="IU231" s="18"/>
      <c r="IV231" s="18"/>
      <c r="IW231" s="18"/>
      <c r="IX231" s="18"/>
      <c r="IY231" s="18"/>
      <c r="IZ231" s="18"/>
      <c r="JA231" s="18"/>
      <c r="JB231" s="18"/>
      <c r="JC231" s="18"/>
      <c r="JD231" s="18"/>
      <c r="JE231" s="18"/>
      <c r="JF231" s="18"/>
    </row>
    <row r="232" spans="36:266" x14ac:dyDescent="0.3">
      <c r="AJ232" s="24"/>
      <c r="AK232" s="24"/>
      <c r="AL232" s="20"/>
      <c r="AM232" s="23"/>
      <c r="AN232" s="18"/>
      <c r="AO232" s="24"/>
      <c r="AW232" s="71"/>
      <c r="AX232" s="71"/>
      <c r="AY232" s="71"/>
      <c r="BB232" s="25"/>
      <c r="BC232" s="21"/>
      <c r="BG232" s="18"/>
      <c r="BN232" s="22"/>
      <c r="BO232" s="22"/>
      <c r="BP232" s="22"/>
      <c r="BQ232" s="22"/>
      <c r="BR232" s="15"/>
      <c r="CF232" s="15"/>
      <c r="CL232" s="22"/>
      <c r="CM232" s="15"/>
      <c r="CR232" s="22"/>
      <c r="CT232" s="15"/>
      <c r="CW232" s="22"/>
      <c r="DA232" s="15"/>
      <c r="DH232" s="15"/>
      <c r="DJ232" s="22"/>
      <c r="DO232" s="15"/>
      <c r="DV232" s="15"/>
      <c r="EC232" s="15"/>
      <c r="EJ232" s="15"/>
      <c r="EQ232" s="15"/>
      <c r="EX232" s="15"/>
      <c r="FE232" s="15"/>
      <c r="FL232" s="15"/>
      <c r="FS232" s="15"/>
      <c r="FZ232" s="15"/>
      <c r="GG232" s="15"/>
      <c r="GN232" s="15"/>
      <c r="GP232" s="22"/>
      <c r="GQ232" s="22"/>
      <c r="GR232" s="22"/>
      <c r="GS232" s="22"/>
      <c r="GT232" s="22"/>
      <c r="GU232" s="15"/>
      <c r="GV232" s="22"/>
      <c r="GW232" s="22"/>
      <c r="GX232" s="22"/>
      <c r="GY232" s="18"/>
      <c r="GZ232" s="18"/>
      <c r="HA232" s="18"/>
      <c r="HB232" s="18"/>
      <c r="HC232" s="18"/>
      <c r="HD232" s="18"/>
      <c r="HE232" s="18"/>
      <c r="HF232" s="18"/>
      <c r="HG232" s="18"/>
      <c r="HH232" s="18"/>
      <c r="HI232" s="18"/>
      <c r="HJ232" s="18"/>
      <c r="HK232" s="18"/>
      <c r="HL232" s="18"/>
      <c r="HM232" s="18"/>
      <c r="HN232" s="18"/>
      <c r="HO232" s="18"/>
      <c r="HP232" s="18"/>
      <c r="HQ232" s="18"/>
      <c r="HR232" s="18"/>
      <c r="HS232" s="18"/>
      <c r="HT232" s="18"/>
      <c r="HU232" s="18"/>
      <c r="HV232" s="18"/>
      <c r="HW232" s="18"/>
      <c r="HX232" s="18"/>
      <c r="HY232" s="18"/>
      <c r="HZ232" s="18"/>
      <c r="IA232" s="18"/>
      <c r="IB232" s="18"/>
      <c r="IC232" s="18"/>
      <c r="ID232" s="18"/>
      <c r="IE232" s="18"/>
      <c r="IF232" s="18"/>
      <c r="IG232" s="18"/>
      <c r="IH232" s="18"/>
      <c r="II232" s="18"/>
      <c r="IJ232" s="18"/>
      <c r="IK232" s="18"/>
      <c r="IL232" s="18"/>
      <c r="IM232" s="18"/>
      <c r="IN232" s="18"/>
      <c r="IO232" s="18"/>
      <c r="IP232" s="18"/>
      <c r="IQ232" s="18"/>
      <c r="IR232" s="18"/>
      <c r="IS232" s="18"/>
      <c r="IT232" s="18"/>
      <c r="IU232" s="18"/>
      <c r="IV232" s="18"/>
      <c r="IW232" s="18"/>
      <c r="IX232" s="18"/>
      <c r="IY232" s="18"/>
      <c r="IZ232" s="18"/>
      <c r="JA232" s="18"/>
      <c r="JB232" s="18"/>
      <c r="JC232" s="18"/>
      <c r="JD232" s="18"/>
      <c r="JE232" s="18"/>
      <c r="JF232" s="18"/>
    </row>
    <row r="233" spans="36:266" x14ac:dyDescent="0.3">
      <c r="AJ233" s="24"/>
      <c r="AK233" s="24"/>
      <c r="AL233" s="20"/>
      <c r="AM233" s="23"/>
      <c r="AN233" s="18"/>
      <c r="AO233" s="24"/>
      <c r="AW233" s="71"/>
      <c r="AX233" s="71"/>
      <c r="AY233" s="71"/>
      <c r="BB233" s="25"/>
      <c r="BC233" s="21"/>
      <c r="BG233" s="18"/>
      <c r="BN233" s="22"/>
      <c r="BO233" s="22"/>
      <c r="BP233" s="22"/>
      <c r="BQ233" s="22"/>
      <c r="BR233" s="15"/>
      <c r="CF233" s="15"/>
      <c r="CL233" s="22"/>
      <c r="CM233" s="15"/>
      <c r="CR233" s="22"/>
      <c r="CT233" s="15"/>
      <c r="CW233" s="22"/>
      <c r="DA233" s="15"/>
      <c r="DH233" s="15"/>
      <c r="DJ233" s="22"/>
      <c r="DO233" s="15"/>
      <c r="DV233" s="15"/>
      <c r="EC233" s="15"/>
      <c r="EJ233" s="15"/>
      <c r="EQ233" s="15"/>
      <c r="EX233" s="15"/>
      <c r="FE233" s="15"/>
      <c r="FL233" s="15"/>
      <c r="FS233" s="15"/>
      <c r="FZ233" s="15"/>
      <c r="GG233" s="15"/>
      <c r="GN233" s="15"/>
      <c r="GP233" s="22"/>
      <c r="GQ233" s="22"/>
      <c r="GR233" s="22"/>
      <c r="GS233" s="22"/>
      <c r="GT233" s="22"/>
      <c r="GU233" s="15"/>
      <c r="GV233" s="22"/>
      <c r="GW233" s="22"/>
      <c r="GX233" s="22"/>
      <c r="GY233" s="18"/>
      <c r="GZ233" s="18"/>
      <c r="HA233" s="18"/>
      <c r="HB233" s="18"/>
      <c r="HC233" s="18"/>
      <c r="HD233" s="18"/>
      <c r="HE233" s="18"/>
      <c r="HF233" s="18"/>
      <c r="HG233" s="18"/>
      <c r="HH233" s="18"/>
      <c r="HI233" s="18"/>
      <c r="HJ233" s="18"/>
      <c r="HK233" s="18"/>
      <c r="HL233" s="18"/>
      <c r="HM233" s="18"/>
      <c r="HN233" s="18"/>
      <c r="HO233" s="18"/>
      <c r="HP233" s="18"/>
      <c r="HQ233" s="18"/>
      <c r="HR233" s="18"/>
      <c r="HS233" s="18"/>
      <c r="HT233" s="18"/>
      <c r="HU233" s="18"/>
      <c r="HV233" s="18"/>
      <c r="HW233" s="18"/>
      <c r="HX233" s="18"/>
      <c r="HY233" s="18"/>
      <c r="HZ233" s="18"/>
      <c r="IA233" s="18"/>
      <c r="IB233" s="18"/>
      <c r="IC233" s="18"/>
      <c r="ID233" s="18"/>
      <c r="IE233" s="18"/>
      <c r="IF233" s="18"/>
      <c r="IG233" s="18"/>
      <c r="IH233" s="18"/>
      <c r="II233" s="18"/>
      <c r="IJ233" s="18"/>
      <c r="IK233" s="18"/>
      <c r="IL233" s="18"/>
      <c r="IM233" s="18"/>
      <c r="IN233" s="18"/>
      <c r="IO233" s="18"/>
      <c r="IP233" s="18"/>
      <c r="IQ233" s="18"/>
      <c r="IR233" s="18"/>
      <c r="IS233" s="18"/>
      <c r="IT233" s="18"/>
      <c r="IU233" s="18"/>
      <c r="IV233" s="18"/>
      <c r="IW233" s="18"/>
      <c r="IX233" s="18"/>
      <c r="IY233" s="18"/>
      <c r="IZ233" s="18"/>
      <c r="JA233" s="18"/>
      <c r="JB233" s="18"/>
      <c r="JC233" s="18"/>
      <c r="JD233" s="18"/>
      <c r="JE233" s="18"/>
      <c r="JF233" s="18"/>
    </row>
    <row r="234" spans="36:266" x14ac:dyDescent="0.3">
      <c r="AJ234" s="24"/>
      <c r="AK234" s="24"/>
      <c r="AL234" s="20"/>
      <c r="AM234" s="23"/>
      <c r="AN234" s="18"/>
      <c r="AO234" s="24"/>
      <c r="AW234" s="71"/>
      <c r="AX234" s="71"/>
      <c r="AY234" s="71"/>
      <c r="BB234" s="25"/>
      <c r="BC234" s="21"/>
      <c r="BG234" s="18"/>
      <c r="BN234" s="22"/>
      <c r="BO234" s="22"/>
      <c r="BP234" s="22"/>
      <c r="BQ234" s="22"/>
      <c r="BR234" s="15"/>
      <c r="CF234" s="15"/>
      <c r="CL234" s="22"/>
      <c r="CM234" s="15"/>
      <c r="CR234" s="22"/>
      <c r="CT234" s="15"/>
      <c r="CW234" s="22"/>
      <c r="DA234" s="15"/>
      <c r="DH234" s="15"/>
      <c r="DJ234" s="22"/>
      <c r="DO234" s="15"/>
      <c r="DV234" s="15"/>
      <c r="EC234" s="15"/>
      <c r="EJ234" s="15"/>
      <c r="EQ234" s="15"/>
      <c r="EX234" s="15"/>
      <c r="FE234" s="15"/>
      <c r="FL234" s="15"/>
      <c r="FS234" s="15"/>
      <c r="FZ234" s="15"/>
      <c r="GG234" s="15"/>
      <c r="GN234" s="15"/>
      <c r="GP234" s="22"/>
      <c r="GQ234" s="22"/>
      <c r="GR234" s="22"/>
      <c r="GS234" s="22"/>
      <c r="GT234" s="22"/>
      <c r="GU234" s="15"/>
      <c r="GV234" s="22"/>
      <c r="GW234" s="22"/>
      <c r="GX234" s="22"/>
      <c r="GY234" s="18"/>
      <c r="GZ234" s="18"/>
      <c r="HA234" s="18"/>
      <c r="HB234" s="18"/>
      <c r="HC234" s="18"/>
      <c r="HD234" s="18"/>
      <c r="HE234" s="18"/>
      <c r="HF234" s="18"/>
      <c r="HG234" s="18"/>
      <c r="HH234" s="18"/>
      <c r="HI234" s="18"/>
      <c r="HJ234" s="18"/>
      <c r="HK234" s="18"/>
      <c r="HL234" s="18"/>
      <c r="HM234" s="18"/>
      <c r="HN234" s="18"/>
      <c r="HO234" s="18"/>
      <c r="HP234" s="18"/>
      <c r="HQ234" s="18"/>
      <c r="HR234" s="18"/>
      <c r="HS234" s="18"/>
      <c r="HT234" s="18"/>
      <c r="HU234" s="18"/>
      <c r="HV234" s="18"/>
      <c r="HW234" s="18"/>
      <c r="HX234" s="18"/>
      <c r="HY234" s="18"/>
      <c r="HZ234" s="18"/>
      <c r="IA234" s="18"/>
      <c r="IB234" s="18"/>
      <c r="IC234" s="18"/>
      <c r="ID234" s="18"/>
      <c r="IE234" s="18"/>
      <c r="IF234" s="18"/>
      <c r="IG234" s="18"/>
      <c r="IH234" s="18"/>
      <c r="II234" s="18"/>
      <c r="IJ234" s="18"/>
      <c r="IK234" s="18"/>
      <c r="IL234" s="18"/>
      <c r="IM234" s="18"/>
      <c r="IN234" s="18"/>
      <c r="IO234" s="18"/>
      <c r="IP234" s="18"/>
      <c r="IQ234" s="18"/>
      <c r="IR234" s="18"/>
      <c r="IS234" s="18"/>
      <c r="IT234" s="18"/>
      <c r="IU234" s="18"/>
      <c r="IV234" s="18"/>
      <c r="IW234" s="18"/>
      <c r="IX234" s="18"/>
      <c r="IY234" s="18"/>
      <c r="IZ234" s="18"/>
      <c r="JA234" s="18"/>
      <c r="JB234" s="18"/>
      <c r="JC234" s="18"/>
      <c r="JD234" s="18"/>
      <c r="JE234" s="18"/>
      <c r="JF234" s="18"/>
    </row>
    <row r="235" spans="36:266" x14ac:dyDescent="0.3">
      <c r="AJ235" s="24"/>
      <c r="AK235" s="24"/>
      <c r="AL235" s="20"/>
      <c r="AM235" s="23"/>
      <c r="AN235" s="18"/>
      <c r="AO235" s="24"/>
      <c r="AW235" s="71"/>
      <c r="AX235" s="71"/>
      <c r="AY235" s="71"/>
      <c r="BB235" s="25"/>
      <c r="BC235" s="21"/>
      <c r="BG235" s="18"/>
      <c r="BN235" s="22"/>
      <c r="BO235" s="22"/>
      <c r="BP235" s="22"/>
      <c r="BQ235" s="22"/>
      <c r="BR235" s="15"/>
      <c r="CF235" s="15"/>
      <c r="CL235" s="22"/>
      <c r="CM235" s="15"/>
      <c r="CR235" s="22"/>
      <c r="CT235" s="15"/>
      <c r="CW235" s="22"/>
      <c r="DA235" s="15"/>
      <c r="DH235" s="15"/>
      <c r="DJ235" s="22"/>
      <c r="DO235" s="15"/>
      <c r="DV235" s="15"/>
      <c r="EC235" s="15"/>
      <c r="EJ235" s="15"/>
      <c r="EQ235" s="15"/>
      <c r="EX235" s="15"/>
      <c r="FE235" s="15"/>
      <c r="FL235" s="15"/>
      <c r="FS235" s="15"/>
      <c r="FZ235" s="15"/>
      <c r="GG235" s="15"/>
      <c r="GN235" s="15"/>
      <c r="GP235" s="22"/>
      <c r="GQ235" s="22"/>
      <c r="GR235" s="22"/>
      <c r="GS235" s="22"/>
      <c r="GT235" s="22"/>
      <c r="GU235" s="15"/>
      <c r="GV235" s="22"/>
      <c r="GW235" s="22"/>
      <c r="GX235" s="22"/>
      <c r="GY235" s="18"/>
      <c r="GZ235" s="18"/>
      <c r="HA235" s="18"/>
      <c r="HB235" s="18"/>
      <c r="HC235" s="18"/>
      <c r="HD235" s="18"/>
      <c r="HE235" s="18"/>
      <c r="HF235" s="18"/>
      <c r="HG235" s="18"/>
      <c r="HH235" s="18"/>
      <c r="HI235" s="18"/>
      <c r="HJ235" s="18"/>
      <c r="HK235" s="18"/>
      <c r="HL235" s="18"/>
      <c r="HM235" s="18"/>
      <c r="HN235" s="18"/>
      <c r="HO235" s="18"/>
      <c r="HP235" s="18"/>
      <c r="HQ235" s="18"/>
      <c r="HR235" s="18"/>
      <c r="HS235" s="18"/>
      <c r="HT235" s="18"/>
      <c r="HU235" s="18"/>
      <c r="HV235" s="18"/>
      <c r="HW235" s="18"/>
      <c r="HX235" s="18"/>
      <c r="HY235" s="18"/>
      <c r="HZ235" s="18"/>
      <c r="IA235" s="18"/>
      <c r="IB235" s="18"/>
      <c r="IC235" s="18"/>
      <c r="ID235" s="18"/>
      <c r="IE235" s="18"/>
      <c r="IF235" s="18"/>
      <c r="IG235" s="18"/>
      <c r="IH235" s="18"/>
      <c r="II235" s="18"/>
      <c r="IJ235" s="18"/>
      <c r="IK235" s="18"/>
      <c r="IL235" s="18"/>
      <c r="IM235" s="18"/>
      <c r="IN235" s="18"/>
      <c r="IO235" s="18"/>
      <c r="IP235" s="18"/>
      <c r="IQ235" s="18"/>
      <c r="IR235" s="18"/>
      <c r="IS235" s="18"/>
      <c r="IT235" s="18"/>
      <c r="IU235" s="18"/>
      <c r="IV235" s="18"/>
      <c r="IW235" s="18"/>
      <c r="IX235" s="18"/>
      <c r="IY235" s="18"/>
      <c r="IZ235" s="18"/>
      <c r="JA235" s="18"/>
      <c r="JB235" s="18"/>
      <c r="JC235" s="18"/>
      <c r="JD235" s="18"/>
      <c r="JE235" s="18"/>
      <c r="JF235" s="18"/>
    </row>
    <row r="236" spans="36:266" x14ac:dyDescent="0.3">
      <c r="AJ236" s="24"/>
      <c r="AK236" s="24"/>
      <c r="AL236" s="20"/>
      <c r="AM236" s="23"/>
      <c r="AN236" s="18"/>
      <c r="AO236" s="24"/>
      <c r="AW236" s="71"/>
      <c r="AX236" s="71"/>
      <c r="AY236" s="71"/>
      <c r="BB236" s="25"/>
      <c r="BC236" s="21"/>
      <c r="BG236" s="18"/>
      <c r="BN236" s="22"/>
      <c r="BO236" s="22"/>
      <c r="BP236" s="22"/>
      <c r="BQ236" s="22"/>
      <c r="BR236" s="15"/>
      <c r="CF236" s="15"/>
      <c r="CL236" s="22"/>
      <c r="CM236" s="15"/>
      <c r="CR236" s="22"/>
      <c r="CT236" s="15"/>
      <c r="CW236" s="22"/>
      <c r="DA236" s="15"/>
      <c r="DH236" s="15"/>
      <c r="DJ236" s="22"/>
      <c r="DO236" s="15"/>
      <c r="DV236" s="15"/>
      <c r="EC236" s="15"/>
      <c r="EJ236" s="15"/>
      <c r="EQ236" s="15"/>
      <c r="EX236" s="15"/>
      <c r="FE236" s="15"/>
      <c r="FL236" s="15"/>
      <c r="FS236" s="15"/>
      <c r="FZ236" s="15"/>
      <c r="GG236" s="15"/>
      <c r="GN236" s="15"/>
      <c r="GP236" s="22"/>
      <c r="GQ236" s="22"/>
      <c r="GR236" s="22"/>
      <c r="GS236" s="22"/>
      <c r="GT236" s="22"/>
      <c r="GU236" s="15"/>
      <c r="GV236" s="22"/>
      <c r="GW236" s="22"/>
      <c r="GX236" s="22"/>
      <c r="GY236" s="18"/>
      <c r="GZ236" s="18"/>
      <c r="HA236" s="18"/>
      <c r="HB236" s="18"/>
      <c r="HC236" s="18"/>
      <c r="HD236" s="18"/>
      <c r="HE236" s="18"/>
      <c r="HF236" s="18"/>
      <c r="HG236" s="18"/>
      <c r="HH236" s="18"/>
      <c r="HI236" s="18"/>
      <c r="HJ236" s="18"/>
      <c r="HK236" s="18"/>
      <c r="HL236" s="18"/>
      <c r="HM236" s="18"/>
      <c r="HN236" s="18"/>
      <c r="HO236" s="18"/>
      <c r="HP236" s="18"/>
      <c r="HQ236" s="18"/>
      <c r="HR236" s="18"/>
      <c r="HS236" s="18"/>
      <c r="HT236" s="18"/>
      <c r="HU236" s="18"/>
      <c r="HV236" s="18"/>
      <c r="HW236" s="18"/>
      <c r="HX236" s="18"/>
      <c r="HY236" s="18"/>
      <c r="HZ236" s="18"/>
      <c r="IA236" s="18"/>
      <c r="IB236" s="18"/>
      <c r="IC236" s="18"/>
      <c r="ID236" s="18"/>
      <c r="IE236" s="18"/>
      <c r="IF236" s="18"/>
      <c r="IG236" s="18"/>
      <c r="IH236" s="18"/>
      <c r="II236" s="18"/>
      <c r="IJ236" s="18"/>
      <c r="IK236" s="18"/>
      <c r="IL236" s="18"/>
      <c r="IM236" s="18"/>
      <c r="IN236" s="18"/>
      <c r="IO236" s="18"/>
      <c r="IP236" s="18"/>
      <c r="IQ236" s="18"/>
      <c r="IR236" s="18"/>
      <c r="IS236" s="18"/>
      <c r="IT236" s="18"/>
      <c r="IU236" s="18"/>
      <c r="IV236" s="18"/>
      <c r="IW236" s="18"/>
      <c r="IX236" s="18"/>
      <c r="IY236" s="18"/>
      <c r="IZ236" s="18"/>
      <c r="JA236" s="18"/>
      <c r="JB236" s="18"/>
      <c r="JC236" s="18"/>
      <c r="JD236" s="18"/>
      <c r="JE236" s="18"/>
      <c r="JF236" s="18"/>
    </row>
    <row r="237" spans="36:266" x14ac:dyDescent="0.3">
      <c r="AJ237" s="24"/>
      <c r="AK237" s="24"/>
      <c r="AL237" s="20"/>
      <c r="AM237" s="23"/>
      <c r="AN237" s="18"/>
      <c r="AO237" s="24"/>
      <c r="AW237" s="71"/>
      <c r="AX237" s="71"/>
      <c r="AY237" s="71"/>
      <c r="BB237" s="25"/>
      <c r="BC237" s="21"/>
      <c r="BG237" s="18"/>
      <c r="BN237" s="22"/>
      <c r="BO237" s="22"/>
      <c r="BP237" s="22"/>
      <c r="BQ237" s="22"/>
      <c r="BR237" s="15"/>
      <c r="CF237" s="15"/>
      <c r="CL237" s="22"/>
      <c r="CM237" s="15"/>
      <c r="CR237" s="22"/>
      <c r="CT237" s="15"/>
      <c r="CW237" s="22"/>
      <c r="DA237" s="15"/>
      <c r="DH237" s="15"/>
      <c r="DJ237" s="22"/>
      <c r="DO237" s="15"/>
      <c r="DV237" s="15"/>
      <c r="EC237" s="15"/>
      <c r="EJ237" s="15"/>
      <c r="EQ237" s="15"/>
      <c r="EX237" s="15"/>
      <c r="FE237" s="15"/>
      <c r="FL237" s="15"/>
      <c r="FS237" s="15"/>
      <c r="FZ237" s="15"/>
      <c r="GG237" s="15"/>
      <c r="GN237" s="15"/>
      <c r="GP237" s="22"/>
      <c r="GQ237" s="22"/>
      <c r="GR237" s="22"/>
      <c r="GS237" s="22"/>
      <c r="GT237" s="22"/>
      <c r="GU237" s="15"/>
      <c r="GV237" s="22"/>
      <c r="GW237" s="22"/>
      <c r="GX237" s="22"/>
      <c r="GY237" s="18"/>
      <c r="GZ237" s="18"/>
      <c r="HA237" s="18"/>
      <c r="HB237" s="18"/>
      <c r="HC237" s="18"/>
      <c r="HD237" s="18"/>
      <c r="HE237" s="18"/>
      <c r="HF237" s="18"/>
      <c r="HG237" s="18"/>
      <c r="HH237" s="18"/>
      <c r="HI237" s="18"/>
      <c r="HJ237" s="18"/>
      <c r="HK237" s="18"/>
      <c r="HL237" s="18"/>
      <c r="HM237" s="18"/>
      <c r="HN237" s="18"/>
      <c r="HO237" s="18"/>
      <c r="HP237" s="18"/>
      <c r="HQ237" s="18"/>
      <c r="HR237" s="18"/>
      <c r="HS237" s="18"/>
      <c r="HT237" s="18"/>
      <c r="HU237" s="18"/>
      <c r="HV237" s="18"/>
      <c r="HW237" s="18"/>
      <c r="HX237" s="18"/>
      <c r="HY237" s="18"/>
      <c r="HZ237" s="18"/>
      <c r="IA237" s="18"/>
      <c r="IB237" s="18"/>
      <c r="IC237" s="18"/>
      <c r="ID237" s="18"/>
      <c r="IE237" s="18"/>
      <c r="IF237" s="18"/>
      <c r="IG237" s="18"/>
      <c r="IH237" s="18"/>
      <c r="II237" s="18"/>
      <c r="IJ237" s="18"/>
      <c r="IK237" s="18"/>
      <c r="IL237" s="18"/>
      <c r="IM237" s="18"/>
      <c r="IN237" s="18"/>
      <c r="IO237" s="18"/>
      <c r="IP237" s="18"/>
      <c r="IQ237" s="18"/>
      <c r="IR237" s="18"/>
      <c r="IS237" s="18"/>
      <c r="IT237" s="18"/>
      <c r="IU237" s="18"/>
      <c r="IV237" s="18"/>
      <c r="IW237" s="18"/>
      <c r="IX237" s="18"/>
      <c r="IY237" s="18"/>
      <c r="IZ237" s="18"/>
      <c r="JA237" s="18"/>
      <c r="JB237" s="18"/>
      <c r="JC237" s="18"/>
      <c r="JD237" s="18"/>
      <c r="JE237" s="18"/>
      <c r="JF237" s="18"/>
    </row>
    <row r="238" spans="36:266" x14ac:dyDescent="0.3">
      <c r="AJ238" s="24"/>
      <c r="AK238" s="24"/>
      <c r="AL238" s="20"/>
      <c r="AM238" s="23"/>
      <c r="AN238" s="18"/>
      <c r="AO238" s="24"/>
      <c r="AW238" s="71"/>
      <c r="AX238" s="71"/>
      <c r="AY238" s="71"/>
      <c r="BB238" s="25"/>
      <c r="BC238" s="21"/>
      <c r="BG238" s="18"/>
      <c r="BN238" s="22"/>
      <c r="BO238" s="22"/>
      <c r="BP238" s="22"/>
      <c r="BQ238" s="22"/>
      <c r="BR238" s="15"/>
      <c r="CF238" s="15"/>
      <c r="CL238" s="22"/>
      <c r="CM238" s="15"/>
      <c r="CR238" s="22"/>
      <c r="CT238" s="15"/>
      <c r="CW238" s="22"/>
      <c r="DA238" s="15"/>
      <c r="DH238" s="15"/>
      <c r="DJ238" s="22"/>
      <c r="DO238" s="15"/>
      <c r="DV238" s="15"/>
      <c r="EC238" s="15"/>
      <c r="EJ238" s="15"/>
      <c r="EQ238" s="15"/>
      <c r="EX238" s="15"/>
      <c r="FE238" s="15"/>
      <c r="FL238" s="15"/>
      <c r="FS238" s="15"/>
      <c r="FZ238" s="15"/>
      <c r="GG238" s="15"/>
      <c r="GN238" s="15"/>
      <c r="GP238" s="22"/>
      <c r="GQ238" s="22"/>
      <c r="GR238" s="22"/>
      <c r="GS238" s="22"/>
      <c r="GT238" s="22"/>
      <c r="GU238" s="15"/>
      <c r="GV238" s="22"/>
      <c r="GW238" s="22"/>
      <c r="GX238" s="22"/>
      <c r="GY238" s="18"/>
      <c r="GZ238" s="18"/>
      <c r="HA238" s="18"/>
      <c r="HB238" s="18"/>
      <c r="HC238" s="18"/>
      <c r="HD238" s="18"/>
      <c r="HE238" s="18"/>
      <c r="HF238" s="18"/>
      <c r="HG238" s="18"/>
      <c r="HH238" s="18"/>
      <c r="HI238" s="18"/>
      <c r="HJ238" s="18"/>
      <c r="HK238" s="18"/>
      <c r="HL238" s="18"/>
      <c r="HM238" s="18"/>
      <c r="HN238" s="18"/>
      <c r="HO238" s="18"/>
      <c r="HP238" s="18"/>
      <c r="HQ238" s="18"/>
      <c r="HR238" s="18"/>
      <c r="HS238" s="18"/>
      <c r="HT238" s="18"/>
      <c r="HU238" s="18"/>
      <c r="HV238" s="18"/>
      <c r="HW238" s="18"/>
      <c r="HX238" s="18"/>
      <c r="HY238" s="18"/>
      <c r="HZ238" s="18"/>
      <c r="IA238" s="18"/>
      <c r="IB238" s="18"/>
      <c r="IC238" s="18"/>
      <c r="ID238" s="18"/>
      <c r="IE238" s="18"/>
      <c r="IF238" s="18"/>
      <c r="IG238" s="18"/>
      <c r="IH238" s="18"/>
      <c r="II238" s="18"/>
      <c r="IJ238" s="18"/>
      <c r="IK238" s="18"/>
      <c r="IL238" s="18"/>
      <c r="IM238" s="18"/>
      <c r="IN238" s="18"/>
      <c r="IO238" s="18"/>
      <c r="IP238" s="18"/>
      <c r="IQ238" s="18"/>
      <c r="IR238" s="18"/>
      <c r="IS238" s="18"/>
      <c r="IT238" s="18"/>
      <c r="IU238" s="18"/>
      <c r="IV238" s="18"/>
      <c r="IW238" s="18"/>
      <c r="IX238" s="18"/>
      <c r="IY238" s="18"/>
      <c r="IZ238" s="18"/>
      <c r="JA238" s="18"/>
      <c r="JB238" s="18"/>
      <c r="JC238" s="18"/>
      <c r="JD238" s="18"/>
      <c r="JE238" s="18"/>
      <c r="JF238" s="18"/>
    </row>
    <row r="239" spans="36:266" x14ac:dyDescent="0.3">
      <c r="AJ239" s="24"/>
      <c r="AK239" s="24"/>
      <c r="AL239" s="20"/>
      <c r="AM239" s="23"/>
      <c r="AN239" s="18"/>
      <c r="AO239" s="24"/>
      <c r="AW239" s="71"/>
      <c r="AX239" s="71"/>
      <c r="AY239" s="71"/>
      <c r="BB239" s="25"/>
      <c r="BC239" s="21"/>
      <c r="BG239" s="18"/>
      <c r="BN239" s="22"/>
      <c r="BO239" s="22"/>
      <c r="BP239" s="22"/>
      <c r="BQ239" s="22"/>
      <c r="BR239" s="15"/>
      <c r="CF239" s="15"/>
      <c r="CL239" s="22"/>
      <c r="CM239" s="15"/>
      <c r="CR239" s="22"/>
      <c r="CT239" s="15"/>
      <c r="CW239" s="22"/>
      <c r="DA239" s="15"/>
      <c r="DH239" s="15"/>
      <c r="DJ239" s="22"/>
      <c r="DO239" s="15"/>
      <c r="DV239" s="15"/>
      <c r="EC239" s="15"/>
      <c r="EJ239" s="15"/>
      <c r="EQ239" s="15"/>
      <c r="EX239" s="15"/>
      <c r="FE239" s="15"/>
      <c r="FL239" s="15"/>
      <c r="FS239" s="15"/>
      <c r="FZ239" s="15"/>
      <c r="GG239" s="15"/>
      <c r="GN239" s="15"/>
      <c r="GP239" s="22"/>
      <c r="GQ239" s="22"/>
      <c r="GR239" s="22"/>
      <c r="GS239" s="22"/>
      <c r="GT239" s="22"/>
      <c r="GU239" s="15"/>
      <c r="GV239" s="22"/>
      <c r="GW239" s="22"/>
      <c r="GX239" s="22"/>
      <c r="GY239" s="18"/>
      <c r="GZ239" s="18"/>
      <c r="HA239" s="18"/>
      <c r="HB239" s="18"/>
      <c r="HC239" s="18"/>
      <c r="HD239" s="18"/>
      <c r="HE239" s="18"/>
      <c r="HF239" s="18"/>
      <c r="HG239" s="18"/>
      <c r="HH239" s="18"/>
      <c r="HI239" s="18"/>
      <c r="HJ239" s="18"/>
      <c r="HK239" s="18"/>
      <c r="HL239" s="18"/>
      <c r="HM239" s="18"/>
      <c r="HN239" s="18"/>
      <c r="HO239" s="18"/>
      <c r="HP239" s="18"/>
      <c r="HQ239" s="18"/>
      <c r="HR239" s="18"/>
      <c r="HS239" s="18"/>
      <c r="HT239" s="18"/>
      <c r="HU239" s="18"/>
      <c r="HV239" s="18"/>
      <c r="HW239" s="18"/>
      <c r="HX239" s="18"/>
      <c r="HY239" s="18"/>
      <c r="HZ239" s="18"/>
      <c r="IA239" s="18"/>
      <c r="IB239" s="18"/>
      <c r="IC239" s="18"/>
      <c r="ID239" s="18"/>
      <c r="IE239" s="18"/>
      <c r="IF239" s="18"/>
      <c r="IG239" s="18"/>
      <c r="IH239" s="18"/>
      <c r="II239" s="18"/>
      <c r="IJ239" s="18"/>
      <c r="IK239" s="18"/>
      <c r="IL239" s="18"/>
      <c r="IM239" s="18"/>
      <c r="IN239" s="18"/>
      <c r="IO239" s="18"/>
      <c r="IP239" s="18"/>
      <c r="IQ239" s="18"/>
      <c r="IR239" s="18"/>
      <c r="IS239" s="18"/>
      <c r="IT239" s="18"/>
      <c r="IU239" s="18"/>
      <c r="IV239" s="18"/>
      <c r="IW239" s="18"/>
      <c r="IX239" s="18"/>
      <c r="IY239" s="18"/>
      <c r="IZ239" s="18"/>
      <c r="JA239" s="18"/>
      <c r="JB239" s="18"/>
      <c r="JC239" s="18"/>
      <c r="JD239" s="18"/>
      <c r="JE239" s="18"/>
      <c r="JF239" s="18"/>
    </row>
    <row r="240" spans="36:266" x14ac:dyDescent="0.3">
      <c r="AJ240" s="24"/>
      <c r="AK240" s="24"/>
      <c r="AL240" s="20"/>
      <c r="AM240" s="23"/>
      <c r="AN240" s="18"/>
      <c r="AO240" s="24"/>
      <c r="AW240" s="71"/>
      <c r="AX240" s="71"/>
      <c r="AY240" s="71"/>
      <c r="BB240" s="25"/>
      <c r="BC240" s="21"/>
      <c r="BG240" s="18"/>
      <c r="BN240" s="22"/>
      <c r="BO240" s="22"/>
      <c r="BP240" s="22"/>
      <c r="BQ240" s="22"/>
      <c r="BR240" s="15"/>
      <c r="CF240" s="15"/>
      <c r="CL240" s="22"/>
      <c r="CM240" s="15"/>
      <c r="CR240" s="22"/>
      <c r="CT240" s="15"/>
      <c r="CW240" s="22"/>
      <c r="DA240" s="15"/>
      <c r="DH240" s="15"/>
      <c r="DJ240" s="22"/>
      <c r="DO240" s="15"/>
      <c r="DV240" s="15"/>
      <c r="EC240" s="15"/>
      <c r="EJ240" s="15"/>
      <c r="EQ240" s="15"/>
      <c r="EX240" s="15"/>
      <c r="FE240" s="15"/>
      <c r="FL240" s="15"/>
      <c r="FS240" s="15"/>
      <c r="FZ240" s="15"/>
      <c r="GG240" s="15"/>
      <c r="GN240" s="15"/>
      <c r="GP240" s="22"/>
      <c r="GQ240" s="22"/>
      <c r="GR240" s="22"/>
      <c r="GS240" s="22"/>
      <c r="GT240" s="22"/>
      <c r="GU240" s="15"/>
      <c r="GV240" s="22"/>
      <c r="GW240" s="22"/>
      <c r="GX240" s="22"/>
      <c r="GY240" s="18"/>
      <c r="GZ240" s="18"/>
      <c r="HA240" s="18"/>
      <c r="HB240" s="18"/>
      <c r="HC240" s="18"/>
      <c r="HD240" s="18"/>
      <c r="HE240" s="18"/>
      <c r="HF240" s="18"/>
      <c r="HG240" s="18"/>
      <c r="HH240" s="18"/>
      <c r="HI240" s="18"/>
      <c r="HJ240" s="18"/>
      <c r="HK240" s="18"/>
      <c r="HL240" s="18"/>
      <c r="HM240" s="18"/>
      <c r="HN240" s="18"/>
      <c r="HO240" s="18"/>
      <c r="HP240" s="18"/>
      <c r="HQ240" s="18"/>
      <c r="HR240" s="18"/>
      <c r="HS240" s="18"/>
      <c r="HT240" s="18"/>
      <c r="HU240" s="18"/>
      <c r="HV240" s="18"/>
      <c r="HW240" s="18"/>
      <c r="HX240" s="18"/>
      <c r="HY240" s="18"/>
      <c r="HZ240" s="18"/>
      <c r="IA240" s="18"/>
      <c r="IB240" s="18"/>
      <c r="IC240" s="18"/>
      <c r="ID240" s="18"/>
      <c r="IE240" s="18"/>
      <c r="IF240" s="18"/>
      <c r="IG240" s="18"/>
      <c r="IH240" s="18"/>
      <c r="II240" s="18"/>
      <c r="IJ240" s="18"/>
      <c r="IK240" s="18"/>
      <c r="IL240" s="18"/>
      <c r="IM240" s="18"/>
      <c r="IN240" s="18"/>
      <c r="IO240" s="18"/>
      <c r="IP240" s="18"/>
      <c r="IQ240" s="18"/>
      <c r="IR240" s="18"/>
      <c r="IS240" s="18"/>
      <c r="IT240" s="18"/>
      <c r="IU240" s="18"/>
      <c r="IV240" s="18"/>
      <c r="IW240" s="18"/>
      <c r="IX240" s="18"/>
      <c r="IY240" s="18"/>
      <c r="IZ240" s="18"/>
      <c r="JA240" s="18"/>
      <c r="JB240" s="18"/>
      <c r="JC240" s="18"/>
      <c r="JD240" s="18"/>
      <c r="JE240" s="18"/>
      <c r="JF240" s="18"/>
    </row>
    <row r="241" spans="36:266" x14ac:dyDescent="0.3">
      <c r="AJ241" s="24"/>
      <c r="AK241" s="24"/>
      <c r="AL241" s="20"/>
      <c r="AM241" s="23"/>
      <c r="AN241" s="18"/>
      <c r="AO241" s="24"/>
      <c r="AW241" s="71"/>
      <c r="AX241" s="71"/>
      <c r="AY241" s="71"/>
      <c r="BB241" s="25"/>
      <c r="BC241" s="21"/>
      <c r="BG241" s="18"/>
      <c r="BN241" s="22"/>
      <c r="BO241" s="22"/>
      <c r="BP241" s="22"/>
      <c r="BQ241" s="22"/>
      <c r="BR241" s="15"/>
      <c r="CF241" s="15"/>
      <c r="CL241" s="22"/>
      <c r="CM241" s="15"/>
      <c r="CR241" s="22"/>
      <c r="CT241" s="15"/>
      <c r="CW241" s="22"/>
      <c r="DA241" s="15"/>
      <c r="DH241" s="15"/>
      <c r="DJ241" s="22"/>
      <c r="DO241" s="15"/>
      <c r="DV241" s="15"/>
      <c r="EC241" s="15"/>
      <c r="EJ241" s="15"/>
      <c r="EQ241" s="15"/>
      <c r="EX241" s="15"/>
      <c r="FE241" s="15"/>
      <c r="FL241" s="15"/>
      <c r="FS241" s="15"/>
      <c r="FZ241" s="15"/>
      <c r="GG241" s="15"/>
      <c r="GN241" s="15"/>
      <c r="GP241" s="22"/>
      <c r="GQ241" s="22"/>
      <c r="GR241" s="22"/>
      <c r="GS241" s="22"/>
      <c r="GT241" s="22"/>
      <c r="GU241" s="15"/>
      <c r="GV241" s="22"/>
      <c r="GW241" s="22"/>
      <c r="GX241" s="22"/>
      <c r="GY241" s="18"/>
      <c r="GZ241" s="18"/>
      <c r="HA241" s="18"/>
      <c r="HB241" s="18"/>
      <c r="HC241" s="18"/>
      <c r="HD241" s="18"/>
      <c r="HE241" s="18"/>
      <c r="HF241" s="18"/>
      <c r="HG241" s="18"/>
      <c r="HH241" s="18"/>
      <c r="HI241" s="18"/>
      <c r="HJ241" s="18"/>
      <c r="HK241" s="18"/>
      <c r="HL241" s="18"/>
      <c r="HM241" s="18"/>
      <c r="HN241" s="18"/>
      <c r="HO241" s="18"/>
      <c r="HP241" s="18"/>
      <c r="HQ241" s="18"/>
      <c r="HR241" s="18"/>
      <c r="HS241" s="18"/>
      <c r="HT241" s="18"/>
      <c r="HU241" s="18"/>
      <c r="HV241" s="18"/>
      <c r="HW241" s="18"/>
      <c r="HX241" s="18"/>
      <c r="HY241" s="18"/>
      <c r="HZ241" s="18"/>
      <c r="IA241" s="18"/>
      <c r="IB241" s="18"/>
      <c r="IC241" s="18"/>
      <c r="ID241" s="18"/>
      <c r="IE241" s="18"/>
      <c r="IF241" s="18"/>
      <c r="IG241" s="18"/>
      <c r="IH241" s="18"/>
      <c r="II241" s="18"/>
      <c r="IJ241" s="18"/>
      <c r="IK241" s="18"/>
      <c r="IL241" s="18"/>
      <c r="IM241" s="18"/>
      <c r="IN241" s="18"/>
      <c r="IO241" s="18"/>
      <c r="IP241" s="18"/>
      <c r="IQ241" s="18"/>
      <c r="IR241" s="18"/>
      <c r="IS241" s="18"/>
      <c r="IT241" s="18"/>
      <c r="IU241" s="18"/>
      <c r="IV241" s="18"/>
      <c r="IW241" s="18"/>
      <c r="IX241" s="18"/>
      <c r="IY241" s="18"/>
      <c r="IZ241" s="18"/>
      <c r="JA241" s="18"/>
      <c r="JB241" s="18"/>
      <c r="JC241" s="18"/>
      <c r="JD241" s="18"/>
      <c r="JE241" s="18"/>
      <c r="JF241" s="18"/>
    </row>
    <row r="242" spans="36:266" x14ac:dyDescent="0.3">
      <c r="AJ242" s="24"/>
      <c r="AK242" s="24"/>
      <c r="AL242" s="20"/>
      <c r="AM242" s="23"/>
      <c r="AN242" s="18"/>
      <c r="AO242" s="24"/>
      <c r="AW242" s="71"/>
      <c r="AX242" s="71"/>
      <c r="AY242" s="71"/>
      <c r="BB242" s="25"/>
      <c r="BC242" s="21"/>
      <c r="BG242" s="18"/>
      <c r="BN242" s="22"/>
      <c r="BO242" s="22"/>
      <c r="BP242" s="22"/>
      <c r="BQ242" s="22"/>
      <c r="BR242" s="15"/>
      <c r="CF242" s="15"/>
      <c r="CL242" s="22"/>
      <c r="CM242" s="15"/>
      <c r="CR242" s="22"/>
      <c r="CT242" s="15"/>
      <c r="CW242" s="22"/>
      <c r="DA242" s="15"/>
      <c r="DH242" s="15"/>
      <c r="DJ242" s="22"/>
      <c r="DO242" s="15"/>
      <c r="DV242" s="15"/>
      <c r="EC242" s="15"/>
      <c r="EJ242" s="15"/>
      <c r="EQ242" s="15"/>
      <c r="EX242" s="15"/>
      <c r="FE242" s="15"/>
      <c r="FL242" s="15"/>
      <c r="FS242" s="15"/>
      <c r="FZ242" s="15"/>
      <c r="GG242" s="15"/>
      <c r="GN242" s="15"/>
      <c r="GP242" s="22"/>
      <c r="GQ242" s="22"/>
      <c r="GR242" s="22"/>
      <c r="GS242" s="22"/>
      <c r="GT242" s="22"/>
      <c r="GU242" s="15"/>
      <c r="GV242" s="22"/>
      <c r="GW242" s="22"/>
      <c r="GX242" s="22"/>
      <c r="GY242" s="18"/>
      <c r="GZ242" s="18"/>
      <c r="HA242" s="18"/>
      <c r="HB242" s="18"/>
      <c r="HC242" s="18"/>
      <c r="HD242" s="18"/>
      <c r="HE242" s="18"/>
      <c r="HF242" s="18"/>
      <c r="HG242" s="18"/>
      <c r="HH242" s="18"/>
      <c r="HI242" s="18"/>
      <c r="HJ242" s="18"/>
      <c r="HK242" s="18"/>
      <c r="HL242" s="18"/>
      <c r="HM242" s="18"/>
      <c r="HN242" s="18"/>
      <c r="HO242" s="18"/>
      <c r="HP242" s="18"/>
      <c r="HQ242" s="18"/>
      <c r="HR242" s="18"/>
      <c r="HS242" s="18"/>
      <c r="HT242" s="18"/>
      <c r="HU242" s="18"/>
      <c r="HV242" s="18"/>
      <c r="HW242" s="18"/>
      <c r="HX242" s="18"/>
      <c r="HY242" s="18"/>
      <c r="HZ242" s="18"/>
      <c r="IA242" s="18"/>
      <c r="IB242" s="18"/>
      <c r="IC242" s="18"/>
      <c r="ID242" s="18"/>
      <c r="IE242" s="18"/>
      <c r="IF242" s="18"/>
      <c r="IG242" s="18"/>
      <c r="IH242" s="18"/>
      <c r="II242" s="18"/>
      <c r="IJ242" s="18"/>
      <c r="IK242" s="18"/>
      <c r="IL242" s="18"/>
      <c r="IM242" s="18"/>
      <c r="IN242" s="18"/>
      <c r="IO242" s="18"/>
      <c r="IP242" s="18"/>
      <c r="IQ242" s="18"/>
      <c r="IR242" s="18"/>
      <c r="IS242" s="18"/>
      <c r="IT242" s="18"/>
      <c r="IU242" s="18"/>
      <c r="IV242" s="18"/>
      <c r="IW242" s="18"/>
      <c r="IX242" s="18"/>
      <c r="IY242" s="18"/>
      <c r="IZ242" s="18"/>
      <c r="JA242" s="18"/>
      <c r="JB242" s="18"/>
      <c r="JC242" s="18"/>
      <c r="JD242" s="18"/>
      <c r="JE242" s="18"/>
      <c r="JF242" s="18"/>
    </row>
    <row r="243" spans="36:266" x14ac:dyDescent="0.3">
      <c r="AJ243" s="24"/>
      <c r="AK243" s="24"/>
      <c r="AL243" s="20"/>
      <c r="AM243" s="23"/>
      <c r="AN243" s="18"/>
      <c r="AO243" s="24"/>
      <c r="AW243" s="71"/>
      <c r="AX243" s="71"/>
      <c r="AY243" s="71"/>
      <c r="BB243" s="25"/>
      <c r="BC243" s="21"/>
      <c r="BG243" s="18"/>
      <c r="BN243" s="22"/>
      <c r="BO243" s="22"/>
      <c r="BP243" s="22"/>
      <c r="BQ243" s="22"/>
      <c r="BR243" s="15"/>
      <c r="CF243" s="15"/>
      <c r="CL243" s="22"/>
      <c r="CM243" s="15"/>
      <c r="CR243" s="22"/>
      <c r="CT243" s="15"/>
      <c r="CW243" s="22"/>
      <c r="DA243" s="15"/>
      <c r="DH243" s="15"/>
      <c r="DJ243" s="22"/>
      <c r="DO243" s="15"/>
      <c r="DV243" s="15"/>
      <c r="EC243" s="15"/>
      <c r="EJ243" s="15"/>
      <c r="EQ243" s="15"/>
      <c r="EX243" s="15"/>
      <c r="FE243" s="15"/>
      <c r="FL243" s="15"/>
      <c r="FS243" s="15"/>
      <c r="FZ243" s="15"/>
      <c r="GG243" s="15"/>
      <c r="GN243" s="15"/>
      <c r="GP243" s="22"/>
      <c r="GQ243" s="22"/>
      <c r="GR243" s="22"/>
      <c r="GS243" s="22"/>
      <c r="GT243" s="22"/>
      <c r="GU243" s="15"/>
      <c r="GV243" s="22"/>
      <c r="GW243" s="22"/>
      <c r="GX243" s="22"/>
      <c r="GY243" s="18"/>
      <c r="GZ243" s="18"/>
      <c r="HA243" s="18"/>
      <c r="HB243" s="18"/>
      <c r="HC243" s="18"/>
      <c r="HD243" s="18"/>
      <c r="HE243" s="18"/>
      <c r="HF243" s="18"/>
      <c r="HG243" s="18"/>
      <c r="HH243" s="18"/>
      <c r="HI243" s="18"/>
      <c r="HJ243" s="18"/>
      <c r="HK243" s="18"/>
      <c r="HL243" s="18"/>
      <c r="HM243" s="18"/>
      <c r="HN243" s="18"/>
      <c r="HO243" s="18"/>
      <c r="HP243" s="18"/>
      <c r="HQ243" s="18"/>
      <c r="HR243" s="18"/>
      <c r="HS243" s="18"/>
      <c r="HT243" s="18"/>
      <c r="HU243" s="18"/>
      <c r="HV243" s="18"/>
      <c r="HW243" s="18"/>
      <c r="HX243" s="18"/>
      <c r="HY243" s="18"/>
      <c r="HZ243" s="18"/>
      <c r="IA243" s="18"/>
      <c r="IB243" s="18"/>
      <c r="IC243" s="18"/>
      <c r="ID243" s="18"/>
      <c r="IE243" s="18"/>
      <c r="IF243" s="18"/>
      <c r="IG243" s="18"/>
      <c r="IH243" s="18"/>
      <c r="II243" s="18"/>
      <c r="IJ243" s="18"/>
      <c r="IK243" s="18"/>
      <c r="IL243" s="18"/>
      <c r="IM243" s="18"/>
      <c r="IN243" s="18"/>
      <c r="IO243" s="18"/>
      <c r="IP243" s="18"/>
      <c r="IQ243" s="18"/>
      <c r="IR243" s="18"/>
      <c r="IS243" s="18"/>
      <c r="IT243" s="18"/>
      <c r="IU243" s="18"/>
      <c r="IV243" s="18"/>
      <c r="IW243" s="18"/>
      <c r="IX243" s="18"/>
      <c r="IY243" s="18"/>
      <c r="IZ243" s="18"/>
      <c r="JA243" s="18"/>
      <c r="JB243" s="18"/>
      <c r="JC243" s="18"/>
      <c r="JD243" s="18"/>
      <c r="JE243" s="18"/>
      <c r="JF243" s="18"/>
    </row>
    <row r="244" spans="36:266" x14ac:dyDescent="0.3">
      <c r="AJ244" s="24"/>
      <c r="AK244" s="24"/>
      <c r="AL244" s="20"/>
      <c r="AM244" s="23"/>
      <c r="AN244" s="18"/>
      <c r="AO244" s="24"/>
      <c r="AW244" s="71"/>
      <c r="AX244" s="71"/>
      <c r="AY244" s="71"/>
      <c r="BB244" s="25"/>
      <c r="BC244" s="21"/>
      <c r="BG244" s="18"/>
      <c r="BN244" s="22"/>
      <c r="BO244" s="22"/>
      <c r="BP244" s="22"/>
      <c r="BQ244" s="22"/>
      <c r="BR244" s="15"/>
      <c r="CF244" s="15"/>
      <c r="CL244" s="22"/>
      <c r="CM244" s="15"/>
      <c r="CR244" s="22"/>
      <c r="CT244" s="15"/>
      <c r="CW244" s="22"/>
      <c r="DA244" s="15"/>
      <c r="DH244" s="15"/>
      <c r="DJ244" s="22"/>
      <c r="DO244" s="15"/>
      <c r="DV244" s="15"/>
      <c r="EC244" s="15"/>
      <c r="EJ244" s="15"/>
      <c r="EQ244" s="15"/>
      <c r="EX244" s="15"/>
      <c r="FE244" s="15"/>
      <c r="FL244" s="15"/>
      <c r="FS244" s="15"/>
      <c r="FZ244" s="15"/>
      <c r="GG244" s="15"/>
      <c r="GN244" s="15"/>
      <c r="GP244" s="22"/>
      <c r="GQ244" s="22"/>
      <c r="GR244" s="22"/>
      <c r="GS244" s="22"/>
      <c r="GT244" s="22"/>
      <c r="GU244" s="15"/>
      <c r="GV244" s="22"/>
      <c r="GW244" s="22"/>
      <c r="GX244" s="22"/>
      <c r="GY244" s="18"/>
      <c r="GZ244" s="18"/>
      <c r="HA244" s="18"/>
      <c r="HB244" s="18"/>
      <c r="HC244" s="18"/>
      <c r="HD244" s="18"/>
      <c r="HE244" s="18"/>
      <c r="HF244" s="18"/>
      <c r="HG244" s="18"/>
      <c r="HH244" s="18"/>
      <c r="HI244" s="18"/>
      <c r="HJ244" s="18"/>
      <c r="HK244" s="18"/>
      <c r="HL244" s="18"/>
      <c r="HM244" s="18"/>
      <c r="HN244" s="18"/>
      <c r="HO244" s="18"/>
      <c r="HP244" s="18"/>
      <c r="HQ244" s="18"/>
      <c r="HR244" s="18"/>
      <c r="HS244" s="18"/>
      <c r="HT244" s="18"/>
      <c r="HU244" s="18"/>
      <c r="HV244" s="18"/>
      <c r="HW244" s="18"/>
      <c r="HX244" s="18"/>
      <c r="HY244" s="18"/>
      <c r="HZ244" s="18"/>
      <c r="IA244" s="18"/>
      <c r="IB244" s="18"/>
      <c r="IC244" s="18"/>
      <c r="ID244" s="18"/>
      <c r="IE244" s="18"/>
      <c r="IF244" s="18"/>
      <c r="IG244" s="18"/>
      <c r="IH244" s="18"/>
      <c r="II244" s="18"/>
      <c r="IJ244" s="18"/>
      <c r="IK244" s="18"/>
      <c r="IL244" s="18"/>
      <c r="IM244" s="18"/>
      <c r="IN244" s="18"/>
      <c r="IO244" s="18"/>
      <c r="IP244" s="18"/>
      <c r="IQ244" s="18"/>
      <c r="IR244" s="18"/>
      <c r="IS244" s="18"/>
      <c r="IT244" s="18"/>
      <c r="IU244" s="18"/>
      <c r="IV244" s="18"/>
      <c r="IW244" s="18"/>
      <c r="IX244" s="18"/>
      <c r="IY244" s="18"/>
      <c r="IZ244" s="18"/>
      <c r="JA244" s="18"/>
      <c r="JB244" s="18"/>
      <c r="JC244" s="18"/>
      <c r="JD244" s="18"/>
      <c r="JE244" s="18"/>
      <c r="JF244" s="18"/>
    </row>
    <row r="245" spans="36:266" x14ac:dyDescent="0.3">
      <c r="AJ245" s="24"/>
      <c r="AK245" s="24"/>
      <c r="AL245" s="20"/>
      <c r="AM245" s="23"/>
      <c r="AN245" s="18"/>
      <c r="AO245" s="24"/>
      <c r="AW245" s="71"/>
      <c r="AX245" s="71"/>
      <c r="AY245" s="71"/>
      <c r="BB245" s="25"/>
      <c r="BC245" s="21"/>
      <c r="BG245" s="18"/>
      <c r="BN245" s="22"/>
      <c r="BO245" s="22"/>
      <c r="BP245" s="22"/>
      <c r="BQ245" s="22"/>
      <c r="BR245" s="15"/>
      <c r="CF245" s="15"/>
      <c r="CL245" s="22"/>
      <c r="CM245" s="15"/>
      <c r="CR245" s="22"/>
      <c r="CT245" s="15"/>
      <c r="CW245" s="22"/>
      <c r="DA245" s="15"/>
      <c r="DH245" s="15"/>
      <c r="DJ245" s="22"/>
      <c r="DO245" s="15"/>
      <c r="DV245" s="15"/>
      <c r="EC245" s="15"/>
      <c r="EJ245" s="15"/>
      <c r="EQ245" s="15"/>
      <c r="EX245" s="15"/>
      <c r="FE245" s="15"/>
      <c r="FL245" s="15"/>
      <c r="FS245" s="15"/>
      <c r="FZ245" s="15"/>
      <c r="GG245" s="15"/>
      <c r="GN245" s="15"/>
      <c r="GP245" s="22"/>
      <c r="GQ245" s="22"/>
      <c r="GR245" s="22"/>
      <c r="GS245" s="22"/>
      <c r="GT245" s="22"/>
      <c r="GU245" s="15"/>
      <c r="GV245" s="22"/>
      <c r="GW245" s="22"/>
      <c r="GX245" s="22"/>
      <c r="GY245" s="18"/>
      <c r="GZ245" s="18"/>
      <c r="HA245" s="18"/>
      <c r="HB245" s="18"/>
      <c r="HC245" s="18"/>
      <c r="HD245" s="18"/>
      <c r="HE245" s="18"/>
      <c r="HF245" s="18"/>
      <c r="HG245" s="18"/>
      <c r="HH245" s="18"/>
      <c r="HI245" s="18"/>
      <c r="HJ245" s="18"/>
      <c r="HK245" s="18"/>
      <c r="HL245" s="18"/>
      <c r="HM245" s="18"/>
      <c r="HN245" s="18"/>
      <c r="HO245" s="18"/>
      <c r="HP245" s="18"/>
      <c r="HQ245" s="18"/>
      <c r="HR245" s="18"/>
      <c r="HS245" s="18"/>
      <c r="HT245" s="18"/>
      <c r="HU245" s="18"/>
      <c r="HV245" s="18"/>
      <c r="HW245" s="18"/>
      <c r="HX245" s="18"/>
      <c r="HY245" s="18"/>
      <c r="HZ245" s="18"/>
      <c r="IA245" s="18"/>
      <c r="IB245" s="18"/>
      <c r="IC245" s="18"/>
      <c r="ID245" s="18"/>
      <c r="IE245" s="18"/>
      <c r="IF245" s="18"/>
      <c r="IG245" s="18"/>
      <c r="IH245" s="18"/>
      <c r="II245" s="18"/>
      <c r="IJ245" s="18"/>
      <c r="IK245" s="18"/>
      <c r="IL245" s="18"/>
      <c r="IM245" s="18"/>
      <c r="IN245" s="18"/>
      <c r="IO245" s="18"/>
      <c r="IP245" s="18"/>
      <c r="IQ245" s="18"/>
      <c r="IR245" s="18"/>
      <c r="IS245" s="18"/>
      <c r="IT245" s="18"/>
      <c r="IU245" s="18"/>
      <c r="IV245" s="18"/>
      <c r="IW245" s="18"/>
      <c r="IX245" s="18"/>
      <c r="IY245" s="18"/>
      <c r="IZ245" s="18"/>
      <c r="JA245" s="18"/>
      <c r="JB245" s="18"/>
      <c r="JC245" s="18"/>
      <c r="JD245" s="18"/>
      <c r="JE245" s="18"/>
      <c r="JF245" s="18"/>
    </row>
    <row r="246" spans="36:266" x14ac:dyDescent="0.3">
      <c r="AJ246" s="24"/>
      <c r="AK246" s="24"/>
      <c r="AL246" s="20"/>
      <c r="AM246" s="23"/>
      <c r="AN246" s="18"/>
      <c r="AO246" s="24"/>
      <c r="AW246" s="71"/>
      <c r="AX246" s="71"/>
      <c r="AY246" s="71"/>
      <c r="BB246" s="25"/>
      <c r="BC246" s="21"/>
      <c r="BG246" s="18"/>
      <c r="BN246" s="22"/>
      <c r="BO246" s="22"/>
      <c r="BP246" s="22"/>
      <c r="BQ246" s="22"/>
      <c r="BR246" s="15"/>
      <c r="CF246" s="15"/>
      <c r="CL246" s="22"/>
      <c r="CM246" s="15"/>
      <c r="CR246" s="22"/>
      <c r="CT246" s="15"/>
      <c r="CW246" s="22"/>
      <c r="DA246" s="15"/>
      <c r="DH246" s="15"/>
      <c r="DJ246" s="22"/>
      <c r="DO246" s="15"/>
      <c r="DV246" s="15"/>
      <c r="EC246" s="15"/>
      <c r="EJ246" s="15"/>
      <c r="EQ246" s="15"/>
      <c r="EX246" s="15"/>
      <c r="FE246" s="15"/>
      <c r="FL246" s="15"/>
      <c r="FS246" s="15"/>
      <c r="FZ246" s="15"/>
      <c r="GG246" s="15"/>
      <c r="GN246" s="15"/>
      <c r="GP246" s="22"/>
      <c r="GQ246" s="22"/>
      <c r="GR246" s="22"/>
      <c r="GS246" s="22"/>
      <c r="GT246" s="22"/>
      <c r="GU246" s="15"/>
      <c r="GV246" s="22"/>
      <c r="GW246" s="22"/>
      <c r="GX246" s="22"/>
      <c r="GY246" s="18"/>
      <c r="GZ246" s="18"/>
      <c r="HA246" s="18"/>
      <c r="HB246" s="18"/>
      <c r="HC246" s="18"/>
      <c r="HD246" s="18"/>
      <c r="HE246" s="18"/>
      <c r="HF246" s="18"/>
      <c r="HG246" s="18"/>
      <c r="HH246" s="18"/>
      <c r="HI246" s="18"/>
      <c r="HJ246" s="18"/>
      <c r="HK246" s="18"/>
      <c r="HL246" s="18"/>
      <c r="HM246" s="18"/>
      <c r="HN246" s="18"/>
      <c r="HO246" s="18"/>
      <c r="HP246" s="18"/>
      <c r="HQ246" s="18"/>
      <c r="HR246" s="18"/>
      <c r="HS246" s="18"/>
      <c r="HT246" s="18"/>
      <c r="HU246" s="18"/>
      <c r="HV246" s="18"/>
      <c r="HW246" s="18"/>
      <c r="HX246" s="18"/>
      <c r="HY246" s="18"/>
      <c r="HZ246" s="18"/>
      <c r="IA246" s="18"/>
      <c r="IB246" s="18"/>
      <c r="IC246" s="18"/>
      <c r="ID246" s="18"/>
      <c r="IE246" s="18"/>
      <c r="IF246" s="18"/>
      <c r="IG246" s="18"/>
      <c r="IH246" s="18"/>
      <c r="II246" s="18"/>
      <c r="IJ246" s="18"/>
      <c r="IK246" s="18"/>
      <c r="IL246" s="18"/>
      <c r="IM246" s="18"/>
      <c r="IN246" s="18"/>
      <c r="IO246" s="18"/>
      <c r="IP246" s="18"/>
      <c r="IQ246" s="18"/>
      <c r="IR246" s="18"/>
      <c r="IS246" s="18"/>
      <c r="IT246" s="18"/>
      <c r="IU246" s="18"/>
      <c r="IV246" s="18"/>
      <c r="IW246" s="18"/>
      <c r="IX246" s="18"/>
      <c r="IY246" s="18"/>
      <c r="IZ246" s="18"/>
      <c r="JA246" s="18"/>
      <c r="JB246" s="18"/>
      <c r="JC246" s="18"/>
      <c r="JD246" s="18"/>
      <c r="JE246" s="18"/>
      <c r="JF246" s="18"/>
    </row>
    <row r="247" spans="36:266" x14ac:dyDescent="0.3">
      <c r="AJ247" s="24"/>
      <c r="AK247" s="24"/>
      <c r="AL247" s="20"/>
      <c r="AM247" s="23"/>
      <c r="AN247" s="18"/>
      <c r="AO247" s="24"/>
      <c r="AW247" s="71"/>
      <c r="AX247" s="71"/>
      <c r="AY247" s="71"/>
      <c r="BB247" s="25"/>
      <c r="BC247" s="21"/>
      <c r="BG247" s="18"/>
      <c r="BN247" s="22"/>
      <c r="BO247" s="22"/>
      <c r="BP247" s="22"/>
      <c r="BQ247" s="22"/>
      <c r="BR247" s="15"/>
      <c r="CF247" s="15"/>
      <c r="CL247" s="22"/>
      <c r="CM247" s="15"/>
      <c r="CR247" s="22"/>
      <c r="CT247" s="15"/>
      <c r="CW247" s="22"/>
      <c r="DA247" s="15"/>
      <c r="DH247" s="15"/>
      <c r="DJ247" s="22"/>
      <c r="DO247" s="15"/>
      <c r="DV247" s="15"/>
      <c r="EC247" s="15"/>
      <c r="EJ247" s="15"/>
      <c r="EQ247" s="15"/>
      <c r="EX247" s="15"/>
      <c r="FE247" s="15"/>
      <c r="FL247" s="15"/>
      <c r="FS247" s="15"/>
      <c r="FZ247" s="15"/>
      <c r="GG247" s="15"/>
      <c r="GN247" s="15"/>
      <c r="GP247" s="22"/>
      <c r="GQ247" s="22"/>
      <c r="GR247" s="22"/>
      <c r="GS247" s="22"/>
      <c r="GT247" s="22"/>
      <c r="GU247" s="15"/>
      <c r="GV247" s="22"/>
      <c r="GW247" s="22"/>
      <c r="GX247" s="22"/>
      <c r="GY247" s="18"/>
      <c r="GZ247" s="18"/>
      <c r="HA247" s="18"/>
      <c r="HB247" s="18"/>
      <c r="HC247" s="18"/>
      <c r="HD247" s="18"/>
      <c r="HE247" s="18"/>
      <c r="HF247" s="18"/>
      <c r="HG247" s="18"/>
      <c r="HH247" s="18"/>
      <c r="HI247" s="18"/>
      <c r="HJ247" s="18"/>
      <c r="HK247" s="18"/>
      <c r="HL247" s="18"/>
      <c r="HM247" s="18"/>
      <c r="HN247" s="18"/>
      <c r="HO247" s="18"/>
      <c r="HP247" s="18"/>
      <c r="HQ247" s="18"/>
      <c r="HR247" s="18"/>
      <c r="HS247" s="18"/>
      <c r="HT247" s="18"/>
      <c r="HU247" s="18"/>
      <c r="HV247" s="18"/>
      <c r="HW247" s="18"/>
      <c r="HX247" s="18"/>
      <c r="HY247" s="18"/>
      <c r="HZ247" s="18"/>
      <c r="IA247" s="18"/>
      <c r="IB247" s="18"/>
      <c r="IC247" s="18"/>
      <c r="ID247" s="18"/>
      <c r="IE247" s="18"/>
      <c r="IF247" s="18"/>
      <c r="IG247" s="18"/>
      <c r="IH247" s="18"/>
      <c r="II247" s="18"/>
      <c r="IJ247" s="18"/>
      <c r="IK247" s="18"/>
      <c r="IL247" s="18"/>
      <c r="IM247" s="18"/>
      <c r="IN247" s="18"/>
      <c r="IO247" s="18"/>
      <c r="IP247" s="18"/>
      <c r="IQ247" s="18"/>
      <c r="IR247" s="18"/>
      <c r="IS247" s="18"/>
      <c r="IT247" s="18"/>
      <c r="IU247" s="18"/>
      <c r="IV247" s="18"/>
      <c r="IW247" s="18"/>
      <c r="IX247" s="18"/>
      <c r="IY247" s="18"/>
      <c r="IZ247" s="18"/>
      <c r="JA247" s="18"/>
      <c r="JB247" s="18"/>
      <c r="JC247" s="18"/>
      <c r="JD247" s="18"/>
      <c r="JE247" s="18"/>
      <c r="JF247" s="18"/>
    </row>
    <row r="248" spans="36:266" x14ac:dyDescent="0.3">
      <c r="AJ248" s="24"/>
      <c r="AK248" s="24"/>
      <c r="AL248" s="20"/>
      <c r="AM248" s="23"/>
      <c r="AN248" s="18"/>
      <c r="AO248" s="24"/>
      <c r="AW248" s="71"/>
      <c r="AX248" s="71"/>
      <c r="AY248" s="71"/>
      <c r="BB248" s="25"/>
      <c r="BC248" s="21"/>
      <c r="BG248" s="18"/>
      <c r="BN248" s="22"/>
      <c r="BO248" s="22"/>
      <c r="BP248" s="22"/>
      <c r="BQ248" s="22"/>
      <c r="BR248" s="15"/>
      <c r="CF248" s="15"/>
      <c r="CL248" s="22"/>
      <c r="CM248" s="15"/>
      <c r="CR248" s="22"/>
      <c r="CT248" s="15"/>
      <c r="CW248" s="22"/>
      <c r="DA248" s="15"/>
      <c r="DH248" s="15"/>
      <c r="DJ248" s="22"/>
      <c r="DO248" s="15"/>
      <c r="DV248" s="15"/>
      <c r="EC248" s="15"/>
      <c r="EJ248" s="15"/>
      <c r="EQ248" s="15"/>
      <c r="EX248" s="15"/>
      <c r="FE248" s="15"/>
      <c r="FL248" s="15"/>
      <c r="FS248" s="15"/>
      <c r="FZ248" s="15"/>
      <c r="GG248" s="15"/>
      <c r="GN248" s="15"/>
      <c r="GP248" s="22"/>
      <c r="GQ248" s="22"/>
      <c r="GR248" s="22"/>
      <c r="GS248" s="22"/>
      <c r="GT248" s="22"/>
      <c r="GU248" s="15"/>
      <c r="GV248" s="22"/>
      <c r="GW248" s="22"/>
      <c r="GX248" s="22"/>
      <c r="GY248" s="18"/>
      <c r="GZ248" s="18"/>
      <c r="HA248" s="18"/>
      <c r="HB248" s="18"/>
      <c r="HC248" s="18"/>
      <c r="HD248" s="18"/>
      <c r="HE248" s="18"/>
      <c r="HF248" s="18"/>
      <c r="HG248" s="18"/>
      <c r="HH248" s="18"/>
      <c r="HI248" s="18"/>
      <c r="HJ248" s="18"/>
      <c r="HK248" s="18"/>
      <c r="HL248" s="18"/>
      <c r="HM248" s="18"/>
      <c r="HN248" s="18"/>
      <c r="HO248" s="18"/>
      <c r="HP248" s="18"/>
      <c r="HQ248" s="18"/>
      <c r="HR248" s="18"/>
      <c r="HS248" s="18"/>
      <c r="HT248" s="18"/>
      <c r="HU248" s="18"/>
      <c r="HV248" s="18"/>
      <c r="HW248" s="18"/>
      <c r="HX248" s="18"/>
      <c r="HY248" s="18"/>
      <c r="HZ248" s="18"/>
      <c r="IA248" s="18"/>
      <c r="IB248" s="18"/>
      <c r="IC248" s="18"/>
      <c r="ID248" s="18"/>
      <c r="IE248" s="18"/>
      <c r="IF248" s="18"/>
      <c r="IG248" s="18"/>
      <c r="IH248" s="18"/>
      <c r="II248" s="18"/>
      <c r="IJ248" s="18"/>
      <c r="IK248" s="18"/>
      <c r="IL248" s="18"/>
      <c r="IM248" s="18"/>
      <c r="IN248" s="18"/>
      <c r="IO248" s="18"/>
      <c r="IP248" s="18"/>
      <c r="IQ248" s="18"/>
      <c r="IR248" s="18"/>
      <c r="IS248" s="18"/>
      <c r="IT248" s="18"/>
      <c r="IU248" s="18"/>
      <c r="IV248" s="18"/>
      <c r="IW248" s="18"/>
      <c r="IX248" s="18"/>
      <c r="IY248" s="18"/>
      <c r="IZ248" s="18"/>
      <c r="JA248" s="18"/>
      <c r="JB248" s="18"/>
      <c r="JC248" s="18"/>
      <c r="JD248" s="18"/>
      <c r="JE248" s="18"/>
      <c r="JF248" s="18"/>
    </row>
    <row r="249" spans="36:266" x14ac:dyDescent="0.3">
      <c r="AJ249" s="24"/>
      <c r="AK249" s="24"/>
      <c r="AL249" s="20"/>
      <c r="AM249" s="23"/>
      <c r="AN249" s="18"/>
      <c r="AO249" s="24"/>
      <c r="AW249" s="71"/>
      <c r="AX249" s="71"/>
      <c r="AY249" s="71"/>
      <c r="BB249" s="25"/>
      <c r="BC249" s="21"/>
      <c r="BG249" s="18"/>
      <c r="BN249" s="22"/>
      <c r="BO249" s="22"/>
      <c r="BP249" s="22"/>
      <c r="BQ249" s="22"/>
      <c r="BR249" s="15"/>
      <c r="CF249" s="15"/>
      <c r="CL249" s="22"/>
      <c r="CM249" s="15"/>
      <c r="CR249" s="22"/>
      <c r="CT249" s="15"/>
      <c r="CW249" s="22"/>
      <c r="DA249" s="15"/>
      <c r="DH249" s="15"/>
      <c r="DJ249" s="22"/>
      <c r="DO249" s="15"/>
      <c r="DV249" s="15"/>
      <c r="EC249" s="15"/>
      <c r="EJ249" s="15"/>
      <c r="EQ249" s="15"/>
      <c r="EX249" s="15"/>
      <c r="FE249" s="15"/>
      <c r="FL249" s="15"/>
      <c r="FS249" s="15"/>
      <c r="FZ249" s="15"/>
      <c r="GG249" s="15"/>
      <c r="GN249" s="15"/>
      <c r="GP249" s="22"/>
      <c r="GQ249" s="22"/>
      <c r="GR249" s="22"/>
      <c r="GS249" s="22"/>
      <c r="GT249" s="22"/>
      <c r="GU249" s="15"/>
      <c r="GV249" s="22"/>
      <c r="GW249" s="22"/>
      <c r="GX249" s="22"/>
      <c r="GY249" s="18"/>
      <c r="GZ249" s="18"/>
      <c r="HA249" s="18"/>
      <c r="HB249" s="18"/>
      <c r="HC249" s="18"/>
      <c r="HD249" s="18"/>
      <c r="HE249" s="18"/>
      <c r="HF249" s="18"/>
      <c r="HG249" s="18"/>
      <c r="HH249" s="18"/>
      <c r="HI249" s="18"/>
      <c r="HJ249" s="18"/>
      <c r="HK249" s="18"/>
      <c r="HL249" s="18"/>
      <c r="HM249" s="18"/>
      <c r="HN249" s="18"/>
      <c r="HO249" s="18"/>
      <c r="HP249" s="18"/>
      <c r="HQ249" s="18"/>
      <c r="HR249" s="18"/>
      <c r="HS249" s="18"/>
      <c r="HT249" s="18"/>
      <c r="HU249" s="18"/>
      <c r="HV249" s="18"/>
      <c r="HW249" s="18"/>
      <c r="HX249" s="18"/>
      <c r="HY249" s="18"/>
      <c r="HZ249" s="18"/>
      <c r="IA249" s="18"/>
      <c r="IB249" s="18"/>
      <c r="IC249" s="18"/>
      <c r="ID249" s="18"/>
      <c r="IE249" s="18"/>
      <c r="IF249" s="18"/>
      <c r="IG249" s="18"/>
      <c r="IH249" s="18"/>
      <c r="II249" s="18"/>
      <c r="IJ249" s="18"/>
      <c r="IK249" s="18"/>
      <c r="IL249" s="18"/>
      <c r="IM249" s="18"/>
      <c r="IN249" s="18"/>
      <c r="IO249" s="18"/>
      <c r="IP249" s="18"/>
      <c r="IQ249" s="18"/>
      <c r="IR249" s="18"/>
      <c r="IS249" s="18"/>
      <c r="IT249" s="18"/>
      <c r="IU249" s="18"/>
      <c r="IV249" s="18"/>
      <c r="IW249" s="18"/>
      <c r="IX249" s="18"/>
      <c r="IY249" s="18"/>
      <c r="IZ249" s="18"/>
      <c r="JA249" s="18"/>
      <c r="JB249" s="18"/>
      <c r="JC249" s="18"/>
      <c r="JD249" s="18"/>
      <c r="JE249" s="18"/>
      <c r="JF249" s="18"/>
    </row>
    <row r="250" spans="36:266" x14ac:dyDescent="0.3">
      <c r="AJ250" s="24"/>
      <c r="AK250" s="24"/>
      <c r="AL250" s="20"/>
      <c r="AM250" s="23"/>
      <c r="AN250" s="18"/>
      <c r="AO250" s="24"/>
      <c r="AW250" s="71"/>
      <c r="AX250" s="71"/>
      <c r="AY250" s="71"/>
      <c r="BB250" s="25"/>
      <c r="BC250" s="21"/>
      <c r="BG250" s="18"/>
      <c r="BN250" s="22"/>
      <c r="BO250" s="22"/>
      <c r="BP250" s="22"/>
      <c r="BQ250" s="22"/>
      <c r="BR250" s="15"/>
      <c r="CF250" s="15"/>
      <c r="CL250" s="22"/>
      <c r="CM250" s="15"/>
      <c r="CR250" s="22"/>
      <c r="CT250" s="15"/>
      <c r="CW250" s="22"/>
      <c r="DA250" s="15"/>
      <c r="DH250" s="15"/>
      <c r="DJ250" s="22"/>
      <c r="DO250" s="15"/>
      <c r="DV250" s="15"/>
      <c r="EC250" s="15"/>
      <c r="EJ250" s="15"/>
      <c r="EQ250" s="15"/>
      <c r="EX250" s="15"/>
      <c r="FE250" s="15"/>
      <c r="FL250" s="15"/>
      <c r="FS250" s="15"/>
      <c r="FZ250" s="15"/>
      <c r="GG250" s="15"/>
      <c r="GN250" s="15"/>
      <c r="GP250" s="22"/>
      <c r="GQ250" s="22"/>
      <c r="GR250" s="22"/>
      <c r="GS250" s="22"/>
      <c r="GT250" s="22"/>
      <c r="GU250" s="15"/>
      <c r="GV250" s="22"/>
      <c r="GW250" s="22"/>
      <c r="GX250" s="22"/>
      <c r="GY250" s="18"/>
      <c r="GZ250" s="18"/>
      <c r="HA250" s="18"/>
      <c r="HB250" s="18"/>
      <c r="HC250" s="18"/>
      <c r="HD250" s="18"/>
      <c r="HE250" s="18"/>
      <c r="HF250" s="18"/>
      <c r="HG250" s="18"/>
      <c r="HH250" s="18"/>
      <c r="HI250" s="18"/>
      <c r="HJ250" s="18"/>
      <c r="HK250" s="18"/>
      <c r="HL250" s="18"/>
      <c r="HM250" s="18"/>
      <c r="HN250" s="18"/>
      <c r="HO250" s="18"/>
      <c r="HP250" s="18"/>
      <c r="HQ250" s="18"/>
      <c r="HR250" s="18"/>
      <c r="HS250" s="18"/>
      <c r="HT250" s="18"/>
      <c r="HU250" s="18"/>
      <c r="HV250" s="18"/>
      <c r="HW250" s="18"/>
      <c r="HX250" s="18"/>
      <c r="HY250" s="18"/>
      <c r="HZ250" s="18"/>
      <c r="IA250" s="18"/>
      <c r="IB250" s="18"/>
      <c r="IC250" s="18"/>
      <c r="ID250" s="18"/>
      <c r="IE250" s="18"/>
      <c r="IF250" s="18"/>
      <c r="IG250" s="18"/>
      <c r="IH250" s="18"/>
      <c r="II250" s="18"/>
      <c r="IJ250" s="18"/>
      <c r="IK250" s="18"/>
      <c r="IL250" s="18"/>
      <c r="IM250" s="18"/>
      <c r="IN250" s="18"/>
      <c r="IO250" s="18"/>
      <c r="IP250" s="18"/>
      <c r="IQ250" s="18"/>
      <c r="IR250" s="18"/>
      <c r="IS250" s="18"/>
      <c r="IT250" s="18"/>
      <c r="IU250" s="18"/>
      <c r="IV250" s="18"/>
      <c r="IW250" s="18"/>
      <c r="IX250" s="18"/>
      <c r="IY250" s="18"/>
      <c r="IZ250" s="18"/>
      <c r="JA250" s="18"/>
      <c r="JB250" s="18"/>
      <c r="JC250" s="18"/>
      <c r="JD250" s="18"/>
      <c r="JE250" s="18"/>
      <c r="JF250" s="18"/>
    </row>
    <row r="251" spans="36:266" x14ac:dyDescent="0.3">
      <c r="AJ251" s="24"/>
      <c r="AK251" s="24"/>
      <c r="AL251" s="20"/>
      <c r="AM251" s="23"/>
      <c r="AN251" s="18"/>
      <c r="AO251" s="24"/>
      <c r="AW251" s="71"/>
      <c r="AX251" s="71"/>
      <c r="AY251" s="71"/>
      <c r="BB251" s="25"/>
      <c r="BC251" s="21"/>
      <c r="BG251" s="18"/>
      <c r="BN251" s="22"/>
      <c r="BO251" s="22"/>
      <c r="BP251" s="22"/>
      <c r="BQ251" s="22"/>
      <c r="BR251" s="15"/>
      <c r="CF251" s="15"/>
      <c r="CL251" s="22"/>
      <c r="CM251" s="15"/>
      <c r="CR251" s="22"/>
      <c r="CT251" s="15"/>
      <c r="CW251" s="22"/>
      <c r="DA251" s="15"/>
      <c r="DH251" s="15"/>
      <c r="DJ251" s="22"/>
      <c r="DO251" s="15"/>
      <c r="DV251" s="15"/>
      <c r="EC251" s="15"/>
      <c r="EJ251" s="15"/>
      <c r="EQ251" s="15"/>
      <c r="EX251" s="15"/>
      <c r="FE251" s="15"/>
      <c r="FL251" s="15"/>
      <c r="FS251" s="15"/>
      <c r="FZ251" s="15"/>
      <c r="GG251" s="15"/>
      <c r="GN251" s="15"/>
      <c r="GP251" s="22"/>
      <c r="GQ251" s="22"/>
      <c r="GR251" s="22"/>
      <c r="GS251" s="22"/>
      <c r="GT251" s="22"/>
      <c r="GU251" s="15"/>
      <c r="GV251" s="22"/>
      <c r="GW251" s="22"/>
      <c r="GX251" s="22"/>
      <c r="GY251" s="18"/>
      <c r="GZ251" s="18"/>
      <c r="HA251" s="18"/>
      <c r="HB251" s="18"/>
      <c r="HC251" s="18"/>
      <c r="HD251" s="18"/>
      <c r="HE251" s="18"/>
      <c r="HF251" s="18"/>
      <c r="HG251" s="18"/>
      <c r="HH251" s="18"/>
      <c r="HI251" s="18"/>
      <c r="HJ251" s="18"/>
      <c r="HK251" s="18"/>
      <c r="HL251" s="18"/>
      <c r="HM251" s="18"/>
      <c r="HN251" s="18"/>
      <c r="HO251" s="18"/>
      <c r="HP251" s="18"/>
      <c r="HQ251" s="18"/>
      <c r="HR251" s="18"/>
      <c r="HS251" s="18"/>
      <c r="HT251" s="18"/>
      <c r="HU251" s="18"/>
      <c r="HV251" s="18"/>
      <c r="HW251" s="18"/>
      <c r="HX251" s="18"/>
      <c r="HY251" s="18"/>
      <c r="HZ251" s="18"/>
      <c r="IA251" s="18"/>
      <c r="IB251" s="18"/>
      <c r="IC251" s="18"/>
      <c r="ID251" s="18"/>
      <c r="IE251" s="18"/>
      <c r="IF251" s="18"/>
      <c r="IG251" s="18"/>
      <c r="IH251" s="18"/>
      <c r="II251" s="18"/>
      <c r="IJ251" s="18"/>
      <c r="IK251" s="18"/>
      <c r="IL251" s="18"/>
      <c r="IM251" s="18"/>
      <c r="IN251" s="18"/>
      <c r="IO251" s="18"/>
      <c r="IP251" s="18"/>
      <c r="IQ251" s="18"/>
      <c r="IR251" s="18"/>
      <c r="IS251" s="18"/>
      <c r="IT251" s="18"/>
      <c r="IU251" s="18"/>
      <c r="IV251" s="18"/>
      <c r="IW251" s="18"/>
      <c r="IX251" s="18"/>
      <c r="IY251" s="18"/>
      <c r="IZ251" s="18"/>
      <c r="JA251" s="18"/>
      <c r="JB251" s="18"/>
      <c r="JC251" s="18"/>
      <c r="JD251" s="18"/>
      <c r="JE251" s="18"/>
      <c r="JF251" s="18"/>
    </row>
    <row r="252" spans="36:266" x14ac:dyDescent="0.3">
      <c r="AJ252" s="24"/>
      <c r="AK252" s="24"/>
      <c r="AL252" s="20"/>
      <c r="AM252" s="23"/>
      <c r="AN252" s="18"/>
      <c r="AO252" s="24"/>
      <c r="AW252" s="71"/>
      <c r="AX252" s="71"/>
      <c r="AY252" s="71"/>
      <c r="BB252" s="25"/>
      <c r="BC252" s="21"/>
      <c r="BG252" s="18"/>
      <c r="BN252" s="22"/>
      <c r="BO252" s="22"/>
      <c r="BP252" s="22"/>
      <c r="BQ252" s="22"/>
      <c r="BR252" s="15"/>
      <c r="CF252" s="15"/>
      <c r="CL252" s="22"/>
      <c r="CM252" s="15"/>
      <c r="CR252" s="22"/>
      <c r="CT252" s="15"/>
      <c r="CW252" s="22"/>
      <c r="DA252" s="15"/>
      <c r="DH252" s="15"/>
      <c r="DJ252" s="22"/>
      <c r="DO252" s="15"/>
      <c r="DV252" s="15"/>
      <c r="EC252" s="15"/>
      <c r="EJ252" s="15"/>
      <c r="EQ252" s="15"/>
      <c r="EX252" s="15"/>
      <c r="FE252" s="15"/>
      <c r="FL252" s="15"/>
      <c r="FS252" s="15"/>
      <c r="FZ252" s="15"/>
      <c r="GG252" s="15"/>
      <c r="GN252" s="15"/>
      <c r="GP252" s="22"/>
      <c r="GQ252" s="22"/>
      <c r="GR252" s="22"/>
      <c r="GS252" s="22"/>
      <c r="GT252" s="22"/>
      <c r="GU252" s="15"/>
      <c r="GV252" s="22"/>
      <c r="GW252" s="22"/>
      <c r="GX252" s="22"/>
      <c r="GY252" s="18"/>
      <c r="GZ252" s="18"/>
      <c r="HA252" s="18"/>
      <c r="HB252" s="18"/>
      <c r="HC252" s="18"/>
      <c r="HD252" s="18"/>
      <c r="HE252" s="18"/>
      <c r="HF252" s="18"/>
      <c r="HG252" s="18"/>
      <c r="HH252" s="18"/>
      <c r="HI252" s="18"/>
      <c r="HJ252" s="18"/>
      <c r="HK252" s="18"/>
      <c r="HL252" s="18"/>
      <c r="HM252" s="18"/>
      <c r="HN252" s="18"/>
      <c r="HO252" s="18"/>
      <c r="HP252" s="18"/>
      <c r="HQ252" s="18"/>
      <c r="HR252" s="18"/>
      <c r="HS252" s="18"/>
      <c r="HT252" s="18"/>
      <c r="HU252" s="18"/>
      <c r="HV252" s="18"/>
      <c r="HW252" s="18"/>
      <c r="HX252" s="18"/>
      <c r="HY252" s="18"/>
      <c r="HZ252" s="18"/>
      <c r="IA252" s="18"/>
      <c r="IB252" s="18"/>
      <c r="IC252" s="18"/>
      <c r="ID252" s="18"/>
      <c r="IE252" s="18"/>
      <c r="IF252" s="18"/>
      <c r="IG252" s="18"/>
      <c r="IH252" s="18"/>
      <c r="II252" s="18"/>
      <c r="IJ252" s="18"/>
      <c r="IK252" s="18"/>
      <c r="IL252" s="18"/>
      <c r="IM252" s="18"/>
      <c r="IN252" s="18"/>
      <c r="IO252" s="18"/>
      <c r="IP252" s="18"/>
      <c r="IQ252" s="18"/>
      <c r="IR252" s="18"/>
      <c r="IS252" s="18"/>
      <c r="IT252" s="18"/>
      <c r="IU252" s="18"/>
      <c r="IV252" s="18"/>
      <c r="IW252" s="18"/>
      <c r="IX252" s="18"/>
      <c r="IY252" s="18"/>
      <c r="IZ252" s="18"/>
      <c r="JA252" s="18"/>
      <c r="JB252" s="18"/>
      <c r="JC252" s="18"/>
      <c r="JD252" s="18"/>
      <c r="JE252" s="18"/>
      <c r="JF252" s="18"/>
    </row>
    <row r="253" spans="36:266" x14ac:dyDescent="0.3">
      <c r="AJ253" s="24"/>
      <c r="AK253" s="24"/>
      <c r="AL253" s="20"/>
      <c r="AM253" s="23"/>
      <c r="AN253" s="18"/>
      <c r="AO253" s="24"/>
      <c r="AW253" s="71"/>
      <c r="AX253" s="71"/>
      <c r="AY253" s="71"/>
      <c r="BB253" s="25"/>
      <c r="BC253" s="21"/>
      <c r="BG253" s="18"/>
      <c r="BN253" s="22"/>
      <c r="BO253" s="22"/>
      <c r="BP253" s="22"/>
      <c r="BQ253" s="22"/>
      <c r="BR253" s="15"/>
      <c r="CF253" s="15"/>
      <c r="CL253" s="22"/>
      <c r="CM253" s="15"/>
      <c r="CR253" s="22"/>
      <c r="CT253" s="15"/>
      <c r="CW253" s="22"/>
      <c r="DA253" s="15"/>
      <c r="DH253" s="15"/>
      <c r="DJ253" s="22"/>
      <c r="DO253" s="15"/>
      <c r="DV253" s="15"/>
      <c r="EC253" s="15"/>
      <c r="EJ253" s="15"/>
      <c r="EQ253" s="15"/>
      <c r="EX253" s="15"/>
      <c r="FE253" s="15"/>
      <c r="FL253" s="15"/>
      <c r="FS253" s="15"/>
      <c r="FZ253" s="15"/>
      <c r="GG253" s="15"/>
      <c r="GN253" s="15"/>
      <c r="GP253" s="22"/>
      <c r="GQ253" s="22"/>
      <c r="GR253" s="22"/>
      <c r="GS253" s="22"/>
      <c r="GT253" s="22"/>
      <c r="GU253" s="15"/>
      <c r="GV253" s="22"/>
      <c r="GW253" s="22"/>
      <c r="GX253" s="22"/>
      <c r="GY253" s="18"/>
      <c r="GZ253" s="18"/>
      <c r="HA253" s="18"/>
      <c r="HB253" s="18"/>
      <c r="HC253" s="18"/>
      <c r="HD253" s="18"/>
      <c r="HE253" s="18"/>
      <c r="HF253" s="18"/>
      <c r="HG253" s="18"/>
      <c r="HH253" s="18"/>
      <c r="HI253" s="18"/>
      <c r="HJ253" s="18"/>
      <c r="HK253" s="18"/>
      <c r="HL253" s="18"/>
      <c r="HM253" s="18"/>
      <c r="HN253" s="18"/>
      <c r="HO253" s="18"/>
      <c r="HP253" s="18"/>
      <c r="HQ253" s="18"/>
      <c r="HR253" s="18"/>
      <c r="HS253" s="18"/>
      <c r="HT253" s="18"/>
      <c r="HU253" s="18"/>
      <c r="HV253" s="18"/>
      <c r="HW253" s="18"/>
      <c r="HX253" s="18"/>
      <c r="HY253" s="18"/>
      <c r="HZ253" s="18"/>
      <c r="IA253" s="18"/>
      <c r="IB253" s="18"/>
      <c r="IC253" s="18"/>
      <c r="ID253" s="18"/>
      <c r="IE253" s="18"/>
      <c r="IF253" s="18"/>
      <c r="IG253" s="18"/>
      <c r="IH253" s="18"/>
      <c r="II253" s="18"/>
      <c r="IJ253" s="18"/>
      <c r="IK253" s="18"/>
      <c r="IL253" s="18"/>
      <c r="IM253" s="18"/>
      <c r="IN253" s="18"/>
      <c r="IO253" s="18"/>
      <c r="IP253" s="18"/>
      <c r="IQ253" s="18"/>
      <c r="IR253" s="18"/>
      <c r="IS253" s="18"/>
      <c r="IT253" s="18"/>
      <c r="IU253" s="18"/>
      <c r="IV253" s="18"/>
      <c r="IW253" s="18"/>
      <c r="IX253" s="18"/>
      <c r="IY253" s="18"/>
      <c r="IZ253" s="18"/>
      <c r="JA253" s="18"/>
      <c r="JB253" s="18"/>
      <c r="JC253" s="18"/>
      <c r="JD253" s="18"/>
      <c r="JE253" s="18"/>
      <c r="JF253" s="18"/>
    </row>
    <row r="254" spans="36:266" x14ac:dyDescent="0.3">
      <c r="AJ254" s="24"/>
      <c r="AK254" s="24"/>
      <c r="AL254" s="20"/>
      <c r="AM254" s="23"/>
      <c r="AN254" s="18"/>
      <c r="AO254" s="24"/>
      <c r="AW254" s="71"/>
      <c r="AX254" s="71"/>
      <c r="AY254" s="71"/>
      <c r="BB254" s="25"/>
      <c r="BC254" s="21"/>
      <c r="BG254" s="18"/>
      <c r="BN254" s="22"/>
      <c r="BO254" s="22"/>
      <c r="BP254" s="22"/>
      <c r="BQ254" s="22"/>
      <c r="BR254" s="15"/>
      <c r="CF254" s="15"/>
      <c r="CL254" s="22"/>
      <c r="CM254" s="15"/>
      <c r="CR254" s="22"/>
      <c r="CT254" s="15"/>
      <c r="CW254" s="22"/>
      <c r="DA254" s="15"/>
      <c r="DH254" s="15"/>
      <c r="DJ254" s="22"/>
      <c r="DO254" s="15"/>
      <c r="DV254" s="15"/>
      <c r="EC254" s="15"/>
      <c r="EJ254" s="15"/>
      <c r="EQ254" s="15"/>
      <c r="EX254" s="15"/>
      <c r="FE254" s="15"/>
      <c r="FL254" s="15"/>
      <c r="FS254" s="15"/>
      <c r="FZ254" s="15"/>
      <c r="GG254" s="15"/>
      <c r="GN254" s="15"/>
      <c r="GP254" s="22"/>
      <c r="GQ254" s="22"/>
      <c r="GR254" s="22"/>
      <c r="GS254" s="22"/>
      <c r="GT254" s="22"/>
      <c r="GU254" s="15"/>
      <c r="GV254" s="22"/>
      <c r="GW254" s="22"/>
      <c r="GX254" s="22"/>
      <c r="GY254" s="18"/>
      <c r="GZ254" s="18"/>
      <c r="HA254" s="18"/>
      <c r="HB254" s="18"/>
      <c r="HC254" s="18"/>
      <c r="HD254" s="18"/>
      <c r="HE254" s="18"/>
      <c r="HF254" s="18"/>
      <c r="HG254" s="18"/>
      <c r="HH254" s="18"/>
      <c r="HI254" s="18"/>
      <c r="HJ254" s="18"/>
      <c r="HK254" s="18"/>
      <c r="HL254" s="18"/>
      <c r="HM254" s="18"/>
      <c r="HN254" s="18"/>
      <c r="HO254" s="18"/>
      <c r="HP254" s="18"/>
      <c r="HQ254" s="18"/>
      <c r="HR254" s="18"/>
      <c r="HS254" s="18"/>
      <c r="HT254" s="18"/>
      <c r="HU254" s="18"/>
      <c r="HV254" s="18"/>
      <c r="HW254" s="18"/>
      <c r="HX254" s="18"/>
      <c r="HY254" s="18"/>
      <c r="HZ254" s="18"/>
      <c r="IA254" s="18"/>
      <c r="IB254" s="18"/>
      <c r="IC254" s="18"/>
      <c r="ID254" s="18"/>
      <c r="IE254" s="18"/>
      <c r="IF254" s="18"/>
      <c r="IG254" s="18"/>
      <c r="IH254" s="18"/>
      <c r="II254" s="18"/>
      <c r="IJ254" s="18"/>
      <c r="IK254" s="18"/>
      <c r="IL254" s="18"/>
      <c r="IM254" s="18"/>
      <c r="IN254" s="18"/>
      <c r="IO254" s="18"/>
      <c r="IP254" s="18"/>
      <c r="IQ254" s="18"/>
      <c r="IR254" s="18"/>
      <c r="IS254" s="18"/>
      <c r="IT254" s="18"/>
      <c r="IU254" s="18"/>
      <c r="IV254" s="18"/>
      <c r="IW254" s="18"/>
      <c r="IX254" s="18"/>
      <c r="IY254" s="18"/>
      <c r="IZ254" s="18"/>
      <c r="JA254" s="18"/>
      <c r="JB254" s="18"/>
      <c r="JC254" s="18"/>
      <c r="JD254" s="18"/>
      <c r="JE254" s="18"/>
      <c r="JF254" s="18"/>
    </row>
    <row r="255" spans="36:266" x14ac:dyDescent="0.3">
      <c r="AJ255" s="24"/>
      <c r="AK255" s="24"/>
      <c r="AL255" s="20"/>
      <c r="AM255" s="23"/>
      <c r="AN255" s="18"/>
      <c r="AO255" s="24"/>
      <c r="AW255" s="71"/>
      <c r="AX255" s="71"/>
      <c r="AY255" s="71"/>
      <c r="BB255" s="25"/>
      <c r="BC255" s="21"/>
      <c r="BG255" s="18"/>
      <c r="BN255" s="22"/>
      <c r="BO255" s="22"/>
      <c r="BP255" s="22"/>
      <c r="BQ255" s="22"/>
      <c r="BR255" s="15"/>
      <c r="CF255" s="15"/>
      <c r="CL255" s="22"/>
      <c r="CM255" s="15"/>
      <c r="CR255" s="22"/>
      <c r="CT255" s="15"/>
      <c r="CW255" s="22"/>
      <c r="DA255" s="15"/>
      <c r="DH255" s="15"/>
      <c r="DJ255" s="22"/>
      <c r="DO255" s="15"/>
      <c r="DV255" s="15"/>
      <c r="EC255" s="15"/>
      <c r="EJ255" s="15"/>
      <c r="EQ255" s="15"/>
      <c r="EX255" s="15"/>
      <c r="FE255" s="15"/>
      <c r="FL255" s="15"/>
      <c r="FS255" s="15"/>
      <c r="FZ255" s="15"/>
      <c r="GG255" s="15"/>
      <c r="GN255" s="15"/>
      <c r="GP255" s="22"/>
      <c r="GQ255" s="22"/>
      <c r="GR255" s="22"/>
      <c r="GS255" s="22"/>
      <c r="GT255" s="22"/>
      <c r="GU255" s="15"/>
      <c r="GV255" s="22"/>
      <c r="GW255" s="22"/>
      <c r="GX255" s="22"/>
      <c r="GY255" s="18"/>
      <c r="GZ255" s="18"/>
      <c r="HA255" s="18"/>
      <c r="HB255" s="18"/>
      <c r="HC255" s="18"/>
      <c r="HD255" s="18"/>
      <c r="HE255" s="18"/>
      <c r="HF255" s="18"/>
      <c r="HG255" s="18"/>
      <c r="HH255" s="18"/>
      <c r="HI255" s="18"/>
      <c r="HJ255" s="18"/>
      <c r="HK255" s="18"/>
      <c r="HL255" s="18"/>
      <c r="HM255" s="18"/>
      <c r="HN255" s="18"/>
      <c r="HO255" s="18"/>
      <c r="HP255" s="18"/>
      <c r="HQ255" s="18"/>
      <c r="HR255" s="18"/>
      <c r="HS255" s="18"/>
      <c r="HT255" s="18"/>
      <c r="HU255" s="18"/>
      <c r="HV255" s="18"/>
      <c r="HW255" s="18"/>
      <c r="HX255" s="18"/>
      <c r="HY255" s="18"/>
      <c r="HZ255" s="18"/>
      <c r="IA255" s="18"/>
      <c r="IB255" s="18"/>
      <c r="IC255" s="18"/>
      <c r="ID255" s="18"/>
      <c r="IE255" s="18"/>
      <c r="IF255" s="18"/>
      <c r="IG255" s="18"/>
      <c r="IH255" s="18"/>
      <c r="II255" s="18"/>
      <c r="IJ255" s="18"/>
      <c r="IK255" s="18"/>
      <c r="IL255" s="18"/>
      <c r="IM255" s="18"/>
      <c r="IN255" s="18"/>
      <c r="IO255" s="18"/>
      <c r="IP255" s="18"/>
      <c r="IQ255" s="18"/>
      <c r="IR255" s="18"/>
      <c r="IS255" s="18"/>
      <c r="IT255" s="18"/>
      <c r="IU255" s="18"/>
      <c r="IV255" s="18"/>
      <c r="IW255" s="18"/>
      <c r="IX255" s="18"/>
      <c r="IY255" s="18"/>
      <c r="IZ255" s="18"/>
      <c r="JA255" s="18"/>
      <c r="JB255" s="18"/>
      <c r="JC255" s="18"/>
      <c r="JD255" s="18"/>
      <c r="JE255" s="18"/>
      <c r="JF255" s="18"/>
    </row>
    <row r="256" spans="36:266" x14ac:dyDescent="0.3">
      <c r="AJ256" s="24"/>
      <c r="AK256" s="24"/>
      <c r="AL256" s="20"/>
      <c r="AM256" s="23"/>
      <c r="AN256" s="18"/>
      <c r="AO256" s="24"/>
      <c r="AW256" s="71"/>
      <c r="AX256" s="71"/>
      <c r="AY256" s="71"/>
      <c r="BB256" s="25"/>
      <c r="BC256" s="21"/>
      <c r="BG256" s="18"/>
      <c r="BN256" s="22"/>
      <c r="BO256" s="22"/>
      <c r="BP256" s="22"/>
      <c r="BQ256" s="22"/>
      <c r="BR256" s="15"/>
      <c r="CF256" s="15"/>
      <c r="CL256" s="22"/>
      <c r="CM256" s="15"/>
      <c r="CR256" s="22"/>
      <c r="CT256" s="15"/>
      <c r="CW256" s="22"/>
      <c r="DA256" s="15"/>
      <c r="DH256" s="15"/>
      <c r="DJ256" s="22"/>
      <c r="DO256" s="15"/>
      <c r="DV256" s="15"/>
      <c r="EC256" s="15"/>
      <c r="EJ256" s="15"/>
      <c r="EQ256" s="15"/>
      <c r="EX256" s="15"/>
      <c r="FE256" s="15"/>
      <c r="FL256" s="15"/>
      <c r="FS256" s="15"/>
      <c r="FZ256" s="15"/>
      <c r="GG256" s="15"/>
      <c r="GN256" s="15"/>
      <c r="GP256" s="22"/>
      <c r="GQ256" s="22"/>
      <c r="GR256" s="22"/>
      <c r="GS256" s="22"/>
      <c r="GT256" s="22"/>
      <c r="GU256" s="15"/>
      <c r="GV256" s="22"/>
      <c r="GW256" s="22"/>
      <c r="GX256" s="22"/>
      <c r="GY256" s="18"/>
      <c r="GZ256" s="18"/>
      <c r="HA256" s="18"/>
      <c r="HB256" s="18"/>
      <c r="HC256" s="18"/>
      <c r="HD256" s="18"/>
      <c r="HE256" s="18"/>
      <c r="HF256" s="18"/>
      <c r="HG256" s="18"/>
      <c r="HH256" s="18"/>
      <c r="HI256" s="18"/>
      <c r="HJ256" s="18"/>
      <c r="HK256" s="18"/>
      <c r="HL256" s="18"/>
      <c r="HM256" s="18"/>
      <c r="HN256" s="18"/>
      <c r="HO256" s="18"/>
      <c r="HP256" s="18"/>
      <c r="HQ256" s="18"/>
      <c r="HR256" s="18"/>
      <c r="HS256" s="18"/>
      <c r="HT256" s="18"/>
      <c r="HU256" s="18"/>
      <c r="HV256" s="18"/>
      <c r="HW256" s="18"/>
      <c r="HX256" s="18"/>
      <c r="HY256" s="18"/>
      <c r="HZ256" s="18"/>
      <c r="IA256" s="18"/>
      <c r="IB256" s="18"/>
      <c r="IC256" s="18"/>
      <c r="ID256" s="18"/>
      <c r="IE256" s="18"/>
      <c r="IF256" s="18"/>
      <c r="IG256" s="18"/>
      <c r="IH256" s="18"/>
      <c r="II256" s="18"/>
      <c r="IJ256" s="18"/>
      <c r="IK256" s="18"/>
      <c r="IL256" s="18"/>
      <c r="IM256" s="18"/>
      <c r="IN256" s="18"/>
      <c r="IO256" s="18"/>
      <c r="IP256" s="18"/>
      <c r="IQ256" s="18"/>
      <c r="IR256" s="18"/>
      <c r="IS256" s="18"/>
      <c r="IT256" s="18"/>
      <c r="IU256" s="18"/>
      <c r="IV256" s="18"/>
      <c r="IW256" s="18"/>
      <c r="IX256" s="18"/>
      <c r="IY256" s="18"/>
      <c r="IZ256" s="18"/>
      <c r="JA256" s="18"/>
      <c r="JB256" s="18"/>
      <c r="JC256" s="18"/>
      <c r="JD256" s="18"/>
      <c r="JE256" s="18"/>
      <c r="JF256" s="18"/>
    </row>
    <row r="257" spans="36:266" x14ac:dyDescent="0.3">
      <c r="AJ257" s="24"/>
      <c r="AK257" s="24"/>
      <c r="AL257" s="20"/>
      <c r="AM257" s="23"/>
      <c r="AN257" s="18"/>
      <c r="AO257" s="24"/>
      <c r="AW257" s="71"/>
      <c r="AX257" s="71"/>
      <c r="AY257" s="71"/>
      <c r="BB257" s="25"/>
      <c r="BC257" s="21"/>
      <c r="BG257" s="18"/>
      <c r="BN257" s="22"/>
      <c r="BO257" s="22"/>
      <c r="BP257" s="22"/>
      <c r="BQ257" s="22"/>
      <c r="BR257" s="15"/>
      <c r="CF257" s="15"/>
      <c r="CL257" s="22"/>
      <c r="CM257" s="15"/>
      <c r="CR257" s="22"/>
      <c r="CT257" s="15"/>
      <c r="CW257" s="22"/>
      <c r="DA257" s="15"/>
      <c r="DH257" s="15"/>
      <c r="DJ257" s="22"/>
      <c r="DO257" s="15"/>
      <c r="DV257" s="15"/>
      <c r="EC257" s="15"/>
      <c r="EJ257" s="15"/>
      <c r="EQ257" s="15"/>
      <c r="EX257" s="15"/>
      <c r="FE257" s="15"/>
      <c r="FL257" s="15"/>
      <c r="FS257" s="15"/>
      <c r="FZ257" s="15"/>
      <c r="GG257" s="15"/>
      <c r="GN257" s="15"/>
      <c r="GP257" s="22"/>
      <c r="GQ257" s="22"/>
      <c r="GR257" s="22"/>
      <c r="GS257" s="22"/>
      <c r="GT257" s="22"/>
      <c r="GU257" s="15"/>
      <c r="GV257" s="22"/>
      <c r="GW257" s="22"/>
      <c r="GX257" s="22"/>
      <c r="GY257" s="18"/>
      <c r="GZ257" s="18"/>
      <c r="HA257" s="18"/>
      <c r="HB257" s="18"/>
      <c r="HC257" s="18"/>
      <c r="HD257" s="18"/>
      <c r="HE257" s="18"/>
      <c r="HF257" s="18"/>
      <c r="HG257" s="18"/>
      <c r="HH257" s="18"/>
      <c r="HI257" s="18"/>
      <c r="HJ257" s="18"/>
      <c r="HK257" s="18"/>
      <c r="HL257" s="18"/>
      <c r="HM257" s="18"/>
      <c r="HN257" s="18"/>
      <c r="HO257" s="18"/>
      <c r="HP257" s="18"/>
      <c r="HQ257" s="18"/>
      <c r="HR257" s="18"/>
      <c r="HS257" s="18"/>
      <c r="HT257" s="18"/>
      <c r="HU257" s="18"/>
      <c r="HV257" s="18"/>
      <c r="HW257" s="18"/>
      <c r="HX257" s="18"/>
      <c r="HY257" s="18"/>
      <c r="HZ257" s="18"/>
      <c r="IA257" s="18"/>
      <c r="IB257" s="18"/>
      <c r="IC257" s="18"/>
      <c r="ID257" s="18"/>
      <c r="IE257" s="18"/>
      <c r="IF257" s="18"/>
      <c r="IG257" s="18"/>
      <c r="IH257" s="18"/>
      <c r="II257" s="18"/>
      <c r="IJ257" s="18"/>
      <c r="IK257" s="18"/>
      <c r="IL257" s="18"/>
      <c r="IM257" s="18"/>
      <c r="IN257" s="18"/>
      <c r="IO257" s="18"/>
      <c r="IP257" s="18"/>
      <c r="IQ257" s="18"/>
      <c r="IR257" s="18"/>
      <c r="IS257" s="18"/>
      <c r="IT257" s="18"/>
      <c r="IU257" s="18"/>
      <c r="IV257" s="18"/>
      <c r="IW257" s="18"/>
      <c r="IX257" s="18"/>
      <c r="IY257" s="18"/>
      <c r="IZ257" s="18"/>
      <c r="JA257" s="18"/>
      <c r="JB257" s="18"/>
      <c r="JC257" s="18"/>
      <c r="JD257" s="18"/>
      <c r="JE257" s="18"/>
      <c r="JF257" s="18"/>
    </row>
    <row r="258" spans="36:266" x14ac:dyDescent="0.3">
      <c r="AJ258" s="24"/>
      <c r="AK258" s="24"/>
      <c r="AL258" s="20"/>
      <c r="AM258" s="23"/>
      <c r="AN258" s="18"/>
      <c r="AO258" s="24"/>
      <c r="AW258" s="71"/>
      <c r="AX258" s="71"/>
      <c r="AY258" s="71"/>
      <c r="BB258" s="25"/>
      <c r="BC258" s="21"/>
      <c r="BG258" s="18"/>
      <c r="BN258" s="22"/>
      <c r="BO258" s="22"/>
      <c r="BP258" s="22"/>
      <c r="BQ258" s="22"/>
      <c r="BR258" s="15"/>
      <c r="CF258" s="15"/>
      <c r="CL258" s="22"/>
      <c r="CM258" s="15"/>
      <c r="CR258" s="22"/>
      <c r="CT258" s="15"/>
      <c r="CW258" s="22"/>
      <c r="DA258" s="15"/>
      <c r="DH258" s="15"/>
      <c r="DJ258" s="22"/>
      <c r="DO258" s="15"/>
      <c r="DV258" s="15"/>
      <c r="EC258" s="15"/>
      <c r="EJ258" s="15"/>
      <c r="EQ258" s="15"/>
      <c r="EX258" s="15"/>
      <c r="FE258" s="15"/>
      <c r="FL258" s="15"/>
      <c r="FS258" s="15"/>
      <c r="FZ258" s="15"/>
      <c r="GG258" s="15"/>
      <c r="GN258" s="15"/>
      <c r="GP258" s="22"/>
      <c r="GQ258" s="22"/>
      <c r="GR258" s="22"/>
      <c r="GS258" s="22"/>
      <c r="GT258" s="22"/>
      <c r="GU258" s="15"/>
      <c r="GV258" s="22"/>
      <c r="GW258" s="22"/>
      <c r="GX258" s="22"/>
      <c r="GY258" s="18"/>
      <c r="GZ258" s="18"/>
      <c r="HA258" s="18"/>
      <c r="HB258" s="18"/>
      <c r="HC258" s="18"/>
      <c r="HD258" s="18"/>
      <c r="HE258" s="18"/>
      <c r="HF258" s="18"/>
      <c r="HG258" s="18"/>
      <c r="HH258" s="18"/>
      <c r="HI258" s="18"/>
      <c r="HJ258" s="18"/>
      <c r="HK258" s="18"/>
      <c r="HL258" s="18"/>
      <c r="HM258" s="18"/>
      <c r="HN258" s="18"/>
      <c r="HO258" s="18"/>
      <c r="HP258" s="18"/>
      <c r="HQ258" s="18"/>
      <c r="HR258" s="18"/>
      <c r="HS258" s="18"/>
      <c r="HT258" s="18"/>
      <c r="HU258" s="18"/>
      <c r="HV258" s="18"/>
      <c r="HW258" s="18"/>
      <c r="HX258" s="18"/>
      <c r="HY258" s="18"/>
      <c r="HZ258" s="18"/>
      <c r="IA258" s="18"/>
      <c r="IB258" s="18"/>
      <c r="IC258" s="18"/>
      <c r="ID258" s="18"/>
      <c r="IE258" s="18"/>
      <c r="IF258" s="18"/>
      <c r="IG258" s="18"/>
      <c r="IH258" s="18"/>
      <c r="II258" s="18"/>
      <c r="IJ258" s="18"/>
      <c r="IK258" s="18"/>
      <c r="IL258" s="18"/>
      <c r="IM258" s="18"/>
      <c r="IN258" s="18"/>
      <c r="IO258" s="18"/>
      <c r="IP258" s="18"/>
      <c r="IQ258" s="18"/>
      <c r="IR258" s="18"/>
      <c r="IS258" s="18"/>
      <c r="IT258" s="18"/>
      <c r="IU258" s="18"/>
      <c r="IV258" s="18"/>
      <c r="IW258" s="18"/>
      <c r="IX258" s="18"/>
      <c r="IY258" s="18"/>
      <c r="IZ258" s="18"/>
      <c r="JA258" s="18"/>
      <c r="JB258" s="18"/>
      <c r="JC258" s="18"/>
      <c r="JD258" s="18"/>
      <c r="JE258" s="18"/>
      <c r="JF258" s="18"/>
    </row>
    <row r="259" spans="36:266" x14ac:dyDescent="0.3">
      <c r="AJ259" s="24"/>
      <c r="AK259" s="24"/>
      <c r="AL259" s="20"/>
      <c r="AM259" s="23"/>
      <c r="AN259" s="18"/>
      <c r="AO259" s="24"/>
      <c r="AW259" s="71"/>
      <c r="AX259" s="71"/>
      <c r="AY259" s="71"/>
      <c r="BB259" s="25"/>
      <c r="BC259" s="21"/>
      <c r="BG259" s="18"/>
      <c r="BN259" s="22"/>
      <c r="BO259" s="22"/>
      <c r="BP259" s="22"/>
      <c r="BQ259" s="22"/>
      <c r="BR259" s="15"/>
      <c r="CF259" s="15"/>
      <c r="CL259" s="22"/>
      <c r="CM259" s="15"/>
      <c r="CR259" s="22"/>
      <c r="CT259" s="15"/>
      <c r="CW259" s="22"/>
      <c r="DA259" s="15"/>
      <c r="DH259" s="15"/>
      <c r="DJ259" s="22"/>
      <c r="DO259" s="15"/>
      <c r="DV259" s="15"/>
      <c r="EC259" s="15"/>
      <c r="EJ259" s="15"/>
      <c r="EQ259" s="15"/>
      <c r="EX259" s="15"/>
      <c r="FE259" s="15"/>
      <c r="FL259" s="15"/>
      <c r="FS259" s="15"/>
      <c r="FZ259" s="15"/>
      <c r="GG259" s="15"/>
      <c r="GN259" s="15"/>
      <c r="GP259" s="22"/>
      <c r="GQ259" s="22"/>
      <c r="GR259" s="22"/>
      <c r="GS259" s="22"/>
      <c r="GT259" s="22"/>
      <c r="GU259" s="15"/>
      <c r="GV259" s="22"/>
      <c r="GW259" s="22"/>
      <c r="GX259" s="22"/>
      <c r="GY259" s="18"/>
      <c r="GZ259" s="18"/>
      <c r="HA259" s="18"/>
      <c r="HB259" s="18"/>
      <c r="HC259" s="18"/>
      <c r="HD259" s="18"/>
      <c r="HE259" s="18"/>
      <c r="HF259" s="18"/>
      <c r="HG259" s="18"/>
      <c r="HH259" s="18"/>
      <c r="HI259" s="18"/>
      <c r="HJ259" s="18"/>
      <c r="HK259" s="18"/>
      <c r="HL259" s="18"/>
      <c r="HM259" s="18"/>
      <c r="HN259" s="18"/>
      <c r="HO259" s="18"/>
      <c r="HP259" s="18"/>
      <c r="HQ259" s="18"/>
      <c r="HR259" s="18"/>
      <c r="HS259" s="18"/>
      <c r="HT259" s="18"/>
      <c r="HU259" s="18"/>
      <c r="HV259" s="18"/>
      <c r="HW259" s="18"/>
      <c r="HX259" s="18"/>
      <c r="HY259" s="18"/>
      <c r="HZ259" s="18"/>
      <c r="IA259" s="18"/>
      <c r="IB259" s="18"/>
      <c r="IC259" s="18"/>
      <c r="ID259" s="18"/>
      <c r="IE259" s="18"/>
      <c r="IF259" s="18"/>
      <c r="IG259" s="18"/>
      <c r="IH259" s="18"/>
      <c r="II259" s="18"/>
      <c r="IJ259" s="18"/>
      <c r="IK259" s="18"/>
      <c r="IL259" s="18"/>
      <c r="IM259" s="18"/>
      <c r="IN259" s="18"/>
      <c r="IO259" s="18"/>
      <c r="IP259" s="18"/>
      <c r="IQ259" s="18"/>
      <c r="IR259" s="18"/>
      <c r="IS259" s="18"/>
      <c r="IT259" s="18"/>
      <c r="IU259" s="18"/>
      <c r="IV259" s="18"/>
      <c r="IW259" s="18"/>
      <c r="IX259" s="18"/>
      <c r="IY259" s="18"/>
      <c r="IZ259" s="18"/>
      <c r="JA259" s="18"/>
      <c r="JB259" s="18"/>
      <c r="JC259" s="18"/>
      <c r="JD259" s="18"/>
      <c r="JE259" s="18"/>
      <c r="JF259" s="18"/>
    </row>
    <row r="260" spans="36:266" x14ac:dyDescent="0.3">
      <c r="AJ260" s="24"/>
      <c r="AK260" s="24"/>
      <c r="AL260" s="20"/>
      <c r="AM260" s="23"/>
      <c r="AN260" s="18"/>
      <c r="AO260" s="24"/>
      <c r="AW260" s="71"/>
      <c r="AX260" s="71"/>
      <c r="AY260" s="71"/>
      <c r="BB260" s="25"/>
      <c r="BC260" s="21"/>
      <c r="BG260" s="18"/>
      <c r="BN260" s="22"/>
      <c r="BO260" s="22"/>
      <c r="BP260" s="22"/>
      <c r="BQ260" s="22"/>
      <c r="BR260" s="15"/>
      <c r="CF260" s="15"/>
      <c r="CL260" s="22"/>
      <c r="CM260" s="15"/>
      <c r="CR260" s="22"/>
      <c r="CT260" s="15"/>
      <c r="CW260" s="22"/>
      <c r="DA260" s="15"/>
      <c r="DH260" s="15"/>
      <c r="DJ260" s="22"/>
      <c r="DO260" s="15"/>
      <c r="DV260" s="15"/>
      <c r="EC260" s="15"/>
      <c r="EJ260" s="15"/>
      <c r="EQ260" s="15"/>
      <c r="EX260" s="15"/>
      <c r="FE260" s="15"/>
      <c r="FL260" s="15"/>
      <c r="FS260" s="15"/>
      <c r="FZ260" s="15"/>
      <c r="GG260" s="15"/>
      <c r="GN260" s="15"/>
      <c r="GP260" s="22"/>
      <c r="GQ260" s="22"/>
      <c r="GR260" s="22"/>
      <c r="GS260" s="22"/>
      <c r="GT260" s="22"/>
      <c r="GU260" s="15"/>
      <c r="GV260" s="22"/>
      <c r="GW260" s="22"/>
      <c r="GX260" s="22"/>
      <c r="GY260" s="18"/>
      <c r="GZ260" s="18"/>
      <c r="HA260" s="18"/>
      <c r="HB260" s="18"/>
      <c r="HC260" s="18"/>
      <c r="HD260" s="18"/>
      <c r="HE260" s="18"/>
      <c r="HF260" s="18"/>
      <c r="HG260" s="18"/>
      <c r="HH260" s="18"/>
      <c r="HI260" s="18"/>
      <c r="HJ260" s="18"/>
      <c r="HK260" s="18"/>
      <c r="HL260" s="18"/>
      <c r="HM260" s="18"/>
      <c r="HN260" s="18"/>
      <c r="HO260" s="18"/>
      <c r="HP260" s="18"/>
      <c r="HQ260" s="18"/>
      <c r="HR260" s="18"/>
      <c r="HS260" s="18"/>
      <c r="HT260" s="18"/>
      <c r="HU260" s="18"/>
      <c r="HV260" s="18"/>
      <c r="HW260" s="18"/>
      <c r="HX260" s="18"/>
      <c r="HY260" s="18"/>
      <c r="HZ260" s="18"/>
      <c r="IA260" s="18"/>
      <c r="IB260" s="18"/>
      <c r="IC260" s="18"/>
      <c r="ID260" s="18"/>
      <c r="IE260" s="18"/>
      <c r="IF260" s="18"/>
      <c r="IG260" s="18"/>
      <c r="IH260" s="18"/>
      <c r="II260" s="18"/>
      <c r="IJ260" s="18"/>
      <c r="IK260" s="18"/>
      <c r="IL260" s="18"/>
      <c r="IM260" s="18"/>
      <c r="IN260" s="18"/>
      <c r="IO260" s="18"/>
      <c r="IP260" s="18"/>
      <c r="IQ260" s="18"/>
      <c r="IR260" s="18"/>
      <c r="IS260" s="18"/>
      <c r="IT260" s="18"/>
      <c r="IU260" s="18"/>
      <c r="IV260" s="18"/>
      <c r="IW260" s="18"/>
      <c r="IX260" s="18"/>
      <c r="IY260" s="18"/>
      <c r="IZ260" s="18"/>
      <c r="JA260" s="18"/>
      <c r="JB260" s="18"/>
      <c r="JC260" s="18"/>
      <c r="JD260" s="18"/>
      <c r="JE260" s="18"/>
      <c r="JF260" s="18"/>
    </row>
    <row r="261" spans="36:266" x14ac:dyDescent="0.3">
      <c r="AJ261" s="24"/>
      <c r="AK261" s="24"/>
      <c r="AL261" s="20"/>
      <c r="AM261" s="23"/>
      <c r="AN261" s="18"/>
      <c r="AO261" s="24"/>
      <c r="AW261" s="71"/>
      <c r="AX261" s="71"/>
      <c r="AY261" s="71"/>
      <c r="BB261" s="25"/>
      <c r="BC261" s="21"/>
      <c r="BG261" s="18"/>
      <c r="BN261" s="22"/>
      <c r="BO261" s="22"/>
      <c r="BP261" s="22"/>
      <c r="BQ261" s="22"/>
      <c r="BR261" s="15"/>
      <c r="CF261" s="15"/>
      <c r="CL261" s="22"/>
      <c r="CM261" s="15"/>
      <c r="CR261" s="22"/>
      <c r="CT261" s="15"/>
      <c r="CW261" s="22"/>
      <c r="DA261" s="15"/>
      <c r="DH261" s="15"/>
      <c r="DJ261" s="22"/>
      <c r="DO261" s="15"/>
      <c r="DV261" s="15"/>
      <c r="EC261" s="15"/>
      <c r="EJ261" s="15"/>
      <c r="EQ261" s="15"/>
      <c r="EX261" s="15"/>
      <c r="FE261" s="15"/>
      <c r="FL261" s="15"/>
      <c r="FS261" s="15"/>
      <c r="FZ261" s="15"/>
      <c r="GG261" s="15"/>
      <c r="GN261" s="15"/>
      <c r="GP261" s="22"/>
      <c r="GQ261" s="22"/>
      <c r="GR261" s="22"/>
      <c r="GS261" s="22"/>
      <c r="GT261" s="22"/>
      <c r="GU261" s="15"/>
      <c r="GV261" s="22"/>
      <c r="GW261" s="22"/>
      <c r="GX261" s="22"/>
      <c r="GY261" s="18"/>
      <c r="GZ261" s="18"/>
      <c r="HA261" s="18"/>
      <c r="HB261" s="18"/>
      <c r="HC261" s="18"/>
      <c r="HD261" s="18"/>
      <c r="HE261" s="18"/>
      <c r="HF261" s="18"/>
      <c r="HG261" s="18"/>
      <c r="HH261" s="18"/>
      <c r="HI261" s="18"/>
      <c r="HJ261" s="18"/>
      <c r="HK261" s="18"/>
      <c r="HL261" s="18"/>
      <c r="HM261" s="18"/>
      <c r="HN261" s="18"/>
      <c r="HO261" s="18"/>
      <c r="HP261" s="18"/>
      <c r="HQ261" s="18"/>
      <c r="HR261" s="18"/>
      <c r="HS261" s="18"/>
      <c r="HT261" s="18"/>
      <c r="HU261" s="18"/>
      <c r="HV261" s="18"/>
      <c r="HW261" s="18"/>
      <c r="HX261" s="18"/>
      <c r="HY261" s="18"/>
      <c r="HZ261" s="18"/>
      <c r="IA261" s="18"/>
      <c r="IB261" s="18"/>
      <c r="IC261" s="18"/>
      <c r="ID261" s="18"/>
      <c r="IE261" s="18"/>
      <c r="IF261" s="18"/>
      <c r="IG261" s="18"/>
      <c r="IH261" s="18"/>
      <c r="II261" s="18"/>
      <c r="IJ261" s="18"/>
      <c r="IK261" s="18"/>
      <c r="IL261" s="18"/>
      <c r="IM261" s="18"/>
      <c r="IN261" s="18"/>
      <c r="IO261" s="18"/>
      <c r="IP261" s="18"/>
      <c r="IQ261" s="18"/>
      <c r="IR261" s="18"/>
      <c r="IS261" s="18"/>
      <c r="IT261" s="18"/>
      <c r="IU261" s="18"/>
      <c r="IV261" s="18"/>
      <c r="IW261" s="18"/>
      <c r="IX261" s="18"/>
      <c r="IY261" s="18"/>
      <c r="IZ261" s="18"/>
      <c r="JA261" s="18"/>
      <c r="JB261" s="18"/>
      <c r="JC261" s="18"/>
      <c r="JD261" s="18"/>
      <c r="JE261" s="18"/>
      <c r="JF261" s="18"/>
    </row>
    <row r="262" spans="36:266" x14ac:dyDescent="0.3">
      <c r="AJ262" s="24"/>
      <c r="AK262" s="24"/>
      <c r="AL262" s="20"/>
      <c r="AM262" s="23"/>
      <c r="AN262" s="18"/>
      <c r="AO262" s="24"/>
      <c r="AW262" s="71"/>
      <c r="AX262" s="71"/>
      <c r="AY262" s="71"/>
      <c r="BB262" s="25"/>
      <c r="BC262" s="21"/>
      <c r="BG262" s="18"/>
      <c r="BN262" s="22"/>
      <c r="BO262" s="22"/>
      <c r="BP262" s="22"/>
      <c r="BQ262" s="22"/>
      <c r="BR262" s="15"/>
      <c r="CF262" s="15"/>
      <c r="CL262" s="22"/>
      <c r="CM262" s="15"/>
      <c r="CR262" s="22"/>
      <c r="CT262" s="15"/>
      <c r="CW262" s="22"/>
      <c r="DA262" s="15"/>
      <c r="DH262" s="15"/>
      <c r="DJ262" s="22"/>
      <c r="DO262" s="15"/>
      <c r="DV262" s="15"/>
      <c r="EC262" s="15"/>
      <c r="EJ262" s="15"/>
      <c r="EQ262" s="15"/>
      <c r="EX262" s="15"/>
      <c r="FE262" s="15"/>
      <c r="FL262" s="15"/>
      <c r="FS262" s="15"/>
      <c r="FZ262" s="15"/>
      <c r="GG262" s="15"/>
      <c r="GN262" s="15"/>
      <c r="GP262" s="22"/>
      <c r="GQ262" s="22"/>
      <c r="GR262" s="22"/>
      <c r="GS262" s="22"/>
      <c r="GT262" s="22"/>
      <c r="GU262" s="15"/>
      <c r="GV262" s="22"/>
      <c r="GW262" s="22"/>
      <c r="GX262" s="22"/>
      <c r="GY262" s="18"/>
      <c r="GZ262" s="18"/>
      <c r="HA262" s="18"/>
      <c r="HB262" s="18"/>
      <c r="HC262" s="18"/>
      <c r="HD262" s="18"/>
      <c r="HE262" s="18"/>
      <c r="HF262" s="18"/>
      <c r="HG262" s="18"/>
      <c r="HH262" s="18"/>
      <c r="HI262" s="18"/>
      <c r="HJ262" s="18"/>
      <c r="HK262" s="18"/>
      <c r="HL262" s="18"/>
      <c r="HM262" s="18"/>
      <c r="HN262" s="18"/>
      <c r="HO262" s="18"/>
      <c r="HP262" s="18"/>
      <c r="HQ262" s="18"/>
      <c r="HR262" s="18"/>
      <c r="HS262" s="18"/>
      <c r="HT262" s="18"/>
      <c r="HU262" s="18"/>
      <c r="HV262" s="18"/>
      <c r="HW262" s="18"/>
      <c r="HX262" s="18"/>
      <c r="HY262" s="18"/>
      <c r="HZ262" s="18"/>
      <c r="IA262" s="18"/>
      <c r="IB262" s="18"/>
      <c r="IC262" s="18"/>
      <c r="ID262" s="18"/>
      <c r="IE262" s="18"/>
      <c r="IF262" s="18"/>
      <c r="IG262" s="18"/>
      <c r="IH262" s="18"/>
      <c r="II262" s="18"/>
      <c r="IJ262" s="18"/>
      <c r="IK262" s="18"/>
      <c r="IL262" s="18"/>
      <c r="IM262" s="18"/>
      <c r="IN262" s="18"/>
      <c r="IO262" s="18"/>
      <c r="IP262" s="18"/>
      <c r="IQ262" s="18"/>
      <c r="IR262" s="18"/>
      <c r="IS262" s="18"/>
      <c r="IT262" s="18"/>
      <c r="IU262" s="18"/>
      <c r="IV262" s="18"/>
      <c r="IW262" s="18"/>
      <c r="IX262" s="18"/>
      <c r="IY262" s="18"/>
      <c r="IZ262" s="18"/>
      <c r="JA262" s="18"/>
      <c r="JB262" s="18"/>
      <c r="JC262" s="18"/>
      <c r="JD262" s="18"/>
      <c r="JE262" s="18"/>
      <c r="JF262" s="18"/>
    </row>
    <row r="263" spans="36:266" x14ac:dyDescent="0.3">
      <c r="AJ263" s="24"/>
      <c r="AK263" s="24"/>
      <c r="AL263" s="20"/>
      <c r="AM263" s="23"/>
      <c r="AN263" s="18"/>
      <c r="AO263" s="24"/>
      <c r="AW263" s="71"/>
      <c r="AX263" s="71"/>
      <c r="AY263" s="71"/>
      <c r="BB263" s="25"/>
      <c r="BC263" s="21"/>
      <c r="BG263" s="18"/>
      <c r="BN263" s="22"/>
      <c r="BO263" s="22"/>
      <c r="BP263" s="22"/>
      <c r="BQ263" s="22"/>
      <c r="BR263" s="15"/>
      <c r="CF263" s="15"/>
      <c r="CL263" s="22"/>
      <c r="CM263" s="15"/>
      <c r="CR263" s="22"/>
      <c r="CT263" s="15"/>
      <c r="CW263" s="22"/>
      <c r="DA263" s="15"/>
      <c r="DH263" s="15"/>
      <c r="DJ263" s="22"/>
      <c r="DO263" s="15"/>
      <c r="DV263" s="15"/>
      <c r="EC263" s="15"/>
      <c r="EJ263" s="15"/>
      <c r="EQ263" s="15"/>
      <c r="EX263" s="15"/>
      <c r="FE263" s="15"/>
      <c r="FL263" s="15"/>
      <c r="FS263" s="15"/>
      <c r="FZ263" s="15"/>
      <c r="GG263" s="15"/>
      <c r="GN263" s="15"/>
      <c r="GP263" s="22"/>
      <c r="GQ263" s="22"/>
      <c r="GR263" s="22"/>
      <c r="GS263" s="22"/>
      <c r="GT263" s="22"/>
      <c r="GU263" s="15"/>
      <c r="GV263" s="22"/>
      <c r="GW263" s="22"/>
      <c r="GX263" s="22"/>
      <c r="GY263" s="18"/>
      <c r="GZ263" s="18"/>
      <c r="HA263" s="18"/>
      <c r="HB263" s="18"/>
      <c r="HC263" s="18"/>
      <c r="HD263" s="18"/>
      <c r="HE263" s="18"/>
      <c r="HF263" s="18"/>
      <c r="HG263" s="18"/>
      <c r="HH263" s="18"/>
      <c r="HI263" s="18"/>
      <c r="HJ263" s="18"/>
      <c r="HK263" s="18"/>
      <c r="HL263" s="18"/>
      <c r="HM263" s="18"/>
      <c r="HN263" s="18"/>
      <c r="HO263" s="18"/>
      <c r="HP263" s="18"/>
      <c r="HQ263" s="18"/>
      <c r="HR263" s="18"/>
      <c r="HS263" s="18"/>
      <c r="HT263" s="18"/>
      <c r="HU263" s="18"/>
      <c r="HV263" s="18"/>
      <c r="HW263" s="18"/>
      <c r="HX263" s="18"/>
      <c r="HY263" s="18"/>
      <c r="HZ263" s="18"/>
      <c r="IA263" s="18"/>
      <c r="IB263" s="18"/>
      <c r="IC263" s="18"/>
      <c r="ID263" s="18"/>
      <c r="IE263" s="18"/>
      <c r="IF263" s="18"/>
      <c r="IG263" s="18"/>
      <c r="IH263" s="18"/>
      <c r="II263" s="18"/>
      <c r="IJ263" s="18"/>
      <c r="IK263" s="18"/>
      <c r="IL263" s="18"/>
      <c r="IM263" s="18"/>
      <c r="IN263" s="18"/>
      <c r="IO263" s="18"/>
      <c r="IP263" s="18"/>
      <c r="IQ263" s="18"/>
      <c r="IR263" s="18"/>
      <c r="IS263" s="18"/>
      <c r="IT263" s="18"/>
      <c r="IU263" s="18"/>
      <c r="IV263" s="18"/>
      <c r="IW263" s="18"/>
      <c r="IX263" s="18"/>
      <c r="IY263" s="18"/>
      <c r="IZ263" s="18"/>
      <c r="JA263" s="18"/>
      <c r="JB263" s="18"/>
      <c r="JC263" s="18"/>
      <c r="JD263" s="18"/>
      <c r="JE263" s="18"/>
      <c r="JF263" s="18"/>
    </row>
    <row r="264" spans="36:266" x14ac:dyDescent="0.3">
      <c r="AJ264" s="24"/>
      <c r="AK264" s="24"/>
      <c r="AL264" s="20"/>
      <c r="AM264" s="23"/>
      <c r="AN264" s="18"/>
      <c r="AO264" s="24"/>
      <c r="AW264" s="71"/>
      <c r="AX264" s="71"/>
      <c r="AY264" s="71"/>
      <c r="BB264" s="25"/>
      <c r="BC264" s="21"/>
      <c r="BG264" s="18"/>
      <c r="BN264" s="22"/>
      <c r="BO264" s="22"/>
      <c r="BP264" s="22"/>
      <c r="BQ264" s="22"/>
      <c r="BR264" s="15"/>
      <c r="CF264" s="15"/>
      <c r="CL264" s="22"/>
      <c r="CM264" s="15"/>
      <c r="CR264" s="22"/>
      <c r="CT264" s="15"/>
      <c r="CW264" s="22"/>
      <c r="DA264" s="15"/>
      <c r="DH264" s="15"/>
      <c r="DJ264" s="22"/>
      <c r="DO264" s="15"/>
      <c r="DV264" s="15"/>
      <c r="EC264" s="15"/>
      <c r="EJ264" s="15"/>
      <c r="EQ264" s="15"/>
      <c r="EX264" s="15"/>
      <c r="FE264" s="15"/>
      <c r="FL264" s="15"/>
      <c r="FS264" s="15"/>
      <c r="FZ264" s="15"/>
      <c r="GG264" s="15"/>
      <c r="GN264" s="15"/>
      <c r="GP264" s="22"/>
      <c r="GQ264" s="22"/>
      <c r="GR264" s="22"/>
      <c r="GS264" s="22"/>
      <c r="GT264" s="22"/>
      <c r="GU264" s="15"/>
      <c r="GV264" s="22"/>
      <c r="GW264" s="22"/>
      <c r="GX264" s="22"/>
      <c r="GY264" s="18"/>
      <c r="GZ264" s="18"/>
      <c r="HA264" s="18"/>
      <c r="HB264" s="18"/>
      <c r="HC264" s="18"/>
      <c r="HD264" s="18"/>
      <c r="HE264" s="18"/>
      <c r="HF264" s="18"/>
      <c r="HG264" s="18"/>
      <c r="HH264" s="18"/>
      <c r="HI264" s="18"/>
      <c r="HJ264" s="18"/>
      <c r="HK264" s="18"/>
      <c r="HL264" s="18"/>
      <c r="HM264" s="18"/>
      <c r="HN264" s="18"/>
      <c r="HO264" s="18"/>
      <c r="HP264" s="18"/>
      <c r="HQ264" s="18"/>
      <c r="HR264" s="18"/>
      <c r="HS264" s="18"/>
      <c r="HT264" s="18"/>
      <c r="HU264" s="18"/>
      <c r="HV264" s="18"/>
      <c r="HW264" s="18"/>
      <c r="HX264" s="18"/>
      <c r="HY264" s="18"/>
      <c r="HZ264" s="18"/>
      <c r="IA264" s="18"/>
      <c r="IB264" s="18"/>
      <c r="IC264" s="18"/>
      <c r="ID264" s="18"/>
      <c r="IE264" s="18"/>
      <c r="IF264" s="18"/>
      <c r="IG264" s="18"/>
      <c r="IH264" s="18"/>
      <c r="II264" s="18"/>
      <c r="IJ264" s="18"/>
      <c r="IK264" s="18"/>
      <c r="IL264" s="18"/>
      <c r="IM264" s="18"/>
      <c r="IN264" s="18"/>
      <c r="IO264" s="18"/>
      <c r="IP264" s="18"/>
      <c r="IQ264" s="18"/>
      <c r="IR264" s="18"/>
      <c r="IS264" s="18"/>
      <c r="IT264" s="18"/>
      <c r="IU264" s="18"/>
      <c r="IV264" s="18"/>
      <c r="IW264" s="18"/>
      <c r="IX264" s="18"/>
      <c r="IY264" s="18"/>
      <c r="IZ264" s="18"/>
      <c r="JA264" s="18"/>
      <c r="JB264" s="18"/>
      <c r="JC264" s="18"/>
      <c r="JD264" s="18"/>
      <c r="JE264" s="18"/>
      <c r="JF264" s="18"/>
    </row>
    <row r="265" spans="36:266" x14ac:dyDescent="0.3">
      <c r="AJ265" s="24"/>
      <c r="AK265" s="24"/>
      <c r="AL265" s="20"/>
      <c r="AM265" s="23"/>
      <c r="AN265" s="18"/>
      <c r="AO265" s="24"/>
      <c r="AW265" s="71"/>
      <c r="AX265" s="71"/>
      <c r="AY265" s="71"/>
      <c r="BB265" s="25"/>
      <c r="BC265" s="21"/>
      <c r="BG265" s="18"/>
      <c r="BN265" s="22"/>
      <c r="BO265" s="22"/>
      <c r="BP265" s="22"/>
      <c r="BQ265" s="22"/>
      <c r="BR265" s="15"/>
      <c r="CF265" s="15"/>
      <c r="CL265" s="22"/>
      <c r="CM265" s="15"/>
      <c r="CR265" s="22"/>
      <c r="CT265" s="15"/>
      <c r="CW265" s="22"/>
      <c r="DA265" s="15"/>
      <c r="DH265" s="15"/>
      <c r="DJ265" s="22"/>
      <c r="DO265" s="15"/>
      <c r="DV265" s="15"/>
      <c r="EC265" s="15"/>
      <c r="EJ265" s="15"/>
      <c r="EQ265" s="15"/>
      <c r="EX265" s="15"/>
      <c r="FE265" s="15"/>
      <c r="FL265" s="15"/>
      <c r="FS265" s="15"/>
      <c r="FZ265" s="15"/>
      <c r="GG265" s="15"/>
      <c r="GN265" s="15"/>
      <c r="GP265" s="22"/>
      <c r="GQ265" s="22"/>
      <c r="GR265" s="22"/>
      <c r="GS265" s="22"/>
      <c r="GT265" s="22"/>
      <c r="GU265" s="15"/>
      <c r="GV265" s="22"/>
      <c r="GW265" s="22"/>
      <c r="GX265" s="22"/>
      <c r="GY265" s="18"/>
      <c r="GZ265" s="18"/>
      <c r="HA265" s="18"/>
      <c r="HB265" s="18"/>
      <c r="HC265" s="18"/>
      <c r="HD265" s="18"/>
      <c r="HE265" s="18"/>
      <c r="HF265" s="18"/>
      <c r="HG265" s="18"/>
      <c r="HH265" s="18"/>
      <c r="HI265" s="18"/>
      <c r="HJ265" s="18"/>
      <c r="HK265" s="18"/>
      <c r="HL265" s="18"/>
      <c r="HM265" s="18"/>
      <c r="HN265" s="18"/>
      <c r="HO265" s="18"/>
      <c r="HP265" s="18"/>
      <c r="HQ265" s="18"/>
      <c r="HR265" s="18"/>
      <c r="HS265" s="18"/>
      <c r="HT265" s="18"/>
      <c r="HU265" s="18"/>
      <c r="HV265" s="18"/>
      <c r="HW265" s="18"/>
      <c r="HX265" s="18"/>
      <c r="HY265" s="18"/>
      <c r="HZ265" s="18"/>
      <c r="IA265" s="18"/>
      <c r="IB265" s="18"/>
      <c r="IC265" s="18"/>
      <c r="ID265" s="18"/>
      <c r="IE265" s="18"/>
      <c r="IF265" s="18"/>
      <c r="IG265" s="18"/>
      <c r="IH265" s="18"/>
      <c r="II265" s="18"/>
      <c r="IJ265" s="18"/>
      <c r="IK265" s="18"/>
      <c r="IL265" s="18"/>
      <c r="IM265" s="18"/>
      <c r="IN265" s="18"/>
      <c r="IO265" s="18"/>
      <c r="IP265" s="18"/>
      <c r="IQ265" s="18"/>
      <c r="IR265" s="18"/>
      <c r="IS265" s="18"/>
      <c r="IT265" s="18"/>
      <c r="IU265" s="18"/>
      <c r="IV265" s="18"/>
      <c r="IW265" s="18"/>
      <c r="IX265" s="18"/>
      <c r="IY265" s="18"/>
      <c r="IZ265" s="18"/>
      <c r="JA265" s="18"/>
      <c r="JB265" s="18"/>
      <c r="JC265" s="18"/>
      <c r="JD265" s="18"/>
      <c r="JE265" s="18"/>
      <c r="JF265" s="18"/>
    </row>
    <row r="266" spans="36:266" x14ac:dyDescent="0.3">
      <c r="AJ266" s="24"/>
      <c r="AK266" s="24"/>
      <c r="AL266" s="20"/>
      <c r="AM266" s="23"/>
      <c r="AN266" s="18"/>
      <c r="AO266" s="24"/>
      <c r="AW266" s="71"/>
      <c r="AX266" s="71"/>
      <c r="AY266" s="71"/>
      <c r="BB266" s="25"/>
      <c r="BC266" s="21"/>
      <c r="BG266" s="18"/>
      <c r="BN266" s="22"/>
      <c r="BO266" s="22"/>
      <c r="BP266" s="22"/>
      <c r="BQ266" s="22"/>
      <c r="BR266" s="15"/>
      <c r="CF266" s="15"/>
      <c r="CL266" s="22"/>
      <c r="CM266" s="15"/>
      <c r="CR266" s="22"/>
      <c r="CT266" s="15"/>
      <c r="CW266" s="22"/>
      <c r="DA266" s="15"/>
      <c r="DH266" s="15"/>
      <c r="DJ266" s="22"/>
      <c r="DO266" s="15"/>
      <c r="DV266" s="15"/>
      <c r="EC266" s="15"/>
      <c r="EJ266" s="15"/>
      <c r="EQ266" s="15"/>
      <c r="EX266" s="15"/>
      <c r="FE266" s="15"/>
      <c r="FL266" s="15"/>
      <c r="FS266" s="15"/>
      <c r="FZ266" s="15"/>
      <c r="GG266" s="15"/>
      <c r="GN266" s="15"/>
      <c r="GP266" s="22"/>
      <c r="GQ266" s="22"/>
      <c r="GR266" s="22"/>
      <c r="GS266" s="22"/>
      <c r="GT266" s="22"/>
      <c r="GU266" s="15"/>
      <c r="GV266" s="22"/>
      <c r="GW266" s="22"/>
      <c r="GX266" s="22"/>
      <c r="GY266" s="18"/>
      <c r="GZ266" s="18"/>
      <c r="HA266" s="18"/>
      <c r="HB266" s="18"/>
      <c r="HC266" s="18"/>
      <c r="HD266" s="18"/>
      <c r="HE266" s="18"/>
      <c r="HF266" s="18"/>
      <c r="HG266" s="18"/>
      <c r="HH266" s="18"/>
      <c r="HI266" s="18"/>
      <c r="HJ266" s="18"/>
      <c r="HK266" s="18"/>
      <c r="HL266" s="18"/>
      <c r="HM266" s="18"/>
      <c r="HN266" s="18"/>
      <c r="HO266" s="18"/>
      <c r="HP266" s="18"/>
      <c r="HQ266" s="18"/>
      <c r="HR266" s="18"/>
      <c r="HS266" s="18"/>
      <c r="HT266" s="18"/>
      <c r="HU266" s="18"/>
      <c r="HV266" s="18"/>
      <c r="HW266" s="18"/>
      <c r="HX266" s="18"/>
      <c r="HY266" s="18"/>
      <c r="HZ266" s="18"/>
      <c r="IA266" s="18"/>
      <c r="IB266" s="18"/>
      <c r="IC266" s="18"/>
      <c r="ID266" s="18"/>
      <c r="IE266" s="18"/>
      <c r="IF266" s="18"/>
      <c r="IG266" s="18"/>
      <c r="IH266" s="18"/>
      <c r="II266" s="18"/>
      <c r="IJ266" s="18"/>
      <c r="IK266" s="18"/>
      <c r="IL266" s="18"/>
      <c r="IM266" s="18"/>
      <c r="IN266" s="18"/>
      <c r="IO266" s="18"/>
      <c r="IP266" s="18"/>
      <c r="IQ266" s="18"/>
      <c r="IR266" s="18"/>
      <c r="IS266" s="18"/>
      <c r="IT266" s="18"/>
      <c r="IU266" s="18"/>
      <c r="IV266" s="18"/>
      <c r="IW266" s="18"/>
      <c r="IX266" s="18"/>
      <c r="IY266" s="18"/>
      <c r="IZ266" s="18"/>
      <c r="JA266" s="18"/>
      <c r="JB266" s="18"/>
      <c r="JC266" s="18"/>
      <c r="JD266" s="18"/>
      <c r="JE266" s="18"/>
      <c r="JF266" s="18"/>
    </row>
    <row r="267" spans="36:266" x14ac:dyDescent="0.3">
      <c r="AJ267" s="24"/>
      <c r="AK267" s="24"/>
      <c r="AL267" s="20"/>
      <c r="AM267" s="23"/>
      <c r="AN267" s="18"/>
      <c r="AO267" s="24"/>
      <c r="AW267" s="71"/>
      <c r="AX267" s="71"/>
      <c r="AY267" s="71"/>
      <c r="BB267" s="25"/>
      <c r="BC267" s="21"/>
      <c r="BG267" s="18"/>
      <c r="BN267" s="22"/>
      <c r="BO267" s="22"/>
      <c r="BP267" s="22"/>
      <c r="BQ267" s="22"/>
      <c r="BR267" s="15"/>
      <c r="CF267" s="15"/>
      <c r="CL267" s="22"/>
      <c r="CM267" s="15"/>
      <c r="CR267" s="22"/>
      <c r="CT267" s="15"/>
      <c r="CW267" s="22"/>
      <c r="DA267" s="15"/>
      <c r="DH267" s="15"/>
      <c r="DJ267" s="22"/>
      <c r="DO267" s="15"/>
      <c r="DV267" s="15"/>
      <c r="EC267" s="15"/>
      <c r="EJ267" s="15"/>
      <c r="EQ267" s="15"/>
      <c r="EX267" s="15"/>
      <c r="FE267" s="15"/>
      <c r="FL267" s="15"/>
      <c r="FS267" s="15"/>
      <c r="FZ267" s="15"/>
      <c r="GG267" s="15"/>
      <c r="GN267" s="15"/>
      <c r="GP267" s="22"/>
      <c r="GQ267" s="22"/>
      <c r="GR267" s="22"/>
      <c r="GS267" s="22"/>
      <c r="GT267" s="22"/>
      <c r="GU267" s="15"/>
      <c r="GV267" s="22"/>
      <c r="GW267" s="22"/>
      <c r="GX267" s="22"/>
      <c r="GY267" s="18"/>
      <c r="GZ267" s="18"/>
      <c r="HA267" s="18"/>
      <c r="HB267" s="18"/>
      <c r="HC267" s="18"/>
      <c r="HD267" s="18"/>
      <c r="HE267" s="18"/>
      <c r="HF267" s="18"/>
      <c r="HG267" s="18"/>
      <c r="HH267" s="18"/>
      <c r="HI267" s="18"/>
      <c r="HJ267" s="18"/>
      <c r="HK267" s="18"/>
      <c r="HL267" s="18"/>
      <c r="HM267" s="18"/>
      <c r="HN267" s="18"/>
      <c r="HO267" s="18"/>
      <c r="HP267" s="18"/>
      <c r="HQ267" s="18"/>
      <c r="HR267" s="18"/>
      <c r="HS267" s="18"/>
      <c r="HT267" s="18"/>
      <c r="HU267" s="18"/>
      <c r="HV267" s="18"/>
      <c r="HW267" s="18"/>
      <c r="HX267" s="18"/>
      <c r="HY267" s="18"/>
      <c r="HZ267" s="18"/>
      <c r="IA267" s="18"/>
      <c r="IB267" s="18"/>
      <c r="IC267" s="18"/>
      <c r="ID267" s="18"/>
      <c r="IE267" s="18"/>
      <c r="IF267" s="18"/>
      <c r="IG267" s="18"/>
      <c r="IH267" s="18"/>
      <c r="II267" s="18"/>
      <c r="IJ267" s="18"/>
      <c r="IK267" s="18"/>
      <c r="IL267" s="18"/>
      <c r="IM267" s="18"/>
      <c r="IN267" s="18"/>
      <c r="IO267" s="18"/>
      <c r="IP267" s="18"/>
      <c r="IQ267" s="18"/>
      <c r="IR267" s="18"/>
      <c r="IS267" s="18"/>
      <c r="IT267" s="18"/>
      <c r="IU267" s="18"/>
      <c r="IV267" s="18"/>
      <c r="IW267" s="18"/>
      <c r="IX267" s="18"/>
      <c r="IY267" s="18"/>
      <c r="IZ267" s="18"/>
      <c r="JA267" s="18"/>
      <c r="JB267" s="18"/>
      <c r="JC267" s="18"/>
      <c r="JD267" s="18"/>
      <c r="JE267" s="18"/>
      <c r="JF267" s="18"/>
    </row>
    <row r="268" spans="36:266" x14ac:dyDescent="0.3">
      <c r="AJ268" s="24"/>
      <c r="AK268" s="24"/>
      <c r="AL268" s="20"/>
      <c r="AM268" s="23"/>
      <c r="AN268" s="18"/>
      <c r="AO268" s="24"/>
      <c r="AW268" s="71"/>
      <c r="AX268" s="71"/>
      <c r="AY268" s="71"/>
      <c r="BB268" s="25"/>
      <c r="BC268" s="21"/>
      <c r="BG268" s="18"/>
      <c r="BN268" s="22"/>
      <c r="BO268" s="22"/>
      <c r="BP268" s="22"/>
      <c r="BQ268" s="22"/>
      <c r="BR268" s="15"/>
      <c r="CF268" s="15"/>
      <c r="CL268" s="22"/>
      <c r="CM268" s="15"/>
      <c r="CR268" s="22"/>
      <c r="CT268" s="15"/>
      <c r="CW268" s="22"/>
      <c r="DA268" s="15"/>
      <c r="DH268" s="15"/>
      <c r="DJ268" s="22"/>
      <c r="DO268" s="15"/>
      <c r="DV268" s="15"/>
      <c r="EC268" s="15"/>
      <c r="EJ268" s="15"/>
      <c r="EQ268" s="15"/>
      <c r="EX268" s="15"/>
      <c r="FE268" s="15"/>
      <c r="FL268" s="15"/>
      <c r="FS268" s="15"/>
      <c r="FZ268" s="15"/>
      <c r="GG268" s="15"/>
      <c r="GN268" s="15"/>
      <c r="GP268" s="22"/>
      <c r="GQ268" s="22"/>
      <c r="GR268" s="22"/>
      <c r="GS268" s="22"/>
      <c r="GT268" s="22"/>
      <c r="GU268" s="15"/>
      <c r="GV268" s="22"/>
      <c r="GW268" s="22"/>
      <c r="GX268" s="22"/>
      <c r="GY268" s="18"/>
      <c r="GZ268" s="18"/>
      <c r="HA268" s="18"/>
      <c r="HB268" s="18"/>
      <c r="HC268" s="18"/>
      <c r="HD268" s="18"/>
      <c r="HE268" s="18"/>
      <c r="HF268" s="18"/>
      <c r="HG268" s="18"/>
      <c r="HH268" s="18"/>
      <c r="HI268" s="18"/>
      <c r="HJ268" s="18"/>
      <c r="HK268" s="18"/>
      <c r="HL268" s="18"/>
      <c r="HM268" s="18"/>
      <c r="HN268" s="18"/>
      <c r="HO268" s="18"/>
      <c r="HP268" s="18"/>
      <c r="HQ268" s="18"/>
      <c r="HR268" s="18"/>
      <c r="HS268" s="18"/>
      <c r="HT268" s="18"/>
      <c r="HU268" s="18"/>
      <c r="HV268" s="18"/>
      <c r="HW268" s="18"/>
      <c r="HX268" s="18"/>
      <c r="HY268" s="18"/>
      <c r="HZ268" s="18"/>
      <c r="IA268" s="18"/>
      <c r="IB268" s="18"/>
      <c r="IC268" s="18"/>
      <c r="ID268" s="18"/>
      <c r="IE268" s="18"/>
      <c r="IF268" s="18"/>
      <c r="IG268" s="18"/>
      <c r="IH268" s="18"/>
      <c r="II268" s="18"/>
      <c r="IJ268" s="18"/>
      <c r="IK268" s="18"/>
      <c r="IL268" s="18"/>
      <c r="IM268" s="18"/>
      <c r="IN268" s="18"/>
      <c r="IO268" s="18"/>
      <c r="IP268" s="18"/>
      <c r="IQ268" s="18"/>
      <c r="IR268" s="18"/>
      <c r="IS268" s="18"/>
      <c r="IT268" s="18"/>
      <c r="IU268" s="18"/>
      <c r="IV268" s="18"/>
      <c r="IW268" s="18"/>
      <c r="IX268" s="18"/>
      <c r="IY268" s="18"/>
      <c r="IZ268" s="18"/>
      <c r="JA268" s="18"/>
      <c r="JB268" s="18"/>
      <c r="JC268" s="18"/>
      <c r="JD268" s="18"/>
      <c r="JE268" s="18"/>
      <c r="JF268" s="18"/>
    </row>
    <row r="269" spans="36:266" x14ac:dyDescent="0.3">
      <c r="AJ269" s="24"/>
      <c r="AK269" s="24"/>
      <c r="AL269" s="20"/>
      <c r="AM269" s="23"/>
      <c r="AN269" s="18"/>
      <c r="AO269" s="24"/>
      <c r="AW269" s="71"/>
      <c r="AX269" s="71"/>
      <c r="AY269" s="71"/>
      <c r="BB269" s="25"/>
      <c r="BC269" s="21"/>
      <c r="BG269" s="18"/>
      <c r="BN269" s="22"/>
      <c r="BO269" s="22"/>
      <c r="BP269" s="22"/>
      <c r="BQ269" s="22"/>
      <c r="BR269" s="15"/>
      <c r="CF269" s="15"/>
      <c r="CL269" s="22"/>
      <c r="CM269" s="15"/>
      <c r="CR269" s="22"/>
      <c r="CT269" s="15"/>
      <c r="CW269" s="22"/>
      <c r="DA269" s="15"/>
      <c r="DH269" s="15"/>
      <c r="DJ269" s="22"/>
      <c r="DO269" s="15"/>
      <c r="DV269" s="15"/>
      <c r="EC269" s="15"/>
      <c r="EJ269" s="15"/>
      <c r="EQ269" s="15"/>
      <c r="EX269" s="15"/>
      <c r="FE269" s="15"/>
      <c r="FL269" s="15"/>
      <c r="FS269" s="15"/>
      <c r="FZ269" s="15"/>
      <c r="GG269" s="15"/>
      <c r="GN269" s="15"/>
      <c r="GP269" s="22"/>
      <c r="GQ269" s="22"/>
      <c r="GR269" s="22"/>
      <c r="GS269" s="22"/>
      <c r="GT269" s="22"/>
      <c r="GU269" s="15"/>
      <c r="GV269" s="22"/>
      <c r="GW269" s="22"/>
      <c r="GX269" s="22"/>
      <c r="GY269" s="18"/>
      <c r="GZ269" s="18"/>
      <c r="HA269" s="18"/>
      <c r="HB269" s="18"/>
      <c r="HC269" s="18"/>
      <c r="HD269" s="18"/>
      <c r="HE269" s="18"/>
      <c r="HF269" s="18"/>
      <c r="HG269" s="18"/>
      <c r="HH269" s="18"/>
      <c r="HI269" s="18"/>
      <c r="HJ269" s="18"/>
      <c r="HK269" s="18"/>
      <c r="HL269" s="18"/>
      <c r="HM269" s="18"/>
      <c r="HN269" s="18"/>
      <c r="HO269" s="18"/>
      <c r="HP269" s="18"/>
      <c r="HQ269" s="18"/>
      <c r="HR269" s="18"/>
      <c r="HS269" s="18"/>
      <c r="HT269" s="18"/>
      <c r="HU269" s="18"/>
      <c r="HV269" s="18"/>
      <c r="HW269" s="18"/>
      <c r="HX269" s="18"/>
      <c r="HY269" s="18"/>
      <c r="HZ269" s="18"/>
      <c r="IA269" s="18"/>
      <c r="IB269" s="18"/>
      <c r="IC269" s="18"/>
      <c r="ID269" s="18"/>
      <c r="IE269" s="18"/>
      <c r="IF269" s="18"/>
      <c r="IG269" s="18"/>
      <c r="IH269" s="18"/>
      <c r="II269" s="18"/>
      <c r="IJ269" s="18"/>
      <c r="IK269" s="18"/>
      <c r="IL269" s="18"/>
      <c r="IM269" s="18"/>
      <c r="IN269" s="18"/>
      <c r="IO269" s="18"/>
      <c r="IP269" s="18"/>
      <c r="IQ269" s="18"/>
      <c r="IR269" s="18"/>
      <c r="IS269" s="18"/>
      <c r="IT269" s="18"/>
      <c r="IU269" s="18"/>
      <c r="IV269" s="18"/>
      <c r="IW269" s="18"/>
      <c r="IX269" s="18"/>
      <c r="IY269" s="18"/>
      <c r="IZ269" s="18"/>
      <c r="JA269" s="18"/>
      <c r="JB269" s="18"/>
      <c r="JC269" s="18"/>
      <c r="JD269" s="18"/>
      <c r="JE269" s="18"/>
      <c r="JF269" s="18"/>
    </row>
    <row r="270" spans="36:266" x14ac:dyDescent="0.3">
      <c r="AJ270" s="24"/>
      <c r="AK270" s="24"/>
      <c r="AL270" s="20"/>
      <c r="AM270" s="23"/>
      <c r="AN270" s="18"/>
      <c r="AO270" s="24"/>
      <c r="AW270" s="71"/>
      <c r="AX270" s="71"/>
      <c r="AY270" s="71"/>
      <c r="BB270" s="25"/>
      <c r="BC270" s="21"/>
      <c r="BG270" s="18"/>
      <c r="BN270" s="22"/>
      <c r="BO270" s="22"/>
      <c r="BP270" s="22"/>
      <c r="BQ270" s="22"/>
      <c r="BR270" s="15"/>
      <c r="CF270" s="15"/>
      <c r="CL270" s="22"/>
      <c r="CM270" s="15"/>
      <c r="CR270" s="22"/>
      <c r="CT270" s="15"/>
      <c r="CW270" s="22"/>
      <c r="DA270" s="15"/>
      <c r="DH270" s="15"/>
      <c r="DJ270" s="22"/>
      <c r="DO270" s="15"/>
      <c r="DV270" s="15"/>
      <c r="EC270" s="15"/>
      <c r="EJ270" s="15"/>
      <c r="EQ270" s="15"/>
      <c r="EX270" s="15"/>
      <c r="FE270" s="15"/>
      <c r="FL270" s="15"/>
      <c r="FS270" s="15"/>
      <c r="FZ270" s="15"/>
      <c r="GG270" s="15"/>
      <c r="GN270" s="15"/>
      <c r="GP270" s="22"/>
      <c r="GQ270" s="22"/>
      <c r="GR270" s="22"/>
      <c r="GS270" s="22"/>
      <c r="GT270" s="22"/>
      <c r="GU270" s="15"/>
      <c r="GV270" s="22"/>
      <c r="GW270" s="22"/>
      <c r="GX270" s="22"/>
      <c r="GY270" s="18"/>
      <c r="GZ270" s="18"/>
      <c r="HA270" s="18"/>
      <c r="HB270" s="18"/>
      <c r="HC270" s="18"/>
      <c r="HD270" s="18"/>
      <c r="HE270" s="18"/>
      <c r="HF270" s="18"/>
      <c r="HG270" s="18"/>
      <c r="HH270" s="18"/>
      <c r="HI270" s="18"/>
      <c r="HJ270" s="18"/>
      <c r="HK270" s="18"/>
      <c r="HL270" s="18"/>
      <c r="HM270" s="18"/>
      <c r="HN270" s="18"/>
      <c r="HO270" s="18"/>
      <c r="HP270" s="18"/>
      <c r="HQ270" s="18"/>
      <c r="HR270" s="18"/>
      <c r="HS270" s="18"/>
      <c r="HT270" s="18"/>
      <c r="HU270" s="18"/>
      <c r="HV270" s="18"/>
      <c r="HW270" s="18"/>
      <c r="HX270" s="18"/>
      <c r="HY270" s="18"/>
      <c r="HZ270" s="18"/>
      <c r="IA270" s="18"/>
      <c r="IB270" s="18"/>
      <c r="IC270" s="18"/>
      <c r="ID270" s="18"/>
      <c r="IE270" s="18"/>
      <c r="IF270" s="18"/>
      <c r="IG270" s="18"/>
      <c r="IH270" s="18"/>
      <c r="II270" s="18"/>
      <c r="IJ270" s="18"/>
      <c r="IK270" s="18"/>
      <c r="IL270" s="18"/>
      <c r="IM270" s="18"/>
      <c r="IN270" s="18"/>
      <c r="IO270" s="18"/>
      <c r="IP270" s="18"/>
      <c r="IQ270" s="18"/>
      <c r="IR270" s="18"/>
      <c r="IS270" s="18"/>
      <c r="IT270" s="18"/>
      <c r="IU270" s="18"/>
      <c r="IV270" s="18"/>
      <c r="IW270" s="18"/>
      <c r="IX270" s="18"/>
      <c r="IY270" s="18"/>
      <c r="IZ270" s="18"/>
      <c r="JA270" s="18"/>
      <c r="JB270" s="18"/>
      <c r="JC270" s="18"/>
      <c r="JD270" s="18"/>
      <c r="JE270" s="18"/>
      <c r="JF270" s="18"/>
    </row>
    <row r="271" spans="36:266" x14ac:dyDescent="0.3">
      <c r="AJ271" s="24"/>
      <c r="AK271" s="24"/>
      <c r="AL271" s="20"/>
      <c r="AM271" s="23"/>
      <c r="AN271" s="18"/>
      <c r="AO271" s="24"/>
      <c r="AW271" s="71"/>
      <c r="AX271" s="71"/>
      <c r="AY271" s="71"/>
      <c r="BB271" s="25"/>
      <c r="BC271" s="21"/>
      <c r="BG271" s="18"/>
      <c r="BN271" s="22"/>
      <c r="BO271" s="22"/>
      <c r="BP271" s="22"/>
      <c r="BQ271" s="22"/>
      <c r="BR271" s="15"/>
      <c r="CF271" s="15"/>
      <c r="CL271" s="22"/>
      <c r="CM271" s="15"/>
      <c r="CR271" s="22"/>
      <c r="CT271" s="15"/>
      <c r="CW271" s="22"/>
      <c r="DA271" s="15"/>
      <c r="DH271" s="15"/>
      <c r="DJ271" s="22"/>
      <c r="DO271" s="15"/>
      <c r="DV271" s="15"/>
      <c r="EC271" s="15"/>
      <c r="EJ271" s="15"/>
      <c r="EQ271" s="15"/>
      <c r="EX271" s="15"/>
      <c r="FE271" s="15"/>
      <c r="FL271" s="15"/>
      <c r="FS271" s="15"/>
      <c r="FZ271" s="15"/>
      <c r="GG271" s="15"/>
      <c r="GN271" s="15"/>
      <c r="GP271" s="22"/>
      <c r="GQ271" s="22"/>
      <c r="GR271" s="22"/>
      <c r="GS271" s="22"/>
      <c r="GT271" s="22"/>
      <c r="GU271" s="15"/>
      <c r="GV271" s="22"/>
      <c r="GW271" s="22"/>
      <c r="GX271" s="22"/>
      <c r="GY271" s="18"/>
      <c r="GZ271" s="18"/>
      <c r="HA271" s="18"/>
      <c r="HB271" s="18"/>
      <c r="HC271" s="18"/>
      <c r="HD271" s="18"/>
      <c r="HE271" s="18"/>
      <c r="HF271" s="18"/>
      <c r="HG271" s="18"/>
      <c r="HH271" s="18"/>
      <c r="HI271" s="18"/>
      <c r="HJ271" s="18"/>
      <c r="HK271" s="18"/>
      <c r="HL271" s="18"/>
      <c r="HM271" s="18"/>
      <c r="HN271" s="18"/>
      <c r="HO271" s="18"/>
      <c r="HP271" s="18"/>
      <c r="HQ271" s="18"/>
      <c r="HR271" s="18"/>
      <c r="HS271" s="18"/>
      <c r="HT271" s="18"/>
      <c r="HU271" s="18"/>
      <c r="HV271" s="18"/>
      <c r="HW271" s="18"/>
      <c r="HX271" s="18"/>
      <c r="HY271" s="18"/>
      <c r="HZ271" s="18"/>
      <c r="IA271" s="18"/>
      <c r="IB271" s="18"/>
      <c r="IC271" s="18"/>
      <c r="ID271" s="18"/>
      <c r="IE271" s="18"/>
      <c r="IF271" s="18"/>
      <c r="IG271" s="18"/>
      <c r="IH271" s="18"/>
      <c r="II271" s="18"/>
      <c r="IJ271" s="18"/>
      <c r="IK271" s="18"/>
      <c r="IL271" s="18"/>
      <c r="IM271" s="18"/>
      <c r="IN271" s="18"/>
      <c r="IO271" s="18"/>
      <c r="IP271" s="18"/>
      <c r="IQ271" s="18"/>
      <c r="IR271" s="18"/>
      <c r="IS271" s="18"/>
      <c r="IT271" s="18"/>
      <c r="IU271" s="18"/>
      <c r="IV271" s="18"/>
      <c r="IW271" s="18"/>
      <c r="IX271" s="18"/>
      <c r="IY271" s="18"/>
      <c r="IZ271" s="18"/>
      <c r="JA271" s="18"/>
      <c r="JB271" s="18"/>
      <c r="JC271" s="18"/>
      <c r="JD271" s="18"/>
      <c r="JE271" s="18"/>
      <c r="JF271" s="18"/>
    </row>
    <row r="272" spans="36:266" x14ac:dyDescent="0.3">
      <c r="AJ272" s="24"/>
      <c r="AK272" s="24"/>
      <c r="AL272" s="20"/>
      <c r="AM272" s="23"/>
      <c r="AN272" s="18"/>
      <c r="AO272" s="24"/>
      <c r="AW272" s="71"/>
      <c r="AX272" s="71"/>
      <c r="AY272" s="71"/>
      <c r="BB272" s="25"/>
      <c r="BC272" s="21"/>
      <c r="BG272" s="18"/>
      <c r="BN272" s="22"/>
      <c r="BO272" s="22"/>
      <c r="BP272" s="22"/>
      <c r="BQ272" s="22"/>
      <c r="BR272" s="15"/>
      <c r="CF272" s="15"/>
      <c r="CL272" s="22"/>
      <c r="CM272" s="15"/>
      <c r="CR272" s="22"/>
      <c r="CT272" s="15"/>
      <c r="CW272" s="22"/>
      <c r="DA272" s="15"/>
      <c r="DH272" s="15"/>
      <c r="DJ272" s="22"/>
      <c r="DO272" s="15"/>
      <c r="DV272" s="15"/>
      <c r="EC272" s="15"/>
      <c r="EJ272" s="15"/>
      <c r="EQ272" s="15"/>
      <c r="EX272" s="15"/>
      <c r="FE272" s="15"/>
      <c r="FL272" s="15"/>
      <c r="FS272" s="15"/>
      <c r="FZ272" s="15"/>
      <c r="GG272" s="15"/>
      <c r="GN272" s="15"/>
      <c r="GP272" s="22"/>
      <c r="GQ272" s="22"/>
      <c r="GR272" s="22"/>
      <c r="GS272" s="22"/>
      <c r="GT272" s="22"/>
      <c r="GU272" s="15"/>
      <c r="GV272" s="22"/>
      <c r="GW272" s="22"/>
      <c r="GX272" s="22"/>
      <c r="GY272" s="18"/>
      <c r="GZ272" s="18"/>
      <c r="HA272" s="18"/>
      <c r="HB272" s="18"/>
      <c r="HC272" s="18"/>
      <c r="HD272" s="18"/>
      <c r="HE272" s="18"/>
      <c r="HF272" s="18"/>
      <c r="HG272" s="18"/>
      <c r="HH272" s="18"/>
      <c r="HI272" s="18"/>
      <c r="HJ272" s="18"/>
      <c r="HK272" s="18"/>
      <c r="HL272" s="18"/>
      <c r="HM272" s="18"/>
      <c r="HN272" s="18"/>
      <c r="HO272" s="18"/>
      <c r="HP272" s="18"/>
      <c r="HQ272" s="18"/>
      <c r="HR272" s="18"/>
      <c r="HS272" s="18"/>
      <c r="HT272" s="18"/>
      <c r="HU272" s="18"/>
      <c r="HV272" s="18"/>
      <c r="HW272" s="18"/>
      <c r="HX272" s="18"/>
      <c r="HY272" s="18"/>
      <c r="HZ272" s="18"/>
      <c r="IA272" s="18"/>
      <c r="IB272" s="18"/>
      <c r="IC272" s="18"/>
      <c r="ID272" s="18"/>
      <c r="IE272" s="18"/>
      <c r="IF272" s="18"/>
      <c r="IG272" s="18"/>
      <c r="IH272" s="18"/>
      <c r="II272" s="18"/>
      <c r="IJ272" s="18"/>
      <c r="IK272" s="18"/>
      <c r="IL272" s="18"/>
      <c r="IM272" s="18"/>
      <c r="IN272" s="18"/>
      <c r="IO272" s="18"/>
      <c r="IP272" s="18"/>
      <c r="IQ272" s="18"/>
      <c r="IR272" s="18"/>
      <c r="IS272" s="18"/>
      <c r="IT272" s="18"/>
      <c r="IU272" s="18"/>
      <c r="IV272" s="18"/>
      <c r="IW272" s="18"/>
      <c r="IX272" s="18"/>
      <c r="IY272" s="18"/>
      <c r="IZ272" s="18"/>
      <c r="JA272" s="18"/>
      <c r="JB272" s="18"/>
      <c r="JC272" s="18"/>
      <c r="JD272" s="18"/>
      <c r="JE272" s="18"/>
      <c r="JF272" s="18"/>
    </row>
    <row r="273" spans="36:266" x14ac:dyDescent="0.3">
      <c r="AJ273" s="24"/>
      <c r="AK273" s="24"/>
      <c r="AL273" s="20"/>
      <c r="AM273" s="23"/>
      <c r="AN273" s="18"/>
      <c r="AO273" s="24"/>
      <c r="AW273" s="71"/>
      <c r="AX273" s="71"/>
      <c r="AY273" s="71"/>
      <c r="BB273" s="25"/>
      <c r="BC273" s="21"/>
      <c r="BG273" s="18"/>
      <c r="BN273" s="22"/>
      <c r="BO273" s="22"/>
      <c r="BP273" s="22"/>
      <c r="BQ273" s="22"/>
      <c r="BR273" s="15"/>
      <c r="CF273" s="15"/>
      <c r="CL273" s="22"/>
      <c r="CM273" s="15"/>
      <c r="CR273" s="22"/>
      <c r="CT273" s="15"/>
      <c r="CW273" s="22"/>
      <c r="DA273" s="15"/>
      <c r="DH273" s="15"/>
      <c r="DJ273" s="22"/>
      <c r="DO273" s="15"/>
      <c r="DV273" s="15"/>
      <c r="EC273" s="15"/>
      <c r="EJ273" s="15"/>
      <c r="EQ273" s="15"/>
      <c r="EX273" s="15"/>
      <c r="FE273" s="15"/>
      <c r="FL273" s="15"/>
      <c r="FS273" s="15"/>
      <c r="FZ273" s="15"/>
      <c r="GG273" s="15"/>
      <c r="GN273" s="15"/>
      <c r="GP273" s="22"/>
      <c r="GQ273" s="22"/>
      <c r="GR273" s="22"/>
      <c r="GS273" s="22"/>
      <c r="GT273" s="22"/>
      <c r="GU273" s="15"/>
      <c r="GV273" s="22"/>
      <c r="GW273" s="22"/>
      <c r="GX273" s="22"/>
      <c r="GY273" s="18"/>
      <c r="GZ273" s="18"/>
      <c r="HA273" s="18"/>
      <c r="HB273" s="18"/>
      <c r="HC273" s="18"/>
      <c r="HD273" s="18"/>
      <c r="HE273" s="18"/>
      <c r="HF273" s="18"/>
      <c r="HG273" s="18"/>
      <c r="HH273" s="18"/>
      <c r="HI273" s="18"/>
      <c r="HJ273" s="18"/>
      <c r="HK273" s="18"/>
      <c r="HL273" s="18"/>
      <c r="HM273" s="18"/>
      <c r="HN273" s="18"/>
      <c r="HO273" s="18"/>
      <c r="HP273" s="18"/>
      <c r="HQ273" s="18"/>
      <c r="HR273" s="18"/>
      <c r="HS273" s="18"/>
      <c r="HT273" s="18"/>
      <c r="HU273" s="18"/>
      <c r="HV273" s="18"/>
      <c r="HW273" s="18"/>
      <c r="HX273" s="18"/>
      <c r="HY273" s="18"/>
      <c r="HZ273" s="18"/>
      <c r="IA273" s="18"/>
      <c r="IB273" s="18"/>
      <c r="IC273" s="18"/>
      <c r="ID273" s="18"/>
      <c r="IE273" s="18"/>
      <c r="IF273" s="18"/>
      <c r="IG273" s="18"/>
      <c r="IH273" s="18"/>
      <c r="II273" s="18"/>
      <c r="IJ273" s="18"/>
      <c r="IK273" s="18"/>
      <c r="IL273" s="18"/>
      <c r="IM273" s="18"/>
      <c r="IN273" s="18"/>
      <c r="IO273" s="18"/>
      <c r="IP273" s="18"/>
      <c r="IQ273" s="18"/>
      <c r="IR273" s="18"/>
      <c r="IS273" s="18"/>
      <c r="IT273" s="18"/>
      <c r="IU273" s="18"/>
      <c r="IV273" s="18"/>
      <c r="IW273" s="18"/>
      <c r="IX273" s="18"/>
      <c r="IY273" s="18"/>
      <c r="IZ273" s="18"/>
      <c r="JA273" s="18"/>
      <c r="JB273" s="18"/>
      <c r="JC273" s="18"/>
      <c r="JD273" s="18"/>
      <c r="JE273" s="18"/>
      <c r="JF273" s="18"/>
    </row>
    <row r="274" spans="36:266" x14ac:dyDescent="0.3">
      <c r="AJ274" s="24"/>
      <c r="AK274" s="24"/>
      <c r="AL274" s="20"/>
      <c r="AM274" s="23"/>
      <c r="AN274" s="18"/>
      <c r="AO274" s="24"/>
      <c r="AW274" s="71"/>
      <c r="AX274" s="71"/>
      <c r="AY274" s="71"/>
      <c r="BB274" s="25"/>
      <c r="BC274" s="21"/>
      <c r="BG274" s="18"/>
      <c r="BN274" s="22"/>
      <c r="BO274" s="22"/>
      <c r="BP274" s="22"/>
      <c r="BQ274" s="22"/>
      <c r="BR274" s="15"/>
      <c r="CF274" s="15"/>
      <c r="CL274" s="22"/>
      <c r="CM274" s="15"/>
      <c r="CR274" s="22"/>
      <c r="CT274" s="15"/>
      <c r="CW274" s="22"/>
      <c r="DA274" s="15"/>
      <c r="DH274" s="15"/>
      <c r="DJ274" s="22"/>
      <c r="DO274" s="15"/>
      <c r="DV274" s="15"/>
      <c r="EC274" s="15"/>
      <c r="EJ274" s="15"/>
      <c r="EQ274" s="15"/>
      <c r="EX274" s="15"/>
      <c r="FE274" s="15"/>
      <c r="FL274" s="15"/>
      <c r="FS274" s="15"/>
      <c r="FZ274" s="15"/>
      <c r="GG274" s="15"/>
      <c r="GN274" s="15"/>
      <c r="GP274" s="22"/>
      <c r="GQ274" s="22"/>
      <c r="GR274" s="22"/>
      <c r="GS274" s="22"/>
      <c r="GT274" s="22"/>
      <c r="GU274" s="15"/>
      <c r="GV274" s="22"/>
      <c r="GW274" s="22"/>
      <c r="GX274" s="22"/>
      <c r="GY274" s="18"/>
      <c r="GZ274" s="18"/>
      <c r="HA274" s="18"/>
      <c r="HB274" s="18"/>
      <c r="HC274" s="18"/>
      <c r="HD274" s="18"/>
      <c r="HE274" s="18"/>
      <c r="HF274" s="18"/>
      <c r="HG274" s="18"/>
      <c r="HH274" s="18"/>
      <c r="HI274" s="18"/>
      <c r="HJ274" s="18"/>
      <c r="HK274" s="18"/>
      <c r="HL274" s="18"/>
      <c r="HM274" s="18"/>
      <c r="HN274" s="18"/>
      <c r="HO274" s="18"/>
      <c r="HP274" s="18"/>
      <c r="HQ274" s="18"/>
      <c r="HR274" s="18"/>
      <c r="HS274" s="18"/>
      <c r="HT274" s="18"/>
      <c r="HU274" s="18"/>
      <c r="HV274" s="18"/>
      <c r="HW274" s="18"/>
      <c r="HX274" s="18"/>
      <c r="HY274" s="18"/>
      <c r="HZ274" s="18"/>
      <c r="IA274" s="18"/>
      <c r="IB274" s="18"/>
      <c r="IC274" s="18"/>
      <c r="ID274" s="18"/>
      <c r="IE274" s="18"/>
      <c r="IF274" s="18"/>
      <c r="IG274" s="18"/>
      <c r="IH274" s="18"/>
      <c r="II274" s="18"/>
      <c r="IJ274" s="18"/>
      <c r="IK274" s="18"/>
      <c r="IL274" s="18"/>
      <c r="IM274" s="18"/>
      <c r="IN274" s="18"/>
      <c r="IO274" s="18"/>
      <c r="IP274" s="18"/>
      <c r="IQ274" s="18"/>
      <c r="IR274" s="18"/>
      <c r="IS274" s="18"/>
      <c r="IT274" s="18"/>
      <c r="IU274" s="18"/>
      <c r="IV274" s="18"/>
      <c r="IW274" s="18"/>
      <c r="IX274" s="18"/>
      <c r="IY274" s="18"/>
      <c r="IZ274" s="18"/>
      <c r="JA274" s="18"/>
      <c r="JB274" s="18"/>
      <c r="JC274" s="18"/>
      <c r="JD274" s="18"/>
      <c r="JE274" s="18"/>
      <c r="JF274" s="18"/>
    </row>
    <row r="275" spans="36:266" x14ac:dyDescent="0.3">
      <c r="AJ275" s="24"/>
      <c r="AK275" s="24"/>
      <c r="AL275" s="20"/>
      <c r="AM275" s="23"/>
      <c r="AN275" s="18"/>
      <c r="AO275" s="24"/>
      <c r="AW275" s="71"/>
      <c r="AX275" s="71"/>
      <c r="AY275" s="71"/>
      <c r="BB275" s="25"/>
      <c r="BC275" s="21"/>
      <c r="BG275" s="18"/>
      <c r="BN275" s="22"/>
      <c r="BO275" s="22"/>
      <c r="BP275" s="22"/>
      <c r="BQ275" s="22"/>
      <c r="BR275" s="15"/>
      <c r="CF275" s="15"/>
      <c r="CL275" s="22"/>
      <c r="CM275" s="15"/>
      <c r="CR275" s="22"/>
      <c r="CT275" s="15"/>
      <c r="CW275" s="22"/>
      <c r="DA275" s="15"/>
      <c r="DH275" s="15"/>
      <c r="DJ275" s="22"/>
      <c r="DO275" s="15"/>
      <c r="DV275" s="15"/>
      <c r="EC275" s="15"/>
      <c r="EJ275" s="15"/>
      <c r="EQ275" s="15"/>
      <c r="EX275" s="15"/>
      <c r="FE275" s="15"/>
      <c r="FL275" s="15"/>
      <c r="FS275" s="15"/>
      <c r="FZ275" s="15"/>
      <c r="GG275" s="15"/>
      <c r="GN275" s="15"/>
      <c r="GP275" s="22"/>
      <c r="GQ275" s="22"/>
      <c r="GR275" s="22"/>
      <c r="GS275" s="22"/>
      <c r="GT275" s="22"/>
      <c r="GU275" s="15"/>
      <c r="GV275" s="22"/>
      <c r="GW275" s="22"/>
      <c r="GX275" s="22"/>
      <c r="GY275" s="18"/>
      <c r="GZ275" s="18"/>
      <c r="HA275" s="18"/>
      <c r="HB275" s="18"/>
      <c r="HC275" s="18"/>
      <c r="HD275" s="18"/>
      <c r="HE275" s="18"/>
      <c r="HF275" s="18"/>
      <c r="HG275" s="18"/>
      <c r="HH275" s="18"/>
      <c r="HI275" s="18"/>
      <c r="HJ275" s="18"/>
      <c r="HK275" s="18"/>
      <c r="HL275" s="18"/>
      <c r="HM275" s="18"/>
      <c r="HN275" s="18"/>
      <c r="HO275" s="18"/>
      <c r="HP275" s="18"/>
      <c r="HQ275" s="18"/>
      <c r="HR275" s="18"/>
      <c r="HS275" s="18"/>
      <c r="HT275" s="18"/>
      <c r="HU275" s="18"/>
      <c r="HV275" s="18"/>
      <c r="HW275" s="18"/>
      <c r="HX275" s="18"/>
      <c r="HY275" s="18"/>
      <c r="HZ275" s="18"/>
      <c r="IA275" s="18"/>
      <c r="IB275" s="18"/>
      <c r="IC275" s="18"/>
      <c r="ID275" s="18"/>
      <c r="IE275" s="18"/>
      <c r="IF275" s="18"/>
      <c r="IG275" s="18"/>
      <c r="IH275" s="18"/>
      <c r="II275" s="18"/>
      <c r="IJ275" s="18"/>
      <c r="IK275" s="18"/>
      <c r="IL275" s="18"/>
      <c r="IM275" s="18"/>
      <c r="IN275" s="18"/>
      <c r="IO275" s="18"/>
      <c r="IP275" s="18"/>
      <c r="IQ275" s="18"/>
      <c r="IR275" s="18"/>
      <c r="IS275" s="18"/>
      <c r="IT275" s="18"/>
      <c r="IU275" s="18"/>
      <c r="IV275" s="18"/>
      <c r="IW275" s="18"/>
      <c r="IX275" s="18"/>
      <c r="IY275" s="18"/>
      <c r="IZ275" s="18"/>
      <c r="JA275" s="18"/>
      <c r="JB275" s="18"/>
      <c r="JC275" s="18"/>
      <c r="JD275" s="18"/>
      <c r="JE275" s="18"/>
      <c r="JF275" s="18"/>
    </row>
    <row r="276" spans="36:266" x14ac:dyDescent="0.3">
      <c r="AJ276" s="24"/>
      <c r="AK276" s="24"/>
      <c r="AL276" s="20"/>
      <c r="AM276" s="23"/>
      <c r="AN276" s="18"/>
      <c r="AO276" s="24"/>
      <c r="AW276" s="71"/>
      <c r="AX276" s="71"/>
      <c r="AY276" s="71"/>
      <c r="BB276" s="25"/>
      <c r="BC276" s="21"/>
      <c r="BG276" s="18"/>
      <c r="BN276" s="22"/>
      <c r="BO276" s="22"/>
      <c r="BP276" s="22"/>
      <c r="BQ276" s="22"/>
      <c r="BR276" s="15"/>
      <c r="CF276" s="15"/>
      <c r="CL276" s="22"/>
      <c r="CM276" s="15"/>
      <c r="CR276" s="22"/>
      <c r="CT276" s="15"/>
      <c r="CW276" s="22"/>
      <c r="DA276" s="15"/>
      <c r="DH276" s="15"/>
      <c r="DJ276" s="22"/>
      <c r="DO276" s="15"/>
      <c r="DV276" s="15"/>
      <c r="EC276" s="15"/>
      <c r="EJ276" s="15"/>
      <c r="EQ276" s="15"/>
      <c r="EX276" s="15"/>
      <c r="FE276" s="15"/>
      <c r="FL276" s="15"/>
      <c r="FS276" s="15"/>
      <c r="FZ276" s="15"/>
      <c r="GG276" s="15"/>
      <c r="GN276" s="15"/>
      <c r="GP276" s="22"/>
      <c r="GQ276" s="22"/>
      <c r="GR276" s="22"/>
      <c r="GS276" s="22"/>
      <c r="GT276" s="22"/>
      <c r="GU276" s="15"/>
      <c r="GV276" s="22"/>
      <c r="GW276" s="22"/>
      <c r="GX276" s="22"/>
      <c r="GY276" s="18"/>
      <c r="GZ276" s="18"/>
      <c r="HA276" s="18"/>
      <c r="HB276" s="18"/>
      <c r="HC276" s="18"/>
      <c r="HD276" s="18"/>
      <c r="HE276" s="18"/>
      <c r="HF276" s="18"/>
      <c r="HG276" s="18"/>
      <c r="HH276" s="18"/>
      <c r="HI276" s="18"/>
      <c r="HJ276" s="18"/>
      <c r="HK276" s="18"/>
      <c r="HL276" s="18"/>
      <c r="HM276" s="18"/>
      <c r="HN276" s="18"/>
      <c r="HO276" s="18"/>
      <c r="HP276" s="18"/>
      <c r="HQ276" s="18"/>
      <c r="HR276" s="18"/>
      <c r="HS276" s="18"/>
      <c r="HT276" s="18"/>
      <c r="HU276" s="18"/>
      <c r="HV276" s="18"/>
      <c r="HW276" s="18"/>
      <c r="HX276" s="18"/>
      <c r="HY276" s="18"/>
      <c r="HZ276" s="18"/>
      <c r="IA276" s="18"/>
      <c r="IB276" s="18"/>
      <c r="IC276" s="18"/>
      <c r="ID276" s="18"/>
      <c r="IE276" s="18"/>
      <c r="IF276" s="18"/>
      <c r="IG276" s="18"/>
      <c r="IH276" s="18"/>
      <c r="II276" s="18"/>
      <c r="IJ276" s="18"/>
      <c r="IK276" s="18"/>
      <c r="IL276" s="18"/>
      <c r="IM276" s="18"/>
      <c r="IN276" s="18"/>
      <c r="IO276" s="18"/>
      <c r="IP276" s="18"/>
      <c r="IQ276" s="18"/>
      <c r="IR276" s="18"/>
      <c r="IS276" s="18"/>
      <c r="IT276" s="18"/>
      <c r="IU276" s="18"/>
      <c r="IV276" s="18"/>
      <c r="IW276" s="18"/>
      <c r="IX276" s="18"/>
      <c r="IY276" s="18"/>
      <c r="IZ276" s="18"/>
      <c r="JA276" s="18"/>
      <c r="JB276" s="18"/>
      <c r="JC276" s="18"/>
      <c r="JD276" s="18"/>
      <c r="JE276" s="18"/>
      <c r="JF276" s="18"/>
    </row>
    <row r="277" spans="36:266" x14ac:dyDescent="0.3">
      <c r="AJ277" s="24"/>
      <c r="AK277" s="24"/>
      <c r="AL277" s="20"/>
      <c r="AM277" s="23"/>
      <c r="AN277" s="18"/>
      <c r="AO277" s="24"/>
      <c r="AW277" s="71"/>
      <c r="AX277" s="71"/>
      <c r="AY277" s="71"/>
      <c r="BB277" s="25"/>
      <c r="BC277" s="21"/>
      <c r="BG277" s="18"/>
      <c r="BN277" s="22"/>
      <c r="BO277" s="22"/>
      <c r="BP277" s="22"/>
      <c r="BQ277" s="22"/>
      <c r="BR277" s="15"/>
      <c r="CF277" s="15"/>
      <c r="CL277" s="22"/>
      <c r="CM277" s="15"/>
      <c r="CR277" s="22"/>
      <c r="CT277" s="15"/>
      <c r="CW277" s="22"/>
      <c r="DA277" s="15"/>
      <c r="DH277" s="15"/>
      <c r="DJ277" s="22"/>
      <c r="DO277" s="15"/>
      <c r="DV277" s="15"/>
      <c r="EC277" s="15"/>
      <c r="EJ277" s="15"/>
      <c r="EQ277" s="15"/>
      <c r="EX277" s="15"/>
      <c r="FE277" s="15"/>
      <c r="FL277" s="15"/>
      <c r="FS277" s="15"/>
      <c r="FZ277" s="15"/>
      <c r="GG277" s="15"/>
      <c r="GN277" s="15"/>
      <c r="GP277" s="22"/>
      <c r="GQ277" s="22"/>
      <c r="GR277" s="22"/>
      <c r="GS277" s="22"/>
      <c r="GT277" s="22"/>
      <c r="GU277" s="15"/>
      <c r="GV277" s="22"/>
      <c r="GW277" s="22"/>
      <c r="GX277" s="22"/>
      <c r="GY277" s="18"/>
      <c r="GZ277" s="18"/>
      <c r="HA277" s="18"/>
      <c r="HB277" s="18"/>
      <c r="HC277" s="18"/>
      <c r="HD277" s="18"/>
      <c r="HE277" s="18"/>
      <c r="HF277" s="18"/>
      <c r="HG277" s="18"/>
      <c r="HH277" s="18"/>
      <c r="HI277" s="18"/>
      <c r="HJ277" s="18"/>
      <c r="HK277" s="18"/>
      <c r="HL277" s="18"/>
      <c r="HM277" s="18"/>
      <c r="HN277" s="18"/>
      <c r="HO277" s="18"/>
      <c r="HP277" s="18"/>
      <c r="HQ277" s="18"/>
      <c r="HR277" s="18"/>
      <c r="HS277" s="18"/>
      <c r="HT277" s="18"/>
      <c r="HU277" s="18"/>
      <c r="HV277" s="18"/>
      <c r="HW277" s="18"/>
      <c r="HX277" s="18"/>
      <c r="HY277" s="18"/>
      <c r="HZ277" s="18"/>
      <c r="IA277" s="18"/>
      <c r="IB277" s="18"/>
      <c r="IC277" s="18"/>
      <c r="ID277" s="18"/>
      <c r="IE277" s="18"/>
      <c r="IF277" s="18"/>
      <c r="IG277" s="18"/>
      <c r="IH277" s="18"/>
      <c r="II277" s="18"/>
      <c r="IJ277" s="18"/>
      <c r="IK277" s="18"/>
      <c r="IL277" s="18"/>
      <c r="IM277" s="18"/>
      <c r="IN277" s="18"/>
      <c r="IO277" s="18"/>
      <c r="IP277" s="18"/>
      <c r="IQ277" s="18"/>
      <c r="IR277" s="18"/>
      <c r="IS277" s="18"/>
      <c r="IT277" s="18"/>
      <c r="IU277" s="18"/>
      <c r="IV277" s="18"/>
      <c r="IW277" s="18"/>
      <c r="IX277" s="18"/>
      <c r="IY277" s="18"/>
      <c r="IZ277" s="18"/>
      <c r="JA277" s="18"/>
      <c r="JB277" s="18"/>
      <c r="JC277" s="18"/>
      <c r="JD277" s="18"/>
      <c r="JE277" s="18"/>
      <c r="JF277" s="18"/>
    </row>
    <row r="278" spans="36:266" x14ac:dyDescent="0.3">
      <c r="AJ278" s="24"/>
      <c r="AK278" s="24"/>
      <c r="AL278" s="20"/>
      <c r="AM278" s="23"/>
      <c r="AN278" s="18"/>
      <c r="AO278" s="24"/>
      <c r="AW278" s="71"/>
      <c r="AX278" s="71"/>
      <c r="AY278" s="71"/>
      <c r="BB278" s="25"/>
      <c r="BC278" s="21"/>
      <c r="BG278" s="18"/>
      <c r="BN278" s="22"/>
      <c r="BO278" s="22"/>
      <c r="BP278" s="22"/>
      <c r="BQ278" s="22"/>
      <c r="BR278" s="15"/>
      <c r="CF278" s="15"/>
      <c r="CL278" s="22"/>
      <c r="CM278" s="15"/>
      <c r="CR278" s="22"/>
      <c r="CT278" s="15"/>
      <c r="CW278" s="22"/>
      <c r="DA278" s="15"/>
      <c r="DH278" s="15"/>
      <c r="DJ278" s="22"/>
      <c r="DO278" s="15"/>
      <c r="DV278" s="15"/>
      <c r="EC278" s="15"/>
      <c r="EJ278" s="15"/>
      <c r="EQ278" s="15"/>
      <c r="EX278" s="15"/>
      <c r="FE278" s="15"/>
      <c r="FL278" s="15"/>
      <c r="FS278" s="15"/>
      <c r="FZ278" s="15"/>
      <c r="GG278" s="15"/>
      <c r="GN278" s="15"/>
      <c r="GP278" s="22"/>
      <c r="GQ278" s="22"/>
      <c r="GR278" s="22"/>
      <c r="GS278" s="22"/>
      <c r="GT278" s="22"/>
      <c r="GU278" s="15"/>
      <c r="GV278" s="22"/>
      <c r="GW278" s="22"/>
      <c r="GX278" s="22"/>
      <c r="GY278" s="18"/>
      <c r="GZ278" s="18"/>
      <c r="HA278" s="18"/>
      <c r="HB278" s="18"/>
      <c r="HC278" s="18"/>
      <c r="HD278" s="18"/>
      <c r="HE278" s="18"/>
      <c r="HF278" s="18"/>
      <c r="HG278" s="18"/>
      <c r="HH278" s="18"/>
      <c r="HI278" s="18"/>
      <c r="HJ278" s="18"/>
      <c r="HK278" s="18"/>
      <c r="HL278" s="18"/>
      <c r="HM278" s="18"/>
      <c r="HN278" s="18"/>
      <c r="HO278" s="18"/>
      <c r="HP278" s="18"/>
      <c r="HQ278" s="18"/>
      <c r="HR278" s="18"/>
      <c r="HS278" s="18"/>
      <c r="HT278" s="18"/>
      <c r="HU278" s="18"/>
      <c r="HV278" s="18"/>
      <c r="HW278" s="18"/>
      <c r="HX278" s="18"/>
      <c r="HY278" s="18"/>
      <c r="HZ278" s="18"/>
      <c r="IA278" s="18"/>
      <c r="IB278" s="18"/>
      <c r="IC278" s="18"/>
      <c r="ID278" s="18"/>
      <c r="IE278" s="18"/>
      <c r="IF278" s="18"/>
      <c r="IG278" s="18"/>
      <c r="IH278" s="18"/>
      <c r="II278" s="18"/>
      <c r="IJ278" s="18"/>
      <c r="IK278" s="18"/>
      <c r="IL278" s="18"/>
      <c r="IM278" s="18"/>
      <c r="IN278" s="18"/>
      <c r="IO278" s="18"/>
      <c r="IP278" s="18"/>
      <c r="IQ278" s="18"/>
      <c r="IR278" s="18"/>
      <c r="IS278" s="18"/>
      <c r="IT278" s="18"/>
      <c r="IU278" s="18"/>
      <c r="IV278" s="18"/>
      <c r="IW278" s="18"/>
      <c r="IX278" s="18"/>
      <c r="IY278" s="18"/>
      <c r="IZ278" s="18"/>
      <c r="JA278" s="18"/>
      <c r="JB278" s="18"/>
      <c r="JC278" s="18"/>
      <c r="JD278" s="18"/>
      <c r="JE278" s="18"/>
      <c r="JF278" s="18"/>
    </row>
    <row r="279" spans="36:266" x14ac:dyDescent="0.3">
      <c r="AJ279" s="24"/>
      <c r="AK279" s="24"/>
      <c r="AL279" s="20"/>
      <c r="AM279" s="23"/>
      <c r="AN279" s="18"/>
      <c r="AO279" s="24"/>
      <c r="AW279" s="71"/>
      <c r="AX279" s="71"/>
      <c r="AY279" s="71"/>
      <c r="BB279" s="25"/>
      <c r="BC279" s="21"/>
      <c r="BG279" s="18"/>
      <c r="BN279" s="22"/>
      <c r="BO279" s="22"/>
      <c r="BP279" s="22"/>
      <c r="BQ279" s="22"/>
      <c r="BR279" s="15"/>
      <c r="CF279" s="15"/>
      <c r="CL279" s="22"/>
      <c r="CM279" s="15"/>
      <c r="CR279" s="22"/>
      <c r="CT279" s="15"/>
      <c r="CW279" s="22"/>
      <c r="DA279" s="15"/>
      <c r="DH279" s="15"/>
      <c r="DJ279" s="22"/>
      <c r="DO279" s="15"/>
      <c r="DV279" s="15"/>
      <c r="EC279" s="15"/>
      <c r="EJ279" s="15"/>
      <c r="EQ279" s="15"/>
      <c r="EX279" s="15"/>
      <c r="FE279" s="15"/>
      <c r="FL279" s="15"/>
      <c r="FS279" s="15"/>
      <c r="FZ279" s="15"/>
      <c r="GG279" s="15"/>
      <c r="GN279" s="15"/>
      <c r="GP279" s="22"/>
      <c r="GQ279" s="22"/>
      <c r="GR279" s="22"/>
      <c r="GS279" s="22"/>
      <c r="GT279" s="22"/>
      <c r="GU279" s="15"/>
      <c r="GV279" s="22"/>
      <c r="GW279" s="22"/>
      <c r="GX279" s="22"/>
      <c r="GY279" s="18"/>
      <c r="GZ279" s="18"/>
      <c r="HA279" s="18"/>
      <c r="HB279" s="18"/>
      <c r="HC279" s="18"/>
      <c r="HD279" s="18"/>
      <c r="HE279" s="18"/>
      <c r="HF279" s="18"/>
      <c r="HG279" s="18"/>
      <c r="HH279" s="18"/>
      <c r="HI279" s="18"/>
      <c r="HJ279" s="18"/>
      <c r="HK279" s="18"/>
      <c r="HL279" s="18"/>
      <c r="HM279" s="18"/>
      <c r="HN279" s="18"/>
      <c r="HO279" s="18"/>
      <c r="HP279" s="18"/>
      <c r="HQ279" s="18"/>
      <c r="HR279" s="18"/>
      <c r="HS279" s="18"/>
      <c r="HT279" s="18"/>
      <c r="HU279" s="18"/>
      <c r="HV279" s="18"/>
      <c r="HW279" s="18"/>
      <c r="HX279" s="18"/>
      <c r="HY279" s="18"/>
      <c r="HZ279" s="18"/>
      <c r="IA279" s="18"/>
      <c r="IB279" s="18"/>
      <c r="IC279" s="18"/>
      <c r="ID279" s="18"/>
      <c r="IE279" s="18"/>
      <c r="IF279" s="18"/>
      <c r="IG279" s="18"/>
      <c r="IH279" s="18"/>
      <c r="II279" s="18"/>
      <c r="IJ279" s="18"/>
      <c r="IK279" s="18"/>
      <c r="IL279" s="18"/>
      <c r="IM279" s="18"/>
      <c r="IN279" s="18"/>
      <c r="IO279" s="18"/>
      <c r="IP279" s="18"/>
      <c r="IQ279" s="18"/>
      <c r="IR279" s="18"/>
      <c r="IS279" s="18"/>
      <c r="IT279" s="18"/>
      <c r="IU279" s="18"/>
      <c r="IV279" s="18"/>
      <c r="IW279" s="18"/>
      <c r="IX279" s="18"/>
      <c r="IY279" s="18"/>
      <c r="IZ279" s="18"/>
      <c r="JA279" s="18"/>
      <c r="JB279" s="18"/>
      <c r="JC279" s="18"/>
      <c r="JD279" s="18"/>
      <c r="JE279" s="18"/>
      <c r="JF279" s="18"/>
    </row>
    <row r="280" spans="36:266" x14ac:dyDescent="0.3">
      <c r="AJ280" s="24"/>
      <c r="AK280" s="24"/>
      <c r="AL280" s="20"/>
      <c r="AM280" s="23"/>
      <c r="AN280" s="18"/>
      <c r="AO280" s="24"/>
      <c r="AW280" s="71"/>
      <c r="AX280" s="71"/>
      <c r="AY280" s="71"/>
      <c r="BB280" s="25"/>
      <c r="BC280" s="21"/>
      <c r="BG280" s="18"/>
      <c r="BN280" s="22"/>
      <c r="BO280" s="22"/>
      <c r="BP280" s="22"/>
      <c r="BQ280" s="22"/>
      <c r="BR280" s="15"/>
      <c r="CF280" s="15"/>
      <c r="CL280" s="22"/>
      <c r="CM280" s="15"/>
      <c r="CR280" s="22"/>
      <c r="CT280" s="15"/>
      <c r="CW280" s="22"/>
      <c r="DA280" s="15"/>
      <c r="DH280" s="15"/>
      <c r="DJ280" s="22"/>
      <c r="DO280" s="15"/>
      <c r="DV280" s="15"/>
      <c r="EC280" s="15"/>
      <c r="EJ280" s="15"/>
      <c r="EQ280" s="15"/>
      <c r="EX280" s="15"/>
      <c r="FE280" s="15"/>
      <c r="FL280" s="15"/>
      <c r="FS280" s="15"/>
      <c r="FZ280" s="15"/>
      <c r="GG280" s="15"/>
      <c r="GN280" s="15"/>
      <c r="GP280" s="22"/>
      <c r="GQ280" s="22"/>
      <c r="GR280" s="22"/>
      <c r="GS280" s="22"/>
      <c r="GT280" s="22"/>
      <c r="GU280" s="15"/>
      <c r="GV280" s="22"/>
      <c r="GW280" s="22"/>
      <c r="GX280" s="22"/>
      <c r="GY280" s="18"/>
      <c r="GZ280" s="18"/>
      <c r="HA280" s="18"/>
      <c r="HB280" s="18"/>
      <c r="HC280" s="18"/>
      <c r="HD280" s="18"/>
      <c r="HE280" s="18"/>
      <c r="HF280" s="18"/>
      <c r="HG280" s="18"/>
      <c r="HH280" s="18"/>
      <c r="HI280" s="18"/>
      <c r="HJ280" s="18"/>
      <c r="HK280" s="18"/>
      <c r="HL280" s="18"/>
      <c r="HM280" s="18"/>
      <c r="HN280" s="18"/>
      <c r="HO280" s="18"/>
      <c r="HP280" s="18"/>
      <c r="HQ280" s="18"/>
      <c r="HR280" s="18"/>
      <c r="HS280" s="18"/>
      <c r="HT280" s="18"/>
      <c r="HU280" s="18"/>
      <c r="HV280" s="18"/>
      <c r="HW280" s="18"/>
      <c r="HX280" s="18"/>
      <c r="HY280" s="18"/>
      <c r="HZ280" s="18"/>
      <c r="IA280" s="18"/>
      <c r="IB280" s="18"/>
      <c r="IC280" s="18"/>
      <c r="ID280" s="18"/>
      <c r="IE280" s="18"/>
      <c r="IF280" s="18"/>
      <c r="IG280" s="18"/>
      <c r="IH280" s="18"/>
      <c r="II280" s="18"/>
      <c r="IJ280" s="18"/>
      <c r="IK280" s="18"/>
      <c r="IL280" s="18"/>
      <c r="IM280" s="18"/>
      <c r="IN280" s="18"/>
      <c r="IO280" s="18"/>
      <c r="IP280" s="18"/>
      <c r="IQ280" s="18"/>
      <c r="IR280" s="18"/>
      <c r="IS280" s="18"/>
      <c r="IT280" s="18"/>
      <c r="IU280" s="18"/>
      <c r="IV280" s="18"/>
      <c r="IW280" s="18"/>
      <c r="IX280" s="18"/>
      <c r="IY280" s="18"/>
      <c r="IZ280" s="18"/>
      <c r="JA280" s="18"/>
      <c r="JB280" s="18"/>
      <c r="JC280" s="18"/>
      <c r="JD280" s="18"/>
      <c r="JE280" s="18"/>
      <c r="JF280" s="18"/>
    </row>
    <row r="281" spans="36:266" x14ac:dyDescent="0.3">
      <c r="AJ281" s="24"/>
      <c r="AK281" s="24"/>
      <c r="AL281" s="20"/>
      <c r="AM281" s="23"/>
      <c r="AN281" s="18"/>
      <c r="AO281" s="24"/>
      <c r="AW281" s="71"/>
      <c r="AX281" s="71"/>
      <c r="AY281" s="71"/>
      <c r="BB281" s="25"/>
      <c r="BC281" s="21"/>
      <c r="BG281" s="18"/>
      <c r="BN281" s="22"/>
      <c r="BO281" s="22"/>
      <c r="BP281" s="22"/>
      <c r="BQ281" s="22"/>
      <c r="BR281" s="15"/>
      <c r="CF281" s="15"/>
      <c r="CL281" s="22"/>
      <c r="CM281" s="15"/>
      <c r="CR281" s="22"/>
      <c r="CT281" s="15"/>
      <c r="CW281" s="22"/>
      <c r="DA281" s="15"/>
      <c r="DH281" s="15"/>
      <c r="DJ281" s="22"/>
      <c r="DO281" s="15"/>
      <c r="DV281" s="15"/>
      <c r="EC281" s="15"/>
      <c r="EJ281" s="15"/>
      <c r="EQ281" s="15"/>
      <c r="EX281" s="15"/>
      <c r="FE281" s="15"/>
      <c r="FL281" s="15"/>
      <c r="FS281" s="15"/>
      <c r="FZ281" s="15"/>
      <c r="GG281" s="15"/>
      <c r="GN281" s="15"/>
      <c r="GP281" s="22"/>
      <c r="GQ281" s="22"/>
      <c r="GR281" s="22"/>
      <c r="GS281" s="22"/>
      <c r="GT281" s="22"/>
      <c r="GU281" s="15"/>
      <c r="GV281" s="22"/>
      <c r="GW281" s="22"/>
      <c r="GX281" s="22"/>
      <c r="GY281" s="18"/>
      <c r="GZ281" s="18"/>
      <c r="HA281" s="18"/>
      <c r="HB281" s="18"/>
      <c r="HC281" s="18"/>
      <c r="HD281" s="18"/>
      <c r="HE281" s="18"/>
      <c r="HF281" s="18"/>
      <c r="HG281" s="18"/>
      <c r="HH281" s="18"/>
      <c r="HI281" s="18"/>
      <c r="HJ281" s="18"/>
      <c r="HK281" s="18"/>
      <c r="HL281" s="18"/>
      <c r="HM281" s="18"/>
      <c r="HN281" s="18"/>
      <c r="HO281" s="18"/>
      <c r="HP281" s="18"/>
      <c r="HQ281" s="18"/>
      <c r="HR281" s="18"/>
      <c r="HS281" s="18"/>
      <c r="HT281" s="18"/>
      <c r="HU281" s="18"/>
      <c r="HV281" s="18"/>
      <c r="HW281" s="18"/>
      <c r="HX281" s="18"/>
      <c r="HY281" s="18"/>
      <c r="HZ281" s="18"/>
      <c r="IA281" s="18"/>
      <c r="IB281" s="18"/>
      <c r="IC281" s="18"/>
      <c r="ID281" s="18"/>
      <c r="IE281" s="18"/>
      <c r="IF281" s="18"/>
      <c r="IG281" s="18"/>
      <c r="IH281" s="18"/>
      <c r="II281" s="18"/>
      <c r="IJ281" s="18"/>
      <c r="IK281" s="18"/>
      <c r="IL281" s="18"/>
      <c r="IM281" s="18"/>
      <c r="IN281" s="18"/>
      <c r="IO281" s="18"/>
      <c r="IP281" s="18"/>
      <c r="IQ281" s="18"/>
      <c r="IR281" s="18"/>
      <c r="IS281" s="18"/>
      <c r="IT281" s="18"/>
      <c r="IU281" s="18"/>
      <c r="IV281" s="18"/>
      <c r="IW281" s="18"/>
      <c r="IX281" s="18"/>
      <c r="IY281" s="18"/>
      <c r="IZ281" s="18"/>
      <c r="JA281" s="18"/>
      <c r="JB281" s="18"/>
      <c r="JC281" s="18"/>
      <c r="JD281" s="18"/>
      <c r="JE281" s="18"/>
      <c r="JF281" s="18"/>
    </row>
    <row r="282" spans="36:266" x14ac:dyDescent="0.3">
      <c r="AJ282" s="24"/>
      <c r="AK282" s="24"/>
      <c r="AL282" s="20"/>
      <c r="AM282" s="23"/>
      <c r="AN282" s="18"/>
      <c r="AO282" s="24"/>
      <c r="AW282" s="71"/>
      <c r="AX282" s="71"/>
      <c r="AY282" s="71"/>
      <c r="BB282" s="25"/>
      <c r="BC282" s="21"/>
      <c r="BG282" s="18"/>
      <c r="BN282" s="22"/>
      <c r="BO282" s="22"/>
      <c r="BP282" s="22"/>
      <c r="BQ282" s="22"/>
      <c r="BR282" s="15"/>
      <c r="CF282" s="15"/>
      <c r="CL282" s="22"/>
      <c r="CM282" s="15"/>
      <c r="CR282" s="22"/>
      <c r="CT282" s="15"/>
      <c r="CW282" s="22"/>
      <c r="DA282" s="15"/>
      <c r="DH282" s="15"/>
      <c r="DJ282" s="22"/>
      <c r="DO282" s="15"/>
      <c r="DV282" s="15"/>
      <c r="EC282" s="15"/>
      <c r="EJ282" s="15"/>
      <c r="EQ282" s="15"/>
      <c r="EX282" s="15"/>
      <c r="FE282" s="15"/>
      <c r="FL282" s="15"/>
      <c r="FS282" s="15"/>
      <c r="FZ282" s="15"/>
      <c r="GG282" s="15"/>
      <c r="GN282" s="15"/>
      <c r="GP282" s="22"/>
      <c r="GQ282" s="22"/>
      <c r="GR282" s="22"/>
      <c r="GS282" s="22"/>
      <c r="GT282" s="22"/>
      <c r="GU282" s="15"/>
      <c r="GV282" s="22"/>
      <c r="GW282" s="22"/>
      <c r="GX282" s="22"/>
      <c r="GY282" s="18"/>
      <c r="GZ282" s="18"/>
      <c r="HA282" s="18"/>
      <c r="HB282" s="18"/>
      <c r="HC282" s="18"/>
      <c r="HD282" s="18"/>
      <c r="HE282" s="18"/>
      <c r="HF282" s="18"/>
      <c r="HG282" s="18"/>
      <c r="HH282" s="18"/>
      <c r="HI282" s="18"/>
      <c r="HJ282" s="18"/>
      <c r="HK282" s="18"/>
      <c r="HL282" s="18"/>
      <c r="HM282" s="18"/>
      <c r="HN282" s="18"/>
      <c r="HO282" s="18"/>
      <c r="HP282" s="18"/>
      <c r="HQ282" s="18"/>
      <c r="HR282" s="18"/>
      <c r="HS282" s="18"/>
      <c r="HT282" s="18"/>
      <c r="HU282" s="18"/>
      <c r="HV282" s="18"/>
      <c r="HW282" s="18"/>
      <c r="HX282" s="18"/>
      <c r="HY282" s="18"/>
      <c r="HZ282" s="18"/>
      <c r="IA282" s="18"/>
      <c r="IB282" s="18"/>
      <c r="IC282" s="18"/>
      <c r="ID282" s="18"/>
      <c r="IE282" s="18"/>
      <c r="IF282" s="18"/>
      <c r="IG282" s="18"/>
      <c r="IH282" s="18"/>
      <c r="II282" s="18"/>
      <c r="IJ282" s="18"/>
      <c r="IK282" s="18"/>
      <c r="IL282" s="18"/>
      <c r="IM282" s="18"/>
      <c r="IN282" s="18"/>
      <c r="IO282" s="18"/>
      <c r="IP282" s="18"/>
      <c r="IQ282" s="18"/>
      <c r="IR282" s="18"/>
      <c r="IS282" s="18"/>
      <c r="IT282" s="18"/>
      <c r="IU282" s="18"/>
      <c r="IV282" s="18"/>
      <c r="IW282" s="18"/>
      <c r="IX282" s="18"/>
      <c r="IY282" s="18"/>
      <c r="IZ282" s="18"/>
      <c r="JA282" s="18"/>
      <c r="JB282" s="18"/>
      <c r="JC282" s="18"/>
      <c r="JD282" s="18"/>
      <c r="JE282" s="18"/>
      <c r="JF282" s="18"/>
    </row>
    <row r="283" spans="36:266" x14ac:dyDescent="0.3">
      <c r="AJ283" s="24"/>
      <c r="AK283" s="24"/>
      <c r="AL283" s="20"/>
      <c r="AM283" s="23"/>
      <c r="AN283" s="18"/>
      <c r="AO283" s="24"/>
      <c r="AW283" s="71"/>
      <c r="AX283" s="71"/>
      <c r="AY283" s="71"/>
      <c r="BB283" s="25"/>
      <c r="BC283" s="21"/>
      <c r="BG283" s="18"/>
      <c r="BN283" s="22"/>
      <c r="BO283" s="22"/>
      <c r="BP283" s="22"/>
      <c r="BQ283" s="22"/>
      <c r="BR283" s="15"/>
      <c r="CF283" s="15"/>
      <c r="CL283" s="22"/>
      <c r="CM283" s="15"/>
      <c r="CR283" s="22"/>
      <c r="CT283" s="15"/>
      <c r="CW283" s="22"/>
      <c r="DA283" s="15"/>
      <c r="DH283" s="15"/>
      <c r="DJ283" s="22"/>
      <c r="DO283" s="15"/>
      <c r="DV283" s="15"/>
      <c r="EC283" s="15"/>
      <c r="EJ283" s="15"/>
      <c r="EQ283" s="15"/>
      <c r="EX283" s="15"/>
      <c r="FE283" s="15"/>
      <c r="FL283" s="15"/>
      <c r="FS283" s="15"/>
      <c r="FZ283" s="15"/>
      <c r="GG283" s="15"/>
      <c r="GN283" s="15"/>
      <c r="GP283" s="22"/>
      <c r="GQ283" s="22"/>
      <c r="GR283" s="22"/>
      <c r="GS283" s="22"/>
      <c r="GT283" s="22"/>
      <c r="GU283" s="15"/>
      <c r="GV283" s="22"/>
      <c r="GW283" s="22"/>
      <c r="GX283" s="22"/>
      <c r="GY283" s="18"/>
      <c r="GZ283" s="18"/>
      <c r="HA283" s="18"/>
      <c r="HB283" s="18"/>
      <c r="HC283" s="18"/>
      <c r="HD283" s="18"/>
      <c r="HE283" s="18"/>
      <c r="HF283" s="18"/>
      <c r="HG283" s="18"/>
      <c r="HH283" s="18"/>
      <c r="HI283" s="18"/>
      <c r="HJ283" s="18"/>
      <c r="HK283" s="18"/>
      <c r="HL283" s="18"/>
      <c r="HM283" s="18"/>
      <c r="HN283" s="18"/>
      <c r="HO283" s="18"/>
      <c r="HP283" s="18"/>
      <c r="HQ283" s="18"/>
      <c r="HR283" s="18"/>
      <c r="HS283" s="18"/>
      <c r="HT283" s="18"/>
      <c r="HU283" s="18"/>
      <c r="HV283" s="18"/>
      <c r="HW283" s="18"/>
      <c r="HX283" s="18"/>
      <c r="HY283" s="18"/>
      <c r="HZ283" s="18"/>
      <c r="IA283" s="18"/>
      <c r="IB283" s="18"/>
      <c r="IC283" s="18"/>
      <c r="ID283" s="18"/>
      <c r="IE283" s="18"/>
      <c r="IF283" s="18"/>
      <c r="IG283" s="18"/>
      <c r="IH283" s="18"/>
      <c r="II283" s="18"/>
      <c r="IJ283" s="18"/>
      <c r="IK283" s="18"/>
      <c r="IL283" s="18"/>
      <c r="IM283" s="18"/>
      <c r="IN283" s="18"/>
      <c r="IO283" s="18"/>
      <c r="IP283" s="18"/>
      <c r="IQ283" s="18"/>
      <c r="IR283" s="18"/>
      <c r="IS283" s="18"/>
      <c r="IT283" s="18"/>
      <c r="IU283" s="18"/>
      <c r="IV283" s="18"/>
      <c r="IW283" s="18"/>
      <c r="IX283" s="18"/>
      <c r="IY283" s="18"/>
      <c r="IZ283" s="18"/>
      <c r="JA283" s="18"/>
      <c r="JB283" s="18"/>
      <c r="JC283" s="18"/>
      <c r="JD283" s="18"/>
      <c r="JE283" s="18"/>
      <c r="JF283" s="18"/>
    </row>
    <row r="284" spans="36:266" x14ac:dyDescent="0.3">
      <c r="AJ284" s="24"/>
      <c r="AK284" s="24"/>
      <c r="AL284" s="20"/>
      <c r="AM284" s="23"/>
      <c r="AN284" s="18"/>
      <c r="AO284" s="24"/>
      <c r="AW284" s="71"/>
      <c r="AX284" s="71"/>
      <c r="AY284" s="71"/>
      <c r="BB284" s="25"/>
      <c r="BC284" s="21"/>
      <c r="BG284" s="18"/>
      <c r="BN284" s="22"/>
      <c r="BO284" s="22"/>
      <c r="BP284" s="22"/>
      <c r="BQ284" s="22"/>
      <c r="BR284" s="15"/>
      <c r="CF284" s="15"/>
      <c r="CL284" s="22"/>
      <c r="CM284" s="15"/>
      <c r="CR284" s="22"/>
      <c r="CT284" s="15"/>
      <c r="CW284" s="22"/>
      <c r="DA284" s="15"/>
      <c r="DH284" s="15"/>
      <c r="DJ284" s="22"/>
      <c r="DO284" s="15"/>
      <c r="DV284" s="15"/>
      <c r="EC284" s="15"/>
      <c r="EJ284" s="15"/>
      <c r="EQ284" s="15"/>
      <c r="EX284" s="15"/>
      <c r="FE284" s="15"/>
      <c r="FL284" s="15"/>
      <c r="FS284" s="15"/>
      <c r="FZ284" s="15"/>
      <c r="GG284" s="15"/>
      <c r="GN284" s="15"/>
      <c r="GP284" s="22"/>
      <c r="GQ284" s="22"/>
      <c r="GR284" s="22"/>
      <c r="GS284" s="22"/>
      <c r="GT284" s="22"/>
      <c r="GU284" s="15"/>
      <c r="GV284" s="22"/>
      <c r="GW284" s="22"/>
      <c r="GX284" s="22"/>
      <c r="GY284" s="18"/>
      <c r="GZ284" s="18"/>
      <c r="HA284" s="18"/>
      <c r="HB284" s="18"/>
      <c r="HC284" s="18"/>
      <c r="HD284" s="18"/>
      <c r="HE284" s="18"/>
      <c r="HF284" s="18"/>
      <c r="HG284" s="18"/>
      <c r="HH284" s="18"/>
      <c r="HI284" s="18"/>
      <c r="HJ284" s="18"/>
      <c r="HK284" s="18"/>
      <c r="HL284" s="18"/>
      <c r="HM284" s="18"/>
      <c r="HN284" s="18"/>
      <c r="HO284" s="18"/>
      <c r="HP284" s="18"/>
      <c r="HQ284" s="18"/>
      <c r="HR284" s="18"/>
      <c r="HS284" s="18"/>
      <c r="HT284" s="18"/>
      <c r="HU284" s="18"/>
      <c r="HV284" s="18"/>
      <c r="HW284" s="18"/>
      <c r="HX284" s="18"/>
      <c r="HY284" s="18"/>
      <c r="HZ284" s="18"/>
      <c r="IA284" s="18"/>
      <c r="IB284" s="18"/>
      <c r="IC284" s="18"/>
      <c r="ID284" s="18"/>
      <c r="IE284" s="18"/>
      <c r="IF284" s="18"/>
      <c r="IG284" s="18"/>
      <c r="IH284" s="18"/>
      <c r="II284" s="18"/>
      <c r="IJ284" s="18"/>
      <c r="IK284" s="18"/>
      <c r="IL284" s="18"/>
      <c r="IM284" s="18"/>
      <c r="IN284" s="18"/>
      <c r="IO284" s="18"/>
      <c r="IP284" s="18"/>
      <c r="IQ284" s="18"/>
      <c r="IR284" s="18"/>
      <c r="IS284" s="18"/>
      <c r="IT284" s="18"/>
      <c r="IU284" s="18"/>
      <c r="IV284" s="18"/>
      <c r="IW284" s="18"/>
      <c r="IX284" s="18"/>
      <c r="IY284" s="18"/>
      <c r="IZ284" s="18"/>
      <c r="JA284" s="18"/>
      <c r="JB284" s="18"/>
      <c r="JC284" s="18"/>
      <c r="JD284" s="18"/>
      <c r="JE284" s="18"/>
      <c r="JF284" s="18"/>
    </row>
    <row r="285" spans="36:266" x14ac:dyDescent="0.3">
      <c r="AJ285" s="24"/>
      <c r="AK285" s="24"/>
      <c r="AL285" s="20"/>
      <c r="AM285" s="23"/>
      <c r="AN285" s="18"/>
      <c r="AO285" s="24"/>
      <c r="AW285" s="71"/>
      <c r="AX285" s="71"/>
      <c r="AY285" s="71"/>
      <c r="BB285" s="25"/>
      <c r="BC285" s="21"/>
      <c r="BG285" s="18"/>
      <c r="BN285" s="22"/>
      <c r="BO285" s="22"/>
      <c r="BP285" s="22"/>
      <c r="BQ285" s="22"/>
      <c r="BR285" s="15"/>
      <c r="CF285" s="15"/>
      <c r="CL285" s="22"/>
      <c r="CM285" s="15"/>
      <c r="CR285" s="22"/>
      <c r="CT285" s="15"/>
      <c r="CW285" s="22"/>
      <c r="DA285" s="15"/>
      <c r="DH285" s="15"/>
      <c r="DJ285" s="22"/>
      <c r="DO285" s="15"/>
      <c r="DV285" s="15"/>
      <c r="EC285" s="15"/>
      <c r="EJ285" s="15"/>
      <c r="EQ285" s="15"/>
      <c r="EX285" s="15"/>
      <c r="FE285" s="15"/>
      <c r="FL285" s="15"/>
      <c r="FS285" s="15"/>
      <c r="FZ285" s="15"/>
      <c r="GG285" s="15"/>
      <c r="GN285" s="15"/>
      <c r="GP285" s="22"/>
      <c r="GQ285" s="22"/>
      <c r="GR285" s="22"/>
      <c r="GS285" s="22"/>
      <c r="GT285" s="22"/>
      <c r="GU285" s="15"/>
      <c r="GV285" s="22"/>
      <c r="GW285" s="22"/>
      <c r="GX285" s="22"/>
      <c r="GY285" s="18"/>
      <c r="GZ285" s="18"/>
      <c r="HA285" s="18"/>
      <c r="HB285" s="18"/>
      <c r="HC285" s="18"/>
      <c r="HD285" s="18"/>
      <c r="HE285" s="18"/>
      <c r="HF285" s="18"/>
      <c r="HG285" s="18"/>
      <c r="HH285" s="18"/>
      <c r="HI285" s="18"/>
      <c r="HJ285" s="18"/>
      <c r="HK285" s="18"/>
      <c r="HL285" s="18"/>
      <c r="HM285" s="18"/>
      <c r="HN285" s="18"/>
      <c r="HO285" s="18"/>
      <c r="HP285" s="18"/>
      <c r="HQ285" s="18"/>
      <c r="HR285" s="18"/>
      <c r="HS285" s="18"/>
      <c r="HT285" s="18"/>
      <c r="HU285" s="18"/>
      <c r="HV285" s="18"/>
      <c r="HW285" s="18"/>
      <c r="HX285" s="18"/>
      <c r="HY285" s="18"/>
      <c r="HZ285" s="18"/>
      <c r="IA285" s="18"/>
      <c r="IB285" s="18"/>
      <c r="IC285" s="18"/>
      <c r="ID285" s="18"/>
      <c r="IE285" s="18"/>
      <c r="IF285" s="18"/>
      <c r="IG285" s="18"/>
      <c r="IH285" s="18"/>
      <c r="II285" s="18"/>
      <c r="IJ285" s="18"/>
      <c r="IK285" s="18"/>
      <c r="IL285" s="18"/>
      <c r="IM285" s="18"/>
      <c r="IN285" s="18"/>
      <c r="IO285" s="18"/>
      <c r="IP285" s="18"/>
      <c r="IQ285" s="18"/>
      <c r="IR285" s="18"/>
      <c r="IS285" s="18"/>
      <c r="IT285" s="18"/>
      <c r="IU285" s="18"/>
      <c r="IV285" s="18"/>
      <c r="IW285" s="18"/>
      <c r="IX285" s="18"/>
      <c r="IY285" s="18"/>
      <c r="IZ285" s="18"/>
      <c r="JA285" s="18"/>
      <c r="JB285" s="18"/>
      <c r="JC285" s="18"/>
      <c r="JD285" s="18"/>
      <c r="JE285" s="18"/>
      <c r="JF285" s="18"/>
    </row>
    <row r="286" spans="36:266" x14ac:dyDescent="0.3">
      <c r="AJ286" s="24"/>
      <c r="AK286" s="24"/>
      <c r="AL286" s="20"/>
      <c r="AM286" s="23"/>
      <c r="AN286" s="18"/>
      <c r="AO286" s="24"/>
      <c r="AW286" s="71"/>
      <c r="AX286" s="71"/>
      <c r="AY286" s="71"/>
      <c r="BB286" s="25"/>
      <c r="BC286" s="21"/>
      <c r="BG286" s="18"/>
      <c r="BN286" s="22"/>
      <c r="BO286" s="22"/>
      <c r="BP286" s="22"/>
      <c r="BQ286" s="22"/>
      <c r="BR286" s="15"/>
      <c r="CF286" s="15"/>
      <c r="CL286" s="22"/>
      <c r="CM286" s="15"/>
      <c r="CR286" s="22"/>
      <c r="CT286" s="15"/>
      <c r="CW286" s="22"/>
      <c r="DA286" s="15"/>
      <c r="DH286" s="15"/>
      <c r="DJ286" s="22"/>
      <c r="DO286" s="15"/>
      <c r="DV286" s="15"/>
      <c r="EC286" s="15"/>
      <c r="EJ286" s="15"/>
      <c r="EQ286" s="15"/>
      <c r="EX286" s="15"/>
      <c r="FE286" s="15"/>
      <c r="FL286" s="15"/>
      <c r="FS286" s="15"/>
      <c r="FZ286" s="15"/>
      <c r="GG286" s="15"/>
      <c r="GN286" s="15"/>
      <c r="GP286" s="22"/>
      <c r="GQ286" s="22"/>
      <c r="GR286" s="22"/>
      <c r="GS286" s="22"/>
      <c r="GT286" s="22"/>
      <c r="GU286" s="15"/>
      <c r="GV286" s="22"/>
      <c r="GW286" s="22"/>
      <c r="GX286" s="22"/>
      <c r="GY286" s="18"/>
      <c r="GZ286" s="18"/>
      <c r="HA286" s="18"/>
      <c r="HB286" s="18"/>
      <c r="HC286" s="18"/>
      <c r="HD286" s="18"/>
      <c r="HE286" s="18"/>
      <c r="HF286" s="18"/>
      <c r="HG286" s="18"/>
      <c r="HH286" s="18"/>
      <c r="HI286" s="18"/>
      <c r="HJ286" s="18"/>
      <c r="HK286" s="18"/>
      <c r="HL286" s="18"/>
      <c r="HM286" s="18"/>
      <c r="HN286" s="18"/>
      <c r="HO286" s="18"/>
      <c r="HP286" s="18"/>
      <c r="HQ286" s="18"/>
      <c r="HR286" s="18"/>
      <c r="HS286" s="18"/>
      <c r="HT286" s="18"/>
      <c r="HU286" s="18"/>
      <c r="HV286" s="18"/>
      <c r="HW286" s="18"/>
      <c r="HX286" s="18"/>
      <c r="HY286" s="18"/>
      <c r="HZ286" s="18"/>
      <c r="IA286" s="18"/>
      <c r="IB286" s="18"/>
      <c r="IC286" s="18"/>
      <c r="ID286" s="18"/>
      <c r="IE286" s="18"/>
      <c r="IF286" s="18"/>
      <c r="IG286" s="18"/>
      <c r="IH286" s="18"/>
      <c r="II286" s="18"/>
      <c r="IJ286" s="18"/>
      <c r="IK286" s="18"/>
      <c r="IL286" s="18"/>
      <c r="IM286" s="18"/>
      <c r="IN286" s="18"/>
      <c r="IO286" s="18"/>
      <c r="IP286" s="18"/>
      <c r="IQ286" s="18"/>
      <c r="IR286" s="18"/>
      <c r="IS286" s="18"/>
      <c r="IT286" s="18"/>
      <c r="IU286" s="18"/>
      <c r="IV286" s="18"/>
      <c r="IW286" s="18"/>
      <c r="IX286" s="18"/>
      <c r="IY286" s="18"/>
      <c r="IZ286" s="18"/>
      <c r="JA286" s="18"/>
      <c r="JB286" s="18"/>
      <c r="JC286" s="18"/>
      <c r="JD286" s="18"/>
      <c r="JE286" s="18"/>
      <c r="JF286" s="18"/>
    </row>
    <row r="287" spans="36:266" x14ac:dyDescent="0.3">
      <c r="AJ287" s="24"/>
      <c r="AK287" s="24"/>
      <c r="AL287" s="20"/>
      <c r="AM287" s="23"/>
      <c r="AN287" s="18"/>
      <c r="AO287" s="24"/>
      <c r="AW287" s="71"/>
      <c r="AX287" s="71"/>
      <c r="AY287" s="71"/>
      <c r="BB287" s="25"/>
      <c r="BC287" s="21"/>
      <c r="BG287" s="18"/>
      <c r="BN287" s="22"/>
      <c r="BO287" s="22"/>
      <c r="BP287" s="22"/>
      <c r="BQ287" s="22"/>
      <c r="BR287" s="15"/>
      <c r="CF287" s="15"/>
      <c r="CL287" s="22"/>
      <c r="CM287" s="15"/>
      <c r="CR287" s="22"/>
      <c r="CT287" s="15"/>
      <c r="CW287" s="22"/>
      <c r="DA287" s="15"/>
      <c r="DH287" s="15"/>
      <c r="DJ287" s="22"/>
      <c r="DO287" s="15"/>
      <c r="DV287" s="15"/>
      <c r="EC287" s="15"/>
      <c r="EJ287" s="15"/>
      <c r="EQ287" s="15"/>
      <c r="EX287" s="15"/>
      <c r="FE287" s="15"/>
      <c r="FL287" s="15"/>
      <c r="FS287" s="15"/>
      <c r="FZ287" s="15"/>
      <c r="GG287" s="15"/>
      <c r="GN287" s="15"/>
      <c r="GP287" s="22"/>
      <c r="GQ287" s="22"/>
      <c r="GR287" s="22"/>
      <c r="GS287" s="22"/>
      <c r="GT287" s="22"/>
      <c r="GU287" s="15"/>
      <c r="GV287" s="22"/>
      <c r="GW287" s="22"/>
      <c r="GX287" s="22"/>
      <c r="GY287" s="18"/>
      <c r="GZ287" s="18"/>
      <c r="HA287" s="18"/>
      <c r="HB287" s="18"/>
      <c r="HC287" s="18"/>
      <c r="HD287" s="18"/>
      <c r="HE287" s="18"/>
      <c r="HF287" s="18"/>
      <c r="HG287" s="18"/>
      <c r="HH287" s="18"/>
      <c r="HI287" s="18"/>
      <c r="HJ287" s="18"/>
      <c r="HK287" s="18"/>
      <c r="HL287" s="18"/>
      <c r="HM287" s="18"/>
      <c r="HN287" s="18"/>
      <c r="HO287" s="18"/>
      <c r="HP287" s="18"/>
      <c r="HQ287" s="18"/>
      <c r="HR287" s="18"/>
      <c r="HS287" s="18"/>
      <c r="HT287" s="18"/>
      <c r="HU287" s="18"/>
      <c r="HV287" s="18"/>
      <c r="HW287" s="18"/>
      <c r="HX287" s="18"/>
      <c r="HY287" s="18"/>
      <c r="HZ287" s="18"/>
      <c r="IA287" s="18"/>
      <c r="IB287" s="18"/>
      <c r="IC287" s="18"/>
      <c r="ID287" s="18"/>
      <c r="IE287" s="18"/>
      <c r="IF287" s="18"/>
      <c r="IG287" s="18"/>
      <c r="IH287" s="18"/>
      <c r="II287" s="18"/>
      <c r="IJ287" s="18"/>
      <c r="IK287" s="18"/>
      <c r="IL287" s="18"/>
      <c r="IM287" s="18"/>
      <c r="IN287" s="18"/>
      <c r="IO287" s="18"/>
      <c r="IP287" s="18"/>
      <c r="IQ287" s="18"/>
      <c r="IR287" s="18"/>
      <c r="IS287" s="18"/>
      <c r="IT287" s="18"/>
      <c r="IU287" s="18"/>
      <c r="IV287" s="18"/>
      <c r="IW287" s="18"/>
      <c r="IX287" s="18"/>
      <c r="IY287" s="18"/>
      <c r="IZ287" s="18"/>
      <c r="JA287" s="18"/>
      <c r="JB287" s="18"/>
      <c r="JC287" s="18"/>
      <c r="JD287" s="18"/>
      <c r="JE287" s="18"/>
      <c r="JF287" s="18"/>
    </row>
    <row r="288" spans="36:266" x14ac:dyDescent="0.3">
      <c r="AJ288" s="24"/>
      <c r="AK288" s="24"/>
      <c r="AL288" s="20"/>
      <c r="AM288" s="23"/>
      <c r="AN288" s="18"/>
      <c r="AO288" s="24"/>
      <c r="AW288" s="71"/>
      <c r="AX288" s="71"/>
      <c r="AY288" s="71"/>
      <c r="BB288" s="25"/>
      <c r="BC288" s="21"/>
      <c r="BG288" s="18"/>
      <c r="BN288" s="22"/>
      <c r="BO288" s="22"/>
      <c r="BP288" s="22"/>
      <c r="BQ288" s="22"/>
      <c r="BR288" s="15"/>
      <c r="CF288" s="15"/>
      <c r="CL288" s="22"/>
      <c r="CM288" s="15"/>
      <c r="CR288" s="22"/>
      <c r="CT288" s="15"/>
      <c r="CW288" s="22"/>
      <c r="DA288" s="15"/>
      <c r="DH288" s="15"/>
      <c r="DJ288" s="22"/>
      <c r="DO288" s="15"/>
      <c r="DV288" s="15"/>
      <c r="EC288" s="15"/>
      <c r="EJ288" s="15"/>
      <c r="EQ288" s="15"/>
      <c r="EX288" s="15"/>
      <c r="FE288" s="15"/>
      <c r="FL288" s="15"/>
      <c r="FS288" s="15"/>
      <c r="FZ288" s="15"/>
      <c r="GG288" s="15"/>
      <c r="GN288" s="15"/>
      <c r="GP288" s="22"/>
      <c r="GQ288" s="22"/>
      <c r="GR288" s="22"/>
      <c r="GS288" s="22"/>
      <c r="GT288" s="22"/>
      <c r="GU288" s="15"/>
      <c r="GV288" s="22"/>
      <c r="GW288" s="22"/>
      <c r="GX288" s="22"/>
      <c r="GY288" s="18"/>
      <c r="GZ288" s="18"/>
      <c r="HA288" s="18"/>
      <c r="HB288" s="18"/>
      <c r="HC288" s="18"/>
      <c r="HD288" s="18"/>
      <c r="HE288" s="18"/>
      <c r="HF288" s="18"/>
      <c r="HG288" s="18"/>
      <c r="HH288" s="18"/>
      <c r="HI288" s="18"/>
      <c r="HJ288" s="18"/>
      <c r="HK288" s="18"/>
      <c r="HL288" s="18"/>
      <c r="HM288" s="18"/>
      <c r="HN288" s="18"/>
      <c r="HO288" s="18"/>
      <c r="HP288" s="18"/>
      <c r="HQ288" s="18"/>
      <c r="HR288" s="18"/>
      <c r="HS288" s="18"/>
      <c r="HT288" s="18"/>
      <c r="HU288" s="18"/>
      <c r="HV288" s="18"/>
      <c r="HW288" s="18"/>
      <c r="HX288" s="18"/>
      <c r="HY288" s="18"/>
      <c r="HZ288" s="18"/>
      <c r="IA288" s="18"/>
      <c r="IB288" s="18"/>
      <c r="IC288" s="18"/>
      <c r="ID288" s="18"/>
      <c r="IE288" s="18"/>
      <c r="IF288" s="18"/>
      <c r="IG288" s="18"/>
      <c r="IH288" s="18"/>
      <c r="II288" s="18"/>
      <c r="IJ288" s="18"/>
      <c r="IK288" s="18"/>
      <c r="IL288" s="18"/>
      <c r="IM288" s="18"/>
      <c r="IN288" s="18"/>
      <c r="IO288" s="18"/>
      <c r="IP288" s="18"/>
      <c r="IQ288" s="18"/>
      <c r="IR288" s="18"/>
      <c r="IS288" s="18"/>
      <c r="IT288" s="18"/>
      <c r="IU288" s="18"/>
      <c r="IV288" s="18"/>
      <c r="IW288" s="18"/>
      <c r="IX288" s="18"/>
      <c r="IY288" s="18"/>
      <c r="IZ288" s="18"/>
      <c r="JA288" s="18"/>
      <c r="JB288" s="18"/>
      <c r="JC288" s="18"/>
      <c r="JD288" s="18"/>
      <c r="JE288" s="18"/>
      <c r="JF288" s="18"/>
    </row>
    <row r="289" spans="36:266" x14ac:dyDescent="0.3">
      <c r="AJ289" s="24"/>
      <c r="AK289" s="24"/>
      <c r="AL289" s="20"/>
      <c r="AM289" s="23"/>
      <c r="AN289" s="18"/>
      <c r="AO289" s="24"/>
      <c r="AW289" s="71"/>
      <c r="AX289" s="71"/>
      <c r="AY289" s="71"/>
      <c r="BB289" s="25"/>
      <c r="BC289" s="21"/>
      <c r="BG289" s="18"/>
      <c r="BN289" s="22"/>
      <c r="BO289" s="22"/>
      <c r="BP289" s="22"/>
      <c r="BQ289" s="22"/>
      <c r="BR289" s="15"/>
      <c r="CF289" s="15"/>
      <c r="CL289" s="22"/>
      <c r="CM289" s="15"/>
      <c r="CR289" s="22"/>
      <c r="CT289" s="15"/>
      <c r="CW289" s="22"/>
      <c r="DA289" s="15"/>
      <c r="DH289" s="15"/>
      <c r="DJ289" s="22"/>
      <c r="DO289" s="15"/>
      <c r="DV289" s="15"/>
      <c r="EC289" s="15"/>
      <c r="EJ289" s="15"/>
      <c r="EQ289" s="15"/>
      <c r="EX289" s="15"/>
      <c r="FE289" s="15"/>
      <c r="FL289" s="15"/>
      <c r="FS289" s="15"/>
      <c r="FZ289" s="15"/>
      <c r="GG289" s="15"/>
      <c r="GN289" s="15"/>
      <c r="GP289" s="22"/>
      <c r="GQ289" s="22"/>
      <c r="GR289" s="22"/>
      <c r="GS289" s="22"/>
      <c r="GT289" s="22"/>
      <c r="GU289" s="15"/>
      <c r="GV289" s="22"/>
      <c r="GW289" s="22"/>
      <c r="GX289" s="22"/>
      <c r="GY289" s="18"/>
      <c r="GZ289" s="18"/>
      <c r="HA289" s="18"/>
      <c r="HB289" s="18"/>
      <c r="HC289" s="18"/>
      <c r="HD289" s="18"/>
      <c r="HE289" s="18"/>
      <c r="HF289" s="18"/>
      <c r="HG289" s="18"/>
      <c r="HH289" s="18"/>
      <c r="HI289" s="18"/>
      <c r="HJ289" s="18"/>
      <c r="HK289" s="18"/>
      <c r="HL289" s="18"/>
      <c r="HM289" s="18"/>
      <c r="HN289" s="18"/>
      <c r="HO289" s="18"/>
      <c r="HP289" s="18"/>
      <c r="HQ289" s="18"/>
      <c r="HR289" s="18"/>
      <c r="HS289" s="18"/>
      <c r="HT289" s="18"/>
      <c r="HU289" s="18"/>
      <c r="HV289" s="18"/>
      <c r="HW289" s="18"/>
      <c r="HX289" s="18"/>
      <c r="HY289" s="18"/>
      <c r="HZ289" s="18"/>
      <c r="IA289" s="18"/>
      <c r="IB289" s="18"/>
      <c r="IC289" s="18"/>
      <c r="ID289" s="18"/>
      <c r="IE289" s="18"/>
      <c r="IF289" s="18"/>
      <c r="IG289" s="18"/>
      <c r="IH289" s="18"/>
      <c r="II289" s="18"/>
      <c r="IJ289" s="18"/>
      <c r="IK289" s="18"/>
      <c r="IL289" s="18"/>
      <c r="IM289" s="18"/>
      <c r="IN289" s="18"/>
      <c r="IO289" s="18"/>
      <c r="IP289" s="18"/>
      <c r="IQ289" s="18"/>
      <c r="IR289" s="18"/>
      <c r="IS289" s="18"/>
      <c r="IT289" s="18"/>
      <c r="IU289" s="18"/>
      <c r="IV289" s="18"/>
      <c r="IW289" s="18"/>
      <c r="IX289" s="18"/>
      <c r="IY289" s="18"/>
      <c r="IZ289" s="18"/>
      <c r="JA289" s="18"/>
      <c r="JB289" s="18"/>
      <c r="JC289" s="18"/>
      <c r="JD289" s="18"/>
      <c r="JE289" s="18"/>
      <c r="JF289" s="18"/>
    </row>
    <row r="290" spans="36:266" x14ac:dyDescent="0.3">
      <c r="AJ290" s="24"/>
      <c r="AK290" s="24"/>
      <c r="AL290" s="20"/>
      <c r="AM290" s="23"/>
      <c r="AN290" s="18"/>
      <c r="AO290" s="24"/>
      <c r="AW290" s="71"/>
      <c r="AX290" s="71"/>
      <c r="AY290" s="71"/>
      <c r="BB290" s="25"/>
      <c r="BC290" s="21"/>
      <c r="BG290" s="18"/>
      <c r="BN290" s="22"/>
      <c r="BO290" s="22"/>
      <c r="BP290" s="22"/>
      <c r="BQ290" s="22"/>
      <c r="BR290" s="15"/>
      <c r="CF290" s="15"/>
      <c r="CL290" s="22"/>
      <c r="CM290" s="15"/>
      <c r="CR290" s="22"/>
      <c r="CT290" s="15"/>
      <c r="CW290" s="22"/>
      <c r="DA290" s="15"/>
      <c r="DH290" s="15"/>
      <c r="DJ290" s="22"/>
      <c r="DO290" s="15"/>
      <c r="DV290" s="15"/>
      <c r="EC290" s="15"/>
      <c r="EJ290" s="15"/>
      <c r="EQ290" s="15"/>
      <c r="EX290" s="15"/>
      <c r="FE290" s="15"/>
      <c r="FL290" s="15"/>
      <c r="FS290" s="15"/>
      <c r="FZ290" s="15"/>
      <c r="GG290" s="15"/>
      <c r="GN290" s="15"/>
      <c r="GP290" s="22"/>
      <c r="GQ290" s="22"/>
      <c r="GR290" s="22"/>
      <c r="GS290" s="22"/>
      <c r="GT290" s="22"/>
      <c r="GU290" s="15"/>
      <c r="GV290" s="22"/>
      <c r="GW290" s="22"/>
      <c r="GX290" s="22"/>
      <c r="GY290" s="18"/>
      <c r="GZ290" s="18"/>
      <c r="HA290" s="18"/>
      <c r="HB290" s="18"/>
      <c r="HC290" s="18"/>
      <c r="HD290" s="18"/>
      <c r="HE290" s="18"/>
      <c r="HF290" s="18"/>
      <c r="HG290" s="18"/>
      <c r="HH290" s="18"/>
      <c r="HI290" s="18"/>
      <c r="HJ290" s="18"/>
      <c r="HK290" s="18"/>
      <c r="HL290" s="18"/>
      <c r="HM290" s="18"/>
      <c r="HN290" s="18"/>
      <c r="HO290" s="18"/>
      <c r="HP290" s="18"/>
      <c r="HQ290" s="18"/>
      <c r="HR290" s="18"/>
      <c r="HS290" s="18"/>
      <c r="HT290" s="18"/>
      <c r="HU290" s="18"/>
      <c r="HV290" s="18"/>
      <c r="HW290" s="18"/>
      <c r="HX290" s="18"/>
      <c r="HY290" s="18"/>
      <c r="HZ290" s="18"/>
      <c r="IA290" s="18"/>
      <c r="IB290" s="18"/>
      <c r="IC290" s="18"/>
      <c r="ID290" s="18"/>
      <c r="IE290" s="18"/>
      <c r="IF290" s="18"/>
      <c r="IG290" s="18"/>
      <c r="IH290" s="18"/>
      <c r="II290" s="18"/>
      <c r="IJ290" s="18"/>
      <c r="IK290" s="18"/>
      <c r="IL290" s="18"/>
      <c r="IM290" s="18"/>
      <c r="IN290" s="18"/>
      <c r="IO290" s="18"/>
      <c r="IP290" s="18"/>
      <c r="IQ290" s="18"/>
      <c r="IR290" s="18"/>
      <c r="IS290" s="18"/>
      <c r="IT290" s="18"/>
      <c r="IU290" s="18"/>
      <c r="IV290" s="18"/>
      <c r="IW290" s="18"/>
      <c r="IX290" s="18"/>
      <c r="IY290" s="18"/>
      <c r="IZ290" s="18"/>
      <c r="JA290" s="18"/>
      <c r="JB290" s="18"/>
      <c r="JC290" s="18"/>
      <c r="JD290" s="18"/>
      <c r="JE290" s="18"/>
      <c r="JF290" s="18"/>
    </row>
    <row r="291" spans="36:266" x14ac:dyDescent="0.3">
      <c r="AJ291" s="24"/>
      <c r="AK291" s="24"/>
      <c r="AL291" s="20"/>
      <c r="AM291" s="23"/>
      <c r="AN291" s="18"/>
      <c r="AO291" s="24"/>
      <c r="AW291" s="71"/>
      <c r="AX291" s="71"/>
      <c r="AY291" s="71"/>
      <c r="BB291" s="25"/>
      <c r="BC291" s="21"/>
      <c r="BG291" s="18"/>
      <c r="BN291" s="22"/>
      <c r="BO291" s="22"/>
      <c r="BP291" s="22"/>
      <c r="BQ291" s="22"/>
      <c r="BR291" s="15"/>
      <c r="CF291" s="15"/>
      <c r="CL291" s="22"/>
      <c r="CM291" s="15"/>
      <c r="CR291" s="22"/>
      <c r="CT291" s="15"/>
      <c r="CW291" s="22"/>
      <c r="DA291" s="15"/>
      <c r="DH291" s="15"/>
      <c r="DJ291" s="22"/>
      <c r="DO291" s="15"/>
      <c r="DV291" s="15"/>
      <c r="EC291" s="15"/>
      <c r="EJ291" s="15"/>
      <c r="EQ291" s="15"/>
      <c r="EX291" s="15"/>
      <c r="FE291" s="15"/>
      <c r="FL291" s="15"/>
      <c r="FS291" s="15"/>
      <c r="FZ291" s="15"/>
      <c r="GG291" s="15"/>
      <c r="GN291" s="15"/>
      <c r="GP291" s="22"/>
      <c r="GQ291" s="22"/>
      <c r="GR291" s="22"/>
      <c r="GS291" s="22"/>
      <c r="GT291" s="22"/>
      <c r="GU291" s="15"/>
      <c r="GV291" s="22"/>
      <c r="GW291" s="22"/>
      <c r="GX291" s="22"/>
      <c r="GY291" s="18"/>
      <c r="GZ291" s="18"/>
      <c r="HA291" s="18"/>
      <c r="HB291" s="18"/>
      <c r="HC291" s="18"/>
      <c r="HD291" s="18"/>
      <c r="HE291" s="18"/>
      <c r="HF291" s="18"/>
      <c r="HG291" s="18"/>
      <c r="HH291" s="18"/>
      <c r="HI291" s="18"/>
      <c r="HJ291" s="18"/>
      <c r="HK291" s="18"/>
      <c r="HL291" s="18"/>
      <c r="HM291" s="18"/>
      <c r="HN291" s="18"/>
      <c r="HO291" s="18"/>
      <c r="HP291" s="18"/>
      <c r="HQ291" s="18"/>
      <c r="HR291" s="18"/>
      <c r="HS291" s="18"/>
      <c r="HT291" s="18"/>
      <c r="HU291" s="18"/>
      <c r="HV291" s="18"/>
      <c r="HW291" s="18"/>
      <c r="HX291" s="18"/>
      <c r="HY291" s="18"/>
      <c r="HZ291" s="18"/>
      <c r="IA291" s="18"/>
      <c r="IB291" s="18"/>
      <c r="IC291" s="18"/>
      <c r="ID291" s="18"/>
      <c r="IE291" s="18"/>
      <c r="IF291" s="18"/>
      <c r="IG291" s="18"/>
      <c r="IH291" s="18"/>
      <c r="II291" s="18"/>
      <c r="IJ291" s="18"/>
      <c r="IK291" s="18"/>
      <c r="IL291" s="18"/>
      <c r="IM291" s="18"/>
      <c r="IN291" s="18"/>
      <c r="IO291" s="18"/>
      <c r="IP291" s="18"/>
      <c r="IQ291" s="18"/>
      <c r="IR291" s="18"/>
      <c r="IS291" s="18"/>
      <c r="IT291" s="18"/>
      <c r="IU291" s="18"/>
      <c r="IV291" s="18"/>
      <c r="IW291" s="18"/>
      <c r="IX291" s="18"/>
      <c r="IY291" s="18"/>
      <c r="IZ291" s="18"/>
      <c r="JA291" s="18"/>
      <c r="JB291" s="18"/>
      <c r="JC291" s="18"/>
      <c r="JD291" s="18"/>
      <c r="JE291" s="18"/>
      <c r="JF291" s="18"/>
    </row>
    <row r="292" spans="36:266" x14ac:dyDescent="0.3">
      <c r="AJ292" s="24"/>
      <c r="AK292" s="24"/>
      <c r="AL292" s="20"/>
      <c r="AM292" s="23"/>
      <c r="AN292" s="18"/>
      <c r="AO292" s="24"/>
      <c r="AW292" s="71"/>
      <c r="AX292" s="71"/>
      <c r="AY292" s="71"/>
      <c r="BB292" s="25"/>
      <c r="BC292" s="21"/>
      <c r="BG292" s="18"/>
      <c r="BN292" s="22"/>
      <c r="BO292" s="22"/>
      <c r="BP292" s="22"/>
      <c r="BQ292" s="22"/>
      <c r="BR292" s="15"/>
      <c r="CF292" s="15"/>
      <c r="CL292" s="22"/>
      <c r="CM292" s="15"/>
      <c r="CR292" s="22"/>
      <c r="CT292" s="15"/>
      <c r="CW292" s="22"/>
      <c r="DA292" s="15"/>
      <c r="DH292" s="15"/>
      <c r="DJ292" s="22"/>
      <c r="DO292" s="15"/>
      <c r="DV292" s="15"/>
      <c r="EC292" s="15"/>
      <c r="EJ292" s="15"/>
      <c r="EQ292" s="15"/>
      <c r="EX292" s="15"/>
      <c r="FE292" s="15"/>
      <c r="FL292" s="15"/>
      <c r="FS292" s="15"/>
      <c r="FZ292" s="15"/>
      <c r="GG292" s="15"/>
      <c r="GN292" s="15"/>
      <c r="GP292" s="22"/>
      <c r="GQ292" s="22"/>
      <c r="GR292" s="22"/>
      <c r="GS292" s="22"/>
      <c r="GT292" s="22"/>
      <c r="GU292" s="15"/>
      <c r="GV292" s="22"/>
      <c r="GW292" s="22"/>
      <c r="GX292" s="22"/>
      <c r="GY292" s="18"/>
      <c r="GZ292" s="18"/>
      <c r="HA292" s="18"/>
      <c r="HB292" s="18"/>
      <c r="HC292" s="18"/>
      <c r="HD292" s="18"/>
      <c r="HE292" s="18"/>
      <c r="HF292" s="18"/>
      <c r="HG292" s="18"/>
      <c r="HH292" s="18"/>
      <c r="HI292" s="18"/>
      <c r="HJ292" s="18"/>
      <c r="HK292" s="18"/>
      <c r="HL292" s="18"/>
      <c r="HM292" s="18"/>
      <c r="HN292" s="18"/>
      <c r="HO292" s="18"/>
      <c r="HP292" s="18"/>
      <c r="HQ292" s="18"/>
      <c r="HR292" s="18"/>
      <c r="HS292" s="18"/>
      <c r="HT292" s="18"/>
      <c r="HU292" s="18"/>
      <c r="HV292" s="18"/>
      <c r="HW292" s="18"/>
      <c r="HX292" s="18"/>
      <c r="HY292" s="18"/>
      <c r="HZ292" s="18"/>
      <c r="IA292" s="18"/>
      <c r="IB292" s="18"/>
      <c r="IC292" s="18"/>
      <c r="ID292" s="18"/>
      <c r="IE292" s="18"/>
      <c r="IF292" s="18"/>
      <c r="IG292" s="18"/>
      <c r="IH292" s="18"/>
      <c r="II292" s="18"/>
      <c r="IJ292" s="18"/>
      <c r="IK292" s="18"/>
      <c r="IL292" s="18"/>
      <c r="IM292" s="18"/>
      <c r="IN292" s="18"/>
      <c r="IO292" s="18"/>
      <c r="IP292" s="18"/>
      <c r="IQ292" s="18"/>
      <c r="IR292" s="18"/>
      <c r="IS292" s="18"/>
      <c r="IT292" s="18"/>
      <c r="IU292" s="18"/>
      <c r="IV292" s="18"/>
      <c r="IW292" s="18"/>
      <c r="IX292" s="18"/>
      <c r="IY292" s="18"/>
      <c r="IZ292" s="18"/>
      <c r="JA292" s="18"/>
      <c r="JB292" s="18"/>
      <c r="JC292" s="18"/>
      <c r="JD292" s="18"/>
      <c r="JE292" s="18"/>
      <c r="JF292" s="18"/>
    </row>
    <row r="293" spans="36:266" x14ac:dyDescent="0.3">
      <c r="AJ293" s="24"/>
      <c r="AK293" s="24"/>
      <c r="AL293" s="20"/>
      <c r="AM293" s="23"/>
      <c r="AN293" s="18"/>
      <c r="AO293" s="24"/>
      <c r="AW293" s="71"/>
      <c r="AX293" s="71"/>
      <c r="AY293" s="71"/>
      <c r="BB293" s="25"/>
      <c r="BC293" s="21"/>
      <c r="BG293" s="18"/>
      <c r="BN293" s="22"/>
      <c r="BO293" s="22"/>
      <c r="BP293" s="22"/>
      <c r="BQ293" s="22"/>
      <c r="BR293" s="15"/>
      <c r="CF293" s="15"/>
      <c r="CL293" s="22"/>
      <c r="CM293" s="15"/>
      <c r="CR293" s="22"/>
      <c r="CT293" s="15"/>
      <c r="CW293" s="22"/>
      <c r="DA293" s="15"/>
      <c r="DH293" s="15"/>
      <c r="DJ293" s="22"/>
      <c r="DO293" s="15"/>
      <c r="DV293" s="15"/>
      <c r="EC293" s="15"/>
      <c r="EJ293" s="15"/>
      <c r="EQ293" s="15"/>
      <c r="EX293" s="15"/>
      <c r="FE293" s="15"/>
      <c r="FL293" s="15"/>
      <c r="FS293" s="15"/>
      <c r="FZ293" s="15"/>
      <c r="GG293" s="15"/>
      <c r="GN293" s="15"/>
      <c r="GP293" s="22"/>
      <c r="GQ293" s="22"/>
      <c r="GR293" s="22"/>
      <c r="GS293" s="22"/>
      <c r="GT293" s="22"/>
      <c r="GU293" s="15"/>
      <c r="GV293" s="22"/>
      <c r="GW293" s="22"/>
      <c r="GX293" s="22"/>
      <c r="GY293" s="18"/>
      <c r="GZ293" s="18"/>
      <c r="HA293" s="18"/>
      <c r="HB293" s="18"/>
      <c r="HC293" s="18"/>
      <c r="HD293" s="18"/>
      <c r="HE293" s="18"/>
      <c r="HF293" s="18"/>
      <c r="HG293" s="18"/>
      <c r="HH293" s="18"/>
      <c r="HI293" s="18"/>
      <c r="HJ293" s="18"/>
      <c r="HK293" s="18"/>
      <c r="HL293" s="18"/>
      <c r="HM293" s="18"/>
      <c r="HN293" s="18"/>
      <c r="HO293" s="18"/>
      <c r="HP293" s="18"/>
      <c r="HQ293" s="18"/>
      <c r="HR293" s="18"/>
      <c r="HS293" s="18"/>
      <c r="HT293" s="18"/>
      <c r="HU293" s="18"/>
      <c r="HV293" s="18"/>
      <c r="HW293" s="18"/>
      <c r="HX293" s="18"/>
      <c r="HY293" s="18"/>
      <c r="HZ293" s="18"/>
      <c r="IA293" s="18"/>
      <c r="IB293" s="18"/>
      <c r="IC293" s="18"/>
      <c r="ID293" s="18"/>
      <c r="IE293" s="18"/>
      <c r="IF293" s="18"/>
      <c r="IG293" s="18"/>
      <c r="IH293" s="18"/>
      <c r="II293" s="18"/>
      <c r="IJ293" s="18"/>
      <c r="IK293" s="18"/>
      <c r="IL293" s="18"/>
      <c r="IM293" s="18"/>
      <c r="IN293" s="18"/>
      <c r="IO293" s="18"/>
      <c r="IP293" s="18"/>
      <c r="IQ293" s="18"/>
      <c r="IR293" s="18"/>
      <c r="IS293" s="18"/>
      <c r="IT293" s="18"/>
      <c r="IU293" s="18"/>
      <c r="IV293" s="18"/>
      <c r="IW293" s="18"/>
      <c r="IX293" s="18"/>
      <c r="IY293" s="18"/>
      <c r="IZ293" s="18"/>
      <c r="JA293" s="18"/>
      <c r="JB293" s="18"/>
      <c r="JC293" s="18"/>
      <c r="JD293" s="18"/>
      <c r="JE293" s="18"/>
      <c r="JF293" s="18"/>
    </row>
    <row r="294" spans="36:266" x14ac:dyDescent="0.3">
      <c r="AJ294" s="24"/>
      <c r="AK294" s="24"/>
      <c r="AL294" s="20"/>
      <c r="AM294" s="23"/>
      <c r="AN294" s="18"/>
      <c r="AO294" s="24"/>
      <c r="AW294" s="71"/>
      <c r="AX294" s="71"/>
      <c r="AY294" s="71"/>
      <c r="BB294" s="25"/>
      <c r="BC294" s="21"/>
      <c r="BG294" s="18"/>
      <c r="BN294" s="22"/>
      <c r="BO294" s="22"/>
      <c r="BP294" s="22"/>
      <c r="BQ294" s="22"/>
      <c r="BR294" s="15"/>
      <c r="CF294" s="15"/>
      <c r="CL294" s="22"/>
      <c r="CM294" s="15"/>
      <c r="CR294" s="22"/>
      <c r="CT294" s="15"/>
      <c r="CW294" s="22"/>
      <c r="DA294" s="15"/>
      <c r="DH294" s="15"/>
      <c r="DJ294" s="22"/>
      <c r="DO294" s="15"/>
      <c r="DV294" s="15"/>
      <c r="EC294" s="15"/>
      <c r="EJ294" s="15"/>
      <c r="EQ294" s="15"/>
      <c r="EX294" s="15"/>
      <c r="FE294" s="15"/>
      <c r="FL294" s="15"/>
      <c r="FS294" s="15"/>
      <c r="FZ294" s="15"/>
      <c r="GG294" s="15"/>
      <c r="GN294" s="15"/>
      <c r="GP294" s="22"/>
      <c r="GQ294" s="22"/>
      <c r="GR294" s="22"/>
      <c r="GS294" s="22"/>
      <c r="GT294" s="22"/>
      <c r="GU294" s="15"/>
      <c r="GV294" s="22"/>
      <c r="GW294" s="22"/>
      <c r="GX294" s="22"/>
      <c r="GY294" s="18"/>
      <c r="GZ294" s="18"/>
      <c r="HA294" s="18"/>
      <c r="HB294" s="18"/>
      <c r="HC294" s="18"/>
      <c r="HD294" s="18"/>
      <c r="HE294" s="18"/>
      <c r="HF294" s="18"/>
      <c r="HG294" s="18"/>
      <c r="HH294" s="18"/>
      <c r="HI294" s="18"/>
      <c r="HJ294" s="18"/>
      <c r="HK294" s="18"/>
      <c r="HL294" s="18"/>
      <c r="HM294" s="18"/>
      <c r="HN294" s="18"/>
      <c r="HO294" s="18"/>
      <c r="HP294" s="18"/>
      <c r="HQ294" s="18"/>
      <c r="HR294" s="18"/>
      <c r="HS294" s="18"/>
      <c r="HT294" s="18"/>
      <c r="HU294" s="18"/>
      <c r="HV294" s="18"/>
      <c r="HW294" s="18"/>
      <c r="HX294" s="18"/>
      <c r="HY294" s="18"/>
      <c r="HZ294" s="18"/>
      <c r="IA294" s="18"/>
      <c r="IB294" s="18"/>
      <c r="IC294" s="18"/>
      <c r="ID294" s="18"/>
      <c r="IE294" s="18"/>
      <c r="IF294" s="18"/>
      <c r="IG294" s="18"/>
      <c r="IH294" s="18"/>
      <c r="II294" s="18"/>
      <c r="IJ294" s="18"/>
      <c r="IK294" s="18"/>
      <c r="IL294" s="18"/>
      <c r="IM294" s="18"/>
      <c r="IN294" s="18"/>
      <c r="IO294" s="18"/>
      <c r="IP294" s="18"/>
      <c r="IQ294" s="18"/>
      <c r="IR294" s="18"/>
      <c r="IS294" s="18"/>
      <c r="IT294" s="18"/>
      <c r="IU294" s="18"/>
      <c r="IV294" s="18"/>
      <c r="IW294" s="18"/>
      <c r="IX294" s="18"/>
      <c r="IY294" s="18"/>
      <c r="IZ294" s="18"/>
      <c r="JA294" s="18"/>
      <c r="JB294" s="18"/>
      <c r="JC294" s="18"/>
      <c r="JD294" s="18"/>
      <c r="JE294" s="18"/>
      <c r="JF294" s="18"/>
    </row>
    <row r="295" spans="36:266" x14ac:dyDescent="0.3">
      <c r="AJ295" s="24"/>
      <c r="AK295" s="24"/>
      <c r="AL295" s="20"/>
      <c r="AM295" s="23"/>
      <c r="AN295" s="18"/>
      <c r="AO295" s="24"/>
      <c r="AW295" s="71"/>
      <c r="AX295" s="71"/>
      <c r="AY295" s="71"/>
      <c r="BB295" s="25"/>
      <c r="BC295" s="21"/>
      <c r="BG295" s="18"/>
      <c r="BN295" s="22"/>
      <c r="BO295" s="22"/>
      <c r="BP295" s="22"/>
      <c r="BQ295" s="22"/>
      <c r="BR295" s="15"/>
      <c r="CF295" s="15"/>
      <c r="CL295" s="22"/>
      <c r="CM295" s="15"/>
      <c r="CR295" s="22"/>
      <c r="CT295" s="15"/>
      <c r="CW295" s="22"/>
      <c r="DA295" s="15"/>
      <c r="DH295" s="15"/>
      <c r="DJ295" s="22"/>
      <c r="DO295" s="15"/>
      <c r="DV295" s="15"/>
      <c r="EC295" s="15"/>
      <c r="EJ295" s="15"/>
      <c r="EQ295" s="15"/>
      <c r="EX295" s="15"/>
      <c r="FE295" s="15"/>
      <c r="FL295" s="15"/>
      <c r="FS295" s="15"/>
      <c r="FZ295" s="15"/>
      <c r="GG295" s="15"/>
      <c r="GN295" s="15"/>
      <c r="GP295" s="22"/>
      <c r="GQ295" s="22"/>
      <c r="GR295" s="22"/>
      <c r="GS295" s="22"/>
      <c r="GT295" s="22"/>
      <c r="GU295" s="15"/>
      <c r="GV295" s="22"/>
      <c r="GW295" s="22"/>
      <c r="GX295" s="22"/>
      <c r="GY295" s="18"/>
      <c r="GZ295" s="18"/>
      <c r="HA295" s="18"/>
      <c r="HB295" s="18"/>
      <c r="HC295" s="18"/>
      <c r="HD295" s="18"/>
      <c r="HE295" s="18"/>
      <c r="HF295" s="18"/>
      <c r="HG295" s="18"/>
      <c r="HH295" s="18"/>
      <c r="HI295" s="18"/>
      <c r="HJ295" s="18"/>
      <c r="HK295" s="18"/>
      <c r="HL295" s="18"/>
      <c r="HM295" s="18"/>
      <c r="HN295" s="18"/>
      <c r="HO295" s="18"/>
      <c r="HP295" s="18"/>
      <c r="HQ295" s="18"/>
      <c r="HR295" s="18"/>
      <c r="HS295" s="18"/>
      <c r="HT295" s="18"/>
      <c r="HU295" s="18"/>
      <c r="HV295" s="18"/>
      <c r="HW295" s="18"/>
      <c r="HX295" s="18"/>
      <c r="HY295" s="18"/>
      <c r="HZ295" s="18"/>
      <c r="IA295" s="18"/>
      <c r="IB295" s="18"/>
      <c r="IC295" s="18"/>
      <c r="ID295" s="18"/>
      <c r="IE295" s="18"/>
      <c r="IF295" s="18"/>
      <c r="IG295" s="18"/>
      <c r="IH295" s="18"/>
      <c r="II295" s="18"/>
      <c r="IJ295" s="18"/>
      <c r="IK295" s="18"/>
      <c r="IL295" s="18"/>
      <c r="IM295" s="18"/>
      <c r="IN295" s="18"/>
      <c r="IO295" s="18"/>
      <c r="IP295" s="18"/>
      <c r="IQ295" s="18"/>
      <c r="IR295" s="18"/>
      <c r="IS295" s="18"/>
      <c r="IT295" s="18"/>
      <c r="IU295" s="18"/>
      <c r="IV295" s="18"/>
      <c r="IW295" s="18"/>
      <c r="IX295" s="18"/>
      <c r="IY295" s="18"/>
      <c r="IZ295" s="18"/>
      <c r="JA295" s="18"/>
      <c r="JB295" s="18"/>
      <c r="JC295" s="18"/>
      <c r="JD295" s="18"/>
      <c r="JE295" s="18"/>
      <c r="JF295" s="18"/>
    </row>
    <row r="296" spans="36:266" x14ac:dyDescent="0.3">
      <c r="AJ296" s="24"/>
      <c r="AK296" s="24"/>
      <c r="AL296" s="20"/>
      <c r="AM296" s="23"/>
      <c r="AN296" s="18"/>
      <c r="AO296" s="24"/>
      <c r="AW296" s="71"/>
      <c r="AX296" s="71"/>
      <c r="AY296" s="71"/>
      <c r="BB296" s="25"/>
      <c r="BC296" s="21"/>
      <c r="BG296" s="18"/>
      <c r="BN296" s="22"/>
      <c r="BO296" s="22"/>
      <c r="BP296" s="22"/>
      <c r="BQ296" s="22"/>
      <c r="BR296" s="15"/>
      <c r="CF296" s="15"/>
      <c r="CL296" s="22"/>
      <c r="CM296" s="15"/>
      <c r="CR296" s="22"/>
      <c r="CT296" s="15"/>
      <c r="CW296" s="22"/>
      <c r="DA296" s="15"/>
      <c r="DH296" s="15"/>
      <c r="DJ296" s="22"/>
      <c r="DO296" s="15"/>
      <c r="DV296" s="15"/>
      <c r="EC296" s="15"/>
      <c r="EJ296" s="15"/>
      <c r="EQ296" s="15"/>
      <c r="EX296" s="15"/>
      <c r="FE296" s="15"/>
      <c r="FL296" s="15"/>
      <c r="FS296" s="15"/>
      <c r="FZ296" s="15"/>
      <c r="GG296" s="15"/>
      <c r="GN296" s="15"/>
      <c r="GP296" s="22"/>
      <c r="GQ296" s="22"/>
      <c r="GR296" s="22"/>
      <c r="GS296" s="22"/>
      <c r="GT296" s="22"/>
      <c r="GU296" s="15"/>
      <c r="GV296" s="22"/>
      <c r="GW296" s="22"/>
      <c r="GX296" s="22"/>
      <c r="GY296" s="18"/>
      <c r="GZ296" s="18"/>
      <c r="HA296" s="18"/>
      <c r="HB296" s="18"/>
      <c r="HC296" s="18"/>
      <c r="HD296" s="18"/>
      <c r="HE296" s="18"/>
      <c r="HF296" s="18"/>
      <c r="HG296" s="18"/>
      <c r="HH296" s="18"/>
      <c r="HI296" s="18"/>
      <c r="HJ296" s="18"/>
      <c r="HK296" s="18"/>
      <c r="HL296" s="18"/>
      <c r="HM296" s="18"/>
      <c r="HN296" s="18"/>
      <c r="HO296" s="18"/>
      <c r="HP296" s="18"/>
      <c r="HQ296" s="18"/>
      <c r="HR296" s="18"/>
      <c r="HS296" s="18"/>
      <c r="HT296" s="18"/>
      <c r="HU296" s="18"/>
      <c r="HV296" s="18"/>
      <c r="HW296" s="18"/>
      <c r="HX296" s="18"/>
      <c r="HY296" s="18"/>
      <c r="HZ296" s="18"/>
      <c r="IA296" s="18"/>
      <c r="IB296" s="18"/>
      <c r="IC296" s="18"/>
      <c r="ID296" s="18"/>
      <c r="IE296" s="18"/>
      <c r="IF296" s="18"/>
      <c r="IG296" s="18"/>
      <c r="IH296" s="18"/>
      <c r="II296" s="18"/>
      <c r="IJ296" s="18"/>
      <c r="IK296" s="18"/>
      <c r="IL296" s="18"/>
      <c r="IM296" s="18"/>
      <c r="IN296" s="18"/>
      <c r="IO296" s="18"/>
      <c r="IP296" s="18"/>
      <c r="IQ296" s="18"/>
      <c r="IR296" s="18"/>
      <c r="IS296" s="18"/>
      <c r="IT296" s="18"/>
      <c r="IU296" s="18"/>
      <c r="IV296" s="18"/>
      <c r="IW296" s="18"/>
      <c r="IX296" s="18"/>
      <c r="IY296" s="18"/>
      <c r="IZ296" s="18"/>
      <c r="JA296" s="18"/>
      <c r="JB296" s="18"/>
      <c r="JC296" s="18"/>
      <c r="JD296" s="18"/>
      <c r="JE296" s="18"/>
      <c r="JF296" s="18"/>
    </row>
    <row r="297" spans="36:266" x14ac:dyDescent="0.3">
      <c r="AJ297" s="24"/>
      <c r="AK297" s="24"/>
      <c r="AL297" s="20"/>
      <c r="AM297" s="23"/>
      <c r="AN297" s="18"/>
      <c r="AO297" s="24"/>
      <c r="AW297" s="71"/>
      <c r="AX297" s="71"/>
      <c r="AY297" s="71"/>
      <c r="BB297" s="25"/>
      <c r="BC297" s="21"/>
      <c r="BG297" s="18"/>
      <c r="BN297" s="22"/>
      <c r="BO297" s="22"/>
      <c r="BP297" s="22"/>
      <c r="BQ297" s="22"/>
      <c r="BR297" s="15"/>
      <c r="CF297" s="15"/>
      <c r="CL297" s="22"/>
      <c r="CM297" s="15"/>
      <c r="CR297" s="22"/>
      <c r="CT297" s="15"/>
      <c r="CW297" s="22"/>
      <c r="DA297" s="15"/>
      <c r="DH297" s="15"/>
      <c r="DJ297" s="22"/>
      <c r="DO297" s="15"/>
      <c r="DV297" s="15"/>
      <c r="EC297" s="15"/>
      <c r="EJ297" s="15"/>
      <c r="EQ297" s="15"/>
      <c r="EX297" s="15"/>
      <c r="FE297" s="15"/>
      <c r="FL297" s="15"/>
      <c r="FS297" s="15"/>
      <c r="FZ297" s="15"/>
      <c r="GG297" s="15"/>
      <c r="GN297" s="15"/>
      <c r="GP297" s="22"/>
      <c r="GQ297" s="22"/>
      <c r="GR297" s="22"/>
      <c r="GS297" s="22"/>
      <c r="GT297" s="22"/>
      <c r="GU297" s="15"/>
      <c r="GV297" s="22"/>
      <c r="GW297" s="22"/>
      <c r="GX297" s="22"/>
      <c r="GY297" s="18"/>
      <c r="GZ297" s="18"/>
      <c r="HA297" s="18"/>
      <c r="HB297" s="18"/>
      <c r="HC297" s="18"/>
      <c r="HD297" s="18"/>
      <c r="HE297" s="18"/>
      <c r="HF297" s="18"/>
      <c r="HG297" s="18"/>
      <c r="HH297" s="18"/>
      <c r="HI297" s="18"/>
      <c r="HJ297" s="18"/>
      <c r="HK297" s="18"/>
      <c r="HL297" s="18"/>
      <c r="HM297" s="18"/>
      <c r="HN297" s="18"/>
      <c r="HO297" s="18"/>
      <c r="HP297" s="18"/>
      <c r="HQ297" s="18"/>
      <c r="HR297" s="18"/>
      <c r="HS297" s="18"/>
      <c r="HT297" s="18"/>
      <c r="HU297" s="18"/>
      <c r="HV297" s="18"/>
      <c r="HW297" s="18"/>
      <c r="HX297" s="18"/>
      <c r="HY297" s="18"/>
      <c r="HZ297" s="18"/>
      <c r="IA297" s="18"/>
      <c r="IB297" s="18"/>
      <c r="IC297" s="18"/>
      <c r="ID297" s="18"/>
      <c r="IE297" s="18"/>
      <c r="IF297" s="18"/>
      <c r="IG297" s="18"/>
      <c r="IH297" s="18"/>
      <c r="II297" s="18"/>
      <c r="IJ297" s="18"/>
      <c r="IK297" s="18"/>
      <c r="IL297" s="18"/>
      <c r="IM297" s="18"/>
      <c r="IN297" s="18"/>
      <c r="IO297" s="18"/>
      <c r="IP297" s="18"/>
      <c r="IQ297" s="18"/>
      <c r="IR297" s="18"/>
      <c r="IS297" s="18"/>
      <c r="IT297" s="18"/>
      <c r="IU297" s="18"/>
      <c r="IV297" s="18"/>
      <c r="IW297" s="18"/>
      <c r="IX297" s="18"/>
      <c r="IY297" s="18"/>
      <c r="IZ297" s="18"/>
      <c r="JA297" s="18"/>
      <c r="JB297" s="18"/>
      <c r="JC297" s="18"/>
      <c r="JD297" s="18"/>
      <c r="JE297" s="18"/>
      <c r="JF297" s="18"/>
    </row>
    <row r="298" spans="36:266" x14ac:dyDescent="0.3">
      <c r="AJ298" s="24"/>
      <c r="AK298" s="24"/>
      <c r="AL298" s="20"/>
      <c r="AM298" s="23"/>
      <c r="AN298" s="18"/>
      <c r="AO298" s="24"/>
      <c r="AW298" s="71"/>
      <c r="AX298" s="71"/>
      <c r="AY298" s="71"/>
      <c r="BB298" s="25"/>
      <c r="BC298" s="21"/>
      <c r="BG298" s="18"/>
      <c r="BN298" s="22"/>
      <c r="BO298" s="22"/>
      <c r="BP298" s="22"/>
      <c r="BQ298" s="22"/>
      <c r="BR298" s="15"/>
      <c r="CF298" s="15"/>
      <c r="CL298" s="22"/>
      <c r="CM298" s="15"/>
      <c r="CR298" s="22"/>
      <c r="CT298" s="15"/>
      <c r="CW298" s="22"/>
      <c r="DA298" s="15"/>
      <c r="DH298" s="15"/>
      <c r="DJ298" s="22"/>
      <c r="DO298" s="15"/>
      <c r="DV298" s="15"/>
      <c r="EC298" s="15"/>
      <c r="EJ298" s="15"/>
      <c r="EQ298" s="15"/>
      <c r="EX298" s="15"/>
      <c r="FE298" s="15"/>
      <c r="FL298" s="15"/>
      <c r="FS298" s="15"/>
      <c r="FZ298" s="15"/>
      <c r="GG298" s="15"/>
      <c r="GN298" s="15"/>
      <c r="GP298" s="22"/>
      <c r="GQ298" s="22"/>
      <c r="GR298" s="22"/>
      <c r="GS298" s="22"/>
      <c r="GT298" s="22"/>
      <c r="GU298" s="15"/>
      <c r="GV298" s="22"/>
      <c r="GW298" s="22"/>
      <c r="GX298" s="22"/>
      <c r="GY298" s="18"/>
      <c r="GZ298" s="18"/>
      <c r="HA298" s="18"/>
      <c r="HB298" s="18"/>
      <c r="HC298" s="18"/>
      <c r="HD298" s="18"/>
      <c r="HE298" s="18"/>
      <c r="HF298" s="18"/>
      <c r="HG298" s="18"/>
      <c r="HH298" s="18"/>
      <c r="HI298" s="18"/>
      <c r="HJ298" s="18"/>
      <c r="HK298" s="18"/>
      <c r="HL298" s="18"/>
      <c r="HM298" s="18"/>
      <c r="HN298" s="18"/>
      <c r="HO298" s="18"/>
      <c r="HP298" s="18"/>
      <c r="HQ298" s="18"/>
      <c r="HR298" s="18"/>
      <c r="HS298" s="18"/>
      <c r="HT298" s="18"/>
      <c r="HU298" s="18"/>
      <c r="HV298" s="18"/>
      <c r="HW298" s="18"/>
      <c r="HX298" s="18"/>
      <c r="HY298" s="18"/>
      <c r="HZ298" s="18"/>
      <c r="IA298" s="18"/>
      <c r="IB298" s="18"/>
      <c r="IC298" s="18"/>
      <c r="ID298" s="18"/>
      <c r="IE298" s="18"/>
      <c r="IF298" s="18"/>
      <c r="IG298" s="18"/>
      <c r="IH298" s="18"/>
      <c r="II298" s="18"/>
      <c r="IJ298" s="18"/>
      <c r="IK298" s="18"/>
      <c r="IL298" s="18"/>
      <c r="IM298" s="18"/>
      <c r="IN298" s="18"/>
      <c r="IO298" s="18"/>
      <c r="IP298" s="18"/>
      <c r="IQ298" s="18"/>
      <c r="IR298" s="18"/>
      <c r="IS298" s="18"/>
      <c r="IT298" s="18"/>
      <c r="IU298" s="18"/>
      <c r="IV298" s="18"/>
      <c r="IW298" s="18"/>
      <c r="IX298" s="18"/>
      <c r="IY298" s="18"/>
      <c r="IZ298" s="18"/>
      <c r="JA298" s="18"/>
      <c r="JB298" s="18"/>
      <c r="JC298" s="18"/>
      <c r="JD298" s="18"/>
      <c r="JE298" s="18"/>
      <c r="JF298" s="18"/>
    </row>
    <row r="299" spans="36:266" x14ac:dyDescent="0.3">
      <c r="AJ299" s="24"/>
      <c r="AK299" s="24"/>
      <c r="AL299" s="20"/>
      <c r="AM299" s="23"/>
      <c r="AN299" s="18"/>
      <c r="AO299" s="24"/>
      <c r="AW299" s="71"/>
      <c r="AX299" s="71"/>
      <c r="AY299" s="71"/>
      <c r="BB299" s="25"/>
      <c r="BC299" s="21"/>
      <c r="BG299" s="18"/>
      <c r="BN299" s="22"/>
      <c r="BO299" s="22"/>
      <c r="BP299" s="22"/>
      <c r="BQ299" s="22"/>
      <c r="BR299" s="15"/>
      <c r="CF299" s="15"/>
      <c r="CL299" s="22"/>
      <c r="CM299" s="15"/>
      <c r="CR299" s="22"/>
      <c r="CT299" s="15"/>
      <c r="CW299" s="22"/>
      <c r="DA299" s="15"/>
      <c r="DH299" s="15"/>
      <c r="DJ299" s="22"/>
      <c r="DO299" s="15"/>
      <c r="DV299" s="15"/>
      <c r="EC299" s="15"/>
      <c r="EJ299" s="15"/>
      <c r="EQ299" s="15"/>
      <c r="EX299" s="15"/>
      <c r="FE299" s="15"/>
      <c r="FL299" s="15"/>
      <c r="FS299" s="15"/>
      <c r="FZ299" s="15"/>
      <c r="GG299" s="15"/>
      <c r="GN299" s="15"/>
      <c r="GP299" s="22"/>
      <c r="GQ299" s="22"/>
      <c r="GR299" s="22"/>
      <c r="GS299" s="22"/>
      <c r="GT299" s="22"/>
      <c r="GU299" s="15"/>
      <c r="GV299" s="22"/>
      <c r="GW299" s="22"/>
      <c r="GX299" s="22"/>
      <c r="GY299" s="18"/>
      <c r="GZ299" s="18"/>
      <c r="HA299" s="18"/>
      <c r="HB299" s="18"/>
      <c r="HC299" s="18"/>
      <c r="HD299" s="18"/>
      <c r="HE299" s="18"/>
      <c r="HF299" s="18"/>
      <c r="HG299" s="18"/>
      <c r="HH299" s="18"/>
      <c r="HI299" s="18"/>
      <c r="HJ299" s="18"/>
      <c r="HK299" s="18"/>
      <c r="HL299" s="18"/>
      <c r="HM299" s="18"/>
      <c r="HN299" s="18"/>
      <c r="HO299" s="18"/>
      <c r="HP299" s="18"/>
      <c r="HQ299" s="18"/>
      <c r="HR299" s="18"/>
      <c r="HS299" s="18"/>
      <c r="HT299" s="18"/>
      <c r="HU299" s="18"/>
      <c r="HV299" s="18"/>
      <c r="HW299" s="18"/>
      <c r="HX299" s="18"/>
      <c r="HY299" s="18"/>
      <c r="HZ299" s="18"/>
      <c r="IA299" s="18"/>
      <c r="IB299" s="18"/>
      <c r="IC299" s="18"/>
      <c r="ID299" s="18"/>
      <c r="IE299" s="18"/>
      <c r="IF299" s="18"/>
      <c r="IG299" s="18"/>
      <c r="IH299" s="18"/>
      <c r="II299" s="18"/>
      <c r="IJ299" s="18"/>
      <c r="IK299" s="18"/>
      <c r="IL299" s="18"/>
      <c r="IM299" s="18"/>
      <c r="IN299" s="18"/>
      <c r="IO299" s="18"/>
      <c r="IP299" s="18"/>
      <c r="IQ299" s="18"/>
      <c r="IR299" s="18"/>
      <c r="IS299" s="18"/>
      <c r="IT299" s="18"/>
      <c r="IU299" s="18"/>
      <c r="IV299" s="18"/>
      <c r="IW299" s="18"/>
      <c r="IX299" s="18"/>
      <c r="IY299" s="18"/>
      <c r="IZ299" s="18"/>
      <c r="JA299" s="18"/>
      <c r="JB299" s="18"/>
      <c r="JC299" s="18"/>
      <c r="JD299" s="18"/>
      <c r="JE299" s="18"/>
      <c r="JF299" s="18"/>
    </row>
    <row r="300" spans="36:266" x14ac:dyDescent="0.3">
      <c r="AJ300" s="24"/>
      <c r="AK300" s="24"/>
      <c r="AL300" s="20"/>
      <c r="AM300" s="23"/>
      <c r="AN300" s="18"/>
      <c r="AO300" s="24"/>
      <c r="AW300" s="71"/>
      <c r="AX300" s="71"/>
      <c r="AY300" s="71"/>
      <c r="BB300" s="25"/>
      <c r="BC300" s="21"/>
      <c r="BG300" s="18"/>
      <c r="BN300" s="22"/>
      <c r="BO300" s="22"/>
      <c r="BP300" s="22"/>
      <c r="BQ300" s="22"/>
      <c r="BR300" s="15"/>
      <c r="CF300" s="15"/>
      <c r="CL300" s="22"/>
      <c r="CM300" s="15"/>
      <c r="CR300" s="22"/>
      <c r="CT300" s="15"/>
      <c r="CW300" s="22"/>
      <c r="DA300" s="15"/>
      <c r="DH300" s="15"/>
      <c r="DJ300" s="22"/>
      <c r="DO300" s="15"/>
      <c r="DV300" s="15"/>
      <c r="EC300" s="15"/>
      <c r="EJ300" s="15"/>
      <c r="EQ300" s="15"/>
      <c r="EX300" s="15"/>
      <c r="FE300" s="15"/>
      <c r="FL300" s="15"/>
      <c r="FS300" s="15"/>
      <c r="FZ300" s="15"/>
      <c r="GG300" s="15"/>
      <c r="GN300" s="15"/>
      <c r="GP300" s="22"/>
      <c r="GQ300" s="22"/>
      <c r="GR300" s="22"/>
      <c r="GS300" s="22"/>
      <c r="GT300" s="22"/>
      <c r="GU300" s="15"/>
      <c r="GV300" s="22"/>
      <c r="GW300" s="22"/>
      <c r="GX300" s="22"/>
      <c r="GY300" s="18"/>
      <c r="GZ300" s="18"/>
      <c r="HA300" s="18"/>
      <c r="HB300" s="18"/>
      <c r="HC300" s="18"/>
      <c r="HD300" s="18"/>
      <c r="HE300" s="18"/>
      <c r="HF300" s="18"/>
      <c r="HG300" s="18"/>
      <c r="HH300" s="18"/>
      <c r="HI300" s="18"/>
      <c r="HJ300" s="18"/>
      <c r="HK300" s="18"/>
      <c r="HL300" s="18"/>
      <c r="HM300" s="18"/>
      <c r="HN300" s="18"/>
      <c r="HO300" s="18"/>
      <c r="HP300" s="18"/>
      <c r="HQ300" s="18"/>
      <c r="HR300" s="18"/>
      <c r="HS300" s="18"/>
      <c r="HT300" s="18"/>
      <c r="HU300" s="18"/>
      <c r="HV300" s="18"/>
      <c r="HW300" s="18"/>
      <c r="HX300" s="18"/>
      <c r="HY300" s="18"/>
      <c r="HZ300" s="18"/>
      <c r="IA300" s="18"/>
      <c r="IB300" s="18"/>
      <c r="IC300" s="18"/>
      <c r="ID300" s="18"/>
      <c r="IE300" s="18"/>
      <c r="IF300" s="18"/>
      <c r="IG300" s="18"/>
      <c r="IH300" s="18"/>
      <c r="II300" s="18"/>
      <c r="IJ300" s="18"/>
      <c r="IK300" s="18"/>
      <c r="IL300" s="18"/>
      <c r="IM300" s="18"/>
      <c r="IN300" s="18"/>
      <c r="IO300" s="18"/>
      <c r="IP300" s="18"/>
      <c r="IQ300" s="18"/>
      <c r="IR300" s="18"/>
      <c r="IS300" s="18"/>
      <c r="IT300" s="18"/>
      <c r="IU300" s="18"/>
      <c r="IV300" s="18"/>
      <c r="IW300" s="18"/>
      <c r="IX300" s="18"/>
      <c r="IY300" s="18"/>
      <c r="IZ300" s="18"/>
      <c r="JA300" s="18"/>
      <c r="JB300" s="18"/>
      <c r="JC300" s="18"/>
      <c r="JD300" s="18"/>
      <c r="JE300" s="18"/>
      <c r="JF300" s="18"/>
    </row>
    <row r="301" spans="36:266" x14ac:dyDescent="0.3">
      <c r="AJ301" s="24"/>
      <c r="AK301" s="24"/>
      <c r="AL301" s="20"/>
      <c r="AM301" s="23"/>
      <c r="AN301" s="18"/>
      <c r="AO301" s="24"/>
      <c r="AW301" s="71"/>
      <c r="AX301" s="71"/>
      <c r="AY301" s="71"/>
      <c r="BB301" s="25"/>
      <c r="BC301" s="21"/>
      <c r="BG301" s="18"/>
      <c r="BN301" s="22"/>
      <c r="BO301" s="22"/>
      <c r="BP301" s="22"/>
      <c r="BQ301" s="22"/>
      <c r="BR301" s="15"/>
      <c r="CF301" s="15"/>
      <c r="CL301" s="22"/>
      <c r="CM301" s="15"/>
      <c r="CR301" s="22"/>
      <c r="CT301" s="15"/>
      <c r="CW301" s="22"/>
      <c r="DA301" s="15"/>
      <c r="DH301" s="15"/>
      <c r="DJ301" s="22"/>
      <c r="DO301" s="15"/>
      <c r="DV301" s="15"/>
      <c r="EC301" s="15"/>
      <c r="EJ301" s="15"/>
      <c r="EQ301" s="15"/>
      <c r="EX301" s="15"/>
      <c r="FE301" s="15"/>
      <c r="FL301" s="15"/>
      <c r="FS301" s="15"/>
      <c r="FZ301" s="15"/>
      <c r="GG301" s="15"/>
      <c r="GN301" s="15"/>
      <c r="GP301" s="22"/>
      <c r="GQ301" s="22"/>
      <c r="GR301" s="22"/>
      <c r="GS301" s="22"/>
      <c r="GT301" s="22"/>
      <c r="GU301" s="15"/>
      <c r="GV301" s="22"/>
      <c r="GW301" s="22"/>
      <c r="GX301" s="22"/>
      <c r="GY301" s="18"/>
      <c r="GZ301" s="18"/>
      <c r="HA301" s="18"/>
      <c r="HB301" s="18"/>
      <c r="HC301" s="18"/>
      <c r="HD301" s="18"/>
      <c r="HE301" s="18"/>
      <c r="HF301" s="18"/>
      <c r="HG301" s="18"/>
      <c r="HH301" s="18"/>
      <c r="HI301" s="18"/>
      <c r="HJ301" s="18"/>
      <c r="HK301" s="18"/>
      <c r="HL301" s="18"/>
      <c r="HM301" s="18"/>
      <c r="HN301" s="18"/>
      <c r="HO301" s="18"/>
      <c r="HP301" s="18"/>
      <c r="HQ301" s="18"/>
      <c r="HR301" s="18"/>
      <c r="HS301" s="18"/>
      <c r="HT301" s="18"/>
      <c r="HU301" s="18"/>
      <c r="HV301" s="18"/>
      <c r="HW301" s="18"/>
      <c r="HX301" s="18"/>
      <c r="HY301" s="18"/>
      <c r="HZ301" s="18"/>
      <c r="IA301" s="18"/>
      <c r="IB301" s="18"/>
      <c r="IC301" s="18"/>
      <c r="ID301" s="18"/>
      <c r="IE301" s="18"/>
      <c r="IF301" s="18"/>
      <c r="IG301" s="18"/>
      <c r="IH301" s="18"/>
      <c r="II301" s="18"/>
      <c r="IJ301" s="18"/>
      <c r="IK301" s="18"/>
      <c r="IL301" s="18"/>
      <c r="IM301" s="18"/>
      <c r="IN301" s="18"/>
      <c r="IO301" s="18"/>
      <c r="IP301" s="18"/>
      <c r="IQ301" s="18"/>
      <c r="IR301" s="18"/>
      <c r="IS301" s="18"/>
      <c r="IT301" s="18"/>
      <c r="IU301" s="18"/>
      <c r="IV301" s="18"/>
      <c r="IW301" s="18"/>
      <c r="IX301" s="18"/>
      <c r="IY301" s="18"/>
      <c r="IZ301" s="18"/>
      <c r="JA301" s="18"/>
      <c r="JB301" s="18"/>
      <c r="JC301" s="18"/>
      <c r="JD301" s="18"/>
      <c r="JE301" s="18"/>
      <c r="JF301" s="18"/>
    </row>
    <row r="302" spans="36:266" x14ac:dyDescent="0.3">
      <c r="AJ302" s="24"/>
      <c r="AK302" s="24"/>
      <c r="AL302" s="20"/>
      <c r="AM302" s="23"/>
      <c r="AN302" s="18"/>
      <c r="AO302" s="24"/>
      <c r="AW302" s="71"/>
      <c r="AX302" s="71"/>
      <c r="AY302" s="71"/>
      <c r="BB302" s="25"/>
      <c r="BC302" s="21"/>
      <c r="BG302" s="18"/>
      <c r="BN302" s="22"/>
      <c r="BO302" s="22"/>
      <c r="BP302" s="22"/>
      <c r="BQ302" s="22"/>
      <c r="BR302" s="15"/>
      <c r="CF302" s="15"/>
      <c r="CL302" s="22"/>
      <c r="CM302" s="15"/>
      <c r="CR302" s="22"/>
      <c r="CT302" s="15"/>
      <c r="CW302" s="22"/>
      <c r="DA302" s="15"/>
      <c r="DH302" s="15"/>
      <c r="DJ302" s="22"/>
      <c r="DO302" s="15"/>
      <c r="DV302" s="15"/>
      <c r="EC302" s="15"/>
      <c r="EJ302" s="15"/>
      <c r="EQ302" s="15"/>
      <c r="EX302" s="15"/>
      <c r="FE302" s="15"/>
      <c r="FL302" s="15"/>
      <c r="FS302" s="15"/>
      <c r="FZ302" s="15"/>
      <c r="GG302" s="15"/>
      <c r="GN302" s="15"/>
      <c r="GP302" s="22"/>
      <c r="GQ302" s="22"/>
      <c r="GR302" s="22"/>
      <c r="GS302" s="22"/>
      <c r="GT302" s="22"/>
      <c r="GU302" s="15"/>
      <c r="GV302" s="22"/>
      <c r="GW302" s="22"/>
      <c r="GX302" s="22"/>
      <c r="GY302" s="18"/>
      <c r="GZ302" s="18"/>
      <c r="HA302" s="18"/>
      <c r="HB302" s="18"/>
      <c r="HC302" s="18"/>
      <c r="HD302" s="18"/>
      <c r="HE302" s="18"/>
      <c r="HF302" s="18"/>
      <c r="HG302" s="18"/>
      <c r="HH302" s="18"/>
      <c r="HI302" s="18"/>
      <c r="HJ302" s="18"/>
      <c r="HK302" s="18"/>
      <c r="HL302" s="18"/>
      <c r="HM302" s="18"/>
      <c r="HN302" s="18"/>
      <c r="HO302" s="18"/>
      <c r="HP302" s="18"/>
      <c r="HQ302" s="18"/>
      <c r="HR302" s="18"/>
      <c r="HS302" s="18"/>
      <c r="HT302" s="18"/>
      <c r="HU302" s="18"/>
      <c r="HV302" s="18"/>
      <c r="HW302" s="18"/>
      <c r="HX302" s="18"/>
      <c r="HY302" s="18"/>
      <c r="HZ302" s="18"/>
      <c r="IA302" s="18"/>
      <c r="IB302" s="18"/>
      <c r="IC302" s="18"/>
      <c r="ID302" s="18"/>
      <c r="IE302" s="18"/>
      <c r="IF302" s="18"/>
      <c r="IG302" s="18"/>
      <c r="IH302" s="18"/>
      <c r="II302" s="18"/>
      <c r="IJ302" s="18"/>
      <c r="IK302" s="18"/>
      <c r="IL302" s="18"/>
      <c r="IM302" s="18"/>
      <c r="IN302" s="18"/>
      <c r="IO302" s="18"/>
      <c r="IP302" s="18"/>
      <c r="IQ302" s="18"/>
      <c r="IR302" s="18"/>
      <c r="IS302" s="18"/>
      <c r="IT302" s="18"/>
      <c r="IU302" s="18"/>
      <c r="IV302" s="18"/>
      <c r="IW302" s="18"/>
      <c r="IX302" s="18"/>
      <c r="IY302" s="18"/>
      <c r="IZ302" s="18"/>
      <c r="JA302" s="18"/>
      <c r="JB302" s="18"/>
      <c r="JC302" s="18"/>
      <c r="JD302" s="18"/>
      <c r="JE302" s="18"/>
      <c r="JF302" s="18"/>
    </row>
    <row r="303" spans="36:266" x14ac:dyDescent="0.3">
      <c r="AJ303" s="24"/>
      <c r="AK303" s="24"/>
      <c r="AL303" s="20"/>
      <c r="AM303" s="23"/>
      <c r="AN303" s="18"/>
      <c r="AO303" s="24"/>
      <c r="AW303" s="71"/>
      <c r="AX303" s="71"/>
      <c r="AY303" s="71"/>
      <c r="BB303" s="25"/>
      <c r="BC303" s="21"/>
      <c r="BG303" s="18"/>
      <c r="BN303" s="22"/>
      <c r="BO303" s="22"/>
      <c r="BP303" s="22"/>
      <c r="BQ303" s="22"/>
      <c r="BR303" s="15"/>
      <c r="CF303" s="15"/>
      <c r="CL303" s="22"/>
      <c r="CM303" s="15"/>
      <c r="CR303" s="22"/>
      <c r="CT303" s="15"/>
      <c r="CW303" s="22"/>
      <c r="DA303" s="15"/>
      <c r="DH303" s="15"/>
      <c r="DJ303" s="22"/>
      <c r="DO303" s="15"/>
      <c r="DV303" s="15"/>
      <c r="EC303" s="15"/>
      <c r="EJ303" s="15"/>
      <c r="EQ303" s="15"/>
      <c r="EX303" s="15"/>
      <c r="FE303" s="15"/>
      <c r="FL303" s="15"/>
      <c r="FS303" s="15"/>
      <c r="FZ303" s="15"/>
      <c r="GG303" s="15"/>
      <c r="GN303" s="15"/>
      <c r="GP303" s="22"/>
      <c r="GQ303" s="22"/>
      <c r="GR303" s="22"/>
      <c r="GS303" s="22"/>
      <c r="GT303" s="22"/>
      <c r="GU303" s="15"/>
      <c r="GV303" s="22"/>
      <c r="GW303" s="22"/>
      <c r="GX303" s="22"/>
      <c r="GY303" s="18"/>
      <c r="GZ303" s="18"/>
      <c r="HA303" s="18"/>
      <c r="HB303" s="18"/>
      <c r="HC303" s="18"/>
      <c r="HD303" s="18"/>
      <c r="HE303" s="18"/>
      <c r="HF303" s="18"/>
      <c r="HG303" s="18"/>
      <c r="HH303" s="18"/>
      <c r="HI303" s="18"/>
      <c r="HJ303" s="18"/>
      <c r="HK303" s="18"/>
      <c r="HL303" s="18"/>
      <c r="HM303" s="18"/>
      <c r="HN303" s="18"/>
      <c r="HO303" s="18"/>
      <c r="HP303" s="18"/>
      <c r="HQ303" s="18"/>
      <c r="HR303" s="18"/>
      <c r="HS303" s="18"/>
      <c r="HT303" s="18"/>
      <c r="HU303" s="18"/>
      <c r="HV303" s="18"/>
      <c r="HW303" s="18"/>
      <c r="HX303" s="18"/>
      <c r="HY303" s="18"/>
      <c r="HZ303" s="18"/>
      <c r="IA303" s="18"/>
      <c r="IB303" s="18"/>
      <c r="IC303" s="18"/>
      <c r="ID303" s="18"/>
      <c r="IE303" s="18"/>
      <c r="IF303" s="18"/>
      <c r="IG303" s="18"/>
      <c r="IH303" s="18"/>
      <c r="II303" s="18"/>
      <c r="IJ303" s="18"/>
      <c r="IK303" s="18"/>
      <c r="IL303" s="18"/>
      <c r="IM303" s="18"/>
      <c r="IN303" s="18"/>
      <c r="IO303" s="18"/>
      <c r="IP303" s="18"/>
      <c r="IQ303" s="18"/>
      <c r="IR303" s="18"/>
      <c r="IS303" s="18"/>
      <c r="IT303" s="18"/>
      <c r="IU303" s="18"/>
      <c r="IV303" s="18"/>
      <c r="IW303" s="18"/>
      <c r="IX303" s="18"/>
      <c r="IY303" s="18"/>
      <c r="IZ303" s="18"/>
      <c r="JA303" s="18"/>
      <c r="JB303" s="18"/>
      <c r="JC303" s="18"/>
      <c r="JD303" s="18"/>
      <c r="JE303" s="18"/>
      <c r="JF303" s="18"/>
    </row>
    <row r="304" spans="36:266" x14ac:dyDescent="0.3">
      <c r="AJ304" s="24"/>
      <c r="AK304" s="24"/>
      <c r="AL304" s="20"/>
      <c r="AM304" s="23"/>
      <c r="AN304" s="18"/>
      <c r="AO304" s="24"/>
      <c r="AW304" s="71"/>
      <c r="AX304" s="71"/>
      <c r="AY304" s="71"/>
      <c r="BB304" s="25"/>
      <c r="BC304" s="21"/>
      <c r="BG304" s="18"/>
      <c r="BN304" s="22"/>
      <c r="BO304" s="22"/>
      <c r="BP304" s="22"/>
      <c r="BQ304" s="22"/>
      <c r="BR304" s="15"/>
      <c r="CF304" s="15"/>
      <c r="CL304" s="22"/>
      <c r="CM304" s="15"/>
      <c r="CR304" s="22"/>
      <c r="CT304" s="15"/>
      <c r="CW304" s="22"/>
      <c r="DA304" s="15"/>
      <c r="DH304" s="15"/>
      <c r="DJ304" s="22"/>
      <c r="DO304" s="15"/>
      <c r="DV304" s="15"/>
      <c r="EC304" s="15"/>
      <c r="EJ304" s="15"/>
      <c r="EQ304" s="15"/>
      <c r="EX304" s="15"/>
      <c r="FE304" s="15"/>
      <c r="FL304" s="15"/>
      <c r="FS304" s="15"/>
      <c r="FZ304" s="15"/>
      <c r="GG304" s="15"/>
      <c r="GN304" s="15"/>
      <c r="GP304" s="22"/>
      <c r="GQ304" s="22"/>
      <c r="GR304" s="22"/>
      <c r="GS304" s="22"/>
      <c r="GT304" s="22"/>
      <c r="GU304" s="15"/>
      <c r="GV304" s="22"/>
      <c r="GW304" s="22"/>
      <c r="GX304" s="22"/>
      <c r="GY304" s="18"/>
      <c r="GZ304" s="18"/>
      <c r="HA304" s="18"/>
      <c r="HB304" s="18"/>
      <c r="HC304" s="18"/>
      <c r="HD304" s="18"/>
      <c r="HE304" s="18"/>
      <c r="HF304" s="18"/>
      <c r="HG304" s="18"/>
      <c r="HH304" s="18"/>
      <c r="HI304" s="18"/>
      <c r="HJ304" s="18"/>
      <c r="HK304" s="18"/>
      <c r="HL304" s="18"/>
      <c r="HM304" s="18"/>
      <c r="HN304" s="18"/>
      <c r="HO304" s="18"/>
      <c r="HP304" s="18"/>
      <c r="HQ304" s="18"/>
      <c r="HR304" s="18"/>
      <c r="HS304" s="18"/>
      <c r="HT304" s="18"/>
      <c r="HU304" s="18"/>
      <c r="HV304" s="18"/>
      <c r="HW304" s="18"/>
      <c r="HX304" s="18"/>
      <c r="HY304" s="18"/>
      <c r="HZ304" s="18"/>
      <c r="IA304" s="18"/>
      <c r="IB304" s="18"/>
      <c r="IC304" s="18"/>
      <c r="ID304" s="18"/>
      <c r="IE304" s="18"/>
      <c r="IF304" s="18"/>
      <c r="IG304" s="18"/>
      <c r="IH304" s="18"/>
      <c r="II304" s="18"/>
      <c r="IJ304" s="18"/>
      <c r="IK304" s="18"/>
      <c r="IL304" s="18"/>
      <c r="IM304" s="18"/>
      <c r="IN304" s="18"/>
      <c r="IO304" s="18"/>
      <c r="IP304" s="18"/>
      <c r="IQ304" s="18"/>
      <c r="IR304" s="18"/>
      <c r="IS304" s="18"/>
      <c r="IT304" s="18"/>
      <c r="IU304" s="18"/>
      <c r="IV304" s="18"/>
      <c r="IW304" s="18"/>
      <c r="IX304" s="18"/>
      <c r="IY304" s="18"/>
      <c r="IZ304" s="18"/>
      <c r="JA304" s="18"/>
      <c r="JB304" s="18"/>
      <c r="JC304" s="18"/>
      <c r="JD304" s="18"/>
      <c r="JE304" s="18"/>
      <c r="JF304" s="18"/>
    </row>
    <row r="305" spans="36:266" x14ac:dyDescent="0.3">
      <c r="AJ305" s="24"/>
      <c r="AK305" s="24"/>
      <c r="AL305" s="20"/>
      <c r="AM305" s="23"/>
      <c r="AN305" s="18"/>
      <c r="AO305" s="24"/>
      <c r="AW305" s="71"/>
      <c r="AX305" s="71"/>
      <c r="AY305" s="71"/>
      <c r="BB305" s="25"/>
      <c r="BC305" s="21"/>
      <c r="BG305" s="18"/>
      <c r="BN305" s="22"/>
      <c r="BO305" s="22"/>
      <c r="BP305" s="22"/>
      <c r="BQ305" s="22"/>
      <c r="BR305" s="15"/>
      <c r="CF305" s="15"/>
      <c r="CL305" s="22"/>
      <c r="CM305" s="15"/>
      <c r="CR305" s="22"/>
      <c r="CT305" s="15"/>
      <c r="CW305" s="22"/>
      <c r="DA305" s="15"/>
      <c r="DH305" s="15"/>
      <c r="DJ305" s="22"/>
      <c r="DO305" s="15"/>
      <c r="DV305" s="15"/>
      <c r="EC305" s="15"/>
      <c r="EJ305" s="15"/>
      <c r="EQ305" s="15"/>
      <c r="EX305" s="15"/>
      <c r="FE305" s="15"/>
      <c r="FL305" s="15"/>
      <c r="FS305" s="15"/>
      <c r="FZ305" s="15"/>
      <c r="GG305" s="15"/>
      <c r="GN305" s="15"/>
      <c r="GP305" s="22"/>
      <c r="GQ305" s="22"/>
      <c r="GR305" s="22"/>
      <c r="GS305" s="22"/>
      <c r="GT305" s="22"/>
      <c r="GU305" s="15"/>
      <c r="GV305" s="22"/>
      <c r="GW305" s="22"/>
      <c r="GX305" s="22"/>
      <c r="GY305" s="18"/>
      <c r="GZ305" s="18"/>
      <c r="HA305" s="18"/>
      <c r="HB305" s="18"/>
      <c r="HC305" s="18"/>
      <c r="HD305" s="18"/>
      <c r="HE305" s="18"/>
      <c r="HF305" s="18"/>
      <c r="HG305" s="18"/>
      <c r="HH305" s="18"/>
      <c r="HI305" s="18"/>
      <c r="HJ305" s="18"/>
      <c r="HK305" s="18"/>
      <c r="HL305" s="18"/>
      <c r="HM305" s="18"/>
      <c r="HN305" s="18"/>
      <c r="HO305" s="18"/>
      <c r="HP305" s="18"/>
      <c r="HQ305" s="18"/>
      <c r="HR305" s="18"/>
      <c r="HS305" s="18"/>
      <c r="HT305" s="18"/>
      <c r="HU305" s="18"/>
      <c r="HV305" s="18"/>
      <c r="HW305" s="18"/>
      <c r="HX305" s="18"/>
      <c r="HY305" s="18"/>
      <c r="HZ305" s="18"/>
      <c r="IA305" s="18"/>
      <c r="IB305" s="18"/>
      <c r="IC305" s="18"/>
      <c r="ID305" s="18"/>
      <c r="IE305" s="18"/>
      <c r="IF305" s="18"/>
      <c r="IG305" s="18"/>
      <c r="IH305" s="18"/>
      <c r="II305" s="18"/>
      <c r="IJ305" s="18"/>
      <c r="IK305" s="18"/>
      <c r="IL305" s="18"/>
      <c r="IM305" s="18"/>
      <c r="IN305" s="18"/>
      <c r="IO305" s="18"/>
      <c r="IP305" s="18"/>
      <c r="IQ305" s="18"/>
      <c r="IR305" s="18"/>
      <c r="IS305" s="18"/>
      <c r="IT305" s="18"/>
      <c r="IU305" s="18"/>
      <c r="IV305" s="18"/>
      <c r="IW305" s="18"/>
      <c r="IX305" s="18"/>
      <c r="IY305" s="18"/>
      <c r="IZ305" s="18"/>
      <c r="JA305" s="18"/>
      <c r="JB305" s="18"/>
      <c r="JC305" s="18"/>
      <c r="JD305" s="18"/>
      <c r="JE305" s="18"/>
      <c r="JF305" s="18"/>
    </row>
    <row r="306" spans="36:266" x14ac:dyDescent="0.3">
      <c r="AJ306" s="24"/>
      <c r="AK306" s="24"/>
      <c r="AL306" s="20"/>
      <c r="AM306" s="23"/>
      <c r="AN306" s="18"/>
      <c r="AO306" s="24"/>
      <c r="AW306" s="71"/>
      <c r="AX306" s="71"/>
      <c r="AY306" s="71"/>
      <c r="BB306" s="25"/>
      <c r="BC306" s="21"/>
      <c r="BG306" s="18"/>
      <c r="BN306" s="22"/>
      <c r="BO306" s="22"/>
      <c r="BP306" s="22"/>
      <c r="BQ306" s="22"/>
      <c r="BR306" s="15"/>
      <c r="CF306" s="15"/>
      <c r="CL306" s="22"/>
      <c r="CM306" s="15"/>
      <c r="CR306" s="22"/>
      <c r="CT306" s="15"/>
      <c r="CW306" s="22"/>
      <c r="DA306" s="15"/>
      <c r="DH306" s="15"/>
      <c r="DJ306" s="22"/>
      <c r="DO306" s="15"/>
      <c r="DV306" s="15"/>
      <c r="EC306" s="15"/>
      <c r="EJ306" s="15"/>
      <c r="EQ306" s="15"/>
      <c r="EX306" s="15"/>
      <c r="FE306" s="15"/>
      <c r="FL306" s="15"/>
      <c r="FS306" s="15"/>
      <c r="FZ306" s="15"/>
      <c r="GG306" s="15"/>
      <c r="GN306" s="15"/>
      <c r="GP306" s="22"/>
      <c r="GQ306" s="22"/>
      <c r="GR306" s="22"/>
      <c r="GS306" s="22"/>
      <c r="GT306" s="22"/>
      <c r="GU306" s="15"/>
      <c r="GV306" s="22"/>
      <c r="GW306" s="22"/>
      <c r="GX306" s="22"/>
      <c r="GY306" s="18"/>
      <c r="GZ306" s="18"/>
      <c r="HA306" s="18"/>
      <c r="HB306" s="18"/>
      <c r="HC306" s="18"/>
      <c r="HD306" s="18"/>
      <c r="HE306" s="18"/>
      <c r="HF306" s="18"/>
      <c r="HG306" s="18"/>
      <c r="HH306" s="18"/>
      <c r="HI306" s="18"/>
      <c r="HJ306" s="18"/>
      <c r="HK306" s="18"/>
      <c r="HL306" s="18"/>
      <c r="HM306" s="18"/>
      <c r="HN306" s="18"/>
      <c r="HO306" s="18"/>
      <c r="HP306" s="18"/>
      <c r="HQ306" s="18"/>
      <c r="HR306" s="18"/>
      <c r="HS306" s="18"/>
      <c r="HT306" s="18"/>
      <c r="HU306" s="18"/>
      <c r="HV306" s="18"/>
      <c r="HW306" s="18"/>
      <c r="HX306" s="18"/>
      <c r="HY306" s="18"/>
      <c r="HZ306" s="18"/>
      <c r="IA306" s="18"/>
      <c r="IB306" s="18"/>
      <c r="IC306" s="18"/>
      <c r="ID306" s="18"/>
      <c r="IE306" s="18"/>
      <c r="IF306" s="18"/>
      <c r="IG306" s="18"/>
      <c r="IH306" s="18"/>
      <c r="II306" s="18"/>
      <c r="IJ306" s="18"/>
      <c r="IK306" s="18"/>
      <c r="IL306" s="18"/>
      <c r="IM306" s="18"/>
      <c r="IN306" s="18"/>
      <c r="IO306" s="18"/>
      <c r="IP306" s="18"/>
      <c r="IQ306" s="18"/>
      <c r="IR306" s="18"/>
      <c r="IS306" s="18"/>
      <c r="IT306" s="18"/>
      <c r="IU306" s="18"/>
      <c r="IV306" s="18"/>
      <c r="IW306" s="18"/>
      <c r="IX306" s="18"/>
      <c r="IY306" s="18"/>
      <c r="IZ306" s="18"/>
      <c r="JA306" s="18"/>
      <c r="JB306" s="18"/>
      <c r="JC306" s="18"/>
      <c r="JD306" s="18"/>
      <c r="JE306" s="18"/>
      <c r="JF306" s="18"/>
    </row>
    <row r="307" spans="36:266" x14ac:dyDescent="0.3">
      <c r="AJ307" s="24"/>
      <c r="AK307" s="24"/>
      <c r="AL307" s="20"/>
      <c r="AM307" s="23"/>
      <c r="AN307" s="18"/>
      <c r="AO307" s="24"/>
      <c r="AW307" s="71"/>
      <c r="AX307" s="71"/>
      <c r="AY307" s="71"/>
      <c r="BB307" s="25"/>
      <c r="BC307" s="21"/>
      <c r="BG307" s="18"/>
      <c r="BN307" s="22"/>
      <c r="BO307" s="22"/>
      <c r="BP307" s="22"/>
      <c r="BQ307" s="22"/>
      <c r="BR307" s="15"/>
      <c r="CF307" s="15"/>
      <c r="CL307" s="22"/>
      <c r="CM307" s="15"/>
      <c r="CR307" s="22"/>
      <c r="CT307" s="15"/>
      <c r="CW307" s="22"/>
      <c r="DA307" s="15"/>
      <c r="DH307" s="15"/>
      <c r="DJ307" s="22"/>
      <c r="DO307" s="15"/>
      <c r="DV307" s="15"/>
      <c r="EC307" s="15"/>
      <c r="EJ307" s="15"/>
      <c r="EQ307" s="15"/>
      <c r="EX307" s="15"/>
      <c r="FE307" s="15"/>
      <c r="FL307" s="15"/>
      <c r="FS307" s="15"/>
      <c r="FZ307" s="15"/>
      <c r="GG307" s="15"/>
      <c r="GN307" s="15"/>
      <c r="GP307" s="22"/>
      <c r="GQ307" s="22"/>
      <c r="GR307" s="22"/>
      <c r="GS307" s="22"/>
      <c r="GT307" s="22"/>
      <c r="GU307" s="15"/>
      <c r="GV307" s="22"/>
      <c r="GW307" s="22"/>
      <c r="GX307" s="22"/>
      <c r="GY307" s="18"/>
      <c r="GZ307" s="18"/>
      <c r="HA307" s="18"/>
      <c r="HB307" s="18"/>
      <c r="HC307" s="18"/>
      <c r="HD307" s="18"/>
      <c r="HE307" s="18"/>
      <c r="HF307" s="18"/>
      <c r="HG307" s="18"/>
      <c r="HH307" s="18"/>
      <c r="HI307" s="18"/>
      <c r="HJ307" s="18"/>
      <c r="HK307" s="18"/>
      <c r="HL307" s="18"/>
      <c r="HM307" s="18"/>
      <c r="HN307" s="18"/>
      <c r="HO307" s="18"/>
      <c r="HP307" s="18"/>
      <c r="HQ307" s="18"/>
      <c r="HR307" s="18"/>
      <c r="HS307" s="18"/>
      <c r="HT307" s="18"/>
      <c r="HU307" s="18"/>
      <c r="HV307" s="18"/>
      <c r="HW307" s="18"/>
      <c r="HX307" s="18"/>
      <c r="HY307" s="18"/>
      <c r="HZ307" s="18"/>
      <c r="IA307" s="18"/>
      <c r="IB307" s="18"/>
      <c r="IC307" s="18"/>
      <c r="ID307" s="18"/>
      <c r="IE307" s="18"/>
      <c r="IF307" s="18"/>
      <c r="IG307" s="18"/>
      <c r="IH307" s="18"/>
      <c r="II307" s="18"/>
      <c r="IJ307" s="18"/>
      <c r="IK307" s="18"/>
      <c r="IL307" s="18"/>
      <c r="IM307" s="18"/>
      <c r="IN307" s="18"/>
      <c r="IO307" s="18"/>
      <c r="IP307" s="18"/>
      <c r="IQ307" s="18"/>
      <c r="IR307" s="18"/>
      <c r="IS307" s="18"/>
      <c r="IT307" s="18"/>
      <c r="IU307" s="18"/>
      <c r="IV307" s="18"/>
      <c r="IW307" s="18"/>
      <c r="IX307" s="18"/>
      <c r="IY307" s="18"/>
      <c r="IZ307" s="18"/>
      <c r="JA307" s="18"/>
      <c r="JB307" s="18"/>
      <c r="JC307" s="18"/>
      <c r="JD307" s="18"/>
      <c r="JE307" s="18"/>
      <c r="JF307" s="18"/>
    </row>
    <row r="308" spans="36:266" x14ac:dyDescent="0.3">
      <c r="AJ308" s="24"/>
      <c r="AK308" s="24"/>
      <c r="AL308" s="20"/>
      <c r="AM308" s="23"/>
      <c r="AN308" s="18"/>
      <c r="AO308" s="24"/>
      <c r="AW308" s="71"/>
      <c r="AX308" s="71"/>
      <c r="AY308" s="71"/>
      <c r="BB308" s="25"/>
      <c r="BC308" s="21"/>
      <c r="BG308" s="18"/>
      <c r="BN308" s="22"/>
      <c r="BO308" s="22"/>
      <c r="BP308" s="22"/>
      <c r="BQ308" s="22"/>
      <c r="BR308" s="15"/>
      <c r="CF308" s="15"/>
      <c r="CL308" s="22"/>
      <c r="CM308" s="15"/>
      <c r="CR308" s="22"/>
      <c r="CT308" s="15"/>
      <c r="CW308" s="22"/>
      <c r="DA308" s="15"/>
      <c r="DH308" s="15"/>
      <c r="DJ308" s="22"/>
      <c r="DO308" s="15"/>
      <c r="DV308" s="15"/>
      <c r="EC308" s="15"/>
      <c r="EJ308" s="15"/>
      <c r="EQ308" s="15"/>
      <c r="EX308" s="15"/>
      <c r="FE308" s="15"/>
      <c r="FL308" s="15"/>
      <c r="FS308" s="15"/>
      <c r="FZ308" s="15"/>
      <c r="GG308" s="15"/>
      <c r="GN308" s="15"/>
      <c r="GP308" s="22"/>
      <c r="GQ308" s="22"/>
      <c r="GR308" s="22"/>
      <c r="GS308" s="22"/>
      <c r="GT308" s="22"/>
      <c r="GU308" s="15"/>
      <c r="GV308" s="22"/>
      <c r="GW308" s="22"/>
      <c r="GX308" s="22"/>
      <c r="GY308" s="18"/>
      <c r="GZ308" s="18"/>
      <c r="HA308" s="18"/>
      <c r="HB308" s="18"/>
      <c r="HC308" s="18"/>
      <c r="HD308" s="18"/>
      <c r="HE308" s="18"/>
      <c r="HF308" s="18"/>
      <c r="HG308" s="18"/>
      <c r="HH308" s="18"/>
      <c r="HI308" s="18"/>
      <c r="HJ308" s="18"/>
      <c r="HK308" s="18"/>
      <c r="HL308" s="18"/>
      <c r="HM308" s="18"/>
      <c r="HN308" s="18"/>
      <c r="HO308" s="18"/>
      <c r="HP308" s="18"/>
      <c r="HQ308" s="18"/>
      <c r="HR308" s="18"/>
      <c r="HS308" s="18"/>
      <c r="HT308" s="18"/>
      <c r="HU308" s="18"/>
      <c r="HV308" s="18"/>
      <c r="HW308" s="18"/>
      <c r="HX308" s="18"/>
      <c r="HY308" s="18"/>
      <c r="HZ308" s="18"/>
      <c r="IA308" s="18"/>
      <c r="IB308" s="18"/>
      <c r="IC308" s="18"/>
      <c r="ID308" s="18"/>
      <c r="IE308" s="18"/>
      <c r="IF308" s="18"/>
      <c r="IG308" s="18"/>
      <c r="IH308" s="18"/>
      <c r="II308" s="18"/>
      <c r="IJ308" s="18"/>
      <c r="IK308" s="18"/>
      <c r="IL308" s="18"/>
      <c r="IM308" s="18"/>
      <c r="IN308" s="18"/>
      <c r="IO308" s="18"/>
      <c r="IP308" s="18"/>
      <c r="IQ308" s="18"/>
      <c r="IR308" s="18"/>
      <c r="IS308" s="18"/>
      <c r="IT308" s="18"/>
      <c r="IU308" s="18"/>
      <c r="IV308" s="18"/>
      <c r="IW308" s="18"/>
      <c r="IX308" s="18"/>
      <c r="IY308" s="18"/>
      <c r="IZ308" s="18"/>
      <c r="JA308" s="18"/>
      <c r="JB308" s="18"/>
      <c r="JC308" s="18"/>
      <c r="JD308" s="18"/>
      <c r="JE308" s="18"/>
      <c r="JF308" s="18"/>
    </row>
    <row r="309" spans="36:266" x14ac:dyDescent="0.3">
      <c r="AJ309" s="24"/>
      <c r="AK309" s="24"/>
      <c r="AL309" s="20"/>
      <c r="AM309" s="23"/>
      <c r="AN309" s="18"/>
      <c r="AO309" s="24"/>
      <c r="AW309" s="71"/>
      <c r="AX309" s="71"/>
      <c r="AY309" s="71"/>
      <c r="BB309" s="25"/>
      <c r="BC309" s="21"/>
      <c r="BG309" s="18"/>
      <c r="BN309" s="22"/>
      <c r="BO309" s="22"/>
      <c r="BP309" s="22"/>
      <c r="BQ309" s="22"/>
      <c r="BR309" s="15"/>
      <c r="CF309" s="15"/>
      <c r="CL309" s="22"/>
      <c r="CM309" s="15"/>
      <c r="CR309" s="22"/>
      <c r="CT309" s="15"/>
      <c r="CW309" s="22"/>
      <c r="DA309" s="15"/>
      <c r="DH309" s="15"/>
      <c r="DJ309" s="22"/>
      <c r="DO309" s="15"/>
      <c r="DV309" s="15"/>
      <c r="EC309" s="15"/>
      <c r="EJ309" s="15"/>
      <c r="EQ309" s="15"/>
      <c r="EX309" s="15"/>
      <c r="FE309" s="15"/>
      <c r="FL309" s="15"/>
      <c r="FS309" s="15"/>
      <c r="FZ309" s="15"/>
      <c r="GG309" s="15"/>
      <c r="GN309" s="15"/>
      <c r="GP309" s="22"/>
      <c r="GQ309" s="22"/>
      <c r="GR309" s="22"/>
      <c r="GS309" s="22"/>
      <c r="GT309" s="22"/>
      <c r="GU309" s="15"/>
      <c r="GV309" s="22"/>
      <c r="GW309" s="22"/>
      <c r="GX309" s="22"/>
      <c r="GY309" s="18"/>
      <c r="GZ309" s="18"/>
      <c r="HA309" s="18"/>
      <c r="HB309" s="18"/>
      <c r="HC309" s="18"/>
      <c r="HD309" s="18"/>
      <c r="HE309" s="18"/>
      <c r="HF309" s="18"/>
      <c r="HG309" s="18"/>
      <c r="HH309" s="18"/>
      <c r="HI309" s="18"/>
      <c r="HJ309" s="18"/>
      <c r="HK309" s="18"/>
      <c r="HL309" s="18"/>
      <c r="HM309" s="18"/>
      <c r="HN309" s="18"/>
      <c r="HO309" s="18"/>
      <c r="HP309" s="18"/>
      <c r="HQ309" s="18"/>
      <c r="HR309" s="18"/>
      <c r="HS309" s="18"/>
      <c r="HT309" s="18"/>
      <c r="HU309" s="18"/>
      <c r="HV309" s="18"/>
      <c r="HW309" s="18"/>
      <c r="HX309" s="18"/>
      <c r="HY309" s="18"/>
      <c r="HZ309" s="18"/>
      <c r="IA309" s="18"/>
      <c r="IB309" s="18"/>
      <c r="IC309" s="18"/>
      <c r="ID309" s="18"/>
      <c r="IE309" s="18"/>
      <c r="IF309" s="18"/>
      <c r="IG309" s="18"/>
      <c r="IH309" s="18"/>
      <c r="II309" s="18"/>
      <c r="IJ309" s="18"/>
      <c r="IK309" s="18"/>
      <c r="IL309" s="18"/>
      <c r="IM309" s="18"/>
      <c r="IN309" s="18"/>
      <c r="IO309" s="18"/>
      <c r="IP309" s="18"/>
      <c r="IQ309" s="18"/>
      <c r="IR309" s="18"/>
      <c r="IS309" s="18"/>
      <c r="IT309" s="18"/>
      <c r="IU309" s="18"/>
      <c r="IV309" s="18"/>
      <c r="IW309" s="18"/>
      <c r="IX309" s="18"/>
      <c r="IY309" s="18"/>
      <c r="IZ309" s="18"/>
      <c r="JA309" s="18"/>
      <c r="JB309" s="18"/>
      <c r="JC309" s="18"/>
      <c r="JD309" s="18"/>
      <c r="JE309" s="18"/>
      <c r="JF309" s="18"/>
    </row>
    <row r="310" spans="36:266" x14ac:dyDescent="0.3">
      <c r="AJ310" s="24"/>
      <c r="AK310" s="24"/>
      <c r="AL310" s="20"/>
      <c r="AM310" s="23"/>
      <c r="AN310" s="18"/>
      <c r="AO310" s="24"/>
      <c r="AW310" s="71"/>
      <c r="AX310" s="71"/>
      <c r="AY310" s="71"/>
      <c r="BB310" s="25"/>
      <c r="BC310" s="21"/>
      <c r="BG310" s="18"/>
      <c r="BN310" s="22"/>
      <c r="BO310" s="22"/>
      <c r="BP310" s="22"/>
      <c r="BQ310" s="22"/>
      <c r="BR310" s="15"/>
      <c r="CF310" s="15"/>
      <c r="CL310" s="22"/>
      <c r="CM310" s="15"/>
      <c r="CR310" s="22"/>
      <c r="CT310" s="15"/>
      <c r="CW310" s="22"/>
      <c r="DA310" s="15"/>
      <c r="DH310" s="15"/>
      <c r="DJ310" s="22"/>
      <c r="DO310" s="15"/>
      <c r="DV310" s="15"/>
      <c r="EC310" s="15"/>
      <c r="EJ310" s="15"/>
      <c r="EQ310" s="15"/>
      <c r="EX310" s="15"/>
      <c r="FE310" s="15"/>
      <c r="FL310" s="15"/>
      <c r="FS310" s="15"/>
      <c r="FZ310" s="15"/>
      <c r="GG310" s="15"/>
      <c r="GN310" s="15"/>
      <c r="GP310" s="22"/>
      <c r="GQ310" s="22"/>
      <c r="GR310" s="22"/>
      <c r="GS310" s="22"/>
      <c r="GT310" s="22"/>
      <c r="GU310" s="15"/>
      <c r="GV310" s="22"/>
      <c r="GW310" s="22"/>
      <c r="GX310" s="22"/>
      <c r="GY310" s="18"/>
      <c r="GZ310" s="18"/>
      <c r="HA310" s="18"/>
      <c r="HB310" s="18"/>
      <c r="HC310" s="18"/>
      <c r="HD310" s="18"/>
      <c r="HE310" s="18"/>
      <c r="HF310" s="18"/>
      <c r="HG310" s="18"/>
      <c r="HH310" s="18"/>
      <c r="HI310" s="18"/>
      <c r="HJ310" s="18"/>
      <c r="HK310" s="18"/>
      <c r="HL310" s="18"/>
      <c r="HM310" s="18"/>
      <c r="HN310" s="18"/>
      <c r="HO310" s="18"/>
      <c r="HP310" s="18"/>
      <c r="HQ310" s="18"/>
      <c r="HR310" s="18"/>
      <c r="HS310" s="18"/>
      <c r="HT310" s="18"/>
      <c r="HU310" s="18"/>
      <c r="HV310" s="18"/>
      <c r="HW310" s="18"/>
      <c r="HX310" s="18"/>
      <c r="HY310" s="18"/>
      <c r="HZ310" s="18"/>
      <c r="IA310" s="18"/>
      <c r="IB310" s="18"/>
      <c r="IC310" s="18"/>
      <c r="ID310" s="18"/>
      <c r="IE310" s="18"/>
      <c r="IF310" s="18"/>
      <c r="IG310" s="18"/>
      <c r="IH310" s="18"/>
      <c r="II310" s="18"/>
      <c r="IJ310" s="18"/>
      <c r="IK310" s="18"/>
      <c r="IL310" s="18"/>
      <c r="IM310" s="18"/>
      <c r="IN310" s="18"/>
      <c r="IO310" s="18"/>
      <c r="IP310" s="18"/>
      <c r="IQ310" s="18"/>
      <c r="IR310" s="18"/>
      <c r="IS310" s="18"/>
      <c r="IT310" s="18"/>
      <c r="IU310" s="18"/>
      <c r="IV310" s="18"/>
      <c r="IW310" s="18"/>
      <c r="IX310" s="18"/>
      <c r="IY310" s="18"/>
      <c r="IZ310" s="18"/>
      <c r="JA310" s="18"/>
      <c r="JB310" s="18"/>
      <c r="JC310" s="18"/>
      <c r="JD310" s="18"/>
      <c r="JE310" s="18"/>
      <c r="JF310" s="18"/>
    </row>
    <row r="311" spans="36:266" x14ac:dyDescent="0.3">
      <c r="AJ311" s="24"/>
      <c r="AK311" s="24"/>
      <c r="AL311" s="20"/>
      <c r="AM311" s="23"/>
      <c r="AN311" s="18"/>
      <c r="AO311" s="24"/>
      <c r="AW311" s="71"/>
      <c r="AX311" s="71"/>
      <c r="AY311" s="71"/>
      <c r="BB311" s="25"/>
      <c r="BC311" s="21"/>
      <c r="BG311" s="18"/>
      <c r="BN311" s="22"/>
      <c r="BO311" s="22"/>
      <c r="BP311" s="22"/>
      <c r="BQ311" s="22"/>
      <c r="BR311" s="15"/>
      <c r="CF311" s="15"/>
      <c r="CL311" s="22"/>
      <c r="CM311" s="15"/>
      <c r="CR311" s="22"/>
      <c r="CT311" s="15"/>
      <c r="CW311" s="22"/>
      <c r="DA311" s="15"/>
      <c r="DH311" s="15"/>
      <c r="DJ311" s="22"/>
      <c r="DO311" s="15"/>
      <c r="DV311" s="15"/>
      <c r="EC311" s="15"/>
      <c r="EJ311" s="15"/>
      <c r="EQ311" s="15"/>
      <c r="EX311" s="15"/>
      <c r="FE311" s="15"/>
      <c r="FL311" s="15"/>
      <c r="FS311" s="15"/>
      <c r="FZ311" s="15"/>
      <c r="GG311" s="15"/>
      <c r="GN311" s="15"/>
      <c r="GP311" s="22"/>
      <c r="GQ311" s="22"/>
      <c r="GR311" s="22"/>
      <c r="GS311" s="22"/>
      <c r="GT311" s="22"/>
      <c r="GU311" s="15"/>
      <c r="GV311" s="22"/>
      <c r="GW311" s="22"/>
      <c r="GX311" s="22"/>
      <c r="GY311" s="18"/>
      <c r="GZ311" s="18"/>
      <c r="HA311" s="18"/>
      <c r="HB311" s="18"/>
      <c r="HC311" s="18"/>
      <c r="HD311" s="18"/>
      <c r="HE311" s="18"/>
      <c r="HF311" s="18"/>
      <c r="HG311" s="18"/>
      <c r="HH311" s="18"/>
      <c r="HI311" s="18"/>
      <c r="HJ311" s="18"/>
      <c r="HK311" s="18"/>
      <c r="HL311" s="18"/>
      <c r="HM311" s="18"/>
      <c r="HN311" s="18"/>
      <c r="HO311" s="18"/>
      <c r="HP311" s="18"/>
      <c r="HQ311" s="18"/>
      <c r="HR311" s="18"/>
      <c r="HS311" s="18"/>
      <c r="HT311" s="18"/>
      <c r="HU311" s="18"/>
      <c r="HV311" s="18"/>
      <c r="HW311" s="18"/>
      <c r="HX311" s="18"/>
      <c r="HY311" s="18"/>
      <c r="HZ311" s="18"/>
      <c r="IA311" s="18"/>
      <c r="IB311" s="18"/>
      <c r="IC311" s="18"/>
      <c r="ID311" s="18"/>
      <c r="IE311" s="18"/>
      <c r="IF311" s="18"/>
      <c r="IG311" s="18"/>
      <c r="IH311" s="18"/>
      <c r="II311" s="18"/>
      <c r="IJ311" s="18"/>
      <c r="IK311" s="18"/>
      <c r="IL311" s="18"/>
      <c r="IM311" s="18"/>
      <c r="IN311" s="18"/>
      <c r="IO311" s="18"/>
      <c r="IP311" s="18"/>
      <c r="IQ311" s="18"/>
      <c r="IR311" s="18"/>
      <c r="IS311" s="18"/>
      <c r="IT311" s="18"/>
      <c r="IU311" s="18"/>
      <c r="IV311" s="18"/>
      <c r="IW311" s="18"/>
      <c r="IX311" s="18"/>
      <c r="IY311" s="18"/>
      <c r="IZ311" s="18"/>
      <c r="JA311" s="18"/>
      <c r="JB311" s="18"/>
      <c r="JC311" s="18"/>
      <c r="JD311" s="18"/>
      <c r="JE311" s="18"/>
      <c r="JF311" s="18"/>
    </row>
    <row r="312" spans="36:266" x14ac:dyDescent="0.3">
      <c r="AJ312" s="24"/>
      <c r="AK312" s="24"/>
      <c r="AL312" s="20"/>
      <c r="AM312" s="23"/>
      <c r="AN312" s="18"/>
      <c r="AO312" s="24"/>
      <c r="AW312" s="71"/>
      <c r="AX312" s="71"/>
      <c r="AY312" s="71"/>
      <c r="BB312" s="25"/>
      <c r="BC312" s="21"/>
      <c r="BG312" s="18"/>
      <c r="BN312" s="22"/>
      <c r="BO312" s="22"/>
      <c r="BP312" s="22"/>
      <c r="BQ312" s="22"/>
      <c r="BR312" s="15"/>
      <c r="CF312" s="15"/>
      <c r="CL312" s="22"/>
      <c r="CM312" s="15"/>
      <c r="CR312" s="22"/>
      <c r="CT312" s="15"/>
      <c r="CW312" s="22"/>
      <c r="DA312" s="15"/>
      <c r="DH312" s="15"/>
      <c r="DJ312" s="22"/>
      <c r="DO312" s="15"/>
      <c r="DV312" s="15"/>
      <c r="EC312" s="15"/>
      <c r="EJ312" s="15"/>
      <c r="EQ312" s="15"/>
      <c r="EX312" s="15"/>
      <c r="FE312" s="15"/>
      <c r="FL312" s="15"/>
      <c r="FS312" s="15"/>
      <c r="FZ312" s="15"/>
      <c r="GG312" s="15"/>
      <c r="GN312" s="15"/>
      <c r="GP312" s="22"/>
      <c r="GQ312" s="22"/>
      <c r="GR312" s="22"/>
      <c r="GS312" s="22"/>
      <c r="GT312" s="22"/>
      <c r="GU312" s="15"/>
      <c r="GV312" s="22"/>
      <c r="GW312" s="22"/>
      <c r="GX312" s="22"/>
      <c r="GY312" s="18"/>
      <c r="GZ312" s="18"/>
      <c r="HA312" s="18"/>
      <c r="HB312" s="18"/>
      <c r="HC312" s="18"/>
      <c r="HD312" s="18"/>
      <c r="HE312" s="18"/>
      <c r="HF312" s="18"/>
      <c r="HG312" s="18"/>
      <c r="HH312" s="18"/>
      <c r="HI312" s="18"/>
      <c r="HJ312" s="18"/>
      <c r="HK312" s="18"/>
      <c r="HL312" s="18"/>
      <c r="HM312" s="18"/>
      <c r="HN312" s="18"/>
      <c r="HO312" s="18"/>
      <c r="HP312" s="18"/>
      <c r="HQ312" s="18"/>
      <c r="HR312" s="18"/>
      <c r="HS312" s="18"/>
      <c r="HT312" s="18"/>
      <c r="HU312" s="18"/>
      <c r="HV312" s="18"/>
      <c r="HW312" s="18"/>
      <c r="HX312" s="18"/>
      <c r="HY312" s="18"/>
      <c r="HZ312" s="18"/>
      <c r="IA312" s="18"/>
      <c r="IB312" s="18"/>
      <c r="IC312" s="18"/>
      <c r="ID312" s="18"/>
      <c r="IE312" s="18"/>
      <c r="IF312" s="18"/>
      <c r="IG312" s="18"/>
      <c r="IH312" s="18"/>
      <c r="II312" s="18"/>
      <c r="IJ312" s="18"/>
      <c r="IK312" s="18"/>
      <c r="IL312" s="18"/>
      <c r="IM312" s="18"/>
      <c r="IN312" s="18"/>
      <c r="IO312" s="18"/>
      <c r="IP312" s="18"/>
      <c r="IQ312" s="18"/>
      <c r="IR312" s="18"/>
      <c r="IS312" s="18"/>
      <c r="IT312" s="18"/>
      <c r="IU312" s="18"/>
      <c r="IV312" s="18"/>
      <c r="IW312" s="18"/>
      <c r="IX312" s="18"/>
      <c r="IY312" s="18"/>
      <c r="IZ312" s="18"/>
      <c r="JA312" s="18"/>
      <c r="JB312" s="18"/>
      <c r="JC312" s="18"/>
      <c r="JD312" s="18"/>
      <c r="JE312" s="18"/>
      <c r="JF312" s="18"/>
    </row>
    <row r="313" spans="36:266" x14ac:dyDescent="0.3">
      <c r="AJ313" s="24"/>
      <c r="AK313" s="24"/>
      <c r="AL313" s="20"/>
      <c r="AM313" s="23"/>
      <c r="AN313" s="18"/>
      <c r="AO313" s="24"/>
      <c r="AW313" s="71"/>
      <c r="AX313" s="71"/>
      <c r="AY313" s="71"/>
      <c r="BB313" s="25"/>
      <c r="BC313" s="21"/>
      <c r="BG313" s="18"/>
      <c r="BN313" s="22"/>
      <c r="BO313" s="22"/>
      <c r="BP313" s="22"/>
      <c r="BQ313" s="22"/>
      <c r="BR313" s="15"/>
      <c r="CF313" s="15"/>
      <c r="CL313" s="22"/>
      <c r="CM313" s="15"/>
      <c r="CR313" s="22"/>
      <c r="CT313" s="15"/>
      <c r="CW313" s="22"/>
      <c r="DA313" s="15"/>
      <c r="DH313" s="15"/>
      <c r="DJ313" s="22"/>
      <c r="DO313" s="15"/>
      <c r="DV313" s="15"/>
      <c r="EC313" s="15"/>
      <c r="EJ313" s="15"/>
      <c r="EQ313" s="15"/>
      <c r="EX313" s="15"/>
      <c r="FE313" s="15"/>
      <c r="FL313" s="15"/>
      <c r="FS313" s="15"/>
      <c r="FZ313" s="15"/>
      <c r="GG313" s="15"/>
      <c r="GN313" s="15"/>
      <c r="GP313" s="22"/>
      <c r="GQ313" s="22"/>
      <c r="GR313" s="22"/>
      <c r="GS313" s="22"/>
      <c r="GT313" s="22"/>
      <c r="GU313" s="15"/>
      <c r="GV313" s="22"/>
      <c r="GW313" s="22"/>
      <c r="GX313" s="22"/>
      <c r="GY313" s="18"/>
      <c r="GZ313" s="18"/>
      <c r="HA313" s="18"/>
      <c r="HB313" s="18"/>
      <c r="HC313" s="18"/>
      <c r="HD313" s="18"/>
      <c r="HE313" s="18"/>
      <c r="HF313" s="18"/>
      <c r="HG313" s="18"/>
      <c r="HH313" s="18"/>
      <c r="HI313" s="18"/>
      <c r="HJ313" s="18"/>
      <c r="HK313" s="18"/>
      <c r="HL313" s="18"/>
      <c r="HM313" s="18"/>
      <c r="HN313" s="18"/>
      <c r="HO313" s="18"/>
      <c r="HP313" s="18"/>
      <c r="HQ313" s="18"/>
      <c r="HR313" s="18"/>
      <c r="HS313" s="18"/>
      <c r="HT313" s="18"/>
      <c r="HU313" s="18"/>
      <c r="HV313" s="18"/>
      <c r="HW313" s="18"/>
      <c r="HX313" s="18"/>
      <c r="HY313" s="18"/>
      <c r="HZ313" s="18"/>
      <c r="IA313" s="18"/>
      <c r="IB313" s="18"/>
      <c r="IC313" s="18"/>
      <c r="ID313" s="18"/>
      <c r="IE313" s="18"/>
      <c r="IF313" s="18"/>
      <c r="IG313" s="18"/>
      <c r="IH313" s="18"/>
      <c r="II313" s="18"/>
      <c r="IJ313" s="18"/>
      <c r="IK313" s="18"/>
      <c r="IL313" s="18"/>
      <c r="IM313" s="18"/>
      <c r="IN313" s="18"/>
      <c r="IO313" s="18"/>
      <c r="IP313" s="18"/>
      <c r="IQ313" s="18"/>
      <c r="IR313" s="18"/>
      <c r="IS313" s="18"/>
      <c r="IT313" s="18"/>
      <c r="IU313" s="18"/>
      <c r="IV313" s="18"/>
      <c r="IW313" s="18"/>
      <c r="IX313" s="18"/>
      <c r="IY313" s="18"/>
      <c r="IZ313" s="18"/>
      <c r="JA313" s="18"/>
      <c r="JB313" s="18"/>
      <c r="JC313" s="18"/>
      <c r="JD313" s="18"/>
      <c r="JE313" s="18"/>
      <c r="JF313" s="18"/>
    </row>
    <row r="314" spans="36:266" x14ac:dyDescent="0.3">
      <c r="AJ314" s="24"/>
      <c r="AK314" s="24"/>
      <c r="AL314" s="20"/>
      <c r="AM314" s="23"/>
      <c r="AN314" s="18"/>
      <c r="AO314" s="24"/>
      <c r="AW314" s="71"/>
      <c r="AX314" s="71"/>
      <c r="AY314" s="71"/>
      <c r="BB314" s="25"/>
      <c r="BC314" s="21"/>
      <c r="BG314" s="18"/>
      <c r="BN314" s="22"/>
      <c r="BO314" s="22"/>
      <c r="BP314" s="22"/>
      <c r="BQ314" s="22"/>
      <c r="BR314" s="15"/>
      <c r="CF314" s="15"/>
      <c r="CL314" s="22"/>
      <c r="CM314" s="15"/>
      <c r="CR314" s="22"/>
      <c r="CT314" s="15"/>
      <c r="CW314" s="22"/>
      <c r="DA314" s="15"/>
      <c r="DH314" s="15"/>
      <c r="DJ314" s="22"/>
      <c r="DO314" s="15"/>
      <c r="DV314" s="15"/>
      <c r="EC314" s="15"/>
      <c r="EJ314" s="15"/>
      <c r="EQ314" s="15"/>
      <c r="EX314" s="15"/>
      <c r="FE314" s="15"/>
      <c r="FL314" s="15"/>
      <c r="FS314" s="15"/>
      <c r="FZ314" s="15"/>
      <c r="GG314" s="15"/>
      <c r="GN314" s="15"/>
      <c r="GP314" s="22"/>
      <c r="GQ314" s="22"/>
      <c r="GR314" s="22"/>
      <c r="GS314" s="22"/>
      <c r="GT314" s="22"/>
      <c r="GU314" s="15"/>
      <c r="GV314" s="22"/>
      <c r="GW314" s="22"/>
      <c r="GX314" s="22"/>
      <c r="GY314" s="18"/>
      <c r="GZ314" s="18"/>
      <c r="HA314" s="18"/>
      <c r="HB314" s="18"/>
      <c r="HC314" s="18"/>
      <c r="HD314" s="18"/>
      <c r="HE314" s="18"/>
      <c r="HF314" s="18"/>
      <c r="HG314" s="18"/>
      <c r="HH314" s="18"/>
      <c r="HI314" s="18"/>
      <c r="HJ314" s="18"/>
      <c r="HK314" s="18"/>
      <c r="HL314" s="18"/>
      <c r="HM314" s="18"/>
      <c r="HN314" s="18"/>
      <c r="HO314" s="18"/>
      <c r="HP314" s="18"/>
      <c r="HQ314" s="18"/>
      <c r="HR314" s="18"/>
      <c r="HS314" s="18"/>
      <c r="HT314" s="18"/>
      <c r="HU314" s="18"/>
      <c r="HV314" s="18"/>
      <c r="HW314" s="18"/>
      <c r="HX314" s="18"/>
      <c r="HY314" s="18"/>
      <c r="HZ314" s="18"/>
      <c r="IA314" s="18"/>
      <c r="IB314" s="18"/>
      <c r="IC314" s="18"/>
      <c r="ID314" s="18"/>
      <c r="IE314" s="18"/>
      <c r="IF314" s="18"/>
      <c r="IG314" s="18"/>
      <c r="IH314" s="18"/>
      <c r="II314" s="18"/>
      <c r="IJ314" s="18"/>
      <c r="IK314" s="18"/>
      <c r="IL314" s="18"/>
      <c r="IM314" s="18"/>
      <c r="IN314" s="18"/>
      <c r="IO314" s="18"/>
      <c r="IP314" s="18"/>
      <c r="IQ314" s="18"/>
      <c r="IR314" s="18"/>
      <c r="IS314" s="18"/>
      <c r="IT314" s="18"/>
      <c r="IU314" s="18"/>
      <c r="IV314" s="18"/>
      <c r="IW314" s="18"/>
      <c r="IX314" s="18"/>
      <c r="IY314" s="18"/>
      <c r="IZ314" s="18"/>
      <c r="JA314" s="18"/>
      <c r="JB314" s="18"/>
      <c r="JC314" s="18"/>
      <c r="JD314" s="18"/>
      <c r="JE314" s="18"/>
      <c r="JF314" s="18"/>
    </row>
    <row r="315" spans="36:266" x14ac:dyDescent="0.3">
      <c r="AJ315" s="24"/>
      <c r="AK315" s="24"/>
      <c r="AL315" s="20"/>
      <c r="AM315" s="23"/>
      <c r="AN315" s="18"/>
      <c r="AO315" s="24"/>
      <c r="AW315" s="71"/>
      <c r="AX315" s="71"/>
      <c r="AY315" s="71"/>
      <c r="BB315" s="25"/>
      <c r="BC315" s="21"/>
      <c r="BG315" s="18"/>
      <c r="BN315" s="22"/>
      <c r="BO315" s="22"/>
      <c r="BP315" s="22"/>
      <c r="BQ315" s="22"/>
      <c r="BR315" s="15"/>
      <c r="CF315" s="15"/>
      <c r="CL315" s="22"/>
      <c r="CM315" s="15"/>
      <c r="CR315" s="22"/>
      <c r="CT315" s="15"/>
      <c r="CW315" s="22"/>
      <c r="DA315" s="15"/>
      <c r="DH315" s="15"/>
      <c r="DJ315" s="22"/>
      <c r="DO315" s="15"/>
      <c r="DV315" s="15"/>
      <c r="EC315" s="15"/>
      <c r="EJ315" s="15"/>
      <c r="EQ315" s="15"/>
      <c r="EX315" s="15"/>
      <c r="FE315" s="15"/>
      <c r="FL315" s="15"/>
      <c r="FS315" s="15"/>
      <c r="FZ315" s="15"/>
      <c r="GG315" s="15"/>
      <c r="GN315" s="15"/>
      <c r="GP315" s="22"/>
      <c r="GQ315" s="22"/>
      <c r="GR315" s="22"/>
      <c r="GS315" s="22"/>
      <c r="GT315" s="22"/>
      <c r="GU315" s="15"/>
      <c r="GV315" s="22"/>
      <c r="GW315" s="22"/>
      <c r="GX315" s="22"/>
      <c r="GY315" s="18"/>
      <c r="GZ315" s="18"/>
      <c r="HA315" s="18"/>
      <c r="HB315" s="18"/>
      <c r="HC315" s="18"/>
      <c r="HD315" s="18"/>
      <c r="HE315" s="18"/>
      <c r="HF315" s="18"/>
      <c r="HG315" s="18"/>
      <c r="HH315" s="18"/>
      <c r="HI315" s="18"/>
      <c r="HJ315" s="18"/>
      <c r="HK315" s="18"/>
      <c r="HL315" s="18"/>
      <c r="HM315" s="18"/>
      <c r="HN315" s="18"/>
      <c r="HO315" s="18"/>
      <c r="HP315" s="18"/>
      <c r="HQ315" s="18"/>
      <c r="HR315" s="18"/>
      <c r="HS315" s="18"/>
      <c r="HT315" s="18"/>
      <c r="HU315" s="18"/>
      <c r="HV315" s="18"/>
      <c r="HW315" s="18"/>
      <c r="HX315" s="18"/>
      <c r="HY315" s="18"/>
      <c r="HZ315" s="18"/>
      <c r="IA315" s="18"/>
      <c r="IB315" s="18"/>
      <c r="IC315" s="18"/>
      <c r="ID315" s="18"/>
      <c r="IE315" s="18"/>
      <c r="IF315" s="18"/>
      <c r="IG315" s="18"/>
      <c r="IH315" s="18"/>
      <c r="II315" s="18"/>
      <c r="IJ315" s="18"/>
      <c r="IK315" s="18"/>
      <c r="IL315" s="18"/>
      <c r="IM315" s="18"/>
      <c r="IN315" s="18"/>
      <c r="IO315" s="18"/>
      <c r="IP315" s="18"/>
      <c r="IQ315" s="18"/>
      <c r="IR315" s="18"/>
      <c r="IS315" s="18"/>
      <c r="IT315" s="18"/>
      <c r="IU315" s="18"/>
      <c r="IV315" s="18"/>
      <c r="IW315" s="18"/>
      <c r="IX315" s="18"/>
      <c r="IY315" s="18"/>
      <c r="IZ315" s="18"/>
      <c r="JA315" s="18"/>
      <c r="JB315" s="18"/>
      <c r="JC315" s="18"/>
      <c r="JD315" s="18"/>
      <c r="JE315" s="18"/>
      <c r="JF315" s="18"/>
    </row>
    <row r="316" spans="36:266" x14ac:dyDescent="0.3">
      <c r="AJ316" s="24"/>
      <c r="AK316" s="24"/>
      <c r="AL316" s="20"/>
      <c r="AM316" s="23"/>
      <c r="AN316" s="18"/>
      <c r="AO316" s="24"/>
      <c r="AW316" s="71"/>
      <c r="AX316" s="71"/>
      <c r="AY316" s="71"/>
      <c r="BB316" s="25"/>
      <c r="BC316" s="21"/>
      <c r="BG316" s="18"/>
      <c r="BN316" s="22"/>
      <c r="BO316" s="22"/>
      <c r="BP316" s="22"/>
      <c r="BQ316" s="22"/>
      <c r="BR316" s="15"/>
      <c r="CF316" s="15"/>
      <c r="CL316" s="22"/>
      <c r="CM316" s="15"/>
      <c r="CR316" s="22"/>
      <c r="CT316" s="15"/>
      <c r="CW316" s="22"/>
      <c r="DA316" s="15"/>
      <c r="DH316" s="15"/>
      <c r="DJ316" s="22"/>
      <c r="DO316" s="15"/>
      <c r="DV316" s="15"/>
      <c r="EC316" s="15"/>
      <c r="EJ316" s="15"/>
      <c r="EQ316" s="15"/>
      <c r="EX316" s="15"/>
      <c r="FE316" s="15"/>
      <c r="FL316" s="15"/>
      <c r="FS316" s="15"/>
      <c r="FZ316" s="15"/>
      <c r="GG316" s="15"/>
      <c r="GN316" s="15"/>
      <c r="GP316" s="22"/>
      <c r="GQ316" s="22"/>
      <c r="GR316" s="22"/>
      <c r="GS316" s="22"/>
      <c r="GT316" s="22"/>
      <c r="GU316" s="15"/>
      <c r="GV316" s="22"/>
      <c r="GW316" s="22"/>
      <c r="GX316" s="22"/>
      <c r="GY316" s="18"/>
      <c r="GZ316" s="18"/>
      <c r="HA316" s="18"/>
      <c r="HB316" s="18"/>
      <c r="HC316" s="18"/>
      <c r="HD316" s="18"/>
      <c r="HE316" s="18"/>
      <c r="HF316" s="18"/>
      <c r="HG316" s="18"/>
      <c r="HH316" s="18"/>
      <c r="HI316" s="18"/>
      <c r="HJ316" s="18"/>
      <c r="HK316" s="18"/>
      <c r="HL316" s="18"/>
      <c r="HM316" s="18"/>
      <c r="HN316" s="18"/>
      <c r="HO316" s="18"/>
      <c r="HP316" s="18"/>
      <c r="HQ316" s="18"/>
      <c r="HR316" s="18"/>
      <c r="HS316" s="18"/>
      <c r="HT316" s="18"/>
      <c r="HU316" s="18"/>
      <c r="HV316" s="18"/>
      <c r="HW316" s="18"/>
      <c r="HX316" s="18"/>
      <c r="HY316" s="18"/>
      <c r="HZ316" s="18"/>
      <c r="IA316" s="18"/>
      <c r="IB316" s="18"/>
      <c r="IC316" s="18"/>
      <c r="ID316" s="18"/>
      <c r="IE316" s="18"/>
      <c r="IF316" s="18"/>
      <c r="IG316" s="18"/>
      <c r="IH316" s="18"/>
      <c r="II316" s="18"/>
      <c r="IJ316" s="18"/>
      <c r="IK316" s="18"/>
      <c r="IL316" s="18"/>
      <c r="IM316" s="18"/>
      <c r="IN316" s="18"/>
      <c r="IO316" s="18"/>
      <c r="IP316" s="18"/>
      <c r="IQ316" s="18"/>
      <c r="IR316" s="18"/>
      <c r="IS316" s="18"/>
      <c r="IT316" s="18"/>
      <c r="IU316" s="18"/>
      <c r="IV316" s="18"/>
      <c r="IW316" s="18"/>
      <c r="IX316" s="18"/>
      <c r="IY316" s="18"/>
      <c r="IZ316" s="18"/>
      <c r="JA316" s="18"/>
      <c r="JB316" s="18"/>
      <c r="JC316" s="18"/>
      <c r="JD316" s="18"/>
      <c r="JE316" s="18"/>
      <c r="JF316" s="18"/>
    </row>
    <row r="317" spans="36:266" x14ac:dyDescent="0.3">
      <c r="AJ317" s="24"/>
      <c r="AK317" s="24"/>
      <c r="AL317" s="20"/>
      <c r="AM317" s="23"/>
      <c r="AN317" s="18"/>
      <c r="AO317" s="24"/>
      <c r="AW317" s="71"/>
      <c r="AX317" s="71"/>
      <c r="AY317" s="71"/>
      <c r="BB317" s="25"/>
      <c r="BC317" s="21"/>
      <c r="BG317" s="18"/>
      <c r="BN317" s="22"/>
      <c r="BO317" s="22"/>
      <c r="BP317" s="22"/>
      <c r="BQ317" s="22"/>
      <c r="BR317" s="15"/>
      <c r="CF317" s="15"/>
      <c r="CL317" s="22"/>
      <c r="CM317" s="15"/>
      <c r="CR317" s="22"/>
      <c r="CT317" s="15"/>
      <c r="CW317" s="22"/>
      <c r="DA317" s="15"/>
      <c r="DH317" s="15"/>
      <c r="DJ317" s="22"/>
      <c r="DO317" s="15"/>
      <c r="DV317" s="15"/>
      <c r="EC317" s="15"/>
      <c r="EJ317" s="15"/>
      <c r="EQ317" s="15"/>
      <c r="EX317" s="15"/>
      <c r="FE317" s="15"/>
      <c r="FL317" s="15"/>
      <c r="FS317" s="15"/>
      <c r="FZ317" s="15"/>
      <c r="GG317" s="15"/>
      <c r="GN317" s="15"/>
      <c r="GP317" s="22"/>
      <c r="GQ317" s="22"/>
      <c r="GR317" s="22"/>
      <c r="GS317" s="22"/>
      <c r="GT317" s="22"/>
      <c r="GU317" s="15"/>
      <c r="GV317" s="22"/>
      <c r="GW317" s="22"/>
      <c r="GX317" s="22"/>
      <c r="GY317" s="18"/>
      <c r="GZ317" s="18"/>
      <c r="HA317" s="18"/>
      <c r="HB317" s="18"/>
      <c r="HC317" s="18"/>
      <c r="HD317" s="18"/>
      <c r="HE317" s="18"/>
      <c r="HF317" s="18"/>
      <c r="HG317" s="18"/>
      <c r="HH317" s="18"/>
      <c r="HI317" s="18"/>
      <c r="HJ317" s="18"/>
      <c r="HK317" s="18"/>
      <c r="HL317" s="18"/>
      <c r="HM317" s="18"/>
      <c r="HN317" s="18"/>
      <c r="HO317" s="18"/>
      <c r="HP317" s="18"/>
      <c r="HQ317" s="18"/>
      <c r="HR317" s="18"/>
      <c r="HS317" s="18"/>
      <c r="HT317" s="18"/>
      <c r="HU317" s="18"/>
      <c r="HV317" s="18"/>
      <c r="HW317" s="18"/>
      <c r="HX317" s="18"/>
      <c r="HY317" s="18"/>
      <c r="HZ317" s="18"/>
      <c r="IA317" s="18"/>
      <c r="IB317" s="18"/>
      <c r="IC317" s="18"/>
      <c r="ID317" s="18"/>
      <c r="IE317" s="18"/>
      <c r="IF317" s="18"/>
      <c r="IG317" s="18"/>
      <c r="IH317" s="18"/>
      <c r="II317" s="18"/>
      <c r="IJ317" s="18"/>
      <c r="IK317" s="18"/>
      <c r="IL317" s="18"/>
      <c r="IM317" s="18"/>
      <c r="IN317" s="18"/>
      <c r="IO317" s="18"/>
      <c r="IP317" s="18"/>
      <c r="IQ317" s="18"/>
      <c r="IR317" s="18"/>
      <c r="IS317" s="18"/>
      <c r="IT317" s="18"/>
      <c r="IU317" s="18"/>
      <c r="IV317" s="18"/>
      <c r="IW317" s="18"/>
      <c r="IX317" s="18"/>
      <c r="IY317" s="18"/>
      <c r="IZ317" s="18"/>
      <c r="JA317" s="18"/>
      <c r="JB317" s="18"/>
      <c r="JC317" s="18"/>
      <c r="JD317" s="18"/>
      <c r="JE317" s="18"/>
      <c r="JF317" s="18"/>
    </row>
    <row r="318" spans="36:266" x14ac:dyDescent="0.3">
      <c r="AJ318" s="24"/>
      <c r="AK318" s="24"/>
      <c r="AL318" s="20"/>
      <c r="AM318" s="23"/>
      <c r="AN318" s="18"/>
      <c r="AO318" s="24"/>
      <c r="AW318" s="71"/>
      <c r="AX318" s="71"/>
      <c r="AY318" s="71"/>
      <c r="BB318" s="25"/>
      <c r="BC318" s="21"/>
      <c r="BG318" s="18"/>
      <c r="BN318" s="22"/>
      <c r="BO318" s="22"/>
      <c r="BP318" s="22"/>
      <c r="BQ318" s="22"/>
      <c r="BR318" s="15"/>
      <c r="CF318" s="15"/>
      <c r="CL318" s="22"/>
      <c r="CM318" s="15"/>
      <c r="CR318" s="22"/>
      <c r="CT318" s="15"/>
      <c r="CW318" s="22"/>
      <c r="DA318" s="15"/>
      <c r="DH318" s="15"/>
      <c r="DJ318" s="22"/>
      <c r="DO318" s="15"/>
      <c r="DV318" s="15"/>
      <c r="EC318" s="15"/>
      <c r="EJ318" s="15"/>
      <c r="EQ318" s="15"/>
      <c r="EX318" s="15"/>
      <c r="FE318" s="15"/>
      <c r="FL318" s="15"/>
      <c r="FS318" s="15"/>
      <c r="FZ318" s="15"/>
      <c r="GG318" s="15"/>
      <c r="GN318" s="15"/>
      <c r="GP318" s="22"/>
      <c r="GQ318" s="22"/>
      <c r="GR318" s="22"/>
      <c r="GS318" s="22"/>
      <c r="GT318" s="22"/>
      <c r="GU318" s="15"/>
      <c r="GV318" s="22"/>
      <c r="GW318" s="22"/>
      <c r="GX318" s="22"/>
      <c r="GY318" s="18"/>
      <c r="GZ318" s="18"/>
      <c r="HA318" s="18"/>
      <c r="HB318" s="18"/>
      <c r="HC318" s="18"/>
      <c r="HD318" s="18"/>
      <c r="HE318" s="18"/>
      <c r="HF318" s="18"/>
      <c r="HG318" s="18"/>
      <c r="HH318" s="18"/>
      <c r="HI318" s="18"/>
      <c r="HJ318" s="18"/>
      <c r="HK318" s="18"/>
      <c r="HL318" s="18"/>
      <c r="HM318" s="18"/>
      <c r="HN318" s="18"/>
      <c r="HO318" s="18"/>
      <c r="HP318" s="18"/>
      <c r="HQ318" s="18"/>
      <c r="HR318" s="18"/>
      <c r="HS318" s="18"/>
      <c r="HT318" s="18"/>
      <c r="HU318" s="18"/>
      <c r="HV318" s="18"/>
      <c r="HW318" s="18"/>
      <c r="HX318" s="18"/>
      <c r="HY318" s="18"/>
      <c r="HZ318" s="18"/>
      <c r="IA318" s="18"/>
      <c r="IB318" s="18"/>
      <c r="IC318" s="18"/>
      <c r="ID318" s="18"/>
      <c r="IE318" s="18"/>
      <c r="IF318" s="18"/>
      <c r="IG318" s="18"/>
      <c r="IH318" s="18"/>
      <c r="II318" s="18"/>
      <c r="IJ318" s="18"/>
      <c r="IK318" s="18"/>
      <c r="IL318" s="18"/>
      <c r="IM318" s="18"/>
      <c r="IN318" s="18"/>
      <c r="IO318" s="18"/>
      <c r="IP318" s="18"/>
      <c r="IQ318" s="18"/>
      <c r="IR318" s="18"/>
      <c r="IS318" s="18"/>
      <c r="IT318" s="18"/>
      <c r="IU318" s="18"/>
      <c r="IV318" s="18"/>
      <c r="IW318" s="18"/>
      <c r="IX318" s="18"/>
      <c r="IY318" s="18"/>
      <c r="IZ318" s="18"/>
      <c r="JA318" s="18"/>
      <c r="JB318" s="18"/>
      <c r="JC318" s="18"/>
      <c r="JD318" s="18"/>
      <c r="JE318" s="18"/>
      <c r="JF318" s="18"/>
    </row>
    <row r="319" spans="36:266" x14ac:dyDescent="0.3">
      <c r="AJ319" s="24"/>
      <c r="AK319" s="24"/>
      <c r="AL319" s="20"/>
      <c r="AM319" s="23"/>
      <c r="AN319" s="18"/>
      <c r="AO319" s="24"/>
      <c r="AW319" s="71"/>
      <c r="AX319" s="71"/>
      <c r="AY319" s="71"/>
      <c r="BB319" s="25"/>
      <c r="BC319" s="21"/>
      <c r="BG319" s="18"/>
      <c r="BN319" s="22"/>
      <c r="BO319" s="22"/>
      <c r="BP319" s="22"/>
      <c r="BQ319" s="22"/>
      <c r="BR319" s="15"/>
      <c r="CF319" s="15"/>
      <c r="CL319" s="22"/>
      <c r="CM319" s="15"/>
      <c r="CR319" s="22"/>
      <c r="CT319" s="15"/>
      <c r="CW319" s="22"/>
      <c r="DA319" s="15"/>
      <c r="DH319" s="15"/>
      <c r="DJ319" s="22"/>
      <c r="DO319" s="15"/>
      <c r="DV319" s="15"/>
      <c r="EC319" s="15"/>
      <c r="EJ319" s="15"/>
      <c r="EQ319" s="15"/>
      <c r="EX319" s="15"/>
      <c r="FE319" s="15"/>
      <c r="FL319" s="15"/>
      <c r="FS319" s="15"/>
      <c r="FZ319" s="15"/>
      <c r="GG319" s="15"/>
      <c r="GN319" s="15"/>
      <c r="GP319" s="22"/>
      <c r="GQ319" s="22"/>
      <c r="GR319" s="22"/>
      <c r="GS319" s="22"/>
      <c r="GT319" s="22"/>
      <c r="GU319" s="15"/>
      <c r="GV319" s="22"/>
      <c r="GW319" s="22"/>
      <c r="GX319" s="22"/>
      <c r="GY319" s="18"/>
      <c r="GZ319" s="18"/>
      <c r="HA319" s="18"/>
      <c r="HB319" s="18"/>
      <c r="HC319" s="18"/>
      <c r="HD319" s="18"/>
      <c r="HE319" s="18"/>
      <c r="HF319" s="18"/>
      <c r="HG319" s="18"/>
      <c r="HH319" s="18"/>
      <c r="HI319" s="18"/>
      <c r="HJ319" s="18"/>
      <c r="HK319" s="18"/>
      <c r="HL319" s="18"/>
      <c r="HM319" s="18"/>
      <c r="HN319" s="18"/>
      <c r="HO319" s="18"/>
      <c r="HP319" s="18"/>
      <c r="HQ319" s="18"/>
      <c r="HR319" s="18"/>
      <c r="HS319" s="18"/>
      <c r="HT319" s="18"/>
      <c r="HU319" s="18"/>
      <c r="HV319" s="18"/>
      <c r="HW319" s="18"/>
      <c r="HX319" s="18"/>
      <c r="HY319" s="18"/>
      <c r="HZ319" s="18"/>
      <c r="IA319" s="18"/>
      <c r="IB319" s="18"/>
      <c r="IC319" s="18"/>
      <c r="ID319" s="18"/>
      <c r="IE319" s="18"/>
      <c r="IF319" s="18"/>
      <c r="IG319" s="18"/>
      <c r="IH319" s="18"/>
      <c r="II319" s="18"/>
      <c r="IJ319" s="18"/>
      <c r="IK319" s="18"/>
      <c r="IL319" s="18"/>
      <c r="IM319" s="18"/>
      <c r="IN319" s="18"/>
      <c r="IO319" s="18"/>
      <c r="IP319" s="18"/>
      <c r="IQ319" s="18"/>
      <c r="IR319" s="18"/>
      <c r="IS319" s="18"/>
      <c r="IT319" s="18"/>
      <c r="IU319" s="18"/>
      <c r="IV319" s="18"/>
      <c r="IW319" s="18"/>
      <c r="IX319" s="18"/>
      <c r="IY319" s="18"/>
      <c r="IZ319" s="18"/>
      <c r="JA319" s="18"/>
      <c r="JB319" s="18"/>
      <c r="JC319" s="18"/>
      <c r="JD319" s="18"/>
      <c r="JE319" s="18"/>
      <c r="JF319" s="18"/>
    </row>
    <row r="320" spans="36:266" x14ac:dyDescent="0.3">
      <c r="AJ320" s="24"/>
      <c r="AK320" s="24"/>
      <c r="AL320" s="20"/>
      <c r="AM320" s="23"/>
      <c r="AN320" s="18"/>
      <c r="AO320" s="24"/>
      <c r="AW320" s="71"/>
      <c r="AX320" s="71"/>
      <c r="AY320" s="71"/>
      <c r="BB320" s="25"/>
      <c r="BC320" s="21"/>
      <c r="BG320" s="18"/>
      <c r="BN320" s="22"/>
      <c r="BO320" s="22"/>
      <c r="BP320" s="22"/>
      <c r="BQ320" s="22"/>
      <c r="BR320" s="15"/>
      <c r="CF320" s="15"/>
      <c r="CL320" s="22"/>
      <c r="CM320" s="15"/>
      <c r="CR320" s="22"/>
      <c r="CT320" s="15"/>
      <c r="CW320" s="22"/>
      <c r="DA320" s="15"/>
      <c r="DH320" s="15"/>
      <c r="DJ320" s="22"/>
      <c r="DO320" s="15"/>
      <c r="DV320" s="15"/>
      <c r="EC320" s="15"/>
      <c r="EJ320" s="15"/>
      <c r="EQ320" s="15"/>
      <c r="EX320" s="15"/>
      <c r="FE320" s="15"/>
      <c r="FL320" s="15"/>
      <c r="FS320" s="15"/>
      <c r="FZ320" s="15"/>
      <c r="GG320" s="15"/>
      <c r="GN320" s="15"/>
      <c r="GP320" s="22"/>
      <c r="GQ320" s="22"/>
      <c r="GR320" s="22"/>
      <c r="GS320" s="22"/>
      <c r="GT320" s="22"/>
      <c r="GU320" s="15"/>
      <c r="GV320" s="22"/>
      <c r="GW320" s="22"/>
      <c r="GX320" s="22"/>
      <c r="GY320" s="18"/>
      <c r="GZ320" s="18"/>
      <c r="HA320" s="18"/>
      <c r="HB320" s="18"/>
      <c r="HC320" s="18"/>
      <c r="HD320" s="18"/>
      <c r="HE320" s="18"/>
      <c r="HF320" s="18"/>
      <c r="HG320" s="18"/>
      <c r="HH320" s="18"/>
      <c r="HI320" s="18"/>
      <c r="HJ320" s="18"/>
      <c r="HK320" s="18"/>
      <c r="HL320" s="18"/>
      <c r="HM320" s="18"/>
      <c r="HN320" s="18"/>
      <c r="HO320" s="18"/>
      <c r="HP320" s="18"/>
      <c r="HQ320" s="18"/>
      <c r="HR320" s="18"/>
      <c r="HS320" s="18"/>
      <c r="HT320" s="18"/>
      <c r="HU320" s="18"/>
      <c r="HV320" s="18"/>
      <c r="HW320" s="18"/>
      <c r="HX320" s="18"/>
      <c r="HY320" s="18"/>
      <c r="HZ320" s="18"/>
      <c r="IA320" s="18"/>
      <c r="IB320" s="18"/>
      <c r="IC320" s="18"/>
      <c r="ID320" s="18"/>
      <c r="IE320" s="18"/>
      <c r="IF320" s="18"/>
      <c r="IG320" s="18"/>
      <c r="IH320" s="18"/>
      <c r="II320" s="18"/>
      <c r="IJ320" s="18"/>
      <c r="IK320" s="18"/>
      <c r="IL320" s="18"/>
      <c r="IM320" s="18"/>
      <c r="IN320" s="18"/>
      <c r="IO320" s="18"/>
      <c r="IP320" s="18"/>
      <c r="IQ320" s="18"/>
      <c r="IR320" s="18"/>
      <c r="IS320" s="18"/>
      <c r="IT320" s="18"/>
      <c r="IU320" s="18"/>
      <c r="IV320" s="18"/>
      <c r="IW320" s="18"/>
      <c r="IX320" s="18"/>
      <c r="IY320" s="18"/>
      <c r="IZ320" s="18"/>
      <c r="JA320" s="18"/>
      <c r="JB320" s="18"/>
      <c r="JC320" s="18"/>
      <c r="JD320" s="18"/>
      <c r="JE320" s="18"/>
      <c r="JF320" s="18"/>
    </row>
    <row r="321" spans="36:266" x14ac:dyDescent="0.3">
      <c r="AJ321" s="24"/>
      <c r="AK321" s="24"/>
      <c r="AL321" s="20"/>
      <c r="AM321" s="23"/>
      <c r="AN321" s="18"/>
      <c r="AO321" s="24"/>
      <c r="AW321" s="71"/>
      <c r="AX321" s="71"/>
      <c r="AY321" s="71"/>
      <c r="BB321" s="25"/>
      <c r="BC321" s="21"/>
      <c r="BG321" s="18"/>
      <c r="BN321" s="22"/>
      <c r="BO321" s="22"/>
      <c r="BP321" s="22"/>
      <c r="BQ321" s="22"/>
      <c r="BR321" s="15"/>
      <c r="CF321" s="15"/>
      <c r="CL321" s="22"/>
      <c r="CM321" s="15"/>
      <c r="CR321" s="22"/>
      <c r="CT321" s="15"/>
      <c r="CW321" s="22"/>
      <c r="DA321" s="15"/>
      <c r="DH321" s="15"/>
      <c r="DJ321" s="22"/>
      <c r="DO321" s="15"/>
      <c r="DV321" s="15"/>
      <c r="EC321" s="15"/>
      <c r="EJ321" s="15"/>
      <c r="EQ321" s="15"/>
      <c r="EX321" s="15"/>
      <c r="FE321" s="15"/>
      <c r="FL321" s="15"/>
      <c r="FS321" s="15"/>
      <c r="FZ321" s="15"/>
      <c r="GG321" s="15"/>
      <c r="GN321" s="15"/>
      <c r="GP321" s="22"/>
      <c r="GQ321" s="22"/>
      <c r="GR321" s="22"/>
      <c r="GS321" s="22"/>
      <c r="GT321" s="22"/>
      <c r="GU321" s="15"/>
      <c r="GV321" s="22"/>
      <c r="GW321" s="22"/>
      <c r="GX321" s="22"/>
      <c r="GY321" s="18"/>
      <c r="GZ321" s="18"/>
      <c r="HA321" s="18"/>
      <c r="HB321" s="18"/>
      <c r="HC321" s="18"/>
      <c r="HD321" s="18"/>
      <c r="HE321" s="18"/>
      <c r="HF321" s="18"/>
      <c r="HG321" s="18"/>
      <c r="HH321" s="18"/>
      <c r="HI321" s="18"/>
      <c r="HJ321" s="18"/>
      <c r="HK321" s="18"/>
      <c r="HL321" s="18"/>
      <c r="HM321" s="18"/>
      <c r="HN321" s="18"/>
      <c r="HO321" s="18"/>
      <c r="HP321" s="18"/>
      <c r="HQ321" s="18"/>
      <c r="HR321" s="18"/>
      <c r="HS321" s="18"/>
      <c r="HT321" s="18"/>
      <c r="HU321" s="18"/>
      <c r="HV321" s="18"/>
      <c r="HW321" s="18"/>
      <c r="HX321" s="18"/>
      <c r="HY321" s="18"/>
      <c r="HZ321" s="18"/>
      <c r="IA321" s="18"/>
      <c r="IB321" s="18"/>
      <c r="IC321" s="18"/>
      <c r="ID321" s="18"/>
      <c r="IE321" s="18"/>
      <c r="IF321" s="18"/>
      <c r="IG321" s="18"/>
      <c r="IH321" s="18"/>
      <c r="II321" s="18"/>
      <c r="IJ321" s="18"/>
      <c r="IK321" s="18"/>
      <c r="IL321" s="18"/>
      <c r="IM321" s="18"/>
      <c r="IN321" s="18"/>
      <c r="IO321" s="18"/>
      <c r="IP321" s="18"/>
      <c r="IQ321" s="18"/>
      <c r="IR321" s="18"/>
      <c r="IS321" s="18"/>
      <c r="IT321" s="18"/>
      <c r="IU321" s="18"/>
      <c r="IV321" s="18"/>
      <c r="IW321" s="18"/>
      <c r="IX321" s="18"/>
      <c r="IY321" s="18"/>
      <c r="IZ321" s="18"/>
      <c r="JA321" s="18"/>
      <c r="JB321" s="18"/>
      <c r="JC321" s="18"/>
      <c r="JD321" s="18"/>
      <c r="JE321" s="18"/>
      <c r="JF321" s="18"/>
    </row>
    <row r="322" spans="36:266" x14ac:dyDescent="0.3">
      <c r="AJ322" s="24"/>
      <c r="AK322" s="24"/>
      <c r="AL322" s="20"/>
      <c r="AM322" s="23"/>
      <c r="AN322" s="18"/>
      <c r="AO322" s="24"/>
      <c r="AW322" s="71"/>
      <c r="AX322" s="71"/>
      <c r="AY322" s="71"/>
      <c r="BB322" s="25"/>
      <c r="BC322" s="21"/>
      <c r="BG322" s="18"/>
      <c r="BN322" s="22"/>
      <c r="BO322" s="22"/>
      <c r="BP322" s="22"/>
      <c r="BQ322" s="22"/>
      <c r="BR322" s="15"/>
      <c r="CF322" s="15"/>
      <c r="CL322" s="22"/>
      <c r="CM322" s="15"/>
      <c r="CR322" s="22"/>
      <c r="CT322" s="15"/>
      <c r="CW322" s="22"/>
      <c r="DA322" s="15"/>
      <c r="DH322" s="15"/>
      <c r="DJ322" s="22"/>
      <c r="DO322" s="15"/>
      <c r="DV322" s="15"/>
      <c r="EC322" s="15"/>
      <c r="EJ322" s="15"/>
      <c r="EQ322" s="15"/>
      <c r="EX322" s="15"/>
      <c r="FE322" s="15"/>
      <c r="FL322" s="15"/>
      <c r="FS322" s="15"/>
      <c r="FZ322" s="15"/>
      <c r="GG322" s="15"/>
      <c r="GN322" s="15"/>
      <c r="GP322" s="22"/>
      <c r="GQ322" s="22"/>
      <c r="GR322" s="22"/>
      <c r="GS322" s="22"/>
      <c r="GT322" s="22"/>
      <c r="GU322" s="15"/>
      <c r="GV322" s="22"/>
      <c r="GW322" s="22"/>
      <c r="GX322" s="22"/>
      <c r="GY322" s="18"/>
      <c r="GZ322" s="18"/>
      <c r="HA322" s="18"/>
      <c r="HB322" s="18"/>
      <c r="HC322" s="18"/>
      <c r="HD322" s="18"/>
      <c r="HE322" s="18"/>
      <c r="HF322" s="18"/>
      <c r="HG322" s="18"/>
      <c r="HH322" s="18"/>
      <c r="HI322" s="18"/>
      <c r="HJ322" s="18"/>
      <c r="HK322" s="18"/>
      <c r="HL322" s="18"/>
      <c r="HM322" s="18"/>
      <c r="HN322" s="18"/>
      <c r="HO322" s="18"/>
      <c r="HP322" s="18"/>
      <c r="HQ322" s="18"/>
      <c r="HR322" s="18"/>
      <c r="HS322" s="18"/>
      <c r="HT322" s="18"/>
      <c r="HU322" s="18"/>
      <c r="HV322" s="18"/>
      <c r="HW322" s="18"/>
      <c r="HX322" s="18"/>
      <c r="HY322" s="18"/>
      <c r="HZ322" s="18"/>
      <c r="IA322" s="18"/>
      <c r="IB322" s="18"/>
      <c r="IC322" s="18"/>
      <c r="ID322" s="18"/>
      <c r="IE322" s="18"/>
      <c r="IF322" s="18"/>
      <c r="IG322" s="18"/>
      <c r="IH322" s="18"/>
      <c r="II322" s="18"/>
      <c r="IJ322" s="18"/>
      <c r="IK322" s="18"/>
      <c r="IL322" s="18"/>
      <c r="IM322" s="18"/>
      <c r="IN322" s="18"/>
      <c r="IO322" s="18"/>
      <c r="IP322" s="18"/>
      <c r="IQ322" s="18"/>
      <c r="IR322" s="18"/>
      <c r="IS322" s="18"/>
      <c r="IT322" s="18"/>
      <c r="IU322" s="18"/>
      <c r="IV322" s="18"/>
      <c r="IW322" s="18"/>
      <c r="IX322" s="18"/>
      <c r="IY322" s="18"/>
      <c r="IZ322" s="18"/>
      <c r="JA322" s="18"/>
      <c r="JB322" s="18"/>
      <c r="JC322" s="18"/>
      <c r="JD322" s="18"/>
      <c r="JE322" s="18"/>
      <c r="JF322" s="18"/>
    </row>
    <row r="323" spans="36:266" x14ac:dyDescent="0.3">
      <c r="AJ323" s="24"/>
      <c r="AK323" s="24"/>
      <c r="AL323" s="20"/>
      <c r="AM323" s="23"/>
      <c r="AN323" s="18"/>
      <c r="AO323" s="24"/>
      <c r="AW323" s="71"/>
      <c r="AX323" s="71"/>
      <c r="AY323" s="71"/>
      <c r="BB323" s="25"/>
      <c r="BC323" s="21"/>
      <c r="BG323" s="18"/>
      <c r="BN323" s="22"/>
      <c r="BO323" s="22"/>
      <c r="BP323" s="22"/>
      <c r="BQ323" s="22"/>
      <c r="BR323" s="15"/>
      <c r="CF323" s="15"/>
      <c r="CL323" s="22"/>
      <c r="CM323" s="15"/>
      <c r="CR323" s="22"/>
      <c r="CT323" s="15"/>
      <c r="CW323" s="22"/>
      <c r="DA323" s="15"/>
      <c r="DH323" s="15"/>
      <c r="DJ323" s="22"/>
      <c r="DO323" s="15"/>
      <c r="DV323" s="15"/>
      <c r="EC323" s="15"/>
      <c r="EJ323" s="15"/>
      <c r="EQ323" s="15"/>
      <c r="EX323" s="15"/>
      <c r="FE323" s="15"/>
      <c r="FL323" s="15"/>
      <c r="FS323" s="15"/>
      <c r="FZ323" s="15"/>
      <c r="GG323" s="15"/>
      <c r="GN323" s="15"/>
      <c r="GP323" s="22"/>
      <c r="GQ323" s="22"/>
      <c r="GR323" s="22"/>
      <c r="GS323" s="22"/>
      <c r="GT323" s="22"/>
      <c r="GU323" s="15"/>
      <c r="GV323" s="22"/>
      <c r="GW323" s="22"/>
      <c r="GX323" s="22"/>
      <c r="GY323" s="18"/>
      <c r="GZ323" s="18"/>
      <c r="HA323" s="18"/>
      <c r="HB323" s="18"/>
      <c r="HC323" s="18"/>
      <c r="HD323" s="18"/>
      <c r="HE323" s="18"/>
      <c r="HF323" s="18"/>
      <c r="HG323" s="18"/>
      <c r="HH323" s="18"/>
      <c r="HI323" s="18"/>
      <c r="HJ323" s="18"/>
      <c r="HK323" s="18"/>
      <c r="HL323" s="18"/>
      <c r="HM323" s="18"/>
      <c r="HN323" s="18"/>
      <c r="HO323" s="18"/>
      <c r="HP323" s="18"/>
      <c r="HQ323" s="18"/>
      <c r="HR323" s="18"/>
      <c r="HS323" s="18"/>
      <c r="HT323" s="18"/>
      <c r="HU323" s="18"/>
      <c r="HV323" s="18"/>
      <c r="HW323" s="18"/>
      <c r="HX323" s="18"/>
      <c r="HY323" s="18"/>
      <c r="HZ323" s="18"/>
      <c r="IA323" s="18"/>
      <c r="IB323" s="18"/>
      <c r="IC323" s="18"/>
      <c r="ID323" s="18"/>
      <c r="IE323" s="18"/>
      <c r="IF323" s="18"/>
      <c r="IG323" s="18"/>
      <c r="IH323" s="18"/>
      <c r="II323" s="18"/>
      <c r="IJ323" s="18"/>
      <c r="IK323" s="18"/>
      <c r="IL323" s="18"/>
      <c r="IM323" s="18"/>
      <c r="IN323" s="18"/>
      <c r="IO323" s="18"/>
      <c r="IP323" s="18"/>
      <c r="IQ323" s="18"/>
      <c r="IR323" s="18"/>
      <c r="IS323" s="18"/>
      <c r="IT323" s="18"/>
      <c r="IU323" s="18"/>
      <c r="IV323" s="18"/>
      <c r="IW323" s="18"/>
      <c r="IX323" s="18"/>
      <c r="IY323" s="18"/>
      <c r="IZ323" s="18"/>
      <c r="JA323" s="18"/>
      <c r="JB323" s="18"/>
      <c r="JC323" s="18"/>
      <c r="JD323" s="18"/>
      <c r="JE323" s="18"/>
      <c r="JF323" s="18"/>
    </row>
    <row r="324" spans="36:266" x14ac:dyDescent="0.3">
      <c r="AJ324" s="24"/>
      <c r="AK324" s="24"/>
      <c r="AL324" s="20"/>
      <c r="AM324" s="23"/>
      <c r="AN324" s="18"/>
      <c r="AO324" s="24"/>
      <c r="AW324" s="71"/>
      <c r="AX324" s="71"/>
      <c r="AY324" s="71"/>
      <c r="BB324" s="25"/>
      <c r="BC324" s="21"/>
      <c r="BG324" s="18"/>
      <c r="BN324" s="22"/>
      <c r="BO324" s="22"/>
      <c r="BP324" s="22"/>
      <c r="BQ324" s="22"/>
      <c r="BR324" s="15"/>
      <c r="CF324" s="15"/>
      <c r="CL324" s="22"/>
      <c r="CM324" s="15"/>
      <c r="CR324" s="22"/>
      <c r="CT324" s="15"/>
      <c r="CW324" s="22"/>
      <c r="DA324" s="15"/>
      <c r="DH324" s="15"/>
      <c r="DJ324" s="22"/>
      <c r="DO324" s="15"/>
      <c r="DV324" s="15"/>
      <c r="EC324" s="15"/>
      <c r="EJ324" s="15"/>
      <c r="EQ324" s="15"/>
      <c r="EX324" s="15"/>
      <c r="FE324" s="15"/>
      <c r="FL324" s="15"/>
      <c r="FS324" s="15"/>
      <c r="FZ324" s="15"/>
      <c r="GG324" s="15"/>
      <c r="GN324" s="15"/>
      <c r="GP324" s="22"/>
      <c r="GQ324" s="22"/>
      <c r="GR324" s="22"/>
      <c r="GS324" s="22"/>
      <c r="GT324" s="22"/>
      <c r="GU324" s="15"/>
      <c r="GV324" s="22"/>
      <c r="GW324" s="22"/>
      <c r="GX324" s="22"/>
      <c r="GY324" s="18"/>
      <c r="GZ324" s="18"/>
      <c r="HA324" s="18"/>
      <c r="HB324" s="18"/>
      <c r="HC324" s="18"/>
      <c r="HD324" s="18"/>
      <c r="HE324" s="18"/>
      <c r="HF324" s="18"/>
      <c r="HG324" s="18"/>
      <c r="HH324" s="18"/>
      <c r="HI324" s="18"/>
      <c r="HJ324" s="18"/>
      <c r="HK324" s="18"/>
      <c r="HL324" s="18"/>
      <c r="HM324" s="18"/>
      <c r="HN324" s="18"/>
      <c r="HO324" s="18"/>
      <c r="HP324" s="18"/>
      <c r="HQ324" s="18"/>
      <c r="HR324" s="18"/>
      <c r="HS324" s="18"/>
      <c r="HT324" s="18"/>
      <c r="HU324" s="18"/>
      <c r="HV324" s="18"/>
      <c r="HW324" s="18"/>
      <c r="HX324" s="18"/>
      <c r="HY324" s="18"/>
      <c r="HZ324" s="18"/>
      <c r="IA324" s="18"/>
      <c r="IB324" s="18"/>
      <c r="IC324" s="18"/>
      <c r="ID324" s="18"/>
      <c r="IE324" s="18"/>
      <c r="IF324" s="18"/>
      <c r="IG324" s="18"/>
      <c r="IH324" s="18"/>
      <c r="II324" s="18"/>
      <c r="IJ324" s="18"/>
      <c r="IK324" s="18"/>
      <c r="IL324" s="18"/>
      <c r="IM324" s="18"/>
      <c r="IN324" s="18"/>
      <c r="IO324" s="18"/>
      <c r="IP324" s="18"/>
      <c r="IQ324" s="18"/>
      <c r="IR324" s="18"/>
      <c r="IS324" s="18"/>
      <c r="IT324" s="18"/>
      <c r="IU324" s="18"/>
      <c r="IV324" s="18"/>
      <c r="IW324" s="18"/>
      <c r="IX324" s="18"/>
      <c r="IY324" s="18"/>
      <c r="IZ324" s="18"/>
      <c r="JA324" s="18"/>
      <c r="JB324" s="18"/>
      <c r="JC324" s="18"/>
      <c r="JD324" s="18"/>
      <c r="JE324" s="18"/>
      <c r="JF324" s="18"/>
    </row>
    <row r="325" spans="36:266" x14ac:dyDescent="0.3">
      <c r="AJ325" s="24"/>
      <c r="AK325" s="24"/>
      <c r="AL325" s="20"/>
      <c r="AM325" s="23"/>
      <c r="AN325" s="18"/>
      <c r="AO325" s="24"/>
      <c r="AW325" s="71"/>
      <c r="AX325" s="71"/>
      <c r="AY325" s="71"/>
      <c r="BB325" s="25"/>
      <c r="BC325" s="21"/>
      <c r="BG325" s="18"/>
      <c r="BN325" s="22"/>
      <c r="BO325" s="22"/>
      <c r="BP325" s="22"/>
      <c r="BQ325" s="22"/>
      <c r="BR325" s="15"/>
      <c r="CF325" s="15"/>
      <c r="CL325" s="22"/>
      <c r="CM325" s="15"/>
      <c r="CR325" s="22"/>
      <c r="CT325" s="15"/>
      <c r="CW325" s="22"/>
      <c r="DA325" s="15"/>
      <c r="DH325" s="15"/>
      <c r="DJ325" s="22"/>
      <c r="DO325" s="15"/>
      <c r="DV325" s="15"/>
      <c r="EC325" s="15"/>
      <c r="EJ325" s="15"/>
      <c r="EQ325" s="15"/>
      <c r="EX325" s="15"/>
      <c r="FE325" s="15"/>
      <c r="FL325" s="15"/>
      <c r="FS325" s="15"/>
      <c r="FZ325" s="15"/>
      <c r="GG325" s="15"/>
      <c r="GN325" s="15"/>
      <c r="GP325" s="22"/>
      <c r="GQ325" s="22"/>
      <c r="GR325" s="22"/>
      <c r="GS325" s="22"/>
      <c r="GT325" s="22"/>
      <c r="GU325" s="15"/>
      <c r="GV325" s="22"/>
      <c r="GW325" s="22"/>
      <c r="GX325" s="22"/>
      <c r="GY325" s="18"/>
      <c r="GZ325" s="18"/>
      <c r="HA325" s="18"/>
      <c r="HB325" s="18"/>
      <c r="HC325" s="18"/>
      <c r="HD325" s="18"/>
      <c r="HE325" s="18"/>
      <c r="HF325" s="18"/>
      <c r="HG325" s="18"/>
      <c r="HH325" s="18"/>
      <c r="HI325" s="18"/>
      <c r="HJ325" s="18"/>
      <c r="HK325" s="18"/>
      <c r="HL325" s="18"/>
      <c r="HM325" s="18"/>
      <c r="HN325" s="18"/>
      <c r="HO325" s="18"/>
      <c r="HP325" s="18"/>
      <c r="HQ325" s="18"/>
      <c r="HR325" s="18"/>
      <c r="HS325" s="18"/>
      <c r="HT325" s="18"/>
      <c r="HU325" s="18"/>
      <c r="HV325" s="18"/>
      <c r="HW325" s="18"/>
      <c r="HX325" s="18"/>
      <c r="HY325" s="18"/>
      <c r="HZ325" s="18"/>
      <c r="IA325" s="18"/>
      <c r="IB325" s="18"/>
      <c r="IC325" s="18"/>
      <c r="ID325" s="18"/>
      <c r="IE325" s="18"/>
      <c r="IF325" s="18"/>
      <c r="IG325" s="18"/>
      <c r="IH325" s="18"/>
      <c r="II325" s="18"/>
      <c r="IJ325" s="18"/>
      <c r="IK325" s="18"/>
      <c r="IL325" s="18"/>
      <c r="IM325" s="18"/>
      <c r="IN325" s="18"/>
      <c r="IO325" s="18"/>
      <c r="IP325" s="18"/>
      <c r="IQ325" s="18"/>
      <c r="IR325" s="18"/>
      <c r="IS325" s="18"/>
      <c r="IT325" s="18"/>
      <c r="IU325" s="18"/>
      <c r="IV325" s="18"/>
      <c r="IW325" s="18"/>
      <c r="IX325" s="18"/>
      <c r="IY325" s="18"/>
      <c r="IZ325" s="18"/>
      <c r="JA325" s="18"/>
      <c r="JB325" s="18"/>
      <c r="JC325" s="18"/>
      <c r="JD325" s="18"/>
      <c r="JE325" s="18"/>
      <c r="JF325" s="18"/>
    </row>
    <row r="326" spans="36:266" x14ac:dyDescent="0.3">
      <c r="AJ326" s="24"/>
      <c r="AK326" s="24"/>
      <c r="AL326" s="20"/>
      <c r="AM326" s="23"/>
      <c r="AN326" s="18"/>
      <c r="AO326" s="24"/>
      <c r="AW326" s="71"/>
      <c r="AX326" s="71"/>
      <c r="AY326" s="71"/>
      <c r="BB326" s="25"/>
      <c r="BC326" s="21"/>
      <c r="BG326" s="18"/>
      <c r="BN326" s="22"/>
      <c r="BO326" s="22"/>
      <c r="BP326" s="22"/>
      <c r="BQ326" s="22"/>
      <c r="BR326" s="15"/>
      <c r="CF326" s="15"/>
      <c r="CL326" s="22"/>
      <c r="CM326" s="15"/>
      <c r="CR326" s="22"/>
      <c r="CT326" s="15"/>
      <c r="CW326" s="22"/>
      <c r="DA326" s="15"/>
      <c r="DH326" s="15"/>
      <c r="DJ326" s="22"/>
      <c r="DO326" s="15"/>
      <c r="DV326" s="15"/>
      <c r="EC326" s="15"/>
      <c r="EJ326" s="15"/>
      <c r="EQ326" s="15"/>
      <c r="EX326" s="15"/>
      <c r="FE326" s="15"/>
      <c r="FL326" s="15"/>
      <c r="FS326" s="15"/>
      <c r="FZ326" s="15"/>
      <c r="GG326" s="15"/>
      <c r="GN326" s="15"/>
      <c r="GP326" s="22"/>
      <c r="GQ326" s="22"/>
      <c r="GR326" s="22"/>
      <c r="GS326" s="22"/>
      <c r="GT326" s="22"/>
      <c r="GU326" s="15"/>
      <c r="GV326" s="22"/>
      <c r="GW326" s="22"/>
      <c r="GX326" s="22"/>
      <c r="GY326" s="18"/>
      <c r="GZ326" s="18"/>
      <c r="HA326" s="18"/>
      <c r="HB326" s="18"/>
      <c r="HC326" s="18"/>
      <c r="HD326" s="18"/>
      <c r="HE326" s="18"/>
      <c r="HF326" s="18"/>
      <c r="HG326" s="18"/>
      <c r="HH326" s="18"/>
      <c r="HI326" s="18"/>
      <c r="HJ326" s="18"/>
      <c r="HK326" s="18"/>
      <c r="HL326" s="18"/>
      <c r="HM326" s="18"/>
      <c r="HN326" s="18"/>
      <c r="HO326" s="18"/>
      <c r="HP326" s="18"/>
      <c r="HQ326" s="18"/>
      <c r="HR326" s="18"/>
      <c r="HS326" s="18"/>
      <c r="HT326" s="18"/>
      <c r="HU326" s="18"/>
      <c r="HV326" s="18"/>
      <c r="HW326" s="18"/>
      <c r="HX326" s="18"/>
      <c r="HY326" s="18"/>
      <c r="HZ326" s="18"/>
      <c r="IA326" s="18"/>
      <c r="IB326" s="18"/>
      <c r="IC326" s="18"/>
      <c r="ID326" s="18"/>
      <c r="IE326" s="18"/>
      <c r="IF326" s="18"/>
      <c r="IG326" s="18"/>
      <c r="IH326" s="18"/>
      <c r="II326" s="18"/>
      <c r="IJ326" s="18"/>
      <c r="IK326" s="18"/>
      <c r="IL326" s="18"/>
      <c r="IM326" s="18"/>
      <c r="IN326" s="18"/>
      <c r="IO326" s="18"/>
      <c r="IP326" s="18"/>
      <c r="IQ326" s="18"/>
      <c r="IR326" s="18"/>
      <c r="IS326" s="18"/>
      <c r="IT326" s="18"/>
      <c r="IU326" s="18"/>
      <c r="IV326" s="18"/>
      <c r="IW326" s="18"/>
      <c r="IX326" s="18"/>
      <c r="IY326" s="18"/>
      <c r="IZ326" s="18"/>
      <c r="JA326" s="18"/>
      <c r="JB326" s="18"/>
      <c r="JC326" s="18"/>
      <c r="JD326" s="18"/>
      <c r="JE326" s="18"/>
      <c r="JF326" s="18"/>
    </row>
    <row r="327" spans="36:266" x14ac:dyDescent="0.3">
      <c r="AJ327" s="24"/>
      <c r="AK327" s="24"/>
      <c r="AL327" s="20"/>
      <c r="AM327" s="23"/>
      <c r="AN327" s="18"/>
      <c r="AO327" s="24"/>
      <c r="AW327" s="71"/>
      <c r="AX327" s="71"/>
      <c r="AY327" s="71"/>
      <c r="BB327" s="25"/>
      <c r="BC327" s="21"/>
      <c r="BG327" s="18"/>
      <c r="BN327" s="22"/>
      <c r="BO327" s="22"/>
      <c r="BP327" s="22"/>
      <c r="BQ327" s="22"/>
      <c r="BR327" s="15"/>
      <c r="CF327" s="15"/>
      <c r="CL327" s="22"/>
      <c r="CM327" s="15"/>
      <c r="CR327" s="22"/>
      <c r="CT327" s="15"/>
      <c r="CW327" s="22"/>
      <c r="DA327" s="15"/>
      <c r="DH327" s="15"/>
      <c r="DJ327" s="22"/>
      <c r="DO327" s="15"/>
      <c r="DV327" s="15"/>
      <c r="EC327" s="15"/>
      <c r="EJ327" s="15"/>
      <c r="EQ327" s="15"/>
      <c r="EX327" s="15"/>
      <c r="FE327" s="15"/>
      <c r="FL327" s="15"/>
      <c r="FS327" s="15"/>
      <c r="FZ327" s="15"/>
      <c r="GG327" s="15"/>
      <c r="GN327" s="15"/>
      <c r="GP327" s="22"/>
      <c r="GQ327" s="22"/>
      <c r="GR327" s="22"/>
      <c r="GS327" s="22"/>
      <c r="GT327" s="22"/>
      <c r="GU327" s="15"/>
      <c r="GV327" s="22"/>
      <c r="GW327" s="22"/>
      <c r="GX327" s="22"/>
      <c r="GY327" s="18"/>
      <c r="GZ327" s="18"/>
      <c r="HA327" s="18"/>
      <c r="HB327" s="18"/>
      <c r="HC327" s="18"/>
      <c r="HD327" s="18"/>
      <c r="HE327" s="18"/>
      <c r="HF327" s="18"/>
      <c r="HG327" s="18"/>
      <c r="HH327" s="18"/>
      <c r="HI327" s="18"/>
      <c r="HJ327" s="18"/>
      <c r="HK327" s="18"/>
      <c r="HL327" s="18"/>
      <c r="HM327" s="18"/>
      <c r="HN327" s="18"/>
      <c r="HO327" s="18"/>
      <c r="HP327" s="18"/>
      <c r="HQ327" s="18"/>
      <c r="HR327" s="18"/>
      <c r="HS327" s="18"/>
      <c r="HT327" s="18"/>
      <c r="HU327" s="18"/>
      <c r="HV327" s="18"/>
      <c r="HW327" s="18"/>
      <c r="HX327" s="18"/>
      <c r="HY327" s="18"/>
      <c r="HZ327" s="18"/>
      <c r="IA327" s="18"/>
      <c r="IB327" s="18"/>
      <c r="IC327" s="18"/>
      <c r="ID327" s="18"/>
      <c r="IE327" s="18"/>
      <c r="IF327" s="18"/>
      <c r="IG327" s="18"/>
      <c r="IH327" s="18"/>
      <c r="II327" s="18"/>
      <c r="IJ327" s="18"/>
      <c r="IK327" s="18"/>
      <c r="IL327" s="18"/>
      <c r="IM327" s="18"/>
      <c r="IN327" s="18"/>
      <c r="IO327" s="18"/>
      <c r="IP327" s="18"/>
      <c r="IQ327" s="18"/>
      <c r="IR327" s="18"/>
      <c r="IS327" s="18"/>
      <c r="IT327" s="18"/>
      <c r="IU327" s="18"/>
      <c r="IV327" s="18"/>
      <c r="IW327" s="18"/>
      <c r="IX327" s="18"/>
      <c r="IY327" s="18"/>
      <c r="IZ327" s="18"/>
      <c r="JA327" s="18"/>
      <c r="JB327" s="18"/>
      <c r="JC327" s="18"/>
      <c r="JD327" s="18"/>
      <c r="JE327" s="18"/>
      <c r="JF327" s="18"/>
    </row>
    <row r="328" spans="36:266" x14ac:dyDescent="0.3">
      <c r="AJ328" s="24"/>
      <c r="AK328" s="24"/>
      <c r="AL328" s="20"/>
      <c r="AM328" s="23"/>
      <c r="AN328" s="18"/>
      <c r="AO328" s="24"/>
      <c r="AW328" s="71"/>
      <c r="AX328" s="71"/>
      <c r="AY328" s="71"/>
      <c r="BB328" s="25"/>
      <c r="BC328" s="21"/>
      <c r="BG328" s="18"/>
      <c r="BN328" s="22"/>
      <c r="BO328" s="22"/>
      <c r="BP328" s="22"/>
      <c r="BQ328" s="22"/>
      <c r="BR328" s="15"/>
      <c r="CF328" s="15"/>
      <c r="CL328" s="22"/>
      <c r="CM328" s="15"/>
      <c r="CR328" s="22"/>
      <c r="CT328" s="15"/>
      <c r="CW328" s="22"/>
      <c r="DA328" s="15"/>
      <c r="DH328" s="15"/>
      <c r="DJ328" s="22"/>
      <c r="DO328" s="15"/>
      <c r="DV328" s="15"/>
      <c r="EC328" s="15"/>
      <c r="EJ328" s="15"/>
      <c r="EQ328" s="15"/>
      <c r="EX328" s="15"/>
      <c r="FE328" s="15"/>
      <c r="FL328" s="15"/>
      <c r="FS328" s="15"/>
      <c r="FZ328" s="15"/>
      <c r="GG328" s="15"/>
      <c r="GN328" s="15"/>
      <c r="GP328" s="22"/>
      <c r="GQ328" s="22"/>
      <c r="GR328" s="22"/>
      <c r="GS328" s="22"/>
      <c r="GT328" s="22"/>
      <c r="GU328" s="15"/>
      <c r="GV328" s="22"/>
      <c r="GW328" s="22"/>
      <c r="GX328" s="22"/>
      <c r="GY328" s="18"/>
      <c r="GZ328" s="18"/>
      <c r="HA328" s="18"/>
      <c r="HB328" s="18"/>
      <c r="HC328" s="18"/>
      <c r="HD328" s="18"/>
      <c r="HE328" s="18"/>
      <c r="HF328" s="18"/>
      <c r="HG328" s="18"/>
      <c r="HH328" s="18"/>
      <c r="HI328" s="18"/>
      <c r="HJ328" s="18"/>
      <c r="HK328" s="18"/>
      <c r="HL328" s="18"/>
      <c r="HM328" s="18"/>
      <c r="HN328" s="18"/>
      <c r="HO328" s="18"/>
      <c r="HP328" s="18"/>
      <c r="HQ328" s="18"/>
      <c r="HR328" s="18"/>
      <c r="HS328" s="18"/>
      <c r="HT328" s="18"/>
      <c r="HU328" s="18"/>
      <c r="HV328" s="18"/>
      <c r="HW328" s="18"/>
      <c r="HX328" s="18"/>
      <c r="HY328" s="18"/>
      <c r="HZ328" s="18"/>
      <c r="IA328" s="18"/>
      <c r="IB328" s="18"/>
      <c r="IC328" s="18"/>
      <c r="ID328" s="18"/>
      <c r="IE328" s="18"/>
      <c r="IF328" s="18"/>
      <c r="IG328" s="18"/>
      <c r="IH328" s="18"/>
      <c r="II328" s="18"/>
      <c r="IJ328" s="18"/>
      <c r="IK328" s="18"/>
      <c r="IL328" s="18"/>
      <c r="IM328" s="18"/>
      <c r="IN328" s="18"/>
      <c r="IO328" s="18"/>
      <c r="IP328" s="18"/>
      <c r="IQ328" s="18"/>
      <c r="IR328" s="18"/>
      <c r="IS328" s="18"/>
      <c r="IT328" s="18"/>
      <c r="IU328" s="18"/>
      <c r="IV328" s="18"/>
      <c r="IW328" s="18"/>
      <c r="IX328" s="18"/>
      <c r="IY328" s="18"/>
      <c r="IZ328" s="18"/>
      <c r="JA328" s="18"/>
      <c r="JB328" s="18"/>
      <c r="JC328" s="18"/>
      <c r="JD328" s="18"/>
      <c r="JE328" s="18"/>
      <c r="JF328" s="18"/>
    </row>
    <row r="329" spans="36:266" x14ac:dyDescent="0.3">
      <c r="AJ329" s="24"/>
      <c r="AK329" s="24"/>
      <c r="AL329" s="20"/>
      <c r="AM329" s="23"/>
      <c r="AN329" s="18"/>
      <c r="AO329" s="24"/>
      <c r="AW329" s="71"/>
      <c r="AX329" s="71"/>
      <c r="AY329" s="71"/>
      <c r="BB329" s="25"/>
      <c r="BC329" s="21"/>
      <c r="BG329" s="18"/>
      <c r="BN329" s="22"/>
      <c r="BO329" s="22"/>
      <c r="BP329" s="22"/>
      <c r="BQ329" s="22"/>
      <c r="BR329" s="15"/>
      <c r="CF329" s="15"/>
      <c r="CL329" s="22"/>
      <c r="CM329" s="15"/>
      <c r="CR329" s="22"/>
      <c r="CT329" s="15"/>
      <c r="CW329" s="22"/>
      <c r="DA329" s="15"/>
      <c r="DH329" s="15"/>
      <c r="DJ329" s="22"/>
      <c r="DO329" s="15"/>
      <c r="DV329" s="15"/>
      <c r="EC329" s="15"/>
      <c r="EJ329" s="15"/>
      <c r="EQ329" s="15"/>
      <c r="EX329" s="15"/>
      <c r="FE329" s="15"/>
      <c r="FL329" s="15"/>
      <c r="FS329" s="15"/>
      <c r="FZ329" s="15"/>
      <c r="GG329" s="15"/>
      <c r="GN329" s="15"/>
      <c r="GP329" s="22"/>
      <c r="GQ329" s="22"/>
      <c r="GR329" s="22"/>
      <c r="GS329" s="22"/>
      <c r="GT329" s="22"/>
      <c r="GU329" s="15"/>
      <c r="GV329" s="22"/>
      <c r="GW329" s="22"/>
      <c r="GX329" s="22"/>
      <c r="GY329" s="18"/>
      <c r="GZ329" s="18"/>
      <c r="HA329" s="18"/>
      <c r="HB329" s="18"/>
      <c r="HC329" s="18"/>
      <c r="HD329" s="18"/>
      <c r="HE329" s="18"/>
      <c r="HF329" s="18"/>
      <c r="HG329" s="18"/>
      <c r="HH329" s="18"/>
      <c r="HI329" s="18"/>
      <c r="HJ329" s="18"/>
      <c r="HK329" s="18"/>
      <c r="HL329" s="18"/>
      <c r="HM329" s="18"/>
      <c r="HN329" s="18"/>
      <c r="HO329" s="18"/>
      <c r="HP329" s="18"/>
      <c r="HQ329" s="18"/>
      <c r="HR329" s="18"/>
      <c r="HS329" s="18"/>
      <c r="HT329" s="18"/>
      <c r="HU329" s="18"/>
      <c r="HV329" s="18"/>
      <c r="HW329" s="18"/>
      <c r="HX329" s="18"/>
      <c r="HY329" s="18"/>
      <c r="HZ329" s="18"/>
      <c r="IA329" s="18"/>
      <c r="IB329" s="18"/>
      <c r="IC329" s="18"/>
      <c r="ID329" s="18"/>
      <c r="IE329" s="18"/>
      <c r="IF329" s="18"/>
      <c r="IG329" s="18"/>
      <c r="IH329" s="18"/>
      <c r="II329" s="18"/>
      <c r="IJ329" s="18"/>
      <c r="IK329" s="18"/>
      <c r="IL329" s="18"/>
      <c r="IM329" s="18"/>
      <c r="IN329" s="18"/>
      <c r="IO329" s="18"/>
      <c r="IP329" s="18"/>
      <c r="IQ329" s="18"/>
      <c r="IR329" s="18"/>
      <c r="IS329" s="18"/>
      <c r="IT329" s="18"/>
      <c r="IU329" s="18"/>
      <c r="IV329" s="18"/>
      <c r="IW329" s="18"/>
      <c r="IX329" s="18"/>
      <c r="IY329" s="18"/>
      <c r="IZ329" s="18"/>
      <c r="JA329" s="18"/>
      <c r="JB329" s="18"/>
      <c r="JC329" s="18"/>
      <c r="JD329" s="18"/>
      <c r="JE329" s="18"/>
      <c r="JF329" s="18"/>
    </row>
    <row r="330" spans="36:266" x14ac:dyDescent="0.3">
      <c r="AJ330" s="24"/>
      <c r="AK330" s="24"/>
      <c r="AL330" s="20"/>
      <c r="AM330" s="23"/>
      <c r="AN330" s="18"/>
      <c r="AO330" s="24"/>
      <c r="AW330" s="71"/>
      <c r="AX330" s="71"/>
      <c r="AY330" s="71"/>
      <c r="BB330" s="25"/>
      <c r="BC330" s="21"/>
      <c r="BG330" s="18"/>
      <c r="BN330" s="22"/>
      <c r="BO330" s="22"/>
      <c r="BP330" s="22"/>
      <c r="BQ330" s="22"/>
      <c r="BR330" s="15"/>
      <c r="CF330" s="15"/>
      <c r="CL330" s="22"/>
      <c r="CM330" s="15"/>
      <c r="CR330" s="22"/>
      <c r="CT330" s="15"/>
      <c r="CW330" s="22"/>
      <c r="DA330" s="15"/>
      <c r="DH330" s="15"/>
      <c r="DJ330" s="22"/>
      <c r="DO330" s="15"/>
      <c r="DV330" s="15"/>
      <c r="EC330" s="15"/>
      <c r="EJ330" s="15"/>
      <c r="EQ330" s="15"/>
      <c r="EX330" s="15"/>
      <c r="FE330" s="15"/>
      <c r="FL330" s="15"/>
      <c r="FS330" s="15"/>
      <c r="FZ330" s="15"/>
      <c r="GG330" s="15"/>
      <c r="GN330" s="15"/>
      <c r="GP330" s="22"/>
      <c r="GQ330" s="22"/>
      <c r="GR330" s="22"/>
      <c r="GS330" s="22"/>
      <c r="GT330" s="22"/>
      <c r="GU330" s="15"/>
      <c r="GV330" s="22"/>
      <c r="GW330" s="22"/>
      <c r="GX330" s="22"/>
      <c r="GY330" s="18"/>
      <c r="GZ330" s="18"/>
      <c r="HA330" s="18"/>
      <c r="HB330" s="18"/>
      <c r="HC330" s="18"/>
      <c r="HD330" s="18"/>
      <c r="HE330" s="18"/>
      <c r="HF330" s="18"/>
      <c r="HG330" s="18"/>
      <c r="HH330" s="18"/>
      <c r="HI330" s="18"/>
      <c r="HJ330" s="18"/>
      <c r="HK330" s="18"/>
      <c r="HL330" s="18"/>
      <c r="HM330" s="18"/>
      <c r="HN330" s="18"/>
      <c r="HO330" s="18"/>
      <c r="HP330" s="18"/>
      <c r="HQ330" s="18"/>
      <c r="HR330" s="18"/>
      <c r="HS330" s="18"/>
      <c r="HT330" s="18"/>
      <c r="HU330" s="18"/>
      <c r="HV330" s="18"/>
      <c r="HW330" s="18"/>
      <c r="HX330" s="18"/>
      <c r="HY330" s="18"/>
      <c r="HZ330" s="18"/>
      <c r="IA330" s="18"/>
      <c r="IB330" s="18"/>
      <c r="IC330" s="18"/>
      <c r="ID330" s="18"/>
      <c r="IE330" s="18"/>
      <c r="IF330" s="18"/>
      <c r="IG330" s="18"/>
      <c r="IH330" s="18"/>
      <c r="II330" s="18"/>
      <c r="IJ330" s="18"/>
      <c r="IK330" s="18"/>
      <c r="IL330" s="18"/>
      <c r="IM330" s="18"/>
      <c r="IN330" s="18"/>
      <c r="IO330" s="18"/>
      <c r="IP330" s="18"/>
      <c r="IQ330" s="18"/>
      <c r="IR330" s="18"/>
      <c r="IS330" s="18"/>
      <c r="IT330" s="18"/>
      <c r="IU330" s="18"/>
      <c r="IV330" s="18"/>
      <c r="IW330" s="18"/>
      <c r="IX330" s="18"/>
      <c r="IY330" s="18"/>
      <c r="IZ330" s="18"/>
      <c r="JA330" s="18"/>
      <c r="JB330" s="18"/>
      <c r="JC330" s="18"/>
      <c r="JD330" s="18"/>
      <c r="JE330" s="18"/>
      <c r="JF330" s="18"/>
    </row>
    <row r="331" spans="36:266" x14ac:dyDescent="0.3">
      <c r="AJ331" s="24"/>
      <c r="AK331" s="24"/>
      <c r="AL331" s="20"/>
      <c r="AM331" s="23"/>
      <c r="AN331" s="18"/>
      <c r="AO331" s="24"/>
      <c r="AW331" s="71"/>
      <c r="AX331" s="71"/>
      <c r="AY331" s="71"/>
      <c r="BB331" s="25"/>
      <c r="BC331" s="21"/>
      <c r="BG331" s="18"/>
      <c r="BN331" s="22"/>
      <c r="BO331" s="22"/>
      <c r="BP331" s="22"/>
      <c r="BQ331" s="22"/>
      <c r="BR331" s="15"/>
      <c r="CF331" s="15"/>
      <c r="CL331" s="22"/>
      <c r="CM331" s="15"/>
      <c r="CR331" s="22"/>
      <c r="CT331" s="15"/>
      <c r="CW331" s="22"/>
      <c r="DA331" s="15"/>
      <c r="DH331" s="15"/>
      <c r="DJ331" s="22"/>
      <c r="DO331" s="15"/>
      <c r="DV331" s="15"/>
      <c r="EC331" s="15"/>
      <c r="EJ331" s="15"/>
      <c r="EQ331" s="15"/>
      <c r="EX331" s="15"/>
      <c r="FE331" s="15"/>
      <c r="FL331" s="15"/>
      <c r="FS331" s="15"/>
      <c r="FZ331" s="15"/>
      <c r="GG331" s="15"/>
      <c r="GN331" s="15"/>
      <c r="GP331" s="22"/>
      <c r="GQ331" s="22"/>
      <c r="GR331" s="22"/>
      <c r="GS331" s="22"/>
      <c r="GT331" s="22"/>
      <c r="GU331" s="15"/>
      <c r="GV331" s="22"/>
      <c r="GW331" s="22"/>
      <c r="GX331" s="22"/>
      <c r="GY331" s="18"/>
      <c r="GZ331" s="18"/>
      <c r="HA331" s="18"/>
      <c r="HB331" s="18"/>
      <c r="HC331" s="18"/>
      <c r="HD331" s="18"/>
      <c r="HE331" s="18"/>
      <c r="HF331" s="18"/>
      <c r="HG331" s="18"/>
      <c r="HH331" s="18"/>
      <c r="HI331" s="18"/>
      <c r="HJ331" s="18"/>
      <c r="HK331" s="18"/>
      <c r="HL331" s="18"/>
      <c r="HM331" s="18"/>
      <c r="HN331" s="18"/>
      <c r="HO331" s="18"/>
      <c r="HP331" s="18"/>
      <c r="HQ331" s="18"/>
      <c r="HR331" s="18"/>
      <c r="HS331" s="18"/>
      <c r="HT331" s="18"/>
      <c r="HU331" s="18"/>
      <c r="HV331" s="18"/>
      <c r="HW331" s="18"/>
      <c r="HX331" s="18"/>
      <c r="HY331" s="18"/>
      <c r="HZ331" s="18"/>
      <c r="IA331" s="18"/>
      <c r="IB331" s="18"/>
      <c r="IC331" s="18"/>
      <c r="ID331" s="18"/>
      <c r="IE331" s="18"/>
      <c r="IF331" s="18"/>
      <c r="IG331" s="18"/>
      <c r="IH331" s="18"/>
      <c r="II331" s="18"/>
      <c r="IJ331" s="18"/>
      <c r="IK331" s="18"/>
      <c r="IL331" s="18"/>
      <c r="IM331" s="18"/>
      <c r="IN331" s="18"/>
      <c r="IO331" s="18"/>
      <c r="IP331" s="18"/>
      <c r="IQ331" s="18"/>
      <c r="IR331" s="18"/>
      <c r="IS331" s="18"/>
      <c r="IT331" s="18"/>
      <c r="IU331" s="18"/>
      <c r="IV331" s="18"/>
      <c r="IW331" s="18"/>
      <c r="IX331" s="18"/>
      <c r="IY331" s="18"/>
      <c r="IZ331" s="18"/>
      <c r="JA331" s="18"/>
      <c r="JB331" s="18"/>
      <c r="JC331" s="18"/>
      <c r="JD331" s="18"/>
      <c r="JE331" s="18"/>
      <c r="JF331" s="18"/>
    </row>
    <row r="332" spans="36:266" x14ac:dyDescent="0.3">
      <c r="AJ332" s="24"/>
      <c r="AK332" s="24"/>
      <c r="AL332" s="20"/>
      <c r="AM332" s="23"/>
      <c r="AN332" s="18"/>
      <c r="AO332" s="24"/>
      <c r="AW332" s="71"/>
      <c r="AX332" s="71"/>
      <c r="AY332" s="71"/>
      <c r="BB332" s="25"/>
      <c r="BC332" s="21"/>
      <c r="BG332" s="18"/>
      <c r="BN332" s="22"/>
      <c r="BO332" s="22"/>
      <c r="BP332" s="22"/>
      <c r="BQ332" s="22"/>
      <c r="BR332" s="15"/>
      <c r="CF332" s="15"/>
      <c r="CL332" s="22"/>
      <c r="CM332" s="15"/>
      <c r="CR332" s="22"/>
      <c r="CT332" s="15"/>
      <c r="CW332" s="22"/>
      <c r="DA332" s="15"/>
      <c r="DH332" s="15"/>
      <c r="DJ332" s="22"/>
      <c r="DO332" s="15"/>
      <c r="DV332" s="15"/>
      <c r="EC332" s="15"/>
      <c r="EJ332" s="15"/>
      <c r="EQ332" s="15"/>
      <c r="EX332" s="15"/>
      <c r="FE332" s="15"/>
      <c r="FL332" s="15"/>
      <c r="FS332" s="15"/>
      <c r="FZ332" s="15"/>
      <c r="GG332" s="15"/>
      <c r="GN332" s="15"/>
      <c r="GP332" s="22"/>
      <c r="GQ332" s="22"/>
      <c r="GR332" s="22"/>
      <c r="GS332" s="22"/>
      <c r="GT332" s="22"/>
      <c r="GU332" s="15"/>
      <c r="GV332" s="22"/>
      <c r="GW332" s="22"/>
      <c r="GX332" s="22"/>
      <c r="GY332" s="18"/>
      <c r="GZ332" s="18"/>
      <c r="HA332" s="18"/>
      <c r="HB332" s="18"/>
      <c r="HC332" s="18"/>
      <c r="HD332" s="18"/>
      <c r="HE332" s="18"/>
      <c r="HF332" s="18"/>
      <c r="HG332" s="18"/>
      <c r="HH332" s="18"/>
      <c r="HI332" s="18"/>
      <c r="HJ332" s="18"/>
      <c r="HK332" s="18"/>
      <c r="HL332" s="18"/>
      <c r="HM332" s="18"/>
      <c r="HN332" s="18"/>
      <c r="HO332" s="18"/>
      <c r="HP332" s="18"/>
      <c r="HQ332" s="18"/>
      <c r="HR332" s="18"/>
      <c r="HS332" s="18"/>
      <c r="HT332" s="18"/>
      <c r="HU332" s="18"/>
      <c r="HV332" s="18"/>
      <c r="HW332" s="18"/>
      <c r="HX332" s="18"/>
      <c r="HY332" s="18"/>
      <c r="HZ332" s="18"/>
      <c r="IA332" s="18"/>
      <c r="IB332" s="18"/>
      <c r="IC332" s="18"/>
      <c r="ID332" s="18"/>
      <c r="IE332" s="18"/>
      <c r="IF332" s="18"/>
      <c r="IG332" s="18"/>
      <c r="IH332" s="18"/>
      <c r="II332" s="18"/>
      <c r="IJ332" s="18"/>
      <c r="IK332" s="18"/>
      <c r="IL332" s="18"/>
      <c r="IM332" s="18"/>
      <c r="IN332" s="18"/>
      <c r="IO332" s="18"/>
      <c r="IP332" s="18"/>
      <c r="IQ332" s="18"/>
      <c r="IR332" s="18"/>
      <c r="IS332" s="18"/>
      <c r="IT332" s="18"/>
      <c r="IU332" s="18"/>
      <c r="IV332" s="18"/>
      <c r="IW332" s="18"/>
      <c r="IX332" s="18"/>
      <c r="IY332" s="18"/>
      <c r="IZ332" s="18"/>
      <c r="JA332" s="18"/>
      <c r="JB332" s="18"/>
      <c r="JC332" s="18"/>
      <c r="JD332" s="18"/>
      <c r="JE332" s="18"/>
      <c r="JF332" s="18"/>
    </row>
    <row r="333" spans="36:266" x14ac:dyDescent="0.3">
      <c r="AJ333" s="24"/>
      <c r="AK333" s="24"/>
      <c r="AL333" s="20"/>
      <c r="AM333" s="23"/>
      <c r="AN333" s="18"/>
      <c r="AO333" s="24"/>
      <c r="AW333" s="71"/>
      <c r="AX333" s="71"/>
      <c r="AY333" s="71"/>
      <c r="BB333" s="25"/>
      <c r="BC333" s="21"/>
      <c r="BG333" s="18"/>
      <c r="BN333" s="22"/>
      <c r="BO333" s="22"/>
      <c r="BP333" s="22"/>
      <c r="BQ333" s="22"/>
      <c r="BR333" s="15"/>
      <c r="CF333" s="15"/>
      <c r="CL333" s="22"/>
      <c r="CM333" s="15"/>
      <c r="CR333" s="22"/>
      <c r="CT333" s="15"/>
      <c r="CW333" s="22"/>
      <c r="DA333" s="15"/>
      <c r="DH333" s="15"/>
      <c r="DJ333" s="22"/>
      <c r="DO333" s="15"/>
      <c r="DV333" s="15"/>
      <c r="EC333" s="15"/>
      <c r="EJ333" s="15"/>
      <c r="EQ333" s="15"/>
      <c r="EX333" s="15"/>
      <c r="FE333" s="15"/>
      <c r="FL333" s="15"/>
      <c r="FS333" s="15"/>
      <c r="FZ333" s="15"/>
      <c r="GG333" s="15"/>
      <c r="GN333" s="15"/>
      <c r="GP333" s="22"/>
      <c r="GQ333" s="22"/>
      <c r="GR333" s="22"/>
      <c r="GS333" s="22"/>
      <c r="GT333" s="22"/>
      <c r="GU333" s="15"/>
      <c r="GV333" s="22"/>
      <c r="GW333" s="22"/>
      <c r="GX333" s="22"/>
      <c r="GY333" s="18"/>
      <c r="GZ333" s="18"/>
      <c r="HA333" s="18"/>
      <c r="HB333" s="18"/>
      <c r="HC333" s="18"/>
      <c r="HD333" s="18"/>
      <c r="HE333" s="18"/>
      <c r="HF333" s="18"/>
      <c r="HG333" s="18"/>
      <c r="HH333" s="18"/>
      <c r="HI333" s="18"/>
      <c r="HJ333" s="18"/>
      <c r="HK333" s="18"/>
      <c r="HL333" s="18"/>
      <c r="HM333" s="18"/>
      <c r="HN333" s="18"/>
      <c r="HO333" s="18"/>
      <c r="HP333" s="18"/>
      <c r="HQ333" s="18"/>
      <c r="HR333" s="18"/>
      <c r="HS333" s="18"/>
      <c r="HT333" s="18"/>
      <c r="HU333" s="18"/>
      <c r="HV333" s="18"/>
      <c r="HW333" s="18"/>
      <c r="HX333" s="18"/>
      <c r="HY333" s="18"/>
      <c r="HZ333" s="18"/>
      <c r="IA333" s="18"/>
      <c r="IB333" s="18"/>
      <c r="IC333" s="18"/>
      <c r="ID333" s="18"/>
      <c r="IE333" s="18"/>
      <c r="IF333" s="18"/>
      <c r="IG333" s="18"/>
      <c r="IH333" s="18"/>
      <c r="II333" s="18"/>
      <c r="IJ333" s="18"/>
      <c r="IK333" s="18"/>
      <c r="IL333" s="18"/>
      <c r="IM333" s="18"/>
      <c r="IN333" s="18"/>
      <c r="IO333" s="18"/>
      <c r="IP333" s="18"/>
      <c r="IQ333" s="18"/>
      <c r="IR333" s="18"/>
      <c r="IS333" s="18"/>
      <c r="IT333" s="18"/>
      <c r="IU333" s="18"/>
      <c r="IV333" s="18"/>
      <c r="IW333" s="18"/>
      <c r="IX333" s="18"/>
      <c r="IY333" s="18"/>
      <c r="IZ333" s="18"/>
      <c r="JA333" s="18"/>
      <c r="JB333" s="18"/>
      <c r="JC333" s="18"/>
      <c r="JD333" s="18"/>
      <c r="JE333" s="18"/>
      <c r="JF333" s="18"/>
    </row>
    <row r="334" spans="36:266" x14ac:dyDescent="0.3">
      <c r="AJ334" s="24"/>
      <c r="AK334" s="24"/>
      <c r="AL334" s="20"/>
      <c r="AM334" s="23"/>
      <c r="AN334" s="18"/>
      <c r="AO334" s="24"/>
      <c r="AW334" s="71"/>
      <c r="AX334" s="71"/>
      <c r="AY334" s="71"/>
      <c r="BB334" s="25"/>
      <c r="BC334" s="21"/>
      <c r="BG334" s="18"/>
      <c r="BN334" s="22"/>
      <c r="BO334" s="22"/>
      <c r="BP334" s="22"/>
      <c r="BQ334" s="22"/>
      <c r="BR334" s="15"/>
      <c r="CF334" s="15"/>
      <c r="CL334" s="22"/>
      <c r="CM334" s="15"/>
      <c r="CR334" s="22"/>
      <c r="CT334" s="15"/>
      <c r="CW334" s="22"/>
      <c r="DA334" s="15"/>
      <c r="DH334" s="15"/>
      <c r="DJ334" s="22"/>
      <c r="DO334" s="15"/>
      <c r="DV334" s="15"/>
      <c r="EC334" s="15"/>
      <c r="EJ334" s="15"/>
      <c r="EQ334" s="15"/>
      <c r="EX334" s="15"/>
      <c r="FE334" s="15"/>
      <c r="FL334" s="15"/>
      <c r="FS334" s="15"/>
      <c r="FZ334" s="15"/>
      <c r="GG334" s="15"/>
      <c r="GN334" s="15"/>
      <c r="GP334" s="22"/>
      <c r="GQ334" s="22"/>
      <c r="GR334" s="22"/>
      <c r="GS334" s="22"/>
      <c r="GT334" s="22"/>
      <c r="GU334" s="15"/>
      <c r="GV334" s="22"/>
      <c r="GW334" s="22"/>
      <c r="GX334" s="22"/>
      <c r="GY334" s="18"/>
      <c r="GZ334" s="18"/>
      <c r="HA334" s="18"/>
      <c r="HB334" s="18"/>
      <c r="HC334" s="18"/>
      <c r="HD334" s="18"/>
      <c r="HE334" s="18"/>
      <c r="HF334" s="18"/>
      <c r="HG334" s="18"/>
      <c r="HH334" s="18"/>
      <c r="HI334" s="18"/>
      <c r="HJ334" s="18"/>
      <c r="HK334" s="18"/>
      <c r="HL334" s="18"/>
      <c r="HM334" s="18"/>
      <c r="HN334" s="18"/>
      <c r="HO334" s="18"/>
      <c r="HP334" s="18"/>
      <c r="HQ334" s="18"/>
      <c r="HR334" s="18"/>
      <c r="HS334" s="18"/>
      <c r="HT334" s="18"/>
      <c r="HU334" s="18"/>
      <c r="HV334" s="18"/>
      <c r="HW334" s="18"/>
      <c r="HX334" s="18"/>
      <c r="HY334" s="18"/>
      <c r="HZ334" s="18"/>
      <c r="IA334" s="18"/>
      <c r="IB334" s="18"/>
      <c r="IC334" s="18"/>
      <c r="ID334" s="18"/>
      <c r="IE334" s="18"/>
      <c r="IF334" s="18"/>
      <c r="IG334" s="18"/>
      <c r="IH334" s="18"/>
      <c r="II334" s="18"/>
      <c r="IJ334" s="18"/>
      <c r="IK334" s="18"/>
      <c r="IL334" s="18"/>
      <c r="IM334" s="18"/>
      <c r="IN334" s="18"/>
      <c r="IO334" s="18"/>
      <c r="IP334" s="18"/>
      <c r="IQ334" s="18"/>
      <c r="IR334" s="18"/>
      <c r="IS334" s="18"/>
      <c r="IT334" s="18"/>
      <c r="IU334" s="18"/>
      <c r="IV334" s="18"/>
      <c r="IW334" s="18"/>
      <c r="IX334" s="18"/>
      <c r="IY334" s="18"/>
      <c r="IZ334" s="18"/>
      <c r="JA334" s="18"/>
      <c r="JB334" s="18"/>
      <c r="JC334" s="18"/>
      <c r="JD334" s="18"/>
      <c r="JE334" s="18"/>
      <c r="JF334" s="18"/>
    </row>
    <row r="335" spans="36:266" x14ac:dyDescent="0.3">
      <c r="AJ335" s="24"/>
      <c r="AK335" s="24"/>
      <c r="AL335" s="20"/>
      <c r="AM335" s="23"/>
      <c r="AN335" s="18"/>
      <c r="AO335" s="24"/>
      <c r="AW335" s="71"/>
      <c r="AX335" s="71"/>
      <c r="AY335" s="71"/>
      <c r="BB335" s="25"/>
      <c r="BC335" s="21"/>
      <c r="BG335" s="18"/>
      <c r="BN335" s="22"/>
      <c r="BO335" s="22"/>
      <c r="BP335" s="22"/>
      <c r="BQ335" s="22"/>
      <c r="BR335" s="15"/>
      <c r="CF335" s="15"/>
      <c r="CL335" s="22"/>
      <c r="CM335" s="15"/>
      <c r="CR335" s="22"/>
      <c r="CT335" s="15"/>
      <c r="CW335" s="22"/>
      <c r="DA335" s="15"/>
      <c r="DH335" s="15"/>
      <c r="DJ335" s="22"/>
      <c r="DO335" s="15"/>
      <c r="DV335" s="15"/>
      <c r="EC335" s="15"/>
      <c r="EJ335" s="15"/>
      <c r="EQ335" s="15"/>
      <c r="EX335" s="15"/>
      <c r="FE335" s="15"/>
      <c r="FL335" s="15"/>
      <c r="FS335" s="15"/>
      <c r="FZ335" s="15"/>
      <c r="GG335" s="15"/>
      <c r="GN335" s="15"/>
      <c r="GP335" s="22"/>
      <c r="GQ335" s="22"/>
      <c r="GR335" s="22"/>
      <c r="GS335" s="22"/>
      <c r="GT335" s="22"/>
      <c r="GU335" s="15"/>
      <c r="GV335" s="22"/>
      <c r="GW335" s="22"/>
      <c r="GX335" s="22"/>
      <c r="GY335" s="18"/>
      <c r="GZ335" s="18"/>
      <c r="HA335" s="18"/>
      <c r="HB335" s="18"/>
      <c r="HC335" s="18"/>
      <c r="HD335" s="18"/>
      <c r="HE335" s="18"/>
      <c r="HF335" s="18"/>
      <c r="HG335" s="18"/>
      <c r="HH335" s="18"/>
      <c r="HI335" s="18"/>
      <c r="HJ335" s="18"/>
      <c r="HK335" s="18"/>
      <c r="HL335" s="18"/>
      <c r="HM335" s="18"/>
      <c r="HN335" s="18"/>
      <c r="HO335" s="18"/>
      <c r="HP335" s="18"/>
      <c r="HQ335" s="18"/>
      <c r="HR335" s="18"/>
      <c r="HS335" s="18"/>
      <c r="HT335" s="18"/>
      <c r="HU335" s="18"/>
      <c r="HV335" s="18"/>
      <c r="HW335" s="18"/>
      <c r="HX335" s="18"/>
      <c r="HY335" s="18"/>
      <c r="HZ335" s="18"/>
      <c r="IA335" s="18"/>
      <c r="IB335" s="18"/>
      <c r="IC335" s="18"/>
      <c r="ID335" s="18"/>
      <c r="IE335" s="18"/>
      <c r="IF335" s="18"/>
      <c r="IG335" s="18"/>
      <c r="IH335" s="18"/>
      <c r="II335" s="18"/>
      <c r="IJ335" s="18"/>
      <c r="IK335" s="18"/>
      <c r="IL335" s="18"/>
      <c r="IM335" s="18"/>
      <c r="IN335" s="18"/>
      <c r="IO335" s="18"/>
      <c r="IP335" s="18"/>
      <c r="IQ335" s="18"/>
      <c r="IR335" s="18"/>
      <c r="IS335" s="18"/>
      <c r="IT335" s="18"/>
      <c r="IU335" s="18"/>
      <c r="IV335" s="18"/>
      <c r="IW335" s="18"/>
      <c r="IX335" s="18"/>
      <c r="IY335" s="18"/>
      <c r="IZ335" s="18"/>
      <c r="JA335" s="18"/>
      <c r="JB335" s="18"/>
      <c r="JC335" s="18"/>
      <c r="JD335" s="18"/>
      <c r="JE335" s="18"/>
      <c r="JF335" s="18"/>
    </row>
    <row r="336" spans="36:266" x14ac:dyDescent="0.3">
      <c r="AJ336" s="24"/>
      <c r="AK336" s="24"/>
      <c r="AL336" s="20"/>
      <c r="AM336" s="23"/>
      <c r="AN336" s="18"/>
      <c r="AO336" s="24"/>
      <c r="AW336" s="71"/>
      <c r="AX336" s="71"/>
      <c r="AY336" s="71"/>
      <c r="BB336" s="25"/>
      <c r="BC336" s="21"/>
      <c r="BG336" s="18"/>
      <c r="BN336" s="22"/>
      <c r="BO336" s="22"/>
      <c r="BP336" s="22"/>
      <c r="BQ336" s="22"/>
      <c r="BR336" s="15"/>
      <c r="CF336" s="15"/>
      <c r="CL336" s="22"/>
      <c r="CM336" s="15"/>
      <c r="CR336" s="22"/>
      <c r="CT336" s="15"/>
      <c r="CW336" s="22"/>
      <c r="DA336" s="15"/>
      <c r="DH336" s="15"/>
      <c r="DJ336" s="22"/>
      <c r="DO336" s="15"/>
      <c r="DV336" s="15"/>
      <c r="EC336" s="15"/>
      <c r="EJ336" s="15"/>
      <c r="EQ336" s="15"/>
      <c r="EX336" s="15"/>
      <c r="FE336" s="15"/>
      <c r="FL336" s="15"/>
      <c r="FS336" s="15"/>
      <c r="FZ336" s="15"/>
      <c r="GG336" s="15"/>
      <c r="GN336" s="15"/>
      <c r="GP336" s="22"/>
      <c r="GQ336" s="22"/>
      <c r="GR336" s="22"/>
      <c r="GS336" s="22"/>
      <c r="GT336" s="22"/>
      <c r="GU336" s="15"/>
      <c r="GV336" s="22"/>
      <c r="GW336" s="22"/>
      <c r="GX336" s="22"/>
      <c r="GY336" s="18"/>
      <c r="GZ336" s="18"/>
      <c r="HA336" s="18"/>
      <c r="HB336" s="18"/>
      <c r="HC336" s="18"/>
      <c r="HD336" s="18"/>
      <c r="HE336" s="18"/>
      <c r="HF336" s="18"/>
      <c r="HG336" s="18"/>
      <c r="HH336" s="18"/>
      <c r="HI336" s="18"/>
      <c r="HJ336" s="18"/>
      <c r="HK336" s="18"/>
      <c r="HL336" s="18"/>
      <c r="HM336" s="18"/>
      <c r="HN336" s="18"/>
      <c r="HO336" s="18"/>
      <c r="HP336" s="18"/>
      <c r="HQ336" s="18"/>
      <c r="HR336" s="18"/>
      <c r="HS336" s="18"/>
      <c r="HT336" s="18"/>
      <c r="HU336" s="18"/>
      <c r="HV336" s="18"/>
      <c r="HW336" s="18"/>
      <c r="HX336" s="18"/>
      <c r="HY336" s="18"/>
      <c r="HZ336" s="18"/>
      <c r="IA336" s="18"/>
      <c r="IB336" s="18"/>
      <c r="IC336" s="18"/>
      <c r="ID336" s="18"/>
      <c r="IE336" s="18"/>
      <c r="IF336" s="18"/>
      <c r="IG336" s="18"/>
      <c r="IH336" s="18"/>
      <c r="II336" s="18"/>
      <c r="IJ336" s="18"/>
      <c r="IK336" s="18"/>
      <c r="IL336" s="18"/>
      <c r="IM336" s="18"/>
      <c r="IN336" s="18"/>
      <c r="IO336" s="18"/>
      <c r="IP336" s="18"/>
      <c r="IQ336" s="18"/>
      <c r="IR336" s="18"/>
      <c r="IS336" s="18"/>
      <c r="IT336" s="18"/>
      <c r="IU336" s="18"/>
      <c r="IV336" s="18"/>
      <c r="IW336" s="18"/>
      <c r="IX336" s="18"/>
      <c r="IY336" s="18"/>
      <c r="IZ336" s="18"/>
      <c r="JA336" s="18"/>
      <c r="JB336" s="18"/>
      <c r="JC336" s="18"/>
      <c r="JD336" s="18"/>
      <c r="JE336" s="18"/>
      <c r="JF336" s="18"/>
    </row>
    <row r="337" spans="36:266" x14ac:dyDescent="0.3">
      <c r="AJ337" s="24"/>
      <c r="AK337" s="24"/>
      <c r="AL337" s="20"/>
      <c r="AM337" s="23"/>
      <c r="AN337" s="18"/>
      <c r="AO337" s="24"/>
      <c r="AW337" s="71"/>
      <c r="AX337" s="71"/>
      <c r="AY337" s="71"/>
      <c r="BB337" s="25"/>
      <c r="BC337" s="21"/>
      <c r="BG337" s="18"/>
      <c r="BN337" s="22"/>
      <c r="BO337" s="22"/>
      <c r="BP337" s="22"/>
      <c r="BQ337" s="22"/>
      <c r="BR337" s="15"/>
      <c r="CF337" s="15"/>
      <c r="CL337" s="22"/>
      <c r="CM337" s="15"/>
      <c r="CR337" s="22"/>
      <c r="CT337" s="15"/>
      <c r="CW337" s="22"/>
      <c r="DA337" s="15"/>
      <c r="DH337" s="15"/>
      <c r="DJ337" s="22"/>
      <c r="DO337" s="15"/>
      <c r="DV337" s="15"/>
      <c r="EC337" s="15"/>
      <c r="EJ337" s="15"/>
      <c r="EQ337" s="15"/>
      <c r="EX337" s="15"/>
      <c r="FE337" s="15"/>
      <c r="FL337" s="15"/>
      <c r="FS337" s="15"/>
      <c r="FZ337" s="15"/>
      <c r="GG337" s="15"/>
      <c r="GN337" s="15"/>
      <c r="GP337" s="22"/>
      <c r="GQ337" s="22"/>
      <c r="GR337" s="22"/>
      <c r="GS337" s="22"/>
      <c r="GT337" s="22"/>
      <c r="GU337" s="15"/>
      <c r="GV337" s="22"/>
      <c r="GW337" s="22"/>
      <c r="GX337" s="22"/>
      <c r="GY337" s="18"/>
      <c r="GZ337" s="18"/>
      <c r="HA337" s="18"/>
      <c r="HB337" s="18"/>
      <c r="HC337" s="18"/>
      <c r="HD337" s="18"/>
      <c r="HE337" s="18"/>
      <c r="HF337" s="18"/>
      <c r="HG337" s="18"/>
      <c r="HH337" s="18"/>
      <c r="HI337" s="18"/>
      <c r="HJ337" s="18"/>
      <c r="HK337" s="18"/>
      <c r="HL337" s="18"/>
      <c r="HM337" s="18"/>
      <c r="HN337" s="18"/>
      <c r="HO337" s="18"/>
      <c r="HP337" s="18"/>
      <c r="HQ337" s="18"/>
      <c r="HR337" s="18"/>
      <c r="HS337" s="18"/>
      <c r="HT337" s="18"/>
      <c r="HU337" s="18"/>
      <c r="HV337" s="18"/>
      <c r="HW337" s="18"/>
      <c r="HX337" s="18"/>
      <c r="HY337" s="18"/>
      <c r="HZ337" s="18"/>
      <c r="IA337" s="18"/>
      <c r="IB337" s="18"/>
      <c r="IC337" s="18"/>
      <c r="ID337" s="18"/>
      <c r="IE337" s="18"/>
      <c r="IF337" s="18"/>
      <c r="IG337" s="18"/>
      <c r="IH337" s="18"/>
      <c r="II337" s="18"/>
      <c r="IJ337" s="18"/>
      <c r="IK337" s="18"/>
      <c r="IL337" s="18"/>
      <c r="IM337" s="18"/>
      <c r="IN337" s="18"/>
      <c r="IO337" s="18"/>
      <c r="IP337" s="18"/>
      <c r="IQ337" s="18"/>
      <c r="IR337" s="18"/>
      <c r="IS337" s="18"/>
      <c r="IT337" s="18"/>
      <c r="IU337" s="18"/>
      <c r="IV337" s="18"/>
      <c r="IW337" s="18"/>
      <c r="IX337" s="18"/>
      <c r="IY337" s="18"/>
      <c r="IZ337" s="18"/>
      <c r="JA337" s="18"/>
      <c r="JB337" s="18"/>
      <c r="JC337" s="18"/>
      <c r="JD337" s="18"/>
      <c r="JE337" s="18"/>
      <c r="JF337" s="18"/>
    </row>
    <row r="338" spans="36:266" x14ac:dyDescent="0.3">
      <c r="AJ338" s="24"/>
      <c r="AK338" s="24"/>
      <c r="AL338" s="20"/>
      <c r="AM338" s="23"/>
      <c r="AN338" s="18"/>
      <c r="AO338" s="24"/>
      <c r="AW338" s="71"/>
      <c r="AX338" s="71"/>
      <c r="AY338" s="71"/>
      <c r="BB338" s="25"/>
      <c r="BC338" s="21"/>
      <c r="BG338" s="18"/>
      <c r="BN338" s="22"/>
      <c r="BO338" s="22"/>
      <c r="BP338" s="22"/>
      <c r="BQ338" s="22"/>
      <c r="BR338" s="15"/>
      <c r="CF338" s="15"/>
      <c r="CL338" s="22"/>
      <c r="CM338" s="15"/>
      <c r="CR338" s="22"/>
      <c r="CT338" s="15"/>
      <c r="CW338" s="22"/>
      <c r="DA338" s="15"/>
      <c r="DH338" s="15"/>
      <c r="DJ338" s="22"/>
      <c r="DO338" s="15"/>
      <c r="DV338" s="15"/>
      <c r="EC338" s="15"/>
      <c r="EJ338" s="15"/>
      <c r="EQ338" s="15"/>
      <c r="EX338" s="15"/>
      <c r="FE338" s="15"/>
      <c r="FL338" s="15"/>
      <c r="FS338" s="15"/>
      <c r="FZ338" s="15"/>
      <c r="GG338" s="15"/>
      <c r="GN338" s="15"/>
      <c r="GP338" s="22"/>
      <c r="GQ338" s="22"/>
      <c r="GR338" s="22"/>
      <c r="GS338" s="22"/>
      <c r="GT338" s="22"/>
      <c r="GU338" s="15"/>
      <c r="GV338" s="22"/>
      <c r="GW338" s="22"/>
      <c r="GX338" s="22"/>
      <c r="GY338" s="18"/>
      <c r="GZ338" s="18"/>
      <c r="HA338" s="18"/>
      <c r="HB338" s="18"/>
      <c r="HC338" s="18"/>
      <c r="HD338" s="18"/>
      <c r="HE338" s="18"/>
      <c r="HF338" s="18"/>
      <c r="HG338" s="18"/>
      <c r="HH338" s="18"/>
      <c r="HI338" s="18"/>
      <c r="HJ338" s="18"/>
      <c r="HK338" s="18"/>
      <c r="HL338" s="18"/>
      <c r="HM338" s="18"/>
      <c r="HN338" s="18"/>
      <c r="HO338" s="18"/>
      <c r="HP338" s="18"/>
      <c r="HQ338" s="18"/>
      <c r="HR338" s="18"/>
      <c r="HS338" s="18"/>
      <c r="HT338" s="18"/>
      <c r="HU338" s="18"/>
      <c r="HV338" s="18"/>
      <c r="HW338" s="18"/>
      <c r="HX338" s="18"/>
      <c r="HY338" s="18"/>
      <c r="HZ338" s="18"/>
      <c r="IA338" s="18"/>
      <c r="IB338" s="18"/>
      <c r="IC338" s="18"/>
      <c r="ID338" s="18"/>
      <c r="IE338" s="18"/>
      <c r="IF338" s="18"/>
      <c r="IG338" s="18"/>
      <c r="IH338" s="18"/>
      <c r="II338" s="18"/>
      <c r="IJ338" s="18"/>
      <c r="IK338" s="18"/>
      <c r="IL338" s="18"/>
      <c r="IM338" s="18"/>
      <c r="IN338" s="18"/>
      <c r="IO338" s="18"/>
      <c r="IP338" s="18"/>
      <c r="IQ338" s="18"/>
      <c r="IR338" s="18"/>
      <c r="IS338" s="18"/>
      <c r="IT338" s="18"/>
      <c r="IU338" s="18"/>
      <c r="IV338" s="18"/>
      <c r="IW338" s="18"/>
      <c r="IX338" s="18"/>
      <c r="IY338" s="18"/>
      <c r="IZ338" s="18"/>
      <c r="JA338" s="18"/>
      <c r="JB338" s="18"/>
      <c r="JC338" s="18"/>
      <c r="JD338" s="18"/>
      <c r="JE338" s="18"/>
      <c r="JF338" s="18"/>
    </row>
    <row r="339" spans="36:266" x14ac:dyDescent="0.3">
      <c r="AJ339" s="24"/>
      <c r="AK339" s="24"/>
      <c r="AL339" s="20"/>
      <c r="AM339" s="23"/>
      <c r="AN339" s="18"/>
      <c r="AO339" s="24"/>
      <c r="AW339" s="71"/>
      <c r="AX339" s="71"/>
      <c r="AY339" s="71"/>
      <c r="BB339" s="25"/>
      <c r="BC339" s="21"/>
      <c r="BG339" s="18"/>
      <c r="BN339" s="22"/>
      <c r="BO339" s="22"/>
      <c r="BP339" s="22"/>
      <c r="BQ339" s="22"/>
      <c r="BR339" s="15"/>
      <c r="CF339" s="15"/>
      <c r="CL339" s="22"/>
      <c r="CM339" s="15"/>
      <c r="CR339" s="22"/>
      <c r="CT339" s="15"/>
      <c r="CW339" s="22"/>
      <c r="DA339" s="15"/>
      <c r="DH339" s="15"/>
      <c r="DJ339" s="22"/>
      <c r="DO339" s="15"/>
      <c r="DV339" s="15"/>
      <c r="EC339" s="15"/>
      <c r="EJ339" s="15"/>
      <c r="EQ339" s="15"/>
      <c r="EX339" s="15"/>
      <c r="FE339" s="15"/>
      <c r="FL339" s="15"/>
      <c r="FS339" s="15"/>
      <c r="FZ339" s="15"/>
      <c r="GG339" s="15"/>
      <c r="GN339" s="15"/>
      <c r="GP339" s="22"/>
      <c r="GQ339" s="22"/>
      <c r="GR339" s="22"/>
      <c r="GS339" s="22"/>
      <c r="GT339" s="22"/>
      <c r="GU339" s="15"/>
      <c r="GV339" s="22"/>
      <c r="GW339" s="22"/>
      <c r="GX339" s="22"/>
      <c r="GY339" s="18"/>
      <c r="GZ339" s="18"/>
      <c r="HA339" s="18"/>
      <c r="HB339" s="18"/>
      <c r="HC339" s="18"/>
      <c r="HD339" s="18"/>
      <c r="HE339" s="18"/>
      <c r="HF339" s="18"/>
      <c r="HG339" s="18"/>
      <c r="HH339" s="18"/>
      <c r="HI339" s="18"/>
      <c r="HJ339" s="18"/>
      <c r="HK339" s="18"/>
      <c r="HL339" s="18"/>
      <c r="HM339" s="18"/>
      <c r="HN339" s="18"/>
      <c r="HO339" s="18"/>
      <c r="HP339" s="18"/>
      <c r="HQ339" s="18"/>
      <c r="HR339" s="18"/>
      <c r="HS339" s="18"/>
      <c r="HT339" s="18"/>
      <c r="HU339" s="18"/>
      <c r="HV339" s="18"/>
      <c r="HW339" s="18"/>
      <c r="HX339" s="18"/>
      <c r="HY339" s="18"/>
      <c r="HZ339" s="18"/>
      <c r="IA339" s="18"/>
      <c r="IB339" s="18"/>
      <c r="IC339" s="18"/>
      <c r="ID339" s="18"/>
      <c r="IE339" s="18"/>
      <c r="IF339" s="18"/>
      <c r="IG339" s="18"/>
      <c r="IH339" s="18"/>
      <c r="II339" s="18"/>
      <c r="IJ339" s="18"/>
      <c r="IK339" s="18"/>
      <c r="IL339" s="18"/>
      <c r="IM339" s="18"/>
      <c r="IN339" s="18"/>
      <c r="IO339" s="18"/>
      <c r="IP339" s="18"/>
      <c r="IQ339" s="18"/>
      <c r="IR339" s="18"/>
      <c r="IS339" s="18"/>
      <c r="IT339" s="18"/>
      <c r="IU339" s="18"/>
      <c r="IV339" s="18"/>
      <c r="IW339" s="18"/>
      <c r="IX339" s="18"/>
      <c r="IY339" s="18"/>
      <c r="IZ339" s="18"/>
      <c r="JA339" s="18"/>
      <c r="JB339" s="18"/>
      <c r="JC339" s="18"/>
      <c r="JD339" s="18"/>
      <c r="JE339" s="18"/>
      <c r="JF339" s="18"/>
    </row>
    <row r="340" spans="36:266" x14ac:dyDescent="0.3">
      <c r="AJ340" s="24"/>
      <c r="AK340" s="24"/>
      <c r="AL340" s="20"/>
      <c r="AM340" s="23"/>
      <c r="AN340" s="18"/>
      <c r="AO340" s="24"/>
      <c r="AW340" s="71"/>
      <c r="AX340" s="71"/>
      <c r="AY340" s="71"/>
      <c r="BB340" s="25"/>
      <c r="BC340" s="21"/>
      <c r="BG340" s="18"/>
      <c r="BN340" s="22"/>
      <c r="BO340" s="22"/>
      <c r="BP340" s="22"/>
      <c r="BQ340" s="22"/>
      <c r="BR340" s="15"/>
      <c r="CF340" s="15"/>
      <c r="CL340" s="22"/>
      <c r="CM340" s="15"/>
      <c r="CR340" s="22"/>
      <c r="CT340" s="15"/>
      <c r="CW340" s="22"/>
      <c r="DA340" s="15"/>
      <c r="DH340" s="15"/>
      <c r="DJ340" s="22"/>
      <c r="DO340" s="15"/>
      <c r="DV340" s="15"/>
      <c r="EC340" s="15"/>
      <c r="EJ340" s="15"/>
      <c r="EQ340" s="15"/>
      <c r="EX340" s="15"/>
      <c r="FE340" s="15"/>
      <c r="FL340" s="15"/>
      <c r="FS340" s="15"/>
      <c r="FZ340" s="15"/>
      <c r="GG340" s="15"/>
      <c r="GN340" s="15"/>
      <c r="GP340" s="22"/>
      <c r="GQ340" s="22"/>
      <c r="GR340" s="22"/>
      <c r="GS340" s="22"/>
      <c r="GT340" s="22"/>
      <c r="GU340" s="15"/>
      <c r="GV340" s="22"/>
      <c r="GW340" s="22"/>
      <c r="GX340" s="22"/>
      <c r="GY340" s="18"/>
      <c r="GZ340" s="18"/>
      <c r="HA340" s="18"/>
      <c r="HB340" s="18"/>
      <c r="HC340" s="18"/>
      <c r="HD340" s="18"/>
      <c r="HE340" s="18"/>
      <c r="HF340" s="18"/>
      <c r="HG340" s="18"/>
      <c r="HH340" s="18"/>
      <c r="HI340" s="18"/>
      <c r="HJ340" s="18"/>
      <c r="HK340" s="18"/>
      <c r="HL340" s="18"/>
      <c r="HM340" s="18"/>
      <c r="HN340" s="18"/>
      <c r="HO340" s="18"/>
      <c r="HP340" s="18"/>
      <c r="HQ340" s="18"/>
      <c r="HR340" s="18"/>
      <c r="HS340" s="18"/>
      <c r="HT340" s="18"/>
      <c r="HU340" s="18"/>
      <c r="HV340" s="18"/>
      <c r="HW340" s="18"/>
      <c r="HX340" s="18"/>
      <c r="HY340" s="18"/>
      <c r="HZ340" s="18"/>
      <c r="IA340" s="18"/>
      <c r="IB340" s="18"/>
      <c r="IC340" s="18"/>
      <c r="ID340" s="18"/>
      <c r="IE340" s="18"/>
      <c r="IF340" s="18"/>
      <c r="IG340" s="18"/>
      <c r="IH340" s="18"/>
      <c r="II340" s="18"/>
      <c r="IJ340" s="18"/>
      <c r="IK340" s="18"/>
      <c r="IL340" s="18"/>
      <c r="IM340" s="18"/>
      <c r="IN340" s="18"/>
      <c r="IO340" s="18"/>
      <c r="IP340" s="18"/>
      <c r="IQ340" s="18"/>
      <c r="IR340" s="18"/>
      <c r="IS340" s="18"/>
      <c r="IT340" s="18"/>
      <c r="IU340" s="18"/>
      <c r="IV340" s="18"/>
      <c r="IW340" s="18"/>
      <c r="IX340" s="18"/>
      <c r="IY340" s="18"/>
      <c r="IZ340" s="18"/>
      <c r="JA340" s="18"/>
      <c r="JB340" s="18"/>
      <c r="JC340" s="18"/>
      <c r="JD340" s="18"/>
      <c r="JE340" s="18"/>
      <c r="JF340" s="18"/>
    </row>
    <row r="341" spans="36:266" x14ac:dyDescent="0.3">
      <c r="AJ341" s="24"/>
      <c r="AK341" s="24"/>
      <c r="AL341" s="20"/>
      <c r="AM341" s="23"/>
      <c r="AN341" s="18"/>
      <c r="AO341" s="24"/>
      <c r="AW341" s="71"/>
      <c r="AX341" s="71"/>
      <c r="AY341" s="71"/>
      <c r="BB341" s="25"/>
      <c r="BC341" s="21"/>
      <c r="BG341" s="18"/>
      <c r="BN341" s="22"/>
      <c r="BO341" s="22"/>
      <c r="BP341" s="22"/>
      <c r="BQ341" s="22"/>
      <c r="BR341" s="15"/>
      <c r="CF341" s="15"/>
      <c r="CL341" s="22"/>
      <c r="CM341" s="15"/>
      <c r="CR341" s="22"/>
      <c r="CT341" s="15"/>
      <c r="CW341" s="22"/>
      <c r="DA341" s="15"/>
      <c r="DH341" s="15"/>
      <c r="DJ341" s="22"/>
      <c r="DO341" s="15"/>
      <c r="DV341" s="15"/>
      <c r="EC341" s="15"/>
      <c r="EJ341" s="15"/>
      <c r="EQ341" s="15"/>
      <c r="EX341" s="15"/>
      <c r="FE341" s="15"/>
      <c r="FL341" s="15"/>
      <c r="FS341" s="15"/>
      <c r="FZ341" s="15"/>
      <c r="GG341" s="15"/>
      <c r="GN341" s="15"/>
      <c r="GP341" s="22"/>
      <c r="GQ341" s="22"/>
      <c r="GR341" s="22"/>
      <c r="GS341" s="22"/>
      <c r="GT341" s="22"/>
      <c r="GU341" s="15"/>
      <c r="GV341" s="22"/>
      <c r="GW341" s="22"/>
      <c r="GX341" s="22"/>
      <c r="GY341" s="18"/>
      <c r="GZ341" s="18"/>
      <c r="HA341" s="18"/>
      <c r="HB341" s="18"/>
      <c r="HC341" s="18"/>
      <c r="HD341" s="18"/>
      <c r="HE341" s="18"/>
      <c r="HF341" s="18"/>
      <c r="HG341" s="18"/>
      <c r="HH341" s="18"/>
      <c r="HI341" s="18"/>
      <c r="HJ341" s="18"/>
      <c r="HK341" s="18"/>
      <c r="HL341" s="18"/>
      <c r="HM341" s="18"/>
      <c r="HN341" s="18"/>
      <c r="HO341" s="18"/>
      <c r="HP341" s="18"/>
      <c r="HQ341" s="18"/>
      <c r="HR341" s="18"/>
      <c r="HS341" s="18"/>
      <c r="HT341" s="18"/>
      <c r="HU341" s="18"/>
      <c r="HV341" s="18"/>
      <c r="HW341" s="18"/>
      <c r="HX341" s="18"/>
      <c r="HY341" s="18"/>
      <c r="HZ341" s="18"/>
      <c r="IA341" s="18"/>
      <c r="IB341" s="18"/>
      <c r="IC341" s="18"/>
      <c r="ID341" s="18"/>
      <c r="IE341" s="18"/>
      <c r="IF341" s="18"/>
      <c r="IG341" s="18"/>
      <c r="IH341" s="18"/>
      <c r="II341" s="18"/>
      <c r="IJ341" s="18"/>
      <c r="IK341" s="18"/>
      <c r="IL341" s="18"/>
      <c r="IM341" s="18"/>
      <c r="IN341" s="18"/>
      <c r="IO341" s="18"/>
      <c r="IP341" s="18"/>
      <c r="IQ341" s="18"/>
      <c r="IR341" s="18"/>
      <c r="IS341" s="18"/>
      <c r="IT341" s="18"/>
      <c r="IU341" s="18"/>
      <c r="IV341" s="18"/>
      <c r="IW341" s="18"/>
      <c r="IX341" s="18"/>
      <c r="IY341" s="18"/>
      <c r="IZ341" s="18"/>
      <c r="JA341" s="18"/>
      <c r="JB341" s="18"/>
      <c r="JC341" s="18"/>
      <c r="JD341" s="18"/>
      <c r="JE341" s="18"/>
      <c r="JF341" s="18"/>
    </row>
    <row r="342" spans="36:266" x14ac:dyDescent="0.3">
      <c r="AJ342" s="24"/>
      <c r="AK342" s="24"/>
      <c r="AL342" s="20"/>
      <c r="AM342" s="23"/>
      <c r="AN342" s="18"/>
      <c r="AO342" s="24"/>
      <c r="AW342" s="71"/>
      <c r="AX342" s="71"/>
      <c r="AY342" s="71"/>
      <c r="BB342" s="25"/>
      <c r="BC342" s="21"/>
      <c r="BG342" s="18"/>
      <c r="BN342" s="22"/>
      <c r="BO342" s="22"/>
      <c r="BP342" s="22"/>
      <c r="BQ342" s="22"/>
      <c r="BR342" s="15"/>
      <c r="CF342" s="15"/>
      <c r="CL342" s="22"/>
      <c r="CM342" s="15"/>
      <c r="CR342" s="22"/>
      <c r="CT342" s="15"/>
      <c r="CW342" s="22"/>
      <c r="DA342" s="15"/>
      <c r="DH342" s="15"/>
      <c r="DJ342" s="22"/>
      <c r="DO342" s="15"/>
      <c r="DV342" s="15"/>
      <c r="EC342" s="15"/>
      <c r="EJ342" s="15"/>
      <c r="EQ342" s="15"/>
      <c r="EX342" s="15"/>
      <c r="FE342" s="15"/>
      <c r="FL342" s="15"/>
      <c r="FS342" s="15"/>
      <c r="FZ342" s="15"/>
      <c r="GG342" s="15"/>
      <c r="GN342" s="15"/>
      <c r="GP342" s="22"/>
      <c r="GQ342" s="22"/>
      <c r="GR342" s="22"/>
      <c r="GS342" s="22"/>
      <c r="GT342" s="22"/>
      <c r="GU342" s="15"/>
      <c r="GV342" s="22"/>
      <c r="GW342" s="22"/>
      <c r="GX342" s="22"/>
      <c r="GY342" s="18"/>
      <c r="GZ342" s="18"/>
      <c r="HA342" s="18"/>
      <c r="HB342" s="18"/>
      <c r="HC342" s="18"/>
      <c r="HD342" s="18"/>
      <c r="HE342" s="18"/>
      <c r="HF342" s="18"/>
      <c r="HG342" s="18"/>
      <c r="HH342" s="18"/>
      <c r="HI342" s="18"/>
      <c r="HJ342" s="18"/>
      <c r="HK342" s="18"/>
      <c r="HL342" s="18"/>
      <c r="HM342" s="18"/>
      <c r="HN342" s="18"/>
      <c r="HO342" s="18"/>
      <c r="HP342" s="18"/>
      <c r="HQ342" s="18"/>
      <c r="HR342" s="18"/>
      <c r="HS342" s="18"/>
      <c r="HT342" s="18"/>
      <c r="HU342" s="18"/>
      <c r="HV342" s="18"/>
      <c r="HW342" s="18"/>
      <c r="HX342" s="18"/>
      <c r="HY342" s="18"/>
      <c r="HZ342" s="18"/>
      <c r="IA342" s="18"/>
      <c r="IB342" s="18"/>
      <c r="IC342" s="18"/>
      <c r="ID342" s="18"/>
      <c r="IE342" s="18"/>
      <c r="IF342" s="18"/>
      <c r="IG342" s="18"/>
      <c r="IH342" s="18"/>
      <c r="II342" s="18"/>
      <c r="IJ342" s="18"/>
      <c r="IK342" s="18"/>
      <c r="IL342" s="18"/>
      <c r="IM342" s="18"/>
      <c r="IN342" s="18"/>
      <c r="IO342" s="18"/>
      <c r="IP342" s="18"/>
      <c r="IQ342" s="18"/>
      <c r="IR342" s="18"/>
      <c r="IS342" s="18"/>
      <c r="IT342" s="18"/>
      <c r="IU342" s="18"/>
      <c r="IV342" s="18"/>
      <c r="IW342" s="18"/>
      <c r="IX342" s="18"/>
      <c r="IY342" s="18"/>
      <c r="IZ342" s="18"/>
      <c r="JA342" s="18"/>
      <c r="JB342" s="18"/>
      <c r="JC342" s="18"/>
      <c r="JD342" s="18"/>
      <c r="JE342" s="18"/>
      <c r="JF342" s="18"/>
    </row>
    <row r="343" spans="36:266" x14ac:dyDescent="0.3">
      <c r="AJ343" s="24"/>
      <c r="AK343" s="24"/>
      <c r="AL343" s="20"/>
      <c r="AM343" s="23"/>
      <c r="AN343" s="18"/>
      <c r="AO343" s="24"/>
      <c r="AW343" s="71"/>
      <c r="AX343" s="71"/>
      <c r="AY343" s="71"/>
      <c r="BB343" s="25"/>
      <c r="BC343" s="21"/>
      <c r="BG343" s="18"/>
      <c r="BN343" s="22"/>
      <c r="BO343" s="22"/>
      <c r="BP343" s="22"/>
      <c r="BQ343" s="22"/>
      <c r="BR343" s="15"/>
      <c r="CF343" s="15"/>
      <c r="CL343" s="22"/>
      <c r="CM343" s="15"/>
      <c r="CR343" s="22"/>
      <c r="CT343" s="15"/>
      <c r="CW343" s="22"/>
      <c r="DA343" s="15"/>
      <c r="DH343" s="15"/>
      <c r="DJ343" s="22"/>
      <c r="DO343" s="15"/>
      <c r="DV343" s="15"/>
      <c r="EC343" s="15"/>
      <c r="EJ343" s="15"/>
      <c r="EQ343" s="15"/>
      <c r="EX343" s="15"/>
      <c r="FE343" s="15"/>
      <c r="FL343" s="15"/>
      <c r="FS343" s="15"/>
      <c r="FZ343" s="15"/>
      <c r="GG343" s="15"/>
      <c r="GN343" s="15"/>
      <c r="GP343" s="22"/>
      <c r="GQ343" s="22"/>
      <c r="GR343" s="22"/>
      <c r="GS343" s="22"/>
      <c r="GT343" s="22"/>
      <c r="GU343" s="15"/>
      <c r="GV343" s="22"/>
      <c r="GW343" s="22"/>
      <c r="GX343" s="22"/>
      <c r="GY343" s="18"/>
      <c r="GZ343" s="18"/>
      <c r="HA343" s="18"/>
      <c r="HB343" s="18"/>
      <c r="HC343" s="18"/>
      <c r="HD343" s="18"/>
      <c r="HE343" s="18"/>
      <c r="HF343" s="18"/>
      <c r="HG343" s="18"/>
      <c r="HH343" s="18"/>
      <c r="HI343" s="18"/>
      <c r="HJ343" s="18"/>
      <c r="HK343" s="18"/>
      <c r="HL343" s="18"/>
      <c r="HM343" s="18"/>
      <c r="HN343" s="18"/>
      <c r="HO343" s="18"/>
      <c r="HP343" s="18"/>
      <c r="HQ343" s="18"/>
      <c r="HR343" s="18"/>
      <c r="HS343" s="18"/>
      <c r="HT343" s="18"/>
      <c r="HU343" s="18"/>
      <c r="HV343" s="18"/>
      <c r="HW343" s="18"/>
      <c r="HX343" s="18"/>
      <c r="HY343" s="18"/>
      <c r="HZ343" s="18"/>
      <c r="IA343" s="18"/>
      <c r="IB343" s="18"/>
      <c r="IC343" s="18"/>
      <c r="ID343" s="18"/>
      <c r="IE343" s="18"/>
      <c r="IF343" s="18"/>
      <c r="IG343" s="18"/>
      <c r="IH343" s="18"/>
      <c r="II343" s="18"/>
      <c r="IJ343" s="18"/>
      <c r="IK343" s="18"/>
      <c r="IL343" s="18"/>
      <c r="IM343" s="18"/>
      <c r="IN343" s="18"/>
      <c r="IO343" s="18"/>
      <c r="IP343" s="18"/>
      <c r="IQ343" s="18"/>
      <c r="IR343" s="18"/>
      <c r="IS343" s="18"/>
      <c r="IT343" s="18"/>
      <c r="IU343" s="18"/>
      <c r="IV343" s="18"/>
      <c r="IW343" s="18"/>
      <c r="IX343" s="18"/>
      <c r="IY343" s="18"/>
      <c r="IZ343" s="18"/>
      <c r="JA343" s="18"/>
      <c r="JB343" s="18"/>
      <c r="JC343" s="18"/>
      <c r="JD343" s="18"/>
      <c r="JE343" s="18"/>
      <c r="JF343" s="18"/>
    </row>
    <row r="344" spans="36:266" x14ac:dyDescent="0.3">
      <c r="AJ344" s="24"/>
      <c r="AK344" s="24"/>
      <c r="AL344" s="20"/>
      <c r="AM344" s="23"/>
      <c r="AN344" s="18"/>
      <c r="AO344" s="24"/>
      <c r="AW344" s="71"/>
      <c r="AX344" s="71"/>
      <c r="AY344" s="71"/>
      <c r="BB344" s="25"/>
      <c r="BC344" s="21"/>
      <c r="BG344" s="18"/>
      <c r="BN344" s="22"/>
      <c r="BO344" s="22"/>
      <c r="BP344" s="22"/>
      <c r="BQ344" s="22"/>
      <c r="BR344" s="15"/>
      <c r="CF344" s="15"/>
      <c r="CL344" s="22"/>
      <c r="CM344" s="15"/>
      <c r="CR344" s="22"/>
      <c r="CT344" s="15"/>
      <c r="CW344" s="22"/>
      <c r="DA344" s="15"/>
      <c r="DH344" s="15"/>
      <c r="DJ344" s="22"/>
      <c r="DO344" s="15"/>
      <c r="DV344" s="15"/>
      <c r="EC344" s="15"/>
      <c r="EJ344" s="15"/>
      <c r="EQ344" s="15"/>
      <c r="EX344" s="15"/>
      <c r="FE344" s="15"/>
      <c r="FL344" s="15"/>
      <c r="FS344" s="15"/>
      <c r="FZ344" s="15"/>
      <c r="GG344" s="15"/>
      <c r="GN344" s="15"/>
      <c r="GP344" s="22"/>
      <c r="GQ344" s="22"/>
      <c r="GR344" s="22"/>
      <c r="GS344" s="22"/>
      <c r="GT344" s="22"/>
      <c r="GU344" s="15"/>
      <c r="GV344" s="22"/>
      <c r="GW344" s="22"/>
      <c r="GX344" s="22"/>
      <c r="GY344" s="18"/>
      <c r="GZ344" s="18"/>
      <c r="HA344" s="18"/>
      <c r="HB344" s="18"/>
      <c r="HC344" s="18"/>
      <c r="HD344" s="18"/>
      <c r="HE344" s="18"/>
      <c r="HF344" s="18"/>
      <c r="HG344" s="18"/>
      <c r="HH344" s="18"/>
      <c r="HI344" s="18"/>
      <c r="HJ344" s="18"/>
      <c r="HK344" s="18"/>
      <c r="HL344" s="18"/>
      <c r="HM344" s="18"/>
      <c r="HN344" s="18"/>
      <c r="HO344" s="18"/>
      <c r="HP344" s="18"/>
      <c r="HQ344" s="18"/>
      <c r="HR344" s="18"/>
      <c r="HS344" s="18"/>
      <c r="HT344" s="18"/>
      <c r="HU344" s="18"/>
      <c r="HV344" s="18"/>
      <c r="HW344" s="18"/>
      <c r="HX344" s="18"/>
      <c r="HY344" s="18"/>
      <c r="HZ344" s="18"/>
      <c r="IA344" s="18"/>
      <c r="IB344" s="18"/>
      <c r="IC344" s="18"/>
      <c r="ID344" s="18"/>
      <c r="IE344" s="18"/>
      <c r="IF344" s="18"/>
      <c r="IG344" s="18"/>
      <c r="IH344" s="18"/>
      <c r="II344" s="18"/>
      <c r="IJ344" s="18"/>
      <c r="IK344" s="18"/>
      <c r="IL344" s="18"/>
      <c r="IM344" s="18"/>
      <c r="IN344" s="18"/>
      <c r="IO344" s="18"/>
      <c r="IP344" s="18"/>
      <c r="IQ344" s="18"/>
      <c r="IR344" s="18"/>
      <c r="IS344" s="18"/>
      <c r="IT344" s="18"/>
      <c r="IU344" s="18"/>
      <c r="IV344" s="18"/>
      <c r="IW344" s="18"/>
      <c r="IX344" s="18"/>
      <c r="IY344" s="18"/>
      <c r="IZ344" s="18"/>
      <c r="JA344" s="18"/>
      <c r="JB344" s="18"/>
      <c r="JC344" s="18"/>
      <c r="JD344" s="18"/>
      <c r="JE344" s="18"/>
      <c r="JF344" s="18"/>
    </row>
    <row r="345" spans="36:266" x14ac:dyDescent="0.3">
      <c r="AJ345" s="24"/>
      <c r="AK345" s="24"/>
      <c r="AL345" s="20"/>
      <c r="AM345" s="23"/>
      <c r="AN345" s="18"/>
      <c r="AO345" s="24"/>
      <c r="AW345" s="71"/>
      <c r="AX345" s="71"/>
      <c r="AY345" s="71"/>
      <c r="BB345" s="25"/>
      <c r="BC345" s="21"/>
      <c r="BG345" s="18"/>
      <c r="BN345" s="22"/>
      <c r="BO345" s="22"/>
      <c r="BP345" s="22"/>
      <c r="BQ345" s="22"/>
      <c r="BR345" s="15"/>
      <c r="CF345" s="15"/>
      <c r="CL345" s="22"/>
      <c r="CM345" s="15"/>
      <c r="CR345" s="22"/>
      <c r="CT345" s="15"/>
      <c r="CW345" s="22"/>
      <c r="DA345" s="15"/>
      <c r="DH345" s="15"/>
      <c r="DJ345" s="22"/>
      <c r="DO345" s="15"/>
      <c r="DV345" s="15"/>
      <c r="EC345" s="15"/>
      <c r="EJ345" s="15"/>
      <c r="EQ345" s="15"/>
      <c r="EX345" s="15"/>
      <c r="FE345" s="15"/>
      <c r="FL345" s="15"/>
      <c r="FS345" s="15"/>
      <c r="FZ345" s="15"/>
      <c r="GG345" s="15"/>
      <c r="GN345" s="15"/>
      <c r="GP345" s="22"/>
      <c r="GQ345" s="22"/>
      <c r="GR345" s="22"/>
      <c r="GS345" s="22"/>
      <c r="GT345" s="22"/>
      <c r="GU345" s="15"/>
      <c r="GV345" s="22"/>
      <c r="GW345" s="22"/>
      <c r="GX345" s="22"/>
      <c r="GY345" s="18"/>
      <c r="GZ345" s="18"/>
      <c r="HA345" s="18"/>
      <c r="HB345" s="18"/>
      <c r="HC345" s="18"/>
      <c r="HD345" s="18"/>
      <c r="HE345" s="18"/>
      <c r="HF345" s="18"/>
      <c r="HG345" s="18"/>
      <c r="HH345" s="18"/>
      <c r="HI345" s="18"/>
      <c r="HJ345" s="18"/>
      <c r="HK345" s="18"/>
      <c r="HL345" s="18"/>
      <c r="HM345" s="18"/>
      <c r="HN345" s="18"/>
      <c r="HO345" s="18"/>
      <c r="HP345" s="18"/>
      <c r="HQ345" s="18"/>
      <c r="HR345" s="18"/>
      <c r="HS345" s="18"/>
      <c r="HT345" s="18"/>
      <c r="HU345" s="18"/>
      <c r="HV345" s="18"/>
      <c r="HW345" s="18"/>
      <c r="HX345" s="18"/>
      <c r="HY345" s="18"/>
      <c r="HZ345" s="18"/>
      <c r="IA345" s="18"/>
      <c r="IB345" s="18"/>
      <c r="IC345" s="18"/>
      <c r="ID345" s="18"/>
      <c r="IE345" s="18"/>
      <c r="IF345" s="18"/>
      <c r="IG345" s="18"/>
      <c r="IH345" s="18"/>
      <c r="II345" s="18"/>
      <c r="IJ345" s="18"/>
      <c r="IK345" s="18"/>
      <c r="IL345" s="18"/>
      <c r="IM345" s="18"/>
      <c r="IN345" s="18"/>
      <c r="IO345" s="18"/>
      <c r="IP345" s="18"/>
      <c r="IQ345" s="18"/>
      <c r="IR345" s="18"/>
      <c r="IS345" s="18"/>
      <c r="IT345" s="18"/>
      <c r="IU345" s="18"/>
      <c r="IV345" s="18"/>
      <c r="IW345" s="18"/>
      <c r="IX345" s="18"/>
      <c r="IY345" s="18"/>
      <c r="IZ345" s="18"/>
      <c r="JA345" s="18"/>
      <c r="JB345" s="18"/>
      <c r="JC345" s="18"/>
      <c r="JD345" s="18"/>
      <c r="JE345" s="18"/>
      <c r="JF345" s="18"/>
    </row>
    <row r="346" spans="36:266" x14ac:dyDescent="0.3">
      <c r="AJ346" s="24"/>
      <c r="AK346" s="24"/>
      <c r="AL346" s="20"/>
      <c r="AM346" s="23"/>
      <c r="AN346" s="18"/>
      <c r="AO346" s="24"/>
      <c r="AW346" s="71"/>
      <c r="AX346" s="71"/>
      <c r="AY346" s="71"/>
      <c r="BB346" s="25"/>
      <c r="BC346" s="21"/>
      <c r="BG346" s="18"/>
      <c r="BN346" s="22"/>
      <c r="BO346" s="22"/>
      <c r="BP346" s="22"/>
      <c r="BQ346" s="22"/>
      <c r="BR346" s="15"/>
      <c r="CF346" s="15"/>
      <c r="CL346" s="22"/>
      <c r="CM346" s="15"/>
      <c r="CR346" s="22"/>
      <c r="CT346" s="15"/>
      <c r="CW346" s="22"/>
      <c r="DA346" s="15"/>
      <c r="DH346" s="15"/>
      <c r="DJ346" s="22"/>
      <c r="DO346" s="15"/>
      <c r="DV346" s="15"/>
      <c r="EC346" s="15"/>
      <c r="EJ346" s="15"/>
      <c r="EQ346" s="15"/>
      <c r="EX346" s="15"/>
      <c r="FE346" s="15"/>
      <c r="FL346" s="15"/>
      <c r="FS346" s="15"/>
      <c r="FZ346" s="15"/>
      <c r="GG346" s="15"/>
      <c r="GN346" s="15"/>
      <c r="GP346" s="22"/>
      <c r="GQ346" s="22"/>
      <c r="GR346" s="22"/>
      <c r="GS346" s="22"/>
      <c r="GT346" s="22"/>
      <c r="GU346" s="15"/>
      <c r="GV346" s="22"/>
      <c r="GW346" s="22"/>
      <c r="GX346" s="22"/>
      <c r="GY346" s="18"/>
      <c r="GZ346" s="18"/>
      <c r="HA346" s="18"/>
      <c r="HB346" s="18"/>
      <c r="HC346" s="18"/>
      <c r="HD346" s="18"/>
      <c r="HE346" s="18"/>
      <c r="HF346" s="18"/>
      <c r="HG346" s="18"/>
      <c r="HH346" s="18"/>
      <c r="HI346" s="18"/>
      <c r="HJ346" s="18"/>
      <c r="HK346" s="18"/>
      <c r="HL346" s="18"/>
      <c r="HM346" s="18"/>
      <c r="HN346" s="18"/>
      <c r="HO346" s="18"/>
      <c r="HP346" s="18"/>
      <c r="HQ346" s="18"/>
      <c r="HR346" s="18"/>
      <c r="HS346" s="18"/>
      <c r="HT346" s="18"/>
      <c r="HU346" s="18"/>
      <c r="HV346" s="18"/>
      <c r="HW346" s="18"/>
      <c r="HX346" s="18"/>
      <c r="HY346" s="18"/>
      <c r="HZ346" s="18"/>
      <c r="IA346" s="18"/>
      <c r="IB346" s="18"/>
      <c r="IC346" s="18"/>
      <c r="ID346" s="18"/>
      <c r="IE346" s="18"/>
      <c r="IF346" s="18"/>
      <c r="IG346" s="18"/>
      <c r="IH346" s="18"/>
      <c r="II346" s="18"/>
      <c r="IJ346" s="18"/>
      <c r="IK346" s="18"/>
      <c r="IL346" s="18"/>
      <c r="IM346" s="18"/>
      <c r="IN346" s="18"/>
      <c r="IO346" s="18"/>
      <c r="IP346" s="18"/>
      <c r="IQ346" s="18"/>
      <c r="IR346" s="18"/>
      <c r="IS346" s="18"/>
      <c r="IT346" s="18"/>
      <c r="IU346" s="18"/>
      <c r="IV346" s="18"/>
      <c r="IW346" s="18"/>
      <c r="IX346" s="18"/>
      <c r="IY346" s="18"/>
      <c r="IZ346" s="18"/>
      <c r="JA346" s="18"/>
      <c r="JB346" s="18"/>
      <c r="JC346" s="18"/>
      <c r="JD346" s="18"/>
      <c r="JE346" s="18"/>
      <c r="JF346" s="18"/>
    </row>
    <row r="347" spans="36:266" x14ac:dyDescent="0.3">
      <c r="AJ347" s="24"/>
      <c r="AK347" s="24"/>
      <c r="AL347" s="20"/>
      <c r="AM347" s="23"/>
      <c r="AN347" s="18"/>
      <c r="AO347" s="24"/>
      <c r="AW347" s="71"/>
      <c r="AX347" s="71"/>
      <c r="AY347" s="71"/>
      <c r="BB347" s="25"/>
      <c r="BC347" s="21"/>
      <c r="BG347" s="18"/>
      <c r="BN347" s="22"/>
      <c r="BO347" s="22"/>
      <c r="BP347" s="22"/>
      <c r="BQ347" s="22"/>
      <c r="BR347" s="15"/>
      <c r="CF347" s="15"/>
      <c r="CL347" s="22"/>
      <c r="CM347" s="15"/>
      <c r="CR347" s="22"/>
      <c r="CT347" s="15"/>
      <c r="CW347" s="22"/>
      <c r="DA347" s="15"/>
      <c r="DH347" s="15"/>
      <c r="DJ347" s="22"/>
      <c r="DO347" s="15"/>
      <c r="DV347" s="15"/>
      <c r="EC347" s="15"/>
      <c r="EJ347" s="15"/>
      <c r="EQ347" s="15"/>
      <c r="EX347" s="15"/>
      <c r="FE347" s="15"/>
      <c r="FL347" s="15"/>
      <c r="FS347" s="15"/>
      <c r="FZ347" s="15"/>
      <c r="GG347" s="15"/>
      <c r="GN347" s="15"/>
      <c r="GP347" s="22"/>
      <c r="GQ347" s="22"/>
      <c r="GR347" s="22"/>
      <c r="GS347" s="22"/>
      <c r="GT347" s="22"/>
      <c r="GU347" s="15"/>
      <c r="GV347" s="22"/>
      <c r="GW347" s="22"/>
      <c r="GX347" s="22"/>
      <c r="GY347" s="18"/>
      <c r="GZ347" s="18"/>
      <c r="HA347" s="18"/>
      <c r="HB347" s="18"/>
      <c r="HC347" s="18"/>
      <c r="HD347" s="18"/>
      <c r="HE347" s="18"/>
      <c r="HF347" s="18"/>
      <c r="HG347" s="18"/>
      <c r="HH347" s="18"/>
      <c r="HI347" s="18"/>
      <c r="HJ347" s="18"/>
      <c r="HK347" s="18"/>
      <c r="HL347" s="18"/>
      <c r="HM347" s="18"/>
      <c r="HN347" s="18"/>
      <c r="HO347" s="18"/>
      <c r="HP347" s="18"/>
      <c r="HQ347" s="18"/>
      <c r="HR347" s="18"/>
      <c r="HS347" s="18"/>
      <c r="HT347" s="18"/>
      <c r="HU347" s="18"/>
      <c r="HV347" s="18"/>
      <c r="HW347" s="18"/>
      <c r="HX347" s="18"/>
      <c r="HY347" s="18"/>
      <c r="HZ347" s="18"/>
      <c r="IA347" s="18"/>
      <c r="IB347" s="18"/>
      <c r="IC347" s="18"/>
      <c r="ID347" s="18"/>
      <c r="IE347" s="18"/>
      <c r="IF347" s="18"/>
      <c r="IG347" s="18"/>
      <c r="IH347" s="18"/>
      <c r="II347" s="18"/>
      <c r="IJ347" s="18"/>
      <c r="IK347" s="18"/>
      <c r="IL347" s="18"/>
      <c r="IM347" s="18"/>
      <c r="IN347" s="18"/>
      <c r="IO347" s="18"/>
      <c r="IP347" s="18"/>
      <c r="IQ347" s="18"/>
      <c r="IR347" s="18"/>
      <c r="IS347" s="18"/>
      <c r="IT347" s="18"/>
      <c r="IU347" s="18"/>
      <c r="IV347" s="18"/>
      <c r="IW347" s="18"/>
      <c r="IX347" s="18"/>
      <c r="IY347" s="18"/>
      <c r="IZ347" s="18"/>
      <c r="JA347" s="18"/>
      <c r="JB347" s="18"/>
      <c r="JC347" s="18"/>
      <c r="JD347" s="18"/>
      <c r="JE347" s="18"/>
      <c r="JF347" s="18"/>
    </row>
    <row r="348" spans="36:266" x14ac:dyDescent="0.3">
      <c r="AJ348" s="24"/>
      <c r="AK348" s="24"/>
      <c r="AL348" s="20"/>
      <c r="AM348" s="23"/>
      <c r="AN348" s="18"/>
      <c r="AO348" s="24"/>
      <c r="AW348" s="71"/>
      <c r="AX348" s="71"/>
      <c r="AY348" s="71"/>
      <c r="BB348" s="25"/>
      <c r="BC348" s="21"/>
      <c r="BG348" s="18"/>
      <c r="BN348" s="22"/>
      <c r="BO348" s="22"/>
      <c r="BP348" s="22"/>
      <c r="BQ348" s="22"/>
      <c r="BR348" s="15"/>
      <c r="CF348" s="15"/>
      <c r="CL348" s="22"/>
      <c r="CM348" s="15"/>
      <c r="CR348" s="22"/>
      <c r="CT348" s="15"/>
      <c r="CW348" s="22"/>
      <c r="DA348" s="15"/>
      <c r="DH348" s="15"/>
      <c r="DJ348" s="22"/>
      <c r="DO348" s="15"/>
      <c r="DV348" s="15"/>
      <c r="EC348" s="15"/>
      <c r="EJ348" s="15"/>
      <c r="EQ348" s="15"/>
      <c r="EX348" s="15"/>
      <c r="FE348" s="15"/>
      <c r="FL348" s="15"/>
      <c r="FS348" s="15"/>
      <c r="FZ348" s="15"/>
      <c r="GG348" s="15"/>
      <c r="GN348" s="15"/>
      <c r="GP348" s="22"/>
      <c r="GQ348" s="22"/>
      <c r="GR348" s="22"/>
      <c r="GS348" s="22"/>
      <c r="GT348" s="22"/>
      <c r="GU348" s="15"/>
      <c r="GV348" s="22"/>
      <c r="GW348" s="22"/>
      <c r="GX348" s="22"/>
      <c r="GY348" s="18"/>
      <c r="GZ348" s="18"/>
      <c r="HA348" s="18"/>
      <c r="HB348" s="18"/>
      <c r="HC348" s="18"/>
      <c r="HD348" s="18"/>
      <c r="HE348" s="18"/>
      <c r="HF348" s="18"/>
      <c r="HG348" s="18"/>
      <c r="HH348" s="18"/>
      <c r="HI348" s="18"/>
      <c r="HJ348" s="18"/>
      <c r="HK348" s="18"/>
      <c r="HL348" s="18"/>
      <c r="HM348" s="18"/>
      <c r="HN348" s="18"/>
      <c r="HO348" s="18"/>
      <c r="HP348" s="18"/>
      <c r="HQ348" s="18"/>
      <c r="HR348" s="18"/>
      <c r="HS348" s="18"/>
      <c r="HT348" s="18"/>
      <c r="HU348" s="18"/>
      <c r="HV348" s="18"/>
      <c r="HW348" s="18"/>
      <c r="HX348" s="18"/>
      <c r="HY348" s="18"/>
      <c r="HZ348" s="18"/>
      <c r="IA348" s="18"/>
      <c r="IB348" s="18"/>
      <c r="IC348" s="18"/>
      <c r="ID348" s="18"/>
      <c r="IE348" s="18"/>
      <c r="IF348" s="18"/>
      <c r="IG348" s="18"/>
      <c r="IH348" s="18"/>
      <c r="II348" s="18"/>
      <c r="IJ348" s="18"/>
      <c r="IK348" s="18"/>
      <c r="IL348" s="18"/>
      <c r="IM348" s="18"/>
      <c r="IN348" s="18"/>
      <c r="IO348" s="18"/>
      <c r="IP348" s="18"/>
      <c r="IQ348" s="18"/>
      <c r="IR348" s="18"/>
      <c r="IS348" s="18"/>
      <c r="IT348" s="18"/>
      <c r="IU348" s="18"/>
      <c r="IV348" s="18"/>
      <c r="IW348" s="18"/>
      <c r="IX348" s="18"/>
      <c r="IY348" s="18"/>
      <c r="IZ348" s="18"/>
      <c r="JA348" s="18"/>
      <c r="JB348" s="18"/>
      <c r="JC348" s="18"/>
      <c r="JD348" s="18"/>
      <c r="JE348" s="18"/>
      <c r="JF348" s="18"/>
    </row>
    <row r="349" spans="36:266" x14ac:dyDescent="0.3">
      <c r="AJ349" s="24"/>
      <c r="AK349" s="24"/>
      <c r="AL349" s="20"/>
      <c r="AM349" s="23"/>
      <c r="AN349" s="18"/>
      <c r="AO349" s="24"/>
      <c r="AW349" s="71"/>
      <c r="AX349" s="71"/>
      <c r="AY349" s="71"/>
      <c r="BB349" s="25"/>
      <c r="BC349" s="21"/>
      <c r="BG349" s="18"/>
      <c r="BN349" s="22"/>
      <c r="BO349" s="22"/>
      <c r="BP349" s="22"/>
      <c r="BQ349" s="22"/>
      <c r="BR349" s="15"/>
      <c r="CF349" s="15"/>
      <c r="CL349" s="22"/>
      <c r="CM349" s="15"/>
      <c r="CR349" s="22"/>
      <c r="CT349" s="15"/>
      <c r="CW349" s="22"/>
      <c r="DA349" s="15"/>
      <c r="DH349" s="15"/>
      <c r="DJ349" s="22"/>
      <c r="DO349" s="15"/>
      <c r="DV349" s="15"/>
      <c r="EC349" s="15"/>
      <c r="EJ349" s="15"/>
      <c r="EQ349" s="15"/>
      <c r="EX349" s="15"/>
      <c r="FE349" s="15"/>
      <c r="FL349" s="15"/>
      <c r="FS349" s="15"/>
      <c r="FZ349" s="15"/>
      <c r="GG349" s="15"/>
      <c r="GN349" s="15"/>
      <c r="GP349" s="22"/>
      <c r="GQ349" s="22"/>
      <c r="GR349" s="22"/>
      <c r="GS349" s="22"/>
      <c r="GT349" s="22"/>
      <c r="GU349" s="15"/>
      <c r="GV349" s="22"/>
      <c r="GW349" s="22"/>
      <c r="GX349" s="22"/>
      <c r="GY349" s="18"/>
      <c r="GZ349" s="18"/>
      <c r="HA349" s="18"/>
      <c r="HB349" s="18"/>
      <c r="HC349" s="18"/>
      <c r="HD349" s="18"/>
      <c r="HE349" s="18"/>
      <c r="HF349" s="18"/>
      <c r="HG349" s="18"/>
      <c r="HH349" s="18"/>
      <c r="HI349" s="18"/>
      <c r="HJ349" s="18"/>
      <c r="HK349" s="18"/>
      <c r="HL349" s="18"/>
      <c r="HM349" s="18"/>
      <c r="HN349" s="18"/>
      <c r="HO349" s="18"/>
      <c r="HP349" s="18"/>
      <c r="HQ349" s="18"/>
      <c r="HR349" s="18"/>
      <c r="HS349" s="18"/>
      <c r="HT349" s="18"/>
      <c r="HU349" s="18"/>
      <c r="HV349" s="18"/>
      <c r="HW349" s="18"/>
      <c r="HX349" s="18"/>
      <c r="HY349" s="18"/>
      <c r="HZ349" s="18"/>
      <c r="IA349" s="18"/>
      <c r="IB349" s="18"/>
      <c r="IC349" s="18"/>
      <c r="ID349" s="18"/>
      <c r="IE349" s="18"/>
      <c r="IF349" s="18"/>
      <c r="IG349" s="18"/>
      <c r="IH349" s="18"/>
      <c r="II349" s="18"/>
      <c r="IJ349" s="18"/>
      <c r="IK349" s="18"/>
      <c r="IL349" s="18"/>
      <c r="IM349" s="18"/>
      <c r="IN349" s="18"/>
      <c r="IO349" s="18"/>
      <c r="IP349" s="18"/>
      <c r="IQ349" s="18"/>
      <c r="IR349" s="18"/>
      <c r="IS349" s="18"/>
      <c r="IT349" s="18"/>
      <c r="IU349" s="18"/>
      <c r="IV349" s="18"/>
      <c r="IW349" s="18"/>
      <c r="IX349" s="18"/>
      <c r="IY349" s="18"/>
      <c r="IZ349" s="18"/>
      <c r="JA349" s="18"/>
      <c r="JB349" s="18"/>
      <c r="JC349" s="18"/>
      <c r="JD349" s="18"/>
      <c r="JE349" s="18"/>
      <c r="JF349" s="18"/>
    </row>
    <row r="350" spans="36:266" x14ac:dyDescent="0.3">
      <c r="AJ350" s="24"/>
      <c r="AK350" s="24"/>
      <c r="AL350" s="20"/>
      <c r="AM350" s="23"/>
      <c r="AN350" s="18"/>
      <c r="AO350" s="24"/>
      <c r="AW350" s="71"/>
      <c r="AX350" s="71"/>
      <c r="AY350" s="71"/>
      <c r="BB350" s="25"/>
      <c r="BC350" s="21"/>
      <c r="BG350" s="18"/>
      <c r="BN350" s="22"/>
      <c r="BO350" s="22"/>
      <c r="BP350" s="22"/>
      <c r="BQ350" s="22"/>
      <c r="BR350" s="15"/>
      <c r="CF350" s="15"/>
      <c r="CL350" s="22"/>
      <c r="CM350" s="15"/>
      <c r="CR350" s="22"/>
      <c r="CT350" s="15"/>
      <c r="CW350" s="22"/>
      <c r="DA350" s="15"/>
      <c r="DH350" s="15"/>
      <c r="DJ350" s="22"/>
      <c r="DO350" s="15"/>
      <c r="DV350" s="15"/>
      <c r="EC350" s="15"/>
      <c r="EJ350" s="15"/>
      <c r="EQ350" s="15"/>
      <c r="EX350" s="15"/>
      <c r="FE350" s="15"/>
      <c r="FL350" s="15"/>
      <c r="FS350" s="15"/>
      <c r="FZ350" s="15"/>
      <c r="GG350" s="15"/>
      <c r="GN350" s="15"/>
      <c r="GP350" s="22"/>
      <c r="GQ350" s="22"/>
      <c r="GR350" s="22"/>
      <c r="GS350" s="22"/>
      <c r="GT350" s="22"/>
      <c r="GU350" s="15"/>
      <c r="GV350" s="22"/>
      <c r="GW350" s="22"/>
      <c r="GX350" s="22"/>
      <c r="GY350" s="18"/>
      <c r="GZ350" s="18"/>
      <c r="HA350" s="18"/>
      <c r="HB350" s="18"/>
      <c r="HC350" s="18"/>
      <c r="HD350" s="18"/>
      <c r="HE350" s="18"/>
      <c r="HF350" s="18"/>
      <c r="HG350" s="18"/>
      <c r="HH350" s="18"/>
      <c r="HI350" s="18"/>
      <c r="HJ350" s="18"/>
      <c r="HK350" s="18"/>
      <c r="HL350" s="18"/>
      <c r="HM350" s="18"/>
      <c r="HN350" s="18"/>
      <c r="HO350" s="18"/>
      <c r="HP350" s="18"/>
      <c r="HQ350" s="18"/>
      <c r="HR350" s="18"/>
      <c r="HS350" s="18"/>
      <c r="HT350" s="18"/>
      <c r="HU350" s="18"/>
      <c r="HV350" s="18"/>
      <c r="HW350" s="18"/>
      <c r="HX350" s="18"/>
      <c r="HY350" s="18"/>
      <c r="HZ350" s="18"/>
      <c r="IA350" s="18"/>
      <c r="IB350" s="18"/>
      <c r="IC350" s="18"/>
      <c r="ID350" s="18"/>
      <c r="IE350" s="18"/>
      <c r="IF350" s="18"/>
      <c r="IG350" s="18"/>
      <c r="IH350" s="18"/>
      <c r="II350" s="18"/>
      <c r="IJ350" s="18"/>
      <c r="IK350" s="18"/>
      <c r="IL350" s="18"/>
      <c r="IM350" s="18"/>
      <c r="IN350" s="18"/>
      <c r="IO350" s="18"/>
      <c r="IP350" s="18"/>
      <c r="IQ350" s="18"/>
      <c r="IR350" s="18"/>
      <c r="IS350" s="18"/>
      <c r="IT350" s="18"/>
      <c r="IU350" s="18"/>
      <c r="IV350" s="18"/>
      <c r="IW350" s="18"/>
      <c r="IX350" s="18"/>
      <c r="IY350" s="18"/>
      <c r="IZ350" s="18"/>
      <c r="JA350" s="18"/>
      <c r="JB350" s="18"/>
      <c r="JC350" s="18"/>
      <c r="JD350" s="18"/>
      <c r="JE350" s="18"/>
      <c r="JF350" s="18"/>
    </row>
    <row r="351" spans="36:266" x14ac:dyDescent="0.3">
      <c r="AJ351" s="24"/>
      <c r="AK351" s="24"/>
      <c r="AL351" s="20"/>
      <c r="AM351" s="23"/>
      <c r="AN351" s="18"/>
      <c r="AO351" s="24"/>
      <c r="AW351" s="71"/>
      <c r="AX351" s="71"/>
      <c r="AY351" s="71"/>
      <c r="BB351" s="25"/>
      <c r="BC351" s="21"/>
      <c r="BG351" s="18"/>
      <c r="BN351" s="22"/>
      <c r="BO351" s="22"/>
      <c r="BP351" s="22"/>
      <c r="BQ351" s="22"/>
      <c r="BR351" s="15"/>
      <c r="CF351" s="15"/>
      <c r="CL351" s="22"/>
      <c r="CM351" s="15"/>
      <c r="CR351" s="22"/>
      <c r="CT351" s="15"/>
      <c r="CW351" s="22"/>
      <c r="DA351" s="15"/>
      <c r="DH351" s="15"/>
      <c r="DJ351" s="22"/>
      <c r="DO351" s="15"/>
      <c r="DV351" s="15"/>
      <c r="EC351" s="15"/>
      <c r="EJ351" s="15"/>
      <c r="EQ351" s="15"/>
      <c r="EX351" s="15"/>
      <c r="FE351" s="15"/>
      <c r="FL351" s="15"/>
      <c r="FS351" s="15"/>
      <c r="FZ351" s="15"/>
      <c r="GG351" s="15"/>
      <c r="GN351" s="15"/>
      <c r="GP351" s="22"/>
      <c r="GQ351" s="22"/>
      <c r="GR351" s="22"/>
      <c r="GS351" s="22"/>
      <c r="GT351" s="22"/>
      <c r="GU351" s="15"/>
      <c r="GV351" s="22"/>
      <c r="GW351" s="22"/>
      <c r="GX351" s="22"/>
      <c r="GY351" s="18"/>
      <c r="GZ351" s="18"/>
      <c r="HA351" s="18"/>
      <c r="HB351" s="18"/>
      <c r="HC351" s="18"/>
      <c r="HD351" s="18"/>
      <c r="HE351" s="18"/>
      <c r="HF351" s="18"/>
      <c r="HG351" s="18"/>
      <c r="HH351" s="18"/>
      <c r="HI351" s="18"/>
      <c r="HJ351" s="18"/>
      <c r="HK351" s="18"/>
      <c r="HL351" s="18"/>
      <c r="HM351" s="18"/>
      <c r="HN351" s="18"/>
      <c r="HO351" s="18"/>
      <c r="HP351" s="18"/>
      <c r="HQ351" s="18"/>
      <c r="HR351" s="18"/>
      <c r="HS351" s="18"/>
      <c r="HT351" s="18"/>
      <c r="HU351" s="18"/>
      <c r="HV351" s="18"/>
      <c r="HW351" s="18"/>
      <c r="HX351" s="18"/>
      <c r="HY351" s="18"/>
      <c r="HZ351" s="18"/>
      <c r="IA351" s="18"/>
      <c r="IB351" s="18"/>
      <c r="IC351" s="18"/>
      <c r="ID351" s="18"/>
      <c r="IE351" s="18"/>
      <c r="IF351" s="18"/>
      <c r="IG351" s="18"/>
      <c r="IH351" s="18"/>
      <c r="II351" s="18"/>
      <c r="IJ351" s="18"/>
      <c r="IK351" s="18"/>
      <c r="IL351" s="18"/>
      <c r="IM351" s="18"/>
      <c r="IN351" s="18"/>
      <c r="IO351" s="18"/>
      <c r="IP351" s="18"/>
      <c r="IQ351" s="18"/>
      <c r="IR351" s="18"/>
      <c r="IS351" s="18"/>
      <c r="IT351" s="18"/>
      <c r="IU351" s="18"/>
      <c r="IV351" s="18"/>
      <c r="IW351" s="18"/>
      <c r="IX351" s="18"/>
      <c r="IY351" s="18"/>
      <c r="IZ351" s="18"/>
      <c r="JA351" s="18"/>
      <c r="JB351" s="18"/>
      <c r="JC351" s="18"/>
      <c r="JD351" s="18"/>
      <c r="JE351" s="18"/>
      <c r="JF351" s="18"/>
    </row>
    <row r="352" spans="36:266" x14ac:dyDescent="0.3">
      <c r="AJ352" s="24"/>
      <c r="AK352" s="24"/>
      <c r="AL352" s="20"/>
      <c r="AM352" s="23"/>
      <c r="AN352" s="18"/>
      <c r="AO352" s="24"/>
      <c r="AW352" s="71"/>
      <c r="AX352" s="71"/>
      <c r="AY352" s="71"/>
      <c r="BB352" s="25"/>
      <c r="BC352" s="21"/>
      <c r="BG352" s="18"/>
      <c r="BN352" s="22"/>
      <c r="BO352" s="22"/>
      <c r="BP352" s="22"/>
      <c r="BQ352" s="22"/>
      <c r="BR352" s="15"/>
      <c r="CF352" s="15"/>
      <c r="CL352" s="22"/>
      <c r="CM352" s="15"/>
      <c r="CR352" s="22"/>
      <c r="CT352" s="15"/>
      <c r="CW352" s="22"/>
      <c r="DA352" s="15"/>
      <c r="DH352" s="15"/>
      <c r="DJ352" s="22"/>
      <c r="DO352" s="15"/>
      <c r="DV352" s="15"/>
      <c r="EC352" s="15"/>
      <c r="EJ352" s="15"/>
      <c r="EQ352" s="15"/>
      <c r="EX352" s="15"/>
      <c r="FE352" s="15"/>
      <c r="FL352" s="15"/>
      <c r="FS352" s="15"/>
      <c r="FZ352" s="15"/>
      <c r="GG352" s="15"/>
      <c r="GN352" s="15"/>
      <c r="GP352" s="22"/>
      <c r="GQ352" s="22"/>
      <c r="GR352" s="22"/>
      <c r="GS352" s="22"/>
      <c r="GT352" s="22"/>
      <c r="GU352" s="15"/>
      <c r="GV352" s="22"/>
      <c r="GW352" s="22"/>
      <c r="GX352" s="22"/>
      <c r="GY352" s="18"/>
      <c r="GZ352" s="18"/>
      <c r="HA352" s="18"/>
      <c r="HB352" s="18"/>
      <c r="HC352" s="18"/>
      <c r="HD352" s="18"/>
      <c r="HE352" s="18"/>
      <c r="HF352" s="18"/>
      <c r="HG352" s="18"/>
      <c r="HH352" s="18"/>
      <c r="HI352" s="18"/>
      <c r="HJ352" s="18"/>
      <c r="HK352" s="18"/>
      <c r="HL352" s="18"/>
      <c r="HM352" s="18"/>
      <c r="HN352" s="18"/>
      <c r="HO352" s="18"/>
      <c r="HP352" s="18"/>
      <c r="HQ352" s="18"/>
      <c r="HR352" s="18"/>
      <c r="HS352" s="18"/>
      <c r="HT352" s="18"/>
      <c r="HU352" s="18"/>
      <c r="HV352" s="18"/>
      <c r="HW352" s="18"/>
      <c r="HX352" s="18"/>
      <c r="HY352" s="18"/>
      <c r="HZ352" s="18"/>
      <c r="IA352" s="18"/>
      <c r="IB352" s="18"/>
      <c r="IC352" s="18"/>
      <c r="ID352" s="18"/>
      <c r="IE352" s="18"/>
      <c r="IF352" s="18"/>
      <c r="IG352" s="18"/>
      <c r="IH352" s="18"/>
      <c r="II352" s="18"/>
      <c r="IJ352" s="18"/>
      <c r="IK352" s="18"/>
      <c r="IL352" s="18"/>
      <c r="IM352" s="18"/>
      <c r="IN352" s="18"/>
      <c r="IO352" s="18"/>
      <c r="IP352" s="18"/>
      <c r="IQ352" s="18"/>
      <c r="IR352" s="18"/>
      <c r="IS352" s="18"/>
      <c r="IT352" s="18"/>
      <c r="IU352" s="18"/>
      <c r="IV352" s="18"/>
      <c r="IW352" s="18"/>
      <c r="IX352" s="18"/>
      <c r="IY352" s="18"/>
      <c r="IZ352" s="18"/>
      <c r="JA352" s="18"/>
      <c r="JB352" s="18"/>
      <c r="JC352" s="18"/>
      <c r="JD352" s="18"/>
      <c r="JE352" s="18"/>
      <c r="JF352" s="18"/>
    </row>
    <row r="353" spans="36:266" x14ac:dyDescent="0.3">
      <c r="AJ353" s="24"/>
      <c r="AK353" s="24"/>
      <c r="AL353" s="20"/>
      <c r="AM353" s="23"/>
      <c r="AN353" s="18"/>
      <c r="AO353" s="24"/>
      <c r="AW353" s="71"/>
      <c r="AX353" s="71"/>
      <c r="AY353" s="71"/>
      <c r="BB353" s="25"/>
      <c r="BC353" s="21"/>
      <c r="BG353" s="18"/>
      <c r="BN353" s="22"/>
      <c r="BO353" s="22"/>
      <c r="BP353" s="22"/>
      <c r="BQ353" s="22"/>
      <c r="BR353" s="15"/>
      <c r="CF353" s="15"/>
      <c r="CL353" s="22"/>
      <c r="CM353" s="15"/>
      <c r="CR353" s="22"/>
      <c r="CT353" s="15"/>
      <c r="CW353" s="22"/>
      <c r="DA353" s="15"/>
      <c r="DH353" s="15"/>
      <c r="DJ353" s="22"/>
      <c r="DO353" s="15"/>
      <c r="DV353" s="15"/>
      <c r="EC353" s="15"/>
      <c r="EJ353" s="15"/>
      <c r="EQ353" s="15"/>
      <c r="EX353" s="15"/>
      <c r="FE353" s="15"/>
      <c r="FL353" s="15"/>
      <c r="FS353" s="15"/>
      <c r="FZ353" s="15"/>
      <c r="GG353" s="15"/>
      <c r="GN353" s="15"/>
      <c r="GP353" s="22"/>
      <c r="GQ353" s="22"/>
      <c r="GR353" s="22"/>
      <c r="GS353" s="22"/>
      <c r="GT353" s="22"/>
      <c r="GU353" s="15"/>
      <c r="GV353" s="22"/>
      <c r="GW353" s="22"/>
      <c r="GX353" s="22"/>
      <c r="GY353" s="18"/>
      <c r="GZ353" s="18"/>
      <c r="HA353" s="18"/>
      <c r="HB353" s="18"/>
      <c r="HC353" s="18"/>
      <c r="HD353" s="18"/>
      <c r="HE353" s="18"/>
      <c r="HF353" s="18"/>
      <c r="HG353" s="18"/>
      <c r="HH353" s="18"/>
      <c r="HI353" s="18"/>
      <c r="HJ353" s="18"/>
      <c r="HK353" s="18"/>
      <c r="HL353" s="18"/>
      <c r="HM353" s="18"/>
      <c r="HN353" s="18"/>
      <c r="HO353" s="18"/>
      <c r="HP353" s="18"/>
      <c r="HQ353" s="18"/>
      <c r="HR353" s="18"/>
      <c r="HS353" s="18"/>
      <c r="HT353" s="18"/>
      <c r="HU353" s="18"/>
      <c r="HV353" s="18"/>
      <c r="HW353" s="18"/>
      <c r="HX353" s="18"/>
      <c r="HY353" s="18"/>
      <c r="HZ353" s="18"/>
      <c r="IA353" s="18"/>
      <c r="IB353" s="18"/>
      <c r="IC353" s="18"/>
      <c r="ID353" s="18"/>
      <c r="IE353" s="18"/>
      <c r="IF353" s="18"/>
      <c r="IG353" s="18"/>
      <c r="IH353" s="18"/>
      <c r="II353" s="18"/>
      <c r="IJ353" s="18"/>
      <c r="IK353" s="18"/>
      <c r="IL353" s="18"/>
      <c r="IM353" s="18"/>
      <c r="IN353" s="18"/>
      <c r="IO353" s="18"/>
      <c r="IP353" s="18"/>
      <c r="IQ353" s="18"/>
      <c r="IR353" s="18"/>
      <c r="IS353" s="18"/>
      <c r="IT353" s="18"/>
      <c r="IU353" s="18"/>
      <c r="IV353" s="18"/>
      <c r="IW353" s="18"/>
      <c r="IX353" s="18"/>
      <c r="IY353" s="18"/>
      <c r="IZ353" s="18"/>
      <c r="JA353" s="18"/>
      <c r="JB353" s="18"/>
      <c r="JC353" s="18"/>
      <c r="JD353" s="18"/>
      <c r="JE353" s="18"/>
      <c r="JF353" s="18"/>
    </row>
    <row r="354" spans="36:266" x14ac:dyDescent="0.3">
      <c r="AJ354" s="24"/>
      <c r="AK354" s="24"/>
      <c r="AL354" s="20"/>
      <c r="AM354" s="23"/>
      <c r="AN354" s="18"/>
      <c r="AO354" s="24"/>
      <c r="AW354" s="71"/>
      <c r="AX354" s="71"/>
      <c r="AY354" s="71"/>
      <c r="BB354" s="25"/>
      <c r="BC354" s="21"/>
      <c r="BG354" s="18"/>
      <c r="BN354" s="22"/>
      <c r="BO354" s="22"/>
      <c r="BP354" s="22"/>
      <c r="BQ354" s="22"/>
      <c r="BR354" s="15"/>
      <c r="CF354" s="15"/>
      <c r="CL354" s="22"/>
      <c r="CM354" s="15"/>
      <c r="CR354" s="22"/>
      <c r="CT354" s="15"/>
      <c r="CW354" s="22"/>
      <c r="DA354" s="15"/>
      <c r="DH354" s="15"/>
      <c r="DJ354" s="22"/>
      <c r="DO354" s="15"/>
      <c r="DV354" s="15"/>
      <c r="EC354" s="15"/>
      <c r="EJ354" s="15"/>
      <c r="EQ354" s="15"/>
      <c r="EX354" s="15"/>
      <c r="FE354" s="15"/>
      <c r="FL354" s="15"/>
      <c r="FS354" s="15"/>
      <c r="FZ354" s="15"/>
      <c r="GG354" s="15"/>
      <c r="GN354" s="15"/>
      <c r="GP354" s="22"/>
      <c r="GQ354" s="22"/>
      <c r="GR354" s="22"/>
      <c r="GS354" s="22"/>
      <c r="GT354" s="22"/>
      <c r="GU354" s="15"/>
      <c r="GV354" s="22"/>
      <c r="GW354" s="22"/>
      <c r="GX354" s="22"/>
      <c r="GY354" s="18"/>
      <c r="GZ354" s="18"/>
      <c r="HA354" s="18"/>
      <c r="HB354" s="18"/>
      <c r="HC354" s="18"/>
      <c r="HD354" s="18"/>
      <c r="HE354" s="18"/>
      <c r="HF354" s="18"/>
      <c r="HG354" s="18"/>
      <c r="HH354" s="18"/>
      <c r="HI354" s="18"/>
      <c r="HJ354" s="18"/>
      <c r="HK354" s="18"/>
      <c r="HL354" s="18"/>
      <c r="HM354" s="18"/>
      <c r="HN354" s="18"/>
      <c r="HO354" s="18"/>
      <c r="HP354" s="18"/>
      <c r="HQ354" s="18"/>
      <c r="HR354" s="18"/>
      <c r="HS354" s="18"/>
      <c r="HT354" s="18"/>
      <c r="HU354" s="18"/>
      <c r="HV354" s="18"/>
      <c r="HW354" s="18"/>
      <c r="HX354" s="18"/>
      <c r="HY354" s="18"/>
      <c r="HZ354" s="18"/>
      <c r="IA354" s="18"/>
      <c r="IB354" s="18"/>
      <c r="IC354" s="18"/>
      <c r="ID354" s="18"/>
      <c r="IE354" s="18"/>
      <c r="IF354" s="18"/>
      <c r="IG354" s="18"/>
      <c r="IH354" s="18"/>
      <c r="II354" s="18"/>
      <c r="IJ354" s="18"/>
      <c r="IK354" s="18"/>
      <c r="IL354" s="18"/>
      <c r="IM354" s="18"/>
      <c r="IN354" s="18"/>
      <c r="IO354" s="18"/>
      <c r="IP354" s="18"/>
      <c r="IQ354" s="18"/>
      <c r="IR354" s="18"/>
      <c r="IS354" s="18"/>
      <c r="IT354" s="18"/>
      <c r="IU354" s="18"/>
      <c r="IV354" s="18"/>
      <c r="IW354" s="18"/>
      <c r="IX354" s="18"/>
      <c r="IY354" s="18"/>
      <c r="IZ354" s="18"/>
      <c r="JA354" s="18"/>
      <c r="JB354" s="18"/>
      <c r="JC354" s="18"/>
      <c r="JD354" s="18"/>
      <c r="JE354" s="18"/>
      <c r="JF354" s="18"/>
    </row>
    <row r="355" spans="36:266" x14ac:dyDescent="0.3">
      <c r="AJ355" s="24"/>
      <c r="AK355" s="24"/>
      <c r="AL355" s="20"/>
      <c r="AM355" s="23"/>
      <c r="AN355" s="18"/>
      <c r="AO355" s="24"/>
      <c r="AW355" s="71"/>
      <c r="AX355" s="71"/>
      <c r="AY355" s="71"/>
      <c r="BB355" s="25"/>
      <c r="BC355" s="21"/>
      <c r="BG355" s="18"/>
      <c r="BN355" s="22"/>
      <c r="BO355" s="22"/>
      <c r="BP355" s="22"/>
      <c r="BQ355" s="22"/>
      <c r="BR355" s="15"/>
      <c r="CF355" s="15"/>
      <c r="CL355" s="22"/>
      <c r="CM355" s="15"/>
      <c r="CR355" s="22"/>
      <c r="CT355" s="15"/>
      <c r="CW355" s="22"/>
      <c r="DA355" s="15"/>
      <c r="DH355" s="15"/>
      <c r="DJ355" s="22"/>
      <c r="DO355" s="15"/>
      <c r="DV355" s="15"/>
      <c r="EC355" s="15"/>
      <c r="EJ355" s="15"/>
      <c r="EQ355" s="15"/>
      <c r="EX355" s="15"/>
      <c r="FE355" s="15"/>
      <c r="FL355" s="15"/>
      <c r="FS355" s="15"/>
      <c r="FZ355" s="15"/>
      <c r="GG355" s="15"/>
      <c r="GN355" s="15"/>
      <c r="GP355" s="22"/>
      <c r="GQ355" s="22"/>
      <c r="GR355" s="22"/>
      <c r="GS355" s="22"/>
      <c r="GT355" s="22"/>
      <c r="GU355" s="15"/>
      <c r="GV355" s="22"/>
      <c r="GW355" s="22"/>
      <c r="GX355" s="22"/>
      <c r="GY355" s="18"/>
      <c r="GZ355" s="18"/>
      <c r="HA355" s="18"/>
      <c r="HB355" s="18"/>
      <c r="HC355" s="18"/>
      <c r="HD355" s="18"/>
      <c r="HE355" s="18"/>
      <c r="HF355" s="18"/>
      <c r="HG355" s="18"/>
      <c r="HH355" s="18"/>
      <c r="HI355" s="18"/>
      <c r="HJ355" s="18"/>
      <c r="HK355" s="18"/>
      <c r="HL355" s="18"/>
      <c r="HM355" s="18"/>
      <c r="HN355" s="18"/>
      <c r="HO355" s="18"/>
      <c r="HP355" s="18"/>
      <c r="HQ355" s="18"/>
      <c r="HR355" s="18"/>
      <c r="HS355" s="18"/>
      <c r="HT355" s="18"/>
      <c r="HU355" s="18"/>
      <c r="HV355" s="18"/>
      <c r="HW355" s="18"/>
      <c r="HX355" s="18"/>
      <c r="HY355" s="18"/>
      <c r="HZ355" s="18"/>
      <c r="IA355" s="18"/>
      <c r="IB355" s="18"/>
      <c r="IC355" s="18"/>
      <c r="ID355" s="18"/>
      <c r="IE355" s="18"/>
      <c r="IF355" s="18"/>
      <c r="IG355" s="18"/>
      <c r="IH355" s="18"/>
      <c r="II355" s="18"/>
      <c r="IJ355" s="18"/>
      <c r="IK355" s="18"/>
      <c r="IL355" s="18"/>
      <c r="IM355" s="18"/>
      <c r="IN355" s="18"/>
      <c r="IO355" s="18"/>
      <c r="IP355" s="18"/>
      <c r="IQ355" s="18"/>
      <c r="IR355" s="18"/>
      <c r="IS355" s="18"/>
      <c r="IT355" s="18"/>
      <c r="IU355" s="18"/>
      <c r="IV355" s="18"/>
      <c r="IW355" s="18"/>
      <c r="IX355" s="18"/>
      <c r="IY355" s="18"/>
      <c r="IZ355" s="18"/>
      <c r="JA355" s="18"/>
      <c r="JB355" s="18"/>
      <c r="JC355" s="18"/>
      <c r="JD355" s="18"/>
      <c r="JE355" s="18"/>
      <c r="JF355" s="18"/>
    </row>
    <row r="356" spans="36:266" x14ac:dyDescent="0.3">
      <c r="AJ356" s="24"/>
      <c r="AK356" s="24"/>
      <c r="AL356" s="20"/>
      <c r="AM356" s="23"/>
      <c r="AN356" s="18"/>
      <c r="AO356" s="24"/>
      <c r="AW356" s="71"/>
      <c r="AX356" s="71"/>
      <c r="AY356" s="71"/>
      <c r="BB356" s="25"/>
      <c r="BC356" s="21"/>
      <c r="BG356" s="18"/>
      <c r="BN356" s="22"/>
      <c r="BO356" s="22"/>
      <c r="BP356" s="22"/>
      <c r="BQ356" s="22"/>
      <c r="BR356" s="15"/>
      <c r="CF356" s="15"/>
      <c r="CL356" s="22"/>
      <c r="CM356" s="15"/>
      <c r="CR356" s="22"/>
      <c r="CT356" s="15"/>
      <c r="CW356" s="22"/>
      <c r="DA356" s="15"/>
      <c r="DH356" s="15"/>
      <c r="DJ356" s="22"/>
      <c r="DO356" s="15"/>
      <c r="DV356" s="15"/>
      <c r="EC356" s="15"/>
      <c r="EJ356" s="15"/>
      <c r="EQ356" s="15"/>
      <c r="EX356" s="15"/>
      <c r="FE356" s="15"/>
      <c r="FL356" s="15"/>
      <c r="FS356" s="15"/>
      <c r="FZ356" s="15"/>
      <c r="GG356" s="15"/>
      <c r="GN356" s="15"/>
      <c r="GP356" s="22"/>
      <c r="GQ356" s="22"/>
      <c r="GR356" s="22"/>
      <c r="GS356" s="22"/>
      <c r="GT356" s="22"/>
      <c r="GU356" s="15"/>
      <c r="GV356" s="22"/>
      <c r="GW356" s="22"/>
      <c r="GX356" s="22"/>
      <c r="GY356" s="18"/>
      <c r="GZ356" s="18"/>
      <c r="HA356" s="18"/>
      <c r="HB356" s="18"/>
      <c r="HC356" s="18"/>
      <c r="HD356" s="18"/>
      <c r="HE356" s="18"/>
      <c r="HF356" s="18"/>
      <c r="HG356" s="18"/>
      <c r="HH356" s="18"/>
      <c r="HI356" s="18"/>
      <c r="HJ356" s="18"/>
      <c r="HK356" s="18"/>
      <c r="HL356" s="18"/>
      <c r="HM356" s="18"/>
      <c r="HN356" s="18"/>
      <c r="HO356" s="18"/>
      <c r="HP356" s="18"/>
      <c r="HQ356" s="18"/>
      <c r="HR356" s="18"/>
      <c r="HS356" s="18"/>
      <c r="HT356" s="18"/>
      <c r="HU356" s="18"/>
      <c r="HV356" s="18"/>
      <c r="HW356" s="18"/>
      <c r="HX356" s="18"/>
      <c r="HY356" s="18"/>
      <c r="HZ356" s="18"/>
      <c r="IA356" s="18"/>
      <c r="IB356" s="18"/>
      <c r="IC356" s="18"/>
      <c r="ID356" s="18"/>
      <c r="IE356" s="18"/>
      <c r="IF356" s="18"/>
      <c r="IG356" s="18"/>
      <c r="IH356" s="18"/>
      <c r="II356" s="18"/>
      <c r="IJ356" s="18"/>
      <c r="IK356" s="18"/>
      <c r="IL356" s="18"/>
      <c r="IM356" s="18"/>
      <c r="IN356" s="18"/>
      <c r="IO356" s="18"/>
      <c r="IP356" s="18"/>
      <c r="IQ356" s="18"/>
      <c r="IR356" s="18"/>
      <c r="IS356" s="18"/>
      <c r="IT356" s="18"/>
      <c r="IU356" s="18"/>
      <c r="IV356" s="18"/>
      <c r="IW356" s="18"/>
      <c r="IX356" s="18"/>
      <c r="IY356" s="18"/>
      <c r="IZ356" s="18"/>
      <c r="JA356" s="18"/>
      <c r="JB356" s="18"/>
      <c r="JC356" s="18"/>
      <c r="JD356" s="18"/>
      <c r="JE356" s="18"/>
      <c r="JF356" s="18"/>
    </row>
    <row r="357" spans="36:266" x14ac:dyDescent="0.3">
      <c r="AJ357" s="24"/>
      <c r="AK357" s="24"/>
      <c r="AL357" s="20"/>
      <c r="AM357" s="23"/>
      <c r="AN357" s="18"/>
      <c r="AO357" s="24"/>
      <c r="AW357" s="71"/>
      <c r="AX357" s="71"/>
      <c r="AY357" s="71"/>
      <c r="BB357" s="25"/>
      <c r="BC357" s="21"/>
      <c r="BG357" s="18"/>
      <c r="BN357" s="22"/>
      <c r="BO357" s="22"/>
      <c r="BP357" s="22"/>
      <c r="BQ357" s="22"/>
      <c r="BR357" s="15"/>
      <c r="CF357" s="15"/>
      <c r="CL357" s="22"/>
      <c r="CM357" s="15"/>
      <c r="CR357" s="22"/>
      <c r="CT357" s="15"/>
      <c r="CW357" s="22"/>
      <c r="DA357" s="15"/>
      <c r="DH357" s="15"/>
      <c r="DJ357" s="22"/>
      <c r="DO357" s="15"/>
      <c r="DV357" s="15"/>
      <c r="EC357" s="15"/>
      <c r="EJ357" s="15"/>
      <c r="EQ357" s="15"/>
      <c r="EX357" s="15"/>
      <c r="FE357" s="15"/>
      <c r="FL357" s="15"/>
      <c r="FS357" s="15"/>
      <c r="FZ357" s="15"/>
      <c r="GG357" s="15"/>
      <c r="GN357" s="15"/>
      <c r="GP357" s="22"/>
      <c r="GQ357" s="22"/>
      <c r="GR357" s="22"/>
      <c r="GS357" s="22"/>
      <c r="GT357" s="22"/>
      <c r="GU357" s="15"/>
      <c r="GV357" s="22"/>
      <c r="GW357" s="22"/>
      <c r="GX357" s="22"/>
      <c r="GY357" s="18"/>
      <c r="GZ357" s="18"/>
      <c r="HA357" s="18"/>
      <c r="HB357" s="18"/>
      <c r="HC357" s="18"/>
      <c r="HD357" s="18"/>
      <c r="HE357" s="18"/>
      <c r="HF357" s="18"/>
      <c r="HG357" s="18"/>
      <c r="HH357" s="18"/>
      <c r="HI357" s="18"/>
      <c r="HJ357" s="18"/>
      <c r="HK357" s="18"/>
      <c r="HL357" s="18"/>
      <c r="HM357" s="18"/>
      <c r="HN357" s="18"/>
      <c r="HO357" s="18"/>
      <c r="HP357" s="18"/>
      <c r="HQ357" s="18"/>
      <c r="HR357" s="18"/>
      <c r="HS357" s="18"/>
      <c r="HT357" s="18"/>
      <c r="HU357" s="18"/>
      <c r="HV357" s="18"/>
      <c r="HW357" s="18"/>
      <c r="HX357" s="18"/>
      <c r="HY357" s="18"/>
      <c r="HZ357" s="18"/>
      <c r="IA357" s="18"/>
      <c r="IB357" s="18"/>
      <c r="IC357" s="18"/>
      <c r="ID357" s="18"/>
      <c r="IE357" s="18"/>
      <c r="IF357" s="18"/>
      <c r="IG357" s="18"/>
      <c r="IH357" s="18"/>
      <c r="II357" s="18"/>
      <c r="IJ357" s="18"/>
      <c r="IK357" s="18"/>
      <c r="IL357" s="18"/>
      <c r="IM357" s="18"/>
      <c r="IN357" s="18"/>
      <c r="IO357" s="18"/>
      <c r="IP357" s="18"/>
      <c r="IQ357" s="18"/>
      <c r="IR357" s="18"/>
      <c r="IS357" s="18"/>
      <c r="IT357" s="18"/>
      <c r="IU357" s="18"/>
      <c r="IV357" s="18"/>
      <c r="IW357" s="18"/>
      <c r="IX357" s="18"/>
      <c r="IY357" s="18"/>
      <c r="IZ357" s="18"/>
      <c r="JA357" s="18"/>
      <c r="JB357" s="18"/>
      <c r="JC357" s="18"/>
      <c r="JD357" s="18"/>
      <c r="JE357" s="18"/>
      <c r="JF357" s="18"/>
    </row>
    <row r="358" spans="36:266" x14ac:dyDescent="0.3">
      <c r="AJ358" s="24"/>
      <c r="AK358" s="24"/>
      <c r="AL358" s="20"/>
      <c r="AM358" s="23"/>
      <c r="AN358" s="18"/>
      <c r="AO358" s="24"/>
      <c r="AW358" s="71"/>
      <c r="AX358" s="71"/>
      <c r="AY358" s="71"/>
      <c r="BB358" s="25"/>
      <c r="BC358" s="21"/>
      <c r="BG358" s="18"/>
      <c r="BN358" s="22"/>
      <c r="BO358" s="22"/>
      <c r="BP358" s="22"/>
      <c r="BQ358" s="22"/>
      <c r="BR358" s="15"/>
      <c r="CF358" s="15"/>
      <c r="CL358" s="22"/>
      <c r="CM358" s="15"/>
      <c r="CR358" s="22"/>
      <c r="CT358" s="15"/>
      <c r="CW358" s="22"/>
      <c r="DA358" s="15"/>
      <c r="DH358" s="15"/>
      <c r="DJ358" s="22"/>
      <c r="DO358" s="15"/>
      <c r="DV358" s="15"/>
      <c r="EC358" s="15"/>
      <c r="EJ358" s="15"/>
      <c r="EQ358" s="15"/>
      <c r="EX358" s="15"/>
      <c r="FE358" s="15"/>
      <c r="FL358" s="15"/>
      <c r="FS358" s="15"/>
      <c r="FZ358" s="15"/>
      <c r="GG358" s="15"/>
      <c r="GN358" s="15"/>
      <c r="GP358" s="22"/>
      <c r="GQ358" s="22"/>
      <c r="GR358" s="22"/>
      <c r="GS358" s="22"/>
      <c r="GT358" s="22"/>
      <c r="GU358" s="15"/>
      <c r="GV358" s="22"/>
      <c r="GW358" s="22"/>
      <c r="GX358" s="22"/>
      <c r="GY358" s="18"/>
      <c r="GZ358" s="18"/>
      <c r="HA358" s="18"/>
      <c r="HB358" s="18"/>
      <c r="HC358" s="18"/>
      <c r="HD358" s="18"/>
      <c r="HE358" s="18"/>
      <c r="HF358" s="18"/>
      <c r="HG358" s="18"/>
      <c r="HH358" s="18"/>
      <c r="HI358" s="18"/>
      <c r="HJ358" s="18"/>
      <c r="HK358" s="18"/>
      <c r="HL358" s="18"/>
      <c r="HM358" s="18"/>
      <c r="HN358" s="18"/>
      <c r="HO358" s="18"/>
      <c r="HP358" s="18"/>
      <c r="HQ358" s="18"/>
      <c r="HR358" s="18"/>
      <c r="HS358" s="18"/>
      <c r="HT358" s="18"/>
      <c r="HU358" s="18"/>
      <c r="HV358" s="18"/>
      <c r="HW358" s="18"/>
      <c r="HX358" s="18"/>
      <c r="HY358" s="18"/>
      <c r="HZ358" s="18"/>
      <c r="IA358" s="18"/>
      <c r="IB358" s="18"/>
      <c r="IC358" s="18"/>
      <c r="ID358" s="18"/>
      <c r="IE358" s="18"/>
      <c r="IF358" s="18"/>
      <c r="IG358" s="18"/>
      <c r="IH358" s="18"/>
      <c r="II358" s="18"/>
      <c r="IJ358" s="18"/>
      <c r="IK358" s="18"/>
      <c r="IL358" s="18"/>
      <c r="IM358" s="18"/>
      <c r="IN358" s="18"/>
      <c r="IO358" s="18"/>
      <c r="IP358" s="18"/>
      <c r="IQ358" s="18"/>
      <c r="IR358" s="18"/>
      <c r="IS358" s="18"/>
      <c r="IT358" s="18"/>
      <c r="IU358" s="18"/>
      <c r="IV358" s="18"/>
      <c r="IW358" s="18"/>
      <c r="IX358" s="18"/>
      <c r="IY358" s="18"/>
      <c r="IZ358" s="18"/>
      <c r="JA358" s="18"/>
      <c r="JB358" s="18"/>
      <c r="JC358" s="18"/>
      <c r="JD358" s="18"/>
      <c r="JE358" s="18"/>
      <c r="JF358" s="18"/>
    </row>
    <row r="359" spans="36:266" x14ac:dyDescent="0.3">
      <c r="AJ359" s="24"/>
      <c r="AK359" s="24"/>
      <c r="AL359" s="20"/>
      <c r="AM359" s="23"/>
      <c r="AN359" s="18"/>
      <c r="AO359" s="24"/>
      <c r="AW359" s="71"/>
      <c r="AX359" s="71"/>
      <c r="AY359" s="71"/>
      <c r="BB359" s="25"/>
      <c r="BC359" s="21"/>
      <c r="BG359" s="18"/>
      <c r="BN359" s="22"/>
      <c r="BO359" s="22"/>
      <c r="BP359" s="22"/>
      <c r="BQ359" s="22"/>
      <c r="BR359" s="15"/>
      <c r="CF359" s="15"/>
      <c r="CL359" s="22"/>
      <c r="CM359" s="15"/>
      <c r="CR359" s="22"/>
      <c r="CT359" s="15"/>
      <c r="CW359" s="22"/>
      <c r="DA359" s="15"/>
      <c r="DH359" s="15"/>
      <c r="DJ359" s="22"/>
      <c r="DO359" s="15"/>
      <c r="DV359" s="15"/>
      <c r="EC359" s="15"/>
      <c r="EJ359" s="15"/>
      <c r="EQ359" s="15"/>
      <c r="EX359" s="15"/>
      <c r="FE359" s="15"/>
      <c r="FL359" s="15"/>
      <c r="FS359" s="15"/>
      <c r="FZ359" s="15"/>
      <c r="GG359" s="15"/>
      <c r="GN359" s="15"/>
      <c r="GP359" s="22"/>
      <c r="GQ359" s="22"/>
      <c r="GR359" s="22"/>
      <c r="GS359" s="22"/>
      <c r="GT359" s="22"/>
      <c r="GU359" s="15"/>
      <c r="GV359" s="22"/>
      <c r="GW359" s="22"/>
      <c r="GX359" s="22"/>
      <c r="GY359" s="18"/>
      <c r="GZ359" s="18"/>
      <c r="HA359" s="18"/>
      <c r="HB359" s="18"/>
      <c r="HC359" s="18"/>
      <c r="HD359" s="18"/>
      <c r="HE359" s="18"/>
      <c r="HF359" s="18"/>
      <c r="HG359" s="18"/>
      <c r="HH359" s="18"/>
      <c r="HI359" s="18"/>
      <c r="HJ359" s="18"/>
      <c r="HK359" s="18"/>
      <c r="HL359" s="18"/>
      <c r="HM359" s="18"/>
      <c r="HN359" s="18"/>
      <c r="HO359" s="18"/>
      <c r="HP359" s="18"/>
      <c r="HQ359" s="18"/>
      <c r="HR359" s="18"/>
      <c r="HS359" s="18"/>
      <c r="HT359" s="18"/>
      <c r="HU359" s="18"/>
      <c r="HV359" s="18"/>
      <c r="HW359" s="18"/>
      <c r="HX359" s="18"/>
      <c r="HY359" s="18"/>
      <c r="HZ359" s="18"/>
      <c r="IA359" s="18"/>
      <c r="IB359" s="18"/>
      <c r="IC359" s="18"/>
      <c r="ID359" s="18"/>
      <c r="IE359" s="18"/>
      <c r="IF359" s="18"/>
      <c r="IG359" s="18"/>
      <c r="IH359" s="18"/>
      <c r="II359" s="18"/>
      <c r="IJ359" s="18"/>
      <c r="IK359" s="18"/>
      <c r="IL359" s="18"/>
      <c r="IM359" s="18"/>
      <c r="IN359" s="18"/>
      <c r="IO359" s="18"/>
      <c r="IP359" s="18"/>
      <c r="IQ359" s="18"/>
      <c r="IR359" s="18"/>
      <c r="IS359" s="18"/>
      <c r="IT359" s="18"/>
      <c r="IU359" s="18"/>
      <c r="IV359" s="18"/>
      <c r="IW359" s="18"/>
      <c r="IX359" s="18"/>
      <c r="IY359" s="18"/>
      <c r="IZ359" s="18"/>
      <c r="JA359" s="18"/>
      <c r="JB359" s="18"/>
      <c r="JC359" s="18"/>
      <c r="JD359" s="18"/>
      <c r="JE359" s="18"/>
      <c r="JF359" s="18"/>
    </row>
    <row r="360" spans="36:266" x14ac:dyDescent="0.3">
      <c r="AJ360" s="24"/>
      <c r="AK360" s="24"/>
      <c r="AL360" s="20"/>
      <c r="AM360" s="23"/>
      <c r="AN360" s="18"/>
      <c r="AO360" s="24"/>
      <c r="AW360" s="71"/>
      <c r="AX360" s="71"/>
      <c r="AY360" s="71"/>
      <c r="BB360" s="25"/>
      <c r="BC360" s="21"/>
      <c r="BG360" s="18"/>
      <c r="BN360" s="22"/>
      <c r="BO360" s="22"/>
      <c r="BP360" s="22"/>
      <c r="BQ360" s="22"/>
      <c r="BR360" s="15"/>
      <c r="CF360" s="15"/>
      <c r="CL360" s="22"/>
      <c r="CM360" s="15"/>
      <c r="CR360" s="22"/>
      <c r="CT360" s="15"/>
      <c r="CW360" s="22"/>
      <c r="DA360" s="15"/>
      <c r="DH360" s="15"/>
      <c r="DJ360" s="22"/>
      <c r="DO360" s="15"/>
      <c r="DV360" s="15"/>
      <c r="EC360" s="15"/>
      <c r="EJ360" s="15"/>
      <c r="EQ360" s="15"/>
      <c r="EX360" s="15"/>
      <c r="FE360" s="15"/>
      <c r="FL360" s="15"/>
      <c r="FS360" s="15"/>
      <c r="FZ360" s="15"/>
      <c r="GG360" s="15"/>
      <c r="GN360" s="15"/>
      <c r="GP360" s="22"/>
      <c r="GQ360" s="22"/>
      <c r="GR360" s="22"/>
      <c r="GS360" s="22"/>
      <c r="GT360" s="22"/>
      <c r="GU360" s="15"/>
      <c r="GV360" s="22"/>
      <c r="GW360" s="22"/>
      <c r="GX360" s="22"/>
      <c r="GY360" s="18"/>
      <c r="GZ360" s="18"/>
      <c r="HA360" s="18"/>
      <c r="HB360" s="18"/>
      <c r="HC360" s="18"/>
      <c r="HD360" s="18"/>
      <c r="HE360" s="18"/>
      <c r="HF360" s="18"/>
      <c r="HG360" s="18"/>
      <c r="HH360" s="18"/>
      <c r="HI360" s="18"/>
      <c r="HJ360" s="18"/>
      <c r="HK360" s="18"/>
      <c r="HL360" s="18"/>
      <c r="HM360" s="18"/>
      <c r="HN360" s="18"/>
      <c r="HO360" s="18"/>
      <c r="HP360" s="18"/>
      <c r="HQ360" s="18"/>
      <c r="HR360" s="18"/>
      <c r="HS360" s="18"/>
      <c r="HT360" s="18"/>
      <c r="HU360" s="18"/>
      <c r="HV360" s="18"/>
      <c r="HW360" s="18"/>
      <c r="HX360" s="18"/>
      <c r="HY360" s="18"/>
      <c r="HZ360" s="18"/>
      <c r="IA360" s="18"/>
      <c r="IB360" s="18"/>
      <c r="IC360" s="18"/>
      <c r="ID360" s="18"/>
      <c r="IE360" s="18"/>
      <c r="IF360" s="18"/>
      <c r="IG360" s="18"/>
      <c r="IH360" s="18"/>
      <c r="II360" s="18"/>
      <c r="IJ360" s="18"/>
      <c r="IK360" s="18"/>
      <c r="IL360" s="18"/>
      <c r="IM360" s="18"/>
      <c r="IN360" s="18"/>
      <c r="IO360" s="18"/>
      <c r="IP360" s="18"/>
      <c r="IQ360" s="18"/>
      <c r="IR360" s="18"/>
      <c r="IS360" s="18"/>
      <c r="IT360" s="18"/>
      <c r="IU360" s="18"/>
      <c r="IV360" s="18"/>
      <c r="IW360" s="18"/>
      <c r="IX360" s="18"/>
      <c r="IY360" s="18"/>
      <c r="IZ360" s="18"/>
      <c r="JA360" s="18"/>
      <c r="JB360" s="18"/>
      <c r="JC360" s="18"/>
      <c r="JD360" s="18"/>
      <c r="JE360" s="18"/>
      <c r="JF360" s="18"/>
    </row>
    <row r="361" spans="36:266" x14ac:dyDescent="0.3">
      <c r="AJ361" s="24"/>
      <c r="AK361" s="24"/>
      <c r="AL361" s="20"/>
      <c r="AM361" s="23"/>
      <c r="AN361" s="18"/>
      <c r="AO361" s="24"/>
      <c r="AW361" s="71"/>
      <c r="AX361" s="71"/>
      <c r="AY361" s="71"/>
      <c r="BB361" s="25"/>
      <c r="BC361" s="21"/>
      <c r="BG361" s="18"/>
      <c r="BN361" s="22"/>
      <c r="BO361" s="22"/>
      <c r="BP361" s="22"/>
      <c r="BQ361" s="22"/>
      <c r="BR361" s="15"/>
      <c r="CF361" s="15"/>
      <c r="CL361" s="22"/>
      <c r="CM361" s="15"/>
      <c r="CR361" s="22"/>
      <c r="CT361" s="15"/>
      <c r="CW361" s="22"/>
      <c r="DA361" s="15"/>
      <c r="DH361" s="15"/>
      <c r="DJ361" s="22"/>
      <c r="DO361" s="15"/>
      <c r="DV361" s="15"/>
      <c r="EC361" s="15"/>
      <c r="EJ361" s="15"/>
      <c r="EQ361" s="15"/>
      <c r="EX361" s="15"/>
      <c r="FE361" s="15"/>
      <c r="FL361" s="15"/>
      <c r="FS361" s="15"/>
      <c r="FZ361" s="15"/>
      <c r="GG361" s="15"/>
      <c r="GN361" s="15"/>
      <c r="GP361" s="22"/>
      <c r="GQ361" s="22"/>
      <c r="GR361" s="22"/>
      <c r="GS361" s="22"/>
      <c r="GT361" s="22"/>
      <c r="GU361" s="15"/>
      <c r="GV361" s="22"/>
      <c r="GW361" s="22"/>
      <c r="GX361" s="22"/>
      <c r="GY361" s="18"/>
      <c r="GZ361" s="18"/>
      <c r="HA361" s="18"/>
      <c r="HB361" s="18"/>
      <c r="HC361" s="18"/>
      <c r="HD361" s="18"/>
      <c r="HE361" s="18"/>
      <c r="HF361" s="18"/>
      <c r="HG361" s="18"/>
      <c r="HH361" s="18"/>
      <c r="HI361" s="18"/>
      <c r="HJ361" s="18"/>
      <c r="HK361" s="18"/>
      <c r="HL361" s="18"/>
      <c r="HM361" s="18"/>
      <c r="HN361" s="18"/>
      <c r="HO361" s="18"/>
      <c r="HP361" s="18"/>
      <c r="HQ361" s="18"/>
      <c r="HR361" s="18"/>
      <c r="HS361" s="18"/>
      <c r="HT361" s="18"/>
      <c r="HU361" s="18"/>
      <c r="HV361" s="18"/>
      <c r="HW361" s="18"/>
      <c r="HX361" s="18"/>
      <c r="HY361" s="18"/>
      <c r="HZ361" s="18"/>
      <c r="IA361" s="18"/>
      <c r="IB361" s="18"/>
      <c r="IC361" s="18"/>
      <c r="ID361" s="18"/>
      <c r="IE361" s="18"/>
      <c r="IF361" s="18"/>
      <c r="IG361" s="18"/>
      <c r="IH361" s="18"/>
      <c r="II361" s="18"/>
      <c r="IJ361" s="18"/>
      <c r="IK361" s="18"/>
      <c r="IL361" s="18"/>
      <c r="IM361" s="18"/>
      <c r="IN361" s="18"/>
      <c r="IO361" s="18"/>
      <c r="IP361" s="18"/>
      <c r="IQ361" s="18"/>
      <c r="IR361" s="18"/>
      <c r="IS361" s="18"/>
      <c r="IT361" s="18"/>
      <c r="IU361" s="18"/>
      <c r="IV361" s="18"/>
      <c r="IW361" s="18"/>
      <c r="IX361" s="18"/>
      <c r="IY361" s="18"/>
      <c r="IZ361" s="18"/>
      <c r="JA361" s="18"/>
      <c r="JB361" s="18"/>
      <c r="JC361" s="18"/>
      <c r="JD361" s="18"/>
      <c r="JE361" s="18"/>
      <c r="JF361" s="18"/>
    </row>
    <row r="362" spans="36:266" x14ac:dyDescent="0.3">
      <c r="AJ362" s="24"/>
      <c r="AK362" s="24"/>
      <c r="AL362" s="20"/>
      <c r="AM362" s="23"/>
      <c r="AN362" s="18"/>
      <c r="AO362" s="24"/>
      <c r="AW362" s="71"/>
      <c r="AX362" s="71"/>
      <c r="AY362" s="71"/>
      <c r="BB362" s="25"/>
      <c r="BC362" s="21"/>
      <c r="BG362" s="18"/>
      <c r="BN362" s="22"/>
      <c r="BO362" s="22"/>
      <c r="BP362" s="22"/>
      <c r="BQ362" s="22"/>
      <c r="BR362" s="15"/>
      <c r="CF362" s="15"/>
      <c r="CL362" s="22"/>
      <c r="CM362" s="15"/>
      <c r="CR362" s="22"/>
      <c r="CT362" s="15"/>
      <c r="CW362" s="22"/>
      <c r="DA362" s="15"/>
      <c r="DH362" s="15"/>
      <c r="DJ362" s="22"/>
      <c r="DO362" s="15"/>
      <c r="DV362" s="15"/>
      <c r="EC362" s="15"/>
      <c r="EJ362" s="15"/>
      <c r="EQ362" s="15"/>
      <c r="EX362" s="15"/>
      <c r="FE362" s="15"/>
      <c r="FL362" s="15"/>
      <c r="FS362" s="15"/>
      <c r="FZ362" s="15"/>
      <c r="GG362" s="15"/>
      <c r="GN362" s="15"/>
      <c r="GP362" s="22"/>
      <c r="GQ362" s="22"/>
      <c r="GR362" s="22"/>
      <c r="GS362" s="22"/>
      <c r="GT362" s="22"/>
      <c r="GU362" s="15"/>
      <c r="GV362" s="22"/>
      <c r="GW362" s="22"/>
      <c r="GX362" s="22"/>
      <c r="GY362" s="18"/>
      <c r="GZ362" s="18"/>
      <c r="HA362" s="18"/>
      <c r="HB362" s="18"/>
      <c r="HC362" s="18"/>
      <c r="HD362" s="18"/>
      <c r="HE362" s="18"/>
      <c r="HF362" s="18"/>
      <c r="HG362" s="18"/>
      <c r="HH362" s="18"/>
      <c r="HI362" s="18"/>
      <c r="HJ362" s="18"/>
      <c r="HK362" s="18"/>
      <c r="HL362" s="18"/>
      <c r="HM362" s="18"/>
      <c r="HN362" s="18"/>
      <c r="HO362" s="18"/>
      <c r="HP362" s="18"/>
      <c r="HQ362" s="18"/>
      <c r="HR362" s="18"/>
      <c r="HS362" s="18"/>
      <c r="HT362" s="18"/>
      <c r="HU362" s="18"/>
      <c r="HV362" s="18"/>
      <c r="HW362" s="18"/>
      <c r="HX362" s="18"/>
      <c r="HY362" s="18"/>
      <c r="HZ362" s="18"/>
      <c r="IA362" s="18"/>
      <c r="IB362" s="18"/>
      <c r="IC362" s="18"/>
      <c r="ID362" s="18"/>
      <c r="IE362" s="18"/>
      <c r="IF362" s="18"/>
      <c r="IG362" s="18"/>
      <c r="IH362" s="18"/>
      <c r="II362" s="18"/>
      <c r="IJ362" s="18"/>
      <c r="IK362" s="18"/>
      <c r="IL362" s="18"/>
      <c r="IM362" s="18"/>
      <c r="IN362" s="18"/>
      <c r="IO362" s="18"/>
      <c r="IP362" s="18"/>
      <c r="IQ362" s="18"/>
      <c r="IR362" s="18"/>
      <c r="IS362" s="18"/>
      <c r="IT362" s="18"/>
      <c r="IU362" s="18"/>
      <c r="IV362" s="18"/>
      <c r="IW362" s="18"/>
      <c r="IX362" s="18"/>
      <c r="IY362" s="18"/>
      <c r="IZ362" s="18"/>
      <c r="JA362" s="18"/>
      <c r="JB362" s="18"/>
      <c r="JC362" s="18"/>
      <c r="JD362" s="18"/>
      <c r="JE362" s="18"/>
      <c r="JF362" s="18"/>
    </row>
    <row r="363" spans="36:266" x14ac:dyDescent="0.3">
      <c r="AJ363" s="24"/>
      <c r="AK363" s="24"/>
      <c r="AL363" s="20"/>
      <c r="AM363" s="23"/>
      <c r="AN363" s="18"/>
      <c r="AO363" s="24"/>
      <c r="AW363" s="71"/>
      <c r="AX363" s="71"/>
      <c r="AY363" s="71"/>
      <c r="BB363" s="25"/>
      <c r="BC363" s="21"/>
      <c r="BG363" s="18"/>
      <c r="BN363" s="22"/>
      <c r="BO363" s="22"/>
      <c r="BP363" s="22"/>
      <c r="BQ363" s="22"/>
      <c r="BR363" s="15"/>
      <c r="CF363" s="15"/>
      <c r="CL363" s="22"/>
      <c r="CM363" s="15"/>
      <c r="CR363" s="22"/>
      <c r="CT363" s="15"/>
      <c r="CW363" s="22"/>
      <c r="DA363" s="15"/>
      <c r="DH363" s="15"/>
      <c r="DJ363" s="22"/>
      <c r="DO363" s="15"/>
      <c r="DV363" s="15"/>
      <c r="EC363" s="15"/>
      <c r="EJ363" s="15"/>
      <c r="EQ363" s="15"/>
      <c r="EX363" s="15"/>
      <c r="FE363" s="15"/>
      <c r="FL363" s="15"/>
      <c r="FS363" s="15"/>
      <c r="FZ363" s="15"/>
      <c r="GG363" s="15"/>
      <c r="GN363" s="15"/>
      <c r="GP363" s="22"/>
      <c r="GQ363" s="22"/>
      <c r="GR363" s="22"/>
      <c r="GS363" s="22"/>
      <c r="GT363" s="22"/>
      <c r="GU363" s="15"/>
      <c r="GV363" s="22"/>
      <c r="GW363" s="22"/>
      <c r="GX363" s="22"/>
      <c r="GY363" s="18"/>
      <c r="GZ363" s="18"/>
      <c r="HA363" s="18"/>
      <c r="HB363" s="18"/>
      <c r="HC363" s="18"/>
      <c r="HD363" s="18"/>
      <c r="HE363" s="18"/>
      <c r="HF363" s="18"/>
      <c r="HG363" s="18"/>
      <c r="HH363" s="18"/>
      <c r="HI363" s="18"/>
      <c r="HJ363" s="18"/>
      <c r="HK363" s="18"/>
      <c r="HL363" s="18"/>
      <c r="HM363" s="18"/>
      <c r="HN363" s="18"/>
      <c r="HO363" s="18"/>
      <c r="HP363" s="18"/>
      <c r="HQ363" s="18"/>
      <c r="HR363" s="18"/>
      <c r="HS363" s="18"/>
      <c r="HT363" s="18"/>
      <c r="HU363" s="18"/>
      <c r="HV363" s="18"/>
      <c r="HW363" s="18"/>
      <c r="HX363" s="18"/>
      <c r="HY363" s="18"/>
      <c r="HZ363" s="18"/>
      <c r="IA363" s="18"/>
      <c r="IB363" s="18"/>
      <c r="IC363" s="18"/>
      <c r="ID363" s="18"/>
      <c r="IE363" s="18"/>
      <c r="IF363" s="18"/>
      <c r="IG363" s="18"/>
      <c r="IH363" s="18"/>
      <c r="II363" s="18"/>
      <c r="IJ363" s="18"/>
      <c r="IK363" s="18"/>
      <c r="IL363" s="18"/>
      <c r="IM363" s="18"/>
      <c r="IN363" s="18"/>
      <c r="IO363" s="18"/>
      <c r="IP363" s="18"/>
      <c r="IQ363" s="18"/>
      <c r="IR363" s="18"/>
      <c r="IS363" s="18"/>
      <c r="IT363" s="18"/>
      <c r="IU363" s="18"/>
      <c r="IV363" s="18"/>
      <c r="IW363" s="18"/>
      <c r="IX363" s="18"/>
      <c r="IY363" s="18"/>
      <c r="IZ363" s="18"/>
      <c r="JA363" s="18"/>
      <c r="JB363" s="18"/>
      <c r="JC363" s="18"/>
      <c r="JD363" s="18"/>
      <c r="JE363" s="18"/>
      <c r="JF363" s="18"/>
    </row>
    <row r="364" spans="36:266" x14ac:dyDescent="0.3">
      <c r="AJ364" s="24"/>
      <c r="AK364" s="24"/>
      <c r="AL364" s="20"/>
      <c r="AM364" s="23"/>
      <c r="AN364" s="18"/>
      <c r="AO364" s="24"/>
      <c r="AW364" s="71"/>
      <c r="AX364" s="71"/>
      <c r="AY364" s="71"/>
      <c r="BB364" s="25"/>
      <c r="BC364" s="21"/>
      <c r="BG364" s="18"/>
      <c r="BN364" s="22"/>
      <c r="BO364" s="22"/>
      <c r="BP364" s="22"/>
      <c r="BQ364" s="22"/>
      <c r="BR364" s="15"/>
      <c r="CF364" s="15"/>
      <c r="CL364" s="22"/>
      <c r="CM364" s="15"/>
      <c r="CR364" s="22"/>
      <c r="CT364" s="15"/>
      <c r="CW364" s="22"/>
      <c r="DA364" s="15"/>
      <c r="DH364" s="15"/>
      <c r="DJ364" s="22"/>
      <c r="DO364" s="15"/>
      <c r="DV364" s="15"/>
      <c r="EC364" s="15"/>
      <c r="EJ364" s="15"/>
      <c r="EQ364" s="15"/>
      <c r="EX364" s="15"/>
      <c r="FE364" s="15"/>
      <c r="FL364" s="15"/>
      <c r="FS364" s="15"/>
      <c r="FZ364" s="15"/>
      <c r="GG364" s="15"/>
      <c r="GN364" s="15"/>
      <c r="GP364" s="22"/>
      <c r="GQ364" s="22"/>
      <c r="GR364" s="22"/>
      <c r="GS364" s="22"/>
      <c r="GT364" s="22"/>
      <c r="GU364" s="15"/>
      <c r="GV364" s="22"/>
      <c r="GW364" s="22"/>
      <c r="GX364" s="22"/>
      <c r="GY364" s="18"/>
      <c r="GZ364" s="18"/>
      <c r="HA364" s="18"/>
      <c r="HB364" s="18"/>
      <c r="HC364" s="18"/>
      <c r="HD364" s="18"/>
      <c r="HE364" s="18"/>
      <c r="HF364" s="18"/>
      <c r="HG364" s="18"/>
      <c r="HH364" s="18"/>
      <c r="HI364" s="18"/>
      <c r="HJ364" s="18"/>
      <c r="HK364" s="18"/>
      <c r="HL364" s="18"/>
      <c r="HM364" s="18"/>
      <c r="HN364" s="18"/>
      <c r="HO364" s="18"/>
      <c r="HP364" s="18"/>
      <c r="HQ364" s="18"/>
      <c r="HR364" s="18"/>
      <c r="HS364" s="18"/>
      <c r="HT364" s="18"/>
      <c r="HU364" s="18"/>
      <c r="HV364" s="18"/>
      <c r="HW364" s="18"/>
      <c r="HX364" s="18"/>
      <c r="HY364" s="18"/>
      <c r="HZ364" s="18"/>
      <c r="IA364" s="18"/>
      <c r="IB364" s="18"/>
      <c r="IC364" s="18"/>
      <c r="ID364" s="18"/>
      <c r="IE364" s="18"/>
      <c r="IF364" s="18"/>
      <c r="IG364" s="18"/>
      <c r="IH364" s="18"/>
      <c r="II364" s="18"/>
      <c r="IJ364" s="18"/>
      <c r="IK364" s="18"/>
      <c r="IL364" s="18"/>
      <c r="IM364" s="18"/>
      <c r="IN364" s="18"/>
      <c r="IO364" s="18"/>
      <c r="IP364" s="18"/>
      <c r="IQ364" s="18"/>
      <c r="IR364" s="18"/>
      <c r="IS364" s="18"/>
      <c r="IT364" s="18"/>
      <c r="IU364" s="18"/>
      <c r="IV364" s="18"/>
      <c r="IW364" s="18"/>
      <c r="IX364" s="18"/>
      <c r="IY364" s="18"/>
      <c r="IZ364" s="18"/>
      <c r="JA364" s="18"/>
      <c r="JB364" s="18"/>
      <c r="JC364" s="18"/>
      <c r="JD364" s="18"/>
      <c r="JE364" s="18"/>
      <c r="JF364" s="18"/>
    </row>
    <row r="365" spans="36:266" x14ac:dyDescent="0.3">
      <c r="AJ365" s="24"/>
      <c r="AK365" s="24"/>
      <c r="AL365" s="20"/>
      <c r="AM365" s="23"/>
      <c r="AN365" s="18"/>
      <c r="AO365" s="24"/>
      <c r="AW365" s="71"/>
      <c r="AX365" s="71"/>
      <c r="AY365" s="71"/>
      <c r="BB365" s="25"/>
      <c r="BC365" s="21"/>
      <c r="BG365" s="18"/>
      <c r="BN365" s="22"/>
      <c r="BO365" s="22"/>
      <c r="BP365" s="22"/>
      <c r="BQ365" s="22"/>
      <c r="BR365" s="15"/>
      <c r="CF365" s="15"/>
      <c r="CL365" s="22"/>
      <c r="CM365" s="15"/>
      <c r="CR365" s="22"/>
      <c r="CT365" s="15"/>
      <c r="CW365" s="22"/>
      <c r="DA365" s="15"/>
      <c r="DH365" s="15"/>
      <c r="DJ365" s="22"/>
      <c r="DO365" s="15"/>
      <c r="DV365" s="15"/>
      <c r="EC365" s="15"/>
      <c r="EJ365" s="15"/>
      <c r="EQ365" s="15"/>
      <c r="EX365" s="15"/>
      <c r="FE365" s="15"/>
      <c r="FL365" s="15"/>
      <c r="FS365" s="15"/>
      <c r="FZ365" s="15"/>
      <c r="GG365" s="15"/>
      <c r="GN365" s="15"/>
      <c r="GP365" s="22"/>
      <c r="GQ365" s="22"/>
      <c r="GR365" s="22"/>
      <c r="GS365" s="22"/>
      <c r="GT365" s="22"/>
      <c r="GU365" s="15"/>
      <c r="GV365" s="22"/>
      <c r="GW365" s="22"/>
      <c r="GX365" s="22"/>
      <c r="GY365" s="18"/>
      <c r="GZ365" s="18"/>
      <c r="HA365" s="18"/>
      <c r="HB365" s="18"/>
      <c r="HC365" s="18"/>
      <c r="HD365" s="18"/>
      <c r="HE365" s="18"/>
      <c r="HF365" s="18"/>
      <c r="HG365" s="18"/>
      <c r="HH365" s="18"/>
      <c r="HI365" s="18"/>
      <c r="HJ365" s="18"/>
      <c r="HK365" s="18"/>
      <c r="HL365" s="18"/>
      <c r="HM365" s="18"/>
      <c r="HN365" s="18"/>
      <c r="HO365" s="18"/>
      <c r="HP365" s="18"/>
      <c r="HQ365" s="18"/>
      <c r="HR365" s="18"/>
      <c r="HS365" s="18"/>
      <c r="HT365" s="18"/>
      <c r="HU365" s="18"/>
      <c r="HV365" s="18"/>
      <c r="HW365" s="18"/>
      <c r="HX365" s="18"/>
      <c r="HY365" s="18"/>
      <c r="HZ365" s="18"/>
      <c r="IA365" s="18"/>
      <c r="IB365" s="18"/>
      <c r="IC365" s="18"/>
      <c r="ID365" s="18"/>
      <c r="IE365" s="18"/>
      <c r="IF365" s="18"/>
      <c r="IG365" s="18"/>
      <c r="IH365" s="18"/>
      <c r="II365" s="18"/>
      <c r="IJ365" s="18"/>
      <c r="IK365" s="18"/>
      <c r="IL365" s="18"/>
      <c r="IM365" s="18"/>
      <c r="IN365" s="18"/>
      <c r="IO365" s="18"/>
      <c r="IP365" s="18"/>
      <c r="IQ365" s="18"/>
      <c r="IR365" s="18"/>
      <c r="IS365" s="18"/>
      <c r="IT365" s="18"/>
      <c r="IU365" s="18"/>
      <c r="IV365" s="18"/>
      <c r="IW365" s="18"/>
      <c r="IX365" s="18"/>
      <c r="IY365" s="18"/>
      <c r="IZ365" s="18"/>
      <c r="JA365" s="18"/>
      <c r="JB365" s="18"/>
      <c r="JC365" s="18"/>
      <c r="JD365" s="18"/>
      <c r="JE365" s="18"/>
      <c r="JF365" s="18"/>
    </row>
    <row r="366" spans="36:266" x14ac:dyDescent="0.3">
      <c r="AJ366" s="24"/>
      <c r="AK366" s="24"/>
      <c r="AL366" s="20"/>
      <c r="AM366" s="23"/>
      <c r="AN366" s="18"/>
      <c r="AO366" s="24"/>
      <c r="AW366" s="71"/>
      <c r="AX366" s="71"/>
      <c r="AY366" s="71"/>
      <c r="BB366" s="25"/>
      <c r="BC366" s="21"/>
      <c r="BG366" s="18"/>
      <c r="BN366" s="22"/>
      <c r="BO366" s="22"/>
      <c r="BP366" s="22"/>
      <c r="BQ366" s="22"/>
      <c r="BR366" s="15"/>
      <c r="CF366" s="15"/>
      <c r="CL366" s="22"/>
      <c r="CM366" s="15"/>
      <c r="CR366" s="22"/>
      <c r="CT366" s="15"/>
      <c r="CW366" s="22"/>
      <c r="DA366" s="15"/>
      <c r="DH366" s="15"/>
      <c r="DJ366" s="22"/>
      <c r="DO366" s="15"/>
      <c r="DV366" s="15"/>
      <c r="EC366" s="15"/>
      <c r="EJ366" s="15"/>
      <c r="EQ366" s="15"/>
      <c r="EX366" s="15"/>
      <c r="FE366" s="15"/>
      <c r="FL366" s="15"/>
      <c r="FS366" s="15"/>
      <c r="FZ366" s="15"/>
      <c r="GG366" s="15"/>
      <c r="GN366" s="15"/>
      <c r="GP366" s="22"/>
      <c r="GQ366" s="22"/>
      <c r="GR366" s="22"/>
      <c r="GS366" s="22"/>
      <c r="GT366" s="22"/>
      <c r="GU366" s="15"/>
      <c r="GV366" s="22"/>
      <c r="GW366" s="22"/>
      <c r="GX366" s="22"/>
      <c r="GY366" s="18"/>
      <c r="GZ366" s="18"/>
      <c r="HA366" s="18"/>
      <c r="HB366" s="18"/>
      <c r="HC366" s="18"/>
      <c r="HD366" s="18"/>
      <c r="HE366" s="18"/>
      <c r="HF366" s="18"/>
      <c r="HG366" s="18"/>
      <c r="HH366" s="18"/>
      <c r="HI366" s="18"/>
      <c r="HJ366" s="18"/>
      <c r="HK366" s="18"/>
      <c r="HL366" s="18"/>
      <c r="HM366" s="18"/>
      <c r="HN366" s="18"/>
      <c r="HO366" s="18"/>
      <c r="HP366" s="18"/>
      <c r="HQ366" s="18"/>
      <c r="HR366" s="18"/>
      <c r="HS366" s="18"/>
      <c r="HT366" s="18"/>
      <c r="HU366" s="18"/>
      <c r="HV366" s="18"/>
      <c r="HW366" s="18"/>
      <c r="HX366" s="18"/>
      <c r="HY366" s="18"/>
      <c r="HZ366" s="18"/>
      <c r="IA366" s="18"/>
      <c r="IB366" s="18"/>
      <c r="IC366" s="18"/>
      <c r="ID366" s="18"/>
      <c r="IE366" s="18"/>
      <c r="IF366" s="18"/>
      <c r="IG366" s="18"/>
      <c r="IH366" s="18"/>
      <c r="II366" s="18"/>
      <c r="IJ366" s="18"/>
      <c r="IK366" s="18"/>
      <c r="IL366" s="18"/>
      <c r="IM366" s="18"/>
      <c r="IN366" s="18"/>
      <c r="IO366" s="18"/>
      <c r="IP366" s="18"/>
      <c r="IQ366" s="18"/>
      <c r="IR366" s="18"/>
      <c r="IS366" s="18"/>
      <c r="IT366" s="18"/>
      <c r="IU366" s="18"/>
      <c r="IV366" s="18"/>
      <c r="IW366" s="18"/>
      <c r="IX366" s="18"/>
      <c r="IY366" s="18"/>
      <c r="IZ366" s="18"/>
      <c r="JA366" s="18"/>
      <c r="JB366" s="18"/>
      <c r="JC366" s="18"/>
      <c r="JD366" s="18"/>
      <c r="JE366" s="18"/>
      <c r="JF366" s="18"/>
    </row>
    <row r="367" spans="36:266" x14ac:dyDescent="0.3">
      <c r="AJ367" s="24"/>
      <c r="AK367" s="24"/>
      <c r="AL367" s="20"/>
      <c r="AM367" s="23"/>
      <c r="AN367" s="18"/>
      <c r="AO367" s="24"/>
      <c r="AW367" s="71"/>
      <c r="AX367" s="71"/>
      <c r="AY367" s="71"/>
      <c r="BB367" s="25"/>
      <c r="BC367" s="21"/>
      <c r="BG367" s="18"/>
      <c r="BN367" s="22"/>
      <c r="BO367" s="22"/>
      <c r="BP367" s="22"/>
      <c r="BQ367" s="22"/>
      <c r="BR367" s="15"/>
      <c r="CF367" s="15"/>
      <c r="CL367" s="22"/>
      <c r="CM367" s="15"/>
      <c r="CR367" s="22"/>
      <c r="CT367" s="15"/>
      <c r="CW367" s="22"/>
      <c r="DA367" s="15"/>
      <c r="DH367" s="15"/>
      <c r="DJ367" s="22"/>
      <c r="DO367" s="15"/>
      <c r="DV367" s="15"/>
      <c r="EC367" s="15"/>
      <c r="EJ367" s="15"/>
      <c r="EQ367" s="15"/>
      <c r="EX367" s="15"/>
      <c r="FE367" s="15"/>
      <c r="FL367" s="15"/>
      <c r="FS367" s="15"/>
      <c r="FZ367" s="15"/>
      <c r="GG367" s="15"/>
      <c r="GN367" s="15"/>
      <c r="GP367" s="22"/>
      <c r="GQ367" s="22"/>
      <c r="GR367" s="22"/>
      <c r="GS367" s="22"/>
      <c r="GT367" s="22"/>
      <c r="GU367" s="15"/>
      <c r="GV367" s="22"/>
      <c r="GW367" s="22"/>
      <c r="GX367" s="22"/>
      <c r="GY367" s="18"/>
      <c r="GZ367" s="18"/>
      <c r="HA367" s="18"/>
      <c r="HB367" s="18"/>
      <c r="HC367" s="18"/>
      <c r="HD367" s="18"/>
      <c r="HE367" s="18"/>
      <c r="HF367" s="18"/>
      <c r="HG367" s="18"/>
      <c r="HH367" s="18"/>
      <c r="HI367" s="18"/>
      <c r="HJ367" s="18"/>
      <c r="HK367" s="18"/>
      <c r="HL367" s="18"/>
      <c r="HM367" s="18"/>
      <c r="HN367" s="18"/>
      <c r="HO367" s="18"/>
      <c r="HP367" s="18"/>
      <c r="HQ367" s="18"/>
      <c r="HR367" s="18"/>
      <c r="HS367" s="18"/>
      <c r="HT367" s="18"/>
      <c r="HU367" s="18"/>
      <c r="HV367" s="18"/>
      <c r="HW367" s="18"/>
      <c r="HX367" s="18"/>
      <c r="HY367" s="18"/>
      <c r="HZ367" s="18"/>
      <c r="IA367" s="18"/>
      <c r="IB367" s="18"/>
      <c r="IC367" s="18"/>
      <c r="ID367" s="18"/>
      <c r="IE367" s="18"/>
      <c r="IF367" s="18"/>
      <c r="IG367" s="18"/>
      <c r="IH367" s="18"/>
      <c r="II367" s="18"/>
      <c r="IJ367" s="18"/>
      <c r="IK367" s="18"/>
      <c r="IL367" s="18"/>
      <c r="IM367" s="18"/>
      <c r="IN367" s="18"/>
      <c r="IO367" s="18"/>
      <c r="IP367" s="18"/>
      <c r="IQ367" s="18"/>
      <c r="IR367" s="18"/>
      <c r="IS367" s="18"/>
      <c r="IT367" s="18"/>
      <c r="IU367" s="18"/>
      <c r="IV367" s="18"/>
      <c r="IW367" s="18"/>
      <c r="IX367" s="18"/>
      <c r="IY367" s="18"/>
      <c r="IZ367" s="18"/>
      <c r="JA367" s="18"/>
      <c r="JB367" s="18"/>
      <c r="JC367" s="18"/>
      <c r="JD367" s="18"/>
      <c r="JE367" s="18"/>
      <c r="JF367" s="18"/>
    </row>
    <row r="368" spans="36:266" x14ac:dyDescent="0.3">
      <c r="AJ368" s="24"/>
      <c r="AK368" s="24"/>
      <c r="AL368" s="20"/>
      <c r="AM368" s="23"/>
      <c r="AN368" s="18"/>
      <c r="AO368" s="24"/>
      <c r="AW368" s="71"/>
      <c r="AX368" s="71"/>
      <c r="AY368" s="71"/>
      <c r="BB368" s="25"/>
      <c r="BC368" s="21"/>
      <c r="BG368" s="18"/>
      <c r="BN368" s="22"/>
      <c r="BO368" s="22"/>
      <c r="BP368" s="22"/>
      <c r="BQ368" s="22"/>
      <c r="BR368" s="15"/>
      <c r="CF368" s="15"/>
      <c r="CL368" s="22"/>
      <c r="CM368" s="15"/>
      <c r="CR368" s="22"/>
      <c r="CT368" s="15"/>
      <c r="CW368" s="22"/>
      <c r="DA368" s="15"/>
      <c r="DH368" s="15"/>
      <c r="DJ368" s="22"/>
      <c r="DO368" s="15"/>
      <c r="DV368" s="15"/>
      <c r="EC368" s="15"/>
      <c r="EJ368" s="15"/>
      <c r="EQ368" s="15"/>
      <c r="EX368" s="15"/>
      <c r="FE368" s="15"/>
      <c r="FL368" s="15"/>
      <c r="FS368" s="15"/>
      <c r="FZ368" s="15"/>
      <c r="GG368" s="15"/>
      <c r="GN368" s="15"/>
      <c r="GP368" s="22"/>
      <c r="GQ368" s="22"/>
      <c r="GR368" s="22"/>
      <c r="GS368" s="22"/>
      <c r="GT368" s="22"/>
      <c r="GU368" s="15"/>
      <c r="GV368" s="22"/>
      <c r="GW368" s="22"/>
      <c r="GX368" s="22"/>
      <c r="GY368" s="18"/>
      <c r="GZ368" s="18"/>
      <c r="HA368" s="18"/>
      <c r="HB368" s="18"/>
      <c r="HC368" s="18"/>
      <c r="HD368" s="18"/>
      <c r="HE368" s="18"/>
      <c r="HF368" s="18"/>
      <c r="HG368" s="18"/>
      <c r="HH368" s="18"/>
      <c r="HI368" s="18"/>
      <c r="HJ368" s="18"/>
      <c r="HK368" s="18"/>
      <c r="HL368" s="18"/>
      <c r="HM368" s="18"/>
      <c r="HN368" s="18"/>
      <c r="HO368" s="18"/>
      <c r="HP368" s="18"/>
      <c r="HQ368" s="18"/>
      <c r="HR368" s="18"/>
      <c r="HS368" s="18"/>
      <c r="HT368" s="18"/>
      <c r="HU368" s="18"/>
      <c r="HV368" s="18"/>
      <c r="HW368" s="18"/>
      <c r="HX368" s="18"/>
      <c r="HY368" s="18"/>
      <c r="HZ368" s="18"/>
      <c r="IA368" s="18"/>
      <c r="IB368" s="18"/>
      <c r="IC368" s="18"/>
      <c r="ID368" s="18"/>
      <c r="IE368" s="18"/>
      <c r="IF368" s="18"/>
      <c r="IG368" s="18"/>
      <c r="IH368" s="18"/>
      <c r="II368" s="18"/>
      <c r="IJ368" s="18"/>
      <c r="IK368" s="18"/>
      <c r="IL368" s="18"/>
      <c r="IM368" s="18"/>
      <c r="IN368" s="18"/>
      <c r="IO368" s="18"/>
      <c r="IP368" s="18"/>
      <c r="IQ368" s="18"/>
      <c r="IR368" s="18"/>
      <c r="IS368" s="18"/>
      <c r="IT368" s="18"/>
      <c r="IU368" s="18"/>
      <c r="IV368" s="18"/>
      <c r="IW368" s="18"/>
      <c r="IX368" s="18"/>
      <c r="IY368" s="18"/>
      <c r="IZ368" s="18"/>
      <c r="JA368" s="18"/>
      <c r="JB368" s="18"/>
      <c r="JC368" s="18"/>
      <c r="JD368" s="18"/>
      <c r="JE368" s="18"/>
      <c r="JF368" s="18"/>
    </row>
    <row r="369" spans="36:266" x14ac:dyDescent="0.3">
      <c r="AJ369" s="24"/>
      <c r="AK369" s="24"/>
      <c r="AL369" s="20"/>
      <c r="AM369" s="23"/>
      <c r="AN369" s="18"/>
      <c r="AO369" s="24"/>
      <c r="AW369" s="71"/>
      <c r="AX369" s="71"/>
      <c r="AY369" s="71"/>
      <c r="BB369" s="25"/>
      <c r="BC369" s="21"/>
      <c r="BG369" s="18"/>
      <c r="BN369" s="22"/>
      <c r="BO369" s="22"/>
      <c r="BP369" s="22"/>
      <c r="BQ369" s="22"/>
      <c r="BR369" s="15"/>
      <c r="CF369" s="15"/>
      <c r="CL369" s="22"/>
      <c r="CM369" s="15"/>
      <c r="CR369" s="22"/>
      <c r="CT369" s="15"/>
      <c r="CW369" s="22"/>
      <c r="DA369" s="15"/>
      <c r="DH369" s="15"/>
      <c r="DJ369" s="22"/>
      <c r="DO369" s="15"/>
      <c r="DV369" s="15"/>
      <c r="EC369" s="15"/>
      <c r="EJ369" s="15"/>
      <c r="EQ369" s="15"/>
      <c r="EX369" s="15"/>
      <c r="FE369" s="15"/>
      <c r="FL369" s="15"/>
      <c r="FS369" s="15"/>
      <c r="FZ369" s="15"/>
      <c r="GG369" s="15"/>
      <c r="GN369" s="15"/>
      <c r="GP369" s="22"/>
      <c r="GQ369" s="22"/>
      <c r="GR369" s="22"/>
      <c r="GS369" s="22"/>
      <c r="GT369" s="22"/>
      <c r="GU369" s="15"/>
      <c r="GV369" s="22"/>
      <c r="GW369" s="22"/>
      <c r="GX369" s="22"/>
      <c r="GY369" s="18"/>
      <c r="GZ369" s="18"/>
      <c r="HA369" s="18"/>
      <c r="HB369" s="18"/>
      <c r="HC369" s="18"/>
      <c r="HD369" s="18"/>
      <c r="HE369" s="18"/>
      <c r="HF369" s="18"/>
      <c r="HG369" s="18"/>
      <c r="HH369" s="18"/>
      <c r="HI369" s="18"/>
      <c r="HJ369" s="18"/>
      <c r="HK369" s="18"/>
      <c r="HL369" s="18"/>
      <c r="HM369" s="18"/>
      <c r="HN369" s="18"/>
      <c r="HO369" s="18"/>
      <c r="HP369" s="18"/>
      <c r="HQ369" s="18"/>
      <c r="HR369" s="18"/>
      <c r="HS369" s="18"/>
      <c r="HT369" s="18"/>
      <c r="HU369" s="18"/>
      <c r="HV369" s="18"/>
      <c r="HW369" s="18"/>
      <c r="HX369" s="18"/>
      <c r="HY369" s="18"/>
      <c r="HZ369" s="18"/>
      <c r="IA369" s="18"/>
      <c r="IB369" s="18"/>
      <c r="IC369" s="18"/>
      <c r="ID369" s="18"/>
      <c r="IE369" s="18"/>
      <c r="IF369" s="18"/>
      <c r="IG369" s="18"/>
      <c r="IH369" s="18"/>
      <c r="II369" s="18"/>
      <c r="IJ369" s="18"/>
      <c r="IK369" s="18"/>
      <c r="IL369" s="18"/>
      <c r="IM369" s="18"/>
      <c r="IN369" s="18"/>
      <c r="IO369" s="18"/>
      <c r="IP369" s="18"/>
      <c r="IQ369" s="18"/>
      <c r="IR369" s="18"/>
      <c r="IS369" s="18"/>
      <c r="IT369" s="18"/>
      <c r="IU369" s="18"/>
      <c r="IV369" s="18"/>
      <c r="IW369" s="18"/>
      <c r="IX369" s="18"/>
      <c r="IY369" s="18"/>
      <c r="IZ369" s="18"/>
      <c r="JA369" s="18"/>
      <c r="JB369" s="18"/>
      <c r="JC369" s="18"/>
      <c r="JD369" s="18"/>
      <c r="JE369" s="18"/>
      <c r="JF369" s="18"/>
    </row>
    <row r="370" spans="36:266" x14ac:dyDescent="0.3">
      <c r="AJ370" s="24"/>
      <c r="AK370" s="24"/>
      <c r="AL370" s="20"/>
      <c r="AM370" s="23"/>
      <c r="AN370" s="18"/>
      <c r="AO370" s="24"/>
      <c r="AW370" s="71"/>
      <c r="AX370" s="71"/>
      <c r="AY370" s="71"/>
      <c r="BB370" s="25"/>
      <c r="BC370" s="21"/>
      <c r="BG370" s="18"/>
      <c r="BN370" s="22"/>
      <c r="BO370" s="22"/>
      <c r="BP370" s="22"/>
      <c r="BQ370" s="22"/>
      <c r="BR370" s="15"/>
      <c r="CF370" s="15"/>
      <c r="CL370" s="22"/>
      <c r="CM370" s="15"/>
      <c r="CR370" s="22"/>
      <c r="CT370" s="15"/>
      <c r="CW370" s="22"/>
      <c r="DA370" s="15"/>
      <c r="DH370" s="15"/>
      <c r="DJ370" s="22"/>
      <c r="DO370" s="15"/>
      <c r="DV370" s="15"/>
      <c r="EC370" s="15"/>
      <c r="EJ370" s="15"/>
      <c r="EQ370" s="15"/>
      <c r="EX370" s="15"/>
      <c r="FE370" s="15"/>
      <c r="FL370" s="15"/>
      <c r="FS370" s="15"/>
      <c r="FZ370" s="15"/>
      <c r="GG370" s="15"/>
      <c r="GN370" s="15"/>
      <c r="GP370" s="22"/>
      <c r="GQ370" s="22"/>
      <c r="GR370" s="22"/>
      <c r="GS370" s="22"/>
      <c r="GT370" s="22"/>
      <c r="GU370" s="15"/>
      <c r="GV370" s="22"/>
      <c r="GW370" s="22"/>
      <c r="GX370" s="22"/>
      <c r="GY370" s="18"/>
      <c r="GZ370" s="18"/>
      <c r="HA370" s="18"/>
      <c r="HB370" s="18"/>
      <c r="HC370" s="18"/>
      <c r="HD370" s="18"/>
      <c r="HE370" s="18"/>
      <c r="HF370" s="18"/>
      <c r="HG370" s="18"/>
      <c r="HH370" s="18"/>
      <c r="HI370" s="18"/>
      <c r="HJ370" s="18"/>
      <c r="HK370" s="18"/>
      <c r="HL370" s="18"/>
      <c r="HM370" s="18"/>
      <c r="HN370" s="18"/>
      <c r="HO370" s="18"/>
      <c r="HP370" s="18"/>
      <c r="HQ370" s="18"/>
      <c r="HR370" s="18"/>
      <c r="HS370" s="18"/>
      <c r="HT370" s="18"/>
      <c r="HU370" s="18"/>
      <c r="HV370" s="18"/>
      <c r="HW370" s="18"/>
      <c r="HX370" s="18"/>
      <c r="HY370" s="18"/>
      <c r="HZ370" s="18"/>
      <c r="IA370" s="18"/>
      <c r="IB370" s="18"/>
      <c r="IC370" s="18"/>
      <c r="ID370" s="18"/>
      <c r="IE370" s="18"/>
      <c r="IF370" s="18"/>
      <c r="IG370" s="18"/>
      <c r="IH370" s="18"/>
      <c r="II370" s="18"/>
      <c r="IJ370" s="18"/>
      <c r="IK370" s="18"/>
      <c r="IL370" s="18"/>
      <c r="IM370" s="18"/>
      <c r="IN370" s="18"/>
      <c r="IO370" s="18"/>
      <c r="IP370" s="18"/>
      <c r="IQ370" s="18"/>
      <c r="IR370" s="18"/>
      <c r="IS370" s="18"/>
      <c r="IT370" s="18"/>
      <c r="IU370" s="18"/>
      <c r="IV370" s="18"/>
      <c r="IW370" s="18"/>
      <c r="IX370" s="18"/>
      <c r="IY370" s="18"/>
      <c r="IZ370" s="18"/>
      <c r="JA370" s="18"/>
      <c r="JB370" s="18"/>
      <c r="JC370" s="18"/>
      <c r="JD370" s="18"/>
      <c r="JE370" s="18"/>
      <c r="JF370" s="18"/>
    </row>
    <row r="371" spans="36:266" x14ac:dyDescent="0.3">
      <c r="AJ371" s="24"/>
      <c r="AK371" s="24"/>
      <c r="AL371" s="20"/>
      <c r="AM371" s="23"/>
      <c r="AN371" s="18"/>
      <c r="AO371" s="24"/>
      <c r="AW371" s="71"/>
      <c r="AX371" s="71"/>
      <c r="AY371" s="71"/>
      <c r="BB371" s="25"/>
      <c r="BC371" s="21"/>
      <c r="BG371" s="18"/>
      <c r="BN371" s="22"/>
      <c r="BO371" s="22"/>
      <c r="BP371" s="22"/>
      <c r="BQ371" s="22"/>
      <c r="BR371" s="15"/>
      <c r="CF371" s="15"/>
      <c r="CL371" s="22"/>
      <c r="CM371" s="15"/>
      <c r="CR371" s="22"/>
      <c r="CT371" s="15"/>
      <c r="CW371" s="22"/>
      <c r="DA371" s="15"/>
      <c r="DH371" s="15"/>
      <c r="DJ371" s="22"/>
      <c r="DO371" s="15"/>
      <c r="DV371" s="15"/>
      <c r="EC371" s="15"/>
      <c r="EJ371" s="15"/>
      <c r="EQ371" s="15"/>
      <c r="EX371" s="15"/>
      <c r="FE371" s="15"/>
      <c r="FL371" s="15"/>
      <c r="FS371" s="15"/>
      <c r="FZ371" s="15"/>
      <c r="GG371" s="15"/>
      <c r="GN371" s="15"/>
      <c r="GP371" s="22"/>
      <c r="GQ371" s="22"/>
      <c r="GR371" s="22"/>
      <c r="GS371" s="22"/>
      <c r="GT371" s="22"/>
      <c r="GU371" s="15"/>
      <c r="GV371" s="22"/>
      <c r="GW371" s="22"/>
      <c r="GX371" s="22"/>
      <c r="GY371" s="18"/>
      <c r="GZ371" s="18"/>
      <c r="HA371" s="18"/>
      <c r="HB371" s="18"/>
      <c r="HC371" s="18"/>
      <c r="HD371" s="18"/>
      <c r="HE371" s="18"/>
      <c r="HF371" s="18"/>
      <c r="HG371" s="18"/>
      <c r="HH371" s="18"/>
      <c r="HI371" s="18"/>
      <c r="HJ371" s="18"/>
      <c r="HK371" s="18"/>
      <c r="HL371" s="18"/>
      <c r="HM371" s="18"/>
      <c r="HN371" s="18"/>
      <c r="HO371" s="18"/>
      <c r="HP371" s="18"/>
      <c r="HQ371" s="18"/>
      <c r="HR371" s="18"/>
      <c r="HS371" s="18"/>
      <c r="HT371" s="18"/>
      <c r="HU371" s="18"/>
      <c r="HV371" s="18"/>
      <c r="HW371" s="18"/>
      <c r="HX371" s="18"/>
      <c r="HY371" s="18"/>
      <c r="HZ371" s="18"/>
      <c r="IA371" s="18"/>
      <c r="IB371" s="18"/>
      <c r="IC371" s="18"/>
      <c r="ID371" s="18"/>
      <c r="IE371" s="18"/>
      <c r="IF371" s="18"/>
      <c r="IG371" s="18"/>
      <c r="IH371" s="18"/>
      <c r="II371" s="18"/>
      <c r="IJ371" s="18"/>
      <c r="IK371" s="18"/>
      <c r="IL371" s="18"/>
      <c r="IM371" s="18"/>
      <c r="IN371" s="18"/>
      <c r="IO371" s="18"/>
      <c r="IP371" s="18"/>
      <c r="IQ371" s="18"/>
      <c r="IR371" s="18"/>
      <c r="IS371" s="18"/>
      <c r="IT371" s="18"/>
      <c r="IU371" s="18"/>
      <c r="IV371" s="18"/>
      <c r="IW371" s="18"/>
      <c r="IX371" s="18"/>
      <c r="IY371" s="18"/>
      <c r="IZ371" s="18"/>
      <c r="JA371" s="18"/>
      <c r="JB371" s="18"/>
      <c r="JC371" s="18"/>
      <c r="JD371" s="18"/>
      <c r="JE371" s="18"/>
      <c r="JF371" s="18"/>
    </row>
    <row r="372" spans="36:266" x14ac:dyDescent="0.3">
      <c r="AJ372" s="24"/>
      <c r="AK372" s="24"/>
      <c r="AL372" s="20"/>
      <c r="AM372" s="23"/>
      <c r="AN372" s="18"/>
      <c r="AO372" s="24"/>
      <c r="AW372" s="71"/>
      <c r="AX372" s="71"/>
      <c r="AY372" s="71"/>
      <c r="BB372" s="25"/>
      <c r="BC372" s="21"/>
      <c r="BG372" s="18"/>
      <c r="BN372" s="22"/>
      <c r="BO372" s="22"/>
      <c r="BP372" s="22"/>
      <c r="BQ372" s="22"/>
      <c r="BR372" s="15"/>
      <c r="CF372" s="15"/>
      <c r="CL372" s="22"/>
      <c r="CM372" s="15"/>
      <c r="CR372" s="22"/>
      <c r="CT372" s="15"/>
      <c r="CW372" s="22"/>
      <c r="DA372" s="15"/>
      <c r="DH372" s="15"/>
      <c r="DJ372" s="22"/>
      <c r="DO372" s="15"/>
      <c r="DV372" s="15"/>
      <c r="EC372" s="15"/>
      <c r="EJ372" s="15"/>
      <c r="EQ372" s="15"/>
      <c r="EX372" s="15"/>
      <c r="FE372" s="15"/>
      <c r="FL372" s="15"/>
      <c r="FS372" s="15"/>
      <c r="FZ372" s="15"/>
      <c r="GG372" s="15"/>
      <c r="GN372" s="15"/>
      <c r="GP372" s="22"/>
      <c r="GQ372" s="22"/>
      <c r="GR372" s="22"/>
      <c r="GS372" s="22"/>
      <c r="GT372" s="22"/>
      <c r="GU372" s="15"/>
      <c r="GV372" s="22"/>
      <c r="GW372" s="22"/>
      <c r="GX372" s="22"/>
      <c r="GY372" s="18"/>
      <c r="GZ372" s="18"/>
      <c r="HA372" s="18"/>
      <c r="HB372" s="18"/>
      <c r="HC372" s="18"/>
      <c r="HD372" s="18"/>
      <c r="HE372" s="18"/>
      <c r="HF372" s="18"/>
      <c r="HG372" s="18"/>
      <c r="HH372" s="18"/>
      <c r="HI372" s="18"/>
      <c r="HJ372" s="18"/>
      <c r="HK372" s="18"/>
      <c r="HL372" s="18"/>
      <c r="HM372" s="18"/>
      <c r="HN372" s="18"/>
      <c r="HO372" s="18"/>
      <c r="HP372" s="18"/>
      <c r="HQ372" s="18"/>
      <c r="HR372" s="18"/>
      <c r="HS372" s="18"/>
      <c r="HT372" s="18"/>
      <c r="HU372" s="18"/>
      <c r="HV372" s="18"/>
      <c r="HW372" s="18"/>
      <c r="HX372" s="18"/>
      <c r="HY372" s="18"/>
      <c r="HZ372" s="18"/>
      <c r="IA372" s="18"/>
      <c r="IB372" s="18"/>
      <c r="IC372" s="18"/>
      <c r="ID372" s="18"/>
      <c r="IE372" s="18"/>
      <c r="IF372" s="18"/>
      <c r="IG372" s="18"/>
      <c r="IH372" s="18"/>
      <c r="II372" s="18"/>
      <c r="IJ372" s="18"/>
      <c r="IK372" s="18"/>
      <c r="IL372" s="18"/>
      <c r="IM372" s="18"/>
      <c r="IN372" s="18"/>
      <c r="IO372" s="18"/>
      <c r="IP372" s="18"/>
      <c r="IQ372" s="18"/>
      <c r="IR372" s="18"/>
      <c r="IS372" s="18"/>
      <c r="IT372" s="18"/>
      <c r="IU372" s="18"/>
      <c r="IV372" s="18"/>
      <c r="IW372" s="18"/>
      <c r="IX372" s="18"/>
      <c r="IY372" s="18"/>
      <c r="IZ372" s="18"/>
      <c r="JA372" s="18"/>
      <c r="JB372" s="18"/>
      <c r="JC372" s="18"/>
      <c r="JD372" s="18"/>
      <c r="JE372" s="18"/>
      <c r="JF372" s="18"/>
    </row>
    <row r="373" spans="36:266" x14ac:dyDescent="0.3">
      <c r="AJ373" s="24"/>
      <c r="AK373" s="24"/>
      <c r="AL373" s="20"/>
      <c r="AM373" s="23"/>
      <c r="AN373" s="18"/>
      <c r="AO373" s="24"/>
      <c r="AW373" s="71"/>
      <c r="AX373" s="71"/>
      <c r="AY373" s="71"/>
      <c r="BB373" s="25"/>
      <c r="BC373" s="21"/>
      <c r="BG373" s="18"/>
      <c r="BN373" s="22"/>
      <c r="BO373" s="22"/>
      <c r="BP373" s="22"/>
      <c r="BQ373" s="22"/>
      <c r="BR373" s="15"/>
      <c r="CF373" s="15"/>
      <c r="CL373" s="22"/>
      <c r="CM373" s="15"/>
      <c r="CR373" s="22"/>
      <c r="CT373" s="15"/>
      <c r="CW373" s="22"/>
      <c r="DA373" s="15"/>
      <c r="DH373" s="15"/>
      <c r="DJ373" s="22"/>
      <c r="DO373" s="15"/>
      <c r="DV373" s="15"/>
      <c r="EC373" s="15"/>
      <c r="EJ373" s="15"/>
      <c r="EQ373" s="15"/>
      <c r="EX373" s="15"/>
      <c r="FE373" s="15"/>
      <c r="FL373" s="15"/>
      <c r="FS373" s="15"/>
      <c r="FZ373" s="15"/>
      <c r="GG373" s="15"/>
      <c r="GN373" s="15"/>
      <c r="GP373" s="22"/>
      <c r="GQ373" s="22"/>
      <c r="GR373" s="22"/>
      <c r="GS373" s="22"/>
      <c r="GT373" s="22"/>
      <c r="GU373" s="15"/>
      <c r="GV373" s="22"/>
      <c r="GW373" s="22"/>
      <c r="GX373" s="22"/>
      <c r="GY373" s="18"/>
      <c r="GZ373" s="18"/>
      <c r="HA373" s="18"/>
      <c r="HB373" s="18"/>
      <c r="HC373" s="18"/>
      <c r="HD373" s="18"/>
      <c r="HE373" s="18"/>
      <c r="HF373" s="18"/>
      <c r="HG373" s="18"/>
      <c r="HH373" s="18"/>
      <c r="HI373" s="18"/>
      <c r="HJ373" s="18"/>
      <c r="HK373" s="18"/>
      <c r="HL373" s="18"/>
      <c r="HM373" s="18"/>
      <c r="HN373" s="18"/>
      <c r="HO373" s="18"/>
      <c r="HP373" s="18"/>
      <c r="HQ373" s="18"/>
      <c r="HR373" s="18"/>
      <c r="HS373" s="18"/>
      <c r="HT373" s="18"/>
      <c r="HU373" s="18"/>
      <c r="HV373" s="18"/>
      <c r="HW373" s="18"/>
      <c r="HX373" s="18"/>
      <c r="HY373" s="18"/>
      <c r="HZ373" s="18"/>
      <c r="IA373" s="18"/>
      <c r="IB373" s="18"/>
      <c r="IC373" s="18"/>
      <c r="ID373" s="18"/>
      <c r="IE373" s="18"/>
      <c r="IF373" s="18"/>
      <c r="IG373" s="18"/>
      <c r="IH373" s="18"/>
      <c r="II373" s="18"/>
      <c r="IJ373" s="18"/>
      <c r="IK373" s="18"/>
      <c r="IL373" s="18"/>
      <c r="IM373" s="18"/>
      <c r="IN373" s="18"/>
      <c r="IO373" s="18"/>
      <c r="IP373" s="18"/>
      <c r="IQ373" s="18"/>
      <c r="IR373" s="18"/>
      <c r="IS373" s="18"/>
      <c r="IT373" s="18"/>
      <c r="IU373" s="18"/>
      <c r="IV373" s="18"/>
      <c r="IW373" s="18"/>
      <c r="IX373" s="18"/>
      <c r="IY373" s="18"/>
      <c r="IZ373" s="18"/>
      <c r="JA373" s="18"/>
      <c r="JB373" s="18"/>
      <c r="JC373" s="18"/>
      <c r="JD373" s="18"/>
      <c r="JE373" s="18"/>
      <c r="JF373" s="18"/>
    </row>
    <row r="374" spans="36:266" x14ac:dyDescent="0.3">
      <c r="AJ374" s="24"/>
      <c r="AK374" s="24"/>
      <c r="AL374" s="20"/>
      <c r="AM374" s="23"/>
      <c r="AN374" s="18"/>
      <c r="AO374" s="24"/>
      <c r="AW374" s="71"/>
      <c r="AX374" s="71"/>
      <c r="AY374" s="71"/>
      <c r="BB374" s="25"/>
      <c r="BC374" s="21"/>
      <c r="BG374" s="18"/>
      <c r="BN374" s="22"/>
      <c r="BO374" s="22"/>
      <c r="BP374" s="22"/>
      <c r="BQ374" s="22"/>
      <c r="BR374" s="15"/>
      <c r="CF374" s="15"/>
      <c r="CL374" s="22"/>
      <c r="CM374" s="15"/>
      <c r="CR374" s="22"/>
      <c r="CT374" s="15"/>
      <c r="CW374" s="22"/>
      <c r="DA374" s="15"/>
      <c r="DH374" s="15"/>
      <c r="DJ374" s="22"/>
      <c r="DO374" s="15"/>
      <c r="DV374" s="15"/>
      <c r="EC374" s="15"/>
      <c r="EJ374" s="15"/>
      <c r="EQ374" s="15"/>
      <c r="EX374" s="15"/>
      <c r="FE374" s="15"/>
      <c r="FL374" s="15"/>
      <c r="FS374" s="15"/>
      <c r="FZ374" s="15"/>
      <c r="GG374" s="15"/>
      <c r="GN374" s="15"/>
      <c r="GP374" s="22"/>
      <c r="GQ374" s="22"/>
      <c r="GR374" s="22"/>
      <c r="GS374" s="22"/>
      <c r="GT374" s="22"/>
      <c r="GU374" s="15"/>
      <c r="GV374" s="22"/>
      <c r="GW374" s="22"/>
      <c r="GX374" s="22"/>
      <c r="GY374" s="18"/>
      <c r="GZ374" s="18"/>
      <c r="HA374" s="18"/>
      <c r="HB374" s="18"/>
      <c r="HC374" s="18"/>
      <c r="HD374" s="18"/>
      <c r="HE374" s="18"/>
      <c r="HF374" s="18"/>
      <c r="HG374" s="18"/>
      <c r="HH374" s="18"/>
      <c r="HI374" s="18"/>
      <c r="HJ374" s="18"/>
      <c r="HK374" s="18"/>
      <c r="HL374" s="18"/>
      <c r="HM374" s="18"/>
      <c r="HN374" s="18"/>
      <c r="HO374" s="18"/>
      <c r="HP374" s="18"/>
      <c r="HQ374" s="18"/>
      <c r="HR374" s="18"/>
      <c r="HS374" s="18"/>
      <c r="HT374" s="18"/>
      <c r="HU374" s="18"/>
      <c r="HV374" s="18"/>
      <c r="HW374" s="18"/>
      <c r="HX374" s="18"/>
      <c r="HY374" s="18"/>
      <c r="HZ374" s="18"/>
      <c r="IA374" s="18"/>
      <c r="IB374" s="18"/>
      <c r="IC374" s="18"/>
      <c r="ID374" s="18"/>
      <c r="IE374" s="18"/>
      <c r="IF374" s="18"/>
      <c r="IG374" s="18"/>
      <c r="IH374" s="18"/>
      <c r="II374" s="18"/>
      <c r="IJ374" s="18"/>
      <c r="IK374" s="18"/>
      <c r="IL374" s="18"/>
      <c r="IM374" s="18"/>
      <c r="IN374" s="18"/>
      <c r="IO374" s="18"/>
      <c r="IP374" s="18"/>
      <c r="IQ374" s="18"/>
      <c r="IR374" s="18"/>
      <c r="IS374" s="18"/>
      <c r="IT374" s="18"/>
      <c r="IU374" s="18"/>
      <c r="IV374" s="18"/>
      <c r="IW374" s="18"/>
      <c r="IX374" s="18"/>
      <c r="IY374" s="18"/>
      <c r="IZ374" s="18"/>
      <c r="JA374" s="18"/>
      <c r="JB374" s="18"/>
      <c r="JC374" s="18"/>
      <c r="JD374" s="18"/>
      <c r="JE374" s="18"/>
      <c r="JF374" s="18"/>
    </row>
    <row r="375" spans="36:266" x14ac:dyDescent="0.3">
      <c r="AJ375" s="24"/>
      <c r="AK375" s="24"/>
      <c r="AL375" s="20"/>
      <c r="AM375" s="23"/>
      <c r="AN375" s="18"/>
      <c r="AO375" s="24"/>
      <c r="AW375" s="71"/>
      <c r="AX375" s="71"/>
      <c r="AY375" s="71"/>
      <c r="BB375" s="25"/>
      <c r="BC375" s="21"/>
      <c r="BG375" s="18"/>
      <c r="BN375" s="22"/>
      <c r="BO375" s="22"/>
      <c r="BP375" s="22"/>
      <c r="BQ375" s="22"/>
      <c r="BR375" s="15"/>
      <c r="CF375" s="15"/>
      <c r="CL375" s="22"/>
      <c r="CM375" s="15"/>
      <c r="CR375" s="22"/>
      <c r="CT375" s="15"/>
      <c r="CW375" s="22"/>
      <c r="DA375" s="15"/>
      <c r="DH375" s="15"/>
      <c r="DJ375" s="22"/>
      <c r="DO375" s="15"/>
      <c r="DV375" s="15"/>
      <c r="EC375" s="15"/>
      <c r="EJ375" s="15"/>
      <c r="EQ375" s="15"/>
      <c r="EX375" s="15"/>
      <c r="FE375" s="15"/>
      <c r="FL375" s="15"/>
      <c r="FS375" s="15"/>
      <c r="FZ375" s="15"/>
      <c r="GG375" s="15"/>
      <c r="GN375" s="15"/>
      <c r="GP375" s="22"/>
      <c r="GQ375" s="22"/>
      <c r="GR375" s="22"/>
      <c r="GS375" s="22"/>
      <c r="GT375" s="22"/>
      <c r="GU375" s="15"/>
      <c r="GV375" s="22"/>
      <c r="GW375" s="22"/>
      <c r="GX375" s="22"/>
      <c r="GY375" s="18"/>
      <c r="GZ375" s="18"/>
      <c r="HA375" s="18"/>
      <c r="HB375" s="18"/>
      <c r="HC375" s="18"/>
      <c r="HD375" s="18"/>
      <c r="HE375" s="18"/>
      <c r="HF375" s="18"/>
      <c r="HG375" s="18"/>
      <c r="HH375" s="18"/>
      <c r="HI375" s="18"/>
      <c r="HJ375" s="18"/>
      <c r="HK375" s="18"/>
      <c r="HL375" s="18"/>
      <c r="HM375" s="18"/>
      <c r="HN375" s="18"/>
      <c r="HO375" s="18"/>
      <c r="HP375" s="18"/>
      <c r="HQ375" s="18"/>
      <c r="HR375" s="18"/>
      <c r="HS375" s="18"/>
      <c r="HT375" s="18"/>
      <c r="HU375" s="18"/>
      <c r="HV375" s="18"/>
      <c r="HW375" s="18"/>
      <c r="HX375" s="18"/>
      <c r="HY375" s="18"/>
      <c r="HZ375" s="18"/>
      <c r="IA375" s="18"/>
      <c r="IB375" s="18"/>
      <c r="IC375" s="18"/>
      <c r="ID375" s="18"/>
      <c r="IE375" s="18"/>
      <c r="IF375" s="18"/>
      <c r="IG375" s="18"/>
      <c r="IH375" s="18"/>
      <c r="II375" s="18"/>
      <c r="IJ375" s="18"/>
      <c r="IK375" s="18"/>
      <c r="IL375" s="18"/>
      <c r="IM375" s="18"/>
      <c r="IN375" s="18"/>
      <c r="IO375" s="18"/>
      <c r="IP375" s="18"/>
      <c r="IQ375" s="18"/>
      <c r="IR375" s="18"/>
      <c r="IS375" s="18"/>
      <c r="IT375" s="18"/>
      <c r="IU375" s="18"/>
      <c r="IV375" s="18"/>
      <c r="IW375" s="18"/>
      <c r="IX375" s="18"/>
      <c r="IY375" s="18"/>
      <c r="IZ375" s="18"/>
      <c r="JA375" s="18"/>
      <c r="JB375" s="18"/>
      <c r="JC375" s="18"/>
      <c r="JD375" s="18"/>
      <c r="JE375" s="18"/>
      <c r="JF375" s="18"/>
    </row>
    <row r="376" spans="36:266" x14ac:dyDescent="0.3">
      <c r="AJ376" s="24"/>
      <c r="AK376" s="24"/>
      <c r="AL376" s="20"/>
      <c r="AM376" s="23"/>
      <c r="AN376" s="18"/>
      <c r="AO376" s="24"/>
      <c r="AW376" s="71"/>
      <c r="AX376" s="71"/>
      <c r="AY376" s="71"/>
      <c r="BB376" s="25"/>
      <c r="BC376" s="21"/>
      <c r="BG376" s="18"/>
      <c r="BN376" s="22"/>
      <c r="BO376" s="22"/>
      <c r="BP376" s="22"/>
      <c r="BQ376" s="22"/>
      <c r="BR376" s="15"/>
      <c r="CF376" s="15"/>
      <c r="CL376" s="22"/>
      <c r="CM376" s="15"/>
      <c r="CR376" s="22"/>
      <c r="CT376" s="15"/>
      <c r="CW376" s="22"/>
      <c r="DA376" s="15"/>
      <c r="DH376" s="15"/>
      <c r="DJ376" s="22"/>
      <c r="DO376" s="15"/>
      <c r="DV376" s="15"/>
      <c r="EC376" s="15"/>
      <c r="EJ376" s="15"/>
      <c r="EQ376" s="15"/>
      <c r="EX376" s="15"/>
      <c r="FE376" s="15"/>
      <c r="FL376" s="15"/>
      <c r="FS376" s="15"/>
      <c r="FZ376" s="15"/>
      <c r="GG376" s="15"/>
      <c r="GN376" s="15"/>
      <c r="GP376" s="22"/>
      <c r="GQ376" s="22"/>
      <c r="GR376" s="22"/>
      <c r="GS376" s="22"/>
      <c r="GT376" s="22"/>
      <c r="GU376" s="15"/>
      <c r="GV376" s="22"/>
      <c r="GW376" s="22"/>
      <c r="GX376" s="22"/>
      <c r="GY376" s="18"/>
      <c r="GZ376" s="18"/>
      <c r="HA376" s="18"/>
      <c r="HB376" s="18"/>
      <c r="HC376" s="18"/>
      <c r="HD376" s="18"/>
      <c r="HE376" s="18"/>
      <c r="HF376" s="18"/>
      <c r="HG376" s="18"/>
      <c r="HH376" s="18"/>
      <c r="HI376" s="18"/>
      <c r="HJ376" s="18"/>
      <c r="HK376" s="18"/>
      <c r="HL376" s="18"/>
      <c r="HM376" s="18"/>
      <c r="HN376" s="18"/>
      <c r="HO376" s="18"/>
      <c r="HP376" s="18"/>
      <c r="HQ376" s="18"/>
      <c r="HR376" s="18"/>
      <c r="HS376" s="18"/>
      <c r="HT376" s="18"/>
      <c r="HU376" s="18"/>
      <c r="HV376" s="18"/>
      <c r="HW376" s="18"/>
      <c r="HX376" s="18"/>
      <c r="HY376" s="18"/>
      <c r="HZ376" s="18"/>
      <c r="IA376" s="18"/>
      <c r="IB376" s="18"/>
      <c r="IC376" s="18"/>
      <c r="ID376" s="18"/>
      <c r="IE376" s="18"/>
      <c r="IF376" s="18"/>
      <c r="IG376" s="18"/>
      <c r="IH376" s="18"/>
      <c r="II376" s="18"/>
      <c r="IJ376" s="18"/>
      <c r="IK376" s="18"/>
      <c r="IL376" s="18"/>
      <c r="IM376" s="18"/>
      <c r="IN376" s="18"/>
      <c r="IO376" s="18"/>
      <c r="IP376" s="18"/>
      <c r="IQ376" s="18"/>
      <c r="IR376" s="18"/>
      <c r="IS376" s="18"/>
      <c r="IT376" s="18"/>
      <c r="IU376" s="18"/>
      <c r="IV376" s="18"/>
      <c r="IW376" s="18"/>
      <c r="IX376" s="18"/>
      <c r="IY376" s="18"/>
      <c r="IZ376" s="18"/>
      <c r="JA376" s="18"/>
      <c r="JB376" s="18"/>
      <c r="JC376" s="18"/>
      <c r="JD376" s="18"/>
      <c r="JE376" s="18"/>
      <c r="JF376" s="18"/>
    </row>
    <row r="377" spans="36:266" x14ac:dyDescent="0.3">
      <c r="AJ377" s="24"/>
      <c r="AK377" s="24"/>
      <c r="AL377" s="20"/>
      <c r="AM377" s="23"/>
      <c r="AN377" s="18"/>
      <c r="AO377" s="24"/>
      <c r="AW377" s="71"/>
      <c r="AX377" s="71"/>
      <c r="AY377" s="71"/>
      <c r="BB377" s="25"/>
      <c r="BC377" s="21"/>
      <c r="BG377" s="18"/>
      <c r="BN377" s="22"/>
      <c r="BO377" s="22"/>
      <c r="BP377" s="22"/>
      <c r="BQ377" s="22"/>
      <c r="BR377" s="15"/>
      <c r="CF377" s="15"/>
      <c r="CL377" s="22"/>
      <c r="CM377" s="15"/>
      <c r="CR377" s="22"/>
      <c r="CT377" s="15"/>
      <c r="CW377" s="22"/>
      <c r="DA377" s="15"/>
      <c r="DH377" s="15"/>
      <c r="DJ377" s="22"/>
      <c r="DO377" s="15"/>
      <c r="DV377" s="15"/>
      <c r="EC377" s="15"/>
      <c r="EJ377" s="15"/>
      <c r="EQ377" s="15"/>
      <c r="EX377" s="15"/>
      <c r="FE377" s="15"/>
      <c r="FL377" s="15"/>
      <c r="FS377" s="15"/>
      <c r="FZ377" s="15"/>
      <c r="GG377" s="15"/>
      <c r="GN377" s="15"/>
      <c r="GP377" s="22"/>
      <c r="GQ377" s="22"/>
      <c r="GR377" s="22"/>
      <c r="GS377" s="22"/>
      <c r="GT377" s="22"/>
      <c r="GU377" s="15"/>
      <c r="GV377" s="22"/>
      <c r="GW377" s="22"/>
      <c r="GX377" s="22"/>
      <c r="GY377" s="18"/>
      <c r="GZ377" s="18"/>
      <c r="HA377" s="18"/>
      <c r="HB377" s="18"/>
      <c r="HC377" s="18"/>
      <c r="HD377" s="18"/>
      <c r="HE377" s="18"/>
      <c r="HF377" s="18"/>
      <c r="HG377" s="18"/>
      <c r="HH377" s="18"/>
      <c r="HI377" s="18"/>
      <c r="HJ377" s="18"/>
      <c r="HK377" s="18"/>
      <c r="HL377" s="18"/>
      <c r="HM377" s="18"/>
      <c r="HN377" s="18"/>
      <c r="HO377" s="18"/>
      <c r="HP377" s="18"/>
      <c r="HQ377" s="18"/>
      <c r="HR377" s="18"/>
      <c r="HS377" s="18"/>
      <c r="HT377" s="18"/>
      <c r="HU377" s="18"/>
      <c r="HV377" s="18"/>
      <c r="HW377" s="18"/>
      <c r="HX377" s="18"/>
      <c r="HY377" s="18"/>
      <c r="HZ377" s="18"/>
      <c r="IA377" s="18"/>
      <c r="IB377" s="18"/>
      <c r="IC377" s="18"/>
      <c r="ID377" s="18"/>
      <c r="IE377" s="18"/>
      <c r="IF377" s="18"/>
      <c r="IG377" s="18"/>
      <c r="IH377" s="18"/>
      <c r="II377" s="18"/>
      <c r="IJ377" s="18"/>
      <c r="IK377" s="18"/>
      <c r="IL377" s="18"/>
      <c r="IM377" s="18"/>
      <c r="IN377" s="18"/>
      <c r="IO377" s="18"/>
      <c r="IP377" s="18"/>
      <c r="IQ377" s="18"/>
      <c r="IR377" s="18"/>
      <c r="IS377" s="18"/>
      <c r="IT377" s="18"/>
      <c r="IU377" s="18"/>
      <c r="IV377" s="18"/>
      <c r="IW377" s="18"/>
      <c r="IX377" s="18"/>
      <c r="IY377" s="18"/>
      <c r="IZ377" s="18"/>
      <c r="JA377" s="18"/>
      <c r="JB377" s="18"/>
      <c r="JC377" s="18"/>
      <c r="JD377" s="18"/>
      <c r="JE377" s="18"/>
      <c r="JF377" s="18"/>
    </row>
    <row r="378" spans="36:266" x14ac:dyDescent="0.3">
      <c r="AJ378" s="24"/>
      <c r="AK378" s="24"/>
      <c r="AL378" s="20"/>
      <c r="AM378" s="23"/>
      <c r="AN378" s="18"/>
      <c r="AO378" s="24"/>
      <c r="AW378" s="71"/>
      <c r="AX378" s="71"/>
      <c r="AY378" s="71"/>
      <c r="BB378" s="25"/>
      <c r="BC378" s="21"/>
      <c r="BG378" s="18"/>
      <c r="BN378" s="22"/>
      <c r="BO378" s="22"/>
      <c r="BP378" s="22"/>
      <c r="BQ378" s="22"/>
      <c r="BR378" s="15"/>
      <c r="CF378" s="15"/>
      <c r="CL378" s="22"/>
      <c r="CM378" s="15"/>
      <c r="CR378" s="22"/>
      <c r="CT378" s="15"/>
      <c r="CW378" s="22"/>
      <c r="DA378" s="15"/>
      <c r="DH378" s="15"/>
      <c r="DJ378" s="22"/>
      <c r="DO378" s="15"/>
      <c r="DV378" s="15"/>
      <c r="EC378" s="15"/>
      <c r="EJ378" s="15"/>
      <c r="EQ378" s="15"/>
      <c r="EX378" s="15"/>
      <c r="FE378" s="15"/>
      <c r="FL378" s="15"/>
      <c r="FS378" s="15"/>
      <c r="FZ378" s="15"/>
      <c r="GG378" s="15"/>
      <c r="GN378" s="15"/>
      <c r="GP378" s="22"/>
      <c r="GQ378" s="22"/>
      <c r="GR378" s="22"/>
      <c r="GS378" s="22"/>
      <c r="GT378" s="22"/>
      <c r="GU378" s="15"/>
      <c r="GV378" s="22"/>
      <c r="GW378" s="22"/>
      <c r="GX378" s="22"/>
      <c r="GY378" s="18"/>
      <c r="GZ378" s="18"/>
      <c r="HA378" s="18"/>
      <c r="HB378" s="18"/>
      <c r="HC378" s="18"/>
      <c r="HD378" s="18"/>
      <c r="HE378" s="18"/>
      <c r="HF378" s="18"/>
      <c r="HG378" s="18"/>
      <c r="HH378" s="18"/>
      <c r="HI378" s="18"/>
      <c r="HJ378" s="18"/>
      <c r="HK378" s="18"/>
      <c r="HL378" s="18"/>
      <c r="HM378" s="18"/>
      <c r="HN378" s="18"/>
      <c r="HO378" s="18"/>
      <c r="HP378" s="18"/>
      <c r="HQ378" s="18"/>
      <c r="HR378" s="18"/>
      <c r="HS378" s="18"/>
      <c r="HT378" s="18"/>
      <c r="HU378" s="18"/>
      <c r="HV378" s="18"/>
      <c r="HW378" s="18"/>
      <c r="HX378" s="18"/>
      <c r="HY378" s="18"/>
      <c r="HZ378" s="18"/>
      <c r="IA378" s="18"/>
      <c r="IB378" s="18"/>
      <c r="IC378" s="18"/>
      <c r="ID378" s="18"/>
      <c r="IE378" s="18"/>
      <c r="IF378" s="18"/>
      <c r="IG378" s="18"/>
      <c r="IH378" s="18"/>
      <c r="II378" s="18"/>
      <c r="IJ378" s="18"/>
      <c r="IK378" s="18"/>
      <c r="IL378" s="18"/>
      <c r="IM378" s="18"/>
      <c r="IN378" s="18"/>
      <c r="IO378" s="18"/>
      <c r="IP378" s="18"/>
      <c r="IQ378" s="18"/>
      <c r="IR378" s="18"/>
      <c r="IS378" s="18"/>
      <c r="IT378" s="18"/>
      <c r="IU378" s="18"/>
      <c r="IV378" s="18"/>
      <c r="IW378" s="18"/>
      <c r="IX378" s="18"/>
      <c r="IY378" s="18"/>
      <c r="IZ378" s="18"/>
      <c r="JA378" s="18"/>
      <c r="JB378" s="18"/>
      <c r="JC378" s="18"/>
      <c r="JD378" s="18"/>
      <c r="JE378" s="18"/>
      <c r="JF378" s="18"/>
    </row>
    <row r="379" spans="36:266" x14ac:dyDescent="0.3">
      <c r="AJ379" s="24"/>
      <c r="AK379" s="24"/>
      <c r="AL379" s="20"/>
      <c r="AM379" s="23"/>
      <c r="AN379" s="18"/>
      <c r="AO379" s="24"/>
      <c r="AW379" s="71"/>
      <c r="AX379" s="71"/>
      <c r="AY379" s="71"/>
      <c r="BB379" s="25"/>
      <c r="BC379" s="21"/>
      <c r="BG379" s="18"/>
      <c r="BN379" s="22"/>
      <c r="BO379" s="22"/>
      <c r="BP379" s="22"/>
      <c r="BQ379" s="22"/>
      <c r="BR379" s="15"/>
      <c r="CF379" s="15"/>
      <c r="CL379" s="22"/>
      <c r="CM379" s="15"/>
      <c r="CR379" s="22"/>
      <c r="CT379" s="15"/>
      <c r="CW379" s="22"/>
      <c r="DA379" s="15"/>
      <c r="DH379" s="15"/>
      <c r="DJ379" s="22"/>
      <c r="DO379" s="15"/>
      <c r="DV379" s="15"/>
      <c r="EC379" s="15"/>
      <c r="EJ379" s="15"/>
      <c r="EQ379" s="15"/>
      <c r="EX379" s="15"/>
      <c r="FE379" s="15"/>
      <c r="FL379" s="15"/>
      <c r="FS379" s="15"/>
      <c r="FZ379" s="15"/>
      <c r="GG379" s="15"/>
      <c r="GN379" s="15"/>
      <c r="GP379" s="22"/>
      <c r="GQ379" s="22"/>
      <c r="GR379" s="22"/>
      <c r="GS379" s="22"/>
      <c r="GT379" s="22"/>
      <c r="GU379" s="15"/>
      <c r="GV379" s="22"/>
      <c r="GW379" s="22"/>
      <c r="GX379" s="22"/>
      <c r="GY379" s="18"/>
      <c r="GZ379" s="18"/>
      <c r="HA379" s="18"/>
      <c r="HB379" s="18"/>
      <c r="HC379" s="18"/>
      <c r="HD379" s="18"/>
      <c r="HE379" s="18"/>
      <c r="HF379" s="18"/>
      <c r="HG379" s="18"/>
      <c r="HH379" s="18"/>
      <c r="HI379" s="18"/>
      <c r="HJ379" s="18"/>
      <c r="HK379" s="18"/>
      <c r="HL379" s="18"/>
      <c r="HM379" s="18"/>
      <c r="HN379" s="18"/>
      <c r="HO379" s="18"/>
      <c r="HP379" s="18"/>
      <c r="HQ379" s="18"/>
      <c r="HR379" s="18"/>
      <c r="HS379" s="18"/>
      <c r="HT379" s="18"/>
      <c r="HU379" s="18"/>
      <c r="HV379" s="18"/>
      <c r="HW379" s="18"/>
      <c r="HX379" s="18"/>
      <c r="HY379" s="18"/>
      <c r="HZ379" s="18"/>
      <c r="IA379" s="18"/>
      <c r="IB379" s="18"/>
      <c r="IC379" s="18"/>
      <c r="ID379" s="18"/>
      <c r="IE379" s="18"/>
      <c r="IF379" s="18"/>
      <c r="IG379" s="18"/>
      <c r="IH379" s="18"/>
      <c r="II379" s="18"/>
      <c r="IJ379" s="18"/>
      <c r="IK379" s="18"/>
      <c r="IL379" s="18"/>
      <c r="IM379" s="18"/>
      <c r="IN379" s="18"/>
      <c r="IO379" s="18"/>
      <c r="IP379" s="18"/>
      <c r="IQ379" s="18"/>
      <c r="IR379" s="18"/>
      <c r="IS379" s="18"/>
      <c r="IT379" s="18"/>
      <c r="IU379" s="18"/>
      <c r="IV379" s="18"/>
      <c r="IW379" s="18"/>
      <c r="IX379" s="18"/>
      <c r="IY379" s="18"/>
      <c r="IZ379" s="18"/>
      <c r="JA379" s="18"/>
      <c r="JB379" s="18"/>
      <c r="JC379" s="18"/>
      <c r="JD379" s="18"/>
      <c r="JE379" s="18"/>
      <c r="JF379" s="18"/>
    </row>
    <row r="380" spans="36:266" x14ac:dyDescent="0.3">
      <c r="AJ380" s="24"/>
      <c r="AK380" s="24"/>
      <c r="AL380" s="20"/>
      <c r="AM380" s="23"/>
      <c r="AN380" s="18"/>
      <c r="AO380" s="24"/>
      <c r="AW380" s="71"/>
      <c r="AX380" s="71"/>
      <c r="AY380" s="71"/>
      <c r="BB380" s="25"/>
      <c r="BC380" s="21"/>
      <c r="BG380" s="18"/>
      <c r="BN380" s="22"/>
      <c r="BO380" s="22"/>
      <c r="BP380" s="22"/>
      <c r="BQ380" s="22"/>
      <c r="BR380" s="15"/>
      <c r="CF380" s="15"/>
      <c r="CL380" s="22"/>
      <c r="CM380" s="15"/>
      <c r="CR380" s="22"/>
      <c r="CT380" s="15"/>
      <c r="CW380" s="22"/>
      <c r="DA380" s="15"/>
      <c r="DH380" s="15"/>
      <c r="DJ380" s="22"/>
      <c r="DO380" s="15"/>
      <c r="DV380" s="15"/>
      <c r="EC380" s="15"/>
      <c r="EJ380" s="15"/>
      <c r="EQ380" s="15"/>
      <c r="EX380" s="15"/>
      <c r="FE380" s="15"/>
      <c r="FL380" s="15"/>
      <c r="FS380" s="15"/>
      <c r="FZ380" s="15"/>
      <c r="GG380" s="15"/>
      <c r="GN380" s="15"/>
      <c r="GP380" s="22"/>
      <c r="GQ380" s="22"/>
      <c r="GR380" s="22"/>
      <c r="GS380" s="22"/>
      <c r="GT380" s="22"/>
      <c r="GU380" s="15"/>
      <c r="GV380" s="22"/>
      <c r="GW380" s="22"/>
      <c r="GX380" s="22"/>
      <c r="GY380" s="18"/>
      <c r="GZ380" s="18"/>
      <c r="HA380" s="18"/>
      <c r="HB380" s="18"/>
      <c r="HC380" s="18"/>
      <c r="HD380" s="18"/>
      <c r="HE380" s="18"/>
      <c r="HF380" s="18"/>
      <c r="HG380" s="18"/>
      <c r="HH380" s="18"/>
      <c r="HI380" s="18"/>
      <c r="HJ380" s="18"/>
      <c r="HK380" s="18"/>
      <c r="HL380" s="18"/>
      <c r="HM380" s="18"/>
      <c r="HN380" s="18"/>
      <c r="HO380" s="18"/>
      <c r="HP380" s="18"/>
      <c r="HQ380" s="18"/>
      <c r="HR380" s="18"/>
      <c r="HS380" s="18"/>
      <c r="HT380" s="18"/>
      <c r="HU380" s="18"/>
      <c r="HV380" s="18"/>
      <c r="HW380" s="18"/>
      <c r="HX380" s="18"/>
      <c r="HY380" s="18"/>
      <c r="HZ380" s="18"/>
      <c r="IA380" s="18"/>
      <c r="IB380" s="18"/>
      <c r="IC380" s="18"/>
      <c r="ID380" s="18"/>
      <c r="IE380" s="18"/>
      <c r="IF380" s="18"/>
      <c r="IG380" s="18"/>
      <c r="IH380" s="18"/>
      <c r="II380" s="18"/>
      <c r="IJ380" s="18"/>
      <c r="IK380" s="18"/>
      <c r="IL380" s="18"/>
      <c r="IM380" s="18"/>
      <c r="IN380" s="18"/>
      <c r="IO380" s="18"/>
      <c r="IP380" s="18"/>
      <c r="IQ380" s="18"/>
      <c r="IR380" s="18"/>
      <c r="IS380" s="18"/>
      <c r="IT380" s="18"/>
      <c r="IU380" s="18"/>
      <c r="IV380" s="18"/>
      <c r="IW380" s="18"/>
      <c r="IX380" s="18"/>
      <c r="IY380" s="18"/>
      <c r="IZ380" s="18"/>
      <c r="JA380" s="18"/>
      <c r="JB380" s="18"/>
      <c r="JC380" s="18"/>
      <c r="JD380" s="18"/>
      <c r="JE380" s="18"/>
      <c r="JF380" s="18"/>
    </row>
    <row r="381" spans="36:266" x14ac:dyDescent="0.3">
      <c r="AJ381" s="24"/>
      <c r="AK381" s="24"/>
      <c r="AL381" s="20"/>
      <c r="AM381" s="23"/>
      <c r="AN381" s="18"/>
      <c r="AO381" s="24"/>
      <c r="AW381" s="71"/>
      <c r="AX381" s="71"/>
      <c r="AY381" s="71"/>
      <c r="BB381" s="25"/>
      <c r="BC381" s="21"/>
      <c r="BG381" s="18"/>
      <c r="BN381" s="22"/>
      <c r="BO381" s="22"/>
      <c r="BP381" s="22"/>
      <c r="BQ381" s="22"/>
      <c r="BR381" s="15"/>
      <c r="CF381" s="15"/>
      <c r="CL381" s="22"/>
      <c r="CM381" s="15"/>
      <c r="CR381" s="22"/>
      <c r="CT381" s="15"/>
      <c r="CW381" s="22"/>
      <c r="DA381" s="15"/>
      <c r="DH381" s="15"/>
      <c r="DJ381" s="22"/>
      <c r="DO381" s="15"/>
      <c r="DV381" s="15"/>
      <c r="EC381" s="15"/>
      <c r="EJ381" s="15"/>
      <c r="EQ381" s="15"/>
      <c r="EX381" s="15"/>
      <c r="FE381" s="15"/>
      <c r="FL381" s="15"/>
      <c r="FS381" s="15"/>
      <c r="FZ381" s="15"/>
      <c r="GG381" s="15"/>
      <c r="GN381" s="15"/>
      <c r="GP381" s="22"/>
      <c r="GQ381" s="22"/>
      <c r="GR381" s="22"/>
      <c r="GS381" s="22"/>
      <c r="GT381" s="22"/>
      <c r="GU381" s="15"/>
      <c r="GV381" s="22"/>
      <c r="GW381" s="22"/>
      <c r="GX381" s="22"/>
      <c r="GY381" s="18"/>
      <c r="GZ381" s="18"/>
      <c r="HA381" s="18"/>
      <c r="HB381" s="18"/>
      <c r="HC381" s="18"/>
      <c r="HD381" s="18"/>
      <c r="HE381" s="18"/>
      <c r="HF381" s="18"/>
      <c r="HG381" s="18"/>
      <c r="HH381" s="18"/>
      <c r="HI381" s="18"/>
      <c r="HJ381" s="18"/>
      <c r="HK381" s="18"/>
      <c r="HL381" s="18"/>
      <c r="HM381" s="18"/>
      <c r="HN381" s="18"/>
      <c r="HO381" s="18"/>
      <c r="HP381" s="18"/>
      <c r="HQ381" s="18"/>
      <c r="HR381" s="18"/>
      <c r="HS381" s="18"/>
      <c r="HT381" s="18"/>
      <c r="HU381" s="18"/>
      <c r="HV381" s="18"/>
      <c r="HW381" s="18"/>
      <c r="HX381" s="18"/>
      <c r="HY381" s="18"/>
      <c r="HZ381" s="18"/>
      <c r="IA381" s="18"/>
      <c r="IB381" s="18"/>
      <c r="IC381" s="18"/>
      <c r="ID381" s="18"/>
      <c r="IE381" s="18"/>
      <c r="IF381" s="18"/>
      <c r="IG381" s="18"/>
      <c r="IH381" s="18"/>
      <c r="II381" s="18"/>
      <c r="IJ381" s="18"/>
      <c r="IK381" s="18"/>
      <c r="IL381" s="18"/>
      <c r="IM381" s="18"/>
      <c r="IN381" s="18"/>
      <c r="IO381" s="18"/>
      <c r="IP381" s="18"/>
      <c r="IQ381" s="18"/>
      <c r="IR381" s="18"/>
      <c r="IS381" s="18"/>
      <c r="IT381" s="18"/>
      <c r="IU381" s="18"/>
      <c r="IV381" s="18"/>
      <c r="IW381" s="18"/>
      <c r="IX381" s="18"/>
      <c r="IY381" s="18"/>
      <c r="IZ381" s="18"/>
      <c r="JA381" s="18"/>
      <c r="JB381" s="18"/>
      <c r="JC381" s="18"/>
      <c r="JD381" s="18"/>
      <c r="JE381" s="18"/>
      <c r="JF381" s="18"/>
    </row>
    <row r="382" spans="36:266" x14ac:dyDescent="0.3">
      <c r="AJ382" s="24"/>
      <c r="AK382" s="24"/>
      <c r="AL382" s="20"/>
      <c r="AM382" s="23"/>
      <c r="AN382" s="18"/>
      <c r="AO382" s="24"/>
      <c r="AW382" s="71"/>
      <c r="AX382" s="71"/>
      <c r="AY382" s="71"/>
      <c r="BB382" s="25"/>
      <c r="BC382" s="21"/>
      <c r="BG382" s="18"/>
      <c r="BN382" s="22"/>
      <c r="BO382" s="22"/>
      <c r="BP382" s="22"/>
      <c r="BQ382" s="22"/>
      <c r="BR382" s="15"/>
      <c r="CF382" s="15"/>
      <c r="CL382" s="22"/>
      <c r="CM382" s="15"/>
      <c r="CR382" s="22"/>
      <c r="CT382" s="15"/>
      <c r="CW382" s="22"/>
      <c r="DA382" s="15"/>
      <c r="DH382" s="15"/>
      <c r="DJ382" s="22"/>
      <c r="DO382" s="15"/>
      <c r="DV382" s="15"/>
      <c r="EC382" s="15"/>
      <c r="EJ382" s="15"/>
      <c r="EQ382" s="15"/>
      <c r="EX382" s="15"/>
      <c r="FE382" s="15"/>
      <c r="FL382" s="15"/>
      <c r="FS382" s="15"/>
      <c r="FZ382" s="15"/>
      <c r="GG382" s="15"/>
      <c r="GN382" s="15"/>
      <c r="GP382" s="22"/>
      <c r="GQ382" s="22"/>
      <c r="GR382" s="22"/>
      <c r="GS382" s="22"/>
      <c r="GT382" s="22"/>
      <c r="GU382" s="15"/>
      <c r="GV382" s="22"/>
      <c r="GW382" s="22"/>
      <c r="GX382" s="22"/>
      <c r="GY382" s="18"/>
      <c r="GZ382" s="18"/>
      <c r="HA382" s="18"/>
      <c r="HB382" s="18"/>
      <c r="HC382" s="18"/>
      <c r="HD382" s="18"/>
      <c r="HE382" s="18"/>
      <c r="HF382" s="18"/>
      <c r="HG382" s="18"/>
      <c r="HH382" s="18"/>
      <c r="HI382" s="18"/>
      <c r="HJ382" s="18"/>
      <c r="HK382" s="18"/>
      <c r="HL382" s="18"/>
      <c r="HM382" s="18"/>
      <c r="HN382" s="18"/>
      <c r="HO382" s="18"/>
      <c r="HP382" s="18"/>
      <c r="HQ382" s="18"/>
      <c r="HR382" s="18"/>
      <c r="HS382" s="18"/>
      <c r="HT382" s="18"/>
      <c r="HU382" s="18"/>
      <c r="HV382" s="18"/>
      <c r="HW382" s="18"/>
      <c r="HX382" s="18"/>
      <c r="HY382" s="18"/>
      <c r="HZ382" s="18"/>
      <c r="IA382" s="18"/>
      <c r="IB382" s="18"/>
      <c r="IC382" s="18"/>
      <c r="ID382" s="18"/>
      <c r="IE382" s="18"/>
      <c r="IF382" s="18"/>
      <c r="IG382" s="18"/>
      <c r="IH382" s="18"/>
      <c r="II382" s="18"/>
      <c r="IJ382" s="18"/>
      <c r="IK382" s="18"/>
      <c r="IL382" s="18"/>
      <c r="IM382" s="18"/>
      <c r="IN382" s="18"/>
      <c r="IO382" s="18"/>
      <c r="IP382" s="18"/>
      <c r="IQ382" s="18"/>
      <c r="IR382" s="18"/>
      <c r="IS382" s="18"/>
      <c r="IT382" s="18"/>
      <c r="IU382" s="18"/>
      <c r="IV382" s="18"/>
      <c r="IW382" s="18"/>
      <c r="IX382" s="18"/>
      <c r="IY382" s="18"/>
      <c r="IZ382" s="18"/>
      <c r="JA382" s="18"/>
      <c r="JB382" s="18"/>
      <c r="JC382" s="18"/>
      <c r="JD382" s="18"/>
      <c r="JE382" s="18"/>
      <c r="JF382" s="18"/>
    </row>
    <row r="383" spans="36:266" x14ac:dyDescent="0.3">
      <c r="AJ383" s="24"/>
      <c r="AK383" s="24"/>
      <c r="AL383" s="20"/>
      <c r="AM383" s="23"/>
      <c r="AN383" s="18"/>
      <c r="AO383" s="24"/>
      <c r="AW383" s="71"/>
      <c r="AX383" s="71"/>
      <c r="AY383" s="71"/>
      <c r="BB383" s="25"/>
      <c r="BC383" s="21"/>
      <c r="BG383" s="18"/>
      <c r="BN383" s="22"/>
      <c r="BO383" s="22"/>
      <c r="BP383" s="22"/>
      <c r="BQ383" s="22"/>
      <c r="BR383" s="15"/>
      <c r="CF383" s="15"/>
      <c r="CL383" s="22"/>
      <c r="CM383" s="15"/>
      <c r="CR383" s="22"/>
      <c r="CT383" s="15"/>
      <c r="CW383" s="22"/>
      <c r="DA383" s="15"/>
      <c r="DH383" s="15"/>
      <c r="DJ383" s="22"/>
      <c r="DO383" s="15"/>
      <c r="DV383" s="15"/>
      <c r="EC383" s="15"/>
      <c r="EJ383" s="15"/>
      <c r="EQ383" s="15"/>
      <c r="EX383" s="15"/>
      <c r="FE383" s="15"/>
      <c r="FL383" s="15"/>
      <c r="FS383" s="15"/>
      <c r="FZ383" s="15"/>
      <c r="GG383" s="15"/>
      <c r="GN383" s="15"/>
      <c r="GP383" s="22"/>
      <c r="GQ383" s="22"/>
      <c r="GR383" s="22"/>
      <c r="GS383" s="22"/>
      <c r="GT383" s="22"/>
      <c r="GU383" s="15"/>
      <c r="GV383" s="22"/>
      <c r="GW383" s="22"/>
      <c r="GX383" s="22"/>
      <c r="GY383" s="18"/>
      <c r="GZ383" s="18"/>
      <c r="HA383" s="18"/>
      <c r="HB383" s="18"/>
      <c r="HC383" s="18"/>
      <c r="HD383" s="18"/>
      <c r="HE383" s="18"/>
      <c r="HF383" s="18"/>
      <c r="HG383" s="18"/>
      <c r="HH383" s="18"/>
      <c r="HI383" s="18"/>
      <c r="HJ383" s="18"/>
      <c r="HK383" s="18"/>
      <c r="HL383" s="18"/>
      <c r="HM383" s="18"/>
      <c r="HN383" s="18"/>
      <c r="HO383" s="18"/>
      <c r="HP383" s="18"/>
      <c r="HQ383" s="18"/>
      <c r="HR383" s="18"/>
      <c r="HS383" s="18"/>
      <c r="HT383" s="18"/>
      <c r="HU383" s="18"/>
      <c r="HV383" s="18"/>
      <c r="HW383" s="18"/>
      <c r="HX383" s="18"/>
      <c r="HY383" s="18"/>
      <c r="HZ383" s="18"/>
      <c r="IA383" s="18"/>
      <c r="IB383" s="18"/>
      <c r="IC383" s="18"/>
      <c r="ID383" s="18"/>
      <c r="IE383" s="18"/>
      <c r="IF383" s="18"/>
      <c r="IG383" s="18"/>
      <c r="IH383" s="18"/>
      <c r="II383" s="18"/>
      <c r="IJ383" s="18"/>
      <c r="IK383" s="18"/>
      <c r="IL383" s="18"/>
      <c r="IM383" s="18"/>
      <c r="IN383" s="18"/>
      <c r="IO383" s="18"/>
      <c r="IP383" s="18"/>
      <c r="IQ383" s="18"/>
      <c r="IR383" s="18"/>
      <c r="IS383" s="18"/>
      <c r="IT383" s="18"/>
      <c r="IU383" s="18"/>
      <c r="IV383" s="18"/>
      <c r="IW383" s="18"/>
      <c r="IX383" s="18"/>
      <c r="IY383" s="18"/>
      <c r="IZ383" s="18"/>
      <c r="JA383" s="18"/>
      <c r="JB383" s="18"/>
      <c r="JC383" s="18"/>
      <c r="JD383" s="18"/>
      <c r="JE383" s="18"/>
      <c r="JF383" s="18"/>
    </row>
    <row r="384" spans="36:266" x14ac:dyDescent="0.3">
      <c r="AJ384" s="24"/>
      <c r="AK384" s="24"/>
      <c r="AL384" s="20"/>
      <c r="AM384" s="23"/>
      <c r="AN384" s="18"/>
      <c r="AO384" s="24"/>
      <c r="AW384" s="71"/>
      <c r="AX384" s="71"/>
      <c r="AY384" s="71"/>
      <c r="BB384" s="25"/>
      <c r="BC384" s="21"/>
      <c r="BG384" s="18"/>
      <c r="BN384" s="22"/>
      <c r="BO384" s="22"/>
      <c r="BP384" s="22"/>
      <c r="BQ384" s="22"/>
      <c r="BR384" s="15"/>
      <c r="CF384" s="15"/>
      <c r="CL384" s="22"/>
      <c r="CM384" s="15"/>
      <c r="CR384" s="22"/>
      <c r="CT384" s="15"/>
      <c r="CW384" s="22"/>
      <c r="DA384" s="15"/>
      <c r="DH384" s="15"/>
      <c r="DJ384" s="22"/>
      <c r="DO384" s="15"/>
      <c r="DV384" s="15"/>
      <c r="EC384" s="15"/>
      <c r="EJ384" s="15"/>
      <c r="EQ384" s="15"/>
      <c r="EX384" s="15"/>
      <c r="FE384" s="15"/>
      <c r="FL384" s="15"/>
      <c r="FS384" s="15"/>
      <c r="FZ384" s="15"/>
      <c r="GG384" s="15"/>
      <c r="GN384" s="15"/>
      <c r="GP384" s="22"/>
      <c r="GQ384" s="22"/>
      <c r="GR384" s="22"/>
      <c r="GS384" s="22"/>
      <c r="GT384" s="22"/>
      <c r="GU384" s="15"/>
      <c r="GV384" s="22"/>
      <c r="GW384" s="22"/>
      <c r="GX384" s="22"/>
      <c r="GY384" s="18"/>
      <c r="GZ384" s="18"/>
      <c r="HA384" s="18"/>
      <c r="HB384" s="18"/>
      <c r="HC384" s="18"/>
      <c r="HD384" s="18"/>
      <c r="HE384" s="18"/>
      <c r="HF384" s="18"/>
      <c r="HG384" s="18"/>
      <c r="HH384" s="18"/>
      <c r="HI384" s="18"/>
      <c r="HJ384" s="18"/>
      <c r="HK384" s="18"/>
      <c r="HL384" s="18"/>
      <c r="HM384" s="18"/>
      <c r="HN384" s="18"/>
      <c r="HO384" s="18"/>
      <c r="HP384" s="18"/>
      <c r="HQ384" s="18"/>
      <c r="HR384" s="18"/>
      <c r="HS384" s="18"/>
      <c r="HT384" s="18"/>
      <c r="HU384" s="18"/>
      <c r="HV384" s="18"/>
      <c r="HW384" s="18"/>
      <c r="HX384" s="18"/>
      <c r="HY384" s="18"/>
      <c r="HZ384" s="18"/>
      <c r="IA384" s="18"/>
      <c r="IB384" s="18"/>
      <c r="IC384" s="18"/>
      <c r="ID384" s="18"/>
      <c r="IE384" s="18"/>
      <c r="IF384" s="18"/>
      <c r="IG384" s="18"/>
      <c r="IH384" s="18"/>
      <c r="II384" s="18"/>
      <c r="IJ384" s="18"/>
      <c r="IK384" s="18"/>
      <c r="IL384" s="18"/>
      <c r="IM384" s="18"/>
      <c r="IN384" s="18"/>
      <c r="IO384" s="18"/>
      <c r="IP384" s="18"/>
      <c r="IQ384" s="18"/>
      <c r="IR384" s="18"/>
      <c r="IS384" s="18"/>
      <c r="IT384" s="18"/>
      <c r="IU384" s="18"/>
      <c r="IV384" s="18"/>
      <c r="IW384" s="18"/>
      <c r="IX384" s="18"/>
      <c r="IY384" s="18"/>
      <c r="IZ384" s="18"/>
      <c r="JA384" s="18"/>
      <c r="JB384" s="18"/>
      <c r="JC384" s="18"/>
      <c r="JD384" s="18"/>
      <c r="JE384" s="18"/>
      <c r="JF384" s="18"/>
    </row>
    <row r="385" spans="36:266" x14ac:dyDescent="0.3">
      <c r="AJ385" s="24"/>
      <c r="AK385" s="24"/>
      <c r="AL385" s="20"/>
      <c r="AM385" s="23"/>
      <c r="AN385" s="18"/>
      <c r="AO385" s="24"/>
      <c r="AW385" s="71"/>
      <c r="AX385" s="71"/>
      <c r="AY385" s="71"/>
      <c r="BB385" s="25"/>
      <c r="BC385" s="21"/>
      <c r="BG385" s="18"/>
      <c r="BN385" s="22"/>
      <c r="BO385" s="22"/>
      <c r="BP385" s="22"/>
      <c r="BQ385" s="22"/>
      <c r="BR385" s="15"/>
      <c r="CF385" s="15"/>
      <c r="CL385" s="22"/>
      <c r="CM385" s="15"/>
      <c r="CR385" s="22"/>
      <c r="CT385" s="15"/>
      <c r="CW385" s="22"/>
      <c r="DA385" s="15"/>
      <c r="DH385" s="15"/>
      <c r="DJ385" s="22"/>
      <c r="DO385" s="15"/>
      <c r="DV385" s="15"/>
      <c r="EC385" s="15"/>
      <c r="EJ385" s="15"/>
      <c r="EQ385" s="15"/>
      <c r="EX385" s="15"/>
      <c r="FE385" s="15"/>
      <c r="FL385" s="15"/>
      <c r="FS385" s="15"/>
      <c r="FZ385" s="15"/>
      <c r="GG385" s="15"/>
      <c r="GN385" s="15"/>
      <c r="GP385" s="22"/>
      <c r="GQ385" s="22"/>
      <c r="GR385" s="22"/>
      <c r="GS385" s="22"/>
      <c r="GT385" s="22"/>
      <c r="GU385" s="15"/>
      <c r="GV385" s="22"/>
      <c r="GW385" s="22"/>
      <c r="GX385" s="22"/>
      <c r="GY385" s="18"/>
      <c r="GZ385" s="18"/>
      <c r="HA385" s="18"/>
      <c r="HB385" s="18"/>
      <c r="HC385" s="18"/>
      <c r="HD385" s="18"/>
      <c r="HE385" s="18"/>
      <c r="HF385" s="18"/>
      <c r="HG385" s="18"/>
      <c r="HH385" s="18"/>
      <c r="HI385" s="18"/>
      <c r="HJ385" s="18"/>
      <c r="HK385" s="18"/>
      <c r="HL385" s="18"/>
      <c r="HM385" s="18"/>
      <c r="HN385" s="18"/>
      <c r="HO385" s="18"/>
      <c r="HP385" s="18"/>
      <c r="HQ385" s="18"/>
      <c r="HR385" s="18"/>
      <c r="HS385" s="18"/>
      <c r="HT385" s="18"/>
      <c r="HU385" s="18"/>
      <c r="HV385" s="18"/>
      <c r="HW385" s="18"/>
      <c r="HX385" s="18"/>
      <c r="HY385" s="18"/>
      <c r="HZ385" s="18"/>
      <c r="IA385" s="18"/>
      <c r="IB385" s="18"/>
      <c r="IC385" s="18"/>
      <c r="ID385" s="18"/>
      <c r="IE385" s="18"/>
      <c r="IF385" s="18"/>
      <c r="IG385" s="18"/>
      <c r="IH385" s="18"/>
      <c r="II385" s="18"/>
      <c r="IJ385" s="18"/>
      <c r="IK385" s="18"/>
      <c r="IL385" s="18"/>
      <c r="IM385" s="18"/>
      <c r="IN385" s="18"/>
      <c r="IO385" s="18"/>
      <c r="IP385" s="18"/>
      <c r="IQ385" s="18"/>
      <c r="IR385" s="18"/>
      <c r="IS385" s="18"/>
      <c r="IT385" s="18"/>
      <c r="IU385" s="18"/>
      <c r="IV385" s="18"/>
      <c r="IW385" s="18"/>
      <c r="IX385" s="18"/>
      <c r="IY385" s="18"/>
      <c r="IZ385" s="18"/>
      <c r="JA385" s="18"/>
      <c r="JB385" s="18"/>
      <c r="JC385" s="18"/>
      <c r="JD385" s="18"/>
      <c r="JE385" s="18"/>
      <c r="JF385" s="18"/>
    </row>
    <row r="386" spans="36:266" x14ac:dyDescent="0.3">
      <c r="AJ386" s="24"/>
      <c r="AK386" s="24"/>
      <c r="AL386" s="20"/>
      <c r="AM386" s="23"/>
      <c r="AN386" s="18"/>
      <c r="AO386" s="24"/>
      <c r="AW386" s="71"/>
      <c r="AX386" s="71"/>
      <c r="AY386" s="71"/>
      <c r="BB386" s="25"/>
      <c r="BC386" s="21"/>
      <c r="BG386" s="18"/>
      <c r="BN386" s="22"/>
      <c r="BO386" s="22"/>
      <c r="BP386" s="22"/>
      <c r="BQ386" s="22"/>
      <c r="BR386" s="15"/>
      <c r="CF386" s="15"/>
      <c r="CL386" s="22"/>
      <c r="CM386" s="15"/>
      <c r="CR386" s="22"/>
      <c r="CT386" s="15"/>
      <c r="CW386" s="22"/>
      <c r="DA386" s="15"/>
      <c r="DH386" s="15"/>
      <c r="DJ386" s="22"/>
      <c r="DO386" s="15"/>
      <c r="DV386" s="15"/>
      <c r="EC386" s="15"/>
      <c r="EJ386" s="15"/>
      <c r="EQ386" s="15"/>
      <c r="EX386" s="15"/>
      <c r="FE386" s="15"/>
      <c r="FL386" s="15"/>
      <c r="FS386" s="15"/>
      <c r="FZ386" s="15"/>
      <c r="GG386" s="15"/>
      <c r="GN386" s="15"/>
      <c r="GP386" s="22"/>
      <c r="GQ386" s="22"/>
      <c r="GR386" s="22"/>
      <c r="GS386" s="22"/>
      <c r="GT386" s="22"/>
      <c r="GU386" s="15"/>
      <c r="GV386" s="22"/>
      <c r="GW386" s="22"/>
      <c r="GX386" s="22"/>
      <c r="GY386" s="18"/>
      <c r="GZ386" s="18"/>
      <c r="HA386" s="18"/>
      <c r="HB386" s="18"/>
      <c r="HC386" s="18"/>
      <c r="HD386" s="18"/>
      <c r="HE386" s="18"/>
      <c r="HF386" s="18"/>
      <c r="HG386" s="18"/>
      <c r="HH386" s="18"/>
      <c r="HI386" s="18"/>
      <c r="HJ386" s="18"/>
      <c r="HK386" s="18"/>
      <c r="HL386" s="18"/>
      <c r="HM386" s="18"/>
      <c r="HN386" s="18"/>
      <c r="HO386" s="18"/>
      <c r="HP386" s="18"/>
      <c r="HQ386" s="18"/>
      <c r="HR386" s="18"/>
      <c r="HS386" s="18"/>
      <c r="HT386" s="18"/>
      <c r="HU386" s="18"/>
      <c r="HV386" s="18"/>
      <c r="HW386" s="18"/>
      <c r="HX386" s="18"/>
      <c r="HY386" s="18"/>
      <c r="HZ386" s="18"/>
      <c r="IA386" s="18"/>
      <c r="IB386" s="18"/>
      <c r="IC386" s="18"/>
      <c r="ID386" s="18"/>
      <c r="IE386" s="18"/>
      <c r="IF386" s="18"/>
      <c r="IG386" s="18"/>
      <c r="IH386" s="18"/>
      <c r="II386" s="18"/>
      <c r="IJ386" s="18"/>
      <c r="IK386" s="18"/>
      <c r="IL386" s="18"/>
      <c r="IM386" s="18"/>
      <c r="IN386" s="18"/>
      <c r="IO386" s="18"/>
      <c r="IP386" s="18"/>
      <c r="IQ386" s="18"/>
      <c r="IR386" s="18"/>
      <c r="IS386" s="18"/>
      <c r="IT386" s="18"/>
      <c r="IU386" s="18"/>
      <c r="IV386" s="18"/>
      <c r="IW386" s="18"/>
      <c r="IX386" s="18"/>
      <c r="IY386" s="18"/>
      <c r="IZ386" s="18"/>
      <c r="JA386" s="18"/>
      <c r="JB386" s="18"/>
      <c r="JC386" s="18"/>
      <c r="JD386" s="18"/>
      <c r="JE386" s="18"/>
      <c r="JF386" s="18"/>
    </row>
    <row r="387" spans="36:266" x14ac:dyDescent="0.3">
      <c r="AJ387" s="24"/>
      <c r="AK387" s="24"/>
      <c r="AL387" s="20"/>
      <c r="AM387" s="23"/>
      <c r="AN387" s="18"/>
      <c r="AO387" s="24"/>
      <c r="AW387" s="71"/>
      <c r="AX387" s="71"/>
      <c r="AY387" s="71"/>
      <c r="BB387" s="25"/>
      <c r="BC387" s="21"/>
      <c r="BG387" s="18"/>
      <c r="BN387" s="22"/>
      <c r="BO387" s="22"/>
      <c r="BP387" s="22"/>
      <c r="BQ387" s="22"/>
      <c r="BR387" s="15"/>
      <c r="CF387" s="15"/>
      <c r="CL387" s="22"/>
      <c r="CM387" s="15"/>
      <c r="CR387" s="22"/>
      <c r="CT387" s="15"/>
      <c r="CW387" s="22"/>
      <c r="DA387" s="15"/>
      <c r="DH387" s="15"/>
      <c r="DJ387" s="22"/>
      <c r="DO387" s="15"/>
      <c r="DV387" s="15"/>
      <c r="EC387" s="15"/>
      <c r="EJ387" s="15"/>
      <c r="EQ387" s="15"/>
      <c r="EX387" s="15"/>
      <c r="FE387" s="15"/>
      <c r="FL387" s="15"/>
      <c r="FS387" s="15"/>
      <c r="FZ387" s="15"/>
      <c r="GG387" s="15"/>
      <c r="GN387" s="15"/>
      <c r="GP387" s="22"/>
      <c r="GQ387" s="22"/>
      <c r="GR387" s="22"/>
      <c r="GS387" s="22"/>
      <c r="GT387" s="22"/>
      <c r="GU387" s="15"/>
      <c r="GV387" s="22"/>
      <c r="GW387" s="22"/>
      <c r="GX387" s="22"/>
      <c r="GY387" s="18"/>
      <c r="GZ387" s="18"/>
      <c r="HA387" s="18"/>
      <c r="HB387" s="18"/>
      <c r="HC387" s="18"/>
      <c r="HD387" s="18"/>
      <c r="HE387" s="18"/>
      <c r="HF387" s="18"/>
      <c r="HG387" s="18"/>
      <c r="HH387" s="18"/>
      <c r="HI387" s="18"/>
      <c r="HJ387" s="18"/>
      <c r="HK387" s="18"/>
      <c r="HL387" s="18"/>
      <c r="HM387" s="18"/>
      <c r="HN387" s="18"/>
      <c r="HO387" s="18"/>
      <c r="HP387" s="18"/>
      <c r="HQ387" s="18"/>
      <c r="HR387" s="18"/>
      <c r="HS387" s="18"/>
      <c r="HT387" s="18"/>
      <c r="HU387" s="18"/>
      <c r="HV387" s="18"/>
      <c r="HW387" s="18"/>
      <c r="HX387" s="18"/>
      <c r="HY387" s="18"/>
      <c r="HZ387" s="18"/>
      <c r="IA387" s="18"/>
      <c r="IB387" s="18"/>
      <c r="IC387" s="18"/>
      <c r="ID387" s="18"/>
      <c r="IE387" s="18"/>
      <c r="IF387" s="18"/>
      <c r="IG387" s="18"/>
      <c r="IH387" s="18"/>
      <c r="II387" s="18"/>
      <c r="IJ387" s="18"/>
      <c r="IK387" s="18"/>
      <c r="IL387" s="18"/>
      <c r="IM387" s="18"/>
      <c r="IN387" s="18"/>
      <c r="IO387" s="18"/>
      <c r="IP387" s="18"/>
      <c r="IQ387" s="18"/>
      <c r="IR387" s="18"/>
      <c r="IS387" s="18"/>
      <c r="IT387" s="18"/>
      <c r="IU387" s="18"/>
      <c r="IV387" s="18"/>
      <c r="IW387" s="18"/>
      <c r="IX387" s="18"/>
      <c r="IY387" s="18"/>
      <c r="IZ387" s="18"/>
      <c r="JA387" s="18"/>
      <c r="JB387" s="18"/>
      <c r="JC387" s="18"/>
      <c r="JD387" s="18"/>
      <c r="JE387" s="18"/>
      <c r="JF387" s="18"/>
    </row>
    <row r="388" spans="36:266" x14ac:dyDescent="0.3">
      <c r="AJ388" s="24"/>
      <c r="AK388" s="24"/>
      <c r="AL388" s="20"/>
      <c r="AM388" s="23"/>
      <c r="AN388" s="18"/>
      <c r="AO388" s="24"/>
      <c r="AW388" s="71"/>
      <c r="AX388" s="71"/>
      <c r="AY388" s="71"/>
      <c r="BB388" s="25"/>
      <c r="BC388" s="21"/>
      <c r="BG388" s="18"/>
      <c r="BN388" s="22"/>
      <c r="BO388" s="22"/>
      <c r="BP388" s="22"/>
      <c r="BQ388" s="22"/>
      <c r="BR388" s="15"/>
      <c r="CF388" s="15"/>
      <c r="CL388" s="22"/>
      <c r="CM388" s="15"/>
      <c r="CR388" s="22"/>
      <c r="CT388" s="15"/>
      <c r="CW388" s="22"/>
      <c r="DA388" s="15"/>
      <c r="DH388" s="15"/>
      <c r="DJ388" s="22"/>
      <c r="DO388" s="15"/>
      <c r="DV388" s="15"/>
      <c r="EC388" s="15"/>
      <c r="EJ388" s="15"/>
      <c r="EQ388" s="15"/>
      <c r="EX388" s="15"/>
      <c r="FE388" s="15"/>
      <c r="FL388" s="15"/>
      <c r="FS388" s="15"/>
      <c r="FZ388" s="15"/>
      <c r="GG388" s="15"/>
      <c r="GN388" s="15"/>
      <c r="GP388" s="22"/>
      <c r="GQ388" s="22"/>
      <c r="GR388" s="22"/>
      <c r="GS388" s="22"/>
      <c r="GT388" s="22"/>
      <c r="GU388" s="15"/>
      <c r="GV388" s="22"/>
      <c r="GW388" s="22"/>
      <c r="GX388" s="22"/>
      <c r="GY388" s="18"/>
      <c r="GZ388" s="18"/>
      <c r="HA388" s="18"/>
      <c r="HB388" s="18"/>
      <c r="HC388" s="18"/>
      <c r="HD388" s="18"/>
      <c r="HE388" s="18"/>
      <c r="HF388" s="18"/>
      <c r="HG388" s="18"/>
      <c r="HH388" s="18"/>
      <c r="HI388" s="18"/>
      <c r="HJ388" s="18"/>
      <c r="HK388" s="18"/>
      <c r="HL388" s="18"/>
      <c r="HM388" s="18"/>
      <c r="HN388" s="18"/>
      <c r="HO388" s="18"/>
      <c r="HP388" s="18"/>
      <c r="HQ388" s="18"/>
      <c r="HR388" s="18"/>
      <c r="HS388" s="18"/>
      <c r="HT388" s="18"/>
      <c r="HU388" s="18"/>
      <c r="HV388" s="18"/>
      <c r="HW388" s="18"/>
      <c r="HX388" s="18"/>
      <c r="HY388" s="18"/>
      <c r="HZ388" s="18"/>
      <c r="IA388" s="18"/>
      <c r="IB388" s="18"/>
      <c r="IC388" s="18"/>
      <c r="ID388" s="18"/>
      <c r="IE388" s="18"/>
      <c r="IF388" s="18"/>
      <c r="IG388" s="18"/>
      <c r="IH388" s="18"/>
      <c r="II388" s="18"/>
      <c r="IJ388" s="18"/>
      <c r="IK388" s="18"/>
      <c r="IL388" s="18"/>
      <c r="IM388" s="18"/>
      <c r="IN388" s="18"/>
      <c r="IO388" s="18"/>
      <c r="IP388" s="18"/>
      <c r="IQ388" s="18"/>
      <c r="IR388" s="18"/>
      <c r="IS388" s="18"/>
      <c r="IT388" s="18"/>
      <c r="IU388" s="18"/>
      <c r="IV388" s="18"/>
      <c r="IW388" s="18"/>
      <c r="IX388" s="18"/>
      <c r="IY388" s="18"/>
      <c r="IZ388" s="18"/>
      <c r="JA388" s="18"/>
      <c r="JB388" s="18"/>
      <c r="JC388" s="18"/>
      <c r="JD388" s="18"/>
      <c r="JE388" s="18"/>
      <c r="JF388" s="18"/>
    </row>
    <row r="389" spans="36:266" x14ac:dyDescent="0.3">
      <c r="AJ389" s="24"/>
      <c r="AK389" s="24"/>
      <c r="AL389" s="20"/>
      <c r="AM389" s="23"/>
      <c r="AN389" s="18"/>
      <c r="AO389" s="24"/>
      <c r="AW389" s="71"/>
      <c r="AX389" s="71"/>
      <c r="AY389" s="71"/>
      <c r="BB389" s="25"/>
      <c r="BC389" s="21"/>
      <c r="BG389" s="18"/>
      <c r="BN389" s="22"/>
      <c r="BO389" s="22"/>
      <c r="BP389" s="22"/>
      <c r="BQ389" s="22"/>
      <c r="BR389" s="15"/>
      <c r="CF389" s="15"/>
      <c r="CL389" s="22"/>
      <c r="CM389" s="15"/>
      <c r="CR389" s="22"/>
      <c r="CT389" s="15"/>
      <c r="CW389" s="22"/>
      <c r="DA389" s="15"/>
      <c r="DH389" s="15"/>
      <c r="DJ389" s="22"/>
      <c r="DO389" s="15"/>
      <c r="DV389" s="15"/>
      <c r="EC389" s="15"/>
      <c r="EJ389" s="15"/>
      <c r="EQ389" s="15"/>
      <c r="EX389" s="15"/>
      <c r="FE389" s="15"/>
      <c r="FL389" s="15"/>
      <c r="FS389" s="15"/>
      <c r="FZ389" s="15"/>
      <c r="GG389" s="15"/>
      <c r="GN389" s="15"/>
      <c r="GP389" s="22"/>
      <c r="GQ389" s="22"/>
      <c r="GR389" s="22"/>
      <c r="GS389" s="22"/>
      <c r="GT389" s="22"/>
      <c r="GU389" s="15"/>
      <c r="GV389" s="22"/>
      <c r="GW389" s="22"/>
      <c r="GX389" s="22"/>
      <c r="GY389" s="18"/>
      <c r="GZ389" s="18"/>
      <c r="HA389" s="18"/>
      <c r="HB389" s="18"/>
      <c r="HC389" s="18"/>
      <c r="HD389" s="18"/>
      <c r="HE389" s="18"/>
      <c r="HF389" s="18"/>
      <c r="HG389" s="18"/>
      <c r="HH389" s="18"/>
      <c r="HI389" s="18"/>
      <c r="HJ389" s="18"/>
      <c r="HK389" s="18"/>
      <c r="HL389" s="18"/>
      <c r="HM389" s="18"/>
      <c r="HN389" s="18"/>
      <c r="HO389" s="18"/>
      <c r="HP389" s="18"/>
      <c r="HQ389" s="18"/>
      <c r="HR389" s="18"/>
      <c r="HS389" s="18"/>
      <c r="HT389" s="18"/>
      <c r="HU389" s="18"/>
      <c r="HV389" s="18"/>
      <c r="HW389" s="18"/>
      <c r="HX389" s="18"/>
      <c r="HY389" s="18"/>
      <c r="HZ389" s="18"/>
      <c r="IA389" s="18"/>
      <c r="IB389" s="18"/>
      <c r="IC389" s="18"/>
      <c r="ID389" s="18"/>
      <c r="IE389" s="18"/>
      <c r="IF389" s="18"/>
      <c r="IG389" s="18"/>
      <c r="IH389" s="18"/>
      <c r="II389" s="18"/>
      <c r="IJ389" s="18"/>
      <c r="IK389" s="18"/>
      <c r="IL389" s="18"/>
      <c r="IM389" s="18"/>
      <c r="IN389" s="18"/>
      <c r="IO389" s="18"/>
      <c r="IP389" s="18"/>
      <c r="IQ389" s="18"/>
      <c r="IR389" s="18"/>
      <c r="IS389" s="18"/>
      <c r="IT389" s="18"/>
      <c r="IU389" s="18"/>
      <c r="IV389" s="18"/>
      <c r="IW389" s="18"/>
      <c r="IX389" s="18"/>
      <c r="IY389" s="18"/>
      <c r="IZ389" s="18"/>
      <c r="JA389" s="18"/>
      <c r="JB389" s="18"/>
      <c r="JC389" s="18"/>
      <c r="JD389" s="18"/>
      <c r="JE389" s="18"/>
      <c r="JF389" s="18"/>
    </row>
    <row r="390" spans="36:266" x14ac:dyDescent="0.3">
      <c r="AJ390" s="24"/>
      <c r="AK390" s="24"/>
      <c r="AL390" s="20"/>
      <c r="AM390" s="23"/>
      <c r="AN390" s="18"/>
      <c r="AO390" s="24"/>
      <c r="AW390" s="71"/>
      <c r="AX390" s="71"/>
      <c r="AY390" s="71"/>
      <c r="BB390" s="25"/>
      <c r="BC390" s="21"/>
      <c r="BG390" s="18"/>
      <c r="BN390" s="22"/>
      <c r="BO390" s="22"/>
      <c r="BP390" s="22"/>
      <c r="BQ390" s="22"/>
      <c r="BR390" s="15"/>
      <c r="CF390" s="15"/>
      <c r="CL390" s="22"/>
      <c r="CM390" s="15"/>
      <c r="CR390" s="22"/>
      <c r="CT390" s="15"/>
      <c r="CW390" s="22"/>
      <c r="DA390" s="15"/>
      <c r="DH390" s="15"/>
      <c r="DJ390" s="22"/>
      <c r="DO390" s="15"/>
      <c r="DV390" s="15"/>
      <c r="EC390" s="15"/>
      <c r="EJ390" s="15"/>
      <c r="EQ390" s="15"/>
      <c r="EX390" s="15"/>
      <c r="FE390" s="15"/>
      <c r="FL390" s="15"/>
      <c r="FS390" s="15"/>
      <c r="FZ390" s="15"/>
      <c r="GG390" s="15"/>
      <c r="GN390" s="15"/>
      <c r="GP390" s="22"/>
      <c r="GQ390" s="22"/>
      <c r="GR390" s="22"/>
      <c r="GS390" s="22"/>
      <c r="GT390" s="22"/>
      <c r="GU390" s="15"/>
      <c r="GV390" s="22"/>
      <c r="GW390" s="22"/>
      <c r="GX390" s="22"/>
      <c r="GY390" s="18"/>
      <c r="GZ390" s="18"/>
      <c r="HA390" s="18"/>
      <c r="HB390" s="18"/>
      <c r="HC390" s="18"/>
      <c r="HD390" s="18"/>
      <c r="HE390" s="18"/>
      <c r="HF390" s="18"/>
      <c r="HG390" s="18"/>
      <c r="HH390" s="18"/>
      <c r="HI390" s="18"/>
      <c r="HJ390" s="18"/>
      <c r="HK390" s="18"/>
      <c r="HL390" s="18"/>
      <c r="HM390" s="18"/>
      <c r="HN390" s="18"/>
      <c r="HO390" s="18"/>
      <c r="HP390" s="18"/>
      <c r="HQ390" s="18"/>
      <c r="HR390" s="18"/>
      <c r="HS390" s="18"/>
      <c r="HT390" s="18"/>
      <c r="HU390" s="18"/>
      <c r="HV390" s="18"/>
      <c r="HW390" s="18"/>
      <c r="HX390" s="18"/>
      <c r="HY390" s="18"/>
      <c r="HZ390" s="18"/>
      <c r="IA390" s="18"/>
      <c r="IB390" s="18"/>
      <c r="IC390" s="18"/>
      <c r="ID390" s="18"/>
      <c r="IE390" s="18"/>
      <c r="IF390" s="18"/>
      <c r="IG390" s="18"/>
      <c r="IH390" s="18"/>
      <c r="II390" s="18"/>
      <c r="IJ390" s="18"/>
      <c r="IK390" s="18"/>
      <c r="IL390" s="18"/>
      <c r="IM390" s="18"/>
      <c r="IN390" s="18"/>
      <c r="IO390" s="18"/>
      <c r="IP390" s="18"/>
      <c r="IQ390" s="18"/>
      <c r="IR390" s="18"/>
      <c r="IS390" s="18"/>
      <c r="IT390" s="18"/>
      <c r="IU390" s="18"/>
      <c r="IV390" s="18"/>
      <c r="IW390" s="18"/>
      <c r="IX390" s="18"/>
      <c r="IY390" s="18"/>
      <c r="IZ390" s="18"/>
      <c r="JA390" s="18"/>
      <c r="JB390" s="18"/>
      <c r="JC390" s="18"/>
      <c r="JD390" s="18"/>
      <c r="JE390" s="18"/>
      <c r="JF390" s="18"/>
    </row>
    <row r="391" spans="36:266" x14ac:dyDescent="0.3">
      <c r="AJ391" s="24"/>
      <c r="AK391" s="24"/>
      <c r="AL391" s="20"/>
      <c r="AM391" s="23"/>
      <c r="AN391" s="18"/>
      <c r="AO391" s="24"/>
      <c r="AW391" s="71"/>
      <c r="AX391" s="71"/>
      <c r="AY391" s="71"/>
      <c r="BB391" s="25"/>
      <c r="BC391" s="21"/>
      <c r="BG391" s="18"/>
      <c r="BN391" s="22"/>
      <c r="BO391" s="22"/>
      <c r="BP391" s="22"/>
      <c r="BQ391" s="22"/>
      <c r="BR391" s="15"/>
      <c r="CF391" s="15"/>
      <c r="CL391" s="22"/>
      <c r="CM391" s="15"/>
      <c r="CR391" s="22"/>
      <c r="CT391" s="15"/>
      <c r="CW391" s="22"/>
      <c r="DA391" s="15"/>
      <c r="DH391" s="15"/>
      <c r="DJ391" s="22"/>
      <c r="DO391" s="15"/>
      <c r="DV391" s="15"/>
      <c r="EC391" s="15"/>
      <c r="EJ391" s="15"/>
      <c r="EQ391" s="15"/>
      <c r="EX391" s="15"/>
      <c r="FE391" s="15"/>
      <c r="FL391" s="15"/>
      <c r="FS391" s="15"/>
      <c r="FZ391" s="15"/>
      <c r="GG391" s="15"/>
      <c r="GN391" s="15"/>
      <c r="GP391" s="22"/>
      <c r="GQ391" s="22"/>
      <c r="GR391" s="22"/>
      <c r="GS391" s="22"/>
      <c r="GT391" s="22"/>
      <c r="GU391" s="15"/>
      <c r="GV391" s="22"/>
      <c r="GW391" s="22"/>
      <c r="GX391" s="22"/>
      <c r="GY391" s="18"/>
      <c r="GZ391" s="18"/>
      <c r="HA391" s="18"/>
      <c r="HB391" s="18"/>
      <c r="HC391" s="18"/>
      <c r="HD391" s="18"/>
      <c r="HE391" s="18"/>
      <c r="HF391" s="18"/>
      <c r="HG391" s="18"/>
      <c r="HH391" s="18"/>
      <c r="HI391" s="18"/>
      <c r="HJ391" s="18"/>
      <c r="HK391" s="18"/>
      <c r="HL391" s="18"/>
      <c r="HM391" s="18"/>
      <c r="HN391" s="18"/>
      <c r="HO391" s="18"/>
      <c r="HP391" s="18"/>
      <c r="HQ391" s="18"/>
      <c r="HR391" s="18"/>
      <c r="HS391" s="18"/>
      <c r="HT391" s="18"/>
      <c r="HU391" s="18"/>
      <c r="HV391" s="18"/>
      <c r="HW391" s="18"/>
      <c r="HX391" s="18"/>
      <c r="HY391" s="18"/>
      <c r="HZ391" s="18"/>
      <c r="IA391" s="18"/>
      <c r="IB391" s="18"/>
      <c r="IC391" s="18"/>
      <c r="ID391" s="18"/>
      <c r="IE391" s="18"/>
      <c r="IF391" s="18"/>
      <c r="IG391" s="18"/>
      <c r="IH391" s="18"/>
      <c r="II391" s="18"/>
      <c r="IJ391" s="18"/>
      <c r="IK391" s="18"/>
      <c r="IL391" s="18"/>
      <c r="IM391" s="18"/>
      <c r="IN391" s="18"/>
      <c r="IO391" s="18"/>
      <c r="IP391" s="18"/>
      <c r="IQ391" s="18"/>
      <c r="IR391" s="18"/>
      <c r="IS391" s="18"/>
      <c r="IT391" s="18"/>
      <c r="IU391" s="18"/>
      <c r="IV391" s="18"/>
      <c r="IW391" s="18"/>
      <c r="IX391" s="18"/>
      <c r="IY391" s="18"/>
      <c r="IZ391" s="18"/>
      <c r="JA391" s="18"/>
      <c r="JB391" s="18"/>
      <c r="JC391" s="18"/>
      <c r="JD391" s="18"/>
      <c r="JE391" s="18"/>
      <c r="JF391" s="18"/>
    </row>
    <row r="392" spans="36:266" x14ac:dyDescent="0.3">
      <c r="AJ392" s="24"/>
      <c r="AK392" s="24"/>
      <c r="AL392" s="20"/>
      <c r="AM392" s="23"/>
      <c r="AN392" s="18"/>
      <c r="AO392" s="24"/>
      <c r="AW392" s="71"/>
      <c r="AX392" s="71"/>
      <c r="AY392" s="71"/>
      <c r="BB392" s="25"/>
      <c r="BC392" s="21"/>
      <c r="BG392" s="18"/>
      <c r="BN392" s="22"/>
      <c r="BO392" s="22"/>
      <c r="BP392" s="22"/>
      <c r="BQ392" s="22"/>
      <c r="BR392" s="15"/>
      <c r="CF392" s="15"/>
      <c r="CL392" s="22"/>
      <c r="CM392" s="15"/>
      <c r="CR392" s="22"/>
      <c r="CT392" s="15"/>
      <c r="CW392" s="22"/>
      <c r="DA392" s="15"/>
      <c r="DH392" s="15"/>
      <c r="DJ392" s="22"/>
      <c r="DO392" s="15"/>
      <c r="DV392" s="15"/>
      <c r="EC392" s="15"/>
      <c r="EJ392" s="15"/>
      <c r="EQ392" s="15"/>
      <c r="EX392" s="15"/>
      <c r="FE392" s="15"/>
      <c r="FL392" s="15"/>
      <c r="FS392" s="15"/>
      <c r="FZ392" s="15"/>
      <c r="GG392" s="15"/>
      <c r="GN392" s="15"/>
      <c r="GP392" s="22"/>
      <c r="GQ392" s="22"/>
      <c r="GR392" s="22"/>
      <c r="GS392" s="22"/>
      <c r="GT392" s="22"/>
      <c r="GU392" s="15"/>
      <c r="GV392" s="22"/>
      <c r="GW392" s="22"/>
      <c r="GX392" s="22"/>
      <c r="GY392" s="18"/>
      <c r="GZ392" s="18"/>
      <c r="HA392" s="18"/>
      <c r="HB392" s="18"/>
      <c r="HC392" s="18"/>
      <c r="HD392" s="18"/>
      <c r="HE392" s="18"/>
      <c r="HF392" s="18"/>
      <c r="HG392" s="18"/>
      <c r="HH392" s="18"/>
      <c r="HI392" s="18"/>
      <c r="HJ392" s="18"/>
      <c r="HK392" s="18"/>
      <c r="HL392" s="18"/>
      <c r="HM392" s="18"/>
      <c r="HN392" s="18"/>
      <c r="HO392" s="18"/>
      <c r="HP392" s="18"/>
      <c r="HQ392" s="18"/>
      <c r="HR392" s="18"/>
      <c r="HS392" s="18"/>
      <c r="HT392" s="18"/>
      <c r="HU392" s="18"/>
      <c r="HV392" s="18"/>
      <c r="HW392" s="18"/>
      <c r="HX392" s="18"/>
      <c r="HY392" s="18"/>
      <c r="HZ392" s="18"/>
      <c r="IA392" s="18"/>
      <c r="IB392" s="18"/>
      <c r="IC392" s="18"/>
      <c r="ID392" s="18"/>
      <c r="IE392" s="18"/>
      <c r="IF392" s="18"/>
      <c r="IG392" s="18"/>
      <c r="IH392" s="18"/>
      <c r="II392" s="18"/>
      <c r="IJ392" s="18"/>
      <c r="IK392" s="18"/>
      <c r="IL392" s="18"/>
      <c r="IM392" s="18"/>
      <c r="IN392" s="18"/>
      <c r="IO392" s="18"/>
      <c r="IP392" s="18"/>
      <c r="IQ392" s="18"/>
      <c r="IR392" s="18"/>
      <c r="IS392" s="18"/>
      <c r="IT392" s="18"/>
      <c r="IU392" s="18"/>
      <c r="IV392" s="18"/>
      <c r="IW392" s="18"/>
      <c r="IX392" s="18"/>
      <c r="IY392" s="18"/>
      <c r="IZ392" s="18"/>
      <c r="JA392" s="18"/>
      <c r="JB392" s="18"/>
      <c r="JC392" s="18"/>
      <c r="JD392" s="18"/>
      <c r="JE392" s="18"/>
      <c r="JF392" s="18"/>
    </row>
    <row r="393" spans="36:266" x14ac:dyDescent="0.3">
      <c r="AJ393" s="24"/>
      <c r="AK393" s="24"/>
      <c r="AL393" s="20"/>
      <c r="AM393" s="23"/>
      <c r="AN393" s="18"/>
      <c r="AO393" s="24"/>
      <c r="AW393" s="71"/>
      <c r="AX393" s="71"/>
      <c r="AY393" s="71"/>
      <c r="BB393" s="25"/>
      <c r="BC393" s="21"/>
      <c r="BG393" s="18"/>
      <c r="BN393" s="22"/>
      <c r="BO393" s="22"/>
      <c r="BP393" s="22"/>
      <c r="BQ393" s="22"/>
      <c r="BR393" s="15"/>
      <c r="CF393" s="15"/>
      <c r="CL393" s="22"/>
      <c r="CM393" s="15"/>
      <c r="CR393" s="22"/>
      <c r="CT393" s="15"/>
      <c r="CW393" s="22"/>
      <c r="DA393" s="15"/>
      <c r="DH393" s="15"/>
      <c r="DJ393" s="22"/>
      <c r="DO393" s="15"/>
      <c r="DV393" s="15"/>
      <c r="EC393" s="15"/>
      <c r="EJ393" s="15"/>
      <c r="EQ393" s="15"/>
      <c r="EX393" s="15"/>
      <c r="FE393" s="15"/>
      <c r="FL393" s="15"/>
      <c r="FS393" s="15"/>
      <c r="FZ393" s="15"/>
      <c r="GG393" s="15"/>
      <c r="GN393" s="15"/>
      <c r="GP393" s="22"/>
      <c r="GQ393" s="22"/>
      <c r="GR393" s="22"/>
      <c r="GS393" s="22"/>
      <c r="GT393" s="22"/>
      <c r="GU393" s="15"/>
      <c r="GV393" s="22"/>
      <c r="GW393" s="22"/>
      <c r="GX393" s="22"/>
      <c r="GY393" s="18"/>
      <c r="GZ393" s="18"/>
      <c r="HA393" s="18"/>
      <c r="HB393" s="18"/>
      <c r="HC393" s="18"/>
      <c r="HD393" s="18"/>
      <c r="HE393" s="18"/>
      <c r="HF393" s="18"/>
      <c r="HG393" s="18"/>
      <c r="HH393" s="18"/>
      <c r="HI393" s="18"/>
      <c r="HJ393" s="18"/>
      <c r="HK393" s="18"/>
      <c r="HL393" s="18"/>
      <c r="HM393" s="18"/>
      <c r="HN393" s="18"/>
      <c r="HO393" s="18"/>
      <c r="HP393" s="18"/>
      <c r="HQ393" s="18"/>
      <c r="HR393" s="18"/>
      <c r="HS393" s="18"/>
      <c r="HT393" s="18"/>
      <c r="HU393" s="18"/>
      <c r="HV393" s="18"/>
      <c r="HW393" s="18"/>
      <c r="HX393" s="18"/>
      <c r="HY393" s="18"/>
      <c r="HZ393" s="18"/>
      <c r="IA393" s="18"/>
      <c r="IB393" s="18"/>
      <c r="IC393" s="18"/>
      <c r="ID393" s="18"/>
      <c r="IE393" s="18"/>
      <c r="IF393" s="18"/>
      <c r="IG393" s="18"/>
      <c r="IH393" s="18"/>
      <c r="II393" s="18"/>
      <c r="IJ393" s="18"/>
      <c r="IK393" s="18"/>
      <c r="IL393" s="18"/>
      <c r="IM393" s="18"/>
      <c r="IN393" s="18"/>
      <c r="IO393" s="18"/>
      <c r="IP393" s="18"/>
      <c r="IQ393" s="18"/>
      <c r="IR393" s="18"/>
      <c r="IS393" s="18"/>
      <c r="IT393" s="18"/>
      <c r="IU393" s="18"/>
      <c r="IV393" s="18"/>
      <c r="IW393" s="18"/>
      <c r="IX393" s="18"/>
      <c r="IY393" s="18"/>
      <c r="IZ393" s="18"/>
      <c r="JA393" s="18"/>
      <c r="JB393" s="18"/>
      <c r="JC393" s="18"/>
      <c r="JD393" s="18"/>
      <c r="JE393" s="18"/>
      <c r="JF393" s="18"/>
    </row>
    <row r="394" spans="36:266" x14ac:dyDescent="0.3">
      <c r="AJ394" s="24"/>
      <c r="AK394" s="24"/>
      <c r="AL394" s="20"/>
      <c r="AM394" s="23"/>
      <c r="AN394" s="18"/>
      <c r="AO394" s="24"/>
      <c r="AW394" s="71"/>
      <c r="AX394" s="71"/>
      <c r="AY394" s="71"/>
      <c r="BB394" s="25"/>
      <c r="BC394" s="21"/>
      <c r="BG394" s="18"/>
      <c r="BN394" s="22"/>
      <c r="BO394" s="22"/>
      <c r="BP394" s="22"/>
      <c r="BQ394" s="22"/>
      <c r="BR394" s="15"/>
      <c r="CF394" s="15"/>
      <c r="CL394" s="22"/>
      <c r="CM394" s="15"/>
      <c r="CR394" s="22"/>
      <c r="CT394" s="15"/>
      <c r="CW394" s="22"/>
      <c r="DA394" s="15"/>
      <c r="DH394" s="15"/>
      <c r="DJ394" s="22"/>
      <c r="DO394" s="15"/>
      <c r="DV394" s="15"/>
      <c r="EC394" s="15"/>
      <c r="EJ394" s="15"/>
      <c r="EQ394" s="15"/>
      <c r="EX394" s="15"/>
      <c r="FE394" s="15"/>
      <c r="FL394" s="15"/>
      <c r="FS394" s="15"/>
      <c r="FZ394" s="15"/>
      <c r="GG394" s="15"/>
      <c r="GN394" s="15"/>
      <c r="GP394" s="22"/>
      <c r="GQ394" s="22"/>
      <c r="GR394" s="22"/>
      <c r="GS394" s="22"/>
      <c r="GT394" s="22"/>
      <c r="GU394" s="15"/>
      <c r="GV394" s="22"/>
      <c r="GW394" s="22"/>
      <c r="GX394" s="22"/>
      <c r="GY394" s="18"/>
      <c r="GZ394" s="18"/>
      <c r="HA394" s="18"/>
      <c r="HB394" s="18"/>
      <c r="HC394" s="18"/>
      <c r="HD394" s="18"/>
      <c r="HE394" s="18"/>
      <c r="HF394" s="18"/>
      <c r="HG394" s="18"/>
      <c r="HH394" s="18"/>
      <c r="HI394" s="18"/>
      <c r="HJ394" s="18"/>
      <c r="HK394" s="18"/>
      <c r="HL394" s="18"/>
      <c r="HM394" s="18"/>
      <c r="HN394" s="18"/>
      <c r="HO394" s="18"/>
      <c r="HP394" s="18"/>
      <c r="HQ394" s="18"/>
      <c r="HR394" s="18"/>
      <c r="HS394" s="18"/>
      <c r="HT394" s="18"/>
      <c r="HU394" s="18"/>
      <c r="HV394" s="18"/>
      <c r="HW394" s="18"/>
      <c r="HX394" s="18"/>
      <c r="HY394" s="18"/>
      <c r="HZ394" s="18"/>
      <c r="IA394" s="18"/>
      <c r="IB394" s="18"/>
      <c r="IC394" s="18"/>
      <c r="ID394" s="18"/>
      <c r="IE394" s="18"/>
      <c r="IF394" s="18"/>
      <c r="IG394" s="18"/>
      <c r="IH394" s="18"/>
      <c r="II394" s="18"/>
      <c r="IJ394" s="18"/>
      <c r="IK394" s="18"/>
      <c r="IL394" s="18"/>
      <c r="IM394" s="18"/>
      <c r="IN394" s="18"/>
      <c r="IO394" s="18"/>
      <c r="IP394" s="18"/>
      <c r="IQ394" s="18"/>
      <c r="IR394" s="18"/>
      <c r="IS394" s="18"/>
      <c r="IT394" s="18"/>
      <c r="IU394" s="18"/>
      <c r="IV394" s="18"/>
      <c r="IW394" s="18"/>
      <c r="IX394" s="18"/>
      <c r="IY394" s="18"/>
      <c r="IZ394" s="18"/>
      <c r="JA394" s="18"/>
      <c r="JB394" s="18"/>
      <c r="JC394" s="18"/>
      <c r="JD394" s="18"/>
      <c r="JE394" s="18"/>
      <c r="JF394" s="18"/>
    </row>
    <row r="395" spans="36:266" x14ac:dyDescent="0.3">
      <c r="AJ395" s="24"/>
      <c r="AK395" s="24"/>
      <c r="AL395" s="20"/>
      <c r="AM395" s="23"/>
      <c r="AN395" s="18"/>
      <c r="AO395" s="24"/>
      <c r="AW395" s="71"/>
      <c r="AX395" s="71"/>
      <c r="AY395" s="71"/>
      <c r="BB395" s="25"/>
      <c r="BC395" s="21"/>
      <c r="BG395" s="18"/>
      <c r="BN395" s="22"/>
      <c r="BO395" s="22"/>
      <c r="BP395" s="22"/>
      <c r="BQ395" s="22"/>
      <c r="BR395" s="15"/>
      <c r="CF395" s="15"/>
      <c r="CL395" s="22"/>
      <c r="CM395" s="15"/>
      <c r="CR395" s="22"/>
      <c r="CT395" s="15"/>
      <c r="CW395" s="22"/>
      <c r="DA395" s="15"/>
      <c r="DH395" s="15"/>
      <c r="DJ395" s="22"/>
      <c r="DO395" s="15"/>
      <c r="DV395" s="15"/>
      <c r="EC395" s="15"/>
      <c r="EJ395" s="15"/>
      <c r="EQ395" s="15"/>
      <c r="EX395" s="15"/>
      <c r="FE395" s="15"/>
      <c r="FL395" s="15"/>
      <c r="FS395" s="15"/>
      <c r="FZ395" s="15"/>
      <c r="GG395" s="15"/>
      <c r="GN395" s="15"/>
      <c r="GP395" s="22"/>
      <c r="GQ395" s="22"/>
      <c r="GR395" s="22"/>
      <c r="GS395" s="22"/>
      <c r="GT395" s="22"/>
      <c r="GU395" s="15"/>
      <c r="GV395" s="22"/>
      <c r="GW395" s="22"/>
      <c r="GX395" s="22"/>
      <c r="GY395" s="18"/>
      <c r="GZ395" s="18"/>
      <c r="HA395" s="18"/>
      <c r="HB395" s="18"/>
      <c r="HC395" s="18"/>
      <c r="HD395" s="18"/>
      <c r="HE395" s="18"/>
      <c r="HF395" s="18"/>
      <c r="HG395" s="18"/>
      <c r="HH395" s="18"/>
      <c r="HI395" s="18"/>
      <c r="HJ395" s="18"/>
      <c r="HK395" s="18"/>
      <c r="HL395" s="18"/>
      <c r="HM395" s="18"/>
      <c r="HN395" s="18"/>
      <c r="HO395" s="18"/>
      <c r="HP395" s="18"/>
      <c r="HQ395" s="18"/>
      <c r="HR395" s="18"/>
      <c r="HS395" s="18"/>
      <c r="HT395" s="18"/>
      <c r="HU395" s="18"/>
      <c r="HV395" s="18"/>
      <c r="HW395" s="18"/>
      <c r="HX395" s="18"/>
      <c r="HY395" s="18"/>
      <c r="HZ395" s="18"/>
      <c r="IA395" s="18"/>
      <c r="IB395" s="18"/>
      <c r="IC395" s="18"/>
      <c r="ID395" s="18"/>
      <c r="IE395" s="18"/>
      <c r="IF395" s="18"/>
      <c r="IG395" s="18"/>
      <c r="IH395" s="18"/>
      <c r="II395" s="18"/>
      <c r="IJ395" s="18"/>
      <c r="IK395" s="18"/>
      <c r="IL395" s="18"/>
      <c r="IM395" s="18"/>
      <c r="IN395" s="18"/>
      <c r="IO395" s="18"/>
      <c r="IP395" s="18"/>
      <c r="IQ395" s="18"/>
      <c r="IR395" s="18"/>
      <c r="IS395" s="18"/>
      <c r="IT395" s="18"/>
      <c r="IU395" s="18"/>
      <c r="IV395" s="18"/>
      <c r="IW395" s="18"/>
      <c r="IX395" s="18"/>
      <c r="IY395" s="18"/>
      <c r="IZ395" s="18"/>
      <c r="JA395" s="18"/>
      <c r="JB395" s="18"/>
      <c r="JC395" s="18"/>
      <c r="JD395" s="18"/>
      <c r="JE395" s="18"/>
      <c r="JF395" s="18"/>
    </row>
    <row r="396" spans="36:266" x14ac:dyDescent="0.3">
      <c r="AJ396" s="24"/>
      <c r="AK396" s="24"/>
      <c r="AL396" s="20"/>
      <c r="AM396" s="23"/>
      <c r="AN396" s="18"/>
      <c r="AO396" s="24"/>
      <c r="AW396" s="71"/>
      <c r="AX396" s="71"/>
      <c r="AY396" s="71"/>
      <c r="BB396" s="25"/>
      <c r="BC396" s="21"/>
      <c r="BG396" s="18"/>
      <c r="BN396" s="22"/>
      <c r="BO396" s="22"/>
      <c r="BP396" s="22"/>
      <c r="BQ396" s="22"/>
      <c r="BR396" s="15"/>
      <c r="CF396" s="15"/>
      <c r="CL396" s="22"/>
      <c r="CM396" s="15"/>
      <c r="CR396" s="22"/>
      <c r="CT396" s="15"/>
      <c r="CW396" s="22"/>
      <c r="DA396" s="15"/>
      <c r="DH396" s="15"/>
      <c r="DJ396" s="22"/>
      <c r="DO396" s="15"/>
      <c r="DV396" s="15"/>
      <c r="EC396" s="15"/>
      <c r="EJ396" s="15"/>
      <c r="EQ396" s="15"/>
      <c r="EX396" s="15"/>
      <c r="FE396" s="15"/>
      <c r="FL396" s="15"/>
      <c r="FS396" s="15"/>
      <c r="FZ396" s="15"/>
      <c r="GG396" s="15"/>
      <c r="GN396" s="15"/>
      <c r="GP396" s="22"/>
      <c r="GQ396" s="22"/>
      <c r="GR396" s="22"/>
      <c r="GS396" s="22"/>
      <c r="GT396" s="22"/>
      <c r="GU396" s="15"/>
      <c r="GV396" s="22"/>
      <c r="GW396" s="22"/>
      <c r="GX396" s="22"/>
      <c r="GY396" s="18"/>
      <c r="GZ396" s="18"/>
      <c r="HA396" s="18"/>
      <c r="HB396" s="18"/>
      <c r="HC396" s="18"/>
      <c r="HD396" s="18"/>
      <c r="HE396" s="18"/>
      <c r="HF396" s="18"/>
      <c r="HG396" s="18"/>
      <c r="HH396" s="18"/>
      <c r="HI396" s="18"/>
      <c r="HJ396" s="18"/>
      <c r="HK396" s="18"/>
      <c r="HL396" s="18"/>
      <c r="HM396" s="18"/>
      <c r="HN396" s="18"/>
      <c r="HO396" s="18"/>
      <c r="HP396" s="18"/>
      <c r="HQ396" s="18"/>
      <c r="HR396" s="18"/>
      <c r="HS396" s="18"/>
      <c r="HT396" s="18"/>
      <c r="HU396" s="18"/>
      <c r="HV396" s="18"/>
      <c r="HW396" s="18"/>
      <c r="HX396" s="18"/>
      <c r="HY396" s="18"/>
      <c r="HZ396" s="18"/>
      <c r="IA396" s="18"/>
      <c r="IB396" s="18"/>
      <c r="IC396" s="18"/>
      <c r="ID396" s="18"/>
      <c r="IE396" s="18"/>
      <c r="IF396" s="18"/>
      <c r="IG396" s="18"/>
      <c r="IH396" s="18"/>
      <c r="II396" s="18"/>
      <c r="IJ396" s="18"/>
      <c r="IK396" s="18"/>
      <c r="IL396" s="18"/>
      <c r="IM396" s="18"/>
      <c r="IN396" s="18"/>
      <c r="IO396" s="18"/>
      <c r="IP396" s="18"/>
      <c r="IQ396" s="18"/>
      <c r="IR396" s="18"/>
      <c r="IS396" s="18"/>
      <c r="IT396" s="18"/>
      <c r="IU396" s="18"/>
      <c r="IV396" s="18"/>
      <c r="IW396" s="18"/>
      <c r="IX396" s="18"/>
      <c r="IY396" s="18"/>
      <c r="IZ396" s="18"/>
      <c r="JA396" s="18"/>
      <c r="JB396" s="18"/>
      <c r="JC396" s="18"/>
      <c r="JD396" s="18"/>
      <c r="JE396" s="18"/>
      <c r="JF396" s="18"/>
    </row>
    <row r="397" spans="36:266" x14ac:dyDescent="0.3">
      <c r="AJ397" s="24"/>
      <c r="AK397" s="24"/>
      <c r="AL397" s="20"/>
      <c r="AM397" s="23"/>
      <c r="AN397" s="18"/>
      <c r="AO397" s="24"/>
      <c r="AW397" s="71"/>
      <c r="AX397" s="71"/>
      <c r="AY397" s="71"/>
      <c r="BB397" s="25"/>
      <c r="BC397" s="21"/>
      <c r="BG397" s="18"/>
      <c r="BN397" s="22"/>
      <c r="BO397" s="22"/>
      <c r="BP397" s="22"/>
      <c r="BQ397" s="22"/>
      <c r="BR397" s="15"/>
      <c r="CF397" s="15"/>
      <c r="CL397" s="22"/>
      <c r="CM397" s="15"/>
      <c r="CR397" s="22"/>
      <c r="CT397" s="15"/>
      <c r="CW397" s="22"/>
      <c r="DA397" s="15"/>
      <c r="DH397" s="15"/>
      <c r="DJ397" s="22"/>
      <c r="DO397" s="15"/>
      <c r="DV397" s="15"/>
      <c r="EC397" s="15"/>
      <c r="EJ397" s="15"/>
      <c r="EQ397" s="15"/>
      <c r="EX397" s="15"/>
      <c r="FE397" s="15"/>
      <c r="FL397" s="15"/>
      <c r="FS397" s="15"/>
      <c r="FZ397" s="15"/>
      <c r="GG397" s="15"/>
      <c r="GN397" s="15"/>
      <c r="GP397" s="22"/>
      <c r="GQ397" s="22"/>
      <c r="GR397" s="22"/>
      <c r="GS397" s="22"/>
      <c r="GT397" s="22"/>
      <c r="GU397" s="15"/>
      <c r="GV397" s="22"/>
      <c r="GW397" s="22"/>
      <c r="GX397" s="22"/>
      <c r="GY397" s="18"/>
      <c r="GZ397" s="18"/>
      <c r="HA397" s="18"/>
      <c r="HB397" s="18"/>
      <c r="HC397" s="18"/>
      <c r="HD397" s="18"/>
      <c r="HE397" s="18"/>
      <c r="HF397" s="18"/>
      <c r="HG397" s="18"/>
      <c r="HH397" s="18"/>
      <c r="HI397" s="18"/>
      <c r="HJ397" s="18"/>
      <c r="HK397" s="18"/>
      <c r="HL397" s="18"/>
      <c r="HM397" s="18"/>
      <c r="HN397" s="18"/>
      <c r="HO397" s="18"/>
      <c r="HP397" s="18"/>
      <c r="HQ397" s="18"/>
      <c r="HR397" s="18"/>
      <c r="HS397" s="18"/>
      <c r="HT397" s="18"/>
      <c r="HU397" s="18"/>
      <c r="HV397" s="18"/>
      <c r="HW397" s="18"/>
      <c r="HX397" s="18"/>
      <c r="HY397" s="18"/>
      <c r="HZ397" s="18"/>
      <c r="IA397" s="18"/>
      <c r="IB397" s="18"/>
      <c r="IC397" s="18"/>
      <c r="ID397" s="18"/>
      <c r="IE397" s="18"/>
      <c r="IF397" s="18"/>
      <c r="IG397" s="18"/>
      <c r="IH397" s="18"/>
      <c r="II397" s="18"/>
      <c r="IJ397" s="18"/>
      <c r="IK397" s="18"/>
      <c r="IL397" s="18"/>
      <c r="IM397" s="18"/>
      <c r="IN397" s="18"/>
      <c r="IO397" s="18"/>
      <c r="IP397" s="18"/>
      <c r="IQ397" s="18"/>
      <c r="IR397" s="18"/>
      <c r="IS397" s="18"/>
      <c r="IT397" s="18"/>
      <c r="IU397" s="18"/>
      <c r="IV397" s="18"/>
      <c r="IW397" s="18"/>
      <c r="IX397" s="18"/>
      <c r="IY397" s="18"/>
      <c r="IZ397" s="18"/>
      <c r="JA397" s="18"/>
      <c r="JB397" s="18"/>
      <c r="JC397" s="18"/>
      <c r="JD397" s="18"/>
      <c r="JE397" s="18"/>
      <c r="JF397" s="18"/>
    </row>
    <row r="398" spans="36:266" x14ac:dyDescent="0.3">
      <c r="AJ398" s="24"/>
      <c r="AK398" s="24"/>
      <c r="AL398" s="20"/>
      <c r="AM398" s="23"/>
      <c r="AN398" s="18"/>
      <c r="AO398" s="24"/>
      <c r="AW398" s="71"/>
      <c r="AX398" s="71"/>
      <c r="AY398" s="71"/>
      <c r="BB398" s="25"/>
      <c r="BC398" s="21"/>
      <c r="BG398" s="18"/>
      <c r="BN398" s="22"/>
      <c r="BO398" s="22"/>
      <c r="BP398" s="22"/>
      <c r="BQ398" s="22"/>
      <c r="BR398" s="15"/>
      <c r="CF398" s="15"/>
      <c r="CL398" s="22"/>
      <c r="CM398" s="15"/>
      <c r="CR398" s="22"/>
      <c r="CT398" s="15"/>
      <c r="CW398" s="22"/>
      <c r="DA398" s="15"/>
      <c r="DH398" s="15"/>
      <c r="DJ398" s="22"/>
      <c r="DO398" s="15"/>
      <c r="DV398" s="15"/>
      <c r="EC398" s="15"/>
      <c r="EJ398" s="15"/>
      <c r="EQ398" s="15"/>
      <c r="EX398" s="15"/>
      <c r="FE398" s="15"/>
      <c r="FL398" s="15"/>
      <c r="FS398" s="15"/>
      <c r="FZ398" s="15"/>
      <c r="GG398" s="15"/>
      <c r="GN398" s="15"/>
      <c r="GP398" s="22"/>
      <c r="GQ398" s="22"/>
      <c r="GR398" s="22"/>
      <c r="GS398" s="22"/>
      <c r="GT398" s="22"/>
      <c r="GU398" s="15"/>
      <c r="GV398" s="22"/>
      <c r="GW398" s="22"/>
      <c r="GX398" s="22"/>
      <c r="GY398" s="18"/>
      <c r="GZ398" s="18"/>
      <c r="HA398" s="18"/>
      <c r="HB398" s="18"/>
      <c r="HC398" s="18"/>
      <c r="HD398" s="18"/>
      <c r="HE398" s="18"/>
      <c r="HF398" s="18"/>
      <c r="HG398" s="18"/>
      <c r="HH398" s="18"/>
      <c r="HI398" s="18"/>
      <c r="HJ398" s="18"/>
      <c r="HK398" s="18"/>
      <c r="HL398" s="18"/>
      <c r="HM398" s="18"/>
      <c r="HN398" s="18"/>
      <c r="HO398" s="18"/>
      <c r="HP398" s="18"/>
      <c r="HQ398" s="18"/>
      <c r="HR398" s="18"/>
      <c r="HS398" s="18"/>
      <c r="HT398" s="18"/>
      <c r="HU398" s="18"/>
      <c r="HV398" s="18"/>
      <c r="HW398" s="18"/>
      <c r="HX398" s="18"/>
      <c r="HY398" s="18"/>
      <c r="HZ398" s="18"/>
      <c r="IA398" s="18"/>
      <c r="IB398" s="18"/>
      <c r="IC398" s="18"/>
      <c r="ID398" s="18"/>
      <c r="IE398" s="18"/>
      <c r="IF398" s="18"/>
      <c r="IG398" s="18"/>
      <c r="IH398" s="18"/>
      <c r="II398" s="18"/>
      <c r="IJ398" s="18"/>
      <c r="IK398" s="18"/>
      <c r="IL398" s="18"/>
      <c r="IM398" s="18"/>
      <c r="IN398" s="18"/>
      <c r="IO398" s="18"/>
      <c r="IP398" s="18"/>
      <c r="IQ398" s="18"/>
      <c r="IR398" s="18"/>
      <c r="IS398" s="18"/>
      <c r="IT398" s="18"/>
      <c r="IU398" s="18"/>
      <c r="IV398" s="18"/>
      <c r="IW398" s="18"/>
      <c r="IX398" s="18"/>
      <c r="IY398" s="18"/>
      <c r="IZ398" s="18"/>
      <c r="JA398" s="18"/>
      <c r="JB398" s="18"/>
      <c r="JC398" s="18"/>
      <c r="JD398" s="18"/>
      <c r="JE398" s="18"/>
      <c r="JF398" s="18"/>
    </row>
    <row r="399" spans="36:266" x14ac:dyDescent="0.3">
      <c r="AJ399" s="24"/>
      <c r="AK399" s="24"/>
      <c r="AL399" s="20"/>
      <c r="AM399" s="23"/>
      <c r="AN399" s="18"/>
      <c r="AO399" s="24"/>
      <c r="AW399" s="71"/>
      <c r="AX399" s="71"/>
      <c r="AY399" s="71"/>
      <c r="BB399" s="25"/>
      <c r="BC399" s="21"/>
      <c r="BG399" s="18"/>
      <c r="BN399" s="22"/>
      <c r="BO399" s="22"/>
      <c r="BP399" s="22"/>
      <c r="BQ399" s="22"/>
      <c r="BR399" s="15"/>
      <c r="CF399" s="15"/>
      <c r="CL399" s="22"/>
      <c r="CM399" s="15"/>
      <c r="CR399" s="22"/>
      <c r="CT399" s="15"/>
      <c r="CW399" s="22"/>
      <c r="DA399" s="15"/>
      <c r="DH399" s="15"/>
      <c r="DJ399" s="22"/>
      <c r="DO399" s="15"/>
      <c r="DV399" s="15"/>
      <c r="EC399" s="15"/>
      <c r="EJ399" s="15"/>
      <c r="EQ399" s="15"/>
      <c r="EX399" s="15"/>
      <c r="FE399" s="15"/>
      <c r="FL399" s="15"/>
      <c r="FS399" s="15"/>
      <c r="FZ399" s="15"/>
      <c r="GG399" s="15"/>
      <c r="GN399" s="15"/>
      <c r="GP399" s="22"/>
      <c r="GQ399" s="22"/>
      <c r="GR399" s="22"/>
      <c r="GS399" s="22"/>
      <c r="GT399" s="22"/>
      <c r="GU399" s="15"/>
      <c r="GV399" s="22"/>
      <c r="GW399" s="22"/>
      <c r="GX399" s="22"/>
      <c r="GY399" s="18"/>
      <c r="GZ399" s="18"/>
      <c r="HA399" s="18"/>
      <c r="HB399" s="18"/>
      <c r="HC399" s="18"/>
      <c r="HD399" s="18"/>
      <c r="HE399" s="18"/>
      <c r="HF399" s="18"/>
      <c r="HG399" s="18"/>
      <c r="HH399" s="18"/>
      <c r="HI399" s="18"/>
      <c r="HJ399" s="18"/>
      <c r="HK399" s="18"/>
      <c r="HL399" s="18"/>
      <c r="HM399" s="18"/>
      <c r="HN399" s="18"/>
      <c r="HO399" s="18"/>
      <c r="HP399" s="18"/>
      <c r="HQ399" s="18"/>
      <c r="HR399" s="18"/>
      <c r="HS399" s="18"/>
      <c r="HT399" s="18"/>
      <c r="HU399" s="18"/>
      <c r="HV399" s="18"/>
      <c r="HW399" s="18"/>
      <c r="HX399" s="18"/>
      <c r="HY399" s="18"/>
      <c r="HZ399" s="18"/>
      <c r="IA399" s="18"/>
      <c r="IB399" s="18"/>
      <c r="IC399" s="18"/>
      <c r="ID399" s="18"/>
      <c r="IE399" s="18"/>
      <c r="IF399" s="18"/>
      <c r="IG399" s="18"/>
      <c r="IH399" s="18"/>
      <c r="II399" s="18"/>
      <c r="IJ399" s="18"/>
      <c r="IK399" s="18"/>
      <c r="IL399" s="18"/>
      <c r="IM399" s="18"/>
      <c r="IN399" s="18"/>
      <c r="IO399" s="18"/>
      <c r="IP399" s="18"/>
      <c r="IQ399" s="18"/>
      <c r="IR399" s="18"/>
      <c r="IS399" s="18"/>
      <c r="IT399" s="18"/>
      <c r="IU399" s="18"/>
      <c r="IV399" s="18"/>
      <c r="IW399" s="18"/>
      <c r="IX399" s="18"/>
      <c r="IY399" s="18"/>
      <c r="IZ399" s="18"/>
      <c r="JA399" s="18"/>
      <c r="JB399" s="18"/>
      <c r="JC399" s="18"/>
      <c r="JD399" s="18"/>
      <c r="JE399" s="18"/>
      <c r="JF399" s="18"/>
    </row>
    <row r="400" spans="36:266" x14ac:dyDescent="0.3">
      <c r="AJ400" s="24"/>
      <c r="AK400" s="24"/>
      <c r="AL400" s="20"/>
      <c r="AM400" s="23"/>
      <c r="AN400" s="18"/>
      <c r="AO400" s="24"/>
      <c r="AW400" s="71"/>
      <c r="AX400" s="71"/>
      <c r="AY400" s="71"/>
      <c r="BB400" s="25"/>
      <c r="BC400" s="21"/>
      <c r="BG400" s="18"/>
      <c r="BN400" s="22"/>
      <c r="BO400" s="22"/>
      <c r="BP400" s="22"/>
      <c r="BQ400" s="22"/>
      <c r="BR400" s="15"/>
      <c r="CF400" s="15"/>
      <c r="CL400" s="22"/>
      <c r="CM400" s="15"/>
      <c r="CR400" s="22"/>
      <c r="CT400" s="15"/>
      <c r="CW400" s="22"/>
      <c r="DA400" s="15"/>
      <c r="DH400" s="15"/>
      <c r="DJ400" s="22"/>
      <c r="DO400" s="15"/>
      <c r="DV400" s="15"/>
      <c r="EC400" s="15"/>
      <c r="EJ400" s="15"/>
      <c r="EQ400" s="15"/>
      <c r="EX400" s="15"/>
      <c r="FE400" s="15"/>
      <c r="FL400" s="15"/>
      <c r="FS400" s="15"/>
      <c r="FZ400" s="15"/>
      <c r="GG400" s="15"/>
      <c r="GN400" s="15"/>
      <c r="GP400" s="22"/>
      <c r="GQ400" s="22"/>
      <c r="GR400" s="22"/>
      <c r="GS400" s="22"/>
      <c r="GT400" s="22"/>
      <c r="GU400" s="15"/>
      <c r="GV400" s="22"/>
      <c r="GW400" s="22"/>
      <c r="GX400" s="22"/>
      <c r="GY400" s="18"/>
      <c r="GZ400" s="18"/>
      <c r="HA400" s="18"/>
      <c r="HB400" s="18"/>
      <c r="HC400" s="18"/>
      <c r="HD400" s="18"/>
      <c r="HE400" s="18"/>
      <c r="HF400" s="18"/>
      <c r="HG400" s="18"/>
      <c r="HH400" s="18"/>
      <c r="HI400" s="18"/>
      <c r="HJ400" s="18"/>
      <c r="HK400" s="18"/>
      <c r="HL400" s="18"/>
      <c r="HM400" s="18"/>
      <c r="HN400" s="18"/>
      <c r="HO400" s="18"/>
      <c r="HP400" s="18"/>
      <c r="HQ400" s="18"/>
      <c r="HR400" s="18"/>
      <c r="HS400" s="18"/>
      <c r="HT400" s="18"/>
      <c r="HU400" s="18"/>
      <c r="HV400" s="18"/>
      <c r="HW400" s="18"/>
      <c r="HX400" s="18"/>
      <c r="HY400" s="18"/>
      <c r="HZ400" s="18"/>
      <c r="IA400" s="18"/>
      <c r="IB400" s="18"/>
      <c r="IC400" s="18"/>
      <c r="ID400" s="18"/>
      <c r="IE400" s="18"/>
      <c r="IF400" s="18"/>
      <c r="IG400" s="18"/>
      <c r="IH400" s="18"/>
      <c r="II400" s="18"/>
      <c r="IJ400" s="18"/>
      <c r="IK400" s="18"/>
      <c r="IL400" s="18"/>
      <c r="IM400" s="18"/>
      <c r="IN400" s="18"/>
      <c r="IO400" s="18"/>
      <c r="IP400" s="18"/>
      <c r="IQ400" s="18"/>
      <c r="IR400" s="18"/>
      <c r="IS400" s="18"/>
      <c r="IT400" s="18"/>
      <c r="IU400" s="18"/>
      <c r="IV400" s="18"/>
      <c r="IW400" s="18"/>
      <c r="IX400" s="18"/>
      <c r="IY400" s="18"/>
      <c r="IZ400" s="18"/>
      <c r="JA400" s="18"/>
      <c r="JB400" s="18"/>
      <c r="JC400" s="18"/>
      <c r="JD400" s="18"/>
      <c r="JE400" s="18"/>
      <c r="JF400" s="18"/>
    </row>
    <row r="401" spans="36:266" x14ac:dyDescent="0.3">
      <c r="AJ401" s="24"/>
      <c r="AK401" s="24"/>
      <c r="AL401" s="20"/>
      <c r="AM401" s="23"/>
      <c r="AN401" s="18"/>
      <c r="AO401" s="24"/>
      <c r="AW401" s="71"/>
      <c r="AX401" s="71"/>
      <c r="AY401" s="71"/>
      <c r="BB401" s="25"/>
      <c r="BC401" s="21"/>
      <c r="BG401" s="18"/>
      <c r="BN401" s="22"/>
      <c r="BO401" s="22"/>
      <c r="BP401" s="22"/>
      <c r="BQ401" s="22"/>
      <c r="BR401" s="15"/>
      <c r="CF401" s="15"/>
      <c r="CL401" s="22"/>
      <c r="CM401" s="15"/>
      <c r="CR401" s="22"/>
      <c r="CT401" s="15"/>
      <c r="CW401" s="22"/>
      <c r="DA401" s="15"/>
      <c r="DH401" s="15"/>
      <c r="DJ401" s="22"/>
      <c r="DO401" s="15"/>
      <c r="DV401" s="15"/>
      <c r="EC401" s="15"/>
      <c r="EJ401" s="15"/>
      <c r="EQ401" s="15"/>
      <c r="EX401" s="15"/>
      <c r="FE401" s="15"/>
      <c r="FL401" s="15"/>
      <c r="FS401" s="15"/>
      <c r="FZ401" s="15"/>
      <c r="GG401" s="15"/>
      <c r="GN401" s="15"/>
      <c r="GP401" s="22"/>
      <c r="GQ401" s="22"/>
      <c r="GR401" s="22"/>
      <c r="GS401" s="22"/>
      <c r="GT401" s="22"/>
      <c r="GU401" s="15"/>
      <c r="GV401" s="22"/>
      <c r="GW401" s="22"/>
      <c r="GX401" s="22"/>
      <c r="GY401" s="18"/>
      <c r="GZ401" s="18"/>
      <c r="HA401" s="18"/>
      <c r="HB401" s="18"/>
      <c r="HC401" s="18"/>
      <c r="HD401" s="18"/>
      <c r="HE401" s="18"/>
      <c r="HF401" s="18"/>
      <c r="HG401" s="18"/>
      <c r="HH401" s="18"/>
      <c r="HI401" s="18"/>
      <c r="HJ401" s="18"/>
      <c r="HK401" s="18"/>
      <c r="HL401" s="18"/>
      <c r="HM401" s="18"/>
      <c r="HN401" s="18"/>
      <c r="HO401" s="18"/>
      <c r="HP401" s="18"/>
      <c r="HQ401" s="18"/>
      <c r="HR401" s="18"/>
      <c r="HS401" s="18"/>
      <c r="HT401" s="18"/>
      <c r="HU401" s="18"/>
      <c r="HV401" s="18"/>
      <c r="HW401" s="18"/>
      <c r="HX401" s="18"/>
      <c r="HY401" s="18"/>
      <c r="HZ401" s="18"/>
      <c r="IA401" s="18"/>
      <c r="IB401" s="18"/>
      <c r="IC401" s="18"/>
      <c r="ID401" s="18"/>
      <c r="IE401" s="18"/>
      <c r="IF401" s="18"/>
      <c r="IG401" s="18"/>
      <c r="IH401" s="18"/>
      <c r="II401" s="18"/>
      <c r="IJ401" s="18"/>
      <c r="IK401" s="18"/>
      <c r="IL401" s="18"/>
      <c r="IM401" s="18"/>
      <c r="IN401" s="18"/>
      <c r="IO401" s="18"/>
      <c r="IP401" s="18"/>
      <c r="IQ401" s="18"/>
      <c r="IR401" s="18"/>
      <c r="IS401" s="18"/>
      <c r="IT401" s="18"/>
      <c r="IU401" s="18"/>
      <c r="IV401" s="18"/>
      <c r="IW401" s="18"/>
      <c r="IX401" s="18"/>
      <c r="IY401" s="18"/>
      <c r="IZ401" s="18"/>
      <c r="JA401" s="18"/>
      <c r="JB401" s="18"/>
      <c r="JC401" s="18"/>
      <c r="JD401" s="18"/>
      <c r="JE401" s="18"/>
      <c r="JF401" s="18"/>
    </row>
    <row r="402" spans="36:266" x14ac:dyDescent="0.3">
      <c r="AJ402" s="24"/>
      <c r="AK402" s="24"/>
      <c r="AL402" s="20"/>
      <c r="AM402" s="23"/>
      <c r="AN402" s="18"/>
      <c r="AO402" s="24"/>
      <c r="AW402" s="71"/>
      <c r="AX402" s="71"/>
      <c r="AY402" s="71"/>
      <c r="BB402" s="25"/>
      <c r="BC402" s="21"/>
      <c r="BG402" s="18"/>
      <c r="BN402" s="22"/>
      <c r="BO402" s="22"/>
      <c r="BP402" s="22"/>
      <c r="BQ402" s="22"/>
      <c r="BR402" s="15"/>
      <c r="CF402" s="15"/>
      <c r="CL402" s="22"/>
      <c r="CM402" s="15"/>
      <c r="CR402" s="22"/>
      <c r="CT402" s="15"/>
      <c r="CW402" s="22"/>
      <c r="DA402" s="15"/>
      <c r="DH402" s="15"/>
      <c r="DJ402" s="22"/>
      <c r="DO402" s="15"/>
      <c r="DV402" s="15"/>
      <c r="EC402" s="15"/>
      <c r="EJ402" s="15"/>
      <c r="EQ402" s="15"/>
      <c r="EX402" s="15"/>
      <c r="FE402" s="15"/>
      <c r="FL402" s="15"/>
      <c r="FS402" s="15"/>
      <c r="FZ402" s="15"/>
      <c r="GG402" s="15"/>
      <c r="GN402" s="15"/>
      <c r="GP402" s="22"/>
      <c r="GQ402" s="22"/>
      <c r="GR402" s="22"/>
      <c r="GS402" s="22"/>
      <c r="GT402" s="22"/>
      <c r="GU402" s="15"/>
      <c r="GV402" s="22"/>
      <c r="GW402" s="22"/>
      <c r="GX402" s="22"/>
      <c r="GY402" s="18"/>
      <c r="GZ402" s="18"/>
      <c r="HA402" s="18"/>
      <c r="HB402" s="18"/>
      <c r="HC402" s="18"/>
      <c r="HD402" s="18"/>
      <c r="HE402" s="18"/>
      <c r="HF402" s="18"/>
      <c r="HG402" s="18"/>
      <c r="HH402" s="18"/>
      <c r="HI402" s="18"/>
      <c r="HJ402" s="18"/>
      <c r="HK402" s="18"/>
      <c r="HL402" s="18"/>
      <c r="HM402" s="18"/>
      <c r="HN402" s="18"/>
      <c r="HO402" s="18"/>
      <c r="HP402" s="18"/>
      <c r="HQ402" s="18"/>
      <c r="HR402" s="18"/>
      <c r="HS402" s="18"/>
      <c r="HT402" s="18"/>
      <c r="HU402" s="18"/>
      <c r="HV402" s="18"/>
      <c r="HW402" s="18"/>
      <c r="HX402" s="18"/>
      <c r="HY402" s="18"/>
      <c r="HZ402" s="18"/>
      <c r="IA402" s="18"/>
      <c r="IB402" s="18"/>
      <c r="IC402" s="18"/>
      <c r="ID402" s="18"/>
      <c r="IE402" s="18"/>
      <c r="IF402" s="18"/>
      <c r="IG402" s="18"/>
      <c r="IH402" s="18"/>
      <c r="II402" s="18"/>
      <c r="IJ402" s="18"/>
      <c r="IK402" s="18"/>
      <c r="IL402" s="18"/>
      <c r="IM402" s="18"/>
      <c r="IN402" s="18"/>
      <c r="IO402" s="18"/>
      <c r="IP402" s="18"/>
      <c r="IQ402" s="18"/>
      <c r="IR402" s="18"/>
      <c r="IS402" s="18"/>
      <c r="IT402" s="18"/>
      <c r="IU402" s="18"/>
      <c r="IV402" s="18"/>
      <c r="IW402" s="18"/>
      <c r="IX402" s="18"/>
      <c r="IY402" s="18"/>
      <c r="IZ402" s="18"/>
      <c r="JA402" s="18"/>
      <c r="JB402" s="18"/>
      <c r="JC402" s="18"/>
      <c r="JD402" s="18"/>
      <c r="JE402" s="18"/>
      <c r="JF402" s="18"/>
    </row>
    <row r="403" spans="36:266" x14ac:dyDescent="0.3">
      <c r="AJ403" s="24"/>
      <c r="AK403" s="24"/>
      <c r="AL403" s="20"/>
      <c r="AM403" s="23"/>
      <c r="AN403" s="18"/>
      <c r="AO403" s="24"/>
      <c r="AW403" s="71"/>
      <c r="AX403" s="71"/>
      <c r="AY403" s="71"/>
      <c r="BB403" s="25"/>
      <c r="BC403" s="21"/>
      <c r="BG403" s="18"/>
      <c r="BN403" s="22"/>
      <c r="BO403" s="22"/>
      <c r="BP403" s="22"/>
      <c r="BQ403" s="22"/>
      <c r="BR403" s="15"/>
      <c r="CF403" s="15"/>
      <c r="CL403" s="22"/>
      <c r="CM403" s="15"/>
      <c r="CR403" s="22"/>
      <c r="CT403" s="15"/>
      <c r="CW403" s="22"/>
      <c r="DA403" s="15"/>
      <c r="DH403" s="15"/>
      <c r="DJ403" s="22"/>
      <c r="DO403" s="15"/>
      <c r="DV403" s="15"/>
      <c r="EC403" s="15"/>
      <c r="EJ403" s="15"/>
      <c r="EQ403" s="15"/>
      <c r="EX403" s="15"/>
      <c r="FE403" s="15"/>
      <c r="FL403" s="15"/>
      <c r="FS403" s="15"/>
      <c r="FZ403" s="15"/>
      <c r="GG403" s="15"/>
      <c r="GN403" s="15"/>
      <c r="GP403" s="22"/>
      <c r="GQ403" s="22"/>
      <c r="GR403" s="22"/>
      <c r="GS403" s="22"/>
      <c r="GT403" s="22"/>
      <c r="GU403" s="15"/>
      <c r="GV403" s="22"/>
      <c r="GW403" s="22"/>
      <c r="GX403" s="22"/>
      <c r="GY403" s="18"/>
      <c r="GZ403" s="18"/>
      <c r="HA403" s="18"/>
      <c r="HB403" s="18"/>
      <c r="HC403" s="18"/>
      <c r="HD403" s="18"/>
      <c r="HE403" s="18"/>
      <c r="HF403" s="18"/>
      <c r="HG403" s="18"/>
      <c r="HH403" s="18"/>
      <c r="HI403" s="18"/>
      <c r="HJ403" s="18"/>
      <c r="HK403" s="18"/>
      <c r="HL403" s="18"/>
      <c r="HM403" s="18"/>
      <c r="HN403" s="18"/>
      <c r="HO403" s="18"/>
      <c r="HP403" s="18"/>
      <c r="HQ403" s="18"/>
      <c r="HR403" s="18"/>
      <c r="HS403" s="18"/>
      <c r="HT403" s="18"/>
      <c r="HU403" s="18"/>
      <c r="HV403" s="18"/>
      <c r="HW403" s="18"/>
      <c r="HX403" s="18"/>
      <c r="HY403" s="18"/>
      <c r="HZ403" s="18"/>
      <c r="IA403" s="18"/>
      <c r="IB403" s="18"/>
      <c r="IC403" s="18"/>
      <c r="ID403" s="18"/>
      <c r="IE403" s="18"/>
      <c r="IF403" s="18"/>
      <c r="IG403" s="18"/>
      <c r="IH403" s="18"/>
      <c r="II403" s="18"/>
      <c r="IJ403" s="18"/>
      <c r="IK403" s="18"/>
      <c r="IL403" s="18"/>
      <c r="IM403" s="18"/>
      <c r="IN403" s="18"/>
      <c r="IO403" s="18"/>
      <c r="IP403" s="18"/>
      <c r="IQ403" s="18"/>
      <c r="IR403" s="18"/>
      <c r="IS403" s="18"/>
      <c r="IT403" s="18"/>
      <c r="IU403" s="18"/>
      <c r="IV403" s="18"/>
      <c r="IW403" s="18"/>
      <c r="IX403" s="18"/>
      <c r="IY403" s="18"/>
      <c r="IZ403" s="18"/>
      <c r="JA403" s="18"/>
      <c r="JB403" s="18"/>
      <c r="JC403" s="18"/>
      <c r="JD403" s="18"/>
      <c r="JE403" s="18"/>
      <c r="JF403" s="18"/>
    </row>
    <row r="404" spans="36:266" x14ac:dyDescent="0.3">
      <c r="AJ404" s="24"/>
      <c r="AK404" s="24"/>
      <c r="AL404" s="20"/>
      <c r="AM404" s="23"/>
      <c r="AN404" s="18"/>
      <c r="AO404" s="24"/>
      <c r="AW404" s="71"/>
      <c r="AX404" s="71"/>
      <c r="AY404" s="71"/>
      <c r="BB404" s="25"/>
      <c r="BC404" s="21"/>
      <c r="BG404" s="18"/>
      <c r="BN404" s="22"/>
      <c r="BO404" s="22"/>
      <c r="BP404" s="22"/>
      <c r="BQ404" s="22"/>
      <c r="BR404" s="15"/>
      <c r="CF404" s="15"/>
      <c r="CL404" s="22"/>
      <c r="CM404" s="15"/>
      <c r="CR404" s="22"/>
      <c r="CT404" s="15"/>
      <c r="CW404" s="22"/>
      <c r="DA404" s="15"/>
      <c r="DH404" s="15"/>
      <c r="DJ404" s="22"/>
      <c r="DO404" s="15"/>
      <c r="DV404" s="15"/>
      <c r="EC404" s="15"/>
      <c r="EJ404" s="15"/>
      <c r="EQ404" s="15"/>
      <c r="EX404" s="15"/>
      <c r="FE404" s="15"/>
      <c r="FL404" s="15"/>
      <c r="FS404" s="15"/>
      <c r="FZ404" s="15"/>
      <c r="GG404" s="15"/>
      <c r="GN404" s="15"/>
      <c r="GP404" s="22"/>
      <c r="GQ404" s="22"/>
      <c r="GR404" s="22"/>
      <c r="GS404" s="22"/>
      <c r="GT404" s="22"/>
      <c r="GU404" s="15"/>
      <c r="GV404" s="22"/>
      <c r="GW404" s="22"/>
      <c r="GX404" s="22"/>
      <c r="GY404" s="18"/>
      <c r="GZ404" s="18"/>
      <c r="HA404" s="18"/>
      <c r="HB404" s="18"/>
      <c r="HC404" s="18"/>
      <c r="HD404" s="18"/>
      <c r="HE404" s="18"/>
      <c r="HF404" s="18"/>
      <c r="HG404" s="18"/>
      <c r="HH404" s="18"/>
      <c r="HI404" s="18"/>
      <c r="HJ404" s="18"/>
      <c r="HK404" s="18"/>
      <c r="HL404" s="18"/>
      <c r="HM404" s="18"/>
      <c r="HN404" s="18"/>
      <c r="HO404" s="18"/>
      <c r="HP404" s="18"/>
      <c r="HQ404" s="18"/>
      <c r="HR404" s="18"/>
      <c r="HS404" s="18"/>
      <c r="HT404" s="18"/>
      <c r="HU404" s="18"/>
      <c r="HV404" s="18"/>
      <c r="HW404" s="18"/>
      <c r="HX404" s="18"/>
      <c r="HY404" s="18"/>
      <c r="HZ404" s="18"/>
      <c r="IA404" s="18"/>
      <c r="IB404" s="18"/>
      <c r="IC404" s="18"/>
      <c r="ID404" s="18"/>
      <c r="IE404" s="18"/>
      <c r="IF404" s="18"/>
      <c r="IG404" s="18"/>
      <c r="IH404" s="18"/>
      <c r="II404" s="18"/>
      <c r="IJ404" s="18"/>
      <c r="IK404" s="18"/>
      <c r="IL404" s="18"/>
      <c r="IM404" s="18"/>
      <c r="IN404" s="18"/>
      <c r="IO404" s="18"/>
      <c r="IP404" s="18"/>
      <c r="IQ404" s="18"/>
      <c r="IR404" s="18"/>
      <c r="IS404" s="18"/>
      <c r="IT404" s="18"/>
      <c r="IU404" s="18"/>
      <c r="IV404" s="18"/>
      <c r="IW404" s="18"/>
      <c r="IX404" s="18"/>
      <c r="IY404" s="18"/>
      <c r="IZ404" s="18"/>
      <c r="JA404" s="18"/>
      <c r="JB404" s="18"/>
      <c r="JC404" s="18"/>
      <c r="JD404" s="18"/>
      <c r="JE404" s="18"/>
      <c r="JF404" s="18"/>
    </row>
    <row r="405" spans="36:266" x14ac:dyDescent="0.3">
      <c r="AJ405" s="24"/>
      <c r="AK405" s="24"/>
      <c r="AL405" s="20"/>
      <c r="AM405" s="23"/>
      <c r="AN405" s="18"/>
      <c r="AO405" s="24"/>
      <c r="AW405" s="71"/>
      <c r="AX405" s="71"/>
      <c r="AY405" s="71"/>
      <c r="BB405" s="25"/>
      <c r="BC405" s="21"/>
      <c r="BG405" s="18"/>
      <c r="BN405" s="22"/>
      <c r="BO405" s="22"/>
      <c r="BP405" s="22"/>
      <c r="BQ405" s="22"/>
      <c r="BR405" s="15"/>
      <c r="CF405" s="15"/>
      <c r="CL405" s="22"/>
      <c r="CM405" s="15"/>
      <c r="CR405" s="22"/>
      <c r="CT405" s="15"/>
      <c r="CW405" s="22"/>
      <c r="DA405" s="15"/>
      <c r="DH405" s="15"/>
      <c r="DJ405" s="22"/>
      <c r="DO405" s="15"/>
      <c r="DV405" s="15"/>
      <c r="EC405" s="15"/>
      <c r="EJ405" s="15"/>
      <c r="EQ405" s="15"/>
      <c r="EX405" s="15"/>
      <c r="FE405" s="15"/>
      <c r="FL405" s="15"/>
      <c r="FS405" s="15"/>
      <c r="FZ405" s="15"/>
      <c r="GG405" s="15"/>
      <c r="GN405" s="15"/>
      <c r="GP405" s="22"/>
      <c r="GQ405" s="22"/>
      <c r="GR405" s="22"/>
      <c r="GS405" s="22"/>
      <c r="GT405" s="22"/>
      <c r="GU405" s="15"/>
      <c r="GV405" s="22"/>
      <c r="GW405" s="22"/>
      <c r="GX405" s="22"/>
      <c r="GY405" s="18"/>
      <c r="GZ405" s="18"/>
      <c r="HA405" s="18"/>
      <c r="HB405" s="18"/>
      <c r="HC405" s="18"/>
      <c r="HD405" s="18"/>
      <c r="HE405" s="18"/>
      <c r="HF405" s="18"/>
      <c r="HG405" s="18"/>
      <c r="HH405" s="18"/>
      <c r="HI405" s="18"/>
      <c r="HJ405" s="18"/>
      <c r="HK405" s="18"/>
      <c r="HL405" s="18"/>
      <c r="HM405" s="18"/>
      <c r="HN405" s="18"/>
      <c r="HO405" s="18"/>
      <c r="HP405" s="18"/>
      <c r="HQ405" s="18"/>
      <c r="HR405" s="18"/>
      <c r="HS405" s="18"/>
      <c r="HT405" s="18"/>
      <c r="HU405" s="18"/>
      <c r="HV405" s="18"/>
      <c r="HW405" s="18"/>
      <c r="HX405" s="18"/>
      <c r="HY405" s="18"/>
      <c r="HZ405" s="18"/>
      <c r="IA405" s="18"/>
      <c r="IB405" s="18"/>
      <c r="IC405" s="18"/>
      <c r="ID405" s="18"/>
      <c r="IE405" s="18"/>
      <c r="IF405" s="18"/>
      <c r="IG405" s="18"/>
      <c r="IH405" s="18"/>
      <c r="II405" s="18"/>
      <c r="IJ405" s="18"/>
      <c r="IK405" s="18"/>
      <c r="IL405" s="18"/>
      <c r="IM405" s="18"/>
      <c r="IN405" s="18"/>
      <c r="IO405" s="18"/>
      <c r="IP405" s="18"/>
      <c r="IQ405" s="18"/>
      <c r="IR405" s="18"/>
      <c r="IS405" s="18"/>
      <c r="IT405" s="18"/>
      <c r="IU405" s="18"/>
      <c r="IV405" s="18"/>
      <c r="IW405" s="18"/>
      <c r="IX405" s="18"/>
      <c r="IY405" s="18"/>
      <c r="IZ405" s="18"/>
      <c r="JA405" s="18"/>
      <c r="JB405" s="18"/>
      <c r="JC405" s="18"/>
      <c r="JD405" s="18"/>
      <c r="JE405" s="18"/>
      <c r="JF405" s="18"/>
    </row>
    <row r="406" spans="36:266" x14ac:dyDescent="0.3">
      <c r="AJ406" s="24"/>
      <c r="AK406" s="24"/>
      <c r="AL406" s="20"/>
      <c r="AM406" s="23"/>
      <c r="AN406" s="18"/>
      <c r="AO406" s="24"/>
      <c r="AW406" s="71"/>
      <c r="AX406" s="71"/>
      <c r="AY406" s="71"/>
      <c r="BB406" s="25"/>
      <c r="BC406" s="21"/>
      <c r="BG406" s="18"/>
      <c r="BN406" s="22"/>
      <c r="BO406" s="22"/>
      <c r="BP406" s="22"/>
      <c r="BQ406" s="22"/>
      <c r="BR406" s="15"/>
      <c r="CF406" s="15"/>
      <c r="CL406" s="22"/>
      <c r="CM406" s="15"/>
      <c r="CR406" s="22"/>
      <c r="CT406" s="15"/>
      <c r="CW406" s="22"/>
      <c r="DA406" s="15"/>
      <c r="DH406" s="15"/>
      <c r="DJ406" s="22"/>
      <c r="DO406" s="15"/>
      <c r="DV406" s="15"/>
      <c r="EC406" s="15"/>
      <c r="EJ406" s="15"/>
      <c r="EQ406" s="15"/>
      <c r="EX406" s="15"/>
      <c r="FE406" s="15"/>
      <c r="FL406" s="15"/>
      <c r="FS406" s="15"/>
      <c r="FZ406" s="15"/>
      <c r="GG406" s="15"/>
      <c r="GN406" s="15"/>
      <c r="GP406" s="22"/>
      <c r="GQ406" s="22"/>
      <c r="GR406" s="22"/>
      <c r="GS406" s="22"/>
      <c r="GT406" s="22"/>
      <c r="GU406" s="15"/>
      <c r="GV406" s="22"/>
      <c r="GW406" s="22"/>
      <c r="GX406" s="22"/>
      <c r="GY406" s="18"/>
      <c r="GZ406" s="18"/>
      <c r="HA406" s="18"/>
      <c r="HB406" s="18"/>
      <c r="HC406" s="18"/>
      <c r="HD406" s="18"/>
      <c r="HE406" s="18"/>
      <c r="HF406" s="18"/>
      <c r="HG406" s="18"/>
      <c r="HH406" s="18"/>
      <c r="HI406" s="18"/>
      <c r="HJ406" s="18"/>
      <c r="HK406" s="18"/>
      <c r="HL406" s="18"/>
      <c r="HM406" s="18"/>
      <c r="HN406" s="18"/>
      <c r="HO406" s="18"/>
      <c r="HP406" s="18"/>
      <c r="HQ406" s="18"/>
      <c r="HR406" s="18"/>
      <c r="HS406" s="18"/>
      <c r="HT406" s="18"/>
      <c r="HU406" s="18"/>
      <c r="HV406" s="18"/>
      <c r="HW406" s="18"/>
      <c r="HX406" s="18"/>
      <c r="HY406" s="18"/>
      <c r="HZ406" s="18"/>
      <c r="IA406" s="18"/>
      <c r="IB406" s="18"/>
      <c r="IC406" s="18"/>
      <c r="ID406" s="18"/>
      <c r="IE406" s="18"/>
      <c r="IF406" s="18"/>
      <c r="IG406" s="18"/>
      <c r="IH406" s="18"/>
      <c r="II406" s="18"/>
      <c r="IJ406" s="18"/>
      <c r="IK406" s="18"/>
      <c r="IL406" s="18"/>
      <c r="IM406" s="18"/>
      <c r="IN406" s="18"/>
      <c r="IO406" s="18"/>
      <c r="IP406" s="18"/>
      <c r="IQ406" s="18"/>
      <c r="IR406" s="18"/>
      <c r="IS406" s="18"/>
      <c r="IT406" s="18"/>
      <c r="IU406" s="18"/>
      <c r="IV406" s="18"/>
      <c r="IW406" s="18"/>
      <c r="IX406" s="18"/>
      <c r="IY406" s="18"/>
      <c r="IZ406" s="18"/>
      <c r="JA406" s="18"/>
      <c r="JB406" s="18"/>
      <c r="JC406" s="18"/>
      <c r="JD406" s="18"/>
      <c r="JE406" s="18"/>
      <c r="JF406" s="18"/>
    </row>
    <row r="407" spans="36:266" x14ac:dyDescent="0.3">
      <c r="AJ407" s="24"/>
      <c r="AK407" s="24"/>
      <c r="AL407" s="20"/>
      <c r="AM407" s="23"/>
      <c r="AN407" s="18"/>
      <c r="AO407" s="24"/>
      <c r="AW407" s="71"/>
      <c r="AX407" s="71"/>
      <c r="AY407" s="71"/>
      <c r="BB407" s="25"/>
      <c r="BC407" s="21"/>
      <c r="BG407" s="18"/>
      <c r="BN407" s="22"/>
      <c r="BO407" s="22"/>
      <c r="BP407" s="22"/>
      <c r="BQ407" s="22"/>
      <c r="BR407" s="15"/>
      <c r="CF407" s="15"/>
      <c r="CL407" s="22"/>
      <c r="CM407" s="15"/>
      <c r="CR407" s="22"/>
      <c r="CT407" s="15"/>
      <c r="CW407" s="22"/>
      <c r="DA407" s="15"/>
      <c r="DH407" s="15"/>
      <c r="DJ407" s="22"/>
      <c r="DO407" s="15"/>
      <c r="DV407" s="15"/>
      <c r="EC407" s="15"/>
      <c r="EJ407" s="15"/>
      <c r="EQ407" s="15"/>
      <c r="EX407" s="15"/>
      <c r="FE407" s="15"/>
      <c r="FL407" s="15"/>
      <c r="FS407" s="15"/>
      <c r="FZ407" s="15"/>
      <c r="GG407" s="15"/>
      <c r="GN407" s="15"/>
      <c r="GP407" s="22"/>
      <c r="GQ407" s="22"/>
      <c r="GR407" s="22"/>
      <c r="GS407" s="22"/>
      <c r="GT407" s="22"/>
      <c r="GU407" s="15"/>
      <c r="GV407" s="22"/>
      <c r="GW407" s="22"/>
      <c r="GX407" s="22"/>
      <c r="GY407" s="18"/>
      <c r="GZ407" s="18"/>
      <c r="HA407" s="18"/>
      <c r="HB407" s="18"/>
      <c r="HC407" s="18"/>
      <c r="HD407" s="18"/>
      <c r="HE407" s="18"/>
      <c r="HF407" s="18"/>
      <c r="HG407" s="18"/>
      <c r="HH407" s="18"/>
      <c r="HI407" s="18"/>
      <c r="HJ407" s="18"/>
      <c r="HK407" s="18"/>
      <c r="HL407" s="18"/>
      <c r="HM407" s="18"/>
      <c r="HN407" s="18"/>
      <c r="HO407" s="18"/>
      <c r="HP407" s="18"/>
      <c r="HQ407" s="18"/>
      <c r="HR407" s="18"/>
      <c r="HS407" s="18"/>
      <c r="HT407" s="18"/>
      <c r="HU407" s="18"/>
      <c r="HV407" s="18"/>
      <c r="HW407" s="18"/>
      <c r="HX407" s="18"/>
      <c r="HY407" s="18"/>
      <c r="HZ407" s="18"/>
      <c r="IA407" s="18"/>
      <c r="IB407" s="18"/>
      <c r="IC407" s="18"/>
      <c r="ID407" s="18"/>
      <c r="IE407" s="18"/>
      <c r="IF407" s="18"/>
      <c r="IG407" s="18"/>
      <c r="IH407" s="18"/>
      <c r="II407" s="18"/>
      <c r="IJ407" s="18"/>
      <c r="IK407" s="18"/>
      <c r="IL407" s="18"/>
      <c r="IM407" s="18"/>
      <c r="IN407" s="18"/>
      <c r="IO407" s="18"/>
      <c r="IP407" s="18"/>
      <c r="IQ407" s="18"/>
      <c r="IR407" s="18"/>
      <c r="IS407" s="18"/>
      <c r="IT407" s="18"/>
      <c r="IU407" s="18"/>
      <c r="IV407" s="18"/>
      <c r="IW407" s="18"/>
      <c r="IX407" s="18"/>
      <c r="IY407" s="18"/>
      <c r="IZ407" s="18"/>
      <c r="JA407" s="18"/>
      <c r="JB407" s="18"/>
      <c r="JC407" s="18"/>
      <c r="JD407" s="18"/>
      <c r="JE407" s="18"/>
      <c r="JF407" s="18"/>
    </row>
    <row r="408" spans="36:266" x14ac:dyDescent="0.3">
      <c r="AJ408" s="24"/>
      <c r="AK408" s="24"/>
      <c r="AL408" s="20"/>
      <c r="AM408" s="23"/>
      <c r="AN408" s="18"/>
      <c r="AO408" s="24"/>
      <c r="AW408" s="71"/>
      <c r="AX408" s="71"/>
      <c r="AY408" s="71"/>
      <c r="BB408" s="25"/>
      <c r="BC408" s="21"/>
      <c r="BG408" s="18"/>
      <c r="BN408" s="22"/>
      <c r="BO408" s="22"/>
      <c r="BP408" s="22"/>
      <c r="BQ408" s="22"/>
      <c r="BR408" s="15"/>
      <c r="CF408" s="15"/>
      <c r="CL408" s="22"/>
      <c r="CM408" s="15"/>
      <c r="CR408" s="22"/>
      <c r="CT408" s="15"/>
      <c r="CW408" s="22"/>
      <c r="DA408" s="15"/>
      <c r="DH408" s="15"/>
      <c r="DJ408" s="22"/>
      <c r="DO408" s="15"/>
      <c r="DV408" s="15"/>
      <c r="EC408" s="15"/>
      <c r="EJ408" s="15"/>
      <c r="EQ408" s="15"/>
      <c r="EX408" s="15"/>
      <c r="FE408" s="15"/>
      <c r="FL408" s="15"/>
      <c r="FS408" s="15"/>
      <c r="FZ408" s="15"/>
      <c r="GG408" s="15"/>
      <c r="GN408" s="15"/>
      <c r="GP408" s="22"/>
      <c r="GQ408" s="22"/>
      <c r="GR408" s="22"/>
      <c r="GS408" s="22"/>
      <c r="GT408" s="22"/>
      <c r="GU408" s="15"/>
      <c r="GV408" s="22"/>
      <c r="GW408" s="22"/>
      <c r="GX408" s="22"/>
      <c r="GY408" s="18"/>
      <c r="GZ408" s="18"/>
      <c r="HA408" s="18"/>
      <c r="HB408" s="18"/>
      <c r="HC408" s="18"/>
      <c r="HD408" s="18"/>
      <c r="HE408" s="18"/>
      <c r="HF408" s="18"/>
      <c r="HG408" s="18"/>
      <c r="HH408" s="18"/>
      <c r="HI408" s="18"/>
      <c r="HJ408" s="18"/>
      <c r="HK408" s="18"/>
      <c r="HL408" s="18"/>
      <c r="HM408" s="18"/>
      <c r="HN408" s="18"/>
      <c r="HO408" s="18"/>
      <c r="HP408" s="18"/>
      <c r="HQ408" s="18"/>
      <c r="HR408" s="18"/>
      <c r="HS408" s="18"/>
      <c r="HT408" s="18"/>
      <c r="HU408" s="18"/>
      <c r="HV408" s="18"/>
      <c r="HW408" s="18"/>
      <c r="HX408" s="18"/>
      <c r="HY408" s="18"/>
      <c r="HZ408" s="18"/>
      <c r="IA408" s="18"/>
      <c r="IB408" s="18"/>
      <c r="IC408" s="18"/>
      <c r="ID408" s="18"/>
      <c r="IE408" s="18"/>
      <c r="IF408" s="18"/>
      <c r="IG408" s="18"/>
      <c r="IH408" s="18"/>
      <c r="II408" s="18"/>
      <c r="IJ408" s="18"/>
      <c r="IK408" s="18"/>
      <c r="IL408" s="18"/>
      <c r="IM408" s="18"/>
      <c r="IN408" s="18"/>
      <c r="IO408" s="18"/>
      <c r="IP408" s="18"/>
      <c r="IQ408" s="18"/>
      <c r="IR408" s="18"/>
      <c r="IS408" s="18"/>
      <c r="IT408" s="18"/>
      <c r="IU408" s="18"/>
      <c r="IV408" s="18"/>
      <c r="IW408" s="18"/>
      <c r="IX408" s="18"/>
      <c r="IY408" s="18"/>
      <c r="IZ408" s="18"/>
      <c r="JA408" s="18"/>
      <c r="JB408" s="18"/>
      <c r="JC408" s="18"/>
      <c r="JD408" s="18"/>
      <c r="JE408" s="18"/>
      <c r="JF408" s="18"/>
    </row>
    <row r="409" spans="36:266" x14ac:dyDescent="0.3">
      <c r="AJ409" s="24"/>
      <c r="AK409" s="24"/>
      <c r="AL409" s="20"/>
      <c r="AM409" s="23"/>
      <c r="AN409" s="18"/>
      <c r="AO409" s="24"/>
      <c r="AW409" s="71"/>
      <c r="AX409" s="71"/>
      <c r="AY409" s="71"/>
      <c r="BB409" s="25"/>
      <c r="BC409" s="21"/>
      <c r="BG409" s="18"/>
      <c r="BN409" s="22"/>
      <c r="BO409" s="22"/>
      <c r="BP409" s="22"/>
      <c r="BQ409" s="22"/>
      <c r="BR409" s="15"/>
      <c r="CF409" s="15"/>
      <c r="CL409" s="22"/>
      <c r="CM409" s="15"/>
      <c r="CR409" s="22"/>
      <c r="CT409" s="15"/>
      <c r="CW409" s="22"/>
      <c r="DA409" s="15"/>
      <c r="DH409" s="15"/>
      <c r="DJ409" s="22"/>
      <c r="DO409" s="15"/>
      <c r="DV409" s="15"/>
      <c r="EC409" s="15"/>
      <c r="EJ409" s="15"/>
      <c r="EQ409" s="15"/>
      <c r="EX409" s="15"/>
      <c r="FE409" s="15"/>
      <c r="FL409" s="15"/>
      <c r="FS409" s="15"/>
      <c r="FZ409" s="15"/>
      <c r="GG409" s="15"/>
      <c r="GN409" s="15"/>
      <c r="GP409" s="22"/>
      <c r="GQ409" s="22"/>
      <c r="GR409" s="22"/>
      <c r="GS409" s="22"/>
      <c r="GT409" s="22"/>
      <c r="GU409" s="15"/>
      <c r="GV409" s="22"/>
      <c r="GW409" s="22"/>
      <c r="GX409" s="22"/>
      <c r="GY409" s="18"/>
      <c r="GZ409" s="18"/>
      <c r="HA409" s="18"/>
      <c r="HB409" s="18"/>
      <c r="HC409" s="18"/>
      <c r="HD409" s="18"/>
      <c r="HE409" s="18"/>
      <c r="HF409" s="18"/>
      <c r="HG409" s="18"/>
      <c r="HH409" s="18"/>
      <c r="HI409" s="18"/>
      <c r="HJ409" s="18"/>
      <c r="HK409" s="18"/>
      <c r="HL409" s="18"/>
      <c r="HM409" s="18"/>
      <c r="HN409" s="18"/>
      <c r="HO409" s="18"/>
      <c r="HP409" s="18"/>
      <c r="HQ409" s="18"/>
      <c r="HR409" s="18"/>
      <c r="HS409" s="18"/>
      <c r="HT409" s="18"/>
      <c r="HU409" s="18"/>
      <c r="HV409" s="18"/>
      <c r="HW409" s="18"/>
      <c r="HX409" s="18"/>
      <c r="HY409" s="18"/>
      <c r="HZ409" s="18"/>
      <c r="IA409" s="18"/>
      <c r="IB409" s="18"/>
      <c r="IC409" s="18"/>
      <c r="ID409" s="18"/>
      <c r="IE409" s="18"/>
      <c r="IF409" s="18"/>
      <c r="IG409" s="18"/>
      <c r="IH409" s="18"/>
      <c r="II409" s="18"/>
      <c r="IJ409" s="18"/>
      <c r="IK409" s="18"/>
      <c r="IL409" s="18"/>
      <c r="IM409" s="18"/>
      <c r="IN409" s="18"/>
      <c r="IO409" s="18"/>
      <c r="IP409" s="18"/>
      <c r="IQ409" s="18"/>
      <c r="IR409" s="18"/>
      <c r="IS409" s="18"/>
      <c r="IT409" s="18"/>
      <c r="IU409" s="18"/>
      <c r="IV409" s="18"/>
      <c r="IW409" s="18"/>
      <c r="IX409" s="18"/>
      <c r="IY409" s="18"/>
      <c r="IZ409" s="18"/>
      <c r="JA409" s="18"/>
      <c r="JB409" s="18"/>
      <c r="JC409" s="18"/>
      <c r="JD409" s="18"/>
      <c r="JE409" s="18"/>
      <c r="JF409" s="18"/>
    </row>
    <row r="410" spans="36:266" x14ac:dyDescent="0.3">
      <c r="AJ410" s="24"/>
      <c r="AK410" s="24"/>
      <c r="AL410" s="20"/>
      <c r="AM410" s="23"/>
      <c r="AN410" s="18"/>
      <c r="AO410" s="24"/>
      <c r="AW410" s="71"/>
      <c r="AX410" s="71"/>
      <c r="AY410" s="71"/>
      <c r="BB410" s="25"/>
      <c r="BC410" s="21"/>
      <c r="BG410" s="18"/>
      <c r="BN410" s="22"/>
      <c r="BO410" s="22"/>
      <c r="BP410" s="22"/>
      <c r="BQ410" s="22"/>
      <c r="BR410" s="15"/>
      <c r="CF410" s="15"/>
      <c r="CL410" s="22"/>
      <c r="CM410" s="15"/>
      <c r="CR410" s="22"/>
      <c r="CT410" s="15"/>
      <c r="CW410" s="22"/>
      <c r="DA410" s="15"/>
      <c r="DH410" s="15"/>
      <c r="DJ410" s="22"/>
      <c r="DO410" s="15"/>
      <c r="DV410" s="15"/>
      <c r="EC410" s="15"/>
      <c r="EJ410" s="15"/>
      <c r="EQ410" s="15"/>
      <c r="EX410" s="15"/>
      <c r="FE410" s="15"/>
      <c r="FL410" s="15"/>
      <c r="FS410" s="15"/>
      <c r="FZ410" s="15"/>
      <c r="GG410" s="15"/>
      <c r="GN410" s="15"/>
      <c r="GP410" s="22"/>
      <c r="GQ410" s="22"/>
      <c r="GR410" s="22"/>
      <c r="GS410" s="22"/>
      <c r="GT410" s="22"/>
      <c r="GU410" s="15"/>
      <c r="GV410" s="22"/>
      <c r="GW410" s="22"/>
      <c r="GX410" s="22"/>
      <c r="GY410" s="18"/>
      <c r="GZ410" s="18"/>
      <c r="HA410" s="18"/>
      <c r="HB410" s="18"/>
      <c r="HC410" s="18"/>
      <c r="HD410" s="18"/>
      <c r="HE410" s="18"/>
      <c r="HF410" s="18"/>
      <c r="HG410" s="18"/>
      <c r="HH410" s="18"/>
      <c r="HI410" s="18"/>
      <c r="HJ410" s="18"/>
      <c r="HK410" s="18"/>
      <c r="HL410" s="18"/>
      <c r="HM410" s="18"/>
      <c r="HN410" s="18"/>
      <c r="HO410" s="18"/>
      <c r="HP410" s="18"/>
      <c r="HQ410" s="18"/>
      <c r="HR410" s="18"/>
      <c r="HS410" s="18"/>
      <c r="HT410" s="18"/>
      <c r="HU410" s="18"/>
      <c r="HV410" s="18"/>
      <c r="HW410" s="18"/>
      <c r="HX410" s="18"/>
      <c r="HY410" s="18"/>
      <c r="HZ410" s="18"/>
      <c r="IA410" s="18"/>
      <c r="IB410" s="18"/>
      <c r="IC410" s="18"/>
      <c r="ID410" s="18"/>
      <c r="IE410" s="18"/>
      <c r="IF410" s="18"/>
      <c r="IG410" s="18"/>
      <c r="IH410" s="18"/>
      <c r="II410" s="18"/>
      <c r="IJ410" s="18"/>
      <c r="IK410" s="18"/>
      <c r="IL410" s="18"/>
      <c r="IM410" s="18"/>
      <c r="IN410" s="18"/>
      <c r="IO410" s="18"/>
      <c r="IP410" s="18"/>
      <c r="IQ410" s="18"/>
      <c r="IR410" s="18"/>
      <c r="IS410" s="18"/>
      <c r="IT410" s="18"/>
      <c r="IU410" s="18"/>
      <c r="IV410" s="18"/>
      <c r="IW410" s="18"/>
      <c r="IX410" s="18"/>
      <c r="IY410" s="18"/>
      <c r="IZ410" s="18"/>
      <c r="JA410" s="18"/>
      <c r="JB410" s="18"/>
      <c r="JC410" s="18"/>
      <c r="JD410" s="18"/>
      <c r="JE410" s="18"/>
      <c r="JF410" s="18"/>
    </row>
    <row r="411" spans="36:266" x14ac:dyDescent="0.3">
      <c r="AJ411" s="24"/>
      <c r="AK411" s="24"/>
      <c r="AL411" s="20"/>
      <c r="AM411" s="23"/>
      <c r="AN411" s="18"/>
      <c r="AO411" s="24"/>
      <c r="AW411" s="71"/>
      <c r="AX411" s="71"/>
      <c r="AY411" s="71"/>
      <c r="BB411" s="25"/>
      <c r="BC411" s="21"/>
      <c r="BG411" s="18"/>
      <c r="BN411" s="22"/>
      <c r="BO411" s="22"/>
      <c r="BP411" s="22"/>
      <c r="BQ411" s="22"/>
      <c r="BR411" s="15"/>
      <c r="CF411" s="15"/>
      <c r="CL411" s="22"/>
      <c r="CM411" s="15"/>
      <c r="CR411" s="22"/>
      <c r="CT411" s="15"/>
      <c r="CW411" s="22"/>
      <c r="DA411" s="15"/>
      <c r="DH411" s="15"/>
      <c r="DJ411" s="22"/>
      <c r="DO411" s="15"/>
      <c r="DV411" s="15"/>
      <c r="EC411" s="15"/>
      <c r="EJ411" s="15"/>
      <c r="EQ411" s="15"/>
      <c r="EX411" s="15"/>
      <c r="FE411" s="15"/>
      <c r="FL411" s="15"/>
      <c r="FS411" s="15"/>
      <c r="FZ411" s="15"/>
      <c r="GG411" s="15"/>
      <c r="GN411" s="15"/>
      <c r="GP411" s="22"/>
      <c r="GQ411" s="22"/>
      <c r="GR411" s="22"/>
      <c r="GS411" s="22"/>
      <c r="GT411" s="22"/>
      <c r="GU411" s="15"/>
      <c r="GV411" s="22"/>
      <c r="GW411" s="22"/>
      <c r="GX411" s="22"/>
      <c r="GY411" s="18"/>
      <c r="GZ411" s="18"/>
      <c r="HA411" s="18"/>
      <c r="HB411" s="18"/>
      <c r="HC411" s="18"/>
      <c r="HD411" s="18"/>
      <c r="HE411" s="18"/>
      <c r="HF411" s="18"/>
      <c r="HG411" s="18"/>
      <c r="HH411" s="18"/>
      <c r="HI411" s="18"/>
      <c r="HJ411" s="18"/>
      <c r="HK411" s="18"/>
      <c r="HL411" s="18"/>
      <c r="HM411" s="18"/>
      <c r="HN411" s="18"/>
      <c r="HO411" s="18"/>
      <c r="HP411" s="18"/>
      <c r="HQ411" s="18"/>
      <c r="HR411" s="18"/>
      <c r="HS411" s="18"/>
      <c r="HT411" s="18"/>
      <c r="HU411" s="18"/>
      <c r="HV411" s="18"/>
      <c r="HW411" s="18"/>
      <c r="HX411" s="18"/>
      <c r="HY411" s="18"/>
      <c r="HZ411" s="18"/>
      <c r="IA411" s="18"/>
      <c r="IB411" s="18"/>
      <c r="IC411" s="18"/>
      <c r="ID411" s="18"/>
      <c r="IE411" s="18"/>
      <c r="IF411" s="18"/>
      <c r="IG411" s="18"/>
      <c r="IH411" s="18"/>
      <c r="II411" s="18"/>
      <c r="IJ411" s="18"/>
      <c r="IK411" s="18"/>
      <c r="IL411" s="18"/>
      <c r="IM411" s="18"/>
      <c r="IN411" s="18"/>
      <c r="IO411" s="18"/>
      <c r="IP411" s="18"/>
      <c r="IQ411" s="18"/>
      <c r="IR411" s="18"/>
      <c r="IS411" s="18"/>
      <c r="IT411" s="18"/>
      <c r="IU411" s="18"/>
      <c r="IV411" s="18"/>
      <c r="IW411" s="18"/>
      <c r="IX411" s="18"/>
      <c r="IY411" s="18"/>
      <c r="IZ411" s="18"/>
      <c r="JA411" s="18"/>
      <c r="JB411" s="18"/>
      <c r="JC411" s="18"/>
      <c r="JD411" s="18"/>
      <c r="JE411" s="18"/>
      <c r="JF411" s="18"/>
    </row>
    <row r="412" spans="36:266" x14ac:dyDescent="0.3">
      <c r="AJ412" s="24"/>
      <c r="AK412" s="24"/>
      <c r="AL412" s="20"/>
      <c r="AM412" s="23"/>
      <c r="AN412" s="18"/>
      <c r="AO412" s="24"/>
      <c r="AW412" s="71"/>
      <c r="AX412" s="71"/>
      <c r="AY412" s="71"/>
      <c r="BB412" s="25"/>
      <c r="BC412" s="21"/>
      <c r="BG412" s="18"/>
      <c r="BN412" s="22"/>
      <c r="BO412" s="22"/>
      <c r="BP412" s="22"/>
      <c r="BQ412" s="22"/>
      <c r="BR412" s="15"/>
      <c r="CF412" s="15"/>
      <c r="CL412" s="22"/>
      <c r="CM412" s="15"/>
      <c r="CR412" s="22"/>
      <c r="CT412" s="15"/>
      <c r="CW412" s="22"/>
      <c r="DA412" s="15"/>
      <c r="DH412" s="15"/>
      <c r="DJ412" s="22"/>
      <c r="DO412" s="15"/>
      <c r="DV412" s="15"/>
      <c r="EC412" s="15"/>
      <c r="EJ412" s="15"/>
      <c r="EQ412" s="15"/>
      <c r="EX412" s="15"/>
      <c r="FE412" s="15"/>
      <c r="FL412" s="15"/>
      <c r="FS412" s="15"/>
      <c r="FZ412" s="15"/>
      <c r="GG412" s="15"/>
      <c r="GN412" s="15"/>
      <c r="GP412" s="22"/>
      <c r="GQ412" s="22"/>
      <c r="GR412" s="22"/>
      <c r="GS412" s="22"/>
      <c r="GT412" s="22"/>
      <c r="GU412" s="15"/>
      <c r="GV412" s="22"/>
      <c r="GW412" s="22"/>
      <c r="GX412" s="22"/>
      <c r="GY412" s="18"/>
      <c r="GZ412" s="18"/>
      <c r="HA412" s="18"/>
      <c r="HB412" s="18"/>
      <c r="HC412" s="18"/>
      <c r="HD412" s="18"/>
      <c r="HE412" s="18"/>
      <c r="HF412" s="18"/>
      <c r="HG412" s="18"/>
      <c r="HH412" s="18"/>
      <c r="HI412" s="18"/>
      <c r="HJ412" s="18"/>
      <c r="HK412" s="18"/>
      <c r="HL412" s="18"/>
      <c r="HM412" s="18"/>
      <c r="HN412" s="18"/>
      <c r="HO412" s="18"/>
      <c r="HP412" s="18"/>
      <c r="HQ412" s="18"/>
      <c r="HR412" s="18"/>
      <c r="HS412" s="18"/>
      <c r="HT412" s="18"/>
      <c r="HU412" s="18"/>
      <c r="HV412" s="18"/>
      <c r="HW412" s="18"/>
      <c r="HX412" s="18"/>
      <c r="HY412" s="18"/>
      <c r="HZ412" s="18"/>
      <c r="IA412" s="18"/>
      <c r="IB412" s="18"/>
      <c r="IC412" s="18"/>
      <c r="ID412" s="18"/>
      <c r="IE412" s="18"/>
      <c r="IF412" s="18"/>
      <c r="IG412" s="18"/>
      <c r="IH412" s="18"/>
      <c r="II412" s="18"/>
      <c r="IJ412" s="18"/>
      <c r="IK412" s="18"/>
      <c r="IL412" s="18"/>
      <c r="IM412" s="18"/>
      <c r="IN412" s="18"/>
      <c r="IO412" s="18"/>
      <c r="IP412" s="18"/>
      <c r="IQ412" s="18"/>
      <c r="IR412" s="18"/>
      <c r="IS412" s="18"/>
      <c r="IT412" s="18"/>
      <c r="IU412" s="18"/>
      <c r="IV412" s="18"/>
      <c r="IW412" s="18"/>
      <c r="IX412" s="18"/>
      <c r="IY412" s="18"/>
      <c r="IZ412" s="18"/>
      <c r="JA412" s="18"/>
      <c r="JB412" s="18"/>
      <c r="JC412" s="18"/>
      <c r="JD412" s="18"/>
      <c r="JE412" s="18"/>
      <c r="JF412" s="18"/>
    </row>
    <row r="413" spans="36:266" x14ac:dyDescent="0.3">
      <c r="AJ413" s="24"/>
      <c r="AK413" s="24"/>
      <c r="AL413" s="20"/>
      <c r="AM413" s="23"/>
      <c r="AN413" s="18"/>
      <c r="AO413" s="24"/>
      <c r="AW413" s="71"/>
      <c r="AX413" s="71"/>
      <c r="AY413" s="71"/>
      <c r="BB413" s="25"/>
      <c r="BC413" s="21"/>
      <c r="BG413" s="18"/>
      <c r="BN413" s="22"/>
      <c r="BO413" s="22"/>
      <c r="BP413" s="22"/>
      <c r="BQ413" s="22"/>
      <c r="BR413" s="15"/>
      <c r="CF413" s="15"/>
      <c r="CL413" s="22"/>
      <c r="CM413" s="15"/>
      <c r="CR413" s="22"/>
      <c r="CT413" s="15"/>
      <c r="CW413" s="22"/>
      <c r="DA413" s="15"/>
      <c r="DH413" s="15"/>
      <c r="DJ413" s="22"/>
      <c r="DO413" s="15"/>
      <c r="DV413" s="15"/>
      <c r="EC413" s="15"/>
      <c r="EJ413" s="15"/>
      <c r="EQ413" s="15"/>
      <c r="EX413" s="15"/>
      <c r="FE413" s="15"/>
      <c r="FL413" s="15"/>
      <c r="FS413" s="15"/>
      <c r="FZ413" s="15"/>
      <c r="GG413" s="15"/>
      <c r="GN413" s="15"/>
      <c r="GP413" s="22"/>
      <c r="GQ413" s="22"/>
      <c r="GR413" s="22"/>
      <c r="GS413" s="22"/>
      <c r="GT413" s="22"/>
      <c r="GU413" s="15"/>
      <c r="GV413" s="22"/>
      <c r="GW413" s="22"/>
      <c r="GX413" s="22"/>
      <c r="GY413" s="18"/>
      <c r="GZ413" s="18"/>
      <c r="HA413" s="18"/>
      <c r="HB413" s="18"/>
      <c r="HC413" s="18"/>
      <c r="HD413" s="18"/>
      <c r="HE413" s="18"/>
      <c r="HF413" s="18"/>
      <c r="HG413" s="18"/>
      <c r="HH413" s="18"/>
      <c r="HI413" s="18"/>
      <c r="HJ413" s="18"/>
      <c r="HK413" s="18"/>
      <c r="HL413" s="18"/>
      <c r="HM413" s="18"/>
      <c r="HN413" s="18"/>
      <c r="HO413" s="18"/>
      <c r="HP413" s="18"/>
      <c r="HQ413" s="18"/>
      <c r="HR413" s="18"/>
      <c r="HS413" s="18"/>
      <c r="HT413" s="18"/>
      <c r="HU413" s="18"/>
      <c r="HV413" s="18"/>
      <c r="HW413" s="18"/>
      <c r="HX413" s="18"/>
      <c r="HY413" s="18"/>
      <c r="HZ413" s="18"/>
      <c r="IA413" s="18"/>
      <c r="IB413" s="18"/>
      <c r="IC413" s="18"/>
      <c r="ID413" s="18"/>
      <c r="IE413" s="18"/>
      <c r="IF413" s="18"/>
      <c r="IG413" s="18"/>
      <c r="IH413" s="18"/>
      <c r="II413" s="18"/>
      <c r="IJ413" s="18"/>
      <c r="IK413" s="18"/>
      <c r="IL413" s="18"/>
      <c r="IM413" s="18"/>
      <c r="IN413" s="18"/>
      <c r="IO413" s="18"/>
      <c r="IP413" s="18"/>
      <c r="IQ413" s="18"/>
      <c r="IR413" s="18"/>
      <c r="IS413" s="18"/>
      <c r="IT413" s="18"/>
      <c r="IU413" s="18"/>
      <c r="IV413" s="18"/>
      <c r="IW413" s="18"/>
      <c r="IX413" s="18"/>
      <c r="IY413" s="18"/>
      <c r="IZ413" s="18"/>
      <c r="JA413" s="18"/>
      <c r="JB413" s="18"/>
      <c r="JC413" s="18"/>
      <c r="JD413" s="18"/>
      <c r="JE413" s="18"/>
      <c r="JF413" s="18"/>
    </row>
    <row r="414" spans="36:266" x14ac:dyDescent="0.3">
      <c r="AJ414" s="24"/>
      <c r="AK414" s="24"/>
      <c r="AL414" s="20"/>
      <c r="AM414" s="23"/>
      <c r="AN414" s="18"/>
      <c r="AO414" s="24"/>
      <c r="AW414" s="71"/>
      <c r="AX414" s="71"/>
      <c r="AY414" s="71"/>
      <c r="BB414" s="25"/>
      <c r="BC414" s="21"/>
      <c r="BG414" s="18"/>
      <c r="BN414" s="22"/>
      <c r="BO414" s="22"/>
      <c r="BP414" s="22"/>
      <c r="BQ414" s="22"/>
      <c r="BR414" s="15"/>
      <c r="CF414" s="15"/>
      <c r="CL414" s="22"/>
      <c r="CM414" s="15"/>
      <c r="CR414" s="22"/>
      <c r="CT414" s="15"/>
      <c r="CW414" s="22"/>
      <c r="DA414" s="15"/>
      <c r="DH414" s="15"/>
      <c r="DJ414" s="22"/>
      <c r="DO414" s="15"/>
      <c r="DV414" s="15"/>
      <c r="EC414" s="15"/>
      <c r="EJ414" s="15"/>
      <c r="EQ414" s="15"/>
      <c r="EX414" s="15"/>
      <c r="FE414" s="15"/>
      <c r="FL414" s="15"/>
      <c r="FS414" s="15"/>
      <c r="FZ414" s="15"/>
      <c r="GG414" s="15"/>
      <c r="GN414" s="15"/>
      <c r="GP414" s="22"/>
      <c r="GQ414" s="22"/>
      <c r="GR414" s="22"/>
      <c r="GS414" s="22"/>
      <c r="GT414" s="22"/>
      <c r="GU414" s="15"/>
      <c r="GV414" s="22"/>
      <c r="GW414" s="22"/>
      <c r="GX414" s="22"/>
      <c r="GY414" s="18"/>
      <c r="GZ414" s="18"/>
      <c r="HA414" s="18"/>
      <c r="HB414" s="18"/>
      <c r="HC414" s="18"/>
      <c r="HD414" s="18"/>
      <c r="HE414" s="18"/>
      <c r="HF414" s="18"/>
      <c r="HG414" s="18"/>
      <c r="HH414" s="18"/>
      <c r="HI414" s="18"/>
      <c r="HJ414" s="18"/>
      <c r="HK414" s="18"/>
      <c r="HL414" s="18"/>
      <c r="HM414" s="18"/>
      <c r="HN414" s="18"/>
      <c r="HO414" s="18"/>
      <c r="HP414" s="18"/>
      <c r="HQ414" s="18"/>
      <c r="HR414" s="18"/>
      <c r="HS414" s="18"/>
      <c r="HT414" s="18"/>
      <c r="HU414" s="18"/>
      <c r="HV414" s="18"/>
      <c r="HW414" s="18"/>
      <c r="HX414" s="18"/>
      <c r="HY414" s="18"/>
      <c r="HZ414" s="18"/>
      <c r="IA414" s="18"/>
      <c r="IB414" s="18"/>
      <c r="IC414" s="18"/>
      <c r="ID414" s="18"/>
      <c r="IE414" s="18"/>
      <c r="IF414" s="18"/>
      <c r="IG414" s="18"/>
      <c r="IH414" s="18"/>
      <c r="II414" s="18"/>
      <c r="IJ414" s="18"/>
      <c r="IK414" s="18"/>
      <c r="IL414" s="18"/>
      <c r="IM414" s="18"/>
      <c r="IN414" s="18"/>
      <c r="IO414" s="18"/>
      <c r="IP414" s="18"/>
      <c r="IQ414" s="18"/>
      <c r="IR414" s="18"/>
      <c r="IS414" s="18"/>
      <c r="IT414" s="18"/>
      <c r="IU414" s="18"/>
      <c r="IV414" s="18"/>
      <c r="IW414" s="18"/>
      <c r="IX414" s="18"/>
      <c r="IY414" s="18"/>
      <c r="IZ414" s="18"/>
      <c r="JA414" s="18"/>
      <c r="JB414" s="18"/>
      <c r="JC414" s="18"/>
      <c r="JD414" s="18"/>
      <c r="JE414" s="18"/>
      <c r="JF414" s="18"/>
    </row>
    <row r="415" spans="36:266" x14ac:dyDescent="0.3">
      <c r="AJ415" s="24"/>
      <c r="AK415" s="24"/>
      <c r="AL415" s="20"/>
      <c r="AM415" s="23"/>
      <c r="AN415" s="18"/>
      <c r="AO415" s="24"/>
      <c r="AW415" s="71"/>
      <c r="AX415" s="71"/>
      <c r="AY415" s="71"/>
      <c r="BB415" s="25"/>
      <c r="BC415" s="21"/>
      <c r="BG415" s="18"/>
      <c r="BN415" s="22"/>
      <c r="BO415" s="22"/>
      <c r="BP415" s="22"/>
      <c r="BQ415" s="22"/>
      <c r="BR415" s="15"/>
      <c r="CF415" s="15"/>
      <c r="CL415" s="22"/>
      <c r="CM415" s="15"/>
      <c r="CR415" s="22"/>
      <c r="CT415" s="15"/>
      <c r="CW415" s="22"/>
      <c r="DA415" s="15"/>
      <c r="DH415" s="15"/>
      <c r="DJ415" s="22"/>
      <c r="DO415" s="15"/>
      <c r="DV415" s="15"/>
      <c r="EC415" s="15"/>
      <c r="EJ415" s="15"/>
      <c r="EQ415" s="15"/>
      <c r="EX415" s="15"/>
      <c r="FE415" s="15"/>
      <c r="FL415" s="15"/>
      <c r="FS415" s="15"/>
      <c r="FZ415" s="15"/>
      <c r="GG415" s="15"/>
      <c r="GN415" s="15"/>
      <c r="GP415" s="22"/>
      <c r="GQ415" s="22"/>
      <c r="GR415" s="22"/>
      <c r="GS415" s="22"/>
      <c r="GT415" s="22"/>
      <c r="GU415" s="15"/>
      <c r="GV415" s="22"/>
      <c r="GW415" s="22"/>
      <c r="GX415" s="22"/>
      <c r="GY415" s="18"/>
      <c r="GZ415" s="18"/>
      <c r="HA415" s="18"/>
      <c r="HB415" s="18"/>
      <c r="HC415" s="18"/>
      <c r="HD415" s="18"/>
      <c r="HE415" s="18"/>
      <c r="HF415" s="18"/>
      <c r="HG415" s="18"/>
      <c r="HH415" s="18"/>
      <c r="HI415" s="18"/>
      <c r="HJ415" s="18"/>
      <c r="HK415" s="18"/>
      <c r="HL415" s="18"/>
      <c r="HM415" s="18"/>
      <c r="HN415" s="18"/>
      <c r="HO415" s="18"/>
      <c r="HP415" s="18"/>
      <c r="HQ415" s="18"/>
      <c r="HR415" s="18"/>
      <c r="HS415" s="18"/>
      <c r="HT415" s="18"/>
      <c r="HU415" s="18"/>
      <c r="HV415" s="18"/>
      <c r="HW415" s="18"/>
      <c r="HX415" s="18"/>
      <c r="HY415" s="18"/>
      <c r="HZ415" s="18"/>
      <c r="IA415" s="18"/>
      <c r="IB415" s="18"/>
      <c r="IC415" s="18"/>
      <c r="ID415" s="18"/>
      <c r="IE415" s="18"/>
      <c r="IF415" s="18"/>
      <c r="IG415" s="18"/>
      <c r="IH415" s="18"/>
      <c r="II415" s="18"/>
      <c r="IJ415" s="18"/>
      <c r="IK415" s="18"/>
      <c r="IL415" s="18"/>
      <c r="IM415" s="18"/>
      <c r="IN415" s="18"/>
      <c r="IO415" s="18"/>
      <c r="IP415" s="18"/>
      <c r="IQ415" s="18"/>
      <c r="IR415" s="18"/>
      <c r="IS415" s="18"/>
      <c r="IT415" s="18"/>
      <c r="IU415" s="18"/>
      <c r="IV415" s="18"/>
      <c r="IW415" s="18"/>
      <c r="IX415" s="18"/>
      <c r="IY415" s="18"/>
      <c r="IZ415" s="18"/>
      <c r="JA415" s="18"/>
      <c r="JB415" s="18"/>
      <c r="JC415" s="18"/>
      <c r="JD415" s="18"/>
      <c r="JE415" s="18"/>
      <c r="JF415" s="18"/>
    </row>
    <row r="416" spans="36:266" x14ac:dyDescent="0.3">
      <c r="AJ416" s="24"/>
      <c r="AK416" s="24"/>
      <c r="AL416" s="20"/>
      <c r="AM416" s="23"/>
      <c r="AN416" s="18"/>
      <c r="AO416" s="24"/>
      <c r="AW416" s="71"/>
      <c r="AX416" s="71"/>
      <c r="AY416" s="71"/>
      <c r="BB416" s="25"/>
      <c r="BC416" s="21"/>
      <c r="BG416" s="18"/>
      <c r="BN416" s="22"/>
      <c r="BO416" s="22"/>
      <c r="BP416" s="22"/>
      <c r="BQ416" s="22"/>
      <c r="BR416" s="15"/>
      <c r="CF416" s="15"/>
      <c r="CL416" s="22"/>
      <c r="CM416" s="15"/>
      <c r="CR416" s="22"/>
      <c r="CT416" s="15"/>
      <c r="CW416" s="22"/>
      <c r="DA416" s="15"/>
      <c r="DH416" s="15"/>
      <c r="DJ416" s="22"/>
      <c r="DO416" s="15"/>
      <c r="DV416" s="15"/>
      <c r="EC416" s="15"/>
      <c r="EJ416" s="15"/>
      <c r="EQ416" s="15"/>
      <c r="EX416" s="15"/>
      <c r="FE416" s="15"/>
      <c r="FL416" s="15"/>
      <c r="FS416" s="15"/>
      <c r="FZ416" s="15"/>
      <c r="GG416" s="15"/>
      <c r="GN416" s="15"/>
      <c r="GP416" s="22"/>
      <c r="GQ416" s="22"/>
      <c r="GR416" s="22"/>
      <c r="GS416" s="22"/>
      <c r="GT416" s="22"/>
      <c r="GU416" s="15"/>
      <c r="GV416" s="22"/>
      <c r="GW416" s="22"/>
      <c r="GX416" s="22"/>
      <c r="GY416" s="18"/>
      <c r="GZ416" s="18"/>
      <c r="HA416" s="18"/>
      <c r="HB416" s="18"/>
      <c r="HC416" s="18"/>
      <c r="HD416" s="18"/>
      <c r="HE416" s="18"/>
      <c r="HF416" s="18"/>
      <c r="HG416" s="18"/>
      <c r="HH416" s="18"/>
      <c r="HI416" s="18"/>
      <c r="HJ416" s="18"/>
      <c r="HK416" s="18"/>
      <c r="HL416" s="18"/>
      <c r="HM416" s="18"/>
      <c r="HN416" s="18"/>
      <c r="HO416" s="18"/>
      <c r="HP416" s="18"/>
      <c r="HQ416" s="18"/>
      <c r="HR416" s="18"/>
      <c r="HS416" s="18"/>
      <c r="HT416" s="18"/>
      <c r="HU416" s="18"/>
      <c r="HV416" s="18"/>
      <c r="HW416" s="18"/>
      <c r="HX416" s="18"/>
      <c r="HY416" s="18"/>
      <c r="HZ416" s="18"/>
      <c r="IA416" s="18"/>
      <c r="IB416" s="18"/>
      <c r="IC416" s="18"/>
      <c r="ID416" s="18"/>
      <c r="IE416" s="18"/>
      <c r="IF416" s="18"/>
      <c r="IG416" s="18"/>
      <c r="IH416" s="18"/>
      <c r="II416" s="18"/>
      <c r="IJ416" s="18"/>
      <c r="IK416" s="18"/>
      <c r="IL416" s="18"/>
      <c r="IM416" s="18"/>
      <c r="IN416" s="18"/>
      <c r="IO416" s="18"/>
      <c r="IP416" s="18"/>
      <c r="IQ416" s="18"/>
      <c r="IR416" s="18"/>
      <c r="IS416" s="18"/>
      <c r="IT416" s="18"/>
      <c r="IU416" s="18"/>
      <c r="IV416" s="18"/>
      <c r="IW416" s="18"/>
      <c r="IX416" s="18"/>
      <c r="IY416" s="18"/>
      <c r="IZ416" s="18"/>
      <c r="JA416" s="18"/>
      <c r="JB416" s="18"/>
      <c r="JC416" s="18"/>
      <c r="JD416" s="18"/>
      <c r="JE416" s="18"/>
      <c r="JF416" s="18"/>
    </row>
    <row r="417" spans="36:266" x14ac:dyDescent="0.3">
      <c r="AJ417" s="24"/>
      <c r="AK417" s="24"/>
      <c r="AL417" s="20"/>
      <c r="AM417" s="23"/>
      <c r="AN417" s="18"/>
      <c r="AO417" s="24"/>
      <c r="AW417" s="71"/>
      <c r="AX417" s="71"/>
      <c r="AY417" s="71"/>
      <c r="BB417" s="25"/>
      <c r="BC417" s="21"/>
      <c r="BG417" s="18"/>
      <c r="BN417" s="22"/>
      <c r="BO417" s="22"/>
      <c r="BP417" s="22"/>
      <c r="BQ417" s="22"/>
      <c r="BR417" s="15"/>
      <c r="CF417" s="15"/>
      <c r="CL417" s="22"/>
      <c r="CM417" s="15"/>
      <c r="CR417" s="22"/>
      <c r="CT417" s="15"/>
      <c r="CW417" s="22"/>
      <c r="DA417" s="15"/>
      <c r="DH417" s="15"/>
      <c r="DJ417" s="22"/>
      <c r="DO417" s="15"/>
      <c r="DV417" s="15"/>
      <c r="EC417" s="15"/>
      <c r="EJ417" s="15"/>
      <c r="EQ417" s="15"/>
      <c r="EX417" s="15"/>
      <c r="FE417" s="15"/>
      <c r="FL417" s="15"/>
      <c r="FS417" s="15"/>
      <c r="FZ417" s="15"/>
      <c r="GG417" s="15"/>
      <c r="GN417" s="15"/>
      <c r="GP417" s="22"/>
      <c r="GQ417" s="22"/>
      <c r="GR417" s="22"/>
      <c r="GS417" s="22"/>
      <c r="GT417" s="22"/>
      <c r="GU417" s="15"/>
      <c r="GV417" s="22"/>
      <c r="GW417" s="22"/>
      <c r="GX417" s="22"/>
      <c r="GY417" s="18"/>
      <c r="GZ417" s="18"/>
      <c r="HA417" s="18"/>
      <c r="HB417" s="18"/>
      <c r="HC417" s="18"/>
      <c r="HD417" s="18"/>
      <c r="HE417" s="18"/>
      <c r="HF417" s="18"/>
      <c r="HG417" s="18"/>
      <c r="HH417" s="18"/>
      <c r="HI417" s="18"/>
      <c r="HJ417" s="18"/>
      <c r="HK417" s="18"/>
      <c r="HL417" s="18"/>
      <c r="HM417" s="18"/>
      <c r="HN417" s="18"/>
      <c r="HO417" s="18"/>
      <c r="HP417" s="18"/>
      <c r="HQ417" s="18"/>
      <c r="HR417" s="18"/>
      <c r="HS417" s="18"/>
      <c r="HT417" s="18"/>
      <c r="HU417" s="18"/>
      <c r="HV417" s="18"/>
      <c r="HW417" s="18"/>
      <c r="HX417" s="18"/>
      <c r="HY417" s="18"/>
      <c r="HZ417" s="18"/>
      <c r="IA417" s="18"/>
      <c r="IB417" s="18"/>
      <c r="IC417" s="18"/>
      <c r="ID417" s="18"/>
      <c r="IE417" s="18"/>
      <c r="IF417" s="18"/>
      <c r="IG417" s="18"/>
      <c r="IH417" s="18"/>
      <c r="II417" s="18"/>
      <c r="IJ417" s="18"/>
      <c r="IK417" s="18"/>
      <c r="IL417" s="18"/>
      <c r="IM417" s="18"/>
      <c r="IN417" s="18"/>
      <c r="IO417" s="18"/>
      <c r="IP417" s="18"/>
      <c r="IQ417" s="18"/>
      <c r="IR417" s="18"/>
      <c r="IS417" s="18"/>
      <c r="IT417" s="18"/>
      <c r="IU417" s="18"/>
      <c r="IV417" s="18"/>
      <c r="IW417" s="18"/>
      <c r="IX417" s="18"/>
      <c r="IY417" s="18"/>
      <c r="IZ417" s="18"/>
      <c r="JA417" s="18"/>
      <c r="JB417" s="18"/>
      <c r="JC417" s="18"/>
      <c r="JD417" s="18"/>
      <c r="JE417" s="18"/>
      <c r="JF417" s="18"/>
    </row>
    <row r="418" spans="36:266" x14ac:dyDescent="0.3">
      <c r="AJ418" s="24"/>
      <c r="AK418" s="24"/>
      <c r="AL418" s="20"/>
      <c r="AM418" s="23"/>
      <c r="AN418" s="18"/>
      <c r="AO418" s="24"/>
      <c r="AW418" s="71"/>
      <c r="AX418" s="71"/>
      <c r="AY418" s="71"/>
      <c r="BB418" s="25"/>
      <c r="BC418" s="21"/>
      <c r="BG418" s="18"/>
      <c r="BN418" s="22"/>
      <c r="BO418" s="22"/>
      <c r="BP418" s="22"/>
      <c r="BQ418" s="22"/>
      <c r="BR418" s="15"/>
      <c r="CF418" s="15"/>
      <c r="CL418" s="22"/>
      <c r="CM418" s="15"/>
      <c r="CR418" s="22"/>
      <c r="CT418" s="15"/>
      <c r="CW418" s="22"/>
      <c r="DA418" s="15"/>
      <c r="DH418" s="15"/>
      <c r="DJ418" s="22"/>
      <c r="DO418" s="15"/>
      <c r="DV418" s="15"/>
      <c r="EC418" s="15"/>
      <c r="EJ418" s="15"/>
      <c r="EQ418" s="15"/>
      <c r="EX418" s="15"/>
      <c r="FE418" s="15"/>
      <c r="FL418" s="15"/>
      <c r="FS418" s="15"/>
      <c r="FZ418" s="15"/>
      <c r="GG418" s="15"/>
      <c r="GN418" s="15"/>
      <c r="GP418" s="22"/>
      <c r="GQ418" s="22"/>
      <c r="GR418" s="22"/>
      <c r="GS418" s="22"/>
      <c r="GT418" s="22"/>
      <c r="GU418" s="15"/>
      <c r="GV418" s="22"/>
      <c r="GW418" s="22"/>
      <c r="GX418" s="22"/>
      <c r="GY418" s="18"/>
      <c r="GZ418" s="18"/>
      <c r="HA418" s="18"/>
      <c r="HB418" s="18"/>
      <c r="HC418" s="18"/>
      <c r="HD418" s="18"/>
      <c r="HE418" s="18"/>
      <c r="HF418" s="18"/>
      <c r="HG418" s="18"/>
      <c r="HH418" s="18"/>
      <c r="HI418" s="18"/>
      <c r="HJ418" s="18"/>
      <c r="HK418" s="18"/>
      <c r="HL418" s="18"/>
      <c r="HM418" s="18"/>
      <c r="HN418" s="18"/>
      <c r="HO418" s="18"/>
      <c r="HP418" s="18"/>
      <c r="HQ418" s="18"/>
      <c r="HR418" s="18"/>
      <c r="HS418" s="18"/>
      <c r="HT418" s="18"/>
      <c r="HU418" s="18"/>
      <c r="HV418" s="18"/>
      <c r="HW418" s="18"/>
      <c r="HX418" s="18"/>
      <c r="HY418" s="18"/>
      <c r="HZ418" s="18"/>
      <c r="IA418" s="18"/>
      <c r="IB418" s="18"/>
      <c r="IC418" s="18"/>
      <c r="ID418" s="18"/>
      <c r="IE418" s="18"/>
      <c r="IF418" s="18"/>
      <c r="IG418" s="18"/>
      <c r="IH418" s="18"/>
      <c r="II418" s="18"/>
      <c r="IJ418" s="18"/>
      <c r="IK418" s="18"/>
      <c r="IL418" s="18"/>
      <c r="IM418" s="18"/>
      <c r="IN418" s="18"/>
      <c r="IO418" s="18"/>
      <c r="IP418" s="18"/>
      <c r="IQ418" s="18"/>
      <c r="IR418" s="18"/>
      <c r="IS418" s="18"/>
      <c r="IT418" s="18"/>
      <c r="IU418" s="18"/>
      <c r="IV418" s="18"/>
      <c r="IW418" s="18"/>
      <c r="IX418" s="18"/>
      <c r="IY418" s="18"/>
      <c r="IZ418" s="18"/>
      <c r="JA418" s="18"/>
      <c r="JB418" s="18"/>
      <c r="JC418" s="18"/>
      <c r="JD418" s="18"/>
      <c r="JE418" s="18"/>
      <c r="JF418" s="18"/>
    </row>
    <row r="419" spans="36:266" x14ac:dyDescent="0.3">
      <c r="AJ419" s="24"/>
      <c r="AK419" s="24"/>
      <c r="AL419" s="20"/>
      <c r="AM419" s="23"/>
      <c r="AN419" s="18"/>
      <c r="AO419" s="24"/>
      <c r="AW419" s="71"/>
      <c r="AX419" s="71"/>
      <c r="AY419" s="71"/>
      <c r="BB419" s="25"/>
      <c r="BC419" s="21"/>
      <c r="BG419" s="18"/>
      <c r="BN419" s="22"/>
      <c r="BO419" s="22"/>
      <c r="BP419" s="22"/>
      <c r="BQ419" s="22"/>
      <c r="BR419" s="15"/>
      <c r="CF419" s="15"/>
      <c r="CL419" s="22"/>
      <c r="CM419" s="15"/>
      <c r="CR419" s="22"/>
      <c r="CT419" s="15"/>
      <c r="CW419" s="22"/>
      <c r="DA419" s="15"/>
      <c r="DH419" s="15"/>
      <c r="DJ419" s="22"/>
      <c r="DO419" s="15"/>
      <c r="DV419" s="15"/>
      <c r="EC419" s="15"/>
      <c r="EJ419" s="15"/>
      <c r="EQ419" s="15"/>
      <c r="EX419" s="15"/>
      <c r="FE419" s="15"/>
      <c r="FL419" s="15"/>
      <c r="FS419" s="15"/>
      <c r="FZ419" s="15"/>
      <c r="GG419" s="15"/>
      <c r="GN419" s="15"/>
      <c r="GP419" s="22"/>
      <c r="GQ419" s="22"/>
      <c r="GR419" s="22"/>
      <c r="GS419" s="22"/>
      <c r="GT419" s="22"/>
      <c r="GU419" s="15"/>
      <c r="GV419" s="22"/>
      <c r="GW419" s="22"/>
      <c r="GX419" s="22"/>
      <c r="GY419" s="18"/>
      <c r="GZ419" s="18"/>
      <c r="HA419" s="18"/>
      <c r="HB419" s="18"/>
      <c r="HC419" s="18"/>
      <c r="HD419" s="18"/>
      <c r="HE419" s="18"/>
      <c r="HF419" s="18"/>
      <c r="HG419" s="18"/>
      <c r="HH419" s="18"/>
      <c r="HI419" s="18"/>
      <c r="HJ419" s="18"/>
      <c r="HK419" s="18"/>
      <c r="HL419" s="18"/>
      <c r="HM419" s="18"/>
      <c r="HN419" s="18"/>
      <c r="HO419" s="18"/>
      <c r="HP419" s="18"/>
      <c r="HQ419" s="18"/>
      <c r="HR419" s="18"/>
      <c r="HS419" s="18"/>
      <c r="HT419" s="18"/>
      <c r="HU419" s="18"/>
      <c r="HV419" s="18"/>
      <c r="HW419" s="18"/>
      <c r="HX419" s="18"/>
      <c r="HY419" s="18"/>
      <c r="HZ419" s="18"/>
      <c r="IA419" s="18"/>
      <c r="IB419" s="18"/>
      <c r="IC419" s="18"/>
      <c r="ID419" s="18"/>
      <c r="IE419" s="18"/>
      <c r="IF419" s="18"/>
      <c r="IG419" s="18"/>
      <c r="IH419" s="18"/>
      <c r="II419" s="18"/>
      <c r="IJ419" s="18"/>
      <c r="IK419" s="18"/>
      <c r="IL419" s="18"/>
      <c r="IM419" s="18"/>
      <c r="IN419" s="18"/>
      <c r="IO419" s="18"/>
      <c r="IP419" s="18"/>
      <c r="IQ419" s="18"/>
      <c r="IR419" s="18"/>
      <c r="IS419" s="18"/>
      <c r="IT419" s="18"/>
      <c r="IU419" s="18"/>
      <c r="IV419" s="18"/>
      <c r="IW419" s="18"/>
      <c r="IX419" s="18"/>
      <c r="IY419" s="18"/>
      <c r="IZ419" s="18"/>
      <c r="JA419" s="18"/>
      <c r="JB419" s="18"/>
      <c r="JC419" s="18"/>
      <c r="JD419" s="18"/>
      <c r="JE419" s="18"/>
      <c r="JF419" s="18"/>
    </row>
    <row r="420" spans="36:266" x14ac:dyDescent="0.3">
      <c r="AJ420" s="24"/>
      <c r="AK420" s="24"/>
      <c r="AL420" s="20"/>
      <c r="AM420" s="23"/>
      <c r="AN420" s="18"/>
      <c r="AO420" s="24"/>
      <c r="AW420" s="71"/>
      <c r="AX420" s="71"/>
      <c r="AY420" s="71"/>
      <c r="BB420" s="25"/>
      <c r="BC420" s="21"/>
      <c r="BG420" s="18"/>
      <c r="BN420" s="22"/>
      <c r="BO420" s="22"/>
      <c r="BP420" s="22"/>
      <c r="BQ420" s="22"/>
      <c r="BR420" s="15"/>
      <c r="CF420" s="15"/>
      <c r="CL420" s="22"/>
      <c r="CM420" s="15"/>
      <c r="CR420" s="22"/>
      <c r="CT420" s="15"/>
      <c r="CW420" s="22"/>
      <c r="DA420" s="15"/>
      <c r="DH420" s="15"/>
      <c r="DJ420" s="22"/>
      <c r="DO420" s="15"/>
      <c r="DV420" s="15"/>
      <c r="EC420" s="15"/>
      <c r="EJ420" s="15"/>
      <c r="EQ420" s="15"/>
      <c r="EX420" s="15"/>
      <c r="FE420" s="15"/>
      <c r="FL420" s="15"/>
      <c r="FS420" s="15"/>
      <c r="FZ420" s="15"/>
      <c r="GG420" s="15"/>
      <c r="GN420" s="15"/>
      <c r="GP420" s="22"/>
      <c r="GQ420" s="22"/>
      <c r="GR420" s="22"/>
      <c r="GS420" s="22"/>
      <c r="GT420" s="22"/>
      <c r="GU420" s="15"/>
      <c r="GV420" s="22"/>
      <c r="GW420" s="22"/>
      <c r="GX420" s="22"/>
      <c r="GY420" s="18"/>
      <c r="GZ420" s="18"/>
      <c r="HA420" s="18"/>
      <c r="HB420" s="18"/>
      <c r="HC420" s="18"/>
      <c r="HD420" s="18"/>
      <c r="HE420" s="18"/>
      <c r="HF420" s="18"/>
      <c r="HG420" s="18"/>
      <c r="HH420" s="18"/>
      <c r="HI420" s="18"/>
      <c r="HJ420" s="18"/>
      <c r="HK420" s="18"/>
      <c r="HL420" s="18"/>
      <c r="HM420" s="18"/>
      <c r="HN420" s="18"/>
      <c r="HO420" s="18"/>
      <c r="HP420" s="18"/>
      <c r="HQ420" s="18"/>
      <c r="HR420" s="18"/>
      <c r="HS420" s="18"/>
      <c r="HT420" s="18"/>
      <c r="HU420" s="18"/>
      <c r="HV420" s="18"/>
      <c r="HW420" s="18"/>
      <c r="HX420" s="18"/>
      <c r="HY420" s="18"/>
      <c r="HZ420" s="18"/>
      <c r="IA420" s="18"/>
      <c r="IB420" s="18"/>
      <c r="IC420" s="18"/>
      <c r="ID420" s="18"/>
      <c r="IE420" s="18"/>
      <c r="IF420" s="18"/>
      <c r="IG420" s="18"/>
      <c r="IH420" s="18"/>
      <c r="II420" s="18"/>
      <c r="IJ420" s="18"/>
      <c r="IK420" s="18"/>
      <c r="IL420" s="18"/>
      <c r="IM420" s="18"/>
      <c r="IN420" s="18"/>
      <c r="IO420" s="18"/>
      <c r="IP420" s="18"/>
      <c r="IQ420" s="18"/>
      <c r="IR420" s="18"/>
      <c r="IS420" s="18"/>
      <c r="IT420" s="18"/>
      <c r="IU420" s="18"/>
      <c r="IV420" s="18"/>
      <c r="IW420" s="18"/>
      <c r="IX420" s="18"/>
      <c r="IY420" s="18"/>
      <c r="IZ420" s="18"/>
      <c r="JA420" s="18"/>
      <c r="JB420" s="18"/>
      <c r="JC420" s="18"/>
      <c r="JD420" s="18"/>
      <c r="JE420" s="18"/>
      <c r="JF420" s="18"/>
    </row>
    <row r="421" spans="36:266" x14ac:dyDescent="0.3">
      <c r="AJ421" s="24"/>
      <c r="AK421" s="24"/>
      <c r="AL421" s="20"/>
      <c r="AM421" s="23"/>
      <c r="AN421" s="18"/>
      <c r="AO421" s="24"/>
      <c r="AW421" s="71"/>
      <c r="AX421" s="71"/>
      <c r="AY421" s="71"/>
      <c r="BB421" s="25"/>
      <c r="BC421" s="21"/>
      <c r="BG421" s="18"/>
      <c r="BN421" s="22"/>
      <c r="BO421" s="22"/>
      <c r="BP421" s="22"/>
      <c r="BQ421" s="22"/>
      <c r="BR421" s="15"/>
      <c r="CF421" s="15"/>
      <c r="CL421" s="22"/>
      <c r="CM421" s="15"/>
      <c r="CR421" s="22"/>
      <c r="CT421" s="15"/>
      <c r="CW421" s="22"/>
      <c r="DA421" s="15"/>
      <c r="DH421" s="15"/>
      <c r="DJ421" s="22"/>
      <c r="DO421" s="15"/>
      <c r="DV421" s="15"/>
      <c r="EC421" s="15"/>
      <c r="EJ421" s="15"/>
      <c r="EQ421" s="15"/>
      <c r="EX421" s="15"/>
      <c r="FE421" s="15"/>
      <c r="FL421" s="15"/>
      <c r="FS421" s="15"/>
      <c r="FZ421" s="15"/>
      <c r="GG421" s="15"/>
      <c r="GN421" s="15"/>
      <c r="GP421" s="22"/>
      <c r="GQ421" s="22"/>
      <c r="GR421" s="22"/>
      <c r="GS421" s="22"/>
      <c r="GT421" s="22"/>
      <c r="GU421" s="15"/>
      <c r="GV421" s="22"/>
      <c r="GW421" s="22"/>
      <c r="GX421" s="22"/>
      <c r="GY421" s="18"/>
      <c r="GZ421" s="18"/>
      <c r="HA421" s="18"/>
      <c r="HB421" s="18"/>
      <c r="HC421" s="18"/>
      <c r="HD421" s="18"/>
      <c r="HE421" s="18"/>
      <c r="HF421" s="18"/>
      <c r="HG421" s="18"/>
      <c r="HH421" s="18"/>
      <c r="HI421" s="18"/>
      <c r="HJ421" s="18"/>
      <c r="HK421" s="18"/>
      <c r="HL421" s="18"/>
      <c r="HM421" s="18"/>
      <c r="HN421" s="18"/>
      <c r="HO421" s="18"/>
      <c r="HP421" s="18"/>
      <c r="HQ421" s="18"/>
      <c r="HR421" s="18"/>
      <c r="HS421" s="18"/>
      <c r="HT421" s="18"/>
      <c r="HU421" s="18"/>
      <c r="HV421" s="18"/>
      <c r="HW421" s="18"/>
      <c r="HX421" s="18"/>
      <c r="HY421" s="18"/>
      <c r="HZ421" s="18"/>
      <c r="IA421" s="18"/>
      <c r="IB421" s="18"/>
      <c r="IC421" s="18"/>
      <c r="ID421" s="18"/>
      <c r="IE421" s="18"/>
      <c r="IF421" s="18"/>
      <c r="IG421" s="18"/>
      <c r="IH421" s="18"/>
      <c r="II421" s="18"/>
      <c r="IJ421" s="18"/>
      <c r="IK421" s="18"/>
      <c r="IL421" s="18"/>
      <c r="IM421" s="18"/>
      <c r="IN421" s="18"/>
      <c r="IO421" s="18"/>
      <c r="IP421" s="18"/>
      <c r="IQ421" s="18"/>
      <c r="IR421" s="18"/>
      <c r="IS421" s="18"/>
      <c r="IT421" s="18"/>
      <c r="IU421" s="18"/>
      <c r="IV421" s="18"/>
      <c r="IW421" s="18"/>
      <c r="IX421" s="18"/>
      <c r="IY421" s="18"/>
      <c r="IZ421" s="18"/>
      <c r="JA421" s="18"/>
      <c r="JB421" s="18"/>
      <c r="JC421" s="18"/>
      <c r="JD421" s="18"/>
      <c r="JE421" s="18"/>
      <c r="JF421" s="18"/>
    </row>
    <row r="422" spans="36:266" x14ac:dyDescent="0.3">
      <c r="AJ422" s="24"/>
      <c r="AK422" s="24"/>
      <c r="AL422" s="20"/>
      <c r="AM422" s="23"/>
      <c r="AN422" s="18"/>
      <c r="AO422" s="24"/>
      <c r="AW422" s="71"/>
      <c r="AX422" s="71"/>
      <c r="AY422" s="71"/>
      <c r="BB422" s="25"/>
      <c r="BC422" s="21"/>
      <c r="BG422" s="18"/>
      <c r="BN422" s="22"/>
      <c r="BO422" s="22"/>
      <c r="BP422" s="22"/>
      <c r="BQ422" s="22"/>
      <c r="BR422" s="15"/>
      <c r="CF422" s="15"/>
      <c r="CL422" s="22"/>
      <c r="CM422" s="15"/>
      <c r="CR422" s="22"/>
      <c r="CT422" s="15"/>
      <c r="CW422" s="22"/>
      <c r="DA422" s="15"/>
      <c r="DH422" s="15"/>
      <c r="DJ422" s="22"/>
      <c r="DO422" s="15"/>
      <c r="DV422" s="15"/>
      <c r="EC422" s="15"/>
      <c r="EJ422" s="15"/>
      <c r="EQ422" s="15"/>
      <c r="EX422" s="15"/>
      <c r="FE422" s="15"/>
      <c r="FL422" s="15"/>
      <c r="FS422" s="15"/>
      <c r="FZ422" s="15"/>
      <c r="GG422" s="15"/>
      <c r="GN422" s="15"/>
      <c r="GP422" s="22"/>
      <c r="GQ422" s="22"/>
      <c r="GR422" s="22"/>
      <c r="GS422" s="22"/>
      <c r="GT422" s="22"/>
      <c r="GU422" s="15"/>
      <c r="GV422" s="22"/>
      <c r="GW422" s="22"/>
      <c r="GX422" s="22"/>
      <c r="GY422" s="18"/>
      <c r="GZ422" s="18"/>
      <c r="HA422" s="18"/>
      <c r="HB422" s="18"/>
      <c r="HC422" s="18"/>
      <c r="HD422" s="18"/>
      <c r="HE422" s="18"/>
      <c r="HF422" s="18"/>
      <c r="HG422" s="18"/>
      <c r="HH422" s="18"/>
      <c r="HI422" s="18"/>
      <c r="HJ422" s="18"/>
      <c r="HK422" s="18"/>
      <c r="HL422" s="18"/>
      <c r="HM422" s="18"/>
      <c r="HN422" s="18"/>
      <c r="HO422" s="18"/>
      <c r="HP422" s="18"/>
      <c r="HQ422" s="18"/>
      <c r="HR422" s="18"/>
      <c r="HS422" s="18"/>
      <c r="HT422" s="18"/>
      <c r="HU422" s="18"/>
      <c r="HV422" s="18"/>
      <c r="HW422" s="18"/>
      <c r="HX422" s="18"/>
      <c r="HY422" s="18"/>
      <c r="HZ422" s="18"/>
      <c r="IA422" s="18"/>
      <c r="IB422" s="18"/>
      <c r="IC422" s="18"/>
      <c r="ID422" s="18"/>
      <c r="IE422" s="18"/>
      <c r="IF422" s="18"/>
      <c r="IG422" s="18"/>
      <c r="IH422" s="18"/>
      <c r="II422" s="18"/>
      <c r="IJ422" s="18"/>
      <c r="IK422" s="18"/>
      <c r="IL422" s="18"/>
      <c r="IM422" s="18"/>
      <c r="IN422" s="18"/>
      <c r="IO422" s="18"/>
      <c r="IP422" s="18"/>
      <c r="IQ422" s="18"/>
      <c r="IR422" s="18"/>
      <c r="IS422" s="18"/>
      <c r="IT422" s="18"/>
      <c r="IU422" s="18"/>
      <c r="IV422" s="18"/>
      <c r="IW422" s="18"/>
      <c r="IX422" s="18"/>
      <c r="IY422" s="18"/>
      <c r="IZ422" s="18"/>
      <c r="JA422" s="18"/>
      <c r="JB422" s="18"/>
      <c r="JC422" s="18"/>
      <c r="JD422" s="18"/>
      <c r="JE422" s="18"/>
      <c r="JF422" s="18"/>
    </row>
    <row r="423" spans="36:266" x14ac:dyDescent="0.3">
      <c r="AJ423" s="24"/>
      <c r="AK423" s="24"/>
      <c r="AL423" s="20"/>
      <c r="AM423" s="23"/>
      <c r="AN423" s="18"/>
      <c r="AO423" s="24"/>
      <c r="AW423" s="71"/>
      <c r="AX423" s="71"/>
      <c r="AY423" s="71"/>
      <c r="BB423" s="25"/>
      <c r="BC423" s="21"/>
      <c r="BG423" s="18"/>
      <c r="BN423" s="22"/>
      <c r="BO423" s="22"/>
      <c r="BP423" s="22"/>
      <c r="BQ423" s="22"/>
      <c r="BR423" s="15"/>
      <c r="CF423" s="15"/>
      <c r="CL423" s="22"/>
      <c r="CM423" s="15"/>
      <c r="CR423" s="22"/>
      <c r="CT423" s="15"/>
      <c r="CW423" s="22"/>
      <c r="DA423" s="15"/>
      <c r="DH423" s="15"/>
      <c r="DJ423" s="22"/>
      <c r="DO423" s="15"/>
      <c r="DV423" s="15"/>
      <c r="EC423" s="15"/>
      <c r="EJ423" s="15"/>
      <c r="EQ423" s="15"/>
      <c r="EX423" s="15"/>
      <c r="FE423" s="15"/>
      <c r="FL423" s="15"/>
      <c r="FS423" s="15"/>
      <c r="FZ423" s="15"/>
      <c r="GG423" s="15"/>
      <c r="GN423" s="15"/>
      <c r="GP423" s="22"/>
      <c r="GQ423" s="22"/>
      <c r="GR423" s="22"/>
      <c r="GS423" s="22"/>
      <c r="GT423" s="22"/>
      <c r="GU423" s="15"/>
      <c r="GV423" s="22"/>
      <c r="GW423" s="22"/>
      <c r="GX423" s="22"/>
      <c r="GY423" s="18"/>
      <c r="GZ423" s="18"/>
      <c r="HA423" s="18"/>
      <c r="HB423" s="18"/>
      <c r="HC423" s="18"/>
      <c r="HD423" s="18"/>
      <c r="HE423" s="18"/>
      <c r="HF423" s="18"/>
      <c r="HG423" s="18"/>
      <c r="HH423" s="18"/>
      <c r="HI423" s="18"/>
      <c r="HJ423" s="18"/>
      <c r="HK423" s="18"/>
      <c r="HL423" s="18"/>
      <c r="HM423" s="18"/>
      <c r="HN423" s="18"/>
      <c r="HO423" s="18"/>
      <c r="HP423" s="18"/>
      <c r="HQ423" s="18"/>
      <c r="HR423" s="18"/>
      <c r="HS423" s="18"/>
      <c r="HT423" s="18"/>
      <c r="HU423" s="18"/>
      <c r="HV423" s="18"/>
      <c r="HW423" s="18"/>
      <c r="HX423" s="18"/>
      <c r="HY423" s="18"/>
      <c r="HZ423" s="18"/>
      <c r="IA423" s="18"/>
      <c r="IB423" s="18"/>
      <c r="IC423" s="18"/>
      <c r="ID423" s="18"/>
      <c r="IE423" s="18"/>
      <c r="IF423" s="18"/>
      <c r="IG423" s="18"/>
      <c r="IH423" s="18"/>
      <c r="II423" s="18"/>
      <c r="IJ423" s="18"/>
      <c r="IK423" s="18"/>
      <c r="IL423" s="18"/>
      <c r="IM423" s="18"/>
      <c r="IN423" s="18"/>
      <c r="IO423" s="18"/>
      <c r="IP423" s="18"/>
      <c r="IQ423" s="18"/>
      <c r="IR423" s="18"/>
      <c r="IS423" s="18"/>
      <c r="IT423" s="18"/>
      <c r="IU423" s="18"/>
      <c r="IV423" s="18"/>
      <c r="IW423" s="18"/>
      <c r="IX423" s="18"/>
      <c r="IY423" s="18"/>
      <c r="IZ423" s="18"/>
      <c r="JA423" s="18"/>
      <c r="JB423" s="18"/>
      <c r="JC423" s="18"/>
      <c r="JD423" s="18"/>
      <c r="JE423" s="18"/>
      <c r="JF423" s="18"/>
    </row>
    <row r="424" spans="36:266" x14ac:dyDescent="0.3">
      <c r="AJ424" s="24"/>
      <c r="AK424" s="24"/>
      <c r="AL424" s="20"/>
      <c r="AM424" s="23"/>
      <c r="AN424" s="18"/>
      <c r="AO424" s="24"/>
      <c r="AW424" s="71"/>
      <c r="AX424" s="71"/>
      <c r="AY424" s="71"/>
      <c r="BB424" s="25"/>
      <c r="BC424" s="21"/>
      <c r="BG424" s="18"/>
      <c r="BN424" s="22"/>
      <c r="BO424" s="22"/>
      <c r="BP424" s="22"/>
      <c r="BQ424" s="22"/>
      <c r="BR424" s="15"/>
      <c r="CF424" s="15"/>
      <c r="CL424" s="22"/>
      <c r="CM424" s="15"/>
      <c r="CR424" s="22"/>
      <c r="CT424" s="15"/>
      <c r="CW424" s="22"/>
      <c r="DA424" s="15"/>
      <c r="DH424" s="15"/>
      <c r="DJ424" s="22"/>
      <c r="DO424" s="15"/>
      <c r="DV424" s="15"/>
      <c r="EC424" s="15"/>
      <c r="EJ424" s="15"/>
      <c r="EQ424" s="15"/>
      <c r="EX424" s="15"/>
      <c r="FE424" s="15"/>
      <c r="FL424" s="15"/>
      <c r="FS424" s="15"/>
      <c r="FZ424" s="15"/>
      <c r="GG424" s="15"/>
      <c r="GN424" s="15"/>
      <c r="GP424" s="22"/>
      <c r="GQ424" s="22"/>
      <c r="GR424" s="22"/>
      <c r="GS424" s="22"/>
      <c r="GT424" s="22"/>
      <c r="GU424" s="15"/>
      <c r="GV424" s="22"/>
      <c r="GW424" s="22"/>
      <c r="GX424" s="22"/>
      <c r="GY424" s="18"/>
      <c r="GZ424" s="18"/>
      <c r="HA424" s="18"/>
      <c r="HB424" s="18"/>
      <c r="HC424" s="18"/>
      <c r="HD424" s="18"/>
      <c r="HE424" s="18"/>
      <c r="HF424" s="18"/>
      <c r="HG424" s="18"/>
      <c r="HH424" s="18"/>
      <c r="HI424" s="18"/>
      <c r="HJ424" s="18"/>
      <c r="HK424" s="18"/>
      <c r="HL424" s="18"/>
      <c r="HM424" s="18"/>
      <c r="HN424" s="18"/>
      <c r="HO424" s="18"/>
      <c r="HP424" s="18"/>
      <c r="HQ424" s="18"/>
      <c r="HR424" s="18"/>
      <c r="HS424" s="18"/>
      <c r="HT424" s="18"/>
      <c r="HU424" s="18"/>
      <c r="HV424" s="18"/>
      <c r="HW424" s="18"/>
      <c r="HX424" s="18"/>
      <c r="HY424" s="18"/>
      <c r="HZ424" s="18"/>
      <c r="IA424" s="18"/>
      <c r="IB424" s="18"/>
      <c r="IC424" s="18"/>
      <c r="ID424" s="18"/>
      <c r="IE424" s="18"/>
      <c r="IF424" s="18"/>
      <c r="IG424" s="18"/>
      <c r="IH424" s="18"/>
      <c r="II424" s="18"/>
      <c r="IJ424" s="18"/>
      <c r="IK424" s="18"/>
      <c r="IL424" s="18"/>
      <c r="IM424" s="18"/>
      <c r="IN424" s="18"/>
      <c r="IO424" s="18"/>
      <c r="IP424" s="18"/>
      <c r="IQ424" s="18"/>
      <c r="IR424" s="18"/>
      <c r="IS424" s="18"/>
      <c r="IT424" s="18"/>
      <c r="IU424" s="18"/>
      <c r="IV424" s="18"/>
      <c r="IW424" s="18"/>
      <c r="IX424" s="18"/>
      <c r="IY424" s="18"/>
      <c r="IZ424" s="18"/>
      <c r="JA424" s="18"/>
      <c r="JB424" s="18"/>
      <c r="JC424" s="18"/>
      <c r="JD424" s="18"/>
      <c r="JE424" s="18"/>
      <c r="JF424" s="18"/>
    </row>
    <row r="425" spans="36:266" x14ac:dyDescent="0.3">
      <c r="AJ425" s="24"/>
      <c r="AK425" s="24"/>
      <c r="AL425" s="20"/>
      <c r="AM425" s="23"/>
      <c r="AN425" s="18"/>
      <c r="AO425" s="24"/>
      <c r="AW425" s="71"/>
      <c r="AX425" s="71"/>
      <c r="AY425" s="71"/>
      <c r="BB425" s="25"/>
      <c r="BC425" s="21"/>
      <c r="BG425" s="18"/>
      <c r="BN425" s="22"/>
      <c r="BO425" s="22"/>
      <c r="BP425" s="22"/>
      <c r="BQ425" s="22"/>
      <c r="BR425" s="15"/>
      <c r="CF425" s="15"/>
      <c r="CL425" s="22"/>
      <c r="CM425" s="15"/>
      <c r="CR425" s="22"/>
      <c r="CT425" s="15"/>
      <c r="CW425" s="22"/>
      <c r="DA425" s="15"/>
      <c r="DH425" s="15"/>
      <c r="DJ425" s="22"/>
      <c r="DO425" s="15"/>
      <c r="DV425" s="15"/>
      <c r="EC425" s="15"/>
      <c r="EJ425" s="15"/>
      <c r="EQ425" s="15"/>
      <c r="EX425" s="15"/>
      <c r="FE425" s="15"/>
      <c r="FL425" s="15"/>
      <c r="FS425" s="15"/>
      <c r="FZ425" s="15"/>
      <c r="GG425" s="15"/>
      <c r="GN425" s="15"/>
      <c r="GP425" s="22"/>
      <c r="GQ425" s="22"/>
      <c r="GR425" s="22"/>
      <c r="GS425" s="22"/>
      <c r="GT425" s="22"/>
      <c r="GU425" s="15"/>
      <c r="GV425" s="22"/>
      <c r="GW425" s="22"/>
      <c r="GX425" s="22"/>
      <c r="GY425" s="18"/>
      <c r="GZ425" s="18"/>
      <c r="HA425" s="18"/>
      <c r="HB425" s="18"/>
      <c r="HC425" s="18"/>
      <c r="HD425" s="18"/>
      <c r="HE425" s="18"/>
      <c r="HF425" s="18"/>
      <c r="HG425" s="18"/>
      <c r="HH425" s="18"/>
      <c r="HI425" s="18"/>
      <c r="HJ425" s="18"/>
      <c r="HK425" s="18"/>
      <c r="HL425" s="18"/>
      <c r="HM425" s="18"/>
      <c r="HN425" s="18"/>
      <c r="HO425" s="18"/>
      <c r="HP425" s="18"/>
      <c r="HQ425" s="18"/>
      <c r="HR425" s="18"/>
      <c r="HS425" s="18"/>
      <c r="HT425" s="18"/>
      <c r="HU425" s="18"/>
      <c r="HV425" s="18"/>
      <c r="HW425" s="18"/>
      <c r="HX425" s="18"/>
      <c r="HY425" s="18"/>
      <c r="HZ425" s="18"/>
      <c r="IA425" s="18"/>
      <c r="IB425" s="18"/>
      <c r="IC425" s="18"/>
      <c r="ID425" s="18"/>
      <c r="IE425" s="18"/>
      <c r="IF425" s="18"/>
      <c r="IG425" s="18"/>
      <c r="IH425" s="18"/>
      <c r="II425" s="18"/>
      <c r="IJ425" s="18"/>
      <c r="IK425" s="18"/>
      <c r="IL425" s="18"/>
      <c r="IM425" s="18"/>
      <c r="IN425" s="18"/>
      <c r="IO425" s="18"/>
      <c r="IP425" s="18"/>
      <c r="IQ425" s="18"/>
      <c r="IR425" s="18"/>
      <c r="IS425" s="18"/>
      <c r="IT425" s="18"/>
      <c r="IU425" s="18"/>
      <c r="IV425" s="18"/>
      <c r="IW425" s="18"/>
      <c r="IX425" s="18"/>
      <c r="IY425" s="18"/>
      <c r="IZ425" s="18"/>
      <c r="JA425" s="18"/>
      <c r="JB425" s="18"/>
      <c r="JC425" s="18"/>
      <c r="JD425" s="18"/>
      <c r="JE425" s="18"/>
      <c r="JF425" s="18"/>
    </row>
    <row r="426" spans="36:266" x14ac:dyDescent="0.3">
      <c r="AJ426" s="24"/>
      <c r="AK426" s="24"/>
      <c r="AL426" s="20"/>
      <c r="AM426" s="23"/>
      <c r="AN426" s="18"/>
      <c r="AO426" s="24"/>
      <c r="AW426" s="71"/>
      <c r="AX426" s="71"/>
      <c r="AY426" s="71"/>
      <c r="BB426" s="25"/>
      <c r="BC426" s="21"/>
      <c r="BG426" s="18"/>
      <c r="BN426" s="22"/>
      <c r="BO426" s="22"/>
      <c r="BP426" s="22"/>
      <c r="BQ426" s="22"/>
      <c r="BR426" s="15"/>
      <c r="CF426" s="15"/>
      <c r="CL426" s="22"/>
      <c r="CM426" s="15"/>
      <c r="CR426" s="22"/>
      <c r="CT426" s="15"/>
      <c r="CW426" s="22"/>
      <c r="DA426" s="15"/>
      <c r="DH426" s="15"/>
      <c r="DJ426" s="22"/>
      <c r="DO426" s="15"/>
      <c r="DV426" s="15"/>
      <c r="EC426" s="15"/>
      <c r="EJ426" s="15"/>
      <c r="EQ426" s="15"/>
      <c r="EX426" s="15"/>
      <c r="FE426" s="15"/>
      <c r="FL426" s="15"/>
      <c r="FS426" s="15"/>
      <c r="FZ426" s="15"/>
      <c r="GG426" s="15"/>
      <c r="GN426" s="15"/>
      <c r="GP426" s="22"/>
      <c r="GQ426" s="22"/>
      <c r="GR426" s="22"/>
      <c r="GS426" s="22"/>
      <c r="GT426" s="22"/>
      <c r="GU426" s="15"/>
      <c r="GV426" s="22"/>
      <c r="GW426" s="22"/>
      <c r="GX426" s="22"/>
      <c r="GY426" s="18"/>
      <c r="GZ426" s="18"/>
      <c r="HA426" s="18"/>
      <c r="HB426" s="18"/>
      <c r="HC426" s="18"/>
      <c r="HD426" s="18"/>
      <c r="HE426" s="18"/>
      <c r="HF426" s="18"/>
      <c r="HG426" s="18"/>
      <c r="HH426" s="18"/>
      <c r="HI426" s="18"/>
      <c r="HJ426" s="18"/>
      <c r="HK426" s="18"/>
      <c r="HL426" s="18"/>
      <c r="HM426" s="18"/>
      <c r="HN426" s="18"/>
      <c r="HO426" s="18"/>
      <c r="HP426" s="18"/>
      <c r="HQ426" s="18"/>
      <c r="HR426" s="18"/>
      <c r="HS426" s="18"/>
      <c r="HT426" s="18"/>
      <c r="HU426" s="18"/>
      <c r="HV426" s="18"/>
      <c r="HW426" s="18"/>
      <c r="HX426" s="18"/>
      <c r="HY426" s="18"/>
      <c r="HZ426" s="18"/>
      <c r="IA426" s="18"/>
      <c r="IB426" s="18"/>
      <c r="IC426" s="18"/>
      <c r="ID426" s="18"/>
      <c r="IE426" s="18"/>
      <c r="IF426" s="18"/>
      <c r="IG426" s="18"/>
      <c r="IH426" s="18"/>
      <c r="II426" s="18"/>
      <c r="IJ426" s="18"/>
      <c r="IK426" s="18"/>
      <c r="IL426" s="18"/>
      <c r="IM426" s="18"/>
      <c r="IN426" s="18"/>
      <c r="IO426" s="18"/>
      <c r="IP426" s="18"/>
      <c r="IQ426" s="18"/>
      <c r="IR426" s="18"/>
      <c r="IS426" s="18"/>
      <c r="IT426" s="18"/>
      <c r="IU426" s="18"/>
      <c r="IV426" s="18"/>
      <c r="IW426" s="18"/>
      <c r="IX426" s="18"/>
      <c r="IY426" s="18"/>
      <c r="IZ426" s="18"/>
      <c r="JA426" s="18"/>
      <c r="JB426" s="18"/>
      <c r="JC426" s="18"/>
      <c r="JD426" s="18"/>
      <c r="JE426" s="18"/>
      <c r="JF426" s="18"/>
    </row>
    <row r="427" spans="36:266" x14ac:dyDescent="0.3">
      <c r="AJ427" s="24"/>
      <c r="AK427" s="24"/>
      <c r="AL427" s="20"/>
      <c r="AM427" s="23"/>
      <c r="AN427" s="18"/>
      <c r="AO427" s="24"/>
      <c r="AW427" s="71"/>
      <c r="AX427" s="71"/>
      <c r="AY427" s="71"/>
      <c r="BB427" s="25"/>
      <c r="BC427" s="21"/>
      <c r="BG427" s="18"/>
      <c r="BN427" s="22"/>
      <c r="BO427" s="22"/>
      <c r="BP427" s="22"/>
      <c r="BQ427" s="22"/>
      <c r="BR427" s="15"/>
      <c r="CF427" s="15"/>
      <c r="CL427" s="22"/>
      <c r="CM427" s="15"/>
      <c r="CR427" s="22"/>
      <c r="CT427" s="15"/>
      <c r="CW427" s="22"/>
      <c r="DA427" s="15"/>
      <c r="DH427" s="15"/>
      <c r="DJ427" s="22"/>
      <c r="DO427" s="15"/>
      <c r="DV427" s="15"/>
      <c r="EC427" s="15"/>
      <c r="EJ427" s="15"/>
      <c r="EQ427" s="15"/>
      <c r="EX427" s="15"/>
      <c r="FE427" s="15"/>
      <c r="FL427" s="15"/>
      <c r="FS427" s="15"/>
      <c r="FZ427" s="15"/>
      <c r="GG427" s="15"/>
      <c r="GN427" s="15"/>
      <c r="GP427" s="22"/>
      <c r="GQ427" s="22"/>
      <c r="GR427" s="22"/>
      <c r="GS427" s="22"/>
      <c r="GT427" s="22"/>
      <c r="GU427" s="15"/>
      <c r="GV427" s="22"/>
      <c r="GW427" s="22"/>
      <c r="GX427" s="22"/>
      <c r="GY427" s="18"/>
      <c r="GZ427" s="18"/>
      <c r="HA427" s="18"/>
      <c r="HB427" s="18"/>
      <c r="HC427" s="18"/>
      <c r="HD427" s="18"/>
      <c r="HE427" s="18"/>
      <c r="HF427" s="18"/>
      <c r="HG427" s="18"/>
      <c r="HH427" s="18"/>
      <c r="HI427" s="18"/>
      <c r="HJ427" s="18"/>
      <c r="HK427" s="18"/>
      <c r="HL427" s="18"/>
      <c r="HM427" s="18"/>
      <c r="HN427" s="18"/>
      <c r="HO427" s="18"/>
      <c r="HP427" s="18"/>
      <c r="HQ427" s="18"/>
      <c r="HR427" s="18"/>
      <c r="HS427" s="18"/>
      <c r="HT427" s="18"/>
      <c r="HU427" s="18"/>
      <c r="HV427" s="18"/>
      <c r="HW427" s="18"/>
      <c r="HX427" s="18"/>
      <c r="HY427" s="18"/>
      <c r="HZ427" s="18"/>
      <c r="IA427" s="18"/>
      <c r="IB427" s="18"/>
      <c r="IC427" s="18"/>
      <c r="ID427" s="18"/>
      <c r="IE427" s="18"/>
      <c r="IF427" s="18"/>
      <c r="IG427" s="18"/>
      <c r="IH427" s="18"/>
      <c r="II427" s="18"/>
      <c r="IJ427" s="18"/>
      <c r="IK427" s="18"/>
      <c r="IL427" s="18"/>
      <c r="IM427" s="18"/>
      <c r="IN427" s="18"/>
      <c r="IO427" s="18"/>
      <c r="IP427" s="18"/>
      <c r="IQ427" s="18"/>
      <c r="IR427" s="18"/>
      <c r="IS427" s="18"/>
      <c r="IT427" s="18"/>
      <c r="IU427" s="18"/>
      <c r="IV427" s="18"/>
      <c r="IW427" s="18"/>
      <c r="IX427" s="18"/>
      <c r="IY427" s="18"/>
      <c r="IZ427" s="18"/>
      <c r="JA427" s="18"/>
      <c r="JB427" s="18"/>
      <c r="JC427" s="18"/>
      <c r="JD427" s="18"/>
      <c r="JE427" s="18"/>
      <c r="JF427" s="18"/>
    </row>
    <row r="428" spans="36:266" x14ac:dyDescent="0.3">
      <c r="AJ428" s="24"/>
      <c r="AK428" s="24"/>
      <c r="AL428" s="20"/>
      <c r="AM428" s="23"/>
      <c r="AN428" s="18"/>
      <c r="AO428" s="24"/>
      <c r="AW428" s="71"/>
      <c r="AX428" s="71"/>
      <c r="AY428" s="71"/>
      <c r="BB428" s="25"/>
      <c r="BC428" s="21"/>
      <c r="BG428" s="18"/>
      <c r="BN428" s="22"/>
      <c r="BO428" s="22"/>
      <c r="BP428" s="22"/>
      <c r="BQ428" s="22"/>
      <c r="BR428" s="15"/>
      <c r="CF428" s="15"/>
      <c r="CL428" s="22"/>
      <c r="CM428" s="15"/>
      <c r="CR428" s="22"/>
      <c r="CT428" s="15"/>
      <c r="CW428" s="22"/>
      <c r="DA428" s="15"/>
      <c r="DH428" s="15"/>
      <c r="DJ428" s="22"/>
      <c r="DO428" s="15"/>
      <c r="DV428" s="15"/>
      <c r="EC428" s="15"/>
      <c r="EJ428" s="15"/>
      <c r="EQ428" s="15"/>
      <c r="EX428" s="15"/>
      <c r="FE428" s="15"/>
      <c r="FL428" s="15"/>
      <c r="FS428" s="15"/>
      <c r="FZ428" s="15"/>
      <c r="GG428" s="15"/>
      <c r="GN428" s="15"/>
      <c r="GP428" s="22"/>
      <c r="GQ428" s="22"/>
      <c r="GR428" s="22"/>
      <c r="GS428" s="22"/>
      <c r="GT428" s="22"/>
      <c r="GU428" s="15"/>
      <c r="GV428" s="22"/>
      <c r="GW428" s="22"/>
      <c r="GX428" s="22"/>
      <c r="GY428" s="18"/>
      <c r="GZ428" s="18"/>
      <c r="HA428" s="18"/>
      <c r="HB428" s="18"/>
      <c r="HC428" s="18"/>
      <c r="HD428" s="18"/>
      <c r="HE428" s="18"/>
      <c r="HF428" s="18"/>
      <c r="HG428" s="18"/>
      <c r="HH428" s="18"/>
      <c r="HI428" s="18"/>
      <c r="HJ428" s="18"/>
      <c r="HK428" s="18"/>
      <c r="HL428" s="18"/>
      <c r="HM428" s="18"/>
      <c r="HN428" s="18"/>
      <c r="HO428" s="18"/>
      <c r="HP428" s="18"/>
      <c r="HQ428" s="18"/>
      <c r="HR428" s="18"/>
      <c r="HS428" s="18"/>
      <c r="HT428" s="18"/>
      <c r="HU428" s="18"/>
      <c r="HV428" s="18"/>
      <c r="HW428" s="18"/>
      <c r="HX428" s="18"/>
      <c r="HY428" s="18"/>
      <c r="HZ428" s="18"/>
      <c r="IA428" s="18"/>
      <c r="IB428" s="18"/>
      <c r="IC428" s="18"/>
      <c r="ID428" s="18"/>
      <c r="IE428" s="18"/>
      <c r="IF428" s="18"/>
      <c r="IG428" s="18"/>
      <c r="IH428" s="18"/>
      <c r="II428" s="18"/>
      <c r="IJ428" s="18"/>
      <c r="IK428" s="18"/>
      <c r="IL428" s="18"/>
      <c r="IM428" s="18"/>
      <c r="IN428" s="18"/>
      <c r="IO428" s="18"/>
      <c r="IP428" s="18"/>
      <c r="IQ428" s="18"/>
      <c r="IR428" s="18"/>
      <c r="IS428" s="18"/>
      <c r="IT428" s="18"/>
      <c r="IU428" s="18"/>
      <c r="IV428" s="18"/>
      <c r="IW428" s="18"/>
      <c r="IX428" s="18"/>
      <c r="IY428" s="18"/>
      <c r="IZ428" s="18"/>
      <c r="JA428" s="18"/>
      <c r="JB428" s="18"/>
      <c r="JC428" s="18"/>
      <c r="JD428" s="18"/>
      <c r="JE428" s="18"/>
      <c r="JF428" s="18"/>
    </row>
    <row r="429" spans="36:266" x14ac:dyDescent="0.3">
      <c r="AJ429" s="24"/>
      <c r="AK429" s="24"/>
      <c r="AL429" s="20"/>
      <c r="AM429" s="23"/>
      <c r="AN429" s="18"/>
      <c r="AO429" s="24"/>
      <c r="AW429" s="71"/>
      <c r="AX429" s="71"/>
      <c r="AY429" s="71"/>
      <c r="BB429" s="25"/>
      <c r="BC429" s="21"/>
      <c r="BG429" s="18"/>
      <c r="BN429" s="22"/>
      <c r="BO429" s="22"/>
      <c r="BP429" s="22"/>
      <c r="BQ429" s="22"/>
      <c r="BR429" s="15"/>
      <c r="CF429" s="15"/>
      <c r="CL429" s="22"/>
      <c r="CM429" s="15"/>
      <c r="CR429" s="22"/>
      <c r="CT429" s="15"/>
      <c r="CW429" s="22"/>
      <c r="DA429" s="15"/>
      <c r="DH429" s="15"/>
      <c r="DJ429" s="22"/>
      <c r="DO429" s="15"/>
      <c r="DV429" s="15"/>
      <c r="EC429" s="15"/>
      <c r="EJ429" s="15"/>
      <c r="EQ429" s="15"/>
      <c r="EX429" s="15"/>
      <c r="FE429" s="15"/>
      <c r="FL429" s="15"/>
      <c r="FS429" s="15"/>
      <c r="FZ429" s="15"/>
      <c r="GG429" s="15"/>
      <c r="GN429" s="15"/>
      <c r="GP429" s="22"/>
      <c r="GQ429" s="22"/>
      <c r="GR429" s="22"/>
      <c r="GS429" s="22"/>
      <c r="GT429" s="22"/>
      <c r="GU429" s="15"/>
      <c r="GV429" s="22"/>
      <c r="GW429" s="22"/>
      <c r="GX429" s="22"/>
      <c r="GY429" s="18"/>
      <c r="GZ429" s="18"/>
      <c r="HA429" s="18"/>
      <c r="HB429" s="18"/>
      <c r="HC429" s="18"/>
      <c r="HD429" s="18"/>
      <c r="HE429" s="18"/>
      <c r="HF429" s="18"/>
      <c r="HG429" s="18"/>
      <c r="HH429" s="18"/>
      <c r="HI429" s="18"/>
      <c r="HJ429" s="18"/>
      <c r="HK429" s="18"/>
      <c r="HL429" s="18"/>
      <c r="HM429" s="18"/>
      <c r="HN429" s="18"/>
      <c r="HO429" s="18"/>
      <c r="HP429" s="18"/>
      <c r="HQ429" s="18"/>
      <c r="HR429" s="18"/>
      <c r="HS429" s="18"/>
      <c r="HT429" s="18"/>
      <c r="HU429" s="18"/>
      <c r="HV429" s="18"/>
      <c r="HW429" s="18"/>
      <c r="HX429" s="18"/>
      <c r="HY429" s="18"/>
      <c r="HZ429" s="18"/>
      <c r="IA429" s="18"/>
      <c r="IB429" s="18"/>
      <c r="IC429" s="18"/>
      <c r="ID429" s="18"/>
      <c r="IE429" s="18"/>
      <c r="IF429" s="18"/>
      <c r="IG429" s="18"/>
      <c r="IH429" s="18"/>
      <c r="II429" s="18"/>
      <c r="IJ429" s="18"/>
      <c r="IK429" s="18"/>
      <c r="IL429" s="18"/>
      <c r="IM429" s="18"/>
      <c r="IN429" s="18"/>
      <c r="IO429" s="18"/>
      <c r="IP429" s="18"/>
      <c r="IQ429" s="18"/>
      <c r="IR429" s="18"/>
      <c r="IS429" s="18"/>
      <c r="IT429" s="18"/>
      <c r="IU429" s="18"/>
      <c r="IV429" s="18"/>
      <c r="IW429" s="18"/>
      <c r="IX429" s="18"/>
      <c r="IY429" s="18"/>
      <c r="IZ429" s="18"/>
      <c r="JA429" s="18"/>
      <c r="JB429" s="18"/>
      <c r="JC429" s="18"/>
      <c r="JD429" s="18"/>
      <c r="JE429" s="18"/>
      <c r="JF429" s="18"/>
    </row>
    <row r="430" spans="36:266" x14ac:dyDescent="0.3">
      <c r="AJ430" s="24"/>
      <c r="AK430" s="24"/>
      <c r="AL430" s="20"/>
      <c r="AM430" s="23"/>
      <c r="AN430" s="18"/>
      <c r="AO430" s="24"/>
      <c r="AW430" s="71"/>
      <c r="AX430" s="71"/>
      <c r="AY430" s="71"/>
      <c r="BB430" s="25"/>
      <c r="BC430" s="21"/>
      <c r="BG430" s="18"/>
      <c r="BN430" s="22"/>
      <c r="BO430" s="22"/>
      <c r="BP430" s="22"/>
      <c r="BQ430" s="22"/>
      <c r="BR430" s="15"/>
      <c r="CF430" s="15"/>
      <c r="CL430" s="22"/>
      <c r="CM430" s="15"/>
      <c r="CR430" s="22"/>
      <c r="CT430" s="15"/>
      <c r="CW430" s="22"/>
      <c r="DA430" s="15"/>
      <c r="DH430" s="15"/>
      <c r="DJ430" s="22"/>
      <c r="DO430" s="15"/>
      <c r="DV430" s="15"/>
      <c r="EC430" s="15"/>
      <c r="EJ430" s="15"/>
      <c r="EQ430" s="15"/>
      <c r="EX430" s="15"/>
      <c r="FE430" s="15"/>
      <c r="FL430" s="15"/>
      <c r="FS430" s="15"/>
      <c r="FZ430" s="15"/>
      <c r="GG430" s="15"/>
      <c r="GN430" s="15"/>
      <c r="GP430" s="22"/>
      <c r="GQ430" s="22"/>
      <c r="GR430" s="22"/>
      <c r="GS430" s="22"/>
      <c r="GT430" s="22"/>
      <c r="GU430" s="15"/>
      <c r="GV430" s="22"/>
      <c r="GW430" s="22"/>
      <c r="GX430" s="22"/>
      <c r="GY430" s="18"/>
      <c r="GZ430" s="18"/>
      <c r="HA430" s="18"/>
      <c r="HB430" s="18"/>
      <c r="HC430" s="18"/>
      <c r="HD430" s="18"/>
      <c r="HE430" s="18"/>
      <c r="HF430" s="18"/>
      <c r="HG430" s="18"/>
      <c r="HH430" s="18"/>
      <c r="HI430" s="18"/>
      <c r="HJ430" s="18"/>
      <c r="HK430" s="18"/>
      <c r="HL430" s="18"/>
      <c r="HM430" s="18"/>
      <c r="HN430" s="18"/>
      <c r="HO430" s="18"/>
      <c r="HP430" s="18"/>
      <c r="HQ430" s="18"/>
      <c r="HR430" s="18"/>
      <c r="HS430" s="18"/>
      <c r="HT430" s="18"/>
      <c r="HU430" s="18"/>
      <c r="HV430" s="18"/>
      <c r="HW430" s="18"/>
      <c r="HX430" s="18"/>
      <c r="HY430" s="18"/>
      <c r="HZ430" s="18"/>
      <c r="IA430" s="18"/>
      <c r="IB430" s="18"/>
      <c r="IC430" s="18"/>
      <c r="ID430" s="18"/>
      <c r="IE430" s="18"/>
      <c r="IF430" s="18"/>
      <c r="IG430" s="18"/>
      <c r="IH430" s="18"/>
      <c r="II430" s="18"/>
      <c r="IJ430" s="18"/>
      <c r="IK430" s="18"/>
      <c r="IL430" s="18"/>
      <c r="IM430" s="18"/>
      <c r="IN430" s="18"/>
      <c r="IO430" s="18"/>
      <c r="IP430" s="18"/>
      <c r="IQ430" s="18"/>
      <c r="IR430" s="18"/>
      <c r="IS430" s="18"/>
      <c r="IT430" s="18"/>
      <c r="IU430" s="18"/>
      <c r="IV430" s="18"/>
      <c r="IW430" s="18"/>
      <c r="IX430" s="18"/>
      <c r="IY430" s="18"/>
      <c r="IZ430" s="18"/>
      <c r="JA430" s="18"/>
      <c r="JB430" s="18"/>
      <c r="JC430" s="18"/>
      <c r="JD430" s="18"/>
      <c r="JE430" s="18"/>
      <c r="JF430" s="18"/>
    </row>
    <row r="431" spans="36:266" x14ac:dyDescent="0.3">
      <c r="AJ431" s="24"/>
      <c r="AK431" s="24"/>
      <c r="AL431" s="20"/>
      <c r="AM431" s="23"/>
      <c r="AN431" s="18"/>
      <c r="AO431" s="24"/>
      <c r="AW431" s="71"/>
      <c r="AX431" s="71"/>
      <c r="AY431" s="71"/>
      <c r="BB431" s="25"/>
      <c r="BC431" s="21"/>
      <c r="BG431" s="18"/>
      <c r="BN431" s="22"/>
      <c r="BO431" s="22"/>
      <c r="BP431" s="22"/>
      <c r="BQ431" s="22"/>
      <c r="BR431" s="15"/>
      <c r="CF431" s="15"/>
      <c r="CL431" s="22"/>
      <c r="CM431" s="15"/>
      <c r="CR431" s="22"/>
      <c r="CT431" s="15"/>
      <c r="CW431" s="22"/>
      <c r="DA431" s="15"/>
      <c r="DH431" s="15"/>
      <c r="DJ431" s="22"/>
      <c r="DO431" s="15"/>
      <c r="DV431" s="15"/>
      <c r="EC431" s="15"/>
      <c r="EJ431" s="15"/>
      <c r="EQ431" s="15"/>
      <c r="EX431" s="15"/>
      <c r="FE431" s="15"/>
      <c r="FL431" s="15"/>
      <c r="FS431" s="15"/>
      <c r="FZ431" s="15"/>
      <c r="GG431" s="15"/>
      <c r="GN431" s="15"/>
      <c r="GP431" s="22"/>
      <c r="GQ431" s="22"/>
      <c r="GR431" s="22"/>
      <c r="GS431" s="22"/>
      <c r="GT431" s="22"/>
      <c r="GU431" s="15"/>
      <c r="GV431" s="22"/>
      <c r="GW431" s="22"/>
      <c r="GX431" s="22"/>
      <c r="GY431" s="18"/>
      <c r="GZ431" s="18"/>
      <c r="HA431" s="18"/>
      <c r="HB431" s="18"/>
      <c r="HC431" s="18"/>
      <c r="HD431" s="18"/>
      <c r="HE431" s="18"/>
      <c r="HF431" s="18"/>
      <c r="HG431" s="18"/>
      <c r="HH431" s="18"/>
      <c r="HI431" s="18"/>
      <c r="HJ431" s="18"/>
      <c r="HK431" s="18"/>
      <c r="HL431" s="18"/>
      <c r="HM431" s="18"/>
      <c r="HN431" s="18"/>
      <c r="HO431" s="18"/>
      <c r="HP431" s="18"/>
      <c r="HQ431" s="18"/>
      <c r="HR431" s="18"/>
      <c r="HS431" s="18"/>
      <c r="HT431" s="18"/>
      <c r="HU431" s="18"/>
      <c r="HV431" s="18"/>
      <c r="HW431" s="18"/>
      <c r="HX431" s="18"/>
      <c r="HY431" s="18"/>
      <c r="HZ431" s="18"/>
      <c r="IA431" s="18"/>
      <c r="IB431" s="18"/>
      <c r="IC431" s="18"/>
      <c r="ID431" s="18"/>
      <c r="IE431" s="18"/>
      <c r="IF431" s="18"/>
      <c r="IG431" s="18"/>
      <c r="IH431" s="18"/>
      <c r="II431" s="18"/>
      <c r="IJ431" s="18"/>
      <c r="IK431" s="18"/>
      <c r="IL431" s="18"/>
      <c r="IM431" s="18"/>
      <c r="IN431" s="18"/>
      <c r="IO431" s="18"/>
      <c r="IP431" s="18"/>
      <c r="IQ431" s="18"/>
      <c r="IR431" s="18"/>
      <c r="IS431" s="18"/>
      <c r="IT431" s="18"/>
      <c r="IU431" s="18"/>
      <c r="IV431" s="18"/>
      <c r="IW431" s="18"/>
      <c r="IX431" s="18"/>
      <c r="IY431" s="18"/>
      <c r="IZ431" s="18"/>
      <c r="JA431" s="18"/>
      <c r="JB431" s="18"/>
      <c r="JC431" s="18"/>
      <c r="JD431" s="18"/>
      <c r="JE431" s="18"/>
      <c r="JF431" s="18"/>
    </row>
    <row r="432" spans="36:266" x14ac:dyDescent="0.3">
      <c r="AJ432" s="24"/>
      <c r="AK432" s="24"/>
      <c r="AL432" s="20"/>
      <c r="AM432" s="23"/>
      <c r="AN432" s="18"/>
      <c r="AO432" s="24"/>
      <c r="AW432" s="71"/>
      <c r="AX432" s="71"/>
      <c r="AY432" s="71"/>
      <c r="BB432" s="25"/>
      <c r="BC432" s="21"/>
      <c r="BG432" s="18"/>
      <c r="BN432" s="22"/>
      <c r="BO432" s="22"/>
      <c r="BP432" s="22"/>
      <c r="BQ432" s="22"/>
      <c r="BR432" s="15"/>
      <c r="CF432" s="15"/>
      <c r="CL432" s="22"/>
      <c r="CM432" s="15"/>
      <c r="CR432" s="22"/>
      <c r="CT432" s="15"/>
      <c r="CW432" s="22"/>
      <c r="DA432" s="15"/>
      <c r="DH432" s="15"/>
      <c r="DJ432" s="22"/>
      <c r="DO432" s="15"/>
      <c r="DV432" s="15"/>
      <c r="EC432" s="15"/>
      <c r="EJ432" s="15"/>
      <c r="EQ432" s="15"/>
      <c r="EX432" s="15"/>
      <c r="FE432" s="15"/>
      <c r="FL432" s="15"/>
      <c r="FS432" s="15"/>
      <c r="FZ432" s="15"/>
      <c r="GG432" s="15"/>
      <c r="GN432" s="15"/>
      <c r="GP432" s="22"/>
      <c r="GQ432" s="22"/>
      <c r="GR432" s="22"/>
      <c r="GS432" s="22"/>
      <c r="GT432" s="22"/>
      <c r="GU432" s="15"/>
      <c r="GV432" s="22"/>
      <c r="GW432" s="22"/>
      <c r="GX432" s="22"/>
      <c r="GY432" s="18"/>
      <c r="GZ432" s="18"/>
      <c r="HA432" s="18"/>
      <c r="HB432" s="18"/>
      <c r="HC432" s="18"/>
      <c r="HD432" s="18"/>
      <c r="HE432" s="18"/>
      <c r="HF432" s="18"/>
      <c r="HG432" s="18"/>
      <c r="HH432" s="18"/>
      <c r="HI432" s="18"/>
      <c r="HJ432" s="18"/>
      <c r="HK432" s="18"/>
      <c r="HL432" s="18"/>
      <c r="HM432" s="18"/>
      <c r="HN432" s="18"/>
      <c r="HO432" s="18"/>
      <c r="HP432" s="18"/>
      <c r="HQ432" s="18"/>
      <c r="HR432" s="18"/>
      <c r="HS432" s="18"/>
      <c r="HT432" s="18"/>
      <c r="HU432" s="18"/>
      <c r="HV432" s="18"/>
      <c r="HW432" s="18"/>
      <c r="HX432" s="18"/>
      <c r="HY432" s="18"/>
      <c r="HZ432" s="18"/>
      <c r="IA432" s="18"/>
      <c r="IB432" s="18"/>
      <c r="IC432" s="18"/>
      <c r="ID432" s="18"/>
      <c r="IE432" s="18"/>
      <c r="IF432" s="18"/>
      <c r="IG432" s="18"/>
      <c r="IH432" s="18"/>
      <c r="II432" s="18"/>
      <c r="IJ432" s="18"/>
      <c r="IK432" s="18"/>
      <c r="IL432" s="18"/>
      <c r="IM432" s="18"/>
      <c r="IN432" s="18"/>
      <c r="IO432" s="18"/>
      <c r="IP432" s="18"/>
      <c r="IQ432" s="18"/>
      <c r="IR432" s="18"/>
      <c r="IS432" s="18"/>
      <c r="IT432" s="18"/>
      <c r="IU432" s="18"/>
      <c r="IV432" s="18"/>
      <c r="IW432" s="18"/>
      <c r="IX432" s="18"/>
      <c r="IY432" s="18"/>
      <c r="IZ432" s="18"/>
      <c r="JA432" s="18"/>
      <c r="JB432" s="18"/>
      <c r="JC432" s="18"/>
      <c r="JD432" s="18"/>
      <c r="JE432" s="18"/>
      <c r="JF432" s="18"/>
    </row>
    <row r="433" spans="36:266" x14ac:dyDescent="0.3">
      <c r="AJ433" s="24"/>
      <c r="AK433" s="24"/>
      <c r="AL433" s="20"/>
      <c r="AM433" s="23"/>
      <c r="AN433" s="18"/>
      <c r="AO433" s="24"/>
      <c r="AW433" s="71"/>
      <c r="AX433" s="71"/>
      <c r="AY433" s="71"/>
      <c r="BB433" s="25"/>
      <c r="BC433" s="21"/>
      <c r="BG433" s="18"/>
      <c r="BN433" s="22"/>
      <c r="BO433" s="22"/>
      <c r="BP433" s="22"/>
      <c r="BQ433" s="22"/>
      <c r="BR433" s="15"/>
      <c r="CF433" s="15"/>
      <c r="CL433" s="22"/>
      <c r="CM433" s="15"/>
      <c r="CR433" s="22"/>
      <c r="CT433" s="15"/>
      <c r="CW433" s="22"/>
      <c r="DA433" s="15"/>
      <c r="DH433" s="15"/>
      <c r="DJ433" s="22"/>
      <c r="DO433" s="15"/>
      <c r="DV433" s="15"/>
      <c r="EC433" s="15"/>
      <c r="EJ433" s="15"/>
      <c r="EQ433" s="15"/>
      <c r="EX433" s="15"/>
      <c r="FE433" s="15"/>
      <c r="FL433" s="15"/>
      <c r="FS433" s="15"/>
      <c r="FZ433" s="15"/>
      <c r="GG433" s="15"/>
      <c r="GN433" s="15"/>
      <c r="GP433" s="22"/>
      <c r="GQ433" s="22"/>
      <c r="GR433" s="22"/>
      <c r="GS433" s="22"/>
      <c r="GT433" s="22"/>
      <c r="GU433" s="15"/>
      <c r="GV433" s="22"/>
      <c r="GW433" s="22"/>
      <c r="GX433" s="22"/>
      <c r="GY433" s="18"/>
      <c r="GZ433" s="18"/>
      <c r="HA433" s="18"/>
      <c r="HB433" s="18"/>
      <c r="HC433" s="18"/>
      <c r="HD433" s="18"/>
      <c r="HE433" s="18"/>
      <c r="HF433" s="18"/>
      <c r="HG433" s="18"/>
      <c r="HH433" s="18"/>
      <c r="HI433" s="18"/>
      <c r="HJ433" s="18"/>
      <c r="HK433" s="18"/>
      <c r="HL433" s="18"/>
      <c r="HM433" s="18"/>
      <c r="HN433" s="18"/>
      <c r="HO433" s="18"/>
      <c r="HP433" s="18"/>
      <c r="HQ433" s="18"/>
      <c r="HR433" s="18"/>
      <c r="HS433" s="18"/>
      <c r="HT433" s="18"/>
      <c r="HU433" s="18"/>
      <c r="HV433" s="18"/>
      <c r="HW433" s="18"/>
      <c r="HX433" s="18"/>
      <c r="HY433" s="18"/>
      <c r="HZ433" s="18"/>
      <c r="IA433" s="18"/>
      <c r="IB433" s="18"/>
      <c r="IC433" s="18"/>
      <c r="ID433" s="18"/>
      <c r="IE433" s="18"/>
      <c r="IF433" s="18"/>
      <c r="IG433" s="18"/>
      <c r="IH433" s="18"/>
      <c r="II433" s="18"/>
      <c r="IJ433" s="18"/>
      <c r="IK433" s="18"/>
      <c r="IL433" s="18"/>
      <c r="IM433" s="18"/>
      <c r="IN433" s="18"/>
      <c r="IO433" s="18"/>
      <c r="IP433" s="18"/>
      <c r="IQ433" s="18"/>
      <c r="IR433" s="18"/>
      <c r="IS433" s="18"/>
      <c r="IT433" s="18"/>
      <c r="IU433" s="18"/>
      <c r="IV433" s="18"/>
      <c r="IW433" s="18"/>
      <c r="IX433" s="18"/>
      <c r="IY433" s="18"/>
      <c r="IZ433" s="18"/>
      <c r="JA433" s="18"/>
      <c r="JB433" s="18"/>
      <c r="JC433" s="18"/>
      <c r="JD433" s="18"/>
      <c r="JE433" s="18"/>
      <c r="JF433" s="18"/>
    </row>
    <row r="434" spans="36:266" x14ac:dyDescent="0.3">
      <c r="AJ434" s="24"/>
      <c r="AK434" s="24"/>
      <c r="AL434" s="20"/>
      <c r="AM434" s="23"/>
      <c r="AN434" s="18"/>
      <c r="AO434" s="24"/>
      <c r="AW434" s="71"/>
      <c r="AX434" s="71"/>
      <c r="AY434" s="71"/>
      <c r="BB434" s="25"/>
      <c r="BC434" s="21"/>
      <c r="BG434" s="18"/>
      <c r="BN434" s="22"/>
      <c r="BO434" s="22"/>
      <c r="BP434" s="22"/>
      <c r="BQ434" s="22"/>
      <c r="BR434" s="15"/>
      <c r="CF434" s="15"/>
      <c r="CL434" s="22"/>
      <c r="CM434" s="15"/>
      <c r="CR434" s="22"/>
      <c r="CT434" s="15"/>
      <c r="CW434" s="22"/>
      <c r="DA434" s="15"/>
      <c r="DH434" s="15"/>
      <c r="DJ434" s="22"/>
      <c r="DO434" s="15"/>
      <c r="DV434" s="15"/>
      <c r="EC434" s="15"/>
      <c r="EJ434" s="15"/>
      <c r="EQ434" s="15"/>
      <c r="EX434" s="15"/>
      <c r="FE434" s="15"/>
      <c r="FL434" s="15"/>
      <c r="FS434" s="15"/>
      <c r="FZ434" s="15"/>
      <c r="GG434" s="15"/>
      <c r="GN434" s="15"/>
      <c r="GP434" s="22"/>
      <c r="GQ434" s="22"/>
      <c r="GR434" s="22"/>
      <c r="GS434" s="22"/>
      <c r="GT434" s="22"/>
      <c r="GU434" s="15"/>
      <c r="GV434" s="22"/>
      <c r="GW434" s="22"/>
      <c r="GX434" s="22"/>
      <c r="GY434" s="18"/>
      <c r="GZ434" s="18"/>
      <c r="HA434" s="18"/>
      <c r="HB434" s="18"/>
      <c r="HC434" s="18"/>
      <c r="HD434" s="18"/>
      <c r="HE434" s="18"/>
      <c r="HF434" s="18"/>
      <c r="HG434" s="18"/>
      <c r="HH434" s="18"/>
      <c r="HI434" s="18"/>
      <c r="HJ434" s="18"/>
      <c r="HK434" s="18"/>
      <c r="HL434" s="18"/>
      <c r="HM434" s="18"/>
      <c r="HN434" s="18"/>
      <c r="HO434" s="18"/>
      <c r="HP434" s="18"/>
      <c r="HQ434" s="18"/>
      <c r="HR434" s="18"/>
      <c r="HS434" s="18"/>
      <c r="HT434" s="18"/>
      <c r="HU434" s="18"/>
      <c r="HV434" s="18"/>
      <c r="HW434" s="18"/>
      <c r="HX434" s="18"/>
      <c r="HY434" s="18"/>
      <c r="HZ434" s="18"/>
      <c r="IA434" s="18"/>
      <c r="IB434" s="18"/>
      <c r="IC434" s="18"/>
      <c r="ID434" s="18"/>
      <c r="IE434" s="18"/>
      <c r="IF434" s="18"/>
      <c r="IG434" s="18"/>
      <c r="IH434" s="18"/>
      <c r="II434" s="18"/>
      <c r="IJ434" s="18"/>
      <c r="IK434" s="18"/>
      <c r="IL434" s="18"/>
      <c r="IM434" s="18"/>
      <c r="IN434" s="18"/>
      <c r="IO434" s="18"/>
      <c r="IP434" s="18"/>
      <c r="IQ434" s="18"/>
      <c r="IR434" s="18"/>
      <c r="IS434" s="18"/>
      <c r="IT434" s="18"/>
      <c r="IU434" s="18"/>
      <c r="IV434" s="18"/>
      <c r="IW434" s="18"/>
      <c r="IX434" s="18"/>
      <c r="IY434" s="18"/>
      <c r="IZ434" s="18"/>
      <c r="JA434" s="18"/>
      <c r="JB434" s="18"/>
      <c r="JC434" s="18"/>
      <c r="JD434" s="18"/>
      <c r="JE434" s="18"/>
      <c r="JF434" s="18"/>
    </row>
    <row r="435" spans="36:266" x14ac:dyDescent="0.3">
      <c r="AJ435" s="24"/>
      <c r="AK435" s="24"/>
      <c r="AL435" s="20"/>
      <c r="AM435" s="23"/>
      <c r="AN435" s="18"/>
      <c r="AO435" s="24"/>
      <c r="AW435" s="71"/>
      <c r="AX435" s="71"/>
      <c r="AY435" s="71"/>
      <c r="BB435" s="25"/>
      <c r="BC435" s="21"/>
      <c r="BG435" s="18"/>
      <c r="BN435" s="22"/>
      <c r="BO435" s="22"/>
      <c r="BP435" s="22"/>
      <c r="BQ435" s="22"/>
      <c r="BR435" s="15"/>
      <c r="CF435" s="15"/>
      <c r="CL435" s="22"/>
      <c r="CM435" s="15"/>
      <c r="CR435" s="22"/>
      <c r="CT435" s="15"/>
      <c r="CW435" s="22"/>
      <c r="DA435" s="15"/>
      <c r="DH435" s="15"/>
      <c r="DJ435" s="22"/>
      <c r="DO435" s="15"/>
      <c r="DV435" s="15"/>
      <c r="EC435" s="15"/>
      <c r="EJ435" s="15"/>
      <c r="EQ435" s="15"/>
      <c r="EX435" s="15"/>
      <c r="FE435" s="15"/>
      <c r="FL435" s="15"/>
      <c r="FS435" s="15"/>
      <c r="FZ435" s="15"/>
      <c r="GG435" s="15"/>
      <c r="GN435" s="15"/>
      <c r="GP435" s="22"/>
      <c r="GQ435" s="22"/>
      <c r="GR435" s="22"/>
      <c r="GS435" s="22"/>
      <c r="GT435" s="22"/>
      <c r="GU435" s="15"/>
      <c r="GV435" s="22"/>
      <c r="GW435" s="22"/>
      <c r="GX435" s="22"/>
      <c r="GY435" s="18"/>
      <c r="GZ435" s="18"/>
      <c r="HA435" s="18"/>
      <c r="HB435" s="18"/>
      <c r="HC435" s="18"/>
      <c r="HD435" s="18"/>
      <c r="HE435" s="18"/>
      <c r="HF435" s="18"/>
      <c r="HG435" s="18"/>
      <c r="HH435" s="18"/>
      <c r="HI435" s="18"/>
      <c r="HJ435" s="18"/>
      <c r="HK435" s="18"/>
      <c r="HL435" s="18"/>
      <c r="HM435" s="18"/>
      <c r="HN435" s="18"/>
      <c r="HO435" s="18"/>
      <c r="HP435" s="18"/>
      <c r="HQ435" s="18"/>
      <c r="HR435" s="18"/>
      <c r="HS435" s="18"/>
      <c r="HT435" s="18"/>
      <c r="HU435" s="18"/>
      <c r="HV435" s="18"/>
      <c r="HW435" s="18"/>
      <c r="HX435" s="18"/>
      <c r="HY435" s="18"/>
      <c r="HZ435" s="18"/>
      <c r="IA435" s="18"/>
      <c r="IB435" s="18"/>
      <c r="IC435" s="18"/>
      <c r="ID435" s="18"/>
      <c r="IE435" s="18"/>
      <c r="IF435" s="18"/>
      <c r="IG435" s="18"/>
      <c r="IH435" s="18"/>
      <c r="II435" s="18"/>
      <c r="IJ435" s="18"/>
      <c r="IK435" s="18"/>
      <c r="IL435" s="18"/>
      <c r="IM435" s="18"/>
      <c r="IN435" s="18"/>
      <c r="IO435" s="18"/>
      <c r="IP435" s="18"/>
      <c r="IQ435" s="18"/>
      <c r="IR435" s="18"/>
      <c r="IS435" s="18"/>
      <c r="IT435" s="18"/>
      <c r="IU435" s="18"/>
      <c r="IV435" s="18"/>
      <c r="IW435" s="18"/>
      <c r="IX435" s="18"/>
      <c r="IY435" s="18"/>
      <c r="IZ435" s="18"/>
      <c r="JA435" s="18"/>
      <c r="JB435" s="18"/>
      <c r="JC435" s="18"/>
      <c r="JD435" s="18"/>
      <c r="JE435" s="18"/>
      <c r="JF435" s="18"/>
    </row>
    <row r="436" spans="36:266" x14ac:dyDescent="0.3">
      <c r="AJ436" s="24"/>
      <c r="AK436" s="24"/>
      <c r="AL436" s="20"/>
      <c r="AM436" s="23"/>
      <c r="AN436" s="18"/>
      <c r="AO436" s="24"/>
      <c r="AW436" s="71"/>
      <c r="AX436" s="71"/>
      <c r="AY436" s="71"/>
      <c r="BB436" s="25"/>
      <c r="BC436" s="21"/>
      <c r="BG436" s="18"/>
      <c r="BN436" s="22"/>
      <c r="BO436" s="22"/>
      <c r="BP436" s="22"/>
      <c r="BQ436" s="22"/>
      <c r="BR436" s="15"/>
      <c r="CF436" s="15"/>
      <c r="CL436" s="22"/>
      <c r="CM436" s="15"/>
      <c r="CR436" s="22"/>
      <c r="CT436" s="15"/>
      <c r="CW436" s="22"/>
      <c r="DA436" s="15"/>
      <c r="DH436" s="15"/>
      <c r="DJ436" s="22"/>
      <c r="DO436" s="15"/>
      <c r="DV436" s="15"/>
      <c r="EC436" s="15"/>
      <c r="EJ436" s="15"/>
      <c r="EQ436" s="15"/>
      <c r="EX436" s="15"/>
      <c r="FE436" s="15"/>
      <c r="FL436" s="15"/>
      <c r="FS436" s="15"/>
      <c r="FZ436" s="15"/>
      <c r="GG436" s="15"/>
      <c r="GN436" s="15"/>
      <c r="GP436" s="22"/>
      <c r="GQ436" s="22"/>
      <c r="GR436" s="22"/>
      <c r="GS436" s="22"/>
      <c r="GT436" s="22"/>
      <c r="GU436" s="15"/>
      <c r="GV436" s="22"/>
      <c r="GW436" s="22"/>
      <c r="GX436" s="22"/>
      <c r="GY436" s="18"/>
      <c r="GZ436" s="18"/>
      <c r="HA436" s="18"/>
      <c r="HB436" s="18"/>
      <c r="HC436" s="18"/>
      <c r="HD436" s="18"/>
      <c r="HE436" s="18"/>
      <c r="HF436" s="18"/>
      <c r="HG436" s="18"/>
      <c r="HH436" s="18"/>
      <c r="HI436" s="18"/>
      <c r="HJ436" s="18"/>
      <c r="HK436" s="18"/>
      <c r="HL436" s="18"/>
      <c r="HM436" s="18"/>
      <c r="HN436" s="18"/>
      <c r="HO436" s="18"/>
      <c r="HP436" s="18"/>
      <c r="HQ436" s="18"/>
      <c r="HR436" s="18"/>
      <c r="HS436" s="18"/>
      <c r="HT436" s="18"/>
      <c r="HU436" s="18"/>
      <c r="HV436" s="18"/>
      <c r="HW436" s="18"/>
      <c r="HX436" s="18"/>
      <c r="HY436" s="18"/>
      <c r="HZ436" s="18"/>
      <c r="IA436" s="18"/>
      <c r="IB436" s="18"/>
      <c r="IC436" s="18"/>
      <c r="ID436" s="18"/>
      <c r="IE436" s="18"/>
      <c r="IF436" s="18"/>
      <c r="IG436" s="18"/>
      <c r="IH436" s="18"/>
      <c r="II436" s="18"/>
      <c r="IJ436" s="18"/>
      <c r="IK436" s="18"/>
      <c r="IL436" s="18"/>
      <c r="IM436" s="18"/>
      <c r="IN436" s="18"/>
      <c r="IO436" s="18"/>
      <c r="IP436" s="18"/>
      <c r="IQ436" s="18"/>
      <c r="IR436" s="18"/>
      <c r="IS436" s="18"/>
      <c r="IT436" s="18"/>
      <c r="IU436" s="18"/>
      <c r="IV436" s="18"/>
      <c r="IW436" s="18"/>
      <c r="IX436" s="18"/>
      <c r="IY436" s="18"/>
      <c r="IZ436" s="18"/>
      <c r="JA436" s="18"/>
      <c r="JB436" s="18"/>
      <c r="JC436" s="18"/>
      <c r="JD436" s="18"/>
      <c r="JE436" s="18"/>
      <c r="JF436" s="18"/>
    </row>
    <row r="437" spans="36:266" x14ac:dyDescent="0.3">
      <c r="AJ437" s="24"/>
      <c r="AK437" s="24"/>
      <c r="AL437" s="20"/>
      <c r="AM437" s="23"/>
      <c r="AN437" s="18"/>
      <c r="AO437" s="24"/>
      <c r="AW437" s="71"/>
      <c r="AX437" s="71"/>
      <c r="AY437" s="71"/>
      <c r="BB437" s="25"/>
      <c r="BC437" s="21"/>
      <c r="BG437" s="18"/>
      <c r="BN437" s="22"/>
      <c r="BO437" s="22"/>
      <c r="BP437" s="22"/>
      <c r="BQ437" s="22"/>
      <c r="BR437" s="15"/>
      <c r="CF437" s="15"/>
      <c r="CL437" s="22"/>
      <c r="CM437" s="15"/>
      <c r="CR437" s="22"/>
      <c r="CT437" s="15"/>
      <c r="CW437" s="22"/>
      <c r="DA437" s="15"/>
      <c r="DH437" s="15"/>
      <c r="DJ437" s="22"/>
      <c r="DO437" s="15"/>
      <c r="DV437" s="15"/>
      <c r="EC437" s="15"/>
      <c r="EJ437" s="15"/>
      <c r="EQ437" s="15"/>
      <c r="EX437" s="15"/>
      <c r="FE437" s="15"/>
      <c r="FL437" s="15"/>
      <c r="FS437" s="15"/>
      <c r="FZ437" s="15"/>
      <c r="GG437" s="15"/>
      <c r="GN437" s="15"/>
      <c r="GP437" s="22"/>
      <c r="GQ437" s="22"/>
      <c r="GR437" s="22"/>
      <c r="GS437" s="22"/>
      <c r="GT437" s="22"/>
      <c r="GU437" s="15"/>
      <c r="GV437" s="22"/>
      <c r="GW437" s="22"/>
      <c r="GX437" s="22"/>
      <c r="GY437" s="18"/>
      <c r="GZ437" s="18"/>
      <c r="HA437" s="18"/>
      <c r="HB437" s="18"/>
      <c r="HC437" s="18"/>
      <c r="HD437" s="18"/>
      <c r="HE437" s="18"/>
      <c r="HF437" s="18"/>
      <c r="HG437" s="18"/>
      <c r="HH437" s="18"/>
      <c r="HI437" s="18"/>
      <c r="HJ437" s="18"/>
      <c r="HK437" s="18"/>
      <c r="HL437" s="18"/>
      <c r="HM437" s="18"/>
      <c r="HN437" s="18"/>
      <c r="HO437" s="18"/>
      <c r="HP437" s="18"/>
      <c r="HQ437" s="18"/>
      <c r="HR437" s="18"/>
      <c r="HS437" s="18"/>
      <c r="HT437" s="18"/>
      <c r="HU437" s="18"/>
      <c r="HV437" s="18"/>
      <c r="HW437" s="18"/>
      <c r="HX437" s="18"/>
      <c r="HY437" s="18"/>
      <c r="HZ437" s="18"/>
      <c r="IA437" s="18"/>
      <c r="IB437" s="18"/>
      <c r="IC437" s="18"/>
      <c r="ID437" s="18"/>
      <c r="IE437" s="18"/>
      <c r="IF437" s="18"/>
      <c r="IG437" s="18"/>
      <c r="IH437" s="18"/>
      <c r="II437" s="18"/>
      <c r="IJ437" s="18"/>
      <c r="IK437" s="18"/>
      <c r="IL437" s="18"/>
      <c r="IM437" s="18"/>
      <c r="IN437" s="18"/>
      <c r="IO437" s="18"/>
      <c r="IP437" s="18"/>
      <c r="IQ437" s="18"/>
      <c r="IR437" s="18"/>
      <c r="IS437" s="18"/>
      <c r="IT437" s="18"/>
      <c r="IU437" s="18"/>
      <c r="IV437" s="18"/>
      <c r="IW437" s="18"/>
      <c r="IX437" s="18"/>
      <c r="IY437" s="18"/>
      <c r="IZ437" s="18"/>
      <c r="JA437" s="18"/>
      <c r="JB437" s="18"/>
      <c r="JC437" s="18"/>
      <c r="JD437" s="18"/>
      <c r="JE437" s="18"/>
      <c r="JF437" s="18"/>
    </row>
    <row r="438" spans="36:266" x14ac:dyDescent="0.3">
      <c r="AJ438" s="24"/>
      <c r="AK438" s="24"/>
      <c r="AL438" s="20"/>
      <c r="AM438" s="23"/>
      <c r="AN438" s="18"/>
      <c r="AO438" s="24"/>
      <c r="AW438" s="71"/>
      <c r="AX438" s="71"/>
      <c r="AY438" s="71"/>
      <c r="BB438" s="25"/>
      <c r="BC438" s="21"/>
      <c r="BG438" s="18"/>
      <c r="BN438" s="22"/>
      <c r="BO438" s="22"/>
      <c r="BP438" s="22"/>
      <c r="BQ438" s="22"/>
      <c r="BR438" s="15"/>
      <c r="CF438" s="15"/>
      <c r="CL438" s="22"/>
      <c r="CM438" s="15"/>
      <c r="CR438" s="22"/>
      <c r="CT438" s="15"/>
      <c r="CW438" s="22"/>
      <c r="DA438" s="15"/>
      <c r="DH438" s="15"/>
      <c r="DJ438" s="22"/>
      <c r="DO438" s="15"/>
      <c r="DV438" s="15"/>
      <c r="EC438" s="15"/>
      <c r="EJ438" s="15"/>
      <c r="EQ438" s="15"/>
      <c r="EX438" s="15"/>
      <c r="FE438" s="15"/>
      <c r="FL438" s="15"/>
      <c r="FS438" s="15"/>
      <c r="FZ438" s="15"/>
      <c r="GG438" s="15"/>
      <c r="GN438" s="15"/>
      <c r="GP438" s="22"/>
      <c r="GQ438" s="22"/>
      <c r="GR438" s="22"/>
      <c r="GS438" s="22"/>
      <c r="GT438" s="22"/>
      <c r="GU438" s="15"/>
      <c r="GV438" s="22"/>
      <c r="GW438" s="22"/>
      <c r="GX438" s="22"/>
      <c r="GY438" s="18"/>
      <c r="GZ438" s="18"/>
      <c r="HA438" s="18"/>
      <c r="HB438" s="18"/>
      <c r="HC438" s="18"/>
      <c r="HD438" s="18"/>
      <c r="HE438" s="18"/>
      <c r="HF438" s="18"/>
      <c r="HG438" s="18"/>
      <c r="HH438" s="18"/>
      <c r="HI438" s="18"/>
      <c r="HJ438" s="18"/>
      <c r="HK438" s="18"/>
      <c r="HL438" s="18"/>
      <c r="HM438" s="18"/>
      <c r="HN438" s="18"/>
      <c r="HO438" s="18"/>
      <c r="HP438" s="18"/>
      <c r="HQ438" s="18"/>
      <c r="HR438" s="18"/>
      <c r="HS438" s="18"/>
      <c r="HT438" s="18"/>
      <c r="HU438" s="18"/>
      <c r="HV438" s="18"/>
      <c r="HW438" s="18"/>
      <c r="HX438" s="18"/>
      <c r="HY438" s="18"/>
      <c r="HZ438" s="18"/>
      <c r="IA438" s="18"/>
      <c r="IB438" s="18"/>
      <c r="IC438" s="18"/>
      <c r="ID438" s="18"/>
      <c r="IE438" s="18"/>
      <c r="IF438" s="18"/>
      <c r="IG438" s="18"/>
      <c r="IH438" s="18"/>
      <c r="II438" s="18"/>
      <c r="IJ438" s="18"/>
      <c r="IK438" s="18"/>
      <c r="IL438" s="18"/>
      <c r="IM438" s="18"/>
      <c r="IN438" s="18"/>
      <c r="IO438" s="18"/>
      <c r="IP438" s="18"/>
      <c r="IQ438" s="18"/>
      <c r="IR438" s="18"/>
      <c r="IS438" s="18"/>
      <c r="IT438" s="18"/>
      <c r="IU438" s="18"/>
      <c r="IV438" s="18"/>
      <c r="IW438" s="18"/>
      <c r="IX438" s="18"/>
      <c r="IY438" s="18"/>
      <c r="IZ438" s="18"/>
      <c r="JA438" s="18"/>
      <c r="JB438" s="18"/>
      <c r="JC438" s="18"/>
      <c r="JD438" s="18"/>
      <c r="JE438" s="18"/>
      <c r="JF438" s="18"/>
    </row>
    <row r="439" spans="36:266" x14ac:dyDescent="0.3">
      <c r="AJ439" s="24"/>
      <c r="AK439" s="24"/>
      <c r="AL439" s="20"/>
      <c r="AM439" s="23"/>
      <c r="AN439" s="18"/>
      <c r="AO439" s="24"/>
      <c r="AW439" s="71"/>
      <c r="AX439" s="71"/>
      <c r="AY439" s="71"/>
      <c r="BB439" s="25"/>
      <c r="BC439" s="21"/>
      <c r="BG439" s="18"/>
      <c r="BN439" s="22"/>
      <c r="BO439" s="22"/>
      <c r="BP439" s="22"/>
      <c r="BQ439" s="22"/>
      <c r="BR439" s="15"/>
      <c r="CF439" s="15"/>
      <c r="CL439" s="22"/>
      <c r="CM439" s="15"/>
      <c r="CR439" s="22"/>
      <c r="CT439" s="15"/>
      <c r="CW439" s="22"/>
      <c r="DA439" s="15"/>
      <c r="DH439" s="15"/>
      <c r="DJ439" s="22"/>
      <c r="DO439" s="15"/>
      <c r="DV439" s="15"/>
      <c r="EC439" s="15"/>
      <c r="EJ439" s="15"/>
      <c r="EQ439" s="15"/>
      <c r="EX439" s="15"/>
      <c r="FE439" s="15"/>
      <c r="FL439" s="15"/>
      <c r="FS439" s="15"/>
      <c r="FZ439" s="15"/>
      <c r="GG439" s="15"/>
      <c r="GN439" s="15"/>
      <c r="GP439" s="22"/>
      <c r="GQ439" s="22"/>
      <c r="GR439" s="22"/>
      <c r="GS439" s="22"/>
      <c r="GT439" s="22"/>
      <c r="GU439" s="15"/>
      <c r="GV439" s="22"/>
      <c r="GW439" s="22"/>
      <c r="GX439" s="22"/>
      <c r="GY439" s="18"/>
      <c r="GZ439" s="18"/>
      <c r="HA439" s="18"/>
      <c r="HB439" s="18"/>
      <c r="HC439" s="18"/>
      <c r="HD439" s="18"/>
      <c r="HE439" s="18"/>
      <c r="HF439" s="18"/>
      <c r="HG439" s="18"/>
      <c r="HH439" s="18"/>
      <c r="HI439" s="18"/>
      <c r="HJ439" s="18"/>
      <c r="HK439" s="18"/>
      <c r="HL439" s="18"/>
      <c r="HM439" s="18"/>
      <c r="HN439" s="18"/>
      <c r="HO439" s="18"/>
      <c r="HP439" s="18"/>
      <c r="HQ439" s="18"/>
      <c r="HR439" s="18"/>
      <c r="HS439" s="18"/>
      <c r="HT439" s="18"/>
      <c r="HU439" s="18"/>
      <c r="HV439" s="18"/>
      <c r="HW439" s="18"/>
      <c r="HX439" s="18"/>
      <c r="HY439" s="18"/>
      <c r="HZ439" s="18"/>
      <c r="IA439" s="18"/>
      <c r="IB439" s="18"/>
      <c r="IC439" s="18"/>
      <c r="ID439" s="18"/>
      <c r="IE439" s="18"/>
      <c r="IF439" s="18"/>
      <c r="IG439" s="18"/>
      <c r="IH439" s="18"/>
      <c r="II439" s="18"/>
      <c r="IJ439" s="18"/>
      <c r="IK439" s="18"/>
      <c r="IL439" s="18"/>
      <c r="IM439" s="18"/>
      <c r="IN439" s="18"/>
      <c r="IO439" s="18"/>
      <c r="IP439" s="18"/>
      <c r="IQ439" s="18"/>
      <c r="IR439" s="18"/>
      <c r="IS439" s="18"/>
      <c r="IT439" s="18"/>
      <c r="IU439" s="18"/>
      <c r="IV439" s="18"/>
      <c r="IW439" s="18"/>
      <c r="IX439" s="18"/>
      <c r="IY439" s="18"/>
      <c r="IZ439" s="18"/>
      <c r="JA439" s="18"/>
      <c r="JB439" s="18"/>
      <c r="JC439" s="18"/>
      <c r="JD439" s="18"/>
      <c r="JE439" s="18"/>
      <c r="JF439" s="18"/>
    </row>
    <row r="440" spans="36:266" x14ac:dyDescent="0.3">
      <c r="AJ440" s="24"/>
      <c r="AK440" s="24"/>
      <c r="AL440" s="20"/>
      <c r="AM440" s="23"/>
      <c r="AN440" s="18"/>
      <c r="AO440" s="24"/>
      <c r="AW440" s="71"/>
      <c r="AX440" s="71"/>
      <c r="AY440" s="71"/>
      <c r="BB440" s="25"/>
      <c r="BC440" s="21"/>
      <c r="BG440" s="18"/>
      <c r="BN440" s="22"/>
      <c r="BO440" s="22"/>
      <c r="BP440" s="22"/>
      <c r="BQ440" s="22"/>
      <c r="BR440" s="15"/>
      <c r="CF440" s="15"/>
      <c r="CL440" s="22"/>
      <c r="CM440" s="15"/>
      <c r="CR440" s="22"/>
      <c r="CT440" s="15"/>
      <c r="CW440" s="22"/>
      <c r="DA440" s="15"/>
      <c r="DH440" s="15"/>
      <c r="DJ440" s="22"/>
      <c r="DO440" s="15"/>
      <c r="DV440" s="15"/>
      <c r="EC440" s="15"/>
      <c r="EJ440" s="15"/>
      <c r="EQ440" s="15"/>
      <c r="EX440" s="15"/>
      <c r="FE440" s="15"/>
      <c r="FL440" s="15"/>
      <c r="FS440" s="15"/>
      <c r="FZ440" s="15"/>
      <c r="GG440" s="15"/>
      <c r="GN440" s="15"/>
      <c r="GP440" s="22"/>
      <c r="GQ440" s="22"/>
      <c r="GR440" s="22"/>
      <c r="GS440" s="22"/>
      <c r="GT440" s="22"/>
      <c r="GU440" s="15"/>
      <c r="GV440" s="22"/>
      <c r="GW440" s="22"/>
      <c r="GX440" s="22"/>
      <c r="GY440" s="18"/>
      <c r="GZ440" s="18"/>
      <c r="HA440" s="18"/>
      <c r="HB440" s="18"/>
      <c r="HC440" s="18"/>
      <c r="HD440" s="18"/>
      <c r="HE440" s="18"/>
      <c r="HF440" s="18"/>
      <c r="HG440" s="18"/>
      <c r="HH440" s="18"/>
      <c r="HI440" s="18"/>
      <c r="HJ440" s="18"/>
      <c r="HK440" s="18"/>
      <c r="HL440" s="18"/>
      <c r="HM440" s="18"/>
      <c r="HN440" s="18"/>
      <c r="HO440" s="18"/>
      <c r="HP440" s="18"/>
      <c r="HQ440" s="18"/>
      <c r="HR440" s="18"/>
      <c r="HS440" s="18"/>
      <c r="HT440" s="18"/>
      <c r="HU440" s="18"/>
      <c r="HV440" s="18"/>
      <c r="HW440" s="18"/>
      <c r="HX440" s="18"/>
      <c r="HY440" s="18"/>
      <c r="HZ440" s="18"/>
      <c r="IA440" s="18"/>
      <c r="IB440" s="18"/>
      <c r="IC440" s="18"/>
      <c r="ID440" s="18"/>
      <c r="IE440" s="18"/>
      <c r="IF440" s="18"/>
      <c r="IG440" s="18"/>
      <c r="IH440" s="18"/>
      <c r="II440" s="18"/>
      <c r="IJ440" s="18"/>
      <c r="IK440" s="18"/>
      <c r="IL440" s="18"/>
      <c r="IM440" s="18"/>
      <c r="IN440" s="18"/>
      <c r="IO440" s="18"/>
      <c r="IP440" s="18"/>
      <c r="IQ440" s="18"/>
      <c r="IR440" s="18"/>
      <c r="IS440" s="18"/>
      <c r="IT440" s="18"/>
      <c r="IU440" s="18"/>
      <c r="IV440" s="18"/>
      <c r="IW440" s="18"/>
      <c r="IX440" s="18"/>
      <c r="IY440" s="18"/>
      <c r="IZ440" s="18"/>
      <c r="JA440" s="18"/>
      <c r="JB440" s="18"/>
      <c r="JC440" s="18"/>
      <c r="JD440" s="18"/>
      <c r="JE440" s="18"/>
      <c r="JF440" s="18"/>
    </row>
    <row r="441" spans="36:266" x14ac:dyDescent="0.3">
      <c r="AJ441" s="24"/>
      <c r="AK441" s="24"/>
      <c r="AL441" s="20"/>
      <c r="AM441" s="23"/>
      <c r="AN441" s="18"/>
      <c r="AO441" s="24"/>
      <c r="AW441" s="71"/>
      <c r="AX441" s="71"/>
      <c r="AY441" s="71"/>
      <c r="BB441" s="25"/>
      <c r="BC441" s="21"/>
      <c r="BG441" s="18"/>
      <c r="BN441" s="22"/>
      <c r="BO441" s="22"/>
      <c r="BP441" s="22"/>
      <c r="BQ441" s="22"/>
      <c r="BR441" s="15"/>
      <c r="CF441" s="15"/>
      <c r="CL441" s="22"/>
      <c r="CM441" s="15"/>
      <c r="CR441" s="22"/>
      <c r="CT441" s="15"/>
      <c r="CW441" s="22"/>
      <c r="DA441" s="15"/>
      <c r="DH441" s="15"/>
      <c r="DJ441" s="22"/>
      <c r="DO441" s="15"/>
      <c r="DV441" s="15"/>
      <c r="EC441" s="15"/>
      <c r="EJ441" s="15"/>
      <c r="EQ441" s="15"/>
      <c r="EX441" s="15"/>
      <c r="FE441" s="15"/>
      <c r="FL441" s="15"/>
      <c r="FS441" s="15"/>
      <c r="FZ441" s="15"/>
      <c r="GG441" s="15"/>
      <c r="GN441" s="15"/>
      <c r="GP441" s="22"/>
      <c r="GQ441" s="22"/>
      <c r="GR441" s="22"/>
      <c r="GS441" s="22"/>
      <c r="GT441" s="22"/>
      <c r="GU441" s="15"/>
      <c r="GV441" s="22"/>
      <c r="GW441" s="22"/>
      <c r="GX441" s="22"/>
      <c r="GY441" s="18"/>
      <c r="GZ441" s="18"/>
      <c r="HA441" s="18"/>
      <c r="HB441" s="18"/>
      <c r="HC441" s="18"/>
      <c r="HD441" s="18"/>
      <c r="HE441" s="18"/>
      <c r="HF441" s="18"/>
      <c r="HG441" s="18"/>
      <c r="HH441" s="18"/>
      <c r="HI441" s="18"/>
      <c r="HJ441" s="18"/>
      <c r="HK441" s="18"/>
      <c r="HL441" s="18"/>
      <c r="HM441" s="18"/>
      <c r="HN441" s="18"/>
      <c r="HO441" s="18"/>
      <c r="HP441" s="18"/>
      <c r="HQ441" s="18"/>
      <c r="HR441" s="18"/>
      <c r="HS441" s="18"/>
      <c r="HT441" s="18"/>
      <c r="HU441" s="18"/>
      <c r="HV441" s="18"/>
      <c r="HW441" s="18"/>
      <c r="HX441" s="18"/>
      <c r="HY441" s="18"/>
      <c r="HZ441" s="18"/>
      <c r="IA441" s="18"/>
      <c r="IB441" s="18"/>
      <c r="IC441" s="18"/>
      <c r="ID441" s="18"/>
      <c r="IE441" s="18"/>
      <c r="IF441" s="18"/>
      <c r="IG441" s="18"/>
      <c r="IH441" s="18"/>
      <c r="II441" s="18"/>
      <c r="IJ441" s="18"/>
      <c r="IK441" s="18"/>
      <c r="IL441" s="18"/>
      <c r="IM441" s="18"/>
      <c r="IN441" s="18"/>
      <c r="IO441" s="18"/>
      <c r="IP441" s="18"/>
      <c r="IQ441" s="18"/>
      <c r="IR441" s="18"/>
      <c r="IS441" s="18"/>
      <c r="IT441" s="18"/>
      <c r="IU441" s="18"/>
      <c r="IV441" s="18"/>
      <c r="IW441" s="18"/>
      <c r="IX441" s="18"/>
      <c r="IY441" s="18"/>
      <c r="IZ441" s="18"/>
      <c r="JA441" s="18"/>
      <c r="JB441" s="18"/>
      <c r="JC441" s="18"/>
      <c r="JD441" s="18"/>
      <c r="JE441" s="18"/>
      <c r="JF441" s="18"/>
    </row>
    <row r="442" spans="36:266" x14ac:dyDescent="0.3">
      <c r="AJ442" s="24"/>
      <c r="AK442" s="24"/>
      <c r="AL442" s="20"/>
      <c r="AM442" s="23"/>
      <c r="AN442" s="18"/>
      <c r="AO442" s="24"/>
      <c r="AW442" s="71"/>
      <c r="AX442" s="71"/>
      <c r="AY442" s="71"/>
      <c r="BB442" s="25"/>
      <c r="BC442" s="21"/>
      <c r="BG442" s="18"/>
      <c r="BN442" s="22"/>
      <c r="BO442" s="22"/>
      <c r="BP442" s="22"/>
      <c r="BQ442" s="22"/>
      <c r="BR442" s="15"/>
      <c r="CF442" s="15"/>
      <c r="CL442" s="22"/>
      <c r="CM442" s="15"/>
      <c r="CR442" s="22"/>
      <c r="CT442" s="15"/>
      <c r="CW442" s="22"/>
      <c r="DA442" s="15"/>
      <c r="DH442" s="15"/>
      <c r="DJ442" s="22"/>
      <c r="DO442" s="15"/>
      <c r="DV442" s="15"/>
      <c r="EC442" s="15"/>
      <c r="EJ442" s="15"/>
      <c r="EQ442" s="15"/>
      <c r="EX442" s="15"/>
      <c r="FE442" s="15"/>
      <c r="FL442" s="15"/>
      <c r="FS442" s="15"/>
      <c r="FZ442" s="15"/>
      <c r="GG442" s="15"/>
      <c r="GN442" s="15"/>
      <c r="GP442" s="22"/>
      <c r="GQ442" s="22"/>
      <c r="GR442" s="22"/>
      <c r="GS442" s="22"/>
      <c r="GT442" s="22"/>
      <c r="GU442" s="15"/>
      <c r="GV442" s="22"/>
      <c r="GW442" s="22"/>
      <c r="GX442" s="22"/>
      <c r="GY442" s="18"/>
      <c r="GZ442" s="18"/>
      <c r="HA442" s="18"/>
      <c r="HB442" s="18"/>
      <c r="HC442" s="18"/>
      <c r="HD442" s="18"/>
      <c r="HE442" s="18"/>
      <c r="HF442" s="18"/>
      <c r="HG442" s="18"/>
      <c r="HH442" s="18"/>
      <c r="HI442" s="18"/>
      <c r="HJ442" s="18"/>
      <c r="HK442" s="18"/>
      <c r="HL442" s="18"/>
      <c r="HM442" s="18"/>
      <c r="HN442" s="18"/>
      <c r="HO442" s="18"/>
      <c r="HP442" s="18"/>
      <c r="HQ442" s="18"/>
      <c r="HR442" s="18"/>
      <c r="HS442" s="18"/>
      <c r="HT442" s="18"/>
      <c r="HU442" s="18"/>
      <c r="HV442" s="18"/>
      <c r="HW442" s="18"/>
      <c r="HX442" s="18"/>
      <c r="HY442" s="18"/>
      <c r="HZ442" s="18"/>
      <c r="IA442" s="18"/>
      <c r="IB442" s="18"/>
      <c r="IC442" s="18"/>
      <c r="ID442" s="18"/>
      <c r="IE442" s="18"/>
      <c r="IF442" s="18"/>
      <c r="IG442" s="18"/>
      <c r="IH442" s="18"/>
      <c r="II442" s="18"/>
      <c r="IJ442" s="18"/>
      <c r="IK442" s="18"/>
      <c r="IL442" s="18"/>
      <c r="IM442" s="18"/>
      <c r="IN442" s="18"/>
      <c r="IO442" s="18"/>
      <c r="IP442" s="18"/>
      <c r="IQ442" s="18"/>
      <c r="IR442" s="18"/>
      <c r="IS442" s="18"/>
      <c r="IT442" s="18"/>
      <c r="IU442" s="18"/>
      <c r="IV442" s="18"/>
      <c r="IW442" s="18"/>
      <c r="IX442" s="18"/>
      <c r="IY442" s="18"/>
      <c r="IZ442" s="18"/>
      <c r="JA442" s="18"/>
      <c r="JB442" s="18"/>
      <c r="JC442" s="18"/>
      <c r="JD442" s="18"/>
      <c r="JE442" s="18"/>
      <c r="JF442" s="18"/>
    </row>
    <row r="443" spans="36:266" x14ac:dyDescent="0.3">
      <c r="AJ443" s="24"/>
      <c r="AK443" s="24"/>
      <c r="AL443" s="20"/>
      <c r="AM443" s="23"/>
      <c r="AN443" s="18"/>
      <c r="AO443" s="24"/>
      <c r="AW443" s="71"/>
      <c r="AX443" s="71"/>
      <c r="AY443" s="71"/>
      <c r="BB443" s="25"/>
      <c r="BC443" s="21"/>
      <c r="BG443" s="18"/>
      <c r="BN443" s="22"/>
      <c r="BO443" s="22"/>
      <c r="BP443" s="22"/>
      <c r="BQ443" s="22"/>
      <c r="BR443" s="15"/>
      <c r="CF443" s="15"/>
      <c r="CL443" s="22"/>
      <c r="CM443" s="15"/>
      <c r="CR443" s="22"/>
      <c r="CT443" s="15"/>
      <c r="CW443" s="22"/>
      <c r="DA443" s="15"/>
      <c r="DH443" s="15"/>
      <c r="DJ443" s="22"/>
      <c r="DO443" s="15"/>
      <c r="DV443" s="15"/>
      <c r="EC443" s="15"/>
      <c r="EJ443" s="15"/>
      <c r="EQ443" s="15"/>
      <c r="EX443" s="15"/>
      <c r="FE443" s="15"/>
      <c r="FL443" s="15"/>
      <c r="FS443" s="15"/>
      <c r="FZ443" s="15"/>
      <c r="GG443" s="15"/>
      <c r="GN443" s="15"/>
      <c r="GP443" s="22"/>
      <c r="GQ443" s="22"/>
      <c r="GR443" s="22"/>
      <c r="GS443" s="22"/>
      <c r="GT443" s="22"/>
      <c r="GU443" s="15"/>
      <c r="GV443" s="22"/>
      <c r="GW443" s="22"/>
      <c r="GX443" s="22"/>
      <c r="GY443" s="18"/>
      <c r="GZ443" s="18"/>
      <c r="HA443" s="18"/>
      <c r="HB443" s="18"/>
      <c r="HC443" s="18"/>
      <c r="HD443" s="18"/>
      <c r="HE443" s="18"/>
      <c r="HF443" s="18"/>
      <c r="HG443" s="18"/>
      <c r="HH443" s="18"/>
      <c r="HI443" s="18"/>
      <c r="HJ443" s="18"/>
      <c r="HK443" s="18"/>
      <c r="HL443" s="18"/>
      <c r="HM443" s="18"/>
      <c r="HN443" s="18"/>
      <c r="HO443" s="18"/>
      <c r="HP443" s="18"/>
      <c r="HQ443" s="18"/>
      <c r="HR443" s="18"/>
      <c r="HS443" s="18"/>
      <c r="HT443" s="18"/>
      <c r="HU443" s="18"/>
      <c r="HV443" s="18"/>
      <c r="HW443" s="18"/>
      <c r="HX443" s="18"/>
      <c r="HY443" s="18"/>
      <c r="HZ443" s="18"/>
      <c r="IA443" s="18"/>
      <c r="IB443" s="18"/>
      <c r="IC443" s="18"/>
      <c r="ID443" s="18"/>
      <c r="IE443" s="18"/>
      <c r="IF443" s="18"/>
      <c r="IG443" s="18"/>
      <c r="IH443" s="18"/>
      <c r="II443" s="18"/>
      <c r="IJ443" s="18"/>
      <c r="IK443" s="18"/>
      <c r="IL443" s="18"/>
      <c r="IM443" s="18"/>
      <c r="IN443" s="18"/>
      <c r="IO443" s="18"/>
      <c r="IP443" s="18"/>
      <c r="IQ443" s="18"/>
      <c r="IR443" s="18"/>
      <c r="IS443" s="18"/>
      <c r="IT443" s="18"/>
      <c r="IU443" s="18"/>
      <c r="IV443" s="18"/>
      <c r="IW443" s="18"/>
      <c r="IX443" s="18"/>
      <c r="IY443" s="18"/>
      <c r="IZ443" s="18"/>
      <c r="JA443" s="18"/>
      <c r="JB443" s="18"/>
      <c r="JC443" s="18"/>
      <c r="JD443" s="18"/>
      <c r="JE443" s="18"/>
      <c r="JF443" s="18"/>
    </row>
    <row r="444" spans="36:266" x14ac:dyDescent="0.3">
      <c r="AJ444" s="24"/>
      <c r="AK444" s="24"/>
      <c r="AL444" s="20"/>
      <c r="AM444" s="23"/>
      <c r="AN444" s="18"/>
      <c r="AO444" s="24"/>
      <c r="AW444" s="71"/>
      <c r="AX444" s="71"/>
      <c r="AY444" s="71"/>
      <c r="BB444" s="25"/>
      <c r="BC444" s="21"/>
      <c r="BG444" s="18"/>
      <c r="BN444" s="22"/>
      <c r="BO444" s="22"/>
      <c r="BP444" s="22"/>
      <c r="BQ444" s="22"/>
      <c r="BR444" s="15"/>
      <c r="CF444" s="15"/>
      <c r="CL444" s="22"/>
      <c r="CM444" s="15"/>
      <c r="CR444" s="22"/>
      <c r="CT444" s="15"/>
      <c r="CW444" s="22"/>
      <c r="DA444" s="15"/>
      <c r="DH444" s="15"/>
      <c r="DJ444" s="22"/>
      <c r="DO444" s="15"/>
      <c r="DV444" s="15"/>
      <c r="EC444" s="15"/>
      <c r="EJ444" s="15"/>
      <c r="EQ444" s="15"/>
      <c r="EX444" s="15"/>
      <c r="FE444" s="15"/>
      <c r="FL444" s="15"/>
      <c r="FS444" s="15"/>
      <c r="FZ444" s="15"/>
      <c r="GG444" s="15"/>
      <c r="GN444" s="15"/>
      <c r="GP444" s="22"/>
      <c r="GQ444" s="22"/>
      <c r="GR444" s="22"/>
      <c r="GS444" s="22"/>
      <c r="GT444" s="22"/>
      <c r="GU444" s="15"/>
      <c r="GV444" s="22"/>
      <c r="GW444" s="22"/>
      <c r="GX444" s="22"/>
      <c r="GY444" s="18"/>
      <c r="GZ444" s="18"/>
      <c r="HA444" s="18"/>
      <c r="HB444" s="18"/>
      <c r="HC444" s="18"/>
      <c r="HD444" s="18"/>
      <c r="HE444" s="18"/>
      <c r="HF444" s="18"/>
      <c r="HG444" s="18"/>
      <c r="HH444" s="18"/>
      <c r="HI444" s="18"/>
      <c r="HJ444" s="18"/>
      <c r="HK444" s="18"/>
      <c r="HL444" s="18"/>
      <c r="HM444" s="18"/>
      <c r="HN444" s="18"/>
      <c r="HO444" s="18"/>
      <c r="HP444" s="18"/>
      <c r="HQ444" s="18"/>
      <c r="HR444" s="18"/>
      <c r="HS444" s="18"/>
      <c r="HT444" s="18"/>
      <c r="HU444" s="18"/>
      <c r="HV444" s="18"/>
      <c r="HW444" s="18"/>
      <c r="HX444" s="18"/>
      <c r="HY444" s="18"/>
      <c r="HZ444" s="18"/>
      <c r="IA444" s="18"/>
      <c r="IB444" s="18"/>
      <c r="IC444" s="18"/>
      <c r="ID444" s="18"/>
      <c r="IE444" s="18"/>
      <c r="IF444" s="18"/>
      <c r="IG444" s="18"/>
      <c r="IH444" s="18"/>
      <c r="II444" s="18"/>
      <c r="IJ444" s="18"/>
      <c r="IK444" s="18"/>
      <c r="IL444" s="18"/>
      <c r="IM444" s="18"/>
      <c r="IN444" s="18"/>
      <c r="IO444" s="18"/>
      <c r="IP444" s="18"/>
      <c r="IQ444" s="18"/>
      <c r="IR444" s="18"/>
      <c r="IS444" s="18"/>
      <c r="IT444" s="18"/>
      <c r="IU444" s="18"/>
      <c r="IV444" s="18"/>
      <c r="IW444" s="18"/>
      <c r="IX444" s="18"/>
      <c r="IY444" s="18"/>
      <c r="IZ444" s="18"/>
      <c r="JA444" s="18"/>
      <c r="JB444" s="18"/>
      <c r="JC444" s="18"/>
      <c r="JD444" s="18"/>
      <c r="JE444" s="18"/>
      <c r="JF444" s="18"/>
    </row>
    <row r="445" spans="36:266" x14ac:dyDescent="0.3">
      <c r="AJ445" s="24"/>
      <c r="AK445" s="24"/>
      <c r="AL445" s="20"/>
      <c r="AM445" s="23"/>
      <c r="AN445" s="18"/>
      <c r="AO445" s="24"/>
      <c r="AW445" s="71"/>
      <c r="AX445" s="71"/>
      <c r="AY445" s="71"/>
      <c r="BB445" s="25"/>
      <c r="BC445" s="21"/>
      <c r="BG445" s="18"/>
      <c r="BN445" s="22"/>
      <c r="BO445" s="22"/>
      <c r="BP445" s="22"/>
      <c r="BQ445" s="22"/>
      <c r="BR445" s="15"/>
      <c r="CF445" s="15"/>
      <c r="CL445" s="22"/>
      <c r="CM445" s="15"/>
      <c r="CR445" s="22"/>
      <c r="CT445" s="15"/>
      <c r="CW445" s="22"/>
      <c r="DA445" s="15"/>
      <c r="DH445" s="15"/>
      <c r="DJ445" s="22"/>
      <c r="DO445" s="15"/>
      <c r="DV445" s="15"/>
      <c r="EC445" s="15"/>
      <c r="EJ445" s="15"/>
      <c r="EQ445" s="15"/>
      <c r="EX445" s="15"/>
      <c r="FE445" s="15"/>
      <c r="FL445" s="15"/>
      <c r="FS445" s="15"/>
      <c r="FZ445" s="15"/>
      <c r="GG445" s="15"/>
      <c r="GN445" s="15"/>
      <c r="GP445" s="22"/>
      <c r="GQ445" s="22"/>
      <c r="GR445" s="22"/>
      <c r="GS445" s="22"/>
      <c r="GT445" s="22"/>
      <c r="GU445" s="15"/>
      <c r="GV445" s="22"/>
      <c r="GW445" s="22"/>
      <c r="GX445" s="22"/>
      <c r="GY445" s="18"/>
      <c r="GZ445" s="18"/>
      <c r="HA445" s="18"/>
      <c r="HB445" s="18"/>
      <c r="HC445" s="18"/>
      <c r="HD445" s="18"/>
      <c r="HE445" s="18"/>
      <c r="HF445" s="18"/>
      <c r="HG445" s="18"/>
      <c r="HH445" s="18"/>
      <c r="HI445" s="18"/>
      <c r="HJ445" s="18"/>
      <c r="HK445" s="18"/>
      <c r="HL445" s="18"/>
      <c r="HM445" s="18"/>
      <c r="HN445" s="18"/>
      <c r="HO445" s="18"/>
      <c r="HP445" s="18"/>
      <c r="HQ445" s="18"/>
      <c r="HR445" s="18"/>
      <c r="HS445" s="18"/>
      <c r="HT445" s="18"/>
      <c r="HU445" s="18"/>
      <c r="HV445" s="18"/>
      <c r="HW445" s="18"/>
      <c r="HX445" s="18"/>
      <c r="HY445" s="18"/>
      <c r="HZ445" s="18"/>
      <c r="IA445" s="18"/>
      <c r="IB445" s="18"/>
      <c r="IC445" s="18"/>
      <c r="ID445" s="18"/>
      <c r="IE445" s="18"/>
      <c r="IF445" s="18"/>
      <c r="IG445" s="18"/>
      <c r="IH445" s="18"/>
      <c r="II445" s="18"/>
      <c r="IJ445" s="18"/>
      <c r="IK445" s="18"/>
      <c r="IL445" s="18"/>
      <c r="IM445" s="18"/>
      <c r="IN445" s="18"/>
      <c r="IO445" s="18"/>
      <c r="IP445" s="18"/>
      <c r="IQ445" s="18"/>
      <c r="IR445" s="18"/>
      <c r="IS445" s="18"/>
      <c r="IT445" s="18"/>
      <c r="IU445" s="18"/>
      <c r="IV445" s="18"/>
      <c r="IW445" s="18"/>
      <c r="IX445" s="18"/>
      <c r="IY445" s="18"/>
      <c r="IZ445" s="18"/>
      <c r="JA445" s="18"/>
      <c r="JB445" s="18"/>
      <c r="JC445" s="18"/>
      <c r="JD445" s="18"/>
      <c r="JE445" s="18"/>
      <c r="JF445" s="18"/>
    </row>
    <row r="446" spans="36:266" x14ac:dyDescent="0.3">
      <c r="AJ446" s="24"/>
      <c r="AK446" s="24"/>
      <c r="AL446" s="20"/>
      <c r="AM446" s="23"/>
      <c r="AN446" s="18"/>
      <c r="AO446" s="24"/>
      <c r="AW446" s="71"/>
      <c r="AX446" s="71"/>
      <c r="AY446" s="71"/>
      <c r="BB446" s="25"/>
      <c r="BC446" s="21"/>
      <c r="BG446" s="18"/>
      <c r="BN446" s="22"/>
      <c r="BO446" s="22"/>
      <c r="BP446" s="22"/>
      <c r="BQ446" s="22"/>
      <c r="BR446" s="15"/>
      <c r="CF446" s="15"/>
      <c r="CL446" s="22"/>
      <c r="CM446" s="15"/>
      <c r="CR446" s="22"/>
      <c r="CT446" s="15"/>
      <c r="CW446" s="22"/>
      <c r="DA446" s="15"/>
      <c r="DH446" s="15"/>
      <c r="DJ446" s="22"/>
      <c r="DO446" s="15"/>
      <c r="DV446" s="15"/>
      <c r="EC446" s="15"/>
      <c r="EJ446" s="15"/>
      <c r="EQ446" s="15"/>
      <c r="EX446" s="15"/>
      <c r="FE446" s="15"/>
      <c r="FL446" s="15"/>
      <c r="FS446" s="15"/>
      <c r="FZ446" s="15"/>
      <c r="GG446" s="15"/>
      <c r="GN446" s="15"/>
      <c r="GP446" s="22"/>
      <c r="GQ446" s="22"/>
      <c r="GR446" s="22"/>
      <c r="GS446" s="22"/>
      <c r="GT446" s="22"/>
      <c r="GU446" s="15"/>
      <c r="GV446" s="22"/>
      <c r="GW446" s="22"/>
      <c r="GX446" s="22"/>
      <c r="GY446" s="18"/>
      <c r="GZ446" s="18"/>
      <c r="HA446" s="18"/>
      <c r="HB446" s="18"/>
      <c r="HC446" s="18"/>
      <c r="HD446" s="18"/>
      <c r="HE446" s="18"/>
      <c r="HF446" s="18"/>
      <c r="HG446" s="18"/>
      <c r="HH446" s="18"/>
      <c r="HI446" s="18"/>
      <c r="HJ446" s="18"/>
      <c r="HK446" s="18"/>
      <c r="HL446" s="18"/>
      <c r="HM446" s="18"/>
      <c r="HN446" s="18"/>
      <c r="HO446" s="18"/>
      <c r="HP446" s="18"/>
      <c r="HQ446" s="18"/>
      <c r="HR446" s="18"/>
      <c r="HS446" s="18"/>
      <c r="HT446" s="18"/>
      <c r="HU446" s="18"/>
      <c r="HV446" s="18"/>
      <c r="HW446" s="18"/>
      <c r="HX446" s="18"/>
      <c r="HY446" s="18"/>
      <c r="HZ446" s="18"/>
      <c r="IA446" s="18"/>
      <c r="IB446" s="18"/>
      <c r="IC446" s="18"/>
      <c r="ID446" s="18"/>
      <c r="IE446" s="18"/>
      <c r="IF446" s="18"/>
      <c r="IG446" s="18"/>
      <c r="IH446" s="18"/>
      <c r="II446" s="18"/>
      <c r="IJ446" s="18"/>
      <c r="IK446" s="18"/>
      <c r="IL446" s="18"/>
      <c r="IM446" s="18"/>
      <c r="IN446" s="18"/>
      <c r="IO446" s="18"/>
      <c r="IP446" s="18"/>
      <c r="IQ446" s="18"/>
      <c r="IR446" s="18"/>
      <c r="IS446" s="18"/>
      <c r="IT446" s="18"/>
      <c r="IU446" s="18"/>
      <c r="IV446" s="18"/>
      <c r="IW446" s="18"/>
      <c r="IX446" s="18"/>
      <c r="IY446" s="18"/>
      <c r="IZ446" s="18"/>
      <c r="JA446" s="18"/>
      <c r="JB446" s="18"/>
      <c r="JC446" s="18"/>
      <c r="JD446" s="18"/>
      <c r="JE446" s="18"/>
      <c r="JF446" s="18"/>
    </row>
    <row r="447" spans="36:266" x14ac:dyDescent="0.3">
      <c r="AJ447" s="24"/>
      <c r="AK447" s="24"/>
      <c r="AL447" s="20"/>
      <c r="AM447" s="23"/>
      <c r="AN447" s="18"/>
      <c r="AO447" s="24"/>
      <c r="AW447" s="71"/>
      <c r="AX447" s="71"/>
      <c r="AY447" s="71"/>
      <c r="BB447" s="25"/>
      <c r="BC447" s="21"/>
      <c r="BG447" s="18"/>
      <c r="BN447" s="22"/>
      <c r="BO447" s="22"/>
      <c r="BP447" s="22"/>
      <c r="BQ447" s="22"/>
      <c r="BR447" s="15"/>
      <c r="CF447" s="15"/>
      <c r="CL447" s="22"/>
      <c r="CM447" s="15"/>
      <c r="CR447" s="22"/>
      <c r="CT447" s="15"/>
      <c r="CW447" s="22"/>
      <c r="DA447" s="15"/>
      <c r="DH447" s="15"/>
      <c r="DJ447" s="22"/>
      <c r="DO447" s="15"/>
      <c r="DV447" s="15"/>
      <c r="EC447" s="15"/>
      <c r="EJ447" s="15"/>
      <c r="EQ447" s="15"/>
      <c r="EX447" s="15"/>
      <c r="FE447" s="15"/>
      <c r="FL447" s="15"/>
      <c r="FS447" s="15"/>
      <c r="FZ447" s="15"/>
      <c r="GG447" s="15"/>
      <c r="GN447" s="15"/>
      <c r="GP447" s="22"/>
      <c r="GQ447" s="22"/>
      <c r="GR447" s="22"/>
      <c r="GS447" s="22"/>
      <c r="GT447" s="22"/>
      <c r="GU447" s="15"/>
      <c r="GV447" s="22"/>
      <c r="GW447" s="22"/>
      <c r="GX447" s="22"/>
      <c r="GY447" s="18"/>
      <c r="GZ447" s="18"/>
      <c r="HA447" s="18"/>
      <c r="HB447" s="18"/>
      <c r="HC447" s="18"/>
      <c r="HD447" s="18"/>
      <c r="HE447" s="18"/>
      <c r="HF447" s="18"/>
      <c r="HG447" s="18"/>
      <c r="HH447" s="18"/>
      <c r="HI447" s="18"/>
      <c r="HJ447" s="18"/>
      <c r="HK447" s="18"/>
      <c r="HL447" s="18"/>
      <c r="HM447" s="18"/>
      <c r="HN447" s="18"/>
      <c r="HO447" s="18"/>
      <c r="HP447" s="18"/>
      <c r="HQ447" s="18"/>
      <c r="HR447" s="18"/>
      <c r="HS447" s="18"/>
      <c r="HT447" s="18"/>
      <c r="HU447" s="18"/>
      <c r="HV447" s="18"/>
      <c r="HW447" s="18"/>
      <c r="HX447" s="18"/>
      <c r="HY447" s="18"/>
      <c r="HZ447" s="18"/>
      <c r="IA447" s="18"/>
      <c r="IB447" s="18"/>
      <c r="IC447" s="18"/>
      <c r="ID447" s="18"/>
      <c r="IE447" s="18"/>
      <c r="IF447" s="18"/>
      <c r="IG447" s="18"/>
      <c r="IH447" s="18"/>
      <c r="II447" s="18"/>
      <c r="IJ447" s="18"/>
      <c r="IK447" s="18"/>
      <c r="IL447" s="18"/>
      <c r="IM447" s="18"/>
      <c r="IN447" s="18"/>
      <c r="IO447" s="18"/>
      <c r="IP447" s="18"/>
      <c r="IQ447" s="18"/>
      <c r="IR447" s="18"/>
      <c r="IS447" s="18"/>
      <c r="IT447" s="18"/>
      <c r="IU447" s="18"/>
      <c r="IV447" s="18"/>
      <c r="IW447" s="18"/>
      <c r="IX447" s="18"/>
      <c r="IY447" s="18"/>
      <c r="IZ447" s="18"/>
      <c r="JA447" s="18"/>
      <c r="JB447" s="18"/>
      <c r="JC447" s="18"/>
      <c r="JD447" s="18"/>
      <c r="JE447" s="18"/>
      <c r="JF447" s="18"/>
    </row>
    <row r="448" spans="36:266" x14ac:dyDescent="0.3">
      <c r="AJ448" s="24"/>
      <c r="AK448" s="24"/>
      <c r="AL448" s="20"/>
      <c r="AM448" s="23"/>
      <c r="AN448" s="18"/>
      <c r="AO448" s="24"/>
      <c r="AW448" s="71"/>
      <c r="AX448" s="71"/>
      <c r="AY448" s="71"/>
      <c r="BB448" s="25"/>
      <c r="BC448" s="21"/>
      <c r="BG448" s="18"/>
      <c r="BN448" s="22"/>
      <c r="BO448" s="22"/>
      <c r="BP448" s="22"/>
      <c r="BQ448" s="22"/>
      <c r="BR448" s="15"/>
      <c r="CF448" s="15"/>
      <c r="CL448" s="22"/>
      <c r="CM448" s="15"/>
      <c r="CR448" s="22"/>
      <c r="CT448" s="15"/>
      <c r="CW448" s="22"/>
      <c r="DA448" s="15"/>
      <c r="DH448" s="15"/>
      <c r="DJ448" s="22"/>
      <c r="DO448" s="15"/>
      <c r="DV448" s="15"/>
      <c r="EC448" s="15"/>
      <c r="EJ448" s="15"/>
      <c r="EQ448" s="15"/>
      <c r="EX448" s="15"/>
      <c r="FE448" s="15"/>
      <c r="FL448" s="15"/>
      <c r="FS448" s="15"/>
      <c r="FZ448" s="15"/>
      <c r="GG448" s="15"/>
      <c r="GN448" s="15"/>
      <c r="GP448" s="22"/>
      <c r="GQ448" s="22"/>
      <c r="GR448" s="22"/>
      <c r="GS448" s="22"/>
      <c r="GT448" s="22"/>
      <c r="GU448" s="15"/>
      <c r="GV448" s="22"/>
      <c r="GW448" s="22"/>
      <c r="GX448" s="22"/>
      <c r="GY448" s="18"/>
      <c r="GZ448" s="18"/>
      <c r="HA448" s="18"/>
      <c r="HB448" s="18"/>
      <c r="HC448" s="18"/>
      <c r="HD448" s="18"/>
      <c r="HE448" s="18"/>
      <c r="HF448" s="18"/>
      <c r="HG448" s="18"/>
      <c r="HH448" s="18"/>
      <c r="HI448" s="18"/>
      <c r="HJ448" s="18"/>
      <c r="HK448" s="18"/>
      <c r="HL448" s="18"/>
      <c r="HM448" s="18"/>
      <c r="HN448" s="18"/>
      <c r="HO448" s="18"/>
      <c r="HP448" s="18"/>
      <c r="HQ448" s="18"/>
      <c r="HR448" s="18"/>
      <c r="HS448" s="18"/>
      <c r="HT448" s="18"/>
      <c r="HU448" s="18"/>
      <c r="HV448" s="18"/>
      <c r="HW448" s="18"/>
      <c r="HX448" s="18"/>
      <c r="HY448" s="18"/>
      <c r="HZ448" s="18"/>
      <c r="IA448" s="18"/>
      <c r="IB448" s="18"/>
      <c r="IC448" s="18"/>
      <c r="ID448" s="18"/>
      <c r="IE448" s="18"/>
      <c r="IF448" s="18"/>
      <c r="IG448" s="18"/>
      <c r="IH448" s="18"/>
      <c r="II448" s="18"/>
      <c r="IJ448" s="18"/>
      <c r="IK448" s="18"/>
      <c r="IL448" s="18"/>
      <c r="IM448" s="18"/>
      <c r="IN448" s="18"/>
      <c r="IO448" s="18"/>
      <c r="IP448" s="18"/>
      <c r="IQ448" s="18"/>
      <c r="IR448" s="18"/>
      <c r="IS448" s="18"/>
      <c r="IT448" s="18"/>
      <c r="IU448" s="18"/>
      <c r="IV448" s="18"/>
      <c r="IW448" s="18"/>
      <c r="IX448" s="18"/>
      <c r="IY448" s="18"/>
      <c r="IZ448" s="18"/>
      <c r="JA448" s="18"/>
      <c r="JB448" s="18"/>
      <c r="JC448" s="18"/>
      <c r="JD448" s="18"/>
      <c r="JE448" s="18"/>
      <c r="JF448" s="18"/>
    </row>
    <row r="449" spans="36:266" x14ac:dyDescent="0.3">
      <c r="AJ449" s="24"/>
      <c r="AK449" s="24"/>
      <c r="AL449" s="20"/>
      <c r="AM449" s="23"/>
      <c r="AN449" s="18"/>
      <c r="AO449" s="24"/>
      <c r="AW449" s="71"/>
      <c r="AX449" s="71"/>
      <c r="AY449" s="71"/>
      <c r="BB449" s="25"/>
      <c r="BC449" s="21"/>
      <c r="BG449" s="18"/>
      <c r="BN449" s="22"/>
      <c r="BO449" s="22"/>
      <c r="BP449" s="22"/>
      <c r="BQ449" s="22"/>
      <c r="BR449" s="15"/>
      <c r="CF449" s="15"/>
      <c r="CL449" s="22"/>
      <c r="CM449" s="15"/>
      <c r="CR449" s="22"/>
      <c r="CT449" s="15"/>
      <c r="CW449" s="22"/>
      <c r="DA449" s="15"/>
      <c r="DH449" s="15"/>
      <c r="DJ449" s="22"/>
      <c r="DO449" s="15"/>
      <c r="DV449" s="15"/>
      <c r="EC449" s="15"/>
      <c r="EJ449" s="15"/>
      <c r="EQ449" s="15"/>
      <c r="EX449" s="15"/>
      <c r="FE449" s="15"/>
      <c r="FL449" s="15"/>
      <c r="FS449" s="15"/>
      <c r="FZ449" s="15"/>
      <c r="GG449" s="15"/>
      <c r="GN449" s="15"/>
      <c r="GP449" s="22"/>
      <c r="GQ449" s="22"/>
      <c r="GR449" s="22"/>
      <c r="GS449" s="22"/>
      <c r="GT449" s="22"/>
      <c r="GU449" s="15"/>
      <c r="GV449" s="22"/>
      <c r="GW449" s="22"/>
      <c r="GX449" s="22"/>
      <c r="GY449" s="18"/>
      <c r="GZ449" s="18"/>
      <c r="HA449" s="18"/>
      <c r="HB449" s="18"/>
      <c r="HC449" s="18"/>
      <c r="HD449" s="18"/>
      <c r="HE449" s="18"/>
      <c r="HF449" s="18"/>
      <c r="HG449" s="18"/>
      <c r="HH449" s="18"/>
      <c r="HI449" s="18"/>
      <c r="HJ449" s="18"/>
      <c r="HK449" s="18"/>
      <c r="HL449" s="18"/>
      <c r="HM449" s="18"/>
      <c r="HN449" s="18"/>
      <c r="HO449" s="18"/>
      <c r="HP449" s="18"/>
      <c r="HQ449" s="18"/>
      <c r="HR449" s="18"/>
      <c r="HS449" s="18"/>
      <c r="HT449" s="18"/>
      <c r="HU449" s="18"/>
      <c r="HV449" s="18"/>
      <c r="HW449" s="18"/>
      <c r="HX449" s="18"/>
      <c r="HY449" s="18"/>
      <c r="HZ449" s="18"/>
      <c r="IA449" s="18"/>
      <c r="IB449" s="18"/>
      <c r="IC449" s="18"/>
      <c r="ID449" s="18"/>
      <c r="IE449" s="18"/>
      <c r="IF449" s="18"/>
      <c r="IG449" s="18"/>
      <c r="IH449" s="18"/>
      <c r="II449" s="18"/>
      <c r="IJ449" s="18"/>
      <c r="IK449" s="18"/>
      <c r="IL449" s="18"/>
      <c r="IM449" s="18"/>
      <c r="IN449" s="18"/>
      <c r="IO449" s="18"/>
      <c r="IP449" s="18"/>
      <c r="IQ449" s="18"/>
      <c r="IR449" s="18"/>
      <c r="IS449" s="18"/>
      <c r="IT449" s="18"/>
      <c r="IU449" s="18"/>
      <c r="IV449" s="18"/>
      <c r="IW449" s="18"/>
      <c r="IX449" s="18"/>
      <c r="IY449" s="18"/>
      <c r="IZ449" s="18"/>
      <c r="JA449" s="18"/>
      <c r="JB449" s="18"/>
      <c r="JC449" s="18"/>
      <c r="JD449" s="18"/>
      <c r="JE449" s="18"/>
      <c r="JF449" s="18"/>
    </row>
    <row r="450" spans="36:266" x14ac:dyDescent="0.3">
      <c r="AJ450" s="24"/>
      <c r="AK450" s="24"/>
      <c r="AL450" s="20"/>
      <c r="AM450" s="23"/>
      <c r="AN450" s="18"/>
      <c r="AO450" s="24"/>
      <c r="AW450" s="71"/>
      <c r="AX450" s="71"/>
      <c r="AY450" s="71"/>
      <c r="BB450" s="25"/>
      <c r="BC450" s="21"/>
      <c r="BG450" s="18"/>
      <c r="BN450" s="22"/>
      <c r="BO450" s="22"/>
      <c r="BP450" s="22"/>
      <c r="BQ450" s="22"/>
      <c r="BR450" s="15"/>
      <c r="CF450" s="15"/>
      <c r="CL450" s="22"/>
      <c r="CM450" s="15"/>
      <c r="CR450" s="22"/>
      <c r="CT450" s="15"/>
      <c r="CW450" s="22"/>
      <c r="DA450" s="15"/>
      <c r="DH450" s="15"/>
      <c r="DJ450" s="22"/>
      <c r="DO450" s="15"/>
      <c r="DV450" s="15"/>
      <c r="EC450" s="15"/>
      <c r="EJ450" s="15"/>
      <c r="EQ450" s="15"/>
      <c r="EX450" s="15"/>
      <c r="FE450" s="15"/>
      <c r="FL450" s="15"/>
      <c r="FS450" s="15"/>
      <c r="FZ450" s="15"/>
      <c r="GG450" s="15"/>
      <c r="GN450" s="15"/>
      <c r="GP450" s="22"/>
      <c r="GQ450" s="22"/>
      <c r="GR450" s="22"/>
      <c r="GS450" s="22"/>
      <c r="GT450" s="22"/>
      <c r="GU450" s="15"/>
      <c r="GV450" s="22"/>
      <c r="GW450" s="22"/>
      <c r="GX450" s="22"/>
      <c r="GY450" s="18"/>
      <c r="GZ450" s="18"/>
      <c r="HA450" s="18"/>
      <c r="HB450" s="18"/>
      <c r="HC450" s="18"/>
      <c r="HD450" s="18"/>
      <c r="HE450" s="18"/>
      <c r="HF450" s="18"/>
      <c r="HG450" s="18"/>
      <c r="HH450" s="18"/>
      <c r="HI450" s="18"/>
      <c r="HJ450" s="18"/>
      <c r="HK450" s="18"/>
      <c r="HL450" s="18"/>
      <c r="HM450" s="18"/>
      <c r="HN450" s="18"/>
      <c r="HO450" s="18"/>
      <c r="HP450" s="18"/>
      <c r="HQ450" s="18"/>
      <c r="HR450" s="18"/>
      <c r="HS450" s="18"/>
      <c r="HT450" s="18"/>
      <c r="HU450" s="18"/>
      <c r="HV450" s="18"/>
      <c r="HW450" s="18"/>
      <c r="HX450" s="18"/>
      <c r="HY450" s="18"/>
      <c r="HZ450" s="18"/>
      <c r="IA450" s="18"/>
      <c r="IB450" s="18"/>
      <c r="IC450" s="18"/>
      <c r="ID450" s="18"/>
      <c r="IE450" s="18"/>
      <c r="IF450" s="18"/>
      <c r="IG450" s="18"/>
      <c r="IH450" s="18"/>
      <c r="II450" s="18"/>
      <c r="IJ450" s="18"/>
      <c r="IK450" s="18"/>
      <c r="IL450" s="18"/>
      <c r="IM450" s="18"/>
      <c r="IN450" s="18"/>
      <c r="IO450" s="18"/>
      <c r="IP450" s="18"/>
      <c r="IQ450" s="18"/>
      <c r="IR450" s="18"/>
      <c r="IS450" s="18"/>
      <c r="IT450" s="18"/>
      <c r="IU450" s="18"/>
      <c r="IV450" s="18"/>
      <c r="IW450" s="18"/>
      <c r="IX450" s="18"/>
      <c r="IY450" s="18"/>
      <c r="IZ450" s="18"/>
      <c r="JA450" s="18"/>
      <c r="JB450" s="18"/>
      <c r="JC450" s="18"/>
      <c r="JD450" s="18"/>
      <c r="JE450" s="18"/>
      <c r="JF450" s="18"/>
    </row>
    <row r="451" spans="36:266" x14ac:dyDescent="0.3">
      <c r="AJ451" s="24"/>
      <c r="AK451" s="24"/>
      <c r="AL451" s="20"/>
      <c r="AM451" s="23"/>
      <c r="AN451" s="18"/>
      <c r="AO451" s="24"/>
      <c r="AW451" s="71"/>
      <c r="AX451" s="71"/>
      <c r="AY451" s="71"/>
      <c r="BB451" s="25"/>
      <c r="BC451" s="21"/>
      <c r="BG451" s="18"/>
      <c r="BN451" s="22"/>
      <c r="BO451" s="22"/>
      <c r="BP451" s="22"/>
      <c r="BQ451" s="22"/>
      <c r="BR451" s="15"/>
      <c r="CF451" s="15"/>
      <c r="CL451" s="22"/>
      <c r="CM451" s="15"/>
      <c r="CR451" s="22"/>
      <c r="CT451" s="15"/>
      <c r="CW451" s="22"/>
      <c r="DA451" s="15"/>
      <c r="DH451" s="15"/>
      <c r="DJ451" s="22"/>
      <c r="DO451" s="15"/>
      <c r="DV451" s="15"/>
      <c r="EC451" s="15"/>
      <c r="EJ451" s="15"/>
      <c r="EQ451" s="15"/>
      <c r="EX451" s="15"/>
      <c r="FE451" s="15"/>
      <c r="FL451" s="15"/>
      <c r="FS451" s="15"/>
      <c r="FZ451" s="15"/>
      <c r="GG451" s="15"/>
      <c r="GN451" s="15"/>
      <c r="GP451" s="22"/>
      <c r="GQ451" s="22"/>
      <c r="GR451" s="22"/>
      <c r="GS451" s="22"/>
      <c r="GT451" s="22"/>
      <c r="GU451" s="15"/>
      <c r="GV451" s="22"/>
      <c r="GW451" s="22"/>
      <c r="GX451" s="22"/>
      <c r="GY451" s="18"/>
      <c r="GZ451" s="18"/>
      <c r="HA451" s="18"/>
      <c r="HB451" s="18"/>
      <c r="HC451" s="18"/>
      <c r="HD451" s="18"/>
      <c r="HE451" s="18"/>
      <c r="HF451" s="18"/>
      <c r="HG451" s="18"/>
      <c r="HH451" s="18"/>
      <c r="HI451" s="18"/>
      <c r="HJ451" s="18"/>
      <c r="HK451" s="18"/>
      <c r="HL451" s="18"/>
      <c r="HM451" s="18"/>
      <c r="HN451" s="18"/>
      <c r="HO451" s="18"/>
      <c r="HP451" s="18"/>
      <c r="HQ451" s="18"/>
      <c r="HR451" s="18"/>
      <c r="HS451" s="18"/>
      <c r="HT451" s="18"/>
      <c r="HU451" s="18"/>
      <c r="HV451" s="18"/>
      <c r="HW451" s="18"/>
      <c r="HX451" s="18"/>
      <c r="HY451" s="18"/>
      <c r="HZ451" s="18"/>
      <c r="IA451" s="18"/>
      <c r="IB451" s="18"/>
      <c r="IC451" s="18"/>
      <c r="ID451" s="18"/>
      <c r="IE451" s="18"/>
      <c r="IF451" s="18"/>
      <c r="IG451" s="18"/>
      <c r="IH451" s="18"/>
      <c r="II451" s="18"/>
      <c r="IJ451" s="18"/>
      <c r="IK451" s="18"/>
      <c r="IL451" s="18"/>
      <c r="IM451" s="18"/>
      <c r="IN451" s="18"/>
      <c r="IO451" s="18"/>
      <c r="IP451" s="18"/>
      <c r="IQ451" s="18"/>
      <c r="IR451" s="18"/>
      <c r="IS451" s="18"/>
      <c r="IT451" s="18"/>
      <c r="IU451" s="18"/>
      <c r="IV451" s="18"/>
      <c r="IW451" s="18"/>
      <c r="IX451" s="18"/>
      <c r="IY451" s="18"/>
      <c r="IZ451" s="18"/>
      <c r="JA451" s="18"/>
      <c r="JB451" s="18"/>
      <c r="JC451" s="18"/>
      <c r="JD451" s="18"/>
      <c r="JE451" s="18"/>
      <c r="JF451" s="18"/>
    </row>
    <row r="452" spans="36:266" x14ac:dyDescent="0.3">
      <c r="AJ452" s="24"/>
      <c r="AK452" s="24"/>
      <c r="AL452" s="20"/>
      <c r="AM452" s="23"/>
      <c r="AN452" s="18"/>
      <c r="AO452" s="24"/>
      <c r="AW452" s="71"/>
      <c r="AX452" s="71"/>
      <c r="AY452" s="71"/>
      <c r="BB452" s="25"/>
      <c r="BC452" s="21"/>
      <c r="BG452" s="18"/>
      <c r="BN452" s="22"/>
      <c r="BO452" s="22"/>
      <c r="BP452" s="22"/>
      <c r="BQ452" s="22"/>
      <c r="BR452" s="15"/>
      <c r="CF452" s="15"/>
      <c r="CL452" s="22"/>
      <c r="CM452" s="15"/>
      <c r="CR452" s="22"/>
      <c r="CT452" s="15"/>
      <c r="CW452" s="22"/>
      <c r="DA452" s="15"/>
      <c r="DH452" s="15"/>
      <c r="DJ452" s="22"/>
      <c r="DO452" s="15"/>
      <c r="DV452" s="15"/>
      <c r="EC452" s="15"/>
      <c r="EJ452" s="15"/>
      <c r="EQ452" s="15"/>
      <c r="EX452" s="15"/>
      <c r="FE452" s="15"/>
      <c r="FL452" s="15"/>
      <c r="FS452" s="15"/>
      <c r="FZ452" s="15"/>
      <c r="GG452" s="15"/>
      <c r="GN452" s="15"/>
      <c r="GP452" s="22"/>
      <c r="GQ452" s="22"/>
      <c r="GR452" s="22"/>
      <c r="GS452" s="22"/>
      <c r="GT452" s="22"/>
      <c r="GU452" s="15"/>
      <c r="GV452" s="22"/>
      <c r="GW452" s="22"/>
      <c r="GX452" s="22"/>
      <c r="GY452" s="18"/>
      <c r="GZ452" s="18"/>
      <c r="HA452" s="18"/>
      <c r="HB452" s="18"/>
      <c r="HC452" s="18"/>
      <c r="HD452" s="18"/>
      <c r="HE452" s="18"/>
      <c r="HF452" s="18"/>
      <c r="HG452" s="18"/>
      <c r="HH452" s="18"/>
      <c r="HI452" s="18"/>
      <c r="HJ452" s="18"/>
      <c r="HK452" s="18"/>
      <c r="HL452" s="18"/>
      <c r="HM452" s="18"/>
      <c r="HN452" s="18"/>
      <c r="HO452" s="18"/>
      <c r="HP452" s="18"/>
      <c r="HQ452" s="18"/>
      <c r="HR452" s="18"/>
      <c r="HS452" s="18"/>
      <c r="HT452" s="18"/>
      <c r="HU452" s="18"/>
      <c r="HV452" s="18"/>
      <c r="HW452" s="18"/>
      <c r="HX452" s="18"/>
      <c r="HY452" s="18"/>
      <c r="HZ452" s="18"/>
      <c r="IA452" s="18"/>
      <c r="IB452" s="18"/>
      <c r="IC452" s="18"/>
      <c r="ID452" s="18"/>
      <c r="IE452" s="18"/>
      <c r="IF452" s="18"/>
      <c r="IG452" s="18"/>
      <c r="IH452" s="18"/>
      <c r="II452" s="18"/>
      <c r="IJ452" s="18"/>
      <c r="IK452" s="18"/>
      <c r="IL452" s="18"/>
      <c r="IM452" s="18"/>
      <c r="IN452" s="18"/>
      <c r="IO452" s="18"/>
      <c r="IP452" s="18"/>
      <c r="IQ452" s="18"/>
      <c r="IR452" s="18"/>
      <c r="IS452" s="18"/>
      <c r="IT452" s="18"/>
      <c r="IU452" s="18"/>
      <c r="IV452" s="18"/>
      <c r="IW452" s="18"/>
      <c r="IX452" s="18"/>
      <c r="IY452" s="18"/>
      <c r="IZ452" s="18"/>
      <c r="JA452" s="18"/>
      <c r="JB452" s="18"/>
      <c r="JC452" s="18"/>
      <c r="JD452" s="18"/>
      <c r="JE452" s="18"/>
      <c r="JF452" s="18"/>
    </row>
    <row r="453" spans="36:266" x14ac:dyDescent="0.3">
      <c r="AJ453" s="24"/>
      <c r="AK453" s="24"/>
      <c r="AL453" s="20"/>
      <c r="AM453" s="23"/>
      <c r="AN453" s="18"/>
      <c r="AO453" s="24"/>
      <c r="AW453" s="71"/>
      <c r="AX453" s="71"/>
      <c r="AY453" s="71"/>
      <c r="BB453" s="25"/>
      <c r="BC453" s="21"/>
      <c r="BG453" s="18"/>
      <c r="BN453" s="22"/>
      <c r="BO453" s="22"/>
      <c r="BP453" s="22"/>
      <c r="BQ453" s="22"/>
      <c r="BR453" s="15"/>
      <c r="CF453" s="15"/>
      <c r="CL453" s="22"/>
      <c r="CM453" s="15"/>
      <c r="CR453" s="22"/>
      <c r="CT453" s="15"/>
      <c r="CW453" s="22"/>
      <c r="DA453" s="15"/>
      <c r="DH453" s="15"/>
      <c r="DJ453" s="22"/>
      <c r="DO453" s="15"/>
      <c r="DV453" s="15"/>
      <c r="EC453" s="15"/>
      <c r="EJ453" s="15"/>
      <c r="EQ453" s="15"/>
      <c r="EX453" s="15"/>
      <c r="FE453" s="15"/>
      <c r="FL453" s="15"/>
      <c r="FS453" s="15"/>
      <c r="FZ453" s="15"/>
      <c r="GG453" s="15"/>
      <c r="GN453" s="15"/>
      <c r="GP453" s="22"/>
      <c r="GQ453" s="22"/>
      <c r="GR453" s="22"/>
      <c r="GS453" s="22"/>
      <c r="GT453" s="22"/>
      <c r="GU453" s="15"/>
      <c r="GV453" s="22"/>
      <c r="GW453" s="22"/>
      <c r="GX453" s="22"/>
      <c r="GY453" s="18"/>
      <c r="GZ453" s="18"/>
      <c r="HA453" s="18"/>
      <c r="HB453" s="18"/>
      <c r="HC453" s="18"/>
      <c r="HD453" s="18"/>
      <c r="HE453" s="18"/>
      <c r="HF453" s="18"/>
      <c r="HG453" s="18"/>
      <c r="HH453" s="18"/>
      <c r="HI453" s="18"/>
      <c r="HJ453" s="18"/>
      <c r="HK453" s="18"/>
      <c r="HL453" s="18"/>
      <c r="HM453" s="18"/>
      <c r="HN453" s="18"/>
      <c r="HO453" s="18"/>
      <c r="HP453" s="18"/>
      <c r="HQ453" s="18"/>
      <c r="HR453" s="18"/>
      <c r="HS453" s="18"/>
      <c r="HT453" s="18"/>
      <c r="HU453" s="18"/>
      <c r="HV453" s="18"/>
      <c r="HW453" s="18"/>
      <c r="HX453" s="18"/>
      <c r="HY453" s="18"/>
      <c r="HZ453" s="18"/>
      <c r="IA453" s="18"/>
      <c r="IB453" s="18"/>
      <c r="IC453" s="18"/>
      <c r="ID453" s="18"/>
      <c r="IE453" s="18"/>
      <c r="IF453" s="18"/>
      <c r="IG453" s="18"/>
      <c r="IH453" s="18"/>
      <c r="II453" s="18"/>
      <c r="IJ453" s="18"/>
      <c r="IK453" s="18"/>
      <c r="IL453" s="18"/>
      <c r="IM453" s="18"/>
      <c r="IN453" s="18"/>
      <c r="IO453" s="18"/>
      <c r="IP453" s="18"/>
      <c r="IQ453" s="18"/>
      <c r="IR453" s="18"/>
      <c r="IS453" s="18"/>
      <c r="IT453" s="18"/>
      <c r="IU453" s="18"/>
      <c r="IV453" s="18"/>
      <c r="IW453" s="18"/>
      <c r="IX453" s="18"/>
      <c r="IY453" s="18"/>
      <c r="IZ453" s="18"/>
      <c r="JA453" s="18"/>
      <c r="JB453" s="18"/>
      <c r="JC453" s="18"/>
      <c r="JD453" s="18"/>
      <c r="JE453" s="18"/>
      <c r="JF453" s="18"/>
    </row>
    <row r="454" spans="36:266" x14ac:dyDescent="0.3">
      <c r="AJ454" s="24"/>
      <c r="AK454" s="24"/>
      <c r="AL454" s="20"/>
      <c r="AM454" s="23"/>
      <c r="AN454" s="18"/>
      <c r="AO454" s="24"/>
      <c r="AW454" s="71"/>
      <c r="AX454" s="71"/>
      <c r="AY454" s="71"/>
      <c r="BB454" s="25"/>
      <c r="BC454" s="21"/>
      <c r="BG454" s="18"/>
      <c r="BN454" s="22"/>
      <c r="BO454" s="22"/>
      <c r="BP454" s="22"/>
      <c r="BQ454" s="22"/>
      <c r="BR454" s="15"/>
      <c r="CF454" s="15"/>
      <c r="CL454" s="22"/>
      <c r="CM454" s="15"/>
      <c r="CR454" s="22"/>
      <c r="CT454" s="15"/>
      <c r="CW454" s="22"/>
      <c r="DA454" s="15"/>
      <c r="DH454" s="15"/>
      <c r="DJ454" s="22"/>
      <c r="DO454" s="15"/>
      <c r="DV454" s="15"/>
      <c r="EC454" s="15"/>
      <c r="EJ454" s="15"/>
      <c r="EQ454" s="15"/>
      <c r="EX454" s="15"/>
      <c r="FE454" s="15"/>
      <c r="FL454" s="15"/>
      <c r="FS454" s="15"/>
      <c r="FZ454" s="15"/>
      <c r="GG454" s="15"/>
      <c r="GN454" s="15"/>
      <c r="GP454" s="22"/>
      <c r="GQ454" s="22"/>
      <c r="GR454" s="22"/>
      <c r="GS454" s="22"/>
      <c r="GT454" s="22"/>
      <c r="GU454" s="15"/>
      <c r="GV454" s="22"/>
      <c r="GW454" s="22"/>
      <c r="GX454" s="22"/>
      <c r="GY454" s="18"/>
      <c r="GZ454" s="18"/>
      <c r="HA454" s="18"/>
      <c r="HB454" s="18"/>
      <c r="HC454" s="18"/>
      <c r="HD454" s="18"/>
      <c r="HE454" s="18"/>
      <c r="HF454" s="18"/>
      <c r="HG454" s="18"/>
      <c r="HH454" s="18"/>
      <c r="HI454" s="18"/>
      <c r="HJ454" s="18"/>
      <c r="HK454" s="18"/>
      <c r="HL454" s="18"/>
      <c r="HM454" s="18"/>
      <c r="HN454" s="18"/>
      <c r="HO454" s="18"/>
      <c r="HP454" s="18"/>
      <c r="HQ454" s="18"/>
      <c r="HR454" s="18"/>
      <c r="HS454" s="18"/>
      <c r="HT454" s="18"/>
      <c r="HU454" s="18"/>
      <c r="HV454" s="18"/>
      <c r="HW454" s="18"/>
      <c r="HX454" s="18"/>
      <c r="HY454" s="18"/>
      <c r="HZ454" s="18"/>
      <c r="IA454" s="18"/>
      <c r="IB454" s="18"/>
      <c r="IC454" s="18"/>
      <c r="ID454" s="18"/>
      <c r="IE454" s="18"/>
      <c r="IF454" s="18"/>
      <c r="IG454" s="18"/>
      <c r="IH454" s="18"/>
      <c r="II454" s="18"/>
      <c r="IJ454" s="18"/>
      <c r="IK454" s="18"/>
      <c r="IL454" s="18"/>
      <c r="IM454" s="18"/>
      <c r="IN454" s="18"/>
      <c r="IO454" s="18"/>
      <c r="IP454" s="18"/>
      <c r="IQ454" s="18"/>
      <c r="IR454" s="18"/>
      <c r="IS454" s="18"/>
      <c r="IT454" s="18"/>
      <c r="IU454" s="18"/>
      <c r="IV454" s="18"/>
      <c r="IW454" s="18"/>
      <c r="IX454" s="18"/>
      <c r="IY454" s="18"/>
      <c r="IZ454" s="18"/>
      <c r="JA454" s="18"/>
      <c r="JB454" s="18"/>
      <c r="JC454" s="18"/>
      <c r="JD454" s="18"/>
      <c r="JE454" s="18"/>
      <c r="JF454" s="18"/>
    </row>
    <row r="455" spans="36:266" x14ac:dyDescent="0.3">
      <c r="AJ455" s="24"/>
      <c r="AK455" s="24"/>
      <c r="AL455" s="20"/>
      <c r="AM455" s="23"/>
      <c r="AN455" s="18"/>
      <c r="AO455" s="24"/>
      <c r="AW455" s="71"/>
      <c r="AX455" s="71"/>
      <c r="AY455" s="71"/>
      <c r="BB455" s="25"/>
      <c r="BC455" s="21"/>
      <c r="BG455" s="18"/>
      <c r="BN455" s="22"/>
      <c r="BO455" s="22"/>
      <c r="BP455" s="22"/>
      <c r="BQ455" s="22"/>
      <c r="BR455" s="15"/>
      <c r="CF455" s="15"/>
      <c r="CL455" s="22"/>
      <c r="CM455" s="15"/>
      <c r="CR455" s="22"/>
      <c r="CT455" s="15"/>
      <c r="CW455" s="22"/>
      <c r="DA455" s="15"/>
      <c r="DH455" s="15"/>
      <c r="DJ455" s="22"/>
      <c r="DO455" s="15"/>
      <c r="DV455" s="15"/>
      <c r="EC455" s="15"/>
      <c r="EJ455" s="15"/>
      <c r="EQ455" s="15"/>
      <c r="EX455" s="15"/>
      <c r="FE455" s="15"/>
      <c r="FL455" s="15"/>
      <c r="FS455" s="15"/>
      <c r="FZ455" s="15"/>
      <c r="GG455" s="15"/>
      <c r="GN455" s="15"/>
      <c r="GP455" s="22"/>
      <c r="GQ455" s="22"/>
      <c r="GR455" s="22"/>
      <c r="GS455" s="22"/>
      <c r="GT455" s="22"/>
      <c r="GU455" s="15"/>
      <c r="GV455" s="22"/>
      <c r="GW455" s="22"/>
      <c r="GX455" s="22"/>
      <c r="GY455" s="18"/>
      <c r="GZ455" s="18"/>
      <c r="HA455" s="18"/>
      <c r="HB455" s="18"/>
      <c r="HC455" s="18"/>
      <c r="HD455" s="18"/>
      <c r="HE455" s="18"/>
      <c r="HF455" s="18"/>
      <c r="HG455" s="18"/>
      <c r="HH455" s="18"/>
      <c r="HI455" s="18"/>
      <c r="HJ455" s="18"/>
      <c r="HK455" s="18"/>
      <c r="HL455" s="18"/>
      <c r="HM455" s="18"/>
      <c r="HN455" s="18"/>
      <c r="HO455" s="18"/>
      <c r="HP455" s="18"/>
      <c r="HQ455" s="18"/>
      <c r="HR455" s="18"/>
      <c r="HS455" s="18"/>
      <c r="HT455" s="18"/>
      <c r="HU455" s="18"/>
      <c r="HV455" s="18"/>
      <c r="HW455" s="18"/>
      <c r="HX455" s="18"/>
      <c r="HY455" s="18"/>
      <c r="HZ455" s="18"/>
      <c r="IA455" s="18"/>
      <c r="IB455" s="18"/>
      <c r="IC455" s="18"/>
      <c r="ID455" s="18"/>
      <c r="IE455" s="18"/>
      <c r="IF455" s="18"/>
      <c r="IG455" s="18"/>
      <c r="IH455" s="18"/>
      <c r="II455" s="18"/>
      <c r="IJ455" s="18"/>
      <c r="IK455" s="18"/>
      <c r="IL455" s="18"/>
      <c r="IM455" s="18"/>
      <c r="IN455" s="18"/>
      <c r="IO455" s="18"/>
      <c r="IP455" s="18"/>
      <c r="IQ455" s="18"/>
      <c r="IR455" s="18"/>
      <c r="IS455" s="18"/>
      <c r="IT455" s="18"/>
      <c r="IU455" s="18"/>
      <c r="IV455" s="18"/>
      <c r="IW455" s="18"/>
      <c r="IX455" s="18"/>
      <c r="IY455" s="18"/>
      <c r="IZ455" s="18"/>
      <c r="JA455" s="18"/>
      <c r="JB455" s="18"/>
      <c r="JC455" s="18"/>
      <c r="JD455" s="18"/>
      <c r="JE455" s="18"/>
      <c r="JF455" s="18"/>
    </row>
    <row r="456" spans="36:266" x14ac:dyDescent="0.3">
      <c r="AJ456" s="24"/>
      <c r="AK456" s="24"/>
      <c r="AL456" s="20"/>
      <c r="AM456" s="23"/>
      <c r="AN456" s="18"/>
      <c r="AO456" s="24"/>
      <c r="AW456" s="71"/>
      <c r="AX456" s="71"/>
      <c r="AY456" s="71"/>
      <c r="BB456" s="25"/>
      <c r="BC456" s="21"/>
      <c r="BG456" s="18"/>
      <c r="BN456" s="22"/>
      <c r="BO456" s="22"/>
      <c r="BP456" s="22"/>
      <c r="BQ456" s="22"/>
      <c r="BR456" s="15"/>
      <c r="CF456" s="15"/>
      <c r="CL456" s="22"/>
      <c r="CM456" s="15"/>
      <c r="CR456" s="22"/>
      <c r="CT456" s="15"/>
      <c r="CW456" s="22"/>
      <c r="DA456" s="15"/>
      <c r="DH456" s="15"/>
      <c r="DJ456" s="22"/>
      <c r="DO456" s="15"/>
      <c r="DV456" s="15"/>
      <c r="EC456" s="15"/>
      <c r="EJ456" s="15"/>
      <c r="EQ456" s="15"/>
      <c r="EX456" s="15"/>
      <c r="FE456" s="15"/>
      <c r="FL456" s="15"/>
      <c r="FS456" s="15"/>
      <c r="FZ456" s="15"/>
      <c r="GG456" s="15"/>
      <c r="GN456" s="15"/>
      <c r="GP456" s="22"/>
      <c r="GQ456" s="22"/>
      <c r="GR456" s="22"/>
      <c r="GS456" s="22"/>
      <c r="GT456" s="22"/>
      <c r="GU456" s="15"/>
      <c r="GV456" s="22"/>
      <c r="GW456" s="22"/>
      <c r="GX456" s="22"/>
      <c r="GY456" s="18"/>
      <c r="GZ456" s="18"/>
      <c r="HA456" s="18"/>
      <c r="HB456" s="18"/>
      <c r="HC456" s="18"/>
      <c r="HD456" s="18"/>
      <c r="HE456" s="18"/>
      <c r="HF456" s="18"/>
      <c r="HG456" s="18"/>
      <c r="HH456" s="18"/>
      <c r="HI456" s="18"/>
      <c r="HJ456" s="18"/>
      <c r="HK456" s="18"/>
      <c r="HL456" s="18"/>
      <c r="HM456" s="18"/>
      <c r="HN456" s="18"/>
      <c r="HO456" s="18"/>
      <c r="HP456" s="18"/>
      <c r="HQ456" s="18"/>
      <c r="HR456" s="18"/>
      <c r="HS456" s="18"/>
      <c r="HT456" s="18"/>
      <c r="HU456" s="18"/>
      <c r="HV456" s="18"/>
      <c r="HW456" s="18"/>
      <c r="HX456" s="18"/>
      <c r="HY456" s="18"/>
      <c r="HZ456" s="18"/>
      <c r="IA456" s="18"/>
      <c r="IB456" s="18"/>
      <c r="IC456" s="18"/>
      <c r="ID456" s="18"/>
      <c r="IE456" s="18"/>
      <c r="IF456" s="18"/>
      <c r="IG456" s="18"/>
      <c r="IH456" s="18"/>
      <c r="II456" s="18"/>
      <c r="IJ456" s="18"/>
      <c r="IK456" s="18"/>
      <c r="IL456" s="18"/>
      <c r="IM456" s="18"/>
      <c r="IN456" s="18"/>
      <c r="IO456" s="18"/>
      <c r="IP456" s="18"/>
      <c r="IQ456" s="18"/>
      <c r="IR456" s="18"/>
      <c r="IS456" s="18"/>
      <c r="IT456" s="18"/>
      <c r="IU456" s="18"/>
      <c r="IV456" s="18"/>
      <c r="IW456" s="18"/>
      <c r="IX456" s="18"/>
      <c r="IY456" s="18"/>
      <c r="IZ456" s="18"/>
      <c r="JA456" s="18"/>
      <c r="JB456" s="18"/>
      <c r="JC456" s="18"/>
      <c r="JD456" s="18"/>
      <c r="JE456" s="18"/>
      <c r="JF456" s="18"/>
    </row>
    <row r="457" spans="36:266" x14ac:dyDescent="0.3">
      <c r="AJ457" s="24"/>
      <c r="AK457" s="24"/>
      <c r="AL457" s="20"/>
      <c r="AM457" s="23"/>
      <c r="AN457" s="18"/>
      <c r="AO457" s="24"/>
      <c r="AW457" s="71"/>
      <c r="AX457" s="71"/>
      <c r="AY457" s="71"/>
      <c r="BB457" s="25"/>
      <c r="BC457" s="21"/>
      <c r="BG457" s="18"/>
      <c r="BN457" s="22"/>
      <c r="BO457" s="22"/>
      <c r="BP457" s="22"/>
      <c r="BQ457" s="22"/>
      <c r="BR457" s="15"/>
      <c r="CF457" s="15"/>
      <c r="CL457" s="22"/>
      <c r="CM457" s="15"/>
      <c r="CR457" s="22"/>
      <c r="CT457" s="15"/>
      <c r="CW457" s="22"/>
      <c r="DA457" s="15"/>
      <c r="DH457" s="15"/>
      <c r="DJ457" s="22"/>
      <c r="DO457" s="15"/>
      <c r="DV457" s="15"/>
      <c r="EC457" s="15"/>
      <c r="EJ457" s="15"/>
      <c r="EQ457" s="15"/>
      <c r="EX457" s="15"/>
      <c r="FE457" s="15"/>
      <c r="FL457" s="15"/>
      <c r="FS457" s="15"/>
      <c r="FZ457" s="15"/>
      <c r="GG457" s="15"/>
      <c r="GN457" s="15"/>
      <c r="GP457" s="22"/>
      <c r="GQ457" s="22"/>
      <c r="GR457" s="22"/>
      <c r="GS457" s="22"/>
      <c r="GT457" s="22"/>
      <c r="GU457" s="15"/>
      <c r="GV457" s="22"/>
      <c r="GW457" s="22"/>
      <c r="GX457" s="22"/>
      <c r="GY457" s="18"/>
      <c r="GZ457" s="18"/>
      <c r="HA457" s="18"/>
      <c r="HB457" s="18"/>
      <c r="HC457" s="18"/>
      <c r="HD457" s="18"/>
      <c r="HE457" s="18"/>
      <c r="HF457" s="18"/>
      <c r="HG457" s="18"/>
      <c r="HH457" s="18"/>
      <c r="HI457" s="18"/>
      <c r="HJ457" s="18"/>
      <c r="HK457" s="18"/>
      <c r="HL457" s="18"/>
      <c r="HM457" s="18"/>
      <c r="HN457" s="18"/>
      <c r="HO457" s="18"/>
      <c r="HP457" s="18"/>
      <c r="HQ457" s="18"/>
      <c r="HR457" s="18"/>
      <c r="HS457" s="18"/>
      <c r="HT457" s="18"/>
      <c r="HU457" s="18"/>
      <c r="HV457" s="18"/>
      <c r="HW457" s="18"/>
      <c r="HX457" s="18"/>
      <c r="HY457" s="18"/>
      <c r="HZ457" s="18"/>
      <c r="IA457" s="18"/>
      <c r="IB457" s="18"/>
      <c r="IC457" s="18"/>
      <c r="ID457" s="18"/>
      <c r="IE457" s="18"/>
      <c r="IF457" s="18"/>
      <c r="IG457" s="18"/>
      <c r="IH457" s="18"/>
      <c r="II457" s="18"/>
      <c r="IJ457" s="18"/>
      <c r="IK457" s="18"/>
      <c r="IL457" s="18"/>
      <c r="IM457" s="18"/>
      <c r="IN457" s="18"/>
      <c r="IO457" s="18"/>
      <c r="IP457" s="18"/>
      <c r="IQ457" s="18"/>
      <c r="IR457" s="18"/>
      <c r="IS457" s="18"/>
      <c r="IT457" s="18"/>
      <c r="IU457" s="18"/>
      <c r="IV457" s="18"/>
      <c r="IW457" s="18"/>
      <c r="IX457" s="18"/>
      <c r="IY457" s="18"/>
      <c r="IZ457" s="18"/>
      <c r="JA457" s="18"/>
      <c r="JB457" s="18"/>
      <c r="JC457" s="18"/>
      <c r="JD457" s="18"/>
      <c r="JE457" s="18"/>
      <c r="JF457" s="18"/>
    </row>
    <row r="458" spans="36:266" x14ac:dyDescent="0.3">
      <c r="AJ458" s="24"/>
      <c r="AK458" s="24"/>
      <c r="AL458" s="20"/>
      <c r="AM458" s="23"/>
      <c r="AN458" s="18"/>
      <c r="AO458" s="24"/>
      <c r="AW458" s="71"/>
      <c r="AX458" s="71"/>
      <c r="AY458" s="71"/>
      <c r="BB458" s="25"/>
      <c r="BC458" s="21"/>
      <c r="BG458" s="18"/>
      <c r="BN458" s="22"/>
      <c r="BO458" s="22"/>
      <c r="BP458" s="22"/>
      <c r="BQ458" s="22"/>
      <c r="BR458" s="15"/>
      <c r="CF458" s="15"/>
      <c r="CL458" s="22"/>
      <c r="CM458" s="15"/>
      <c r="CR458" s="22"/>
      <c r="CT458" s="15"/>
      <c r="CW458" s="22"/>
      <c r="DA458" s="15"/>
      <c r="DH458" s="15"/>
      <c r="DJ458" s="22"/>
      <c r="DO458" s="15"/>
      <c r="DV458" s="15"/>
      <c r="EC458" s="15"/>
      <c r="EJ458" s="15"/>
      <c r="EQ458" s="15"/>
      <c r="EX458" s="15"/>
      <c r="FE458" s="15"/>
      <c r="FL458" s="15"/>
      <c r="FS458" s="15"/>
      <c r="FZ458" s="15"/>
      <c r="GG458" s="15"/>
      <c r="GN458" s="15"/>
      <c r="GP458" s="22"/>
      <c r="GQ458" s="22"/>
      <c r="GR458" s="22"/>
      <c r="GS458" s="22"/>
      <c r="GT458" s="22"/>
      <c r="GU458" s="15"/>
      <c r="GV458" s="22"/>
      <c r="GW458" s="22"/>
      <c r="GX458" s="22"/>
      <c r="GY458" s="18"/>
      <c r="GZ458" s="18"/>
      <c r="HA458" s="18"/>
      <c r="HB458" s="18"/>
      <c r="HC458" s="18"/>
      <c r="HD458" s="18"/>
      <c r="HE458" s="18"/>
      <c r="HF458" s="18"/>
      <c r="HG458" s="18"/>
      <c r="HH458" s="18"/>
      <c r="HI458" s="18"/>
      <c r="HJ458" s="18"/>
      <c r="HK458" s="18"/>
      <c r="HL458" s="18"/>
      <c r="HM458" s="18"/>
      <c r="HN458" s="18"/>
      <c r="HO458" s="18"/>
      <c r="HP458" s="18"/>
      <c r="HQ458" s="18"/>
      <c r="HR458" s="18"/>
      <c r="HS458" s="18"/>
      <c r="HT458" s="18"/>
      <c r="HU458" s="18"/>
      <c r="HV458" s="18"/>
      <c r="HW458" s="18"/>
      <c r="HX458" s="18"/>
      <c r="HY458" s="18"/>
      <c r="HZ458" s="18"/>
      <c r="IA458" s="18"/>
      <c r="IB458" s="18"/>
      <c r="IC458" s="18"/>
      <c r="ID458" s="18"/>
      <c r="IE458" s="18"/>
      <c r="IF458" s="18"/>
      <c r="IG458" s="18"/>
      <c r="IH458" s="18"/>
      <c r="II458" s="18"/>
      <c r="IJ458" s="18"/>
      <c r="IK458" s="18"/>
      <c r="IL458" s="18"/>
      <c r="IM458" s="18"/>
      <c r="IN458" s="18"/>
      <c r="IO458" s="18"/>
      <c r="IP458" s="18"/>
      <c r="IQ458" s="18"/>
      <c r="IR458" s="18"/>
      <c r="IS458" s="18"/>
      <c r="IT458" s="18"/>
      <c r="IU458" s="18"/>
      <c r="IV458" s="18"/>
      <c r="IW458" s="18"/>
      <c r="IX458" s="18"/>
      <c r="IY458" s="18"/>
      <c r="IZ458" s="18"/>
      <c r="JA458" s="18"/>
      <c r="JB458" s="18"/>
      <c r="JC458" s="18"/>
      <c r="JD458" s="18"/>
      <c r="JE458" s="18"/>
      <c r="JF458" s="18"/>
    </row>
    <row r="459" spans="36:266" x14ac:dyDescent="0.3">
      <c r="AJ459" s="24"/>
      <c r="AK459" s="24"/>
      <c r="AL459" s="20"/>
      <c r="AM459" s="23"/>
      <c r="AN459" s="18"/>
      <c r="AO459" s="24"/>
      <c r="AW459" s="71"/>
      <c r="AX459" s="71"/>
      <c r="AY459" s="71"/>
      <c r="BB459" s="25"/>
      <c r="BC459" s="21"/>
      <c r="BG459" s="18"/>
      <c r="BN459" s="22"/>
      <c r="BO459" s="22"/>
      <c r="BP459" s="22"/>
      <c r="BQ459" s="22"/>
      <c r="BR459" s="15"/>
      <c r="CF459" s="15"/>
      <c r="CL459" s="22"/>
      <c r="CM459" s="15"/>
      <c r="CR459" s="22"/>
      <c r="CT459" s="15"/>
      <c r="CW459" s="22"/>
      <c r="DA459" s="15"/>
      <c r="DH459" s="15"/>
      <c r="DJ459" s="22"/>
      <c r="DO459" s="15"/>
      <c r="DV459" s="15"/>
      <c r="EC459" s="15"/>
      <c r="EJ459" s="15"/>
      <c r="EQ459" s="15"/>
      <c r="EX459" s="15"/>
      <c r="FE459" s="15"/>
      <c r="FL459" s="15"/>
      <c r="FS459" s="15"/>
      <c r="FZ459" s="15"/>
      <c r="GG459" s="15"/>
      <c r="GN459" s="15"/>
      <c r="GP459" s="22"/>
      <c r="GQ459" s="22"/>
      <c r="GR459" s="22"/>
      <c r="GS459" s="22"/>
      <c r="GT459" s="22"/>
      <c r="GU459" s="15"/>
      <c r="GV459" s="22"/>
      <c r="GW459" s="22"/>
      <c r="GX459" s="22"/>
      <c r="GY459" s="18"/>
      <c r="GZ459" s="18"/>
      <c r="HA459" s="18"/>
      <c r="HB459" s="18"/>
      <c r="HC459" s="18"/>
      <c r="HD459" s="18"/>
      <c r="HE459" s="18"/>
      <c r="HF459" s="18"/>
      <c r="HG459" s="18"/>
      <c r="HH459" s="18"/>
      <c r="HI459" s="18"/>
      <c r="HJ459" s="18"/>
      <c r="HK459" s="18"/>
      <c r="HL459" s="18"/>
      <c r="HM459" s="18"/>
      <c r="HN459" s="18"/>
      <c r="HO459" s="18"/>
      <c r="HP459" s="18"/>
      <c r="HQ459" s="18"/>
      <c r="HR459" s="18"/>
      <c r="HS459" s="18"/>
      <c r="HT459" s="18"/>
      <c r="HU459" s="18"/>
      <c r="HV459" s="18"/>
      <c r="HW459" s="18"/>
      <c r="HX459" s="18"/>
      <c r="HY459" s="18"/>
      <c r="HZ459" s="18"/>
      <c r="IA459" s="18"/>
      <c r="IB459" s="18"/>
      <c r="IC459" s="18"/>
      <c r="ID459" s="18"/>
      <c r="IE459" s="18"/>
      <c r="IF459" s="18"/>
      <c r="IG459" s="18"/>
      <c r="IH459" s="18"/>
      <c r="II459" s="18"/>
      <c r="IJ459" s="18"/>
      <c r="IK459" s="18"/>
      <c r="IL459" s="18"/>
      <c r="IM459" s="18"/>
      <c r="IN459" s="18"/>
      <c r="IO459" s="18"/>
      <c r="IP459" s="18"/>
      <c r="IQ459" s="18"/>
      <c r="IR459" s="18"/>
      <c r="IS459" s="18"/>
      <c r="IT459" s="18"/>
      <c r="IU459" s="18"/>
      <c r="IV459" s="18"/>
      <c r="IW459" s="18"/>
      <c r="IX459" s="18"/>
      <c r="IY459" s="18"/>
      <c r="IZ459" s="18"/>
      <c r="JA459" s="18"/>
      <c r="JB459" s="18"/>
      <c r="JC459" s="18"/>
      <c r="JD459" s="18"/>
      <c r="JE459" s="18"/>
      <c r="JF459" s="18"/>
    </row>
    <row r="460" spans="36:266" x14ac:dyDescent="0.3">
      <c r="AJ460" s="24"/>
      <c r="AK460" s="24"/>
      <c r="AL460" s="20"/>
      <c r="AM460" s="23"/>
      <c r="AN460" s="18"/>
      <c r="AO460" s="24"/>
      <c r="AW460" s="71"/>
      <c r="AX460" s="71"/>
      <c r="AY460" s="71"/>
      <c r="BB460" s="25"/>
      <c r="BC460" s="21"/>
      <c r="BG460" s="18"/>
      <c r="BN460" s="22"/>
      <c r="BO460" s="22"/>
      <c r="BP460" s="22"/>
      <c r="BQ460" s="22"/>
      <c r="BR460" s="15"/>
      <c r="CF460" s="15"/>
      <c r="CL460" s="22"/>
      <c r="CM460" s="15"/>
      <c r="CR460" s="22"/>
      <c r="CT460" s="15"/>
      <c r="CW460" s="22"/>
      <c r="DA460" s="15"/>
      <c r="DH460" s="15"/>
      <c r="DJ460" s="22"/>
      <c r="DO460" s="15"/>
      <c r="DV460" s="15"/>
      <c r="EC460" s="15"/>
      <c r="EJ460" s="15"/>
      <c r="EQ460" s="15"/>
      <c r="EX460" s="15"/>
      <c r="FE460" s="15"/>
      <c r="FL460" s="15"/>
      <c r="FS460" s="15"/>
      <c r="FZ460" s="15"/>
      <c r="GG460" s="15"/>
      <c r="GN460" s="15"/>
      <c r="GP460" s="22"/>
      <c r="GQ460" s="22"/>
      <c r="GR460" s="22"/>
      <c r="GS460" s="22"/>
      <c r="GT460" s="22"/>
      <c r="GU460" s="15"/>
      <c r="GV460" s="22"/>
      <c r="GW460" s="22"/>
      <c r="GX460" s="22"/>
      <c r="GY460" s="18"/>
      <c r="GZ460" s="18"/>
      <c r="HA460" s="18"/>
      <c r="HB460" s="18"/>
      <c r="HC460" s="18"/>
      <c r="HD460" s="18"/>
      <c r="HE460" s="18"/>
      <c r="HF460" s="18"/>
      <c r="HG460" s="18"/>
      <c r="HH460" s="18"/>
      <c r="HI460" s="18"/>
      <c r="HJ460" s="18"/>
      <c r="HK460" s="18"/>
      <c r="HL460" s="18"/>
      <c r="HM460" s="18"/>
      <c r="HN460" s="18"/>
      <c r="HO460" s="18"/>
      <c r="HP460" s="18"/>
      <c r="HQ460" s="18"/>
      <c r="HR460" s="18"/>
      <c r="HS460" s="18"/>
      <c r="HT460" s="18"/>
      <c r="HU460" s="18"/>
      <c r="HV460" s="18"/>
      <c r="HW460" s="18"/>
      <c r="HX460" s="18"/>
      <c r="HY460" s="18"/>
      <c r="HZ460" s="18"/>
      <c r="IA460" s="18"/>
      <c r="IB460" s="18"/>
      <c r="IC460" s="18"/>
      <c r="ID460" s="18"/>
      <c r="IE460" s="18"/>
      <c r="IF460" s="18"/>
      <c r="IG460" s="18"/>
      <c r="IH460" s="18"/>
      <c r="II460" s="18"/>
      <c r="IJ460" s="18"/>
      <c r="IK460" s="18"/>
      <c r="IL460" s="18"/>
      <c r="IM460" s="18"/>
      <c r="IN460" s="18"/>
      <c r="IO460" s="18"/>
      <c r="IP460" s="18"/>
      <c r="IQ460" s="18"/>
      <c r="IR460" s="18"/>
      <c r="IS460" s="18"/>
      <c r="IT460" s="18"/>
      <c r="IU460" s="18"/>
      <c r="IV460" s="18"/>
      <c r="IW460" s="18"/>
      <c r="IX460" s="18"/>
      <c r="IY460" s="18"/>
      <c r="IZ460" s="18"/>
      <c r="JA460" s="18"/>
      <c r="JB460" s="18"/>
      <c r="JC460" s="18"/>
      <c r="JD460" s="18"/>
      <c r="JE460" s="18"/>
      <c r="JF460" s="18"/>
    </row>
    <row r="461" spans="36:266" x14ac:dyDescent="0.3">
      <c r="AJ461" s="24"/>
      <c r="AK461" s="24"/>
      <c r="AL461" s="20"/>
      <c r="AM461" s="23"/>
      <c r="AN461" s="18"/>
      <c r="AO461" s="24"/>
      <c r="AW461" s="71"/>
      <c r="AX461" s="71"/>
      <c r="AY461" s="71"/>
      <c r="BB461" s="25"/>
      <c r="BC461" s="21"/>
      <c r="BG461" s="18"/>
      <c r="BN461" s="22"/>
      <c r="BO461" s="22"/>
      <c r="BP461" s="22"/>
      <c r="BQ461" s="22"/>
      <c r="BR461" s="15"/>
      <c r="CF461" s="15"/>
      <c r="CL461" s="22"/>
      <c r="CM461" s="15"/>
      <c r="CR461" s="22"/>
      <c r="CT461" s="15"/>
      <c r="CW461" s="22"/>
      <c r="DA461" s="15"/>
      <c r="DH461" s="15"/>
      <c r="DJ461" s="22"/>
      <c r="DO461" s="15"/>
      <c r="DV461" s="15"/>
      <c r="EC461" s="15"/>
      <c r="EJ461" s="15"/>
      <c r="EQ461" s="15"/>
      <c r="EX461" s="15"/>
      <c r="FE461" s="15"/>
      <c r="FL461" s="15"/>
      <c r="FS461" s="15"/>
      <c r="FZ461" s="15"/>
      <c r="GG461" s="15"/>
      <c r="GN461" s="15"/>
      <c r="GP461" s="22"/>
      <c r="GQ461" s="22"/>
      <c r="GR461" s="22"/>
      <c r="GS461" s="22"/>
      <c r="GT461" s="22"/>
      <c r="GU461" s="15"/>
      <c r="GV461" s="22"/>
      <c r="GW461" s="22"/>
      <c r="GX461" s="22"/>
      <c r="GY461" s="18"/>
      <c r="GZ461" s="18"/>
      <c r="HA461" s="18"/>
      <c r="HB461" s="18"/>
      <c r="HC461" s="18"/>
      <c r="HD461" s="18"/>
      <c r="HE461" s="18"/>
      <c r="HF461" s="18"/>
      <c r="HG461" s="18"/>
      <c r="HH461" s="18"/>
      <c r="HI461" s="18"/>
      <c r="HJ461" s="18"/>
      <c r="HK461" s="18"/>
      <c r="HL461" s="18"/>
      <c r="HM461" s="18"/>
      <c r="HN461" s="18"/>
      <c r="HO461" s="18"/>
      <c r="HP461" s="18"/>
      <c r="HQ461" s="18"/>
      <c r="HR461" s="18"/>
      <c r="HS461" s="18"/>
      <c r="HT461" s="18"/>
      <c r="HU461" s="18"/>
      <c r="HV461" s="18"/>
      <c r="HW461" s="18"/>
      <c r="HX461" s="18"/>
      <c r="HY461" s="18"/>
      <c r="HZ461" s="18"/>
      <c r="IA461" s="18"/>
      <c r="IB461" s="18"/>
      <c r="IC461" s="18"/>
      <c r="ID461" s="18"/>
      <c r="IE461" s="18"/>
      <c r="IF461" s="18"/>
      <c r="IG461" s="18"/>
      <c r="IH461" s="18"/>
      <c r="II461" s="18"/>
      <c r="IJ461" s="18"/>
      <c r="IK461" s="18"/>
      <c r="IL461" s="18"/>
      <c r="IM461" s="18"/>
      <c r="IN461" s="18"/>
      <c r="IO461" s="18"/>
      <c r="IP461" s="18"/>
      <c r="IQ461" s="18"/>
      <c r="IR461" s="18"/>
      <c r="IS461" s="18"/>
      <c r="IT461" s="18"/>
      <c r="IU461" s="18"/>
      <c r="IV461" s="18"/>
      <c r="IW461" s="18"/>
      <c r="IX461" s="18"/>
      <c r="IY461" s="18"/>
      <c r="IZ461" s="18"/>
      <c r="JA461" s="18"/>
      <c r="JB461" s="18"/>
      <c r="JC461" s="18"/>
      <c r="JD461" s="18"/>
      <c r="JE461" s="18"/>
      <c r="JF461" s="18"/>
    </row>
    <row r="462" spans="36:266" x14ac:dyDescent="0.3">
      <c r="AJ462" s="24"/>
      <c r="AK462" s="24"/>
      <c r="AL462" s="20"/>
      <c r="AM462" s="23"/>
      <c r="AN462" s="18"/>
      <c r="AO462" s="24"/>
      <c r="AW462" s="71"/>
      <c r="AX462" s="71"/>
      <c r="AY462" s="71"/>
      <c r="BB462" s="25"/>
      <c r="BC462" s="21"/>
      <c r="BG462" s="18"/>
      <c r="BN462" s="22"/>
      <c r="BO462" s="22"/>
      <c r="BP462" s="22"/>
      <c r="BQ462" s="22"/>
      <c r="BR462" s="15"/>
      <c r="CF462" s="15"/>
      <c r="CL462" s="22"/>
      <c r="CM462" s="15"/>
      <c r="CR462" s="22"/>
      <c r="CT462" s="15"/>
      <c r="CW462" s="22"/>
      <c r="DA462" s="15"/>
      <c r="DH462" s="15"/>
      <c r="DJ462" s="22"/>
      <c r="DO462" s="15"/>
      <c r="DV462" s="15"/>
      <c r="EC462" s="15"/>
      <c r="EJ462" s="15"/>
      <c r="EQ462" s="15"/>
      <c r="EX462" s="15"/>
      <c r="FE462" s="15"/>
      <c r="FL462" s="15"/>
      <c r="FS462" s="15"/>
      <c r="FZ462" s="15"/>
      <c r="GG462" s="15"/>
      <c r="GN462" s="15"/>
      <c r="GP462" s="22"/>
      <c r="GQ462" s="22"/>
      <c r="GR462" s="22"/>
      <c r="GS462" s="22"/>
      <c r="GT462" s="22"/>
      <c r="GU462" s="15"/>
      <c r="GV462" s="22"/>
      <c r="GW462" s="22"/>
      <c r="GX462" s="22"/>
      <c r="GY462" s="18"/>
      <c r="GZ462" s="18"/>
      <c r="HA462" s="18"/>
      <c r="HB462" s="18"/>
      <c r="HC462" s="18"/>
      <c r="HD462" s="18"/>
      <c r="HE462" s="18"/>
      <c r="HF462" s="18"/>
      <c r="HG462" s="18"/>
      <c r="HH462" s="18"/>
      <c r="HI462" s="18"/>
      <c r="HJ462" s="18"/>
      <c r="HK462" s="18"/>
      <c r="HL462" s="18"/>
      <c r="HM462" s="18"/>
      <c r="HN462" s="18"/>
      <c r="HO462" s="18"/>
      <c r="HP462" s="18"/>
      <c r="HQ462" s="18"/>
      <c r="HR462" s="18"/>
      <c r="HS462" s="18"/>
      <c r="HT462" s="18"/>
      <c r="HU462" s="18"/>
      <c r="HV462" s="18"/>
      <c r="HW462" s="18"/>
      <c r="HX462" s="18"/>
      <c r="HY462" s="18"/>
      <c r="HZ462" s="18"/>
      <c r="IA462" s="18"/>
      <c r="IB462" s="18"/>
      <c r="IC462" s="18"/>
      <c r="ID462" s="18"/>
      <c r="IE462" s="18"/>
      <c r="IF462" s="18"/>
      <c r="IG462" s="18"/>
      <c r="IH462" s="18"/>
      <c r="II462" s="18"/>
      <c r="IJ462" s="18"/>
      <c r="IK462" s="18"/>
      <c r="IL462" s="18"/>
      <c r="IM462" s="18"/>
      <c r="IN462" s="18"/>
      <c r="IO462" s="18"/>
      <c r="IP462" s="18"/>
      <c r="IQ462" s="18"/>
      <c r="IR462" s="18"/>
      <c r="IS462" s="18"/>
      <c r="IT462" s="18"/>
      <c r="IU462" s="18"/>
      <c r="IV462" s="18"/>
      <c r="IW462" s="18"/>
      <c r="IX462" s="18"/>
      <c r="IY462" s="18"/>
      <c r="IZ462" s="18"/>
      <c r="JA462" s="18"/>
      <c r="JB462" s="18"/>
      <c r="JC462" s="18"/>
      <c r="JD462" s="18"/>
      <c r="JE462" s="18"/>
      <c r="JF462" s="18"/>
    </row>
    <row r="463" spans="36:266" x14ac:dyDescent="0.3">
      <c r="AJ463" s="24"/>
      <c r="AK463" s="24"/>
      <c r="AL463" s="20"/>
      <c r="AM463" s="23"/>
      <c r="AN463" s="18"/>
      <c r="AO463" s="24"/>
      <c r="AW463" s="71"/>
      <c r="AX463" s="71"/>
      <c r="AY463" s="71"/>
      <c r="BB463" s="25"/>
      <c r="BC463" s="21"/>
      <c r="BG463" s="18"/>
      <c r="BN463" s="22"/>
      <c r="BO463" s="22"/>
      <c r="BP463" s="22"/>
      <c r="BQ463" s="22"/>
      <c r="BR463" s="15"/>
      <c r="CF463" s="15"/>
      <c r="CL463" s="22"/>
      <c r="CM463" s="15"/>
      <c r="CR463" s="22"/>
      <c r="CT463" s="15"/>
      <c r="CW463" s="22"/>
      <c r="DA463" s="15"/>
      <c r="DH463" s="15"/>
      <c r="DJ463" s="22"/>
      <c r="DO463" s="15"/>
      <c r="DV463" s="15"/>
      <c r="EC463" s="15"/>
      <c r="EJ463" s="15"/>
      <c r="EQ463" s="15"/>
      <c r="EX463" s="15"/>
      <c r="FE463" s="15"/>
      <c r="FL463" s="15"/>
      <c r="FS463" s="15"/>
      <c r="FZ463" s="15"/>
      <c r="GG463" s="15"/>
      <c r="GN463" s="15"/>
      <c r="GP463" s="22"/>
      <c r="GQ463" s="22"/>
      <c r="GR463" s="22"/>
      <c r="GS463" s="22"/>
      <c r="GT463" s="22"/>
      <c r="GU463" s="15"/>
      <c r="GV463" s="22"/>
      <c r="GW463" s="22"/>
      <c r="GX463" s="22"/>
      <c r="GY463" s="18"/>
      <c r="GZ463" s="18"/>
      <c r="HA463" s="18"/>
      <c r="HB463" s="18"/>
      <c r="HC463" s="18"/>
      <c r="HD463" s="18"/>
      <c r="HE463" s="18"/>
      <c r="HF463" s="18"/>
      <c r="HG463" s="18"/>
      <c r="HH463" s="18"/>
      <c r="HI463" s="18"/>
      <c r="HJ463" s="18"/>
      <c r="HK463" s="18"/>
      <c r="HL463" s="18"/>
      <c r="HM463" s="18"/>
      <c r="HN463" s="18"/>
      <c r="HO463" s="18"/>
      <c r="HP463" s="18"/>
      <c r="HQ463" s="18"/>
      <c r="HR463" s="18"/>
      <c r="HS463" s="18"/>
      <c r="HT463" s="18"/>
      <c r="HU463" s="18"/>
      <c r="HV463" s="18"/>
      <c r="HW463" s="18"/>
      <c r="HX463" s="18"/>
      <c r="HY463" s="18"/>
      <c r="HZ463" s="18"/>
      <c r="IA463" s="18"/>
      <c r="IB463" s="18"/>
      <c r="IC463" s="18"/>
      <c r="ID463" s="18"/>
      <c r="IE463" s="18"/>
      <c r="IF463" s="18"/>
      <c r="IG463" s="18"/>
      <c r="IH463" s="18"/>
      <c r="II463" s="18"/>
      <c r="IJ463" s="18"/>
      <c r="IK463" s="18"/>
      <c r="IL463" s="18"/>
      <c r="IM463" s="18"/>
      <c r="IN463" s="18"/>
      <c r="IO463" s="18"/>
      <c r="IP463" s="18"/>
      <c r="IQ463" s="18"/>
      <c r="IR463" s="18"/>
      <c r="IS463" s="18"/>
      <c r="IT463" s="18"/>
      <c r="IU463" s="18"/>
      <c r="IV463" s="18"/>
      <c r="IW463" s="18"/>
      <c r="IX463" s="18"/>
      <c r="IY463" s="18"/>
      <c r="IZ463" s="18"/>
      <c r="JA463" s="18"/>
      <c r="JB463" s="18"/>
      <c r="JC463" s="18"/>
      <c r="JD463" s="18"/>
      <c r="JE463" s="18"/>
      <c r="JF463" s="18"/>
    </row>
    <row r="464" spans="36:266" x14ac:dyDescent="0.3">
      <c r="AJ464" s="24"/>
      <c r="AK464" s="24"/>
      <c r="AL464" s="20"/>
      <c r="AM464" s="23"/>
      <c r="AN464" s="18"/>
      <c r="AO464" s="24"/>
      <c r="AW464" s="71"/>
      <c r="AX464" s="71"/>
      <c r="AY464" s="71"/>
      <c r="BB464" s="25"/>
      <c r="BC464" s="21"/>
      <c r="BG464" s="18"/>
      <c r="BN464" s="22"/>
      <c r="BO464" s="22"/>
      <c r="BP464" s="22"/>
      <c r="BQ464" s="22"/>
      <c r="BR464" s="15"/>
      <c r="CF464" s="15"/>
      <c r="CL464" s="22"/>
      <c r="CM464" s="15"/>
      <c r="CR464" s="22"/>
      <c r="CT464" s="15"/>
      <c r="CW464" s="22"/>
      <c r="DA464" s="15"/>
      <c r="DH464" s="15"/>
      <c r="DJ464" s="22"/>
      <c r="DO464" s="15"/>
      <c r="DV464" s="15"/>
      <c r="EC464" s="15"/>
      <c r="EJ464" s="15"/>
      <c r="EQ464" s="15"/>
      <c r="EX464" s="15"/>
      <c r="FE464" s="15"/>
      <c r="FL464" s="15"/>
      <c r="FS464" s="15"/>
      <c r="FZ464" s="15"/>
      <c r="GG464" s="15"/>
      <c r="GN464" s="15"/>
      <c r="GP464" s="22"/>
      <c r="GQ464" s="22"/>
      <c r="GR464" s="22"/>
      <c r="GS464" s="22"/>
      <c r="GT464" s="22"/>
      <c r="GU464" s="15"/>
      <c r="GV464" s="22"/>
      <c r="GW464" s="22"/>
      <c r="GX464" s="22"/>
      <c r="GY464" s="18"/>
      <c r="GZ464" s="18"/>
      <c r="HA464" s="18"/>
      <c r="HB464" s="18"/>
      <c r="HC464" s="18"/>
      <c r="HD464" s="18"/>
      <c r="HE464" s="18"/>
      <c r="HF464" s="18"/>
      <c r="HG464" s="18"/>
      <c r="HH464" s="18"/>
      <c r="HI464" s="18"/>
      <c r="HJ464" s="18"/>
      <c r="HK464" s="18"/>
      <c r="HL464" s="18"/>
      <c r="HM464" s="18"/>
      <c r="HN464" s="18"/>
      <c r="HO464" s="18"/>
      <c r="HP464" s="18"/>
      <c r="HQ464" s="18"/>
      <c r="HR464" s="18"/>
      <c r="HS464" s="18"/>
      <c r="HT464" s="18"/>
      <c r="HU464" s="18"/>
      <c r="HV464" s="18"/>
      <c r="HW464" s="18"/>
      <c r="HX464" s="18"/>
      <c r="HY464" s="18"/>
      <c r="HZ464" s="18"/>
      <c r="IA464" s="18"/>
      <c r="IB464" s="18"/>
      <c r="IC464" s="18"/>
      <c r="ID464" s="18"/>
      <c r="IE464" s="18"/>
      <c r="IF464" s="18"/>
      <c r="IG464" s="18"/>
      <c r="IH464" s="18"/>
      <c r="II464" s="18"/>
      <c r="IJ464" s="18"/>
      <c r="IK464" s="18"/>
      <c r="IL464" s="18"/>
      <c r="IM464" s="18"/>
      <c r="IN464" s="18"/>
      <c r="IO464" s="18"/>
      <c r="IP464" s="18"/>
      <c r="IQ464" s="18"/>
      <c r="IR464" s="18"/>
      <c r="IS464" s="18"/>
      <c r="IT464" s="18"/>
      <c r="IU464" s="18"/>
      <c r="IV464" s="18"/>
      <c r="IW464" s="18"/>
      <c r="IX464" s="18"/>
      <c r="IY464" s="18"/>
      <c r="IZ464" s="18"/>
      <c r="JA464" s="18"/>
      <c r="JB464" s="18"/>
      <c r="JC464" s="18"/>
      <c r="JD464" s="18"/>
      <c r="JE464" s="18"/>
      <c r="JF464" s="18"/>
    </row>
    <row r="465" spans="36:266" x14ac:dyDescent="0.3">
      <c r="AJ465" s="24"/>
      <c r="AK465" s="24"/>
      <c r="AL465" s="20"/>
      <c r="AM465" s="23"/>
      <c r="AN465" s="18"/>
      <c r="AO465" s="24"/>
      <c r="AW465" s="71"/>
      <c r="AX465" s="71"/>
      <c r="AY465" s="71"/>
      <c r="BB465" s="25"/>
      <c r="BC465" s="21"/>
      <c r="BG465" s="18"/>
      <c r="BN465" s="22"/>
      <c r="BO465" s="22"/>
      <c r="BP465" s="22"/>
      <c r="BQ465" s="22"/>
      <c r="BR465" s="15"/>
      <c r="CF465" s="15"/>
      <c r="CL465" s="22"/>
      <c r="CM465" s="15"/>
      <c r="CR465" s="22"/>
      <c r="CT465" s="15"/>
      <c r="CW465" s="22"/>
      <c r="DA465" s="15"/>
      <c r="DH465" s="15"/>
      <c r="DJ465" s="22"/>
      <c r="DO465" s="15"/>
      <c r="DV465" s="15"/>
      <c r="EC465" s="15"/>
      <c r="EJ465" s="15"/>
      <c r="EQ465" s="15"/>
      <c r="EX465" s="15"/>
      <c r="FE465" s="15"/>
      <c r="FL465" s="15"/>
      <c r="FS465" s="15"/>
      <c r="FZ465" s="15"/>
      <c r="GG465" s="15"/>
      <c r="GN465" s="15"/>
      <c r="GP465" s="22"/>
      <c r="GQ465" s="22"/>
      <c r="GR465" s="22"/>
      <c r="GS465" s="22"/>
      <c r="GT465" s="22"/>
      <c r="GU465" s="15"/>
      <c r="GV465" s="22"/>
      <c r="GW465" s="22"/>
      <c r="GX465" s="22"/>
      <c r="GY465" s="18"/>
      <c r="GZ465" s="18"/>
      <c r="HA465" s="18"/>
      <c r="HB465" s="18"/>
      <c r="HC465" s="18"/>
      <c r="HD465" s="18"/>
      <c r="HE465" s="18"/>
      <c r="HF465" s="18"/>
      <c r="HG465" s="18"/>
      <c r="HH465" s="18"/>
      <c r="HI465" s="18"/>
      <c r="HJ465" s="18"/>
      <c r="HK465" s="18"/>
      <c r="HL465" s="18"/>
      <c r="HM465" s="18"/>
      <c r="HN465" s="18"/>
      <c r="HO465" s="18"/>
      <c r="HP465" s="18"/>
      <c r="HQ465" s="18"/>
      <c r="HR465" s="18"/>
      <c r="HS465" s="18"/>
      <c r="HT465" s="18"/>
      <c r="HU465" s="18"/>
      <c r="HV465" s="18"/>
      <c r="HW465" s="18"/>
      <c r="HX465" s="18"/>
      <c r="HY465" s="18"/>
      <c r="HZ465" s="18"/>
      <c r="IA465" s="18"/>
      <c r="IB465" s="18"/>
      <c r="IC465" s="18"/>
      <c r="ID465" s="18"/>
      <c r="IE465" s="18"/>
      <c r="IF465" s="18"/>
      <c r="IG465" s="18"/>
      <c r="IH465" s="18"/>
      <c r="II465" s="18"/>
      <c r="IJ465" s="18"/>
      <c r="IK465" s="18"/>
      <c r="IL465" s="18"/>
      <c r="IM465" s="18"/>
      <c r="IN465" s="18"/>
      <c r="IO465" s="18"/>
      <c r="IP465" s="18"/>
      <c r="IQ465" s="18"/>
      <c r="IR465" s="18"/>
      <c r="IS465" s="18"/>
      <c r="IT465" s="18"/>
      <c r="IU465" s="18"/>
      <c r="IV465" s="18"/>
      <c r="IW465" s="18"/>
      <c r="IX465" s="18"/>
      <c r="IY465" s="18"/>
      <c r="IZ465" s="18"/>
      <c r="JA465" s="18"/>
      <c r="JB465" s="18"/>
      <c r="JC465" s="18"/>
      <c r="JD465" s="18"/>
      <c r="JE465" s="18"/>
      <c r="JF465" s="18"/>
    </row>
    <row r="466" spans="36:266" x14ac:dyDescent="0.3">
      <c r="AJ466" s="24"/>
      <c r="AK466" s="24"/>
      <c r="AL466" s="20"/>
      <c r="AM466" s="23"/>
      <c r="AN466" s="18"/>
      <c r="AO466" s="24"/>
      <c r="AW466" s="71"/>
      <c r="AX466" s="71"/>
      <c r="AY466" s="71"/>
      <c r="BB466" s="25"/>
      <c r="BC466" s="21"/>
      <c r="BG466" s="18"/>
      <c r="BN466" s="22"/>
      <c r="BO466" s="22"/>
      <c r="BP466" s="22"/>
      <c r="BQ466" s="22"/>
      <c r="BR466" s="15"/>
      <c r="CF466" s="15"/>
      <c r="CL466" s="22"/>
      <c r="CM466" s="15"/>
      <c r="CR466" s="22"/>
      <c r="CT466" s="15"/>
      <c r="CW466" s="22"/>
      <c r="DA466" s="15"/>
      <c r="DH466" s="15"/>
      <c r="DJ466" s="22"/>
      <c r="DO466" s="15"/>
      <c r="DV466" s="15"/>
      <c r="EC466" s="15"/>
      <c r="EJ466" s="15"/>
      <c r="EQ466" s="15"/>
      <c r="EX466" s="15"/>
      <c r="FE466" s="15"/>
      <c r="FL466" s="15"/>
      <c r="FS466" s="15"/>
      <c r="FZ466" s="15"/>
      <c r="GG466" s="15"/>
      <c r="GN466" s="15"/>
      <c r="GP466" s="22"/>
      <c r="GQ466" s="22"/>
      <c r="GR466" s="22"/>
      <c r="GS466" s="22"/>
      <c r="GT466" s="22"/>
      <c r="GU466" s="15"/>
      <c r="GV466" s="22"/>
      <c r="GW466" s="22"/>
      <c r="GX466" s="22"/>
      <c r="GY466" s="18"/>
      <c r="GZ466" s="18"/>
      <c r="HA466" s="18"/>
      <c r="HB466" s="18"/>
      <c r="HC466" s="18"/>
      <c r="HD466" s="18"/>
      <c r="HE466" s="18"/>
      <c r="HF466" s="18"/>
      <c r="HG466" s="18"/>
      <c r="HH466" s="18"/>
      <c r="HI466" s="18"/>
      <c r="HJ466" s="18"/>
      <c r="HK466" s="18"/>
      <c r="HL466" s="18"/>
      <c r="HM466" s="18"/>
      <c r="HN466" s="18"/>
      <c r="HO466" s="18"/>
      <c r="HP466" s="18"/>
      <c r="HQ466" s="18"/>
      <c r="HR466" s="18"/>
      <c r="HS466" s="18"/>
      <c r="HT466" s="18"/>
      <c r="HU466" s="18"/>
      <c r="HV466" s="18"/>
      <c r="HW466" s="18"/>
      <c r="HX466" s="18"/>
      <c r="HY466" s="18"/>
      <c r="HZ466" s="18"/>
      <c r="IA466" s="18"/>
      <c r="IB466" s="18"/>
      <c r="IC466" s="18"/>
      <c r="ID466" s="18"/>
      <c r="IE466" s="18"/>
      <c r="IF466" s="18"/>
      <c r="IG466" s="18"/>
      <c r="IH466" s="18"/>
      <c r="II466" s="18"/>
      <c r="IJ466" s="18"/>
      <c r="IK466" s="18"/>
      <c r="IL466" s="18"/>
      <c r="IM466" s="18"/>
      <c r="IN466" s="18"/>
      <c r="IO466" s="18"/>
      <c r="IP466" s="18"/>
      <c r="IQ466" s="18"/>
      <c r="IR466" s="18"/>
      <c r="IS466" s="18"/>
      <c r="IT466" s="18"/>
      <c r="IU466" s="18"/>
      <c r="IV466" s="18"/>
      <c r="IW466" s="18"/>
      <c r="IX466" s="18"/>
      <c r="IY466" s="18"/>
      <c r="IZ466" s="18"/>
      <c r="JA466" s="18"/>
      <c r="JB466" s="18"/>
      <c r="JC466" s="18"/>
      <c r="JD466" s="18"/>
      <c r="JE466" s="18"/>
      <c r="JF466" s="18"/>
    </row>
    <row r="467" spans="36:266" x14ac:dyDescent="0.3">
      <c r="AJ467" s="24"/>
      <c r="AK467" s="24"/>
      <c r="AL467" s="20"/>
      <c r="AM467" s="23"/>
      <c r="AN467" s="18"/>
      <c r="AO467" s="24"/>
      <c r="AW467" s="71"/>
      <c r="AX467" s="71"/>
      <c r="AY467" s="71"/>
      <c r="BB467" s="25"/>
      <c r="BC467" s="21"/>
      <c r="BG467" s="18"/>
      <c r="BN467" s="22"/>
      <c r="BO467" s="22"/>
      <c r="BP467" s="22"/>
      <c r="BQ467" s="22"/>
      <c r="BR467" s="15"/>
      <c r="CF467" s="15"/>
      <c r="CL467" s="22"/>
      <c r="CM467" s="15"/>
      <c r="CR467" s="22"/>
      <c r="CT467" s="15"/>
      <c r="CW467" s="22"/>
      <c r="DA467" s="15"/>
      <c r="DH467" s="15"/>
      <c r="DJ467" s="22"/>
      <c r="DO467" s="15"/>
      <c r="DV467" s="15"/>
      <c r="EC467" s="15"/>
      <c r="EJ467" s="15"/>
      <c r="EQ467" s="15"/>
      <c r="EX467" s="15"/>
      <c r="FE467" s="15"/>
      <c r="FL467" s="15"/>
      <c r="FS467" s="15"/>
      <c r="FZ467" s="15"/>
      <c r="GG467" s="15"/>
      <c r="GN467" s="15"/>
      <c r="GP467" s="22"/>
      <c r="GQ467" s="22"/>
      <c r="GR467" s="22"/>
      <c r="GS467" s="22"/>
      <c r="GT467" s="22"/>
      <c r="GU467" s="15"/>
      <c r="GV467" s="22"/>
      <c r="GW467" s="22"/>
      <c r="GX467" s="22"/>
      <c r="GY467" s="18"/>
      <c r="GZ467" s="18"/>
      <c r="HA467" s="18"/>
      <c r="HB467" s="18"/>
      <c r="HC467" s="18"/>
      <c r="HD467" s="18"/>
      <c r="HE467" s="18"/>
      <c r="HF467" s="18"/>
      <c r="HG467" s="18"/>
      <c r="HH467" s="18"/>
      <c r="HI467" s="18"/>
      <c r="HJ467" s="18"/>
      <c r="HK467" s="18"/>
      <c r="HL467" s="18"/>
      <c r="HM467" s="18"/>
      <c r="HN467" s="18"/>
      <c r="HO467" s="18"/>
      <c r="HP467" s="18"/>
      <c r="HQ467" s="18"/>
      <c r="HR467" s="18"/>
      <c r="HS467" s="18"/>
      <c r="HT467" s="18"/>
      <c r="HU467" s="18"/>
      <c r="HV467" s="18"/>
      <c r="HW467" s="18"/>
      <c r="HX467" s="18"/>
      <c r="HY467" s="18"/>
      <c r="HZ467" s="18"/>
      <c r="IA467" s="18"/>
      <c r="IB467" s="18"/>
      <c r="IC467" s="18"/>
      <c r="ID467" s="18"/>
      <c r="IE467" s="18"/>
      <c r="IF467" s="18"/>
      <c r="IG467" s="18"/>
      <c r="IH467" s="18"/>
      <c r="II467" s="18"/>
      <c r="IJ467" s="18"/>
      <c r="IK467" s="18"/>
      <c r="IL467" s="18"/>
      <c r="IM467" s="18"/>
      <c r="IN467" s="18"/>
      <c r="IO467" s="18"/>
      <c r="IP467" s="18"/>
      <c r="IQ467" s="18"/>
      <c r="IR467" s="18"/>
      <c r="IS467" s="18"/>
      <c r="IT467" s="18"/>
      <c r="IU467" s="18"/>
      <c r="IV467" s="18"/>
      <c r="IW467" s="18"/>
      <c r="IX467" s="18"/>
      <c r="IY467" s="18"/>
      <c r="IZ467" s="18"/>
      <c r="JA467" s="18"/>
      <c r="JB467" s="18"/>
      <c r="JC467" s="18"/>
      <c r="JD467" s="18"/>
      <c r="JE467" s="18"/>
      <c r="JF467" s="18"/>
    </row>
    <row r="468" spans="36:266" x14ac:dyDescent="0.3">
      <c r="AJ468" s="24"/>
      <c r="AK468" s="24"/>
      <c r="AL468" s="20"/>
      <c r="AM468" s="23"/>
      <c r="AN468" s="18"/>
      <c r="AO468" s="24"/>
      <c r="AW468" s="71"/>
      <c r="AX468" s="71"/>
      <c r="AY468" s="71"/>
      <c r="BB468" s="25"/>
      <c r="BC468" s="21"/>
      <c r="BG468" s="18"/>
      <c r="BN468" s="22"/>
      <c r="BO468" s="22"/>
      <c r="BP468" s="22"/>
      <c r="BQ468" s="22"/>
      <c r="BR468" s="15"/>
      <c r="CF468" s="15"/>
      <c r="CL468" s="22"/>
      <c r="CM468" s="15"/>
      <c r="CR468" s="22"/>
      <c r="CT468" s="15"/>
      <c r="CW468" s="22"/>
      <c r="DA468" s="15"/>
      <c r="DH468" s="15"/>
      <c r="DJ468" s="22"/>
      <c r="DO468" s="15"/>
      <c r="DV468" s="15"/>
      <c r="EC468" s="15"/>
      <c r="EJ468" s="15"/>
      <c r="EQ468" s="15"/>
      <c r="EX468" s="15"/>
      <c r="FE468" s="15"/>
      <c r="FL468" s="15"/>
      <c r="FS468" s="15"/>
      <c r="FZ468" s="15"/>
      <c r="GG468" s="15"/>
      <c r="GN468" s="15"/>
      <c r="GP468" s="22"/>
      <c r="GQ468" s="22"/>
      <c r="GR468" s="22"/>
      <c r="GS468" s="22"/>
      <c r="GT468" s="22"/>
      <c r="GU468" s="15"/>
      <c r="GV468" s="22"/>
      <c r="GW468" s="22"/>
      <c r="GX468" s="22"/>
      <c r="GY468" s="18"/>
      <c r="GZ468" s="18"/>
      <c r="HA468" s="18"/>
      <c r="HB468" s="18"/>
      <c r="HC468" s="18"/>
      <c r="HD468" s="18"/>
      <c r="HE468" s="18"/>
      <c r="HF468" s="18"/>
      <c r="HG468" s="18"/>
      <c r="HH468" s="18"/>
      <c r="HI468" s="18"/>
      <c r="HJ468" s="18"/>
      <c r="HK468" s="18"/>
      <c r="HL468" s="18"/>
      <c r="HM468" s="18"/>
      <c r="HN468" s="18"/>
      <c r="HO468" s="18"/>
      <c r="HP468" s="18"/>
      <c r="HQ468" s="18"/>
      <c r="HR468" s="18"/>
      <c r="HS468" s="18"/>
      <c r="HT468" s="18"/>
      <c r="HU468" s="18"/>
      <c r="HV468" s="18"/>
      <c r="HW468" s="18"/>
      <c r="HX468" s="18"/>
      <c r="HY468" s="18"/>
      <c r="HZ468" s="18"/>
      <c r="IA468" s="18"/>
      <c r="IB468" s="18"/>
      <c r="IC468" s="18"/>
      <c r="ID468" s="18"/>
      <c r="IE468" s="18"/>
      <c r="IF468" s="18"/>
      <c r="IG468" s="18"/>
      <c r="IH468" s="18"/>
      <c r="II468" s="18"/>
      <c r="IJ468" s="18"/>
      <c r="IK468" s="18"/>
      <c r="IL468" s="18"/>
      <c r="IM468" s="18"/>
      <c r="IN468" s="18"/>
      <c r="IO468" s="18"/>
      <c r="IP468" s="18"/>
      <c r="IQ468" s="18"/>
      <c r="IR468" s="18"/>
      <c r="IS468" s="18"/>
      <c r="IT468" s="18"/>
      <c r="IU468" s="18"/>
      <c r="IV468" s="18"/>
      <c r="IW468" s="18"/>
      <c r="IX468" s="18"/>
      <c r="IY468" s="18"/>
      <c r="IZ468" s="18"/>
      <c r="JA468" s="18"/>
      <c r="JB468" s="18"/>
      <c r="JC468" s="18"/>
      <c r="JD468" s="18"/>
      <c r="JE468" s="18"/>
      <c r="JF468" s="18"/>
    </row>
    <row r="469" spans="36:266" x14ac:dyDescent="0.3">
      <c r="AJ469" s="24"/>
      <c r="AK469" s="24"/>
      <c r="AL469" s="20"/>
      <c r="AM469" s="23"/>
      <c r="AN469" s="18"/>
      <c r="AO469" s="24"/>
      <c r="AW469" s="71"/>
      <c r="AX469" s="71"/>
      <c r="AY469" s="71"/>
      <c r="BB469" s="25"/>
      <c r="BC469" s="21"/>
      <c r="BG469" s="18"/>
      <c r="BN469" s="22"/>
      <c r="BO469" s="22"/>
      <c r="BP469" s="22"/>
      <c r="BQ469" s="22"/>
      <c r="BR469" s="15"/>
      <c r="CF469" s="15"/>
      <c r="CL469" s="22"/>
      <c r="CM469" s="15"/>
      <c r="CR469" s="22"/>
      <c r="CT469" s="15"/>
      <c r="CW469" s="22"/>
      <c r="DA469" s="15"/>
      <c r="DH469" s="15"/>
      <c r="DJ469" s="22"/>
      <c r="DO469" s="15"/>
      <c r="DV469" s="15"/>
      <c r="EC469" s="15"/>
      <c r="EJ469" s="15"/>
      <c r="EQ469" s="15"/>
      <c r="EX469" s="15"/>
      <c r="FE469" s="15"/>
      <c r="FL469" s="15"/>
      <c r="FS469" s="15"/>
      <c r="FZ469" s="15"/>
      <c r="GG469" s="15"/>
      <c r="GN469" s="15"/>
      <c r="GP469" s="22"/>
      <c r="GQ469" s="22"/>
      <c r="GR469" s="22"/>
      <c r="GS469" s="22"/>
      <c r="GT469" s="22"/>
      <c r="GU469" s="15"/>
      <c r="GV469" s="22"/>
      <c r="GW469" s="22"/>
      <c r="GX469" s="22"/>
      <c r="GY469" s="18"/>
      <c r="GZ469" s="18"/>
      <c r="HA469" s="18"/>
      <c r="HB469" s="18"/>
      <c r="HC469" s="18"/>
      <c r="HD469" s="18"/>
      <c r="HE469" s="18"/>
      <c r="HF469" s="18"/>
      <c r="HG469" s="18"/>
      <c r="HH469" s="18"/>
      <c r="HI469" s="18"/>
      <c r="HJ469" s="18"/>
      <c r="HK469" s="18"/>
      <c r="HL469" s="18"/>
      <c r="HM469" s="18"/>
      <c r="HN469" s="18"/>
      <c r="HO469" s="18"/>
      <c r="HP469" s="18"/>
      <c r="HQ469" s="18"/>
      <c r="HR469" s="18"/>
      <c r="HS469" s="18"/>
      <c r="HT469" s="18"/>
      <c r="HU469" s="18"/>
      <c r="HV469" s="18"/>
      <c r="HW469" s="18"/>
      <c r="HX469" s="18"/>
      <c r="HY469" s="18"/>
      <c r="HZ469" s="18"/>
      <c r="IA469" s="18"/>
      <c r="IB469" s="18"/>
      <c r="IC469" s="18"/>
      <c r="ID469" s="18"/>
      <c r="IE469" s="18"/>
      <c r="IF469" s="18"/>
      <c r="IG469" s="18"/>
      <c r="IH469" s="18"/>
      <c r="II469" s="18"/>
      <c r="IJ469" s="18"/>
      <c r="IK469" s="18"/>
      <c r="IL469" s="18"/>
      <c r="IM469" s="18"/>
      <c r="IN469" s="18"/>
      <c r="IO469" s="18"/>
      <c r="IP469" s="18"/>
      <c r="IQ469" s="18"/>
      <c r="IR469" s="18"/>
      <c r="IS469" s="18"/>
      <c r="IT469" s="18"/>
      <c r="IU469" s="18"/>
      <c r="IV469" s="18"/>
      <c r="IW469" s="18"/>
      <c r="IX469" s="18"/>
      <c r="IY469" s="18"/>
      <c r="IZ469" s="18"/>
      <c r="JA469" s="18"/>
      <c r="JB469" s="18"/>
      <c r="JC469" s="18"/>
      <c r="JD469" s="18"/>
      <c r="JE469" s="18"/>
      <c r="JF469" s="18"/>
    </row>
    <row r="470" spans="36:266" x14ac:dyDescent="0.3">
      <c r="AJ470" s="24"/>
      <c r="AK470" s="24"/>
      <c r="AL470" s="20"/>
      <c r="AM470" s="23"/>
      <c r="AN470" s="18"/>
      <c r="AO470" s="24"/>
      <c r="AW470" s="71"/>
      <c r="AX470" s="71"/>
      <c r="AY470" s="71"/>
      <c r="BB470" s="25"/>
      <c r="BC470" s="21"/>
      <c r="BG470" s="18"/>
      <c r="BN470" s="22"/>
      <c r="BO470" s="22"/>
      <c r="BP470" s="22"/>
      <c r="BQ470" s="22"/>
      <c r="BR470" s="15"/>
      <c r="CF470" s="15"/>
      <c r="CL470" s="22"/>
      <c r="CM470" s="15"/>
      <c r="CR470" s="22"/>
      <c r="CT470" s="15"/>
      <c r="CW470" s="22"/>
      <c r="DA470" s="15"/>
      <c r="DH470" s="15"/>
      <c r="DJ470" s="22"/>
      <c r="DO470" s="15"/>
      <c r="DV470" s="15"/>
      <c r="EC470" s="15"/>
      <c r="EJ470" s="15"/>
      <c r="EQ470" s="15"/>
      <c r="EX470" s="15"/>
      <c r="FE470" s="15"/>
      <c r="FL470" s="15"/>
      <c r="FS470" s="15"/>
      <c r="FZ470" s="15"/>
      <c r="GG470" s="15"/>
      <c r="GN470" s="15"/>
      <c r="GP470" s="22"/>
      <c r="GQ470" s="22"/>
      <c r="GR470" s="22"/>
      <c r="GS470" s="22"/>
      <c r="GT470" s="22"/>
      <c r="GU470" s="15"/>
      <c r="GV470" s="22"/>
      <c r="GW470" s="22"/>
      <c r="GX470" s="22"/>
      <c r="GY470" s="18"/>
      <c r="GZ470" s="18"/>
      <c r="HA470" s="18"/>
      <c r="HB470" s="18"/>
      <c r="HC470" s="18"/>
      <c r="HD470" s="18"/>
      <c r="HE470" s="18"/>
      <c r="HF470" s="18"/>
      <c r="HG470" s="18"/>
      <c r="HH470" s="18"/>
      <c r="HI470" s="18"/>
      <c r="HJ470" s="18"/>
      <c r="HK470" s="18"/>
      <c r="HL470" s="18"/>
      <c r="HM470" s="18"/>
      <c r="HN470" s="18"/>
      <c r="HO470" s="18"/>
      <c r="HP470" s="18"/>
      <c r="HQ470" s="18"/>
      <c r="HR470" s="18"/>
      <c r="HS470" s="18"/>
      <c r="HT470" s="18"/>
      <c r="HU470" s="18"/>
      <c r="HV470" s="18"/>
      <c r="HW470" s="18"/>
      <c r="HX470" s="18"/>
      <c r="HY470" s="18"/>
      <c r="HZ470" s="18"/>
      <c r="IA470" s="18"/>
      <c r="IB470" s="18"/>
      <c r="IC470" s="18"/>
      <c r="ID470" s="18"/>
      <c r="IE470" s="18"/>
      <c r="IF470" s="18"/>
      <c r="IG470" s="18"/>
      <c r="IH470" s="18"/>
      <c r="II470" s="18"/>
      <c r="IJ470" s="18"/>
      <c r="IK470" s="18"/>
      <c r="IL470" s="18"/>
      <c r="IM470" s="18"/>
      <c r="IN470" s="18"/>
      <c r="IO470" s="18"/>
      <c r="IP470" s="18"/>
      <c r="IQ470" s="18"/>
      <c r="IR470" s="18"/>
      <c r="IS470" s="18"/>
      <c r="IT470" s="18"/>
      <c r="IU470" s="18"/>
      <c r="IV470" s="18"/>
      <c r="IW470" s="18"/>
      <c r="IX470" s="18"/>
      <c r="IY470" s="18"/>
      <c r="IZ470" s="18"/>
      <c r="JA470" s="18"/>
      <c r="JB470" s="18"/>
      <c r="JC470" s="18"/>
      <c r="JD470" s="18"/>
      <c r="JE470" s="18"/>
      <c r="JF470" s="18"/>
    </row>
    <row r="471" spans="36:266" x14ac:dyDescent="0.3">
      <c r="AJ471" s="24"/>
      <c r="AK471" s="24"/>
      <c r="AL471" s="20"/>
      <c r="AM471" s="23"/>
      <c r="AN471" s="18"/>
      <c r="AO471" s="24"/>
      <c r="AW471" s="71"/>
      <c r="AX471" s="71"/>
      <c r="AY471" s="71"/>
      <c r="BB471" s="25"/>
      <c r="BC471" s="21"/>
      <c r="BG471" s="18"/>
      <c r="BN471" s="22"/>
      <c r="BO471" s="22"/>
      <c r="BP471" s="22"/>
      <c r="BQ471" s="22"/>
      <c r="BR471" s="15"/>
      <c r="CF471" s="15"/>
      <c r="CL471" s="22"/>
      <c r="CM471" s="15"/>
      <c r="CR471" s="22"/>
      <c r="CT471" s="15"/>
      <c r="CW471" s="22"/>
      <c r="DA471" s="15"/>
      <c r="DH471" s="15"/>
      <c r="DJ471" s="22"/>
      <c r="DO471" s="15"/>
      <c r="DV471" s="15"/>
      <c r="EC471" s="15"/>
      <c r="EJ471" s="15"/>
      <c r="EQ471" s="15"/>
      <c r="EX471" s="15"/>
      <c r="FE471" s="15"/>
      <c r="FL471" s="15"/>
      <c r="FS471" s="15"/>
      <c r="FZ471" s="15"/>
      <c r="GG471" s="15"/>
      <c r="GN471" s="15"/>
      <c r="GP471" s="22"/>
      <c r="GQ471" s="22"/>
      <c r="GR471" s="22"/>
      <c r="GS471" s="22"/>
      <c r="GT471" s="22"/>
      <c r="GU471" s="15"/>
      <c r="GV471" s="22"/>
      <c r="GW471" s="22"/>
      <c r="GX471" s="22"/>
      <c r="GY471" s="18"/>
      <c r="GZ471" s="18"/>
      <c r="HA471" s="18"/>
      <c r="HB471" s="18"/>
      <c r="HC471" s="18"/>
      <c r="HD471" s="18"/>
      <c r="HE471" s="18"/>
      <c r="HF471" s="18"/>
      <c r="HG471" s="18"/>
      <c r="HH471" s="18"/>
      <c r="HI471" s="18"/>
      <c r="HJ471" s="18"/>
      <c r="HK471" s="18"/>
      <c r="HL471" s="18"/>
      <c r="HM471" s="18"/>
      <c r="HN471" s="18"/>
      <c r="HO471" s="18"/>
      <c r="HP471" s="18"/>
      <c r="HQ471" s="18"/>
      <c r="HR471" s="18"/>
      <c r="HS471" s="18"/>
      <c r="HT471" s="18"/>
      <c r="HU471" s="18"/>
      <c r="HV471" s="18"/>
      <c r="HW471" s="18"/>
      <c r="HX471" s="18"/>
      <c r="HY471" s="18"/>
      <c r="HZ471" s="18"/>
      <c r="IA471" s="18"/>
      <c r="IB471" s="18"/>
      <c r="IC471" s="18"/>
      <c r="ID471" s="18"/>
      <c r="IE471" s="18"/>
      <c r="IF471" s="18"/>
      <c r="IG471" s="18"/>
      <c r="IH471" s="18"/>
      <c r="II471" s="18"/>
      <c r="IJ471" s="18"/>
      <c r="IK471" s="18"/>
      <c r="IL471" s="18"/>
      <c r="IM471" s="18"/>
      <c r="IN471" s="18"/>
      <c r="IO471" s="18"/>
      <c r="IP471" s="18"/>
      <c r="IQ471" s="18"/>
      <c r="IR471" s="18"/>
      <c r="IS471" s="18"/>
      <c r="IT471" s="18"/>
      <c r="IU471" s="18"/>
      <c r="IV471" s="18"/>
      <c r="IW471" s="18"/>
      <c r="IX471" s="18"/>
      <c r="IY471" s="18"/>
      <c r="IZ471" s="18"/>
      <c r="JA471" s="18"/>
      <c r="JB471" s="18"/>
      <c r="JC471" s="18"/>
      <c r="JD471" s="18"/>
      <c r="JE471" s="18"/>
      <c r="JF471" s="18"/>
    </row>
    <row r="472" spans="36:266" x14ac:dyDescent="0.3">
      <c r="AJ472" s="24"/>
      <c r="AK472" s="24"/>
      <c r="AL472" s="20"/>
      <c r="AM472" s="23"/>
      <c r="AN472" s="18"/>
      <c r="AO472" s="24"/>
      <c r="AW472" s="71"/>
      <c r="AX472" s="71"/>
      <c r="AY472" s="71"/>
      <c r="BB472" s="25"/>
      <c r="BC472" s="21"/>
      <c r="BG472" s="18"/>
      <c r="BN472" s="22"/>
      <c r="BO472" s="22"/>
      <c r="BP472" s="22"/>
      <c r="BQ472" s="22"/>
      <c r="BR472" s="15"/>
      <c r="CF472" s="15"/>
      <c r="CL472" s="22"/>
      <c r="CM472" s="15"/>
      <c r="CR472" s="22"/>
      <c r="CT472" s="15"/>
      <c r="CW472" s="22"/>
      <c r="DA472" s="15"/>
      <c r="DH472" s="15"/>
      <c r="DJ472" s="22"/>
      <c r="DO472" s="15"/>
      <c r="DV472" s="15"/>
      <c r="EC472" s="15"/>
      <c r="EJ472" s="15"/>
      <c r="EQ472" s="15"/>
      <c r="EX472" s="15"/>
      <c r="FE472" s="15"/>
      <c r="FL472" s="15"/>
      <c r="FS472" s="15"/>
      <c r="FZ472" s="15"/>
      <c r="GG472" s="15"/>
      <c r="GN472" s="15"/>
      <c r="GP472" s="22"/>
      <c r="GQ472" s="22"/>
      <c r="GR472" s="22"/>
      <c r="GS472" s="22"/>
      <c r="GT472" s="22"/>
      <c r="GU472" s="15"/>
      <c r="GV472" s="22"/>
      <c r="GW472" s="22"/>
      <c r="GX472" s="22"/>
      <c r="GY472" s="18"/>
      <c r="GZ472" s="18"/>
      <c r="HA472" s="18"/>
      <c r="HB472" s="18"/>
      <c r="HC472" s="18"/>
      <c r="HD472" s="18"/>
      <c r="HE472" s="18"/>
      <c r="HF472" s="18"/>
      <c r="HG472" s="18"/>
      <c r="HH472" s="18"/>
      <c r="HI472" s="18"/>
      <c r="HJ472" s="18"/>
      <c r="HK472" s="18"/>
      <c r="HL472" s="18"/>
      <c r="HM472" s="18"/>
      <c r="HN472" s="18"/>
      <c r="HO472" s="18"/>
      <c r="HP472" s="18"/>
      <c r="HQ472" s="18"/>
      <c r="HR472" s="18"/>
      <c r="HS472" s="18"/>
      <c r="HT472" s="18"/>
      <c r="HU472" s="18"/>
      <c r="HV472" s="18"/>
      <c r="HW472" s="18"/>
      <c r="HX472" s="18"/>
      <c r="HY472" s="18"/>
      <c r="HZ472" s="18"/>
      <c r="IA472" s="18"/>
      <c r="IB472" s="18"/>
      <c r="IC472" s="18"/>
      <c r="ID472" s="18"/>
      <c r="IE472" s="18"/>
      <c r="IF472" s="18"/>
      <c r="IG472" s="18"/>
      <c r="IH472" s="18"/>
      <c r="II472" s="18"/>
      <c r="IJ472" s="18"/>
      <c r="IK472" s="18"/>
      <c r="IL472" s="18"/>
      <c r="IM472" s="18"/>
      <c r="IN472" s="18"/>
      <c r="IO472" s="18"/>
      <c r="IP472" s="18"/>
      <c r="IQ472" s="18"/>
      <c r="IR472" s="18"/>
      <c r="IS472" s="18"/>
      <c r="IT472" s="18"/>
      <c r="IU472" s="18"/>
      <c r="IV472" s="18"/>
      <c r="IW472" s="18"/>
      <c r="IX472" s="18"/>
      <c r="IY472" s="18"/>
      <c r="IZ472" s="18"/>
      <c r="JA472" s="18"/>
      <c r="JB472" s="18"/>
      <c r="JC472" s="18"/>
      <c r="JD472" s="18"/>
      <c r="JE472" s="18"/>
      <c r="JF472" s="18"/>
    </row>
    <row r="473" spans="36:266" x14ac:dyDescent="0.3">
      <c r="AJ473" s="24"/>
      <c r="AK473" s="24"/>
      <c r="AL473" s="20"/>
      <c r="AM473" s="23"/>
      <c r="AN473" s="18"/>
      <c r="AO473" s="24"/>
      <c r="AW473" s="71"/>
      <c r="AX473" s="71"/>
      <c r="AY473" s="71"/>
      <c r="BB473" s="25"/>
      <c r="BC473" s="21"/>
      <c r="BG473" s="18"/>
      <c r="BN473" s="22"/>
      <c r="BO473" s="22"/>
      <c r="BP473" s="22"/>
      <c r="BQ473" s="22"/>
      <c r="BR473" s="15"/>
      <c r="CF473" s="15"/>
      <c r="CL473" s="22"/>
      <c r="CM473" s="15"/>
      <c r="CR473" s="22"/>
      <c r="CT473" s="15"/>
      <c r="CW473" s="22"/>
      <c r="DA473" s="15"/>
      <c r="DH473" s="15"/>
      <c r="DJ473" s="22"/>
      <c r="DO473" s="15"/>
      <c r="DV473" s="15"/>
      <c r="EC473" s="15"/>
      <c r="EJ473" s="15"/>
      <c r="EQ473" s="15"/>
      <c r="EX473" s="15"/>
      <c r="FE473" s="15"/>
      <c r="FL473" s="15"/>
      <c r="FS473" s="15"/>
      <c r="FZ473" s="15"/>
      <c r="GG473" s="15"/>
      <c r="GN473" s="15"/>
      <c r="GP473" s="22"/>
      <c r="GQ473" s="22"/>
      <c r="GR473" s="22"/>
      <c r="GS473" s="22"/>
      <c r="GT473" s="22"/>
      <c r="GU473" s="15"/>
      <c r="GV473" s="22"/>
      <c r="GW473" s="22"/>
      <c r="GX473" s="22"/>
      <c r="GY473" s="18"/>
      <c r="GZ473" s="18"/>
      <c r="HA473" s="18"/>
      <c r="HB473" s="18"/>
      <c r="HC473" s="18"/>
      <c r="HD473" s="18"/>
      <c r="HE473" s="18"/>
      <c r="HF473" s="18"/>
      <c r="HG473" s="18"/>
      <c r="HH473" s="18"/>
      <c r="HI473" s="18"/>
      <c r="HJ473" s="18"/>
      <c r="HK473" s="18"/>
      <c r="HL473" s="18"/>
      <c r="HM473" s="18"/>
      <c r="HN473" s="18"/>
      <c r="HO473" s="18"/>
      <c r="HP473" s="18"/>
      <c r="HQ473" s="18"/>
      <c r="HR473" s="18"/>
      <c r="HS473" s="18"/>
      <c r="HT473" s="18"/>
      <c r="HU473" s="18"/>
      <c r="HV473" s="18"/>
      <c r="HW473" s="18"/>
      <c r="HX473" s="18"/>
      <c r="HY473" s="18"/>
      <c r="HZ473" s="18"/>
      <c r="IA473" s="18"/>
      <c r="IB473" s="18"/>
      <c r="IC473" s="18"/>
      <c r="ID473" s="18"/>
      <c r="IE473" s="18"/>
      <c r="IF473" s="18"/>
      <c r="IG473" s="18"/>
      <c r="IH473" s="18"/>
      <c r="II473" s="18"/>
      <c r="IJ473" s="18"/>
      <c r="IK473" s="18"/>
      <c r="IL473" s="18"/>
      <c r="IM473" s="18"/>
      <c r="IN473" s="18"/>
      <c r="IO473" s="18"/>
      <c r="IP473" s="18"/>
      <c r="IQ473" s="18"/>
      <c r="IR473" s="18"/>
      <c r="IS473" s="18"/>
      <c r="IT473" s="18"/>
      <c r="IU473" s="18"/>
      <c r="IV473" s="18"/>
      <c r="IW473" s="18"/>
      <c r="IX473" s="18"/>
      <c r="IY473" s="18"/>
      <c r="IZ473" s="18"/>
      <c r="JA473" s="18"/>
      <c r="JB473" s="18"/>
      <c r="JC473" s="18"/>
      <c r="JD473" s="18"/>
      <c r="JE473" s="18"/>
      <c r="JF473" s="18"/>
    </row>
    <row r="474" spans="36:266" x14ac:dyDescent="0.3">
      <c r="AJ474" s="24"/>
      <c r="AK474" s="24"/>
      <c r="AL474" s="20"/>
      <c r="AM474" s="23"/>
      <c r="AN474" s="18"/>
      <c r="AO474" s="24"/>
      <c r="AW474" s="71"/>
      <c r="AX474" s="71"/>
      <c r="AY474" s="71"/>
      <c r="BB474" s="25"/>
      <c r="BC474" s="21"/>
      <c r="BG474" s="18"/>
      <c r="BN474" s="22"/>
      <c r="BO474" s="22"/>
      <c r="BP474" s="22"/>
      <c r="BQ474" s="22"/>
      <c r="BR474" s="15"/>
      <c r="CF474" s="15"/>
      <c r="CL474" s="22"/>
      <c r="CM474" s="15"/>
      <c r="CR474" s="22"/>
      <c r="CT474" s="15"/>
      <c r="CW474" s="22"/>
      <c r="DA474" s="15"/>
      <c r="DH474" s="15"/>
      <c r="DJ474" s="22"/>
      <c r="DO474" s="15"/>
      <c r="DV474" s="15"/>
      <c r="EC474" s="15"/>
      <c r="EJ474" s="15"/>
      <c r="EQ474" s="15"/>
      <c r="EX474" s="15"/>
      <c r="FE474" s="15"/>
      <c r="FL474" s="15"/>
      <c r="FS474" s="15"/>
      <c r="FZ474" s="15"/>
      <c r="GG474" s="15"/>
      <c r="GN474" s="15"/>
      <c r="GP474" s="22"/>
      <c r="GQ474" s="22"/>
      <c r="GR474" s="22"/>
      <c r="GS474" s="22"/>
      <c r="GT474" s="22"/>
      <c r="GU474" s="15"/>
      <c r="GV474" s="22"/>
      <c r="GW474" s="22"/>
      <c r="GX474" s="22"/>
      <c r="GY474" s="18"/>
      <c r="GZ474" s="18"/>
      <c r="HA474" s="18"/>
      <c r="HB474" s="18"/>
      <c r="HC474" s="18"/>
      <c r="HD474" s="18"/>
      <c r="HE474" s="18"/>
      <c r="HF474" s="18"/>
      <c r="HG474" s="18"/>
      <c r="HH474" s="18"/>
      <c r="HI474" s="18"/>
      <c r="HJ474" s="18"/>
      <c r="HK474" s="18"/>
      <c r="HL474" s="18"/>
      <c r="HM474" s="18"/>
      <c r="HN474" s="18"/>
      <c r="HO474" s="18"/>
      <c r="HP474" s="18"/>
      <c r="HQ474" s="18"/>
      <c r="HR474" s="18"/>
      <c r="HS474" s="18"/>
      <c r="HT474" s="18"/>
      <c r="HU474" s="18"/>
      <c r="HV474" s="18"/>
      <c r="HW474" s="18"/>
      <c r="HX474" s="18"/>
      <c r="HY474" s="18"/>
      <c r="HZ474" s="18"/>
      <c r="IA474" s="18"/>
      <c r="IB474" s="18"/>
      <c r="IC474" s="18"/>
      <c r="ID474" s="18"/>
      <c r="IE474" s="18"/>
      <c r="IF474" s="18"/>
      <c r="IG474" s="18"/>
      <c r="IH474" s="18"/>
      <c r="II474" s="18"/>
      <c r="IJ474" s="18"/>
      <c r="IK474" s="18"/>
      <c r="IL474" s="18"/>
      <c r="IM474" s="18"/>
      <c r="IN474" s="18"/>
      <c r="IO474" s="18"/>
      <c r="IP474" s="18"/>
      <c r="IQ474" s="18"/>
      <c r="IR474" s="18"/>
      <c r="IS474" s="18"/>
      <c r="IT474" s="18"/>
      <c r="IU474" s="18"/>
      <c r="IV474" s="18"/>
      <c r="IW474" s="18"/>
      <c r="IX474" s="18"/>
      <c r="IY474" s="18"/>
      <c r="IZ474" s="18"/>
      <c r="JA474" s="18"/>
      <c r="JB474" s="18"/>
      <c r="JC474" s="18"/>
      <c r="JD474" s="18"/>
      <c r="JE474" s="18"/>
      <c r="JF474" s="18"/>
    </row>
    <row r="475" spans="36:266" x14ac:dyDescent="0.3">
      <c r="AJ475" s="24"/>
      <c r="AK475" s="24"/>
      <c r="AL475" s="20"/>
      <c r="AM475" s="23"/>
      <c r="AN475" s="18"/>
      <c r="AO475" s="24"/>
      <c r="AW475" s="71"/>
      <c r="AX475" s="71"/>
      <c r="AY475" s="71"/>
      <c r="BB475" s="25"/>
      <c r="BC475" s="21"/>
      <c r="BG475" s="18"/>
      <c r="BN475" s="22"/>
      <c r="BO475" s="22"/>
      <c r="BP475" s="22"/>
      <c r="BQ475" s="22"/>
      <c r="BR475" s="15"/>
      <c r="CF475" s="15"/>
      <c r="CL475" s="22"/>
      <c r="CM475" s="15"/>
      <c r="CR475" s="22"/>
      <c r="CT475" s="15"/>
      <c r="CW475" s="22"/>
      <c r="DA475" s="15"/>
      <c r="DH475" s="15"/>
      <c r="DJ475" s="22"/>
      <c r="DO475" s="15"/>
      <c r="DV475" s="15"/>
      <c r="EC475" s="15"/>
      <c r="EJ475" s="15"/>
      <c r="EQ475" s="15"/>
      <c r="EX475" s="15"/>
      <c r="FE475" s="15"/>
      <c r="FL475" s="15"/>
      <c r="FS475" s="15"/>
      <c r="FZ475" s="15"/>
      <c r="GG475" s="15"/>
      <c r="GN475" s="15"/>
      <c r="GP475" s="22"/>
      <c r="GQ475" s="22"/>
      <c r="GR475" s="22"/>
      <c r="GS475" s="22"/>
      <c r="GT475" s="22"/>
      <c r="GU475" s="15"/>
      <c r="GV475" s="22"/>
      <c r="GW475" s="22"/>
      <c r="GX475" s="22"/>
      <c r="GY475" s="18"/>
      <c r="GZ475" s="18"/>
      <c r="HA475" s="18"/>
      <c r="HB475" s="18"/>
      <c r="HC475" s="18"/>
      <c r="HD475" s="18"/>
      <c r="HE475" s="18"/>
      <c r="HF475" s="18"/>
      <c r="HG475" s="18"/>
      <c r="HH475" s="18"/>
      <c r="HI475" s="18"/>
      <c r="HJ475" s="18"/>
      <c r="HK475" s="18"/>
      <c r="HL475" s="18"/>
      <c r="HM475" s="18"/>
      <c r="HN475" s="18"/>
      <c r="HO475" s="18"/>
      <c r="HP475" s="18"/>
      <c r="HQ475" s="18"/>
      <c r="HR475" s="18"/>
      <c r="HS475" s="18"/>
      <c r="HT475" s="18"/>
      <c r="HU475" s="18"/>
      <c r="HV475" s="18"/>
      <c r="HW475" s="18"/>
      <c r="HX475" s="18"/>
      <c r="HY475" s="18"/>
      <c r="HZ475" s="18"/>
      <c r="IA475" s="18"/>
      <c r="IB475" s="18"/>
      <c r="IC475" s="18"/>
      <c r="ID475" s="18"/>
      <c r="IE475" s="18"/>
      <c r="IF475" s="18"/>
      <c r="IG475" s="18"/>
      <c r="IH475" s="18"/>
      <c r="II475" s="18"/>
      <c r="IJ475" s="18"/>
      <c r="IK475" s="18"/>
      <c r="IL475" s="18"/>
      <c r="IM475" s="18"/>
      <c r="IN475" s="18"/>
      <c r="IO475" s="18"/>
      <c r="IP475" s="18"/>
      <c r="IQ475" s="18"/>
      <c r="IR475" s="18"/>
      <c r="IS475" s="18"/>
      <c r="IT475" s="18"/>
      <c r="IU475" s="18"/>
      <c r="IV475" s="18"/>
      <c r="IW475" s="18"/>
      <c r="IX475" s="18"/>
      <c r="IY475" s="18"/>
      <c r="IZ475" s="18"/>
      <c r="JA475" s="18"/>
      <c r="JB475" s="18"/>
      <c r="JC475" s="18"/>
      <c r="JD475" s="18"/>
      <c r="JE475" s="18"/>
      <c r="JF475" s="18"/>
    </row>
    <row r="476" spans="36:266" x14ac:dyDescent="0.3">
      <c r="AJ476" s="24"/>
      <c r="AK476" s="24"/>
      <c r="AL476" s="20"/>
      <c r="AM476" s="23"/>
      <c r="AN476" s="18"/>
      <c r="AO476" s="24"/>
      <c r="AW476" s="71"/>
      <c r="AX476" s="71"/>
      <c r="AY476" s="71"/>
      <c r="BB476" s="25"/>
      <c r="BC476" s="21"/>
      <c r="BG476" s="18"/>
      <c r="BN476" s="22"/>
      <c r="BO476" s="22"/>
      <c r="BP476" s="22"/>
      <c r="BQ476" s="22"/>
      <c r="BR476" s="15"/>
      <c r="CF476" s="15"/>
      <c r="CL476" s="22"/>
      <c r="CM476" s="15"/>
      <c r="CR476" s="22"/>
      <c r="CT476" s="15"/>
      <c r="CW476" s="22"/>
      <c r="DA476" s="15"/>
      <c r="DH476" s="15"/>
      <c r="DJ476" s="22"/>
      <c r="DO476" s="15"/>
      <c r="DV476" s="15"/>
      <c r="EC476" s="15"/>
      <c r="EJ476" s="15"/>
      <c r="EQ476" s="15"/>
      <c r="EX476" s="15"/>
      <c r="FE476" s="15"/>
      <c r="FL476" s="15"/>
      <c r="FS476" s="15"/>
      <c r="FZ476" s="15"/>
      <c r="GG476" s="15"/>
      <c r="GN476" s="15"/>
      <c r="GP476" s="22"/>
      <c r="GQ476" s="22"/>
      <c r="GR476" s="22"/>
      <c r="GS476" s="22"/>
      <c r="GT476" s="22"/>
      <c r="GU476" s="15"/>
      <c r="GV476" s="22"/>
      <c r="GW476" s="22"/>
      <c r="GX476" s="22"/>
      <c r="GY476" s="18"/>
      <c r="GZ476" s="18"/>
      <c r="HA476" s="18"/>
      <c r="HB476" s="18"/>
      <c r="HC476" s="18"/>
      <c r="HD476" s="18"/>
      <c r="HE476" s="18"/>
      <c r="HF476" s="18"/>
      <c r="HG476" s="18"/>
      <c r="HH476" s="18"/>
      <c r="HI476" s="18"/>
      <c r="HJ476" s="18"/>
      <c r="HK476" s="18"/>
      <c r="HL476" s="18"/>
      <c r="HM476" s="18"/>
      <c r="HN476" s="18"/>
      <c r="HO476" s="18"/>
      <c r="HP476" s="18"/>
      <c r="HQ476" s="18"/>
      <c r="HR476" s="18"/>
      <c r="HS476" s="18"/>
      <c r="HT476" s="18"/>
      <c r="HU476" s="18"/>
      <c r="HV476" s="18"/>
      <c r="HW476" s="18"/>
      <c r="HX476" s="18"/>
      <c r="HY476" s="18"/>
      <c r="HZ476" s="18"/>
      <c r="IA476" s="18"/>
      <c r="IB476" s="18"/>
      <c r="IC476" s="18"/>
      <c r="ID476" s="18"/>
      <c r="IE476" s="18"/>
      <c r="IF476" s="18"/>
      <c r="IG476" s="18"/>
      <c r="IH476" s="18"/>
      <c r="II476" s="18"/>
      <c r="IJ476" s="18"/>
      <c r="IK476" s="18"/>
      <c r="IL476" s="18"/>
      <c r="IM476" s="18"/>
      <c r="IN476" s="18"/>
      <c r="IO476" s="18"/>
      <c r="IP476" s="18"/>
      <c r="IQ476" s="18"/>
      <c r="IR476" s="18"/>
      <c r="IS476" s="18"/>
      <c r="IT476" s="18"/>
      <c r="IU476" s="18"/>
      <c r="IV476" s="18"/>
      <c r="IW476" s="18"/>
      <c r="IX476" s="18"/>
      <c r="IY476" s="18"/>
      <c r="IZ476" s="18"/>
      <c r="JA476" s="18"/>
      <c r="JB476" s="18"/>
      <c r="JC476" s="18"/>
      <c r="JD476" s="18"/>
      <c r="JE476" s="18"/>
      <c r="JF476" s="18"/>
    </row>
    <row r="477" spans="36:266" x14ac:dyDescent="0.3">
      <c r="AJ477" s="24"/>
      <c r="AK477" s="24"/>
      <c r="AL477" s="20"/>
      <c r="AM477" s="23"/>
      <c r="AN477" s="18"/>
      <c r="AO477" s="24"/>
      <c r="AW477" s="71"/>
      <c r="AX477" s="71"/>
      <c r="AY477" s="71"/>
      <c r="BB477" s="25"/>
      <c r="BC477" s="21"/>
      <c r="BG477" s="18"/>
      <c r="BN477" s="22"/>
      <c r="BO477" s="22"/>
      <c r="BP477" s="22"/>
      <c r="BQ477" s="22"/>
      <c r="BR477" s="15"/>
      <c r="CF477" s="15"/>
      <c r="CL477" s="22"/>
      <c r="CM477" s="15"/>
      <c r="CR477" s="22"/>
      <c r="CT477" s="15"/>
      <c r="CW477" s="22"/>
      <c r="DA477" s="15"/>
      <c r="DH477" s="15"/>
      <c r="DJ477" s="22"/>
      <c r="DO477" s="15"/>
      <c r="DV477" s="15"/>
      <c r="EC477" s="15"/>
      <c r="EJ477" s="15"/>
      <c r="EQ477" s="15"/>
      <c r="EX477" s="15"/>
      <c r="FE477" s="15"/>
      <c r="FL477" s="15"/>
      <c r="FS477" s="15"/>
      <c r="FZ477" s="15"/>
      <c r="GG477" s="15"/>
      <c r="GN477" s="15"/>
      <c r="GP477" s="22"/>
      <c r="GQ477" s="22"/>
      <c r="GR477" s="22"/>
      <c r="GS477" s="22"/>
      <c r="GT477" s="22"/>
      <c r="GU477" s="15"/>
      <c r="GV477" s="22"/>
      <c r="GW477" s="22"/>
      <c r="GX477" s="22"/>
      <c r="GY477" s="18"/>
      <c r="GZ477" s="18"/>
      <c r="HA477" s="18"/>
      <c r="HB477" s="18"/>
      <c r="HC477" s="18"/>
      <c r="HD477" s="18"/>
      <c r="HE477" s="18"/>
      <c r="HF477" s="18"/>
      <c r="HG477" s="18"/>
      <c r="HH477" s="18"/>
      <c r="HI477" s="18"/>
      <c r="HJ477" s="18"/>
      <c r="HK477" s="18"/>
      <c r="HL477" s="18"/>
      <c r="HM477" s="18"/>
      <c r="HN477" s="18"/>
      <c r="HO477" s="18"/>
      <c r="HP477" s="18"/>
      <c r="HQ477" s="18"/>
      <c r="HR477" s="18"/>
      <c r="HS477" s="18"/>
      <c r="HT477" s="18"/>
      <c r="HU477" s="18"/>
      <c r="HV477" s="18"/>
      <c r="HW477" s="18"/>
      <c r="HX477" s="18"/>
      <c r="HY477" s="18"/>
      <c r="HZ477" s="18"/>
      <c r="IA477" s="18"/>
      <c r="IB477" s="18"/>
      <c r="IC477" s="18"/>
      <c r="ID477" s="18"/>
      <c r="IE477" s="18"/>
      <c r="IF477" s="18"/>
      <c r="IG477" s="18"/>
      <c r="IH477" s="18"/>
      <c r="II477" s="18"/>
      <c r="IJ477" s="18"/>
      <c r="IK477" s="18"/>
      <c r="IL477" s="18"/>
      <c r="IM477" s="18"/>
      <c r="IN477" s="18"/>
      <c r="IO477" s="18"/>
      <c r="IP477" s="18"/>
      <c r="IQ477" s="18"/>
      <c r="IR477" s="18"/>
      <c r="IS477" s="18"/>
      <c r="IT477" s="18"/>
      <c r="IU477" s="18"/>
      <c r="IV477" s="18"/>
      <c r="IW477" s="18"/>
      <c r="IX477" s="18"/>
      <c r="IY477" s="18"/>
      <c r="IZ477" s="18"/>
      <c r="JA477" s="18"/>
      <c r="JB477" s="18"/>
      <c r="JC477" s="18"/>
      <c r="JD477" s="18"/>
      <c r="JE477" s="18"/>
      <c r="JF477" s="18"/>
    </row>
    <row r="478" spans="36:266" x14ac:dyDescent="0.3">
      <c r="AJ478" s="24"/>
      <c r="AK478" s="24"/>
      <c r="AL478" s="20"/>
      <c r="AM478" s="23"/>
      <c r="AN478" s="18"/>
      <c r="AO478" s="24"/>
      <c r="AW478" s="71"/>
      <c r="AX478" s="71"/>
      <c r="AY478" s="71"/>
      <c r="BB478" s="25"/>
      <c r="BC478" s="21"/>
      <c r="BG478" s="18"/>
      <c r="BN478" s="22"/>
      <c r="BO478" s="22"/>
      <c r="BP478" s="22"/>
      <c r="BQ478" s="22"/>
      <c r="BR478" s="15"/>
      <c r="CF478" s="15"/>
      <c r="CL478" s="22"/>
      <c r="CM478" s="15"/>
      <c r="CR478" s="22"/>
      <c r="CT478" s="15"/>
      <c r="CW478" s="22"/>
      <c r="DA478" s="15"/>
      <c r="DH478" s="15"/>
      <c r="DJ478" s="22"/>
      <c r="DO478" s="15"/>
      <c r="DV478" s="15"/>
      <c r="EC478" s="15"/>
      <c r="EJ478" s="15"/>
      <c r="EQ478" s="15"/>
      <c r="EX478" s="15"/>
      <c r="FE478" s="15"/>
      <c r="FL478" s="15"/>
      <c r="FS478" s="15"/>
      <c r="FZ478" s="15"/>
      <c r="GG478" s="15"/>
      <c r="GN478" s="15"/>
      <c r="GP478" s="22"/>
      <c r="GQ478" s="22"/>
      <c r="GR478" s="22"/>
      <c r="GS478" s="22"/>
      <c r="GT478" s="22"/>
      <c r="GU478" s="15"/>
      <c r="GV478" s="22"/>
      <c r="GW478" s="22"/>
      <c r="GX478" s="22"/>
      <c r="GY478" s="18"/>
      <c r="GZ478" s="18"/>
      <c r="HA478" s="18"/>
      <c r="HB478" s="18"/>
      <c r="HC478" s="18"/>
      <c r="HD478" s="18"/>
      <c r="HE478" s="18"/>
      <c r="HF478" s="18"/>
      <c r="HG478" s="18"/>
      <c r="HH478" s="18"/>
      <c r="HI478" s="18"/>
      <c r="HJ478" s="18"/>
      <c r="HK478" s="18"/>
      <c r="HL478" s="18"/>
      <c r="HM478" s="18"/>
      <c r="HN478" s="18"/>
      <c r="HO478" s="18"/>
      <c r="HP478" s="18"/>
      <c r="HQ478" s="18"/>
      <c r="HR478" s="18"/>
      <c r="HS478" s="18"/>
      <c r="HT478" s="18"/>
      <c r="HU478" s="18"/>
      <c r="HV478" s="18"/>
      <c r="HW478" s="18"/>
      <c r="HX478" s="18"/>
      <c r="HY478" s="18"/>
      <c r="HZ478" s="18"/>
      <c r="IA478" s="18"/>
      <c r="IB478" s="18"/>
      <c r="IC478" s="18"/>
      <c r="ID478" s="18"/>
      <c r="IE478" s="18"/>
      <c r="IF478" s="18"/>
      <c r="IG478" s="18"/>
      <c r="IH478" s="18"/>
      <c r="II478" s="18"/>
      <c r="IJ478" s="18"/>
      <c r="IK478" s="18"/>
      <c r="IL478" s="18"/>
      <c r="IM478" s="18"/>
      <c r="IN478" s="18"/>
      <c r="IO478" s="18"/>
      <c r="IP478" s="18"/>
      <c r="IQ478" s="18"/>
      <c r="IR478" s="18"/>
      <c r="IS478" s="18"/>
      <c r="IT478" s="18"/>
      <c r="IU478" s="18"/>
      <c r="IV478" s="18"/>
      <c r="IW478" s="18"/>
      <c r="IX478" s="18"/>
      <c r="IY478" s="18"/>
      <c r="IZ478" s="18"/>
      <c r="JA478" s="18"/>
      <c r="JB478" s="18"/>
      <c r="JC478" s="18"/>
      <c r="JD478" s="18"/>
      <c r="JE478" s="18"/>
      <c r="JF478" s="18"/>
    </row>
    <row r="479" spans="36:266" x14ac:dyDescent="0.3">
      <c r="AJ479" s="24"/>
      <c r="AK479" s="24"/>
      <c r="AL479" s="20"/>
      <c r="AM479" s="23"/>
      <c r="AN479" s="18"/>
      <c r="AO479" s="24"/>
      <c r="AW479" s="71"/>
      <c r="AX479" s="71"/>
      <c r="AY479" s="71"/>
      <c r="BB479" s="25"/>
      <c r="BC479" s="21"/>
      <c r="BG479" s="18"/>
      <c r="BN479" s="22"/>
      <c r="BO479" s="22"/>
      <c r="BP479" s="22"/>
      <c r="BQ479" s="22"/>
      <c r="BR479" s="15"/>
      <c r="CF479" s="15"/>
      <c r="CL479" s="22"/>
      <c r="CM479" s="15"/>
      <c r="CR479" s="22"/>
      <c r="CT479" s="15"/>
      <c r="CW479" s="22"/>
      <c r="DA479" s="15"/>
      <c r="DH479" s="15"/>
      <c r="DJ479" s="22"/>
      <c r="DO479" s="15"/>
      <c r="DV479" s="15"/>
      <c r="EC479" s="15"/>
      <c r="EJ479" s="15"/>
      <c r="EQ479" s="15"/>
      <c r="EX479" s="15"/>
      <c r="FE479" s="15"/>
      <c r="FL479" s="15"/>
      <c r="FS479" s="15"/>
      <c r="FZ479" s="15"/>
      <c r="GG479" s="15"/>
      <c r="GN479" s="15"/>
      <c r="GP479" s="22"/>
      <c r="GQ479" s="22"/>
      <c r="GR479" s="22"/>
      <c r="GS479" s="22"/>
      <c r="GT479" s="22"/>
      <c r="GU479" s="15"/>
      <c r="GV479" s="22"/>
      <c r="GW479" s="22"/>
      <c r="GX479" s="22"/>
      <c r="GY479" s="18"/>
      <c r="GZ479" s="18"/>
      <c r="HA479" s="18"/>
      <c r="HB479" s="18"/>
      <c r="HC479" s="18"/>
      <c r="HD479" s="18"/>
      <c r="HE479" s="18"/>
      <c r="HF479" s="18"/>
      <c r="HG479" s="18"/>
      <c r="HH479" s="18"/>
      <c r="HI479" s="18"/>
      <c r="HJ479" s="18"/>
      <c r="HK479" s="18"/>
      <c r="HL479" s="18"/>
      <c r="HM479" s="18"/>
      <c r="HN479" s="18"/>
      <c r="HO479" s="18"/>
      <c r="HP479" s="18"/>
      <c r="HQ479" s="18"/>
      <c r="HR479" s="18"/>
      <c r="HS479" s="18"/>
      <c r="HT479" s="18"/>
      <c r="HU479" s="18"/>
      <c r="HV479" s="18"/>
      <c r="HW479" s="18"/>
      <c r="HX479" s="18"/>
      <c r="HY479" s="18"/>
      <c r="HZ479" s="18"/>
      <c r="IA479" s="18"/>
      <c r="IB479" s="18"/>
      <c r="IC479" s="18"/>
      <c r="ID479" s="18"/>
      <c r="IE479" s="18"/>
      <c r="IF479" s="18"/>
      <c r="IG479" s="18"/>
      <c r="IH479" s="18"/>
      <c r="II479" s="18"/>
      <c r="IJ479" s="18"/>
      <c r="IK479" s="18"/>
      <c r="IL479" s="18"/>
      <c r="IM479" s="18"/>
      <c r="IN479" s="18"/>
      <c r="IO479" s="18"/>
      <c r="IP479" s="18"/>
      <c r="IQ479" s="18"/>
      <c r="IR479" s="18"/>
      <c r="IS479" s="18"/>
      <c r="IT479" s="18"/>
      <c r="IU479" s="18"/>
      <c r="IV479" s="18"/>
      <c r="IW479" s="18"/>
      <c r="IX479" s="18"/>
      <c r="IY479" s="18"/>
      <c r="IZ479" s="18"/>
      <c r="JA479" s="18"/>
      <c r="JB479" s="18"/>
      <c r="JC479" s="18"/>
      <c r="JD479" s="18"/>
      <c r="JE479" s="18"/>
      <c r="JF479" s="18"/>
    </row>
    <row r="480" spans="36:266" x14ac:dyDescent="0.3">
      <c r="AJ480" s="24"/>
      <c r="AK480" s="24"/>
      <c r="AL480" s="20"/>
      <c r="AM480" s="23"/>
      <c r="AN480" s="18"/>
      <c r="AO480" s="24"/>
      <c r="AW480" s="71"/>
      <c r="AX480" s="71"/>
      <c r="AY480" s="71"/>
      <c r="BB480" s="25"/>
      <c r="BC480" s="21"/>
      <c r="BG480" s="18"/>
      <c r="BN480" s="22"/>
      <c r="BO480" s="22"/>
      <c r="BP480" s="22"/>
      <c r="BQ480" s="22"/>
      <c r="BR480" s="15"/>
      <c r="CF480" s="15"/>
      <c r="CL480" s="22"/>
      <c r="CM480" s="15"/>
      <c r="CR480" s="22"/>
      <c r="CT480" s="15"/>
      <c r="CW480" s="22"/>
      <c r="DA480" s="15"/>
      <c r="DH480" s="15"/>
      <c r="DJ480" s="22"/>
      <c r="DO480" s="15"/>
      <c r="DV480" s="15"/>
      <c r="EC480" s="15"/>
      <c r="EJ480" s="15"/>
      <c r="EQ480" s="15"/>
      <c r="EX480" s="15"/>
      <c r="FE480" s="15"/>
      <c r="FL480" s="15"/>
      <c r="FS480" s="15"/>
      <c r="FZ480" s="15"/>
      <c r="GG480" s="15"/>
      <c r="GN480" s="15"/>
      <c r="GP480" s="22"/>
      <c r="GQ480" s="22"/>
      <c r="GR480" s="22"/>
      <c r="GS480" s="22"/>
      <c r="GT480" s="22"/>
      <c r="GU480" s="15"/>
      <c r="GV480" s="22"/>
      <c r="GW480" s="22"/>
      <c r="GX480" s="22"/>
      <c r="GY480" s="18"/>
      <c r="GZ480" s="18"/>
      <c r="HA480" s="18"/>
      <c r="HB480" s="18"/>
      <c r="HC480" s="18"/>
      <c r="HD480" s="18"/>
      <c r="HE480" s="18"/>
      <c r="HF480" s="18"/>
      <c r="HG480" s="18"/>
      <c r="HH480" s="18"/>
      <c r="HI480" s="18"/>
      <c r="HJ480" s="18"/>
      <c r="HK480" s="18"/>
      <c r="HL480" s="18"/>
      <c r="HM480" s="18"/>
      <c r="HN480" s="18"/>
      <c r="HO480" s="18"/>
      <c r="HP480" s="18"/>
      <c r="HQ480" s="18"/>
      <c r="HR480" s="18"/>
      <c r="HS480" s="18"/>
      <c r="HT480" s="18"/>
      <c r="HU480" s="18"/>
      <c r="HV480" s="18"/>
      <c r="HW480" s="18"/>
      <c r="HX480" s="18"/>
      <c r="HY480" s="18"/>
      <c r="HZ480" s="18"/>
      <c r="IA480" s="18"/>
      <c r="IB480" s="18"/>
      <c r="IC480" s="18"/>
      <c r="ID480" s="18"/>
      <c r="IE480" s="18"/>
      <c r="IF480" s="18"/>
      <c r="IG480" s="18"/>
      <c r="IH480" s="18"/>
      <c r="II480" s="18"/>
      <c r="IJ480" s="18"/>
      <c r="IK480" s="18"/>
      <c r="IL480" s="18"/>
      <c r="IM480" s="18"/>
      <c r="IN480" s="18"/>
      <c r="IO480" s="18"/>
      <c r="IP480" s="18"/>
      <c r="IQ480" s="18"/>
      <c r="IR480" s="18"/>
      <c r="IS480" s="18"/>
      <c r="IT480" s="18"/>
      <c r="IU480" s="18"/>
      <c r="IV480" s="18"/>
      <c r="IW480" s="18"/>
      <c r="IX480" s="18"/>
      <c r="IY480" s="18"/>
      <c r="IZ480" s="18"/>
      <c r="JA480" s="18"/>
      <c r="JB480" s="18"/>
      <c r="JC480" s="18"/>
      <c r="JD480" s="18"/>
      <c r="JE480" s="18"/>
      <c r="JF480" s="18"/>
    </row>
    <row r="481" spans="36:266" x14ac:dyDescent="0.3">
      <c r="AJ481" s="24"/>
      <c r="AK481" s="24"/>
      <c r="AL481" s="20"/>
      <c r="AM481" s="23"/>
      <c r="AN481" s="18"/>
      <c r="AO481" s="24"/>
      <c r="AW481" s="71"/>
      <c r="AX481" s="71"/>
      <c r="AY481" s="71"/>
      <c r="BB481" s="25"/>
      <c r="BC481" s="21"/>
      <c r="BG481" s="18"/>
      <c r="BN481" s="22"/>
      <c r="BO481" s="22"/>
      <c r="BP481" s="22"/>
      <c r="BQ481" s="22"/>
      <c r="BR481" s="15"/>
      <c r="CF481" s="15"/>
      <c r="CL481" s="22"/>
      <c r="CM481" s="15"/>
      <c r="CR481" s="22"/>
      <c r="CT481" s="15"/>
      <c r="CW481" s="22"/>
      <c r="DA481" s="15"/>
      <c r="DH481" s="15"/>
      <c r="DJ481" s="22"/>
      <c r="DO481" s="15"/>
      <c r="DV481" s="15"/>
      <c r="EC481" s="15"/>
      <c r="EJ481" s="15"/>
      <c r="EQ481" s="15"/>
      <c r="EX481" s="15"/>
      <c r="FE481" s="15"/>
      <c r="FL481" s="15"/>
      <c r="FS481" s="15"/>
      <c r="FZ481" s="15"/>
      <c r="GG481" s="15"/>
      <c r="GN481" s="15"/>
      <c r="GP481" s="22"/>
      <c r="GQ481" s="22"/>
      <c r="GR481" s="22"/>
      <c r="GS481" s="22"/>
      <c r="GT481" s="22"/>
      <c r="GU481" s="15"/>
      <c r="GV481" s="22"/>
      <c r="GW481" s="22"/>
      <c r="GX481" s="22"/>
      <c r="GY481" s="18"/>
      <c r="GZ481" s="18"/>
      <c r="HA481" s="18"/>
      <c r="HB481" s="18"/>
      <c r="HC481" s="18"/>
      <c r="HD481" s="18"/>
      <c r="HE481" s="18"/>
      <c r="HF481" s="18"/>
      <c r="HG481" s="18"/>
      <c r="HH481" s="18"/>
      <c r="HI481" s="18"/>
      <c r="HJ481" s="18"/>
      <c r="HK481" s="18"/>
      <c r="HL481" s="18"/>
      <c r="HM481" s="18"/>
      <c r="HN481" s="18"/>
      <c r="HO481" s="18"/>
      <c r="HP481" s="18"/>
      <c r="HQ481" s="18"/>
      <c r="HR481" s="18"/>
      <c r="HS481" s="18"/>
      <c r="HT481" s="18"/>
      <c r="HU481" s="18"/>
      <c r="HV481" s="18"/>
      <c r="HW481" s="18"/>
      <c r="HX481" s="18"/>
      <c r="HY481" s="18"/>
      <c r="HZ481" s="18"/>
      <c r="IA481" s="18"/>
      <c r="IB481" s="18"/>
      <c r="IC481" s="18"/>
      <c r="ID481" s="18"/>
      <c r="IE481" s="18"/>
      <c r="IF481" s="18"/>
      <c r="IG481" s="18"/>
      <c r="IH481" s="18"/>
      <c r="II481" s="18"/>
      <c r="IJ481" s="18"/>
      <c r="IK481" s="18"/>
      <c r="IL481" s="18"/>
      <c r="IM481" s="18"/>
      <c r="IN481" s="18"/>
      <c r="IO481" s="18"/>
      <c r="IP481" s="18"/>
      <c r="IQ481" s="18"/>
      <c r="IR481" s="18"/>
      <c r="IS481" s="18"/>
      <c r="IT481" s="18"/>
      <c r="IU481" s="18"/>
      <c r="IV481" s="18"/>
      <c r="IW481" s="18"/>
      <c r="IX481" s="18"/>
      <c r="IY481" s="18"/>
      <c r="IZ481" s="18"/>
      <c r="JA481" s="18"/>
      <c r="JB481" s="18"/>
      <c r="JC481" s="18"/>
      <c r="JD481" s="18"/>
      <c r="JE481" s="18"/>
      <c r="JF481" s="18"/>
    </row>
    <row r="482" spans="36:266" x14ac:dyDescent="0.3">
      <c r="AJ482" s="24"/>
      <c r="AK482" s="24"/>
      <c r="AL482" s="20"/>
      <c r="AM482" s="23"/>
      <c r="AN482" s="18"/>
      <c r="AO482" s="24"/>
      <c r="AW482" s="71"/>
      <c r="AX482" s="71"/>
      <c r="AY482" s="71"/>
      <c r="BB482" s="25"/>
      <c r="BC482" s="21"/>
      <c r="BG482" s="18"/>
      <c r="BN482" s="22"/>
      <c r="BO482" s="22"/>
      <c r="BP482" s="22"/>
      <c r="BQ482" s="22"/>
      <c r="BR482" s="15"/>
      <c r="CF482" s="15"/>
      <c r="CL482" s="22"/>
      <c r="CM482" s="15"/>
      <c r="CR482" s="22"/>
      <c r="CT482" s="15"/>
      <c r="CW482" s="22"/>
      <c r="DA482" s="15"/>
      <c r="DH482" s="15"/>
      <c r="DJ482" s="22"/>
      <c r="DO482" s="15"/>
      <c r="DV482" s="15"/>
      <c r="EC482" s="15"/>
      <c r="EJ482" s="15"/>
      <c r="EQ482" s="15"/>
      <c r="EX482" s="15"/>
      <c r="FE482" s="15"/>
      <c r="FL482" s="15"/>
      <c r="FS482" s="15"/>
      <c r="FZ482" s="15"/>
      <c r="GG482" s="15"/>
      <c r="GN482" s="15"/>
      <c r="GP482" s="22"/>
      <c r="GQ482" s="22"/>
      <c r="GR482" s="22"/>
      <c r="GS482" s="22"/>
      <c r="GT482" s="22"/>
      <c r="GU482" s="15"/>
      <c r="GV482" s="22"/>
      <c r="GW482" s="22"/>
      <c r="GX482" s="22"/>
      <c r="GY482" s="18"/>
      <c r="GZ482" s="18"/>
      <c r="HA482" s="18"/>
      <c r="HB482" s="18"/>
      <c r="HC482" s="18"/>
      <c r="HD482" s="18"/>
      <c r="HE482" s="18"/>
      <c r="HF482" s="18"/>
      <c r="HG482" s="18"/>
      <c r="HH482" s="18"/>
      <c r="HI482" s="18"/>
      <c r="HJ482" s="18"/>
      <c r="HK482" s="18"/>
      <c r="HL482" s="18"/>
      <c r="HM482" s="18"/>
      <c r="HN482" s="18"/>
      <c r="HO482" s="18"/>
      <c r="HP482" s="18"/>
      <c r="HQ482" s="18"/>
      <c r="HR482" s="18"/>
      <c r="HS482" s="18"/>
      <c r="HT482" s="18"/>
      <c r="HU482" s="18"/>
      <c r="HV482" s="18"/>
      <c r="HW482" s="18"/>
      <c r="HX482" s="18"/>
      <c r="HY482" s="18"/>
      <c r="HZ482" s="18"/>
      <c r="IA482" s="18"/>
      <c r="IB482" s="18"/>
      <c r="IC482" s="18"/>
      <c r="ID482" s="18"/>
      <c r="IE482" s="18"/>
      <c r="IF482" s="18"/>
      <c r="IG482" s="18"/>
      <c r="IH482" s="18"/>
      <c r="II482" s="18"/>
      <c r="IJ482" s="18"/>
      <c r="IK482" s="18"/>
      <c r="IL482" s="18"/>
      <c r="IM482" s="18"/>
      <c r="IN482" s="18"/>
      <c r="IO482" s="18"/>
      <c r="IP482" s="18"/>
      <c r="IQ482" s="18"/>
      <c r="IR482" s="18"/>
      <c r="IS482" s="18"/>
      <c r="IT482" s="18"/>
      <c r="IU482" s="18"/>
      <c r="IV482" s="18"/>
      <c r="IW482" s="18"/>
      <c r="IX482" s="18"/>
      <c r="IY482" s="18"/>
      <c r="IZ482" s="18"/>
      <c r="JA482" s="18"/>
      <c r="JB482" s="18"/>
      <c r="JC482" s="18"/>
      <c r="JD482" s="18"/>
      <c r="JE482" s="18"/>
      <c r="JF482" s="18"/>
    </row>
    <row r="483" spans="36:266" x14ac:dyDescent="0.3">
      <c r="AJ483" s="24"/>
      <c r="AK483" s="24"/>
      <c r="AL483" s="20"/>
      <c r="AM483" s="23"/>
      <c r="AN483" s="18"/>
      <c r="AO483" s="24"/>
      <c r="AW483" s="71"/>
      <c r="AX483" s="71"/>
      <c r="AY483" s="71"/>
      <c r="BB483" s="25"/>
      <c r="BC483" s="21"/>
      <c r="BG483" s="18"/>
      <c r="BN483" s="22"/>
      <c r="BO483" s="22"/>
      <c r="BP483" s="22"/>
      <c r="BQ483" s="22"/>
      <c r="BR483" s="15"/>
      <c r="CF483" s="15"/>
      <c r="CL483" s="22"/>
      <c r="CM483" s="15"/>
      <c r="CR483" s="22"/>
      <c r="CT483" s="15"/>
      <c r="CW483" s="22"/>
      <c r="DA483" s="15"/>
      <c r="DH483" s="15"/>
      <c r="DJ483" s="22"/>
      <c r="DO483" s="15"/>
      <c r="DV483" s="15"/>
      <c r="EC483" s="15"/>
      <c r="EJ483" s="15"/>
      <c r="EQ483" s="15"/>
      <c r="EX483" s="15"/>
      <c r="FE483" s="15"/>
      <c r="FL483" s="15"/>
      <c r="FS483" s="15"/>
      <c r="FZ483" s="15"/>
      <c r="GG483" s="15"/>
      <c r="GN483" s="15"/>
      <c r="GP483" s="22"/>
      <c r="GQ483" s="22"/>
      <c r="GR483" s="22"/>
      <c r="GS483" s="22"/>
      <c r="GT483" s="22"/>
      <c r="GU483" s="15"/>
      <c r="GV483" s="22"/>
      <c r="GW483" s="22"/>
      <c r="GX483" s="22"/>
      <c r="GY483" s="18"/>
      <c r="GZ483" s="18"/>
      <c r="HA483" s="18"/>
      <c r="HB483" s="18"/>
      <c r="HC483" s="18"/>
      <c r="HD483" s="18"/>
      <c r="HE483" s="18"/>
      <c r="HF483" s="18"/>
      <c r="HG483" s="18"/>
      <c r="HH483" s="18"/>
      <c r="HI483" s="18"/>
      <c r="HJ483" s="18"/>
      <c r="HK483" s="18"/>
      <c r="HL483" s="18"/>
      <c r="HM483" s="18"/>
      <c r="HN483" s="18"/>
      <c r="HO483" s="18"/>
      <c r="HP483" s="18"/>
      <c r="HQ483" s="18"/>
      <c r="HR483" s="18"/>
      <c r="HS483" s="18"/>
      <c r="HT483" s="18"/>
      <c r="HU483" s="18"/>
      <c r="HV483" s="18"/>
      <c r="HW483" s="18"/>
      <c r="HX483" s="18"/>
      <c r="HY483" s="18"/>
      <c r="HZ483" s="18"/>
      <c r="IA483" s="18"/>
      <c r="IB483" s="18"/>
      <c r="IC483" s="18"/>
      <c r="ID483" s="18"/>
      <c r="IE483" s="18"/>
      <c r="IF483" s="18"/>
      <c r="IG483" s="18"/>
      <c r="IH483" s="18"/>
      <c r="II483" s="18"/>
      <c r="IJ483" s="18"/>
      <c r="IK483" s="18"/>
      <c r="IL483" s="18"/>
      <c r="IM483" s="18"/>
      <c r="IN483" s="18"/>
      <c r="IO483" s="18"/>
      <c r="IP483" s="18"/>
      <c r="IQ483" s="18"/>
      <c r="IR483" s="18"/>
      <c r="IS483" s="18"/>
      <c r="IT483" s="18"/>
      <c r="IU483" s="18"/>
      <c r="IV483" s="18"/>
      <c r="IW483" s="18"/>
      <c r="IX483" s="18"/>
      <c r="IY483" s="18"/>
      <c r="IZ483" s="18"/>
      <c r="JA483" s="18"/>
      <c r="JB483" s="18"/>
      <c r="JC483" s="18"/>
      <c r="JD483" s="18"/>
      <c r="JE483" s="18"/>
      <c r="JF483" s="18"/>
    </row>
    <row r="484" spans="36:266" x14ac:dyDescent="0.3">
      <c r="AJ484" s="24"/>
      <c r="AK484" s="24"/>
      <c r="AL484" s="20"/>
      <c r="AM484" s="23"/>
      <c r="AN484" s="18"/>
      <c r="AO484" s="24"/>
      <c r="AW484" s="71"/>
      <c r="AX484" s="71"/>
      <c r="AY484" s="71"/>
      <c r="BB484" s="25"/>
      <c r="BC484" s="21"/>
      <c r="BG484" s="18"/>
      <c r="BN484" s="22"/>
      <c r="BO484" s="22"/>
      <c r="BP484" s="22"/>
      <c r="BQ484" s="22"/>
      <c r="BR484" s="15"/>
      <c r="CF484" s="15"/>
      <c r="CL484" s="22"/>
      <c r="CM484" s="15"/>
      <c r="CR484" s="22"/>
      <c r="CT484" s="15"/>
      <c r="CW484" s="22"/>
      <c r="DA484" s="15"/>
      <c r="DH484" s="15"/>
      <c r="DJ484" s="22"/>
      <c r="DO484" s="15"/>
      <c r="DV484" s="15"/>
      <c r="EC484" s="15"/>
      <c r="EJ484" s="15"/>
      <c r="EQ484" s="15"/>
      <c r="EX484" s="15"/>
      <c r="FE484" s="15"/>
      <c r="FL484" s="15"/>
      <c r="FS484" s="15"/>
      <c r="FZ484" s="15"/>
      <c r="GG484" s="15"/>
      <c r="GN484" s="15"/>
      <c r="GP484" s="22"/>
      <c r="GQ484" s="22"/>
      <c r="GR484" s="22"/>
      <c r="GS484" s="22"/>
      <c r="GT484" s="22"/>
      <c r="GU484" s="15"/>
      <c r="GV484" s="22"/>
      <c r="GW484" s="22"/>
      <c r="GX484" s="22"/>
      <c r="GY484" s="18"/>
      <c r="GZ484" s="18"/>
      <c r="HA484" s="18"/>
      <c r="HB484" s="18"/>
      <c r="HC484" s="18"/>
      <c r="HD484" s="18"/>
      <c r="HE484" s="18"/>
      <c r="HF484" s="18"/>
      <c r="HG484" s="18"/>
      <c r="HH484" s="18"/>
      <c r="HI484" s="18"/>
      <c r="HJ484" s="18"/>
      <c r="HK484" s="18"/>
      <c r="HL484" s="18"/>
      <c r="HM484" s="18"/>
      <c r="HN484" s="18"/>
      <c r="HO484" s="18"/>
      <c r="HP484" s="18"/>
      <c r="HQ484" s="18"/>
      <c r="HR484" s="18"/>
      <c r="HS484" s="18"/>
      <c r="HT484" s="18"/>
      <c r="HU484" s="18"/>
      <c r="HV484" s="18"/>
      <c r="HW484" s="18"/>
      <c r="HX484" s="18"/>
      <c r="HY484" s="18"/>
      <c r="HZ484" s="18"/>
      <c r="IA484" s="18"/>
      <c r="IB484" s="18"/>
      <c r="IC484" s="18"/>
      <c r="ID484" s="18"/>
      <c r="IE484" s="18"/>
      <c r="IF484" s="18"/>
      <c r="IG484" s="18"/>
      <c r="IH484" s="18"/>
      <c r="II484" s="18"/>
      <c r="IJ484" s="18"/>
      <c r="IK484" s="18"/>
      <c r="IL484" s="18"/>
      <c r="IM484" s="18"/>
      <c r="IN484" s="18"/>
      <c r="IO484" s="18"/>
      <c r="IP484" s="18"/>
      <c r="IQ484" s="18"/>
      <c r="IR484" s="18"/>
      <c r="IS484" s="18"/>
      <c r="IT484" s="18"/>
      <c r="IU484" s="18"/>
      <c r="IV484" s="18"/>
      <c r="IW484" s="18"/>
      <c r="IX484" s="18"/>
      <c r="IY484" s="18"/>
      <c r="IZ484" s="18"/>
      <c r="JA484" s="18"/>
      <c r="JB484" s="18"/>
      <c r="JC484" s="18"/>
      <c r="JD484" s="18"/>
      <c r="JE484" s="18"/>
      <c r="JF484" s="18"/>
    </row>
    <row r="485" spans="36:266" x14ac:dyDescent="0.3">
      <c r="AJ485" s="24"/>
      <c r="AK485" s="24"/>
      <c r="AL485" s="20"/>
      <c r="AM485" s="23"/>
      <c r="AN485" s="18"/>
      <c r="AO485" s="24"/>
      <c r="AW485" s="71"/>
      <c r="AX485" s="71"/>
      <c r="AY485" s="71"/>
      <c r="BB485" s="25"/>
      <c r="BC485" s="21"/>
      <c r="BG485" s="18"/>
      <c r="BN485" s="22"/>
      <c r="BO485" s="22"/>
      <c r="BP485" s="22"/>
      <c r="BQ485" s="22"/>
      <c r="BR485" s="15"/>
      <c r="CF485" s="15"/>
      <c r="CL485" s="22"/>
      <c r="CM485" s="15"/>
      <c r="CR485" s="22"/>
      <c r="CT485" s="15"/>
      <c r="CW485" s="22"/>
      <c r="DA485" s="15"/>
      <c r="DH485" s="15"/>
      <c r="DJ485" s="22"/>
      <c r="DO485" s="15"/>
      <c r="DV485" s="15"/>
      <c r="EC485" s="15"/>
      <c r="EJ485" s="15"/>
      <c r="EQ485" s="15"/>
      <c r="EX485" s="15"/>
      <c r="FE485" s="15"/>
      <c r="FL485" s="15"/>
      <c r="FS485" s="15"/>
      <c r="FZ485" s="15"/>
      <c r="GG485" s="15"/>
      <c r="GN485" s="15"/>
      <c r="GP485" s="22"/>
      <c r="GQ485" s="22"/>
      <c r="GR485" s="22"/>
      <c r="GS485" s="22"/>
      <c r="GT485" s="22"/>
      <c r="GU485" s="15"/>
      <c r="GV485" s="22"/>
      <c r="GW485" s="22"/>
      <c r="GX485" s="22"/>
      <c r="GY485" s="18"/>
      <c r="GZ485" s="18"/>
      <c r="HA485" s="18"/>
      <c r="HB485" s="18"/>
      <c r="HC485" s="18"/>
      <c r="HD485" s="18"/>
      <c r="HE485" s="18"/>
      <c r="HF485" s="18"/>
      <c r="HG485" s="18"/>
      <c r="HH485" s="18"/>
      <c r="HI485" s="18"/>
      <c r="HJ485" s="18"/>
      <c r="HK485" s="18"/>
      <c r="HL485" s="18"/>
      <c r="HM485" s="18"/>
      <c r="HN485" s="18"/>
      <c r="HO485" s="18"/>
      <c r="HP485" s="18"/>
      <c r="HQ485" s="18"/>
      <c r="HR485" s="18"/>
      <c r="HS485" s="18"/>
      <c r="HT485" s="18"/>
      <c r="HU485" s="18"/>
      <c r="HV485" s="18"/>
      <c r="HW485" s="18"/>
      <c r="HX485" s="18"/>
      <c r="HY485" s="18"/>
      <c r="HZ485" s="18"/>
      <c r="IA485" s="18"/>
      <c r="IB485" s="18"/>
      <c r="IC485" s="18"/>
      <c r="ID485" s="18"/>
      <c r="IE485" s="18"/>
      <c r="IF485" s="18"/>
      <c r="IG485" s="18"/>
      <c r="IH485" s="18"/>
      <c r="II485" s="18"/>
      <c r="IJ485" s="18"/>
      <c r="IK485" s="18"/>
      <c r="IL485" s="18"/>
      <c r="IM485" s="18"/>
      <c r="IN485" s="18"/>
      <c r="IO485" s="18"/>
      <c r="IP485" s="18"/>
      <c r="IQ485" s="18"/>
      <c r="IR485" s="18"/>
      <c r="IS485" s="18"/>
      <c r="IT485" s="18"/>
      <c r="IU485" s="18"/>
      <c r="IV485" s="18"/>
      <c r="IW485" s="18"/>
      <c r="IX485" s="18"/>
      <c r="IY485" s="18"/>
      <c r="IZ485" s="18"/>
      <c r="JA485" s="18"/>
      <c r="JB485" s="18"/>
      <c r="JC485" s="18"/>
      <c r="JD485" s="18"/>
      <c r="JE485" s="18"/>
      <c r="JF485" s="18"/>
    </row>
    <row r="486" spans="36:266" x14ac:dyDescent="0.3">
      <c r="AJ486" s="24"/>
      <c r="AK486" s="24"/>
      <c r="AL486" s="20"/>
      <c r="AM486" s="23"/>
      <c r="AN486" s="18"/>
      <c r="AO486" s="24"/>
      <c r="AW486" s="71"/>
      <c r="AX486" s="71"/>
      <c r="AY486" s="71"/>
      <c r="BB486" s="25"/>
      <c r="BC486" s="21"/>
      <c r="BG486" s="18"/>
      <c r="BN486" s="22"/>
      <c r="BO486" s="22"/>
      <c r="BP486" s="22"/>
      <c r="BQ486" s="22"/>
      <c r="BR486" s="15"/>
      <c r="CF486" s="15"/>
      <c r="CL486" s="22"/>
      <c r="CM486" s="15"/>
      <c r="CR486" s="22"/>
      <c r="CT486" s="15"/>
      <c r="CW486" s="22"/>
      <c r="DA486" s="15"/>
      <c r="DH486" s="15"/>
      <c r="DJ486" s="22"/>
      <c r="DO486" s="15"/>
      <c r="DV486" s="15"/>
      <c r="EC486" s="15"/>
      <c r="EJ486" s="15"/>
      <c r="EQ486" s="15"/>
      <c r="EX486" s="15"/>
      <c r="FE486" s="15"/>
      <c r="FL486" s="15"/>
      <c r="FS486" s="15"/>
      <c r="FZ486" s="15"/>
      <c r="GG486" s="15"/>
      <c r="GN486" s="15"/>
      <c r="GP486" s="22"/>
      <c r="GQ486" s="22"/>
      <c r="GR486" s="22"/>
      <c r="GS486" s="22"/>
      <c r="GT486" s="22"/>
      <c r="GU486" s="15"/>
      <c r="GV486" s="22"/>
      <c r="GW486" s="22"/>
      <c r="GX486" s="22"/>
      <c r="GY486" s="18"/>
      <c r="GZ486" s="18"/>
      <c r="HA486" s="18"/>
      <c r="HB486" s="18"/>
      <c r="HC486" s="18"/>
      <c r="HD486" s="18"/>
      <c r="HE486" s="18"/>
      <c r="HF486" s="18"/>
      <c r="HG486" s="18"/>
      <c r="HH486" s="18"/>
      <c r="HI486" s="18"/>
      <c r="HJ486" s="18"/>
      <c r="HK486" s="18"/>
      <c r="HL486" s="18"/>
      <c r="HM486" s="18"/>
      <c r="HN486" s="18"/>
      <c r="HO486" s="18"/>
      <c r="HP486" s="18"/>
      <c r="HQ486" s="18"/>
      <c r="HR486" s="18"/>
      <c r="HS486" s="18"/>
      <c r="HT486" s="18"/>
      <c r="HU486" s="18"/>
      <c r="HV486" s="18"/>
      <c r="HW486" s="18"/>
      <c r="HX486" s="18"/>
      <c r="HY486" s="18"/>
      <c r="HZ486" s="18"/>
      <c r="IA486" s="18"/>
      <c r="IB486" s="18"/>
      <c r="IC486" s="18"/>
      <c r="ID486" s="18"/>
      <c r="IE486" s="18"/>
      <c r="IF486" s="18"/>
      <c r="IG486" s="18"/>
      <c r="IH486" s="18"/>
      <c r="II486" s="18"/>
      <c r="IJ486" s="18"/>
      <c r="IK486" s="18"/>
      <c r="IL486" s="18"/>
      <c r="IM486" s="18"/>
      <c r="IN486" s="18"/>
      <c r="IO486" s="18"/>
      <c r="IP486" s="18"/>
      <c r="IQ486" s="18"/>
      <c r="IR486" s="18"/>
      <c r="IS486" s="18"/>
      <c r="IT486" s="18"/>
      <c r="IU486" s="18"/>
      <c r="IV486" s="18"/>
      <c r="IW486" s="18"/>
      <c r="IX486" s="18"/>
      <c r="IY486" s="18"/>
      <c r="IZ486" s="18"/>
      <c r="JA486" s="18"/>
      <c r="JB486" s="18"/>
      <c r="JC486" s="18"/>
      <c r="JD486" s="18"/>
      <c r="JE486" s="18"/>
      <c r="JF486" s="18"/>
    </row>
    <row r="487" spans="36:266" x14ac:dyDescent="0.3">
      <c r="AJ487" s="24"/>
      <c r="AK487" s="24"/>
      <c r="AL487" s="20"/>
      <c r="AM487" s="23"/>
      <c r="AN487" s="18"/>
      <c r="AO487" s="24"/>
      <c r="AW487" s="71"/>
      <c r="AX487" s="71"/>
      <c r="AY487" s="71"/>
      <c r="BB487" s="25"/>
      <c r="BC487" s="21"/>
      <c r="BG487" s="18"/>
      <c r="BN487" s="22"/>
      <c r="BO487" s="22"/>
      <c r="BP487" s="22"/>
      <c r="BQ487" s="22"/>
      <c r="BR487" s="15"/>
      <c r="CF487" s="15"/>
      <c r="CL487" s="22"/>
      <c r="CM487" s="15"/>
      <c r="CR487" s="22"/>
      <c r="CT487" s="15"/>
      <c r="CW487" s="22"/>
      <c r="DA487" s="15"/>
      <c r="DH487" s="15"/>
      <c r="DJ487" s="22"/>
      <c r="DO487" s="15"/>
      <c r="DV487" s="15"/>
      <c r="EC487" s="15"/>
      <c r="EJ487" s="15"/>
      <c r="EQ487" s="15"/>
      <c r="EX487" s="15"/>
      <c r="FE487" s="15"/>
      <c r="FL487" s="15"/>
      <c r="FS487" s="15"/>
      <c r="FZ487" s="15"/>
      <c r="GG487" s="15"/>
      <c r="GN487" s="15"/>
      <c r="GP487" s="22"/>
      <c r="GQ487" s="22"/>
      <c r="GR487" s="22"/>
      <c r="GS487" s="22"/>
      <c r="GT487" s="22"/>
      <c r="GU487" s="15"/>
      <c r="GV487" s="22"/>
      <c r="GW487" s="22"/>
      <c r="GX487" s="22"/>
      <c r="GY487" s="18"/>
      <c r="GZ487" s="18"/>
      <c r="HA487" s="18"/>
      <c r="HB487" s="18"/>
      <c r="HC487" s="18"/>
      <c r="HD487" s="18"/>
      <c r="HE487" s="18"/>
      <c r="HF487" s="18"/>
      <c r="HG487" s="18"/>
      <c r="HH487" s="18"/>
      <c r="HI487" s="18"/>
      <c r="HJ487" s="18"/>
      <c r="HK487" s="18"/>
      <c r="HL487" s="18"/>
      <c r="HM487" s="18"/>
      <c r="HN487" s="18"/>
      <c r="HO487" s="18"/>
      <c r="HP487" s="18"/>
      <c r="HQ487" s="18"/>
      <c r="HR487" s="18"/>
      <c r="HS487" s="18"/>
      <c r="HT487" s="18"/>
      <c r="HU487" s="18"/>
      <c r="HV487" s="18"/>
      <c r="HW487" s="18"/>
      <c r="HX487" s="18"/>
      <c r="HY487" s="18"/>
      <c r="HZ487" s="18"/>
      <c r="IA487" s="18"/>
      <c r="IB487" s="18"/>
      <c r="IC487" s="18"/>
      <c r="ID487" s="18"/>
      <c r="IE487" s="18"/>
      <c r="IF487" s="18"/>
      <c r="IG487" s="18"/>
      <c r="IH487" s="18"/>
      <c r="II487" s="18"/>
      <c r="IJ487" s="18"/>
      <c r="IK487" s="18"/>
      <c r="IL487" s="18"/>
      <c r="IM487" s="18"/>
      <c r="IN487" s="18"/>
      <c r="IO487" s="18"/>
      <c r="IP487" s="18"/>
      <c r="IQ487" s="18"/>
      <c r="IR487" s="18"/>
      <c r="IS487" s="18"/>
      <c r="IT487" s="18"/>
      <c r="IU487" s="18"/>
      <c r="IV487" s="18"/>
      <c r="IW487" s="18"/>
      <c r="IX487" s="18"/>
      <c r="IY487" s="18"/>
      <c r="IZ487" s="18"/>
      <c r="JA487" s="18"/>
      <c r="JB487" s="18"/>
      <c r="JC487" s="18"/>
      <c r="JD487" s="18"/>
      <c r="JE487" s="18"/>
      <c r="JF487" s="18"/>
    </row>
    <row r="488" spans="36:266" x14ac:dyDescent="0.3">
      <c r="AJ488" s="24"/>
      <c r="AK488" s="24"/>
      <c r="AL488" s="20"/>
      <c r="AM488" s="23"/>
      <c r="AN488" s="18"/>
      <c r="AO488" s="24"/>
      <c r="AW488" s="71"/>
      <c r="AX488" s="71"/>
      <c r="AY488" s="71"/>
      <c r="BB488" s="25"/>
      <c r="BC488" s="21"/>
      <c r="BG488" s="18"/>
      <c r="BN488" s="22"/>
      <c r="BO488" s="22"/>
      <c r="BP488" s="22"/>
      <c r="BQ488" s="22"/>
      <c r="BR488" s="15"/>
      <c r="CF488" s="15"/>
      <c r="CL488" s="22"/>
      <c r="CM488" s="15"/>
      <c r="CR488" s="22"/>
      <c r="CT488" s="15"/>
      <c r="CW488" s="22"/>
      <c r="DA488" s="15"/>
      <c r="DH488" s="15"/>
      <c r="DJ488" s="22"/>
      <c r="DO488" s="15"/>
      <c r="DV488" s="15"/>
      <c r="EC488" s="15"/>
      <c r="EJ488" s="15"/>
      <c r="EQ488" s="15"/>
      <c r="EX488" s="15"/>
      <c r="FE488" s="15"/>
      <c r="FL488" s="15"/>
      <c r="FS488" s="15"/>
      <c r="FZ488" s="15"/>
      <c r="GG488" s="15"/>
      <c r="GN488" s="15"/>
      <c r="GP488" s="22"/>
      <c r="GQ488" s="22"/>
      <c r="GR488" s="22"/>
      <c r="GS488" s="22"/>
      <c r="GT488" s="22"/>
      <c r="GU488" s="15"/>
      <c r="GV488" s="22"/>
      <c r="GW488" s="22"/>
      <c r="GX488" s="22"/>
      <c r="GY488" s="18"/>
      <c r="GZ488" s="18"/>
      <c r="HA488" s="18"/>
      <c r="HB488" s="18"/>
      <c r="HC488" s="18"/>
      <c r="HD488" s="18"/>
      <c r="HE488" s="18"/>
      <c r="HF488" s="18"/>
      <c r="HG488" s="18"/>
      <c r="HH488" s="18"/>
      <c r="HI488" s="18"/>
      <c r="HJ488" s="18"/>
      <c r="HK488" s="18"/>
      <c r="HL488" s="18"/>
      <c r="HM488" s="18"/>
      <c r="HN488" s="18"/>
      <c r="HO488" s="18"/>
      <c r="HP488" s="18"/>
      <c r="HQ488" s="18"/>
      <c r="HR488" s="18"/>
      <c r="HS488" s="18"/>
      <c r="HT488" s="18"/>
      <c r="HU488" s="18"/>
      <c r="HV488" s="18"/>
      <c r="HW488" s="18"/>
      <c r="HX488" s="18"/>
      <c r="HY488" s="18"/>
      <c r="HZ488" s="18"/>
      <c r="IA488" s="18"/>
      <c r="IB488" s="18"/>
      <c r="IC488" s="18"/>
      <c r="ID488" s="18"/>
      <c r="IE488" s="18"/>
      <c r="IF488" s="18"/>
      <c r="IG488" s="18"/>
      <c r="IH488" s="18"/>
      <c r="II488" s="18"/>
      <c r="IJ488" s="18"/>
      <c r="IK488" s="18"/>
      <c r="IL488" s="18"/>
      <c r="IM488" s="18"/>
      <c r="IN488" s="18"/>
      <c r="IO488" s="18"/>
      <c r="IP488" s="18"/>
      <c r="IQ488" s="18"/>
      <c r="IR488" s="18"/>
      <c r="IS488" s="18"/>
      <c r="IT488" s="18"/>
      <c r="IU488" s="18"/>
      <c r="IV488" s="18"/>
      <c r="IW488" s="18"/>
      <c r="IX488" s="18"/>
      <c r="IY488" s="18"/>
      <c r="IZ488" s="18"/>
      <c r="JA488" s="18"/>
      <c r="JB488" s="18"/>
      <c r="JC488" s="18"/>
      <c r="JD488" s="18"/>
      <c r="JE488" s="18"/>
      <c r="JF488" s="18"/>
    </row>
    <row r="489" spans="36:266" x14ac:dyDescent="0.3">
      <c r="AJ489" s="24"/>
      <c r="AK489" s="24"/>
      <c r="AL489" s="20"/>
      <c r="AM489" s="23"/>
      <c r="AN489" s="18"/>
      <c r="AO489" s="24"/>
      <c r="AW489" s="71"/>
      <c r="AX489" s="71"/>
      <c r="AY489" s="71"/>
      <c r="BB489" s="25"/>
      <c r="BC489" s="21"/>
      <c r="BG489" s="18"/>
      <c r="BN489" s="22"/>
      <c r="BO489" s="22"/>
      <c r="BP489" s="22"/>
      <c r="BQ489" s="22"/>
      <c r="BR489" s="15"/>
      <c r="CF489" s="15"/>
      <c r="CL489" s="22"/>
      <c r="CM489" s="15"/>
      <c r="CR489" s="22"/>
      <c r="CT489" s="15"/>
      <c r="CW489" s="22"/>
      <c r="DA489" s="15"/>
      <c r="DH489" s="15"/>
      <c r="DJ489" s="22"/>
      <c r="DO489" s="15"/>
      <c r="DV489" s="15"/>
      <c r="EC489" s="15"/>
      <c r="EJ489" s="15"/>
      <c r="EQ489" s="15"/>
      <c r="EX489" s="15"/>
      <c r="FE489" s="15"/>
      <c r="FL489" s="15"/>
      <c r="FS489" s="15"/>
      <c r="FZ489" s="15"/>
      <c r="GG489" s="15"/>
      <c r="GN489" s="15"/>
      <c r="GP489" s="22"/>
      <c r="GQ489" s="22"/>
      <c r="GR489" s="22"/>
      <c r="GS489" s="22"/>
      <c r="GT489" s="22"/>
      <c r="GU489" s="15"/>
      <c r="GV489" s="22"/>
      <c r="GW489" s="22"/>
      <c r="GX489" s="22"/>
      <c r="GY489" s="18"/>
      <c r="GZ489" s="18"/>
      <c r="HA489" s="18"/>
      <c r="HB489" s="18"/>
      <c r="HC489" s="18"/>
      <c r="HD489" s="18"/>
      <c r="HE489" s="18"/>
      <c r="HF489" s="18"/>
      <c r="HG489" s="18"/>
      <c r="HH489" s="18"/>
      <c r="HI489" s="18"/>
      <c r="HJ489" s="18"/>
      <c r="HK489" s="18"/>
      <c r="HL489" s="18"/>
      <c r="HM489" s="18"/>
      <c r="HN489" s="18"/>
      <c r="HO489" s="18"/>
      <c r="HP489" s="18"/>
      <c r="HQ489" s="18"/>
      <c r="HR489" s="18"/>
      <c r="HS489" s="18"/>
      <c r="HT489" s="18"/>
      <c r="HU489" s="18"/>
      <c r="HV489" s="18"/>
      <c r="HW489" s="18"/>
      <c r="HX489" s="18"/>
      <c r="HY489" s="18"/>
      <c r="HZ489" s="18"/>
      <c r="IA489" s="18"/>
      <c r="IB489" s="18"/>
      <c r="IC489" s="18"/>
      <c r="ID489" s="18"/>
      <c r="IE489" s="18"/>
      <c r="IF489" s="18"/>
      <c r="IG489" s="18"/>
      <c r="IH489" s="18"/>
      <c r="II489" s="18"/>
      <c r="IJ489" s="18"/>
      <c r="IK489" s="18"/>
      <c r="IL489" s="18"/>
      <c r="IM489" s="18"/>
      <c r="IN489" s="18"/>
      <c r="IO489" s="18"/>
      <c r="IP489" s="18"/>
      <c r="IQ489" s="18"/>
      <c r="IR489" s="18"/>
      <c r="IS489" s="18"/>
      <c r="IT489" s="18"/>
      <c r="IU489" s="18"/>
      <c r="IV489" s="18"/>
      <c r="IW489" s="18"/>
      <c r="IX489" s="18"/>
      <c r="IY489" s="18"/>
      <c r="IZ489" s="18"/>
      <c r="JA489" s="18"/>
      <c r="JB489" s="18"/>
      <c r="JC489" s="18"/>
      <c r="JD489" s="18"/>
      <c r="JE489" s="18"/>
      <c r="JF489" s="18"/>
    </row>
    <row r="490" spans="36:266" x14ac:dyDescent="0.3">
      <c r="AJ490" s="24"/>
      <c r="AK490" s="24"/>
      <c r="AL490" s="20"/>
      <c r="AM490" s="23"/>
      <c r="AN490" s="18"/>
      <c r="AO490" s="24"/>
      <c r="AW490" s="71"/>
      <c r="AX490" s="71"/>
      <c r="AY490" s="71"/>
      <c r="BB490" s="25"/>
      <c r="BC490" s="21"/>
      <c r="BG490" s="18"/>
      <c r="BN490" s="22"/>
      <c r="BO490" s="22"/>
      <c r="BP490" s="22"/>
      <c r="BQ490" s="22"/>
      <c r="BR490" s="15"/>
      <c r="CF490" s="15"/>
      <c r="CL490" s="22"/>
      <c r="CM490" s="15"/>
      <c r="CR490" s="22"/>
      <c r="CT490" s="15"/>
      <c r="CW490" s="22"/>
      <c r="DA490" s="15"/>
      <c r="DH490" s="15"/>
      <c r="DJ490" s="22"/>
      <c r="DO490" s="15"/>
      <c r="DV490" s="15"/>
      <c r="EC490" s="15"/>
      <c r="EJ490" s="15"/>
      <c r="EQ490" s="15"/>
      <c r="EX490" s="15"/>
      <c r="FE490" s="15"/>
      <c r="FL490" s="15"/>
      <c r="FS490" s="15"/>
      <c r="FZ490" s="15"/>
      <c r="GG490" s="15"/>
      <c r="GN490" s="15"/>
      <c r="GP490" s="22"/>
      <c r="GQ490" s="22"/>
      <c r="GR490" s="22"/>
      <c r="GS490" s="22"/>
      <c r="GT490" s="22"/>
      <c r="GU490" s="15"/>
      <c r="GV490" s="22"/>
      <c r="GW490" s="22"/>
      <c r="GX490" s="22"/>
      <c r="GY490" s="18"/>
      <c r="GZ490" s="18"/>
      <c r="HA490" s="18"/>
      <c r="HB490" s="18"/>
      <c r="HC490" s="18"/>
      <c r="HD490" s="18"/>
      <c r="HE490" s="18"/>
      <c r="HF490" s="18"/>
      <c r="HG490" s="18"/>
      <c r="HH490" s="18"/>
      <c r="HI490" s="18"/>
      <c r="HJ490" s="18"/>
      <c r="HK490" s="18"/>
      <c r="HL490" s="18"/>
      <c r="HM490" s="18"/>
      <c r="HN490" s="18"/>
      <c r="HO490" s="18"/>
      <c r="HP490" s="18"/>
      <c r="HQ490" s="18"/>
      <c r="HR490" s="18"/>
      <c r="HS490" s="18"/>
      <c r="HT490" s="18"/>
      <c r="HU490" s="18"/>
      <c r="HV490" s="18"/>
      <c r="HW490" s="18"/>
      <c r="HX490" s="18"/>
      <c r="HY490" s="18"/>
      <c r="HZ490" s="18"/>
      <c r="IA490" s="18"/>
      <c r="IB490" s="18"/>
      <c r="IC490" s="18"/>
      <c r="ID490" s="18"/>
      <c r="IE490" s="18"/>
      <c r="IF490" s="18"/>
      <c r="IG490" s="18"/>
      <c r="IH490" s="18"/>
      <c r="II490" s="18"/>
      <c r="IJ490" s="18"/>
      <c r="IK490" s="18"/>
      <c r="IL490" s="18"/>
      <c r="IM490" s="18"/>
      <c r="IN490" s="18"/>
      <c r="IO490" s="18"/>
      <c r="IP490" s="18"/>
      <c r="IQ490" s="18"/>
      <c r="IR490" s="18"/>
      <c r="IS490" s="18"/>
      <c r="IT490" s="18"/>
      <c r="IU490" s="18"/>
      <c r="IV490" s="18"/>
      <c r="IW490" s="18"/>
      <c r="IX490" s="18"/>
      <c r="IY490" s="18"/>
      <c r="IZ490" s="18"/>
      <c r="JA490" s="18"/>
      <c r="JB490" s="18"/>
      <c r="JC490" s="18"/>
      <c r="JD490" s="18"/>
      <c r="JE490" s="18"/>
      <c r="JF490" s="18"/>
    </row>
    <row r="491" spans="36:266" x14ac:dyDescent="0.3">
      <c r="AJ491" s="24"/>
      <c r="AK491" s="24"/>
      <c r="AL491" s="20"/>
      <c r="AM491" s="23"/>
      <c r="AN491" s="18"/>
      <c r="AO491" s="24"/>
      <c r="AW491" s="71"/>
      <c r="AX491" s="71"/>
      <c r="AY491" s="71"/>
      <c r="BB491" s="25"/>
      <c r="BC491" s="21"/>
      <c r="BG491" s="18"/>
      <c r="BN491" s="22"/>
      <c r="BO491" s="22"/>
      <c r="BP491" s="22"/>
      <c r="BQ491" s="22"/>
      <c r="BR491" s="15"/>
      <c r="CF491" s="15"/>
      <c r="CL491" s="22"/>
      <c r="CM491" s="15"/>
      <c r="CR491" s="22"/>
      <c r="CT491" s="15"/>
      <c r="CW491" s="22"/>
      <c r="DA491" s="15"/>
      <c r="DH491" s="15"/>
      <c r="DJ491" s="22"/>
      <c r="DO491" s="15"/>
      <c r="DV491" s="15"/>
      <c r="EC491" s="15"/>
      <c r="EJ491" s="15"/>
      <c r="EQ491" s="15"/>
      <c r="EX491" s="15"/>
      <c r="FE491" s="15"/>
      <c r="FL491" s="15"/>
      <c r="FS491" s="15"/>
      <c r="FZ491" s="15"/>
      <c r="GG491" s="15"/>
      <c r="GN491" s="15"/>
      <c r="GP491" s="22"/>
      <c r="GQ491" s="22"/>
      <c r="GR491" s="22"/>
      <c r="GS491" s="22"/>
      <c r="GT491" s="22"/>
      <c r="GU491" s="15"/>
      <c r="GV491" s="22"/>
      <c r="GW491" s="22"/>
      <c r="GX491" s="22"/>
      <c r="GY491" s="18"/>
      <c r="GZ491" s="18"/>
      <c r="HA491" s="18"/>
      <c r="HB491" s="18"/>
      <c r="HC491" s="18"/>
      <c r="HD491" s="18"/>
      <c r="HE491" s="18"/>
      <c r="HF491" s="18"/>
      <c r="HG491" s="18"/>
      <c r="HH491" s="18"/>
      <c r="HI491" s="18"/>
      <c r="HJ491" s="18"/>
      <c r="HK491" s="18"/>
      <c r="HL491" s="18"/>
      <c r="HM491" s="18"/>
      <c r="HN491" s="18"/>
      <c r="HO491" s="18"/>
      <c r="HP491" s="18"/>
      <c r="HQ491" s="18"/>
      <c r="HR491" s="18"/>
      <c r="HS491" s="18"/>
      <c r="HT491" s="18"/>
      <c r="HU491" s="18"/>
      <c r="HV491" s="18"/>
      <c r="HW491" s="18"/>
      <c r="HX491" s="18"/>
      <c r="HY491" s="18"/>
      <c r="HZ491" s="18"/>
      <c r="IA491" s="18"/>
      <c r="IB491" s="18"/>
      <c r="IC491" s="18"/>
      <c r="ID491" s="18"/>
      <c r="IE491" s="18"/>
      <c r="IF491" s="18"/>
      <c r="IG491" s="18"/>
      <c r="IH491" s="18"/>
      <c r="II491" s="18"/>
      <c r="IJ491" s="18"/>
      <c r="IK491" s="18"/>
      <c r="IL491" s="18"/>
      <c r="IM491" s="18"/>
      <c r="IN491" s="18"/>
      <c r="IO491" s="18"/>
      <c r="IP491" s="18"/>
      <c r="IQ491" s="18"/>
      <c r="IR491" s="18"/>
      <c r="IS491" s="18"/>
      <c r="IT491" s="18"/>
      <c r="IU491" s="18"/>
      <c r="IV491" s="18"/>
      <c r="IW491" s="18"/>
      <c r="IX491" s="18"/>
      <c r="IY491" s="18"/>
      <c r="IZ491" s="18"/>
      <c r="JA491" s="18"/>
      <c r="JB491" s="18"/>
      <c r="JC491" s="18"/>
      <c r="JD491" s="18"/>
      <c r="JE491" s="18"/>
      <c r="JF491" s="18"/>
    </row>
    <row r="492" spans="36:266" x14ac:dyDescent="0.3">
      <c r="AJ492" s="24"/>
      <c r="AK492" s="24"/>
      <c r="AL492" s="20"/>
      <c r="AM492" s="23"/>
      <c r="AN492" s="18"/>
      <c r="AO492" s="24"/>
      <c r="AW492" s="71"/>
      <c r="AX492" s="71"/>
      <c r="AY492" s="71"/>
      <c r="BB492" s="25"/>
      <c r="BC492" s="21"/>
      <c r="BG492" s="18"/>
      <c r="BN492" s="22"/>
      <c r="BO492" s="22"/>
      <c r="BP492" s="22"/>
      <c r="BQ492" s="22"/>
      <c r="BR492" s="15"/>
      <c r="CF492" s="15"/>
      <c r="CL492" s="22"/>
      <c r="CM492" s="15"/>
      <c r="CR492" s="22"/>
      <c r="CT492" s="15"/>
      <c r="CW492" s="22"/>
      <c r="DA492" s="15"/>
      <c r="DH492" s="15"/>
      <c r="DJ492" s="22"/>
      <c r="DO492" s="15"/>
      <c r="DV492" s="15"/>
      <c r="EC492" s="15"/>
      <c r="EJ492" s="15"/>
      <c r="EQ492" s="15"/>
      <c r="EX492" s="15"/>
      <c r="FE492" s="15"/>
      <c r="FL492" s="15"/>
      <c r="FS492" s="15"/>
      <c r="FZ492" s="15"/>
      <c r="GG492" s="15"/>
      <c r="GN492" s="15"/>
      <c r="GP492" s="22"/>
      <c r="GQ492" s="22"/>
      <c r="GR492" s="22"/>
      <c r="GS492" s="22"/>
      <c r="GT492" s="22"/>
      <c r="GU492" s="15"/>
      <c r="GV492" s="22"/>
      <c r="GW492" s="22"/>
      <c r="GX492" s="22"/>
      <c r="GY492" s="18"/>
      <c r="GZ492" s="18"/>
      <c r="HA492" s="18"/>
      <c r="HB492" s="18"/>
      <c r="HC492" s="18"/>
      <c r="HD492" s="18"/>
      <c r="HE492" s="18"/>
      <c r="HF492" s="18"/>
      <c r="HG492" s="18"/>
      <c r="HH492" s="18"/>
      <c r="HI492" s="18"/>
      <c r="HJ492" s="18"/>
      <c r="HK492" s="18"/>
      <c r="HL492" s="18"/>
      <c r="HM492" s="18"/>
      <c r="HN492" s="18"/>
      <c r="HO492" s="18"/>
      <c r="HP492" s="18"/>
      <c r="HQ492" s="18"/>
      <c r="HR492" s="18"/>
      <c r="HS492" s="18"/>
      <c r="HT492" s="18"/>
      <c r="HU492" s="18"/>
      <c r="HV492" s="18"/>
      <c r="HW492" s="18"/>
      <c r="HX492" s="18"/>
      <c r="HY492" s="18"/>
      <c r="HZ492" s="18"/>
      <c r="IA492" s="18"/>
      <c r="IB492" s="18"/>
      <c r="IC492" s="18"/>
      <c r="ID492" s="18"/>
      <c r="IE492" s="18"/>
      <c r="IF492" s="18"/>
      <c r="IG492" s="18"/>
      <c r="IH492" s="18"/>
      <c r="II492" s="18"/>
      <c r="IJ492" s="18"/>
      <c r="IK492" s="18"/>
      <c r="IL492" s="18"/>
      <c r="IM492" s="18"/>
      <c r="IN492" s="18"/>
      <c r="IO492" s="18"/>
      <c r="IP492" s="18"/>
      <c r="IQ492" s="18"/>
      <c r="IR492" s="18"/>
      <c r="IS492" s="18"/>
      <c r="IT492" s="18"/>
      <c r="IU492" s="18"/>
      <c r="IV492" s="18"/>
      <c r="IW492" s="18"/>
      <c r="IX492" s="18"/>
      <c r="IY492" s="18"/>
      <c r="IZ492" s="18"/>
      <c r="JA492" s="18"/>
      <c r="JB492" s="18"/>
      <c r="JC492" s="18"/>
      <c r="JD492" s="18"/>
      <c r="JE492" s="18"/>
      <c r="JF492" s="18"/>
    </row>
    <row r="493" spans="36:266" x14ac:dyDescent="0.3">
      <c r="AJ493" s="24"/>
      <c r="AK493" s="24"/>
      <c r="AL493" s="20"/>
      <c r="AM493" s="23"/>
      <c r="AN493" s="18"/>
      <c r="AO493" s="24"/>
      <c r="AW493" s="71"/>
      <c r="AX493" s="71"/>
      <c r="AY493" s="71"/>
      <c r="BB493" s="25"/>
      <c r="BC493" s="21"/>
      <c r="BG493" s="18"/>
      <c r="BN493" s="22"/>
      <c r="BO493" s="22"/>
      <c r="BP493" s="22"/>
      <c r="BQ493" s="22"/>
      <c r="BR493" s="15"/>
      <c r="CF493" s="15"/>
      <c r="CL493" s="22"/>
      <c r="CM493" s="15"/>
      <c r="CR493" s="22"/>
      <c r="CT493" s="15"/>
      <c r="CW493" s="22"/>
      <c r="DA493" s="15"/>
      <c r="DH493" s="15"/>
      <c r="DJ493" s="22"/>
      <c r="DO493" s="15"/>
      <c r="DV493" s="15"/>
      <c r="EC493" s="15"/>
      <c r="EJ493" s="15"/>
      <c r="EQ493" s="15"/>
      <c r="EX493" s="15"/>
      <c r="FE493" s="15"/>
      <c r="FL493" s="15"/>
      <c r="FS493" s="15"/>
      <c r="FZ493" s="15"/>
      <c r="GG493" s="15"/>
      <c r="GN493" s="15"/>
      <c r="GP493" s="22"/>
      <c r="GQ493" s="22"/>
      <c r="GR493" s="22"/>
      <c r="GS493" s="22"/>
      <c r="GT493" s="22"/>
      <c r="GU493" s="15"/>
      <c r="GV493" s="22"/>
      <c r="GW493" s="22"/>
      <c r="GX493" s="22"/>
      <c r="GY493" s="18"/>
      <c r="GZ493" s="18"/>
      <c r="HA493" s="18"/>
      <c r="HB493" s="18"/>
      <c r="HC493" s="18"/>
      <c r="HD493" s="18"/>
      <c r="HE493" s="18"/>
      <c r="HF493" s="18"/>
      <c r="HG493" s="18"/>
      <c r="HH493" s="18"/>
      <c r="HI493" s="18"/>
      <c r="HJ493" s="18"/>
      <c r="HK493" s="18"/>
      <c r="HL493" s="18"/>
      <c r="HM493" s="18"/>
      <c r="HN493" s="18"/>
      <c r="HO493" s="18"/>
      <c r="HP493" s="18"/>
      <c r="HQ493" s="18"/>
      <c r="HR493" s="18"/>
      <c r="HS493" s="18"/>
      <c r="HT493" s="18"/>
      <c r="HU493" s="18"/>
      <c r="HV493" s="18"/>
      <c r="HW493" s="18"/>
      <c r="HX493" s="18"/>
      <c r="HY493" s="18"/>
      <c r="HZ493" s="18"/>
      <c r="IA493" s="18"/>
      <c r="IB493" s="18"/>
      <c r="IC493" s="18"/>
      <c r="ID493" s="18"/>
      <c r="IE493" s="18"/>
      <c r="IF493" s="18"/>
      <c r="IG493" s="18"/>
      <c r="IH493" s="18"/>
      <c r="II493" s="18"/>
      <c r="IJ493" s="18"/>
      <c r="IK493" s="18"/>
      <c r="IL493" s="18"/>
      <c r="IM493" s="18"/>
      <c r="IN493" s="18"/>
      <c r="IO493" s="18"/>
      <c r="IP493" s="18"/>
      <c r="IQ493" s="18"/>
      <c r="IR493" s="18"/>
      <c r="IS493" s="18"/>
      <c r="IT493" s="18"/>
      <c r="IU493" s="18"/>
      <c r="IV493" s="18"/>
      <c r="IW493" s="18"/>
      <c r="IX493" s="18"/>
      <c r="IY493" s="18"/>
      <c r="IZ493" s="18"/>
      <c r="JA493" s="18"/>
      <c r="JB493" s="18"/>
      <c r="JC493" s="18"/>
      <c r="JD493" s="18"/>
      <c r="JE493" s="18"/>
      <c r="JF493" s="18"/>
    </row>
    <row r="494" spans="36:266" x14ac:dyDescent="0.3">
      <c r="AJ494" s="24"/>
      <c r="AK494" s="24"/>
      <c r="AL494" s="20"/>
      <c r="AM494" s="23"/>
      <c r="AN494" s="18"/>
      <c r="AO494" s="24"/>
      <c r="AW494" s="71"/>
      <c r="AX494" s="71"/>
      <c r="AY494" s="71"/>
      <c r="BB494" s="25"/>
      <c r="BC494" s="21"/>
      <c r="BG494" s="18"/>
      <c r="BN494" s="22"/>
      <c r="BO494" s="22"/>
      <c r="BP494" s="22"/>
      <c r="BQ494" s="22"/>
      <c r="BR494" s="15"/>
      <c r="CF494" s="15"/>
      <c r="CL494" s="22"/>
      <c r="CM494" s="15"/>
      <c r="CR494" s="22"/>
      <c r="CT494" s="15"/>
      <c r="CW494" s="22"/>
      <c r="DA494" s="15"/>
      <c r="DH494" s="15"/>
      <c r="DJ494" s="22"/>
      <c r="DO494" s="15"/>
      <c r="DV494" s="15"/>
      <c r="EC494" s="15"/>
      <c r="EJ494" s="15"/>
      <c r="EQ494" s="15"/>
      <c r="EX494" s="15"/>
      <c r="FE494" s="15"/>
      <c r="FL494" s="15"/>
      <c r="FS494" s="15"/>
      <c r="FZ494" s="15"/>
      <c r="GG494" s="15"/>
      <c r="GN494" s="15"/>
      <c r="GP494" s="22"/>
      <c r="GQ494" s="22"/>
      <c r="GR494" s="22"/>
      <c r="GS494" s="22"/>
      <c r="GT494" s="22"/>
      <c r="GU494" s="15"/>
      <c r="GV494" s="22"/>
      <c r="GW494" s="22"/>
      <c r="GX494" s="22"/>
      <c r="GY494" s="18"/>
      <c r="GZ494" s="18"/>
      <c r="HA494" s="18"/>
      <c r="HB494" s="18"/>
      <c r="HC494" s="18"/>
      <c r="HD494" s="18"/>
      <c r="HE494" s="18"/>
      <c r="HF494" s="18"/>
      <c r="HG494" s="18"/>
      <c r="HH494" s="18"/>
      <c r="HI494" s="18"/>
      <c r="HJ494" s="18"/>
      <c r="HK494" s="18"/>
      <c r="HL494" s="18"/>
      <c r="HM494" s="18"/>
      <c r="HN494" s="18"/>
      <c r="HO494" s="18"/>
      <c r="HP494" s="18"/>
      <c r="HQ494" s="18"/>
      <c r="HR494" s="18"/>
      <c r="HS494" s="18"/>
      <c r="HT494" s="18"/>
      <c r="HU494" s="18"/>
      <c r="HV494" s="18"/>
      <c r="HW494" s="18"/>
      <c r="HX494" s="18"/>
      <c r="HY494" s="18"/>
      <c r="HZ494" s="18"/>
      <c r="IA494" s="18"/>
      <c r="IB494" s="18"/>
      <c r="IC494" s="18"/>
      <c r="ID494" s="18"/>
      <c r="IE494" s="18"/>
      <c r="IF494" s="18"/>
      <c r="IG494" s="18"/>
      <c r="IH494" s="18"/>
      <c r="II494" s="18"/>
      <c r="IJ494" s="18"/>
      <c r="IK494" s="18"/>
      <c r="IL494" s="18"/>
      <c r="IM494" s="18"/>
      <c r="IN494" s="18"/>
      <c r="IO494" s="18"/>
      <c r="IP494" s="18"/>
      <c r="IQ494" s="18"/>
      <c r="IR494" s="18"/>
      <c r="IS494" s="18"/>
      <c r="IT494" s="18"/>
      <c r="IU494" s="18"/>
      <c r="IV494" s="18"/>
      <c r="IW494" s="18"/>
      <c r="IX494" s="18"/>
      <c r="IY494" s="18"/>
      <c r="IZ494" s="18"/>
      <c r="JA494" s="18"/>
      <c r="JB494" s="18"/>
      <c r="JC494" s="18"/>
      <c r="JD494" s="18"/>
      <c r="JE494" s="18"/>
      <c r="JF494" s="18"/>
    </row>
    <row r="495" spans="36:266" x14ac:dyDescent="0.3">
      <c r="AJ495" s="24"/>
      <c r="AK495" s="24"/>
      <c r="AL495" s="20"/>
      <c r="AM495" s="23"/>
      <c r="AN495" s="18"/>
      <c r="AO495" s="24"/>
      <c r="AW495" s="71"/>
      <c r="AX495" s="71"/>
      <c r="AY495" s="71"/>
      <c r="BB495" s="25"/>
      <c r="BC495" s="21"/>
      <c r="BG495" s="18"/>
      <c r="BN495" s="22"/>
      <c r="BO495" s="22"/>
      <c r="BP495" s="22"/>
      <c r="BQ495" s="22"/>
      <c r="BR495" s="15"/>
      <c r="CF495" s="15"/>
      <c r="CL495" s="22"/>
      <c r="CM495" s="15"/>
      <c r="CR495" s="22"/>
      <c r="CT495" s="15"/>
      <c r="CW495" s="22"/>
      <c r="DA495" s="15"/>
      <c r="DH495" s="15"/>
      <c r="DJ495" s="22"/>
      <c r="DO495" s="15"/>
      <c r="DV495" s="15"/>
      <c r="EC495" s="15"/>
      <c r="EJ495" s="15"/>
      <c r="EQ495" s="15"/>
      <c r="EX495" s="15"/>
      <c r="FE495" s="15"/>
      <c r="FL495" s="15"/>
      <c r="FS495" s="15"/>
      <c r="FZ495" s="15"/>
      <c r="GG495" s="15"/>
      <c r="GN495" s="15"/>
      <c r="GP495" s="22"/>
      <c r="GQ495" s="22"/>
      <c r="GR495" s="22"/>
      <c r="GS495" s="22"/>
      <c r="GT495" s="22"/>
      <c r="GU495" s="15"/>
      <c r="GV495" s="22"/>
      <c r="GW495" s="22"/>
      <c r="GX495" s="22"/>
      <c r="GY495" s="18"/>
      <c r="GZ495" s="18"/>
      <c r="HA495" s="18"/>
      <c r="HB495" s="18"/>
      <c r="HC495" s="18"/>
      <c r="HD495" s="18"/>
      <c r="HE495" s="18"/>
      <c r="HF495" s="18"/>
      <c r="HG495" s="18"/>
      <c r="HH495" s="18"/>
      <c r="HI495" s="18"/>
      <c r="HJ495" s="18"/>
      <c r="HK495" s="18"/>
      <c r="HL495" s="18"/>
      <c r="HM495" s="18"/>
      <c r="HN495" s="18"/>
      <c r="HO495" s="18"/>
      <c r="HP495" s="18"/>
      <c r="HQ495" s="18"/>
      <c r="HR495" s="18"/>
      <c r="HS495" s="18"/>
      <c r="HT495" s="18"/>
      <c r="HU495" s="18"/>
      <c r="HV495" s="18"/>
      <c r="HW495" s="18"/>
      <c r="HX495" s="18"/>
      <c r="HY495" s="18"/>
      <c r="HZ495" s="18"/>
      <c r="IA495" s="18"/>
      <c r="IB495" s="18"/>
      <c r="IC495" s="18"/>
      <c r="ID495" s="18"/>
      <c r="IE495" s="18"/>
      <c r="IF495" s="18"/>
      <c r="IG495" s="18"/>
      <c r="IH495" s="18"/>
      <c r="II495" s="18"/>
      <c r="IJ495" s="18"/>
      <c r="IK495" s="18"/>
      <c r="IL495" s="18"/>
      <c r="IM495" s="18"/>
      <c r="IN495" s="18"/>
      <c r="IO495" s="18"/>
      <c r="IP495" s="18"/>
      <c r="IQ495" s="18"/>
      <c r="IR495" s="18"/>
      <c r="IS495" s="18"/>
      <c r="IT495" s="18"/>
      <c r="IU495" s="18"/>
      <c r="IV495" s="18"/>
      <c r="IW495" s="18"/>
      <c r="IX495" s="18"/>
      <c r="IY495" s="18"/>
      <c r="IZ495" s="18"/>
      <c r="JA495" s="18"/>
      <c r="JB495" s="18"/>
      <c r="JC495" s="18"/>
      <c r="JD495" s="18"/>
      <c r="JE495" s="18"/>
      <c r="JF495" s="18"/>
    </row>
    <row r="496" spans="36:266" x14ac:dyDescent="0.3">
      <c r="AJ496" s="24"/>
      <c r="AK496" s="24"/>
      <c r="AL496" s="20"/>
      <c r="AM496" s="23"/>
      <c r="AN496" s="18"/>
      <c r="AO496" s="24"/>
      <c r="AW496" s="71"/>
      <c r="AX496" s="71"/>
      <c r="AY496" s="71"/>
      <c r="BB496" s="25"/>
      <c r="BC496" s="21"/>
      <c r="BG496" s="18"/>
      <c r="BN496" s="22"/>
      <c r="BO496" s="22"/>
      <c r="BP496" s="22"/>
      <c r="BQ496" s="22"/>
      <c r="BR496" s="15"/>
      <c r="CF496" s="15"/>
      <c r="CL496" s="22"/>
      <c r="CM496" s="15"/>
      <c r="CR496" s="22"/>
      <c r="CT496" s="15"/>
      <c r="CW496" s="22"/>
      <c r="DA496" s="15"/>
      <c r="DH496" s="15"/>
      <c r="DJ496" s="22"/>
      <c r="DO496" s="15"/>
      <c r="DV496" s="15"/>
      <c r="EC496" s="15"/>
      <c r="EJ496" s="15"/>
      <c r="EQ496" s="15"/>
      <c r="EX496" s="15"/>
      <c r="FE496" s="15"/>
      <c r="FL496" s="15"/>
      <c r="FS496" s="15"/>
      <c r="FZ496" s="15"/>
      <c r="GG496" s="15"/>
      <c r="GN496" s="15"/>
      <c r="GP496" s="22"/>
      <c r="GQ496" s="22"/>
      <c r="GR496" s="22"/>
      <c r="GS496" s="22"/>
      <c r="GT496" s="22"/>
      <c r="GU496" s="15"/>
      <c r="GV496" s="22"/>
      <c r="GW496" s="22"/>
      <c r="GX496" s="22"/>
      <c r="GY496" s="18"/>
      <c r="GZ496" s="18"/>
      <c r="HA496" s="18"/>
      <c r="HB496" s="18"/>
      <c r="HC496" s="18"/>
      <c r="HD496" s="18"/>
      <c r="HE496" s="18"/>
      <c r="HF496" s="18"/>
      <c r="HG496" s="18"/>
      <c r="HH496" s="18"/>
      <c r="HI496" s="18"/>
      <c r="HJ496" s="18"/>
      <c r="HK496" s="18"/>
      <c r="HL496" s="18"/>
      <c r="HM496" s="18"/>
      <c r="HN496" s="18"/>
      <c r="HO496" s="18"/>
      <c r="HP496" s="18"/>
      <c r="HQ496" s="18"/>
      <c r="HR496" s="18"/>
      <c r="HS496" s="18"/>
      <c r="HT496" s="18"/>
      <c r="HU496" s="18"/>
      <c r="HV496" s="18"/>
      <c r="HW496" s="18"/>
      <c r="HX496" s="18"/>
      <c r="HY496" s="18"/>
      <c r="HZ496" s="18"/>
      <c r="IA496" s="18"/>
      <c r="IB496" s="18"/>
      <c r="IC496" s="18"/>
      <c r="ID496" s="18"/>
      <c r="IE496" s="18"/>
      <c r="IF496" s="18"/>
      <c r="IG496" s="18"/>
      <c r="IH496" s="18"/>
      <c r="II496" s="18"/>
      <c r="IJ496" s="18"/>
      <c r="IK496" s="18"/>
      <c r="IL496" s="18"/>
      <c r="IM496" s="18"/>
      <c r="IN496" s="18"/>
      <c r="IO496" s="18"/>
      <c r="IP496" s="18"/>
      <c r="IQ496" s="18"/>
      <c r="IR496" s="18"/>
      <c r="IS496" s="18"/>
      <c r="IT496" s="18"/>
      <c r="IU496" s="18"/>
      <c r="IV496" s="18"/>
      <c r="IW496" s="18"/>
      <c r="IX496" s="18"/>
      <c r="IY496" s="18"/>
      <c r="IZ496" s="18"/>
      <c r="JA496" s="18"/>
      <c r="JB496" s="18"/>
      <c r="JC496" s="18"/>
      <c r="JD496" s="18"/>
      <c r="JE496" s="18"/>
      <c r="JF496" s="18"/>
    </row>
    <row r="497" spans="36:266" x14ac:dyDescent="0.3">
      <c r="AJ497" s="24"/>
      <c r="AK497" s="24"/>
      <c r="AL497" s="20"/>
      <c r="AM497" s="23"/>
      <c r="AN497" s="18"/>
      <c r="AO497" s="24"/>
      <c r="AW497" s="71"/>
      <c r="AX497" s="71"/>
      <c r="AY497" s="71"/>
      <c r="BB497" s="25"/>
      <c r="BC497" s="21"/>
      <c r="BG497" s="18"/>
      <c r="BN497" s="22"/>
      <c r="BO497" s="22"/>
      <c r="BP497" s="22"/>
      <c r="BQ497" s="22"/>
      <c r="BR497" s="15"/>
      <c r="CF497" s="15"/>
      <c r="CL497" s="22"/>
      <c r="CM497" s="15"/>
      <c r="CR497" s="22"/>
      <c r="CT497" s="15"/>
      <c r="CW497" s="22"/>
      <c r="DA497" s="15"/>
      <c r="DH497" s="15"/>
      <c r="DJ497" s="22"/>
      <c r="DO497" s="15"/>
      <c r="DV497" s="15"/>
      <c r="EC497" s="15"/>
      <c r="EJ497" s="15"/>
      <c r="EQ497" s="15"/>
      <c r="EX497" s="15"/>
      <c r="FE497" s="15"/>
      <c r="FL497" s="15"/>
      <c r="FS497" s="15"/>
      <c r="FZ497" s="15"/>
      <c r="GG497" s="15"/>
      <c r="GN497" s="15"/>
      <c r="GP497" s="22"/>
      <c r="GQ497" s="22"/>
      <c r="GR497" s="22"/>
      <c r="GS497" s="22"/>
      <c r="GT497" s="22"/>
      <c r="GU497" s="15"/>
      <c r="GV497" s="22"/>
      <c r="GW497" s="22"/>
      <c r="GX497" s="22"/>
      <c r="GY497" s="18"/>
      <c r="GZ497" s="18"/>
      <c r="HA497" s="18"/>
      <c r="HB497" s="18"/>
      <c r="HC497" s="18"/>
      <c r="HD497" s="18"/>
      <c r="HE497" s="18"/>
      <c r="HF497" s="18"/>
      <c r="HG497" s="18"/>
      <c r="HH497" s="18"/>
      <c r="HI497" s="18"/>
      <c r="HJ497" s="18"/>
      <c r="HK497" s="18"/>
      <c r="HL497" s="18"/>
      <c r="HM497" s="18"/>
      <c r="HN497" s="18"/>
      <c r="HO497" s="18"/>
      <c r="HP497" s="18"/>
      <c r="HQ497" s="18"/>
      <c r="HR497" s="18"/>
      <c r="HS497" s="18"/>
      <c r="HT497" s="18"/>
      <c r="HU497" s="18"/>
      <c r="HV497" s="18"/>
      <c r="HW497" s="18"/>
      <c r="HX497" s="18"/>
      <c r="HY497" s="18"/>
      <c r="HZ497" s="18"/>
      <c r="IA497" s="18"/>
      <c r="IB497" s="18"/>
      <c r="IC497" s="18"/>
      <c r="ID497" s="18"/>
      <c r="IE497" s="18"/>
      <c r="IF497" s="18"/>
      <c r="IG497" s="18"/>
      <c r="IH497" s="18"/>
      <c r="II497" s="18"/>
      <c r="IJ497" s="18"/>
      <c r="IK497" s="18"/>
      <c r="IL497" s="18"/>
      <c r="IM497" s="18"/>
      <c r="IN497" s="18"/>
      <c r="IO497" s="18"/>
      <c r="IP497" s="18"/>
      <c r="IQ497" s="18"/>
      <c r="IR497" s="18"/>
      <c r="IS497" s="18"/>
      <c r="IT497" s="18"/>
      <c r="IU497" s="18"/>
      <c r="IV497" s="18"/>
      <c r="IW497" s="18"/>
      <c r="IX497" s="18"/>
      <c r="IY497" s="18"/>
      <c r="IZ497" s="18"/>
      <c r="JA497" s="18"/>
      <c r="JB497" s="18"/>
      <c r="JC497" s="18"/>
      <c r="JD497" s="18"/>
      <c r="JE497" s="18"/>
      <c r="JF497" s="18"/>
    </row>
    <row r="498" spans="36:266" x14ac:dyDescent="0.3">
      <c r="AJ498" s="24"/>
      <c r="AK498" s="24"/>
      <c r="AL498" s="20"/>
      <c r="AM498" s="23"/>
      <c r="AN498" s="18"/>
      <c r="AO498" s="24"/>
      <c r="AW498" s="71"/>
      <c r="AX498" s="71"/>
      <c r="AY498" s="71"/>
      <c r="BB498" s="25"/>
      <c r="BC498" s="21"/>
      <c r="BG498" s="18"/>
      <c r="BN498" s="22"/>
      <c r="BO498" s="22"/>
      <c r="BP498" s="22"/>
      <c r="BQ498" s="22"/>
      <c r="BR498" s="15"/>
      <c r="CF498" s="15"/>
      <c r="CL498" s="22"/>
      <c r="CM498" s="15"/>
      <c r="CR498" s="22"/>
      <c r="CT498" s="15"/>
      <c r="CW498" s="22"/>
      <c r="DA498" s="15"/>
      <c r="DH498" s="15"/>
      <c r="DJ498" s="22"/>
      <c r="DO498" s="15"/>
      <c r="DV498" s="15"/>
      <c r="EC498" s="15"/>
      <c r="EJ498" s="15"/>
      <c r="EQ498" s="15"/>
      <c r="EX498" s="15"/>
      <c r="FE498" s="15"/>
      <c r="FL498" s="15"/>
      <c r="FS498" s="15"/>
      <c r="FZ498" s="15"/>
      <c r="GG498" s="15"/>
      <c r="GN498" s="15"/>
      <c r="GP498" s="22"/>
      <c r="GQ498" s="22"/>
      <c r="GR498" s="22"/>
      <c r="GS498" s="22"/>
      <c r="GT498" s="22"/>
      <c r="GU498" s="15"/>
      <c r="GV498" s="22"/>
      <c r="GW498" s="22"/>
      <c r="GX498" s="22"/>
      <c r="GY498" s="18"/>
      <c r="GZ498" s="18"/>
      <c r="HA498" s="18"/>
      <c r="HB498" s="18"/>
      <c r="HC498" s="18"/>
      <c r="HD498" s="18"/>
      <c r="HE498" s="18"/>
      <c r="HF498" s="18"/>
      <c r="HG498" s="18"/>
      <c r="HH498" s="18"/>
      <c r="HI498" s="18"/>
      <c r="HJ498" s="18"/>
      <c r="HK498" s="18"/>
      <c r="HL498" s="18"/>
      <c r="HM498" s="18"/>
      <c r="HN498" s="18"/>
      <c r="HO498" s="18"/>
      <c r="HP498" s="18"/>
      <c r="HQ498" s="18"/>
      <c r="HR498" s="18"/>
      <c r="HS498" s="18"/>
      <c r="HT498" s="18"/>
      <c r="HU498" s="18"/>
      <c r="HV498" s="18"/>
      <c r="HW498" s="18"/>
      <c r="HX498" s="18"/>
      <c r="HY498" s="18"/>
      <c r="HZ498" s="18"/>
      <c r="IA498" s="18"/>
      <c r="IB498" s="18"/>
      <c r="IC498" s="18"/>
      <c r="ID498" s="18"/>
      <c r="IE498" s="18"/>
      <c r="IF498" s="18"/>
      <c r="IG498" s="18"/>
      <c r="IH498" s="18"/>
      <c r="II498" s="18"/>
      <c r="IJ498" s="18"/>
      <c r="IK498" s="18"/>
      <c r="IL498" s="18"/>
      <c r="IM498" s="18"/>
      <c r="IN498" s="18"/>
      <c r="IO498" s="18"/>
      <c r="IP498" s="18"/>
      <c r="IQ498" s="18"/>
      <c r="IR498" s="18"/>
      <c r="IS498" s="18"/>
      <c r="IT498" s="18"/>
      <c r="IU498" s="18"/>
      <c r="IV498" s="18"/>
      <c r="IW498" s="18"/>
      <c r="IX498" s="18"/>
      <c r="IY498" s="18"/>
      <c r="IZ498" s="18"/>
      <c r="JA498" s="18"/>
      <c r="JB498" s="18"/>
      <c r="JC498" s="18"/>
      <c r="JD498" s="18"/>
      <c r="JE498" s="18"/>
      <c r="JF498" s="18"/>
    </row>
    <row r="499" spans="36:266" x14ac:dyDescent="0.3">
      <c r="AJ499" s="24"/>
      <c r="AK499" s="24"/>
      <c r="AL499" s="20"/>
      <c r="AM499" s="23"/>
      <c r="AN499" s="18"/>
      <c r="AO499" s="24"/>
      <c r="AW499" s="71"/>
      <c r="AX499" s="71"/>
      <c r="AY499" s="71"/>
      <c r="BB499" s="25"/>
      <c r="BC499" s="21"/>
      <c r="BG499" s="18"/>
      <c r="BN499" s="22"/>
      <c r="BO499" s="22"/>
      <c r="BP499" s="22"/>
      <c r="BQ499" s="22"/>
      <c r="BR499" s="15"/>
      <c r="CF499" s="15"/>
      <c r="CL499" s="22"/>
      <c r="CM499" s="15"/>
      <c r="CR499" s="22"/>
      <c r="CT499" s="15"/>
      <c r="CW499" s="22"/>
      <c r="DA499" s="15"/>
      <c r="DH499" s="15"/>
      <c r="DJ499" s="22"/>
      <c r="DO499" s="15"/>
      <c r="DV499" s="15"/>
      <c r="EC499" s="15"/>
      <c r="EJ499" s="15"/>
      <c r="EQ499" s="15"/>
      <c r="EX499" s="15"/>
      <c r="FE499" s="15"/>
      <c r="FL499" s="15"/>
      <c r="FS499" s="15"/>
      <c r="FZ499" s="15"/>
      <c r="GG499" s="15"/>
      <c r="GN499" s="15"/>
      <c r="GP499" s="22"/>
      <c r="GQ499" s="22"/>
      <c r="GR499" s="22"/>
      <c r="GS499" s="22"/>
      <c r="GT499" s="22"/>
      <c r="GU499" s="15"/>
      <c r="GV499" s="22"/>
      <c r="GW499" s="22"/>
      <c r="GX499" s="22"/>
      <c r="GY499" s="18"/>
      <c r="GZ499" s="18"/>
      <c r="HA499" s="18"/>
      <c r="HB499" s="18"/>
      <c r="HC499" s="18"/>
      <c r="HD499" s="18"/>
      <c r="HE499" s="18"/>
      <c r="HF499" s="18"/>
      <c r="HG499" s="18"/>
      <c r="HH499" s="18"/>
      <c r="HI499" s="18"/>
      <c r="HJ499" s="18"/>
      <c r="HK499" s="18"/>
      <c r="HL499" s="18"/>
      <c r="HM499" s="18"/>
      <c r="HN499" s="18"/>
      <c r="HO499" s="18"/>
      <c r="HP499" s="18"/>
      <c r="HQ499" s="18"/>
      <c r="HR499" s="18"/>
      <c r="HS499" s="18"/>
      <c r="HT499" s="18"/>
      <c r="HU499" s="18"/>
      <c r="HV499" s="18"/>
      <c r="HW499" s="18"/>
      <c r="HX499" s="18"/>
      <c r="HY499" s="18"/>
      <c r="HZ499" s="18"/>
      <c r="IA499" s="18"/>
      <c r="IB499" s="18"/>
      <c r="IC499" s="18"/>
      <c r="ID499" s="18"/>
      <c r="IE499" s="18"/>
      <c r="IF499" s="18"/>
      <c r="IG499" s="18"/>
      <c r="IH499" s="18"/>
      <c r="II499" s="18"/>
      <c r="IJ499" s="18"/>
      <c r="IK499" s="18"/>
      <c r="IL499" s="18"/>
      <c r="IM499" s="18"/>
      <c r="IN499" s="18"/>
      <c r="IO499" s="18"/>
      <c r="IP499" s="18"/>
      <c r="IQ499" s="18"/>
      <c r="IR499" s="18"/>
      <c r="IS499" s="18"/>
      <c r="IT499" s="18"/>
      <c r="IU499" s="18"/>
      <c r="IV499" s="18"/>
      <c r="IW499" s="18"/>
      <c r="IX499" s="18"/>
      <c r="IY499" s="18"/>
      <c r="IZ499" s="18"/>
      <c r="JA499" s="18"/>
      <c r="JB499" s="18"/>
      <c r="JC499" s="18"/>
      <c r="JD499" s="18"/>
      <c r="JE499" s="18"/>
      <c r="JF499" s="18"/>
    </row>
    <row r="500" spans="36:266" x14ac:dyDescent="0.3">
      <c r="AJ500" s="24"/>
      <c r="AK500" s="24"/>
      <c r="AL500" s="20"/>
      <c r="AM500" s="23"/>
      <c r="AN500" s="18"/>
      <c r="AO500" s="24"/>
      <c r="AW500" s="71"/>
      <c r="AX500" s="71"/>
      <c r="AY500" s="71"/>
      <c r="BB500" s="25"/>
      <c r="BC500" s="21"/>
      <c r="BG500" s="18"/>
      <c r="BN500" s="22"/>
      <c r="BO500" s="22"/>
      <c r="BP500" s="22"/>
      <c r="BQ500" s="22"/>
      <c r="BR500" s="15"/>
      <c r="CF500" s="15"/>
      <c r="CL500" s="22"/>
      <c r="CM500" s="15"/>
      <c r="CR500" s="22"/>
      <c r="CT500" s="15"/>
      <c r="CW500" s="22"/>
      <c r="DA500" s="15"/>
      <c r="DH500" s="15"/>
      <c r="DJ500" s="22"/>
      <c r="DO500" s="15"/>
      <c r="DV500" s="15"/>
      <c r="EC500" s="15"/>
      <c r="EJ500" s="15"/>
      <c r="EQ500" s="15"/>
      <c r="EX500" s="15"/>
      <c r="FE500" s="15"/>
      <c r="FL500" s="15"/>
      <c r="FS500" s="15"/>
      <c r="FZ500" s="15"/>
      <c r="GG500" s="15"/>
      <c r="GN500" s="15"/>
      <c r="GP500" s="22"/>
      <c r="GQ500" s="22"/>
      <c r="GR500" s="22"/>
      <c r="GS500" s="22"/>
      <c r="GT500" s="22"/>
      <c r="GU500" s="15"/>
      <c r="GV500" s="22"/>
      <c r="GW500" s="22"/>
      <c r="GX500" s="22"/>
      <c r="GY500" s="18"/>
      <c r="GZ500" s="18"/>
      <c r="HA500" s="18"/>
      <c r="HB500" s="18"/>
      <c r="HC500" s="18"/>
      <c r="HD500" s="18"/>
      <c r="HE500" s="18"/>
      <c r="HF500" s="18"/>
      <c r="HG500" s="18"/>
      <c r="HH500" s="18"/>
      <c r="HI500" s="18"/>
      <c r="HJ500" s="18"/>
      <c r="HK500" s="18"/>
      <c r="HL500" s="18"/>
      <c r="HM500" s="18"/>
      <c r="HN500" s="18"/>
      <c r="HO500" s="18"/>
      <c r="HP500" s="18"/>
      <c r="HQ500" s="18"/>
      <c r="HR500" s="18"/>
      <c r="HS500" s="18"/>
      <c r="HT500" s="18"/>
      <c r="HU500" s="18"/>
      <c r="HV500" s="18"/>
      <c r="HW500" s="18"/>
      <c r="HX500" s="18"/>
      <c r="HY500" s="18"/>
      <c r="HZ500" s="18"/>
      <c r="IA500" s="18"/>
      <c r="IB500" s="18"/>
      <c r="IC500" s="18"/>
      <c r="ID500" s="18"/>
      <c r="IE500" s="18"/>
      <c r="IF500" s="18"/>
      <c r="IG500" s="18"/>
      <c r="IH500" s="18"/>
      <c r="II500" s="18"/>
      <c r="IJ500" s="18"/>
      <c r="IK500" s="18"/>
      <c r="IL500" s="18"/>
      <c r="IM500" s="18"/>
      <c r="IN500" s="18"/>
      <c r="IO500" s="18"/>
      <c r="IP500" s="18"/>
      <c r="IQ500" s="18"/>
      <c r="IR500" s="18"/>
      <c r="IS500" s="18"/>
      <c r="IT500" s="18"/>
      <c r="IU500" s="18"/>
      <c r="IV500" s="18"/>
      <c r="IW500" s="18"/>
      <c r="IX500" s="18"/>
      <c r="IY500" s="18"/>
      <c r="IZ500" s="18"/>
      <c r="JA500" s="18"/>
      <c r="JB500" s="18"/>
      <c r="JC500" s="18"/>
      <c r="JD500" s="18"/>
      <c r="JE500" s="18"/>
      <c r="JF500" s="18"/>
    </row>
    <row r="501" spans="36:266" x14ac:dyDescent="0.3">
      <c r="AJ501" s="24"/>
      <c r="AK501" s="24"/>
      <c r="AL501" s="20"/>
      <c r="AM501" s="23"/>
      <c r="AN501" s="18"/>
      <c r="AO501" s="24"/>
      <c r="AW501" s="71"/>
      <c r="AX501" s="71"/>
      <c r="AY501" s="71"/>
      <c r="BB501" s="25"/>
      <c r="BC501" s="21"/>
      <c r="BG501" s="18"/>
      <c r="BN501" s="22"/>
      <c r="BO501" s="22"/>
      <c r="BP501" s="22"/>
      <c r="BQ501" s="22"/>
      <c r="BR501" s="15"/>
      <c r="CF501" s="15"/>
      <c r="CL501" s="22"/>
      <c r="CM501" s="15"/>
      <c r="CR501" s="22"/>
      <c r="CT501" s="15"/>
      <c r="CW501" s="22"/>
      <c r="DA501" s="15"/>
      <c r="DH501" s="15"/>
      <c r="DJ501" s="22"/>
      <c r="DO501" s="15"/>
      <c r="DV501" s="15"/>
      <c r="EC501" s="15"/>
      <c r="EJ501" s="15"/>
      <c r="EQ501" s="15"/>
      <c r="EX501" s="15"/>
      <c r="FE501" s="15"/>
      <c r="FL501" s="15"/>
      <c r="FS501" s="15"/>
      <c r="FZ501" s="15"/>
      <c r="GG501" s="15"/>
      <c r="GN501" s="15"/>
      <c r="GP501" s="22"/>
      <c r="GQ501" s="22"/>
      <c r="GR501" s="22"/>
      <c r="GS501" s="22"/>
      <c r="GT501" s="22"/>
      <c r="GU501" s="15"/>
      <c r="GV501" s="22"/>
      <c r="GW501" s="22"/>
      <c r="GX501" s="22"/>
      <c r="GY501" s="18"/>
      <c r="GZ501" s="18"/>
      <c r="HA501" s="18"/>
      <c r="HB501" s="18"/>
      <c r="HC501" s="18"/>
      <c r="HD501" s="18"/>
      <c r="HE501" s="18"/>
      <c r="HF501" s="18"/>
      <c r="HG501" s="18"/>
      <c r="HH501" s="18"/>
      <c r="HI501" s="18"/>
      <c r="HJ501" s="18"/>
      <c r="HK501" s="18"/>
      <c r="HL501" s="18"/>
      <c r="HM501" s="18"/>
      <c r="HN501" s="18"/>
      <c r="HO501" s="18"/>
      <c r="HP501" s="18"/>
      <c r="HQ501" s="18"/>
      <c r="HR501" s="18"/>
      <c r="HS501" s="18"/>
      <c r="HT501" s="18"/>
      <c r="HU501" s="18"/>
      <c r="HV501" s="18"/>
      <c r="HW501" s="18"/>
      <c r="HX501" s="18"/>
      <c r="HY501" s="18"/>
      <c r="HZ501" s="18"/>
      <c r="IA501" s="18"/>
      <c r="IB501" s="18"/>
      <c r="IC501" s="18"/>
      <c r="ID501" s="18"/>
      <c r="IE501" s="18"/>
      <c r="IF501" s="18"/>
      <c r="IG501" s="18"/>
      <c r="IH501" s="18"/>
      <c r="II501" s="18"/>
      <c r="IJ501" s="18"/>
      <c r="IK501" s="18"/>
      <c r="IL501" s="18"/>
      <c r="IM501" s="18"/>
      <c r="IN501" s="18"/>
      <c r="IO501" s="18"/>
      <c r="IP501" s="18"/>
      <c r="IQ501" s="18"/>
      <c r="IR501" s="18"/>
      <c r="IS501" s="18"/>
      <c r="IT501" s="18"/>
      <c r="IU501" s="18"/>
      <c r="IV501" s="18"/>
      <c r="IW501" s="18"/>
      <c r="IX501" s="18"/>
      <c r="IY501" s="18"/>
      <c r="IZ501" s="18"/>
      <c r="JA501" s="18"/>
      <c r="JB501" s="18"/>
      <c r="JC501" s="18"/>
      <c r="JD501" s="18"/>
      <c r="JE501" s="18"/>
      <c r="JF501" s="18"/>
    </row>
    <row r="502" spans="36:266" x14ac:dyDescent="0.3">
      <c r="AJ502" s="24"/>
      <c r="AK502" s="24"/>
      <c r="AL502" s="20"/>
      <c r="AM502" s="23"/>
      <c r="AN502" s="18"/>
      <c r="AO502" s="24"/>
      <c r="AW502" s="71"/>
      <c r="AX502" s="71"/>
      <c r="AY502" s="71"/>
      <c r="BB502" s="25"/>
      <c r="BC502" s="21"/>
      <c r="BG502" s="18"/>
      <c r="BN502" s="22"/>
      <c r="BO502" s="22"/>
      <c r="BP502" s="22"/>
      <c r="BQ502" s="22"/>
      <c r="BR502" s="15"/>
      <c r="CF502" s="15"/>
      <c r="CL502" s="22"/>
      <c r="CM502" s="15"/>
      <c r="CR502" s="22"/>
      <c r="CT502" s="15"/>
      <c r="CW502" s="22"/>
      <c r="DA502" s="15"/>
      <c r="DH502" s="15"/>
      <c r="DJ502" s="22"/>
      <c r="DO502" s="15"/>
      <c r="DV502" s="15"/>
      <c r="EC502" s="15"/>
      <c r="EJ502" s="15"/>
      <c r="EQ502" s="15"/>
      <c r="EX502" s="15"/>
      <c r="FE502" s="15"/>
      <c r="FL502" s="15"/>
      <c r="FS502" s="15"/>
      <c r="FZ502" s="15"/>
      <c r="GG502" s="15"/>
      <c r="GN502" s="15"/>
      <c r="GP502" s="22"/>
      <c r="GQ502" s="22"/>
      <c r="GR502" s="22"/>
      <c r="GS502" s="22"/>
      <c r="GT502" s="22"/>
      <c r="GU502" s="15"/>
      <c r="GV502" s="22"/>
      <c r="GW502" s="22"/>
      <c r="GX502" s="22"/>
      <c r="GY502" s="18"/>
      <c r="GZ502" s="18"/>
      <c r="HA502" s="18"/>
      <c r="HB502" s="18"/>
      <c r="HC502" s="18"/>
      <c r="HD502" s="18"/>
      <c r="HE502" s="18"/>
      <c r="HF502" s="18"/>
      <c r="HG502" s="18"/>
      <c r="HH502" s="18"/>
      <c r="HI502" s="18"/>
      <c r="HJ502" s="18"/>
      <c r="HK502" s="18"/>
      <c r="HL502" s="18"/>
      <c r="HM502" s="18"/>
      <c r="HN502" s="18"/>
      <c r="HO502" s="18"/>
      <c r="HP502" s="18"/>
      <c r="HQ502" s="18"/>
      <c r="HR502" s="18"/>
      <c r="HS502" s="18"/>
      <c r="HT502" s="18"/>
      <c r="HU502" s="18"/>
      <c r="HV502" s="18"/>
      <c r="HW502" s="18"/>
      <c r="HX502" s="18"/>
      <c r="HY502" s="18"/>
      <c r="HZ502" s="18"/>
      <c r="IA502" s="18"/>
      <c r="IB502" s="18"/>
      <c r="IC502" s="18"/>
      <c r="ID502" s="18"/>
      <c r="IE502" s="18"/>
      <c r="IF502" s="18"/>
      <c r="IG502" s="18"/>
      <c r="IH502" s="18"/>
      <c r="II502" s="18"/>
      <c r="IJ502" s="18"/>
      <c r="IK502" s="18"/>
      <c r="IL502" s="18"/>
      <c r="IM502" s="18"/>
      <c r="IN502" s="18"/>
      <c r="IO502" s="18"/>
      <c r="IP502" s="18"/>
      <c r="IQ502" s="18"/>
      <c r="IR502" s="18"/>
      <c r="IS502" s="18"/>
      <c r="IT502" s="18"/>
      <c r="IU502" s="18"/>
      <c r="IV502" s="18"/>
      <c r="IW502" s="18"/>
      <c r="IX502" s="18"/>
      <c r="IY502" s="18"/>
      <c r="IZ502" s="18"/>
      <c r="JA502" s="18"/>
      <c r="JB502" s="18"/>
      <c r="JC502" s="18"/>
      <c r="JD502" s="18"/>
      <c r="JE502" s="18"/>
      <c r="JF502" s="18"/>
    </row>
    <row r="503" spans="36:266" x14ac:dyDescent="0.3">
      <c r="AJ503" s="24"/>
      <c r="AK503" s="24"/>
      <c r="AL503" s="20"/>
      <c r="AM503" s="23"/>
      <c r="AN503" s="18"/>
      <c r="AO503" s="24"/>
      <c r="AW503" s="71"/>
      <c r="AX503" s="71"/>
      <c r="AY503" s="71"/>
      <c r="BB503" s="25"/>
      <c r="BC503" s="21"/>
      <c r="BG503" s="18"/>
      <c r="BN503" s="22"/>
      <c r="BO503" s="22"/>
      <c r="BP503" s="22"/>
      <c r="BQ503" s="22"/>
      <c r="BR503" s="15"/>
      <c r="CF503" s="15"/>
      <c r="CL503" s="22"/>
      <c r="CM503" s="15"/>
      <c r="CR503" s="22"/>
      <c r="CT503" s="15"/>
      <c r="CW503" s="22"/>
      <c r="DA503" s="15"/>
      <c r="DH503" s="15"/>
      <c r="DJ503" s="22"/>
      <c r="DO503" s="15"/>
      <c r="DV503" s="15"/>
      <c r="EC503" s="15"/>
      <c r="EJ503" s="15"/>
      <c r="EQ503" s="15"/>
      <c r="EX503" s="15"/>
      <c r="FE503" s="15"/>
      <c r="FL503" s="15"/>
      <c r="FS503" s="15"/>
      <c r="FZ503" s="15"/>
      <c r="GG503" s="15"/>
      <c r="GN503" s="15"/>
      <c r="GP503" s="22"/>
      <c r="GQ503" s="22"/>
      <c r="GR503" s="22"/>
      <c r="GS503" s="22"/>
      <c r="GT503" s="22"/>
      <c r="GU503" s="15"/>
      <c r="GV503" s="22"/>
      <c r="GW503" s="22"/>
      <c r="GX503" s="22"/>
      <c r="GY503" s="18"/>
      <c r="GZ503" s="18"/>
      <c r="HA503" s="18"/>
      <c r="HB503" s="18"/>
      <c r="HC503" s="18"/>
      <c r="HD503" s="18"/>
      <c r="HE503" s="18"/>
      <c r="HF503" s="18"/>
      <c r="HG503" s="18"/>
      <c r="HH503" s="18"/>
      <c r="HI503" s="18"/>
      <c r="HJ503" s="18"/>
      <c r="HK503" s="18"/>
      <c r="HL503" s="18"/>
      <c r="HM503" s="18"/>
      <c r="HN503" s="18"/>
      <c r="HO503" s="18"/>
      <c r="HP503" s="18"/>
      <c r="HQ503" s="18"/>
      <c r="HR503" s="18"/>
      <c r="HS503" s="18"/>
      <c r="HT503" s="18"/>
      <c r="HU503" s="18"/>
      <c r="HV503" s="18"/>
      <c r="HW503" s="18"/>
      <c r="HX503" s="18"/>
      <c r="HY503" s="18"/>
      <c r="HZ503" s="18"/>
      <c r="IA503" s="18"/>
      <c r="IB503" s="18"/>
      <c r="IC503" s="18"/>
      <c r="ID503" s="18"/>
      <c r="IE503" s="18"/>
      <c r="IF503" s="18"/>
      <c r="IG503" s="18"/>
      <c r="IH503" s="18"/>
      <c r="II503" s="18"/>
      <c r="IJ503" s="18"/>
      <c r="IK503" s="18"/>
      <c r="IL503" s="18"/>
      <c r="IM503" s="18"/>
      <c r="IN503" s="18"/>
      <c r="IO503" s="18"/>
      <c r="IP503" s="18"/>
      <c r="IQ503" s="18"/>
      <c r="IR503" s="18"/>
      <c r="IS503" s="18"/>
      <c r="IT503" s="18"/>
      <c r="IU503" s="18"/>
      <c r="IV503" s="18"/>
      <c r="IW503" s="18"/>
      <c r="IX503" s="18"/>
      <c r="IY503" s="18"/>
      <c r="IZ503" s="18"/>
      <c r="JA503" s="18"/>
      <c r="JB503" s="18"/>
      <c r="JC503" s="18"/>
      <c r="JD503" s="18"/>
      <c r="JE503" s="18"/>
      <c r="JF503" s="18"/>
    </row>
    <row r="504" spans="36:266" x14ac:dyDescent="0.3">
      <c r="AJ504" s="24"/>
      <c r="AK504" s="24"/>
      <c r="AL504" s="20"/>
      <c r="AM504" s="23"/>
      <c r="AN504" s="18"/>
      <c r="AO504" s="24"/>
      <c r="AW504" s="71"/>
      <c r="AX504" s="71"/>
      <c r="AY504" s="71"/>
      <c r="BB504" s="25"/>
      <c r="BC504" s="21"/>
      <c r="BG504" s="18"/>
      <c r="BN504" s="22"/>
      <c r="BO504" s="22"/>
      <c r="BP504" s="22"/>
      <c r="BQ504" s="22"/>
      <c r="BR504" s="15"/>
      <c r="CF504" s="15"/>
      <c r="CL504" s="22"/>
      <c r="CM504" s="15"/>
      <c r="CR504" s="22"/>
      <c r="CT504" s="15"/>
      <c r="CW504" s="22"/>
      <c r="DA504" s="15"/>
      <c r="DH504" s="15"/>
      <c r="DJ504" s="22"/>
      <c r="DO504" s="15"/>
      <c r="DV504" s="15"/>
      <c r="EC504" s="15"/>
      <c r="EJ504" s="15"/>
      <c r="EQ504" s="15"/>
      <c r="EX504" s="15"/>
      <c r="FE504" s="15"/>
      <c r="FL504" s="15"/>
      <c r="FS504" s="15"/>
      <c r="FZ504" s="15"/>
      <c r="GG504" s="15"/>
      <c r="GN504" s="15"/>
      <c r="GP504" s="22"/>
      <c r="GQ504" s="22"/>
      <c r="GR504" s="22"/>
      <c r="GS504" s="22"/>
      <c r="GT504" s="22"/>
      <c r="GU504" s="15"/>
      <c r="GV504" s="22"/>
      <c r="GW504" s="22"/>
      <c r="GX504" s="22"/>
      <c r="GY504" s="18"/>
      <c r="GZ504" s="18"/>
      <c r="HA504" s="18"/>
      <c r="HB504" s="18"/>
      <c r="HC504" s="18"/>
      <c r="HD504" s="18"/>
      <c r="HE504" s="18"/>
      <c r="HF504" s="18"/>
      <c r="HG504" s="18"/>
      <c r="HH504" s="18"/>
      <c r="HI504" s="18"/>
      <c r="HJ504" s="18"/>
      <c r="HK504" s="18"/>
      <c r="HL504" s="18"/>
      <c r="HM504" s="18"/>
      <c r="HN504" s="18"/>
      <c r="HO504" s="18"/>
      <c r="HP504" s="18"/>
      <c r="HQ504" s="18"/>
      <c r="HR504" s="18"/>
      <c r="HS504" s="18"/>
      <c r="HT504" s="18"/>
      <c r="HU504" s="18"/>
      <c r="HV504" s="18"/>
      <c r="HW504" s="18"/>
      <c r="HX504" s="18"/>
      <c r="HY504" s="18"/>
      <c r="HZ504" s="18"/>
      <c r="IA504" s="18"/>
      <c r="IB504" s="18"/>
      <c r="IC504" s="18"/>
      <c r="ID504" s="18"/>
      <c r="IE504" s="18"/>
      <c r="IF504" s="18"/>
      <c r="IG504" s="18"/>
      <c r="IH504" s="18"/>
      <c r="II504" s="18"/>
      <c r="IJ504" s="18"/>
      <c r="IK504" s="18"/>
      <c r="IL504" s="18"/>
      <c r="IM504" s="18"/>
      <c r="IN504" s="18"/>
      <c r="IO504" s="18"/>
      <c r="IP504" s="18"/>
      <c r="IQ504" s="18"/>
      <c r="IR504" s="18"/>
      <c r="IS504" s="18"/>
      <c r="IT504" s="18"/>
      <c r="IU504" s="18"/>
      <c r="IV504" s="18"/>
      <c r="IW504" s="18"/>
      <c r="IX504" s="18"/>
      <c r="IY504" s="18"/>
      <c r="IZ504" s="18"/>
      <c r="JA504" s="18"/>
      <c r="JB504" s="18"/>
      <c r="JC504" s="18"/>
      <c r="JD504" s="18"/>
      <c r="JE504" s="18"/>
      <c r="JF504" s="18"/>
    </row>
    <row r="505" spans="36:266" x14ac:dyDescent="0.3">
      <c r="AJ505" s="24"/>
      <c r="AK505" s="24"/>
      <c r="AL505" s="20"/>
      <c r="AM505" s="23"/>
      <c r="AN505" s="18"/>
      <c r="AO505" s="24"/>
      <c r="AW505" s="71"/>
      <c r="AX505" s="71"/>
      <c r="AY505" s="71"/>
      <c r="BB505" s="25"/>
      <c r="BC505" s="21"/>
      <c r="BG505" s="18"/>
      <c r="BN505" s="22"/>
      <c r="BO505" s="22"/>
      <c r="BP505" s="22"/>
      <c r="BQ505" s="22"/>
      <c r="BR505" s="15"/>
      <c r="CF505" s="15"/>
      <c r="CL505" s="22"/>
      <c r="CM505" s="15"/>
      <c r="CR505" s="22"/>
      <c r="CT505" s="15"/>
      <c r="CW505" s="22"/>
      <c r="DA505" s="15"/>
      <c r="DH505" s="15"/>
      <c r="DJ505" s="22"/>
      <c r="DO505" s="15"/>
      <c r="DV505" s="15"/>
      <c r="EC505" s="15"/>
      <c r="EJ505" s="15"/>
      <c r="EQ505" s="15"/>
      <c r="EX505" s="15"/>
      <c r="FE505" s="15"/>
      <c r="FL505" s="15"/>
      <c r="FS505" s="15"/>
      <c r="FZ505" s="15"/>
      <c r="GG505" s="15"/>
      <c r="GN505" s="15"/>
      <c r="GP505" s="22"/>
      <c r="GQ505" s="22"/>
      <c r="GR505" s="22"/>
      <c r="GS505" s="22"/>
      <c r="GT505" s="22"/>
      <c r="GU505" s="15"/>
      <c r="GV505" s="22"/>
      <c r="GW505" s="22"/>
      <c r="GX505" s="22"/>
      <c r="GY505" s="18"/>
      <c r="GZ505" s="18"/>
      <c r="HA505" s="18"/>
      <c r="HB505" s="18"/>
      <c r="HC505" s="18"/>
      <c r="HD505" s="18"/>
      <c r="HE505" s="18"/>
      <c r="HF505" s="18"/>
      <c r="HG505" s="18"/>
      <c r="HH505" s="18"/>
      <c r="HI505" s="18"/>
      <c r="HJ505" s="18"/>
      <c r="HK505" s="18"/>
      <c r="HL505" s="18"/>
      <c r="HM505" s="18"/>
      <c r="HN505" s="18"/>
      <c r="HO505" s="18"/>
      <c r="HP505" s="18"/>
      <c r="HQ505" s="18"/>
      <c r="HR505" s="18"/>
      <c r="HS505" s="18"/>
      <c r="HT505" s="18"/>
      <c r="HU505" s="18"/>
      <c r="HV505" s="18"/>
      <c r="HW505" s="18"/>
      <c r="HX505" s="18"/>
      <c r="HY505" s="18"/>
      <c r="HZ505" s="18"/>
      <c r="IA505" s="18"/>
      <c r="IB505" s="18"/>
      <c r="IC505" s="18"/>
      <c r="ID505" s="18"/>
      <c r="IE505" s="18"/>
      <c r="IF505" s="18"/>
      <c r="IG505" s="18"/>
      <c r="IH505" s="18"/>
      <c r="II505" s="18"/>
      <c r="IJ505" s="18"/>
      <c r="IK505" s="18"/>
      <c r="IL505" s="18"/>
      <c r="IM505" s="18"/>
      <c r="IN505" s="18"/>
      <c r="IO505" s="18"/>
      <c r="IP505" s="18"/>
      <c r="IQ505" s="18"/>
      <c r="IR505" s="18"/>
      <c r="IS505" s="18"/>
      <c r="IT505" s="18"/>
      <c r="IU505" s="18"/>
      <c r="IV505" s="18"/>
      <c r="IW505" s="18"/>
      <c r="IX505" s="18"/>
      <c r="IY505" s="18"/>
      <c r="IZ505" s="18"/>
      <c r="JA505" s="18"/>
      <c r="JB505" s="18"/>
      <c r="JC505" s="18"/>
      <c r="JD505" s="18"/>
      <c r="JE505" s="18"/>
      <c r="JF505" s="18"/>
    </row>
    <row r="506" spans="36:266" x14ac:dyDescent="0.3">
      <c r="AJ506" s="24"/>
      <c r="AK506" s="24"/>
      <c r="AL506" s="20"/>
      <c r="AM506" s="23"/>
      <c r="AN506" s="18"/>
      <c r="AO506" s="24"/>
      <c r="AW506" s="71"/>
      <c r="AX506" s="71"/>
      <c r="AY506" s="71"/>
      <c r="BB506" s="25"/>
      <c r="BC506" s="21"/>
      <c r="BG506" s="18"/>
      <c r="BN506" s="22"/>
      <c r="BO506" s="22"/>
      <c r="BP506" s="22"/>
      <c r="BQ506" s="22"/>
      <c r="BR506" s="15"/>
      <c r="CF506" s="15"/>
      <c r="CL506" s="22"/>
      <c r="CM506" s="15"/>
      <c r="CR506" s="22"/>
      <c r="CT506" s="15"/>
      <c r="CW506" s="22"/>
      <c r="DA506" s="15"/>
      <c r="DH506" s="15"/>
      <c r="DJ506" s="22"/>
      <c r="DO506" s="15"/>
      <c r="DV506" s="15"/>
      <c r="EC506" s="15"/>
      <c r="EJ506" s="15"/>
      <c r="EQ506" s="15"/>
      <c r="EX506" s="15"/>
      <c r="FE506" s="15"/>
      <c r="FL506" s="15"/>
      <c r="FS506" s="15"/>
      <c r="FZ506" s="15"/>
      <c r="GG506" s="15"/>
      <c r="GN506" s="15"/>
      <c r="GP506" s="22"/>
      <c r="GQ506" s="22"/>
      <c r="GR506" s="22"/>
      <c r="GS506" s="22"/>
      <c r="GT506" s="22"/>
      <c r="GU506" s="15"/>
      <c r="GV506" s="22"/>
      <c r="GW506" s="22"/>
      <c r="GX506" s="22"/>
      <c r="GY506" s="18"/>
      <c r="GZ506" s="18"/>
      <c r="HA506" s="18"/>
      <c r="HB506" s="18"/>
      <c r="HC506" s="18"/>
      <c r="HD506" s="18"/>
      <c r="HE506" s="18"/>
      <c r="HF506" s="18"/>
      <c r="HG506" s="18"/>
      <c r="HH506" s="18"/>
      <c r="HI506" s="18"/>
      <c r="HJ506" s="18"/>
      <c r="HK506" s="18"/>
      <c r="HL506" s="18"/>
      <c r="HM506" s="18"/>
      <c r="HN506" s="18"/>
      <c r="HO506" s="18"/>
      <c r="HP506" s="18"/>
      <c r="HQ506" s="18"/>
      <c r="HR506" s="18"/>
      <c r="HS506" s="18"/>
      <c r="HT506" s="18"/>
      <c r="HU506" s="18"/>
      <c r="HV506" s="18"/>
      <c r="HW506" s="18"/>
      <c r="HX506" s="18"/>
      <c r="HY506" s="18"/>
      <c r="HZ506" s="18"/>
      <c r="IA506" s="18"/>
      <c r="IB506" s="18"/>
      <c r="IC506" s="18"/>
      <c r="ID506" s="18"/>
      <c r="IE506" s="18"/>
      <c r="IF506" s="18"/>
      <c r="IG506" s="18"/>
      <c r="IH506" s="18"/>
      <c r="II506" s="18"/>
      <c r="IJ506" s="18"/>
      <c r="IK506" s="18"/>
      <c r="IL506" s="18"/>
      <c r="IM506" s="18"/>
      <c r="IN506" s="18"/>
      <c r="IO506" s="18"/>
      <c r="IP506" s="18"/>
      <c r="IQ506" s="18"/>
      <c r="IR506" s="18"/>
      <c r="IS506" s="18"/>
      <c r="IT506" s="18"/>
      <c r="IU506" s="18"/>
      <c r="IV506" s="18"/>
      <c r="IW506" s="18"/>
      <c r="IX506" s="18"/>
      <c r="IY506" s="18"/>
      <c r="IZ506" s="18"/>
      <c r="JA506" s="18"/>
      <c r="JB506" s="18"/>
      <c r="JC506" s="18"/>
      <c r="JD506" s="18"/>
      <c r="JE506" s="18"/>
      <c r="JF506" s="18"/>
    </row>
    <row r="507" spans="36:266" x14ac:dyDescent="0.3">
      <c r="AJ507" s="24"/>
      <c r="AK507" s="24"/>
      <c r="AL507" s="20"/>
      <c r="AM507" s="23"/>
      <c r="AN507" s="18"/>
      <c r="AO507" s="24"/>
      <c r="AW507" s="71"/>
      <c r="AX507" s="71"/>
      <c r="AY507" s="71"/>
      <c r="BB507" s="25"/>
      <c r="BC507" s="21"/>
      <c r="BG507" s="18"/>
      <c r="BN507" s="22"/>
      <c r="BO507" s="22"/>
      <c r="BP507" s="22"/>
      <c r="BQ507" s="22"/>
      <c r="BR507" s="15"/>
      <c r="CF507" s="15"/>
      <c r="CL507" s="22"/>
      <c r="CM507" s="15"/>
      <c r="CR507" s="22"/>
      <c r="CT507" s="15"/>
      <c r="CW507" s="22"/>
      <c r="DA507" s="15"/>
      <c r="DH507" s="15"/>
      <c r="DJ507" s="22"/>
      <c r="DO507" s="15"/>
      <c r="DV507" s="15"/>
      <c r="EC507" s="15"/>
      <c r="EJ507" s="15"/>
      <c r="EQ507" s="15"/>
      <c r="EX507" s="15"/>
      <c r="FE507" s="15"/>
      <c r="FL507" s="15"/>
      <c r="FS507" s="15"/>
      <c r="FZ507" s="15"/>
      <c r="GG507" s="15"/>
      <c r="GN507" s="15"/>
      <c r="GP507" s="22"/>
      <c r="GQ507" s="22"/>
      <c r="GR507" s="22"/>
      <c r="GS507" s="22"/>
      <c r="GT507" s="22"/>
      <c r="GU507" s="15"/>
      <c r="GV507" s="22"/>
      <c r="GW507" s="22"/>
      <c r="GX507" s="22"/>
      <c r="GY507" s="18"/>
      <c r="GZ507" s="18"/>
      <c r="HA507" s="18"/>
      <c r="HB507" s="18"/>
      <c r="HC507" s="18"/>
      <c r="HD507" s="18"/>
      <c r="HE507" s="18"/>
      <c r="HF507" s="18"/>
      <c r="HG507" s="18"/>
      <c r="HH507" s="18"/>
      <c r="HI507" s="18"/>
      <c r="HJ507" s="18"/>
      <c r="HK507" s="18"/>
      <c r="HL507" s="18"/>
      <c r="HM507" s="18"/>
      <c r="HN507" s="18"/>
      <c r="HO507" s="18"/>
      <c r="HP507" s="18"/>
      <c r="HQ507" s="18"/>
      <c r="HR507" s="18"/>
      <c r="HS507" s="18"/>
      <c r="HT507" s="18"/>
      <c r="HU507" s="18"/>
      <c r="HV507" s="18"/>
      <c r="HW507" s="18"/>
      <c r="HX507" s="18"/>
      <c r="HY507" s="18"/>
      <c r="HZ507" s="18"/>
      <c r="IA507" s="18"/>
      <c r="IB507" s="18"/>
      <c r="IC507" s="18"/>
      <c r="ID507" s="18"/>
      <c r="IE507" s="18"/>
      <c r="IF507" s="18"/>
      <c r="IG507" s="18"/>
      <c r="IH507" s="18"/>
      <c r="II507" s="18"/>
      <c r="IJ507" s="18"/>
      <c r="IK507" s="18"/>
      <c r="IL507" s="18"/>
      <c r="IM507" s="18"/>
      <c r="IN507" s="18"/>
      <c r="IO507" s="18"/>
      <c r="IP507" s="18"/>
      <c r="IQ507" s="18"/>
      <c r="IR507" s="18"/>
      <c r="IS507" s="18"/>
      <c r="IT507" s="18"/>
      <c r="IU507" s="18"/>
      <c r="IV507" s="18"/>
      <c r="IW507" s="18"/>
      <c r="IX507" s="18"/>
      <c r="IY507" s="18"/>
      <c r="IZ507" s="18"/>
      <c r="JA507" s="18"/>
      <c r="JB507" s="18"/>
      <c r="JC507" s="18"/>
      <c r="JD507" s="18"/>
      <c r="JE507" s="18"/>
      <c r="JF507" s="18"/>
    </row>
    <row r="508" spans="36:266" x14ac:dyDescent="0.3">
      <c r="AJ508" s="24"/>
      <c r="AK508" s="24"/>
      <c r="AL508" s="20"/>
      <c r="AM508" s="23"/>
      <c r="AN508" s="18"/>
      <c r="AO508" s="24"/>
      <c r="AW508" s="71"/>
      <c r="AX508" s="71"/>
      <c r="AY508" s="71"/>
      <c r="BB508" s="25"/>
      <c r="BC508" s="21"/>
      <c r="BG508" s="18"/>
      <c r="BN508" s="22"/>
      <c r="BO508" s="22"/>
      <c r="BP508" s="22"/>
      <c r="BQ508" s="22"/>
      <c r="BR508" s="15"/>
      <c r="CF508" s="15"/>
      <c r="CL508" s="22"/>
      <c r="CM508" s="15"/>
      <c r="CR508" s="22"/>
      <c r="CT508" s="15"/>
      <c r="CW508" s="22"/>
      <c r="DA508" s="15"/>
      <c r="DH508" s="15"/>
      <c r="DJ508" s="22"/>
      <c r="DO508" s="15"/>
      <c r="DV508" s="15"/>
      <c r="EC508" s="15"/>
      <c r="EJ508" s="15"/>
      <c r="EQ508" s="15"/>
      <c r="EX508" s="15"/>
      <c r="FE508" s="15"/>
      <c r="FL508" s="15"/>
      <c r="FS508" s="15"/>
      <c r="FZ508" s="15"/>
      <c r="GG508" s="15"/>
      <c r="GN508" s="15"/>
      <c r="GP508" s="22"/>
      <c r="GQ508" s="22"/>
      <c r="GR508" s="22"/>
      <c r="GS508" s="22"/>
      <c r="GT508" s="22"/>
      <c r="GU508" s="15"/>
      <c r="GV508" s="22"/>
      <c r="GW508" s="22"/>
      <c r="GX508" s="22"/>
      <c r="GY508" s="18"/>
      <c r="GZ508" s="18"/>
      <c r="HA508" s="18"/>
      <c r="HB508" s="18"/>
      <c r="HC508" s="18"/>
      <c r="HD508" s="18"/>
      <c r="HE508" s="18"/>
      <c r="HF508" s="18"/>
      <c r="HG508" s="18"/>
      <c r="HH508" s="18"/>
      <c r="HI508" s="18"/>
      <c r="HJ508" s="18"/>
      <c r="HK508" s="18"/>
      <c r="HL508" s="18"/>
      <c r="HM508" s="18"/>
      <c r="HN508" s="18"/>
      <c r="HO508" s="18"/>
      <c r="HP508" s="18"/>
      <c r="HQ508" s="18"/>
      <c r="HR508" s="18"/>
      <c r="HS508" s="18"/>
      <c r="HT508" s="18"/>
      <c r="HU508" s="18"/>
      <c r="HV508" s="18"/>
      <c r="HW508" s="18"/>
      <c r="HX508" s="18"/>
      <c r="HY508" s="18"/>
      <c r="HZ508" s="18"/>
      <c r="IA508" s="18"/>
      <c r="IB508" s="18"/>
      <c r="IC508" s="18"/>
      <c r="ID508" s="18"/>
      <c r="IE508" s="18"/>
      <c r="IF508" s="18"/>
      <c r="IG508" s="18"/>
      <c r="IH508" s="18"/>
      <c r="II508" s="18"/>
      <c r="IJ508" s="18"/>
      <c r="IK508" s="18"/>
      <c r="IL508" s="18"/>
      <c r="IM508" s="18"/>
      <c r="IN508" s="18"/>
      <c r="IO508" s="18"/>
      <c r="IP508" s="18"/>
      <c r="IQ508" s="18"/>
      <c r="IR508" s="18"/>
      <c r="IS508" s="18"/>
      <c r="IT508" s="18"/>
      <c r="IU508" s="18"/>
      <c r="IV508" s="18"/>
      <c r="IW508" s="18"/>
      <c r="IX508" s="18"/>
      <c r="IY508" s="18"/>
      <c r="IZ508" s="18"/>
      <c r="JA508" s="18"/>
      <c r="JB508" s="18"/>
      <c r="JC508" s="18"/>
      <c r="JD508" s="18"/>
      <c r="JE508" s="18"/>
      <c r="JF508" s="18"/>
    </row>
    <row r="509" spans="36:266" x14ac:dyDescent="0.3">
      <c r="AJ509" s="24"/>
      <c r="AK509" s="24"/>
      <c r="AL509" s="20"/>
      <c r="AM509" s="23"/>
      <c r="AN509" s="18"/>
      <c r="AO509" s="24"/>
      <c r="AW509" s="71"/>
      <c r="AX509" s="71"/>
      <c r="AY509" s="71"/>
      <c r="BB509" s="25"/>
      <c r="BC509" s="21"/>
      <c r="BG509" s="18"/>
      <c r="BN509" s="22"/>
      <c r="BO509" s="22"/>
      <c r="BP509" s="22"/>
      <c r="BQ509" s="22"/>
      <c r="BR509" s="15"/>
      <c r="CF509" s="15"/>
      <c r="CL509" s="22"/>
      <c r="CM509" s="15"/>
      <c r="CR509" s="22"/>
      <c r="CT509" s="15"/>
      <c r="CW509" s="22"/>
      <c r="DA509" s="15"/>
      <c r="DH509" s="15"/>
      <c r="DJ509" s="22"/>
      <c r="DO509" s="15"/>
      <c r="DV509" s="15"/>
      <c r="EC509" s="15"/>
      <c r="EJ509" s="15"/>
      <c r="EQ509" s="15"/>
      <c r="EX509" s="15"/>
      <c r="FE509" s="15"/>
      <c r="FL509" s="15"/>
      <c r="FS509" s="15"/>
      <c r="FZ509" s="15"/>
      <c r="GG509" s="15"/>
      <c r="GN509" s="15"/>
      <c r="GP509" s="22"/>
      <c r="GQ509" s="22"/>
      <c r="GR509" s="22"/>
      <c r="GS509" s="22"/>
      <c r="GT509" s="22"/>
      <c r="GU509" s="15"/>
      <c r="GV509" s="22"/>
      <c r="GW509" s="22"/>
      <c r="GX509" s="22"/>
      <c r="GY509" s="18"/>
      <c r="GZ509" s="18"/>
      <c r="HA509" s="18"/>
      <c r="HB509" s="18"/>
      <c r="HC509" s="18"/>
      <c r="HD509" s="18"/>
      <c r="HE509" s="18"/>
      <c r="HF509" s="18"/>
      <c r="HG509" s="18"/>
      <c r="HH509" s="18"/>
      <c r="HI509" s="18"/>
      <c r="HJ509" s="18"/>
      <c r="HK509" s="18"/>
      <c r="HL509" s="18"/>
      <c r="HM509" s="18"/>
      <c r="HN509" s="18"/>
      <c r="HO509" s="18"/>
      <c r="HP509" s="18"/>
      <c r="HQ509" s="18"/>
      <c r="HR509" s="18"/>
      <c r="HS509" s="18"/>
      <c r="HT509" s="18"/>
      <c r="HU509" s="18"/>
      <c r="HV509" s="18"/>
      <c r="HW509" s="18"/>
      <c r="HX509" s="18"/>
      <c r="HY509" s="18"/>
      <c r="HZ509" s="18"/>
      <c r="IA509" s="18"/>
      <c r="IB509" s="18"/>
      <c r="IC509" s="18"/>
      <c r="ID509" s="18"/>
      <c r="IE509" s="18"/>
      <c r="IF509" s="18"/>
      <c r="IG509" s="18"/>
      <c r="IH509" s="18"/>
      <c r="II509" s="18"/>
      <c r="IJ509" s="18"/>
      <c r="IK509" s="18"/>
      <c r="IL509" s="18"/>
      <c r="IM509" s="18"/>
      <c r="IN509" s="18"/>
      <c r="IO509" s="18"/>
      <c r="IP509" s="18"/>
      <c r="IQ509" s="18"/>
      <c r="IR509" s="18"/>
      <c r="IS509" s="18"/>
      <c r="IT509" s="18"/>
      <c r="IU509" s="18"/>
      <c r="IV509" s="18"/>
      <c r="IW509" s="18"/>
      <c r="IX509" s="18"/>
      <c r="IY509" s="18"/>
      <c r="IZ509" s="18"/>
      <c r="JA509" s="18"/>
      <c r="JB509" s="18"/>
      <c r="JC509" s="18"/>
      <c r="JD509" s="18"/>
      <c r="JE509" s="18"/>
      <c r="JF509" s="18"/>
    </row>
    <row r="510" spans="36:266" x14ac:dyDescent="0.3">
      <c r="AJ510" s="24"/>
      <c r="AK510" s="24"/>
      <c r="AL510" s="20"/>
      <c r="AM510" s="23"/>
      <c r="AN510" s="18"/>
      <c r="AO510" s="24"/>
      <c r="AW510" s="71"/>
      <c r="AX510" s="71"/>
      <c r="AY510" s="71"/>
      <c r="BB510" s="25"/>
      <c r="BC510" s="21"/>
      <c r="BG510" s="18"/>
      <c r="BN510" s="22"/>
      <c r="BO510" s="22"/>
      <c r="BP510" s="22"/>
      <c r="BQ510" s="22"/>
      <c r="BR510" s="15"/>
      <c r="CF510" s="15"/>
      <c r="CL510" s="22"/>
      <c r="CM510" s="15"/>
      <c r="CR510" s="22"/>
      <c r="CT510" s="15"/>
      <c r="CW510" s="22"/>
      <c r="DA510" s="15"/>
      <c r="DH510" s="15"/>
      <c r="DJ510" s="22"/>
      <c r="DO510" s="15"/>
      <c r="DV510" s="15"/>
      <c r="EC510" s="15"/>
      <c r="EJ510" s="15"/>
      <c r="EQ510" s="15"/>
      <c r="EX510" s="15"/>
      <c r="FE510" s="15"/>
      <c r="FL510" s="15"/>
      <c r="FS510" s="15"/>
      <c r="FZ510" s="15"/>
      <c r="GG510" s="15"/>
      <c r="GN510" s="15"/>
      <c r="GP510" s="22"/>
      <c r="GQ510" s="22"/>
      <c r="GR510" s="22"/>
      <c r="GS510" s="22"/>
      <c r="GT510" s="22"/>
      <c r="GU510" s="15"/>
      <c r="GV510" s="22"/>
      <c r="GW510" s="22"/>
      <c r="GX510" s="22"/>
      <c r="GY510" s="18"/>
      <c r="GZ510" s="18"/>
      <c r="HA510" s="18"/>
      <c r="HB510" s="18"/>
      <c r="HC510" s="18"/>
      <c r="HD510" s="18"/>
      <c r="HE510" s="18"/>
      <c r="HF510" s="18"/>
      <c r="HG510" s="18"/>
      <c r="HH510" s="18"/>
      <c r="HI510" s="18"/>
      <c r="HJ510" s="18"/>
      <c r="HK510" s="18"/>
      <c r="HL510" s="18"/>
      <c r="HM510" s="18"/>
      <c r="HN510" s="18"/>
      <c r="HO510" s="18"/>
      <c r="HP510" s="18"/>
      <c r="HQ510" s="18"/>
      <c r="HR510" s="18"/>
      <c r="HS510" s="18"/>
      <c r="HT510" s="18"/>
      <c r="HU510" s="18"/>
      <c r="HV510" s="18"/>
      <c r="HW510" s="18"/>
      <c r="HX510" s="18"/>
      <c r="HY510" s="18"/>
      <c r="HZ510" s="18"/>
      <c r="IA510" s="18"/>
      <c r="IB510" s="18"/>
      <c r="IC510" s="18"/>
      <c r="ID510" s="18"/>
      <c r="IE510" s="18"/>
      <c r="IF510" s="18"/>
      <c r="IG510" s="18"/>
      <c r="IH510" s="18"/>
      <c r="II510" s="18"/>
      <c r="IJ510" s="18"/>
      <c r="IK510" s="18"/>
      <c r="IL510" s="18"/>
      <c r="IM510" s="18"/>
      <c r="IN510" s="18"/>
      <c r="IO510" s="18"/>
      <c r="IP510" s="18"/>
      <c r="IQ510" s="18"/>
      <c r="IR510" s="18"/>
      <c r="IS510" s="18"/>
      <c r="IT510" s="18"/>
      <c r="IU510" s="18"/>
      <c r="IV510" s="18"/>
      <c r="IW510" s="18"/>
      <c r="IX510" s="18"/>
      <c r="IY510" s="18"/>
      <c r="IZ510" s="18"/>
      <c r="JA510" s="18"/>
      <c r="JB510" s="18"/>
      <c r="JC510" s="18"/>
      <c r="JD510" s="18"/>
      <c r="JE510" s="18"/>
      <c r="JF510" s="18"/>
    </row>
    <row r="511" spans="36:266" x14ac:dyDescent="0.3">
      <c r="AJ511" s="24"/>
      <c r="AK511" s="24"/>
      <c r="AL511" s="20"/>
      <c r="AM511" s="23"/>
      <c r="AN511" s="18"/>
      <c r="AO511" s="24"/>
      <c r="AW511" s="71"/>
      <c r="AX511" s="71"/>
      <c r="AY511" s="71"/>
      <c r="BB511" s="25"/>
      <c r="BC511" s="21"/>
      <c r="BG511" s="18"/>
      <c r="BN511" s="22"/>
      <c r="BO511" s="22"/>
      <c r="BP511" s="22"/>
      <c r="BQ511" s="22"/>
      <c r="BR511" s="15"/>
      <c r="CF511" s="15"/>
      <c r="CL511" s="22"/>
      <c r="CM511" s="15"/>
      <c r="CR511" s="22"/>
      <c r="CT511" s="15"/>
      <c r="CW511" s="22"/>
      <c r="DA511" s="15"/>
      <c r="DH511" s="15"/>
      <c r="DJ511" s="22"/>
      <c r="DO511" s="15"/>
      <c r="DV511" s="15"/>
      <c r="EC511" s="15"/>
      <c r="EJ511" s="15"/>
      <c r="EQ511" s="15"/>
      <c r="EX511" s="15"/>
      <c r="FE511" s="15"/>
      <c r="FL511" s="15"/>
      <c r="FS511" s="15"/>
      <c r="FZ511" s="15"/>
      <c r="GG511" s="15"/>
      <c r="GN511" s="15"/>
      <c r="GP511" s="22"/>
      <c r="GQ511" s="22"/>
      <c r="GR511" s="22"/>
      <c r="GS511" s="22"/>
      <c r="GT511" s="22"/>
      <c r="GU511" s="15"/>
      <c r="GV511" s="22"/>
      <c r="GW511" s="22"/>
      <c r="GX511" s="22"/>
      <c r="GY511" s="18"/>
      <c r="GZ511" s="18"/>
      <c r="HA511" s="18"/>
      <c r="HB511" s="18"/>
      <c r="HC511" s="18"/>
      <c r="HD511" s="18"/>
      <c r="HE511" s="18"/>
      <c r="HF511" s="18"/>
      <c r="HG511" s="18"/>
      <c r="HH511" s="18"/>
      <c r="HI511" s="18"/>
      <c r="HJ511" s="18"/>
      <c r="HK511" s="18"/>
      <c r="HL511" s="18"/>
      <c r="HM511" s="18"/>
      <c r="HN511" s="18"/>
      <c r="HO511" s="18"/>
      <c r="HP511" s="18"/>
      <c r="HQ511" s="18"/>
      <c r="HR511" s="18"/>
      <c r="HS511" s="18"/>
      <c r="HT511" s="18"/>
      <c r="HU511" s="18"/>
      <c r="HV511" s="18"/>
      <c r="HW511" s="18"/>
      <c r="HX511" s="18"/>
      <c r="HY511" s="18"/>
      <c r="HZ511" s="18"/>
      <c r="IA511" s="18"/>
      <c r="IB511" s="18"/>
      <c r="IC511" s="18"/>
      <c r="ID511" s="18"/>
      <c r="IE511" s="18"/>
      <c r="IF511" s="18"/>
      <c r="IG511" s="18"/>
      <c r="IH511" s="18"/>
      <c r="II511" s="18"/>
      <c r="IJ511" s="18"/>
      <c r="IK511" s="18"/>
      <c r="IL511" s="18"/>
      <c r="IM511" s="18"/>
      <c r="IN511" s="18"/>
      <c r="IO511" s="18"/>
      <c r="IP511" s="18"/>
      <c r="IQ511" s="18"/>
      <c r="IR511" s="18"/>
      <c r="IS511" s="18"/>
      <c r="IT511" s="18"/>
      <c r="IU511" s="18"/>
      <c r="IV511" s="18"/>
      <c r="IW511" s="18"/>
      <c r="IX511" s="18"/>
      <c r="IY511" s="18"/>
      <c r="IZ511" s="18"/>
      <c r="JA511" s="18"/>
      <c r="JB511" s="18"/>
      <c r="JC511" s="18"/>
      <c r="JD511" s="18"/>
      <c r="JE511" s="18"/>
      <c r="JF511" s="18"/>
    </row>
    <row r="512" spans="36:266" x14ac:dyDescent="0.3">
      <c r="AJ512" s="24"/>
      <c r="AK512" s="24"/>
      <c r="AL512" s="20"/>
      <c r="AM512" s="23"/>
      <c r="AN512" s="18"/>
      <c r="AO512" s="24"/>
      <c r="AW512" s="71"/>
      <c r="AX512" s="71"/>
      <c r="AY512" s="71"/>
      <c r="BB512" s="25"/>
      <c r="BC512" s="21"/>
      <c r="BG512" s="18"/>
      <c r="BN512" s="22"/>
      <c r="BO512" s="22"/>
      <c r="BP512" s="22"/>
      <c r="BQ512" s="22"/>
      <c r="BR512" s="15"/>
      <c r="CF512" s="15"/>
      <c r="CL512" s="22"/>
      <c r="CM512" s="15"/>
      <c r="CR512" s="22"/>
      <c r="CT512" s="15"/>
      <c r="CW512" s="22"/>
      <c r="DA512" s="15"/>
      <c r="DH512" s="15"/>
      <c r="DJ512" s="22"/>
      <c r="DO512" s="15"/>
      <c r="DV512" s="15"/>
      <c r="EC512" s="15"/>
      <c r="EJ512" s="15"/>
      <c r="EQ512" s="15"/>
      <c r="EX512" s="15"/>
      <c r="FE512" s="15"/>
      <c r="FL512" s="15"/>
      <c r="FS512" s="15"/>
      <c r="FZ512" s="15"/>
      <c r="GG512" s="15"/>
      <c r="GN512" s="15"/>
      <c r="GP512" s="22"/>
      <c r="GQ512" s="22"/>
      <c r="GR512" s="22"/>
      <c r="GS512" s="22"/>
      <c r="GT512" s="22"/>
      <c r="GU512" s="15"/>
      <c r="GV512" s="22"/>
      <c r="GW512" s="22"/>
      <c r="GX512" s="22"/>
      <c r="GY512" s="18"/>
      <c r="GZ512" s="18"/>
      <c r="HA512" s="18"/>
      <c r="HB512" s="18"/>
      <c r="HC512" s="18"/>
      <c r="HD512" s="18"/>
      <c r="HE512" s="18"/>
      <c r="HF512" s="18"/>
      <c r="HG512" s="18"/>
      <c r="HH512" s="18"/>
      <c r="HI512" s="18"/>
      <c r="HJ512" s="18"/>
      <c r="HK512" s="18"/>
      <c r="HL512" s="18"/>
      <c r="HM512" s="18"/>
      <c r="HN512" s="18"/>
      <c r="HO512" s="18"/>
      <c r="HP512" s="18"/>
      <c r="HQ512" s="18"/>
      <c r="HR512" s="18"/>
      <c r="HS512" s="18"/>
      <c r="HT512" s="18"/>
      <c r="HU512" s="18"/>
      <c r="HV512" s="18"/>
      <c r="HW512" s="18"/>
      <c r="HX512" s="18"/>
      <c r="HY512" s="18"/>
      <c r="HZ512" s="18"/>
      <c r="IA512" s="18"/>
      <c r="IB512" s="18"/>
      <c r="IC512" s="18"/>
      <c r="ID512" s="18"/>
      <c r="IE512" s="18"/>
      <c r="IF512" s="18"/>
      <c r="IG512" s="18"/>
      <c r="IH512" s="18"/>
      <c r="II512" s="18"/>
      <c r="IJ512" s="18"/>
      <c r="IK512" s="18"/>
      <c r="IL512" s="18"/>
      <c r="IM512" s="18"/>
      <c r="IN512" s="18"/>
      <c r="IO512" s="18"/>
      <c r="IP512" s="18"/>
      <c r="IQ512" s="18"/>
      <c r="IR512" s="18"/>
      <c r="IS512" s="18"/>
      <c r="IT512" s="18"/>
      <c r="IU512" s="18"/>
      <c r="IV512" s="18"/>
      <c r="IW512" s="18"/>
      <c r="IX512" s="18"/>
      <c r="IY512" s="18"/>
      <c r="IZ512" s="18"/>
      <c r="JA512" s="18"/>
      <c r="JB512" s="18"/>
      <c r="JC512" s="18"/>
      <c r="JD512" s="18"/>
      <c r="JE512" s="18"/>
      <c r="JF512" s="18"/>
    </row>
    <row r="513" spans="36:266" x14ac:dyDescent="0.3">
      <c r="AJ513" s="24"/>
      <c r="AK513" s="24"/>
      <c r="AL513" s="20"/>
      <c r="AM513" s="23"/>
      <c r="AN513" s="18"/>
      <c r="AO513" s="24"/>
      <c r="AW513" s="71"/>
      <c r="AX513" s="71"/>
      <c r="AY513" s="71"/>
      <c r="BB513" s="25"/>
      <c r="BC513" s="21"/>
      <c r="BG513" s="18"/>
      <c r="BN513" s="22"/>
      <c r="BO513" s="22"/>
      <c r="BP513" s="22"/>
      <c r="BQ513" s="22"/>
      <c r="BR513" s="15"/>
      <c r="CF513" s="15"/>
      <c r="CL513" s="22"/>
      <c r="CM513" s="15"/>
      <c r="CR513" s="22"/>
      <c r="CT513" s="15"/>
      <c r="CW513" s="22"/>
      <c r="DA513" s="15"/>
      <c r="DH513" s="15"/>
      <c r="DJ513" s="22"/>
      <c r="DO513" s="15"/>
      <c r="DV513" s="15"/>
      <c r="EC513" s="15"/>
      <c r="EJ513" s="15"/>
      <c r="EQ513" s="15"/>
      <c r="EX513" s="15"/>
      <c r="FE513" s="15"/>
      <c r="FL513" s="15"/>
      <c r="FS513" s="15"/>
      <c r="FZ513" s="15"/>
      <c r="GG513" s="15"/>
      <c r="GN513" s="15"/>
      <c r="GP513" s="22"/>
      <c r="GQ513" s="22"/>
      <c r="GR513" s="22"/>
      <c r="GS513" s="22"/>
      <c r="GT513" s="22"/>
      <c r="GU513" s="15"/>
      <c r="GV513" s="22"/>
      <c r="GW513" s="22"/>
      <c r="GX513" s="22"/>
      <c r="GY513" s="18"/>
      <c r="GZ513" s="18"/>
      <c r="HA513" s="18"/>
      <c r="HB513" s="18"/>
      <c r="HC513" s="18"/>
      <c r="HD513" s="18"/>
      <c r="HE513" s="18"/>
      <c r="HF513" s="18"/>
      <c r="HG513" s="18"/>
      <c r="HH513" s="18"/>
      <c r="HI513" s="18"/>
      <c r="HJ513" s="18"/>
      <c r="HK513" s="18"/>
      <c r="HL513" s="18"/>
      <c r="HM513" s="18"/>
      <c r="HN513" s="18"/>
      <c r="HO513" s="18"/>
      <c r="HP513" s="18"/>
      <c r="HQ513" s="18"/>
      <c r="HR513" s="18"/>
      <c r="HS513" s="18"/>
      <c r="HT513" s="18"/>
      <c r="HU513" s="18"/>
      <c r="HV513" s="18"/>
      <c r="HW513" s="18"/>
      <c r="HX513" s="18"/>
      <c r="HY513" s="18"/>
      <c r="HZ513" s="18"/>
      <c r="IA513" s="18"/>
      <c r="IB513" s="18"/>
      <c r="IC513" s="18"/>
      <c r="ID513" s="18"/>
      <c r="IE513" s="18"/>
      <c r="IF513" s="18"/>
      <c r="IG513" s="18"/>
      <c r="IH513" s="18"/>
      <c r="II513" s="18"/>
      <c r="IJ513" s="18"/>
      <c r="IK513" s="18"/>
      <c r="IL513" s="18"/>
      <c r="IM513" s="18"/>
      <c r="IN513" s="18"/>
      <c r="IO513" s="18"/>
      <c r="IP513" s="18"/>
      <c r="IQ513" s="18"/>
      <c r="IR513" s="18"/>
      <c r="IS513" s="18"/>
      <c r="IT513" s="18"/>
      <c r="IU513" s="18"/>
      <c r="IV513" s="18"/>
      <c r="IW513" s="18"/>
      <c r="IX513" s="18"/>
      <c r="IY513" s="18"/>
      <c r="IZ513" s="18"/>
      <c r="JA513" s="18"/>
      <c r="JB513" s="18"/>
      <c r="JC513" s="18"/>
      <c r="JD513" s="18"/>
      <c r="JE513" s="18"/>
      <c r="JF513" s="18"/>
    </row>
    <row r="514" spans="36:266" x14ac:dyDescent="0.3">
      <c r="AJ514" s="24"/>
      <c r="AK514" s="24"/>
      <c r="AL514" s="20"/>
      <c r="AM514" s="23"/>
      <c r="AN514" s="18"/>
      <c r="AO514" s="24"/>
      <c r="AW514" s="71"/>
      <c r="AX514" s="71"/>
      <c r="AY514" s="71"/>
      <c r="BB514" s="25"/>
      <c r="BC514" s="21"/>
      <c r="BG514" s="18"/>
      <c r="BN514" s="22"/>
      <c r="BO514" s="22"/>
      <c r="BP514" s="22"/>
      <c r="BQ514" s="22"/>
      <c r="BR514" s="15"/>
      <c r="CF514" s="15"/>
      <c r="CL514" s="22"/>
      <c r="CM514" s="15"/>
      <c r="CR514" s="22"/>
      <c r="CT514" s="15"/>
      <c r="CW514" s="22"/>
      <c r="DA514" s="15"/>
      <c r="DH514" s="15"/>
      <c r="DJ514" s="22"/>
      <c r="DO514" s="15"/>
      <c r="DV514" s="15"/>
      <c r="EC514" s="15"/>
      <c r="EJ514" s="15"/>
      <c r="EQ514" s="15"/>
      <c r="EX514" s="15"/>
      <c r="FE514" s="15"/>
      <c r="FL514" s="15"/>
      <c r="FS514" s="15"/>
      <c r="FZ514" s="15"/>
      <c r="GG514" s="15"/>
      <c r="GN514" s="15"/>
      <c r="GP514" s="22"/>
      <c r="GQ514" s="22"/>
      <c r="GR514" s="22"/>
      <c r="GS514" s="22"/>
      <c r="GT514" s="22"/>
      <c r="GU514" s="15"/>
      <c r="GV514" s="22"/>
      <c r="GW514" s="22"/>
      <c r="GX514" s="22"/>
      <c r="GY514" s="18"/>
      <c r="GZ514" s="18"/>
      <c r="HA514" s="18"/>
      <c r="HB514" s="18"/>
      <c r="HC514" s="18"/>
      <c r="HD514" s="18"/>
      <c r="HE514" s="18"/>
      <c r="HF514" s="18"/>
      <c r="HG514" s="18"/>
      <c r="HH514" s="18"/>
      <c r="HI514" s="18"/>
      <c r="HJ514" s="18"/>
      <c r="HK514" s="18"/>
      <c r="HL514" s="18"/>
      <c r="HM514" s="18"/>
      <c r="HN514" s="18"/>
      <c r="HO514" s="18"/>
      <c r="HP514" s="18"/>
      <c r="HQ514" s="18"/>
      <c r="HR514" s="18"/>
      <c r="HS514" s="18"/>
      <c r="HT514" s="18"/>
      <c r="HU514" s="18"/>
      <c r="HV514" s="18"/>
      <c r="HW514" s="18"/>
      <c r="HX514" s="18"/>
      <c r="HY514" s="18"/>
      <c r="HZ514" s="18"/>
      <c r="IA514" s="18"/>
      <c r="IB514" s="18"/>
      <c r="IC514" s="18"/>
      <c r="ID514" s="18"/>
      <c r="IE514" s="18"/>
      <c r="IF514" s="18"/>
      <c r="IG514" s="18"/>
      <c r="IH514" s="18"/>
      <c r="II514" s="18"/>
      <c r="IJ514" s="18"/>
      <c r="IK514" s="18"/>
      <c r="IL514" s="18"/>
      <c r="IM514" s="18"/>
      <c r="IN514" s="18"/>
      <c r="IO514" s="18"/>
      <c r="IP514" s="18"/>
      <c r="IQ514" s="18"/>
      <c r="IR514" s="18"/>
      <c r="IS514" s="18"/>
      <c r="IT514" s="18"/>
      <c r="IU514" s="18"/>
      <c r="IV514" s="18"/>
      <c r="IW514" s="18"/>
      <c r="IX514" s="18"/>
      <c r="IY514" s="18"/>
      <c r="IZ514" s="18"/>
      <c r="JA514" s="18"/>
      <c r="JB514" s="18"/>
      <c r="JC514" s="18"/>
      <c r="JD514" s="18"/>
      <c r="JE514" s="18"/>
      <c r="JF514" s="18"/>
    </row>
    <row r="515" spans="36:266" x14ac:dyDescent="0.3">
      <c r="AJ515" s="24"/>
      <c r="AK515" s="24"/>
      <c r="AL515" s="20"/>
      <c r="AM515" s="23"/>
      <c r="AN515" s="18"/>
      <c r="AO515" s="24"/>
      <c r="AW515" s="71"/>
      <c r="AX515" s="71"/>
      <c r="AY515" s="71"/>
      <c r="BB515" s="25"/>
      <c r="BC515" s="21"/>
      <c r="BG515" s="18"/>
      <c r="BN515" s="22"/>
      <c r="BO515" s="22"/>
      <c r="BP515" s="22"/>
      <c r="BQ515" s="22"/>
      <c r="BR515" s="15"/>
      <c r="CF515" s="15"/>
      <c r="CL515" s="22"/>
      <c r="CM515" s="15"/>
      <c r="CR515" s="22"/>
      <c r="CT515" s="15"/>
      <c r="CW515" s="22"/>
      <c r="DA515" s="15"/>
      <c r="DH515" s="15"/>
      <c r="DJ515" s="22"/>
      <c r="DO515" s="15"/>
      <c r="DV515" s="15"/>
      <c r="EC515" s="15"/>
      <c r="EJ515" s="15"/>
      <c r="EQ515" s="15"/>
      <c r="EX515" s="15"/>
      <c r="FE515" s="15"/>
      <c r="FL515" s="15"/>
      <c r="FS515" s="15"/>
      <c r="FZ515" s="15"/>
      <c r="GG515" s="15"/>
      <c r="GN515" s="15"/>
      <c r="GP515" s="22"/>
      <c r="GQ515" s="22"/>
      <c r="GR515" s="22"/>
      <c r="GS515" s="22"/>
      <c r="GT515" s="22"/>
      <c r="GU515" s="15"/>
      <c r="GV515" s="22"/>
      <c r="GW515" s="22"/>
      <c r="GX515" s="22"/>
      <c r="GY515" s="18"/>
      <c r="GZ515" s="18"/>
      <c r="HA515" s="18"/>
      <c r="HB515" s="18"/>
      <c r="HC515" s="18"/>
      <c r="HD515" s="18"/>
      <c r="HE515" s="18"/>
      <c r="HF515" s="18"/>
      <c r="HG515" s="18"/>
      <c r="HH515" s="18"/>
      <c r="HI515" s="18"/>
      <c r="HJ515" s="18"/>
      <c r="HK515" s="18"/>
      <c r="HL515" s="18"/>
      <c r="HM515" s="18"/>
      <c r="HN515" s="18"/>
      <c r="HO515" s="18"/>
      <c r="HP515" s="18"/>
      <c r="HQ515" s="18"/>
      <c r="HR515" s="18"/>
      <c r="HS515" s="18"/>
      <c r="HT515" s="18"/>
      <c r="HU515" s="18"/>
      <c r="HV515" s="18"/>
      <c r="HW515" s="18"/>
      <c r="HX515" s="18"/>
      <c r="HY515" s="18"/>
      <c r="HZ515" s="18"/>
      <c r="IA515" s="18"/>
      <c r="IB515" s="18"/>
      <c r="IC515" s="18"/>
      <c r="ID515" s="18"/>
      <c r="IE515" s="18"/>
      <c r="IF515" s="18"/>
      <c r="IG515" s="18"/>
      <c r="IH515" s="18"/>
      <c r="II515" s="18"/>
      <c r="IJ515" s="18"/>
      <c r="IK515" s="18"/>
      <c r="IL515" s="18"/>
      <c r="IM515" s="18"/>
      <c r="IN515" s="18"/>
      <c r="IO515" s="18"/>
      <c r="IP515" s="18"/>
      <c r="IQ515" s="18"/>
      <c r="IR515" s="18"/>
      <c r="IS515" s="18"/>
      <c r="IT515" s="18"/>
      <c r="IU515" s="18"/>
      <c r="IV515" s="18"/>
      <c r="IW515" s="18"/>
      <c r="IX515" s="18"/>
      <c r="IY515" s="18"/>
      <c r="IZ515" s="18"/>
      <c r="JA515" s="18"/>
      <c r="JB515" s="18"/>
      <c r="JC515" s="18"/>
      <c r="JD515" s="18"/>
      <c r="JE515" s="18"/>
      <c r="JF515" s="18"/>
    </row>
    <row r="516" spans="36:266" x14ac:dyDescent="0.3">
      <c r="AJ516" s="24"/>
      <c r="AK516" s="24"/>
      <c r="AL516" s="20"/>
      <c r="AM516" s="23"/>
      <c r="AN516" s="18"/>
      <c r="AO516" s="24"/>
      <c r="AW516" s="71"/>
      <c r="AX516" s="71"/>
      <c r="AY516" s="71"/>
      <c r="BB516" s="25"/>
      <c r="BC516" s="21"/>
      <c r="BG516" s="18"/>
      <c r="BN516" s="22"/>
      <c r="BO516" s="22"/>
      <c r="BP516" s="22"/>
      <c r="BQ516" s="22"/>
      <c r="BR516" s="15"/>
      <c r="CF516" s="15"/>
      <c r="CL516" s="22"/>
      <c r="CM516" s="15"/>
      <c r="CR516" s="22"/>
      <c r="CT516" s="15"/>
      <c r="CW516" s="22"/>
      <c r="DA516" s="15"/>
      <c r="DH516" s="15"/>
      <c r="DJ516" s="22"/>
      <c r="DO516" s="15"/>
      <c r="DV516" s="15"/>
      <c r="EC516" s="15"/>
      <c r="EJ516" s="15"/>
      <c r="EQ516" s="15"/>
      <c r="EX516" s="15"/>
      <c r="FE516" s="15"/>
      <c r="FL516" s="15"/>
      <c r="FS516" s="15"/>
      <c r="FZ516" s="15"/>
      <c r="GG516" s="15"/>
      <c r="GN516" s="15"/>
      <c r="GP516" s="22"/>
      <c r="GQ516" s="22"/>
      <c r="GR516" s="22"/>
      <c r="GS516" s="22"/>
      <c r="GT516" s="22"/>
      <c r="GU516" s="15"/>
      <c r="GV516" s="22"/>
      <c r="GW516" s="22"/>
      <c r="GX516" s="22"/>
      <c r="GY516" s="18"/>
      <c r="GZ516" s="18"/>
      <c r="HA516" s="18"/>
      <c r="HB516" s="18"/>
      <c r="HC516" s="18"/>
      <c r="HD516" s="18"/>
      <c r="HE516" s="18"/>
      <c r="HF516" s="18"/>
      <c r="HG516" s="18"/>
      <c r="HH516" s="18"/>
      <c r="HI516" s="18"/>
      <c r="HJ516" s="18"/>
      <c r="HK516" s="18"/>
      <c r="HL516" s="18"/>
      <c r="HM516" s="18"/>
      <c r="HN516" s="18"/>
      <c r="HO516" s="18"/>
      <c r="HP516" s="18"/>
      <c r="HQ516" s="18"/>
      <c r="HR516" s="18"/>
      <c r="HS516" s="18"/>
      <c r="HT516" s="18"/>
      <c r="HU516" s="18"/>
      <c r="HV516" s="18"/>
      <c r="HW516" s="18"/>
      <c r="HX516" s="18"/>
      <c r="HY516" s="18"/>
      <c r="HZ516" s="18"/>
      <c r="IA516" s="18"/>
      <c r="IB516" s="18"/>
      <c r="IC516" s="18"/>
      <c r="ID516" s="18"/>
      <c r="IE516" s="18"/>
      <c r="IF516" s="18"/>
      <c r="IG516" s="18"/>
      <c r="IH516" s="18"/>
      <c r="II516" s="18"/>
      <c r="IJ516" s="18"/>
      <c r="IK516" s="18"/>
      <c r="IL516" s="18"/>
      <c r="IM516" s="18"/>
      <c r="IN516" s="18"/>
      <c r="IO516" s="18"/>
      <c r="IP516" s="18"/>
      <c r="IQ516" s="18"/>
      <c r="IR516" s="18"/>
      <c r="IS516" s="18"/>
      <c r="IT516" s="18"/>
      <c r="IU516" s="18"/>
      <c r="IV516" s="18"/>
      <c r="IW516" s="18"/>
      <c r="IX516" s="18"/>
      <c r="IY516" s="18"/>
      <c r="IZ516" s="18"/>
      <c r="JA516" s="18"/>
      <c r="JB516" s="18"/>
      <c r="JC516" s="18"/>
      <c r="JD516" s="18"/>
      <c r="JE516" s="18"/>
      <c r="JF516" s="18"/>
    </row>
    <row r="517" spans="36:266" x14ac:dyDescent="0.3">
      <c r="AJ517" s="24"/>
      <c r="AK517" s="24"/>
      <c r="AL517" s="20"/>
      <c r="AM517" s="23"/>
      <c r="AN517" s="18"/>
      <c r="AO517" s="24"/>
      <c r="AW517" s="71"/>
      <c r="AX517" s="71"/>
      <c r="AY517" s="71"/>
      <c r="BB517" s="25"/>
      <c r="BC517" s="21"/>
      <c r="BG517" s="18"/>
      <c r="BN517" s="22"/>
      <c r="BO517" s="22"/>
      <c r="BP517" s="22"/>
      <c r="BQ517" s="22"/>
      <c r="BR517" s="15"/>
      <c r="CF517" s="15"/>
      <c r="CL517" s="22"/>
      <c r="CM517" s="15"/>
      <c r="CR517" s="22"/>
      <c r="CT517" s="15"/>
      <c r="CW517" s="22"/>
      <c r="DA517" s="15"/>
      <c r="DH517" s="15"/>
      <c r="DJ517" s="22"/>
      <c r="DO517" s="15"/>
      <c r="DV517" s="15"/>
      <c r="EC517" s="15"/>
      <c r="EJ517" s="15"/>
      <c r="EQ517" s="15"/>
      <c r="EX517" s="15"/>
      <c r="FE517" s="15"/>
      <c r="FL517" s="15"/>
      <c r="FS517" s="15"/>
      <c r="FZ517" s="15"/>
      <c r="GG517" s="15"/>
      <c r="GN517" s="15"/>
      <c r="GP517" s="22"/>
      <c r="GQ517" s="22"/>
      <c r="GR517" s="22"/>
      <c r="GS517" s="22"/>
      <c r="GT517" s="22"/>
      <c r="GU517" s="15"/>
      <c r="GV517" s="22"/>
      <c r="GW517" s="22"/>
      <c r="GX517" s="22"/>
      <c r="GY517" s="18"/>
      <c r="GZ517" s="18"/>
      <c r="HA517" s="18"/>
      <c r="HB517" s="18"/>
      <c r="HC517" s="18"/>
      <c r="HD517" s="18"/>
      <c r="HE517" s="18"/>
      <c r="HF517" s="18"/>
      <c r="HG517" s="18"/>
      <c r="HH517" s="18"/>
      <c r="HI517" s="18"/>
      <c r="HJ517" s="18"/>
      <c r="HK517" s="18"/>
      <c r="HL517" s="18"/>
      <c r="HM517" s="18"/>
      <c r="HN517" s="18"/>
      <c r="HO517" s="18"/>
      <c r="HP517" s="18"/>
      <c r="HQ517" s="18"/>
      <c r="HR517" s="18"/>
      <c r="HS517" s="18"/>
      <c r="HT517" s="18"/>
      <c r="HU517" s="18"/>
      <c r="HV517" s="18"/>
      <c r="HW517" s="18"/>
      <c r="HX517" s="18"/>
      <c r="HY517" s="18"/>
      <c r="HZ517" s="18"/>
      <c r="IA517" s="18"/>
      <c r="IB517" s="18"/>
      <c r="IC517" s="18"/>
      <c r="ID517" s="18"/>
      <c r="IE517" s="18"/>
      <c r="IF517" s="18"/>
      <c r="IG517" s="18"/>
      <c r="IH517" s="18"/>
      <c r="II517" s="18"/>
      <c r="IJ517" s="18"/>
      <c r="IK517" s="18"/>
      <c r="IL517" s="18"/>
      <c r="IM517" s="18"/>
      <c r="IN517" s="18"/>
      <c r="IO517" s="18"/>
      <c r="IP517" s="18"/>
      <c r="IQ517" s="18"/>
      <c r="IR517" s="18"/>
      <c r="IS517" s="18"/>
      <c r="IT517" s="18"/>
      <c r="IU517" s="18"/>
      <c r="IV517" s="18"/>
      <c r="IW517" s="18"/>
      <c r="IX517" s="18"/>
      <c r="IY517" s="18"/>
      <c r="IZ517" s="18"/>
      <c r="JA517" s="18"/>
      <c r="JB517" s="18"/>
      <c r="JC517" s="18"/>
      <c r="JD517" s="18"/>
      <c r="JE517" s="18"/>
      <c r="JF517" s="18"/>
    </row>
    <row r="518" spans="36:266" x14ac:dyDescent="0.3">
      <c r="AJ518" s="24"/>
      <c r="AK518" s="24"/>
      <c r="AL518" s="20"/>
      <c r="AM518" s="23"/>
      <c r="AN518" s="18"/>
      <c r="AO518" s="24"/>
      <c r="AW518" s="71"/>
      <c r="AX518" s="71"/>
      <c r="AY518" s="71"/>
      <c r="BB518" s="25"/>
      <c r="BC518" s="21"/>
      <c r="BG518" s="18"/>
      <c r="BN518" s="22"/>
      <c r="BO518" s="22"/>
      <c r="BP518" s="22"/>
      <c r="BQ518" s="22"/>
      <c r="BR518" s="15"/>
      <c r="CF518" s="15"/>
      <c r="CL518" s="22"/>
      <c r="CM518" s="15"/>
      <c r="CR518" s="22"/>
      <c r="CT518" s="15"/>
      <c r="CW518" s="22"/>
      <c r="DA518" s="15"/>
      <c r="DH518" s="15"/>
      <c r="DJ518" s="22"/>
      <c r="DO518" s="15"/>
      <c r="DV518" s="15"/>
      <c r="EC518" s="15"/>
      <c r="EJ518" s="15"/>
      <c r="EQ518" s="15"/>
      <c r="EX518" s="15"/>
      <c r="FE518" s="15"/>
      <c r="FL518" s="15"/>
      <c r="FS518" s="15"/>
      <c r="FZ518" s="15"/>
      <c r="GG518" s="15"/>
      <c r="GN518" s="15"/>
      <c r="GP518" s="22"/>
      <c r="GQ518" s="22"/>
      <c r="GR518" s="22"/>
      <c r="GS518" s="22"/>
      <c r="GT518" s="22"/>
      <c r="GU518" s="15"/>
      <c r="GV518" s="22"/>
      <c r="GW518" s="22"/>
      <c r="GX518" s="22"/>
      <c r="GY518" s="18"/>
      <c r="GZ518" s="18"/>
      <c r="HA518" s="18"/>
      <c r="HB518" s="18"/>
      <c r="HC518" s="18"/>
      <c r="HD518" s="18"/>
      <c r="HE518" s="18"/>
      <c r="HF518" s="18"/>
      <c r="HG518" s="18"/>
      <c r="HH518" s="18"/>
      <c r="HI518" s="18"/>
      <c r="HJ518" s="18"/>
      <c r="HK518" s="18"/>
      <c r="HL518" s="18"/>
      <c r="HM518" s="18"/>
      <c r="HN518" s="18"/>
      <c r="HO518" s="18"/>
      <c r="HP518" s="18"/>
      <c r="HQ518" s="18"/>
      <c r="HR518" s="18"/>
      <c r="HS518" s="18"/>
      <c r="HT518" s="18"/>
      <c r="HU518" s="18"/>
      <c r="HV518" s="18"/>
      <c r="HW518" s="18"/>
      <c r="HX518" s="18"/>
      <c r="HY518" s="18"/>
      <c r="HZ518" s="18"/>
      <c r="IA518" s="18"/>
      <c r="IB518" s="18"/>
      <c r="IC518" s="18"/>
      <c r="ID518" s="18"/>
      <c r="IE518" s="18"/>
      <c r="IF518" s="18"/>
      <c r="IG518" s="18"/>
      <c r="IH518" s="18"/>
      <c r="II518" s="18"/>
      <c r="IJ518" s="18"/>
      <c r="IK518" s="18"/>
      <c r="IL518" s="18"/>
      <c r="IM518" s="18"/>
      <c r="IN518" s="18"/>
      <c r="IO518" s="18"/>
      <c r="IP518" s="18"/>
      <c r="IQ518" s="18"/>
      <c r="IR518" s="18"/>
      <c r="IS518" s="18"/>
      <c r="IT518" s="18"/>
      <c r="IU518" s="18"/>
      <c r="IV518" s="18"/>
      <c r="IW518" s="18"/>
      <c r="IX518" s="18"/>
      <c r="IY518" s="18"/>
      <c r="IZ518" s="18"/>
      <c r="JA518" s="18"/>
      <c r="JB518" s="18"/>
      <c r="JC518" s="18"/>
      <c r="JD518" s="18"/>
      <c r="JE518" s="18"/>
      <c r="JF518" s="18"/>
    </row>
    <row r="519" spans="36:266" x14ac:dyDescent="0.3">
      <c r="AJ519" s="24"/>
      <c r="AK519" s="24"/>
      <c r="AL519" s="20"/>
      <c r="AM519" s="23"/>
      <c r="AN519" s="18"/>
      <c r="AO519" s="24"/>
      <c r="AW519" s="71"/>
      <c r="AX519" s="71"/>
      <c r="AY519" s="71"/>
      <c r="BB519" s="25"/>
      <c r="BC519" s="21"/>
      <c r="BG519" s="18"/>
      <c r="BN519" s="22"/>
      <c r="BO519" s="22"/>
      <c r="BP519" s="22"/>
      <c r="BQ519" s="22"/>
      <c r="BR519" s="15"/>
      <c r="CF519" s="15"/>
      <c r="CL519" s="22"/>
      <c r="CM519" s="15"/>
      <c r="CR519" s="22"/>
      <c r="CT519" s="15"/>
      <c r="CW519" s="22"/>
      <c r="DA519" s="15"/>
      <c r="DH519" s="15"/>
      <c r="DJ519" s="22"/>
      <c r="DO519" s="15"/>
      <c r="DV519" s="15"/>
      <c r="EC519" s="15"/>
      <c r="EJ519" s="15"/>
      <c r="EQ519" s="15"/>
      <c r="EX519" s="15"/>
      <c r="FE519" s="15"/>
      <c r="FL519" s="15"/>
      <c r="FS519" s="15"/>
      <c r="FZ519" s="15"/>
      <c r="GG519" s="15"/>
      <c r="GN519" s="15"/>
      <c r="GP519" s="22"/>
      <c r="GQ519" s="22"/>
      <c r="GR519" s="22"/>
      <c r="GS519" s="22"/>
      <c r="GT519" s="22"/>
      <c r="GU519" s="15"/>
      <c r="GV519" s="22"/>
      <c r="GW519" s="22"/>
      <c r="GX519" s="22"/>
      <c r="GY519" s="18"/>
      <c r="GZ519" s="18"/>
      <c r="HA519" s="18"/>
      <c r="HB519" s="18"/>
      <c r="HC519" s="18"/>
      <c r="HD519" s="18"/>
      <c r="HE519" s="18"/>
      <c r="HF519" s="18"/>
      <c r="HG519" s="18"/>
      <c r="HH519" s="18"/>
      <c r="HI519" s="18"/>
      <c r="HJ519" s="18"/>
      <c r="HK519" s="18"/>
      <c r="HL519" s="18"/>
      <c r="HM519" s="18"/>
      <c r="HN519" s="18"/>
      <c r="HO519" s="18"/>
      <c r="HP519" s="18"/>
      <c r="HQ519" s="18"/>
      <c r="HR519" s="18"/>
      <c r="HS519" s="18"/>
      <c r="HT519" s="18"/>
      <c r="HU519" s="18"/>
      <c r="HV519" s="18"/>
      <c r="HW519" s="18"/>
      <c r="HX519" s="18"/>
      <c r="HY519" s="18"/>
      <c r="HZ519" s="18"/>
      <c r="IA519" s="18"/>
      <c r="IB519" s="18"/>
      <c r="IC519" s="18"/>
      <c r="ID519" s="18"/>
      <c r="IE519" s="18"/>
      <c r="IF519" s="18"/>
      <c r="IG519" s="18"/>
      <c r="IH519" s="18"/>
      <c r="II519" s="18"/>
      <c r="IJ519" s="18"/>
      <c r="IK519" s="18"/>
      <c r="IL519" s="18"/>
      <c r="IM519" s="18"/>
      <c r="IN519" s="18"/>
      <c r="IO519" s="18"/>
      <c r="IP519" s="18"/>
      <c r="IQ519" s="18"/>
      <c r="IR519" s="18"/>
      <c r="IS519" s="18"/>
      <c r="IT519" s="18"/>
      <c r="IU519" s="18"/>
      <c r="IV519" s="18"/>
      <c r="IW519" s="18"/>
      <c r="IX519" s="18"/>
      <c r="IY519" s="18"/>
      <c r="IZ519" s="18"/>
      <c r="JA519" s="18"/>
      <c r="JB519" s="18"/>
      <c r="JC519" s="18"/>
      <c r="JD519" s="18"/>
      <c r="JE519" s="18"/>
      <c r="JF519" s="18"/>
    </row>
    <row r="520" spans="36:266" x14ac:dyDescent="0.3">
      <c r="AJ520" s="24"/>
      <c r="AK520" s="24"/>
      <c r="AL520" s="20"/>
      <c r="AM520" s="23"/>
      <c r="AN520" s="18"/>
      <c r="AO520" s="24"/>
      <c r="AW520" s="71"/>
      <c r="AX520" s="71"/>
      <c r="AY520" s="71"/>
      <c r="BB520" s="25"/>
      <c r="BC520" s="21"/>
      <c r="BG520" s="18"/>
      <c r="BN520" s="22"/>
      <c r="BO520" s="22"/>
      <c r="BP520" s="22"/>
      <c r="BQ520" s="22"/>
      <c r="BR520" s="15"/>
      <c r="CF520" s="15"/>
      <c r="CL520" s="22"/>
      <c r="CM520" s="15"/>
      <c r="CR520" s="22"/>
      <c r="CT520" s="15"/>
      <c r="CW520" s="22"/>
      <c r="DA520" s="15"/>
      <c r="DH520" s="15"/>
      <c r="DJ520" s="22"/>
      <c r="DO520" s="15"/>
      <c r="DV520" s="15"/>
      <c r="EC520" s="15"/>
      <c r="EJ520" s="15"/>
      <c r="EQ520" s="15"/>
      <c r="EX520" s="15"/>
      <c r="FE520" s="15"/>
      <c r="FL520" s="15"/>
      <c r="FS520" s="15"/>
      <c r="FZ520" s="15"/>
      <c r="GG520" s="15"/>
      <c r="GN520" s="15"/>
      <c r="GP520" s="22"/>
      <c r="GQ520" s="22"/>
      <c r="GR520" s="22"/>
      <c r="GS520" s="22"/>
      <c r="GT520" s="22"/>
      <c r="GU520" s="15"/>
      <c r="GV520" s="22"/>
      <c r="GW520" s="22"/>
      <c r="GX520" s="22"/>
      <c r="GY520" s="18"/>
      <c r="GZ520" s="18"/>
      <c r="HA520" s="18"/>
      <c r="HB520" s="18"/>
      <c r="HC520" s="18"/>
      <c r="HD520" s="18"/>
      <c r="HE520" s="18"/>
      <c r="HF520" s="18"/>
      <c r="HG520" s="18"/>
      <c r="HH520" s="18"/>
      <c r="HI520" s="18"/>
      <c r="HJ520" s="18"/>
      <c r="HK520" s="18"/>
      <c r="HL520" s="18"/>
      <c r="HM520" s="18"/>
      <c r="HN520" s="18"/>
      <c r="HO520" s="18"/>
      <c r="HP520" s="18"/>
      <c r="HQ520" s="18"/>
      <c r="HR520" s="18"/>
      <c r="HS520" s="18"/>
      <c r="HT520" s="18"/>
      <c r="HU520" s="18"/>
      <c r="HV520" s="18"/>
      <c r="HW520" s="18"/>
      <c r="HX520" s="18"/>
      <c r="HY520" s="18"/>
      <c r="HZ520" s="18"/>
      <c r="IA520" s="18"/>
      <c r="IB520" s="18"/>
      <c r="IC520" s="18"/>
      <c r="ID520" s="18"/>
      <c r="IE520" s="18"/>
      <c r="IF520" s="18"/>
      <c r="IG520" s="18"/>
      <c r="IH520" s="18"/>
      <c r="II520" s="18"/>
      <c r="IJ520" s="18"/>
      <c r="IK520" s="18"/>
      <c r="IL520" s="18"/>
      <c r="IM520" s="18"/>
      <c r="IN520" s="18"/>
      <c r="IO520" s="18"/>
      <c r="IP520" s="18"/>
      <c r="IQ520" s="18"/>
      <c r="IR520" s="18"/>
      <c r="IS520" s="18"/>
      <c r="IT520" s="18"/>
      <c r="IU520" s="18"/>
      <c r="IV520" s="18"/>
      <c r="IW520" s="18"/>
      <c r="IX520" s="18"/>
      <c r="IY520" s="18"/>
      <c r="IZ520" s="18"/>
      <c r="JA520" s="18"/>
      <c r="JB520" s="18"/>
      <c r="JC520" s="18"/>
      <c r="JD520" s="18"/>
      <c r="JE520" s="18"/>
      <c r="JF520" s="18"/>
    </row>
    <row r="521" spans="36:266" x14ac:dyDescent="0.3">
      <c r="AJ521" s="24"/>
      <c r="AK521" s="24"/>
      <c r="AL521" s="20"/>
      <c r="AM521" s="23"/>
      <c r="AN521" s="18"/>
      <c r="AO521" s="24"/>
      <c r="AW521" s="71"/>
      <c r="AX521" s="71"/>
      <c r="AY521" s="71"/>
      <c r="BB521" s="25"/>
      <c r="BC521" s="21"/>
      <c r="BG521" s="18"/>
      <c r="BN521" s="22"/>
      <c r="BO521" s="22"/>
      <c r="BP521" s="22"/>
      <c r="BQ521" s="22"/>
      <c r="BR521" s="15"/>
      <c r="CF521" s="15"/>
      <c r="CL521" s="22"/>
      <c r="CM521" s="15"/>
      <c r="CR521" s="22"/>
      <c r="CT521" s="15"/>
      <c r="CW521" s="22"/>
      <c r="DA521" s="15"/>
      <c r="DH521" s="15"/>
      <c r="DJ521" s="22"/>
      <c r="DO521" s="15"/>
      <c r="DV521" s="15"/>
      <c r="EC521" s="15"/>
      <c r="EJ521" s="15"/>
      <c r="EQ521" s="15"/>
      <c r="EX521" s="15"/>
      <c r="FE521" s="15"/>
      <c r="FL521" s="15"/>
      <c r="FS521" s="15"/>
      <c r="FZ521" s="15"/>
      <c r="GG521" s="15"/>
      <c r="GN521" s="15"/>
      <c r="GP521" s="22"/>
      <c r="GQ521" s="22"/>
      <c r="GR521" s="22"/>
      <c r="GS521" s="22"/>
      <c r="GT521" s="22"/>
      <c r="GU521" s="15"/>
      <c r="GV521" s="22"/>
      <c r="GW521" s="22"/>
      <c r="GX521" s="22"/>
      <c r="GY521" s="18"/>
      <c r="GZ521" s="18"/>
      <c r="HA521" s="18"/>
      <c r="HB521" s="18"/>
      <c r="HC521" s="18"/>
      <c r="HD521" s="18"/>
      <c r="HE521" s="18"/>
      <c r="HF521" s="18"/>
      <c r="HG521" s="18"/>
      <c r="HH521" s="18"/>
      <c r="HI521" s="18"/>
      <c r="HJ521" s="18"/>
      <c r="HK521" s="18"/>
      <c r="HL521" s="18"/>
      <c r="HM521" s="18"/>
      <c r="HN521" s="18"/>
      <c r="HO521" s="18"/>
      <c r="HP521" s="18"/>
      <c r="HQ521" s="18"/>
      <c r="HR521" s="18"/>
      <c r="HS521" s="18"/>
      <c r="HT521" s="18"/>
      <c r="HU521" s="18"/>
      <c r="HV521" s="18"/>
      <c r="HW521" s="18"/>
      <c r="HX521" s="18"/>
      <c r="HY521" s="18"/>
      <c r="HZ521" s="18"/>
      <c r="IA521" s="18"/>
      <c r="IB521" s="18"/>
      <c r="IC521" s="18"/>
      <c r="ID521" s="18"/>
      <c r="IE521" s="18"/>
      <c r="IF521" s="18"/>
      <c r="IG521" s="18"/>
      <c r="IH521" s="18"/>
      <c r="II521" s="18"/>
      <c r="IJ521" s="18"/>
      <c r="IK521" s="18"/>
      <c r="IL521" s="18"/>
      <c r="IM521" s="18"/>
      <c r="IN521" s="18"/>
      <c r="IO521" s="18"/>
      <c r="IP521" s="18"/>
      <c r="IQ521" s="18"/>
      <c r="IR521" s="18"/>
      <c r="IS521" s="18"/>
      <c r="IT521" s="18"/>
      <c r="IU521" s="18"/>
      <c r="IV521" s="18"/>
      <c r="IW521" s="18"/>
      <c r="IX521" s="18"/>
      <c r="IY521" s="18"/>
      <c r="IZ521" s="18"/>
      <c r="JA521" s="18"/>
      <c r="JB521" s="18"/>
      <c r="JC521" s="18"/>
      <c r="JD521" s="18"/>
      <c r="JE521" s="18"/>
      <c r="JF521" s="18"/>
    </row>
    <row r="522" spans="36:266" x14ac:dyDescent="0.3">
      <c r="AJ522" s="24"/>
      <c r="AK522" s="24"/>
      <c r="AL522" s="20"/>
      <c r="AM522" s="23"/>
      <c r="AN522" s="18"/>
      <c r="AO522" s="24"/>
      <c r="AW522" s="71"/>
      <c r="AX522" s="71"/>
      <c r="AY522" s="71"/>
      <c r="BB522" s="25"/>
      <c r="BC522" s="21"/>
      <c r="BG522" s="18"/>
      <c r="BN522" s="22"/>
      <c r="BO522" s="22"/>
      <c r="BP522" s="22"/>
      <c r="BQ522" s="22"/>
      <c r="BR522" s="15"/>
      <c r="CF522" s="15"/>
      <c r="CL522" s="22"/>
      <c r="CM522" s="15"/>
      <c r="CR522" s="22"/>
      <c r="CT522" s="15"/>
      <c r="CW522" s="22"/>
      <c r="DA522" s="15"/>
      <c r="DH522" s="15"/>
      <c r="DJ522" s="22"/>
      <c r="DO522" s="15"/>
      <c r="DV522" s="15"/>
      <c r="EC522" s="15"/>
      <c r="EJ522" s="15"/>
      <c r="EQ522" s="15"/>
      <c r="EX522" s="15"/>
      <c r="FE522" s="15"/>
      <c r="FL522" s="15"/>
      <c r="FS522" s="15"/>
      <c r="FZ522" s="15"/>
      <c r="GG522" s="15"/>
      <c r="GN522" s="15"/>
      <c r="GP522" s="22"/>
      <c r="GQ522" s="22"/>
      <c r="GR522" s="22"/>
      <c r="GS522" s="22"/>
      <c r="GT522" s="22"/>
      <c r="GU522" s="15"/>
      <c r="GV522" s="22"/>
      <c r="GW522" s="22"/>
      <c r="GX522" s="22"/>
      <c r="GY522" s="18"/>
      <c r="GZ522" s="18"/>
      <c r="HA522" s="18"/>
      <c r="HB522" s="18"/>
      <c r="HC522" s="18"/>
      <c r="HD522" s="18"/>
      <c r="HE522" s="18"/>
      <c r="HF522" s="18"/>
      <c r="HG522" s="18"/>
      <c r="HH522" s="18"/>
      <c r="HI522" s="18"/>
      <c r="HJ522" s="18"/>
      <c r="HK522" s="18"/>
      <c r="HL522" s="18"/>
      <c r="HM522" s="18"/>
      <c r="HN522" s="18"/>
      <c r="HO522" s="18"/>
      <c r="HP522" s="18"/>
      <c r="HQ522" s="18"/>
      <c r="HR522" s="18"/>
      <c r="HS522" s="18"/>
      <c r="HT522" s="18"/>
      <c r="HU522" s="18"/>
      <c r="HV522" s="18"/>
      <c r="HW522" s="18"/>
      <c r="HX522" s="18"/>
      <c r="HY522" s="18"/>
      <c r="HZ522" s="18"/>
      <c r="IA522" s="18"/>
      <c r="IB522" s="18"/>
      <c r="IC522" s="18"/>
      <c r="ID522" s="18"/>
      <c r="IE522" s="18"/>
      <c r="IF522" s="18"/>
      <c r="IG522" s="18"/>
      <c r="IH522" s="18"/>
      <c r="II522" s="18"/>
      <c r="IJ522" s="18"/>
      <c r="IK522" s="18"/>
      <c r="IL522" s="18"/>
      <c r="IM522" s="18"/>
      <c r="IN522" s="18"/>
      <c r="IO522" s="18"/>
      <c r="IP522" s="18"/>
      <c r="IQ522" s="18"/>
      <c r="IR522" s="18"/>
      <c r="IS522" s="18"/>
      <c r="IT522" s="18"/>
      <c r="IU522" s="18"/>
      <c r="IV522" s="18"/>
      <c r="IW522" s="18"/>
      <c r="IX522" s="18"/>
      <c r="IY522" s="18"/>
      <c r="IZ522" s="18"/>
      <c r="JA522" s="18"/>
      <c r="JB522" s="18"/>
      <c r="JC522" s="18"/>
      <c r="JD522" s="18"/>
      <c r="JE522" s="18"/>
      <c r="JF522" s="18"/>
    </row>
    <row r="523" spans="36:266" x14ac:dyDescent="0.3">
      <c r="AJ523" s="24"/>
      <c r="AK523" s="24"/>
      <c r="AL523" s="20"/>
      <c r="AM523" s="23"/>
      <c r="AN523" s="18"/>
      <c r="AO523" s="24"/>
      <c r="AW523" s="71"/>
      <c r="AX523" s="71"/>
      <c r="AY523" s="71"/>
      <c r="BB523" s="25"/>
      <c r="BC523" s="21"/>
      <c r="BG523" s="18"/>
      <c r="BN523" s="22"/>
      <c r="BO523" s="22"/>
      <c r="BP523" s="22"/>
      <c r="BQ523" s="22"/>
      <c r="BR523" s="15"/>
      <c r="CF523" s="15"/>
      <c r="CL523" s="22"/>
      <c r="CM523" s="15"/>
      <c r="CR523" s="22"/>
      <c r="CT523" s="15"/>
      <c r="CW523" s="22"/>
      <c r="DA523" s="15"/>
      <c r="DH523" s="15"/>
      <c r="DJ523" s="22"/>
      <c r="DO523" s="15"/>
      <c r="DV523" s="15"/>
      <c r="EC523" s="15"/>
      <c r="EJ523" s="15"/>
      <c r="EQ523" s="15"/>
      <c r="EX523" s="15"/>
      <c r="FE523" s="15"/>
      <c r="FL523" s="15"/>
      <c r="FS523" s="15"/>
      <c r="FZ523" s="15"/>
      <c r="GG523" s="15"/>
      <c r="GN523" s="15"/>
      <c r="GP523" s="22"/>
      <c r="GQ523" s="22"/>
      <c r="GR523" s="22"/>
      <c r="GS523" s="22"/>
      <c r="GT523" s="22"/>
      <c r="GU523" s="15"/>
      <c r="GV523" s="22"/>
      <c r="GW523" s="22"/>
      <c r="GX523" s="22"/>
      <c r="GY523" s="18"/>
      <c r="GZ523" s="18"/>
      <c r="HA523" s="18"/>
      <c r="HB523" s="18"/>
      <c r="HC523" s="18"/>
      <c r="HD523" s="18"/>
      <c r="HE523" s="18"/>
      <c r="HF523" s="18"/>
      <c r="HG523" s="18"/>
      <c r="HH523" s="18"/>
      <c r="HI523" s="18"/>
      <c r="HJ523" s="18"/>
      <c r="HK523" s="18"/>
      <c r="HL523" s="18"/>
      <c r="HM523" s="18"/>
      <c r="HN523" s="18"/>
      <c r="HO523" s="18"/>
      <c r="HP523" s="18"/>
      <c r="HQ523" s="18"/>
      <c r="HR523" s="18"/>
      <c r="HS523" s="18"/>
      <c r="HT523" s="18"/>
      <c r="HU523" s="18"/>
      <c r="HV523" s="18"/>
      <c r="HW523" s="18"/>
      <c r="HX523" s="18"/>
      <c r="HY523" s="18"/>
      <c r="HZ523" s="18"/>
      <c r="IA523" s="18"/>
      <c r="IB523" s="18"/>
      <c r="IC523" s="18"/>
      <c r="ID523" s="18"/>
      <c r="IE523" s="18"/>
      <c r="IF523" s="18"/>
      <c r="IG523" s="18"/>
      <c r="IH523" s="18"/>
      <c r="II523" s="18"/>
      <c r="IJ523" s="18"/>
      <c r="IK523" s="18"/>
      <c r="IL523" s="18"/>
      <c r="IM523" s="18"/>
      <c r="IN523" s="18"/>
      <c r="IO523" s="18"/>
      <c r="IP523" s="18"/>
      <c r="IQ523" s="18"/>
      <c r="IR523" s="18"/>
      <c r="IS523" s="18"/>
      <c r="IT523" s="18"/>
      <c r="IU523" s="18"/>
      <c r="IV523" s="18"/>
      <c r="IW523" s="18"/>
      <c r="IX523" s="18"/>
      <c r="IY523" s="18"/>
      <c r="IZ523" s="18"/>
      <c r="JA523" s="18"/>
      <c r="JB523" s="18"/>
      <c r="JC523" s="18"/>
      <c r="JD523" s="18"/>
      <c r="JE523" s="18"/>
      <c r="JF523" s="18"/>
    </row>
    <row r="524" spans="36:266" x14ac:dyDescent="0.3">
      <c r="AJ524" s="24"/>
      <c r="AK524" s="24"/>
      <c r="AL524" s="20"/>
      <c r="AM524" s="23"/>
      <c r="AN524" s="18"/>
      <c r="AO524" s="24"/>
      <c r="AW524" s="71"/>
      <c r="AX524" s="71"/>
      <c r="AY524" s="71"/>
      <c r="BB524" s="25"/>
      <c r="BC524" s="21"/>
      <c r="BG524" s="18"/>
      <c r="BN524" s="22"/>
      <c r="BO524" s="22"/>
      <c r="BP524" s="22"/>
      <c r="BQ524" s="22"/>
      <c r="BR524" s="15"/>
      <c r="CF524" s="15"/>
      <c r="CL524" s="22"/>
      <c r="CM524" s="15"/>
      <c r="CR524" s="22"/>
      <c r="CT524" s="15"/>
      <c r="CW524" s="22"/>
      <c r="DA524" s="15"/>
      <c r="DH524" s="15"/>
      <c r="DJ524" s="22"/>
      <c r="DO524" s="15"/>
      <c r="DV524" s="15"/>
      <c r="EC524" s="15"/>
      <c r="EJ524" s="15"/>
      <c r="EQ524" s="15"/>
      <c r="EX524" s="15"/>
      <c r="FE524" s="15"/>
      <c r="FL524" s="15"/>
      <c r="FS524" s="15"/>
      <c r="FZ524" s="15"/>
      <c r="GG524" s="15"/>
      <c r="GN524" s="15"/>
      <c r="GP524" s="22"/>
      <c r="GQ524" s="22"/>
      <c r="GR524" s="22"/>
      <c r="GS524" s="22"/>
      <c r="GT524" s="22"/>
      <c r="GU524" s="15"/>
      <c r="GV524" s="22"/>
      <c r="GW524" s="22"/>
      <c r="GX524" s="22"/>
      <c r="GY524" s="18"/>
      <c r="GZ524" s="18"/>
      <c r="HA524" s="18"/>
      <c r="HB524" s="18"/>
      <c r="HC524" s="18"/>
      <c r="HD524" s="18"/>
      <c r="HE524" s="18"/>
      <c r="HF524" s="18"/>
      <c r="HG524" s="18"/>
      <c r="HH524" s="18"/>
      <c r="HI524" s="18"/>
      <c r="HJ524" s="18"/>
      <c r="HK524" s="18"/>
      <c r="HL524" s="18"/>
      <c r="HM524" s="18"/>
      <c r="HN524" s="18"/>
      <c r="HO524" s="18"/>
      <c r="HP524" s="18"/>
      <c r="HQ524" s="18"/>
      <c r="HR524" s="18"/>
      <c r="HS524" s="18"/>
      <c r="HT524" s="18"/>
      <c r="HU524" s="18"/>
      <c r="HV524" s="18"/>
      <c r="HW524" s="18"/>
      <c r="HX524" s="18"/>
      <c r="HY524" s="18"/>
      <c r="HZ524" s="18"/>
      <c r="IA524" s="18"/>
      <c r="IB524" s="18"/>
      <c r="IC524" s="18"/>
      <c r="ID524" s="18"/>
      <c r="IE524" s="18"/>
      <c r="IF524" s="18"/>
      <c r="IG524" s="18"/>
      <c r="IH524" s="18"/>
      <c r="II524" s="18"/>
      <c r="IJ524" s="18"/>
      <c r="IK524" s="18"/>
      <c r="IL524" s="18"/>
      <c r="IM524" s="18"/>
      <c r="IN524" s="18"/>
      <c r="IO524" s="18"/>
      <c r="IP524" s="18"/>
      <c r="IQ524" s="18"/>
      <c r="IR524" s="18"/>
      <c r="IS524" s="18"/>
      <c r="IT524" s="18"/>
      <c r="IU524" s="18"/>
      <c r="IV524" s="18"/>
      <c r="IW524" s="18"/>
      <c r="IX524" s="18"/>
      <c r="IY524" s="18"/>
      <c r="IZ524" s="18"/>
      <c r="JA524" s="18"/>
      <c r="JB524" s="18"/>
      <c r="JC524" s="18"/>
      <c r="JD524" s="18"/>
      <c r="JE524" s="18"/>
      <c r="JF524" s="18"/>
    </row>
    <row r="525" spans="36:266" x14ac:dyDescent="0.3">
      <c r="AJ525" s="24"/>
      <c r="AK525" s="24"/>
      <c r="AL525" s="20"/>
      <c r="AM525" s="23"/>
      <c r="AN525" s="18"/>
      <c r="AO525" s="24"/>
      <c r="AW525" s="71"/>
      <c r="AX525" s="71"/>
      <c r="AY525" s="71"/>
      <c r="BB525" s="25"/>
      <c r="BC525" s="21"/>
      <c r="BG525" s="18"/>
      <c r="BN525" s="22"/>
      <c r="BO525" s="22"/>
      <c r="BP525" s="22"/>
      <c r="BQ525" s="22"/>
      <c r="BR525" s="15"/>
      <c r="CF525" s="15"/>
      <c r="CL525" s="22"/>
      <c r="CM525" s="15"/>
      <c r="CR525" s="22"/>
      <c r="CT525" s="15"/>
      <c r="CW525" s="22"/>
      <c r="DA525" s="15"/>
      <c r="DH525" s="15"/>
      <c r="DJ525" s="22"/>
      <c r="DO525" s="15"/>
      <c r="DV525" s="15"/>
      <c r="EC525" s="15"/>
      <c r="EJ525" s="15"/>
      <c r="EQ525" s="15"/>
      <c r="EX525" s="15"/>
      <c r="FE525" s="15"/>
      <c r="FL525" s="15"/>
      <c r="FS525" s="15"/>
      <c r="FZ525" s="15"/>
      <c r="GG525" s="15"/>
      <c r="GN525" s="15"/>
      <c r="GP525" s="22"/>
      <c r="GQ525" s="22"/>
      <c r="GR525" s="22"/>
      <c r="GS525" s="22"/>
      <c r="GT525" s="22"/>
      <c r="GU525" s="15"/>
      <c r="GV525" s="22"/>
      <c r="GW525" s="22"/>
      <c r="GX525" s="22"/>
      <c r="GY525" s="18"/>
      <c r="GZ525" s="18"/>
      <c r="HA525" s="18"/>
      <c r="HB525" s="18"/>
      <c r="HC525" s="18"/>
      <c r="HD525" s="18"/>
      <c r="HE525" s="18"/>
      <c r="HF525" s="18"/>
      <c r="HG525" s="18"/>
      <c r="HH525" s="18"/>
      <c r="HI525" s="18"/>
      <c r="HJ525" s="18"/>
      <c r="HK525" s="18"/>
      <c r="HL525" s="18"/>
      <c r="HM525" s="18"/>
      <c r="HN525" s="18"/>
      <c r="HO525" s="18"/>
      <c r="HP525" s="18"/>
      <c r="HQ525" s="18"/>
      <c r="HR525" s="18"/>
      <c r="HS525" s="18"/>
      <c r="HT525" s="18"/>
      <c r="HU525" s="18"/>
      <c r="HV525" s="18"/>
      <c r="HW525" s="18"/>
      <c r="HX525" s="18"/>
      <c r="HY525" s="18"/>
      <c r="HZ525" s="18"/>
      <c r="IA525" s="18"/>
      <c r="IB525" s="18"/>
      <c r="IC525" s="18"/>
      <c r="ID525" s="18"/>
      <c r="IE525" s="18"/>
      <c r="IF525" s="18"/>
      <c r="IG525" s="18"/>
      <c r="IH525" s="18"/>
      <c r="II525" s="18"/>
      <c r="IJ525" s="18"/>
      <c r="IK525" s="18"/>
      <c r="IL525" s="18"/>
      <c r="IM525" s="18"/>
      <c r="IN525" s="18"/>
      <c r="IO525" s="18"/>
      <c r="IP525" s="18"/>
      <c r="IQ525" s="18"/>
      <c r="IR525" s="18"/>
      <c r="IS525" s="18"/>
      <c r="IT525" s="18"/>
      <c r="IU525" s="18"/>
      <c r="IV525" s="18"/>
      <c r="IW525" s="18"/>
      <c r="IX525" s="18"/>
      <c r="IY525" s="18"/>
      <c r="IZ525" s="18"/>
      <c r="JA525" s="18"/>
      <c r="JB525" s="18"/>
      <c r="JC525" s="18"/>
      <c r="JD525" s="18"/>
      <c r="JE525" s="18"/>
      <c r="JF525" s="18"/>
    </row>
    <row r="526" spans="36:266" x14ac:dyDescent="0.3">
      <c r="AJ526" s="24"/>
      <c r="AK526" s="24"/>
      <c r="AL526" s="20"/>
      <c r="AM526" s="23"/>
      <c r="AN526" s="18"/>
      <c r="AO526" s="24"/>
      <c r="AW526" s="71"/>
      <c r="AX526" s="71"/>
      <c r="AY526" s="71"/>
      <c r="BB526" s="25"/>
      <c r="BC526" s="21"/>
      <c r="BG526" s="18"/>
      <c r="BN526" s="22"/>
      <c r="BO526" s="22"/>
      <c r="BP526" s="22"/>
      <c r="BQ526" s="22"/>
      <c r="BR526" s="15"/>
      <c r="CF526" s="15"/>
      <c r="CL526" s="22"/>
      <c r="CM526" s="15"/>
      <c r="CR526" s="22"/>
      <c r="CT526" s="15"/>
      <c r="CW526" s="22"/>
      <c r="DA526" s="15"/>
      <c r="DH526" s="15"/>
      <c r="DJ526" s="22"/>
      <c r="DO526" s="15"/>
      <c r="DV526" s="15"/>
      <c r="EC526" s="15"/>
      <c r="EJ526" s="15"/>
      <c r="EQ526" s="15"/>
      <c r="EX526" s="15"/>
      <c r="FE526" s="15"/>
      <c r="FL526" s="15"/>
      <c r="FS526" s="15"/>
      <c r="FZ526" s="15"/>
      <c r="GG526" s="15"/>
      <c r="GN526" s="15"/>
      <c r="GP526" s="22"/>
      <c r="GQ526" s="22"/>
      <c r="GR526" s="22"/>
      <c r="GS526" s="22"/>
      <c r="GT526" s="22"/>
      <c r="GU526" s="15"/>
      <c r="GV526" s="22"/>
      <c r="GW526" s="22"/>
      <c r="GX526" s="22"/>
      <c r="GY526" s="18"/>
      <c r="GZ526" s="18"/>
      <c r="HA526" s="18"/>
      <c r="HB526" s="18"/>
      <c r="HC526" s="18"/>
      <c r="HD526" s="18"/>
      <c r="HE526" s="18"/>
      <c r="HF526" s="18"/>
      <c r="HG526" s="18"/>
      <c r="HH526" s="18"/>
      <c r="HI526" s="18"/>
      <c r="HJ526" s="18"/>
      <c r="HK526" s="18"/>
      <c r="HL526" s="18"/>
      <c r="HM526" s="18"/>
      <c r="HN526" s="18"/>
      <c r="HO526" s="18"/>
      <c r="HP526" s="18"/>
      <c r="HQ526" s="18"/>
      <c r="HR526" s="18"/>
      <c r="HS526" s="18"/>
      <c r="HT526" s="18"/>
      <c r="HU526" s="18"/>
      <c r="HV526" s="18"/>
      <c r="HW526" s="18"/>
      <c r="HX526" s="18"/>
      <c r="HY526" s="18"/>
      <c r="HZ526" s="18"/>
      <c r="IA526" s="18"/>
      <c r="IB526" s="18"/>
      <c r="IC526" s="18"/>
      <c r="ID526" s="18"/>
      <c r="IE526" s="18"/>
      <c r="IF526" s="18"/>
      <c r="IG526" s="18"/>
      <c r="IH526" s="18"/>
      <c r="II526" s="18"/>
      <c r="IJ526" s="18"/>
      <c r="IK526" s="18"/>
      <c r="IL526" s="18"/>
      <c r="IM526" s="18"/>
      <c r="IN526" s="18"/>
      <c r="IO526" s="18"/>
      <c r="IP526" s="18"/>
      <c r="IQ526" s="18"/>
      <c r="IR526" s="18"/>
      <c r="IS526" s="18"/>
      <c r="IT526" s="18"/>
      <c r="IU526" s="18"/>
      <c r="IV526" s="18"/>
      <c r="IW526" s="18"/>
      <c r="IX526" s="18"/>
      <c r="IY526" s="18"/>
      <c r="IZ526" s="18"/>
      <c r="JA526" s="18"/>
      <c r="JB526" s="18"/>
      <c r="JC526" s="18"/>
      <c r="JD526" s="18"/>
      <c r="JE526" s="18"/>
      <c r="JF526" s="18"/>
    </row>
    <row r="527" spans="36:266" x14ac:dyDescent="0.3">
      <c r="AJ527" s="24"/>
      <c r="AK527" s="24"/>
      <c r="AL527" s="20"/>
      <c r="AM527" s="23"/>
      <c r="AN527" s="18"/>
      <c r="AO527" s="24"/>
      <c r="AW527" s="71"/>
      <c r="AX527" s="71"/>
      <c r="AY527" s="71"/>
      <c r="BB527" s="25"/>
      <c r="BC527" s="21"/>
      <c r="BG527" s="18"/>
      <c r="BN527" s="22"/>
      <c r="BO527" s="22"/>
      <c r="BP527" s="22"/>
      <c r="BQ527" s="22"/>
      <c r="BR527" s="15"/>
      <c r="CF527" s="15"/>
      <c r="CL527" s="22"/>
      <c r="CM527" s="15"/>
      <c r="CR527" s="22"/>
      <c r="CT527" s="15"/>
      <c r="CW527" s="22"/>
      <c r="DA527" s="15"/>
      <c r="DH527" s="15"/>
      <c r="DJ527" s="22"/>
      <c r="DO527" s="15"/>
      <c r="DV527" s="15"/>
      <c r="EC527" s="15"/>
      <c r="EJ527" s="15"/>
      <c r="EQ527" s="15"/>
      <c r="EX527" s="15"/>
      <c r="FE527" s="15"/>
      <c r="FL527" s="15"/>
      <c r="FS527" s="15"/>
      <c r="FZ527" s="15"/>
      <c r="GG527" s="15"/>
      <c r="GN527" s="15"/>
      <c r="GP527" s="22"/>
      <c r="GQ527" s="22"/>
      <c r="GR527" s="22"/>
      <c r="GS527" s="22"/>
      <c r="GT527" s="22"/>
      <c r="GU527" s="15"/>
      <c r="GV527" s="22"/>
      <c r="GW527" s="22"/>
      <c r="GX527" s="22"/>
      <c r="GY527" s="18"/>
      <c r="GZ527" s="18"/>
      <c r="HA527" s="18"/>
      <c r="HB527" s="18"/>
      <c r="HC527" s="18"/>
      <c r="HD527" s="18"/>
      <c r="HE527" s="18"/>
      <c r="HF527" s="18"/>
      <c r="HG527" s="18"/>
      <c r="HH527" s="18"/>
      <c r="HI527" s="18"/>
      <c r="HJ527" s="18"/>
      <c r="HK527" s="18"/>
      <c r="HL527" s="18"/>
      <c r="HM527" s="18"/>
      <c r="HN527" s="18"/>
      <c r="HO527" s="18"/>
      <c r="HP527" s="18"/>
      <c r="HQ527" s="18"/>
      <c r="HR527" s="18"/>
      <c r="HS527" s="18"/>
      <c r="HT527" s="18"/>
      <c r="HU527" s="18"/>
      <c r="HV527" s="18"/>
      <c r="HW527" s="18"/>
      <c r="HX527" s="18"/>
      <c r="HY527" s="18"/>
      <c r="HZ527" s="18"/>
      <c r="IA527" s="18"/>
      <c r="IB527" s="18"/>
      <c r="IC527" s="18"/>
      <c r="ID527" s="18"/>
      <c r="IE527" s="18"/>
      <c r="IF527" s="18"/>
      <c r="IG527" s="18"/>
      <c r="IH527" s="18"/>
      <c r="II527" s="18"/>
      <c r="IJ527" s="18"/>
      <c r="IK527" s="18"/>
      <c r="IL527" s="18"/>
      <c r="IM527" s="18"/>
      <c r="IN527" s="18"/>
      <c r="IO527" s="18"/>
      <c r="IP527" s="18"/>
      <c r="IQ527" s="18"/>
      <c r="IR527" s="18"/>
      <c r="IS527" s="18"/>
      <c r="IT527" s="18"/>
      <c r="IU527" s="18"/>
      <c r="IV527" s="18"/>
      <c r="IW527" s="18"/>
      <c r="IX527" s="18"/>
      <c r="IY527" s="18"/>
      <c r="IZ527" s="18"/>
      <c r="JA527" s="18"/>
      <c r="JB527" s="18"/>
      <c r="JC527" s="18"/>
      <c r="JD527" s="18"/>
      <c r="JE527" s="18"/>
      <c r="JF527" s="18"/>
    </row>
    <row r="528" spans="36:266" x14ac:dyDescent="0.3">
      <c r="AJ528" s="24"/>
      <c r="AK528" s="24"/>
      <c r="AL528" s="20"/>
      <c r="AM528" s="23"/>
      <c r="AN528" s="18"/>
      <c r="AO528" s="24"/>
      <c r="AW528" s="71"/>
      <c r="AX528" s="71"/>
      <c r="AY528" s="71"/>
      <c r="BB528" s="25"/>
      <c r="BC528" s="21"/>
      <c r="BG528" s="18"/>
      <c r="BN528" s="22"/>
      <c r="BO528" s="22"/>
      <c r="BP528" s="22"/>
      <c r="BQ528" s="22"/>
      <c r="BR528" s="15"/>
      <c r="CF528" s="15"/>
      <c r="CL528" s="22"/>
      <c r="CM528" s="15"/>
      <c r="CR528" s="22"/>
      <c r="CT528" s="15"/>
      <c r="CW528" s="22"/>
      <c r="DA528" s="15"/>
      <c r="DH528" s="15"/>
      <c r="DJ528" s="22"/>
      <c r="DO528" s="15"/>
      <c r="DV528" s="15"/>
      <c r="EC528" s="15"/>
      <c r="EJ528" s="15"/>
      <c r="EQ528" s="15"/>
      <c r="EX528" s="15"/>
      <c r="FE528" s="15"/>
      <c r="FL528" s="15"/>
      <c r="FS528" s="15"/>
      <c r="FZ528" s="15"/>
      <c r="GG528" s="15"/>
      <c r="GN528" s="15"/>
      <c r="GP528" s="22"/>
      <c r="GQ528" s="22"/>
      <c r="GR528" s="22"/>
      <c r="GS528" s="22"/>
      <c r="GT528" s="22"/>
      <c r="GU528" s="15"/>
      <c r="GV528" s="22"/>
      <c r="GW528" s="22"/>
      <c r="GX528" s="22"/>
      <c r="GY528" s="18"/>
      <c r="GZ528" s="18"/>
      <c r="HA528" s="18"/>
      <c r="HB528" s="18"/>
      <c r="HC528" s="18"/>
      <c r="HD528" s="18"/>
      <c r="HE528" s="18"/>
      <c r="HF528" s="18"/>
      <c r="HG528" s="18"/>
      <c r="HH528" s="18"/>
      <c r="HI528" s="18"/>
      <c r="HJ528" s="18"/>
      <c r="HK528" s="18"/>
      <c r="HL528" s="18"/>
      <c r="HM528" s="18"/>
      <c r="HN528" s="18"/>
      <c r="HO528" s="18"/>
      <c r="HP528" s="18"/>
      <c r="HQ528" s="18"/>
      <c r="HR528" s="18"/>
      <c r="HS528" s="18"/>
      <c r="HT528" s="18"/>
      <c r="HU528" s="18"/>
      <c r="HV528" s="18"/>
      <c r="HW528" s="18"/>
      <c r="HX528" s="18"/>
      <c r="HY528" s="18"/>
      <c r="HZ528" s="18"/>
      <c r="IA528" s="18"/>
      <c r="IB528" s="18"/>
      <c r="IC528" s="18"/>
      <c r="ID528" s="18"/>
      <c r="IE528" s="18"/>
      <c r="IF528" s="18"/>
      <c r="IG528" s="18"/>
      <c r="IH528" s="18"/>
      <c r="II528" s="18"/>
      <c r="IJ528" s="18"/>
      <c r="IK528" s="18"/>
      <c r="IL528" s="18"/>
      <c r="IM528" s="18"/>
      <c r="IN528" s="18"/>
      <c r="IO528" s="18"/>
      <c r="IP528" s="18"/>
      <c r="IQ528" s="18"/>
      <c r="IR528" s="18"/>
      <c r="IS528" s="18"/>
      <c r="IT528" s="18"/>
      <c r="IU528" s="18"/>
      <c r="IV528" s="18"/>
      <c r="IW528" s="18"/>
      <c r="IX528" s="18"/>
      <c r="IY528" s="18"/>
      <c r="IZ528" s="18"/>
      <c r="JA528" s="18"/>
      <c r="JB528" s="18"/>
      <c r="JC528" s="18"/>
      <c r="JD528" s="18"/>
      <c r="JE528" s="18"/>
      <c r="JF528" s="18"/>
    </row>
    <row r="529" spans="36:266" x14ac:dyDescent="0.3">
      <c r="AJ529" s="24"/>
      <c r="AK529" s="24"/>
      <c r="AL529" s="20"/>
      <c r="AM529" s="23"/>
      <c r="AN529" s="18"/>
      <c r="AO529" s="24"/>
      <c r="AW529" s="71"/>
      <c r="AX529" s="71"/>
      <c r="AY529" s="71"/>
      <c r="BB529" s="25"/>
      <c r="BC529" s="21"/>
      <c r="BG529" s="18"/>
      <c r="BN529" s="22"/>
      <c r="BO529" s="22"/>
      <c r="BP529" s="22"/>
      <c r="BQ529" s="22"/>
      <c r="BR529" s="15"/>
      <c r="CF529" s="15"/>
      <c r="CL529" s="22"/>
      <c r="CM529" s="15"/>
      <c r="CR529" s="22"/>
      <c r="CT529" s="15"/>
      <c r="CW529" s="22"/>
      <c r="DA529" s="15"/>
      <c r="DH529" s="15"/>
      <c r="DJ529" s="22"/>
      <c r="DO529" s="15"/>
      <c r="DV529" s="15"/>
      <c r="EC529" s="15"/>
      <c r="EJ529" s="15"/>
      <c r="EQ529" s="15"/>
      <c r="EX529" s="15"/>
      <c r="FE529" s="15"/>
      <c r="FL529" s="15"/>
      <c r="FS529" s="15"/>
      <c r="FZ529" s="15"/>
      <c r="GG529" s="15"/>
      <c r="GN529" s="15"/>
      <c r="GP529" s="22"/>
      <c r="GQ529" s="22"/>
      <c r="GR529" s="22"/>
      <c r="GS529" s="22"/>
      <c r="GT529" s="22"/>
      <c r="GU529" s="15"/>
      <c r="GV529" s="22"/>
      <c r="GW529" s="22"/>
      <c r="GX529" s="22"/>
      <c r="GY529" s="18"/>
      <c r="GZ529" s="18"/>
      <c r="HA529" s="18"/>
      <c r="HB529" s="18"/>
      <c r="HC529" s="18"/>
      <c r="HD529" s="18"/>
      <c r="HE529" s="18"/>
      <c r="HF529" s="18"/>
      <c r="HG529" s="18"/>
      <c r="HH529" s="18"/>
      <c r="HI529" s="18"/>
      <c r="HJ529" s="18"/>
      <c r="HK529" s="18"/>
      <c r="HL529" s="18"/>
      <c r="HM529" s="18"/>
      <c r="HN529" s="18"/>
      <c r="HO529" s="18"/>
      <c r="HP529" s="18"/>
      <c r="HQ529" s="18"/>
      <c r="HR529" s="18"/>
      <c r="HS529" s="18"/>
      <c r="HT529" s="18"/>
      <c r="HU529" s="18"/>
      <c r="HV529" s="18"/>
      <c r="HW529" s="18"/>
      <c r="HX529" s="18"/>
      <c r="HY529" s="18"/>
      <c r="HZ529" s="18"/>
      <c r="IA529" s="18"/>
      <c r="IB529" s="18"/>
      <c r="IC529" s="18"/>
      <c r="ID529" s="18"/>
      <c r="IE529" s="18"/>
      <c r="IF529" s="18"/>
      <c r="IG529" s="18"/>
      <c r="IH529" s="18"/>
      <c r="II529" s="18"/>
      <c r="IJ529" s="18"/>
      <c r="IK529" s="18"/>
      <c r="IL529" s="18"/>
      <c r="IM529" s="18"/>
      <c r="IN529" s="18"/>
      <c r="IO529" s="18"/>
      <c r="IP529" s="18"/>
      <c r="IQ529" s="18"/>
      <c r="IR529" s="18"/>
      <c r="IS529" s="18"/>
      <c r="IT529" s="18"/>
      <c r="IU529" s="18"/>
      <c r="IV529" s="18"/>
      <c r="IW529" s="18"/>
      <c r="IX529" s="18"/>
      <c r="IY529" s="18"/>
      <c r="IZ529" s="18"/>
      <c r="JA529" s="18"/>
      <c r="JB529" s="18"/>
      <c r="JC529" s="18"/>
      <c r="JD529" s="18"/>
      <c r="JE529" s="18"/>
      <c r="JF529" s="18"/>
    </row>
    <row r="530" spans="36:266" x14ac:dyDescent="0.3">
      <c r="AJ530" s="24"/>
      <c r="AK530" s="24"/>
      <c r="AL530" s="20"/>
      <c r="AM530" s="23"/>
      <c r="AN530" s="18"/>
      <c r="AO530" s="24"/>
      <c r="AW530" s="71"/>
      <c r="AX530" s="71"/>
      <c r="AY530" s="71"/>
      <c r="BB530" s="25"/>
      <c r="BC530" s="21"/>
      <c r="BG530" s="18"/>
      <c r="BN530" s="22"/>
      <c r="BO530" s="22"/>
      <c r="BP530" s="22"/>
      <c r="BQ530" s="22"/>
      <c r="BR530" s="15"/>
      <c r="CF530" s="15"/>
      <c r="CL530" s="22"/>
      <c r="CM530" s="15"/>
      <c r="CR530" s="22"/>
      <c r="CT530" s="15"/>
      <c r="CW530" s="22"/>
      <c r="DA530" s="15"/>
      <c r="DH530" s="15"/>
      <c r="DJ530" s="22"/>
      <c r="DO530" s="15"/>
      <c r="DV530" s="15"/>
      <c r="EC530" s="15"/>
      <c r="EJ530" s="15"/>
      <c r="EQ530" s="15"/>
      <c r="EX530" s="15"/>
      <c r="FE530" s="15"/>
      <c r="FL530" s="15"/>
      <c r="FS530" s="15"/>
      <c r="FZ530" s="15"/>
      <c r="GG530" s="15"/>
      <c r="GN530" s="15"/>
      <c r="GP530" s="22"/>
      <c r="GQ530" s="22"/>
      <c r="GR530" s="22"/>
      <c r="GS530" s="22"/>
      <c r="GT530" s="22"/>
      <c r="GU530" s="15"/>
      <c r="GV530" s="22"/>
      <c r="GW530" s="22"/>
      <c r="GX530" s="22"/>
      <c r="GY530" s="18"/>
      <c r="GZ530" s="18"/>
      <c r="HA530" s="18"/>
      <c r="HB530" s="18"/>
      <c r="HC530" s="18"/>
      <c r="HD530" s="18"/>
      <c r="HE530" s="18"/>
      <c r="HF530" s="18"/>
      <c r="HG530" s="18"/>
      <c r="HH530" s="18"/>
      <c r="HI530" s="18"/>
      <c r="HJ530" s="18"/>
      <c r="HK530" s="18"/>
      <c r="HL530" s="18"/>
      <c r="HM530" s="18"/>
      <c r="HN530" s="18"/>
      <c r="HO530" s="18"/>
      <c r="HP530" s="18"/>
      <c r="HQ530" s="18"/>
      <c r="HR530" s="18"/>
      <c r="HS530" s="18"/>
      <c r="HT530" s="18"/>
      <c r="HU530" s="18"/>
      <c r="HV530" s="18"/>
      <c r="HW530" s="18"/>
      <c r="HX530" s="18"/>
      <c r="HY530" s="18"/>
      <c r="HZ530" s="18"/>
      <c r="IA530" s="18"/>
      <c r="IB530" s="18"/>
      <c r="IC530" s="18"/>
      <c r="ID530" s="18"/>
      <c r="IE530" s="18"/>
      <c r="IF530" s="18"/>
      <c r="IG530" s="18"/>
      <c r="IH530" s="18"/>
      <c r="II530" s="18"/>
      <c r="IJ530" s="18"/>
      <c r="IK530" s="18"/>
      <c r="IL530" s="18"/>
      <c r="IM530" s="18"/>
      <c r="IN530" s="18"/>
      <c r="IO530" s="18"/>
      <c r="IP530" s="18"/>
      <c r="IQ530" s="18"/>
      <c r="IR530" s="18"/>
      <c r="IS530" s="18"/>
      <c r="IT530" s="18"/>
      <c r="IU530" s="18"/>
      <c r="IV530" s="18"/>
      <c r="IW530" s="18"/>
      <c r="IX530" s="18"/>
      <c r="IY530" s="18"/>
      <c r="IZ530" s="18"/>
      <c r="JA530" s="18"/>
      <c r="JB530" s="18"/>
      <c r="JC530" s="18"/>
      <c r="JD530" s="18"/>
      <c r="JE530" s="18"/>
      <c r="JF530" s="18"/>
    </row>
    <row r="531" spans="36:266" x14ac:dyDescent="0.3">
      <c r="AJ531" s="24"/>
      <c r="AK531" s="24"/>
      <c r="AL531" s="20"/>
      <c r="AM531" s="23"/>
      <c r="AN531" s="18"/>
      <c r="AO531" s="24"/>
      <c r="AW531" s="71"/>
      <c r="AX531" s="71"/>
      <c r="AY531" s="71"/>
      <c r="BB531" s="25"/>
      <c r="BC531" s="21"/>
      <c r="BG531" s="18"/>
      <c r="BN531" s="22"/>
      <c r="BO531" s="22"/>
      <c r="BP531" s="22"/>
      <c r="BQ531" s="22"/>
      <c r="BR531" s="15"/>
      <c r="CF531" s="15"/>
      <c r="CL531" s="22"/>
      <c r="CM531" s="15"/>
      <c r="CR531" s="22"/>
      <c r="CT531" s="15"/>
      <c r="CW531" s="22"/>
      <c r="DA531" s="15"/>
      <c r="DH531" s="15"/>
      <c r="DJ531" s="22"/>
      <c r="DO531" s="15"/>
      <c r="DV531" s="15"/>
      <c r="EC531" s="15"/>
      <c r="EJ531" s="15"/>
      <c r="EQ531" s="15"/>
      <c r="EX531" s="15"/>
      <c r="FE531" s="15"/>
      <c r="FL531" s="15"/>
      <c r="FS531" s="15"/>
      <c r="FZ531" s="15"/>
      <c r="GG531" s="15"/>
      <c r="GN531" s="15"/>
      <c r="GP531" s="22"/>
      <c r="GQ531" s="22"/>
      <c r="GR531" s="22"/>
      <c r="GS531" s="22"/>
      <c r="GT531" s="22"/>
      <c r="GU531" s="15"/>
      <c r="GV531" s="22"/>
      <c r="GW531" s="22"/>
      <c r="GX531" s="22"/>
      <c r="GY531" s="18"/>
      <c r="GZ531" s="18"/>
      <c r="HA531" s="18"/>
      <c r="HB531" s="18"/>
      <c r="HC531" s="18"/>
      <c r="HD531" s="18"/>
      <c r="HE531" s="18"/>
      <c r="HF531" s="18"/>
      <c r="HG531" s="18"/>
      <c r="HH531" s="18"/>
      <c r="HI531" s="18"/>
      <c r="HJ531" s="18"/>
      <c r="HK531" s="18"/>
      <c r="HL531" s="18"/>
      <c r="HM531" s="18"/>
      <c r="HN531" s="18"/>
      <c r="HO531" s="18"/>
      <c r="HP531" s="18"/>
      <c r="HQ531" s="18"/>
      <c r="HR531" s="18"/>
      <c r="HS531" s="18"/>
      <c r="HT531" s="18"/>
      <c r="HU531" s="18"/>
      <c r="HV531" s="18"/>
      <c r="HW531" s="18"/>
      <c r="HX531" s="18"/>
      <c r="HY531" s="18"/>
      <c r="HZ531" s="18"/>
      <c r="IA531" s="18"/>
      <c r="IB531" s="18"/>
      <c r="IC531" s="18"/>
      <c r="ID531" s="18"/>
      <c r="IE531" s="18"/>
      <c r="IF531" s="18"/>
      <c r="IG531" s="18"/>
      <c r="IH531" s="18"/>
      <c r="II531" s="18"/>
      <c r="IJ531" s="18"/>
      <c r="IK531" s="18"/>
      <c r="IL531" s="18"/>
      <c r="IM531" s="18"/>
      <c r="IN531" s="18"/>
      <c r="IO531" s="18"/>
      <c r="IP531" s="18"/>
      <c r="IQ531" s="18"/>
      <c r="IR531" s="18"/>
      <c r="IS531" s="18"/>
      <c r="IT531" s="18"/>
      <c r="IU531" s="18"/>
      <c r="IV531" s="18"/>
      <c r="IW531" s="18"/>
      <c r="IX531" s="18"/>
      <c r="IY531" s="18"/>
      <c r="IZ531" s="18"/>
      <c r="JA531" s="18"/>
      <c r="JB531" s="18"/>
      <c r="JC531" s="18"/>
      <c r="JD531" s="18"/>
      <c r="JE531" s="18"/>
      <c r="JF531" s="18"/>
    </row>
    <row r="532" spans="36:266" x14ac:dyDescent="0.3">
      <c r="AJ532" s="24"/>
      <c r="AK532" s="24"/>
      <c r="AL532" s="20"/>
      <c r="AM532" s="23"/>
      <c r="AN532" s="18"/>
      <c r="AO532" s="24"/>
      <c r="AW532" s="71"/>
      <c r="AX532" s="71"/>
      <c r="AY532" s="71"/>
      <c r="BB532" s="25"/>
      <c r="BC532" s="21"/>
      <c r="BG532" s="18"/>
      <c r="BN532" s="22"/>
      <c r="BO532" s="22"/>
      <c r="BP532" s="22"/>
      <c r="BQ532" s="22"/>
      <c r="BR532" s="15"/>
      <c r="CF532" s="15"/>
      <c r="CL532" s="22"/>
      <c r="CM532" s="15"/>
      <c r="CR532" s="22"/>
      <c r="CT532" s="15"/>
      <c r="CW532" s="22"/>
      <c r="DA532" s="15"/>
      <c r="DH532" s="15"/>
      <c r="DJ532" s="22"/>
      <c r="DO532" s="15"/>
      <c r="DV532" s="15"/>
      <c r="EC532" s="15"/>
      <c r="EJ532" s="15"/>
      <c r="EQ532" s="15"/>
      <c r="EX532" s="15"/>
      <c r="FE532" s="15"/>
      <c r="FL532" s="15"/>
      <c r="FS532" s="15"/>
      <c r="FZ532" s="15"/>
      <c r="GG532" s="15"/>
      <c r="GN532" s="15"/>
      <c r="GP532" s="22"/>
      <c r="GQ532" s="22"/>
      <c r="GR532" s="22"/>
      <c r="GS532" s="22"/>
      <c r="GT532" s="22"/>
      <c r="GU532" s="15"/>
      <c r="GV532" s="22"/>
      <c r="GW532" s="22"/>
      <c r="GX532" s="22"/>
      <c r="GY532" s="18"/>
      <c r="GZ532" s="18"/>
      <c r="HA532" s="18"/>
      <c r="HB532" s="18"/>
      <c r="HC532" s="18"/>
      <c r="HD532" s="18"/>
      <c r="HE532" s="18"/>
      <c r="HF532" s="18"/>
      <c r="HG532" s="18"/>
      <c r="HH532" s="18"/>
      <c r="HI532" s="18"/>
      <c r="HJ532" s="18"/>
      <c r="HK532" s="18"/>
      <c r="HL532" s="18"/>
      <c r="HM532" s="18"/>
      <c r="HN532" s="18"/>
      <c r="HO532" s="18"/>
      <c r="HP532" s="18"/>
      <c r="HQ532" s="18"/>
      <c r="HR532" s="18"/>
      <c r="HS532" s="18"/>
      <c r="HT532" s="18"/>
      <c r="HU532" s="18"/>
      <c r="HV532" s="18"/>
      <c r="HW532" s="18"/>
      <c r="HX532" s="18"/>
      <c r="HY532" s="18"/>
      <c r="HZ532" s="18"/>
      <c r="IA532" s="18"/>
      <c r="IB532" s="18"/>
      <c r="IC532" s="18"/>
      <c r="ID532" s="18"/>
      <c r="IE532" s="18"/>
      <c r="IF532" s="18"/>
      <c r="IG532" s="18"/>
      <c r="IH532" s="18"/>
      <c r="II532" s="18"/>
      <c r="IJ532" s="18"/>
      <c r="IK532" s="18"/>
      <c r="IL532" s="18"/>
      <c r="IM532" s="18"/>
      <c r="IN532" s="18"/>
      <c r="IO532" s="18"/>
      <c r="IP532" s="18"/>
      <c r="IQ532" s="18"/>
      <c r="IR532" s="18"/>
      <c r="IS532" s="18"/>
      <c r="IT532" s="18"/>
      <c r="IU532" s="18"/>
      <c r="IV532" s="18"/>
      <c r="IW532" s="18"/>
      <c r="IX532" s="18"/>
      <c r="IY532" s="18"/>
      <c r="IZ532" s="18"/>
      <c r="JA532" s="18"/>
      <c r="JB532" s="18"/>
      <c r="JC532" s="18"/>
      <c r="JD532" s="18"/>
      <c r="JE532" s="18"/>
      <c r="JF532" s="18"/>
    </row>
    <row r="533" spans="36:266" x14ac:dyDescent="0.3">
      <c r="AJ533" s="24"/>
      <c r="AK533" s="24"/>
      <c r="AL533" s="20"/>
      <c r="AM533" s="23"/>
      <c r="AN533" s="18"/>
      <c r="AO533" s="24"/>
      <c r="AW533" s="71"/>
      <c r="AX533" s="71"/>
      <c r="AY533" s="71"/>
      <c r="BB533" s="25"/>
      <c r="BC533" s="21"/>
      <c r="BG533" s="18"/>
      <c r="BN533" s="22"/>
      <c r="BO533" s="22"/>
      <c r="BP533" s="22"/>
      <c r="BQ533" s="22"/>
      <c r="BR533" s="15"/>
      <c r="CF533" s="15"/>
      <c r="CL533" s="22"/>
      <c r="CM533" s="15"/>
      <c r="CR533" s="22"/>
      <c r="CT533" s="15"/>
      <c r="CW533" s="22"/>
      <c r="DA533" s="15"/>
      <c r="DH533" s="15"/>
      <c r="DJ533" s="22"/>
      <c r="DO533" s="15"/>
      <c r="DV533" s="15"/>
      <c r="EC533" s="15"/>
      <c r="EJ533" s="15"/>
      <c r="EQ533" s="15"/>
      <c r="EX533" s="15"/>
      <c r="FE533" s="15"/>
      <c r="FL533" s="15"/>
      <c r="FS533" s="15"/>
      <c r="FZ533" s="15"/>
      <c r="GG533" s="15"/>
      <c r="GN533" s="15"/>
      <c r="GP533" s="22"/>
      <c r="GQ533" s="22"/>
      <c r="GR533" s="22"/>
      <c r="GS533" s="22"/>
      <c r="GT533" s="22"/>
      <c r="GU533" s="15"/>
      <c r="GV533" s="22"/>
      <c r="GW533" s="22"/>
      <c r="GX533" s="22"/>
      <c r="GY533" s="18"/>
      <c r="GZ533" s="18"/>
      <c r="HA533" s="18"/>
      <c r="HB533" s="18"/>
      <c r="HC533" s="18"/>
      <c r="HD533" s="18"/>
      <c r="HE533" s="18"/>
      <c r="HF533" s="18"/>
      <c r="HG533" s="18"/>
      <c r="HH533" s="18"/>
      <c r="HI533" s="18"/>
      <c r="HJ533" s="18"/>
      <c r="HK533" s="18"/>
      <c r="HL533" s="18"/>
      <c r="HM533" s="18"/>
      <c r="HN533" s="18"/>
      <c r="HO533" s="18"/>
      <c r="HP533" s="18"/>
      <c r="HQ533" s="18"/>
      <c r="HR533" s="18"/>
      <c r="HS533" s="18"/>
      <c r="HT533" s="18"/>
      <c r="HU533" s="18"/>
      <c r="HV533" s="18"/>
      <c r="HW533" s="18"/>
      <c r="HX533" s="18"/>
      <c r="HY533" s="18"/>
      <c r="HZ533" s="18"/>
      <c r="IA533" s="18"/>
      <c r="IB533" s="18"/>
      <c r="IC533" s="18"/>
      <c r="ID533" s="18"/>
      <c r="IE533" s="18"/>
      <c r="IF533" s="18"/>
      <c r="IG533" s="18"/>
      <c r="IH533" s="18"/>
      <c r="II533" s="18"/>
      <c r="IJ533" s="18"/>
      <c r="IK533" s="18"/>
      <c r="IL533" s="18"/>
      <c r="IM533" s="18"/>
      <c r="IN533" s="18"/>
      <c r="IO533" s="18"/>
      <c r="IP533" s="18"/>
      <c r="IQ533" s="18"/>
      <c r="IR533" s="18"/>
      <c r="IS533" s="18"/>
      <c r="IT533" s="18"/>
      <c r="IU533" s="18"/>
      <c r="IV533" s="18"/>
      <c r="IW533" s="18"/>
      <c r="IX533" s="18"/>
      <c r="IY533" s="18"/>
      <c r="IZ533" s="18"/>
      <c r="JA533" s="18"/>
      <c r="JB533" s="18"/>
      <c r="JC533" s="18"/>
      <c r="JD533" s="18"/>
      <c r="JE533" s="18"/>
      <c r="JF533" s="18"/>
    </row>
    <row r="534" spans="36:266" x14ac:dyDescent="0.3">
      <c r="AJ534" s="24"/>
      <c r="AK534" s="24"/>
      <c r="AL534" s="20"/>
      <c r="AM534" s="23"/>
      <c r="AN534" s="18"/>
      <c r="AO534" s="24"/>
      <c r="AW534" s="71"/>
      <c r="AX534" s="71"/>
      <c r="AY534" s="71"/>
      <c r="BB534" s="25"/>
      <c r="BC534" s="21"/>
      <c r="BG534" s="18"/>
      <c r="BN534" s="22"/>
      <c r="BO534" s="22"/>
      <c r="BP534" s="22"/>
      <c r="BQ534" s="22"/>
      <c r="BR534" s="15"/>
      <c r="CF534" s="15"/>
      <c r="CL534" s="22"/>
      <c r="CM534" s="15"/>
      <c r="CR534" s="22"/>
      <c r="CT534" s="15"/>
      <c r="CW534" s="22"/>
      <c r="DA534" s="15"/>
      <c r="DH534" s="15"/>
      <c r="DJ534" s="22"/>
      <c r="DO534" s="15"/>
      <c r="DV534" s="15"/>
      <c r="EC534" s="15"/>
      <c r="EJ534" s="15"/>
      <c r="EQ534" s="15"/>
      <c r="EX534" s="15"/>
      <c r="FE534" s="15"/>
      <c r="FL534" s="15"/>
      <c r="FS534" s="15"/>
      <c r="FZ534" s="15"/>
      <c r="GG534" s="15"/>
      <c r="GN534" s="15"/>
      <c r="GP534" s="22"/>
      <c r="GQ534" s="22"/>
      <c r="GR534" s="22"/>
      <c r="GS534" s="22"/>
      <c r="GT534" s="22"/>
      <c r="GU534" s="15"/>
      <c r="GV534" s="22"/>
      <c r="GW534" s="22"/>
      <c r="GX534" s="22"/>
      <c r="GY534" s="18"/>
      <c r="GZ534" s="18"/>
      <c r="HA534" s="18"/>
      <c r="HB534" s="18"/>
      <c r="HC534" s="18"/>
      <c r="HD534" s="18"/>
      <c r="HE534" s="18"/>
      <c r="HF534" s="18"/>
      <c r="HG534" s="18"/>
      <c r="HH534" s="18"/>
      <c r="HI534" s="18"/>
      <c r="HJ534" s="18"/>
      <c r="HK534" s="18"/>
      <c r="HL534" s="18"/>
      <c r="HM534" s="18"/>
      <c r="HN534" s="18"/>
      <c r="HO534" s="18"/>
      <c r="HP534" s="18"/>
      <c r="HQ534" s="18"/>
      <c r="HR534" s="18"/>
      <c r="HS534" s="18"/>
      <c r="HT534" s="18"/>
      <c r="HU534" s="18"/>
      <c r="HV534" s="18"/>
      <c r="HW534" s="18"/>
      <c r="HX534" s="18"/>
      <c r="HY534" s="18"/>
      <c r="HZ534" s="18"/>
      <c r="IA534" s="18"/>
      <c r="IB534" s="18"/>
      <c r="IC534" s="18"/>
      <c r="ID534" s="18"/>
      <c r="IE534" s="18"/>
      <c r="IF534" s="18"/>
      <c r="IG534" s="18"/>
      <c r="IH534" s="18"/>
      <c r="II534" s="18"/>
      <c r="IJ534" s="18"/>
      <c r="IK534" s="18"/>
      <c r="IL534" s="18"/>
      <c r="IM534" s="18"/>
      <c r="IN534" s="18"/>
      <c r="IO534" s="18"/>
      <c r="IP534" s="18"/>
      <c r="IQ534" s="18"/>
      <c r="IR534" s="18"/>
      <c r="IS534" s="18"/>
      <c r="IT534" s="18"/>
      <c r="IU534" s="18"/>
      <c r="IV534" s="18"/>
      <c r="IW534" s="18"/>
      <c r="IX534" s="18"/>
      <c r="IY534" s="18"/>
      <c r="IZ534" s="18"/>
      <c r="JA534" s="18"/>
      <c r="JB534" s="18"/>
      <c r="JC534" s="18"/>
      <c r="JD534" s="18"/>
      <c r="JE534" s="18"/>
      <c r="JF534" s="18"/>
    </row>
    <row r="535" spans="36:266" x14ac:dyDescent="0.3">
      <c r="AJ535" s="24"/>
      <c r="AK535" s="24"/>
      <c r="AL535" s="20"/>
      <c r="AM535" s="23"/>
      <c r="AN535" s="18"/>
      <c r="AO535" s="24"/>
      <c r="AW535" s="71"/>
      <c r="AX535" s="71"/>
      <c r="AY535" s="71"/>
      <c r="BB535" s="25"/>
      <c r="BC535" s="21"/>
      <c r="BG535" s="18"/>
      <c r="BN535" s="22"/>
      <c r="BO535" s="22"/>
      <c r="BP535" s="22"/>
      <c r="BQ535" s="22"/>
      <c r="BR535" s="15"/>
      <c r="CF535" s="15"/>
      <c r="CL535" s="22"/>
      <c r="CM535" s="15"/>
      <c r="CR535" s="22"/>
      <c r="CT535" s="15"/>
      <c r="CW535" s="22"/>
      <c r="DA535" s="15"/>
      <c r="DH535" s="15"/>
      <c r="DJ535" s="22"/>
      <c r="DO535" s="15"/>
      <c r="DV535" s="15"/>
      <c r="EC535" s="15"/>
      <c r="EJ535" s="15"/>
      <c r="EQ535" s="15"/>
      <c r="EX535" s="15"/>
      <c r="FE535" s="15"/>
      <c r="FL535" s="15"/>
      <c r="FS535" s="15"/>
      <c r="FZ535" s="15"/>
      <c r="GG535" s="15"/>
      <c r="GN535" s="15"/>
      <c r="GP535" s="22"/>
      <c r="GQ535" s="22"/>
      <c r="GR535" s="22"/>
      <c r="GS535" s="22"/>
      <c r="GT535" s="22"/>
      <c r="GU535" s="15"/>
      <c r="GV535" s="22"/>
      <c r="GW535" s="22"/>
      <c r="GX535" s="22"/>
      <c r="GY535" s="18"/>
      <c r="GZ535" s="18"/>
      <c r="HA535" s="18"/>
      <c r="HB535" s="18"/>
      <c r="HC535" s="18"/>
      <c r="HD535" s="18"/>
      <c r="HE535" s="18"/>
      <c r="HF535" s="18"/>
      <c r="HG535" s="18"/>
      <c r="HH535" s="18"/>
      <c r="HI535" s="18"/>
      <c r="HJ535" s="18"/>
      <c r="HK535" s="18"/>
      <c r="HL535" s="18"/>
      <c r="HM535" s="18"/>
      <c r="HN535" s="18"/>
      <c r="HO535" s="18"/>
      <c r="HP535" s="18"/>
      <c r="HQ535" s="18"/>
      <c r="HR535" s="18"/>
      <c r="HS535" s="18"/>
      <c r="HT535" s="18"/>
      <c r="HU535" s="18"/>
      <c r="HV535" s="18"/>
      <c r="HW535" s="18"/>
      <c r="HX535" s="18"/>
      <c r="HY535" s="18"/>
      <c r="HZ535" s="18"/>
      <c r="IA535" s="18"/>
      <c r="IB535" s="18"/>
      <c r="IC535" s="18"/>
      <c r="ID535" s="18"/>
      <c r="IE535" s="18"/>
      <c r="IF535" s="18"/>
      <c r="IG535" s="18"/>
      <c r="IH535" s="18"/>
      <c r="II535" s="18"/>
      <c r="IJ535" s="18"/>
      <c r="IK535" s="18"/>
      <c r="IL535" s="18"/>
      <c r="IM535" s="18"/>
      <c r="IN535" s="18"/>
      <c r="IO535" s="18"/>
      <c r="IP535" s="18"/>
      <c r="IQ535" s="18"/>
      <c r="IR535" s="18"/>
      <c r="IS535" s="18"/>
      <c r="IT535" s="18"/>
      <c r="IU535" s="18"/>
      <c r="IV535" s="18"/>
      <c r="IW535" s="18"/>
      <c r="IX535" s="18"/>
      <c r="IY535" s="18"/>
      <c r="IZ535" s="18"/>
      <c r="JA535" s="18"/>
      <c r="JB535" s="18"/>
      <c r="JC535" s="18"/>
      <c r="JD535" s="18"/>
      <c r="JE535" s="18"/>
      <c r="JF535" s="18"/>
    </row>
    <row r="536" spans="36:266" x14ac:dyDescent="0.3">
      <c r="AJ536" s="24"/>
      <c r="AK536" s="24"/>
      <c r="AL536" s="20"/>
      <c r="AM536" s="23"/>
      <c r="AN536" s="18"/>
      <c r="AO536" s="24"/>
      <c r="AW536" s="71"/>
      <c r="AX536" s="71"/>
      <c r="AY536" s="71"/>
      <c r="BB536" s="25"/>
      <c r="BC536" s="21"/>
      <c r="BG536" s="18"/>
      <c r="BN536" s="22"/>
      <c r="BO536" s="22"/>
      <c r="BP536" s="22"/>
      <c r="BQ536" s="22"/>
      <c r="BR536" s="15"/>
      <c r="CF536" s="15"/>
      <c r="CL536" s="22"/>
      <c r="CM536" s="15"/>
      <c r="CR536" s="22"/>
      <c r="CT536" s="15"/>
      <c r="CW536" s="22"/>
      <c r="DA536" s="15"/>
      <c r="DH536" s="15"/>
      <c r="DJ536" s="22"/>
      <c r="DO536" s="15"/>
      <c r="DV536" s="15"/>
      <c r="EC536" s="15"/>
      <c r="EJ536" s="15"/>
      <c r="EQ536" s="15"/>
      <c r="EX536" s="15"/>
      <c r="FE536" s="15"/>
      <c r="FL536" s="15"/>
      <c r="FS536" s="15"/>
      <c r="FZ536" s="15"/>
      <c r="GG536" s="15"/>
      <c r="GN536" s="15"/>
      <c r="GP536" s="22"/>
      <c r="GQ536" s="22"/>
      <c r="GR536" s="22"/>
      <c r="GS536" s="22"/>
      <c r="GT536" s="22"/>
      <c r="GU536" s="15"/>
      <c r="GV536" s="22"/>
      <c r="GW536" s="22"/>
      <c r="GX536" s="22"/>
      <c r="GY536" s="18"/>
      <c r="GZ536" s="18"/>
      <c r="HA536" s="18"/>
      <c r="HB536" s="18"/>
      <c r="HC536" s="18"/>
      <c r="HD536" s="18"/>
      <c r="HE536" s="18"/>
      <c r="HF536" s="18"/>
      <c r="HG536" s="18"/>
      <c r="HH536" s="18"/>
      <c r="HI536" s="18"/>
      <c r="HJ536" s="18"/>
      <c r="HK536" s="18"/>
      <c r="HL536" s="18"/>
      <c r="HM536" s="18"/>
      <c r="HN536" s="18"/>
      <c r="HO536" s="18"/>
      <c r="HP536" s="18"/>
      <c r="HQ536" s="18"/>
      <c r="HR536" s="18"/>
      <c r="HS536" s="18"/>
      <c r="HT536" s="18"/>
      <c r="HU536" s="18"/>
      <c r="HV536" s="18"/>
      <c r="HW536" s="18"/>
      <c r="HX536" s="18"/>
      <c r="HY536" s="18"/>
      <c r="HZ536" s="18"/>
      <c r="IA536" s="18"/>
      <c r="IB536" s="18"/>
      <c r="IC536" s="18"/>
      <c r="ID536" s="18"/>
      <c r="IE536" s="18"/>
      <c r="IF536" s="18"/>
      <c r="IG536" s="18"/>
      <c r="IH536" s="18"/>
      <c r="II536" s="18"/>
      <c r="IJ536" s="18"/>
      <c r="IK536" s="18"/>
      <c r="IL536" s="18"/>
      <c r="IM536" s="18"/>
      <c r="IN536" s="18"/>
      <c r="IO536" s="18"/>
      <c r="IP536" s="18"/>
      <c r="IQ536" s="18"/>
      <c r="IR536" s="18"/>
      <c r="IS536" s="18"/>
      <c r="IT536" s="18"/>
      <c r="IU536" s="18"/>
      <c r="IV536" s="18"/>
      <c r="IW536" s="18"/>
      <c r="IX536" s="18"/>
      <c r="IY536" s="18"/>
      <c r="IZ536" s="18"/>
      <c r="JA536" s="18"/>
      <c r="JB536" s="18"/>
      <c r="JC536" s="18"/>
      <c r="JD536" s="18"/>
      <c r="JE536" s="18"/>
      <c r="JF536" s="18"/>
    </row>
    <row r="537" spans="36:266" x14ac:dyDescent="0.3">
      <c r="AJ537" s="24"/>
      <c r="AK537" s="24"/>
      <c r="AL537" s="20"/>
      <c r="AM537" s="23"/>
      <c r="AN537" s="18"/>
      <c r="AO537" s="24"/>
      <c r="AW537" s="71"/>
      <c r="AX537" s="71"/>
      <c r="AY537" s="71"/>
      <c r="BB537" s="25"/>
      <c r="BC537" s="21"/>
      <c r="BG537" s="18"/>
      <c r="BN537" s="22"/>
      <c r="BO537" s="22"/>
      <c r="BP537" s="22"/>
      <c r="BQ537" s="22"/>
      <c r="BR537" s="15"/>
      <c r="CF537" s="15"/>
      <c r="CL537" s="22"/>
      <c r="CM537" s="15"/>
      <c r="CR537" s="22"/>
      <c r="CT537" s="15"/>
      <c r="CW537" s="22"/>
      <c r="DA537" s="15"/>
      <c r="DH537" s="15"/>
      <c r="DJ537" s="22"/>
      <c r="DO537" s="15"/>
      <c r="DV537" s="15"/>
      <c r="EC537" s="15"/>
      <c r="EJ537" s="15"/>
      <c r="EQ537" s="15"/>
      <c r="EX537" s="15"/>
      <c r="FE537" s="15"/>
      <c r="FL537" s="15"/>
      <c r="FS537" s="15"/>
      <c r="FZ537" s="15"/>
      <c r="GG537" s="15"/>
      <c r="GN537" s="15"/>
      <c r="GP537" s="22"/>
      <c r="GQ537" s="22"/>
      <c r="GR537" s="22"/>
      <c r="GS537" s="22"/>
      <c r="GT537" s="22"/>
      <c r="GU537" s="15"/>
      <c r="GV537" s="22"/>
      <c r="GW537" s="22"/>
      <c r="GX537" s="22"/>
      <c r="GY537" s="18"/>
      <c r="GZ537" s="18"/>
      <c r="HA537" s="18"/>
      <c r="HB537" s="18"/>
      <c r="HC537" s="18"/>
      <c r="HD537" s="18"/>
      <c r="HE537" s="18"/>
      <c r="HF537" s="18"/>
      <c r="HG537" s="18"/>
      <c r="HH537" s="18"/>
      <c r="HI537" s="18"/>
      <c r="HJ537" s="18"/>
      <c r="HK537" s="18"/>
      <c r="HL537" s="18"/>
      <c r="HM537" s="18"/>
      <c r="HN537" s="18"/>
      <c r="HO537" s="18"/>
      <c r="HP537" s="18"/>
      <c r="HQ537" s="18"/>
      <c r="HR537" s="18"/>
      <c r="HS537" s="18"/>
      <c r="HT537" s="18"/>
      <c r="HU537" s="18"/>
      <c r="HV537" s="18"/>
      <c r="HW537" s="18"/>
      <c r="HX537" s="18"/>
      <c r="HY537" s="18"/>
      <c r="HZ537" s="18"/>
      <c r="IA537" s="18"/>
      <c r="IB537" s="18"/>
      <c r="IC537" s="18"/>
      <c r="ID537" s="18"/>
      <c r="IE537" s="18"/>
      <c r="IF537" s="18"/>
      <c r="IG537" s="18"/>
      <c r="IH537" s="18"/>
      <c r="II537" s="18"/>
      <c r="IJ537" s="18"/>
      <c r="IK537" s="18"/>
      <c r="IL537" s="18"/>
      <c r="IM537" s="18"/>
      <c r="IN537" s="18"/>
      <c r="IO537" s="18"/>
      <c r="IP537" s="18"/>
      <c r="IQ537" s="18"/>
      <c r="IR537" s="18"/>
      <c r="IS537" s="18"/>
      <c r="IT537" s="18"/>
      <c r="IU537" s="18"/>
      <c r="IV537" s="18"/>
      <c r="IW537" s="18"/>
      <c r="IX537" s="18"/>
      <c r="IY537" s="18"/>
      <c r="IZ537" s="18"/>
      <c r="JA537" s="18"/>
      <c r="JB537" s="18"/>
      <c r="JC537" s="18"/>
      <c r="JD537" s="18"/>
      <c r="JE537" s="18"/>
      <c r="JF537" s="18"/>
    </row>
    <row r="538" spans="36:266" x14ac:dyDescent="0.3">
      <c r="AJ538" s="24"/>
      <c r="AK538" s="24"/>
      <c r="AL538" s="20"/>
      <c r="AM538" s="23"/>
      <c r="AN538" s="18"/>
      <c r="AO538" s="24"/>
      <c r="AW538" s="71"/>
      <c r="AX538" s="71"/>
      <c r="AY538" s="71"/>
      <c r="BB538" s="25"/>
      <c r="BC538" s="21"/>
      <c r="BG538" s="18"/>
      <c r="BN538" s="22"/>
      <c r="BO538" s="22"/>
      <c r="BP538" s="22"/>
      <c r="BQ538" s="22"/>
      <c r="BR538" s="15"/>
      <c r="CF538" s="15"/>
      <c r="CL538" s="22"/>
      <c r="CM538" s="15"/>
      <c r="CR538" s="22"/>
      <c r="CT538" s="15"/>
      <c r="CW538" s="22"/>
      <c r="DA538" s="15"/>
      <c r="DH538" s="15"/>
      <c r="DJ538" s="22"/>
      <c r="DO538" s="15"/>
      <c r="DV538" s="15"/>
      <c r="EC538" s="15"/>
      <c r="EJ538" s="15"/>
      <c r="EQ538" s="15"/>
      <c r="EX538" s="15"/>
      <c r="FE538" s="15"/>
      <c r="FL538" s="15"/>
      <c r="FS538" s="15"/>
      <c r="FZ538" s="15"/>
      <c r="GG538" s="15"/>
      <c r="GN538" s="15"/>
      <c r="GP538" s="22"/>
      <c r="GQ538" s="22"/>
      <c r="GR538" s="22"/>
      <c r="GS538" s="22"/>
      <c r="GT538" s="22"/>
      <c r="GU538" s="15"/>
      <c r="GV538" s="22"/>
      <c r="GW538" s="22"/>
      <c r="GX538" s="22"/>
      <c r="GY538" s="18"/>
      <c r="GZ538" s="18"/>
      <c r="HA538" s="18"/>
      <c r="HB538" s="18"/>
      <c r="HC538" s="18"/>
      <c r="HD538" s="18"/>
      <c r="HE538" s="18"/>
      <c r="HF538" s="18"/>
      <c r="HG538" s="18"/>
      <c r="HH538" s="18"/>
      <c r="HI538" s="18"/>
      <c r="HJ538" s="18"/>
      <c r="HK538" s="18"/>
      <c r="HL538" s="18"/>
      <c r="HM538" s="18"/>
      <c r="HN538" s="18"/>
      <c r="HO538" s="18"/>
      <c r="HP538" s="18"/>
      <c r="HQ538" s="18"/>
      <c r="HR538" s="18"/>
      <c r="HS538" s="18"/>
      <c r="HT538" s="18"/>
      <c r="HU538" s="18"/>
      <c r="HV538" s="18"/>
      <c r="HW538" s="18"/>
      <c r="HX538" s="18"/>
      <c r="HY538" s="18"/>
      <c r="HZ538" s="18"/>
      <c r="IA538" s="18"/>
      <c r="IB538" s="18"/>
      <c r="IC538" s="18"/>
      <c r="ID538" s="18"/>
      <c r="IE538" s="18"/>
      <c r="IF538" s="18"/>
      <c r="IG538" s="18"/>
      <c r="IH538" s="18"/>
      <c r="II538" s="18"/>
      <c r="IJ538" s="18"/>
      <c r="IK538" s="18"/>
      <c r="IL538" s="18"/>
      <c r="IM538" s="18"/>
      <c r="IN538" s="18"/>
      <c r="IO538" s="18"/>
      <c r="IP538" s="18"/>
      <c r="IQ538" s="18"/>
      <c r="IR538" s="18"/>
      <c r="IS538" s="18"/>
      <c r="IT538" s="18"/>
      <c r="IU538" s="18"/>
      <c r="IV538" s="18"/>
      <c r="IW538" s="18"/>
      <c r="IX538" s="18"/>
      <c r="IY538" s="18"/>
      <c r="IZ538" s="18"/>
      <c r="JA538" s="18"/>
      <c r="JB538" s="18"/>
      <c r="JC538" s="18"/>
      <c r="JD538" s="18"/>
      <c r="JE538" s="18"/>
      <c r="JF538" s="18"/>
    </row>
    <row r="539" spans="36:266" x14ac:dyDescent="0.3">
      <c r="AJ539" s="24"/>
      <c r="AK539" s="24"/>
      <c r="AL539" s="20"/>
      <c r="AM539" s="23"/>
      <c r="AN539" s="18"/>
      <c r="AO539" s="24"/>
      <c r="AW539" s="71"/>
      <c r="AX539" s="71"/>
      <c r="AY539" s="71"/>
      <c r="BB539" s="25"/>
      <c r="BC539" s="21"/>
      <c r="BG539" s="18"/>
      <c r="BN539" s="22"/>
      <c r="BO539" s="22"/>
      <c r="BP539" s="22"/>
      <c r="BQ539" s="22"/>
      <c r="BR539" s="15"/>
      <c r="CF539" s="15"/>
      <c r="CL539" s="22"/>
      <c r="CM539" s="15"/>
      <c r="CR539" s="22"/>
      <c r="CT539" s="15"/>
      <c r="CW539" s="22"/>
      <c r="DA539" s="15"/>
      <c r="DH539" s="15"/>
      <c r="DJ539" s="22"/>
      <c r="DO539" s="15"/>
      <c r="DV539" s="15"/>
      <c r="EC539" s="15"/>
      <c r="EJ539" s="15"/>
      <c r="EQ539" s="15"/>
      <c r="EX539" s="15"/>
      <c r="FE539" s="15"/>
      <c r="FL539" s="15"/>
      <c r="FS539" s="15"/>
      <c r="FZ539" s="15"/>
      <c r="GG539" s="15"/>
      <c r="GN539" s="15"/>
      <c r="GP539" s="22"/>
      <c r="GQ539" s="22"/>
      <c r="GR539" s="22"/>
      <c r="GS539" s="22"/>
      <c r="GT539" s="22"/>
      <c r="GU539" s="15"/>
      <c r="GV539" s="22"/>
      <c r="GW539" s="22"/>
      <c r="GX539" s="22"/>
      <c r="GY539" s="18"/>
      <c r="GZ539" s="18"/>
      <c r="HA539" s="18"/>
      <c r="HB539" s="18"/>
      <c r="HC539" s="18"/>
      <c r="HD539" s="18"/>
      <c r="HE539" s="18"/>
      <c r="HF539" s="18"/>
      <c r="HG539" s="18"/>
      <c r="HH539" s="18"/>
      <c r="HI539" s="18"/>
      <c r="HJ539" s="18"/>
      <c r="HK539" s="18"/>
      <c r="HL539" s="18"/>
      <c r="HM539" s="18"/>
      <c r="HN539" s="18"/>
      <c r="HO539" s="18"/>
      <c r="HP539" s="18"/>
      <c r="HQ539" s="18"/>
      <c r="HR539" s="18"/>
      <c r="HS539" s="18"/>
      <c r="HT539" s="18"/>
      <c r="HU539" s="18"/>
      <c r="HV539" s="18"/>
      <c r="HW539" s="18"/>
      <c r="HX539" s="18"/>
      <c r="HY539" s="18"/>
      <c r="HZ539" s="18"/>
      <c r="IA539" s="18"/>
      <c r="IB539" s="18"/>
      <c r="IC539" s="18"/>
      <c r="ID539" s="18"/>
      <c r="IE539" s="18"/>
      <c r="IF539" s="18"/>
      <c r="IG539" s="18"/>
      <c r="IH539" s="18"/>
      <c r="II539" s="18"/>
      <c r="IJ539" s="18"/>
      <c r="IK539" s="18"/>
      <c r="IL539" s="18"/>
      <c r="IM539" s="18"/>
      <c r="IN539" s="18"/>
      <c r="IO539" s="18"/>
      <c r="IP539" s="18"/>
      <c r="IQ539" s="18"/>
      <c r="IR539" s="18"/>
      <c r="IS539" s="18"/>
      <c r="IT539" s="18"/>
      <c r="IU539" s="18"/>
      <c r="IV539" s="18"/>
      <c r="IW539" s="18"/>
      <c r="IX539" s="18"/>
      <c r="IY539" s="18"/>
      <c r="IZ539" s="18"/>
      <c r="JA539" s="18"/>
      <c r="JB539" s="18"/>
      <c r="JC539" s="18"/>
      <c r="JD539" s="18"/>
      <c r="JE539" s="18"/>
      <c r="JF539" s="18"/>
    </row>
    <row r="540" spans="36:266" x14ac:dyDescent="0.3">
      <c r="AJ540" s="24"/>
      <c r="AK540" s="24"/>
      <c r="AL540" s="20"/>
      <c r="AM540" s="23"/>
      <c r="AN540" s="18"/>
      <c r="AO540" s="24"/>
      <c r="AW540" s="71"/>
      <c r="AX540" s="71"/>
      <c r="AY540" s="71"/>
      <c r="BB540" s="25"/>
      <c r="BC540" s="21"/>
      <c r="BG540" s="18"/>
      <c r="BN540" s="22"/>
      <c r="BO540" s="22"/>
      <c r="BP540" s="22"/>
      <c r="BQ540" s="22"/>
      <c r="BR540" s="15"/>
      <c r="CF540" s="15"/>
      <c r="CL540" s="22"/>
      <c r="CM540" s="15"/>
      <c r="CR540" s="22"/>
      <c r="CT540" s="15"/>
      <c r="CW540" s="22"/>
      <c r="DA540" s="15"/>
      <c r="DH540" s="15"/>
      <c r="DJ540" s="22"/>
      <c r="DO540" s="15"/>
      <c r="DV540" s="15"/>
      <c r="EC540" s="15"/>
      <c r="EJ540" s="15"/>
      <c r="EQ540" s="15"/>
      <c r="EX540" s="15"/>
      <c r="FE540" s="15"/>
      <c r="FL540" s="15"/>
      <c r="FS540" s="15"/>
      <c r="FZ540" s="15"/>
      <c r="GG540" s="15"/>
      <c r="GN540" s="15"/>
      <c r="GP540" s="22"/>
      <c r="GQ540" s="22"/>
      <c r="GR540" s="22"/>
      <c r="GS540" s="22"/>
      <c r="GT540" s="22"/>
      <c r="GU540" s="15"/>
      <c r="GV540" s="22"/>
      <c r="GW540" s="22"/>
      <c r="GX540" s="22"/>
      <c r="GY540" s="18"/>
      <c r="GZ540" s="18"/>
      <c r="HA540" s="18"/>
      <c r="HB540" s="18"/>
      <c r="HC540" s="18"/>
      <c r="HD540" s="18"/>
      <c r="HE540" s="18"/>
      <c r="HF540" s="18"/>
      <c r="HG540" s="18"/>
      <c r="HH540" s="18"/>
      <c r="HI540" s="18"/>
      <c r="HJ540" s="18"/>
      <c r="HK540" s="18"/>
      <c r="HL540" s="18"/>
      <c r="HM540" s="18"/>
      <c r="HN540" s="18"/>
      <c r="HO540" s="18"/>
      <c r="HP540" s="18"/>
      <c r="HQ540" s="18"/>
      <c r="HR540" s="18"/>
      <c r="HS540" s="18"/>
      <c r="HT540" s="18"/>
      <c r="HU540" s="18"/>
      <c r="HV540" s="18"/>
      <c r="HW540" s="18"/>
      <c r="HX540" s="18"/>
      <c r="HY540" s="18"/>
      <c r="HZ540" s="18"/>
      <c r="IA540" s="18"/>
      <c r="IB540" s="18"/>
      <c r="IC540" s="18"/>
      <c r="ID540" s="18"/>
      <c r="IE540" s="18"/>
      <c r="IF540" s="18"/>
      <c r="IG540" s="18"/>
      <c r="IH540" s="18"/>
      <c r="II540" s="18"/>
      <c r="IJ540" s="18"/>
      <c r="IK540" s="18"/>
      <c r="IL540" s="18"/>
      <c r="IM540" s="18"/>
      <c r="IN540" s="18"/>
      <c r="IO540" s="18"/>
      <c r="IP540" s="18"/>
      <c r="IQ540" s="18"/>
      <c r="IR540" s="18"/>
      <c r="IS540" s="18"/>
      <c r="IT540" s="18"/>
      <c r="IU540" s="18"/>
      <c r="IV540" s="18"/>
      <c r="IW540" s="18"/>
      <c r="IX540" s="18"/>
      <c r="IY540" s="18"/>
      <c r="IZ540" s="18"/>
      <c r="JA540" s="18"/>
      <c r="JB540" s="18"/>
      <c r="JC540" s="18"/>
      <c r="JD540" s="18"/>
      <c r="JE540" s="18"/>
      <c r="JF540" s="18"/>
    </row>
    <row r="541" spans="36:266" x14ac:dyDescent="0.3">
      <c r="AJ541" s="24"/>
      <c r="AK541" s="24"/>
      <c r="AL541" s="20"/>
      <c r="AM541" s="23"/>
      <c r="AN541" s="18"/>
      <c r="AO541" s="24"/>
      <c r="AW541" s="71"/>
      <c r="AX541" s="71"/>
      <c r="AY541" s="71"/>
      <c r="BB541" s="25"/>
      <c r="BC541" s="21"/>
      <c r="BG541" s="18"/>
      <c r="BN541" s="22"/>
      <c r="BO541" s="22"/>
      <c r="BP541" s="22"/>
      <c r="BQ541" s="22"/>
      <c r="BR541" s="15"/>
      <c r="CF541" s="15"/>
      <c r="CL541" s="22"/>
      <c r="CM541" s="15"/>
      <c r="CR541" s="22"/>
      <c r="CT541" s="15"/>
      <c r="CW541" s="22"/>
      <c r="DA541" s="15"/>
      <c r="DH541" s="15"/>
      <c r="DJ541" s="22"/>
      <c r="DO541" s="15"/>
      <c r="DV541" s="15"/>
      <c r="EC541" s="15"/>
      <c r="EJ541" s="15"/>
      <c r="EQ541" s="15"/>
      <c r="EX541" s="15"/>
      <c r="FE541" s="15"/>
      <c r="FL541" s="15"/>
      <c r="FS541" s="15"/>
      <c r="FZ541" s="15"/>
      <c r="GG541" s="15"/>
      <c r="GN541" s="15"/>
      <c r="GP541" s="22"/>
      <c r="GQ541" s="22"/>
      <c r="GR541" s="22"/>
      <c r="GS541" s="22"/>
      <c r="GT541" s="22"/>
      <c r="GU541" s="15"/>
      <c r="GV541" s="22"/>
      <c r="GW541" s="22"/>
      <c r="GX541" s="22"/>
      <c r="GY541" s="18"/>
      <c r="GZ541" s="18"/>
      <c r="HA541" s="18"/>
      <c r="HB541" s="18"/>
      <c r="HC541" s="18"/>
      <c r="HD541" s="18"/>
      <c r="HE541" s="18"/>
      <c r="HF541" s="18"/>
      <c r="HG541" s="18"/>
      <c r="HH541" s="18"/>
      <c r="HI541" s="18"/>
      <c r="HJ541" s="18"/>
      <c r="HK541" s="18"/>
      <c r="HL541" s="18"/>
      <c r="HM541" s="18"/>
      <c r="HN541" s="18"/>
      <c r="HO541" s="18"/>
      <c r="HP541" s="18"/>
      <c r="HQ541" s="18"/>
      <c r="HR541" s="18"/>
      <c r="HS541" s="18"/>
      <c r="HT541" s="18"/>
      <c r="HU541" s="18"/>
      <c r="HV541" s="18"/>
      <c r="HW541" s="18"/>
      <c r="HX541" s="18"/>
      <c r="HY541" s="18"/>
      <c r="HZ541" s="18"/>
      <c r="IA541" s="18"/>
      <c r="IB541" s="18"/>
      <c r="IC541" s="18"/>
      <c r="ID541" s="18"/>
      <c r="IE541" s="18"/>
      <c r="IF541" s="18"/>
      <c r="IG541" s="18"/>
      <c r="IH541" s="18"/>
      <c r="II541" s="18"/>
      <c r="IJ541" s="18"/>
      <c r="IK541" s="18"/>
      <c r="IL541" s="18"/>
      <c r="IM541" s="18"/>
      <c r="IN541" s="18"/>
      <c r="IO541" s="18"/>
      <c r="IP541" s="18"/>
      <c r="IQ541" s="18"/>
      <c r="IR541" s="18"/>
      <c r="IS541" s="18"/>
      <c r="IT541" s="18"/>
      <c r="IU541" s="18"/>
      <c r="IV541" s="18"/>
      <c r="IW541" s="18"/>
      <c r="IX541" s="18"/>
      <c r="IY541" s="18"/>
      <c r="IZ541" s="18"/>
      <c r="JA541" s="18"/>
      <c r="JB541" s="18"/>
      <c r="JC541" s="18"/>
      <c r="JD541" s="18"/>
      <c r="JE541" s="18"/>
      <c r="JF541" s="18"/>
    </row>
    <row r="542" spans="36:266" x14ac:dyDescent="0.3">
      <c r="AJ542" s="24"/>
      <c r="AK542" s="24"/>
      <c r="AL542" s="20"/>
      <c r="AM542" s="23"/>
      <c r="AN542" s="18"/>
      <c r="AO542" s="24"/>
      <c r="AW542" s="71"/>
      <c r="AX542" s="71"/>
      <c r="AY542" s="71"/>
      <c r="BB542" s="25"/>
      <c r="BC542" s="21"/>
      <c r="BG542" s="18"/>
      <c r="BN542" s="22"/>
      <c r="BO542" s="22"/>
      <c r="BP542" s="22"/>
      <c r="BQ542" s="22"/>
      <c r="BR542" s="15"/>
      <c r="CF542" s="15"/>
      <c r="CL542" s="22"/>
      <c r="CM542" s="15"/>
      <c r="CR542" s="22"/>
      <c r="CT542" s="15"/>
      <c r="CW542" s="22"/>
      <c r="DA542" s="15"/>
      <c r="DH542" s="15"/>
      <c r="DJ542" s="22"/>
      <c r="DO542" s="15"/>
      <c r="DV542" s="15"/>
      <c r="EC542" s="15"/>
      <c r="EJ542" s="15"/>
      <c r="EQ542" s="15"/>
      <c r="EX542" s="15"/>
      <c r="FE542" s="15"/>
      <c r="FL542" s="15"/>
      <c r="FS542" s="15"/>
      <c r="FZ542" s="15"/>
      <c r="GG542" s="15"/>
      <c r="GN542" s="15"/>
      <c r="GP542" s="22"/>
      <c r="GQ542" s="22"/>
      <c r="GR542" s="22"/>
      <c r="GS542" s="22"/>
      <c r="GT542" s="22"/>
      <c r="GU542" s="15"/>
      <c r="GV542" s="22"/>
      <c r="GW542" s="22"/>
      <c r="GX542" s="22"/>
      <c r="GY542" s="18"/>
      <c r="GZ542" s="18"/>
      <c r="HA542" s="18"/>
      <c r="HB542" s="18"/>
      <c r="HC542" s="18"/>
      <c r="HD542" s="18"/>
      <c r="HE542" s="18"/>
      <c r="HF542" s="18"/>
      <c r="HG542" s="18"/>
      <c r="HH542" s="18"/>
      <c r="HI542" s="18"/>
      <c r="HJ542" s="18"/>
      <c r="HK542" s="18"/>
      <c r="HL542" s="18"/>
      <c r="HM542" s="18"/>
      <c r="HN542" s="18"/>
      <c r="HO542" s="18"/>
      <c r="HP542" s="18"/>
      <c r="HQ542" s="18"/>
      <c r="HR542" s="18"/>
      <c r="HS542" s="18"/>
      <c r="HT542" s="18"/>
      <c r="HU542" s="18"/>
      <c r="HV542" s="18"/>
      <c r="HW542" s="18"/>
      <c r="HX542" s="18"/>
      <c r="HY542" s="18"/>
      <c r="HZ542" s="18"/>
      <c r="IA542" s="18"/>
      <c r="IB542" s="18"/>
      <c r="IC542" s="18"/>
      <c r="ID542" s="18"/>
      <c r="IE542" s="18"/>
      <c r="IF542" s="18"/>
      <c r="IG542" s="18"/>
      <c r="IH542" s="18"/>
      <c r="II542" s="18"/>
      <c r="IJ542" s="18"/>
      <c r="IK542" s="18"/>
      <c r="IL542" s="18"/>
      <c r="IM542" s="18"/>
      <c r="IN542" s="18"/>
      <c r="IO542" s="18"/>
      <c r="IP542" s="18"/>
      <c r="IQ542" s="18"/>
      <c r="IR542" s="18"/>
      <c r="IS542" s="18"/>
      <c r="IT542" s="18"/>
      <c r="IU542" s="18"/>
      <c r="IV542" s="18"/>
      <c r="IW542" s="18"/>
      <c r="IX542" s="18"/>
      <c r="IY542" s="18"/>
      <c r="IZ542" s="18"/>
      <c r="JA542" s="18"/>
      <c r="JB542" s="18"/>
      <c r="JC542" s="18"/>
      <c r="JD542" s="18"/>
      <c r="JE542" s="18"/>
      <c r="JF542" s="18"/>
    </row>
    <row r="543" spans="36:266" x14ac:dyDescent="0.3">
      <c r="AJ543" s="24"/>
      <c r="AK543" s="24"/>
      <c r="AL543" s="20"/>
      <c r="AM543" s="23"/>
      <c r="AN543" s="18"/>
      <c r="AO543" s="24"/>
      <c r="AW543" s="71"/>
      <c r="AX543" s="71"/>
      <c r="AY543" s="71"/>
      <c r="BB543" s="25"/>
      <c r="BC543" s="21"/>
      <c r="BG543" s="18"/>
      <c r="BN543" s="22"/>
      <c r="BO543" s="22"/>
      <c r="BP543" s="22"/>
      <c r="BQ543" s="22"/>
      <c r="BR543" s="15"/>
      <c r="CF543" s="15"/>
      <c r="CL543" s="22"/>
      <c r="CM543" s="15"/>
      <c r="CR543" s="22"/>
      <c r="CT543" s="15"/>
      <c r="CW543" s="22"/>
      <c r="DA543" s="15"/>
      <c r="DH543" s="15"/>
      <c r="DJ543" s="22"/>
      <c r="DO543" s="15"/>
      <c r="DV543" s="15"/>
      <c r="EC543" s="15"/>
      <c r="EJ543" s="15"/>
      <c r="EQ543" s="15"/>
      <c r="EX543" s="15"/>
      <c r="FE543" s="15"/>
      <c r="FL543" s="15"/>
      <c r="FS543" s="15"/>
      <c r="FZ543" s="15"/>
      <c r="GG543" s="15"/>
      <c r="GN543" s="15"/>
      <c r="GP543" s="22"/>
      <c r="GQ543" s="22"/>
      <c r="GR543" s="22"/>
      <c r="GS543" s="22"/>
      <c r="GT543" s="22"/>
      <c r="GU543" s="15"/>
      <c r="GV543" s="22"/>
      <c r="GW543" s="22"/>
      <c r="GX543" s="22"/>
      <c r="GY543" s="18"/>
      <c r="GZ543" s="18"/>
      <c r="HA543" s="18"/>
      <c r="HB543" s="18"/>
      <c r="HC543" s="18"/>
      <c r="HD543" s="18"/>
      <c r="HE543" s="18"/>
      <c r="HF543" s="18"/>
      <c r="HG543" s="18"/>
      <c r="HH543" s="18"/>
      <c r="HI543" s="18"/>
      <c r="HJ543" s="18"/>
      <c r="HK543" s="18"/>
      <c r="HL543" s="18"/>
      <c r="HM543" s="18"/>
      <c r="HN543" s="18"/>
      <c r="HO543" s="18"/>
      <c r="HP543" s="18"/>
      <c r="HQ543" s="18"/>
      <c r="HR543" s="18"/>
      <c r="HS543" s="18"/>
      <c r="HT543" s="18"/>
      <c r="HU543" s="18"/>
      <c r="HV543" s="18"/>
      <c r="HW543" s="18"/>
      <c r="HX543" s="18"/>
      <c r="HY543" s="18"/>
      <c r="HZ543" s="18"/>
      <c r="IA543" s="18"/>
      <c r="IB543" s="18"/>
      <c r="IC543" s="18"/>
      <c r="ID543" s="18"/>
      <c r="IE543" s="18"/>
      <c r="IF543" s="18"/>
      <c r="IG543" s="18"/>
      <c r="IH543" s="18"/>
      <c r="II543" s="18"/>
      <c r="IJ543" s="18"/>
      <c r="IK543" s="18"/>
      <c r="IL543" s="18"/>
      <c r="IM543" s="18"/>
      <c r="IN543" s="18"/>
      <c r="IO543" s="18"/>
      <c r="IP543" s="18"/>
      <c r="IQ543" s="18"/>
      <c r="IR543" s="18"/>
      <c r="IS543" s="18"/>
      <c r="IT543" s="18"/>
      <c r="IU543" s="18"/>
      <c r="IV543" s="18"/>
      <c r="IW543" s="18"/>
      <c r="IX543" s="18"/>
      <c r="IY543" s="18"/>
      <c r="IZ543" s="18"/>
      <c r="JA543" s="18"/>
      <c r="JB543" s="18"/>
      <c r="JC543" s="18"/>
      <c r="JD543" s="18"/>
      <c r="JE543" s="18"/>
      <c r="JF543" s="18"/>
    </row>
    <row r="544" spans="36:266" x14ac:dyDescent="0.3">
      <c r="AJ544" s="24"/>
      <c r="AK544" s="24"/>
      <c r="AL544" s="20"/>
      <c r="AM544" s="23"/>
      <c r="AN544" s="18"/>
      <c r="AO544" s="24"/>
      <c r="AW544" s="71"/>
      <c r="AX544" s="71"/>
      <c r="AY544" s="71"/>
      <c r="BB544" s="25"/>
      <c r="BC544" s="21"/>
      <c r="BG544" s="18"/>
      <c r="BN544" s="22"/>
      <c r="BO544" s="22"/>
      <c r="BP544" s="22"/>
      <c r="BQ544" s="22"/>
      <c r="BR544" s="15"/>
      <c r="CF544" s="15"/>
      <c r="CL544" s="22"/>
      <c r="CM544" s="15"/>
      <c r="CR544" s="22"/>
      <c r="CT544" s="15"/>
      <c r="CW544" s="22"/>
      <c r="DA544" s="15"/>
      <c r="DH544" s="15"/>
      <c r="DJ544" s="22"/>
      <c r="DO544" s="15"/>
      <c r="DV544" s="15"/>
      <c r="EC544" s="15"/>
      <c r="EJ544" s="15"/>
      <c r="EQ544" s="15"/>
      <c r="EX544" s="15"/>
      <c r="FE544" s="15"/>
      <c r="FL544" s="15"/>
      <c r="FS544" s="15"/>
      <c r="FZ544" s="15"/>
      <c r="GG544" s="15"/>
      <c r="GN544" s="15"/>
      <c r="GP544" s="22"/>
      <c r="GQ544" s="22"/>
      <c r="GR544" s="22"/>
      <c r="GS544" s="22"/>
      <c r="GT544" s="22"/>
      <c r="GU544" s="15"/>
      <c r="GV544" s="22"/>
      <c r="GW544" s="22"/>
      <c r="GX544" s="22"/>
      <c r="GY544" s="18"/>
      <c r="GZ544" s="18"/>
      <c r="HA544" s="18"/>
      <c r="HB544" s="18"/>
      <c r="HC544" s="18"/>
      <c r="HD544" s="18"/>
      <c r="HE544" s="18"/>
      <c r="HF544" s="18"/>
      <c r="HG544" s="18"/>
      <c r="HH544" s="18"/>
      <c r="HI544" s="18"/>
      <c r="HJ544" s="18"/>
      <c r="HK544" s="18"/>
      <c r="HL544" s="18"/>
      <c r="HM544" s="18"/>
      <c r="HN544" s="18"/>
      <c r="HO544" s="18"/>
      <c r="HP544" s="18"/>
      <c r="HQ544" s="18"/>
      <c r="HR544" s="18"/>
      <c r="HS544" s="18"/>
      <c r="HT544" s="18"/>
      <c r="HU544" s="18"/>
      <c r="HV544" s="18"/>
      <c r="HW544" s="18"/>
      <c r="HX544" s="18"/>
      <c r="HY544" s="18"/>
      <c r="HZ544" s="18"/>
      <c r="IA544" s="18"/>
      <c r="IB544" s="18"/>
      <c r="IC544" s="18"/>
      <c r="ID544" s="18"/>
      <c r="IE544" s="18"/>
      <c r="IF544" s="18"/>
      <c r="IG544" s="18"/>
      <c r="IH544" s="18"/>
      <c r="II544" s="18"/>
      <c r="IJ544" s="18"/>
      <c r="IK544" s="18"/>
      <c r="IL544" s="18"/>
      <c r="IM544" s="18"/>
      <c r="IN544" s="18"/>
      <c r="IO544" s="18"/>
      <c r="IP544" s="18"/>
      <c r="IQ544" s="18"/>
      <c r="IR544" s="18"/>
      <c r="IS544" s="18"/>
      <c r="IT544" s="18"/>
      <c r="IU544" s="18"/>
      <c r="IV544" s="18"/>
      <c r="IW544" s="18"/>
      <c r="IX544" s="18"/>
      <c r="IY544" s="18"/>
      <c r="IZ544" s="18"/>
      <c r="JA544" s="18"/>
      <c r="JB544" s="18"/>
      <c r="JC544" s="18"/>
      <c r="JD544" s="18"/>
      <c r="JE544" s="18"/>
      <c r="JF544" s="18"/>
    </row>
    <row r="545" spans="36:266" x14ac:dyDescent="0.3">
      <c r="AJ545" s="24"/>
      <c r="AK545" s="24"/>
      <c r="AL545" s="20"/>
      <c r="AM545" s="23"/>
      <c r="AN545" s="18"/>
      <c r="AO545" s="24"/>
      <c r="AW545" s="71"/>
      <c r="AX545" s="71"/>
      <c r="AY545" s="71"/>
      <c r="BB545" s="25"/>
      <c r="BC545" s="21"/>
      <c r="BG545" s="18"/>
      <c r="BN545" s="22"/>
      <c r="BO545" s="22"/>
      <c r="BP545" s="22"/>
      <c r="BQ545" s="22"/>
      <c r="BR545" s="15"/>
      <c r="CF545" s="15"/>
      <c r="CL545" s="22"/>
      <c r="CM545" s="15"/>
      <c r="CR545" s="22"/>
      <c r="CT545" s="15"/>
      <c r="CW545" s="22"/>
      <c r="DA545" s="15"/>
      <c r="DH545" s="15"/>
      <c r="DJ545" s="22"/>
      <c r="DO545" s="15"/>
      <c r="DV545" s="15"/>
      <c r="EC545" s="15"/>
      <c r="EJ545" s="15"/>
      <c r="EQ545" s="15"/>
      <c r="EX545" s="15"/>
      <c r="FE545" s="15"/>
      <c r="FL545" s="15"/>
      <c r="FS545" s="15"/>
      <c r="FZ545" s="15"/>
      <c r="GG545" s="15"/>
      <c r="GN545" s="15"/>
      <c r="GP545" s="22"/>
      <c r="GQ545" s="22"/>
      <c r="GR545" s="22"/>
      <c r="GS545" s="22"/>
      <c r="GT545" s="22"/>
      <c r="GU545" s="15"/>
      <c r="GV545" s="22"/>
      <c r="GW545" s="22"/>
      <c r="GX545" s="22"/>
      <c r="GY545" s="18"/>
      <c r="GZ545" s="18"/>
      <c r="HA545" s="18"/>
      <c r="HB545" s="18"/>
      <c r="HC545" s="18"/>
      <c r="HD545" s="18"/>
      <c r="HE545" s="18"/>
      <c r="HF545" s="18"/>
      <c r="HG545" s="18"/>
      <c r="HH545" s="18"/>
      <c r="HI545" s="18"/>
      <c r="HJ545" s="18"/>
      <c r="HK545" s="18"/>
      <c r="HL545" s="18"/>
      <c r="HM545" s="18"/>
      <c r="HN545" s="18"/>
      <c r="HO545" s="18"/>
      <c r="HP545" s="18"/>
      <c r="HQ545" s="18"/>
      <c r="HR545" s="18"/>
      <c r="HS545" s="18"/>
      <c r="HT545" s="18"/>
      <c r="HU545" s="18"/>
      <c r="HV545" s="18"/>
      <c r="HW545" s="18"/>
      <c r="HX545" s="18"/>
      <c r="HY545" s="18"/>
      <c r="HZ545" s="18"/>
      <c r="IA545" s="18"/>
      <c r="IB545" s="18"/>
      <c r="IC545" s="18"/>
      <c r="ID545" s="18"/>
      <c r="IE545" s="18"/>
      <c r="IF545" s="18"/>
      <c r="IG545" s="18"/>
      <c r="IH545" s="18"/>
      <c r="II545" s="18"/>
      <c r="IJ545" s="18"/>
      <c r="IK545" s="18"/>
      <c r="IL545" s="18"/>
      <c r="IM545" s="18"/>
      <c r="IN545" s="18"/>
      <c r="IO545" s="18"/>
      <c r="IP545" s="18"/>
      <c r="IQ545" s="18"/>
      <c r="IR545" s="18"/>
      <c r="IS545" s="18"/>
      <c r="IT545" s="18"/>
      <c r="IU545" s="18"/>
      <c r="IV545" s="18"/>
      <c r="IW545" s="18"/>
      <c r="IX545" s="18"/>
      <c r="IY545" s="18"/>
      <c r="IZ545" s="18"/>
      <c r="JA545" s="18"/>
      <c r="JB545" s="18"/>
      <c r="JC545" s="18"/>
      <c r="JD545" s="18"/>
      <c r="JE545" s="18"/>
      <c r="JF545" s="18"/>
    </row>
    <row r="546" spans="36:266" x14ac:dyDescent="0.3">
      <c r="AJ546" s="24"/>
      <c r="AK546" s="24"/>
      <c r="AL546" s="20"/>
      <c r="AM546" s="23"/>
      <c r="AN546" s="18"/>
      <c r="AO546" s="24"/>
      <c r="AW546" s="71"/>
      <c r="AX546" s="71"/>
      <c r="AY546" s="71"/>
      <c r="BB546" s="25"/>
      <c r="BC546" s="21"/>
      <c r="BG546" s="18"/>
      <c r="BN546" s="22"/>
      <c r="BO546" s="22"/>
      <c r="BP546" s="22"/>
      <c r="BQ546" s="22"/>
      <c r="BR546" s="15"/>
      <c r="CF546" s="15"/>
      <c r="CL546" s="22"/>
      <c r="CM546" s="15"/>
      <c r="CR546" s="22"/>
      <c r="CT546" s="15"/>
      <c r="CW546" s="22"/>
      <c r="DA546" s="15"/>
      <c r="DH546" s="15"/>
      <c r="DJ546" s="22"/>
      <c r="DO546" s="15"/>
      <c r="DV546" s="15"/>
      <c r="EC546" s="15"/>
      <c r="EJ546" s="15"/>
      <c r="EQ546" s="15"/>
      <c r="EX546" s="15"/>
      <c r="FE546" s="15"/>
      <c r="FL546" s="15"/>
      <c r="FS546" s="15"/>
      <c r="FZ546" s="15"/>
      <c r="GG546" s="15"/>
      <c r="GN546" s="15"/>
      <c r="GP546" s="22"/>
      <c r="GQ546" s="22"/>
      <c r="GR546" s="22"/>
      <c r="GS546" s="22"/>
      <c r="GT546" s="22"/>
      <c r="GU546" s="15"/>
      <c r="GV546" s="22"/>
      <c r="GW546" s="22"/>
      <c r="GX546" s="22"/>
      <c r="GY546" s="18"/>
      <c r="GZ546" s="18"/>
      <c r="HA546" s="18"/>
      <c r="HB546" s="18"/>
      <c r="HC546" s="18"/>
      <c r="HD546" s="18"/>
      <c r="HE546" s="18"/>
      <c r="HF546" s="18"/>
      <c r="HG546" s="18"/>
      <c r="HH546" s="18"/>
      <c r="HI546" s="18"/>
      <c r="HJ546" s="18"/>
      <c r="HK546" s="18"/>
      <c r="HL546" s="18"/>
      <c r="HM546" s="18"/>
      <c r="HN546" s="18"/>
      <c r="HO546" s="18"/>
      <c r="HP546" s="18"/>
      <c r="HQ546" s="18"/>
      <c r="HR546" s="18"/>
      <c r="HS546" s="18"/>
      <c r="HT546" s="18"/>
      <c r="HU546" s="18"/>
      <c r="HV546" s="18"/>
      <c r="HW546" s="18"/>
      <c r="HX546" s="18"/>
      <c r="HY546" s="18"/>
      <c r="HZ546" s="18"/>
      <c r="IA546" s="18"/>
      <c r="IB546" s="18"/>
      <c r="IC546" s="18"/>
      <c r="ID546" s="18"/>
      <c r="IE546" s="18"/>
      <c r="IF546" s="18"/>
      <c r="IG546" s="18"/>
      <c r="IH546" s="18"/>
      <c r="II546" s="18"/>
      <c r="IJ546" s="18"/>
      <c r="IK546" s="18"/>
      <c r="IL546" s="18"/>
      <c r="IM546" s="18"/>
      <c r="IN546" s="18"/>
      <c r="IO546" s="18"/>
      <c r="IP546" s="18"/>
      <c r="IQ546" s="18"/>
      <c r="IR546" s="18"/>
      <c r="IS546" s="18"/>
      <c r="IT546" s="18"/>
      <c r="IU546" s="18"/>
      <c r="IV546" s="18"/>
      <c r="IW546" s="18"/>
      <c r="IX546" s="18"/>
      <c r="IY546" s="18"/>
      <c r="IZ546" s="18"/>
      <c r="JA546" s="18"/>
      <c r="JB546" s="18"/>
      <c r="JC546" s="18"/>
      <c r="JD546" s="18"/>
      <c r="JE546" s="18"/>
      <c r="JF546" s="18"/>
    </row>
    <row r="547" spans="36:266" x14ac:dyDescent="0.3">
      <c r="AJ547" s="24"/>
      <c r="AK547" s="24"/>
      <c r="AL547" s="20"/>
      <c r="AM547" s="23"/>
      <c r="AN547" s="18"/>
      <c r="AO547" s="24"/>
      <c r="AW547" s="71"/>
      <c r="AX547" s="71"/>
      <c r="AY547" s="71"/>
      <c r="BB547" s="25"/>
      <c r="BC547" s="21"/>
      <c r="BG547" s="18"/>
      <c r="BN547" s="22"/>
      <c r="BO547" s="22"/>
      <c r="BP547" s="22"/>
      <c r="BQ547" s="22"/>
      <c r="BR547" s="15"/>
      <c r="CF547" s="15"/>
      <c r="CL547" s="22"/>
      <c r="CM547" s="15"/>
      <c r="CR547" s="22"/>
      <c r="CT547" s="15"/>
      <c r="CW547" s="22"/>
      <c r="DA547" s="15"/>
      <c r="DH547" s="15"/>
      <c r="DJ547" s="22"/>
      <c r="DO547" s="15"/>
      <c r="DV547" s="15"/>
      <c r="EC547" s="15"/>
      <c r="EJ547" s="15"/>
      <c r="EQ547" s="15"/>
      <c r="EX547" s="15"/>
      <c r="FE547" s="15"/>
      <c r="FL547" s="15"/>
      <c r="FS547" s="15"/>
      <c r="FZ547" s="15"/>
      <c r="GG547" s="15"/>
      <c r="GN547" s="15"/>
      <c r="GP547" s="22"/>
      <c r="GQ547" s="22"/>
      <c r="GR547" s="22"/>
      <c r="GS547" s="22"/>
      <c r="GT547" s="22"/>
      <c r="GU547" s="15"/>
      <c r="GV547" s="22"/>
      <c r="GW547" s="22"/>
      <c r="GX547" s="22"/>
      <c r="GY547" s="18"/>
      <c r="GZ547" s="18"/>
      <c r="HA547" s="18"/>
      <c r="HB547" s="18"/>
      <c r="HC547" s="18"/>
      <c r="HD547" s="18"/>
      <c r="HE547" s="18"/>
      <c r="HF547" s="18"/>
      <c r="HG547" s="18"/>
      <c r="HH547" s="18"/>
      <c r="HI547" s="18"/>
      <c r="HJ547" s="18"/>
      <c r="HK547" s="18"/>
      <c r="HL547" s="18"/>
      <c r="HM547" s="18"/>
      <c r="HN547" s="18"/>
      <c r="HO547" s="18"/>
      <c r="HP547" s="18"/>
      <c r="HQ547" s="18"/>
      <c r="HR547" s="18"/>
      <c r="HS547" s="18"/>
      <c r="HT547" s="18"/>
      <c r="HU547" s="18"/>
      <c r="HV547" s="18"/>
      <c r="HW547" s="18"/>
      <c r="HX547" s="18"/>
      <c r="HY547" s="18"/>
      <c r="HZ547" s="18"/>
      <c r="IA547" s="18"/>
      <c r="IB547" s="18"/>
      <c r="IC547" s="18"/>
      <c r="ID547" s="18"/>
      <c r="IE547" s="18"/>
      <c r="IF547" s="18"/>
      <c r="IG547" s="18"/>
      <c r="IH547" s="18"/>
      <c r="II547" s="18"/>
      <c r="IJ547" s="18"/>
      <c r="IK547" s="18"/>
      <c r="IL547" s="18"/>
      <c r="IM547" s="18"/>
      <c r="IN547" s="18"/>
      <c r="IO547" s="18"/>
      <c r="IP547" s="18"/>
      <c r="IQ547" s="18"/>
      <c r="IR547" s="18"/>
      <c r="IS547" s="18"/>
      <c r="IT547" s="18"/>
      <c r="IU547" s="18"/>
      <c r="IV547" s="18"/>
      <c r="IW547" s="18"/>
      <c r="IX547" s="18"/>
      <c r="IY547" s="18"/>
      <c r="IZ547" s="18"/>
      <c r="JA547" s="18"/>
      <c r="JB547" s="18"/>
      <c r="JC547" s="18"/>
      <c r="JD547" s="18"/>
      <c r="JE547" s="18"/>
      <c r="JF547" s="18"/>
    </row>
    <row r="548" spans="36:266" x14ac:dyDescent="0.3">
      <c r="AJ548" s="24"/>
      <c r="AK548" s="24"/>
      <c r="AL548" s="20"/>
      <c r="AM548" s="23"/>
      <c r="AN548" s="18"/>
      <c r="AO548" s="24"/>
      <c r="AW548" s="71"/>
      <c r="AX548" s="71"/>
      <c r="AY548" s="71"/>
      <c r="BB548" s="25"/>
      <c r="BC548" s="21"/>
      <c r="BG548" s="18"/>
      <c r="BN548" s="22"/>
      <c r="BO548" s="22"/>
      <c r="BP548" s="22"/>
      <c r="BQ548" s="22"/>
      <c r="BR548" s="15"/>
      <c r="CF548" s="15"/>
      <c r="CL548" s="22"/>
      <c r="CM548" s="15"/>
      <c r="CR548" s="22"/>
      <c r="CT548" s="15"/>
      <c r="CW548" s="22"/>
      <c r="DA548" s="15"/>
      <c r="DH548" s="15"/>
      <c r="DJ548" s="22"/>
      <c r="DO548" s="15"/>
      <c r="DV548" s="15"/>
      <c r="EC548" s="15"/>
      <c r="EJ548" s="15"/>
      <c r="EQ548" s="15"/>
      <c r="EX548" s="15"/>
      <c r="FE548" s="15"/>
      <c r="FL548" s="15"/>
      <c r="FS548" s="15"/>
      <c r="FZ548" s="15"/>
      <c r="GG548" s="15"/>
      <c r="GN548" s="15"/>
      <c r="GP548" s="22"/>
      <c r="GQ548" s="22"/>
      <c r="GR548" s="22"/>
      <c r="GS548" s="22"/>
      <c r="GT548" s="22"/>
      <c r="GU548" s="15"/>
      <c r="GV548" s="22"/>
      <c r="GW548" s="22"/>
      <c r="GX548" s="22"/>
      <c r="GY548" s="18"/>
      <c r="GZ548" s="18"/>
      <c r="HA548" s="18"/>
      <c r="HB548" s="18"/>
      <c r="HC548" s="18"/>
      <c r="HD548" s="18"/>
      <c r="HE548" s="18"/>
      <c r="HF548" s="18"/>
      <c r="HG548" s="18"/>
      <c r="HH548" s="18"/>
      <c r="HI548" s="18"/>
      <c r="HJ548" s="18"/>
      <c r="HK548" s="18"/>
      <c r="HL548" s="18"/>
      <c r="HM548" s="18"/>
      <c r="HN548" s="18"/>
      <c r="HO548" s="18"/>
      <c r="HP548" s="18"/>
      <c r="HQ548" s="18"/>
      <c r="HR548" s="18"/>
      <c r="HS548" s="18"/>
      <c r="HT548" s="18"/>
      <c r="HU548" s="18"/>
      <c r="HV548" s="18"/>
      <c r="HW548" s="18"/>
      <c r="HX548" s="18"/>
      <c r="HY548" s="18"/>
      <c r="HZ548" s="18"/>
      <c r="IA548" s="18"/>
      <c r="IB548" s="18"/>
      <c r="IC548" s="18"/>
      <c r="ID548" s="18"/>
      <c r="IE548" s="18"/>
      <c r="IF548" s="18"/>
      <c r="IG548" s="18"/>
      <c r="IH548" s="18"/>
      <c r="II548" s="18"/>
      <c r="IJ548" s="18"/>
      <c r="IK548" s="18"/>
      <c r="IL548" s="18"/>
      <c r="IM548" s="18"/>
      <c r="IN548" s="18"/>
      <c r="IO548" s="18"/>
      <c r="IP548" s="18"/>
      <c r="IQ548" s="18"/>
      <c r="IR548" s="18"/>
      <c r="IS548" s="18"/>
      <c r="IT548" s="18"/>
      <c r="IU548" s="18"/>
      <c r="IV548" s="18"/>
      <c r="IW548" s="18"/>
      <c r="IX548" s="18"/>
      <c r="IY548" s="18"/>
      <c r="IZ548" s="18"/>
      <c r="JA548" s="18"/>
      <c r="JB548" s="18"/>
      <c r="JC548" s="18"/>
      <c r="JD548" s="18"/>
      <c r="JE548" s="18"/>
      <c r="JF548" s="18"/>
    </row>
    <row r="549" spans="36:266" x14ac:dyDescent="0.3">
      <c r="AJ549" s="24"/>
      <c r="AK549" s="24"/>
      <c r="AL549" s="20"/>
      <c r="AM549" s="23"/>
      <c r="AN549" s="18"/>
      <c r="AO549" s="24"/>
      <c r="AW549" s="71"/>
      <c r="AX549" s="71"/>
      <c r="AY549" s="71"/>
      <c r="BB549" s="25"/>
      <c r="BC549" s="21"/>
      <c r="BG549" s="18"/>
      <c r="BN549" s="22"/>
      <c r="BO549" s="22"/>
      <c r="BP549" s="22"/>
      <c r="BQ549" s="22"/>
      <c r="BR549" s="15"/>
      <c r="CF549" s="15"/>
      <c r="CL549" s="22"/>
      <c r="CM549" s="15"/>
      <c r="CR549" s="22"/>
      <c r="CT549" s="15"/>
      <c r="CW549" s="22"/>
      <c r="DA549" s="15"/>
      <c r="DH549" s="15"/>
      <c r="DJ549" s="22"/>
      <c r="DO549" s="15"/>
      <c r="DV549" s="15"/>
      <c r="EC549" s="15"/>
      <c r="EJ549" s="15"/>
      <c r="EQ549" s="15"/>
      <c r="EX549" s="15"/>
      <c r="FE549" s="15"/>
      <c r="FL549" s="15"/>
      <c r="FS549" s="15"/>
      <c r="FZ549" s="15"/>
      <c r="GG549" s="15"/>
      <c r="GN549" s="15"/>
      <c r="GP549" s="22"/>
      <c r="GQ549" s="22"/>
      <c r="GR549" s="22"/>
      <c r="GS549" s="22"/>
      <c r="GT549" s="22"/>
      <c r="GU549" s="15"/>
      <c r="GV549" s="22"/>
      <c r="GW549" s="22"/>
      <c r="GX549" s="22"/>
      <c r="GY549" s="18"/>
      <c r="GZ549" s="18"/>
      <c r="HA549" s="18"/>
      <c r="HB549" s="18"/>
      <c r="HC549" s="18"/>
      <c r="HD549" s="18"/>
      <c r="HE549" s="18"/>
      <c r="HF549" s="18"/>
      <c r="HG549" s="18"/>
      <c r="HH549" s="18"/>
      <c r="HI549" s="18"/>
      <c r="HJ549" s="18"/>
      <c r="HK549" s="18"/>
      <c r="HL549" s="18"/>
      <c r="HM549" s="18"/>
      <c r="HN549" s="18"/>
      <c r="HO549" s="18"/>
      <c r="HP549" s="18"/>
      <c r="HQ549" s="18"/>
      <c r="HR549" s="18"/>
      <c r="HS549" s="18"/>
      <c r="HT549" s="18"/>
      <c r="HU549" s="18"/>
      <c r="HV549" s="18"/>
      <c r="HW549" s="18"/>
      <c r="HX549" s="18"/>
      <c r="HY549" s="18"/>
      <c r="HZ549" s="18"/>
      <c r="IA549" s="18"/>
      <c r="IB549" s="18"/>
      <c r="IC549" s="18"/>
      <c r="ID549" s="18"/>
      <c r="IE549" s="18"/>
      <c r="IF549" s="18"/>
      <c r="IG549" s="18"/>
      <c r="IH549" s="18"/>
      <c r="II549" s="18"/>
      <c r="IJ549" s="18"/>
      <c r="IK549" s="18"/>
      <c r="IL549" s="18"/>
      <c r="IM549" s="18"/>
      <c r="IN549" s="18"/>
      <c r="IO549" s="18"/>
      <c r="IP549" s="18"/>
      <c r="IQ549" s="18"/>
      <c r="IR549" s="18"/>
      <c r="IS549" s="18"/>
      <c r="IT549" s="18"/>
      <c r="IU549" s="18"/>
      <c r="IV549" s="18"/>
      <c r="IW549" s="18"/>
      <c r="IX549" s="18"/>
      <c r="IY549" s="18"/>
      <c r="IZ549" s="18"/>
      <c r="JA549" s="18"/>
      <c r="JB549" s="18"/>
      <c r="JC549" s="18"/>
      <c r="JD549" s="18"/>
      <c r="JE549" s="18"/>
      <c r="JF549" s="18"/>
    </row>
    <row r="550" spans="36:266" x14ac:dyDescent="0.3">
      <c r="AJ550" s="24"/>
      <c r="AK550" s="24"/>
      <c r="AL550" s="20"/>
      <c r="AM550" s="23"/>
      <c r="AN550" s="18"/>
      <c r="AO550" s="24"/>
      <c r="AW550" s="71"/>
      <c r="AX550" s="71"/>
      <c r="AY550" s="71"/>
      <c r="BB550" s="25"/>
      <c r="BC550" s="21"/>
      <c r="BG550" s="18"/>
      <c r="BN550" s="22"/>
      <c r="BO550" s="22"/>
      <c r="BP550" s="22"/>
      <c r="BQ550" s="22"/>
      <c r="BR550" s="15"/>
      <c r="CF550" s="15"/>
      <c r="CL550" s="22"/>
      <c r="CM550" s="15"/>
      <c r="CR550" s="22"/>
      <c r="CT550" s="15"/>
      <c r="CW550" s="22"/>
      <c r="DA550" s="15"/>
      <c r="DH550" s="15"/>
      <c r="DJ550" s="22"/>
      <c r="DO550" s="15"/>
      <c r="DV550" s="15"/>
      <c r="EC550" s="15"/>
      <c r="EJ550" s="15"/>
      <c r="EQ550" s="15"/>
      <c r="EX550" s="15"/>
      <c r="FE550" s="15"/>
      <c r="FL550" s="15"/>
      <c r="FS550" s="15"/>
      <c r="FZ550" s="15"/>
      <c r="GG550" s="15"/>
      <c r="GN550" s="15"/>
      <c r="GP550" s="22"/>
      <c r="GQ550" s="22"/>
      <c r="GR550" s="22"/>
      <c r="GS550" s="22"/>
      <c r="GT550" s="22"/>
      <c r="GU550" s="15"/>
      <c r="GV550" s="22"/>
      <c r="GW550" s="22"/>
      <c r="GX550" s="22"/>
      <c r="GY550" s="18"/>
      <c r="GZ550" s="18"/>
      <c r="HA550" s="18"/>
      <c r="HB550" s="18"/>
      <c r="HC550" s="18"/>
      <c r="HD550" s="18"/>
      <c r="HE550" s="18"/>
      <c r="HF550" s="18"/>
      <c r="HG550" s="18"/>
      <c r="HH550" s="18"/>
      <c r="HI550" s="18"/>
      <c r="HJ550" s="18"/>
      <c r="HK550" s="18"/>
      <c r="HL550" s="18"/>
      <c r="HM550" s="18"/>
      <c r="HN550" s="18"/>
      <c r="HO550" s="18"/>
      <c r="HP550" s="18"/>
      <c r="HQ550" s="18"/>
      <c r="HR550" s="18"/>
      <c r="HS550" s="18"/>
      <c r="HT550" s="18"/>
      <c r="HU550" s="18"/>
      <c r="HV550" s="18"/>
      <c r="HW550" s="18"/>
      <c r="HX550" s="18"/>
      <c r="HY550" s="18"/>
      <c r="HZ550" s="18"/>
      <c r="IA550" s="18"/>
      <c r="IB550" s="18"/>
      <c r="IC550" s="18"/>
      <c r="ID550" s="18"/>
      <c r="IE550" s="18"/>
      <c r="IF550" s="18"/>
      <c r="IG550" s="18"/>
      <c r="IH550" s="18"/>
      <c r="II550" s="18"/>
      <c r="IJ550" s="18"/>
      <c r="IK550" s="18"/>
      <c r="IL550" s="18"/>
      <c r="IM550" s="18"/>
      <c r="IN550" s="18"/>
      <c r="IO550" s="18"/>
      <c r="IP550" s="18"/>
      <c r="IQ550" s="18"/>
      <c r="IR550" s="18"/>
      <c r="IS550" s="18"/>
      <c r="IT550" s="18"/>
      <c r="IU550" s="18"/>
      <c r="IV550" s="18"/>
      <c r="IW550" s="18"/>
      <c r="IX550" s="18"/>
      <c r="IY550" s="18"/>
      <c r="IZ550" s="18"/>
      <c r="JA550" s="18"/>
      <c r="JB550" s="18"/>
      <c r="JC550" s="18"/>
      <c r="JD550" s="18"/>
      <c r="JE550" s="18"/>
      <c r="JF550" s="18"/>
    </row>
    <row r="551" spans="36:266" x14ac:dyDescent="0.3">
      <c r="AJ551" s="24"/>
      <c r="AK551" s="24"/>
      <c r="AL551" s="20"/>
      <c r="AM551" s="23"/>
      <c r="AN551" s="18"/>
      <c r="AO551" s="24"/>
      <c r="AW551" s="71"/>
      <c r="AX551" s="71"/>
      <c r="AY551" s="71"/>
      <c r="BB551" s="25"/>
      <c r="BC551" s="21"/>
      <c r="BG551" s="18"/>
      <c r="BN551" s="22"/>
      <c r="BO551" s="22"/>
      <c r="BP551" s="22"/>
      <c r="BQ551" s="22"/>
      <c r="BR551" s="15"/>
      <c r="CF551" s="15"/>
      <c r="CL551" s="22"/>
      <c r="CM551" s="15"/>
      <c r="CR551" s="22"/>
      <c r="CT551" s="15"/>
      <c r="CW551" s="22"/>
      <c r="DA551" s="15"/>
      <c r="DH551" s="15"/>
      <c r="DJ551" s="22"/>
      <c r="DO551" s="15"/>
      <c r="DV551" s="15"/>
      <c r="EC551" s="15"/>
      <c r="EJ551" s="15"/>
      <c r="EQ551" s="15"/>
      <c r="EX551" s="15"/>
      <c r="FE551" s="15"/>
      <c r="FL551" s="15"/>
      <c r="FS551" s="15"/>
      <c r="FZ551" s="15"/>
      <c r="GG551" s="15"/>
      <c r="GN551" s="15"/>
      <c r="GP551" s="22"/>
      <c r="GQ551" s="22"/>
      <c r="GR551" s="22"/>
      <c r="GS551" s="22"/>
      <c r="GT551" s="22"/>
      <c r="GU551" s="15"/>
      <c r="GV551" s="22"/>
      <c r="GW551" s="22"/>
      <c r="GX551" s="22"/>
      <c r="GY551" s="18"/>
      <c r="GZ551" s="18"/>
      <c r="HA551" s="18"/>
      <c r="HB551" s="18"/>
      <c r="HC551" s="18"/>
      <c r="HD551" s="18"/>
      <c r="HE551" s="18"/>
      <c r="HF551" s="18"/>
      <c r="HG551" s="18"/>
      <c r="HH551" s="18"/>
      <c r="HI551" s="18"/>
      <c r="HJ551" s="18"/>
      <c r="HK551" s="18"/>
      <c r="HL551" s="18"/>
      <c r="HM551" s="18"/>
      <c r="HN551" s="18"/>
      <c r="HO551" s="18"/>
      <c r="HP551" s="18"/>
      <c r="HQ551" s="18"/>
      <c r="HR551" s="18"/>
      <c r="HS551" s="18"/>
      <c r="HT551" s="18"/>
      <c r="HU551" s="18"/>
      <c r="HV551" s="18"/>
      <c r="HW551" s="18"/>
      <c r="HX551" s="18"/>
      <c r="HY551" s="18"/>
      <c r="HZ551" s="18"/>
      <c r="IA551" s="18"/>
      <c r="IB551" s="18"/>
      <c r="IC551" s="18"/>
      <c r="ID551" s="18"/>
      <c r="IE551" s="18"/>
      <c r="IF551" s="18"/>
      <c r="IG551" s="18"/>
      <c r="IH551" s="18"/>
      <c r="II551" s="18"/>
      <c r="IJ551" s="18"/>
      <c r="IK551" s="18"/>
      <c r="IL551" s="18"/>
      <c r="IM551" s="18"/>
      <c r="IN551" s="18"/>
      <c r="IO551" s="18"/>
      <c r="IP551" s="18"/>
      <c r="IQ551" s="18"/>
      <c r="IR551" s="18"/>
      <c r="IS551" s="18"/>
      <c r="IT551" s="18"/>
      <c r="IU551" s="18"/>
      <c r="IV551" s="18"/>
      <c r="IW551" s="18"/>
      <c r="IX551" s="18"/>
      <c r="IY551" s="18"/>
      <c r="IZ551" s="18"/>
      <c r="JA551" s="18"/>
      <c r="JB551" s="18"/>
      <c r="JC551" s="18"/>
      <c r="JD551" s="18"/>
      <c r="JE551" s="18"/>
      <c r="JF551" s="18"/>
    </row>
    <row r="552" spans="36:266" x14ac:dyDescent="0.3">
      <c r="AJ552" s="24"/>
      <c r="AK552" s="24"/>
      <c r="AL552" s="20"/>
      <c r="AM552" s="23"/>
      <c r="AN552" s="18"/>
      <c r="AO552" s="24"/>
      <c r="AW552" s="71"/>
      <c r="AX552" s="71"/>
      <c r="AY552" s="71"/>
      <c r="BB552" s="25"/>
      <c r="BC552" s="21"/>
      <c r="BG552" s="18"/>
      <c r="BN552" s="22"/>
      <c r="BO552" s="22"/>
      <c r="BP552" s="22"/>
      <c r="BQ552" s="22"/>
      <c r="BR552" s="15"/>
      <c r="CF552" s="15"/>
      <c r="CL552" s="22"/>
      <c r="CM552" s="15"/>
      <c r="CR552" s="22"/>
      <c r="CT552" s="15"/>
      <c r="CW552" s="22"/>
      <c r="DA552" s="15"/>
      <c r="DH552" s="15"/>
      <c r="DJ552" s="22"/>
      <c r="DO552" s="15"/>
      <c r="DV552" s="15"/>
      <c r="EC552" s="15"/>
      <c r="EJ552" s="15"/>
      <c r="EQ552" s="15"/>
      <c r="EX552" s="15"/>
      <c r="FE552" s="15"/>
      <c r="FL552" s="15"/>
      <c r="FS552" s="15"/>
      <c r="FZ552" s="15"/>
      <c r="GG552" s="15"/>
      <c r="GN552" s="15"/>
      <c r="GP552" s="22"/>
      <c r="GQ552" s="22"/>
      <c r="GR552" s="22"/>
      <c r="GS552" s="22"/>
      <c r="GT552" s="22"/>
      <c r="GU552" s="15"/>
      <c r="GV552" s="22"/>
      <c r="GW552" s="22"/>
      <c r="GX552" s="22"/>
      <c r="GY552" s="18"/>
      <c r="GZ552" s="18"/>
      <c r="HA552" s="18"/>
      <c r="HB552" s="18"/>
      <c r="HC552" s="18"/>
      <c r="HD552" s="18"/>
      <c r="HE552" s="18"/>
      <c r="HF552" s="18"/>
      <c r="HG552" s="18"/>
      <c r="HH552" s="18"/>
      <c r="HI552" s="18"/>
      <c r="HJ552" s="18"/>
      <c r="HK552" s="18"/>
      <c r="HL552" s="18"/>
      <c r="HM552" s="18"/>
      <c r="HN552" s="18"/>
      <c r="HO552" s="18"/>
      <c r="HP552" s="18"/>
      <c r="HQ552" s="18"/>
      <c r="HR552" s="18"/>
      <c r="HS552" s="18"/>
      <c r="HT552" s="18"/>
      <c r="HU552" s="18"/>
      <c r="HV552" s="18"/>
      <c r="HW552" s="18"/>
      <c r="HX552" s="18"/>
      <c r="HY552" s="18"/>
      <c r="HZ552" s="18"/>
      <c r="IA552" s="18"/>
      <c r="IB552" s="18"/>
      <c r="IC552" s="18"/>
      <c r="ID552" s="18"/>
      <c r="IE552" s="18"/>
      <c r="IF552" s="18"/>
      <c r="IG552" s="18"/>
      <c r="IH552" s="18"/>
      <c r="II552" s="18"/>
      <c r="IJ552" s="18"/>
      <c r="IK552" s="18"/>
      <c r="IL552" s="18"/>
      <c r="IM552" s="18"/>
      <c r="IN552" s="18"/>
      <c r="IO552" s="18"/>
      <c r="IP552" s="18"/>
      <c r="IQ552" s="18"/>
      <c r="IR552" s="18"/>
      <c r="IS552" s="18"/>
      <c r="IT552" s="18"/>
      <c r="IU552" s="18"/>
      <c r="IV552" s="18"/>
      <c r="IW552" s="18"/>
      <c r="IX552" s="18"/>
      <c r="IY552" s="18"/>
      <c r="IZ552" s="18"/>
      <c r="JA552" s="18"/>
      <c r="JB552" s="18"/>
      <c r="JC552" s="18"/>
      <c r="JD552" s="18"/>
      <c r="JE552" s="18"/>
      <c r="JF552" s="18"/>
    </row>
    <row r="553" spans="36:266" x14ac:dyDescent="0.3">
      <c r="AJ553" s="24"/>
      <c r="AK553" s="24"/>
      <c r="AL553" s="20"/>
      <c r="AM553" s="23"/>
      <c r="AN553" s="18"/>
      <c r="AO553" s="24"/>
      <c r="AW553" s="71"/>
      <c r="AX553" s="71"/>
      <c r="AY553" s="71"/>
      <c r="BB553" s="25"/>
      <c r="BC553" s="21"/>
      <c r="BG553" s="18"/>
      <c r="BN553" s="22"/>
      <c r="BO553" s="22"/>
      <c r="BP553" s="22"/>
      <c r="BQ553" s="22"/>
      <c r="BR553" s="15"/>
      <c r="CF553" s="15"/>
      <c r="CL553" s="22"/>
      <c r="CM553" s="15"/>
      <c r="CR553" s="22"/>
      <c r="CT553" s="15"/>
      <c r="CW553" s="22"/>
      <c r="DA553" s="15"/>
      <c r="DH553" s="15"/>
      <c r="DJ553" s="22"/>
      <c r="DO553" s="15"/>
      <c r="DV553" s="15"/>
      <c r="EC553" s="15"/>
      <c r="EJ553" s="15"/>
      <c r="EQ553" s="15"/>
      <c r="EX553" s="15"/>
      <c r="FE553" s="15"/>
      <c r="FL553" s="15"/>
      <c r="FS553" s="15"/>
      <c r="FZ553" s="15"/>
      <c r="GG553" s="15"/>
      <c r="GN553" s="15"/>
      <c r="GP553" s="22"/>
      <c r="GQ553" s="22"/>
      <c r="GR553" s="22"/>
      <c r="GS553" s="22"/>
      <c r="GT553" s="22"/>
      <c r="GU553" s="15"/>
      <c r="GV553" s="22"/>
      <c r="GW553" s="22"/>
      <c r="GX553" s="22"/>
      <c r="GY553" s="18"/>
      <c r="GZ553" s="18"/>
      <c r="HA553" s="18"/>
      <c r="HB553" s="18"/>
      <c r="HC553" s="18"/>
      <c r="HD553" s="18"/>
      <c r="HE553" s="18"/>
      <c r="HF553" s="18"/>
      <c r="HG553" s="18"/>
      <c r="HH553" s="18"/>
      <c r="HI553" s="18"/>
      <c r="HJ553" s="18"/>
      <c r="HK553" s="18"/>
      <c r="HL553" s="18"/>
      <c r="HM553" s="18"/>
      <c r="HN553" s="18"/>
      <c r="HO553" s="18"/>
      <c r="HP553" s="18"/>
      <c r="HQ553" s="18"/>
      <c r="HR553" s="18"/>
      <c r="HS553" s="18"/>
      <c r="HT553" s="18"/>
      <c r="HU553" s="18"/>
      <c r="HV553" s="18"/>
      <c r="HW553" s="18"/>
      <c r="HX553" s="18"/>
      <c r="HY553" s="18"/>
      <c r="HZ553" s="18"/>
      <c r="IA553" s="18"/>
      <c r="IB553" s="18"/>
      <c r="IC553" s="18"/>
      <c r="ID553" s="18"/>
      <c r="IE553" s="18"/>
      <c r="IF553" s="18"/>
      <c r="IG553" s="18"/>
      <c r="IH553" s="18"/>
      <c r="II553" s="18"/>
      <c r="IJ553" s="18"/>
      <c r="IK553" s="18"/>
      <c r="IL553" s="18"/>
      <c r="IM553" s="18"/>
      <c r="IN553" s="18"/>
      <c r="IO553" s="18"/>
      <c r="IP553" s="18"/>
      <c r="IQ553" s="18"/>
      <c r="IR553" s="18"/>
      <c r="IS553" s="18"/>
      <c r="IT553" s="18"/>
      <c r="IU553" s="18"/>
      <c r="IV553" s="18"/>
      <c r="IW553" s="18"/>
      <c r="IX553" s="18"/>
      <c r="IY553" s="18"/>
      <c r="IZ553" s="18"/>
      <c r="JA553" s="18"/>
      <c r="JB553" s="18"/>
      <c r="JC553" s="18"/>
      <c r="JD553" s="18"/>
      <c r="JE553" s="18"/>
      <c r="JF553" s="18"/>
    </row>
    <row r="554" spans="36:266" x14ac:dyDescent="0.3">
      <c r="AJ554" s="24"/>
      <c r="AK554" s="24"/>
      <c r="AL554" s="20"/>
      <c r="AM554" s="23"/>
      <c r="AN554" s="18"/>
      <c r="AO554" s="24"/>
      <c r="AW554" s="71"/>
      <c r="AX554" s="71"/>
      <c r="AY554" s="71"/>
      <c r="BB554" s="25"/>
      <c r="BC554" s="21"/>
      <c r="BG554" s="18"/>
      <c r="BN554" s="22"/>
      <c r="BO554" s="22"/>
      <c r="BP554" s="22"/>
      <c r="BQ554" s="22"/>
      <c r="BR554" s="15"/>
      <c r="CF554" s="15"/>
      <c r="CL554" s="22"/>
      <c r="CM554" s="15"/>
      <c r="CR554" s="22"/>
      <c r="CT554" s="15"/>
      <c r="CW554" s="22"/>
      <c r="DA554" s="15"/>
      <c r="DH554" s="15"/>
      <c r="DJ554" s="22"/>
      <c r="DO554" s="15"/>
      <c r="DV554" s="15"/>
      <c r="EC554" s="15"/>
      <c r="EJ554" s="15"/>
      <c r="EQ554" s="15"/>
      <c r="EX554" s="15"/>
      <c r="FE554" s="15"/>
      <c r="FL554" s="15"/>
      <c r="FS554" s="15"/>
      <c r="FZ554" s="15"/>
      <c r="GG554" s="15"/>
      <c r="GN554" s="15"/>
      <c r="GP554" s="22"/>
      <c r="GQ554" s="22"/>
      <c r="GR554" s="22"/>
      <c r="GS554" s="22"/>
      <c r="GT554" s="22"/>
      <c r="GU554" s="15"/>
      <c r="GV554" s="22"/>
      <c r="GW554" s="22"/>
      <c r="GX554" s="22"/>
      <c r="GY554" s="18"/>
      <c r="GZ554" s="18"/>
      <c r="HA554" s="18"/>
      <c r="HB554" s="18"/>
      <c r="HC554" s="18"/>
      <c r="HD554" s="18"/>
      <c r="HE554" s="18"/>
      <c r="HF554" s="18"/>
      <c r="HG554" s="18"/>
      <c r="HH554" s="18"/>
      <c r="HI554" s="18"/>
      <c r="HJ554" s="18"/>
      <c r="HK554" s="18"/>
      <c r="HL554" s="18"/>
      <c r="HM554" s="18"/>
      <c r="HN554" s="18"/>
      <c r="HO554" s="18"/>
      <c r="HP554" s="18"/>
      <c r="HQ554" s="18"/>
      <c r="HR554" s="18"/>
      <c r="HS554" s="18"/>
      <c r="HT554" s="18"/>
      <c r="HU554" s="18"/>
      <c r="HV554" s="18"/>
      <c r="HW554" s="18"/>
      <c r="HX554" s="18"/>
      <c r="HY554" s="18"/>
      <c r="HZ554" s="18"/>
      <c r="IA554" s="18"/>
      <c r="IB554" s="18"/>
      <c r="IC554" s="18"/>
      <c r="ID554" s="18"/>
      <c r="IE554" s="18"/>
      <c r="IF554" s="18"/>
      <c r="IG554" s="18"/>
      <c r="IH554" s="18"/>
      <c r="II554" s="18"/>
      <c r="IJ554" s="18"/>
      <c r="IK554" s="18"/>
      <c r="IL554" s="18"/>
      <c r="IM554" s="18"/>
      <c r="IN554" s="18"/>
      <c r="IO554" s="18"/>
      <c r="IP554" s="18"/>
      <c r="IQ554" s="18"/>
      <c r="IR554" s="18"/>
      <c r="IS554" s="18"/>
      <c r="IT554" s="18"/>
      <c r="IU554" s="18"/>
      <c r="IV554" s="18"/>
      <c r="IW554" s="18"/>
      <c r="IX554" s="18"/>
      <c r="IY554" s="18"/>
      <c r="IZ554" s="18"/>
      <c r="JA554" s="18"/>
      <c r="JB554" s="18"/>
      <c r="JC554" s="18"/>
      <c r="JD554" s="18"/>
      <c r="JE554" s="18"/>
      <c r="JF554" s="18"/>
    </row>
    <row r="555" spans="36:266" x14ac:dyDescent="0.3">
      <c r="AJ555" s="24"/>
      <c r="AK555" s="24"/>
      <c r="AL555" s="20"/>
      <c r="AM555" s="23"/>
      <c r="AN555" s="18"/>
      <c r="AO555" s="24"/>
      <c r="AW555" s="71"/>
      <c r="AX555" s="71"/>
      <c r="AY555" s="71"/>
      <c r="BB555" s="25"/>
      <c r="BC555" s="21"/>
      <c r="BG555" s="18"/>
      <c r="BN555" s="22"/>
      <c r="BO555" s="22"/>
      <c r="BP555" s="22"/>
      <c r="BQ555" s="22"/>
      <c r="BR555" s="15"/>
      <c r="CF555" s="15"/>
      <c r="CL555" s="22"/>
      <c r="CM555" s="15"/>
      <c r="CR555" s="22"/>
      <c r="CT555" s="15"/>
      <c r="CW555" s="22"/>
      <c r="DA555" s="15"/>
      <c r="DH555" s="15"/>
      <c r="DJ555" s="22"/>
      <c r="DO555" s="15"/>
      <c r="DV555" s="15"/>
      <c r="EC555" s="15"/>
      <c r="EJ555" s="15"/>
      <c r="EQ555" s="15"/>
      <c r="EX555" s="15"/>
      <c r="FE555" s="15"/>
      <c r="FL555" s="15"/>
      <c r="FS555" s="15"/>
      <c r="FZ555" s="15"/>
      <c r="GG555" s="15"/>
      <c r="GN555" s="15"/>
      <c r="GP555" s="22"/>
      <c r="GQ555" s="22"/>
      <c r="GR555" s="22"/>
      <c r="GS555" s="22"/>
      <c r="GT555" s="22"/>
      <c r="GU555" s="15"/>
      <c r="GV555" s="22"/>
      <c r="GW555" s="22"/>
      <c r="GX555" s="22"/>
      <c r="GY555" s="18"/>
      <c r="GZ555" s="18"/>
      <c r="HA555" s="18"/>
      <c r="HB555" s="18"/>
      <c r="HC555" s="18"/>
      <c r="HD555" s="18"/>
      <c r="HE555" s="18"/>
      <c r="HF555" s="18"/>
      <c r="HG555" s="18"/>
      <c r="HH555" s="18"/>
      <c r="HI555" s="18"/>
      <c r="HJ555" s="18"/>
      <c r="HK555" s="18"/>
      <c r="HL555" s="18"/>
      <c r="HM555" s="18"/>
      <c r="HN555" s="18"/>
      <c r="HO555" s="18"/>
      <c r="HP555" s="18"/>
      <c r="HQ555" s="18"/>
      <c r="HR555" s="18"/>
      <c r="HS555" s="18"/>
      <c r="HT555" s="18"/>
      <c r="HU555" s="18"/>
      <c r="HV555" s="18"/>
      <c r="HW555" s="18"/>
      <c r="HX555" s="18"/>
      <c r="HY555" s="18"/>
      <c r="HZ555" s="18"/>
      <c r="IA555" s="18"/>
      <c r="IB555" s="18"/>
      <c r="IC555" s="18"/>
      <c r="ID555" s="18"/>
      <c r="IE555" s="18"/>
      <c r="IF555" s="18"/>
      <c r="IG555" s="18"/>
      <c r="IH555" s="18"/>
      <c r="II555" s="18"/>
      <c r="IJ555" s="18"/>
      <c r="IK555" s="18"/>
      <c r="IL555" s="18"/>
      <c r="IM555" s="18"/>
      <c r="IN555" s="18"/>
      <c r="IO555" s="18"/>
      <c r="IP555" s="18"/>
      <c r="IQ555" s="18"/>
      <c r="IR555" s="18"/>
      <c r="IS555" s="18"/>
      <c r="IT555" s="18"/>
      <c r="IU555" s="18"/>
      <c r="IV555" s="18"/>
      <c r="IW555" s="18"/>
      <c r="IX555" s="18"/>
      <c r="IY555" s="18"/>
      <c r="IZ555" s="18"/>
      <c r="JA555" s="18"/>
      <c r="JB555" s="18"/>
      <c r="JC555" s="18"/>
      <c r="JD555" s="18"/>
      <c r="JE555" s="18"/>
      <c r="JF555" s="18"/>
    </row>
    <row r="556" spans="36:266" x14ac:dyDescent="0.3">
      <c r="AJ556" s="24"/>
      <c r="AK556" s="24"/>
      <c r="AL556" s="20"/>
      <c r="AM556" s="23"/>
      <c r="AN556" s="18"/>
      <c r="AO556" s="24"/>
      <c r="AW556" s="71"/>
      <c r="AX556" s="71"/>
      <c r="AY556" s="71"/>
      <c r="BB556" s="25"/>
      <c r="BC556" s="21"/>
      <c r="BG556" s="18"/>
      <c r="BN556" s="22"/>
      <c r="BO556" s="22"/>
      <c r="BP556" s="22"/>
      <c r="BQ556" s="22"/>
      <c r="BR556" s="15"/>
      <c r="CF556" s="15"/>
      <c r="CL556" s="22"/>
      <c r="CM556" s="15"/>
      <c r="CR556" s="22"/>
      <c r="CT556" s="15"/>
      <c r="CW556" s="22"/>
      <c r="DA556" s="15"/>
      <c r="DH556" s="15"/>
      <c r="DJ556" s="22"/>
      <c r="DO556" s="15"/>
      <c r="DV556" s="15"/>
      <c r="EC556" s="15"/>
      <c r="EJ556" s="15"/>
      <c r="EQ556" s="15"/>
      <c r="EX556" s="15"/>
      <c r="FE556" s="15"/>
      <c r="FL556" s="15"/>
      <c r="FS556" s="15"/>
      <c r="FZ556" s="15"/>
      <c r="GG556" s="15"/>
      <c r="GN556" s="15"/>
      <c r="GP556" s="22"/>
      <c r="GQ556" s="22"/>
      <c r="GR556" s="22"/>
      <c r="GS556" s="22"/>
      <c r="GT556" s="22"/>
      <c r="GU556" s="15"/>
      <c r="GV556" s="22"/>
      <c r="GW556" s="22"/>
      <c r="GX556" s="22"/>
      <c r="GY556" s="18"/>
      <c r="GZ556" s="18"/>
      <c r="HA556" s="18"/>
      <c r="HB556" s="18"/>
      <c r="HC556" s="18"/>
      <c r="HD556" s="18"/>
      <c r="HE556" s="18"/>
      <c r="HF556" s="18"/>
      <c r="HG556" s="18"/>
      <c r="HH556" s="18"/>
      <c r="HI556" s="18"/>
      <c r="HJ556" s="18"/>
      <c r="HK556" s="18"/>
      <c r="HL556" s="18"/>
      <c r="HM556" s="18"/>
      <c r="HN556" s="18"/>
      <c r="HO556" s="18"/>
      <c r="HP556" s="18"/>
      <c r="HQ556" s="18"/>
      <c r="HR556" s="18"/>
      <c r="HS556" s="18"/>
      <c r="HT556" s="18"/>
      <c r="HU556" s="18"/>
      <c r="HV556" s="18"/>
      <c r="HW556" s="18"/>
      <c r="HX556" s="18"/>
      <c r="HY556" s="18"/>
      <c r="HZ556" s="18"/>
      <c r="IA556" s="18"/>
      <c r="IB556" s="18"/>
      <c r="IC556" s="18"/>
      <c r="ID556" s="18"/>
      <c r="IE556" s="18"/>
      <c r="IF556" s="18"/>
      <c r="IG556" s="18"/>
      <c r="IH556" s="18"/>
      <c r="II556" s="18"/>
      <c r="IJ556" s="18"/>
      <c r="IK556" s="18"/>
      <c r="IL556" s="18"/>
      <c r="IM556" s="18"/>
      <c r="IN556" s="18"/>
      <c r="IO556" s="18"/>
      <c r="IP556" s="18"/>
      <c r="IQ556" s="18"/>
      <c r="IR556" s="18"/>
      <c r="IS556" s="18"/>
      <c r="IT556" s="18"/>
      <c r="IU556" s="18"/>
      <c r="IV556" s="18"/>
      <c r="IW556" s="18"/>
      <c r="IX556" s="18"/>
      <c r="IY556" s="18"/>
      <c r="IZ556" s="18"/>
      <c r="JA556" s="18"/>
      <c r="JB556" s="18"/>
      <c r="JC556" s="18"/>
      <c r="JD556" s="18"/>
      <c r="JE556" s="18"/>
      <c r="JF556" s="18"/>
    </row>
    <row r="557" spans="36:266" x14ac:dyDescent="0.3">
      <c r="AJ557" s="24"/>
      <c r="AK557" s="24"/>
      <c r="AL557" s="20"/>
      <c r="AM557" s="23"/>
      <c r="AN557" s="18"/>
      <c r="AO557" s="24"/>
      <c r="AW557" s="71"/>
      <c r="AX557" s="71"/>
      <c r="AY557" s="71"/>
      <c r="BB557" s="25"/>
      <c r="BC557" s="21"/>
      <c r="BG557" s="18"/>
      <c r="BN557" s="22"/>
      <c r="BO557" s="22"/>
      <c r="BP557" s="22"/>
      <c r="BQ557" s="22"/>
      <c r="BR557" s="15"/>
      <c r="CF557" s="15"/>
      <c r="CL557" s="22"/>
      <c r="CM557" s="15"/>
      <c r="CR557" s="22"/>
      <c r="CT557" s="15"/>
      <c r="CW557" s="22"/>
      <c r="DA557" s="15"/>
      <c r="DH557" s="15"/>
      <c r="DJ557" s="22"/>
      <c r="DO557" s="15"/>
      <c r="DV557" s="15"/>
      <c r="EC557" s="15"/>
      <c r="EJ557" s="15"/>
      <c r="EQ557" s="15"/>
      <c r="EX557" s="15"/>
      <c r="FE557" s="15"/>
      <c r="FL557" s="15"/>
      <c r="FS557" s="15"/>
      <c r="FZ557" s="15"/>
      <c r="GG557" s="15"/>
      <c r="GN557" s="15"/>
      <c r="GP557" s="22"/>
      <c r="GQ557" s="22"/>
      <c r="GR557" s="22"/>
      <c r="GS557" s="22"/>
      <c r="GT557" s="22"/>
      <c r="GU557" s="15"/>
      <c r="GV557" s="22"/>
      <c r="GW557" s="22"/>
      <c r="GX557" s="22"/>
      <c r="GY557" s="18"/>
      <c r="GZ557" s="18"/>
      <c r="HA557" s="18"/>
      <c r="HB557" s="18"/>
      <c r="HC557" s="18"/>
      <c r="HD557" s="18"/>
      <c r="HE557" s="18"/>
      <c r="HF557" s="18"/>
      <c r="HG557" s="18"/>
      <c r="HH557" s="18"/>
      <c r="HI557" s="18"/>
      <c r="HJ557" s="18"/>
      <c r="HK557" s="18"/>
      <c r="HL557" s="18"/>
      <c r="HM557" s="18"/>
      <c r="HN557" s="18"/>
      <c r="HO557" s="18"/>
      <c r="HP557" s="18"/>
      <c r="HQ557" s="18"/>
      <c r="HR557" s="18"/>
      <c r="HS557" s="18"/>
      <c r="HT557" s="18"/>
      <c r="HU557" s="18"/>
      <c r="HV557" s="18"/>
      <c r="HW557" s="18"/>
      <c r="HX557" s="18"/>
      <c r="HY557" s="18"/>
      <c r="HZ557" s="18"/>
      <c r="IA557" s="18"/>
      <c r="IB557" s="18"/>
      <c r="IC557" s="18"/>
      <c r="ID557" s="18"/>
      <c r="IE557" s="18"/>
      <c r="IF557" s="18"/>
      <c r="IG557" s="18"/>
      <c r="IH557" s="18"/>
      <c r="II557" s="18"/>
      <c r="IJ557" s="18"/>
      <c r="IK557" s="18"/>
      <c r="IL557" s="18"/>
      <c r="IM557" s="18"/>
      <c r="IN557" s="18"/>
      <c r="IO557" s="18"/>
      <c r="IP557" s="18"/>
      <c r="IQ557" s="18"/>
      <c r="IR557" s="18"/>
      <c r="IS557" s="18"/>
      <c r="IT557" s="18"/>
      <c r="IU557" s="18"/>
      <c r="IV557" s="18"/>
      <c r="IW557" s="18"/>
      <c r="IX557" s="18"/>
      <c r="IY557" s="18"/>
      <c r="IZ557" s="18"/>
      <c r="JA557" s="18"/>
      <c r="JB557" s="18"/>
      <c r="JC557" s="18"/>
      <c r="JD557" s="18"/>
      <c r="JE557" s="18"/>
      <c r="JF557" s="18"/>
    </row>
    <row r="558" spans="36:266" x14ac:dyDescent="0.3">
      <c r="AJ558" s="24"/>
      <c r="AK558" s="24"/>
      <c r="AL558" s="20"/>
      <c r="AM558" s="23"/>
      <c r="AN558" s="18"/>
      <c r="AO558" s="24"/>
      <c r="AW558" s="71"/>
      <c r="AX558" s="71"/>
      <c r="AY558" s="71"/>
      <c r="BB558" s="25"/>
      <c r="BC558" s="21"/>
      <c r="BG558" s="18"/>
      <c r="BN558" s="22"/>
      <c r="BO558" s="22"/>
      <c r="BP558" s="22"/>
      <c r="BQ558" s="22"/>
      <c r="BR558" s="15"/>
      <c r="CF558" s="15"/>
      <c r="CL558" s="22"/>
      <c r="CM558" s="15"/>
      <c r="CR558" s="22"/>
      <c r="CT558" s="15"/>
      <c r="CW558" s="22"/>
      <c r="DA558" s="15"/>
      <c r="DH558" s="15"/>
      <c r="DJ558" s="22"/>
      <c r="DO558" s="15"/>
      <c r="DV558" s="15"/>
      <c r="EC558" s="15"/>
      <c r="EJ558" s="15"/>
      <c r="EQ558" s="15"/>
      <c r="EX558" s="15"/>
      <c r="FE558" s="15"/>
      <c r="FL558" s="15"/>
      <c r="FS558" s="15"/>
      <c r="FZ558" s="15"/>
      <c r="GG558" s="15"/>
      <c r="GN558" s="15"/>
      <c r="GP558" s="22"/>
      <c r="GQ558" s="22"/>
      <c r="GR558" s="22"/>
      <c r="GS558" s="22"/>
      <c r="GT558" s="22"/>
      <c r="GU558" s="15"/>
      <c r="GV558" s="22"/>
      <c r="GW558" s="22"/>
      <c r="GX558" s="22"/>
      <c r="GY558" s="18"/>
      <c r="GZ558" s="18"/>
      <c r="HA558" s="18"/>
      <c r="HB558" s="18"/>
      <c r="HC558" s="18"/>
      <c r="HD558" s="18"/>
      <c r="HE558" s="18"/>
      <c r="HF558" s="18"/>
      <c r="HG558" s="18"/>
      <c r="HH558" s="18"/>
      <c r="HI558" s="18"/>
      <c r="HJ558" s="18"/>
      <c r="HK558" s="18"/>
      <c r="HL558" s="18"/>
      <c r="HM558" s="18"/>
      <c r="HN558" s="18"/>
      <c r="HO558" s="18"/>
      <c r="HP558" s="18"/>
      <c r="HQ558" s="18"/>
      <c r="HR558" s="18"/>
      <c r="HS558" s="18"/>
      <c r="HT558" s="18"/>
      <c r="HU558" s="18"/>
      <c r="HV558" s="18"/>
      <c r="HW558" s="18"/>
      <c r="HX558" s="18"/>
      <c r="HY558" s="18"/>
      <c r="HZ558" s="18"/>
      <c r="IA558" s="18"/>
      <c r="IB558" s="18"/>
      <c r="IC558" s="18"/>
      <c r="ID558" s="18"/>
      <c r="IE558" s="18"/>
      <c r="IF558" s="18"/>
      <c r="IG558" s="18"/>
      <c r="IH558" s="18"/>
      <c r="II558" s="18"/>
      <c r="IJ558" s="18"/>
      <c r="IK558" s="18"/>
      <c r="IL558" s="18"/>
      <c r="IM558" s="18"/>
      <c r="IN558" s="18"/>
      <c r="IO558" s="18"/>
      <c r="IP558" s="18"/>
      <c r="IQ558" s="18"/>
      <c r="IR558" s="18"/>
      <c r="IS558" s="18"/>
      <c r="IT558" s="18"/>
      <c r="IU558" s="18"/>
      <c r="IV558" s="18"/>
      <c r="IW558" s="18"/>
      <c r="IX558" s="18"/>
      <c r="IY558" s="18"/>
      <c r="IZ558" s="18"/>
      <c r="JA558" s="18"/>
      <c r="JB558" s="18"/>
      <c r="JC558" s="18"/>
      <c r="JD558" s="18"/>
      <c r="JE558" s="18"/>
      <c r="JF558" s="18"/>
    </row>
    <row r="559" spans="36:266" x14ac:dyDescent="0.3">
      <c r="AJ559" s="24"/>
      <c r="AK559" s="24"/>
      <c r="AL559" s="20"/>
      <c r="AM559" s="23"/>
      <c r="AN559" s="18"/>
      <c r="AO559" s="24"/>
      <c r="AW559" s="71"/>
      <c r="AX559" s="71"/>
      <c r="AY559" s="71"/>
      <c r="BB559" s="25"/>
      <c r="BC559" s="21"/>
      <c r="BG559" s="18"/>
      <c r="BN559" s="22"/>
      <c r="BO559" s="22"/>
      <c r="BP559" s="22"/>
      <c r="BQ559" s="22"/>
      <c r="BR559" s="15"/>
      <c r="CF559" s="15"/>
      <c r="CL559" s="22"/>
      <c r="CM559" s="15"/>
      <c r="CR559" s="22"/>
      <c r="CT559" s="15"/>
      <c r="CW559" s="22"/>
      <c r="DA559" s="15"/>
      <c r="DH559" s="15"/>
      <c r="DJ559" s="22"/>
      <c r="DO559" s="15"/>
      <c r="DV559" s="15"/>
      <c r="EC559" s="15"/>
      <c r="EJ559" s="15"/>
      <c r="EQ559" s="15"/>
      <c r="EX559" s="15"/>
      <c r="FE559" s="15"/>
      <c r="FL559" s="15"/>
      <c r="FS559" s="15"/>
      <c r="FZ559" s="15"/>
      <c r="GG559" s="15"/>
      <c r="GN559" s="15"/>
      <c r="GP559" s="22"/>
      <c r="GQ559" s="22"/>
      <c r="GR559" s="22"/>
      <c r="GS559" s="22"/>
      <c r="GT559" s="22"/>
      <c r="GU559" s="15"/>
      <c r="GV559" s="22"/>
      <c r="GW559" s="22"/>
      <c r="GX559" s="22"/>
      <c r="GY559" s="18"/>
      <c r="GZ559" s="18"/>
      <c r="HA559" s="18"/>
      <c r="HB559" s="18"/>
      <c r="HC559" s="18"/>
      <c r="HD559" s="18"/>
      <c r="HE559" s="18"/>
      <c r="HF559" s="18"/>
      <c r="HG559" s="18"/>
      <c r="HH559" s="18"/>
      <c r="HI559" s="18"/>
      <c r="HJ559" s="18"/>
      <c r="HK559" s="18"/>
      <c r="HL559" s="18"/>
      <c r="HM559" s="18"/>
      <c r="HN559" s="18"/>
      <c r="HO559" s="18"/>
      <c r="HP559" s="18"/>
      <c r="HQ559" s="18"/>
      <c r="HR559" s="18"/>
      <c r="HS559" s="18"/>
      <c r="HT559" s="18"/>
      <c r="HU559" s="18"/>
      <c r="HV559" s="18"/>
      <c r="HW559" s="18"/>
      <c r="HX559" s="18"/>
      <c r="HY559" s="18"/>
      <c r="HZ559" s="18"/>
      <c r="IA559" s="18"/>
      <c r="IB559" s="18"/>
      <c r="IC559" s="18"/>
      <c r="ID559" s="18"/>
      <c r="IE559" s="18"/>
      <c r="IF559" s="18"/>
      <c r="IG559" s="18"/>
      <c r="IH559" s="18"/>
      <c r="II559" s="18"/>
      <c r="IJ559" s="18"/>
      <c r="IK559" s="18"/>
      <c r="IL559" s="18"/>
      <c r="IM559" s="18"/>
      <c r="IN559" s="18"/>
      <c r="IO559" s="18"/>
      <c r="IP559" s="18"/>
      <c r="IQ559" s="18"/>
      <c r="IR559" s="18"/>
      <c r="IS559" s="18"/>
      <c r="IT559" s="18"/>
      <c r="IU559" s="18"/>
      <c r="IV559" s="18"/>
      <c r="IW559" s="18"/>
      <c r="IX559" s="18"/>
      <c r="IY559" s="18"/>
      <c r="IZ559" s="18"/>
      <c r="JA559" s="18"/>
      <c r="JB559" s="18"/>
      <c r="JC559" s="18"/>
      <c r="JD559" s="18"/>
      <c r="JE559" s="18"/>
      <c r="JF559" s="18"/>
    </row>
    <row r="560" spans="36:266" x14ac:dyDescent="0.3">
      <c r="AJ560" s="24"/>
      <c r="AK560" s="24"/>
      <c r="AL560" s="20"/>
      <c r="AM560" s="23"/>
      <c r="AN560" s="18"/>
      <c r="AO560" s="24"/>
      <c r="AW560" s="71"/>
      <c r="AX560" s="71"/>
      <c r="AY560" s="71"/>
      <c r="BB560" s="25"/>
      <c r="BC560" s="21"/>
      <c r="BG560" s="18"/>
      <c r="BN560" s="22"/>
      <c r="BO560" s="22"/>
      <c r="BP560" s="22"/>
      <c r="BQ560" s="22"/>
      <c r="BR560" s="15"/>
      <c r="CF560" s="15"/>
      <c r="CL560" s="22"/>
      <c r="CM560" s="15"/>
      <c r="CR560" s="22"/>
      <c r="CT560" s="15"/>
      <c r="CW560" s="22"/>
      <c r="DA560" s="15"/>
      <c r="DH560" s="15"/>
      <c r="DJ560" s="22"/>
      <c r="DO560" s="15"/>
      <c r="DV560" s="15"/>
      <c r="EC560" s="15"/>
      <c r="EJ560" s="15"/>
      <c r="EQ560" s="15"/>
      <c r="EX560" s="15"/>
      <c r="FE560" s="15"/>
      <c r="FL560" s="15"/>
      <c r="FS560" s="15"/>
      <c r="FZ560" s="15"/>
      <c r="GG560" s="15"/>
      <c r="GN560" s="15"/>
      <c r="GP560" s="22"/>
      <c r="GQ560" s="22"/>
      <c r="GR560" s="22"/>
      <c r="GS560" s="22"/>
      <c r="GT560" s="22"/>
      <c r="GU560" s="15"/>
      <c r="GV560" s="22"/>
      <c r="GW560" s="22"/>
      <c r="GX560" s="22"/>
      <c r="GY560" s="18"/>
      <c r="GZ560" s="18"/>
      <c r="HA560" s="18"/>
      <c r="HB560" s="18"/>
      <c r="HC560" s="18"/>
      <c r="HD560" s="18"/>
      <c r="HE560" s="18"/>
      <c r="HF560" s="18"/>
      <c r="HG560" s="18"/>
      <c r="HH560" s="18"/>
      <c r="HI560" s="18"/>
      <c r="HJ560" s="18"/>
      <c r="HK560" s="18"/>
      <c r="HL560" s="18"/>
      <c r="HM560" s="18"/>
      <c r="HN560" s="18"/>
      <c r="HO560" s="18"/>
      <c r="HP560" s="18"/>
      <c r="HQ560" s="18"/>
      <c r="HR560" s="18"/>
      <c r="HS560" s="18"/>
      <c r="HT560" s="18"/>
      <c r="HU560" s="18"/>
      <c r="HV560" s="18"/>
      <c r="HW560" s="18"/>
      <c r="HX560" s="18"/>
      <c r="HY560" s="18"/>
      <c r="HZ560" s="18"/>
      <c r="IA560" s="18"/>
      <c r="IB560" s="18"/>
      <c r="IC560" s="18"/>
      <c r="ID560" s="18"/>
      <c r="IE560" s="18"/>
      <c r="IF560" s="18"/>
      <c r="IG560" s="18"/>
      <c r="IH560" s="18"/>
      <c r="II560" s="18"/>
      <c r="IJ560" s="18"/>
      <c r="IK560" s="18"/>
      <c r="IL560" s="18"/>
      <c r="IM560" s="18"/>
      <c r="IN560" s="18"/>
      <c r="IO560" s="18"/>
      <c r="IP560" s="18"/>
      <c r="IQ560" s="18"/>
      <c r="IR560" s="18"/>
      <c r="IS560" s="18"/>
      <c r="IT560" s="18"/>
      <c r="IU560" s="18"/>
      <c r="IV560" s="18"/>
      <c r="IW560" s="18"/>
      <c r="IX560" s="18"/>
      <c r="IY560" s="18"/>
      <c r="IZ560" s="18"/>
      <c r="JA560" s="18"/>
      <c r="JB560" s="18"/>
      <c r="JC560" s="18"/>
      <c r="JD560" s="18"/>
      <c r="JE560" s="18"/>
      <c r="JF560" s="18"/>
    </row>
    <row r="561" spans="36:266" x14ac:dyDescent="0.3">
      <c r="AJ561" s="24"/>
      <c r="AK561" s="24"/>
      <c r="AL561" s="20"/>
      <c r="AM561" s="23"/>
      <c r="AN561" s="18"/>
      <c r="AO561" s="24"/>
      <c r="AW561" s="71"/>
      <c r="AX561" s="71"/>
      <c r="AY561" s="71"/>
      <c r="BB561" s="25"/>
      <c r="BC561" s="21"/>
      <c r="BG561" s="18"/>
      <c r="BN561" s="22"/>
      <c r="BO561" s="22"/>
      <c r="BP561" s="22"/>
      <c r="BQ561" s="22"/>
      <c r="BR561" s="15"/>
      <c r="CF561" s="15"/>
      <c r="CL561" s="22"/>
      <c r="CM561" s="15"/>
      <c r="CR561" s="22"/>
      <c r="CT561" s="15"/>
      <c r="CW561" s="22"/>
      <c r="DA561" s="15"/>
      <c r="DH561" s="15"/>
      <c r="DJ561" s="22"/>
      <c r="DO561" s="15"/>
      <c r="DV561" s="15"/>
      <c r="EC561" s="15"/>
      <c r="EJ561" s="15"/>
      <c r="EQ561" s="15"/>
      <c r="EX561" s="15"/>
      <c r="FE561" s="15"/>
      <c r="FL561" s="15"/>
      <c r="FS561" s="15"/>
      <c r="FZ561" s="15"/>
      <c r="GG561" s="15"/>
      <c r="GN561" s="15"/>
      <c r="GP561" s="22"/>
      <c r="GQ561" s="22"/>
      <c r="GR561" s="22"/>
      <c r="GS561" s="22"/>
      <c r="GT561" s="22"/>
      <c r="GU561" s="15"/>
      <c r="GV561" s="22"/>
      <c r="GW561" s="22"/>
      <c r="GX561" s="22"/>
      <c r="GY561" s="18"/>
      <c r="GZ561" s="18"/>
      <c r="HA561" s="18"/>
      <c r="HB561" s="18"/>
      <c r="HC561" s="18"/>
      <c r="HD561" s="18"/>
      <c r="HE561" s="18"/>
      <c r="HF561" s="18"/>
      <c r="HG561" s="18"/>
      <c r="HH561" s="18"/>
      <c r="HI561" s="18"/>
      <c r="HJ561" s="18"/>
      <c r="HK561" s="18"/>
      <c r="HL561" s="18"/>
      <c r="HM561" s="18"/>
      <c r="HN561" s="18"/>
      <c r="HO561" s="18"/>
      <c r="HP561" s="18"/>
      <c r="HQ561" s="18"/>
      <c r="HR561" s="18"/>
      <c r="HS561" s="18"/>
      <c r="HT561" s="18"/>
      <c r="HU561" s="18"/>
      <c r="HV561" s="18"/>
      <c r="HW561" s="18"/>
      <c r="HX561" s="18"/>
      <c r="HY561" s="18"/>
      <c r="HZ561" s="18"/>
      <c r="IA561" s="18"/>
      <c r="IB561" s="18"/>
      <c r="IC561" s="18"/>
      <c r="ID561" s="18"/>
      <c r="IE561" s="18"/>
      <c r="IF561" s="18"/>
      <c r="IG561" s="18"/>
      <c r="IH561" s="18"/>
      <c r="II561" s="18"/>
      <c r="IJ561" s="18"/>
      <c r="IK561" s="18"/>
      <c r="IL561" s="18"/>
      <c r="IM561" s="18"/>
      <c r="IN561" s="18"/>
      <c r="IO561" s="18"/>
      <c r="IP561" s="18"/>
      <c r="IQ561" s="18"/>
      <c r="IR561" s="18"/>
      <c r="IS561" s="18"/>
      <c r="IT561" s="18"/>
      <c r="IU561" s="18"/>
      <c r="IV561" s="18"/>
      <c r="IW561" s="18"/>
      <c r="IX561" s="18"/>
      <c r="IY561" s="18"/>
      <c r="IZ561" s="18"/>
      <c r="JA561" s="18"/>
      <c r="JB561" s="18"/>
      <c r="JC561" s="18"/>
      <c r="JD561" s="18"/>
      <c r="JE561" s="18"/>
      <c r="JF561" s="18"/>
    </row>
    <row r="562" spans="36:266" x14ac:dyDescent="0.3">
      <c r="AJ562" s="24"/>
      <c r="AK562" s="24"/>
      <c r="AL562" s="20"/>
      <c r="AM562" s="23"/>
      <c r="AN562" s="18"/>
      <c r="AO562" s="24"/>
      <c r="AW562" s="71"/>
      <c r="AX562" s="71"/>
      <c r="AY562" s="71"/>
      <c r="BB562" s="25"/>
      <c r="BC562" s="21"/>
      <c r="BG562" s="18"/>
      <c r="BN562" s="22"/>
      <c r="BO562" s="22"/>
      <c r="BP562" s="22"/>
      <c r="BQ562" s="22"/>
      <c r="BR562" s="15"/>
      <c r="CF562" s="15"/>
      <c r="CL562" s="22"/>
      <c r="CM562" s="15"/>
      <c r="CR562" s="22"/>
      <c r="CT562" s="15"/>
      <c r="CW562" s="22"/>
      <c r="DA562" s="15"/>
      <c r="DH562" s="15"/>
      <c r="DJ562" s="22"/>
      <c r="DO562" s="15"/>
      <c r="DV562" s="15"/>
      <c r="EC562" s="15"/>
      <c r="EJ562" s="15"/>
      <c r="EQ562" s="15"/>
      <c r="EX562" s="15"/>
      <c r="FE562" s="15"/>
      <c r="FL562" s="15"/>
      <c r="FS562" s="15"/>
      <c r="FZ562" s="15"/>
      <c r="GG562" s="15"/>
      <c r="GN562" s="15"/>
      <c r="GP562" s="22"/>
      <c r="GQ562" s="22"/>
      <c r="GR562" s="22"/>
      <c r="GS562" s="22"/>
      <c r="GT562" s="22"/>
      <c r="GU562" s="15"/>
      <c r="GV562" s="22"/>
      <c r="GW562" s="22"/>
      <c r="GX562" s="22"/>
      <c r="GY562" s="18"/>
      <c r="GZ562" s="18"/>
      <c r="HA562" s="18"/>
      <c r="HB562" s="18"/>
      <c r="HC562" s="18"/>
      <c r="HD562" s="18"/>
      <c r="HE562" s="18"/>
      <c r="HF562" s="18"/>
      <c r="HG562" s="18"/>
      <c r="HH562" s="18"/>
      <c r="HI562" s="18"/>
      <c r="HJ562" s="18"/>
      <c r="HK562" s="18"/>
      <c r="HL562" s="18"/>
      <c r="HM562" s="18"/>
      <c r="HN562" s="18"/>
      <c r="HO562" s="18"/>
      <c r="HP562" s="18"/>
      <c r="HQ562" s="18"/>
      <c r="HR562" s="18"/>
      <c r="HS562" s="18"/>
      <c r="HT562" s="18"/>
      <c r="HU562" s="18"/>
      <c r="HV562" s="18"/>
      <c r="HW562" s="18"/>
      <c r="HX562" s="18"/>
      <c r="HY562" s="18"/>
      <c r="HZ562" s="18"/>
      <c r="IA562" s="18"/>
      <c r="IB562" s="18"/>
      <c r="IC562" s="18"/>
      <c r="ID562" s="18"/>
      <c r="IE562" s="18"/>
      <c r="IF562" s="18"/>
      <c r="IG562" s="18"/>
      <c r="IH562" s="18"/>
      <c r="II562" s="18"/>
      <c r="IJ562" s="18"/>
      <c r="IK562" s="18"/>
      <c r="IL562" s="18"/>
      <c r="IM562" s="18"/>
      <c r="IN562" s="18"/>
      <c r="IO562" s="18"/>
      <c r="IP562" s="18"/>
      <c r="IQ562" s="18"/>
      <c r="IR562" s="18"/>
      <c r="IS562" s="18"/>
      <c r="IT562" s="18"/>
      <c r="IU562" s="18"/>
      <c r="IV562" s="18"/>
      <c r="IW562" s="18"/>
      <c r="IX562" s="18"/>
      <c r="IY562" s="18"/>
      <c r="IZ562" s="18"/>
      <c r="JA562" s="18"/>
      <c r="JB562" s="18"/>
      <c r="JC562" s="18"/>
      <c r="JD562" s="18"/>
      <c r="JE562" s="18"/>
      <c r="JF562" s="18"/>
    </row>
    <row r="563" spans="36:266" x14ac:dyDescent="0.3">
      <c r="AJ563" s="24"/>
      <c r="AK563" s="24"/>
      <c r="AL563" s="20"/>
      <c r="AM563" s="23"/>
      <c r="AN563" s="18"/>
      <c r="AO563" s="24"/>
      <c r="AW563" s="71"/>
      <c r="AX563" s="71"/>
      <c r="AY563" s="71"/>
      <c r="BB563" s="25"/>
      <c r="BC563" s="21"/>
      <c r="BG563" s="18"/>
      <c r="BN563" s="22"/>
      <c r="BO563" s="22"/>
      <c r="BP563" s="22"/>
      <c r="BQ563" s="22"/>
      <c r="BR563" s="15"/>
      <c r="CF563" s="15"/>
      <c r="CL563" s="22"/>
      <c r="CM563" s="15"/>
      <c r="CR563" s="22"/>
      <c r="CT563" s="15"/>
      <c r="CW563" s="22"/>
      <c r="DA563" s="15"/>
      <c r="DH563" s="15"/>
      <c r="DJ563" s="22"/>
      <c r="DO563" s="15"/>
      <c r="DV563" s="15"/>
      <c r="EC563" s="15"/>
      <c r="EJ563" s="15"/>
      <c r="EQ563" s="15"/>
      <c r="EX563" s="15"/>
      <c r="FE563" s="15"/>
      <c r="FL563" s="15"/>
      <c r="FS563" s="15"/>
      <c r="FZ563" s="15"/>
      <c r="GG563" s="15"/>
      <c r="GN563" s="15"/>
      <c r="GP563" s="22"/>
      <c r="GQ563" s="22"/>
      <c r="GR563" s="22"/>
      <c r="GS563" s="22"/>
      <c r="GT563" s="22"/>
      <c r="GU563" s="15"/>
      <c r="GV563" s="22"/>
      <c r="GW563" s="22"/>
      <c r="GX563" s="22"/>
      <c r="GY563" s="18"/>
      <c r="GZ563" s="18"/>
      <c r="HA563" s="18"/>
      <c r="HB563" s="18"/>
      <c r="HC563" s="18"/>
      <c r="HD563" s="18"/>
      <c r="HE563" s="18"/>
      <c r="HF563" s="18"/>
      <c r="HG563" s="18"/>
      <c r="HH563" s="18"/>
      <c r="HI563" s="18"/>
      <c r="HJ563" s="18"/>
      <c r="HK563" s="18"/>
      <c r="HL563" s="18"/>
      <c r="HM563" s="18"/>
      <c r="HN563" s="18"/>
      <c r="HO563" s="18"/>
      <c r="HP563" s="18"/>
      <c r="HQ563" s="18"/>
      <c r="HR563" s="18"/>
      <c r="HS563" s="18"/>
      <c r="HT563" s="18"/>
      <c r="HU563" s="18"/>
      <c r="HV563" s="18"/>
      <c r="HW563" s="18"/>
      <c r="HX563" s="18"/>
      <c r="HY563" s="18"/>
      <c r="HZ563" s="18"/>
      <c r="IA563" s="18"/>
      <c r="IB563" s="18"/>
      <c r="IC563" s="18"/>
      <c r="ID563" s="18"/>
      <c r="IE563" s="18"/>
      <c r="IF563" s="18"/>
      <c r="IG563" s="18"/>
      <c r="IH563" s="18"/>
      <c r="II563" s="18"/>
      <c r="IJ563" s="18"/>
      <c r="IK563" s="18"/>
      <c r="IL563" s="18"/>
      <c r="IM563" s="18"/>
      <c r="IN563" s="18"/>
      <c r="IO563" s="18"/>
      <c r="IP563" s="18"/>
      <c r="IQ563" s="18"/>
      <c r="IR563" s="18"/>
      <c r="IS563" s="18"/>
      <c r="IT563" s="18"/>
      <c r="IU563" s="18"/>
      <c r="IV563" s="18"/>
      <c r="IW563" s="18"/>
      <c r="IX563" s="18"/>
      <c r="IY563" s="18"/>
      <c r="IZ563" s="18"/>
      <c r="JA563" s="18"/>
      <c r="JB563" s="18"/>
      <c r="JC563" s="18"/>
      <c r="JD563" s="18"/>
      <c r="JE563" s="18"/>
      <c r="JF563" s="18"/>
    </row>
    <row r="564" spans="36:266" x14ac:dyDescent="0.3">
      <c r="AJ564" s="24"/>
      <c r="AK564" s="24"/>
      <c r="AL564" s="20"/>
      <c r="AM564" s="23"/>
      <c r="AN564" s="18"/>
      <c r="AO564" s="24"/>
      <c r="AW564" s="71"/>
      <c r="AX564" s="71"/>
      <c r="AY564" s="71"/>
      <c r="BB564" s="25"/>
      <c r="BC564" s="21"/>
      <c r="BG564" s="18"/>
      <c r="BN564" s="22"/>
      <c r="BO564" s="22"/>
      <c r="BP564" s="22"/>
      <c r="BQ564" s="22"/>
      <c r="BR564" s="15"/>
      <c r="CF564" s="15"/>
      <c r="CL564" s="22"/>
      <c r="CM564" s="15"/>
      <c r="CR564" s="22"/>
      <c r="CT564" s="15"/>
      <c r="CW564" s="22"/>
      <c r="DA564" s="15"/>
      <c r="DH564" s="15"/>
      <c r="DJ564" s="22"/>
      <c r="DO564" s="15"/>
      <c r="DV564" s="15"/>
      <c r="EC564" s="15"/>
      <c r="EJ564" s="15"/>
      <c r="EQ564" s="15"/>
      <c r="EX564" s="15"/>
      <c r="FE564" s="15"/>
      <c r="FL564" s="15"/>
      <c r="FS564" s="15"/>
      <c r="FZ564" s="15"/>
      <c r="GG564" s="15"/>
      <c r="GN564" s="15"/>
      <c r="GP564" s="22"/>
      <c r="GQ564" s="22"/>
      <c r="GR564" s="22"/>
      <c r="GS564" s="22"/>
      <c r="GT564" s="22"/>
      <c r="GU564" s="15"/>
      <c r="GV564" s="22"/>
      <c r="GW564" s="22"/>
      <c r="GX564" s="22"/>
      <c r="GY564" s="18"/>
      <c r="GZ564" s="18"/>
      <c r="HA564" s="18"/>
      <c r="HB564" s="18"/>
      <c r="HC564" s="18"/>
      <c r="HD564" s="18"/>
      <c r="HE564" s="18"/>
      <c r="HF564" s="18"/>
      <c r="HG564" s="18"/>
      <c r="HH564" s="18"/>
      <c r="HI564" s="18"/>
      <c r="HJ564" s="18"/>
      <c r="HK564" s="18"/>
      <c r="HL564" s="18"/>
      <c r="HM564" s="18"/>
      <c r="HN564" s="18"/>
      <c r="HO564" s="18"/>
      <c r="HP564" s="18"/>
      <c r="HQ564" s="18"/>
      <c r="HR564" s="18"/>
      <c r="HS564" s="18"/>
      <c r="HT564" s="18"/>
      <c r="HU564" s="18"/>
      <c r="HV564" s="18"/>
      <c r="HW564" s="18"/>
      <c r="HX564" s="18"/>
      <c r="HY564" s="18"/>
      <c r="HZ564" s="18"/>
      <c r="IA564" s="18"/>
      <c r="IB564" s="18"/>
      <c r="IC564" s="18"/>
      <c r="ID564" s="18"/>
      <c r="IE564" s="18"/>
      <c r="IF564" s="18"/>
      <c r="IG564" s="18"/>
      <c r="IH564" s="18"/>
      <c r="II564" s="18"/>
      <c r="IJ564" s="18"/>
      <c r="IK564" s="18"/>
      <c r="IL564" s="18"/>
      <c r="IM564" s="18"/>
      <c r="IN564" s="18"/>
      <c r="IO564" s="18"/>
      <c r="IP564" s="18"/>
      <c r="IQ564" s="18"/>
      <c r="IR564" s="18"/>
      <c r="IS564" s="18"/>
      <c r="IT564" s="18"/>
      <c r="IU564" s="18"/>
      <c r="IV564" s="18"/>
      <c r="IW564" s="18"/>
      <c r="IX564" s="18"/>
      <c r="IY564" s="18"/>
      <c r="IZ564" s="18"/>
      <c r="JA564" s="18"/>
      <c r="JB564" s="18"/>
      <c r="JC564" s="18"/>
      <c r="JD564" s="18"/>
      <c r="JE564" s="18"/>
      <c r="JF564" s="18"/>
    </row>
    <row r="565" spans="36:266" x14ac:dyDescent="0.3">
      <c r="AJ565" s="24"/>
      <c r="AK565" s="24"/>
      <c r="AL565" s="20"/>
      <c r="AM565" s="23"/>
      <c r="AN565" s="18"/>
      <c r="AO565" s="24"/>
      <c r="AW565" s="71"/>
      <c r="AX565" s="71"/>
      <c r="AY565" s="71"/>
      <c r="BB565" s="25"/>
      <c r="BC565" s="21"/>
      <c r="BG565" s="18"/>
      <c r="BN565" s="22"/>
      <c r="BO565" s="22"/>
      <c r="BP565" s="22"/>
      <c r="BQ565" s="22"/>
      <c r="BR565" s="15"/>
      <c r="CF565" s="15"/>
      <c r="CL565" s="22"/>
      <c r="CM565" s="15"/>
      <c r="CR565" s="22"/>
      <c r="CT565" s="15"/>
      <c r="CW565" s="22"/>
      <c r="DA565" s="15"/>
      <c r="DH565" s="15"/>
      <c r="DJ565" s="22"/>
      <c r="DO565" s="15"/>
      <c r="DV565" s="15"/>
      <c r="EC565" s="15"/>
      <c r="EJ565" s="15"/>
      <c r="EQ565" s="15"/>
      <c r="EX565" s="15"/>
      <c r="FE565" s="15"/>
      <c r="FL565" s="15"/>
      <c r="FS565" s="15"/>
      <c r="FZ565" s="15"/>
      <c r="GG565" s="15"/>
      <c r="GN565" s="15"/>
      <c r="GP565" s="22"/>
      <c r="GQ565" s="22"/>
      <c r="GR565" s="22"/>
      <c r="GS565" s="22"/>
      <c r="GT565" s="22"/>
      <c r="GU565" s="15"/>
      <c r="GV565" s="22"/>
      <c r="GW565" s="22"/>
      <c r="GX565" s="22"/>
      <c r="GY565" s="18"/>
      <c r="GZ565" s="18"/>
      <c r="HA565" s="18"/>
      <c r="HB565" s="18"/>
      <c r="HC565" s="18"/>
      <c r="HD565" s="18"/>
      <c r="HE565" s="18"/>
      <c r="HF565" s="18"/>
      <c r="HG565" s="18"/>
      <c r="HH565" s="18"/>
      <c r="HI565" s="18"/>
      <c r="HJ565" s="18"/>
      <c r="HK565" s="18"/>
      <c r="HL565" s="18"/>
      <c r="HM565" s="18"/>
      <c r="HN565" s="18"/>
      <c r="HO565" s="18"/>
      <c r="HP565" s="18"/>
      <c r="HQ565" s="18"/>
      <c r="HR565" s="18"/>
      <c r="HS565" s="18"/>
      <c r="HT565" s="18"/>
      <c r="HU565" s="18"/>
      <c r="HV565" s="18"/>
      <c r="HW565" s="18"/>
      <c r="HX565" s="18"/>
      <c r="HY565" s="18"/>
      <c r="HZ565" s="18"/>
      <c r="IA565" s="18"/>
      <c r="IB565" s="18"/>
      <c r="IC565" s="18"/>
      <c r="ID565" s="18"/>
      <c r="IE565" s="18"/>
      <c r="IF565" s="18"/>
      <c r="IG565" s="18"/>
      <c r="IH565" s="18"/>
      <c r="II565" s="18"/>
      <c r="IJ565" s="18"/>
      <c r="IK565" s="18"/>
      <c r="IL565" s="18"/>
      <c r="IM565" s="18"/>
      <c r="IN565" s="18"/>
      <c r="IO565" s="18"/>
      <c r="IP565" s="18"/>
      <c r="IQ565" s="18"/>
      <c r="IR565" s="18"/>
      <c r="IS565" s="18"/>
      <c r="IT565" s="18"/>
      <c r="IU565" s="18"/>
      <c r="IV565" s="18"/>
      <c r="IW565" s="18"/>
      <c r="IX565" s="18"/>
      <c r="IY565" s="18"/>
      <c r="IZ565" s="18"/>
      <c r="JA565" s="18"/>
      <c r="JB565" s="18"/>
      <c r="JC565" s="18"/>
      <c r="JD565" s="18"/>
      <c r="JE565" s="18"/>
      <c r="JF565" s="18"/>
    </row>
    <row r="566" spans="36:266" x14ac:dyDescent="0.3">
      <c r="AJ566" s="24"/>
      <c r="AK566" s="24"/>
      <c r="AL566" s="20"/>
      <c r="AM566" s="23"/>
      <c r="AN566" s="18"/>
      <c r="AO566" s="24"/>
      <c r="AW566" s="71"/>
      <c r="AX566" s="71"/>
      <c r="AY566" s="71"/>
      <c r="BB566" s="25"/>
      <c r="BC566" s="21"/>
      <c r="BG566" s="18"/>
      <c r="BN566" s="22"/>
      <c r="BO566" s="22"/>
      <c r="BP566" s="22"/>
      <c r="BQ566" s="22"/>
      <c r="BR566" s="15"/>
      <c r="CF566" s="15"/>
      <c r="CL566" s="22"/>
      <c r="CM566" s="15"/>
      <c r="CR566" s="22"/>
      <c r="CT566" s="15"/>
      <c r="CW566" s="22"/>
      <c r="DA566" s="15"/>
      <c r="DH566" s="15"/>
      <c r="DJ566" s="22"/>
      <c r="DO566" s="15"/>
      <c r="DV566" s="15"/>
      <c r="EC566" s="15"/>
      <c r="EJ566" s="15"/>
      <c r="EQ566" s="15"/>
      <c r="EX566" s="15"/>
      <c r="FE566" s="15"/>
      <c r="FL566" s="15"/>
      <c r="FS566" s="15"/>
      <c r="FZ566" s="15"/>
      <c r="GG566" s="15"/>
      <c r="GN566" s="15"/>
      <c r="GP566" s="22"/>
      <c r="GQ566" s="22"/>
      <c r="GR566" s="22"/>
      <c r="GS566" s="22"/>
      <c r="GT566" s="22"/>
      <c r="GU566" s="15"/>
      <c r="GV566" s="22"/>
      <c r="GW566" s="22"/>
      <c r="GX566" s="22"/>
      <c r="GY566" s="18"/>
      <c r="GZ566" s="18"/>
      <c r="HA566" s="18"/>
      <c r="HB566" s="18"/>
      <c r="HC566" s="18"/>
      <c r="HD566" s="18"/>
      <c r="HE566" s="18"/>
      <c r="HF566" s="18"/>
      <c r="HG566" s="18"/>
      <c r="HH566" s="18"/>
      <c r="HI566" s="18"/>
      <c r="HJ566" s="18"/>
      <c r="HK566" s="18"/>
      <c r="HL566" s="18"/>
      <c r="HM566" s="18"/>
      <c r="HN566" s="18"/>
      <c r="HO566" s="18"/>
      <c r="HP566" s="18"/>
      <c r="HQ566" s="18"/>
      <c r="HR566" s="18"/>
      <c r="HS566" s="18"/>
      <c r="HT566" s="18"/>
      <c r="HU566" s="18"/>
      <c r="HV566" s="18"/>
      <c r="HW566" s="18"/>
      <c r="HX566" s="18"/>
      <c r="HY566" s="18"/>
      <c r="HZ566" s="18"/>
      <c r="IA566" s="18"/>
      <c r="IB566" s="18"/>
      <c r="IC566" s="18"/>
      <c r="ID566" s="18"/>
      <c r="IE566" s="18"/>
      <c r="IF566" s="18"/>
      <c r="IG566" s="18"/>
      <c r="IH566" s="18"/>
      <c r="II566" s="18"/>
      <c r="IJ566" s="18"/>
      <c r="IK566" s="18"/>
      <c r="IL566" s="18"/>
      <c r="IM566" s="18"/>
      <c r="IN566" s="18"/>
      <c r="IO566" s="18"/>
      <c r="IP566" s="18"/>
      <c r="IQ566" s="18"/>
      <c r="IR566" s="18"/>
      <c r="IS566" s="18"/>
      <c r="IT566" s="18"/>
      <c r="IU566" s="18"/>
      <c r="IV566" s="18"/>
      <c r="IW566" s="18"/>
      <c r="IX566" s="18"/>
      <c r="IY566" s="18"/>
      <c r="IZ566" s="18"/>
      <c r="JA566" s="18"/>
      <c r="JB566" s="18"/>
      <c r="JC566" s="18"/>
      <c r="JD566" s="18"/>
      <c r="JE566" s="18"/>
      <c r="JF566" s="18"/>
    </row>
    <row r="567" spans="36:266" x14ac:dyDescent="0.3">
      <c r="AJ567" s="24"/>
      <c r="AK567" s="24"/>
      <c r="AL567" s="20"/>
      <c r="AM567" s="23"/>
      <c r="AN567" s="18"/>
      <c r="AO567" s="24"/>
      <c r="AW567" s="71"/>
      <c r="AX567" s="71"/>
      <c r="AY567" s="71"/>
      <c r="BB567" s="25"/>
      <c r="BC567" s="21"/>
      <c r="BG567" s="18"/>
      <c r="BN567" s="22"/>
      <c r="BO567" s="22"/>
      <c r="BP567" s="22"/>
      <c r="BQ567" s="22"/>
      <c r="BR567" s="15"/>
      <c r="CF567" s="15"/>
      <c r="CL567" s="22"/>
      <c r="CM567" s="15"/>
      <c r="CR567" s="22"/>
      <c r="CT567" s="15"/>
      <c r="CW567" s="22"/>
      <c r="DA567" s="15"/>
      <c r="DH567" s="15"/>
      <c r="DJ567" s="22"/>
      <c r="DO567" s="15"/>
      <c r="DV567" s="15"/>
      <c r="EC567" s="15"/>
      <c r="EJ567" s="15"/>
      <c r="EQ567" s="15"/>
      <c r="EX567" s="15"/>
      <c r="FE567" s="15"/>
      <c r="FL567" s="15"/>
      <c r="FS567" s="15"/>
      <c r="FZ567" s="15"/>
      <c r="GG567" s="15"/>
      <c r="GN567" s="15"/>
      <c r="GP567" s="22"/>
      <c r="GQ567" s="22"/>
      <c r="GR567" s="22"/>
      <c r="GS567" s="22"/>
      <c r="GT567" s="22"/>
      <c r="GU567" s="15"/>
      <c r="GV567" s="22"/>
      <c r="GW567" s="22"/>
      <c r="GX567" s="22"/>
      <c r="GY567" s="18"/>
      <c r="GZ567" s="18"/>
      <c r="HA567" s="18"/>
      <c r="HB567" s="18"/>
      <c r="HC567" s="18"/>
      <c r="HD567" s="18"/>
      <c r="HE567" s="18"/>
      <c r="HF567" s="18"/>
      <c r="HG567" s="18"/>
      <c r="HH567" s="18"/>
      <c r="HI567" s="18"/>
      <c r="HJ567" s="18"/>
      <c r="HK567" s="18"/>
      <c r="HL567" s="18"/>
      <c r="HM567" s="18"/>
      <c r="HN567" s="18"/>
      <c r="HO567" s="18"/>
      <c r="HP567" s="18"/>
      <c r="HQ567" s="18"/>
      <c r="HR567" s="18"/>
      <c r="HS567" s="18"/>
      <c r="HT567" s="18"/>
      <c r="HU567" s="18"/>
      <c r="HV567" s="18"/>
      <c r="HW567" s="18"/>
      <c r="HX567" s="18"/>
      <c r="HY567" s="18"/>
      <c r="HZ567" s="18"/>
      <c r="IA567" s="18"/>
      <c r="IB567" s="18"/>
      <c r="IC567" s="18"/>
      <c r="ID567" s="18"/>
      <c r="IE567" s="18"/>
      <c r="IF567" s="18"/>
      <c r="IG567" s="18"/>
      <c r="IH567" s="18"/>
      <c r="II567" s="18"/>
      <c r="IJ567" s="18"/>
      <c r="IK567" s="18"/>
      <c r="IL567" s="18"/>
      <c r="IM567" s="18"/>
      <c r="IN567" s="18"/>
      <c r="IO567" s="18"/>
      <c r="IP567" s="18"/>
      <c r="IQ567" s="18"/>
      <c r="IR567" s="18"/>
      <c r="IS567" s="18"/>
      <c r="IT567" s="18"/>
      <c r="IU567" s="18"/>
      <c r="IV567" s="18"/>
      <c r="IW567" s="18"/>
      <c r="IX567" s="18"/>
      <c r="IY567" s="18"/>
      <c r="IZ567" s="18"/>
      <c r="JA567" s="18"/>
      <c r="JB567" s="18"/>
      <c r="JC567" s="18"/>
      <c r="JD567" s="18"/>
      <c r="JE567" s="18"/>
      <c r="JF567" s="18"/>
    </row>
    <row r="568" spans="36:266" x14ac:dyDescent="0.3">
      <c r="AJ568" s="24"/>
      <c r="AK568" s="24"/>
      <c r="AL568" s="20"/>
      <c r="AM568" s="23"/>
      <c r="AN568" s="18"/>
      <c r="AO568" s="24"/>
      <c r="AW568" s="71"/>
      <c r="AX568" s="71"/>
      <c r="AY568" s="71"/>
      <c r="BB568" s="25"/>
      <c r="BC568" s="21"/>
      <c r="BG568" s="18"/>
      <c r="BN568" s="22"/>
      <c r="BO568" s="22"/>
      <c r="BP568" s="22"/>
      <c r="BQ568" s="22"/>
      <c r="BR568" s="15"/>
      <c r="CF568" s="15"/>
      <c r="CL568" s="22"/>
      <c r="CM568" s="15"/>
      <c r="CR568" s="22"/>
      <c r="CT568" s="15"/>
      <c r="CW568" s="22"/>
      <c r="DA568" s="15"/>
      <c r="DH568" s="15"/>
      <c r="DJ568" s="22"/>
      <c r="DO568" s="15"/>
      <c r="DV568" s="15"/>
      <c r="EC568" s="15"/>
      <c r="EJ568" s="15"/>
      <c r="EQ568" s="15"/>
      <c r="EX568" s="15"/>
      <c r="FE568" s="15"/>
      <c r="FL568" s="15"/>
      <c r="FS568" s="15"/>
      <c r="FZ568" s="15"/>
      <c r="GG568" s="15"/>
      <c r="GN568" s="15"/>
      <c r="GP568" s="22"/>
      <c r="GQ568" s="22"/>
      <c r="GR568" s="22"/>
      <c r="GS568" s="22"/>
      <c r="GT568" s="22"/>
      <c r="GU568" s="15"/>
      <c r="GV568" s="22"/>
      <c r="GW568" s="22"/>
      <c r="GX568" s="22"/>
      <c r="GY568" s="18"/>
      <c r="GZ568" s="18"/>
      <c r="HA568" s="18"/>
      <c r="HB568" s="18"/>
      <c r="HC568" s="18"/>
      <c r="HD568" s="18"/>
      <c r="HE568" s="18"/>
      <c r="HF568" s="18"/>
      <c r="HG568" s="18"/>
      <c r="HH568" s="18"/>
      <c r="HI568" s="18"/>
      <c r="HJ568" s="18"/>
      <c r="HK568" s="18"/>
      <c r="HL568" s="18"/>
      <c r="HM568" s="18"/>
      <c r="HN568" s="18"/>
      <c r="HO568" s="18"/>
      <c r="HP568" s="18"/>
      <c r="HQ568" s="18"/>
      <c r="HR568" s="18"/>
      <c r="HS568" s="18"/>
      <c r="HT568" s="18"/>
      <c r="HU568" s="18"/>
      <c r="HV568" s="18"/>
      <c r="HW568" s="18"/>
      <c r="HX568" s="18"/>
      <c r="HY568" s="18"/>
      <c r="HZ568" s="18"/>
      <c r="IA568" s="18"/>
      <c r="IB568" s="18"/>
      <c r="IC568" s="18"/>
      <c r="ID568" s="18"/>
      <c r="IE568" s="18"/>
      <c r="IF568" s="18"/>
      <c r="IG568" s="18"/>
      <c r="IH568" s="18"/>
      <c r="II568" s="18"/>
      <c r="IJ568" s="18"/>
      <c r="IK568" s="18"/>
      <c r="IL568" s="18"/>
      <c r="IM568" s="18"/>
      <c r="IN568" s="18"/>
      <c r="IO568" s="18"/>
      <c r="IP568" s="18"/>
      <c r="IQ568" s="18"/>
      <c r="IR568" s="18"/>
      <c r="IS568" s="18"/>
      <c r="IT568" s="18"/>
      <c r="IU568" s="18"/>
      <c r="IV568" s="18"/>
      <c r="IW568" s="18"/>
      <c r="IX568" s="18"/>
      <c r="IY568" s="18"/>
      <c r="IZ568" s="18"/>
      <c r="JA568" s="18"/>
      <c r="JB568" s="18"/>
      <c r="JC568" s="18"/>
      <c r="JD568" s="18"/>
      <c r="JE568" s="18"/>
      <c r="JF568" s="18"/>
    </row>
    <row r="569" spans="36:266" x14ac:dyDescent="0.3">
      <c r="AJ569" s="24"/>
      <c r="AK569" s="24"/>
      <c r="AL569" s="20"/>
      <c r="AM569" s="23"/>
      <c r="AN569" s="18"/>
      <c r="AO569" s="24"/>
      <c r="AW569" s="71"/>
      <c r="AX569" s="71"/>
      <c r="AY569" s="71"/>
      <c r="BB569" s="25"/>
      <c r="BC569" s="21"/>
      <c r="BG569" s="18"/>
      <c r="BN569" s="22"/>
      <c r="BO569" s="22"/>
      <c r="BP569" s="22"/>
      <c r="BQ569" s="22"/>
      <c r="BR569" s="15"/>
      <c r="CF569" s="15"/>
      <c r="CL569" s="22"/>
      <c r="CM569" s="15"/>
      <c r="CR569" s="22"/>
      <c r="CT569" s="15"/>
      <c r="CW569" s="22"/>
      <c r="DA569" s="15"/>
      <c r="DH569" s="15"/>
      <c r="DJ569" s="22"/>
      <c r="DO569" s="15"/>
      <c r="DV569" s="15"/>
      <c r="EC569" s="15"/>
      <c r="EJ569" s="15"/>
      <c r="EQ569" s="15"/>
      <c r="EX569" s="15"/>
      <c r="FE569" s="15"/>
      <c r="FL569" s="15"/>
      <c r="FS569" s="15"/>
      <c r="FZ569" s="15"/>
      <c r="GG569" s="15"/>
      <c r="GN569" s="15"/>
      <c r="GP569" s="22"/>
      <c r="GQ569" s="22"/>
      <c r="GR569" s="22"/>
      <c r="GS569" s="22"/>
      <c r="GT569" s="22"/>
      <c r="GU569" s="15"/>
      <c r="GV569" s="22"/>
      <c r="GW569" s="22"/>
      <c r="GX569" s="22"/>
      <c r="GY569" s="18"/>
      <c r="GZ569" s="18"/>
      <c r="HA569" s="18"/>
      <c r="HB569" s="18"/>
      <c r="HC569" s="18"/>
      <c r="HD569" s="18"/>
      <c r="HE569" s="18"/>
      <c r="HF569" s="18"/>
      <c r="HG569" s="18"/>
      <c r="HH569" s="18"/>
      <c r="HI569" s="18"/>
      <c r="HJ569" s="18"/>
      <c r="HK569" s="18"/>
      <c r="HL569" s="18"/>
      <c r="HM569" s="18"/>
      <c r="HN569" s="18"/>
      <c r="HO569" s="18"/>
      <c r="HP569" s="18"/>
      <c r="HQ569" s="18"/>
      <c r="HR569" s="18"/>
      <c r="HS569" s="18"/>
      <c r="HT569" s="18"/>
      <c r="HU569" s="18"/>
      <c r="HV569" s="18"/>
      <c r="HW569" s="18"/>
      <c r="HX569" s="18"/>
      <c r="HY569" s="18"/>
      <c r="HZ569" s="18"/>
      <c r="IA569" s="18"/>
      <c r="IB569" s="18"/>
      <c r="IC569" s="18"/>
      <c r="ID569" s="18"/>
      <c r="IE569" s="18"/>
      <c r="IF569" s="18"/>
      <c r="IG569" s="18"/>
      <c r="IH569" s="18"/>
      <c r="II569" s="18"/>
      <c r="IJ569" s="18"/>
      <c r="IK569" s="18"/>
      <c r="IL569" s="18"/>
      <c r="IM569" s="18"/>
      <c r="IN569" s="18"/>
      <c r="IO569" s="18"/>
      <c r="IP569" s="18"/>
      <c r="IQ569" s="18"/>
      <c r="IR569" s="18"/>
      <c r="IS569" s="18"/>
      <c r="IT569" s="18"/>
      <c r="IU569" s="18"/>
      <c r="IV569" s="18"/>
      <c r="IW569" s="18"/>
      <c r="IX569" s="18"/>
      <c r="IY569" s="18"/>
      <c r="IZ569" s="18"/>
      <c r="JA569" s="18"/>
      <c r="JB569" s="18"/>
      <c r="JC569" s="18"/>
      <c r="JD569" s="18"/>
      <c r="JE569" s="18"/>
      <c r="JF569" s="18"/>
    </row>
    <row r="570" spans="36:266" x14ac:dyDescent="0.3">
      <c r="AJ570" s="24"/>
      <c r="AK570" s="24"/>
      <c r="AL570" s="20"/>
      <c r="AM570" s="23"/>
      <c r="AN570" s="18"/>
      <c r="AO570" s="24"/>
      <c r="AW570" s="71"/>
      <c r="AX570" s="71"/>
      <c r="AY570" s="71"/>
      <c r="BB570" s="25"/>
      <c r="BC570" s="21"/>
      <c r="BG570" s="18"/>
      <c r="BN570" s="22"/>
      <c r="BO570" s="22"/>
      <c r="BP570" s="22"/>
      <c r="BQ570" s="22"/>
      <c r="BR570" s="15"/>
      <c r="CF570" s="15"/>
      <c r="CL570" s="22"/>
      <c r="CM570" s="15"/>
      <c r="CR570" s="22"/>
      <c r="CT570" s="15"/>
      <c r="CW570" s="22"/>
      <c r="DA570" s="15"/>
      <c r="DH570" s="15"/>
      <c r="DJ570" s="22"/>
      <c r="DO570" s="15"/>
      <c r="DV570" s="15"/>
      <c r="EC570" s="15"/>
      <c r="EJ570" s="15"/>
      <c r="EQ570" s="15"/>
      <c r="EX570" s="15"/>
      <c r="FE570" s="15"/>
      <c r="FL570" s="15"/>
      <c r="FS570" s="15"/>
      <c r="FZ570" s="15"/>
      <c r="GG570" s="15"/>
      <c r="GN570" s="15"/>
      <c r="GP570" s="22"/>
      <c r="GQ570" s="22"/>
      <c r="GR570" s="22"/>
      <c r="GS570" s="22"/>
      <c r="GT570" s="22"/>
      <c r="GU570" s="15"/>
      <c r="GV570" s="22"/>
      <c r="GW570" s="22"/>
      <c r="GX570" s="22"/>
      <c r="GY570" s="18"/>
      <c r="GZ570" s="18"/>
      <c r="HA570" s="18"/>
      <c r="HB570" s="18"/>
      <c r="HC570" s="18"/>
      <c r="HD570" s="18"/>
      <c r="HE570" s="18"/>
      <c r="HF570" s="18"/>
      <c r="HG570" s="18"/>
      <c r="HH570" s="18"/>
      <c r="HI570" s="18"/>
      <c r="HJ570" s="18"/>
      <c r="HK570" s="18"/>
      <c r="HL570" s="18"/>
      <c r="HM570" s="18"/>
      <c r="HN570" s="18"/>
      <c r="HO570" s="18"/>
      <c r="HP570" s="18"/>
      <c r="HQ570" s="18"/>
      <c r="HR570" s="18"/>
      <c r="HS570" s="18"/>
      <c r="HT570" s="18"/>
      <c r="HU570" s="18"/>
      <c r="HV570" s="18"/>
      <c r="HW570" s="18"/>
      <c r="HX570" s="18"/>
      <c r="HY570" s="18"/>
      <c r="HZ570" s="18"/>
      <c r="IA570" s="18"/>
      <c r="IB570" s="18"/>
      <c r="IC570" s="18"/>
      <c r="ID570" s="18"/>
      <c r="IE570" s="18"/>
      <c r="IF570" s="18"/>
      <c r="IG570" s="18"/>
      <c r="IH570" s="18"/>
      <c r="II570" s="18"/>
      <c r="IJ570" s="18"/>
      <c r="IK570" s="18"/>
      <c r="IL570" s="18"/>
      <c r="IM570" s="18"/>
      <c r="IN570" s="18"/>
      <c r="IO570" s="18"/>
      <c r="IP570" s="18"/>
      <c r="IQ570" s="18"/>
      <c r="IR570" s="18"/>
      <c r="IS570" s="18"/>
      <c r="IT570" s="18"/>
      <c r="IU570" s="18"/>
      <c r="IV570" s="18"/>
      <c r="IW570" s="18"/>
      <c r="IX570" s="18"/>
      <c r="IY570" s="18"/>
      <c r="IZ570" s="18"/>
      <c r="JA570" s="18"/>
      <c r="JB570" s="18"/>
      <c r="JC570" s="18"/>
      <c r="JD570" s="18"/>
      <c r="JE570" s="18"/>
      <c r="JF570" s="18"/>
    </row>
    <row r="571" spans="36:266" x14ac:dyDescent="0.3">
      <c r="AJ571" s="24"/>
      <c r="AK571" s="24"/>
      <c r="AL571" s="20"/>
      <c r="AM571" s="23"/>
      <c r="AN571" s="18"/>
      <c r="AO571" s="24"/>
      <c r="AW571" s="71"/>
      <c r="AX571" s="71"/>
      <c r="AY571" s="71"/>
      <c r="BB571" s="25"/>
      <c r="BC571" s="21"/>
      <c r="BG571" s="18"/>
      <c r="BN571" s="22"/>
      <c r="BO571" s="22"/>
      <c r="BP571" s="22"/>
      <c r="BQ571" s="22"/>
      <c r="BR571" s="15"/>
      <c r="CF571" s="15"/>
      <c r="CL571" s="22"/>
      <c r="CM571" s="15"/>
      <c r="CR571" s="22"/>
      <c r="CT571" s="15"/>
      <c r="CW571" s="22"/>
      <c r="DA571" s="15"/>
      <c r="DH571" s="15"/>
      <c r="DJ571" s="22"/>
      <c r="DO571" s="15"/>
      <c r="DV571" s="15"/>
      <c r="EC571" s="15"/>
      <c r="EJ571" s="15"/>
      <c r="EQ571" s="15"/>
      <c r="EX571" s="15"/>
      <c r="FE571" s="15"/>
      <c r="FL571" s="15"/>
      <c r="FS571" s="15"/>
      <c r="FZ571" s="15"/>
      <c r="GG571" s="15"/>
      <c r="GN571" s="15"/>
      <c r="GP571" s="22"/>
      <c r="GQ571" s="22"/>
      <c r="GR571" s="22"/>
      <c r="GS571" s="22"/>
      <c r="GT571" s="22"/>
      <c r="GU571" s="15"/>
      <c r="GV571" s="22"/>
      <c r="GW571" s="22"/>
      <c r="GX571" s="22"/>
      <c r="GY571" s="18"/>
      <c r="GZ571" s="18"/>
      <c r="HA571" s="18"/>
      <c r="HB571" s="18"/>
      <c r="HC571" s="18"/>
      <c r="HD571" s="18"/>
      <c r="HE571" s="18"/>
      <c r="HF571" s="18"/>
      <c r="HG571" s="18"/>
      <c r="HH571" s="18"/>
      <c r="HI571" s="18"/>
      <c r="HJ571" s="18"/>
      <c r="HK571" s="18"/>
      <c r="HL571" s="18"/>
      <c r="HM571" s="18"/>
      <c r="HN571" s="18"/>
      <c r="HO571" s="18"/>
      <c r="HP571" s="18"/>
      <c r="HQ571" s="18"/>
      <c r="HR571" s="18"/>
      <c r="HS571" s="18"/>
      <c r="HT571" s="18"/>
      <c r="HU571" s="18"/>
      <c r="HV571" s="18"/>
      <c r="HW571" s="18"/>
      <c r="HX571" s="18"/>
      <c r="HY571" s="18"/>
      <c r="HZ571" s="18"/>
      <c r="IA571" s="18"/>
      <c r="IB571" s="18"/>
      <c r="IC571" s="18"/>
      <c r="ID571" s="18"/>
      <c r="IE571" s="18"/>
      <c r="IF571" s="18"/>
      <c r="IG571" s="18"/>
      <c r="IH571" s="18"/>
      <c r="II571" s="18"/>
      <c r="IJ571" s="18"/>
      <c r="IK571" s="18"/>
      <c r="IL571" s="18"/>
      <c r="IM571" s="18"/>
      <c r="IN571" s="18"/>
      <c r="IO571" s="18"/>
      <c r="IP571" s="18"/>
      <c r="IQ571" s="18"/>
      <c r="IR571" s="18"/>
      <c r="IS571" s="18"/>
      <c r="IT571" s="18"/>
      <c r="IU571" s="18"/>
      <c r="IV571" s="18"/>
      <c r="IW571" s="18"/>
      <c r="IX571" s="18"/>
      <c r="IY571" s="18"/>
      <c r="IZ571" s="18"/>
      <c r="JA571" s="18"/>
      <c r="JB571" s="18"/>
      <c r="JC571" s="18"/>
      <c r="JD571" s="18"/>
      <c r="JE571" s="18"/>
      <c r="JF571" s="18"/>
    </row>
    <row r="572" spans="36:266" x14ac:dyDescent="0.3">
      <c r="AJ572" s="24"/>
      <c r="AK572" s="24"/>
      <c r="AL572" s="20"/>
      <c r="AM572" s="23"/>
      <c r="AN572" s="18"/>
      <c r="AO572" s="24"/>
      <c r="AW572" s="71"/>
      <c r="AX572" s="71"/>
      <c r="AY572" s="71"/>
      <c r="BB572" s="25"/>
      <c r="BC572" s="21"/>
      <c r="BG572" s="18"/>
      <c r="BN572" s="22"/>
      <c r="BO572" s="22"/>
      <c r="BP572" s="22"/>
      <c r="BQ572" s="22"/>
      <c r="BR572" s="15"/>
      <c r="CF572" s="15"/>
      <c r="CL572" s="22"/>
      <c r="CM572" s="15"/>
      <c r="CR572" s="22"/>
      <c r="CT572" s="15"/>
      <c r="CW572" s="22"/>
      <c r="DA572" s="15"/>
      <c r="DH572" s="15"/>
      <c r="DJ572" s="22"/>
      <c r="DO572" s="15"/>
      <c r="DV572" s="15"/>
      <c r="EC572" s="15"/>
      <c r="EJ572" s="15"/>
      <c r="EQ572" s="15"/>
      <c r="EX572" s="15"/>
      <c r="FE572" s="15"/>
      <c r="FL572" s="15"/>
      <c r="FS572" s="15"/>
      <c r="FZ572" s="15"/>
      <c r="GG572" s="15"/>
      <c r="GN572" s="15"/>
      <c r="GP572" s="22"/>
      <c r="GQ572" s="22"/>
      <c r="GR572" s="22"/>
      <c r="GS572" s="22"/>
      <c r="GT572" s="22"/>
      <c r="GU572" s="15"/>
      <c r="GV572" s="22"/>
      <c r="GW572" s="22"/>
      <c r="GX572" s="22"/>
      <c r="GY572" s="18"/>
      <c r="GZ572" s="18"/>
      <c r="HA572" s="18"/>
      <c r="HB572" s="18"/>
      <c r="HC572" s="18"/>
      <c r="HD572" s="18"/>
      <c r="HE572" s="18"/>
      <c r="HF572" s="18"/>
      <c r="HG572" s="18"/>
      <c r="HH572" s="18"/>
      <c r="HI572" s="18"/>
      <c r="HJ572" s="18"/>
      <c r="HK572" s="18"/>
      <c r="HL572" s="18"/>
      <c r="HM572" s="18"/>
      <c r="HN572" s="18"/>
      <c r="HO572" s="18"/>
      <c r="HP572" s="18"/>
      <c r="HQ572" s="18"/>
      <c r="HR572" s="18"/>
      <c r="HS572" s="18"/>
      <c r="HT572" s="18"/>
      <c r="HU572" s="18"/>
      <c r="HV572" s="18"/>
      <c r="HW572" s="18"/>
      <c r="HX572" s="18"/>
      <c r="HY572" s="18"/>
      <c r="HZ572" s="18"/>
      <c r="IA572" s="18"/>
      <c r="IB572" s="18"/>
      <c r="IC572" s="18"/>
      <c r="ID572" s="18"/>
      <c r="IE572" s="18"/>
      <c r="IF572" s="18"/>
      <c r="IG572" s="18"/>
      <c r="IH572" s="18"/>
      <c r="II572" s="18"/>
      <c r="IJ572" s="18"/>
      <c r="IK572" s="18"/>
      <c r="IL572" s="18"/>
      <c r="IM572" s="18"/>
      <c r="IN572" s="18"/>
      <c r="IO572" s="18"/>
      <c r="IP572" s="18"/>
      <c r="IQ572" s="18"/>
      <c r="IR572" s="18"/>
      <c r="IS572" s="18"/>
      <c r="IT572" s="18"/>
      <c r="IU572" s="18"/>
      <c r="IV572" s="18"/>
      <c r="IW572" s="18"/>
      <c r="IX572" s="18"/>
      <c r="IY572" s="18"/>
      <c r="IZ572" s="18"/>
      <c r="JA572" s="18"/>
      <c r="JB572" s="18"/>
      <c r="JC572" s="18"/>
      <c r="JD572" s="18"/>
      <c r="JE572" s="18"/>
      <c r="JF572" s="18"/>
    </row>
    <row r="573" spans="36:266" x14ac:dyDescent="0.3">
      <c r="AJ573" s="24"/>
      <c r="AK573" s="24"/>
      <c r="AL573" s="20"/>
      <c r="AM573" s="23"/>
      <c r="AN573" s="18"/>
      <c r="AO573" s="24"/>
      <c r="AW573" s="71"/>
      <c r="AX573" s="71"/>
      <c r="AY573" s="71"/>
      <c r="BB573" s="25"/>
      <c r="BC573" s="21"/>
      <c r="BG573" s="18"/>
      <c r="BN573" s="22"/>
      <c r="BO573" s="22"/>
      <c r="BP573" s="22"/>
      <c r="BQ573" s="22"/>
      <c r="BR573" s="15"/>
      <c r="CF573" s="15"/>
      <c r="CL573" s="22"/>
      <c r="CM573" s="15"/>
      <c r="CR573" s="22"/>
      <c r="CT573" s="15"/>
      <c r="CW573" s="22"/>
      <c r="DA573" s="15"/>
      <c r="DH573" s="15"/>
      <c r="DJ573" s="22"/>
      <c r="DO573" s="15"/>
      <c r="DV573" s="15"/>
      <c r="EC573" s="15"/>
      <c r="EJ573" s="15"/>
      <c r="EQ573" s="15"/>
      <c r="EX573" s="15"/>
      <c r="FE573" s="15"/>
      <c r="FL573" s="15"/>
      <c r="FS573" s="15"/>
      <c r="FZ573" s="15"/>
      <c r="GG573" s="15"/>
      <c r="GN573" s="15"/>
      <c r="GP573" s="22"/>
      <c r="GQ573" s="22"/>
      <c r="GR573" s="22"/>
      <c r="GS573" s="22"/>
      <c r="GT573" s="22"/>
      <c r="GU573" s="15"/>
      <c r="GV573" s="22"/>
      <c r="GW573" s="22"/>
      <c r="GX573" s="22"/>
      <c r="GY573" s="18"/>
      <c r="GZ573" s="18"/>
      <c r="HA573" s="18"/>
      <c r="HB573" s="18"/>
      <c r="HC573" s="18"/>
      <c r="HD573" s="18"/>
      <c r="HE573" s="18"/>
      <c r="HF573" s="18"/>
      <c r="HG573" s="18"/>
      <c r="HH573" s="18"/>
      <c r="HI573" s="18"/>
      <c r="HJ573" s="18"/>
      <c r="HK573" s="18"/>
      <c r="HL573" s="18"/>
      <c r="HM573" s="18"/>
      <c r="HN573" s="18"/>
      <c r="HO573" s="18"/>
      <c r="HP573" s="18"/>
      <c r="HQ573" s="18"/>
      <c r="HR573" s="18"/>
      <c r="HS573" s="18"/>
      <c r="HT573" s="18"/>
      <c r="HU573" s="18"/>
      <c r="HV573" s="18"/>
      <c r="HW573" s="18"/>
      <c r="HX573" s="18"/>
      <c r="HY573" s="18"/>
      <c r="HZ573" s="18"/>
      <c r="IA573" s="18"/>
      <c r="IB573" s="18"/>
      <c r="IC573" s="18"/>
      <c r="ID573" s="18"/>
      <c r="IE573" s="18"/>
      <c r="IF573" s="18"/>
      <c r="IG573" s="18"/>
      <c r="IH573" s="18"/>
      <c r="II573" s="18"/>
      <c r="IJ573" s="18"/>
      <c r="IK573" s="18"/>
      <c r="IL573" s="18"/>
      <c r="IM573" s="18"/>
      <c r="IN573" s="18"/>
      <c r="IO573" s="18"/>
      <c r="IP573" s="18"/>
      <c r="IQ573" s="18"/>
      <c r="IR573" s="18"/>
      <c r="IS573" s="18"/>
      <c r="IT573" s="18"/>
      <c r="IU573" s="18"/>
      <c r="IV573" s="18"/>
      <c r="IW573" s="18"/>
      <c r="IX573" s="18"/>
      <c r="IY573" s="18"/>
      <c r="IZ573" s="18"/>
      <c r="JA573" s="18"/>
      <c r="JB573" s="18"/>
      <c r="JC573" s="18"/>
      <c r="JD573" s="18"/>
      <c r="JE573" s="18"/>
      <c r="JF573" s="18"/>
    </row>
    <row r="574" spans="36:266" x14ac:dyDescent="0.3">
      <c r="AJ574" s="24"/>
      <c r="AK574" s="24"/>
      <c r="AL574" s="20"/>
      <c r="AM574" s="23"/>
      <c r="AN574" s="18"/>
      <c r="AO574" s="24"/>
      <c r="AW574" s="71"/>
      <c r="AX574" s="71"/>
      <c r="AY574" s="71"/>
      <c r="BB574" s="25"/>
      <c r="BC574" s="21"/>
      <c r="BG574" s="18"/>
      <c r="BN574" s="22"/>
      <c r="BO574" s="22"/>
      <c r="BP574" s="22"/>
      <c r="BQ574" s="22"/>
      <c r="BR574" s="15"/>
      <c r="CF574" s="15"/>
      <c r="CL574" s="22"/>
      <c r="CM574" s="15"/>
      <c r="CR574" s="22"/>
      <c r="CT574" s="15"/>
      <c r="CW574" s="22"/>
      <c r="DA574" s="15"/>
      <c r="DH574" s="15"/>
      <c r="DJ574" s="22"/>
      <c r="DO574" s="15"/>
      <c r="DV574" s="15"/>
      <c r="EC574" s="15"/>
      <c r="EJ574" s="15"/>
      <c r="EQ574" s="15"/>
      <c r="EX574" s="15"/>
      <c r="FE574" s="15"/>
      <c r="FL574" s="15"/>
      <c r="FS574" s="15"/>
      <c r="FZ574" s="15"/>
      <c r="GG574" s="15"/>
      <c r="GN574" s="15"/>
      <c r="GP574" s="22"/>
      <c r="GQ574" s="22"/>
      <c r="GR574" s="22"/>
      <c r="GS574" s="22"/>
      <c r="GT574" s="22"/>
      <c r="GU574" s="15"/>
      <c r="GV574" s="22"/>
      <c r="GW574" s="22"/>
      <c r="GX574" s="22"/>
      <c r="GY574" s="18"/>
      <c r="GZ574" s="18"/>
      <c r="HA574" s="18"/>
      <c r="HB574" s="18"/>
      <c r="HC574" s="18"/>
      <c r="HD574" s="18"/>
      <c r="HE574" s="18"/>
      <c r="HF574" s="18"/>
      <c r="HG574" s="18"/>
      <c r="HH574" s="18"/>
      <c r="HI574" s="18"/>
      <c r="HJ574" s="18"/>
      <c r="HK574" s="18"/>
      <c r="HL574" s="18"/>
      <c r="HM574" s="18"/>
      <c r="HN574" s="18"/>
      <c r="HO574" s="18"/>
      <c r="HP574" s="18"/>
      <c r="HQ574" s="18"/>
      <c r="HR574" s="18"/>
      <c r="HS574" s="18"/>
      <c r="HT574" s="18"/>
      <c r="HU574" s="18"/>
      <c r="HV574" s="18"/>
      <c r="HW574" s="18"/>
      <c r="HX574" s="18"/>
      <c r="HY574" s="18"/>
      <c r="HZ574" s="18"/>
      <c r="IA574" s="18"/>
      <c r="IB574" s="18"/>
      <c r="IC574" s="18"/>
      <c r="ID574" s="18"/>
      <c r="IE574" s="18"/>
      <c r="IF574" s="18"/>
      <c r="IG574" s="18"/>
      <c r="IH574" s="18"/>
      <c r="II574" s="18"/>
      <c r="IJ574" s="18"/>
      <c r="IK574" s="18"/>
      <c r="IL574" s="18"/>
      <c r="IM574" s="18"/>
      <c r="IN574" s="18"/>
      <c r="IO574" s="18"/>
      <c r="IP574" s="18"/>
      <c r="IQ574" s="18"/>
      <c r="IR574" s="18"/>
      <c r="IS574" s="18"/>
      <c r="IT574" s="18"/>
      <c r="IU574" s="18"/>
      <c r="IV574" s="18"/>
      <c r="IW574" s="18"/>
      <c r="IX574" s="18"/>
      <c r="IY574" s="18"/>
      <c r="IZ574" s="18"/>
      <c r="JA574" s="18"/>
      <c r="JB574" s="18"/>
      <c r="JC574" s="18"/>
      <c r="JD574" s="18"/>
      <c r="JE574" s="18"/>
      <c r="JF574" s="18"/>
    </row>
    <row r="575" spans="36:266" x14ac:dyDescent="0.3">
      <c r="AJ575" s="24"/>
      <c r="AK575" s="24"/>
      <c r="AL575" s="20"/>
      <c r="AM575" s="23"/>
      <c r="AN575" s="18"/>
      <c r="AO575" s="24"/>
      <c r="AW575" s="71"/>
      <c r="AX575" s="71"/>
      <c r="AY575" s="71"/>
      <c r="BB575" s="25"/>
      <c r="BC575" s="21"/>
      <c r="BG575" s="18"/>
      <c r="BN575" s="22"/>
      <c r="BO575" s="22"/>
      <c r="BP575" s="22"/>
      <c r="BQ575" s="22"/>
      <c r="BR575" s="15"/>
      <c r="CF575" s="15"/>
      <c r="CL575" s="22"/>
      <c r="CM575" s="15"/>
      <c r="CR575" s="22"/>
      <c r="CT575" s="15"/>
      <c r="CW575" s="22"/>
      <c r="DA575" s="15"/>
      <c r="DH575" s="15"/>
      <c r="DJ575" s="22"/>
      <c r="DO575" s="15"/>
      <c r="DV575" s="15"/>
      <c r="EC575" s="15"/>
      <c r="EJ575" s="15"/>
      <c r="EQ575" s="15"/>
      <c r="EX575" s="15"/>
      <c r="FE575" s="15"/>
      <c r="FL575" s="15"/>
      <c r="FS575" s="15"/>
      <c r="FZ575" s="15"/>
      <c r="GG575" s="15"/>
      <c r="GN575" s="15"/>
      <c r="GP575" s="22"/>
      <c r="GQ575" s="22"/>
      <c r="GR575" s="22"/>
      <c r="GS575" s="22"/>
      <c r="GT575" s="22"/>
      <c r="GU575" s="15"/>
      <c r="GV575" s="22"/>
      <c r="GW575" s="22"/>
      <c r="GX575" s="22"/>
      <c r="GY575" s="18"/>
      <c r="GZ575" s="18"/>
      <c r="HA575" s="18"/>
      <c r="HB575" s="18"/>
      <c r="HC575" s="18"/>
      <c r="HD575" s="18"/>
      <c r="HE575" s="18"/>
      <c r="HF575" s="18"/>
      <c r="HG575" s="18"/>
      <c r="HH575" s="18"/>
      <c r="HI575" s="18"/>
      <c r="HJ575" s="18"/>
      <c r="HK575" s="18"/>
      <c r="HL575" s="18"/>
      <c r="HM575" s="18"/>
      <c r="HN575" s="18"/>
      <c r="HO575" s="18"/>
      <c r="HP575" s="18"/>
      <c r="HQ575" s="18"/>
      <c r="HR575" s="18"/>
      <c r="HS575" s="18"/>
      <c r="HT575" s="18"/>
      <c r="HU575" s="18"/>
      <c r="HV575" s="18"/>
      <c r="HW575" s="18"/>
      <c r="HX575" s="18"/>
      <c r="HY575" s="18"/>
      <c r="HZ575" s="18"/>
      <c r="IA575" s="18"/>
      <c r="IB575" s="18"/>
      <c r="IC575" s="18"/>
      <c r="ID575" s="18"/>
      <c r="IE575" s="18"/>
      <c r="IF575" s="18"/>
      <c r="IG575" s="18"/>
      <c r="IH575" s="18"/>
      <c r="II575" s="18"/>
      <c r="IJ575" s="18"/>
      <c r="IK575" s="18"/>
      <c r="IL575" s="18"/>
      <c r="IM575" s="18"/>
      <c r="IN575" s="18"/>
      <c r="IO575" s="18"/>
      <c r="IP575" s="18"/>
      <c r="IQ575" s="18"/>
      <c r="IR575" s="18"/>
      <c r="IS575" s="18"/>
      <c r="IT575" s="18"/>
      <c r="IU575" s="18"/>
      <c r="IV575" s="18"/>
      <c r="IW575" s="18"/>
      <c r="IX575" s="18"/>
      <c r="IY575" s="18"/>
      <c r="IZ575" s="18"/>
      <c r="JA575" s="18"/>
      <c r="JB575" s="18"/>
      <c r="JC575" s="18"/>
      <c r="JD575" s="18"/>
      <c r="JE575" s="18"/>
      <c r="JF575" s="18"/>
    </row>
    <row r="576" spans="36:266" x14ac:dyDescent="0.3">
      <c r="AJ576" s="24"/>
      <c r="AK576" s="24"/>
      <c r="AL576" s="20"/>
      <c r="AM576" s="23"/>
      <c r="AN576" s="18"/>
      <c r="AO576" s="24"/>
      <c r="AW576" s="71"/>
      <c r="AX576" s="71"/>
      <c r="AY576" s="71"/>
      <c r="BB576" s="25"/>
      <c r="BC576" s="21"/>
      <c r="BG576" s="18"/>
      <c r="BN576" s="22"/>
      <c r="BO576" s="22"/>
      <c r="BP576" s="22"/>
      <c r="BQ576" s="22"/>
      <c r="BR576" s="15"/>
      <c r="CF576" s="15"/>
      <c r="CL576" s="22"/>
      <c r="CM576" s="15"/>
      <c r="CR576" s="22"/>
      <c r="CT576" s="15"/>
      <c r="CW576" s="22"/>
      <c r="DA576" s="15"/>
      <c r="DH576" s="15"/>
      <c r="DJ576" s="22"/>
      <c r="DO576" s="15"/>
      <c r="DV576" s="15"/>
      <c r="EC576" s="15"/>
      <c r="EJ576" s="15"/>
      <c r="EQ576" s="15"/>
      <c r="EX576" s="15"/>
      <c r="FE576" s="15"/>
      <c r="FL576" s="15"/>
      <c r="FS576" s="15"/>
      <c r="FZ576" s="15"/>
      <c r="GG576" s="15"/>
      <c r="GN576" s="15"/>
      <c r="GP576" s="22"/>
      <c r="GQ576" s="22"/>
      <c r="GR576" s="22"/>
      <c r="GS576" s="22"/>
      <c r="GT576" s="22"/>
      <c r="GU576" s="15"/>
      <c r="GV576" s="22"/>
      <c r="GW576" s="22"/>
      <c r="GX576" s="22"/>
      <c r="GY576" s="18"/>
      <c r="GZ576" s="18"/>
      <c r="HA576" s="18"/>
      <c r="HB576" s="18"/>
      <c r="HC576" s="18"/>
      <c r="HD576" s="18"/>
      <c r="HE576" s="18"/>
      <c r="HF576" s="18"/>
      <c r="HG576" s="18"/>
      <c r="HH576" s="18"/>
      <c r="HI576" s="18"/>
      <c r="HJ576" s="18"/>
      <c r="HK576" s="18"/>
      <c r="HL576" s="18"/>
      <c r="HM576" s="18"/>
      <c r="HN576" s="18"/>
      <c r="HO576" s="18"/>
      <c r="HP576" s="18"/>
      <c r="HQ576" s="18"/>
      <c r="HR576" s="18"/>
      <c r="HS576" s="18"/>
      <c r="HT576" s="18"/>
      <c r="HU576" s="18"/>
      <c r="HV576" s="18"/>
      <c r="HW576" s="18"/>
      <c r="HX576" s="18"/>
      <c r="HY576" s="18"/>
      <c r="HZ576" s="18"/>
      <c r="IA576" s="18"/>
      <c r="IB576" s="18"/>
      <c r="IC576" s="18"/>
      <c r="ID576" s="18"/>
      <c r="IE576" s="18"/>
      <c r="IF576" s="18"/>
      <c r="IG576" s="18"/>
      <c r="IH576" s="18"/>
      <c r="II576" s="18"/>
      <c r="IJ576" s="18"/>
      <c r="IK576" s="18"/>
      <c r="IL576" s="18"/>
      <c r="IM576" s="18"/>
      <c r="IN576" s="18"/>
      <c r="IO576" s="18"/>
      <c r="IP576" s="18"/>
      <c r="IQ576" s="18"/>
      <c r="IR576" s="18"/>
      <c r="IS576" s="18"/>
      <c r="IT576" s="18"/>
      <c r="IU576" s="18"/>
      <c r="IV576" s="18"/>
      <c r="IW576" s="18"/>
      <c r="IX576" s="18"/>
      <c r="IY576" s="18"/>
      <c r="IZ576" s="18"/>
      <c r="JA576" s="18"/>
      <c r="JB576" s="18"/>
      <c r="JC576" s="18"/>
      <c r="JD576" s="18"/>
      <c r="JE576" s="18"/>
      <c r="JF576" s="18"/>
    </row>
    <row r="577" spans="36:266" x14ac:dyDescent="0.3">
      <c r="AJ577" s="24"/>
      <c r="AK577" s="24"/>
      <c r="AL577" s="20"/>
      <c r="AM577" s="23"/>
      <c r="AN577" s="18"/>
      <c r="AO577" s="24"/>
      <c r="AW577" s="71"/>
      <c r="AX577" s="71"/>
      <c r="AY577" s="71"/>
      <c r="BB577" s="25"/>
      <c r="BC577" s="21"/>
      <c r="BG577" s="18"/>
      <c r="BN577" s="22"/>
      <c r="BO577" s="22"/>
      <c r="BP577" s="22"/>
      <c r="BQ577" s="22"/>
      <c r="BR577" s="15"/>
      <c r="CF577" s="15"/>
      <c r="CL577" s="22"/>
      <c r="CM577" s="15"/>
      <c r="CR577" s="22"/>
      <c r="CT577" s="15"/>
      <c r="CW577" s="22"/>
      <c r="DA577" s="15"/>
      <c r="DH577" s="15"/>
      <c r="DJ577" s="22"/>
      <c r="DO577" s="15"/>
      <c r="DV577" s="15"/>
      <c r="EC577" s="15"/>
      <c r="EJ577" s="15"/>
      <c r="EQ577" s="15"/>
      <c r="EX577" s="15"/>
      <c r="FE577" s="15"/>
      <c r="FL577" s="15"/>
      <c r="FS577" s="15"/>
      <c r="FZ577" s="15"/>
      <c r="GG577" s="15"/>
      <c r="GN577" s="15"/>
      <c r="GP577" s="22"/>
      <c r="GQ577" s="22"/>
      <c r="GR577" s="22"/>
      <c r="GS577" s="22"/>
      <c r="GT577" s="22"/>
      <c r="GU577" s="15"/>
      <c r="GV577" s="22"/>
      <c r="GW577" s="22"/>
      <c r="GX577" s="22"/>
      <c r="GY577" s="18"/>
      <c r="GZ577" s="18"/>
      <c r="HA577" s="18"/>
      <c r="HB577" s="18"/>
      <c r="HC577" s="18"/>
      <c r="HD577" s="18"/>
      <c r="HE577" s="18"/>
      <c r="HF577" s="18"/>
      <c r="HG577" s="18"/>
      <c r="HH577" s="18"/>
      <c r="HI577" s="18"/>
      <c r="HJ577" s="18"/>
      <c r="HK577" s="18"/>
      <c r="HL577" s="18"/>
      <c r="HM577" s="18"/>
      <c r="HN577" s="18"/>
      <c r="HO577" s="18"/>
      <c r="HP577" s="18"/>
      <c r="HQ577" s="18"/>
      <c r="HR577" s="18"/>
      <c r="HS577" s="18"/>
      <c r="HT577" s="18"/>
      <c r="HU577" s="18"/>
      <c r="HV577" s="18"/>
      <c r="HW577" s="18"/>
      <c r="HX577" s="18"/>
      <c r="HY577" s="18"/>
      <c r="HZ577" s="18"/>
      <c r="IA577" s="18"/>
      <c r="IB577" s="18"/>
      <c r="IC577" s="18"/>
      <c r="ID577" s="18"/>
      <c r="IE577" s="18"/>
      <c r="IF577" s="18"/>
      <c r="IG577" s="18"/>
      <c r="IH577" s="18"/>
      <c r="II577" s="18"/>
      <c r="IJ577" s="18"/>
      <c r="IK577" s="18"/>
      <c r="IL577" s="18"/>
      <c r="IM577" s="18"/>
      <c r="IN577" s="18"/>
      <c r="IO577" s="18"/>
      <c r="IP577" s="18"/>
      <c r="IQ577" s="18"/>
      <c r="IR577" s="18"/>
      <c r="IS577" s="18"/>
      <c r="IT577" s="18"/>
      <c r="IU577" s="18"/>
      <c r="IV577" s="18"/>
      <c r="IW577" s="18"/>
      <c r="IX577" s="18"/>
      <c r="IY577" s="18"/>
      <c r="IZ577" s="18"/>
      <c r="JA577" s="18"/>
      <c r="JB577" s="18"/>
      <c r="JC577" s="18"/>
      <c r="JD577" s="18"/>
      <c r="JE577" s="18"/>
      <c r="JF577" s="18"/>
    </row>
    <row r="578" spans="36:266" x14ac:dyDescent="0.3">
      <c r="AJ578" s="24"/>
      <c r="AK578" s="24"/>
      <c r="AL578" s="20"/>
      <c r="AM578" s="23"/>
      <c r="AN578" s="18"/>
      <c r="AO578" s="24"/>
      <c r="AW578" s="71"/>
      <c r="AX578" s="71"/>
      <c r="AY578" s="71"/>
      <c r="BB578" s="25"/>
      <c r="BC578" s="21"/>
      <c r="BG578" s="18"/>
      <c r="BN578" s="22"/>
      <c r="BO578" s="22"/>
      <c r="BP578" s="22"/>
      <c r="BQ578" s="22"/>
      <c r="BR578" s="15"/>
      <c r="CF578" s="15"/>
      <c r="CL578" s="22"/>
      <c r="CM578" s="15"/>
      <c r="CR578" s="22"/>
      <c r="CT578" s="15"/>
      <c r="CW578" s="22"/>
      <c r="DA578" s="15"/>
      <c r="DH578" s="15"/>
      <c r="DJ578" s="22"/>
      <c r="DO578" s="15"/>
      <c r="DV578" s="15"/>
      <c r="EC578" s="15"/>
      <c r="EJ578" s="15"/>
      <c r="EQ578" s="15"/>
      <c r="EX578" s="15"/>
      <c r="FE578" s="15"/>
      <c r="FL578" s="15"/>
      <c r="FS578" s="15"/>
      <c r="FZ578" s="15"/>
      <c r="GG578" s="15"/>
      <c r="GN578" s="15"/>
      <c r="GP578" s="22"/>
      <c r="GQ578" s="22"/>
      <c r="GR578" s="22"/>
      <c r="GS578" s="22"/>
      <c r="GT578" s="22"/>
      <c r="GU578" s="15"/>
      <c r="GV578" s="22"/>
      <c r="GW578" s="22"/>
      <c r="GX578" s="22"/>
      <c r="GY578" s="18"/>
      <c r="GZ578" s="18"/>
      <c r="HA578" s="18"/>
      <c r="HB578" s="18"/>
      <c r="HC578" s="18"/>
      <c r="HD578" s="18"/>
      <c r="HE578" s="18"/>
      <c r="HF578" s="18"/>
      <c r="HG578" s="18"/>
      <c r="HH578" s="18"/>
      <c r="HI578" s="18"/>
      <c r="HJ578" s="18"/>
      <c r="HK578" s="18"/>
      <c r="HL578" s="18"/>
      <c r="HM578" s="18"/>
      <c r="HN578" s="18"/>
      <c r="HO578" s="18"/>
      <c r="HP578" s="18"/>
      <c r="HQ578" s="18"/>
      <c r="HR578" s="18"/>
      <c r="HS578" s="18"/>
      <c r="HT578" s="18"/>
      <c r="HU578" s="18"/>
      <c r="HV578" s="18"/>
      <c r="HW578" s="18"/>
      <c r="HX578" s="18"/>
      <c r="HY578" s="18"/>
      <c r="HZ578" s="18"/>
      <c r="IA578" s="18"/>
      <c r="IB578" s="18"/>
      <c r="IC578" s="18"/>
      <c r="ID578" s="18"/>
      <c r="IE578" s="18"/>
      <c r="IF578" s="18"/>
      <c r="IG578" s="18"/>
      <c r="IH578" s="18"/>
      <c r="II578" s="18"/>
      <c r="IJ578" s="18"/>
      <c r="IK578" s="18"/>
      <c r="IL578" s="18"/>
      <c r="IM578" s="18"/>
      <c r="IN578" s="18"/>
      <c r="IO578" s="18"/>
      <c r="IP578" s="18"/>
      <c r="IQ578" s="18"/>
      <c r="IR578" s="18"/>
      <c r="IS578" s="18"/>
      <c r="IT578" s="18"/>
      <c r="IU578" s="18"/>
      <c r="IV578" s="18"/>
      <c r="IW578" s="18"/>
      <c r="IX578" s="18"/>
      <c r="IY578" s="18"/>
      <c r="IZ578" s="18"/>
      <c r="JA578" s="18"/>
      <c r="JB578" s="18"/>
      <c r="JC578" s="18"/>
      <c r="JD578" s="18"/>
      <c r="JE578" s="18"/>
      <c r="JF578" s="18"/>
    </row>
    <row r="579" spans="36:266" x14ac:dyDescent="0.3">
      <c r="AJ579" s="24"/>
      <c r="AK579" s="24"/>
      <c r="AL579" s="20"/>
      <c r="AM579" s="23"/>
      <c r="AN579" s="18"/>
      <c r="AO579" s="24"/>
      <c r="AW579" s="71"/>
      <c r="AX579" s="71"/>
      <c r="AY579" s="71"/>
      <c r="BB579" s="25"/>
      <c r="BC579" s="21"/>
      <c r="BG579" s="18"/>
      <c r="BN579" s="22"/>
      <c r="BO579" s="22"/>
      <c r="BP579" s="22"/>
      <c r="BQ579" s="22"/>
      <c r="BR579" s="15"/>
      <c r="CF579" s="15"/>
      <c r="CL579" s="22"/>
      <c r="CM579" s="15"/>
      <c r="CR579" s="22"/>
      <c r="CT579" s="15"/>
      <c r="CW579" s="22"/>
      <c r="DA579" s="15"/>
      <c r="DH579" s="15"/>
      <c r="DJ579" s="22"/>
      <c r="DO579" s="15"/>
      <c r="DV579" s="15"/>
      <c r="EC579" s="15"/>
      <c r="EJ579" s="15"/>
      <c r="EQ579" s="15"/>
      <c r="EX579" s="15"/>
      <c r="FE579" s="15"/>
      <c r="FL579" s="15"/>
      <c r="FS579" s="15"/>
      <c r="FZ579" s="15"/>
      <c r="GG579" s="15"/>
      <c r="GN579" s="15"/>
      <c r="GP579" s="22"/>
      <c r="GQ579" s="22"/>
      <c r="GR579" s="22"/>
      <c r="GS579" s="22"/>
      <c r="GT579" s="22"/>
      <c r="GU579" s="15"/>
      <c r="GV579" s="22"/>
      <c r="GW579" s="22"/>
      <c r="GX579" s="22"/>
      <c r="GY579" s="18"/>
      <c r="GZ579" s="18"/>
      <c r="HA579" s="18"/>
      <c r="HB579" s="18"/>
      <c r="HC579" s="18"/>
      <c r="HD579" s="18"/>
      <c r="HE579" s="18"/>
      <c r="HF579" s="18"/>
      <c r="HG579" s="18"/>
      <c r="HH579" s="18"/>
      <c r="HI579" s="18"/>
      <c r="HJ579" s="18"/>
      <c r="HK579" s="18"/>
      <c r="HL579" s="18"/>
      <c r="HM579" s="18"/>
      <c r="HN579" s="18"/>
      <c r="HO579" s="18"/>
      <c r="HP579" s="18"/>
      <c r="HQ579" s="18"/>
      <c r="HR579" s="18"/>
      <c r="HS579" s="18"/>
      <c r="HT579" s="18"/>
      <c r="HU579" s="18"/>
      <c r="HV579" s="18"/>
      <c r="HW579" s="18"/>
      <c r="HX579" s="18"/>
      <c r="HY579" s="18"/>
      <c r="HZ579" s="18"/>
      <c r="IA579" s="18"/>
      <c r="IB579" s="18"/>
      <c r="IC579" s="18"/>
      <c r="ID579" s="18"/>
      <c r="IE579" s="18"/>
      <c r="IF579" s="18"/>
      <c r="IG579" s="18"/>
      <c r="IH579" s="18"/>
      <c r="II579" s="18"/>
      <c r="IJ579" s="18"/>
      <c r="IK579" s="18"/>
      <c r="IL579" s="18"/>
      <c r="IM579" s="18"/>
      <c r="IN579" s="18"/>
      <c r="IO579" s="18"/>
      <c r="IP579" s="18"/>
      <c r="IQ579" s="18"/>
      <c r="IR579" s="18"/>
      <c r="IS579" s="18"/>
      <c r="IT579" s="18"/>
      <c r="IU579" s="18"/>
      <c r="IV579" s="18"/>
      <c r="IW579" s="18"/>
      <c r="IX579" s="18"/>
      <c r="IY579" s="18"/>
      <c r="IZ579" s="18"/>
      <c r="JA579" s="18"/>
      <c r="JB579" s="18"/>
      <c r="JC579" s="18"/>
      <c r="JD579" s="18"/>
      <c r="JE579" s="18"/>
      <c r="JF579" s="18"/>
    </row>
    <row r="580" spans="36:266" x14ac:dyDescent="0.3">
      <c r="AJ580" s="24"/>
      <c r="AK580" s="24"/>
      <c r="AL580" s="20"/>
      <c r="AM580" s="23"/>
      <c r="AN580" s="18"/>
      <c r="AO580" s="24"/>
      <c r="AW580" s="71"/>
      <c r="AX580" s="71"/>
      <c r="AY580" s="71"/>
      <c r="BB580" s="25"/>
      <c r="BC580" s="21"/>
      <c r="BG580" s="18"/>
      <c r="BN580" s="22"/>
      <c r="BO580" s="22"/>
      <c r="BP580" s="22"/>
      <c r="BQ580" s="22"/>
      <c r="BR580" s="15"/>
      <c r="CF580" s="15"/>
      <c r="CL580" s="22"/>
      <c r="CM580" s="15"/>
      <c r="CR580" s="22"/>
      <c r="CT580" s="15"/>
      <c r="CW580" s="22"/>
      <c r="DA580" s="15"/>
      <c r="DH580" s="15"/>
      <c r="DJ580" s="22"/>
      <c r="DO580" s="15"/>
      <c r="DV580" s="15"/>
      <c r="EC580" s="15"/>
      <c r="EJ580" s="15"/>
      <c r="EQ580" s="15"/>
      <c r="EX580" s="15"/>
      <c r="FE580" s="15"/>
      <c r="FL580" s="15"/>
      <c r="FS580" s="15"/>
      <c r="FZ580" s="15"/>
      <c r="GG580" s="15"/>
      <c r="GN580" s="15"/>
      <c r="GP580" s="22"/>
      <c r="GQ580" s="22"/>
      <c r="GR580" s="22"/>
      <c r="GS580" s="22"/>
      <c r="GT580" s="22"/>
      <c r="GU580" s="15"/>
      <c r="GV580" s="22"/>
      <c r="GW580" s="22"/>
      <c r="GX580" s="22"/>
      <c r="GY580" s="18"/>
      <c r="GZ580" s="18"/>
      <c r="HA580" s="18"/>
      <c r="HB580" s="18"/>
      <c r="HC580" s="18"/>
      <c r="HD580" s="18"/>
      <c r="HE580" s="18"/>
      <c r="HF580" s="18"/>
      <c r="HG580" s="18"/>
      <c r="HH580" s="18"/>
      <c r="HI580" s="18"/>
      <c r="HJ580" s="18"/>
      <c r="HK580" s="18"/>
      <c r="HL580" s="18"/>
      <c r="HM580" s="18"/>
      <c r="HN580" s="18"/>
      <c r="HO580" s="18"/>
      <c r="HP580" s="18"/>
      <c r="HQ580" s="18"/>
      <c r="HR580" s="18"/>
      <c r="HS580" s="18"/>
      <c r="HT580" s="18"/>
      <c r="HU580" s="18"/>
      <c r="HV580" s="18"/>
      <c r="HW580" s="18"/>
      <c r="HX580" s="18"/>
      <c r="HY580" s="18"/>
      <c r="HZ580" s="18"/>
      <c r="IA580" s="18"/>
      <c r="IB580" s="18"/>
      <c r="IC580" s="18"/>
      <c r="ID580" s="18"/>
      <c r="IE580" s="18"/>
      <c r="IF580" s="18"/>
      <c r="IG580" s="18"/>
      <c r="IH580" s="18"/>
      <c r="II580" s="18"/>
      <c r="IJ580" s="18"/>
      <c r="IK580" s="18"/>
      <c r="IL580" s="18"/>
      <c r="IM580" s="18"/>
      <c r="IN580" s="18"/>
      <c r="IO580" s="18"/>
      <c r="IP580" s="18"/>
      <c r="IQ580" s="18"/>
      <c r="IR580" s="18"/>
      <c r="IS580" s="18"/>
      <c r="IT580" s="18"/>
      <c r="IU580" s="18"/>
      <c r="IV580" s="18"/>
      <c r="IW580" s="18"/>
      <c r="IX580" s="18"/>
      <c r="IY580" s="18"/>
      <c r="IZ580" s="18"/>
      <c r="JA580" s="18"/>
      <c r="JB580" s="18"/>
      <c r="JC580" s="18"/>
      <c r="JD580" s="18"/>
      <c r="JE580" s="18"/>
      <c r="JF580" s="18"/>
    </row>
    <row r="581" spans="36:266" x14ac:dyDescent="0.3">
      <c r="AJ581" s="24"/>
      <c r="AK581" s="24"/>
      <c r="AL581" s="20"/>
      <c r="AM581" s="23"/>
      <c r="AN581" s="18"/>
      <c r="AO581" s="24"/>
      <c r="AW581" s="71"/>
      <c r="AX581" s="71"/>
      <c r="AY581" s="71"/>
      <c r="BB581" s="25"/>
      <c r="BC581" s="21"/>
      <c r="BG581" s="18"/>
      <c r="BN581" s="22"/>
      <c r="BO581" s="22"/>
      <c r="BP581" s="22"/>
      <c r="BQ581" s="22"/>
      <c r="BR581" s="15"/>
      <c r="CF581" s="15"/>
      <c r="CL581" s="22"/>
      <c r="CM581" s="15"/>
      <c r="CR581" s="22"/>
      <c r="CT581" s="15"/>
      <c r="CW581" s="22"/>
      <c r="DA581" s="15"/>
      <c r="DH581" s="15"/>
      <c r="DJ581" s="22"/>
      <c r="DO581" s="15"/>
      <c r="DV581" s="15"/>
      <c r="EC581" s="15"/>
      <c r="EJ581" s="15"/>
      <c r="EQ581" s="15"/>
      <c r="EX581" s="15"/>
      <c r="FE581" s="15"/>
      <c r="FL581" s="15"/>
      <c r="FS581" s="15"/>
      <c r="FZ581" s="15"/>
      <c r="GG581" s="15"/>
      <c r="GN581" s="15"/>
      <c r="GP581" s="22"/>
      <c r="GQ581" s="22"/>
      <c r="GR581" s="22"/>
      <c r="GS581" s="22"/>
      <c r="GT581" s="22"/>
      <c r="GU581" s="15"/>
      <c r="GV581" s="22"/>
      <c r="GW581" s="22"/>
      <c r="GX581" s="22"/>
      <c r="GY581" s="18"/>
      <c r="GZ581" s="18"/>
      <c r="HA581" s="18"/>
      <c r="HB581" s="18"/>
      <c r="HC581" s="18"/>
      <c r="HD581" s="18"/>
      <c r="HE581" s="18"/>
      <c r="HF581" s="18"/>
      <c r="HG581" s="18"/>
      <c r="HH581" s="18"/>
      <c r="HI581" s="18"/>
      <c r="HJ581" s="18"/>
      <c r="HK581" s="18"/>
      <c r="HL581" s="18"/>
      <c r="HM581" s="18"/>
      <c r="HN581" s="18"/>
      <c r="HO581" s="18"/>
      <c r="HP581" s="18"/>
      <c r="HQ581" s="18"/>
      <c r="HR581" s="18"/>
      <c r="HS581" s="18"/>
      <c r="HT581" s="18"/>
      <c r="HU581" s="18"/>
      <c r="HV581" s="18"/>
      <c r="HW581" s="18"/>
      <c r="HX581" s="18"/>
      <c r="HY581" s="18"/>
      <c r="HZ581" s="18"/>
      <c r="IA581" s="18"/>
      <c r="IB581" s="18"/>
      <c r="IC581" s="18"/>
      <c r="ID581" s="18"/>
      <c r="IE581" s="18"/>
      <c r="IF581" s="18"/>
      <c r="IG581" s="18"/>
      <c r="IH581" s="18"/>
      <c r="II581" s="18"/>
      <c r="IJ581" s="18"/>
      <c r="IK581" s="18"/>
      <c r="IL581" s="18"/>
      <c r="IM581" s="18"/>
      <c r="IN581" s="18"/>
      <c r="IO581" s="18"/>
      <c r="IP581" s="18"/>
      <c r="IQ581" s="18"/>
      <c r="IR581" s="18"/>
      <c r="IS581" s="18"/>
      <c r="IT581" s="18"/>
      <c r="IU581" s="18"/>
      <c r="IV581" s="18"/>
      <c r="IW581" s="18"/>
      <c r="IX581" s="18"/>
      <c r="IY581" s="18"/>
      <c r="IZ581" s="18"/>
      <c r="JA581" s="18"/>
      <c r="JB581" s="18"/>
      <c r="JC581" s="18"/>
      <c r="JD581" s="18"/>
      <c r="JE581" s="18"/>
      <c r="JF581" s="18"/>
    </row>
    <row r="582" spans="36:266" x14ac:dyDescent="0.3">
      <c r="AJ582" s="24"/>
      <c r="AK582" s="24"/>
      <c r="AL582" s="20"/>
      <c r="AM582" s="23"/>
      <c r="AN582" s="18"/>
      <c r="AO582" s="24"/>
      <c r="AW582" s="71"/>
      <c r="AX582" s="71"/>
      <c r="AY582" s="71"/>
      <c r="BB582" s="25"/>
      <c r="BC582" s="21"/>
      <c r="BG582" s="18"/>
      <c r="BN582" s="22"/>
      <c r="BO582" s="22"/>
      <c r="BP582" s="22"/>
      <c r="BQ582" s="22"/>
      <c r="BR582" s="15"/>
      <c r="CF582" s="15"/>
      <c r="CL582" s="22"/>
      <c r="CM582" s="15"/>
      <c r="CR582" s="22"/>
      <c r="CT582" s="15"/>
      <c r="CW582" s="22"/>
      <c r="DA582" s="15"/>
      <c r="DH582" s="15"/>
      <c r="DJ582" s="22"/>
      <c r="DO582" s="15"/>
      <c r="DV582" s="15"/>
      <c r="EC582" s="15"/>
      <c r="EJ582" s="15"/>
      <c r="EQ582" s="15"/>
      <c r="EX582" s="15"/>
      <c r="FE582" s="15"/>
      <c r="FL582" s="15"/>
      <c r="FS582" s="15"/>
      <c r="FZ582" s="15"/>
      <c r="GG582" s="15"/>
      <c r="GN582" s="15"/>
      <c r="GP582" s="22"/>
      <c r="GQ582" s="22"/>
      <c r="GR582" s="22"/>
      <c r="GS582" s="22"/>
      <c r="GT582" s="22"/>
      <c r="GU582" s="15"/>
      <c r="GV582" s="22"/>
      <c r="GW582" s="22"/>
      <c r="GX582" s="22"/>
      <c r="GY582" s="18"/>
      <c r="GZ582" s="18"/>
      <c r="HA582" s="18"/>
      <c r="HB582" s="18"/>
      <c r="HC582" s="18"/>
      <c r="HD582" s="18"/>
      <c r="HE582" s="18"/>
      <c r="HF582" s="18"/>
      <c r="HG582" s="18"/>
      <c r="HH582" s="18"/>
      <c r="HI582" s="18"/>
      <c r="HJ582" s="18"/>
      <c r="HK582" s="18"/>
      <c r="HL582" s="18"/>
      <c r="HM582" s="18"/>
      <c r="HN582" s="18"/>
      <c r="HO582" s="18"/>
      <c r="HP582" s="18"/>
      <c r="HQ582" s="18"/>
      <c r="HR582" s="18"/>
      <c r="HS582" s="18"/>
      <c r="HT582" s="18"/>
      <c r="HU582" s="18"/>
      <c r="HV582" s="18"/>
      <c r="HW582" s="18"/>
      <c r="HX582" s="18"/>
      <c r="HY582" s="18"/>
      <c r="HZ582" s="18"/>
      <c r="IA582" s="18"/>
      <c r="IB582" s="18"/>
      <c r="IC582" s="18"/>
      <c r="ID582" s="18"/>
      <c r="IE582" s="18"/>
      <c r="IF582" s="18"/>
      <c r="IG582" s="18"/>
      <c r="IH582" s="18"/>
      <c r="II582" s="18"/>
      <c r="IJ582" s="18"/>
      <c r="IK582" s="18"/>
      <c r="IL582" s="18"/>
      <c r="IM582" s="18"/>
      <c r="IN582" s="18"/>
      <c r="IO582" s="18"/>
      <c r="IP582" s="18"/>
      <c r="IQ582" s="18"/>
      <c r="IR582" s="18"/>
      <c r="IS582" s="18"/>
      <c r="IT582" s="18"/>
      <c r="IU582" s="18"/>
      <c r="IV582" s="18"/>
      <c r="IW582" s="18"/>
      <c r="IX582" s="18"/>
      <c r="IY582" s="18"/>
      <c r="IZ582" s="18"/>
      <c r="JA582" s="18"/>
      <c r="JB582" s="18"/>
      <c r="JC582" s="18"/>
      <c r="JD582" s="18"/>
      <c r="JE582" s="18"/>
      <c r="JF582" s="18"/>
    </row>
    <row r="583" spans="36:266" x14ac:dyDescent="0.3">
      <c r="AJ583" s="24"/>
      <c r="AK583" s="24"/>
      <c r="AL583" s="20"/>
      <c r="AM583" s="23"/>
      <c r="AN583" s="18"/>
      <c r="AO583" s="24"/>
      <c r="AW583" s="71"/>
      <c r="AX583" s="71"/>
      <c r="AY583" s="71"/>
      <c r="BB583" s="25"/>
      <c r="BC583" s="21"/>
      <c r="BG583" s="18"/>
      <c r="BN583" s="22"/>
      <c r="BO583" s="22"/>
      <c r="BP583" s="22"/>
      <c r="BQ583" s="22"/>
      <c r="BR583" s="15"/>
      <c r="CF583" s="15"/>
      <c r="CL583" s="22"/>
      <c r="CM583" s="15"/>
      <c r="CR583" s="22"/>
      <c r="CT583" s="15"/>
      <c r="CW583" s="22"/>
      <c r="DA583" s="15"/>
      <c r="DH583" s="15"/>
      <c r="DJ583" s="22"/>
      <c r="DO583" s="15"/>
      <c r="DV583" s="15"/>
      <c r="EC583" s="15"/>
      <c r="EJ583" s="15"/>
      <c r="EQ583" s="15"/>
      <c r="EX583" s="15"/>
      <c r="FE583" s="15"/>
      <c r="FL583" s="15"/>
      <c r="FS583" s="15"/>
      <c r="FZ583" s="15"/>
      <c r="GG583" s="15"/>
      <c r="GN583" s="15"/>
      <c r="GP583" s="22"/>
      <c r="GQ583" s="22"/>
      <c r="GR583" s="22"/>
      <c r="GS583" s="22"/>
      <c r="GT583" s="22"/>
      <c r="GU583" s="15"/>
      <c r="GV583" s="22"/>
      <c r="GW583" s="22"/>
      <c r="GX583" s="22"/>
      <c r="GY583" s="18"/>
      <c r="GZ583" s="18"/>
      <c r="HA583" s="18"/>
      <c r="HB583" s="18"/>
      <c r="HC583" s="18"/>
      <c r="HD583" s="18"/>
      <c r="HE583" s="18"/>
      <c r="HF583" s="18"/>
      <c r="HG583" s="18"/>
      <c r="HH583" s="18"/>
      <c r="HI583" s="18"/>
      <c r="HJ583" s="18"/>
      <c r="HK583" s="18"/>
      <c r="HL583" s="18"/>
      <c r="HM583" s="18"/>
      <c r="HN583" s="18"/>
      <c r="HO583" s="18"/>
      <c r="HP583" s="18"/>
      <c r="HQ583" s="18"/>
      <c r="HR583" s="18"/>
      <c r="HS583" s="18"/>
      <c r="HT583" s="18"/>
      <c r="HU583" s="18"/>
      <c r="HV583" s="18"/>
      <c r="HW583" s="18"/>
      <c r="HX583" s="18"/>
      <c r="HY583" s="18"/>
      <c r="HZ583" s="18"/>
      <c r="IA583" s="18"/>
      <c r="IB583" s="18"/>
      <c r="IC583" s="18"/>
      <c r="ID583" s="18"/>
      <c r="IE583" s="18"/>
      <c r="IF583" s="18"/>
      <c r="IG583" s="18"/>
      <c r="IH583" s="18"/>
      <c r="II583" s="18"/>
      <c r="IJ583" s="18"/>
      <c r="IK583" s="18"/>
      <c r="IL583" s="18"/>
      <c r="IM583" s="18"/>
      <c r="IN583" s="18"/>
      <c r="IO583" s="18"/>
      <c r="IP583" s="18"/>
      <c r="IQ583" s="18"/>
      <c r="IR583" s="18"/>
      <c r="IS583" s="18"/>
      <c r="IT583" s="18"/>
      <c r="IU583" s="18"/>
      <c r="IV583" s="18"/>
      <c r="IW583" s="18"/>
      <c r="IX583" s="18"/>
      <c r="IY583" s="18"/>
      <c r="IZ583" s="18"/>
      <c r="JA583" s="18"/>
      <c r="JB583" s="18"/>
      <c r="JC583" s="18"/>
      <c r="JD583" s="18"/>
      <c r="JE583" s="18"/>
      <c r="JF583" s="18"/>
    </row>
    <row r="584" spans="36:266" x14ac:dyDescent="0.3">
      <c r="AJ584" s="24"/>
      <c r="AK584" s="24"/>
      <c r="AL584" s="20"/>
      <c r="AM584" s="23"/>
      <c r="AN584" s="18"/>
      <c r="AO584" s="24"/>
      <c r="AW584" s="71"/>
      <c r="AX584" s="71"/>
      <c r="AY584" s="71"/>
      <c r="BB584" s="25"/>
      <c r="BC584" s="21"/>
      <c r="BG584" s="18"/>
      <c r="BN584" s="22"/>
      <c r="BO584" s="22"/>
      <c r="BP584" s="22"/>
      <c r="BQ584" s="22"/>
      <c r="BR584" s="15"/>
      <c r="CF584" s="15"/>
      <c r="CL584" s="22"/>
      <c r="CM584" s="15"/>
      <c r="CR584" s="22"/>
      <c r="CT584" s="15"/>
      <c r="CW584" s="22"/>
      <c r="DA584" s="15"/>
      <c r="DH584" s="15"/>
      <c r="DJ584" s="22"/>
      <c r="DO584" s="15"/>
      <c r="DV584" s="15"/>
      <c r="EC584" s="15"/>
      <c r="EJ584" s="15"/>
      <c r="EQ584" s="15"/>
      <c r="EX584" s="15"/>
      <c r="FE584" s="15"/>
      <c r="FL584" s="15"/>
      <c r="FS584" s="15"/>
      <c r="FZ584" s="15"/>
      <c r="GG584" s="15"/>
      <c r="GN584" s="15"/>
      <c r="GP584" s="22"/>
      <c r="GQ584" s="22"/>
      <c r="GR584" s="22"/>
      <c r="GS584" s="22"/>
      <c r="GT584" s="22"/>
      <c r="GU584" s="15"/>
      <c r="GV584" s="22"/>
      <c r="GW584" s="22"/>
      <c r="GX584" s="22"/>
      <c r="GY584" s="18"/>
      <c r="GZ584" s="18"/>
      <c r="HA584" s="18"/>
      <c r="HB584" s="18"/>
      <c r="HC584" s="18"/>
      <c r="HD584" s="18"/>
      <c r="HE584" s="18"/>
      <c r="HF584" s="18"/>
      <c r="HG584" s="18"/>
      <c r="HH584" s="18"/>
      <c r="HI584" s="18"/>
      <c r="HJ584" s="18"/>
      <c r="HK584" s="18"/>
      <c r="HL584" s="18"/>
      <c r="HM584" s="18"/>
      <c r="HN584" s="18"/>
      <c r="HO584" s="18"/>
      <c r="HP584" s="18"/>
      <c r="HQ584" s="18"/>
      <c r="HR584" s="18"/>
      <c r="HS584" s="18"/>
      <c r="HT584" s="18"/>
      <c r="HU584" s="18"/>
      <c r="HV584" s="18"/>
      <c r="HW584" s="18"/>
      <c r="HX584" s="18"/>
      <c r="HY584" s="18"/>
      <c r="HZ584" s="18"/>
      <c r="IA584" s="18"/>
      <c r="IB584" s="18"/>
      <c r="IC584" s="18"/>
      <c r="ID584" s="18"/>
      <c r="IE584" s="18"/>
      <c r="IF584" s="18"/>
      <c r="IG584" s="18"/>
      <c r="IH584" s="18"/>
      <c r="II584" s="18"/>
      <c r="IJ584" s="18"/>
      <c r="IK584" s="18"/>
      <c r="IL584" s="18"/>
      <c r="IM584" s="18"/>
      <c r="IN584" s="18"/>
      <c r="IO584" s="18"/>
      <c r="IP584" s="18"/>
      <c r="IQ584" s="18"/>
      <c r="IR584" s="18"/>
      <c r="IS584" s="18"/>
      <c r="IT584" s="18"/>
      <c r="IU584" s="18"/>
      <c r="IV584" s="18"/>
      <c r="IW584" s="18"/>
      <c r="IX584" s="18"/>
      <c r="IY584" s="18"/>
      <c r="IZ584" s="18"/>
      <c r="JA584" s="18"/>
      <c r="JB584" s="18"/>
      <c r="JC584" s="18"/>
      <c r="JD584" s="18"/>
      <c r="JE584" s="18"/>
      <c r="JF584" s="18"/>
    </row>
    <row r="585" spans="36:266" x14ac:dyDescent="0.3">
      <c r="AJ585" s="24"/>
      <c r="AK585" s="24"/>
      <c r="AL585" s="20"/>
      <c r="AM585" s="23"/>
      <c r="AN585" s="18"/>
      <c r="AO585" s="24"/>
      <c r="AW585" s="71"/>
      <c r="AX585" s="71"/>
      <c r="AY585" s="71"/>
      <c r="BB585" s="25"/>
      <c r="BC585" s="21"/>
      <c r="BG585" s="18"/>
      <c r="BN585" s="22"/>
      <c r="BO585" s="22"/>
      <c r="BP585" s="22"/>
      <c r="BQ585" s="22"/>
      <c r="BR585" s="15"/>
      <c r="CF585" s="15"/>
      <c r="CL585" s="22"/>
      <c r="CM585" s="15"/>
      <c r="CR585" s="22"/>
      <c r="CT585" s="15"/>
      <c r="CW585" s="22"/>
      <c r="DA585" s="15"/>
      <c r="DH585" s="15"/>
      <c r="DJ585" s="22"/>
      <c r="DO585" s="15"/>
      <c r="DV585" s="15"/>
      <c r="EC585" s="15"/>
      <c r="EJ585" s="15"/>
      <c r="EQ585" s="15"/>
      <c r="EX585" s="15"/>
      <c r="FE585" s="15"/>
      <c r="FL585" s="15"/>
      <c r="FS585" s="15"/>
      <c r="FZ585" s="15"/>
      <c r="GG585" s="15"/>
      <c r="GN585" s="15"/>
      <c r="GP585" s="22"/>
      <c r="GQ585" s="22"/>
      <c r="GR585" s="22"/>
      <c r="GS585" s="22"/>
      <c r="GT585" s="22"/>
      <c r="GU585" s="15"/>
      <c r="GV585" s="22"/>
      <c r="GW585" s="22"/>
      <c r="GX585" s="22"/>
      <c r="GY585" s="18"/>
      <c r="GZ585" s="18"/>
      <c r="HA585" s="18"/>
      <c r="HB585" s="18"/>
      <c r="HC585" s="18"/>
      <c r="HD585" s="18"/>
      <c r="HE585" s="18"/>
      <c r="HF585" s="18"/>
      <c r="HG585" s="18"/>
      <c r="HH585" s="18"/>
      <c r="HI585" s="18"/>
      <c r="HJ585" s="18"/>
      <c r="HK585" s="18"/>
      <c r="HL585" s="18"/>
      <c r="HM585" s="18"/>
      <c r="HN585" s="18"/>
      <c r="HO585" s="18"/>
      <c r="HP585" s="18"/>
      <c r="HQ585" s="18"/>
      <c r="HR585" s="18"/>
      <c r="HS585" s="18"/>
      <c r="HT585" s="18"/>
      <c r="HU585" s="18"/>
      <c r="HV585" s="18"/>
      <c r="HW585" s="18"/>
      <c r="HX585" s="18"/>
      <c r="HY585" s="18"/>
      <c r="HZ585" s="18"/>
      <c r="IA585" s="18"/>
      <c r="IB585" s="18"/>
      <c r="IC585" s="18"/>
      <c r="ID585" s="18"/>
      <c r="IE585" s="18"/>
      <c r="IF585" s="18"/>
      <c r="IG585" s="18"/>
      <c r="IH585" s="18"/>
      <c r="II585" s="18"/>
      <c r="IJ585" s="18"/>
      <c r="IK585" s="18"/>
      <c r="IL585" s="18"/>
      <c r="IM585" s="18"/>
      <c r="IN585" s="18"/>
      <c r="IO585" s="18"/>
      <c r="IP585" s="18"/>
      <c r="IQ585" s="18"/>
      <c r="IR585" s="18"/>
      <c r="IS585" s="18"/>
      <c r="IT585" s="18"/>
      <c r="IU585" s="18"/>
      <c r="IV585" s="18"/>
      <c r="IW585" s="18"/>
      <c r="IX585" s="18"/>
      <c r="IY585" s="18"/>
      <c r="IZ585" s="18"/>
      <c r="JA585" s="18"/>
      <c r="JB585" s="18"/>
      <c r="JC585" s="18"/>
      <c r="JD585" s="18"/>
      <c r="JE585" s="18"/>
      <c r="JF585" s="18"/>
    </row>
    <row r="586" spans="36:266" x14ac:dyDescent="0.3">
      <c r="AJ586" s="24"/>
      <c r="AK586" s="24"/>
      <c r="AL586" s="20"/>
      <c r="AM586" s="23"/>
      <c r="AN586" s="18"/>
      <c r="AO586" s="24"/>
      <c r="AW586" s="71"/>
      <c r="AX586" s="71"/>
      <c r="AY586" s="71"/>
      <c r="BB586" s="25"/>
      <c r="BC586" s="21"/>
      <c r="BG586" s="18"/>
      <c r="BN586" s="22"/>
      <c r="BO586" s="22"/>
      <c r="BP586" s="22"/>
      <c r="BQ586" s="22"/>
      <c r="BR586" s="15"/>
      <c r="CF586" s="15"/>
      <c r="CL586" s="22"/>
      <c r="CM586" s="15"/>
      <c r="CR586" s="22"/>
      <c r="CT586" s="15"/>
      <c r="CW586" s="22"/>
      <c r="DA586" s="15"/>
      <c r="DH586" s="15"/>
      <c r="DJ586" s="22"/>
      <c r="DO586" s="15"/>
      <c r="DV586" s="15"/>
      <c r="EC586" s="15"/>
      <c r="EJ586" s="15"/>
      <c r="EQ586" s="15"/>
      <c r="EX586" s="15"/>
      <c r="FE586" s="15"/>
      <c r="FL586" s="15"/>
      <c r="FS586" s="15"/>
      <c r="FZ586" s="15"/>
      <c r="GG586" s="15"/>
      <c r="GN586" s="15"/>
      <c r="GP586" s="22"/>
      <c r="GQ586" s="22"/>
      <c r="GR586" s="22"/>
      <c r="GS586" s="22"/>
      <c r="GT586" s="22"/>
      <c r="GU586" s="15"/>
      <c r="GV586" s="22"/>
      <c r="GW586" s="22"/>
      <c r="GX586" s="22"/>
      <c r="GY586" s="18"/>
      <c r="GZ586" s="18"/>
      <c r="HA586" s="18"/>
      <c r="HB586" s="18"/>
      <c r="HC586" s="18"/>
      <c r="HD586" s="18"/>
      <c r="HE586" s="18"/>
      <c r="HF586" s="18"/>
      <c r="HG586" s="18"/>
      <c r="HH586" s="18"/>
      <c r="HI586" s="18"/>
      <c r="HJ586" s="18"/>
      <c r="HK586" s="18"/>
      <c r="HL586" s="18"/>
      <c r="HM586" s="18"/>
      <c r="HN586" s="18"/>
      <c r="HO586" s="18"/>
      <c r="HP586" s="18"/>
      <c r="HQ586" s="18"/>
      <c r="HR586" s="18"/>
      <c r="HS586" s="18"/>
      <c r="HT586" s="18"/>
      <c r="HU586" s="18"/>
      <c r="HV586" s="18"/>
      <c r="HW586" s="18"/>
      <c r="HX586" s="18"/>
      <c r="HY586" s="18"/>
      <c r="HZ586" s="18"/>
      <c r="IA586" s="18"/>
      <c r="IB586" s="18"/>
      <c r="IC586" s="18"/>
      <c r="ID586" s="18"/>
      <c r="IE586" s="18"/>
      <c r="IF586" s="18"/>
      <c r="IG586" s="18"/>
      <c r="IH586" s="18"/>
      <c r="II586" s="18"/>
      <c r="IJ586" s="18"/>
      <c r="IK586" s="18"/>
      <c r="IL586" s="18"/>
      <c r="IM586" s="18"/>
      <c r="IN586" s="18"/>
      <c r="IO586" s="18"/>
      <c r="IP586" s="18"/>
      <c r="IQ586" s="18"/>
      <c r="IR586" s="18"/>
      <c r="IS586" s="18"/>
      <c r="IT586" s="18"/>
      <c r="IU586" s="18"/>
      <c r="IV586" s="18"/>
      <c r="IW586" s="18"/>
      <c r="IX586" s="18"/>
      <c r="IY586" s="18"/>
      <c r="IZ586" s="18"/>
      <c r="JA586" s="18"/>
      <c r="JB586" s="18"/>
      <c r="JC586" s="18"/>
      <c r="JD586" s="18"/>
      <c r="JE586" s="18"/>
      <c r="JF586" s="18"/>
    </row>
    <row r="587" spans="36:266" x14ac:dyDescent="0.3">
      <c r="AJ587" s="24"/>
      <c r="AK587" s="24"/>
      <c r="AL587" s="20"/>
      <c r="AM587" s="23"/>
      <c r="AN587" s="18"/>
      <c r="AO587" s="24"/>
      <c r="AW587" s="71"/>
      <c r="AX587" s="71"/>
      <c r="AY587" s="71"/>
      <c r="BB587" s="25"/>
      <c r="BC587" s="21"/>
      <c r="BG587" s="18"/>
      <c r="BN587" s="22"/>
      <c r="BO587" s="22"/>
      <c r="BP587" s="22"/>
      <c r="BQ587" s="22"/>
      <c r="BR587" s="15"/>
      <c r="CF587" s="15"/>
      <c r="CL587" s="22"/>
      <c r="CM587" s="15"/>
      <c r="CR587" s="22"/>
      <c r="CT587" s="15"/>
      <c r="CW587" s="22"/>
      <c r="DA587" s="15"/>
      <c r="DH587" s="15"/>
      <c r="DJ587" s="22"/>
      <c r="DO587" s="15"/>
      <c r="DV587" s="15"/>
      <c r="EC587" s="15"/>
      <c r="EJ587" s="15"/>
      <c r="EQ587" s="15"/>
      <c r="EX587" s="15"/>
      <c r="FE587" s="15"/>
      <c r="FL587" s="15"/>
      <c r="FS587" s="15"/>
      <c r="FZ587" s="15"/>
      <c r="GG587" s="15"/>
      <c r="GN587" s="15"/>
      <c r="GP587" s="22"/>
      <c r="GQ587" s="22"/>
      <c r="GR587" s="22"/>
      <c r="GS587" s="22"/>
      <c r="GT587" s="22"/>
      <c r="GU587" s="15"/>
      <c r="GV587" s="22"/>
      <c r="GW587" s="22"/>
      <c r="GX587" s="22"/>
      <c r="GY587" s="18"/>
      <c r="GZ587" s="18"/>
      <c r="HA587" s="18"/>
      <c r="HB587" s="18"/>
      <c r="HC587" s="18"/>
      <c r="HD587" s="18"/>
      <c r="HE587" s="18"/>
      <c r="HF587" s="18"/>
      <c r="HG587" s="18"/>
      <c r="HH587" s="18"/>
      <c r="HI587" s="18"/>
      <c r="HJ587" s="18"/>
      <c r="HK587" s="18"/>
      <c r="HL587" s="18"/>
      <c r="HM587" s="18"/>
      <c r="HN587" s="18"/>
      <c r="HO587" s="18"/>
      <c r="HP587" s="18"/>
      <c r="HQ587" s="18"/>
      <c r="HR587" s="18"/>
      <c r="HS587" s="18"/>
      <c r="HT587" s="18"/>
      <c r="HU587" s="18"/>
      <c r="HV587" s="18"/>
      <c r="HW587" s="18"/>
      <c r="HX587" s="18"/>
      <c r="HY587" s="18"/>
      <c r="HZ587" s="18"/>
      <c r="IA587" s="18"/>
      <c r="IB587" s="18"/>
      <c r="IC587" s="18"/>
      <c r="ID587" s="18"/>
      <c r="IE587" s="18"/>
      <c r="IF587" s="18"/>
      <c r="IG587" s="18"/>
      <c r="IH587" s="18"/>
      <c r="II587" s="18"/>
      <c r="IJ587" s="18"/>
      <c r="IK587" s="18"/>
      <c r="IL587" s="18"/>
      <c r="IM587" s="18"/>
      <c r="IN587" s="18"/>
      <c r="IO587" s="18"/>
      <c r="IP587" s="18"/>
      <c r="IQ587" s="18"/>
      <c r="IR587" s="18"/>
      <c r="IS587" s="18"/>
      <c r="IT587" s="18"/>
      <c r="IU587" s="18"/>
      <c r="IV587" s="18"/>
      <c r="IW587" s="18"/>
      <c r="IX587" s="18"/>
      <c r="IY587" s="18"/>
      <c r="IZ587" s="18"/>
      <c r="JA587" s="18"/>
      <c r="JB587" s="18"/>
      <c r="JC587" s="18"/>
      <c r="JD587" s="18"/>
      <c r="JE587" s="18"/>
      <c r="JF587" s="18"/>
    </row>
    <row r="588" spans="36:266" x14ac:dyDescent="0.3">
      <c r="AJ588" s="24"/>
      <c r="AK588" s="24"/>
      <c r="AL588" s="20"/>
      <c r="AM588" s="23"/>
      <c r="AN588" s="18"/>
      <c r="AO588" s="24"/>
      <c r="AW588" s="71"/>
      <c r="AX588" s="71"/>
      <c r="AY588" s="71"/>
      <c r="BB588" s="25"/>
      <c r="BC588" s="21"/>
      <c r="BG588" s="18"/>
      <c r="BN588" s="22"/>
      <c r="BO588" s="22"/>
      <c r="BP588" s="22"/>
      <c r="BQ588" s="22"/>
      <c r="BR588" s="15"/>
      <c r="CF588" s="15"/>
      <c r="CL588" s="22"/>
      <c r="CM588" s="15"/>
      <c r="CR588" s="22"/>
      <c r="CT588" s="15"/>
      <c r="CW588" s="22"/>
      <c r="DA588" s="15"/>
      <c r="DH588" s="15"/>
      <c r="DJ588" s="22"/>
      <c r="DO588" s="15"/>
      <c r="DV588" s="15"/>
      <c r="EC588" s="15"/>
      <c r="EJ588" s="15"/>
      <c r="EQ588" s="15"/>
      <c r="EX588" s="15"/>
      <c r="FE588" s="15"/>
      <c r="FL588" s="15"/>
      <c r="FS588" s="15"/>
      <c r="FZ588" s="15"/>
      <c r="GG588" s="15"/>
      <c r="GN588" s="15"/>
      <c r="GP588" s="22"/>
      <c r="GQ588" s="22"/>
      <c r="GR588" s="22"/>
      <c r="GS588" s="22"/>
      <c r="GT588" s="22"/>
      <c r="GU588" s="15"/>
      <c r="GV588" s="22"/>
      <c r="GW588" s="22"/>
      <c r="GX588" s="22"/>
      <c r="GY588" s="18"/>
      <c r="GZ588" s="18"/>
      <c r="HA588" s="18"/>
      <c r="HB588" s="18"/>
      <c r="HC588" s="18"/>
      <c r="HD588" s="18"/>
      <c r="HE588" s="18"/>
      <c r="HF588" s="18"/>
      <c r="HG588" s="18"/>
      <c r="HH588" s="18"/>
      <c r="HI588" s="18"/>
      <c r="HJ588" s="18"/>
      <c r="HK588" s="18"/>
      <c r="HL588" s="18"/>
      <c r="HM588" s="18"/>
      <c r="HN588" s="18"/>
      <c r="HO588" s="18"/>
      <c r="HP588" s="18"/>
      <c r="HQ588" s="18"/>
      <c r="HR588" s="18"/>
      <c r="HS588" s="18"/>
      <c r="HT588" s="18"/>
      <c r="HU588" s="18"/>
      <c r="HV588" s="18"/>
      <c r="HW588" s="18"/>
      <c r="HX588" s="18"/>
      <c r="HY588" s="18"/>
      <c r="HZ588" s="18"/>
      <c r="IA588" s="18"/>
      <c r="IB588" s="18"/>
      <c r="IC588" s="18"/>
      <c r="ID588" s="18"/>
      <c r="IE588" s="18"/>
      <c r="IF588" s="18"/>
      <c r="IG588" s="18"/>
      <c r="IH588" s="18"/>
      <c r="II588" s="18"/>
      <c r="IJ588" s="18"/>
      <c r="IK588" s="18"/>
      <c r="IL588" s="18"/>
      <c r="IM588" s="18"/>
      <c r="IN588" s="18"/>
      <c r="IO588" s="18"/>
      <c r="IP588" s="18"/>
      <c r="IQ588" s="18"/>
      <c r="IR588" s="18"/>
      <c r="IS588" s="18"/>
      <c r="IT588" s="18"/>
      <c r="IU588" s="18"/>
      <c r="IV588" s="18"/>
      <c r="IW588" s="18"/>
      <c r="IX588" s="18"/>
      <c r="IY588" s="18"/>
      <c r="IZ588" s="18"/>
      <c r="JA588" s="18"/>
      <c r="JB588" s="18"/>
      <c r="JC588" s="18"/>
      <c r="JD588" s="18"/>
      <c r="JE588" s="18"/>
      <c r="JF588" s="18"/>
    </row>
    <row r="589" spans="36:266" x14ac:dyDescent="0.3">
      <c r="AJ589" s="24"/>
      <c r="AK589" s="24"/>
      <c r="AL589" s="20"/>
      <c r="AM589" s="23"/>
      <c r="AN589" s="18"/>
      <c r="AO589" s="24"/>
      <c r="AW589" s="71"/>
      <c r="AX589" s="71"/>
      <c r="AY589" s="71"/>
      <c r="BB589" s="25"/>
      <c r="BC589" s="21"/>
      <c r="BG589" s="18"/>
      <c r="BN589" s="22"/>
      <c r="BO589" s="22"/>
      <c r="BP589" s="22"/>
      <c r="BQ589" s="22"/>
      <c r="BR589" s="15"/>
      <c r="CF589" s="15"/>
      <c r="CL589" s="22"/>
      <c r="CM589" s="15"/>
      <c r="CR589" s="22"/>
      <c r="CT589" s="15"/>
      <c r="CW589" s="22"/>
      <c r="DA589" s="15"/>
      <c r="DH589" s="15"/>
      <c r="DJ589" s="22"/>
      <c r="DO589" s="15"/>
      <c r="DV589" s="15"/>
      <c r="EC589" s="15"/>
      <c r="EJ589" s="15"/>
      <c r="EQ589" s="15"/>
      <c r="EX589" s="15"/>
      <c r="FE589" s="15"/>
      <c r="FL589" s="15"/>
      <c r="FS589" s="15"/>
      <c r="FZ589" s="15"/>
      <c r="GG589" s="15"/>
      <c r="GN589" s="15"/>
      <c r="GP589" s="22"/>
      <c r="GQ589" s="22"/>
      <c r="GR589" s="22"/>
      <c r="GS589" s="22"/>
      <c r="GT589" s="22"/>
      <c r="GU589" s="15"/>
      <c r="GV589" s="22"/>
      <c r="GW589" s="22"/>
      <c r="GX589" s="22"/>
      <c r="GY589" s="18"/>
      <c r="GZ589" s="18"/>
      <c r="HA589" s="18"/>
      <c r="HB589" s="18"/>
      <c r="HC589" s="18"/>
      <c r="HD589" s="18"/>
      <c r="HE589" s="18"/>
      <c r="HF589" s="18"/>
      <c r="HG589" s="18"/>
      <c r="HH589" s="18"/>
      <c r="HI589" s="18"/>
      <c r="HJ589" s="18"/>
      <c r="HK589" s="18"/>
      <c r="HL589" s="18"/>
      <c r="HM589" s="18"/>
      <c r="HN589" s="18"/>
      <c r="HO589" s="18"/>
      <c r="HP589" s="18"/>
      <c r="HQ589" s="18"/>
      <c r="HR589" s="18"/>
      <c r="HS589" s="18"/>
      <c r="HT589" s="18"/>
      <c r="HU589" s="18"/>
      <c r="HV589" s="18"/>
      <c r="HW589" s="18"/>
      <c r="HX589" s="18"/>
      <c r="HY589" s="18"/>
      <c r="HZ589" s="18"/>
      <c r="IA589" s="18"/>
      <c r="IB589" s="18"/>
      <c r="IC589" s="18"/>
      <c r="ID589" s="18"/>
      <c r="IE589" s="18"/>
      <c r="IF589" s="18"/>
      <c r="IG589" s="18"/>
      <c r="IH589" s="18"/>
      <c r="II589" s="18"/>
      <c r="IJ589" s="18"/>
      <c r="IK589" s="18"/>
      <c r="IL589" s="18"/>
      <c r="IM589" s="18"/>
      <c r="IN589" s="18"/>
      <c r="IO589" s="18"/>
      <c r="IP589" s="18"/>
      <c r="IQ589" s="18"/>
      <c r="IR589" s="18"/>
      <c r="IS589" s="18"/>
      <c r="IT589" s="18"/>
      <c r="IU589" s="18"/>
      <c r="IV589" s="18"/>
      <c r="IW589" s="18"/>
      <c r="IX589" s="18"/>
      <c r="IY589" s="18"/>
      <c r="IZ589" s="18"/>
      <c r="JA589" s="18"/>
      <c r="JB589" s="18"/>
      <c r="JC589" s="18"/>
      <c r="JD589" s="18"/>
      <c r="JE589" s="18"/>
      <c r="JF589" s="18"/>
    </row>
    <row r="590" spans="36:266" x14ac:dyDescent="0.3">
      <c r="AJ590" s="24"/>
      <c r="AK590" s="24"/>
      <c r="AL590" s="20"/>
      <c r="AM590" s="23"/>
      <c r="AN590" s="18"/>
      <c r="AO590" s="24"/>
      <c r="AW590" s="71"/>
      <c r="AX590" s="71"/>
      <c r="AY590" s="71"/>
      <c r="BB590" s="25"/>
      <c r="BC590" s="21"/>
      <c r="BG590" s="18"/>
      <c r="BN590" s="22"/>
      <c r="BO590" s="22"/>
      <c r="BP590" s="22"/>
      <c r="BQ590" s="22"/>
      <c r="BR590" s="15"/>
      <c r="CF590" s="15"/>
      <c r="CL590" s="22"/>
      <c r="CM590" s="15"/>
      <c r="CR590" s="22"/>
      <c r="CT590" s="15"/>
      <c r="CW590" s="22"/>
      <c r="DA590" s="15"/>
      <c r="DH590" s="15"/>
      <c r="DJ590" s="22"/>
      <c r="DO590" s="15"/>
      <c r="DV590" s="15"/>
      <c r="EC590" s="15"/>
      <c r="EJ590" s="15"/>
      <c r="EQ590" s="15"/>
      <c r="EX590" s="15"/>
      <c r="FE590" s="15"/>
      <c r="FL590" s="15"/>
      <c r="FS590" s="15"/>
      <c r="FZ590" s="15"/>
      <c r="GG590" s="15"/>
      <c r="GN590" s="15"/>
      <c r="GP590" s="22"/>
      <c r="GQ590" s="22"/>
      <c r="GR590" s="22"/>
      <c r="GS590" s="22"/>
      <c r="GT590" s="22"/>
      <c r="GU590" s="15"/>
      <c r="GV590" s="22"/>
      <c r="GW590" s="22"/>
      <c r="GX590" s="22"/>
      <c r="GY590" s="18"/>
      <c r="GZ590" s="18"/>
      <c r="HA590" s="18"/>
      <c r="HB590" s="18"/>
      <c r="HC590" s="18"/>
      <c r="HD590" s="18"/>
      <c r="HE590" s="18"/>
      <c r="HF590" s="18"/>
      <c r="HG590" s="18"/>
      <c r="HH590" s="18"/>
      <c r="HI590" s="18"/>
      <c r="HJ590" s="18"/>
      <c r="HK590" s="18"/>
      <c r="HL590" s="18"/>
      <c r="HM590" s="18"/>
      <c r="HN590" s="18"/>
      <c r="HO590" s="18"/>
      <c r="HP590" s="18"/>
      <c r="HQ590" s="18"/>
      <c r="HR590" s="18"/>
      <c r="HS590" s="18"/>
      <c r="HT590" s="18"/>
      <c r="HU590" s="18"/>
      <c r="HV590" s="18"/>
      <c r="HW590" s="18"/>
      <c r="HX590" s="18"/>
      <c r="HY590" s="18"/>
      <c r="HZ590" s="18"/>
      <c r="IA590" s="18"/>
      <c r="IB590" s="18"/>
      <c r="IC590" s="18"/>
      <c r="ID590" s="18"/>
      <c r="IE590" s="18"/>
      <c r="IF590" s="18"/>
      <c r="IG590" s="18"/>
      <c r="IH590" s="18"/>
      <c r="II590" s="18"/>
      <c r="IJ590" s="18"/>
      <c r="IK590" s="18"/>
      <c r="IL590" s="18"/>
      <c r="IM590" s="18"/>
      <c r="IN590" s="18"/>
      <c r="IO590" s="18"/>
      <c r="IP590" s="18"/>
      <c r="IQ590" s="18"/>
      <c r="IR590" s="18"/>
      <c r="IS590" s="18"/>
      <c r="IT590" s="18"/>
      <c r="IU590" s="18"/>
      <c r="IV590" s="18"/>
      <c r="IW590" s="18"/>
      <c r="IX590" s="18"/>
      <c r="IY590" s="18"/>
      <c r="IZ590" s="18"/>
      <c r="JA590" s="18"/>
      <c r="JB590" s="18"/>
      <c r="JC590" s="18"/>
      <c r="JD590" s="18"/>
      <c r="JE590" s="18"/>
      <c r="JF590" s="18"/>
    </row>
    <row r="591" spans="36:266" x14ac:dyDescent="0.3">
      <c r="AJ591" s="24"/>
      <c r="AK591" s="24"/>
      <c r="AL591" s="20"/>
      <c r="AM591" s="23"/>
      <c r="AN591" s="18"/>
      <c r="AO591" s="24"/>
      <c r="AW591" s="71"/>
      <c r="AX591" s="71"/>
      <c r="AY591" s="71"/>
      <c r="BB591" s="25"/>
      <c r="BC591" s="21"/>
      <c r="BG591" s="18"/>
      <c r="BN591" s="22"/>
      <c r="BO591" s="22"/>
      <c r="BP591" s="22"/>
      <c r="BQ591" s="22"/>
      <c r="BR591" s="15"/>
      <c r="CF591" s="15"/>
      <c r="CL591" s="22"/>
      <c r="CM591" s="15"/>
      <c r="CR591" s="22"/>
      <c r="CT591" s="15"/>
      <c r="CW591" s="22"/>
      <c r="DA591" s="15"/>
      <c r="DH591" s="15"/>
      <c r="DJ591" s="22"/>
      <c r="DO591" s="15"/>
      <c r="DV591" s="15"/>
      <c r="EC591" s="15"/>
      <c r="EJ591" s="15"/>
      <c r="EQ591" s="15"/>
      <c r="EX591" s="15"/>
      <c r="FE591" s="15"/>
      <c r="FL591" s="15"/>
      <c r="FS591" s="15"/>
      <c r="FZ591" s="15"/>
      <c r="GG591" s="15"/>
      <c r="GN591" s="15"/>
      <c r="GP591" s="22"/>
      <c r="GQ591" s="22"/>
      <c r="GR591" s="22"/>
      <c r="GS591" s="22"/>
      <c r="GT591" s="22"/>
      <c r="GU591" s="15"/>
      <c r="GV591" s="22"/>
      <c r="GW591" s="22"/>
      <c r="GX591" s="22"/>
      <c r="GY591" s="18"/>
      <c r="GZ591" s="18"/>
      <c r="HA591" s="18"/>
      <c r="HB591" s="18"/>
      <c r="HC591" s="18"/>
      <c r="HD591" s="18"/>
      <c r="HE591" s="18"/>
      <c r="HF591" s="18"/>
      <c r="HG591" s="18"/>
      <c r="HH591" s="18"/>
      <c r="HI591" s="18"/>
      <c r="HJ591" s="18"/>
      <c r="HK591" s="18"/>
      <c r="HL591" s="18"/>
      <c r="HM591" s="18"/>
      <c r="HN591" s="18"/>
      <c r="HO591" s="18"/>
      <c r="HP591" s="18"/>
      <c r="HQ591" s="18"/>
      <c r="HR591" s="18"/>
      <c r="HS591" s="18"/>
      <c r="HT591" s="18"/>
      <c r="HU591" s="18"/>
      <c r="HV591" s="18"/>
      <c r="HW591" s="18"/>
      <c r="HX591" s="18"/>
      <c r="HY591" s="18"/>
      <c r="HZ591" s="18"/>
      <c r="IA591" s="18"/>
      <c r="IB591" s="18"/>
      <c r="IC591" s="18"/>
      <c r="ID591" s="18"/>
      <c r="IE591" s="18"/>
      <c r="IF591" s="18"/>
      <c r="IG591" s="18"/>
      <c r="IH591" s="18"/>
      <c r="II591" s="18"/>
      <c r="IJ591" s="18"/>
      <c r="IK591" s="18"/>
      <c r="IL591" s="18"/>
      <c r="IM591" s="18"/>
      <c r="IN591" s="18"/>
      <c r="IO591" s="18"/>
      <c r="IP591" s="18"/>
      <c r="IQ591" s="18"/>
      <c r="IR591" s="18"/>
      <c r="IS591" s="18"/>
      <c r="IT591" s="18"/>
      <c r="IU591" s="18"/>
      <c r="IV591" s="18"/>
      <c r="IW591" s="18"/>
      <c r="IX591" s="18"/>
      <c r="IY591" s="18"/>
      <c r="IZ591" s="18"/>
      <c r="JA591" s="18"/>
      <c r="JB591" s="18"/>
      <c r="JC591" s="18"/>
      <c r="JD591" s="18"/>
      <c r="JE591" s="18"/>
      <c r="JF591" s="18"/>
    </row>
    <row r="592" spans="36:266" x14ac:dyDescent="0.3">
      <c r="AJ592" s="24"/>
      <c r="AK592" s="24"/>
      <c r="AL592" s="20"/>
      <c r="AM592" s="23"/>
      <c r="AN592" s="18"/>
      <c r="AO592" s="24"/>
      <c r="AW592" s="71"/>
      <c r="AX592" s="71"/>
      <c r="AY592" s="71"/>
      <c r="BB592" s="25"/>
      <c r="BC592" s="21"/>
      <c r="BG592" s="18"/>
      <c r="BN592" s="22"/>
      <c r="BO592" s="22"/>
      <c r="BP592" s="22"/>
      <c r="BQ592" s="22"/>
      <c r="BR592" s="15"/>
      <c r="CF592" s="15"/>
      <c r="CL592" s="22"/>
      <c r="CM592" s="15"/>
      <c r="CR592" s="22"/>
      <c r="CT592" s="15"/>
      <c r="CW592" s="22"/>
      <c r="DA592" s="15"/>
      <c r="DH592" s="15"/>
      <c r="DJ592" s="22"/>
      <c r="DO592" s="15"/>
      <c r="DV592" s="15"/>
      <c r="EC592" s="15"/>
      <c r="EJ592" s="15"/>
      <c r="EQ592" s="15"/>
      <c r="EX592" s="15"/>
      <c r="FE592" s="15"/>
      <c r="FL592" s="15"/>
      <c r="FS592" s="15"/>
      <c r="FZ592" s="15"/>
      <c r="GG592" s="15"/>
      <c r="GN592" s="15"/>
      <c r="GP592" s="22"/>
      <c r="GQ592" s="22"/>
      <c r="GR592" s="22"/>
      <c r="GS592" s="22"/>
      <c r="GT592" s="22"/>
      <c r="GU592" s="15"/>
      <c r="GV592" s="22"/>
      <c r="GW592" s="22"/>
      <c r="GX592" s="22"/>
      <c r="GY592" s="18"/>
      <c r="GZ592" s="18"/>
      <c r="HA592" s="18"/>
      <c r="HB592" s="18"/>
      <c r="HC592" s="18"/>
      <c r="HD592" s="18"/>
      <c r="HE592" s="18"/>
      <c r="HF592" s="18"/>
      <c r="HG592" s="18"/>
      <c r="HH592" s="18"/>
      <c r="HI592" s="18"/>
      <c r="HJ592" s="18"/>
      <c r="HK592" s="18"/>
      <c r="HL592" s="18"/>
      <c r="HM592" s="18"/>
      <c r="HN592" s="18"/>
      <c r="HO592" s="18"/>
      <c r="HP592" s="18"/>
      <c r="HQ592" s="18"/>
      <c r="HR592" s="18"/>
      <c r="HS592" s="18"/>
      <c r="HT592" s="18"/>
      <c r="HU592" s="18"/>
      <c r="HV592" s="18"/>
      <c r="HW592" s="18"/>
      <c r="HX592" s="18"/>
      <c r="HY592" s="18"/>
      <c r="HZ592" s="18"/>
      <c r="IA592" s="18"/>
      <c r="IB592" s="18"/>
      <c r="IC592" s="18"/>
      <c r="ID592" s="18"/>
      <c r="IE592" s="18"/>
      <c r="IF592" s="18"/>
      <c r="IG592" s="18"/>
      <c r="IH592" s="18"/>
      <c r="II592" s="18"/>
      <c r="IJ592" s="18"/>
      <c r="IK592" s="18"/>
      <c r="IL592" s="18"/>
      <c r="IM592" s="18"/>
      <c r="IN592" s="18"/>
      <c r="IO592" s="18"/>
      <c r="IP592" s="18"/>
      <c r="IQ592" s="18"/>
      <c r="IR592" s="18"/>
      <c r="IS592" s="18"/>
      <c r="IT592" s="18"/>
      <c r="IU592" s="18"/>
      <c r="IV592" s="18"/>
      <c r="IW592" s="18"/>
      <c r="IX592" s="18"/>
      <c r="IY592" s="18"/>
      <c r="IZ592" s="18"/>
      <c r="JA592" s="18"/>
      <c r="JB592" s="18"/>
      <c r="JC592" s="18"/>
      <c r="JD592" s="18"/>
      <c r="JE592" s="18"/>
      <c r="JF592" s="18"/>
    </row>
    <row r="593" spans="36:266" x14ac:dyDescent="0.3">
      <c r="AJ593" s="24"/>
      <c r="AK593" s="24"/>
      <c r="AL593" s="20"/>
      <c r="AM593" s="23"/>
      <c r="AN593" s="18"/>
      <c r="AO593" s="24"/>
      <c r="AW593" s="71"/>
      <c r="AX593" s="71"/>
      <c r="AY593" s="71"/>
      <c r="BB593" s="25"/>
      <c r="BC593" s="21"/>
      <c r="BG593" s="18"/>
      <c r="BN593" s="22"/>
      <c r="BO593" s="22"/>
      <c r="BP593" s="22"/>
      <c r="BQ593" s="22"/>
      <c r="BR593" s="15"/>
      <c r="CF593" s="15"/>
      <c r="CL593" s="22"/>
      <c r="CM593" s="15"/>
      <c r="CR593" s="22"/>
      <c r="CT593" s="15"/>
      <c r="CW593" s="22"/>
      <c r="DA593" s="15"/>
      <c r="DH593" s="15"/>
      <c r="DJ593" s="22"/>
      <c r="DO593" s="15"/>
      <c r="DV593" s="15"/>
      <c r="EC593" s="15"/>
      <c r="EJ593" s="15"/>
      <c r="EQ593" s="15"/>
      <c r="EX593" s="15"/>
      <c r="FE593" s="15"/>
      <c r="FL593" s="15"/>
      <c r="FS593" s="15"/>
      <c r="FZ593" s="15"/>
      <c r="GG593" s="15"/>
      <c r="GN593" s="15"/>
      <c r="GP593" s="22"/>
      <c r="GQ593" s="22"/>
      <c r="GR593" s="22"/>
      <c r="GS593" s="22"/>
      <c r="GT593" s="22"/>
      <c r="GU593" s="15"/>
      <c r="GV593" s="22"/>
      <c r="GW593" s="22"/>
      <c r="GX593" s="22"/>
      <c r="GY593" s="18"/>
      <c r="GZ593" s="18"/>
      <c r="HA593" s="18"/>
      <c r="HB593" s="18"/>
      <c r="HC593" s="18"/>
      <c r="HD593" s="18"/>
      <c r="HE593" s="18"/>
      <c r="HF593" s="18"/>
      <c r="HG593" s="18"/>
      <c r="HH593" s="18"/>
      <c r="HI593" s="18"/>
      <c r="HJ593" s="18"/>
      <c r="HK593" s="18"/>
      <c r="HL593" s="18"/>
      <c r="HM593" s="18"/>
      <c r="HN593" s="18"/>
      <c r="HO593" s="18"/>
      <c r="HP593" s="18"/>
      <c r="HQ593" s="18"/>
      <c r="HR593" s="18"/>
      <c r="HS593" s="18"/>
      <c r="HT593" s="18"/>
      <c r="HU593" s="18"/>
      <c r="HV593" s="18"/>
      <c r="HW593" s="18"/>
      <c r="HX593" s="18"/>
      <c r="HY593" s="18"/>
      <c r="HZ593" s="18"/>
      <c r="IA593" s="18"/>
      <c r="IB593" s="18"/>
      <c r="IC593" s="18"/>
      <c r="ID593" s="18"/>
      <c r="IE593" s="18"/>
      <c r="IF593" s="18"/>
      <c r="IG593" s="18"/>
      <c r="IH593" s="18"/>
      <c r="II593" s="18"/>
      <c r="IJ593" s="18"/>
      <c r="IK593" s="18"/>
      <c r="IL593" s="18"/>
      <c r="IM593" s="18"/>
      <c r="IN593" s="18"/>
      <c r="IO593" s="18"/>
      <c r="IP593" s="18"/>
      <c r="IQ593" s="18"/>
      <c r="IR593" s="18"/>
      <c r="IS593" s="18"/>
      <c r="IT593" s="18"/>
      <c r="IU593" s="18"/>
      <c r="IV593" s="18"/>
      <c r="IW593" s="18"/>
      <c r="IX593" s="18"/>
      <c r="IY593" s="18"/>
      <c r="IZ593" s="18"/>
      <c r="JA593" s="18"/>
      <c r="JB593" s="18"/>
      <c r="JC593" s="18"/>
      <c r="JD593" s="18"/>
      <c r="JE593" s="18"/>
      <c r="JF593" s="18"/>
    </row>
    <row r="594" spans="36:266" x14ac:dyDescent="0.3">
      <c r="AJ594" s="24"/>
      <c r="AK594" s="24"/>
      <c r="AL594" s="20"/>
      <c r="AM594" s="23"/>
      <c r="AN594" s="18"/>
      <c r="AO594" s="24"/>
      <c r="AW594" s="71"/>
      <c r="AX594" s="71"/>
      <c r="AY594" s="71"/>
      <c r="BB594" s="25"/>
      <c r="BC594" s="21"/>
      <c r="BG594" s="18"/>
      <c r="BN594" s="22"/>
      <c r="BO594" s="22"/>
      <c r="BP594" s="22"/>
      <c r="BQ594" s="22"/>
      <c r="BR594" s="15"/>
      <c r="CF594" s="15"/>
      <c r="CL594" s="22"/>
      <c r="CM594" s="15"/>
      <c r="CR594" s="22"/>
      <c r="CT594" s="15"/>
      <c r="CW594" s="22"/>
      <c r="DA594" s="15"/>
      <c r="DH594" s="15"/>
      <c r="DJ594" s="22"/>
      <c r="DO594" s="15"/>
      <c r="DV594" s="15"/>
      <c r="EC594" s="15"/>
      <c r="EJ594" s="15"/>
      <c r="EQ594" s="15"/>
      <c r="EX594" s="15"/>
      <c r="FE594" s="15"/>
      <c r="FL594" s="15"/>
      <c r="FS594" s="15"/>
      <c r="FZ594" s="15"/>
      <c r="GG594" s="15"/>
      <c r="GN594" s="15"/>
      <c r="GP594" s="22"/>
      <c r="GQ594" s="22"/>
      <c r="GR594" s="22"/>
      <c r="GS594" s="22"/>
      <c r="GT594" s="22"/>
      <c r="GU594" s="15"/>
      <c r="GV594" s="22"/>
      <c r="GW594" s="22"/>
      <c r="GX594" s="22"/>
      <c r="GY594" s="18"/>
      <c r="GZ594" s="18"/>
      <c r="HA594" s="18"/>
      <c r="HB594" s="18"/>
      <c r="HC594" s="18"/>
      <c r="HD594" s="18"/>
      <c r="HE594" s="18"/>
      <c r="HF594" s="18"/>
      <c r="HG594" s="18"/>
      <c r="HH594" s="18"/>
      <c r="HI594" s="18"/>
      <c r="HJ594" s="18"/>
      <c r="HK594" s="18"/>
      <c r="HL594" s="18"/>
      <c r="HM594" s="18"/>
      <c r="HN594" s="18"/>
      <c r="HO594" s="18"/>
      <c r="HP594" s="18"/>
      <c r="HQ594" s="18"/>
      <c r="HR594" s="18"/>
      <c r="HS594" s="18"/>
      <c r="HT594" s="18"/>
      <c r="HU594" s="18"/>
      <c r="HV594" s="18"/>
      <c r="HW594" s="18"/>
      <c r="HX594" s="18"/>
      <c r="HY594" s="18"/>
      <c r="HZ594" s="18"/>
      <c r="IA594" s="18"/>
      <c r="IB594" s="18"/>
      <c r="IC594" s="18"/>
      <c r="ID594" s="18"/>
      <c r="IE594" s="18"/>
      <c r="IF594" s="18"/>
      <c r="IG594" s="18"/>
      <c r="IH594" s="18"/>
      <c r="II594" s="18"/>
      <c r="IJ594" s="18"/>
      <c r="IK594" s="18"/>
      <c r="IL594" s="18"/>
      <c r="IM594" s="18"/>
      <c r="IN594" s="18"/>
      <c r="IO594" s="18"/>
      <c r="IP594" s="18"/>
      <c r="IQ594" s="18"/>
      <c r="IR594" s="18"/>
      <c r="IS594" s="18"/>
      <c r="IT594" s="18"/>
      <c r="IU594" s="18"/>
      <c r="IV594" s="18"/>
      <c r="IW594" s="18"/>
      <c r="IX594" s="18"/>
      <c r="IY594" s="18"/>
      <c r="IZ594" s="18"/>
      <c r="JA594" s="18"/>
      <c r="JB594" s="18"/>
      <c r="JC594" s="18"/>
      <c r="JD594" s="18"/>
      <c r="JE594" s="18"/>
      <c r="JF594" s="18"/>
    </row>
    <row r="595" spans="36:266" x14ac:dyDescent="0.3">
      <c r="AJ595" s="24"/>
      <c r="AK595" s="24"/>
      <c r="AL595" s="20"/>
      <c r="AM595" s="23"/>
      <c r="AN595" s="18"/>
      <c r="AO595" s="24"/>
      <c r="AW595" s="71"/>
      <c r="AX595" s="71"/>
      <c r="AY595" s="71"/>
      <c r="BB595" s="25"/>
      <c r="BC595" s="21"/>
      <c r="BG595" s="18"/>
      <c r="BN595" s="22"/>
      <c r="BO595" s="22"/>
      <c r="BP595" s="22"/>
      <c r="BQ595" s="22"/>
      <c r="BR595" s="15"/>
      <c r="CF595" s="15"/>
      <c r="CL595" s="22"/>
      <c r="CM595" s="15"/>
      <c r="CR595" s="22"/>
      <c r="CT595" s="15"/>
      <c r="CW595" s="22"/>
      <c r="DA595" s="15"/>
      <c r="DH595" s="15"/>
      <c r="DJ595" s="22"/>
      <c r="DO595" s="15"/>
      <c r="DV595" s="15"/>
      <c r="EC595" s="15"/>
      <c r="EJ595" s="15"/>
      <c r="EQ595" s="15"/>
      <c r="EX595" s="15"/>
      <c r="FE595" s="15"/>
      <c r="FL595" s="15"/>
      <c r="FS595" s="15"/>
      <c r="FZ595" s="15"/>
      <c r="GG595" s="15"/>
      <c r="GN595" s="15"/>
      <c r="GP595" s="22"/>
      <c r="GQ595" s="22"/>
      <c r="GR595" s="22"/>
      <c r="GS595" s="22"/>
      <c r="GT595" s="22"/>
      <c r="GU595" s="15"/>
      <c r="GV595" s="22"/>
      <c r="GW595" s="22"/>
      <c r="GX595" s="22"/>
      <c r="GY595" s="18"/>
      <c r="GZ595" s="18"/>
      <c r="HA595" s="18"/>
      <c r="HB595" s="18"/>
      <c r="HC595" s="18"/>
      <c r="HD595" s="18"/>
      <c r="HE595" s="18"/>
      <c r="HF595" s="18"/>
      <c r="HG595" s="18"/>
      <c r="HH595" s="18"/>
      <c r="HI595" s="18"/>
      <c r="HJ595" s="18"/>
      <c r="HK595" s="18"/>
      <c r="HL595" s="18"/>
      <c r="HM595" s="18"/>
      <c r="HN595" s="18"/>
      <c r="HO595" s="18"/>
      <c r="HP595" s="18"/>
      <c r="HQ595" s="18"/>
      <c r="HR595" s="18"/>
      <c r="HS595" s="18"/>
      <c r="HT595" s="18"/>
      <c r="HU595" s="18"/>
      <c r="HV595" s="18"/>
      <c r="HW595" s="18"/>
      <c r="HX595" s="18"/>
      <c r="HY595" s="18"/>
      <c r="HZ595" s="18"/>
      <c r="IA595" s="18"/>
      <c r="IB595" s="18"/>
      <c r="IC595" s="18"/>
      <c r="ID595" s="18"/>
      <c r="IE595" s="18"/>
      <c r="IF595" s="18"/>
      <c r="IG595" s="18"/>
      <c r="IH595" s="18"/>
      <c r="II595" s="18"/>
      <c r="IJ595" s="18"/>
      <c r="IK595" s="18"/>
      <c r="IL595" s="18"/>
      <c r="IM595" s="18"/>
      <c r="IN595" s="18"/>
      <c r="IO595" s="18"/>
      <c r="IP595" s="18"/>
      <c r="IQ595" s="18"/>
      <c r="IR595" s="18"/>
      <c r="IS595" s="18"/>
      <c r="IT595" s="18"/>
      <c r="IU595" s="18"/>
      <c r="IV595" s="18"/>
      <c r="IW595" s="18"/>
      <c r="IX595" s="18"/>
      <c r="IY595" s="18"/>
      <c r="IZ595" s="18"/>
      <c r="JA595" s="18"/>
      <c r="JB595" s="18"/>
      <c r="JC595" s="18"/>
      <c r="JD595" s="18"/>
      <c r="JE595" s="18"/>
      <c r="JF595" s="18"/>
    </row>
    <row r="596" spans="36:266" x14ac:dyDescent="0.3">
      <c r="AJ596" s="24"/>
      <c r="AK596" s="24"/>
      <c r="AL596" s="20"/>
      <c r="AM596" s="23"/>
      <c r="AN596" s="18"/>
      <c r="AO596" s="24"/>
      <c r="AW596" s="71"/>
      <c r="AX596" s="71"/>
      <c r="AY596" s="71"/>
      <c r="BB596" s="25"/>
      <c r="BC596" s="21"/>
      <c r="BG596" s="18"/>
      <c r="BN596" s="22"/>
      <c r="BO596" s="22"/>
      <c r="BP596" s="22"/>
      <c r="BQ596" s="22"/>
      <c r="BR596" s="15"/>
      <c r="CF596" s="15"/>
      <c r="CL596" s="22"/>
      <c r="CM596" s="15"/>
      <c r="CR596" s="22"/>
      <c r="CT596" s="15"/>
      <c r="CW596" s="22"/>
      <c r="DA596" s="15"/>
      <c r="DH596" s="15"/>
      <c r="DJ596" s="22"/>
      <c r="DO596" s="15"/>
      <c r="DV596" s="15"/>
      <c r="EC596" s="15"/>
      <c r="EJ596" s="15"/>
      <c r="EQ596" s="15"/>
      <c r="EX596" s="15"/>
      <c r="FE596" s="15"/>
      <c r="FL596" s="15"/>
      <c r="FS596" s="15"/>
      <c r="FZ596" s="15"/>
      <c r="GG596" s="15"/>
      <c r="GN596" s="15"/>
      <c r="GP596" s="22"/>
      <c r="GQ596" s="22"/>
      <c r="GR596" s="22"/>
      <c r="GS596" s="22"/>
      <c r="GT596" s="22"/>
      <c r="GU596" s="15"/>
      <c r="GV596" s="22"/>
      <c r="GW596" s="22"/>
      <c r="GX596" s="22"/>
      <c r="GY596" s="18"/>
      <c r="GZ596" s="18"/>
      <c r="HA596" s="18"/>
      <c r="HB596" s="18"/>
      <c r="HC596" s="18"/>
      <c r="HD596" s="18"/>
      <c r="HE596" s="18"/>
      <c r="HF596" s="18"/>
      <c r="HG596" s="18"/>
      <c r="HH596" s="18"/>
      <c r="HI596" s="18"/>
      <c r="HJ596" s="18"/>
      <c r="HK596" s="18"/>
      <c r="HL596" s="18"/>
      <c r="HM596" s="18"/>
      <c r="HN596" s="18"/>
      <c r="HO596" s="18"/>
      <c r="HP596" s="18"/>
      <c r="HQ596" s="18"/>
      <c r="HR596" s="18"/>
      <c r="HS596" s="18"/>
      <c r="HT596" s="18"/>
      <c r="HU596" s="18"/>
      <c r="HV596" s="18"/>
      <c r="HW596" s="18"/>
      <c r="HX596" s="18"/>
      <c r="HY596" s="18"/>
      <c r="HZ596" s="18"/>
      <c r="IA596" s="18"/>
      <c r="IB596" s="18"/>
      <c r="IC596" s="18"/>
      <c r="ID596" s="18"/>
      <c r="IE596" s="18"/>
      <c r="IF596" s="18"/>
      <c r="IG596" s="18"/>
      <c r="IH596" s="18"/>
      <c r="II596" s="18"/>
      <c r="IJ596" s="18"/>
      <c r="IK596" s="18"/>
      <c r="IL596" s="18"/>
      <c r="IM596" s="18"/>
      <c r="IN596" s="18"/>
      <c r="IO596" s="18"/>
      <c r="IP596" s="18"/>
      <c r="IQ596" s="18"/>
      <c r="IR596" s="18"/>
      <c r="IS596" s="18"/>
      <c r="IT596" s="18"/>
      <c r="IU596" s="18"/>
      <c r="IV596" s="18"/>
      <c r="IW596" s="18"/>
      <c r="IX596" s="18"/>
      <c r="IY596" s="18"/>
      <c r="IZ596" s="18"/>
      <c r="JA596" s="18"/>
      <c r="JB596" s="18"/>
      <c r="JC596" s="18"/>
      <c r="JD596" s="18"/>
      <c r="JE596" s="18"/>
      <c r="JF596" s="18"/>
    </row>
    <row r="597" spans="36:266" x14ac:dyDescent="0.3">
      <c r="AJ597" s="24"/>
      <c r="AK597" s="24"/>
      <c r="AL597" s="20"/>
      <c r="AM597" s="23"/>
      <c r="AN597" s="18"/>
      <c r="AO597" s="24"/>
      <c r="AW597" s="71"/>
      <c r="AX597" s="71"/>
      <c r="AY597" s="71"/>
      <c r="BB597" s="25"/>
      <c r="BC597" s="21"/>
      <c r="BG597" s="18"/>
      <c r="BN597" s="22"/>
      <c r="BO597" s="22"/>
      <c r="BP597" s="22"/>
      <c r="BQ597" s="22"/>
      <c r="BR597" s="15"/>
      <c r="CF597" s="15"/>
      <c r="CL597" s="22"/>
      <c r="CM597" s="15"/>
      <c r="CR597" s="22"/>
      <c r="CT597" s="15"/>
      <c r="CW597" s="22"/>
      <c r="DA597" s="15"/>
      <c r="DH597" s="15"/>
      <c r="DJ597" s="22"/>
      <c r="DO597" s="15"/>
      <c r="DV597" s="15"/>
      <c r="EC597" s="15"/>
      <c r="EJ597" s="15"/>
      <c r="EQ597" s="15"/>
      <c r="EX597" s="15"/>
      <c r="FE597" s="15"/>
      <c r="FL597" s="15"/>
      <c r="FS597" s="15"/>
      <c r="FZ597" s="15"/>
      <c r="GG597" s="15"/>
      <c r="GN597" s="15"/>
      <c r="GP597" s="22"/>
      <c r="GQ597" s="22"/>
      <c r="GR597" s="22"/>
      <c r="GS597" s="22"/>
      <c r="GT597" s="22"/>
      <c r="GU597" s="15"/>
      <c r="GV597" s="22"/>
      <c r="GW597" s="22"/>
      <c r="GX597" s="22"/>
      <c r="GY597" s="18"/>
      <c r="GZ597" s="18"/>
      <c r="HA597" s="18"/>
      <c r="HB597" s="18"/>
      <c r="HC597" s="18"/>
      <c r="HD597" s="18"/>
      <c r="HE597" s="18"/>
      <c r="HF597" s="18"/>
      <c r="HG597" s="18"/>
      <c r="HH597" s="18"/>
      <c r="HI597" s="18"/>
      <c r="HJ597" s="18"/>
      <c r="HK597" s="18"/>
      <c r="HL597" s="18"/>
      <c r="HM597" s="18"/>
      <c r="HN597" s="18"/>
      <c r="HO597" s="18"/>
      <c r="HP597" s="18"/>
      <c r="HQ597" s="18"/>
      <c r="HR597" s="18"/>
      <c r="HS597" s="18"/>
      <c r="HT597" s="18"/>
      <c r="HU597" s="18"/>
      <c r="HV597" s="18"/>
      <c r="HW597" s="18"/>
      <c r="HX597" s="18"/>
      <c r="HY597" s="18"/>
      <c r="HZ597" s="18"/>
      <c r="IA597" s="18"/>
      <c r="IB597" s="18"/>
      <c r="IC597" s="18"/>
      <c r="ID597" s="18"/>
      <c r="IE597" s="18"/>
      <c r="IF597" s="18"/>
      <c r="IG597" s="18"/>
      <c r="IH597" s="18"/>
      <c r="II597" s="18"/>
      <c r="IJ597" s="18"/>
      <c r="IK597" s="18"/>
      <c r="IL597" s="18"/>
      <c r="IM597" s="18"/>
      <c r="IN597" s="18"/>
      <c r="IO597" s="18"/>
      <c r="IP597" s="18"/>
      <c r="IQ597" s="18"/>
      <c r="IR597" s="18"/>
      <c r="IS597" s="18"/>
      <c r="IT597" s="18"/>
      <c r="IU597" s="18"/>
      <c r="IV597" s="18"/>
      <c r="IW597" s="18"/>
      <c r="IX597" s="18"/>
      <c r="IY597" s="18"/>
      <c r="IZ597" s="18"/>
      <c r="JA597" s="18"/>
      <c r="JB597" s="18"/>
      <c r="JC597" s="18"/>
      <c r="JD597" s="18"/>
      <c r="JE597" s="18"/>
      <c r="JF597" s="18"/>
    </row>
    <row r="598" spans="36:266" x14ac:dyDescent="0.3">
      <c r="AJ598" s="24"/>
      <c r="AK598" s="24"/>
      <c r="AL598" s="20"/>
      <c r="AM598" s="23"/>
      <c r="AN598" s="18"/>
      <c r="AO598" s="24"/>
      <c r="AW598" s="71"/>
      <c r="AX598" s="71"/>
      <c r="AY598" s="71"/>
      <c r="BB598" s="25"/>
      <c r="BC598" s="21"/>
      <c r="BG598" s="18"/>
      <c r="BN598" s="22"/>
      <c r="BO598" s="22"/>
      <c r="BP598" s="22"/>
      <c r="BQ598" s="22"/>
      <c r="BR598" s="15"/>
      <c r="CF598" s="15"/>
      <c r="CL598" s="22"/>
      <c r="CM598" s="15"/>
      <c r="CR598" s="22"/>
      <c r="CT598" s="15"/>
      <c r="CW598" s="22"/>
      <c r="DA598" s="15"/>
      <c r="DH598" s="15"/>
      <c r="DJ598" s="22"/>
      <c r="DO598" s="15"/>
      <c r="DV598" s="15"/>
      <c r="EC598" s="15"/>
      <c r="EJ598" s="15"/>
      <c r="EQ598" s="15"/>
      <c r="EX598" s="15"/>
      <c r="FE598" s="15"/>
      <c r="FL598" s="15"/>
      <c r="FS598" s="15"/>
      <c r="FZ598" s="15"/>
      <c r="GG598" s="15"/>
      <c r="GN598" s="15"/>
      <c r="GP598" s="22"/>
      <c r="GQ598" s="22"/>
      <c r="GR598" s="22"/>
      <c r="GS598" s="22"/>
      <c r="GT598" s="22"/>
      <c r="GU598" s="15"/>
      <c r="GV598" s="22"/>
      <c r="GW598" s="22"/>
      <c r="GX598" s="22"/>
      <c r="GY598" s="18"/>
      <c r="GZ598" s="18"/>
      <c r="HA598" s="18"/>
      <c r="HB598" s="18"/>
      <c r="HC598" s="18"/>
      <c r="HD598" s="18"/>
      <c r="HE598" s="18"/>
      <c r="HF598" s="18"/>
      <c r="HG598" s="18"/>
      <c r="HH598" s="18"/>
      <c r="HI598" s="18"/>
      <c r="HJ598" s="18"/>
      <c r="HK598" s="18"/>
      <c r="HL598" s="18"/>
      <c r="HM598" s="18"/>
      <c r="HN598" s="18"/>
      <c r="HO598" s="18"/>
      <c r="HP598" s="18"/>
      <c r="HQ598" s="18"/>
      <c r="HR598" s="18"/>
      <c r="HS598" s="18"/>
      <c r="HT598" s="18"/>
      <c r="HU598" s="18"/>
      <c r="HV598" s="18"/>
      <c r="HW598" s="18"/>
      <c r="HX598" s="18"/>
      <c r="HY598" s="18"/>
      <c r="HZ598" s="18"/>
      <c r="IA598" s="18"/>
      <c r="IB598" s="18"/>
      <c r="IC598" s="18"/>
      <c r="ID598" s="18"/>
      <c r="IE598" s="18"/>
      <c r="IF598" s="18"/>
      <c r="IG598" s="18"/>
      <c r="IH598" s="18"/>
      <c r="II598" s="18"/>
      <c r="IJ598" s="18"/>
      <c r="IK598" s="18"/>
      <c r="IL598" s="18"/>
      <c r="IM598" s="18"/>
      <c r="IN598" s="18"/>
      <c r="IO598" s="18"/>
      <c r="IP598" s="18"/>
      <c r="IQ598" s="18"/>
      <c r="IR598" s="18"/>
      <c r="IS598" s="18"/>
      <c r="IT598" s="18"/>
      <c r="IU598" s="18"/>
      <c r="IV598" s="18"/>
      <c r="IW598" s="18"/>
      <c r="IX598" s="18"/>
      <c r="IY598" s="18"/>
      <c r="IZ598" s="18"/>
      <c r="JA598" s="18"/>
      <c r="JB598" s="18"/>
      <c r="JC598" s="18"/>
      <c r="JD598" s="18"/>
      <c r="JE598" s="18"/>
      <c r="JF598" s="18"/>
    </row>
    <row r="599" spans="36:266" x14ac:dyDescent="0.3">
      <c r="AJ599" s="24"/>
      <c r="AK599" s="24"/>
      <c r="AL599" s="20"/>
      <c r="AM599" s="23"/>
      <c r="AN599" s="18"/>
      <c r="AO599" s="24"/>
      <c r="AW599" s="71"/>
      <c r="AX599" s="71"/>
      <c r="AY599" s="71"/>
      <c r="BB599" s="25"/>
      <c r="BC599" s="21"/>
      <c r="BG599" s="18"/>
      <c r="BN599" s="22"/>
      <c r="BO599" s="22"/>
      <c r="BP599" s="22"/>
      <c r="BQ599" s="22"/>
      <c r="BR599" s="15"/>
      <c r="CF599" s="15"/>
      <c r="CL599" s="22"/>
      <c r="CM599" s="15"/>
      <c r="CR599" s="22"/>
      <c r="CT599" s="15"/>
      <c r="CW599" s="22"/>
      <c r="DA599" s="15"/>
      <c r="DH599" s="15"/>
      <c r="DJ599" s="22"/>
      <c r="DO599" s="15"/>
      <c r="DV599" s="15"/>
      <c r="EC599" s="15"/>
      <c r="EJ599" s="15"/>
      <c r="EQ599" s="15"/>
      <c r="EX599" s="15"/>
      <c r="FE599" s="15"/>
      <c r="FL599" s="15"/>
      <c r="FS599" s="15"/>
      <c r="FZ599" s="15"/>
      <c r="GG599" s="15"/>
      <c r="GN599" s="15"/>
      <c r="GP599" s="22"/>
      <c r="GQ599" s="22"/>
      <c r="GR599" s="22"/>
      <c r="GS599" s="22"/>
      <c r="GT599" s="22"/>
      <c r="GU599" s="15"/>
      <c r="GV599" s="22"/>
      <c r="GW599" s="22"/>
      <c r="GX599" s="22"/>
      <c r="GY599" s="18"/>
      <c r="GZ599" s="18"/>
      <c r="HA599" s="18"/>
      <c r="HB599" s="18"/>
      <c r="HC599" s="18"/>
      <c r="HD599" s="18"/>
      <c r="HE599" s="18"/>
      <c r="HF599" s="18"/>
      <c r="HG599" s="18"/>
      <c r="HH599" s="18"/>
      <c r="HI599" s="18"/>
      <c r="HJ599" s="18"/>
      <c r="HK599" s="18"/>
      <c r="HL599" s="18"/>
      <c r="HM599" s="18"/>
      <c r="HN599" s="18"/>
      <c r="HO599" s="18"/>
      <c r="HP599" s="18"/>
      <c r="HQ599" s="18"/>
      <c r="HR599" s="18"/>
      <c r="HS599" s="18"/>
      <c r="HT599" s="18"/>
      <c r="HU599" s="18"/>
      <c r="HV599" s="18"/>
      <c r="HW599" s="18"/>
      <c r="HX599" s="18"/>
      <c r="HY599" s="18"/>
      <c r="HZ599" s="18"/>
      <c r="IA599" s="18"/>
      <c r="IB599" s="18"/>
      <c r="IC599" s="18"/>
      <c r="ID599" s="18"/>
      <c r="IE599" s="18"/>
      <c r="IF599" s="18"/>
      <c r="IG599" s="18"/>
      <c r="IH599" s="18"/>
      <c r="II599" s="18"/>
      <c r="IJ599" s="18"/>
      <c r="IK599" s="18"/>
      <c r="IL599" s="18"/>
      <c r="IM599" s="18"/>
      <c r="IN599" s="18"/>
      <c r="IO599" s="18"/>
      <c r="IP599" s="18"/>
      <c r="IQ599" s="18"/>
      <c r="IR599" s="18"/>
      <c r="IS599" s="18"/>
      <c r="IT599" s="18"/>
      <c r="IU599" s="18"/>
      <c r="IV599" s="18"/>
      <c r="IW599" s="18"/>
      <c r="IX599" s="18"/>
      <c r="IY599" s="18"/>
      <c r="IZ599" s="18"/>
      <c r="JA599" s="18"/>
      <c r="JB599" s="18"/>
      <c r="JC599" s="18"/>
      <c r="JD599" s="18"/>
      <c r="JE599" s="18"/>
      <c r="JF599" s="18"/>
    </row>
    <row r="600" spans="36:266" x14ac:dyDescent="0.3">
      <c r="AJ600" s="24"/>
      <c r="AK600" s="24"/>
      <c r="AL600" s="20"/>
      <c r="AM600" s="23"/>
      <c r="AN600" s="18"/>
      <c r="AO600" s="24"/>
      <c r="AW600" s="71"/>
      <c r="AX600" s="71"/>
      <c r="AY600" s="71"/>
      <c r="BB600" s="25"/>
      <c r="BC600" s="21"/>
      <c r="BG600" s="18"/>
      <c r="BN600" s="22"/>
      <c r="BO600" s="22"/>
      <c r="BP600" s="22"/>
      <c r="BQ600" s="22"/>
      <c r="BR600" s="15"/>
      <c r="CF600" s="15"/>
      <c r="CL600" s="22"/>
      <c r="CM600" s="15"/>
      <c r="CR600" s="22"/>
      <c r="CT600" s="15"/>
      <c r="CW600" s="22"/>
      <c r="DA600" s="15"/>
      <c r="DH600" s="15"/>
      <c r="DJ600" s="22"/>
      <c r="DO600" s="15"/>
      <c r="DV600" s="15"/>
      <c r="EC600" s="15"/>
      <c r="EJ600" s="15"/>
      <c r="EQ600" s="15"/>
      <c r="EX600" s="15"/>
      <c r="FE600" s="15"/>
      <c r="FL600" s="15"/>
      <c r="FS600" s="15"/>
      <c r="FZ600" s="15"/>
      <c r="GG600" s="15"/>
      <c r="GN600" s="15"/>
      <c r="GP600" s="22"/>
      <c r="GQ600" s="22"/>
      <c r="GR600" s="22"/>
      <c r="GS600" s="22"/>
      <c r="GT600" s="22"/>
      <c r="GU600" s="15"/>
      <c r="GV600" s="22"/>
      <c r="GW600" s="22"/>
      <c r="GX600" s="22"/>
      <c r="GY600" s="18"/>
      <c r="GZ600" s="18"/>
      <c r="HA600" s="18"/>
      <c r="HB600" s="18"/>
      <c r="HC600" s="18"/>
      <c r="HD600" s="18"/>
      <c r="HE600" s="18"/>
      <c r="HF600" s="18"/>
      <c r="HG600" s="18"/>
      <c r="HH600" s="18"/>
      <c r="HI600" s="18"/>
      <c r="HJ600" s="18"/>
      <c r="HK600" s="18"/>
      <c r="HL600" s="18"/>
      <c r="HM600" s="18"/>
      <c r="HN600" s="18"/>
      <c r="HO600" s="18"/>
      <c r="HP600" s="18"/>
      <c r="HQ600" s="18"/>
      <c r="HR600" s="18"/>
      <c r="HS600" s="18"/>
      <c r="HT600" s="18"/>
      <c r="HU600" s="18"/>
      <c r="HV600" s="18"/>
      <c r="HW600" s="18"/>
      <c r="HX600" s="18"/>
      <c r="HY600" s="18"/>
      <c r="HZ600" s="18"/>
      <c r="IA600" s="18"/>
      <c r="IB600" s="18"/>
      <c r="IC600" s="18"/>
      <c r="ID600" s="18"/>
      <c r="IE600" s="18"/>
      <c r="IF600" s="18"/>
      <c r="IG600" s="18"/>
      <c r="IH600" s="18"/>
      <c r="II600" s="18"/>
      <c r="IJ600" s="18"/>
      <c r="IK600" s="18"/>
      <c r="IL600" s="18"/>
      <c r="IM600" s="18"/>
      <c r="IN600" s="18"/>
      <c r="IO600" s="18"/>
      <c r="IP600" s="18"/>
      <c r="IQ600" s="18"/>
      <c r="IR600" s="18"/>
      <c r="IS600" s="18"/>
      <c r="IT600" s="18"/>
      <c r="IU600" s="18"/>
      <c r="IV600" s="18"/>
      <c r="IW600" s="18"/>
      <c r="IX600" s="18"/>
      <c r="IY600" s="18"/>
      <c r="IZ600" s="18"/>
      <c r="JA600" s="18"/>
      <c r="JB600" s="18"/>
      <c r="JC600" s="18"/>
      <c r="JD600" s="18"/>
      <c r="JE600" s="18"/>
      <c r="JF600" s="18"/>
    </row>
    <row r="601" spans="36:266" x14ac:dyDescent="0.3">
      <c r="AJ601" s="24"/>
      <c r="AK601" s="24"/>
      <c r="AL601" s="20"/>
      <c r="AM601" s="23"/>
      <c r="AN601" s="18"/>
      <c r="AO601" s="24"/>
      <c r="AW601" s="71"/>
      <c r="AX601" s="71"/>
      <c r="AY601" s="71"/>
      <c r="BB601" s="25"/>
      <c r="BC601" s="21"/>
      <c r="BG601" s="18"/>
      <c r="BN601" s="22"/>
      <c r="BO601" s="22"/>
      <c r="BP601" s="22"/>
      <c r="BQ601" s="22"/>
      <c r="BR601" s="15"/>
      <c r="CF601" s="15"/>
      <c r="CL601" s="22"/>
      <c r="CM601" s="15"/>
      <c r="CR601" s="22"/>
      <c r="CT601" s="15"/>
      <c r="CW601" s="22"/>
      <c r="DA601" s="15"/>
      <c r="DH601" s="15"/>
      <c r="DJ601" s="22"/>
      <c r="DO601" s="15"/>
      <c r="DV601" s="15"/>
      <c r="EC601" s="15"/>
      <c r="EJ601" s="15"/>
      <c r="EQ601" s="15"/>
      <c r="EX601" s="15"/>
      <c r="FE601" s="15"/>
      <c r="FL601" s="15"/>
      <c r="FS601" s="15"/>
      <c r="FZ601" s="15"/>
      <c r="GG601" s="15"/>
      <c r="GN601" s="15"/>
      <c r="GP601" s="22"/>
      <c r="GQ601" s="22"/>
      <c r="GR601" s="22"/>
      <c r="GS601" s="22"/>
      <c r="GT601" s="22"/>
      <c r="GU601" s="15"/>
      <c r="GV601" s="22"/>
      <c r="GW601" s="22"/>
      <c r="GX601" s="22"/>
      <c r="GY601" s="18"/>
      <c r="GZ601" s="18"/>
      <c r="HA601" s="18"/>
      <c r="HB601" s="18"/>
      <c r="HC601" s="18"/>
      <c r="HD601" s="18"/>
      <c r="HE601" s="18"/>
      <c r="HF601" s="18"/>
      <c r="HG601" s="18"/>
      <c r="HH601" s="18"/>
      <c r="HI601" s="18"/>
      <c r="HJ601" s="18"/>
      <c r="HK601" s="18"/>
      <c r="HL601" s="18"/>
      <c r="HM601" s="18"/>
      <c r="HN601" s="18"/>
      <c r="HO601" s="18"/>
      <c r="HP601" s="18"/>
      <c r="HQ601" s="18"/>
      <c r="HR601" s="18"/>
      <c r="HS601" s="18"/>
      <c r="HT601" s="18"/>
      <c r="HU601" s="18"/>
      <c r="HV601" s="18"/>
      <c r="HW601" s="18"/>
      <c r="HX601" s="18"/>
      <c r="HY601" s="18"/>
      <c r="HZ601" s="18"/>
      <c r="IA601" s="18"/>
      <c r="IB601" s="18"/>
      <c r="IC601" s="18"/>
      <c r="ID601" s="18"/>
      <c r="IE601" s="18"/>
      <c r="IF601" s="18"/>
      <c r="IG601" s="18"/>
      <c r="IH601" s="18"/>
      <c r="II601" s="18"/>
      <c r="IJ601" s="18"/>
      <c r="IK601" s="18"/>
      <c r="IL601" s="18"/>
      <c r="IM601" s="18"/>
      <c r="IN601" s="18"/>
      <c r="IO601" s="18"/>
      <c r="IP601" s="18"/>
      <c r="IQ601" s="18"/>
      <c r="IR601" s="18"/>
      <c r="IS601" s="18"/>
      <c r="IT601" s="18"/>
      <c r="IU601" s="18"/>
      <c r="IV601" s="18"/>
      <c r="IW601" s="18"/>
      <c r="IX601" s="18"/>
      <c r="IY601" s="18"/>
      <c r="IZ601" s="18"/>
      <c r="JA601" s="18"/>
      <c r="JB601" s="18"/>
      <c r="JC601" s="18"/>
      <c r="JD601" s="18"/>
      <c r="JE601" s="18"/>
      <c r="JF601" s="18"/>
    </row>
    <row r="602" spans="36:266" x14ac:dyDescent="0.3">
      <c r="AJ602" s="24"/>
      <c r="AK602" s="24"/>
      <c r="AL602" s="20"/>
      <c r="AM602" s="23"/>
      <c r="AN602" s="18"/>
      <c r="AO602" s="24"/>
      <c r="AW602" s="71"/>
      <c r="AX602" s="71"/>
      <c r="AY602" s="71"/>
      <c r="BB602" s="25"/>
      <c r="BC602" s="21"/>
      <c r="BG602" s="18"/>
      <c r="BN602" s="22"/>
      <c r="BO602" s="22"/>
      <c r="BP602" s="22"/>
      <c r="BQ602" s="22"/>
      <c r="BR602" s="15"/>
      <c r="CF602" s="15"/>
      <c r="CL602" s="22"/>
      <c r="CM602" s="15"/>
      <c r="CR602" s="22"/>
      <c r="CT602" s="15"/>
      <c r="CW602" s="22"/>
      <c r="DA602" s="15"/>
      <c r="DH602" s="15"/>
      <c r="DJ602" s="22"/>
      <c r="DO602" s="15"/>
      <c r="DV602" s="15"/>
      <c r="EC602" s="15"/>
      <c r="EJ602" s="15"/>
      <c r="EQ602" s="15"/>
      <c r="EX602" s="15"/>
      <c r="FE602" s="15"/>
      <c r="FL602" s="15"/>
      <c r="FS602" s="15"/>
      <c r="FZ602" s="15"/>
      <c r="GG602" s="15"/>
      <c r="GN602" s="15"/>
      <c r="GP602" s="22"/>
      <c r="GQ602" s="22"/>
      <c r="GR602" s="22"/>
      <c r="GS602" s="22"/>
      <c r="GT602" s="22"/>
      <c r="GU602" s="15"/>
      <c r="GV602" s="22"/>
      <c r="GW602" s="22"/>
      <c r="GX602" s="22"/>
      <c r="GY602" s="18"/>
      <c r="GZ602" s="18"/>
      <c r="HA602" s="18"/>
      <c r="HB602" s="18"/>
      <c r="HC602" s="18"/>
      <c r="HD602" s="18"/>
      <c r="HE602" s="18"/>
      <c r="HF602" s="18"/>
      <c r="HG602" s="18"/>
      <c r="HH602" s="18"/>
      <c r="HI602" s="18"/>
      <c r="HJ602" s="18"/>
      <c r="HK602" s="18"/>
      <c r="HL602" s="18"/>
      <c r="HM602" s="18"/>
      <c r="HN602" s="18"/>
      <c r="HO602" s="18"/>
      <c r="HP602" s="18"/>
      <c r="HQ602" s="18"/>
      <c r="HR602" s="18"/>
      <c r="HS602" s="18"/>
      <c r="HT602" s="18"/>
      <c r="HU602" s="18"/>
      <c r="HV602" s="18"/>
      <c r="HW602" s="18"/>
      <c r="HX602" s="18"/>
      <c r="HY602" s="18"/>
      <c r="HZ602" s="18"/>
      <c r="IA602" s="18"/>
      <c r="IB602" s="18"/>
      <c r="IC602" s="18"/>
      <c r="ID602" s="18"/>
      <c r="IE602" s="18"/>
      <c r="IF602" s="18"/>
      <c r="IG602" s="18"/>
      <c r="IH602" s="18"/>
      <c r="II602" s="18"/>
      <c r="IJ602" s="18"/>
      <c r="IK602" s="18"/>
      <c r="IL602" s="18"/>
      <c r="IM602" s="18"/>
      <c r="IN602" s="18"/>
      <c r="IO602" s="18"/>
      <c r="IP602" s="18"/>
      <c r="IQ602" s="18"/>
      <c r="IR602" s="18"/>
      <c r="IS602" s="18"/>
      <c r="IT602" s="18"/>
      <c r="IU602" s="18"/>
      <c r="IV602" s="18"/>
      <c r="IW602" s="18"/>
      <c r="IX602" s="18"/>
      <c r="IY602" s="18"/>
      <c r="IZ602" s="18"/>
      <c r="JA602" s="18"/>
      <c r="JB602" s="18"/>
      <c r="JC602" s="18"/>
      <c r="JD602" s="18"/>
      <c r="JE602" s="18"/>
      <c r="JF602" s="18"/>
    </row>
    <row r="603" spans="36:266" x14ac:dyDescent="0.3">
      <c r="AJ603" s="24"/>
      <c r="AK603" s="24"/>
      <c r="AL603" s="20"/>
      <c r="AM603" s="23"/>
      <c r="AN603" s="18"/>
      <c r="AO603" s="24"/>
      <c r="AW603" s="71"/>
      <c r="AX603" s="71"/>
      <c r="AY603" s="71"/>
      <c r="BB603" s="25"/>
      <c r="BC603" s="21"/>
      <c r="BG603" s="18"/>
      <c r="BN603" s="22"/>
      <c r="BO603" s="22"/>
      <c r="BP603" s="22"/>
      <c r="BQ603" s="22"/>
      <c r="BR603" s="15"/>
      <c r="CF603" s="15"/>
      <c r="CL603" s="22"/>
      <c r="CM603" s="15"/>
      <c r="CR603" s="22"/>
      <c r="CT603" s="15"/>
      <c r="CW603" s="22"/>
      <c r="DA603" s="15"/>
      <c r="DH603" s="15"/>
      <c r="DJ603" s="22"/>
      <c r="DO603" s="15"/>
      <c r="DV603" s="15"/>
      <c r="EC603" s="15"/>
      <c r="EJ603" s="15"/>
      <c r="EQ603" s="15"/>
      <c r="EX603" s="15"/>
      <c r="FE603" s="15"/>
      <c r="FL603" s="15"/>
      <c r="FS603" s="15"/>
      <c r="FZ603" s="15"/>
      <c r="GG603" s="15"/>
      <c r="GN603" s="15"/>
      <c r="GP603" s="22"/>
      <c r="GQ603" s="22"/>
      <c r="GR603" s="22"/>
      <c r="GS603" s="22"/>
      <c r="GT603" s="22"/>
      <c r="GU603" s="15"/>
      <c r="GV603" s="22"/>
      <c r="GW603" s="22"/>
      <c r="GX603" s="22"/>
      <c r="GY603" s="18"/>
      <c r="GZ603" s="18"/>
      <c r="HA603" s="18"/>
      <c r="HB603" s="18"/>
      <c r="HC603" s="18"/>
      <c r="HD603" s="18"/>
      <c r="HE603" s="18"/>
      <c r="HF603" s="18"/>
      <c r="HG603" s="18"/>
      <c r="HH603" s="18"/>
      <c r="HI603" s="18"/>
      <c r="HJ603" s="18"/>
      <c r="HK603" s="18"/>
      <c r="HL603" s="18"/>
      <c r="HM603" s="18"/>
      <c r="HN603" s="18"/>
      <c r="HO603" s="18"/>
      <c r="HP603" s="18"/>
      <c r="HQ603" s="18"/>
      <c r="HR603" s="18"/>
      <c r="HS603" s="18"/>
      <c r="HT603" s="18"/>
      <c r="HU603" s="18"/>
      <c r="HV603" s="18"/>
      <c r="HW603" s="18"/>
      <c r="HX603" s="18"/>
      <c r="HY603" s="18"/>
      <c r="HZ603" s="18"/>
      <c r="IA603" s="18"/>
      <c r="IB603" s="18"/>
      <c r="IC603" s="18"/>
      <c r="ID603" s="18"/>
      <c r="IE603" s="18"/>
      <c r="IF603" s="18"/>
      <c r="IG603" s="18"/>
      <c r="IH603" s="18"/>
      <c r="II603" s="18"/>
      <c r="IJ603" s="18"/>
      <c r="IK603" s="18"/>
      <c r="IL603" s="18"/>
      <c r="IM603" s="18"/>
      <c r="IN603" s="18"/>
      <c r="IO603" s="18"/>
      <c r="IP603" s="18"/>
      <c r="IQ603" s="18"/>
      <c r="IR603" s="18"/>
      <c r="IS603" s="18"/>
      <c r="IT603" s="18"/>
      <c r="IU603" s="18"/>
      <c r="IV603" s="18"/>
      <c r="IW603" s="18"/>
      <c r="IX603" s="18"/>
      <c r="IY603" s="18"/>
      <c r="IZ603" s="18"/>
      <c r="JA603" s="18"/>
      <c r="JB603" s="18"/>
      <c r="JC603" s="18"/>
      <c r="JD603" s="18"/>
      <c r="JE603" s="18"/>
      <c r="JF603" s="18"/>
    </row>
    <row r="604" spans="36:266" x14ac:dyDescent="0.3">
      <c r="AJ604" s="24"/>
      <c r="AK604" s="24"/>
      <c r="AL604" s="20"/>
      <c r="AM604" s="23"/>
      <c r="AN604" s="18"/>
      <c r="AO604" s="24"/>
      <c r="AW604" s="71"/>
      <c r="AX604" s="71"/>
      <c r="AY604" s="71"/>
      <c r="BB604" s="25"/>
      <c r="BC604" s="21"/>
      <c r="BG604" s="18"/>
      <c r="BN604" s="22"/>
      <c r="BO604" s="22"/>
      <c r="BP604" s="22"/>
      <c r="BQ604" s="22"/>
      <c r="BR604" s="15"/>
      <c r="CF604" s="15"/>
      <c r="CL604" s="22"/>
      <c r="CM604" s="15"/>
      <c r="CR604" s="22"/>
      <c r="CT604" s="15"/>
      <c r="CW604" s="22"/>
      <c r="DA604" s="15"/>
      <c r="DH604" s="15"/>
      <c r="DJ604" s="22"/>
      <c r="DO604" s="15"/>
      <c r="DV604" s="15"/>
      <c r="EC604" s="15"/>
      <c r="EJ604" s="15"/>
      <c r="EQ604" s="15"/>
      <c r="EX604" s="15"/>
      <c r="FE604" s="15"/>
      <c r="FL604" s="15"/>
      <c r="FS604" s="15"/>
      <c r="FZ604" s="15"/>
      <c r="GG604" s="15"/>
      <c r="GN604" s="15"/>
      <c r="GP604" s="22"/>
      <c r="GQ604" s="22"/>
      <c r="GR604" s="22"/>
      <c r="GS604" s="22"/>
      <c r="GT604" s="22"/>
      <c r="GU604" s="15"/>
      <c r="GV604" s="22"/>
      <c r="GW604" s="22"/>
      <c r="GX604" s="22"/>
      <c r="GY604" s="18"/>
      <c r="GZ604" s="18"/>
      <c r="HA604" s="18"/>
      <c r="HB604" s="18"/>
      <c r="HC604" s="18"/>
      <c r="HD604" s="18"/>
      <c r="HE604" s="18"/>
      <c r="HF604" s="18"/>
      <c r="HG604" s="18"/>
      <c r="HH604" s="18"/>
      <c r="HI604" s="18"/>
      <c r="HJ604" s="18"/>
      <c r="HK604" s="18"/>
      <c r="HL604" s="18"/>
      <c r="HM604" s="18"/>
      <c r="HN604" s="18"/>
      <c r="HO604" s="18"/>
      <c r="HP604" s="18"/>
      <c r="HQ604" s="18"/>
      <c r="HR604" s="18"/>
      <c r="HS604" s="18"/>
      <c r="HT604" s="18"/>
      <c r="HU604" s="18"/>
      <c r="HV604" s="18"/>
      <c r="HW604" s="18"/>
      <c r="HX604" s="18"/>
      <c r="HY604" s="18"/>
      <c r="HZ604" s="18"/>
      <c r="IA604" s="18"/>
      <c r="IB604" s="18"/>
      <c r="IC604" s="18"/>
      <c r="ID604" s="18"/>
      <c r="IE604" s="18"/>
      <c r="IF604" s="18"/>
      <c r="IG604" s="18"/>
      <c r="IH604" s="18"/>
      <c r="II604" s="18"/>
      <c r="IJ604" s="18"/>
      <c r="IK604" s="18"/>
      <c r="IL604" s="18"/>
      <c r="IM604" s="18"/>
      <c r="IN604" s="18"/>
      <c r="IO604" s="18"/>
      <c r="IP604" s="18"/>
      <c r="IQ604" s="18"/>
      <c r="IR604" s="18"/>
      <c r="IS604" s="18"/>
      <c r="IT604" s="18"/>
      <c r="IU604" s="18"/>
      <c r="IV604" s="18"/>
      <c r="IW604" s="18"/>
      <c r="IX604" s="18"/>
      <c r="IY604" s="18"/>
      <c r="IZ604" s="18"/>
      <c r="JA604" s="18"/>
      <c r="JB604" s="18"/>
      <c r="JC604" s="18"/>
      <c r="JD604" s="18"/>
      <c r="JE604" s="18"/>
      <c r="JF604" s="18"/>
    </row>
    <row r="605" spans="36:266" x14ac:dyDescent="0.3">
      <c r="AJ605" s="24"/>
      <c r="AK605" s="24"/>
      <c r="AL605" s="20"/>
      <c r="AM605" s="23"/>
      <c r="AN605" s="18"/>
      <c r="AO605" s="24"/>
      <c r="AW605" s="71"/>
      <c r="AX605" s="71"/>
      <c r="AY605" s="71"/>
      <c r="BB605" s="25"/>
      <c r="BC605" s="21"/>
      <c r="BG605" s="18"/>
      <c r="BN605" s="22"/>
      <c r="BO605" s="22"/>
      <c r="BP605" s="22"/>
      <c r="BQ605" s="22"/>
      <c r="BR605" s="15"/>
      <c r="CF605" s="15"/>
      <c r="CL605" s="22"/>
      <c r="CM605" s="15"/>
      <c r="CR605" s="22"/>
      <c r="CT605" s="15"/>
      <c r="CW605" s="22"/>
      <c r="DA605" s="15"/>
      <c r="DH605" s="15"/>
      <c r="DJ605" s="22"/>
      <c r="DO605" s="15"/>
      <c r="DV605" s="15"/>
      <c r="EC605" s="15"/>
      <c r="EJ605" s="15"/>
      <c r="EQ605" s="15"/>
      <c r="EX605" s="15"/>
      <c r="FE605" s="15"/>
      <c r="FL605" s="15"/>
      <c r="FS605" s="15"/>
      <c r="FZ605" s="15"/>
      <c r="GG605" s="15"/>
      <c r="GN605" s="15"/>
      <c r="GP605" s="22"/>
      <c r="GQ605" s="22"/>
      <c r="GR605" s="22"/>
      <c r="GS605" s="22"/>
      <c r="GT605" s="22"/>
      <c r="GU605" s="15"/>
      <c r="GV605" s="22"/>
      <c r="GW605" s="22"/>
      <c r="GX605" s="22"/>
      <c r="GY605" s="18"/>
      <c r="GZ605" s="18"/>
      <c r="HA605" s="18"/>
      <c r="HB605" s="18"/>
      <c r="HC605" s="18"/>
      <c r="HD605" s="18"/>
      <c r="HE605" s="18"/>
      <c r="HF605" s="18"/>
      <c r="HG605" s="18"/>
      <c r="HH605" s="18"/>
      <c r="HI605" s="18"/>
      <c r="HJ605" s="18"/>
      <c r="HK605" s="18"/>
      <c r="HL605" s="18"/>
      <c r="HM605" s="18"/>
      <c r="HN605" s="18"/>
      <c r="HO605" s="18"/>
      <c r="HP605" s="18"/>
      <c r="HQ605" s="18"/>
      <c r="HR605" s="18"/>
      <c r="HS605" s="18"/>
      <c r="HT605" s="18"/>
      <c r="HU605" s="18"/>
      <c r="HV605" s="18"/>
      <c r="HW605" s="18"/>
      <c r="HX605" s="18"/>
      <c r="HY605" s="18"/>
      <c r="HZ605" s="18"/>
      <c r="IA605" s="18"/>
      <c r="IB605" s="18"/>
      <c r="IC605" s="18"/>
      <c r="ID605" s="18"/>
      <c r="IE605" s="18"/>
      <c r="IF605" s="18"/>
      <c r="IG605" s="18"/>
      <c r="IH605" s="18"/>
      <c r="II605" s="18"/>
      <c r="IJ605" s="18"/>
      <c r="IK605" s="18"/>
      <c r="IL605" s="18"/>
      <c r="IM605" s="18"/>
      <c r="IN605" s="18"/>
      <c r="IO605" s="18"/>
      <c r="IP605" s="18"/>
      <c r="IQ605" s="18"/>
      <c r="IR605" s="18"/>
      <c r="IS605" s="18"/>
      <c r="IT605" s="18"/>
      <c r="IU605" s="18"/>
      <c r="IV605" s="18"/>
      <c r="IW605" s="18"/>
      <c r="IX605" s="18"/>
      <c r="IY605" s="18"/>
      <c r="IZ605" s="18"/>
      <c r="JA605" s="18"/>
      <c r="JB605" s="18"/>
      <c r="JC605" s="18"/>
      <c r="JD605" s="18"/>
      <c r="JE605" s="18"/>
      <c r="JF605" s="18"/>
    </row>
    <row r="606" spans="36:266" x14ac:dyDescent="0.3">
      <c r="AJ606" s="24"/>
      <c r="AK606" s="24"/>
      <c r="AL606" s="20"/>
      <c r="AM606" s="23"/>
      <c r="AN606" s="18"/>
      <c r="AO606" s="24"/>
      <c r="AW606" s="71"/>
      <c r="AX606" s="71"/>
      <c r="AY606" s="71"/>
      <c r="BB606" s="25"/>
      <c r="BC606" s="21"/>
      <c r="BG606" s="18"/>
      <c r="BN606" s="22"/>
      <c r="BO606" s="22"/>
      <c r="BP606" s="22"/>
      <c r="BQ606" s="22"/>
      <c r="BR606" s="15"/>
      <c r="CF606" s="15"/>
      <c r="CL606" s="22"/>
      <c r="CM606" s="15"/>
      <c r="CR606" s="22"/>
      <c r="CT606" s="15"/>
      <c r="CW606" s="22"/>
      <c r="DA606" s="15"/>
      <c r="DH606" s="15"/>
      <c r="DJ606" s="22"/>
      <c r="DO606" s="15"/>
      <c r="DV606" s="15"/>
      <c r="EC606" s="15"/>
      <c r="EJ606" s="15"/>
      <c r="EQ606" s="15"/>
      <c r="EX606" s="15"/>
      <c r="FE606" s="15"/>
      <c r="FL606" s="15"/>
      <c r="FS606" s="15"/>
      <c r="FZ606" s="15"/>
      <c r="GG606" s="15"/>
      <c r="GN606" s="15"/>
      <c r="GP606" s="22"/>
      <c r="GQ606" s="22"/>
      <c r="GR606" s="22"/>
      <c r="GS606" s="22"/>
      <c r="GT606" s="22"/>
      <c r="GU606" s="15"/>
      <c r="GV606" s="22"/>
      <c r="GW606" s="22"/>
      <c r="GX606" s="22"/>
      <c r="GY606" s="18"/>
      <c r="GZ606" s="18"/>
      <c r="HA606" s="18"/>
      <c r="HB606" s="18"/>
      <c r="HC606" s="18"/>
      <c r="HD606" s="18"/>
      <c r="HE606" s="18"/>
      <c r="HF606" s="18"/>
      <c r="HG606" s="18"/>
      <c r="HH606" s="18"/>
      <c r="HI606" s="18"/>
      <c r="HJ606" s="18"/>
      <c r="HK606" s="18"/>
      <c r="HL606" s="18"/>
      <c r="HM606" s="18"/>
      <c r="HN606" s="18"/>
      <c r="HO606" s="18"/>
      <c r="HP606" s="18"/>
      <c r="HQ606" s="18"/>
      <c r="HR606" s="18"/>
      <c r="HS606" s="18"/>
      <c r="HT606" s="18"/>
      <c r="HU606" s="18"/>
      <c r="HV606" s="18"/>
      <c r="HW606" s="18"/>
      <c r="HX606" s="18"/>
      <c r="HY606" s="18"/>
      <c r="HZ606" s="18"/>
      <c r="IA606" s="18"/>
      <c r="IB606" s="18"/>
      <c r="IC606" s="18"/>
      <c r="ID606" s="18"/>
      <c r="IE606" s="18"/>
      <c r="IF606" s="18"/>
      <c r="IG606" s="18"/>
      <c r="IH606" s="18"/>
      <c r="II606" s="18"/>
      <c r="IJ606" s="18"/>
      <c r="IK606" s="18"/>
      <c r="IL606" s="18"/>
      <c r="IM606" s="18"/>
      <c r="IN606" s="18"/>
      <c r="IO606" s="18"/>
      <c r="IP606" s="18"/>
      <c r="IQ606" s="18"/>
      <c r="IR606" s="18"/>
      <c r="IS606" s="18"/>
      <c r="IT606" s="18"/>
      <c r="IU606" s="18"/>
      <c r="IV606" s="18"/>
      <c r="IW606" s="18"/>
      <c r="IX606" s="18"/>
      <c r="IY606" s="18"/>
      <c r="IZ606" s="18"/>
      <c r="JA606" s="18"/>
      <c r="JB606" s="18"/>
      <c r="JC606" s="18"/>
      <c r="JD606" s="18"/>
      <c r="JE606" s="18"/>
      <c r="JF606" s="18"/>
    </row>
    <row r="607" spans="36:266" x14ac:dyDescent="0.3">
      <c r="AJ607" s="24"/>
      <c r="AK607" s="24"/>
      <c r="AL607" s="20"/>
      <c r="AM607" s="23"/>
      <c r="AN607" s="18"/>
      <c r="AO607" s="24"/>
      <c r="AW607" s="71"/>
      <c r="AX607" s="71"/>
      <c r="AY607" s="71"/>
      <c r="BB607" s="25"/>
      <c r="BC607" s="21"/>
      <c r="BG607" s="18"/>
      <c r="BN607" s="22"/>
      <c r="BO607" s="22"/>
      <c r="BP607" s="22"/>
      <c r="BQ607" s="22"/>
      <c r="BR607" s="15"/>
      <c r="CF607" s="15"/>
      <c r="CL607" s="22"/>
      <c r="CM607" s="15"/>
      <c r="CR607" s="22"/>
      <c r="CT607" s="15"/>
      <c r="CW607" s="22"/>
      <c r="DA607" s="15"/>
      <c r="DH607" s="15"/>
      <c r="DJ607" s="22"/>
      <c r="DO607" s="15"/>
      <c r="DV607" s="15"/>
      <c r="EC607" s="15"/>
      <c r="EJ607" s="15"/>
      <c r="EQ607" s="15"/>
      <c r="EX607" s="15"/>
      <c r="FE607" s="15"/>
      <c r="FL607" s="15"/>
      <c r="FS607" s="15"/>
      <c r="FZ607" s="15"/>
      <c r="GG607" s="15"/>
      <c r="GN607" s="15"/>
      <c r="GP607" s="22"/>
      <c r="GQ607" s="22"/>
      <c r="GR607" s="22"/>
      <c r="GS607" s="22"/>
      <c r="GT607" s="22"/>
      <c r="GU607" s="15"/>
      <c r="GV607" s="22"/>
      <c r="GW607" s="22"/>
      <c r="GX607" s="22"/>
      <c r="GY607" s="18"/>
      <c r="GZ607" s="18"/>
      <c r="HA607" s="18"/>
      <c r="HB607" s="18"/>
      <c r="HC607" s="18"/>
      <c r="HD607" s="18"/>
      <c r="HE607" s="18"/>
      <c r="HF607" s="18"/>
      <c r="HG607" s="18"/>
      <c r="HH607" s="18"/>
      <c r="HI607" s="18"/>
      <c r="HJ607" s="18"/>
      <c r="HK607" s="18"/>
      <c r="HL607" s="18"/>
      <c r="HM607" s="18"/>
      <c r="HN607" s="18"/>
      <c r="HO607" s="18"/>
      <c r="HP607" s="18"/>
      <c r="HQ607" s="18"/>
      <c r="HR607" s="18"/>
      <c r="HS607" s="18"/>
      <c r="HT607" s="18"/>
      <c r="HU607" s="18"/>
      <c r="HV607" s="18"/>
      <c r="HW607" s="18"/>
      <c r="HX607" s="18"/>
      <c r="HY607" s="18"/>
      <c r="HZ607" s="18"/>
      <c r="IA607" s="18"/>
      <c r="IB607" s="18"/>
      <c r="IC607" s="18"/>
      <c r="ID607" s="18"/>
      <c r="IE607" s="18"/>
      <c r="IF607" s="18"/>
      <c r="IG607" s="18"/>
      <c r="IH607" s="18"/>
      <c r="II607" s="18"/>
      <c r="IJ607" s="18"/>
      <c r="IK607" s="18"/>
      <c r="IL607" s="18"/>
      <c r="IM607" s="18"/>
      <c r="IN607" s="18"/>
      <c r="IO607" s="18"/>
      <c r="IP607" s="18"/>
      <c r="IQ607" s="18"/>
      <c r="IR607" s="18"/>
      <c r="IS607" s="18"/>
      <c r="IT607" s="18"/>
      <c r="IU607" s="18"/>
      <c r="IV607" s="18"/>
      <c r="IW607" s="18"/>
      <c r="IX607" s="18"/>
      <c r="IY607" s="18"/>
      <c r="IZ607" s="18"/>
      <c r="JA607" s="18"/>
      <c r="JB607" s="18"/>
      <c r="JC607" s="18"/>
      <c r="JD607" s="18"/>
      <c r="JE607" s="18"/>
      <c r="JF607" s="18"/>
    </row>
    <row r="608" spans="36:266" x14ac:dyDescent="0.3">
      <c r="AJ608" s="24"/>
      <c r="AK608" s="24"/>
      <c r="AL608" s="20"/>
      <c r="AM608" s="23"/>
      <c r="AN608" s="18"/>
      <c r="AO608" s="24"/>
      <c r="AW608" s="71"/>
      <c r="AX608" s="71"/>
      <c r="AY608" s="71"/>
      <c r="BB608" s="25"/>
      <c r="BC608" s="21"/>
      <c r="BG608" s="18"/>
      <c r="BN608" s="22"/>
      <c r="BO608" s="22"/>
      <c r="BP608" s="22"/>
      <c r="BQ608" s="22"/>
      <c r="BR608" s="15"/>
      <c r="CF608" s="15"/>
      <c r="CL608" s="22"/>
      <c r="CM608" s="15"/>
      <c r="CR608" s="22"/>
      <c r="CT608" s="15"/>
      <c r="CW608" s="22"/>
      <c r="DA608" s="15"/>
      <c r="DH608" s="15"/>
      <c r="DJ608" s="22"/>
      <c r="DO608" s="15"/>
      <c r="DV608" s="15"/>
      <c r="EC608" s="15"/>
      <c r="EJ608" s="15"/>
      <c r="EQ608" s="15"/>
      <c r="EX608" s="15"/>
      <c r="FE608" s="15"/>
      <c r="FL608" s="15"/>
      <c r="FS608" s="15"/>
      <c r="FZ608" s="15"/>
      <c r="GG608" s="15"/>
      <c r="GN608" s="15"/>
      <c r="GP608" s="22"/>
      <c r="GQ608" s="22"/>
      <c r="GR608" s="22"/>
      <c r="GS608" s="22"/>
      <c r="GT608" s="22"/>
      <c r="GU608" s="15"/>
      <c r="GV608" s="22"/>
      <c r="GW608" s="22"/>
      <c r="GX608" s="22"/>
      <c r="GY608" s="18"/>
      <c r="GZ608" s="18"/>
      <c r="HA608" s="18"/>
      <c r="HB608" s="18"/>
      <c r="HC608" s="18"/>
      <c r="HD608" s="18"/>
      <c r="HE608" s="18"/>
      <c r="HF608" s="18"/>
      <c r="HG608" s="18"/>
      <c r="HH608" s="18"/>
      <c r="HI608" s="18"/>
      <c r="HJ608" s="18"/>
      <c r="HK608" s="18"/>
      <c r="HL608" s="18"/>
      <c r="HM608" s="18"/>
      <c r="HN608" s="18"/>
      <c r="HO608" s="18"/>
      <c r="HP608" s="18"/>
      <c r="HQ608" s="18"/>
      <c r="HR608" s="18"/>
      <c r="HS608" s="18"/>
      <c r="HT608" s="18"/>
      <c r="HU608" s="18"/>
      <c r="HV608" s="18"/>
      <c r="HW608" s="18"/>
      <c r="HX608" s="18"/>
      <c r="HY608" s="18"/>
      <c r="HZ608" s="18"/>
      <c r="IA608" s="18"/>
      <c r="IB608" s="18"/>
      <c r="IC608" s="18"/>
      <c r="ID608" s="18"/>
      <c r="IE608" s="18"/>
      <c r="IF608" s="18"/>
      <c r="IG608" s="18"/>
      <c r="IH608" s="18"/>
      <c r="II608" s="18"/>
      <c r="IJ608" s="18"/>
      <c r="IK608" s="18"/>
      <c r="IL608" s="18"/>
      <c r="IM608" s="18"/>
      <c r="IN608" s="18"/>
      <c r="IO608" s="18"/>
      <c r="IP608" s="18"/>
      <c r="IQ608" s="18"/>
      <c r="IR608" s="18"/>
      <c r="IS608" s="18"/>
      <c r="IT608" s="18"/>
      <c r="IU608" s="18"/>
      <c r="IV608" s="18"/>
      <c r="IW608" s="18"/>
      <c r="IX608" s="18"/>
      <c r="IY608" s="18"/>
      <c r="IZ608" s="18"/>
      <c r="JA608" s="18"/>
      <c r="JB608" s="18"/>
      <c r="JC608" s="18"/>
      <c r="JD608" s="18"/>
      <c r="JE608" s="18"/>
      <c r="JF608" s="18"/>
    </row>
    <row r="609" spans="36:266" x14ac:dyDescent="0.3">
      <c r="AJ609" s="24"/>
      <c r="AK609" s="24"/>
      <c r="AL609" s="20"/>
      <c r="AM609" s="23"/>
      <c r="AN609" s="18"/>
      <c r="AO609" s="24"/>
      <c r="AW609" s="71"/>
      <c r="AX609" s="71"/>
      <c r="AY609" s="71"/>
      <c r="BB609" s="25"/>
      <c r="BC609" s="21"/>
      <c r="BG609" s="18"/>
      <c r="BN609" s="22"/>
      <c r="BO609" s="22"/>
      <c r="BP609" s="22"/>
      <c r="BQ609" s="22"/>
      <c r="BR609" s="15"/>
      <c r="CF609" s="15"/>
      <c r="CL609" s="22"/>
      <c r="CM609" s="15"/>
      <c r="CR609" s="22"/>
      <c r="CT609" s="15"/>
      <c r="CW609" s="22"/>
      <c r="DA609" s="15"/>
      <c r="DH609" s="15"/>
      <c r="DJ609" s="22"/>
      <c r="DO609" s="15"/>
      <c r="DV609" s="15"/>
      <c r="EC609" s="15"/>
      <c r="EJ609" s="15"/>
      <c r="EQ609" s="15"/>
      <c r="EX609" s="15"/>
      <c r="FE609" s="15"/>
      <c r="FL609" s="15"/>
      <c r="FS609" s="15"/>
      <c r="FZ609" s="15"/>
      <c r="GG609" s="15"/>
      <c r="GN609" s="15"/>
      <c r="GP609" s="22"/>
      <c r="GQ609" s="22"/>
      <c r="GR609" s="22"/>
      <c r="GS609" s="22"/>
      <c r="GT609" s="22"/>
      <c r="GU609" s="15"/>
      <c r="GV609" s="22"/>
      <c r="GW609" s="22"/>
      <c r="GX609" s="22"/>
      <c r="GY609" s="18"/>
      <c r="GZ609" s="18"/>
      <c r="HA609" s="18"/>
      <c r="HB609" s="18"/>
      <c r="HC609" s="18"/>
      <c r="HD609" s="18"/>
      <c r="HE609" s="18"/>
      <c r="HF609" s="18"/>
      <c r="HG609" s="18"/>
      <c r="HH609" s="18"/>
      <c r="HI609" s="18"/>
      <c r="HJ609" s="18"/>
      <c r="HK609" s="18"/>
      <c r="HL609" s="18"/>
      <c r="HM609" s="18"/>
      <c r="HN609" s="18"/>
      <c r="HO609" s="18"/>
      <c r="HP609" s="18"/>
      <c r="HQ609" s="18"/>
      <c r="HR609" s="18"/>
      <c r="HS609" s="18"/>
      <c r="HT609" s="18"/>
      <c r="HU609" s="18"/>
      <c r="HV609" s="18"/>
      <c r="HW609" s="18"/>
      <c r="HX609" s="18"/>
      <c r="HY609" s="18"/>
      <c r="HZ609" s="18"/>
      <c r="IA609" s="18"/>
      <c r="IB609" s="18"/>
      <c r="IC609" s="18"/>
      <c r="ID609" s="18"/>
      <c r="IE609" s="18"/>
      <c r="IF609" s="18"/>
      <c r="IG609" s="18"/>
      <c r="IH609" s="18"/>
      <c r="II609" s="18"/>
      <c r="IJ609" s="18"/>
      <c r="IK609" s="18"/>
      <c r="IL609" s="18"/>
      <c r="IM609" s="18"/>
      <c r="IN609" s="18"/>
      <c r="IO609" s="18"/>
      <c r="IP609" s="18"/>
      <c r="IQ609" s="18"/>
      <c r="IR609" s="18"/>
      <c r="IS609" s="18"/>
      <c r="IT609" s="18"/>
      <c r="IU609" s="18"/>
      <c r="IV609" s="18"/>
      <c r="IW609" s="18"/>
      <c r="IX609" s="18"/>
      <c r="IY609" s="18"/>
      <c r="IZ609" s="18"/>
      <c r="JA609" s="18"/>
      <c r="JB609" s="18"/>
      <c r="JC609" s="18"/>
      <c r="JD609" s="18"/>
      <c r="JE609" s="18"/>
      <c r="JF609" s="18"/>
    </row>
    <row r="610" spans="36:266" x14ac:dyDescent="0.3">
      <c r="AJ610" s="24"/>
      <c r="AK610" s="24"/>
      <c r="AL610" s="20"/>
      <c r="AM610" s="23"/>
      <c r="AN610" s="18"/>
      <c r="AO610" s="24"/>
      <c r="AW610" s="71"/>
      <c r="AX610" s="71"/>
      <c r="AY610" s="71"/>
      <c r="BB610" s="25"/>
      <c r="BC610" s="21"/>
      <c r="BG610" s="18"/>
      <c r="BN610" s="22"/>
      <c r="BO610" s="22"/>
      <c r="BP610" s="22"/>
      <c r="BQ610" s="22"/>
      <c r="BR610" s="15"/>
      <c r="CF610" s="15"/>
      <c r="CL610" s="22"/>
      <c r="CM610" s="15"/>
      <c r="CR610" s="22"/>
      <c r="CT610" s="15"/>
      <c r="CW610" s="22"/>
      <c r="DA610" s="15"/>
      <c r="DH610" s="15"/>
      <c r="DJ610" s="22"/>
      <c r="DO610" s="15"/>
      <c r="DV610" s="15"/>
      <c r="EC610" s="15"/>
      <c r="EJ610" s="15"/>
      <c r="EQ610" s="15"/>
      <c r="EX610" s="15"/>
      <c r="FE610" s="15"/>
      <c r="FL610" s="15"/>
      <c r="FS610" s="15"/>
      <c r="FZ610" s="15"/>
      <c r="GG610" s="15"/>
      <c r="GN610" s="15"/>
      <c r="GP610" s="22"/>
      <c r="GQ610" s="22"/>
      <c r="GR610" s="22"/>
      <c r="GS610" s="22"/>
      <c r="GT610" s="22"/>
      <c r="GU610" s="15"/>
      <c r="GV610" s="22"/>
      <c r="GW610" s="22"/>
      <c r="GX610" s="22"/>
      <c r="GY610" s="18"/>
      <c r="GZ610" s="18"/>
      <c r="HA610" s="18"/>
      <c r="HB610" s="18"/>
      <c r="HC610" s="18"/>
      <c r="HD610" s="18"/>
      <c r="HE610" s="18"/>
      <c r="HF610" s="18"/>
      <c r="HG610" s="18"/>
      <c r="HH610" s="18"/>
      <c r="HI610" s="18"/>
      <c r="HJ610" s="18"/>
      <c r="HK610" s="18"/>
      <c r="HL610" s="18"/>
      <c r="HM610" s="18"/>
      <c r="HN610" s="18"/>
      <c r="HO610" s="18"/>
      <c r="HP610" s="18"/>
      <c r="HQ610" s="18"/>
      <c r="HR610" s="18"/>
      <c r="HS610" s="18"/>
      <c r="HT610" s="18"/>
      <c r="HU610" s="18"/>
      <c r="HV610" s="18"/>
      <c r="HW610" s="18"/>
      <c r="HX610" s="18"/>
      <c r="HY610" s="18"/>
      <c r="HZ610" s="18"/>
      <c r="IA610" s="18"/>
      <c r="IB610" s="18"/>
      <c r="IC610" s="18"/>
      <c r="ID610" s="18"/>
      <c r="IE610" s="18"/>
      <c r="IF610" s="18"/>
      <c r="IG610" s="18"/>
      <c r="IH610" s="18"/>
      <c r="II610" s="18"/>
      <c r="IJ610" s="18"/>
      <c r="IK610" s="18"/>
      <c r="IL610" s="18"/>
      <c r="IM610" s="18"/>
      <c r="IN610" s="18"/>
      <c r="IO610" s="18"/>
      <c r="IP610" s="18"/>
      <c r="IQ610" s="18"/>
      <c r="IR610" s="18"/>
      <c r="IS610" s="18"/>
      <c r="IT610" s="18"/>
      <c r="IU610" s="18"/>
      <c r="IV610" s="18"/>
      <c r="IW610" s="18"/>
      <c r="IX610" s="18"/>
      <c r="IY610" s="18"/>
      <c r="IZ610" s="18"/>
      <c r="JA610" s="18"/>
      <c r="JB610" s="18"/>
      <c r="JC610" s="18"/>
      <c r="JD610" s="18"/>
      <c r="JE610" s="18"/>
      <c r="JF610" s="18"/>
    </row>
    <row r="611" spans="36:266" x14ac:dyDescent="0.3">
      <c r="AJ611" s="24"/>
      <c r="AK611" s="24"/>
      <c r="AL611" s="20"/>
      <c r="AM611" s="23"/>
      <c r="AN611" s="18"/>
      <c r="AO611" s="24"/>
      <c r="AW611" s="71"/>
      <c r="AX611" s="71"/>
      <c r="AY611" s="71"/>
      <c r="BB611" s="25"/>
      <c r="BC611" s="21"/>
      <c r="BG611" s="18"/>
      <c r="BN611" s="22"/>
      <c r="BO611" s="22"/>
      <c r="BP611" s="22"/>
      <c r="BQ611" s="22"/>
      <c r="BR611" s="15"/>
      <c r="CF611" s="15"/>
      <c r="CL611" s="22"/>
      <c r="CM611" s="15"/>
      <c r="CR611" s="22"/>
      <c r="CT611" s="15"/>
      <c r="CW611" s="22"/>
      <c r="DA611" s="15"/>
      <c r="DH611" s="15"/>
      <c r="DJ611" s="22"/>
      <c r="DO611" s="15"/>
      <c r="DV611" s="15"/>
      <c r="EC611" s="15"/>
      <c r="EJ611" s="15"/>
      <c r="EQ611" s="15"/>
      <c r="EX611" s="15"/>
      <c r="FE611" s="15"/>
      <c r="FL611" s="15"/>
      <c r="FS611" s="15"/>
      <c r="FZ611" s="15"/>
      <c r="GG611" s="15"/>
      <c r="GN611" s="15"/>
      <c r="GP611" s="22"/>
      <c r="GQ611" s="22"/>
      <c r="GR611" s="22"/>
      <c r="GS611" s="22"/>
      <c r="GT611" s="22"/>
      <c r="GU611" s="15"/>
      <c r="GV611" s="22"/>
      <c r="GW611" s="22"/>
      <c r="GX611" s="22"/>
      <c r="GY611" s="18"/>
      <c r="GZ611" s="18"/>
      <c r="HA611" s="18"/>
      <c r="HB611" s="18"/>
      <c r="HC611" s="18"/>
      <c r="HD611" s="18"/>
      <c r="HE611" s="18"/>
      <c r="HF611" s="18"/>
      <c r="HG611" s="18"/>
      <c r="HH611" s="18"/>
      <c r="HI611" s="18"/>
      <c r="HJ611" s="18"/>
      <c r="HK611" s="18"/>
      <c r="HL611" s="18"/>
      <c r="HM611" s="18"/>
      <c r="HN611" s="18"/>
      <c r="HO611" s="18"/>
      <c r="HP611" s="18"/>
      <c r="HQ611" s="18"/>
      <c r="HR611" s="18"/>
      <c r="HS611" s="18"/>
      <c r="HT611" s="18"/>
      <c r="HU611" s="18"/>
      <c r="HV611" s="18"/>
      <c r="HW611" s="18"/>
      <c r="HX611" s="18"/>
      <c r="HY611" s="18"/>
      <c r="HZ611" s="18"/>
      <c r="IA611" s="18"/>
      <c r="IB611" s="18"/>
      <c r="IC611" s="18"/>
      <c r="ID611" s="18"/>
      <c r="IE611" s="18"/>
      <c r="IF611" s="18"/>
      <c r="IG611" s="18"/>
      <c r="IH611" s="18"/>
      <c r="II611" s="18"/>
      <c r="IJ611" s="18"/>
      <c r="IK611" s="18"/>
      <c r="IL611" s="18"/>
      <c r="IM611" s="18"/>
      <c r="IN611" s="18"/>
      <c r="IO611" s="18"/>
      <c r="IP611" s="18"/>
      <c r="IQ611" s="18"/>
      <c r="IR611" s="18"/>
      <c r="IS611" s="18"/>
      <c r="IT611" s="18"/>
      <c r="IU611" s="18"/>
      <c r="IV611" s="18"/>
      <c r="IW611" s="18"/>
      <c r="IX611" s="18"/>
      <c r="IY611" s="18"/>
      <c r="IZ611" s="18"/>
      <c r="JA611" s="18"/>
      <c r="JB611" s="18"/>
      <c r="JC611" s="18"/>
      <c r="JD611" s="18"/>
      <c r="JE611" s="18"/>
      <c r="JF611" s="18"/>
    </row>
    <row r="612" spans="36:266" x14ac:dyDescent="0.3">
      <c r="AJ612" s="24"/>
      <c r="AK612" s="24"/>
      <c r="AL612" s="20"/>
      <c r="AM612" s="23"/>
      <c r="AN612" s="18"/>
      <c r="AO612" s="24"/>
      <c r="AW612" s="71"/>
      <c r="AX612" s="71"/>
      <c r="AY612" s="71"/>
      <c r="BB612" s="25"/>
      <c r="BC612" s="21"/>
      <c r="BG612" s="18"/>
      <c r="BN612" s="22"/>
      <c r="BO612" s="22"/>
      <c r="BP612" s="22"/>
      <c r="BQ612" s="22"/>
      <c r="BR612" s="15"/>
      <c r="CF612" s="15"/>
      <c r="CL612" s="22"/>
      <c r="CM612" s="15"/>
      <c r="CR612" s="22"/>
      <c r="CT612" s="15"/>
      <c r="CW612" s="22"/>
      <c r="DA612" s="15"/>
      <c r="DH612" s="15"/>
      <c r="DJ612" s="22"/>
      <c r="DO612" s="15"/>
      <c r="DV612" s="15"/>
      <c r="EC612" s="15"/>
      <c r="EJ612" s="15"/>
      <c r="EQ612" s="15"/>
      <c r="EX612" s="15"/>
      <c r="FE612" s="15"/>
      <c r="FL612" s="15"/>
      <c r="FS612" s="15"/>
      <c r="FZ612" s="15"/>
      <c r="GG612" s="15"/>
      <c r="GN612" s="15"/>
      <c r="GP612" s="22"/>
      <c r="GQ612" s="22"/>
      <c r="GR612" s="22"/>
      <c r="GS612" s="22"/>
      <c r="GT612" s="22"/>
      <c r="GU612" s="15"/>
      <c r="GV612" s="22"/>
      <c r="GW612" s="22"/>
      <c r="GX612" s="22"/>
      <c r="GY612" s="18"/>
      <c r="GZ612" s="18"/>
      <c r="HA612" s="18"/>
      <c r="HB612" s="18"/>
      <c r="HC612" s="18"/>
      <c r="HD612" s="18"/>
      <c r="HE612" s="18"/>
      <c r="HF612" s="18"/>
      <c r="HG612" s="18"/>
      <c r="HH612" s="18"/>
      <c r="HI612" s="18"/>
      <c r="HJ612" s="18"/>
      <c r="HK612" s="18"/>
      <c r="HL612" s="18"/>
      <c r="HM612" s="18"/>
      <c r="HN612" s="18"/>
      <c r="HO612" s="18"/>
      <c r="HP612" s="18"/>
      <c r="HQ612" s="18"/>
      <c r="HR612" s="18"/>
      <c r="HS612" s="18"/>
      <c r="HT612" s="18"/>
      <c r="HU612" s="18"/>
      <c r="HV612" s="18"/>
      <c r="HW612" s="18"/>
      <c r="HX612" s="18"/>
      <c r="HY612" s="18"/>
      <c r="HZ612" s="18"/>
      <c r="IA612" s="18"/>
      <c r="IB612" s="18"/>
      <c r="IC612" s="18"/>
      <c r="ID612" s="18"/>
      <c r="IE612" s="18"/>
      <c r="IF612" s="18"/>
      <c r="IG612" s="18"/>
      <c r="IH612" s="18"/>
      <c r="II612" s="18"/>
      <c r="IJ612" s="18"/>
      <c r="IK612" s="18"/>
      <c r="IL612" s="18"/>
      <c r="IM612" s="18"/>
      <c r="IN612" s="18"/>
      <c r="IO612" s="18"/>
      <c r="IP612" s="18"/>
      <c r="IQ612" s="18"/>
      <c r="IR612" s="18"/>
      <c r="IS612" s="18"/>
      <c r="IT612" s="18"/>
      <c r="IU612" s="18"/>
      <c r="IV612" s="18"/>
      <c r="IW612" s="18"/>
      <c r="IX612" s="18"/>
      <c r="IY612" s="18"/>
      <c r="IZ612" s="18"/>
      <c r="JA612" s="18"/>
      <c r="JB612" s="18"/>
      <c r="JC612" s="18"/>
      <c r="JD612" s="18"/>
      <c r="JE612" s="18"/>
      <c r="JF612" s="18"/>
    </row>
    <row r="613" spans="36:266" x14ac:dyDescent="0.3">
      <c r="AJ613" s="24"/>
      <c r="AK613" s="24"/>
      <c r="AL613" s="20"/>
      <c r="AM613" s="23"/>
      <c r="AN613" s="18"/>
      <c r="AO613" s="24"/>
      <c r="AW613" s="71"/>
      <c r="AX613" s="71"/>
      <c r="AY613" s="71"/>
      <c r="BB613" s="25"/>
      <c r="BC613" s="21"/>
      <c r="BG613" s="18"/>
      <c r="BN613" s="22"/>
      <c r="BO613" s="22"/>
      <c r="BP613" s="22"/>
      <c r="BQ613" s="22"/>
      <c r="BR613" s="15"/>
      <c r="CF613" s="15"/>
      <c r="CL613" s="22"/>
      <c r="CM613" s="15"/>
      <c r="CR613" s="22"/>
      <c r="CT613" s="15"/>
      <c r="CW613" s="22"/>
      <c r="DA613" s="15"/>
      <c r="DH613" s="15"/>
      <c r="DJ613" s="22"/>
      <c r="DO613" s="15"/>
      <c r="DV613" s="15"/>
      <c r="EC613" s="15"/>
      <c r="EJ613" s="15"/>
      <c r="EQ613" s="15"/>
      <c r="EX613" s="15"/>
      <c r="FE613" s="15"/>
      <c r="FL613" s="15"/>
      <c r="FS613" s="15"/>
      <c r="FZ613" s="15"/>
      <c r="GG613" s="15"/>
      <c r="GN613" s="15"/>
      <c r="GP613" s="22"/>
      <c r="GQ613" s="22"/>
      <c r="GR613" s="22"/>
      <c r="GS613" s="22"/>
      <c r="GT613" s="22"/>
      <c r="GU613" s="15"/>
      <c r="GV613" s="22"/>
      <c r="GW613" s="22"/>
      <c r="GX613" s="22"/>
      <c r="GY613" s="18"/>
      <c r="GZ613" s="18"/>
      <c r="HA613" s="18"/>
      <c r="HB613" s="18"/>
      <c r="HC613" s="18"/>
      <c r="HD613" s="18"/>
      <c r="HE613" s="18"/>
      <c r="HF613" s="18"/>
      <c r="HG613" s="18"/>
      <c r="HH613" s="18"/>
      <c r="HI613" s="18"/>
      <c r="HJ613" s="18"/>
      <c r="HK613" s="18"/>
      <c r="HL613" s="18"/>
      <c r="HM613" s="18"/>
      <c r="HN613" s="18"/>
      <c r="HO613" s="18"/>
      <c r="HP613" s="18"/>
      <c r="HQ613" s="18"/>
      <c r="HR613" s="18"/>
      <c r="HS613" s="18"/>
      <c r="HT613" s="18"/>
      <c r="HU613" s="18"/>
      <c r="HV613" s="18"/>
      <c r="HW613" s="18"/>
      <c r="HX613" s="18"/>
      <c r="HY613" s="18"/>
      <c r="HZ613" s="18"/>
      <c r="IA613" s="18"/>
      <c r="IB613" s="18"/>
      <c r="IC613" s="18"/>
      <c r="ID613" s="18"/>
      <c r="IE613" s="18"/>
      <c r="IF613" s="18"/>
      <c r="IG613" s="18"/>
      <c r="IH613" s="18"/>
      <c r="II613" s="18"/>
      <c r="IJ613" s="18"/>
      <c r="IK613" s="18"/>
      <c r="IL613" s="18"/>
      <c r="IM613" s="18"/>
      <c r="IN613" s="18"/>
      <c r="IO613" s="18"/>
      <c r="IP613" s="18"/>
      <c r="IQ613" s="18"/>
      <c r="IR613" s="18"/>
      <c r="IS613" s="18"/>
      <c r="IT613" s="18"/>
      <c r="IU613" s="18"/>
      <c r="IV613" s="18"/>
      <c r="IW613" s="18"/>
      <c r="IX613" s="18"/>
      <c r="IY613" s="18"/>
      <c r="IZ613" s="18"/>
      <c r="JA613" s="18"/>
      <c r="JB613" s="18"/>
      <c r="JC613" s="18"/>
      <c r="JD613" s="18"/>
      <c r="JE613" s="18"/>
      <c r="JF613" s="18"/>
    </row>
    <row r="614" spans="36:266" x14ac:dyDescent="0.3">
      <c r="AJ614" s="24"/>
      <c r="AK614" s="24"/>
      <c r="AL614" s="20"/>
      <c r="AM614" s="23"/>
      <c r="AN614" s="18"/>
      <c r="AO614" s="24"/>
      <c r="AW614" s="71"/>
      <c r="AX614" s="71"/>
      <c r="AY614" s="71"/>
      <c r="BB614" s="25"/>
      <c r="BC614" s="21"/>
      <c r="BG614" s="18"/>
      <c r="BN614" s="22"/>
      <c r="BO614" s="22"/>
      <c r="BP614" s="22"/>
      <c r="BQ614" s="22"/>
      <c r="BR614" s="15"/>
      <c r="CF614" s="15"/>
      <c r="CL614" s="22"/>
      <c r="CM614" s="15"/>
      <c r="CR614" s="22"/>
      <c r="CT614" s="15"/>
      <c r="CW614" s="22"/>
      <c r="DA614" s="15"/>
      <c r="DH614" s="15"/>
      <c r="DJ614" s="22"/>
      <c r="DO614" s="15"/>
      <c r="DV614" s="15"/>
      <c r="EC614" s="15"/>
      <c r="EJ614" s="15"/>
      <c r="EQ614" s="15"/>
      <c r="EX614" s="15"/>
      <c r="FE614" s="15"/>
      <c r="FL614" s="15"/>
      <c r="FS614" s="15"/>
      <c r="FZ614" s="15"/>
      <c r="GG614" s="15"/>
      <c r="GN614" s="15"/>
      <c r="GP614" s="22"/>
      <c r="GQ614" s="22"/>
      <c r="GR614" s="22"/>
      <c r="GS614" s="22"/>
      <c r="GT614" s="22"/>
      <c r="GU614" s="15"/>
      <c r="GV614" s="22"/>
      <c r="GW614" s="22"/>
      <c r="GX614" s="22"/>
      <c r="GY614" s="18"/>
      <c r="GZ614" s="18"/>
      <c r="HA614" s="18"/>
      <c r="HB614" s="18"/>
      <c r="HC614" s="18"/>
      <c r="HD614" s="18"/>
      <c r="HE614" s="18"/>
      <c r="HF614" s="18"/>
      <c r="HG614" s="18"/>
      <c r="HH614" s="18"/>
      <c r="HI614" s="18"/>
      <c r="HJ614" s="18"/>
      <c r="HK614" s="18"/>
      <c r="HL614" s="18"/>
      <c r="HM614" s="18"/>
      <c r="HN614" s="18"/>
      <c r="HO614" s="18"/>
      <c r="HP614" s="18"/>
      <c r="HQ614" s="18"/>
      <c r="HR614" s="18"/>
      <c r="HS614" s="18"/>
      <c r="HT614" s="18"/>
      <c r="HU614" s="18"/>
      <c r="HV614" s="18"/>
      <c r="HW614" s="18"/>
      <c r="HX614" s="18"/>
      <c r="HY614" s="18"/>
      <c r="HZ614" s="18"/>
      <c r="IA614" s="18"/>
      <c r="IB614" s="18"/>
      <c r="IC614" s="18"/>
      <c r="ID614" s="18"/>
      <c r="IE614" s="18"/>
      <c r="IF614" s="18"/>
      <c r="IG614" s="18"/>
      <c r="IH614" s="18"/>
      <c r="II614" s="18"/>
      <c r="IJ614" s="18"/>
      <c r="IK614" s="18"/>
      <c r="IL614" s="18"/>
      <c r="IM614" s="18"/>
      <c r="IN614" s="18"/>
      <c r="IO614" s="18"/>
      <c r="IP614" s="18"/>
      <c r="IQ614" s="18"/>
      <c r="IR614" s="18"/>
      <c r="IS614" s="18"/>
      <c r="IT614" s="18"/>
      <c r="IU614" s="18"/>
      <c r="IV614" s="18"/>
      <c r="IW614" s="18"/>
      <c r="IX614" s="18"/>
      <c r="IY614" s="18"/>
      <c r="IZ614" s="18"/>
      <c r="JA614" s="18"/>
      <c r="JB614" s="18"/>
      <c r="JC614" s="18"/>
      <c r="JD614" s="18"/>
      <c r="JE614" s="18"/>
      <c r="JF614" s="18"/>
    </row>
    <row r="615" spans="36:266" x14ac:dyDescent="0.3">
      <c r="AJ615" s="24"/>
      <c r="AK615" s="24"/>
      <c r="AL615" s="20"/>
      <c r="AM615" s="23"/>
      <c r="AN615" s="18"/>
      <c r="AO615" s="24"/>
      <c r="AW615" s="71"/>
      <c r="AX615" s="71"/>
      <c r="AY615" s="71"/>
      <c r="BB615" s="25"/>
      <c r="BC615" s="21"/>
      <c r="BG615" s="18"/>
      <c r="BN615" s="22"/>
      <c r="BO615" s="22"/>
      <c r="BP615" s="22"/>
      <c r="BQ615" s="22"/>
      <c r="BR615" s="15"/>
      <c r="CF615" s="15"/>
      <c r="CL615" s="22"/>
      <c r="CM615" s="15"/>
      <c r="CR615" s="22"/>
      <c r="CT615" s="15"/>
      <c r="CW615" s="22"/>
      <c r="DA615" s="15"/>
      <c r="DH615" s="15"/>
      <c r="DJ615" s="22"/>
      <c r="DO615" s="15"/>
      <c r="DV615" s="15"/>
      <c r="EC615" s="15"/>
      <c r="EJ615" s="15"/>
      <c r="EQ615" s="15"/>
      <c r="EX615" s="15"/>
      <c r="FE615" s="15"/>
      <c r="FL615" s="15"/>
      <c r="FS615" s="15"/>
      <c r="FZ615" s="15"/>
      <c r="GG615" s="15"/>
      <c r="GN615" s="15"/>
      <c r="GP615" s="22"/>
      <c r="GQ615" s="22"/>
      <c r="GR615" s="22"/>
      <c r="GS615" s="22"/>
      <c r="GT615" s="22"/>
      <c r="GU615" s="15"/>
      <c r="GV615" s="22"/>
      <c r="GW615" s="22"/>
      <c r="GX615" s="22"/>
      <c r="GY615" s="18"/>
      <c r="GZ615" s="18"/>
      <c r="HA615" s="18"/>
      <c r="HB615" s="18"/>
      <c r="HC615" s="18"/>
      <c r="HD615" s="18"/>
      <c r="HE615" s="18"/>
      <c r="HF615" s="18"/>
      <c r="HG615" s="18"/>
      <c r="HH615" s="18"/>
      <c r="HI615" s="18"/>
      <c r="HJ615" s="18"/>
      <c r="HK615" s="18"/>
      <c r="HL615" s="18"/>
      <c r="HM615" s="18"/>
      <c r="HN615" s="18"/>
      <c r="HO615" s="18"/>
      <c r="HP615" s="18"/>
      <c r="HQ615" s="18"/>
      <c r="HR615" s="18"/>
      <c r="HS615" s="18"/>
      <c r="HT615" s="18"/>
      <c r="HU615" s="18"/>
      <c r="HV615" s="18"/>
      <c r="HW615" s="18"/>
      <c r="HX615" s="18"/>
      <c r="HY615" s="18"/>
      <c r="HZ615" s="18"/>
      <c r="IA615" s="18"/>
      <c r="IB615" s="18"/>
      <c r="IC615" s="18"/>
      <c r="ID615" s="18"/>
      <c r="IE615" s="18"/>
      <c r="IF615" s="18"/>
      <c r="IG615" s="18"/>
      <c r="IH615" s="18"/>
      <c r="II615" s="18"/>
      <c r="IJ615" s="18"/>
      <c r="IK615" s="18"/>
      <c r="IL615" s="18"/>
      <c r="IM615" s="18"/>
      <c r="IN615" s="18"/>
      <c r="IO615" s="18"/>
      <c r="IP615" s="18"/>
      <c r="IQ615" s="18"/>
      <c r="IR615" s="18"/>
      <c r="IS615" s="18"/>
      <c r="IT615" s="18"/>
      <c r="IU615" s="18"/>
      <c r="IV615" s="18"/>
      <c r="IW615" s="18"/>
      <c r="IX615" s="18"/>
      <c r="IY615" s="18"/>
      <c r="IZ615" s="18"/>
      <c r="JA615" s="18"/>
      <c r="JB615" s="18"/>
      <c r="JC615" s="18"/>
      <c r="JD615" s="18"/>
      <c r="JE615" s="18"/>
      <c r="JF615" s="18"/>
    </row>
    <row r="616" spans="36:266" x14ac:dyDescent="0.3">
      <c r="AJ616" s="24"/>
      <c r="AK616" s="24"/>
      <c r="AL616" s="20"/>
      <c r="AM616" s="23"/>
      <c r="AN616" s="18"/>
      <c r="AO616" s="24"/>
      <c r="AW616" s="71"/>
      <c r="AX616" s="71"/>
      <c r="AY616" s="71"/>
      <c r="BB616" s="25"/>
      <c r="BC616" s="21"/>
      <c r="BG616" s="18"/>
      <c r="BN616" s="22"/>
      <c r="BO616" s="22"/>
      <c r="BP616" s="22"/>
      <c r="BQ616" s="22"/>
      <c r="BR616" s="15"/>
      <c r="CF616" s="15"/>
      <c r="CL616" s="22"/>
      <c r="CM616" s="15"/>
      <c r="CR616" s="22"/>
      <c r="CT616" s="15"/>
      <c r="CW616" s="22"/>
      <c r="DA616" s="15"/>
      <c r="DH616" s="15"/>
      <c r="DJ616" s="22"/>
      <c r="DO616" s="15"/>
      <c r="DV616" s="15"/>
      <c r="EC616" s="15"/>
      <c r="EJ616" s="15"/>
      <c r="EQ616" s="15"/>
      <c r="EX616" s="15"/>
      <c r="FE616" s="15"/>
      <c r="FL616" s="15"/>
      <c r="FS616" s="15"/>
      <c r="FZ616" s="15"/>
      <c r="GG616" s="15"/>
      <c r="GN616" s="15"/>
      <c r="GP616" s="22"/>
      <c r="GQ616" s="22"/>
      <c r="GR616" s="22"/>
      <c r="GS616" s="22"/>
      <c r="GT616" s="22"/>
      <c r="GU616" s="15"/>
      <c r="GV616" s="22"/>
      <c r="GW616" s="22"/>
      <c r="GX616" s="22"/>
      <c r="GY616" s="18"/>
      <c r="GZ616" s="18"/>
      <c r="HA616" s="18"/>
      <c r="HB616" s="18"/>
      <c r="HC616" s="18"/>
      <c r="HD616" s="18"/>
      <c r="HE616" s="18"/>
      <c r="HF616" s="18"/>
      <c r="HG616" s="18"/>
      <c r="HH616" s="18"/>
      <c r="HI616" s="18"/>
      <c r="HJ616" s="18"/>
      <c r="HK616" s="18"/>
      <c r="HL616" s="18"/>
      <c r="HM616" s="18"/>
      <c r="HN616" s="18"/>
      <c r="HO616" s="18"/>
      <c r="HP616" s="18"/>
      <c r="HQ616" s="18"/>
      <c r="HR616" s="18"/>
      <c r="HS616" s="18"/>
      <c r="HT616" s="18"/>
      <c r="HU616" s="18"/>
      <c r="HV616" s="18"/>
      <c r="HW616" s="18"/>
      <c r="HX616" s="18"/>
      <c r="HY616" s="18"/>
      <c r="HZ616" s="18"/>
      <c r="IA616" s="18"/>
      <c r="IB616" s="18"/>
      <c r="IC616" s="18"/>
      <c r="ID616" s="18"/>
      <c r="IE616" s="18"/>
      <c r="IF616" s="18"/>
      <c r="IG616" s="18"/>
      <c r="IH616" s="18"/>
      <c r="II616" s="18"/>
      <c r="IJ616" s="18"/>
      <c r="IK616" s="18"/>
      <c r="IL616" s="18"/>
      <c r="IM616" s="18"/>
      <c r="IN616" s="18"/>
      <c r="IO616" s="18"/>
      <c r="IP616" s="18"/>
      <c r="IQ616" s="18"/>
      <c r="IR616" s="18"/>
      <c r="IS616" s="18"/>
      <c r="IT616" s="18"/>
      <c r="IU616" s="18"/>
      <c r="IV616" s="18"/>
      <c r="IW616" s="18"/>
      <c r="IX616" s="18"/>
      <c r="IY616" s="18"/>
      <c r="IZ616" s="18"/>
      <c r="JA616" s="18"/>
      <c r="JB616" s="18"/>
      <c r="JC616" s="18"/>
      <c r="JD616" s="18"/>
      <c r="JE616" s="18"/>
      <c r="JF616" s="18"/>
    </row>
    <row r="617" spans="36:266" x14ac:dyDescent="0.3">
      <c r="AJ617" s="24"/>
      <c r="AK617" s="24"/>
      <c r="AL617" s="20"/>
      <c r="AM617" s="23"/>
      <c r="AN617" s="18"/>
      <c r="AO617" s="24"/>
      <c r="AW617" s="71"/>
      <c r="AX617" s="71"/>
      <c r="AY617" s="71"/>
      <c r="BB617" s="25"/>
      <c r="BC617" s="21"/>
      <c r="BG617" s="18"/>
      <c r="BN617" s="22"/>
      <c r="BO617" s="22"/>
      <c r="BP617" s="22"/>
      <c r="BQ617" s="22"/>
      <c r="BR617" s="15"/>
      <c r="CF617" s="15"/>
      <c r="CL617" s="22"/>
      <c r="CM617" s="15"/>
      <c r="CR617" s="22"/>
      <c r="CT617" s="15"/>
      <c r="CW617" s="22"/>
      <c r="DA617" s="15"/>
      <c r="DH617" s="15"/>
      <c r="DJ617" s="22"/>
      <c r="DO617" s="15"/>
      <c r="DV617" s="15"/>
      <c r="EC617" s="15"/>
      <c r="EJ617" s="15"/>
      <c r="EQ617" s="15"/>
      <c r="EX617" s="15"/>
      <c r="FE617" s="15"/>
      <c r="FL617" s="15"/>
      <c r="FS617" s="15"/>
      <c r="FZ617" s="15"/>
      <c r="GG617" s="15"/>
      <c r="GN617" s="15"/>
      <c r="GP617" s="22"/>
      <c r="GQ617" s="22"/>
      <c r="GR617" s="22"/>
      <c r="GS617" s="22"/>
      <c r="GT617" s="22"/>
      <c r="GU617" s="15"/>
      <c r="GV617" s="22"/>
      <c r="GW617" s="22"/>
      <c r="GX617" s="22"/>
      <c r="GY617" s="18"/>
      <c r="GZ617" s="18"/>
      <c r="HA617" s="18"/>
      <c r="HB617" s="18"/>
      <c r="HC617" s="18"/>
      <c r="HD617" s="18"/>
      <c r="HE617" s="18"/>
      <c r="HF617" s="18"/>
      <c r="HG617" s="18"/>
      <c r="HH617" s="18"/>
      <c r="HI617" s="18"/>
      <c r="HJ617" s="18"/>
      <c r="HK617" s="18"/>
      <c r="HL617" s="18"/>
      <c r="HM617" s="18"/>
      <c r="HN617" s="18"/>
      <c r="HO617" s="18"/>
      <c r="HP617" s="18"/>
      <c r="HQ617" s="18"/>
      <c r="HR617" s="18"/>
      <c r="HS617" s="18"/>
      <c r="HT617" s="18"/>
      <c r="HU617" s="18"/>
      <c r="HV617" s="18"/>
      <c r="HW617" s="18"/>
      <c r="HX617" s="18"/>
      <c r="HY617" s="18"/>
      <c r="HZ617" s="18"/>
      <c r="IA617" s="18"/>
      <c r="IB617" s="18"/>
      <c r="IC617" s="18"/>
      <c r="ID617" s="18"/>
      <c r="IE617" s="18"/>
      <c r="IF617" s="18"/>
      <c r="IG617" s="18"/>
      <c r="IH617" s="18"/>
      <c r="II617" s="18"/>
      <c r="IJ617" s="18"/>
      <c r="IK617" s="18"/>
      <c r="IL617" s="18"/>
      <c r="IM617" s="18"/>
      <c r="IN617" s="18"/>
      <c r="IO617" s="18"/>
      <c r="IP617" s="18"/>
      <c r="IQ617" s="18"/>
      <c r="IR617" s="18"/>
      <c r="IS617" s="18"/>
      <c r="IT617" s="18"/>
      <c r="IU617" s="18"/>
      <c r="IV617" s="18"/>
      <c r="IW617" s="18"/>
      <c r="IX617" s="18"/>
      <c r="IY617" s="18"/>
      <c r="IZ617" s="18"/>
      <c r="JA617" s="18"/>
      <c r="JB617" s="18"/>
      <c r="JC617" s="18"/>
      <c r="JD617" s="18"/>
      <c r="JE617" s="18"/>
      <c r="JF617" s="18"/>
    </row>
    <row r="618" spans="36:266" x14ac:dyDescent="0.3">
      <c r="AJ618" s="24"/>
      <c r="AK618" s="24"/>
      <c r="AL618" s="20"/>
      <c r="AM618" s="23"/>
      <c r="AN618" s="18"/>
      <c r="AO618" s="24"/>
      <c r="AW618" s="71"/>
      <c r="AX618" s="71"/>
      <c r="AY618" s="71"/>
      <c r="BB618" s="25"/>
      <c r="BC618" s="21"/>
      <c r="BG618" s="18"/>
      <c r="BN618" s="22"/>
      <c r="BO618" s="22"/>
      <c r="BP618" s="22"/>
      <c r="BQ618" s="22"/>
      <c r="BR618" s="15"/>
      <c r="CF618" s="15"/>
      <c r="CL618" s="22"/>
      <c r="CM618" s="15"/>
      <c r="CR618" s="22"/>
      <c r="CT618" s="15"/>
      <c r="CW618" s="22"/>
      <c r="DA618" s="15"/>
      <c r="DH618" s="15"/>
      <c r="DJ618" s="22"/>
      <c r="DO618" s="15"/>
      <c r="DV618" s="15"/>
      <c r="EC618" s="15"/>
      <c r="EJ618" s="15"/>
      <c r="EQ618" s="15"/>
      <c r="EX618" s="15"/>
      <c r="FE618" s="15"/>
      <c r="FL618" s="15"/>
      <c r="FS618" s="15"/>
      <c r="FZ618" s="15"/>
      <c r="GG618" s="15"/>
      <c r="GN618" s="15"/>
      <c r="GP618" s="22"/>
      <c r="GQ618" s="22"/>
      <c r="GR618" s="22"/>
      <c r="GS618" s="22"/>
      <c r="GT618" s="22"/>
      <c r="GU618" s="15"/>
      <c r="GV618" s="22"/>
      <c r="GW618" s="22"/>
      <c r="GX618" s="22"/>
      <c r="GY618" s="18"/>
      <c r="GZ618" s="18"/>
      <c r="HA618" s="18"/>
      <c r="HB618" s="18"/>
      <c r="HC618" s="18"/>
      <c r="HD618" s="18"/>
      <c r="HE618" s="18"/>
      <c r="HF618" s="18"/>
      <c r="HG618" s="18"/>
      <c r="HH618" s="18"/>
      <c r="HI618" s="18"/>
      <c r="HJ618" s="18"/>
      <c r="HK618" s="18"/>
      <c r="HL618" s="18"/>
      <c r="HM618" s="18"/>
      <c r="HN618" s="18"/>
      <c r="HO618" s="18"/>
      <c r="HP618" s="18"/>
      <c r="HQ618" s="18"/>
      <c r="HR618" s="18"/>
      <c r="HS618" s="18"/>
      <c r="HT618" s="18"/>
      <c r="HU618" s="18"/>
      <c r="HV618" s="18"/>
      <c r="HW618" s="18"/>
      <c r="HX618" s="18"/>
      <c r="HY618" s="18"/>
      <c r="HZ618" s="18"/>
      <c r="IA618" s="18"/>
      <c r="IB618" s="18"/>
      <c r="IC618" s="18"/>
      <c r="ID618" s="18"/>
      <c r="IE618" s="18"/>
      <c r="IF618" s="18"/>
      <c r="IG618" s="18"/>
      <c r="IH618" s="18"/>
      <c r="II618" s="18"/>
      <c r="IJ618" s="18"/>
      <c r="IK618" s="18"/>
      <c r="IL618" s="18"/>
      <c r="IM618" s="18"/>
      <c r="IN618" s="18"/>
      <c r="IO618" s="18"/>
      <c r="IP618" s="18"/>
      <c r="IQ618" s="18"/>
      <c r="IR618" s="18"/>
      <c r="IS618" s="18"/>
      <c r="IT618" s="18"/>
      <c r="IU618" s="18"/>
      <c r="IV618" s="18"/>
      <c r="IW618" s="18"/>
      <c r="IX618" s="18"/>
      <c r="IY618" s="18"/>
      <c r="IZ618" s="18"/>
      <c r="JA618" s="18"/>
      <c r="JB618" s="18"/>
      <c r="JC618" s="18"/>
      <c r="JD618" s="18"/>
      <c r="JE618" s="18"/>
      <c r="JF618" s="18"/>
    </row>
    <row r="619" spans="36:266" x14ac:dyDescent="0.3">
      <c r="AJ619" s="24"/>
      <c r="AK619" s="24"/>
      <c r="AL619" s="20"/>
      <c r="AM619" s="23"/>
      <c r="AN619" s="18"/>
      <c r="AO619" s="24"/>
      <c r="AW619" s="71"/>
      <c r="AX619" s="71"/>
      <c r="AY619" s="71"/>
      <c r="BB619" s="25"/>
      <c r="BC619" s="21"/>
      <c r="BG619" s="18"/>
      <c r="BN619" s="22"/>
      <c r="BO619" s="22"/>
      <c r="BP619" s="22"/>
      <c r="BQ619" s="22"/>
      <c r="BR619" s="15"/>
      <c r="CF619" s="15"/>
      <c r="CL619" s="22"/>
      <c r="CM619" s="15"/>
      <c r="CR619" s="22"/>
      <c r="CT619" s="15"/>
      <c r="CW619" s="22"/>
      <c r="DA619" s="15"/>
      <c r="DH619" s="15"/>
      <c r="DJ619" s="22"/>
      <c r="DO619" s="15"/>
      <c r="DV619" s="15"/>
      <c r="EC619" s="15"/>
      <c r="EJ619" s="15"/>
      <c r="EQ619" s="15"/>
      <c r="EX619" s="15"/>
      <c r="FE619" s="15"/>
      <c r="FL619" s="15"/>
      <c r="FS619" s="15"/>
      <c r="FZ619" s="15"/>
      <c r="GG619" s="15"/>
      <c r="GN619" s="15"/>
      <c r="GP619" s="22"/>
      <c r="GQ619" s="22"/>
      <c r="GR619" s="22"/>
      <c r="GS619" s="22"/>
      <c r="GT619" s="22"/>
      <c r="GU619" s="15"/>
      <c r="GV619" s="22"/>
      <c r="GW619" s="22"/>
      <c r="GX619" s="22"/>
      <c r="GY619" s="18"/>
      <c r="GZ619" s="18"/>
      <c r="HA619" s="18"/>
      <c r="HB619" s="18"/>
      <c r="HC619" s="18"/>
      <c r="HD619" s="18"/>
      <c r="HE619" s="18"/>
      <c r="HF619" s="18"/>
      <c r="HG619" s="18"/>
      <c r="HH619" s="18"/>
      <c r="HI619" s="18"/>
      <c r="HJ619" s="18"/>
      <c r="HK619" s="18"/>
      <c r="HL619" s="18"/>
      <c r="HM619" s="18"/>
      <c r="HN619" s="18"/>
      <c r="HO619" s="18"/>
      <c r="HP619" s="18"/>
      <c r="HQ619" s="18"/>
      <c r="HR619" s="18"/>
      <c r="HS619" s="18"/>
      <c r="HT619" s="18"/>
      <c r="HU619" s="18"/>
      <c r="HV619" s="18"/>
      <c r="HW619" s="18"/>
      <c r="HX619" s="18"/>
      <c r="HY619" s="18"/>
      <c r="HZ619" s="18"/>
      <c r="IA619" s="18"/>
      <c r="IB619" s="18"/>
      <c r="IC619" s="18"/>
      <c r="ID619" s="18"/>
      <c r="IE619" s="18"/>
      <c r="IF619" s="18"/>
      <c r="IG619" s="18"/>
      <c r="IH619" s="18"/>
      <c r="II619" s="18"/>
      <c r="IJ619" s="18"/>
      <c r="IK619" s="18"/>
      <c r="IL619" s="18"/>
      <c r="IM619" s="18"/>
      <c r="IN619" s="18"/>
      <c r="IO619" s="18"/>
      <c r="IP619" s="18"/>
      <c r="IQ619" s="18"/>
      <c r="IR619" s="18"/>
      <c r="IS619" s="18"/>
      <c r="IT619" s="18"/>
      <c r="IU619" s="18"/>
      <c r="IV619" s="18"/>
      <c r="IW619" s="18"/>
      <c r="IX619" s="18"/>
      <c r="IY619" s="18"/>
      <c r="IZ619" s="18"/>
      <c r="JA619" s="18"/>
      <c r="JB619" s="18"/>
      <c r="JC619" s="18"/>
      <c r="JD619" s="18"/>
      <c r="JE619" s="18"/>
      <c r="JF619" s="18"/>
    </row>
    <row r="620" spans="36:266" x14ac:dyDescent="0.3">
      <c r="AJ620" s="24"/>
      <c r="AK620" s="24"/>
      <c r="AL620" s="20"/>
      <c r="AM620" s="23"/>
      <c r="AN620" s="18"/>
      <c r="AO620" s="24"/>
      <c r="AW620" s="71"/>
      <c r="AX620" s="71"/>
      <c r="AY620" s="71"/>
      <c r="BB620" s="25"/>
      <c r="BC620" s="21"/>
      <c r="BG620" s="18"/>
      <c r="BN620" s="22"/>
      <c r="BO620" s="22"/>
      <c r="BP620" s="22"/>
      <c r="BQ620" s="22"/>
      <c r="BR620" s="15"/>
      <c r="CF620" s="15"/>
      <c r="CL620" s="22"/>
      <c r="CM620" s="15"/>
      <c r="CR620" s="22"/>
      <c r="CT620" s="15"/>
      <c r="CW620" s="22"/>
      <c r="DA620" s="15"/>
      <c r="DH620" s="15"/>
      <c r="DJ620" s="22"/>
      <c r="DO620" s="15"/>
      <c r="DV620" s="15"/>
      <c r="EC620" s="15"/>
      <c r="EJ620" s="15"/>
      <c r="EQ620" s="15"/>
      <c r="EX620" s="15"/>
      <c r="FE620" s="15"/>
      <c r="FL620" s="15"/>
      <c r="FS620" s="15"/>
      <c r="FZ620" s="15"/>
      <c r="GG620" s="15"/>
      <c r="GN620" s="15"/>
      <c r="GP620" s="22"/>
      <c r="GQ620" s="22"/>
      <c r="GR620" s="22"/>
      <c r="GS620" s="22"/>
      <c r="GT620" s="22"/>
      <c r="GU620" s="15"/>
      <c r="GV620" s="22"/>
      <c r="GW620" s="22"/>
      <c r="GX620" s="22"/>
      <c r="GY620" s="18"/>
      <c r="GZ620" s="18"/>
      <c r="HA620" s="18"/>
      <c r="HB620" s="18"/>
      <c r="HC620" s="18"/>
      <c r="HD620" s="18"/>
      <c r="HE620" s="18"/>
      <c r="HF620" s="18"/>
      <c r="HG620" s="18"/>
      <c r="HH620" s="18"/>
      <c r="HI620" s="18"/>
      <c r="HJ620" s="18"/>
      <c r="HK620" s="18"/>
      <c r="HL620" s="18"/>
      <c r="HM620" s="18"/>
      <c r="HN620" s="18"/>
      <c r="HO620" s="18"/>
      <c r="HP620" s="18"/>
      <c r="HQ620" s="18"/>
      <c r="HR620" s="18"/>
      <c r="HS620" s="18"/>
      <c r="HT620" s="18"/>
      <c r="HU620" s="18"/>
      <c r="HV620" s="18"/>
      <c r="HW620" s="18"/>
      <c r="HX620" s="18"/>
      <c r="HY620" s="18"/>
      <c r="HZ620" s="18"/>
      <c r="IA620" s="18"/>
      <c r="IB620" s="18"/>
      <c r="IC620" s="18"/>
      <c r="ID620" s="18"/>
      <c r="IE620" s="18"/>
      <c r="IF620" s="18"/>
      <c r="IG620" s="18"/>
      <c r="IH620" s="18"/>
      <c r="II620" s="18"/>
      <c r="IJ620" s="18"/>
      <c r="IK620" s="18"/>
      <c r="IL620" s="18"/>
      <c r="IM620" s="18"/>
      <c r="IN620" s="18"/>
      <c r="IO620" s="18"/>
      <c r="IP620" s="18"/>
      <c r="IQ620" s="18"/>
      <c r="IR620" s="18"/>
      <c r="IS620" s="18"/>
      <c r="IT620" s="18"/>
      <c r="IU620" s="18"/>
      <c r="IV620" s="18"/>
      <c r="IW620" s="18"/>
      <c r="IX620" s="18"/>
      <c r="IY620" s="18"/>
      <c r="IZ620" s="18"/>
      <c r="JA620" s="18"/>
      <c r="JB620" s="18"/>
      <c r="JC620" s="18"/>
      <c r="JD620" s="18"/>
      <c r="JE620" s="18"/>
      <c r="JF620" s="18"/>
    </row>
    <row r="621" spans="36:266" x14ac:dyDescent="0.3">
      <c r="AJ621" s="24"/>
      <c r="AK621" s="24"/>
      <c r="AL621" s="20"/>
      <c r="AM621" s="23"/>
      <c r="AN621" s="18"/>
      <c r="AO621" s="24"/>
      <c r="AW621" s="71"/>
      <c r="AX621" s="71"/>
      <c r="AY621" s="71"/>
      <c r="BB621" s="25"/>
      <c r="BC621" s="21"/>
      <c r="BG621" s="18"/>
      <c r="BN621" s="22"/>
      <c r="BO621" s="22"/>
      <c r="BP621" s="22"/>
      <c r="BQ621" s="22"/>
      <c r="BR621" s="15"/>
      <c r="CF621" s="15"/>
      <c r="CL621" s="22"/>
      <c r="CM621" s="15"/>
      <c r="CR621" s="22"/>
      <c r="CT621" s="15"/>
      <c r="CW621" s="22"/>
      <c r="DA621" s="15"/>
      <c r="DH621" s="15"/>
      <c r="DJ621" s="22"/>
      <c r="DO621" s="15"/>
      <c r="DV621" s="15"/>
      <c r="EC621" s="15"/>
      <c r="EJ621" s="15"/>
      <c r="EQ621" s="15"/>
      <c r="EX621" s="15"/>
      <c r="FE621" s="15"/>
      <c r="FL621" s="15"/>
      <c r="FS621" s="15"/>
      <c r="FZ621" s="15"/>
      <c r="GG621" s="15"/>
      <c r="GN621" s="15"/>
      <c r="GP621" s="22"/>
      <c r="GQ621" s="22"/>
      <c r="GR621" s="22"/>
      <c r="GS621" s="22"/>
      <c r="GT621" s="22"/>
      <c r="GU621" s="15"/>
      <c r="GV621" s="22"/>
      <c r="GW621" s="22"/>
      <c r="GX621" s="22"/>
      <c r="GY621" s="18"/>
      <c r="GZ621" s="18"/>
      <c r="HA621" s="18"/>
      <c r="HB621" s="18"/>
      <c r="HC621" s="18"/>
      <c r="HD621" s="18"/>
      <c r="HE621" s="18"/>
      <c r="HF621" s="18"/>
      <c r="HG621" s="18"/>
      <c r="HH621" s="18"/>
      <c r="HI621" s="18"/>
      <c r="HJ621" s="18"/>
      <c r="HK621" s="18"/>
      <c r="HL621" s="18"/>
      <c r="HM621" s="18"/>
      <c r="HN621" s="18"/>
      <c r="HO621" s="18"/>
      <c r="HP621" s="18"/>
      <c r="HQ621" s="18"/>
      <c r="HR621" s="18"/>
      <c r="HS621" s="18"/>
      <c r="HT621" s="18"/>
      <c r="HU621" s="18"/>
      <c r="HV621" s="18"/>
      <c r="HW621" s="18"/>
      <c r="HX621" s="18"/>
      <c r="HY621" s="18"/>
      <c r="HZ621" s="18"/>
      <c r="IA621" s="18"/>
      <c r="IB621" s="18"/>
      <c r="IC621" s="18"/>
      <c r="ID621" s="18"/>
      <c r="IE621" s="18"/>
      <c r="IF621" s="18"/>
      <c r="IG621" s="18"/>
      <c r="IH621" s="18"/>
      <c r="II621" s="18"/>
      <c r="IJ621" s="18"/>
      <c r="IK621" s="18"/>
      <c r="IL621" s="18"/>
      <c r="IM621" s="18"/>
      <c r="IN621" s="18"/>
      <c r="IO621" s="18"/>
      <c r="IP621" s="18"/>
      <c r="IQ621" s="18"/>
      <c r="IR621" s="18"/>
      <c r="IS621" s="18"/>
      <c r="IT621" s="18"/>
      <c r="IU621" s="18"/>
      <c r="IV621" s="18"/>
      <c r="IW621" s="18"/>
      <c r="IX621" s="18"/>
      <c r="IY621" s="18"/>
      <c r="IZ621" s="18"/>
      <c r="JA621" s="18"/>
      <c r="JB621" s="18"/>
      <c r="JC621" s="18"/>
      <c r="JD621" s="18"/>
      <c r="JE621" s="18"/>
      <c r="JF621" s="18"/>
    </row>
    <row r="622" spans="36:266" x14ac:dyDescent="0.3">
      <c r="AJ622" s="24"/>
      <c r="AK622" s="24"/>
      <c r="AL622" s="20"/>
      <c r="AM622" s="23"/>
      <c r="AN622" s="18"/>
      <c r="AO622" s="24"/>
      <c r="AW622" s="71"/>
      <c r="AX622" s="71"/>
      <c r="AY622" s="71"/>
      <c r="BB622" s="25"/>
      <c r="BC622" s="21"/>
      <c r="BG622" s="18"/>
      <c r="BN622" s="22"/>
      <c r="BO622" s="22"/>
      <c r="BP622" s="22"/>
      <c r="BQ622" s="22"/>
      <c r="BR622" s="15"/>
      <c r="CF622" s="15"/>
      <c r="CL622" s="22"/>
      <c r="CM622" s="15"/>
      <c r="CR622" s="22"/>
      <c r="CT622" s="15"/>
      <c r="CW622" s="22"/>
      <c r="DA622" s="15"/>
      <c r="DH622" s="15"/>
      <c r="DJ622" s="22"/>
      <c r="DO622" s="15"/>
      <c r="DV622" s="15"/>
      <c r="EC622" s="15"/>
      <c r="EJ622" s="15"/>
      <c r="EQ622" s="15"/>
      <c r="EX622" s="15"/>
      <c r="FE622" s="15"/>
      <c r="FL622" s="15"/>
      <c r="FS622" s="15"/>
      <c r="FZ622" s="15"/>
      <c r="GG622" s="15"/>
      <c r="GN622" s="15"/>
      <c r="GP622" s="22"/>
      <c r="GQ622" s="22"/>
      <c r="GR622" s="22"/>
      <c r="GS622" s="22"/>
      <c r="GT622" s="22"/>
      <c r="GU622" s="15"/>
      <c r="GV622" s="22"/>
      <c r="GW622" s="22"/>
      <c r="GX622" s="22"/>
      <c r="GY622" s="18"/>
      <c r="GZ622" s="18"/>
      <c r="HA622" s="18"/>
      <c r="HB622" s="18"/>
      <c r="HC622" s="18"/>
      <c r="HD622" s="18"/>
      <c r="HE622" s="18"/>
      <c r="HF622" s="18"/>
      <c r="HG622" s="18"/>
      <c r="HH622" s="18"/>
      <c r="HI622" s="18"/>
      <c r="HJ622" s="18"/>
      <c r="HK622" s="18"/>
      <c r="HL622" s="18"/>
      <c r="HM622" s="18"/>
      <c r="HN622" s="18"/>
      <c r="HO622" s="18"/>
      <c r="HP622" s="18"/>
      <c r="HQ622" s="18"/>
      <c r="HR622" s="18"/>
      <c r="HS622" s="18"/>
      <c r="HT622" s="18"/>
      <c r="HU622" s="18"/>
      <c r="HV622" s="18"/>
      <c r="HW622" s="18"/>
      <c r="HX622" s="18"/>
      <c r="HY622" s="18"/>
      <c r="HZ622" s="18"/>
      <c r="IA622" s="18"/>
      <c r="IB622" s="18"/>
      <c r="IC622" s="18"/>
      <c r="ID622" s="18"/>
      <c r="IE622" s="18"/>
      <c r="IF622" s="18"/>
      <c r="IG622" s="18"/>
      <c r="IH622" s="18"/>
      <c r="II622" s="18"/>
      <c r="IJ622" s="18"/>
      <c r="IK622" s="18"/>
      <c r="IL622" s="18"/>
      <c r="IM622" s="18"/>
      <c r="IN622" s="18"/>
      <c r="IO622" s="18"/>
      <c r="IP622" s="18"/>
      <c r="IQ622" s="18"/>
      <c r="IR622" s="18"/>
      <c r="IS622" s="18"/>
      <c r="IT622" s="18"/>
      <c r="IU622" s="18"/>
      <c r="IV622" s="18"/>
      <c r="IW622" s="18"/>
      <c r="IX622" s="18"/>
      <c r="IY622" s="18"/>
      <c r="IZ622" s="18"/>
      <c r="JA622" s="18"/>
      <c r="JB622" s="18"/>
      <c r="JC622" s="18"/>
      <c r="JD622" s="18"/>
      <c r="JE622" s="18"/>
      <c r="JF622" s="18"/>
    </row>
    <row r="623" spans="36:266" x14ac:dyDescent="0.3">
      <c r="AJ623" s="24"/>
      <c r="AK623" s="24"/>
      <c r="AL623" s="20"/>
      <c r="AM623" s="23"/>
      <c r="AN623" s="18"/>
      <c r="AO623" s="24"/>
      <c r="AW623" s="71"/>
      <c r="AX623" s="71"/>
      <c r="AY623" s="71"/>
      <c r="BB623" s="25"/>
      <c r="BC623" s="21"/>
      <c r="BG623" s="18"/>
      <c r="BN623" s="22"/>
      <c r="BO623" s="22"/>
      <c r="BP623" s="22"/>
      <c r="BQ623" s="22"/>
      <c r="BR623" s="15"/>
      <c r="CF623" s="15"/>
      <c r="CL623" s="22"/>
      <c r="CM623" s="15"/>
      <c r="CR623" s="22"/>
      <c r="CT623" s="15"/>
      <c r="CW623" s="22"/>
      <c r="DA623" s="15"/>
      <c r="DH623" s="15"/>
      <c r="DJ623" s="22"/>
      <c r="DO623" s="15"/>
      <c r="DV623" s="15"/>
      <c r="EC623" s="15"/>
      <c r="EJ623" s="15"/>
      <c r="EQ623" s="15"/>
      <c r="EX623" s="15"/>
      <c r="FE623" s="15"/>
      <c r="FL623" s="15"/>
      <c r="FS623" s="15"/>
      <c r="FZ623" s="15"/>
      <c r="GG623" s="15"/>
      <c r="GN623" s="15"/>
      <c r="GP623" s="22"/>
      <c r="GQ623" s="22"/>
      <c r="GR623" s="22"/>
      <c r="GS623" s="22"/>
      <c r="GT623" s="22"/>
      <c r="GU623" s="15"/>
      <c r="GV623" s="22"/>
      <c r="GW623" s="22"/>
      <c r="GX623" s="22"/>
      <c r="GY623" s="18"/>
      <c r="GZ623" s="18"/>
      <c r="HA623" s="18"/>
      <c r="HB623" s="18"/>
      <c r="HC623" s="18"/>
      <c r="HD623" s="18"/>
      <c r="HE623" s="18"/>
      <c r="HF623" s="18"/>
      <c r="HG623" s="18"/>
      <c r="HH623" s="18"/>
      <c r="HI623" s="18"/>
      <c r="HJ623" s="18"/>
      <c r="HK623" s="18"/>
      <c r="HL623" s="18"/>
      <c r="HM623" s="18"/>
      <c r="HN623" s="18"/>
      <c r="HO623" s="18"/>
      <c r="HP623" s="18"/>
      <c r="HQ623" s="18"/>
      <c r="HR623" s="18"/>
      <c r="HS623" s="18"/>
      <c r="HT623" s="18"/>
      <c r="HU623" s="18"/>
      <c r="HV623" s="18"/>
      <c r="HW623" s="18"/>
      <c r="HX623" s="18"/>
      <c r="HY623" s="18"/>
      <c r="HZ623" s="18"/>
      <c r="IA623" s="18"/>
      <c r="IB623" s="18"/>
      <c r="IC623" s="18"/>
      <c r="ID623" s="18"/>
      <c r="IE623" s="18"/>
      <c r="IF623" s="18"/>
      <c r="IG623" s="18"/>
      <c r="IH623" s="18"/>
      <c r="II623" s="18"/>
      <c r="IJ623" s="18"/>
      <c r="IK623" s="18"/>
      <c r="IL623" s="18"/>
      <c r="IM623" s="18"/>
      <c r="IN623" s="18"/>
      <c r="IO623" s="18"/>
      <c r="IP623" s="18"/>
      <c r="IQ623" s="18"/>
      <c r="IR623" s="18"/>
      <c r="IS623" s="18"/>
      <c r="IT623" s="18"/>
      <c r="IU623" s="18"/>
      <c r="IV623" s="18"/>
      <c r="IW623" s="18"/>
      <c r="IX623" s="18"/>
      <c r="IY623" s="18"/>
      <c r="IZ623" s="18"/>
      <c r="JA623" s="18"/>
      <c r="JB623" s="18"/>
      <c r="JC623" s="18"/>
      <c r="JD623" s="18"/>
      <c r="JE623" s="18"/>
      <c r="JF623" s="18"/>
    </row>
    <row r="624" spans="36:266" x14ac:dyDescent="0.3">
      <c r="AJ624" s="24"/>
      <c r="AK624" s="24"/>
      <c r="AL624" s="20"/>
      <c r="AM624" s="23"/>
      <c r="AN624" s="18"/>
      <c r="AO624" s="24"/>
      <c r="AW624" s="71"/>
      <c r="AX624" s="71"/>
      <c r="AY624" s="71"/>
      <c r="BB624" s="25"/>
      <c r="BC624" s="21"/>
      <c r="BG624" s="18"/>
      <c r="BN624" s="22"/>
      <c r="BO624" s="22"/>
      <c r="BP624" s="22"/>
      <c r="BQ624" s="22"/>
      <c r="BR624" s="15"/>
      <c r="CF624" s="15"/>
      <c r="CL624" s="22"/>
      <c r="CM624" s="15"/>
      <c r="CR624" s="22"/>
      <c r="CT624" s="15"/>
      <c r="CW624" s="22"/>
      <c r="DA624" s="15"/>
      <c r="DH624" s="15"/>
      <c r="DJ624" s="22"/>
      <c r="DO624" s="15"/>
      <c r="DV624" s="15"/>
      <c r="EC624" s="15"/>
      <c r="EJ624" s="15"/>
      <c r="EQ624" s="15"/>
      <c r="EX624" s="15"/>
      <c r="FE624" s="15"/>
      <c r="FL624" s="15"/>
      <c r="FS624" s="15"/>
      <c r="FZ624" s="15"/>
      <c r="GG624" s="15"/>
      <c r="GN624" s="15"/>
      <c r="GP624" s="22"/>
      <c r="GQ624" s="22"/>
      <c r="GR624" s="22"/>
      <c r="GS624" s="22"/>
      <c r="GT624" s="22"/>
      <c r="GU624" s="15"/>
      <c r="GV624" s="22"/>
      <c r="GW624" s="22"/>
      <c r="GX624" s="22"/>
      <c r="GY624" s="18"/>
      <c r="GZ624" s="18"/>
      <c r="HA624" s="18"/>
      <c r="HB624" s="18"/>
      <c r="HC624" s="18"/>
      <c r="HD624" s="18"/>
      <c r="HE624" s="18"/>
      <c r="HF624" s="18"/>
      <c r="HG624" s="18"/>
      <c r="HH624" s="18"/>
      <c r="HI624" s="18"/>
      <c r="HJ624" s="18"/>
      <c r="HK624" s="18"/>
      <c r="HL624" s="18"/>
      <c r="HM624" s="18"/>
      <c r="HN624" s="18"/>
      <c r="HO624" s="18"/>
      <c r="HP624" s="18"/>
      <c r="HQ624" s="18"/>
      <c r="HR624" s="18"/>
      <c r="HS624" s="18"/>
      <c r="HT624" s="18"/>
      <c r="HU624" s="18"/>
      <c r="HV624" s="18"/>
      <c r="HW624" s="18"/>
      <c r="HX624" s="18"/>
      <c r="HY624" s="18"/>
      <c r="HZ624" s="18"/>
      <c r="IA624" s="18"/>
      <c r="IB624" s="18"/>
      <c r="IC624" s="18"/>
      <c r="ID624" s="18"/>
      <c r="IE624" s="18"/>
      <c r="IF624" s="18"/>
      <c r="IG624" s="18"/>
      <c r="IH624" s="18"/>
      <c r="II624" s="18"/>
      <c r="IJ624" s="18"/>
      <c r="IK624" s="18"/>
      <c r="IL624" s="18"/>
      <c r="IM624" s="18"/>
      <c r="IN624" s="18"/>
      <c r="IO624" s="18"/>
      <c r="IP624" s="18"/>
      <c r="IQ624" s="18"/>
      <c r="IR624" s="18"/>
      <c r="IS624" s="18"/>
      <c r="IT624" s="18"/>
      <c r="IU624" s="18"/>
      <c r="IV624" s="18"/>
      <c r="IW624" s="18"/>
      <c r="IX624" s="18"/>
      <c r="IY624" s="18"/>
      <c r="IZ624" s="18"/>
      <c r="JA624" s="18"/>
      <c r="JB624" s="18"/>
      <c r="JC624" s="18"/>
      <c r="JD624" s="18"/>
      <c r="JE624" s="18"/>
      <c r="JF624" s="18"/>
    </row>
    <row r="625" spans="36:266" x14ac:dyDescent="0.3">
      <c r="AJ625" s="24"/>
      <c r="AK625" s="24"/>
      <c r="AL625" s="20"/>
      <c r="AM625" s="23"/>
      <c r="AN625" s="18"/>
      <c r="AO625" s="24"/>
      <c r="AW625" s="71"/>
      <c r="AX625" s="71"/>
      <c r="AY625" s="71"/>
      <c r="BB625" s="25"/>
      <c r="BC625" s="21"/>
      <c r="BG625" s="18"/>
      <c r="BN625" s="22"/>
      <c r="BO625" s="22"/>
      <c r="BP625" s="22"/>
      <c r="BQ625" s="22"/>
      <c r="BR625" s="15"/>
      <c r="CF625" s="15"/>
      <c r="CL625" s="22"/>
      <c r="CM625" s="15"/>
      <c r="CR625" s="22"/>
      <c r="CT625" s="15"/>
      <c r="CW625" s="22"/>
      <c r="DA625" s="15"/>
      <c r="DH625" s="15"/>
      <c r="DJ625" s="22"/>
      <c r="DO625" s="15"/>
      <c r="DV625" s="15"/>
      <c r="EC625" s="15"/>
      <c r="EJ625" s="15"/>
      <c r="EQ625" s="15"/>
      <c r="EX625" s="15"/>
      <c r="FE625" s="15"/>
      <c r="FL625" s="15"/>
      <c r="FS625" s="15"/>
      <c r="FZ625" s="15"/>
      <c r="GG625" s="15"/>
      <c r="GN625" s="15"/>
      <c r="GP625" s="22"/>
      <c r="GQ625" s="22"/>
      <c r="GR625" s="22"/>
      <c r="GS625" s="22"/>
      <c r="GT625" s="22"/>
      <c r="GU625" s="15"/>
      <c r="GV625" s="22"/>
      <c r="GW625" s="22"/>
      <c r="GX625" s="22"/>
      <c r="GY625" s="18"/>
      <c r="GZ625" s="18"/>
      <c r="HA625" s="18"/>
      <c r="HB625" s="18"/>
      <c r="HC625" s="18"/>
      <c r="HD625" s="18"/>
      <c r="HE625" s="18"/>
      <c r="HF625" s="18"/>
      <c r="HG625" s="18"/>
      <c r="HH625" s="18"/>
      <c r="HI625" s="18"/>
      <c r="HJ625" s="18"/>
      <c r="HK625" s="18"/>
      <c r="HL625" s="18"/>
      <c r="HM625" s="18"/>
      <c r="HN625" s="18"/>
      <c r="HO625" s="18"/>
      <c r="HP625" s="18"/>
      <c r="HQ625" s="18"/>
      <c r="HR625" s="18"/>
      <c r="HS625" s="18"/>
      <c r="HT625" s="18"/>
      <c r="HU625" s="18"/>
      <c r="HV625" s="18"/>
      <c r="HW625" s="18"/>
      <c r="HX625" s="18"/>
      <c r="HY625" s="18"/>
      <c r="HZ625" s="18"/>
      <c r="IA625" s="18"/>
      <c r="IB625" s="18"/>
      <c r="IC625" s="18"/>
      <c r="ID625" s="18"/>
      <c r="IE625" s="18"/>
      <c r="IF625" s="18"/>
      <c r="IG625" s="18"/>
      <c r="IH625" s="18"/>
      <c r="II625" s="18"/>
      <c r="IJ625" s="18"/>
      <c r="IK625" s="18"/>
      <c r="IL625" s="18"/>
      <c r="IM625" s="18"/>
      <c r="IN625" s="18"/>
      <c r="IO625" s="18"/>
      <c r="IP625" s="18"/>
      <c r="IQ625" s="18"/>
      <c r="IR625" s="18"/>
      <c r="IS625" s="18"/>
      <c r="IT625" s="18"/>
      <c r="IU625" s="18"/>
      <c r="IV625" s="18"/>
      <c r="IW625" s="18"/>
      <c r="IX625" s="18"/>
      <c r="IY625" s="18"/>
      <c r="IZ625" s="18"/>
      <c r="JA625" s="18"/>
      <c r="JB625" s="18"/>
      <c r="JC625" s="18"/>
      <c r="JD625" s="18"/>
      <c r="JE625" s="18"/>
      <c r="JF625" s="18"/>
    </row>
    <row r="626" spans="36:266" x14ac:dyDescent="0.3">
      <c r="AJ626" s="24"/>
      <c r="AK626" s="24"/>
      <c r="AL626" s="20"/>
      <c r="AM626" s="23"/>
      <c r="AN626" s="18"/>
      <c r="AO626" s="24"/>
      <c r="AW626" s="71"/>
      <c r="AX626" s="71"/>
      <c r="AY626" s="71"/>
      <c r="BB626" s="25"/>
      <c r="BC626" s="21"/>
      <c r="BG626" s="18"/>
      <c r="BN626" s="22"/>
      <c r="BO626" s="22"/>
      <c r="BP626" s="22"/>
      <c r="BQ626" s="22"/>
      <c r="BR626" s="15"/>
      <c r="CF626" s="15"/>
      <c r="CL626" s="22"/>
      <c r="CM626" s="15"/>
      <c r="CR626" s="22"/>
      <c r="CT626" s="15"/>
      <c r="CW626" s="22"/>
      <c r="DA626" s="15"/>
      <c r="DH626" s="15"/>
      <c r="DJ626" s="22"/>
      <c r="DO626" s="15"/>
      <c r="DV626" s="15"/>
      <c r="EC626" s="15"/>
      <c r="EJ626" s="15"/>
      <c r="EQ626" s="15"/>
      <c r="EX626" s="15"/>
      <c r="FE626" s="15"/>
      <c r="FL626" s="15"/>
      <c r="FS626" s="15"/>
      <c r="FZ626" s="15"/>
      <c r="GG626" s="15"/>
      <c r="GN626" s="15"/>
      <c r="GP626" s="22"/>
      <c r="GQ626" s="22"/>
      <c r="GR626" s="22"/>
      <c r="GS626" s="22"/>
      <c r="GT626" s="22"/>
      <c r="GU626" s="15"/>
      <c r="GV626" s="22"/>
      <c r="GW626" s="22"/>
      <c r="GX626" s="22"/>
      <c r="GY626" s="18"/>
      <c r="GZ626" s="18"/>
      <c r="HA626" s="18"/>
      <c r="HB626" s="18"/>
      <c r="HC626" s="18"/>
      <c r="HD626" s="18"/>
      <c r="HE626" s="18"/>
      <c r="HF626" s="18"/>
      <c r="HG626" s="18"/>
      <c r="HH626" s="18"/>
      <c r="HI626" s="18"/>
      <c r="HJ626" s="18"/>
      <c r="HK626" s="18"/>
      <c r="HL626" s="18"/>
      <c r="HM626" s="18"/>
      <c r="HN626" s="18"/>
      <c r="HO626" s="18"/>
      <c r="HP626" s="18"/>
      <c r="HQ626" s="18"/>
      <c r="HR626" s="18"/>
      <c r="HS626" s="18"/>
      <c r="HT626" s="18"/>
      <c r="HU626" s="18"/>
      <c r="HV626" s="18"/>
      <c r="HW626" s="18"/>
      <c r="HX626" s="18"/>
      <c r="HY626" s="18"/>
      <c r="HZ626" s="18"/>
      <c r="IA626" s="18"/>
      <c r="IB626" s="18"/>
      <c r="IC626" s="18"/>
      <c r="ID626" s="18"/>
      <c r="IE626" s="18"/>
      <c r="IF626" s="18"/>
      <c r="IG626" s="18"/>
      <c r="IH626" s="18"/>
      <c r="II626" s="18"/>
      <c r="IJ626" s="18"/>
      <c r="IK626" s="18"/>
      <c r="IL626" s="18"/>
      <c r="IM626" s="18"/>
      <c r="IN626" s="18"/>
      <c r="IO626" s="18"/>
      <c r="IP626" s="18"/>
      <c r="IQ626" s="18"/>
      <c r="IR626" s="18"/>
      <c r="IS626" s="18"/>
      <c r="IT626" s="18"/>
      <c r="IU626" s="18"/>
      <c r="IV626" s="18"/>
      <c r="IW626" s="18"/>
      <c r="IX626" s="18"/>
      <c r="IY626" s="18"/>
      <c r="IZ626" s="18"/>
      <c r="JA626" s="18"/>
      <c r="JB626" s="18"/>
      <c r="JC626" s="18"/>
      <c r="JD626" s="18"/>
      <c r="JE626" s="18"/>
      <c r="JF626" s="18"/>
    </row>
    <row r="627" spans="36:266" x14ac:dyDescent="0.3">
      <c r="AJ627" s="24"/>
      <c r="AK627" s="24"/>
      <c r="AL627" s="20"/>
      <c r="AM627" s="23"/>
      <c r="AN627" s="18"/>
      <c r="AO627" s="24"/>
      <c r="AW627" s="71"/>
      <c r="AX627" s="71"/>
      <c r="AY627" s="71"/>
      <c r="BB627" s="25"/>
      <c r="BC627" s="21"/>
      <c r="BG627" s="18"/>
      <c r="BN627" s="22"/>
      <c r="BO627" s="22"/>
      <c r="BP627" s="22"/>
      <c r="BQ627" s="22"/>
      <c r="BR627" s="15"/>
      <c r="CF627" s="15"/>
      <c r="CL627" s="22"/>
      <c r="CM627" s="15"/>
      <c r="CR627" s="22"/>
      <c r="CT627" s="15"/>
      <c r="CW627" s="22"/>
      <c r="DA627" s="15"/>
      <c r="DH627" s="15"/>
      <c r="DJ627" s="22"/>
      <c r="DO627" s="15"/>
      <c r="DV627" s="15"/>
      <c r="EC627" s="15"/>
      <c r="EJ627" s="15"/>
      <c r="EQ627" s="15"/>
      <c r="EX627" s="15"/>
      <c r="FE627" s="15"/>
      <c r="FL627" s="15"/>
      <c r="FS627" s="15"/>
      <c r="FZ627" s="15"/>
      <c r="GG627" s="15"/>
      <c r="GN627" s="15"/>
      <c r="GP627" s="22"/>
      <c r="GQ627" s="22"/>
      <c r="GR627" s="22"/>
      <c r="GS627" s="22"/>
      <c r="GT627" s="22"/>
      <c r="GU627" s="15"/>
      <c r="GV627" s="22"/>
      <c r="GW627" s="22"/>
      <c r="GX627" s="22"/>
      <c r="GY627" s="18"/>
      <c r="GZ627" s="18"/>
      <c r="HA627" s="18"/>
      <c r="HB627" s="18"/>
      <c r="HC627" s="18"/>
      <c r="HD627" s="18"/>
      <c r="HE627" s="18"/>
      <c r="HF627" s="18"/>
      <c r="HG627" s="18"/>
      <c r="HH627" s="18"/>
      <c r="HI627" s="18"/>
      <c r="HJ627" s="18"/>
      <c r="HK627" s="18"/>
      <c r="HL627" s="18"/>
      <c r="HM627" s="18"/>
      <c r="HN627" s="18"/>
      <c r="HO627" s="18"/>
      <c r="HP627" s="18"/>
      <c r="HQ627" s="18"/>
      <c r="HR627" s="18"/>
      <c r="HS627" s="18"/>
      <c r="HT627" s="18"/>
      <c r="HU627" s="18"/>
      <c r="HV627" s="18"/>
      <c r="HW627" s="18"/>
      <c r="HX627" s="18"/>
      <c r="HY627" s="18"/>
      <c r="HZ627" s="18"/>
      <c r="IA627" s="18"/>
      <c r="IB627" s="18"/>
      <c r="IC627" s="18"/>
      <c r="ID627" s="18"/>
      <c r="IE627" s="18"/>
      <c r="IF627" s="18"/>
      <c r="IG627" s="18"/>
      <c r="IH627" s="18"/>
      <c r="II627" s="18"/>
      <c r="IJ627" s="18"/>
      <c r="IK627" s="18"/>
      <c r="IL627" s="18"/>
      <c r="IM627" s="18"/>
      <c r="IN627" s="18"/>
      <c r="IO627" s="18"/>
      <c r="IP627" s="18"/>
      <c r="IQ627" s="18"/>
      <c r="IR627" s="18"/>
      <c r="IS627" s="18"/>
      <c r="IT627" s="18"/>
      <c r="IU627" s="18"/>
      <c r="IV627" s="18"/>
      <c r="IW627" s="18"/>
      <c r="IX627" s="18"/>
      <c r="IY627" s="18"/>
      <c r="IZ627" s="18"/>
      <c r="JA627" s="18"/>
      <c r="JB627" s="18"/>
      <c r="JC627" s="18"/>
      <c r="JD627" s="18"/>
      <c r="JE627" s="18"/>
      <c r="JF627" s="18"/>
    </row>
    <row r="628" spans="36:266" x14ac:dyDescent="0.3">
      <c r="AJ628" s="24"/>
      <c r="AK628" s="24"/>
      <c r="AL628" s="20"/>
      <c r="AM628" s="23"/>
      <c r="AN628" s="18"/>
      <c r="AO628" s="24"/>
      <c r="AW628" s="71"/>
      <c r="AX628" s="71"/>
      <c r="AY628" s="71"/>
      <c r="BB628" s="25"/>
      <c r="BC628" s="21"/>
      <c r="BG628" s="18"/>
      <c r="BN628" s="22"/>
      <c r="BO628" s="22"/>
      <c r="BP628" s="22"/>
      <c r="BQ628" s="22"/>
      <c r="BR628" s="15"/>
      <c r="CF628" s="15"/>
      <c r="CL628" s="22"/>
      <c r="CM628" s="15"/>
      <c r="CR628" s="22"/>
      <c r="CT628" s="15"/>
      <c r="CW628" s="22"/>
      <c r="DA628" s="15"/>
      <c r="DH628" s="15"/>
      <c r="DJ628" s="22"/>
      <c r="DO628" s="15"/>
      <c r="DV628" s="15"/>
      <c r="EC628" s="15"/>
      <c r="EJ628" s="15"/>
      <c r="EQ628" s="15"/>
      <c r="EX628" s="15"/>
      <c r="FE628" s="15"/>
      <c r="FL628" s="15"/>
      <c r="FS628" s="15"/>
      <c r="FZ628" s="15"/>
      <c r="GG628" s="15"/>
      <c r="GN628" s="15"/>
      <c r="GP628" s="22"/>
      <c r="GQ628" s="22"/>
      <c r="GR628" s="22"/>
      <c r="GS628" s="22"/>
      <c r="GT628" s="22"/>
      <c r="GU628" s="15"/>
      <c r="GV628" s="22"/>
      <c r="GW628" s="22"/>
      <c r="GX628" s="22"/>
      <c r="GY628" s="18"/>
      <c r="GZ628" s="18"/>
      <c r="HA628" s="18"/>
      <c r="HB628" s="18"/>
      <c r="HC628" s="18"/>
      <c r="HD628" s="18"/>
      <c r="HE628" s="18"/>
      <c r="HF628" s="18"/>
      <c r="HG628" s="18"/>
      <c r="HH628" s="18"/>
      <c r="HI628" s="18"/>
      <c r="HJ628" s="18"/>
      <c r="HK628" s="18"/>
      <c r="HL628" s="18"/>
      <c r="HM628" s="18"/>
      <c r="HN628" s="18"/>
      <c r="HO628" s="18"/>
      <c r="HP628" s="18"/>
      <c r="HQ628" s="18"/>
      <c r="HR628" s="18"/>
      <c r="HS628" s="18"/>
      <c r="HT628" s="18"/>
      <c r="HU628" s="18"/>
      <c r="HV628" s="18"/>
      <c r="HW628" s="18"/>
      <c r="HX628" s="18"/>
      <c r="HY628" s="18"/>
      <c r="HZ628" s="18"/>
      <c r="IA628" s="18"/>
      <c r="IB628" s="18"/>
      <c r="IC628" s="18"/>
      <c r="ID628" s="18"/>
      <c r="IE628" s="18"/>
      <c r="IF628" s="18"/>
      <c r="IG628" s="18"/>
      <c r="IH628" s="18"/>
      <c r="II628" s="18"/>
      <c r="IJ628" s="18"/>
      <c r="IK628" s="18"/>
      <c r="IL628" s="18"/>
      <c r="IM628" s="18"/>
      <c r="IN628" s="18"/>
      <c r="IO628" s="18"/>
      <c r="IP628" s="18"/>
      <c r="IQ628" s="18"/>
      <c r="IR628" s="18"/>
      <c r="IS628" s="18"/>
      <c r="IT628" s="18"/>
      <c r="IU628" s="18"/>
      <c r="IV628" s="18"/>
      <c r="IW628" s="18"/>
      <c r="IX628" s="18"/>
      <c r="IY628" s="18"/>
      <c r="IZ628" s="18"/>
      <c r="JA628" s="18"/>
      <c r="JB628" s="18"/>
      <c r="JC628" s="18"/>
      <c r="JD628" s="18"/>
      <c r="JE628" s="18"/>
      <c r="JF628" s="18"/>
    </row>
    <row r="629" spans="36:266" x14ac:dyDescent="0.3">
      <c r="AJ629" s="24"/>
      <c r="AK629" s="24"/>
      <c r="AL629" s="20"/>
      <c r="AM629" s="23"/>
      <c r="AN629" s="18"/>
      <c r="AO629" s="24"/>
      <c r="AW629" s="71"/>
      <c r="AX629" s="71"/>
      <c r="AY629" s="71"/>
      <c r="BB629" s="25"/>
      <c r="BC629" s="21"/>
      <c r="BG629" s="18"/>
      <c r="BN629" s="22"/>
      <c r="BO629" s="22"/>
      <c r="BP629" s="22"/>
      <c r="BQ629" s="22"/>
      <c r="BR629" s="15"/>
      <c r="CF629" s="15"/>
      <c r="CL629" s="22"/>
      <c r="CM629" s="15"/>
      <c r="CR629" s="22"/>
      <c r="CT629" s="15"/>
      <c r="CW629" s="22"/>
      <c r="DA629" s="15"/>
      <c r="DH629" s="15"/>
      <c r="DJ629" s="22"/>
      <c r="DO629" s="15"/>
      <c r="DV629" s="15"/>
      <c r="EC629" s="15"/>
      <c r="EJ629" s="15"/>
      <c r="EQ629" s="15"/>
      <c r="EX629" s="15"/>
      <c r="FE629" s="15"/>
      <c r="FL629" s="15"/>
      <c r="FS629" s="15"/>
      <c r="FZ629" s="15"/>
      <c r="GG629" s="15"/>
      <c r="GN629" s="15"/>
      <c r="GP629" s="22"/>
      <c r="GQ629" s="22"/>
      <c r="GR629" s="22"/>
      <c r="GS629" s="22"/>
      <c r="GT629" s="22"/>
      <c r="GU629" s="15"/>
      <c r="GV629" s="22"/>
      <c r="GW629" s="22"/>
      <c r="GX629" s="22"/>
      <c r="GY629" s="18"/>
      <c r="GZ629" s="18"/>
      <c r="HA629" s="18"/>
      <c r="HB629" s="18"/>
      <c r="HC629" s="18"/>
      <c r="HD629" s="18"/>
      <c r="HE629" s="18"/>
      <c r="HF629" s="18"/>
      <c r="HG629" s="18"/>
      <c r="HH629" s="18"/>
      <c r="HI629" s="18"/>
      <c r="HJ629" s="18"/>
      <c r="HK629" s="18"/>
      <c r="HL629" s="18"/>
      <c r="HM629" s="18"/>
      <c r="HN629" s="18"/>
      <c r="HO629" s="18"/>
      <c r="HP629" s="18"/>
      <c r="HQ629" s="18"/>
      <c r="HR629" s="18"/>
      <c r="HS629" s="18"/>
      <c r="HT629" s="18"/>
      <c r="HU629" s="18"/>
      <c r="HV629" s="18"/>
      <c r="HW629" s="18"/>
      <c r="HX629" s="18"/>
      <c r="HY629" s="18"/>
      <c r="HZ629" s="18"/>
      <c r="IA629" s="18"/>
      <c r="IB629" s="18"/>
      <c r="IC629" s="18"/>
      <c r="ID629" s="18"/>
      <c r="IE629" s="18"/>
      <c r="IF629" s="18"/>
      <c r="IG629" s="18"/>
      <c r="IH629" s="18"/>
      <c r="II629" s="18"/>
      <c r="IJ629" s="18"/>
      <c r="IK629" s="18"/>
      <c r="IL629" s="18"/>
      <c r="IM629" s="18"/>
      <c r="IN629" s="18"/>
      <c r="IO629" s="18"/>
      <c r="IP629" s="18"/>
      <c r="IQ629" s="18"/>
      <c r="IR629" s="18"/>
      <c r="IS629" s="18"/>
      <c r="IT629" s="18"/>
      <c r="IU629" s="18"/>
      <c r="IV629" s="18"/>
      <c r="IW629" s="18"/>
      <c r="IX629" s="18"/>
      <c r="IY629" s="18"/>
      <c r="IZ629" s="18"/>
      <c r="JA629" s="18"/>
      <c r="JB629" s="18"/>
      <c r="JC629" s="18"/>
      <c r="JD629" s="18"/>
      <c r="JE629" s="18"/>
      <c r="JF629" s="18"/>
    </row>
    <row r="630" spans="36:266" x14ac:dyDescent="0.3">
      <c r="AJ630" s="24"/>
      <c r="AK630" s="24"/>
      <c r="AL630" s="20"/>
      <c r="AM630" s="23"/>
      <c r="AN630" s="18"/>
      <c r="AO630" s="24"/>
      <c r="AW630" s="71"/>
      <c r="AX630" s="71"/>
      <c r="AY630" s="71"/>
      <c r="BB630" s="25"/>
      <c r="BC630" s="21"/>
      <c r="BG630" s="18"/>
      <c r="BN630" s="22"/>
      <c r="BO630" s="22"/>
      <c r="BP630" s="22"/>
      <c r="BQ630" s="22"/>
      <c r="BR630" s="15"/>
      <c r="CF630" s="15"/>
      <c r="CL630" s="22"/>
      <c r="CM630" s="15"/>
      <c r="CR630" s="22"/>
      <c r="CT630" s="15"/>
      <c r="CW630" s="22"/>
      <c r="DA630" s="15"/>
      <c r="DH630" s="15"/>
      <c r="DJ630" s="22"/>
      <c r="DO630" s="15"/>
      <c r="DV630" s="15"/>
      <c r="EC630" s="15"/>
      <c r="EJ630" s="15"/>
      <c r="EQ630" s="15"/>
      <c r="EX630" s="15"/>
      <c r="FE630" s="15"/>
      <c r="FL630" s="15"/>
      <c r="FS630" s="15"/>
      <c r="FZ630" s="15"/>
      <c r="GG630" s="15"/>
      <c r="GN630" s="15"/>
      <c r="GP630" s="22"/>
      <c r="GQ630" s="22"/>
      <c r="GR630" s="22"/>
      <c r="GS630" s="22"/>
      <c r="GT630" s="22"/>
      <c r="GU630" s="15"/>
      <c r="GV630" s="22"/>
      <c r="GW630" s="22"/>
      <c r="GX630" s="22"/>
      <c r="GY630" s="18"/>
      <c r="GZ630" s="18"/>
      <c r="HA630" s="18"/>
      <c r="HB630" s="18"/>
      <c r="HC630" s="18"/>
      <c r="HD630" s="18"/>
      <c r="HE630" s="18"/>
      <c r="HF630" s="18"/>
      <c r="HG630" s="18"/>
      <c r="HH630" s="18"/>
      <c r="HI630" s="18"/>
      <c r="HJ630" s="18"/>
      <c r="HK630" s="18"/>
      <c r="HL630" s="18"/>
      <c r="HM630" s="18"/>
      <c r="HN630" s="18"/>
      <c r="HO630" s="18"/>
      <c r="HP630" s="18"/>
      <c r="HQ630" s="18"/>
      <c r="HR630" s="18"/>
      <c r="HS630" s="18"/>
      <c r="HT630" s="18"/>
      <c r="HU630" s="18"/>
      <c r="HV630" s="18"/>
      <c r="HW630" s="18"/>
      <c r="HX630" s="18"/>
      <c r="HY630" s="18"/>
      <c r="HZ630" s="18"/>
      <c r="IA630" s="18"/>
      <c r="IB630" s="18"/>
      <c r="IC630" s="18"/>
      <c r="ID630" s="18"/>
      <c r="IE630" s="18"/>
      <c r="IF630" s="18"/>
      <c r="IG630" s="18"/>
      <c r="IH630" s="18"/>
      <c r="II630" s="18"/>
      <c r="IJ630" s="18"/>
      <c r="IK630" s="18"/>
      <c r="IL630" s="18"/>
      <c r="IM630" s="18"/>
      <c r="IN630" s="18"/>
      <c r="IO630" s="18"/>
      <c r="IP630" s="18"/>
      <c r="IQ630" s="18"/>
      <c r="IR630" s="18"/>
      <c r="IS630" s="18"/>
      <c r="IT630" s="18"/>
      <c r="IU630" s="18"/>
      <c r="IV630" s="18"/>
      <c r="IW630" s="18"/>
      <c r="IX630" s="18"/>
      <c r="IY630" s="18"/>
      <c r="IZ630" s="18"/>
      <c r="JA630" s="18"/>
      <c r="JB630" s="18"/>
      <c r="JC630" s="18"/>
      <c r="JD630" s="18"/>
      <c r="JE630" s="18"/>
      <c r="JF630" s="18"/>
    </row>
    <row r="631" spans="36:266" x14ac:dyDescent="0.3">
      <c r="AJ631" s="24"/>
      <c r="AK631" s="24"/>
      <c r="AL631" s="20"/>
      <c r="AM631" s="23"/>
      <c r="AN631" s="18"/>
      <c r="AO631" s="24"/>
      <c r="AW631" s="71"/>
      <c r="AX631" s="71"/>
      <c r="AY631" s="71"/>
      <c r="BB631" s="25"/>
      <c r="BC631" s="21"/>
      <c r="BG631" s="18"/>
      <c r="BN631" s="22"/>
      <c r="BO631" s="22"/>
      <c r="BP631" s="22"/>
      <c r="BQ631" s="22"/>
      <c r="BR631" s="15"/>
      <c r="CF631" s="15"/>
      <c r="CL631" s="22"/>
      <c r="CM631" s="15"/>
      <c r="CR631" s="22"/>
      <c r="CT631" s="15"/>
      <c r="CW631" s="22"/>
      <c r="DA631" s="15"/>
      <c r="DH631" s="15"/>
      <c r="DJ631" s="22"/>
      <c r="DO631" s="15"/>
      <c r="DV631" s="15"/>
      <c r="EC631" s="15"/>
      <c r="EJ631" s="15"/>
      <c r="EQ631" s="15"/>
      <c r="EX631" s="15"/>
      <c r="FE631" s="15"/>
      <c r="FL631" s="15"/>
      <c r="FS631" s="15"/>
      <c r="FZ631" s="15"/>
      <c r="GG631" s="15"/>
      <c r="GN631" s="15"/>
      <c r="GP631" s="22"/>
      <c r="GQ631" s="22"/>
      <c r="GR631" s="22"/>
      <c r="GS631" s="22"/>
      <c r="GT631" s="22"/>
      <c r="GU631" s="15"/>
      <c r="GV631" s="22"/>
      <c r="GW631" s="22"/>
      <c r="GX631" s="22"/>
      <c r="GY631" s="18"/>
      <c r="GZ631" s="18"/>
      <c r="HA631" s="18"/>
      <c r="HB631" s="18"/>
      <c r="HC631" s="18"/>
      <c r="HD631" s="18"/>
      <c r="HE631" s="18"/>
      <c r="HF631" s="18"/>
      <c r="HG631" s="18"/>
      <c r="HH631" s="18"/>
      <c r="HI631" s="18"/>
      <c r="HJ631" s="18"/>
      <c r="HK631" s="18"/>
      <c r="HL631" s="18"/>
      <c r="HM631" s="18"/>
      <c r="HN631" s="18"/>
      <c r="HO631" s="18"/>
      <c r="HP631" s="18"/>
      <c r="HQ631" s="18"/>
      <c r="HR631" s="18"/>
      <c r="HS631" s="18"/>
      <c r="HT631" s="18"/>
      <c r="HU631" s="18"/>
      <c r="HV631" s="18"/>
      <c r="HW631" s="18"/>
      <c r="HX631" s="18"/>
      <c r="HY631" s="18"/>
      <c r="HZ631" s="18"/>
      <c r="IA631" s="18"/>
      <c r="IB631" s="18"/>
      <c r="IC631" s="18"/>
      <c r="ID631" s="18"/>
      <c r="IE631" s="18"/>
      <c r="IF631" s="18"/>
      <c r="IG631" s="18"/>
      <c r="IH631" s="18"/>
      <c r="II631" s="18"/>
      <c r="IJ631" s="18"/>
      <c r="IK631" s="18"/>
      <c r="IL631" s="18"/>
      <c r="IM631" s="18"/>
      <c r="IN631" s="18"/>
      <c r="IO631" s="18"/>
      <c r="IP631" s="18"/>
      <c r="IQ631" s="18"/>
      <c r="IR631" s="18"/>
      <c r="IS631" s="18"/>
      <c r="IT631" s="18"/>
      <c r="IU631" s="18"/>
      <c r="IV631" s="18"/>
      <c r="IW631" s="18"/>
      <c r="IX631" s="18"/>
      <c r="IY631" s="18"/>
      <c r="IZ631" s="18"/>
      <c r="JA631" s="18"/>
      <c r="JB631" s="18"/>
      <c r="JC631" s="18"/>
      <c r="JD631" s="18"/>
      <c r="JE631" s="18"/>
      <c r="JF631" s="18"/>
    </row>
    <row r="632" spans="36:266" x14ac:dyDescent="0.3">
      <c r="AJ632" s="24"/>
      <c r="AK632" s="24"/>
      <c r="AL632" s="20"/>
      <c r="AM632" s="23"/>
      <c r="AN632" s="18"/>
      <c r="AO632" s="24"/>
      <c r="AW632" s="71"/>
      <c r="AX632" s="71"/>
      <c r="AY632" s="71"/>
      <c r="BB632" s="25"/>
      <c r="BC632" s="21"/>
      <c r="BG632" s="18"/>
      <c r="BN632" s="22"/>
      <c r="BO632" s="22"/>
      <c r="BP632" s="22"/>
      <c r="BQ632" s="22"/>
      <c r="BR632" s="15"/>
      <c r="CF632" s="15"/>
      <c r="CL632" s="22"/>
      <c r="CM632" s="15"/>
      <c r="CR632" s="22"/>
      <c r="CT632" s="15"/>
      <c r="CW632" s="22"/>
      <c r="DA632" s="15"/>
      <c r="DH632" s="15"/>
      <c r="DJ632" s="22"/>
      <c r="DO632" s="15"/>
      <c r="DV632" s="15"/>
      <c r="EC632" s="15"/>
      <c r="EJ632" s="15"/>
      <c r="EQ632" s="15"/>
      <c r="EX632" s="15"/>
      <c r="FE632" s="15"/>
      <c r="FL632" s="15"/>
      <c r="FS632" s="15"/>
      <c r="FZ632" s="15"/>
      <c r="GG632" s="15"/>
      <c r="GN632" s="15"/>
      <c r="GP632" s="22"/>
      <c r="GQ632" s="22"/>
      <c r="GR632" s="22"/>
      <c r="GS632" s="22"/>
      <c r="GT632" s="22"/>
      <c r="GU632" s="15"/>
      <c r="GV632" s="22"/>
      <c r="GW632" s="22"/>
      <c r="GX632" s="22"/>
      <c r="GY632" s="18"/>
      <c r="GZ632" s="18"/>
      <c r="HA632" s="18"/>
      <c r="HB632" s="18"/>
      <c r="HC632" s="18"/>
      <c r="HD632" s="18"/>
      <c r="HE632" s="18"/>
      <c r="HF632" s="18"/>
      <c r="HG632" s="18"/>
      <c r="HH632" s="18"/>
      <c r="HI632" s="18"/>
      <c r="HJ632" s="18"/>
      <c r="HK632" s="18"/>
      <c r="HL632" s="18"/>
      <c r="HM632" s="18"/>
      <c r="HN632" s="18"/>
      <c r="HO632" s="18"/>
      <c r="HP632" s="18"/>
      <c r="HQ632" s="18"/>
      <c r="HR632" s="18"/>
      <c r="HS632" s="18"/>
      <c r="HT632" s="18"/>
      <c r="HU632" s="18"/>
      <c r="HV632" s="18"/>
      <c r="HW632" s="18"/>
      <c r="HX632" s="18"/>
      <c r="HY632" s="18"/>
      <c r="HZ632" s="18"/>
      <c r="IA632" s="18"/>
      <c r="IB632" s="18"/>
      <c r="IC632" s="18"/>
      <c r="ID632" s="18"/>
      <c r="IE632" s="18"/>
      <c r="IF632" s="18"/>
      <c r="IG632" s="18"/>
      <c r="IH632" s="18"/>
      <c r="II632" s="18"/>
      <c r="IJ632" s="18"/>
      <c r="IK632" s="18"/>
      <c r="IL632" s="18"/>
      <c r="IM632" s="18"/>
      <c r="IN632" s="18"/>
      <c r="IO632" s="18"/>
      <c r="IP632" s="18"/>
      <c r="IQ632" s="18"/>
      <c r="IR632" s="18"/>
      <c r="IS632" s="18"/>
      <c r="IT632" s="18"/>
      <c r="IU632" s="18"/>
      <c r="IV632" s="18"/>
      <c r="IW632" s="18"/>
      <c r="IX632" s="18"/>
      <c r="IY632" s="18"/>
      <c r="IZ632" s="18"/>
      <c r="JA632" s="18"/>
      <c r="JB632" s="18"/>
      <c r="JC632" s="18"/>
      <c r="JD632" s="18"/>
      <c r="JE632" s="18"/>
      <c r="JF632" s="18"/>
    </row>
    <row r="633" spans="36:266" x14ac:dyDescent="0.3">
      <c r="AJ633" s="24"/>
      <c r="AK633" s="24"/>
      <c r="AL633" s="20"/>
      <c r="AM633" s="23"/>
      <c r="AN633" s="18"/>
      <c r="AO633" s="24"/>
      <c r="AW633" s="71"/>
      <c r="AX633" s="71"/>
      <c r="AY633" s="71"/>
      <c r="BB633" s="25"/>
      <c r="BC633" s="21"/>
      <c r="BG633" s="18"/>
      <c r="BN633" s="22"/>
      <c r="BO633" s="22"/>
      <c r="BP633" s="22"/>
      <c r="BQ633" s="22"/>
      <c r="BR633" s="15"/>
      <c r="CF633" s="15"/>
      <c r="CL633" s="22"/>
      <c r="CM633" s="15"/>
      <c r="CR633" s="22"/>
      <c r="CT633" s="15"/>
      <c r="CW633" s="22"/>
      <c r="DA633" s="15"/>
      <c r="DH633" s="15"/>
      <c r="DJ633" s="22"/>
      <c r="DO633" s="15"/>
      <c r="DV633" s="15"/>
      <c r="EC633" s="15"/>
      <c r="EJ633" s="15"/>
      <c r="EQ633" s="15"/>
      <c r="EX633" s="15"/>
      <c r="FE633" s="15"/>
      <c r="FL633" s="15"/>
      <c r="FS633" s="15"/>
      <c r="FZ633" s="15"/>
      <c r="GG633" s="15"/>
      <c r="GN633" s="15"/>
      <c r="GP633" s="22"/>
      <c r="GQ633" s="22"/>
      <c r="GR633" s="22"/>
      <c r="GS633" s="22"/>
      <c r="GT633" s="22"/>
      <c r="GU633" s="15"/>
      <c r="GV633" s="22"/>
      <c r="GW633" s="22"/>
      <c r="GX633" s="22"/>
      <c r="GY633" s="18"/>
      <c r="GZ633" s="18"/>
      <c r="HA633" s="18"/>
      <c r="HB633" s="18"/>
      <c r="HC633" s="18"/>
      <c r="HD633" s="18"/>
      <c r="HE633" s="18"/>
      <c r="HF633" s="18"/>
      <c r="HG633" s="18"/>
      <c r="HH633" s="18"/>
      <c r="HI633" s="18"/>
      <c r="HJ633" s="18"/>
      <c r="HK633" s="18"/>
      <c r="HL633" s="18"/>
      <c r="HM633" s="18"/>
      <c r="HN633" s="18"/>
      <c r="HO633" s="18"/>
      <c r="HP633" s="18"/>
      <c r="HQ633" s="18"/>
      <c r="HR633" s="18"/>
      <c r="HS633" s="18"/>
      <c r="HT633" s="18"/>
      <c r="HU633" s="18"/>
      <c r="HV633" s="18"/>
      <c r="HW633" s="18"/>
      <c r="HX633" s="18"/>
      <c r="HY633" s="18"/>
      <c r="HZ633" s="18"/>
      <c r="IA633" s="18"/>
      <c r="IB633" s="18"/>
      <c r="IC633" s="18"/>
      <c r="ID633" s="18"/>
      <c r="IE633" s="18"/>
      <c r="IF633" s="18"/>
      <c r="IG633" s="18"/>
      <c r="IH633" s="18"/>
      <c r="II633" s="18"/>
      <c r="IJ633" s="18"/>
      <c r="IK633" s="18"/>
      <c r="IL633" s="18"/>
      <c r="IM633" s="18"/>
      <c r="IN633" s="18"/>
      <c r="IO633" s="18"/>
      <c r="IP633" s="18"/>
      <c r="IQ633" s="18"/>
      <c r="IR633" s="18"/>
      <c r="IS633" s="18"/>
      <c r="IT633" s="18"/>
      <c r="IU633" s="18"/>
      <c r="IV633" s="18"/>
      <c r="IW633" s="18"/>
      <c r="IX633" s="18"/>
      <c r="IY633" s="18"/>
      <c r="IZ633" s="18"/>
      <c r="JA633" s="18"/>
      <c r="JB633" s="18"/>
      <c r="JC633" s="18"/>
      <c r="JD633" s="18"/>
      <c r="JE633" s="18"/>
      <c r="JF633" s="18"/>
    </row>
    <row r="634" spans="36:266" x14ac:dyDescent="0.3">
      <c r="AJ634" s="24"/>
      <c r="AK634" s="24"/>
      <c r="AL634" s="20"/>
      <c r="AM634" s="23"/>
      <c r="AN634" s="18"/>
      <c r="AO634" s="24"/>
      <c r="AW634" s="71"/>
      <c r="AX634" s="71"/>
      <c r="AY634" s="71"/>
      <c r="BB634" s="25"/>
      <c r="BC634" s="21"/>
      <c r="BG634" s="18"/>
      <c r="BN634" s="22"/>
      <c r="BO634" s="22"/>
      <c r="BP634" s="22"/>
      <c r="BQ634" s="22"/>
      <c r="BR634" s="15"/>
      <c r="CF634" s="15"/>
      <c r="CL634" s="22"/>
      <c r="CM634" s="15"/>
      <c r="CR634" s="22"/>
      <c r="CT634" s="15"/>
      <c r="CW634" s="22"/>
      <c r="DA634" s="15"/>
      <c r="DH634" s="15"/>
      <c r="DJ634" s="22"/>
      <c r="DO634" s="15"/>
      <c r="DV634" s="15"/>
      <c r="EC634" s="15"/>
      <c r="EJ634" s="15"/>
      <c r="EQ634" s="15"/>
      <c r="EX634" s="15"/>
      <c r="FE634" s="15"/>
      <c r="FL634" s="15"/>
      <c r="FS634" s="15"/>
      <c r="FZ634" s="15"/>
      <c r="GG634" s="15"/>
      <c r="GN634" s="15"/>
      <c r="GP634" s="22"/>
      <c r="GQ634" s="22"/>
      <c r="GR634" s="22"/>
      <c r="GS634" s="22"/>
      <c r="GT634" s="22"/>
      <c r="GU634" s="15"/>
      <c r="GV634" s="22"/>
      <c r="GW634" s="22"/>
      <c r="GX634" s="22"/>
      <c r="GY634" s="18"/>
      <c r="GZ634" s="18"/>
      <c r="HA634" s="18"/>
      <c r="HB634" s="18"/>
      <c r="HC634" s="18"/>
      <c r="HD634" s="18"/>
      <c r="HE634" s="18"/>
      <c r="HF634" s="18"/>
      <c r="HG634" s="18"/>
      <c r="HH634" s="18"/>
      <c r="HI634" s="18"/>
      <c r="HJ634" s="18"/>
      <c r="HK634" s="18"/>
      <c r="HL634" s="18"/>
      <c r="HM634" s="18"/>
      <c r="HN634" s="18"/>
      <c r="HO634" s="18"/>
      <c r="HP634" s="18"/>
      <c r="HQ634" s="18"/>
      <c r="HR634" s="18"/>
      <c r="HS634" s="18"/>
      <c r="HT634" s="18"/>
      <c r="HU634" s="18"/>
      <c r="HV634" s="18"/>
      <c r="HW634" s="18"/>
      <c r="HX634" s="18"/>
      <c r="HY634" s="18"/>
      <c r="HZ634" s="18"/>
      <c r="IA634" s="18"/>
      <c r="IB634" s="18"/>
      <c r="IC634" s="18"/>
      <c r="ID634" s="18"/>
      <c r="IE634" s="18"/>
      <c r="IF634" s="18"/>
      <c r="IG634" s="18"/>
      <c r="IH634" s="18"/>
      <c r="II634" s="18"/>
      <c r="IJ634" s="18"/>
      <c r="IK634" s="18"/>
      <c r="IL634" s="18"/>
      <c r="IM634" s="18"/>
      <c r="IN634" s="18"/>
      <c r="IO634" s="18"/>
      <c r="IP634" s="18"/>
      <c r="IQ634" s="18"/>
      <c r="IR634" s="18"/>
      <c r="IS634" s="18"/>
      <c r="IT634" s="18"/>
      <c r="IU634" s="18"/>
      <c r="IV634" s="18"/>
      <c r="IW634" s="18"/>
      <c r="IX634" s="18"/>
      <c r="IY634" s="18"/>
      <c r="IZ634" s="18"/>
      <c r="JA634" s="18"/>
      <c r="JB634" s="18"/>
      <c r="JC634" s="18"/>
      <c r="JD634" s="18"/>
      <c r="JE634" s="18"/>
      <c r="JF634" s="18"/>
    </row>
    <row r="635" spans="36:266" x14ac:dyDescent="0.3">
      <c r="AJ635" s="24"/>
      <c r="AK635" s="24"/>
      <c r="AL635" s="20"/>
      <c r="AM635" s="23"/>
      <c r="AN635" s="18"/>
      <c r="AO635" s="24"/>
      <c r="AW635" s="71"/>
      <c r="AX635" s="71"/>
      <c r="AY635" s="71"/>
      <c r="BB635" s="25"/>
      <c r="BC635" s="21"/>
      <c r="BG635" s="18"/>
      <c r="BN635" s="22"/>
      <c r="BO635" s="22"/>
      <c r="BP635" s="22"/>
      <c r="BQ635" s="22"/>
      <c r="BR635" s="15"/>
      <c r="CF635" s="15"/>
      <c r="CL635" s="22"/>
      <c r="CM635" s="15"/>
      <c r="CR635" s="22"/>
      <c r="CT635" s="15"/>
      <c r="CW635" s="22"/>
      <c r="DA635" s="15"/>
      <c r="DH635" s="15"/>
      <c r="DJ635" s="22"/>
      <c r="DO635" s="15"/>
      <c r="DV635" s="15"/>
      <c r="EC635" s="15"/>
      <c r="EJ635" s="15"/>
      <c r="EQ635" s="15"/>
      <c r="EX635" s="15"/>
      <c r="FE635" s="15"/>
      <c r="FL635" s="15"/>
      <c r="FS635" s="15"/>
      <c r="FZ635" s="15"/>
      <c r="GG635" s="15"/>
      <c r="GN635" s="15"/>
      <c r="GP635" s="22"/>
      <c r="GQ635" s="22"/>
      <c r="GR635" s="22"/>
      <c r="GS635" s="22"/>
      <c r="GT635" s="22"/>
      <c r="GU635" s="15"/>
      <c r="GV635" s="22"/>
      <c r="GW635" s="22"/>
      <c r="GX635" s="22"/>
      <c r="GY635" s="18"/>
      <c r="GZ635" s="18"/>
      <c r="HA635" s="18"/>
      <c r="HB635" s="18"/>
      <c r="HC635" s="18"/>
      <c r="HD635" s="18"/>
      <c r="HE635" s="18"/>
      <c r="HF635" s="18"/>
      <c r="HG635" s="18"/>
      <c r="HH635" s="18"/>
      <c r="HI635" s="18"/>
      <c r="HJ635" s="18"/>
      <c r="HK635" s="18"/>
      <c r="HL635" s="18"/>
      <c r="HM635" s="18"/>
      <c r="HN635" s="18"/>
      <c r="HO635" s="18"/>
      <c r="HP635" s="18"/>
      <c r="HQ635" s="18"/>
      <c r="HR635" s="18"/>
      <c r="HS635" s="18"/>
      <c r="HT635" s="18"/>
      <c r="HU635" s="18"/>
      <c r="HV635" s="18"/>
      <c r="HW635" s="18"/>
      <c r="HX635" s="18"/>
      <c r="HY635" s="18"/>
      <c r="HZ635" s="18"/>
      <c r="IA635" s="18"/>
      <c r="IB635" s="18"/>
      <c r="IC635" s="18"/>
      <c r="ID635" s="18"/>
      <c r="IE635" s="18"/>
      <c r="IF635" s="18"/>
      <c r="IG635" s="18"/>
      <c r="IH635" s="18"/>
      <c r="II635" s="18"/>
      <c r="IJ635" s="18"/>
      <c r="IK635" s="18"/>
      <c r="IL635" s="18"/>
      <c r="IM635" s="18"/>
      <c r="IN635" s="18"/>
      <c r="IO635" s="18"/>
      <c r="IP635" s="18"/>
      <c r="IQ635" s="18"/>
      <c r="IR635" s="18"/>
      <c r="IS635" s="18"/>
      <c r="IT635" s="18"/>
      <c r="IU635" s="18"/>
      <c r="IV635" s="18"/>
      <c r="IW635" s="18"/>
      <c r="IX635" s="18"/>
      <c r="IY635" s="18"/>
      <c r="IZ635" s="18"/>
      <c r="JA635" s="18"/>
      <c r="JB635" s="18"/>
      <c r="JC635" s="18"/>
      <c r="JD635" s="18"/>
      <c r="JE635" s="18"/>
      <c r="JF635" s="18"/>
    </row>
    <row r="636" spans="36:266" x14ac:dyDescent="0.3">
      <c r="AJ636" s="24"/>
      <c r="AK636" s="24"/>
      <c r="AL636" s="20"/>
      <c r="AM636" s="23"/>
      <c r="AN636" s="18"/>
      <c r="AO636" s="24"/>
      <c r="AW636" s="71"/>
      <c r="AX636" s="71"/>
      <c r="AY636" s="71"/>
      <c r="BB636" s="25"/>
      <c r="BC636" s="21"/>
      <c r="BG636" s="18"/>
      <c r="BN636" s="22"/>
      <c r="BO636" s="22"/>
      <c r="BP636" s="22"/>
      <c r="BQ636" s="22"/>
      <c r="BR636" s="15"/>
      <c r="CF636" s="15"/>
      <c r="CL636" s="22"/>
      <c r="CM636" s="15"/>
      <c r="CR636" s="22"/>
      <c r="CT636" s="15"/>
      <c r="CW636" s="22"/>
      <c r="DA636" s="15"/>
      <c r="DH636" s="15"/>
      <c r="DJ636" s="22"/>
      <c r="DO636" s="15"/>
      <c r="DV636" s="15"/>
      <c r="EC636" s="15"/>
      <c r="EJ636" s="15"/>
      <c r="EQ636" s="15"/>
      <c r="EX636" s="15"/>
      <c r="FE636" s="15"/>
      <c r="FL636" s="15"/>
      <c r="FS636" s="15"/>
      <c r="FZ636" s="15"/>
      <c r="GG636" s="15"/>
      <c r="GN636" s="15"/>
      <c r="GP636" s="22"/>
      <c r="GQ636" s="22"/>
      <c r="GR636" s="22"/>
      <c r="GS636" s="22"/>
      <c r="GT636" s="22"/>
      <c r="GU636" s="15"/>
      <c r="GV636" s="22"/>
      <c r="GW636" s="22"/>
      <c r="GX636" s="22"/>
      <c r="GY636" s="18"/>
      <c r="GZ636" s="18"/>
      <c r="HA636" s="18"/>
      <c r="HB636" s="18"/>
      <c r="HC636" s="18"/>
      <c r="HD636" s="18"/>
      <c r="HE636" s="18"/>
      <c r="HF636" s="18"/>
      <c r="HG636" s="18"/>
      <c r="HH636" s="18"/>
      <c r="HI636" s="18"/>
      <c r="HJ636" s="18"/>
      <c r="HK636" s="18"/>
      <c r="HL636" s="18"/>
      <c r="HM636" s="18"/>
      <c r="HN636" s="18"/>
      <c r="HO636" s="18"/>
      <c r="HP636" s="18"/>
      <c r="HQ636" s="18"/>
      <c r="HR636" s="18"/>
      <c r="HS636" s="18"/>
      <c r="HT636" s="18"/>
      <c r="HU636" s="18"/>
      <c r="HV636" s="18"/>
      <c r="HW636" s="18"/>
      <c r="HX636" s="18"/>
      <c r="HY636" s="18"/>
      <c r="HZ636" s="18"/>
      <c r="IA636" s="18"/>
      <c r="IB636" s="18"/>
      <c r="IC636" s="18"/>
      <c r="ID636" s="18"/>
      <c r="IE636" s="18"/>
      <c r="IF636" s="18"/>
      <c r="IG636" s="18"/>
      <c r="IH636" s="18"/>
      <c r="II636" s="18"/>
      <c r="IJ636" s="18"/>
      <c r="IK636" s="18"/>
      <c r="IL636" s="18"/>
      <c r="IM636" s="18"/>
      <c r="IN636" s="18"/>
      <c r="IO636" s="18"/>
      <c r="IP636" s="18"/>
      <c r="IQ636" s="18"/>
      <c r="IR636" s="18"/>
      <c r="IS636" s="18"/>
      <c r="IT636" s="18"/>
      <c r="IU636" s="18"/>
      <c r="IV636" s="18"/>
      <c r="IW636" s="18"/>
      <c r="IX636" s="18"/>
      <c r="IY636" s="18"/>
      <c r="IZ636" s="18"/>
      <c r="JA636" s="18"/>
      <c r="JB636" s="18"/>
      <c r="JC636" s="18"/>
      <c r="JD636" s="18"/>
      <c r="JE636" s="18"/>
      <c r="JF636" s="18"/>
    </row>
    <row r="637" spans="36:266" x14ac:dyDescent="0.3">
      <c r="AJ637" s="24"/>
      <c r="AK637" s="24"/>
      <c r="AL637" s="20"/>
      <c r="AM637" s="23"/>
      <c r="AN637" s="18"/>
      <c r="AO637" s="24"/>
      <c r="AW637" s="71"/>
      <c r="AX637" s="71"/>
      <c r="AY637" s="71"/>
      <c r="BB637" s="25"/>
      <c r="BC637" s="21"/>
      <c r="BG637" s="18"/>
      <c r="BN637" s="22"/>
      <c r="BO637" s="22"/>
      <c r="BP637" s="22"/>
      <c r="BQ637" s="22"/>
      <c r="BR637" s="15"/>
      <c r="CF637" s="15"/>
      <c r="CL637" s="22"/>
      <c r="CM637" s="15"/>
      <c r="CR637" s="22"/>
      <c r="CT637" s="15"/>
      <c r="CW637" s="22"/>
      <c r="DA637" s="15"/>
      <c r="DH637" s="15"/>
      <c r="DJ637" s="22"/>
      <c r="DO637" s="15"/>
      <c r="DV637" s="15"/>
      <c r="EC637" s="15"/>
      <c r="EJ637" s="15"/>
      <c r="EQ637" s="15"/>
      <c r="EX637" s="15"/>
      <c r="FE637" s="15"/>
      <c r="FL637" s="15"/>
      <c r="FS637" s="15"/>
      <c r="FZ637" s="15"/>
      <c r="GG637" s="15"/>
      <c r="GN637" s="15"/>
      <c r="GP637" s="22"/>
      <c r="GQ637" s="22"/>
      <c r="GR637" s="22"/>
      <c r="GS637" s="22"/>
      <c r="GT637" s="22"/>
      <c r="GU637" s="15"/>
      <c r="GV637" s="22"/>
      <c r="GW637" s="22"/>
      <c r="GX637" s="22"/>
      <c r="GY637" s="18"/>
      <c r="GZ637" s="18"/>
      <c r="HA637" s="18"/>
      <c r="HB637" s="18"/>
      <c r="HC637" s="18"/>
      <c r="HD637" s="18"/>
      <c r="HE637" s="18"/>
      <c r="HF637" s="18"/>
      <c r="HG637" s="18"/>
      <c r="HH637" s="18"/>
      <c r="HI637" s="18"/>
      <c r="HJ637" s="18"/>
      <c r="HK637" s="18"/>
      <c r="HL637" s="18"/>
      <c r="HM637" s="18"/>
      <c r="HN637" s="18"/>
      <c r="HO637" s="18"/>
      <c r="HP637" s="18"/>
      <c r="HQ637" s="18"/>
      <c r="HR637" s="18"/>
      <c r="HS637" s="18"/>
      <c r="HT637" s="18"/>
      <c r="HU637" s="18"/>
      <c r="HV637" s="18"/>
      <c r="HW637" s="18"/>
      <c r="HX637" s="18"/>
      <c r="HY637" s="18"/>
      <c r="HZ637" s="18"/>
      <c r="IA637" s="18"/>
      <c r="IB637" s="18"/>
      <c r="IC637" s="18"/>
      <c r="ID637" s="18"/>
      <c r="IE637" s="18"/>
      <c r="IF637" s="18"/>
      <c r="IG637" s="18"/>
      <c r="IH637" s="18"/>
      <c r="II637" s="18"/>
      <c r="IJ637" s="18"/>
      <c r="IK637" s="18"/>
      <c r="IL637" s="18"/>
      <c r="IM637" s="18"/>
      <c r="IN637" s="18"/>
      <c r="IO637" s="18"/>
      <c r="IP637" s="18"/>
      <c r="IQ637" s="18"/>
      <c r="IR637" s="18"/>
      <c r="IS637" s="18"/>
      <c r="IT637" s="18"/>
      <c r="IU637" s="18"/>
      <c r="IV637" s="18"/>
      <c r="IW637" s="18"/>
      <c r="IX637" s="18"/>
      <c r="IY637" s="18"/>
      <c r="IZ637" s="18"/>
      <c r="JA637" s="18"/>
      <c r="JB637" s="18"/>
      <c r="JC637" s="18"/>
      <c r="JD637" s="18"/>
      <c r="JE637" s="18"/>
      <c r="JF637" s="18"/>
    </row>
    <row r="638" spans="36:266" x14ac:dyDescent="0.3">
      <c r="AJ638" s="24"/>
      <c r="AK638" s="24"/>
      <c r="AL638" s="20"/>
      <c r="AM638" s="23"/>
      <c r="AN638" s="18"/>
      <c r="AO638" s="24"/>
      <c r="AW638" s="71"/>
      <c r="AX638" s="71"/>
      <c r="AY638" s="71"/>
      <c r="BB638" s="25"/>
      <c r="BC638" s="21"/>
      <c r="BG638" s="18"/>
      <c r="BN638" s="22"/>
      <c r="BO638" s="22"/>
      <c r="BP638" s="22"/>
      <c r="BQ638" s="22"/>
      <c r="BR638" s="15"/>
      <c r="CF638" s="15"/>
      <c r="CL638" s="22"/>
      <c r="CM638" s="15"/>
      <c r="CR638" s="22"/>
      <c r="CT638" s="15"/>
      <c r="CW638" s="22"/>
      <c r="DA638" s="15"/>
      <c r="DH638" s="15"/>
      <c r="DJ638" s="22"/>
      <c r="DO638" s="15"/>
      <c r="DV638" s="15"/>
      <c r="EC638" s="15"/>
      <c r="EJ638" s="15"/>
      <c r="EQ638" s="15"/>
      <c r="EX638" s="15"/>
      <c r="FE638" s="15"/>
      <c r="FL638" s="15"/>
      <c r="FS638" s="15"/>
      <c r="FZ638" s="15"/>
      <c r="GG638" s="15"/>
      <c r="GN638" s="15"/>
      <c r="GP638" s="22"/>
      <c r="GQ638" s="22"/>
      <c r="GR638" s="22"/>
      <c r="GS638" s="22"/>
      <c r="GT638" s="22"/>
      <c r="GU638" s="15"/>
      <c r="GV638" s="22"/>
      <c r="GW638" s="22"/>
      <c r="GX638" s="22"/>
      <c r="GY638" s="18"/>
      <c r="GZ638" s="18"/>
      <c r="HA638" s="18"/>
      <c r="HB638" s="18"/>
      <c r="HC638" s="18"/>
      <c r="HD638" s="18"/>
      <c r="HE638" s="18"/>
      <c r="HF638" s="18"/>
      <c r="HG638" s="18"/>
      <c r="HH638" s="18"/>
      <c r="HI638" s="18"/>
      <c r="HJ638" s="18"/>
      <c r="HK638" s="18"/>
      <c r="HL638" s="18"/>
      <c r="HM638" s="18"/>
      <c r="HN638" s="18"/>
      <c r="HO638" s="18"/>
      <c r="HP638" s="18"/>
      <c r="HQ638" s="18"/>
      <c r="HR638" s="18"/>
      <c r="HS638" s="18"/>
      <c r="HT638" s="18"/>
      <c r="HU638" s="18"/>
      <c r="HV638" s="18"/>
      <c r="HW638" s="18"/>
      <c r="HX638" s="18"/>
      <c r="HY638" s="18"/>
      <c r="HZ638" s="18"/>
      <c r="IA638" s="18"/>
      <c r="IB638" s="18"/>
      <c r="IC638" s="18"/>
      <c r="ID638" s="18"/>
      <c r="IE638" s="18"/>
      <c r="IF638" s="18"/>
      <c r="IG638" s="18"/>
      <c r="IH638" s="18"/>
      <c r="II638" s="18"/>
      <c r="IJ638" s="18"/>
      <c r="IK638" s="18"/>
      <c r="IL638" s="18"/>
      <c r="IM638" s="18"/>
      <c r="IN638" s="18"/>
      <c r="IO638" s="18"/>
      <c r="IP638" s="18"/>
      <c r="IQ638" s="18"/>
      <c r="IR638" s="18"/>
      <c r="IS638" s="18"/>
      <c r="IT638" s="18"/>
      <c r="IU638" s="18"/>
      <c r="IV638" s="18"/>
      <c r="IW638" s="18"/>
      <c r="IX638" s="18"/>
      <c r="IY638" s="18"/>
      <c r="IZ638" s="18"/>
      <c r="JA638" s="18"/>
      <c r="JB638" s="18"/>
      <c r="JC638" s="18"/>
      <c r="JD638" s="18"/>
      <c r="JE638" s="18"/>
      <c r="JF638" s="18"/>
    </row>
    <row r="639" spans="36:266" x14ac:dyDescent="0.3">
      <c r="AJ639" s="24"/>
      <c r="AK639" s="24"/>
      <c r="AL639" s="20"/>
      <c r="AM639" s="23"/>
      <c r="AN639" s="18"/>
      <c r="AO639" s="24"/>
      <c r="AW639" s="71"/>
      <c r="AX639" s="71"/>
      <c r="AY639" s="71"/>
      <c r="BB639" s="25"/>
      <c r="BC639" s="21"/>
      <c r="BG639" s="18"/>
      <c r="BN639" s="22"/>
      <c r="BO639" s="22"/>
      <c r="BP639" s="22"/>
      <c r="BQ639" s="22"/>
      <c r="BR639" s="15"/>
      <c r="CF639" s="15"/>
      <c r="CL639" s="22"/>
      <c r="CM639" s="15"/>
      <c r="CR639" s="22"/>
      <c r="CT639" s="15"/>
      <c r="CW639" s="22"/>
      <c r="DA639" s="15"/>
      <c r="DH639" s="15"/>
      <c r="DJ639" s="22"/>
      <c r="DO639" s="15"/>
      <c r="DV639" s="15"/>
      <c r="EC639" s="15"/>
      <c r="EJ639" s="15"/>
      <c r="EQ639" s="15"/>
      <c r="EX639" s="15"/>
      <c r="FE639" s="15"/>
      <c r="FL639" s="15"/>
      <c r="FS639" s="15"/>
      <c r="FZ639" s="15"/>
      <c r="GG639" s="15"/>
      <c r="GN639" s="15"/>
      <c r="GP639" s="22"/>
      <c r="GQ639" s="22"/>
      <c r="GR639" s="22"/>
      <c r="GS639" s="22"/>
      <c r="GT639" s="22"/>
      <c r="GU639" s="15"/>
      <c r="GV639" s="22"/>
      <c r="GW639" s="22"/>
      <c r="GX639" s="22"/>
      <c r="GY639" s="18"/>
      <c r="GZ639" s="18"/>
      <c r="HA639" s="18"/>
      <c r="HB639" s="18"/>
      <c r="HC639" s="18"/>
      <c r="HD639" s="18"/>
      <c r="HE639" s="18"/>
      <c r="HF639" s="18"/>
      <c r="HG639" s="18"/>
      <c r="HH639" s="18"/>
      <c r="HI639" s="18"/>
      <c r="HJ639" s="18"/>
      <c r="HK639" s="18"/>
      <c r="HL639" s="18"/>
      <c r="HM639" s="18"/>
      <c r="HN639" s="18"/>
      <c r="HO639" s="18"/>
      <c r="HP639" s="18"/>
      <c r="HQ639" s="18"/>
      <c r="HR639" s="18"/>
      <c r="HS639" s="18"/>
      <c r="HT639" s="18"/>
      <c r="HU639" s="18"/>
      <c r="HV639" s="18"/>
      <c r="HW639" s="18"/>
      <c r="HX639" s="18"/>
      <c r="HY639" s="18"/>
      <c r="HZ639" s="18"/>
      <c r="IA639" s="18"/>
      <c r="IB639" s="18"/>
      <c r="IC639" s="18"/>
      <c r="ID639" s="18"/>
      <c r="IE639" s="18"/>
      <c r="IF639" s="18"/>
      <c r="IG639" s="18"/>
      <c r="IH639" s="18"/>
      <c r="II639" s="18"/>
      <c r="IJ639" s="18"/>
      <c r="IK639" s="18"/>
      <c r="IL639" s="18"/>
      <c r="IM639" s="18"/>
      <c r="IN639" s="18"/>
      <c r="IO639" s="18"/>
      <c r="IP639" s="18"/>
      <c r="IQ639" s="18"/>
      <c r="IR639" s="18"/>
      <c r="IS639" s="18"/>
      <c r="IT639" s="18"/>
      <c r="IU639" s="18"/>
      <c r="IV639" s="18"/>
      <c r="IW639" s="18"/>
      <c r="IX639" s="18"/>
      <c r="IY639" s="18"/>
      <c r="IZ639" s="18"/>
      <c r="JA639" s="18"/>
      <c r="JB639" s="18"/>
      <c r="JC639" s="18"/>
      <c r="JD639" s="18"/>
      <c r="JE639" s="18"/>
      <c r="JF639" s="18"/>
    </row>
    <row r="640" spans="36:266" x14ac:dyDescent="0.3">
      <c r="AJ640" s="24"/>
      <c r="AK640" s="24"/>
      <c r="AL640" s="20"/>
      <c r="AM640" s="23"/>
      <c r="AN640" s="18"/>
      <c r="AO640" s="24"/>
      <c r="AW640" s="71"/>
      <c r="AX640" s="71"/>
      <c r="AY640" s="71"/>
      <c r="BB640" s="25"/>
      <c r="BC640" s="21"/>
      <c r="BG640" s="18"/>
      <c r="BN640" s="22"/>
      <c r="BO640" s="22"/>
      <c r="BP640" s="22"/>
      <c r="BQ640" s="22"/>
      <c r="BR640" s="15"/>
      <c r="CF640" s="15"/>
      <c r="CL640" s="22"/>
      <c r="CM640" s="15"/>
      <c r="CR640" s="22"/>
      <c r="CT640" s="15"/>
      <c r="CW640" s="22"/>
      <c r="DA640" s="15"/>
      <c r="DH640" s="15"/>
      <c r="DJ640" s="22"/>
      <c r="DO640" s="15"/>
      <c r="DV640" s="15"/>
      <c r="EC640" s="15"/>
      <c r="EJ640" s="15"/>
      <c r="EQ640" s="15"/>
      <c r="EX640" s="15"/>
      <c r="FE640" s="15"/>
      <c r="FL640" s="15"/>
      <c r="FS640" s="15"/>
      <c r="FZ640" s="15"/>
      <c r="GG640" s="15"/>
      <c r="GN640" s="15"/>
      <c r="GP640" s="22"/>
      <c r="GQ640" s="22"/>
      <c r="GR640" s="22"/>
      <c r="GS640" s="22"/>
      <c r="GT640" s="22"/>
      <c r="GU640" s="15"/>
      <c r="GV640" s="22"/>
      <c r="GW640" s="22"/>
      <c r="GX640" s="22"/>
      <c r="GY640" s="18"/>
      <c r="GZ640" s="18"/>
      <c r="HA640" s="18"/>
      <c r="HB640" s="18"/>
      <c r="HC640" s="18"/>
      <c r="HD640" s="18"/>
      <c r="HE640" s="18"/>
      <c r="HF640" s="18"/>
      <c r="HG640" s="18"/>
      <c r="HH640" s="18"/>
      <c r="HI640" s="18"/>
      <c r="HJ640" s="18"/>
      <c r="HK640" s="18"/>
      <c r="HL640" s="18"/>
      <c r="HM640" s="18"/>
      <c r="HN640" s="18"/>
      <c r="HO640" s="18"/>
      <c r="HP640" s="18"/>
      <c r="HQ640" s="18"/>
      <c r="HR640" s="18"/>
      <c r="HS640" s="18"/>
      <c r="HT640" s="18"/>
      <c r="HU640" s="18"/>
      <c r="HV640" s="18"/>
      <c r="HW640" s="18"/>
      <c r="HX640" s="18"/>
      <c r="HY640" s="18"/>
      <c r="HZ640" s="18"/>
      <c r="IA640" s="18"/>
      <c r="IB640" s="18"/>
      <c r="IC640" s="18"/>
      <c r="ID640" s="18"/>
      <c r="IE640" s="18"/>
      <c r="IF640" s="18"/>
      <c r="IG640" s="18"/>
      <c r="IH640" s="18"/>
      <c r="II640" s="18"/>
      <c r="IJ640" s="18"/>
      <c r="IK640" s="18"/>
      <c r="IL640" s="18"/>
      <c r="IM640" s="18"/>
      <c r="IN640" s="18"/>
      <c r="IO640" s="18"/>
      <c r="IP640" s="18"/>
      <c r="IQ640" s="18"/>
      <c r="IR640" s="18"/>
      <c r="IS640" s="18"/>
      <c r="IT640" s="18"/>
      <c r="IU640" s="18"/>
      <c r="IV640" s="18"/>
      <c r="IW640" s="18"/>
      <c r="IX640" s="18"/>
      <c r="IY640" s="18"/>
      <c r="IZ640" s="18"/>
      <c r="JA640" s="18"/>
      <c r="JB640" s="18"/>
      <c r="JC640" s="18"/>
      <c r="JD640" s="18"/>
      <c r="JE640" s="18"/>
      <c r="JF640" s="18"/>
    </row>
    <row r="641" spans="36:266" x14ac:dyDescent="0.3">
      <c r="AJ641" s="24"/>
      <c r="AK641" s="24"/>
      <c r="AL641" s="20"/>
      <c r="AM641" s="23"/>
      <c r="AN641" s="18"/>
      <c r="AO641" s="24"/>
      <c r="AW641" s="71"/>
      <c r="AX641" s="71"/>
      <c r="AY641" s="71"/>
      <c r="BB641" s="25"/>
      <c r="BC641" s="21"/>
      <c r="BG641" s="18"/>
      <c r="BN641" s="22"/>
      <c r="BO641" s="22"/>
      <c r="BP641" s="22"/>
      <c r="BQ641" s="22"/>
      <c r="BR641" s="15"/>
      <c r="CF641" s="15"/>
      <c r="CL641" s="22"/>
      <c r="CM641" s="15"/>
      <c r="CR641" s="22"/>
      <c r="CT641" s="15"/>
      <c r="CW641" s="22"/>
      <c r="DA641" s="15"/>
      <c r="DH641" s="15"/>
      <c r="DJ641" s="22"/>
      <c r="DO641" s="15"/>
      <c r="DV641" s="15"/>
      <c r="EC641" s="15"/>
      <c r="EJ641" s="15"/>
      <c r="EQ641" s="15"/>
      <c r="EX641" s="15"/>
      <c r="FE641" s="15"/>
      <c r="FL641" s="15"/>
      <c r="FS641" s="15"/>
      <c r="FZ641" s="15"/>
      <c r="GG641" s="15"/>
      <c r="GN641" s="15"/>
      <c r="GP641" s="22"/>
      <c r="GQ641" s="22"/>
      <c r="GR641" s="22"/>
      <c r="GS641" s="22"/>
      <c r="GT641" s="22"/>
      <c r="GU641" s="15"/>
      <c r="GV641" s="22"/>
      <c r="GW641" s="22"/>
      <c r="GX641" s="22"/>
      <c r="GY641" s="18"/>
      <c r="GZ641" s="18"/>
      <c r="HA641" s="18"/>
      <c r="HB641" s="18"/>
      <c r="HC641" s="18"/>
      <c r="HD641" s="18"/>
      <c r="HE641" s="18"/>
      <c r="HF641" s="18"/>
      <c r="HG641" s="18"/>
      <c r="HH641" s="18"/>
      <c r="HI641" s="18"/>
      <c r="HJ641" s="18"/>
      <c r="HK641" s="18"/>
      <c r="HL641" s="18"/>
      <c r="HM641" s="18"/>
      <c r="HN641" s="18"/>
      <c r="HO641" s="18"/>
      <c r="HP641" s="18"/>
      <c r="HQ641" s="18"/>
      <c r="HR641" s="18"/>
      <c r="HS641" s="18"/>
      <c r="HT641" s="18"/>
      <c r="HU641" s="18"/>
      <c r="HV641" s="18"/>
      <c r="HW641" s="18"/>
      <c r="HX641" s="18"/>
      <c r="HY641" s="18"/>
      <c r="HZ641" s="18"/>
      <c r="IA641" s="18"/>
      <c r="IB641" s="18"/>
      <c r="IC641" s="18"/>
      <c r="ID641" s="18"/>
      <c r="IE641" s="18"/>
      <c r="IF641" s="18"/>
      <c r="IG641" s="18"/>
      <c r="IH641" s="18"/>
      <c r="II641" s="18"/>
      <c r="IJ641" s="18"/>
      <c r="IK641" s="18"/>
      <c r="IL641" s="18"/>
      <c r="IM641" s="18"/>
      <c r="IN641" s="18"/>
      <c r="IO641" s="18"/>
      <c r="IP641" s="18"/>
      <c r="IQ641" s="18"/>
      <c r="IR641" s="18"/>
      <c r="IS641" s="18"/>
      <c r="IT641" s="18"/>
      <c r="IU641" s="18"/>
      <c r="IV641" s="18"/>
      <c r="IW641" s="18"/>
      <c r="IX641" s="18"/>
      <c r="IY641" s="18"/>
      <c r="IZ641" s="18"/>
      <c r="JA641" s="18"/>
      <c r="JB641" s="18"/>
      <c r="JC641" s="18"/>
      <c r="JD641" s="18"/>
      <c r="JE641" s="18"/>
      <c r="JF641" s="18"/>
    </row>
    <row r="642" spans="36:266" x14ac:dyDescent="0.3">
      <c r="AJ642" s="24"/>
      <c r="AK642" s="24"/>
      <c r="AL642" s="20"/>
      <c r="AM642" s="23"/>
      <c r="AN642" s="18"/>
      <c r="AO642" s="24"/>
      <c r="AW642" s="71"/>
      <c r="AX642" s="71"/>
      <c r="AY642" s="71"/>
      <c r="BB642" s="25"/>
      <c r="BC642" s="21"/>
      <c r="BG642" s="18"/>
      <c r="BN642" s="22"/>
      <c r="BO642" s="22"/>
      <c r="BP642" s="22"/>
      <c r="BQ642" s="22"/>
      <c r="BR642" s="15"/>
      <c r="CF642" s="15"/>
      <c r="CL642" s="22"/>
      <c r="CM642" s="15"/>
      <c r="CR642" s="22"/>
      <c r="CT642" s="15"/>
      <c r="CW642" s="22"/>
      <c r="DA642" s="15"/>
      <c r="DH642" s="15"/>
      <c r="DJ642" s="22"/>
      <c r="DO642" s="15"/>
      <c r="DV642" s="15"/>
      <c r="EC642" s="15"/>
      <c r="EJ642" s="15"/>
      <c r="EQ642" s="15"/>
      <c r="EX642" s="15"/>
      <c r="FE642" s="15"/>
      <c r="FL642" s="15"/>
      <c r="FS642" s="15"/>
      <c r="FZ642" s="15"/>
      <c r="GG642" s="15"/>
      <c r="GN642" s="15"/>
      <c r="GP642" s="22"/>
      <c r="GQ642" s="22"/>
      <c r="GR642" s="22"/>
      <c r="GS642" s="22"/>
      <c r="GT642" s="22"/>
      <c r="GU642" s="15"/>
      <c r="GV642" s="22"/>
      <c r="GW642" s="22"/>
      <c r="GX642" s="22"/>
      <c r="GY642" s="18"/>
      <c r="GZ642" s="18"/>
      <c r="HA642" s="18"/>
      <c r="HB642" s="18"/>
      <c r="HC642" s="18"/>
      <c r="HD642" s="18"/>
      <c r="HE642" s="18"/>
      <c r="HF642" s="18"/>
      <c r="HG642" s="18"/>
      <c r="HH642" s="18"/>
      <c r="HI642" s="18"/>
      <c r="HJ642" s="18"/>
      <c r="HK642" s="18"/>
      <c r="HL642" s="18"/>
      <c r="HM642" s="18"/>
      <c r="HN642" s="18"/>
      <c r="HO642" s="18"/>
      <c r="HP642" s="18"/>
      <c r="HQ642" s="18"/>
      <c r="HR642" s="18"/>
      <c r="HS642" s="18"/>
      <c r="HT642" s="18"/>
      <c r="HU642" s="18"/>
      <c r="HV642" s="18"/>
      <c r="HW642" s="18"/>
      <c r="HX642" s="18"/>
      <c r="HY642" s="18"/>
      <c r="HZ642" s="18"/>
      <c r="IA642" s="18"/>
      <c r="IB642" s="18"/>
      <c r="IC642" s="18"/>
      <c r="ID642" s="18"/>
      <c r="IE642" s="18"/>
      <c r="IF642" s="18"/>
      <c r="IG642" s="18"/>
      <c r="IH642" s="18"/>
      <c r="II642" s="18"/>
      <c r="IJ642" s="18"/>
      <c r="IK642" s="18"/>
      <c r="IL642" s="18"/>
      <c r="IM642" s="18"/>
      <c r="IN642" s="18"/>
      <c r="IO642" s="18"/>
      <c r="IP642" s="18"/>
      <c r="IQ642" s="18"/>
      <c r="IR642" s="18"/>
      <c r="IS642" s="18"/>
      <c r="IT642" s="18"/>
      <c r="IU642" s="18"/>
      <c r="IV642" s="18"/>
      <c r="IW642" s="18"/>
      <c r="IX642" s="18"/>
      <c r="IY642" s="18"/>
      <c r="IZ642" s="18"/>
      <c r="JA642" s="18"/>
      <c r="JB642" s="18"/>
      <c r="JC642" s="18"/>
      <c r="JD642" s="18"/>
      <c r="JE642" s="18"/>
      <c r="JF642" s="18"/>
    </row>
    <row r="643" spans="36:266" x14ac:dyDescent="0.3">
      <c r="AJ643" s="24"/>
      <c r="AK643" s="24"/>
      <c r="AL643" s="20"/>
      <c r="AM643" s="23"/>
      <c r="AN643" s="18"/>
      <c r="AO643" s="24"/>
      <c r="AW643" s="71"/>
      <c r="AX643" s="71"/>
      <c r="AY643" s="71"/>
      <c r="BB643" s="25"/>
      <c r="BC643" s="21"/>
      <c r="BG643" s="18"/>
      <c r="BN643" s="22"/>
      <c r="BO643" s="22"/>
      <c r="BP643" s="22"/>
      <c r="BQ643" s="22"/>
      <c r="BR643" s="15"/>
      <c r="CF643" s="15"/>
      <c r="CL643" s="22"/>
      <c r="CM643" s="15"/>
      <c r="CR643" s="22"/>
      <c r="CT643" s="15"/>
      <c r="CW643" s="22"/>
      <c r="DA643" s="15"/>
      <c r="DH643" s="15"/>
      <c r="DJ643" s="22"/>
      <c r="DO643" s="15"/>
      <c r="DV643" s="15"/>
      <c r="EC643" s="15"/>
      <c r="EJ643" s="15"/>
      <c r="EQ643" s="15"/>
      <c r="EX643" s="15"/>
      <c r="FE643" s="15"/>
      <c r="FL643" s="15"/>
      <c r="FS643" s="15"/>
      <c r="FZ643" s="15"/>
      <c r="GG643" s="15"/>
      <c r="GN643" s="15"/>
      <c r="GP643" s="22"/>
      <c r="GQ643" s="22"/>
      <c r="GR643" s="22"/>
      <c r="GS643" s="22"/>
      <c r="GT643" s="22"/>
      <c r="GU643" s="15"/>
      <c r="GV643" s="22"/>
      <c r="GW643" s="22"/>
      <c r="GX643" s="22"/>
      <c r="GY643" s="18"/>
      <c r="GZ643" s="18"/>
      <c r="HA643" s="18"/>
      <c r="HB643" s="18"/>
      <c r="HC643" s="18"/>
      <c r="HD643" s="18"/>
      <c r="HE643" s="18"/>
      <c r="HF643" s="18"/>
      <c r="HG643" s="18"/>
      <c r="HH643" s="18"/>
      <c r="HI643" s="18"/>
      <c r="HJ643" s="18"/>
      <c r="HK643" s="18"/>
      <c r="HL643" s="18"/>
      <c r="HM643" s="18"/>
      <c r="HN643" s="18"/>
      <c r="HO643" s="18"/>
      <c r="HP643" s="18"/>
      <c r="HQ643" s="18"/>
      <c r="HR643" s="18"/>
      <c r="HS643" s="18"/>
      <c r="HT643" s="18"/>
      <c r="HU643" s="18"/>
      <c r="HV643" s="18"/>
      <c r="HW643" s="18"/>
      <c r="HX643" s="18"/>
      <c r="HY643" s="18"/>
      <c r="HZ643" s="18"/>
      <c r="IA643" s="18"/>
      <c r="IB643" s="18"/>
      <c r="IC643" s="18"/>
      <c r="ID643" s="18"/>
      <c r="IE643" s="18"/>
      <c r="IF643" s="18"/>
      <c r="IG643" s="18"/>
      <c r="IH643" s="18"/>
      <c r="II643" s="18"/>
      <c r="IJ643" s="18"/>
      <c r="IK643" s="18"/>
      <c r="IL643" s="18"/>
      <c r="IM643" s="18"/>
      <c r="IN643" s="18"/>
      <c r="IO643" s="18"/>
      <c r="IP643" s="18"/>
      <c r="IQ643" s="18"/>
      <c r="IR643" s="18"/>
      <c r="IS643" s="18"/>
      <c r="IT643" s="18"/>
      <c r="IU643" s="18"/>
      <c r="IV643" s="18"/>
      <c r="IW643" s="18"/>
      <c r="IX643" s="18"/>
      <c r="IY643" s="18"/>
      <c r="IZ643" s="18"/>
      <c r="JA643" s="18"/>
      <c r="JB643" s="18"/>
      <c r="JC643" s="18"/>
      <c r="JD643" s="18"/>
      <c r="JE643" s="18"/>
      <c r="JF643" s="18"/>
    </row>
    <row r="644" spans="36:266" x14ac:dyDescent="0.3">
      <c r="AJ644" s="24"/>
      <c r="AK644" s="24"/>
      <c r="AL644" s="20"/>
      <c r="AM644" s="23"/>
      <c r="AN644" s="18"/>
      <c r="AO644" s="24"/>
      <c r="AW644" s="71"/>
      <c r="AX644" s="71"/>
      <c r="AY644" s="71"/>
      <c r="BB644" s="25"/>
      <c r="BC644" s="21"/>
      <c r="BG644" s="18"/>
      <c r="BN644" s="22"/>
      <c r="BO644" s="22"/>
      <c r="BP644" s="22"/>
      <c r="BQ644" s="22"/>
      <c r="BR644" s="15"/>
      <c r="CF644" s="15"/>
      <c r="CL644" s="22"/>
      <c r="CM644" s="15"/>
      <c r="CR644" s="22"/>
      <c r="CT644" s="15"/>
      <c r="CW644" s="22"/>
      <c r="DA644" s="15"/>
      <c r="DH644" s="15"/>
      <c r="DJ644" s="22"/>
      <c r="DO644" s="15"/>
      <c r="DV644" s="15"/>
      <c r="EC644" s="15"/>
      <c r="EJ644" s="15"/>
      <c r="EQ644" s="15"/>
      <c r="EX644" s="15"/>
      <c r="FE644" s="15"/>
      <c r="FL644" s="15"/>
      <c r="FS644" s="15"/>
      <c r="FZ644" s="15"/>
      <c r="GG644" s="15"/>
      <c r="GN644" s="15"/>
      <c r="GP644" s="22"/>
      <c r="GQ644" s="22"/>
      <c r="GR644" s="22"/>
      <c r="GS644" s="22"/>
      <c r="GT644" s="22"/>
      <c r="GU644" s="15"/>
      <c r="GV644" s="22"/>
      <c r="GW644" s="22"/>
      <c r="GX644" s="22"/>
      <c r="GY644" s="18"/>
      <c r="GZ644" s="18"/>
      <c r="HA644" s="18"/>
      <c r="HB644" s="18"/>
      <c r="HC644" s="18"/>
      <c r="HD644" s="18"/>
      <c r="HE644" s="18"/>
      <c r="HF644" s="18"/>
      <c r="HG644" s="18"/>
      <c r="HH644" s="18"/>
      <c r="HI644" s="18"/>
      <c r="HJ644" s="18"/>
      <c r="HK644" s="18"/>
      <c r="HL644" s="18"/>
      <c r="HM644" s="18"/>
      <c r="HN644" s="18"/>
      <c r="HO644" s="18"/>
      <c r="HP644" s="18"/>
      <c r="HQ644" s="18"/>
      <c r="HR644" s="18"/>
      <c r="HS644" s="18"/>
      <c r="HT644" s="18"/>
      <c r="HU644" s="18"/>
      <c r="HV644" s="18"/>
      <c r="HW644" s="18"/>
      <c r="HX644" s="18"/>
      <c r="HY644" s="18"/>
      <c r="HZ644" s="18"/>
      <c r="IA644" s="18"/>
      <c r="IB644" s="18"/>
      <c r="IC644" s="18"/>
      <c r="ID644" s="18"/>
      <c r="IE644" s="18"/>
      <c r="IF644" s="18"/>
      <c r="IG644" s="18"/>
      <c r="IH644" s="18"/>
      <c r="II644" s="18"/>
      <c r="IJ644" s="18"/>
      <c r="IK644" s="18"/>
      <c r="IL644" s="18"/>
      <c r="IM644" s="18"/>
      <c r="IN644" s="18"/>
      <c r="IO644" s="18"/>
      <c r="IP644" s="18"/>
      <c r="IQ644" s="18"/>
      <c r="IR644" s="18"/>
      <c r="IS644" s="18"/>
      <c r="IT644" s="18"/>
      <c r="IU644" s="18"/>
      <c r="IV644" s="18"/>
      <c r="IW644" s="18"/>
      <c r="IX644" s="18"/>
      <c r="IY644" s="18"/>
      <c r="IZ644" s="18"/>
      <c r="JA644" s="18"/>
      <c r="JB644" s="18"/>
      <c r="JC644" s="18"/>
      <c r="JD644" s="18"/>
      <c r="JE644" s="18"/>
      <c r="JF644" s="18"/>
    </row>
    <row r="645" spans="36:266" x14ac:dyDescent="0.3">
      <c r="AJ645" s="24"/>
      <c r="AK645" s="24"/>
      <c r="AL645" s="20"/>
      <c r="AM645" s="23"/>
      <c r="AN645" s="18"/>
      <c r="AO645" s="24"/>
      <c r="AW645" s="71"/>
      <c r="AX645" s="71"/>
      <c r="AY645" s="71"/>
      <c r="BB645" s="25"/>
      <c r="BC645" s="21"/>
      <c r="BG645" s="18"/>
      <c r="BN645" s="22"/>
      <c r="BO645" s="22"/>
      <c r="BP645" s="22"/>
      <c r="BQ645" s="22"/>
      <c r="BR645" s="15"/>
      <c r="CF645" s="15"/>
      <c r="CL645" s="22"/>
      <c r="CM645" s="15"/>
      <c r="CR645" s="22"/>
      <c r="CT645" s="15"/>
      <c r="CW645" s="22"/>
      <c r="DA645" s="15"/>
      <c r="DH645" s="15"/>
      <c r="DJ645" s="22"/>
      <c r="DO645" s="15"/>
      <c r="DV645" s="15"/>
      <c r="EC645" s="15"/>
      <c r="EJ645" s="15"/>
      <c r="EQ645" s="15"/>
      <c r="EX645" s="15"/>
      <c r="FE645" s="15"/>
      <c r="FL645" s="15"/>
      <c r="FS645" s="15"/>
      <c r="FZ645" s="15"/>
      <c r="GG645" s="15"/>
      <c r="GN645" s="15"/>
      <c r="GP645" s="22"/>
      <c r="GQ645" s="22"/>
      <c r="GR645" s="22"/>
      <c r="GS645" s="22"/>
      <c r="GT645" s="22"/>
      <c r="GU645" s="15"/>
      <c r="GV645" s="22"/>
      <c r="GW645" s="22"/>
      <c r="GX645" s="22"/>
      <c r="GY645" s="18"/>
      <c r="GZ645" s="18"/>
      <c r="HA645" s="18"/>
      <c r="HB645" s="18"/>
      <c r="HC645" s="18"/>
      <c r="HD645" s="18"/>
      <c r="HE645" s="18"/>
      <c r="HF645" s="18"/>
      <c r="HG645" s="18"/>
      <c r="HH645" s="18"/>
      <c r="HI645" s="18"/>
      <c r="HJ645" s="18"/>
      <c r="HK645" s="18"/>
      <c r="HL645" s="18"/>
      <c r="HM645" s="18"/>
      <c r="HN645" s="18"/>
      <c r="HO645" s="18"/>
      <c r="HP645" s="18"/>
      <c r="HQ645" s="18"/>
      <c r="HR645" s="18"/>
      <c r="HS645" s="18"/>
      <c r="HT645" s="18"/>
      <c r="HU645" s="18"/>
      <c r="HV645" s="18"/>
      <c r="HW645" s="18"/>
      <c r="HX645" s="18"/>
      <c r="HY645" s="18"/>
      <c r="HZ645" s="18"/>
      <c r="IA645" s="18"/>
      <c r="IB645" s="18"/>
      <c r="IC645" s="18"/>
      <c r="ID645" s="18"/>
      <c r="IE645" s="18"/>
      <c r="IF645" s="18"/>
      <c r="IG645" s="18"/>
      <c r="IH645" s="18"/>
      <c r="II645" s="18"/>
      <c r="IJ645" s="18"/>
      <c r="IK645" s="18"/>
      <c r="IL645" s="18"/>
      <c r="IM645" s="18"/>
      <c r="IN645" s="18"/>
      <c r="IO645" s="18"/>
      <c r="IP645" s="18"/>
      <c r="IQ645" s="18"/>
      <c r="IR645" s="18"/>
      <c r="IS645" s="18"/>
      <c r="IT645" s="18"/>
      <c r="IU645" s="18"/>
      <c r="IV645" s="18"/>
      <c r="IW645" s="18"/>
      <c r="IX645" s="18"/>
      <c r="IY645" s="18"/>
      <c r="IZ645" s="18"/>
      <c r="JA645" s="18"/>
      <c r="JB645" s="18"/>
      <c r="JC645" s="18"/>
      <c r="JD645" s="18"/>
      <c r="JE645" s="18"/>
      <c r="JF645" s="18"/>
    </row>
    <row r="646" spans="36:266" x14ac:dyDescent="0.3">
      <c r="AJ646" s="24"/>
      <c r="AK646" s="24"/>
      <c r="AL646" s="20"/>
      <c r="AM646" s="23"/>
      <c r="AN646" s="18"/>
      <c r="AO646" s="24"/>
      <c r="AW646" s="71"/>
      <c r="AX646" s="71"/>
      <c r="AY646" s="71"/>
      <c r="BB646" s="25"/>
      <c r="BC646" s="21"/>
      <c r="BG646" s="18"/>
      <c r="BN646" s="22"/>
      <c r="BO646" s="22"/>
      <c r="BP646" s="22"/>
      <c r="BQ646" s="22"/>
      <c r="BR646" s="15"/>
      <c r="CF646" s="15"/>
      <c r="CL646" s="22"/>
      <c r="CM646" s="15"/>
      <c r="CR646" s="22"/>
      <c r="CT646" s="15"/>
      <c r="CW646" s="22"/>
      <c r="DA646" s="15"/>
      <c r="DH646" s="15"/>
      <c r="DJ646" s="22"/>
      <c r="DO646" s="15"/>
      <c r="DV646" s="15"/>
      <c r="EC646" s="15"/>
      <c r="EJ646" s="15"/>
      <c r="EQ646" s="15"/>
      <c r="EX646" s="15"/>
      <c r="FE646" s="15"/>
      <c r="FL646" s="15"/>
      <c r="FS646" s="15"/>
      <c r="FZ646" s="15"/>
      <c r="GG646" s="15"/>
      <c r="GN646" s="15"/>
      <c r="GP646" s="22"/>
      <c r="GQ646" s="22"/>
      <c r="GR646" s="22"/>
      <c r="GS646" s="22"/>
      <c r="GT646" s="22"/>
      <c r="GU646" s="15"/>
      <c r="GV646" s="22"/>
      <c r="GW646" s="22"/>
      <c r="GX646" s="22"/>
      <c r="GY646" s="18"/>
      <c r="GZ646" s="18"/>
      <c r="HA646" s="18"/>
      <c r="HB646" s="18"/>
      <c r="HC646" s="18"/>
      <c r="HD646" s="18"/>
      <c r="HE646" s="18"/>
      <c r="HF646" s="18"/>
      <c r="HG646" s="18"/>
      <c r="HH646" s="18"/>
      <c r="HI646" s="18"/>
      <c r="HJ646" s="18"/>
      <c r="HK646" s="18"/>
      <c r="HL646" s="18"/>
      <c r="HM646" s="18"/>
      <c r="HN646" s="18"/>
      <c r="HO646" s="18"/>
      <c r="HP646" s="18"/>
      <c r="HQ646" s="18"/>
      <c r="HR646" s="18"/>
      <c r="HS646" s="18"/>
      <c r="HT646" s="18"/>
      <c r="HU646" s="18"/>
      <c r="HV646" s="18"/>
      <c r="HW646" s="18"/>
      <c r="HX646" s="18"/>
      <c r="HY646" s="18"/>
      <c r="HZ646" s="18"/>
      <c r="IA646" s="18"/>
      <c r="IB646" s="18"/>
      <c r="IC646" s="18"/>
      <c r="ID646" s="18"/>
      <c r="IE646" s="18"/>
      <c r="IF646" s="18"/>
      <c r="IG646" s="18"/>
      <c r="IH646" s="18"/>
      <c r="II646" s="18"/>
      <c r="IJ646" s="18"/>
      <c r="IK646" s="18"/>
      <c r="IL646" s="18"/>
      <c r="IM646" s="18"/>
      <c r="IN646" s="18"/>
      <c r="IO646" s="18"/>
      <c r="IP646" s="18"/>
      <c r="IQ646" s="18"/>
      <c r="IR646" s="18"/>
      <c r="IS646" s="18"/>
      <c r="IT646" s="18"/>
      <c r="IU646" s="18"/>
      <c r="IV646" s="18"/>
      <c r="IW646" s="18"/>
      <c r="IX646" s="18"/>
      <c r="IY646" s="18"/>
      <c r="IZ646" s="18"/>
      <c r="JA646" s="18"/>
      <c r="JB646" s="18"/>
      <c r="JC646" s="18"/>
      <c r="JD646" s="18"/>
      <c r="JE646" s="18"/>
      <c r="JF646" s="18"/>
    </row>
    <row r="647" spans="36:266" x14ac:dyDescent="0.3">
      <c r="AJ647" s="24"/>
      <c r="AK647" s="24"/>
      <c r="AL647" s="20"/>
      <c r="AM647" s="23"/>
      <c r="AN647" s="18"/>
      <c r="AO647" s="24"/>
      <c r="AW647" s="71"/>
      <c r="AX647" s="71"/>
      <c r="AY647" s="71"/>
      <c r="BB647" s="25"/>
      <c r="BC647" s="21"/>
      <c r="BG647" s="18"/>
      <c r="BN647" s="22"/>
      <c r="BO647" s="22"/>
      <c r="BP647" s="22"/>
      <c r="BQ647" s="22"/>
      <c r="BR647" s="15"/>
      <c r="CF647" s="15"/>
      <c r="CL647" s="22"/>
      <c r="CM647" s="15"/>
      <c r="CR647" s="22"/>
      <c r="CT647" s="15"/>
      <c r="CW647" s="22"/>
      <c r="DA647" s="15"/>
      <c r="DH647" s="15"/>
      <c r="DJ647" s="22"/>
      <c r="DO647" s="15"/>
      <c r="DV647" s="15"/>
      <c r="EC647" s="15"/>
      <c r="EJ647" s="15"/>
      <c r="EQ647" s="15"/>
      <c r="EX647" s="15"/>
      <c r="FE647" s="15"/>
      <c r="FL647" s="15"/>
      <c r="FS647" s="15"/>
      <c r="FZ647" s="15"/>
      <c r="GG647" s="15"/>
      <c r="GN647" s="15"/>
      <c r="GP647" s="22"/>
      <c r="GQ647" s="22"/>
      <c r="GR647" s="22"/>
      <c r="GS647" s="22"/>
      <c r="GT647" s="22"/>
      <c r="GU647" s="15"/>
      <c r="GV647" s="22"/>
      <c r="GW647" s="22"/>
      <c r="GX647" s="22"/>
      <c r="GY647" s="18"/>
      <c r="GZ647" s="18"/>
      <c r="HA647" s="18"/>
      <c r="HB647" s="18"/>
      <c r="HC647" s="18"/>
      <c r="HD647" s="18"/>
      <c r="HE647" s="18"/>
      <c r="HF647" s="18"/>
      <c r="HG647" s="18"/>
      <c r="HH647" s="18"/>
      <c r="HI647" s="18"/>
      <c r="HJ647" s="18"/>
      <c r="HK647" s="18"/>
      <c r="HL647" s="18"/>
      <c r="HM647" s="18"/>
      <c r="HN647" s="18"/>
      <c r="HO647" s="18"/>
      <c r="HP647" s="18"/>
      <c r="HQ647" s="18"/>
      <c r="HR647" s="18"/>
      <c r="HS647" s="18"/>
      <c r="HT647" s="18"/>
      <c r="HU647" s="18"/>
      <c r="HV647" s="18"/>
      <c r="HW647" s="18"/>
      <c r="HX647" s="18"/>
      <c r="HY647" s="18"/>
      <c r="HZ647" s="18"/>
      <c r="IA647" s="18"/>
      <c r="IB647" s="18"/>
      <c r="IC647" s="18"/>
      <c r="ID647" s="18"/>
      <c r="IE647" s="18"/>
      <c r="IF647" s="18"/>
      <c r="IG647" s="18"/>
      <c r="IH647" s="18"/>
      <c r="II647" s="18"/>
      <c r="IJ647" s="18"/>
      <c r="IK647" s="18"/>
      <c r="IL647" s="18"/>
      <c r="IM647" s="18"/>
      <c r="IN647" s="18"/>
      <c r="IO647" s="18"/>
      <c r="IP647" s="18"/>
      <c r="IQ647" s="18"/>
      <c r="IR647" s="18"/>
      <c r="IS647" s="18"/>
      <c r="IT647" s="18"/>
      <c r="IU647" s="18"/>
      <c r="IV647" s="18"/>
      <c r="IW647" s="18"/>
      <c r="IX647" s="18"/>
      <c r="IY647" s="18"/>
      <c r="IZ647" s="18"/>
      <c r="JA647" s="18"/>
      <c r="JB647" s="18"/>
      <c r="JC647" s="18"/>
      <c r="JD647" s="18"/>
      <c r="JE647" s="18"/>
      <c r="JF647" s="18"/>
    </row>
    <row r="648" spans="36:266" x14ac:dyDescent="0.3">
      <c r="AJ648" s="24"/>
      <c r="AK648" s="24"/>
      <c r="AL648" s="20"/>
      <c r="AM648" s="23"/>
      <c r="AN648" s="18"/>
      <c r="AO648" s="24"/>
      <c r="AW648" s="71"/>
      <c r="AX648" s="71"/>
      <c r="AY648" s="71"/>
      <c r="BB648" s="25"/>
      <c r="BC648" s="21"/>
      <c r="BG648" s="18"/>
      <c r="BN648" s="22"/>
      <c r="BO648" s="22"/>
      <c r="BP648" s="22"/>
      <c r="BQ648" s="22"/>
      <c r="BR648" s="15"/>
      <c r="CF648" s="15"/>
      <c r="CL648" s="22"/>
      <c r="CM648" s="15"/>
      <c r="CR648" s="22"/>
      <c r="CT648" s="15"/>
      <c r="CW648" s="22"/>
      <c r="DA648" s="15"/>
      <c r="DH648" s="15"/>
      <c r="DJ648" s="22"/>
      <c r="DO648" s="15"/>
      <c r="DV648" s="15"/>
      <c r="EC648" s="15"/>
      <c r="EJ648" s="15"/>
      <c r="EQ648" s="15"/>
      <c r="EX648" s="15"/>
      <c r="FE648" s="15"/>
      <c r="FL648" s="15"/>
      <c r="FS648" s="15"/>
      <c r="FZ648" s="15"/>
      <c r="GG648" s="15"/>
      <c r="GN648" s="15"/>
      <c r="GP648" s="22"/>
      <c r="GQ648" s="22"/>
      <c r="GR648" s="22"/>
      <c r="GS648" s="22"/>
      <c r="GT648" s="22"/>
      <c r="GU648" s="15"/>
      <c r="GV648" s="22"/>
      <c r="GW648" s="22"/>
      <c r="GX648" s="22"/>
      <c r="GY648" s="18"/>
      <c r="GZ648" s="18"/>
      <c r="HA648" s="18"/>
      <c r="HB648" s="18"/>
      <c r="HC648" s="18"/>
      <c r="HD648" s="18"/>
      <c r="HE648" s="18"/>
      <c r="HF648" s="18"/>
      <c r="HG648" s="18"/>
      <c r="HH648" s="18"/>
      <c r="HI648" s="18"/>
      <c r="HJ648" s="18"/>
      <c r="HK648" s="18"/>
      <c r="HL648" s="18"/>
      <c r="HM648" s="18"/>
      <c r="HN648" s="18"/>
      <c r="HO648" s="18"/>
      <c r="HP648" s="18"/>
      <c r="HQ648" s="18"/>
      <c r="HR648" s="18"/>
      <c r="HS648" s="18"/>
      <c r="HT648" s="18"/>
      <c r="HU648" s="18"/>
      <c r="HV648" s="18"/>
      <c r="HW648" s="18"/>
      <c r="HX648" s="18"/>
      <c r="HY648" s="18"/>
      <c r="HZ648" s="18"/>
      <c r="IA648" s="18"/>
      <c r="IB648" s="18"/>
      <c r="IC648" s="18"/>
      <c r="ID648" s="18"/>
      <c r="IE648" s="18"/>
      <c r="IF648" s="18"/>
      <c r="IG648" s="18"/>
      <c r="IH648" s="18"/>
      <c r="II648" s="18"/>
      <c r="IJ648" s="18"/>
      <c r="IK648" s="18"/>
      <c r="IL648" s="18"/>
      <c r="IM648" s="18"/>
      <c r="IN648" s="18"/>
      <c r="IO648" s="18"/>
      <c r="IP648" s="18"/>
      <c r="IQ648" s="18"/>
      <c r="IR648" s="18"/>
      <c r="IS648" s="18"/>
      <c r="IT648" s="18"/>
      <c r="IU648" s="18"/>
      <c r="IV648" s="18"/>
      <c r="IW648" s="18"/>
      <c r="IX648" s="18"/>
      <c r="IY648" s="18"/>
      <c r="IZ648" s="18"/>
      <c r="JA648" s="18"/>
      <c r="JB648" s="18"/>
      <c r="JC648" s="18"/>
      <c r="JD648" s="18"/>
      <c r="JE648" s="18"/>
      <c r="JF648" s="18"/>
    </row>
    <row r="649" spans="36:266" x14ac:dyDescent="0.3">
      <c r="AJ649" s="24"/>
      <c r="AK649" s="24"/>
      <c r="AL649" s="20"/>
      <c r="AM649" s="23"/>
      <c r="AN649" s="18"/>
      <c r="AO649" s="24"/>
      <c r="AW649" s="71"/>
      <c r="AX649" s="71"/>
      <c r="AY649" s="71"/>
      <c r="BB649" s="25"/>
      <c r="BC649" s="21"/>
      <c r="BG649" s="18"/>
      <c r="BN649" s="22"/>
      <c r="BO649" s="22"/>
      <c r="BP649" s="22"/>
      <c r="BQ649" s="22"/>
      <c r="BR649" s="15"/>
      <c r="CF649" s="15"/>
      <c r="CL649" s="22"/>
      <c r="CM649" s="15"/>
      <c r="CR649" s="22"/>
      <c r="CT649" s="15"/>
      <c r="CW649" s="22"/>
      <c r="DA649" s="15"/>
      <c r="DH649" s="15"/>
      <c r="DJ649" s="22"/>
      <c r="DO649" s="15"/>
      <c r="DV649" s="15"/>
      <c r="EC649" s="15"/>
      <c r="EJ649" s="15"/>
      <c r="EQ649" s="15"/>
      <c r="EX649" s="15"/>
      <c r="FE649" s="15"/>
      <c r="FL649" s="15"/>
      <c r="FS649" s="15"/>
      <c r="FZ649" s="15"/>
      <c r="GG649" s="15"/>
      <c r="GN649" s="15"/>
      <c r="GP649" s="22"/>
      <c r="GQ649" s="22"/>
      <c r="GR649" s="22"/>
      <c r="GS649" s="22"/>
      <c r="GT649" s="22"/>
      <c r="GU649" s="15"/>
      <c r="GV649" s="22"/>
      <c r="GW649" s="22"/>
      <c r="GX649" s="22"/>
      <c r="GY649" s="18"/>
      <c r="GZ649" s="18"/>
      <c r="HA649" s="18"/>
      <c r="HB649" s="18"/>
      <c r="HC649" s="18"/>
      <c r="HD649" s="18"/>
      <c r="HE649" s="18"/>
      <c r="HF649" s="18"/>
      <c r="HG649" s="18"/>
      <c r="HH649" s="18"/>
      <c r="HI649" s="18"/>
      <c r="HJ649" s="18"/>
      <c r="HK649" s="18"/>
      <c r="HL649" s="18"/>
      <c r="HM649" s="18"/>
      <c r="HN649" s="18"/>
      <c r="HO649" s="18"/>
      <c r="HP649" s="18"/>
      <c r="HQ649" s="18"/>
      <c r="HR649" s="18"/>
      <c r="HS649" s="18"/>
      <c r="HT649" s="18"/>
      <c r="HU649" s="18"/>
      <c r="HV649" s="18"/>
      <c r="HW649" s="18"/>
      <c r="HX649" s="18"/>
      <c r="HY649" s="18"/>
      <c r="HZ649" s="18"/>
      <c r="IA649" s="18"/>
      <c r="IB649" s="18"/>
      <c r="IC649" s="18"/>
      <c r="ID649" s="18"/>
      <c r="IE649" s="18"/>
      <c r="IF649" s="18"/>
      <c r="IG649" s="18"/>
      <c r="IH649" s="18"/>
      <c r="II649" s="18"/>
      <c r="IJ649" s="18"/>
      <c r="IK649" s="18"/>
      <c r="IL649" s="18"/>
      <c r="IM649" s="18"/>
      <c r="IN649" s="18"/>
      <c r="IO649" s="18"/>
      <c r="IP649" s="18"/>
      <c r="IQ649" s="18"/>
      <c r="IR649" s="18"/>
      <c r="IS649" s="18"/>
      <c r="IT649" s="18"/>
      <c r="IU649" s="18"/>
      <c r="IV649" s="18"/>
      <c r="IW649" s="18"/>
      <c r="IX649" s="18"/>
      <c r="IY649" s="18"/>
      <c r="IZ649" s="18"/>
      <c r="JA649" s="18"/>
      <c r="JB649" s="18"/>
      <c r="JC649" s="18"/>
      <c r="JD649" s="18"/>
      <c r="JE649" s="18"/>
      <c r="JF649" s="18"/>
    </row>
    <row r="650" spans="36:266" x14ac:dyDescent="0.3">
      <c r="AJ650" s="24"/>
      <c r="AK650" s="24"/>
      <c r="AL650" s="20"/>
      <c r="AM650" s="23"/>
      <c r="AN650" s="18"/>
      <c r="AO650" s="24"/>
      <c r="AW650" s="71"/>
      <c r="AX650" s="71"/>
      <c r="AY650" s="71"/>
      <c r="BB650" s="25"/>
      <c r="BC650" s="21"/>
      <c r="BG650" s="18"/>
      <c r="BN650" s="22"/>
      <c r="BO650" s="22"/>
      <c r="BP650" s="22"/>
      <c r="BQ650" s="22"/>
      <c r="BR650" s="15"/>
      <c r="CF650" s="15"/>
      <c r="CL650" s="22"/>
      <c r="CM650" s="15"/>
      <c r="CR650" s="22"/>
      <c r="CT650" s="15"/>
      <c r="CW650" s="22"/>
      <c r="DA650" s="15"/>
      <c r="DH650" s="15"/>
      <c r="DJ650" s="22"/>
      <c r="DO650" s="15"/>
      <c r="DV650" s="15"/>
      <c r="EC650" s="15"/>
      <c r="EJ650" s="15"/>
      <c r="EQ650" s="15"/>
      <c r="EX650" s="15"/>
      <c r="FE650" s="15"/>
      <c r="FL650" s="15"/>
      <c r="FS650" s="15"/>
      <c r="FZ650" s="15"/>
      <c r="GG650" s="15"/>
      <c r="GN650" s="15"/>
      <c r="GP650" s="22"/>
      <c r="GQ650" s="22"/>
      <c r="GR650" s="22"/>
      <c r="GS650" s="22"/>
      <c r="GT650" s="22"/>
      <c r="GU650" s="15"/>
      <c r="GV650" s="22"/>
      <c r="GW650" s="22"/>
      <c r="GX650" s="22"/>
      <c r="GY650" s="18"/>
      <c r="GZ650" s="18"/>
      <c r="HA650" s="18"/>
      <c r="HB650" s="18"/>
      <c r="HC650" s="18"/>
      <c r="HD650" s="18"/>
      <c r="HE650" s="18"/>
      <c r="HF650" s="18"/>
      <c r="HG650" s="18"/>
      <c r="HH650" s="18"/>
      <c r="HI650" s="18"/>
      <c r="HJ650" s="18"/>
      <c r="HK650" s="18"/>
      <c r="HL650" s="18"/>
      <c r="HM650" s="18"/>
      <c r="HN650" s="18"/>
      <c r="HO650" s="18"/>
      <c r="HP650" s="18"/>
      <c r="HQ650" s="18"/>
      <c r="HR650" s="18"/>
      <c r="HS650" s="18"/>
      <c r="HT650" s="18"/>
      <c r="HU650" s="18"/>
      <c r="HV650" s="18"/>
      <c r="HW650" s="18"/>
      <c r="HX650" s="18"/>
      <c r="HY650" s="18"/>
      <c r="HZ650" s="18"/>
      <c r="IA650" s="18"/>
      <c r="IB650" s="18"/>
      <c r="IC650" s="18"/>
      <c r="ID650" s="18"/>
      <c r="IE650" s="18"/>
      <c r="IF650" s="18"/>
      <c r="IG650" s="18"/>
      <c r="IH650" s="18"/>
      <c r="II650" s="18"/>
      <c r="IJ650" s="18"/>
      <c r="IK650" s="18"/>
      <c r="IL650" s="18"/>
      <c r="IM650" s="18"/>
      <c r="IN650" s="18"/>
      <c r="IO650" s="18"/>
      <c r="IP650" s="18"/>
      <c r="IQ650" s="18"/>
      <c r="IR650" s="18"/>
      <c r="IS650" s="18"/>
      <c r="IT650" s="18"/>
      <c r="IU650" s="18"/>
      <c r="IV650" s="18"/>
      <c r="IW650" s="18"/>
      <c r="IX650" s="18"/>
      <c r="IY650" s="18"/>
      <c r="IZ650" s="18"/>
      <c r="JA650" s="18"/>
      <c r="JB650" s="18"/>
      <c r="JC650" s="18"/>
      <c r="JD650" s="18"/>
      <c r="JE650" s="18"/>
      <c r="JF650" s="18"/>
    </row>
    <row r="651" spans="36:266" x14ac:dyDescent="0.3">
      <c r="AJ651" s="24"/>
      <c r="AK651" s="24"/>
      <c r="AL651" s="20"/>
      <c r="AM651" s="23"/>
      <c r="AN651" s="18"/>
      <c r="AO651" s="24"/>
      <c r="AW651" s="71"/>
      <c r="AX651" s="71"/>
      <c r="AY651" s="71"/>
      <c r="BB651" s="25"/>
      <c r="BC651" s="21"/>
      <c r="BG651" s="18"/>
      <c r="BN651" s="22"/>
      <c r="BO651" s="22"/>
      <c r="BP651" s="22"/>
      <c r="BQ651" s="22"/>
      <c r="BR651" s="15"/>
      <c r="CF651" s="15"/>
      <c r="CL651" s="22"/>
      <c r="CM651" s="15"/>
      <c r="CR651" s="22"/>
      <c r="CT651" s="15"/>
      <c r="CW651" s="22"/>
      <c r="DA651" s="15"/>
      <c r="DH651" s="15"/>
      <c r="DJ651" s="22"/>
      <c r="DO651" s="15"/>
      <c r="DV651" s="15"/>
      <c r="EC651" s="15"/>
      <c r="EJ651" s="15"/>
      <c r="EQ651" s="15"/>
      <c r="EX651" s="15"/>
      <c r="FE651" s="15"/>
      <c r="FL651" s="15"/>
      <c r="FS651" s="15"/>
      <c r="FZ651" s="15"/>
      <c r="GG651" s="15"/>
      <c r="GN651" s="15"/>
      <c r="GP651" s="22"/>
      <c r="GQ651" s="22"/>
      <c r="GR651" s="22"/>
      <c r="GS651" s="22"/>
      <c r="GT651" s="22"/>
      <c r="GU651" s="15"/>
      <c r="GV651" s="22"/>
      <c r="GW651" s="22"/>
      <c r="GX651" s="22"/>
      <c r="GY651" s="18"/>
      <c r="GZ651" s="18"/>
      <c r="HA651" s="18"/>
      <c r="HB651" s="18"/>
      <c r="HC651" s="18"/>
      <c r="HD651" s="18"/>
      <c r="HE651" s="18"/>
      <c r="HF651" s="18"/>
      <c r="HG651" s="18"/>
      <c r="HH651" s="18"/>
      <c r="HI651" s="18"/>
      <c r="HJ651" s="18"/>
      <c r="HK651" s="18"/>
      <c r="HL651" s="18"/>
      <c r="HM651" s="18"/>
      <c r="HN651" s="18"/>
      <c r="HO651" s="18"/>
      <c r="HP651" s="18"/>
      <c r="HQ651" s="18"/>
      <c r="HR651" s="18"/>
      <c r="HS651" s="18"/>
      <c r="HT651" s="18"/>
      <c r="HU651" s="18"/>
      <c r="HV651" s="18"/>
      <c r="HW651" s="18"/>
      <c r="HX651" s="18"/>
      <c r="HY651" s="18"/>
      <c r="HZ651" s="18"/>
      <c r="IA651" s="18"/>
      <c r="IB651" s="18"/>
      <c r="IC651" s="18"/>
      <c r="ID651" s="18"/>
      <c r="IE651" s="18"/>
      <c r="IF651" s="18"/>
      <c r="IG651" s="18"/>
      <c r="IH651" s="18"/>
      <c r="II651" s="18"/>
      <c r="IJ651" s="18"/>
      <c r="IK651" s="18"/>
      <c r="IL651" s="18"/>
      <c r="IM651" s="18"/>
      <c r="IN651" s="18"/>
      <c r="IO651" s="18"/>
      <c r="IP651" s="18"/>
      <c r="IQ651" s="18"/>
      <c r="IR651" s="18"/>
      <c r="IS651" s="18"/>
      <c r="IT651" s="18"/>
      <c r="IU651" s="18"/>
      <c r="IV651" s="18"/>
      <c r="IW651" s="18"/>
      <c r="IX651" s="18"/>
      <c r="IY651" s="18"/>
      <c r="IZ651" s="18"/>
      <c r="JA651" s="18"/>
      <c r="JB651" s="18"/>
      <c r="JC651" s="18"/>
      <c r="JD651" s="18"/>
      <c r="JE651" s="18"/>
      <c r="JF651" s="18"/>
    </row>
    <row r="652" spans="36:266" x14ac:dyDescent="0.3">
      <c r="AJ652" s="24"/>
      <c r="AK652" s="24"/>
      <c r="AL652" s="20"/>
      <c r="AM652" s="23"/>
      <c r="AN652" s="18"/>
      <c r="AO652" s="24"/>
      <c r="AW652" s="71"/>
      <c r="AX652" s="71"/>
      <c r="AY652" s="71"/>
      <c r="BB652" s="25"/>
      <c r="BC652" s="21"/>
      <c r="BG652" s="18"/>
      <c r="BN652" s="22"/>
      <c r="BO652" s="22"/>
      <c r="BP652" s="22"/>
      <c r="BQ652" s="22"/>
      <c r="BR652" s="15"/>
      <c r="CF652" s="15"/>
      <c r="CL652" s="22"/>
      <c r="CM652" s="15"/>
      <c r="CR652" s="22"/>
      <c r="CT652" s="15"/>
      <c r="CW652" s="22"/>
      <c r="DA652" s="15"/>
      <c r="DH652" s="15"/>
      <c r="DJ652" s="22"/>
      <c r="DO652" s="15"/>
      <c r="DV652" s="15"/>
      <c r="EC652" s="15"/>
      <c r="EJ652" s="15"/>
      <c r="EQ652" s="15"/>
      <c r="EX652" s="15"/>
      <c r="FE652" s="15"/>
      <c r="FL652" s="15"/>
      <c r="FS652" s="15"/>
      <c r="FZ652" s="15"/>
      <c r="GG652" s="15"/>
      <c r="GN652" s="15"/>
      <c r="GP652" s="22"/>
      <c r="GQ652" s="22"/>
      <c r="GR652" s="22"/>
      <c r="GS652" s="22"/>
      <c r="GT652" s="22"/>
      <c r="GU652" s="15"/>
      <c r="GV652" s="22"/>
      <c r="GW652" s="22"/>
      <c r="GX652" s="22"/>
      <c r="GY652" s="18"/>
      <c r="GZ652" s="18"/>
      <c r="HA652" s="18"/>
      <c r="HB652" s="18"/>
      <c r="HC652" s="18"/>
      <c r="HD652" s="18"/>
      <c r="HE652" s="18"/>
      <c r="HF652" s="18"/>
      <c r="HG652" s="18"/>
      <c r="HH652" s="18"/>
      <c r="HI652" s="18"/>
      <c r="HJ652" s="18"/>
      <c r="HK652" s="18"/>
      <c r="HL652" s="18"/>
      <c r="HM652" s="18"/>
      <c r="HN652" s="18"/>
      <c r="HO652" s="18"/>
      <c r="HP652" s="18"/>
      <c r="HQ652" s="18"/>
      <c r="HR652" s="18"/>
      <c r="HS652" s="18"/>
      <c r="HT652" s="18"/>
      <c r="HU652" s="18"/>
      <c r="HV652" s="18"/>
      <c r="HW652" s="18"/>
      <c r="HX652" s="18"/>
      <c r="HY652" s="18"/>
      <c r="HZ652" s="18"/>
      <c r="IA652" s="18"/>
      <c r="IB652" s="18"/>
      <c r="IC652" s="18"/>
      <c r="ID652" s="18"/>
      <c r="IE652" s="18"/>
      <c r="IF652" s="18"/>
      <c r="IG652" s="18"/>
      <c r="IH652" s="18"/>
      <c r="II652" s="18"/>
      <c r="IJ652" s="18"/>
      <c r="IK652" s="18"/>
      <c r="IL652" s="18"/>
      <c r="IM652" s="18"/>
      <c r="IN652" s="18"/>
      <c r="IO652" s="18"/>
      <c r="IP652" s="18"/>
      <c r="IQ652" s="18"/>
      <c r="IR652" s="18"/>
      <c r="IS652" s="18"/>
      <c r="IT652" s="18"/>
      <c r="IU652" s="18"/>
      <c r="IV652" s="18"/>
      <c r="IW652" s="18"/>
      <c r="IX652" s="18"/>
      <c r="IY652" s="18"/>
      <c r="IZ652" s="18"/>
      <c r="JA652" s="18"/>
      <c r="JB652" s="18"/>
      <c r="JC652" s="18"/>
      <c r="JD652" s="18"/>
      <c r="JE652" s="18"/>
      <c r="JF652" s="18"/>
    </row>
    <row r="653" spans="36:266" x14ac:dyDescent="0.3">
      <c r="AJ653" s="24"/>
      <c r="AK653" s="24"/>
      <c r="AL653" s="20"/>
      <c r="AM653" s="23"/>
      <c r="AN653" s="18"/>
      <c r="AO653" s="24"/>
      <c r="AW653" s="71"/>
      <c r="AX653" s="71"/>
      <c r="AY653" s="71"/>
      <c r="BB653" s="25"/>
      <c r="BC653" s="21"/>
      <c r="BG653" s="18"/>
      <c r="BN653" s="22"/>
      <c r="BO653" s="22"/>
      <c r="BP653" s="22"/>
      <c r="BQ653" s="22"/>
      <c r="BR653" s="15"/>
      <c r="CF653" s="15"/>
      <c r="CL653" s="22"/>
      <c r="CM653" s="15"/>
      <c r="CR653" s="22"/>
      <c r="CT653" s="15"/>
      <c r="CW653" s="22"/>
      <c r="DA653" s="15"/>
      <c r="DH653" s="15"/>
      <c r="DJ653" s="22"/>
      <c r="DO653" s="15"/>
      <c r="DV653" s="15"/>
      <c r="EC653" s="15"/>
      <c r="EJ653" s="15"/>
      <c r="EQ653" s="15"/>
      <c r="EX653" s="15"/>
      <c r="FE653" s="15"/>
      <c r="FL653" s="15"/>
      <c r="FS653" s="15"/>
      <c r="FZ653" s="15"/>
      <c r="GG653" s="15"/>
      <c r="GN653" s="15"/>
      <c r="GP653" s="22"/>
      <c r="GQ653" s="22"/>
      <c r="GR653" s="22"/>
      <c r="GS653" s="22"/>
      <c r="GT653" s="22"/>
      <c r="GU653" s="15"/>
      <c r="GV653" s="22"/>
      <c r="GW653" s="22"/>
      <c r="GX653" s="22"/>
      <c r="GY653" s="18"/>
      <c r="GZ653" s="18"/>
      <c r="HA653" s="18"/>
      <c r="HB653" s="18"/>
      <c r="HC653" s="18"/>
      <c r="HD653" s="18"/>
      <c r="HE653" s="18"/>
      <c r="HF653" s="18"/>
      <c r="HG653" s="18"/>
      <c r="HH653" s="18"/>
      <c r="HI653" s="18"/>
      <c r="HJ653" s="18"/>
      <c r="HK653" s="18"/>
      <c r="HL653" s="18"/>
      <c r="HM653" s="18"/>
      <c r="HN653" s="18"/>
      <c r="HO653" s="18"/>
      <c r="HP653" s="18"/>
      <c r="HQ653" s="18"/>
      <c r="HR653" s="18"/>
      <c r="HS653" s="18"/>
      <c r="HT653" s="18"/>
      <c r="HU653" s="18"/>
      <c r="HV653" s="18"/>
      <c r="HW653" s="18"/>
      <c r="HX653" s="18"/>
      <c r="HY653" s="18"/>
      <c r="HZ653" s="18"/>
      <c r="IA653" s="18"/>
      <c r="IB653" s="18"/>
      <c r="IC653" s="18"/>
      <c r="ID653" s="18"/>
      <c r="IE653" s="18"/>
      <c r="IF653" s="18"/>
      <c r="IG653" s="18"/>
      <c r="IH653" s="18"/>
      <c r="II653" s="18"/>
      <c r="IJ653" s="18"/>
      <c r="IK653" s="18"/>
      <c r="IL653" s="18"/>
      <c r="IM653" s="18"/>
      <c r="IN653" s="18"/>
      <c r="IO653" s="18"/>
      <c r="IP653" s="18"/>
      <c r="IQ653" s="18"/>
      <c r="IR653" s="18"/>
      <c r="IS653" s="18"/>
      <c r="IT653" s="18"/>
      <c r="IU653" s="18"/>
      <c r="IV653" s="18"/>
      <c r="IW653" s="18"/>
      <c r="IX653" s="18"/>
      <c r="IY653" s="18"/>
      <c r="IZ653" s="18"/>
      <c r="JA653" s="18"/>
      <c r="JB653" s="18"/>
      <c r="JC653" s="18"/>
      <c r="JD653" s="18"/>
      <c r="JE653" s="18"/>
      <c r="JF653" s="18"/>
    </row>
    <row r="654" spans="36:266" x14ac:dyDescent="0.3">
      <c r="AJ654" s="24"/>
      <c r="AK654" s="24"/>
      <c r="AL654" s="20"/>
      <c r="AM654" s="23"/>
      <c r="AN654" s="18"/>
      <c r="AO654" s="24"/>
      <c r="AW654" s="71"/>
      <c r="AX654" s="71"/>
      <c r="AY654" s="71"/>
      <c r="BB654" s="25"/>
      <c r="BC654" s="21"/>
      <c r="BG654" s="18"/>
      <c r="BN654" s="22"/>
      <c r="BO654" s="22"/>
      <c r="BP654" s="22"/>
      <c r="BQ654" s="22"/>
      <c r="BR654" s="15"/>
      <c r="CF654" s="15"/>
      <c r="CL654" s="22"/>
      <c r="CM654" s="15"/>
      <c r="CR654" s="22"/>
      <c r="CT654" s="15"/>
      <c r="CW654" s="22"/>
      <c r="DA654" s="15"/>
      <c r="DH654" s="15"/>
      <c r="DJ654" s="22"/>
      <c r="DO654" s="15"/>
      <c r="DV654" s="15"/>
      <c r="EC654" s="15"/>
      <c r="EJ654" s="15"/>
      <c r="EQ654" s="15"/>
      <c r="EX654" s="15"/>
      <c r="FE654" s="15"/>
      <c r="FL654" s="15"/>
      <c r="FS654" s="15"/>
      <c r="FZ654" s="15"/>
      <c r="GG654" s="15"/>
      <c r="GN654" s="15"/>
      <c r="GP654" s="22"/>
      <c r="GQ654" s="22"/>
      <c r="GR654" s="22"/>
      <c r="GS654" s="22"/>
      <c r="GT654" s="22"/>
      <c r="GU654" s="15"/>
      <c r="GV654" s="22"/>
      <c r="GW654" s="22"/>
      <c r="GX654" s="22"/>
      <c r="GY654" s="18"/>
      <c r="GZ654" s="18"/>
      <c r="HA654" s="18"/>
      <c r="HB654" s="18"/>
      <c r="HC654" s="18"/>
      <c r="HD654" s="18"/>
      <c r="HE654" s="18"/>
      <c r="HF654" s="18"/>
      <c r="HG654" s="18"/>
      <c r="HH654" s="18"/>
      <c r="HI654" s="18"/>
      <c r="HJ654" s="18"/>
      <c r="HK654" s="18"/>
      <c r="HL654" s="18"/>
      <c r="HM654" s="18"/>
      <c r="HN654" s="18"/>
      <c r="HO654" s="18"/>
      <c r="HP654" s="18"/>
      <c r="HQ654" s="18"/>
      <c r="HR654" s="18"/>
      <c r="HS654" s="18"/>
      <c r="HT654" s="18"/>
      <c r="HU654" s="18"/>
      <c r="HV654" s="18"/>
      <c r="HW654" s="18"/>
      <c r="HX654" s="18"/>
      <c r="HY654" s="18"/>
      <c r="HZ654" s="18"/>
      <c r="IA654" s="18"/>
      <c r="IB654" s="18"/>
      <c r="IC654" s="18"/>
      <c r="ID654" s="18"/>
      <c r="IE654" s="18"/>
      <c r="IF654" s="18"/>
      <c r="IG654" s="18"/>
      <c r="IH654" s="18"/>
      <c r="II654" s="18"/>
      <c r="IJ654" s="18"/>
      <c r="IK654" s="18"/>
      <c r="IL654" s="18"/>
      <c r="IM654" s="18"/>
      <c r="IN654" s="18"/>
      <c r="IO654" s="18"/>
      <c r="IP654" s="18"/>
      <c r="IQ654" s="18"/>
      <c r="IR654" s="18"/>
      <c r="IS654" s="18"/>
      <c r="IT654" s="18"/>
      <c r="IU654" s="18"/>
      <c r="IV654" s="18"/>
      <c r="IW654" s="18"/>
      <c r="IX654" s="18"/>
      <c r="IY654" s="18"/>
      <c r="IZ654" s="18"/>
      <c r="JA654" s="18"/>
      <c r="JB654" s="18"/>
      <c r="JC654" s="18"/>
      <c r="JD654" s="18"/>
      <c r="JE654" s="18"/>
      <c r="JF654" s="18"/>
    </row>
    <row r="655" spans="36:266" x14ac:dyDescent="0.3">
      <c r="AJ655" s="24"/>
      <c r="AK655" s="24"/>
      <c r="AL655" s="20"/>
      <c r="AM655" s="23"/>
      <c r="AN655" s="18"/>
      <c r="AO655" s="24"/>
      <c r="AW655" s="71"/>
      <c r="AX655" s="71"/>
      <c r="AY655" s="71"/>
      <c r="BB655" s="25"/>
      <c r="BC655" s="21"/>
      <c r="BG655" s="18"/>
      <c r="BN655" s="22"/>
      <c r="BO655" s="22"/>
      <c r="BP655" s="22"/>
      <c r="BQ655" s="22"/>
      <c r="BR655" s="15"/>
      <c r="CF655" s="15"/>
      <c r="CL655" s="22"/>
      <c r="CM655" s="15"/>
      <c r="CR655" s="22"/>
      <c r="CT655" s="15"/>
      <c r="CW655" s="22"/>
      <c r="DA655" s="15"/>
      <c r="DH655" s="15"/>
      <c r="DJ655" s="22"/>
      <c r="DO655" s="15"/>
      <c r="DV655" s="15"/>
      <c r="EC655" s="15"/>
      <c r="EJ655" s="15"/>
      <c r="EQ655" s="15"/>
      <c r="EX655" s="15"/>
      <c r="FE655" s="15"/>
      <c r="FL655" s="15"/>
      <c r="FS655" s="15"/>
      <c r="FZ655" s="15"/>
      <c r="GG655" s="15"/>
      <c r="GN655" s="15"/>
      <c r="GP655" s="22"/>
      <c r="GQ655" s="22"/>
      <c r="GR655" s="22"/>
      <c r="GS655" s="22"/>
      <c r="GT655" s="22"/>
      <c r="GU655" s="15"/>
      <c r="GV655" s="22"/>
      <c r="GW655" s="22"/>
      <c r="GX655" s="22"/>
      <c r="GY655" s="18"/>
      <c r="GZ655" s="18"/>
      <c r="HA655" s="18"/>
      <c r="HB655" s="18"/>
      <c r="HC655" s="18"/>
      <c r="HD655" s="18"/>
      <c r="HE655" s="18"/>
      <c r="HF655" s="18"/>
      <c r="HG655" s="18"/>
      <c r="HH655" s="18"/>
      <c r="HI655" s="18"/>
      <c r="HJ655" s="18"/>
      <c r="HK655" s="18"/>
      <c r="HL655" s="18"/>
      <c r="HM655" s="18"/>
      <c r="HN655" s="18"/>
      <c r="HO655" s="18"/>
      <c r="HP655" s="18"/>
      <c r="HQ655" s="18"/>
      <c r="HR655" s="18"/>
      <c r="HS655" s="18"/>
      <c r="HT655" s="18"/>
      <c r="HU655" s="18"/>
      <c r="HV655" s="18"/>
      <c r="HW655" s="18"/>
      <c r="HX655" s="18"/>
      <c r="HY655" s="18"/>
      <c r="HZ655" s="18"/>
      <c r="IA655" s="18"/>
      <c r="IB655" s="18"/>
      <c r="IC655" s="18"/>
      <c r="ID655" s="18"/>
      <c r="IE655" s="18"/>
      <c r="IF655" s="18"/>
      <c r="IG655" s="18"/>
      <c r="IH655" s="18"/>
      <c r="II655" s="18"/>
      <c r="IJ655" s="18"/>
      <c r="IK655" s="18"/>
      <c r="IL655" s="18"/>
      <c r="IM655" s="18"/>
      <c r="IN655" s="18"/>
      <c r="IO655" s="18"/>
      <c r="IP655" s="18"/>
      <c r="IQ655" s="18"/>
      <c r="IR655" s="18"/>
      <c r="IS655" s="18"/>
      <c r="IT655" s="18"/>
      <c r="IU655" s="18"/>
      <c r="IV655" s="18"/>
      <c r="IW655" s="18"/>
      <c r="IX655" s="18"/>
      <c r="IY655" s="18"/>
      <c r="IZ655" s="18"/>
      <c r="JA655" s="18"/>
      <c r="JB655" s="18"/>
      <c r="JC655" s="18"/>
      <c r="JD655" s="18"/>
      <c r="JE655" s="18"/>
      <c r="JF655" s="18"/>
    </row>
    <row r="656" spans="36:266" x14ac:dyDescent="0.3">
      <c r="AJ656" s="24"/>
      <c r="AK656" s="24"/>
      <c r="AL656" s="20"/>
      <c r="AM656" s="23"/>
      <c r="AN656" s="18"/>
      <c r="AO656" s="24"/>
      <c r="AW656" s="71"/>
      <c r="AX656" s="71"/>
      <c r="AY656" s="71"/>
      <c r="BB656" s="25"/>
      <c r="BC656" s="21"/>
      <c r="BG656" s="18"/>
      <c r="BN656" s="22"/>
      <c r="BO656" s="22"/>
      <c r="BP656" s="22"/>
      <c r="BQ656" s="22"/>
      <c r="BR656" s="15"/>
      <c r="CF656" s="15"/>
      <c r="CL656" s="22"/>
      <c r="CM656" s="15"/>
      <c r="CR656" s="22"/>
      <c r="CT656" s="15"/>
      <c r="CW656" s="22"/>
      <c r="DA656" s="15"/>
      <c r="DH656" s="15"/>
      <c r="DJ656" s="22"/>
      <c r="DO656" s="15"/>
      <c r="DV656" s="15"/>
      <c r="EC656" s="15"/>
      <c r="EJ656" s="15"/>
      <c r="EQ656" s="15"/>
      <c r="EX656" s="15"/>
      <c r="FE656" s="15"/>
      <c r="FL656" s="15"/>
      <c r="FS656" s="15"/>
      <c r="FZ656" s="15"/>
      <c r="GG656" s="15"/>
      <c r="GN656" s="15"/>
      <c r="GP656" s="22"/>
      <c r="GQ656" s="22"/>
      <c r="GR656" s="22"/>
      <c r="GS656" s="22"/>
      <c r="GT656" s="22"/>
      <c r="GU656" s="15"/>
      <c r="GV656" s="22"/>
      <c r="GW656" s="22"/>
      <c r="GX656" s="22"/>
      <c r="GY656" s="18"/>
      <c r="GZ656" s="18"/>
      <c r="HA656" s="18"/>
      <c r="HB656" s="18"/>
      <c r="HC656" s="18"/>
      <c r="HD656" s="18"/>
      <c r="HE656" s="18"/>
      <c r="HF656" s="18"/>
      <c r="HG656" s="18"/>
      <c r="HH656" s="18"/>
      <c r="HI656" s="18"/>
      <c r="HJ656" s="18"/>
      <c r="HK656" s="18"/>
      <c r="HL656" s="18"/>
      <c r="HM656" s="18"/>
      <c r="HN656" s="18"/>
      <c r="HO656" s="18"/>
      <c r="HP656" s="18"/>
      <c r="HQ656" s="18"/>
      <c r="HR656" s="18"/>
      <c r="HS656" s="18"/>
      <c r="HT656" s="18"/>
      <c r="HU656" s="18"/>
      <c r="HV656" s="18"/>
      <c r="HW656" s="18"/>
      <c r="HX656" s="18"/>
      <c r="HY656" s="18"/>
      <c r="HZ656" s="18"/>
      <c r="IA656" s="18"/>
      <c r="IB656" s="18"/>
      <c r="IC656" s="18"/>
      <c r="ID656" s="18"/>
      <c r="IE656" s="18"/>
      <c r="IF656" s="18"/>
      <c r="IG656" s="18"/>
      <c r="IH656" s="18"/>
      <c r="II656" s="18"/>
      <c r="IJ656" s="18"/>
      <c r="IK656" s="18"/>
      <c r="IL656" s="18"/>
      <c r="IM656" s="18"/>
      <c r="IN656" s="18"/>
      <c r="IO656" s="18"/>
      <c r="IP656" s="18"/>
      <c r="IQ656" s="18"/>
      <c r="IR656" s="18"/>
      <c r="IS656" s="18"/>
      <c r="IT656" s="18"/>
      <c r="IU656" s="18"/>
      <c r="IV656" s="18"/>
      <c r="IW656" s="18"/>
      <c r="IX656" s="18"/>
      <c r="IY656" s="18"/>
      <c r="IZ656" s="18"/>
      <c r="JA656" s="18"/>
      <c r="JB656" s="18"/>
      <c r="JC656" s="18"/>
      <c r="JD656" s="18"/>
      <c r="JE656" s="18"/>
      <c r="JF656" s="18"/>
    </row>
    <row r="657" spans="36:266" x14ac:dyDescent="0.3">
      <c r="AJ657" s="24"/>
      <c r="AK657" s="24"/>
      <c r="AL657" s="20"/>
      <c r="AM657" s="23"/>
      <c r="AN657" s="18"/>
      <c r="AO657" s="24"/>
      <c r="AW657" s="71"/>
      <c r="AX657" s="71"/>
      <c r="AY657" s="71"/>
      <c r="BB657" s="25"/>
      <c r="BC657" s="21"/>
      <c r="BG657" s="18"/>
      <c r="BN657" s="22"/>
      <c r="BO657" s="22"/>
      <c r="BP657" s="22"/>
      <c r="BQ657" s="22"/>
      <c r="BR657" s="15"/>
      <c r="CF657" s="15"/>
      <c r="CL657" s="22"/>
      <c r="CM657" s="15"/>
      <c r="CR657" s="22"/>
      <c r="CT657" s="15"/>
      <c r="CW657" s="22"/>
      <c r="DA657" s="15"/>
      <c r="DH657" s="15"/>
      <c r="DJ657" s="22"/>
      <c r="DO657" s="15"/>
      <c r="DV657" s="15"/>
      <c r="EC657" s="15"/>
      <c r="EJ657" s="15"/>
      <c r="EQ657" s="15"/>
      <c r="EX657" s="15"/>
      <c r="FE657" s="15"/>
      <c r="FL657" s="15"/>
      <c r="FS657" s="15"/>
      <c r="FZ657" s="15"/>
      <c r="GG657" s="15"/>
      <c r="GN657" s="15"/>
      <c r="GP657" s="22"/>
      <c r="GQ657" s="22"/>
      <c r="GR657" s="22"/>
      <c r="GS657" s="22"/>
      <c r="GT657" s="22"/>
      <c r="GU657" s="15"/>
      <c r="GV657" s="22"/>
      <c r="GW657" s="22"/>
      <c r="GX657" s="22"/>
      <c r="GY657" s="18"/>
      <c r="GZ657" s="18"/>
      <c r="HA657" s="18"/>
      <c r="HB657" s="18"/>
      <c r="HC657" s="18"/>
      <c r="HD657" s="18"/>
      <c r="HE657" s="18"/>
      <c r="HF657" s="18"/>
      <c r="HG657" s="18"/>
      <c r="HH657" s="18"/>
      <c r="HI657" s="18"/>
      <c r="HJ657" s="18"/>
      <c r="HK657" s="18"/>
      <c r="HL657" s="18"/>
      <c r="HM657" s="18"/>
      <c r="HN657" s="18"/>
      <c r="HO657" s="18"/>
      <c r="HP657" s="18"/>
      <c r="HQ657" s="18"/>
      <c r="HR657" s="18"/>
      <c r="HS657" s="18"/>
      <c r="HT657" s="18"/>
      <c r="HU657" s="18"/>
      <c r="HV657" s="18"/>
      <c r="HW657" s="18"/>
      <c r="HX657" s="18"/>
      <c r="HY657" s="18"/>
      <c r="HZ657" s="18"/>
      <c r="IA657" s="18"/>
      <c r="IB657" s="18"/>
      <c r="IC657" s="18"/>
      <c r="ID657" s="18"/>
      <c r="IE657" s="18"/>
      <c r="IF657" s="18"/>
      <c r="IG657" s="18"/>
      <c r="IH657" s="18"/>
      <c r="II657" s="18"/>
      <c r="IJ657" s="18"/>
      <c r="IK657" s="18"/>
      <c r="IL657" s="18"/>
      <c r="IM657" s="18"/>
      <c r="IN657" s="18"/>
      <c r="IO657" s="18"/>
      <c r="IP657" s="18"/>
      <c r="IQ657" s="18"/>
      <c r="IR657" s="18"/>
      <c r="IS657" s="18"/>
      <c r="IT657" s="18"/>
      <c r="IU657" s="18"/>
      <c r="IV657" s="18"/>
      <c r="IW657" s="18"/>
      <c r="IX657" s="18"/>
      <c r="IY657" s="18"/>
      <c r="IZ657" s="18"/>
      <c r="JA657" s="18"/>
      <c r="JB657" s="18"/>
      <c r="JC657" s="18"/>
      <c r="JD657" s="18"/>
      <c r="JE657" s="18"/>
      <c r="JF657" s="18"/>
    </row>
    <row r="658" spans="36:266" x14ac:dyDescent="0.3">
      <c r="AJ658" s="24"/>
      <c r="AK658" s="24"/>
      <c r="AL658" s="20"/>
      <c r="AM658" s="23"/>
      <c r="AN658" s="18"/>
      <c r="AO658" s="24"/>
      <c r="AW658" s="71"/>
      <c r="AX658" s="71"/>
      <c r="AY658" s="71"/>
      <c r="BB658" s="25"/>
      <c r="BC658" s="21"/>
      <c r="BG658" s="18"/>
      <c r="BN658" s="22"/>
      <c r="BO658" s="22"/>
      <c r="BP658" s="22"/>
      <c r="BQ658" s="22"/>
      <c r="BR658" s="15"/>
      <c r="CF658" s="15"/>
      <c r="CL658" s="22"/>
      <c r="CM658" s="15"/>
      <c r="CR658" s="22"/>
      <c r="CT658" s="15"/>
      <c r="CW658" s="22"/>
      <c r="DA658" s="15"/>
      <c r="DH658" s="15"/>
      <c r="DJ658" s="22"/>
      <c r="DO658" s="15"/>
      <c r="DV658" s="15"/>
      <c r="EC658" s="15"/>
      <c r="EJ658" s="15"/>
      <c r="EQ658" s="15"/>
      <c r="EX658" s="15"/>
      <c r="FE658" s="15"/>
      <c r="FL658" s="15"/>
      <c r="FS658" s="15"/>
      <c r="FZ658" s="15"/>
      <c r="GG658" s="15"/>
      <c r="GN658" s="15"/>
      <c r="GP658" s="22"/>
      <c r="GQ658" s="22"/>
      <c r="GR658" s="22"/>
      <c r="GS658" s="22"/>
      <c r="GT658" s="22"/>
      <c r="GU658" s="15"/>
      <c r="GV658" s="22"/>
      <c r="GW658" s="22"/>
      <c r="GX658" s="22"/>
      <c r="GY658" s="18"/>
      <c r="GZ658" s="18"/>
      <c r="HA658" s="18"/>
      <c r="HB658" s="18"/>
      <c r="HC658" s="18"/>
      <c r="HD658" s="18"/>
      <c r="HE658" s="18"/>
      <c r="HF658" s="18"/>
      <c r="HG658" s="18"/>
      <c r="HH658" s="18"/>
      <c r="HI658" s="18"/>
      <c r="HJ658" s="18"/>
      <c r="HK658" s="18"/>
      <c r="HL658" s="18"/>
      <c r="HM658" s="18"/>
      <c r="HN658" s="18"/>
      <c r="HO658" s="18"/>
      <c r="HP658" s="18"/>
      <c r="HQ658" s="18"/>
      <c r="HR658" s="18"/>
      <c r="HS658" s="18"/>
      <c r="HT658" s="18"/>
      <c r="HU658" s="18"/>
      <c r="HV658" s="18"/>
      <c r="HW658" s="18"/>
      <c r="HX658" s="18"/>
      <c r="HY658" s="18"/>
      <c r="HZ658" s="18"/>
      <c r="IA658" s="18"/>
      <c r="IB658" s="18"/>
      <c r="IC658" s="18"/>
      <c r="ID658" s="18"/>
      <c r="IE658" s="18"/>
      <c r="IF658" s="18"/>
      <c r="IG658" s="18"/>
      <c r="IH658" s="18"/>
      <c r="II658" s="18"/>
      <c r="IJ658" s="18"/>
      <c r="IK658" s="18"/>
      <c r="IL658" s="18"/>
      <c r="IM658" s="18"/>
      <c r="IN658" s="18"/>
      <c r="IO658" s="18"/>
      <c r="IP658" s="18"/>
      <c r="IQ658" s="18"/>
      <c r="IR658" s="18"/>
      <c r="IS658" s="18"/>
      <c r="IT658" s="18"/>
      <c r="IU658" s="18"/>
      <c r="IV658" s="18"/>
      <c r="IW658" s="18"/>
      <c r="IX658" s="18"/>
      <c r="IY658" s="18"/>
      <c r="IZ658" s="18"/>
      <c r="JA658" s="18"/>
      <c r="JB658" s="18"/>
      <c r="JC658" s="18"/>
      <c r="JD658" s="18"/>
      <c r="JE658" s="18"/>
      <c r="JF658" s="18"/>
    </row>
    <row r="659" spans="36:266" x14ac:dyDescent="0.3">
      <c r="AJ659" s="24"/>
      <c r="AK659" s="24"/>
      <c r="AL659" s="20"/>
      <c r="AM659" s="23"/>
      <c r="AN659" s="18"/>
      <c r="AO659" s="24"/>
      <c r="AW659" s="71"/>
      <c r="AX659" s="71"/>
      <c r="AY659" s="71"/>
      <c r="BB659" s="25"/>
      <c r="BC659" s="21"/>
      <c r="BG659" s="18"/>
      <c r="BN659" s="22"/>
      <c r="BO659" s="22"/>
      <c r="BP659" s="22"/>
      <c r="BQ659" s="22"/>
      <c r="BR659" s="15"/>
      <c r="CF659" s="15"/>
      <c r="CL659" s="22"/>
      <c r="CM659" s="15"/>
      <c r="CR659" s="22"/>
      <c r="CT659" s="15"/>
      <c r="CW659" s="22"/>
      <c r="DA659" s="15"/>
      <c r="DH659" s="15"/>
      <c r="DJ659" s="22"/>
      <c r="DO659" s="15"/>
      <c r="DV659" s="15"/>
      <c r="EC659" s="15"/>
      <c r="EJ659" s="15"/>
      <c r="EQ659" s="15"/>
      <c r="EX659" s="15"/>
      <c r="FE659" s="15"/>
      <c r="FL659" s="15"/>
      <c r="FS659" s="15"/>
      <c r="FZ659" s="15"/>
      <c r="GG659" s="15"/>
      <c r="GN659" s="15"/>
      <c r="GP659" s="22"/>
      <c r="GQ659" s="22"/>
      <c r="GR659" s="22"/>
      <c r="GS659" s="22"/>
      <c r="GT659" s="22"/>
      <c r="GU659" s="15"/>
      <c r="GV659" s="22"/>
      <c r="GW659" s="22"/>
      <c r="GX659" s="22"/>
      <c r="GY659" s="18"/>
      <c r="GZ659" s="18"/>
      <c r="HA659" s="18"/>
      <c r="HB659" s="18"/>
      <c r="HC659" s="18"/>
      <c r="HD659" s="18"/>
      <c r="HE659" s="18"/>
      <c r="HF659" s="18"/>
      <c r="HG659" s="18"/>
      <c r="HH659" s="18"/>
      <c r="HI659" s="18"/>
      <c r="HJ659" s="18"/>
      <c r="HK659" s="18"/>
      <c r="HL659" s="18"/>
      <c r="HM659" s="18"/>
      <c r="HN659" s="18"/>
      <c r="HO659" s="18"/>
      <c r="HP659" s="18"/>
      <c r="HQ659" s="18"/>
      <c r="HR659" s="18"/>
      <c r="HS659" s="18"/>
      <c r="HT659" s="18"/>
      <c r="HU659" s="18"/>
      <c r="HV659" s="18"/>
      <c r="HW659" s="18"/>
      <c r="HX659" s="18"/>
      <c r="HY659" s="18"/>
      <c r="HZ659" s="18"/>
      <c r="IA659" s="18"/>
      <c r="IB659" s="18"/>
      <c r="IC659" s="18"/>
      <c r="ID659" s="18"/>
      <c r="IE659" s="18"/>
      <c r="IF659" s="18"/>
      <c r="IG659" s="18"/>
      <c r="IH659" s="18"/>
      <c r="II659" s="18"/>
      <c r="IJ659" s="18"/>
      <c r="IK659" s="18"/>
      <c r="IL659" s="18"/>
      <c r="IM659" s="18"/>
      <c r="IN659" s="18"/>
      <c r="IO659" s="18"/>
      <c r="IP659" s="18"/>
      <c r="IQ659" s="18"/>
      <c r="IR659" s="18"/>
      <c r="IS659" s="18"/>
      <c r="IT659" s="18"/>
      <c r="IU659" s="18"/>
      <c r="IV659" s="18"/>
      <c r="IW659" s="18"/>
      <c r="IX659" s="18"/>
      <c r="IY659" s="18"/>
      <c r="IZ659" s="18"/>
      <c r="JA659" s="18"/>
      <c r="JB659" s="18"/>
      <c r="JC659" s="18"/>
      <c r="JD659" s="18"/>
      <c r="JE659" s="18"/>
      <c r="JF659" s="18"/>
    </row>
    <row r="660" spans="36:266" x14ac:dyDescent="0.3">
      <c r="AJ660" s="24"/>
      <c r="AK660" s="24"/>
      <c r="AL660" s="20"/>
      <c r="AM660" s="23"/>
      <c r="AN660" s="18"/>
      <c r="AO660" s="24"/>
      <c r="AW660" s="71"/>
      <c r="AX660" s="71"/>
      <c r="AY660" s="71"/>
      <c r="BB660" s="25"/>
      <c r="BC660" s="21"/>
      <c r="BG660" s="18"/>
      <c r="BN660" s="22"/>
      <c r="BO660" s="22"/>
      <c r="BP660" s="22"/>
      <c r="BQ660" s="22"/>
      <c r="BR660" s="15"/>
      <c r="CF660" s="15"/>
      <c r="CL660" s="22"/>
      <c r="CM660" s="15"/>
      <c r="CR660" s="22"/>
      <c r="CT660" s="15"/>
      <c r="CW660" s="22"/>
      <c r="DA660" s="15"/>
      <c r="DH660" s="15"/>
      <c r="DJ660" s="22"/>
      <c r="DO660" s="15"/>
      <c r="DV660" s="15"/>
      <c r="EC660" s="15"/>
      <c r="EJ660" s="15"/>
      <c r="EQ660" s="15"/>
      <c r="EX660" s="15"/>
      <c r="FE660" s="15"/>
      <c r="FL660" s="15"/>
      <c r="FS660" s="15"/>
      <c r="FZ660" s="15"/>
      <c r="GG660" s="15"/>
      <c r="GN660" s="15"/>
      <c r="GP660" s="22"/>
      <c r="GQ660" s="22"/>
      <c r="GR660" s="22"/>
      <c r="GS660" s="22"/>
      <c r="GT660" s="22"/>
      <c r="GU660" s="15"/>
      <c r="GV660" s="22"/>
      <c r="GW660" s="22"/>
      <c r="GX660" s="22"/>
      <c r="GY660" s="18"/>
      <c r="GZ660" s="18"/>
      <c r="HA660" s="18"/>
      <c r="HB660" s="18"/>
      <c r="HC660" s="18"/>
      <c r="HD660" s="18"/>
      <c r="HE660" s="18"/>
      <c r="HF660" s="18"/>
      <c r="HG660" s="18"/>
      <c r="HH660" s="18"/>
      <c r="HI660" s="18"/>
      <c r="HJ660" s="18"/>
      <c r="HK660" s="18"/>
      <c r="HL660" s="18"/>
      <c r="HM660" s="18"/>
      <c r="HN660" s="18"/>
      <c r="HO660" s="18"/>
      <c r="HP660" s="18"/>
      <c r="HQ660" s="18"/>
      <c r="HR660" s="18"/>
      <c r="HS660" s="18"/>
      <c r="HT660" s="18"/>
      <c r="HU660" s="18"/>
      <c r="HV660" s="18"/>
      <c r="HW660" s="18"/>
      <c r="HX660" s="18"/>
      <c r="HY660" s="18"/>
      <c r="HZ660" s="18"/>
      <c r="IA660" s="18"/>
      <c r="IB660" s="18"/>
      <c r="IC660" s="18"/>
      <c r="ID660" s="18"/>
      <c r="IE660" s="18"/>
      <c r="IF660" s="18"/>
      <c r="IG660" s="18"/>
      <c r="IH660" s="18"/>
      <c r="II660" s="18"/>
      <c r="IJ660" s="18"/>
      <c r="IK660" s="18"/>
      <c r="IL660" s="18"/>
      <c r="IM660" s="18"/>
      <c r="IN660" s="18"/>
      <c r="IO660" s="18"/>
      <c r="IP660" s="18"/>
      <c r="IQ660" s="18"/>
      <c r="IR660" s="18"/>
      <c r="IS660" s="18"/>
      <c r="IT660" s="18"/>
      <c r="IU660" s="18"/>
      <c r="IV660" s="18"/>
      <c r="IW660" s="18"/>
      <c r="IX660" s="18"/>
      <c r="IY660" s="18"/>
      <c r="IZ660" s="18"/>
      <c r="JA660" s="18"/>
      <c r="JB660" s="18"/>
      <c r="JC660" s="18"/>
      <c r="JD660" s="18"/>
      <c r="JE660" s="18"/>
      <c r="JF660" s="18"/>
    </row>
    <row r="661" spans="36:266" x14ac:dyDescent="0.3">
      <c r="AJ661" s="24"/>
      <c r="AK661" s="24"/>
      <c r="AL661" s="20"/>
      <c r="AM661" s="23"/>
      <c r="AN661" s="18"/>
      <c r="AO661" s="24"/>
      <c r="AW661" s="71"/>
      <c r="AX661" s="71"/>
      <c r="AY661" s="71"/>
      <c r="BB661" s="25"/>
      <c r="BC661" s="21"/>
      <c r="BG661" s="18"/>
      <c r="BN661" s="22"/>
      <c r="BO661" s="22"/>
      <c r="BP661" s="22"/>
      <c r="BQ661" s="22"/>
      <c r="BR661" s="15"/>
      <c r="CF661" s="15"/>
      <c r="CL661" s="22"/>
      <c r="CM661" s="15"/>
      <c r="CR661" s="22"/>
      <c r="CT661" s="15"/>
      <c r="CW661" s="22"/>
      <c r="DA661" s="15"/>
      <c r="DH661" s="15"/>
      <c r="DJ661" s="22"/>
      <c r="DO661" s="15"/>
      <c r="DV661" s="15"/>
      <c r="EC661" s="15"/>
      <c r="EJ661" s="15"/>
      <c r="EQ661" s="15"/>
      <c r="EX661" s="15"/>
      <c r="FE661" s="15"/>
      <c r="FL661" s="15"/>
      <c r="FS661" s="15"/>
      <c r="FZ661" s="15"/>
      <c r="GG661" s="15"/>
      <c r="GN661" s="15"/>
      <c r="GP661" s="22"/>
      <c r="GQ661" s="22"/>
      <c r="GR661" s="22"/>
      <c r="GS661" s="22"/>
      <c r="GT661" s="22"/>
      <c r="GU661" s="15"/>
      <c r="GV661" s="22"/>
      <c r="GW661" s="22"/>
      <c r="GX661" s="22"/>
      <c r="GY661" s="18"/>
      <c r="GZ661" s="18"/>
      <c r="HA661" s="18"/>
      <c r="HB661" s="18"/>
      <c r="HC661" s="18"/>
      <c r="HD661" s="18"/>
      <c r="HE661" s="18"/>
      <c r="HF661" s="18"/>
      <c r="HG661" s="18"/>
      <c r="HH661" s="18"/>
      <c r="HI661" s="18"/>
      <c r="HJ661" s="18"/>
      <c r="HK661" s="18"/>
      <c r="HL661" s="18"/>
      <c r="HM661" s="18"/>
      <c r="HN661" s="18"/>
      <c r="HO661" s="18"/>
      <c r="HP661" s="18"/>
      <c r="HQ661" s="18"/>
      <c r="HR661" s="18"/>
      <c r="HS661" s="18"/>
      <c r="HT661" s="18"/>
      <c r="HU661" s="18"/>
      <c r="HV661" s="18"/>
      <c r="HW661" s="18"/>
      <c r="HX661" s="18"/>
      <c r="HY661" s="18"/>
      <c r="HZ661" s="18"/>
      <c r="IA661" s="18"/>
      <c r="IB661" s="18"/>
      <c r="IC661" s="18"/>
      <c r="ID661" s="18"/>
      <c r="IE661" s="18"/>
      <c r="IF661" s="18"/>
      <c r="IG661" s="18"/>
      <c r="IH661" s="18"/>
      <c r="II661" s="18"/>
      <c r="IJ661" s="18"/>
      <c r="IK661" s="18"/>
      <c r="IL661" s="18"/>
      <c r="IM661" s="18"/>
      <c r="IN661" s="18"/>
      <c r="IO661" s="18"/>
      <c r="IP661" s="18"/>
      <c r="IQ661" s="18"/>
      <c r="IR661" s="18"/>
      <c r="IS661" s="18"/>
      <c r="IT661" s="18"/>
      <c r="IU661" s="18"/>
      <c r="IV661" s="18"/>
      <c r="IW661" s="18"/>
      <c r="IX661" s="18"/>
      <c r="IY661" s="18"/>
      <c r="IZ661" s="18"/>
      <c r="JA661" s="18"/>
      <c r="JB661" s="18"/>
      <c r="JC661" s="18"/>
      <c r="JD661" s="18"/>
      <c r="JE661" s="18"/>
      <c r="JF661" s="18"/>
    </row>
    <row r="662" spans="36:266" x14ac:dyDescent="0.3">
      <c r="AJ662" s="24"/>
      <c r="AK662" s="24"/>
      <c r="AL662" s="20"/>
      <c r="AM662" s="23"/>
      <c r="AN662" s="18"/>
      <c r="AO662" s="24"/>
      <c r="AW662" s="71"/>
      <c r="AX662" s="71"/>
      <c r="AY662" s="71"/>
      <c r="BB662" s="25"/>
      <c r="BC662" s="21"/>
      <c r="BG662" s="18"/>
      <c r="BN662" s="22"/>
      <c r="BO662" s="22"/>
      <c r="BP662" s="22"/>
      <c r="BQ662" s="22"/>
      <c r="BR662" s="15"/>
      <c r="CF662" s="15"/>
      <c r="CL662" s="22"/>
      <c r="CM662" s="15"/>
      <c r="CR662" s="22"/>
      <c r="CT662" s="15"/>
      <c r="CW662" s="22"/>
      <c r="DA662" s="15"/>
      <c r="DH662" s="15"/>
      <c r="DJ662" s="22"/>
      <c r="DO662" s="15"/>
      <c r="DV662" s="15"/>
      <c r="EC662" s="15"/>
      <c r="EJ662" s="15"/>
      <c r="EQ662" s="15"/>
      <c r="EX662" s="15"/>
      <c r="FE662" s="15"/>
      <c r="FL662" s="15"/>
      <c r="FS662" s="15"/>
      <c r="FZ662" s="15"/>
      <c r="GG662" s="15"/>
      <c r="GN662" s="15"/>
      <c r="GP662" s="22"/>
      <c r="GQ662" s="22"/>
      <c r="GR662" s="22"/>
      <c r="GS662" s="22"/>
      <c r="GT662" s="22"/>
      <c r="GU662" s="15"/>
      <c r="GV662" s="22"/>
      <c r="GW662" s="22"/>
      <c r="GX662" s="22"/>
      <c r="GY662" s="18"/>
      <c r="GZ662" s="18"/>
      <c r="HA662" s="18"/>
      <c r="HB662" s="18"/>
      <c r="HC662" s="18"/>
      <c r="HD662" s="18"/>
      <c r="HE662" s="18"/>
      <c r="HF662" s="18"/>
      <c r="HG662" s="18"/>
      <c r="HH662" s="18"/>
      <c r="HI662" s="18"/>
      <c r="HJ662" s="18"/>
      <c r="HK662" s="18"/>
      <c r="HL662" s="18"/>
      <c r="HM662" s="18"/>
      <c r="HN662" s="18"/>
      <c r="HO662" s="18"/>
      <c r="HP662" s="18"/>
      <c r="HQ662" s="18"/>
      <c r="HR662" s="18"/>
      <c r="HS662" s="18"/>
      <c r="HT662" s="18"/>
      <c r="HU662" s="18"/>
      <c r="HV662" s="18"/>
      <c r="HW662" s="18"/>
      <c r="HX662" s="18"/>
      <c r="HY662" s="18"/>
      <c r="HZ662" s="18"/>
      <c r="IA662" s="18"/>
      <c r="IB662" s="18"/>
      <c r="IC662" s="18"/>
      <c r="ID662" s="18"/>
      <c r="IE662" s="18"/>
      <c r="IF662" s="18"/>
      <c r="IG662" s="18"/>
      <c r="IH662" s="18"/>
      <c r="II662" s="18"/>
      <c r="IJ662" s="18"/>
      <c r="IK662" s="18"/>
      <c r="IL662" s="18"/>
      <c r="IM662" s="18"/>
      <c r="IN662" s="18"/>
      <c r="IO662" s="18"/>
      <c r="IP662" s="18"/>
      <c r="IQ662" s="18"/>
      <c r="IR662" s="18"/>
      <c r="IS662" s="18"/>
      <c r="IT662" s="18"/>
      <c r="IU662" s="18"/>
      <c r="IV662" s="18"/>
      <c r="IW662" s="18"/>
      <c r="IX662" s="18"/>
      <c r="IY662" s="18"/>
      <c r="IZ662" s="18"/>
      <c r="JA662" s="18"/>
      <c r="JB662" s="18"/>
      <c r="JC662" s="18"/>
      <c r="JD662" s="18"/>
      <c r="JE662" s="18"/>
      <c r="JF662" s="18"/>
    </row>
    <row r="663" spans="36:266" x14ac:dyDescent="0.3">
      <c r="AJ663" s="24"/>
      <c r="AK663" s="24"/>
      <c r="AL663" s="20"/>
      <c r="AM663" s="23"/>
      <c r="AN663" s="18"/>
      <c r="AO663" s="24"/>
      <c r="AW663" s="71"/>
      <c r="AX663" s="71"/>
      <c r="AY663" s="71"/>
      <c r="BB663" s="25"/>
      <c r="BC663" s="21"/>
      <c r="BG663" s="18"/>
      <c r="BN663" s="22"/>
      <c r="BO663" s="22"/>
      <c r="BP663" s="22"/>
      <c r="BQ663" s="22"/>
      <c r="BR663" s="15"/>
      <c r="CF663" s="15"/>
      <c r="CL663" s="22"/>
      <c r="CM663" s="15"/>
      <c r="CR663" s="22"/>
      <c r="CT663" s="15"/>
      <c r="CW663" s="22"/>
      <c r="DA663" s="15"/>
      <c r="DH663" s="15"/>
      <c r="DJ663" s="22"/>
      <c r="DO663" s="15"/>
      <c r="DV663" s="15"/>
      <c r="EC663" s="15"/>
      <c r="EJ663" s="15"/>
      <c r="EQ663" s="15"/>
      <c r="EX663" s="15"/>
      <c r="FE663" s="15"/>
      <c r="FL663" s="15"/>
      <c r="FS663" s="15"/>
      <c r="FZ663" s="15"/>
      <c r="GG663" s="15"/>
      <c r="GN663" s="15"/>
      <c r="GP663" s="22"/>
      <c r="GQ663" s="22"/>
      <c r="GR663" s="22"/>
      <c r="GS663" s="22"/>
      <c r="GT663" s="22"/>
      <c r="GU663" s="15"/>
      <c r="GV663" s="22"/>
      <c r="GW663" s="22"/>
      <c r="GX663" s="22"/>
      <c r="GY663" s="18"/>
      <c r="GZ663" s="18"/>
      <c r="HA663" s="18"/>
      <c r="HB663" s="18"/>
      <c r="HC663" s="18"/>
      <c r="HD663" s="18"/>
      <c r="HE663" s="18"/>
      <c r="HF663" s="18"/>
      <c r="HG663" s="18"/>
      <c r="HH663" s="18"/>
      <c r="HI663" s="18"/>
      <c r="HJ663" s="18"/>
      <c r="HK663" s="18"/>
      <c r="HL663" s="18"/>
      <c r="HM663" s="18"/>
      <c r="HN663" s="18"/>
      <c r="HO663" s="18"/>
      <c r="HP663" s="18"/>
      <c r="HQ663" s="18"/>
      <c r="HR663" s="18"/>
      <c r="HS663" s="18"/>
      <c r="HT663" s="18"/>
      <c r="HU663" s="18"/>
      <c r="HV663" s="18"/>
      <c r="HW663" s="18"/>
      <c r="HX663" s="18"/>
      <c r="HY663" s="18"/>
      <c r="HZ663" s="18"/>
      <c r="IA663" s="18"/>
      <c r="IB663" s="18"/>
      <c r="IC663" s="18"/>
      <c r="ID663" s="18"/>
      <c r="IE663" s="18"/>
      <c r="IF663" s="18"/>
      <c r="IG663" s="18"/>
      <c r="IH663" s="18"/>
      <c r="II663" s="18"/>
      <c r="IJ663" s="18"/>
      <c r="IK663" s="18"/>
      <c r="IL663" s="18"/>
      <c r="IM663" s="18"/>
      <c r="IN663" s="18"/>
      <c r="IO663" s="18"/>
      <c r="IP663" s="18"/>
      <c r="IQ663" s="18"/>
      <c r="IR663" s="18"/>
      <c r="IS663" s="18"/>
      <c r="IT663" s="18"/>
      <c r="IU663" s="18"/>
      <c r="IV663" s="18"/>
      <c r="IW663" s="18"/>
      <c r="IX663" s="18"/>
      <c r="IY663" s="18"/>
      <c r="IZ663" s="18"/>
      <c r="JA663" s="18"/>
      <c r="JB663" s="18"/>
      <c r="JC663" s="18"/>
      <c r="JD663" s="18"/>
      <c r="JE663" s="18"/>
      <c r="JF663" s="18"/>
    </row>
    <row r="664" spans="36:266" x14ac:dyDescent="0.3">
      <c r="AJ664" s="24"/>
      <c r="AK664" s="24"/>
      <c r="AL664" s="20"/>
      <c r="AM664" s="23"/>
      <c r="AN664" s="18"/>
      <c r="AO664" s="24"/>
      <c r="AW664" s="71"/>
      <c r="AX664" s="71"/>
      <c r="AY664" s="71"/>
      <c r="BB664" s="25"/>
      <c r="BC664" s="21"/>
      <c r="BG664" s="18"/>
      <c r="BN664" s="22"/>
      <c r="BO664" s="22"/>
      <c r="BP664" s="22"/>
      <c r="BQ664" s="22"/>
      <c r="BR664" s="15"/>
      <c r="CF664" s="15"/>
      <c r="CL664" s="22"/>
      <c r="CM664" s="15"/>
      <c r="CR664" s="22"/>
      <c r="CT664" s="15"/>
      <c r="CW664" s="22"/>
      <c r="DA664" s="15"/>
      <c r="DH664" s="15"/>
      <c r="DJ664" s="22"/>
      <c r="DO664" s="15"/>
      <c r="DV664" s="15"/>
      <c r="EC664" s="15"/>
      <c r="EJ664" s="15"/>
      <c r="EQ664" s="15"/>
      <c r="EX664" s="15"/>
      <c r="FE664" s="15"/>
      <c r="FL664" s="15"/>
      <c r="FS664" s="15"/>
      <c r="FZ664" s="15"/>
      <c r="GG664" s="15"/>
      <c r="GN664" s="15"/>
      <c r="GP664" s="22"/>
      <c r="GQ664" s="22"/>
      <c r="GR664" s="22"/>
      <c r="GS664" s="22"/>
      <c r="GT664" s="22"/>
      <c r="GU664" s="15"/>
      <c r="GV664" s="22"/>
      <c r="GW664" s="22"/>
      <c r="GX664" s="22"/>
      <c r="GY664" s="18"/>
      <c r="GZ664" s="18"/>
      <c r="HA664" s="18"/>
      <c r="HB664" s="18"/>
      <c r="HC664" s="18"/>
      <c r="HD664" s="18"/>
      <c r="HE664" s="18"/>
      <c r="HF664" s="18"/>
      <c r="HG664" s="18"/>
      <c r="HH664" s="18"/>
      <c r="HI664" s="18"/>
      <c r="HJ664" s="18"/>
      <c r="HK664" s="18"/>
      <c r="HL664" s="18"/>
      <c r="HM664" s="18"/>
      <c r="HN664" s="18"/>
      <c r="HO664" s="18"/>
      <c r="HP664" s="18"/>
      <c r="HQ664" s="18"/>
      <c r="HR664" s="18"/>
      <c r="HS664" s="18"/>
      <c r="HT664" s="18"/>
      <c r="HU664" s="18"/>
      <c r="HV664" s="18"/>
      <c r="HW664" s="18"/>
      <c r="HX664" s="18"/>
      <c r="HY664" s="18"/>
      <c r="HZ664" s="18"/>
      <c r="IA664" s="18"/>
      <c r="IB664" s="18"/>
      <c r="IC664" s="18"/>
      <c r="ID664" s="18"/>
      <c r="IE664" s="18"/>
      <c r="IF664" s="18"/>
      <c r="IG664" s="18"/>
      <c r="IH664" s="18"/>
      <c r="II664" s="18"/>
      <c r="IJ664" s="18"/>
      <c r="IK664" s="18"/>
      <c r="IL664" s="18"/>
      <c r="IM664" s="18"/>
      <c r="IN664" s="18"/>
      <c r="IO664" s="18"/>
      <c r="IP664" s="18"/>
      <c r="IQ664" s="18"/>
      <c r="IR664" s="18"/>
      <c r="IS664" s="18"/>
      <c r="IT664" s="18"/>
      <c r="IU664" s="18"/>
      <c r="IV664" s="18"/>
      <c r="IW664" s="18"/>
      <c r="IX664" s="18"/>
      <c r="IY664" s="18"/>
      <c r="IZ664" s="18"/>
      <c r="JA664" s="18"/>
      <c r="JB664" s="18"/>
      <c r="JC664" s="18"/>
      <c r="JD664" s="18"/>
      <c r="JE664" s="18"/>
      <c r="JF664" s="18"/>
    </row>
    <row r="665" spans="36:266" x14ac:dyDescent="0.3">
      <c r="AJ665" s="24"/>
      <c r="AK665" s="24"/>
      <c r="AL665" s="20"/>
      <c r="AM665" s="23"/>
      <c r="AN665" s="18"/>
      <c r="AO665" s="24"/>
      <c r="AW665" s="71"/>
      <c r="AX665" s="71"/>
      <c r="AY665" s="71"/>
      <c r="BB665" s="25"/>
      <c r="BC665" s="21"/>
      <c r="BG665" s="18"/>
      <c r="BN665" s="22"/>
      <c r="BO665" s="22"/>
      <c r="BP665" s="22"/>
      <c r="BQ665" s="22"/>
      <c r="BR665" s="15"/>
      <c r="CF665" s="15"/>
      <c r="CL665" s="22"/>
      <c r="CM665" s="15"/>
      <c r="CR665" s="22"/>
      <c r="CT665" s="15"/>
      <c r="CW665" s="22"/>
      <c r="DA665" s="15"/>
      <c r="DH665" s="15"/>
      <c r="DJ665" s="22"/>
      <c r="DO665" s="15"/>
      <c r="DV665" s="15"/>
      <c r="EC665" s="15"/>
      <c r="EJ665" s="15"/>
      <c r="EQ665" s="15"/>
      <c r="EX665" s="15"/>
      <c r="FE665" s="15"/>
      <c r="FL665" s="15"/>
      <c r="FS665" s="15"/>
      <c r="FZ665" s="15"/>
      <c r="GG665" s="15"/>
      <c r="GN665" s="15"/>
      <c r="GP665" s="22"/>
      <c r="GQ665" s="22"/>
      <c r="GR665" s="22"/>
      <c r="GS665" s="22"/>
      <c r="GT665" s="22"/>
      <c r="GU665" s="15"/>
      <c r="GV665" s="22"/>
      <c r="GW665" s="22"/>
      <c r="GX665" s="22"/>
      <c r="GY665" s="18"/>
      <c r="GZ665" s="18"/>
      <c r="HA665" s="18"/>
      <c r="HB665" s="18"/>
      <c r="HC665" s="18"/>
      <c r="HD665" s="18"/>
      <c r="HE665" s="18"/>
      <c r="HF665" s="18"/>
      <c r="HG665" s="18"/>
      <c r="HH665" s="18"/>
      <c r="HI665" s="18"/>
      <c r="HJ665" s="18"/>
      <c r="HK665" s="18"/>
      <c r="HL665" s="18"/>
      <c r="HM665" s="18"/>
      <c r="HN665" s="18"/>
      <c r="HO665" s="18"/>
      <c r="HP665" s="18"/>
      <c r="HQ665" s="18"/>
      <c r="HR665" s="18"/>
      <c r="HS665" s="18"/>
      <c r="HT665" s="18"/>
      <c r="HU665" s="18"/>
      <c r="HV665" s="18"/>
      <c r="HW665" s="18"/>
      <c r="HX665" s="18"/>
      <c r="HY665" s="18"/>
      <c r="HZ665" s="18"/>
      <c r="IA665" s="18"/>
      <c r="IB665" s="18"/>
      <c r="IC665" s="18"/>
      <c r="ID665" s="18"/>
      <c r="IE665" s="18"/>
      <c r="IF665" s="18"/>
      <c r="IG665" s="18"/>
      <c r="IH665" s="18"/>
      <c r="II665" s="18"/>
      <c r="IJ665" s="18"/>
      <c r="IK665" s="18"/>
      <c r="IL665" s="18"/>
      <c r="IM665" s="18"/>
      <c r="IN665" s="18"/>
      <c r="IO665" s="18"/>
      <c r="IP665" s="18"/>
      <c r="IQ665" s="18"/>
      <c r="IR665" s="18"/>
      <c r="IS665" s="18"/>
      <c r="IT665" s="18"/>
      <c r="IU665" s="18"/>
      <c r="IV665" s="18"/>
      <c r="IW665" s="18"/>
      <c r="IX665" s="18"/>
      <c r="IY665" s="18"/>
      <c r="IZ665" s="18"/>
      <c r="JA665" s="18"/>
      <c r="JB665" s="18"/>
      <c r="JC665" s="18"/>
      <c r="JD665" s="18"/>
      <c r="JE665" s="18"/>
      <c r="JF665" s="18"/>
    </row>
    <row r="666" spans="36:266" x14ac:dyDescent="0.3">
      <c r="AJ666" s="24"/>
      <c r="AK666" s="24"/>
      <c r="AL666" s="20"/>
      <c r="AM666" s="23"/>
      <c r="AN666" s="18"/>
      <c r="AO666" s="24"/>
      <c r="AW666" s="71"/>
      <c r="AX666" s="71"/>
      <c r="AY666" s="71"/>
      <c r="BB666" s="25"/>
      <c r="BC666" s="21"/>
      <c r="BG666" s="18"/>
      <c r="BN666" s="22"/>
      <c r="BO666" s="22"/>
      <c r="BP666" s="22"/>
      <c r="BQ666" s="22"/>
      <c r="BR666" s="15"/>
      <c r="CF666" s="15"/>
      <c r="CL666" s="22"/>
      <c r="CM666" s="15"/>
      <c r="CR666" s="22"/>
      <c r="CT666" s="15"/>
      <c r="CW666" s="22"/>
      <c r="DA666" s="15"/>
      <c r="DH666" s="15"/>
      <c r="DJ666" s="22"/>
      <c r="DO666" s="15"/>
      <c r="DV666" s="15"/>
      <c r="EC666" s="15"/>
      <c r="EJ666" s="15"/>
      <c r="EQ666" s="15"/>
      <c r="EX666" s="15"/>
      <c r="FE666" s="15"/>
      <c r="FL666" s="15"/>
      <c r="FS666" s="15"/>
      <c r="FZ666" s="15"/>
      <c r="GG666" s="15"/>
      <c r="GN666" s="15"/>
      <c r="GP666" s="22"/>
      <c r="GQ666" s="22"/>
      <c r="GR666" s="22"/>
      <c r="GS666" s="22"/>
      <c r="GT666" s="22"/>
      <c r="GU666" s="15"/>
      <c r="GV666" s="22"/>
      <c r="GW666" s="22"/>
      <c r="GX666" s="22"/>
      <c r="GY666" s="18"/>
      <c r="GZ666" s="18"/>
      <c r="HA666" s="18"/>
      <c r="HB666" s="18"/>
      <c r="HC666" s="18"/>
      <c r="HD666" s="18"/>
      <c r="HE666" s="18"/>
      <c r="HF666" s="18"/>
      <c r="HG666" s="18"/>
      <c r="HH666" s="18"/>
      <c r="HI666" s="18"/>
      <c r="HJ666" s="18"/>
      <c r="HK666" s="18"/>
      <c r="HL666" s="18"/>
      <c r="HM666" s="18"/>
      <c r="HN666" s="18"/>
      <c r="HO666" s="18"/>
      <c r="HP666" s="18"/>
      <c r="HQ666" s="18"/>
      <c r="HR666" s="18"/>
      <c r="HS666" s="18"/>
      <c r="HT666" s="18"/>
      <c r="HU666" s="18"/>
      <c r="HV666" s="18"/>
      <c r="HW666" s="18"/>
      <c r="HX666" s="18"/>
      <c r="HY666" s="18"/>
      <c r="HZ666" s="18"/>
      <c r="IA666" s="18"/>
      <c r="IB666" s="18"/>
      <c r="IC666" s="18"/>
      <c r="ID666" s="18"/>
      <c r="IE666" s="18"/>
      <c r="IF666" s="18"/>
      <c r="IG666" s="18"/>
      <c r="IH666" s="18"/>
      <c r="II666" s="18"/>
      <c r="IJ666" s="18"/>
      <c r="IK666" s="18"/>
      <c r="IL666" s="18"/>
      <c r="IM666" s="18"/>
      <c r="IN666" s="18"/>
      <c r="IO666" s="18"/>
      <c r="IP666" s="18"/>
      <c r="IQ666" s="18"/>
      <c r="IR666" s="18"/>
      <c r="IS666" s="18"/>
      <c r="IT666" s="18"/>
      <c r="IU666" s="18"/>
      <c r="IV666" s="18"/>
      <c r="IW666" s="18"/>
      <c r="IX666" s="18"/>
      <c r="IY666" s="18"/>
      <c r="IZ666" s="18"/>
      <c r="JA666" s="18"/>
      <c r="JB666" s="18"/>
      <c r="JC666" s="18"/>
      <c r="JD666" s="18"/>
      <c r="JE666" s="18"/>
      <c r="JF666" s="18"/>
    </row>
    <row r="667" spans="36:266" x14ac:dyDescent="0.3">
      <c r="AJ667" s="24"/>
      <c r="AK667" s="24"/>
      <c r="AL667" s="20"/>
      <c r="AM667" s="23"/>
      <c r="AN667" s="18"/>
      <c r="AO667" s="24"/>
      <c r="AW667" s="71"/>
      <c r="AX667" s="71"/>
      <c r="AY667" s="71"/>
      <c r="BB667" s="25"/>
      <c r="BC667" s="21"/>
      <c r="BG667" s="18"/>
      <c r="BN667" s="22"/>
      <c r="BO667" s="22"/>
      <c r="BP667" s="22"/>
      <c r="BQ667" s="22"/>
      <c r="BR667" s="15"/>
      <c r="CF667" s="15"/>
      <c r="CL667" s="22"/>
      <c r="CM667" s="15"/>
      <c r="CR667" s="22"/>
      <c r="CT667" s="15"/>
      <c r="CW667" s="22"/>
      <c r="DA667" s="15"/>
      <c r="DH667" s="15"/>
      <c r="DJ667" s="22"/>
      <c r="DO667" s="15"/>
      <c r="DV667" s="15"/>
      <c r="EC667" s="15"/>
      <c r="EJ667" s="15"/>
      <c r="EQ667" s="15"/>
      <c r="EX667" s="15"/>
      <c r="FE667" s="15"/>
      <c r="FL667" s="15"/>
      <c r="FS667" s="15"/>
      <c r="FZ667" s="15"/>
      <c r="GG667" s="15"/>
      <c r="GN667" s="15"/>
      <c r="GP667" s="22"/>
      <c r="GQ667" s="22"/>
      <c r="GR667" s="22"/>
      <c r="GS667" s="22"/>
      <c r="GT667" s="22"/>
      <c r="GU667" s="15"/>
      <c r="GV667" s="22"/>
      <c r="GW667" s="22"/>
      <c r="GX667" s="22"/>
      <c r="GY667" s="18"/>
      <c r="GZ667" s="18"/>
      <c r="HA667" s="18"/>
      <c r="HB667" s="18"/>
      <c r="HC667" s="18"/>
      <c r="HD667" s="18"/>
      <c r="HE667" s="18"/>
      <c r="HF667" s="18"/>
      <c r="HG667" s="18"/>
      <c r="HH667" s="18"/>
      <c r="HI667" s="18"/>
      <c r="HJ667" s="18"/>
      <c r="HK667" s="18"/>
      <c r="HL667" s="18"/>
      <c r="HM667" s="18"/>
      <c r="HN667" s="18"/>
      <c r="HO667" s="18"/>
      <c r="HP667" s="18"/>
      <c r="HQ667" s="18"/>
      <c r="HR667" s="18"/>
      <c r="HS667" s="18"/>
      <c r="HT667" s="18"/>
      <c r="HU667" s="18"/>
      <c r="HV667" s="18"/>
      <c r="HW667" s="18"/>
      <c r="HX667" s="18"/>
      <c r="HY667" s="18"/>
      <c r="HZ667" s="18"/>
      <c r="IA667" s="18"/>
      <c r="IB667" s="18"/>
      <c r="IC667" s="18"/>
      <c r="ID667" s="18"/>
      <c r="IE667" s="18"/>
      <c r="IF667" s="18"/>
      <c r="IG667" s="18"/>
      <c r="IH667" s="18"/>
      <c r="II667" s="18"/>
      <c r="IJ667" s="18"/>
      <c r="IK667" s="18"/>
      <c r="IL667" s="18"/>
      <c r="IM667" s="18"/>
      <c r="IN667" s="18"/>
      <c r="IO667" s="18"/>
      <c r="IP667" s="18"/>
      <c r="IQ667" s="18"/>
      <c r="IR667" s="18"/>
      <c r="IS667" s="18"/>
      <c r="IT667" s="18"/>
      <c r="IU667" s="18"/>
      <c r="IV667" s="18"/>
      <c r="IW667" s="18"/>
      <c r="IX667" s="18"/>
      <c r="IY667" s="18"/>
      <c r="IZ667" s="18"/>
      <c r="JA667" s="18"/>
      <c r="JB667" s="18"/>
      <c r="JC667" s="18"/>
      <c r="JD667" s="18"/>
      <c r="JE667" s="18"/>
      <c r="JF667" s="18"/>
    </row>
    <row r="668" spans="36:266" x14ac:dyDescent="0.3">
      <c r="AJ668" s="24"/>
      <c r="AK668" s="24"/>
      <c r="AL668" s="20"/>
      <c r="AM668" s="23"/>
      <c r="AN668" s="18"/>
      <c r="AO668" s="24"/>
      <c r="AW668" s="71"/>
      <c r="AX668" s="71"/>
      <c r="AY668" s="71"/>
      <c r="BB668" s="25"/>
      <c r="BC668" s="21"/>
      <c r="BG668" s="18"/>
      <c r="BN668" s="22"/>
      <c r="BO668" s="22"/>
      <c r="BP668" s="22"/>
      <c r="BQ668" s="22"/>
      <c r="BR668" s="15"/>
      <c r="CF668" s="15"/>
      <c r="CL668" s="22"/>
      <c r="CM668" s="15"/>
      <c r="CR668" s="22"/>
      <c r="CT668" s="15"/>
      <c r="CW668" s="22"/>
      <c r="DA668" s="15"/>
      <c r="DH668" s="15"/>
      <c r="DJ668" s="22"/>
      <c r="DO668" s="15"/>
      <c r="DV668" s="15"/>
      <c r="EC668" s="15"/>
      <c r="EJ668" s="15"/>
      <c r="EQ668" s="15"/>
      <c r="EX668" s="15"/>
      <c r="FE668" s="15"/>
      <c r="FL668" s="15"/>
      <c r="FS668" s="15"/>
      <c r="FZ668" s="15"/>
      <c r="GG668" s="15"/>
      <c r="GN668" s="15"/>
      <c r="GP668" s="22"/>
      <c r="GQ668" s="22"/>
      <c r="GR668" s="22"/>
      <c r="GS668" s="22"/>
      <c r="GT668" s="22"/>
      <c r="GU668" s="15"/>
      <c r="GV668" s="22"/>
      <c r="GW668" s="22"/>
      <c r="GX668" s="22"/>
      <c r="GY668" s="18"/>
      <c r="GZ668" s="18"/>
      <c r="HA668" s="18"/>
      <c r="HB668" s="18"/>
      <c r="HC668" s="18"/>
      <c r="HD668" s="18"/>
      <c r="HE668" s="18"/>
      <c r="HF668" s="18"/>
      <c r="HG668" s="18"/>
      <c r="HH668" s="18"/>
      <c r="HI668" s="18"/>
      <c r="HJ668" s="18"/>
      <c r="HK668" s="18"/>
      <c r="HL668" s="18"/>
      <c r="HM668" s="18"/>
      <c r="HN668" s="18"/>
      <c r="HO668" s="18"/>
      <c r="HP668" s="18"/>
      <c r="HQ668" s="18"/>
      <c r="HR668" s="18"/>
      <c r="HS668" s="18"/>
      <c r="HT668" s="18"/>
      <c r="HU668" s="18"/>
      <c r="HV668" s="18"/>
      <c r="HW668" s="18"/>
      <c r="HX668" s="18"/>
      <c r="HY668" s="18"/>
      <c r="HZ668" s="18"/>
      <c r="IA668" s="18"/>
      <c r="IB668" s="18"/>
      <c r="IC668" s="18"/>
      <c r="ID668" s="18"/>
      <c r="IE668" s="18"/>
      <c r="IF668" s="18"/>
      <c r="IG668" s="18"/>
      <c r="IH668" s="18"/>
      <c r="II668" s="18"/>
      <c r="IJ668" s="18"/>
      <c r="IK668" s="18"/>
      <c r="IL668" s="18"/>
      <c r="IM668" s="18"/>
      <c r="IN668" s="18"/>
      <c r="IO668" s="18"/>
      <c r="IP668" s="18"/>
      <c r="IQ668" s="18"/>
      <c r="IR668" s="18"/>
      <c r="IS668" s="18"/>
      <c r="IT668" s="18"/>
      <c r="IU668" s="18"/>
      <c r="IV668" s="18"/>
      <c r="IW668" s="18"/>
      <c r="IX668" s="18"/>
      <c r="IY668" s="18"/>
      <c r="IZ668" s="18"/>
      <c r="JA668" s="18"/>
      <c r="JB668" s="18"/>
      <c r="JC668" s="18"/>
      <c r="JD668" s="18"/>
      <c r="JE668" s="18"/>
      <c r="JF668" s="18"/>
    </row>
    <row r="669" spans="36:266" x14ac:dyDescent="0.3">
      <c r="AJ669" s="24"/>
      <c r="AK669" s="24"/>
      <c r="AL669" s="20"/>
      <c r="AM669" s="23"/>
      <c r="AN669" s="18"/>
      <c r="AO669" s="24"/>
      <c r="AW669" s="71"/>
      <c r="AX669" s="71"/>
      <c r="AY669" s="71"/>
      <c r="BB669" s="25"/>
      <c r="BC669" s="21"/>
      <c r="BG669" s="18"/>
      <c r="BN669" s="22"/>
      <c r="BO669" s="22"/>
      <c r="BP669" s="22"/>
      <c r="BQ669" s="22"/>
      <c r="BR669" s="15"/>
      <c r="CF669" s="15"/>
      <c r="CL669" s="22"/>
      <c r="CM669" s="15"/>
      <c r="CR669" s="22"/>
      <c r="CT669" s="15"/>
      <c r="CW669" s="22"/>
      <c r="DA669" s="15"/>
      <c r="DH669" s="15"/>
      <c r="DJ669" s="22"/>
      <c r="DO669" s="15"/>
      <c r="DV669" s="15"/>
      <c r="EC669" s="15"/>
      <c r="EJ669" s="15"/>
      <c r="EQ669" s="15"/>
      <c r="EX669" s="15"/>
      <c r="FE669" s="15"/>
      <c r="FL669" s="15"/>
      <c r="FS669" s="15"/>
      <c r="FZ669" s="15"/>
      <c r="GG669" s="15"/>
      <c r="GN669" s="15"/>
      <c r="GP669" s="22"/>
      <c r="GQ669" s="22"/>
      <c r="GR669" s="22"/>
      <c r="GS669" s="22"/>
      <c r="GT669" s="22"/>
      <c r="GU669" s="15"/>
      <c r="GV669" s="22"/>
      <c r="GW669" s="22"/>
      <c r="GX669" s="22"/>
      <c r="GY669" s="18"/>
      <c r="GZ669" s="18"/>
      <c r="HA669" s="18"/>
      <c r="HB669" s="18"/>
      <c r="HC669" s="18"/>
      <c r="HD669" s="18"/>
      <c r="HE669" s="18"/>
      <c r="HF669" s="18"/>
      <c r="HG669" s="18"/>
      <c r="HH669" s="18"/>
      <c r="HI669" s="18"/>
      <c r="HJ669" s="18"/>
      <c r="HK669" s="18"/>
      <c r="HL669" s="18"/>
      <c r="HM669" s="18"/>
      <c r="HN669" s="18"/>
      <c r="HO669" s="18"/>
      <c r="HP669" s="18"/>
      <c r="HQ669" s="18"/>
      <c r="HR669" s="18"/>
      <c r="HS669" s="18"/>
      <c r="HT669" s="18"/>
      <c r="HU669" s="18"/>
      <c r="HV669" s="18"/>
      <c r="HW669" s="18"/>
      <c r="HX669" s="18"/>
      <c r="HY669" s="18"/>
      <c r="HZ669" s="18"/>
      <c r="IA669" s="18"/>
      <c r="IB669" s="18"/>
      <c r="IC669" s="18"/>
      <c r="ID669" s="18"/>
      <c r="IE669" s="18"/>
      <c r="IF669" s="18"/>
      <c r="IG669" s="18"/>
      <c r="IH669" s="18"/>
      <c r="II669" s="18"/>
      <c r="IJ669" s="18"/>
      <c r="IK669" s="18"/>
      <c r="IL669" s="18"/>
      <c r="IM669" s="18"/>
      <c r="IN669" s="18"/>
      <c r="IO669" s="18"/>
      <c r="IP669" s="18"/>
      <c r="IQ669" s="18"/>
      <c r="IR669" s="18"/>
      <c r="IS669" s="18"/>
      <c r="IT669" s="18"/>
      <c r="IU669" s="18"/>
      <c r="IV669" s="18"/>
      <c r="IW669" s="18"/>
      <c r="IX669" s="18"/>
      <c r="IY669" s="18"/>
      <c r="IZ669" s="18"/>
      <c r="JA669" s="18"/>
      <c r="JB669" s="18"/>
      <c r="JC669" s="18"/>
      <c r="JD669" s="18"/>
      <c r="JE669" s="18"/>
      <c r="JF669" s="18"/>
    </row>
    <row r="670" spans="36:266" x14ac:dyDescent="0.3">
      <c r="AJ670" s="24"/>
      <c r="AK670" s="24"/>
      <c r="AL670" s="20"/>
      <c r="AM670" s="23"/>
      <c r="AN670" s="24"/>
      <c r="AO670" s="24"/>
      <c r="AW670" s="71"/>
      <c r="AX670" s="71"/>
      <c r="AY670" s="71"/>
      <c r="BB670" s="25"/>
      <c r="BC670" s="21"/>
      <c r="BG670" s="18"/>
      <c r="BN670" s="22"/>
      <c r="BO670" s="22"/>
      <c r="BP670" s="22"/>
      <c r="BQ670" s="22"/>
      <c r="BR670" s="15"/>
      <c r="CF670" s="15"/>
      <c r="CL670" s="22"/>
      <c r="CM670" s="15"/>
      <c r="CR670" s="22"/>
      <c r="CT670" s="15"/>
      <c r="CW670" s="22"/>
      <c r="DA670" s="15"/>
      <c r="DH670" s="15"/>
      <c r="DJ670" s="22"/>
      <c r="DO670" s="15"/>
      <c r="DV670" s="15"/>
      <c r="EC670" s="15"/>
      <c r="EJ670" s="15"/>
      <c r="EQ670" s="15"/>
      <c r="EX670" s="15"/>
      <c r="FE670" s="15"/>
      <c r="FL670" s="15"/>
      <c r="FS670" s="15"/>
      <c r="FZ670" s="15"/>
      <c r="GG670" s="15"/>
      <c r="GN670" s="15"/>
      <c r="GP670" s="22"/>
      <c r="GQ670" s="22"/>
      <c r="GR670" s="22"/>
      <c r="GS670" s="22"/>
      <c r="GT670" s="22"/>
      <c r="GU670" s="15"/>
      <c r="GV670" s="22"/>
      <c r="GW670" s="22"/>
      <c r="GX670" s="22"/>
      <c r="GY670" s="18"/>
      <c r="GZ670" s="18"/>
      <c r="HA670" s="18"/>
      <c r="HB670" s="18"/>
      <c r="HC670" s="18"/>
      <c r="HD670" s="18"/>
      <c r="HE670" s="18"/>
      <c r="HF670" s="18"/>
      <c r="HG670" s="18"/>
      <c r="HH670" s="18"/>
      <c r="HI670" s="18"/>
      <c r="HJ670" s="18"/>
      <c r="HK670" s="18"/>
      <c r="HL670" s="18"/>
      <c r="HM670" s="18"/>
      <c r="HN670" s="18"/>
      <c r="HO670" s="18"/>
      <c r="HP670" s="18"/>
      <c r="HQ670" s="18"/>
      <c r="HR670" s="18"/>
      <c r="HS670" s="18"/>
      <c r="HT670" s="18"/>
      <c r="HU670" s="18"/>
      <c r="HV670" s="18"/>
      <c r="HW670" s="18"/>
      <c r="HX670" s="18"/>
      <c r="HY670" s="18"/>
      <c r="HZ670" s="18"/>
      <c r="IA670" s="18"/>
      <c r="IB670" s="18"/>
      <c r="IC670" s="18"/>
      <c r="ID670" s="18"/>
      <c r="IE670" s="18"/>
      <c r="IF670" s="18"/>
      <c r="IG670" s="18"/>
      <c r="IH670" s="18"/>
      <c r="II670" s="18"/>
      <c r="IJ670" s="18"/>
      <c r="IK670" s="18"/>
      <c r="IL670" s="18"/>
      <c r="IM670" s="18"/>
      <c r="IN670" s="18"/>
      <c r="IO670" s="18"/>
      <c r="IP670" s="18"/>
      <c r="IQ670" s="18"/>
      <c r="IR670" s="18"/>
      <c r="IS670" s="18"/>
      <c r="IT670" s="18"/>
      <c r="IU670" s="18"/>
      <c r="IV670" s="18"/>
      <c r="IW670" s="18"/>
      <c r="IX670" s="18"/>
      <c r="IY670" s="18"/>
      <c r="IZ670" s="18"/>
      <c r="JA670" s="18"/>
      <c r="JB670" s="18"/>
      <c r="JC670" s="18"/>
      <c r="JD670" s="18"/>
      <c r="JE670" s="18"/>
      <c r="JF670" s="18"/>
    </row>
    <row r="671" spans="36:266" x14ac:dyDescent="0.3">
      <c r="AJ671" s="24"/>
      <c r="AK671" s="24"/>
      <c r="AL671" s="20"/>
      <c r="AM671" s="23"/>
      <c r="AN671" s="24"/>
      <c r="AO671" s="24"/>
      <c r="AW671" s="71"/>
      <c r="AX671" s="71"/>
      <c r="AY671" s="71"/>
      <c r="BB671" s="25"/>
      <c r="BC671" s="21"/>
      <c r="BG671" s="18"/>
      <c r="BN671" s="22"/>
      <c r="BO671" s="22"/>
      <c r="BP671" s="22"/>
      <c r="BQ671" s="22"/>
      <c r="BR671" s="15"/>
      <c r="CF671" s="15"/>
      <c r="CL671" s="22"/>
      <c r="CM671" s="15"/>
      <c r="CR671" s="22"/>
      <c r="CT671" s="15"/>
      <c r="CW671" s="22"/>
      <c r="DA671" s="15"/>
      <c r="DH671" s="15"/>
      <c r="DJ671" s="22"/>
      <c r="DO671" s="15"/>
      <c r="DV671" s="15"/>
      <c r="EC671" s="15"/>
      <c r="EJ671" s="15"/>
      <c r="EQ671" s="15"/>
      <c r="EX671" s="15"/>
      <c r="FE671" s="15"/>
      <c r="FL671" s="15"/>
      <c r="FS671" s="15"/>
      <c r="FZ671" s="15"/>
      <c r="GG671" s="15"/>
      <c r="GN671" s="15"/>
      <c r="GP671" s="22"/>
      <c r="GQ671" s="22"/>
      <c r="GR671" s="22"/>
      <c r="GS671" s="22"/>
      <c r="GT671" s="22"/>
      <c r="GU671" s="15"/>
      <c r="GV671" s="22"/>
      <c r="GW671" s="22"/>
      <c r="GX671" s="22"/>
      <c r="GY671" s="18"/>
      <c r="GZ671" s="18"/>
      <c r="HA671" s="18"/>
      <c r="HB671" s="18"/>
      <c r="HC671" s="18"/>
      <c r="HD671" s="18"/>
      <c r="HE671" s="18"/>
      <c r="HF671" s="18"/>
      <c r="HG671" s="18"/>
      <c r="HH671" s="18"/>
      <c r="HI671" s="18"/>
      <c r="HJ671" s="18"/>
      <c r="HK671" s="18"/>
      <c r="HL671" s="18"/>
      <c r="HM671" s="18"/>
      <c r="HN671" s="18"/>
      <c r="HO671" s="18"/>
      <c r="HP671" s="18"/>
      <c r="HQ671" s="18"/>
      <c r="HR671" s="18"/>
      <c r="HS671" s="18"/>
      <c r="HT671" s="18"/>
      <c r="HU671" s="18"/>
      <c r="HV671" s="18"/>
      <c r="HW671" s="18"/>
      <c r="HX671" s="18"/>
      <c r="HY671" s="18"/>
      <c r="HZ671" s="18"/>
      <c r="IA671" s="18"/>
      <c r="IB671" s="18"/>
      <c r="IC671" s="18"/>
      <c r="ID671" s="18"/>
      <c r="IE671" s="18"/>
      <c r="IF671" s="18"/>
      <c r="IG671" s="18"/>
      <c r="IH671" s="18"/>
      <c r="II671" s="18"/>
      <c r="IJ671" s="18"/>
      <c r="IK671" s="18"/>
      <c r="IL671" s="18"/>
      <c r="IM671" s="18"/>
      <c r="IN671" s="18"/>
      <c r="IO671" s="18"/>
      <c r="IP671" s="18"/>
      <c r="IQ671" s="18"/>
      <c r="IR671" s="18"/>
      <c r="IS671" s="18"/>
      <c r="IT671" s="18"/>
      <c r="IU671" s="18"/>
      <c r="IV671" s="18"/>
      <c r="IW671" s="18"/>
      <c r="IX671" s="18"/>
      <c r="IY671" s="18"/>
      <c r="IZ671" s="18"/>
      <c r="JA671" s="18"/>
      <c r="JB671" s="18"/>
      <c r="JC671" s="18"/>
      <c r="JD671" s="18"/>
      <c r="JE671" s="18"/>
      <c r="JF671" s="18"/>
    </row>
    <row r="672" spans="36:266" x14ac:dyDescent="0.3">
      <c r="AJ672" s="24"/>
      <c r="AK672" s="24"/>
      <c r="AL672" s="20"/>
      <c r="AM672" s="23"/>
      <c r="AN672" s="24"/>
      <c r="AO672" s="24"/>
      <c r="AW672" s="71"/>
      <c r="AX672" s="71"/>
      <c r="AY672" s="71"/>
      <c r="BB672" s="25"/>
      <c r="BC672" s="21"/>
      <c r="BG672" s="18"/>
      <c r="BN672" s="22"/>
      <c r="BO672" s="22"/>
      <c r="BP672" s="22"/>
      <c r="BQ672" s="22"/>
      <c r="BR672" s="15"/>
      <c r="CF672" s="15"/>
      <c r="CL672" s="22"/>
      <c r="CM672" s="15"/>
      <c r="CR672" s="22"/>
      <c r="CT672" s="15"/>
      <c r="CW672" s="22"/>
      <c r="DA672" s="15"/>
      <c r="DH672" s="15"/>
      <c r="DJ672" s="22"/>
      <c r="DO672" s="15"/>
      <c r="DV672" s="15"/>
      <c r="EC672" s="15"/>
      <c r="EJ672" s="15"/>
      <c r="EQ672" s="15"/>
      <c r="EX672" s="15"/>
      <c r="FE672" s="15"/>
      <c r="FL672" s="15"/>
      <c r="FS672" s="15"/>
      <c r="FZ672" s="15"/>
      <c r="GG672" s="15"/>
      <c r="GN672" s="15"/>
      <c r="GP672" s="22"/>
      <c r="GQ672" s="22"/>
      <c r="GR672" s="22"/>
      <c r="GS672" s="22"/>
      <c r="GT672" s="22"/>
      <c r="GU672" s="15"/>
      <c r="GV672" s="22"/>
      <c r="GW672" s="22"/>
      <c r="GX672" s="22"/>
      <c r="GY672" s="18"/>
      <c r="GZ672" s="18"/>
      <c r="HA672" s="18"/>
      <c r="HB672" s="18"/>
      <c r="HC672" s="18"/>
      <c r="HD672" s="18"/>
      <c r="HE672" s="18"/>
      <c r="HF672" s="18"/>
      <c r="HG672" s="18"/>
      <c r="HH672" s="18"/>
      <c r="HI672" s="18"/>
      <c r="HJ672" s="18"/>
      <c r="HK672" s="18"/>
      <c r="HL672" s="18"/>
      <c r="HM672" s="18"/>
      <c r="HN672" s="18"/>
      <c r="HO672" s="18"/>
      <c r="HP672" s="18"/>
      <c r="HQ672" s="18"/>
      <c r="HR672" s="18"/>
      <c r="HS672" s="18"/>
      <c r="HT672" s="18"/>
      <c r="HU672" s="18"/>
      <c r="HV672" s="18"/>
      <c r="HW672" s="18"/>
      <c r="HX672" s="18"/>
      <c r="HY672" s="18"/>
      <c r="HZ672" s="18"/>
      <c r="IA672" s="18"/>
      <c r="IB672" s="18"/>
      <c r="IC672" s="18"/>
      <c r="ID672" s="18"/>
      <c r="IE672" s="18"/>
      <c r="IF672" s="18"/>
      <c r="IG672" s="18"/>
      <c r="IH672" s="18"/>
      <c r="II672" s="18"/>
      <c r="IJ672" s="18"/>
      <c r="IK672" s="18"/>
      <c r="IL672" s="18"/>
      <c r="IM672" s="18"/>
      <c r="IN672" s="18"/>
      <c r="IO672" s="18"/>
      <c r="IP672" s="18"/>
      <c r="IQ672" s="18"/>
      <c r="IR672" s="18"/>
      <c r="IS672" s="18"/>
      <c r="IT672" s="18"/>
      <c r="IU672" s="18"/>
      <c r="IV672" s="18"/>
      <c r="IW672" s="18"/>
      <c r="IX672" s="18"/>
      <c r="IY672" s="18"/>
      <c r="IZ672" s="18"/>
      <c r="JA672" s="18"/>
      <c r="JB672" s="18"/>
      <c r="JC672" s="18"/>
      <c r="JD672" s="18"/>
      <c r="JE672" s="18"/>
      <c r="JF672" s="18"/>
    </row>
    <row r="673" spans="36:266" x14ac:dyDescent="0.3">
      <c r="AJ673" s="24"/>
      <c r="AK673" s="24"/>
      <c r="AL673" s="20"/>
      <c r="AM673" s="23"/>
      <c r="AN673" s="24"/>
      <c r="AO673" s="24"/>
      <c r="AW673" s="71"/>
      <c r="AX673" s="71"/>
      <c r="AY673" s="71"/>
      <c r="BB673" s="25"/>
      <c r="BC673" s="21"/>
      <c r="BG673" s="18"/>
      <c r="BN673" s="22"/>
      <c r="BO673" s="22"/>
      <c r="BP673" s="22"/>
      <c r="BQ673" s="22"/>
      <c r="BR673" s="15"/>
      <c r="CF673" s="15"/>
      <c r="CL673" s="22"/>
      <c r="CM673" s="15"/>
      <c r="CR673" s="22"/>
      <c r="CT673" s="15"/>
      <c r="CW673" s="22"/>
      <c r="DA673" s="15"/>
      <c r="DH673" s="15"/>
      <c r="DJ673" s="22"/>
      <c r="DO673" s="15"/>
      <c r="DV673" s="15"/>
      <c r="EC673" s="15"/>
      <c r="EJ673" s="15"/>
      <c r="EQ673" s="15"/>
      <c r="EX673" s="15"/>
      <c r="FE673" s="15"/>
      <c r="FL673" s="15"/>
      <c r="FS673" s="15"/>
      <c r="FZ673" s="15"/>
      <c r="GG673" s="15"/>
      <c r="GN673" s="15"/>
      <c r="GP673" s="22"/>
      <c r="GQ673" s="22"/>
      <c r="GR673" s="22"/>
      <c r="GS673" s="22"/>
      <c r="GT673" s="22"/>
      <c r="GU673" s="15"/>
      <c r="GV673" s="22"/>
      <c r="GW673" s="22"/>
      <c r="GX673" s="22"/>
      <c r="GY673" s="18"/>
      <c r="GZ673" s="18"/>
      <c r="HA673" s="18"/>
      <c r="HB673" s="18"/>
      <c r="HC673" s="18"/>
      <c r="HD673" s="18"/>
      <c r="HE673" s="18"/>
      <c r="HF673" s="18"/>
      <c r="HG673" s="18"/>
      <c r="HH673" s="18"/>
      <c r="HI673" s="18"/>
      <c r="HJ673" s="18"/>
      <c r="HK673" s="18"/>
      <c r="HL673" s="18"/>
      <c r="HM673" s="18"/>
      <c r="HN673" s="18"/>
      <c r="HO673" s="18"/>
      <c r="HP673" s="18"/>
      <c r="HQ673" s="18"/>
      <c r="HR673" s="18"/>
      <c r="HS673" s="18"/>
      <c r="HT673" s="18"/>
      <c r="HU673" s="18"/>
      <c r="HV673" s="18"/>
      <c r="HW673" s="18"/>
      <c r="HX673" s="18"/>
      <c r="HY673" s="18"/>
      <c r="HZ673" s="18"/>
      <c r="IA673" s="18"/>
      <c r="IB673" s="18"/>
      <c r="IC673" s="18"/>
      <c r="ID673" s="18"/>
      <c r="IE673" s="18"/>
      <c r="IF673" s="18"/>
      <c r="IG673" s="18"/>
      <c r="IH673" s="18"/>
      <c r="II673" s="18"/>
      <c r="IJ673" s="18"/>
      <c r="IK673" s="18"/>
      <c r="IL673" s="18"/>
      <c r="IM673" s="18"/>
      <c r="IN673" s="18"/>
      <c r="IO673" s="18"/>
      <c r="IP673" s="18"/>
      <c r="IQ673" s="18"/>
      <c r="IR673" s="18"/>
      <c r="IS673" s="18"/>
      <c r="IT673" s="18"/>
      <c r="IU673" s="18"/>
      <c r="IV673" s="18"/>
      <c r="IW673" s="18"/>
      <c r="IX673" s="18"/>
      <c r="IY673" s="18"/>
      <c r="IZ673" s="18"/>
      <c r="JA673" s="18"/>
      <c r="JB673" s="18"/>
      <c r="JC673" s="18"/>
      <c r="JD673" s="18"/>
      <c r="JE673" s="18"/>
      <c r="JF673" s="18"/>
    </row>
    <row r="674" spans="36:266" x14ac:dyDescent="0.3">
      <c r="AJ674" s="24"/>
      <c r="AK674" s="24"/>
      <c r="AL674" s="20"/>
      <c r="AM674" s="23"/>
      <c r="AN674" s="24"/>
      <c r="AO674" s="24"/>
      <c r="AW674" s="71"/>
      <c r="AX674" s="71"/>
      <c r="AY674" s="71"/>
      <c r="BB674" s="25"/>
      <c r="BC674" s="21"/>
      <c r="BG674" s="18"/>
      <c r="BN674" s="22"/>
      <c r="BO674" s="22"/>
      <c r="BP674" s="22"/>
      <c r="BQ674" s="22"/>
      <c r="BR674" s="15"/>
      <c r="CF674" s="15"/>
      <c r="CL674" s="22"/>
      <c r="CM674" s="15"/>
      <c r="CR674" s="22"/>
      <c r="CT674" s="15"/>
      <c r="CW674" s="22"/>
      <c r="DA674" s="15"/>
      <c r="DH674" s="15"/>
      <c r="DJ674" s="22"/>
      <c r="DO674" s="15"/>
      <c r="DV674" s="15"/>
      <c r="EC674" s="15"/>
      <c r="EJ674" s="15"/>
      <c r="EQ674" s="15"/>
      <c r="EX674" s="15"/>
      <c r="FE674" s="15"/>
      <c r="FL674" s="15"/>
      <c r="FS674" s="15"/>
      <c r="FZ674" s="15"/>
      <c r="GG674" s="15"/>
      <c r="GN674" s="15"/>
      <c r="GP674" s="22"/>
      <c r="GQ674" s="22"/>
      <c r="GR674" s="22"/>
      <c r="GS674" s="22"/>
      <c r="GT674" s="22"/>
      <c r="GU674" s="15"/>
      <c r="GV674" s="22"/>
      <c r="GW674" s="22"/>
      <c r="GX674" s="22"/>
      <c r="GY674" s="18"/>
      <c r="GZ674" s="18"/>
      <c r="HA674" s="18"/>
      <c r="HB674" s="18"/>
      <c r="HC674" s="18"/>
      <c r="HD674" s="18"/>
      <c r="HE674" s="18"/>
      <c r="HF674" s="18"/>
      <c r="HG674" s="18"/>
      <c r="HH674" s="18"/>
      <c r="HI674" s="18"/>
      <c r="HJ674" s="18"/>
      <c r="HK674" s="18"/>
      <c r="HL674" s="18"/>
      <c r="HM674" s="18"/>
      <c r="HN674" s="18"/>
      <c r="HO674" s="18"/>
      <c r="HP674" s="18"/>
      <c r="HQ674" s="18"/>
      <c r="HR674" s="18"/>
      <c r="HS674" s="18"/>
      <c r="HT674" s="18"/>
      <c r="HU674" s="18"/>
      <c r="HV674" s="18"/>
      <c r="HW674" s="18"/>
      <c r="HX674" s="18"/>
      <c r="HY674" s="18"/>
      <c r="HZ674" s="18"/>
      <c r="IA674" s="18"/>
      <c r="IB674" s="18"/>
      <c r="IC674" s="18"/>
      <c r="ID674" s="18"/>
      <c r="IE674" s="18"/>
      <c r="IF674" s="18"/>
      <c r="IG674" s="18"/>
      <c r="IH674" s="18"/>
      <c r="II674" s="18"/>
      <c r="IJ674" s="18"/>
      <c r="IK674" s="18"/>
      <c r="IL674" s="18"/>
      <c r="IM674" s="18"/>
      <c r="IN674" s="18"/>
      <c r="IO674" s="18"/>
      <c r="IP674" s="18"/>
      <c r="IQ674" s="18"/>
      <c r="IR674" s="18"/>
      <c r="IS674" s="18"/>
      <c r="IT674" s="18"/>
      <c r="IU674" s="18"/>
      <c r="IV674" s="18"/>
      <c r="IW674" s="18"/>
      <c r="IX674" s="18"/>
      <c r="IY674" s="18"/>
      <c r="IZ674" s="18"/>
      <c r="JA674" s="18"/>
      <c r="JB674" s="18"/>
      <c r="JC674" s="18"/>
      <c r="JD674" s="18"/>
      <c r="JE674" s="18"/>
      <c r="JF674" s="18"/>
    </row>
    <row r="675" spans="36:266" x14ac:dyDescent="0.3">
      <c r="AJ675" s="24"/>
      <c r="AK675" s="24"/>
      <c r="AL675" s="20"/>
      <c r="AM675" s="23"/>
      <c r="AN675" s="24"/>
      <c r="AO675" s="24"/>
      <c r="AW675" s="71"/>
      <c r="AX675" s="71"/>
      <c r="AY675" s="71"/>
      <c r="BB675" s="25"/>
      <c r="BC675" s="21"/>
      <c r="BG675" s="18"/>
      <c r="BN675" s="22"/>
      <c r="BO675" s="22"/>
      <c r="BP675" s="22"/>
      <c r="BQ675" s="22"/>
      <c r="BR675" s="15"/>
      <c r="CF675" s="15"/>
      <c r="CL675" s="22"/>
      <c r="CM675" s="15"/>
      <c r="CR675" s="22"/>
      <c r="CT675" s="15"/>
      <c r="CW675" s="22"/>
      <c r="DA675" s="15"/>
      <c r="DH675" s="15"/>
      <c r="DJ675" s="22"/>
      <c r="DO675" s="15"/>
      <c r="DV675" s="15"/>
      <c r="EC675" s="15"/>
      <c r="EJ675" s="15"/>
      <c r="EQ675" s="15"/>
      <c r="EX675" s="15"/>
      <c r="FE675" s="15"/>
      <c r="FL675" s="15"/>
      <c r="FS675" s="15"/>
      <c r="FZ675" s="15"/>
      <c r="GG675" s="15"/>
      <c r="GN675" s="15"/>
      <c r="GP675" s="22"/>
      <c r="GQ675" s="22"/>
      <c r="GR675" s="22"/>
      <c r="GS675" s="22"/>
      <c r="GT675" s="22"/>
      <c r="GU675" s="15"/>
      <c r="GV675" s="22"/>
      <c r="GW675" s="22"/>
      <c r="GX675" s="22"/>
      <c r="GY675" s="18"/>
      <c r="GZ675" s="18"/>
      <c r="HA675" s="18"/>
      <c r="HB675" s="18"/>
      <c r="HC675" s="18"/>
      <c r="HD675" s="18"/>
      <c r="HE675" s="18"/>
      <c r="HF675" s="18"/>
      <c r="HG675" s="18"/>
      <c r="HH675" s="18"/>
      <c r="HI675" s="18"/>
      <c r="HJ675" s="18"/>
      <c r="HK675" s="18"/>
      <c r="HL675" s="18"/>
      <c r="HM675" s="18"/>
      <c r="HN675" s="18"/>
      <c r="HO675" s="18"/>
      <c r="HP675" s="18"/>
      <c r="HQ675" s="18"/>
      <c r="HR675" s="18"/>
      <c r="HS675" s="18"/>
      <c r="HT675" s="18"/>
      <c r="HU675" s="18"/>
      <c r="HV675" s="18"/>
      <c r="HW675" s="18"/>
      <c r="HX675" s="18"/>
      <c r="HY675" s="18"/>
      <c r="HZ675" s="18"/>
      <c r="IA675" s="18"/>
      <c r="IB675" s="18"/>
      <c r="IC675" s="18"/>
      <c r="ID675" s="18"/>
      <c r="IE675" s="18"/>
      <c r="IF675" s="18"/>
      <c r="IG675" s="18"/>
      <c r="IH675" s="18"/>
      <c r="II675" s="18"/>
      <c r="IJ675" s="18"/>
      <c r="IK675" s="18"/>
      <c r="IL675" s="18"/>
      <c r="IM675" s="18"/>
      <c r="IN675" s="18"/>
      <c r="IO675" s="18"/>
      <c r="IP675" s="18"/>
      <c r="IQ675" s="18"/>
      <c r="IR675" s="18"/>
      <c r="IS675" s="18"/>
      <c r="IT675" s="18"/>
      <c r="IU675" s="18"/>
      <c r="IV675" s="18"/>
      <c r="IW675" s="18"/>
      <c r="IX675" s="18"/>
      <c r="IY675" s="18"/>
      <c r="IZ675" s="18"/>
      <c r="JA675" s="18"/>
      <c r="JB675" s="18"/>
      <c r="JC675" s="18"/>
      <c r="JD675" s="18"/>
      <c r="JE675" s="18"/>
      <c r="JF675" s="18"/>
    </row>
    <row r="676" spans="36:266" x14ac:dyDescent="0.3">
      <c r="AJ676" s="24"/>
      <c r="AK676" s="24"/>
      <c r="AL676" s="20"/>
      <c r="AM676" s="23"/>
      <c r="AN676" s="24"/>
      <c r="AO676" s="24"/>
      <c r="AW676" s="71"/>
      <c r="AX676" s="71"/>
      <c r="AY676" s="71"/>
      <c r="BB676" s="25"/>
      <c r="BC676" s="21"/>
      <c r="BG676" s="18"/>
      <c r="BN676" s="22"/>
      <c r="BO676" s="22"/>
      <c r="BP676" s="22"/>
      <c r="BQ676" s="22"/>
      <c r="BR676" s="15"/>
      <c r="CF676" s="15"/>
      <c r="CL676" s="22"/>
      <c r="CM676" s="15"/>
      <c r="CR676" s="22"/>
      <c r="CT676" s="15"/>
      <c r="CW676" s="22"/>
      <c r="DA676" s="15"/>
      <c r="DH676" s="15"/>
      <c r="DJ676" s="22"/>
      <c r="DO676" s="15"/>
      <c r="DV676" s="15"/>
      <c r="EC676" s="15"/>
      <c r="EJ676" s="15"/>
      <c r="EQ676" s="15"/>
      <c r="EX676" s="15"/>
      <c r="FE676" s="15"/>
      <c r="FL676" s="15"/>
      <c r="FS676" s="15"/>
      <c r="FZ676" s="15"/>
      <c r="GG676" s="15"/>
      <c r="GN676" s="15"/>
      <c r="GP676" s="22"/>
      <c r="GQ676" s="22"/>
      <c r="GR676" s="22"/>
      <c r="GS676" s="22"/>
      <c r="GT676" s="22"/>
      <c r="GU676" s="15"/>
      <c r="GV676" s="22"/>
      <c r="GW676" s="22"/>
      <c r="GX676" s="22"/>
      <c r="GY676" s="18"/>
      <c r="GZ676" s="18"/>
      <c r="HA676" s="18"/>
      <c r="HB676" s="18"/>
      <c r="HC676" s="18"/>
      <c r="HD676" s="18"/>
      <c r="HE676" s="18"/>
      <c r="HF676" s="18"/>
      <c r="HG676" s="18"/>
      <c r="HH676" s="18"/>
      <c r="HI676" s="18"/>
      <c r="HJ676" s="18"/>
      <c r="HK676" s="18"/>
      <c r="HL676" s="18"/>
      <c r="HM676" s="18"/>
      <c r="HN676" s="18"/>
      <c r="HO676" s="18"/>
      <c r="HP676" s="18"/>
      <c r="HQ676" s="18"/>
      <c r="HR676" s="18"/>
      <c r="HS676" s="18"/>
      <c r="HT676" s="18"/>
      <c r="HU676" s="18"/>
      <c r="HV676" s="18"/>
      <c r="HW676" s="18"/>
      <c r="HX676" s="18"/>
      <c r="HY676" s="18"/>
      <c r="HZ676" s="18"/>
      <c r="IA676" s="18"/>
      <c r="IB676" s="18"/>
      <c r="IC676" s="18"/>
      <c r="ID676" s="18"/>
      <c r="IE676" s="18"/>
      <c r="IF676" s="18"/>
      <c r="IG676" s="18"/>
      <c r="IH676" s="18"/>
      <c r="II676" s="18"/>
      <c r="IJ676" s="18"/>
      <c r="IK676" s="18"/>
      <c r="IL676" s="18"/>
      <c r="IM676" s="18"/>
      <c r="IN676" s="18"/>
      <c r="IO676" s="18"/>
      <c r="IP676" s="18"/>
      <c r="IQ676" s="18"/>
      <c r="IR676" s="18"/>
      <c r="IS676" s="18"/>
      <c r="IT676" s="18"/>
      <c r="IU676" s="18"/>
      <c r="IV676" s="18"/>
      <c r="IW676" s="18"/>
      <c r="IX676" s="18"/>
      <c r="IY676" s="18"/>
      <c r="IZ676" s="18"/>
      <c r="JA676" s="18"/>
      <c r="JB676" s="18"/>
      <c r="JC676" s="18"/>
      <c r="JD676" s="18"/>
      <c r="JE676" s="18"/>
      <c r="JF676" s="18"/>
    </row>
    <row r="677" spans="36:266" x14ac:dyDescent="0.3">
      <c r="AJ677" s="24"/>
      <c r="AK677" s="24"/>
      <c r="AL677" s="20"/>
      <c r="AM677" s="23"/>
      <c r="AN677" s="24"/>
      <c r="AO677" s="24"/>
      <c r="AW677" s="71"/>
      <c r="AX677" s="71"/>
      <c r="AY677" s="71"/>
      <c r="BB677" s="25"/>
      <c r="BC677" s="21"/>
      <c r="BG677" s="18"/>
      <c r="BN677" s="22"/>
      <c r="BO677" s="22"/>
      <c r="BP677" s="22"/>
      <c r="BQ677" s="22"/>
      <c r="BR677" s="15"/>
      <c r="CF677" s="15"/>
      <c r="CL677" s="22"/>
      <c r="CM677" s="15"/>
      <c r="CR677" s="22"/>
      <c r="CT677" s="15"/>
      <c r="CW677" s="22"/>
      <c r="DA677" s="15"/>
      <c r="DH677" s="15"/>
      <c r="DJ677" s="22"/>
      <c r="DO677" s="15"/>
      <c r="DV677" s="15"/>
      <c r="EC677" s="15"/>
      <c r="EJ677" s="15"/>
      <c r="EQ677" s="15"/>
      <c r="EX677" s="15"/>
      <c r="FE677" s="15"/>
      <c r="FL677" s="15"/>
      <c r="FS677" s="15"/>
      <c r="FZ677" s="15"/>
      <c r="GG677" s="15"/>
      <c r="GN677" s="15"/>
      <c r="GP677" s="22"/>
      <c r="GQ677" s="22"/>
      <c r="GR677" s="22"/>
      <c r="GS677" s="22"/>
      <c r="GT677" s="22"/>
      <c r="GU677" s="15"/>
      <c r="GV677" s="22"/>
      <c r="GW677" s="22"/>
      <c r="GX677" s="22"/>
      <c r="GY677" s="18"/>
      <c r="GZ677" s="18"/>
      <c r="HA677" s="18"/>
      <c r="HB677" s="18"/>
      <c r="HC677" s="18"/>
      <c r="HD677" s="18"/>
      <c r="HE677" s="18"/>
      <c r="HF677" s="18"/>
      <c r="HG677" s="18"/>
      <c r="HH677" s="18"/>
      <c r="HI677" s="18"/>
      <c r="HJ677" s="18"/>
      <c r="HK677" s="18"/>
      <c r="HL677" s="18"/>
      <c r="HM677" s="18"/>
      <c r="HN677" s="18"/>
      <c r="HO677" s="18"/>
      <c r="HP677" s="18"/>
      <c r="HQ677" s="18"/>
      <c r="HR677" s="18"/>
      <c r="HS677" s="18"/>
      <c r="HT677" s="18"/>
      <c r="HU677" s="18"/>
      <c r="HV677" s="18"/>
      <c r="HW677" s="18"/>
      <c r="HX677" s="18"/>
      <c r="HY677" s="18"/>
      <c r="HZ677" s="18"/>
      <c r="IA677" s="18"/>
      <c r="IB677" s="18"/>
      <c r="IC677" s="18"/>
      <c r="ID677" s="18"/>
      <c r="IE677" s="18"/>
      <c r="IF677" s="18"/>
      <c r="IG677" s="18"/>
      <c r="IH677" s="18"/>
      <c r="II677" s="18"/>
      <c r="IJ677" s="18"/>
      <c r="IK677" s="18"/>
      <c r="IL677" s="18"/>
      <c r="IM677" s="18"/>
      <c r="IN677" s="18"/>
      <c r="IO677" s="18"/>
      <c r="IP677" s="18"/>
      <c r="IQ677" s="18"/>
      <c r="IR677" s="18"/>
      <c r="IS677" s="18"/>
      <c r="IT677" s="18"/>
      <c r="IU677" s="18"/>
      <c r="IV677" s="18"/>
      <c r="IW677" s="18"/>
      <c r="IX677" s="18"/>
      <c r="IY677" s="18"/>
      <c r="IZ677" s="18"/>
      <c r="JA677" s="18"/>
      <c r="JB677" s="18"/>
      <c r="JC677" s="18"/>
      <c r="JD677" s="18"/>
      <c r="JE677" s="18"/>
      <c r="JF677" s="18"/>
    </row>
    <row r="678" spans="36:266" x14ac:dyDescent="0.3">
      <c r="AJ678" s="24"/>
      <c r="AK678" s="24"/>
      <c r="AL678" s="20"/>
      <c r="AM678" s="23"/>
      <c r="AN678" s="24"/>
      <c r="AO678" s="24"/>
      <c r="AW678" s="71"/>
      <c r="AX678" s="71"/>
      <c r="AY678" s="71"/>
      <c r="BB678" s="25"/>
      <c r="BC678" s="21"/>
      <c r="BG678" s="18"/>
      <c r="BN678" s="22"/>
      <c r="BO678" s="22"/>
      <c r="BP678" s="22"/>
      <c r="BQ678" s="22"/>
      <c r="BR678" s="15"/>
      <c r="CF678" s="15"/>
      <c r="CL678" s="22"/>
      <c r="CM678" s="15"/>
      <c r="CR678" s="22"/>
      <c r="CT678" s="15"/>
      <c r="CW678" s="22"/>
      <c r="DA678" s="15"/>
      <c r="DH678" s="15"/>
      <c r="DJ678" s="22"/>
      <c r="DO678" s="15"/>
      <c r="DV678" s="15"/>
      <c r="EC678" s="15"/>
      <c r="EJ678" s="15"/>
      <c r="EQ678" s="15"/>
      <c r="EX678" s="15"/>
      <c r="FE678" s="15"/>
      <c r="FL678" s="15"/>
      <c r="FS678" s="15"/>
      <c r="FZ678" s="15"/>
      <c r="GG678" s="15"/>
      <c r="GN678" s="15"/>
      <c r="GP678" s="22"/>
      <c r="GQ678" s="22"/>
      <c r="GR678" s="22"/>
      <c r="GS678" s="22"/>
      <c r="GT678" s="22"/>
      <c r="GU678" s="15"/>
      <c r="GV678" s="22"/>
      <c r="GW678" s="22"/>
      <c r="GX678" s="22"/>
      <c r="GY678" s="18"/>
      <c r="GZ678" s="18"/>
      <c r="HA678" s="18"/>
      <c r="HB678" s="18"/>
      <c r="HC678" s="18"/>
      <c r="HD678" s="18"/>
      <c r="HE678" s="18"/>
      <c r="HF678" s="18"/>
      <c r="HG678" s="18"/>
      <c r="HH678" s="18"/>
      <c r="HI678" s="18"/>
      <c r="HJ678" s="18"/>
      <c r="HK678" s="18"/>
      <c r="HL678" s="18"/>
      <c r="HM678" s="18"/>
      <c r="HN678" s="18"/>
      <c r="HO678" s="18"/>
      <c r="HP678" s="18"/>
      <c r="HQ678" s="18"/>
      <c r="HR678" s="18"/>
      <c r="HS678" s="18"/>
      <c r="HT678" s="18"/>
      <c r="HU678" s="18"/>
      <c r="HV678" s="18"/>
      <c r="HW678" s="18"/>
      <c r="HX678" s="18"/>
      <c r="HY678" s="18"/>
      <c r="HZ678" s="18"/>
      <c r="IA678" s="18"/>
      <c r="IB678" s="18"/>
      <c r="IC678" s="18"/>
      <c r="ID678" s="18"/>
      <c r="IE678" s="18"/>
      <c r="IF678" s="18"/>
      <c r="IG678" s="18"/>
      <c r="IH678" s="18"/>
      <c r="II678" s="18"/>
      <c r="IJ678" s="18"/>
      <c r="IK678" s="18"/>
      <c r="IL678" s="18"/>
      <c r="IM678" s="18"/>
      <c r="IN678" s="18"/>
      <c r="IO678" s="18"/>
      <c r="IP678" s="18"/>
      <c r="IQ678" s="18"/>
      <c r="IR678" s="18"/>
      <c r="IS678" s="18"/>
      <c r="IT678" s="18"/>
      <c r="IU678" s="18"/>
      <c r="IV678" s="18"/>
      <c r="IW678" s="18"/>
      <c r="IX678" s="18"/>
      <c r="IY678" s="18"/>
      <c r="IZ678" s="18"/>
      <c r="JA678" s="18"/>
      <c r="JB678" s="18"/>
      <c r="JC678" s="18"/>
      <c r="JD678" s="18"/>
      <c r="JE678" s="18"/>
      <c r="JF678" s="18"/>
    </row>
    <row r="679" spans="36:266" x14ac:dyDescent="0.3">
      <c r="AJ679" s="24"/>
      <c r="AK679" s="24"/>
      <c r="AL679" s="20"/>
      <c r="AM679" s="23"/>
      <c r="AN679" s="24"/>
      <c r="AO679" s="24"/>
      <c r="AW679" s="71"/>
      <c r="AX679" s="71"/>
      <c r="AY679" s="71"/>
      <c r="BB679" s="25"/>
      <c r="BC679" s="21"/>
      <c r="BG679" s="18"/>
      <c r="BN679" s="22"/>
      <c r="BO679" s="22"/>
      <c r="BP679" s="22"/>
      <c r="BQ679" s="22"/>
      <c r="BR679" s="15"/>
      <c r="CF679" s="15"/>
      <c r="CL679" s="22"/>
      <c r="CM679" s="15"/>
      <c r="CR679" s="22"/>
      <c r="CT679" s="15"/>
      <c r="CW679" s="22"/>
      <c r="DA679" s="15"/>
      <c r="DH679" s="15"/>
      <c r="DJ679" s="22"/>
      <c r="DO679" s="15"/>
      <c r="DV679" s="15"/>
      <c r="EC679" s="15"/>
      <c r="EJ679" s="15"/>
      <c r="EQ679" s="15"/>
      <c r="EX679" s="15"/>
      <c r="FE679" s="15"/>
      <c r="FL679" s="15"/>
      <c r="FS679" s="15"/>
      <c r="FZ679" s="15"/>
      <c r="GG679" s="15"/>
      <c r="GN679" s="15"/>
      <c r="GP679" s="22"/>
      <c r="GQ679" s="22"/>
      <c r="GR679" s="22"/>
      <c r="GS679" s="22"/>
      <c r="GT679" s="22"/>
      <c r="GU679" s="15"/>
      <c r="GV679" s="22"/>
      <c r="GW679" s="22"/>
      <c r="GX679" s="22"/>
      <c r="GY679" s="18"/>
      <c r="GZ679" s="18"/>
      <c r="HA679" s="18"/>
      <c r="HB679" s="18"/>
      <c r="HC679" s="18"/>
      <c r="HD679" s="18"/>
      <c r="HE679" s="18"/>
      <c r="HF679" s="18"/>
      <c r="HG679" s="18"/>
      <c r="HH679" s="18"/>
      <c r="HI679" s="18"/>
      <c r="HJ679" s="18"/>
      <c r="HK679" s="18"/>
      <c r="HL679" s="18"/>
      <c r="HM679" s="18"/>
      <c r="HN679" s="18"/>
      <c r="HO679" s="18"/>
      <c r="HP679" s="18"/>
      <c r="HQ679" s="18"/>
      <c r="HR679" s="18"/>
      <c r="HS679" s="18"/>
      <c r="HT679" s="18"/>
      <c r="HU679" s="18"/>
      <c r="HV679" s="18"/>
      <c r="HW679" s="18"/>
      <c r="HX679" s="18"/>
      <c r="HY679" s="18"/>
      <c r="HZ679" s="18"/>
      <c r="IA679" s="18"/>
      <c r="IB679" s="18"/>
      <c r="IC679" s="18"/>
      <c r="ID679" s="18"/>
      <c r="IE679" s="18"/>
      <c r="IF679" s="18"/>
      <c r="IG679" s="18"/>
      <c r="IH679" s="18"/>
      <c r="II679" s="18"/>
      <c r="IJ679" s="18"/>
      <c r="IK679" s="18"/>
      <c r="IL679" s="18"/>
      <c r="IM679" s="18"/>
      <c r="IN679" s="18"/>
      <c r="IO679" s="18"/>
      <c r="IP679" s="18"/>
      <c r="IQ679" s="18"/>
      <c r="IR679" s="18"/>
      <c r="IS679" s="18"/>
      <c r="IT679" s="18"/>
      <c r="IU679" s="18"/>
      <c r="IV679" s="18"/>
      <c r="IW679" s="18"/>
      <c r="IX679" s="18"/>
      <c r="IY679" s="18"/>
      <c r="IZ679" s="18"/>
      <c r="JA679" s="18"/>
      <c r="JB679" s="18"/>
      <c r="JC679" s="18"/>
      <c r="JD679" s="18"/>
      <c r="JE679" s="18"/>
      <c r="JF679" s="18"/>
    </row>
    <row r="680" spans="36:266" x14ac:dyDescent="0.3">
      <c r="AJ680" s="24"/>
      <c r="AK680" s="24"/>
      <c r="AL680" s="20"/>
      <c r="AM680" s="23"/>
      <c r="AN680" s="24"/>
      <c r="AO680" s="24"/>
      <c r="AW680" s="71"/>
      <c r="AX680" s="71"/>
      <c r="AY680" s="71"/>
      <c r="BB680" s="25"/>
      <c r="BC680" s="21"/>
      <c r="BG680" s="18"/>
      <c r="BN680" s="22"/>
      <c r="BO680" s="22"/>
      <c r="BP680" s="22"/>
      <c r="BQ680" s="22"/>
      <c r="BR680" s="15"/>
      <c r="CF680" s="15"/>
      <c r="CL680" s="22"/>
      <c r="CM680" s="15"/>
      <c r="CR680" s="22"/>
      <c r="CT680" s="15"/>
      <c r="CW680" s="22"/>
      <c r="DA680" s="15"/>
      <c r="DH680" s="15"/>
      <c r="DJ680" s="22"/>
      <c r="DO680" s="15"/>
      <c r="DV680" s="15"/>
      <c r="EC680" s="15"/>
      <c r="EJ680" s="15"/>
      <c r="EQ680" s="15"/>
      <c r="EX680" s="15"/>
      <c r="FE680" s="15"/>
      <c r="FL680" s="15"/>
      <c r="FS680" s="15"/>
      <c r="FZ680" s="15"/>
      <c r="GG680" s="15"/>
      <c r="GN680" s="15"/>
      <c r="GP680" s="22"/>
      <c r="GQ680" s="22"/>
      <c r="GR680" s="22"/>
      <c r="GS680" s="22"/>
      <c r="GT680" s="22"/>
      <c r="GU680" s="15"/>
      <c r="GV680" s="22"/>
      <c r="GW680" s="22"/>
      <c r="GX680" s="22"/>
      <c r="GY680" s="18"/>
      <c r="GZ680" s="18"/>
      <c r="HA680" s="18"/>
      <c r="HB680" s="18"/>
      <c r="HC680" s="18"/>
      <c r="HD680" s="18"/>
      <c r="HE680" s="18"/>
      <c r="HF680" s="18"/>
      <c r="HG680" s="18"/>
      <c r="HH680" s="18"/>
      <c r="HI680" s="18"/>
      <c r="HJ680" s="18"/>
      <c r="HK680" s="18"/>
      <c r="HL680" s="18"/>
      <c r="HM680" s="18"/>
      <c r="HN680" s="18"/>
      <c r="HO680" s="18"/>
      <c r="HP680" s="18"/>
      <c r="HQ680" s="18"/>
      <c r="HR680" s="18"/>
      <c r="HS680" s="18"/>
      <c r="HT680" s="18"/>
      <c r="HU680" s="18"/>
      <c r="HV680" s="18"/>
      <c r="HW680" s="18"/>
      <c r="HX680" s="18"/>
      <c r="HY680" s="18"/>
      <c r="HZ680" s="18"/>
      <c r="IA680" s="18"/>
      <c r="IB680" s="18"/>
      <c r="IC680" s="18"/>
      <c r="ID680" s="18"/>
      <c r="IE680" s="18"/>
      <c r="IF680" s="18"/>
      <c r="IG680" s="18"/>
      <c r="IH680" s="18"/>
      <c r="II680" s="18"/>
      <c r="IJ680" s="18"/>
      <c r="IK680" s="18"/>
      <c r="IL680" s="18"/>
      <c r="IM680" s="18"/>
      <c r="IN680" s="18"/>
      <c r="IO680" s="18"/>
      <c r="IP680" s="18"/>
      <c r="IQ680" s="18"/>
      <c r="IR680" s="18"/>
      <c r="IS680" s="18"/>
      <c r="IT680" s="18"/>
      <c r="IU680" s="18"/>
      <c r="IV680" s="18"/>
      <c r="IW680" s="18"/>
      <c r="IX680" s="18"/>
      <c r="IY680" s="18"/>
      <c r="IZ680" s="18"/>
      <c r="JA680" s="18"/>
      <c r="JB680" s="18"/>
      <c r="JC680" s="18"/>
      <c r="JD680" s="18"/>
      <c r="JE680" s="18"/>
      <c r="JF680" s="18"/>
    </row>
    <row r="681" spans="36:266" x14ac:dyDescent="0.3">
      <c r="AJ681" s="24"/>
      <c r="AK681" s="24"/>
      <c r="AL681" s="20"/>
      <c r="AM681" s="23"/>
      <c r="AN681" s="24"/>
      <c r="AO681" s="24"/>
      <c r="AW681" s="71"/>
      <c r="AX681" s="71"/>
      <c r="AY681" s="71"/>
      <c r="BB681" s="25"/>
      <c r="BC681" s="21"/>
      <c r="BG681" s="18"/>
      <c r="BN681" s="22"/>
      <c r="BO681" s="22"/>
      <c r="BP681" s="22"/>
      <c r="BQ681" s="22"/>
      <c r="BR681" s="15"/>
      <c r="CF681" s="15"/>
      <c r="CL681" s="22"/>
      <c r="CM681" s="15"/>
      <c r="CR681" s="22"/>
      <c r="CT681" s="15"/>
      <c r="CW681" s="22"/>
      <c r="DA681" s="15"/>
      <c r="DH681" s="15"/>
      <c r="DJ681" s="22"/>
      <c r="DO681" s="15"/>
      <c r="DV681" s="15"/>
      <c r="EC681" s="15"/>
      <c r="EJ681" s="15"/>
      <c r="EQ681" s="15"/>
      <c r="EX681" s="15"/>
      <c r="FE681" s="15"/>
      <c r="FL681" s="15"/>
      <c r="FS681" s="15"/>
      <c r="FZ681" s="15"/>
      <c r="GG681" s="15"/>
      <c r="GN681" s="15"/>
      <c r="GP681" s="22"/>
      <c r="GQ681" s="22"/>
      <c r="GR681" s="22"/>
      <c r="GS681" s="22"/>
      <c r="GT681" s="22"/>
      <c r="GU681" s="15"/>
      <c r="GV681" s="22"/>
      <c r="GW681" s="22"/>
      <c r="GX681" s="22"/>
      <c r="GY681" s="18"/>
      <c r="GZ681" s="18"/>
      <c r="HA681" s="18"/>
      <c r="HB681" s="18"/>
      <c r="HC681" s="18"/>
      <c r="HD681" s="18"/>
      <c r="HE681" s="18"/>
      <c r="HF681" s="18"/>
      <c r="HG681" s="18"/>
      <c r="HH681" s="18"/>
      <c r="HI681" s="18"/>
      <c r="HJ681" s="18"/>
      <c r="HK681" s="18"/>
      <c r="HL681" s="18"/>
      <c r="HM681" s="18"/>
      <c r="HN681" s="18"/>
      <c r="HO681" s="18"/>
      <c r="HP681" s="18"/>
      <c r="HQ681" s="18"/>
      <c r="HR681" s="18"/>
      <c r="HS681" s="18"/>
      <c r="HT681" s="18"/>
      <c r="HU681" s="18"/>
      <c r="HV681" s="18"/>
      <c r="HW681" s="18"/>
      <c r="HX681" s="18"/>
      <c r="HY681" s="18"/>
      <c r="HZ681" s="18"/>
      <c r="IA681" s="18"/>
      <c r="IB681" s="18"/>
      <c r="IC681" s="18"/>
      <c r="ID681" s="18"/>
      <c r="IE681" s="18"/>
      <c r="IF681" s="18"/>
      <c r="IG681" s="18"/>
      <c r="IH681" s="18"/>
      <c r="II681" s="18"/>
      <c r="IJ681" s="18"/>
      <c r="IK681" s="18"/>
      <c r="IL681" s="18"/>
      <c r="IM681" s="18"/>
      <c r="IN681" s="18"/>
      <c r="IO681" s="18"/>
      <c r="IP681" s="18"/>
      <c r="IQ681" s="18"/>
      <c r="IR681" s="18"/>
      <c r="IS681" s="18"/>
      <c r="IT681" s="18"/>
      <c r="IU681" s="18"/>
      <c r="IV681" s="18"/>
      <c r="IW681" s="18"/>
      <c r="IX681" s="18"/>
      <c r="IY681" s="18"/>
      <c r="IZ681" s="18"/>
      <c r="JA681" s="18"/>
      <c r="JB681" s="18"/>
      <c r="JC681" s="18"/>
      <c r="JD681" s="18"/>
      <c r="JE681" s="18"/>
      <c r="JF681" s="18"/>
    </row>
    <row r="682" spans="36:266" x14ac:dyDescent="0.3">
      <c r="AJ682" s="24"/>
      <c r="AK682" s="24"/>
      <c r="AL682" s="20"/>
      <c r="AM682" s="23"/>
      <c r="AN682" s="24"/>
      <c r="AO682" s="24"/>
      <c r="AW682" s="71"/>
      <c r="AX682" s="71"/>
      <c r="AY682" s="71"/>
      <c r="BB682" s="25"/>
      <c r="BC682" s="21"/>
      <c r="BG682" s="18"/>
      <c r="BN682" s="22"/>
      <c r="BO682" s="22"/>
      <c r="BP682" s="22"/>
      <c r="BQ682" s="22"/>
      <c r="BR682" s="15"/>
      <c r="CF682" s="15"/>
      <c r="CL682" s="22"/>
      <c r="CM682" s="15"/>
      <c r="CR682" s="22"/>
      <c r="CT682" s="15"/>
      <c r="CW682" s="22"/>
      <c r="DA682" s="15"/>
      <c r="DH682" s="15"/>
      <c r="DJ682" s="22"/>
      <c r="DO682" s="15"/>
      <c r="DV682" s="15"/>
      <c r="EC682" s="15"/>
      <c r="EJ682" s="15"/>
      <c r="EQ682" s="15"/>
      <c r="EX682" s="15"/>
      <c r="FE682" s="15"/>
      <c r="FL682" s="15"/>
      <c r="FS682" s="15"/>
      <c r="FZ682" s="15"/>
      <c r="GG682" s="15"/>
      <c r="GN682" s="15"/>
      <c r="GP682" s="22"/>
      <c r="GQ682" s="22"/>
      <c r="GR682" s="22"/>
      <c r="GS682" s="22"/>
      <c r="GT682" s="22"/>
      <c r="GU682" s="15"/>
      <c r="GV682" s="22"/>
      <c r="GW682" s="22"/>
      <c r="GX682" s="22"/>
      <c r="GY682" s="18"/>
      <c r="GZ682" s="18"/>
      <c r="HA682" s="18"/>
      <c r="HB682" s="18"/>
      <c r="HC682" s="18"/>
      <c r="HD682" s="18"/>
      <c r="HE682" s="18"/>
      <c r="HF682" s="18"/>
      <c r="HG682" s="18"/>
      <c r="HH682" s="18"/>
      <c r="HI682" s="18"/>
      <c r="HJ682" s="18"/>
      <c r="HK682" s="18"/>
      <c r="HL682" s="18"/>
      <c r="HM682" s="18"/>
      <c r="HN682" s="18"/>
      <c r="HO682" s="18"/>
      <c r="HP682" s="18"/>
      <c r="HQ682" s="18"/>
      <c r="HR682" s="18"/>
      <c r="HS682" s="18"/>
      <c r="HT682" s="18"/>
      <c r="HU682" s="18"/>
      <c r="HV682" s="18"/>
      <c r="HW682" s="18"/>
      <c r="HX682" s="18"/>
      <c r="HY682" s="18"/>
      <c r="HZ682" s="18"/>
      <c r="IA682" s="18"/>
      <c r="IB682" s="18"/>
      <c r="IC682" s="18"/>
      <c r="ID682" s="18"/>
      <c r="IE682" s="18"/>
      <c r="IF682" s="18"/>
      <c r="IG682" s="18"/>
      <c r="IH682" s="18"/>
      <c r="II682" s="18"/>
      <c r="IJ682" s="18"/>
      <c r="IK682" s="18"/>
      <c r="IL682" s="18"/>
      <c r="IM682" s="18"/>
      <c r="IN682" s="18"/>
      <c r="IO682" s="18"/>
      <c r="IP682" s="18"/>
      <c r="IQ682" s="18"/>
      <c r="IR682" s="18"/>
      <c r="IS682" s="18"/>
      <c r="IT682" s="18"/>
      <c r="IU682" s="18"/>
      <c r="IV682" s="18"/>
      <c r="IW682" s="18"/>
      <c r="IX682" s="18"/>
      <c r="IY682" s="18"/>
      <c r="IZ682" s="18"/>
      <c r="JA682" s="18"/>
      <c r="JB682" s="18"/>
      <c r="JC682" s="18"/>
      <c r="JD682" s="18"/>
      <c r="JE682" s="18"/>
      <c r="JF682" s="18"/>
    </row>
    <row r="683" spans="36:266" x14ac:dyDescent="0.3">
      <c r="AJ683" s="24"/>
      <c r="AK683" s="24"/>
      <c r="AL683" s="20"/>
      <c r="AM683" s="23"/>
      <c r="AN683" s="24"/>
      <c r="AO683" s="24"/>
      <c r="AW683" s="71"/>
      <c r="AX683" s="71"/>
      <c r="AY683" s="71"/>
      <c r="BB683" s="25"/>
      <c r="BC683" s="21"/>
      <c r="BG683" s="18"/>
      <c r="BN683" s="22"/>
      <c r="BO683" s="22"/>
      <c r="BP683" s="22"/>
      <c r="BQ683" s="22"/>
      <c r="BR683" s="15"/>
      <c r="CF683" s="15"/>
      <c r="CL683" s="22"/>
      <c r="CM683" s="15"/>
      <c r="CR683" s="22"/>
      <c r="CT683" s="15"/>
      <c r="CW683" s="22"/>
      <c r="DA683" s="15"/>
      <c r="DH683" s="15"/>
      <c r="DJ683" s="22"/>
      <c r="DO683" s="15"/>
      <c r="DV683" s="15"/>
      <c r="EC683" s="15"/>
      <c r="EJ683" s="15"/>
      <c r="EQ683" s="15"/>
      <c r="EX683" s="15"/>
      <c r="FE683" s="15"/>
      <c r="FL683" s="15"/>
      <c r="FS683" s="15"/>
      <c r="FZ683" s="15"/>
      <c r="GG683" s="15"/>
      <c r="GN683" s="15"/>
      <c r="GP683" s="22"/>
      <c r="GQ683" s="22"/>
      <c r="GR683" s="22"/>
      <c r="GS683" s="22"/>
      <c r="GT683" s="22"/>
      <c r="GU683" s="15"/>
      <c r="GV683" s="22"/>
      <c r="GW683" s="22"/>
      <c r="GX683" s="22"/>
      <c r="GY683" s="18"/>
      <c r="GZ683" s="18"/>
      <c r="HA683" s="18"/>
      <c r="HB683" s="18"/>
      <c r="HC683" s="18"/>
      <c r="HD683" s="18"/>
      <c r="HE683" s="18"/>
      <c r="HF683" s="18"/>
      <c r="HG683" s="18"/>
      <c r="HH683" s="18"/>
      <c r="HI683" s="18"/>
      <c r="HJ683" s="18"/>
      <c r="HK683" s="18"/>
      <c r="HL683" s="18"/>
      <c r="HM683" s="18"/>
      <c r="HN683" s="18"/>
      <c r="HO683" s="18"/>
      <c r="HP683" s="18"/>
      <c r="HQ683" s="18"/>
      <c r="HR683" s="18"/>
      <c r="HS683" s="18"/>
      <c r="HT683" s="18"/>
      <c r="HU683" s="18"/>
      <c r="HV683" s="18"/>
      <c r="HW683" s="18"/>
      <c r="HX683" s="18"/>
      <c r="HY683" s="18"/>
      <c r="HZ683" s="18"/>
      <c r="IA683" s="18"/>
      <c r="IB683" s="18"/>
      <c r="IC683" s="18"/>
      <c r="ID683" s="18"/>
      <c r="IE683" s="18"/>
      <c r="IF683" s="18"/>
      <c r="IG683" s="18"/>
      <c r="IH683" s="18"/>
      <c r="II683" s="18"/>
      <c r="IJ683" s="18"/>
      <c r="IK683" s="18"/>
      <c r="IL683" s="18"/>
      <c r="IM683" s="18"/>
      <c r="IN683" s="18"/>
      <c r="IO683" s="18"/>
      <c r="IP683" s="18"/>
      <c r="IQ683" s="18"/>
      <c r="IR683" s="18"/>
      <c r="IS683" s="18"/>
      <c r="IT683" s="18"/>
      <c r="IU683" s="18"/>
      <c r="IV683" s="18"/>
      <c r="IW683" s="18"/>
      <c r="IX683" s="18"/>
      <c r="IY683" s="18"/>
      <c r="IZ683" s="18"/>
      <c r="JA683" s="18"/>
      <c r="JB683" s="18"/>
      <c r="JC683" s="18"/>
      <c r="JD683" s="18"/>
      <c r="JE683" s="18"/>
      <c r="JF683" s="18"/>
    </row>
    <row r="684" spans="36:266" x14ac:dyDescent="0.3">
      <c r="AJ684" s="24"/>
      <c r="AK684" s="24"/>
      <c r="AL684" s="20"/>
      <c r="AM684" s="23"/>
      <c r="AN684" s="24"/>
      <c r="AO684" s="24"/>
      <c r="AW684" s="71"/>
      <c r="AX684" s="71"/>
      <c r="AY684" s="71"/>
      <c r="BB684" s="25"/>
      <c r="BC684" s="21"/>
      <c r="BG684" s="18"/>
      <c r="BN684" s="22"/>
      <c r="BO684" s="22"/>
      <c r="BP684" s="22"/>
      <c r="BQ684" s="22"/>
      <c r="BR684" s="15"/>
      <c r="CF684" s="15"/>
      <c r="CL684" s="22"/>
      <c r="CM684" s="15"/>
      <c r="CR684" s="22"/>
      <c r="CT684" s="15"/>
      <c r="CW684" s="22"/>
      <c r="DA684" s="15"/>
      <c r="DH684" s="15"/>
      <c r="DJ684" s="22"/>
      <c r="DO684" s="15"/>
      <c r="DV684" s="15"/>
      <c r="EC684" s="15"/>
      <c r="EJ684" s="15"/>
      <c r="EQ684" s="15"/>
      <c r="EX684" s="15"/>
      <c r="FE684" s="15"/>
      <c r="FL684" s="15"/>
      <c r="FS684" s="15"/>
      <c r="FZ684" s="15"/>
      <c r="GG684" s="15"/>
      <c r="GN684" s="15"/>
      <c r="GP684" s="22"/>
      <c r="GQ684" s="22"/>
      <c r="GR684" s="22"/>
      <c r="GS684" s="22"/>
      <c r="GT684" s="22"/>
      <c r="GU684" s="15"/>
      <c r="GV684" s="22"/>
      <c r="GW684" s="22"/>
      <c r="GX684" s="22"/>
      <c r="GY684" s="18"/>
      <c r="GZ684" s="18"/>
      <c r="HA684" s="18"/>
      <c r="HB684" s="18"/>
      <c r="HC684" s="18"/>
      <c r="HD684" s="18"/>
      <c r="HE684" s="18"/>
      <c r="HF684" s="18"/>
      <c r="HG684" s="18"/>
      <c r="HH684" s="18"/>
      <c r="HI684" s="18"/>
      <c r="HJ684" s="18"/>
      <c r="HK684" s="18"/>
      <c r="HL684" s="18"/>
      <c r="HM684" s="18"/>
      <c r="HN684" s="18"/>
      <c r="HO684" s="18"/>
      <c r="HP684" s="18"/>
      <c r="HQ684" s="18"/>
      <c r="HR684" s="18"/>
      <c r="HS684" s="18"/>
      <c r="HT684" s="18"/>
      <c r="HU684" s="18"/>
      <c r="HV684" s="18"/>
      <c r="HW684" s="18"/>
      <c r="HX684" s="18"/>
      <c r="HY684" s="18"/>
      <c r="HZ684" s="18"/>
      <c r="IA684" s="18"/>
      <c r="IB684" s="18"/>
      <c r="IC684" s="18"/>
      <c r="ID684" s="18"/>
      <c r="IE684" s="18"/>
      <c r="IF684" s="18"/>
      <c r="IG684" s="18"/>
      <c r="IH684" s="18"/>
      <c r="II684" s="18"/>
      <c r="IJ684" s="18"/>
      <c r="IK684" s="18"/>
      <c r="IL684" s="18"/>
      <c r="IM684" s="18"/>
      <c r="IN684" s="18"/>
      <c r="IO684" s="18"/>
      <c r="IP684" s="18"/>
      <c r="IQ684" s="18"/>
      <c r="IR684" s="18"/>
      <c r="IS684" s="18"/>
      <c r="IT684" s="18"/>
      <c r="IU684" s="18"/>
      <c r="IV684" s="18"/>
      <c r="IW684" s="18"/>
      <c r="IX684" s="18"/>
      <c r="IY684" s="18"/>
      <c r="IZ684" s="18"/>
      <c r="JA684" s="18"/>
      <c r="JB684" s="18"/>
      <c r="JC684" s="18"/>
      <c r="JD684" s="18"/>
      <c r="JE684" s="18"/>
      <c r="JF684" s="18"/>
    </row>
    <row r="685" spans="36:266" x14ac:dyDescent="0.3">
      <c r="AJ685" s="24"/>
      <c r="AK685" s="24"/>
      <c r="AL685" s="20"/>
      <c r="AM685" s="23"/>
      <c r="AN685" s="24"/>
      <c r="AO685" s="24"/>
      <c r="AW685" s="71"/>
      <c r="AX685" s="71"/>
      <c r="AY685" s="71"/>
      <c r="BB685" s="25"/>
      <c r="BC685" s="21"/>
      <c r="BG685" s="18"/>
      <c r="BN685" s="22"/>
      <c r="BO685" s="22"/>
      <c r="BP685" s="22"/>
      <c r="BQ685" s="22"/>
      <c r="BR685" s="15"/>
      <c r="CF685" s="15"/>
      <c r="CL685" s="22"/>
      <c r="CM685" s="15"/>
      <c r="CR685" s="22"/>
      <c r="CT685" s="15"/>
      <c r="CW685" s="22"/>
      <c r="DA685" s="15"/>
      <c r="DH685" s="15"/>
      <c r="DJ685" s="22"/>
      <c r="DO685" s="15"/>
      <c r="DV685" s="15"/>
      <c r="EC685" s="15"/>
      <c r="EJ685" s="15"/>
      <c r="EQ685" s="15"/>
      <c r="EX685" s="15"/>
      <c r="FE685" s="15"/>
      <c r="FL685" s="15"/>
      <c r="FS685" s="15"/>
      <c r="FZ685" s="15"/>
      <c r="GG685" s="15"/>
      <c r="GN685" s="15"/>
      <c r="GP685" s="22"/>
      <c r="GQ685" s="22"/>
      <c r="GR685" s="22"/>
      <c r="GS685" s="22"/>
      <c r="GT685" s="22"/>
      <c r="GU685" s="15"/>
      <c r="GV685" s="22"/>
      <c r="GW685" s="22"/>
      <c r="GX685" s="22"/>
      <c r="GY685" s="18"/>
      <c r="GZ685" s="18"/>
      <c r="HA685" s="18"/>
      <c r="HB685" s="18"/>
      <c r="HC685" s="18"/>
      <c r="HD685" s="18"/>
      <c r="HE685" s="18"/>
      <c r="HF685" s="18"/>
      <c r="HG685" s="18"/>
      <c r="HH685" s="18"/>
      <c r="HI685" s="18"/>
      <c r="HJ685" s="18"/>
      <c r="HK685" s="18"/>
      <c r="HL685" s="18"/>
      <c r="HM685" s="18"/>
      <c r="HN685" s="18"/>
      <c r="HO685" s="18"/>
      <c r="HP685" s="18"/>
      <c r="HQ685" s="18"/>
      <c r="HR685" s="18"/>
      <c r="HS685" s="18"/>
      <c r="HT685" s="18"/>
      <c r="HU685" s="18"/>
      <c r="HV685" s="18"/>
      <c r="HW685" s="18"/>
      <c r="HX685" s="18"/>
      <c r="HY685" s="18"/>
      <c r="HZ685" s="18"/>
      <c r="IA685" s="18"/>
      <c r="IB685" s="18"/>
      <c r="IC685" s="18"/>
      <c r="ID685" s="18"/>
      <c r="IE685" s="18"/>
      <c r="IF685" s="18"/>
      <c r="IG685" s="18"/>
      <c r="IH685" s="18"/>
      <c r="II685" s="18"/>
      <c r="IJ685" s="18"/>
      <c r="IK685" s="18"/>
      <c r="IL685" s="18"/>
      <c r="IM685" s="18"/>
      <c r="IN685" s="18"/>
      <c r="IO685" s="18"/>
      <c r="IP685" s="18"/>
      <c r="IQ685" s="18"/>
      <c r="IR685" s="18"/>
      <c r="IS685" s="18"/>
      <c r="IT685" s="18"/>
      <c r="IU685" s="18"/>
      <c r="IV685" s="18"/>
      <c r="IW685" s="18"/>
      <c r="IX685" s="18"/>
      <c r="IY685" s="18"/>
      <c r="IZ685" s="18"/>
      <c r="JA685" s="18"/>
      <c r="JB685" s="18"/>
      <c r="JC685" s="18"/>
      <c r="JD685" s="18"/>
      <c r="JE685" s="18"/>
      <c r="JF685" s="18"/>
    </row>
    <row r="686" spans="36:266" x14ac:dyDescent="0.3">
      <c r="AJ686" s="24"/>
      <c r="AK686" s="24"/>
      <c r="AL686" s="20"/>
      <c r="AM686" s="23"/>
      <c r="AN686" s="24"/>
      <c r="AO686" s="24"/>
      <c r="AW686" s="71"/>
      <c r="AX686" s="71"/>
      <c r="AY686" s="71"/>
      <c r="BB686" s="25"/>
      <c r="BC686" s="21"/>
      <c r="BG686" s="18"/>
      <c r="BN686" s="22"/>
      <c r="BO686" s="22"/>
      <c r="BP686" s="22"/>
      <c r="BQ686" s="22"/>
      <c r="BR686" s="15"/>
      <c r="CF686" s="15"/>
      <c r="CL686" s="22"/>
      <c r="CM686" s="15"/>
      <c r="CR686" s="22"/>
      <c r="CT686" s="15"/>
      <c r="CW686" s="22"/>
      <c r="DA686" s="15"/>
      <c r="DH686" s="15"/>
      <c r="DJ686" s="22"/>
      <c r="DO686" s="15"/>
      <c r="DV686" s="15"/>
      <c r="EC686" s="15"/>
      <c r="EJ686" s="15"/>
      <c r="EQ686" s="15"/>
      <c r="EX686" s="15"/>
      <c r="FE686" s="15"/>
      <c r="FL686" s="15"/>
      <c r="FS686" s="15"/>
      <c r="FZ686" s="15"/>
      <c r="GG686" s="15"/>
      <c r="GN686" s="15"/>
      <c r="GP686" s="22"/>
      <c r="GQ686" s="22"/>
      <c r="GR686" s="22"/>
      <c r="GS686" s="22"/>
      <c r="GT686" s="22"/>
      <c r="GU686" s="15"/>
      <c r="GV686" s="22"/>
      <c r="GW686" s="22"/>
      <c r="GX686" s="22"/>
      <c r="GY686" s="18"/>
      <c r="GZ686" s="18"/>
      <c r="HA686" s="18"/>
      <c r="HB686" s="18"/>
      <c r="HC686" s="18"/>
      <c r="HD686" s="18"/>
      <c r="HE686" s="18"/>
      <c r="HF686" s="18"/>
      <c r="HG686" s="18"/>
      <c r="HH686" s="18"/>
      <c r="HI686" s="18"/>
      <c r="HJ686" s="18"/>
      <c r="HK686" s="18"/>
      <c r="HL686" s="18"/>
      <c r="HM686" s="18"/>
      <c r="HN686" s="18"/>
      <c r="HO686" s="18"/>
      <c r="HP686" s="18"/>
      <c r="HQ686" s="18"/>
      <c r="HR686" s="18"/>
      <c r="HS686" s="18"/>
      <c r="HT686" s="18"/>
      <c r="HU686" s="18"/>
      <c r="HV686" s="18"/>
      <c r="HW686" s="18"/>
      <c r="HX686" s="18"/>
      <c r="HY686" s="18"/>
      <c r="HZ686" s="18"/>
      <c r="IA686" s="18"/>
      <c r="IB686" s="18"/>
      <c r="IC686" s="18"/>
      <c r="ID686" s="18"/>
      <c r="IE686" s="18"/>
      <c r="IF686" s="18"/>
      <c r="IG686" s="18"/>
      <c r="IH686" s="18"/>
      <c r="II686" s="18"/>
      <c r="IJ686" s="18"/>
      <c r="IK686" s="18"/>
      <c r="IL686" s="18"/>
      <c r="IM686" s="18"/>
      <c r="IN686" s="18"/>
      <c r="IO686" s="18"/>
      <c r="IP686" s="18"/>
      <c r="IQ686" s="18"/>
      <c r="IR686" s="18"/>
      <c r="IS686" s="18"/>
      <c r="IT686" s="18"/>
      <c r="IU686" s="18"/>
      <c r="IV686" s="18"/>
      <c r="IW686" s="18"/>
      <c r="IX686" s="18"/>
      <c r="IY686" s="18"/>
      <c r="IZ686" s="18"/>
      <c r="JA686" s="18"/>
      <c r="JB686" s="18"/>
      <c r="JC686" s="18"/>
      <c r="JD686" s="18"/>
      <c r="JE686" s="18"/>
      <c r="JF686" s="18"/>
    </row>
    <row r="687" spans="36:266" x14ac:dyDescent="0.3">
      <c r="AJ687" s="24"/>
      <c r="AK687" s="24"/>
      <c r="AL687" s="20"/>
      <c r="AM687" s="23"/>
      <c r="AN687" s="24"/>
      <c r="AO687" s="24"/>
      <c r="AW687" s="71"/>
      <c r="AX687" s="71"/>
      <c r="AY687" s="71"/>
      <c r="BB687" s="25"/>
      <c r="BC687" s="21"/>
      <c r="BG687" s="18"/>
      <c r="BN687" s="22"/>
      <c r="BO687" s="22"/>
      <c r="BP687" s="22"/>
      <c r="BQ687" s="22"/>
      <c r="BR687" s="15"/>
      <c r="CF687" s="15"/>
      <c r="CL687" s="22"/>
      <c r="CM687" s="15"/>
      <c r="CR687" s="22"/>
      <c r="CT687" s="15"/>
      <c r="CW687" s="22"/>
      <c r="DA687" s="15"/>
      <c r="DH687" s="15"/>
      <c r="DJ687" s="22"/>
      <c r="DO687" s="15"/>
      <c r="DV687" s="15"/>
      <c r="EC687" s="15"/>
      <c r="EJ687" s="15"/>
      <c r="EQ687" s="15"/>
      <c r="EX687" s="15"/>
      <c r="FE687" s="15"/>
      <c r="FL687" s="15"/>
      <c r="FS687" s="15"/>
      <c r="FZ687" s="15"/>
      <c r="GG687" s="15"/>
      <c r="GN687" s="15"/>
      <c r="GP687" s="22"/>
      <c r="GQ687" s="22"/>
      <c r="GR687" s="22"/>
      <c r="GS687" s="22"/>
      <c r="GT687" s="22"/>
      <c r="GU687" s="15"/>
      <c r="GV687" s="22"/>
      <c r="GW687" s="22"/>
      <c r="GX687" s="22"/>
      <c r="GY687" s="18"/>
      <c r="GZ687" s="18"/>
      <c r="HA687" s="18"/>
      <c r="HB687" s="18"/>
      <c r="HC687" s="18"/>
      <c r="HD687" s="18"/>
      <c r="HE687" s="18"/>
      <c r="HF687" s="18"/>
      <c r="HG687" s="18"/>
      <c r="HH687" s="18"/>
      <c r="HI687" s="18"/>
      <c r="HJ687" s="18"/>
      <c r="HK687" s="18"/>
      <c r="HL687" s="18"/>
      <c r="HM687" s="18"/>
      <c r="HN687" s="18"/>
      <c r="HO687" s="18"/>
      <c r="HP687" s="18"/>
      <c r="HQ687" s="18"/>
      <c r="HR687" s="18"/>
      <c r="HS687" s="18"/>
      <c r="HT687" s="18"/>
      <c r="HU687" s="18"/>
      <c r="HV687" s="18"/>
      <c r="HW687" s="18"/>
      <c r="HX687" s="18"/>
      <c r="HY687" s="18"/>
      <c r="HZ687" s="18"/>
      <c r="IA687" s="18"/>
      <c r="IB687" s="18"/>
      <c r="IC687" s="18"/>
      <c r="ID687" s="18"/>
      <c r="IE687" s="18"/>
      <c r="IF687" s="18"/>
      <c r="IG687" s="18"/>
      <c r="IH687" s="18"/>
      <c r="II687" s="18"/>
      <c r="IJ687" s="18"/>
      <c r="IK687" s="18"/>
      <c r="IL687" s="18"/>
      <c r="IM687" s="18"/>
      <c r="IN687" s="18"/>
      <c r="IO687" s="18"/>
      <c r="IP687" s="18"/>
      <c r="IQ687" s="18"/>
      <c r="IR687" s="18"/>
      <c r="IS687" s="18"/>
      <c r="IT687" s="18"/>
      <c r="IU687" s="18"/>
      <c r="IV687" s="18"/>
      <c r="IW687" s="18"/>
      <c r="IX687" s="18"/>
      <c r="IY687" s="18"/>
      <c r="IZ687" s="18"/>
      <c r="JA687" s="18"/>
      <c r="JB687" s="18"/>
      <c r="JC687" s="18"/>
      <c r="JD687" s="18"/>
      <c r="JE687" s="18"/>
      <c r="JF687" s="18"/>
    </row>
    <row r="688" spans="36:266" x14ac:dyDescent="0.3">
      <c r="AJ688" s="24"/>
      <c r="AK688" s="24"/>
      <c r="AL688" s="20"/>
      <c r="AM688" s="23"/>
      <c r="AN688" s="24"/>
      <c r="AO688" s="24"/>
      <c r="AW688" s="71"/>
      <c r="AX688" s="71"/>
      <c r="AY688" s="71"/>
      <c r="BB688" s="25"/>
      <c r="BC688" s="21"/>
      <c r="BG688" s="18"/>
      <c r="BN688" s="22"/>
      <c r="BO688" s="22"/>
      <c r="BP688" s="22"/>
      <c r="BQ688" s="22"/>
      <c r="BR688" s="15"/>
      <c r="CF688" s="15"/>
      <c r="CL688" s="22"/>
      <c r="CM688" s="15"/>
      <c r="CR688" s="22"/>
      <c r="CT688" s="15"/>
      <c r="CW688" s="22"/>
      <c r="DA688" s="15"/>
      <c r="DH688" s="15"/>
      <c r="DJ688" s="22"/>
      <c r="DO688" s="15"/>
      <c r="DV688" s="15"/>
      <c r="EC688" s="15"/>
      <c r="EJ688" s="15"/>
      <c r="EQ688" s="15"/>
      <c r="EX688" s="15"/>
      <c r="FE688" s="15"/>
      <c r="FL688" s="15"/>
      <c r="FS688" s="15"/>
      <c r="FZ688" s="15"/>
      <c r="GG688" s="15"/>
      <c r="GN688" s="15"/>
      <c r="GP688" s="22"/>
      <c r="GQ688" s="22"/>
      <c r="GR688" s="22"/>
      <c r="GS688" s="22"/>
      <c r="GT688" s="22"/>
      <c r="GU688" s="15"/>
      <c r="GV688" s="22"/>
      <c r="GW688" s="22"/>
      <c r="GX688" s="22"/>
      <c r="GY688" s="18"/>
      <c r="GZ688" s="18"/>
      <c r="HA688" s="18"/>
      <c r="HB688" s="18"/>
      <c r="HC688" s="18"/>
      <c r="HD688" s="18"/>
      <c r="HE688" s="18"/>
      <c r="HF688" s="18"/>
      <c r="HG688" s="18"/>
      <c r="HH688" s="18"/>
      <c r="HI688" s="18"/>
      <c r="HJ688" s="18"/>
      <c r="HK688" s="18"/>
      <c r="HL688" s="18"/>
      <c r="HM688" s="18"/>
      <c r="HN688" s="18"/>
      <c r="HO688" s="18"/>
      <c r="HP688" s="18"/>
      <c r="HQ688" s="18"/>
      <c r="HR688" s="18"/>
      <c r="HS688" s="18"/>
      <c r="HT688" s="18"/>
      <c r="HU688" s="18"/>
      <c r="HV688" s="18"/>
      <c r="HW688" s="18"/>
      <c r="HX688" s="18"/>
      <c r="HY688" s="18"/>
      <c r="HZ688" s="18"/>
      <c r="IA688" s="18"/>
      <c r="IB688" s="18"/>
      <c r="IC688" s="18"/>
      <c r="ID688" s="18"/>
      <c r="IE688" s="18"/>
      <c r="IF688" s="18"/>
      <c r="IG688" s="18"/>
      <c r="IH688" s="18"/>
      <c r="II688" s="18"/>
      <c r="IJ688" s="18"/>
      <c r="IK688" s="18"/>
      <c r="IL688" s="18"/>
      <c r="IM688" s="18"/>
      <c r="IN688" s="18"/>
      <c r="IO688" s="18"/>
      <c r="IP688" s="18"/>
      <c r="IQ688" s="18"/>
      <c r="IR688" s="18"/>
      <c r="IS688" s="18"/>
      <c r="IT688" s="18"/>
      <c r="IU688" s="18"/>
      <c r="IV688" s="18"/>
      <c r="IW688" s="18"/>
      <c r="IX688" s="18"/>
      <c r="IY688" s="18"/>
      <c r="IZ688" s="18"/>
      <c r="JA688" s="18"/>
      <c r="JB688" s="18"/>
      <c r="JC688" s="18"/>
      <c r="JD688" s="18"/>
      <c r="JE688" s="18"/>
      <c r="JF688" s="18"/>
    </row>
    <row r="689" spans="36:266" x14ac:dyDescent="0.3">
      <c r="AJ689" s="24"/>
      <c r="AK689" s="24"/>
      <c r="AL689" s="20"/>
      <c r="AM689" s="23"/>
      <c r="AN689" s="24"/>
      <c r="AO689" s="24"/>
      <c r="AW689" s="71"/>
      <c r="AX689" s="71"/>
      <c r="AY689" s="71"/>
      <c r="BB689" s="25"/>
      <c r="BC689" s="21"/>
      <c r="BG689" s="18"/>
      <c r="BN689" s="22"/>
      <c r="BO689" s="22"/>
      <c r="BP689" s="22"/>
      <c r="BQ689" s="22"/>
      <c r="BR689" s="15"/>
      <c r="CF689" s="15"/>
      <c r="CL689" s="22"/>
      <c r="CM689" s="15"/>
      <c r="CR689" s="22"/>
      <c r="CT689" s="15"/>
      <c r="CW689" s="22"/>
      <c r="DA689" s="15"/>
      <c r="DH689" s="15"/>
      <c r="DJ689" s="22"/>
      <c r="DO689" s="15"/>
      <c r="DV689" s="15"/>
      <c r="EC689" s="15"/>
      <c r="EJ689" s="15"/>
      <c r="EQ689" s="15"/>
      <c r="EX689" s="15"/>
      <c r="FE689" s="15"/>
      <c r="FL689" s="15"/>
      <c r="FS689" s="15"/>
      <c r="FZ689" s="15"/>
      <c r="GG689" s="15"/>
      <c r="GN689" s="15"/>
      <c r="GP689" s="22"/>
      <c r="GQ689" s="22"/>
      <c r="GR689" s="22"/>
      <c r="GS689" s="22"/>
      <c r="GT689" s="22"/>
      <c r="GU689" s="15"/>
      <c r="GV689" s="22"/>
      <c r="GW689" s="22"/>
      <c r="GX689" s="22"/>
      <c r="GY689" s="18"/>
      <c r="GZ689" s="18"/>
      <c r="HA689" s="18"/>
      <c r="HB689" s="18"/>
      <c r="HC689" s="18"/>
      <c r="HD689" s="18"/>
      <c r="HE689" s="18"/>
      <c r="HF689" s="18"/>
      <c r="HG689" s="18"/>
      <c r="HH689" s="18"/>
      <c r="HI689" s="18"/>
      <c r="HJ689" s="18"/>
      <c r="HK689" s="18"/>
      <c r="HL689" s="18"/>
      <c r="HM689" s="18"/>
      <c r="HN689" s="18"/>
      <c r="HO689" s="18"/>
      <c r="HP689" s="18"/>
      <c r="HQ689" s="18"/>
      <c r="HR689" s="18"/>
      <c r="HS689" s="18"/>
      <c r="HT689" s="18"/>
      <c r="HU689" s="18"/>
      <c r="HV689" s="18"/>
      <c r="HW689" s="18"/>
      <c r="HX689" s="18"/>
      <c r="HY689" s="18"/>
      <c r="HZ689" s="18"/>
      <c r="IA689" s="18"/>
      <c r="IB689" s="18"/>
      <c r="IC689" s="18"/>
      <c r="ID689" s="18"/>
      <c r="IE689" s="18"/>
      <c r="IF689" s="18"/>
      <c r="IG689" s="18"/>
      <c r="IH689" s="18"/>
      <c r="II689" s="18"/>
      <c r="IJ689" s="18"/>
      <c r="IK689" s="18"/>
      <c r="IL689" s="18"/>
      <c r="IM689" s="18"/>
      <c r="IN689" s="18"/>
      <c r="IO689" s="18"/>
      <c r="IP689" s="18"/>
      <c r="IQ689" s="18"/>
      <c r="IR689" s="18"/>
      <c r="IS689" s="18"/>
      <c r="IT689" s="18"/>
      <c r="IU689" s="18"/>
      <c r="IV689" s="18"/>
      <c r="IW689" s="18"/>
      <c r="IX689" s="18"/>
      <c r="IY689" s="18"/>
      <c r="IZ689" s="18"/>
      <c r="JA689" s="18"/>
      <c r="JB689" s="18"/>
      <c r="JC689" s="18"/>
      <c r="JD689" s="18"/>
      <c r="JE689" s="18"/>
      <c r="JF689" s="18"/>
    </row>
    <row r="690" spans="36:266" x14ac:dyDescent="0.3">
      <c r="AJ690" s="24"/>
      <c r="AK690" s="24"/>
      <c r="AL690" s="20"/>
      <c r="AM690" s="23"/>
      <c r="AN690" s="24"/>
      <c r="AO690" s="24"/>
      <c r="AW690" s="71"/>
      <c r="AX690" s="71"/>
      <c r="AY690" s="71"/>
      <c r="BB690" s="25"/>
      <c r="BC690" s="21"/>
      <c r="BG690" s="18"/>
      <c r="BN690" s="22"/>
      <c r="BO690" s="22"/>
      <c r="BP690" s="22"/>
      <c r="BQ690" s="22"/>
      <c r="BR690" s="15"/>
      <c r="CF690" s="15"/>
      <c r="CL690" s="22"/>
      <c r="CM690" s="15"/>
      <c r="CR690" s="22"/>
      <c r="CT690" s="15"/>
      <c r="CW690" s="22"/>
      <c r="DA690" s="15"/>
      <c r="DH690" s="15"/>
      <c r="DJ690" s="22"/>
      <c r="DO690" s="15"/>
      <c r="DV690" s="15"/>
      <c r="EC690" s="15"/>
      <c r="EJ690" s="15"/>
      <c r="EQ690" s="15"/>
      <c r="EX690" s="15"/>
      <c r="FE690" s="15"/>
      <c r="FL690" s="15"/>
      <c r="FS690" s="15"/>
      <c r="FZ690" s="15"/>
      <c r="GG690" s="15"/>
      <c r="GN690" s="15"/>
      <c r="GP690" s="22"/>
      <c r="GQ690" s="22"/>
      <c r="GR690" s="22"/>
      <c r="GS690" s="22"/>
      <c r="GT690" s="22"/>
      <c r="GU690" s="15"/>
      <c r="GV690" s="22"/>
      <c r="GW690" s="22"/>
      <c r="GX690" s="22"/>
      <c r="GY690" s="18"/>
      <c r="GZ690" s="18"/>
      <c r="HA690" s="18"/>
      <c r="HB690" s="18"/>
      <c r="HC690" s="18"/>
      <c r="HD690" s="18"/>
      <c r="HE690" s="18"/>
      <c r="HF690" s="18"/>
      <c r="HG690" s="18"/>
      <c r="HH690" s="18"/>
      <c r="HI690" s="18"/>
      <c r="HJ690" s="18"/>
      <c r="HK690" s="18"/>
      <c r="HL690" s="18"/>
      <c r="HM690" s="18"/>
      <c r="HN690" s="18"/>
      <c r="HO690" s="18"/>
      <c r="HP690" s="18"/>
      <c r="HQ690" s="18"/>
      <c r="HR690" s="18"/>
      <c r="HS690" s="18"/>
      <c r="HT690" s="18"/>
      <c r="HU690" s="18"/>
      <c r="HV690" s="18"/>
      <c r="HW690" s="18"/>
      <c r="HX690" s="18"/>
      <c r="HY690" s="18"/>
      <c r="HZ690" s="18"/>
      <c r="IA690" s="18"/>
      <c r="IB690" s="18"/>
      <c r="IC690" s="18"/>
      <c r="ID690" s="18"/>
      <c r="IE690" s="18"/>
      <c r="IF690" s="18"/>
      <c r="IG690" s="18"/>
      <c r="IH690" s="18"/>
      <c r="II690" s="18"/>
      <c r="IJ690" s="18"/>
      <c r="IK690" s="18"/>
      <c r="IL690" s="18"/>
      <c r="IM690" s="18"/>
      <c r="IN690" s="18"/>
      <c r="IO690" s="18"/>
      <c r="IP690" s="18"/>
      <c r="IQ690" s="18"/>
      <c r="IR690" s="18"/>
      <c r="IS690" s="18"/>
      <c r="IT690" s="18"/>
      <c r="IU690" s="18"/>
      <c r="IV690" s="18"/>
      <c r="IW690" s="18"/>
      <c r="IX690" s="18"/>
      <c r="IY690" s="18"/>
      <c r="IZ690" s="18"/>
      <c r="JA690" s="18"/>
      <c r="JB690" s="18"/>
      <c r="JC690" s="18"/>
      <c r="JD690" s="18"/>
      <c r="JE690" s="18"/>
      <c r="JF690" s="18"/>
    </row>
    <row r="691" spans="36:266" x14ac:dyDescent="0.3">
      <c r="AJ691" s="24"/>
      <c r="AK691" s="24"/>
      <c r="AL691" s="20"/>
      <c r="AM691" s="23"/>
      <c r="AN691" s="24"/>
      <c r="AO691" s="24"/>
      <c r="AW691" s="71"/>
      <c r="AX691" s="71"/>
      <c r="AY691" s="71"/>
      <c r="BB691" s="25"/>
      <c r="BC691" s="21"/>
      <c r="BG691" s="18"/>
      <c r="BN691" s="22"/>
      <c r="BO691" s="22"/>
      <c r="BP691" s="22"/>
      <c r="BQ691" s="22"/>
      <c r="BR691" s="15"/>
      <c r="CF691" s="15"/>
      <c r="CL691" s="22"/>
      <c r="CM691" s="15"/>
      <c r="CR691" s="22"/>
      <c r="CT691" s="15"/>
      <c r="CW691" s="22"/>
      <c r="DA691" s="15"/>
      <c r="DH691" s="15"/>
      <c r="DJ691" s="22"/>
      <c r="DO691" s="15"/>
      <c r="DV691" s="15"/>
      <c r="EC691" s="15"/>
      <c r="EJ691" s="15"/>
      <c r="EQ691" s="15"/>
      <c r="EX691" s="15"/>
      <c r="FE691" s="15"/>
      <c r="FL691" s="15"/>
      <c r="FS691" s="15"/>
      <c r="FZ691" s="15"/>
      <c r="GG691" s="15"/>
      <c r="GN691" s="15"/>
      <c r="GP691" s="22"/>
      <c r="GQ691" s="22"/>
      <c r="GR691" s="22"/>
      <c r="GS691" s="22"/>
      <c r="GT691" s="22"/>
      <c r="GU691" s="15"/>
      <c r="GV691" s="22"/>
      <c r="GW691" s="22"/>
      <c r="GX691" s="22"/>
      <c r="GY691" s="18"/>
      <c r="GZ691" s="18"/>
      <c r="HA691" s="18"/>
      <c r="HB691" s="18"/>
      <c r="HC691" s="18"/>
      <c r="HD691" s="18"/>
      <c r="HE691" s="18"/>
      <c r="HF691" s="18"/>
      <c r="HG691" s="18"/>
      <c r="HH691" s="18"/>
      <c r="HI691" s="18"/>
      <c r="HJ691" s="18"/>
      <c r="HK691" s="18"/>
      <c r="HL691" s="18"/>
      <c r="HM691" s="18"/>
      <c r="HN691" s="18"/>
      <c r="HO691" s="18"/>
      <c r="HP691" s="18"/>
      <c r="HQ691" s="18"/>
      <c r="HR691" s="18"/>
      <c r="HS691" s="18"/>
      <c r="HT691" s="18"/>
      <c r="HU691" s="18"/>
      <c r="HV691" s="18"/>
      <c r="HW691" s="18"/>
      <c r="HX691" s="18"/>
      <c r="HY691" s="18"/>
      <c r="HZ691" s="18"/>
      <c r="IA691" s="18"/>
      <c r="IB691" s="18"/>
      <c r="IC691" s="18"/>
      <c r="ID691" s="18"/>
      <c r="IE691" s="18"/>
      <c r="IF691" s="18"/>
      <c r="IG691" s="18"/>
      <c r="IH691" s="18"/>
      <c r="II691" s="18"/>
      <c r="IJ691" s="18"/>
      <c r="IK691" s="18"/>
      <c r="IL691" s="18"/>
      <c r="IM691" s="18"/>
      <c r="IN691" s="18"/>
      <c r="IO691" s="18"/>
      <c r="IP691" s="18"/>
      <c r="IQ691" s="18"/>
      <c r="IR691" s="18"/>
      <c r="IS691" s="18"/>
      <c r="IT691" s="18"/>
      <c r="IU691" s="18"/>
      <c r="IV691" s="18"/>
      <c r="IW691" s="18"/>
      <c r="IX691" s="18"/>
      <c r="IY691" s="18"/>
      <c r="IZ691" s="18"/>
      <c r="JA691" s="18"/>
      <c r="JB691" s="18"/>
      <c r="JC691" s="18"/>
      <c r="JD691" s="18"/>
      <c r="JE691" s="18"/>
      <c r="JF691" s="18"/>
    </row>
    <row r="692" spans="36:266" x14ac:dyDescent="0.3">
      <c r="AJ692" s="24"/>
      <c r="AK692" s="24"/>
      <c r="AL692" s="20"/>
      <c r="AM692" s="23"/>
      <c r="AN692" s="24"/>
      <c r="AO692" s="24"/>
      <c r="AW692" s="71"/>
      <c r="AX692" s="71"/>
      <c r="AY692" s="71"/>
      <c r="BB692" s="25"/>
      <c r="BC692" s="21"/>
      <c r="BG692" s="18"/>
      <c r="BN692" s="22"/>
      <c r="BO692" s="22"/>
      <c r="BP692" s="22"/>
      <c r="BQ692" s="22"/>
      <c r="BR692" s="15"/>
      <c r="CF692" s="15"/>
      <c r="CL692" s="22"/>
      <c r="CM692" s="15"/>
      <c r="CR692" s="22"/>
      <c r="CT692" s="15"/>
      <c r="CW692" s="22"/>
      <c r="DA692" s="15"/>
      <c r="DH692" s="15"/>
      <c r="DJ692" s="22"/>
      <c r="DO692" s="15"/>
      <c r="DV692" s="15"/>
      <c r="EC692" s="15"/>
      <c r="EJ692" s="15"/>
      <c r="EQ692" s="15"/>
      <c r="EX692" s="15"/>
      <c r="FE692" s="15"/>
      <c r="FL692" s="15"/>
      <c r="FS692" s="15"/>
      <c r="FZ692" s="15"/>
      <c r="GG692" s="15"/>
      <c r="GN692" s="15"/>
      <c r="GP692" s="22"/>
      <c r="GQ692" s="22"/>
      <c r="GR692" s="22"/>
      <c r="GS692" s="22"/>
      <c r="GT692" s="22"/>
      <c r="GU692" s="15"/>
      <c r="GV692" s="22"/>
      <c r="GW692" s="22"/>
      <c r="GX692" s="22"/>
      <c r="GY692" s="18"/>
      <c r="GZ692" s="18"/>
      <c r="HA692" s="18"/>
      <c r="HB692" s="18"/>
      <c r="HC692" s="18"/>
      <c r="HD692" s="18"/>
      <c r="HE692" s="18"/>
      <c r="HF692" s="18"/>
      <c r="HG692" s="18"/>
      <c r="HH692" s="18"/>
      <c r="HI692" s="18"/>
      <c r="HJ692" s="18"/>
      <c r="HK692" s="18"/>
      <c r="HL692" s="18"/>
      <c r="HM692" s="18"/>
      <c r="HN692" s="18"/>
      <c r="HO692" s="18"/>
      <c r="HP692" s="18"/>
      <c r="HQ692" s="18"/>
      <c r="HR692" s="18"/>
      <c r="HS692" s="18"/>
      <c r="HT692" s="18"/>
      <c r="HU692" s="18"/>
      <c r="HV692" s="18"/>
      <c r="HW692" s="18"/>
      <c r="HX692" s="18"/>
      <c r="HY692" s="18"/>
      <c r="HZ692" s="18"/>
      <c r="IA692" s="18"/>
      <c r="IB692" s="18"/>
      <c r="IC692" s="18"/>
      <c r="ID692" s="18"/>
      <c r="IE692" s="18"/>
      <c r="IF692" s="18"/>
      <c r="IG692" s="18"/>
      <c r="IH692" s="18"/>
      <c r="II692" s="18"/>
      <c r="IJ692" s="18"/>
      <c r="IK692" s="18"/>
      <c r="IL692" s="18"/>
      <c r="IM692" s="18"/>
      <c r="IN692" s="18"/>
      <c r="IO692" s="18"/>
      <c r="IP692" s="18"/>
      <c r="IQ692" s="18"/>
      <c r="IR692" s="18"/>
      <c r="IS692" s="18"/>
      <c r="IT692" s="18"/>
      <c r="IU692" s="18"/>
      <c r="IV692" s="18"/>
      <c r="IW692" s="18"/>
      <c r="IX692" s="18"/>
      <c r="IY692" s="18"/>
      <c r="IZ692" s="18"/>
      <c r="JA692" s="18"/>
      <c r="JB692" s="18"/>
      <c r="JC692" s="18"/>
      <c r="JD692" s="18"/>
      <c r="JE692" s="18"/>
      <c r="JF692" s="18"/>
    </row>
    <row r="693" spans="36:266" x14ac:dyDescent="0.3">
      <c r="AJ693" s="24"/>
      <c r="AK693" s="24"/>
      <c r="AL693" s="20"/>
      <c r="AM693" s="23"/>
      <c r="AN693" s="24"/>
      <c r="AO693" s="24"/>
      <c r="AW693" s="71"/>
      <c r="AX693" s="71"/>
      <c r="AY693" s="71"/>
      <c r="BB693" s="25"/>
      <c r="BC693" s="21"/>
      <c r="BG693" s="18"/>
      <c r="BN693" s="22"/>
      <c r="BO693" s="22"/>
      <c r="BP693" s="22"/>
      <c r="BQ693" s="22"/>
      <c r="BR693" s="15"/>
      <c r="CF693" s="15"/>
      <c r="CL693" s="22"/>
      <c r="CM693" s="15"/>
      <c r="CR693" s="22"/>
      <c r="CT693" s="15"/>
      <c r="CW693" s="22"/>
      <c r="DA693" s="15"/>
      <c r="DH693" s="15"/>
      <c r="DJ693" s="22"/>
      <c r="DO693" s="15"/>
      <c r="DV693" s="15"/>
      <c r="EC693" s="15"/>
      <c r="EJ693" s="15"/>
      <c r="EQ693" s="15"/>
      <c r="EX693" s="15"/>
      <c r="FE693" s="15"/>
      <c r="FL693" s="15"/>
      <c r="FS693" s="15"/>
      <c r="FZ693" s="15"/>
      <c r="GG693" s="15"/>
      <c r="GN693" s="15"/>
      <c r="GP693" s="22"/>
      <c r="GQ693" s="22"/>
      <c r="GR693" s="22"/>
      <c r="GS693" s="22"/>
      <c r="GT693" s="22"/>
      <c r="GU693" s="15"/>
      <c r="GV693" s="22"/>
      <c r="GW693" s="22"/>
      <c r="GX693" s="22"/>
      <c r="GY693" s="18"/>
      <c r="GZ693" s="18"/>
      <c r="HA693" s="18"/>
      <c r="HB693" s="18"/>
      <c r="HC693" s="18"/>
      <c r="HD693" s="18"/>
      <c r="HE693" s="18"/>
      <c r="HF693" s="18"/>
      <c r="HG693" s="18"/>
      <c r="HH693" s="18"/>
      <c r="HI693" s="18"/>
      <c r="HJ693" s="18"/>
      <c r="HK693" s="18"/>
      <c r="HL693" s="18"/>
      <c r="HM693" s="18"/>
      <c r="HN693" s="18"/>
      <c r="HO693" s="18"/>
      <c r="HP693" s="18"/>
      <c r="HQ693" s="18"/>
      <c r="HR693" s="18"/>
      <c r="HS693" s="18"/>
      <c r="HT693" s="18"/>
      <c r="HU693" s="18"/>
      <c r="HV693" s="18"/>
      <c r="HW693" s="18"/>
      <c r="HX693" s="18"/>
      <c r="HY693" s="18"/>
      <c r="HZ693" s="18"/>
      <c r="IA693" s="18"/>
      <c r="IB693" s="18"/>
      <c r="IC693" s="18"/>
      <c r="ID693" s="18"/>
      <c r="IE693" s="18"/>
      <c r="IF693" s="18"/>
      <c r="IG693" s="18"/>
      <c r="IH693" s="18"/>
      <c r="II693" s="18"/>
      <c r="IJ693" s="18"/>
      <c r="IK693" s="18"/>
      <c r="IL693" s="18"/>
      <c r="IM693" s="18"/>
      <c r="IN693" s="18"/>
      <c r="IO693" s="18"/>
      <c r="IP693" s="18"/>
      <c r="IQ693" s="18"/>
      <c r="IR693" s="18"/>
      <c r="IS693" s="18"/>
      <c r="IT693" s="18"/>
      <c r="IU693" s="18"/>
      <c r="IV693" s="18"/>
      <c r="IW693" s="18"/>
      <c r="IX693" s="18"/>
      <c r="IY693" s="18"/>
      <c r="IZ693" s="18"/>
      <c r="JA693" s="18"/>
      <c r="JB693" s="18"/>
      <c r="JC693" s="18"/>
      <c r="JD693" s="18"/>
      <c r="JE693" s="18"/>
      <c r="JF693" s="18"/>
    </row>
    <row r="694" spans="36:266" x14ac:dyDescent="0.3">
      <c r="AJ694" s="24"/>
      <c r="AK694" s="24"/>
      <c r="AL694" s="20"/>
      <c r="AM694" s="23"/>
      <c r="AN694" s="24"/>
      <c r="AO694" s="24"/>
      <c r="AW694" s="71"/>
      <c r="AX694" s="71"/>
      <c r="AY694" s="71"/>
      <c r="BB694" s="25"/>
      <c r="BC694" s="21"/>
      <c r="BG694" s="18"/>
      <c r="BN694" s="22"/>
      <c r="BO694" s="22"/>
      <c r="BP694" s="22"/>
      <c r="BQ694" s="22"/>
      <c r="BR694" s="15"/>
      <c r="CF694" s="15"/>
      <c r="CL694" s="22"/>
      <c r="CM694" s="15"/>
      <c r="CR694" s="22"/>
      <c r="CT694" s="15"/>
      <c r="CW694" s="22"/>
      <c r="DA694" s="15"/>
      <c r="DH694" s="15"/>
      <c r="DJ694" s="22"/>
      <c r="DO694" s="15"/>
      <c r="DV694" s="15"/>
      <c r="EC694" s="15"/>
      <c r="EJ694" s="15"/>
      <c r="EQ694" s="15"/>
      <c r="EX694" s="15"/>
      <c r="FE694" s="15"/>
      <c r="FL694" s="15"/>
      <c r="FS694" s="15"/>
      <c r="FZ694" s="15"/>
      <c r="GG694" s="15"/>
      <c r="GN694" s="15"/>
      <c r="GP694" s="22"/>
      <c r="GQ694" s="22"/>
      <c r="GR694" s="22"/>
      <c r="GS694" s="22"/>
      <c r="GT694" s="22"/>
      <c r="GU694" s="15"/>
      <c r="GV694" s="22"/>
      <c r="GW694" s="22"/>
      <c r="GX694" s="22"/>
      <c r="GY694" s="18"/>
      <c r="GZ694" s="18"/>
      <c r="HA694" s="18"/>
      <c r="HB694" s="18"/>
      <c r="HC694" s="18"/>
      <c r="HD694" s="18"/>
      <c r="HE694" s="18"/>
      <c r="HF694" s="18"/>
      <c r="HG694" s="18"/>
      <c r="HH694" s="18"/>
      <c r="HI694" s="18"/>
      <c r="HJ694" s="18"/>
      <c r="HK694" s="18"/>
      <c r="HL694" s="18"/>
      <c r="HM694" s="18"/>
      <c r="HN694" s="18"/>
      <c r="HO694" s="18"/>
      <c r="HP694" s="18"/>
      <c r="HQ694" s="18"/>
      <c r="HR694" s="18"/>
      <c r="HS694" s="18"/>
      <c r="HT694" s="18"/>
      <c r="HU694" s="18"/>
      <c r="HV694" s="18"/>
      <c r="HW694" s="18"/>
      <c r="HX694" s="18"/>
      <c r="HY694" s="18"/>
      <c r="HZ694" s="18"/>
      <c r="IA694" s="18"/>
      <c r="IB694" s="18"/>
      <c r="IC694" s="18"/>
      <c r="ID694" s="18"/>
      <c r="IE694" s="18"/>
      <c r="IF694" s="18"/>
      <c r="IG694" s="18"/>
      <c r="IH694" s="18"/>
      <c r="II694" s="18"/>
      <c r="IJ694" s="18"/>
      <c r="IK694" s="18"/>
      <c r="IL694" s="18"/>
      <c r="IM694" s="18"/>
      <c r="IN694" s="18"/>
      <c r="IO694" s="18"/>
      <c r="IP694" s="18"/>
      <c r="IQ694" s="18"/>
      <c r="IR694" s="18"/>
      <c r="IS694" s="18"/>
      <c r="IT694" s="18"/>
      <c r="IU694" s="18"/>
      <c r="IV694" s="18"/>
      <c r="IW694" s="18"/>
      <c r="IX694" s="18"/>
      <c r="IY694" s="18"/>
      <c r="IZ694" s="18"/>
      <c r="JA694" s="18"/>
      <c r="JB694" s="18"/>
      <c r="JC694" s="18"/>
      <c r="JD694" s="18"/>
      <c r="JE694" s="18"/>
      <c r="JF694" s="18"/>
    </row>
    <row r="695" spans="36:266" x14ac:dyDescent="0.3">
      <c r="AJ695" s="24"/>
      <c r="AK695" s="24"/>
      <c r="AL695" s="20"/>
      <c r="AM695" s="23"/>
      <c r="AN695" s="24"/>
      <c r="AO695" s="24"/>
      <c r="AW695" s="71"/>
      <c r="AX695" s="71"/>
      <c r="AY695" s="71"/>
      <c r="BB695" s="25"/>
      <c r="BC695" s="21"/>
      <c r="BG695" s="18"/>
      <c r="BN695" s="22"/>
      <c r="BO695" s="22"/>
      <c r="BP695" s="22"/>
      <c r="BQ695" s="22"/>
      <c r="BR695" s="15"/>
      <c r="CF695" s="15"/>
      <c r="CL695" s="22"/>
      <c r="CM695" s="15"/>
      <c r="CR695" s="22"/>
      <c r="CT695" s="15"/>
      <c r="CW695" s="22"/>
      <c r="DA695" s="15"/>
      <c r="DH695" s="15"/>
      <c r="DJ695" s="22"/>
      <c r="DO695" s="15"/>
      <c r="DV695" s="15"/>
      <c r="EC695" s="15"/>
      <c r="EJ695" s="15"/>
      <c r="EQ695" s="15"/>
      <c r="EX695" s="15"/>
      <c r="FE695" s="15"/>
      <c r="FL695" s="15"/>
      <c r="FS695" s="15"/>
      <c r="FZ695" s="15"/>
      <c r="GG695" s="15"/>
      <c r="GN695" s="15"/>
      <c r="GP695" s="22"/>
      <c r="GQ695" s="22"/>
      <c r="GR695" s="22"/>
      <c r="GS695" s="22"/>
      <c r="GT695" s="22"/>
      <c r="GU695" s="15"/>
      <c r="GV695" s="22"/>
      <c r="GW695" s="22"/>
      <c r="GX695" s="22"/>
      <c r="GY695" s="18"/>
      <c r="GZ695" s="18"/>
      <c r="HA695" s="18"/>
      <c r="HB695" s="18"/>
      <c r="HC695" s="18"/>
      <c r="HD695" s="18"/>
      <c r="HE695" s="18"/>
      <c r="HF695" s="18"/>
      <c r="HG695" s="18"/>
      <c r="HH695" s="18"/>
      <c r="HI695" s="18"/>
      <c r="HJ695" s="18"/>
      <c r="HK695" s="18"/>
      <c r="HL695" s="18"/>
      <c r="HM695" s="18"/>
      <c r="HN695" s="18"/>
      <c r="HO695" s="18"/>
      <c r="HP695" s="18"/>
      <c r="HQ695" s="18"/>
      <c r="HR695" s="18"/>
      <c r="HS695" s="18"/>
      <c r="HT695" s="18"/>
      <c r="HU695" s="18"/>
      <c r="HV695" s="18"/>
      <c r="HW695" s="18"/>
      <c r="HX695" s="18"/>
      <c r="HY695" s="18"/>
      <c r="HZ695" s="18"/>
      <c r="IA695" s="18"/>
      <c r="IB695" s="18"/>
      <c r="IC695" s="18"/>
      <c r="ID695" s="18"/>
      <c r="IE695" s="18"/>
      <c r="IF695" s="18"/>
      <c r="IG695" s="18"/>
      <c r="IH695" s="18"/>
      <c r="II695" s="18"/>
      <c r="IJ695" s="18"/>
      <c r="IK695" s="18"/>
      <c r="IL695" s="18"/>
      <c r="IM695" s="18"/>
      <c r="IN695" s="18"/>
      <c r="IO695" s="18"/>
      <c r="IP695" s="18"/>
      <c r="IQ695" s="18"/>
      <c r="IR695" s="18"/>
      <c r="IS695" s="18"/>
      <c r="IT695" s="18"/>
      <c r="IU695" s="18"/>
      <c r="IV695" s="18"/>
      <c r="IW695" s="18"/>
      <c r="IX695" s="18"/>
      <c r="IY695" s="18"/>
      <c r="IZ695" s="18"/>
      <c r="JA695" s="18"/>
      <c r="JB695" s="18"/>
      <c r="JC695" s="18"/>
      <c r="JD695" s="18"/>
      <c r="JE695" s="18"/>
      <c r="JF695" s="18"/>
    </row>
    <row r="696" spans="36:266" x14ac:dyDescent="0.3">
      <c r="AJ696" s="24"/>
      <c r="AK696" s="24"/>
      <c r="AL696" s="20"/>
      <c r="AM696" s="23"/>
      <c r="AN696" s="24"/>
      <c r="AO696" s="24"/>
      <c r="AW696" s="71"/>
      <c r="AX696" s="71"/>
      <c r="AY696" s="71"/>
      <c r="BB696" s="25"/>
      <c r="BC696" s="21"/>
      <c r="BG696" s="18"/>
      <c r="BN696" s="22"/>
      <c r="BO696" s="22"/>
      <c r="BP696" s="22"/>
      <c r="BQ696" s="22"/>
      <c r="BR696" s="15"/>
      <c r="CF696" s="15"/>
      <c r="CL696" s="22"/>
      <c r="CM696" s="15"/>
      <c r="CR696" s="22"/>
      <c r="CT696" s="15"/>
      <c r="CW696" s="22"/>
      <c r="DA696" s="15"/>
      <c r="DH696" s="15"/>
      <c r="DJ696" s="22"/>
      <c r="DO696" s="15"/>
      <c r="DV696" s="15"/>
      <c r="EC696" s="15"/>
      <c r="EJ696" s="15"/>
      <c r="EQ696" s="15"/>
      <c r="EX696" s="15"/>
      <c r="FE696" s="15"/>
      <c r="FL696" s="15"/>
      <c r="FS696" s="15"/>
      <c r="FZ696" s="15"/>
      <c r="GG696" s="15"/>
      <c r="GN696" s="15"/>
      <c r="GP696" s="22"/>
      <c r="GQ696" s="22"/>
      <c r="GR696" s="22"/>
      <c r="GS696" s="22"/>
      <c r="GT696" s="22"/>
      <c r="GU696" s="15"/>
      <c r="GV696" s="22"/>
      <c r="GW696" s="22"/>
      <c r="GX696" s="22"/>
      <c r="GY696" s="18"/>
      <c r="GZ696" s="18"/>
      <c r="HA696" s="18"/>
      <c r="HB696" s="18"/>
      <c r="HC696" s="18"/>
      <c r="HD696" s="18"/>
      <c r="HE696" s="18"/>
      <c r="HF696" s="18"/>
      <c r="HG696" s="18"/>
      <c r="HH696" s="18"/>
      <c r="HI696" s="18"/>
      <c r="HJ696" s="18"/>
      <c r="HK696" s="18"/>
      <c r="HL696" s="18"/>
      <c r="HM696" s="18"/>
      <c r="HN696" s="18"/>
      <c r="HO696" s="18"/>
      <c r="HP696" s="18"/>
      <c r="HQ696" s="18"/>
      <c r="HR696" s="18"/>
      <c r="HS696" s="18"/>
      <c r="HT696" s="18"/>
      <c r="HU696" s="18"/>
      <c r="HV696" s="18"/>
      <c r="HW696" s="18"/>
      <c r="HX696" s="18"/>
      <c r="HY696" s="18"/>
      <c r="HZ696" s="18"/>
      <c r="IA696" s="18"/>
      <c r="IB696" s="18"/>
      <c r="IC696" s="18"/>
      <c r="ID696" s="18"/>
      <c r="IE696" s="18"/>
      <c r="IF696" s="18"/>
      <c r="IG696" s="18"/>
      <c r="IH696" s="18"/>
      <c r="II696" s="18"/>
      <c r="IJ696" s="18"/>
      <c r="IK696" s="18"/>
      <c r="IL696" s="18"/>
      <c r="IM696" s="18"/>
      <c r="IN696" s="18"/>
      <c r="IO696" s="18"/>
      <c r="IP696" s="18"/>
      <c r="IQ696" s="18"/>
      <c r="IR696" s="18"/>
      <c r="IS696" s="18"/>
      <c r="IT696" s="18"/>
      <c r="IU696" s="18"/>
      <c r="IV696" s="18"/>
      <c r="IW696" s="18"/>
      <c r="IX696" s="18"/>
      <c r="IY696" s="18"/>
      <c r="IZ696" s="18"/>
      <c r="JA696" s="18"/>
      <c r="JB696" s="18"/>
      <c r="JC696" s="18"/>
      <c r="JD696" s="18"/>
      <c r="JE696" s="18"/>
      <c r="JF696" s="18"/>
    </row>
    <row r="697" spans="36:266" x14ac:dyDescent="0.3">
      <c r="AJ697" s="24"/>
      <c r="AK697" s="24"/>
      <c r="AL697" s="20"/>
      <c r="AM697" s="23"/>
      <c r="AN697" s="24"/>
      <c r="AO697" s="24"/>
      <c r="AW697" s="71"/>
      <c r="AX697" s="71"/>
      <c r="AY697" s="71"/>
      <c r="BB697" s="25"/>
      <c r="BC697" s="21"/>
      <c r="BG697" s="18"/>
      <c r="BN697" s="22"/>
      <c r="BO697" s="22"/>
      <c r="BP697" s="22"/>
      <c r="BQ697" s="22"/>
      <c r="BR697" s="15"/>
      <c r="CF697" s="15"/>
      <c r="CL697" s="22"/>
      <c r="CM697" s="15"/>
      <c r="CR697" s="22"/>
      <c r="CT697" s="15"/>
      <c r="CW697" s="22"/>
      <c r="DA697" s="15"/>
      <c r="DH697" s="15"/>
      <c r="DJ697" s="22"/>
      <c r="DO697" s="15"/>
      <c r="DV697" s="15"/>
      <c r="EC697" s="15"/>
      <c r="EJ697" s="15"/>
      <c r="EQ697" s="15"/>
      <c r="EX697" s="15"/>
      <c r="FE697" s="15"/>
      <c r="FL697" s="15"/>
      <c r="FS697" s="15"/>
      <c r="FZ697" s="15"/>
      <c r="GG697" s="15"/>
      <c r="GN697" s="15"/>
      <c r="GP697" s="22"/>
      <c r="GQ697" s="22"/>
      <c r="GR697" s="22"/>
      <c r="GS697" s="22"/>
      <c r="GT697" s="22"/>
      <c r="GU697" s="15"/>
      <c r="GV697" s="22"/>
      <c r="GW697" s="22"/>
      <c r="GX697" s="22"/>
      <c r="GY697" s="18"/>
      <c r="GZ697" s="18"/>
      <c r="HA697" s="18"/>
      <c r="HB697" s="18"/>
      <c r="HC697" s="18"/>
      <c r="HD697" s="18"/>
      <c r="HE697" s="18"/>
      <c r="HF697" s="18"/>
      <c r="HG697" s="18"/>
      <c r="HH697" s="18"/>
      <c r="HI697" s="18"/>
      <c r="HJ697" s="18"/>
      <c r="HK697" s="18"/>
      <c r="HL697" s="18"/>
      <c r="HM697" s="18"/>
      <c r="HN697" s="18"/>
      <c r="HO697" s="18"/>
      <c r="HP697" s="18"/>
      <c r="HQ697" s="18"/>
      <c r="HR697" s="18"/>
      <c r="HS697" s="18"/>
      <c r="HT697" s="18"/>
      <c r="HU697" s="18"/>
      <c r="HV697" s="18"/>
      <c r="HW697" s="18"/>
      <c r="HX697" s="18"/>
      <c r="HY697" s="18"/>
      <c r="HZ697" s="18"/>
      <c r="IA697" s="18"/>
      <c r="IB697" s="18"/>
      <c r="IC697" s="18"/>
      <c r="ID697" s="18"/>
      <c r="IE697" s="18"/>
      <c r="IF697" s="18"/>
      <c r="IG697" s="18"/>
      <c r="IH697" s="18"/>
      <c r="II697" s="18"/>
      <c r="IJ697" s="18"/>
      <c r="IK697" s="18"/>
      <c r="IL697" s="18"/>
      <c r="IM697" s="18"/>
      <c r="IN697" s="18"/>
      <c r="IO697" s="18"/>
      <c r="IP697" s="18"/>
      <c r="IQ697" s="18"/>
      <c r="IR697" s="18"/>
      <c r="IS697" s="18"/>
      <c r="IT697" s="18"/>
      <c r="IU697" s="18"/>
      <c r="IV697" s="18"/>
      <c r="IW697" s="18"/>
      <c r="IX697" s="18"/>
      <c r="IY697" s="18"/>
      <c r="IZ697" s="18"/>
      <c r="JA697" s="18"/>
      <c r="JB697" s="18"/>
      <c r="JC697" s="18"/>
      <c r="JD697" s="18"/>
      <c r="JE697" s="18"/>
      <c r="JF697" s="18"/>
    </row>
    <row r="698" spans="36:266" x14ac:dyDescent="0.3">
      <c r="AJ698" s="24"/>
      <c r="AK698" s="24"/>
      <c r="AL698" s="20"/>
      <c r="AM698" s="23"/>
      <c r="AN698" s="24"/>
      <c r="AO698" s="24"/>
      <c r="AW698" s="71"/>
      <c r="AX698" s="71"/>
      <c r="AY698" s="71"/>
      <c r="BB698" s="25"/>
      <c r="BC698" s="21"/>
      <c r="BG698" s="18"/>
      <c r="BN698" s="22"/>
      <c r="BO698" s="22"/>
      <c r="BP698" s="22"/>
      <c r="BQ698" s="22"/>
      <c r="BR698" s="15"/>
      <c r="CF698" s="15"/>
      <c r="CL698" s="22"/>
      <c r="CM698" s="15"/>
      <c r="CR698" s="22"/>
      <c r="CT698" s="15"/>
      <c r="CW698" s="22"/>
      <c r="DA698" s="15"/>
      <c r="DH698" s="15"/>
      <c r="DJ698" s="22"/>
      <c r="DO698" s="15"/>
      <c r="DV698" s="15"/>
      <c r="EC698" s="15"/>
      <c r="EJ698" s="15"/>
      <c r="EQ698" s="15"/>
      <c r="EX698" s="15"/>
      <c r="FE698" s="15"/>
      <c r="FL698" s="15"/>
      <c r="FS698" s="15"/>
      <c r="FZ698" s="15"/>
      <c r="GG698" s="15"/>
      <c r="GN698" s="15"/>
      <c r="GP698" s="22"/>
      <c r="GQ698" s="22"/>
      <c r="GR698" s="22"/>
      <c r="GS698" s="22"/>
      <c r="GT698" s="22"/>
      <c r="GU698" s="15"/>
      <c r="GV698" s="22"/>
      <c r="GW698" s="22"/>
      <c r="GX698" s="22"/>
      <c r="GY698" s="18"/>
      <c r="GZ698" s="18"/>
      <c r="HA698" s="18"/>
      <c r="HB698" s="18"/>
      <c r="HC698" s="18"/>
      <c r="HD698" s="18"/>
      <c r="HE698" s="18"/>
      <c r="HF698" s="18"/>
      <c r="HG698" s="18"/>
      <c r="HH698" s="18"/>
      <c r="HI698" s="18"/>
      <c r="HJ698" s="18"/>
      <c r="HK698" s="18"/>
      <c r="HL698" s="18"/>
      <c r="HM698" s="18"/>
      <c r="HN698" s="18"/>
      <c r="HO698" s="18"/>
      <c r="HP698" s="18"/>
      <c r="HQ698" s="18"/>
      <c r="HR698" s="18"/>
      <c r="HS698" s="18"/>
      <c r="HT698" s="18"/>
      <c r="HU698" s="18"/>
      <c r="HV698" s="18"/>
      <c r="HW698" s="18"/>
      <c r="HX698" s="18"/>
      <c r="HY698" s="18"/>
      <c r="HZ698" s="18"/>
      <c r="IA698" s="18"/>
      <c r="IB698" s="18"/>
      <c r="IC698" s="18"/>
      <c r="ID698" s="18"/>
      <c r="IE698" s="18"/>
      <c r="IF698" s="18"/>
      <c r="IG698" s="18"/>
      <c r="IH698" s="18"/>
      <c r="II698" s="18"/>
      <c r="IJ698" s="18"/>
      <c r="IK698" s="18"/>
      <c r="IL698" s="18"/>
      <c r="IM698" s="18"/>
      <c r="IN698" s="18"/>
      <c r="IO698" s="18"/>
      <c r="IP698" s="18"/>
      <c r="IQ698" s="18"/>
      <c r="IR698" s="18"/>
      <c r="IS698" s="18"/>
      <c r="IT698" s="18"/>
      <c r="IU698" s="18"/>
      <c r="IV698" s="18"/>
      <c r="IW698" s="18"/>
      <c r="IX698" s="18"/>
      <c r="IY698" s="18"/>
      <c r="IZ698" s="18"/>
      <c r="JA698" s="18"/>
      <c r="JB698" s="18"/>
      <c r="JC698" s="18"/>
      <c r="JD698" s="18"/>
      <c r="JE698" s="18"/>
      <c r="JF698" s="18"/>
    </row>
    <row r="699" spans="36:266" x14ac:dyDescent="0.3">
      <c r="AJ699" s="24"/>
      <c r="AK699" s="24"/>
      <c r="AL699" s="20"/>
      <c r="AM699" s="23"/>
      <c r="AN699" s="24"/>
      <c r="AO699" s="24"/>
      <c r="AW699" s="71"/>
      <c r="AX699" s="71"/>
      <c r="AY699" s="71"/>
      <c r="BB699" s="25"/>
      <c r="BC699" s="21"/>
      <c r="BG699" s="18"/>
      <c r="BN699" s="22"/>
      <c r="BO699" s="22"/>
      <c r="BP699" s="22"/>
      <c r="BQ699" s="22"/>
      <c r="BR699" s="15"/>
      <c r="CF699" s="15"/>
      <c r="CL699" s="22"/>
      <c r="CM699" s="15"/>
      <c r="CR699" s="22"/>
      <c r="CT699" s="15"/>
      <c r="CW699" s="22"/>
      <c r="DA699" s="15"/>
      <c r="DH699" s="15"/>
      <c r="DJ699" s="22"/>
      <c r="DO699" s="15"/>
      <c r="DV699" s="15"/>
      <c r="EC699" s="15"/>
      <c r="EJ699" s="15"/>
      <c r="EQ699" s="15"/>
      <c r="EX699" s="15"/>
      <c r="FE699" s="15"/>
      <c r="FL699" s="15"/>
      <c r="FS699" s="15"/>
      <c r="FZ699" s="15"/>
      <c r="GG699" s="15"/>
      <c r="GN699" s="15"/>
      <c r="GP699" s="22"/>
      <c r="GQ699" s="22"/>
      <c r="GR699" s="22"/>
      <c r="GS699" s="22"/>
      <c r="GT699" s="22"/>
      <c r="GU699" s="15"/>
      <c r="GV699" s="22"/>
      <c r="GW699" s="22"/>
      <c r="GX699" s="22"/>
      <c r="GY699" s="18"/>
      <c r="GZ699" s="18"/>
      <c r="HA699" s="18"/>
      <c r="HB699" s="18"/>
      <c r="HC699" s="18"/>
      <c r="HD699" s="18"/>
      <c r="HE699" s="18"/>
      <c r="HF699" s="18"/>
      <c r="HG699" s="18"/>
      <c r="HH699" s="18"/>
      <c r="HI699" s="18"/>
      <c r="HJ699" s="18"/>
      <c r="HK699" s="18"/>
      <c r="HL699" s="18"/>
      <c r="HM699" s="18"/>
      <c r="HN699" s="18"/>
      <c r="HO699" s="18"/>
      <c r="HP699" s="18"/>
      <c r="HQ699" s="18"/>
      <c r="HR699" s="18"/>
      <c r="HS699" s="18"/>
      <c r="HT699" s="18"/>
      <c r="HU699" s="18"/>
      <c r="HV699" s="18"/>
      <c r="HW699" s="18"/>
      <c r="HX699" s="18"/>
      <c r="HY699" s="18"/>
      <c r="HZ699" s="18"/>
      <c r="IA699" s="18"/>
      <c r="IB699" s="18"/>
      <c r="IC699" s="18"/>
      <c r="ID699" s="18"/>
      <c r="IE699" s="18"/>
      <c r="IF699" s="18"/>
      <c r="IG699" s="18"/>
      <c r="IH699" s="18"/>
      <c r="II699" s="18"/>
      <c r="IJ699" s="18"/>
      <c r="IK699" s="18"/>
      <c r="IL699" s="18"/>
      <c r="IM699" s="18"/>
      <c r="IN699" s="18"/>
      <c r="IO699" s="18"/>
      <c r="IP699" s="18"/>
      <c r="IQ699" s="18"/>
      <c r="IR699" s="18"/>
      <c r="IS699" s="18"/>
      <c r="IT699" s="18"/>
      <c r="IU699" s="18"/>
      <c r="IV699" s="18"/>
      <c r="IW699" s="18"/>
      <c r="IX699" s="18"/>
      <c r="IY699" s="18"/>
      <c r="IZ699" s="18"/>
      <c r="JA699" s="18"/>
      <c r="JB699" s="18"/>
      <c r="JC699" s="18"/>
      <c r="JD699" s="18"/>
      <c r="JE699" s="18"/>
      <c r="JF699" s="18"/>
    </row>
    <row r="700" spans="36:266" x14ac:dyDescent="0.3">
      <c r="AJ700" s="24"/>
      <c r="AK700" s="24"/>
      <c r="AL700" s="20"/>
      <c r="AM700" s="23"/>
      <c r="AN700" s="24"/>
      <c r="AO700" s="24"/>
      <c r="AW700" s="71"/>
      <c r="AX700" s="71"/>
      <c r="AY700" s="71"/>
      <c r="BB700" s="25"/>
      <c r="BC700" s="21"/>
      <c r="BG700" s="18"/>
      <c r="BN700" s="22"/>
      <c r="BO700" s="22"/>
      <c r="BP700" s="22"/>
      <c r="BQ700" s="22"/>
      <c r="BR700" s="15"/>
      <c r="CF700" s="15"/>
      <c r="CL700" s="22"/>
      <c r="CM700" s="15"/>
      <c r="CR700" s="22"/>
      <c r="CT700" s="15"/>
      <c r="CW700" s="22"/>
      <c r="DA700" s="15"/>
      <c r="DH700" s="15"/>
      <c r="DJ700" s="22"/>
      <c r="DO700" s="15"/>
      <c r="DV700" s="15"/>
      <c r="EC700" s="15"/>
      <c r="EJ700" s="15"/>
      <c r="EQ700" s="15"/>
      <c r="EX700" s="15"/>
      <c r="FE700" s="15"/>
      <c r="FL700" s="15"/>
      <c r="FS700" s="15"/>
      <c r="FZ700" s="15"/>
      <c r="GG700" s="15"/>
      <c r="GN700" s="15"/>
      <c r="GP700" s="22"/>
      <c r="GQ700" s="22"/>
      <c r="GR700" s="22"/>
      <c r="GS700" s="22"/>
      <c r="GT700" s="22"/>
      <c r="GU700" s="15"/>
      <c r="GV700" s="22"/>
      <c r="GW700" s="22"/>
      <c r="GX700" s="22"/>
      <c r="GY700" s="18"/>
      <c r="GZ700" s="18"/>
      <c r="HA700" s="18"/>
      <c r="HB700" s="18"/>
      <c r="HC700" s="18"/>
      <c r="HD700" s="18"/>
      <c r="HE700" s="18"/>
      <c r="HF700" s="18"/>
      <c r="HG700" s="18"/>
      <c r="HH700" s="18"/>
      <c r="HI700" s="18"/>
      <c r="HJ700" s="18"/>
      <c r="HK700" s="18"/>
      <c r="HL700" s="18"/>
      <c r="HM700" s="18"/>
      <c r="HN700" s="18"/>
      <c r="HO700" s="18"/>
      <c r="HP700" s="18"/>
      <c r="HQ700" s="18"/>
      <c r="HR700" s="18"/>
      <c r="HS700" s="18"/>
      <c r="HT700" s="18"/>
      <c r="HU700" s="18"/>
      <c r="HV700" s="18"/>
      <c r="HW700" s="18"/>
      <c r="HX700" s="18"/>
      <c r="HY700" s="18"/>
      <c r="HZ700" s="18"/>
      <c r="IA700" s="18"/>
      <c r="IB700" s="18"/>
      <c r="IC700" s="18"/>
      <c r="ID700" s="18"/>
      <c r="IE700" s="18"/>
      <c r="IF700" s="18"/>
      <c r="IG700" s="18"/>
      <c r="IH700" s="18"/>
      <c r="II700" s="18"/>
      <c r="IJ700" s="18"/>
      <c r="IK700" s="18"/>
      <c r="IL700" s="18"/>
      <c r="IM700" s="18"/>
      <c r="IN700" s="18"/>
      <c r="IO700" s="18"/>
      <c r="IP700" s="18"/>
      <c r="IQ700" s="18"/>
      <c r="IR700" s="18"/>
      <c r="IS700" s="18"/>
      <c r="IT700" s="18"/>
      <c r="IU700" s="18"/>
      <c r="IV700" s="18"/>
      <c r="IW700" s="18"/>
      <c r="IX700" s="18"/>
      <c r="IY700" s="18"/>
      <c r="IZ700" s="18"/>
      <c r="JA700" s="18"/>
      <c r="JB700" s="18"/>
      <c r="JC700" s="18"/>
      <c r="JD700" s="18"/>
      <c r="JE700" s="18"/>
      <c r="JF700" s="18"/>
    </row>
    <row r="701" spans="36:266" x14ac:dyDescent="0.3">
      <c r="AJ701" s="24"/>
      <c r="AK701" s="24"/>
      <c r="AL701" s="20"/>
      <c r="AM701" s="23"/>
      <c r="AN701" s="24"/>
      <c r="AO701" s="24"/>
      <c r="AW701" s="71"/>
      <c r="AX701" s="71"/>
      <c r="AY701" s="71"/>
      <c r="BB701" s="25"/>
      <c r="BC701" s="21"/>
      <c r="BG701" s="18"/>
      <c r="BN701" s="22"/>
      <c r="BO701" s="22"/>
      <c r="BP701" s="22"/>
      <c r="BQ701" s="22"/>
      <c r="BR701" s="15"/>
      <c r="CF701" s="15"/>
      <c r="CL701" s="22"/>
      <c r="CM701" s="15"/>
      <c r="CR701" s="22"/>
      <c r="CT701" s="15"/>
      <c r="CW701" s="22"/>
      <c r="DA701" s="15"/>
      <c r="DH701" s="15"/>
      <c r="DJ701" s="22"/>
      <c r="DO701" s="15"/>
      <c r="DV701" s="15"/>
      <c r="EC701" s="15"/>
      <c r="EJ701" s="15"/>
      <c r="EQ701" s="15"/>
      <c r="EX701" s="15"/>
      <c r="FE701" s="15"/>
      <c r="FL701" s="15"/>
      <c r="FS701" s="15"/>
      <c r="FZ701" s="15"/>
      <c r="GG701" s="15"/>
      <c r="GN701" s="15"/>
      <c r="GP701" s="22"/>
      <c r="GQ701" s="22"/>
      <c r="GR701" s="22"/>
      <c r="GS701" s="22"/>
      <c r="GT701" s="22"/>
      <c r="GU701" s="15"/>
      <c r="GV701" s="22"/>
      <c r="GW701" s="22"/>
      <c r="GX701" s="22"/>
      <c r="GY701" s="18"/>
      <c r="GZ701" s="18"/>
      <c r="HA701" s="18"/>
      <c r="HB701" s="18"/>
      <c r="HC701" s="18"/>
      <c r="HD701" s="18"/>
      <c r="HE701" s="18"/>
      <c r="HF701" s="18"/>
      <c r="HG701" s="18"/>
      <c r="HH701" s="18"/>
      <c r="HI701" s="18"/>
      <c r="HJ701" s="18"/>
      <c r="HK701" s="18"/>
      <c r="HL701" s="18"/>
      <c r="HM701" s="18"/>
      <c r="HN701" s="18"/>
      <c r="HO701" s="18"/>
      <c r="HP701" s="18"/>
      <c r="HQ701" s="18"/>
      <c r="HR701" s="18"/>
      <c r="HS701" s="18"/>
      <c r="HT701" s="18"/>
      <c r="HU701" s="18"/>
      <c r="HV701" s="18"/>
      <c r="HW701" s="18"/>
      <c r="HX701" s="18"/>
      <c r="HY701" s="18"/>
      <c r="HZ701" s="18"/>
      <c r="IA701" s="18"/>
      <c r="IB701" s="18"/>
      <c r="IC701" s="18"/>
      <c r="ID701" s="18"/>
      <c r="IE701" s="18"/>
      <c r="IF701" s="18"/>
      <c r="IG701" s="18"/>
      <c r="IH701" s="18"/>
      <c r="II701" s="18"/>
      <c r="IJ701" s="18"/>
      <c r="IK701" s="18"/>
      <c r="IL701" s="18"/>
      <c r="IM701" s="18"/>
      <c r="IN701" s="18"/>
      <c r="IO701" s="18"/>
      <c r="IP701" s="18"/>
      <c r="IQ701" s="18"/>
      <c r="IR701" s="18"/>
      <c r="IS701" s="18"/>
      <c r="IT701" s="18"/>
      <c r="IU701" s="18"/>
      <c r="IV701" s="18"/>
      <c r="IW701" s="18"/>
      <c r="IX701" s="18"/>
      <c r="IY701" s="18"/>
      <c r="IZ701" s="18"/>
      <c r="JA701" s="18"/>
      <c r="JB701" s="18"/>
      <c r="JC701" s="18"/>
      <c r="JD701" s="18"/>
      <c r="JE701" s="18"/>
      <c r="JF701" s="18"/>
    </row>
    <row r="702" spans="36:266" x14ac:dyDescent="0.3">
      <c r="AJ702" s="24"/>
      <c r="AK702" s="24"/>
      <c r="AL702" s="20"/>
      <c r="AM702" s="23"/>
      <c r="AN702" s="24"/>
      <c r="AO702" s="24"/>
      <c r="AW702" s="71"/>
      <c r="AX702" s="71"/>
      <c r="AY702" s="71"/>
      <c r="BB702" s="25"/>
      <c r="BC702" s="21"/>
      <c r="BG702" s="18"/>
      <c r="BN702" s="22"/>
      <c r="BO702" s="22"/>
      <c r="BP702" s="22"/>
      <c r="BQ702" s="22"/>
      <c r="BR702" s="15"/>
      <c r="CF702" s="15"/>
      <c r="CL702" s="22"/>
      <c r="CM702" s="15"/>
      <c r="CR702" s="22"/>
      <c r="CT702" s="15"/>
      <c r="CW702" s="22"/>
      <c r="DA702" s="15"/>
      <c r="DH702" s="15"/>
      <c r="DJ702" s="22"/>
      <c r="DO702" s="15"/>
      <c r="DV702" s="15"/>
      <c r="EC702" s="15"/>
      <c r="EJ702" s="15"/>
      <c r="EQ702" s="15"/>
      <c r="EX702" s="15"/>
      <c r="FE702" s="15"/>
      <c r="FL702" s="15"/>
      <c r="FS702" s="15"/>
      <c r="FZ702" s="15"/>
      <c r="GG702" s="15"/>
      <c r="GN702" s="15"/>
      <c r="GP702" s="22"/>
      <c r="GQ702" s="22"/>
      <c r="GR702" s="22"/>
      <c r="GS702" s="22"/>
      <c r="GT702" s="22"/>
      <c r="GU702" s="15"/>
      <c r="GV702" s="22"/>
      <c r="GW702" s="22"/>
      <c r="GX702" s="22"/>
      <c r="GY702" s="18"/>
      <c r="GZ702" s="18"/>
      <c r="HA702" s="18"/>
      <c r="HB702" s="18"/>
      <c r="HC702" s="18"/>
      <c r="HD702" s="18"/>
      <c r="HE702" s="18"/>
      <c r="HF702" s="18"/>
      <c r="HG702" s="18"/>
      <c r="HH702" s="18"/>
      <c r="HI702" s="18"/>
      <c r="HJ702" s="18"/>
      <c r="HK702" s="18"/>
      <c r="HL702" s="18"/>
      <c r="HM702" s="18"/>
      <c r="HN702" s="18"/>
      <c r="HO702" s="18"/>
      <c r="HP702" s="18"/>
      <c r="HQ702" s="18"/>
      <c r="HR702" s="18"/>
      <c r="HS702" s="18"/>
      <c r="HT702" s="18"/>
      <c r="HU702" s="18"/>
      <c r="HV702" s="18"/>
      <c r="HW702" s="18"/>
      <c r="HX702" s="18"/>
      <c r="HY702" s="18"/>
      <c r="HZ702" s="18"/>
      <c r="IA702" s="18"/>
      <c r="IB702" s="18"/>
      <c r="IC702" s="18"/>
      <c r="ID702" s="18"/>
      <c r="IE702" s="18"/>
      <c r="IF702" s="18"/>
      <c r="IG702" s="18"/>
      <c r="IH702" s="18"/>
      <c r="II702" s="18"/>
      <c r="IJ702" s="18"/>
      <c r="IK702" s="18"/>
      <c r="IL702" s="18"/>
      <c r="IM702" s="18"/>
      <c r="IN702" s="18"/>
      <c r="IO702" s="18"/>
      <c r="IP702" s="18"/>
      <c r="IQ702" s="18"/>
      <c r="IR702" s="18"/>
      <c r="IS702" s="18"/>
      <c r="IT702" s="18"/>
      <c r="IU702" s="18"/>
      <c r="IV702" s="18"/>
      <c r="IW702" s="18"/>
      <c r="IX702" s="18"/>
      <c r="IY702" s="18"/>
      <c r="IZ702" s="18"/>
      <c r="JA702" s="18"/>
      <c r="JB702" s="18"/>
      <c r="JC702" s="18"/>
      <c r="JD702" s="18"/>
      <c r="JE702" s="18"/>
      <c r="JF702" s="18"/>
    </row>
    <row r="703" spans="36:266" x14ac:dyDescent="0.3">
      <c r="AJ703" s="24"/>
      <c r="AK703" s="24"/>
      <c r="AL703" s="20"/>
      <c r="AM703" s="23"/>
      <c r="AN703" s="24"/>
      <c r="AO703" s="24"/>
      <c r="AW703" s="71"/>
      <c r="AX703" s="71"/>
      <c r="AY703" s="71"/>
      <c r="BB703" s="25"/>
      <c r="BC703" s="21"/>
      <c r="BG703" s="18"/>
      <c r="BN703" s="22"/>
      <c r="BO703" s="22"/>
      <c r="BP703" s="22"/>
      <c r="BQ703" s="22"/>
      <c r="BR703" s="15"/>
      <c r="CF703" s="15"/>
      <c r="CL703" s="22"/>
      <c r="CM703" s="15"/>
      <c r="CR703" s="22"/>
      <c r="CT703" s="15"/>
      <c r="CW703" s="22"/>
      <c r="DA703" s="15"/>
      <c r="DH703" s="15"/>
      <c r="DJ703" s="22"/>
      <c r="DO703" s="15"/>
      <c r="DV703" s="15"/>
      <c r="EC703" s="15"/>
      <c r="EJ703" s="15"/>
      <c r="EQ703" s="15"/>
      <c r="EX703" s="15"/>
      <c r="FE703" s="15"/>
      <c r="FL703" s="15"/>
      <c r="FS703" s="15"/>
      <c r="FZ703" s="15"/>
      <c r="GG703" s="15"/>
      <c r="GN703" s="15"/>
      <c r="GP703" s="22"/>
      <c r="GQ703" s="22"/>
      <c r="GR703" s="22"/>
      <c r="GS703" s="22"/>
      <c r="GT703" s="22"/>
      <c r="GU703" s="15"/>
      <c r="GV703" s="22"/>
      <c r="GW703" s="22"/>
      <c r="GX703" s="22"/>
      <c r="GY703" s="18"/>
      <c r="GZ703" s="18"/>
      <c r="HA703" s="18"/>
      <c r="HB703" s="18"/>
      <c r="HC703" s="18"/>
      <c r="HD703" s="18"/>
      <c r="HE703" s="18"/>
      <c r="HF703" s="18"/>
      <c r="HG703" s="18"/>
      <c r="HH703" s="18"/>
      <c r="HI703" s="18"/>
      <c r="HJ703" s="18"/>
      <c r="HK703" s="18"/>
      <c r="HL703" s="18"/>
      <c r="HM703" s="18"/>
      <c r="HN703" s="18"/>
      <c r="HO703" s="18"/>
      <c r="HP703" s="18"/>
      <c r="HQ703" s="18"/>
      <c r="HR703" s="18"/>
      <c r="HS703" s="18"/>
      <c r="HT703" s="18"/>
      <c r="HU703" s="18"/>
      <c r="HV703" s="18"/>
      <c r="HW703" s="18"/>
      <c r="HX703" s="18"/>
      <c r="HY703" s="18"/>
      <c r="HZ703" s="18"/>
      <c r="IA703" s="18"/>
      <c r="IB703" s="18"/>
      <c r="IC703" s="18"/>
      <c r="ID703" s="18"/>
      <c r="IE703" s="18"/>
      <c r="IF703" s="18"/>
      <c r="IG703" s="18"/>
      <c r="IH703" s="18"/>
      <c r="II703" s="18"/>
      <c r="IJ703" s="18"/>
      <c r="IK703" s="18"/>
      <c r="IL703" s="18"/>
      <c r="IM703" s="18"/>
      <c r="IN703" s="18"/>
      <c r="IO703" s="18"/>
      <c r="IP703" s="18"/>
      <c r="IQ703" s="18"/>
      <c r="IR703" s="18"/>
      <c r="IS703" s="18"/>
      <c r="IT703" s="18"/>
      <c r="IU703" s="18"/>
      <c r="IV703" s="18"/>
      <c r="IW703" s="18"/>
      <c r="IX703" s="18"/>
      <c r="IY703" s="18"/>
      <c r="IZ703" s="18"/>
      <c r="JA703" s="18"/>
      <c r="JB703" s="18"/>
      <c r="JC703" s="18"/>
      <c r="JD703" s="18"/>
      <c r="JE703" s="18"/>
      <c r="JF703" s="18"/>
    </row>
    <row r="704" spans="36:266" x14ac:dyDescent="0.3">
      <c r="AJ704" s="24"/>
      <c r="AK704" s="24"/>
      <c r="AL704" s="20"/>
      <c r="AM704" s="23"/>
      <c r="AN704" s="24"/>
      <c r="AO704" s="24"/>
      <c r="AW704" s="71"/>
      <c r="AX704" s="71"/>
      <c r="AY704" s="71"/>
      <c r="BB704" s="25"/>
      <c r="BC704" s="21"/>
      <c r="BG704" s="18"/>
      <c r="BN704" s="22"/>
      <c r="BO704" s="22"/>
      <c r="BP704" s="22"/>
      <c r="BQ704" s="22"/>
      <c r="BR704" s="15"/>
      <c r="CF704" s="15"/>
      <c r="CL704" s="22"/>
      <c r="CM704" s="15"/>
      <c r="CR704" s="22"/>
      <c r="CT704" s="15"/>
      <c r="CW704" s="22"/>
      <c r="DA704" s="15"/>
      <c r="DH704" s="15"/>
      <c r="DJ704" s="22"/>
      <c r="DO704" s="15"/>
      <c r="DV704" s="15"/>
      <c r="EC704" s="15"/>
      <c r="EJ704" s="15"/>
      <c r="EQ704" s="15"/>
      <c r="EX704" s="15"/>
      <c r="FE704" s="15"/>
      <c r="FL704" s="15"/>
      <c r="FS704" s="15"/>
      <c r="FZ704" s="15"/>
      <c r="GG704" s="15"/>
      <c r="GN704" s="15"/>
      <c r="GP704" s="22"/>
      <c r="GQ704" s="22"/>
      <c r="GR704" s="22"/>
      <c r="GS704" s="22"/>
      <c r="GT704" s="22"/>
      <c r="GU704" s="15"/>
      <c r="GV704" s="22"/>
      <c r="GW704" s="22"/>
      <c r="GX704" s="22"/>
      <c r="GY704" s="18"/>
      <c r="GZ704" s="18"/>
      <c r="HA704" s="18"/>
      <c r="HB704" s="18"/>
      <c r="HC704" s="18"/>
      <c r="HD704" s="18"/>
      <c r="HE704" s="18"/>
      <c r="HF704" s="18"/>
      <c r="HG704" s="18"/>
      <c r="HH704" s="18"/>
      <c r="HI704" s="18"/>
      <c r="HJ704" s="18"/>
      <c r="HK704" s="18"/>
      <c r="HL704" s="18"/>
      <c r="HM704" s="18"/>
      <c r="HN704" s="18"/>
      <c r="HO704" s="18"/>
      <c r="HP704" s="18"/>
      <c r="HQ704" s="18"/>
      <c r="HR704" s="18"/>
      <c r="HS704" s="18"/>
      <c r="HT704" s="18"/>
      <c r="HU704" s="18"/>
      <c r="HV704" s="18"/>
      <c r="HW704" s="18"/>
      <c r="HX704" s="18"/>
      <c r="HY704" s="18"/>
      <c r="HZ704" s="18"/>
      <c r="IA704" s="18"/>
      <c r="IB704" s="18"/>
      <c r="IC704" s="18"/>
      <c r="ID704" s="18"/>
      <c r="IE704" s="18"/>
      <c r="IF704" s="18"/>
      <c r="IG704" s="18"/>
      <c r="IH704" s="18"/>
      <c r="II704" s="18"/>
      <c r="IJ704" s="18"/>
      <c r="IK704" s="18"/>
      <c r="IL704" s="18"/>
      <c r="IM704" s="18"/>
      <c r="IN704" s="18"/>
      <c r="IO704" s="18"/>
      <c r="IP704" s="18"/>
      <c r="IQ704" s="18"/>
      <c r="IR704" s="18"/>
      <c r="IS704" s="18"/>
      <c r="IT704" s="18"/>
      <c r="IU704" s="18"/>
      <c r="IV704" s="18"/>
      <c r="IW704" s="18"/>
      <c r="IX704" s="18"/>
      <c r="IY704" s="18"/>
      <c r="IZ704" s="18"/>
      <c r="JA704" s="18"/>
      <c r="JB704" s="18"/>
      <c r="JC704" s="18"/>
      <c r="JD704" s="18"/>
      <c r="JE704" s="18"/>
      <c r="JF704" s="18"/>
    </row>
    <row r="705" spans="36:266" x14ac:dyDescent="0.3">
      <c r="AJ705" s="24"/>
      <c r="AK705" s="24"/>
      <c r="AL705" s="20"/>
      <c r="AM705" s="23"/>
      <c r="AN705" s="24"/>
      <c r="AO705" s="24"/>
      <c r="AW705" s="71"/>
      <c r="AX705" s="71"/>
      <c r="AY705" s="71"/>
      <c r="BB705" s="25"/>
      <c r="BC705" s="21"/>
      <c r="BG705" s="18"/>
      <c r="BN705" s="22"/>
      <c r="BO705" s="22"/>
      <c r="BP705" s="22"/>
      <c r="BQ705" s="22"/>
      <c r="BR705" s="15"/>
      <c r="CF705" s="15"/>
      <c r="CL705" s="22"/>
      <c r="CM705" s="15"/>
      <c r="CR705" s="22"/>
      <c r="CT705" s="15"/>
      <c r="CW705" s="22"/>
      <c r="DA705" s="15"/>
      <c r="DH705" s="15"/>
      <c r="DJ705" s="22"/>
      <c r="DO705" s="15"/>
      <c r="DV705" s="15"/>
      <c r="EC705" s="15"/>
      <c r="EJ705" s="15"/>
      <c r="EQ705" s="15"/>
      <c r="EX705" s="15"/>
      <c r="FE705" s="15"/>
      <c r="FL705" s="15"/>
      <c r="FS705" s="15"/>
      <c r="FZ705" s="15"/>
      <c r="GG705" s="15"/>
      <c r="GN705" s="15"/>
      <c r="GP705" s="22"/>
      <c r="GQ705" s="22"/>
      <c r="GR705" s="22"/>
      <c r="GS705" s="22"/>
      <c r="GT705" s="22"/>
      <c r="GU705" s="15"/>
      <c r="GV705" s="22"/>
      <c r="GW705" s="22"/>
      <c r="GX705" s="22"/>
      <c r="GY705" s="18"/>
      <c r="GZ705" s="18"/>
      <c r="HA705" s="18"/>
      <c r="HB705" s="18"/>
      <c r="HC705" s="18"/>
      <c r="HD705" s="18"/>
      <c r="HE705" s="18"/>
      <c r="HF705" s="18"/>
      <c r="HG705" s="18"/>
      <c r="HH705" s="18"/>
      <c r="HI705" s="18"/>
      <c r="HJ705" s="18"/>
      <c r="HK705" s="18"/>
      <c r="HL705" s="18"/>
      <c r="HM705" s="18"/>
      <c r="HN705" s="18"/>
      <c r="HO705" s="18"/>
      <c r="HP705" s="18"/>
      <c r="HQ705" s="18"/>
      <c r="HR705" s="18"/>
      <c r="HS705" s="18"/>
      <c r="HT705" s="18"/>
      <c r="HU705" s="18"/>
      <c r="HV705" s="18"/>
      <c r="HW705" s="18"/>
      <c r="HX705" s="18"/>
      <c r="HY705" s="18"/>
      <c r="HZ705" s="18"/>
      <c r="IA705" s="18"/>
      <c r="IB705" s="18"/>
      <c r="IC705" s="18"/>
      <c r="ID705" s="18"/>
      <c r="IE705" s="18"/>
      <c r="IF705" s="18"/>
      <c r="IG705" s="18"/>
      <c r="IH705" s="18"/>
      <c r="II705" s="18"/>
      <c r="IJ705" s="18"/>
      <c r="IK705" s="18"/>
      <c r="IL705" s="18"/>
      <c r="IM705" s="18"/>
      <c r="IN705" s="18"/>
      <c r="IO705" s="18"/>
      <c r="IP705" s="18"/>
      <c r="IQ705" s="18"/>
      <c r="IR705" s="18"/>
      <c r="IS705" s="18"/>
      <c r="IT705" s="18"/>
      <c r="IU705" s="18"/>
      <c r="IV705" s="18"/>
      <c r="IW705" s="18"/>
      <c r="IX705" s="18"/>
      <c r="IY705" s="18"/>
      <c r="IZ705" s="18"/>
      <c r="JA705" s="18"/>
      <c r="JB705" s="18"/>
      <c r="JC705" s="18"/>
      <c r="JD705" s="18"/>
      <c r="JE705" s="18"/>
      <c r="JF705" s="18"/>
    </row>
    <row r="706" spans="36:266" x14ac:dyDescent="0.3">
      <c r="AJ706" s="24"/>
      <c r="AK706" s="24"/>
      <c r="AL706" s="20"/>
      <c r="AM706" s="23"/>
      <c r="AN706" s="18"/>
      <c r="AO706" s="24"/>
      <c r="AW706" s="71"/>
      <c r="AX706" s="71"/>
      <c r="AY706" s="71"/>
      <c r="BB706" s="25"/>
      <c r="BC706" s="21"/>
      <c r="BG706" s="18"/>
      <c r="BN706" s="22"/>
      <c r="BO706" s="22"/>
      <c r="BP706" s="22"/>
      <c r="BQ706" s="22"/>
      <c r="BR706" s="15"/>
      <c r="CF706" s="15"/>
      <c r="CL706" s="22"/>
      <c r="CM706" s="15"/>
      <c r="CR706" s="22"/>
      <c r="CT706" s="15"/>
      <c r="CW706" s="22"/>
      <c r="DA706" s="15"/>
      <c r="DH706" s="15"/>
      <c r="DJ706" s="22"/>
      <c r="DO706" s="15"/>
      <c r="DV706" s="15"/>
      <c r="EC706" s="15"/>
      <c r="EJ706" s="15"/>
      <c r="EQ706" s="15"/>
      <c r="EX706" s="15"/>
      <c r="FE706" s="15"/>
      <c r="FL706" s="15"/>
      <c r="FS706" s="15"/>
      <c r="FZ706" s="15"/>
      <c r="GG706" s="15"/>
      <c r="GN706" s="15"/>
      <c r="GP706" s="22"/>
      <c r="GQ706" s="22"/>
      <c r="GR706" s="22"/>
      <c r="GS706" s="22"/>
      <c r="GT706" s="22"/>
      <c r="GU706" s="15"/>
      <c r="GV706" s="22"/>
      <c r="GW706" s="22"/>
      <c r="GX706" s="22"/>
      <c r="GY706" s="18"/>
      <c r="GZ706" s="18"/>
      <c r="HA706" s="18"/>
      <c r="HB706" s="18"/>
      <c r="HC706" s="18"/>
      <c r="HD706" s="18"/>
      <c r="HE706" s="18"/>
      <c r="HF706" s="18"/>
      <c r="HG706" s="18"/>
      <c r="HH706" s="18"/>
      <c r="HI706" s="18"/>
      <c r="HJ706" s="18"/>
      <c r="HK706" s="18"/>
      <c r="HL706" s="18"/>
      <c r="HM706" s="18"/>
      <c r="HN706" s="18"/>
      <c r="HO706" s="18"/>
      <c r="HP706" s="18"/>
      <c r="HQ706" s="18"/>
      <c r="HR706" s="18"/>
      <c r="HS706" s="18"/>
      <c r="HT706" s="18"/>
      <c r="HU706" s="18"/>
      <c r="HV706" s="18"/>
      <c r="HW706" s="18"/>
      <c r="HX706" s="18"/>
      <c r="HY706" s="18"/>
      <c r="HZ706" s="18"/>
      <c r="IA706" s="18"/>
      <c r="IB706" s="18"/>
      <c r="IC706" s="18"/>
      <c r="ID706" s="18"/>
      <c r="IE706" s="18"/>
      <c r="IF706" s="18"/>
      <c r="IG706" s="18"/>
      <c r="IH706" s="18"/>
      <c r="II706" s="18"/>
      <c r="IJ706" s="18"/>
      <c r="IK706" s="18"/>
      <c r="IL706" s="18"/>
      <c r="IM706" s="18"/>
      <c r="IN706" s="18"/>
      <c r="IO706" s="18"/>
      <c r="IP706" s="18"/>
      <c r="IQ706" s="18"/>
      <c r="IR706" s="18"/>
      <c r="IS706" s="18"/>
      <c r="IT706" s="18"/>
      <c r="IU706" s="18"/>
      <c r="IV706" s="18"/>
      <c r="IW706" s="18"/>
      <c r="IX706" s="18"/>
      <c r="IY706" s="18"/>
      <c r="IZ706" s="18"/>
      <c r="JA706" s="18"/>
      <c r="JB706" s="18"/>
      <c r="JC706" s="18"/>
      <c r="JD706" s="18"/>
      <c r="JE706" s="18"/>
      <c r="JF706" s="18"/>
    </row>
    <row r="707" spans="36:266" x14ac:dyDescent="0.3">
      <c r="AJ707" s="24"/>
      <c r="AK707" s="24"/>
      <c r="AL707" s="20"/>
      <c r="AM707" s="23"/>
      <c r="AN707" s="18"/>
      <c r="AO707" s="24"/>
      <c r="AW707" s="71"/>
      <c r="AX707" s="71"/>
      <c r="AY707" s="71"/>
      <c r="BB707" s="25"/>
      <c r="BC707" s="21"/>
      <c r="BG707" s="18"/>
      <c r="BN707" s="22"/>
      <c r="BO707" s="22"/>
      <c r="BP707" s="22"/>
      <c r="BQ707" s="22"/>
      <c r="BR707" s="15"/>
      <c r="CF707" s="15"/>
      <c r="CL707" s="22"/>
      <c r="CM707" s="15"/>
      <c r="CR707" s="22"/>
      <c r="CT707" s="15"/>
      <c r="CW707" s="22"/>
      <c r="DA707" s="15"/>
      <c r="DH707" s="15"/>
      <c r="DJ707" s="22"/>
      <c r="DO707" s="15"/>
      <c r="DV707" s="15"/>
      <c r="EC707" s="15"/>
      <c r="EJ707" s="15"/>
      <c r="EQ707" s="15"/>
      <c r="EX707" s="15"/>
      <c r="FE707" s="15"/>
      <c r="FL707" s="15"/>
      <c r="FS707" s="15"/>
      <c r="FZ707" s="15"/>
      <c r="GG707" s="15"/>
      <c r="GN707" s="15"/>
      <c r="GP707" s="22"/>
      <c r="GQ707" s="22"/>
      <c r="GR707" s="22"/>
      <c r="GS707" s="22"/>
      <c r="GT707" s="22"/>
      <c r="GU707" s="15"/>
      <c r="GV707" s="22"/>
      <c r="GW707" s="22"/>
      <c r="GX707" s="22"/>
      <c r="GY707" s="18"/>
      <c r="GZ707" s="18"/>
      <c r="HA707" s="18"/>
      <c r="HB707" s="18"/>
      <c r="HC707" s="18"/>
      <c r="HD707" s="18"/>
      <c r="HE707" s="18"/>
      <c r="HF707" s="18"/>
      <c r="HG707" s="18"/>
      <c r="HH707" s="18"/>
      <c r="HI707" s="18"/>
      <c r="HJ707" s="18"/>
      <c r="HK707" s="18"/>
      <c r="HL707" s="18"/>
      <c r="HM707" s="18"/>
      <c r="HN707" s="18"/>
      <c r="HO707" s="18"/>
      <c r="HP707" s="18"/>
      <c r="HQ707" s="18"/>
      <c r="HR707" s="18"/>
      <c r="HS707" s="18"/>
      <c r="HT707" s="18"/>
      <c r="HU707" s="18"/>
      <c r="HV707" s="18"/>
      <c r="HW707" s="18"/>
      <c r="HX707" s="18"/>
      <c r="HY707" s="18"/>
      <c r="HZ707" s="18"/>
      <c r="IA707" s="18"/>
      <c r="IB707" s="18"/>
      <c r="IC707" s="18"/>
      <c r="ID707" s="18"/>
      <c r="IE707" s="18"/>
      <c r="IF707" s="18"/>
      <c r="IG707" s="18"/>
      <c r="IH707" s="18"/>
      <c r="II707" s="18"/>
      <c r="IJ707" s="18"/>
      <c r="IK707" s="18"/>
      <c r="IL707" s="18"/>
      <c r="IM707" s="18"/>
      <c r="IN707" s="18"/>
      <c r="IO707" s="18"/>
      <c r="IP707" s="18"/>
      <c r="IQ707" s="18"/>
      <c r="IR707" s="18"/>
      <c r="IS707" s="18"/>
      <c r="IT707" s="18"/>
      <c r="IU707" s="18"/>
      <c r="IV707" s="18"/>
      <c r="IW707" s="18"/>
      <c r="IX707" s="18"/>
      <c r="IY707" s="18"/>
      <c r="IZ707" s="18"/>
      <c r="JA707" s="18"/>
      <c r="JB707" s="18"/>
      <c r="JC707" s="18"/>
      <c r="JD707" s="18"/>
      <c r="JE707" s="18"/>
      <c r="JF707" s="18"/>
    </row>
    <row r="708" spans="36:266" x14ac:dyDescent="0.3">
      <c r="AJ708" s="24"/>
      <c r="AK708" s="24"/>
      <c r="AL708" s="20"/>
      <c r="AM708" s="23"/>
      <c r="AN708" s="18"/>
      <c r="AO708" s="24"/>
      <c r="AW708" s="71"/>
      <c r="AX708" s="71"/>
      <c r="AY708" s="71"/>
      <c r="BB708" s="25"/>
      <c r="BC708" s="21"/>
      <c r="BG708" s="18"/>
      <c r="BN708" s="22"/>
      <c r="BO708" s="22"/>
      <c r="BP708" s="22"/>
      <c r="BQ708" s="22"/>
      <c r="BR708" s="15"/>
      <c r="CF708" s="15"/>
      <c r="CL708" s="22"/>
      <c r="CM708" s="15"/>
      <c r="CR708" s="22"/>
      <c r="CT708" s="15"/>
      <c r="CW708" s="22"/>
      <c r="DA708" s="15"/>
      <c r="DH708" s="15"/>
      <c r="DJ708" s="22"/>
      <c r="DO708" s="15"/>
      <c r="DV708" s="15"/>
      <c r="EC708" s="15"/>
      <c r="EJ708" s="15"/>
      <c r="EQ708" s="15"/>
      <c r="EX708" s="15"/>
      <c r="FE708" s="15"/>
      <c r="FL708" s="15"/>
      <c r="FS708" s="15"/>
      <c r="FZ708" s="15"/>
      <c r="GG708" s="15"/>
      <c r="GN708" s="15"/>
      <c r="GP708" s="22"/>
      <c r="GQ708" s="22"/>
      <c r="GR708" s="22"/>
      <c r="GS708" s="22"/>
      <c r="GT708" s="22"/>
      <c r="GU708" s="15"/>
      <c r="GV708" s="22"/>
      <c r="GW708" s="22"/>
      <c r="GX708" s="22"/>
      <c r="GY708" s="18"/>
      <c r="GZ708" s="18"/>
      <c r="HA708" s="18"/>
      <c r="HB708" s="18"/>
      <c r="HC708" s="18"/>
      <c r="HD708" s="18"/>
      <c r="HE708" s="18"/>
      <c r="HF708" s="18"/>
      <c r="HG708" s="18"/>
      <c r="HH708" s="18"/>
      <c r="HI708" s="18"/>
      <c r="HJ708" s="18"/>
      <c r="HK708" s="18"/>
      <c r="HL708" s="18"/>
      <c r="HM708" s="18"/>
      <c r="HN708" s="18"/>
      <c r="HO708" s="18"/>
      <c r="HP708" s="18"/>
      <c r="HQ708" s="18"/>
      <c r="HR708" s="18"/>
      <c r="HS708" s="18"/>
      <c r="HT708" s="18"/>
      <c r="HU708" s="18"/>
      <c r="HV708" s="18"/>
      <c r="HW708" s="18"/>
      <c r="HX708" s="18"/>
      <c r="HY708" s="18"/>
      <c r="HZ708" s="18"/>
      <c r="IA708" s="18"/>
      <c r="IB708" s="18"/>
      <c r="IC708" s="18"/>
      <c r="ID708" s="18"/>
      <c r="IE708" s="18"/>
      <c r="IF708" s="18"/>
      <c r="IG708" s="18"/>
      <c r="IH708" s="18"/>
      <c r="II708" s="18"/>
      <c r="IJ708" s="18"/>
      <c r="IK708" s="18"/>
      <c r="IL708" s="18"/>
      <c r="IM708" s="18"/>
      <c r="IN708" s="18"/>
      <c r="IO708" s="18"/>
      <c r="IP708" s="18"/>
      <c r="IQ708" s="18"/>
      <c r="IR708" s="18"/>
      <c r="IS708" s="18"/>
      <c r="IT708" s="18"/>
      <c r="IU708" s="18"/>
      <c r="IV708" s="18"/>
      <c r="IW708" s="18"/>
      <c r="IX708" s="18"/>
      <c r="IY708" s="18"/>
      <c r="IZ708" s="18"/>
      <c r="JA708" s="18"/>
      <c r="JB708" s="18"/>
      <c r="JC708" s="18"/>
      <c r="JD708" s="18"/>
      <c r="JE708" s="18"/>
      <c r="JF708" s="18"/>
    </row>
    <row r="709" spans="36:266" x14ac:dyDescent="0.3">
      <c r="AJ709" s="24"/>
      <c r="AK709" s="24"/>
      <c r="AL709" s="20"/>
      <c r="AM709" s="23"/>
      <c r="AN709" s="24"/>
      <c r="AO709" s="24"/>
      <c r="BB709" s="25"/>
      <c r="BC709" s="21"/>
      <c r="BG709" s="18"/>
      <c r="BN709" s="22"/>
      <c r="BO709" s="22"/>
      <c r="BP709" s="22"/>
      <c r="BQ709" s="22"/>
      <c r="BR709" s="15"/>
      <c r="CF709" s="15"/>
      <c r="CL709" s="22"/>
      <c r="CM709" s="15"/>
      <c r="CR709" s="22"/>
      <c r="CT709" s="15"/>
      <c r="CW709" s="22"/>
      <c r="DA709" s="15"/>
      <c r="DH709" s="15"/>
      <c r="DJ709" s="22"/>
      <c r="DO709" s="15"/>
      <c r="DV709" s="15"/>
      <c r="EC709" s="15"/>
      <c r="EJ709" s="15"/>
      <c r="EQ709" s="15"/>
      <c r="EX709" s="15"/>
      <c r="FE709" s="15"/>
      <c r="FL709" s="15"/>
      <c r="FS709" s="15"/>
      <c r="FZ709" s="15"/>
      <c r="GG709" s="15"/>
      <c r="GN709" s="15"/>
      <c r="GP709" s="22"/>
      <c r="GQ709" s="22"/>
      <c r="GR709" s="22"/>
      <c r="GS709" s="22"/>
      <c r="GT709" s="22"/>
      <c r="GU709" s="15"/>
      <c r="GV709" s="22"/>
      <c r="GW709" s="22"/>
      <c r="GX709" s="22"/>
      <c r="GY709" s="18"/>
      <c r="GZ709" s="18"/>
      <c r="HA709" s="18"/>
      <c r="HB709" s="18"/>
      <c r="HC709" s="18"/>
      <c r="HD709" s="18"/>
      <c r="HE709" s="18"/>
      <c r="HF709" s="18"/>
      <c r="HG709" s="18"/>
      <c r="HH709" s="18"/>
      <c r="HI709" s="18"/>
      <c r="HJ709" s="18"/>
      <c r="HK709" s="18"/>
      <c r="HL709" s="18"/>
      <c r="HM709" s="18"/>
      <c r="HN709" s="18"/>
      <c r="HO709" s="18"/>
      <c r="HP709" s="18"/>
      <c r="HQ709" s="18"/>
      <c r="HR709" s="18"/>
      <c r="HS709" s="18"/>
      <c r="HT709" s="18"/>
      <c r="HU709" s="18"/>
      <c r="HV709" s="18"/>
      <c r="HW709" s="18"/>
      <c r="HX709" s="18"/>
      <c r="HY709" s="18"/>
      <c r="HZ709" s="18"/>
      <c r="IA709" s="18"/>
      <c r="IB709" s="18"/>
      <c r="IC709" s="18"/>
      <c r="ID709" s="18"/>
      <c r="IE709" s="18"/>
      <c r="IF709" s="18"/>
      <c r="IG709" s="18"/>
      <c r="IH709" s="18"/>
      <c r="II709" s="18"/>
      <c r="IJ709" s="18"/>
      <c r="IK709" s="18"/>
      <c r="IL709" s="18"/>
      <c r="IM709" s="18"/>
      <c r="IN709" s="18"/>
      <c r="IO709" s="18"/>
      <c r="IP709" s="18"/>
      <c r="IQ709" s="18"/>
      <c r="IR709" s="18"/>
      <c r="IS709" s="18"/>
      <c r="IT709" s="18"/>
      <c r="IU709" s="18"/>
      <c r="IV709" s="18"/>
      <c r="IW709" s="18"/>
      <c r="IX709" s="18"/>
      <c r="IY709" s="18"/>
      <c r="IZ709" s="18"/>
      <c r="JA709" s="18"/>
      <c r="JB709" s="18"/>
      <c r="JC709" s="18"/>
      <c r="JD709" s="18"/>
      <c r="JE709" s="18"/>
      <c r="JF709" s="18"/>
    </row>
    <row r="710" spans="36:266" x14ac:dyDescent="0.3">
      <c r="AJ710" s="24"/>
      <c r="AK710" s="24"/>
      <c r="AL710" s="20"/>
      <c r="AM710" s="23"/>
      <c r="AN710" s="24"/>
      <c r="AO710" s="24"/>
      <c r="BB710" s="25"/>
      <c r="BC710" s="21"/>
      <c r="BG710" s="18"/>
      <c r="BN710" s="22"/>
      <c r="BO710" s="22"/>
      <c r="BP710" s="22"/>
      <c r="BQ710" s="22"/>
      <c r="BR710" s="15"/>
      <c r="CF710" s="15"/>
      <c r="CL710" s="22"/>
      <c r="CM710" s="15"/>
      <c r="CR710" s="22"/>
      <c r="CT710" s="15"/>
      <c r="CW710" s="22"/>
      <c r="DA710" s="15"/>
      <c r="DH710" s="15"/>
      <c r="DJ710" s="22"/>
      <c r="DO710" s="15"/>
      <c r="DV710" s="15"/>
      <c r="EC710" s="15"/>
      <c r="EJ710" s="15"/>
      <c r="EQ710" s="15"/>
      <c r="EX710" s="15"/>
      <c r="FE710" s="15"/>
      <c r="FL710" s="15"/>
      <c r="FS710" s="15"/>
      <c r="FZ710" s="15"/>
      <c r="GG710" s="15"/>
      <c r="GN710" s="15"/>
      <c r="GP710" s="22"/>
      <c r="GQ710" s="22"/>
      <c r="GR710" s="22"/>
      <c r="GS710" s="22"/>
      <c r="GT710" s="22"/>
      <c r="GU710" s="15"/>
      <c r="GV710" s="22"/>
      <c r="GW710" s="22"/>
      <c r="GX710" s="22"/>
      <c r="GY710" s="18"/>
      <c r="GZ710" s="18"/>
      <c r="HA710" s="18"/>
      <c r="HB710" s="18"/>
      <c r="HC710" s="18"/>
      <c r="HD710" s="18"/>
      <c r="HE710" s="18"/>
      <c r="HF710" s="18"/>
      <c r="HG710" s="18"/>
      <c r="HH710" s="18"/>
      <c r="HI710" s="18"/>
      <c r="HJ710" s="18"/>
      <c r="HK710" s="18"/>
      <c r="HL710" s="18"/>
      <c r="HM710" s="18"/>
      <c r="HN710" s="18"/>
      <c r="HO710" s="18"/>
      <c r="HP710" s="18"/>
      <c r="HQ710" s="18"/>
      <c r="HR710" s="18"/>
      <c r="HS710" s="18"/>
      <c r="HT710" s="18"/>
      <c r="HU710" s="18"/>
      <c r="HV710" s="18"/>
      <c r="HW710" s="18"/>
      <c r="HX710" s="18"/>
      <c r="HY710" s="18"/>
      <c r="HZ710" s="18"/>
      <c r="IA710" s="18"/>
      <c r="IB710" s="18"/>
      <c r="IC710" s="18"/>
      <c r="ID710" s="18"/>
      <c r="IE710" s="18"/>
      <c r="IF710" s="18"/>
      <c r="IG710" s="18"/>
      <c r="IH710" s="18"/>
      <c r="II710" s="18"/>
      <c r="IJ710" s="18"/>
      <c r="IK710" s="18"/>
      <c r="IL710" s="18"/>
      <c r="IM710" s="18"/>
      <c r="IN710" s="18"/>
      <c r="IO710" s="18"/>
      <c r="IP710" s="18"/>
      <c r="IQ710" s="18"/>
      <c r="IR710" s="18"/>
      <c r="IS710" s="18"/>
      <c r="IT710" s="18"/>
      <c r="IU710" s="18"/>
      <c r="IV710" s="18"/>
      <c r="IW710" s="18"/>
      <c r="IX710" s="18"/>
      <c r="IY710" s="18"/>
      <c r="IZ710" s="18"/>
      <c r="JA710" s="18"/>
      <c r="JB710" s="18"/>
      <c r="JC710" s="18"/>
      <c r="JD710" s="18"/>
      <c r="JE710" s="18"/>
      <c r="JF710" s="18"/>
    </row>
    <row r="711" spans="36:266" x14ac:dyDescent="0.3">
      <c r="AJ711" s="24"/>
      <c r="AK711" s="24"/>
      <c r="AL711" s="20"/>
      <c r="AM711" s="23"/>
      <c r="AN711" s="24"/>
      <c r="AO711" s="24"/>
      <c r="BB711" s="25"/>
      <c r="BC711" s="21"/>
      <c r="BG711" s="18"/>
      <c r="BN711" s="22"/>
      <c r="BO711" s="22"/>
      <c r="BP711" s="22"/>
      <c r="BQ711" s="22"/>
      <c r="BR711" s="15"/>
      <c r="CF711" s="15"/>
      <c r="CL711" s="22"/>
      <c r="CM711" s="15"/>
      <c r="CR711" s="22"/>
      <c r="CT711" s="15"/>
      <c r="CW711" s="22"/>
      <c r="DA711" s="15"/>
      <c r="DH711" s="15"/>
      <c r="DJ711" s="22"/>
      <c r="DO711" s="15"/>
      <c r="DV711" s="15"/>
      <c r="EC711" s="15"/>
      <c r="EJ711" s="15"/>
      <c r="EQ711" s="15"/>
      <c r="EX711" s="15"/>
      <c r="FE711" s="15"/>
      <c r="FL711" s="15"/>
      <c r="FS711" s="15"/>
      <c r="FZ711" s="15"/>
      <c r="GG711" s="15"/>
      <c r="GN711" s="15"/>
      <c r="GP711" s="22"/>
      <c r="GQ711" s="22"/>
      <c r="GR711" s="22"/>
      <c r="GS711" s="22"/>
      <c r="GT711" s="22"/>
      <c r="GU711" s="15"/>
      <c r="GV711" s="22"/>
      <c r="GW711" s="22"/>
      <c r="GX711" s="22"/>
      <c r="GY711" s="18"/>
      <c r="GZ711" s="18"/>
      <c r="HA711" s="18"/>
      <c r="HB711" s="18"/>
      <c r="HC711" s="18"/>
      <c r="HD711" s="18"/>
      <c r="HE711" s="18"/>
      <c r="HF711" s="18"/>
      <c r="HG711" s="18"/>
      <c r="HH711" s="18"/>
      <c r="HI711" s="18"/>
      <c r="HJ711" s="18"/>
      <c r="HK711" s="18"/>
      <c r="HL711" s="18"/>
      <c r="HM711" s="18"/>
      <c r="HN711" s="18"/>
      <c r="HO711" s="18"/>
      <c r="HP711" s="18"/>
      <c r="HQ711" s="18"/>
      <c r="HR711" s="18"/>
      <c r="HS711" s="18"/>
      <c r="HT711" s="18"/>
      <c r="HU711" s="18"/>
      <c r="HV711" s="18"/>
      <c r="HW711" s="18"/>
      <c r="HX711" s="18"/>
      <c r="HY711" s="18"/>
      <c r="HZ711" s="18"/>
      <c r="IA711" s="18"/>
      <c r="IB711" s="18"/>
      <c r="IC711" s="18"/>
      <c r="ID711" s="18"/>
      <c r="IE711" s="18"/>
      <c r="IF711" s="18"/>
      <c r="IG711" s="18"/>
      <c r="IH711" s="18"/>
      <c r="II711" s="18"/>
      <c r="IJ711" s="18"/>
      <c r="IK711" s="18"/>
      <c r="IL711" s="18"/>
      <c r="IM711" s="18"/>
      <c r="IN711" s="18"/>
      <c r="IO711" s="18"/>
      <c r="IP711" s="18"/>
      <c r="IQ711" s="18"/>
      <c r="IR711" s="18"/>
      <c r="IS711" s="18"/>
      <c r="IT711" s="18"/>
      <c r="IU711" s="18"/>
      <c r="IV711" s="18"/>
      <c r="IW711" s="18"/>
      <c r="IX711" s="18"/>
      <c r="IY711" s="18"/>
      <c r="IZ711" s="18"/>
      <c r="JA711" s="18"/>
      <c r="JB711" s="18"/>
      <c r="JC711" s="18"/>
      <c r="JD711" s="18"/>
      <c r="JE711" s="18"/>
      <c r="JF711" s="18"/>
    </row>
    <row r="712" spans="36:266" x14ac:dyDescent="0.3">
      <c r="AJ712" s="24"/>
      <c r="AK712" s="24"/>
      <c r="AL712" s="20"/>
      <c r="AM712" s="23"/>
      <c r="AN712" s="24"/>
      <c r="AO712" s="24"/>
      <c r="BB712" s="25"/>
      <c r="BC712" s="21"/>
      <c r="BG712" s="18"/>
      <c r="BN712" s="22"/>
      <c r="BO712" s="22"/>
      <c r="BP712" s="22"/>
      <c r="BQ712" s="22"/>
      <c r="BR712" s="15"/>
      <c r="CF712" s="15"/>
      <c r="CL712" s="22"/>
      <c r="CM712" s="15"/>
      <c r="CR712" s="22"/>
      <c r="CT712" s="15"/>
      <c r="CW712" s="22"/>
      <c r="DA712" s="15"/>
      <c r="DH712" s="15"/>
      <c r="DJ712" s="22"/>
      <c r="DO712" s="15"/>
      <c r="DV712" s="15"/>
      <c r="EC712" s="15"/>
      <c r="EJ712" s="15"/>
      <c r="EQ712" s="15"/>
      <c r="EX712" s="15"/>
      <c r="FE712" s="15"/>
      <c r="FL712" s="15"/>
      <c r="FS712" s="15"/>
      <c r="FZ712" s="15"/>
      <c r="GG712" s="15"/>
      <c r="GN712" s="15"/>
      <c r="GP712" s="22"/>
      <c r="GQ712" s="22"/>
      <c r="GR712" s="22"/>
      <c r="GS712" s="22"/>
      <c r="GT712" s="22"/>
      <c r="GU712" s="15"/>
      <c r="GV712" s="22"/>
      <c r="GW712" s="22"/>
      <c r="GX712" s="22"/>
      <c r="GY712" s="18"/>
      <c r="GZ712" s="18"/>
      <c r="HA712" s="18"/>
      <c r="HB712" s="18"/>
      <c r="HC712" s="18"/>
      <c r="HD712" s="18"/>
      <c r="HE712" s="18"/>
      <c r="HF712" s="18"/>
      <c r="HG712" s="18"/>
      <c r="HH712" s="18"/>
      <c r="HI712" s="18"/>
      <c r="HJ712" s="18"/>
      <c r="HK712" s="18"/>
      <c r="HL712" s="18"/>
      <c r="HM712" s="18"/>
      <c r="HN712" s="18"/>
      <c r="HO712" s="18"/>
      <c r="HP712" s="18"/>
      <c r="HQ712" s="18"/>
      <c r="HR712" s="18"/>
      <c r="HS712" s="18"/>
      <c r="HT712" s="18"/>
      <c r="HU712" s="18"/>
      <c r="HV712" s="18"/>
      <c r="HW712" s="18"/>
      <c r="HX712" s="18"/>
      <c r="HY712" s="18"/>
      <c r="HZ712" s="18"/>
      <c r="IA712" s="18"/>
      <c r="IB712" s="18"/>
      <c r="IC712" s="18"/>
      <c r="ID712" s="18"/>
      <c r="IE712" s="18"/>
      <c r="IF712" s="18"/>
      <c r="IG712" s="18"/>
      <c r="IH712" s="18"/>
      <c r="II712" s="18"/>
      <c r="IJ712" s="18"/>
      <c r="IK712" s="18"/>
      <c r="IL712" s="18"/>
      <c r="IM712" s="18"/>
      <c r="IN712" s="18"/>
      <c r="IO712" s="18"/>
      <c r="IP712" s="18"/>
      <c r="IQ712" s="18"/>
      <c r="IR712" s="18"/>
      <c r="IS712" s="18"/>
      <c r="IT712" s="18"/>
      <c r="IU712" s="18"/>
      <c r="IV712" s="18"/>
      <c r="IW712" s="18"/>
      <c r="IX712" s="18"/>
      <c r="IY712" s="18"/>
      <c r="IZ712" s="18"/>
      <c r="JA712" s="18"/>
      <c r="JB712" s="18"/>
      <c r="JC712" s="18"/>
      <c r="JD712" s="18"/>
      <c r="JE712" s="18"/>
      <c r="JF712" s="18"/>
    </row>
    <row r="713" spans="36:266" x14ac:dyDescent="0.3">
      <c r="AJ713" s="24"/>
      <c r="AK713" s="24"/>
      <c r="AL713" s="20"/>
      <c r="AM713" s="23"/>
      <c r="AN713" s="24"/>
      <c r="AO713" s="24"/>
      <c r="BB713" s="25"/>
      <c r="BC713" s="21"/>
      <c r="BG713" s="18"/>
      <c r="BN713" s="22"/>
      <c r="BO713" s="22"/>
      <c r="BP713" s="22"/>
      <c r="BQ713" s="22"/>
      <c r="BR713" s="15"/>
      <c r="CF713" s="15"/>
      <c r="CL713" s="22"/>
      <c r="CM713" s="15"/>
      <c r="CR713" s="22"/>
      <c r="CT713" s="15"/>
      <c r="CW713" s="22"/>
      <c r="DA713" s="15"/>
      <c r="DH713" s="15"/>
      <c r="DJ713" s="22"/>
      <c r="DO713" s="15"/>
      <c r="DV713" s="15"/>
      <c r="EC713" s="15"/>
      <c r="EJ713" s="15"/>
      <c r="EQ713" s="15"/>
      <c r="EX713" s="15"/>
      <c r="FE713" s="15"/>
      <c r="FL713" s="15"/>
      <c r="FS713" s="15"/>
      <c r="FZ713" s="15"/>
      <c r="GG713" s="15"/>
      <c r="GN713" s="15"/>
      <c r="GP713" s="22"/>
      <c r="GQ713" s="22"/>
      <c r="GR713" s="22"/>
      <c r="GS713" s="22"/>
      <c r="GT713" s="22"/>
      <c r="GU713" s="15"/>
      <c r="GV713" s="22"/>
      <c r="GW713" s="22"/>
      <c r="GX713" s="22"/>
      <c r="GY713" s="18"/>
      <c r="GZ713" s="18"/>
      <c r="HA713" s="18"/>
      <c r="HB713" s="18"/>
      <c r="HC713" s="18"/>
      <c r="HD713" s="18"/>
      <c r="HE713" s="18"/>
      <c r="HF713" s="18"/>
      <c r="HG713" s="18"/>
      <c r="HH713" s="18"/>
      <c r="HI713" s="18"/>
      <c r="HJ713" s="18"/>
      <c r="HK713" s="18"/>
      <c r="HL713" s="18"/>
      <c r="HM713" s="18"/>
      <c r="HN713" s="18"/>
      <c r="HO713" s="18"/>
      <c r="HP713" s="18"/>
      <c r="HQ713" s="18"/>
      <c r="HR713" s="18"/>
      <c r="HS713" s="18"/>
      <c r="HT713" s="18"/>
      <c r="HU713" s="18"/>
      <c r="HV713" s="18"/>
      <c r="HW713" s="18"/>
      <c r="HX713" s="18"/>
      <c r="HY713" s="18"/>
      <c r="HZ713" s="18"/>
      <c r="IA713" s="18"/>
      <c r="IB713" s="18"/>
      <c r="IC713" s="18"/>
      <c r="ID713" s="18"/>
      <c r="IE713" s="18"/>
      <c r="IF713" s="18"/>
      <c r="IG713" s="18"/>
      <c r="IH713" s="18"/>
      <c r="II713" s="18"/>
      <c r="IJ713" s="18"/>
      <c r="IK713" s="18"/>
      <c r="IL713" s="18"/>
      <c r="IM713" s="18"/>
      <c r="IN713" s="18"/>
      <c r="IO713" s="18"/>
      <c r="IP713" s="18"/>
      <c r="IQ713" s="18"/>
      <c r="IR713" s="18"/>
      <c r="IS713" s="18"/>
      <c r="IT713" s="18"/>
      <c r="IU713" s="18"/>
      <c r="IV713" s="18"/>
      <c r="IW713" s="18"/>
      <c r="IX713" s="18"/>
      <c r="IY713" s="18"/>
      <c r="IZ713" s="18"/>
      <c r="JA713" s="18"/>
      <c r="JB713" s="18"/>
      <c r="JC713" s="18"/>
      <c r="JD713" s="18"/>
      <c r="JE713" s="18"/>
      <c r="JF713" s="18"/>
    </row>
    <row r="714" spans="36:266" x14ac:dyDescent="0.3">
      <c r="AJ714" s="24"/>
      <c r="AK714" s="24"/>
      <c r="AL714" s="20"/>
      <c r="AM714" s="23"/>
      <c r="AN714" s="24"/>
      <c r="AO714" s="24"/>
      <c r="BB714" s="25"/>
      <c r="BC714" s="21"/>
      <c r="BG714" s="18"/>
      <c r="BN714" s="22"/>
      <c r="BO714" s="22"/>
      <c r="BP714" s="22"/>
      <c r="BQ714" s="22"/>
      <c r="BR714" s="15"/>
      <c r="CF714" s="15"/>
      <c r="CL714" s="22"/>
      <c r="CM714" s="15"/>
      <c r="CR714" s="22"/>
      <c r="CT714" s="15"/>
      <c r="CW714" s="22"/>
      <c r="DA714" s="15"/>
      <c r="DH714" s="15"/>
      <c r="DJ714" s="22"/>
      <c r="DO714" s="15"/>
      <c r="DV714" s="15"/>
      <c r="EC714" s="15"/>
      <c r="EJ714" s="15"/>
      <c r="EQ714" s="15"/>
      <c r="EX714" s="15"/>
      <c r="FE714" s="15"/>
      <c r="FL714" s="15"/>
      <c r="FS714" s="15"/>
      <c r="FZ714" s="15"/>
      <c r="GG714" s="15"/>
      <c r="GN714" s="15"/>
      <c r="GP714" s="22"/>
      <c r="GQ714" s="22"/>
      <c r="GR714" s="22"/>
      <c r="GS714" s="22"/>
      <c r="GT714" s="22"/>
      <c r="GU714" s="15"/>
      <c r="GV714" s="22"/>
      <c r="GW714" s="22"/>
      <c r="GX714" s="22"/>
      <c r="GY714" s="18"/>
      <c r="GZ714" s="18"/>
      <c r="HA714" s="18"/>
      <c r="HB714" s="18"/>
      <c r="HC714" s="18"/>
      <c r="HD714" s="18"/>
      <c r="HE714" s="18"/>
      <c r="HF714" s="18"/>
      <c r="HG714" s="18"/>
      <c r="HH714" s="18"/>
      <c r="HI714" s="18"/>
      <c r="HJ714" s="18"/>
      <c r="HK714" s="18"/>
      <c r="HL714" s="18"/>
      <c r="HM714" s="18"/>
      <c r="HN714" s="18"/>
      <c r="HO714" s="18"/>
      <c r="HP714" s="18"/>
      <c r="HQ714" s="18"/>
      <c r="HR714" s="18"/>
      <c r="HS714" s="18"/>
      <c r="HT714" s="18"/>
      <c r="HU714" s="18"/>
      <c r="HV714" s="18"/>
      <c r="HW714" s="18"/>
      <c r="HX714" s="18"/>
      <c r="HY714" s="18"/>
      <c r="HZ714" s="18"/>
      <c r="IA714" s="18"/>
      <c r="IB714" s="18"/>
      <c r="IC714" s="18"/>
      <c r="ID714" s="18"/>
      <c r="IE714" s="18"/>
      <c r="IF714" s="18"/>
      <c r="IG714" s="18"/>
      <c r="IH714" s="18"/>
      <c r="II714" s="18"/>
      <c r="IJ714" s="18"/>
      <c r="IK714" s="18"/>
      <c r="IL714" s="18"/>
      <c r="IM714" s="18"/>
      <c r="IN714" s="18"/>
      <c r="IO714" s="18"/>
      <c r="IP714" s="18"/>
      <c r="IQ714" s="18"/>
      <c r="IR714" s="18"/>
      <c r="IS714" s="18"/>
      <c r="IT714" s="18"/>
      <c r="IU714" s="18"/>
      <c r="IV714" s="18"/>
      <c r="IW714" s="18"/>
      <c r="IX714" s="18"/>
      <c r="IY714" s="18"/>
      <c r="IZ714" s="18"/>
      <c r="JA714" s="18"/>
      <c r="JB714" s="18"/>
      <c r="JC714" s="18"/>
      <c r="JD714" s="18"/>
      <c r="JE714" s="18"/>
      <c r="JF714" s="18"/>
    </row>
    <row r="715" spans="36:266" x14ac:dyDescent="0.3">
      <c r="AJ715" s="24"/>
      <c r="AK715" s="24"/>
      <c r="AL715" s="20"/>
      <c r="AM715" s="23"/>
      <c r="AN715" s="24"/>
      <c r="AO715" s="24"/>
      <c r="BB715" s="25"/>
      <c r="BC715" s="21"/>
      <c r="BG715" s="18"/>
      <c r="BN715" s="22"/>
      <c r="BO715" s="22"/>
      <c r="BP715" s="22"/>
      <c r="BQ715" s="22"/>
      <c r="BR715" s="15"/>
      <c r="CF715" s="15"/>
      <c r="CL715" s="22"/>
      <c r="CM715" s="15"/>
      <c r="CR715" s="22"/>
      <c r="CT715" s="15"/>
      <c r="CW715" s="22"/>
      <c r="DA715" s="15"/>
      <c r="DH715" s="15"/>
      <c r="DJ715" s="22"/>
      <c r="DO715" s="15"/>
      <c r="DV715" s="15"/>
      <c r="EC715" s="15"/>
      <c r="EJ715" s="15"/>
      <c r="EQ715" s="15"/>
      <c r="EX715" s="15"/>
      <c r="FE715" s="15"/>
      <c r="FL715" s="15"/>
      <c r="FS715" s="15"/>
      <c r="FZ715" s="15"/>
      <c r="GG715" s="15"/>
      <c r="GN715" s="15"/>
      <c r="GP715" s="22"/>
      <c r="GQ715" s="22"/>
      <c r="GR715" s="22"/>
      <c r="GS715" s="22"/>
      <c r="GT715" s="22"/>
      <c r="GU715" s="15"/>
      <c r="GV715" s="22"/>
      <c r="GW715" s="22"/>
      <c r="GX715" s="22"/>
      <c r="GY715" s="18"/>
      <c r="GZ715" s="18"/>
      <c r="HA715" s="18"/>
      <c r="HB715" s="18"/>
      <c r="HC715" s="18"/>
      <c r="HD715" s="18"/>
      <c r="HE715" s="18"/>
      <c r="HF715" s="18"/>
      <c r="HG715" s="18"/>
      <c r="HH715" s="18"/>
      <c r="HI715" s="18"/>
      <c r="HJ715" s="18"/>
      <c r="HK715" s="18"/>
      <c r="HL715" s="18"/>
      <c r="HM715" s="18"/>
      <c r="HN715" s="18"/>
      <c r="HO715" s="18"/>
      <c r="HP715" s="18"/>
      <c r="HQ715" s="18"/>
      <c r="HR715" s="18"/>
      <c r="HS715" s="18"/>
      <c r="HT715" s="18"/>
      <c r="HU715" s="18"/>
      <c r="HV715" s="18"/>
      <c r="HW715" s="18"/>
      <c r="HX715" s="18"/>
      <c r="HY715" s="18"/>
      <c r="HZ715" s="18"/>
      <c r="IA715" s="18"/>
      <c r="IB715" s="18"/>
      <c r="IC715" s="18"/>
      <c r="ID715" s="18"/>
      <c r="IE715" s="18"/>
      <c r="IF715" s="18"/>
      <c r="IG715" s="18"/>
      <c r="IH715" s="18"/>
      <c r="II715" s="18"/>
      <c r="IJ715" s="18"/>
      <c r="IK715" s="18"/>
      <c r="IL715" s="18"/>
      <c r="IM715" s="18"/>
      <c r="IN715" s="18"/>
      <c r="IO715" s="18"/>
      <c r="IP715" s="18"/>
      <c r="IQ715" s="18"/>
      <c r="IR715" s="18"/>
      <c r="IS715" s="18"/>
      <c r="IT715" s="18"/>
      <c r="IU715" s="18"/>
      <c r="IV715" s="18"/>
      <c r="IW715" s="18"/>
      <c r="IX715" s="18"/>
      <c r="IY715" s="18"/>
      <c r="IZ715" s="18"/>
      <c r="JA715" s="18"/>
      <c r="JB715" s="18"/>
      <c r="JC715" s="18"/>
      <c r="JD715" s="18"/>
      <c r="JE715" s="18"/>
      <c r="JF715" s="18"/>
    </row>
    <row r="716" spans="36:266" x14ac:dyDescent="0.3">
      <c r="AJ716" s="24"/>
      <c r="AK716" s="24"/>
      <c r="AL716" s="20"/>
      <c r="AM716" s="23"/>
      <c r="AN716" s="24"/>
      <c r="AO716" s="24"/>
      <c r="BB716" s="25"/>
      <c r="BC716" s="21"/>
      <c r="BG716" s="18"/>
      <c r="BN716" s="22"/>
      <c r="BO716" s="22"/>
      <c r="BP716" s="22"/>
      <c r="BQ716" s="22"/>
      <c r="BR716" s="15"/>
      <c r="CF716" s="15"/>
      <c r="CL716" s="22"/>
      <c r="CM716" s="15"/>
      <c r="CR716" s="22"/>
      <c r="CT716" s="15"/>
      <c r="CW716" s="22"/>
      <c r="DA716" s="15"/>
      <c r="DH716" s="15"/>
      <c r="DJ716" s="22"/>
      <c r="DO716" s="15"/>
      <c r="DV716" s="15"/>
      <c r="EC716" s="15"/>
      <c r="EJ716" s="15"/>
      <c r="EQ716" s="15"/>
      <c r="EX716" s="15"/>
      <c r="FE716" s="15"/>
      <c r="FL716" s="15"/>
      <c r="FS716" s="15"/>
      <c r="FZ716" s="15"/>
      <c r="GG716" s="15"/>
      <c r="GN716" s="15"/>
      <c r="GP716" s="22"/>
      <c r="GQ716" s="22"/>
      <c r="GR716" s="22"/>
      <c r="GS716" s="22"/>
      <c r="GT716" s="22"/>
      <c r="GU716" s="15"/>
      <c r="GV716" s="22"/>
      <c r="GW716" s="22"/>
      <c r="GX716" s="22"/>
      <c r="GY716" s="18"/>
      <c r="GZ716" s="18"/>
      <c r="HA716" s="18"/>
      <c r="HB716" s="18"/>
      <c r="HC716" s="18"/>
      <c r="HD716" s="18"/>
      <c r="HE716" s="18"/>
      <c r="HF716" s="18"/>
      <c r="HG716" s="18"/>
      <c r="HH716" s="18"/>
      <c r="HI716" s="18"/>
      <c r="HJ716" s="18"/>
      <c r="HK716" s="18"/>
      <c r="HL716" s="18"/>
      <c r="HM716" s="18"/>
      <c r="HN716" s="18"/>
      <c r="HO716" s="18"/>
      <c r="HP716" s="18"/>
      <c r="HQ716" s="18"/>
      <c r="HR716" s="18"/>
      <c r="HS716" s="18"/>
      <c r="HT716" s="18"/>
      <c r="HU716" s="18"/>
      <c r="HV716" s="18"/>
      <c r="HW716" s="18"/>
      <c r="HX716" s="18"/>
      <c r="HY716" s="18"/>
      <c r="HZ716" s="18"/>
      <c r="IA716" s="18"/>
      <c r="IB716" s="18"/>
      <c r="IC716" s="18"/>
      <c r="ID716" s="18"/>
      <c r="IE716" s="18"/>
      <c r="IF716" s="18"/>
      <c r="IG716" s="18"/>
      <c r="IH716" s="18"/>
      <c r="II716" s="18"/>
      <c r="IJ716" s="18"/>
      <c r="IK716" s="18"/>
      <c r="IL716" s="18"/>
      <c r="IM716" s="18"/>
      <c r="IN716" s="18"/>
      <c r="IO716" s="18"/>
      <c r="IP716" s="18"/>
      <c r="IQ716" s="18"/>
      <c r="IR716" s="18"/>
      <c r="IS716" s="18"/>
      <c r="IT716" s="18"/>
      <c r="IU716" s="18"/>
      <c r="IV716" s="18"/>
      <c r="IW716" s="18"/>
      <c r="IX716" s="18"/>
      <c r="IY716" s="18"/>
      <c r="IZ716" s="18"/>
      <c r="JA716" s="18"/>
      <c r="JB716" s="18"/>
      <c r="JC716" s="18"/>
      <c r="JD716" s="18"/>
      <c r="JE716" s="18"/>
      <c r="JF716" s="18"/>
    </row>
    <row r="717" spans="36:266" x14ac:dyDescent="0.3">
      <c r="AJ717" s="24"/>
      <c r="AK717" s="24"/>
      <c r="AL717" s="20"/>
      <c r="AM717" s="23"/>
      <c r="AN717" s="24"/>
      <c r="AO717" s="24"/>
      <c r="BB717" s="25"/>
      <c r="BC717" s="21"/>
      <c r="BG717" s="18"/>
      <c r="BN717" s="22"/>
      <c r="BO717" s="22"/>
      <c r="BP717" s="22"/>
      <c r="BQ717" s="22"/>
      <c r="BR717" s="15"/>
      <c r="CF717" s="15"/>
      <c r="CL717" s="22"/>
      <c r="CM717" s="15"/>
      <c r="CR717" s="22"/>
      <c r="CT717" s="15"/>
      <c r="CW717" s="22"/>
      <c r="DA717" s="15"/>
      <c r="DH717" s="15"/>
      <c r="DJ717" s="22"/>
      <c r="DO717" s="15"/>
      <c r="DV717" s="15"/>
      <c r="EC717" s="15"/>
      <c r="EJ717" s="15"/>
      <c r="EQ717" s="15"/>
      <c r="EX717" s="15"/>
      <c r="FE717" s="15"/>
      <c r="FL717" s="15"/>
      <c r="FS717" s="15"/>
      <c r="FZ717" s="15"/>
      <c r="GG717" s="15"/>
      <c r="GN717" s="15"/>
      <c r="GP717" s="22"/>
      <c r="GQ717" s="22"/>
      <c r="GR717" s="22"/>
      <c r="GS717" s="22"/>
      <c r="GT717" s="22"/>
      <c r="GU717" s="15"/>
      <c r="GV717" s="22"/>
      <c r="GW717" s="22"/>
      <c r="GX717" s="22"/>
      <c r="GY717" s="18"/>
      <c r="GZ717" s="18"/>
      <c r="HA717" s="18"/>
      <c r="HB717" s="18"/>
      <c r="HC717" s="18"/>
      <c r="HD717" s="18"/>
      <c r="HE717" s="18"/>
      <c r="HF717" s="18"/>
      <c r="HG717" s="18"/>
      <c r="HH717" s="18"/>
      <c r="HI717" s="18"/>
      <c r="HJ717" s="18"/>
      <c r="HK717" s="18"/>
      <c r="HL717" s="18"/>
      <c r="HM717" s="18"/>
      <c r="HN717" s="18"/>
      <c r="HO717" s="18"/>
      <c r="HP717" s="18"/>
      <c r="HQ717" s="18"/>
      <c r="HR717" s="18"/>
      <c r="HS717" s="18"/>
      <c r="HT717" s="18"/>
      <c r="HU717" s="18"/>
      <c r="HV717" s="18"/>
      <c r="HW717" s="18"/>
      <c r="HX717" s="18"/>
      <c r="HY717" s="18"/>
      <c r="HZ717" s="18"/>
      <c r="IA717" s="18"/>
      <c r="IB717" s="18"/>
      <c r="IC717" s="18"/>
      <c r="ID717" s="18"/>
      <c r="IE717" s="18"/>
      <c r="IF717" s="18"/>
      <c r="IG717" s="18"/>
      <c r="IH717" s="18"/>
      <c r="II717" s="18"/>
      <c r="IJ717" s="18"/>
      <c r="IK717" s="18"/>
      <c r="IL717" s="18"/>
      <c r="IM717" s="18"/>
      <c r="IN717" s="18"/>
      <c r="IO717" s="18"/>
      <c r="IP717" s="18"/>
      <c r="IQ717" s="18"/>
      <c r="IR717" s="18"/>
      <c r="IS717" s="18"/>
      <c r="IT717" s="18"/>
      <c r="IU717" s="18"/>
      <c r="IV717" s="18"/>
      <c r="IW717" s="18"/>
      <c r="IX717" s="18"/>
      <c r="IY717" s="18"/>
      <c r="IZ717" s="18"/>
      <c r="JA717" s="18"/>
      <c r="JB717" s="18"/>
      <c r="JC717" s="18"/>
      <c r="JD717" s="18"/>
      <c r="JE717" s="18"/>
      <c r="JF717" s="18"/>
    </row>
    <row r="718" spans="36:266" x14ac:dyDescent="0.3">
      <c r="AJ718" s="24"/>
      <c r="AK718" s="24"/>
      <c r="AL718" s="20"/>
      <c r="AM718" s="23"/>
      <c r="AN718" s="24"/>
      <c r="AO718" s="24"/>
      <c r="BB718" s="25"/>
      <c r="BC718" s="21"/>
      <c r="BG718" s="18"/>
      <c r="BN718" s="22"/>
      <c r="BO718" s="22"/>
      <c r="BP718" s="22"/>
      <c r="BQ718" s="22"/>
      <c r="BR718" s="15"/>
      <c r="CF718" s="15"/>
      <c r="CL718" s="22"/>
      <c r="CM718" s="15"/>
      <c r="CR718" s="22"/>
      <c r="CT718" s="15"/>
      <c r="CW718" s="22"/>
      <c r="DA718" s="15"/>
      <c r="DH718" s="15"/>
      <c r="DJ718" s="22"/>
      <c r="DO718" s="15"/>
      <c r="DV718" s="15"/>
      <c r="EC718" s="15"/>
      <c r="EJ718" s="15"/>
      <c r="EQ718" s="15"/>
      <c r="EX718" s="15"/>
      <c r="FE718" s="15"/>
      <c r="FL718" s="15"/>
      <c r="FS718" s="15"/>
      <c r="FZ718" s="15"/>
      <c r="GG718" s="15"/>
      <c r="GN718" s="15"/>
      <c r="GP718" s="22"/>
      <c r="GQ718" s="22"/>
      <c r="GR718" s="22"/>
      <c r="GS718" s="22"/>
      <c r="GT718" s="22"/>
      <c r="GU718" s="15"/>
      <c r="GV718" s="22"/>
      <c r="GW718" s="22"/>
      <c r="GX718" s="22"/>
      <c r="GY718" s="18"/>
      <c r="GZ718" s="18"/>
      <c r="HA718" s="18"/>
      <c r="HB718" s="18"/>
      <c r="HC718" s="18"/>
      <c r="HD718" s="18"/>
      <c r="HE718" s="18"/>
      <c r="HF718" s="18"/>
      <c r="HG718" s="18"/>
      <c r="HH718" s="18"/>
      <c r="HI718" s="18"/>
      <c r="HJ718" s="18"/>
      <c r="HK718" s="18"/>
      <c r="HL718" s="18"/>
      <c r="HM718" s="18"/>
      <c r="HN718" s="18"/>
      <c r="HO718" s="18"/>
      <c r="HP718" s="18"/>
      <c r="HQ718" s="18"/>
      <c r="HR718" s="18"/>
      <c r="HS718" s="18"/>
      <c r="HT718" s="18"/>
      <c r="HU718" s="18"/>
      <c r="HV718" s="18"/>
      <c r="HW718" s="18"/>
      <c r="HX718" s="18"/>
      <c r="HY718" s="18"/>
      <c r="HZ718" s="18"/>
      <c r="IA718" s="18"/>
      <c r="IB718" s="18"/>
      <c r="IC718" s="18"/>
      <c r="ID718" s="18"/>
      <c r="IE718" s="18"/>
      <c r="IF718" s="18"/>
      <c r="IG718" s="18"/>
      <c r="IH718" s="18"/>
      <c r="II718" s="18"/>
      <c r="IJ718" s="18"/>
      <c r="IK718" s="18"/>
      <c r="IL718" s="18"/>
      <c r="IM718" s="18"/>
      <c r="IN718" s="18"/>
      <c r="IO718" s="18"/>
      <c r="IP718" s="18"/>
      <c r="IQ718" s="18"/>
      <c r="IR718" s="18"/>
      <c r="IS718" s="18"/>
      <c r="IT718" s="18"/>
      <c r="IU718" s="18"/>
      <c r="IV718" s="18"/>
      <c r="IW718" s="18"/>
      <c r="IX718" s="18"/>
      <c r="IY718" s="18"/>
      <c r="IZ718" s="18"/>
      <c r="JA718" s="18"/>
      <c r="JB718" s="18"/>
      <c r="JC718" s="18"/>
      <c r="JD718" s="18"/>
      <c r="JE718" s="18"/>
      <c r="JF718" s="18"/>
    </row>
    <row r="719" spans="36:266" x14ac:dyDescent="0.3">
      <c r="AJ719" s="24"/>
      <c r="AK719" s="24"/>
      <c r="AL719" s="20"/>
      <c r="AM719" s="23"/>
      <c r="AN719" s="24"/>
      <c r="AO719" s="24"/>
      <c r="BB719" s="25"/>
      <c r="BC719" s="21"/>
      <c r="BG719" s="18"/>
      <c r="BN719" s="22"/>
      <c r="BO719" s="22"/>
      <c r="BP719" s="22"/>
      <c r="BQ719" s="22"/>
      <c r="BR719" s="15"/>
      <c r="CF719" s="15"/>
      <c r="CL719" s="22"/>
      <c r="CM719" s="15"/>
      <c r="CR719" s="22"/>
      <c r="CT719" s="15"/>
      <c r="CW719" s="22"/>
      <c r="DA719" s="15"/>
      <c r="DH719" s="15"/>
      <c r="DJ719" s="22"/>
      <c r="DO719" s="15"/>
      <c r="DV719" s="15"/>
      <c r="EC719" s="15"/>
      <c r="EJ719" s="15"/>
      <c r="EQ719" s="15"/>
      <c r="EX719" s="15"/>
      <c r="FE719" s="15"/>
      <c r="FL719" s="15"/>
      <c r="FS719" s="15"/>
      <c r="FZ719" s="15"/>
      <c r="GG719" s="15"/>
      <c r="GN719" s="15"/>
      <c r="GP719" s="22"/>
      <c r="GQ719" s="22"/>
      <c r="GR719" s="22"/>
      <c r="GS719" s="22"/>
      <c r="GT719" s="22"/>
      <c r="GU719" s="15"/>
      <c r="GV719" s="22"/>
      <c r="GW719" s="22"/>
      <c r="GX719" s="22"/>
      <c r="GY719" s="18"/>
      <c r="GZ719" s="18"/>
      <c r="HA719" s="18"/>
      <c r="HB719" s="18"/>
      <c r="HC719" s="18"/>
      <c r="HD719" s="18"/>
      <c r="HE719" s="18"/>
      <c r="HF719" s="18"/>
      <c r="HG719" s="18"/>
      <c r="HH719" s="18"/>
      <c r="HI719" s="18"/>
      <c r="HJ719" s="18"/>
      <c r="HK719" s="18"/>
      <c r="HL719" s="18"/>
      <c r="HM719" s="18"/>
      <c r="HN719" s="18"/>
      <c r="HO719" s="18"/>
      <c r="HP719" s="18"/>
      <c r="HQ719" s="18"/>
      <c r="HR719" s="18"/>
      <c r="HS719" s="18"/>
      <c r="HT719" s="18"/>
      <c r="HU719" s="18"/>
      <c r="HV719" s="18"/>
      <c r="HW719" s="18"/>
      <c r="HX719" s="18"/>
      <c r="HY719" s="18"/>
      <c r="HZ719" s="18"/>
      <c r="IA719" s="18"/>
      <c r="IB719" s="18"/>
      <c r="IC719" s="18"/>
      <c r="ID719" s="18"/>
      <c r="IE719" s="18"/>
      <c r="IF719" s="18"/>
      <c r="IG719" s="18"/>
      <c r="IH719" s="18"/>
      <c r="II719" s="18"/>
      <c r="IJ719" s="18"/>
      <c r="IK719" s="18"/>
      <c r="IL719" s="18"/>
      <c r="IM719" s="18"/>
      <c r="IN719" s="18"/>
      <c r="IO719" s="18"/>
      <c r="IP719" s="18"/>
      <c r="IQ719" s="18"/>
      <c r="IR719" s="18"/>
      <c r="IS719" s="18"/>
      <c r="IT719" s="18"/>
      <c r="IU719" s="18"/>
      <c r="IV719" s="18"/>
      <c r="IW719" s="18"/>
      <c r="IX719" s="18"/>
      <c r="IY719" s="18"/>
      <c r="IZ719" s="18"/>
      <c r="JA719" s="18"/>
      <c r="JB719" s="18"/>
      <c r="JC719" s="18"/>
      <c r="JD719" s="18"/>
      <c r="JE719" s="18"/>
      <c r="JF719" s="18"/>
    </row>
    <row r="720" spans="36:266" x14ac:dyDescent="0.3">
      <c r="AJ720" s="24"/>
      <c r="AK720" s="24"/>
      <c r="AL720" s="20"/>
      <c r="AM720" s="23"/>
      <c r="AN720" s="24"/>
      <c r="AO720" s="24"/>
      <c r="BB720" s="25"/>
      <c r="BC720" s="21"/>
      <c r="BG720" s="18"/>
      <c r="BN720" s="22"/>
      <c r="BO720" s="22"/>
      <c r="BP720" s="22"/>
      <c r="BQ720" s="22"/>
      <c r="BR720" s="15"/>
      <c r="CF720" s="15"/>
      <c r="CL720" s="22"/>
      <c r="CM720" s="15"/>
      <c r="CR720" s="22"/>
      <c r="CT720" s="15"/>
      <c r="CW720" s="22"/>
      <c r="DA720" s="15"/>
      <c r="DH720" s="15"/>
      <c r="DJ720" s="22"/>
      <c r="DO720" s="15"/>
      <c r="DV720" s="15"/>
      <c r="EC720" s="15"/>
      <c r="EJ720" s="15"/>
      <c r="EQ720" s="15"/>
      <c r="EX720" s="15"/>
      <c r="FE720" s="15"/>
      <c r="FL720" s="15"/>
      <c r="FS720" s="15"/>
      <c r="FZ720" s="15"/>
      <c r="GG720" s="15"/>
      <c r="GN720" s="15"/>
      <c r="GP720" s="22"/>
      <c r="GQ720" s="22"/>
      <c r="GR720" s="22"/>
      <c r="GS720" s="22"/>
      <c r="GT720" s="22"/>
      <c r="GU720" s="15"/>
      <c r="GV720" s="22"/>
      <c r="GW720" s="22"/>
      <c r="GX720" s="22"/>
      <c r="GY720" s="18"/>
      <c r="GZ720" s="18"/>
      <c r="HA720" s="18"/>
      <c r="HB720" s="18"/>
      <c r="HC720" s="18"/>
      <c r="HD720" s="18"/>
      <c r="HE720" s="18"/>
      <c r="HF720" s="18"/>
      <c r="HG720" s="18"/>
      <c r="HH720" s="18"/>
      <c r="HI720" s="18"/>
      <c r="HJ720" s="18"/>
      <c r="HK720" s="18"/>
      <c r="HL720" s="18"/>
      <c r="HM720" s="18"/>
      <c r="HN720" s="18"/>
      <c r="HO720" s="18"/>
      <c r="HP720" s="18"/>
      <c r="HQ720" s="18"/>
      <c r="HR720" s="18"/>
      <c r="HS720" s="18"/>
      <c r="HT720" s="18"/>
      <c r="HU720" s="18"/>
      <c r="HV720" s="18"/>
      <c r="HW720" s="18"/>
      <c r="HX720" s="18"/>
      <c r="HY720" s="18"/>
      <c r="HZ720" s="18"/>
      <c r="IA720" s="18"/>
      <c r="IB720" s="18"/>
      <c r="IC720" s="18"/>
      <c r="ID720" s="18"/>
      <c r="IE720" s="18"/>
      <c r="IF720" s="18"/>
      <c r="IG720" s="18"/>
      <c r="IH720" s="18"/>
      <c r="II720" s="18"/>
      <c r="IJ720" s="18"/>
      <c r="IK720" s="18"/>
      <c r="IL720" s="18"/>
      <c r="IM720" s="18"/>
      <c r="IN720" s="18"/>
      <c r="IO720" s="18"/>
      <c r="IP720" s="18"/>
      <c r="IQ720" s="18"/>
      <c r="IR720" s="18"/>
      <c r="IS720" s="18"/>
      <c r="IT720" s="18"/>
      <c r="IU720" s="18"/>
      <c r="IV720" s="18"/>
      <c r="IW720" s="18"/>
      <c r="IX720" s="18"/>
      <c r="IY720" s="18"/>
      <c r="IZ720" s="18"/>
      <c r="JA720" s="18"/>
      <c r="JB720" s="18"/>
      <c r="JC720" s="18"/>
      <c r="JD720" s="18"/>
      <c r="JE720" s="18"/>
      <c r="JF720" s="18"/>
    </row>
    <row r="721" spans="36:266" x14ac:dyDescent="0.3">
      <c r="AJ721" s="24"/>
      <c r="AK721" s="24"/>
      <c r="AL721" s="20"/>
      <c r="AM721" s="23"/>
      <c r="AN721" s="24"/>
      <c r="AO721" s="24"/>
      <c r="BB721" s="25"/>
      <c r="BC721" s="21"/>
      <c r="BG721" s="18"/>
      <c r="BN721" s="22"/>
      <c r="BO721" s="22"/>
      <c r="BP721" s="22"/>
      <c r="BQ721" s="22"/>
      <c r="BR721" s="15"/>
      <c r="CF721" s="15"/>
      <c r="CL721" s="22"/>
      <c r="CM721" s="15"/>
      <c r="CR721" s="22"/>
      <c r="CT721" s="15"/>
      <c r="CW721" s="22"/>
      <c r="DA721" s="15"/>
      <c r="DH721" s="15"/>
      <c r="DJ721" s="22"/>
      <c r="DO721" s="15"/>
      <c r="DV721" s="15"/>
      <c r="EC721" s="15"/>
      <c r="EJ721" s="15"/>
      <c r="EQ721" s="15"/>
      <c r="EX721" s="15"/>
      <c r="FE721" s="15"/>
      <c r="FL721" s="15"/>
      <c r="FS721" s="15"/>
      <c r="FZ721" s="15"/>
      <c r="GG721" s="15"/>
      <c r="GN721" s="15"/>
      <c r="GP721" s="22"/>
      <c r="GQ721" s="22"/>
      <c r="GR721" s="22"/>
      <c r="GS721" s="22"/>
      <c r="GT721" s="22"/>
      <c r="GU721" s="15"/>
      <c r="GV721" s="22"/>
      <c r="GW721" s="22"/>
      <c r="GX721" s="22"/>
      <c r="GY721" s="18"/>
      <c r="GZ721" s="18"/>
      <c r="HA721" s="18"/>
      <c r="HB721" s="18"/>
      <c r="HC721" s="18"/>
      <c r="HD721" s="18"/>
      <c r="HE721" s="18"/>
      <c r="HF721" s="18"/>
      <c r="HG721" s="18"/>
      <c r="HH721" s="18"/>
      <c r="HI721" s="18"/>
      <c r="HJ721" s="18"/>
      <c r="HK721" s="18"/>
      <c r="HL721" s="18"/>
      <c r="HM721" s="18"/>
      <c r="HN721" s="18"/>
      <c r="HO721" s="18"/>
      <c r="HP721" s="18"/>
      <c r="HQ721" s="18"/>
      <c r="HR721" s="18"/>
      <c r="HS721" s="18"/>
      <c r="HT721" s="18"/>
      <c r="HU721" s="18"/>
      <c r="HV721" s="18"/>
      <c r="HW721" s="18"/>
      <c r="HX721" s="18"/>
      <c r="HY721" s="18"/>
      <c r="HZ721" s="18"/>
      <c r="IA721" s="18"/>
      <c r="IB721" s="18"/>
      <c r="IC721" s="18"/>
      <c r="ID721" s="18"/>
      <c r="IE721" s="18"/>
      <c r="IF721" s="18"/>
      <c r="IG721" s="18"/>
      <c r="IH721" s="18"/>
      <c r="II721" s="18"/>
      <c r="IJ721" s="18"/>
      <c r="IK721" s="18"/>
      <c r="IL721" s="18"/>
      <c r="IM721" s="18"/>
      <c r="IN721" s="18"/>
      <c r="IO721" s="18"/>
      <c r="IP721" s="18"/>
      <c r="IQ721" s="18"/>
      <c r="IR721" s="18"/>
      <c r="IS721" s="18"/>
      <c r="IT721" s="18"/>
      <c r="IU721" s="18"/>
      <c r="IV721" s="18"/>
      <c r="IW721" s="18"/>
      <c r="IX721" s="18"/>
      <c r="IY721" s="18"/>
      <c r="IZ721" s="18"/>
      <c r="JA721" s="18"/>
      <c r="JB721" s="18"/>
      <c r="JC721" s="18"/>
      <c r="JD721" s="18"/>
      <c r="JE721" s="18"/>
      <c r="JF721" s="18"/>
    </row>
    <row r="722" spans="36:266" x14ac:dyDescent="0.3">
      <c r="AJ722" s="24"/>
      <c r="AK722" s="24"/>
      <c r="AL722" s="20"/>
      <c r="AM722" s="23"/>
      <c r="AN722" s="24"/>
      <c r="AO722" s="24"/>
      <c r="BB722" s="25"/>
      <c r="BC722" s="21"/>
      <c r="BG722" s="18"/>
      <c r="BN722" s="22"/>
      <c r="BO722" s="22"/>
      <c r="BP722" s="22"/>
      <c r="BQ722" s="22"/>
      <c r="BR722" s="15"/>
      <c r="CF722" s="15"/>
      <c r="CL722" s="22"/>
      <c r="CM722" s="15"/>
      <c r="CR722" s="22"/>
      <c r="CT722" s="15"/>
      <c r="CW722" s="22"/>
      <c r="DA722" s="15"/>
      <c r="DH722" s="15"/>
      <c r="DJ722" s="22"/>
      <c r="DO722" s="15"/>
      <c r="DV722" s="15"/>
      <c r="EC722" s="15"/>
      <c r="EJ722" s="15"/>
      <c r="EQ722" s="15"/>
      <c r="EX722" s="15"/>
      <c r="FE722" s="15"/>
      <c r="FL722" s="15"/>
      <c r="FS722" s="15"/>
      <c r="FZ722" s="15"/>
      <c r="GG722" s="15"/>
      <c r="GN722" s="15"/>
      <c r="GP722" s="22"/>
      <c r="GQ722" s="22"/>
      <c r="GR722" s="22"/>
      <c r="GS722" s="22"/>
      <c r="GT722" s="22"/>
      <c r="GU722" s="15"/>
      <c r="GV722" s="22"/>
      <c r="GW722" s="22"/>
      <c r="GX722" s="22"/>
      <c r="GY722" s="18"/>
      <c r="GZ722" s="18"/>
      <c r="HA722" s="18"/>
      <c r="HB722" s="18"/>
      <c r="HC722" s="18"/>
      <c r="HD722" s="18"/>
      <c r="HE722" s="18"/>
      <c r="HF722" s="18"/>
      <c r="HG722" s="18"/>
      <c r="HH722" s="18"/>
      <c r="HI722" s="18"/>
      <c r="HJ722" s="18"/>
      <c r="HK722" s="18"/>
      <c r="HL722" s="18"/>
      <c r="HM722" s="18"/>
      <c r="HN722" s="18"/>
      <c r="HO722" s="18"/>
      <c r="HP722" s="18"/>
      <c r="HQ722" s="18"/>
      <c r="HR722" s="18"/>
      <c r="HS722" s="18"/>
      <c r="HT722" s="18"/>
      <c r="HU722" s="18"/>
      <c r="HV722" s="18"/>
      <c r="HW722" s="18"/>
      <c r="HX722" s="18"/>
      <c r="HY722" s="18"/>
      <c r="HZ722" s="18"/>
      <c r="IA722" s="18"/>
      <c r="IB722" s="18"/>
      <c r="IC722" s="18"/>
      <c r="ID722" s="18"/>
      <c r="IE722" s="18"/>
      <c r="IF722" s="18"/>
      <c r="IG722" s="18"/>
      <c r="IH722" s="18"/>
      <c r="II722" s="18"/>
      <c r="IJ722" s="18"/>
      <c r="IK722" s="18"/>
      <c r="IL722" s="18"/>
      <c r="IM722" s="18"/>
      <c r="IN722" s="18"/>
      <c r="IO722" s="18"/>
      <c r="IP722" s="18"/>
      <c r="IQ722" s="18"/>
      <c r="IR722" s="18"/>
      <c r="IS722" s="18"/>
      <c r="IT722" s="18"/>
      <c r="IU722" s="18"/>
      <c r="IV722" s="18"/>
      <c r="IW722" s="18"/>
      <c r="IX722" s="18"/>
      <c r="IY722" s="18"/>
      <c r="IZ722" s="18"/>
      <c r="JA722" s="18"/>
      <c r="JB722" s="18"/>
      <c r="JC722" s="18"/>
      <c r="JD722" s="18"/>
      <c r="JE722" s="18"/>
      <c r="JF722" s="18"/>
    </row>
    <row r="723" spans="36:266" x14ac:dyDescent="0.3">
      <c r="AJ723" s="24"/>
      <c r="AK723" s="24"/>
      <c r="AL723" s="20"/>
      <c r="AM723" s="23"/>
      <c r="AN723" s="24"/>
      <c r="AO723" s="24"/>
      <c r="BB723" s="25"/>
      <c r="BC723" s="21"/>
      <c r="BG723" s="18"/>
      <c r="BN723" s="22"/>
      <c r="BO723" s="22"/>
      <c r="BP723" s="22"/>
      <c r="BQ723" s="22"/>
      <c r="BR723" s="15"/>
      <c r="CF723" s="15"/>
      <c r="CL723" s="22"/>
      <c r="CM723" s="15"/>
      <c r="CR723" s="22"/>
      <c r="CT723" s="15"/>
      <c r="CW723" s="22"/>
      <c r="DA723" s="15"/>
      <c r="DH723" s="15"/>
      <c r="DJ723" s="22"/>
      <c r="DO723" s="15"/>
      <c r="DV723" s="15"/>
      <c r="EC723" s="15"/>
      <c r="EJ723" s="15"/>
      <c r="EQ723" s="15"/>
      <c r="EX723" s="15"/>
      <c r="FE723" s="15"/>
      <c r="FL723" s="15"/>
      <c r="FS723" s="15"/>
      <c r="FZ723" s="15"/>
      <c r="GG723" s="15"/>
      <c r="GN723" s="15"/>
      <c r="GP723" s="22"/>
      <c r="GQ723" s="22"/>
      <c r="GR723" s="22"/>
      <c r="GS723" s="22"/>
      <c r="GT723" s="22"/>
      <c r="GU723" s="15"/>
      <c r="GV723" s="22"/>
      <c r="GW723" s="22"/>
      <c r="GX723" s="22"/>
      <c r="GY723" s="18"/>
      <c r="GZ723" s="18"/>
      <c r="HA723" s="18"/>
      <c r="HB723" s="18"/>
      <c r="HC723" s="18"/>
      <c r="HD723" s="18"/>
      <c r="HE723" s="18"/>
      <c r="HF723" s="18"/>
      <c r="HG723" s="18"/>
      <c r="HH723" s="18"/>
      <c r="HI723" s="18"/>
      <c r="HJ723" s="18"/>
      <c r="HK723" s="18"/>
      <c r="HL723" s="18"/>
      <c r="HM723" s="18"/>
      <c r="HN723" s="18"/>
      <c r="HO723" s="18"/>
      <c r="HP723" s="18"/>
      <c r="HQ723" s="18"/>
      <c r="HR723" s="18"/>
      <c r="HS723" s="18"/>
      <c r="HT723" s="18"/>
      <c r="HU723" s="18"/>
      <c r="HV723" s="18"/>
      <c r="HW723" s="18"/>
      <c r="HX723" s="18"/>
      <c r="HY723" s="18"/>
      <c r="HZ723" s="18"/>
      <c r="IA723" s="18"/>
      <c r="IB723" s="18"/>
      <c r="IC723" s="18"/>
      <c r="ID723" s="18"/>
      <c r="IE723" s="18"/>
      <c r="IF723" s="18"/>
      <c r="IG723" s="18"/>
      <c r="IH723" s="18"/>
      <c r="II723" s="18"/>
      <c r="IJ723" s="18"/>
      <c r="IK723" s="18"/>
      <c r="IL723" s="18"/>
      <c r="IM723" s="18"/>
      <c r="IN723" s="18"/>
      <c r="IO723" s="18"/>
      <c r="IP723" s="18"/>
      <c r="IQ723" s="18"/>
      <c r="IR723" s="18"/>
      <c r="IS723" s="18"/>
      <c r="IT723" s="18"/>
      <c r="IU723" s="18"/>
      <c r="IV723" s="18"/>
      <c r="IW723" s="18"/>
      <c r="IX723" s="18"/>
      <c r="IY723" s="18"/>
      <c r="IZ723" s="18"/>
      <c r="JA723" s="18"/>
      <c r="JB723" s="18"/>
      <c r="JC723" s="18"/>
      <c r="JD723" s="18"/>
      <c r="JE723" s="18"/>
      <c r="JF723" s="18"/>
    </row>
    <row r="724" spans="36:266" x14ac:dyDescent="0.3">
      <c r="AJ724" s="24"/>
      <c r="AK724" s="24"/>
      <c r="AL724" s="20"/>
      <c r="AM724" s="23"/>
      <c r="AN724" s="24"/>
      <c r="AO724" s="24"/>
      <c r="BB724" s="25"/>
      <c r="BC724" s="21"/>
      <c r="BG724" s="18"/>
      <c r="BN724" s="22"/>
      <c r="BO724" s="22"/>
      <c r="BP724" s="22"/>
      <c r="BQ724" s="22"/>
      <c r="BR724" s="15"/>
      <c r="CF724" s="15"/>
      <c r="CL724" s="22"/>
      <c r="CM724" s="15"/>
      <c r="CR724" s="22"/>
      <c r="CT724" s="15"/>
      <c r="CW724" s="22"/>
      <c r="DA724" s="15"/>
      <c r="DH724" s="15"/>
      <c r="DJ724" s="22"/>
      <c r="DO724" s="15"/>
      <c r="DV724" s="15"/>
      <c r="EC724" s="15"/>
      <c r="EJ724" s="15"/>
      <c r="EQ724" s="15"/>
      <c r="EX724" s="15"/>
      <c r="FE724" s="15"/>
      <c r="FL724" s="15"/>
      <c r="FS724" s="15"/>
      <c r="FZ724" s="15"/>
      <c r="GG724" s="15"/>
      <c r="GN724" s="15"/>
      <c r="GP724" s="22"/>
      <c r="GQ724" s="22"/>
      <c r="GR724" s="22"/>
      <c r="GS724" s="22"/>
      <c r="GT724" s="22"/>
      <c r="GU724" s="15"/>
      <c r="GV724" s="22"/>
      <c r="GW724" s="22"/>
      <c r="GX724" s="22"/>
      <c r="GY724" s="18"/>
      <c r="GZ724" s="18"/>
      <c r="HA724" s="18"/>
      <c r="HB724" s="18"/>
      <c r="HC724" s="18"/>
      <c r="HD724" s="18"/>
      <c r="HE724" s="18"/>
      <c r="HF724" s="18"/>
      <c r="HG724" s="18"/>
      <c r="HH724" s="18"/>
      <c r="HI724" s="18"/>
      <c r="HJ724" s="18"/>
      <c r="HK724" s="18"/>
      <c r="HL724" s="18"/>
      <c r="HM724" s="18"/>
      <c r="HN724" s="18"/>
      <c r="HO724" s="18"/>
      <c r="HP724" s="18"/>
      <c r="HQ724" s="18"/>
      <c r="HR724" s="18"/>
      <c r="HS724" s="18"/>
      <c r="HT724" s="18"/>
      <c r="HU724" s="18"/>
      <c r="HV724" s="18"/>
      <c r="HW724" s="18"/>
      <c r="HX724" s="18"/>
      <c r="HY724" s="18"/>
      <c r="HZ724" s="18"/>
      <c r="IA724" s="18"/>
      <c r="IB724" s="18"/>
      <c r="IC724" s="18"/>
      <c r="ID724" s="18"/>
      <c r="IE724" s="18"/>
      <c r="IF724" s="18"/>
      <c r="IG724" s="18"/>
      <c r="IH724" s="18"/>
      <c r="II724" s="18"/>
      <c r="IJ724" s="18"/>
      <c r="IK724" s="18"/>
      <c r="IL724" s="18"/>
      <c r="IM724" s="18"/>
      <c r="IN724" s="18"/>
      <c r="IO724" s="18"/>
      <c r="IP724" s="18"/>
      <c r="IQ724" s="18"/>
      <c r="IR724" s="18"/>
      <c r="IS724" s="18"/>
      <c r="IT724" s="18"/>
      <c r="IU724" s="18"/>
      <c r="IV724" s="18"/>
      <c r="IW724" s="18"/>
      <c r="IX724" s="18"/>
      <c r="IY724" s="18"/>
      <c r="IZ724" s="18"/>
      <c r="JA724" s="18"/>
      <c r="JB724" s="18"/>
      <c r="JC724" s="18"/>
      <c r="JD724" s="18"/>
      <c r="JE724" s="18"/>
      <c r="JF724" s="18"/>
    </row>
    <row r="725" spans="36:266" x14ac:dyDescent="0.3">
      <c r="AJ725" s="24"/>
      <c r="AK725" s="24"/>
      <c r="AL725" s="20"/>
      <c r="AM725" s="23"/>
      <c r="AN725" s="24"/>
      <c r="AO725" s="24"/>
      <c r="BB725" s="25"/>
      <c r="BC725" s="21"/>
      <c r="BG725" s="18"/>
      <c r="BN725" s="22"/>
      <c r="BO725" s="22"/>
      <c r="BP725" s="22"/>
      <c r="BQ725" s="22"/>
      <c r="BR725" s="15"/>
      <c r="CF725" s="15"/>
      <c r="CL725" s="22"/>
      <c r="CM725" s="15"/>
      <c r="CR725" s="22"/>
      <c r="CT725" s="15"/>
      <c r="CW725" s="22"/>
      <c r="DA725" s="15"/>
      <c r="DH725" s="15"/>
      <c r="DJ725" s="22"/>
      <c r="DO725" s="15"/>
      <c r="DV725" s="15"/>
      <c r="EC725" s="15"/>
      <c r="EJ725" s="15"/>
      <c r="EQ725" s="15"/>
      <c r="EX725" s="15"/>
      <c r="FE725" s="15"/>
      <c r="FL725" s="15"/>
      <c r="FS725" s="15"/>
      <c r="FZ725" s="15"/>
      <c r="GG725" s="15"/>
      <c r="GN725" s="15"/>
      <c r="GP725" s="22"/>
      <c r="GQ725" s="22"/>
      <c r="GR725" s="22"/>
      <c r="GS725" s="22"/>
      <c r="GT725" s="22"/>
      <c r="GU725" s="15"/>
      <c r="GV725" s="22"/>
      <c r="GW725" s="22"/>
      <c r="GX725" s="22"/>
      <c r="GY725" s="18"/>
      <c r="GZ725" s="18"/>
      <c r="HA725" s="18"/>
      <c r="HB725" s="18"/>
      <c r="HC725" s="18"/>
      <c r="HD725" s="18"/>
      <c r="HE725" s="18"/>
      <c r="HF725" s="18"/>
      <c r="HG725" s="18"/>
      <c r="HH725" s="18"/>
      <c r="HI725" s="18"/>
      <c r="HJ725" s="18"/>
      <c r="HK725" s="18"/>
      <c r="HL725" s="18"/>
      <c r="HM725" s="18"/>
      <c r="HN725" s="18"/>
      <c r="HO725" s="18"/>
      <c r="HP725" s="18"/>
      <c r="HQ725" s="18"/>
      <c r="HR725" s="18"/>
      <c r="HS725" s="18"/>
      <c r="HT725" s="18"/>
      <c r="HU725" s="18"/>
      <c r="HV725" s="18"/>
      <c r="HW725" s="18"/>
      <c r="HX725" s="18"/>
      <c r="HY725" s="18"/>
      <c r="HZ725" s="18"/>
      <c r="IA725" s="18"/>
      <c r="IB725" s="18"/>
      <c r="IC725" s="18"/>
      <c r="ID725" s="18"/>
      <c r="IE725" s="18"/>
      <c r="IF725" s="18"/>
      <c r="IG725" s="18"/>
      <c r="IH725" s="18"/>
      <c r="II725" s="18"/>
      <c r="IJ725" s="18"/>
      <c r="IK725" s="18"/>
      <c r="IL725" s="18"/>
      <c r="IM725" s="18"/>
      <c r="IN725" s="18"/>
      <c r="IO725" s="18"/>
      <c r="IP725" s="18"/>
      <c r="IQ725" s="18"/>
      <c r="IR725" s="18"/>
      <c r="IS725" s="18"/>
      <c r="IT725" s="18"/>
      <c r="IU725" s="18"/>
      <c r="IV725" s="18"/>
      <c r="IW725" s="18"/>
      <c r="IX725" s="18"/>
      <c r="IY725" s="18"/>
      <c r="IZ725" s="18"/>
      <c r="JA725" s="18"/>
      <c r="JB725" s="18"/>
      <c r="JC725" s="18"/>
      <c r="JD725" s="18"/>
      <c r="JE725" s="18"/>
      <c r="JF725" s="18"/>
    </row>
    <row r="726" spans="36:266" x14ac:dyDescent="0.3">
      <c r="AJ726" s="24"/>
      <c r="AK726" s="24"/>
      <c r="AL726" s="20"/>
      <c r="AM726" s="23"/>
      <c r="AN726" s="24"/>
      <c r="AO726" s="24"/>
      <c r="BB726" s="25"/>
      <c r="BC726" s="21"/>
      <c r="BG726" s="18"/>
      <c r="BN726" s="22"/>
      <c r="BO726" s="22"/>
      <c r="BP726" s="22"/>
      <c r="BQ726" s="22"/>
      <c r="BR726" s="15"/>
      <c r="CF726" s="15"/>
      <c r="CL726" s="22"/>
      <c r="CM726" s="15"/>
      <c r="CR726" s="22"/>
      <c r="CT726" s="15"/>
      <c r="CW726" s="22"/>
      <c r="DA726" s="15"/>
      <c r="DH726" s="15"/>
      <c r="DJ726" s="22"/>
      <c r="DO726" s="15"/>
      <c r="DV726" s="15"/>
      <c r="EC726" s="15"/>
      <c r="EJ726" s="15"/>
      <c r="EQ726" s="15"/>
      <c r="EX726" s="15"/>
      <c r="FE726" s="15"/>
      <c r="FL726" s="15"/>
      <c r="FS726" s="15"/>
      <c r="FZ726" s="15"/>
      <c r="GG726" s="15"/>
      <c r="GN726" s="15"/>
      <c r="GP726" s="22"/>
      <c r="GQ726" s="22"/>
      <c r="GR726" s="22"/>
      <c r="GS726" s="22"/>
      <c r="GT726" s="22"/>
      <c r="GU726" s="15"/>
      <c r="GV726" s="22"/>
      <c r="GW726" s="22"/>
      <c r="GX726" s="22"/>
      <c r="GY726" s="18"/>
      <c r="GZ726" s="18"/>
      <c r="HA726" s="18"/>
      <c r="HB726" s="18"/>
      <c r="HC726" s="18"/>
      <c r="HD726" s="18"/>
      <c r="HE726" s="18"/>
      <c r="HF726" s="18"/>
      <c r="HG726" s="18"/>
      <c r="HH726" s="18"/>
      <c r="HI726" s="18"/>
      <c r="HJ726" s="18"/>
      <c r="HK726" s="18"/>
      <c r="HL726" s="18"/>
      <c r="HM726" s="18"/>
      <c r="HN726" s="18"/>
      <c r="HO726" s="18"/>
      <c r="HP726" s="18"/>
      <c r="HQ726" s="18"/>
      <c r="HR726" s="18"/>
      <c r="HS726" s="18"/>
      <c r="HT726" s="18"/>
      <c r="HU726" s="18"/>
      <c r="HV726" s="18"/>
      <c r="HW726" s="18"/>
      <c r="HX726" s="18"/>
      <c r="HY726" s="18"/>
      <c r="HZ726" s="18"/>
      <c r="IA726" s="18"/>
      <c r="IB726" s="18"/>
      <c r="IC726" s="18"/>
      <c r="ID726" s="18"/>
      <c r="IE726" s="18"/>
      <c r="IF726" s="18"/>
      <c r="IG726" s="18"/>
      <c r="IH726" s="18"/>
      <c r="II726" s="18"/>
      <c r="IJ726" s="18"/>
      <c r="IK726" s="18"/>
      <c r="IL726" s="18"/>
      <c r="IM726" s="18"/>
      <c r="IN726" s="18"/>
      <c r="IO726" s="18"/>
      <c r="IP726" s="18"/>
      <c r="IQ726" s="18"/>
      <c r="IR726" s="18"/>
      <c r="IS726" s="18"/>
      <c r="IT726" s="18"/>
      <c r="IU726" s="18"/>
      <c r="IV726" s="18"/>
      <c r="IW726" s="18"/>
      <c r="IX726" s="18"/>
      <c r="IY726" s="18"/>
      <c r="IZ726" s="18"/>
      <c r="JA726" s="18"/>
      <c r="JB726" s="18"/>
      <c r="JC726" s="18"/>
      <c r="JD726" s="18"/>
      <c r="JE726" s="18"/>
      <c r="JF726" s="18"/>
    </row>
    <row r="727" spans="36:266" x14ac:dyDescent="0.3">
      <c r="AJ727" s="24"/>
      <c r="AK727" s="24"/>
      <c r="AL727" s="20"/>
      <c r="AM727" s="23"/>
      <c r="AN727" s="24"/>
      <c r="AO727" s="24"/>
      <c r="BB727" s="25"/>
      <c r="BC727" s="21"/>
      <c r="BG727" s="18"/>
      <c r="BN727" s="22"/>
      <c r="BO727" s="22"/>
      <c r="BP727" s="22"/>
      <c r="BQ727" s="22"/>
      <c r="BR727" s="15"/>
      <c r="CF727" s="15"/>
      <c r="CL727" s="22"/>
      <c r="CM727" s="15"/>
      <c r="CR727" s="22"/>
      <c r="CT727" s="15"/>
      <c r="CW727" s="22"/>
      <c r="DA727" s="15"/>
      <c r="DH727" s="15"/>
      <c r="DJ727" s="22"/>
      <c r="DO727" s="15"/>
      <c r="DV727" s="15"/>
      <c r="EC727" s="15"/>
      <c r="EJ727" s="15"/>
      <c r="EQ727" s="15"/>
      <c r="EX727" s="15"/>
      <c r="FE727" s="15"/>
      <c r="FL727" s="15"/>
      <c r="FS727" s="15"/>
      <c r="FZ727" s="15"/>
      <c r="GG727" s="15"/>
      <c r="GN727" s="15"/>
      <c r="GP727" s="22"/>
      <c r="GQ727" s="22"/>
      <c r="GR727" s="22"/>
      <c r="GS727" s="22"/>
      <c r="GT727" s="22"/>
      <c r="GU727" s="15"/>
      <c r="GV727" s="22"/>
      <c r="GW727" s="22"/>
      <c r="GX727" s="22"/>
      <c r="GY727" s="18"/>
      <c r="GZ727" s="18"/>
      <c r="HA727" s="18"/>
      <c r="HB727" s="18"/>
      <c r="HC727" s="18"/>
      <c r="HD727" s="18"/>
      <c r="HE727" s="18"/>
      <c r="HF727" s="18"/>
      <c r="HG727" s="18"/>
      <c r="HH727" s="18"/>
      <c r="HI727" s="18"/>
      <c r="HJ727" s="18"/>
      <c r="HK727" s="18"/>
      <c r="HL727" s="18"/>
      <c r="HM727" s="18"/>
      <c r="HN727" s="18"/>
      <c r="HO727" s="18"/>
      <c r="HP727" s="18"/>
      <c r="HQ727" s="18"/>
      <c r="HR727" s="18"/>
      <c r="HS727" s="18"/>
      <c r="HT727" s="18"/>
      <c r="HU727" s="18"/>
      <c r="HV727" s="18"/>
      <c r="HW727" s="18"/>
      <c r="HX727" s="18"/>
      <c r="HY727" s="18"/>
      <c r="HZ727" s="18"/>
      <c r="IA727" s="18"/>
      <c r="IB727" s="18"/>
      <c r="IC727" s="18"/>
      <c r="ID727" s="18"/>
      <c r="IE727" s="18"/>
      <c r="IF727" s="18"/>
      <c r="IG727" s="18"/>
      <c r="IH727" s="18"/>
      <c r="II727" s="18"/>
      <c r="IJ727" s="18"/>
      <c r="IK727" s="18"/>
      <c r="IL727" s="18"/>
      <c r="IM727" s="18"/>
      <c r="IN727" s="18"/>
      <c r="IO727" s="18"/>
      <c r="IP727" s="18"/>
      <c r="IQ727" s="18"/>
      <c r="IR727" s="18"/>
      <c r="IS727" s="18"/>
      <c r="IT727" s="18"/>
      <c r="IU727" s="18"/>
      <c r="IV727" s="18"/>
      <c r="IW727" s="18"/>
      <c r="IX727" s="18"/>
      <c r="IY727" s="18"/>
      <c r="IZ727" s="18"/>
      <c r="JA727" s="18"/>
      <c r="JB727" s="18"/>
      <c r="JC727" s="18"/>
      <c r="JD727" s="18"/>
      <c r="JE727" s="18"/>
      <c r="JF727" s="18"/>
    </row>
    <row r="728" spans="36:266" x14ac:dyDescent="0.3">
      <c r="AJ728" s="24"/>
      <c r="AK728" s="24"/>
      <c r="AL728" s="20"/>
      <c r="AM728" s="23"/>
      <c r="AN728" s="24"/>
      <c r="AO728" s="24"/>
      <c r="BB728" s="25"/>
      <c r="BC728" s="21"/>
      <c r="BG728" s="18"/>
      <c r="BN728" s="22"/>
      <c r="BO728" s="22"/>
      <c r="BP728" s="22"/>
      <c r="BQ728" s="22"/>
      <c r="BR728" s="15"/>
      <c r="CF728" s="15"/>
      <c r="CL728" s="22"/>
      <c r="CM728" s="15"/>
      <c r="CR728" s="22"/>
      <c r="CT728" s="15"/>
      <c r="CW728" s="22"/>
      <c r="DA728" s="15"/>
      <c r="DH728" s="15"/>
      <c r="DJ728" s="22"/>
      <c r="DO728" s="15"/>
      <c r="DV728" s="15"/>
      <c r="EC728" s="15"/>
      <c r="EJ728" s="15"/>
      <c r="EQ728" s="15"/>
      <c r="EX728" s="15"/>
      <c r="FE728" s="15"/>
      <c r="FL728" s="15"/>
      <c r="FS728" s="15"/>
      <c r="FZ728" s="15"/>
      <c r="GG728" s="15"/>
      <c r="GN728" s="15"/>
      <c r="GP728" s="22"/>
      <c r="GQ728" s="22"/>
      <c r="GR728" s="22"/>
      <c r="GS728" s="22"/>
      <c r="GT728" s="22"/>
      <c r="GU728" s="15"/>
      <c r="GV728" s="22"/>
      <c r="GW728" s="22"/>
      <c r="GX728" s="22"/>
      <c r="GY728" s="18"/>
      <c r="GZ728" s="18"/>
      <c r="HA728" s="18"/>
      <c r="HB728" s="18"/>
      <c r="HC728" s="18"/>
      <c r="HD728" s="18"/>
      <c r="HE728" s="18"/>
      <c r="HF728" s="18"/>
      <c r="HG728" s="18"/>
      <c r="HH728" s="18"/>
      <c r="HI728" s="18"/>
      <c r="HJ728" s="18"/>
      <c r="HK728" s="18"/>
      <c r="HL728" s="18"/>
      <c r="HM728" s="18"/>
      <c r="HN728" s="18"/>
      <c r="HO728" s="18"/>
      <c r="HP728" s="18"/>
      <c r="HQ728" s="18"/>
      <c r="HR728" s="18"/>
      <c r="HS728" s="18"/>
      <c r="HT728" s="18"/>
      <c r="HU728" s="18"/>
      <c r="HV728" s="18"/>
      <c r="HW728" s="18"/>
      <c r="HX728" s="18"/>
      <c r="HY728" s="18"/>
      <c r="HZ728" s="18"/>
      <c r="IA728" s="18"/>
      <c r="IB728" s="18"/>
      <c r="IC728" s="18"/>
      <c r="ID728" s="18"/>
      <c r="IE728" s="18"/>
      <c r="IF728" s="18"/>
      <c r="IG728" s="18"/>
      <c r="IH728" s="18"/>
      <c r="II728" s="18"/>
      <c r="IJ728" s="18"/>
      <c r="IK728" s="18"/>
      <c r="IL728" s="18"/>
      <c r="IM728" s="18"/>
      <c r="IN728" s="18"/>
      <c r="IO728" s="18"/>
      <c r="IP728" s="18"/>
      <c r="IQ728" s="18"/>
      <c r="IR728" s="18"/>
      <c r="IS728" s="18"/>
      <c r="IT728" s="18"/>
      <c r="IU728" s="18"/>
      <c r="IV728" s="18"/>
      <c r="IW728" s="18"/>
      <c r="IX728" s="18"/>
      <c r="IY728" s="18"/>
      <c r="IZ728" s="18"/>
      <c r="JA728" s="18"/>
      <c r="JB728" s="18"/>
      <c r="JC728" s="18"/>
      <c r="JD728" s="18"/>
      <c r="JE728" s="18"/>
      <c r="JF728" s="18"/>
    </row>
    <row r="729" spans="36:266" x14ac:dyDescent="0.3">
      <c r="AJ729" s="24"/>
      <c r="AK729" s="24"/>
      <c r="AL729" s="20"/>
      <c r="AM729" s="23"/>
      <c r="AN729" s="24"/>
      <c r="AO729" s="24"/>
      <c r="BB729" s="25"/>
      <c r="BC729" s="21"/>
      <c r="BG729" s="18"/>
      <c r="BN729" s="22"/>
      <c r="BO729" s="22"/>
      <c r="BP729" s="22"/>
      <c r="BQ729" s="22"/>
      <c r="BR729" s="15"/>
      <c r="CF729" s="15"/>
      <c r="CL729" s="22"/>
      <c r="CM729" s="15"/>
      <c r="CR729" s="22"/>
      <c r="CT729" s="15"/>
      <c r="CW729" s="22"/>
      <c r="DA729" s="15"/>
      <c r="DH729" s="15"/>
      <c r="DJ729" s="22"/>
      <c r="DO729" s="15"/>
      <c r="DV729" s="15"/>
      <c r="EC729" s="15"/>
      <c r="EJ729" s="15"/>
      <c r="EQ729" s="15"/>
      <c r="EX729" s="15"/>
      <c r="FE729" s="15"/>
      <c r="FL729" s="15"/>
      <c r="FS729" s="15"/>
      <c r="FZ729" s="15"/>
      <c r="GG729" s="15"/>
      <c r="GN729" s="15"/>
      <c r="GP729" s="22"/>
      <c r="GQ729" s="22"/>
      <c r="GR729" s="22"/>
      <c r="GS729" s="22"/>
      <c r="GT729" s="22"/>
      <c r="GU729" s="15"/>
      <c r="GV729" s="22"/>
      <c r="GW729" s="22"/>
      <c r="GX729" s="22"/>
      <c r="GY729" s="18"/>
      <c r="GZ729" s="18"/>
      <c r="HA729" s="18"/>
      <c r="HB729" s="18"/>
      <c r="HC729" s="18"/>
      <c r="HD729" s="18"/>
      <c r="HE729" s="18"/>
      <c r="HF729" s="18"/>
      <c r="HG729" s="18"/>
      <c r="HH729" s="18"/>
      <c r="HI729" s="18"/>
      <c r="HJ729" s="18"/>
      <c r="HK729" s="18"/>
      <c r="HL729" s="18"/>
      <c r="HM729" s="18"/>
      <c r="HN729" s="18"/>
      <c r="HO729" s="18"/>
      <c r="HP729" s="18"/>
      <c r="HQ729" s="18"/>
      <c r="HR729" s="18"/>
      <c r="HS729" s="18"/>
      <c r="HT729" s="18"/>
      <c r="HU729" s="18"/>
      <c r="HV729" s="18"/>
      <c r="HW729" s="18"/>
      <c r="HX729" s="18"/>
      <c r="HY729" s="18"/>
      <c r="HZ729" s="18"/>
      <c r="IA729" s="18"/>
      <c r="IB729" s="18"/>
      <c r="IC729" s="18"/>
      <c r="ID729" s="18"/>
      <c r="IE729" s="18"/>
      <c r="IF729" s="18"/>
      <c r="IG729" s="18"/>
      <c r="IH729" s="18"/>
      <c r="II729" s="18"/>
      <c r="IJ729" s="18"/>
      <c r="IK729" s="18"/>
      <c r="IL729" s="18"/>
      <c r="IM729" s="18"/>
      <c r="IN729" s="18"/>
      <c r="IO729" s="18"/>
      <c r="IP729" s="18"/>
      <c r="IQ729" s="18"/>
      <c r="IR729" s="18"/>
      <c r="IS729" s="18"/>
      <c r="IT729" s="18"/>
      <c r="IU729" s="18"/>
      <c r="IV729" s="18"/>
      <c r="IW729" s="18"/>
      <c r="IX729" s="18"/>
      <c r="IY729" s="18"/>
      <c r="IZ729" s="18"/>
      <c r="JA729" s="18"/>
      <c r="JB729" s="18"/>
      <c r="JC729" s="18"/>
      <c r="JD729" s="18"/>
      <c r="JE729" s="18"/>
      <c r="JF729" s="18"/>
    </row>
    <row r="730" spans="36:266" x14ac:dyDescent="0.3">
      <c r="AJ730" s="24"/>
      <c r="AK730" s="24"/>
      <c r="AL730" s="20"/>
      <c r="AM730" s="23"/>
      <c r="AN730" s="24"/>
      <c r="AO730" s="24"/>
      <c r="BB730" s="25"/>
      <c r="BC730" s="21"/>
      <c r="BG730" s="18"/>
      <c r="BN730" s="22"/>
      <c r="BO730" s="22"/>
      <c r="BP730" s="22"/>
      <c r="BQ730" s="22"/>
      <c r="BR730" s="15"/>
      <c r="CF730" s="15"/>
      <c r="CL730" s="22"/>
      <c r="CM730" s="15"/>
      <c r="CR730" s="22"/>
      <c r="CT730" s="15"/>
      <c r="CW730" s="22"/>
      <c r="DA730" s="15"/>
      <c r="DH730" s="15"/>
      <c r="DJ730" s="22"/>
      <c r="DO730" s="15"/>
      <c r="DV730" s="15"/>
      <c r="EC730" s="15"/>
      <c r="EJ730" s="15"/>
      <c r="EQ730" s="15"/>
      <c r="EX730" s="15"/>
      <c r="FE730" s="15"/>
      <c r="FL730" s="15"/>
      <c r="FS730" s="15"/>
      <c r="FZ730" s="15"/>
      <c r="GG730" s="15"/>
      <c r="GN730" s="15"/>
      <c r="GP730" s="22"/>
      <c r="GQ730" s="22"/>
      <c r="GR730" s="22"/>
      <c r="GS730" s="22"/>
      <c r="GT730" s="22"/>
      <c r="GU730" s="15"/>
      <c r="GV730" s="22"/>
      <c r="GW730" s="22"/>
      <c r="GX730" s="22"/>
      <c r="GY730" s="18"/>
      <c r="GZ730" s="18"/>
      <c r="HA730" s="18"/>
      <c r="HB730" s="18"/>
      <c r="HC730" s="18"/>
      <c r="HD730" s="18"/>
      <c r="HE730" s="18"/>
      <c r="HF730" s="18"/>
      <c r="HG730" s="18"/>
      <c r="HH730" s="18"/>
      <c r="HI730" s="18"/>
      <c r="HJ730" s="18"/>
      <c r="HK730" s="18"/>
      <c r="HL730" s="18"/>
      <c r="HM730" s="18"/>
      <c r="HN730" s="18"/>
      <c r="HO730" s="18"/>
      <c r="HP730" s="18"/>
      <c r="HQ730" s="18"/>
      <c r="HR730" s="18"/>
      <c r="HS730" s="18"/>
      <c r="HT730" s="18"/>
      <c r="HU730" s="18"/>
      <c r="HV730" s="18"/>
      <c r="HW730" s="18"/>
      <c r="HX730" s="18"/>
      <c r="HY730" s="18"/>
      <c r="HZ730" s="18"/>
      <c r="IA730" s="18"/>
      <c r="IB730" s="18"/>
      <c r="IC730" s="18"/>
      <c r="ID730" s="18"/>
      <c r="IE730" s="18"/>
      <c r="IF730" s="18"/>
      <c r="IG730" s="18"/>
      <c r="IH730" s="18"/>
      <c r="II730" s="18"/>
      <c r="IJ730" s="18"/>
      <c r="IK730" s="18"/>
      <c r="IL730" s="18"/>
      <c r="IM730" s="18"/>
      <c r="IN730" s="18"/>
      <c r="IO730" s="18"/>
      <c r="IP730" s="18"/>
      <c r="IQ730" s="18"/>
      <c r="IR730" s="18"/>
      <c r="IS730" s="18"/>
      <c r="IT730" s="18"/>
      <c r="IU730" s="18"/>
      <c r="IV730" s="18"/>
      <c r="IW730" s="18"/>
      <c r="IX730" s="18"/>
      <c r="IY730" s="18"/>
      <c r="IZ730" s="18"/>
      <c r="JA730" s="18"/>
      <c r="JB730" s="18"/>
      <c r="JC730" s="18"/>
      <c r="JD730" s="18"/>
      <c r="JE730" s="18"/>
      <c r="JF730" s="18"/>
    </row>
    <row r="731" spans="36:266" x14ac:dyDescent="0.3">
      <c r="AJ731" s="24"/>
      <c r="AK731" s="24"/>
      <c r="AL731" s="20"/>
      <c r="AM731" s="23"/>
      <c r="AN731" s="24"/>
      <c r="AO731" s="24"/>
      <c r="BB731" s="25"/>
      <c r="BC731" s="21"/>
      <c r="BG731" s="18"/>
      <c r="BN731" s="22"/>
      <c r="BO731" s="22"/>
      <c r="BP731" s="22"/>
      <c r="BQ731" s="22"/>
      <c r="BR731" s="15"/>
      <c r="CF731" s="15"/>
      <c r="CL731" s="22"/>
      <c r="CM731" s="15"/>
      <c r="CR731" s="22"/>
      <c r="CT731" s="15"/>
      <c r="CW731" s="22"/>
      <c r="DA731" s="15"/>
      <c r="DH731" s="15"/>
      <c r="DJ731" s="22"/>
      <c r="DO731" s="15"/>
      <c r="DV731" s="15"/>
      <c r="EC731" s="15"/>
      <c r="EJ731" s="15"/>
      <c r="EQ731" s="15"/>
      <c r="EX731" s="15"/>
      <c r="FE731" s="15"/>
      <c r="FL731" s="15"/>
      <c r="FS731" s="15"/>
      <c r="FZ731" s="15"/>
      <c r="GG731" s="15"/>
      <c r="GN731" s="15"/>
      <c r="GP731" s="22"/>
      <c r="GQ731" s="22"/>
      <c r="GR731" s="22"/>
      <c r="GS731" s="22"/>
      <c r="GT731" s="22"/>
      <c r="GU731" s="15"/>
      <c r="GV731" s="22"/>
      <c r="GW731" s="22"/>
      <c r="GX731" s="22"/>
      <c r="GY731" s="18"/>
      <c r="GZ731" s="18"/>
      <c r="HA731" s="18"/>
      <c r="HB731" s="18"/>
      <c r="HC731" s="18"/>
      <c r="HD731" s="18"/>
      <c r="HE731" s="18"/>
      <c r="HF731" s="18"/>
      <c r="HG731" s="18"/>
      <c r="HH731" s="18"/>
      <c r="HI731" s="18"/>
      <c r="HJ731" s="18"/>
      <c r="HK731" s="18"/>
      <c r="HL731" s="18"/>
      <c r="HM731" s="18"/>
      <c r="HN731" s="18"/>
      <c r="HO731" s="18"/>
      <c r="HP731" s="18"/>
      <c r="HQ731" s="18"/>
      <c r="HR731" s="18"/>
      <c r="HS731" s="18"/>
      <c r="HT731" s="18"/>
      <c r="HU731" s="18"/>
      <c r="HV731" s="18"/>
      <c r="HW731" s="18"/>
      <c r="HX731" s="18"/>
      <c r="HY731" s="18"/>
      <c r="HZ731" s="18"/>
      <c r="IA731" s="18"/>
      <c r="IB731" s="18"/>
      <c r="IC731" s="18"/>
      <c r="ID731" s="18"/>
      <c r="IE731" s="18"/>
      <c r="IF731" s="18"/>
      <c r="IG731" s="18"/>
      <c r="IH731" s="18"/>
      <c r="II731" s="18"/>
      <c r="IJ731" s="18"/>
      <c r="IK731" s="18"/>
      <c r="IL731" s="18"/>
      <c r="IM731" s="18"/>
      <c r="IN731" s="18"/>
      <c r="IO731" s="18"/>
      <c r="IP731" s="18"/>
      <c r="IQ731" s="18"/>
      <c r="IR731" s="18"/>
      <c r="IS731" s="18"/>
      <c r="IT731" s="18"/>
      <c r="IU731" s="18"/>
      <c r="IV731" s="18"/>
      <c r="IW731" s="18"/>
      <c r="IX731" s="18"/>
      <c r="IY731" s="18"/>
      <c r="IZ731" s="18"/>
      <c r="JA731" s="18"/>
      <c r="JB731" s="18"/>
      <c r="JC731" s="18"/>
      <c r="JD731" s="18"/>
      <c r="JE731" s="18"/>
      <c r="JF731" s="18"/>
    </row>
    <row r="732" spans="36:266" x14ac:dyDescent="0.3">
      <c r="AJ732" s="24"/>
      <c r="AK732" s="24"/>
      <c r="AL732" s="20"/>
      <c r="AM732" s="23"/>
      <c r="AN732" s="24"/>
      <c r="AO732" s="24"/>
      <c r="BB732" s="25"/>
      <c r="BC732" s="21"/>
      <c r="BG732" s="18"/>
      <c r="BN732" s="22"/>
      <c r="BO732" s="22"/>
      <c r="BP732" s="22"/>
      <c r="BQ732" s="22"/>
      <c r="BR732" s="15"/>
      <c r="CF732" s="15"/>
      <c r="CL732" s="22"/>
      <c r="CM732" s="15"/>
      <c r="CR732" s="22"/>
      <c r="CT732" s="15"/>
      <c r="CW732" s="22"/>
      <c r="DA732" s="15"/>
      <c r="DH732" s="15"/>
      <c r="DJ732" s="22"/>
      <c r="DO732" s="15"/>
      <c r="DV732" s="15"/>
      <c r="EC732" s="15"/>
      <c r="EJ732" s="15"/>
      <c r="EQ732" s="15"/>
      <c r="EX732" s="15"/>
      <c r="FE732" s="15"/>
      <c r="FL732" s="15"/>
      <c r="FS732" s="15"/>
      <c r="FZ732" s="15"/>
      <c r="GG732" s="15"/>
      <c r="GN732" s="15"/>
      <c r="GP732" s="22"/>
      <c r="GQ732" s="22"/>
      <c r="GR732" s="22"/>
      <c r="GS732" s="22"/>
      <c r="GT732" s="22"/>
      <c r="GU732" s="15"/>
      <c r="GV732" s="22"/>
      <c r="GW732" s="22"/>
      <c r="GX732" s="22"/>
      <c r="GY732" s="18"/>
      <c r="GZ732" s="18"/>
      <c r="HA732" s="18"/>
      <c r="HB732" s="18"/>
      <c r="HC732" s="18"/>
      <c r="HD732" s="18"/>
      <c r="HE732" s="18"/>
      <c r="HF732" s="18"/>
      <c r="HG732" s="18"/>
      <c r="HH732" s="18"/>
      <c r="HI732" s="18"/>
      <c r="HJ732" s="18"/>
      <c r="HK732" s="18"/>
      <c r="HL732" s="18"/>
      <c r="HM732" s="18"/>
      <c r="HN732" s="18"/>
      <c r="HO732" s="18"/>
      <c r="HP732" s="18"/>
      <c r="HQ732" s="18"/>
      <c r="HR732" s="18"/>
      <c r="HS732" s="18"/>
      <c r="HT732" s="18"/>
      <c r="HU732" s="18"/>
      <c r="HV732" s="18"/>
      <c r="HW732" s="18"/>
      <c r="HX732" s="18"/>
      <c r="HY732" s="18"/>
      <c r="HZ732" s="18"/>
      <c r="IA732" s="18"/>
      <c r="IB732" s="18"/>
      <c r="IC732" s="18"/>
      <c r="ID732" s="18"/>
      <c r="IE732" s="18"/>
      <c r="IF732" s="18"/>
      <c r="IG732" s="18"/>
      <c r="IH732" s="18"/>
      <c r="II732" s="18"/>
      <c r="IJ732" s="18"/>
      <c r="IK732" s="18"/>
      <c r="IL732" s="18"/>
      <c r="IM732" s="18"/>
      <c r="IN732" s="18"/>
      <c r="IO732" s="18"/>
      <c r="IP732" s="18"/>
      <c r="IQ732" s="18"/>
      <c r="IR732" s="18"/>
      <c r="IS732" s="18"/>
      <c r="IT732" s="18"/>
      <c r="IU732" s="18"/>
      <c r="IV732" s="18"/>
      <c r="IW732" s="18"/>
      <c r="IX732" s="18"/>
      <c r="IY732" s="18"/>
      <c r="IZ732" s="18"/>
      <c r="JA732" s="18"/>
      <c r="JB732" s="18"/>
      <c r="JC732" s="18"/>
      <c r="JD732" s="18"/>
      <c r="JE732" s="18"/>
      <c r="JF732" s="18"/>
    </row>
    <row r="733" spans="36:266" x14ac:dyDescent="0.3">
      <c r="AJ733" s="24"/>
      <c r="AK733" s="24"/>
      <c r="AL733" s="20"/>
      <c r="AM733" s="23"/>
      <c r="AN733" s="24"/>
      <c r="AO733" s="24"/>
      <c r="BB733" s="25"/>
      <c r="BC733" s="21"/>
      <c r="BG733" s="18"/>
      <c r="BN733" s="22"/>
      <c r="BO733" s="22"/>
      <c r="BP733" s="22"/>
      <c r="BQ733" s="22"/>
      <c r="BR733" s="15"/>
      <c r="CF733" s="15"/>
      <c r="CL733" s="22"/>
      <c r="CM733" s="15"/>
      <c r="CR733" s="22"/>
      <c r="CT733" s="15"/>
      <c r="CW733" s="22"/>
      <c r="DA733" s="15"/>
      <c r="DH733" s="15"/>
      <c r="DJ733" s="22"/>
      <c r="DO733" s="15"/>
      <c r="DV733" s="15"/>
      <c r="EC733" s="15"/>
      <c r="EJ733" s="15"/>
      <c r="EQ733" s="15"/>
      <c r="EX733" s="15"/>
      <c r="FE733" s="15"/>
      <c r="FL733" s="15"/>
      <c r="FS733" s="15"/>
      <c r="FZ733" s="15"/>
      <c r="GG733" s="15"/>
      <c r="GN733" s="15"/>
      <c r="GP733" s="22"/>
      <c r="GQ733" s="22"/>
      <c r="GR733" s="22"/>
      <c r="GS733" s="22"/>
      <c r="GT733" s="22"/>
      <c r="GU733" s="15"/>
      <c r="GV733" s="22"/>
      <c r="GW733" s="22"/>
      <c r="GX733" s="22"/>
      <c r="GY733" s="18"/>
      <c r="GZ733" s="18"/>
      <c r="HA733" s="18"/>
      <c r="HB733" s="18"/>
      <c r="HC733" s="18"/>
      <c r="HD733" s="18"/>
      <c r="HE733" s="18"/>
      <c r="HF733" s="18"/>
      <c r="HG733" s="18"/>
      <c r="HH733" s="18"/>
      <c r="HI733" s="18"/>
      <c r="HJ733" s="18"/>
      <c r="HK733" s="18"/>
      <c r="HL733" s="18"/>
      <c r="HM733" s="18"/>
      <c r="HN733" s="18"/>
      <c r="HO733" s="18"/>
      <c r="HP733" s="18"/>
      <c r="HQ733" s="18"/>
      <c r="HR733" s="18"/>
      <c r="HS733" s="18"/>
      <c r="HT733" s="18"/>
      <c r="HU733" s="18"/>
      <c r="HV733" s="18"/>
      <c r="HW733" s="18"/>
      <c r="HX733" s="18"/>
      <c r="HY733" s="18"/>
      <c r="HZ733" s="18"/>
      <c r="IA733" s="18"/>
      <c r="IB733" s="18"/>
      <c r="IC733" s="18"/>
      <c r="ID733" s="18"/>
      <c r="IE733" s="18"/>
      <c r="IF733" s="18"/>
      <c r="IG733" s="18"/>
      <c r="IH733" s="18"/>
      <c r="II733" s="18"/>
      <c r="IJ733" s="18"/>
      <c r="IK733" s="18"/>
      <c r="IL733" s="18"/>
      <c r="IM733" s="18"/>
      <c r="IN733" s="18"/>
      <c r="IO733" s="18"/>
      <c r="IP733" s="18"/>
      <c r="IQ733" s="18"/>
      <c r="IR733" s="18"/>
      <c r="IS733" s="18"/>
      <c r="IT733" s="18"/>
      <c r="IU733" s="18"/>
      <c r="IV733" s="18"/>
      <c r="IW733" s="18"/>
      <c r="IX733" s="18"/>
      <c r="IY733" s="18"/>
      <c r="IZ733" s="18"/>
      <c r="JA733" s="18"/>
      <c r="JB733" s="18"/>
      <c r="JC733" s="18"/>
      <c r="JD733" s="18"/>
      <c r="JE733" s="18"/>
      <c r="JF733" s="18"/>
    </row>
    <row r="734" spans="36:266" x14ac:dyDescent="0.3">
      <c r="AJ734" s="24"/>
      <c r="AK734" s="24"/>
      <c r="AL734" s="20"/>
      <c r="AM734" s="23"/>
      <c r="AN734" s="24"/>
      <c r="AO734" s="24"/>
      <c r="BB734" s="25"/>
      <c r="BC734" s="21"/>
      <c r="BG734" s="18"/>
      <c r="BN734" s="22"/>
      <c r="BO734" s="22"/>
      <c r="BP734" s="22"/>
      <c r="BQ734" s="22"/>
      <c r="BR734" s="15"/>
      <c r="CF734" s="15"/>
      <c r="CL734" s="22"/>
      <c r="CM734" s="15"/>
      <c r="CR734" s="22"/>
      <c r="CT734" s="15"/>
      <c r="CW734" s="22"/>
      <c r="DA734" s="15"/>
      <c r="DH734" s="15"/>
      <c r="DJ734" s="22"/>
      <c r="DO734" s="15"/>
      <c r="DV734" s="15"/>
      <c r="EC734" s="15"/>
      <c r="EJ734" s="15"/>
      <c r="EQ734" s="15"/>
      <c r="EX734" s="15"/>
      <c r="FE734" s="15"/>
      <c r="FL734" s="15"/>
      <c r="FS734" s="15"/>
      <c r="FZ734" s="15"/>
      <c r="GG734" s="15"/>
      <c r="GN734" s="15"/>
      <c r="GP734" s="22"/>
      <c r="GQ734" s="22"/>
      <c r="GR734" s="22"/>
      <c r="GS734" s="22"/>
      <c r="GT734" s="22"/>
      <c r="GU734" s="15"/>
      <c r="GV734" s="22"/>
      <c r="GW734" s="22"/>
      <c r="GX734" s="22"/>
      <c r="GY734" s="18"/>
      <c r="GZ734" s="18"/>
      <c r="HA734" s="18"/>
      <c r="HB734" s="18"/>
      <c r="HC734" s="18"/>
      <c r="HD734" s="18"/>
      <c r="HE734" s="18"/>
      <c r="HF734" s="18"/>
      <c r="HG734" s="18"/>
      <c r="HH734" s="18"/>
      <c r="HI734" s="18"/>
      <c r="HJ734" s="18"/>
      <c r="HK734" s="18"/>
      <c r="HL734" s="18"/>
      <c r="HM734" s="18"/>
      <c r="HN734" s="18"/>
      <c r="HO734" s="18"/>
      <c r="HP734" s="18"/>
      <c r="HQ734" s="18"/>
      <c r="HR734" s="18"/>
      <c r="HS734" s="18"/>
      <c r="HT734" s="18"/>
      <c r="HU734" s="18"/>
      <c r="HV734" s="18"/>
      <c r="HW734" s="18"/>
      <c r="HX734" s="18"/>
      <c r="HY734" s="18"/>
      <c r="HZ734" s="18"/>
      <c r="IA734" s="18"/>
      <c r="IB734" s="18"/>
      <c r="IC734" s="18"/>
      <c r="ID734" s="18"/>
      <c r="IE734" s="18"/>
      <c r="IF734" s="18"/>
      <c r="IG734" s="18"/>
      <c r="IH734" s="18"/>
      <c r="II734" s="18"/>
      <c r="IJ734" s="18"/>
      <c r="IK734" s="18"/>
      <c r="IL734" s="18"/>
      <c r="IM734" s="18"/>
      <c r="IN734" s="18"/>
      <c r="IO734" s="18"/>
      <c r="IP734" s="18"/>
      <c r="IQ734" s="18"/>
      <c r="IR734" s="18"/>
      <c r="IS734" s="18"/>
      <c r="IT734" s="18"/>
      <c r="IU734" s="18"/>
      <c r="IV734" s="18"/>
      <c r="IW734" s="18"/>
      <c r="IX734" s="18"/>
      <c r="IY734" s="18"/>
      <c r="IZ734" s="18"/>
      <c r="JA734" s="18"/>
      <c r="JB734" s="18"/>
      <c r="JC734" s="18"/>
      <c r="JD734" s="18"/>
      <c r="JE734" s="18"/>
      <c r="JF734" s="18"/>
    </row>
    <row r="735" spans="36:266" x14ac:dyDescent="0.3">
      <c r="AJ735" s="24"/>
      <c r="AK735" s="24"/>
      <c r="AL735" s="20"/>
      <c r="AM735" s="23"/>
      <c r="AN735" s="24"/>
      <c r="AO735" s="24"/>
      <c r="BB735" s="25"/>
      <c r="BC735" s="21"/>
      <c r="BG735" s="18"/>
      <c r="BN735" s="22"/>
      <c r="BO735" s="22"/>
      <c r="BP735" s="22"/>
      <c r="BQ735" s="22"/>
      <c r="BR735" s="15"/>
      <c r="CF735" s="15"/>
      <c r="CL735" s="22"/>
      <c r="CM735" s="15"/>
      <c r="CR735" s="22"/>
      <c r="CT735" s="15"/>
      <c r="CW735" s="22"/>
      <c r="DA735" s="15"/>
      <c r="DH735" s="15"/>
      <c r="DJ735" s="22"/>
      <c r="DO735" s="15"/>
      <c r="DV735" s="15"/>
      <c r="EC735" s="15"/>
      <c r="EJ735" s="15"/>
      <c r="EQ735" s="15"/>
      <c r="EX735" s="15"/>
      <c r="FE735" s="15"/>
      <c r="FL735" s="15"/>
      <c r="FS735" s="15"/>
      <c r="FZ735" s="15"/>
      <c r="GG735" s="15"/>
      <c r="GN735" s="15"/>
      <c r="GP735" s="22"/>
      <c r="GQ735" s="22"/>
      <c r="GR735" s="22"/>
      <c r="GS735" s="22"/>
      <c r="GT735" s="22"/>
      <c r="GU735" s="15"/>
      <c r="GV735" s="22"/>
      <c r="GW735" s="22"/>
      <c r="GX735" s="22"/>
      <c r="GY735" s="18"/>
      <c r="GZ735" s="18"/>
      <c r="HA735" s="18"/>
      <c r="HB735" s="18"/>
      <c r="HC735" s="18"/>
      <c r="HD735" s="18"/>
      <c r="HE735" s="18"/>
      <c r="HF735" s="18"/>
      <c r="HG735" s="18"/>
      <c r="HH735" s="18"/>
      <c r="HI735" s="18"/>
      <c r="HJ735" s="18"/>
      <c r="HK735" s="18"/>
      <c r="HL735" s="18"/>
      <c r="HM735" s="18"/>
      <c r="HN735" s="18"/>
      <c r="HO735" s="18"/>
      <c r="HP735" s="18"/>
      <c r="HQ735" s="18"/>
      <c r="HR735" s="18"/>
      <c r="HS735" s="18"/>
      <c r="HT735" s="18"/>
      <c r="HU735" s="18"/>
      <c r="HV735" s="18"/>
      <c r="HW735" s="18"/>
      <c r="HX735" s="18"/>
      <c r="HY735" s="18"/>
      <c r="HZ735" s="18"/>
      <c r="IA735" s="18"/>
      <c r="IB735" s="18"/>
      <c r="IC735" s="18"/>
      <c r="ID735" s="18"/>
      <c r="IE735" s="18"/>
      <c r="IF735" s="18"/>
      <c r="IG735" s="18"/>
      <c r="IH735" s="18"/>
      <c r="II735" s="18"/>
      <c r="IJ735" s="18"/>
      <c r="IK735" s="18"/>
      <c r="IL735" s="18"/>
      <c r="IM735" s="18"/>
      <c r="IN735" s="18"/>
      <c r="IO735" s="18"/>
      <c r="IP735" s="18"/>
      <c r="IQ735" s="18"/>
      <c r="IR735" s="18"/>
      <c r="IS735" s="18"/>
      <c r="IT735" s="18"/>
      <c r="IU735" s="18"/>
      <c r="IV735" s="18"/>
      <c r="IW735" s="18"/>
      <c r="IX735" s="18"/>
      <c r="IY735" s="18"/>
      <c r="IZ735" s="18"/>
      <c r="JA735" s="18"/>
      <c r="JB735" s="18"/>
      <c r="JC735" s="18"/>
      <c r="JD735" s="18"/>
      <c r="JE735" s="18"/>
      <c r="JF735" s="18"/>
    </row>
    <row r="736" spans="36:266" x14ac:dyDescent="0.3">
      <c r="AJ736" s="24"/>
      <c r="AK736" s="24"/>
      <c r="AL736" s="20"/>
      <c r="AM736" s="23"/>
      <c r="AN736" s="24"/>
      <c r="AO736" s="24"/>
      <c r="BB736" s="25"/>
      <c r="BC736" s="21"/>
      <c r="BG736" s="18"/>
      <c r="BN736" s="22"/>
      <c r="BO736" s="22"/>
      <c r="BP736" s="22"/>
      <c r="BQ736" s="22"/>
      <c r="BR736" s="15"/>
      <c r="CF736" s="15"/>
      <c r="CL736" s="22"/>
      <c r="CM736" s="15"/>
      <c r="CR736" s="22"/>
      <c r="CT736" s="15"/>
      <c r="CW736" s="22"/>
      <c r="DA736" s="15"/>
      <c r="DH736" s="15"/>
      <c r="DJ736" s="22"/>
      <c r="DO736" s="15"/>
      <c r="DV736" s="15"/>
      <c r="EC736" s="15"/>
      <c r="EJ736" s="15"/>
      <c r="EQ736" s="15"/>
      <c r="EX736" s="15"/>
      <c r="FE736" s="15"/>
      <c r="FL736" s="15"/>
      <c r="FS736" s="15"/>
      <c r="FZ736" s="15"/>
      <c r="GG736" s="15"/>
      <c r="GN736" s="15"/>
      <c r="GP736" s="22"/>
      <c r="GQ736" s="22"/>
      <c r="GR736" s="22"/>
      <c r="GS736" s="22"/>
      <c r="GT736" s="22"/>
      <c r="GU736" s="15"/>
      <c r="GV736" s="22"/>
      <c r="GW736" s="22"/>
      <c r="GX736" s="22"/>
      <c r="GY736" s="18"/>
      <c r="GZ736" s="18"/>
      <c r="HA736" s="18"/>
      <c r="HB736" s="18"/>
      <c r="HC736" s="18"/>
      <c r="HD736" s="18"/>
      <c r="HE736" s="18"/>
      <c r="HF736" s="18"/>
      <c r="HG736" s="18"/>
      <c r="HH736" s="18"/>
      <c r="HI736" s="18"/>
      <c r="HJ736" s="18"/>
      <c r="HK736" s="18"/>
      <c r="HL736" s="18"/>
      <c r="HM736" s="18"/>
      <c r="HN736" s="18"/>
      <c r="HO736" s="18"/>
      <c r="HP736" s="18"/>
      <c r="HQ736" s="18"/>
      <c r="HR736" s="18"/>
      <c r="HS736" s="18"/>
      <c r="HT736" s="18"/>
      <c r="HU736" s="18"/>
      <c r="HV736" s="18"/>
      <c r="HW736" s="18"/>
      <c r="HX736" s="18"/>
      <c r="HY736" s="18"/>
      <c r="HZ736" s="18"/>
      <c r="IA736" s="18"/>
      <c r="IB736" s="18"/>
      <c r="IC736" s="18"/>
      <c r="ID736" s="18"/>
      <c r="IE736" s="18"/>
      <c r="IF736" s="18"/>
      <c r="IG736" s="18"/>
      <c r="IH736" s="18"/>
      <c r="II736" s="18"/>
      <c r="IJ736" s="18"/>
      <c r="IK736" s="18"/>
      <c r="IL736" s="18"/>
      <c r="IM736" s="18"/>
      <c r="IN736" s="18"/>
      <c r="IO736" s="18"/>
      <c r="IP736" s="18"/>
      <c r="IQ736" s="18"/>
      <c r="IR736" s="18"/>
      <c r="IS736" s="18"/>
      <c r="IT736" s="18"/>
      <c r="IU736" s="18"/>
      <c r="IV736" s="18"/>
      <c r="IW736" s="18"/>
      <c r="IX736" s="18"/>
      <c r="IY736" s="18"/>
      <c r="IZ736" s="18"/>
      <c r="JA736" s="18"/>
      <c r="JB736" s="18"/>
      <c r="JC736" s="18"/>
      <c r="JD736" s="18"/>
      <c r="JE736" s="18"/>
      <c r="JF736" s="18"/>
    </row>
    <row r="737" spans="36:266" x14ac:dyDescent="0.3">
      <c r="AJ737" s="24"/>
      <c r="AK737" s="24"/>
      <c r="AL737" s="20"/>
      <c r="AM737" s="23"/>
      <c r="AN737" s="24"/>
      <c r="AO737" s="24"/>
      <c r="BB737" s="25"/>
      <c r="BC737" s="21"/>
      <c r="BG737" s="18"/>
      <c r="BN737" s="22"/>
      <c r="BO737" s="22"/>
      <c r="BP737" s="22"/>
      <c r="BQ737" s="22"/>
      <c r="BR737" s="15"/>
      <c r="CF737" s="15"/>
      <c r="CL737" s="22"/>
      <c r="CM737" s="15"/>
      <c r="CR737" s="22"/>
      <c r="CT737" s="15"/>
      <c r="CW737" s="22"/>
      <c r="DA737" s="15"/>
      <c r="DH737" s="15"/>
      <c r="DJ737" s="22"/>
      <c r="DO737" s="15"/>
      <c r="DV737" s="15"/>
      <c r="EC737" s="15"/>
      <c r="EJ737" s="15"/>
      <c r="EQ737" s="15"/>
      <c r="EX737" s="15"/>
      <c r="FE737" s="15"/>
      <c r="FL737" s="15"/>
      <c r="FS737" s="15"/>
      <c r="FZ737" s="15"/>
      <c r="GG737" s="15"/>
      <c r="GN737" s="15"/>
      <c r="GP737" s="22"/>
      <c r="GQ737" s="22"/>
      <c r="GR737" s="22"/>
      <c r="GS737" s="22"/>
      <c r="GT737" s="22"/>
      <c r="GU737" s="15"/>
      <c r="GV737" s="22"/>
      <c r="GW737" s="22"/>
      <c r="GX737" s="22"/>
      <c r="GY737" s="18"/>
      <c r="GZ737" s="18"/>
      <c r="HA737" s="18"/>
      <c r="HB737" s="18"/>
      <c r="HC737" s="18"/>
      <c r="HD737" s="18"/>
      <c r="HE737" s="18"/>
      <c r="HF737" s="18"/>
      <c r="HG737" s="18"/>
      <c r="HH737" s="18"/>
      <c r="HI737" s="18"/>
      <c r="HJ737" s="18"/>
      <c r="HK737" s="18"/>
      <c r="HL737" s="18"/>
      <c r="HM737" s="18"/>
      <c r="HN737" s="18"/>
      <c r="HO737" s="18"/>
      <c r="HP737" s="18"/>
      <c r="HQ737" s="18"/>
      <c r="HR737" s="18"/>
      <c r="HS737" s="18"/>
      <c r="HT737" s="18"/>
      <c r="HU737" s="18"/>
      <c r="HV737" s="18"/>
      <c r="HW737" s="18"/>
      <c r="HX737" s="18"/>
      <c r="HY737" s="18"/>
      <c r="HZ737" s="18"/>
      <c r="IA737" s="18"/>
      <c r="IB737" s="18"/>
      <c r="IC737" s="18"/>
      <c r="ID737" s="18"/>
      <c r="IE737" s="18"/>
      <c r="IF737" s="18"/>
      <c r="IG737" s="18"/>
      <c r="IH737" s="18"/>
      <c r="II737" s="18"/>
      <c r="IJ737" s="18"/>
      <c r="IK737" s="18"/>
      <c r="IL737" s="18"/>
      <c r="IM737" s="18"/>
      <c r="IN737" s="18"/>
      <c r="IO737" s="18"/>
      <c r="IP737" s="18"/>
      <c r="IQ737" s="18"/>
      <c r="IR737" s="18"/>
      <c r="IS737" s="18"/>
      <c r="IT737" s="18"/>
      <c r="IU737" s="18"/>
      <c r="IV737" s="18"/>
      <c r="IW737" s="18"/>
      <c r="IX737" s="18"/>
      <c r="IY737" s="18"/>
      <c r="IZ737" s="18"/>
      <c r="JA737" s="18"/>
      <c r="JB737" s="18"/>
      <c r="JC737" s="18"/>
      <c r="JD737" s="18"/>
      <c r="JE737" s="18"/>
      <c r="JF737" s="18"/>
    </row>
    <row r="738" spans="36:266" x14ac:dyDescent="0.3">
      <c r="AJ738" s="24"/>
      <c r="AK738" s="24"/>
      <c r="AL738" s="20"/>
      <c r="AM738" s="23"/>
      <c r="AN738" s="24"/>
      <c r="AO738" s="24"/>
      <c r="BB738" s="25"/>
      <c r="BC738" s="21"/>
      <c r="BG738" s="18"/>
      <c r="BN738" s="22"/>
      <c r="BO738" s="22"/>
      <c r="BP738" s="22"/>
      <c r="BQ738" s="22"/>
      <c r="BR738" s="15"/>
      <c r="CF738" s="15"/>
      <c r="CL738" s="22"/>
      <c r="CM738" s="15"/>
      <c r="CR738" s="22"/>
      <c r="CT738" s="15"/>
      <c r="CW738" s="22"/>
      <c r="DA738" s="15"/>
      <c r="DH738" s="15"/>
      <c r="DJ738" s="22"/>
      <c r="DO738" s="15"/>
      <c r="DV738" s="15"/>
      <c r="EC738" s="15"/>
      <c r="EJ738" s="15"/>
      <c r="EQ738" s="15"/>
      <c r="EX738" s="15"/>
      <c r="FE738" s="15"/>
      <c r="FL738" s="15"/>
      <c r="FS738" s="15"/>
      <c r="FZ738" s="15"/>
      <c r="GG738" s="15"/>
      <c r="GN738" s="15"/>
      <c r="GP738" s="22"/>
      <c r="GQ738" s="22"/>
      <c r="GR738" s="22"/>
      <c r="GS738" s="22"/>
      <c r="GT738" s="22"/>
      <c r="GU738" s="15"/>
      <c r="GV738" s="22"/>
      <c r="GW738" s="22"/>
      <c r="GX738" s="22"/>
      <c r="GY738" s="18"/>
      <c r="GZ738" s="18"/>
      <c r="HA738" s="18"/>
      <c r="HB738" s="18"/>
      <c r="HC738" s="18"/>
      <c r="HD738" s="18"/>
      <c r="HE738" s="18"/>
      <c r="HF738" s="18"/>
      <c r="HG738" s="18"/>
      <c r="HH738" s="18"/>
      <c r="HI738" s="18"/>
      <c r="HJ738" s="18"/>
      <c r="HK738" s="18"/>
      <c r="HL738" s="18"/>
      <c r="HM738" s="18"/>
      <c r="HN738" s="18"/>
      <c r="HO738" s="18"/>
      <c r="HP738" s="18"/>
      <c r="HQ738" s="18"/>
      <c r="HR738" s="18"/>
      <c r="HS738" s="18"/>
      <c r="HT738" s="18"/>
      <c r="HU738" s="18"/>
      <c r="HV738" s="18"/>
      <c r="HW738" s="18"/>
      <c r="HX738" s="18"/>
      <c r="HY738" s="18"/>
      <c r="HZ738" s="18"/>
      <c r="IA738" s="18"/>
      <c r="IB738" s="18"/>
      <c r="IC738" s="18"/>
      <c r="ID738" s="18"/>
      <c r="IE738" s="18"/>
      <c r="IF738" s="18"/>
      <c r="IG738" s="18"/>
      <c r="IH738" s="18"/>
      <c r="II738" s="18"/>
      <c r="IJ738" s="18"/>
      <c r="IK738" s="18"/>
      <c r="IL738" s="18"/>
      <c r="IM738" s="18"/>
      <c r="IN738" s="18"/>
      <c r="IO738" s="18"/>
      <c r="IP738" s="18"/>
      <c r="IQ738" s="18"/>
      <c r="IR738" s="18"/>
      <c r="IS738" s="18"/>
      <c r="IT738" s="18"/>
      <c r="IU738" s="18"/>
      <c r="IV738" s="18"/>
      <c r="IW738" s="18"/>
      <c r="IX738" s="18"/>
      <c r="IY738" s="18"/>
      <c r="IZ738" s="18"/>
      <c r="JA738" s="18"/>
      <c r="JB738" s="18"/>
      <c r="JC738" s="18"/>
      <c r="JD738" s="18"/>
      <c r="JE738" s="18"/>
      <c r="JF738" s="18"/>
    </row>
    <row r="739" spans="36:266" x14ac:dyDescent="0.3">
      <c r="AJ739" s="24"/>
      <c r="AK739" s="24"/>
      <c r="AL739" s="20"/>
      <c r="AM739" s="23"/>
      <c r="AN739" s="24"/>
      <c r="AO739" s="24"/>
      <c r="BB739" s="25"/>
      <c r="BC739" s="21"/>
      <c r="BG739" s="18"/>
      <c r="BN739" s="22"/>
      <c r="BO739" s="22"/>
      <c r="BP739" s="22"/>
      <c r="BQ739" s="22"/>
      <c r="BR739" s="15"/>
      <c r="CF739" s="15"/>
      <c r="CL739" s="22"/>
      <c r="CM739" s="15"/>
      <c r="CR739" s="22"/>
      <c r="CT739" s="15"/>
      <c r="CW739" s="22"/>
      <c r="DA739" s="15"/>
      <c r="DH739" s="15"/>
      <c r="DJ739" s="22"/>
      <c r="DO739" s="15"/>
      <c r="DV739" s="15"/>
      <c r="EC739" s="15"/>
      <c r="EJ739" s="15"/>
      <c r="EQ739" s="15"/>
      <c r="EX739" s="15"/>
      <c r="FE739" s="15"/>
      <c r="FL739" s="15"/>
      <c r="FS739" s="15"/>
      <c r="FZ739" s="15"/>
      <c r="GG739" s="15"/>
      <c r="GN739" s="15"/>
      <c r="GP739" s="22"/>
      <c r="GQ739" s="22"/>
      <c r="GR739" s="22"/>
      <c r="GS739" s="22"/>
      <c r="GT739" s="22"/>
      <c r="GU739" s="15"/>
      <c r="GV739" s="22"/>
      <c r="GW739" s="22"/>
      <c r="GX739" s="22"/>
      <c r="GY739" s="18"/>
      <c r="GZ739" s="18"/>
      <c r="HA739" s="18"/>
      <c r="HB739" s="18"/>
      <c r="HC739" s="18"/>
      <c r="HD739" s="18"/>
      <c r="HE739" s="18"/>
      <c r="HF739" s="18"/>
      <c r="HG739" s="18"/>
      <c r="HH739" s="18"/>
      <c r="HI739" s="18"/>
      <c r="HJ739" s="18"/>
      <c r="HK739" s="18"/>
      <c r="HL739" s="18"/>
      <c r="HM739" s="18"/>
      <c r="HN739" s="18"/>
      <c r="HO739" s="18"/>
      <c r="HP739" s="18"/>
      <c r="HQ739" s="18"/>
      <c r="HR739" s="18"/>
      <c r="HS739" s="18"/>
      <c r="HT739" s="18"/>
      <c r="HU739" s="18"/>
      <c r="HV739" s="18"/>
      <c r="HW739" s="18"/>
      <c r="HX739" s="18"/>
      <c r="HY739" s="18"/>
      <c r="HZ739" s="18"/>
      <c r="IA739" s="18"/>
      <c r="IB739" s="18"/>
      <c r="IC739" s="18"/>
      <c r="ID739" s="18"/>
      <c r="IE739" s="18"/>
      <c r="IF739" s="18"/>
      <c r="IG739" s="18"/>
      <c r="IH739" s="18"/>
      <c r="II739" s="18"/>
      <c r="IJ739" s="18"/>
      <c r="IK739" s="18"/>
      <c r="IL739" s="18"/>
      <c r="IM739" s="18"/>
      <c r="IN739" s="18"/>
      <c r="IO739" s="18"/>
      <c r="IP739" s="18"/>
      <c r="IQ739" s="18"/>
      <c r="IR739" s="18"/>
      <c r="IS739" s="18"/>
      <c r="IT739" s="18"/>
      <c r="IU739" s="18"/>
      <c r="IV739" s="18"/>
      <c r="IW739" s="18"/>
      <c r="IX739" s="18"/>
      <c r="IY739" s="18"/>
      <c r="IZ739" s="18"/>
      <c r="JA739" s="18"/>
      <c r="JB739" s="18"/>
      <c r="JC739" s="18"/>
      <c r="JD739" s="18"/>
      <c r="JE739" s="18"/>
      <c r="JF739" s="18"/>
    </row>
    <row r="740" spans="36:266" x14ac:dyDescent="0.3">
      <c r="AJ740" s="24"/>
      <c r="AK740" s="24"/>
      <c r="AL740" s="20"/>
      <c r="AM740" s="23"/>
      <c r="AN740" s="24"/>
      <c r="AO740" s="24"/>
      <c r="BB740" s="25"/>
      <c r="BC740" s="21"/>
      <c r="BG740" s="18"/>
      <c r="BN740" s="22"/>
      <c r="BO740" s="22"/>
      <c r="BP740" s="22"/>
      <c r="BQ740" s="22"/>
      <c r="BR740" s="15"/>
      <c r="CF740" s="15"/>
      <c r="CL740" s="22"/>
      <c r="CM740" s="15"/>
      <c r="CR740" s="22"/>
      <c r="CT740" s="15"/>
      <c r="CW740" s="22"/>
      <c r="DA740" s="15"/>
      <c r="DH740" s="15"/>
      <c r="DJ740" s="22"/>
      <c r="DO740" s="15"/>
      <c r="DV740" s="15"/>
      <c r="EC740" s="15"/>
      <c r="EJ740" s="15"/>
      <c r="EQ740" s="15"/>
      <c r="EX740" s="15"/>
      <c r="FE740" s="15"/>
      <c r="FL740" s="15"/>
      <c r="FS740" s="15"/>
      <c r="FZ740" s="15"/>
      <c r="GG740" s="15"/>
      <c r="GN740" s="15"/>
      <c r="GP740" s="22"/>
      <c r="GQ740" s="22"/>
      <c r="GR740" s="22"/>
      <c r="GS740" s="22"/>
      <c r="GT740" s="22"/>
      <c r="GU740" s="15"/>
      <c r="GV740" s="22"/>
      <c r="GW740" s="22"/>
      <c r="GX740" s="22"/>
      <c r="GY740" s="18"/>
      <c r="GZ740" s="18"/>
      <c r="HA740" s="18"/>
      <c r="HB740" s="18"/>
      <c r="HC740" s="18"/>
      <c r="HD740" s="18"/>
      <c r="HE740" s="18"/>
      <c r="HF740" s="18"/>
      <c r="HG740" s="18"/>
      <c r="HH740" s="18"/>
      <c r="HI740" s="18"/>
      <c r="HJ740" s="18"/>
      <c r="HK740" s="18"/>
      <c r="HL740" s="18"/>
      <c r="HM740" s="18"/>
      <c r="HN740" s="18"/>
      <c r="HO740" s="18"/>
      <c r="HP740" s="18"/>
      <c r="HQ740" s="18"/>
      <c r="HR740" s="18"/>
      <c r="HS740" s="18"/>
      <c r="HT740" s="18"/>
      <c r="HU740" s="18"/>
      <c r="HV740" s="18"/>
      <c r="HW740" s="18"/>
      <c r="HX740" s="18"/>
      <c r="HY740" s="18"/>
      <c r="HZ740" s="18"/>
      <c r="IA740" s="18"/>
      <c r="IB740" s="18"/>
      <c r="IC740" s="18"/>
      <c r="ID740" s="18"/>
      <c r="IE740" s="18"/>
      <c r="IF740" s="18"/>
      <c r="IG740" s="18"/>
      <c r="IH740" s="18"/>
      <c r="II740" s="18"/>
      <c r="IJ740" s="18"/>
      <c r="IK740" s="18"/>
      <c r="IL740" s="18"/>
      <c r="IM740" s="18"/>
      <c r="IN740" s="18"/>
      <c r="IO740" s="18"/>
      <c r="IP740" s="18"/>
      <c r="IQ740" s="18"/>
      <c r="IR740" s="18"/>
      <c r="IS740" s="18"/>
      <c r="IT740" s="18"/>
      <c r="IU740" s="18"/>
      <c r="IV740" s="18"/>
      <c r="IW740" s="18"/>
      <c r="IX740" s="18"/>
      <c r="IY740" s="18"/>
      <c r="IZ740" s="18"/>
      <c r="JA740" s="18"/>
      <c r="JB740" s="18"/>
      <c r="JC740" s="18"/>
      <c r="JD740" s="18"/>
      <c r="JE740" s="18"/>
      <c r="JF740" s="18"/>
    </row>
    <row r="741" spans="36:266" x14ac:dyDescent="0.3">
      <c r="AJ741" s="24"/>
      <c r="AK741" s="24"/>
      <c r="AL741" s="20"/>
      <c r="AM741" s="23"/>
      <c r="AN741" s="24"/>
      <c r="AO741" s="24"/>
      <c r="BB741" s="25"/>
      <c r="BC741" s="21"/>
      <c r="BG741" s="18"/>
      <c r="BN741" s="22"/>
      <c r="BO741" s="22"/>
      <c r="BP741" s="22"/>
      <c r="BQ741" s="22"/>
      <c r="BR741" s="15"/>
      <c r="CF741" s="15"/>
      <c r="CL741" s="22"/>
      <c r="CM741" s="15"/>
      <c r="CR741" s="22"/>
      <c r="CT741" s="15"/>
      <c r="CW741" s="22"/>
      <c r="DA741" s="15"/>
      <c r="DH741" s="15"/>
      <c r="DJ741" s="22"/>
      <c r="DO741" s="15"/>
      <c r="DV741" s="15"/>
      <c r="EC741" s="15"/>
      <c r="EJ741" s="15"/>
      <c r="EQ741" s="15"/>
      <c r="EX741" s="15"/>
      <c r="FE741" s="15"/>
      <c r="FL741" s="15"/>
      <c r="FS741" s="15"/>
      <c r="FZ741" s="15"/>
      <c r="GG741" s="15"/>
      <c r="GN741" s="15"/>
      <c r="GP741" s="22"/>
      <c r="GQ741" s="22"/>
      <c r="GR741" s="22"/>
      <c r="GS741" s="22"/>
      <c r="GT741" s="22"/>
      <c r="GU741" s="15"/>
      <c r="GV741" s="22"/>
      <c r="GW741" s="22"/>
      <c r="GX741" s="22"/>
      <c r="GY741" s="18"/>
      <c r="GZ741" s="18"/>
      <c r="HA741" s="18"/>
      <c r="HB741" s="18"/>
      <c r="HC741" s="18"/>
      <c r="HD741" s="18"/>
      <c r="HE741" s="18"/>
      <c r="HF741" s="18"/>
      <c r="HG741" s="18"/>
      <c r="HH741" s="18"/>
      <c r="HI741" s="18"/>
      <c r="HJ741" s="18"/>
      <c r="HK741" s="18"/>
      <c r="HL741" s="18"/>
      <c r="HM741" s="18"/>
      <c r="HN741" s="18"/>
      <c r="HO741" s="18"/>
      <c r="HP741" s="18"/>
      <c r="HQ741" s="18"/>
      <c r="HR741" s="18"/>
      <c r="HS741" s="18"/>
      <c r="HT741" s="18"/>
      <c r="HU741" s="18"/>
      <c r="HV741" s="18"/>
      <c r="HW741" s="18"/>
      <c r="HX741" s="18"/>
      <c r="HY741" s="18"/>
      <c r="HZ741" s="18"/>
      <c r="IA741" s="18"/>
      <c r="IB741" s="18"/>
      <c r="IC741" s="18"/>
      <c r="ID741" s="18"/>
      <c r="IE741" s="18"/>
      <c r="IF741" s="18"/>
      <c r="IG741" s="18"/>
      <c r="IH741" s="18"/>
      <c r="II741" s="18"/>
      <c r="IJ741" s="18"/>
      <c r="IK741" s="18"/>
      <c r="IL741" s="18"/>
      <c r="IM741" s="18"/>
      <c r="IN741" s="18"/>
      <c r="IO741" s="18"/>
      <c r="IP741" s="18"/>
      <c r="IQ741" s="18"/>
      <c r="IR741" s="18"/>
      <c r="IS741" s="18"/>
      <c r="IT741" s="18"/>
      <c r="IU741" s="18"/>
      <c r="IV741" s="18"/>
      <c r="IW741" s="18"/>
      <c r="IX741" s="18"/>
      <c r="IY741" s="18"/>
      <c r="IZ741" s="18"/>
      <c r="JA741" s="18"/>
      <c r="JB741" s="18"/>
      <c r="JC741" s="18"/>
      <c r="JD741" s="18"/>
      <c r="JE741" s="18"/>
      <c r="JF741" s="18"/>
    </row>
    <row r="742" spans="36:266" x14ac:dyDescent="0.3">
      <c r="AJ742" s="24"/>
      <c r="AK742" s="24"/>
      <c r="AL742" s="20"/>
      <c r="AM742" s="23"/>
      <c r="AN742" s="24"/>
      <c r="AO742" s="24"/>
      <c r="BB742" s="25"/>
      <c r="BC742" s="21"/>
      <c r="BG742" s="18"/>
      <c r="BN742" s="22"/>
      <c r="BO742" s="22"/>
      <c r="BP742" s="22"/>
      <c r="BQ742" s="22"/>
      <c r="BR742" s="15"/>
      <c r="CF742" s="15"/>
      <c r="CL742" s="22"/>
      <c r="CM742" s="15"/>
      <c r="CR742" s="22"/>
      <c r="CT742" s="15"/>
      <c r="CW742" s="22"/>
      <c r="DA742" s="15"/>
      <c r="DH742" s="15"/>
      <c r="DJ742" s="22"/>
      <c r="DO742" s="15"/>
      <c r="DV742" s="15"/>
      <c r="EC742" s="15"/>
      <c r="EJ742" s="15"/>
      <c r="EQ742" s="15"/>
      <c r="EX742" s="15"/>
      <c r="FE742" s="15"/>
      <c r="FL742" s="15"/>
      <c r="FS742" s="15"/>
      <c r="FZ742" s="15"/>
      <c r="GG742" s="15"/>
      <c r="GN742" s="15"/>
      <c r="GP742" s="22"/>
      <c r="GQ742" s="22"/>
      <c r="GR742" s="22"/>
      <c r="GS742" s="22"/>
      <c r="GT742" s="22"/>
      <c r="GU742" s="15"/>
      <c r="GV742" s="22"/>
      <c r="GW742" s="22"/>
      <c r="GX742" s="22"/>
      <c r="GY742" s="18"/>
      <c r="GZ742" s="18"/>
      <c r="HA742" s="18"/>
      <c r="HB742" s="18"/>
      <c r="HC742" s="18"/>
      <c r="HD742" s="18"/>
      <c r="HE742" s="18"/>
      <c r="HF742" s="18"/>
      <c r="HG742" s="18"/>
      <c r="HH742" s="18"/>
      <c r="HI742" s="18"/>
      <c r="HJ742" s="18"/>
      <c r="HK742" s="18"/>
      <c r="HL742" s="18"/>
      <c r="HM742" s="18"/>
      <c r="HN742" s="18"/>
      <c r="HO742" s="18"/>
      <c r="HP742" s="18"/>
      <c r="HQ742" s="18"/>
      <c r="HR742" s="18"/>
      <c r="HS742" s="18"/>
      <c r="HT742" s="18"/>
      <c r="HU742" s="18"/>
      <c r="HV742" s="18"/>
      <c r="HW742" s="18"/>
      <c r="HX742" s="18"/>
      <c r="HY742" s="18"/>
      <c r="HZ742" s="18"/>
      <c r="IA742" s="18"/>
      <c r="IB742" s="18"/>
      <c r="IC742" s="18"/>
      <c r="ID742" s="18"/>
      <c r="IE742" s="18"/>
      <c r="IF742" s="18"/>
      <c r="IG742" s="18"/>
      <c r="IH742" s="18"/>
      <c r="II742" s="18"/>
      <c r="IJ742" s="18"/>
      <c r="IK742" s="18"/>
      <c r="IL742" s="18"/>
      <c r="IM742" s="18"/>
      <c r="IN742" s="18"/>
      <c r="IO742" s="18"/>
      <c r="IP742" s="18"/>
      <c r="IQ742" s="18"/>
      <c r="IR742" s="18"/>
      <c r="IS742" s="18"/>
      <c r="IT742" s="18"/>
      <c r="IU742" s="18"/>
      <c r="IV742" s="18"/>
      <c r="IW742" s="18"/>
      <c r="IX742" s="18"/>
      <c r="IY742" s="18"/>
      <c r="IZ742" s="18"/>
      <c r="JA742" s="18"/>
      <c r="JB742" s="18"/>
      <c r="JC742" s="18"/>
      <c r="JD742" s="18"/>
      <c r="JE742" s="18"/>
      <c r="JF742" s="18"/>
    </row>
    <row r="743" spans="36:266" x14ac:dyDescent="0.3">
      <c r="AJ743" s="24"/>
      <c r="AK743" s="24"/>
      <c r="AL743" s="20"/>
      <c r="AM743" s="23"/>
      <c r="AN743" s="24"/>
      <c r="AO743" s="24"/>
      <c r="BB743" s="25"/>
      <c r="BC743" s="21"/>
      <c r="BG743" s="18"/>
      <c r="BN743" s="22"/>
      <c r="BO743" s="22"/>
      <c r="BP743" s="22"/>
      <c r="BQ743" s="22"/>
      <c r="BR743" s="15"/>
      <c r="CF743" s="15"/>
      <c r="CL743" s="22"/>
      <c r="CM743" s="15"/>
      <c r="CR743" s="22"/>
      <c r="CT743" s="15"/>
      <c r="CW743" s="22"/>
      <c r="DA743" s="15"/>
      <c r="DH743" s="15"/>
      <c r="DJ743" s="22"/>
      <c r="DO743" s="15"/>
      <c r="DV743" s="15"/>
      <c r="EC743" s="15"/>
      <c r="EJ743" s="15"/>
      <c r="EQ743" s="15"/>
      <c r="EX743" s="15"/>
      <c r="FE743" s="15"/>
      <c r="FL743" s="15"/>
      <c r="FS743" s="15"/>
      <c r="FZ743" s="15"/>
      <c r="GG743" s="15"/>
      <c r="GN743" s="15"/>
      <c r="GP743" s="22"/>
      <c r="GQ743" s="22"/>
      <c r="GR743" s="22"/>
      <c r="GS743" s="22"/>
      <c r="GT743" s="22"/>
      <c r="GU743" s="15"/>
      <c r="GV743" s="22"/>
      <c r="GW743" s="22"/>
      <c r="GX743" s="22"/>
      <c r="GY743" s="18"/>
      <c r="GZ743" s="18"/>
      <c r="HA743" s="18"/>
      <c r="HB743" s="18"/>
      <c r="HC743" s="18"/>
      <c r="HD743" s="18"/>
      <c r="HE743" s="18"/>
      <c r="HF743" s="18"/>
      <c r="HG743" s="18"/>
      <c r="HH743" s="18"/>
      <c r="HI743" s="18"/>
      <c r="HJ743" s="18"/>
      <c r="HK743" s="18"/>
      <c r="HL743" s="18"/>
      <c r="HM743" s="18"/>
      <c r="HN743" s="18"/>
      <c r="HO743" s="18"/>
      <c r="HP743" s="18"/>
      <c r="HQ743" s="18"/>
      <c r="HR743" s="18"/>
      <c r="HS743" s="18"/>
      <c r="HT743" s="18"/>
      <c r="HU743" s="18"/>
      <c r="HV743" s="18"/>
      <c r="HW743" s="18"/>
      <c r="HX743" s="18"/>
      <c r="HY743" s="18"/>
      <c r="HZ743" s="18"/>
      <c r="IA743" s="18"/>
      <c r="IB743" s="18"/>
      <c r="IC743" s="18"/>
      <c r="ID743" s="18"/>
      <c r="IE743" s="18"/>
      <c r="IF743" s="18"/>
      <c r="IG743" s="18"/>
      <c r="IH743" s="18"/>
      <c r="II743" s="18"/>
      <c r="IJ743" s="18"/>
      <c r="IK743" s="18"/>
      <c r="IL743" s="18"/>
      <c r="IM743" s="18"/>
      <c r="IN743" s="18"/>
      <c r="IO743" s="18"/>
      <c r="IP743" s="18"/>
      <c r="IQ743" s="18"/>
      <c r="IR743" s="18"/>
      <c r="IS743" s="18"/>
      <c r="IT743" s="18"/>
      <c r="IU743" s="18"/>
      <c r="IV743" s="18"/>
      <c r="IW743" s="18"/>
      <c r="IX743" s="18"/>
      <c r="IY743" s="18"/>
      <c r="IZ743" s="18"/>
      <c r="JA743" s="18"/>
      <c r="JB743" s="18"/>
      <c r="JC743" s="18"/>
      <c r="JD743" s="18"/>
      <c r="JE743" s="18"/>
      <c r="JF743" s="18"/>
    </row>
    <row r="744" spans="36:266" x14ac:dyDescent="0.3">
      <c r="AJ744" s="24"/>
      <c r="AK744" s="24"/>
      <c r="AL744" s="20"/>
      <c r="AM744" s="23"/>
      <c r="AN744" s="24"/>
      <c r="AO744" s="24"/>
      <c r="BB744" s="25"/>
      <c r="BC744" s="21"/>
      <c r="BG744" s="18"/>
      <c r="BN744" s="22"/>
      <c r="BO744" s="22"/>
      <c r="BP744" s="22"/>
      <c r="BQ744" s="22"/>
      <c r="BR744" s="15"/>
      <c r="CF744" s="15"/>
      <c r="CL744" s="22"/>
      <c r="CM744" s="15"/>
      <c r="CR744" s="22"/>
      <c r="CT744" s="15"/>
      <c r="CW744" s="22"/>
      <c r="DA744" s="15"/>
      <c r="DH744" s="15"/>
      <c r="DJ744" s="22"/>
      <c r="DO744" s="15"/>
      <c r="DV744" s="15"/>
      <c r="EC744" s="15"/>
      <c r="EJ744" s="15"/>
      <c r="EQ744" s="15"/>
      <c r="EX744" s="15"/>
      <c r="FE744" s="15"/>
      <c r="FL744" s="15"/>
      <c r="FS744" s="15"/>
      <c r="FZ744" s="15"/>
      <c r="GG744" s="15"/>
      <c r="GN744" s="15"/>
      <c r="GP744" s="22"/>
      <c r="GQ744" s="22"/>
      <c r="GR744" s="22"/>
      <c r="GS744" s="22"/>
      <c r="GT744" s="22"/>
      <c r="GU744" s="15"/>
      <c r="GV744" s="22"/>
      <c r="GW744" s="22"/>
      <c r="GX744" s="22"/>
      <c r="GY744" s="18"/>
      <c r="GZ744" s="18"/>
      <c r="HA744" s="18"/>
      <c r="HB744" s="18"/>
      <c r="HC744" s="18"/>
      <c r="HD744" s="18"/>
      <c r="HE744" s="18"/>
      <c r="HF744" s="18"/>
      <c r="HG744" s="18"/>
      <c r="HH744" s="18"/>
      <c r="HI744" s="18"/>
      <c r="HJ744" s="18"/>
      <c r="HK744" s="18"/>
      <c r="HL744" s="18"/>
      <c r="HM744" s="18"/>
      <c r="HN744" s="18"/>
      <c r="HO744" s="18"/>
      <c r="HP744" s="18"/>
      <c r="HQ744" s="18"/>
      <c r="HR744" s="18"/>
      <c r="HS744" s="18"/>
      <c r="HT744" s="18"/>
      <c r="HU744" s="18"/>
      <c r="HV744" s="18"/>
      <c r="HW744" s="18"/>
      <c r="HX744" s="18"/>
      <c r="HY744" s="18"/>
      <c r="HZ744" s="18"/>
      <c r="IA744" s="18"/>
      <c r="IB744" s="18"/>
      <c r="IC744" s="18"/>
      <c r="ID744" s="18"/>
      <c r="IE744" s="18"/>
      <c r="IF744" s="18"/>
      <c r="IG744" s="18"/>
      <c r="IH744" s="18"/>
      <c r="II744" s="18"/>
      <c r="IJ744" s="18"/>
      <c r="IK744" s="18"/>
      <c r="IL744" s="18"/>
      <c r="IM744" s="18"/>
      <c r="IN744" s="18"/>
      <c r="IO744" s="18"/>
      <c r="IP744" s="18"/>
      <c r="IQ744" s="18"/>
      <c r="IR744" s="18"/>
      <c r="IS744" s="18"/>
      <c r="IT744" s="18"/>
      <c r="IU744" s="18"/>
      <c r="IV744" s="18"/>
      <c r="IW744" s="18"/>
      <c r="IX744" s="18"/>
      <c r="IY744" s="18"/>
      <c r="IZ744" s="18"/>
      <c r="JA744" s="18"/>
      <c r="JB744" s="18"/>
      <c r="JC744" s="18"/>
      <c r="JD744" s="18"/>
      <c r="JE744" s="18"/>
      <c r="JF744" s="18"/>
    </row>
    <row r="745" spans="36:266" x14ac:dyDescent="0.3">
      <c r="AJ745" s="24"/>
      <c r="AK745" s="24"/>
      <c r="AL745" s="20"/>
      <c r="AM745" s="23"/>
      <c r="AN745" s="24"/>
      <c r="AO745" s="24"/>
      <c r="BB745" s="25"/>
      <c r="BC745" s="21"/>
      <c r="BG745" s="18"/>
      <c r="BN745" s="22"/>
      <c r="BO745" s="22"/>
      <c r="BP745" s="22"/>
      <c r="BQ745" s="22"/>
      <c r="BR745" s="15"/>
      <c r="CF745" s="15"/>
      <c r="CL745" s="22"/>
      <c r="CM745" s="15"/>
      <c r="CR745" s="22"/>
      <c r="CT745" s="15"/>
      <c r="CW745" s="22"/>
      <c r="DA745" s="15"/>
      <c r="DH745" s="15"/>
      <c r="DJ745" s="22"/>
      <c r="DO745" s="15"/>
      <c r="DV745" s="15"/>
      <c r="EC745" s="15"/>
      <c r="EJ745" s="15"/>
      <c r="EQ745" s="15"/>
      <c r="EX745" s="15"/>
      <c r="FE745" s="15"/>
      <c r="FL745" s="15"/>
      <c r="FS745" s="15"/>
      <c r="FZ745" s="15"/>
      <c r="GG745" s="15"/>
      <c r="GN745" s="15"/>
      <c r="GP745" s="22"/>
      <c r="GQ745" s="22"/>
      <c r="GR745" s="22"/>
      <c r="GS745" s="22"/>
      <c r="GT745" s="22"/>
      <c r="GU745" s="15"/>
      <c r="GV745" s="22"/>
      <c r="GW745" s="22"/>
      <c r="GX745" s="22"/>
      <c r="GY745" s="18"/>
      <c r="GZ745" s="18"/>
      <c r="HA745" s="18"/>
      <c r="HB745" s="18"/>
      <c r="HC745" s="18"/>
      <c r="HD745" s="18"/>
      <c r="HE745" s="18"/>
      <c r="HF745" s="18"/>
      <c r="HG745" s="18"/>
      <c r="HH745" s="18"/>
      <c r="HI745" s="18"/>
      <c r="HJ745" s="18"/>
      <c r="HK745" s="18"/>
      <c r="HL745" s="18"/>
      <c r="HM745" s="18"/>
      <c r="HN745" s="18"/>
      <c r="HO745" s="18"/>
      <c r="HP745" s="18"/>
      <c r="HQ745" s="18"/>
      <c r="HR745" s="18"/>
      <c r="HS745" s="18"/>
      <c r="HT745" s="18"/>
      <c r="HU745" s="18"/>
      <c r="HV745" s="18"/>
      <c r="HW745" s="18"/>
      <c r="HX745" s="18"/>
      <c r="HY745" s="18"/>
      <c r="HZ745" s="18"/>
      <c r="IA745" s="18"/>
      <c r="IB745" s="18"/>
      <c r="IC745" s="18"/>
      <c r="ID745" s="18"/>
      <c r="IE745" s="18"/>
      <c r="IF745" s="18"/>
      <c r="IG745" s="18"/>
      <c r="IH745" s="18"/>
      <c r="II745" s="18"/>
      <c r="IJ745" s="18"/>
      <c r="IK745" s="18"/>
      <c r="IL745" s="18"/>
      <c r="IM745" s="18"/>
      <c r="IN745" s="18"/>
      <c r="IO745" s="18"/>
      <c r="IP745" s="18"/>
      <c r="IQ745" s="18"/>
      <c r="IR745" s="18"/>
      <c r="IS745" s="18"/>
      <c r="IT745" s="18"/>
      <c r="IU745" s="18"/>
      <c r="IV745" s="18"/>
      <c r="IW745" s="18"/>
      <c r="IX745" s="18"/>
      <c r="IY745" s="18"/>
      <c r="IZ745" s="18"/>
      <c r="JA745" s="18"/>
      <c r="JB745" s="18"/>
      <c r="JC745" s="18"/>
      <c r="JD745" s="18"/>
      <c r="JE745" s="18"/>
      <c r="JF745" s="18"/>
    </row>
    <row r="746" spans="36:266" x14ac:dyDescent="0.3">
      <c r="AJ746" s="24"/>
      <c r="AK746" s="24"/>
      <c r="AL746" s="20"/>
      <c r="AM746" s="23"/>
      <c r="AN746" s="24"/>
      <c r="AO746" s="24"/>
      <c r="BB746" s="25"/>
      <c r="BC746" s="21"/>
      <c r="BG746" s="18"/>
      <c r="BN746" s="22"/>
      <c r="BO746" s="22"/>
      <c r="BP746" s="22"/>
      <c r="BQ746" s="22"/>
      <c r="BR746" s="15"/>
      <c r="CF746" s="15"/>
      <c r="CL746" s="22"/>
      <c r="CM746" s="15"/>
      <c r="CR746" s="22"/>
      <c r="CT746" s="15"/>
      <c r="CW746" s="22"/>
      <c r="DA746" s="15"/>
      <c r="DH746" s="15"/>
      <c r="DJ746" s="22"/>
      <c r="DO746" s="15"/>
      <c r="DV746" s="15"/>
      <c r="EC746" s="15"/>
      <c r="EJ746" s="15"/>
      <c r="EQ746" s="15"/>
      <c r="EX746" s="15"/>
      <c r="FE746" s="15"/>
      <c r="FL746" s="15"/>
      <c r="FS746" s="15"/>
      <c r="FZ746" s="15"/>
      <c r="GG746" s="15"/>
      <c r="GN746" s="15"/>
      <c r="GP746" s="22"/>
      <c r="GQ746" s="22"/>
      <c r="GR746" s="22"/>
      <c r="GS746" s="22"/>
      <c r="GT746" s="22"/>
      <c r="GU746" s="15"/>
      <c r="GV746" s="22"/>
      <c r="GW746" s="22"/>
      <c r="GX746" s="22"/>
      <c r="GY746" s="18"/>
      <c r="GZ746" s="18"/>
      <c r="HA746" s="18"/>
      <c r="HB746" s="18"/>
      <c r="HC746" s="18"/>
      <c r="HD746" s="18"/>
      <c r="HE746" s="18"/>
      <c r="HF746" s="18"/>
      <c r="HG746" s="18"/>
      <c r="HH746" s="18"/>
      <c r="HI746" s="18"/>
      <c r="HJ746" s="18"/>
      <c r="HK746" s="18"/>
      <c r="HL746" s="18"/>
      <c r="HM746" s="18"/>
      <c r="HN746" s="18"/>
      <c r="HO746" s="18"/>
      <c r="HP746" s="18"/>
      <c r="HQ746" s="18"/>
      <c r="HR746" s="18"/>
      <c r="HS746" s="18"/>
      <c r="HT746" s="18"/>
      <c r="HU746" s="18"/>
      <c r="HV746" s="18"/>
      <c r="HW746" s="18"/>
      <c r="HX746" s="18"/>
      <c r="HY746" s="18"/>
      <c r="HZ746" s="18"/>
      <c r="IA746" s="18"/>
      <c r="IB746" s="18"/>
      <c r="IC746" s="18"/>
      <c r="ID746" s="18"/>
      <c r="IE746" s="18"/>
      <c r="IF746" s="18"/>
      <c r="IG746" s="18"/>
      <c r="IH746" s="18"/>
      <c r="II746" s="18"/>
      <c r="IJ746" s="18"/>
      <c r="IK746" s="18"/>
      <c r="IL746" s="18"/>
      <c r="IM746" s="18"/>
      <c r="IN746" s="18"/>
      <c r="IO746" s="18"/>
      <c r="IP746" s="18"/>
      <c r="IQ746" s="18"/>
      <c r="IR746" s="18"/>
      <c r="IS746" s="18"/>
      <c r="IT746" s="18"/>
      <c r="IU746" s="18"/>
      <c r="IV746" s="18"/>
      <c r="IW746" s="18"/>
      <c r="IX746" s="18"/>
      <c r="IY746" s="18"/>
      <c r="IZ746" s="18"/>
      <c r="JA746" s="18"/>
      <c r="JB746" s="18"/>
      <c r="JC746" s="18"/>
      <c r="JD746" s="18"/>
      <c r="JE746" s="18"/>
      <c r="JF746" s="18"/>
    </row>
    <row r="747" spans="36:266" x14ac:dyDescent="0.3">
      <c r="AJ747" s="24"/>
      <c r="AK747" s="24"/>
      <c r="AL747" s="20"/>
      <c r="AM747" s="23"/>
      <c r="AN747" s="24"/>
      <c r="AO747" s="24"/>
      <c r="BB747" s="25"/>
      <c r="BC747" s="21"/>
      <c r="BG747" s="18"/>
      <c r="BN747" s="22"/>
      <c r="BO747" s="22"/>
      <c r="BP747" s="22"/>
      <c r="BQ747" s="22"/>
      <c r="BR747" s="15"/>
      <c r="CF747" s="15"/>
      <c r="CL747" s="22"/>
      <c r="CM747" s="15"/>
      <c r="CR747" s="22"/>
      <c r="CT747" s="15"/>
      <c r="CW747" s="22"/>
      <c r="DA747" s="15"/>
      <c r="DH747" s="15"/>
      <c r="DJ747" s="22"/>
      <c r="DO747" s="15"/>
      <c r="DV747" s="15"/>
      <c r="EC747" s="15"/>
      <c r="EJ747" s="15"/>
      <c r="EQ747" s="15"/>
      <c r="EX747" s="15"/>
      <c r="FE747" s="15"/>
      <c r="FL747" s="15"/>
      <c r="FS747" s="15"/>
      <c r="FZ747" s="15"/>
      <c r="GG747" s="15"/>
      <c r="GN747" s="15"/>
      <c r="GP747" s="22"/>
      <c r="GQ747" s="22"/>
      <c r="GR747" s="22"/>
      <c r="GS747" s="22"/>
      <c r="GT747" s="22"/>
      <c r="GU747" s="15"/>
      <c r="GV747" s="22"/>
      <c r="GW747" s="22"/>
      <c r="GX747" s="22"/>
      <c r="GY747" s="18"/>
      <c r="GZ747" s="18"/>
      <c r="HA747" s="18"/>
      <c r="HB747" s="18"/>
      <c r="HC747" s="18"/>
      <c r="HD747" s="18"/>
      <c r="HE747" s="18"/>
      <c r="HF747" s="18"/>
      <c r="HG747" s="18"/>
      <c r="HH747" s="18"/>
      <c r="HI747" s="18"/>
      <c r="HJ747" s="18"/>
      <c r="HK747" s="18"/>
      <c r="HL747" s="18"/>
      <c r="HM747" s="18"/>
      <c r="HN747" s="18"/>
      <c r="HO747" s="18"/>
      <c r="HP747" s="18"/>
      <c r="HQ747" s="18"/>
      <c r="HR747" s="18"/>
      <c r="HS747" s="18"/>
      <c r="HT747" s="18"/>
      <c r="HU747" s="18"/>
      <c r="HV747" s="18"/>
      <c r="HW747" s="18"/>
      <c r="HX747" s="18"/>
      <c r="HY747" s="18"/>
      <c r="HZ747" s="18"/>
      <c r="IA747" s="18"/>
      <c r="IB747" s="18"/>
      <c r="IC747" s="18"/>
      <c r="ID747" s="18"/>
      <c r="IE747" s="18"/>
      <c r="IF747" s="18"/>
      <c r="IG747" s="18"/>
      <c r="IH747" s="18"/>
      <c r="II747" s="18"/>
      <c r="IJ747" s="18"/>
      <c r="IK747" s="18"/>
      <c r="IL747" s="18"/>
      <c r="IM747" s="18"/>
      <c r="IN747" s="18"/>
      <c r="IO747" s="18"/>
      <c r="IP747" s="18"/>
      <c r="IQ747" s="18"/>
      <c r="IR747" s="18"/>
      <c r="IS747" s="18"/>
      <c r="IT747" s="18"/>
      <c r="IU747" s="18"/>
      <c r="IV747" s="18"/>
      <c r="IW747" s="18"/>
      <c r="IX747" s="18"/>
      <c r="IY747" s="18"/>
      <c r="IZ747" s="18"/>
      <c r="JA747" s="18"/>
      <c r="JB747" s="18"/>
      <c r="JC747" s="18"/>
      <c r="JD747" s="18"/>
      <c r="JE747" s="18"/>
      <c r="JF747" s="18"/>
    </row>
    <row r="748" spans="36:266" x14ac:dyDescent="0.3">
      <c r="AJ748" s="24"/>
      <c r="AK748" s="24"/>
      <c r="AL748" s="20"/>
      <c r="AM748" s="23"/>
      <c r="AN748" s="24"/>
      <c r="AO748" s="24"/>
      <c r="BB748" s="25"/>
      <c r="BC748" s="21"/>
      <c r="BG748" s="18"/>
      <c r="BN748" s="22"/>
      <c r="BO748" s="22"/>
      <c r="BP748" s="22"/>
      <c r="BQ748" s="22"/>
      <c r="BR748" s="15"/>
      <c r="CF748" s="15"/>
      <c r="CL748" s="22"/>
      <c r="CM748" s="15"/>
      <c r="CR748" s="22"/>
      <c r="CT748" s="15"/>
      <c r="CW748" s="22"/>
      <c r="DA748" s="15"/>
      <c r="DH748" s="15"/>
      <c r="DJ748" s="22"/>
      <c r="DO748" s="15"/>
      <c r="DV748" s="15"/>
      <c r="EC748" s="15"/>
      <c r="EJ748" s="15"/>
      <c r="EQ748" s="15"/>
      <c r="EX748" s="15"/>
      <c r="FE748" s="15"/>
      <c r="FL748" s="15"/>
      <c r="FS748" s="15"/>
      <c r="FZ748" s="15"/>
      <c r="GG748" s="15"/>
      <c r="GN748" s="15"/>
      <c r="GP748" s="22"/>
      <c r="GQ748" s="22"/>
      <c r="GR748" s="22"/>
      <c r="GS748" s="22"/>
      <c r="GT748" s="22"/>
      <c r="GU748" s="15"/>
      <c r="GV748" s="22"/>
      <c r="GW748" s="22"/>
      <c r="GX748" s="22"/>
      <c r="GY748" s="18"/>
      <c r="GZ748" s="18"/>
      <c r="HA748" s="18"/>
      <c r="HB748" s="18"/>
      <c r="HC748" s="18"/>
      <c r="HD748" s="18"/>
      <c r="HE748" s="18"/>
      <c r="HF748" s="18"/>
      <c r="HG748" s="18"/>
      <c r="HH748" s="18"/>
      <c r="HI748" s="18"/>
      <c r="HJ748" s="18"/>
      <c r="HK748" s="18"/>
      <c r="HL748" s="18"/>
      <c r="HM748" s="18"/>
      <c r="HN748" s="18"/>
      <c r="HO748" s="18"/>
      <c r="HP748" s="18"/>
      <c r="HQ748" s="18"/>
      <c r="HR748" s="18"/>
      <c r="HS748" s="18"/>
      <c r="HT748" s="18"/>
      <c r="HU748" s="18"/>
      <c r="HV748" s="18"/>
      <c r="HW748" s="18"/>
      <c r="HX748" s="18"/>
      <c r="HY748" s="18"/>
      <c r="HZ748" s="18"/>
      <c r="IA748" s="18"/>
      <c r="IB748" s="18"/>
      <c r="IC748" s="18"/>
      <c r="ID748" s="18"/>
      <c r="IE748" s="18"/>
      <c r="IF748" s="18"/>
      <c r="IG748" s="18"/>
      <c r="IH748" s="18"/>
      <c r="II748" s="18"/>
      <c r="IJ748" s="18"/>
      <c r="IK748" s="18"/>
      <c r="IL748" s="18"/>
      <c r="IM748" s="18"/>
      <c r="IN748" s="18"/>
      <c r="IO748" s="18"/>
      <c r="IP748" s="18"/>
      <c r="IQ748" s="18"/>
      <c r="IR748" s="18"/>
      <c r="IS748" s="18"/>
      <c r="IT748" s="18"/>
      <c r="IU748" s="18"/>
      <c r="IV748" s="18"/>
      <c r="IW748" s="18"/>
      <c r="IX748" s="18"/>
      <c r="IY748" s="18"/>
      <c r="IZ748" s="18"/>
      <c r="JA748" s="18"/>
      <c r="JB748" s="18"/>
      <c r="JC748" s="18"/>
      <c r="JD748" s="18"/>
      <c r="JE748" s="18"/>
      <c r="JF748" s="18"/>
    </row>
    <row r="749" spans="36:266" x14ac:dyDescent="0.3">
      <c r="AJ749" s="24"/>
      <c r="AK749" s="24"/>
      <c r="AL749" s="20"/>
      <c r="AM749" s="23"/>
      <c r="AN749" s="24"/>
      <c r="AO749" s="24"/>
      <c r="BB749" s="25"/>
      <c r="BC749" s="21"/>
      <c r="BG749" s="18"/>
      <c r="BN749" s="22"/>
      <c r="BO749" s="22"/>
      <c r="BP749" s="22"/>
      <c r="BQ749" s="22"/>
      <c r="BR749" s="15"/>
      <c r="CF749" s="15"/>
      <c r="CL749" s="22"/>
      <c r="CM749" s="15"/>
      <c r="CR749" s="22"/>
      <c r="CT749" s="15"/>
      <c r="CW749" s="22"/>
      <c r="DA749" s="15"/>
      <c r="DH749" s="15"/>
      <c r="DJ749" s="22"/>
      <c r="DO749" s="15"/>
      <c r="DV749" s="15"/>
      <c r="EC749" s="15"/>
      <c r="EJ749" s="15"/>
      <c r="EQ749" s="15"/>
      <c r="EX749" s="15"/>
      <c r="FE749" s="15"/>
      <c r="FL749" s="15"/>
      <c r="FS749" s="15"/>
      <c r="FZ749" s="15"/>
      <c r="GG749" s="15"/>
      <c r="GN749" s="15"/>
      <c r="GP749" s="22"/>
      <c r="GQ749" s="22"/>
      <c r="GR749" s="22"/>
      <c r="GS749" s="22"/>
      <c r="GT749" s="22"/>
      <c r="GU749" s="15"/>
      <c r="GV749" s="22"/>
      <c r="GW749" s="22"/>
      <c r="GX749" s="22"/>
      <c r="GY749" s="18"/>
      <c r="GZ749" s="18"/>
      <c r="HA749" s="18"/>
      <c r="HB749" s="18"/>
      <c r="HC749" s="18"/>
      <c r="HD749" s="18"/>
      <c r="HE749" s="18"/>
      <c r="HF749" s="18"/>
      <c r="HG749" s="18"/>
      <c r="HH749" s="18"/>
      <c r="HI749" s="18"/>
      <c r="HJ749" s="18"/>
      <c r="HK749" s="18"/>
      <c r="HL749" s="18"/>
      <c r="HM749" s="18"/>
      <c r="HN749" s="18"/>
      <c r="HO749" s="18"/>
      <c r="HP749" s="18"/>
      <c r="HQ749" s="18"/>
      <c r="HR749" s="18"/>
      <c r="HS749" s="18"/>
      <c r="HT749" s="18"/>
      <c r="HU749" s="18"/>
      <c r="HV749" s="18"/>
      <c r="HW749" s="18"/>
      <c r="HX749" s="18"/>
      <c r="HY749" s="18"/>
      <c r="HZ749" s="18"/>
      <c r="IA749" s="18"/>
      <c r="IB749" s="18"/>
      <c r="IC749" s="18"/>
      <c r="ID749" s="18"/>
      <c r="IE749" s="18"/>
      <c r="IF749" s="18"/>
      <c r="IG749" s="18"/>
      <c r="IH749" s="18"/>
      <c r="II749" s="18"/>
      <c r="IJ749" s="18"/>
      <c r="IK749" s="18"/>
      <c r="IL749" s="18"/>
      <c r="IM749" s="18"/>
      <c r="IN749" s="18"/>
      <c r="IO749" s="18"/>
      <c r="IP749" s="18"/>
      <c r="IQ749" s="18"/>
      <c r="IR749" s="18"/>
      <c r="IS749" s="18"/>
      <c r="IT749" s="18"/>
      <c r="IU749" s="18"/>
      <c r="IV749" s="18"/>
      <c r="IW749" s="18"/>
      <c r="IX749" s="18"/>
      <c r="IY749" s="18"/>
      <c r="IZ749" s="18"/>
      <c r="JA749" s="18"/>
      <c r="JB749" s="18"/>
      <c r="JC749" s="18"/>
      <c r="JD749" s="18"/>
      <c r="JE749" s="18"/>
      <c r="JF749" s="18"/>
    </row>
    <row r="750" spans="36:266" x14ac:dyDescent="0.3">
      <c r="AJ750" s="24"/>
      <c r="AK750" s="24"/>
      <c r="AL750" s="20"/>
      <c r="AM750" s="23"/>
      <c r="AN750" s="24"/>
      <c r="AO750" s="24"/>
      <c r="BB750" s="25"/>
      <c r="BC750" s="21"/>
      <c r="BG750" s="18"/>
      <c r="BN750" s="22"/>
      <c r="BO750" s="22"/>
      <c r="BP750" s="22"/>
      <c r="BQ750" s="22"/>
      <c r="BR750" s="15"/>
      <c r="CF750" s="15"/>
      <c r="CL750" s="22"/>
      <c r="CM750" s="15"/>
      <c r="CR750" s="22"/>
      <c r="CT750" s="15"/>
      <c r="CW750" s="22"/>
      <c r="DA750" s="15"/>
      <c r="DH750" s="15"/>
      <c r="DJ750" s="22"/>
      <c r="DO750" s="15"/>
      <c r="DV750" s="15"/>
      <c r="EC750" s="15"/>
      <c r="EJ750" s="15"/>
      <c r="EQ750" s="15"/>
      <c r="EX750" s="15"/>
      <c r="FE750" s="15"/>
      <c r="FL750" s="15"/>
      <c r="FS750" s="15"/>
      <c r="FZ750" s="15"/>
      <c r="GG750" s="15"/>
      <c r="GN750" s="15"/>
      <c r="GP750" s="22"/>
      <c r="GQ750" s="22"/>
      <c r="GR750" s="22"/>
      <c r="GS750" s="22"/>
      <c r="GT750" s="22"/>
      <c r="GU750" s="15"/>
      <c r="GV750" s="22"/>
      <c r="GW750" s="22"/>
      <c r="GX750" s="22"/>
      <c r="GY750" s="18"/>
      <c r="GZ750" s="18"/>
      <c r="HA750" s="18"/>
      <c r="HB750" s="18"/>
      <c r="HC750" s="18"/>
      <c r="HD750" s="18"/>
      <c r="HE750" s="18"/>
      <c r="HF750" s="18"/>
      <c r="HG750" s="18"/>
      <c r="HH750" s="18"/>
      <c r="HI750" s="18"/>
      <c r="HJ750" s="18"/>
      <c r="HK750" s="18"/>
      <c r="HL750" s="18"/>
      <c r="HM750" s="18"/>
      <c r="HN750" s="18"/>
      <c r="HO750" s="18"/>
      <c r="HP750" s="18"/>
      <c r="HQ750" s="18"/>
      <c r="HR750" s="18"/>
      <c r="HS750" s="18"/>
      <c r="HT750" s="18"/>
      <c r="HU750" s="18"/>
      <c r="HV750" s="18"/>
      <c r="HW750" s="18"/>
      <c r="HX750" s="18"/>
      <c r="HY750" s="18"/>
      <c r="HZ750" s="18"/>
      <c r="IA750" s="18"/>
      <c r="IB750" s="18"/>
      <c r="IC750" s="18"/>
      <c r="ID750" s="18"/>
      <c r="IE750" s="18"/>
      <c r="IF750" s="18"/>
      <c r="IG750" s="18"/>
      <c r="IH750" s="18"/>
      <c r="II750" s="18"/>
      <c r="IJ750" s="18"/>
      <c r="IK750" s="18"/>
      <c r="IL750" s="18"/>
      <c r="IM750" s="18"/>
      <c r="IN750" s="18"/>
      <c r="IO750" s="18"/>
      <c r="IP750" s="18"/>
      <c r="IQ750" s="18"/>
      <c r="IR750" s="18"/>
      <c r="IS750" s="18"/>
      <c r="IT750" s="18"/>
      <c r="IU750" s="18"/>
      <c r="IV750" s="18"/>
      <c r="IW750" s="18"/>
      <c r="IX750" s="18"/>
      <c r="IY750" s="18"/>
      <c r="IZ750" s="18"/>
      <c r="JA750" s="18"/>
      <c r="JB750" s="18"/>
      <c r="JC750" s="18"/>
      <c r="JD750" s="18"/>
      <c r="JE750" s="18"/>
      <c r="JF750" s="18"/>
    </row>
    <row r="751" spans="36:266" x14ac:dyDescent="0.3">
      <c r="AJ751" s="24"/>
      <c r="AK751" s="24"/>
      <c r="AL751" s="20"/>
      <c r="AM751" s="23"/>
      <c r="AN751" s="24"/>
      <c r="AO751" s="24"/>
      <c r="BB751" s="25"/>
      <c r="BC751" s="21"/>
      <c r="BG751" s="18"/>
      <c r="BN751" s="22"/>
      <c r="BO751" s="22"/>
      <c r="BP751" s="22"/>
      <c r="BQ751" s="22"/>
      <c r="BR751" s="15"/>
      <c r="CF751" s="15"/>
      <c r="CL751" s="22"/>
      <c r="CM751" s="15"/>
      <c r="CR751" s="22"/>
      <c r="CT751" s="15"/>
      <c r="CW751" s="22"/>
      <c r="DA751" s="15"/>
      <c r="DH751" s="15"/>
      <c r="DJ751" s="22"/>
      <c r="DO751" s="15"/>
      <c r="DV751" s="15"/>
      <c r="EC751" s="15"/>
      <c r="EJ751" s="15"/>
      <c r="EQ751" s="15"/>
      <c r="EX751" s="15"/>
      <c r="FE751" s="15"/>
      <c r="FL751" s="15"/>
      <c r="FS751" s="15"/>
      <c r="FZ751" s="15"/>
      <c r="GG751" s="15"/>
      <c r="GN751" s="15"/>
      <c r="GP751" s="22"/>
      <c r="GQ751" s="22"/>
      <c r="GR751" s="22"/>
      <c r="GS751" s="22"/>
      <c r="GT751" s="22"/>
      <c r="GU751" s="15"/>
      <c r="GV751" s="22"/>
      <c r="GW751" s="22"/>
      <c r="GX751" s="22"/>
      <c r="GY751" s="18"/>
      <c r="GZ751" s="18"/>
      <c r="HA751" s="18"/>
      <c r="HB751" s="18"/>
      <c r="HC751" s="18"/>
      <c r="HD751" s="18"/>
      <c r="HE751" s="18"/>
      <c r="HF751" s="18"/>
      <c r="HG751" s="18"/>
      <c r="HH751" s="18"/>
      <c r="HI751" s="18"/>
      <c r="HJ751" s="18"/>
      <c r="HK751" s="18"/>
      <c r="HL751" s="18"/>
      <c r="HM751" s="18"/>
      <c r="HN751" s="18"/>
      <c r="HO751" s="18"/>
      <c r="HP751" s="18"/>
      <c r="HQ751" s="18"/>
      <c r="HR751" s="18"/>
      <c r="HS751" s="18"/>
      <c r="HT751" s="18"/>
      <c r="HU751" s="18"/>
      <c r="HV751" s="18"/>
      <c r="HW751" s="18"/>
      <c r="HX751" s="18"/>
      <c r="HY751" s="18"/>
      <c r="HZ751" s="18"/>
      <c r="IA751" s="18"/>
      <c r="IB751" s="18"/>
      <c r="IC751" s="18"/>
      <c r="ID751" s="18"/>
      <c r="IE751" s="18"/>
      <c r="IF751" s="18"/>
      <c r="IG751" s="18"/>
      <c r="IH751" s="18"/>
      <c r="II751" s="18"/>
      <c r="IJ751" s="18"/>
      <c r="IK751" s="18"/>
      <c r="IL751" s="18"/>
      <c r="IM751" s="18"/>
      <c r="IN751" s="18"/>
      <c r="IO751" s="18"/>
      <c r="IP751" s="18"/>
      <c r="IQ751" s="18"/>
      <c r="IR751" s="18"/>
      <c r="IS751" s="18"/>
      <c r="IT751" s="18"/>
      <c r="IU751" s="18"/>
      <c r="IV751" s="18"/>
      <c r="IW751" s="18"/>
      <c r="IX751" s="18"/>
      <c r="IY751" s="18"/>
      <c r="IZ751" s="18"/>
      <c r="JA751" s="18"/>
      <c r="JB751" s="18"/>
      <c r="JC751" s="18"/>
      <c r="JD751" s="18"/>
      <c r="JE751" s="18"/>
      <c r="JF751" s="18"/>
    </row>
    <row r="752" spans="36:266" x14ac:dyDescent="0.3">
      <c r="AJ752" s="24"/>
      <c r="AK752" s="24"/>
      <c r="AL752" s="20"/>
      <c r="AM752" s="23"/>
      <c r="AN752" s="24"/>
      <c r="AO752" s="24"/>
      <c r="BB752" s="25"/>
      <c r="BC752" s="21"/>
      <c r="BG752" s="18"/>
      <c r="BN752" s="22"/>
      <c r="BO752" s="22"/>
      <c r="BP752" s="22"/>
      <c r="BQ752" s="22"/>
      <c r="BR752" s="15"/>
      <c r="CF752" s="15"/>
      <c r="CL752" s="22"/>
      <c r="CM752" s="15"/>
      <c r="CR752" s="22"/>
      <c r="CT752" s="15"/>
      <c r="CW752" s="22"/>
      <c r="DA752" s="15"/>
      <c r="DH752" s="15"/>
      <c r="DJ752" s="22"/>
      <c r="DO752" s="15"/>
      <c r="DV752" s="15"/>
      <c r="EC752" s="15"/>
      <c r="EJ752" s="15"/>
      <c r="EQ752" s="15"/>
      <c r="EX752" s="15"/>
      <c r="FE752" s="15"/>
      <c r="FL752" s="15"/>
      <c r="FS752" s="15"/>
      <c r="FZ752" s="15"/>
      <c r="GG752" s="15"/>
      <c r="GN752" s="15"/>
      <c r="GP752" s="22"/>
      <c r="GQ752" s="22"/>
      <c r="GR752" s="22"/>
      <c r="GS752" s="22"/>
      <c r="GT752" s="22"/>
      <c r="GU752" s="15"/>
      <c r="GV752" s="22"/>
      <c r="GW752" s="22"/>
      <c r="GX752" s="22"/>
      <c r="GY752" s="18"/>
      <c r="GZ752" s="18"/>
      <c r="HA752" s="18"/>
      <c r="HB752" s="18"/>
      <c r="HC752" s="18"/>
      <c r="HD752" s="18"/>
      <c r="HE752" s="18"/>
      <c r="HF752" s="18"/>
      <c r="HG752" s="18"/>
      <c r="HH752" s="18"/>
      <c r="HI752" s="18"/>
      <c r="HJ752" s="18"/>
      <c r="HK752" s="18"/>
      <c r="HL752" s="18"/>
      <c r="HM752" s="18"/>
      <c r="HN752" s="18"/>
      <c r="HO752" s="18"/>
      <c r="HP752" s="18"/>
      <c r="HQ752" s="18"/>
      <c r="HR752" s="18"/>
      <c r="HS752" s="18"/>
      <c r="HT752" s="18"/>
      <c r="HU752" s="18"/>
      <c r="HV752" s="18"/>
      <c r="HW752" s="18"/>
      <c r="HX752" s="18"/>
      <c r="HY752" s="18"/>
      <c r="HZ752" s="18"/>
      <c r="IA752" s="18"/>
      <c r="IB752" s="18"/>
      <c r="IC752" s="18"/>
      <c r="ID752" s="18"/>
      <c r="IE752" s="18"/>
      <c r="IF752" s="18"/>
      <c r="IG752" s="18"/>
      <c r="IH752" s="18"/>
      <c r="II752" s="18"/>
      <c r="IJ752" s="18"/>
      <c r="IK752" s="18"/>
      <c r="IL752" s="18"/>
      <c r="IM752" s="18"/>
      <c r="IN752" s="18"/>
      <c r="IO752" s="18"/>
      <c r="IP752" s="18"/>
      <c r="IQ752" s="18"/>
      <c r="IR752" s="18"/>
      <c r="IS752" s="18"/>
      <c r="IT752" s="18"/>
      <c r="IU752" s="18"/>
      <c r="IV752" s="18"/>
      <c r="IW752" s="18"/>
      <c r="IX752" s="18"/>
      <c r="IY752" s="18"/>
      <c r="IZ752" s="18"/>
      <c r="JA752" s="18"/>
      <c r="JB752" s="18"/>
      <c r="JC752" s="18"/>
      <c r="JD752" s="18"/>
      <c r="JE752" s="18"/>
      <c r="JF752" s="18"/>
    </row>
    <row r="753" spans="36:266" x14ac:dyDescent="0.3">
      <c r="AJ753" s="24"/>
      <c r="AK753" s="24"/>
      <c r="AL753" s="20"/>
      <c r="AM753" s="23"/>
      <c r="AN753" s="24"/>
      <c r="AO753" s="24"/>
      <c r="BB753" s="25"/>
      <c r="BC753" s="21"/>
      <c r="BG753" s="18"/>
      <c r="BN753" s="22"/>
      <c r="BO753" s="22"/>
      <c r="BP753" s="22"/>
      <c r="BQ753" s="22"/>
      <c r="BR753" s="15"/>
      <c r="CF753" s="15"/>
      <c r="CL753" s="22"/>
      <c r="CM753" s="15"/>
      <c r="CR753" s="22"/>
      <c r="CT753" s="15"/>
      <c r="CW753" s="22"/>
      <c r="DA753" s="15"/>
      <c r="DH753" s="15"/>
      <c r="DJ753" s="22"/>
      <c r="DO753" s="15"/>
      <c r="DV753" s="15"/>
      <c r="EC753" s="15"/>
      <c r="EJ753" s="15"/>
      <c r="EQ753" s="15"/>
      <c r="EX753" s="15"/>
      <c r="FE753" s="15"/>
      <c r="FL753" s="15"/>
      <c r="FS753" s="15"/>
      <c r="FZ753" s="15"/>
      <c r="GG753" s="15"/>
      <c r="GN753" s="15"/>
      <c r="GP753" s="22"/>
      <c r="GQ753" s="22"/>
      <c r="GR753" s="22"/>
      <c r="GS753" s="22"/>
      <c r="GT753" s="22"/>
      <c r="GU753" s="15"/>
      <c r="GV753" s="22"/>
      <c r="GW753" s="22"/>
      <c r="GX753" s="22"/>
      <c r="GY753" s="18"/>
      <c r="GZ753" s="18"/>
      <c r="HA753" s="18"/>
      <c r="HB753" s="18"/>
      <c r="HC753" s="18"/>
      <c r="HD753" s="18"/>
      <c r="HE753" s="18"/>
      <c r="HF753" s="18"/>
      <c r="HG753" s="18"/>
      <c r="HH753" s="18"/>
      <c r="HI753" s="18"/>
      <c r="HJ753" s="18"/>
      <c r="HK753" s="18"/>
      <c r="HL753" s="18"/>
      <c r="HM753" s="18"/>
      <c r="HN753" s="18"/>
      <c r="HO753" s="18"/>
      <c r="HP753" s="18"/>
      <c r="HQ753" s="18"/>
      <c r="HR753" s="18"/>
      <c r="HS753" s="18"/>
      <c r="HT753" s="18"/>
      <c r="HU753" s="18"/>
      <c r="HV753" s="18"/>
      <c r="HW753" s="18"/>
      <c r="HX753" s="18"/>
      <c r="HY753" s="18"/>
      <c r="HZ753" s="18"/>
      <c r="IA753" s="18"/>
      <c r="IB753" s="18"/>
      <c r="IC753" s="18"/>
      <c r="ID753" s="18"/>
      <c r="IE753" s="18"/>
      <c r="IF753" s="18"/>
      <c r="IG753" s="18"/>
      <c r="IH753" s="18"/>
      <c r="II753" s="18"/>
      <c r="IJ753" s="18"/>
      <c r="IK753" s="18"/>
      <c r="IL753" s="18"/>
      <c r="IM753" s="18"/>
      <c r="IN753" s="18"/>
      <c r="IO753" s="18"/>
      <c r="IP753" s="18"/>
      <c r="IQ753" s="18"/>
      <c r="IR753" s="18"/>
      <c r="IS753" s="18"/>
      <c r="IT753" s="18"/>
      <c r="IU753" s="18"/>
      <c r="IV753" s="18"/>
      <c r="IW753" s="18"/>
      <c r="IX753" s="18"/>
      <c r="IY753" s="18"/>
      <c r="IZ753" s="18"/>
      <c r="JA753" s="18"/>
      <c r="JB753" s="18"/>
      <c r="JC753" s="18"/>
      <c r="JD753" s="18"/>
      <c r="JE753" s="18"/>
      <c r="JF753" s="18"/>
    </row>
    <row r="754" spans="36:266" x14ac:dyDescent="0.3">
      <c r="AJ754" s="24"/>
      <c r="AK754" s="24"/>
      <c r="AL754" s="20"/>
      <c r="AM754" s="23"/>
      <c r="AN754" s="24"/>
      <c r="AO754" s="24"/>
      <c r="BB754" s="25"/>
      <c r="BC754" s="21"/>
      <c r="BG754" s="18"/>
      <c r="BN754" s="22"/>
      <c r="BO754" s="22"/>
      <c r="BP754" s="22"/>
      <c r="BQ754" s="22"/>
      <c r="BR754" s="15"/>
      <c r="CF754" s="15"/>
      <c r="CL754" s="22"/>
      <c r="CM754" s="15"/>
      <c r="CR754" s="22"/>
      <c r="CT754" s="15"/>
      <c r="CW754" s="22"/>
      <c r="DA754" s="15"/>
      <c r="DH754" s="15"/>
      <c r="DJ754" s="22"/>
      <c r="DO754" s="15"/>
      <c r="DV754" s="15"/>
      <c r="EC754" s="15"/>
      <c r="EJ754" s="15"/>
      <c r="EQ754" s="15"/>
      <c r="EX754" s="15"/>
      <c r="FE754" s="15"/>
      <c r="FL754" s="15"/>
      <c r="FS754" s="15"/>
      <c r="FZ754" s="15"/>
      <c r="GG754" s="15"/>
      <c r="GN754" s="15"/>
      <c r="GP754" s="22"/>
      <c r="GQ754" s="22"/>
      <c r="GR754" s="22"/>
      <c r="GS754" s="22"/>
      <c r="GT754" s="22"/>
      <c r="GU754" s="15"/>
      <c r="GV754" s="22"/>
      <c r="GW754" s="22"/>
      <c r="GX754" s="22"/>
      <c r="GY754" s="18"/>
      <c r="GZ754" s="18"/>
      <c r="HA754" s="18"/>
      <c r="HB754" s="18"/>
      <c r="HC754" s="18"/>
      <c r="HD754" s="18"/>
      <c r="HE754" s="18"/>
      <c r="HF754" s="18"/>
      <c r="HG754" s="18"/>
      <c r="HH754" s="18"/>
      <c r="HI754" s="18"/>
      <c r="HJ754" s="18"/>
      <c r="HK754" s="18"/>
      <c r="HL754" s="18"/>
      <c r="HM754" s="18"/>
      <c r="HN754" s="18"/>
      <c r="HO754" s="18"/>
      <c r="HP754" s="18"/>
      <c r="HQ754" s="18"/>
      <c r="HR754" s="18"/>
      <c r="HS754" s="18"/>
      <c r="HT754" s="18"/>
      <c r="HU754" s="18"/>
      <c r="HV754" s="18"/>
      <c r="HW754" s="18"/>
      <c r="HX754" s="18"/>
      <c r="HY754" s="18"/>
      <c r="HZ754" s="18"/>
      <c r="IA754" s="18"/>
      <c r="IB754" s="18"/>
      <c r="IC754" s="18"/>
      <c r="ID754" s="18"/>
      <c r="IE754" s="18"/>
      <c r="IF754" s="18"/>
      <c r="IG754" s="18"/>
      <c r="IH754" s="18"/>
      <c r="II754" s="18"/>
      <c r="IJ754" s="18"/>
      <c r="IK754" s="18"/>
      <c r="IL754" s="18"/>
      <c r="IM754" s="18"/>
      <c r="IN754" s="18"/>
      <c r="IO754" s="18"/>
      <c r="IP754" s="18"/>
      <c r="IQ754" s="18"/>
      <c r="IR754" s="18"/>
      <c r="IS754" s="18"/>
      <c r="IT754" s="18"/>
      <c r="IU754" s="18"/>
      <c r="IV754" s="18"/>
      <c r="IW754" s="18"/>
      <c r="IX754" s="18"/>
      <c r="IY754" s="18"/>
      <c r="IZ754" s="18"/>
      <c r="JA754" s="18"/>
      <c r="JB754" s="18"/>
      <c r="JC754" s="18"/>
      <c r="JD754" s="18"/>
      <c r="JE754" s="18"/>
      <c r="JF754" s="18"/>
    </row>
    <row r="755" spans="36:266" x14ac:dyDescent="0.3">
      <c r="AJ755" s="24"/>
      <c r="AK755" s="24"/>
      <c r="AL755" s="20"/>
      <c r="AM755" s="23"/>
      <c r="AN755" s="24"/>
      <c r="AO755" s="24"/>
      <c r="BB755" s="25"/>
      <c r="BC755" s="21"/>
      <c r="BG755" s="18"/>
      <c r="BN755" s="22"/>
      <c r="BO755" s="22"/>
      <c r="BP755" s="22"/>
      <c r="BQ755" s="22"/>
      <c r="BR755" s="15"/>
      <c r="CF755" s="15"/>
      <c r="CL755" s="22"/>
      <c r="CM755" s="15"/>
      <c r="CR755" s="22"/>
      <c r="CT755" s="15"/>
      <c r="CW755" s="22"/>
      <c r="DA755" s="15"/>
      <c r="DH755" s="15"/>
      <c r="DJ755" s="22"/>
      <c r="DO755" s="15"/>
      <c r="DV755" s="15"/>
      <c r="EC755" s="15"/>
      <c r="EJ755" s="15"/>
      <c r="EQ755" s="15"/>
      <c r="EX755" s="15"/>
      <c r="FE755" s="15"/>
      <c r="FL755" s="15"/>
      <c r="FS755" s="15"/>
      <c r="FZ755" s="15"/>
      <c r="GG755" s="15"/>
      <c r="GN755" s="15"/>
      <c r="GP755" s="22"/>
      <c r="GQ755" s="22"/>
      <c r="GR755" s="22"/>
      <c r="GS755" s="22"/>
      <c r="GT755" s="22"/>
      <c r="GU755" s="15"/>
      <c r="GV755" s="22"/>
      <c r="GW755" s="22"/>
      <c r="GX755" s="22"/>
      <c r="GY755" s="18"/>
      <c r="GZ755" s="18"/>
      <c r="HA755" s="18"/>
      <c r="HB755" s="18"/>
      <c r="HC755" s="18"/>
      <c r="HD755" s="18"/>
      <c r="HE755" s="18"/>
      <c r="HF755" s="18"/>
      <c r="HG755" s="18"/>
      <c r="HH755" s="18"/>
      <c r="HI755" s="18"/>
      <c r="HJ755" s="18"/>
      <c r="HK755" s="18"/>
      <c r="HL755" s="18"/>
      <c r="HM755" s="18"/>
      <c r="HN755" s="18"/>
      <c r="HO755" s="18"/>
      <c r="HP755" s="18"/>
      <c r="HQ755" s="18"/>
      <c r="HR755" s="18"/>
      <c r="HS755" s="18"/>
      <c r="HT755" s="18"/>
      <c r="HU755" s="18"/>
      <c r="HV755" s="18"/>
      <c r="HW755" s="18"/>
      <c r="HX755" s="18"/>
      <c r="HY755" s="18"/>
      <c r="HZ755" s="18"/>
      <c r="IA755" s="18"/>
      <c r="IB755" s="18"/>
      <c r="IC755" s="18"/>
      <c r="ID755" s="18"/>
      <c r="IE755" s="18"/>
      <c r="IF755" s="18"/>
      <c r="IG755" s="18"/>
      <c r="IH755" s="18"/>
      <c r="II755" s="18"/>
      <c r="IJ755" s="18"/>
      <c r="IK755" s="18"/>
      <c r="IL755" s="18"/>
      <c r="IM755" s="18"/>
      <c r="IN755" s="18"/>
      <c r="IO755" s="18"/>
      <c r="IP755" s="18"/>
      <c r="IQ755" s="18"/>
      <c r="IR755" s="18"/>
      <c r="IS755" s="18"/>
      <c r="IT755" s="18"/>
      <c r="IU755" s="18"/>
      <c r="IV755" s="18"/>
      <c r="IW755" s="18"/>
      <c r="IX755" s="18"/>
      <c r="IY755" s="18"/>
      <c r="IZ755" s="18"/>
      <c r="JA755" s="18"/>
      <c r="JB755" s="18"/>
      <c r="JC755" s="18"/>
      <c r="JD755" s="18"/>
      <c r="JE755" s="18"/>
      <c r="JF755" s="18"/>
    </row>
    <row r="756" spans="36:266" x14ac:dyDescent="0.3">
      <c r="AJ756" s="24"/>
      <c r="AK756" s="24"/>
      <c r="AL756" s="20"/>
      <c r="AM756" s="23"/>
      <c r="AN756" s="24"/>
      <c r="AO756" s="24"/>
      <c r="BB756" s="25"/>
      <c r="BC756" s="21"/>
      <c r="BG756" s="18"/>
      <c r="BN756" s="22"/>
      <c r="BO756" s="22"/>
      <c r="BP756" s="22"/>
      <c r="BQ756" s="22"/>
      <c r="BR756" s="15"/>
      <c r="CF756" s="15"/>
      <c r="CL756" s="22"/>
      <c r="CM756" s="15"/>
      <c r="CR756" s="22"/>
      <c r="CT756" s="15"/>
      <c r="CW756" s="22"/>
      <c r="DA756" s="15"/>
      <c r="DH756" s="15"/>
      <c r="DJ756" s="22"/>
      <c r="DO756" s="15"/>
      <c r="DV756" s="15"/>
      <c r="EC756" s="15"/>
      <c r="EJ756" s="15"/>
      <c r="EQ756" s="15"/>
      <c r="EX756" s="15"/>
      <c r="FE756" s="15"/>
      <c r="FL756" s="15"/>
      <c r="FS756" s="15"/>
      <c r="FZ756" s="15"/>
      <c r="GG756" s="15"/>
      <c r="GN756" s="15"/>
      <c r="GP756" s="22"/>
      <c r="GQ756" s="22"/>
      <c r="GR756" s="22"/>
      <c r="GS756" s="22"/>
      <c r="GT756" s="22"/>
      <c r="GU756" s="15"/>
      <c r="GV756" s="22"/>
      <c r="GW756" s="22"/>
      <c r="GX756" s="22"/>
      <c r="GY756" s="18"/>
      <c r="GZ756" s="18"/>
      <c r="HA756" s="18"/>
      <c r="HB756" s="18"/>
      <c r="HC756" s="18"/>
      <c r="HD756" s="18"/>
      <c r="HE756" s="18"/>
      <c r="HF756" s="18"/>
      <c r="HG756" s="18"/>
      <c r="HH756" s="18"/>
      <c r="HI756" s="18"/>
      <c r="HJ756" s="18"/>
      <c r="HK756" s="18"/>
      <c r="HL756" s="18"/>
      <c r="HM756" s="18"/>
      <c r="HN756" s="18"/>
      <c r="HO756" s="18"/>
      <c r="HP756" s="18"/>
      <c r="HQ756" s="18"/>
      <c r="HR756" s="18"/>
      <c r="HS756" s="18"/>
      <c r="HT756" s="18"/>
      <c r="HU756" s="18"/>
      <c r="HV756" s="18"/>
      <c r="HW756" s="18"/>
      <c r="HX756" s="18"/>
      <c r="HY756" s="18"/>
      <c r="HZ756" s="18"/>
      <c r="IA756" s="18"/>
      <c r="IB756" s="18"/>
      <c r="IC756" s="18"/>
      <c r="ID756" s="18"/>
      <c r="IE756" s="18"/>
      <c r="IF756" s="18"/>
      <c r="IG756" s="18"/>
      <c r="IH756" s="18"/>
      <c r="II756" s="18"/>
      <c r="IJ756" s="18"/>
      <c r="IK756" s="18"/>
      <c r="IL756" s="18"/>
      <c r="IM756" s="18"/>
      <c r="IN756" s="18"/>
      <c r="IO756" s="18"/>
      <c r="IP756" s="18"/>
      <c r="IQ756" s="18"/>
      <c r="IR756" s="18"/>
      <c r="IS756" s="18"/>
      <c r="IT756" s="18"/>
      <c r="IU756" s="18"/>
      <c r="IV756" s="18"/>
      <c r="IW756" s="18"/>
      <c r="IX756" s="18"/>
      <c r="IY756" s="18"/>
      <c r="IZ756" s="18"/>
      <c r="JA756" s="18"/>
      <c r="JB756" s="18"/>
      <c r="JC756" s="18"/>
      <c r="JD756" s="18"/>
      <c r="JE756" s="18"/>
      <c r="JF756" s="18"/>
    </row>
    <row r="757" spans="36:266" x14ac:dyDescent="0.3">
      <c r="AJ757" s="24"/>
      <c r="AK757" s="24"/>
      <c r="AL757" s="20"/>
      <c r="AM757" s="23"/>
      <c r="AN757" s="24"/>
      <c r="AO757" s="24"/>
      <c r="BB757" s="25"/>
      <c r="BC757" s="21"/>
      <c r="BG757" s="18"/>
      <c r="BN757" s="22"/>
      <c r="BO757" s="22"/>
      <c r="BP757" s="22"/>
      <c r="BQ757" s="22"/>
      <c r="BR757" s="15"/>
      <c r="CF757" s="15"/>
      <c r="CL757" s="22"/>
      <c r="CM757" s="15"/>
      <c r="CR757" s="22"/>
      <c r="CT757" s="15"/>
      <c r="CW757" s="22"/>
      <c r="DA757" s="15"/>
      <c r="DH757" s="15"/>
      <c r="DJ757" s="22"/>
      <c r="DO757" s="15"/>
      <c r="DV757" s="15"/>
      <c r="EC757" s="15"/>
      <c r="EJ757" s="15"/>
      <c r="EQ757" s="15"/>
      <c r="EX757" s="15"/>
      <c r="FE757" s="15"/>
      <c r="FL757" s="15"/>
      <c r="FS757" s="15"/>
      <c r="FZ757" s="15"/>
      <c r="GG757" s="15"/>
      <c r="GN757" s="15"/>
      <c r="GP757" s="22"/>
      <c r="GQ757" s="22"/>
      <c r="GR757" s="22"/>
      <c r="GS757" s="22"/>
      <c r="GT757" s="22"/>
      <c r="GU757" s="15"/>
      <c r="GV757" s="22"/>
      <c r="GW757" s="22"/>
      <c r="GX757" s="22"/>
      <c r="GY757" s="18"/>
      <c r="GZ757" s="18"/>
      <c r="HA757" s="18"/>
      <c r="HB757" s="18"/>
      <c r="HC757" s="18"/>
      <c r="HD757" s="18"/>
      <c r="HE757" s="18"/>
      <c r="HF757" s="18"/>
      <c r="HG757" s="18"/>
      <c r="HH757" s="18"/>
      <c r="HI757" s="18"/>
      <c r="HJ757" s="18"/>
      <c r="HK757" s="18"/>
      <c r="HL757" s="18"/>
      <c r="HM757" s="18"/>
      <c r="HN757" s="18"/>
      <c r="HO757" s="18"/>
      <c r="HP757" s="18"/>
      <c r="HQ757" s="18"/>
      <c r="HR757" s="18"/>
      <c r="HS757" s="18"/>
      <c r="HT757" s="18"/>
      <c r="HU757" s="18"/>
      <c r="HV757" s="18"/>
      <c r="HW757" s="18"/>
      <c r="HX757" s="18"/>
      <c r="HY757" s="18"/>
      <c r="HZ757" s="18"/>
      <c r="IA757" s="18"/>
      <c r="IB757" s="18"/>
      <c r="IC757" s="18"/>
      <c r="ID757" s="18"/>
      <c r="IE757" s="18"/>
      <c r="IF757" s="18"/>
      <c r="IG757" s="18"/>
      <c r="IH757" s="18"/>
      <c r="II757" s="18"/>
      <c r="IJ757" s="18"/>
      <c r="IK757" s="18"/>
      <c r="IL757" s="18"/>
      <c r="IM757" s="18"/>
      <c r="IN757" s="18"/>
      <c r="IO757" s="18"/>
      <c r="IP757" s="18"/>
      <c r="IQ757" s="18"/>
      <c r="IR757" s="18"/>
      <c r="IS757" s="18"/>
      <c r="IT757" s="18"/>
      <c r="IU757" s="18"/>
      <c r="IV757" s="18"/>
      <c r="IW757" s="18"/>
      <c r="IX757" s="18"/>
      <c r="IY757" s="18"/>
      <c r="IZ757" s="18"/>
      <c r="JA757" s="18"/>
      <c r="JB757" s="18"/>
      <c r="JC757" s="18"/>
      <c r="JD757" s="18"/>
      <c r="JE757" s="18"/>
      <c r="JF757" s="18"/>
    </row>
    <row r="758" spans="36:266" x14ac:dyDescent="0.3">
      <c r="AJ758" s="24"/>
      <c r="AK758" s="24"/>
      <c r="AL758" s="20"/>
      <c r="AM758" s="23"/>
      <c r="AN758" s="24"/>
      <c r="AO758" s="24"/>
      <c r="BB758" s="25"/>
      <c r="BC758" s="21"/>
      <c r="BG758" s="18"/>
      <c r="BN758" s="22"/>
      <c r="BO758" s="22"/>
      <c r="BP758" s="22"/>
      <c r="BQ758" s="22"/>
      <c r="BR758" s="15"/>
      <c r="CF758" s="15"/>
      <c r="CL758" s="22"/>
      <c r="CM758" s="15"/>
      <c r="CR758" s="22"/>
      <c r="CT758" s="15"/>
      <c r="CW758" s="22"/>
      <c r="DA758" s="15"/>
      <c r="DH758" s="15"/>
      <c r="DJ758" s="22"/>
      <c r="DO758" s="15"/>
      <c r="DV758" s="15"/>
      <c r="EC758" s="15"/>
      <c r="EJ758" s="15"/>
      <c r="EQ758" s="15"/>
      <c r="EX758" s="15"/>
      <c r="FE758" s="15"/>
      <c r="FL758" s="15"/>
      <c r="FS758" s="15"/>
      <c r="FZ758" s="15"/>
      <c r="GG758" s="15"/>
      <c r="GN758" s="15"/>
      <c r="GP758" s="22"/>
      <c r="GQ758" s="22"/>
      <c r="GR758" s="22"/>
      <c r="GS758" s="22"/>
      <c r="GT758" s="22"/>
      <c r="GU758" s="15"/>
      <c r="GV758" s="22"/>
      <c r="GW758" s="22"/>
      <c r="GX758" s="22"/>
      <c r="GY758" s="18"/>
      <c r="GZ758" s="18"/>
      <c r="HA758" s="18"/>
      <c r="HB758" s="18"/>
      <c r="HC758" s="18"/>
      <c r="HD758" s="18"/>
      <c r="HE758" s="18"/>
      <c r="HF758" s="18"/>
      <c r="HG758" s="18"/>
      <c r="HH758" s="18"/>
      <c r="HI758" s="18"/>
      <c r="HJ758" s="18"/>
      <c r="HK758" s="18"/>
      <c r="HL758" s="18"/>
      <c r="HM758" s="18"/>
      <c r="HN758" s="18"/>
      <c r="HO758" s="18"/>
      <c r="HP758" s="18"/>
      <c r="HQ758" s="18"/>
      <c r="HR758" s="18"/>
      <c r="HS758" s="18"/>
      <c r="HT758" s="18"/>
      <c r="HU758" s="18"/>
      <c r="HV758" s="18"/>
      <c r="HW758" s="18"/>
      <c r="HX758" s="18"/>
      <c r="HY758" s="18"/>
      <c r="HZ758" s="18"/>
      <c r="IA758" s="18"/>
      <c r="IB758" s="18"/>
      <c r="IC758" s="18"/>
      <c r="ID758" s="18"/>
      <c r="IE758" s="18"/>
      <c r="IF758" s="18"/>
      <c r="IG758" s="18"/>
      <c r="IH758" s="18"/>
      <c r="II758" s="18"/>
      <c r="IJ758" s="18"/>
      <c r="IK758" s="18"/>
      <c r="IL758" s="18"/>
      <c r="IM758" s="18"/>
      <c r="IN758" s="18"/>
      <c r="IO758" s="18"/>
      <c r="IP758" s="18"/>
      <c r="IQ758" s="18"/>
      <c r="IR758" s="18"/>
      <c r="IS758" s="18"/>
      <c r="IT758" s="18"/>
      <c r="IU758" s="18"/>
      <c r="IV758" s="18"/>
      <c r="IW758" s="18"/>
      <c r="IX758" s="18"/>
      <c r="IY758" s="18"/>
      <c r="IZ758" s="18"/>
      <c r="JA758" s="18"/>
      <c r="JB758" s="18"/>
      <c r="JC758" s="18"/>
      <c r="JD758" s="18"/>
      <c r="JE758" s="18"/>
      <c r="JF758" s="18"/>
    </row>
    <row r="759" spans="36:266" x14ac:dyDescent="0.3">
      <c r="AJ759" s="24"/>
      <c r="AK759" s="24"/>
      <c r="AL759" s="20"/>
      <c r="AM759" s="23"/>
      <c r="AN759" s="24"/>
      <c r="AO759" s="24"/>
      <c r="BB759" s="25"/>
      <c r="BC759" s="21"/>
      <c r="BG759" s="18"/>
      <c r="BN759" s="22"/>
      <c r="BO759" s="22"/>
      <c r="BP759" s="22"/>
      <c r="BQ759" s="22"/>
      <c r="BR759" s="15"/>
      <c r="CF759" s="15"/>
      <c r="CL759" s="22"/>
      <c r="CM759" s="15"/>
      <c r="CR759" s="22"/>
      <c r="CT759" s="15"/>
      <c r="CW759" s="22"/>
      <c r="DA759" s="15"/>
      <c r="DH759" s="15"/>
      <c r="DJ759" s="22"/>
      <c r="DO759" s="15"/>
      <c r="DV759" s="15"/>
      <c r="EC759" s="15"/>
      <c r="EJ759" s="15"/>
      <c r="EQ759" s="15"/>
      <c r="EX759" s="15"/>
      <c r="FE759" s="15"/>
      <c r="FL759" s="15"/>
      <c r="FS759" s="15"/>
      <c r="FZ759" s="15"/>
      <c r="GG759" s="15"/>
      <c r="GN759" s="15"/>
      <c r="GP759" s="22"/>
      <c r="GQ759" s="22"/>
      <c r="GR759" s="22"/>
      <c r="GS759" s="22"/>
      <c r="GT759" s="22"/>
      <c r="GU759" s="15"/>
      <c r="GV759" s="22"/>
      <c r="GW759" s="22"/>
      <c r="GX759" s="22"/>
      <c r="GY759" s="18"/>
      <c r="GZ759" s="18"/>
      <c r="HA759" s="18"/>
      <c r="HB759" s="18"/>
      <c r="HC759" s="18"/>
      <c r="HD759" s="18"/>
      <c r="HE759" s="18"/>
      <c r="HF759" s="18"/>
      <c r="HG759" s="18"/>
      <c r="HH759" s="18"/>
      <c r="HI759" s="18"/>
      <c r="HJ759" s="18"/>
      <c r="HK759" s="18"/>
      <c r="HL759" s="18"/>
      <c r="HM759" s="18"/>
      <c r="HN759" s="18"/>
      <c r="HO759" s="18"/>
      <c r="HP759" s="18"/>
      <c r="HQ759" s="18"/>
      <c r="HR759" s="18"/>
      <c r="HS759" s="18"/>
      <c r="HT759" s="18"/>
      <c r="HU759" s="18"/>
      <c r="HV759" s="18"/>
      <c r="HW759" s="18"/>
      <c r="HX759" s="18"/>
      <c r="HY759" s="18"/>
      <c r="HZ759" s="18"/>
      <c r="IA759" s="18"/>
      <c r="IB759" s="18"/>
      <c r="IC759" s="18"/>
      <c r="ID759" s="18"/>
      <c r="IE759" s="18"/>
      <c r="IF759" s="18"/>
      <c r="IG759" s="18"/>
      <c r="IH759" s="18"/>
      <c r="II759" s="18"/>
      <c r="IJ759" s="18"/>
      <c r="IK759" s="18"/>
      <c r="IL759" s="18"/>
      <c r="IM759" s="18"/>
      <c r="IN759" s="18"/>
      <c r="IO759" s="18"/>
      <c r="IP759" s="18"/>
      <c r="IQ759" s="18"/>
      <c r="IR759" s="18"/>
      <c r="IS759" s="18"/>
      <c r="IT759" s="18"/>
      <c r="IU759" s="18"/>
      <c r="IV759" s="18"/>
      <c r="IW759" s="18"/>
      <c r="IX759" s="18"/>
      <c r="IY759" s="18"/>
      <c r="IZ759" s="18"/>
      <c r="JA759" s="18"/>
      <c r="JB759" s="18"/>
      <c r="JC759" s="18"/>
      <c r="JD759" s="18"/>
      <c r="JE759" s="18"/>
      <c r="JF759" s="18"/>
    </row>
    <row r="760" spans="36:266" x14ac:dyDescent="0.3">
      <c r="AJ760" s="24"/>
      <c r="AK760" s="24"/>
      <c r="AL760" s="20"/>
      <c r="AM760" s="23"/>
      <c r="AN760" s="24"/>
      <c r="AO760" s="24"/>
      <c r="BB760" s="25"/>
      <c r="BC760" s="21"/>
      <c r="BG760" s="18"/>
      <c r="BN760" s="22"/>
      <c r="BO760" s="22"/>
      <c r="BP760" s="22"/>
      <c r="BQ760" s="22"/>
      <c r="BR760" s="15"/>
      <c r="CF760" s="15"/>
      <c r="CL760" s="22"/>
      <c r="CM760" s="15"/>
      <c r="CR760" s="22"/>
      <c r="CT760" s="15"/>
      <c r="CW760" s="22"/>
      <c r="DA760" s="15"/>
      <c r="DH760" s="15"/>
      <c r="DJ760" s="22"/>
      <c r="DO760" s="15"/>
      <c r="DV760" s="15"/>
      <c r="EC760" s="15"/>
      <c r="EJ760" s="15"/>
      <c r="EQ760" s="15"/>
      <c r="EX760" s="15"/>
      <c r="FE760" s="15"/>
      <c r="FL760" s="15"/>
      <c r="FS760" s="15"/>
      <c r="FZ760" s="15"/>
      <c r="GG760" s="15"/>
      <c r="GN760" s="15"/>
      <c r="GP760" s="22"/>
      <c r="GQ760" s="22"/>
      <c r="GR760" s="22"/>
      <c r="GS760" s="22"/>
      <c r="GT760" s="22"/>
      <c r="GU760" s="15"/>
      <c r="GV760" s="22"/>
      <c r="GW760" s="22"/>
      <c r="GX760" s="22"/>
      <c r="GY760" s="18"/>
      <c r="GZ760" s="18"/>
      <c r="HA760" s="18"/>
      <c r="HB760" s="18"/>
      <c r="HC760" s="18"/>
      <c r="HD760" s="18"/>
      <c r="HE760" s="18"/>
      <c r="HF760" s="18"/>
      <c r="HG760" s="18"/>
      <c r="HH760" s="18"/>
      <c r="HI760" s="18"/>
      <c r="HJ760" s="18"/>
      <c r="HK760" s="18"/>
      <c r="HL760" s="18"/>
      <c r="HM760" s="18"/>
      <c r="HN760" s="18"/>
      <c r="HO760" s="18"/>
      <c r="HP760" s="18"/>
      <c r="HQ760" s="18"/>
      <c r="HR760" s="18"/>
      <c r="HS760" s="18"/>
      <c r="HT760" s="18"/>
      <c r="HU760" s="18"/>
      <c r="HV760" s="18"/>
      <c r="HW760" s="18"/>
      <c r="HX760" s="18"/>
      <c r="HY760" s="18"/>
      <c r="HZ760" s="18"/>
      <c r="IA760" s="18"/>
      <c r="IB760" s="18"/>
      <c r="IC760" s="18"/>
      <c r="ID760" s="18"/>
      <c r="IE760" s="18"/>
      <c r="IF760" s="18"/>
      <c r="IG760" s="18"/>
      <c r="IH760" s="18"/>
      <c r="II760" s="18"/>
      <c r="IJ760" s="18"/>
      <c r="IK760" s="18"/>
      <c r="IL760" s="18"/>
      <c r="IM760" s="18"/>
      <c r="IN760" s="18"/>
      <c r="IO760" s="18"/>
      <c r="IP760" s="18"/>
      <c r="IQ760" s="18"/>
      <c r="IR760" s="18"/>
      <c r="IS760" s="18"/>
      <c r="IT760" s="18"/>
      <c r="IU760" s="18"/>
      <c r="IV760" s="18"/>
      <c r="IW760" s="18"/>
      <c r="IX760" s="18"/>
      <c r="IY760" s="18"/>
      <c r="IZ760" s="18"/>
      <c r="JA760" s="18"/>
      <c r="JB760" s="18"/>
      <c r="JC760" s="18"/>
      <c r="JD760" s="18"/>
      <c r="JE760" s="18"/>
      <c r="JF760" s="18"/>
    </row>
    <row r="761" spans="36:266" x14ac:dyDescent="0.3">
      <c r="AJ761" s="24"/>
      <c r="AK761" s="24"/>
      <c r="AL761" s="20"/>
      <c r="AM761" s="23"/>
      <c r="AN761" s="24"/>
      <c r="AO761" s="24"/>
      <c r="BB761" s="25"/>
      <c r="BC761" s="21"/>
      <c r="BG761" s="18"/>
      <c r="BN761" s="22"/>
      <c r="BO761" s="22"/>
      <c r="BP761" s="22"/>
      <c r="BQ761" s="22"/>
      <c r="BR761" s="15"/>
      <c r="CF761" s="15"/>
      <c r="CL761" s="22"/>
      <c r="CM761" s="15"/>
      <c r="CR761" s="22"/>
      <c r="CT761" s="15"/>
      <c r="CW761" s="22"/>
      <c r="DA761" s="15"/>
      <c r="DH761" s="15"/>
      <c r="DJ761" s="22"/>
      <c r="DO761" s="15"/>
      <c r="DV761" s="15"/>
      <c r="EC761" s="15"/>
      <c r="EJ761" s="15"/>
      <c r="EQ761" s="15"/>
      <c r="EX761" s="15"/>
      <c r="FE761" s="15"/>
      <c r="FL761" s="15"/>
      <c r="FS761" s="15"/>
      <c r="FZ761" s="15"/>
      <c r="GG761" s="15"/>
      <c r="GN761" s="15"/>
      <c r="GP761" s="22"/>
      <c r="GQ761" s="22"/>
      <c r="GR761" s="22"/>
      <c r="GS761" s="22"/>
      <c r="GT761" s="22"/>
      <c r="GU761" s="15"/>
      <c r="GV761" s="22"/>
      <c r="GW761" s="22"/>
      <c r="GX761" s="22"/>
      <c r="GY761" s="18"/>
      <c r="GZ761" s="18"/>
      <c r="HA761" s="18"/>
      <c r="HB761" s="18"/>
      <c r="HC761" s="18"/>
      <c r="HD761" s="18"/>
      <c r="HE761" s="18"/>
      <c r="HF761" s="18"/>
      <c r="HG761" s="18"/>
      <c r="HH761" s="18"/>
      <c r="HI761" s="18"/>
      <c r="HJ761" s="18"/>
      <c r="HK761" s="18"/>
      <c r="HL761" s="18"/>
      <c r="HM761" s="18"/>
      <c r="HN761" s="18"/>
      <c r="HO761" s="18"/>
      <c r="HP761" s="18"/>
      <c r="HQ761" s="18"/>
      <c r="HR761" s="18"/>
      <c r="HS761" s="18"/>
      <c r="HT761" s="18"/>
      <c r="HU761" s="18"/>
      <c r="HV761" s="18"/>
      <c r="HW761" s="18"/>
      <c r="HX761" s="18"/>
      <c r="HY761" s="18"/>
      <c r="HZ761" s="18"/>
      <c r="IA761" s="18"/>
      <c r="IB761" s="18"/>
      <c r="IC761" s="18"/>
      <c r="ID761" s="18"/>
      <c r="IE761" s="18"/>
      <c r="IF761" s="18"/>
      <c r="IG761" s="18"/>
      <c r="IH761" s="18"/>
      <c r="II761" s="18"/>
      <c r="IJ761" s="18"/>
      <c r="IK761" s="18"/>
      <c r="IL761" s="18"/>
      <c r="IM761" s="18"/>
      <c r="IN761" s="18"/>
      <c r="IO761" s="18"/>
      <c r="IP761" s="18"/>
      <c r="IQ761" s="18"/>
      <c r="IR761" s="18"/>
      <c r="IS761" s="18"/>
      <c r="IT761" s="18"/>
      <c r="IU761" s="18"/>
      <c r="IV761" s="18"/>
      <c r="IW761" s="18"/>
      <c r="IX761" s="18"/>
      <c r="IY761" s="18"/>
      <c r="IZ761" s="18"/>
      <c r="JA761" s="18"/>
      <c r="JB761" s="18"/>
      <c r="JC761" s="18"/>
      <c r="JD761" s="18"/>
      <c r="JE761" s="18"/>
      <c r="JF761" s="18"/>
    </row>
    <row r="762" spans="36:266" x14ac:dyDescent="0.3">
      <c r="AJ762" s="24"/>
      <c r="AK762" s="24"/>
      <c r="AL762" s="20"/>
      <c r="AM762" s="23"/>
      <c r="AN762" s="24"/>
      <c r="AO762" s="24"/>
      <c r="BB762" s="25"/>
      <c r="BC762" s="21"/>
      <c r="BG762" s="18"/>
      <c r="BN762" s="22"/>
      <c r="BO762" s="22"/>
      <c r="BP762" s="22"/>
      <c r="BQ762" s="22"/>
      <c r="BR762" s="15"/>
      <c r="CF762" s="15"/>
      <c r="CL762" s="22"/>
      <c r="CM762" s="15"/>
      <c r="CR762" s="22"/>
      <c r="CT762" s="15"/>
      <c r="CW762" s="22"/>
      <c r="DA762" s="15"/>
      <c r="DH762" s="15"/>
      <c r="DJ762" s="22"/>
      <c r="DO762" s="15"/>
      <c r="DV762" s="15"/>
      <c r="EC762" s="15"/>
      <c r="EJ762" s="15"/>
      <c r="EQ762" s="15"/>
      <c r="EX762" s="15"/>
      <c r="FE762" s="15"/>
      <c r="FL762" s="15"/>
      <c r="FS762" s="15"/>
      <c r="FZ762" s="15"/>
      <c r="GG762" s="15"/>
      <c r="GN762" s="15"/>
      <c r="GP762" s="22"/>
      <c r="GQ762" s="22"/>
      <c r="GR762" s="22"/>
      <c r="GS762" s="22"/>
      <c r="GT762" s="22"/>
      <c r="GU762" s="15"/>
      <c r="GV762" s="22"/>
      <c r="GW762" s="22"/>
      <c r="GX762" s="22"/>
      <c r="GY762" s="18"/>
      <c r="GZ762" s="18"/>
      <c r="HA762" s="18"/>
      <c r="HB762" s="18"/>
      <c r="HC762" s="18"/>
      <c r="HD762" s="18"/>
      <c r="HE762" s="18"/>
      <c r="HF762" s="18"/>
      <c r="HG762" s="18"/>
      <c r="HH762" s="18"/>
      <c r="HI762" s="18"/>
      <c r="HJ762" s="18"/>
      <c r="HK762" s="18"/>
      <c r="HL762" s="18"/>
      <c r="HM762" s="18"/>
      <c r="HN762" s="18"/>
      <c r="HO762" s="18"/>
      <c r="HP762" s="18"/>
      <c r="HQ762" s="18"/>
      <c r="HR762" s="18"/>
      <c r="HS762" s="18"/>
      <c r="HT762" s="18"/>
      <c r="HU762" s="18"/>
      <c r="HV762" s="18"/>
      <c r="HW762" s="18"/>
      <c r="HX762" s="18"/>
      <c r="HY762" s="18"/>
      <c r="HZ762" s="18"/>
      <c r="IA762" s="18"/>
      <c r="IB762" s="18"/>
      <c r="IC762" s="18"/>
      <c r="ID762" s="18"/>
      <c r="IE762" s="18"/>
      <c r="IF762" s="18"/>
      <c r="IG762" s="18"/>
      <c r="IH762" s="18"/>
      <c r="II762" s="18"/>
      <c r="IJ762" s="18"/>
      <c r="IK762" s="18"/>
      <c r="IL762" s="18"/>
      <c r="IM762" s="18"/>
      <c r="IN762" s="18"/>
      <c r="IO762" s="18"/>
      <c r="IP762" s="18"/>
      <c r="IQ762" s="18"/>
      <c r="IR762" s="18"/>
      <c r="IS762" s="18"/>
      <c r="IT762" s="18"/>
      <c r="IU762" s="18"/>
      <c r="IV762" s="18"/>
      <c r="IW762" s="18"/>
      <c r="IX762" s="18"/>
      <c r="IY762" s="18"/>
      <c r="IZ762" s="18"/>
      <c r="JA762" s="18"/>
      <c r="JB762" s="18"/>
      <c r="JC762" s="18"/>
      <c r="JD762" s="18"/>
      <c r="JE762" s="18"/>
      <c r="JF762" s="18"/>
    </row>
    <row r="763" spans="36:266" x14ac:dyDescent="0.3">
      <c r="AJ763" s="24"/>
      <c r="AK763" s="24"/>
      <c r="AL763" s="20"/>
      <c r="AM763" s="23"/>
      <c r="AN763" s="24"/>
      <c r="AO763" s="24"/>
      <c r="BB763" s="25"/>
      <c r="BC763" s="21"/>
      <c r="BG763" s="18"/>
      <c r="BN763" s="22"/>
      <c r="BO763" s="22"/>
      <c r="BP763" s="22"/>
      <c r="BQ763" s="22"/>
      <c r="BR763" s="15"/>
      <c r="CF763" s="15"/>
      <c r="CL763" s="22"/>
      <c r="CM763" s="15"/>
      <c r="CR763" s="22"/>
      <c r="CT763" s="15"/>
      <c r="CW763" s="22"/>
      <c r="DA763" s="15"/>
      <c r="DH763" s="15"/>
      <c r="DJ763" s="22"/>
      <c r="DO763" s="15"/>
      <c r="DV763" s="15"/>
      <c r="EC763" s="15"/>
      <c r="EJ763" s="15"/>
      <c r="EQ763" s="15"/>
      <c r="EX763" s="15"/>
      <c r="FE763" s="15"/>
      <c r="FL763" s="15"/>
      <c r="FS763" s="15"/>
      <c r="FZ763" s="15"/>
      <c r="GG763" s="15"/>
      <c r="GN763" s="15"/>
      <c r="GP763" s="22"/>
      <c r="GQ763" s="22"/>
      <c r="GR763" s="22"/>
      <c r="GS763" s="22"/>
      <c r="GT763" s="22"/>
      <c r="GU763" s="15"/>
      <c r="GV763" s="22"/>
      <c r="GW763" s="22"/>
      <c r="GX763" s="22"/>
      <c r="GY763" s="18"/>
      <c r="GZ763" s="18"/>
      <c r="HA763" s="18"/>
      <c r="HB763" s="18"/>
      <c r="HC763" s="18"/>
      <c r="HD763" s="18"/>
      <c r="HE763" s="18"/>
      <c r="HF763" s="18"/>
      <c r="HG763" s="18"/>
      <c r="HH763" s="18"/>
      <c r="HI763" s="18"/>
      <c r="HJ763" s="18"/>
      <c r="HK763" s="18"/>
      <c r="HL763" s="18"/>
      <c r="HM763" s="18"/>
      <c r="HN763" s="18"/>
      <c r="HO763" s="18"/>
      <c r="HP763" s="18"/>
      <c r="HQ763" s="18"/>
      <c r="HR763" s="18"/>
      <c r="HS763" s="18"/>
      <c r="HT763" s="18"/>
      <c r="HU763" s="18"/>
      <c r="HV763" s="18"/>
      <c r="HW763" s="18"/>
      <c r="HX763" s="18"/>
      <c r="HY763" s="18"/>
      <c r="HZ763" s="18"/>
      <c r="IA763" s="18"/>
      <c r="IB763" s="18"/>
      <c r="IC763" s="18"/>
      <c r="ID763" s="18"/>
      <c r="IE763" s="18"/>
      <c r="IF763" s="18"/>
      <c r="IG763" s="18"/>
      <c r="IH763" s="18"/>
      <c r="II763" s="18"/>
      <c r="IJ763" s="18"/>
      <c r="IK763" s="18"/>
      <c r="IL763" s="18"/>
      <c r="IM763" s="18"/>
      <c r="IN763" s="18"/>
      <c r="IO763" s="18"/>
      <c r="IP763" s="18"/>
      <c r="IQ763" s="18"/>
      <c r="IR763" s="18"/>
      <c r="IS763" s="18"/>
      <c r="IT763" s="18"/>
      <c r="IU763" s="18"/>
      <c r="IV763" s="18"/>
      <c r="IW763" s="18"/>
      <c r="IX763" s="18"/>
      <c r="IY763" s="18"/>
      <c r="IZ763" s="18"/>
      <c r="JA763" s="18"/>
      <c r="JB763" s="18"/>
      <c r="JC763" s="18"/>
      <c r="JD763" s="18"/>
      <c r="JE763" s="18"/>
      <c r="JF763" s="18"/>
    </row>
    <row r="764" spans="36:266" x14ac:dyDescent="0.3">
      <c r="AJ764" s="24"/>
      <c r="AK764" s="24"/>
      <c r="AL764" s="20"/>
      <c r="AM764" s="23"/>
      <c r="AN764" s="24"/>
      <c r="AO764" s="24"/>
      <c r="BB764" s="25"/>
      <c r="BC764" s="21"/>
      <c r="BG764" s="18"/>
      <c r="BN764" s="22"/>
      <c r="BO764" s="22"/>
      <c r="BP764" s="22"/>
      <c r="BQ764" s="22"/>
      <c r="BR764" s="15"/>
      <c r="CF764" s="15"/>
      <c r="CL764" s="22"/>
      <c r="CM764" s="15"/>
      <c r="CR764" s="22"/>
      <c r="CT764" s="15"/>
      <c r="CW764" s="22"/>
      <c r="DA764" s="15"/>
      <c r="DH764" s="15"/>
      <c r="DJ764" s="22"/>
      <c r="DO764" s="15"/>
      <c r="DV764" s="15"/>
      <c r="EC764" s="15"/>
      <c r="EJ764" s="15"/>
      <c r="EQ764" s="15"/>
      <c r="EX764" s="15"/>
      <c r="FE764" s="15"/>
      <c r="FL764" s="15"/>
      <c r="FS764" s="15"/>
      <c r="FZ764" s="15"/>
      <c r="GG764" s="15"/>
      <c r="GN764" s="15"/>
      <c r="GP764" s="22"/>
      <c r="GQ764" s="22"/>
      <c r="GR764" s="22"/>
      <c r="GS764" s="22"/>
      <c r="GT764" s="22"/>
      <c r="GU764" s="15"/>
      <c r="GV764" s="22"/>
      <c r="GW764" s="22"/>
      <c r="GX764" s="22"/>
      <c r="GY764" s="18"/>
      <c r="GZ764" s="18"/>
      <c r="HA764" s="18"/>
      <c r="HB764" s="18"/>
      <c r="HC764" s="18"/>
      <c r="HD764" s="18"/>
      <c r="HE764" s="18"/>
      <c r="HF764" s="18"/>
      <c r="HG764" s="18"/>
      <c r="HH764" s="18"/>
      <c r="HI764" s="18"/>
      <c r="HJ764" s="18"/>
      <c r="HK764" s="18"/>
      <c r="HL764" s="18"/>
      <c r="HM764" s="18"/>
      <c r="HN764" s="18"/>
      <c r="HO764" s="18"/>
      <c r="HP764" s="18"/>
      <c r="HQ764" s="18"/>
      <c r="HR764" s="18"/>
      <c r="HS764" s="18"/>
      <c r="HT764" s="18"/>
      <c r="HU764" s="18"/>
      <c r="HV764" s="18"/>
      <c r="HW764" s="18"/>
      <c r="HX764" s="18"/>
      <c r="HY764" s="18"/>
      <c r="HZ764" s="18"/>
      <c r="IA764" s="18"/>
      <c r="IB764" s="18"/>
      <c r="IC764" s="18"/>
      <c r="ID764" s="18"/>
      <c r="IE764" s="18"/>
      <c r="IF764" s="18"/>
      <c r="IG764" s="18"/>
      <c r="IH764" s="18"/>
      <c r="II764" s="18"/>
      <c r="IJ764" s="18"/>
      <c r="IK764" s="18"/>
      <c r="IL764" s="18"/>
      <c r="IM764" s="18"/>
      <c r="IN764" s="18"/>
      <c r="IO764" s="18"/>
      <c r="IP764" s="18"/>
      <c r="IQ764" s="18"/>
      <c r="IR764" s="18"/>
      <c r="IS764" s="18"/>
      <c r="IT764" s="18"/>
      <c r="IU764" s="18"/>
      <c r="IV764" s="18"/>
      <c r="IW764" s="18"/>
      <c r="IX764" s="18"/>
      <c r="IY764" s="18"/>
      <c r="IZ764" s="18"/>
      <c r="JA764" s="18"/>
      <c r="JB764" s="18"/>
      <c r="JC764" s="18"/>
      <c r="JD764" s="18"/>
      <c r="JE764" s="18"/>
      <c r="JF764" s="18"/>
    </row>
    <row r="765" spans="36:266" x14ac:dyDescent="0.3">
      <c r="AJ765" s="24"/>
      <c r="AK765" s="24"/>
      <c r="AL765" s="20"/>
      <c r="AM765" s="23"/>
      <c r="AN765" s="24"/>
      <c r="AO765" s="24"/>
      <c r="BB765" s="25"/>
      <c r="BC765" s="21"/>
      <c r="BG765" s="18"/>
      <c r="BN765" s="22"/>
      <c r="BO765" s="22"/>
      <c r="BP765" s="22"/>
      <c r="BQ765" s="22"/>
      <c r="BR765" s="15"/>
      <c r="CF765" s="15"/>
      <c r="CL765" s="22"/>
      <c r="CM765" s="15"/>
      <c r="CR765" s="22"/>
      <c r="CT765" s="15"/>
      <c r="CW765" s="22"/>
      <c r="DA765" s="15"/>
      <c r="DH765" s="15"/>
      <c r="DJ765" s="22"/>
      <c r="DO765" s="15"/>
      <c r="DV765" s="15"/>
      <c r="EC765" s="15"/>
      <c r="EJ765" s="15"/>
      <c r="EQ765" s="15"/>
      <c r="EX765" s="15"/>
      <c r="FE765" s="15"/>
      <c r="FL765" s="15"/>
      <c r="FS765" s="15"/>
      <c r="FZ765" s="15"/>
      <c r="GG765" s="15"/>
      <c r="GN765" s="15"/>
      <c r="GP765" s="22"/>
      <c r="GQ765" s="22"/>
      <c r="GR765" s="22"/>
      <c r="GS765" s="22"/>
      <c r="GT765" s="22"/>
      <c r="GU765" s="15"/>
      <c r="GV765" s="22"/>
      <c r="GW765" s="22"/>
      <c r="GX765" s="22"/>
      <c r="GY765" s="18"/>
      <c r="GZ765" s="18"/>
      <c r="HA765" s="18"/>
      <c r="HB765" s="18"/>
      <c r="HC765" s="18"/>
      <c r="HD765" s="18"/>
      <c r="HE765" s="18"/>
      <c r="HF765" s="18"/>
      <c r="HG765" s="18"/>
      <c r="HH765" s="18"/>
      <c r="HI765" s="18"/>
      <c r="HJ765" s="18"/>
      <c r="HK765" s="18"/>
      <c r="HL765" s="18"/>
      <c r="HM765" s="18"/>
      <c r="HN765" s="18"/>
      <c r="HO765" s="18"/>
      <c r="HP765" s="18"/>
      <c r="HQ765" s="18"/>
      <c r="HR765" s="18"/>
      <c r="HS765" s="18"/>
      <c r="HT765" s="18"/>
      <c r="HU765" s="18"/>
      <c r="HV765" s="18"/>
      <c r="HW765" s="18"/>
      <c r="HX765" s="18"/>
      <c r="HY765" s="18"/>
      <c r="HZ765" s="18"/>
      <c r="IA765" s="18"/>
      <c r="IB765" s="18"/>
      <c r="IC765" s="18"/>
      <c r="ID765" s="18"/>
      <c r="IE765" s="18"/>
      <c r="IF765" s="18"/>
      <c r="IG765" s="18"/>
      <c r="IH765" s="18"/>
      <c r="II765" s="18"/>
      <c r="IJ765" s="18"/>
      <c r="IK765" s="18"/>
      <c r="IL765" s="18"/>
      <c r="IM765" s="18"/>
      <c r="IN765" s="18"/>
      <c r="IO765" s="18"/>
      <c r="IP765" s="18"/>
      <c r="IQ765" s="18"/>
      <c r="IR765" s="18"/>
      <c r="IS765" s="18"/>
      <c r="IT765" s="18"/>
      <c r="IU765" s="18"/>
      <c r="IV765" s="18"/>
      <c r="IW765" s="18"/>
      <c r="IX765" s="18"/>
      <c r="IY765" s="18"/>
      <c r="IZ765" s="18"/>
      <c r="JA765" s="18"/>
      <c r="JB765" s="18"/>
      <c r="JC765" s="18"/>
      <c r="JD765" s="18"/>
      <c r="JE765" s="18"/>
      <c r="JF765" s="18"/>
    </row>
    <row r="766" spans="36:266" x14ac:dyDescent="0.3">
      <c r="AJ766" s="24"/>
      <c r="AK766" s="24"/>
      <c r="AL766" s="20"/>
      <c r="AM766" s="23"/>
      <c r="AN766" s="24"/>
      <c r="AO766" s="24"/>
      <c r="BB766" s="25"/>
      <c r="BC766" s="21"/>
      <c r="BG766" s="18"/>
      <c r="BN766" s="22"/>
      <c r="BO766" s="22"/>
      <c r="BP766" s="22"/>
      <c r="BQ766" s="22"/>
      <c r="BR766" s="15"/>
      <c r="CF766" s="15"/>
      <c r="CL766" s="22"/>
      <c r="CM766" s="15"/>
      <c r="CR766" s="22"/>
      <c r="CT766" s="15"/>
      <c r="CW766" s="22"/>
      <c r="DA766" s="15"/>
      <c r="DH766" s="15"/>
      <c r="DJ766" s="22"/>
      <c r="DO766" s="15"/>
      <c r="DV766" s="15"/>
      <c r="EC766" s="15"/>
      <c r="EJ766" s="15"/>
      <c r="EQ766" s="15"/>
      <c r="EX766" s="15"/>
      <c r="FE766" s="15"/>
      <c r="FL766" s="15"/>
      <c r="FS766" s="15"/>
      <c r="FZ766" s="15"/>
      <c r="GG766" s="15"/>
      <c r="GN766" s="15"/>
      <c r="GP766" s="22"/>
      <c r="GQ766" s="22"/>
      <c r="GR766" s="22"/>
      <c r="GS766" s="22"/>
      <c r="GT766" s="22"/>
      <c r="GU766" s="15"/>
      <c r="GV766" s="22"/>
      <c r="GW766" s="22"/>
      <c r="GX766" s="22"/>
      <c r="GY766" s="18"/>
      <c r="GZ766" s="18"/>
      <c r="HA766" s="18"/>
      <c r="HB766" s="18"/>
      <c r="HC766" s="18"/>
      <c r="HD766" s="18"/>
      <c r="HE766" s="18"/>
      <c r="HF766" s="18"/>
      <c r="HG766" s="18"/>
      <c r="HH766" s="18"/>
      <c r="HI766" s="18"/>
      <c r="HJ766" s="18"/>
      <c r="HK766" s="18"/>
      <c r="HL766" s="18"/>
      <c r="HM766" s="18"/>
      <c r="HN766" s="18"/>
      <c r="HO766" s="18"/>
      <c r="HP766" s="18"/>
      <c r="HQ766" s="18"/>
      <c r="HR766" s="18"/>
      <c r="HS766" s="18"/>
      <c r="HT766" s="18"/>
      <c r="HU766" s="18"/>
      <c r="HV766" s="18"/>
      <c r="HW766" s="18"/>
      <c r="HX766" s="18"/>
      <c r="HY766" s="18"/>
      <c r="HZ766" s="18"/>
      <c r="IA766" s="18"/>
      <c r="IB766" s="18"/>
      <c r="IC766" s="18"/>
      <c r="ID766" s="18"/>
      <c r="IE766" s="18"/>
      <c r="IF766" s="18"/>
      <c r="IG766" s="18"/>
      <c r="IH766" s="18"/>
      <c r="II766" s="18"/>
      <c r="IJ766" s="18"/>
      <c r="IK766" s="18"/>
      <c r="IL766" s="18"/>
      <c r="IM766" s="18"/>
      <c r="IN766" s="18"/>
      <c r="IO766" s="18"/>
      <c r="IP766" s="18"/>
      <c r="IQ766" s="18"/>
      <c r="IR766" s="18"/>
      <c r="IS766" s="18"/>
      <c r="IT766" s="18"/>
      <c r="IU766" s="18"/>
      <c r="IV766" s="18"/>
      <c r="IW766" s="18"/>
      <c r="IX766" s="18"/>
      <c r="IY766" s="18"/>
      <c r="IZ766" s="18"/>
      <c r="JA766" s="18"/>
      <c r="JB766" s="18"/>
      <c r="JC766" s="18"/>
      <c r="JD766" s="18"/>
      <c r="JE766" s="18"/>
      <c r="JF766" s="18"/>
    </row>
    <row r="767" spans="36:266" x14ac:dyDescent="0.3">
      <c r="AJ767" s="24"/>
      <c r="AK767" s="24"/>
      <c r="AL767" s="20"/>
      <c r="AM767" s="23"/>
      <c r="AN767" s="24"/>
      <c r="AO767" s="24"/>
      <c r="BB767" s="25"/>
      <c r="BC767" s="21"/>
      <c r="BG767" s="18"/>
      <c r="BN767" s="22"/>
      <c r="BO767" s="22"/>
      <c r="BP767" s="22"/>
      <c r="BQ767" s="22"/>
      <c r="BR767" s="15"/>
      <c r="CF767" s="15"/>
      <c r="CL767" s="22"/>
      <c r="CM767" s="15"/>
      <c r="CR767" s="22"/>
      <c r="CT767" s="15"/>
      <c r="CW767" s="22"/>
      <c r="DA767" s="15"/>
      <c r="DH767" s="15"/>
      <c r="DJ767" s="22"/>
      <c r="DO767" s="15"/>
      <c r="DV767" s="15"/>
      <c r="EC767" s="15"/>
      <c r="EJ767" s="15"/>
      <c r="EQ767" s="15"/>
      <c r="EX767" s="15"/>
      <c r="FE767" s="15"/>
      <c r="FL767" s="15"/>
      <c r="FS767" s="15"/>
      <c r="FZ767" s="15"/>
      <c r="GG767" s="15"/>
      <c r="GN767" s="15"/>
      <c r="GP767" s="22"/>
      <c r="GQ767" s="22"/>
      <c r="GR767" s="22"/>
      <c r="GS767" s="22"/>
      <c r="GT767" s="22"/>
      <c r="GU767" s="15"/>
      <c r="GV767" s="22"/>
      <c r="GW767" s="22"/>
      <c r="GX767" s="22"/>
      <c r="GY767" s="18"/>
      <c r="GZ767" s="18"/>
      <c r="HA767" s="18"/>
      <c r="HB767" s="18"/>
      <c r="HC767" s="18"/>
      <c r="HD767" s="18"/>
      <c r="HE767" s="18"/>
      <c r="HF767" s="18"/>
      <c r="HG767" s="18"/>
      <c r="HH767" s="18"/>
      <c r="HI767" s="18"/>
      <c r="HJ767" s="18"/>
      <c r="HK767" s="18"/>
      <c r="HL767" s="18"/>
      <c r="HM767" s="18"/>
      <c r="HN767" s="18"/>
      <c r="HO767" s="18"/>
      <c r="HP767" s="18"/>
      <c r="HQ767" s="18"/>
      <c r="HR767" s="18"/>
      <c r="HS767" s="18"/>
      <c r="HT767" s="18"/>
      <c r="HU767" s="18"/>
      <c r="HV767" s="18"/>
      <c r="HW767" s="18"/>
      <c r="HX767" s="18"/>
      <c r="HY767" s="18"/>
      <c r="HZ767" s="18"/>
      <c r="IA767" s="18"/>
      <c r="IB767" s="18"/>
      <c r="IC767" s="18"/>
      <c r="ID767" s="18"/>
      <c r="IE767" s="18"/>
      <c r="IF767" s="18"/>
      <c r="IG767" s="18"/>
      <c r="IH767" s="18"/>
      <c r="II767" s="18"/>
      <c r="IJ767" s="18"/>
      <c r="IK767" s="18"/>
      <c r="IL767" s="18"/>
      <c r="IM767" s="18"/>
      <c r="IN767" s="18"/>
      <c r="IO767" s="18"/>
      <c r="IP767" s="18"/>
      <c r="IQ767" s="18"/>
      <c r="IR767" s="18"/>
      <c r="IS767" s="18"/>
      <c r="IT767" s="18"/>
      <c r="IU767" s="18"/>
      <c r="IV767" s="18"/>
      <c r="IW767" s="18"/>
      <c r="IX767" s="18"/>
      <c r="IY767" s="18"/>
      <c r="IZ767" s="18"/>
      <c r="JA767" s="18"/>
      <c r="JB767" s="18"/>
      <c r="JC767" s="18"/>
      <c r="JD767" s="18"/>
      <c r="JE767" s="18"/>
      <c r="JF767" s="18"/>
    </row>
    <row r="768" spans="36:266" x14ac:dyDescent="0.3">
      <c r="AJ768" s="24"/>
      <c r="AK768" s="24"/>
      <c r="AL768" s="20"/>
      <c r="AM768" s="23"/>
      <c r="AN768" s="24"/>
      <c r="AO768" s="24"/>
      <c r="BB768" s="25"/>
      <c r="BC768" s="21"/>
      <c r="BG768" s="18"/>
      <c r="BN768" s="22"/>
      <c r="BO768" s="22"/>
      <c r="BP768" s="22"/>
      <c r="BQ768" s="22"/>
      <c r="BR768" s="15"/>
      <c r="CF768" s="15"/>
      <c r="CL768" s="22"/>
      <c r="CM768" s="15"/>
      <c r="CR768" s="22"/>
      <c r="CT768" s="15"/>
      <c r="CW768" s="22"/>
      <c r="DA768" s="15"/>
      <c r="DH768" s="15"/>
      <c r="DJ768" s="22"/>
      <c r="DO768" s="15"/>
      <c r="DV768" s="15"/>
      <c r="EC768" s="15"/>
      <c r="EJ768" s="15"/>
      <c r="EQ768" s="15"/>
      <c r="EX768" s="15"/>
      <c r="FE768" s="15"/>
      <c r="FL768" s="15"/>
      <c r="FS768" s="15"/>
      <c r="FZ768" s="15"/>
      <c r="GG768" s="15"/>
      <c r="GN768" s="15"/>
      <c r="GP768" s="22"/>
      <c r="GQ768" s="22"/>
      <c r="GR768" s="22"/>
      <c r="GS768" s="22"/>
      <c r="GT768" s="22"/>
      <c r="GU768" s="15"/>
      <c r="GV768" s="22"/>
      <c r="GW768" s="22"/>
      <c r="GX768" s="22"/>
      <c r="GY768" s="18"/>
      <c r="GZ768" s="18"/>
      <c r="HA768" s="18"/>
      <c r="HB768" s="18"/>
      <c r="HC768" s="18"/>
      <c r="HD768" s="18"/>
      <c r="HE768" s="18"/>
      <c r="HF768" s="18"/>
      <c r="HG768" s="18"/>
      <c r="HH768" s="18"/>
      <c r="HI768" s="18"/>
      <c r="HJ768" s="18"/>
      <c r="HK768" s="18"/>
      <c r="HL768" s="18"/>
      <c r="HM768" s="18"/>
      <c r="HN768" s="18"/>
      <c r="HO768" s="18"/>
      <c r="HP768" s="18"/>
      <c r="HQ768" s="18"/>
      <c r="HR768" s="18"/>
      <c r="HS768" s="18"/>
      <c r="HT768" s="18"/>
      <c r="HU768" s="18"/>
      <c r="HV768" s="18"/>
      <c r="HW768" s="18"/>
      <c r="HX768" s="18"/>
      <c r="HY768" s="18"/>
      <c r="HZ768" s="18"/>
      <c r="IA768" s="18"/>
      <c r="IB768" s="18"/>
      <c r="IC768" s="18"/>
      <c r="ID768" s="18"/>
      <c r="IE768" s="18"/>
      <c r="IF768" s="18"/>
      <c r="IG768" s="18"/>
      <c r="IH768" s="18"/>
      <c r="II768" s="18"/>
      <c r="IJ768" s="18"/>
      <c r="IK768" s="18"/>
      <c r="IL768" s="18"/>
      <c r="IM768" s="18"/>
      <c r="IN768" s="18"/>
      <c r="IO768" s="18"/>
      <c r="IP768" s="18"/>
      <c r="IQ768" s="18"/>
      <c r="IR768" s="18"/>
      <c r="IS768" s="18"/>
      <c r="IT768" s="18"/>
      <c r="IU768" s="18"/>
      <c r="IV768" s="18"/>
      <c r="IW768" s="18"/>
      <c r="IX768" s="18"/>
      <c r="IY768" s="18"/>
      <c r="IZ768" s="18"/>
      <c r="JA768" s="18"/>
      <c r="JB768" s="18"/>
      <c r="JC768" s="18"/>
      <c r="JD768" s="18"/>
      <c r="JE768" s="18"/>
      <c r="JF768" s="18"/>
    </row>
    <row r="769" spans="36:266" x14ac:dyDescent="0.3">
      <c r="AJ769" s="24"/>
      <c r="AK769" s="24"/>
      <c r="AL769" s="20"/>
      <c r="AM769" s="23"/>
      <c r="AN769" s="24"/>
      <c r="AO769" s="24"/>
      <c r="BB769" s="25"/>
      <c r="BC769" s="21"/>
      <c r="BG769" s="18"/>
      <c r="BN769" s="22"/>
      <c r="BO769" s="22"/>
      <c r="BP769" s="22"/>
      <c r="BQ769" s="22"/>
      <c r="BR769" s="15"/>
      <c r="CF769" s="15"/>
      <c r="CL769" s="22"/>
      <c r="CM769" s="15"/>
      <c r="CR769" s="22"/>
      <c r="CT769" s="15"/>
      <c r="CW769" s="22"/>
      <c r="DA769" s="15"/>
      <c r="DH769" s="15"/>
      <c r="DJ769" s="22"/>
      <c r="DO769" s="15"/>
      <c r="DV769" s="15"/>
      <c r="EC769" s="15"/>
      <c r="EJ769" s="15"/>
      <c r="EQ769" s="15"/>
      <c r="EX769" s="15"/>
      <c r="FE769" s="15"/>
      <c r="FL769" s="15"/>
      <c r="FS769" s="15"/>
      <c r="FZ769" s="15"/>
      <c r="GG769" s="15"/>
      <c r="GN769" s="15"/>
      <c r="GP769" s="22"/>
      <c r="GQ769" s="22"/>
      <c r="GR769" s="22"/>
      <c r="GS769" s="22"/>
      <c r="GT769" s="22"/>
      <c r="GU769" s="15"/>
      <c r="GV769" s="22"/>
      <c r="GW769" s="22"/>
      <c r="GX769" s="22"/>
      <c r="GY769" s="18"/>
      <c r="GZ769" s="18"/>
      <c r="HA769" s="18"/>
      <c r="HB769" s="18"/>
      <c r="HC769" s="18"/>
      <c r="HD769" s="18"/>
      <c r="HE769" s="18"/>
      <c r="HF769" s="18"/>
      <c r="HG769" s="18"/>
      <c r="HH769" s="18"/>
      <c r="HI769" s="18"/>
      <c r="HJ769" s="18"/>
      <c r="HK769" s="18"/>
      <c r="HL769" s="18"/>
      <c r="HM769" s="18"/>
      <c r="HN769" s="18"/>
      <c r="HO769" s="18"/>
      <c r="HP769" s="18"/>
      <c r="HQ769" s="18"/>
      <c r="HR769" s="18"/>
      <c r="HS769" s="18"/>
      <c r="HT769" s="18"/>
      <c r="HU769" s="18"/>
      <c r="HV769" s="18"/>
      <c r="HW769" s="18"/>
      <c r="HX769" s="18"/>
      <c r="HY769" s="18"/>
      <c r="HZ769" s="18"/>
      <c r="IA769" s="18"/>
      <c r="IB769" s="18"/>
      <c r="IC769" s="18"/>
      <c r="ID769" s="18"/>
      <c r="IE769" s="18"/>
      <c r="IF769" s="18"/>
      <c r="IG769" s="18"/>
      <c r="IH769" s="18"/>
      <c r="II769" s="18"/>
      <c r="IJ769" s="18"/>
      <c r="IK769" s="18"/>
      <c r="IL769" s="18"/>
      <c r="IM769" s="18"/>
      <c r="IN769" s="18"/>
      <c r="IO769" s="18"/>
      <c r="IP769" s="18"/>
      <c r="IQ769" s="18"/>
      <c r="IR769" s="18"/>
      <c r="IS769" s="18"/>
      <c r="IT769" s="18"/>
      <c r="IU769" s="18"/>
      <c r="IV769" s="18"/>
      <c r="IW769" s="18"/>
      <c r="IX769" s="18"/>
      <c r="IY769" s="18"/>
      <c r="IZ769" s="18"/>
      <c r="JA769" s="18"/>
      <c r="JB769" s="18"/>
      <c r="JC769" s="18"/>
      <c r="JD769" s="18"/>
      <c r="JE769" s="18"/>
      <c r="JF769" s="18"/>
    </row>
    <row r="770" spans="36:266" x14ac:dyDescent="0.3">
      <c r="AJ770" s="24"/>
      <c r="AK770" s="24"/>
      <c r="AL770" s="20"/>
      <c r="AM770" s="23"/>
      <c r="AN770" s="24"/>
      <c r="AO770" s="24"/>
      <c r="BB770" s="25"/>
      <c r="BC770" s="21"/>
      <c r="BG770" s="18"/>
      <c r="BN770" s="22"/>
      <c r="BO770" s="22"/>
      <c r="BP770" s="22"/>
      <c r="BQ770" s="22"/>
      <c r="BR770" s="15"/>
      <c r="CF770" s="15"/>
      <c r="CL770" s="22"/>
      <c r="CM770" s="15"/>
      <c r="CR770" s="22"/>
      <c r="CT770" s="15"/>
      <c r="CW770" s="22"/>
      <c r="DA770" s="15"/>
      <c r="DH770" s="15"/>
      <c r="DJ770" s="22"/>
      <c r="DO770" s="15"/>
      <c r="DV770" s="15"/>
      <c r="EC770" s="15"/>
      <c r="EJ770" s="15"/>
      <c r="EQ770" s="15"/>
      <c r="EX770" s="15"/>
      <c r="FE770" s="15"/>
      <c r="FL770" s="15"/>
      <c r="FS770" s="15"/>
      <c r="FZ770" s="15"/>
      <c r="GG770" s="15"/>
      <c r="GN770" s="15"/>
      <c r="GP770" s="22"/>
      <c r="GQ770" s="22"/>
      <c r="GR770" s="22"/>
      <c r="GS770" s="22"/>
      <c r="GT770" s="22"/>
      <c r="GU770" s="15"/>
      <c r="GV770" s="22"/>
      <c r="GW770" s="22"/>
      <c r="GX770" s="22"/>
      <c r="GY770" s="18"/>
      <c r="GZ770" s="18"/>
      <c r="HA770" s="18"/>
      <c r="HB770" s="18"/>
      <c r="HC770" s="18"/>
      <c r="HD770" s="18"/>
      <c r="HE770" s="18"/>
      <c r="HF770" s="18"/>
      <c r="HG770" s="18"/>
      <c r="HH770" s="18"/>
      <c r="HI770" s="18"/>
      <c r="HJ770" s="18"/>
      <c r="HK770" s="18"/>
      <c r="HL770" s="18"/>
      <c r="HM770" s="18"/>
      <c r="HN770" s="18"/>
      <c r="HO770" s="18"/>
      <c r="HP770" s="18"/>
      <c r="HQ770" s="18"/>
      <c r="HR770" s="18"/>
      <c r="HS770" s="18"/>
      <c r="HT770" s="18"/>
      <c r="HU770" s="18"/>
      <c r="HV770" s="18"/>
      <c r="HW770" s="18"/>
      <c r="HX770" s="18"/>
      <c r="HY770" s="18"/>
      <c r="HZ770" s="18"/>
      <c r="IA770" s="18"/>
      <c r="IB770" s="18"/>
      <c r="IC770" s="18"/>
      <c r="ID770" s="18"/>
      <c r="IE770" s="18"/>
      <c r="IF770" s="18"/>
      <c r="IG770" s="18"/>
      <c r="IH770" s="18"/>
      <c r="II770" s="18"/>
      <c r="IJ770" s="18"/>
      <c r="IK770" s="18"/>
      <c r="IL770" s="18"/>
      <c r="IM770" s="18"/>
      <c r="IN770" s="18"/>
      <c r="IO770" s="18"/>
      <c r="IP770" s="18"/>
      <c r="IQ770" s="18"/>
      <c r="IR770" s="18"/>
      <c r="IS770" s="18"/>
      <c r="IT770" s="18"/>
      <c r="IU770" s="18"/>
      <c r="IV770" s="18"/>
      <c r="IW770" s="18"/>
      <c r="IX770" s="18"/>
      <c r="IY770" s="18"/>
      <c r="IZ770" s="18"/>
      <c r="JA770" s="18"/>
      <c r="JB770" s="18"/>
      <c r="JC770" s="18"/>
      <c r="JD770" s="18"/>
      <c r="JE770" s="18"/>
      <c r="JF770" s="18"/>
    </row>
    <row r="771" spans="36:266" x14ac:dyDescent="0.3">
      <c r="AJ771" s="24"/>
      <c r="AK771" s="24"/>
      <c r="AL771" s="20"/>
      <c r="AM771" s="23"/>
      <c r="AN771" s="24"/>
      <c r="AO771" s="24"/>
      <c r="BB771" s="25"/>
      <c r="BC771" s="21"/>
      <c r="BG771" s="18"/>
      <c r="BN771" s="22"/>
      <c r="BO771" s="22"/>
      <c r="BP771" s="22"/>
      <c r="BQ771" s="22"/>
      <c r="BR771" s="15"/>
      <c r="CF771" s="15"/>
      <c r="CL771" s="22"/>
      <c r="CM771" s="15"/>
      <c r="CR771" s="22"/>
      <c r="CT771" s="15"/>
      <c r="CW771" s="22"/>
      <c r="DA771" s="15"/>
      <c r="DH771" s="15"/>
      <c r="DJ771" s="22"/>
      <c r="DO771" s="15"/>
      <c r="DV771" s="15"/>
      <c r="EC771" s="15"/>
      <c r="EJ771" s="15"/>
      <c r="EQ771" s="15"/>
      <c r="EX771" s="15"/>
      <c r="FE771" s="15"/>
      <c r="FL771" s="15"/>
      <c r="FS771" s="15"/>
      <c r="FZ771" s="15"/>
      <c r="GG771" s="15"/>
      <c r="GN771" s="15"/>
      <c r="GP771" s="22"/>
      <c r="GQ771" s="22"/>
      <c r="GR771" s="22"/>
      <c r="GS771" s="22"/>
      <c r="GT771" s="22"/>
      <c r="GU771" s="15"/>
      <c r="GV771" s="22"/>
      <c r="GW771" s="22"/>
      <c r="GX771" s="22"/>
      <c r="GY771" s="18"/>
      <c r="GZ771" s="18"/>
      <c r="HA771" s="18"/>
      <c r="HB771" s="18"/>
      <c r="HC771" s="18"/>
      <c r="HD771" s="18"/>
      <c r="HE771" s="18"/>
      <c r="HF771" s="18"/>
      <c r="HG771" s="18"/>
      <c r="HH771" s="18"/>
      <c r="HI771" s="18"/>
      <c r="HJ771" s="18"/>
      <c r="HK771" s="18"/>
      <c r="HL771" s="18"/>
      <c r="HM771" s="18"/>
      <c r="HN771" s="18"/>
      <c r="HO771" s="18"/>
      <c r="HP771" s="18"/>
      <c r="HQ771" s="18"/>
      <c r="HR771" s="18"/>
      <c r="HS771" s="18"/>
      <c r="HT771" s="18"/>
      <c r="HU771" s="18"/>
      <c r="HV771" s="18"/>
      <c r="HW771" s="18"/>
      <c r="HX771" s="18"/>
      <c r="HY771" s="18"/>
      <c r="HZ771" s="18"/>
      <c r="IA771" s="18"/>
      <c r="IB771" s="18"/>
      <c r="IC771" s="18"/>
      <c r="ID771" s="18"/>
      <c r="IE771" s="18"/>
      <c r="IF771" s="18"/>
      <c r="IG771" s="18"/>
      <c r="IH771" s="18"/>
      <c r="II771" s="18"/>
      <c r="IJ771" s="18"/>
      <c r="IK771" s="18"/>
      <c r="IL771" s="18"/>
      <c r="IM771" s="18"/>
      <c r="IN771" s="18"/>
      <c r="IO771" s="18"/>
      <c r="IP771" s="18"/>
      <c r="IQ771" s="18"/>
      <c r="IR771" s="18"/>
      <c r="IS771" s="18"/>
      <c r="IT771" s="18"/>
      <c r="IU771" s="18"/>
      <c r="IV771" s="18"/>
      <c r="IW771" s="18"/>
      <c r="IX771" s="18"/>
      <c r="IY771" s="18"/>
      <c r="IZ771" s="18"/>
      <c r="JA771" s="18"/>
      <c r="JB771" s="18"/>
      <c r="JC771" s="18"/>
      <c r="JD771" s="18"/>
      <c r="JE771" s="18"/>
      <c r="JF771" s="18"/>
    </row>
    <row r="772" spans="36:266" x14ac:dyDescent="0.3">
      <c r="AJ772" s="24"/>
      <c r="AK772" s="24"/>
      <c r="AL772" s="20"/>
      <c r="AM772" s="23"/>
      <c r="AN772" s="24"/>
      <c r="AO772" s="24"/>
      <c r="BB772" s="25"/>
      <c r="BC772" s="21"/>
      <c r="BG772" s="18"/>
      <c r="BN772" s="22"/>
      <c r="BO772" s="22"/>
      <c r="BP772" s="22"/>
      <c r="BQ772" s="22"/>
      <c r="BR772" s="15"/>
      <c r="CF772" s="15"/>
      <c r="CL772" s="22"/>
      <c r="CM772" s="15"/>
      <c r="CR772" s="22"/>
      <c r="CT772" s="15"/>
      <c r="CW772" s="22"/>
      <c r="DA772" s="15"/>
      <c r="DH772" s="15"/>
      <c r="DJ772" s="22"/>
      <c r="DO772" s="15"/>
      <c r="DV772" s="15"/>
      <c r="EC772" s="15"/>
      <c r="EJ772" s="15"/>
      <c r="EQ772" s="15"/>
      <c r="EX772" s="15"/>
      <c r="FE772" s="15"/>
      <c r="FL772" s="15"/>
      <c r="FS772" s="15"/>
      <c r="FZ772" s="15"/>
      <c r="GG772" s="15"/>
      <c r="GN772" s="15"/>
      <c r="GP772" s="22"/>
      <c r="GQ772" s="22"/>
      <c r="GR772" s="22"/>
      <c r="GS772" s="22"/>
      <c r="GT772" s="22"/>
      <c r="GU772" s="15"/>
      <c r="GV772" s="22"/>
      <c r="GW772" s="22"/>
      <c r="GX772" s="22"/>
      <c r="GY772" s="18"/>
      <c r="GZ772" s="18"/>
      <c r="HA772" s="18"/>
      <c r="HB772" s="18"/>
      <c r="HC772" s="18"/>
      <c r="HD772" s="18"/>
      <c r="HE772" s="18"/>
      <c r="HF772" s="18"/>
      <c r="HG772" s="18"/>
      <c r="HH772" s="18"/>
      <c r="HI772" s="18"/>
      <c r="HJ772" s="18"/>
      <c r="HK772" s="18"/>
      <c r="HL772" s="18"/>
      <c r="HM772" s="18"/>
      <c r="HN772" s="18"/>
      <c r="HO772" s="18"/>
      <c r="HP772" s="18"/>
      <c r="HQ772" s="18"/>
      <c r="HR772" s="18"/>
      <c r="HS772" s="18"/>
      <c r="HT772" s="18"/>
      <c r="HU772" s="18"/>
      <c r="HV772" s="18"/>
      <c r="HW772" s="18"/>
      <c r="HX772" s="18"/>
      <c r="HY772" s="18"/>
      <c r="HZ772" s="18"/>
      <c r="IA772" s="18"/>
      <c r="IB772" s="18"/>
      <c r="IC772" s="18"/>
      <c r="ID772" s="18"/>
      <c r="IE772" s="18"/>
      <c r="IF772" s="18"/>
      <c r="IG772" s="18"/>
      <c r="IH772" s="18"/>
      <c r="II772" s="18"/>
      <c r="IJ772" s="18"/>
      <c r="IK772" s="18"/>
      <c r="IL772" s="18"/>
      <c r="IM772" s="18"/>
      <c r="IN772" s="18"/>
      <c r="IO772" s="18"/>
      <c r="IP772" s="18"/>
      <c r="IQ772" s="18"/>
      <c r="IR772" s="18"/>
      <c r="IS772" s="18"/>
      <c r="IT772" s="18"/>
      <c r="IU772" s="18"/>
      <c r="IV772" s="18"/>
      <c r="IW772" s="18"/>
      <c r="IX772" s="18"/>
      <c r="IY772" s="18"/>
      <c r="IZ772" s="18"/>
      <c r="JA772" s="18"/>
      <c r="JB772" s="18"/>
      <c r="JC772" s="18"/>
      <c r="JD772" s="18"/>
      <c r="JE772" s="18"/>
      <c r="JF772" s="18"/>
    </row>
    <row r="773" spans="36:266" x14ac:dyDescent="0.3">
      <c r="AJ773" s="24"/>
      <c r="AK773" s="24"/>
      <c r="AL773" s="20"/>
      <c r="AM773" s="23"/>
      <c r="AN773" s="24"/>
      <c r="AO773" s="24"/>
      <c r="BB773" s="25"/>
      <c r="BC773" s="21"/>
      <c r="BG773" s="18"/>
      <c r="BN773" s="22"/>
      <c r="BO773" s="22"/>
      <c r="BP773" s="22"/>
      <c r="BQ773" s="22"/>
      <c r="BR773" s="15"/>
      <c r="CF773" s="15"/>
      <c r="CL773" s="22"/>
      <c r="CM773" s="15"/>
      <c r="CR773" s="22"/>
      <c r="CT773" s="15"/>
      <c r="CW773" s="22"/>
      <c r="DA773" s="15"/>
      <c r="DH773" s="15"/>
      <c r="DJ773" s="22"/>
      <c r="DO773" s="15"/>
      <c r="DV773" s="15"/>
      <c r="EC773" s="15"/>
      <c r="EJ773" s="15"/>
      <c r="EQ773" s="15"/>
      <c r="EX773" s="15"/>
      <c r="FE773" s="15"/>
      <c r="FL773" s="15"/>
      <c r="FS773" s="15"/>
      <c r="FZ773" s="15"/>
      <c r="GG773" s="15"/>
      <c r="GN773" s="15"/>
      <c r="GP773" s="22"/>
      <c r="GQ773" s="22"/>
      <c r="GR773" s="22"/>
      <c r="GS773" s="22"/>
      <c r="GT773" s="22"/>
      <c r="GU773" s="15"/>
      <c r="GV773" s="22"/>
      <c r="GW773" s="22"/>
      <c r="GX773" s="22"/>
      <c r="GY773" s="18"/>
      <c r="GZ773" s="18"/>
      <c r="HA773" s="18"/>
      <c r="HB773" s="18"/>
      <c r="HC773" s="18"/>
      <c r="HD773" s="18"/>
      <c r="HE773" s="18"/>
      <c r="HF773" s="18"/>
      <c r="HG773" s="18"/>
      <c r="HH773" s="18"/>
      <c r="HI773" s="18"/>
      <c r="HJ773" s="18"/>
      <c r="HK773" s="18"/>
      <c r="HL773" s="18"/>
      <c r="HM773" s="18"/>
      <c r="HN773" s="18"/>
      <c r="HO773" s="18"/>
      <c r="HP773" s="18"/>
      <c r="HQ773" s="18"/>
      <c r="HR773" s="18"/>
      <c r="HS773" s="18"/>
      <c r="HT773" s="18"/>
      <c r="HU773" s="18"/>
      <c r="HV773" s="18"/>
      <c r="HW773" s="18"/>
      <c r="HX773" s="18"/>
      <c r="HY773" s="18"/>
      <c r="HZ773" s="18"/>
      <c r="IA773" s="18"/>
      <c r="IB773" s="18"/>
      <c r="IC773" s="18"/>
      <c r="ID773" s="18"/>
      <c r="IE773" s="18"/>
      <c r="IF773" s="18"/>
      <c r="IG773" s="18"/>
      <c r="IH773" s="18"/>
      <c r="II773" s="18"/>
      <c r="IJ773" s="18"/>
      <c r="IK773" s="18"/>
      <c r="IL773" s="18"/>
      <c r="IM773" s="18"/>
      <c r="IN773" s="18"/>
      <c r="IO773" s="18"/>
      <c r="IP773" s="18"/>
      <c r="IQ773" s="18"/>
      <c r="IR773" s="18"/>
      <c r="IS773" s="18"/>
      <c r="IT773" s="18"/>
      <c r="IU773" s="18"/>
      <c r="IV773" s="18"/>
      <c r="IW773" s="18"/>
      <c r="IX773" s="18"/>
      <c r="IY773" s="18"/>
      <c r="IZ773" s="18"/>
      <c r="JA773" s="18"/>
      <c r="JB773" s="18"/>
      <c r="JC773" s="18"/>
      <c r="JD773" s="18"/>
      <c r="JE773" s="18"/>
      <c r="JF773" s="18"/>
    </row>
    <row r="774" spans="36:266" x14ac:dyDescent="0.3">
      <c r="AJ774" s="24"/>
      <c r="AK774" s="24"/>
      <c r="AL774" s="20"/>
      <c r="AM774" s="23"/>
      <c r="AN774" s="24"/>
      <c r="AO774" s="24"/>
      <c r="BB774" s="25"/>
      <c r="BC774" s="21"/>
      <c r="BG774" s="18"/>
      <c r="BN774" s="22"/>
      <c r="BO774" s="22"/>
      <c r="BP774" s="22"/>
      <c r="BQ774" s="22"/>
      <c r="BR774" s="15"/>
      <c r="CF774" s="15"/>
      <c r="CL774" s="22"/>
      <c r="CM774" s="15"/>
      <c r="CR774" s="22"/>
      <c r="CT774" s="15"/>
      <c r="CW774" s="22"/>
      <c r="DA774" s="15"/>
      <c r="DH774" s="15"/>
      <c r="DJ774" s="22"/>
      <c r="DO774" s="15"/>
      <c r="DV774" s="15"/>
      <c r="EC774" s="15"/>
      <c r="EJ774" s="15"/>
      <c r="EQ774" s="15"/>
      <c r="EX774" s="15"/>
      <c r="FE774" s="15"/>
      <c r="FL774" s="15"/>
      <c r="FS774" s="15"/>
      <c r="FZ774" s="15"/>
      <c r="GG774" s="15"/>
      <c r="GN774" s="15"/>
      <c r="GP774" s="22"/>
      <c r="GQ774" s="22"/>
      <c r="GR774" s="22"/>
      <c r="GS774" s="22"/>
      <c r="GT774" s="22"/>
      <c r="GU774" s="15"/>
      <c r="GV774" s="22"/>
      <c r="GW774" s="22"/>
      <c r="GX774" s="22"/>
      <c r="GY774" s="18"/>
      <c r="GZ774" s="18"/>
      <c r="HA774" s="18"/>
      <c r="HB774" s="18"/>
      <c r="HC774" s="18"/>
      <c r="HD774" s="18"/>
      <c r="HE774" s="18"/>
      <c r="HF774" s="18"/>
      <c r="HG774" s="18"/>
      <c r="HH774" s="18"/>
      <c r="HI774" s="18"/>
      <c r="HJ774" s="18"/>
      <c r="HK774" s="18"/>
      <c r="HL774" s="18"/>
      <c r="HM774" s="18"/>
      <c r="HN774" s="18"/>
      <c r="HO774" s="18"/>
      <c r="HP774" s="18"/>
      <c r="HQ774" s="18"/>
      <c r="HR774" s="18"/>
      <c r="HS774" s="18"/>
      <c r="HT774" s="18"/>
      <c r="HU774" s="18"/>
      <c r="HV774" s="18"/>
      <c r="HW774" s="18"/>
      <c r="HX774" s="18"/>
      <c r="HY774" s="18"/>
      <c r="HZ774" s="18"/>
      <c r="IA774" s="18"/>
      <c r="IB774" s="18"/>
      <c r="IC774" s="18"/>
      <c r="ID774" s="18"/>
      <c r="IE774" s="18"/>
      <c r="IF774" s="18"/>
      <c r="IG774" s="18"/>
      <c r="IH774" s="18"/>
      <c r="II774" s="18"/>
      <c r="IJ774" s="18"/>
      <c r="IK774" s="18"/>
      <c r="IL774" s="18"/>
      <c r="IM774" s="18"/>
      <c r="IN774" s="18"/>
      <c r="IO774" s="18"/>
      <c r="IP774" s="18"/>
      <c r="IQ774" s="18"/>
      <c r="IR774" s="18"/>
      <c r="IS774" s="18"/>
      <c r="IT774" s="18"/>
      <c r="IU774" s="18"/>
      <c r="IV774" s="18"/>
      <c r="IW774" s="18"/>
      <c r="IX774" s="18"/>
      <c r="IY774" s="18"/>
      <c r="IZ774" s="18"/>
      <c r="JA774" s="18"/>
      <c r="JB774" s="18"/>
      <c r="JC774" s="18"/>
      <c r="JD774" s="18"/>
      <c r="JE774" s="18"/>
      <c r="JF774" s="18"/>
    </row>
    <row r="775" spans="36:266" x14ac:dyDescent="0.3">
      <c r="AJ775" s="24"/>
      <c r="AK775" s="24"/>
      <c r="AL775" s="20"/>
      <c r="AM775" s="23"/>
      <c r="AN775" s="24"/>
      <c r="AO775" s="24"/>
      <c r="BB775" s="25"/>
      <c r="BC775" s="21"/>
      <c r="BG775" s="18"/>
      <c r="BN775" s="22"/>
      <c r="BO775" s="22"/>
      <c r="BP775" s="22"/>
      <c r="BQ775" s="22"/>
      <c r="BR775" s="15"/>
      <c r="CF775" s="15"/>
      <c r="CL775" s="22"/>
      <c r="CM775" s="15"/>
      <c r="CR775" s="22"/>
      <c r="CT775" s="15"/>
      <c r="CW775" s="22"/>
      <c r="DA775" s="15"/>
      <c r="DH775" s="15"/>
      <c r="DJ775" s="22"/>
      <c r="DO775" s="15"/>
      <c r="DV775" s="15"/>
      <c r="EC775" s="15"/>
      <c r="EJ775" s="15"/>
      <c r="EQ775" s="15"/>
      <c r="EX775" s="15"/>
      <c r="FE775" s="15"/>
      <c r="FL775" s="15"/>
      <c r="FS775" s="15"/>
      <c r="FZ775" s="15"/>
      <c r="GG775" s="15"/>
      <c r="GN775" s="15"/>
      <c r="GP775" s="22"/>
      <c r="GQ775" s="22"/>
      <c r="GR775" s="22"/>
      <c r="GS775" s="22"/>
      <c r="GT775" s="22"/>
      <c r="GU775" s="15"/>
      <c r="GV775" s="22"/>
      <c r="GW775" s="22"/>
      <c r="GX775" s="22"/>
      <c r="GY775" s="18"/>
      <c r="GZ775" s="18"/>
      <c r="HA775" s="18"/>
      <c r="HB775" s="18"/>
      <c r="HC775" s="18"/>
      <c r="HD775" s="18"/>
      <c r="HE775" s="18"/>
      <c r="HF775" s="18"/>
      <c r="HG775" s="18"/>
      <c r="HH775" s="18"/>
      <c r="HI775" s="18"/>
      <c r="HJ775" s="18"/>
      <c r="HK775" s="18"/>
      <c r="HL775" s="18"/>
      <c r="HM775" s="18"/>
      <c r="HN775" s="18"/>
      <c r="HO775" s="18"/>
      <c r="HP775" s="18"/>
      <c r="HQ775" s="18"/>
      <c r="HR775" s="18"/>
      <c r="HS775" s="18"/>
      <c r="HT775" s="18"/>
      <c r="HU775" s="18"/>
      <c r="HV775" s="18"/>
      <c r="HW775" s="18"/>
      <c r="HX775" s="18"/>
      <c r="HY775" s="18"/>
      <c r="HZ775" s="18"/>
      <c r="IA775" s="18"/>
      <c r="IB775" s="18"/>
      <c r="IC775" s="18"/>
      <c r="ID775" s="18"/>
      <c r="IE775" s="18"/>
      <c r="IF775" s="18"/>
      <c r="IG775" s="18"/>
      <c r="IH775" s="18"/>
      <c r="II775" s="18"/>
      <c r="IJ775" s="18"/>
      <c r="IK775" s="18"/>
      <c r="IL775" s="18"/>
      <c r="IM775" s="18"/>
      <c r="IN775" s="18"/>
      <c r="IO775" s="18"/>
      <c r="IP775" s="18"/>
      <c r="IQ775" s="18"/>
      <c r="IR775" s="18"/>
      <c r="IS775" s="18"/>
      <c r="IT775" s="18"/>
      <c r="IU775" s="18"/>
      <c r="IV775" s="18"/>
      <c r="IW775" s="18"/>
      <c r="IX775" s="18"/>
      <c r="IY775" s="18"/>
      <c r="IZ775" s="18"/>
      <c r="JA775" s="18"/>
      <c r="JB775" s="18"/>
      <c r="JC775" s="18"/>
      <c r="JD775" s="18"/>
      <c r="JE775" s="18"/>
      <c r="JF775" s="18"/>
    </row>
    <row r="776" spans="36:266" x14ac:dyDescent="0.3">
      <c r="AJ776" s="24"/>
      <c r="AK776" s="24"/>
      <c r="AL776" s="20"/>
      <c r="AM776" s="23"/>
      <c r="AN776" s="24"/>
      <c r="AO776" s="24"/>
      <c r="BB776" s="25"/>
      <c r="BC776" s="21"/>
      <c r="BG776" s="18"/>
      <c r="BN776" s="22"/>
      <c r="BO776" s="22"/>
      <c r="BP776" s="22"/>
      <c r="BQ776" s="22"/>
      <c r="BR776" s="15"/>
      <c r="CF776" s="15"/>
      <c r="CL776" s="22"/>
      <c r="CM776" s="15"/>
      <c r="CR776" s="22"/>
      <c r="CT776" s="15"/>
      <c r="CW776" s="22"/>
      <c r="DA776" s="15"/>
      <c r="DH776" s="15"/>
      <c r="DJ776" s="22"/>
      <c r="DO776" s="15"/>
      <c r="DV776" s="15"/>
      <c r="EC776" s="15"/>
      <c r="EJ776" s="15"/>
      <c r="EQ776" s="15"/>
      <c r="EX776" s="15"/>
      <c r="FE776" s="15"/>
      <c r="FL776" s="15"/>
      <c r="FS776" s="15"/>
      <c r="FZ776" s="15"/>
      <c r="GG776" s="15"/>
      <c r="GN776" s="15"/>
      <c r="GP776" s="22"/>
      <c r="GQ776" s="22"/>
      <c r="GR776" s="22"/>
      <c r="GS776" s="22"/>
      <c r="GT776" s="22"/>
      <c r="GU776" s="15"/>
      <c r="GV776" s="22"/>
      <c r="GW776" s="22"/>
      <c r="GX776" s="22"/>
      <c r="GY776" s="18"/>
      <c r="GZ776" s="18"/>
      <c r="HA776" s="18"/>
      <c r="HB776" s="18"/>
      <c r="HC776" s="18"/>
      <c r="HD776" s="18"/>
      <c r="HE776" s="18"/>
      <c r="HF776" s="18"/>
      <c r="HG776" s="18"/>
      <c r="HH776" s="18"/>
      <c r="HI776" s="18"/>
      <c r="HJ776" s="18"/>
      <c r="HK776" s="18"/>
      <c r="HL776" s="18"/>
      <c r="HM776" s="18"/>
      <c r="HN776" s="18"/>
      <c r="HO776" s="18"/>
      <c r="HP776" s="18"/>
      <c r="HQ776" s="18"/>
      <c r="HR776" s="18"/>
      <c r="HS776" s="18"/>
      <c r="HT776" s="18"/>
      <c r="HU776" s="18"/>
      <c r="HV776" s="18"/>
      <c r="HW776" s="18"/>
      <c r="HX776" s="18"/>
      <c r="HY776" s="18"/>
      <c r="HZ776" s="18"/>
      <c r="IA776" s="18"/>
      <c r="IB776" s="18"/>
      <c r="IC776" s="18"/>
      <c r="ID776" s="18"/>
      <c r="IE776" s="18"/>
      <c r="IF776" s="18"/>
      <c r="IG776" s="18"/>
      <c r="IH776" s="18"/>
      <c r="II776" s="18"/>
      <c r="IJ776" s="18"/>
      <c r="IK776" s="18"/>
      <c r="IL776" s="18"/>
      <c r="IM776" s="18"/>
      <c r="IN776" s="18"/>
      <c r="IO776" s="18"/>
      <c r="IP776" s="18"/>
      <c r="IQ776" s="18"/>
      <c r="IR776" s="18"/>
      <c r="IS776" s="18"/>
      <c r="IT776" s="18"/>
      <c r="IU776" s="18"/>
      <c r="IV776" s="18"/>
      <c r="IW776" s="18"/>
      <c r="IX776" s="18"/>
      <c r="IY776" s="18"/>
      <c r="IZ776" s="18"/>
      <c r="JA776" s="18"/>
      <c r="JB776" s="18"/>
      <c r="JC776" s="18"/>
      <c r="JD776" s="18"/>
      <c r="JE776" s="18"/>
      <c r="JF776" s="18"/>
    </row>
    <row r="777" spans="36:266" x14ac:dyDescent="0.3">
      <c r="AJ777" s="24"/>
      <c r="AK777" s="24"/>
      <c r="AL777" s="20"/>
      <c r="AM777" s="23"/>
      <c r="AN777" s="24"/>
      <c r="AO777" s="24"/>
      <c r="BB777" s="25"/>
      <c r="BC777" s="21"/>
      <c r="BG777" s="18"/>
      <c r="BN777" s="22"/>
      <c r="BO777" s="22"/>
      <c r="BP777" s="22"/>
      <c r="BQ777" s="22"/>
      <c r="BR777" s="15"/>
      <c r="CF777" s="15"/>
      <c r="CL777" s="22"/>
      <c r="CM777" s="15"/>
      <c r="CR777" s="22"/>
      <c r="CT777" s="15"/>
      <c r="CW777" s="22"/>
      <c r="DA777" s="15"/>
      <c r="DH777" s="15"/>
      <c r="DJ777" s="22"/>
      <c r="DO777" s="15"/>
      <c r="DV777" s="15"/>
      <c r="EC777" s="15"/>
      <c r="EJ777" s="15"/>
      <c r="EQ777" s="15"/>
      <c r="EX777" s="15"/>
      <c r="FE777" s="15"/>
      <c r="FL777" s="15"/>
      <c r="FS777" s="15"/>
      <c r="FZ777" s="15"/>
      <c r="GG777" s="15"/>
      <c r="GN777" s="15"/>
      <c r="GP777" s="22"/>
      <c r="GQ777" s="22"/>
      <c r="GR777" s="22"/>
      <c r="GS777" s="22"/>
      <c r="GT777" s="22"/>
      <c r="GU777" s="15"/>
      <c r="GV777" s="22"/>
      <c r="GW777" s="22"/>
      <c r="GX777" s="22"/>
      <c r="GY777" s="18"/>
      <c r="GZ777" s="18"/>
      <c r="HA777" s="18"/>
      <c r="HB777" s="18"/>
      <c r="HC777" s="18"/>
      <c r="HD777" s="18"/>
      <c r="HE777" s="18"/>
      <c r="HF777" s="18"/>
      <c r="HG777" s="18"/>
      <c r="HH777" s="18"/>
      <c r="HI777" s="18"/>
      <c r="HJ777" s="18"/>
      <c r="HK777" s="18"/>
      <c r="HL777" s="18"/>
      <c r="HM777" s="18"/>
      <c r="HN777" s="18"/>
      <c r="HO777" s="18"/>
      <c r="HP777" s="18"/>
      <c r="HQ777" s="18"/>
      <c r="HR777" s="18"/>
      <c r="HS777" s="18"/>
      <c r="HT777" s="18"/>
      <c r="HU777" s="18"/>
      <c r="HV777" s="18"/>
      <c r="HW777" s="18"/>
      <c r="HX777" s="18"/>
      <c r="HY777" s="18"/>
      <c r="HZ777" s="18"/>
      <c r="IA777" s="18"/>
      <c r="IB777" s="18"/>
      <c r="IC777" s="18"/>
      <c r="ID777" s="18"/>
      <c r="IE777" s="18"/>
      <c r="IF777" s="18"/>
      <c r="IG777" s="18"/>
      <c r="IH777" s="18"/>
      <c r="II777" s="18"/>
      <c r="IJ777" s="18"/>
      <c r="IK777" s="18"/>
      <c r="IL777" s="18"/>
      <c r="IM777" s="18"/>
      <c r="IN777" s="18"/>
      <c r="IO777" s="18"/>
      <c r="IP777" s="18"/>
      <c r="IQ777" s="18"/>
      <c r="IR777" s="18"/>
      <c r="IS777" s="18"/>
      <c r="IT777" s="18"/>
      <c r="IU777" s="18"/>
      <c r="IV777" s="18"/>
      <c r="IW777" s="18"/>
      <c r="IX777" s="18"/>
      <c r="IY777" s="18"/>
      <c r="IZ777" s="18"/>
      <c r="JA777" s="18"/>
      <c r="JB777" s="18"/>
      <c r="JC777" s="18"/>
      <c r="JD777" s="18"/>
      <c r="JE777" s="18"/>
      <c r="JF777" s="18"/>
    </row>
    <row r="778" spans="36:266" x14ac:dyDescent="0.3">
      <c r="AJ778" s="24"/>
      <c r="AK778" s="24"/>
      <c r="AL778" s="20"/>
      <c r="AM778" s="23"/>
      <c r="AN778" s="24"/>
      <c r="AO778" s="24"/>
      <c r="BB778" s="25"/>
      <c r="BC778" s="21"/>
      <c r="BG778" s="18"/>
      <c r="BN778" s="22"/>
      <c r="BO778" s="22"/>
      <c r="BP778" s="22"/>
      <c r="BQ778" s="22"/>
      <c r="BR778" s="15"/>
      <c r="CF778" s="15"/>
      <c r="CL778" s="22"/>
      <c r="CM778" s="15"/>
      <c r="CR778" s="22"/>
      <c r="CT778" s="15"/>
      <c r="CW778" s="22"/>
      <c r="DA778" s="15"/>
      <c r="DH778" s="15"/>
      <c r="DJ778" s="22"/>
      <c r="DO778" s="15"/>
      <c r="DV778" s="15"/>
      <c r="EC778" s="15"/>
      <c r="EJ778" s="15"/>
      <c r="EQ778" s="15"/>
      <c r="EX778" s="15"/>
      <c r="FE778" s="15"/>
      <c r="FL778" s="15"/>
      <c r="FS778" s="15"/>
      <c r="FZ778" s="15"/>
      <c r="GG778" s="15"/>
      <c r="GN778" s="15"/>
      <c r="GP778" s="22"/>
      <c r="GQ778" s="22"/>
      <c r="GR778" s="22"/>
      <c r="GS778" s="22"/>
      <c r="GT778" s="22"/>
      <c r="GU778" s="15"/>
      <c r="GV778" s="22"/>
      <c r="GW778" s="22"/>
      <c r="GX778" s="22"/>
      <c r="GY778" s="18"/>
      <c r="GZ778" s="18"/>
      <c r="HA778" s="18"/>
      <c r="HB778" s="18"/>
      <c r="HC778" s="18"/>
      <c r="HD778" s="18"/>
      <c r="HE778" s="18"/>
      <c r="HF778" s="18"/>
      <c r="HG778" s="18"/>
      <c r="HH778" s="18"/>
      <c r="HI778" s="18"/>
      <c r="HJ778" s="18"/>
      <c r="HK778" s="18"/>
      <c r="HL778" s="18"/>
      <c r="HM778" s="18"/>
      <c r="HN778" s="18"/>
      <c r="HO778" s="18"/>
      <c r="HP778" s="18"/>
      <c r="HQ778" s="18"/>
      <c r="HR778" s="18"/>
      <c r="HS778" s="18"/>
      <c r="HT778" s="18"/>
      <c r="HU778" s="18"/>
      <c r="HV778" s="18"/>
      <c r="HW778" s="18"/>
      <c r="HX778" s="18"/>
      <c r="HY778" s="18"/>
      <c r="HZ778" s="18"/>
      <c r="IA778" s="18"/>
      <c r="IB778" s="18"/>
      <c r="IC778" s="18"/>
      <c r="ID778" s="18"/>
      <c r="IE778" s="18"/>
      <c r="IF778" s="18"/>
      <c r="IG778" s="18"/>
      <c r="IH778" s="18"/>
      <c r="II778" s="18"/>
      <c r="IJ778" s="18"/>
      <c r="IK778" s="18"/>
      <c r="IL778" s="18"/>
      <c r="IM778" s="18"/>
      <c r="IN778" s="18"/>
      <c r="IO778" s="18"/>
      <c r="IP778" s="18"/>
      <c r="IQ778" s="18"/>
      <c r="IR778" s="18"/>
      <c r="IS778" s="18"/>
      <c r="IT778" s="18"/>
      <c r="IU778" s="18"/>
      <c r="IV778" s="18"/>
      <c r="IW778" s="18"/>
      <c r="IX778" s="18"/>
      <c r="IY778" s="18"/>
      <c r="IZ778" s="18"/>
      <c r="JA778" s="18"/>
      <c r="JB778" s="18"/>
      <c r="JC778" s="18"/>
      <c r="JD778" s="18"/>
      <c r="JE778" s="18"/>
      <c r="JF778" s="18"/>
    </row>
    <row r="779" spans="36:266" x14ac:dyDescent="0.3">
      <c r="AJ779" s="24"/>
      <c r="AK779" s="24"/>
      <c r="AL779" s="20"/>
      <c r="AM779" s="23"/>
      <c r="AN779" s="24"/>
      <c r="AO779" s="24"/>
      <c r="BB779" s="25"/>
      <c r="BC779" s="21"/>
      <c r="BG779" s="18"/>
      <c r="BN779" s="22"/>
      <c r="BO779" s="22"/>
      <c r="BP779" s="22"/>
      <c r="BQ779" s="22"/>
      <c r="BR779" s="15"/>
      <c r="CF779" s="15"/>
      <c r="CL779" s="22"/>
      <c r="CM779" s="15"/>
      <c r="CR779" s="22"/>
      <c r="CT779" s="15"/>
      <c r="CW779" s="22"/>
      <c r="DA779" s="15"/>
      <c r="DH779" s="15"/>
      <c r="DJ779" s="22"/>
      <c r="DO779" s="15"/>
      <c r="DV779" s="15"/>
      <c r="EC779" s="15"/>
      <c r="EJ779" s="15"/>
      <c r="EQ779" s="15"/>
      <c r="EX779" s="15"/>
      <c r="FE779" s="15"/>
      <c r="FL779" s="15"/>
      <c r="FS779" s="15"/>
      <c r="FZ779" s="15"/>
      <c r="GG779" s="15"/>
      <c r="GN779" s="15"/>
      <c r="GP779" s="22"/>
      <c r="GQ779" s="22"/>
      <c r="GR779" s="22"/>
      <c r="GS779" s="22"/>
      <c r="GT779" s="22"/>
      <c r="GU779" s="15"/>
      <c r="GV779" s="22"/>
      <c r="GW779" s="22"/>
      <c r="GX779" s="22"/>
      <c r="GY779" s="18"/>
      <c r="GZ779" s="18"/>
      <c r="HA779" s="18"/>
      <c r="HB779" s="18"/>
      <c r="HC779" s="18"/>
      <c r="HD779" s="18"/>
      <c r="HE779" s="18"/>
      <c r="HF779" s="18"/>
      <c r="HG779" s="18"/>
      <c r="HH779" s="18"/>
      <c r="HI779" s="18"/>
      <c r="HJ779" s="18"/>
      <c r="HK779" s="18"/>
      <c r="HL779" s="18"/>
      <c r="HM779" s="18"/>
      <c r="HN779" s="18"/>
      <c r="HO779" s="18"/>
      <c r="HP779" s="18"/>
      <c r="HQ779" s="18"/>
      <c r="HR779" s="18"/>
      <c r="HS779" s="18"/>
      <c r="HT779" s="18"/>
      <c r="HU779" s="18"/>
      <c r="HV779" s="18"/>
      <c r="HW779" s="18"/>
      <c r="HX779" s="18"/>
      <c r="HY779" s="18"/>
      <c r="HZ779" s="18"/>
      <c r="IA779" s="18"/>
      <c r="IB779" s="18"/>
      <c r="IC779" s="18"/>
      <c r="ID779" s="18"/>
      <c r="IE779" s="18"/>
      <c r="IF779" s="18"/>
      <c r="IG779" s="18"/>
      <c r="IH779" s="18"/>
      <c r="II779" s="18"/>
      <c r="IJ779" s="18"/>
      <c r="IK779" s="18"/>
      <c r="IL779" s="18"/>
      <c r="IM779" s="18"/>
      <c r="IN779" s="18"/>
      <c r="IO779" s="18"/>
      <c r="IP779" s="18"/>
      <c r="IQ779" s="18"/>
      <c r="IR779" s="18"/>
      <c r="IS779" s="18"/>
      <c r="IT779" s="18"/>
      <c r="IU779" s="18"/>
      <c r="IV779" s="18"/>
      <c r="IW779" s="18"/>
      <c r="IX779" s="18"/>
      <c r="IY779" s="18"/>
      <c r="IZ779" s="18"/>
      <c r="JA779" s="18"/>
      <c r="JB779" s="18"/>
      <c r="JC779" s="18"/>
      <c r="JD779" s="18"/>
      <c r="JE779" s="18"/>
      <c r="JF779" s="18"/>
    </row>
    <row r="780" spans="36:266" x14ac:dyDescent="0.3">
      <c r="AJ780" s="24"/>
      <c r="AK780" s="24"/>
      <c r="AL780" s="20"/>
      <c r="AM780" s="23"/>
      <c r="AN780" s="24"/>
      <c r="AO780" s="24"/>
      <c r="BB780" s="25"/>
      <c r="BC780" s="21"/>
      <c r="BG780" s="18"/>
      <c r="BN780" s="22"/>
      <c r="BO780" s="22"/>
      <c r="BP780" s="22"/>
      <c r="BQ780" s="22"/>
      <c r="BR780" s="15"/>
      <c r="CF780" s="15"/>
      <c r="CL780" s="22"/>
      <c r="CM780" s="15"/>
      <c r="CR780" s="22"/>
      <c r="CT780" s="15"/>
      <c r="CW780" s="22"/>
      <c r="DA780" s="15"/>
      <c r="DH780" s="15"/>
      <c r="DJ780" s="22"/>
      <c r="DO780" s="15"/>
      <c r="DV780" s="15"/>
      <c r="EC780" s="15"/>
      <c r="EJ780" s="15"/>
      <c r="EQ780" s="15"/>
      <c r="EX780" s="15"/>
      <c r="FE780" s="15"/>
      <c r="FL780" s="15"/>
      <c r="FS780" s="15"/>
      <c r="FZ780" s="15"/>
      <c r="GG780" s="15"/>
      <c r="GN780" s="15"/>
      <c r="GP780" s="22"/>
      <c r="GQ780" s="22"/>
      <c r="GR780" s="22"/>
      <c r="GS780" s="22"/>
      <c r="GT780" s="22"/>
      <c r="GU780" s="15"/>
      <c r="GV780" s="22"/>
      <c r="GW780" s="22"/>
      <c r="GX780" s="22"/>
      <c r="GY780" s="18"/>
      <c r="GZ780" s="18"/>
      <c r="HA780" s="18"/>
      <c r="HB780" s="18"/>
      <c r="HC780" s="18"/>
      <c r="HD780" s="18"/>
      <c r="HE780" s="18"/>
      <c r="HF780" s="18"/>
      <c r="HG780" s="18"/>
      <c r="HH780" s="18"/>
      <c r="HI780" s="18"/>
      <c r="HJ780" s="18"/>
      <c r="HK780" s="18"/>
      <c r="HL780" s="18"/>
      <c r="HM780" s="18"/>
      <c r="HN780" s="18"/>
      <c r="HO780" s="18"/>
      <c r="HP780" s="18"/>
      <c r="HQ780" s="18"/>
      <c r="HR780" s="18"/>
      <c r="HS780" s="18"/>
      <c r="HT780" s="18"/>
      <c r="HU780" s="18"/>
      <c r="HV780" s="18"/>
      <c r="HW780" s="18"/>
      <c r="HX780" s="18"/>
      <c r="HY780" s="18"/>
      <c r="HZ780" s="18"/>
      <c r="IA780" s="18"/>
      <c r="IB780" s="18"/>
      <c r="IC780" s="18"/>
      <c r="ID780" s="18"/>
      <c r="IE780" s="18"/>
      <c r="IF780" s="18"/>
      <c r="IG780" s="18"/>
      <c r="IH780" s="18"/>
      <c r="II780" s="18"/>
      <c r="IJ780" s="18"/>
      <c r="IK780" s="18"/>
      <c r="IL780" s="18"/>
      <c r="IM780" s="18"/>
      <c r="IN780" s="18"/>
      <c r="IO780" s="18"/>
      <c r="IP780" s="18"/>
      <c r="IQ780" s="18"/>
      <c r="IR780" s="18"/>
      <c r="IS780" s="18"/>
      <c r="IT780" s="18"/>
      <c r="IU780" s="18"/>
      <c r="IV780" s="18"/>
      <c r="IW780" s="18"/>
      <c r="IX780" s="18"/>
      <c r="IY780" s="18"/>
      <c r="IZ780" s="18"/>
      <c r="JA780" s="18"/>
      <c r="JB780" s="18"/>
      <c r="JC780" s="18"/>
      <c r="JD780" s="18"/>
      <c r="JE780" s="18"/>
      <c r="JF780" s="18"/>
    </row>
    <row r="781" spans="36:266" x14ac:dyDescent="0.3">
      <c r="AJ781" s="24"/>
      <c r="AK781" s="24"/>
      <c r="AL781" s="20"/>
      <c r="AM781" s="23"/>
      <c r="AN781" s="24"/>
      <c r="AO781" s="24"/>
      <c r="BB781" s="25"/>
      <c r="BC781" s="21"/>
      <c r="BG781" s="18"/>
      <c r="BN781" s="22"/>
      <c r="BO781" s="22"/>
      <c r="BP781" s="22"/>
      <c r="BQ781" s="22"/>
      <c r="BR781" s="15"/>
      <c r="CF781" s="15"/>
      <c r="CL781" s="22"/>
      <c r="CM781" s="15"/>
      <c r="CR781" s="22"/>
      <c r="CT781" s="15"/>
      <c r="CW781" s="22"/>
      <c r="DA781" s="15"/>
      <c r="DH781" s="15"/>
      <c r="DJ781" s="22"/>
      <c r="DO781" s="15"/>
      <c r="DV781" s="15"/>
      <c r="EC781" s="15"/>
      <c r="EJ781" s="15"/>
      <c r="EQ781" s="15"/>
      <c r="EX781" s="15"/>
      <c r="FE781" s="15"/>
      <c r="FL781" s="15"/>
      <c r="FS781" s="15"/>
      <c r="FZ781" s="15"/>
      <c r="GG781" s="15"/>
      <c r="GN781" s="15"/>
      <c r="GP781" s="22"/>
      <c r="GQ781" s="22"/>
      <c r="GR781" s="22"/>
      <c r="GS781" s="22"/>
      <c r="GT781" s="22"/>
      <c r="GU781" s="15"/>
      <c r="GV781" s="22"/>
      <c r="GW781" s="22"/>
      <c r="GX781" s="22"/>
      <c r="GY781" s="18"/>
      <c r="GZ781" s="18"/>
      <c r="HA781" s="18"/>
      <c r="HB781" s="18"/>
      <c r="HC781" s="18"/>
      <c r="HD781" s="18"/>
      <c r="HE781" s="18"/>
      <c r="HF781" s="18"/>
      <c r="HG781" s="18"/>
      <c r="HH781" s="18"/>
      <c r="HI781" s="18"/>
      <c r="HJ781" s="18"/>
      <c r="HK781" s="18"/>
      <c r="HL781" s="18"/>
      <c r="HM781" s="18"/>
      <c r="HN781" s="18"/>
      <c r="HO781" s="18"/>
      <c r="HP781" s="18"/>
      <c r="HQ781" s="18"/>
      <c r="HR781" s="18"/>
      <c r="HS781" s="18"/>
      <c r="HT781" s="18"/>
      <c r="HU781" s="18"/>
      <c r="HV781" s="18"/>
      <c r="HW781" s="18"/>
      <c r="HX781" s="18"/>
      <c r="HY781" s="18"/>
      <c r="HZ781" s="18"/>
      <c r="IA781" s="18"/>
      <c r="IB781" s="18"/>
      <c r="IC781" s="18"/>
      <c r="ID781" s="18"/>
      <c r="IE781" s="18"/>
      <c r="IF781" s="18"/>
      <c r="IG781" s="18"/>
      <c r="IH781" s="18"/>
      <c r="II781" s="18"/>
      <c r="IJ781" s="18"/>
      <c r="IK781" s="18"/>
      <c r="IL781" s="18"/>
      <c r="IM781" s="18"/>
      <c r="IN781" s="18"/>
      <c r="IO781" s="18"/>
      <c r="IP781" s="18"/>
      <c r="IQ781" s="18"/>
      <c r="IR781" s="18"/>
      <c r="IS781" s="18"/>
      <c r="IT781" s="18"/>
      <c r="IU781" s="18"/>
      <c r="IV781" s="18"/>
      <c r="IW781" s="18"/>
      <c r="IX781" s="18"/>
      <c r="IY781" s="18"/>
      <c r="IZ781" s="18"/>
      <c r="JA781" s="18"/>
      <c r="JB781" s="18"/>
      <c r="JC781" s="18"/>
      <c r="JD781" s="18"/>
      <c r="JE781" s="18"/>
      <c r="JF781" s="18"/>
    </row>
    <row r="782" spans="36:266" x14ac:dyDescent="0.3">
      <c r="AJ782" s="24"/>
      <c r="AK782" s="24"/>
      <c r="AL782" s="20"/>
      <c r="AM782" s="23"/>
      <c r="AN782" s="24"/>
      <c r="AO782" s="24"/>
      <c r="BB782" s="25"/>
      <c r="BC782" s="21"/>
      <c r="BG782" s="18"/>
      <c r="BN782" s="22"/>
      <c r="BO782" s="22"/>
      <c r="BP782" s="22"/>
      <c r="BQ782" s="22"/>
      <c r="BR782" s="15"/>
      <c r="CF782" s="15"/>
      <c r="CL782" s="22"/>
      <c r="CM782" s="15"/>
      <c r="CR782" s="22"/>
      <c r="CT782" s="15"/>
      <c r="CW782" s="22"/>
      <c r="DA782" s="15"/>
      <c r="DH782" s="15"/>
      <c r="DJ782" s="22"/>
      <c r="DO782" s="15"/>
      <c r="DV782" s="15"/>
      <c r="EC782" s="15"/>
      <c r="EJ782" s="15"/>
      <c r="EQ782" s="15"/>
      <c r="EX782" s="15"/>
      <c r="FE782" s="15"/>
      <c r="FL782" s="15"/>
      <c r="FS782" s="15"/>
      <c r="FZ782" s="15"/>
      <c r="GG782" s="15"/>
      <c r="GN782" s="15"/>
      <c r="GP782" s="22"/>
      <c r="GQ782" s="22"/>
      <c r="GR782" s="22"/>
      <c r="GS782" s="22"/>
      <c r="GT782" s="22"/>
      <c r="GU782" s="15"/>
      <c r="GV782" s="22"/>
      <c r="GW782" s="22"/>
      <c r="GX782" s="22"/>
      <c r="GY782" s="18"/>
      <c r="GZ782" s="18"/>
      <c r="HA782" s="18"/>
      <c r="HB782" s="18"/>
      <c r="HC782" s="18"/>
      <c r="HD782" s="18"/>
      <c r="HE782" s="18"/>
      <c r="HF782" s="18"/>
      <c r="HG782" s="18"/>
      <c r="HH782" s="18"/>
      <c r="HI782" s="18"/>
      <c r="HJ782" s="18"/>
      <c r="HK782" s="18"/>
      <c r="HL782" s="18"/>
      <c r="HM782" s="18"/>
      <c r="HN782" s="18"/>
      <c r="HO782" s="18"/>
      <c r="HP782" s="18"/>
      <c r="HQ782" s="18"/>
      <c r="HR782" s="18"/>
      <c r="HS782" s="18"/>
      <c r="HT782" s="18"/>
      <c r="HU782" s="18"/>
      <c r="HV782" s="18"/>
      <c r="HW782" s="18"/>
      <c r="HX782" s="18"/>
      <c r="HY782" s="18"/>
      <c r="HZ782" s="18"/>
      <c r="IA782" s="18"/>
      <c r="IB782" s="18"/>
      <c r="IC782" s="18"/>
      <c r="ID782" s="18"/>
      <c r="IE782" s="18"/>
      <c r="IF782" s="18"/>
      <c r="IG782" s="18"/>
      <c r="IH782" s="18"/>
      <c r="II782" s="18"/>
      <c r="IJ782" s="18"/>
      <c r="IK782" s="18"/>
      <c r="IL782" s="18"/>
      <c r="IM782" s="18"/>
      <c r="IN782" s="18"/>
      <c r="IO782" s="18"/>
      <c r="IP782" s="18"/>
      <c r="IQ782" s="18"/>
      <c r="IR782" s="18"/>
      <c r="IS782" s="18"/>
      <c r="IT782" s="18"/>
      <c r="IU782" s="18"/>
      <c r="IV782" s="18"/>
      <c r="IW782" s="18"/>
      <c r="IX782" s="18"/>
      <c r="IY782" s="18"/>
      <c r="IZ782" s="18"/>
      <c r="JA782" s="18"/>
      <c r="JB782" s="18"/>
      <c r="JC782" s="18"/>
      <c r="JD782" s="18"/>
      <c r="JE782" s="18"/>
      <c r="JF782" s="18"/>
    </row>
    <row r="783" spans="36:266" x14ac:dyDescent="0.3">
      <c r="AJ783" s="24"/>
      <c r="AK783" s="24"/>
      <c r="AL783" s="20"/>
      <c r="AM783" s="23"/>
      <c r="AN783" s="24"/>
      <c r="AO783" s="24"/>
      <c r="BB783" s="25"/>
      <c r="BC783" s="21"/>
      <c r="BG783" s="18"/>
      <c r="BN783" s="22"/>
      <c r="BO783" s="22"/>
      <c r="BP783" s="22"/>
      <c r="BQ783" s="22"/>
      <c r="BR783" s="15"/>
      <c r="CF783" s="15"/>
      <c r="CL783" s="22"/>
      <c r="CM783" s="15"/>
      <c r="CR783" s="22"/>
      <c r="CT783" s="15"/>
      <c r="CW783" s="22"/>
      <c r="DA783" s="15"/>
      <c r="DH783" s="15"/>
      <c r="DJ783" s="22"/>
      <c r="DO783" s="15"/>
      <c r="DV783" s="15"/>
      <c r="EC783" s="15"/>
      <c r="EJ783" s="15"/>
      <c r="EQ783" s="15"/>
      <c r="EX783" s="15"/>
      <c r="FE783" s="15"/>
      <c r="FL783" s="15"/>
      <c r="FS783" s="15"/>
      <c r="FZ783" s="15"/>
      <c r="GG783" s="15"/>
      <c r="GN783" s="15"/>
      <c r="GP783" s="22"/>
      <c r="GQ783" s="22"/>
      <c r="GR783" s="22"/>
      <c r="GS783" s="22"/>
      <c r="GT783" s="22"/>
      <c r="GU783" s="15"/>
      <c r="GV783" s="22"/>
      <c r="GW783" s="22"/>
      <c r="GX783" s="22"/>
      <c r="GY783" s="18"/>
      <c r="GZ783" s="18"/>
      <c r="HA783" s="18"/>
      <c r="HB783" s="18"/>
      <c r="HC783" s="18"/>
      <c r="HD783" s="18"/>
      <c r="HE783" s="18"/>
      <c r="HF783" s="18"/>
      <c r="HG783" s="18"/>
      <c r="HH783" s="18"/>
      <c r="HI783" s="18"/>
      <c r="HJ783" s="18"/>
      <c r="HK783" s="18"/>
      <c r="HL783" s="18"/>
      <c r="HM783" s="18"/>
      <c r="HN783" s="18"/>
      <c r="HO783" s="18"/>
      <c r="HP783" s="18"/>
      <c r="HQ783" s="18"/>
      <c r="HR783" s="18"/>
      <c r="HS783" s="18"/>
      <c r="HT783" s="18"/>
      <c r="HU783" s="18"/>
      <c r="HV783" s="18"/>
      <c r="HW783" s="18"/>
      <c r="HX783" s="18"/>
      <c r="HY783" s="18"/>
      <c r="HZ783" s="18"/>
      <c r="IA783" s="18"/>
      <c r="IB783" s="18"/>
      <c r="IC783" s="18"/>
      <c r="ID783" s="18"/>
      <c r="IE783" s="18"/>
      <c r="IF783" s="18"/>
      <c r="IG783" s="18"/>
      <c r="IH783" s="18"/>
      <c r="II783" s="18"/>
      <c r="IJ783" s="18"/>
      <c r="IK783" s="18"/>
      <c r="IL783" s="18"/>
      <c r="IM783" s="18"/>
      <c r="IN783" s="18"/>
      <c r="IO783" s="18"/>
      <c r="IP783" s="18"/>
      <c r="IQ783" s="18"/>
      <c r="IR783" s="18"/>
      <c r="IS783" s="18"/>
      <c r="IT783" s="18"/>
      <c r="IU783" s="18"/>
      <c r="IV783" s="18"/>
      <c r="IW783" s="18"/>
      <c r="IX783" s="18"/>
      <c r="IY783" s="18"/>
      <c r="IZ783" s="18"/>
      <c r="JA783" s="18"/>
      <c r="JB783" s="18"/>
      <c r="JC783" s="18"/>
      <c r="JD783" s="18"/>
      <c r="JE783" s="18"/>
      <c r="JF783" s="18"/>
    </row>
    <row r="784" spans="36:266" x14ac:dyDescent="0.3">
      <c r="AJ784" s="24"/>
      <c r="AK784" s="24"/>
      <c r="AL784" s="20"/>
      <c r="AM784" s="23"/>
      <c r="AN784" s="24"/>
      <c r="AO784" s="24"/>
      <c r="BB784" s="25"/>
      <c r="BC784" s="21"/>
      <c r="BG784" s="18"/>
      <c r="BN784" s="22"/>
      <c r="BO784" s="22"/>
      <c r="BP784" s="22"/>
      <c r="BQ784" s="22"/>
      <c r="BR784" s="15"/>
      <c r="CF784" s="15"/>
      <c r="CL784" s="22"/>
      <c r="CM784" s="15"/>
      <c r="CR784" s="22"/>
      <c r="CT784" s="15"/>
      <c r="CW784" s="22"/>
      <c r="DA784" s="15"/>
      <c r="DH784" s="15"/>
      <c r="DJ784" s="22"/>
      <c r="DO784" s="15"/>
      <c r="DV784" s="15"/>
      <c r="EC784" s="15"/>
      <c r="EJ784" s="15"/>
      <c r="EQ784" s="15"/>
      <c r="EX784" s="15"/>
      <c r="FE784" s="15"/>
      <c r="FL784" s="15"/>
      <c r="FS784" s="15"/>
      <c r="FZ784" s="15"/>
      <c r="GG784" s="15"/>
      <c r="GN784" s="15"/>
      <c r="GP784" s="22"/>
      <c r="GQ784" s="22"/>
      <c r="GR784" s="22"/>
      <c r="GS784" s="22"/>
      <c r="GT784" s="22"/>
      <c r="GU784" s="15"/>
      <c r="GV784" s="22"/>
      <c r="GW784" s="22"/>
      <c r="GX784" s="22"/>
      <c r="GY784" s="18"/>
      <c r="GZ784" s="18"/>
      <c r="HA784" s="18"/>
      <c r="HB784" s="18"/>
      <c r="HC784" s="18"/>
      <c r="HD784" s="18"/>
      <c r="HE784" s="18"/>
      <c r="HF784" s="18"/>
      <c r="HG784" s="18"/>
      <c r="HH784" s="18"/>
      <c r="HI784" s="18"/>
      <c r="HJ784" s="18"/>
      <c r="HK784" s="18"/>
      <c r="HL784" s="18"/>
      <c r="HM784" s="18"/>
      <c r="HN784" s="18"/>
      <c r="HO784" s="18"/>
      <c r="HP784" s="18"/>
      <c r="HQ784" s="18"/>
      <c r="HR784" s="18"/>
      <c r="HS784" s="18"/>
      <c r="HT784" s="18"/>
      <c r="HU784" s="18"/>
      <c r="HV784" s="18"/>
      <c r="HW784" s="18"/>
      <c r="HX784" s="18"/>
      <c r="HY784" s="18"/>
      <c r="HZ784" s="18"/>
      <c r="IA784" s="18"/>
      <c r="IB784" s="18"/>
      <c r="IC784" s="18"/>
      <c r="ID784" s="18"/>
      <c r="IE784" s="18"/>
      <c r="IF784" s="18"/>
      <c r="IG784" s="18"/>
      <c r="IH784" s="18"/>
      <c r="II784" s="18"/>
      <c r="IJ784" s="18"/>
      <c r="IK784" s="18"/>
      <c r="IL784" s="18"/>
      <c r="IM784" s="18"/>
      <c r="IN784" s="18"/>
      <c r="IO784" s="18"/>
      <c r="IP784" s="18"/>
      <c r="IQ784" s="18"/>
      <c r="IR784" s="18"/>
      <c r="IS784" s="18"/>
      <c r="IT784" s="18"/>
      <c r="IU784" s="18"/>
      <c r="IV784" s="18"/>
      <c r="IW784" s="18"/>
      <c r="IX784" s="18"/>
      <c r="IY784" s="18"/>
      <c r="IZ784" s="18"/>
      <c r="JA784" s="18"/>
      <c r="JB784" s="18"/>
      <c r="JC784" s="18"/>
      <c r="JD784" s="18"/>
      <c r="JE784" s="18"/>
      <c r="JF784" s="18"/>
    </row>
    <row r="785" spans="36:266" x14ac:dyDescent="0.3">
      <c r="AJ785" s="24"/>
      <c r="AK785" s="24"/>
      <c r="AL785" s="20"/>
      <c r="AM785" s="23"/>
      <c r="AN785" s="24"/>
      <c r="AO785" s="24"/>
      <c r="BB785" s="25"/>
      <c r="BC785" s="21"/>
      <c r="BG785" s="18"/>
      <c r="BN785" s="22"/>
      <c r="BO785" s="22"/>
      <c r="BP785" s="22"/>
      <c r="BQ785" s="22"/>
      <c r="BR785" s="15"/>
      <c r="CF785" s="15"/>
      <c r="CL785" s="22"/>
      <c r="CM785" s="15"/>
      <c r="CR785" s="22"/>
      <c r="CT785" s="15"/>
      <c r="CW785" s="22"/>
      <c r="DA785" s="15"/>
      <c r="DH785" s="15"/>
      <c r="DJ785" s="22"/>
      <c r="DO785" s="15"/>
      <c r="DV785" s="15"/>
      <c r="EC785" s="15"/>
      <c r="EJ785" s="15"/>
      <c r="EQ785" s="15"/>
      <c r="EX785" s="15"/>
      <c r="FE785" s="15"/>
      <c r="FL785" s="15"/>
      <c r="FS785" s="15"/>
      <c r="FZ785" s="15"/>
      <c r="GG785" s="15"/>
      <c r="GN785" s="15"/>
      <c r="GP785" s="22"/>
      <c r="GQ785" s="22"/>
      <c r="GR785" s="22"/>
      <c r="GS785" s="22"/>
      <c r="GT785" s="22"/>
      <c r="GU785" s="15"/>
      <c r="GV785" s="22"/>
      <c r="GW785" s="22"/>
      <c r="GX785" s="22"/>
      <c r="GY785" s="18"/>
      <c r="GZ785" s="18"/>
      <c r="HA785" s="18"/>
      <c r="HB785" s="18"/>
      <c r="HC785" s="18"/>
      <c r="HD785" s="18"/>
      <c r="HE785" s="18"/>
      <c r="HF785" s="18"/>
      <c r="HG785" s="18"/>
      <c r="HH785" s="18"/>
      <c r="HI785" s="18"/>
      <c r="HJ785" s="18"/>
      <c r="HK785" s="18"/>
      <c r="HL785" s="18"/>
      <c r="HM785" s="18"/>
      <c r="HN785" s="18"/>
      <c r="HO785" s="18"/>
      <c r="HP785" s="18"/>
      <c r="HQ785" s="18"/>
      <c r="HR785" s="18"/>
      <c r="HS785" s="18"/>
      <c r="HT785" s="18"/>
      <c r="HU785" s="18"/>
      <c r="HV785" s="18"/>
      <c r="HW785" s="18"/>
      <c r="HX785" s="18"/>
      <c r="HY785" s="18"/>
      <c r="HZ785" s="18"/>
      <c r="IA785" s="18"/>
      <c r="IB785" s="18"/>
      <c r="IC785" s="18"/>
      <c r="ID785" s="18"/>
      <c r="IE785" s="18"/>
      <c r="IF785" s="18"/>
      <c r="IG785" s="18"/>
      <c r="IH785" s="18"/>
      <c r="II785" s="18"/>
      <c r="IJ785" s="18"/>
      <c r="IK785" s="18"/>
      <c r="IL785" s="18"/>
      <c r="IM785" s="18"/>
      <c r="IN785" s="18"/>
      <c r="IO785" s="18"/>
      <c r="IP785" s="18"/>
      <c r="IQ785" s="18"/>
      <c r="IR785" s="18"/>
      <c r="IS785" s="18"/>
      <c r="IT785" s="18"/>
      <c r="IU785" s="18"/>
      <c r="IV785" s="18"/>
      <c r="IW785" s="18"/>
      <c r="IX785" s="18"/>
      <c r="IY785" s="18"/>
      <c r="IZ785" s="18"/>
      <c r="JA785" s="18"/>
      <c r="JB785" s="18"/>
      <c r="JC785" s="18"/>
      <c r="JD785" s="18"/>
      <c r="JE785" s="18"/>
      <c r="JF785" s="18"/>
    </row>
    <row r="786" spans="36:266" x14ac:dyDescent="0.3">
      <c r="AJ786" s="24"/>
      <c r="AK786" s="24"/>
      <c r="AL786" s="20"/>
      <c r="AM786" s="23"/>
      <c r="AN786" s="24"/>
      <c r="AO786" s="24"/>
      <c r="BB786" s="25"/>
      <c r="BC786" s="21"/>
      <c r="BG786" s="18"/>
      <c r="BN786" s="22"/>
      <c r="BO786" s="22"/>
      <c r="BP786" s="22"/>
      <c r="BQ786" s="22"/>
      <c r="BR786" s="15"/>
      <c r="CF786" s="15"/>
      <c r="CL786" s="22"/>
      <c r="CM786" s="15"/>
      <c r="CR786" s="22"/>
      <c r="CT786" s="15"/>
      <c r="CW786" s="22"/>
      <c r="DA786" s="15"/>
      <c r="DH786" s="15"/>
      <c r="DJ786" s="22"/>
      <c r="DO786" s="15"/>
      <c r="DV786" s="15"/>
      <c r="EC786" s="15"/>
      <c r="EJ786" s="15"/>
      <c r="EQ786" s="15"/>
      <c r="EX786" s="15"/>
      <c r="FE786" s="15"/>
      <c r="FL786" s="15"/>
      <c r="FS786" s="15"/>
      <c r="FZ786" s="15"/>
      <c r="GG786" s="15"/>
      <c r="GN786" s="15"/>
      <c r="GP786" s="22"/>
      <c r="GQ786" s="22"/>
      <c r="GR786" s="22"/>
      <c r="GS786" s="22"/>
      <c r="GT786" s="22"/>
      <c r="GU786" s="15"/>
      <c r="GV786" s="22"/>
      <c r="GW786" s="22"/>
      <c r="GX786" s="22"/>
      <c r="GY786" s="18"/>
      <c r="GZ786" s="18"/>
      <c r="HA786" s="18"/>
      <c r="HB786" s="18"/>
      <c r="HC786" s="18"/>
      <c r="HD786" s="18"/>
      <c r="HE786" s="18"/>
      <c r="HF786" s="18"/>
      <c r="HG786" s="18"/>
      <c r="HH786" s="18"/>
      <c r="HI786" s="18"/>
      <c r="HJ786" s="18"/>
      <c r="HK786" s="18"/>
      <c r="HL786" s="18"/>
      <c r="HM786" s="18"/>
      <c r="HN786" s="18"/>
      <c r="HO786" s="18"/>
      <c r="HP786" s="18"/>
      <c r="HQ786" s="18"/>
      <c r="HR786" s="18"/>
      <c r="HS786" s="18"/>
      <c r="HT786" s="18"/>
      <c r="HU786" s="18"/>
      <c r="HV786" s="18"/>
      <c r="HW786" s="18"/>
      <c r="HX786" s="18"/>
      <c r="HY786" s="18"/>
      <c r="HZ786" s="18"/>
      <c r="IA786" s="18"/>
      <c r="IB786" s="18"/>
      <c r="IC786" s="18"/>
      <c r="ID786" s="18"/>
      <c r="IE786" s="18"/>
      <c r="IF786" s="18"/>
      <c r="IG786" s="18"/>
      <c r="IH786" s="18"/>
      <c r="II786" s="18"/>
      <c r="IJ786" s="18"/>
      <c r="IK786" s="18"/>
      <c r="IL786" s="18"/>
      <c r="IM786" s="18"/>
      <c r="IN786" s="18"/>
      <c r="IO786" s="18"/>
      <c r="IP786" s="18"/>
      <c r="IQ786" s="18"/>
      <c r="IR786" s="18"/>
      <c r="IS786" s="18"/>
      <c r="IT786" s="18"/>
      <c r="IU786" s="18"/>
      <c r="IV786" s="18"/>
      <c r="IW786" s="18"/>
      <c r="IX786" s="18"/>
      <c r="IY786" s="18"/>
      <c r="IZ786" s="18"/>
      <c r="JA786" s="18"/>
      <c r="JB786" s="18"/>
      <c r="JC786" s="18"/>
      <c r="JD786" s="18"/>
      <c r="JE786" s="18"/>
      <c r="JF786" s="18"/>
    </row>
    <row r="787" spans="36:266" x14ac:dyDescent="0.3">
      <c r="AJ787" s="24"/>
      <c r="AK787" s="24"/>
      <c r="AL787" s="20"/>
      <c r="AM787" s="23"/>
      <c r="AN787" s="24"/>
      <c r="AO787" s="24"/>
      <c r="BB787" s="25"/>
      <c r="BC787" s="21"/>
      <c r="BG787" s="18"/>
      <c r="BN787" s="22"/>
      <c r="BO787" s="22"/>
      <c r="BP787" s="22"/>
      <c r="BQ787" s="22"/>
      <c r="BR787" s="15"/>
      <c r="CF787" s="15"/>
      <c r="CL787" s="22"/>
      <c r="CM787" s="15"/>
      <c r="CR787" s="22"/>
      <c r="CT787" s="15"/>
      <c r="CW787" s="22"/>
      <c r="DA787" s="15"/>
      <c r="DH787" s="15"/>
      <c r="DJ787" s="22"/>
      <c r="DO787" s="15"/>
      <c r="DV787" s="15"/>
      <c r="EC787" s="15"/>
      <c r="EJ787" s="15"/>
      <c r="EQ787" s="15"/>
      <c r="EX787" s="15"/>
      <c r="FE787" s="15"/>
      <c r="FL787" s="15"/>
      <c r="FS787" s="15"/>
      <c r="FZ787" s="15"/>
      <c r="GG787" s="15"/>
      <c r="GN787" s="15"/>
      <c r="GP787" s="22"/>
      <c r="GQ787" s="22"/>
      <c r="GR787" s="22"/>
      <c r="GS787" s="22"/>
      <c r="GT787" s="22"/>
      <c r="GU787" s="15"/>
      <c r="GV787" s="22"/>
      <c r="GW787" s="22"/>
      <c r="GX787" s="22"/>
      <c r="GY787" s="18"/>
      <c r="GZ787" s="18"/>
      <c r="HA787" s="18"/>
      <c r="HB787" s="18"/>
      <c r="HC787" s="18"/>
      <c r="HD787" s="18"/>
      <c r="HE787" s="18"/>
      <c r="HF787" s="18"/>
      <c r="HG787" s="18"/>
      <c r="HH787" s="18"/>
      <c r="HI787" s="18"/>
      <c r="HJ787" s="18"/>
      <c r="HK787" s="18"/>
      <c r="HL787" s="18"/>
      <c r="HM787" s="18"/>
      <c r="HN787" s="18"/>
      <c r="HO787" s="18"/>
      <c r="HP787" s="18"/>
      <c r="HQ787" s="18"/>
      <c r="HR787" s="18"/>
      <c r="HS787" s="18"/>
      <c r="HT787" s="18"/>
      <c r="HU787" s="18"/>
      <c r="HV787" s="18"/>
      <c r="HW787" s="18"/>
      <c r="HX787" s="18"/>
      <c r="HY787" s="18"/>
      <c r="HZ787" s="18"/>
      <c r="IA787" s="18"/>
      <c r="IB787" s="18"/>
      <c r="IC787" s="18"/>
      <c r="ID787" s="18"/>
      <c r="IE787" s="18"/>
      <c r="IF787" s="18"/>
      <c r="IG787" s="18"/>
      <c r="IH787" s="18"/>
      <c r="II787" s="18"/>
      <c r="IJ787" s="18"/>
      <c r="IK787" s="18"/>
      <c r="IL787" s="18"/>
      <c r="IM787" s="18"/>
      <c r="IN787" s="18"/>
      <c r="IO787" s="18"/>
      <c r="IP787" s="18"/>
      <c r="IQ787" s="18"/>
      <c r="IR787" s="18"/>
      <c r="IS787" s="18"/>
      <c r="IT787" s="18"/>
      <c r="IU787" s="18"/>
      <c r="IV787" s="18"/>
      <c r="IW787" s="18"/>
      <c r="IX787" s="18"/>
      <c r="IY787" s="18"/>
      <c r="IZ787" s="18"/>
      <c r="JA787" s="18"/>
      <c r="JB787" s="18"/>
      <c r="JC787" s="18"/>
      <c r="JD787" s="18"/>
      <c r="JE787" s="18"/>
      <c r="JF787" s="18"/>
    </row>
    <row r="788" spans="36:266" x14ac:dyDescent="0.3">
      <c r="AJ788" s="24"/>
      <c r="AK788" s="24"/>
      <c r="AL788" s="20"/>
      <c r="AM788" s="23"/>
      <c r="AN788" s="24"/>
      <c r="AO788" s="24"/>
      <c r="BB788" s="25"/>
      <c r="BC788" s="21"/>
      <c r="BG788" s="18"/>
      <c r="BN788" s="22"/>
      <c r="BO788" s="22"/>
      <c r="BP788" s="22"/>
      <c r="BQ788" s="22"/>
      <c r="BR788" s="15"/>
      <c r="CF788" s="15"/>
      <c r="CL788" s="22"/>
      <c r="CM788" s="15"/>
      <c r="CR788" s="22"/>
      <c r="CT788" s="15"/>
      <c r="CW788" s="22"/>
      <c r="DA788" s="15"/>
      <c r="DH788" s="15"/>
      <c r="DJ788" s="22"/>
      <c r="DO788" s="15"/>
      <c r="DV788" s="15"/>
      <c r="EC788" s="15"/>
      <c r="EJ788" s="15"/>
      <c r="EQ788" s="15"/>
      <c r="EX788" s="15"/>
      <c r="FE788" s="15"/>
      <c r="FL788" s="15"/>
      <c r="FS788" s="15"/>
      <c r="FZ788" s="15"/>
      <c r="GG788" s="15"/>
      <c r="GN788" s="15"/>
      <c r="GP788" s="22"/>
      <c r="GQ788" s="22"/>
      <c r="GR788" s="22"/>
      <c r="GS788" s="22"/>
      <c r="GT788" s="22"/>
      <c r="GU788" s="15"/>
      <c r="GV788" s="22"/>
      <c r="GW788" s="22"/>
      <c r="GX788" s="22"/>
      <c r="GY788" s="18"/>
      <c r="GZ788" s="18"/>
      <c r="HA788" s="18"/>
      <c r="HB788" s="18"/>
      <c r="HC788" s="18"/>
      <c r="HD788" s="18"/>
      <c r="HE788" s="18"/>
      <c r="HF788" s="18"/>
      <c r="HG788" s="18"/>
      <c r="HH788" s="18"/>
      <c r="HI788" s="18"/>
      <c r="HJ788" s="18"/>
      <c r="HK788" s="18"/>
      <c r="HL788" s="18"/>
      <c r="HM788" s="18"/>
      <c r="HN788" s="18"/>
      <c r="HO788" s="18"/>
      <c r="HP788" s="18"/>
      <c r="HQ788" s="18"/>
      <c r="HR788" s="18"/>
      <c r="HS788" s="18"/>
      <c r="HT788" s="18"/>
      <c r="HU788" s="18"/>
      <c r="HV788" s="18"/>
      <c r="HW788" s="18"/>
      <c r="HX788" s="18"/>
      <c r="HY788" s="18"/>
      <c r="HZ788" s="18"/>
      <c r="IA788" s="18"/>
      <c r="IB788" s="18"/>
      <c r="IC788" s="18"/>
      <c r="ID788" s="18"/>
      <c r="IE788" s="18"/>
      <c r="IF788" s="18"/>
      <c r="IG788" s="18"/>
      <c r="IH788" s="18"/>
      <c r="II788" s="18"/>
      <c r="IJ788" s="18"/>
      <c r="IK788" s="18"/>
      <c r="IL788" s="18"/>
      <c r="IM788" s="18"/>
      <c r="IN788" s="18"/>
      <c r="IO788" s="18"/>
      <c r="IP788" s="18"/>
      <c r="IQ788" s="18"/>
      <c r="IR788" s="18"/>
      <c r="IS788" s="18"/>
      <c r="IT788" s="18"/>
      <c r="IU788" s="18"/>
      <c r="IV788" s="18"/>
      <c r="IW788" s="18"/>
      <c r="IX788" s="18"/>
      <c r="IY788" s="18"/>
      <c r="IZ788" s="18"/>
      <c r="JA788" s="18"/>
      <c r="JB788" s="18"/>
      <c r="JC788" s="18"/>
      <c r="JD788" s="18"/>
      <c r="JE788" s="18"/>
      <c r="JF788" s="18"/>
    </row>
    <row r="789" spans="36:266" x14ac:dyDescent="0.3">
      <c r="AJ789" s="24"/>
      <c r="AK789" s="24"/>
      <c r="AL789" s="20"/>
      <c r="AM789" s="23"/>
      <c r="AN789" s="24"/>
      <c r="AO789" s="24"/>
      <c r="BB789" s="25"/>
      <c r="BC789" s="21"/>
      <c r="BG789" s="18"/>
      <c r="BN789" s="22"/>
      <c r="BO789" s="22"/>
      <c r="BP789" s="22"/>
      <c r="BQ789" s="22"/>
      <c r="BR789" s="15"/>
      <c r="CF789" s="15"/>
      <c r="CL789" s="22"/>
      <c r="CM789" s="15"/>
      <c r="CR789" s="22"/>
      <c r="CT789" s="15"/>
      <c r="CW789" s="22"/>
      <c r="DA789" s="15"/>
      <c r="DH789" s="15"/>
      <c r="DJ789" s="22"/>
      <c r="DO789" s="15"/>
      <c r="DV789" s="15"/>
      <c r="EC789" s="15"/>
      <c r="EJ789" s="15"/>
      <c r="EQ789" s="15"/>
      <c r="EX789" s="15"/>
      <c r="FE789" s="15"/>
      <c r="FL789" s="15"/>
      <c r="FS789" s="15"/>
      <c r="FZ789" s="15"/>
      <c r="GG789" s="15"/>
      <c r="GN789" s="15"/>
      <c r="GP789" s="22"/>
      <c r="GQ789" s="22"/>
      <c r="GR789" s="22"/>
      <c r="GS789" s="22"/>
      <c r="GT789" s="22"/>
      <c r="GU789" s="15"/>
      <c r="GV789" s="22"/>
      <c r="GW789" s="22"/>
      <c r="GX789" s="22"/>
      <c r="GY789" s="18"/>
      <c r="GZ789" s="18"/>
      <c r="HA789" s="18"/>
      <c r="HB789" s="18"/>
      <c r="HC789" s="18"/>
      <c r="HD789" s="18"/>
      <c r="HE789" s="18"/>
      <c r="HF789" s="18"/>
      <c r="HG789" s="18"/>
      <c r="HH789" s="18"/>
      <c r="HI789" s="18"/>
      <c r="HJ789" s="18"/>
      <c r="HK789" s="18"/>
      <c r="HL789" s="18"/>
      <c r="HM789" s="18"/>
      <c r="HN789" s="18"/>
      <c r="HO789" s="18"/>
      <c r="HP789" s="18"/>
      <c r="HQ789" s="18"/>
      <c r="HR789" s="18"/>
      <c r="HS789" s="18"/>
      <c r="HT789" s="18"/>
      <c r="HU789" s="18"/>
      <c r="HV789" s="18"/>
      <c r="HW789" s="18"/>
      <c r="HX789" s="18"/>
      <c r="HY789" s="18"/>
      <c r="HZ789" s="18"/>
      <c r="IA789" s="18"/>
      <c r="IB789" s="18"/>
      <c r="IC789" s="18"/>
      <c r="ID789" s="18"/>
      <c r="IE789" s="18"/>
      <c r="IF789" s="18"/>
      <c r="IG789" s="18"/>
      <c r="IH789" s="18"/>
      <c r="II789" s="18"/>
      <c r="IJ789" s="18"/>
      <c r="IK789" s="18"/>
      <c r="IL789" s="18"/>
      <c r="IM789" s="18"/>
      <c r="IN789" s="18"/>
      <c r="IO789" s="18"/>
      <c r="IP789" s="18"/>
      <c r="IQ789" s="18"/>
      <c r="IR789" s="18"/>
      <c r="IS789" s="18"/>
      <c r="IT789" s="18"/>
      <c r="IU789" s="18"/>
      <c r="IV789" s="18"/>
      <c r="IW789" s="18"/>
      <c r="IX789" s="18"/>
      <c r="IY789" s="18"/>
      <c r="IZ789" s="18"/>
      <c r="JA789" s="18"/>
      <c r="JB789" s="18"/>
      <c r="JC789" s="18"/>
      <c r="JD789" s="18"/>
      <c r="JE789" s="18"/>
      <c r="JF789" s="18"/>
    </row>
    <row r="790" spans="36:266" x14ac:dyDescent="0.3">
      <c r="AJ790" s="24"/>
      <c r="AK790" s="24"/>
      <c r="AL790" s="20"/>
      <c r="AM790" s="23"/>
      <c r="AN790" s="24"/>
      <c r="AO790" s="24"/>
      <c r="BB790" s="25"/>
      <c r="BC790" s="21"/>
      <c r="BG790" s="18"/>
      <c r="BN790" s="22"/>
      <c r="BO790" s="22"/>
      <c r="BP790" s="22"/>
      <c r="BQ790" s="22"/>
      <c r="BR790" s="15"/>
      <c r="CF790" s="15"/>
      <c r="CL790" s="22"/>
      <c r="CM790" s="15"/>
      <c r="CR790" s="22"/>
      <c r="CT790" s="15"/>
      <c r="CW790" s="22"/>
      <c r="DA790" s="15"/>
      <c r="DH790" s="15"/>
      <c r="DJ790" s="22"/>
      <c r="DO790" s="15"/>
      <c r="DV790" s="15"/>
      <c r="EC790" s="15"/>
      <c r="EJ790" s="15"/>
      <c r="EQ790" s="15"/>
      <c r="EX790" s="15"/>
      <c r="FE790" s="15"/>
      <c r="FL790" s="15"/>
      <c r="FS790" s="15"/>
      <c r="FZ790" s="15"/>
      <c r="GG790" s="15"/>
      <c r="GN790" s="15"/>
      <c r="GP790" s="22"/>
      <c r="GQ790" s="22"/>
      <c r="GR790" s="22"/>
      <c r="GS790" s="22"/>
      <c r="GT790" s="22"/>
      <c r="GU790" s="15"/>
      <c r="GV790" s="22"/>
      <c r="GW790" s="22"/>
      <c r="GX790" s="22"/>
      <c r="GY790" s="18"/>
      <c r="GZ790" s="18"/>
      <c r="HA790" s="18"/>
      <c r="HB790" s="18"/>
      <c r="HC790" s="18"/>
      <c r="HD790" s="18"/>
      <c r="HE790" s="18"/>
      <c r="HF790" s="18"/>
      <c r="HG790" s="18"/>
      <c r="HH790" s="18"/>
      <c r="HI790" s="18"/>
      <c r="HJ790" s="18"/>
      <c r="HK790" s="18"/>
      <c r="HL790" s="18"/>
      <c r="HM790" s="18"/>
      <c r="HN790" s="18"/>
      <c r="HO790" s="18"/>
      <c r="HP790" s="18"/>
      <c r="HQ790" s="18"/>
      <c r="HR790" s="18"/>
      <c r="HS790" s="18"/>
      <c r="HT790" s="18"/>
      <c r="HU790" s="18"/>
      <c r="HV790" s="18"/>
      <c r="HW790" s="18"/>
      <c r="HX790" s="18"/>
      <c r="HY790" s="18"/>
      <c r="HZ790" s="18"/>
      <c r="IA790" s="18"/>
      <c r="IB790" s="18"/>
      <c r="IC790" s="18"/>
      <c r="ID790" s="18"/>
      <c r="IE790" s="18"/>
      <c r="IF790" s="18"/>
      <c r="IG790" s="18"/>
      <c r="IH790" s="18"/>
      <c r="II790" s="18"/>
      <c r="IJ790" s="18"/>
      <c r="IK790" s="18"/>
      <c r="IL790" s="18"/>
      <c r="IM790" s="18"/>
      <c r="IN790" s="18"/>
      <c r="IO790" s="18"/>
      <c r="IP790" s="18"/>
      <c r="IQ790" s="18"/>
      <c r="IR790" s="18"/>
      <c r="IS790" s="18"/>
      <c r="IT790" s="18"/>
      <c r="IU790" s="18"/>
      <c r="IV790" s="18"/>
      <c r="IW790" s="18"/>
      <c r="IX790" s="18"/>
      <c r="IY790" s="18"/>
      <c r="IZ790" s="18"/>
      <c r="JA790" s="18"/>
      <c r="JB790" s="18"/>
      <c r="JC790" s="18"/>
      <c r="JD790" s="18"/>
      <c r="JE790" s="18"/>
      <c r="JF790" s="18"/>
    </row>
    <row r="791" spans="36:266" x14ac:dyDescent="0.3">
      <c r="AJ791" s="24"/>
      <c r="AK791" s="24"/>
      <c r="AL791" s="20"/>
      <c r="AM791" s="23"/>
      <c r="AN791" s="24"/>
      <c r="AO791" s="24"/>
      <c r="BB791" s="25"/>
      <c r="BC791" s="21"/>
      <c r="BG791" s="18"/>
      <c r="BN791" s="22"/>
      <c r="BO791" s="22"/>
      <c r="BP791" s="22"/>
      <c r="BQ791" s="22"/>
      <c r="BR791" s="15"/>
      <c r="CF791" s="15"/>
      <c r="CL791" s="22"/>
      <c r="CM791" s="15"/>
      <c r="CR791" s="22"/>
      <c r="CT791" s="15"/>
      <c r="CW791" s="22"/>
      <c r="DA791" s="15"/>
      <c r="DH791" s="15"/>
      <c r="DJ791" s="22"/>
      <c r="DO791" s="15"/>
      <c r="DV791" s="15"/>
      <c r="EC791" s="15"/>
      <c r="EJ791" s="15"/>
      <c r="EQ791" s="15"/>
      <c r="EX791" s="15"/>
      <c r="FE791" s="15"/>
      <c r="FL791" s="15"/>
      <c r="FS791" s="15"/>
      <c r="FZ791" s="15"/>
      <c r="GG791" s="15"/>
      <c r="GN791" s="15"/>
      <c r="GP791" s="22"/>
      <c r="GQ791" s="22"/>
      <c r="GR791" s="22"/>
      <c r="GS791" s="22"/>
      <c r="GT791" s="22"/>
      <c r="GU791" s="15"/>
      <c r="GV791" s="22"/>
      <c r="GW791" s="22"/>
      <c r="GX791" s="22"/>
      <c r="GY791" s="18"/>
      <c r="GZ791" s="18"/>
      <c r="HA791" s="18"/>
      <c r="HB791" s="18"/>
      <c r="HC791" s="18"/>
      <c r="HD791" s="18"/>
      <c r="HE791" s="18"/>
      <c r="HF791" s="18"/>
      <c r="HG791" s="18"/>
      <c r="HH791" s="18"/>
      <c r="HI791" s="18"/>
      <c r="HJ791" s="18"/>
      <c r="HK791" s="18"/>
      <c r="HL791" s="18"/>
      <c r="HM791" s="18"/>
      <c r="HN791" s="18"/>
      <c r="HO791" s="18"/>
      <c r="HP791" s="18"/>
      <c r="HQ791" s="18"/>
      <c r="HR791" s="18"/>
      <c r="HS791" s="18"/>
      <c r="HT791" s="18"/>
      <c r="HU791" s="18"/>
      <c r="HV791" s="18"/>
      <c r="HW791" s="18"/>
      <c r="HX791" s="18"/>
      <c r="HY791" s="18"/>
      <c r="HZ791" s="18"/>
      <c r="IA791" s="18"/>
      <c r="IB791" s="18"/>
      <c r="IC791" s="18"/>
      <c r="ID791" s="18"/>
      <c r="IE791" s="18"/>
      <c r="IF791" s="18"/>
      <c r="IG791" s="18"/>
      <c r="IH791" s="18"/>
      <c r="II791" s="18"/>
      <c r="IJ791" s="18"/>
      <c r="IK791" s="18"/>
      <c r="IL791" s="18"/>
      <c r="IM791" s="18"/>
      <c r="IN791" s="18"/>
      <c r="IO791" s="18"/>
      <c r="IP791" s="18"/>
      <c r="IQ791" s="18"/>
      <c r="IR791" s="18"/>
      <c r="IS791" s="18"/>
      <c r="IT791" s="18"/>
      <c r="IU791" s="18"/>
      <c r="IV791" s="18"/>
      <c r="IW791" s="18"/>
      <c r="IX791" s="18"/>
      <c r="IY791" s="18"/>
      <c r="IZ791" s="18"/>
      <c r="JA791" s="18"/>
      <c r="JB791" s="18"/>
      <c r="JC791" s="18"/>
      <c r="JD791" s="18"/>
      <c r="JE791" s="18"/>
      <c r="JF791" s="18"/>
    </row>
    <row r="792" spans="36:266" x14ac:dyDescent="0.3">
      <c r="AJ792" s="24"/>
      <c r="AK792" s="24"/>
      <c r="AL792" s="20"/>
      <c r="AM792" s="23"/>
      <c r="AN792" s="24"/>
      <c r="AO792" s="24"/>
      <c r="BB792" s="25"/>
      <c r="BC792" s="21"/>
      <c r="BG792" s="18"/>
      <c r="BN792" s="22"/>
      <c r="BO792" s="22"/>
      <c r="BP792" s="22"/>
      <c r="BQ792" s="22"/>
      <c r="BR792" s="15"/>
      <c r="CF792" s="15"/>
      <c r="CL792" s="22"/>
      <c r="CM792" s="15"/>
      <c r="CR792" s="22"/>
      <c r="CT792" s="15"/>
      <c r="CW792" s="22"/>
      <c r="DA792" s="15"/>
      <c r="DH792" s="15"/>
      <c r="DJ792" s="22"/>
      <c r="DO792" s="15"/>
      <c r="DV792" s="15"/>
      <c r="EC792" s="15"/>
      <c r="EJ792" s="15"/>
      <c r="EQ792" s="15"/>
      <c r="EX792" s="15"/>
      <c r="FE792" s="15"/>
      <c r="FL792" s="15"/>
      <c r="FS792" s="15"/>
      <c r="FZ792" s="15"/>
      <c r="GG792" s="15"/>
      <c r="GN792" s="15"/>
      <c r="GP792" s="22"/>
      <c r="GQ792" s="22"/>
      <c r="GR792" s="22"/>
      <c r="GS792" s="22"/>
      <c r="GT792" s="22"/>
      <c r="GU792" s="15"/>
      <c r="GV792" s="22"/>
      <c r="GW792" s="22"/>
      <c r="GX792" s="22"/>
      <c r="GY792" s="18"/>
      <c r="GZ792" s="18"/>
      <c r="HA792" s="18"/>
      <c r="HB792" s="18"/>
      <c r="HC792" s="18"/>
      <c r="HD792" s="18"/>
      <c r="HE792" s="18"/>
      <c r="HF792" s="18"/>
      <c r="HG792" s="18"/>
      <c r="HH792" s="18"/>
      <c r="HI792" s="18"/>
      <c r="HJ792" s="18"/>
      <c r="HK792" s="18"/>
      <c r="HL792" s="18"/>
      <c r="HM792" s="18"/>
      <c r="HN792" s="18"/>
      <c r="HO792" s="18"/>
      <c r="HP792" s="18"/>
      <c r="HQ792" s="18"/>
      <c r="HR792" s="18"/>
      <c r="HS792" s="18"/>
      <c r="HT792" s="18"/>
      <c r="HU792" s="18"/>
      <c r="HV792" s="18"/>
      <c r="HW792" s="18"/>
      <c r="HX792" s="18"/>
      <c r="HY792" s="18"/>
      <c r="HZ792" s="18"/>
      <c r="IA792" s="18"/>
      <c r="IB792" s="18"/>
      <c r="IC792" s="18"/>
      <c r="ID792" s="18"/>
      <c r="IE792" s="18"/>
      <c r="IF792" s="18"/>
      <c r="IG792" s="18"/>
      <c r="IH792" s="18"/>
      <c r="II792" s="18"/>
      <c r="IJ792" s="18"/>
      <c r="IK792" s="18"/>
      <c r="IL792" s="18"/>
      <c r="IM792" s="18"/>
      <c r="IN792" s="18"/>
      <c r="IO792" s="18"/>
      <c r="IP792" s="18"/>
      <c r="IQ792" s="18"/>
      <c r="IR792" s="18"/>
      <c r="IS792" s="18"/>
      <c r="IT792" s="18"/>
      <c r="IU792" s="18"/>
      <c r="IV792" s="18"/>
      <c r="IW792" s="18"/>
      <c r="IX792" s="18"/>
      <c r="IY792" s="18"/>
      <c r="IZ792" s="18"/>
      <c r="JA792" s="18"/>
      <c r="JB792" s="18"/>
      <c r="JC792" s="18"/>
      <c r="JD792" s="18"/>
      <c r="JE792" s="18"/>
      <c r="JF792" s="18"/>
    </row>
    <row r="793" spans="36:266" x14ac:dyDescent="0.3">
      <c r="AJ793" s="24"/>
      <c r="AK793" s="24"/>
      <c r="AL793" s="20"/>
      <c r="AM793" s="23"/>
      <c r="AN793" s="24"/>
      <c r="AO793" s="24"/>
      <c r="BB793" s="25"/>
      <c r="BC793" s="21"/>
      <c r="BG793" s="18"/>
      <c r="BN793" s="22"/>
      <c r="BO793" s="22"/>
      <c r="BP793" s="22"/>
      <c r="BQ793" s="22"/>
      <c r="BR793" s="15"/>
      <c r="CF793" s="15"/>
      <c r="CL793" s="22"/>
      <c r="CM793" s="15"/>
      <c r="CR793" s="22"/>
      <c r="CT793" s="15"/>
      <c r="CW793" s="22"/>
      <c r="DA793" s="15"/>
      <c r="DH793" s="15"/>
      <c r="DJ793" s="22"/>
      <c r="DO793" s="15"/>
      <c r="DV793" s="15"/>
      <c r="EC793" s="15"/>
      <c r="EJ793" s="15"/>
      <c r="EQ793" s="15"/>
      <c r="EX793" s="15"/>
      <c r="FE793" s="15"/>
      <c r="FL793" s="15"/>
      <c r="FS793" s="15"/>
      <c r="FZ793" s="15"/>
      <c r="GG793" s="15"/>
      <c r="GN793" s="15"/>
      <c r="GP793" s="22"/>
      <c r="GQ793" s="22"/>
      <c r="GR793" s="22"/>
      <c r="GS793" s="22"/>
      <c r="GT793" s="22"/>
      <c r="GU793" s="15"/>
      <c r="GV793" s="22"/>
      <c r="GW793" s="22"/>
      <c r="GX793" s="22"/>
      <c r="GY793" s="18"/>
      <c r="GZ793" s="18"/>
      <c r="HA793" s="18"/>
      <c r="HB793" s="18"/>
      <c r="HC793" s="18"/>
      <c r="HD793" s="18"/>
      <c r="HE793" s="18"/>
      <c r="HF793" s="18"/>
      <c r="HG793" s="18"/>
      <c r="HH793" s="18"/>
      <c r="HI793" s="18"/>
      <c r="HJ793" s="18"/>
      <c r="HK793" s="18"/>
      <c r="HL793" s="18"/>
      <c r="HM793" s="18"/>
      <c r="HN793" s="18"/>
      <c r="HO793" s="18"/>
      <c r="HP793" s="18"/>
      <c r="HQ793" s="18"/>
      <c r="HR793" s="18"/>
      <c r="HS793" s="18"/>
      <c r="HT793" s="18"/>
      <c r="HU793" s="18"/>
      <c r="HV793" s="18"/>
      <c r="HW793" s="18"/>
      <c r="HX793" s="18"/>
      <c r="HY793" s="18"/>
      <c r="HZ793" s="18"/>
      <c r="IA793" s="18"/>
      <c r="IB793" s="18"/>
      <c r="IC793" s="18"/>
      <c r="ID793" s="18"/>
      <c r="IE793" s="18"/>
      <c r="IF793" s="18"/>
      <c r="IG793" s="18"/>
      <c r="IH793" s="18"/>
      <c r="II793" s="18"/>
      <c r="IJ793" s="18"/>
      <c r="IK793" s="18"/>
      <c r="IL793" s="18"/>
      <c r="IM793" s="18"/>
      <c r="IN793" s="18"/>
      <c r="IO793" s="18"/>
      <c r="IP793" s="18"/>
      <c r="IQ793" s="18"/>
      <c r="IR793" s="18"/>
      <c r="IS793" s="18"/>
      <c r="IT793" s="18"/>
      <c r="IU793" s="18"/>
      <c r="IV793" s="18"/>
      <c r="IW793" s="18"/>
      <c r="IX793" s="18"/>
      <c r="IY793" s="18"/>
      <c r="IZ793" s="18"/>
      <c r="JA793" s="18"/>
      <c r="JB793" s="18"/>
      <c r="JC793" s="18"/>
      <c r="JD793" s="18"/>
      <c r="JE793" s="18"/>
      <c r="JF793" s="18"/>
    </row>
    <row r="794" spans="36:266" x14ac:dyDescent="0.3">
      <c r="AJ794" s="24"/>
      <c r="AK794" s="24"/>
      <c r="AL794" s="20"/>
      <c r="AM794" s="23"/>
      <c r="AN794" s="24"/>
      <c r="AO794" s="24"/>
      <c r="BB794" s="25"/>
      <c r="BC794" s="21"/>
      <c r="BG794" s="18"/>
      <c r="BN794" s="22"/>
      <c r="BO794" s="22"/>
      <c r="BP794" s="22"/>
      <c r="BQ794" s="22"/>
      <c r="BR794" s="15"/>
      <c r="CF794" s="15"/>
      <c r="CL794" s="22"/>
      <c r="CM794" s="15"/>
      <c r="CR794" s="22"/>
      <c r="CT794" s="15"/>
      <c r="CW794" s="22"/>
      <c r="DA794" s="15"/>
      <c r="DH794" s="15"/>
      <c r="DJ794" s="22"/>
      <c r="DO794" s="15"/>
      <c r="DV794" s="15"/>
      <c r="EC794" s="15"/>
      <c r="EJ794" s="15"/>
      <c r="EQ794" s="15"/>
      <c r="EX794" s="15"/>
      <c r="FE794" s="15"/>
      <c r="FL794" s="15"/>
      <c r="FS794" s="15"/>
      <c r="FZ794" s="15"/>
      <c r="GG794" s="15"/>
      <c r="GN794" s="15"/>
      <c r="GP794" s="22"/>
      <c r="GQ794" s="22"/>
      <c r="GR794" s="22"/>
      <c r="GS794" s="22"/>
      <c r="GT794" s="22"/>
      <c r="GU794" s="15"/>
      <c r="GV794" s="22"/>
      <c r="GW794" s="22"/>
      <c r="GX794" s="22"/>
      <c r="GY794" s="18"/>
      <c r="GZ794" s="18"/>
      <c r="HA794" s="18"/>
      <c r="HB794" s="18"/>
      <c r="HC794" s="18"/>
      <c r="HD794" s="18"/>
      <c r="HE794" s="18"/>
      <c r="HF794" s="18"/>
      <c r="HG794" s="18"/>
      <c r="HH794" s="18"/>
      <c r="HI794" s="18"/>
      <c r="HJ794" s="18"/>
      <c r="HK794" s="18"/>
      <c r="HL794" s="18"/>
      <c r="HM794" s="18"/>
      <c r="HN794" s="18"/>
      <c r="HO794" s="18"/>
      <c r="HP794" s="18"/>
      <c r="HQ794" s="18"/>
      <c r="HR794" s="18"/>
      <c r="HS794" s="18"/>
      <c r="HT794" s="18"/>
      <c r="HU794" s="18"/>
      <c r="HV794" s="18"/>
      <c r="HW794" s="18"/>
      <c r="HX794" s="18"/>
      <c r="HY794" s="18"/>
      <c r="HZ794" s="18"/>
      <c r="IA794" s="18"/>
      <c r="IB794" s="18"/>
      <c r="IC794" s="18"/>
      <c r="ID794" s="18"/>
      <c r="IE794" s="18"/>
      <c r="IF794" s="18"/>
      <c r="IG794" s="18"/>
      <c r="IH794" s="18"/>
      <c r="II794" s="18"/>
      <c r="IJ794" s="18"/>
      <c r="IK794" s="18"/>
      <c r="IL794" s="18"/>
      <c r="IM794" s="18"/>
      <c r="IN794" s="18"/>
      <c r="IO794" s="18"/>
      <c r="IP794" s="18"/>
      <c r="IQ794" s="18"/>
      <c r="IR794" s="18"/>
      <c r="IS794" s="18"/>
      <c r="IT794" s="18"/>
      <c r="IU794" s="18"/>
      <c r="IV794" s="18"/>
      <c r="IW794" s="18"/>
      <c r="IX794" s="18"/>
      <c r="IY794" s="18"/>
      <c r="IZ794" s="18"/>
      <c r="JA794" s="18"/>
      <c r="JB794" s="18"/>
      <c r="JC794" s="18"/>
      <c r="JD794" s="18"/>
      <c r="JE794" s="18"/>
      <c r="JF794" s="18"/>
    </row>
    <row r="795" spans="36:266" x14ac:dyDescent="0.3">
      <c r="AJ795" s="24"/>
      <c r="AK795" s="24"/>
      <c r="AL795" s="20"/>
      <c r="AM795" s="23"/>
      <c r="AN795" s="24"/>
      <c r="AO795" s="24"/>
      <c r="BB795" s="25"/>
      <c r="BC795" s="21"/>
      <c r="BG795" s="18"/>
      <c r="BN795" s="22"/>
      <c r="BO795" s="22"/>
      <c r="BP795" s="22"/>
      <c r="BQ795" s="22"/>
      <c r="BR795" s="15"/>
      <c r="CF795" s="15"/>
      <c r="CL795" s="22"/>
      <c r="CM795" s="15"/>
      <c r="CR795" s="22"/>
      <c r="CT795" s="15"/>
      <c r="CW795" s="22"/>
      <c r="DA795" s="15"/>
      <c r="DH795" s="15"/>
      <c r="DJ795" s="22"/>
      <c r="DO795" s="15"/>
      <c r="DV795" s="15"/>
      <c r="EC795" s="15"/>
      <c r="EJ795" s="15"/>
      <c r="EQ795" s="15"/>
      <c r="EX795" s="15"/>
      <c r="FE795" s="15"/>
      <c r="FL795" s="15"/>
      <c r="FS795" s="15"/>
      <c r="FZ795" s="15"/>
      <c r="GG795" s="15"/>
      <c r="GN795" s="15"/>
      <c r="GP795" s="22"/>
      <c r="GQ795" s="22"/>
      <c r="GR795" s="22"/>
      <c r="GS795" s="22"/>
      <c r="GT795" s="22"/>
      <c r="GU795" s="15"/>
      <c r="GV795" s="22"/>
      <c r="GW795" s="22"/>
      <c r="GX795" s="22"/>
      <c r="GY795" s="18"/>
      <c r="GZ795" s="18"/>
      <c r="HA795" s="18"/>
      <c r="HB795" s="18"/>
      <c r="HC795" s="18"/>
      <c r="HD795" s="18"/>
      <c r="HE795" s="18"/>
      <c r="HF795" s="18"/>
      <c r="HG795" s="18"/>
      <c r="HH795" s="18"/>
      <c r="HI795" s="18"/>
      <c r="HJ795" s="18"/>
      <c r="HK795" s="18"/>
      <c r="HL795" s="18"/>
      <c r="HM795" s="18"/>
      <c r="HN795" s="18"/>
      <c r="HO795" s="18"/>
      <c r="HP795" s="18"/>
      <c r="HQ795" s="18"/>
      <c r="HR795" s="18"/>
      <c r="HS795" s="18"/>
      <c r="HT795" s="18"/>
      <c r="HU795" s="18"/>
      <c r="HV795" s="18"/>
      <c r="HW795" s="18"/>
      <c r="HX795" s="18"/>
      <c r="HY795" s="18"/>
      <c r="HZ795" s="18"/>
      <c r="IA795" s="18"/>
      <c r="IB795" s="18"/>
      <c r="IC795" s="18"/>
      <c r="ID795" s="18"/>
      <c r="IE795" s="18"/>
      <c r="IF795" s="18"/>
      <c r="IG795" s="18"/>
      <c r="IH795" s="18"/>
      <c r="II795" s="18"/>
      <c r="IJ795" s="18"/>
      <c r="IK795" s="18"/>
      <c r="IL795" s="18"/>
      <c r="IM795" s="18"/>
      <c r="IN795" s="18"/>
      <c r="IO795" s="18"/>
      <c r="IP795" s="18"/>
      <c r="IQ795" s="18"/>
      <c r="IR795" s="18"/>
      <c r="IS795" s="18"/>
      <c r="IT795" s="18"/>
      <c r="IU795" s="18"/>
      <c r="IV795" s="18"/>
      <c r="IW795" s="18"/>
      <c r="IX795" s="18"/>
      <c r="IY795" s="18"/>
      <c r="IZ795" s="18"/>
      <c r="JA795" s="18"/>
      <c r="JB795" s="18"/>
      <c r="JC795" s="18"/>
      <c r="JD795" s="18"/>
      <c r="JE795" s="18"/>
      <c r="JF795" s="18"/>
    </row>
    <row r="796" spans="36:266" x14ac:dyDescent="0.3">
      <c r="AJ796" s="24"/>
      <c r="AK796" s="24"/>
      <c r="AL796" s="20"/>
      <c r="AM796" s="23"/>
      <c r="AN796" s="24"/>
      <c r="AO796" s="24"/>
      <c r="BB796" s="25"/>
      <c r="BC796" s="21"/>
      <c r="BG796" s="18"/>
      <c r="BN796" s="22"/>
      <c r="BO796" s="22"/>
      <c r="BP796" s="22"/>
      <c r="BQ796" s="22"/>
      <c r="BR796" s="15"/>
      <c r="CF796" s="15"/>
      <c r="CL796" s="22"/>
      <c r="CM796" s="15"/>
      <c r="CR796" s="22"/>
      <c r="CT796" s="15"/>
      <c r="CW796" s="22"/>
      <c r="DA796" s="15"/>
      <c r="DH796" s="15"/>
      <c r="DJ796" s="22"/>
      <c r="DO796" s="15"/>
      <c r="DV796" s="15"/>
      <c r="EC796" s="15"/>
      <c r="EJ796" s="15"/>
      <c r="EQ796" s="15"/>
      <c r="EX796" s="15"/>
      <c r="FE796" s="15"/>
      <c r="FL796" s="15"/>
      <c r="FS796" s="15"/>
      <c r="FZ796" s="15"/>
      <c r="GG796" s="15"/>
      <c r="GN796" s="15"/>
      <c r="GP796" s="22"/>
      <c r="GQ796" s="22"/>
      <c r="GR796" s="22"/>
      <c r="GS796" s="22"/>
      <c r="GT796" s="22"/>
      <c r="GU796" s="15"/>
      <c r="GV796" s="22"/>
      <c r="GW796" s="22"/>
      <c r="GX796" s="22"/>
      <c r="GY796" s="18"/>
      <c r="GZ796" s="18"/>
      <c r="HA796" s="18"/>
      <c r="HB796" s="18"/>
      <c r="HC796" s="18"/>
      <c r="HD796" s="18"/>
      <c r="HE796" s="18"/>
      <c r="HF796" s="18"/>
      <c r="HG796" s="18"/>
      <c r="HH796" s="18"/>
      <c r="HI796" s="18"/>
      <c r="HJ796" s="18"/>
      <c r="HK796" s="18"/>
      <c r="HL796" s="18"/>
      <c r="HM796" s="18"/>
      <c r="HN796" s="18"/>
      <c r="HO796" s="18"/>
      <c r="HP796" s="18"/>
      <c r="HQ796" s="18"/>
      <c r="HR796" s="18"/>
      <c r="HS796" s="18"/>
      <c r="HT796" s="18"/>
      <c r="HU796" s="18"/>
      <c r="HV796" s="18"/>
      <c r="HW796" s="18"/>
      <c r="HX796" s="18"/>
      <c r="HY796" s="18"/>
      <c r="HZ796" s="18"/>
      <c r="IA796" s="18"/>
      <c r="IB796" s="18"/>
      <c r="IC796" s="18"/>
      <c r="ID796" s="18"/>
      <c r="IE796" s="18"/>
      <c r="IF796" s="18"/>
      <c r="IG796" s="18"/>
      <c r="IH796" s="18"/>
      <c r="II796" s="18"/>
      <c r="IJ796" s="18"/>
      <c r="IK796" s="18"/>
      <c r="IL796" s="18"/>
      <c r="IM796" s="18"/>
      <c r="IN796" s="18"/>
      <c r="IO796" s="18"/>
      <c r="IP796" s="18"/>
      <c r="IQ796" s="18"/>
      <c r="IR796" s="18"/>
      <c r="IS796" s="18"/>
      <c r="IT796" s="18"/>
      <c r="IU796" s="18"/>
      <c r="IV796" s="18"/>
      <c r="IW796" s="18"/>
      <c r="IX796" s="18"/>
      <c r="IY796" s="18"/>
      <c r="IZ796" s="18"/>
      <c r="JA796" s="18"/>
      <c r="JB796" s="18"/>
      <c r="JC796" s="18"/>
      <c r="JD796" s="18"/>
      <c r="JE796" s="18"/>
      <c r="JF796" s="18"/>
    </row>
    <row r="797" spans="36:266" x14ac:dyDescent="0.3">
      <c r="AJ797" s="24"/>
      <c r="AK797" s="24"/>
      <c r="AL797" s="20"/>
      <c r="AM797" s="23"/>
      <c r="AN797" s="24"/>
      <c r="AO797" s="24"/>
      <c r="BB797" s="25"/>
      <c r="BC797" s="21"/>
      <c r="BG797" s="18"/>
      <c r="BN797" s="22"/>
      <c r="BO797" s="22"/>
      <c r="BP797" s="22"/>
      <c r="BQ797" s="22"/>
      <c r="BR797" s="15"/>
      <c r="CF797" s="15"/>
      <c r="CL797" s="22"/>
      <c r="CM797" s="15"/>
      <c r="CR797" s="22"/>
      <c r="CT797" s="15"/>
      <c r="CW797" s="22"/>
      <c r="DA797" s="15"/>
      <c r="DH797" s="15"/>
      <c r="DJ797" s="22"/>
      <c r="DO797" s="15"/>
      <c r="DV797" s="15"/>
      <c r="EC797" s="15"/>
      <c r="EJ797" s="15"/>
      <c r="EQ797" s="15"/>
      <c r="EX797" s="15"/>
      <c r="FE797" s="15"/>
      <c r="FL797" s="15"/>
      <c r="FS797" s="15"/>
      <c r="FZ797" s="15"/>
      <c r="GG797" s="15"/>
      <c r="GN797" s="15"/>
      <c r="GP797" s="22"/>
      <c r="GQ797" s="22"/>
      <c r="GR797" s="22"/>
      <c r="GS797" s="22"/>
      <c r="GT797" s="22"/>
      <c r="GU797" s="15"/>
      <c r="GV797" s="22"/>
      <c r="GW797" s="22"/>
      <c r="GX797" s="22"/>
      <c r="GY797" s="18"/>
      <c r="GZ797" s="18"/>
      <c r="HA797" s="18"/>
      <c r="HB797" s="18"/>
      <c r="HC797" s="18"/>
      <c r="HD797" s="18"/>
      <c r="HE797" s="18"/>
      <c r="HF797" s="18"/>
      <c r="HG797" s="18"/>
      <c r="HH797" s="18"/>
      <c r="HI797" s="18"/>
      <c r="HJ797" s="18"/>
      <c r="HK797" s="18"/>
      <c r="HL797" s="18"/>
      <c r="HM797" s="18"/>
      <c r="HN797" s="18"/>
      <c r="HO797" s="18"/>
      <c r="HP797" s="18"/>
      <c r="HQ797" s="18"/>
      <c r="HR797" s="18"/>
      <c r="HS797" s="18"/>
      <c r="HT797" s="18"/>
      <c r="HU797" s="18"/>
      <c r="HV797" s="18"/>
      <c r="HW797" s="18"/>
      <c r="HX797" s="18"/>
      <c r="HY797" s="18"/>
      <c r="HZ797" s="18"/>
      <c r="IA797" s="18"/>
      <c r="IB797" s="18"/>
      <c r="IC797" s="18"/>
      <c r="ID797" s="18"/>
      <c r="IE797" s="18"/>
      <c r="IF797" s="18"/>
      <c r="IG797" s="18"/>
      <c r="IH797" s="18"/>
      <c r="II797" s="18"/>
      <c r="IJ797" s="18"/>
      <c r="IK797" s="18"/>
      <c r="IL797" s="18"/>
      <c r="IM797" s="18"/>
      <c r="IN797" s="18"/>
      <c r="IO797" s="18"/>
      <c r="IP797" s="18"/>
      <c r="IQ797" s="18"/>
      <c r="IR797" s="18"/>
      <c r="IS797" s="18"/>
      <c r="IT797" s="18"/>
      <c r="IU797" s="18"/>
      <c r="IV797" s="18"/>
      <c r="IW797" s="18"/>
      <c r="IX797" s="18"/>
      <c r="IY797" s="18"/>
      <c r="IZ797" s="18"/>
      <c r="JA797" s="18"/>
      <c r="JB797" s="18"/>
      <c r="JC797" s="18"/>
      <c r="JD797" s="18"/>
      <c r="JE797" s="18"/>
      <c r="JF797" s="18"/>
    </row>
    <row r="798" spans="36:266" x14ac:dyDescent="0.3">
      <c r="AJ798" s="24"/>
      <c r="AK798" s="24"/>
      <c r="AL798" s="20"/>
      <c r="AM798" s="23"/>
      <c r="AN798" s="24"/>
      <c r="AO798" s="24"/>
      <c r="BB798" s="25"/>
      <c r="BC798" s="21"/>
      <c r="BG798" s="18"/>
      <c r="BN798" s="22"/>
      <c r="BO798" s="22"/>
      <c r="BP798" s="22"/>
      <c r="BQ798" s="22"/>
      <c r="BR798" s="15"/>
      <c r="CF798" s="15"/>
      <c r="CL798" s="22"/>
      <c r="CM798" s="15"/>
      <c r="CR798" s="22"/>
      <c r="CT798" s="15"/>
      <c r="CW798" s="22"/>
      <c r="DA798" s="15"/>
      <c r="DH798" s="15"/>
      <c r="DJ798" s="22"/>
      <c r="DO798" s="15"/>
      <c r="DV798" s="15"/>
      <c r="EC798" s="15"/>
      <c r="EJ798" s="15"/>
      <c r="EQ798" s="15"/>
      <c r="EX798" s="15"/>
      <c r="FE798" s="15"/>
      <c r="FL798" s="15"/>
      <c r="FS798" s="15"/>
      <c r="FZ798" s="15"/>
      <c r="GG798" s="15"/>
      <c r="GN798" s="15"/>
      <c r="GP798" s="22"/>
      <c r="GQ798" s="22"/>
      <c r="GR798" s="22"/>
      <c r="GS798" s="22"/>
      <c r="GT798" s="22"/>
      <c r="GU798" s="15"/>
      <c r="GV798" s="22"/>
      <c r="GW798" s="22"/>
      <c r="GX798" s="22"/>
      <c r="GY798" s="18"/>
      <c r="GZ798" s="18"/>
      <c r="HA798" s="18"/>
      <c r="HB798" s="18"/>
      <c r="HC798" s="18"/>
      <c r="HD798" s="18"/>
      <c r="HE798" s="18"/>
      <c r="HF798" s="18"/>
      <c r="HG798" s="18"/>
      <c r="HH798" s="18"/>
      <c r="HI798" s="18"/>
      <c r="HJ798" s="18"/>
      <c r="HK798" s="18"/>
      <c r="HL798" s="18"/>
      <c r="HM798" s="18"/>
      <c r="HN798" s="18"/>
      <c r="HO798" s="18"/>
      <c r="HP798" s="18"/>
      <c r="HQ798" s="18"/>
      <c r="HR798" s="18"/>
      <c r="HS798" s="18"/>
      <c r="HT798" s="18"/>
      <c r="HU798" s="18"/>
      <c r="HV798" s="18"/>
      <c r="HW798" s="18"/>
      <c r="HX798" s="18"/>
      <c r="HY798" s="18"/>
      <c r="HZ798" s="18"/>
      <c r="IA798" s="18"/>
      <c r="IB798" s="18"/>
      <c r="IC798" s="18"/>
      <c r="ID798" s="18"/>
      <c r="IE798" s="18"/>
      <c r="IF798" s="18"/>
      <c r="IG798" s="18"/>
      <c r="IH798" s="18"/>
      <c r="II798" s="18"/>
      <c r="IJ798" s="18"/>
      <c r="IK798" s="18"/>
      <c r="IL798" s="18"/>
      <c r="IM798" s="18"/>
      <c r="IN798" s="18"/>
      <c r="IO798" s="18"/>
      <c r="IP798" s="18"/>
      <c r="IQ798" s="18"/>
      <c r="IR798" s="18"/>
      <c r="IS798" s="18"/>
      <c r="IT798" s="18"/>
      <c r="IU798" s="18"/>
      <c r="IV798" s="18"/>
      <c r="IW798" s="18"/>
      <c r="IX798" s="18"/>
      <c r="IY798" s="18"/>
      <c r="IZ798" s="18"/>
      <c r="JA798" s="18"/>
      <c r="JB798" s="18"/>
      <c r="JC798" s="18"/>
      <c r="JD798" s="18"/>
      <c r="JE798" s="18"/>
      <c r="JF798" s="18"/>
    </row>
    <row r="799" spans="36:266" x14ac:dyDescent="0.3">
      <c r="AJ799" s="24"/>
      <c r="AK799" s="24"/>
      <c r="AL799" s="20"/>
      <c r="AM799" s="23"/>
      <c r="AN799" s="24"/>
      <c r="AO799" s="24"/>
      <c r="BB799" s="25"/>
      <c r="BC799" s="21"/>
      <c r="BG799" s="18"/>
      <c r="BN799" s="22"/>
      <c r="BO799" s="22"/>
      <c r="BP799" s="22"/>
      <c r="BQ799" s="22"/>
      <c r="BR799" s="15"/>
      <c r="CF799" s="15"/>
      <c r="CL799" s="22"/>
      <c r="CM799" s="15"/>
      <c r="CR799" s="22"/>
      <c r="CT799" s="15"/>
      <c r="CW799" s="22"/>
      <c r="DA799" s="15"/>
      <c r="DH799" s="15"/>
      <c r="DJ799" s="22"/>
      <c r="DO799" s="15"/>
      <c r="DV799" s="15"/>
      <c r="EC799" s="15"/>
      <c r="EJ799" s="15"/>
      <c r="EQ799" s="15"/>
      <c r="EX799" s="15"/>
      <c r="FE799" s="15"/>
      <c r="FL799" s="15"/>
      <c r="FS799" s="15"/>
      <c r="FZ799" s="15"/>
      <c r="GG799" s="15"/>
      <c r="GN799" s="15"/>
      <c r="GP799" s="22"/>
      <c r="GQ799" s="22"/>
      <c r="GR799" s="22"/>
      <c r="GS799" s="22"/>
      <c r="GT799" s="22"/>
      <c r="GU799" s="15"/>
      <c r="GV799" s="22"/>
      <c r="GW799" s="22"/>
      <c r="GX799" s="22"/>
      <c r="GY799" s="18"/>
      <c r="GZ799" s="18"/>
      <c r="HA799" s="18"/>
      <c r="HB799" s="18"/>
      <c r="HC799" s="18"/>
      <c r="HD799" s="18"/>
      <c r="HE799" s="18"/>
      <c r="HF799" s="18"/>
      <c r="HG799" s="18"/>
      <c r="HH799" s="18"/>
      <c r="HI799" s="18"/>
      <c r="HJ799" s="18"/>
      <c r="HK799" s="18"/>
      <c r="HL799" s="18"/>
      <c r="HM799" s="18"/>
      <c r="HN799" s="18"/>
      <c r="HO799" s="18"/>
      <c r="HP799" s="18"/>
      <c r="HQ799" s="18"/>
      <c r="HR799" s="18"/>
      <c r="HS799" s="18"/>
      <c r="HT799" s="18"/>
      <c r="HU799" s="18"/>
      <c r="HV799" s="18"/>
      <c r="HW799" s="18"/>
      <c r="HX799" s="18"/>
      <c r="HY799" s="18"/>
      <c r="HZ799" s="18"/>
      <c r="IA799" s="18"/>
      <c r="IB799" s="18"/>
      <c r="IC799" s="18"/>
      <c r="ID799" s="18"/>
      <c r="IE799" s="18"/>
      <c r="IF799" s="18"/>
      <c r="IG799" s="18"/>
      <c r="IH799" s="18"/>
      <c r="II799" s="18"/>
      <c r="IJ799" s="18"/>
      <c r="IK799" s="18"/>
      <c r="IL799" s="18"/>
      <c r="IM799" s="18"/>
      <c r="IN799" s="18"/>
      <c r="IO799" s="18"/>
      <c r="IP799" s="18"/>
      <c r="IQ799" s="18"/>
      <c r="IR799" s="18"/>
      <c r="IS799" s="18"/>
      <c r="IT799" s="18"/>
      <c r="IU799" s="18"/>
      <c r="IV799" s="18"/>
      <c r="IW799" s="18"/>
      <c r="IX799" s="18"/>
      <c r="IY799" s="18"/>
      <c r="IZ799" s="18"/>
      <c r="JA799" s="18"/>
      <c r="JB799" s="18"/>
      <c r="JC799" s="18"/>
      <c r="JD799" s="18"/>
      <c r="JE799" s="18"/>
      <c r="JF799" s="18"/>
    </row>
    <row r="800" spans="36:266" x14ac:dyDescent="0.3">
      <c r="AJ800" s="24"/>
      <c r="AK800" s="24"/>
      <c r="AL800" s="20"/>
      <c r="AM800" s="23"/>
      <c r="AN800" s="24"/>
      <c r="AO800" s="24"/>
      <c r="BB800" s="25"/>
      <c r="BC800" s="21"/>
      <c r="BG800" s="18"/>
      <c r="BN800" s="22"/>
      <c r="BO800" s="22"/>
      <c r="BP800" s="22"/>
      <c r="BQ800" s="22"/>
      <c r="BR800" s="15"/>
      <c r="CF800" s="15"/>
      <c r="CL800" s="22"/>
      <c r="CM800" s="15"/>
      <c r="CR800" s="22"/>
      <c r="CT800" s="15"/>
      <c r="CW800" s="22"/>
      <c r="DA800" s="15"/>
      <c r="DH800" s="15"/>
      <c r="DJ800" s="22"/>
      <c r="DO800" s="15"/>
      <c r="DV800" s="15"/>
      <c r="EC800" s="15"/>
      <c r="EJ800" s="15"/>
      <c r="EQ800" s="15"/>
      <c r="EX800" s="15"/>
      <c r="FE800" s="15"/>
      <c r="FL800" s="15"/>
      <c r="FS800" s="15"/>
      <c r="FZ800" s="15"/>
      <c r="GG800" s="15"/>
      <c r="GN800" s="15"/>
      <c r="GP800" s="22"/>
      <c r="GQ800" s="22"/>
      <c r="GR800" s="22"/>
      <c r="GS800" s="22"/>
      <c r="GT800" s="22"/>
      <c r="GU800" s="15"/>
      <c r="GV800" s="22"/>
      <c r="GW800" s="22"/>
      <c r="GX800" s="22"/>
      <c r="GY800" s="18"/>
      <c r="GZ800" s="18"/>
      <c r="HA800" s="18"/>
      <c r="HB800" s="18"/>
      <c r="HC800" s="18"/>
      <c r="HD800" s="18"/>
      <c r="HE800" s="18"/>
      <c r="HF800" s="18"/>
      <c r="HG800" s="18"/>
      <c r="HH800" s="18"/>
      <c r="HI800" s="18"/>
      <c r="HJ800" s="18"/>
      <c r="HK800" s="18"/>
      <c r="HL800" s="18"/>
      <c r="HM800" s="18"/>
      <c r="HN800" s="18"/>
      <c r="HO800" s="18"/>
      <c r="HP800" s="18"/>
      <c r="HQ800" s="18"/>
      <c r="HR800" s="18"/>
      <c r="HS800" s="18"/>
      <c r="HT800" s="18"/>
      <c r="HU800" s="18"/>
      <c r="HV800" s="18"/>
      <c r="HW800" s="18"/>
      <c r="HX800" s="18"/>
      <c r="HY800" s="18"/>
      <c r="HZ800" s="18"/>
      <c r="IA800" s="18"/>
      <c r="IB800" s="18"/>
      <c r="IC800" s="18"/>
      <c r="ID800" s="18"/>
      <c r="IE800" s="18"/>
      <c r="IF800" s="18"/>
      <c r="IG800" s="18"/>
      <c r="IH800" s="18"/>
      <c r="II800" s="18"/>
      <c r="IJ800" s="18"/>
      <c r="IK800" s="18"/>
      <c r="IL800" s="18"/>
      <c r="IM800" s="18"/>
      <c r="IN800" s="18"/>
      <c r="IO800" s="18"/>
      <c r="IP800" s="18"/>
      <c r="IQ800" s="18"/>
      <c r="IR800" s="18"/>
      <c r="IS800" s="18"/>
      <c r="IT800" s="18"/>
      <c r="IU800" s="18"/>
      <c r="IV800" s="18"/>
      <c r="IW800" s="18"/>
      <c r="IX800" s="18"/>
      <c r="IY800" s="18"/>
      <c r="IZ800" s="18"/>
      <c r="JA800" s="18"/>
      <c r="JB800" s="18"/>
      <c r="JC800" s="18"/>
      <c r="JD800" s="18"/>
      <c r="JE800" s="18"/>
      <c r="JF800" s="18"/>
    </row>
    <row r="801" spans="36:266" x14ac:dyDescent="0.3">
      <c r="AJ801" s="24"/>
      <c r="AK801" s="24"/>
      <c r="AL801" s="20"/>
      <c r="AM801" s="23"/>
      <c r="AN801" s="24"/>
      <c r="AO801" s="24"/>
      <c r="BB801" s="25"/>
      <c r="BC801" s="21"/>
      <c r="BG801" s="18"/>
      <c r="BN801" s="22"/>
      <c r="BO801" s="22"/>
      <c r="BP801" s="22"/>
      <c r="BQ801" s="22"/>
      <c r="BR801" s="15"/>
      <c r="CF801" s="15"/>
      <c r="CL801" s="22"/>
      <c r="CM801" s="15"/>
      <c r="CR801" s="22"/>
      <c r="CT801" s="15"/>
      <c r="CW801" s="22"/>
      <c r="DA801" s="15"/>
      <c r="DH801" s="15"/>
      <c r="DJ801" s="22"/>
      <c r="DO801" s="15"/>
      <c r="DV801" s="15"/>
      <c r="EC801" s="15"/>
      <c r="EJ801" s="15"/>
      <c r="EQ801" s="15"/>
      <c r="EX801" s="15"/>
      <c r="FE801" s="15"/>
      <c r="FL801" s="15"/>
      <c r="FS801" s="15"/>
      <c r="FZ801" s="15"/>
      <c r="GG801" s="15"/>
      <c r="GN801" s="15"/>
      <c r="GP801" s="22"/>
      <c r="GQ801" s="22"/>
      <c r="GR801" s="22"/>
      <c r="GS801" s="22"/>
      <c r="GT801" s="22"/>
      <c r="GU801" s="15"/>
      <c r="GV801" s="22"/>
      <c r="GW801" s="22"/>
      <c r="GX801" s="22"/>
      <c r="GY801" s="18"/>
      <c r="GZ801" s="18"/>
      <c r="HA801" s="18"/>
      <c r="HB801" s="18"/>
      <c r="HC801" s="18"/>
      <c r="HD801" s="18"/>
      <c r="HE801" s="18"/>
      <c r="HF801" s="18"/>
      <c r="HG801" s="18"/>
      <c r="HH801" s="18"/>
      <c r="HI801" s="18"/>
      <c r="HJ801" s="18"/>
      <c r="HK801" s="18"/>
      <c r="HL801" s="18"/>
      <c r="HM801" s="18"/>
      <c r="HN801" s="18"/>
      <c r="HO801" s="18"/>
      <c r="HP801" s="18"/>
      <c r="HQ801" s="18"/>
      <c r="HR801" s="18"/>
      <c r="HS801" s="18"/>
      <c r="HT801" s="18"/>
      <c r="HU801" s="18"/>
      <c r="HV801" s="18"/>
      <c r="HW801" s="18"/>
      <c r="HX801" s="18"/>
      <c r="HY801" s="18"/>
      <c r="HZ801" s="18"/>
      <c r="IA801" s="18"/>
      <c r="IB801" s="18"/>
      <c r="IC801" s="18"/>
      <c r="ID801" s="18"/>
      <c r="IE801" s="18"/>
      <c r="IF801" s="18"/>
      <c r="IG801" s="18"/>
      <c r="IH801" s="18"/>
      <c r="II801" s="18"/>
      <c r="IJ801" s="18"/>
      <c r="IK801" s="18"/>
      <c r="IL801" s="18"/>
      <c r="IM801" s="18"/>
      <c r="IN801" s="18"/>
      <c r="IO801" s="18"/>
      <c r="IP801" s="18"/>
      <c r="IQ801" s="18"/>
      <c r="IR801" s="18"/>
      <c r="IS801" s="18"/>
      <c r="IT801" s="18"/>
      <c r="IU801" s="18"/>
      <c r="IV801" s="18"/>
      <c r="IW801" s="18"/>
      <c r="IX801" s="18"/>
      <c r="IY801" s="18"/>
      <c r="IZ801" s="18"/>
      <c r="JA801" s="18"/>
      <c r="JB801" s="18"/>
      <c r="JC801" s="18"/>
      <c r="JD801" s="18"/>
      <c r="JE801" s="18"/>
      <c r="JF801" s="18"/>
    </row>
    <row r="802" spans="36:266" x14ac:dyDescent="0.3">
      <c r="AJ802" s="24"/>
      <c r="AK802" s="24"/>
      <c r="AL802" s="20"/>
      <c r="AM802" s="23"/>
      <c r="AN802" s="24"/>
      <c r="AO802" s="24"/>
      <c r="BB802" s="25"/>
      <c r="BC802" s="21"/>
      <c r="BG802" s="18"/>
      <c r="BN802" s="22"/>
      <c r="BO802" s="22"/>
      <c r="BP802" s="22"/>
      <c r="BQ802" s="22"/>
      <c r="BR802" s="15"/>
      <c r="CF802" s="15"/>
      <c r="CL802" s="22"/>
      <c r="CM802" s="15"/>
      <c r="CR802" s="22"/>
      <c r="CT802" s="15"/>
      <c r="CW802" s="22"/>
      <c r="DA802" s="15"/>
      <c r="DH802" s="15"/>
      <c r="DJ802" s="22"/>
      <c r="DO802" s="15"/>
      <c r="DV802" s="15"/>
      <c r="EC802" s="15"/>
      <c r="EJ802" s="15"/>
      <c r="EQ802" s="15"/>
      <c r="EX802" s="15"/>
      <c r="FE802" s="15"/>
      <c r="FL802" s="15"/>
      <c r="FS802" s="15"/>
      <c r="FZ802" s="15"/>
      <c r="GG802" s="15"/>
      <c r="GN802" s="15"/>
      <c r="GP802" s="22"/>
      <c r="GQ802" s="22"/>
      <c r="GR802" s="22"/>
      <c r="GS802" s="22"/>
      <c r="GT802" s="22"/>
      <c r="GU802" s="15"/>
      <c r="GV802" s="22"/>
      <c r="GW802" s="22"/>
      <c r="GX802" s="22"/>
      <c r="GY802" s="18"/>
      <c r="GZ802" s="18"/>
      <c r="HA802" s="18"/>
      <c r="HB802" s="18"/>
      <c r="HC802" s="18"/>
      <c r="HD802" s="18"/>
      <c r="HE802" s="18"/>
      <c r="HF802" s="18"/>
      <c r="HG802" s="18"/>
      <c r="HH802" s="18"/>
      <c r="HI802" s="18"/>
      <c r="HJ802" s="18"/>
      <c r="HK802" s="18"/>
      <c r="HL802" s="18"/>
      <c r="HM802" s="18"/>
      <c r="HN802" s="18"/>
      <c r="HO802" s="18"/>
      <c r="HP802" s="18"/>
      <c r="HQ802" s="18"/>
      <c r="HR802" s="18"/>
      <c r="HS802" s="18"/>
      <c r="HT802" s="18"/>
      <c r="HU802" s="18"/>
      <c r="HV802" s="18"/>
      <c r="HW802" s="18"/>
      <c r="HX802" s="18"/>
      <c r="HY802" s="18"/>
      <c r="HZ802" s="18"/>
      <c r="IA802" s="18"/>
      <c r="IB802" s="18"/>
      <c r="IC802" s="18"/>
      <c r="ID802" s="18"/>
      <c r="IE802" s="18"/>
      <c r="IF802" s="18"/>
      <c r="IG802" s="18"/>
      <c r="IH802" s="18"/>
      <c r="II802" s="18"/>
      <c r="IJ802" s="18"/>
      <c r="IK802" s="18"/>
      <c r="IL802" s="18"/>
      <c r="IM802" s="18"/>
      <c r="IN802" s="18"/>
      <c r="IO802" s="18"/>
      <c r="IP802" s="18"/>
      <c r="IQ802" s="18"/>
      <c r="IR802" s="18"/>
      <c r="IS802" s="18"/>
      <c r="IT802" s="18"/>
      <c r="IU802" s="18"/>
      <c r="IV802" s="18"/>
      <c r="IW802" s="18"/>
      <c r="IX802" s="18"/>
      <c r="IY802" s="18"/>
      <c r="IZ802" s="18"/>
      <c r="JA802" s="18"/>
      <c r="JB802" s="18"/>
      <c r="JC802" s="18"/>
      <c r="JD802" s="18"/>
      <c r="JE802" s="18"/>
      <c r="JF802" s="18"/>
    </row>
    <row r="803" spans="36:266" x14ac:dyDescent="0.3">
      <c r="AJ803" s="24"/>
      <c r="AK803" s="24"/>
      <c r="AL803" s="20"/>
      <c r="AM803" s="23"/>
      <c r="AN803" s="24"/>
      <c r="AO803" s="24"/>
      <c r="BB803" s="25"/>
      <c r="BC803" s="21"/>
      <c r="BG803" s="18"/>
      <c r="BN803" s="22"/>
      <c r="BO803" s="22"/>
      <c r="BP803" s="22"/>
      <c r="BQ803" s="22"/>
      <c r="BR803" s="15"/>
      <c r="CF803" s="15"/>
      <c r="CL803" s="22"/>
      <c r="CM803" s="15"/>
      <c r="CR803" s="22"/>
      <c r="CT803" s="15"/>
      <c r="CW803" s="22"/>
      <c r="DA803" s="15"/>
      <c r="DH803" s="15"/>
      <c r="DJ803" s="22"/>
      <c r="DO803" s="15"/>
      <c r="DV803" s="15"/>
      <c r="EC803" s="15"/>
      <c r="EJ803" s="15"/>
      <c r="EQ803" s="15"/>
      <c r="EX803" s="15"/>
      <c r="FE803" s="15"/>
      <c r="FL803" s="15"/>
      <c r="FS803" s="15"/>
      <c r="FZ803" s="15"/>
      <c r="GG803" s="15"/>
      <c r="GN803" s="15"/>
      <c r="GP803" s="22"/>
      <c r="GQ803" s="22"/>
      <c r="GR803" s="22"/>
      <c r="GS803" s="22"/>
      <c r="GT803" s="22"/>
      <c r="GU803" s="15"/>
      <c r="GV803" s="22"/>
      <c r="GW803" s="22"/>
      <c r="GX803" s="22"/>
      <c r="GY803" s="18"/>
      <c r="GZ803" s="18"/>
      <c r="HA803" s="18"/>
      <c r="HB803" s="18"/>
      <c r="HC803" s="18"/>
      <c r="HD803" s="18"/>
      <c r="HE803" s="18"/>
      <c r="HF803" s="18"/>
      <c r="HG803" s="18"/>
      <c r="HH803" s="18"/>
      <c r="HI803" s="18"/>
      <c r="HJ803" s="18"/>
      <c r="HK803" s="18"/>
      <c r="HL803" s="18"/>
      <c r="HM803" s="18"/>
      <c r="HN803" s="18"/>
      <c r="HO803" s="18"/>
      <c r="HP803" s="18"/>
      <c r="HQ803" s="18"/>
      <c r="HR803" s="18"/>
      <c r="HS803" s="18"/>
      <c r="HT803" s="18"/>
      <c r="HU803" s="18"/>
      <c r="HV803" s="18"/>
      <c r="HW803" s="18"/>
      <c r="HX803" s="18"/>
      <c r="HY803" s="18"/>
      <c r="HZ803" s="18"/>
      <c r="IA803" s="18"/>
      <c r="IB803" s="18"/>
      <c r="IC803" s="18"/>
      <c r="ID803" s="18"/>
      <c r="IE803" s="18"/>
      <c r="IF803" s="18"/>
      <c r="IG803" s="18"/>
      <c r="IH803" s="18"/>
      <c r="II803" s="18"/>
      <c r="IJ803" s="18"/>
      <c r="IK803" s="18"/>
      <c r="IL803" s="18"/>
      <c r="IM803" s="18"/>
      <c r="IN803" s="18"/>
      <c r="IO803" s="18"/>
      <c r="IP803" s="18"/>
      <c r="IQ803" s="18"/>
      <c r="IR803" s="18"/>
      <c r="IS803" s="18"/>
      <c r="IT803" s="18"/>
      <c r="IU803" s="18"/>
      <c r="IV803" s="18"/>
      <c r="IW803" s="18"/>
      <c r="IX803" s="18"/>
      <c r="IY803" s="18"/>
      <c r="IZ803" s="18"/>
      <c r="JA803" s="18"/>
      <c r="JB803" s="18"/>
      <c r="JC803" s="18"/>
      <c r="JD803" s="18"/>
      <c r="JE803" s="18"/>
      <c r="JF803" s="18"/>
    </row>
    <row r="804" spans="36:266" x14ac:dyDescent="0.3">
      <c r="AJ804" s="24"/>
      <c r="AK804" s="24"/>
      <c r="AL804" s="20"/>
      <c r="AM804" s="23"/>
      <c r="AN804" s="24"/>
      <c r="AO804" s="24"/>
      <c r="BB804" s="25"/>
      <c r="BC804" s="21"/>
      <c r="BG804" s="18"/>
      <c r="BN804" s="22"/>
      <c r="BO804" s="22"/>
      <c r="BP804" s="22"/>
      <c r="BQ804" s="22"/>
      <c r="BR804" s="15"/>
      <c r="CF804" s="15"/>
      <c r="CL804" s="22"/>
      <c r="CM804" s="15"/>
      <c r="CR804" s="22"/>
      <c r="CT804" s="15"/>
      <c r="CW804" s="22"/>
      <c r="DA804" s="15"/>
      <c r="DH804" s="15"/>
      <c r="DJ804" s="22"/>
      <c r="DO804" s="15"/>
      <c r="DV804" s="15"/>
      <c r="EC804" s="15"/>
      <c r="EJ804" s="15"/>
      <c r="EQ804" s="15"/>
      <c r="EX804" s="15"/>
      <c r="FE804" s="15"/>
      <c r="FL804" s="15"/>
      <c r="FS804" s="15"/>
      <c r="FZ804" s="15"/>
      <c r="GG804" s="15"/>
      <c r="GN804" s="15"/>
      <c r="GP804" s="22"/>
      <c r="GQ804" s="22"/>
      <c r="GR804" s="22"/>
      <c r="GS804" s="22"/>
      <c r="GT804" s="22"/>
      <c r="GU804" s="15"/>
      <c r="GV804" s="22"/>
      <c r="GW804" s="22"/>
      <c r="GX804" s="22"/>
      <c r="GY804" s="18"/>
      <c r="GZ804" s="18"/>
      <c r="HA804" s="18"/>
      <c r="HB804" s="18"/>
      <c r="HC804" s="18"/>
      <c r="HD804" s="18"/>
      <c r="HE804" s="18"/>
      <c r="HF804" s="18"/>
      <c r="HG804" s="18"/>
      <c r="HH804" s="18"/>
      <c r="HI804" s="18"/>
      <c r="HJ804" s="18"/>
      <c r="HK804" s="18"/>
      <c r="HL804" s="18"/>
      <c r="HM804" s="18"/>
      <c r="HN804" s="18"/>
      <c r="HO804" s="18"/>
      <c r="HP804" s="18"/>
      <c r="HQ804" s="18"/>
      <c r="HR804" s="18"/>
      <c r="HS804" s="18"/>
      <c r="HT804" s="18"/>
      <c r="HU804" s="18"/>
      <c r="HV804" s="18"/>
      <c r="HW804" s="18"/>
      <c r="HX804" s="18"/>
      <c r="HY804" s="18"/>
      <c r="HZ804" s="18"/>
      <c r="IA804" s="18"/>
      <c r="IB804" s="18"/>
      <c r="IC804" s="18"/>
      <c r="ID804" s="18"/>
      <c r="IE804" s="18"/>
      <c r="IF804" s="18"/>
      <c r="IG804" s="18"/>
      <c r="IH804" s="18"/>
      <c r="II804" s="18"/>
      <c r="IJ804" s="18"/>
      <c r="IK804" s="18"/>
      <c r="IL804" s="18"/>
      <c r="IM804" s="18"/>
      <c r="IN804" s="18"/>
      <c r="IO804" s="18"/>
      <c r="IP804" s="18"/>
      <c r="IQ804" s="18"/>
      <c r="IR804" s="18"/>
      <c r="IS804" s="18"/>
      <c r="IT804" s="18"/>
      <c r="IU804" s="18"/>
      <c r="IV804" s="18"/>
      <c r="IW804" s="18"/>
      <c r="IX804" s="18"/>
      <c r="IY804" s="18"/>
      <c r="IZ804" s="18"/>
      <c r="JA804" s="18"/>
      <c r="JB804" s="18"/>
      <c r="JC804" s="18"/>
      <c r="JD804" s="18"/>
      <c r="JE804" s="18"/>
      <c r="JF804" s="18"/>
    </row>
    <row r="805" spans="36:266" x14ac:dyDescent="0.3">
      <c r="AJ805" s="24"/>
      <c r="AK805" s="24"/>
      <c r="AL805" s="20"/>
      <c r="AM805" s="23"/>
      <c r="AN805" s="24"/>
      <c r="AO805" s="24"/>
      <c r="BB805" s="25"/>
      <c r="BC805" s="21"/>
      <c r="BG805" s="18"/>
      <c r="BN805" s="22"/>
      <c r="BO805" s="22"/>
      <c r="BP805" s="22"/>
      <c r="BQ805" s="22"/>
      <c r="BR805" s="15"/>
      <c r="CF805" s="15"/>
      <c r="CL805" s="22"/>
      <c r="CM805" s="15"/>
      <c r="CR805" s="22"/>
      <c r="CT805" s="15"/>
      <c r="CW805" s="22"/>
      <c r="DA805" s="15"/>
      <c r="DH805" s="15"/>
      <c r="DJ805" s="22"/>
      <c r="DO805" s="15"/>
      <c r="DV805" s="15"/>
      <c r="EC805" s="15"/>
      <c r="EJ805" s="15"/>
      <c r="EQ805" s="15"/>
      <c r="EX805" s="15"/>
      <c r="FE805" s="15"/>
      <c r="FL805" s="15"/>
      <c r="FS805" s="15"/>
      <c r="FZ805" s="15"/>
      <c r="GG805" s="15"/>
      <c r="GN805" s="15"/>
      <c r="GP805" s="22"/>
      <c r="GQ805" s="22"/>
      <c r="GR805" s="22"/>
      <c r="GS805" s="22"/>
      <c r="GT805" s="22"/>
      <c r="GU805" s="15"/>
      <c r="GV805" s="22"/>
      <c r="GW805" s="22"/>
      <c r="GX805" s="22"/>
      <c r="GY805" s="18"/>
      <c r="GZ805" s="18"/>
      <c r="HA805" s="18"/>
      <c r="HB805" s="18"/>
      <c r="HC805" s="18"/>
      <c r="HD805" s="18"/>
      <c r="HE805" s="18"/>
      <c r="HF805" s="18"/>
      <c r="HG805" s="18"/>
      <c r="HH805" s="18"/>
      <c r="HI805" s="18"/>
      <c r="HJ805" s="18"/>
      <c r="HK805" s="18"/>
      <c r="HL805" s="18"/>
      <c r="HM805" s="18"/>
      <c r="HN805" s="18"/>
      <c r="HO805" s="18"/>
      <c r="HP805" s="18"/>
      <c r="HQ805" s="18"/>
      <c r="HR805" s="18"/>
      <c r="HS805" s="18"/>
      <c r="HT805" s="18"/>
      <c r="HU805" s="18"/>
      <c r="HV805" s="18"/>
      <c r="HW805" s="18"/>
      <c r="HX805" s="18"/>
      <c r="HY805" s="18"/>
      <c r="HZ805" s="18"/>
      <c r="IA805" s="18"/>
      <c r="IB805" s="18"/>
      <c r="IC805" s="18"/>
      <c r="ID805" s="18"/>
      <c r="IE805" s="18"/>
      <c r="IF805" s="18"/>
      <c r="IG805" s="18"/>
      <c r="IH805" s="18"/>
      <c r="II805" s="18"/>
      <c r="IJ805" s="18"/>
      <c r="IK805" s="18"/>
      <c r="IL805" s="18"/>
      <c r="IM805" s="18"/>
      <c r="IN805" s="18"/>
      <c r="IO805" s="18"/>
      <c r="IP805" s="18"/>
      <c r="IQ805" s="18"/>
      <c r="IR805" s="18"/>
      <c r="IS805" s="18"/>
      <c r="IT805" s="18"/>
      <c r="IU805" s="18"/>
      <c r="IV805" s="18"/>
      <c r="IW805" s="18"/>
      <c r="IX805" s="18"/>
      <c r="IY805" s="18"/>
      <c r="IZ805" s="18"/>
      <c r="JA805" s="18"/>
      <c r="JB805" s="18"/>
      <c r="JC805" s="18"/>
      <c r="JD805" s="18"/>
      <c r="JE805" s="18"/>
      <c r="JF805" s="18"/>
    </row>
    <row r="806" spans="36:266" x14ac:dyDescent="0.3">
      <c r="AJ806" s="24"/>
      <c r="AK806" s="24"/>
      <c r="AL806" s="20"/>
      <c r="AM806" s="23"/>
      <c r="AN806" s="24"/>
      <c r="AO806" s="24"/>
      <c r="BB806" s="25"/>
      <c r="BC806" s="21"/>
      <c r="BG806" s="18"/>
      <c r="BN806" s="22"/>
      <c r="BO806" s="22"/>
      <c r="BP806" s="22"/>
      <c r="BQ806" s="22"/>
      <c r="BR806" s="15"/>
      <c r="CF806" s="15"/>
      <c r="CL806" s="22"/>
      <c r="CM806" s="15"/>
      <c r="CR806" s="22"/>
      <c r="CT806" s="15"/>
      <c r="CW806" s="22"/>
      <c r="DA806" s="15"/>
      <c r="DH806" s="15"/>
      <c r="DJ806" s="22"/>
      <c r="DO806" s="15"/>
      <c r="DV806" s="15"/>
      <c r="EC806" s="15"/>
      <c r="EJ806" s="15"/>
      <c r="EQ806" s="15"/>
      <c r="EX806" s="15"/>
      <c r="FE806" s="15"/>
      <c r="FL806" s="15"/>
      <c r="FS806" s="15"/>
      <c r="FZ806" s="15"/>
      <c r="GG806" s="15"/>
      <c r="GN806" s="15"/>
      <c r="GP806" s="22"/>
      <c r="GQ806" s="22"/>
      <c r="GR806" s="22"/>
      <c r="GS806" s="22"/>
      <c r="GT806" s="22"/>
      <c r="GU806" s="15"/>
      <c r="GV806" s="22"/>
      <c r="GW806" s="22"/>
      <c r="GX806" s="22"/>
      <c r="GY806" s="18"/>
      <c r="GZ806" s="18"/>
      <c r="HA806" s="18"/>
      <c r="HB806" s="18"/>
      <c r="HC806" s="18"/>
      <c r="HD806" s="18"/>
      <c r="HE806" s="18"/>
      <c r="HF806" s="18"/>
      <c r="HG806" s="18"/>
      <c r="HH806" s="18"/>
      <c r="HI806" s="18"/>
      <c r="HJ806" s="18"/>
      <c r="HK806" s="18"/>
      <c r="HL806" s="18"/>
      <c r="HM806" s="18"/>
      <c r="HN806" s="18"/>
      <c r="HO806" s="18"/>
      <c r="HP806" s="18"/>
      <c r="HQ806" s="18"/>
      <c r="HR806" s="18"/>
      <c r="HS806" s="18"/>
      <c r="HT806" s="18"/>
      <c r="HU806" s="18"/>
      <c r="HV806" s="18"/>
      <c r="HW806" s="18"/>
      <c r="HX806" s="18"/>
      <c r="HY806" s="18"/>
      <c r="HZ806" s="18"/>
      <c r="IA806" s="18"/>
      <c r="IB806" s="18"/>
      <c r="IC806" s="18"/>
      <c r="ID806" s="18"/>
      <c r="IE806" s="18"/>
      <c r="IF806" s="18"/>
      <c r="IG806" s="18"/>
      <c r="IH806" s="18"/>
      <c r="II806" s="18"/>
      <c r="IJ806" s="18"/>
      <c r="IK806" s="18"/>
      <c r="IL806" s="18"/>
      <c r="IM806" s="18"/>
      <c r="IN806" s="18"/>
      <c r="IO806" s="18"/>
      <c r="IP806" s="18"/>
      <c r="IQ806" s="18"/>
      <c r="IR806" s="18"/>
      <c r="IS806" s="18"/>
      <c r="IT806" s="18"/>
      <c r="IU806" s="18"/>
      <c r="IV806" s="18"/>
      <c r="IW806" s="18"/>
      <c r="IX806" s="18"/>
      <c r="IY806" s="18"/>
      <c r="IZ806" s="18"/>
      <c r="JA806" s="18"/>
      <c r="JB806" s="18"/>
      <c r="JC806" s="18"/>
      <c r="JD806" s="18"/>
      <c r="JE806" s="18"/>
      <c r="JF806" s="18"/>
    </row>
    <row r="807" spans="36:266" x14ac:dyDescent="0.3">
      <c r="AJ807" s="24"/>
      <c r="AK807" s="24"/>
      <c r="AL807" s="20"/>
      <c r="AM807" s="23"/>
      <c r="AN807" s="24"/>
      <c r="AO807" s="24"/>
      <c r="BB807" s="25"/>
      <c r="BC807" s="21"/>
      <c r="BG807" s="18"/>
      <c r="BN807" s="22"/>
      <c r="BO807" s="22"/>
      <c r="BP807" s="22"/>
      <c r="BQ807" s="22"/>
      <c r="BR807" s="15"/>
      <c r="CF807" s="15"/>
      <c r="CL807" s="22"/>
      <c r="CM807" s="15"/>
      <c r="CR807" s="22"/>
      <c r="CT807" s="15"/>
      <c r="CW807" s="22"/>
      <c r="DA807" s="15"/>
      <c r="DH807" s="15"/>
      <c r="DJ807" s="22"/>
      <c r="DO807" s="15"/>
      <c r="DV807" s="15"/>
      <c r="EC807" s="15"/>
      <c r="EJ807" s="15"/>
      <c r="EQ807" s="15"/>
      <c r="EX807" s="15"/>
      <c r="FE807" s="15"/>
      <c r="FL807" s="15"/>
      <c r="FS807" s="15"/>
      <c r="FZ807" s="15"/>
      <c r="GG807" s="15"/>
      <c r="GN807" s="15"/>
      <c r="GP807" s="22"/>
      <c r="GQ807" s="22"/>
      <c r="GR807" s="22"/>
      <c r="GS807" s="22"/>
      <c r="GT807" s="22"/>
      <c r="GU807" s="15"/>
      <c r="GV807" s="22"/>
      <c r="GW807" s="22"/>
      <c r="GX807" s="22"/>
      <c r="GY807" s="18"/>
      <c r="GZ807" s="18"/>
      <c r="HA807" s="18"/>
      <c r="HB807" s="18"/>
      <c r="HC807" s="18"/>
      <c r="HD807" s="18"/>
      <c r="HE807" s="18"/>
      <c r="HF807" s="18"/>
      <c r="HG807" s="18"/>
      <c r="HH807" s="18"/>
      <c r="HI807" s="18"/>
      <c r="HJ807" s="18"/>
      <c r="HK807" s="18"/>
      <c r="HL807" s="18"/>
      <c r="HM807" s="18"/>
      <c r="HN807" s="18"/>
      <c r="HO807" s="18"/>
      <c r="HP807" s="18"/>
      <c r="HQ807" s="18"/>
      <c r="HR807" s="18"/>
      <c r="HS807" s="18"/>
      <c r="HT807" s="18"/>
      <c r="HU807" s="18"/>
      <c r="HV807" s="18"/>
      <c r="HW807" s="18"/>
      <c r="HX807" s="18"/>
      <c r="HY807" s="18"/>
      <c r="HZ807" s="18"/>
      <c r="IA807" s="18"/>
      <c r="IB807" s="18"/>
      <c r="IC807" s="18"/>
      <c r="ID807" s="18"/>
      <c r="IE807" s="18"/>
      <c r="IF807" s="18"/>
      <c r="IG807" s="18"/>
      <c r="IH807" s="18"/>
      <c r="II807" s="18"/>
      <c r="IJ807" s="18"/>
      <c r="IK807" s="18"/>
      <c r="IL807" s="18"/>
      <c r="IM807" s="18"/>
      <c r="IN807" s="18"/>
      <c r="IO807" s="18"/>
      <c r="IP807" s="18"/>
      <c r="IQ807" s="18"/>
      <c r="IR807" s="18"/>
      <c r="IS807" s="18"/>
      <c r="IT807" s="18"/>
      <c r="IU807" s="18"/>
      <c r="IV807" s="18"/>
      <c r="IW807" s="18"/>
      <c r="IX807" s="18"/>
      <c r="IY807" s="18"/>
      <c r="IZ807" s="18"/>
      <c r="JA807" s="18"/>
      <c r="JB807" s="18"/>
      <c r="JC807" s="18"/>
      <c r="JD807" s="18"/>
      <c r="JE807" s="18"/>
      <c r="JF807" s="18"/>
    </row>
    <row r="808" spans="36:266" x14ac:dyDescent="0.3">
      <c r="AJ808" s="24"/>
      <c r="AK808" s="24"/>
      <c r="AL808" s="20"/>
      <c r="AM808" s="23"/>
      <c r="AN808" s="24"/>
      <c r="AO808" s="24"/>
      <c r="BB808" s="25"/>
      <c r="BC808" s="21"/>
      <c r="BG808" s="18"/>
      <c r="BN808" s="22"/>
      <c r="BO808" s="22"/>
      <c r="BP808" s="22"/>
      <c r="BQ808" s="22"/>
      <c r="BR808" s="15"/>
      <c r="CF808" s="15"/>
      <c r="CL808" s="22"/>
      <c r="CM808" s="15"/>
      <c r="CR808" s="22"/>
      <c r="CT808" s="15"/>
      <c r="CW808" s="22"/>
      <c r="DA808" s="15"/>
      <c r="DH808" s="15"/>
      <c r="DJ808" s="22"/>
      <c r="DO808" s="15"/>
      <c r="DV808" s="15"/>
      <c r="EC808" s="15"/>
      <c r="EJ808" s="15"/>
      <c r="EQ808" s="15"/>
      <c r="EX808" s="15"/>
      <c r="FE808" s="15"/>
      <c r="FL808" s="15"/>
      <c r="FS808" s="15"/>
      <c r="FZ808" s="15"/>
      <c r="GG808" s="15"/>
      <c r="GN808" s="15"/>
      <c r="GP808" s="22"/>
      <c r="GQ808" s="22"/>
      <c r="GR808" s="22"/>
      <c r="GS808" s="22"/>
      <c r="GT808" s="22"/>
      <c r="GU808" s="15"/>
      <c r="GV808" s="22"/>
      <c r="GW808" s="22"/>
      <c r="GX808" s="22"/>
      <c r="GY808" s="18"/>
      <c r="GZ808" s="18"/>
      <c r="HA808" s="18"/>
      <c r="HB808" s="18"/>
      <c r="HC808" s="18"/>
      <c r="HD808" s="18"/>
      <c r="HE808" s="18"/>
      <c r="HF808" s="18"/>
      <c r="HG808" s="18"/>
      <c r="HH808" s="18"/>
      <c r="HI808" s="18"/>
      <c r="HJ808" s="18"/>
      <c r="HK808" s="18"/>
      <c r="HL808" s="18"/>
      <c r="HM808" s="18"/>
      <c r="HN808" s="18"/>
      <c r="HO808" s="18"/>
      <c r="HP808" s="18"/>
      <c r="HQ808" s="18"/>
      <c r="HR808" s="18"/>
      <c r="HS808" s="18"/>
      <c r="HT808" s="18"/>
      <c r="HU808" s="18"/>
      <c r="HV808" s="18"/>
      <c r="HW808" s="18"/>
      <c r="HX808" s="18"/>
      <c r="HY808" s="18"/>
      <c r="HZ808" s="18"/>
      <c r="IA808" s="18"/>
      <c r="IB808" s="18"/>
      <c r="IC808" s="18"/>
      <c r="ID808" s="18"/>
      <c r="IE808" s="18"/>
      <c r="IF808" s="18"/>
      <c r="IG808" s="18"/>
      <c r="IH808" s="18"/>
      <c r="II808" s="18"/>
      <c r="IJ808" s="18"/>
      <c r="IK808" s="18"/>
      <c r="IL808" s="18"/>
      <c r="IM808" s="18"/>
      <c r="IN808" s="18"/>
      <c r="IO808" s="18"/>
      <c r="IP808" s="18"/>
      <c r="IQ808" s="18"/>
      <c r="IR808" s="18"/>
      <c r="IS808" s="18"/>
      <c r="IT808" s="18"/>
      <c r="IU808" s="18"/>
      <c r="IV808" s="18"/>
      <c r="IW808" s="18"/>
      <c r="IX808" s="18"/>
      <c r="IY808" s="18"/>
      <c r="IZ808" s="18"/>
      <c r="JA808" s="18"/>
      <c r="JB808" s="18"/>
      <c r="JC808" s="18"/>
      <c r="JD808" s="18"/>
      <c r="JE808" s="18"/>
      <c r="JF808" s="18"/>
    </row>
    <row r="809" spans="36:266" x14ac:dyDescent="0.3">
      <c r="AJ809" s="24"/>
      <c r="AK809" s="24"/>
      <c r="AL809" s="20"/>
      <c r="AM809" s="23"/>
      <c r="AN809" s="24"/>
      <c r="AO809" s="24"/>
      <c r="BB809" s="25"/>
      <c r="BC809" s="21"/>
      <c r="BG809" s="18"/>
      <c r="BN809" s="22"/>
      <c r="BO809" s="22"/>
      <c r="BP809" s="22"/>
      <c r="BQ809" s="22"/>
      <c r="BR809" s="15"/>
      <c r="CF809" s="15"/>
      <c r="CL809" s="22"/>
      <c r="CM809" s="15"/>
      <c r="CR809" s="22"/>
      <c r="CT809" s="15"/>
      <c r="CW809" s="22"/>
      <c r="DA809" s="15"/>
      <c r="DH809" s="15"/>
      <c r="DJ809" s="22"/>
      <c r="DO809" s="15"/>
      <c r="DV809" s="15"/>
      <c r="EC809" s="15"/>
      <c r="EJ809" s="15"/>
      <c r="EQ809" s="15"/>
      <c r="EX809" s="15"/>
      <c r="FE809" s="15"/>
      <c r="FL809" s="15"/>
      <c r="FS809" s="15"/>
      <c r="FZ809" s="15"/>
      <c r="GG809" s="15"/>
      <c r="GN809" s="15"/>
      <c r="GP809" s="22"/>
      <c r="GQ809" s="22"/>
      <c r="GR809" s="22"/>
      <c r="GS809" s="22"/>
      <c r="GT809" s="22"/>
      <c r="GU809" s="15"/>
      <c r="GV809" s="22"/>
      <c r="GW809" s="22"/>
      <c r="GX809" s="22"/>
      <c r="GY809" s="18"/>
      <c r="GZ809" s="18"/>
      <c r="HA809" s="18"/>
      <c r="HB809" s="18"/>
      <c r="HC809" s="18"/>
      <c r="HD809" s="18"/>
      <c r="HE809" s="18"/>
      <c r="HF809" s="18"/>
      <c r="HG809" s="18"/>
      <c r="HH809" s="18"/>
      <c r="HI809" s="18"/>
      <c r="HJ809" s="18"/>
      <c r="HK809" s="18"/>
      <c r="HL809" s="18"/>
      <c r="HM809" s="18"/>
      <c r="HN809" s="18"/>
      <c r="HO809" s="18"/>
      <c r="HP809" s="18"/>
      <c r="HQ809" s="18"/>
      <c r="HR809" s="18"/>
      <c r="HS809" s="18"/>
      <c r="HT809" s="18"/>
      <c r="HU809" s="18"/>
      <c r="HV809" s="18"/>
      <c r="HW809" s="18"/>
      <c r="HX809" s="18"/>
      <c r="HY809" s="18"/>
      <c r="HZ809" s="18"/>
      <c r="IA809" s="18"/>
      <c r="IB809" s="18"/>
      <c r="IC809" s="18"/>
      <c r="ID809" s="18"/>
      <c r="IE809" s="18"/>
      <c r="IF809" s="18"/>
      <c r="IG809" s="18"/>
      <c r="IH809" s="18"/>
      <c r="II809" s="18"/>
      <c r="IJ809" s="18"/>
      <c r="IK809" s="18"/>
      <c r="IL809" s="18"/>
      <c r="IM809" s="18"/>
      <c r="IN809" s="18"/>
      <c r="IO809" s="18"/>
      <c r="IP809" s="18"/>
      <c r="IQ809" s="18"/>
      <c r="IR809" s="18"/>
      <c r="IS809" s="18"/>
      <c r="IT809" s="18"/>
      <c r="IU809" s="18"/>
      <c r="IV809" s="18"/>
      <c r="IW809" s="18"/>
      <c r="IX809" s="18"/>
      <c r="IY809" s="18"/>
      <c r="IZ809" s="18"/>
      <c r="JA809" s="18"/>
      <c r="JB809" s="18"/>
      <c r="JC809" s="18"/>
      <c r="JD809" s="18"/>
      <c r="JE809" s="18"/>
      <c r="JF809" s="18"/>
    </row>
    <row r="810" spans="36:266" x14ac:dyDescent="0.3">
      <c r="AJ810" s="24"/>
      <c r="AK810" s="24"/>
      <c r="AL810" s="20"/>
      <c r="AM810" s="23"/>
      <c r="AN810" s="24"/>
      <c r="AO810" s="24"/>
      <c r="BB810" s="25"/>
      <c r="BC810" s="21"/>
      <c r="BG810" s="18"/>
      <c r="BN810" s="22"/>
      <c r="BO810" s="22"/>
      <c r="BP810" s="22"/>
      <c r="BQ810" s="22"/>
      <c r="BR810" s="15"/>
      <c r="CF810" s="15"/>
      <c r="CL810" s="22"/>
      <c r="CM810" s="15"/>
      <c r="CR810" s="22"/>
      <c r="CT810" s="15"/>
      <c r="CW810" s="22"/>
      <c r="DA810" s="15"/>
      <c r="DH810" s="15"/>
      <c r="DJ810" s="22"/>
      <c r="DO810" s="15"/>
      <c r="DV810" s="15"/>
      <c r="EC810" s="15"/>
      <c r="EJ810" s="15"/>
      <c r="EQ810" s="15"/>
      <c r="EX810" s="15"/>
      <c r="FE810" s="15"/>
      <c r="FL810" s="15"/>
      <c r="FS810" s="15"/>
      <c r="FZ810" s="15"/>
      <c r="GG810" s="15"/>
      <c r="GN810" s="15"/>
      <c r="GP810" s="22"/>
      <c r="GQ810" s="22"/>
      <c r="GR810" s="22"/>
      <c r="GS810" s="22"/>
      <c r="GT810" s="22"/>
      <c r="GU810" s="15"/>
      <c r="GV810" s="22"/>
      <c r="GW810" s="22"/>
      <c r="GX810" s="22"/>
      <c r="GY810" s="18"/>
      <c r="GZ810" s="18"/>
      <c r="HA810" s="18"/>
      <c r="HB810" s="18"/>
      <c r="HC810" s="18"/>
      <c r="HD810" s="18"/>
      <c r="HE810" s="18"/>
      <c r="HF810" s="18"/>
      <c r="HG810" s="18"/>
      <c r="HH810" s="18"/>
      <c r="HI810" s="18"/>
      <c r="HJ810" s="18"/>
      <c r="HK810" s="18"/>
      <c r="HL810" s="18"/>
      <c r="HM810" s="18"/>
      <c r="HN810" s="18"/>
      <c r="HO810" s="18"/>
      <c r="HP810" s="18"/>
      <c r="HQ810" s="18"/>
      <c r="HR810" s="18"/>
      <c r="HS810" s="18"/>
      <c r="HT810" s="18"/>
      <c r="HU810" s="18"/>
      <c r="HV810" s="18"/>
      <c r="HW810" s="18"/>
      <c r="HX810" s="18"/>
      <c r="HY810" s="18"/>
      <c r="HZ810" s="18"/>
      <c r="IA810" s="18"/>
      <c r="IB810" s="18"/>
      <c r="IC810" s="18"/>
      <c r="ID810" s="18"/>
      <c r="IE810" s="18"/>
      <c r="IF810" s="18"/>
      <c r="IG810" s="18"/>
      <c r="IH810" s="18"/>
      <c r="II810" s="18"/>
      <c r="IJ810" s="18"/>
      <c r="IK810" s="18"/>
      <c r="IL810" s="18"/>
      <c r="IM810" s="18"/>
      <c r="IN810" s="18"/>
      <c r="IO810" s="18"/>
      <c r="IP810" s="18"/>
      <c r="IQ810" s="18"/>
      <c r="IR810" s="18"/>
      <c r="IS810" s="18"/>
      <c r="IT810" s="18"/>
      <c r="IU810" s="18"/>
      <c r="IV810" s="18"/>
      <c r="IW810" s="18"/>
      <c r="IX810" s="18"/>
      <c r="IY810" s="18"/>
      <c r="IZ810" s="18"/>
      <c r="JA810" s="18"/>
      <c r="JB810" s="18"/>
      <c r="JC810" s="18"/>
      <c r="JD810" s="18"/>
      <c r="JE810" s="18"/>
      <c r="JF810" s="18"/>
    </row>
    <row r="811" spans="36:266" x14ac:dyDescent="0.3">
      <c r="AJ811" s="24"/>
      <c r="AK811" s="24"/>
      <c r="AL811" s="20"/>
      <c r="AM811" s="23"/>
      <c r="AN811" s="24"/>
      <c r="AO811" s="24"/>
      <c r="BB811" s="25"/>
      <c r="BC811" s="21"/>
      <c r="BG811" s="18"/>
      <c r="BN811" s="22"/>
      <c r="BO811" s="22"/>
      <c r="BP811" s="22"/>
      <c r="BQ811" s="22"/>
      <c r="BR811" s="15"/>
      <c r="CF811" s="15"/>
      <c r="CL811" s="22"/>
      <c r="CM811" s="15"/>
      <c r="CR811" s="22"/>
      <c r="CT811" s="15"/>
      <c r="CW811" s="22"/>
      <c r="DA811" s="15"/>
      <c r="DH811" s="15"/>
      <c r="DJ811" s="22"/>
      <c r="DO811" s="15"/>
      <c r="DV811" s="15"/>
      <c r="EC811" s="15"/>
      <c r="EJ811" s="15"/>
      <c r="EQ811" s="15"/>
      <c r="EX811" s="15"/>
      <c r="FE811" s="15"/>
      <c r="FL811" s="15"/>
      <c r="FS811" s="15"/>
      <c r="FZ811" s="15"/>
      <c r="GG811" s="15"/>
      <c r="GN811" s="15"/>
      <c r="GP811" s="22"/>
      <c r="GQ811" s="22"/>
      <c r="GR811" s="22"/>
      <c r="GS811" s="22"/>
      <c r="GT811" s="22"/>
      <c r="GU811" s="15"/>
      <c r="GV811" s="22"/>
      <c r="GW811" s="22"/>
      <c r="GX811" s="22"/>
      <c r="GY811" s="18"/>
      <c r="GZ811" s="18"/>
      <c r="HA811" s="18"/>
      <c r="HB811" s="18"/>
      <c r="HC811" s="18"/>
      <c r="HD811" s="18"/>
      <c r="HE811" s="18"/>
      <c r="HF811" s="18"/>
      <c r="HG811" s="18"/>
      <c r="HH811" s="18"/>
      <c r="HI811" s="18"/>
      <c r="HJ811" s="18"/>
      <c r="HK811" s="18"/>
      <c r="HL811" s="18"/>
      <c r="HM811" s="18"/>
      <c r="HN811" s="18"/>
      <c r="HO811" s="18"/>
      <c r="HP811" s="18"/>
      <c r="HQ811" s="18"/>
      <c r="HR811" s="18"/>
      <c r="HS811" s="18"/>
      <c r="HT811" s="18"/>
      <c r="HU811" s="18"/>
      <c r="HV811" s="18"/>
      <c r="HW811" s="18"/>
      <c r="HX811" s="18"/>
      <c r="HY811" s="18"/>
      <c r="HZ811" s="18"/>
      <c r="IA811" s="18"/>
      <c r="IB811" s="18"/>
      <c r="IC811" s="18"/>
      <c r="ID811" s="18"/>
      <c r="IE811" s="18"/>
      <c r="IF811" s="18"/>
      <c r="IG811" s="18"/>
      <c r="IH811" s="18"/>
      <c r="II811" s="18"/>
      <c r="IJ811" s="18"/>
      <c r="IK811" s="18"/>
      <c r="IL811" s="18"/>
      <c r="IM811" s="18"/>
      <c r="IN811" s="18"/>
      <c r="IO811" s="18"/>
      <c r="IP811" s="18"/>
      <c r="IQ811" s="18"/>
      <c r="IR811" s="18"/>
      <c r="IS811" s="18"/>
      <c r="IT811" s="18"/>
      <c r="IU811" s="18"/>
      <c r="IV811" s="18"/>
      <c r="IW811" s="18"/>
      <c r="IX811" s="18"/>
      <c r="IY811" s="18"/>
      <c r="IZ811" s="18"/>
      <c r="JA811" s="18"/>
      <c r="JB811" s="18"/>
      <c r="JC811" s="18"/>
      <c r="JD811" s="18"/>
      <c r="JE811" s="18"/>
      <c r="JF811" s="18"/>
    </row>
    <row r="812" spans="36:266" x14ac:dyDescent="0.3">
      <c r="AJ812" s="24"/>
      <c r="AK812" s="24"/>
      <c r="AL812" s="20"/>
      <c r="AM812" s="23"/>
      <c r="AN812" s="24"/>
      <c r="AO812" s="24"/>
      <c r="BB812" s="25"/>
      <c r="BC812" s="21"/>
      <c r="BG812" s="18"/>
      <c r="BN812" s="22"/>
      <c r="BO812" s="22"/>
      <c r="BP812" s="22"/>
      <c r="BQ812" s="22"/>
      <c r="BR812" s="15"/>
      <c r="CF812" s="15"/>
      <c r="CL812" s="22"/>
      <c r="CM812" s="15"/>
      <c r="CR812" s="22"/>
      <c r="CT812" s="15"/>
      <c r="CW812" s="22"/>
      <c r="DA812" s="15"/>
      <c r="DH812" s="15"/>
      <c r="DJ812" s="22"/>
      <c r="DO812" s="15"/>
      <c r="DV812" s="15"/>
      <c r="EC812" s="15"/>
      <c r="EJ812" s="15"/>
      <c r="EQ812" s="15"/>
      <c r="EX812" s="15"/>
      <c r="FE812" s="15"/>
      <c r="FL812" s="15"/>
      <c r="FS812" s="15"/>
      <c r="FZ812" s="15"/>
      <c r="GG812" s="15"/>
      <c r="GN812" s="15"/>
      <c r="GP812" s="22"/>
      <c r="GQ812" s="22"/>
      <c r="GR812" s="22"/>
      <c r="GS812" s="22"/>
      <c r="GT812" s="22"/>
      <c r="GU812" s="15"/>
      <c r="GV812" s="22"/>
      <c r="GW812" s="22"/>
      <c r="GX812" s="22"/>
      <c r="GY812" s="18"/>
      <c r="GZ812" s="18"/>
      <c r="HA812" s="18"/>
      <c r="HB812" s="18"/>
      <c r="HC812" s="18"/>
      <c r="HD812" s="18"/>
      <c r="HE812" s="18"/>
      <c r="HF812" s="18"/>
      <c r="HG812" s="18"/>
      <c r="HH812" s="18"/>
      <c r="HI812" s="18"/>
      <c r="HJ812" s="18"/>
      <c r="HK812" s="18"/>
      <c r="HL812" s="18"/>
      <c r="HM812" s="18"/>
      <c r="HN812" s="18"/>
      <c r="HO812" s="18"/>
      <c r="HP812" s="18"/>
      <c r="HQ812" s="18"/>
      <c r="HR812" s="18"/>
      <c r="HS812" s="18"/>
      <c r="HT812" s="18"/>
      <c r="HU812" s="18"/>
      <c r="HV812" s="18"/>
      <c r="HW812" s="18"/>
      <c r="HX812" s="18"/>
      <c r="HY812" s="18"/>
      <c r="HZ812" s="18"/>
      <c r="IA812" s="18"/>
      <c r="IB812" s="18"/>
      <c r="IC812" s="18"/>
      <c r="ID812" s="18"/>
      <c r="IE812" s="18"/>
      <c r="IF812" s="18"/>
      <c r="IG812" s="18"/>
      <c r="IH812" s="18"/>
      <c r="II812" s="18"/>
      <c r="IJ812" s="18"/>
      <c r="IK812" s="18"/>
      <c r="IL812" s="18"/>
      <c r="IM812" s="18"/>
      <c r="IN812" s="18"/>
      <c r="IO812" s="18"/>
      <c r="IP812" s="18"/>
      <c r="IQ812" s="18"/>
      <c r="IR812" s="18"/>
      <c r="IS812" s="18"/>
      <c r="IT812" s="18"/>
      <c r="IU812" s="18"/>
      <c r="IV812" s="18"/>
      <c r="IW812" s="18"/>
      <c r="IX812" s="18"/>
      <c r="IY812" s="18"/>
      <c r="IZ812" s="18"/>
      <c r="JA812" s="18"/>
      <c r="JB812" s="18"/>
      <c r="JC812" s="18"/>
      <c r="JD812" s="18"/>
      <c r="JE812" s="18"/>
      <c r="JF812" s="18"/>
    </row>
    <row r="813" spans="36:266" x14ac:dyDescent="0.3">
      <c r="AJ813" s="24"/>
      <c r="AK813" s="24"/>
      <c r="AL813" s="20"/>
      <c r="AM813" s="23"/>
      <c r="AN813" s="24"/>
      <c r="AO813" s="24"/>
      <c r="BB813" s="25"/>
      <c r="BC813" s="21"/>
      <c r="BG813" s="18"/>
      <c r="BN813" s="22"/>
      <c r="BO813" s="22"/>
      <c r="BP813" s="22"/>
      <c r="BQ813" s="22"/>
      <c r="BR813" s="15"/>
      <c r="CF813" s="15"/>
      <c r="CL813" s="22"/>
      <c r="CM813" s="15"/>
      <c r="CR813" s="22"/>
      <c r="CT813" s="15"/>
      <c r="CW813" s="22"/>
      <c r="DA813" s="15"/>
      <c r="DH813" s="15"/>
      <c r="DJ813" s="22"/>
      <c r="DO813" s="15"/>
      <c r="DV813" s="15"/>
      <c r="EC813" s="15"/>
      <c r="EJ813" s="15"/>
      <c r="EQ813" s="15"/>
      <c r="EX813" s="15"/>
      <c r="FE813" s="15"/>
      <c r="FL813" s="15"/>
      <c r="FS813" s="15"/>
      <c r="FZ813" s="15"/>
      <c r="GG813" s="15"/>
      <c r="GN813" s="15"/>
      <c r="GP813" s="22"/>
      <c r="GQ813" s="22"/>
      <c r="GR813" s="22"/>
      <c r="GS813" s="22"/>
      <c r="GT813" s="22"/>
      <c r="GU813" s="15"/>
      <c r="GV813" s="22"/>
      <c r="GW813" s="22"/>
      <c r="GX813" s="22"/>
      <c r="GY813" s="18"/>
      <c r="GZ813" s="18"/>
      <c r="HA813" s="18"/>
      <c r="HB813" s="18"/>
      <c r="HC813" s="18"/>
      <c r="HD813" s="18"/>
      <c r="HE813" s="18"/>
      <c r="HF813" s="18"/>
      <c r="HG813" s="18"/>
      <c r="HH813" s="18"/>
      <c r="HI813" s="18"/>
      <c r="HJ813" s="18"/>
      <c r="HK813" s="18"/>
      <c r="HL813" s="18"/>
      <c r="HM813" s="18"/>
      <c r="HN813" s="18"/>
      <c r="HO813" s="18"/>
      <c r="HP813" s="18"/>
      <c r="HQ813" s="18"/>
      <c r="HR813" s="18"/>
      <c r="HS813" s="18"/>
      <c r="HT813" s="18"/>
      <c r="HU813" s="18"/>
      <c r="HV813" s="18"/>
      <c r="HW813" s="18"/>
      <c r="HX813" s="18"/>
      <c r="HY813" s="18"/>
      <c r="HZ813" s="18"/>
      <c r="IA813" s="18"/>
      <c r="IB813" s="18"/>
      <c r="IC813" s="18"/>
      <c r="ID813" s="18"/>
      <c r="IE813" s="18"/>
      <c r="IF813" s="18"/>
      <c r="IG813" s="18"/>
      <c r="IH813" s="18"/>
      <c r="II813" s="18"/>
      <c r="IJ813" s="18"/>
      <c r="IK813" s="18"/>
      <c r="IL813" s="18"/>
      <c r="IM813" s="18"/>
      <c r="IN813" s="18"/>
      <c r="IO813" s="18"/>
      <c r="IP813" s="18"/>
      <c r="IQ813" s="18"/>
      <c r="IR813" s="18"/>
      <c r="IS813" s="18"/>
      <c r="IT813" s="18"/>
      <c r="IU813" s="18"/>
      <c r="IV813" s="18"/>
      <c r="IW813" s="18"/>
      <c r="IX813" s="18"/>
      <c r="IY813" s="18"/>
      <c r="IZ813" s="18"/>
      <c r="JA813" s="18"/>
      <c r="JB813" s="18"/>
      <c r="JC813" s="18"/>
      <c r="JD813" s="18"/>
      <c r="JE813" s="18"/>
      <c r="JF813" s="18"/>
    </row>
    <row r="814" spans="36:266" x14ac:dyDescent="0.3">
      <c r="AJ814" s="24"/>
      <c r="AK814" s="24"/>
      <c r="AL814" s="20"/>
      <c r="AM814" s="23"/>
      <c r="AN814" s="24"/>
      <c r="AO814" s="24"/>
      <c r="BB814" s="25"/>
      <c r="BC814" s="21"/>
      <c r="BG814" s="18"/>
      <c r="BN814" s="22"/>
      <c r="BO814" s="22"/>
      <c r="BP814" s="22"/>
      <c r="BQ814" s="22"/>
      <c r="BR814" s="15"/>
      <c r="CF814" s="15"/>
      <c r="CL814" s="22"/>
      <c r="CM814" s="15"/>
      <c r="CR814" s="22"/>
      <c r="CT814" s="15"/>
      <c r="CW814" s="22"/>
      <c r="DA814" s="15"/>
      <c r="DH814" s="15"/>
      <c r="DJ814" s="22"/>
      <c r="DO814" s="15"/>
      <c r="DV814" s="15"/>
      <c r="EC814" s="15"/>
      <c r="EJ814" s="15"/>
      <c r="EQ814" s="15"/>
      <c r="EX814" s="15"/>
      <c r="FE814" s="15"/>
      <c r="FL814" s="15"/>
      <c r="FS814" s="15"/>
      <c r="FZ814" s="15"/>
      <c r="GG814" s="15"/>
      <c r="GN814" s="15"/>
      <c r="GP814" s="22"/>
      <c r="GQ814" s="22"/>
      <c r="GR814" s="22"/>
      <c r="GS814" s="22"/>
      <c r="GT814" s="22"/>
      <c r="GU814" s="15"/>
      <c r="GV814" s="22"/>
      <c r="GW814" s="22"/>
      <c r="GX814" s="22"/>
      <c r="GY814" s="18"/>
      <c r="GZ814" s="18"/>
      <c r="HA814" s="18"/>
      <c r="HB814" s="18"/>
      <c r="HC814" s="18"/>
      <c r="HD814" s="18"/>
      <c r="HE814" s="18"/>
      <c r="HF814" s="18"/>
      <c r="HG814" s="18"/>
      <c r="HH814" s="18"/>
      <c r="HI814" s="18"/>
      <c r="HJ814" s="18"/>
      <c r="HK814" s="18"/>
      <c r="HL814" s="18"/>
      <c r="HM814" s="18"/>
      <c r="HN814" s="18"/>
      <c r="HO814" s="18"/>
      <c r="HP814" s="18"/>
      <c r="HQ814" s="18"/>
      <c r="HR814" s="18"/>
      <c r="HS814" s="18"/>
      <c r="HT814" s="18"/>
      <c r="HU814" s="18"/>
      <c r="HV814" s="18"/>
      <c r="HW814" s="18"/>
      <c r="HX814" s="18"/>
      <c r="HY814" s="18"/>
      <c r="HZ814" s="18"/>
      <c r="IA814" s="18"/>
      <c r="IB814" s="18"/>
      <c r="IC814" s="18"/>
      <c r="ID814" s="18"/>
      <c r="IE814" s="18"/>
      <c r="IF814" s="18"/>
      <c r="IG814" s="18"/>
      <c r="IH814" s="18"/>
      <c r="II814" s="18"/>
      <c r="IJ814" s="18"/>
      <c r="IK814" s="18"/>
      <c r="IL814" s="18"/>
      <c r="IM814" s="18"/>
      <c r="IN814" s="18"/>
      <c r="IO814" s="18"/>
      <c r="IP814" s="18"/>
      <c r="IQ814" s="18"/>
      <c r="IR814" s="18"/>
      <c r="IS814" s="18"/>
      <c r="IT814" s="18"/>
      <c r="IU814" s="18"/>
      <c r="IV814" s="18"/>
      <c r="IW814" s="18"/>
      <c r="IX814" s="18"/>
      <c r="IY814" s="18"/>
      <c r="IZ814" s="18"/>
      <c r="JA814" s="18"/>
      <c r="JB814" s="18"/>
      <c r="JC814" s="18"/>
      <c r="JD814" s="18"/>
      <c r="JE814" s="18"/>
      <c r="JF814" s="18"/>
    </row>
    <row r="815" spans="36:266" x14ac:dyDescent="0.3">
      <c r="AJ815" s="24"/>
      <c r="AK815" s="24"/>
      <c r="AL815" s="20"/>
      <c r="AM815" s="23"/>
      <c r="AN815" s="24"/>
      <c r="AO815" s="24"/>
      <c r="BB815" s="25"/>
      <c r="BC815" s="21"/>
      <c r="BG815" s="18"/>
      <c r="BN815" s="22"/>
      <c r="BO815" s="22"/>
      <c r="BP815" s="22"/>
      <c r="BQ815" s="22"/>
      <c r="BR815" s="15"/>
      <c r="CF815" s="15"/>
      <c r="CL815" s="22"/>
      <c r="CM815" s="15"/>
      <c r="CR815" s="22"/>
      <c r="CT815" s="15"/>
      <c r="CW815" s="22"/>
      <c r="DA815" s="15"/>
      <c r="DH815" s="15"/>
      <c r="DJ815" s="22"/>
      <c r="DO815" s="15"/>
      <c r="DV815" s="15"/>
      <c r="EC815" s="15"/>
      <c r="EJ815" s="15"/>
      <c r="EQ815" s="15"/>
      <c r="EX815" s="15"/>
      <c r="FE815" s="15"/>
      <c r="FL815" s="15"/>
      <c r="FS815" s="15"/>
      <c r="FZ815" s="15"/>
      <c r="GG815" s="15"/>
      <c r="GN815" s="15"/>
      <c r="GP815" s="22"/>
      <c r="GQ815" s="22"/>
      <c r="GR815" s="22"/>
      <c r="GS815" s="22"/>
      <c r="GT815" s="22"/>
      <c r="GU815" s="15"/>
      <c r="GV815" s="22"/>
      <c r="GW815" s="22"/>
      <c r="GX815" s="22"/>
      <c r="GY815" s="18"/>
      <c r="GZ815" s="18"/>
      <c r="HA815" s="18"/>
      <c r="HB815" s="18"/>
      <c r="HC815" s="18"/>
      <c r="HD815" s="18"/>
      <c r="HE815" s="18"/>
      <c r="HF815" s="18"/>
      <c r="HG815" s="18"/>
      <c r="HH815" s="18"/>
      <c r="HI815" s="18"/>
      <c r="HJ815" s="18"/>
      <c r="HK815" s="18"/>
      <c r="HL815" s="18"/>
      <c r="HM815" s="18"/>
      <c r="HN815" s="18"/>
      <c r="HO815" s="18"/>
      <c r="HP815" s="18"/>
      <c r="HQ815" s="18"/>
      <c r="HR815" s="18"/>
      <c r="HS815" s="18"/>
      <c r="HT815" s="18"/>
      <c r="HU815" s="18"/>
      <c r="HV815" s="18"/>
      <c r="HW815" s="18"/>
      <c r="HX815" s="18"/>
      <c r="HY815" s="18"/>
      <c r="HZ815" s="18"/>
      <c r="IA815" s="18"/>
      <c r="IB815" s="18"/>
      <c r="IC815" s="18"/>
      <c r="ID815" s="18"/>
      <c r="IE815" s="18"/>
      <c r="IF815" s="18"/>
      <c r="IG815" s="18"/>
      <c r="IH815" s="18"/>
      <c r="II815" s="18"/>
      <c r="IJ815" s="18"/>
      <c r="IK815" s="18"/>
      <c r="IL815" s="18"/>
      <c r="IM815" s="18"/>
      <c r="IN815" s="18"/>
      <c r="IO815" s="18"/>
      <c r="IP815" s="18"/>
      <c r="IQ815" s="18"/>
      <c r="IR815" s="18"/>
      <c r="IS815" s="18"/>
      <c r="IT815" s="18"/>
      <c r="IU815" s="18"/>
      <c r="IV815" s="18"/>
      <c r="IW815" s="18"/>
      <c r="IX815" s="18"/>
      <c r="IY815" s="18"/>
      <c r="IZ815" s="18"/>
      <c r="JA815" s="18"/>
      <c r="JB815" s="18"/>
      <c r="JC815" s="18"/>
      <c r="JD815" s="18"/>
      <c r="JE815" s="18"/>
      <c r="JF815" s="18"/>
    </row>
    <row r="816" spans="36:266" x14ac:dyDescent="0.3">
      <c r="AJ816" s="24"/>
      <c r="AK816" s="24"/>
      <c r="AL816" s="20"/>
      <c r="AM816" s="23"/>
      <c r="AN816" s="24"/>
      <c r="AO816" s="24"/>
      <c r="BB816" s="25"/>
      <c r="BC816" s="21"/>
      <c r="BG816" s="18"/>
      <c r="BN816" s="22"/>
      <c r="BO816" s="22"/>
      <c r="BP816" s="22"/>
      <c r="BQ816" s="22"/>
      <c r="BR816" s="15"/>
      <c r="CF816" s="15"/>
      <c r="CL816" s="22"/>
      <c r="CM816" s="15"/>
      <c r="CR816" s="22"/>
      <c r="CT816" s="15"/>
      <c r="CW816" s="22"/>
      <c r="DA816" s="15"/>
      <c r="DH816" s="15"/>
      <c r="DJ816" s="22"/>
      <c r="DO816" s="15"/>
      <c r="DV816" s="15"/>
      <c r="EC816" s="15"/>
      <c r="EJ816" s="15"/>
      <c r="EQ816" s="15"/>
      <c r="EX816" s="15"/>
      <c r="FE816" s="15"/>
      <c r="FL816" s="15"/>
      <c r="FS816" s="15"/>
      <c r="FZ816" s="15"/>
      <c r="GG816" s="15"/>
      <c r="GN816" s="15"/>
      <c r="GP816" s="22"/>
      <c r="GQ816" s="22"/>
      <c r="GR816" s="22"/>
      <c r="GS816" s="22"/>
      <c r="GT816" s="22"/>
      <c r="GU816" s="15"/>
      <c r="GV816" s="22"/>
      <c r="GW816" s="22"/>
      <c r="GX816" s="22"/>
      <c r="GY816" s="18"/>
      <c r="GZ816" s="18"/>
      <c r="HA816" s="18"/>
      <c r="HB816" s="18"/>
      <c r="HC816" s="18"/>
      <c r="HD816" s="18"/>
      <c r="HE816" s="18"/>
      <c r="HF816" s="18"/>
      <c r="HG816" s="18"/>
      <c r="HH816" s="18"/>
      <c r="HI816" s="18"/>
      <c r="HJ816" s="18"/>
      <c r="HK816" s="18"/>
      <c r="HL816" s="18"/>
      <c r="HM816" s="18"/>
      <c r="HN816" s="18"/>
      <c r="HO816" s="18"/>
      <c r="HP816" s="18"/>
      <c r="HQ816" s="18"/>
      <c r="HR816" s="18"/>
      <c r="HS816" s="18"/>
      <c r="HT816" s="18"/>
      <c r="HU816" s="18"/>
      <c r="HV816" s="18"/>
      <c r="HW816" s="18"/>
      <c r="HX816" s="18"/>
      <c r="HY816" s="18"/>
      <c r="HZ816" s="18"/>
      <c r="IA816" s="18"/>
      <c r="IB816" s="18"/>
      <c r="IC816" s="18"/>
      <c r="ID816" s="18"/>
      <c r="IE816" s="18"/>
      <c r="IF816" s="18"/>
      <c r="IG816" s="18"/>
      <c r="IH816" s="18"/>
      <c r="II816" s="18"/>
      <c r="IJ816" s="18"/>
      <c r="IK816" s="18"/>
      <c r="IL816" s="18"/>
      <c r="IM816" s="18"/>
      <c r="IN816" s="18"/>
      <c r="IO816" s="18"/>
      <c r="IP816" s="18"/>
      <c r="IQ816" s="18"/>
      <c r="IR816" s="18"/>
      <c r="IS816" s="18"/>
      <c r="IT816" s="18"/>
      <c r="IU816" s="18"/>
      <c r="IV816" s="18"/>
      <c r="IW816" s="18"/>
      <c r="IX816" s="18"/>
      <c r="IY816" s="18"/>
      <c r="IZ816" s="18"/>
      <c r="JA816" s="18"/>
      <c r="JB816" s="18"/>
      <c r="JC816" s="18"/>
      <c r="JD816" s="18"/>
      <c r="JE816" s="18"/>
      <c r="JF816" s="18"/>
    </row>
    <row r="817" spans="36:266" x14ac:dyDescent="0.3">
      <c r="AJ817" s="24"/>
      <c r="AK817" s="24"/>
      <c r="AL817" s="20"/>
      <c r="AM817" s="23"/>
      <c r="AN817" s="24"/>
      <c r="AO817" s="24"/>
      <c r="BB817" s="25"/>
      <c r="BC817" s="21"/>
      <c r="BG817" s="18"/>
      <c r="BN817" s="22"/>
      <c r="BO817" s="22"/>
      <c r="BP817" s="22"/>
      <c r="BQ817" s="22"/>
      <c r="BR817" s="15"/>
      <c r="CF817" s="15"/>
      <c r="CL817" s="22"/>
      <c r="CM817" s="15"/>
      <c r="CR817" s="22"/>
      <c r="CT817" s="15"/>
      <c r="CW817" s="22"/>
      <c r="DA817" s="15"/>
      <c r="DH817" s="15"/>
      <c r="DJ817" s="22"/>
      <c r="DO817" s="15"/>
      <c r="DV817" s="15"/>
      <c r="EC817" s="15"/>
      <c r="EJ817" s="15"/>
      <c r="EQ817" s="15"/>
      <c r="EX817" s="15"/>
      <c r="FE817" s="15"/>
      <c r="FL817" s="15"/>
      <c r="FS817" s="15"/>
      <c r="FZ817" s="15"/>
      <c r="GG817" s="15"/>
      <c r="GN817" s="15"/>
      <c r="GP817" s="22"/>
      <c r="GQ817" s="22"/>
      <c r="GR817" s="22"/>
      <c r="GS817" s="22"/>
      <c r="GT817" s="22"/>
      <c r="GU817" s="15"/>
      <c r="GV817" s="22"/>
      <c r="GW817" s="22"/>
      <c r="GX817" s="22"/>
      <c r="GY817" s="18"/>
      <c r="GZ817" s="18"/>
      <c r="HA817" s="18"/>
      <c r="HB817" s="18"/>
      <c r="HC817" s="18"/>
      <c r="HD817" s="18"/>
      <c r="HE817" s="18"/>
      <c r="HF817" s="18"/>
      <c r="HG817" s="18"/>
      <c r="HH817" s="18"/>
      <c r="HI817" s="18"/>
      <c r="HJ817" s="18"/>
      <c r="HK817" s="18"/>
      <c r="HL817" s="18"/>
      <c r="HM817" s="18"/>
      <c r="HN817" s="18"/>
      <c r="HO817" s="18"/>
      <c r="HP817" s="18"/>
      <c r="HQ817" s="18"/>
      <c r="HR817" s="18"/>
      <c r="HS817" s="18"/>
      <c r="HT817" s="18"/>
      <c r="HU817" s="18"/>
      <c r="HV817" s="18"/>
      <c r="HW817" s="18"/>
      <c r="HX817" s="18"/>
      <c r="HY817" s="18"/>
      <c r="HZ817" s="18"/>
      <c r="IA817" s="18"/>
      <c r="IB817" s="18"/>
      <c r="IC817" s="18"/>
      <c r="ID817" s="18"/>
      <c r="IE817" s="18"/>
      <c r="IF817" s="18"/>
      <c r="IG817" s="18"/>
      <c r="IH817" s="18"/>
      <c r="II817" s="18"/>
      <c r="IJ817" s="18"/>
      <c r="IK817" s="18"/>
      <c r="IL817" s="18"/>
      <c r="IM817" s="18"/>
      <c r="IN817" s="18"/>
      <c r="IO817" s="18"/>
      <c r="IP817" s="18"/>
      <c r="IQ817" s="18"/>
      <c r="IR817" s="18"/>
      <c r="IS817" s="18"/>
      <c r="IT817" s="18"/>
      <c r="IU817" s="18"/>
      <c r="IV817" s="18"/>
      <c r="IW817" s="18"/>
      <c r="IX817" s="18"/>
      <c r="IY817" s="18"/>
      <c r="IZ817" s="18"/>
      <c r="JA817" s="18"/>
      <c r="JB817" s="18"/>
      <c r="JC817" s="18"/>
      <c r="JD817" s="18"/>
      <c r="JE817" s="18"/>
      <c r="JF817" s="18"/>
    </row>
    <row r="818" spans="36:266" x14ac:dyDescent="0.3">
      <c r="AJ818" s="24"/>
      <c r="AK818" s="24"/>
      <c r="AL818" s="20"/>
      <c r="AM818" s="23"/>
      <c r="AN818" s="24"/>
      <c r="AO818" s="24"/>
      <c r="BB818" s="25"/>
      <c r="BC818" s="21"/>
      <c r="BG818" s="18"/>
      <c r="BN818" s="22"/>
      <c r="BO818" s="22"/>
      <c r="BP818" s="22"/>
      <c r="BQ818" s="22"/>
      <c r="BR818" s="15"/>
      <c r="CF818" s="15"/>
      <c r="CL818" s="22"/>
      <c r="CM818" s="15"/>
      <c r="CR818" s="22"/>
      <c r="CT818" s="15"/>
      <c r="CW818" s="22"/>
      <c r="DA818" s="15"/>
      <c r="DH818" s="15"/>
      <c r="DJ818" s="22"/>
      <c r="DO818" s="15"/>
      <c r="DV818" s="15"/>
      <c r="EC818" s="15"/>
      <c r="EJ818" s="15"/>
      <c r="EQ818" s="15"/>
      <c r="EX818" s="15"/>
      <c r="FE818" s="15"/>
      <c r="FL818" s="15"/>
      <c r="FS818" s="15"/>
      <c r="FZ818" s="15"/>
      <c r="GG818" s="15"/>
      <c r="GN818" s="15"/>
      <c r="GP818" s="22"/>
      <c r="GQ818" s="22"/>
      <c r="GR818" s="22"/>
      <c r="GS818" s="22"/>
      <c r="GT818" s="22"/>
      <c r="GU818" s="15"/>
      <c r="GV818" s="22"/>
      <c r="GW818" s="22"/>
      <c r="GX818" s="22"/>
      <c r="GY818" s="18"/>
      <c r="GZ818" s="18"/>
      <c r="HA818" s="18"/>
      <c r="HB818" s="18"/>
      <c r="HC818" s="18"/>
      <c r="HD818" s="18"/>
      <c r="HE818" s="18"/>
      <c r="HF818" s="18"/>
      <c r="HG818" s="18"/>
      <c r="HH818" s="18"/>
      <c r="HI818" s="18"/>
      <c r="HJ818" s="18"/>
      <c r="HK818" s="18"/>
      <c r="HL818" s="18"/>
      <c r="HM818" s="18"/>
      <c r="HN818" s="18"/>
      <c r="HO818" s="18"/>
      <c r="HP818" s="18"/>
      <c r="HQ818" s="18"/>
      <c r="HR818" s="18"/>
      <c r="HS818" s="18"/>
      <c r="HT818" s="18"/>
      <c r="HU818" s="18"/>
      <c r="HV818" s="18"/>
      <c r="HW818" s="18"/>
      <c r="HX818" s="18"/>
      <c r="HY818" s="18"/>
      <c r="HZ818" s="18"/>
      <c r="IA818" s="18"/>
      <c r="IB818" s="18"/>
      <c r="IC818" s="18"/>
      <c r="ID818" s="18"/>
      <c r="IE818" s="18"/>
      <c r="IF818" s="18"/>
      <c r="IG818" s="18"/>
      <c r="IH818" s="18"/>
      <c r="II818" s="18"/>
      <c r="IJ818" s="18"/>
      <c r="IK818" s="18"/>
      <c r="IL818" s="18"/>
      <c r="IM818" s="18"/>
      <c r="IN818" s="18"/>
      <c r="IO818" s="18"/>
      <c r="IP818" s="18"/>
      <c r="IQ818" s="18"/>
      <c r="IR818" s="18"/>
      <c r="IS818" s="18"/>
      <c r="IT818" s="18"/>
      <c r="IU818" s="18"/>
      <c r="IV818" s="18"/>
      <c r="IW818" s="18"/>
      <c r="IX818" s="18"/>
      <c r="IY818" s="18"/>
      <c r="IZ818" s="18"/>
      <c r="JA818" s="18"/>
      <c r="JB818" s="18"/>
      <c r="JC818" s="18"/>
      <c r="JD818" s="18"/>
      <c r="JE818" s="18"/>
      <c r="JF818" s="18"/>
    </row>
    <row r="819" spans="36:266" x14ac:dyDescent="0.3">
      <c r="AJ819" s="24"/>
      <c r="AK819" s="24"/>
      <c r="AL819" s="20"/>
      <c r="AM819" s="23"/>
      <c r="AN819" s="24"/>
      <c r="AO819" s="24"/>
      <c r="BB819" s="25"/>
      <c r="BC819" s="21"/>
      <c r="BG819" s="18"/>
      <c r="BN819" s="22"/>
      <c r="BO819" s="22"/>
      <c r="BP819" s="22"/>
      <c r="BQ819" s="22"/>
      <c r="BR819" s="15"/>
      <c r="CF819" s="15"/>
      <c r="CL819" s="22"/>
      <c r="CM819" s="15"/>
      <c r="CR819" s="22"/>
      <c r="CT819" s="15"/>
      <c r="CW819" s="22"/>
      <c r="DA819" s="15"/>
      <c r="DH819" s="15"/>
      <c r="DJ819" s="22"/>
      <c r="DO819" s="15"/>
      <c r="DV819" s="15"/>
      <c r="EC819" s="15"/>
      <c r="EJ819" s="15"/>
      <c r="EQ819" s="15"/>
      <c r="EX819" s="15"/>
      <c r="FE819" s="15"/>
      <c r="FL819" s="15"/>
      <c r="FS819" s="15"/>
      <c r="FZ819" s="15"/>
      <c r="GG819" s="15"/>
      <c r="GN819" s="15"/>
      <c r="GP819" s="22"/>
      <c r="GQ819" s="22"/>
      <c r="GR819" s="22"/>
      <c r="GS819" s="22"/>
      <c r="GT819" s="22"/>
      <c r="GU819" s="15"/>
      <c r="GV819" s="22"/>
      <c r="GW819" s="22"/>
      <c r="GX819" s="22"/>
      <c r="GY819" s="18"/>
      <c r="GZ819" s="18"/>
      <c r="HA819" s="18"/>
      <c r="HB819" s="18"/>
      <c r="HC819" s="18"/>
      <c r="HD819" s="18"/>
      <c r="HE819" s="18"/>
      <c r="HF819" s="18"/>
      <c r="HG819" s="18"/>
      <c r="HH819" s="18"/>
      <c r="HI819" s="18"/>
      <c r="HJ819" s="18"/>
      <c r="HK819" s="18"/>
      <c r="HL819" s="18"/>
      <c r="HM819" s="18"/>
      <c r="HN819" s="18"/>
      <c r="HO819" s="18"/>
      <c r="HP819" s="18"/>
      <c r="HQ819" s="18"/>
      <c r="HR819" s="18"/>
      <c r="HS819" s="18"/>
      <c r="HT819" s="18"/>
      <c r="HU819" s="18"/>
      <c r="HV819" s="18"/>
      <c r="HW819" s="18"/>
      <c r="HX819" s="18"/>
      <c r="HY819" s="18"/>
      <c r="HZ819" s="18"/>
      <c r="IA819" s="18"/>
      <c r="IB819" s="18"/>
      <c r="IC819" s="18"/>
      <c r="ID819" s="18"/>
      <c r="IE819" s="18"/>
      <c r="IF819" s="18"/>
      <c r="IG819" s="18"/>
      <c r="IH819" s="18"/>
      <c r="II819" s="18"/>
      <c r="IJ819" s="18"/>
      <c r="IK819" s="18"/>
      <c r="IL819" s="18"/>
      <c r="IM819" s="18"/>
      <c r="IN819" s="18"/>
      <c r="IO819" s="18"/>
      <c r="IP819" s="18"/>
      <c r="IQ819" s="18"/>
      <c r="IR819" s="18"/>
      <c r="IS819" s="18"/>
      <c r="IT819" s="18"/>
      <c r="IU819" s="18"/>
      <c r="IV819" s="18"/>
      <c r="IW819" s="18"/>
      <c r="IX819" s="18"/>
      <c r="IY819" s="18"/>
      <c r="IZ819" s="18"/>
      <c r="JA819" s="18"/>
      <c r="JB819" s="18"/>
      <c r="JC819" s="18"/>
      <c r="JD819" s="18"/>
      <c r="JE819" s="18"/>
      <c r="JF819" s="18"/>
    </row>
    <row r="820" spans="36:266" x14ac:dyDescent="0.3">
      <c r="AJ820" s="24"/>
      <c r="AK820" s="24"/>
      <c r="AL820" s="20"/>
      <c r="AM820" s="23"/>
      <c r="AN820" s="24"/>
      <c r="AO820" s="24"/>
      <c r="BB820" s="25"/>
      <c r="BC820" s="21"/>
      <c r="BG820" s="18"/>
      <c r="BN820" s="22"/>
      <c r="BO820" s="22"/>
      <c r="BP820" s="22"/>
      <c r="BQ820" s="22"/>
      <c r="BR820" s="15"/>
      <c r="CF820" s="15"/>
      <c r="CL820" s="22"/>
      <c r="CM820" s="15"/>
      <c r="CR820" s="22"/>
      <c r="CT820" s="15"/>
      <c r="CW820" s="22"/>
      <c r="DA820" s="15"/>
      <c r="DH820" s="15"/>
      <c r="DJ820" s="22"/>
      <c r="DO820" s="15"/>
      <c r="DV820" s="15"/>
      <c r="EC820" s="15"/>
      <c r="EJ820" s="15"/>
      <c r="EQ820" s="15"/>
      <c r="EX820" s="15"/>
      <c r="FE820" s="15"/>
      <c r="FL820" s="15"/>
      <c r="FS820" s="15"/>
      <c r="FZ820" s="15"/>
      <c r="GG820" s="15"/>
      <c r="GN820" s="15"/>
      <c r="GP820" s="22"/>
      <c r="GQ820" s="22"/>
      <c r="GR820" s="22"/>
      <c r="GS820" s="22"/>
      <c r="GT820" s="22"/>
      <c r="GU820" s="15"/>
      <c r="GV820" s="22"/>
      <c r="GW820" s="22"/>
      <c r="GX820" s="22"/>
      <c r="GY820" s="18"/>
      <c r="GZ820" s="18"/>
      <c r="HA820" s="18"/>
      <c r="HB820" s="18"/>
      <c r="HC820" s="18"/>
      <c r="HD820" s="18"/>
      <c r="HE820" s="18"/>
      <c r="HF820" s="18"/>
      <c r="HG820" s="18"/>
      <c r="HH820" s="18"/>
      <c r="HI820" s="18"/>
      <c r="HJ820" s="18"/>
      <c r="HK820" s="18"/>
      <c r="HL820" s="18"/>
      <c r="HM820" s="18"/>
      <c r="HN820" s="18"/>
      <c r="HO820" s="18"/>
      <c r="HP820" s="18"/>
      <c r="HQ820" s="18"/>
      <c r="HR820" s="18"/>
      <c r="HS820" s="18"/>
      <c r="HT820" s="18"/>
      <c r="HU820" s="18"/>
      <c r="HV820" s="18"/>
      <c r="HW820" s="18"/>
      <c r="HX820" s="18"/>
      <c r="HY820" s="18"/>
      <c r="HZ820" s="18"/>
      <c r="IA820" s="18"/>
      <c r="IB820" s="18"/>
      <c r="IC820" s="18"/>
      <c r="ID820" s="18"/>
      <c r="IE820" s="18"/>
      <c r="IF820" s="18"/>
      <c r="IG820" s="18"/>
      <c r="IH820" s="18"/>
      <c r="II820" s="18"/>
      <c r="IJ820" s="18"/>
      <c r="IK820" s="18"/>
      <c r="IL820" s="18"/>
      <c r="IM820" s="18"/>
      <c r="IN820" s="18"/>
      <c r="IO820" s="18"/>
      <c r="IP820" s="18"/>
      <c r="IQ820" s="18"/>
      <c r="IR820" s="18"/>
      <c r="IS820" s="18"/>
      <c r="IT820" s="18"/>
      <c r="IU820" s="18"/>
      <c r="IV820" s="18"/>
      <c r="IW820" s="18"/>
      <c r="IX820" s="18"/>
      <c r="IY820" s="18"/>
      <c r="IZ820" s="18"/>
      <c r="JA820" s="18"/>
      <c r="JB820" s="18"/>
      <c r="JC820" s="18"/>
      <c r="JD820" s="18"/>
      <c r="JE820" s="18"/>
      <c r="JF820" s="18"/>
    </row>
    <row r="821" spans="36:266" x14ac:dyDescent="0.3">
      <c r="AJ821" s="24"/>
      <c r="AK821" s="24"/>
      <c r="AL821" s="20"/>
      <c r="AM821" s="23"/>
      <c r="AN821" s="24"/>
      <c r="AO821" s="24"/>
      <c r="BB821" s="25"/>
      <c r="BC821" s="21"/>
      <c r="BG821" s="18"/>
      <c r="BN821" s="22"/>
      <c r="BO821" s="22"/>
      <c r="BP821" s="22"/>
      <c r="BQ821" s="22"/>
      <c r="BR821" s="15"/>
      <c r="CF821" s="15"/>
      <c r="CL821" s="22"/>
      <c r="CM821" s="15"/>
      <c r="CR821" s="22"/>
      <c r="CT821" s="15"/>
      <c r="CW821" s="22"/>
      <c r="DA821" s="15"/>
      <c r="DH821" s="15"/>
      <c r="DJ821" s="22"/>
      <c r="DO821" s="15"/>
      <c r="DV821" s="15"/>
      <c r="EC821" s="15"/>
      <c r="EJ821" s="15"/>
      <c r="EQ821" s="15"/>
      <c r="EX821" s="15"/>
      <c r="FE821" s="15"/>
      <c r="FL821" s="15"/>
      <c r="FS821" s="15"/>
      <c r="FZ821" s="15"/>
      <c r="GG821" s="15"/>
      <c r="GN821" s="15"/>
      <c r="GP821" s="22"/>
      <c r="GQ821" s="22"/>
      <c r="GR821" s="22"/>
      <c r="GS821" s="22"/>
      <c r="GT821" s="22"/>
      <c r="GU821" s="15"/>
      <c r="GV821" s="22"/>
      <c r="GW821" s="22"/>
      <c r="GX821" s="22"/>
      <c r="GY821" s="18"/>
      <c r="GZ821" s="18"/>
      <c r="HA821" s="18"/>
      <c r="HB821" s="18"/>
      <c r="HC821" s="18"/>
      <c r="HD821" s="18"/>
      <c r="HE821" s="18"/>
      <c r="HF821" s="18"/>
      <c r="HG821" s="18"/>
      <c r="HH821" s="18"/>
      <c r="HI821" s="18"/>
      <c r="HJ821" s="18"/>
      <c r="HK821" s="18"/>
      <c r="HL821" s="18"/>
      <c r="HM821" s="18"/>
      <c r="HN821" s="18"/>
      <c r="HO821" s="18"/>
      <c r="HP821" s="18"/>
      <c r="HQ821" s="18"/>
      <c r="HR821" s="18"/>
      <c r="HS821" s="18"/>
      <c r="HT821" s="18"/>
      <c r="HU821" s="18"/>
      <c r="HV821" s="18"/>
      <c r="HW821" s="18"/>
      <c r="HX821" s="18"/>
      <c r="HY821" s="18"/>
      <c r="HZ821" s="18"/>
      <c r="IA821" s="18"/>
      <c r="IB821" s="18"/>
      <c r="IC821" s="18"/>
      <c r="ID821" s="18"/>
      <c r="IE821" s="18"/>
      <c r="IF821" s="18"/>
      <c r="IG821" s="18"/>
      <c r="IH821" s="18"/>
      <c r="II821" s="18"/>
      <c r="IJ821" s="18"/>
      <c r="IK821" s="18"/>
      <c r="IL821" s="18"/>
      <c r="IM821" s="18"/>
      <c r="IN821" s="18"/>
      <c r="IO821" s="18"/>
      <c r="IP821" s="18"/>
      <c r="IQ821" s="18"/>
      <c r="IR821" s="18"/>
      <c r="IS821" s="18"/>
      <c r="IT821" s="18"/>
      <c r="IU821" s="18"/>
      <c r="IV821" s="18"/>
      <c r="IW821" s="18"/>
      <c r="IX821" s="18"/>
      <c r="IY821" s="18"/>
      <c r="IZ821" s="18"/>
      <c r="JA821" s="18"/>
      <c r="JB821" s="18"/>
      <c r="JC821" s="18"/>
      <c r="JD821" s="18"/>
      <c r="JE821" s="18"/>
      <c r="JF821" s="18"/>
    </row>
    <row r="822" spans="36:266" x14ac:dyDescent="0.3">
      <c r="AJ822" s="24"/>
      <c r="AK822" s="24"/>
      <c r="AL822" s="20"/>
      <c r="AM822" s="23"/>
      <c r="AN822" s="24"/>
      <c r="AO822" s="24"/>
      <c r="BB822" s="25"/>
      <c r="BC822" s="21"/>
      <c r="BG822" s="18"/>
      <c r="BN822" s="22"/>
      <c r="BO822" s="22"/>
      <c r="BP822" s="22"/>
      <c r="BQ822" s="22"/>
      <c r="BR822" s="15"/>
      <c r="CF822" s="15"/>
      <c r="CL822" s="22"/>
      <c r="CM822" s="15"/>
      <c r="CR822" s="22"/>
      <c r="CT822" s="15"/>
      <c r="CW822" s="22"/>
      <c r="DA822" s="15"/>
      <c r="DH822" s="15"/>
      <c r="DJ822" s="22"/>
      <c r="DO822" s="15"/>
      <c r="DV822" s="15"/>
      <c r="EC822" s="15"/>
      <c r="EJ822" s="15"/>
      <c r="EQ822" s="15"/>
      <c r="EX822" s="15"/>
      <c r="FE822" s="15"/>
      <c r="FL822" s="15"/>
      <c r="FS822" s="15"/>
      <c r="FZ822" s="15"/>
      <c r="GG822" s="15"/>
      <c r="GN822" s="15"/>
      <c r="GP822" s="22"/>
      <c r="GQ822" s="22"/>
      <c r="GR822" s="22"/>
      <c r="GS822" s="22"/>
      <c r="GT822" s="22"/>
      <c r="GU822" s="15"/>
      <c r="GV822" s="22"/>
      <c r="GW822" s="22"/>
      <c r="GX822" s="22"/>
      <c r="GY822" s="18"/>
      <c r="GZ822" s="18"/>
      <c r="HA822" s="18"/>
      <c r="HB822" s="18"/>
      <c r="HC822" s="18"/>
      <c r="HD822" s="18"/>
      <c r="HE822" s="18"/>
      <c r="HF822" s="18"/>
      <c r="HG822" s="18"/>
      <c r="HH822" s="18"/>
      <c r="HI822" s="18"/>
      <c r="HJ822" s="18"/>
      <c r="HK822" s="18"/>
      <c r="HL822" s="18"/>
      <c r="HM822" s="18"/>
      <c r="HN822" s="18"/>
      <c r="HO822" s="18"/>
      <c r="HP822" s="18"/>
      <c r="HQ822" s="18"/>
      <c r="HR822" s="18"/>
      <c r="HS822" s="18"/>
      <c r="HT822" s="18"/>
      <c r="HU822" s="18"/>
      <c r="HV822" s="18"/>
      <c r="HW822" s="18"/>
      <c r="HX822" s="18"/>
      <c r="HY822" s="18"/>
      <c r="HZ822" s="18"/>
      <c r="IA822" s="18"/>
      <c r="IB822" s="18"/>
      <c r="IC822" s="18"/>
      <c r="ID822" s="18"/>
      <c r="IE822" s="18"/>
      <c r="IF822" s="18"/>
      <c r="IG822" s="18"/>
      <c r="IH822" s="18"/>
      <c r="II822" s="18"/>
      <c r="IJ822" s="18"/>
      <c r="IK822" s="18"/>
      <c r="IL822" s="18"/>
      <c r="IM822" s="18"/>
      <c r="IN822" s="18"/>
      <c r="IO822" s="18"/>
      <c r="IP822" s="18"/>
      <c r="IQ822" s="18"/>
      <c r="IR822" s="18"/>
      <c r="IS822" s="18"/>
      <c r="IT822" s="18"/>
      <c r="IU822" s="18"/>
      <c r="IV822" s="18"/>
      <c r="IW822" s="18"/>
      <c r="IX822" s="18"/>
      <c r="IY822" s="18"/>
      <c r="IZ822" s="18"/>
      <c r="JA822" s="18"/>
      <c r="JB822" s="18"/>
      <c r="JC822" s="18"/>
      <c r="JD822" s="18"/>
      <c r="JE822" s="18"/>
      <c r="JF822" s="18"/>
    </row>
    <row r="823" spans="36:266" x14ac:dyDescent="0.3">
      <c r="AJ823" s="24"/>
      <c r="AK823" s="24"/>
      <c r="AL823" s="20"/>
      <c r="AM823" s="23"/>
      <c r="AN823" s="24"/>
      <c r="AO823" s="24"/>
      <c r="BB823" s="25"/>
      <c r="BC823" s="21"/>
      <c r="BG823" s="18"/>
      <c r="BN823" s="22"/>
      <c r="BO823" s="22"/>
      <c r="BP823" s="22"/>
      <c r="BQ823" s="22"/>
      <c r="BR823" s="15"/>
      <c r="CF823" s="15"/>
      <c r="CL823" s="22"/>
      <c r="CM823" s="15"/>
      <c r="CR823" s="22"/>
      <c r="CT823" s="15"/>
      <c r="CW823" s="22"/>
      <c r="DA823" s="15"/>
      <c r="DH823" s="15"/>
      <c r="DJ823" s="22"/>
      <c r="DO823" s="15"/>
      <c r="DV823" s="15"/>
      <c r="EC823" s="15"/>
      <c r="EJ823" s="15"/>
      <c r="EQ823" s="15"/>
      <c r="EX823" s="15"/>
      <c r="FE823" s="15"/>
      <c r="FL823" s="15"/>
      <c r="FS823" s="15"/>
      <c r="FZ823" s="15"/>
      <c r="GG823" s="15"/>
      <c r="GN823" s="15"/>
      <c r="GP823" s="22"/>
      <c r="GQ823" s="22"/>
      <c r="GR823" s="22"/>
      <c r="GS823" s="22"/>
      <c r="GT823" s="22"/>
      <c r="GU823" s="15"/>
      <c r="GV823" s="22"/>
      <c r="GW823" s="22"/>
      <c r="GX823" s="22"/>
      <c r="GY823" s="18"/>
      <c r="GZ823" s="18"/>
      <c r="HA823" s="18"/>
      <c r="HB823" s="18"/>
      <c r="HC823" s="18"/>
      <c r="HD823" s="18"/>
      <c r="HE823" s="18"/>
      <c r="HF823" s="18"/>
      <c r="HG823" s="18"/>
      <c r="HH823" s="18"/>
      <c r="HI823" s="18"/>
      <c r="HJ823" s="18"/>
      <c r="HK823" s="18"/>
      <c r="HL823" s="18"/>
      <c r="HM823" s="18"/>
      <c r="HN823" s="18"/>
      <c r="HO823" s="18"/>
      <c r="HP823" s="18"/>
      <c r="HQ823" s="18"/>
      <c r="HR823" s="18"/>
      <c r="HS823" s="18"/>
      <c r="HT823" s="18"/>
      <c r="HU823" s="18"/>
      <c r="HV823" s="18"/>
      <c r="HW823" s="18"/>
      <c r="HX823" s="18"/>
      <c r="HY823" s="18"/>
      <c r="HZ823" s="18"/>
      <c r="IA823" s="18"/>
      <c r="IB823" s="18"/>
      <c r="IC823" s="18"/>
      <c r="ID823" s="18"/>
      <c r="IE823" s="18"/>
      <c r="IF823" s="18"/>
      <c r="IG823" s="18"/>
      <c r="IH823" s="18"/>
      <c r="II823" s="18"/>
      <c r="IJ823" s="18"/>
      <c r="IK823" s="18"/>
      <c r="IL823" s="18"/>
      <c r="IM823" s="18"/>
      <c r="IN823" s="18"/>
      <c r="IO823" s="18"/>
      <c r="IP823" s="18"/>
      <c r="IQ823" s="18"/>
      <c r="IR823" s="18"/>
      <c r="IS823" s="18"/>
      <c r="IT823" s="18"/>
      <c r="IU823" s="18"/>
      <c r="IV823" s="18"/>
      <c r="IW823" s="18"/>
      <c r="IX823" s="18"/>
      <c r="IY823" s="18"/>
      <c r="IZ823" s="18"/>
      <c r="JA823" s="18"/>
      <c r="JB823" s="18"/>
      <c r="JC823" s="18"/>
      <c r="JD823" s="18"/>
      <c r="JE823" s="18"/>
      <c r="JF823" s="18"/>
    </row>
    <row r="824" spans="36:266" x14ac:dyDescent="0.3">
      <c r="AJ824" s="24"/>
      <c r="AK824" s="24"/>
      <c r="AL824" s="20"/>
      <c r="AM824" s="23"/>
      <c r="AN824" s="24"/>
      <c r="AO824" s="24"/>
      <c r="BB824" s="25"/>
      <c r="BC824" s="21"/>
      <c r="BG824" s="18"/>
      <c r="BN824" s="22"/>
      <c r="BO824" s="22"/>
      <c r="BP824" s="22"/>
      <c r="BQ824" s="22"/>
      <c r="BR824" s="15"/>
      <c r="CF824" s="15"/>
      <c r="CL824" s="22"/>
      <c r="CM824" s="15"/>
      <c r="CR824" s="22"/>
      <c r="CT824" s="15"/>
      <c r="CW824" s="22"/>
      <c r="DA824" s="15"/>
      <c r="DH824" s="15"/>
      <c r="DJ824" s="22"/>
      <c r="DO824" s="15"/>
      <c r="DV824" s="15"/>
      <c r="EC824" s="15"/>
      <c r="EJ824" s="15"/>
      <c r="EQ824" s="15"/>
      <c r="EX824" s="15"/>
      <c r="FE824" s="15"/>
      <c r="FL824" s="15"/>
      <c r="FS824" s="15"/>
      <c r="FZ824" s="15"/>
      <c r="GG824" s="15"/>
      <c r="GN824" s="15"/>
      <c r="GP824" s="22"/>
      <c r="GQ824" s="22"/>
      <c r="GR824" s="22"/>
      <c r="GS824" s="22"/>
      <c r="GT824" s="22"/>
      <c r="GU824" s="15"/>
      <c r="GV824" s="22"/>
      <c r="GW824" s="22"/>
      <c r="GX824" s="22"/>
      <c r="GY824" s="18"/>
      <c r="GZ824" s="18"/>
      <c r="HA824" s="18"/>
      <c r="HB824" s="18"/>
      <c r="HC824" s="18"/>
      <c r="HD824" s="18"/>
      <c r="HE824" s="18"/>
      <c r="HF824" s="18"/>
      <c r="HG824" s="18"/>
      <c r="HH824" s="18"/>
      <c r="HI824" s="18"/>
      <c r="HJ824" s="18"/>
      <c r="HK824" s="18"/>
      <c r="HL824" s="18"/>
      <c r="HM824" s="18"/>
      <c r="HN824" s="18"/>
      <c r="HO824" s="18"/>
      <c r="HP824" s="18"/>
      <c r="HQ824" s="18"/>
      <c r="HR824" s="18"/>
      <c r="HS824" s="18"/>
      <c r="HT824" s="18"/>
      <c r="HU824" s="18"/>
      <c r="HV824" s="18"/>
      <c r="HW824" s="18"/>
      <c r="HX824" s="18"/>
      <c r="HY824" s="18"/>
      <c r="HZ824" s="18"/>
      <c r="IA824" s="18"/>
      <c r="IB824" s="18"/>
      <c r="IC824" s="18"/>
      <c r="ID824" s="18"/>
      <c r="IE824" s="18"/>
      <c r="IF824" s="18"/>
      <c r="IG824" s="18"/>
      <c r="IH824" s="18"/>
      <c r="II824" s="18"/>
      <c r="IJ824" s="18"/>
      <c r="IK824" s="18"/>
      <c r="IL824" s="18"/>
      <c r="IM824" s="18"/>
      <c r="IN824" s="18"/>
      <c r="IO824" s="18"/>
      <c r="IP824" s="18"/>
      <c r="IQ824" s="18"/>
      <c r="IR824" s="18"/>
      <c r="IS824" s="18"/>
      <c r="IT824" s="18"/>
      <c r="IU824" s="18"/>
      <c r="IV824" s="18"/>
      <c r="IW824" s="18"/>
      <c r="IX824" s="18"/>
      <c r="IY824" s="18"/>
      <c r="IZ824" s="18"/>
      <c r="JA824" s="18"/>
      <c r="JB824" s="18"/>
      <c r="JC824" s="18"/>
      <c r="JD824" s="18"/>
      <c r="JE824" s="18"/>
      <c r="JF824" s="18"/>
    </row>
    <row r="825" spans="36:266" x14ac:dyDescent="0.3">
      <c r="AJ825" s="24"/>
      <c r="AK825" s="24"/>
      <c r="AL825" s="20"/>
      <c r="AM825" s="23"/>
      <c r="AN825" s="24"/>
      <c r="AO825" s="24"/>
      <c r="BB825" s="25"/>
      <c r="BC825" s="21"/>
      <c r="BG825" s="18"/>
      <c r="BN825" s="22"/>
      <c r="BO825" s="22"/>
      <c r="BP825" s="22"/>
      <c r="BQ825" s="22"/>
      <c r="BR825" s="15"/>
      <c r="CF825" s="15"/>
      <c r="CL825" s="22"/>
      <c r="CM825" s="15"/>
      <c r="CR825" s="22"/>
      <c r="CT825" s="15"/>
      <c r="CW825" s="22"/>
      <c r="DA825" s="15"/>
      <c r="DH825" s="15"/>
      <c r="DJ825" s="22"/>
      <c r="DO825" s="15"/>
      <c r="DV825" s="15"/>
      <c r="EC825" s="15"/>
      <c r="EJ825" s="15"/>
      <c r="EQ825" s="15"/>
      <c r="EX825" s="15"/>
      <c r="FE825" s="15"/>
      <c r="FL825" s="15"/>
      <c r="FS825" s="15"/>
      <c r="FZ825" s="15"/>
      <c r="GG825" s="15"/>
      <c r="GN825" s="15"/>
      <c r="GP825" s="22"/>
      <c r="GQ825" s="22"/>
      <c r="GR825" s="22"/>
      <c r="GS825" s="22"/>
      <c r="GT825" s="22"/>
      <c r="GU825" s="15"/>
      <c r="GV825" s="22"/>
      <c r="GW825" s="22"/>
      <c r="GX825" s="22"/>
      <c r="GY825" s="18"/>
      <c r="GZ825" s="18"/>
      <c r="HA825" s="18"/>
      <c r="HB825" s="18"/>
      <c r="HC825" s="18"/>
      <c r="HD825" s="18"/>
      <c r="HE825" s="18"/>
      <c r="HF825" s="18"/>
      <c r="HG825" s="18"/>
      <c r="HH825" s="18"/>
      <c r="HI825" s="18"/>
      <c r="HJ825" s="18"/>
      <c r="HK825" s="18"/>
      <c r="HL825" s="18"/>
      <c r="HM825" s="18"/>
      <c r="HN825" s="18"/>
      <c r="HO825" s="18"/>
      <c r="HP825" s="18"/>
      <c r="HQ825" s="18"/>
      <c r="HR825" s="18"/>
      <c r="HS825" s="18"/>
      <c r="HT825" s="18"/>
      <c r="HU825" s="18"/>
      <c r="HV825" s="18"/>
      <c r="HW825" s="18"/>
      <c r="HX825" s="18"/>
      <c r="HY825" s="18"/>
      <c r="HZ825" s="18"/>
      <c r="IA825" s="18"/>
      <c r="IB825" s="18"/>
      <c r="IC825" s="18"/>
      <c r="ID825" s="18"/>
      <c r="IE825" s="18"/>
      <c r="IF825" s="18"/>
      <c r="IG825" s="18"/>
      <c r="IH825" s="18"/>
      <c r="II825" s="18"/>
      <c r="IJ825" s="18"/>
      <c r="IK825" s="18"/>
      <c r="IL825" s="18"/>
      <c r="IM825" s="18"/>
      <c r="IN825" s="18"/>
      <c r="IO825" s="18"/>
      <c r="IP825" s="18"/>
      <c r="IQ825" s="18"/>
      <c r="IR825" s="18"/>
      <c r="IS825" s="18"/>
      <c r="IT825" s="18"/>
      <c r="IU825" s="18"/>
      <c r="IV825" s="18"/>
      <c r="IW825" s="18"/>
      <c r="IX825" s="18"/>
      <c r="IY825" s="18"/>
      <c r="IZ825" s="18"/>
      <c r="JA825" s="18"/>
      <c r="JB825" s="18"/>
      <c r="JC825" s="18"/>
      <c r="JD825" s="18"/>
      <c r="JE825" s="18"/>
      <c r="JF825" s="18"/>
    </row>
    <row r="826" spans="36:266" x14ac:dyDescent="0.3">
      <c r="AJ826" s="24"/>
      <c r="AK826" s="24"/>
      <c r="AL826" s="20"/>
      <c r="AM826" s="23"/>
      <c r="AN826" s="24"/>
      <c r="AO826" s="24"/>
      <c r="BB826" s="25"/>
      <c r="BC826" s="21"/>
      <c r="BG826" s="18"/>
      <c r="BN826" s="22"/>
      <c r="BO826" s="22"/>
      <c r="BP826" s="22"/>
      <c r="BQ826" s="22"/>
      <c r="BR826" s="15"/>
      <c r="CF826" s="15"/>
      <c r="CL826" s="22"/>
      <c r="CM826" s="15"/>
      <c r="CR826" s="22"/>
      <c r="CT826" s="15"/>
      <c r="CW826" s="22"/>
      <c r="DA826" s="15"/>
      <c r="DH826" s="15"/>
      <c r="DJ826" s="22"/>
      <c r="DO826" s="15"/>
      <c r="DV826" s="15"/>
      <c r="EC826" s="15"/>
      <c r="EJ826" s="15"/>
      <c r="EQ826" s="15"/>
      <c r="EX826" s="15"/>
      <c r="FE826" s="15"/>
      <c r="FL826" s="15"/>
      <c r="FS826" s="15"/>
      <c r="FZ826" s="15"/>
      <c r="GG826" s="15"/>
      <c r="GN826" s="15"/>
      <c r="GP826" s="22"/>
      <c r="GQ826" s="22"/>
      <c r="GR826" s="22"/>
      <c r="GS826" s="22"/>
      <c r="GT826" s="22"/>
      <c r="GU826" s="15"/>
      <c r="GV826" s="22"/>
      <c r="GW826" s="22"/>
      <c r="GX826" s="22"/>
      <c r="GY826" s="18"/>
      <c r="GZ826" s="18"/>
      <c r="HA826" s="18"/>
      <c r="HB826" s="18"/>
      <c r="HC826" s="18"/>
      <c r="HD826" s="18"/>
      <c r="HE826" s="18"/>
      <c r="HF826" s="18"/>
      <c r="HG826" s="18"/>
      <c r="HH826" s="18"/>
      <c r="HI826" s="18"/>
      <c r="HJ826" s="18"/>
      <c r="HK826" s="18"/>
      <c r="HL826" s="18"/>
      <c r="HM826" s="18"/>
      <c r="HN826" s="18"/>
      <c r="HO826" s="18"/>
      <c r="HP826" s="18"/>
      <c r="HQ826" s="18"/>
      <c r="HR826" s="18"/>
      <c r="HS826" s="18"/>
      <c r="HT826" s="18"/>
      <c r="HU826" s="18"/>
      <c r="HV826" s="18"/>
      <c r="HW826" s="18"/>
      <c r="HX826" s="18"/>
      <c r="HY826" s="18"/>
      <c r="HZ826" s="18"/>
      <c r="IA826" s="18"/>
      <c r="IB826" s="18"/>
      <c r="IC826" s="18"/>
      <c r="ID826" s="18"/>
      <c r="IE826" s="18"/>
      <c r="IF826" s="18"/>
      <c r="IG826" s="18"/>
      <c r="IH826" s="18"/>
      <c r="II826" s="18"/>
      <c r="IJ826" s="18"/>
      <c r="IK826" s="18"/>
      <c r="IL826" s="18"/>
      <c r="IM826" s="18"/>
      <c r="IN826" s="18"/>
      <c r="IO826" s="18"/>
      <c r="IP826" s="18"/>
      <c r="IQ826" s="18"/>
      <c r="IR826" s="18"/>
      <c r="IS826" s="18"/>
      <c r="IT826" s="18"/>
      <c r="IU826" s="18"/>
      <c r="IV826" s="18"/>
      <c r="IW826" s="18"/>
      <c r="IX826" s="18"/>
      <c r="IY826" s="18"/>
      <c r="IZ826" s="18"/>
      <c r="JA826" s="18"/>
      <c r="JB826" s="18"/>
      <c r="JC826" s="18"/>
      <c r="JD826" s="18"/>
      <c r="JE826" s="18"/>
      <c r="JF826" s="18"/>
    </row>
    <row r="827" spans="36:266" x14ac:dyDescent="0.3">
      <c r="AJ827" s="24"/>
      <c r="AK827" s="24"/>
      <c r="AL827" s="20"/>
      <c r="AM827" s="23"/>
      <c r="AN827" s="24"/>
      <c r="AO827" s="24"/>
      <c r="BB827" s="25"/>
      <c r="BC827" s="21"/>
      <c r="BG827" s="18"/>
      <c r="BN827" s="22"/>
      <c r="BO827" s="22"/>
      <c r="BP827" s="22"/>
      <c r="BQ827" s="22"/>
      <c r="BR827" s="15"/>
      <c r="CF827" s="15"/>
      <c r="CL827" s="22"/>
      <c r="CM827" s="15"/>
      <c r="CR827" s="22"/>
      <c r="CT827" s="15"/>
      <c r="CW827" s="22"/>
      <c r="DA827" s="15"/>
      <c r="DH827" s="15"/>
      <c r="DJ827" s="22"/>
      <c r="DO827" s="15"/>
      <c r="DV827" s="15"/>
      <c r="EC827" s="15"/>
      <c r="EJ827" s="15"/>
      <c r="EQ827" s="15"/>
      <c r="EX827" s="15"/>
      <c r="FE827" s="15"/>
      <c r="FL827" s="15"/>
      <c r="FS827" s="15"/>
      <c r="FZ827" s="15"/>
      <c r="GG827" s="15"/>
      <c r="GN827" s="15"/>
      <c r="GP827" s="22"/>
      <c r="GQ827" s="22"/>
      <c r="GR827" s="22"/>
      <c r="GS827" s="22"/>
      <c r="GT827" s="22"/>
      <c r="GU827" s="15"/>
      <c r="GV827" s="22"/>
      <c r="GW827" s="22"/>
      <c r="GX827" s="22"/>
      <c r="GY827" s="18"/>
      <c r="GZ827" s="18"/>
      <c r="HA827" s="18"/>
      <c r="HB827" s="18"/>
      <c r="HC827" s="18"/>
      <c r="HD827" s="18"/>
      <c r="HE827" s="18"/>
      <c r="HF827" s="18"/>
      <c r="HG827" s="18"/>
      <c r="HH827" s="18"/>
      <c r="HI827" s="18"/>
      <c r="HJ827" s="18"/>
      <c r="HK827" s="18"/>
      <c r="HL827" s="18"/>
      <c r="HM827" s="18"/>
      <c r="HN827" s="18"/>
      <c r="HO827" s="18"/>
      <c r="HP827" s="18"/>
      <c r="HQ827" s="18"/>
      <c r="HR827" s="18"/>
      <c r="HS827" s="18"/>
      <c r="HT827" s="18"/>
      <c r="HU827" s="18"/>
      <c r="HV827" s="18"/>
      <c r="HW827" s="18"/>
      <c r="HX827" s="18"/>
      <c r="HY827" s="18"/>
      <c r="HZ827" s="18"/>
      <c r="IA827" s="18"/>
      <c r="IB827" s="18"/>
      <c r="IC827" s="18"/>
      <c r="ID827" s="18"/>
      <c r="IE827" s="18"/>
      <c r="IF827" s="18"/>
      <c r="IG827" s="18"/>
      <c r="IH827" s="18"/>
      <c r="II827" s="18"/>
      <c r="IJ827" s="18"/>
      <c r="IK827" s="18"/>
      <c r="IL827" s="18"/>
      <c r="IM827" s="18"/>
      <c r="IN827" s="18"/>
      <c r="IO827" s="18"/>
      <c r="IP827" s="18"/>
      <c r="IQ827" s="18"/>
      <c r="IR827" s="18"/>
      <c r="IS827" s="18"/>
      <c r="IT827" s="18"/>
      <c r="IU827" s="18"/>
      <c r="IV827" s="18"/>
      <c r="IW827" s="18"/>
      <c r="IX827" s="18"/>
      <c r="IY827" s="18"/>
      <c r="IZ827" s="18"/>
      <c r="JA827" s="18"/>
      <c r="JB827" s="18"/>
      <c r="JC827" s="18"/>
      <c r="JD827" s="18"/>
      <c r="JE827" s="18"/>
      <c r="JF827" s="18"/>
    </row>
    <row r="828" spans="36:266" x14ac:dyDescent="0.3">
      <c r="AJ828" s="24"/>
      <c r="AK828" s="24"/>
      <c r="AL828" s="20"/>
      <c r="AM828" s="23"/>
      <c r="AN828" s="24"/>
      <c r="AO828" s="24"/>
      <c r="BB828" s="25"/>
      <c r="BC828" s="21"/>
      <c r="BG828" s="18"/>
      <c r="BN828" s="22"/>
      <c r="BO828" s="22"/>
      <c r="BP828" s="22"/>
      <c r="BQ828" s="22"/>
      <c r="BR828" s="15"/>
      <c r="CF828" s="15"/>
      <c r="CL828" s="22"/>
      <c r="CM828" s="15"/>
      <c r="CR828" s="22"/>
      <c r="CT828" s="15"/>
      <c r="CW828" s="22"/>
      <c r="DA828" s="15"/>
      <c r="DH828" s="15"/>
      <c r="DJ828" s="22"/>
      <c r="DO828" s="15"/>
      <c r="DV828" s="15"/>
      <c r="EC828" s="15"/>
      <c r="EJ828" s="15"/>
      <c r="EQ828" s="15"/>
      <c r="EX828" s="15"/>
      <c r="FE828" s="15"/>
      <c r="FL828" s="15"/>
      <c r="FS828" s="15"/>
      <c r="FZ828" s="15"/>
      <c r="GG828" s="15"/>
      <c r="GN828" s="15"/>
      <c r="GP828" s="22"/>
      <c r="GQ828" s="22"/>
      <c r="GR828" s="22"/>
      <c r="GS828" s="22"/>
      <c r="GT828" s="22"/>
      <c r="GU828" s="15"/>
      <c r="GV828" s="22"/>
      <c r="GW828" s="22"/>
      <c r="GX828" s="22"/>
      <c r="GY828" s="18"/>
      <c r="GZ828" s="18"/>
      <c r="HA828" s="18"/>
      <c r="HB828" s="18"/>
      <c r="HC828" s="18"/>
      <c r="HD828" s="18"/>
      <c r="HE828" s="18"/>
      <c r="HF828" s="18"/>
      <c r="HG828" s="18"/>
      <c r="HH828" s="18"/>
      <c r="HI828" s="18"/>
      <c r="HJ828" s="18"/>
      <c r="HK828" s="18"/>
      <c r="HL828" s="18"/>
      <c r="HM828" s="18"/>
      <c r="HN828" s="18"/>
      <c r="HO828" s="18"/>
      <c r="HP828" s="18"/>
      <c r="HQ828" s="18"/>
      <c r="HR828" s="18"/>
      <c r="HS828" s="18"/>
      <c r="HT828" s="18"/>
      <c r="HU828" s="18"/>
      <c r="HV828" s="18"/>
      <c r="HW828" s="18"/>
      <c r="HX828" s="18"/>
      <c r="HY828" s="18"/>
      <c r="HZ828" s="18"/>
      <c r="IA828" s="18"/>
      <c r="IB828" s="18"/>
      <c r="IC828" s="18"/>
      <c r="ID828" s="18"/>
      <c r="IE828" s="18"/>
      <c r="IF828" s="18"/>
      <c r="IG828" s="18"/>
      <c r="IH828" s="18"/>
      <c r="II828" s="18"/>
      <c r="IJ828" s="18"/>
      <c r="IK828" s="18"/>
      <c r="IL828" s="18"/>
      <c r="IM828" s="18"/>
      <c r="IN828" s="18"/>
      <c r="IO828" s="18"/>
      <c r="IP828" s="18"/>
      <c r="IQ828" s="18"/>
      <c r="IR828" s="18"/>
      <c r="IS828" s="18"/>
      <c r="IT828" s="18"/>
      <c r="IU828" s="18"/>
      <c r="IV828" s="18"/>
      <c r="IW828" s="18"/>
      <c r="IX828" s="18"/>
      <c r="IY828" s="18"/>
      <c r="IZ828" s="18"/>
      <c r="JA828" s="18"/>
      <c r="JB828" s="18"/>
      <c r="JC828" s="18"/>
      <c r="JD828" s="18"/>
      <c r="JE828" s="18"/>
      <c r="JF828" s="18"/>
    </row>
    <row r="829" spans="36:266" x14ac:dyDescent="0.3">
      <c r="AJ829" s="24"/>
      <c r="AK829" s="24"/>
      <c r="AL829" s="20"/>
      <c r="AM829" s="23"/>
      <c r="AN829" s="24"/>
      <c r="AO829" s="24"/>
      <c r="BB829" s="25"/>
      <c r="BC829" s="21"/>
      <c r="BG829" s="18"/>
      <c r="BN829" s="22"/>
      <c r="BO829" s="22"/>
      <c r="BP829" s="22"/>
      <c r="BQ829" s="22"/>
      <c r="BR829" s="15"/>
      <c r="CF829" s="15"/>
      <c r="CL829" s="22"/>
      <c r="CM829" s="15"/>
      <c r="CR829" s="22"/>
      <c r="CT829" s="15"/>
      <c r="CW829" s="22"/>
      <c r="DA829" s="15"/>
      <c r="DH829" s="15"/>
      <c r="DJ829" s="22"/>
      <c r="DO829" s="15"/>
      <c r="DV829" s="15"/>
      <c r="EC829" s="15"/>
      <c r="EJ829" s="15"/>
      <c r="EQ829" s="15"/>
      <c r="EX829" s="15"/>
      <c r="FE829" s="15"/>
      <c r="FL829" s="15"/>
      <c r="FS829" s="15"/>
      <c r="FZ829" s="15"/>
      <c r="GG829" s="15"/>
      <c r="GN829" s="15"/>
      <c r="GP829" s="22"/>
      <c r="GQ829" s="22"/>
      <c r="GR829" s="22"/>
      <c r="GS829" s="22"/>
      <c r="GT829" s="22"/>
      <c r="GU829" s="15"/>
      <c r="GV829" s="22"/>
      <c r="GW829" s="22"/>
      <c r="GX829" s="22"/>
      <c r="GY829" s="18"/>
      <c r="GZ829" s="18"/>
      <c r="HA829" s="18"/>
      <c r="HB829" s="18"/>
      <c r="HC829" s="18"/>
      <c r="HD829" s="18"/>
      <c r="HE829" s="18"/>
      <c r="HF829" s="18"/>
      <c r="HG829" s="18"/>
      <c r="HH829" s="18"/>
      <c r="HI829" s="18"/>
      <c r="HJ829" s="18"/>
      <c r="HK829" s="18"/>
      <c r="HL829" s="18"/>
      <c r="HM829" s="18"/>
      <c r="HN829" s="18"/>
      <c r="HO829" s="18"/>
      <c r="HP829" s="18"/>
      <c r="HQ829" s="18"/>
      <c r="HR829" s="18"/>
      <c r="HS829" s="18"/>
      <c r="HT829" s="18"/>
      <c r="HU829" s="18"/>
      <c r="HV829" s="18"/>
      <c r="HW829" s="18"/>
      <c r="HX829" s="18"/>
      <c r="HY829" s="18"/>
      <c r="HZ829" s="18"/>
      <c r="IA829" s="18"/>
      <c r="IB829" s="18"/>
      <c r="IC829" s="18"/>
      <c r="ID829" s="18"/>
      <c r="IE829" s="18"/>
      <c r="IF829" s="18"/>
      <c r="IG829" s="18"/>
      <c r="IH829" s="18"/>
      <c r="II829" s="18"/>
      <c r="IJ829" s="18"/>
      <c r="IK829" s="18"/>
      <c r="IL829" s="18"/>
      <c r="IM829" s="18"/>
      <c r="IN829" s="18"/>
      <c r="IO829" s="18"/>
      <c r="IP829" s="18"/>
      <c r="IQ829" s="18"/>
      <c r="IR829" s="18"/>
      <c r="IS829" s="18"/>
      <c r="IT829" s="18"/>
      <c r="IU829" s="18"/>
      <c r="IV829" s="18"/>
      <c r="IW829" s="18"/>
      <c r="IX829" s="18"/>
      <c r="IY829" s="18"/>
      <c r="IZ829" s="18"/>
      <c r="JA829" s="18"/>
      <c r="JB829" s="18"/>
      <c r="JC829" s="18"/>
      <c r="JD829" s="18"/>
      <c r="JE829" s="18"/>
      <c r="JF829" s="18"/>
    </row>
    <row r="830" spans="36:266" x14ac:dyDescent="0.3">
      <c r="AJ830" s="24"/>
      <c r="AK830" s="24"/>
      <c r="AL830" s="20"/>
      <c r="AM830" s="23"/>
      <c r="AN830" s="24"/>
      <c r="AO830" s="24"/>
      <c r="BB830" s="25"/>
      <c r="BC830" s="21"/>
      <c r="BG830" s="18"/>
      <c r="BN830" s="22"/>
      <c r="BO830" s="22"/>
      <c r="BP830" s="22"/>
      <c r="BQ830" s="22"/>
      <c r="BR830" s="15"/>
      <c r="CF830" s="15"/>
      <c r="CL830" s="22"/>
      <c r="CM830" s="15"/>
      <c r="CR830" s="22"/>
      <c r="CT830" s="15"/>
      <c r="CW830" s="22"/>
      <c r="DA830" s="15"/>
      <c r="DH830" s="15"/>
      <c r="DJ830" s="22"/>
      <c r="DO830" s="15"/>
      <c r="DV830" s="15"/>
      <c r="EC830" s="15"/>
      <c r="EJ830" s="15"/>
      <c r="EQ830" s="15"/>
      <c r="EX830" s="15"/>
      <c r="FE830" s="15"/>
      <c r="FL830" s="15"/>
      <c r="FS830" s="15"/>
      <c r="FZ830" s="15"/>
      <c r="GG830" s="15"/>
      <c r="GN830" s="15"/>
      <c r="GP830" s="22"/>
      <c r="GQ830" s="22"/>
      <c r="GR830" s="22"/>
      <c r="GS830" s="22"/>
      <c r="GT830" s="22"/>
      <c r="GU830" s="15"/>
      <c r="GV830" s="22"/>
      <c r="GW830" s="22"/>
      <c r="GX830" s="22"/>
      <c r="GY830" s="18"/>
      <c r="GZ830" s="18"/>
      <c r="HA830" s="18"/>
      <c r="HB830" s="18"/>
      <c r="HC830" s="18"/>
      <c r="HD830" s="18"/>
      <c r="HE830" s="18"/>
      <c r="HF830" s="18"/>
      <c r="HG830" s="18"/>
      <c r="HH830" s="18"/>
      <c r="HI830" s="18"/>
      <c r="HJ830" s="18"/>
      <c r="HK830" s="18"/>
      <c r="HL830" s="18"/>
      <c r="HM830" s="18"/>
      <c r="HN830" s="18"/>
      <c r="HO830" s="18"/>
      <c r="HP830" s="18"/>
      <c r="HQ830" s="18"/>
      <c r="HR830" s="18"/>
      <c r="HS830" s="18"/>
      <c r="HT830" s="18"/>
      <c r="HU830" s="18"/>
      <c r="HV830" s="18"/>
      <c r="HW830" s="18"/>
      <c r="HX830" s="18"/>
      <c r="HY830" s="18"/>
      <c r="HZ830" s="18"/>
      <c r="IA830" s="18"/>
      <c r="IB830" s="18"/>
      <c r="IC830" s="18"/>
      <c r="ID830" s="18"/>
      <c r="IE830" s="18"/>
      <c r="IF830" s="18"/>
      <c r="IG830" s="18"/>
      <c r="IH830" s="18"/>
      <c r="II830" s="18"/>
      <c r="IJ830" s="18"/>
      <c r="IK830" s="18"/>
      <c r="IL830" s="18"/>
      <c r="IM830" s="18"/>
      <c r="IN830" s="18"/>
      <c r="IO830" s="18"/>
      <c r="IP830" s="18"/>
      <c r="IQ830" s="18"/>
      <c r="IR830" s="18"/>
      <c r="IS830" s="18"/>
      <c r="IT830" s="18"/>
      <c r="IU830" s="18"/>
      <c r="IV830" s="18"/>
      <c r="IW830" s="18"/>
      <c r="IX830" s="18"/>
      <c r="IY830" s="18"/>
      <c r="IZ830" s="18"/>
      <c r="JA830" s="18"/>
      <c r="JB830" s="18"/>
      <c r="JC830" s="18"/>
      <c r="JD830" s="18"/>
      <c r="JE830" s="18"/>
      <c r="JF830" s="18"/>
    </row>
    <row r="831" spans="36:266" x14ac:dyDescent="0.3">
      <c r="AJ831" s="24"/>
      <c r="AK831" s="24"/>
      <c r="AL831" s="20"/>
      <c r="AM831" s="23"/>
      <c r="AN831" s="24"/>
      <c r="AO831" s="24"/>
      <c r="BB831" s="25"/>
      <c r="BC831" s="21"/>
      <c r="BG831" s="18"/>
      <c r="BN831" s="22"/>
      <c r="BO831" s="22"/>
      <c r="BP831" s="22"/>
      <c r="BQ831" s="22"/>
      <c r="BR831" s="15"/>
      <c r="CF831" s="15"/>
      <c r="CL831" s="22"/>
      <c r="CM831" s="15"/>
      <c r="CR831" s="22"/>
      <c r="CT831" s="15"/>
      <c r="CW831" s="22"/>
      <c r="DA831" s="15"/>
      <c r="DH831" s="15"/>
      <c r="DJ831" s="22"/>
      <c r="DO831" s="15"/>
      <c r="DV831" s="15"/>
      <c r="EC831" s="15"/>
      <c r="EJ831" s="15"/>
      <c r="EQ831" s="15"/>
      <c r="EX831" s="15"/>
      <c r="FE831" s="15"/>
      <c r="FL831" s="15"/>
      <c r="FS831" s="15"/>
      <c r="FZ831" s="15"/>
      <c r="GG831" s="15"/>
      <c r="GN831" s="15"/>
      <c r="GP831" s="22"/>
      <c r="GQ831" s="22"/>
      <c r="GR831" s="22"/>
      <c r="GS831" s="22"/>
      <c r="GT831" s="22"/>
      <c r="GU831" s="15"/>
      <c r="GV831" s="22"/>
      <c r="GW831" s="22"/>
      <c r="GX831" s="22"/>
      <c r="GY831" s="18"/>
      <c r="GZ831" s="18"/>
      <c r="HA831" s="18"/>
      <c r="HB831" s="18"/>
      <c r="HC831" s="18"/>
      <c r="HD831" s="18"/>
      <c r="HE831" s="18"/>
      <c r="HF831" s="18"/>
      <c r="HG831" s="18"/>
      <c r="HH831" s="18"/>
      <c r="HI831" s="18"/>
      <c r="HJ831" s="18"/>
      <c r="HK831" s="18"/>
      <c r="HL831" s="18"/>
      <c r="HM831" s="18"/>
      <c r="HN831" s="18"/>
      <c r="HO831" s="18"/>
      <c r="HP831" s="18"/>
      <c r="HQ831" s="18"/>
      <c r="HR831" s="18"/>
      <c r="HS831" s="18"/>
      <c r="HT831" s="18"/>
      <c r="HU831" s="18"/>
      <c r="HV831" s="18"/>
      <c r="HW831" s="18"/>
      <c r="HX831" s="18"/>
      <c r="HY831" s="18"/>
      <c r="HZ831" s="18"/>
      <c r="IA831" s="18"/>
      <c r="IB831" s="18"/>
      <c r="IC831" s="18"/>
      <c r="ID831" s="18"/>
      <c r="IE831" s="18"/>
      <c r="IF831" s="18"/>
      <c r="IG831" s="18"/>
      <c r="IH831" s="18"/>
      <c r="II831" s="18"/>
      <c r="IJ831" s="18"/>
      <c r="IK831" s="18"/>
      <c r="IL831" s="18"/>
      <c r="IM831" s="18"/>
      <c r="IN831" s="18"/>
      <c r="IO831" s="18"/>
      <c r="IP831" s="18"/>
      <c r="IQ831" s="18"/>
      <c r="IR831" s="18"/>
      <c r="IS831" s="18"/>
      <c r="IT831" s="18"/>
      <c r="IU831" s="18"/>
      <c r="IV831" s="18"/>
      <c r="IW831" s="18"/>
      <c r="IX831" s="18"/>
      <c r="IY831" s="18"/>
      <c r="IZ831" s="18"/>
      <c r="JA831" s="18"/>
      <c r="JB831" s="18"/>
      <c r="JC831" s="18"/>
      <c r="JD831" s="18"/>
      <c r="JE831" s="18"/>
      <c r="JF831" s="18"/>
    </row>
    <row r="832" spans="36:266" x14ac:dyDescent="0.3">
      <c r="AJ832" s="24"/>
      <c r="AK832" s="24"/>
      <c r="AL832" s="20"/>
      <c r="AM832" s="23"/>
      <c r="AN832" s="24"/>
      <c r="AO832" s="24"/>
      <c r="BB832" s="25"/>
      <c r="BC832" s="21"/>
      <c r="BG832" s="18"/>
      <c r="BN832" s="22"/>
      <c r="BO832" s="22"/>
      <c r="BP832" s="22"/>
      <c r="BQ832" s="22"/>
      <c r="BR832" s="15"/>
      <c r="CF832" s="15"/>
      <c r="CL832" s="22"/>
      <c r="CM832" s="15"/>
      <c r="CR832" s="22"/>
      <c r="CT832" s="15"/>
      <c r="CW832" s="22"/>
      <c r="DA832" s="15"/>
      <c r="DH832" s="15"/>
      <c r="DJ832" s="22"/>
      <c r="DO832" s="15"/>
      <c r="DV832" s="15"/>
      <c r="EC832" s="15"/>
      <c r="EJ832" s="15"/>
      <c r="EQ832" s="15"/>
      <c r="EX832" s="15"/>
      <c r="FE832" s="15"/>
      <c r="FL832" s="15"/>
      <c r="FS832" s="15"/>
      <c r="FZ832" s="15"/>
      <c r="GG832" s="15"/>
      <c r="GN832" s="15"/>
      <c r="GP832" s="22"/>
      <c r="GQ832" s="22"/>
      <c r="GR832" s="22"/>
      <c r="GS832" s="22"/>
      <c r="GT832" s="22"/>
      <c r="GU832" s="15"/>
      <c r="GV832" s="22"/>
      <c r="GW832" s="22"/>
      <c r="GX832" s="22"/>
      <c r="GY832" s="18"/>
      <c r="GZ832" s="18"/>
      <c r="HA832" s="18"/>
      <c r="HB832" s="18"/>
      <c r="HC832" s="18"/>
      <c r="HD832" s="18"/>
      <c r="HE832" s="18"/>
      <c r="HF832" s="18"/>
      <c r="HG832" s="18"/>
      <c r="HH832" s="18"/>
      <c r="HI832" s="18"/>
      <c r="HJ832" s="18"/>
      <c r="HK832" s="18"/>
      <c r="HL832" s="18"/>
      <c r="HM832" s="18"/>
      <c r="HN832" s="18"/>
      <c r="HO832" s="18"/>
      <c r="HP832" s="18"/>
      <c r="HQ832" s="18"/>
      <c r="HR832" s="18"/>
      <c r="HS832" s="18"/>
      <c r="HT832" s="18"/>
      <c r="HU832" s="18"/>
      <c r="HV832" s="18"/>
      <c r="HW832" s="18"/>
      <c r="HX832" s="18"/>
      <c r="HY832" s="18"/>
      <c r="HZ832" s="18"/>
      <c r="IA832" s="18"/>
      <c r="IB832" s="18"/>
      <c r="IC832" s="18"/>
      <c r="ID832" s="18"/>
      <c r="IE832" s="18"/>
      <c r="IF832" s="18"/>
      <c r="IG832" s="18"/>
      <c r="IH832" s="18"/>
      <c r="II832" s="18"/>
      <c r="IJ832" s="18"/>
      <c r="IK832" s="18"/>
      <c r="IL832" s="18"/>
      <c r="IM832" s="18"/>
      <c r="IN832" s="18"/>
      <c r="IO832" s="18"/>
      <c r="IP832" s="18"/>
      <c r="IQ832" s="18"/>
      <c r="IR832" s="18"/>
      <c r="IS832" s="18"/>
      <c r="IT832" s="18"/>
      <c r="IU832" s="18"/>
      <c r="IV832" s="18"/>
      <c r="IW832" s="18"/>
      <c r="IX832" s="18"/>
      <c r="IY832" s="18"/>
      <c r="IZ832" s="18"/>
      <c r="JA832" s="18"/>
      <c r="JB832" s="18"/>
      <c r="JC832" s="18"/>
      <c r="JD832" s="18"/>
      <c r="JE832" s="18"/>
      <c r="JF832" s="18"/>
    </row>
    <row r="833" spans="36:266" x14ac:dyDescent="0.3">
      <c r="AJ833" s="24"/>
      <c r="AK833" s="24"/>
      <c r="AL833" s="20"/>
      <c r="AM833" s="23"/>
      <c r="AN833" s="24"/>
      <c r="AO833" s="24"/>
      <c r="BB833" s="25"/>
      <c r="BC833" s="21"/>
      <c r="BG833" s="18"/>
      <c r="BN833" s="22"/>
      <c r="BO833" s="22"/>
      <c r="BP833" s="22"/>
      <c r="BQ833" s="22"/>
      <c r="BR833" s="15"/>
      <c r="CF833" s="15"/>
      <c r="CL833" s="22"/>
      <c r="CM833" s="15"/>
      <c r="CR833" s="22"/>
      <c r="CT833" s="15"/>
      <c r="CW833" s="22"/>
      <c r="DA833" s="15"/>
      <c r="DH833" s="15"/>
      <c r="DJ833" s="22"/>
      <c r="DO833" s="15"/>
      <c r="DV833" s="15"/>
      <c r="EC833" s="15"/>
      <c r="EJ833" s="15"/>
      <c r="EQ833" s="15"/>
      <c r="EX833" s="15"/>
      <c r="FE833" s="15"/>
      <c r="FL833" s="15"/>
      <c r="FS833" s="15"/>
      <c r="FZ833" s="15"/>
      <c r="GG833" s="15"/>
      <c r="GN833" s="15"/>
      <c r="GP833" s="22"/>
      <c r="GQ833" s="22"/>
      <c r="GR833" s="22"/>
      <c r="GS833" s="22"/>
      <c r="GT833" s="22"/>
      <c r="GU833" s="15"/>
      <c r="GV833" s="22"/>
      <c r="GW833" s="22"/>
      <c r="GX833" s="22"/>
      <c r="GY833" s="18"/>
      <c r="GZ833" s="18"/>
      <c r="HA833" s="18"/>
      <c r="HB833" s="18"/>
      <c r="HC833" s="18"/>
      <c r="HD833" s="18"/>
      <c r="HE833" s="18"/>
      <c r="HF833" s="18"/>
      <c r="HG833" s="18"/>
      <c r="HH833" s="18"/>
      <c r="HI833" s="18"/>
      <c r="HJ833" s="18"/>
      <c r="HK833" s="18"/>
      <c r="HL833" s="18"/>
      <c r="HM833" s="18"/>
      <c r="HN833" s="18"/>
      <c r="HO833" s="18"/>
      <c r="HP833" s="18"/>
      <c r="HQ833" s="18"/>
      <c r="HR833" s="18"/>
      <c r="HS833" s="18"/>
      <c r="HT833" s="18"/>
      <c r="HU833" s="18"/>
      <c r="HV833" s="18"/>
      <c r="HW833" s="18"/>
      <c r="HX833" s="18"/>
      <c r="HY833" s="18"/>
      <c r="HZ833" s="18"/>
      <c r="IA833" s="18"/>
      <c r="IB833" s="18"/>
      <c r="IC833" s="18"/>
      <c r="ID833" s="18"/>
      <c r="IE833" s="18"/>
      <c r="IF833" s="18"/>
      <c r="IG833" s="18"/>
      <c r="IH833" s="18"/>
      <c r="II833" s="18"/>
      <c r="IJ833" s="18"/>
      <c r="IK833" s="18"/>
      <c r="IL833" s="18"/>
      <c r="IM833" s="18"/>
      <c r="IN833" s="18"/>
      <c r="IO833" s="18"/>
      <c r="IP833" s="18"/>
      <c r="IQ833" s="18"/>
      <c r="IR833" s="18"/>
      <c r="IS833" s="18"/>
      <c r="IT833" s="18"/>
      <c r="IU833" s="18"/>
      <c r="IV833" s="18"/>
      <c r="IW833" s="18"/>
      <c r="IX833" s="18"/>
      <c r="IY833" s="18"/>
      <c r="IZ833" s="18"/>
      <c r="JA833" s="18"/>
      <c r="JB833" s="18"/>
      <c r="JC833" s="18"/>
      <c r="JD833" s="18"/>
      <c r="JE833" s="18"/>
      <c r="JF833" s="18"/>
    </row>
    <row r="834" spans="36:266" x14ac:dyDescent="0.3">
      <c r="AJ834" s="24"/>
      <c r="AK834" s="24"/>
      <c r="AL834" s="20"/>
      <c r="AM834" s="23"/>
      <c r="AN834" s="24"/>
      <c r="AO834" s="24"/>
      <c r="BB834" s="25"/>
      <c r="BC834" s="21"/>
      <c r="BG834" s="18"/>
      <c r="BN834" s="22"/>
      <c r="BO834" s="22"/>
      <c r="BP834" s="22"/>
      <c r="BQ834" s="22"/>
      <c r="BR834" s="15"/>
      <c r="CF834" s="15"/>
      <c r="CL834" s="22"/>
      <c r="CM834" s="15"/>
      <c r="CR834" s="22"/>
      <c r="CT834" s="15"/>
      <c r="CW834" s="22"/>
      <c r="DA834" s="15"/>
      <c r="DH834" s="15"/>
      <c r="DJ834" s="22"/>
      <c r="DO834" s="15"/>
      <c r="DV834" s="15"/>
      <c r="EC834" s="15"/>
      <c r="EJ834" s="15"/>
      <c r="EQ834" s="15"/>
      <c r="EX834" s="15"/>
      <c r="FE834" s="15"/>
      <c r="FL834" s="15"/>
      <c r="FS834" s="15"/>
      <c r="FZ834" s="15"/>
      <c r="GG834" s="15"/>
      <c r="GN834" s="15"/>
      <c r="GP834" s="22"/>
      <c r="GQ834" s="22"/>
      <c r="GR834" s="22"/>
      <c r="GS834" s="22"/>
      <c r="GT834" s="22"/>
      <c r="GU834" s="15"/>
      <c r="GV834" s="22"/>
      <c r="GW834" s="22"/>
      <c r="GX834" s="22"/>
      <c r="GY834" s="18"/>
      <c r="GZ834" s="18"/>
      <c r="HA834" s="18"/>
      <c r="HB834" s="18"/>
      <c r="HC834" s="18"/>
      <c r="HD834" s="18"/>
      <c r="HE834" s="18"/>
      <c r="HF834" s="18"/>
      <c r="HG834" s="18"/>
      <c r="HH834" s="18"/>
      <c r="HI834" s="18"/>
      <c r="HJ834" s="18"/>
      <c r="HK834" s="18"/>
      <c r="HL834" s="18"/>
      <c r="HM834" s="18"/>
      <c r="HN834" s="18"/>
      <c r="HO834" s="18"/>
      <c r="HP834" s="18"/>
      <c r="HQ834" s="18"/>
      <c r="HR834" s="18"/>
      <c r="HS834" s="18"/>
      <c r="HT834" s="18"/>
      <c r="HU834" s="18"/>
      <c r="HV834" s="18"/>
      <c r="HW834" s="18"/>
      <c r="HX834" s="18"/>
      <c r="HY834" s="18"/>
      <c r="HZ834" s="18"/>
      <c r="IA834" s="18"/>
      <c r="IB834" s="18"/>
      <c r="IC834" s="18"/>
      <c r="ID834" s="18"/>
      <c r="IE834" s="18"/>
      <c r="IF834" s="18"/>
      <c r="IG834" s="18"/>
      <c r="IH834" s="18"/>
      <c r="II834" s="18"/>
      <c r="IJ834" s="18"/>
      <c r="IK834" s="18"/>
      <c r="IL834" s="18"/>
      <c r="IM834" s="18"/>
      <c r="IN834" s="18"/>
      <c r="IO834" s="18"/>
      <c r="IP834" s="18"/>
      <c r="IQ834" s="18"/>
      <c r="IR834" s="18"/>
      <c r="IS834" s="18"/>
      <c r="IT834" s="18"/>
      <c r="IU834" s="18"/>
      <c r="IV834" s="18"/>
      <c r="IW834" s="18"/>
      <c r="IX834" s="18"/>
      <c r="IY834" s="18"/>
      <c r="IZ834" s="18"/>
      <c r="JA834" s="18"/>
      <c r="JB834" s="18"/>
      <c r="JC834" s="18"/>
      <c r="JD834" s="18"/>
      <c r="JE834" s="18"/>
      <c r="JF834" s="18"/>
    </row>
    <row r="835" spans="36:266" x14ac:dyDescent="0.3">
      <c r="AJ835" s="24"/>
      <c r="AK835" s="24"/>
      <c r="AL835" s="20"/>
      <c r="AM835" s="23"/>
      <c r="AN835" s="24"/>
      <c r="AO835" s="24"/>
      <c r="BB835" s="25"/>
      <c r="BC835" s="21"/>
      <c r="BG835" s="18"/>
      <c r="BN835" s="22"/>
      <c r="BO835" s="22"/>
      <c r="BP835" s="22"/>
      <c r="BQ835" s="22"/>
      <c r="BR835" s="15"/>
      <c r="CF835" s="15"/>
      <c r="CL835" s="22"/>
      <c r="CM835" s="15"/>
      <c r="CR835" s="22"/>
      <c r="CT835" s="15"/>
      <c r="CW835" s="22"/>
      <c r="DA835" s="15"/>
      <c r="DH835" s="15"/>
      <c r="DJ835" s="22"/>
      <c r="DO835" s="15"/>
      <c r="DV835" s="15"/>
      <c r="EC835" s="15"/>
      <c r="EJ835" s="15"/>
      <c r="EQ835" s="15"/>
      <c r="EX835" s="15"/>
      <c r="FE835" s="15"/>
      <c r="FL835" s="15"/>
      <c r="FS835" s="15"/>
      <c r="FZ835" s="15"/>
      <c r="GG835" s="15"/>
      <c r="GN835" s="15"/>
      <c r="GP835" s="22"/>
      <c r="GQ835" s="22"/>
      <c r="GR835" s="22"/>
      <c r="GS835" s="22"/>
      <c r="GT835" s="22"/>
      <c r="GU835" s="15"/>
      <c r="GV835" s="22"/>
      <c r="GW835" s="22"/>
      <c r="GX835" s="22"/>
      <c r="GY835" s="18"/>
      <c r="GZ835" s="18"/>
      <c r="HA835" s="18"/>
      <c r="HB835" s="18"/>
      <c r="HC835" s="18"/>
      <c r="HD835" s="18"/>
      <c r="HE835" s="18"/>
      <c r="HF835" s="18"/>
      <c r="HG835" s="18"/>
      <c r="HH835" s="18"/>
      <c r="HI835" s="18"/>
      <c r="HJ835" s="18"/>
      <c r="HK835" s="18"/>
      <c r="HL835" s="18"/>
      <c r="HM835" s="18"/>
      <c r="HN835" s="18"/>
      <c r="HO835" s="18"/>
      <c r="HP835" s="18"/>
      <c r="HQ835" s="18"/>
      <c r="HR835" s="18"/>
      <c r="HS835" s="18"/>
      <c r="HT835" s="18"/>
      <c r="HU835" s="18"/>
      <c r="HV835" s="18"/>
      <c r="HW835" s="18"/>
      <c r="HX835" s="18"/>
      <c r="HY835" s="18"/>
      <c r="HZ835" s="18"/>
      <c r="IA835" s="18"/>
      <c r="IB835" s="18"/>
      <c r="IC835" s="18"/>
      <c r="ID835" s="18"/>
      <c r="IE835" s="18"/>
      <c r="IF835" s="18"/>
      <c r="IG835" s="18"/>
      <c r="IH835" s="18"/>
      <c r="II835" s="18"/>
      <c r="IJ835" s="18"/>
      <c r="IK835" s="18"/>
      <c r="IL835" s="18"/>
      <c r="IM835" s="18"/>
      <c r="IN835" s="18"/>
      <c r="IO835" s="18"/>
      <c r="IP835" s="18"/>
      <c r="IQ835" s="18"/>
      <c r="IR835" s="18"/>
      <c r="IS835" s="18"/>
      <c r="IT835" s="18"/>
      <c r="IU835" s="18"/>
      <c r="IV835" s="18"/>
      <c r="IW835" s="18"/>
      <c r="IX835" s="18"/>
      <c r="IY835" s="18"/>
      <c r="IZ835" s="18"/>
      <c r="JA835" s="18"/>
      <c r="JB835" s="18"/>
      <c r="JC835" s="18"/>
      <c r="JD835" s="18"/>
      <c r="JE835" s="18"/>
      <c r="JF835" s="18"/>
    </row>
    <row r="836" spans="36:266" x14ac:dyDescent="0.3">
      <c r="AJ836" s="24"/>
      <c r="AK836" s="24"/>
      <c r="AL836" s="20"/>
      <c r="AM836" s="23"/>
      <c r="AN836" s="24"/>
      <c r="AO836" s="24"/>
      <c r="BB836" s="25"/>
      <c r="BC836" s="21"/>
      <c r="BG836" s="18"/>
      <c r="BN836" s="22"/>
      <c r="BO836" s="22"/>
      <c r="BP836" s="22"/>
      <c r="BQ836" s="22"/>
      <c r="BR836" s="15"/>
      <c r="CF836" s="15"/>
      <c r="CL836" s="22"/>
      <c r="CM836" s="15"/>
      <c r="CR836" s="22"/>
      <c r="CT836" s="15"/>
      <c r="CW836" s="22"/>
      <c r="DA836" s="15"/>
      <c r="DH836" s="15"/>
      <c r="DJ836" s="22"/>
      <c r="DO836" s="15"/>
      <c r="DV836" s="15"/>
      <c r="EC836" s="15"/>
      <c r="EJ836" s="15"/>
      <c r="EQ836" s="15"/>
      <c r="EX836" s="15"/>
      <c r="FE836" s="15"/>
      <c r="FL836" s="15"/>
      <c r="FS836" s="15"/>
      <c r="FZ836" s="15"/>
      <c r="GG836" s="15"/>
      <c r="GN836" s="15"/>
      <c r="GP836" s="22"/>
      <c r="GQ836" s="22"/>
      <c r="GR836" s="22"/>
      <c r="GS836" s="22"/>
      <c r="GT836" s="22"/>
      <c r="GU836" s="15"/>
      <c r="GV836" s="22"/>
      <c r="GW836" s="22"/>
      <c r="GX836" s="22"/>
      <c r="GY836" s="18"/>
      <c r="GZ836" s="18"/>
      <c r="HA836" s="18"/>
      <c r="HB836" s="18"/>
      <c r="HC836" s="18"/>
      <c r="HD836" s="18"/>
      <c r="HE836" s="18"/>
      <c r="HF836" s="18"/>
      <c r="HG836" s="18"/>
      <c r="HH836" s="18"/>
      <c r="HI836" s="18"/>
      <c r="HJ836" s="18"/>
      <c r="HK836" s="18"/>
      <c r="HL836" s="18"/>
      <c r="HM836" s="18"/>
      <c r="HN836" s="18"/>
      <c r="HO836" s="18"/>
      <c r="HP836" s="18"/>
      <c r="HQ836" s="18"/>
      <c r="HR836" s="18"/>
      <c r="HS836" s="18"/>
      <c r="HT836" s="18"/>
      <c r="HU836" s="18"/>
      <c r="HV836" s="18"/>
      <c r="HW836" s="18"/>
      <c r="HX836" s="18"/>
      <c r="HY836" s="18"/>
      <c r="HZ836" s="18"/>
      <c r="IA836" s="18"/>
      <c r="IB836" s="18"/>
      <c r="IC836" s="18"/>
      <c r="ID836" s="18"/>
      <c r="IE836" s="18"/>
      <c r="IF836" s="18"/>
      <c r="IG836" s="18"/>
      <c r="IH836" s="18"/>
      <c r="II836" s="18"/>
      <c r="IJ836" s="18"/>
      <c r="IK836" s="18"/>
      <c r="IL836" s="18"/>
      <c r="IM836" s="18"/>
      <c r="IN836" s="18"/>
      <c r="IO836" s="18"/>
      <c r="IP836" s="18"/>
      <c r="IQ836" s="18"/>
      <c r="IR836" s="18"/>
      <c r="IS836" s="18"/>
      <c r="IT836" s="18"/>
      <c r="IU836" s="18"/>
      <c r="IV836" s="18"/>
      <c r="IW836" s="18"/>
      <c r="IX836" s="18"/>
      <c r="IY836" s="18"/>
      <c r="IZ836" s="18"/>
      <c r="JA836" s="18"/>
      <c r="JB836" s="18"/>
      <c r="JC836" s="18"/>
      <c r="JD836" s="18"/>
      <c r="JE836" s="18"/>
      <c r="JF836" s="18"/>
    </row>
    <row r="837" spans="36:266" x14ac:dyDescent="0.3">
      <c r="AJ837" s="24"/>
      <c r="AK837" s="24"/>
      <c r="AL837" s="20"/>
      <c r="AM837" s="23"/>
      <c r="AN837" s="24"/>
      <c r="AO837" s="24"/>
      <c r="BB837" s="25"/>
      <c r="BC837" s="21"/>
      <c r="BG837" s="18"/>
      <c r="BN837" s="22"/>
      <c r="BO837" s="22"/>
      <c r="BP837" s="22"/>
      <c r="BQ837" s="22"/>
      <c r="BR837" s="15"/>
      <c r="CF837" s="15"/>
      <c r="CL837" s="22"/>
      <c r="CM837" s="15"/>
      <c r="CR837" s="22"/>
      <c r="CT837" s="15"/>
      <c r="CW837" s="22"/>
      <c r="DA837" s="15"/>
      <c r="DH837" s="15"/>
      <c r="DJ837" s="22"/>
      <c r="DO837" s="15"/>
      <c r="DV837" s="15"/>
      <c r="EC837" s="15"/>
      <c r="EJ837" s="15"/>
      <c r="EQ837" s="15"/>
      <c r="EX837" s="15"/>
      <c r="FE837" s="15"/>
      <c r="FL837" s="15"/>
      <c r="FS837" s="15"/>
      <c r="FZ837" s="15"/>
      <c r="GG837" s="15"/>
      <c r="GN837" s="15"/>
      <c r="GP837" s="22"/>
      <c r="GQ837" s="22"/>
      <c r="GR837" s="22"/>
      <c r="GS837" s="22"/>
      <c r="GT837" s="22"/>
      <c r="GU837" s="15"/>
      <c r="GV837" s="22"/>
      <c r="GW837" s="22"/>
      <c r="GX837" s="22"/>
      <c r="GY837" s="18"/>
      <c r="GZ837" s="18"/>
      <c r="HA837" s="18"/>
      <c r="HB837" s="18"/>
      <c r="HC837" s="18"/>
      <c r="HD837" s="18"/>
      <c r="HE837" s="18"/>
      <c r="HF837" s="18"/>
      <c r="HG837" s="18"/>
      <c r="HH837" s="18"/>
      <c r="HI837" s="18"/>
      <c r="HJ837" s="18"/>
      <c r="HK837" s="18"/>
      <c r="HL837" s="18"/>
      <c r="HM837" s="18"/>
      <c r="HN837" s="18"/>
      <c r="HO837" s="18"/>
      <c r="HP837" s="18"/>
      <c r="HQ837" s="18"/>
      <c r="HR837" s="18"/>
      <c r="HS837" s="18"/>
      <c r="HT837" s="18"/>
      <c r="HU837" s="18"/>
      <c r="HV837" s="18"/>
      <c r="HW837" s="18"/>
      <c r="HX837" s="18"/>
      <c r="HY837" s="18"/>
      <c r="HZ837" s="18"/>
      <c r="IA837" s="18"/>
      <c r="IB837" s="18"/>
      <c r="IC837" s="18"/>
      <c r="ID837" s="18"/>
      <c r="IE837" s="18"/>
      <c r="IF837" s="18"/>
      <c r="IG837" s="18"/>
      <c r="IH837" s="18"/>
      <c r="II837" s="18"/>
      <c r="IJ837" s="18"/>
      <c r="IK837" s="18"/>
      <c r="IL837" s="18"/>
      <c r="IM837" s="18"/>
      <c r="IN837" s="18"/>
      <c r="IO837" s="18"/>
      <c r="IP837" s="18"/>
      <c r="IQ837" s="18"/>
      <c r="IR837" s="18"/>
      <c r="IS837" s="18"/>
      <c r="IT837" s="18"/>
      <c r="IU837" s="18"/>
      <c r="IV837" s="18"/>
      <c r="IW837" s="18"/>
      <c r="IX837" s="18"/>
      <c r="IY837" s="18"/>
      <c r="IZ837" s="18"/>
      <c r="JA837" s="18"/>
      <c r="JB837" s="18"/>
      <c r="JC837" s="18"/>
      <c r="JD837" s="18"/>
      <c r="JE837" s="18"/>
      <c r="JF837" s="18"/>
    </row>
    <row r="838" spans="36:266" x14ac:dyDescent="0.3">
      <c r="AJ838" s="24"/>
      <c r="AK838" s="24"/>
      <c r="AL838" s="20"/>
      <c r="AM838" s="23"/>
      <c r="AN838" s="24"/>
      <c r="AO838" s="24"/>
      <c r="BB838" s="25"/>
      <c r="BC838" s="21"/>
      <c r="BG838" s="18"/>
      <c r="BN838" s="22"/>
      <c r="BO838" s="22"/>
      <c r="BP838" s="22"/>
      <c r="BQ838" s="22"/>
      <c r="BR838" s="15"/>
      <c r="CF838" s="15"/>
      <c r="CL838" s="22"/>
      <c r="CM838" s="15"/>
      <c r="CR838" s="22"/>
      <c r="CT838" s="15"/>
      <c r="CW838" s="22"/>
      <c r="DA838" s="15"/>
      <c r="DH838" s="15"/>
      <c r="DJ838" s="22"/>
      <c r="DO838" s="15"/>
      <c r="DV838" s="15"/>
      <c r="EC838" s="15"/>
      <c r="EJ838" s="15"/>
      <c r="EQ838" s="15"/>
      <c r="EX838" s="15"/>
      <c r="FE838" s="15"/>
      <c r="FL838" s="15"/>
      <c r="FS838" s="15"/>
      <c r="FZ838" s="15"/>
      <c r="GG838" s="15"/>
      <c r="GN838" s="15"/>
      <c r="GP838" s="22"/>
      <c r="GQ838" s="22"/>
      <c r="GR838" s="22"/>
      <c r="GS838" s="22"/>
      <c r="GT838" s="22"/>
      <c r="GU838" s="15"/>
      <c r="GV838" s="22"/>
      <c r="GW838" s="22"/>
      <c r="GX838" s="22"/>
      <c r="GY838" s="18"/>
      <c r="GZ838" s="18"/>
      <c r="HA838" s="18"/>
      <c r="HB838" s="18"/>
      <c r="HC838" s="18"/>
      <c r="HD838" s="18"/>
      <c r="HE838" s="18"/>
      <c r="HF838" s="18"/>
      <c r="HG838" s="18"/>
      <c r="HH838" s="18"/>
      <c r="HI838" s="18"/>
      <c r="HJ838" s="18"/>
      <c r="HK838" s="18"/>
      <c r="HL838" s="18"/>
      <c r="HM838" s="18"/>
      <c r="HN838" s="18"/>
      <c r="HO838" s="18"/>
      <c r="HP838" s="18"/>
      <c r="HQ838" s="18"/>
      <c r="HR838" s="18"/>
      <c r="HS838" s="18"/>
      <c r="HT838" s="18"/>
      <c r="HU838" s="18"/>
      <c r="HV838" s="18"/>
      <c r="HW838" s="18"/>
      <c r="HX838" s="18"/>
      <c r="HY838" s="18"/>
      <c r="HZ838" s="18"/>
      <c r="IA838" s="18"/>
      <c r="IB838" s="18"/>
      <c r="IC838" s="18"/>
      <c r="ID838" s="18"/>
      <c r="IE838" s="18"/>
      <c r="IF838" s="18"/>
      <c r="IG838" s="18"/>
      <c r="IH838" s="18"/>
      <c r="II838" s="18"/>
      <c r="IJ838" s="18"/>
      <c r="IK838" s="18"/>
      <c r="IL838" s="18"/>
      <c r="IM838" s="18"/>
      <c r="IN838" s="18"/>
      <c r="IO838" s="18"/>
      <c r="IP838" s="18"/>
      <c r="IQ838" s="18"/>
      <c r="IR838" s="18"/>
      <c r="IS838" s="18"/>
      <c r="IT838" s="18"/>
      <c r="IU838" s="18"/>
      <c r="IV838" s="18"/>
      <c r="IW838" s="18"/>
      <c r="IX838" s="18"/>
      <c r="IY838" s="18"/>
      <c r="IZ838" s="18"/>
      <c r="JA838" s="18"/>
      <c r="JB838" s="18"/>
      <c r="JC838" s="18"/>
      <c r="JD838" s="18"/>
      <c r="JE838" s="18"/>
      <c r="JF838" s="18"/>
    </row>
    <row r="839" spans="36:266" x14ac:dyDescent="0.3">
      <c r="AJ839" s="24"/>
      <c r="AK839" s="24"/>
      <c r="AL839" s="20"/>
      <c r="AM839" s="23"/>
      <c r="AN839" s="24"/>
      <c r="AO839" s="24"/>
      <c r="BB839" s="25"/>
      <c r="BC839" s="21"/>
      <c r="BG839" s="18"/>
      <c r="BN839" s="22"/>
      <c r="BO839" s="22"/>
      <c r="BP839" s="22"/>
      <c r="BQ839" s="22"/>
      <c r="BR839" s="15"/>
      <c r="CF839" s="15"/>
      <c r="CL839" s="22"/>
      <c r="CM839" s="15"/>
      <c r="CR839" s="22"/>
      <c r="CT839" s="15"/>
      <c r="CW839" s="22"/>
      <c r="DA839" s="15"/>
      <c r="DH839" s="15"/>
      <c r="DJ839" s="22"/>
      <c r="DO839" s="15"/>
      <c r="DV839" s="15"/>
      <c r="EC839" s="15"/>
      <c r="EJ839" s="15"/>
      <c r="EQ839" s="15"/>
      <c r="EX839" s="15"/>
      <c r="FE839" s="15"/>
      <c r="FL839" s="15"/>
      <c r="FS839" s="15"/>
      <c r="FZ839" s="15"/>
      <c r="GG839" s="15"/>
      <c r="GN839" s="15"/>
      <c r="GP839" s="22"/>
      <c r="GQ839" s="22"/>
      <c r="GR839" s="22"/>
      <c r="GS839" s="22"/>
      <c r="GT839" s="22"/>
      <c r="GU839" s="15"/>
      <c r="GV839" s="22"/>
      <c r="GW839" s="22"/>
      <c r="GX839" s="22"/>
      <c r="GY839" s="18"/>
      <c r="GZ839" s="18"/>
      <c r="HA839" s="18"/>
      <c r="HB839" s="18"/>
      <c r="HC839" s="18"/>
      <c r="HD839" s="18"/>
      <c r="HE839" s="18"/>
      <c r="HF839" s="18"/>
      <c r="HG839" s="18"/>
      <c r="HH839" s="18"/>
      <c r="HI839" s="18"/>
      <c r="HJ839" s="18"/>
      <c r="HK839" s="18"/>
      <c r="HL839" s="18"/>
      <c r="HM839" s="18"/>
      <c r="HN839" s="18"/>
      <c r="HO839" s="18"/>
      <c r="HP839" s="18"/>
      <c r="HQ839" s="18"/>
      <c r="HR839" s="18"/>
      <c r="HS839" s="18"/>
      <c r="HT839" s="18"/>
      <c r="HU839" s="18"/>
      <c r="HV839" s="18"/>
      <c r="HW839" s="18"/>
      <c r="HX839" s="18"/>
      <c r="HY839" s="18"/>
      <c r="HZ839" s="18"/>
      <c r="IA839" s="18"/>
      <c r="IB839" s="18"/>
      <c r="IC839" s="18"/>
      <c r="ID839" s="18"/>
      <c r="IE839" s="18"/>
      <c r="IF839" s="18"/>
      <c r="IG839" s="18"/>
      <c r="IH839" s="18"/>
      <c r="II839" s="18"/>
      <c r="IJ839" s="18"/>
      <c r="IK839" s="18"/>
      <c r="IL839" s="18"/>
      <c r="IM839" s="18"/>
      <c r="IN839" s="18"/>
      <c r="IO839" s="18"/>
      <c r="IP839" s="18"/>
      <c r="IQ839" s="18"/>
      <c r="IR839" s="18"/>
      <c r="IS839" s="18"/>
      <c r="IT839" s="18"/>
      <c r="IU839" s="18"/>
      <c r="IV839" s="18"/>
      <c r="IW839" s="18"/>
      <c r="IX839" s="18"/>
      <c r="IY839" s="18"/>
      <c r="IZ839" s="18"/>
      <c r="JA839" s="18"/>
      <c r="JB839" s="18"/>
      <c r="JC839" s="18"/>
      <c r="JD839" s="18"/>
      <c r="JE839" s="18"/>
      <c r="JF839" s="18"/>
    </row>
    <row r="840" spans="36:266" x14ac:dyDescent="0.3">
      <c r="AJ840" s="24"/>
      <c r="AK840" s="24"/>
      <c r="AL840" s="20"/>
      <c r="AM840" s="23"/>
      <c r="AN840" s="24"/>
      <c r="AO840" s="24"/>
      <c r="BB840" s="25"/>
      <c r="BC840" s="21"/>
      <c r="BG840" s="18"/>
      <c r="BN840" s="22"/>
      <c r="BO840" s="22"/>
      <c r="BP840" s="22"/>
      <c r="BQ840" s="22"/>
      <c r="BR840" s="15"/>
      <c r="CF840" s="15"/>
      <c r="CL840" s="22"/>
      <c r="CM840" s="15"/>
      <c r="CR840" s="22"/>
      <c r="CT840" s="15"/>
      <c r="CW840" s="22"/>
      <c r="DA840" s="15"/>
      <c r="DH840" s="15"/>
      <c r="DJ840" s="22"/>
      <c r="DO840" s="15"/>
      <c r="DV840" s="15"/>
      <c r="EC840" s="15"/>
      <c r="EJ840" s="15"/>
      <c r="EQ840" s="15"/>
      <c r="EX840" s="15"/>
      <c r="FE840" s="15"/>
      <c r="FL840" s="15"/>
      <c r="FS840" s="15"/>
      <c r="FZ840" s="15"/>
      <c r="GG840" s="15"/>
      <c r="GN840" s="15"/>
      <c r="GP840" s="22"/>
      <c r="GQ840" s="22"/>
      <c r="GR840" s="22"/>
      <c r="GS840" s="22"/>
      <c r="GT840" s="22"/>
      <c r="GU840" s="15"/>
      <c r="GV840" s="22"/>
      <c r="GW840" s="22"/>
      <c r="GX840" s="22"/>
      <c r="GY840" s="18"/>
      <c r="GZ840" s="18"/>
      <c r="HA840" s="18"/>
      <c r="HB840" s="18"/>
      <c r="HC840" s="18"/>
      <c r="HD840" s="18"/>
      <c r="HE840" s="18"/>
      <c r="HF840" s="18"/>
      <c r="HG840" s="18"/>
      <c r="HH840" s="18"/>
      <c r="HI840" s="18"/>
      <c r="HJ840" s="18"/>
      <c r="HK840" s="18"/>
      <c r="HL840" s="18"/>
      <c r="HM840" s="18"/>
      <c r="HN840" s="18"/>
      <c r="HO840" s="18"/>
      <c r="HP840" s="18"/>
      <c r="HQ840" s="18"/>
      <c r="HR840" s="18"/>
      <c r="HS840" s="18"/>
      <c r="HT840" s="18"/>
      <c r="HU840" s="18"/>
      <c r="HV840" s="18"/>
      <c r="HW840" s="18"/>
      <c r="HX840" s="18"/>
      <c r="HY840" s="18"/>
      <c r="HZ840" s="18"/>
      <c r="IA840" s="18"/>
      <c r="IB840" s="18"/>
      <c r="IC840" s="18"/>
      <c r="ID840" s="18"/>
      <c r="IE840" s="18"/>
      <c r="IF840" s="18"/>
      <c r="IG840" s="18"/>
      <c r="IH840" s="18"/>
      <c r="II840" s="18"/>
      <c r="IJ840" s="18"/>
      <c r="IK840" s="18"/>
      <c r="IL840" s="18"/>
      <c r="IM840" s="18"/>
      <c r="IN840" s="18"/>
      <c r="IO840" s="18"/>
      <c r="IP840" s="18"/>
      <c r="IQ840" s="18"/>
      <c r="IR840" s="18"/>
      <c r="IS840" s="18"/>
      <c r="IT840" s="18"/>
      <c r="IU840" s="18"/>
      <c r="IV840" s="18"/>
      <c r="IW840" s="18"/>
      <c r="IX840" s="18"/>
      <c r="IY840" s="18"/>
      <c r="IZ840" s="18"/>
      <c r="JA840" s="18"/>
      <c r="JB840" s="18"/>
      <c r="JC840" s="18"/>
      <c r="JD840" s="18"/>
      <c r="JE840" s="18"/>
      <c r="JF840" s="18"/>
    </row>
    <row r="841" spans="36:266" x14ac:dyDescent="0.3">
      <c r="AJ841" s="24"/>
      <c r="AK841" s="24"/>
      <c r="AL841" s="20"/>
      <c r="AM841" s="23"/>
      <c r="AN841" s="24"/>
      <c r="AO841" s="24"/>
      <c r="BB841" s="25"/>
      <c r="BC841" s="21"/>
      <c r="BG841" s="18"/>
      <c r="BN841" s="22"/>
      <c r="BO841" s="22"/>
      <c r="BP841" s="22"/>
      <c r="BQ841" s="22"/>
      <c r="BR841" s="15"/>
      <c r="CF841" s="15"/>
      <c r="CL841" s="22"/>
      <c r="CM841" s="15"/>
      <c r="CR841" s="22"/>
      <c r="CT841" s="15"/>
      <c r="CW841" s="22"/>
      <c r="DA841" s="15"/>
      <c r="DH841" s="15"/>
      <c r="DJ841" s="22"/>
      <c r="DO841" s="15"/>
      <c r="DV841" s="15"/>
      <c r="EC841" s="15"/>
      <c r="EJ841" s="15"/>
      <c r="EQ841" s="15"/>
      <c r="EX841" s="15"/>
      <c r="FE841" s="15"/>
      <c r="FL841" s="15"/>
      <c r="FS841" s="15"/>
      <c r="FZ841" s="15"/>
      <c r="GG841" s="15"/>
      <c r="GN841" s="15"/>
      <c r="GP841" s="22"/>
      <c r="GQ841" s="22"/>
      <c r="GR841" s="22"/>
      <c r="GS841" s="22"/>
      <c r="GT841" s="22"/>
      <c r="GU841" s="15"/>
      <c r="GV841" s="22"/>
      <c r="GW841" s="22"/>
      <c r="GX841" s="22"/>
      <c r="GY841" s="18"/>
      <c r="GZ841" s="18"/>
      <c r="HA841" s="18"/>
      <c r="HB841" s="18"/>
      <c r="HC841" s="18"/>
      <c r="HD841" s="18"/>
      <c r="HE841" s="18"/>
      <c r="HF841" s="18"/>
      <c r="HG841" s="18"/>
      <c r="HH841" s="18"/>
      <c r="HI841" s="18"/>
      <c r="HJ841" s="18"/>
      <c r="HK841" s="18"/>
      <c r="HL841" s="18"/>
      <c r="HM841" s="18"/>
      <c r="HN841" s="18"/>
      <c r="HO841" s="18"/>
      <c r="HP841" s="18"/>
      <c r="HQ841" s="18"/>
      <c r="HR841" s="18"/>
      <c r="HS841" s="18"/>
      <c r="HT841" s="18"/>
      <c r="HU841" s="18"/>
      <c r="HV841" s="18"/>
      <c r="HW841" s="18"/>
      <c r="HX841" s="18"/>
      <c r="HY841" s="18"/>
      <c r="HZ841" s="18"/>
      <c r="IA841" s="18"/>
      <c r="IB841" s="18"/>
      <c r="IC841" s="18"/>
      <c r="ID841" s="18"/>
      <c r="IE841" s="18"/>
      <c r="IF841" s="18"/>
      <c r="IG841" s="18"/>
      <c r="IH841" s="18"/>
      <c r="II841" s="18"/>
      <c r="IJ841" s="18"/>
      <c r="IK841" s="18"/>
      <c r="IL841" s="18"/>
      <c r="IM841" s="18"/>
      <c r="IN841" s="18"/>
      <c r="IO841" s="18"/>
      <c r="IP841" s="18"/>
      <c r="IQ841" s="18"/>
      <c r="IR841" s="18"/>
      <c r="IS841" s="18"/>
      <c r="IT841" s="18"/>
      <c r="IU841" s="18"/>
      <c r="IV841" s="18"/>
      <c r="IW841" s="18"/>
      <c r="IX841" s="18"/>
      <c r="IY841" s="18"/>
      <c r="IZ841" s="18"/>
      <c r="JA841" s="18"/>
      <c r="JB841" s="18"/>
      <c r="JC841" s="18"/>
      <c r="JD841" s="18"/>
      <c r="JE841" s="18"/>
      <c r="JF841" s="18"/>
    </row>
    <row r="842" spans="36:266" x14ac:dyDescent="0.3">
      <c r="AJ842" s="24"/>
      <c r="AK842" s="24"/>
      <c r="AL842" s="20"/>
      <c r="AM842" s="23"/>
      <c r="AN842" s="24"/>
      <c r="AO842" s="24"/>
      <c r="BB842" s="25"/>
      <c r="BC842" s="21"/>
      <c r="BG842" s="18"/>
      <c r="BN842" s="22"/>
      <c r="BO842" s="22"/>
      <c r="BP842" s="22"/>
      <c r="BQ842" s="22"/>
      <c r="BR842" s="15"/>
      <c r="CF842" s="15"/>
      <c r="CL842" s="22"/>
      <c r="CM842" s="15"/>
      <c r="CR842" s="22"/>
      <c r="CT842" s="15"/>
      <c r="CW842" s="22"/>
      <c r="DA842" s="15"/>
      <c r="DH842" s="15"/>
      <c r="DJ842" s="22"/>
      <c r="DO842" s="15"/>
      <c r="DV842" s="15"/>
      <c r="EC842" s="15"/>
      <c r="EJ842" s="15"/>
      <c r="EQ842" s="15"/>
      <c r="EX842" s="15"/>
      <c r="FE842" s="15"/>
      <c r="FL842" s="15"/>
      <c r="FS842" s="15"/>
      <c r="FZ842" s="15"/>
      <c r="GG842" s="15"/>
      <c r="GN842" s="15"/>
      <c r="GP842" s="22"/>
      <c r="GQ842" s="22"/>
      <c r="GR842" s="22"/>
      <c r="GS842" s="22"/>
      <c r="GT842" s="22"/>
      <c r="GU842" s="15"/>
      <c r="GV842" s="22"/>
      <c r="GW842" s="22"/>
      <c r="GX842" s="22"/>
      <c r="GY842" s="18"/>
      <c r="GZ842" s="18"/>
      <c r="HA842" s="18"/>
      <c r="HB842" s="18"/>
      <c r="HC842" s="18"/>
      <c r="HD842" s="18"/>
      <c r="HE842" s="18"/>
      <c r="HF842" s="18"/>
      <c r="HG842" s="18"/>
      <c r="HH842" s="18"/>
      <c r="HI842" s="18"/>
      <c r="HJ842" s="18"/>
      <c r="HK842" s="18"/>
      <c r="HL842" s="18"/>
      <c r="HM842" s="18"/>
      <c r="HN842" s="18"/>
      <c r="HO842" s="18"/>
      <c r="HP842" s="18"/>
      <c r="HQ842" s="18"/>
      <c r="HR842" s="18"/>
      <c r="HS842" s="18"/>
      <c r="HT842" s="18"/>
      <c r="HU842" s="18"/>
      <c r="HV842" s="18"/>
      <c r="HW842" s="18"/>
      <c r="HX842" s="18"/>
      <c r="HY842" s="18"/>
      <c r="HZ842" s="18"/>
      <c r="IA842" s="18"/>
      <c r="IB842" s="18"/>
      <c r="IC842" s="18"/>
      <c r="ID842" s="18"/>
      <c r="IE842" s="18"/>
      <c r="IF842" s="18"/>
      <c r="IG842" s="18"/>
      <c r="IH842" s="18"/>
      <c r="II842" s="18"/>
      <c r="IJ842" s="18"/>
      <c r="IK842" s="18"/>
      <c r="IL842" s="18"/>
      <c r="IM842" s="18"/>
      <c r="IN842" s="18"/>
      <c r="IO842" s="18"/>
      <c r="IP842" s="18"/>
      <c r="IQ842" s="18"/>
      <c r="IR842" s="18"/>
      <c r="IS842" s="18"/>
      <c r="IT842" s="18"/>
      <c r="IU842" s="18"/>
      <c r="IV842" s="18"/>
      <c r="IW842" s="18"/>
      <c r="IX842" s="18"/>
      <c r="IY842" s="18"/>
      <c r="IZ842" s="18"/>
      <c r="JA842" s="18"/>
      <c r="JB842" s="18"/>
      <c r="JC842" s="18"/>
      <c r="JD842" s="18"/>
      <c r="JE842" s="18"/>
      <c r="JF842" s="18"/>
    </row>
    <row r="843" spans="36:266" x14ac:dyDescent="0.3">
      <c r="AJ843" s="24"/>
      <c r="AK843" s="24"/>
      <c r="AL843" s="20"/>
      <c r="AM843" s="23"/>
      <c r="AN843" s="24"/>
      <c r="AO843" s="24"/>
      <c r="BB843" s="25"/>
      <c r="BC843" s="21"/>
      <c r="BG843" s="18"/>
      <c r="BN843" s="22"/>
      <c r="BO843" s="22"/>
      <c r="BP843" s="22"/>
      <c r="BQ843" s="22"/>
      <c r="BR843" s="15"/>
      <c r="CF843" s="15"/>
      <c r="CL843" s="22"/>
      <c r="CM843" s="15"/>
      <c r="CR843" s="22"/>
      <c r="CT843" s="15"/>
      <c r="CW843" s="22"/>
      <c r="DA843" s="15"/>
      <c r="DH843" s="15"/>
      <c r="DJ843" s="22"/>
      <c r="DO843" s="15"/>
      <c r="DV843" s="15"/>
      <c r="EC843" s="15"/>
      <c r="EJ843" s="15"/>
      <c r="EQ843" s="15"/>
      <c r="EX843" s="15"/>
      <c r="FE843" s="15"/>
      <c r="FL843" s="15"/>
      <c r="FS843" s="15"/>
      <c r="FZ843" s="15"/>
      <c r="GG843" s="15"/>
      <c r="GN843" s="15"/>
      <c r="GP843" s="22"/>
      <c r="GQ843" s="22"/>
      <c r="GR843" s="22"/>
      <c r="GS843" s="22"/>
      <c r="GT843" s="22"/>
      <c r="GU843" s="15"/>
      <c r="GV843" s="22"/>
      <c r="GW843" s="22"/>
      <c r="GX843" s="22"/>
      <c r="GY843" s="18"/>
      <c r="GZ843" s="18"/>
      <c r="HA843" s="18"/>
      <c r="HB843" s="18"/>
      <c r="HC843" s="18"/>
      <c r="HD843" s="18"/>
      <c r="HE843" s="18"/>
      <c r="HF843" s="18"/>
      <c r="HG843" s="18"/>
      <c r="HH843" s="18"/>
      <c r="HI843" s="18"/>
      <c r="HJ843" s="18"/>
      <c r="HK843" s="18"/>
      <c r="HL843" s="18"/>
      <c r="HM843" s="18"/>
      <c r="HN843" s="18"/>
      <c r="HO843" s="18"/>
      <c r="HP843" s="18"/>
      <c r="HQ843" s="18"/>
      <c r="HR843" s="18"/>
      <c r="HS843" s="18"/>
      <c r="HT843" s="18"/>
      <c r="HU843" s="18"/>
      <c r="HV843" s="18"/>
      <c r="HW843" s="18"/>
      <c r="HX843" s="18"/>
      <c r="HY843" s="18"/>
      <c r="HZ843" s="18"/>
      <c r="IA843" s="18"/>
      <c r="IB843" s="18"/>
      <c r="IC843" s="18"/>
      <c r="ID843" s="18"/>
      <c r="IE843" s="18"/>
      <c r="IF843" s="18"/>
      <c r="IG843" s="18"/>
      <c r="IH843" s="18"/>
      <c r="II843" s="18"/>
      <c r="IJ843" s="18"/>
      <c r="IK843" s="18"/>
      <c r="IL843" s="18"/>
      <c r="IM843" s="18"/>
      <c r="IN843" s="18"/>
      <c r="IO843" s="18"/>
      <c r="IP843" s="18"/>
      <c r="IQ843" s="18"/>
      <c r="IR843" s="18"/>
      <c r="IS843" s="18"/>
      <c r="IT843" s="18"/>
      <c r="IU843" s="18"/>
      <c r="IV843" s="18"/>
      <c r="IW843" s="18"/>
      <c r="IX843" s="18"/>
      <c r="IY843" s="18"/>
      <c r="IZ843" s="18"/>
      <c r="JA843" s="18"/>
      <c r="JB843" s="18"/>
      <c r="JC843" s="18"/>
      <c r="JD843" s="18"/>
      <c r="JE843" s="18"/>
      <c r="JF843" s="18"/>
    </row>
    <row r="844" spans="36:266" x14ac:dyDescent="0.3">
      <c r="AJ844" s="24"/>
      <c r="AK844" s="24"/>
      <c r="AL844" s="20"/>
      <c r="AM844" s="23"/>
      <c r="AN844" s="24"/>
      <c r="AO844" s="24"/>
      <c r="BB844" s="25"/>
      <c r="BC844" s="21"/>
      <c r="BG844" s="18"/>
      <c r="BN844" s="22"/>
      <c r="BO844" s="22"/>
      <c r="BP844" s="22"/>
      <c r="BQ844" s="22"/>
      <c r="BR844" s="15"/>
      <c r="CF844" s="15"/>
      <c r="CL844" s="22"/>
      <c r="CM844" s="15"/>
      <c r="CR844" s="22"/>
      <c r="CT844" s="15"/>
      <c r="CW844" s="22"/>
      <c r="DA844" s="15"/>
      <c r="DH844" s="15"/>
      <c r="DJ844" s="22"/>
      <c r="DO844" s="15"/>
      <c r="DV844" s="15"/>
      <c r="EC844" s="15"/>
      <c r="EJ844" s="15"/>
      <c r="EQ844" s="15"/>
      <c r="EX844" s="15"/>
      <c r="FE844" s="15"/>
      <c r="FL844" s="15"/>
      <c r="FS844" s="15"/>
      <c r="FZ844" s="15"/>
      <c r="GG844" s="15"/>
      <c r="GN844" s="15"/>
      <c r="GP844" s="22"/>
      <c r="GQ844" s="22"/>
      <c r="GR844" s="22"/>
      <c r="GS844" s="22"/>
      <c r="GT844" s="22"/>
      <c r="GU844" s="15"/>
      <c r="GV844" s="22"/>
      <c r="GW844" s="22"/>
      <c r="GX844" s="22"/>
      <c r="GY844" s="18"/>
      <c r="GZ844" s="18"/>
      <c r="HA844" s="18"/>
      <c r="HB844" s="18"/>
      <c r="HC844" s="18"/>
      <c r="HD844" s="18"/>
      <c r="HE844" s="18"/>
      <c r="HF844" s="18"/>
      <c r="HG844" s="18"/>
      <c r="HH844" s="18"/>
      <c r="HI844" s="18"/>
      <c r="HJ844" s="18"/>
      <c r="HK844" s="18"/>
      <c r="HL844" s="18"/>
      <c r="HM844" s="18"/>
      <c r="HN844" s="18"/>
      <c r="HO844" s="18"/>
      <c r="HP844" s="18"/>
      <c r="HQ844" s="18"/>
      <c r="HR844" s="18"/>
      <c r="HS844" s="18"/>
      <c r="HT844" s="18"/>
      <c r="HU844" s="18"/>
      <c r="HV844" s="18"/>
      <c r="HW844" s="18"/>
      <c r="HX844" s="18"/>
      <c r="HY844" s="18"/>
      <c r="HZ844" s="18"/>
      <c r="IA844" s="18"/>
      <c r="IB844" s="18"/>
      <c r="IC844" s="18"/>
      <c r="ID844" s="18"/>
      <c r="IE844" s="18"/>
      <c r="IF844" s="18"/>
      <c r="IG844" s="18"/>
      <c r="IH844" s="18"/>
      <c r="II844" s="18"/>
      <c r="IJ844" s="18"/>
      <c r="IK844" s="18"/>
      <c r="IL844" s="18"/>
      <c r="IM844" s="18"/>
      <c r="IN844" s="18"/>
      <c r="IO844" s="18"/>
      <c r="IP844" s="18"/>
      <c r="IQ844" s="18"/>
      <c r="IR844" s="18"/>
      <c r="IS844" s="18"/>
      <c r="IT844" s="18"/>
      <c r="IU844" s="18"/>
      <c r="IV844" s="18"/>
      <c r="IW844" s="18"/>
      <c r="IX844" s="18"/>
      <c r="IY844" s="18"/>
      <c r="IZ844" s="18"/>
      <c r="JA844" s="18"/>
      <c r="JB844" s="18"/>
      <c r="JC844" s="18"/>
      <c r="JD844" s="18"/>
      <c r="JE844" s="18"/>
      <c r="JF844" s="18"/>
    </row>
    <row r="845" spans="36:266" x14ac:dyDescent="0.3">
      <c r="AJ845" s="24"/>
      <c r="AK845" s="24"/>
      <c r="AL845" s="20"/>
      <c r="AM845" s="23"/>
      <c r="AN845" s="24"/>
      <c r="AO845" s="24"/>
      <c r="BB845" s="25"/>
      <c r="BC845" s="21"/>
      <c r="BG845" s="18"/>
      <c r="BN845" s="22"/>
      <c r="BO845" s="22"/>
      <c r="BP845" s="22"/>
      <c r="BQ845" s="22"/>
      <c r="BR845" s="15"/>
      <c r="CF845" s="15"/>
      <c r="CL845" s="22"/>
      <c r="CM845" s="15"/>
      <c r="CR845" s="22"/>
      <c r="CT845" s="15"/>
      <c r="CW845" s="22"/>
      <c r="DA845" s="15"/>
      <c r="DH845" s="15"/>
      <c r="DJ845" s="22"/>
      <c r="DO845" s="15"/>
      <c r="DV845" s="15"/>
      <c r="EC845" s="15"/>
      <c r="EJ845" s="15"/>
      <c r="EQ845" s="15"/>
      <c r="EX845" s="15"/>
      <c r="FE845" s="15"/>
      <c r="FL845" s="15"/>
      <c r="FS845" s="15"/>
      <c r="FZ845" s="15"/>
      <c r="GG845" s="15"/>
      <c r="GN845" s="15"/>
      <c r="GP845" s="22"/>
      <c r="GQ845" s="22"/>
      <c r="GR845" s="22"/>
      <c r="GS845" s="22"/>
      <c r="GT845" s="22"/>
      <c r="GU845" s="15"/>
      <c r="GV845" s="22"/>
      <c r="GW845" s="22"/>
      <c r="GX845" s="22"/>
      <c r="GY845" s="18"/>
      <c r="GZ845" s="18"/>
      <c r="HA845" s="18"/>
      <c r="HB845" s="18"/>
      <c r="HC845" s="18"/>
      <c r="HD845" s="18"/>
      <c r="HE845" s="18"/>
      <c r="HF845" s="18"/>
      <c r="HG845" s="18"/>
      <c r="HH845" s="18"/>
      <c r="HI845" s="18"/>
      <c r="HJ845" s="18"/>
      <c r="HK845" s="18"/>
      <c r="HL845" s="18"/>
      <c r="HM845" s="18"/>
      <c r="HN845" s="18"/>
      <c r="HO845" s="18"/>
      <c r="HP845" s="18"/>
      <c r="HQ845" s="18"/>
      <c r="HR845" s="18"/>
      <c r="HS845" s="18"/>
      <c r="HT845" s="18"/>
      <c r="HU845" s="18"/>
      <c r="HV845" s="18"/>
      <c r="HW845" s="18"/>
      <c r="HX845" s="18"/>
      <c r="HY845" s="18"/>
      <c r="HZ845" s="18"/>
      <c r="IA845" s="18"/>
      <c r="IB845" s="18"/>
      <c r="IC845" s="18"/>
      <c r="ID845" s="18"/>
      <c r="IE845" s="18"/>
      <c r="IF845" s="18"/>
      <c r="IG845" s="18"/>
      <c r="IH845" s="18"/>
      <c r="II845" s="18"/>
      <c r="IJ845" s="18"/>
      <c r="IK845" s="18"/>
      <c r="IL845" s="18"/>
      <c r="IM845" s="18"/>
      <c r="IN845" s="18"/>
      <c r="IO845" s="18"/>
      <c r="IP845" s="18"/>
      <c r="IQ845" s="18"/>
      <c r="IR845" s="18"/>
      <c r="IS845" s="18"/>
      <c r="IT845" s="18"/>
      <c r="IU845" s="18"/>
      <c r="IV845" s="18"/>
      <c r="IW845" s="18"/>
      <c r="IX845" s="18"/>
      <c r="IY845" s="18"/>
      <c r="IZ845" s="18"/>
      <c r="JA845" s="18"/>
      <c r="JB845" s="18"/>
      <c r="JC845" s="18"/>
      <c r="JD845" s="18"/>
      <c r="JE845" s="18"/>
      <c r="JF845" s="18"/>
    </row>
    <row r="846" spans="36:266" x14ac:dyDescent="0.3">
      <c r="AJ846" s="24"/>
      <c r="AK846" s="24"/>
      <c r="AL846" s="20"/>
      <c r="AM846" s="23"/>
      <c r="AN846" s="24"/>
      <c r="AO846" s="24"/>
      <c r="BB846" s="25"/>
      <c r="BC846" s="21"/>
      <c r="BG846" s="18"/>
      <c r="BN846" s="22"/>
      <c r="BO846" s="22"/>
      <c r="BP846" s="22"/>
      <c r="BQ846" s="22"/>
      <c r="BR846" s="15"/>
      <c r="CF846" s="15"/>
      <c r="CL846" s="22"/>
      <c r="CM846" s="15"/>
      <c r="CR846" s="22"/>
      <c r="CT846" s="15"/>
      <c r="CW846" s="22"/>
      <c r="DA846" s="15"/>
      <c r="DH846" s="15"/>
      <c r="DJ846" s="22"/>
      <c r="DO846" s="15"/>
      <c r="DV846" s="15"/>
      <c r="EC846" s="15"/>
      <c r="EJ846" s="15"/>
      <c r="EQ846" s="15"/>
      <c r="EX846" s="15"/>
      <c r="FE846" s="15"/>
      <c r="FL846" s="15"/>
      <c r="FS846" s="15"/>
      <c r="FZ846" s="15"/>
      <c r="GG846" s="15"/>
      <c r="GN846" s="15"/>
      <c r="GP846" s="22"/>
      <c r="GQ846" s="22"/>
      <c r="GR846" s="22"/>
      <c r="GS846" s="22"/>
      <c r="GT846" s="22"/>
      <c r="GU846" s="15"/>
      <c r="GV846" s="22"/>
      <c r="GW846" s="22"/>
      <c r="GX846" s="22"/>
      <c r="GY846" s="18"/>
      <c r="GZ846" s="18"/>
      <c r="HA846" s="18"/>
      <c r="HB846" s="18"/>
      <c r="HC846" s="18"/>
      <c r="HD846" s="18"/>
      <c r="HE846" s="18"/>
      <c r="HF846" s="18"/>
      <c r="HG846" s="18"/>
      <c r="HH846" s="18"/>
      <c r="HI846" s="18"/>
      <c r="HJ846" s="18"/>
      <c r="HK846" s="18"/>
      <c r="HL846" s="18"/>
      <c r="HM846" s="18"/>
      <c r="HN846" s="18"/>
      <c r="HO846" s="18"/>
      <c r="HP846" s="18"/>
      <c r="HQ846" s="18"/>
      <c r="HR846" s="18"/>
      <c r="HS846" s="18"/>
      <c r="HT846" s="18"/>
      <c r="HU846" s="18"/>
      <c r="HV846" s="18"/>
      <c r="HW846" s="18"/>
      <c r="HX846" s="18"/>
      <c r="HY846" s="18"/>
      <c r="HZ846" s="18"/>
      <c r="IA846" s="18"/>
      <c r="IB846" s="18"/>
      <c r="IC846" s="18"/>
      <c r="ID846" s="18"/>
      <c r="IE846" s="18"/>
      <c r="IF846" s="18"/>
      <c r="IG846" s="18"/>
      <c r="IH846" s="18"/>
      <c r="II846" s="18"/>
      <c r="IJ846" s="18"/>
      <c r="IK846" s="18"/>
      <c r="IL846" s="18"/>
      <c r="IM846" s="18"/>
      <c r="IN846" s="18"/>
      <c r="IO846" s="18"/>
      <c r="IP846" s="18"/>
      <c r="IQ846" s="18"/>
      <c r="IR846" s="18"/>
      <c r="IS846" s="18"/>
      <c r="IT846" s="18"/>
      <c r="IU846" s="18"/>
      <c r="IV846" s="18"/>
      <c r="IW846" s="18"/>
      <c r="IX846" s="18"/>
      <c r="IY846" s="18"/>
      <c r="IZ846" s="18"/>
      <c r="JA846" s="18"/>
      <c r="JB846" s="18"/>
      <c r="JC846" s="18"/>
      <c r="JD846" s="18"/>
      <c r="JE846" s="18"/>
      <c r="JF846" s="18"/>
    </row>
    <row r="847" spans="36:266" x14ac:dyDescent="0.3">
      <c r="AJ847" s="24"/>
      <c r="AK847" s="24"/>
      <c r="AL847" s="20"/>
      <c r="AM847" s="23"/>
      <c r="AN847" s="18"/>
      <c r="AO847" s="18"/>
      <c r="BB847" s="25"/>
      <c r="BC847" s="21"/>
      <c r="BG847" s="18"/>
      <c r="BN847" s="22"/>
      <c r="BO847" s="22"/>
      <c r="BP847" s="22"/>
      <c r="BQ847" s="22"/>
      <c r="BR847" s="15"/>
      <c r="CF847" s="15"/>
      <c r="CL847" s="22"/>
      <c r="CM847" s="15"/>
      <c r="CR847" s="22"/>
      <c r="CT847" s="15"/>
      <c r="CW847" s="22"/>
      <c r="DA847" s="15"/>
      <c r="DH847" s="15"/>
      <c r="DJ847" s="22"/>
      <c r="DO847" s="15"/>
      <c r="DV847" s="15"/>
      <c r="EC847" s="15"/>
      <c r="EJ847" s="15"/>
      <c r="EQ847" s="15"/>
      <c r="EX847" s="15"/>
      <c r="FE847" s="15"/>
      <c r="FL847" s="15"/>
      <c r="FS847" s="15"/>
      <c r="FZ847" s="15"/>
      <c r="GG847" s="15"/>
      <c r="GN847" s="15"/>
      <c r="GP847" s="22"/>
      <c r="GQ847" s="22"/>
      <c r="GR847" s="22"/>
      <c r="GS847" s="22"/>
      <c r="GT847" s="22"/>
      <c r="GU847" s="15"/>
      <c r="GV847" s="22"/>
      <c r="GW847" s="22"/>
      <c r="GX847" s="22"/>
      <c r="GY847" s="18"/>
      <c r="GZ847" s="18"/>
      <c r="HA847" s="18"/>
      <c r="HB847" s="18"/>
      <c r="HC847" s="18"/>
      <c r="HD847" s="18"/>
      <c r="HE847" s="18"/>
      <c r="HF847" s="18"/>
      <c r="HG847" s="18"/>
      <c r="HH847" s="18"/>
      <c r="HI847" s="18"/>
      <c r="HJ847" s="18"/>
      <c r="HK847" s="18"/>
      <c r="HL847" s="18"/>
      <c r="HM847" s="18"/>
      <c r="HN847" s="18"/>
      <c r="HO847" s="18"/>
      <c r="HP847" s="18"/>
      <c r="HQ847" s="18"/>
      <c r="HR847" s="18"/>
      <c r="HS847" s="18"/>
      <c r="HT847" s="18"/>
      <c r="HU847" s="18"/>
      <c r="HV847" s="18"/>
      <c r="HW847" s="18"/>
      <c r="HX847" s="18"/>
      <c r="HY847" s="18"/>
      <c r="HZ847" s="18"/>
      <c r="IA847" s="18"/>
      <c r="IB847" s="18"/>
      <c r="IC847" s="18"/>
      <c r="ID847" s="18"/>
      <c r="IE847" s="18"/>
      <c r="IF847" s="18"/>
      <c r="IG847" s="18"/>
      <c r="IH847" s="18"/>
      <c r="II847" s="18"/>
      <c r="IJ847" s="18"/>
      <c r="IK847" s="18"/>
      <c r="IL847" s="18"/>
      <c r="IM847" s="18"/>
      <c r="IN847" s="18"/>
      <c r="IO847" s="18"/>
      <c r="IP847" s="18"/>
      <c r="IQ847" s="18"/>
      <c r="IR847" s="18"/>
      <c r="IS847" s="18"/>
      <c r="IT847" s="18"/>
      <c r="IU847" s="18"/>
      <c r="IV847" s="18"/>
      <c r="IW847" s="18"/>
      <c r="IX847" s="18"/>
      <c r="IY847" s="18"/>
      <c r="IZ847" s="18"/>
      <c r="JA847" s="18"/>
      <c r="JB847" s="18"/>
      <c r="JC847" s="18"/>
      <c r="JD847" s="18"/>
      <c r="JE847" s="18"/>
      <c r="JF847" s="18"/>
    </row>
    <row r="848" spans="36:266" x14ac:dyDescent="0.3">
      <c r="AJ848" s="24"/>
      <c r="AK848" s="24"/>
      <c r="AL848" s="20"/>
      <c r="AM848" s="23"/>
      <c r="AN848" s="18"/>
      <c r="AO848" s="18"/>
      <c r="BB848" s="25"/>
      <c r="BC848" s="21"/>
      <c r="BG848" s="18"/>
      <c r="BN848" s="22"/>
      <c r="BO848" s="22"/>
      <c r="BP848" s="22"/>
      <c r="BQ848" s="22"/>
      <c r="BR848" s="15"/>
      <c r="CF848" s="15"/>
      <c r="CL848" s="22"/>
      <c r="CM848" s="15"/>
      <c r="CR848" s="22"/>
      <c r="CT848" s="15"/>
      <c r="CW848" s="22"/>
      <c r="DA848" s="15"/>
      <c r="DH848" s="15"/>
      <c r="DJ848" s="22"/>
      <c r="DO848" s="15"/>
      <c r="DV848" s="15"/>
      <c r="EC848" s="15"/>
      <c r="EJ848" s="15"/>
      <c r="EQ848" s="15"/>
      <c r="EX848" s="15"/>
      <c r="FE848" s="15"/>
      <c r="FL848" s="15"/>
      <c r="FS848" s="15"/>
      <c r="FZ848" s="15"/>
      <c r="GG848" s="15"/>
      <c r="GN848" s="15"/>
      <c r="GP848" s="22"/>
      <c r="GQ848" s="22"/>
      <c r="GR848" s="22"/>
      <c r="GS848" s="22"/>
      <c r="GT848" s="22"/>
      <c r="GU848" s="15"/>
      <c r="GV848" s="22"/>
      <c r="GW848" s="22"/>
      <c r="GX848" s="22"/>
      <c r="GY848" s="18"/>
      <c r="GZ848" s="18"/>
      <c r="HA848" s="18"/>
      <c r="HB848" s="18"/>
      <c r="HC848" s="18"/>
      <c r="HD848" s="18"/>
      <c r="HE848" s="18"/>
      <c r="HF848" s="18"/>
      <c r="HG848" s="18"/>
      <c r="HH848" s="18"/>
      <c r="HI848" s="18"/>
      <c r="HJ848" s="18"/>
      <c r="HK848" s="18"/>
      <c r="HL848" s="18"/>
      <c r="HM848" s="18"/>
      <c r="HN848" s="18"/>
      <c r="HO848" s="18"/>
      <c r="HP848" s="18"/>
      <c r="HQ848" s="18"/>
      <c r="HR848" s="18"/>
      <c r="HS848" s="18"/>
      <c r="HT848" s="18"/>
      <c r="HU848" s="18"/>
      <c r="HV848" s="18"/>
      <c r="HW848" s="18"/>
      <c r="HX848" s="18"/>
      <c r="HY848" s="18"/>
      <c r="HZ848" s="18"/>
      <c r="IA848" s="18"/>
      <c r="IB848" s="18"/>
      <c r="IC848" s="18"/>
      <c r="ID848" s="18"/>
      <c r="IE848" s="18"/>
      <c r="IF848" s="18"/>
      <c r="IG848" s="18"/>
      <c r="IH848" s="18"/>
      <c r="II848" s="18"/>
      <c r="IJ848" s="18"/>
      <c r="IK848" s="18"/>
      <c r="IL848" s="18"/>
      <c r="IM848" s="18"/>
      <c r="IN848" s="18"/>
      <c r="IO848" s="18"/>
      <c r="IP848" s="18"/>
      <c r="IQ848" s="18"/>
      <c r="IR848" s="18"/>
      <c r="IS848" s="18"/>
      <c r="IT848" s="18"/>
      <c r="IU848" s="18"/>
      <c r="IV848" s="18"/>
      <c r="IW848" s="18"/>
      <c r="IX848" s="18"/>
      <c r="IY848" s="18"/>
      <c r="IZ848" s="18"/>
      <c r="JA848" s="18"/>
      <c r="JB848" s="18"/>
      <c r="JC848" s="18"/>
      <c r="JD848" s="18"/>
      <c r="JE848" s="18"/>
      <c r="JF848" s="18"/>
    </row>
    <row r="849" spans="36:266" x14ac:dyDescent="0.3">
      <c r="AJ849" s="24"/>
      <c r="AK849" s="24"/>
      <c r="AL849" s="20"/>
      <c r="AM849" s="23"/>
      <c r="AN849" s="18"/>
      <c r="AO849" s="18"/>
      <c r="BB849" s="25"/>
      <c r="BC849" s="21"/>
      <c r="BG849" s="18"/>
      <c r="BN849" s="22"/>
      <c r="BO849" s="22"/>
      <c r="BP849" s="22"/>
      <c r="BQ849" s="22"/>
      <c r="BR849" s="15"/>
      <c r="CF849" s="15"/>
      <c r="CL849" s="22"/>
      <c r="CM849" s="15"/>
      <c r="CR849" s="22"/>
      <c r="CT849" s="15"/>
      <c r="CW849" s="22"/>
      <c r="DA849" s="15"/>
      <c r="DH849" s="15"/>
      <c r="DJ849" s="22"/>
      <c r="DO849" s="15"/>
      <c r="DV849" s="15"/>
      <c r="EC849" s="15"/>
      <c r="EJ849" s="15"/>
      <c r="EQ849" s="15"/>
      <c r="EX849" s="15"/>
      <c r="FE849" s="15"/>
      <c r="FL849" s="15"/>
      <c r="FS849" s="15"/>
      <c r="FZ849" s="15"/>
      <c r="GG849" s="15"/>
      <c r="GN849" s="15"/>
      <c r="GP849" s="22"/>
      <c r="GQ849" s="22"/>
      <c r="GR849" s="22"/>
      <c r="GS849" s="22"/>
      <c r="GT849" s="22"/>
      <c r="GU849" s="15"/>
      <c r="GV849" s="22"/>
      <c r="GW849" s="22"/>
      <c r="GX849" s="22"/>
      <c r="GY849" s="18"/>
      <c r="GZ849" s="18"/>
      <c r="HA849" s="18"/>
      <c r="HB849" s="18"/>
      <c r="HC849" s="18"/>
      <c r="HD849" s="18"/>
      <c r="HE849" s="18"/>
      <c r="HF849" s="18"/>
      <c r="HG849" s="18"/>
      <c r="HH849" s="18"/>
      <c r="HI849" s="18"/>
      <c r="HJ849" s="18"/>
      <c r="HK849" s="18"/>
      <c r="HL849" s="18"/>
      <c r="HM849" s="18"/>
      <c r="HN849" s="18"/>
      <c r="HO849" s="18"/>
      <c r="HP849" s="18"/>
      <c r="HQ849" s="18"/>
      <c r="HR849" s="18"/>
      <c r="HS849" s="18"/>
      <c r="HT849" s="18"/>
      <c r="HU849" s="18"/>
      <c r="HV849" s="18"/>
      <c r="HW849" s="18"/>
      <c r="HX849" s="18"/>
      <c r="HY849" s="18"/>
      <c r="HZ849" s="18"/>
      <c r="IA849" s="18"/>
      <c r="IB849" s="18"/>
      <c r="IC849" s="18"/>
      <c r="ID849" s="18"/>
      <c r="IE849" s="18"/>
      <c r="IF849" s="18"/>
      <c r="IG849" s="18"/>
      <c r="IH849" s="18"/>
      <c r="II849" s="18"/>
      <c r="IJ849" s="18"/>
      <c r="IK849" s="18"/>
      <c r="IL849" s="18"/>
      <c r="IM849" s="18"/>
      <c r="IN849" s="18"/>
      <c r="IO849" s="18"/>
      <c r="IP849" s="18"/>
      <c r="IQ849" s="18"/>
      <c r="IR849" s="18"/>
      <c r="IS849" s="18"/>
      <c r="IT849" s="18"/>
      <c r="IU849" s="18"/>
      <c r="IV849" s="18"/>
      <c r="IW849" s="18"/>
      <c r="IX849" s="18"/>
      <c r="IY849" s="18"/>
      <c r="IZ849" s="18"/>
      <c r="JA849" s="18"/>
      <c r="JB849" s="18"/>
      <c r="JC849" s="18"/>
      <c r="JD849" s="18"/>
      <c r="JE849" s="18"/>
      <c r="JF849" s="18"/>
    </row>
    <row r="850" spans="36:266" x14ac:dyDescent="0.3">
      <c r="AJ850" s="24"/>
      <c r="AK850" s="24"/>
      <c r="AL850" s="20"/>
      <c r="AM850" s="23"/>
      <c r="AN850" s="18"/>
      <c r="AO850" s="18"/>
      <c r="BB850" s="25"/>
      <c r="BC850" s="21"/>
      <c r="BG850" s="18"/>
      <c r="BN850" s="22"/>
      <c r="BO850" s="22"/>
      <c r="BP850" s="22"/>
      <c r="BQ850" s="22"/>
      <c r="BR850" s="15"/>
      <c r="CF850" s="15"/>
      <c r="CL850" s="22"/>
      <c r="CM850" s="15"/>
      <c r="CR850" s="22"/>
      <c r="CT850" s="15"/>
      <c r="CW850" s="22"/>
      <c r="DA850" s="15"/>
      <c r="DH850" s="15"/>
      <c r="DJ850" s="22"/>
      <c r="DO850" s="15"/>
      <c r="DV850" s="15"/>
      <c r="EC850" s="15"/>
      <c r="EJ850" s="15"/>
      <c r="EQ850" s="15"/>
      <c r="EX850" s="15"/>
      <c r="FE850" s="15"/>
      <c r="FL850" s="15"/>
      <c r="FS850" s="15"/>
      <c r="FZ850" s="15"/>
      <c r="GG850" s="15"/>
      <c r="GN850" s="15"/>
      <c r="GP850" s="22"/>
      <c r="GQ850" s="22"/>
      <c r="GR850" s="22"/>
      <c r="GS850" s="22"/>
      <c r="GT850" s="22"/>
      <c r="GU850" s="15"/>
      <c r="GV850" s="22"/>
      <c r="GW850" s="22"/>
      <c r="GX850" s="22"/>
      <c r="GY850" s="18"/>
      <c r="GZ850" s="18"/>
      <c r="HA850" s="18"/>
      <c r="HB850" s="18"/>
      <c r="HC850" s="18"/>
      <c r="HD850" s="18"/>
      <c r="HE850" s="18"/>
      <c r="HF850" s="18"/>
      <c r="HG850" s="18"/>
      <c r="HH850" s="18"/>
      <c r="HI850" s="18"/>
      <c r="HJ850" s="18"/>
      <c r="HK850" s="18"/>
      <c r="HL850" s="18"/>
      <c r="HM850" s="18"/>
      <c r="HN850" s="18"/>
      <c r="HO850" s="18"/>
      <c r="HP850" s="18"/>
      <c r="HQ850" s="18"/>
      <c r="HR850" s="18"/>
      <c r="HS850" s="18"/>
      <c r="HT850" s="18"/>
      <c r="HU850" s="18"/>
      <c r="HV850" s="18"/>
      <c r="HW850" s="18"/>
      <c r="HX850" s="18"/>
      <c r="HY850" s="18"/>
      <c r="HZ850" s="18"/>
      <c r="IA850" s="18"/>
      <c r="IB850" s="18"/>
      <c r="IC850" s="18"/>
      <c r="ID850" s="18"/>
      <c r="IE850" s="18"/>
      <c r="IF850" s="18"/>
      <c r="IG850" s="18"/>
      <c r="IH850" s="18"/>
      <c r="II850" s="18"/>
      <c r="IJ850" s="18"/>
      <c r="IK850" s="18"/>
      <c r="IL850" s="18"/>
      <c r="IM850" s="18"/>
      <c r="IN850" s="18"/>
      <c r="IO850" s="18"/>
      <c r="IP850" s="18"/>
      <c r="IQ850" s="18"/>
      <c r="IR850" s="18"/>
      <c r="IS850" s="18"/>
      <c r="IT850" s="18"/>
      <c r="IU850" s="18"/>
      <c r="IV850" s="18"/>
      <c r="IW850" s="18"/>
      <c r="IX850" s="18"/>
      <c r="IY850" s="18"/>
      <c r="IZ850" s="18"/>
      <c r="JA850" s="18"/>
      <c r="JB850" s="18"/>
      <c r="JC850" s="18"/>
      <c r="JD850" s="18"/>
      <c r="JE850" s="18"/>
      <c r="JF850" s="18"/>
    </row>
    <row r="851" spans="36:266" x14ac:dyDescent="0.3">
      <c r="AJ851" s="24"/>
      <c r="AK851" s="24"/>
      <c r="AL851" s="20"/>
      <c r="AM851" s="23"/>
      <c r="AN851" s="18"/>
      <c r="AO851" s="18"/>
      <c r="BB851" s="25"/>
      <c r="BC851" s="21"/>
      <c r="BG851" s="18"/>
      <c r="BN851" s="22"/>
      <c r="BO851" s="22"/>
      <c r="BP851" s="22"/>
      <c r="BQ851" s="22"/>
      <c r="BR851" s="15"/>
      <c r="CF851" s="15"/>
      <c r="CL851" s="22"/>
      <c r="CM851" s="15"/>
      <c r="CR851" s="22"/>
      <c r="CT851" s="15"/>
      <c r="CW851" s="22"/>
      <c r="DA851" s="15"/>
      <c r="DH851" s="15"/>
      <c r="DJ851" s="22"/>
      <c r="DO851" s="15"/>
      <c r="DV851" s="15"/>
      <c r="EC851" s="15"/>
      <c r="EJ851" s="15"/>
      <c r="EQ851" s="15"/>
      <c r="EX851" s="15"/>
      <c r="FE851" s="15"/>
      <c r="FL851" s="15"/>
      <c r="FS851" s="15"/>
      <c r="FZ851" s="15"/>
      <c r="GG851" s="15"/>
      <c r="GN851" s="15"/>
      <c r="GP851" s="22"/>
      <c r="GQ851" s="22"/>
      <c r="GR851" s="22"/>
      <c r="GS851" s="22"/>
      <c r="GT851" s="22"/>
      <c r="GU851" s="15"/>
      <c r="GV851" s="22"/>
      <c r="GW851" s="22"/>
      <c r="GX851" s="22"/>
      <c r="GY851" s="18"/>
      <c r="GZ851" s="18"/>
      <c r="HA851" s="18"/>
      <c r="HB851" s="18"/>
      <c r="HC851" s="18"/>
      <c r="HD851" s="18"/>
      <c r="HE851" s="18"/>
      <c r="HF851" s="18"/>
      <c r="HG851" s="18"/>
      <c r="HH851" s="18"/>
      <c r="HI851" s="18"/>
      <c r="HJ851" s="18"/>
      <c r="HK851" s="18"/>
      <c r="HL851" s="18"/>
      <c r="HM851" s="18"/>
      <c r="HN851" s="18"/>
      <c r="HO851" s="18"/>
      <c r="HP851" s="18"/>
      <c r="HQ851" s="18"/>
      <c r="HR851" s="18"/>
      <c r="HS851" s="18"/>
      <c r="HT851" s="18"/>
      <c r="HU851" s="18"/>
      <c r="HV851" s="18"/>
      <c r="HW851" s="18"/>
      <c r="HX851" s="18"/>
      <c r="HY851" s="18"/>
      <c r="HZ851" s="18"/>
      <c r="IA851" s="18"/>
      <c r="IB851" s="18"/>
      <c r="IC851" s="18"/>
      <c r="ID851" s="18"/>
      <c r="IE851" s="18"/>
      <c r="IF851" s="18"/>
      <c r="IG851" s="18"/>
      <c r="IH851" s="18"/>
      <c r="II851" s="18"/>
      <c r="IJ851" s="18"/>
      <c r="IK851" s="18"/>
      <c r="IL851" s="18"/>
      <c r="IM851" s="18"/>
      <c r="IN851" s="18"/>
      <c r="IO851" s="18"/>
      <c r="IP851" s="18"/>
      <c r="IQ851" s="18"/>
      <c r="IR851" s="18"/>
      <c r="IS851" s="18"/>
      <c r="IT851" s="18"/>
      <c r="IU851" s="18"/>
      <c r="IV851" s="18"/>
      <c r="IW851" s="18"/>
      <c r="IX851" s="18"/>
      <c r="IY851" s="18"/>
      <c r="IZ851" s="18"/>
      <c r="JA851" s="18"/>
      <c r="JB851" s="18"/>
      <c r="JC851" s="18"/>
      <c r="JD851" s="18"/>
      <c r="JE851" s="18"/>
      <c r="JF851" s="18"/>
    </row>
    <row r="852" spans="36:266" x14ac:dyDescent="0.3">
      <c r="AJ852" s="24"/>
      <c r="AK852" s="24"/>
      <c r="AL852" s="20"/>
      <c r="AM852" s="23"/>
      <c r="AN852" s="18"/>
      <c r="AO852" s="18"/>
      <c r="BB852" s="25"/>
      <c r="BC852" s="21"/>
      <c r="BG852" s="18"/>
      <c r="BN852" s="22"/>
      <c r="BO852" s="22"/>
      <c r="BP852" s="22"/>
      <c r="BQ852" s="22"/>
      <c r="BR852" s="15"/>
      <c r="CF852" s="15"/>
      <c r="CL852" s="22"/>
      <c r="CM852" s="15"/>
      <c r="CR852" s="22"/>
      <c r="CT852" s="15"/>
      <c r="CW852" s="22"/>
      <c r="DA852" s="15"/>
      <c r="DH852" s="15"/>
      <c r="DJ852" s="22"/>
      <c r="DO852" s="15"/>
      <c r="DV852" s="15"/>
      <c r="EC852" s="15"/>
      <c r="EJ852" s="15"/>
      <c r="EQ852" s="15"/>
      <c r="EX852" s="15"/>
      <c r="FE852" s="15"/>
      <c r="FL852" s="15"/>
      <c r="FS852" s="15"/>
      <c r="FZ852" s="15"/>
      <c r="GG852" s="15"/>
      <c r="GN852" s="15"/>
      <c r="GP852" s="22"/>
      <c r="GQ852" s="22"/>
      <c r="GR852" s="22"/>
      <c r="GS852" s="22"/>
      <c r="GT852" s="22"/>
      <c r="GU852" s="15"/>
      <c r="GV852" s="22"/>
      <c r="GW852" s="22"/>
      <c r="GX852" s="22"/>
      <c r="GY852" s="18"/>
      <c r="GZ852" s="18"/>
      <c r="HA852" s="18"/>
      <c r="HB852" s="18"/>
      <c r="HC852" s="18"/>
      <c r="HD852" s="18"/>
      <c r="HE852" s="18"/>
      <c r="HF852" s="18"/>
      <c r="HG852" s="18"/>
      <c r="HH852" s="18"/>
      <c r="HI852" s="18"/>
      <c r="HJ852" s="18"/>
      <c r="HK852" s="18"/>
      <c r="HL852" s="18"/>
      <c r="HM852" s="18"/>
      <c r="HN852" s="18"/>
      <c r="HO852" s="18"/>
      <c r="HP852" s="18"/>
      <c r="HQ852" s="18"/>
      <c r="HR852" s="18"/>
      <c r="HS852" s="18"/>
      <c r="HT852" s="18"/>
      <c r="HU852" s="18"/>
      <c r="HV852" s="18"/>
      <c r="HW852" s="18"/>
      <c r="HX852" s="18"/>
      <c r="HY852" s="18"/>
      <c r="HZ852" s="18"/>
      <c r="IA852" s="18"/>
      <c r="IB852" s="18"/>
      <c r="IC852" s="18"/>
      <c r="ID852" s="18"/>
      <c r="IE852" s="18"/>
      <c r="IF852" s="18"/>
      <c r="IG852" s="18"/>
      <c r="IH852" s="18"/>
      <c r="II852" s="18"/>
      <c r="IJ852" s="18"/>
      <c r="IK852" s="18"/>
      <c r="IL852" s="18"/>
      <c r="IM852" s="18"/>
      <c r="IN852" s="18"/>
      <c r="IO852" s="18"/>
      <c r="IP852" s="18"/>
      <c r="IQ852" s="18"/>
      <c r="IR852" s="18"/>
      <c r="IS852" s="18"/>
      <c r="IT852" s="18"/>
      <c r="IU852" s="18"/>
      <c r="IV852" s="18"/>
      <c r="IW852" s="18"/>
      <c r="IX852" s="18"/>
      <c r="IY852" s="18"/>
      <c r="IZ852" s="18"/>
      <c r="JA852" s="18"/>
      <c r="JB852" s="18"/>
      <c r="JC852" s="18"/>
      <c r="JD852" s="18"/>
      <c r="JE852" s="18"/>
      <c r="JF852" s="18"/>
    </row>
    <row r="853" spans="36:266" x14ac:dyDescent="0.3">
      <c r="AJ853" s="24"/>
      <c r="AK853" s="24"/>
      <c r="AL853" s="20"/>
      <c r="AM853" s="23"/>
      <c r="AN853" s="18"/>
      <c r="AO853" s="18"/>
      <c r="BB853" s="25"/>
      <c r="BC853" s="21"/>
      <c r="BG853" s="18"/>
      <c r="BN853" s="22"/>
      <c r="BO853" s="22"/>
      <c r="BP853" s="22"/>
      <c r="BQ853" s="22"/>
      <c r="BR853" s="15"/>
      <c r="CF853" s="15"/>
      <c r="CL853" s="22"/>
      <c r="CM853" s="15"/>
      <c r="CR853" s="22"/>
      <c r="CT853" s="15"/>
      <c r="CW853" s="22"/>
      <c r="DA853" s="15"/>
      <c r="DH853" s="15"/>
      <c r="DJ853" s="22"/>
      <c r="DO853" s="15"/>
      <c r="DV853" s="15"/>
      <c r="EC853" s="15"/>
      <c r="EJ853" s="15"/>
      <c r="EQ853" s="15"/>
      <c r="EX853" s="15"/>
      <c r="FE853" s="15"/>
      <c r="FL853" s="15"/>
      <c r="FS853" s="15"/>
      <c r="FZ853" s="15"/>
      <c r="GG853" s="15"/>
      <c r="GN853" s="15"/>
      <c r="GP853" s="22"/>
      <c r="GQ853" s="22"/>
      <c r="GR853" s="22"/>
      <c r="GS853" s="22"/>
      <c r="GT853" s="22"/>
      <c r="GU853" s="15"/>
      <c r="GV853" s="22"/>
      <c r="GW853" s="22"/>
      <c r="GX853" s="22"/>
      <c r="GY853" s="18"/>
      <c r="GZ853" s="18"/>
      <c r="HA853" s="18"/>
      <c r="HB853" s="18"/>
      <c r="HC853" s="18"/>
      <c r="HD853" s="18"/>
      <c r="HE853" s="18"/>
      <c r="HF853" s="18"/>
      <c r="HG853" s="18"/>
      <c r="HH853" s="18"/>
      <c r="HI853" s="18"/>
      <c r="HJ853" s="18"/>
      <c r="HK853" s="18"/>
      <c r="HL853" s="18"/>
      <c r="HM853" s="18"/>
      <c r="HN853" s="18"/>
      <c r="HO853" s="18"/>
      <c r="HP853" s="18"/>
      <c r="HQ853" s="18"/>
      <c r="HR853" s="18"/>
      <c r="HS853" s="18"/>
      <c r="HT853" s="18"/>
      <c r="HU853" s="18"/>
      <c r="HV853" s="18"/>
      <c r="HW853" s="18"/>
      <c r="HX853" s="18"/>
      <c r="HY853" s="18"/>
      <c r="HZ853" s="18"/>
      <c r="IA853" s="18"/>
      <c r="IB853" s="18"/>
      <c r="IC853" s="18"/>
      <c r="ID853" s="18"/>
      <c r="IE853" s="18"/>
      <c r="IF853" s="18"/>
      <c r="IG853" s="18"/>
      <c r="IH853" s="18"/>
      <c r="II853" s="18"/>
      <c r="IJ853" s="18"/>
      <c r="IK853" s="18"/>
      <c r="IL853" s="18"/>
      <c r="IM853" s="18"/>
      <c r="IN853" s="18"/>
      <c r="IO853" s="18"/>
      <c r="IP853" s="18"/>
      <c r="IQ853" s="18"/>
      <c r="IR853" s="18"/>
      <c r="IS853" s="18"/>
      <c r="IT853" s="18"/>
      <c r="IU853" s="18"/>
      <c r="IV853" s="18"/>
      <c r="IW853" s="18"/>
      <c r="IX853" s="18"/>
      <c r="IY853" s="18"/>
      <c r="IZ853" s="18"/>
      <c r="JA853" s="18"/>
      <c r="JB853" s="18"/>
      <c r="JC853" s="18"/>
      <c r="JD853" s="18"/>
      <c r="JE853" s="18"/>
      <c r="JF853" s="18"/>
    </row>
    <row r="854" spans="36:266" x14ac:dyDescent="0.3">
      <c r="AJ854" s="18"/>
      <c r="AK854" s="18"/>
      <c r="AL854" s="20"/>
      <c r="AM854" s="23"/>
      <c r="AN854" s="18"/>
      <c r="AO854" s="18"/>
      <c r="BB854" s="25"/>
      <c r="BC854" s="21"/>
      <c r="BG854" s="18"/>
      <c r="BN854" s="22"/>
      <c r="BO854" s="22"/>
      <c r="BP854" s="22"/>
      <c r="BQ854" s="22"/>
      <c r="BR854" s="15"/>
      <c r="CF854" s="15"/>
      <c r="CL854" s="22"/>
      <c r="CM854" s="15"/>
      <c r="CR854" s="22"/>
      <c r="CT854" s="15"/>
      <c r="CW854" s="22"/>
      <c r="DA854" s="15"/>
      <c r="DH854" s="15"/>
      <c r="DJ854" s="22"/>
      <c r="DO854" s="15"/>
      <c r="DV854" s="15"/>
      <c r="EC854" s="15"/>
      <c r="EJ854" s="15"/>
      <c r="EQ854" s="15"/>
      <c r="EX854" s="15"/>
      <c r="FE854" s="15"/>
      <c r="FL854" s="15"/>
      <c r="FS854" s="15"/>
      <c r="FZ854" s="15"/>
      <c r="GG854" s="15"/>
      <c r="GN854" s="15"/>
      <c r="GP854" s="22"/>
      <c r="GQ854" s="22"/>
      <c r="GR854" s="22"/>
      <c r="GS854" s="22"/>
      <c r="GT854" s="22"/>
      <c r="GU854" s="15"/>
      <c r="GV854" s="22"/>
      <c r="GW854" s="22"/>
      <c r="GX854" s="22"/>
      <c r="GY854" s="18"/>
      <c r="GZ854" s="18"/>
      <c r="HA854" s="18"/>
      <c r="HB854" s="18"/>
      <c r="HC854" s="18"/>
      <c r="HD854" s="18"/>
      <c r="HE854" s="18"/>
      <c r="HF854" s="18"/>
      <c r="HG854" s="18"/>
      <c r="HH854" s="18"/>
      <c r="HI854" s="18"/>
      <c r="HJ854" s="18"/>
      <c r="HK854" s="18"/>
      <c r="HL854" s="18"/>
      <c r="HM854" s="18"/>
      <c r="HN854" s="18"/>
      <c r="HO854" s="18"/>
      <c r="HP854" s="18"/>
      <c r="HQ854" s="18"/>
      <c r="HR854" s="18"/>
      <c r="HS854" s="18"/>
      <c r="HT854" s="18"/>
      <c r="HU854" s="18"/>
      <c r="HV854" s="18"/>
      <c r="HW854" s="18"/>
      <c r="HX854" s="18"/>
      <c r="HY854" s="18"/>
      <c r="HZ854" s="18"/>
      <c r="IA854" s="18"/>
      <c r="IB854" s="18"/>
      <c r="IC854" s="18"/>
      <c r="ID854" s="18"/>
      <c r="IE854" s="18"/>
      <c r="IF854" s="18"/>
      <c r="IG854" s="18"/>
      <c r="IH854" s="18"/>
      <c r="II854" s="18"/>
      <c r="IJ854" s="18"/>
      <c r="IK854" s="18"/>
      <c r="IL854" s="18"/>
      <c r="IM854" s="18"/>
      <c r="IN854" s="18"/>
      <c r="IO854" s="18"/>
      <c r="IP854" s="18"/>
      <c r="IQ854" s="18"/>
      <c r="IR854" s="18"/>
      <c r="IS854" s="18"/>
      <c r="IT854" s="18"/>
      <c r="IU854" s="18"/>
      <c r="IV854" s="18"/>
      <c r="IW854" s="18"/>
      <c r="IX854" s="18"/>
      <c r="IY854" s="18"/>
      <c r="IZ854" s="18"/>
      <c r="JA854" s="18"/>
      <c r="JB854" s="18"/>
      <c r="JC854" s="18"/>
      <c r="JD854" s="18"/>
      <c r="JE854" s="18"/>
      <c r="JF854" s="18"/>
    </row>
    <row r="855" spans="36:266" x14ac:dyDescent="0.3">
      <c r="AJ855" s="24"/>
      <c r="AK855" s="24"/>
      <c r="AL855" s="20"/>
      <c r="AM855" s="23"/>
      <c r="AN855" s="18"/>
      <c r="AO855" s="18"/>
      <c r="BB855" s="25"/>
      <c r="BC855" s="21"/>
      <c r="BG855" s="18"/>
      <c r="BN855" s="22"/>
      <c r="BO855" s="22"/>
      <c r="BP855" s="22"/>
      <c r="BQ855" s="22"/>
      <c r="BR855" s="15"/>
      <c r="CF855" s="15"/>
      <c r="CL855" s="22"/>
      <c r="CM855" s="15"/>
      <c r="CR855" s="22"/>
      <c r="CT855" s="15"/>
      <c r="CW855" s="22"/>
      <c r="DA855" s="15"/>
      <c r="DH855" s="15"/>
      <c r="DJ855" s="22"/>
      <c r="DO855" s="15"/>
      <c r="DV855" s="15"/>
      <c r="EC855" s="15"/>
      <c r="EJ855" s="15"/>
      <c r="EQ855" s="15"/>
      <c r="EX855" s="15"/>
      <c r="FE855" s="15"/>
      <c r="FL855" s="15"/>
      <c r="FS855" s="15"/>
      <c r="FZ855" s="15"/>
      <c r="GG855" s="15"/>
      <c r="GN855" s="15"/>
      <c r="GP855" s="22"/>
      <c r="GQ855" s="22"/>
      <c r="GR855" s="22"/>
      <c r="GS855" s="22"/>
      <c r="GT855" s="22"/>
      <c r="GU855" s="15"/>
      <c r="GV855" s="22"/>
      <c r="GW855" s="22"/>
      <c r="GX855" s="22"/>
      <c r="GY855" s="18"/>
      <c r="GZ855" s="18"/>
      <c r="HA855" s="18"/>
      <c r="HB855" s="18"/>
      <c r="HC855" s="18"/>
      <c r="HD855" s="18"/>
      <c r="HE855" s="18"/>
      <c r="HF855" s="18"/>
      <c r="HG855" s="18"/>
      <c r="HH855" s="18"/>
      <c r="HI855" s="18"/>
      <c r="HJ855" s="18"/>
      <c r="HK855" s="18"/>
      <c r="HL855" s="18"/>
      <c r="HM855" s="18"/>
      <c r="HN855" s="18"/>
      <c r="HO855" s="18"/>
      <c r="HP855" s="18"/>
      <c r="HQ855" s="18"/>
      <c r="HR855" s="18"/>
      <c r="HS855" s="18"/>
      <c r="HT855" s="18"/>
      <c r="HU855" s="18"/>
      <c r="HV855" s="18"/>
      <c r="HW855" s="18"/>
      <c r="HX855" s="18"/>
      <c r="HY855" s="18"/>
      <c r="HZ855" s="18"/>
      <c r="IA855" s="18"/>
      <c r="IB855" s="18"/>
      <c r="IC855" s="18"/>
      <c r="ID855" s="18"/>
      <c r="IE855" s="18"/>
      <c r="IF855" s="18"/>
      <c r="IG855" s="18"/>
      <c r="IH855" s="18"/>
      <c r="II855" s="18"/>
      <c r="IJ855" s="18"/>
      <c r="IK855" s="18"/>
      <c r="IL855" s="18"/>
      <c r="IM855" s="18"/>
      <c r="IN855" s="18"/>
      <c r="IO855" s="18"/>
      <c r="IP855" s="18"/>
      <c r="IQ855" s="18"/>
      <c r="IR855" s="18"/>
      <c r="IS855" s="18"/>
      <c r="IT855" s="18"/>
      <c r="IU855" s="18"/>
      <c r="IV855" s="18"/>
      <c r="IW855" s="18"/>
      <c r="IX855" s="18"/>
      <c r="IY855" s="18"/>
      <c r="IZ855" s="18"/>
      <c r="JA855" s="18"/>
      <c r="JB855" s="18"/>
      <c r="JC855" s="18"/>
      <c r="JD855" s="18"/>
      <c r="JE855" s="18"/>
      <c r="JF855" s="18"/>
    </row>
    <row r="856" spans="36:266" x14ac:dyDescent="0.3">
      <c r="AJ856" s="24"/>
      <c r="AK856" s="24"/>
      <c r="AL856" s="20"/>
      <c r="AM856" s="23"/>
      <c r="AN856" s="18"/>
      <c r="AO856" s="18"/>
      <c r="BB856" s="25"/>
      <c r="BC856" s="21"/>
      <c r="BG856" s="18"/>
      <c r="BN856" s="22"/>
      <c r="BO856" s="22"/>
      <c r="BP856" s="22"/>
      <c r="BQ856" s="22"/>
      <c r="BR856" s="15"/>
      <c r="CF856" s="15"/>
      <c r="CL856" s="22"/>
      <c r="CM856" s="15"/>
      <c r="CR856" s="22"/>
      <c r="CT856" s="15"/>
      <c r="CW856" s="22"/>
      <c r="DA856" s="15"/>
      <c r="DH856" s="15"/>
      <c r="DJ856" s="22"/>
      <c r="DO856" s="15"/>
      <c r="DV856" s="15"/>
      <c r="EC856" s="15"/>
      <c r="EJ856" s="15"/>
      <c r="EQ856" s="15"/>
      <c r="EX856" s="15"/>
      <c r="FE856" s="15"/>
      <c r="FL856" s="15"/>
      <c r="FS856" s="15"/>
      <c r="FZ856" s="15"/>
      <c r="GG856" s="15"/>
      <c r="GN856" s="15"/>
      <c r="GP856" s="22"/>
      <c r="GQ856" s="22"/>
      <c r="GR856" s="22"/>
      <c r="GS856" s="22"/>
      <c r="GT856" s="22"/>
      <c r="GU856" s="15"/>
      <c r="GV856" s="22"/>
      <c r="GW856" s="22"/>
      <c r="GX856" s="22"/>
      <c r="GY856" s="18"/>
      <c r="GZ856" s="18"/>
      <c r="HA856" s="18"/>
      <c r="HB856" s="18"/>
      <c r="HC856" s="18"/>
      <c r="HD856" s="18"/>
      <c r="HE856" s="18"/>
      <c r="HF856" s="18"/>
      <c r="HG856" s="18"/>
      <c r="HH856" s="18"/>
      <c r="HI856" s="18"/>
      <c r="HJ856" s="18"/>
      <c r="HK856" s="18"/>
      <c r="HL856" s="18"/>
      <c r="HM856" s="18"/>
      <c r="HN856" s="18"/>
      <c r="HO856" s="18"/>
      <c r="HP856" s="18"/>
      <c r="HQ856" s="18"/>
      <c r="HR856" s="18"/>
      <c r="HS856" s="18"/>
      <c r="HT856" s="18"/>
      <c r="HU856" s="18"/>
      <c r="HV856" s="18"/>
      <c r="HW856" s="18"/>
      <c r="HX856" s="18"/>
      <c r="HY856" s="18"/>
      <c r="HZ856" s="18"/>
      <c r="IA856" s="18"/>
      <c r="IB856" s="18"/>
      <c r="IC856" s="18"/>
      <c r="ID856" s="18"/>
      <c r="IE856" s="18"/>
      <c r="IF856" s="18"/>
      <c r="IG856" s="18"/>
      <c r="IH856" s="18"/>
      <c r="II856" s="18"/>
      <c r="IJ856" s="18"/>
      <c r="IK856" s="18"/>
      <c r="IL856" s="18"/>
      <c r="IM856" s="18"/>
      <c r="IN856" s="18"/>
      <c r="IO856" s="18"/>
      <c r="IP856" s="18"/>
      <c r="IQ856" s="18"/>
      <c r="IR856" s="18"/>
      <c r="IS856" s="18"/>
      <c r="IT856" s="18"/>
      <c r="IU856" s="18"/>
      <c r="IV856" s="18"/>
      <c r="IW856" s="18"/>
      <c r="IX856" s="18"/>
      <c r="IY856" s="18"/>
      <c r="IZ856" s="18"/>
      <c r="JA856" s="18"/>
      <c r="JB856" s="18"/>
      <c r="JC856" s="18"/>
      <c r="JD856" s="18"/>
      <c r="JE856" s="18"/>
      <c r="JF856" s="18"/>
    </row>
    <row r="857" spans="36:266" x14ac:dyDescent="0.3">
      <c r="AJ857" s="24"/>
      <c r="AK857" s="24"/>
      <c r="AL857" s="20"/>
      <c r="AM857" s="23"/>
      <c r="AN857" s="18"/>
      <c r="AO857" s="18"/>
      <c r="BB857" s="25"/>
      <c r="BC857" s="21"/>
      <c r="BG857" s="18"/>
      <c r="BN857" s="22"/>
      <c r="BO857" s="22"/>
      <c r="BP857" s="22"/>
      <c r="BQ857" s="22"/>
      <c r="BR857" s="15"/>
      <c r="CF857" s="15"/>
      <c r="CL857" s="22"/>
      <c r="CM857" s="15"/>
      <c r="CR857" s="22"/>
      <c r="CT857" s="15"/>
      <c r="CW857" s="22"/>
      <c r="DA857" s="15"/>
      <c r="DH857" s="15"/>
      <c r="DJ857" s="22"/>
      <c r="DO857" s="15"/>
      <c r="DV857" s="15"/>
      <c r="EC857" s="15"/>
      <c r="EJ857" s="15"/>
      <c r="EQ857" s="15"/>
      <c r="EX857" s="15"/>
      <c r="FE857" s="15"/>
      <c r="FL857" s="15"/>
      <c r="FS857" s="15"/>
      <c r="FZ857" s="15"/>
      <c r="GG857" s="15"/>
      <c r="GN857" s="15"/>
      <c r="GP857" s="22"/>
      <c r="GQ857" s="22"/>
      <c r="GR857" s="22"/>
      <c r="GS857" s="22"/>
      <c r="GT857" s="22"/>
      <c r="GU857" s="15"/>
      <c r="GV857" s="22"/>
      <c r="GW857" s="22"/>
      <c r="GX857" s="22"/>
      <c r="GY857" s="18"/>
      <c r="GZ857" s="18"/>
      <c r="HA857" s="18"/>
      <c r="HB857" s="18"/>
      <c r="HC857" s="18"/>
      <c r="HD857" s="18"/>
      <c r="HE857" s="18"/>
      <c r="HF857" s="18"/>
      <c r="HG857" s="18"/>
      <c r="HH857" s="18"/>
      <c r="HI857" s="18"/>
      <c r="HJ857" s="18"/>
      <c r="HK857" s="18"/>
      <c r="HL857" s="18"/>
      <c r="HM857" s="18"/>
      <c r="HN857" s="18"/>
      <c r="HO857" s="18"/>
      <c r="HP857" s="18"/>
      <c r="HQ857" s="18"/>
      <c r="HR857" s="18"/>
      <c r="HS857" s="18"/>
      <c r="HT857" s="18"/>
      <c r="HU857" s="18"/>
      <c r="HV857" s="18"/>
      <c r="HW857" s="18"/>
      <c r="HX857" s="18"/>
      <c r="HY857" s="18"/>
      <c r="HZ857" s="18"/>
      <c r="IA857" s="18"/>
      <c r="IB857" s="18"/>
      <c r="IC857" s="18"/>
      <c r="ID857" s="18"/>
      <c r="IE857" s="18"/>
      <c r="IF857" s="18"/>
      <c r="IG857" s="18"/>
      <c r="IH857" s="18"/>
      <c r="II857" s="18"/>
      <c r="IJ857" s="18"/>
      <c r="IK857" s="18"/>
      <c r="IL857" s="18"/>
      <c r="IM857" s="18"/>
      <c r="IN857" s="18"/>
      <c r="IO857" s="18"/>
      <c r="IP857" s="18"/>
      <c r="IQ857" s="18"/>
      <c r="IR857" s="18"/>
      <c r="IS857" s="18"/>
      <c r="IT857" s="18"/>
      <c r="IU857" s="18"/>
      <c r="IV857" s="18"/>
      <c r="IW857" s="18"/>
      <c r="IX857" s="18"/>
      <c r="IY857" s="18"/>
      <c r="IZ857" s="18"/>
      <c r="JA857" s="18"/>
      <c r="JB857" s="18"/>
      <c r="JC857" s="18"/>
      <c r="JD857" s="18"/>
      <c r="JE857" s="18"/>
      <c r="JF857" s="18"/>
    </row>
    <row r="858" spans="36:266" x14ac:dyDescent="0.3">
      <c r="AJ858" s="24"/>
      <c r="AK858" s="24"/>
      <c r="AL858" s="20"/>
      <c r="AM858" s="23"/>
      <c r="AN858" s="18"/>
      <c r="AO858" s="18"/>
      <c r="BB858" s="25"/>
      <c r="BC858" s="21"/>
      <c r="BG858" s="18"/>
      <c r="BN858" s="22"/>
      <c r="BO858" s="22"/>
      <c r="BP858" s="22"/>
      <c r="BQ858" s="22"/>
      <c r="BR858" s="15"/>
      <c r="CF858" s="15"/>
      <c r="CL858" s="22"/>
      <c r="CM858" s="15"/>
      <c r="CR858" s="22"/>
      <c r="CT858" s="15"/>
      <c r="CW858" s="22"/>
      <c r="DA858" s="15"/>
      <c r="DH858" s="15"/>
      <c r="DJ858" s="22"/>
      <c r="DO858" s="15"/>
      <c r="DV858" s="15"/>
      <c r="EC858" s="15"/>
      <c r="EJ858" s="15"/>
      <c r="EQ858" s="15"/>
      <c r="EX858" s="15"/>
      <c r="FE858" s="15"/>
      <c r="FL858" s="15"/>
      <c r="FS858" s="15"/>
      <c r="FZ858" s="15"/>
      <c r="GG858" s="15"/>
      <c r="GN858" s="15"/>
      <c r="GP858" s="22"/>
      <c r="GQ858" s="22"/>
      <c r="GR858" s="22"/>
      <c r="GS858" s="22"/>
      <c r="GT858" s="22"/>
      <c r="GU858" s="15"/>
      <c r="GV858" s="22"/>
      <c r="GW858" s="22"/>
      <c r="GX858" s="22"/>
      <c r="GY858" s="18"/>
      <c r="GZ858" s="18"/>
      <c r="HA858" s="18"/>
      <c r="HB858" s="18"/>
      <c r="HC858" s="18"/>
      <c r="HD858" s="18"/>
      <c r="HE858" s="18"/>
      <c r="HF858" s="18"/>
      <c r="HG858" s="18"/>
      <c r="HH858" s="18"/>
      <c r="HI858" s="18"/>
      <c r="HJ858" s="18"/>
      <c r="HK858" s="18"/>
      <c r="HL858" s="18"/>
      <c r="HM858" s="18"/>
      <c r="HN858" s="18"/>
      <c r="HO858" s="18"/>
      <c r="HP858" s="18"/>
      <c r="HQ858" s="18"/>
      <c r="HR858" s="18"/>
      <c r="HS858" s="18"/>
      <c r="HT858" s="18"/>
      <c r="HU858" s="18"/>
      <c r="HV858" s="18"/>
      <c r="HW858" s="18"/>
      <c r="HX858" s="18"/>
      <c r="HY858" s="18"/>
      <c r="HZ858" s="18"/>
      <c r="IA858" s="18"/>
      <c r="IB858" s="18"/>
      <c r="IC858" s="18"/>
      <c r="ID858" s="18"/>
      <c r="IE858" s="18"/>
      <c r="IF858" s="18"/>
      <c r="IG858" s="18"/>
      <c r="IH858" s="18"/>
      <c r="II858" s="18"/>
      <c r="IJ858" s="18"/>
      <c r="IK858" s="18"/>
      <c r="IL858" s="18"/>
      <c r="IM858" s="18"/>
      <c r="IN858" s="18"/>
      <c r="IO858" s="18"/>
      <c r="IP858" s="18"/>
      <c r="IQ858" s="18"/>
      <c r="IR858" s="18"/>
      <c r="IS858" s="18"/>
      <c r="IT858" s="18"/>
      <c r="IU858" s="18"/>
      <c r="IV858" s="18"/>
      <c r="IW858" s="18"/>
      <c r="IX858" s="18"/>
      <c r="IY858" s="18"/>
      <c r="IZ858" s="18"/>
      <c r="JA858" s="18"/>
      <c r="JB858" s="18"/>
      <c r="JC858" s="18"/>
      <c r="JD858" s="18"/>
      <c r="JE858" s="18"/>
      <c r="JF858" s="18"/>
    </row>
    <row r="859" spans="36:266" x14ac:dyDescent="0.3">
      <c r="AJ859" s="24"/>
      <c r="AK859" s="24"/>
      <c r="AL859" s="20"/>
      <c r="AM859" s="23"/>
      <c r="AN859" s="18"/>
      <c r="AO859" s="18"/>
      <c r="BB859" s="25"/>
      <c r="BC859" s="21"/>
      <c r="BG859" s="18"/>
      <c r="BN859" s="22"/>
      <c r="BO859" s="22"/>
      <c r="BP859" s="22"/>
      <c r="BQ859" s="22"/>
      <c r="BR859" s="15"/>
      <c r="CF859" s="15"/>
      <c r="CL859" s="22"/>
      <c r="CM859" s="15"/>
      <c r="CR859" s="22"/>
      <c r="CT859" s="15"/>
      <c r="CW859" s="22"/>
      <c r="DA859" s="15"/>
      <c r="DH859" s="15"/>
      <c r="DJ859" s="22"/>
      <c r="DO859" s="15"/>
      <c r="DV859" s="15"/>
      <c r="EC859" s="15"/>
      <c r="EJ859" s="15"/>
      <c r="EQ859" s="15"/>
      <c r="EX859" s="15"/>
      <c r="FE859" s="15"/>
      <c r="FL859" s="15"/>
      <c r="FS859" s="15"/>
      <c r="FZ859" s="15"/>
      <c r="GG859" s="15"/>
      <c r="GN859" s="15"/>
      <c r="GP859" s="22"/>
      <c r="GQ859" s="22"/>
      <c r="GR859" s="22"/>
      <c r="GS859" s="22"/>
      <c r="GT859" s="22"/>
      <c r="GU859" s="15"/>
      <c r="GV859" s="22"/>
      <c r="GW859" s="22"/>
      <c r="GX859" s="22"/>
      <c r="GY859" s="18"/>
      <c r="GZ859" s="18"/>
      <c r="HA859" s="18"/>
      <c r="HB859" s="18"/>
      <c r="HC859" s="18"/>
      <c r="HD859" s="18"/>
      <c r="HE859" s="18"/>
      <c r="HF859" s="18"/>
      <c r="HG859" s="18"/>
      <c r="HH859" s="18"/>
      <c r="HI859" s="18"/>
      <c r="HJ859" s="18"/>
      <c r="HK859" s="18"/>
      <c r="HL859" s="18"/>
      <c r="HM859" s="18"/>
      <c r="HN859" s="18"/>
      <c r="HO859" s="18"/>
      <c r="HP859" s="18"/>
      <c r="HQ859" s="18"/>
      <c r="HR859" s="18"/>
      <c r="HS859" s="18"/>
      <c r="HT859" s="18"/>
      <c r="HU859" s="18"/>
      <c r="HV859" s="18"/>
      <c r="HW859" s="18"/>
      <c r="HX859" s="18"/>
      <c r="HY859" s="18"/>
      <c r="HZ859" s="18"/>
      <c r="IA859" s="18"/>
      <c r="IB859" s="18"/>
      <c r="IC859" s="18"/>
      <c r="ID859" s="18"/>
      <c r="IE859" s="18"/>
      <c r="IF859" s="18"/>
      <c r="IG859" s="18"/>
      <c r="IH859" s="18"/>
      <c r="II859" s="18"/>
      <c r="IJ859" s="18"/>
      <c r="IK859" s="18"/>
      <c r="IL859" s="18"/>
      <c r="IM859" s="18"/>
      <c r="IN859" s="18"/>
      <c r="IO859" s="18"/>
      <c r="IP859" s="18"/>
      <c r="IQ859" s="18"/>
      <c r="IR859" s="18"/>
      <c r="IS859" s="18"/>
      <c r="IT859" s="18"/>
      <c r="IU859" s="18"/>
      <c r="IV859" s="18"/>
      <c r="IW859" s="18"/>
      <c r="IX859" s="18"/>
      <c r="IY859" s="18"/>
      <c r="IZ859" s="18"/>
      <c r="JA859" s="18"/>
      <c r="JB859" s="18"/>
      <c r="JC859" s="18"/>
      <c r="JD859" s="18"/>
      <c r="JE859" s="18"/>
      <c r="JF859" s="18"/>
    </row>
    <row r="860" spans="36:266" x14ac:dyDescent="0.3">
      <c r="AJ860" s="24"/>
      <c r="AK860" s="24"/>
      <c r="AL860" s="20"/>
      <c r="AM860" s="23"/>
      <c r="AN860" s="18"/>
      <c r="AO860" s="18"/>
      <c r="BB860" s="25"/>
      <c r="BC860" s="21"/>
      <c r="BG860" s="18"/>
      <c r="BN860" s="22"/>
      <c r="BO860" s="22"/>
      <c r="BP860" s="22"/>
      <c r="BQ860" s="22"/>
      <c r="BR860" s="15"/>
      <c r="CF860" s="15"/>
      <c r="CL860" s="22"/>
      <c r="CM860" s="15"/>
      <c r="CR860" s="22"/>
      <c r="CT860" s="15"/>
      <c r="CW860" s="22"/>
      <c r="DA860" s="15"/>
      <c r="DH860" s="15"/>
      <c r="DJ860" s="22"/>
      <c r="DO860" s="15"/>
      <c r="DV860" s="15"/>
      <c r="EC860" s="15"/>
      <c r="EJ860" s="15"/>
      <c r="EQ860" s="15"/>
      <c r="EX860" s="15"/>
      <c r="FE860" s="15"/>
      <c r="FL860" s="15"/>
      <c r="FS860" s="15"/>
      <c r="FZ860" s="15"/>
      <c r="GG860" s="15"/>
      <c r="GN860" s="15"/>
      <c r="GP860" s="22"/>
      <c r="GQ860" s="22"/>
      <c r="GR860" s="22"/>
      <c r="GS860" s="22"/>
      <c r="GT860" s="22"/>
      <c r="GU860" s="15"/>
      <c r="GV860" s="22"/>
      <c r="GW860" s="22"/>
      <c r="GX860" s="22"/>
      <c r="GY860" s="18"/>
      <c r="GZ860" s="18"/>
      <c r="HA860" s="18"/>
      <c r="HB860" s="18"/>
      <c r="HC860" s="18"/>
      <c r="HD860" s="18"/>
      <c r="HE860" s="18"/>
      <c r="HF860" s="18"/>
      <c r="HG860" s="18"/>
      <c r="HH860" s="18"/>
      <c r="HI860" s="18"/>
      <c r="HJ860" s="18"/>
      <c r="HK860" s="18"/>
      <c r="HL860" s="18"/>
      <c r="HM860" s="18"/>
      <c r="HN860" s="18"/>
      <c r="HO860" s="18"/>
      <c r="HP860" s="18"/>
      <c r="HQ860" s="18"/>
      <c r="HR860" s="18"/>
      <c r="HS860" s="18"/>
      <c r="HT860" s="18"/>
      <c r="HU860" s="18"/>
      <c r="HV860" s="18"/>
      <c r="HW860" s="18"/>
      <c r="HX860" s="18"/>
      <c r="HY860" s="18"/>
      <c r="HZ860" s="18"/>
      <c r="IA860" s="18"/>
      <c r="IB860" s="18"/>
      <c r="IC860" s="18"/>
      <c r="ID860" s="18"/>
      <c r="IE860" s="18"/>
      <c r="IF860" s="18"/>
      <c r="IG860" s="18"/>
      <c r="IH860" s="18"/>
      <c r="II860" s="18"/>
      <c r="IJ860" s="18"/>
      <c r="IK860" s="18"/>
      <c r="IL860" s="18"/>
      <c r="IM860" s="18"/>
      <c r="IN860" s="18"/>
      <c r="IO860" s="18"/>
      <c r="IP860" s="18"/>
      <c r="IQ860" s="18"/>
      <c r="IR860" s="18"/>
      <c r="IS860" s="18"/>
      <c r="IT860" s="18"/>
      <c r="IU860" s="18"/>
      <c r="IV860" s="18"/>
      <c r="IW860" s="18"/>
      <c r="IX860" s="18"/>
      <c r="IY860" s="18"/>
      <c r="IZ860" s="18"/>
      <c r="JA860" s="18"/>
      <c r="JB860" s="18"/>
      <c r="JC860" s="18"/>
      <c r="JD860" s="18"/>
      <c r="JE860" s="18"/>
      <c r="JF860" s="18"/>
    </row>
    <row r="861" spans="36:266" x14ac:dyDescent="0.3">
      <c r="AJ861" s="24"/>
      <c r="AK861" s="24"/>
      <c r="AL861" s="20"/>
      <c r="AM861" s="23"/>
      <c r="AN861" s="18"/>
      <c r="AO861" s="18"/>
      <c r="BB861" s="25"/>
      <c r="BC861" s="21"/>
      <c r="BG861" s="18"/>
      <c r="BN861" s="22"/>
      <c r="BO861" s="22"/>
      <c r="BP861" s="22"/>
      <c r="BQ861" s="22"/>
      <c r="BR861" s="15"/>
      <c r="CF861" s="15"/>
      <c r="CL861" s="22"/>
      <c r="CM861" s="15"/>
      <c r="CR861" s="22"/>
      <c r="CT861" s="15"/>
      <c r="CW861" s="22"/>
      <c r="DA861" s="15"/>
      <c r="DH861" s="15"/>
      <c r="DJ861" s="22"/>
      <c r="DO861" s="15"/>
      <c r="DV861" s="15"/>
      <c r="EC861" s="15"/>
      <c r="EJ861" s="15"/>
      <c r="EQ861" s="15"/>
      <c r="EX861" s="15"/>
      <c r="FE861" s="15"/>
      <c r="FL861" s="15"/>
      <c r="FS861" s="15"/>
      <c r="FZ861" s="15"/>
      <c r="GG861" s="15"/>
      <c r="GN861" s="15"/>
      <c r="GP861" s="22"/>
      <c r="GQ861" s="22"/>
      <c r="GR861" s="22"/>
      <c r="GS861" s="22"/>
      <c r="GT861" s="22"/>
      <c r="GU861" s="15"/>
      <c r="GV861" s="22"/>
      <c r="GW861" s="22"/>
      <c r="GX861" s="22"/>
      <c r="GY861" s="18"/>
      <c r="GZ861" s="18"/>
      <c r="HA861" s="18"/>
      <c r="HB861" s="18"/>
      <c r="HC861" s="18"/>
      <c r="HD861" s="18"/>
      <c r="HE861" s="18"/>
      <c r="HF861" s="18"/>
      <c r="HG861" s="18"/>
      <c r="HH861" s="18"/>
      <c r="HI861" s="18"/>
      <c r="HJ861" s="18"/>
      <c r="HK861" s="18"/>
      <c r="HL861" s="18"/>
      <c r="HM861" s="18"/>
      <c r="HN861" s="18"/>
      <c r="HO861" s="18"/>
      <c r="HP861" s="18"/>
      <c r="HQ861" s="18"/>
      <c r="HR861" s="18"/>
      <c r="HS861" s="18"/>
      <c r="HT861" s="18"/>
      <c r="HU861" s="18"/>
      <c r="HV861" s="18"/>
      <c r="HW861" s="18"/>
      <c r="HX861" s="18"/>
      <c r="HY861" s="18"/>
      <c r="HZ861" s="18"/>
      <c r="IA861" s="18"/>
      <c r="IB861" s="18"/>
      <c r="IC861" s="18"/>
      <c r="ID861" s="18"/>
      <c r="IE861" s="18"/>
      <c r="IF861" s="18"/>
      <c r="IG861" s="18"/>
      <c r="IH861" s="18"/>
      <c r="II861" s="18"/>
      <c r="IJ861" s="18"/>
      <c r="IK861" s="18"/>
      <c r="IL861" s="18"/>
      <c r="IM861" s="18"/>
      <c r="IN861" s="18"/>
      <c r="IO861" s="18"/>
      <c r="IP861" s="18"/>
      <c r="IQ861" s="18"/>
      <c r="IR861" s="18"/>
      <c r="IS861" s="18"/>
      <c r="IT861" s="18"/>
      <c r="IU861" s="18"/>
      <c r="IV861" s="18"/>
      <c r="IW861" s="18"/>
      <c r="IX861" s="18"/>
      <c r="IY861" s="18"/>
      <c r="IZ861" s="18"/>
      <c r="JA861" s="18"/>
      <c r="JB861" s="18"/>
      <c r="JC861" s="18"/>
      <c r="JD861" s="18"/>
      <c r="JE861" s="18"/>
      <c r="JF861" s="18"/>
    </row>
    <row r="862" spans="36:266" x14ac:dyDescent="0.3">
      <c r="AJ862" s="24"/>
      <c r="AK862" s="24"/>
      <c r="AL862" s="20"/>
      <c r="AM862" s="23"/>
      <c r="AN862" s="18"/>
      <c r="AO862" s="18"/>
      <c r="BB862" s="25"/>
      <c r="BC862" s="21"/>
      <c r="BG862" s="18"/>
      <c r="BN862" s="22"/>
      <c r="BO862" s="22"/>
      <c r="BP862" s="22"/>
      <c r="BQ862" s="22"/>
      <c r="BR862" s="15"/>
      <c r="CF862" s="15"/>
      <c r="CL862" s="22"/>
      <c r="CM862" s="15"/>
      <c r="CR862" s="22"/>
      <c r="CT862" s="15"/>
      <c r="CW862" s="22"/>
      <c r="DA862" s="15"/>
      <c r="DH862" s="15"/>
      <c r="DJ862" s="22"/>
      <c r="DO862" s="15"/>
      <c r="DV862" s="15"/>
      <c r="EC862" s="15"/>
      <c r="EJ862" s="15"/>
      <c r="EQ862" s="15"/>
      <c r="EX862" s="15"/>
      <c r="FE862" s="15"/>
      <c r="FL862" s="15"/>
      <c r="FS862" s="15"/>
      <c r="FZ862" s="15"/>
      <c r="GG862" s="15"/>
      <c r="GN862" s="15"/>
      <c r="GP862" s="22"/>
      <c r="GQ862" s="22"/>
      <c r="GR862" s="22"/>
      <c r="GS862" s="22"/>
      <c r="GT862" s="22"/>
      <c r="GU862" s="15"/>
      <c r="GV862" s="22"/>
      <c r="GW862" s="22"/>
      <c r="GX862" s="22"/>
      <c r="GY862" s="18"/>
      <c r="GZ862" s="18"/>
      <c r="HA862" s="18"/>
      <c r="HB862" s="18"/>
      <c r="HC862" s="18"/>
      <c r="HD862" s="18"/>
      <c r="HE862" s="18"/>
      <c r="HF862" s="18"/>
      <c r="HG862" s="18"/>
      <c r="HH862" s="18"/>
      <c r="HI862" s="18"/>
      <c r="HJ862" s="18"/>
      <c r="HK862" s="18"/>
      <c r="HL862" s="18"/>
      <c r="HM862" s="18"/>
      <c r="HN862" s="18"/>
      <c r="HO862" s="18"/>
      <c r="HP862" s="18"/>
      <c r="HQ862" s="18"/>
      <c r="HR862" s="18"/>
      <c r="HS862" s="18"/>
      <c r="HT862" s="18"/>
      <c r="HU862" s="18"/>
      <c r="HV862" s="18"/>
      <c r="HW862" s="18"/>
      <c r="HX862" s="18"/>
      <c r="HY862" s="18"/>
      <c r="HZ862" s="18"/>
      <c r="IA862" s="18"/>
      <c r="IB862" s="18"/>
      <c r="IC862" s="18"/>
      <c r="ID862" s="18"/>
      <c r="IE862" s="18"/>
      <c r="IF862" s="18"/>
      <c r="IG862" s="18"/>
      <c r="IH862" s="18"/>
      <c r="II862" s="18"/>
      <c r="IJ862" s="18"/>
      <c r="IK862" s="18"/>
      <c r="IL862" s="18"/>
      <c r="IM862" s="18"/>
      <c r="IN862" s="18"/>
      <c r="IO862" s="18"/>
      <c r="IP862" s="18"/>
      <c r="IQ862" s="18"/>
      <c r="IR862" s="18"/>
      <c r="IS862" s="18"/>
      <c r="IT862" s="18"/>
      <c r="IU862" s="18"/>
      <c r="IV862" s="18"/>
      <c r="IW862" s="18"/>
      <c r="IX862" s="18"/>
      <c r="IY862" s="18"/>
      <c r="IZ862" s="18"/>
      <c r="JA862" s="18"/>
      <c r="JB862" s="18"/>
      <c r="JC862" s="18"/>
      <c r="JD862" s="18"/>
      <c r="JE862" s="18"/>
      <c r="JF862" s="18"/>
    </row>
    <row r="863" spans="36:266" x14ac:dyDescent="0.3">
      <c r="AJ863" s="24"/>
      <c r="AK863" s="24"/>
      <c r="AL863" s="20"/>
      <c r="AM863" s="23"/>
      <c r="AN863" s="18"/>
      <c r="AO863" s="18"/>
      <c r="BB863" s="25"/>
      <c r="BC863" s="21"/>
      <c r="BG863" s="18"/>
      <c r="BN863" s="22"/>
      <c r="BO863" s="22"/>
      <c r="BP863" s="22"/>
      <c r="BQ863" s="22"/>
      <c r="BR863" s="15"/>
      <c r="CF863" s="15"/>
      <c r="CL863" s="22"/>
      <c r="CM863" s="15"/>
      <c r="CR863" s="22"/>
      <c r="CT863" s="15"/>
      <c r="CW863" s="22"/>
      <c r="DA863" s="15"/>
      <c r="DH863" s="15"/>
      <c r="DJ863" s="22"/>
      <c r="DO863" s="15"/>
      <c r="DV863" s="15"/>
      <c r="EC863" s="15"/>
      <c r="EJ863" s="15"/>
      <c r="EQ863" s="15"/>
      <c r="EX863" s="15"/>
      <c r="FE863" s="15"/>
      <c r="FL863" s="15"/>
      <c r="FS863" s="15"/>
      <c r="FZ863" s="15"/>
      <c r="GG863" s="15"/>
      <c r="GN863" s="15"/>
      <c r="GP863" s="22"/>
      <c r="GQ863" s="22"/>
      <c r="GR863" s="22"/>
      <c r="GS863" s="22"/>
      <c r="GT863" s="22"/>
      <c r="GU863" s="15"/>
      <c r="GV863" s="22"/>
      <c r="GW863" s="22"/>
      <c r="GX863" s="22"/>
      <c r="GY863" s="18"/>
      <c r="GZ863" s="18"/>
      <c r="HA863" s="18"/>
      <c r="HB863" s="18"/>
      <c r="HC863" s="18"/>
      <c r="HD863" s="18"/>
      <c r="HE863" s="18"/>
      <c r="HF863" s="18"/>
      <c r="HG863" s="18"/>
      <c r="HH863" s="18"/>
      <c r="HI863" s="18"/>
      <c r="HJ863" s="18"/>
      <c r="HK863" s="18"/>
      <c r="HL863" s="18"/>
      <c r="HM863" s="18"/>
      <c r="HN863" s="18"/>
      <c r="HO863" s="18"/>
      <c r="HP863" s="18"/>
      <c r="HQ863" s="18"/>
      <c r="HR863" s="18"/>
      <c r="HS863" s="18"/>
      <c r="HT863" s="18"/>
      <c r="HU863" s="18"/>
      <c r="HV863" s="18"/>
      <c r="HW863" s="18"/>
      <c r="HX863" s="18"/>
      <c r="HY863" s="18"/>
      <c r="HZ863" s="18"/>
      <c r="IA863" s="18"/>
      <c r="IB863" s="18"/>
      <c r="IC863" s="18"/>
      <c r="ID863" s="18"/>
      <c r="IE863" s="18"/>
      <c r="IF863" s="18"/>
      <c r="IG863" s="18"/>
      <c r="IH863" s="18"/>
      <c r="II863" s="18"/>
      <c r="IJ863" s="18"/>
      <c r="IK863" s="18"/>
      <c r="IL863" s="18"/>
      <c r="IM863" s="18"/>
      <c r="IN863" s="18"/>
      <c r="IO863" s="18"/>
      <c r="IP863" s="18"/>
      <c r="IQ863" s="18"/>
      <c r="IR863" s="18"/>
      <c r="IS863" s="18"/>
      <c r="IT863" s="18"/>
      <c r="IU863" s="18"/>
      <c r="IV863" s="18"/>
      <c r="IW863" s="18"/>
      <c r="IX863" s="18"/>
      <c r="IY863" s="18"/>
      <c r="IZ863" s="18"/>
      <c r="JA863" s="18"/>
      <c r="JB863" s="18"/>
      <c r="JC863" s="18"/>
      <c r="JD863" s="18"/>
      <c r="JE863" s="18"/>
      <c r="JF863" s="18"/>
    </row>
    <row r="864" spans="36:266" x14ac:dyDescent="0.3">
      <c r="AJ864" s="24"/>
      <c r="AK864" s="24"/>
      <c r="AL864" s="20"/>
      <c r="AM864" s="23"/>
      <c r="AN864" s="18"/>
      <c r="AO864" s="18"/>
      <c r="BB864" s="25"/>
      <c r="BC864" s="21"/>
      <c r="BG864" s="18"/>
      <c r="BN864" s="22"/>
      <c r="BO864" s="22"/>
      <c r="BP864" s="22"/>
      <c r="BQ864" s="22"/>
      <c r="BR864" s="15"/>
      <c r="CF864" s="15"/>
      <c r="CL864" s="22"/>
      <c r="CM864" s="15"/>
      <c r="CR864" s="22"/>
      <c r="CT864" s="15"/>
      <c r="CW864" s="22"/>
      <c r="DA864" s="15"/>
      <c r="DH864" s="15"/>
      <c r="DJ864" s="22"/>
      <c r="DO864" s="15"/>
      <c r="DV864" s="15"/>
      <c r="EC864" s="15"/>
      <c r="EJ864" s="15"/>
      <c r="EQ864" s="15"/>
      <c r="EX864" s="15"/>
      <c r="FE864" s="15"/>
      <c r="FL864" s="15"/>
      <c r="FS864" s="15"/>
      <c r="FZ864" s="15"/>
      <c r="GG864" s="15"/>
      <c r="GN864" s="15"/>
      <c r="GP864" s="22"/>
      <c r="GQ864" s="22"/>
      <c r="GR864" s="22"/>
      <c r="GS864" s="22"/>
      <c r="GT864" s="22"/>
      <c r="GU864" s="15"/>
      <c r="GV864" s="22"/>
      <c r="GW864" s="22"/>
      <c r="GX864" s="22"/>
      <c r="GY864" s="18"/>
      <c r="GZ864" s="18"/>
      <c r="HA864" s="18"/>
      <c r="HB864" s="18"/>
      <c r="HC864" s="18"/>
      <c r="HD864" s="18"/>
      <c r="HE864" s="18"/>
      <c r="HF864" s="18"/>
      <c r="HG864" s="18"/>
      <c r="HH864" s="18"/>
      <c r="HI864" s="18"/>
      <c r="HJ864" s="18"/>
      <c r="HK864" s="18"/>
      <c r="HL864" s="18"/>
      <c r="HM864" s="18"/>
      <c r="HN864" s="18"/>
      <c r="HO864" s="18"/>
      <c r="HP864" s="18"/>
      <c r="HQ864" s="18"/>
      <c r="HR864" s="18"/>
      <c r="HS864" s="18"/>
      <c r="HT864" s="18"/>
      <c r="HU864" s="18"/>
      <c r="HV864" s="18"/>
      <c r="HW864" s="18"/>
      <c r="HX864" s="18"/>
      <c r="HY864" s="18"/>
      <c r="HZ864" s="18"/>
      <c r="IA864" s="18"/>
      <c r="IB864" s="18"/>
      <c r="IC864" s="18"/>
      <c r="ID864" s="18"/>
      <c r="IE864" s="18"/>
      <c r="IF864" s="18"/>
      <c r="IG864" s="18"/>
      <c r="IH864" s="18"/>
      <c r="II864" s="18"/>
      <c r="IJ864" s="18"/>
      <c r="IK864" s="18"/>
      <c r="IL864" s="18"/>
      <c r="IM864" s="18"/>
      <c r="IN864" s="18"/>
      <c r="IO864" s="18"/>
      <c r="IP864" s="18"/>
      <c r="IQ864" s="18"/>
      <c r="IR864" s="18"/>
      <c r="IS864" s="18"/>
      <c r="IT864" s="18"/>
      <c r="IU864" s="18"/>
      <c r="IV864" s="18"/>
      <c r="IW864" s="18"/>
      <c r="IX864" s="18"/>
      <c r="IY864" s="18"/>
      <c r="IZ864" s="18"/>
      <c r="JA864" s="18"/>
      <c r="JB864" s="18"/>
      <c r="JC864" s="18"/>
      <c r="JD864" s="18"/>
      <c r="JE864" s="18"/>
      <c r="JF864" s="18"/>
    </row>
    <row r="865" spans="36:266" x14ac:dyDescent="0.3">
      <c r="AJ865" s="24"/>
      <c r="AK865" s="24"/>
      <c r="AL865" s="20"/>
      <c r="AM865" s="23"/>
      <c r="AN865" s="18"/>
      <c r="AO865" s="18"/>
      <c r="BB865" s="25"/>
      <c r="BC865" s="21"/>
      <c r="BG865" s="18"/>
      <c r="BN865" s="22"/>
      <c r="BO865" s="22"/>
      <c r="BP865" s="22"/>
      <c r="BQ865" s="22"/>
      <c r="BR865" s="15"/>
      <c r="CF865" s="15"/>
      <c r="CL865" s="22"/>
      <c r="CM865" s="15"/>
      <c r="CR865" s="22"/>
      <c r="CT865" s="15"/>
      <c r="CW865" s="22"/>
      <c r="DA865" s="15"/>
      <c r="DH865" s="15"/>
      <c r="DJ865" s="22"/>
      <c r="DO865" s="15"/>
      <c r="DV865" s="15"/>
      <c r="EC865" s="15"/>
      <c r="EJ865" s="15"/>
      <c r="EQ865" s="15"/>
      <c r="EX865" s="15"/>
      <c r="FE865" s="15"/>
      <c r="FL865" s="15"/>
      <c r="FS865" s="15"/>
      <c r="FZ865" s="15"/>
      <c r="GG865" s="15"/>
      <c r="GN865" s="15"/>
      <c r="GP865" s="22"/>
      <c r="GQ865" s="22"/>
      <c r="GR865" s="22"/>
      <c r="GS865" s="22"/>
      <c r="GT865" s="22"/>
      <c r="GU865" s="15"/>
      <c r="GV865" s="22"/>
      <c r="GW865" s="22"/>
      <c r="GX865" s="22"/>
      <c r="GY865" s="18"/>
      <c r="GZ865" s="18"/>
      <c r="HA865" s="18"/>
      <c r="HB865" s="18"/>
      <c r="HC865" s="18"/>
      <c r="HD865" s="18"/>
      <c r="HE865" s="18"/>
      <c r="HF865" s="18"/>
      <c r="HG865" s="18"/>
      <c r="HH865" s="18"/>
      <c r="HI865" s="18"/>
      <c r="HJ865" s="18"/>
      <c r="HK865" s="18"/>
      <c r="HL865" s="18"/>
      <c r="HM865" s="18"/>
      <c r="HN865" s="18"/>
      <c r="HO865" s="18"/>
      <c r="HP865" s="18"/>
      <c r="HQ865" s="18"/>
      <c r="HR865" s="18"/>
      <c r="HS865" s="18"/>
      <c r="HT865" s="18"/>
      <c r="HU865" s="18"/>
      <c r="HV865" s="18"/>
      <c r="HW865" s="18"/>
      <c r="HX865" s="18"/>
      <c r="HY865" s="18"/>
      <c r="HZ865" s="18"/>
      <c r="IA865" s="18"/>
      <c r="IB865" s="18"/>
      <c r="IC865" s="18"/>
      <c r="ID865" s="18"/>
      <c r="IE865" s="18"/>
      <c r="IF865" s="18"/>
      <c r="IG865" s="18"/>
      <c r="IH865" s="18"/>
      <c r="II865" s="18"/>
      <c r="IJ865" s="18"/>
      <c r="IK865" s="18"/>
      <c r="IL865" s="18"/>
      <c r="IM865" s="18"/>
      <c r="IN865" s="18"/>
      <c r="IO865" s="18"/>
      <c r="IP865" s="18"/>
      <c r="IQ865" s="18"/>
      <c r="IR865" s="18"/>
      <c r="IS865" s="18"/>
      <c r="IT865" s="18"/>
      <c r="IU865" s="18"/>
      <c r="IV865" s="18"/>
      <c r="IW865" s="18"/>
      <c r="IX865" s="18"/>
      <c r="IY865" s="18"/>
      <c r="IZ865" s="18"/>
      <c r="JA865" s="18"/>
      <c r="JB865" s="18"/>
      <c r="JC865" s="18"/>
      <c r="JD865" s="18"/>
      <c r="JE865" s="18"/>
      <c r="JF865" s="18"/>
    </row>
    <row r="866" spans="36:266" x14ac:dyDescent="0.3">
      <c r="AJ866" s="24"/>
      <c r="AK866" s="24"/>
      <c r="AL866" s="20"/>
      <c r="AM866" s="23"/>
      <c r="AN866" s="18"/>
      <c r="AO866" s="18"/>
      <c r="BB866" s="25"/>
      <c r="BC866" s="21"/>
      <c r="BG866" s="18"/>
      <c r="BN866" s="22"/>
      <c r="BO866" s="22"/>
      <c r="BP866" s="22"/>
      <c r="BQ866" s="22"/>
      <c r="BR866" s="15"/>
      <c r="CF866" s="15"/>
      <c r="CL866" s="22"/>
      <c r="CM866" s="15"/>
      <c r="CR866" s="22"/>
      <c r="CT866" s="15"/>
      <c r="CW866" s="22"/>
      <c r="DA866" s="15"/>
      <c r="DH866" s="15"/>
      <c r="DJ866" s="22"/>
      <c r="DO866" s="15"/>
      <c r="DV866" s="15"/>
      <c r="EC866" s="15"/>
      <c r="EJ866" s="15"/>
      <c r="EQ866" s="15"/>
      <c r="EX866" s="15"/>
      <c r="FE866" s="15"/>
      <c r="FL866" s="15"/>
      <c r="FS866" s="15"/>
      <c r="FZ866" s="15"/>
      <c r="GG866" s="15"/>
      <c r="GN866" s="15"/>
      <c r="GP866" s="22"/>
      <c r="GQ866" s="22"/>
      <c r="GR866" s="22"/>
      <c r="GS866" s="22"/>
      <c r="GT866" s="22"/>
      <c r="GU866" s="15"/>
      <c r="GV866" s="22"/>
      <c r="GW866" s="22"/>
      <c r="GX866" s="22"/>
      <c r="GY866" s="18"/>
      <c r="GZ866" s="18"/>
      <c r="HA866" s="18"/>
      <c r="HB866" s="18"/>
      <c r="HC866" s="18"/>
      <c r="HD866" s="18"/>
      <c r="HE866" s="18"/>
      <c r="HF866" s="18"/>
      <c r="HG866" s="18"/>
      <c r="HH866" s="18"/>
      <c r="HI866" s="18"/>
      <c r="HJ866" s="18"/>
      <c r="HK866" s="18"/>
      <c r="HL866" s="18"/>
      <c r="HM866" s="18"/>
      <c r="HN866" s="18"/>
      <c r="HO866" s="18"/>
      <c r="HP866" s="18"/>
      <c r="HQ866" s="18"/>
      <c r="HR866" s="18"/>
      <c r="HS866" s="18"/>
      <c r="HT866" s="18"/>
      <c r="HU866" s="18"/>
      <c r="HV866" s="18"/>
      <c r="HW866" s="18"/>
      <c r="HX866" s="18"/>
      <c r="HY866" s="18"/>
      <c r="HZ866" s="18"/>
      <c r="IA866" s="18"/>
      <c r="IB866" s="18"/>
      <c r="IC866" s="18"/>
      <c r="ID866" s="18"/>
      <c r="IE866" s="18"/>
      <c r="IF866" s="18"/>
      <c r="IG866" s="18"/>
      <c r="IH866" s="18"/>
      <c r="II866" s="18"/>
      <c r="IJ866" s="18"/>
      <c r="IK866" s="18"/>
      <c r="IL866" s="18"/>
      <c r="IM866" s="18"/>
      <c r="IN866" s="18"/>
      <c r="IO866" s="18"/>
      <c r="IP866" s="18"/>
      <c r="IQ866" s="18"/>
      <c r="IR866" s="18"/>
      <c r="IS866" s="18"/>
      <c r="IT866" s="18"/>
      <c r="IU866" s="18"/>
      <c r="IV866" s="18"/>
      <c r="IW866" s="18"/>
      <c r="IX866" s="18"/>
      <c r="IY866" s="18"/>
      <c r="IZ866" s="18"/>
      <c r="JA866" s="18"/>
      <c r="JB866" s="18"/>
      <c r="JC866" s="18"/>
      <c r="JD866" s="18"/>
      <c r="JE866" s="18"/>
      <c r="JF866" s="18"/>
    </row>
    <row r="867" spans="36:266" x14ac:dyDescent="0.3">
      <c r="AJ867" s="24"/>
      <c r="AK867" s="24"/>
      <c r="AL867" s="20"/>
      <c r="AM867" s="23"/>
      <c r="AN867" s="18"/>
      <c r="AO867" s="18"/>
      <c r="BB867" s="25"/>
      <c r="BC867" s="21"/>
      <c r="BG867" s="18"/>
      <c r="BN867" s="22"/>
      <c r="BO867" s="22"/>
      <c r="BP867" s="22"/>
      <c r="BQ867" s="22"/>
      <c r="BR867" s="15"/>
      <c r="CF867" s="15"/>
      <c r="CL867" s="22"/>
      <c r="CM867" s="15"/>
      <c r="CR867" s="22"/>
      <c r="CT867" s="15"/>
      <c r="CW867" s="22"/>
      <c r="DA867" s="15"/>
      <c r="DH867" s="15"/>
      <c r="DJ867" s="22"/>
      <c r="DO867" s="15"/>
      <c r="DV867" s="15"/>
      <c r="EC867" s="15"/>
      <c r="EJ867" s="15"/>
      <c r="EQ867" s="15"/>
      <c r="EX867" s="15"/>
      <c r="FE867" s="15"/>
      <c r="FL867" s="15"/>
      <c r="FS867" s="15"/>
      <c r="FZ867" s="15"/>
      <c r="GG867" s="15"/>
      <c r="GN867" s="15"/>
      <c r="GP867" s="22"/>
      <c r="GQ867" s="22"/>
      <c r="GR867" s="22"/>
      <c r="GS867" s="22"/>
      <c r="GT867" s="22"/>
      <c r="GU867" s="15"/>
      <c r="GV867" s="22"/>
      <c r="GW867" s="22"/>
      <c r="GX867" s="22"/>
      <c r="GY867" s="18"/>
      <c r="GZ867" s="18"/>
      <c r="HA867" s="18"/>
      <c r="HB867" s="18"/>
      <c r="HC867" s="18"/>
      <c r="HD867" s="18"/>
      <c r="HE867" s="18"/>
      <c r="HF867" s="18"/>
      <c r="HG867" s="18"/>
      <c r="HH867" s="18"/>
      <c r="HI867" s="18"/>
      <c r="HJ867" s="18"/>
      <c r="HK867" s="18"/>
      <c r="HL867" s="18"/>
      <c r="HM867" s="18"/>
      <c r="HN867" s="18"/>
      <c r="HO867" s="18"/>
      <c r="HP867" s="18"/>
      <c r="HQ867" s="18"/>
      <c r="HR867" s="18"/>
      <c r="HS867" s="18"/>
      <c r="HT867" s="18"/>
      <c r="HU867" s="18"/>
      <c r="HV867" s="18"/>
      <c r="HW867" s="18"/>
      <c r="HX867" s="18"/>
      <c r="HY867" s="18"/>
      <c r="HZ867" s="18"/>
      <c r="IA867" s="18"/>
      <c r="IB867" s="18"/>
      <c r="IC867" s="18"/>
      <c r="ID867" s="18"/>
      <c r="IE867" s="18"/>
      <c r="IF867" s="18"/>
      <c r="IG867" s="18"/>
      <c r="IH867" s="18"/>
      <c r="II867" s="18"/>
      <c r="IJ867" s="18"/>
      <c r="IK867" s="18"/>
      <c r="IL867" s="18"/>
      <c r="IM867" s="18"/>
      <c r="IN867" s="18"/>
      <c r="IO867" s="18"/>
      <c r="IP867" s="18"/>
      <c r="IQ867" s="18"/>
      <c r="IR867" s="18"/>
      <c r="IS867" s="18"/>
      <c r="IT867" s="18"/>
      <c r="IU867" s="18"/>
      <c r="IV867" s="18"/>
      <c r="IW867" s="18"/>
      <c r="IX867" s="18"/>
      <c r="IY867" s="18"/>
      <c r="IZ867" s="18"/>
      <c r="JA867" s="18"/>
      <c r="JB867" s="18"/>
      <c r="JC867" s="18"/>
      <c r="JD867" s="18"/>
      <c r="JE867" s="18"/>
      <c r="JF867" s="18"/>
    </row>
    <row r="868" spans="36:266" x14ac:dyDescent="0.3">
      <c r="AJ868" s="24"/>
      <c r="AK868" s="24"/>
      <c r="AL868" s="20"/>
      <c r="AM868" s="23"/>
      <c r="AN868" s="18"/>
      <c r="AO868" s="18"/>
      <c r="BB868" s="25"/>
      <c r="BC868" s="21"/>
      <c r="BG868" s="18"/>
      <c r="BN868" s="22"/>
      <c r="BO868" s="22"/>
      <c r="BP868" s="22"/>
      <c r="BQ868" s="22"/>
      <c r="BR868" s="15"/>
      <c r="CF868" s="15"/>
      <c r="CL868" s="22"/>
      <c r="CM868" s="15"/>
      <c r="CR868" s="22"/>
      <c r="CT868" s="15"/>
      <c r="CW868" s="22"/>
      <c r="DA868" s="15"/>
      <c r="DH868" s="15"/>
      <c r="DJ868" s="22"/>
      <c r="DO868" s="15"/>
      <c r="DV868" s="15"/>
      <c r="EC868" s="15"/>
      <c r="EJ868" s="15"/>
      <c r="EQ868" s="15"/>
      <c r="EX868" s="15"/>
      <c r="FE868" s="15"/>
      <c r="FL868" s="15"/>
      <c r="FS868" s="15"/>
      <c r="FZ868" s="15"/>
      <c r="GG868" s="15"/>
      <c r="GN868" s="15"/>
      <c r="GP868" s="22"/>
      <c r="GQ868" s="22"/>
      <c r="GR868" s="22"/>
      <c r="GS868" s="22"/>
      <c r="GT868" s="22"/>
      <c r="GU868" s="15"/>
      <c r="GV868" s="22"/>
      <c r="GW868" s="22"/>
      <c r="GX868" s="22"/>
      <c r="GY868" s="18"/>
      <c r="GZ868" s="18"/>
      <c r="HA868" s="18"/>
      <c r="HB868" s="18"/>
      <c r="HC868" s="18"/>
      <c r="HD868" s="18"/>
      <c r="HE868" s="18"/>
      <c r="HF868" s="18"/>
      <c r="HG868" s="18"/>
      <c r="HH868" s="18"/>
      <c r="HI868" s="18"/>
      <c r="HJ868" s="18"/>
      <c r="HK868" s="18"/>
      <c r="HL868" s="18"/>
      <c r="HM868" s="18"/>
      <c r="HN868" s="18"/>
      <c r="HO868" s="18"/>
      <c r="HP868" s="18"/>
      <c r="HQ868" s="18"/>
      <c r="HR868" s="18"/>
      <c r="HS868" s="18"/>
      <c r="HT868" s="18"/>
      <c r="HU868" s="18"/>
      <c r="HV868" s="18"/>
      <c r="HW868" s="18"/>
      <c r="HX868" s="18"/>
      <c r="HY868" s="18"/>
      <c r="HZ868" s="18"/>
      <c r="IA868" s="18"/>
      <c r="IB868" s="18"/>
      <c r="IC868" s="18"/>
      <c r="ID868" s="18"/>
      <c r="IE868" s="18"/>
      <c r="IF868" s="18"/>
      <c r="IG868" s="18"/>
      <c r="IH868" s="18"/>
      <c r="II868" s="18"/>
      <c r="IJ868" s="18"/>
      <c r="IK868" s="18"/>
      <c r="IL868" s="18"/>
      <c r="IM868" s="18"/>
      <c r="IN868" s="18"/>
      <c r="IO868" s="18"/>
      <c r="IP868" s="18"/>
      <c r="IQ868" s="18"/>
      <c r="IR868" s="18"/>
      <c r="IS868" s="18"/>
      <c r="IT868" s="18"/>
      <c r="IU868" s="18"/>
      <c r="IV868" s="18"/>
      <c r="IW868" s="18"/>
      <c r="IX868" s="18"/>
      <c r="IY868" s="18"/>
      <c r="IZ868" s="18"/>
      <c r="JA868" s="18"/>
      <c r="JB868" s="18"/>
      <c r="JC868" s="18"/>
      <c r="JD868" s="18"/>
      <c r="JE868" s="18"/>
      <c r="JF868" s="18"/>
    </row>
    <row r="869" spans="36:266" x14ac:dyDescent="0.3">
      <c r="AJ869" s="24"/>
      <c r="AK869" s="24"/>
      <c r="AL869" s="20"/>
      <c r="AM869" s="23"/>
      <c r="AN869" s="18"/>
      <c r="AO869" s="18"/>
      <c r="BB869" s="25"/>
      <c r="BC869" s="21"/>
      <c r="BG869" s="18"/>
      <c r="BN869" s="22"/>
      <c r="BO869" s="22"/>
      <c r="BP869" s="22"/>
      <c r="BQ869" s="22"/>
      <c r="BR869" s="15"/>
      <c r="CF869" s="15"/>
      <c r="CL869" s="22"/>
      <c r="CM869" s="15"/>
      <c r="CR869" s="22"/>
      <c r="CT869" s="15"/>
      <c r="CW869" s="22"/>
      <c r="DA869" s="15"/>
      <c r="DH869" s="15"/>
      <c r="DJ869" s="22"/>
      <c r="DO869" s="15"/>
      <c r="DV869" s="15"/>
      <c r="EC869" s="15"/>
      <c r="EJ869" s="15"/>
      <c r="EQ869" s="15"/>
      <c r="EX869" s="15"/>
      <c r="FE869" s="15"/>
      <c r="FL869" s="15"/>
      <c r="FS869" s="15"/>
      <c r="FZ869" s="15"/>
      <c r="GG869" s="15"/>
      <c r="GN869" s="15"/>
      <c r="GP869" s="22"/>
      <c r="GQ869" s="22"/>
      <c r="GR869" s="22"/>
      <c r="GS869" s="22"/>
      <c r="GT869" s="22"/>
      <c r="GU869" s="15"/>
      <c r="GV869" s="22"/>
      <c r="GW869" s="22"/>
      <c r="GX869" s="22"/>
      <c r="GY869" s="18"/>
      <c r="GZ869" s="18"/>
      <c r="HA869" s="18"/>
      <c r="HB869" s="18"/>
      <c r="HC869" s="18"/>
      <c r="HD869" s="18"/>
      <c r="HE869" s="18"/>
      <c r="HF869" s="18"/>
      <c r="HG869" s="18"/>
      <c r="HH869" s="18"/>
      <c r="HI869" s="18"/>
      <c r="HJ869" s="18"/>
      <c r="HK869" s="18"/>
      <c r="HL869" s="18"/>
      <c r="HM869" s="18"/>
      <c r="HN869" s="18"/>
      <c r="HO869" s="18"/>
      <c r="HP869" s="18"/>
      <c r="HQ869" s="18"/>
      <c r="HR869" s="18"/>
      <c r="HS869" s="18"/>
      <c r="HT869" s="18"/>
      <c r="HU869" s="18"/>
      <c r="HV869" s="18"/>
      <c r="HW869" s="18"/>
      <c r="HX869" s="18"/>
      <c r="HY869" s="18"/>
      <c r="HZ869" s="18"/>
      <c r="IA869" s="18"/>
      <c r="IB869" s="18"/>
      <c r="IC869" s="18"/>
      <c r="ID869" s="18"/>
      <c r="IE869" s="18"/>
      <c r="IF869" s="18"/>
      <c r="IG869" s="18"/>
      <c r="IH869" s="18"/>
      <c r="II869" s="18"/>
      <c r="IJ869" s="18"/>
      <c r="IK869" s="18"/>
      <c r="IL869" s="18"/>
      <c r="IM869" s="18"/>
      <c r="IN869" s="18"/>
      <c r="IO869" s="18"/>
      <c r="IP869" s="18"/>
      <c r="IQ869" s="18"/>
      <c r="IR869" s="18"/>
      <c r="IS869" s="18"/>
      <c r="IT869" s="18"/>
      <c r="IU869" s="18"/>
      <c r="IV869" s="18"/>
      <c r="IW869" s="18"/>
      <c r="IX869" s="18"/>
      <c r="IY869" s="18"/>
      <c r="IZ869" s="18"/>
      <c r="JA869" s="18"/>
      <c r="JB869" s="18"/>
      <c r="JC869" s="18"/>
      <c r="JD869" s="18"/>
      <c r="JE869" s="18"/>
      <c r="JF869" s="18"/>
    </row>
    <row r="870" spans="36:266" x14ac:dyDescent="0.3">
      <c r="AJ870" s="24"/>
      <c r="AK870" s="24"/>
      <c r="AL870" s="20"/>
      <c r="AM870" s="23"/>
      <c r="AN870" s="18"/>
      <c r="AO870" s="18"/>
      <c r="BB870" s="25"/>
      <c r="BC870" s="21"/>
      <c r="BG870" s="18"/>
      <c r="BN870" s="22"/>
      <c r="BO870" s="22"/>
      <c r="BP870" s="22"/>
      <c r="BQ870" s="22"/>
      <c r="BR870" s="15"/>
      <c r="CF870" s="15"/>
      <c r="CL870" s="22"/>
      <c r="CM870" s="15"/>
      <c r="CR870" s="22"/>
      <c r="CT870" s="15"/>
      <c r="CW870" s="22"/>
      <c r="DA870" s="15"/>
      <c r="DH870" s="15"/>
      <c r="DJ870" s="22"/>
      <c r="DO870" s="15"/>
      <c r="DV870" s="15"/>
      <c r="EC870" s="15"/>
      <c r="EJ870" s="15"/>
      <c r="EQ870" s="15"/>
      <c r="EX870" s="15"/>
      <c r="FE870" s="15"/>
      <c r="FL870" s="15"/>
      <c r="FS870" s="15"/>
      <c r="FZ870" s="15"/>
      <c r="GG870" s="15"/>
      <c r="GN870" s="15"/>
      <c r="GP870" s="22"/>
      <c r="GQ870" s="22"/>
      <c r="GR870" s="22"/>
      <c r="GS870" s="22"/>
      <c r="GT870" s="22"/>
      <c r="GU870" s="15"/>
      <c r="GV870" s="22"/>
      <c r="GW870" s="22"/>
      <c r="GX870" s="22"/>
      <c r="GY870" s="18"/>
      <c r="GZ870" s="18"/>
      <c r="HA870" s="18"/>
      <c r="HB870" s="18"/>
      <c r="HC870" s="18"/>
      <c r="HD870" s="18"/>
      <c r="HE870" s="18"/>
      <c r="HF870" s="18"/>
      <c r="HG870" s="18"/>
      <c r="HH870" s="18"/>
      <c r="HI870" s="18"/>
      <c r="HJ870" s="18"/>
      <c r="HK870" s="18"/>
      <c r="HL870" s="18"/>
      <c r="HM870" s="18"/>
      <c r="HN870" s="18"/>
      <c r="HO870" s="18"/>
      <c r="HP870" s="18"/>
      <c r="HQ870" s="18"/>
      <c r="HR870" s="18"/>
      <c r="HS870" s="18"/>
      <c r="HT870" s="18"/>
      <c r="HU870" s="18"/>
      <c r="HV870" s="18"/>
      <c r="HW870" s="18"/>
      <c r="HX870" s="18"/>
      <c r="HY870" s="18"/>
      <c r="HZ870" s="18"/>
      <c r="IA870" s="18"/>
      <c r="IB870" s="18"/>
      <c r="IC870" s="18"/>
      <c r="ID870" s="18"/>
      <c r="IE870" s="18"/>
      <c r="IF870" s="18"/>
      <c r="IG870" s="18"/>
      <c r="IH870" s="18"/>
      <c r="II870" s="18"/>
      <c r="IJ870" s="18"/>
      <c r="IK870" s="18"/>
      <c r="IL870" s="18"/>
      <c r="IM870" s="18"/>
      <c r="IN870" s="18"/>
      <c r="IO870" s="18"/>
      <c r="IP870" s="18"/>
      <c r="IQ870" s="18"/>
      <c r="IR870" s="18"/>
      <c r="IS870" s="18"/>
      <c r="IT870" s="18"/>
      <c r="IU870" s="18"/>
      <c r="IV870" s="18"/>
      <c r="IW870" s="18"/>
      <c r="IX870" s="18"/>
      <c r="IY870" s="18"/>
      <c r="IZ870" s="18"/>
      <c r="JA870" s="18"/>
      <c r="JB870" s="18"/>
      <c r="JC870" s="18"/>
      <c r="JD870" s="18"/>
      <c r="JE870" s="18"/>
      <c r="JF870" s="18"/>
    </row>
    <row r="871" spans="36:266" x14ac:dyDescent="0.3">
      <c r="AJ871" s="24"/>
      <c r="AK871" s="24"/>
      <c r="AL871" s="20"/>
      <c r="AM871" s="23"/>
      <c r="AN871" s="18"/>
      <c r="AO871" s="18"/>
      <c r="BB871" s="25"/>
      <c r="BC871" s="21"/>
      <c r="BG871" s="18"/>
      <c r="BN871" s="22"/>
      <c r="BO871" s="22"/>
      <c r="BP871" s="22"/>
      <c r="BQ871" s="22"/>
      <c r="BR871" s="15"/>
      <c r="CF871" s="15"/>
      <c r="CL871" s="22"/>
      <c r="CM871" s="15"/>
      <c r="CR871" s="22"/>
      <c r="CT871" s="15"/>
      <c r="CW871" s="22"/>
      <c r="DA871" s="15"/>
      <c r="DH871" s="15"/>
      <c r="DJ871" s="22"/>
      <c r="DO871" s="15"/>
      <c r="DV871" s="15"/>
      <c r="EC871" s="15"/>
      <c r="EJ871" s="15"/>
      <c r="EQ871" s="15"/>
      <c r="EX871" s="15"/>
      <c r="FE871" s="15"/>
      <c r="FL871" s="15"/>
      <c r="FS871" s="15"/>
      <c r="FZ871" s="15"/>
      <c r="GG871" s="15"/>
      <c r="GN871" s="15"/>
      <c r="GP871" s="22"/>
      <c r="GQ871" s="22"/>
      <c r="GR871" s="22"/>
      <c r="GS871" s="22"/>
      <c r="GT871" s="22"/>
      <c r="GU871" s="15"/>
      <c r="GV871" s="22"/>
      <c r="GW871" s="22"/>
      <c r="GX871" s="22"/>
      <c r="GY871" s="18"/>
      <c r="GZ871" s="18"/>
      <c r="HA871" s="18"/>
      <c r="HB871" s="18"/>
      <c r="HC871" s="18"/>
      <c r="HD871" s="18"/>
      <c r="HE871" s="18"/>
      <c r="HF871" s="18"/>
      <c r="HG871" s="18"/>
      <c r="HH871" s="18"/>
      <c r="HI871" s="18"/>
      <c r="HJ871" s="18"/>
      <c r="HK871" s="18"/>
      <c r="HL871" s="18"/>
      <c r="HM871" s="18"/>
      <c r="HN871" s="18"/>
      <c r="HO871" s="18"/>
      <c r="HP871" s="18"/>
      <c r="HQ871" s="18"/>
      <c r="HR871" s="18"/>
      <c r="HS871" s="18"/>
      <c r="HT871" s="18"/>
      <c r="HU871" s="18"/>
      <c r="HV871" s="18"/>
      <c r="HW871" s="18"/>
      <c r="HX871" s="18"/>
      <c r="HY871" s="18"/>
      <c r="HZ871" s="18"/>
      <c r="IA871" s="18"/>
      <c r="IB871" s="18"/>
      <c r="IC871" s="18"/>
      <c r="ID871" s="18"/>
      <c r="IE871" s="18"/>
      <c r="IF871" s="18"/>
      <c r="IG871" s="18"/>
      <c r="IH871" s="18"/>
      <c r="II871" s="18"/>
      <c r="IJ871" s="18"/>
      <c r="IK871" s="18"/>
      <c r="IL871" s="18"/>
      <c r="IM871" s="18"/>
      <c r="IN871" s="18"/>
      <c r="IO871" s="18"/>
      <c r="IP871" s="18"/>
      <c r="IQ871" s="18"/>
      <c r="IR871" s="18"/>
      <c r="IS871" s="18"/>
      <c r="IT871" s="18"/>
      <c r="IU871" s="18"/>
      <c r="IV871" s="18"/>
      <c r="IW871" s="18"/>
      <c r="IX871" s="18"/>
      <c r="IY871" s="18"/>
      <c r="IZ871" s="18"/>
      <c r="JA871" s="18"/>
      <c r="JB871" s="18"/>
      <c r="JC871" s="18"/>
      <c r="JD871" s="18"/>
      <c r="JE871" s="18"/>
      <c r="JF871" s="18"/>
    </row>
    <row r="872" spans="36:266" x14ac:dyDescent="0.3">
      <c r="AJ872" s="24"/>
      <c r="AK872" s="24"/>
      <c r="AL872" s="20"/>
      <c r="AM872" s="23"/>
      <c r="AN872" s="18"/>
      <c r="AO872" s="18"/>
      <c r="BB872" s="25"/>
      <c r="BC872" s="21"/>
      <c r="BG872" s="18"/>
      <c r="BN872" s="22"/>
      <c r="BO872" s="22"/>
      <c r="BP872" s="22"/>
      <c r="BQ872" s="22"/>
      <c r="BR872" s="15"/>
      <c r="CF872" s="15"/>
      <c r="CL872" s="22"/>
      <c r="CM872" s="15"/>
      <c r="CR872" s="22"/>
      <c r="CT872" s="15"/>
      <c r="CW872" s="22"/>
      <c r="DA872" s="15"/>
      <c r="DH872" s="15"/>
      <c r="DJ872" s="22"/>
      <c r="DO872" s="15"/>
      <c r="DV872" s="15"/>
      <c r="EC872" s="15"/>
      <c r="EJ872" s="15"/>
      <c r="EQ872" s="15"/>
      <c r="EX872" s="15"/>
      <c r="FE872" s="15"/>
      <c r="FL872" s="15"/>
      <c r="FS872" s="15"/>
      <c r="FZ872" s="15"/>
      <c r="GG872" s="15"/>
      <c r="GN872" s="15"/>
      <c r="GP872" s="22"/>
      <c r="GQ872" s="22"/>
      <c r="GR872" s="22"/>
      <c r="GS872" s="22"/>
      <c r="GT872" s="22"/>
      <c r="GU872" s="15"/>
      <c r="GV872" s="22"/>
      <c r="GW872" s="22"/>
      <c r="GX872" s="22"/>
      <c r="GY872" s="18"/>
      <c r="GZ872" s="18"/>
      <c r="HA872" s="18"/>
      <c r="HB872" s="18"/>
      <c r="HC872" s="18"/>
      <c r="HD872" s="18"/>
      <c r="HE872" s="18"/>
      <c r="HF872" s="18"/>
      <c r="HG872" s="18"/>
      <c r="HH872" s="18"/>
      <c r="HI872" s="18"/>
      <c r="HJ872" s="18"/>
      <c r="HK872" s="18"/>
      <c r="HL872" s="18"/>
      <c r="HM872" s="18"/>
      <c r="HN872" s="18"/>
      <c r="HO872" s="18"/>
      <c r="HP872" s="18"/>
      <c r="HQ872" s="18"/>
      <c r="HR872" s="18"/>
      <c r="HS872" s="18"/>
      <c r="HT872" s="18"/>
      <c r="HU872" s="18"/>
      <c r="HV872" s="18"/>
      <c r="HW872" s="18"/>
      <c r="HX872" s="18"/>
      <c r="HY872" s="18"/>
      <c r="HZ872" s="18"/>
      <c r="IA872" s="18"/>
      <c r="IB872" s="18"/>
      <c r="IC872" s="18"/>
      <c r="ID872" s="18"/>
      <c r="IE872" s="18"/>
      <c r="IF872" s="18"/>
      <c r="IG872" s="18"/>
      <c r="IH872" s="18"/>
      <c r="II872" s="18"/>
      <c r="IJ872" s="18"/>
      <c r="IK872" s="18"/>
      <c r="IL872" s="18"/>
      <c r="IM872" s="18"/>
      <c r="IN872" s="18"/>
      <c r="IO872" s="18"/>
      <c r="IP872" s="18"/>
      <c r="IQ872" s="18"/>
      <c r="IR872" s="18"/>
      <c r="IS872" s="18"/>
      <c r="IT872" s="18"/>
      <c r="IU872" s="18"/>
      <c r="IV872" s="18"/>
      <c r="IW872" s="18"/>
      <c r="IX872" s="18"/>
      <c r="IY872" s="18"/>
      <c r="IZ872" s="18"/>
      <c r="JA872" s="18"/>
      <c r="JB872" s="18"/>
      <c r="JC872" s="18"/>
      <c r="JD872" s="18"/>
      <c r="JE872" s="18"/>
      <c r="JF872" s="18"/>
    </row>
    <row r="873" spans="36:266" x14ac:dyDescent="0.3">
      <c r="AJ873" s="24"/>
      <c r="AK873" s="24"/>
      <c r="AL873" s="20"/>
      <c r="AM873" s="23"/>
      <c r="AN873" s="18"/>
      <c r="AO873" s="18"/>
      <c r="BB873" s="25"/>
      <c r="BC873" s="21"/>
      <c r="BG873" s="18"/>
      <c r="BN873" s="22"/>
      <c r="BO873" s="22"/>
      <c r="BP873" s="22"/>
      <c r="BQ873" s="22"/>
      <c r="BR873" s="15"/>
      <c r="CF873" s="15"/>
      <c r="CL873" s="22"/>
      <c r="CM873" s="15"/>
      <c r="CR873" s="22"/>
      <c r="CT873" s="15"/>
      <c r="CW873" s="22"/>
      <c r="DA873" s="15"/>
      <c r="DH873" s="15"/>
      <c r="DJ873" s="22"/>
      <c r="DO873" s="15"/>
      <c r="DV873" s="15"/>
      <c r="EC873" s="15"/>
      <c r="EJ873" s="15"/>
      <c r="EQ873" s="15"/>
      <c r="EX873" s="15"/>
      <c r="FE873" s="15"/>
      <c r="FL873" s="15"/>
      <c r="FS873" s="15"/>
      <c r="FZ873" s="15"/>
      <c r="GG873" s="15"/>
      <c r="GN873" s="15"/>
      <c r="GP873" s="22"/>
      <c r="GQ873" s="22"/>
      <c r="GR873" s="22"/>
      <c r="GS873" s="22"/>
      <c r="GT873" s="22"/>
      <c r="GU873" s="15"/>
      <c r="GV873" s="22"/>
      <c r="GW873" s="22"/>
      <c r="GX873" s="22"/>
      <c r="GY873" s="18"/>
      <c r="GZ873" s="18"/>
      <c r="HA873" s="18"/>
      <c r="HB873" s="18"/>
      <c r="HC873" s="18"/>
      <c r="HD873" s="18"/>
      <c r="HE873" s="18"/>
      <c r="HF873" s="18"/>
      <c r="HG873" s="18"/>
      <c r="HH873" s="18"/>
      <c r="HI873" s="18"/>
      <c r="HJ873" s="18"/>
      <c r="HK873" s="18"/>
      <c r="HL873" s="18"/>
      <c r="HM873" s="18"/>
      <c r="HN873" s="18"/>
      <c r="HO873" s="18"/>
      <c r="HP873" s="18"/>
      <c r="HQ873" s="18"/>
      <c r="HR873" s="18"/>
      <c r="HS873" s="18"/>
      <c r="HT873" s="18"/>
      <c r="HU873" s="18"/>
      <c r="HV873" s="18"/>
      <c r="HW873" s="18"/>
      <c r="HX873" s="18"/>
      <c r="HY873" s="18"/>
      <c r="HZ873" s="18"/>
      <c r="IA873" s="18"/>
      <c r="IB873" s="18"/>
      <c r="IC873" s="18"/>
      <c r="ID873" s="18"/>
      <c r="IE873" s="18"/>
      <c r="IF873" s="18"/>
      <c r="IG873" s="18"/>
      <c r="IH873" s="18"/>
      <c r="II873" s="18"/>
      <c r="IJ873" s="18"/>
      <c r="IK873" s="18"/>
      <c r="IL873" s="18"/>
      <c r="IM873" s="18"/>
      <c r="IN873" s="18"/>
      <c r="IO873" s="18"/>
      <c r="IP873" s="18"/>
      <c r="IQ873" s="18"/>
      <c r="IR873" s="18"/>
      <c r="IS873" s="18"/>
      <c r="IT873" s="18"/>
      <c r="IU873" s="18"/>
      <c r="IV873" s="18"/>
      <c r="IW873" s="18"/>
      <c r="IX873" s="18"/>
      <c r="IY873" s="18"/>
      <c r="IZ873" s="18"/>
      <c r="JA873" s="18"/>
      <c r="JB873" s="18"/>
      <c r="JC873" s="18"/>
      <c r="JD873" s="18"/>
      <c r="JE873" s="18"/>
      <c r="JF873" s="18"/>
    </row>
    <row r="874" spans="36:266" x14ac:dyDescent="0.3">
      <c r="AJ874" s="24"/>
      <c r="AK874" s="24"/>
      <c r="AL874" s="20"/>
      <c r="AM874" s="23"/>
      <c r="AN874" s="18"/>
      <c r="AO874" s="18"/>
      <c r="BB874" s="25"/>
      <c r="BC874" s="21"/>
      <c r="BG874" s="18"/>
      <c r="BN874" s="22"/>
      <c r="BO874" s="22"/>
      <c r="BP874" s="22"/>
      <c r="BQ874" s="22"/>
      <c r="BR874" s="15"/>
      <c r="CF874" s="15"/>
      <c r="CL874" s="22"/>
      <c r="CM874" s="15"/>
      <c r="CR874" s="22"/>
      <c r="CT874" s="15"/>
      <c r="CW874" s="22"/>
      <c r="DA874" s="15"/>
      <c r="DH874" s="15"/>
      <c r="DJ874" s="22"/>
      <c r="DO874" s="15"/>
      <c r="DV874" s="15"/>
      <c r="EC874" s="15"/>
      <c r="EJ874" s="15"/>
      <c r="EQ874" s="15"/>
      <c r="EX874" s="15"/>
      <c r="FE874" s="15"/>
      <c r="FL874" s="15"/>
      <c r="FS874" s="15"/>
      <c r="FZ874" s="15"/>
      <c r="GG874" s="15"/>
      <c r="GN874" s="15"/>
      <c r="GP874" s="22"/>
      <c r="GQ874" s="22"/>
      <c r="GR874" s="22"/>
      <c r="GS874" s="22"/>
      <c r="GT874" s="22"/>
      <c r="GU874" s="15"/>
      <c r="GV874" s="22"/>
      <c r="GW874" s="22"/>
      <c r="GX874" s="22"/>
      <c r="GY874" s="18"/>
      <c r="GZ874" s="18"/>
      <c r="HA874" s="18"/>
      <c r="HB874" s="18"/>
      <c r="HC874" s="18"/>
      <c r="HD874" s="18"/>
      <c r="HE874" s="18"/>
      <c r="HF874" s="18"/>
      <c r="HG874" s="18"/>
      <c r="HH874" s="18"/>
      <c r="HI874" s="18"/>
      <c r="HJ874" s="18"/>
      <c r="HK874" s="18"/>
      <c r="HL874" s="18"/>
      <c r="HM874" s="18"/>
      <c r="HN874" s="18"/>
      <c r="HO874" s="18"/>
      <c r="HP874" s="18"/>
      <c r="HQ874" s="18"/>
      <c r="HR874" s="18"/>
      <c r="HS874" s="18"/>
      <c r="HT874" s="18"/>
      <c r="HU874" s="18"/>
      <c r="HV874" s="18"/>
      <c r="HW874" s="18"/>
      <c r="HX874" s="18"/>
      <c r="HY874" s="18"/>
      <c r="HZ874" s="18"/>
      <c r="IA874" s="18"/>
      <c r="IB874" s="18"/>
      <c r="IC874" s="18"/>
      <c r="ID874" s="18"/>
      <c r="IE874" s="18"/>
      <c r="IF874" s="18"/>
      <c r="IG874" s="18"/>
      <c r="IH874" s="18"/>
      <c r="II874" s="18"/>
      <c r="IJ874" s="18"/>
      <c r="IK874" s="18"/>
      <c r="IL874" s="18"/>
      <c r="IM874" s="18"/>
      <c r="IN874" s="18"/>
      <c r="IO874" s="18"/>
      <c r="IP874" s="18"/>
      <c r="IQ874" s="18"/>
      <c r="IR874" s="18"/>
      <c r="IS874" s="18"/>
      <c r="IT874" s="18"/>
      <c r="IU874" s="18"/>
      <c r="IV874" s="18"/>
      <c r="IW874" s="18"/>
      <c r="IX874" s="18"/>
      <c r="IY874" s="18"/>
      <c r="IZ874" s="18"/>
      <c r="JA874" s="18"/>
      <c r="JB874" s="18"/>
      <c r="JC874" s="18"/>
      <c r="JD874" s="18"/>
      <c r="JE874" s="18"/>
      <c r="JF874" s="18"/>
    </row>
    <row r="875" spans="36:266" x14ac:dyDescent="0.3">
      <c r="AJ875" s="24"/>
      <c r="AK875" s="24"/>
      <c r="AL875" s="20"/>
      <c r="AM875" s="23"/>
      <c r="AN875" s="18"/>
      <c r="AO875" s="18"/>
      <c r="BB875" s="25"/>
      <c r="BC875" s="21"/>
      <c r="BG875" s="18"/>
      <c r="BN875" s="22"/>
      <c r="BO875" s="22"/>
      <c r="BP875" s="22"/>
      <c r="BQ875" s="22"/>
      <c r="BR875" s="15"/>
      <c r="CF875" s="15"/>
      <c r="CL875" s="22"/>
      <c r="CM875" s="15"/>
      <c r="CR875" s="22"/>
      <c r="CT875" s="15"/>
      <c r="CW875" s="22"/>
      <c r="DA875" s="15"/>
      <c r="DH875" s="15"/>
      <c r="DJ875" s="22"/>
      <c r="DO875" s="15"/>
      <c r="DV875" s="15"/>
      <c r="EC875" s="15"/>
      <c r="EJ875" s="15"/>
      <c r="EQ875" s="15"/>
      <c r="EX875" s="15"/>
      <c r="FE875" s="15"/>
      <c r="FL875" s="15"/>
      <c r="FS875" s="15"/>
      <c r="FZ875" s="15"/>
      <c r="GG875" s="15"/>
      <c r="GN875" s="15"/>
      <c r="GP875" s="22"/>
      <c r="GQ875" s="22"/>
      <c r="GR875" s="22"/>
      <c r="GS875" s="22"/>
      <c r="GT875" s="22"/>
      <c r="GU875" s="15"/>
      <c r="GV875" s="22"/>
      <c r="GW875" s="22"/>
      <c r="GX875" s="22"/>
      <c r="GY875" s="18"/>
      <c r="GZ875" s="18"/>
      <c r="HA875" s="18"/>
      <c r="HB875" s="18"/>
      <c r="HC875" s="18"/>
      <c r="HD875" s="18"/>
      <c r="HE875" s="18"/>
      <c r="HF875" s="18"/>
      <c r="HG875" s="18"/>
      <c r="HH875" s="18"/>
      <c r="HI875" s="18"/>
      <c r="HJ875" s="18"/>
      <c r="HK875" s="18"/>
      <c r="HL875" s="18"/>
      <c r="HM875" s="18"/>
      <c r="HN875" s="18"/>
      <c r="HO875" s="18"/>
      <c r="HP875" s="18"/>
      <c r="HQ875" s="18"/>
      <c r="HR875" s="18"/>
      <c r="HS875" s="18"/>
      <c r="HT875" s="18"/>
      <c r="HU875" s="18"/>
      <c r="HV875" s="18"/>
      <c r="HW875" s="18"/>
      <c r="HX875" s="18"/>
      <c r="HY875" s="18"/>
      <c r="HZ875" s="18"/>
      <c r="IA875" s="18"/>
      <c r="IB875" s="18"/>
      <c r="IC875" s="18"/>
      <c r="ID875" s="18"/>
      <c r="IE875" s="18"/>
      <c r="IF875" s="18"/>
      <c r="IG875" s="18"/>
      <c r="IH875" s="18"/>
      <c r="II875" s="18"/>
      <c r="IJ875" s="18"/>
      <c r="IK875" s="18"/>
      <c r="IL875" s="18"/>
      <c r="IM875" s="18"/>
      <c r="IN875" s="18"/>
      <c r="IO875" s="18"/>
      <c r="IP875" s="18"/>
      <c r="IQ875" s="18"/>
      <c r="IR875" s="18"/>
      <c r="IS875" s="18"/>
      <c r="IT875" s="18"/>
      <c r="IU875" s="18"/>
      <c r="IV875" s="18"/>
      <c r="IW875" s="18"/>
      <c r="IX875" s="18"/>
      <c r="IY875" s="18"/>
      <c r="IZ875" s="18"/>
      <c r="JA875" s="18"/>
      <c r="JB875" s="18"/>
      <c r="JC875" s="18"/>
      <c r="JD875" s="18"/>
      <c r="JE875" s="18"/>
      <c r="JF875" s="18"/>
    </row>
    <row r="876" spans="36:266" x14ac:dyDescent="0.3">
      <c r="AJ876" s="24"/>
      <c r="AK876" s="24"/>
      <c r="AL876" s="20"/>
      <c r="AM876" s="23"/>
      <c r="AN876" s="18"/>
      <c r="AO876" s="18"/>
      <c r="BB876" s="25"/>
      <c r="BC876" s="21"/>
      <c r="BG876" s="18"/>
      <c r="BN876" s="22"/>
      <c r="BO876" s="22"/>
      <c r="BP876" s="22"/>
      <c r="BQ876" s="22"/>
      <c r="BR876" s="15"/>
      <c r="CF876" s="15"/>
      <c r="CL876" s="22"/>
      <c r="CM876" s="15"/>
      <c r="CR876" s="22"/>
      <c r="CT876" s="15"/>
      <c r="CW876" s="22"/>
      <c r="DA876" s="15"/>
      <c r="DH876" s="15"/>
      <c r="DJ876" s="22"/>
      <c r="DO876" s="15"/>
      <c r="DV876" s="15"/>
      <c r="EC876" s="15"/>
      <c r="EJ876" s="15"/>
      <c r="EQ876" s="15"/>
      <c r="EX876" s="15"/>
      <c r="FE876" s="15"/>
      <c r="FL876" s="15"/>
      <c r="FS876" s="15"/>
      <c r="FZ876" s="15"/>
      <c r="GG876" s="15"/>
      <c r="GN876" s="15"/>
      <c r="GP876" s="22"/>
      <c r="GQ876" s="22"/>
      <c r="GR876" s="22"/>
      <c r="GS876" s="22"/>
      <c r="GT876" s="22"/>
      <c r="GU876" s="15"/>
      <c r="GV876" s="22"/>
      <c r="GW876" s="22"/>
      <c r="GX876" s="22"/>
      <c r="GY876" s="18"/>
      <c r="GZ876" s="18"/>
      <c r="HA876" s="18"/>
      <c r="HB876" s="18"/>
      <c r="HC876" s="18"/>
      <c r="HD876" s="18"/>
      <c r="HE876" s="18"/>
      <c r="HF876" s="18"/>
      <c r="HG876" s="18"/>
      <c r="HH876" s="18"/>
      <c r="HI876" s="18"/>
      <c r="HJ876" s="18"/>
      <c r="HK876" s="18"/>
      <c r="HL876" s="18"/>
      <c r="HM876" s="18"/>
      <c r="HN876" s="18"/>
      <c r="HO876" s="18"/>
      <c r="HP876" s="18"/>
      <c r="HQ876" s="18"/>
      <c r="HR876" s="18"/>
      <c r="HS876" s="18"/>
      <c r="HT876" s="18"/>
      <c r="HU876" s="18"/>
      <c r="HV876" s="18"/>
      <c r="HW876" s="18"/>
      <c r="HX876" s="18"/>
      <c r="HY876" s="18"/>
      <c r="HZ876" s="18"/>
      <c r="IA876" s="18"/>
      <c r="IB876" s="18"/>
      <c r="IC876" s="18"/>
      <c r="ID876" s="18"/>
      <c r="IE876" s="18"/>
      <c r="IF876" s="18"/>
      <c r="IG876" s="18"/>
      <c r="IH876" s="18"/>
      <c r="II876" s="18"/>
      <c r="IJ876" s="18"/>
      <c r="IK876" s="18"/>
      <c r="IL876" s="18"/>
      <c r="IM876" s="18"/>
      <c r="IN876" s="18"/>
      <c r="IO876" s="18"/>
      <c r="IP876" s="18"/>
      <c r="IQ876" s="18"/>
      <c r="IR876" s="18"/>
      <c r="IS876" s="18"/>
      <c r="IT876" s="18"/>
      <c r="IU876" s="18"/>
      <c r="IV876" s="18"/>
      <c r="IW876" s="18"/>
      <c r="IX876" s="18"/>
      <c r="IY876" s="18"/>
      <c r="IZ876" s="18"/>
      <c r="JA876" s="18"/>
      <c r="JB876" s="18"/>
      <c r="JC876" s="18"/>
      <c r="JD876" s="18"/>
      <c r="JE876" s="18"/>
      <c r="JF876" s="18"/>
    </row>
    <row r="877" spans="36:266" x14ac:dyDescent="0.3">
      <c r="AJ877" s="24"/>
      <c r="AK877" s="24"/>
      <c r="AL877" s="20"/>
      <c r="AM877" s="23"/>
      <c r="AN877" s="18"/>
      <c r="AO877" s="18"/>
      <c r="BB877" s="25"/>
      <c r="BC877" s="21"/>
      <c r="BG877" s="18"/>
      <c r="BN877" s="22"/>
      <c r="BO877" s="22"/>
      <c r="BP877" s="22"/>
      <c r="BQ877" s="22"/>
      <c r="BR877" s="15"/>
      <c r="CF877" s="15"/>
      <c r="CL877" s="22"/>
      <c r="CM877" s="15"/>
      <c r="CR877" s="22"/>
      <c r="CT877" s="15"/>
      <c r="CW877" s="22"/>
      <c r="DA877" s="15"/>
      <c r="DH877" s="15"/>
      <c r="DJ877" s="22"/>
      <c r="DO877" s="15"/>
      <c r="DV877" s="15"/>
      <c r="EC877" s="15"/>
      <c r="EJ877" s="15"/>
      <c r="EQ877" s="15"/>
      <c r="EX877" s="15"/>
      <c r="FE877" s="15"/>
      <c r="FL877" s="15"/>
      <c r="FS877" s="15"/>
      <c r="FZ877" s="15"/>
      <c r="GG877" s="15"/>
      <c r="GN877" s="15"/>
      <c r="GP877" s="22"/>
      <c r="GQ877" s="22"/>
      <c r="GR877" s="22"/>
      <c r="GS877" s="22"/>
      <c r="GT877" s="22"/>
      <c r="GU877" s="15"/>
      <c r="GV877" s="22"/>
      <c r="GW877" s="22"/>
      <c r="GX877" s="22"/>
      <c r="GY877" s="18"/>
      <c r="GZ877" s="18"/>
      <c r="HA877" s="18"/>
      <c r="HB877" s="18"/>
      <c r="HC877" s="18"/>
      <c r="HD877" s="18"/>
      <c r="HE877" s="18"/>
      <c r="HF877" s="18"/>
      <c r="HG877" s="18"/>
      <c r="HH877" s="18"/>
      <c r="HI877" s="18"/>
      <c r="HJ877" s="18"/>
      <c r="HK877" s="18"/>
      <c r="HL877" s="18"/>
      <c r="HM877" s="18"/>
      <c r="HN877" s="18"/>
      <c r="HO877" s="18"/>
      <c r="HP877" s="18"/>
      <c r="HQ877" s="18"/>
      <c r="HR877" s="18"/>
      <c r="HS877" s="18"/>
      <c r="HT877" s="18"/>
      <c r="HU877" s="18"/>
      <c r="HV877" s="18"/>
      <c r="HW877" s="18"/>
      <c r="HX877" s="18"/>
      <c r="HY877" s="18"/>
      <c r="HZ877" s="18"/>
      <c r="IA877" s="18"/>
      <c r="IB877" s="18"/>
      <c r="IC877" s="18"/>
      <c r="ID877" s="18"/>
      <c r="IE877" s="18"/>
      <c r="IF877" s="18"/>
      <c r="IG877" s="18"/>
      <c r="IH877" s="18"/>
      <c r="II877" s="18"/>
      <c r="IJ877" s="18"/>
      <c r="IK877" s="18"/>
      <c r="IL877" s="18"/>
      <c r="IM877" s="18"/>
      <c r="IN877" s="18"/>
      <c r="IO877" s="18"/>
      <c r="IP877" s="18"/>
      <c r="IQ877" s="18"/>
      <c r="IR877" s="18"/>
      <c r="IS877" s="18"/>
      <c r="IT877" s="18"/>
      <c r="IU877" s="18"/>
      <c r="IV877" s="18"/>
      <c r="IW877" s="18"/>
      <c r="IX877" s="18"/>
      <c r="IY877" s="18"/>
      <c r="IZ877" s="18"/>
      <c r="JA877" s="18"/>
      <c r="JB877" s="18"/>
      <c r="JC877" s="18"/>
      <c r="JD877" s="18"/>
      <c r="JE877" s="18"/>
      <c r="JF877" s="18"/>
    </row>
    <row r="878" spans="36:266" x14ac:dyDescent="0.3">
      <c r="AJ878" s="24"/>
      <c r="AK878" s="24"/>
      <c r="AL878" s="20"/>
      <c r="AM878" s="23"/>
      <c r="AN878" s="18"/>
      <c r="AO878" s="18"/>
      <c r="BB878" s="25"/>
      <c r="BC878" s="21"/>
      <c r="BG878" s="18"/>
      <c r="BN878" s="22"/>
      <c r="BO878" s="22"/>
      <c r="BP878" s="22"/>
      <c r="BQ878" s="22"/>
      <c r="BR878" s="15"/>
      <c r="CF878" s="15"/>
      <c r="CL878" s="22"/>
      <c r="CM878" s="15"/>
      <c r="CR878" s="22"/>
      <c r="CT878" s="15"/>
      <c r="CW878" s="22"/>
      <c r="DA878" s="15"/>
      <c r="DH878" s="15"/>
      <c r="DJ878" s="22"/>
      <c r="DO878" s="15"/>
      <c r="DV878" s="15"/>
      <c r="EC878" s="15"/>
      <c r="EJ878" s="15"/>
      <c r="EQ878" s="15"/>
      <c r="EX878" s="15"/>
      <c r="FE878" s="15"/>
      <c r="FL878" s="15"/>
      <c r="FS878" s="15"/>
      <c r="FZ878" s="15"/>
      <c r="GG878" s="15"/>
      <c r="GN878" s="15"/>
      <c r="GP878" s="22"/>
      <c r="GQ878" s="22"/>
      <c r="GR878" s="22"/>
      <c r="GS878" s="22"/>
      <c r="GT878" s="22"/>
      <c r="GU878" s="15"/>
      <c r="GV878" s="22"/>
      <c r="GW878" s="22"/>
      <c r="GX878" s="22"/>
      <c r="GY878" s="18"/>
      <c r="GZ878" s="18"/>
      <c r="HA878" s="18"/>
      <c r="HB878" s="18"/>
      <c r="HC878" s="18"/>
      <c r="HD878" s="18"/>
      <c r="HE878" s="18"/>
      <c r="HF878" s="18"/>
      <c r="HG878" s="18"/>
      <c r="HH878" s="18"/>
      <c r="HI878" s="18"/>
      <c r="HJ878" s="18"/>
      <c r="HK878" s="18"/>
      <c r="HL878" s="18"/>
      <c r="HM878" s="18"/>
      <c r="HN878" s="18"/>
      <c r="HO878" s="18"/>
      <c r="HP878" s="18"/>
      <c r="HQ878" s="18"/>
      <c r="HR878" s="18"/>
      <c r="HS878" s="18"/>
      <c r="HT878" s="18"/>
      <c r="HU878" s="18"/>
      <c r="HV878" s="18"/>
      <c r="HW878" s="18"/>
      <c r="HX878" s="18"/>
      <c r="HY878" s="18"/>
      <c r="HZ878" s="18"/>
      <c r="IA878" s="18"/>
      <c r="IB878" s="18"/>
      <c r="IC878" s="18"/>
      <c r="ID878" s="18"/>
      <c r="IE878" s="18"/>
      <c r="IF878" s="18"/>
      <c r="IG878" s="18"/>
      <c r="IH878" s="18"/>
      <c r="II878" s="18"/>
      <c r="IJ878" s="18"/>
      <c r="IK878" s="18"/>
      <c r="IL878" s="18"/>
      <c r="IM878" s="18"/>
      <c r="IN878" s="18"/>
      <c r="IO878" s="18"/>
      <c r="IP878" s="18"/>
      <c r="IQ878" s="18"/>
      <c r="IR878" s="18"/>
      <c r="IS878" s="18"/>
      <c r="IT878" s="18"/>
      <c r="IU878" s="18"/>
      <c r="IV878" s="18"/>
      <c r="IW878" s="18"/>
      <c r="IX878" s="18"/>
      <c r="IY878" s="18"/>
      <c r="IZ878" s="18"/>
      <c r="JA878" s="18"/>
      <c r="JB878" s="18"/>
      <c r="JC878" s="18"/>
      <c r="JD878" s="18"/>
      <c r="JE878" s="18"/>
      <c r="JF878" s="18"/>
    </row>
    <row r="879" spans="36:266" x14ac:dyDescent="0.3">
      <c r="AJ879" s="24"/>
      <c r="AK879" s="24"/>
      <c r="AL879" s="20"/>
      <c r="AM879" s="23"/>
      <c r="AN879" s="18"/>
      <c r="AO879" s="18"/>
      <c r="BB879" s="25"/>
      <c r="BC879" s="21"/>
      <c r="BG879" s="18"/>
      <c r="BN879" s="22"/>
      <c r="BO879" s="22"/>
      <c r="BP879" s="22"/>
      <c r="BQ879" s="22"/>
      <c r="BR879" s="15"/>
      <c r="CF879" s="15"/>
      <c r="CL879" s="22"/>
      <c r="CM879" s="15"/>
      <c r="CR879" s="22"/>
      <c r="CT879" s="15"/>
      <c r="CW879" s="22"/>
      <c r="DA879" s="15"/>
      <c r="DH879" s="15"/>
      <c r="DJ879" s="22"/>
      <c r="DO879" s="15"/>
      <c r="DV879" s="15"/>
      <c r="EC879" s="15"/>
      <c r="EJ879" s="15"/>
      <c r="EQ879" s="15"/>
      <c r="EX879" s="15"/>
      <c r="FE879" s="15"/>
      <c r="FL879" s="15"/>
      <c r="FS879" s="15"/>
      <c r="FZ879" s="15"/>
      <c r="GG879" s="15"/>
      <c r="GN879" s="15"/>
      <c r="GP879" s="22"/>
      <c r="GQ879" s="22"/>
      <c r="GR879" s="22"/>
      <c r="GS879" s="22"/>
      <c r="GT879" s="22"/>
      <c r="GU879" s="15"/>
      <c r="GV879" s="22"/>
      <c r="GW879" s="22"/>
      <c r="GX879" s="22"/>
      <c r="GY879" s="18"/>
      <c r="GZ879" s="18"/>
      <c r="HA879" s="18"/>
      <c r="HB879" s="18"/>
      <c r="HC879" s="18"/>
      <c r="HD879" s="18"/>
      <c r="HE879" s="18"/>
      <c r="HF879" s="18"/>
      <c r="HG879" s="18"/>
      <c r="HH879" s="18"/>
      <c r="HI879" s="18"/>
      <c r="HJ879" s="18"/>
      <c r="HK879" s="18"/>
      <c r="HL879" s="18"/>
      <c r="HM879" s="18"/>
      <c r="HN879" s="18"/>
      <c r="HO879" s="18"/>
      <c r="HP879" s="18"/>
      <c r="HQ879" s="18"/>
      <c r="HR879" s="18"/>
      <c r="HS879" s="18"/>
      <c r="HT879" s="18"/>
      <c r="HU879" s="18"/>
      <c r="HV879" s="18"/>
      <c r="HW879" s="18"/>
      <c r="HX879" s="18"/>
      <c r="HY879" s="18"/>
      <c r="HZ879" s="18"/>
      <c r="IA879" s="18"/>
      <c r="IB879" s="18"/>
      <c r="IC879" s="18"/>
      <c r="ID879" s="18"/>
      <c r="IE879" s="18"/>
      <c r="IF879" s="18"/>
      <c r="IG879" s="18"/>
      <c r="IH879" s="18"/>
      <c r="II879" s="18"/>
      <c r="IJ879" s="18"/>
      <c r="IK879" s="18"/>
      <c r="IL879" s="18"/>
      <c r="IM879" s="18"/>
      <c r="IN879" s="18"/>
      <c r="IO879" s="18"/>
      <c r="IP879" s="18"/>
      <c r="IQ879" s="18"/>
      <c r="IR879" s="18"/>
      <c r="IS879" s="18"/>
      <c r="IT879" s="18"/>
      <c r="IU879" s="18"/>
      <c r="IV879" s="18"/>
      <c r="IW879" s="18"/>
      <c r="IX879" s="18"/>
      <c r="IY879" s="18"/>
      <c r="IZ879" s="18"/>
      <c r="JA879" s="18"/>
      <c r="JB879" s="18"/>
      <c r="JC879" s="18"/>
      <c r="JD879" s="18"/>
      <c r="JE879" s="18"/>
      <c r="JF879" s="18"/>
    </row>
    <row r="880" spans="36:266" x14ac:dyDescent="0.3">
      <c r="AJ880" s="24"/>
      <c r="AK880" s="24"/>
      <c r="AL880" s="20"/>
      <c r="AM880" s="23"/>
      <c r="AN880" s="18"/>
      <c r="AO880" s="18"/>
      <c r="BB880" s="25"/>
      <c r="BC880" s="21"/>
      <c r="BG880" s="18"/>
      <c r="BN880" s="22"/>
      <c r="BO880" s="22"/>
      <c r="BP880" s="22"/>
      <c r="BQ880" s="22"/>
      <c r="BR880" s="15"/>
      <c r="CF880" s="15"/>
      <c r="CL880" s="22"/>
      <c r="CM880" s="15"/>
      <c r="CR880" s="22"/>
      <c r="CT880" s="15"/>
      <c r="CW880" s="22"/>
      <c r="DA880" s="15"/>
      <c r="DH880" s="15"/>
      <c r="DJ880" s="22"/>
      <c r="DO880" s="15"/>
      <c r="DV880" s="15"/>
      <c r="EC880" s="15"/>
      <c r="EJ880" s="15"/>
      <c r="EQ880" s="15"/>
      <c r="EX880" s="15"/>
      <c r="FE880" s="15"/>
      <c r="FL880" s="15"/>
      <c r="FS880" s="15"/>
      <c r="FZ880" s="15"/>
      <c r="GG880" s="15"/>
      <c r="GN880" s="15"/>
      <c r="GP880" s="22"/>
      <c r="GQ880" s="22"/>
      <c r="GR880" s="22"/>
      <c r="GS880" s="22"/>
      <c r="GT880" s="22"/>
      <c r="GU880" s="15"/>
      <c r="GV880" s="22"/>
      <c r="GW880" s="22"/>
      <c r="GX880" s="22"/>
      <c r="GY880" s="18"/>
      <c r="GZ880" s="18"/>
      <c r="HA880" s="18"/>
      <c r="HB880" s="18"/>
      <c r="HC880" s="18"/>
      <c r="HD880" s="18"/>
      <c r="HE880" s="18"/>
      <c r="HF880" s="18"/>
      <c r="HG880" s="18"/>
      <c r="HH880" s="18"/>
      <c r="HI880" s="18"/>
      <c r="HJ880" s="18"/>
      <c r="HK880" s="18"/>
      <c r="HL880" s="18"/>
      <c r="HM880" s="18"/>
      <c r="HN880" s="18"/>
      <c r="HO880" s="18"/>
      <c r="HP880" s="18"/>
      <c r="HQ880" s="18"/>
      <c r="HR880" s="18"/>
      <c r="HS880" s="18"/>
      <c r="HT880" s="18"/>
      <c r="HU880" s="18"/>
      <c r="HV880" s="18"/>
      <c r="HW880" s="18"/>
      <c r="HX880" s="18"/>
      <c r="HY880" s="18"/>
      <c r="HZ880" s="18"/>
      <c r="IA880" s="18"/>
      <c r="IB880" s="18"/>
      <c r="IC880" s="18"/>
      <c r="ID880" s="18"/>
      <c r="IE880" s="18"/>
      <c r="IF880" s="18"/>
      <c r="IG880" s="18"/>
      <c r="IH880" s="18"/>
      <c r="II880" s="18"/>
      <c r="IJ880" s="18"/>
      <c r="IK880" s="18"/>
      <c r="IL880" s="18"/>
      <c r="IM880" s="18"/>
      <c r="IN880" s="18"/>
      <c r="IO880" s="18"/>
      <c r="IP880" s="18"/>
      <c r="IQ880" s="18"/>
      <c r="IR880" s="18"/>
      <c r="IS880" s="18"/>
      <c r="IT880" s="18"/>
      <c r="IU880" s="18"/>
      <c r="IV880" s="18"/>
      <c r="IW880" s="18"/>
      <c r="IX880" s="18"/>
      <c r="IY880" s="18"/>
      <c r="IZ880" s="18"/>
      <c r="JA880" s="18"/>
      <c r="JB880" s="18"/>
      <c r="JC880" s="18"/>
      <c r="JD880" s="18"/>
      <c r="JE880" s="18"/>
      <c r="JF880" s="18"/>
    </row>
    <row r="881" spans="36:266" x14ac:dyDescent="0.3">
      <c r="AJ881" s="24"/>
      <c r="AK881" s="24"/>
      <c r="AL881" s="20"/>
      <c r="AM881" s="23"/>
      <c r="AN881" s="18"/>
      <c r="AO881" s="18"/>
      <c r="BB881" s="25"/>
      <c r="BC881" s="21"/>
      <c r="BG881" s="18"/>
      <c r="BN881" s="22"/>
      <c r="BO881" s="22"/>
      <c r="BP881" s="22"/>
      <c r="BQ881" s="22"/>
      <c r="BR881" s="15"/>
      <c r="CF881" s="15"/>
      <c r="CL881" s="22"/>
      <c r="CM881" s="15"/>
      <c r="CR881" s="22"/>
      <c r="CT881" s="15"/>
      <c r="CW881" s="22"/>
      <c r="DA881" s="15"/>
      <c r="DH881" s="15"/>
      <c r="DJ881" s="22"/>
      <c r="DO881" s="15"/>
      <c r="DV881" s="15"/>
      <c r="EC881" s="15"/>
      <c r="EJ881" s="15"/>
      <c r="EQ881" s="15"/>
      <c r="EX881" s="15"/>
      <c r="FE881" s="15"/>
      <c r="FL881" s="15"/>
      <c r="FS881" s="15"/>
      <c r="FZ881" s="15"/>
      <c r="GG881" s="15"/>
      <c r="GN881" s="15"/>
      <c r="GP881" s="22"/>
      <c r="GQ881" s="22"/>
      <c r="GR881" s="22"/>
      <c r="GS881" s="22"/>
      <c r="GT881" s="22"/>
      <c r="GU881" s="15"/>
      <c r="GV881" s="22"/>
      <c r="GW881" s="22"/>
      <c r="GX881" s="22"/>
      <c r="GY881" s="18"/>
      <c r="GZ881" s="18"/>
      <c r="HA881" s="18"/>
      <c r="HB881" s="18"/>
      <c r="HC881" s="18"/>
      <c r="HD881" s="18"/>
      <c r="HE881" s="18"/>
      <c r="HF881" s="18"/>
      <c r="HG881" s="18"/>
      <c r="HH881" s="18"/>
      <c r="HI881" s="18"/>
      <c r="HJ881" s="18"/>
      <c r="HK881" s="18"/>
      <c r="HL881" s="18"/>
      <c r="HM881" s="18"/>
      <c r="HN881" s="18"/>
      <c r="HO881" s="18"/>
      <c r="HP881" s="18"/>
      <c r="HQ881" s="18"/>
      <c r="HR881" s="18"/>
      <c r="HS881" s="18"/>
      <c r="HT881" s="18"/>
      <c r="HU881" s="18"/>
      <c r="HV881" s="18"/>
      <c r="HW881" s="18"/>
      <c r="HX881" s="18"/>
      <c r="HY881" s="18"/>
      <c r="HZ881" s="18"/>
      <c r="IA881" s="18"/>
      <c r="IB881" s="18"/>
      <c r="IC881" s="18"/>
      <c r="ID881" s="18"/>
      <c r="IE881" s="18"/>
      <c r="IF881" s="18"/>
      <c r="IG881" s="18"/>
      <c r="IH881" s="18"/>
      <c r="II881" s="18"/>
      <c r="IJ881" s="18"/>
      <c r="IK881" s="18"/>
      <c r="IL881" s="18"/>
      <c r="IM881" s="18"/>
      <c r="IN881" s="18"/>
      <c r="IO881" s="18"/>
      <c r="IP881" s="18"/>
      <c r="IQ881" s="18"/>
      <c r="IR881" s="18"/>
      <c r="IS881" s="18"/>
      <c r="IT881" s="18"/>
      <c r="IU881" s="18"/>
      <c r="IV881" s="18"/>
      <c r="IW881" s="18"/>
      <c r="IX881" s="18"/>
      <c r="IY881" s="18"/>
      <c r="IZ881" s="18"/>
      <c r="JA881" s="18"/>
      <c r="JB881" s="18"/>
      <c r="JC881" s="18"/>
      <c r="JD881" s="18"/>
      <c r="JE881" s="18"/>
      <c r="JF881" s="18"/>
    </row>
    <row r="882" spans="36:266" x14ac:dyDescent="0.3">
      <c r="AJ882" s="24"/>
      <c r="AK882" s="24"/>
      <c r="AL882" s="20"/>
      <c r="AM882" s="23"/>
      <c r="AN882" s="18"/>
      <c r="AO882" s="18"/>
      <c r="BB882" s="25"/>
      <c r="BC882" s="21"/>
      <c r="BG882" s="18"/>
      <c r="BN882" s="22"/>
      <c r="BO882" s="22"/>
      <c r="BP882" s="22"/>
      <c r="BQ882" s="22"/>
      <c r="BR882" s="15"/>
      <c r="CF882" s="15"/>
      <c r="CL882" s="22"/>
      <c r="CM882" s="15"/>
      <c r="CR882" s="22"/>
      <c r="CT882" s="15"/>
      <c r="CW882" s="22"/>
      <c r="DA882" s="15"/>
      <c r="DH882" s="15"/>
      <c r="DJ882" s="22"/>
      <c r="DO882" s="15"/>
      <c r="DV882" s="15"/>
      <c r="EC882" s="15"/>
      <c r="EJ882" s="15"/>
      <c r="EQ882" s="15"/>
      <c r="EX882" s="15"/>
      <c r="FE882" s="15"/>
      <c r="FL882" s="15"/>
      <c r="FS882" s="15"/>
      <c r="FZ882" s="15"/>
      <c r="GG882" s="15"/>
      <c r="GN882" s="15"/>
      <c r="GP882" s="22"/>
      <c r="GQ882" s="22"/>
      <c r="GR882" s="22"/>
      <c r="GS882" s="22"/>
      <c r="GT882" s="22"/>
      <c r="GU882" s="15"/>
      <c r="GV882" s="22"/>
      <c r="GW882" s="22"/>
      <c r="GX882" s="22"/>
      <c r="GY882" s="18"/>
      <c r="GZ882" s="18"/>
      <c r="HA882" s="18"/>
      <c r="HB882" s="18"/>
      <c r="HC882" s="18"/>
      <c r="HD882" s="18"/>
      <c r="HE882" s="18"/>
      <c r="HF882" s="18"/>
      <c r="HG882" s="18"/>
      <c r="HH882" s="18"/>
      <c r="HI882" s="18"/>
      <c r="HJ882" s="18"/>
      <c r="HK882" s="18"/>
      <c r="HL882" s="18"/>
      <c r="HM882" s="18"/>
      <c r="HN882" s="18"/>
      <c r="HO882" s="18"/>
      <c r="HP882" s="18"/>
      <c r="HQ882" s="18"/>
      <c r="HR882" s="18"/>
      <c r="HS882" s="18"/>
      <c r="HT882" s="18"/>
      <c r="HU882" s="18"/>
      <c r="HV882" s="18"/>
      <c r="HW882" s="18"/>
      <c r="HX882" s="18"/>
      <c r="HY882" s="18"/>
      <c r="HZ882" s="18"/>
      <c r="IA882" s="18"/>
      <c r="IB882" s="18"/>
      <c r="IC882" s="18"/>
      <c r="ID882" s="18"/>
      <c r="IE882" s="18"/>
      <c r="IF882" s="18"/>
      <c r="IG882" s="18"/>
      <c r="IH882" s="18"/>
      <c r="II882" s="18"/>
      <c r="IJ882" s="18"/>
      <c r="IK882" s="18"/>
      <c r="IL882" s="18"/>
      <c r="IM882" s="18"/>
      <c r="IN882" s="18"/>
      <c r="IO882" s="18"/>
      <c r="IP882" s="18"/>
      <c r="IQ882" s="18"/>
      <c r="IR882" s="18"/>
      <c r="IS882" s="18"/>
      <c r="IT882" s="18"/>
      <c r="IU882" s="18"/>
      <c r="IV882" s="18"/>
      <c r="IW882" s="18"/>
      <c r="IX882" s="18"/>
      <c r="IY882" s="18"/>
      <c r="IZ882" s="18"/>
      <c r="JA882" s="18"/>
      <c r="JB882" s="18"/>
      <c r="JC882" s="18"/>
      <c r="JD882" s="18"/>
      <c r="JE882" s="18"/>
      <c r="JF882" s="18"/>
    </row>
    <row r="883" spans="36:266" x14ac:dyDescent="0.3">
      <c r="AJ883" s="24"/>
      <c r="AK883" s="24"/>
      <c r="AL883" s="20"/>
      <c r="AM883" s="23"/>
      <c r="AN883" s="18"/>
      <c r="AO883" s="18"/>
      <c r="BB883" s="25"/>
      <c r="BC883" s="21"/>
      <c r="BG883" s="18"/>
      <c r="BN883" s="22"/>
      <c r="BO883" s="22"/>
      <c r="BP883" s="22"/>
      <c r="BQ883" s="22"/>
      <c r="BR883" s="15"/>
      <c r="CF883" s="15"/>
      <c r="CL883" s="22"/>
      <c r="CM883" s="15"/>
      <c r="CR883" s="22"/>
      <c r="CT883" s="15"/>
      <c r="CW883" s="22"/>
      <c r="DA883" s="15"/>
      <c r="DH883" s="15"/>
      <c r="DJ883" s="22"/>
      <c r="DO883" s="15"/>
      <c r="DV883" s="15"/>
      <c r="EC883" s="15"/>
      <c r="EJ883" s="15"/>
      <c r="EQ883" s="15"/>
      <c r="EX883" s="15"/>
      <c r="FE883" s="15"/>
      <c r="FL883" s="15"/>
      <c r="FS883" s="15"/>
      <c r="FZ883" s="15"/>
      <c r="GG883" s="15"/>
      <c r="GN883" s="15"/>
      <c r="GP883" s="22"/>
      <c r="GQ883" s="22"/>
      <c r="GR883" s="22"/>
      <c r="GS883" s="22"/>
      <c r="GT883" s="22"/>
      <c r="GU883" s="15"/>
      <c r="GV883" s="22"/>
      <c r="GW883" s="22"/>
      <c r="GX883" s="22"/>
      <c r="GY883" s="18"/>
      <c r="GZ883" s="18"/>
      <c r="HA883" s="18"/>
      <c r="HB883" s="18"/>
      <c r="HC883" s="18"/>
      <c r="HD883" s="18"/>
      <c r="HE883" s="18"/>
      <c r="HF883" s="18"/>
      <c r="HG883" s="18"/>
      <c r="HH883" s="18"/>
      <c r="HI883" s="18"/>
      <c r="HJ883" s="18"/>
      <c r="HK883" s="18"/>
      <c r="HL883" s="18"/>
      <c r="HM883" s="18"/>
      <c r="HN883" s="18"/>
      <c r="HO883" s="18"/>
      <c r="HP883" s="18"/>
      <c r="HQ883" s="18"/>
      <c r="HR883" s="18"/>
      <c r="HS883" s="18"/>
      <c r="HT883" s="18"/>
      <c r="HU883" s="18"/>
      <c r="HV883" s="18"/>
      <c r="HW883" s="18"/>
      <c r="HX883" s="18"/>
      <c r="HY883" s="18"/>
      <c r="HZ883" s="18"/>
      <c r="IA883" s="18"/>
      <c r="IB883" s="18"/>
      <c r="IC883" s="18"/>
      <c r="ID883" s="18"/>
      <c r="IE883" s="18"/>
      <c r="IF883" s="18"/>
      <c r="IG883" s="18"/>
      <c r="IH883" s="18"/>
      <c r="II883" s="18"/>
      <c r="IJ883" s="18"/>
      <c r="IK883" s="18"/>
      <c r="IL883" s="18"/>
      <c r="IM883" s="18"/>
      <c r="IN883" s="18"/>
      <c r="IO883" s="18"/>
      <c r="IP883" s="18"/>
      <c r="IQ883" s="18"/>
      <c r="IR883" s="18"/>
      <c r="IS883" s="18"/>
      <c r="IT883" s="18"/>
      <c r="IU883" s="18"/>
      <c r="IV883" s="18"/>
      <c r="IW883" s="18"/>
      <c r="IX883" s="18"/>
      <c r="IY883" s="18"/>
      <c r="IZ883" s="18"/>
      <c r="JA883" s="18"/>
      <c r="JB883" s="18"/>
      <c r="JC883" s="18"/>
      <c r="JD883" s="18"/>
      <c r="JE883" s="18"/>
      <c r="JF883" s="18"/>
    </row>
    <row r="884" spans="36:266" x14ac:dyDescent="0.3">
      <c r="AJ884" s="24"/>
      <c r="AK884" s="24"/>
      <c r="AL884" s="20"/>
      <c r="AM884" s="23"/>
      <c r="AN884" s="18"/>
      <c r="AO884" s="18"/>
      <c r="BB884" s="25"/>
      <c r="BC884" s="21"/>
      <c r="BG884" s="18"/>
      <c r="BN884" s="22"/>
      <c r="BO884" s="22"/>
      <c r="BP884" s="22"/>
      <c r="BQ884" s="22"/>
      <c r="BR884" s="15"/>
      <c r="CF884" s="15"/>
      <c r="CL884" s="22"/>
      <c r="CM884" s="15"/>
      <c r="CR884" s="22"/>
      <c r="CT884" s="15"/>
      <c r="CW884" s="22"/>
      <c r="DA884" s="15"/>
      <c r="DH884" s="15"/>
      <c r="DJ884" s="22"/>
      <c r="DO884" s="15"/>
      <c r="DV884" s="15"/>
      <c r="EC884" s="15"/>
      <c r="EJ884" s="15"/>
      <c r="EQ884" s="15"/>
      <c r="EX884" s="15"/>
      <c r="FE884" s="15"/>
      <c r="FL884" s="15"/>
      <c r="FS884" s="15"/>
      <c r="FZ884" s="15"/>
      <c r="GG884" s="15"/>
      <c r="GN884" s="15"/>
      <c r="GP884" s="22"/>
      <c r="GQ884" s="22"/>
      <c r="GR884" s="22"/>
      <c r="GS884" s="22"/>
      <c r="GT884" s="22"/>
      <c r="GU884" s="15"/>
      <c r="GV884" s="22"/>
      <c r="GW884" s="22"/>
      <c r="GX884" s="22"/>
      <c r="GY884" s="18"/>
      <c r="GZ884" s="18"/>
      <c r="HA884" s="18"/>
      <c r="HB884" s="18"/>
      <c r="HC884" s="18"/>
      <c r="HD884" s="18"/>
      <c r="HE884" s="18"/>
      <c r="HF884" s="18"/>
      <c r="HG884" s="18"/>
      <c r="HH884" s="18"/>
      <c r="HI884" s="18"/>
      <c r="HJ884" s="18"/>
      <c r="HK884" s="18"/>
      <c r="HL884" s="18"/>
      <c r="HM884" s="18"/>
      <c r="HN884" s="18"/>
      <c r="HO884" s="18"/>
      <c r="HP884" s="18"/>
      <c r="HQ884" s="18"/>
      <c r="HR884" s="18"/>
      <c r="HS884" s="18"/>
      <c r="HT884" s="18"/>
      <c r="HU884" s="18"/>
      <c r="HV884" s="18"/>
      <c r="HW884" s="18"/>
      <c r="HX884" s="18"/>
      <c r="HY884" s="18"/>
      <c r="HZ884" s="18"/>
      <c r="IA884" s="18"/>
      <c r="IB884" s="18"/>
      <c r="IC884" s="18"/>
      <c r="ID884" s="18"/>
      <c r="IE884" s="18"/>
      <c r="IF884" s="18"/>
      <c r="IG884" s="18"/>
      <c r="IH884" s="18"/>
      <c r="II884" s="18"/>
      <c r="IJ884" s="18"/>
      <c r="IK884" s="18"/>
      <c r="IL884" s="18"/>
      <c r="IM884" s="18"/>
      <c r="IN884" s="18"/>
      <c r="IO884" s="18"/>
      <c r="IP884" s="18"/>
      <c r="IQ884" s="18"/>
      <c r="IR884" s="18"/>
      <c r="IS884" s="18"/>
      <c r="IT884" s="18"/>
      <c r="IU884" s="18"/>
      <c r="IV884" s="18"/>
      <c r="IW884" s="18"/>
      <c r="IX884" s="18"/>
      <c r="IY884" s="18"/>
      <c r="IZ884" s="18"/>
      <c r="JA884" s="18"/>
      <c r="JB884" s="18"/>
      <c r="JC884" s="18"/>
      <c r="JD884" s="18"/>
      <c r="JE884" s="18"/>
      <c r="JF884" s="18"/>
    </row>
    <row r="885" spans="36:266" x14ac:dyDescent="0.3">
      <c r="AJ885" s="24"/>
      <c r="AK885" s="24"/>
      <c r="AL885" s="20"/>
      <c r="AM885" s="23"/>
      <c r="AN885" s="18"/>
      <c r="AO885" s="18"/>
      <c r="BB885" s="25"/>
      <c r="BC885" s="21"/>
      <c r="BG885" s="18"/>
      <c r="BN885" s="22"/>
      <c r="BO885" s="22"/>
      <c r="BP885" s="22"/>
      <c r="BQ885" s="22"/>
      <c r="BR885" s="15"/>
      <c r="CF885" s="15"/>
      <c r="CL885" s="22"/>
      <c r="CM885" s="15"/>
      <c r="CR885" s="22"/>
      <c r="CT885" s="15"/>
      <c r="CW885" s="22"/>
      <c r="DA885" s="15"/>
      <c r="DH885" s="15"/>
      <c r="DJ885" s="22"/>
      <c r="DO885" s="15"/>
      <c r="DV885" s="15"/>
      <c r="EC885" s="15"/>
      <c r="EJ885" s="15"/>
      <c r="EQ885" s="15"/>
      <c r="EX885" s="15"/>
      <c r="FE885" s="15"/>
      <c r="FL885" s="15"/>
      <c r="FS885" s="15"/>
      <c r="FZ885" s="15"/>
      <c r="GG885" s="15"/>
      <c r="GN885" s="15"/>
      <c r="GP885" s="22"/>
      <c r="GQ885" s="22"/>
      <c r="GR885" s="22"/>
      <c r="GS885" s="22"/>
      <c r="GT885" s="22"/>
      <c r="GU885" s="15"/>
      <c r="GV885" s="22"/>
      <c r="GW885" s="22"/>
      <c r="GX885" s="22"/>
      <c r="GY885" s="18"/>
      <c r="GZ885" s="18"/>
      <c r="HA885" s="18"/>
      <c r="HB885" s="18"/>
      <c r="HC885" s="18"/>
      <c r="HD885" s="18"/>
      <c r="HE885" s="18"/>
      <c r="HF885" s="18"/>
      <c r="HG885" s="18"/>
      <c r="HH885" s="18"/>
      <c r="HI885" s="18"/>
      <c r="HJ885" s="18"/>
      <c r="HK885" s="18"/>
      <c r="HL885" s="18"/>
      <c r="HM885" s="18"/>
      <c r="HN885" s="18"/>
      <c r="HO885" s="18"/>
      <c r="HP885" s="18"/>
      <c r="HQ885" s="18"/>
      <c r="HR885" s="18"/>
      <c r="HS885" s="18"/>
      <c r="HT885" s="18"/>
      <c r="HU885" s="18"/>
      <c r="HV885" s="18"/>
      <c r="HW885" s="18"/>
      <c r="HX885" s="18"/>
      <c r="HY885" s="18"/>
      <c r="HZ885" s="18"/>
      <c r="IA885" s="18"/>
      <c r="IB885" s="18"/>
      <c r="IC885" s="18"/>
      <c r="ID885" s="18"/>
      <c r="IE885" s="18"/>
      <c r="IF885" s="18"/>
      <c r="IG885" s="18"/>
      <c r="IH885" s="18"/>
      <c r="II885" s="18"/>
      <c r="IJ885" s="18"/>
      <c r="IK885" s="18"/>
      <c r="IL885" s="18"/>
      <c r="IM885" s="18"/>
      <c r="IN885" s="18"/>
      <c r="IO885" s="18"/>
      <c r="IP885" s="18"/>
      <c r="IQ885" s="18"/>
      <c r="IR885" s="18"/>
      <c r="IS885" s="18"/>
      <c r="IT885" s="18"/>
      <c r="IU885" s="18"/>
      <c r="IV885" s="18"/>
      <c r="IW885" s="18"/>
      <c r="IX885" s="18"/>
      <c r="IY885" s="18"/>
      <c r="IZ885" s="18"/>
      <c r="JA885" s="18"/>
      <c r="JB885" s="18"/>
      <c r="JC885" s="18"/>
      <c r="JD885" s="18"/>
      <c r="JE885" s="18"/>
      <c r="JF885" s="18"/>
    </row>
    <row r="886" spans="36:266" x14ac:dyDescent="0.3">
      <c r="AJ886" s="24"/>
      <c r="AK886" s="24"/>
      <c r="AL886" s="20"/>
      <c r="AM886" s="23"/>
      <c r="AN886" s="18"/>
      <c r="AO886" s="18"/>
      <c r="BB886" s="25"/>
      <c r="BC886" s="21"/>
      <c r="BG886" s="18"/>
      <c r="BN886" s="22"/>
      <c r="BO886" s="22"/>
      <c r="BP886" s="22"/>
      <c r="BQ886" s="22"/>
      <c r="BR886" s="15"/>
      <c r="CF886" s="15"/>
      <c r="CL886" s="22"/>
      <c r="CM886" s="15"/>
      <c r="CR886" s="22"/>
      <c r="CT886" s="15"/>
      <c r="CW886" s="22"/>
      <c r="DA886" s="15"/>
      <c r="DH886" s="15"/>
      <c r="DJ886" s="22"/>
      <c r="DO886" s="15"/>
      <c r="DV886" s="15"/>
      <c r="EC886" s="15"/>
      <c r="EJ886" s="15"/>
      <c r="EQ886" s="15"/>
      <c r="EX886" s="15"/>
      <c r="FE886" s="15"/>
      <c r="FL886" s="15"/>
      <c r="FS886" s="15"/>
      <c r="FZ886" s="15"/>
      <c r="GG886" s="15"/>
      <c r="GN886" s="15"/>
      <c r="GP886" s="22"/>
      <c r="GQ886" s="22"/>
      <c r="GR886" s="22"/>
      <c r="GS886" s="22"/>
      <c r="GT886" s="22"/>
      <c r="GU886" s="15"/>
      <c r="GV886" s="22"/>
      <c r="GW886" s="22"/>
      <c r="GX886" s="22"/>
      <c r="GY886" s="18"/>
      <c r="GZ886" s="18"/>
      <c r="HA886" s="18"/>
      <c r="HB886" s="18"/>
      <c r="HC886" s="18"/>
      <c r="HD886" s="18"/>
      <c r="HE886" s="18"/>
      <c r="HF886" s="18"/>
      <c r="HG886" s="18"/>
      <c r="HH886" s="18"/>
      <c r="HI886" s="18"/>
      <c r="HJ886" s="18"/>
      <c r="HK886" s="18"/>
      <c r="HL886" s="18"/>
      <c r="HM886" s="18"/>
      <c r="HN886" s="18"/>
      <c r="HO886" s="18"/>
      <c r="HP886" s="18"/>
      <c r="HQ886" s="18"/>
      <c r="HR886" s="18"/>
      <c r="HS886" s="18"/>
      <c r="HT886" s="18"/>
      <c r="HU886" s="18"/>
      <c r="HV886" s="18"/>
      <c r="HW886" s="18"/>
      <c r="HX886" s="18"/>
      <c r="HY886" s="18"/>
      <c r="HZ886" s="18"/>
      <c r="IA886" s="18"/>
      <c r="IB886" s="18"/>
      <c r="IC886" s="18"/>
      <c r="ID886" s="18"/>
      <c r="IE886" s="18"/>
      <c r="IF886" s="18"/>
      <c r="IG886" s="18"/>
      <c r="IH886" s="18"/>
      <c r="II886" s="18"/>
      <c r="IJ886" s="18"/>
      <c r="IK886" s="18"/>
      <c r="IL886" s="18"/>
      <c r="IM886" s="18"/>
      <c r="IN886" s="18"/>
      <c r="IO886" s="18"/>
      <c r="IP886" s="18"/>
      <c r="IQ886" s="18"/>
      <c r="IR886" s="18"/>
      <c r="IS886" s="18"/>
      <c r="IT886" s="18"/>
      <c r="IU886" s="18"/>
      <c r="IV886" s="18"/>
      <c r="IW886" s="18"/>
      <c r="IX886" s="18"/>
      <c r="IY886" s="18"/>
      <c r="IZ886" s="18"/>
      <c r="JA886" s="18"/>
      <c r="JB886" s="18"/>
      <c r="JC886" s="18"/>
      <c r="JD886" s="18"/>
      <c r="JE886" s="18"/>
      <c r="JF886" s="18"/>
    </row>
    <row r="887" spans="36:266" x14ac:dyDescent="0.3">
      <c r="AJ887" s="24"/>
      <c r="AK887" s="24"/>
      <c r="AL887" s="20"/>
      <c r="AM887" s="23"/>
      <c r="AN887" s="18"/>
      <c r="AO887" s="18"/>
      <c r="BB887" s="25"/>
      <c r="BC887" s="21"/>
      <c r="BG887" s="18"/>
      <c r="BN887" s="22"/>
      <c r="BO887" s="22"/>
      <c r="BP887" s="22"/>
      <c r="BQ887" s="22"/>
      <c r="BR887" s="15"/>
      <c r="CF887" s="15"/>
      <c r="CL887" s="22"/>
      <c r="CM887" s="15"/>
      <c r="CR887" s="22"/>
      <c r="CT887" s="15"/>
      <c r="CW887" s="22"/>
      <c r="DA887" s="15"/>
      <c r="DH887" s="15"/>
      <c r="DJ887" s="22"/>
      <c r="DO887" s="15"/>
      <c r="DV887" s="15"/>
      <c r="EC887" s="15"/>
      <c r="EJ887" s="15"/>
      <c r="EQ887" s="15"/>
      <c r="EX887" s="15"/>
      <c r="FE887" s="15"/>
      <c r="FL887" s="15"/>
      <c r="FS887" s="15"/>
      <c r="FZ887" s="15"/>
      <c r="GG887" s="15"/>
      <c r="GN887" s="15"/>
      <c r="GP887" s="22"/>
      <c r="GQ887" s="22"/>
      <c r="GR887" s="22"/>
      <c r="GS887" s="22"/>
      <c r="GT887" s="22"/>
      <c r="GU887" s="15"/>
      <c r="GV887" s="22"/>
      <c r="GW887" s="22"/>
      <c r="GX887" s="22"/>
      <c r="GY887" s="18"/>
      <c r="GZ887" s="18"/>
      <c r="HA887" s="18"/>
      <c r="HB887" s="18"/>
      <c r="HC887" s="18"/>
      <c r="HD887" s="18"/>
      <c r="HE887" s="18"/>
      <c r="HF887" s="18"/>
      <c r="HG887" s="18"/>
      <c r="HH887" s="18"/>
      <c r="HI887" s="18"/>
      <c r="HJ887" s="18"/>
      <c r="HK887" s="18"/>
      <c r="HL887" s="18"/>
      <c r="HM887" s="18"/>
      <c r="HN887" s="18"/>
      <c r="HO887" s="18"/>
      <c r="HP887" s="18"/>
      <c r="HQ887" s="18"/>
      <c r="HR887" s="18"/>
      <c r="HS887" s="18"/>
      <c r="HT887" s="18"/>
      <c r="HU887" s="18"/>
      <c r="HV887" s="18"/>
      <c r="HW887" s="18"/>
      <c r="HX887" s="18"/>
      <c r="HY887" s="18"/>
      <c r="HZ887" s="18"/>
      <c r="IA887" s="18"/>
      <c r="IB887" s="18"/>
      <c r="IC887" s="18"/>
      <c r="ID887" s="18"/>
      <c r="IE887" s="18"/>
      <c r="IF887" s="18"/>
      <c r="IG887" s="18"/>
      <c r="IH887" s="18"/>
      <c r="II887" s="18"/>
      <c r="IJ887" s="18"/>
      <c r="IK887" s="18"/>
      <c r="IL887" s="18"/>
      <c r="IM887" s="18"/>
      <c r="IN887" s="18"/>
      <c r="IO887" s="18"/>
      <c r="IP887" s="18"/>
      <c r="IQ887" s="18"/>
      <c r="IR887" s="18"/>
      <c r="IS887" s="18"/>
      <c r="IT887" s="18"/>
      <c r="IU887" s="18"/>
      <c r="IV887" s="18"/>
      <c r="IW887" s="18"/>
      <c r="IX887" s="18"/>
      <c r="IY887" s="18"/>
      <c r="IZ887" s="18"/>
      <c r="JA887" s="18"/>
      <c r="JB887" s="18"/>
      <c r="JC887" s="18"/>
      <c r="JD887" s="18"/>
      <c r="JE887" s="18"/>
      <c r="JF887" s="18"/>
    </row>
    <row r="888" spans="36:266" x14ac:dyDescent="0.3">
      <c r="AJ888" s="24"/>
      <c r="AK888" s="24"/>
      <c r="AL888" s="20"/>
      <c r="AM888" s="23"/>
      <c r="AN888" s="18"/>
      <c r="AO888" s="18"/>
      <c r="BB888" s="25"/>
      <c r="BC888" s="21"/>
      <c r="BG888" s="18"/>
      <c r="BN888" s="22"/>
      <c r="BO888" s="22"/>
      <c r="BP888" s="22"/>
      <c r="BQ888" s="22"/>
      <c r="BR888" s="15"/>
      <c r="CF888" s="15"/>
      <c r="CL888" s="22"/>
      <c r="CM888" s="15"/>
      <c r="CR888" s="22"/>
      <c r="CT888" s="15"/>
      <c r="CW888" s="22"/>
      <c r="DA888" s="15"/>
      <c r="DH888" s="15"/>
      <c r="DJ888" s="22"/>
      <c r="DO888" s="15"/>
      <c r="DV888" s="15"/>
      <c r="EC888" s="15"/>
      <c r="EJ888" s="15"/>
      <c r="EQ888" s="15"/>
      <c r="EX888" s="15"/>
      <c r="FE888" s="15"/>
      <c r="FL888" s="15"/>
      <c r="FS888" s="15"/>
      <c r="FZ888" s="15"/>
      <c r="GG888" s="15"/>
      <c r="GN888" s="15"/>
      <c r="GP888" s="22"/>
      <c r="GQ888" s="22"/>
      <c r="GR888" s="22"/>
      <c r="GS888" s="22"/>
      <c r="GT888" s="22"/>
      <c r="GU888" s="15"/>
      <c r="GV888" s="22"/>
      <c r="GW888" s="22"/>
      <c r="GX888" s="22"/>
      <c r="GY888" s="18"/>
      <c r="GZ888" s="18"/>
      <c r="HA888" s="18"/>
      <c r="HB888" s="18"/>
      <c r="HC888" s="18"/>
      <c r="HD888" s="18"/>
      <c r="HE888" s="18"/>
      <c r="HF888" s="18"/>
      <c r="HG888" s="18"/>
      <c r="HH888" s="18"/>
      <c r="HI888" s="18"/>
      <c r="HJ888" s="18"/>
      <c r="HK888" s="18"/>
      <c r="HL888" s="18"/>
      <c r="HM888" s="18"/>
      <c r="HN888" s="18"/>
      <c r="HO888" s="18"/>
      <c r="HP888" s="18"/>
      <c r="HQ888" s="18"/>
      <c r="HR888" s="18"/>
      <c r="HS888" s="18"/>
      <c r="HT888" s="18"/>
      <c r="HU888" s="18"/>
      <c r="HV888" s="18"/>
      <c r="HW888" s="18"/>
      <c r="HX888" s="18"/>
      <c r="HY888" s="18"/>
      <c r="HZ888" s="18"/>
      <c r="IA888" s="18"/>
      <c r="IB888" s="18"/>
      <c r="IC888" s="18"/>
      <c r="ID888" s="18"/>
      <c r="IE888" s="18"/>
      <c r="IF888" s="18"/>
      <c r="IG888" s="18"/>
      <c r="IH888" s="18"/>
      <c r="II888" s="18"/>
      <c r="IJ888" s="18"/>
      <c r="IK888" s="18"/>
      <c r="IL888" s="18"/>
      <c r="IM888" s="18"/>
      <c r="IN888" s="18"/>
      <c r="IO888" s="18"/>
      <c r="IP888" s="18"/>
      <c r="IQ888" s="18"/>
      <c r="IR888" s="18"/>
      <c r="IS888" s="18"/>
      <c r="IT888" s="18"/>
      <c r="IU888" s="18"/>
      <c r="IV888" s="18"/>
      <c r="IW888" s="18"/>
      <c r="IX888" s="18"/>
      <c r="IY888" s="18"/>
      <c r="IZ888" s="18"/>
      <c r="JA888" s="18"/>
      <c r="JB888" s="18"/>
      <c r="JC888" s="18"/>
      <c r="JD888" s="18"/>
      <c r="JE888" s="18"/>
      <c r="JF888" s="18"/>
    </row>
    <row r="889" spans="36:266" x14ac:dyDescent="0.3">
      <c r="AJ889" s="24"/>
      <c r="AK889" s="24"/>
      <c r="AL889" s="20"/>
      <c r="AM889" s="23"/>
      <c r="AN889" s="18"/>
      <c r="AO889" s="18"/>
      <c r="BB889" s="25"/>
      <c r="BC889" s="21"/>
      <c r="BG889" s="18"/>
      <c r="BN889" s="22"/>
      <c r="BO889" s="22"/>
      <c r="BP889" s="22"/>
      <c r="BQ889" s="22"/>
      <c r="BR889" s="15"/>
      <c r="CF889" s="15"/>
      <c r="CL889" s="22"/>
      <c r="CM889" s="15"/>
      <c r="CR889" s="22"/>
      <c r="CT889" s="15"/>
      <c r="CW889" s="22"/>
      <c r="DA889" s="15"/>
      <c r="DH889" s="15"/>
      <c r="DJ889" s="22"/>
      <c r="DO889" s="15"/>
      <c r="DV889" s="15"/>
      <c r="EC889" s="15"/>
      <c r="EJ889" s="15"/>
      <c r="EQ889" s="15"/>
      <c r="EX889" s="15"/>
      <c r="FE889" s="15"/>
      <c r="FL889" s="15"/>
      <c r="FS889" s="15"/>
      <c r="FZ889" s="15"/>
      <c r="GG889" s="15"/>
      <c r="GN889" s="15"/>
      <c r="GP889" s="22"/>
      <c r="GQ889" s="22"/>
      <c r="GR889" s="22"/>
      <c r="GS889" s="22"/>
      <c r="GT889" s="22"/>
      <c r="GU889" s="15"/>
      <c r="GV889" s="22"/>
      <c r="GW889" s="22"/>
      <c r="GX889" s="22"/>
      <c r="GY889" s="18"/>
      <c r="GZ889" s="18"/>
      <c r="HA889" s="18"/>
      <c r="HB889" s="18"/>
      <c r="HC889" s="18"/>
      <c r="HD889" s="18"/>
      <c r="HE889" s="18"/>
      <c r="HF889" s="18"/>
      <c r="HG889" s="18"/>
      <c r="HH889" s="18"/>
      <c r="HI889" s="18"/>
      <c r="HJ889" s="18"/>
      <c r="HK889" s="18"/>
      <c r="HL889" s="18"/>
      <c r="HM889" s="18"/>
      <c r="HN889" s="18"/>
      <c r="HO889" s="18"/>
      <c r="HP889" s="18"/>
      <c r="HQ889" s="18"/>
      <c r="HR889" s="18"/>
      <c r="HS889" s="18"/>
      <c r="HT889" s="18"/>
      <c r="HU889" s="18"/>
      <c r="HV889" s="18"/>
      <c r="HW889" s="18"/>
      <c r="HX889" s="18"/>
      <c r="HY889" s="18"/>
      <c r="HZ889" s="18"/>
      <c r="IA889" s="18"/>
      <c r="IB889" s="18"/>
      <c r="IC889" s="18"/>
      <c r="ID889" s="18"/>
      <c r="IE889" s="18"/>
      <c r="IF889" s="18"/>
      <c r="IG889" s="18"/>
      <c r="IH889" s="18"/>
      <c r="II889" s="18"/>
      <c r="IJ889" s="18"/>
      <c r="IK889" s="18"/>
      <c r="IL889" s="18"/>
      <c r="IM889" s="18"/>
      <c r="IN889" s="18"/>
      <c r="IO889" s="18"/>
      <c r="IP889" s="18"/>
      <c r="IQ889" s="18"/>
      <c r="IR889" s="18"/>
      <c r="IS889" s="18"/>
      <c r="IT889" s="18"/>
      <c r="IU889" s="18"/>
      <c r="IV889" s="18"/>
      <c r="IW889" s="18"/>
      <c r="IX889" s="18"/>
      <c r="IY889" s="18"/>
      <c r="IZ889" s="18"/>
      <c r="JA889" s="18"/>
      <c r="JB889" s="18"/>
      <c r="JC889" s="18"/>
      <c r="JD889" s="18"/>
      <c r="JE889" s="18"/>
      <c r="JF889" s="18"/>
    </row>
    <row r="890" spans="36:266" x14ac:dyDescent="0.3">
      <c r="AJ890" s="24"/>
      <c r="AK890" s="24"/>
      <c r="AL890" s="20"/>
      <c r="AM890" s="23"/>
      <c r="AN890" s="18"/>
      <c r="AO890" s="18"/>
      <c r="BB890" s="25"/>
      <c r="BC890" s="21"/>
      <c r="BG890" s="18"/>
      <c r="BN890" s="22"/>
      <c r="BO890" s="22"/>
      <c r="BP890" s="22"/>
      <c r="BQ890" s="22"/>
      <c r="BR890" s="15"/>
      <c r="CF890" s="15"/>
      <c r="CL890" s="22"/>
      <c r="CM890" s="15"/>
      <c r="CR890" s="22"/>
      <c r="CT890" s="15"/>
      <c r="CW890" s="22"/>
      <c r="DA890" s="15"/>
      <c r="DH890" s="15"/>
      <c r="DJ890" s="22"/>
      <c r="DO890" s="15"/>
      <c r="DV890" s="15"/>
      <c r="EC890" s="15"/>
      <c r="EJ890" s="15"/>
      <c r="EQ890" s="15"/>
      <c r="EX890" s="15"/>
      <c r="FE890" s="15"/>
      <c r="FL890" s="15"/>
      <c r="FS890" s="15"/>
      <c r="FZ890" s="15"/>
      <c r="GG890" s="15"/>
      <c r="GN890" s="15"/>
      <c r="GP890" s="22"/>
      <c r="GQ890" s="22"/>
      <c r="GR890" s="22"/>
      <c r="GS890" s="22"/>
      <c r="GT890" s="22"/>
      <c r="GU890" s="15"/>
      <c r="GV890" s="22"/>
      <c r="GW890" s="22"/>
      <c r="GX890" s="22"/>
      <c r="GY890" s="18"/>
      <c r="GZ890" s="18"/>
      <c r="HA890" s="18"/>
      <c r="HB890" s="18"/>
      <c r="HC890" s="18"/>
      <c r="HD890" s="18"/>
      <c r="HE890" s="18"/>
      <c r="HF890" s="18"/>
      <c r="HG890" s="18"/>
      <c r="HH890" s="18"/>
      <c r="HI890" s="18"/>
      <c r="HJ890" s="18"/>
      <c r="HK890" s="18"/>
      <c r="HL890" s="18"/>
      <c r="HM890" s="18"/>
      <c r="HN890" s="18"/>
      <c r="HO890" s="18"/>
      <c r="HP890" s="18"/>
      <c r="HQ890" s="18"/>
      <c r="HR890" s="18"/>
      <c r="HS890" s="18"/>
      <c r="HT890" s="18"/>
      <c r="HU890" s="18"/>
      <c r="HV890" s="18"/>
      <c r="HW890" s="18"/>
      <c r="HX890" s="18"/>
      <c r="HY890" s="18"/>
      <c r="HZ890" s="18"/>
      <c r="IA890" s="18"/>
      <c r="IB890" s="18"/>
      <c r="IC890" s="18"/>
      <c r="ID890" s="18"/>
      <c r="IE890" s="18"/>
      <c r="IF890" s="18"/>
      <c r="IG890" s="18"/>
      <c r="IH890" s="18"/>
      <c r="II890" s="18"/>
      <c r="IJ890" s="18"/>
      <c r="IK890" s="18"/>
      <c r="IL890" s="18"/>
      <c r="IM890" s="18"/>
      <c r="IN890" s="18"/>
      <c r="IO890" s="18"/>
      <c r="IP890" s="18"/>
      <c r="IQ890" s="18"/>
      <c r="IR890" s="18"/>
      <c r="IS890" s="18"/>
      <c r="IT890" s="18"/>
      <c r="IU890" s="18"/>
      <c r="IV890" s="18"/>
      <c r="IW890" s="18"/>
      <c r="IX890" s="18"/>
      <c r="IY890" s="18"/>
      <c r="IZ890" s="18"/>
      <c r="JA890" s="18"/>
      <c r="JB890" s="18"/>
      <c r="JC890" s="18"/>
      <c r="JD890" s="18"/>
      <c r="JE890" s="18"/>
      <c r="JF890" s="18"/>
    </row>
    <row r="891" spans="36:266" x14ac:dyDescent="0.3">
      <c r="AJ891" s="24"/>
      <c r="AK891" s="24"/>
      <c r="AL891" s="20"/>
      <c r="AM891" s="23"/>
      <c r="AN891" s="18"/>
      <c r="AO891" s="18"/>
      <c r="BB891" s="25"/>
      <c r="BC891" s="21"/>
      <c r="BG891" s="18"/>
      <c r="BN891" s="22"/>
      <c r="BO891" s="22"/>
      <c r="BP891" s="22"/>
      <c r="BQ891" s="22"/>
      <c r="BR891" s="15"/>
      <c r="CF891" s="15"/>
      <c r="CL891" s="22"/>
      <c r="CM891" s="15"/>
      <c r="CR891" s="22"/>
      <c r="CT891" s="15"/>
      <c r="CW891" s="22"/>
      <c r="DA891" s="15"/>
      <c r="DH891" s="15"/>
      <c r="DJ891" s="22"/>
      <c r="DO891" s="15"/>
      <c r="DV891" s="15"/>
      <c r="EC891" s="15"/>
      <c r="EJ891" s="15"/>
      <c r="EQ891" s="15"/>
      <c r="EX891" s="15"/>
      <c r="FE891" s="15"/>
      <c r="FL891" s="15"/>
      <c r="FS891" s="15"/>
      <c r="FZ891" s="15"/>
      <c r="GG891" s="15"/>
      <c r="GN891" s="15"/>
      <c r="GP891" s="22"/>
      <c r="GQ891" s="22"/>
      <c r="GR891" s="22"/>
      <c r="GS891" s="22"/>
      <c r="GT891" s="22"/>
      <c r="GU891" s="15"/>
      <c r="GV891" s="22"/>
      <c r="GW891" s="22"/>
      <c r="GX891" s="22"/>
      <c r="GY891" s="18"/>
      <c r="GZ891" s="18"/>
      <c r="HA891" s="18"/>
      <c r="HB891" s="18"/>
      <c r="HC891" s="18"/>
      <c r="HD891" s="18"/>
      <c r="HE891" s="18"/>
      <c r="HF891" s="18"/>
      <c r="HG891" s="18"/>
      <c r="HH891" s="18"/>
      <c r="HI891" s="18"/>
      <c r="HJ891" s="18"/>
      <c r="HK891" s="18"/>
      <c r="HL891" s="18"/>
      <c r="HM891" s="18"/>
      <c r="HN891" s="18"/>
      <c r="HO891" s="18"/>
      <c r="HP891" s="18"/>
      <c r="HQ891" s="18"/>
      <c r="HR891" s="18"/>
      <c r="HS891" s="18"/>
      <c r="HT891" s="18"/>
      <c r="HU891" s="18"/>
      <c r="HV891" s="18"/>
      <c r="HW891" s="18"/>
      <c r="HX891" s="18"/>
      <c r="HY891" s="18"/>
      <c r="HZ891" s="18"/>
      <c r="IA891" s="18"/>
      <c r="IB891" s="18"/>
      <c r="IC891" s="18"/>
      <c r="ID891" s="18"/>
      <c r="IE891" s="18"/>
      <c r="IF891" s="18"/>
      <c r="IG891" s="18"/>
      <c r="IH891" s="18"/>
      <c r="II891" s="18"/>
      <c r="IJ891" s="18"/>
      <c r="IK891" s="18"/>
      <c r="IL891" s="18"/>
      <c r="IM891" s="18"/>
      <c r="IN891" s="18"/>
      <c r="IO891" s="18"/>
      <c r="IP891" s="18"/>
      <c r="IQ891" s="18"/>
      <c r="IR891" s="18"/>
      <c r="IS891" s="18"/>
      <c r="IT891" s="18"/>
      <c r="IU891" s="18"/>
      <c r="IV891" s="18"/>
      <c r="IW891" s="18"/>
      <c r="IX891" s="18"/>
      <c r="IY891" s="18"/>
      <c r="IZ891" s="18"/>
      <c r="JA891" s="18"/>
      <c r="JB891" s="18"/>
      <c r="JC891" s="18"/>
      <c r="JD891" s="18"/>
      <c r="JE891" s="18"/>
      <c r="JF891" s="18"/>
    </row>
    <row r="892" spans="36:266" x14ac:dyDescent="0.3">
      <c r="AJ892" s="25"/>
      <c r="AK892" s="25"/>
      <c r="AL892" s="20"/>
      <c r="AM892" s="23"/>
      <c r="AN892" s="18"/>
      <c r="AO892" s="18"/>
      <c r="BB892" s="25"/>
      <c r="BC892" s="21"/>
      <c r="BG892" s="18"/>
      <c r="BN892" s="22"/>
      <c r="BO892" s="22"/>
      <c r="BP892" s="22"/>
      <c r="BQ892" s="22"/>
      <c r="BR892" s="15"/>
      <c r="CF892" s="15"/>
      <c r="CL892" s="22"/>
      <c r="CM892" s="15"/>
      <c r="CR892" s="22"/>
      <c r="CT892" s="15"/>
      <c r="CW892" s="22"/>
      <c r="DA892" s="15"/>
      <c r="DH892" s="15"/>
      <c r="DJ892" s="22"/>
      <c r="DO892" s="15"/>
      <c r="DV892" s="15"/>
      <c r="EC892" s="15"/>
      <c r="EJ892" s="15"/>
      <c r="EQ892" s="15"/>
      <c r="EX892" s="15"/>
      <c r="FE892" s="15"/>
      <c r="FL892" s="15"/>
      <c r="FS892" s="15"/>
      <c r="FZ892" s="15"/>
      <c r="GG892" s="15"/>
      <c r="GN892" s="15"/>
      <c r="GP892" s="22"/>
      <c r="GQ892" s="22"/>
      <c r="GR892" s="22"/>
      <c r="GS892" s="22"/>
      <c r="GT892" s="22"/>
      <c r="GU892" s="15"/>
      <c r="GV892" s="22"/>
      <c r="GW892" s="22"/>
      <c r="GX892" s="22"/>
      <c r="GY892" s="18"/>
      <c r="GZ892" s="18"/>
      <c r="HA892" s="18"/>
      <c r="HB892" s="18"/>
      <c r="HC892" s="18"/>
      <c r="HD892" s="18"/>
      <c r="HE892" s="18"/>
      <c r="HF892" s="18"/>
      <c r="HG892" s="18"/>
      <c r="HH892" s="18"/>
      <c r="HI892" s="18"/>
      <c r="HJ892" s="18"/>
      <c r="HK892" s="18"/>
      <c r="HL892" s="18"/>
      <c r="HM892" s="18"/>
      <c r="HN892" s="18"/>
      <c r="HO892" s="18"/>
      <c r="HP892" s="18"/>
      <c r="HQ892" s="18"/>
      <c r="HR892" s="18"/>
      <c r="HS892" s="18"/>
      <c r="HT892" s="18"/>
      <c r="HU892" s="18"/>
      <c r="HV892" s="18"/>
      <c r="HW892" s="18"/>
      <c r="HX892" s="18"/>
      <c r="HY892" s="18"/>
      <c r="HZ892" s="18"/>
      <c r="IA892" s="18"/>
      <c r="IB892" s="18"/>
      <c r="IC892" s="18"/>
      <c r="ID892" s="18"/>
      <c r="IE892" s="18"/>
      <c r="IF892" s="18"/>
      <c r="IG892" s="18"/>
      <c r="IH892" s="18"/>
      <c r="II892" s="18"/>
      <c r="IJ892" s="18"/>
      <c r="IK892" s="18"/>
      <c r="IL892" s="18"/>
      <c r="IM892" s="18"/>
      <c r="IN892" s="18"/>
      <c r="IO892" s="18"/>
      <c r="IP892" s="18"/>
      <c r="IQ892" s="18"/>
      <c r="IR892" s="18"/>
      <c r="IS892" s="18"/>
      <c r="IT892" s="18"/>
      <c r="IU892" s="18"/>
      <c r="IV892" s="18"/>
      <c r="IW892" s="18"/>
      <c r="IX892" s="18"/>
      <c r="IY892" s="18"/>
      <c r="IZ892" s="18"/>
      <c r="JA892" s="18"/>
      <c r="JB892" s="18"/>
      <c r="JC892" s="18"/>
      <c r="JD892" s="18"/>
      <c r="JE892" s="18"/>
      <c r="JF892" s="18"/>
    </row>
    <row r="893" spans="36:266" x14ac:dyDescent="0.3">
      <c r="AJ893" s="25"/>
      <c r="AK893" s="25"/>
      <c r="AL893" s="20"/>
      <c r="AM893" s="23"/>
      <c r="AN893" s="18"/>
      <c r="AO893" s="18"/>
      <c r="BB893" s="25"/>
      <c r="BC893" s="21"/>
      <c r="BG893" s="18"/>
      <c r="BN893" s="22"/>
      <c r="BO893" s="22"/>
      <c r="BP893" s="22"/>
      <c r="BQ893" s="22"/>
      <c r="BR893" s="15"/>
      <c r="CF893" s="15"/>
      <c r="CL893" s="22"/>
      <c r="CM893" s="15"/>
      <c r="CR893" s="22"/>
      <c r="CT893" s="15"/>
      <c r="CW893" s="22"/>
      <c r="DA893" s="15"/>
      <c r="DH893" s="15"/>
      <c r="DJ893" s="22"/>
      <c r="DO893" s="15"/>
      <c r="DV893" s="15"/>
      <c r="EC893" s="15"/>
      <c r="EJ893" s="15"/>
      <c r="EQ893" s="15"/>
      <c r="EX893" s="15"/>
      <c r="FE893" s="15"/>
      <c r="FL893" s="15"/>
      <c r="FS893" s="15"/>
      <c r="FZ893" s="15"/>
      <c r="GG893" s="15"/>
      <c r="GN893" s="15"/>
      <c r="GP893" s="22"/>
      <c r="GQ893" s="22"/>
      <c r="GR893" s="22"/>
      <c r="GS893" s="22"/>
      <c r="GT893" s="22"/>
      <c r="GU893" s="15"/>
      <c r="GV893" s="22"/>
      <c r="GW893" s="22"/>
      <c r="GX893" s="22"/>
      <c r="GY893" s="18"/>
      <c r="GZ893" s="18"/>
      <c r="HA893" s="18"/>
      <c r="HB893" s="18"/>
      <c r="HC893" s="18"/>
      <c r="HD893" s="18"/>
      <c r="HE893" s="18"/>
      <c r="HF893" s="18"/>
      <c r="HG893" s="18"/>
      <c r="HH893" s="18"/>
      <c r="HI893" s="18"/>
      <c r="HJ893" s="18"/>
      <c r="HK893" s="18"/>
      <c r="HL893" s="18"/>
      <c r="HM893" s="18"/>
      <c r="HN893" s="18"/>
      <c r="HO893" s="18"/>
      <c r="HP893" s="18"/>
      <c r="HQ893" s="18"/>
      <c r="HR893" s="18"/>
      <c r="HS893" s="18"/>
      <c r="HT893" s="18"/>
      <c r="HU893" s="18"/>
      <c r="HV893" s="18"/>
      <c r="HW893" s="18"/>
      <c r="HX893" s="18"/>
      <c r="HY893" s="18"/>
      <c r="HZ893" s="18"/>
      <c r="IA893" s="18"/>
      <c r="IB893" s="18"/>
      <c r="IC893" s="18"/>
      <c r="ID893" s="18"/>
      <c r="IE893" s="18"/>
      <c r="IF893" s="18"/>
      <c r="IG893" s="18"/>
      <c r="IH893" s="18"/>
      <c r="II893" s="18"/>
      <c r="IJ893" s="18"/>
      <c r="IK893" s="18"/>
      <c r="IL893" s="18"/>
      <c r="IM893" s="18"/>
      <c r="IN893" s="18"/>
      <c r="IO893" s="18"/>
      <c r="IP893" s="18"/>
      <c r="IQ893" s="18"/>
      <c r="IR893" s="18"/>
      <c r="IS893" s="18"/>
      <c r="IT893" s="18"/>
      <c r="IU893" s="18"/>
      <c r="IV893" s="18"/>
      <c r="IW893" s="18"/>
      <c r="IX893" s="18"/>
      <c r="IY893" s="18"/>
      <c r="IZ893" s="18"/>
      <c r="JA893" s="18"/>
      <c r="JB893" s="18"/>
      <c r="JC893" s="18"/>
      <c r="JD893" s="18"/>
      <c r="JE893" s="18"/>
      <c r="JF893" s="18"/>
    </row>
    <row r="894" spans="36:266" x14ac:dyDescent="0.3">
      <c r="AJ894" s="25"/>
      <c r="AK894" s="25"/>
      <c r="AL894" s="20"/>
      <c r="AM894" s="23"/>
      <c r="AN894" s="18"/>
      <c r="AO894" s="18"/>
      <c r="BB894" s="25"/>
      <c r="BC894" s="21"/>
      <c r="BG894" s="18"/>
      <c r="BN894" s="22"/>
      <c r="BO894" s="22"/>
      <c r="BP894" s="22"/>
      <c r="BQ894" s="22"/>
      <c r="BR894" s="15"/>
      <c r="CF894" s="15"/>
      <c r="CL894" s="22"/>
      <c r="CM894" s="15"/>
      <c r="CR894" s="22"/>
      <c r="CT894" s="15"/>
      <c r="CW894" s="22"/>
      <c r="DA894" s="15"/>
      <c r="DH894" s="15"/>
      <c r="DJ894" s="22"/>
      <c r="DO894" s="15"/>
      <c r="DV894" s="15"/>
      <c r="EC894" s="15"/>
      <c r="EJ894" s="15"/>
      <c r="EQ894" s="15"/>
      <c r="EX894" s="15"/>
      <c r="FE894" s="15"/>
      <c r="FL894" s="15"/>
      <c r="FS894" s="15"/>
      <c r="FZ894" s="15"/>
      <c r="GG894" s="15"/>
      <c r="GN894" s="15"/>
      <c r="GP894" s="22"/>
      <c r="GQ894" s="22"/>
      <c r="GR894" s="22"/>
      <c r="GS894" s="22"/>
      <c r="GT894" s="22"/>
      <c r="GU894" s="15"/>
      <c r="GV894" s="22"/>
      <c r="GW894" s="22"/>
      <c r="GX894" s="22"/>
      <c r="GY894" s="18"/>
      <c r="GZ894" s="18"/>
      <c r="HA894" s="18"/>
      <c r="HB894" s="18"/>
      <c r="HC894" s="18"/>
      <c r="HD894" s="18"/>
      <c r="HE894" s="18"/>
      <c r="HF894" s="18"/>
      <c r="HG894" s="18"/>
      <c r="HH894" s="18"/>
      <c r="HI894" s="18"/>
      <c r="HJ894" s="18"/>
      <c r="HK894" s="18"/>
      <c r="HL894" s="18"/>
      <c r="HM894" s="18"/>
      <c r="HN894" s="18"/>
      <c r="HO894" s="18"/>
      <c r="HP894" s="18"/>
      <c r="HQ894" s="18"/>
      <c r="HR894" s="18"/>
      <c r="HS894" s="18"/>
      <c r="HT894" s="18"/>
      <c r="HU894" s="18"/>
      <c r="HV894" s="18"/>
      <c r="HW894" s="18"/>
      <c r="HX894" s="18"/>
      <c r="HY894" s="18"/>
      <c r="HZ894" s="18"/>
      <c r="IA894" s="18"/>
      <c r="IB894" s="18"/>
      <c r="IC894" s="18"/>
      <c r="ID894" s="18"/>
      <c r="IE894" s="18"/>
      <c r="IF894" s="18"/>
      <c r="IG894" s="18"/>
      <c r="IH894" s="18"/>
      <c r="II894" s="18"/>
      <c r="IJ894" s="18"/>
      <c r="IK894" s="18"/>
      <c r="IL894" s="18"/>
      <c r="IM894" s="18"/>
      <c r="IN894" s="18"/>
      <c r="IO894" s="18"/>
      <c r="IP894" s="18"/>
      <c r="IQ894" s="18"/>
      <c r="IR894" s="18"/>
      <c r="IS894" s="18"/>
      <c r="IT894" s="18"/>
      <c r="IU894" s="18"/>
      <c r="IV894" s="18"/>
      <c r="IW894" s="18"/>
      <c r="IX894" s="18"/>
      <c r="IY894" s="18"/>
      <c r="IZ894" s="18"/>
      <c r="JA894" s="18"/>
      <c r="JB894" s="18"/>
      <c r="JC894" s="18"/>
      <c r="JD894" s="18"/>
      <c r="JE894" s="18"/>
      <c r="JF894" s="18"/>
    </row>
    <row r="895" spans="36:266" x14ac:dyDescent="0.3">
      <c r="AJ895" s="25"/>
      <c r="AK895" s="25"/>
      <c r="AL895" s="20"/>
      <c r="AM895" s="23"/>
      <c r="AN895" s="18"/>
      <c r="AO895" s="18"/>
      <c r="BB895" s="25"/>
      <c r="BC895" s="21"/>
      <c r="BG895" s="18"/>
      <c r="BN895" s="22"/>
      <c r="BO895" s="22"/>
      <c r="BP895" s="22"/>
      <c r="BQ895" s="22"/>
      <c r="BR895" s="15"/>
      <c r="CF895" s="15"/>
      <c r="CL895" s="22"/>
      <c r="CM895" s="15"/>
      <c r="CR895" s="22"/>
      <c r="CT895" s="15"/>
      <c r="CW895" s="22"/>
      <c r="DA895" s="15"/>
      <c r="DH895" s="15"/>
      <c r="DJ895" s="22"/>
      <c r="DO895" s="15"/>
      <c r="DV895" s="15"/>
      <c r="EC895" s="15"/>
      <c r="EJ895" s="15"/>
      <c r="EQ895" s="15"/>
      <c r="EX895" s="15"/>
      <c r="FE895" s="15"/>
      <c r="FL895" s="15"/>
      <c r="FS895" s="15"/>
      <c r="FZ895" s="15"/>
      <c r="GG895" s="15"/>
      <c r="GN895" s="15"/>
      <c r="GP895" s="22"/>
      <c r="GQ895" s="22"/>
      <c r="GR895" s="22"/>
      <c r="GS895" s="22"/>
      <c r="GT895" s="22"/>
      <c r="GU895" s="15"/>
      <c r="GV895" s="22"/>
      <c r="GW895" s="22"/>
      <c r="GX895" s="22"/>
      <c r="GY895" s="18"/>
      <c r="GZ895" s="18"/>
      <c r="HA895" s="18"/>
      <c r="HB895" s="18"/>
      <c r="HC895" s="18"/>
      <c r="HD895" s="18"/>
      <c r="HE895" s="18"/>
      <c r="HF895" s="18"/>
      <c r="HG895" s="18"/>
      <c r="HH895" s="18"/>
      <c r="HI895" s="18"/>
      <c r="HJ895" s="18"/>
      <c r="HK895" s="18"/>
      <c r="HL895" s="18"/>
      <c r="HM895" s="18"/>
      <c r="HN895" s="18"/>
      <c r="HO895" s="18"/>
      <c r="HP895" s="18"/>
      <c r="HQ895" s="18"/>
      <c r="HR895" s="18"/>
      <c r="HS895" s="18"/>
      <c r="HT895" s="18"/>
      <c r="HU895" s="18"/>
      <c r="HV895" s="18"/>
      <c r="HW895" s="18"/>
      <c r="HX895" s="18"/>
      <c r="HY895" s="18"/>
      <c r="HZ895" s="18"/>
      <c r="IA895" s="18"/>
      <c r="IB895" s="18"/>
      <c r="IC895" s="18"/>
      <c r="ID895" s="18"/>
      <c r="IE895" s="18"/>
      <c r="IF895" s="18"/>
      <c r="IG895" s="18"/>
      <c r="IH895" s="18"/>
      <c r="II895" s="18"/>
      <c r="IJ895" s="18"/>
      <c r="IK895" s="18"/>
      <c r="IL895" s="18"/>
      <c r="IM895" s="18"/>
      <c r="IN895" s="18"/>
      <c r="IO895" s="18"/>
      <c r="IP895" s="18"/>
      <c r="IQ895" s="18"/>
      <c r="IR895" s="18"/>
      <c r="IS895" s="18"/>
      <c r="IT895" s="18"/>
      <c r="IU895" s="18"/>
      <c r="IV895" s="18"/>
      <c r="IW895" s="18"/>
      <c r="IX895" s="18"/>
      <c r="IY895" s="18"/>
      <c r="IZ895" s="18"/>
      <c r="JA895" s="18"/>
      <c r="JB895" s="18"/>
      <c r="JC895" s="18"/>
      <c r="JD895" s="18"/>
      <c r="JE895" s="18"/>
      <c r="JF895" s="18"/>
    </row>
    <row r="896" spans="36:266" x14ac:dyDescent="0.3">
      <c r="AJ896" s="25"/>
      <c r="AK896" s="25"/>
      <c r="AL896" s="20"/>
      <c r="AM896" s="23"/>
      <c r="AN896" s="18"/>
      <c r="AO896" s="18"/>
      <c r="BB896" s="25"/>
      <c r="BC896" s="21"/>
      <c r="BG896" s="18"/>
      <c r="BN896" s="22"/>
      <c r="BO896" s="22"/>
      <c r="BP896" s="22"/>
      <c r="BQ896" s="22"/>
      <c r="BR896" s="15"/>
      <c r="CF896" s="15"/>
      <c r="CL896" s="22"/>
      <c r="CM896" s="15"/>
      <c r="CR896" s="22"/>
      <c r="CT896" s="15"/>
      <c r="CW896" s="22"/>
      <c r="DA896" s="15"/>
      <c r="DH896" s="15"/>
      <c r="DJ896" s="22"/>
      <c r="DO896" s="15"/>
      <c r="DV896" s="15"/>
      <c r="EC896" s="15"/>
      <c r="EJ896" s="15"/>
      <c r="EQ896" s="15"/>
      <c r="EX896" s="15"/>
      <c r="FE896" s="15"/>
      <c r="FL896" s="15"/>
      <c r="FS896" s="15"/>
      <c r="FZ896" s="15"/>
      <c r="GG896" s="15"/>
      <c r="GN896" s="15"/>
      <c r="GP896" s="22"/>
      <c r="GQ896" s="22"/>
      <c r="GR896" s="22"/>
      <c r="GS896" s="22"/>
      <c r="GT896" s="22"/>
      <c r="GU896" s="15"/>
      <c r="GV896" s="22"/>
      <c r="GW896" s="22"/>
      <c r="GX896" s="22"/>
      <c r="GY896" s="18"/>
      <c r="GZ896" s="18"/>
      <c r="HA896" s="18"/>
      <c r="HB896" s="18"/>
      <c r="HC896" s="18"/>
      <c r="HD896" s="18"/>
      <c r="HE896" s="18"/>
      <c r="HF896" s="18"/>
      <c r="HG896" s="18"/>
      <c r="HH896" s="18"/>
      <c r="HI896" s="18"/>
      <c r="HJ896" s="18"/>
      <c r="HK896" s="18"/>
      <c r="HL896" s="18"/>
      <c r="HM896" s="18"/>
      <c r="HN896" s="18"/>
      <c r="HO896" s="18"/>
      <c r="HP896" s="18"/>
      <c r="HQ896" s="18"/>
      <c r="HR896" s="18"/>
      <c r="HS896" s="18"/>
      <c r="HT896" s="18"/>
      <c r="HU896" s="18"/>
      <c r="HV896" s="18"/>
      <c r="HW896" s="18"/>
      <c r="HX896" s="18"/>
      <c r="HY896" s="18"/>
      <c r="HZ896" s="18"/>
      <c r="IA896" s="18"/>
      <c r="IB896" s="18"/>
      <c r="IC896" s="18"/>
      <c r="ID896" s="18"/>
      <c r="IE896" s="18"/>
      <c r="IF896" s="18"/>
      <c r="IG896" s="18"/>
      <c r="IH896" s="18"/>
      <c r="II896" s="18"/>
      <c r="IJ896" s="18"/>
      <c r="IK896" s="18"/>
      <c r="IL896" s="18"/>
      <c r="IM896" s="18"/>
      <c r="IN896" s="18"/>
      <c r="IO896" s="18"/>
      <c r="IP896" s="18"/>
      <c r="IQ896" s="18"/>
      <c r="IR896" s="18"/>
      <c r="IS896" s="18"/>
      <c r="IT896" s="18"/>
      <c r="IU896" s="18"/>
      <c r="IV896" s="18"/>
      <c r="IW896" s="18"/>
      <c r="IX896" s="18"/>
      <c r="IY896" s="18"/>
      <c r="IZ896" s="18"/>
      <c r="JA896" s="18"/>
      <c r="JB896" s="18"/>
      <c r="JC896" s="18"/>
      <c r="JD896" s="18"/>
      <c r="JE896" s="18"/>
      <c r="JF896" s="18"/>
    </row>
    <row r="897" spans="36:266" x14ac:dyDescent="0.3">
      <c r="AJ897" s="18"/>
      <c r="AK897" s="18"/>
      <c r="AL897" s="20"/>
      <c r="AM897" s="23"/>
      <c r="AN897" s="18"/>
      <c r="AO897" s="18"/>
      <c r="BB897" s="25"/>
      <c r="BC897" s="21"/>
      <c r="BG897" s="18"/>
      <c r="BN897" s="22"/>
      <c r="BO897" s="22"/>
      <c r="BP897" s="22"/>
      <c r="BQ897" s="22"/>
      <c r="BR897" s="15"/>
      <c r="CF897" s="15"/>
      <c r="CL897" s="22"/>
      <c r="CM897" s="15"/>
      <c r="CR897" s="22"/>
      <c r="CT897" s="15"/>
      <c r="CW897" s="22"/>
      <c r="DA897" s="15"/>
      <c r="DH897" s="15"/>
      <c r="DJ897" s="22"/>
      <c r="DO897" s="15"/>
      <c r="DV897" s="15"/>
      <c r="EC897" s="15"/>
      <c r="EJ897" s="15"/>
      <c r="EQ897" s="15"/>
      <c r="EX897" s="15"/>
      <c r="FE897" s="15"/>
      <c r="FL897" s="15"/>
      <c r="FS897" s="15"/>
      <c r="FZ897" s="15"/>
      <c r="GG897" s="15"/>
      <c r="GN897" s="15"/>
      <c r="GP897" s="22"/>
      <c r="GQ897" s="22"/>
      <c r="GR897" s="22"/>
      <c r="GS897" s="22"/>
      <c r="GT897" s="22"/>
      <c r="GU897" s="15"/>
      <c r="GV897" s="22"/>
      <c r="GW897" s="22"/>
      <c r="GX897" s="22"/>
      <c r="GY897" s="18"/>
      <c r="GZ897" s="18"/>
      <c r="HA897" s="18"/>
      <c r="HB897" s="18"/>
      <c r="HC897" s="18"/>
      <c r="HD897" s="18"/>
      <c r="HE897" s="18"/>
      <c r="HF897" s="18"/>
      <c r="HG897" s="18"/>
      <c r="HH897" s="18"/>
      <c r="HI897" s="18"/>
      <c r="HJ897" s="18"/>
      <c r="HK897" s="18"/>
      <c r="HL897" s="18"/>
      <c r="HM897" s="18"/>
      <c r="HN897" s="18"/>
      <c r="HO897" s="18"/>
      <c r="HP897" s="18"/>
      <c r="HQ897" s="18"/>
      <c r="HR897" s="18"/>
      <c r="HS897" s="18"/>
      <c r="HT897" s="18"/>
      <c r="HU897" s="18"/>
      <c r="HV897" s="18"/>
      <c r="HW897" s="18"/>
      <c r="HX897" s="18"/>
      <c r="HY897" s="18"/>
      <c r="HZ897" s="18"/>
      <c r="IA897" s="18"/>
      <c r="IB897" s="18"/>
      <c r="IC897" s="18"/>
      <c r="ID897" s="18"/>
      <c r="IE897" s="18"/>
      <c r="IF897" s="18"/>
      <c r="IG897" s="18"/>
      <c r="IH897" s="18"/>
      <c r="II897" s="18"/>
      <c r="IJ897" s="18"/>
      <c r="IK897" s="18"/>
      <c r="IL897" s="18"/>
      <c r="IM897" s="18"/>
      <c r="IN897" s="18"/>
      <c r="IO897" s="18"/>
      <c r="IP897" s="18"/>
      <c r="IQ897" s="18"/>
      <c r="IR897" s="18"/>
      <c r="IS897" s="18"/>
      <c r="IT897" s="18"/>
      <c r="IU897" s="18"/>
      <c r="IV897" s="18"/>
      <c r="IW897" s="18"/>
      <c r="IX897" s="18"/>
      <c r="IY897" s="18"/>
      <c r="IZ897" s="18"/>
      <c r="JA897" s="18"/>
      <c r="JB897" s="18"/>
      <c r="JC897" s="18"/>
      <c r="JD897" s="18"/>
      <c r="JE897" s="18"/>
      <c r="JF897" s="18"/>
    </row>
    <row r="898" spans="36:266" x14ac:dyDescent="0.3">
      <c r="AJ898" s="18"/>
      <c r="AK898" s="18"/>
      <c r="AL898" s="20"/>
      <c r="AM898" s="23"/>
      <c r="AN898" s="18"/>
      <c r="AO898" s="18"/>
      <c r="BB898" s="25"/>
      <c r="BC898" s="21"/>
      <c r="BG898" s="18"/>
      <c r="BN898" s="22"/>
      <c r="BO898" s="22"/>
      <c r="BP898" s="22"/>
      <c r="BQ898" s="22"/>
      <c r="BR898" s="15"/>
      <c r="CF898" s="15"/>
      <c r="CL898" s="22"/>
      <c r="CM898" s="15"/>
      <c r="CR898" s="22"/>
      <c r="CT898" s="15"/>
      <c r="CW898" s="22"/>
      <c r="DA898" s="15"/>
      <c r="DH898" s="15"/>
      <c r="DJ898" s="22"/>
      <c r="DO898" s="15"/>
      <c r="DV898" s="15"/>
      <c r="EC898" s="15"/>
      <c r="EJ898" s="15"/>
      <c r="EQ898" s="15"/>
      <c r="EX898" s="15"/>
      <c r="FE898" s="15"/>
      <c r="FL898" s="15"/>
      <c r="FS898" s="15"/>
      <c r="FZ898" s="15"/>
      <c r="GG898" s="15"/>
      <c r="GN898" s="15"/>
      <c r="GP898" s="22"/>
      <c r="GQ898" s="22"/>
      <c r="GR898" s="22"/>
      <c r="GS898" s="22"/>
      <c r="GT898" s="22"/>
      <c r="GU898" s="15"/>
      <c r="GV898" s="22"/>
      <c r="GW898" s="22"/>
      <c r="GX898" s="22"/>
      <c r="GY898" s="18"/>
      <c r="GZ898" s="18"/>
      <c r="HA898" s="18"/>
      <c r="HB898" s="18"/>
      <c r="HC898" s="18"/>
      <c r="HD898" s="18"/>
      <c r="HE898" s="18"/>
      <c r="HF898" s="18"/>
      <c r="HG898" s="18"/>
      <c r="HH898" s="18"/>
      <c r="HI898" s="18"/>
      <c r="HJ898" s="18"/>
      <c r="HK898" s="18"/>
      <c r="HL898" s="18"/>
      <c r="HM898" s="18"/>
      <c r="HN898" s="18"/>
      <c r="HO898" s="18"/>
      <c r="HP898" s="18"/>
      <c r="HQ898" s="18"/>
      <c r="HR898" s="18"/>
      <c r="HS898" s="18"/>
      <c r="HT898" s="18"/>
      <c r="HU898" s="18"/>
      <c r="HV898" s="18"/>
      <c r="HW898" s="18"/>
      <c r="HX898" s="18"/>
      <c r="HY898" s="18"/>
      <c r="HZ898" s="18"/>
      <c r="IA898" s="18"/>
      <c r="IB898" s="18"/>
      <c r="IC898" s="18"/>
      <c r="ID898" s="18"/>
      <c r="IE898" s="18"/>
      <c r="IF898" s="18"/>
      <c r="IG898" s="18"/>
      <c r="IH898" s="18"/>
      <c r="II898" s="18"/>
      <c r="IJ898" s="18"/>
      <c r="IK898" s="18"/>
      <c r="IL898" s="18"/>
      <c r="IM898" s="18"/>
      <c r="IN898" s="18"/>
      <c r="IO898" s="18"/>
      <c r="IP898" s="18"/>
      <c r="IQ898" s="18"/>
      <c r="IR898" s="18"/>
      <c r="IS898" s="18"/>
      <c r="IT898" s="18"/>
      <c r="IU898" s="18"/>
      <c r="IV898" s="18"/>
      <c r="IW898" s="18"/>
      <c r="IX898" s="18"/>
      <c r="IY898" s="18"/>
      <c r="IZ898" s="18"/>
      <c r="JA898" s="18"/>
      <c r="JB898" s="18"/>
      <c r="JC898" s="18"/>
      <c r="JD898" s="18"/>
      <c r="JE898" s="18"/>
      <c r="JF898" s="18"/>
    </row>
    <row r="899" spans="36:266" x14ac:dyDescent="0.3">
      <c r="AJ899" s="18"/>
      <c r="AK899" s="18"/>
      <c r="AL899" s="20"/>
      <c r="AM899" s="23"/>
      <c r="AN899" s="18"/>
      <c r="AO899" s="18"/>
      <c r="BB899" s="25"/>
      <c r="BC899" s="21"/>
      <c r="BG899" s="18"/>
      <c r="BN899" s="22"/>
      <c r="BO899" s="22"/>
      <c r="BP899" s="22"/>
      <c r="BQ899" s="22"/>
      <c r="BR899" s="15"/>
      <c r="CF899" s="15"/>
      <c r="CL899" s="22"/>
      <c r="CM899" s="15"/>
      <c r="CR899" s="22"/>
      <c r="CT899" s="15"/>
      <c r="CW899" s="22"/>
      <c r="DA899" s="15"/>
      <c r="DH899" s="15"/>
      <c r="DJ899" s="22"/>
      <c r="DO899" s="15"/>
      <c r="DV899" s="15"/>
      <c r="EC899" s="15"/>
      <c r="EJ899" s="15"/>
      <c r="EQ899" s="15"/>
      <c r="EX899" s="15"/>
      <c r="FE899" s="15"/>
      <c r="FL899" s="15"/>
      <c r="FS899" s="15"/>
      <c r="FZ899" s="15"/>
      <c r="GG899" s="15"/>
      <c r="GN899" s="15"/>
      <c r="GP899" s="22"/>
      <c r="GQ899" s="22"/>
      <c r="GR899" s="22"/>
      <c r="GS899" s="22"/>
      <c r="GT899" s="22"/>
      <c r="GU899" s="15"/>
      <c r="GV899" s="22"/>
      <c r="GW899" s="22"/>
      <c r="GX899" s="22"/>
      <c r="GY899" s="18"/>
      <c r="GZ899" s="18"/>
      <c r="HA899" s="18"/>
      <c r="HB899" s="18"/>
      <c r="HC899" s="18"/>
      <c r="HD899" s="18"/>
      <c r="HE899" s="18"/>
      <c r="HF899" s="18"/>
      <c r="HG899" s="18"/>
      <c r="HH899" s="18"/>
      <c r="HI899" s="18"/>
      <c r="HJ899" s="18"/>
      <c r="HK899" s="18"/>
      <c r="HL899" s="18"/>
      <c r="HM899" s="18"/>
      <c r="HN899" s="18"/>
      <c r="HO899" s="18"/>
      <c r="HP899" s="18"/>
      <c r="HQ899" s="18"/>
      <c r="HR899" s="18"/>
      <c r="HS899" s="18"/>
      <c r="HT899" s="18"/>
      <c r="HU899" s="18"/>
      <c r="HV899" s="18"/>
      <c r="HW899" s="18"/>
      <c r="HX899" s="18"/>
      <c r="HY899" s="18"/>
      <c r="HZ899" s="18"/>
      <c r="IA899" s="18"/>
      <c r="IB899" s="18"/>
      <c r="IC899" s="18"/>
      <c r="ID899" s="18"/>
      <c r="IE899" s="18"/>
      <c r="IF899" s="18"/>
      <c r="IG899" s="18"/>
      <c r="IH899" s="18"/>
      <c r="II899" s="18"/>
      <c r="IJ899" s="18"/>
      <c r="IK899" s="18"/>
      <c r="IL899" s="18"/>
      <c r="IM899" s="18"/>
      <c r="IN899" s="18"/>
      <c r="IO899" s="18"/>
      <c r="IP899" s="18"/>
      <c r="IQ899" s="18"/>
      <c r="IR899" s="18"/>
      <c r="IS899" s="18"/>
      <c r="IT899" s="18"/>
      <c r="IU899" s="18"/>
      <c r="IV899" s="18"/>
      <c r="IW899" s="18"/>
      <c r="IX899" s="18"/>
      <c r="IY899" s="18"/>
      <c r="IZ899" s="18"/>
      <c r="JA899" s="18"/>
      <c r="JB899" s="18"/>
      <c r="JC899" s="18"/>
      <c r="JD899" s="18"/>
      <c r="JE899" s="18"/>
      <c r="JF899" s="18"/>
    </row>
    <row r="900" spans="36:266" x14ac:dyDescent="0.3">
      <c r="AJ900" s="18"/>
      <c r="AK900" s="18"/>
      <c r="AL900" s="20"/>
      <c r="AM900" s="23"/>
      <c r="AN900" s="18"/>
      <c r="AO900" s="18"/>
      <c r="BB900" s="25"/>
      <c r="BC900" s="21"/>
      <c r="BG900" s="18"/>
      <c r="BN900" s="22"/>
      <c r="BO900" s="22"/>
      <c r="BP900" s="22"/>
      <c r="BQ900" s="22"/>
      <c r="BR900" s="15"/>
      <c r="CF900" s="15"/>
      <c r="CL900" s="22"/>
      <c r="CM900" s="15"/>
      <c r="CR900" s="22"/>
      <c r="CT900" s="15"/>
      <c r="CW900" s="22"/>
      <c r="DA900" s="15"/>
      <c r="DH900" s="15"/>
      <c r="DJ900" s="22"/>
      <c r="DO900" s="15"/>
      <c r="DV900" s="15"/>
      <c r="EC900" s="15"/>
      <c r="EJ900" s="15"/>
      <c r="EQ900" s="15"/>
      <c r="EX900" s="15"/>
      <c r="FE900" s="15"/>
      <c r="FL900" s="15"/>
      <c r="FS900" s="15"/>
      <c r="FZ900" s="15"/>
      <c r="GG900" s="15"/>
      <c r="GN900" s="15"/>
      <c r="GP900" s="22"/>
      <c r="GQ900" s="22"/>
      <c r="GR900" s="22"/>
      <c r="GS900" s="22"/>
      <c r="GT900" s="22"/>
      <c r="GU900" s="15"/>
      <c r="GV900" s="22"/>
      <c r="GW900" s="22"/>
      <c r="GX900" s="22"/>
      <c r="GY900" s="18"/>
      <c r="GZ900" s="18"/>
      <c r="HA900" s="18"/>
      <c r="HB900" s="18"/>
      <c r="HC900" s="18"/>
      <c r="HD900" s="18"/>
      <c r="HE900" s="18"/>
      <c r="HF900" s="18"/>
      <c r="HG900" s="18"/>
      <c r="HH900" s="18"/>
      <c r="HI900" s="18"/>
      <c r="HJ900" s="18"/>
      <c r="HK900" s="18"/>
      <c r="HL900" s="18"/>
      <c r="HM900" s="18"/>
      <c r="HN900" s="18"/>
      <c r="HO900" s="18"/>
      <c r="HP900" s="18"/>
      <c r="HQ900" s="18"/>
      <c r="HR900" s="18"/>
      <c r="HS900" s="18"/>
      <c r="HT900" s="18"/>
      <c r="HU900" s="18"/>
      <c r="HV900" s="18"/>
      <c r="HW900" s="18"/>
      <c r="HX900" s="18"/>
      <c r="HY900" s="18"/>
      <c r="HZ900" s="18"/>
      <c r="IA900" s="18"/>
      <c r="IB900" s="18"/>
      <c r="IC900" s="18"/>
      <c r="ID900" s="18"/>
      <c r="IE900" s="18"/>
      <c r="IF900" s="18"/>
      <c r="IG900" s="18"/>
      <c r="IH900" s="18"/>
      <c r="II900" s="18"/>
      <c r="IJ900" s="18"/>
      <c r="IK900" s="18"/>
      <c r="IL900" s="18"/>
      <c r="IM900" s="18"/>
      <c r="IN900" s="18"/>
      <c r="IO900" s="18"/>
      <c r="IP900" s="18"/>
      <c r="IQ900" s="18"/>
      <c r="IR900" s="18"/>
      <c r="IS900" s="18"/>
      <c r="IT900" s="18"/>
      <c r="IU900" s="18"/>
      <c r="IV900" s="18"/>
      <c r="IW900" s="18"/>
      <c r="IX900" s="18"/>
      <c r="IY900" s="18"/>
      <c r="IZ900" s="18"/>
      <c r="JA900" s="18"/>
      <c r="JB900" s="18"/>
      <c r="JC900" s="18"/>
      <c r="JD900" s="18"/>
      <c r="JE900" s="18"/>
      <c r="JF900" s="18"/>
    </row>
    <row r="901" spans="36:266" x14ac:dyDescent="0.3">
      <c r="AJ901" s="18"/>
      <c r="AK901" s="18"/>
      <c r="AL901" s="20"/>
      <c r="AM901" s="23"/>
      <c r="AN901" s="18"/>
      <c r="AO901" s="18"/>
      <c r="BB901" s="25"/>
      <c r="BC901" s="21"/>
      <c r="BG901" s="18"/>
      <c r="BN901" s="22"/>
      <c r="BO901" s="22"/>
      <c r="BP901" s="22"/>
      <c r="BQ901" s="22"/>
      <c r="BR901" s="15"/>
      <c r="CF901" s="15"/>
      <c r="CL901" s="22"/>
      <c r="CM901" s="15"/>
      <c r="CR901" s="22"/>
      <c r="CT901" s="15"/>
      <c r="CW901" s="22"/>
      <c r="DA901" s="15"/>
      <c r="DH901" s="15"/>
      <c r="DJ901" s="22"/>
      <c r="DO901" s="15"/>
      <c r="DV901" s="15"/>
      <c r="EC901" s="15"/>
      <c r="EJ901" s="15"/>
      <c r="EQ901" s="15"/>
      <c r="EX901" s="15"/>
      <c r="FE901" s="15"/>
      <c r="FL901" s="15"/>
      <c r="FS901" s="15"/>
      <c r="FZ901" s="15"/>
      <c r="GG901" s="15"/>
      <c r="GN901" s="15"/>
      <c r="GP901" s="22"/>
      <c r="GQ901" s="22"/>
      <c r="GR901" s="22"/>
      <c r="GS901" s="22"/>
      <c r="GT901" s="22"/>
      <c r="GU901" s="15"/>
      <c r="GV901" s="22"/>
      <c r="GW901" s="22"/>
      <c r="GX901" s="22"/>
      <c r="GY901" s="18"/>
      <c r="GZ901" s="18"/>
      <c r="HA901" s="18"/>
      <c r="HB901" s="18"/>
      <c r="HC901" s="18"/>
      <c r="HD901" s="18"/>
      <c r="HE901" s="18"/>
      <c r="HF901" s="18"/>
      <c r="HG901" s="18"/>
      <c r="HH901" s="18"/>
      <c r="HI901" s="18"/>
      <c r="HJ901" s="18"/>
      <c r="HK901" s="18"/>
      <c r="HL901" s="18"/>
      <c r="HM901" s="18"/>
      <c r="HN901" s="18"/>
      <c r="HO901" s="18"/>
      <c r="HP901" s="18"/>
      <c r="HQ901" s="18"/>
      <c r="HR901" s="18"/>
      <c r="HS901" s="18"/>
      <c r="HT901" s="18"/>
      <c r="HU901" s="18"/>
      <c r="HV901" s="18"/>
      <c r="HW901" s="18"/>
      <c r="HX901" s="18"/>
      <c r="HY901" s="18"/>
      <c r="HZ901" s="18"/>
      <c r="IA901" s="18"/>
      <c r="IB901" s="18"/>
      <c r="IC901" s="18"/>
      <c r="ID901" s="18"/>
      <c r="IE901" s="18"/>
      <c r="IF901" s="18"/>
      <c r="IG901" s="18"/>
      <c r="IH901" s="18"/>
      <c r="II901" s="18"/>
      <c r="IJ901" s="18"/>
      <c r="IK901" s="18"/>
      <c r="IL901" s="18"/>
      <c r="IM901" s="18"/>
      <c r="IN901" s="18"/>
      <c r="IO901" s="18"/>
      <c r="IP901" s="18"/>
      <c r="IQ901" s="18"/>
      <c r="IR901" s="18"/>
      <c r="IS901" s="18"/>
      <c r="IT901" s="18"/>
      <c r="IU901" s="18"/>
      <c r="IV901" s="18"/>
      <c r="IW901" s="18"/>
      <c r="IX901" s="18"/>
      <c r="IY901" s="18"/>
      <c r="IZ901" s="18"/>
      <c r="JA901" s="18"/>
      <c r="JB901" s="18"/>
      <c r="JC901" s="18"/>
      <c r="JD901" s="18"/>
      <c r="JE901" s="18"/>
      <c r="JF901" s="18"/>
    </row>
    <row r="902" spans="36:266" x14ac:dyDescent="0.3">
      <c r="AJ902" s="18"/>
      <c r="AK902" s="18"/>
      <c r="AL902" s="20"/>
      <c r="AM902" s="23"/>
      <c r="AN902" s="18"/>
      <c r="AO902" s="18"/>
      <c r="BB902" s="25"/>
      <c r="BC902" s="21"/>
      <c r="BG902" s="18"/>
      <c r="BN902" s="22"/>
      <c r="BO902" s="22"/>
      <c r="BP902" s="22"/>
      <c r="BQ902" s="22"/>
      <c r="BR902" s="15"/>
      <c r="CF902" s="15"/>
      <c r="CL902" s="22"/>
      <c r="CM902" s="15"/>
      <c r="CR902" s="22"/>
      <c r="CT902" s="15"/>
      <c r="CW902" s="22"/>
      <c r="DA902" s="15"/>
      <c r="DH902" s="15"/>
      <c r="DJ902" s="22"/>
      <c r="DO902" s="15"/>
      <c r="DV902" s="15"/>
      <c r="EC902" s="15"/>
      <c r="EJ902" s="15"/>
      <c r="EQ902" s="15"/>
      <c r="EX902" s="15"/>
      <c r="FE902" s="15"/>
      <c r="FL902" s="15"/>
      <c r="FS902" s="15"/>
      <c r="FZ902" s="15"/>
      <c r="GG902" s="15"/>
      <c r="GN902" s="15"/>
      <c r="GP902" s="22"/>
      <c r="GQ902" s="22"/>
      <c r="GR902" s="22"/>
      <c r="GS902" s="22"/>
      <c r="GT902" s="22"/>
      <c r="GU902" s="15"/>
      <c r="GV902" s="22"/>
      <c r="GW902" s="22"/>
      <c r="GX902" s="22"/>
      <c r="GY902" s="18"/>
      <c r="GZ902" s="18"/>
      <c r="HA902" s="18"/>
      <c r="HB902" s="18"/>
      <c r="HC902" s="18"/>
      <c r="HD902" s="18"/>
      <c r="HE902" s="18"/>
      <c r="HF902" s="18"/>
      <c r="HG902" s="18"/>
      <c r="HH902" s="18"/>
      <c r="HI902" s="18"/>
      <c r="HJ902" s="18"/>
      <c r="HK902" s="18"/>
      <c r="HL902" s="18"/>
      <c r="HM902" s="18"/>
      <c r="HN902" s="18"/>
      <c r="HO902" s="18"/>
      <c r="HP902" s="18"/>
      <c r="HQ902" s="18"/>
      <c r="HR902" s="18"/>
      <c r="HS902" s="18"/>
      <c r="HT902" s="18"/>
      <c r="HU902" s="18"/>
      <c r="HV902" s="18"/>
      <c r="HW902" s="18"/>
      <c r="HX902" s="18"/>
      <c r="HY902" s="18"/>
      <c r="HZ902" s="18"/>
      <c r="IA902" s="18"/>
      <c r="IB902" s="18"/>
      <c r="IC902" s="18"/>
      <c r="ID902" s="18"/>
      <c r="IE902" s="18"/>
      <c r="IF902" s="18"/>
      <c r="IG902" s="18"/>
      <c r="IH902" s="18"/>
      <c r="II902" s="18"/>
      <c r="IJ902" s="18"/>
      <c r="IK902" s="18"/>
      <c r="IL902" s="18"/>
      <c r="IM902" s="18"/>
      <c r="IN902" s="18"/>
      <c r="IO902" s="18"/>
      <c r="IP902" s="18"/>
      <c r="IQ902" s="18"/>
      <c r="IR902" s="18"/>
      <c r="IS902" s="18"/>
      <c r="IT902" s="18"/>
      <c r="IU902" s="18"/>
      <c r="IV902" s="18"/>
      <c r="IW902" s="18"/>
      <c r="IX902" s="18"/>
      <c r="IY902" s="18"/>
      <c r="IZ902" s="18"/>
      <c r="JA902" s="18"/>
      <c r="JB902" s="18"/>
      <c r="JC902" s="18"/>
      <c r="JD902" s="18"/>
      <c r="JE902" s="18"/>
      <c r="JF902" s="18"/>
    </row>
    <row r="903" spans="36:266" x14ac:dyDescent="0.3">
      <c r="AJ903" s="18"/>
      <c r="AK903" s="18"/>
      <c r="AL903" s="20"/>
      <c r="AM903" s="23"/>
      <c r="AN903" s="18"/>
      <c r="AO903" s="18"/>
      <c r="BB903" s="25"/>
      <c r="BC903" s="21"/>
      <c r="BG903" s="18"/>
      <c r="BN903" s="22"/>
      <c r="BO903" s="22"/>
      <c r="BP903" s="22"/>
      <c r="BQ903" s="22"/>
      <c r="BR903" s="15"/>
      <c r="CF903" s="15"/>
      <c r="CL903" s="22"/>
      <c r="CM903" s="15"/>
      <c r="CR903" s="22"/>
      <c r="CT903" s="15"/>
      <c r="CW903" s="22"/>
      <c r="DA903" s="15"/>
      <c r="DH903" s="15"/>
      <c r="DJ903" s="22"/>
      <c r="DO903" s="15"/>
      <c r="DV903" s="15"/>
      <c r="EC903" s="15"/>
      <c r="EJ903" s="15"/>
      <c r="EQ903" s="15"/>
      <c r="EX903" s="15"/>
      <c r="FE903" s="15"/>
      <c r="FL903" s="15"/>
      <c r="FS903" s="15"/>
      <c r="FZ903" s="15"/>
      <c r="GG903" s="15"/>
      <c r="GN903" s="15"/>
      <c r="GP903" s="22"/>
      <c r="GQ903" s="22"/>
      <c r="GR903" s="22"/>
      <c r="GS903" s="22"/>
      <c r="GT903" s="22"/>
      <c r="GU903" s="15"/>
      <c r="GV903" s="22"/>
      <c r="GW903" s="22"/>
      <c r="GX903" s="22"/>
      <c r="GY903" s="18"/>
      <c r="GZ903" s="18"/>
      <c r="HA903" s="18"/>
      <c r="HB903" s="18"/>
      <c r="HC903" s="18"/>
      <c r="HD903" s="18"/>
      <c r="HE903" s="18"/>
      <c r="HF903" s="18"/>
      <c r="HG903" s="18"/>
      <c r="HH903" s="18"/>
      <c r="HI903" s="18"/>
      <c r="HJ903" s="18"/>
      <c r="HK903" s="18"/>
      <c r="HL903" s="18"/>
      <c r="HM903" s="18"/>
      <c r="HN903" s="18"/>
      <c r="HO903" s="18"/>
      <c r="HP903" s="18"/>
      <c r="HQ903" s="18"/>
      <c r="HR903" s="18"/>
      <c r="HS903" s="18"/>
      <c r="HT903" s="18"/>
      <c r="HU903" s="18"/>
      <c r="HV903" s="18"/>
      <c r="HW903" s="18"/>
      <c r="HX903" s="18"/>
      <c r="HY903" s="18"/>
      <c r="HZ903" s="18"/>
      <c r="IA903" s="18"/>
      <c r="IB903" s="18"/>
      <c r="IC903" s="18"/>
      <c r="ID903" s="18"/>
      <c r="IE903" s="18"/>
      <c r="IF903" s="18"/>
      <c r="IG903" s="18"/>
      <c r="IH903" s="18"/>
      <c r="II903" s="18"/>
      <c r="IJ903" s="18"/>
      <c r="IK903" s="18"/>
      <c r="IL903" s="18"/>
      <c r="IM903" s="18"/>
      <c r="IN903" s="18"/>
      <c r="IO903" s="18"/>
      <c r="IP903" s="18"/>
      <c r="IQ903" s="18"/>
      <c r="IR903" s="18"/>
      <c r="IS903" s="18"/>
      <c r="IT903" s="18"/>
      <c r="IU903" s="18"/>
      <c r="IV903" s="18"/>
      <c r="IW903" s="18"/>
      <c r="IX903" s="18"/>
      <c r="IY903" s="18"/>
      <c r="IZ903" s="18"/>
      <c r="JA903" s="18"/>
      <c r="JB903" s="18"/>
      <c r="JC903" s="18"/>
      <c r="JD903" s="18"/>
      <c r="JE903" s="18"/>
      <c r="JF903" s="18"/>
    </row>
    <row r="904" spans="36:266" x14ac:dyDescent="0.3">
      <c r="AJ904" s="18"/>
      <c r="AK904" s="18"/>
      <c r="AL904" s="20"/>
      <c r="AM904" s="23"/>
      <c r="AN904" s="18"/>
      <c r="AO904" s="18"/>
      <c r="BB904" s="25"/>
      <c r="BC904" s="21"/>
      <c r="BG904" s="18"/>
      <c r="BN904" s="22"/>
      <c r="BO904" s="22"/>
      <c r="BP904" s="22"/>
      <c r="BQ904" s="22"/>
      <c r="BR904" s="15"/>
      <c r="CF904" s="15"/>
      <c r="CL904" s="22"/>
      <c r="CM904" s="15"/>
      <c r="CR904" s="22"/>
      <c r="CT904" s="15"/>
      <c r="CW904" s="22"/>
      <c r="DA904" s="15"/>
      <c r="DH904" s="15"/>
      <c r="DJ904" s="22"/>
      <c r="DO904" s="15"/>
      <c r="DV904" s="15"/>
      <c r="EC904" s="15"/>
      <c r="EJ904" s="15"/>
      <c r="EQ904" s="15"/>
      <c r="EX904" s="15"/>
      <c r="FE904" s="15"/>
      <c r="FL904" s="15"/>
      <c r="FS904" s="15"/>
      <c r="FZ904" s="15"/>
      <c r="GG904" s="15"/>
      <c r="GN904" s="15"/>
      <c r="GP904" s="22"/>
      <c r="GQ904" s="22"/>
      <c r="GR904" s="22"/>
      <c r="GS904" s="22"/>
      <c r="GT904" s="22"/>
      <c r="GU904" s="15"/>
      <c r="GV904" s="22"/>
      <c r="GW904" s="22"/>
      <c r="GX904" s="22"/>
      <c r="GY904" s="18"/>
      <c r="GZ904" s="18"/>
      <c r="HA904" s="18"/>
      <c r="HB904" s="18"/>
      <c r="HC904" s="18"/>
      <c r="HD904" s="18"/>
      <c r="HE904" s="18"/>
      <c r="HF904" s="18"/>
      <c r="HG904" s="18"/>
      <c r="HH904" s="18"/>
      <c r="HI904" s="18"/>
      <c r="HJ904" s="18"/>
      <c r="HK904" s="18"/>
      <c r="HL904" s="18"/>
      <c r="HM904" s="18"/>
      <c r="HN904" s="18"/>
      <c r="HO904" s="18"/>
      <c r="HP904" s="18"/>
      <c r="HQ904" s="18"/>
      <c r="HR904" s="18"/>
      <c r="HS904" s="18"/>
      <c r="HT904" s="18"/>
      <c r="HU904" s="18"/>
      <c r="HV904" s="18"/>
      <c r="HW904" s="18"/>
      <c r="HX904" s="18"/>
      <c r="HY904" s="18"/>
      <c r="HZ904" s="18"/>
      <c r="IA904" s="18"/>
      <c r="IB904" s="18"/>
      <c r="IC904" s="18"/>
      <c r="ID904" s="18"/>
      <c r="IE904" s="18"/>
      <c r="IF904" s="18"/>
      <c r="IG904" s="18"/>
      <c r="IH904" s="18"/>
      <c r="II904" s="18"/>
      <c r="IJ904" s="18"/>
      <c r="IK904" s="18"/>
      <c r="IL904" s="18"/>
      <c r="IM904" s="18"/>
      <c r="IN904" s="18"/>
      <c r="IO904" s="18"/>
      <c r="IP904" s="18"/>
      <c r="IQ904" s="18"/>
      <c r="IR904" s="18"/>
      <c r="IS904" s="18"/>
      <c r="IT904" s="18"/>
      <c r="IU904" s="18"/>
      <c r="IV904" s="18"/>
      <c r="IW904" s="18"/>
      <c r="IX904" s="18"/>
      <c r="IY904" s="18"/>
      <c r="IZ904" s="18"/>
      <c r="JA904" s="18"/>
      <c r="JB904" s="18"/>
      <c r="JC904" s="18"/>
      <c r="JD904" s="18"/>
      <c r="JE904" s="18"/>
      <c r="JF904" s="18"/>
    </row>
    <row r="905" spans="36:266" x14ac:dyDescent="0.3">
      <c r="AJ905" s="18"/>
      <c r="AK905" s="18"/>
      <c r="AL905" s="20"/>
      <c r="AM905" s="23"/>
      <c r="AN905" s="18"/>
      <c r="AO905" s="18"/>
      <c r="BB905" s="25"/>
      <c r="BC905" s="21"/>
      <c r="BG905" s="18"/>
      <c r="BN905" s="22"/>
      <c r="BO905" s="22"/>
      <c r="BP905" s="22"/>
      <c r="BQ905" s="22"/>
      <c r="BR905" s="15"/>
      <c r="CF905" s="15"/>
      <c r="CL905" s="22"/>
      <c r="CM905" s="15"/>
      <c r="CR905" s="22"/>
      <c r="CT905" s="15"/>
      <c r="CW905" s="22"/>
      <c r="DA905" s="15"/>
      <c r="DH905" s="15"/>
      <c r="DJ905" s="22"/>
      <c r="DO905" s="15"/>
      <c r="DV905" s="15"/>
      <c r="EC905" s="15"/>
      <c r="EJ905" s="15"/>
      <c r="EQ905" s="15"/>
      <c r="EX905" s="15"/>
      <c r="FE905" s="15"/>
      <c r="FL905" s="15"/>
      <c r="FS905" s="15"/>
      <c r="FZ905" s="15"/>
      <c r="GG905" s="15"/>
      <c r="GN905" s="15"/>
      <c r="GP905" s="22"/>
      <c r="GQ905" s="22"/>
      <c r="GR905" s="22"/>
      <c r="GS905" s="22"/>
      <c r="GT905" s="22"/>
      <c r="GU905" s="15"/>
      <c r="GV905" s="22"/>
      <c r="GW905" s="22"/>
      <c r="GX905" s="22"/>
      <c r="GY905" s="18"/>
      <c r="GZ905" s="18"/>
      <c r="HA905" s="18"/>
      <c r="HB905" s="18"/>
      <c r="HC905" s="18"/>
      <c r="HD905" s="18"/>
      <c r="HE905" s="18"/>
      <c r="HF905" s="18"/>
      <c r="HG905" s="18"/>
      <c r="HH905" s="18"/>
      <c r="HI905" s="18"/>
      <c r="HJ905" s="18"/>
      <c r="HK905" s="18"/>
      <c r="HL905" s="18"/>
      <c r="HM905" s="18"/>
      <c r="HN905" s="18"/>
      <c r="HO905" s="18"/>
      <c r="HP905" s="18"/>
      <c r="HQ905" s="18"/>
      <c r="HR905" s="18"/>
      <c r="HS905" s="18"/>
      <c r="HT905" s="18"/>
      <c r="HU905" s="18"/>
      <c r="HV905" s="18"/>
      <c r="HW905" s="18"/>
      <c r="HX905" s="18"/>
      <c r="HY905" s="18"/>
      <c r="HZ905" s="18"/>
      <c r="IA905" s="18"/>
      <c r="IB905" s="18"/>
      <c r="IC905" s="18"/>
      <c r="ID905" s="18"/>
      <c r="IE905" s="18"/>
      <c r="IF905" s="18"/>
      <c r="IG905" s="18"/>
      <c r="IH905" s="18"/>
      <c r="II905" s="18"/>
      <c r="IJ905" s="18"/>
      <c r="IK905" s="18"/>
      <c r="IL905" s="18"/>
      <c r="IM905" s="18"/>
      <c r="IN905" s="18"/>
      <c r="IO905" s="18"/>
      <c r="IP905" s="18"/>
      <c r="IQ905" s="18"/>
      <c r="IR905" s="18"/>
      <c r="IS905" s="18"/>
      <c r="IT905" s="18"/>
      <c r="IU905" s="18"/>
      <c r="IV905" s="18"/>
      <c r="IW905" s="18"/>
      <c r="IX905" s="18"/>
      <c r="IY905" s="18"/>
      <c r="IZ905" s="18"/>
      <c r="JA905" s="18"/>
      <c r="JB905" s="18"/>
      <c r="JC905" s="18"/>
      <c r="JD905" s="18"/>
      <c r="JE905" s="18"/>
      <c r="JF905" s="18"/>
    </row>
    <row r="906" spans="36:266" x14ac:dyDescent="0.3">
      <c r="AJ906" s="18"/>
      <c r="AK906" s="18"/>
      <c r="AL906" s="20"/>
      <c r="AM906" s="23"/>
      <c r="AN906" s="18"/>
      <c r="AO906" s="18"/>
      <c r="BB906" s="25"/>
      <c r="BC906" s="21"/>
      <c r="BG906" s="18"/>
      <c r="BN906" s="22"/>
      <c r="BO906" s="22"/>
      <c r="BP906" s="22"/>
      <c r="BQ906" s="22"/>
      <c r="BR906" s="15"/>
      <c r="CF906" s="15"/>
      <c r="CL906" s="22"/>
      <c r="CM906" s="15"/>
      <c r="CR906" s="22"/>
      <c r="CT906" s="15"/>
      <c r="CW906" s="22"/>
      <c r="DA906" s="15"/>
      <c r="DH906" s="15"/>
      <c r="DJ906" s="22"/>
      <c r="DO906" s="15"/>
      <c r="DV906" s="15"/>
      <c r="EC906" s="15"/>
      <c r="EJ906" s="15"/>
      <c r="EQ906" s="15"/>
      <c r="EX906" s="15"/>
      <c r="FE906" s="15"/>
      <c r="FL906" s="15"/>
      <c r="FS906" s="15"/>
      <c r="FZ906" s="15"/>
      <c r="GG906" s="15"/>
      <c r="GN906" s="15"/>
      <c r="GP906" s="22"/>
      <c r="GQ906" s="22"/>
      <c r="GR906" s="22"/>
      <c r="GS906" s="22"/>
      <c r="GT906" s="22"/>
      <c r="GU906" s="15"/>
      <c r="GV906" s="22"/>
      <c r="GW906" s="22"/>
      <c r="GX906" s="22"/>
      <c r="GY906" s="18"/>
      <c r="GZ906" s="18"/>
      <c r="HA906" s="18"/>
      <c r="HB906" s="18"/>
      <c r="HC906" s="18"/>
      <c r="HD906" s="18"/>
      <c r="HE906" s="18"/>
      <c r="HF906" s="18"/>
      <c r="HG906" s="18"/>
      <c r="HH906" s="18"/>
      <c r="HI906" s="18"/>
      <c r="HJ906" s="18"/>
      <c r="HK906" s="18"/>
      <c r="HL906" s="18"/>
      <c r="HM906" s="18"/>
      <c r="HN906" s="18"/>
      <c r="HO906" s="18"/>
      <c r="HP906" s="18"/>
      <c r="HQ906" s="18"/>
      <c r="HR906" s="18"/>
      <c r="HS906" s="18"/>
      <c r="HT906" s="18"/>
      <c r="HU906" s="18"/>
      <c r="HV906" s="18"/>
      <c r="HW906" s="18"/>
      <c r="HX906" s="18"/>
      <c r="HY906" s="18"/>
      <c r="HZ906" s="18"/>
      <c r="IA906" s="18"/>
      <c r="IB906" s="18"/>
      <c r="IC906" s="18"/>
      <c r="ID906" s="18"/>
      <c r="IE906" s="18"/>
      <c r="IF906" s="18"/>
      <c r="IG906" s="18"/>
      <c r="IH906" s="18"/>
      <c r="II906" s="18"/>
      <c r="IJ906" s="18"/>
      <c r="IK906" s="18"/>
      <c r="IL906" s="18"/>
      <c r="IM906" s="18"/>
      <c r="IN906" s="18"/>
      <c r="IO906" s="18"/>
      <c r="IP906" s="18"/>
      <c r="IQ906" s="18"/>
      <c r="IR906" s="18"/>
      <c r="IS906" s="18"/>
      <c r="IT906" s="18"/>
      <c r="IU906" s="18"/>
      <c r="IV906" s="18"/>
      <c r="IW906" s="18"/>
      <c r="IX906" s="18"/>
      <c r="IY906" s="18"/>
      <c r="IZ906" s="18"/>
      <c r="JA906" s="18"/>
      <c r="JB906" s="18"/>
      <c r="JC906" s="18"/>
      <c r="JD906" s="18"/>
      <c r="JE906" s="18"/>
      <c r="JF906" s="18"/>
    </row>
    <row r="907" spans="36:266" x14ac:dyDescent="0.3">
      <c r="AJ907" s="18"/>
      <c r="AK907" s="18"/>
      <c r="AL907" s="20"/>
      <c r="AM907" s="23"/>
      <c r="AN907" s="18"/>
      <c r="AO907" s="18"/>
      <c r="BB907" s="25"/>
      <c r="BC907" s="21"/>
      <c r="BG907" s="18"/>
      <c r="BN907" s="22"/>
      <c r="BO907" s="22"/>
      <c r="BP907" s="22"/>
      <c r="BQ907" s="22"/>
      <c r="BR907" s="15"/>
      <c r="CF907" s="15"/>
      <c r="CL907" s="22"/>
      <c r="CM907" s="15"/>
      <c r="CR907" s="22"/>
      <c r="CT907" s="15"/>
      <c r="CW907" s="22"/>
      <c r="DA907" s="15"/>
      <c r="DH907" s="15"/>
      <c r="DJ907" s="22"/>
      <c r="DO907" s="15"/>
      <c r="DV907" s="15"/>
      <c r="EC907" s="15"/>
      <c r="EJ907" s="15"/>
      <c r="EQ907" s="15"/>
      <c r="EX907" s="15"/>
      <c r="FE907" s="15"/>
      <c r="FL907" s="15"/>
      <c r="FS907" s="15"/>
      <c r="FZ907" s="15"/>
      <c r="GG907" s="15"/>
      <c r="GN907" s="15"/>
      <c r="GP907" s="22"/>
      <c r="GQ907" s="22"/>
      <c r="GR907" s="22"/>
      <c r="GS907" s="22"/>
      <c r="GT907" s="22"/>
      <c r="GU907" s="15"/>
      <c r="GV907" s="22"/>
      <c r="GW907" s="22"/>
      <c r="GX907" s="22"/>
      <c r="GY907" s="18"/>
      <c r="GZ907" s="18"/>
      <c r="HA907" s="18"/>
      <c r="HB907" s="18"/>
      <c r="HC907" s="18"/>
      <c r="HD907" s="18"/>
      <c r="HE907" s="18"/>
      <c r="HF907" s="18"/>
      <c r="HG907" s="18"/>
      <c r="HH907" s="18"/>
      <c r="HI907" s="18"/>
      <c r="HJ907" s="18"/>
      <c r="HK907" s="18"/>
      <c r="HL907" s="18"/>
      <c r="HM907" s="18"/>
      <c r="HN907" s="18"/>
      <c r="HO907" s="18"/>
      <c r="HP907" s="18"/>
      <c r="HQ907" s="18"/>
      <c r="HR907" s="18"/>
      <c r="HS907" s="18"/>
      <c r="HT907" s="18"/>
      <c r="HU907" s="18"/>
      <c r="HV907" s="18"/>
      <c r="HW907" s="18"/>
      <c r="HX907" s="18"/>
      <c r="HY907" s="18"/>
      <c r="HZ907" s="18"/>
      <c r="IA907" s="18"/>
      <c r="IB907" s="18"/>
      <c r="IC907" s="18"/>
      <c r="ID907" s="18"/>
      <c r="IE907" s="18"/>
      <c r="IF907" s="18"/>
      <c r="IG907" s="18"/>
      <c r="IH907" s="18"/>
      <c r="II907" s="18"/>
      <c r="IJ907" s="18"/>
      <c r="IK907" s="18"/>
      <c r="IL907" s="18"/>
      <c r="IM907" s="18"/>
      <c r="IN907" s="18"/>
      <c r="IO907" s="18"/>
      <c r="IP907" s="18"/>
      <c r="IQ907" s="18"/>
      <c r="IR907" s="18"/>
      <c r="IS907" s="18"/>
      <c r="IT907" s="18"/>
      <c r="IU907" s="18"/>
      <c r="IV907" s="18"/>
      <c r="IW907" s="18"/>
      <c r="IX907" s="18"/>
      <c r="IY907" s="18"/>
      <c r="IZ907" s="18"/>
      <c r="JA907" s="18"/>
      <c r="JB907" s="18"/>
      <c r="JC907" s="18"/>
      <c r="JD907" s="18"/>
      <c r="JE907" s="18"/>
      <c r="JF907" s="18"/>
    </row>
    <row r="908" spans="36:266" x14ac:dyDescent="0.3">
      <c r="AJ908" s="18"/>
      <c r="AK908" s="18"/>
      <c r="AL908" s="20"/>
      <c r="AM908" s="23"/>
      <c r="AN908" s="18"/>
      <c r="AO908" s="18"/>
      <c r="BB908" s="25"/>
      <c r="BC908" s="21"/>
      <c r="BG908" s="18"/>
      <c r="BN908" s="22"/>
      <c r="BO908" s="22"/>
      <c r="BP908" s="22"/>
      <c r="BQ908" s="22"/>
      <c r="BR908" s="15"/>
      <c r="CF908" s="15"/>
      <c r="CL908" s="22"/>
      <c r="CM908" s="15"/>
      <c r="CR908" s="22"/>
      <c r="CT908" s="15"/>
      <c r="CW908" s="22"/>
      <c r="DA908" s="15"/>
      <c r="DH908" s="15"/>
      <c r="DJ908" s="22"/>
      <c r="DO908" s="15"/>
      <c r="DV908" s="15"/>
      <c r="EC908" s="15"/>
      <c r="EJ908" s="15"/>
      <c r="EQ908" s="15"/>
      <c r="EX908" s="15"/>
      <c r="FE908" s="15"/>
      <c r="FL908" s="15"/>
      <c r="FS908" s="15"/>
      <c r="FZ908" s="15"/>
      <c r="GG908" s="15"/>
      <c r="GN908" s="15"/>
      <c r="GP908" s="22"/>
      <c r="GQ908" s="22"/>
      <c r="GR908" s="22"/>
      <c r="GS908" s="22"/>
      <c r="GT908" s="22"/>
      <c r="GU908" s="15"/>
      <c r="GV908" s="22"/>
      <c r="GW908" s="22"/>
      <c r="GX908" s="22"/>
      <c r="GY908" s="18"/>
      <c r="GZ908" s="18"/>
      <c r="HA908" s="18"/>
      <c r="HB908" s="18"/>
      <c r="HC908" s="18"/>
      <c r="HD908" s="18"/>
      <c r="HE908" s="18"/>
      <c r="HF908" s="18"/>
      <c r="HG908" s="18"/>
      <c r="HH908" s="18"/>
      <c r="HI908" s="18"/>
      <c r="HJ908" s="18"/>
      <c r="HK908" s="18"/>
      <c r="HL908" s="18"/>
      <c r="HM908" s="18"/>
      <c r="HN908" s="18"/>
      <c r="HO908" s="18"/>
      <c r="HP908" s="18"/>
      <c r="HQ908" s="18"/>
      <c r="HR908" s="18"/>
      <c r="HS908" s="18"/>
      <c r="HT908" s="18"/>
      <c r="HU908" s="18"/>
      <c r="HV908" s="18"/>
      <c r="HW908" s="18"/>
      <c r="HX908" s="18"/>
      <c r="HY908" s="18"/>
      <c r="HZ908" s="18"/>
      <c r="IA908" s="18"/>
      <c r="IB908" s="18"/>
      <c r="IC908" s="18"/>
      <c r="ID908" s="18"/>
      <c r="IE908" s="18"/>
      <c r="IF908" s="18"/>
      <c r="IG908" s="18"/>
      <c r="IH908" s="18"/>
      <c r="II908" s="18"/>
      <c r="IJ908" s="18"/>
      <c r="IK908" s="18"/>
      <c r="IL908" s="18"/>
      <c r="IM908" s="18"/>
      <c r="IN908" s="18"/>
      <c r="IO908" s="18"/>
      <c r="IP908" s="18"/>
      <c r="IQ908" s="18"/>
      <c r="IR908" s="18"/>
      <c r="IS908" s="18"/>
      <c r="IT908" s="18"/>
      <c r="IU908" s="18"/>
      <c r="IV908" s="18"/>
      <c r="IW908" s="18"/>
      <c r="IX908" s="18"/>
      <c r="IY908" s="18"/>
      <c r="IZ908" s="18"/>
      <c r="JA908" s="18"/>
      <c r="JB908" s="18"/>
      <c r="JC908" s="18"/>
      <c r="JD908" s="18"/>
      <c r="JE908" s="18"/>
      <c r="JF908" s="18"/>
    </row>
    <row r="909" spans="36:266" x14ac:dyDescent="0.3">
      <c r="AJ909" s="18"/>
      <c r="AK909" s="18"/>
      <c r="AL909" s="20"/>
      <c r="AM909" s="23"/>
      <c r="AN909" s="18"/>
      <c r="AO909" s="18"/>
      <c r="BB909" s="25"/>
      <c r="BC909" s="21"/>
      <c r="BG909" s="18"/>
      <c r="BN909" s="22"/>
      <c r="BO909" s="22"/>
      <c r="BP909" s="22"/>
      <c r="BQ909" s="22"/>
      <c r="BR909" s="15"/>
      <c r="CF909" s="15"/>
      <c r="CL909" s="22"/>
      <c r="CM909" s="15"/>
      <c r="CR909" s="22"/>
      <c r="CT909" s="15"/>
      <c r="CW909" s="22"/>
      <c r="DA909" s="15"/>
      <c r="DH909" s="15"/>
      <c r="DJ909" s="22"/>
      <c r="DO909" s="15"/>
      <c r="DV909" s="15"/>
      <c r="EC909" s="15"/>
      <c r="EJ909" s="15"/>
      <c r="EQ909" s="15"/>
      <c r="EX909" s="15"/>
      <c r="FE909" s="15"/>
      <c r="FL909" s="15"/>
      <c r="FS909" s="15"/>
      <c r="FZ909" s="15"/>
      <c r="GG909" s="15"/>
      <c r="GN909" s="15"/>
      <c r="GP909" s="22"/>
      <c r="GQ909" s="22"/>
      <c r="GR909" s="22"/>
      <c r="GS909" s="22"/>
      <c r="GT909" s="22"/>
      <c r="GU909" s="15"/>
      <c r="GV909" s="22"/>
      <c r="GW909" s="22"/>
      <c r="GX909" s="22"/>
      <c r="GY909" s="18"/>
      <c r="GZ909" s="18"/>
      <c r="HA909" s="18"/>
      <c r="HB909" s="18"/>
      <c r="HC909" s="18"/>
      <c r="HD909" s="18"/>
      <c r="HE909" s="18"/>
      <c r="HF909" s="18"/>
      <c r="HG909" s="18"/>
      <c r="HH909" s="18"/>
      <c r="HI909" s="18"/>
      <c r="HJ909" s="18"/>
      <c r="HK909" s="18"/>
      <c r="HL909" s="18"/>
      <c r="HM909" s="18"/>
      <c r="HN909" s="18"/>
      <c r="HO909" s="18"/>
      <c r="HP909" s="18"/>
      <c r="HQ909" s="18"/>
      <c r="HR909" s="18"/>
      <c r="HS909" s="18"/>
      <c r="HT909" s="18"/>
      <c r="HU909" s="18"/>
      <c r="HV909" s="18"/>
      <c r="HW909" s="18"/>
      <c r="HX909" s="18"/>
      <c r="HY909" s="18"/>
      <c r="HZ909" s="18"/>
      <c r="IA909" s="18"/>
      <c r="IB909" s="18"/>
      <c r="IC909" s="18"/>
      <c r="ID909" s="18"/>
      <c r="IE909" s="18"/>
      <c r="IF909" s="18"/>
      <c r="IG909" s="18"/>
      <c r="IH909" s="18"/>
      <c r="II909" s="18"/>
      <c r="IJ909" s="18"/>
      <c r="IK909" s="18"/>
      <c r="IL909" s="18"/>
      <c r="IM909" s="18"/>
      <c r="IN909" s="18"/>
      <c r="IO909" s="18"/>
      <c r="IP909" s="18"/>
      <c r="IQ909" s="18"/>
      <c r="IR909" s="18"/>
      <c r="IS909" s="18"/>
      <c r="IT909" s="18"/>
      <c r="IU909" s="18"/>
      <c r="IV909" s="18"/>
      <c r="IW909" s="18"/>
      <c r="IX909" s="18"/>
      <c r="IY909" s="18"/>
      <c r="IZ909" s="18"/>
      <c r="JA909" s="18"/>
      <c r="JB909" s="18"/>
      <c r="JC909" s="18"/>
      <c r="JD909" s="18"/>
      <c r="JE909" s="18"/>
      <c r="JF909" s="18"/>
    </row>
    <row r="910" spans="36:266" x14ac:dyDescent="0.3">
      <c r="AJ910" s="18"/>
      <c r="AK910" s="18"/>
      <c r="AL910" s="20"/>
      <c r="AM910" s="23"/>
      <c r="AN910" s="18"/>
      <c r="AO910" s="18"/>
      <c r="BB910" s="25"/>
      <c r="BC910" s="21"/>
      <c r="BG910" s="18"/>
      <c r="BN910" s="22"/>
      <c r="BO910" s="22"/>
      <c r="BP910" s="22"/>
      <c r="BQ910" s="22"/>
      <c r="BR910" s="15"/>
      <c r="CF910" s="15"/>
      <c r="CL910" s="22"/>
      <c r="CM910" s="15"/>
      <c r="CR910" s="22"/>
      <c r="CT910" s="15"/>
      <c r="CW910" s="22"/>
      <c r="DA910" s="15"/>
      <c r="DH910" s="15"/>
      <c r="DJ910" s="22"/>
      <c r="DO910" s="15"/>
      <c r="DV910" s="15"/>
      <c r="EC910" s="15"/>
      <c r="EJ910" s="15"/>
      <c r="EQ910" s="15"/>
      <c r="EX910" s="15"/>
      <c r="FE910" s="15"/>
      <c r="FL910" s="15"/>
      <c r="FS910" s="15"/>
      <c r="FZ910" s="15"/>
      <c r="GG910" s="15"/>
      <c r="GN910" s="15"/>
      <c r="GP910" s="22"/>
      <c r="GQ910" s="22"/>
      <c r="GR910" s="22"/>
      <c r="GS910" s="22"/>
      <c r="GT910" s="22"/>
      <c r="GU910" s="15"/>
      <c r="GV910" s="22"/>
      <c r="GW910" s="22"/>
      <c r="GX910" s="22"/>
      <c r="GY910" s="18"/>
      <c r="GZ910" s="18"/>
      <c r="HA910" s="18"/>
      <c r="HB910" s="18"/>
      <c r="HC910" s="18"/>
      <c r="HD910" s="18"/>
      <c r="HE910" s="18"/>
      <c r="HF910" s="18"/>
      <c r="HG910" s="18"/>
      <c r="HH910" s="18"/>
      <c r="HI910" s="18"/>
      <c r="HJ910" s="18"/>
      <c r="HK910" s="18"/>
      <c r="HL910" s="18"/>
      <c r="HM910" s="18"/>
      <c r="HN910" s="18"/>
      <c r="HO910" s="18"/>
      <c r="HP910" s="18"/>
      <c r="HQ910" s="18"/>
      <c r="HR910" s="18"/>
      <c r="HS910" s="18"/>
      <c r="HT910" s="18"/>
      <c r="HU910" s="18"/>
      <c r="HV910" s="18"/>
      <c r="HW910" s="18"/>
      <c r="HX910" s="18"/>
      <c r="HY910" s="18"/>
      <c r="HZ910" s="18"/>
      <c r="IA910" s="18"/>
      <c r="IB910" s="18"/>
      <c r="IC910" s="18"/>
      <c r="ID910" s="18"/>
      <c r="IE910" s="18"/>
      <c r="IF910" s="18"/>
      <c r="IG910" s="18"/>
      <c r="IH910" s="18"/>
      <c r="II910" s="18"/>
      <c r="IJ910" s="18"/>
      <c r="IK910" s="18"/>
      <c r="IL910" s="18"/>
      <c r="IM910" s="18"/>
      <c r="IN910" s="18"/>
      <c r="IO910" s="18"/>
      <c r="IP910" s="18"/>
      <c r="IQ910" s="18"/>
      <c r="IR910" s="18"/>
      <c r="IS910" s="18"/>
      <c r="IT910" s="18"/>
      <c r="IU910" s="18"/>
      <c r="IV910" s="18"/>
      <c r="IW910" s="18"/>
      <c r="IX910" s="18"/>
      <c r="IY910" s="18"/>
      <c r="IZ910" s="18"/>
      <c r="JA910" s="18"/>
      <c r="JB910" s="18"/>
      <c r="JC910" s="18"/>
      <c r="JD910" s="18"/>
      <c r="JE910" s="18"/>
      <c r="JF910" s="18"/>
    </row>
    <row r="911" spans="36:266" x14ac:dyDescent="0.3">
      <c r="AJ911" s="18"/>
      <c r="AK911" s="18"/>
      <c r="AL911" s="20"/>
      <c r="AM911" s="23"/>
      <c r="AN911" s="18"/>
      <c r="AO911" s="18"/>
      <c r="BB911" s="25"/>
      <c r="BC911" s="21"/>
      <c r="BG911" s="18"/>
      <c r="BN911" s="22"/>
      <c r="BO911" s="22"/>
      <c r="BP911" s="22"/>
      <c r="BQ911" s="22"/>
      <c r="BR911" s="15"/>
      <c r="CF911" s="15"/>
      <c r="CL911" s="22"/>
      <c r="CM911" s="15"/>
      <c r="CR911" s="22"/>
      <c r="CT911" s="15"/>
      <c r="CW911" s="22"/>
      <c r="DA911" s="15"/>
      <c r="DH911" s="15"/>
      <c r="DJ911" s="22"/>
      <c r="DO911" s="15"/>
      <c r="DV911" s="15"/>
      <c r="EC911" s="15"/>
      <c r="EJ911" s="15"/>
      <c r="EQ911" s="15"/>
      <c r="EX911" s="15"/>
      <c r="FE911" s="15"/>
      <c r="FL911" s="15"/>
      <c r="FS911" s="15"/>
      <c r="FZ911" s="15"/>
      <c r="GG911" s="15"/>
      <c r="GN911" s="15"/>
      <c r="GP911" s="22"/>
      <c r="GQ911" s="22"/>
      <c r="GR911" s="22"/>
      <c r="GS911" s="22"/>
      <c r="GT911" s="22"/>
      <c r="GU911" s="15"/>
      <c r="GV911" s="22"/>
      <c r="GW911" s="22"/>
      <c r="GX911" s="22"/>
      <c r="GY911" s="18"/>
      <c r="GZ911" s="18"/>
      <c r="HA911" s="18"/>
      <c r="HB911" s="18"/>
      <c r="HC911" s="18"/>
      <c r="HD911" s="18"/>
      <c r="HE911" s="18"/>
      <c r="HF911" s="18"/>
      <c r="HG911" s="18"/>
      <c r="HH911" s="18"/>
      <c r="HI911" s="18"/>
      <c r="HJ911" s="18"/>
      <c r="HK911" s="18"/>
      <c r="HL911" s="18"/>
      <c r="HM911" s="18"/>
      <c r="HN911" s="18"/>
      <c r="HO911" s="18"/>
      <c r="HP911" s="18"/>
      <c r="HQ911" s="18"/>
      <c r="HR911" s="18"/>
      <c r="HS911" s="18"/>
      <c r="HT911" s="18"/>
      <c r="HU911" s="18"/>
      <c r="HV911" s="18"/>
      <c r="HW911" s="18"/>
      <c r="HX911" s="18"/>
      <c r="HY911" s="18"/>
      <c r="HZ911" s="18"/>
      <c r="IA911" s="18"/>
      <c r="IB911" s="18"/>
      <c r="IC911" s="18"/>
      <c r="ID911" s="18"/>
      <c r="IE911" s="18"/>
      <c r="IF911" s="18"/>
      <c r="IG911" s="18"/>
      <c r="IH911" s="18"/>
      <c r="II911" s="18"/>
      <c r="IJ911" s="18"/>
      <c r="IK911" s="18"/>
      <c r="IL911" s="18"/>
      <c r="IM911" s="18"/>
      <c r="IN911" s="18"/>
      <c r="IO911" s="18"/>
      <c r="IP911" s="18"/>
      <c r="IQ911" s="18"/>
      <c r="IR911" s="18"/>
      <c r="IS911" s="18"/>
      <c r="IT911" s="18"/>
      <c r="IU911" s="18"/>
      <c r="IV911" s="18"/>
      <c r="IW911" s="18"/>
      <c r="IX911" s="18"/>
      <c r="IY911" s="18"/>
      <c r="IZ911" s="18"/>
      <c r="JA911" s="18"/>
      <c r="JB911" s="18"/>
      <c r="JC911" s="18"/>
      <c r="JD911" s="18"/>
      <c r="JE911" s="18"/>
      <c r="JF911" s="18"/>
    </row>
    <row r="912" spans="36:266" x14ac:dyDescent="0.3">
      <c r="AJ912" s="18"/>
      <c r="AK912" s="18"/>
      <c r="AL912" s="20"/>
      <c r="AM912" s="23"/>
      <c r="AN912" s="18"/>
      <c r="AO912" s="18"/>
      <c r="BB912" s="25"/>
      <c r="BC912" s="21"/>
      <c r="BG912" s="18"/>
      <c r="BN912" s="22"/>
      <c r="BO912" s="22"/>
      <c r="BP912" s="22"/>
      <c r="BQ912" s="22"/>
      <c r="BR912" s="15"/>
      <c r="CF912" s="15"/>
      <c r="CL912" s="22"/>
      <c r="CM912" s="15"/>
      <c r="CR912" s="22"/>
      <c r="CT912" s="15"/>
      <c r="CW912" s="22"/>
      <c r="DA912" s="15"/>
      <c r="DH912" s="15"/>
      <c r="DJ912" s="22"/>
      <c r="DO912" s="15"/>
      <c r="DV912" s="15"/>
      <c r="EC912" s="15"/>
      <c r="EJ912" s="15"/>
      <c r="EQ912" s="15"/>
      <c r="EX912" s="15"/>
      <c r="FE912" s="15"/>
      <c r="FL912" s="15"/>
      <c r="FS912" s="15"/>
      <c r="FZ912" s="15"/>
      <c r="GG912" s="15"/>
      <c r="GN912" s="15"/>
      <c r="GP912" s="22"/>
      <c r="GQ912" s="22"/>
      <c r="GR912" s="22"/>
      <c r="GS912" s="22"/>
      <c r="GT912" s="22"/>
      <c r="GU912" s="15"/>
      <c r="GV912" s="22"/>
      <c r="GW912" s="22"/>
      <c r="GX912" s="22"/>
      <c r="GY912" s="18"/>
      <c r="GZ912" s="18"/>
      <c r="HA912" s="18"/>
      <c r="HB912" s="18"/>
      <c r="HC912" s="18"/>
      <c r="HD912" s="18"/>
      <c r="HE912" s="18"/>
      <c r="HF912" s="18"/>
      <c r="HG912" s="18"/>
      <c r="HH912" s="18"/>
      <c r="HI912" s="18"/>
      <c r="HJ912" s="18"/>
      <c r="HK912" s="18"/>
      <c r="HL912" s="18"/>
      <c r="HM912" s="18"/>
      <c r="HN912" s="18"/>
      <c r="HO912" s="18"/>
      <c r="HP912" s="18"/>
      <c r="HQ912" s="18"/>
      <c r="HR912" s="18"/>
      <c r="HS912" s="18"/>
      <c r="HT912" s="18"/>
      <c r="HU912" s="18"/>
      <c r="HV912" s="18"/>
      <c r="HW912" s="18"/>
      <c r="HX912" s="18"/>
      <c r="HY912" s="18"/>
      <c r="HZ912" s="18"/>
      <c r="IA912" s="18"/>
      <c r="IB912" s="18"/>
      <c r="IC912" s="18"/>
      <c r="ID912" s="18"/>
      <c r="IE912" s="18"/>
      <c r="IF912" s="18"/>
      <c r="IG912" s="18"/>
      <c r="IH912" s="18"/>
      <c r="II912" s="18"/>
      <c r="IJ912" s="18"/>
      <c r="IK912" s="18"/>
      <c r="IL912" s="18"/>
      <c r="IM912" s="18"/>
      <c r="IN912" s="18"/>
      <c r="IO912" s="18"/>
      <c r="IP912" s="18"/>
      <c r="IQ912" s="18"/>
      <c r="IR912" s="18"/>
      <c r="IS912" s="18"/>
      <c r="IT912" s="18"/>
      <c r="IU912" s="18"/>
      <c r="IV912" s="18"/>
      <c r="IW912" s="18"/>
      <c r="IX912" s="18"/>
      <c r="IY912" s="18"/>
      <c r="IZ912" s="18"/>
      <c r="JA912" s="18"/>
      <c r="JB912" s="18"/>
      <c r="JC912" s="18"/>
      <c r="JD912" s="18"/>
      <c r="JE912" s="18"/>
      <c r="JF912" s="18"/>
    </row>
    <row r="913" spans="36:266" x14ac:dyDescent="0.3">
      <c r="AJ913" s="18"/>
      <c r="AK913" s="18"/>
      <c r="AL913" s="20"/>
      <c r="AM913" s="23"/>
      <c r="AN913" s="18"/>
      <c r="AO913" s="18"/>
      <c r="BB913" s="25"/>
      <c r="BC913" s="21"/>
      <c r="BG913" s="18"/>
      <c r="BN913" s="22"/>
      <c r="BO913" s="22"/>
      <c r="BP913" s="22"/>
      <c r="BQ913" s="22"/>
      <c r="BR913" s="15"/>
      <c r="CF913" s="15"/>
      <c r="CL913" s="22"/>
      <c r="CM913" s="15"/>
      <c r="CR913" s="22"/>
      <c r="CT913" s="15"/>
      <c r="CW913" s="22"/>
      <c r="DA913" s="15"/>
      <c r="DH913" s="15"/>
      <c r="DJ913" s="22"/>
      <c r="DO913" s="15"/>
      <c r="DV913" s="15"/>
      <c r="EC913" s="15"/>
      <c r="EJ913" s="15"/>
      <c r="EQ913" s="15"/>
      <c r="EX913" s="15"/>
      <c r="FE913" s="15"/>
      <c r="FL913" s="15"/>
      <c r="FS913" s="15"/>
      <c r="FZ913" s="15"/>
      <c r="GG913" s="15"/>
      <c r="GN913" s="15"/>
      <c r="GP913" s="22"/>
      <c r="GQ913" s="22"/>
      <c r="GR913" s="22"/>
      <c r="GS913" s="22"/>
      <c r="GT913" s="22"/>
      <c r="GU913" s="15"/>
      <c r="GV913" s="22"/>
      <c r="GW913" s="22"/>
      <c r="GX913" s="22"/>
      <c r="GY913" s="18"/>
      <c r="GZ913" s="18"/>
      <c r="HA913" s="18"/>
      <c r="HB913" s="18"/>
      <c r="HC913" s="18"/>
      <c r="HD913" s="18"/>
      <c r="HE913" s="18"/>
      <c r="HF913" s="18"/>
      <c r="HG913" s="18"/>
      <c r="HH913" s="18"/>
      <c r="HI913" s="18"/>
      <c r="HJ913" s="18"/>
      <c r="HK913" s="18"/>
      <c r="HL913" s="18"/>
      <c r="HM913" s="18"/>
      <c r="HN913" s="18"/>
      <c r="HO913" s="18"/>
      <c r="HP913" s="18"/>
      <c r="HQ913" s="18"/>
      <c r="HR913" s="18"/>
      <c r="HS913" s="18"/>
      <c r="HT913" s="18"/>
      <c r="HU913" s="18"/>
      <c r="HV913" s="18"/>
      <c r="HW913" s="18"/>
      <c r="HX913" s="18"/>
      <c r="HY913" s="18"/>
      <c r="HZ913" s="18"/>
      <c r="IA913" s="18"/>
      <c r="IB913" s="18"/>
      <c r="IC913" s="18"/>
      <c r="ID913" s="18"/>
      <c r="IE913" s="18"/>
      <c r="IF913" s="18"/>
      <c r="IG913" s="18"/>
      <c r="IH913" s="18"/>
      <c r="II913" s="18"/>
      <c r="IJ913" s="18"/>
      <c r="IK913" s="18"/>
      <c r="IL913" s="18"/>
      <c r="IM913" s="18"/>
      <c r="IN913" s="18"/>
      <c r="IO913" s="18"/>
      <c r="IP913" s="18"/>
      <c r="IQ913" s="18"/>
      <c r="IR913" s="18"/>
      <c r="IS913" s="18"/>
      <c r="IT913" s="18"/>
      <c r="IU913" s="18"/>
      <c r="IV913" s="18"/>
      <c r="IW913" s="18"/>
      <c r="IX913" s="18"/>
      <c r="IY913" s="18"/>
      <c r="IZ913" s="18"/>
      <c r="JA913" s="18"/>
      <c r="JB913" s="18"/>
      <c r="JC913" s="18"/>
      <c r="JD913" s="18"/>
      <c r="JE913" s="18"/>
      <c r="JF913" s="18"/>
    </row>
    <row r="914" spans="36:266" x14ac:dyDescent="0.3">
      <c r="AJ914" s="18"/>
      <c r="AK914" s="18"/>
      <c r="AL914" s="20"/>
      <c r="AM914" s="23"/>
      <c r="AN914" s="18"/>
      <c r="AO914" s="18"/>
      <c r="BB914" s="25"/>
      <c r="BC914" s="21"/>
      <c r="BG914" s="18"/>
      <c r="BN914" s="22"/>
      <c r="BO914" s="22"/>
      <c r="BP914" s="22"/>
      <c r="BQ914" s="22"/>
      <c r="BR914" s="15"/>
      <c r="CF914" s="15"/>
      <c r="CL914" s="22"/>
      <c r="CM914" s="15"/>
      <c r="CR914" s="22"/>
      <c r="CT914" s="15"/>
      <c r="CW914" s="22"/>
      <c r="DA914" s="15"/>
      <c r="DH914" s="15"/>
      <c r="DJ914" s="22"/>
      <c r="DO914" s="15"/>
      <c r="DV914" s="15"/>
      <c r="EC914" s="15"/>
      <c r="EJ914" s="15"/>
      <c r="EQ914" s="15"/>
      <c r="EX914" s="15"/>
      <c r="FE914" s="15"/>
      <c r="FL914" s="15"/>
      <c r="FS914" s="15"/>
      <c r="FZ914" s="15"/>
      <c r="GG914" s="15"/>
      <c r="GN914" s="15"/>
      <c r="GP914" s="22"/>
      <c r="GQ914" s="22"/>
      <c r="GR914" s="22"/>
      <c r="GS914" s="22"/>
      <c r="GT914" s="22"/>
      <c r="GU914" s="15"/>
      <c r="GV914" s="22"/>
      <c r="GW914" s="22"/>
      <c r="GX914" s="22"/>
      <c r="GY914" s="18"/>
      <c r="GZ914" s="18"/>
      <c r="HA914" s="18"/>
      <c r="HB914" s="18"/>
      <c r="HC914" s="18"/>
      <c r="HD914" s="18"/>
      <c r="HE914" s="18"/>
      <c r="HF914" s="18"/>
      <c r="HG914" s="18"/>
      <c r="HH914" s="18"/>
      <c r="HI914" s="18"/>
      <c r="HJ914" s="18"/>
      <c r="HK914" s="18"/>
      <c r="HL914" s="18"/>
      <c r="HM914" s="18"/>
      <c r="HN914" s="18"/>
      <c r="HO914" s="18"/>
      <c r="HP914" s="18"/>
      <c r="HQ914" s="18"/>
      <c r="HR914" s="18"/>
      <c r="HS914" s="18"/>
      <c r="HT914" s="18"/>
      <c r="HU914" s="18"/>
      <c r="HV914" s="18"/>
      <c r="HW914" s="18"/>
      <c r="HX914" s="18"/>
      <c r="HY914" s="18"/>
      <c r="HZ914" s="18"/>
      <c r="IA914" s="18"/>
      <c r="IB914" s="18"/>
      <c r="IC914" s="18"/>
      <c r="ID914" s="18"/>
      <c r="IE914" s="18"/>
      <c r="IF914" s="18"/>
      <c r="IG914" s="18"/>
      <c r="IH914" s="18"/>
      <c r="II914" s="18"/>
      <c r="IJ914" s="18"/>
      <c r="IK914" s="18"/>
      <c r="IL914" s="18"/>
      <c r="IM914" s="18"/>
      <c r="IN914" s="18"/>
      <c r="IO914" s="18"/>
      <c r="IP914" s="18"/>
      <c r="IQ914" s="18"/>
      <c r="IR914" s="18"/>
      <c r="IS914" s="18"/>
      <c r="IT914" s="18"/>
      <c r="IU914" s="18"/>
      <c r="IV914" s="18"/>
      <c r="IW914" s="18"/>
      <c r="IX914" s="18"/>
      <c r="IY914" s="18"/>
      <c r="IZ914" s="18"/>
      <c r="JA914" s="18"/>
      <c r="JB914" s="18"/>
      <c r="JC914" s="18"/>
      <c r="JD914" s="18"/>
      <c r="JE914" s="18"/>
      <c r="JF914" s="18"/>
    </row>
    <row r="915" spans="36:266" x14ac:dyDescent="0.3">
      <c r="AJ915" s="18"/>
      <c r="AK915" s="18"/>
      <c r="AL915" s="20"/>
      <c r="AM915" s="23"/>
      <c r="AN915" s="18"/>
      <c r="AO915" s="18"/>
      <c r="BB915" s="25"/>
      <c r="BC915" s="21"/>
      <c r="BG915" s="18"/>
      <c r="BN915" s="22"/>
      <c r="BO915" s="22"/>
      <c r="BP915" s="22"/>
      <c r="BQ915" s="22"/>
      <c r="BR915" s="15"/>
      <c r="CF915" s="15"/>
      <c r="CL915" s="22"/>
      <c r="CM915" s="15"/>
      <c r="CR915" s="22"/>
      <c r="CT915" s="15"/>
      <c r="CW915" s="22"/>
      <c r="DA915" s="15"/>
      <c r="DH915" s="15"/>
      <c r="DJ915" s="22"/>
      <c r="DO915" s="15"/>
      <c r="DV915" s="15"/>
      <c r="EC915" s="15"/>
      <c r="EJ915" s="15"/>
      <c r="EQ915" s="15"/>
      <c r="EX915" s="15"/>
      <c r="FE915" s="15"/>
      <c r="FL915" s="15"/>
      <c r="FS915" s="15"/>
      <c r="FZ915" s="15"/>
      <c r="GG915" s="15"/>
      <c r="GN915" s="15"/>
      <c r="GP915" s="22"/>
      <c r="GQ915" s="22"/>
      <c r="GR915" s="22"/>
      <c r="GS915" s="22"/>
      <c r="GT915" s="22"/>
      <c r="GU915" s="15"/>
      <c r="GV915" s="22"/>
      <c r="GW915" s="22"/>
      <c r="GX915" s="22"/>
      <c r="GY915" s="18"/>
      <c r="GZ915" s="18"/>
      <c r="HA915" s="18"/>
      <c r="HB915" s="18"/>
      <c r="HC915" s="18"/>
      <c r="HD915" s="18"/>
      <c r="HE915" s="18"/>
      <c r="HF915" s="18"/>
      <c r="HG915" s="18"/>
      <c r="HH915" s="18"/>
      <c r="HI915" s="18"/>
      <c r="HJ915" s="18"/>
      <c r="HK915" s="18"/>
      <c r="HL915" s="18"/>
      <c r="HM915" s="18"/>
      <c r="HN915" s="18"/>
      <c r="HO915" s="18"/>
      <c r="HP915" s="18"/>
      <c r="HQ915" s="18"/>
      <c r="HR915" s="18"/>
      <c r="HS915" s="18"/>
      <c r="HT915" s="18"/>
      <c r="HU915" s="18"/>
      <c r="HV915" s="18"/>
      <c r="HW915" s="18"/>
      <c r="HX915" s="18"/>
      <c r="HY915" s="18"/>
      <c r="HZ915" s="18"/>
      <c r="IA915" s="18"/>
      <c r="IB915" s="18"/>
      <c r="IC915" s="18"/>
      <c r="ID915" s="18"/>
      <c r="IE915" s="18"/>
      <c r="IF915" s="18"/>
      <c r="IG915" s="18"/>
      <c r="IH915" s="18"/>
      <c r="II915" s="18"/>
      <c r="IJ915" s="18"/>
      <c r="IK915" s="18"/>
      <c r="IL915" s="18"/>
      <c r="IM915" s="18"/>
      <c r="IN915" s="18"/>
      <c r="IO915" s="18"/>
      <c r="IP915" s="18"/>
      <c r="IQ915" s="18"/>
      <c r="IR915" s="18"/>
      <c r="IS915" s="18"/>
      <c r="IT915" s="18"/>
      <c r="IU915" s="18"/>
      <c r="IV915" s="18"/>
      <c r="IW915" s="18"/>
      <c r="IX915" s="18"/>
      <c r="IY915" s="18"/>
      <c r="IZ915" s="18"/>
      <c r="JA915" s="18"/>
      <c r="JB915" s="18"/>
      <c r="JC915" s="18"/>
      <c r="JD915" s="18"/>
      <c r="JE915" s="18"/>
      <c r="JF915" s="18"/>
    </row>
    <row r="916" spans="36:266" x14ac:dyDescent="0.3">
      <c r="AJ916" s="18"/>
      <c r="AK916" s="18"/>
      <c r="AL916" s="20"/>
      <c r="AM916" s="23"/>
      <c r="AN916" s="18"/>
      <c r="AO916" s="18"/>
      <c r="BB916" s="25"/>
      <c r="BC916" s="21"/>
      <c r="BG916" s="18"/>
      <c r="BN916" s="22"/>
      <c r="BO916" s="22"/>
      <c r="BP916" s="22"/>
      <c r="BQ916" s="22"/>
      <c r="BR916" s="15"/>
      <c r="CF916" s="15"/>
      <c r="CL916" s="22"/>
      <c r="CM916" s="15"/>
      <c r="CR916" s="22"/>
      <c r="CT916" s="15"/>
      <c r="CW916" s="22"/>
      <c r="DA916" s="15"/>
      <c r="DH916" s="15"/>
      <c r="DJ916" s="22"/>
      <c r="DO916" s="15"/>
      <c r="DV916" s="15"/>
      <c r="EC916" s="15"/>
      <c r="EJ916" s="15"/>
      <c r="EQ916" s="15"/>
      <c r="EX916" s="15"/>
      <c r="FE916" s="15"/>
      <c r="FL916" s="15"/>
      <c r="FS916" s="15"/>
      <c r="FZ916" s="15"/>
      <c r="GG916" s="15"/>
      <c r="GN916" s="15"/>
      <c r="GP916" s="22"/>
      <c r="GQ916" s="22"/>
      <c r="GR916" s="22"/>
      <c r="GS916" s="22"/>
      <c r="GT916" s="22"/>
      <c r="GU916" s="15"/>
      <c r="GV916" s="22"/>
      <c r="GW916" s="22"/>
      <c r="GX916" s="22"/>
      <c r="GY916" s="18"/>
      <c r="GZ916" s="18"/>
      <c r="HA916" s="18"/>
      <c r="HB916" s="18"/>
      <c r="HC916" s="18"/>
      <c r="HD916" s="18"/>
      <c r="HE916" s="18"/>
      <c r="HF916" s="18"/>
      <c r="HG916" s="18"/>
      <c r="HH916" s="18"/>
      <c r="HI916" s="18"/>
      <c r="HJ916" s="18"/>
      <c r="HK916" s="18"/>
      <c r="HL916" s="18"/>
      <c r="HM916" s="18"/>
      <c r="HN916" s="18"/>
      <c r="HO916" s="18"/>
      <c r="HP916" s="18"/>
      <c r="HQ916" s="18"/>
      <c r="HR916" s="18"/>
      <c r="HS916" s="18"/>
      <c r="HT916" s="18"/>
      <c r="HU916" s="18"/>
      <c r="HV916" s="18"/>
      <c r="HW916" s="18"/>
      <c r="HX916" s="18"/>
      <c r="HY916" s="18"/>
      <c r="HZ916" s="18"/>
      <c r="IA916" s="18"/>
      <c r="IB916" s="18"/>
      <c r="IC916" s="18"/>
      <c r="ID916" s="18"/>
      <c r="IE916" s="18"/>
      <c r="IF916" s="18"/>
      <c r="IG916" s="18"/>
      <c r="IH916" s="18"/>
      <c r="II916" s="18"/>
      <c r="IJ916" s="18"/>
      <c r="IK916" s="18"/>
      <c r="IL916" s="18"/>
      <c r="IM916" s="18"/>
      <c r="IN916" s="18"/>
      <c r="IO916" s="18"/>
      <c r="IP916" s="18"/>
      <c r="IQ916" s="18"/>
      <c r="IR916" s="18"/>
      <c r="IS916" s="18"/>
      <c r="IT916" s="18"/>
      <c r="IU916" s="18"/>
      <c r="IV916" s="18"/>
      <c r="IW916" s="18"/>
      <c r="IX916" s="18"/>
      <c r="IY916" s="18"/>
      <c r="IZ916" s="18"/>
      <c r="JA916" s="18"/>
      <c r="JB916" s="18"/>
      <c r="JC916" s="18"/>
      <c r="JD916" s="18"/>
      <c r="JE916" s="18"/>
      <c r="JF916" s="18"/>
    </row>
    <row r="917" spans="36:266" x14ac:dyDescent="0.3">
      <c r="AJ917" s="18"/>
      <c r="AK917" s="18"/>
      <c r="AL917" s="20"/>
      <c r="AM917" s="23"/>
      <c r="AN917" s="18"/>
      <c r="AO917" s="18"/>
      <c r="BB917" s="25"/>
      <c r="BC917" s="21"/>
      <c r="BG917" s="18"/>
      <c r="BN917" s="22"/>
      <c r="BO917" s="22"/>
      <c r="BP917" s="22"/>
      <c r="BQ917" s="22"/>
      <c r="BR917" s="15"/>
      <c r="CF917" s="15"/>
      <c r="CL917" s="22"/>
      <c r="CM917" s="15"/>
      <c r="CR917" s="22"/>
      <c r="CT917" s="15"/>
      <c r="CW917" s="22"/>
      <c r="DA917" s="15"/>
      <c r="DH917" s="15"/>
      <c r="DJ917" s="22"/>
      <c r="DO917" s="15"/>
      <c r="DV917" s="15"/>
      <c r="EC917" s="15"/>
      <c r="EJ917" s="15"/>
      <c r="EQ917" s="15"/>
      <c r="EX917" s="15"/>
      <c r="FE917" s="15"/>
      <c r="FL917" s="15"/>
      <c r="FS917" s="15"/>
      <c r="FZ917" s="15"/>
      <c r="GG917" s="15"/>
      <c r="GN917" s="15"/>
      <c r="GP917" s="22"/>
      <c r="GQ917" s="22"/>
      <c r="GR917" s="22"/>
      <c r="GS917" s="22"/>
      <c r="GT917" s="22"/>
      <c r="GU917" s="15"/>
      <c r="GV917" s="22"/>
      <c r="GW917" s="22"/>
      <c r="GX917" s="22"/>
      <c r="GY917" s="18"/>
      <c r="GZ917" s="18"/>
      <c r="HA917" s="18"/>
      <c r="HB917" s="18"/>
      <c r="HC917" s="18"/>
      <c r="HD917" s="18"/>
      <c r="HE917" s="18"/>
      <c r="HF917" s="18"/>
      <c r="HG917" s="18"/>
      <c r="HH917" s="18"/>
      <c r="HI917" s="18"/>
      <c r="HJ917" s="18"/>
      <c r="HK917" s="18"/>
      <c r="HL917" s="18"/>
      <c r="HM917" s="18"/>
      <c r="HN917" s="18"/>
      <c r="HO917" s="18"/>
      <c r="HP917" s="18"/>
      <c r="HQ917" s="18"/>
      <c r="HR917" s="18"/>
      <c r="HS917" s="18"/>
      <c r="HT917" s="18"/>
      <c r="HU917" s="18"/>
      <c r="HV917" s="18"/>
      <c r="HW917" s="18"/>
      <c r="HX917" s="18"/>
      <c r="HY917" s="18"/>
      <c r="HZ917" s="18"/>
      <c r="IA917" s="18"/>
      <c r="IB917" s="18"/>
      <c r="IC917" s="18"/>
      <c r="ID917" s="18"/>
      <c r="IE917" s="18"/>
      <c r="IF917" s="18"/>
      <c r="IG917" s="18"/>
      <c r="IH917" s="18"/>
      <c r="II917" s="18"/>
      <c r="IJ917" s="18"/>
      <c r="IK917" s="18"/>
      <c r="IL917" s="18"/>
      <c r="IM917" s="18"/>
      <c r="IN917" s="18"/>
      <c r="IO917" s="18"/>
      <c r="IP917" s="18"/>
      <c r="IQ917" s="18"/>
      <c r="IR917" s="18"/>
      <c r="IS917" s="18"/>
      <c r="IT917" s="18"/>
      <c r="IU917" s="18"/>
      <c r="IV917" s="18"/>
      <c r="IW917" s="18"/>
      <c r="IX917" s="18"/>
      <c r="IY917" s="18"/>
      <c r="IZ917" s="18"/>
      <c r="JA917" s="18"/>
      <c r="JB917" s="18"/>
      <c r="JC917" s="18"/>
      <c r="JD917" s="18"/>
      <c r="JE917" s="18"/>
      <c r="JF917" s="18"/>
    </row>
    <row r="918" spans="36:266" x14ac:dyDescent="0.3">
      <c r="AJ918" s="18"/>
      <c r="AK918" s="18"/>
      <c r="AL918" s="20"/>
      <c r="AM918" s="23"/>
      <c r="AN918" s="18"/>
      <c r="AO918" s="18"/>
      <c r="BB918" s="25"/>
      <c r="BC918" s="21"/>
      <c r="BG918" s="18"/>
      <c r="BN918" s="22"/>
      <c r="BO918" s="22"/>
      <c r="BP918" s="22"/>
      <c r="BQ918" s="22"/>
      <c r="BR918" s="15"/>
      <c r="CF918" s="15"/>
      <c r="CL918" s="22"/>
      <c r="CM918" s="15"/>
      <c r="CR918" s="22"/>
      <c r="CT918" s="15"/>
      <c r="CW918" s="22"/>
      <c r="DA918" s="15"/>
      <c r="DH918" s="15"/>
      <c r="DJ918" s="22"/>
      <c r="DO918" s="15"/>
      <c r="DV918" s="15"/>
      <c r="EC918" s="15"/>
      <c r="EJ918" s="15"/>
      <c r="EQ918" s="15"/>
      <c r="EX918" s="15"/>
      <c r="FE918" s="15"/>
      <c r="FL918" s="15"/>
      <c r="FS918" s="15"/>
      <c r="FZ918" s="15"/>
      <c r="GG918" s="15"/>
      <c r="GN918" s="15"/>
      <c r="GP918" s="22"/>
      <c r="GQ918" s="22"/>
      <c r="GR918" s="22"/>
      <c r="GS918" s="22"/>
      <c r="GT918" s="22"/>
      <c r="GU918" s="15"/>
      <c r="GV918" s="22"/>
      <c r="GW918" s="22"/>
      <c r="GX918" s="22"/>
      <c r="GY918" s="18"/>
      <c r="GZ918" s="18"/>
      <c r="HA918" s="18"/>
      <c r="HB918" s="18"/>
      <c r="HC918" s="18"/>
      <c r="HD918" s="18"/>
      <c r="HE918" s="18"/>
      <c r="HF918" s="18"/>
      <c r="HG918" s="18"/>
      <c r="HH918" s="18"/>
      <c r="HI918" s="18"/>
      <c r="HJ918" s="18"/>
      <c r="HK918" s="18"/>
      <c r="HL918" s="18"/>
      <c r="HM918" s="18"/>
      <c r="HN918" s="18"/>
      <c r="HO918" s="18"/>
      <c r="HP918" s="18"/>
      <c r="HQ918" s="18"/>
      <c r="HR918" s="18"/>
      <c r="HS918" s="18"/>
      <c r="HT918" s="18"/>
      <c r="HU918" s="18"/>
      <c r="HV918" s="18"/>
      <c r="HW918" s="18"/>
      <c r="HX918" s="18"/>
      <c r="HY918" s="18"/>
      <c r="HZ918" s="18"/>
      <c r="IA918" s="18"/>
      <c r="IB918" s="18"/>
      <c r="IC918" s="18"/>
      <c r="ID918" s="18"/>
      <c r="IE918" s="18"/>
      <c r="IF918" s="18"/>
      <c r="IG918" s="18"/>
      <c r="IH918" s="18"/>
      <c r="II918" s="18"/>
      <c r="IJ918" s="18"/>
      <c r="IK918" s="18"/>
      <c r="IL918" s="18"/>
      <c r="IM918" s="18"/>
      <c r="IN918" s="18"/>
      <c r="IO918" s="18"/>
      <c r="IP918" s="18"/>
      <c r="IQ918" s="18"/>
      <c r="IR918" s="18"/>
      <c r="IS918" s="18"/>
      <c r="IT918" s="18"/>
      <c r="IU918" s="18"/>
      <c r="IV918" s="18"/>
      <c r="IW918" s="18"/>
      <c r="IX918" s="18"/>
      <c r="IY918" s="18"/>
      <c r="IZ918" s="18"/>
      <c r="JA918" s="18"/>
      <c r="JB918" s="18"/>
      <c r="JC918" s="18"/>
      <c r="JD918" s="18"/>
      <c r="JE918" s="18"/>
      <c r="JF918" s="18"/>
    </row>
    <row r="919" spans="36:266" x14ac:dyDescent="0.3">
      <c r="AJ919" s="18"/>
      <c r="AK919" s="18"/>
      <c r="AL919" s="20"/>
      <c r="AM919" s="23"/>
      <c r="AN919" s="18"/>
      <c r="AO919" s="18"/>
      <c r="BB919" s="25"/>
      <c r="BC919" s="21"/>
      <c r="BG919" s="18"/>
      <c r="BN919" s="22"/>
      <c r="BO919" s="22"/>
      <c r="BP919" s="22"/>
      <c r="BQ919" s="22"/>
      <c r="BR919" s="15"/>
      <c r="CF919" s="15"/>
      <c r="CL919" s="22"/>
      <c r="CM919" s="15"/>
      <c r="CR919" s="22"/>
      <c r="CT919" s="15"/>
      <c r="CW919" s="22"/>
      <c r="DA919" s="15"/>
      <c r="DH919" s="15"/>
      <c r="DJ919" s="22"/>
      <c r="DO919" s="15"/>
      <c r="DV919" s="15"/>
      <c r="EC919" s="15"/>
      <c r="EJ919" s="15"/>
      <c r="EQ919" s="15"/>
      <c r="EX919" s="15"/>
      <c r="FE919" s="15"/>
      <c r="FL919" s="15"/>
      <c r="FS919" s="15"/>
      <c r="FZ919" s="15"/>
      <c r="GG919" s="15"/>
      <c r="GN919" s="15"/>
      <c r="GP919" s="22"/>
      <c r="GQ919" s="22"/>
      <c r="GR919" s="22"/>
      <c r="GS919" s="22"/>
      <c r="GT919" s="22"/>
      <c r="GU919" s="15"/>
      <c r="GV919" s="22"/>
      <c r="GW919" s="22"/>
      <c r="GX919" s="22"/>
      <c r="GY919" s="18"/>
      <c r="GZ919" s="18"/>
      <c r="HA919" s="18"/>
      <c r="HB919" s="18"/>
      <c r="HC919" s="18"/>
      <c r="HD919" s="18"/>
      <c r="HE919" s="18"/>
      <c r="HF919" s="18"/>
      <c r="HG919" s="18"/>
      <c r="HH919" s="18"/>
      <c r="HI919" s="18"/>
      <c r="HJ919" s="18"/>
      <c r="HK919" s="18"/>
      <c r="HL919" s="18"/>
      <c r="HM919" s="18"/>
      <c r="HN919" s="18"/>
      <c r="HO919" s="18"/>
      <c r="HP919" s="18"/>
      <c r="HQ919" s="18"/>
      <c r="HR919" s="18"/>
      <c r="HS919" s="18"/>
      <c r="HT919" s="18"/>
      <c r="HU919" s="18"/>
      <c r="HV919" s="18"/>
      <c r="HW919" s="18"/>
      <c r="HX919" s="18"/>
      <c r="HY919" s="18"/>
      <c r="HZ919" s="18"/>
      <c r="IA919" s="18"/>
      <c r="IB919" s="18"/>
      <c r="IC919" s="18"/>
      <c r="ID919" s="18"/>
      <c r="IE919" s="18"/>
      <c r="IF919" s="18"/>
      <c r="IG919" s="18"/>
      <c r="IH919" s="18"/>
      <c r="II919" s="18"/>
      <c r="IJ919" s="18"/>
      <c r="IK919" s="18"/>
      <c r="IL919" s="18"/>
      <c r="IM919" s="18"/>
      <c r="IN919" s="18"/>
      <c r="IO919" s="18"/>
      <c r="IP919" s="18"/>
      <c r="IQ919" s="18"/>
      <c r="IR919" s="18"/>
      <c r="IS919" s="18"/>
      <c r="IT919" s="18"/>
      <c r="IU919" s="18"/>
      <c r="IV919" s="18"/>
      <c r="IW919" s="18"/>
      <c r="IX919" s="18"/>
      <c r="IY919" s="18"/>
      <c r="IZ919" s="18"/>
      <c r="JA919" s="18"/>
      <c r="JB919" s="18"/>
      <c r="JC919" s="18"/>
      <c r="JD919" s="18"/>
      <c r="JE919" s="18"/>
      <c r="JF919" s="18"/>
    </row>
    <row r="920" spans="36:266" x14ac:dyDescent="0.3">
      <c r="AJ920" s="18"/>
      <c r="AK920" s="18"/>
      <c r="AL920" s="20"/>
      <c r="AM920" s="23"/>
      <c r="AN920" s="18"/>
      <c r="AO920" s="18"/>
      <c r="BB920" s="25"/>
      <c r="BC920" s="21"/>
      <c r="BG920" s="18"/>
      <c r="BN920" s="22"/>
      <c r="BO920" s="22"/>
      <c r="BP920" s="22"/>
      <c r="BQ920" s="22"/>
      <c r="BR920" s="15"/>
      <c r="CF920" s="15"/>
      <c r="CL920" s="22"/>
      <c r="CM920" s="15"/>
      <c r="CR920" s="22"/>
      <c r="CT920" s="15"/>
      <c r="CW920" s="22"/>
      <c r="DA920" s="15"/>
      <c r="DH920" s="15"/>
      <c r="DJ920" s="22"/>
      <c r="DO920" s="15"/>
      <c r="DV920" s="15"/>
      <c r="EC920" s="15"/>
      <c r="EJ920" s="15"/>
      <c r="EQ920" s="15"/>
      <c r="EX920" s="15"/>
      <c r="FE920" s="15"/>
      <c r="FL920" s="15"/>
      <c r="FS920" s="15"/>
      <c r="FZ920" s="15"/>
      <c r="GG920" s="15"/>
      <c r="GN920" s="15"/>
      <c r="GP920" s="22"/>
      <c r="GQ920" s="22"/>
      <c r="GR920" s="22"/>
      <c r="GS920" s="22"/>
      <c r="GT920" s="22"/>
      <c r="GU920" s="15"/>
      <c r="GV920" s="22"/>
      <c r="GW920" s="22"/>
      <c r="GX920" s="22"/>
      <c r="GY920" s="18"/>
      <c r="GZ920" s="18"/>
      <c r="HA920" s="18"/>
      <c r="HB920" s="18"/>
      <c r="HC920" s="18"/>
      <c r="HD920" s="18"/>
      <c r="HE920" s="18"/>
      <c r="HF920" s="18"/>
      <c r="HG920" s="18"/>
      <c r="HH920" s="18"/>
      <c r="HI920" s="18"/>
      <c r="HJ920" s="18"/>
      <c r="HK920" s="18"/>
      <c r="HL920" s="18"/>
      <c r="HM920" s="18"/>
      <c r="HN920" s="18"/>
      <c r="HO920" s="18"/>
      <c r="HP920" s="18"/>
      <c r="HQ920" s="18"/>
      <c r="HR920" s="18"/>
      <c r="HS920" s="18"/>
      <c r="HT920" s="18"/>
      <c r="HU920" s="18"/>
      <c r="HV920" s="18"/>
      <c r="HW920" s="18"/>
      <c r="HX920" s="18"/>
      <c r="HY920" s="18"/>
      <c r="HZ920" s="18"/>
      <c r="IA920" s="18"/>
      <c r="IB920" s="18"/>
      <c r="IC920" s="18"/>
      <c r="ID920" s="18"/>
      <c r="IE920" s="18"/>
      <c r="IF920" s="18"/>
      <c r="IG920" s="18"/>
      <c r="IH920" s="18"/>
      <c r="II920" s="18"/>
      <c r="IJ920" s="18"/>
      <c r="IK920" s="18"/>
      <c r="IL920" s="18"/>
      <c r="IM920" s="18"/>
      <c r="IN920" s="18"/>
      <c r="IO920" s="18"/>
      <c r="IP920" s="18"/>
      <c r="IQ920" s="18"/>
      <c r="IR920" s="18"/>
      <c r="IS920" s="18"/>
      <c r="IT920" s="18"/>
      <c r="IU920" s="18"/>
      <c r="IV920" s="18"/>
      <c r="IW920" s="18"/>
      <c r="IX920" s="18"/>
      <c r="IY920" s="18"/>
      <c r="IZ920" s="18"/>
      <c r="JA920" s="18"/>
      <c r="JB920" s="18"/>
      <c r="JC920" s="18"/>
      <c r="JD920" s="18"/>
      <c r="JE920" s="18"/>
      <c r="JF920" s="18"/>
    </row>
    <row r="921" spans="36:266" x14ac:dyDescent="0.3">
      <c r="AJ921" s="18"/>
      <c r="AK921" s="18"/>
      <c r="AL921" s="20"/>
      <c r="AM921" s="23"/>
      <c r="AN921" s="18"/>
      <c r="AO921" s="18"/>
      <c r="BB921" s="25"/>
      <c r="BC921" s="21"/>
      <c r="BG921" s="18"/>
      <c r="BN921" s="22"/>
      <c r="BO921" s="22"/>
      <c r="BP921" s="22"/>
      <c r="BQ921" s="22"/>
      <c r="BR921" s="15"/>
      <c r="CF921" s="15"/>
      <c r="CL921" s="22"/>
      <c r="CM921" s="15"/>
      <c r="CR921" s="22"/>
      <c r="CT921" s="15"/>
      <c r="CW921" s="22"/>
      <c r="DA921" s="15"/>
      <c r="DH921" s="15"/>
      <c r="DJ921" s="22"/>
      <c r="DO921" s="15"/>
      <c r="DV921" s="15"/>
      <c r="EC921" s="15"/>
      <c r="EJ921" s="15"/>
      <c r="EQ921" s="15"/>
      <c r="EX921" s="15"/>
      <c r="FE921" s="15"/>
      <c r="FL921" s="15"/>
      <c r="FS921" s="15"/>
      <c r="FZ921" s="15"/>
      <c r="GG921" s="15"/>
      <c r="GN921" s="15"/>
      <c r="GP921" s="22"/>
      <c r="GQ921" s="22"/>
      <c r="GR921" s="22"/>
      <c r="GS921" s="22"/>
      <c r="GT921" s="22"/>
      <c r="GU921" s="15"/>
      <c r="GV921" s="22"/>
      <c r="GW921" s="22"/>
      <c r="GX921" s="22"/>
      <c r="GY921" s="18"/>
      <c r="GZ921" s="18"/>
      <c r="HA921" s="18"/>
      <c r="HB921" s="18"/>
      <c r="HC921" s="18"/>
      <c r="HD921" s="18"/>
      <c r="HE921" s="18"/>
      <c r="HF921" s="18"/>
      <c r="HG921" s="18"/>
      <c r="HH921" s="18"/>
      <c r="HI921" s="18"/>
      <c r="HJ921" s="18"/>
      <c r="HK921" s="18"/>
      <c r="HL921" s="18"/>
      <c r="HM921" s="18"/>
      <c r="HN921" s="18"/>
      <c r="HO921" s="18"/>
      <c r="HP921" s="18"/>
      <c r="HQ921" s="18"/>
      <c r="HR921" s="18"/>
      <c r="HS921" s="18"/>
      <c r="HT921" s="18"/>
      <c r="HU921" s="18"/>
      <c r="HV921" s="18"/>
      <c r="HW921" s="18"/>
      <c r="HX921" s="18"/>
      <c r="HY921" s="18"/>
      <c r="HZ921" s="18"/>
      <c r="IA921" s="18"/>
      <c r="IB921" s="18"/>
      <c r="IC921" s="18"/>
      <c r="ID921" s="18"/>
      <c r="IE921" s="18"/>
      <c r="IF921" s="18"/>
      <c r="IG921" s="18"/>
      <c r="IH921" s="18"/>
      <c r="II921" s="18"/>
      <c r="IJ921" s="18"/>
      <c r="IK921" s="18"/>
      <c r="IL921" s="18"/>
      <c r="IM921" s="18"/>
      <c r="IN921" s="18"/>
      <c r="IO921" s="18"/>
      <c r="IP921" s="18"/>
      <c r="IQ921" s="18"/>
      <c r="IR921" s="18"/>
      <c r="IS921" s="18"/>
      <c r="IT921" s="18"/>
      <c r="IU921" s="18"/>
      <c r="IV921" s="18"/>
      <c r="IW921" s="18"/>
      <c r="IX921" s="18"/>
      <c r="IY921" s="18"/>
      <c r="IZ921" s="18"/>
      <c r="JA921" s="18"/>
      <c r="JB921" s="18"/>
      <c r="JC921" s="18"/>
      <c r="JD921" s="18"/>
      <c r="JE921" s="18"/>
      <c r="JF921" s="18"/>
    </row>
    <row r="922" spans="36:266" x14ac:dyDescent="0.3">
      <c r="AJ922" s="18"/>
      <c r="AK922" s="18"/>
      <c r="AL922" s="20"/>
      <c r="AM922" s="23"/>
      <c r="AN922" s="18"/>
      <c r="AO922" s="18"/>
      <c r="BB922" s="25"/>
      <c r="BC922" s="21"/>
      <c r="BG922" s="18"/>
      <c r="BN922" s="22"/>
      <c r="BO922" s="22"/>
      <c r="BP922" s="22"/>
      <c r="BQ922" s="22"/>
      <c r="BR922" s="15"/>
      <c r="CF922" s="15"/>
      <c r="CL922" s="22"/>
      <c r="CM922" s="15"/>
      <c r="CR922" s="22"/>
      <c r="CT922" s="15"/>
      <c r="CW922" s="22"/>
      <c r="DA922" s="15"/>
      <c r="DH922" s="15"/>
      <c r="DJ922" s="22"/>
      <c r="DO922" s="15"/>
      <c r="DV922" s="15"/>
      <c r="EC922" s="15"/>
      <c r="EJ922" s="15"/>
      <c r="EQ922" s="15"/>
      <c r="EX922" s="15"/>
      <c r="FE922" s="15"/>
      <c r="FL922" s="15"/>
      <c r="FS922" s="15"/>
      <c r="FZ922" s="15"/>
      <c r="GG922" s="15"/>
      <c r="GN922" s="15"/>
      <c r="GP922" s="22"/>
      <c r="GQ922" s="22"/>
      <c r="GR922" s="22"/>
      <c r="GS922" s="22"/>
      <c r="GT922" s="22"/>
      <c r="GU922" s="15"/>
      <c r="GV922" s="22"/>
      <c r="GW922" s="22"/>
      <c r="GX922" s="22"/>
      <c r="GY922" s="18"/>
      <c r="GZ922" s="18"/>
      <c r="HA922" s="18"/>
      <c r="HB922" s="18"/>
      <c r="HC922" s="18"/>
      <c r="HD922" s="18"/>
      <c r="HE922" s="18"/>
      <c r="HF922" s="18"/>
      <c r="HG922" s="18"/>
      <c r="HH922" s="18"/>
      <c r="HI922" s="18"/>
      <c r="HJ922" s="18"/>
      <c r="HK922" s="18"/>
      <c r="HL922" s="18"/>
      <c r="HM922" s="18"/>
      <c r="HN922" s="18"/>
      <c r="HO922" s="18"/>
      <c r="HP922" s="18"/>
      <c r="HQ922" s="18"/>
      <c r="HR922" s="18"/>
      <c r="HS922" s="18"/>
      <c r="HT922" s="18"/>
      <c r="HU922" s="18"/>
      <c r="HV922" s="18"/>
      <c r="HW922" s="18"/>
      <c r="HX922" s="18"/>
      <c r="HY922" s="18"/>
      <c r="HZ922" s="18"/>
      <c r="IA922" s="18"/>
      <c r="IB922" s="18"/>
      <c r="IC922" s="18"/>
      <c r="ID922" s="18"/>
      <c r="IE922" s="18"/>
      <c r="IF922" s="18"/>
      <c r="IG922" s="18"/>
      <c r="IH922" s="18"/>
      <c r="II922" s="18"/>
      <c r="IJ922" s="18"/>
      <c r="IK922" s="18"/>
      <c r="IL922" s="18"/>
      <c r="IM922" s="18"/>
      <c r="IN922" s="18"/>
      <c r="IO922" s="18"/>
      <c r="IP922" s="18"/>
      <c r="IQ922" s="18"/>
      <c r="IR922" s="18"/>
      <c r="IS922" s="18"/>
      <c r="IT922" s="18"/>
      <c r="IU922" s="18"/>
      <c r="IV922" s="18"/>
      <c r="IW922" s="18"/>
      <c r="IX922" s="18"/>
      <c r="IY922" s="18"/>
      <c r="IZ922" s="18"/>
      <c r="JA922" s="18"/>
      <c r="JB922" s="18"/>
      <c r="JC922" s="18"/>
      <c r="JD922" s="18"/>
      <c r="JE922" s="18"/>
      <c r="JF922" s="18"/>
    </row>
    <row r="923" spans="36:266" x14ac:dyDescent="0.3">
      <c r="AJ923" s="18"/>
      <c r="AK923" s="18"/>
      <c r="AL923" s="20"/>
      <c r="AM923" s="23"/>
      <c r="AN923" s="18"/>
      <c r="AO923" s="18"/>
      <c r="BB923" s="25"/>
      <c r="BC923" s="21"/>
      <c r="BG923" s="18"/>
      <c r="BN923" s="22"/>
      <c r="BO923" s="22"/>
      <c r="BP923" s="22"/>
      <c r="BQ923" s="22"/>
      <c r="BR923" s="15"/>
      <c r="CF923" s="15"/>
      <c r="CL923" s="22"/>
      <c r="CM923" s="15"/>
      <c r="CR923" s="22"/>
      <c r="CT923" s="15"/>
      <c r="CW923" s="22"/>
      <c r="DA923" s="15"/>
      <c r="DH923" s="15"/>
      <c r="DJ923" s="22"/>
      <c r="DO923" s="15"/>
      <c r="DV923" s="15"/>
      <c r="EC923" s="15"/>
      <c r="EJ923" s="15"/>
      <c r="EQ923" s="15"/>
      <c r="EX923" s="15"/>
      <c r="FE923" s="15"/>
      <c r="FL923" s="15"/>
      <c r="FS923" s="15"/>
      <c r="FZ923" s="15"/>
      <c r="GG923" s="15"/>
      <c r="GN923" s="15"/>
      <c r="GP923" s="22"/>
      <c r="GQ923" s="22"/>
      <c r="GR923" s="22"/>
      <c r="GS923" s="22"/>
      <c r="GT923" s="22"/>
      <c r="GU923" s="15"/>
      <c r="GV923" s="22"/>
      <c r="GW923" s="22"/>
      <c r="GX923" s="22"/>
      <c r="GY923" s="18"/>
      <c r="GZ923" s="18"/>
      <c r="HA923" s="18"/>
      <c r="HB923" s="18"/>
      <c r="HC923" s="18"/>
      <c r="HD923" s="18"/>
      <c r="HE923" s="18"/>
      <c r="HF923" s="18"/>
      <c r="HG923" s="18"/>
      <c r="HH923" s="18"/>
      <c r="HI923" s="18"/>
      <c r="HJ923" s="18"/>
      <c r="HK923" s="18"/>
      <c r="HL923" s="18"/>
      <c r="HM923" s="18"/>
      <c r="HN923" s="18"/>
      <c r="HO923" s="18"/>
      <c r="HP923" s="18"/>
      <c r="HQ923" s="18"/>
      <c r="HR923" s="18"/>
      <c r="HS923" s="18"/>
      <c r="HT923" s="18"/>
      <c r="HU923" s="18"/>
      <c r="HV923" s="18"/>
      <c r="HW923" s="18"/>
      <c r="HX923" s="18"/>
      <c r="HY923" s="18"/>
      <c r="HZ923" s="18"/>
      <c r="IA923" s="18"/>
      <c r="IB923" s="18"/>
      <c r="IC923" s="18"/>
      <c r="ID923" s="18"/>
      <c r="IE923" s="18"/>
      <c r="IF923" s="18"/>
      <c r="IG923" s="18"/>
      <c r="IH923" s="18"/>
      <c r="II923" s="18"/>
      <c r="IJ923" s="18"/>
      <c r="IK923" s="18"/>
      <c r="IL923" s="18"/>
      <c r="IM923" s="18"/>
      <c r="IN923" s="18"/>
      <c r="IO923" s="18"/>
      <c r="IP923" s="18"/>
      <c r="IQ923" s="18"/>
      <c r="IR923" s="18"/>
      <c r="IS923" s="18"/>
      <c r="IT923" s="18"/>
      <c r="IU923" s="18"/>
      <c r="IV923" s="18"/>
      <c r="IW923" s="18"/>
      <c r="IX923" s="18"/>
      <c r="IY923" s="18"/>
      <c r="IZ923" s="18"/>
      <c r="JA923" s="18"/>
      <c r="JB923" s="18"/>
      <c r="JC923" s="18"/>
      <c r="JD923" s="18"/>
      <c r="JE923" s="18"/>
      <c r="JF923" s="18"/>
    </row>
    <row r="924" spans="36:266" x14ac:dyDescent="0.3">
      <c r="AJ924" s="18"/>
      <c r="AK924" s="18"/>
      <c r="AL924" s="20"/>
      <c r="AM924" s="23"/>
      <c r="AN924" s="18"/>
      <c r="AO924" s="18"/>
      <c r="BB924" s="25"/>
      <c r="BC924" s="21"/>
      <c r="BG924" s="18"/>
      <c r="BN924" s="22"/>
      <c r="BO924" s="22"/>
      <c r="BP924" s="22"/>
      <c r="BQ924" s="22"/>
      <c r="BR924" s="15"/>
      <c r="CF924" s="15"/>
      <c r="CL924" s="22"/>
      <c r="CM924" s="15"/>
      <c r="CR924" s="22"/>
      <c r="CT924" s="15"/>
      <c r="CW924" s="22"/>
      <c r="DA924" s="15"/>
      <c r="DH924" s="15"/>
      <c r="DJ924" s="22"/>
      <c r="DO924" s="15"/>
      <c r="DV924" s="15"/>
      <c r="EC924" s="15"/>
      <c r="EJ924" s="15"/>
      <c r="EQ924" s="15"/>
      <c r="EX924" s="15"/>
      <c r="FE924" s="15"/>
      <c r="FL924" s="15"/>
      <c r="FS924" s="15"/>
      <c r="FZ924" s="15"/>
      <c r="GG924" s="15"/>
      <c r="GN924" s="15"/>
      <c r="GP924" s="22"/>
      <c r="GQ924" s="22"/>
      <c r="GR924" s="22"/>
      <c r="GS924" s="22"/>
      <c r="GT924" s="22"/>
      <c r="GU924" s="15"/>
      <c r="GV924" s="22"/>
      <c r="GW924" s="22"/>
      <c r="GX924" s="22"/>
      <c r="GY924" s="18"/>
      <c r="GZ924" s="18"/>
      <c r="HA924" s="18"/>
      <c r="HB924" s="18"/>
      <c r="HC924" s="18"/>
      <c r="HD924" s="18"/>
      <c r="HE924" s="18"/>
      <c r="HF924" s="18"/>
      <c r="HG924" s="18"/>
      <c r="HH924" s="18"/>
      <c r="HI924" s="18"/>
      <c r="HJ924" s="18"/>
      <c r="HK924" s="18"/>
      <c r="HL924" s="18"/>
      <c r="HM924" s="18"/>
      <c r="HN924" s="18"/>
      <c r="HO924" s="18"/>
      <c r="HP924" s="18"/>
      <c r="HQ924" s="18"/>
      <c r="HR924" s="18"/>
      <c r="HS924" s="18"/>
      <c r="HT924" s="18"/>
      <c r="HU924" s="18"/>
      <c r="HV924" s="18"/>
      <c r="HW924" s="18"/>
      <c r="HX924" s="18"/>
      <c r="HY924" s="18"/>
      <c r="HZ924" s="18"/>
      <c r="IA924" s="18"/>
      <c r="IB924" s="18"/>
      <c r="IC924" s="18"/>
      <c r="ID924" s="18"/>
      <c r="IE924" s="18"/>
      <c r="IF924" s="18"/>
      <c r="IG924" s="18"/>
      <c r="IH924" s="18"/>
      <c r="II924" s="18"/>
      <c r="IJ924" s="18"/>
      <c r="IK924" s="18"/>
      <c r="IL924" s="18"/>
      <c r="IM924" s="18"/>
      <c r="IN924" s="18"/>
      <c r="IO924" s="18"/>
      <c r="IP924" s="18"/>
      <c r="IQ924" s="18"/>
      <c r="IR924" s="18"/>
      <c r="IS924" s="18"/>
      <c r="IT924" s="18"/>
      <c r="IU924" s="18"/>
      <c r="IV924" s="18"/>
      <c r="IW924" s="18"/>
      <c r="IX924" s="18"/>
      <c r="IY924" s="18"/>
      <c r="IZ924" s="18"/>
      <c r="JA924" s="18"/>
      <c r="JB924" s="18"/>
      <c r="JC924" s="18"/>
      <c r="JD924" s="18"/>
      <c r="JE924" s="18"/>
      <c r="JF924" s="18"/>
    </row>
    <row r="925" spans="36:266" x14ac:dyDescent="0.3">
      <c r="AJ925" s="18"/>
      <c r="AK925" s="18"/>
      <c r="AL925" s="20"/>
      <c r="AM925" s="23"/>
      <c r="AN925" s="18"/>
      <c r="AO925" s="18"/>
      <c r="BB925" s="25"/>
      <c r="BC925" s="21"/>
      <c r="BG925" s="18"/>
      <c r="BN925" s="22"/>
      <c r="BO925" s="22"/>
      <c r="BP925" s="22"/>
      <c r="BQ925" s="22"/>
      <c r="BR925" s="15"/>
      <c r="CF925" s="15"/>
      <c r="CL925" s="22"/>
      <c r="CM925" s="15"/>
      <c r="CR925" s="22"/>
      <c r="CT925" s="15"/>
      <c r="CW925" s="22"/>
      <c r="DA925" s="15"/>
      <c r="DH925" s="15"/>
      <c r="DJ925" s="22"/>
      <c r="DO925" s="15"/>
      <c r="DV925" s="15"/>
      <c r="EC925" s="15"/>
      <c r="EJ925" s="15"/>
      <c r="EQ925" s="15"/>
      <c r="EX925" s="15"/>
      <c r="FE925" s="15"/>
      <c r="FL925" s="15"/>
      <c r="FS925" s="15"/>
      <c r="FZ925" s="15"/>
      <c r="GG925" s="15"/>
      <c r="GN925" s="15"/>
      <c r="GP925" s="22"/>
      <c r="GQ925" s="22"/>
      <c r="GR925" s="22"/>
      <c r="GS925" s="22"/>
      <c r="GT925" s="22"/>
      <c r="GU925" s="15"/>
      <c r="GV925" s="22"/>
      <c r="GW925" s="22"/>
      <c r="GX925" s="22"/>
      <c r="GY925" s="18"/>
      <c r="GZ925" s="18"/>
      <c r="HA925" s="18"/>
      <c r="HB925" s="18"/>
      <c r="HC925" s="18"/>
      <c r="HD925" s="18"/>
      <c r="HE925" s="18"/>
      <c r="HF925" s="18"/>
      <c r="HG925" s="18"/>
      <c r="HH925" s="18"/>
      <c r="HI925" s="18"/>
      <c r="HJ925" s="18"/>
      <c r="HK925" s="18"/>
      <c r="HL925" s="18"/>
      <c r="HM925" s="18"/>
      <c r="HN925" s="18"/>
      <c r="HO925" s="18"/>
      <c r="HP925" s="18"/>
      <c r="HQ925" s="18"/>
      <c r="HR925" s="18"/>
      <c r="HS925" s="18"/>
      <c r="HT925" s="18"/>
      <c r="HU925" s="18"/>
      <c r="HV925" s="18"/>
      <c r="HW925" s="18"/>
      <c r="HX925" s="18"/>
      <c r="HY925" s="18"/>
      <c r="HZ925" s="18"/>
      <c r="IA925" s="18"/>
      <c r="IB925" s="18"/>
      <c r="IC925" s="18"/>
      <c r="ID925" s="18"/>
      <c r="IE925" s="18"/>
      <c r="IF925" s="18"/>
      <c r="IG925" s="18"/>
      <c r="IH925" s="18"/>
      <c r="II925" s="18"/>
      <c r="IJ925" s="18"/>
      <c r="IK925" s="18"/>
      <c r="IL925" s="18"/>
      <c r="IM925" s="18"/>
      <c r="IN925" s="18"/>
      <c r="IO925" s="18"/>
      <c r="IP925" s="18"/>
      <c r="IQ925" s="18"/>
      <c r="IR925" s="18"/>
      <c r="IS925" s="18"/>
      <c r="IT925" s="18"/>
      <c r="IU925" s="18"/>
      <c r="IV925" s="18"/>
      <c r="IW925" s="18"/>
      <c r="IX925" s="18"/>
      <c r="IY925" s="18"/>
      <c r="IZ925" s="18"/>
      <c r="JA925" s="18"/>
      <c r="JB925" s="18"/>
      <c r="JC925" s="18"/>
      <c r="JD925" s="18"/>
      <c r="JE925" s="18"/>
      <c r="JF925" s="18"/>
    </row>
    <row r="926" spans="36:266" x14ac:dyDescent="0.3">
      <c r="AJ926" s="18"/>
      <c r="AK926" s="18"/>
      <c r="AL926" s="20"/>
      <c r="AM926" s="23"/>
      <c r="AN926" s="18"/>
      <c r="AO926" s="18"/>
      <c r="BB926" s="25"/>
      <c r="BC926" s="21"/>
      <c r="BG926" s="18"/>
      <c r="BN926" s="22"/>
      <c r="BO926" s="22"/>
      <c r="BP926" s="22"/>
      <c r="BQ926" s="22"/>
      <c r="BR926" s="15"/>
      <c r="CF926" s="15"/>
      <c r="CL926" s="22"/>
      <c r="CM926" s="15"/>
      <c r="CR926" s="22"/>
      <c r="CT926" s="15"/>
      <c r="CW926" s="22"/>
      <c r="DA926" s="15"/>
      <c r="DH926" s="15"/>
      <c r="DJ926" s="22"/>
      <c r="DO926" s="15"/>
      <c r="DV926" s="15"/>
      <c r="EC926" s="15"/>
      <c r="EJ926" s="15"/>
      <c r="EQ926" s="15"/>
      <c r="EX926" s="15"/>
      <c r="FE926" s="15"/>
      <c r="FL926" s="15"/>
      <c r="FS926" s="15"/>
      <c r="FZ926" s="15"/>
      <c r="GG926" s="15"/>
      <c r="GN926" s="15"/>
      <c r="GP926" s="22"/>
      <c r="GQ926" s="22"/>
      <c r="GR926" s="22"/>
      <c r="GS926" s="22"/>
      <c r="GT926" s="22"/>
      <c r="GU926" s="15"/>
      <c r="GV926" s="22"/>
      <c r="GW926" s="22"/>
      <c r="GX926" s="22"/>
      <c r="GY926" s="18"/>
      <c r="GZ926" s="18"/>
      <c r="HA926" s="18"/>
      <c r="HB926" s="18"/>
      <c r="HC926" s="18"/>
      <c r="HD926" s="18"/>
      <c r="HE926" s="18"/>
      <c r="HF926" s="18"/>
      <c r="HG926" s="18"/>
      <c r="HH926" s="18"/>
      <c r="HI926" s="18"/>
      <c r="HJ926" s="18"/>
      <c r="HK926" s="18"/>
      <c r="HL926" s="18"/>
      <c r="HM926" s="18"/>
      <c r="HN926" s="18"/>
      <c r="HO926" s="18"/>
      <c r="HP926" s="18"/>
      <c r="HQ926" s="18"/>
      <c r="HR926" s="18"/>
      <c r="HS926" s="18"/>
      <c r="HT926" s="18"/>
      <c r="HU926" s="18"/>
      <c r="HV926" s="18"/>
      <c r="HW926" s="18"/>
      <c r="HX926" s="18"/>
      <c r="HY926" s="18"/>
      <c r="HZ926" s="18"/>
      <c r="IA926" s="18"/>
      <c r="IB926" s="18"/>
      <c r="IC926" s="18"/>
      <c r="ID926" s="18"/>
      <c r="IE926" s="18"/>
      <c r="IF926" s="18"/>
      <c r="IG926" s="18"/>
      <c r="IH926" s="18"/>
      <c r="II926" s="18"/>
      <c r="IJ926" s="18"/>
      <c r="IK926" s="18"/>
      <c r="IL926" s="18"/>
      <c r="IM926" s="18"/>
      <c r="IN926" s="18"/>
      <c r="IO926" s="18"/>
      <c r="IP926" s="18"/>
      <c r="IQ926" s="18"/>
      <c r="IR926" s="18"/>
      <c r="IS926" s="18"/>
      <c r="IT926" s="18"/>
      <c r="IU926" s="18"/>
      <c r="IV926" s="18"/>
      <c r="IW926" s="18"/>
      <c r="IX926" s="18"/>
      <c r="IY926" s="18"/>
      <c r="IZ926" s="18"/>
      <c r="JA926" s="18"/>
      <c r="JB926" s="18"/>
      <c r="JC926" s="18"/>
      <c r="JD926" s="18"/>
      <c r="JE926" s="18"/>
      <c r="JF926" s="18"/>
    </row>
    <row r="927" spans="36:266" x14ac:dyDescent="0.3">
      <c r="AJ927" s="18"/>
      <c r="AK927" s="18"/>
      <c r="AL927" s="20"/>
      <c r="AM927" s="23"/>
      <c r="AN927" s="18"/>
      <c r="AO927" s="18"/>
      <c r="BB927" s="25"/>
      <c r="BC927" s="21"/>
      <c r="BG927" s="18"/>
      <c r="BN927" s="22"/>
      <c r="BO927" s="22"/>
      <c r="BP927" s="22"/>
      <c r="BQ927" s="22"/>
      <c r="BR927" s="15"/>
      <c r="CF927" s="15"/>
      <c r="CL927" s="22"/>
      <c r="CM927" s="15"/>
      <c r="CR927" s="22"/>
      <c r="CT927" s="15"/>
      <c r="CW927" s="22"/>
      <c r="DA927" s="15"/>
      <c r="DH927" s="15"/>
      <c r="DJ927" s="22"/>
      <c r="DO927" s="15"/>
      <c r="DV927" s="15"/>
      <c r="EC927" s="15"/>
      <c r="EJ927" s="15"/>
      <c r="EQ927" s="15"/>
      <c r="EX927" s="15"/>
      <c r="FE927" s="15"/>
      <c r="FL927" s="15"/>
      <c r="FS927" s="15"/>
      <c r="FZ927" s="15"/>
      <c r="GG927" s="15"/>
      <c r="GN927" s="15"/>
      <c r="GP927" s="22"/>
      <c r="GQ927" s="22"/>
      <c r="GR927" s="22"/>
      <c r="GS927" s="22"/>
      <c r="GT927" s="22"/>
      <c r="GU927" s="15"/>
      <c r="GV927" s="22"/>
      <c r="GW927" s="22"/>
      <c r="GX927" s="22"/>
      <c r="GY927" s="18"/>
      <c r="GZ927" s="18"/>
      <c r="HA927" s="18"/>
      <c r="HB927" s="18"/>
      <c r="HC927" s="18"/>
      <c r="HD927" s="18"/>
      <c r="HE927" s="18"/>
      <c r="HF927" s="18"/>
      <c r="HG927" s="18"/>
      <c r="HH927" s="18"/>
      <c r="HI927" s="18"/>
      <c r="HJ927" s="18"/>
      <c r="HK927" s="18"/>
      <c r="HL927" s="18"/>
      <c r="HM927" s="18"/>
      <c r="HN927" s="18"/>
      <c r="HO927" s="18"/>
      <c r="HP927" s="18"/>
      <c r="HQ927" s="18"/>
      <c r="HR927" s="18"/>
      <c r="HS927" s="18"/>
      <c r="HT927" s="18"/>
      <c r="HU927" s="18"/>
      <c r="HV927" s="18"/>
      <c r="HW927" s="18"/>
      <c r="HX927" s="18"/>
      <c r="HY927" s="18"/>
      <c r="HZ927" s="18"/>
      <c r="IA927" s="18"/>
      <c r="IB927" s="18"/>
      <c r="IC927" s="18"/>
      <c r="ID927" s="18"/>
      <c r="IE927" s="18"/>
      <c r="IF927" s="18"/>
      <c r="IG927" s="18"/>
      <c r="IH927" s="18"/>
      <c r="II927" s="18"/>
      <c r="IJ927" s="18"/>
      <c r="IK927" s="18"/>
      <c r="IL927" s="18"/>
      <c r="IM927" s="18"/>
      <c r="IN927" s="18"/>
      <c r="IO927" s="18"/>
      <c r="IP927" s="18"/>
      <c r="IQ927" s="18"/>
      <c r="IR927" s="18"/>
      <c r="IS927" s="18"/>
      <c r="IT927" s="18"/>
      <c r="IU927" s="18"/>
      <c r="IV927" s="18"/>
      <c r="IW927" s="18"/>
      <c r="IX927" s="18"/>
      <c r="IY927" s="18"/>
      <c r="IZ927" s="18"/>
      <c r="JA927" s="18"/>
      <c r="JB927" s="18"/>
      <c r="JC927" s="18"/>
      <c r="JD927" s="18"/>
      <c r="JE927" s="18"/>
      <c r="JF927" s="18"/>
    </row>
    <row r="928" spans="36:266" x14ac:dyDescent="0.3">
      <c r="AJ928" s="18"/>
      <c r="AK928" s="18"/>
      <c r="AL928" s="20"/>
      <c r="AM928" s="23"/>
      <c r="AN928" s="18"/>
      <c r="AO928" s="18"/>
      <c r="BB928" s="25"/>
      <c r="BC928" s="21"/>
      <c r="BG928" s="18"/>
      <c r="BN928" s="22"/>
      <c r="BO928" s="22"/>
      <c r="BP928" s="22"/>
      <c r="BQ928" s="22"/>
      <c r="BR928" s="15"/>
      <c r="CF928" s="15"/>
      <c r="CL928" s="22"/>
      <c r="CM928" s="15"/>
      <c r="CR928" s="22"/>
      <c r="CT928" s="15"/>
      <c r="CW928" s="22"/>
      <c r="DA928" s="15"/>
      <c r="DH928" s="15"/>
      <c r="DJ928" s="22"/>
      <c r="DO928" s="15"/>
      <c r="DV928" s="15"/>
      <c r="EC928" s="15"/>
      <c r="EJ928" s="15"/>
      <c r="EQ928" s="15"/>
      <c r="EX928" s="15"/>
      <c r="FE928" s="15"/>
      <c r="FL928" s="15"/>
      <c r="FS928" s="15"/>
      <c r="FZ928" s="15"/>
      <c r="GG928" s="15"/>
      <c r="GN928" s="15"/>
      <c r="GP928" s="22"/>
      <c r="GQ928" s="22"/>
      <c r="GR928" s="22"/>
      <c r="GS928" s="22"/>
      <c r="GT928" s="22"/>
      <c r="GU928" s="15"/>
      <c r="GV928" s="22"/>
      <c r="GW928" s="22"/>
      <c r="GX928" s="22"/>
      <c r="GY928" s="18"/>
      <c r="GZ928" s="18"/>
      <c r="HA928" s="18"/>
      <c r="HB928" s="18"/>
      <c r="HC928" s="18"/>
      <c r="HD928" s="18"/>
      <c r="HE928" s="18"/>
      <c r="HF928" s="18"/>
      <c r="HG928" s="18"/>
      <c r="HH928" s="18"/>
      <c r="HI928" s="18"/>
      <c r="HJ928" s="18"/>
      <c r="HK928" s="18"/>
      <c r="HL928" s="18"/>
      <c r="HM928" s="18"/>
      <c r="HN928" s="18"/>
      <c r="HO928" s="18"/>
      <c r="HP928" s="18"/>
      <c r="HQ928" s="18"/>
      <c r="HR928" s="18"/>
      <c r="HS928" s="18"/>
      <c r="HT928" s="18"/>
      <c r="HU928" s="18"/>
      <c r="HV928" s="18"/>
      <c r="HW928" s="18"/>
      <c r="HX928" s="18"/>
      <c r="HY928" s="18"/>
      <c r="HZ928" s="18"/>
      <c r="IA928" s="18"/>
      <c r="IB928" s="18"/>
      <c r="IC928" s="18"/>
      <c r="ID928" s="18"/>
      <c r="IE928" s="18"/>
      <c r="IF928" s="18"/>
      <c r="IG928" s="18"/>
      <c r="IH928" s="18"/>
      <c r="II928" s="18"/>
      <c r="IJ928" s="18"/>
      <c r="IK928" s="18"/>
      <c r="IL928" s="18"/>
      <c r="IM928" s="18"/>
      <c r="IN928" s="18"/>
      <c r="IO928" s="18"/>
      <c r="IP928" s="18"/>
      <c r="IQ928" s="18"/>
      <c r="IR928" s="18"/>
      <c r="IS928" s="18"/>
      <c r="IT928" s="18"/>
      <c r="IU928" s="18"/>
      <c r="IV928" s="18"/>
      <c r="IW928" s="18"/>
      <c r="IX928" s="18"/>
      <c r="IY928" s="18"/>
      <c r="IZ928" s="18"/>
      <c r="JA928" s="18"/>
      <c r="JB928" s="18"/>
      <c r="JC928" s="18"/>
      <c r="JD928" s="18"/>
      <c r="JE928" s="18"/>
      <c r="JF928" s="18"/>
    </row>
    <row r="929" spans="36:266" x14ac:dyDescent="0.3">
      <c r="AJ929" s="18"/>
      <c r="AK929" s="18"/>
      <c r="AL929" s="20"/>
      <c r="AM929" s="23"/>
      <c r="AN929" s="18"/>
      <c r="AO929" s="18"/>
      <c r="BB929" s="25"/>
      <c r="BC929" s="21"/>
      <c r="BG929" s="18"/>
      <c r="BN929" s="22"/>
      <c r="BO929" s="22"/>
      <c r="BP929" s="22"/>
      <c r="BQ929" s="22"/>
      <c r="BR929" s="15"/>
      <c r="CF929" s="15"/>
      <c r="CL929" s="22"/>
      <c r="CM929" s="15"/>
      <c r="CR929" s="22"/>
      <c r="CT929" s="15"/>
      <c r="CW929" s="22"/>
      <c r="DA929" s="15"/>
      <c r="DH929" s="15"/>
      <c r="DJ929" s="22"/>
      <c r="DO929" s="15"/>
      <c r="DV929" s="15"/>
      <c r="EC929" s="15"/>
      <c r="EJ929" s="15"/>
      <c r="EQ929" s="15"/>
      <c r="EX929" s="15"/>
      <c r="FE929" s="15"/>
      <c r="FL929" s="15"/>
      <c r="FS929" s="15"/>
      <c r="FZ929" s="15"/>
      <c r="GG929" s="15"/>
      <c r="GN929" s="15"/>
      <c r="GP929" s="22"/>
      <c r="GQ929" s="22"/>
      <c r="GR929" s="22"/>
      <c r="GS929" s="22"/>
      <c r="GT929" s="22"/>
      <c r="GU929" s="15"/>
      <c r="GV929" s="22"/>
      <c r="GW929" s="22"/>
      <c r="GX929" s="22"/>
      <c r="GY929" s="18"/>
      <c r="GZ929" s="18"/>
      <c r="HA929" s="18"/>
      <c r="HB929" s="18"/>
      <c r="HC929" s="18"/>
      <c r="HD929" s="18"/>
      <c r="HE929" s="18"/>
      <c r="HF929" s="18"/>
      <c r="HG929" s="18"/>
      <c r="HH929" s="18"/>
      <c r="HI929" s="18"/>
      <c r="HJ929" s="18"/>
      <c r="HK929" s="18"/>
      <c r="HL929" s="18"/>
      <c r="HM929" s="18"/>
      <c r="HN929" s="18"/>
      <c r="HO929" s="18"/>
      <c r="HP929" s="18"/>
      <c r="HQ929" s="18"/>
      <c r="HR929" s="18"/>
      <c r="HS929" s="18"/>
      <c r="HT929" s="18"/>
      <c r="HU929" s="18"/>
      <c r="HV929" s="18"/>
      <c r="HW929" s="18"/>
      <c r="HX929" s="18"/>
      <c r="HY929" s="18"/>
      <c r="HZ929" s="18"/>
      <c r="IA929" s="18"/>
      <c r="IB929" s="18"/>
      <c r="IC929" s="18"/>
      <c r="ID929" s="18"/>
      <c r="IE929" s="18"/>
      <c r="IF929" s="18"/>
      <c r="IG929" s="18"/>
      <c r="IH929" s="18"/>
      <c r="II929" s="18"/>
      <c r="IJ929" s="18"/>
      <c r="IK929" s="18"/>
      <c r="IL929" s="18"/>
      <c r="IM929" s="18"/>
      <c r="IN929" s="18"/>
      <c r="IO929" s="18"/>
      <c r="IP929" s="18"/>
      <c r="IQ929" s="18"/>
      <c r="IR929" s="18"/>
      <c r="IS929" s="18"/>
      <c r="IT929" s="18"/>
      <c r="IU929" s="18"/>
      <c r="IV929" s="18"/>
      <c r="IW929" s="18"/>
      <c r="IX929" s="18"/>
      <c r="IY929" s="18"/>
      <c r="IZ929" s="18"/>
      <c r="JA929" s="18"/>
      <c r="JB929" s="18"/>
      <c r="JC929" s="18"/>
      <c r="JD929" s="18"/>
      <c r="JE929" s="18"/>
      <c r="JF929" s="18"/>
    </row>
    <row r="930" spans="36:266" x14ac:dyDescent="0.3">
      <c r="AJ930" s="18"/>
      <c r="AK930" s="18"/>
      <c r="AL930" s="20"/>
      <c r="AM930" s="23"/>
      <c r="AN930" s="18"/>
      <c r="AO930" s="18"/>
      <c r="BB930" s="25"/>
      <c r="BC930" s="21"/>
      <c r="BG930" s="18"/>
      <c r="BN930" s="22"/>
      <c r="BO930" s="22"/>
      <c r="BP930" s="22"/>
      <c r="BQ930" s="22"/>
      <c r="BR930" s="15"/>
      <c r="CF930" s="15"/>
      <c r="CL930" s="22"/>
      <c r="CM930" s="15"/>
      <c r="CR930" s="22"/>
      <c r="CT930" s="15"/>
      <c r="CW930" s="22"/>
      <c r="DA930" s="15"/>
      <c r="DH930" s="15"/>
      <c r="DJ930" s="22"/>
      <c r="DO930" s="15"/>
      <c r="DV930" s="15"/>
      <c r="EC930" s="15"/>
      <c r="EJ930" s="15"/>
      <c r="EQ930" s="15"/>
      <c r="EX930" s="15"/>
      <c r="FE930" s="15"/>
      <c r="FL930" s="15"/>
      <c r="FS930" s="15"/>
      <c r="FZ930" s="15"/>
      <c r="GG930" s="15"/>
      <c r="GN930" s="15"/>
      <c r="GP930" s="22"/>
      <c r="GQ930" s="22"/>
      <c r="GR930" s="22"/>
      <c r="GS930" s="22"/>
      <c r="GT930" s="22"/>
      <c r="GU930" s="15"/>
      <c r="GV930" s="22"/>
      <c r="GW930" s="22"/>
      <c r="GX930" s="22"/>
      <c r="GY930" s="18"/>
      <c r="GZ930" s="18"/>
      <c r="HA930" s="18"/>
      <c r="HB930" s="18"/>
      <c r="HC930" s="18"/>
      <c r="HD930" s="18"/>
      <c r="HE930" s="18"/>
      <c r="HF930" s="18"/>
      <c r="HG930" s="18"/>
      <c r="HH930" s="18"/>
      <c r="HI930" s="18"/>
      <c r="HJ930" s="18"/>
      <c r="HK930" s="18"/>
      <c r="HL930" s="18"/>
      <c r="HM930" s="18"/>
      <c r="HN930" s="18"/>
      <c r="HO930" s="18"/>
      <c r="HP930" s="18"/>
      <c r="HQ930" s="18"/>
      <c r="HR930" s="18"/>
      <c r="HS930" s="18"/>
      <c r="HT930" s="18"/>
      <c r="HU930" s="18"/>
      <c r="HV930" s="18"/>
      <c r="HW930" s="18"/>
      <c r="HX930" s="18"/>
      <c r="HY930" s="18"/>
      <c r="HZ930" s="18"/>
      <c r="IA930" s="18"/>
      <c r="IB930" s="18"/>
      <c r="IC930" s="18"/>
      <c r="ID930" s="18"/>
      <c r="IE930" s="18"/>
      <c r="IF930" s="18"/>
      <c r="IG930" s="18"/>
      <c r="IH930" s="18"/>
      <c r="II930" s="18"/>
      <c r="IJ930" s="18"/>
      <c r="IK930" s="18"/>
      <c r="IL930" s="18"/>
      <c r="IM930" s="18"/>
      <c r="IN930" s="18"/>
      <c r="IO930" s="18"/>
      <c r="IP930" s="18"/>
      <c r="IQ930" s="18"/>
      <c r="IR930" s="18"/>
      <c r="IS930" s="18"/>
      <c r="IT930" s="18"/>
      <c r="IU930" s="18"/>
      <c r="IV930" s="18"/>
      <c r="IW930" s="18"/>
      <c r="IX930" s="18"/>
      <c r="IY930" s="18"/>
      <c r="IZ930" s="18"/>
      <c r="JA930" s="18"/>
      <c r="JB930" s="18"/>
      <c r="JC930" s="18"/>
      <c r="JD930" s="18"/>
      <c r="JE930" s="18"/>
      <c r="JF930" s="18"/>
    </row>
    <row r="931" spans="36:266" x14ac:dyDescent="0.3">
      <c r="AJ931" s="18"/>
      <c r="AK931" s="18"/>
      <c r="AL931" s="20"/>
      <c r="AM931" s="23"/>
      <c r="AN931" s="18"/>
      <c r="AO931" s="18"/>
      <c r="BB931" s="25"/>
      <c r="BC931" s="21"/>
      <c r="BG931" s="18"/>
      <c r="BN931" s="22"/>
      <c r="BO931" s="22"/>
      <c r="BP931" s="22"/>
      <c r="BQ931" s="22"/>
      <c r="BR931" s="15"/>
      <c r="CF931" s="15"/>
      <c r="CL931" s="22"/>
      <c r="CM931" s="15"/>
      <c r="CR931" s="22"/>
      <c r="CT931" s="15"/>
      <c r="CW931" s="22"/>
      <c r="DA931" s="15"/>
      <c r="DH931" s="15"/>
      <c r="DJ931" s="22"/>
      <c r="DO931" s="15"/>
      <c r="DV931" s="15"/>
      <c r="EC931" s="15"/>
      <c r="EJ931" s="15"/>
      <c r="EQ931" s="15"/>
      <c r="EX931" s="15"/>
      <c r="FE931" s="15"/>
      <c r="FL931" s="15"/>
      <c r="FS931" s="15"/>
      <c r="FZ931" s="15"/>
      <c r="GG931" s="15"/>
      <c r="GN931" s="15"/>
      <c r="GP931" s="22"/>
      <c r="GQ931" s="22"/>
      <c r="GR931" s="22"/>
      <c r="GS931" s="22"/>
      <c r="GT931" s="22"/>
      <c r="GU931" s="15"/>
      <c r="GV931" s="22"/>
      <c r="GW931" s="22"/>
      <c r="GX931" s="22"/>
      <c r="GY931" s="18"/>
      <c r="GZ931" s="18"/>
      <c r="HA931" s="18"/>
      <c r="HB931" s="18"/>
      <c r="HC931" s="18"/>
      <c r="HD931" s="18"/>
      <c r="HE931" s="18"/>
      <c r="HF931" s="18"/>
      <c r="HG931" s="18"/>
      <c r="HH931" s="18"/>
      <c r="HI931" s="18"/>
      <c r="HJ931" s="18"/>
      <c r="HK931" s="18"/>
      <c r="HL931" s="18"/>
      <c r="HM931" s="18"/>
      <c r="HN931" s="18"/>
      <c r="HO931" s="18"/>
      <c r="HP931" s="18"/>
      <c r="HQ931" s="18"/>
      <c r="HR931" s="18"/>
      <c r="HS931" s="18"/>
      <c r="HT931" s="18"/>
      <c r="HU931" s="18"/>
      <c r="HV931" s="18"/>
      <c r="HW931" s="18"/>
      <c r="HX931" s="18"/>
      <c r="HY931" s="18"/>
      <c r="HZ931" s="18"/>
      <c r="IA931" s="18"/>
      <c r="IB931" s="18"/>
      <c r="IC931" s="18"/>
      <c r="ID931" s="18"/>
      <c r="IE931" s="18"/>
      <c r="IF931" s="18"/>
      <c r="IG931" s="18"/>
      <c r="IH931" s="18"/>
      <c r="II931" s="18"/>
      <c r="IJ931" s="18"/>
      <c r="IK931" s="18"/>
      <c r="IL931" s="18"/>
      <c r="IM931" s="18"/>
      <c r="IN931" s="18"/>
      <c r="IO931" s="18"/>
      <c r="IP931" s="18"/>
      <c r="IQ931" s="18"/>
      <c r="IR931" s="18"/>
      <c r="IS931" s="18"/>
      <c r="IT931" s="18"/>
      <c r="IU931" s="18"/>
      <c r="IV931" s="18"/>
      <c r="IW931" s="18"/>
      <c r="IX931" s="18"/>
      <c r="IY931" s="18"/>
      <c r="IZ931" s="18"/>
      <c r="JA931" s="18"/>
      <c r="JB931" s="18"/>
      <c r="JC931" s="18"/>
      <c r="JD931" s="18"/>
      <c r="JE931" s="18"/>
      <c r="JF931" s="18"/>
    </row>
    <row r="932" spans="36:266" x14ac:dyDescent="0.3">
      <c r="AJ932" s="18"/>
      <c r="AK932" s="18"/>
      <c r="AL932" s="20"/>
      <c r="AM932" s="23"/>
      <c r="AN932" s="18"/>
      <c r="AO932" s="18"/>
      <c r="BB932" s="25"/>
      <c r="BC932" s="21"/>
      <c r="BG932" s="18"/>
      <c r="BN932" s="22"/>
      <c r="BO932" s="22"/>
      <c r="BP932" s="22"/>
      <c r="BQ932" s="22"/>
      <c r="BR932" s="15"/>
      <c r="CF932" s="15"/>
      <c r="CL932" s="22"/>
      <c r="CM932" s="15"/>
      <c r="CR932" s="22"/>
      <c r="CT932" s="15"/>
      <c r="CW932" s="22"/>
      <c r="DA932" s="15"/>
      <c r="DH932" s="15"/>
      <c r="DJ932" s="22"/>
      <c r="DO932" s="15"/>
      <c r="DV932" s="15"/>
      <c r="EC932" s="15"/>
      <c r="EJ932" s="15"/>
      <c r="EQ932" s="15"/>
      <c r="EX932" s="15"/>
      <c r="FE932" s="15"/>
      <c r="FL932" s="15"/>
      <c r="FS932" s="15"/>
      <c r="FZ932" s="15"/>
      <c r="GG932" s="15"/>
      <c r="GN932" s="15"/>
      <c r="GP932" s="22"/>
      <c r="GQ932" s="22"/>
      <c r="GR932" s="22"/>
      <c r="GS932" s="22"/>
      <c r="GT932" s="22"/>
      <c r="GU932" s="15"/>
      <c r="GV932" s="22"/>
      <c r="GW932" s="22"/>
      <c r="GX932" s="22"/>
      <c r="GY932" s="18"/>
      <c r="GZ932" s="18"/>
      <c r="HA932" s="18"/>
      <c r="HB932" s="18"/>
      <c r="HC932" s="18"/>
      <c r="HD932" s="18"/>
      <c r="HE932" s="18"/>
      <c r="HF932" s="18"/>
      <c r="HG932" s="18"/>
      <c r="HH932" s="18"/>
      <c r="HI932" s="18"/>
      <c r="HJ932" s="18"/>
      <c r="HK932" s="18"/>
      <c r="HL932" s="18"/>
      <c r="HM932" s="18"/>
      <c r="HN932" s="18"/>
      <c r="HO932" s="18"/>
      <c r="HP932" s="18"/>
      <c r="HQ932" s="18"/>
      <c r="HR932" s="18"/>
      <c r="HS932" s="18"/>
      <c r="HT932" s="18"/>
      <c r="HU932" s="18"/>
      <c r="HV932" s="18"/>
      <c r="HW932" s="18"/>
      <c r="HX932" s="18"/>
      <c r="HY932" s="18"/>
      <c r="HZ932" s="18"/>
      <c r="IA932" s="18"/>
      <c r="IB932" s="18"/>
      <c r="IC932" s="18"/>
      <c r="ID932" s="18"/>
      <c r="IE932" s="18"/>
      <c r="IF932" s="18"/>
      <c r="IG932" s="18"/>
      <c r="IH932" s="18"/>
      <c r="II932" s="18"/>
      <c r="IJ932" s="18"/>
      <c r="IK932" s="18"/>
      <c r="IL932" s="18"/>
      <c r="IM932" s="18"/>
      <c r="IN932" s="18"/>
      <c r="IO932" s="18"/>
      <c r="IP932" s="18"/>
      <c r="IQ932" s="18"/>
      <c r="IR932" s="18"/>
      <c r="IS932" s="18"/>
      <c r="IT932" s="18"/>
      <c r="IU932" s="18"/>
      <c r="IV932" s="18"/>
      <c r="IW932" s="18"/>
      <c r="IX932" s="18"/>
      <c r="IY932" s="18"/>
      <c r="IZ932" s="18"/>
      <c r="JA932" s="18"/>
      <c r="JB932" s="18"/>
      <c r="JC932" s="18"/>
      <c r="JD932" s="18"/>
      <c r="JE932" s="18"/>
      <c r="JF932" s="18"/>
    </row>
    <row r="933" spans="36:266" x14ac:dyDescent="0.3">
      <c r="AJ933" s="18"/>
      <c r="AK933" s="18"/>
      <c r="AL933" s="20"/>
      <c r="AM933" s="23"/>
      <c r="AN933" s="18"/>
      <c r="AO933" s="18"/>
      <c r="BB933" s="25"/>
      <c r="BC933" s="21"/>
      <c r="BG933" s="18"/>
      <c r="BN933" s="22"/>
      <c r="BO933" s="22"/>
      <c r="BP933" s="22"/>
      <c r="BQ933" s="22"/>
      <c r="BR933" s="15"/>
      <c r="CF933" s="15"/>
      <c r="CL933" s="22"/>
      <c r="CM933" s="15"/>
      <c r="CR933" s="22"/>
      <c r="CT933" s="15"/>
      <c r="CW933" s="22"/>
      <c r="DA933" s="15"/>
      <c r="DH933" s="15"/>
      <c r="DJ933" s="22"/>
      <c r="DO933" s="15"/>
      <c r="DV933" s="15"/>
      <c r="EC933" s="15"/>
      <c r="EJ933" s="15"/>
      <c r="EQ933" s="15"/>
      <c r="EX933" s="15"/>
      <c r="FE933" s="15"/>
      <c r="FL933" s="15"/>
      <c r="FS933" s="15"/>
      <c r="FZ933" s="15"/>
      <c r="GG933" s="15"/>
      <c r="GN933" s="15"/>
      <c r="GP933" s="22"/>
      <c r="GQ933" s="22"/>
      <c r="GR933" s="22"/>
      <c r="GS933" s="22"/>
      <c r="GT933" s="22"/>
      <c r="GU933" s="15"/>
      <c r="GV933" s="22"/>
      <c r="GW933" s="22"/>
      <c r="GX933" s="22"/>
      <c r="GY933" s="18"/>
      <c r="GZ933" s="18"/>
      <c r="HA933" s="18"/>
      <c r="HB933" s="18"/>
      <c r="HC933" s="18"/>
      <c r="HD933" s="18"/>
      <c r="HE933" s="18"/>
      <c r="HF933" s="18"/>
      <c r="HG933" s="18"/>
      <c r="HH933" s="18"/>
      <c r="HI933" s="18"/>
      <c r="HJ933" s="18"/>
      <c r="HK933" s="18"/>
      <c r="HL933" s="18"/>
      <c r="HM933" s="18"/>
      <c r="HN933" s="18"/>
      <c r="HO933" s="18"/>
      <c r="HP933" s="18"/>
      <c r="HQ933" s="18"/>
      <c r="HR933" s="18"/>
      <c r="HS933" s="18"/>
      <c r="HT933" s="18"/>
      <c r="HU933" s="18"/>
      <c r="HV933" s="18"/>
      <c r="HW933" s="18"/>
      <c r="HX933" s="18"/>
      <c r="HY933" s="18"/>
      <c r="HZ933" s="18"/>
      <c r="IA933" s="18"/>
      <c r="IB933" s="18"/>
      <c r="IC933" s="18"/>
      <c r="ID933" s="18"/>
      <c r="IE933" s="18"/>
      <c r="IF933" s="18"/>
      <c r="IG933" s="18"/>
      <c r="IH933" s="18"/>
      <c r="II933" s="18"/>
      <c r="IJ933" s="18"/>
      <c r="IK933" s="18"/>
      <c r="IL933" s="18"/>
      <c r="IM933" s="18"/>
      <c r="IN933" s="18"/>
      <c r="IO933" s="18"/>
      <c r="IP933" s="18"/>
      <c r="IQ933" s="18"/>
      <c r="IR933" s="18"/>
      <c r="IS933" s="18"/>
      <c r="IT933" s="18"/>
      <c r="IU933" s="18"/>
      <c r="IV933" s="18"/>
      <c r="IW933" s="18"/>
      <c r="IX933" s="18"/>
      <c r="IY933" s="18"/>
      <c r="IZ933" s="18"/>
      <c r="JA933" s="18"/>
      <c r="JB933" s="18"/>
      <c r="JC933" s="18"/>
      <c r="JD933" s="18"/>
      <c r="JE933" s="18"/>
      <c r="JF933" s="18"/>
    </row>
    <row r="934" spans="36:266" x14ac:dyDescent="0.3">
      <c r="AJ934" s="18"/>
      <c r="AK934" s="18"/>
      <c r="AL934" s="20"/>
      <c r="AM934" s="23"/>
      <c r="AN934" s="18"/>
      <c r="AO934" s="18"/>
      <c r="BB934" s="25"/>
      <c r="BC934" s="21"/>
      <c r="BG934" s="18"/>
      <c r="BN934" s="22"/>
      <c r="BO934" s="22"/>
      <c r="BP934" s="22"/>
      <c r="BQ934" s="22"/>
      <c r="BR934" s="15"/>
      <c r="CF934" s="15"/>
      <c r="CL934" s="22"/>
      <c r="CM934" s="15"/>
      <c r="CR934" s="22"/>
      <c r="CT934" s="15"/>
      <c r="CW934" s="22"/>
      <c r="DA934" s="15"/>
      <c r="DH934" s="15"/>
      <c r="DJ934" s="22"/>
      <c r="DO934" s="15"/>
      <c r="DV934" s="15"/>
      <c r="EC934" s="15"/>
      <c r="EJ934" s="15"/>
      <c r="EQ934" s="15"/>
      <c r="EX934" s="15"/>
      <c r="FE934" s="15"/>
      <c r="FL934" s="15"/>
      <c r="FS934" s="15"/>
      <c r="FZ934" s="15"/>
      <c r="GG934" s="15"/>
      <c r="GN934" s="15"/>
      <c r="GP934" s="22"/>
      <c r="GQ934" s="22"/>
      <c r="GR934" s="22"/>
      <c r="GS934" s="22"/>
      <c r="GT934" s="22"/>
      <c r="GU934" s="15"/>
      <c r="GV934" s="22"/>
      <c r="GW934" s="22"/>
      <c r="GX934" s="22"/>
      <c r="GY934" s="18"/>
      <c r="GZ934" s="18"/>
      <c r="HA934" s="18"/>
      <c r="HB934" s="18"/>
      <c r="HC934" s="18"/>
      <c r="HD934" s="18"/>
      <c r="HE934" s="18"/>
      <c r="HF934" s="18"/>
      <c r="HG934" s="18"/>
      <c r="HH934" s="18"/>
      <c r="HI934" s="18"/>
      <c r="HJ934" s="18"/>
      <c r="HK934" s="18"/>
      <c r="HL934" s="18"/>
      <c r="HM934" s="18"/>
      <c r="HN934" s="18"/>
      <c r="HO934" s="18"/>
      <c r="HP934" s="18"/>
      <c r="HQ934" s="18"/>
      <c r="HR934" s="18"/>
      <c r="HS934" s="18"/>
      <c r="HT934" s="18"/>
      <c r="HU934" s="18"/>
      <c r="HV934" s="18"/>
      <c r="HW934" s="18"/>
      <c r="HX934" s="18"/>
      <c r="HY934" s="18"/>
      <c r="HZ934" s="18"/>
      <c r="IA934" s="18"/>
      <c r="IB934" s="18"/>
      <c r="IC934" s="18"/>
      <c r="ID934" s="18"/>
      <c r="IE934" s="18"/>
      <c r="IF934" s="18"/>
      <c r="IG934" s="18"/>
      <c r="IH934" s="18"/>
      <c r="II934" s="18"/>
      <c r="IJ934" s="18"/>
      <c r="IK934" s="18"/>
      <c r="IL934" s="18"/>
      <c r="IM934" s="18"/>
      <c r="IN934" s="18"/>
      <c r="IO934" s="18"/>
      <c r="IP934" s="18"/>
      <c r="IQ934" s="18"/>
      <c r="IR934" s="18"/>
      <c r="IS934" s="18"/>
      <c r="IT934" s="18"/>
      <c r="IU934" s="18"/>
      <c r="IV934" s="18"/>
      <c r="IW934" s="18"/>
      <c r="IX934" s="18"/>
      <c r="IY934" s="18"/>
      <c r="IZ934" s="18"/>
      <c r="JA934" s="18"/>
      <c r="JB934" s="18"/>
      <c r="JC934" s="18"/>
      <c r="JD934" s="18"/>
      <c r="JE934" s="18"/>
      <c r="JF934" s="18"/>
    </row>
    <row r="935" spans="36:266" x14ac:dyDescent="0.3">
      <c r="AJ935" s="18"/>
      <c r="AK935" s="18"/>
      <c r="AL935" s="20"/>
      <c r="AM935" s="23"/>
      <c r="AN935" s="18"/>
      <c r="AO935" s="18"/>
      <c r="BB935" s="25"/>
      <c r="BC935" s="21"/>
      <c r="BG935" s="18"/>
      <c r="BN935" s="22"/>
      <c r="BO935" s="22"/>
      <c r="BP935" s="22"/>
      <c r="BQ935" s="22"/>
      <c r="BR935" s="15"/>
      <c r="CF935" s="15"/>
      <c r="CL935" s="22"/>
      <c r="CM935" s="15"/>
      <c r="CR935" s="22"/>
      <c r="CT935" s="15"/>
      <c r="CW935" s="22"/>
      <c r="DA935" s="15"/>
      <c r="DH935" s="15"/>
      <c r="DJ935" s="22"/>
      <c r="DO935" s="15"/>
      <c r="DV935" s="15"/>
      <c r="EC935" s="15"/>
      <c r="EJ935" s="15"/>
      <c r="EQ935" s="15"/>
      <c r="EX935" s="15"/>
      <c r="FE935" s="15"/>
      <c r="FL935" s="15"/>
      <c r="FS935" s="15"/>
      <c r="FZ935" s="15"/>
      <c r="GG935" s="15"/>
      <c r="GN935" s="15"/>
      <c r="GP935" s="22"/>
      <c r="GQ935" s="22"/>
      <c r="GR935" s="22"/>
      <c r="GS935" s="22"/>
      <c r="GT935" s="22"/>
      <c r="GU935" s="15"/>
      <c r="GV935" s="22"/>
      <c r="GW935" s="22"/>
      <c r="GX935" s="22"/>
      <c r="GY935" s="18"/>
      <c r="GZ935" s="18"/>
      <c r="HA935" s="18"/>
      <c r="HB935" s="18"/>
      <c r="HC935" s="18"/>
      <c r="HD935" s="18"/>
      <c r="HE935" s="18"/>
      <c r="HF935" s="18"/>
      <c r="HG935" s="18"/>
      <c r="HH935" s="18"/>
      <c r="HI935" s="18"/>
      <c r="HJ935" s="18"/>
      <c r="HK935" s="18"/>
      <c r="HL935" s="18"/>
      <c r="HM935" s="18"/>
      <c r="HN935" s="18"/>
      <c r="HO935" s="18"/>
      <c r="HP935" s="18"/>
      <c r="HQ935" s="18"/>
      <c r="HR935" s="18"/>
      <c r="HS935" s="18"/>
      <c r="HT935" s="18"/>
      <c r="HU935" s="18"/>
      <c r="HV935" s="18"/>
      <c r="HW935" s="18"/>
      <c r="HX935" s="18"/>
      <c r="HY935" s="18"/>
      <c r="HZ935" s="18"/>
      <c r="IA935" s="18"/>
      <c r="IB935" s="18"/>
      <c r="IC935" s="18"/>
      <c r="ID935" s="18"/>
      <c r="IE935" s="18"/>
      <c r="IF935" s="18"/>
      <c r="IG935" s="18"/>
      <c r="IH935" s="18"/>
      <c r="II935" s="18"/>
      <c r="IJ935" s="18"/>
      <c r="IK935" s="18"/>
      <c r="IL935" s="18"/>
      <c r="IM935" s="18"/>
      <c r="IN935" s="18"/>
      <c r="IO935" s="18"/>
      <c r="IP935" s="18"/>
      <c r="IQ935" s="18"/>
      <c r="IR935" s="18"/>
      <c r="IS935" s="18"/>
      <c r="IT935" s="18"/>
      <c r="IU935" s="18"/>
      <c r="IV935" s="18"/>
      <c r="IW935" s="18"/>
      <c r="IX935" s="18"/>
      <c r="IY935" s="18"/>
      <c r="IZ935" s="18"/>
      <c r="JA935" s="18"/>
      <c r="JB935" s="18"/>
      <c r="JC935" s="18"/>
      <c r="JD935" s="18"/>
      <c r="JE935" s="18"/>
      <c r="JF935" s="18"/>
    </row>
    <row r="936" spans="36:266" x14ac:dyDescent="0.3">
      <c r="AJ936" s="18"/>
      <c r="AK936" s="18"/>
      <c r="AL936" s="20"/>
      <c r="AM936" s="23"/>
      <c r="AN936" s="18"/>
      <c r="AO936" s="18"/>
      <c r="BB936" s="25"/>
      <c r="BC936" s="21"/>
      <c r="BG936" s="18"/>
      <c r="BN936" s="22"/>
      <c r="BO936" s="22"/>
      <c r="BP936" s="22"/>
      <c r="BQ936" s="22"/>
      <c r="BR936" s="15"/>
      <c r="CF936" s="15"/>
      <c r="CL936" s="22"/>
      <c r="CM936" s="15"/>
      <c r="CR936" s="22"/>
      <c r="CT936" s="15"/>
      <c r="CW936" s="22"/>
      <c r="DA936" s="15"/>
      <c r="DH936" s="15"/>
      <c r="DJ936" s="22"/>
      <c r="DO936" s="15"/>
      <c r="DV936" s="15"/>
      <c r="EC936" s="15"/>
      <c r="EJ936" s="15"/>
      <c r="EQ936" s="15"/>
      <c r="EX936" s="15"/>
      <c r="FE936" s="15"/>
      <c r="FL936" s="15"/>
      <c r="FS936" s="15"/>
      <c r="FZ936" s="15"/>
      <c r="GG936" s="15"/>
      <c r="GN936" s="15"/>
      <c r="GP936" s="22"/>
      <c r="GQ936" s="22"/>
      <c r="GR936" s="22"/>
      <c r="GS936" s="22"/>
      <c r="GT936" s="22"/>
      <c r="GU936" s="15"/>
      <c r="GV936" s="22"/>
      <c r="GW936" s="22"/>
      <c r="GX936" s="22"/>
      <c r="GY936" s="18"/>
      <c r="GZ936" s="18"/>
      <c r="HA936" s="18"/>
      <c r="HB936" s="18"/>
      <c r="HC936" s="18"/>
      <c r="HD936" s="18"/>
      <c r="HE936" s="18"/>
      <c r="HF936" s="18"/>
      <c r="HG936" s="18"/>
      <c r="HH936" s="18"/>
      <c r="HI936" s="18"/>
      <c r="HJ936" s="18"/>
      <c r="HK936" s="18"/>
      <c r="HL936" s="18"/>
      <c r="HM936" s="18"/>
      <c r="HN936" s="18"/>
      <c r="HO936" s="18"/>
      <c r="HP936" s="18"/>
      <c r="HQ936" s="18"/>
      <c r="HR936" s="18"/>
      <c r="HS936" s="18"/>
      <c r="HT936" s="18"/>
      <c r="HU936" s="18"/>
      <c r="HV936" s="18"/>
      <c r="HW936" s="18"/>
      <c r="HX936" s="18"/>
      <c r="HY936" s="18"/>
      <c r="HZ936" s="18"/>
      <c r="IA936" s="18"/>
      <c r="IB936" s="18"/>
      <c r="IC936" s="18"/>
      <c r="ID936" s="18"/>
      <c r="IE936" s="18"/>
      <c r="IF936" s="18"/>
      <c r="IG936" s="18"/>
      <c r="IH936" s="18"/>
      <c r="II936" s="18"/>
      <c r="IJ936" s="18"/>
      <c r="IK936" s="18"/>
      <c r="IL936" s="18"/>
      <c r="IM936" s="18"/>
      <c r="IN936" s="18"/>
      <c r="IO936" s="18"/>
      <c r="IP936" s="18"/>
      <c r="IQ936" s="18"/>
      <c r="IR936" s="18"/>
      <c r="IS936" s="18"/>
      <c r="IT936" s="18"/>
      <c r="IU936" s="18"/>
      <c r="IV936" s="18"/>
      <c r="IW936" s="18"/>
      <c r="IX936" s="18"/>
      <c r="IY936" s="18"/>
      <c r="IZ936" s="18"/>
      <c r="JA936" s="18"/>
      <c r="JB936" s="18"/>
      <c r="JC936" s="18"/>
      <c r="JD936" s="18"/>
      <c r="JE936" s="18"/>
      <c r="JF936" s="18"/>
    </row>
    <row r="937" spans="36:266" x14ac:dyDescent="0.3">
      <c r="AJ937" s="18"/>
      <c r="AK937" s="18"/>
      <c r="AL937" s="20"/>
      <c r="AM937" s="23"/>
      <c r="AN937" s="18"/>
      <c r="AO937" s="18"/>
      <c r="BB937" s="25"/>
      <c r="BC937" s="21"/>
      <c r="BG937" s="18"/>
      <c r="BN937" s="22"/>
      <c r="BO937" s="22"/>
      <c r="BP937" s="22"/>
      <c r="BQ937" s="22"/>
      <c r="BR937" s="15"/>
      <c r="CF937" s="15"/>
      <c r="CL937" s="22"/>
      <c r="CM937" s="15"/>
      <c r="CR937" s="22"/>
      <c r="CT937" s="15"/>
      <c r="CW937" s="22"/>
      <c r="DA937" s="15"/>
      <c r="DH937" s="15"/>
      <c r="DJ937" s="22"/>
      <c r="DO937" s="15"/>
      <c r="DV937" s="15"/>
      <c r="EC937" s="15"/>
      <c r="EJ937" s="15"/>
      <c r="EQ937" s="15"/>
      <c r="EX937" s="15"/>
      <c r="FE937" s="15"/>
      <c r="FL937" s="15"/>
      <c r="FS937" s="15"/>
      <c r="FZ937" s="15"/>
      <c r="GG937" s="15"/>
      <c r="GN937" s="15"/>
      <c r="GP937" s="22"/>
      <c r="GQ937" s="22"/>
      <c r="GR937" s="22"/>
      <c r="GS937" s="22"/>
      <c r="GT937" s="22"/>
      <c r="GU937" s="15"/>
      <c r="GV937" s="22"/>
      <c r="GW937" s="22"/>
      <c r="GX937" s="22"/>
      <c r="GY937" s="18"/>
      <c r="GZ937" s="18"/>
      <c r="HA937" s="18"/>
      <c r="HB937" s="18"/>
      <c r="HC937" s="18"/>
      <c r="HD937" s="18"/>
      <c r="HE937" s="18"/>
      <c r="HF937" s="18"/>
      <c r="HG937" s="18"/>
      <c r="HH937" s="18"/>
      <c r="HI937" s="18"/>
      <c r="HJ937" s="18"/>
      <c r="HK937" s="18"/>
      <c r="HL937" s="18"/>
      <c r="HM937" s="18"/>
      <c r="HN937" s="18"/>
      <c r="HO937" s="18"/>
      <c r="HP937" s="18"/>
      <c r="HQ937" s="18"/>
      <c r="HR937" s="18"/>
      <c r="HS937" s="18"/>
      <c r="HT937" s="18"/>
      <c r="HU937" s="18"/>
      <c r="HV937" s="18"/>
      <c r="HW937" s="18"/>
      <c r="HX937" s="18"/>
      <c r="HY937" s="18"/>
      <c r="HZ937" s="18"/>
      <c r="IA937" s="18"/>
      <c r="IB937" s="18"/>
      <c r="IC937" s="18"/>
      <c r="ID937" s="18"/>
      <c r="IE937" s="18"/>
      <c r="IF937" s="18"/>
      <c r="IG937" s="18"/>
      <c r="IH937" s="18"/>
      <c r="II937" s="18"/>
      <c r="IJ937" s="18"/>
      <c r="IK937" s="18"/>
      <c r="IL937" s="18"/>
      <c r="IM937" s="18"/>
      <c r="IN937" s="18"/>
      <c r="IO937" s="18"/>
      <c r="IP937" s="18"/>
      <c r="IQ937" s="18"/>
      <c r="IR937" s="18"/>
      <c r="IS937" s="18"/>
      <c r="IT937" s="18"/>
      <c r="IU937" s="18"/>
      <c r="IV937" s="18"/>
      <c r="IW937" s="18"/>
      <c r="IX937" s="18"/>
      <c r="IY937" s="18"/>
      <c r="IZ937" s="18"/>
      <c r="JA937" s="18"/>
      <c r="JB937" s="18"/>
      <c r="JC937" s="18"/>
      <c r="JD937" s="18"/>
      <c r="JE937" s="18"/>
      <c r="JF937" s="18"/>
    </row>
    <row r="938" spans="36:266" x14ac:dyDescent="0.3">
      <c r="AJ938" s="18"/>
      <c r="AK938" s="18"/>
      <c r="AL938" s="20"/>
      <c r="AM938" s="23"/>
      <c r="AN938" s="18"/>
      <c r="AO938" s="18"/>
      <c r="BB938" s="25"/>
      <c r="BC938" s="21"/>
      <c r="BG938" s="18"/>
      <c r="BN938" s="22"/>
      <c r="BO938" s="22"/>
      <c r="BP938" s="22"/>
      <c r="BQ938" s="22"/>
      <c r="BR938" s="15"/>
      <c r="CF938" s="15"/>
      <c r="CL938" s="22"/>
      <c r="CM938" s="15"/>
      <c r="CR938" s="22"/>
      <c r="CT938" s="15"/>
      <c r="CW938" s="22"/>
      <c r="DA938" s="15"/>
      <c r="DH938" s="15"/>
      <c r="DJ938" s="22"/>
      <c r="DO938" s="15"/>
      <c r="DV938" s="15"/>
      <c r="EC938" s="15"/>
      <c r="EJ938" s="15"/>
      <c r="EQ938" s="15"/>
      <c r="EX938" s="15"/>
      <c r="FE938" s="15"/>
      <c r="FL938" s="15"/>
      <c r="FS938" s="15"/>
      <c r="FZ938" s="15"/>
      <c r="GG938" s="15"/>
      <c r="GN938" s="15"/>
      <c r="GP938" s="22"/>
      <c r="GQ938" s="22"/>
      <c r="GR938" s="22"/>
      <c r="GS938" s="22"/>
      <c r="GT938" s="22"/>
      <c r="GU938" s="15"/>
      <c r="GV938" s="22"/>
      <c r="GW938" s="22"/>
      <c r="GX938" s="22"/>
      <c r="GY938" s="18"/>
      <c r="GZ938" s="18"/>
      <c r="HA938" s="18"/>
      <c r="HB938" s="18"/>
      <c r="HC938" s="18"/>
      <c r="HD938" s="18"/>
      <c r="HE938" s="18"/>
      <c r="HF938" s="18"/>
      <c r="HG938" s="18"/>
      <c r="HH938" s="18"/>
      <c r="HI938" s="18"/>
      <c r="HJ938" s="18"/>
      <c r="HK938" s="18"/>
      <c r="HL938" s="18"/>
      <c r="HM938" s="18"/>
      <c r="HN938" s="18"/>
      <c r="HO938" s="18"/>
      <c r="HP938" s="18"/>
      <c r="HQ938" s="18"/>
      <c r="HR938" s="18"/>
      <c r="HS938" s="18"/>
      <c r="HT938" s="18"/>
      <c r="HU938" s="18"/>
      <c r="HV938" s="18"/>
      <c r="HW938" s="18"/>
      <c r="HX938" s="18"/>
      <c r="HY938" s="18"/>
      <c r="HZ938" s="18"/>
      <c r="IA938" s="18"/>
      <c r="IB938" s="18"/>
      <c r="IC938" s="18"/>
      <c r="ID938" s="18"/>
      <c r="IE938" s="18"/>
      <c r="IF938" s="18"/>
      <c r="IG938" s="18"/>
      <c r="IH938" s="18"/>
      <c r="II938" s="18"/>
      <c r="IJ938" s="18"/>
      <c r="IK938" s="18"/>
      <c r="IL938" s="18"/>
      <c r="IM938" s="18"/>
      <c r="IN938" s="18"/>
      <c r="IO938" s="18"/>
      <c r="IP938" s="18"/>
      <c r="IQ938" s="18"/>
      <c r="IR938" s="18"/>
      <c r="IS938" s="18"/>
      <c r="IT938" s="18"/>
      <c r="IU938" s="18"/>
      <c r="IV938" s="18"/>
      <c r="IW938" s="18"/>
      <c r="IX938" s="18"/>
      <c r="IY938" s="18"/>
      <c r="IZ938" s="18"/>
      <c r="JA938" s="18"/>
      <c r="JB938" s="18"/>
      <c r="JC938" s="18"/>
      <c r="JD938" s="18"/>
      <c r="JE938" s="18"/>
      <c r="JF938" s="18"/>
    </row>
    <row r="939" spans="36:266" x14ac:dyDescent="0.3">
      <c r="AJ939" s="18"/>
      <c r="AK939" s="18"/>
      <c r="AL939" s="20"/>
      <c r="AM939" s="23"/>
      <c r="AN939" s="18"/>
      <c r="AO939" s="18"/>
      <c r="BB939" s="25"/>
      <c r="BC939" s="21"/>
      <c r="BG939" s="18"/>
      <c r="BN939" s="22"/>
      <c r="BO939" s="22"/>
      <c r="BP939" s="22"/>
      <c r="BQ939" s="22"/>
      <c r="BR939" s="15"/>
      <c r="CF939" s="15"/>
      <c r="CL939" s="22"/>
      <c r="CM939" s="15"/>
      <c r="CR939" s="22"/>
      <c r="CT939" s="15"/>
      <c r="CW939" s="22"/>
      <c r="DA939" s="15"/>
      <c r="DH939" s="15"/>
      <c r="DJ939" s="22"/>
      <c r="DO939" s="15"/>
      <c r="DV939" s="15"/>
      <c r="EC939" s="15"/>
      <c r="EJ939" s="15"/>
      <c r="EQ939" s="15"/>
      <c r="EX939" s="15"/>
      <c r="FE939" s="15"/>
      <c r="FL939" s="15"/>
      <c r="FS939" s="15"/>
      <c r="FZ939" s="15"/>
      <c r="GG939" s="15"/>
      <c r="GN939" s="15"/>
      <c r="GP939" s="22"/>
      <c r="GQ939" s="22"/>
      <c r="GR939" s="22"/>
      <c r="GS939" s="22"/>
      <c r="GT939" s="22"/>
      <c r="GU939" s="15"/>
      <c r="GV939" s="22"/>
      <c r="GW939" s="22"/>
      <c r="GX939" s="22"/>
      <c r="GY939" s="18"/>
      <c r="GZ939" s="18"/>
      <c r="HA939" s="18"/>
      <c r="HB939" s="18"/>
      <c r="HC939" s="18"/>
      <c r="HD939" s="18"/>
      <c r="HE939" s="18"/>
      <c r="HF939" s="18"/>
      <c r="HG939" s="18"/>
      <c r="HH939" s="18"/>
      <c r="HI939" s="18"/>
      <c r="HJ939" s="18"/>
      <c r="HK939" s="18"/>
      <c r="HL939" s="18"/>
      <c r="HM939" s="18"/>
      <c r="HN939" s="18"/>
      <c r="HO939" s="18"/>
      <c r="HP939" s="18"/>
      <c r="HQ939" s="18"/>
      <c r="HR939" s="18"/>
      <c r="HS939" s="18"/>
      <c r="HT939" s="18"/>
      <c r="HU939" s="18"/>
      <c r="HV939" s="18"/>
      <c r="HW939" s="18"/>
      <c r="HX939" s="18"/>
      <c r="HY939" s="18"/>
      <c r="HZ939" s="18"/>
      <c r="IA939" s="18"/>
      <c r="IB939" s="18"/>
      <c r="IC939" s="18"/>
      <c r="ID939" s="18"/>
      <c r="IE939" s="18"/>
      <c r="IF939" s="18"/>
      <c r="IG939" s="18"/>
      <c r="IH939" s="18"/>
      <c r="II939" s="18"/>
      <c r="IJ939" s="18"/>
      <c r="IK939" s="18"/>
      <c r="IL939" s="18"/>
      <c r="IM939" s="18"/>
      <c r="IN939" s="18"/>
      <c r="IO939" s="18"/>
      <c r="IP939" s="18"/>
      <c r="IQ939" s="18"/>
      <c r="IR939" s="18"/>
      <c r="IS939" s="18"/>
      <c r="IT939" s="18"/>
      <c r="IU939" s="18"/>
      <c r="IV939" s="18"/>
      <c r="IW939" s="18"/>
      <c r="IX939" s="18"/>
      <c r="IY939" s="18"/>
      <c r="IZ939" s="18"/>
      <c r="JA939" s="18"/>
      <c r="JB939" s="18"/>
      <c r="JC939" s="18"/>
      <c r="JD939" s="18"/>
      <c r="JE939" s="18"/>
      <c r="JF939" s="18"/>
    </row>
    <row r="940" spans="36:266" x14ac:dyDescent="0.3">
      <c r="AJ940" s="18"/>
      <c r="AK940" s="18"/>
      <c r="AL940" s="20"/>
      <c r="AM940" s="23"/>
      <c r="AN940" s="18"/>
      <c r="AO940" s="18"/>
      <c r="BB940" s="25"/>
      <c r="BC940" s="21"/>
      <c r="BG940" s="18"/>
      <c r="BN940" s="22"/>
      <c r="BO940" s="22"/>
      <c r="BP940" s="22"/>
      <c r="BQ940" s="22"/>
      <c r="BR940" s="15"/>
      <c r="CF940" s="15"/>
      <c r="CL940" s="22"/>
      <c r="CM940" s="15"/>
      <c r="CR940" s="22"/>
      <c r="CT940" s="15"/>
      <c r="CW940" s="22"/>
      <c r="DA940" s="15"/>
      <c r="DH940" s="15"/>
      <c r="DJ940" s="22"/>
      <c r="DO940" s="15"/>
      <c r="DV940" s="15"/>
      <c r="EC940" s="15"/>
      <c r="EJ940" s="15"/>
      <c r="EQ940" s="15"/>
      <c r="EX940" s="15"/>
      <c r="FE940" s="15"/>
      <c r="FL940" s="15"/>
      <c r="FS940" s="15"/>
      <c r="FZ940" s="15"/>
      <c r="GG940" s="15"/>
      <c r="GN940" s="15"/>
      <c r="GP940" s="22"/>
      <c r="GQ940" s="22"/>
      <c r="GR940" s="22"/>
      <c r="GS940" s="22"/>
      <c r="GT940" s="22"/>
      <c r="GU940" s="15"/>
      <c r="GV940" s="22"/>
      <c r="GW940" s="22"/>
      <c r="GX940" s="22"/>
      <c r="GY940" s="18"/>
      <c r="GZ940" s="18"/>
      <c r="HA940" s="18"/>
      <c r="HB940" s="18"/>
      <c r="HC940" s="18"/>
      <c r="HD940" s="18"/>
      <c r="HE940" s="18"/>
      <c r="HF940" s="18"/>
      <c r="HG940" s="18"/>
      <c r="HH940" s="18"/>
      <c r="HI940" s="18"/>
      <c r="HJ940" s="18"/>
      <c r="HK940" s="18"/>
      <c r="HL940" s="18"/>
      <c r="HM940" s="18"/>
      <c r="HN940" s="18"/>
      <c r="HO940" s="18"/>
      <c r="HP940" s="18"/>
      <c r="HQ940" s="18"/>
      <c r="HR940" s="18"/>
      <c r="HS940" s="18"/>
      <c r="HT940" s="18"/>
      <c r="HU940" s="18"/>
      <c r="HV940" s="18"/>
      <c r="HW940" s="18"/>
      <c r="HX940" s="18"/>
      <c r="HY940" s="18"/>
      <c r="HZ940" s="18"/>
      <c r="IA940" s="18"/>
      <c r="IB940" s="18"/>
      <c r="IC940" s="18"/>
      <c r="ID940" s="18"/>
      <c r="IE940" s="18"/>
      <c r="IF940" s="18"/>
      <c r="IG940" s="18"/>
      <c r="IH940" s="18"/>
      <c r="II940" s="18"/>
      <c r="IJ940" s="18"/>
      <c r="IK940" s="18"/>
      <c r="IL940" s="18"/>
      <c r="IM940" s="18"/>
      <c r="IN940" s="18"/>
      <c r="IO940" s="18"/>
      <c r="IP940" s="18"/>
      <c r="IQ940" s="18"/>
      <c r="IR940" s="18"/>
      <c r="IS940" s="18"/>
      <c r="IT940" s="18"/>
      <c r="IU940" s="18"/>
      <c r="IV940" s="18"/>
      <c r="IW940" s="18"/>
      <c r="IX940" s="18"/>
      <c r="IY940" s="18"/>
      <c r="IZ940" s="18"/>
      <c r="JA940" s="18"/>
      <c r="JB940" s="18"/>
      <c r="JC940" s="18"/>
      <c r="JD940" s="18"/>
      <c r="JE940" s="18"/>
      <c r="JF940" s="18"/>
    </row>
    <row r="941" spans="36:266" x14ac:dyDescent="0.3">
      <c r="AJ941" s="18"/>
      <c r="AK941" s="18"/>
      <c r="AL941" s="20"/>
      <c r="AM941" s="23"/>
      <c r="AN941" s="18"/>
      <c r="AO941" s="18"/>
      <c r="BB941" s="25"/>
      <c r="BC941" s="21"/>
      <c r="BG941" s="18"/>
      <c r="BN941" s="22"/>
      <c r="BO941" s="22"/>
      <c r="BP941" s="22"/>
      <c r="BQ941" s="22"/>
      <c r="BR941" s="15"/>
      <c r="CF941" s="15"/>
      <c r="CL941" s="22"/>
      <c r="CM941" s="15"/>
      <c r="CR941" s="22"/>
      <c r="CT941" s="15"/>
      <c r="CW941" s="22"/>
      <c r="DA941" s="15"/>
      <c r="DH941" s="15"/>
      <c r="DJ941" s="22"/>
      <c r="DO941" s="15"/>
      <c r="DV941" s="15"/>
      <c r="EC941" s="15"/>
      <c r="EJ941" s="15"/>
      <c r="EQ941" s="15"/>
      <c r="EX941" s="15"/>
      <c r="FE941" s="15"/>
      <c r="FL941" s="15"/>
      <c r="FS941" s="15"/>
      <c r="FZ941" s="15"/>
      <c r="GG941" s="15"/>
      <c r="GN941" s="15"/>
      <c r="GP941" s="22"/>
      <c r="GQ941" s="22"/>
      <c r="GR941" s="22"/>
      <c r="GS941" s="22"/>
      <c r="GT941" s="22"/>
      <c r="GU941" s="15"/>
      <c r="GV941" s="22"/>
      <c r="GW941" s="22"/>
      <c r="GX941" s="22"/>
      <c r="GY941" s="18"/>
      <c r="GZ941" s="18"/>
      <c r="HA941" s="18"/>
      <c r="HB941" s="18"/>
      <c r="HC941" s="18"/>
      <c r="HD941" s="18"/>
      <c r="HE941" s="18"/>
      <c r="HF941" s="18"/>
      <c r="HG941" s="18"/>
      <c r="HH941" s="18"/>
      <c r="HI941" s="18"/>
      <c r="HJ941" s="18"/>
      <c r="HK941" s="18"/>
      <c r="HL941" s="18"/>
      <c r="HM941" s="18"/>
      <c r="HN941" s="18"/>
      <c r="HO941" s="18"/>
      <c r="HP941" s="18"/>
      <c r="HQ941" s="18"/>
      <c r="HR941" s="18"/>
      <c r="HS941" s="18"/>
      <c r="HT941" s="18"/>
      <c r="HU941" s="18"/>
      <c r="HV941" s="18"/>
      <c r="HW941" s="18"/>
      <c r="HX941" s="18"/>
      <c r="HY941" s="18"/>
      <c r="HZ941" s="18"/>
      <c r="IA941" s="18"/>
      <c r="IB941" s="18"/>
      <c r="IC941" s="18"/>
      <c r="ID941" s="18"/>
      <c r="IE941" s="18"/>
      <c r="IF941" s="18"/>
      <c r="IG941" s="18"/>
      <c r="IH941" s="18"/>
      <c r="II941" s="18"/>
      <c r="IJ941" s="18"/>
      <c r="IK941" s="18"/>
      <c r="IL941" s="18"/>
      <c r="IM941" s="18"/>
      <c r="IN941" s="18"/>
      <c r="IO941" s="18"/>
      <c r="IP941" s="18"/>
      <c r="IQ941" s="18"/>
      <c r="IR941" s="18"/>
      <c r="IS941" s="18"/>
      <c r="IT941" s="18"/>
      <c r="IU941" s="18"/>
      <c r="IV941" s="18"/>
      <c r="IW941" s="18"/>
      <c r="IX941" s="18"/>
      <c r="IY941" s="18"/>
      <c r="IZ941" s="18"/>
      <c r="JA941" s="18"/>
      <c r="JB941" s="18"/>
      <c r="JC941" s="18"/>
      <c r="JD941" s="18"/>
      <c r="JE941" s="18"/>
      <c r="JF941" s="18"/>
    </row>
    <row r="942" spans="36:266" x14ac:dyDescent="0.3">
      <c r="AJ942" s="18"/>
      <c r="AK942" s="18"/>
      <c r="AL942" s="20"/>
      <c r="AM942" s="23"/>
      <c r="AN942" s="18"/>
      <c r="AO942" s="18"/>
      <c r="BB942" s="25"/>
      <c r="BC942" s="21"/>
      <c r="BG942" s="18"/>
      <c r="BN942" s="22"/>
      <c r="BO942" s="22"/>
      <c r="BP942" s="22"/>
      <c r="BQ942" s="22"/>
      <c r="BR942" s="15"/>
      <c r="CF942" s="15"/>
      <c r="CL942" s="22"/>
      <c r="CM942" s="15"/>
      <c r="CR942" s="22"/>
      <c r="CT942" s="15"/>
      <c r="CW942" s="22"/>
      <c r="DA942" s="15"/>
      <c r="DH942" s="15"/>
      <c r="DJ942" s="22"/>
      <c r="DO942" s="15"/>
      <c r="DV942" s="15"/>
      <c r="EC942" s="15"/>
      <c r="EJ942" s="15"/>
      <c r="EQ942" s="15"/>
      <c r="EX942" s="15"/>
      <c r="FE942" s="15"/>
      <c r="FL942" s="15"/>
      <c r="FS942" s="15"/>
      <c r="FZ942" s="15"/>
      <c r="GG942" s="15"/>
      <c r="GN942" s="15"/>
      <c r="GP942" s="22"/>
      <c r="GQ942" s="22"/>
      <c r="GR942" s="22"/>
      <c r="GS942" s="22"/>
      <c r="GT942" s="22"/>
      <c r="GU942" s="15"/>
      <c r="GV942" s="22"/>
      <c r="GW942" s="22"/>
      <c r="GX942" s="22"/>
      <c r="GY942" s="18"/>
      <c r="GZ942" s="18"/>
      <c r="HA942" s="18"/>
      <c r="HB942" s="18"/>
      <c r="HC942" s="18"/>
      <c r="HD942" s="18"/>
      <c r="HE942" s="18"/>
      <c r="HF942" s="18"/>
      <c r="HG942" s="18"/>
      <c r="HH942" s="18"/>
      <c r="HI942" s="18"/>
      <c r="HJ942" s="18"/>
      <c r="HK942" s="18"/>
      <c r="HL942" s="18"/>
      <c r="HM942" s="18"/>
      <c r="HN942" s="18"/>
      <c r="HO942" s="18"/>
      <c r="HP942" s="18"/>
      <c r="HQ942" s="18"/>
      <c r="HR942" s="18"/>
      <c r="HS942" s="18"/>
      <c r="HT942" s="18"/>
      <c r="HU942" s="18"/>
      <c r="HV942" s="18"/>
      <c r="HW942" s="18"/>
      <c r="HX942" s="18"/>
      <c r="HY942" s="18"/>
      <c r="HZ942" s="18"/>
      <c r="IA942" s="18"/>
      <c r="IB942" s="18"/>
      <c r="IC942" s="18"/>
      <c r="ID942" s="18"/>
      <c r="IE942" s="18"/>
      <c r="IF942" s="18"/>
      <c r="IG942" s="18"/>
      <c r="IH942" s="18"/>
      <c r="II942" s="18"/>
      <c r="IJ942" s="18"/>
      <c r="IK942" s="18"/>
      <c r="IL942" s="18"/>
      <c r="IM942" s="18"/>
      <c r="IN942" s="18"/>
      <c r="IO942" s="18"/>
      <c r="IP942" s="18"/>
      <c r="IQ942" s="18"/>
      <c r="IR942" s="18"/>
      <c r="IS942" s="18"/>
      <c r="IT942" s="18"/>
      <c r="IU942" s="18"/>
      <c r="IV942" s="18"/>
      <c r="IW942" s="18"/>
      <c r="IX942" s="18"/>
      <c r="IY942" s="18"/>
      <c r="IZ942" s="18"/>
      <c r="JA942" s="18"/>
      <c r="JB942" s="18"/>
      <c r="JC942" s="18"/>
      <c r="JD942" s="18"/>
      <c r="JE942" s="18"/>
      <c r="JF942" s="18"/>
    </row>
    <row r="943" spans="36:266" x14ac:dyDescent="0.3">
      <c r="AJ943" s="18"/>
      <c r="AK943" s="18"/>
      <c r="AL943" s="20"/>
      <c r="AM943" s="23"/>
      <c r="AN943" s="18"/>
      <c r="AO943" s="18"/>
      <c r="BB943" s="25"/>
      <c r="BC943" s="21"/>
      <c r="BG943" s="18"/>
      <c r="BN943" s="22"/>
      <c r="BO943" s="22"/>
      <c r="BP943" s="22"/>
      <c r="BQ943" s="22"/>
      <c r="BR943" s="15"/>
      <c r="CF943" s="15"/>
      <c r="CL943" s="22"/>
      <c r="CM943" s="15"/>
      <c r="CR943" s="22"/>
      <c r="CT943" s="15"/>
      <c r="CW943" s="22"/>
      <c r="DA943" s="15"/>
      <c r="DH943" s="15"/>
      <c r="DJ943" s="22"/>
      <c r="DO943" s="15"/>
      <c r="DV943" s="15"/>
      <c r="EC943" s="15"/>
      <c r="EJ943" s="15"/>
      <c r="EQ943" s="15"/>
      <c r="EX943" s="15"/>
      <c r="FE943" s="15"/>
      <c r="FL943" s="15"/>
      <c r="FS943" s="15"/>
      <c r="FZ943" s="15"/>
      <c r="GG943" s="15"/>
      <c r="GN943" s="15"/>
      <c r="GP943" s="22"/>
      <c r="GQ943" s="22"/>
      <c r="GR943" s="22"/>
      <c r="GS943" s="22"/>
      <c r="GT943" s="22"/>
      <c r="GU943" s="15"/>
      <c r="GV943" s="22"/>
      <c r="GW943" s="22"/>
      <c r="GX943" s="22"/>
      <c r="GY943" s="18"/>
      <c r="GZ943" s="18"/>
      <c r="HA943" s="18"/>
      <c r="HB943" s="18"/>
      <c r="HC943" s="18"/>
      <c r="HD943" s="18"/>
      <c r="HE943" s="18"/>
      <c r="HF943" s="18"/>
      <c r="HG943" s="18"/>
      <c r="HH943" s="18"/>
      <c r="HI943" s="18"/>
      <c r="HJ943" s="18"/>
      <c r="HK943" s="18"/>
      <c r="HL943" s="18"/>
      <c r="HM943" s="18"/>
      <c r="HN943" s="18"/>
      <c r="HO943" s="18"/>
      <c r="HP943" s="18"/>
      <c r="HQ943" s="18"/>
      <c r="HR943" s="18"/>
      <c r="HS943" s="18"/>
      <c r="HT943" s="18"/>
      <c r="HU943" s="18"/>
      <c r="HV943" s="18"/>
      <c r="HW943" s="18"/>
      <c r="HX943" s="18"/>
      <c r="HY943" s="18"/>
      <c r="HZ943" s="18"/>
      <c r="IA943" s="18"/>
      <c r="IB943" s="18"/>
      <c r="IC943" s="18"/>
      <c r="ID943" s="18"/>
      <c r="IE943" s="18"/>
      <c r="IF943" s="18"/>
      <c r="IG943" s="18"/>
      <c r="IH943" s="18"/>
      <c r="II943" s="18"/>
      <c r="IJ943" s="18"/>
      <c r="IK943" s="18"/>
      <c r="IL943" s="18"/>
      <c r="IM943" s="18"/>
      <c r="IN943" s="18"/>
      <c r="IO943" s="18"/>
      <c r="IP943" s="18"/>
      <c r="IQ943" s="18"/>
      <c r="IR943" s="18"/>
      <c r="IS943" s="18"/>
      <c r="IT943" s="18"/>
      <c r="IU943" s="18"/>
      <c r="IV943" s="18"/>
      <c r="IW943" s="18"/>
      <c r="IX943" s="18"/>
      <c r="IY943" s="18"/>
      <c r="IZ943" s="18"/>
      <c r="JA943" s="18"/>
      <c r="JB943" s="18"/>
      <c r="JC943" s="18"/>
      <c r="JD943" s="18"/>
      <c r="JE943" s="18"/>
      <c r="JF943" s="18"/>
    </row>
    <row r="944" spans="36:266" x14ac:dyDescent="0.3">
      <c r="AJ944" s="18"/>
      <c r="AK944" s="18"/>
      <c r="AL944" s="20"/>
      <c r="AM944" s="23"/>
      <c r="AN944" s="18"/>
      <c r="AO944" s="18"/>
      <c r="BB944" s="25"/>
      <c r="BC944" s="21"/>
      <c r="BG944" s="18"/>
      <c r="BN944" s="22"/>
      <c r="BO944" s="22"/>
      <c r="BP944" s="22"/>
      <c r="BQ944" s="22"/>
      <c r="BR944" s="15"/>
      <c r="CF944" s="15"/>
      <c r="CL944" s="22"/>
      <c r="CM944" s="15"/>
      <c r="CR944" s="22"/>
      <c r="CT944" s="15"/>
      <c r="CW944" s="22"/>
      <c r="DA944" s="15"/>
      <c r="DH944" s="15"/>
      <c r="DJ944" s="22"/>
      <c r="DO944" s="15"/>
      <c r="DV944" s="15"/>
      <c r="EC944" s="15"/>
      <c r="EJ944" s="15"/>
      <c r="EQ944" s="15"/>
      <c r="EX944" s="15"/>
      <c r="FE944" s="15"/>
      <c r="FL944" s="15"/>
      <c r="FS944" s="15"/>
      <c r="FZ944" s="15"/>
      <c r="GG944" s="15"/>
      <c r="GN944" s="15"/>
      <c r="GP944" s="22"/>
      <c r="GQ944" s="22"/>
      <c r="GR944" s="22"/>
      <c r="GS944" s="22"/>
      <c r="GT944" s="22"/>
      <c r="GU944" s="15"/>
      <c r="GV944" s="22"/>
      <c r="GW944" s="22"/>
      <c r="GX944" s="22"/>
      <c r="GY944" s="18"/>
      <c r="GZ944" s="18"/>
      <c r="HA944" s="18"/>
      <c r="HB944" s="18"/>
      <c r="HC944" s="18"/>
      <c r="HD944" s="18"/>
      <c r="HE944" s="18"/>
      <c r="HF944" s="18"/>
      <c r="HG944" s="18"/>
      <c r="HH944" s="18"/>
      <c r="HI944" s="18"/>
      <c r="HJ944" s="18"/>
      <c r="HK944" s="18"/>
      <c r="HL944" s="18"/>
      <c r="HM944" s="18"/>
      <c r="HN944" s="18"/>
      <c r="HO944" s="18"/>
      <c r="HP944" s="18"/>
      <c r="HQ944" s="18"/>
      <c r="HR944" s="18"/>
      <c r="HS944" s="18"/>
      <c r="HT944" s="18"/>
      <c r="HU944" s="18"/>
      <c r="HV944" s="18"/>
      <c r="HW944" s="18"/>
      <c r="HX944" s="18"/>
      <c r="HY944" s="18"/>
      <c r="HZ944" s="18"/>
      <c r="IA944" s="18"/>
      <c r="IB944" s="18"/>
      <c r="IC944" s="18"/>
      <c r="ID944" s="18"/>
      <c r="IE944" s="18"/>
      <c r="IF944" s="18"/>
      <c r="IG944" s="18"/>
      <c r="IH944" s="18"/>
      <c r="II944" s="18"/>
      <c r="IJ944" s="18"/>
      <c r="IK944" s="18"/>
      <c r="IL944" s="18"/>
      <c r="IM944" s="18"/>
      <c r="IN944" s="18"/>
      <c r="IO944" s="18"/>
      <c r="IP944" s="18"/>
      <c r="IQ944" s="18"/>
      <c r="IR944" s="18"/>
      <c r="IS944" s="18"/>
      <c r="IT944" s="18"/>
      <c r="IU944" s="18"/>
      <c r="IV944" s="18"/>
      <c r="IW944" s="18"/>
      <c r="IX944" s="18"/>
      <c r="IY944" s="18"/>
      <c r="IZ944" s="18"/>
      <c r="JA944" s="18"/>
      <c r="JB944" s="18"/>
      <c r="JC944" s="18"/>
      <c r="JD944" s="18"/>
      <c r="JE944" s="18"/>
      <c r="JF944" s="18"/>
    </row>
    <row r="945" spans="36:266" x14ac:dyDescent="0.3">
      <c r="AJ945" s="18"/>
      <c r="AK945" s="18"/>
      <c r="AL945" s="20"/>
      <c r="AM945" s="23"/>
      <c r="AN945" s="18"/>
      <c r="AO945" s="18"/>
      <c r="BB945" s="25"/>
      <c r="BC945" s="21"/>
      <c r="BG945" s="18"/>
      <c r="BN945" s="22"/>
      <c r="BO945" s="22"/>
      <c r="BP945" s="22"/>
      <c r="BQ945" s="22"/>
      <c r="BR945" s="15"/>
      <c r="CF945" s="15"/>
      <c r="CL945" s="22"/>
      <c r="CM945" s="15"/>
      <c r="CR945" s="22"/>
      <c r="CT945" s="15"/>
      <c r="CW945" s="22"/>
      <c r="DA945" s="15"/>
      <c r="DH945" s="15"/>
      <c r="DJ945" s="22"/>
      <c r="DO945" s="15"/>
      <c r="DV945" s="15"/>
      <c r="EC945" s="15"/>
      <c r="EJ945" s="15"/>
      <c r="EQ945" s="15"/>
      <c r="EX945" s="15"/>
      <c r="FE945" s="15"/>
      <c r="FL945" s="15"/>
      <c r="FS945" s="15"/>
      <c r="FZ945" s="15"/>
      <c r="GG945" s="15"/>
      <c r="GN945" s="15"/>
      <c r="GP945" s="22"/>
      <c r="GQ945" s="22"/>
      <c r="GR945" s="22"/>
      <c r="GS945" s="22"/>
      <c r="GT945" s="22"/>
      <c r="GU945" s="15"/>
      <c r="GV945" s="22"/>
      <c r="GW945" s="22"/>
      <c r="GX945" s="22"/>
      <c r="GY945" s="18"/>
      <c r="GZ945" s="18"/>
      <c r="HA945" s="18"/>
      <c r="HB945" s="18"/>
      <c r="HC945" s="18"/>
      <c r="HD945" s="18"/>
      <c r="HE945" s="18"/>
      <c r="HF945" s="18"/>
      <c r="HG945" s="18"/>
      <c r="HH945" s="18"/>
      <c r="HI945" s="18"/>
      <c r="HJ945" s="18"/>
      <c r="HK945" s="18"/>
      <c r="HL945" s="18"/>
      <c r="HM945" s="18"/>
      <c r="HN945" s="18"/>
      <c r="HO945" s="18"/>
      <c r="HP945" s="18"/>
      <c r="HQ945" s="18"/>
      <c r="HR945" s="18"/>
      <c r="HS945" s="18"/>
      <c r="HT945" s="18"/>
      <c r="HU945" s="18"/>
      <c r="HV945" s="18"/>
      <c r="HW945" s="18"/>
      <c r="HX945" s="18"/>
      <c r="HY945" s="18"/>
      <c r="HZ945" s="18"/>
      <c r="IA945" s="18"/>
      <c r="IB945" s="18"/>
      <c r="IC945" s="18"/>
      <c r="ID945" s="18"/>
      <c r="IE945" s="18"/>
      <c r="IF945" s="18"/>
      <c r="IG945" s="18"/>
      <c r="IH945" s="18"/>
      <c r="II945" s="18"/>
      <c r="IJ945" s="18"/>
      <c r="IK945" s="18"/>
      <c r="IL945" s="18"/>
      <c r="IM945" s="18"/>
      <c r="IN945" s="18"/>
      <c r="IO945" s="18"/>
      <c r="IP945" s="18"/>
      <c r="IQ945" s="18"/>
      <c r="IR945" s="18"/>
      <c r="IS945" s="18"/>
      <c r="IT945" s="18"/>
      <c r="IU945" s="18"/>
      <c r="IV945" s="18"/>
      <c r="IW945" s="18"/>
      <c r="IX945" s="18"/>
      <c r="IY945" s="18"/>
      <c r="IZ945" s="18"/>
      <c r="JA945" s="18"/>
      <c r="JB945" s="18"/>
      <c r="JC945" s="18"/>
      <c r="JD945" s="18"/>
      <c r="JE945" s="18"/>
      <c r="JF945" s="18"/>
    </row>
    <row r="946" spans="36:266" x14ac:dyDescent="0.3">
      <c r="AJ946" s="18"/>
      <c r="AK946" s="18"/>
      <c r="AL946" s="20"/>
      <c r="AM946" s="23"/>
      <c r="AN946" s="18"/>
      <c r="AO946" s="18"/>
      <c r="BB946" s="25"/>
      <c r="BC946" s="21"/>
      <c r="BG946" s="18"/>
      <c r="BN946" s="22"/>
      <c r="BO946" s="22"/>
      <c r="BP946" s="22"/>
      <c r="BQ946" s="22"/>
      <c r="BR946" s="15"/>
      <c r="CF946" s="15"/>
      <c r="CL946" s="22"/>
      <c r="CM946" s="15"/>
      <c r="CR946" s="22"/>
      <c r="CT946" s="15"/>
      <c r="CW946" s="22"/>
      <c r="DA946" s="15"/>
      <c r="DH946" s="15"/>
      <c r="DJ946" s="22"/>
      <c r="DO946" s="15"/>
      <c r="DV946" s="15"/>
      <c r="EC946" s="15"/>
      <c r="EJ946" s="15"/>
      <c r="EQ946" s="15"/>
      <c r="EX946" s="15"/>
      <c r="FE946" s="15"/>
      <c r="FL946" s="15"/>
      <c r="FS946" s="15"/>
      <c r="FZ946" s="15"/>
      <c r="GG946" s="15"/>
      <c r="GN946" s="15"/>
      <c r="GP946" s="22"/>
      <c r="GQ946" s="22"/>
      <c r="GR946" s="22"/>
      <c r="GS946" s="22"/>
      <c r="GT946" s="22"/>
      <c r="GU946" s="15"/>
      <c r="GV946" s="22"/>
      <c r="GW946" s="22"/>
      <c r="GX946" s="22"/>
      <c r="GY946" s="18"/>
      <c r="GZ946" s="18"/>
      <c r="HA946" s="18"/>
      <c r="HB946" s="18"/>
      <c r="HC946" s="18"/>
      <c r="HD946" s="18"/>
      <c r="HE946" s="18"/>
      <c r="HF946" s="18"/>
      <c r="HG946" s="18"/>
      <c r="HH946" s="18"/>
      <c r="HI946" s="18"/>
      <c r="HJ946" s="18"/>
      <c r="HK946" s="18"/>
      <c r="HL946" s="18"/>
      <c r="HM946" s="18"/>
      <c r="HN946" s="18"/>
      <c r="HO946" s="18"/>
      <c r="HP946" s="18"/>
      <c r="HQ946" s="18"/>
      <c r="HR946" s="18"/>
      <c r="HS946" s="18"/>
      <c r="HT946" s="18"/>
      <c r="HU946" s="18"/>
      <c r="HV946" s="18"/>
      <c r="HW946" s="18"/>
      <c r="HX946" s="18"/>
      <c r="HY946" s="18"/>
      <c r="HZ946" s="18"/>
      <c r="IA946" s="18"/>
      <c r="IB946" s="18"/>
      <c r="IC946" s="18"/>
      <c r="ID946" s="18"/>
      <c r="IE946" s="18"/>
      <c r="IF946" s="18"/>
      <c r="IG946" s="18"/>
      <c r="IH946" s="18"/>
      <c r="II946" s="18"/>
      <c r="IJ946" s="18"/>
      <c r="IK946" s="18"/>
      <c r="IL946" s="18"/>
      <c r="IM946" s="18"/>
      <c r="IN946" s="18"/>
      <c r="IO946" s="18"/>
      <c r="IP946" s="18"/>
      <c r="IQ946" s="18"/>
      <c r="IR946" s="18"/>
      <c r="IS946" s="18"/>
      <c r="IT946" s="18"/>
      <c r="IU946" s="18"/>
      <c r="IV946" s="18"/>
      <c r="IW946" s="18"/>
      <c r="IX946" s="18"/>
      <c r="IY946" s="18"/>
      <c r="IZ946" s="18"/>
      <c r="JA946" s="18"/>
      <c r="JB946" s="18"/>
      <c r="JC946" s="18"/>
      <c r="JD946" s="18"/>
      <c r="JE946" s="18"/>
      <c r="JF946" s="18"/>
    </row>
    <row r="947" spans="36:266" x14ac:dyDescent="0.3">
      <c r="AJ947" s="18"/>
      <c r="AK947" s="18"/>
      <c r="AL947" s="20"/>
      <c r="AM947" s="23"/>
      <c r="AN947" s="18"/>
      <c r="AO947" s="18"/>
      <c r="BB947" s="25"/>
      <c r="BC947" s="21"/>
      <c r="BG947" s="18"/>
      <c r="BN947" s="22"/>
      <c r="BO947" s="22"/>
      <c r="BP947" s="22"/>
      <c r="BQ947" s="22"/>
      <c r="BR947" s="15"/>
      <c r="CF947" s="15"/>
      <c r="CL947" s="22"/>
      <c r="CM947" s="15"/>
      <c r="CR947" s="22"/>
      <c r="CT947" s="15"/>
      <c r="CW947" s="22"/>
      <c r="DA947" s="15"/>
      <c r="DH947" s="15"/>
      <c r="DJ947" s="22"/>
      <c r="DO947" s="15"/>
      <c r="DV947" s="15"/>
      <c r="EC947" s="15"/>
      <c r="EJ947" s="15"/>
      <c r="EQ947" s="15"/>
      <c r="EX947" s="15"/>
      <c r="FE947" s="15"/>
      <c r="FL947" s="15"/>
      <c r="FS947" s="15"/>
      <c r="FZ947" s="15"/>
      <c r="GG947" s="15"/>
      <c r="GN947" s="15"/>
      <c r="GP947" s="22"/>
      <c r="GQ947" s="22"/>
      <c r="GR947" s="22"/>
      <c r="GS947" s="22"/>
      <c r="GT947" s="22"/>
      <c r="GU947" s="15"/>
      <c r="GV947" s="22"/>
      <c r="GW947" s="22"/>
      <c r="GX947" s="22"/>
      <c r="GY947" s="18"/>
      <c r="GZ947" s="18"/>
      <c r="HA947" s="18"/>
      <c r="HB947" s="18"/>
      <c r="HC947" s="18"/>
      <c r="HD947" s="18"/>
      <c r="HE947" s="18"/>
      <c r="HF947" s="18"/>
      <c r="HG947" s="18"/>
      <c r="HH947" s="18"/>
      <c r="HI947" s="18"/>
      <c r="HJ947" s="18"/>
      <c r="HK947" s="18"/>
      <c r="HL947" s="18"/>
      <c r="HM947" s="18"/>
      <c r="HN947" s="18"/>
      <c r="HO947" s="18"/>
      <c r="HP947" s="18"/>
      <c r="HQ947" s="18"/>
      <c r="HR947" s="18"/>
      <c r="HS947" s="18"/>
      <c r="HT947" s="18"/>
      <c r="HU947" s="18"/>
      <c r="HV947" s="18"/>
      <c r="HW947" s="18"/>
      <c r="HX947" s="18"/>
      <c r="HY947" s="18"/>
      <c r="HZ947" s="18"/>
      <c r="IA947" s="18"/>
      <c r="IB947" s="18"/>
      <c r="IC947" s="18"/>
      <c r="ID947" s="18"/>
      <c r="IE947" s="18"/>
      <c r="IF947" s="18"/>
      <c r="IG947" s="18"/>
      <c r="IH947" s="18"/>
      <c r="II947" s="18"/>
      <c r="IJ947" s="18"/>
      <c r="IK947" s="18"/>
      <c r="IL947" s="18"/>
      <c r="IM947" s="18"/>
      <c r="IN947" s="18"/>
      <c r="IO947" s="18"/>
      <c r="IP947" s="18"/>
      <c r="IQ947" s="18"/>
      <c r="IR947" s="18"/>
      <c r="IS947" s="18"/>
      <c r="IT947" s="18"/>
      <c r="IU947" s="18"/>
      <c r="IV947" s="18"/>
      <c r="IW947" s="18"/>
      <c r="IX947" s="18"/>
      <c r="IY947" s="18"/>
      <c r="IZ947" s="18"/>
      <c r="JA947" s="18"/>
      <c r="JB947" s="18"/>
      <c r="JC947" s="18"/>
      <c r="JD947" s="18"/>
      <c r="JE947" s="18"/>
      <c r="JF947" s="18"/>
    </row>
    <row r="948" spans="36:266" x14ac:dyDescent="0.3">
      <c r="AJ948" s="18"/>
      <c r="AK948" s="18"/>
      <c r="AL948" s="20"/>
      <c r="AM948" s="23"/>
      <c r="AN948" s="18"/>
      <c r="AO948" s="18"/>
      <c r="BB948" s="25"/>
      <c r="BC948" s="21"/>
      <c r="BG948" s="18"/>
      <c r="BN948" s="22"/>
      <c r="BO948" s="22"/>
      <c r="BP948" s="22"/>
      <c r="BQ948" s="22"/>
      <c r="BR948" s="15"/>
      <c r="CF948" s="15"/>
      <c r="CL948" s="22"/>
      <c r="CM948" s="15"/>
      <c r="CR948" s="22"/>
      <c r="CT948" s="15"/>
      <c r="CW948" s="22"/>
      <c r="DA948" s="15"/>
      <c r="DH948" s="15"/>
      <c r="DJ948" s="22"/>
      <c r="DO948" s="15"/>
      <c r="DV948" s="15"/>
      <c r="EC948" s="15"/>
      <c r="EJ948" s="15"/>
      <c r="EQ948" s="15"/>
      <c r="EX948" s="15"/>
      <c r="FE948" s="15"/>
      <c r="FL948" s="15"/>
      <c r="FS948" s="15"/>
      <c r="FZ948" s="15"/>
      <c r="GG948" s="15"/>
      <c r="GN948" s="15"/>
      <c r="GP948" s="22"/>
      <c r="GQ948" s="22"/>
      <c r="GR948" s="22"/>
      <c r="GS948" s="22"/>
      <c r="GT948" s="22"/>
      <c r="GU948" s="15"/>
      <c r="GV948" s="22"/>
      <c r="GW948" s="22"/>
      <c r="GX948" s="22"/>
      <c r="GY948" s="18"/>
      <c r="GZ948" s="18"/>
      <c r="HA948" s="18"/>
      <c r="HB948" s="18"/>
      <c r="HC948" s="18"/>
      <c r="HD948" s="18"/>
      <c r="HE948" s="18"/>
      <c r="HF948" s="18"/>
      <c r="HG948" s="18"/>
      <c r="HH948" s="18"/>
      <c r="HI948" s="18"/>
      <c r="HJ948" s="18"/>
      <c r="HK948" s="18"/>
      <c r="HL948" s="18"/>
      <c r="HM948" s="18"/>
      <c r="HN948" s="18"/>
      <c r="HO948" s="18"/>
      <c r="HP948" s="18"/>
      <c r="HQ948" s="18"/>
      <c r="HR948" s="18"/>
      <c r="HS948" s="18"/>
      <c r="HT948" s="18"/>
      <c r="HU948" s="18"/>
      <c r="HV948" s="18"/>
      <c r="HW948" s="18"/>
      <c r="HX948" s="18"/>
      <c r="HY948" s="18"/>
      <c r="HZ948" s="18"/>
      <c r="IA948" s="18"/>
      <c r="IB948" s="18"/>
      <c r="IC948" s="18"/>
      <c r="ID948" s="18"/>
      <c r="IE948" s="18"/>
      <c r="IF948" s="18"/>
      <c r="IG948" s="18"/>
      <c r="IH948" s="18"/>
      <c r="II948" s="18"/>
      <c r="IJ948" s="18"/>
      <c r="IK948" s="18"/>
      <c r="IL948" s="18"/>
      <c r="IM948" s="18"/>
      <c r="IN948" s="18"/>
      <c r="IO948" s="18"/>
      <c r="IP948" s="18"/>
      <c r="IQ948" s="18"/>
      <c r="IR948" s="18"/>
      <c r="IS948" s="18"/>
      <c r="IT948" s="18"/>
      <c r="IU948" s="18"/>
      <c r="IV948" s="18"/>
      <c r="IW948" s="18"/>
      <c r="IX948" s="18"/>
      <c r="IY948" s="18"/>
      <c r="IZ948" s="18"/>
      <c r="JA948" s="18"/>
      <c r="JB948" s="18"/>
      <c r="JC948" s="18"/>
      <c r="JD948" s="18"/>
      <c r="JE948" s="18"/>
      <c r="JF948" s="18"/>
    </row>
    <row r="949" spans="36:266" x14ac:dyDescent="0.3">
      <c r="AJ949" s="18"/>
      <c r="AK949" s="18"/>
      <c r="AL949" s="20"/>
      <c r="AM949" s="23"/>
      <c r="AN949" s="18"/>
      <c r="AO949" s="18"/>
      <c r="BB949" s="25"/>
      <c r="BC949" s="21"/>
      <c r="BG949" s="18"/>
      <c r="BN949" s="22"/>
      <c r="BO949" s="22"/>
      <c r="BP949" s="22"/>
      <c r="BQ949" s="22"/>
      <c r="BR949" s="15"/>
      <c r="CF949" s="15"/>
      <c r="CL949" s="22"/>
      <c r="CM949" s="15"/>
      <c r="CR949" s="22"/>
      <c r="CT949" s="15"/>
      <c r="CW949" s="22"/>
      <c r="DA949" s="15"/>
      <c r="DH949" s="15"/>
      <c r="DJ949" s="22"/>
      <c r="DO949" s="15"/>
      <c r="DV949" s="15"/>
      <c r="EC949" s="15"/>
      <c r="EJ949" s="15"/>
      <c r="EQ949" s="15"/>
      <c r="EX949" s="15"/>
      <c r="FE949" s="15"/>
      <c r="FL949" s="15"/>
      <c r="FS949" s="15"/>
      <c r="FZ949" s="15"/>
      <c r="GG949" s="15"/>
      <c r="GN949" s="15"/>
      <c r="GP949" s="22"/>
      <c r="GQ949" s="22"/>
      <c r="GR949" s="22"/>
      <c r="GS949" s="22"/>
      <c r="GT949" s="22"/>
      <c r="GU949" s="15"/>
      <c r="GV949" s="22"/>
      <c r="GW949" s="22"/>
      <c r="GX949" s="22"/>
      <c r="GY949" s="18"/>
      <c r="GZ949" s="18"/>
      <c r="HA949" s="18"/>
      <c r="HB949" s="18"/>
      <c r="HC949" s="18"/>
      <c r="HD949" s="18"/>
      <c r="HE949" s="18"/>
      <c r="HF949" s="18"/>
      <c r="HG949" s="18"/>
      <c r="HH949" s="18"/>
      <c r="HI949" s="18"/>
      <c r="HJ949" s="18"/>
      <c r="HK949" s="18"/>
      <c r="HL949" s="18"/>
      <c r="HM949" s="18"/>
      <c r="HN949" s="18"/>
      <c r="HO949" s="18"/>
      <c r="HP949" s="18"/>
      <c r="HQ949" s="18"/>
      <c r="HR949" s="18"/>
      <c r="HS949" s="18"/>
      <c r="HT949" s="18"/>
      <c r="HU949" s="18"/>
      <c r="HV949" s="18"/>
      <c r="HW949" s="18"/>
      <c r="HX949" s="18"/>
      <c r="HY949" s="18"/>
      <c r="HZ949" s="18"/>
      <c r="IA949" s="18"/>
      <c r="IB949" s="18"/>
      <c r="IC949" s="18"/>
      <c r="ID949" s="18"/>
      <c r="IE949" s="18"/>
      <c r="IF949" s="18"/>
      <c r="IG949" s="18"/>
      <c r="IH949" s="18"/>
      <c r="II949" s="18"/>
      <c r="IJ949" s="18"/>
      <c r="IK949" s="18"/>
      <c r="IL949" s="18"/>
      <c r="IM949" s="18"/>
      <c r="IN949" s="18"/>
      <c r="IO949" s="18"/>
      <c r="IP949" s="18"/>
      <c r="IQ949" s="18"/>
      <c r="IR949" s="18"/>
      <c r="IS949" s="18"/>
      <c r="IT949" s="18"/>
      <c r="IU949" s="18"/>
      <c r="IV949" s="18"/>
      <c r="IW949" s="18"/>
      <c r="IX949" s="18"/>
      <c r="IY949" s="18"/>
      <c r="IZ949" s="18"/>
      <c r="JA949" s="18"/>
      <c r="JB949" s="18"/>
      <c r="JC949" s="18"/>
      <c r="JD949" s="18"/>
      <c r="JE949" s="18"/>
      <c r="JF949" s="18"/>
    </row>
    <row r="950" spans="36:266" x14ac:dyDescent="0.3">
      <c r="AJ950" s="18"/>
      <c r="AK950" s="18"/>
      <c r="AL950" s="20"/>
      <c r="AM950" s="23"/>
      <c r="AN950" s="18"/>
      <c r="AO950" s="18"/>
      <c r="BB950" s="25"/>
      <c r="BC950" s="21"/>
      <c r="BG950" s="18"/>
      <c r="BN950" s="22"/>
      <c r="BO950" s="22"/>
      <c r="BP950" s="22"/>
      <c r="BQ950" s="22"/>
      <c r="BR950" s="15"/>
      <c r="CF950" s="15"/>
      <c r="CL950" s="22"/>
      <c r="CM950" s="15"/>
      <c r="CR950" s="22"/>
      <c r="CT950" s="15"/>
      <c r="CW950" s="22"/>
      <c r="DA950" s="15"/>
      <c r="DH950" s="15"/>
      <c r="DJ950" s="22"/>
      <c r="DO950" s="15"/>
      <c r="DV950" s="15"/>
      <c r="EC950" s="15"/>
      <c r="EJ950" s="15"/>
      <c r="EQ950" s="15"/>
      <c r="EX950" s="15"/>
      <c r="FE950" s="15"/>
      <c r="FL950" s="15"/>
      <c r="FS950" s="15"/>
      <c r="FZ950" s="15"/>
      <c r="GG950" s="15"/>
      <c r="GN950" s="15"/>
      <c r="GP950" s="22"/>
      <c r="GQ950" s="22"/>
      <c r="GR950" s="22"/>
      <c r="GS950" s="22"/>
      <c r="GT950" s="22"/>
      <c r="GU950" s="15"/>
      <c r="GV950" s="22"/>
      <c r="GW950" s="22"/>
      <c r="GX950" s="22"/>
      <c r="GY950" s="18"/>
      <c r="GZ950" s="18"/>
      <c r="HA950" s="18"/>
      <c r="HB950" s="18"/>
      <c r="HC950" s="18"/>
      <c r="HD950" s="18"/>
      <c r="HE950" s="18"/>
      <c r="HF950" s="18"/>
      <c r="HG950" s="18"/>
      <c r="HH950" s="18"/>
      <c r="HI950" s="18"/>
      <c r="HJ950" s="18"/>
      <c r="HK950" s="18"/>
      <c r="HL950" s="18"/>
      <c r="HM950" s="18"/>
      <c r="HN950" s="18"/>
      <c r="HO950" s="18"/>
      <c r="HP950" s="18"/>
      <c r="HQ950" s="18"/>
      <c r="HR950" s="18"/>
      <c r="HS950" s="18"/>
      <c r="HT950" s="18"/>
      <c r="HU950" s="18"/>
      <c r="HV950" s="18"/>
      <c r="HW950" s="18"/>
      <c r="HX950" s="18"/>
      <c r="HY950" s="18"/>
      <c r="HZ950" s="18"/>
      <c r="IA950" s="18"/>
      <c r="IB950" s="18"/>
      <c r="IC950" s="18"/>
      <c r="ID950" s="18"/>
      <c r="IE950" s="18"/>
      <c r="IF950" s="18"/>
      <c r="IG950" s="18"/>
      <c r="IH950" s="18"/>
      <c r="II950" s="18"/>
      <c r="IJ950" s="18"/>
      <c r="IK950" s="18"/>
      <c r="IL950" s="18"/>
      <c r="IM950" s="18"/>
      <c r="IN950" s="18"/>
      <c r="IO950" s="18"/>
      <c r="IP950" s="18"/>
      <c r="IQ950" s="18"/>
      <c r="IR950" s="18"/>
      <c r="IS950" s="18"/>
      <c r="IT950" s="18"/>
      <c r="IU950" s="18"/>
      <c r="IV950" s="18"/>
      <c r="IW950" s="18"/>
      <c r="IX950" s="18"/>
      <c r="IY950" s="18"/>
      <c r="IZ950" s="18"/>
      <c r="JA950" s="18"/>
      <c r="JB950" s="18"/>
      <c r="JC950" s="18"/>
      <c r="JD950" s="18"/>
      <c r="JE950" s="18"/>
      <c r="JF950" s="18"/>
    </row>
    <row r="951" spans="36:266" x14ac:dyDescent="0.3">
      <c r="AJ951" s="18"/>
      <c r="AK951" s="18"/>
      <c r="AL951" s="20"/>
      <c r="AM951" s="23"/>
      <c r="AN951" s="18"/>
      <c r="AO951" s="18"/>
      <c r="BB951" s="25"/>
      <c r="BC951" s="21"/>
      <c r="BG951" s="18"/>
      <c r="BN951" s="22"/>
      <c r="BO951" s="22"/>
      <c r="BP951" s="22"/>
      <c r="BQ951" s="22"/>
      <c r="BR951" s="15"/>
      <c r="CF951" s="15"/>
      <c r="CL951" s="22"/>
      <c r="CM951" s="15"/>
      <c r="CR951" s="22"/>
      <c r="CT951" s="15"/>
      <c r="CW951" s="22"/>
      <c r="DA951" s="15"/>
      <c r="DH951" s="15"/>
      <c r="DJ951" s="22"/>
      <c r="DO951" s="15"/>
      <c r="DV951" s="15"/>
      <c r="EC951" s="15"/>
      <c r="EJ951" s="15"/>
      <c r="EQ951" s="15"/>
      <c r="EX951" s="15"/>
      <c r="FE951" s="15"/>
      <c r="FL951" s="15"/>
      <c r="FS951" s="15"/>
      <c r="FZ951" s="15"/>
      <c r="GG951" s="15"/>
      <c r="GN951" s="15"/>
      <c r="GP951" s="22"/>
      <c r="GQ951" s="22"/>
      <c r="GR951" s="22"/>
      <c r="GS951" s="22"/>
      <c r="GT951" s="22"/>
      <c r="GU951" s="15"/>
      <c r="GV951" s="22"/>
      <c r="GW951" s="22"/>
      <c r="GX951" s="22"/>
      <c r="GY951" s="18"/>
      <c r="GZ951" s="18"/>
      <c r="HA951" s="18"/>
      <c r="HB951" s="18"/>
      <c r="HC951" s="18"/>
      <c r="HD951" s="18"/>
      <c r="HE951" s="18"/>
      <c r="HF951" s="18"/>
      <c r="HG951" s="18"/>
      <c r="HH951" s="18"/>
      <c r="HI951" s="18"/>
      <c r="HJ951" s="18"/>
      <c r="HK951" s="18"/>
      <c r="HL951" s="18"/>
      <c r="HM951" s="18"/>
      <c r="HN951" s="18"/>
      <c r="HO951" s="18"/>
      <c r="HP951" s="18"/>
      <c r="HQ951" s="18"/>
      <c r="HR951" s="18"/>
      <c r="HS951" s="18"/>
      <c r="HT951" s="18"/>
      <c r="HU951" s="18"/>
      <c r="HV951" s="18"/>
      <c r="HW951" s="18"/>
      <c r="HX951" s="18"/>
      <c r="HY951" s="18"/>
      <c r="HZ951" s="18"/>
      <c r="IA951" s="18"/>
      <c r="IB951" s="18"/>
      <c r="IC951" s="18"/>
      <c r="ID951" s="18"/>
      <c r="IE951" s="18"/>
      <c r="IF951" s="18"/>
      <c r="IG951" s="18"/>
      <c r="IH951" s="18"/>
      <c r="II951" s="18"/>
      <c r="IJ951" s="18"/>
      <c r="IK951" s="18"/>
      <c r="IL951" s="18"/>
      <c r="IM951" s="18"/>
      <c r="IN951" s="18"/>
      <c r="IO951" s="18"/>
      <c r="IP951" s="18"/>
      <c r="IQ951" s="18"/>
      <c r="IR951" s="18"/>
      <c r="IS951" s="18"/>
      <c r="IT951" s="18"/>
      <c r="IU951" s="18"/>
      <c r="IV951" s="18"/>
      <c r="IW951" s="18"/>
      <c r="IX951" s="18"/>
      <c r="IY951" s="18"/>
      <c r="IZ951" s="18"/>
      <c r="JA951" s="18"/>
      <c r="JB951" s="18"/>
      <c r="JC951" s="18"/>
      <c r="JD951" s="18"/>
      <c r="JE951" s="18"/>
      <c r="JF951" s="18"/>
    </row>
    <row r="952" spans="36:266" x14ac:dyDescent="0.3">
      <c r="AJ952" s="18"/>
      <c r="AK952" s="18"/>
      <c r="AL952" s="20"/>
      <c r="AM952" s="23"/>
      <c r="AN952" s="18"/>
      <c r="AO952" s="18"/>
      <c r="BB952" s="25"/>
      <c r="BC952" s="21"/>
      <c r="BG952" s="18"/>
      <c r="BN952" s="22"/>
      <c r="BO952" s="22"/>
      <c r="BP952" s="22"/>
      <c r="BQ952" s="22"/>
      <c r="BR952" s="15"/>
      <c r="CF952" s="15"/>
      <c r="CL952" s="22"/>
      <c r="CM952" s="15"/>
      <c r="CR952" s="22"/>
      <c r="CT952" s="15"/>
      <c r="CW952" s="22"/>
      <c r="DA952" s="15"/>
      <c r="DH952" s="15"/>
      <c r="DJ952" s="22"/>
      <c r="DO952" s="15"/>
      <c r="DV952" s="15"/>
      <c r="EC952" s="15"/>
      <c r="EJ952" s="15"/>
      <c r="EQ952" s="15"/>
      <c r="EX952" s="15"/>
      <c r="FE952" s="15"/>
      <c r="FL952" s="15"/>
      <c r="FS952" s="15"/>
      <c r="FZ952" s="15"/>
      <c r="GG952" s="15"/>
      <c r="GN952" s="15"/>
      <c r="GP952" s="22"/>
      <c r="GQ952" s="22"/>
      <c r="GR952" s="22"/>
      <c r="GS952" s="22"/>
      <c r="GT952" s="22"/>
      <c r="GU952" s="15"/>
      <c r="GV952" s="22"/>
      <c r="GW952" s="22"/>
      <c r="GX952" s="22"/>
      <c r="GY952" s="18"/>
      <c r="GZ952" s="18"/>
      <c r="HA952" s="18"/>
      <c r="HB952" s="18"/>
      <c r="HC952" s="18"/>
      <c r="HD952" s="18"/>
      <c r="HE952" s="18"/>
      <c r="HF952" s="18"/>
      <c r="HG952" s="18"/>
      <c r="HH952" s="18"/>
      <c r="HI952" s="18"/>
      <c r="HJ952" s="18"/>
      <c r="HK952" s="18"/>
      <c r="HL952" s="18"/>
      <c r="HM952" s="18"/>
      <c r="HN952" s="18"/>
      <c r="HO952" s="18"/>
      <c r="HP952" s="18"/>
      <c r="HQ952" s="18"/>
      <c r="HR952" s="18"/>
      <c r="HS952" s="18"/>
      <c r="HT952" s="18"/>
      <c r="HU952" s="18"/>
      <c r="HV952" s="18"/>
      <c r="HW952" s="18"/>
      <c r="HX952" s="18"/>
      <c r="HY952" s="18"/>
      <c r="HZ952" s="18"/>
      <c r="IA952" s="18"/>
      <c r="IB952" s="18"/>
      <c r="IC952" s="18"/>
      <c r="ID952" s="18"/>
      <c r="IE952" s="18"/>
      <c r="IF952" s="18"/>
      <c r="IG952" s="18"/>
      <c r="IH952" s="18"/>
      <c r="II952" s="18"/>
      <c r="IJ952" s="18"/>
      <c r="IK952" s="18"/>
      <c r="IL952" s="18"/>
      <c r="IM952" s="18"/>
      <c r="IN952" s="18"/>
      <c r="IO952" s="18"/>
      <c r="IP952" s="18"/>
      <c r="IQ952" s="18"/>
      <c r="IR952" s="18"/>
      <c r="IS952" s="18"/>
      <c r="IT952" s="18"/>
      <c r="IU952" s="18"/>
      <c r="IV952" s="18"/>
      <c r="IW952" s="18"/>
      <c r="IX952" s="18"/>
      <c r="IY952" s="18"/>
      <c r="IZ952" s="18"/>
      <c r="JA952" s="18"/>
      <c r="JB952" s="18"/>
      <c r="JC952" s="18"/>
      <c r="JD952" s="18"/>
      <c r="JE952" s="18"/>
      <c r="JF952" s="18"/>
    </row>
    <row r="953" spans="36:266" x14ac:dyDescent="0.3">
      <c r="AJ953" s="18"/>
      <c r="AK953" s="18"/>
      <c r="AL953" s="20"/>
      <c r="AM953" s="23"/>
      <c r="AN953" s="18"/>
      <c r="AO953" s="18"/>
      <c r="BB953" s="25"/>
      <c r="BC953" s="21"/>
      <c r="BG953" s="18"/>
      <c r="BN953" s="22"/>
      <c r="BO953" s="22"/>
      <c r="BP953" s="22"/>
      <c r="BQ953" s="22"/>
      <c r="BR953" s="15"/>
      <c r="CF953" s="15"/>
      <c r="CL953" s="22"/>
      <c r="CM953" s="15"/>
      <c r="CR953" s="22"/>
      <c r="CT953" s="15"/>
      <c r="CW953" s="22"/>
      <c r="DA953" s="15"/>
      <c r="DH953" s="15"/>
      <c r="DJ953" s="22"/>
      <c r="DO953" s="15"/>
      <c r="DV953" s="15"/>
      <c r="EC953" s="15"/>
      <c r="EJ953" s="15"/>
      <c r="EQ953" s="15"/>
      <c r="EX953" s="15"/>
      <c r="FE953" s="15"/>
      <c r="FL953" s="15"/>
      <c r="FS953" s="15"/>
      <c r="FZ953" s="15"/>
      <c r="GG953" s="15"/>
      <c r="GN953" s="15"/>
      <c r="GP953" s="22"/>
      <c r="GQ953" s="22"/>
      <c r="GR953" s="22"/>
      <c r="GS953" s="22"/>
      <c r="GT953" s="22"/>
      <c r="GU953" s="15"/>
      <c r="GV953" s="22"/>
      <c r="GW953" s="22"/>
      <c r="GX953" s="22"/>
      <c r="GY953" s="18"/>
      <c r="GZ953" s="18"/>
      <c r="HA953" s="18"/>
      <c r="HB953" s="18"/>
      <c r="HC953" s="18"/>
      <c r="HD953" s="18"/>
      <c r="HE953" s="18"/>
      <c r="HF953" s="18"/>
      <c r="HG953" s="18"/>
      <c r="HH953" s="18"/>
      <c r="HI953" s="18"/>
      <c r="HJ953" s="18"/>
      <c r="HK953" s="18"/>
      <c r="HL953" s="18"/>
      <c r="HM953" s="18"/>
      <c r="HN953" s="18"/>
      <c r="HO953" s="18"/>
      <c r="HP953" s="18"/>
      <c r="HQ953" s="18"/>
      <c r="HR953" s="18"/>
      <c r="HS953" s="18"/>
      <c r="HT953" s="18"/>
      <c r="HU953" s="18"/>
      <c r="HV953" s="18"/>
      <c r="HW953" s="18"/>
      <c r="HX953" s="18"/>
      <c r="HY953" s="18"/>
      <c r="HZ953" s="18"/>
      <c r="IA953" s="18"/>
      <c r="IB953" s="18"/>
      <c r="IC953" s="18"/>
      <c r="ID953" s="18"/>
      <c r="IE953" s="18"/>
      <c r="IF953" s="18"/>
      <c r="IG953" s="18"/>
      <c r="IH953" s="18"/>
      <c r="II953" s="18"/>
      <c r="IJ953" s="18"/>
      <c r="IK953" s="18"/>
      <c r="IL953" s="18"/>
      <c r="IM953" s="18"/>
      <c r="IN953" s="18"/>
      <c r="IO953" s="18"/>
      <c r="IP953" s="18"/>
      <c r="IQ953" s="18"/>
      <c r="IR953" s="18"/>
      <c r="IS953" s="18"/>
      <c r="IT953" s="18"/>
      <c r="IU953" s="18"/>
      <c r="IV953" s="18"/>
      <c r="IW953" s="18"/>
      <c r="IX953" s="18"/>
      <c r="IY953" s="18"/>
      <c r="IZ953" s="18"/>
      <c r="JA953" s="18"/>
      <c r="JB953" s="18"/>
      <c r="JC953" s="18"/>
      <c r="JD953" s="18"/>
      <c r="JE953" s="18"/>
      <c r="JF953" s="18"/>
    </row>
    <row r="954" spans="36:266" x14ac:dyDescent="0.3">
      <c r="AJ954" s="18"/>
      <c r="AK954" s="18"/>
      <c r="AL954" s="20"/>
      <c r="AM954" s="23"/>
      <c r="AN954" s="18"/>
      <c r="AO954" s="18"/>
      <c r="BB954" s="25"/>
      <c r="BC954" s="21"/>
      <c r="BG954" s="18"/>
      <c r="BN954" s="22"/>
      <c r="BO954" s="22"/>
      <c r="BP954" s="22"/>
      <c r="BQ954" s="22"/>
      <c r="BR954" s="15"/>
      <c r="CF954" s="15"/>
      <c r="CL954" s="22"/>
      <c r="CM954" s="15"/>
      <c r="CR954" s="22"/>
      <c r="CT954" s="15"/>
      <c r="CW954" s="22"/>
      <c r="DA954" s="15"/>
      <c r="DH954" s="15"/>
      <c r="DJ954" s="22"/>
      <c r="DO954" s="15"/>
      <c r="DV954" s="15"/>
      <c r="EC954" s="15"/>
      <c r="EJ954" s="15"/>
      <c r="EQ954" s="15"/>
      <c r="EX954" s="15"/>
      <c r="FE954" s="15"/>
      <c r="FL954" s="15"/>
      <c r="FS954" s="15"/>
      <c r="FZ954" s="15"/>
      <c r="GG954" s="15"/>
      <c r="GN954" s="15"/>
      <c r="GP954" s="22"/>
      <c r="GQ954" s="22"/>
      <c r="GR954" s="22"/>
      <c r="GS954" s="22"/>
      <c r="GT954" s="22"/>
      <c r="GU954" s="15"/>
      <c r="GV954" s="22"/>
      <c r="GW954" s="22"/>
      <c r="GX954" s="22"/>
      <c r="GY954" s="18"/>
      <c r="GZ954" s="18"/>
      <c r="HA954" s="18"/>
      <c r="HB954" s="18"/>
      <c r="HC954" s="18"/>
      <c r="HD954" s="18"/>
      <c r="HE954" s="18"/>
      <c r="HF954" s="18"/>
      <c r="HG954" s="18"/>
      <c r="HH954" s="18"/>
      <c r="HI954" s="18"/>
      <c r="HJ954" s="18"/>
      <c r="HK954" s="18"/>
      <c r="HL954" s="18"/>
      <c r="HM954" s="18"/>
      <c r="HN954" s="18"/>
      <c r="HO954" s="18"/>
      <c r="HP954" s="18"/>
      <c r="HQ954" s="18"/>
      <c r="HR954" s="18"/>
      <c r="HS954" s="18"/>
      <c r="HT954" s="18"/>
      <c r="HU954" s="18"/>
      <c r="HV954" s="18"/>
      <c r="HW954" s="18"/>
      <c r="HX954" s="18"/>
      <c r="HY954" s="18"/>
      <c r="HZ954" s="18"/>
      <c r="IA954" s="18"/>
      <c r="IB954" s="18"/>
      <c r="IC954" s="18"/>
      <c r="ID954" s="18"/>
      <c r="IE954" s="18"/>
      <c r="IF954" s="18"/>
      <c r="IG954" s="18"/>
      <c r="IH954" s="18"/>
      <c r="II954" s="18"/>
      <c r="IJ954" s="18"/>
      <c r="IK954" s="18"/>
      <c r="IL954" s="18"/>
      <c r="IM954" s="18"/>
      <c r="IN954" s="18"/>
      <c r="IO954" s="18"/>
      <c r="IP954" s="18"/>
      <c r="IQ954" s="18"/>
      <c r="IR954" s="18"/>
      <c r="IS954" s="18"/>
      <c r="IT954" s="18"/>
      <c r="IU954" s="18"/>
      <c r="IV954" s="18"/>
      <c r="IW954" s="18"/>
      <c r="IX954" s="18"/>
      <c r="IY954" s="18"/>
      <c r="IZ954" s="18"/>
      <c r="JA954" s="18"/>
      <c r="JB954" s="18"/>
      <c r="JC954" s="18"/>
      <c r="JD954" s="18"/>
      <c r="JE954" s="18"/>
      <c r="JF954" s="18"/>
    </row>
    <row r="955" spans="36:266" x14ac:dyDescent="0.3">
      <c r="AJ955" s="18"/>
      <c r="AK955" s="18"/>
      <c r="AL955" s="20"/>
      <c r="AM955" s="23"/>
      <c r="AN955" s="18"/>
      <c r="AO955" s="18"/>
      <c r="BB955" s="25"/>
      <c r="BC955" s="21"/>
      <c r="BG955" s="18"/>
      <c r="BN955" s="22"/>
      <c r="BO955" s="22"/>
      <c r="BP955" s="22"/>
      <c r="BQ955" s="22"/>
      <c r="BR955" s="15"/>
      <c r="CF955" s="15"/>
      <c r="CL955" s="22"/>
      <c r="CM955" s="15"/>
      <c r="CR955" s="22"/>
      <c r="CT955" s="15"/>
      <c r="CW955" s="22"/>
      <c r="DA955" s="15"/>
      <c r="DH955" s="15"/>
      <c r="DJ955" s="22"/>
      <c r="DO955" s="15"/>
      <c r="DV955" s="15"/>
      <c r="EC955" s="15"/>
      <c r="EJ955" s="15"/>
      <c r="EQ955" s="15"/>
      <c r="EX955" s="15"/>
      <c r="FE955" s="15"/>
      <c r="FL955" s="15"/>
      <c r="FS955" s="15"/>
      <c r="FZ955" s="15"/>
      <c r="GG955" s="15"/>
      <c r="GN955" s="15"/>
      <c r="GP955" s="22"/>
      <c r="GQ955" s="22"/>
      <c r="GR955" s="22"/>
      <c r="GS955" s="22"/>
      <c r="GT955" s="22"/>
      <c r="GU955" s="15"/>
      <c r="GV955" s="22"/>
      <c r="GW955" s="22"/>
      <c r="GX955" s="22"/>
      <c r="GY955" s="18"/>
      <c r="GZ955" s="18"/>
      <c r="HA955" s="18"/>
      <c r="HB955" s="18"/>
      <c r="HC955" s="18"/>
      <c r="HD955" s="18"/>
      <c r="HE955" s="18"/>
      <c r="HF955" s="18"/>
      <c r="HG955" s="18"/>
      <c r="HH955" s="18"/>
      <c r="HI955" s="18"/>
      <c r="HJ955" s="18"/>
      <c r="HK955" s="18"/>
      <c r="HL955" s="18"/>
      <c r="HM955" s="18"/>
      <c r="HN955" s="18"/>
      <c r="HO955" s="18"/>
      <c r="HP955" s="18"/>
      <c r="HQ955" s="18"/>
      <c r="HR955" s="18"/>
      <c r="HS955" s="18"/>
      <c r="HT955" s="18"/>
      <c r="HU955" s="18"/>
      <c r="HV955" s="18"/>
      <c r="HW955" s="18"/>
      <c r="HX955" s="18"/>
      <c r="HY955" s="18"/>
      <c r="HZ955" s="18"/>
      <c r="IA955" s="18"/>
      <c r="IB955" s="18"/>
      <c r="IC955" s="18"/>
      <c r="ID955" s="18"/>
      <c r="IE955" s="18"/>
      <c r="IF955" s="18"/>
      <c r="IG955" s="18"/>
      <c r="IH955" s="18"/>
      <c r="II955" s="18"/>
      <c r="IJ955" s="18"/>
      <c r="IK955" s="18"/>
      <c r="IL955" s="18"/>
      <c r="IM955" s="18"/>
      <c r="IN955" s="18"/>
      <c r="IO955" s="18"/>
      <c r="IP955" s="18"/>
      <c r="IQ955" s="18"/>
      <c r="IR955" s="18"/>
      <c r="IS955" s="18"/>
      <c r="IT955" s="18"/>
      <c r="IU955" s="18"/>
      <c r="IV955" s="18"/>
      <c r="IW955" s="18"/>
      <c r="IX955" s="18"/>
      <c r="IY955" s="18"/>
      <c r="IZ955" s="18"/>
      <c r="JA955" s="18"/>
      <c r="JB955" s="18"/>
      <c r="JC955" s="18"/>
      <c r="JD955" s="18"/>
      <c r="JE955" s="18"/>
      <c r="JF955" s="18"/>
    </row>
    <row r="956" spans="36:266" x14ac:dyDescent="0.3">
      <c r="AJ956" s="18"/>
      <c r="AK956" s="18"/>
      <c r="AL956" s="20"/>
      <c r="AM956" s="23"/>
      <c r="AN956" s="18"/>
      <c r="AO956" s="18"/>
      <c r="BB956" s="25"/>
      <c r="BC956" s="21"/>
      <c r="BG956" s="18"/>
      <c r="BN956" s="22"/>
      <c r="BO956" s="22"/>
      <c r="BP956" s="22"/>
      <c r="BQ956" s="22"/>
      <c r="BR956" s="15"/>
      <c r="CF956" s="15"/>
      <c r="CL956" s="22"/>
      <c r="CM956" s="15"/>
      <c r="CR956" s="22"/>
      <c r="CT956" s="15"/>
      <c r="CW956" s="22"/>
      <c r="DA956" s="15"/>
      <c r="DH956" s="15"/>
      <c r="DJ956" s="22"/>
      <c r="DO956" s="15"/>
      <c r="DV956" s="15"/>
      <c r="EC956" s="15"/>
      <c r="EJ956" s="15"/>
      <c r="EQ956" s="15"/>
      <c r="EX956" s="15"/>
      <c r="FE956" s="15"/>
      <c r="FL956" s="15"/>
      <c r="FS956" s="15"/>
      <c r="FZ956" s="15"/>
      <c r="GG956" s="15"/>
      <c r="GN956" s="15"/>
      <c r="GP956" s="22"/>
      <c r="GQ956" s="22"/>
      <c r="GR956" s="22"/>
      <c r="GS956" s="22"/>
      <c r="GT956" s="22"/>
      <c r="GU956" s="15"/>
      <c r="GV956" s="22"/>
      <c r="GW956" s="22"/>
      <c r="GX956" s="22"/>
      <c r="GY956" s="18"/>
      <c r="GZ956" s="18"/>
      <c r="HA956" s="18"/>
      <c r="HB956" s="18"/>
      <c r="HC956" s="18"/>
      <c r="HD956" s="18"/>
      <c r="HE956" s="18"/>
      <c r="HF956" s="18"/>
      <c r="HG956" s="18"/>
      <c r="HH956" s="18"/>
      <c r="HI956" s="18"/>
      <c r="HJ956" s="18"/>
      <c r="HK956" s="18"/>
      <c r="HL956" s="18"/>
      <c r="HM956" s="18"/>
      <c r="HN956" s="18"/>
      <c r="HO956" s="18"/>
      <c r="HP956" s="18"/>
      <c r="HQ956" s="18"/>
      <c r="HR956" s="18"/>
      <c r="HS956" s="18"/>
      <c r="HT956" s="18"/>
      <c r="HU956" s="18"/>
      <c r="HV956" s="18"/>
      <c r="HW956" s="18"/>
      <c r="HX956" s="18"/>
      <c r="HY956" s="18"/>
      <c r="HZ956" s="18"/>
      <c r="IA956" s="18"/>
      <c r="IB956" s="18"/>
      <c r="IC956" s="18"/>
      <c r="ID956" s="18"/>
      <c r="IE956" s="18"/>
      <c r="IF956" s="18"/>
      <c r="IG956" s="18"/>
      <c r="IH956" s="18"/>
      <c r="II956" s="18"/>
      <c r="IJ956" s="18"/>
      <c r="IK956" s="18"/>
      <c r="IL956" s="18"/>
      <c r="IM956" s="18"/>
      <c r="IN956" s="18"/>
      <c r="IO956" s="18"/>
      <c r="IP956" s="18"/>
      <c r="IQ956" s="18"/>
      <c r="IR956" s="18"/>
      <c r="IS956" s="18"/>
      <c r="IT956" s="18"/>
      <c r="IU956" s="18"/>
      <c r="IV956" s="18"/>
      <c r="IW956" s="18"/>
      <c r="IX956" s="18"/>
      <c r="IY956" s="18"/>
      <c r="IZ956" s="18"/>
      <c r="JA956" s="18"/>
      <c r="JB956" s="18"/>
      <c r="JC956" s="18"/>
      <c r="JD956" s="18"/>
      <c r="JE956" s="18"/>
      <c r="JF956" s="18"/>
    </row>
    <row r="957" spans="36:266" x14ac:dyDescent="0.3">
      <c r="AJ957" s="18"/>
      <c r="AK957" s="18"/>
      <c r="AL957" s="20"/>
      <c r="AM957" s="23"/>
      <c r="AN957" s="18"/>
      <c r="AO957" s="18"/>
      <c r="BB957" s="25"/>
      <c r="BC957" s="21"/>
      <c r="BG957" s="18"/>
      <c r="BN957" s="22"/>
      <c r="BO957" s="22"/>
      <c r="BP957" s="22"/>
      <c r="BQ957" s="22"/>
      <c r="BR957" s="15"/>
      <c r="CF957" s="15"/>
      <c r="CL957" s="22"/>
      <c r="CM957" s="15"/>
      <c r="CR957" s="22"/>
      <c r="CT957" s="15"/>
      <c r="CW957" s="22"/>
      <c r="DA957" s="15"/>
      <c r="DH957" s="15"/>
      <c r="DJ957" s="22"/>
      <c r="DO957" s="15"/>
      <c r="DV957" s="15"/>
      <c r="EC957" s="15"/>
      <c r="EJ957" s="15"/>
      <c r="EQ957" s="15"/>
      <c r="EX957" s="15"/>
      <c r="FE957" s="15"/>
      <c r="FL957" s="15"/>
      <c r="FS957" s="15"/>
      <c r="FZ957" s="15"/>
      <c r="GG957" s="15"/>
      <c r="GN957" s="15"/>
      <c r="GP957" s="22"/>
      <c r="GQ957" s="22"/>
      <c r="GR957" s="22"/>
      <c r="GS957" s="22"/>
      <c r="GT957" s="22"/>
      <c r="GU957" s="15"/>
      <c r="GV957" s="22"/>
      <c r="GW957" s="22"/>
      <c r="GX957" s="22"/>
      <c r="GY957" s="18"/>
      <c r="GZ957" s="18"/>
      <c r="HA957" s="18"/>
      <c r="HB957" s="18"/>
      <c r="HC957" s="18"/>
      <c r="HD957" s="18"/>
      <c r="HE957" s="18"/>
      <c r="HF957" s="18"/>
      <c r="HG957" s="18"/>
      <c r="HH957" s="18"/>
      <c r="HI957" s="18"/>
      <c r="HJ957" s="18"/>
      <c r="HK957" s="18"/>
      <c r="HL957" s="18"/>
      <c r="HM957" s="18"/>
      <c r="HN957" s="18"/>
      <c r="HO957" s="18"/>
      <c r="HP957" s="18"/>
      <c r="HQ957" s="18"/>
      <c r="HR957" s="18"/>
      <c r="HS957" s="18"/>
      <c r="HT957" s="18"/>
      <c r="HU957" s="18"/>
      <c r="HV957" s="18"/>
      <c r="HW957" s="18"/>
      <c r="HX957" s="18"/>
      <c r="HY957" s="18"/>
      <c r="HZ957" s="18"/>
      <c r="IA957" s="18"/>
      <c r="IB957" s="18"/>
      <c r="IC957" s="18"/>
      <c r="ID957" s="18"/>
      <c r="IE957" s="18"/>
      <c r="IF957" s="18"/>
      <c r="IG957" s="18"/>
      <c r="IH957" s="18"/>
      <c r="II957" s="18"/>
      <c r="IJ957" s="18"/>
      <c r="IK957" s="18"/>
      <c r="IL957" s="18"/>
      <c r="IM957" s="18"/>
      <c r="IN957" s="18"/>
      <c r="IO957" s="18"/>
      <c r="IP957" s="18"/>
      <c r="IQ957" s="18"/>
      <c r="IR957" s="18"/>
      <c r="IS957" s="18"/>
      <c r="IT957" s="18"/>
      <c r="IU957" s="18"/>
      <c r="IV957" s="18"/>
      <c r="IW957" s="18"/>
      <c r="IX957" s="18"/>
      <c r="IY957" s="18"/>
      <c r="IZ957" s="18"/>
      <c r="JA957" s="18"/>
      <c r="JB957" s="18"/>
      <c r="JC957" s="18"/>
      <c r="JD957" s="18"/>
      <c r="JE957" s="18"/>
      <c r="JF957" s="18"/>
    </row>
    <row r="958" spans="36:266" x14ac:dyDescent="0.3">
      <c r="AJ958" s="18"/>
      <c r="AK958" s="18"/>
      <c r="AL958" s="20"/>
      <c r="AM958" s="23"/>
      <c r="AN958" s="18"/>
      <c r="AO958" s="18"/>
      <c r="BB958" s="25"/>
      <c r="BC958" s="21"/>
      <c r="BG958" s="18"/>
      <c r="BN958" s="22"/>
      <c r="BO958" s="22"/>
      <c r="BP958" s="22"/>
      <c r="BQ958" s="22"/>
      <c r="BR958" s="15"/>
      <c r="CF958" s="15"/>
      <c r="CL958" s="22"/>
      <c r="CM958" s="15"/>
      <c r="CR958" s="22"/>
      <c r="CT958" s="15"/>
      <c r="CW958" s="22"/>
      <c r="DA958" s="15"/>
      <c r="DH958" s="15"/>
      <c r="DJ958" s="22"/>
      <c r="DO958" s="15"/>
      <c r="DV958" s="15"/>
      <c r="EC958" s="15"/>
      <c r="EJ958" s="15"/>
      <c r="EQ958" s="15"/>
      <c r="EX958" s="15"/>
      <c r="FE958" s="15"/>
      <c r="FL958" s="15"/>
      <c r="FS958" s="15"/>
      <c r="FZ958" s="15"/>
      <c r="GG958" s="15"/>
      <c r="GN958" s="15"/>
      <c r="GP958" s="22"/>
      <c r="GQ958" s="22"/>
      <c r="GR958" s="22"/>
      <c r="GS958" s="22"/>
      <c r="GT958" s="22"/>
      <c r="GU958" s="15"/>
      <c r="GV958" s="22"/>
      <c r="GW958" s="22"/>
      <c r="GX958" s="22"/>
      <c r="GY958" s="18"/>
      <c r="GZ958" s="18"/>
      <c r="HA958" s="18"/>
      <c r="HB958" s="18"/>
      <c r="HC958" s="18"/>
      <c r="HD958" s="18"/>
      <c r="HE958" s="18"/>
      <c r="HF958" s="18"/>
      <c r="HG958" s="18"/>
      <c r="HH958" s="18"/>
      <c r="HI958" s="18"/>
      <c r="HJ958" s="18"/>
      <c r="HK958" s="18"/>
      <c r="HL958" s="18"/>
      <c r="HM958" s="18"/>
      <c r="HN958" s="18"/>
      <c r="HO958" s="18"/>
      <c r="HP958" s="18"/>
      <c r="HQ958" s="18"/>
      <c r="HR958" s="18"/>
      <c r="HS958" s="18"/>
      <c r="HT958" s="18"/>
      <c r="HU958" s="18"/>
      <c r="HV958" s="18"/>
      <c r="HW958" s="18"/>
      <c r="HX958" s="18"/>
      <c r="HY958" s="18"/>
      <c r="HZ958" s="18"/>
      <c r="IA958" s="18"/>
      <c r="IB958" s="18"/>
      <c r="IC958" s="18"/>
      <c r="ID958" s="18"/>
      <c r="IE958" s="18"/>
      <c r="IF958" s="18"/>
      <c r="IG958" s="18"/>
      <c r="IH958" s="18"/>
      <c r="II958" s="18"/>
      <c r="IJ958" s="18"/>
      <c r="IK958" s="18"/>
      <c r="IL958" s="18"/>
      <c r="IM958" s="18"/>
      <c r="IN958" s="18"/>
      <c r="IO958" s="18"/>
      <c r="IP958" s="18"/>
      <c r="IQ958" s="18"/>
      <c r="IR958" s="18"/>
      <c r="IS958" s="18"/>
      <c r="IT958" s="18"/>
      <c r="IU958" s="18"/>
      <c r="IV958" s="18"/>
      <c r="IW958" s="18"/>
      <c r="IX958" s="18"/>
      <c r="IY958" s="18"/>
      <c r="IZ958" s="18"/>
      <c r="JA958" s="18"/>
      <c r="JB958" s="18"/>
      <c r="JC958" s="18"/>
      <c r="JD958" s="18"/>
      <c r="JE958" s="18"/>
      <c r="JF958" s="18"/>
    </row>
    <row r="959" spans="36:266" x14ac:dyDescent="0.3">
      <c r="AJ959" s="18"/>
      <c r="AK959" s="18"/>
      <c r="AL959" s="20"/>
      <c r="AM959" s="23"/>
      <c r="AN959" s="18"/>
      <c r="AO959" s="18"/>
      <c r="BB959" s="25"/>
      <c r="BC959" s="21"/>
      <c r="BG959" s="18"/>
      <c r="BN959" s="22"/>
      <c r="BO959" s="22"/>
      <c r="BP959" s="22"/>
      <c r="BQ959" s="22"/>
      <c r="BR959" s="15"/>
      <c r="CF959" s="15"/>
      <c r="CL959" s="22"/>
      <c r="CM959" s="15"/>
      <c r="CR959" s="22"/>
      <c r="CT959" s="15"/>
      <c r="CW959" s="22"/>
      <c r="DA959" s="15"/>
      <c r="DH959" s="15"/>
      <c r="DJ959" s="22"/>
      <c r="DO959" s="15"/>
      <c r="DV959" s="15"/>
      <c r="EC959" s="15"/>
      <c r="EJ959" s="15"/>
      <c r="EQ959" s="15"/>
      <c r="EX959" s="15"/>
      <c r="FE959" s="15"/>
      <c r="FL959" s="15"/>
      <c r="FS959" s="15"/>
      <c r="FZ959" s="15"/>
      <c r="GG959" s="15"/>
      <c r="GN959" s="15"/>
      <c r="GP959" s="22"/>
      <c r="GQ959" s="22"/>
      <c r="GR959" s="22"/>
      <c r="GS959" s="22"/>
      <c r="GT959" s="22"/>
      <c r="GU959" s="15"/>
      <c r="GV959" s="22"/>
      <c r="GW959" s="22"/>
      <c r="GX959" s="22"/>
      <c r="GY959" s="18"/>
      <c r="GZ959" s="18"/>
      <c r="HA959" s="18"/>
      <c r="HB959" s="18"/>
      <c r="HC959" s="18"/>
      <c r="HD959" s="18"/>
      <c r="HE959" s="18"/>
      <c r="HF959" s="18"/>
      <c r="HG959" s="18"/>
      <c r="HH959" s="18"/>
      <c r="HI959" s="18"/>
      <c r="HJ959" s="18"/>
      <c r="HK959" s="18"/>
      <c r="HL959" s="18"/>
      <c r="HM959" s="18"/>
      <c r="HN959" s="18"/>
      <c r="HO959" s="18"/>
      <c r="HP959" s="18"/>
      <c r="HQ959" s="18"/>
      <c r="HR959" s="18"/>
      <c r="HS959" s="18"/>
      <c r="HT959" s="18"/>
      <c r="HU959" s="18"/>
      <c r="HV959" s="18"/>
      <c r="HW959" s="18"/>
      <c r="HX959" s="18"/>
      <c r="HY959" s="18"/>
      <c r="HZ959" s="18"/>
      <c r="IA959" s="18"/>
      <c r="IB959" s="18"/>
      <c r="IC959" s="18"/>
      <c r="ID959" s="18"/>
      <c r="IE959" s="18"/>
      <c r="IF959" s="18"/>
      <c r="IG959" s="18"/>
      <c r="IH959" s="18"/>
      <c r="II959" s="18"/>
      <c r="IJ959" s="18"/>
      <c r="IK959" s="18"/>
      <c r="IL959" s="18"/>
      <c r="IM959" s="18"/>
      <c r="IN959" s="18"/>
      <c r="IO959" s="18"/>
      <c r="IP959" s="18"/>
      <c r="IQ959" s="18"/>
      <c r="IR959" s="18"/>
      <c r="IS959" s="18"/>
      <c r="IT959" s="18"/>
      <c r="IU959" s="18"/>
      <c r="IV959" s="18"/>
      <c r="IW959" s="18"/>
      <c r="IX959" s="18"/>
      <c r="IY959" s="18"/>
      <c r="IZ959" s="18"/>
      <c r="JA959" s="18"/>
      <c r="JB959" s="18"/>
      <c r="JC959" s="18"/>
      <c r="JD959" s="18"/>
      <c r="JE959" s="18"/>
      <c r="JF959" s="18"/>
    </row>
    <row r="960" spans="36:266" x14ac:dyDescent="0.3">
      <c r="AJ960" s="18"/>
      <c r="AK960" s="18"/>
      <c r="AL960" s="20"/>
      <c r="AM960" s="23"/>
      <c r="AN960" s="18"/>
      <c r="AO960" s="18"/>
      <c r="BB960" s="25"/>
      <c r="BC960" s="21"/>
      <c r="BG960" s="18"/>
      <c r="BN960" s="22"/>
      <c r="BO960" s="22"/>
      <c r="BP960" s="22"/>
      <c r="BQ960" s="22"/>
      <c r="BR960" s="15"/>
      <c r="CF960" s="15"/>
      <c r="CL960" s="22"/>
      <c r="CM960" s="15"/>
      <c r="CR960" s="22"/>
      <c r="CT960" s="15"/>
      <c r="CW960" s="22"/>
      <c r="DA960" s="15"/>
      <c r="DH960" s="15"/>
      <c r="DJ960" s="22"/>
      <c r="DO960" s="15"/>
      <c r="DV960" s="15"/>
      <c r="EC960" s="15"/>
      <c r="EJ960" s="15"/>
      <c r="EQ960" s="15"/>
      <c r="EX960" s="15"/>
      <c r="FE960" s="15"/>
      <c r="FL960" s="15"/>
      <c r="FS960" s="15"/>
      <c r="FZ960" s="15"/>
      <c r="GG960" s="15"/>
      <c r="GN960" s="15"/>
      <c r="GP960" s="22"/>
      <c r="GQ960" s="22"/>
      <c r="GR960" s="22"/>
      <c r="GS960" s="22"/>
      <c r="GT960" s="22"/>
      <c r="GU960" s="15"/>
      <c r="GV960" s="22"/>
      <c r="GW960" s="22"/>
      <c r="GX960" s="22"/>
      <c r="GY960" s="18"/>
      <c r="GZ960" s="18"/>
      <c r="HA960" s="18"/>
      <c r="HB960" s="18"/>
      <c r="HC960" s="18"/>
      <c r="HD960" s="18"/>
      <c r="HE960" s="18"/>
      <c r="HF960" s="18"/>
      <c r="HG960" s="18"/>
      <c r="HH960" s="18"/>
      <c r="HI960" s="18"/>
      <c r="HJ960" s="18"/>
      <c r="HK960" s="18"/>
      <c r="HL960" s="18"/>
      <c r="HM960" s="18"/>
      <c r="HN960" s="18"/>
      <c r="HO960" s="18"/>
      <c r="HP960" s="18"/>
      <c r="HQ960" s="18"/>
      <c r="HR960" s="18"/>
      <c r="HS960" s="18"/>
      <c r="HT960" s="18"/>
      <c r="HU960" s="18"/>
      <c r="HV960" s="18"/>
      <c r="HW960" s="18"/>
      <c r="HX960" s="18"/>
      <c r="HY960" s="18"/>
      <c r="HZ960" s="18"/>
      <c r="IA960" s="18"/>
      <c r="IB960" s="18"/>
      <c r="IC960" s="18"/>
      <c r="ID960" s="18"/>
      <c r="IE960" s="18"/>
      <c r="IF960" s="18"/>
      <c r="IG960" s="18"/>
      <c r="IH960" s="18"/>
      <c r="II960" s="18"/>
      <c r="IJ960" s="18"/>
      <c r="IK960" s="18"/>
      <c r="IL960" s="18"/>
      <c r="IM960" s="18"/>
      <c r="IN960" s="18"/>
      <c r="IO960" s="18"/>
      <c r="IP960" s="18"/>
      <c r="IQ960" s="18"/>
      <c r="IR960" s="18"/>
      <c r="IS960" s="18"/>
      <c r="IT960" s="18"/>
      <c r="IU960" s="18"/>
      <c r="IV960" s="18"/>
      <c r="IW960" s="18"/>
      <c r="IX960" s="18"/>
      <c r="IY960" s="18"/>
      <c r="IZ960" s="18"/>
      <c r="JA960" s="18"/>
      <c r="JB960" s="18"/>
      <c r="JC960" s="18"/>
      <c r="JD960" s="18"/>
      <c r="JE960" s="18"/>
      <c r="JF960" s="18"/>
    </row>
    <row r="961" spans="36:266" x14ac:dyDescent="0.3">
      <c r="AJ961" s="18"/>
      <c r="AK961" s="18"/>
      <c r="AL961" s="20"/>
      <c r="AM961" s="23"/>
      <c r="AN961" s="18"/>
      <c r="AO961" s="18"/>
      <c r="BB961" s="25"/>
      <c r="BC961" s="21"/>
      <c r="BG961" s="18"/>
      <c r="BN961" s="22"/>
      <c r="BO961" s="22"/>
      <c r="BP961" s="22"/>
      <c r="BQ961" s="22"/>
      <c r="BR961" s="15"/>
      <c r="CF961" s="15"/>
      <c r="CL961" s="22"/>
      <c r="CM961" s="15"/>
      <c r="CR961" s="22"/>
      <c r="CT961" s="15"/>
      <c r="CW961" s="22"/>
      <c r="DA961" s="15"/>
      <c r="DH961" s="15"/>
      <c r="DJ961" s="22"/>
      <c r="DO961" s="15"/>
      <c r="DV961" s="15"/>
      <c r="EC961" s="15"/>
      <c r="EJ961" s="15"/>
      <c r="EQ961" s="15"/>
      <c r="EX961" s="15"/>
      <c r="FE961" s="15"/>
      <c r="FL961" s="15"/>
      <c r="FS961" s="15"/>
      <c r="FZ961" s="15"/>
      <c r="GG961" s="15"/>
      <c r="GN961" s="15"/>
      <c r="GP961" s="22"/>
      <c r="GQ961" s="22"/>
      <c r="GR961" s="22"/>
      <c r="GS961" s="22"/>
      <c r="GT961" s="22"/>
      <c r="GU961" s="15"/>
      <c r="GV961" s="22"/>
      <c r="GW961" s="22"/>
      <c r="GX961" s="22"/>
      <c r="GY961" s="18"/>
      <c r="GZ961" s="18"/>
      <c r="HA961" s="18"/>
      <c r="HB961" s="18"/>
      <c r="HC961" s="18"/>
      <c r="HD961" s="18"/>
      <c r="HE961" s="18"/>
      <c r="HF961" s="18"/>
      <c r="HG961" s="18"/>
      <c r="HH961" s="18"/>
      <c r="HI961" s="18"/>
      <c r="HJ961" s="18"/>
      <c r="HK961" s="18"/>
      <c r="HL961" s="18"/>
      <c r="HM961" s="18"/>
      <c r="HN961" s="18"/>
      <c r="HO961" s="18"/>
      <c r="HP961" s="18"/>
      <c r="HQ961" s="18"/>
      <c r="HR961" s="18"/>
      <c r="HS961" s="18"/>
      <c r="HT961" s="18"/>
      <c r="HU961" s="18"/>
      <c r="HV961" s="18"/>
      <c r="HW961" s="18"/>
      <c r="HX961" s="18"/>
      <c r="HY961" s="18"/>
      <c r="HZ961" s="18"/>
      <c r="IA961" s="18"/>
      <c r="IB961" s="18"/>
      <c r="IC961" s="18"/>
      <c r="ID961" s="18"/>
      <c r="IE961" s="18"/>
      <c r="IF961" s="18"/>
      <c r="IG961" s="18"/>
      <c r="IH961" s="18"/>
      <c r="II961" s="18"/>
      <c r="IJ961" s="18"/>
      <c r="IK961" s="18"/>
      <c r="IL961" s="18"/>
      <c r="IM961" s="18"/>
      <c r="IN961" s="18"/>
      <c r="IO961" s="18"/>
      <c r="IP961" s="18"/>
      <c r="IQ961" s="18"/>
      <c r="IR961" s="18"/>
      <c r="IS961" s="18"/>
      <c r="IT961" s="18"/>
      <c r="IU961" s="18"/>
      <c r="IV961" s="18"/>
      <c r="IW961" s="18"/>
      <c r="IX961" s="18"/>
      <c r="IY961" s="18"/>
      <c r="IZ961" s="18"/>
      <c r="JA961" s="18"/>
      <c r="JB961" s="18"/>
      <c r="JC961" s="18"/>
      <c r="JD961" s="18"/>
      <c r="JE961" s="18"/>
      <c r="JF961" s="18"/>
    </row>
    <row r="962" spans="36:266" x14ac:dyDescent="0.3">
      <c r="AJ962" s="18"/>
      <c r="AK962" s="18"/>
      <c r="AL962" s="20"/>
      <c r="AM962" s="23"/>
      <c r="AN962" s="18"/>
      <c r="AO962" s="18"/>
      <c r="BB962" s="25"/>
      <c r="BC962" s="21"/>
      <c r="BG962" s="18"/>
      <c r="BN962" s="22"/>
      <c r="BO962" s="22"/>
      <c r="BP962" s="22"/>
      <c r="BQ962" s="22"/>
      <c r="BR962" s="15"/>
      <c r="CF962" s="15"/>
      <c r="CL962" s="22"/>
      <c r="CM962" s="15"/>
      <c r="CR962" s="22"/>
      <c r="CT962" s="15"/>
      <c r="CW962" s="22"/>
      <c r="DA962" s="15"/>
      <c r="DH962" s="15"/>
      <c r="DJ962" s="22"/>
      <c r="DO962" s="15"/>
      <c r="DV962" s="15"/>
      <c r="EC962" s="15"/>
      <c r="EJ962" s="15"/>
      <c r="EQ962" s="15"/>
      <c r="EX962" s="15"/>
      <c r="FE962" s="15"/>
      <c r="FL962" s="15"/>
      <c r="FS962" s="15"/>
      <c r="FZ962" s="15"/>
      <c r="GG962" s="15"/>
      <c r="GN962" s="15"/>
      <c r="GP962" s="22"/>
      <c r="GQ962" s="22"/>
      <c r="GR962" s="22"/>
      <c r="GS962" s="22"/>
      <c r="GT962" s="22"/>
      <c r="GU962" s="15"/>
      <c r="GV962" s="22"/>
      <c r="GW962" s="22"/>
      <c r="GX962" s="22"/>
      <c r="GY962" s="18"/>
      <c r="GZ962" s="18"/>
      <c r="HA962" s="18"/>
      <c r="HB962" s="18"/>
      <c r="HC962" s="18"/>
      <c r="HD962" s="18"/>
      <c r="HE962" s="18"/>
      <c r="HF962" s="18"/>
      <c r="HG962" s="18"/>
      <c r="HH962" s="18"/>
      <c r="HI962" s="18"/>
      <c r="HJ962" s="18"/>
      <c r="HK962" s="18"/>
      <c r="HL962" s="18"/>
      <c r="HM962" s="18"/>
      <c r="HN962" s="18"/>
      <c r="HO962" s="18"/>
      <c r="HP962" s="18"/>
      <c r="HQ962" s="18"/>
      <c r="HR962" s="18"/>
      <c r="HS962" s="18"/>
      <c r="HT962" s="18"/>
      <c r="HU962" s="18"/>
      <c r="HV962" s="18"/>
      <c r="HW962" s="18"/>
      <c r="HX962" s="18"/>
      <c r="HY962" s="18"/>
      <c r="HZ962" s="18"/>
      <c r="IA962" s="18"/>
      <c r="IB962" s="18"/>
      <c r="IC962" s="18"/>
      <c r="ID962" s="18"/>
      <c r="IE962" s="18"/>
      <c r="IF962" s="18"/>
      <c r="IG962" s="18"/>
      <c r="IH962" s="18"/>
      <c r="II962" s="18"/>
      <c r="IJ962" s="18"/>
      <c r="IK962" s="18"/>
      <c r="IL962" s="18"/>
      <c r="IM962" s="18"/>
      <c r="IN962" s="18"/>
      <c r="IO962" s="18"/>
      <c r="IP962" s="18"/>
      <c r="IQ962" s="18"/>
      <c r="IR962" s="18"/>
      <c r="IS962" s="18"/>
      <c r="IT962" s="18"/>
      <c r="IU962" s="18"/>
      <c r="IV962" s="18"/>
      <c r="IW962" s="18"/>
      <c r="IX962" s="18"/>
      <c r="IY962" s="18"/>
      <c r="IZ962" s="18"/>
      <c r="JA962" s="18"/>
      <c r="JB962" s="18"/>
      <c r="JC962" s="18"/>
      <c r="JD962" s="18"/>
      <c r="JE962" s="18"/>
      <c r="JF962" s="18"/>
    </row>
    <row r="963" spans="36:266" x14ac:dyDescent="0.3">
      <c r="AJ963" s="18"/>
      <c r="AK963" s="18"/>
      <c r="AL963" s="20"/>
      <c r="AM963" s="23"/>
      <c r="AN963" s="18"/>
      <c r="AO963" s="18"/>
      <c r="BB963" s="25"/>
      <c r="BC963" s="21"/>
      <c r="BG963" s="18"/>
      <c r="BN963" s="22"/>
      <c r="BO963" s="22"/>
      <c r="BP963" s="22"/>
      <c r="BQ963" s="22"/>
      <c r="BR963" s="15"/>
      <c r="CF963" s="15"/>
      <c r="CL963" s="22"/>
      <c r="CM963" s="15"/>
      <c r="CR963" s="22"/>
      <c r="CT963" s="15"/>
      <c r="CW963" s="22"/>
      <c r="DA963" s="15"/>
      <c r="DH963" s="15"/>
      <c r="DJ963" s="22"/>
      <c r="DO963" s="15"/>
      <c r="DV963" s="15"/>
      <c r="EC963" s="15"/>
      <c r="EJ963" s="15"/>
      <c r="EQ963" s="15"/>
      <c r="EX963" s="15"/>
      <c r="FE963" s="15"/>
      <c r="FL963" s="15"/>
      <c r="FS963" s="15"/>
      <c r="FZ963" s="15"/>
      <c r="GG963" s="15"/>
      <c r="GN963" s="15"/>
      <c r="GP963" s="22"/>
      <c r="GQ963" s="22"/>
      <c r="GR963" s="22"/>
      <c r="GS963" s="22"/>
      <c r="GT963" s="22"/>
      <c r="GU963" s="15"/>
      <c r="GV963" s="22"/>
      <c r="GW963" s="22"/>
      <c r="GX963" s="22"/>
      <c r="GY963" s="18"/>
      <c r="GZ963" s="18"/>
      <c r="HA963" s="18"/>
      <c r="HB963" s="18"/>
      <c r="HC963" s="18"/>
      <c r="HD963" s="18"/>
      <c r="HE963" s="18"/>
      <c r="HF963" s="18"/>
      <c r="HG963" s="18"/>
      <c r="HH963" s="18"/>
      <c r="HI963" s="18"/>
      <c r="HJ963" s="18"/>
      <c r="HK963" s="18"/>
      <c r="HL963" s="18"/>
      <c r="HM963" s="18"/>
      <c r="HN963" s="18"/>
      <c r="HO963" s="18"/>
      <c r="HP963" s="18"/>
      <c r="HQ963" s="18"/>
      <c r="HR963" s="18"/>
      <c r="HS963" s="18"/>
      <c r="HT963" s="18"/>
      <c r="HU963" s="18"/>
      <c r="HV963" s="18"/>
      <c r="HW963" s="18"/>
      <c r="HX963" s="18"/>
      <c r="HY963" s="18"/>
      <c r="HZ963" s="18"/>
      <c r="IA963" s="18"/>
      <c r="IB963" s="18"/>
      <c r="IC963" s="18"/>
      <c r="ID963" s="18"/>
      <c r="IE963" s="18"/>
      <c r="IF963" s="18"/>
      <c r="IG963" s="18"/>
      <c r="IH963" s="18"/>
      <c r="II963" s="18"/>
      <c r="IJ963" s="18"/>
      <c r="IK963" s="18"/>
      <c r="IL963" s="18"/>
      <c r="IM963" s="18"/>
      <c r="IN963" s="18"/>
      <c r="IO963" s="18"/>
      <c r="IP963" s="18"/>
      <c r="IQ963" s="18"/>
      <c r="IR963" s="18"/>
      <c r="IS963" s="18"/>
      <c r="IT963" s="18"/>
      <c r="IU963" s="18"/>
      <c r="IV963" s="18"/>
      <c r="IW963" s="18"/>
      <c r="IX963" s="18"/>
      <c r="IY963" s="18"/>
      <c r="IZ963" s="18"/>
      <c r="JA963" s="18"/>
      <c r="JB963" s="18"/>
      <c r="JC963" s="18"/>
      <c r="JD963" s="18"/>
      <c r="JE963" s="18"/>
      <c r="JF963" s="18"/>
    </row>
    <row r="964" spans="36:266" x14ac:dyDescent="0.3">
      <c r="AJ964" s="18"/>
      <c r="AK964" s="18"/>
      <c r="AL964" s="20"/>
      <c r="AM964" s="23"/>
      <c r="AN964" s="18"/>
      <c r="AO964" s="18"/>
      <c r="BB964" s="25"/>
      <c r="BC964" s="21"/>
      <c r="BG964" s="18"/>
      <c r="BN964" s="22"/>
      <c r="BO964" s="22"/>
      <c r="BP964" s="22"/>
      <c r="BQ964" s="22"/>
      <c r="BR964" s="15"/>
      <c r="CF964" s="15"/>
      <c r="CL964" s="22"/>
      <c r="CM964" s="15"/>
      <c r="CR964" s="22"/>
      <c r="CT964" s="15"/>
      <c r="CW964" s="22"/>
      <c r="DA964" s="15"/>
      <c r="DH964" s="15"/>
      <c r="DJ964" s="22"/>
      <c r="DO964" s="15"/>
      <c r="DV964" s="15"/>
      <c r="EC964" s="15"/>
      <c r="EJ964" s="15"/>
      <c r="EQ964" s="15"/>
      <c r="EX964" s="15"/>
      <c r="FE964" s="15"/>
      <c r="FL964" s="15"/>
      <c r="FS964" s="15"/>
      <c r="FZ964" s="15"/>
      <c r="GG964" s="15"/>
      <c r="GN964" s="15"/>
      <c r="GP964" s="22"/>
      <c r="GQ964" s="22"/>
      <c r="GR964" s="22"/>
      <c r="GS964" s="22"/>
      <c r="GT964" s="22"/>
      <c r="GU964" s="15"/>
      <c r="GV964" s="22"/>
      <c r="GW964" s="22"/>
      <c r="GX964" s="22"/>
      <c r="GY964" s="18"/>
      <c r="GZ964" s="18"/>
      <c r="HA964" s="18"/>
      <c r="HB964" s="18"/>
      <c r="HC964" s="18"/>
      <c r="HD964" s="18"/>
      <c r="HE964" s="18"/>
      <c r="HF964" s="18"/>
      <c r="HG964" s="18"/>
      <c r="HH964" s="18"/>
      <c r="HI964" s="18"/>
      <c r="HJ964" s="18"/>
      <c r="HK964" s="18"/>
      <c r="HL964" s="18"/>
      <c r="HM964" s="18"/>
      <c r="HN964" s="18"/>
      <c r="HO964" s="18"/>
      <c r="HP964" s="18"/>
      <c r="HQ964" s="18"/>
      <c r="HR964" s="18"/>
      <c r="HS964" s="18"/>
      <c r="HT964" s="18"/>
      <c r="HU964" s="18"/>
      <c r="HV964" s="18"/>
      <c r="HW964" s="18"/>
      <c r="HX964" s="18"/>
      <c r="HY964" s="18"/>
      <c r="HZ964" s="18"/>
      <c r="IA964" s="18"/>
      <c r="IB964" s="18"/>
      <c r="IC964" s="18"/>
      <c r="ID964" s="18"/>
      <c r="IE964" s="18"/>
      <c r="IF964" s="18"/>
      <c r="IG964" s="18"/>
      <c r="IH964" s="18"/>
      <c r="II964" s="18"/>
      <c r="IJ964" s="18"/>
      <c r="IK964" s="18"/>
      <c r="IL964" s="18"/>
      <c r="IM964" s="18"/>
      <c r="IN964" s="18"/>
      <c r="IO964" s="18"/>
      <c r="IP964" s="18"/>
      <c r="IQ964" s="18"/>
      <c r="IR964" s="18"/>
      <c r="IS964" s="18"/>
      <c r="IT964" s="18"/>
      <c r="IU964" s="18"/>
      <c r="IV964" s="18"/>
      <c r="IW964" s="18"/>
      <c r="IX964" s="18"/>
      <c r="IY964" s="18"/>
      <c r="IZ964" s="18"/>
      <c r="JA964" s="18"/>
      <c r="JB964" s="18"/>
      <c r="JC964" s="18"/>
      <c r="JD964" s="18"/>
      <c r="JE964" s="18"/>
      <c r="JF964" s="18"/>
    </row>
    <row r="965" spans="36:266" x14ac:dyDescent="0.3">
      <c r="AJ965" s="18"/>
      <c r="AK965" s="18"/>
      <c r="AL965" s="20"/>
      <c r="AM965" s="23"/>
      <c r="AN965" s="18"/>
      <c r="AO965" s="18"/>
      <c r="BB965" s="25"/>
      <c r="BC965" s="21"/>
      <c r="BG965" s="18"/>
      <c r="BN965" s="22"/>
      <c r="BO965" s="22"/>
      <c r="BP965" s="22"/>
      <c r="BQ965" s="22"/>
      <c r="BR965" s="15"/>
      <c r="CF965" s="15"/>
      <c r="CL965" s="22"/>
      <c r="CM965" s="15"/>
      <c r="CR965" s="22"/>
      <c r="CT965" s="15"/>
      <c r="CW965" s="22"/>
      <c r="DA965" s="15"/>
      <c r="DH965" s="15"/>
      <c r="DJ965" s="22"/>
      <c r="DO965" s="15"/>
      <c r="DV965" s="15"/>
      <c r="EC965" s="15"/>
      <c r="EJ965" s="15"/>
      <c r="EQ965" s="15"/>
      <c r="EX965" s="15"/>
      <c r="FE965" s="15"/>
      <c r="FL965" s="15"/>
      <c r="FS965" s="15"/>
      <c r="FZ965" s="15"/>
      <c r="GG965" s="15"/>
      <c r="GN965" s="15"/>
      <c r="GP965" s="22"/>
      <c r="GQ965" s="22"/>
      <c r="GR965" s="22"/>
      <c r="GS965" s="22"/>
      <c r="GT965" s="22"/>
      <c r="GU965" s="15"/>
      <c r="GV965" s="22"/>
      <c r="GW965" s="22"/>
      <c r="GX965" s="22"/>
      <c r="GY965" s="18"/>
      <c r="GZ965" s="18"/>
      <c r="HA965" s="18"/>
      <c r="HB965" s="18"/>
      <c r="HC965" s="18"/>
      <c r="HD965" s="18"/>
      <c r="HE965" s="18"/>
      <c r="HF965" s="18"/>
      <c r="HG965" s="18"/>
      <c r="HH965" s="18"/>
      <c r="HI965" s="18"/>
      <c r="HJ965" s="18"/>
      <c r="HK965" s="18"/>
      <c r="HL965" s="18"/>
      <c r="HM965" s="18"/>
      <c r="HN965" s="18"/>
      <c r="HO965" s="18"/>
      <c r="HP965" s="18"/>
      <c r="HQ965" s="18"/>
      <c r="HR965" s="18"/>
      <c r="HS965" s="18"/>
      <c r="HT965" s="18"/>
      <c r="HU965" s="18"/>
      <c r="HV965" s="18"/>
      <c r="HW965" s="18"/>
      <c r="HX965" s="18"/>
      <c r="HY965" s="18"/>
      <c r="HZ965" s="18"/>
      <c r="IA965" s="18"/>
      <c r="IB965" s="18"/>
      <c r="IC965" s="18"/>
      <c r="ID965" s="18"/>
      <c r="IE965" s="18"/>
      <c r="IF965" s="18"/>
      <c r="IG965" s="18"/>
      <c r="IH965" s="18"/>
      <c r="II965" s="18"/>
      <c r="IJ965" s="18"/>
      <c r="IK965" s="18"/>
      <c r="IL965" s="18"/>
      <c r="IM965" s="18"/>
      <c r="IN965" s="18"/>
      <c r="IO965" s="18"/>
      <c r="IP965" s="18"/>
      <c r="IQ965" s="18"/>
      <c r="IR965" s="18"/>
      <c r="IS965" s="18"/>
      <c r="IT965" s="18"/>
      <c r="IU965" s="18"/>
      <c r="IV965" s="18"/>
      <c r="IW965" s="18"/>
      <c r="IX965" s="18"/>
      <c r="IY965" s="18"/>
      <c r="IZ965" s="18"/>
      <c r="JA965" s="18"/>
      <c r="JB965" s="18"/>
      <c r="JC965" s="18"/>
      <c r="JD965" s="18"/>
      <c r="JE965" s="18"/>
      <c r="JF965" s="18"/>
    </row>
    <row r="966" spans="36:266" x14ac:dyDescent="0.3">
      <c r="AJ966" s="18"/>
      <c r="AK966" s="18"/>
      <c r="AL966" s="20"/>
      <c r="AM966" s="23"/>
      <c r="AN966" s="18"/>
      <c r="AO966" s="18"/>
      <c r="BB966" s="25"/>
      <c r="BC966" s="21"/>
      <c r="BG966" s="18"/>
      <c r="BN966" s="22"/>
      <c r="BO966" s="22"/>
      <c r="BP966" s="22"/>
      <c r="BQ966" s="22"/>
      <c r="BR966" s="15"/>
      <c r="CF966" s="15"/>
      <c r="CL966" s="22"/>
      <c r="CM966" s="15"/>
      <c r="CR966" s="22"/>
      <c r="CT966" s="15"/>
      <c r="CW966" s="22"/>
      <c r="DA966" s="15"/>
      <c r="DH966" s="15"/>
      <c r="DJ966" s="22"/>
      <c r="DO966" s="15"/>
      <c r="DV966" s="15"/>
      <c r="EC966" s="15"/>
      <c r="EJ966" s="15"/>
      <c r="EQ966" s="15"/>
      <c r="EX966" s="15"/>
      <c r="FE966" s="15"/>
      <c r="FL966" s="15"/>
      <c r="FS966" s="15"/>
      <c r="FZ966" s="15"/>
      <c r="GG966" s="15"/>
      <c r="GN966" s="15"/>
      <c r="GP966" s="22"/>
      <c r="GQ966" s="22"/>
      <c r="GR966" s="22"/>
      <c r="GS966" s="22"/>
      <c r="GT966" s="22"/>
      <c r="GU966" s="15"/>
      <c r="GV966" s="22"/>
      <c r="GW966" s="22"/>
      <c r="GX966" s="22"/>
      <c r="GY966" s="18"/>
      <c r="GZ966" s="18"/>
      <c r="HA966" s="18"/>
      <c r="HB966" s="18"/>
      <c r="HC966" s="18"/>
      <c r="HD966" s="18"/>
      <c r="HE966" s="18"/>
      <c r="HF966" s="18"/>
      <c r="HG966" s="18"/>
      <c r="HH966" s="18"/>
      <c r="HI966" s="18"/>
      <c r="HJ966" s="18"/>
      <c r="HK966" s="18"/>
      <c r="HL966" s="18"/>
      <c r="HM966" s="18"/>
      <c r="HN966" s="18"/>
      <c r="HO966" s="18"/>
      <c r="HP966" s="18"/>
      <c r="HQ966" s="18"/>
      <c r="HR966" s="18"/>
      <c r="HS966" s="18"/>
      <c r="HT966" s="18"/>
      <c r="HU966" s="18"/>
      <c r="HV966" s="18"/>
      <c r="HW966" s="18"/>
      <c r="HX966" s="18"/>
      <c r="HY966" s="18"/>
      <c r="HZ966" s="18"/>
      <c r="IA966" s="18"/>
      <c r="IB966" s="18"/>
      <c r="IC966" s="18"/>
      <c r="ID966" s="18"/>
      <c r="IE966" s="18"/>
      <c r="IF966" s="18"/>
      <c r="IG966" s="18"/>
      <c r="IH966" s="18"/>
      <c r="II966" s="18"/>
      <c r="IJ966" s="18"/>
      <c r="IK966" s="18"/>
      <c r="IL966" s="18"/>
      <c r="IM966" s="18"/>
      <c r="IN966" s="18"/>
      <c r="IO966" s="18"/>
      <c r="IP966" s="18"/>
      <c r="IQ966" s="18"/>
      <c r="IR966" s="18"/>
      <c r="IS966" s="18"/>
      <c r="IT966" s="18"/>
      <c r="IU966" s="18"/>
      <c r="IV966" s="18"/>
      <c r="IW966" s="18"/>
      <c r="IX966" s="18"/>
      <c r="IY966" s="18"/>
      <c r="IZ966" s="18"/>
      <c r="JA966" s="18"/>
      <c r="JB966" s="18"/>
      <c r="JC966" s="18"/>
      <c r="JD966" s="18"/>
      <c r="JE966" s="18"/>
      <c r="JF966" s="18"/>
    </row>
    <row r="967" spans="36:266" x14ac:dyDescent="0.3">
      <c r="AJ967" s="24"/>
      <c r="AK967" s="24"/>
      <c r="AL967" s="20"/>
      <c r="AM967" s="23"/>
      <c r="AN967" s="18"/>
      <c r="AO967" s="18"/>
      <c r="BB967" s="25"/>
      <c r="BC967" s="21"/>
      <c r="BG967" s="18"/>
      <c r="BN967" s="22"/>
      <c r="BO967" s="22"/>
      <c r="BP967" s="22"/>
      <c r="BQ967" s="22"/>
      <c r="BR967" s="15"/>
      <c r="CF967" s="15"/>
      <c r="CL967" s="22"/>
      <c r="CM967" s="15"/>
      <c r="CR967" s="22"/>
      <c r="CT967" s="15"/>
      <c r="CW967" s="22"/>
      <c r="DA967" s="15"/>
      <c r="DH967" s="15"/>
      <c r="DJ967" s="22"/>
      <c r="DO967" s="15"/>
      <c r="DV967" s="15"/>
      <c r="EC967" s="15"/>
      <c r="EJ967" s="15"/>
      <c r="EQ967" s="15"/>
      <c r="EX967" s="15"/>
      <c r="FE967" s="15"/>
      <c r="FL967" s="15"/>
      <c r="FS967" s="15"/>
      <c r="FZ967" s="15"/>
      <c r="GG967" s="15"/>
      <c r="GN967" s="15"/>
      <c r="GP967" s="22"/>
      <c r="GQ967" s="22"/>
      <c r="GR967" s="22"/>
      <c r="GS967" s="22"/>
      <c r="GT967" s="22"/>
      <c r="GU967" s="15"/>
      <c r="GV967" s="22"/>
      <c r="GW967" s="22"/>
      <c r="GX967" s="22"/>
      <c r="GY967" s="18"/>
      <c r="GZ967" s="18"/>
      <c r="HA967" s="18"/>
      <c r="HB967" s="18"/>
      <c r="HC967" s="18"/>
      <c r="HD967" s="18"/>
      <c r="HE967" s="18"/>
      <c r="HF967" s="18"/>
      <c r="HG967" s="18"/>
      <c r="HH967" s="18"/>
      <c r="HI967" s="18"/>
      <c r="HJ967" s="18"/>
      <c r="HK967" s="18"/>
      <c r="HL967" s="18"/>
      <c r="HM967" s="18"/>
      <c r="HN967" s="18"/>
      <c r="HO967" s="18"/>
      <c r="HP967" s="18"/>
      <c r="HQ967" s="18"/>
      <c r="HR967" s="18"/>
      <c r="HS967" s="18"/>
      <c r="HT967" s="18"/>
      <c r="HU967" s="18"/>
      <c r="HV967" s="18"/>
      <c r="HW967" s="18"/>
      <c r="HX967" s="18"/>
      <c r="HY967" s="18"/>
      <c r="HZ967" s="18"/>
      <c r="IA967" s="18"/>
      <c r="IB967" s="18"/>
      <c r="IC967" s="18"/>
      <c r="ID967" s="18"/>
      <c r="IE967" s="18"/>
      <c r="IF967" s="18"/>
      <c r="IG967" s="18"/>
      <c r="IH967" s="18"/>
      <c r="II967" s="18"/>
      <c r="IJ967" s="18"/>
      <c r="IK967" s="18"/>
      <c r="IL967" s="18"/>
      <c r="IM967" s="18"/>
      <c r="IN967" s="18"/>
      <c r="IO967" s="18"/>
      <c r="IP967" s="18"/>
      <c r="IQ967" s="18"/>
      <c r="IR967" s="18"/>
      <c r="IS967" s="18"/>
      <c r="IT967" s="18"/>
      <c r="IU967" s="18"/>
      <c r="IV967" s="18"/>
      <c r="IW967" s="18"/>
      <c r="IX967" s="18"/>
      <c r="IY967" s="18"/>
      <c r="IZ967" s="18"/>
      <c r="JA967" s="18"/>
      <c r="JB967" s="18"/>
      <c r="JC967" s="18"/>
      <c r="JD967" s="18"/>
      <c r="JE967" s="18"/>
      <c r="JF967" s="18"/>
    </row>
    <row r="968" spans="36:266" x14ac:dyDescent="0.3">
      <c r="AJ968" s="24"/>
      <c r="AK968" s="24"/>
      <c r="AL968" s="20"/>
      <c r="AM968" s="23"/>
      <c r="AN968" s="18"/>
      <c r="AO968" s="18"/>
      <c r="BB968" s="25"/>
      <c r="BC968" s="21"/>
      <c r="BG968" s="18"/>
      <c r="BN968" s="22"/>
      <c r="BO968" s="22"/>
      <c r="BP968" s="22"/>
      <c r="BQ968" s="22"/>
      <c r="BR968" s="15"/>
      <c r="CF968" s="15"/>
      <c r="CL968" s="22"/>
      <c r="CM968" s="15"/>
      <c r="CR968" s="22"/>
      <c r="CT968" s="15"/>
      <c r="CW968" s="22"/>
      <c r="DA968" s="15"/>
      <c r="DH968" s="15"/>
      <c r="DJ968" s="22"/>
      <c r="DO968" s="15"/>
      <c r="DV968" s="15"/>
      <c r="EC968" s="15"/>
      <c r="EJ968" s="15"/>
      <c r="EQ968" s="15"/>
      <c r="EX968" s="15"/>
      <c r="FE968" s="15"/>
      <c r="FL968" s="15"/>
      <c r="FS968" s="15"/>
      <c r="FZ968" s="15"/>
      <c r="GG968" s="15"/>
      <c r="GN968" s="15"/>
      <c r="GP968" s="22"/>
      <c r="GQ968" s="22"/>
      <c r="GR968" s="22"/>
      <c r="GS968" s="22"/>
      <c r="GT968" s="22"/>
      <c r="GU968" s="15"/>
      <c r="GV968" s="22"/>
      <c r="GW968" s="22"/>
      <c r="GX968" s="22"/>
      <c r="GY968" s="18"/>
      <c r="GZ968" s="18"/>
      <c r="HA968" s="18"/>
      <c r="HB968" s="18"/>
      <c r="HC968" s="18"/>
      <c r="HD968" s="18"/>
      <c r="HE968" s="18"/>
      <c r="HF968" s="18"/>
      <c r="HG968" s="18"/>
      <c r="HH968" s="18"/>
      <c r="HI968" s="18"/>
      <c r="HJ968" s="18"/>
      <c r="HK968" s="18"/>
      <c r="HL968" s="18"/>
      <c r="HM968" s="18"/>
      <c r="HN968" s="18"/>
      <c r="HO968" s="18"/>
      <c r="HP968" s="18"/>
      <c r="HQ968" s="18"/>
      <c r="HR968" s="18"/>
      <c r="HS968" s="18"/>
      <c r="HT968" s="18"/>
      <c r="HU968" s="18"/>
      <c r="HV968" s="18"/>
      <c r="HW968" s="18"/>
      <c r="HX968" s="18"/>
      <c r="HY968" s="18"/>
      <c r="HZ968" s="18"/>
      <c r="IA968" s="18"/>
      <c r="IB968" s="18"/>
      <c r="IC968" s="18"/>
      <c r="ID968" s="18"/>
      <c r="IE968" s="18"/>
      <c r="IF968" s="18"/>
      <c r="IG968" s="18"/>
      <c r="IH968" s="18"/>
      <c r="II968" s="18"/>
      <c r="IJ968" s="18"/>
      <c r="IK968" s="18"/>
      <c r="IL968" s="18"/>
      <c r="IM968" s="18"/>
      <c r="IN968" s="18"/>
      <c r="IO968" s="18"/>
      <c r="IP968" s="18"/>
      <c r="IQ968" s="18"/>
      <c r="IR968" s="18"/>
      <c r="IS968" s="18"/>
      <c r="IT968" s="18"/>
      <c r="IU968" s="18"/>
      <c r="IV968" s="18"/>
      <c r="IW968" s="18"/>
      <c r="IX968" s="18"/>
      <c r="IY968" s="18"/>
      <c r="IZ968" s="18"/>
      <c r="JA968" s="18"/>
      <c r="JB968" s="18"/>
      <c r="JC968" s="18"/>
      <c r="JD968" s="18"/>
      <c r="JE968" s="18"/>
      <c r="JF968" s="18"/>
    </row>
    <row r="969" spans="36:266" x14ac:dyDescent="0.3">
      <c r="AJ969" s="24"/>
      <c r="AK969" s="24"/>
      <c r="AL969" s="20"/>
      <c r="AM969" s="23"/>
      <c r="AN969" s="18"/>
      <c r="AO969" s="18"/>
      <c r="BB969" s="25"/>
      <c r="BC969" s="21"/>
      <c r="BG969" s="18"/>
      <c r="BN969" s="22"/>
      <c r="BO969" s="22"/>
      <c r="BP969" s="22"/>
      <c r="BQ969" s="22"/>
      <c r="BR969" s="15"/>
      <c r="CF969" s="15"/>
      <c r="CL969" s="22"/>
      <c r="CM969" s="15"/>
      <c r="CR969" s="22"/>
      <c r="CT969" s="15"/>
      <c r="CW969" s="22"/>
      <c r="DA969" s="15"/>
      <c r="DH969" s="15"/>
      <c r="DJ969" s="22"/>
      <c r="DO969" s="15"/>
      <c r="DV969" s="15"/>
      <c r="EC969" s="15"/>
      <c r="EJ969" s="15"/>
      <c r="EQ969" s="15"/>
      <c r="EX969" s="15"/>
      <c r="FE969" s="15"/>
      <c r="FL969" s="15"/>
      <c r="FS969" s="15"/>
      <c r="FZ969" s="15"/>
      <c r="GG969" s="15"/>
      <c r="GN969" s="15"/>
      <c r="GP969" s="22"/>
      <c r="GQ969" s="22"/>
      <c r="GR969" s="22"/>
      <c r="GS969" s="22"/>
      <c r="GT969" s="22"/>
      <c r="GU969" s="15"/>
      <c r="GV969" s="22"/>
      <c r="GW969" s="22"/>
      <c r="GX969" s="22"/>
      <c r="GY969" s="18"/>
      <c r="GZ969" s="18"/>
      <c r="HA969" s="18"/>
      <c r="HB969" s="18"/>
      <c r="HC969" s="18"/>
      <c r="HD969" s="18"/>
      <c r="HE969" s="18"/>
      <c r="HF969" s="18"/>
      <c r="HG969" s="18"/>
      <c r="HH969" s="18"/>
      <c r="HI969" s="18"/>
      <c r="HJ969" s="18"/>
      <c r="HK969" s="18"/>
      <c r="HL969" s="18"/>
      <c r="HM969" s="18"/>
      <c r="HN969" s="18"/>
      <c r="HO969" s="18"/>
      <c r="HP969" s="18"/>
      <c r="HQ969" s="18"/>
      <c r="HR969" s="18"/>
      <c r="HS969" s="18"/>
      <c r="HT969" s="18"/>
      <c r="HU969" s="18"/>
      <c r="HV969" s="18"/>
      <c r="HW969" s="18"/>
      <c r="HX969" s="18"/>
      <c r="HY969" s="18"/>
      <c r="HZ969" s="18"/>
      <c r="IA969" s="18"/>
      <c r="IB969" s="18"/>
      <c r="IC969" s="18"/>
      <c r="ID969" s="18"/>
      <c r="IE969" s="18"/>
      <c r="IF969" s="18"/>
      <c r="IG969" s="18"/>
      <c r="IH969" s="18"/>
      <c r="II969" s="18"/>
      <c r="IJ969" s="18"/>
      <c r="IK969" s="18"/>
      <c r="IL969" s="18"/>
      <c r="IM969" s="18"/>
      <c r="IN969" s="18"/>
      <c r="IO969" s="18"/>
      <c r="IP969" s="18"/>
      <c r="IQ969" s="18"/>
      <c r="IR969" s="18"/>
      <c r="IS969" s="18"/>
      <c r="IT969" s="18"/>
      <c r="IU969" s="18"/>
      <c r="IV969" s="18"/>
      <c r="IW969" s="18"/>
      <c r="IX969" s="18"/>
      <c r="IY969" s="18"/>
      <c r="IZ969" s="18"/>
      <c r="JA969" s="18"/>
      <c r="JB969" s="18"/>
      <c r="JC969" s="18"/>
      <c r="JD969" s="18"/>
      <c r="JE969" s="18"/>
      <c r="JF969" s="18"/>
    </row>
    <row r="970" spans="36:266" x14ac:dyDescent="0.3">
      <c r="AJ970" s="24"/>
      <c r="AK970" s="24"/>
      <c r="AL970" s="20"/>
      <c r="AM970" s="23"/>
      <c r="AN970" s="18"/>
      <c r="AO970" s="18"/>
      <c r="BB970" s="25"/>
      <c r="BC970" s="21"/>
      <c r="BG970" s="18"/>
      <c r="BN970" s="22"/>
      <c r="BO970" s="22"/>
      <c r="BP970" s="22"/>
      <c r="BQ970" s="22"/>
      <c r="BR970" s="15"/>
      <c r="CF970" s="15"/>
      <c r="CL970" s="22"/>
      <c r="CM970" s="15"/>
      <c r="CR970" s="22"/>
      <c r="CT970" s="15"/>
      <c r="CW970" s="22"/>
      <c r="DA970" s="15"/>
      <c r="DH970" s="15"/>
      <c r="DJ970" s="22"/>
      <c r="DO970" s="15"/>
      <c r="DV970" s="15"/>
      <c r="EC970" s="15"/>
      <c r="EJ970" s="15"/>
      <c r="EQ970" s="15"/>
      <c r="EX970" s="15"/>
      <c r="FE970" s="15"/>
      <c r="FL970" s="15"/>
      <c r="FS970" s="15"/>
      <c r="FZ970" s="15"/>
      <c r="GG970" s="15"/>
      <c r="GN970" s="15"/>
      <c r="GP970" s="22"/>
      <c r="GQ970" s="22"/>
      <c r="GR970" s="22"/>
      <c r="GS970" s="22"/>
      <c r="GT970" s="22"/>
      <c r="GU970" s="15"/>
      <c r="GV970" s="22"/>
      <c r="GW970" s="22"/>
      <c r="GX970" s="22"/>
      <c r="GY970" s="18"/>
      <c r="GZ970" s="18"/>
      <c r="HA970" s="18"/>
      <c r="HB970" s="18"/>
      <c r="HC970" s="18"/>
      <c r="HD970" s="18"/>
      <c r="HE970" s="18"/>
      <c r="HF970" s="18"/>
      <c r="HG970" s="18"/>
      <c r="HH970" s="18"/>
      <c r="HI970" s="18"/>
      <c r="HJ970" s="18"/>
      <c r="HK970" s="18"/>
      <c r="HL970" s="18"/>
      <c r="HM970" s="18"/>
      <c r="HN970" s="18"/>
      <c r="HO970" s="18"/>
      <c r="HP970" s="18"/>
      <c r="HQ970" s="18"/>
      <c r="HR970" s="18"/>
      <c r="HS970" s="18"/>
      <c r="HT970" s="18"/>
      <c r="HU970" s="18"/>
      <c r="HV970" s="18"/>
      <c r="HW970" s="18"/>
      <c r="HX970" s="18"/>
      <c r="HY970" s="18"/>
      <c r="HZ970" s="18"/>
      <c r="IA970" s="18"/>
      <c r="IB970" s="18"/>
      <c r="IC970" s="18"/>
      <c r="ID970" s="18"/>
      <c r="IE970" s="18"/>
      <c r="IF970" s="18"/>
      <c r="IG970" s="18"/>
      <c r="IH970" s="18"/>
      <c r="II970" s="18"/>
      <c r="IJ970" s="18"/>
      <c r="IK970" s="18"/>
      <c r="IL970" s="18"/>
      <c r="IM970" s="18"/>
      <c r="IN970" s="18"/>
      <c r="IO970" s="18"/>
      <c r="IP970" s="18"/>
      <c r="IQ970" s="18"/>
      <c r="IR970" s="18"/>
      <c r="IS970" s="18"/>
      <c r="IT970" s="18"/>
      <c r="IU970" s="18"/>
      <c r="IV970" s="18"/>
      <c r="IW970" s="18"/>
      <c r="IX970" s="18"/>
      <c r="IY970" s="18"/>
      <c r="IZ970" s="18"/>
      <c r="JA970" s="18"/>
      <c r="JB970" s="18"/>
      <c r="JC970" s="18"/>
      <c r="JD970" s="18"/>
      <c r="JE970" s="18"/>
      <c r="JF970" s="18"/>
    </row>
    <row r="971" spans="36:266" x14ac:dyDescent="0.3">
      <c r="AJ971" s="24"/>
      <c r="AK971" s="24"/>
      <c r="AL971" s="20"/>
      <c r="AM971" s="23"/>
      <c r="AN971" s="18"/>
      <c r="AO971" s="18"/>
      <c r="BB971" s="25"/>
      <c r="BC971" s="21"/>
      <c r="BG971" s="18"/>
      <c r="BN971" s="22"/>
      <c r="BO971" s="22"/>
      <c r="BP971" s="22"/>
      <c r="BQ971" s="22"/>
      <c r="BR971" s="15"/>
      <c r="CF971" s="15"/>
      <c r="CL971" s="22"/>
      <c r="CM971" s="15"/>
      <c r="CR971" s="22"/>
      <c r="CT971" s="15"/>
      <c r="CW971" s="22"/>
      <c r="DA971" s="15"/>
      <c r="DH971" s="15"/>
      <c r="DJ971" s="22"/>
      <c r="DO971" s="15"/>
      <c r="DV971" s="15"/>
      <c r="EC971" s="15"/>
      <c r="EJ971" s="15"/>
      <c r="EQ971" s="15"/>
      <c r="EX971" s="15"/>
      <c r="FE971" s="15"/>
      <c r="FL971" s="15"/>
      <c r="FS971" s="15"/>
      <c r="FZ971" s="15"/>
      <c r="GG971" s="15"/>
      <c r="GN971" s="15"/>
      <c r="GP971" s="22"/>
      <c r="GQ971" s="22"/>
      <c r="GR971" s="22"/>
      <c r="GS971" s="22"/>
      <c r="GT971" s="22"/>
      <c r="GU971" s="15"/>
      <c r="GV971" s="22"/>
      <c r="GW971" s="22"/>
      <c r="GX971" s="22"/>
      <c r="GY971" s="18"/>
      <c r="GZ971" s="18"/>
      <c r="HA971" s="18"/>
      <c r="HB971" s="18"/>
      <c r="HC971" s="18"/>
      <c r="HD971" s="18"/>
      <c r="HE971" s="18"/>
      <c r="HF971" s="18"/>
      <c r="HG971" s="18"/>
      <c r="HH971" s="18"/>
      <c r="HI971" s="18"/>
      <c r="HJ971" s="18"/>
      <c r="HK971" s="18"/>
      <c r="HL971" s="18"/>
      <c r="HM971" s="18"/>
      <c r="HN971" s="18"/>
      <c r="HO971" s="18"/>
      <c r="HP971" s="18"/>
      <c r="HQ971" s="18"/>
      <c r="HR971" s="18"/>
      <c r="HS971" s="18"/>
      <c r="HT971" s="18"/>
      <c r="HU971" s="18"/>
      <c r="HV971" s="18"/>
      <c r="HW971" s="18"/>
      <c r="HX971" s="18"/>
      <c r="HY971" s="18"/>
      <c r="HZ971" s="18"/>
      <c r="IA971" s="18"/>
      <c r="IB971" s="18"/>
      <c r="IC971" s="18"/>
      <c r="ID971" s="18"/>
      <c r="IE971" s="18"/>
      <c r="IF971" s="18"/>
      <c r="IG971" s="18"/>
      <c r="IH971" s="18"/>
      <c r="II971" s="18"/>
      <c r="IJ971" s="18"/>
      <c r="IK971" s="18"/>
      <c r="IL971" s="18"/>
      <c r="IM971" s="18"/>
      <c r="IN971" s="18"/>
      <c r="IO971" s="18"/>
      <c r="IP971" s="18"/>
      <c r="IQ971" s="18"/>
      <c r="IR971" s="18"/>
      <c r="IS971" s="18"/>
      <c r="IT971" s="18"/>
      <c r="IU971" s="18"/>
      <c r="IV971" s="18"/>
      <c r="IW971" s="18"/>
      <c r="IX971" s="18"/>
      <c r="IY971" s="18"/>
      <c r="IZ971" s="18"/>
      <c r="JA971" s="18"/>
      <c r="JB971" s="18"/>
      <c r="JC971" s="18"/>
      <c r="JD971" s="18"/>
      <c r="JE971" s="18"/>
      <c r="JF971" s="18"/>
    </row>
    <row r="972" spans="36:266" x14ac:dyDescent="0.3">
      <c r="AJ972" s="24"/>
      <c r="AK972" s="24"/>
      <c r="AL972" s="20"/>
      <c r="AM972" s="23"/>
      <c r="AN972" s="18"/>
      <c r="AO972" s="18"/>
      <c r="BB972" s="25"/>
      <c r="BC972" s="21"/>
      <c r="BG972" s="18"/>
      <c r="BN972" s="22"/>
      <c r="BO972" s="22"/>
      <c r="BP972" s="22"/>
      <c r="BQ972" s="22"/>
      <c r="BR972" s="15"/>
      <c r="CF972" s="15"/>
      <c r="CL972" s="22"/>
      <c r="CM972" s="15"/>
      <c r="CR972" s="22"/>
      <c r="CT972" s="15"/>
      <c r="CW972" s="22"/>
      <c r="DA972" s="15"/>
      <c r="DH972" s="15"/>
      <c r="DJ972" s="22"/>
      <c r="DO972" s="15"/>
      <c r="DV972" s="15"/>
      <c r="EC972" s="15"/>
      <c r="EJ972" s="15"/>
      <c r="EQ972" s="15"/>
      <c r="EX972" s="15"/>
      <c r="FE972" s="15"/>
      <c r="FL972" s="15"/>
      <c r="FS972" s="15"/>
      <c r="FZ972" s="15"/>
      <c r="GG972" s="15"/>
      <c r="GN972" s="15"/>
      <c r="GP972" s="22"/>
      <c r="GQ972" s="22"/>
      <c r="GR972" s="22"/>
      <c r="GS972" s="22"/>
      <c r="GT972" s="22"/>
      <c r="GU972" s="15"/>
      <c r="GV972" s="22"/>
      <c r="GW972" s="22"/>
      <c r="GX972" s="22"/>
      <c r="GY972" s="18"/>
      <c r="GZ972" s="18"/>
      <c r="HA972" s="18"/>
      <c r="HB972" s="18"/>
      <c r="HC972" s="18"/>
      <c r="HD972" s="18"/>
      <c r="HE972" s="18"/>
      <c r="HF972" s="18"/>
      <c r="HG972" s="18"/>
      <c r="HH972" s="18"/>
      <c r="HI972" s="18"/>
      <c r="HJ972" s="18"/>
      <c r="HK972" s="18"/>
      <c r="HL972" s="18"/>
      <c r="HM972" s="18"/>
      <c r="HN972" s="18"/>
      <c r="HO972" s="18"/>
      <c r="HP972" s="18"/>
      <c r="HQ972" s="18"/>
      <c r="HR972" s="18"/>
      <c r="HS972" s="18"/>
      <c r="HT972" s="18"/>
      <c r="HU972" s="18"/>
      <c r="HV972" s="18"/>
      <c r="HW972" s="18"/>
      <c r="HX972" s="18"/>
      <c r="HY972" s="18"/>
      <c r="HZ972" s="18"/>
      <c r="IA972" s="18"/>
      <c r="IB972" s="18"/>
      <c r="IC972" s="18"/>
      <c r="ID972" s="18"/>
      <c r="IE972" s="18"/>
      <c r="IF972" s="18"/>
      <c r="IG972" s="18"/>
      <c r="IH972" s="18"/>
      <c r="II972" s="18"/>
      <c r="IJ972" s="18"/>
      <c r="IK972" s="18"/>
      <c r="IL972" s="18"/>
      <c r="IM972" s="18"/>
      <c r="IN972" s="18"/>
      <c r="IO972" s="18"/>
      <c r="IP972" s="18"/>
      <c r="IQ972" s="18"/>
      <c r="IR972" s="18"/>
      <c r="IS972" s="18"/>
      <c r="IT972" s="18"/>
      <c r="IU972" s="18"/>
      <c r="IV972" s="18"/>
      <c r="IW972" s="18"/>
      <c r="IX972" s="18"/>
      <c r="IY972" s="18"/>
      <c r="IZ972" s="18"/>
      <c r="JA972" s="18"/>
      <c r="JB972" s="18"/>
      <c r="JC972" s="18"/>
      <c r="JD972" s="18"/>
      <c r="JE972" s="18"/>
      <c r="JF972" s="18"/>
    </row>
    <row r="973" spans="36:266" x14ac:dyDescent="0.3">
      <c r="AJ973" s="24"/>
      <c r="AK973" s="24"/>
      <c r="AL973" s="20"/>
      <c r="AM973" s="23"/>
      <c r="AN973" s="18"/>
      <c r="AO973" s="18"/>
      <c r="BB973" s="25"/>
      <c r="BC973" s="21"/>
      <c r="BG973" s="18"/>
      <c r="BN973" s="22"/>
      <c r="BO973" s="22"/>
      <c r="BP973" s="22"/>
      <c r="BQ973" s="22"/>
      <c r="BR973" s="15"/>
      <c r="CF973" s="15"/>
      <c r="CL973" s="22"/>
      <c r="CM973" s="15"/>
      <c r="CR973" s="22"/>
      <c r="CT973" s="15"/>
      <c r="CW973" s="22"/>
      <c r="DA973" s="15"/>
      <c r="DH973" s="15"/>
      <c r="DJ973" s="22"/>
      <c r="DO973" s="15"/>
      <c r="DV973" s="15"/>
      <c r="EC973" s="15"/>
      <c r="EJ973" s="15"/>
      <c r="EQ973" s="15"/>
      <c r="EX973" s="15"/>
      <c r="FE973" s="15"/>
      <c r="FL973" s="15"/>
      <c r="FS973" s="15"/>
      <c r="FZ973" s="15"/>
      <c r="GG973" s="15"/>
      <c r="GN973" s="15"/>
      <c r="GP973" s="22"/>
      <c r="GQ973" s="22"/>
      <c r="GR973" s="22"/>
      <c r="GS973" s="22"/>
      <c r="GT973" s="22"/>
      <c r="GU973" s="15"/>
      <c r="GV973" s="22"/>
      <c r="GW973" s="22"/>
      <c r="GX973" s="22"/>
      <c r="GY973" s="18"/>
      <c r="GZ973" s="18"/>
      <c r="HA973" s="18"/>
      <c r="HB973" s="18"/>
      <c r="HC973" s="18"/>
      <c r="HD973" s="18"/>
      <c r="HE973" s="18"/>
      <c r="HF973" s="18"/>
      <c r="HG973" s="18"/>
      <c r="HH973" s="18"/>
      <c r="HI973" s="18"/>
      <c r="HJ973" s="18"/>
      <c r="HK973" s="18"/>
      <c r="HL973" s="18"/>
      <c r="HM973" s="18"/>
      <c r="HN973" s="18"/>
      <c r="HO973" s="18"/>
      <c r="HP973" s="18"/>
      <c r="HQ973" s="18"/>
      <c r="HR973" s="18"/>
      <c r="HS973" s="18"/>
      <c r="HT973" s="18"/>
      <c r="HU973" s="18"/>
      <c r="HV973" s="18"/>
      <c r="HW973" s="18"/>
      <c r="HX973" s="18"/>
      <c r="HY973" s="18"/>
      <c r="HZ973" s="18"/>
      <c r="IA973" s="18"/>
      <c r="IB973" s="18"/>
      <c r="IC973" s="18"/>
      <c r="ID973" s="18"/>
      <c r="IE973" s="18"/>
      <c r="IF973" s="18"/>
      <c r="IG973" s="18"/>
      <c r="IH973" s="18"/>
      <c r="II973" s="18"/>
      <c r="IJ973" s="18"/>
      <c r="IK973" s="18"/>
      <c r="IL973" s="18"/>
      <c r="IM973" s="18"/>
      <c r="IN973" s="18"/>
      <c r="IO973" s="18"/>
      <c r="IP973" s="18"/>
      <c r="IQ973" s="18"/>
      <c r="IR973" s="18"/>
      <c r="IS973" s="18"/>
      <c r="IT973" s="18"/>
      <c r="IU973" s="18"/>
      <c r="IV973" s="18"/>
      <c r="IW973" s="18"/>
      <c r="IX973" s="18"/>
      <c r="IY973" s="18"/>
      <c r="IZ973" s="18"/>
      <c r="JA973" s="18"/>
      <c r="JB973" s="18"/>
      <c r="JC973" s="18"/>
      <c r="JD973" s="18"/>
      <c r="JE973" s="18"/>
      <c r="JF973" s="18"/>
    </row>
    <row r="974" spans="36:266" x14ac:dyDescent="0.3">
      <c r="AJ974" s="24"/>
      <c r="AK974" s="24"/>
      <c r="AL974" s="20"/>
      <c r="AM974" s="23"/>
      <c r="AN974" s="18"/>
      <c r="AO974" s="18"/>
      <c r="BB974" s="25"/>
      <c r="BC974" s="21"/>
      <c r="BG974" s="18"/>
      <c r="BN974" s="22"/>
      <c r="BO974" s="22"/>
      <c r="BP974" s="22"/>
      <c r="BQ974" s="22"/>
      <c r="BR974" s="15"/>
      <c r="CF974" s="15"/>
      <c r="CL974" s="22"/>
      <c r="CM974" s="15"/>
      <c r="CR974" s="22"/>
      <c r="CT974" s="15"/>
      <c r="CW974" s="22"/>
      <c r="DA974" s="15"/>
      <c r="DH974" s="15"/>
      <c r="DJ974" s="22"/>
      <c r="DO974" s="15"/>
      <c r="DV974" s="15"/>
      <c r="EC974" s="15"/>
      <c r="EJ974" s="15"/>
      <c r="EQ974" s="15"/>
      <c r="EX974" s="15"/>
      <c r="FE974" s="15"/>
      <c r="FL974" s="15"/>
      <c r="FS974" s="15"/>
      <c r="FZ974" s="15"/>
      <c r="GG974" s="15"/>
      <c r="GN974" s="15"/>
      <c r="GP974" s="22"/>
      <c r="GQ974" s="22"/>
      <c r="GR974" s="22"/>
      <c r="GS974" s="22"/>
      <c r="GT974" s="22"/>
      <c r="GU974" s="15"/>
      <c r="GV974" s="22"/>
      <c r="GW974" s="22"/>
      <c r="GX974" s="22"/>
      <c r="GY974" s="18"/>
      <c r="GZ974" s="18"/>
      <c r="HA974" s="18"/>
      <c r="HB974" s="18"/>
      <c r="HC974" s="18"/>
      <c r="HD974" s="18"/>
      <c r="HE974" s="18"/>
      <c r="HF974" s="18"/>
      <c r="HG974" s="18"/>
      <c r="HH974" s="18"/>
      <c r="HI974" s="18"/>
      <c r="HJ974" s="18"/>
      <c r="HK974" s="18"/>
      <c r="HL974" s="18"/>
      <c r="HM974" s="18"/>
      <c r="HN974" s="18"/>
      <c r="HO974" s="18"/>
      <c r="HP974" s="18"/>
      <c r="HQ974" s="18"/>
      <c r="HR974" s="18"/>
      <c r="HS974" s="18"/>
      <c r="HT974" s="18"/>
      <c r="HU974" s="18"/>
      <c r="HV974" s="18"/>
      <c r="HW974" s="18"/>
      <c r="HX974" s="18"/>
      <c r="HY974" s="18"/>
      <c r="HZ974" s="18"/>
      <c r="IA974" s="18"/>
      <c r="IB974" s="18"/>
      <c r="IC974" s="18"/>
      <c r="ID974" s="18"/>
      <c r="IE974" s="18"/>
      <c r="IF974" s="18"/>
      <c r="IG974" s="18"/>
      <c r="IH974" s="18"/>
      <c r="II974" s="18"/>
      <c r="IJ974" s="18"/>
      <c r="IK974" s="18"/>
      <c r="IL974" s="18"/>
      <c r="IM974" s="18"/>
      <c r="IN974" s="18"/>
      <c r="IO974" s="18"/>
      <c r="IP974" s="18"/>
      <c r="IQ974" s="18"/>
      <c r="IR974" s="18"/>
      <c r="IS974" s="18"/>
      <c r="IT974" s="18"/>
      <c r="IU974" s="18"/>
      <c r="IV974" s="18"/>
      <c r="IW974" s="18"/>
      <c r="IX974" s="18"/>
      <c r="IY974" s="18"/>
      <c r="IZ974" s="18"/>
      <c r="JA974" s="18"/>
      <c r="JB974" s="18"/>
      <c r="JC974" s="18"/>
      <c r="JD974" s="18"/>
      <c r="JE974" s="18"/>
      <c r="JF974" s="18"/>
    </row>
    <row r="975" spans="36:266" x14ac:dyDescent="0.3">
      <c r="AJ975" s="24"/>
      <c r="AK975" s="24"/>
      <c r="AL975" s="20"/>
      <c r="AM975" s="23"/>
      <c r="AN975" s="18"/>
      <c r="AO975" s="18"/>
      <c r="BB975" s="25"/>
      <c r="BC975" s="21"/>
      <c r="BG975" s="18"/>
      <c r="BN975" s="22"/>
      <c r="BO975" s="22"/>
      <c r="BP975" s="22"/>
      <c r="BQ975" s="22"/>
      <c r="BR975" s="15"/>
      <c r="CF975" s="15"/>
      <c r="CL975" s="22"/>
      <c r="CM975" s="15"/>
      <c r="CR975" s="22"/>
      <c r="CT975" s="15"/>
      <c r="CW975" s="22"/>
      <c r="DA975" s="15"/>
      <c r="DH975" s="15"/>
      <c r="DJ975" s="22"/>
      <c r="DO975" s="15"/>
      <c r="DV975" s="15"/>
      <c r="EC975" s="15"/>
      <c r="EJ975" s="15"/>
      <c r="EQ975" s="15"/>
      <c r="EX975" s="15"/>
      <c r="FE975" s="15"/>
      <c r="FL975" s="15"/>
      <c r="FS975" s="15"/>
      <c r="FZ975" s="15"/>
      <c r="GG975" s="15"/>
      <c r="GN975" s="15"/>
      <c r="GP975" s="22"/>
      <c r="GQ975" s="22"/>
      <c r="GR975" s="22"/>
      <c r="GS975" s="22"/>
      <c r="GT975" s="22"/>
      <c r="GU975" s="15"/>
      <c r="GV975" s="22"/>
      <c r="GW975" s="22"/>
      <c r="GX975" s="22"/>
      <c r="GY975" s="18"/>
      <c r="GZ975" s="18"/>
      <c r="HA975" s="18"/>
      <c r="HB975" s="18"/>
      <c r="HC975" s="18"/>
      <c r="HD975" s="18"/>
      <c r="HE975" s="18"/>
      <c r="HF975" s="18"/>
      <c r="HG975" s="18"/>
      <c r="HH975" s="18"/>
      <c r="HI975" s="18"/>
      <c r="HJ975" s="18"/>
      <c r="HK975" s="18"/>
      <c r="HL975" s="18"/>
      <c r="HM975" s="18"/>
      <c r="HN975" s="18"/>
      <c r="HO975" s="18"/>
      <c r="HP975" s="18"/>
      <c r="HQ975" s="18"/>
      <c r="HR975" s="18"/>
      <c r="HS975" s="18"/>
      <c r="HT975" s="18"/>
      <c r="HU975" s="18"/>
      <c r="HV975" s="18"/>
      <c r="HW975" s="18"/>
      <c r="HX975" s="18"/>
      <c r="HY975" s="18"/>
      <c r="HZ975" s="18"/>
      <c r="IA975" s="18"/>
      <c r="IB975" s="18"/>
      <c r="IC975" s="18"/>
      <c r="ID975" s="18"/>
      <c r="IE975" s="18"/>
      <c r="IF975" s="18"/>
      <c r="IG975" s="18"/>
      <c r="IH975" s="18"/>
      <c r="II975" s="18"/>
      <c r="IJ975" s="18"/>
      <c r="IK975" s="18"/>
      <c r="IL975" s="18"/>
      <c r="IM975" s="18"/>
      <c r="IN975" s="18"/>
      <c r="IO975" s="18"/>
      <c r="IP975" s="18"/>
      <c r="IQ975" s="18"/>
      <c r="IR975" s="18"/>
      <c r="IS975" s="18"/>
      <c r="IT975" s="18"/>
      <c r="IU975" s="18"/>
      <c r="IV975" s="18"/>
      <c r="IW975" s="18"/>
      <c r="IX975" s="18"/>
      <c r="IY975" s="18"/>
      <c r="IZ975" s="18"/>
      <c r="JA975" s="18"/>
      <c r="JB975" s="18"/>
      <c r="JC975" s="18"/>
      <c r="JD975" s="18"/>
      <c r="JE975" s="18"/>
      <c r="JF975" s="18"/>
    </row>
    <row r="976" spans="36:266" x14ac:dyDescent="0.3">
      <c r="AJ976" s="24"/>
      <c r="AK976" s="24"/>
      <c r="AL976" s="20"/>
      <c r="AM976" s="23"/>
      <c r="AN976" s="18"/>
      <c r="AO976" s="18"/>
      <c r="BB976" s="25"/>
      <c r="BC976" s="21"/>
      <c r="BG976" s="18"/>
      <c r="BN976" s="22"/>
      <c r="BO976" s="22"/>
      <c r="BP976" s="22"/>
      <c r="BQ976" s="22"/>
      <c r="BR976" s="15"/>
      <c r="CF976" s="15"/>
      <c r="CL976" s="22"/>
      <c r="CM976" s="15"/>
      <c r="CR976" s="22"/>
      <c r="CT976" s="15"/>
      <c r="CW976" s="22"/>
      <c r="DA976" s="15"/>
      <c r="DH976" s="15"/>
      <c r="DJ976" s="22"/>
      <c r="DO976" s="15"/>
      <c r="DV976" s="15"/>
      <c r="EC976" s="15"/>
      <c r="EJ976" s="15"/>
      <c r="EQ976" s="15"/>
      <c r="EX976" s="15"/>
      <c r="FE976" s="15"/>
      <c r="FL976" s="15"/>
      <c r="FS976" s="15"/>
      <c r="FZ976" s="15"/>
      <c r="GG976" s="15"/>
      <c r="GN976" s="15"/>
      <c r="GP976" s="22"/>
      <c r="GQ976" s="22"/>
      <c r="GR976" s="22"/>
      <c r="GS976" s="22"/>
      <c r="GT976" s="22"/>
      <c r="GU976" s="15"/>
      <c r="GV976" s="22"/>
      <c r="GW976" s="22"/>
      <c r="GX976" s="22"/>
      <c r="GY976" s="18"/>
      <c r="GZ976" s="18"/>
      <c r="HA976" s="18"/>
      <c r="HB976" s="18"/>
      <c r="HC976" s="18"/>
      <c r="HD976" s="18"/>
      <c r="HE976" s="18"/>
      <c r="HF976" s="18"/>
      <c r="HG976" s="18"/>
      <c r="HH976" s="18"/>
      <c r="HI976" s="18"/>
      <c r="HJ976" s="18"/>
      <c r="HK976" s="18"/>
      <c r="HL976" s="18"/>
      <c r="HM976" s="18"/>
      <c r="HN976" s="18"/>
      <c r="HO976" s="18"/>
      <c r="HP976" s="18"/>
      <c r="HQ976" s="18"/>
      <c r="HR976" s="18"/>
      <c r="HS976" s="18"/>
      <c r="HT976" s="18"/>
      <c r="HU976" s="18"/>
      <c r="HV976" s="18"/>
      <c r="HW976" s="18"/>
      <c r="HX976" s="18"/>
      <c r="HY976" s="18"/>
      <c r="HZ976" s="18"/>
      <c r="IA976" s="18"/>
      <c r="IB976" s="18"/>
      <c r="IC976" s="18"/>
      <c r="ID976" s="18"/>
      <c r="IE976" s="18"/>
      <c r="IF976" s="18"/>
      <c r="IG976" s="18"/>
      <c r="IH976" s="18"/>
      <c r="II976" s="18"/>
      <c r="IJ976" s="18"/>
      <c r="IK976" s="18"/>
      <c r="IL976" s="18"/>
      <c r="IM976" s="18"/>
      <c r="IN976" s="18"/>
      <c r="IO976" s="18"/>
      <c r="IP976" s="18"/>
      <c r="IQ976" s="18"/>
      <c r="IR976" s="18"/>
      <c r="IS976" s="18"/>
      <c r="IT976" s="18"/>
      <c r="IU976" s="18"/>
      <c r="IV976" s="18"/>
      <c r="IW976" s="18"/>
      <c r="IX976" s="18"/>
      <c r="IY976" s="18"/>
      <c r="IZ976" s="18"/>
      <c r="JA976" s="18"/>
      <c r="JB976" s="18"/>
      <c r="JC976" s="18"/>
      <c r="JD976" s="18"/>
      <c r="JE976" s="18"/>
      <c r="JF976" s="18"/>
    </row>
    <row r="977" spans="36:266" x14ac:dyDescent="0.3">
      <c r="AJ977" s="24"/>
      <c r="AK977" s="24"/>
      <c r="AL977" s="20"/>
      <c r="AM977" s="23"/>
      <c r="AN977" s="18"/>
      <c r="AO977" s="18"/>
      <c r="BB977" s="25"/>
      <c r="BC977" s="21"/>
      <c r="BG977" s="18"/>
      <c r="BN977" s="22"/>
      <c r="BO977" s="22"/>
      <c r="BP977" s="22"/>
      <c r="BQ977" s="22"/>
      <c r="BR977" s="15"/>
      <c r="CF977" s="15"/>
      <c r="CL977" s="22"/>
      <c r="CM977" s="15"/>
      <c r="CR977" s="22"/>
      <c r="CT977" s="15"/>
      <c r="CW977" s="22"/>
      <c r="DA977" s="15"/>
      <c r="DH977" s="15"/>
      <c r="DJ977" s="22"/>
      <c r="DO977" s="15"/>
      <c r="DV977" s="15"/>
      <c r="EC977" s="15"/>
      <c r="EJ977" s="15"/>
      <c r="EQ977" s="15"/>
      <c r="EX977" s="15"/>
      <c r="FE977" s="15"/>
      <c r="FL977" s="15"/>
      <c r="FS977" s="15"/>
      <c r="FZ977" s="15"/>
      <c r="GG977" s="15"/>
      <c r="GN977" s="15"/>
      <c r="GP977" s="22"/>
      <c r="GQ977" s="22"/>
      <c r="GR977" s="22"/>
      <c r="GS977" s="22"/>
      <c r="GT977" s="22"/>
      <c r="GU977" s="15"/>
      <c r="GV977" s="22"/>
      <c r="GW977" s="22"/>
      <c r="GX977" s="22"/>
      <c r="GY977" s="18"/>
      <c r="GZ977" s="18"/>
      <c r="HA977" s="18"/>
      <c r="HB977" s="18"/>
      <c r="HC977" s="18"/>
      <c r="HD977" s="18"/>
      <c r="HE977" s="18"/>
      <c r="HF977" s="18"/>
      <c r="HG977" s="18"/>
      <c r="HH977" s="18"/>
      <c r="HI977" s="18"/>
      <c r="HJ977" s="18"/>
      <c r="HK977" s="18"/>
      <c r="HL977" s="18"/>
      <c r="HM977" s="18"/>
      <c r="HN977" s="18"/>
      <c r="HO977" s="18"/>
      <c r="HP977" s="18"/>
      <c r="HQ977" s="18"/>
      <c r="HR977" s="18"/>
      <c r="HS977" s="18"/>
      <c r="HT977" s="18"/>
      <c r="HU977" s="18"/>
      <c r="HV977" s="18"/>
      <c r="HW977" s="18"/>
      <c r="HX977" s="18"/>
      <c r="HY977" s="18"/>
      <c r="HZ977" s="18"/>
      <c r="IA977" s="18"/>
      <c r="IB977" s="18"/>
      <c r="IC977" s="18"/>
      <c r="ID977" s="18"/>
      <c r="IE977" s="18"/>
      <c r="IF977" s="18"/>
      <c r="IG977" s="18"/>
      <c r="IH977" s="18"/>
      <c r="II977" s="18"/>
      <c r="IJ977" s="18"/>
      <c r="IK977" s="18"/>
      <c r="IL977" s="18"/>
      <c r="IM977" s="18"/>
      <c r="IN977" s="18"/>
      <c r="IO977" s="18"/>
      <c r="IP977" s="18"/>
      <c r="IQ977" s="18"/>
      <c r="IR977" s="18"/>
      <c r="IS977" s="18"/>
      <c r="IT977" s="18"/>
      <c r="IU977" s="18"/>
      <c r="IV977" s="18"/>
      <c r="IW977" s="18"/>
      <c r="IX977" s="18"/>
      <c r="IY977" s="18"/>
      <c r="IZ977" s="18"/>
      <c r="JA977" s="18"/>
      <c r="JB977" s="18"/>
      <c r="JC977" s="18"/>
      <c r="JD977" s="18"/>
      <c r="JE977" s="18"/>
      <c r="JF977" s="18"/>
    </row>
    <row r="978" spans="36:266" x14ac:dyDescent="0.3">
      <c r="AJ978" s="24"/>
      <c r="AK978" s="24"/>
      <c r="AL978" s="20"/>
      <c r="AM978" s="23"/>
      <c r="AN978" s="18"/>
      <c r="AO978" s="18"/>
      <c r="BB978" s="25"/>
      <c r="BC978" s="21"/>
      <c r="BG978" s="18"/>
      <c r="BN978" s="22"/>
      <c r="BO978" s="22"/>
      <c r="BP978" s="22"/>
      <c r="BQ978" s="22"/>
      <c r="BR978" s="15"/>
      <c r="CF978" s="15"/>
      <c r="CL978" s="22"/>
      <c r="CM978" s="15"/>
      <c r="CR978" s="22"/>
      <c r="CT978" s="15"/>
      <c r="CW978" s="22"/>
      <c r="DA978" s="15"/>
      <c r="DH978" s="15"/>
      <c r="DJ978" s="22"/>
      <c r="DO978" s="15"/>
      <c r="DV978" s="15"/>
      <c r="EC978" s="15"/>
      <c r="EJ978" s="15"/>
      <c r="EQ978" s="15"/>
      <c r="EX978" s="15"/>
      <c r="FE978" s="15"/>
      <c r="FL978" s="15"/>
      <c r="FS978" s="15"/>
      <c r="FZ978" s="15"/>
      <c r="GG978" s="15"/>
      <c r="GN978" s="15"/>
      <c r="GP978" s="22"/>
      <c r="GQ978" s="22"/>
      <c r="GR978" s="22"/>
      <c r="GS978" s="22"/>
      <c r="GT978" s="22"/>
      <c r="GU978" s="15"/>
      <c r="GV978" s="22"/>
      <c r="GW978" s="22"/>
      <c r="GX978" s="22"/>
      <c r="GY978" s="18"/>
      <c r="GZ978" s="18"/>
      <c r="HA978" s="18"/>
      <c r="HB978" s="18"/>
      <c r="HC978" s="18"/>
      <c r="HD978" s="18"/>
      <c r="HE978" s="18"/>
      <c r="HF978" s="18"/>
      <c r="HG978" s="18"/>
      <c r="HH978" s="18"/>
      <c r="HI978" s="18"/>
      <c r="HJ978" s="18"/>
      <c r="HK978" s="18"/>
      <c r="HL978" s="18"/>
      <c r="HM978" s="18"/>
      <c r="HN978" s="18"/>
      <c r="HO978" s="18"/>
      <c r="HP978" s="18"/>
      <c r="HQ978" s="18"/>
      <c r="HR978" s="18"/>
      <c r="HS978" s="18"/>
      <c r="HT978" s="18"/>
      <c r="HU978" s="18"/>
      <c r="HV978" s="18"/>
      <c r="HW978" s="18"/>
      <c r="HX978" s="18"/>
      <c r="HY978" s="18"/>
      <c r="HZ978" s="18"/>
      <c r="IA978" s="18"/>
      <c r="IB978" s="18"/>
      <c r="IC978" s="18"/>
      <c r="ID978" s="18"/>
      <c r="IE978" s="18"/>
      <c r="IF978" s="18"/>
      <c r="IG978" s="18"/>
      <c r="IH978" s="18"/>
      <c r="II978" s="18"/>
      <c r="IJ978" s="18"/>
      <c r="IK978" s="18"/>
      <c r="IL978" s="18"/>
      <c r="IM978" s="18"/>
      <c r="IN978" s="18"/>
      <c r="IO978" s="18"/>
      <c r="IP978" s="18"/>
      <c r="IQ978" s="18"/>
      <c r="IR978" s="18"/>
      <c r="IS978" s="18"/>
      <c r="IT978" s="18"/>
      <c r="IU978" s="18"/>
      <c r="IV978" s="18"/>
      <c r="IW978" s="18"/>
      <c r="IX978" s="18"/>
      <c r="IY978" s="18"/>
      <c r="IZ978" s="18"/>
      <c r="JA978" s="18"/>
      <c r="JB978" s="18"/>
      <c r="JC978" s="18"/>
      <c r="JD978" s="18"/>
      <c r="JE978" s="18"/>
      <c r="JF978" s="18"/>
    </row>
    <row r="979" spans="36:266" x14ac:dyDescent="0.3">
      <c r="AJ979" s="24"/>
      <c r="AK979" s="24"/>
      <c r="AL979" s="20"/>
      <c r="AM979" s="23"/>
      <c r="AN979" s="18"/>
      <c r="AO979" s="18"/>
      <c r="BB979" s="25"/>
      <c r="BC979" s="21"/>
      <c r="BG979" s="18"/>
      <c r="BN979" s="22"/>
      <c r="BO979" s="22"/>
      <c r="BP979" s="22"/>
      <c r="BQ979" s="22"/>
      <c r="BR979" s="15"/>
      <c r="CF979" s="15"/>
      <c r="CL979" s="22"/>
      <c r="CM979" s="15"/>
      <c r="CR979" s="22"/>
      <c r="CT979" s="15"/>
      <c r="CW979" s="22"/>
      <c r="DA979" s="15"/>
      <c r="DH979" s="15"/>
      <c r="DJ979" s="22"/>
      <c r="DO979" s="15"/>
      <c r="DV979" s="15"/>
      <c r="EC979" s="15"/>
      <c r="EJ979" s="15"/>
      <c r="EQ979" s="15"/>
      <c r="EX979" s="15"/>
      <c r="FE979" s="15"/>
      <c r="FL979" s="15"/>
      <c r="FS979" s="15"/>
      <c r="FZ979" s="15"/>
      <c r="GG979" s="15"/>
      <c r="GN979" s="15"/>
      <c r="GP979" s="22"/>
      <c r="GQ979" s="22"/>
      <c r="GR979" s="22"/>
      <c r="GS979" s="22"/>
      <c r="GT979" s="22"/>
      <c r="GU979" s="15"/>
      <c r="GV979" s="22"/>
      <c r="GW979" s="22"/>
      <c r="GX979" s="22"/>
      <c r="GY979" s="18"/>
      <c r="GZ979" s="18"/>
      <c r="HA979" s="18"/>
      <c r="HB979" s="18"/>
      <c r="HC979" s="18"/>
      <c r="HD979" s="18"/>
      <c r="HE979" s="18"/>
      <c r="HF979" s="18"/>
      <c r="HG979" s="18"/>
      <c r="HH979" s="18"/>
      <c r="HI979" s="18"/>
      <c r="HJ979" s="18"/>
      <c r="HK979" s="18"/>
      <c r="HL979" s="18"/>
      <c r="HM979" s="18"/>
      <c r="HN979" s="18"/>
      <c r="HO979" s="18"/>
      <c r="HP979" s="18"/>
      <c r="HQ979" s="18"/>
      <c r="HR979" s="18"/>
      <c r="HS979" s="18"/>
      <c r="HT979" s="18"/>
      <c r="HU979" s="18"/>
      <c r="HV979" s="18"/>
      <c r="HW979" s="18"/>
      <c r="HX979" s="18"/>
      <c r="HY979" s="18"/>
      <c r="HZ979" s="18"/>
      <c r="IA979" s="18"/>
      <c r="IB979" s="18"/>
      <c r="IC979" s="18"/>
      <c r="ID979" s="18"/>
      <c r="IE979" s="18"/>
      <c r="IF979" s="18"/>
      <c r="IG979" s="18"/>
      <c r="IH979" s="18"/>
      <c r="II979" s="18"/>
      <c r="IJ979" s="18"/>
      <c r="IK979" s="18"/>
      <c r="IL979" s="18"/>
      <c r="IM979" s="18"/>
      <c r="IN979" s="18"/>
      <c r="IO979" s="18"/>
      <c r="IP979" s="18"/>
      <c r="IQ979" s="18"/>
      <c r="IR979" s="18"/>
      <c r="IS979" s="18"/>
      <c r="IT979" s="18"/>
      <c r="IU979" s="18"/>
      <c r="IV979" s="18"/>
      <c r="IW979" s="18"/>
      <c r="IX979" s="18"/>
      <c r="IY979" s="18"/>
      <c r="IZ979" s="18"/>
      <c r="JA979" s="18"/>
      <c r="JB979" s="18"/>
      <c r="JC979" s="18"/>
      <c r="JD979" s="18"/>
      <c r="JE979" s="18"/>
      <c r="JF979" s="18"/>
    </row>
    <row r="980" spans="36:266" x14ac:dyDescent="0.3">
      <c r="AJ980" s="24"/>
      <c r="AK980" s="24"/>
      <c r="AL980" s="20"/>
      <c r="AM980" s="23"/>
      <c r="AN980" s="18"/>
      <c r="AO980" s="18"/>
      <c r="BB980" s="25"/>
      <c r="BC980" s="21"/>
      <c r="BG980" s="18"/>
      <c r="BN980" s="22"/>
      <c r="BO980" s="22"/>
      <c r="BP980" s="22"/>
      <c r="BQ980" s="22"/>
      <c r="BR980" s="15"/>
      <c r="CF980" s="15"/>
      <c r="CL980" s="22"/>
      <c r="CM980" s="15"/>
      <c r="CR980" s="22"/>
      <c r="CT980" s="15"/>
      <c r="CW980" s="22"/>
      <c r="DA980" s="15"/>
      <c r="DH980" s="15"/>
      <c r="DJ980" s="22"/>
      <c r="DO980" s="15"/>
      <c r="DV980" s="15"/>
      <c r="EC980" s="15"/>
      <c r="EJ980" s="15"/>
      <c r="EQ980" s="15"/>
      <c r="EX980" s="15"/>
      <c r="FE980" s="15"/>
      <c r="FL980" s="15"/>
      <c r="FS980" s="15"/>
      <c r="FZ980" s="15"/>
      <c r="GG980" s="15"/>
      <c r="GN980" s="15"/>
      <c r="GP980" s="22"/>
      <c r="GQ980" s="22"/>
      <c r="GR980" s="22"/>
      <c r="GS980" s="22"/>
      <c r="GT980" s="22"/>
      <c r="GU980" s="15"/>
      <c r="GV980" s="22"/>
      <c r="GW980" s="22"/>
      <c r="GX980" s="22"/>
      <c r="GY980" s="18"/>
      <c r="GZ980" s="18"/>
      <c r="HA980" s="18"/>
      <c r="HB980" s="18"/>
      <c r="HC980" s="18"/>
      <c r="HD980" s="18"/>
      <c r="HE980" s="18"/>
      <c r="HF980" s="18"/>
      <c r="HG980" s="18"/>
      <c r="HH980" s="18"/>
      <c r="HI980" s="18"/>
      <c r="HJ980" s="18"/>
      <c r="HK980" s="18"/>
      <c r="HL980" s="18"/>
      <c r="HM980" s="18"/>
      <c r="HN980" s="18"/>
      <c r="HO980" s="18"/>
      <c r="HP980" s="18"/>
      <c r="HQ980" s="18"/>
      <c r="HR980" s="18"/>
      <c r="HS980" s="18"/>
      <c r="HT980" s="18"/>
      <c r="HU980" s="18"/>
      <c r="HV980" s="18"/>
      <c r="HW980" s="18"/>
      <c r="HX980" s="18"/>
      <c r="HY980" s="18"/>
      <c r="HZ980" s="18"/>
      <c r="IA980" s="18"/>
      <c r="IB980" s="18"/>
      <c r="IC980" s="18"/>
      <c r="ID980" s="18"/>
      <c r="IE980" s="18"/>
      <c r="IF980" s="18"/>
      <c r="IG980" s="18"/>
      <c r="IH980" s="18"/>
      <c r="II980" s="18"/>
      <c r="IJ980" s="18"/>
      <c r="IK980" s="18"/>
      <c r="IL980" s="18"/>
      <c r="IM980" s="18"/>
      <c r="IN980" s="18"/>
      <c r="IO980" s="18"/>
      <c r="IP980" s="18"/>
      <c r="IQ980" s="18"/>
      <c r="IR980" s="18"/>
      <c r="IS980" s="18"/>
      <c r="IT980" s="18"/>
      <c r="IU980" s="18"/>
      <c r="IV980" s="18"/>
      <c r="IW980" s="18"/>
      <c r="IX980" s="18"/>
      <c r="IY980" s="18"/>
      <c r="IZ980" s="18"/>
      <c r="JA980" s="18"/>
      <c r="JB980" s="18"/>
      <c r="JC980" s="18"/>
      <c r="JD980" s="18"/>
      <c r="JE980" s="18"/>
      <c r="JF980" s="18"/>
    </row>
    <row r="981" spans="36:266" x14ac:dyDescent="0.3">
      <c r="AJ981" s="24"/>
      <c r="AK981" s="24"/>
      <c r="AL981" s="20"/>
      <c r="AM981" s="23"/>
      <c r="AN981" s="18"/>
      <c r="AO981" s="18"/>
      <c r="BB981" s="25"/>
      <c r="BC981" s="21"/>
      <c r="BG981" s="18"/>
      <c r="BN981" s="22"/>
      <c r="BO981" s="22"/>
      <c r="BP981" s="22"/>
      <c r="BQ981" s="22"/>
      <c r="BR981" s="15"/>
      <c r="CF981" s="15"/>
      <c r="CL981" s="22"/>
      <c r="CM981" s="15"/>
      <c r="CR981" s="22"/>
      <c r="CT981" s="15"/>
      <c r="CW981" s="22"/>
      <c r="DA981" s="15"/>
      <c r="DH981" s="15"/>
      <c r="DJ981" s="22"/>
      <c r="DO981" s="15"/>
      <c r="DV981" s="15"/>
      <c r="EC981" s="15"/>
      <c r="EJ981" s="15"/>
      <c r="EQ981" s="15"/>
      <c r="EX981" s="15"/>
      <c r="FE981" s="15"/>
      <c r="FL981" s="15"/>
      <c r="FS981" s="15"/>
      <c r="FZ981" s="15"/>
      <c r="GG981" s="15"/>
      <c r="GN981" s="15"/>
      <c r="GP981" s="22"/>
      <c r="GQ981" s="22"/>
      <c r="GR981" s="22"/>
      <c r="GS981" s="22"/>
      <c r="GT981" s="22"/>
      <c r="GU981" s="15"/>
      <c r="GV981" s="22"/>
      <c r="GW981" s="22"/>
      <c r="GX981" s="22"/>
      <c r="GY981" s="18"/>
      <c r="GZ981" s="18"/>
      <c r="HA981" s="18"/>
      <c r="HB981" s="18"/>
      <c r="HC981" s="18"/>
      <c r="HD981" s="18"/>
      <c r="HE981" s="18"/>
      <c r="HF981" s="18"/>
      <c r="HG981" s="18"/>
      <c r="HH981" s="18"/>
      <c r="HI981" s="18"/>
      <c r="HJ981" s="18"/>
      <c r="HK981" s="18"/>
      <c r="HL981" s="18"/>
      <c r="HM981" s="18"/>
      <c r="HN981" s="18"/>
      <c r="HO981" s="18"/>
      <c r="HP981" s="18"/>
      <c r="HQ981" s="18"/>
      <c r="HR981" s="18"/>
      <c r="HS981" s="18"/>
      <c r="HT981" s="18"/>
      <c r="HU981" s="18"/>
      <c r="HV981" s="18"/>
      <c r="HW981" s="18"/>
      <c r="HX981" s="18"/>
      <c r="HY981" s="18"/>
      <c r="HZ981" s="18"/>
      <c r="IA981" s="18"/>
      <c r="IB981" s="18"/>
      <c r="IC981" s="18"/>
      <c r="ID981" s="18"/>
      <c r="IE981" s="18"/>
      <c r="IF981" s="18"/>
      <c r="IG981" s="18"/>
      <c r="IH981" s="18"/>
      <c r="II981" s="18"/>
      <c r="IJ981" s="18"/>
      <c r="IK981" s="18"/>
      <c r="IL981" s="18"/>
      <c r="IM981" s="18"/>
      <c r="IN981" s="18"/>
      <c r="IO981" s="18"/>
      <c r="IP981" s="18"/>
      <c r="IQ981" s="18"/>
      <c r="IR981" s="18"/>
      <c r="IS981" s="18"/>
      <c r="IT981" s="18"/>
      <c r="IU981" s="18"/>
      <c r="IV981" s="18"/>
      <c r="IW981" s="18"/>
      <c r="IX981" s="18"/>
      <c r="IY981" s="18"/>
      <c r="IZ981" s="18"/>
      <c r="JA981" s="18"/>
      <c r="JB981" s="18"/>
      <c r="JC981" s="18"/>
      <c r="JD981" s="18"/>
      <c r="JE981" s="18"/>
      <c r="JF981" s="18"/>
    </row>
    <row r="982" spans="36:266" x14ac:dyDescent="0.3">
      <c r="AJ982" s="24"/>
      <c r="AK982" s="24"/>
      <c r="AL982" s="20"/>
      <c r="AM982" s="23"/>
      <c r="AN982" s="18"/>
      <c r="AO982" s="18"/>
      <c r="BB982" s="25"/>
      <c r="BC982" s="21"/>
      <c r="BG982" s="18"/>
      <c r="BN982" s="22"/>
      <c r="BO982" s="22"/>
      <c r="BP982" s="22"/>
      <c r="BQ982" s="22"/>
      <c r="BR982" s="15"/>
      <c r="CF982" s="15"/>
      <c r="CL982" s="22"/>
      <c r="CM982" s="15"/>
      <c r="CR982" s="22"/>
      <c r="CT982" s="15"/>
      <c r="CW982" s="22"/>
      <c r="DA982" s="15"/>
      <c r="DH982" s="15"/>
      <c r="DJ982" s="22"/>
      <c r="DO982" s="15"/>
      <c r="DV982" s="15"/>
      <c r="EC982" s="15"/>
      <c r="EJ982" s="15"/>
      <c r="EQ982" s="15"/>
      <c r="EX982" s="15"/>
      <c r="FE982" s="15"/>
      <c r="FL982" s="15"/>
      <c r="FS982" s="15"/>
      <c r="FZ982" s="15"/>
      <c r="GG982" s="15"/>
      <c r="GN982" s="15"/>
      <c r="GP982" s="22"/>
      <c r="GQ982" s="22"/>
      <c r="GR982" s="22"/>
      <c r="GS982" s="22"/>
      <c r="GT982" s="22"/>
      <c r="GU982" s="15"/>
      <c r="GV982" s="22"/>
      <c r="GW982" s="22"/>
      <c r="GX982" s="22"/>
      <c r="GY982" s="18"/>
      <c r="GZ982" s="18"/>
      <c r="HA982" s="18"/>
      <c r="HB982" s="18"/>
      <c r="HC982" s="18"/>
      <c r="HD982" s="18"/>
      <c r="HE982" s="18"/>
      <c r="HF982" s="18"/>
      <c r="HG982" s="18"/>
      <c r="HH982" s="18"/>
      <c r="HI982" s="18"/>
      <c r="HJ982" s="18"/>
      <c r="HK982" s="18"/>
      <c r="HL982" s="18"/>
      <c r="HM982" s="18"/>
      <c r="HN982" s="18"/>
      <c r="HO982" s="18"/>
      <c r="HP982" s="18"/>
      <c r="HQ982" s="18"/>
      <c r="HR982" s="18"/>
      <c r="HS982" s="18"/>
      <c r="HT982" s="18"/>
      <c r="HU982" s="18"/>
      <c r="HV982" s="18"/>
      <c r="HW982" s="18"/>
      <c r="HX982" s="18"/>
      <c r="HY982" s="18"/>
      <c r="HZ982" s="18"/>
      <c r="IA982" s="18"/>
      <c r="IB982" s="18"/>
      <c r="IC982" s="18"/>
      <c r="ID982" s="18"/>
      <c r="IE982" s="18"/>
      <c r="IF982" s="18"/>
      <c r="IG982" s="18"/>
      <c r="IH982" s="18"/>
      <c r="II982" s="18"/>
      <c r="IJ982" s="18"/>
      <c r="IK982" s="18"/>
      <c r="IL982" s="18"/>
      <c r="IM982" s="18"/>
      <c r="IN982" s="18"/>
      <c r="IO982" s="18"/>
      <c r="IP982" s="18"/>
      <c r="IQ982" s="18"/>
      <c r="IR982" s="18"/>
      <c r="IS982" s="18"/>
      <c r="IT982" s="18"/>
      <c r="IU982" s="18"/>
      <c r="IV982" s="18"/>
      <c r="IW982" s="18"/>
      <c r="IX982" s="18"/>
      <c r="IY982" s="18"/>
      <c r="IZ982" s="18"/>
      <c r="JA982" s="18"/>
      <c r="JB982" s="18"/>
      <c r="JC982" s="18"/>
      <c r="JD982" s="18"/>
      <c r="JE982" s="18"/>
      <c r="JF982" s="18"/>
    </row>
    <row r="983" spans="36:266" x14ac:dyDescent="0.3">
      <c r="AJ983" s="24"/>
      <c r="AK983" s="24"/>
      <c r="AL983" s="20"/>
      <c r="AM983" s="23"/>
      <c r="AN983" s="18"/>
      <c r="AO983" s="18"/>
      <c r="BB983" s="25"/>
      <c r="BC983" s="21"/>
      <c r="BG983" s="18"/>
      <c r="BN983" s="22"/>
      <c r="BO983" s="22"/>
      <c r="BP983" s="22"/>
      <c r="BQ983" s="22"/>
      <c r="BR983" s="15"/>
      <c r="CF983" s="15"/>
      <c r="CL983" s="22"/>
      <c r="CM983" s="15"/>
      <c r="CR983" s="22"/>
      <c r="CT983" s="15"/>
      <c r="CW983" s="22"/>
      <c r="DA983" s="15"/>
      <c r="DH983" s="15"/>
      <c r="DJ983" s="22"/>
      <c r="DO983" s="15"/>
      <c r="DV983" s="15"/>
      <c r="EC983" s="15"/>
      <c r="EJ983" s="15"/>
      <c r="EQ983" s="15"/>
      <c r="EX983" s="15"/>
      <c r="FE983" s="15"/>
      <c r="FL983" s="15"/>
      <c r="FS983" s="15"/>
      <c r="FZ983" s="15"/>
      <c r="GG983" s="15"/>
      <c r="GN983" s="15"/>
      <c r="GP983" s="22"/>
      <c r="GQ983" s="22"/>
      <c r="GR983" s="22"/>
      <c r="GS983" s="22"/>
      <c r="GT983" s="22"/>
      <c r="GU983" s="15"/>
      <c r="GV983" s="22"/>
      <c r="GW983" s="22"/>
      <c r="GX983" s="22"/>
      <c r="GY983" s="18"/>
      <c r="GZ983" s="18"/>
      <c r="HA983" s="18"/>
      <c r="HB983" s="18"/>
      <c r="HC983" s="18"/>
      <c r="HD983" s="18"/>
      <c r="HE983" s="18"/>
      <c r="HF983" s="18"/>
      <c r="HG983" s="18"/>
      <c r="HH983" s="18"/>
      <c r="HI983" s="18"/>
      <c r="HJ983" s="18"/>
      <c r="HK983" s="18"/>
      <c r="HL983" s="18"/>
      <c r="HM983" s="18"/>
      <c r="HN983" s="18"/>
      <c r="HO983" s="18"/>
      <c r="HP983" s="18"/>
      <c r="HQ983" s="18"/>
      <c r="HR983" s="18"/>
      <c r="HS983" s="18"/>
      <c r="HT983" s="18"/>
      <c r="HU983" s="18"/>
      <c r="HV983" s="18"/>
      <c r="HW983" s="18"/>
      <c r="HX983" s="18"/>
      <c r="HY983" s="18"/>
      <c r="HZ983" s="18"/>
      <c r="IA983" s="18"/>
      <c r="IB983" s="18"/>
      <c r="IC983" s="18"/>
      <c r="ID983" s="18"/>
      <c r="IE983" s="18"/>
      <c r="IF983" s="18"/>
      <c r="IG983" s="18"/>
      <c r="IH983" s="18"/>
      <c r="II983" s="18"/>
      <c r="IJ983" s="18"/>
      <c r="IK983" s="18"/>
      <c r="IL983" s="18"/>
      <c r="IM983" s="18"/>
      <c r="IN983" s="18"/>
      <c r="IO983" s="18"/>
      <c r="IP983" s="18"/>
      <c r="IQ983" s="18"/>
      <c r="IR983" s="18"/>
      <c r="IS983" s="18"/>
      <c r="IT983" s="18"/>
      <c r="IU983" s="18"/>
      <c r="IV983" s="18"/>
      <c r="IW983" s="18"/>
      <c r="IX983" s="18"/>
      <c r="IY983" s="18"/>
      <c r="IZ983" s="18"/>
      <c r="JA983" s="18"/>
      <c r="JB983" s="18"/>
      <c r="JC983" s="18"/>
      <c r="JD983" s="18"/>
      <c r="JE983" s="18"/>
      <c r="JF983" s="18"/>
    </row>
    <row r="984" spans="36:266" x14ac:dyDescent="0.3">
      <c r="AJ984" s="24"/>
      <c r="AK984" s="24"/>
      <c r="AL984" s="20"/>
      <c r="AM984" s="23"/>
      <c r="AN984" s="18"/>
      <c r="AO984" s="18"/>
      <c r="BB984" s="25"/>
      <c r="BC984" s="21"/>
      <c r="BG984" s="18"/>
      <c r="BN984" s="22"/>
      <c r="BO984" s="22"/>
      <c r="BP984" s="22"/>
      <c r="BQ984" s="22"/>
      <c r="BR984" s="15"/>
      <c r="CF984" s="15"/>
      <c r="CL984" s="22"/>
      <c r="CM984" s="15"/>
      <c r="CR984" s="22"/>
      <c r="CT984" s="15"/>
      <c r="CW984" s="22"/>
      <c r="DA984" s="15"/>
      <c r="DH984" s="15"/>
      <c r="DJ984" s="22"/>
      <c r="DO984" s="15"/>
      <c r="DV984" s="15"/>
      <c r="EC984" s="15"/>
      <c r="EJ984" s="15"/>
      <c r="EQ984" s="15"/>
      <c r="EX984" s="15"/>
      <c r="FE984" s="15"/>
      <c r="FL984" s="15"/>
      <c r="FS984" s="15"/>
      <c r="FZ984" s="15"/>
      <c r="GG984" s="15"/>
      <c r="GN984" s="15"/>
      <c r="GP984" s="22"/>
      <c r="GQ984" s="22"/>
      <c r="GR984" s="22"/>
      <c r="GS984" s="22"/>
      <c r="GT984" s="22"/>
      <c r="GU984" s="15"/>
      <c r="GV984" s="22"/>
      <c r="GW984" s="22"/>
      <c r="GX984" s="22"/>
      <c r="GY984" s="18"/>
      <c r="GZ984" s="18"/>
      <c r="HA984" s="18"/>
      <c r="HB984" s="18"/>
      <c r="HC984" s="18"/>
      <c r="HD984" s="18"/>
      <c r="HE984" s="18"/>
      <c r="HF984" s="18"/>
      <c r="HG984" s="18"/>
      <c r="HH984" s="18"/>
      <c r="HI984" s="18"/>
      <c r="HJ984" s="18"/>
      <c r="HK984" s="18"/>
      <c r="HL984" s="18"/>
      <c r="HM984" s="18"/>
      <c r="HN984" s="18"/>
      <c r="HO984" s="18"/>
      <c r="HP984" s="18"/>
      <c r="HQ984" s="18"/>
      <c r="HR984" s="18"/>
      <c r="HS984" s="18"/>
      <c r="HT984" s="18"/>
      <c r="HU984" s="18"/>
      <c r="HV984" s="18"/>
      <c r="HW984" s="18"/>
      <c r="HX984" s="18"/>
      <c r="HY984" s="18"/>
      <c r="HZ984" s="18"/>
      <c r="IA984" s="18"/>
      <c r="IB984" s="18"/>
      <c r="IC984" s="18"/>
      <c r="ID984" s="18"/>
      <c r="IE984" s="18"/>
      <c r="IF984" s="18"/>
      <c r="IG984" s="18"/>
      <c r="IH984" s="18"/>
      <c r="II984" s="18"/>
      <c r="IJ984" s="18"/>
      <c r="IK984" s="18"/>
      <c r="IL984" s="18"/>
      <c r="IM984" s="18"/>
      <c r="IN984" s="18"/>
      <c r="IO984" s="18"/>
      <c r="IP984" s="18"/>
      <c r="IQ984" s="18"/>
      <c r="IR984" s="18"/>
      <c r="IS984" s="18"/>
      <c r="IT984" s="18"/>
      <c r="IU984" s="18"/>
      <c r="IV984" s="18"/>
      <c r="IW984" s="18"/>
      <c r="IX984" s="18"/>
      <c r="IY984" s="18"/>
      <c r="IZ984" s="18"/>
      <c r="JA984" s="18"/>
      <c r="JB984" s="18"/>
      <c r="JC984" s="18"/>
      <c r="JD984" s="18"/>
      <c r="JE984" s="18"/>
      <c r="JF984" s="18"/>
    </row>
    <row r="985" spans="36:266" x14ac:dyDescent="0.3">
      <c r="AJ985" s="18"/>
      <c r="AK985" s="18"/>
      <c r="AL985" s="20"/>
      <c r="AM985" s="23"/>
      <c r="AN985" s="18"/>
      <c r="AO985" s="18"/>
      <c r="BB985" s="25"/>
      <c r="BC985" s="21"/>
      <c r="BG985" s="18"/>
      <c r="BN985" s="22"/>
      <c r="BO985" s="22"/>
      <c r="BP985" s="22"/>
      <c r="BQ985" s="22"/>
      <c r="BR985" s="15"/>
      <c r="CF985" s="15"/>
      <c r="CL985" s="22"/>
      <c r="CM985" s="15"/>
      <c r="CR985" s="22"/>
      <c r="CT985" s="15"/>
      <c r="CW985" s="22"/>
      <c r="DA985" s="15"/>
      <c r="DH985" s="15"/>
      <c r="DJ985" s="22"/>
      <c r="DO985" s="15"/>
      <c r="DV985" s="15"/>
      <c r="EC985" s="15"/>
      <c r="EJ985" s="15"/>
      <c r="EQ985" s="15"/>
      <c r="EX985" s="15"/>
      <c r="FE985" s="15"/>
      <c r="FL985" s="15"/>
      <c r="FS985" s="15"/>
      <c r="FZ985" s="15"/>
      <c r="GG985" s="15"/>
      <c r="GN985" s="15"/>
      <c r="GP985" s="22"/>
      <c r="GQ985" s="22"/>
      <c r="GR985" s="22"/>
      <c r="GS985" s="22"/>
      <c r="GT985" s="22"/>
      <c r="GU985" s="15"/>
      <c r="GV985" s="22"/>
      <c r="GW985" s="22"/>
      <c r="GX985" s="22"/>
      <c r="GY985" s="18"/>
      <c r="GZ985" s="18"/>
      <c r="HA985" s="18"/>
      <c r="HB985" s="18"/>
      <c r="HC985" s="18"/>
      <c r="HD985" s="18"/>
      <c r="HE985" s="18"/>
      <c r="HF985" s="18"/>
      <c r="HG985" s="18"/>
      <c r="HH985" s="18"/>
      <c r="HI985" s="18"/>
      <c r="HJ985" s="18"/>
      <c r="HK985" s="18"/>
      <c r="HL985" s="18"/>
      <c r="HM985" s="18"/>
      <c r="HN985" s="18"/>
      <c r="HO985" s="18"/>
      <c r="HP985" s="18"/>
      <c r="HQ985" s="18"/>
      <c r="HR985" s="18"/>
      <c r="HS985" s="18"/>
      <c r="HT985" s="18"/>
      <c r="HU985" s="18"/>
      <c r="HV985" s="18"/>
      <c r="HW985" s="18"/>
      <c r="HX985" s="18"/>
      <c r="HY985" s="18"/>
      <c r="HZ985" s="18"/>
      <c r="IA985" s="18"/>
      <c r="IB985" s="18"/>
      <c r="IC985" s="18"/>
      <c r="ID985" s="18"/>
      <c r="IE985" s="18"/>
      <c r="IF985" s="18"/>
      <c r="IG985" s="18"/>
      <c r="IH985" s="18"/>
      <c r="II985" s="18"/>
      <c r="IJ985" s="18"/>
      <c r="IK985" s="18"/>
      <c r="IL985" s="18"/>
      <c r="IM985" s="18"/>
      <c r="IN985" s="18"/>
      <c r="IO985" s="18"/>
      <c r="IP985" s="18"/>
      <c r="IQ985" s="18"/>
      <c r="IR985" s="18"/>
      <c r="IS985" s="18"/>
      <c r="IT985" s="18"/>
      <c r="IU985" s="18"/>
      <c r="IV985" s="18"/>
      <c r="IW985" s="18"/>
      <c r="IX985" s="18"/>
      <c r="IY985" s="18"/>
      <c r="IZ985" s="18"/>
      <c r="JA985" s="18"/>
      <c r="JB985" s="18"/>
      <c r="JC985" s="18"/>
      <c r="JD985" s="18"/>
      <c r="JE985" s="18"/>
      <c r="JF985" s="18"/>
    </row>
    <row r="986" spans="36:266" x14ac:dyDescent="0.3">
      <c r="AJ986" s="18"/>
      <c r="AK986" s="18"/>
      <c r="AL986" s="20"/>
      <c r="AM986" s="23"/>
      <c r="AN986" s="18"/>
      <c r="AO986" s="18"/>
      <c r="BB986" s="25"/>
      <c r="BC986" s="21"/>
      <c r="BG986" s="18"/>
      <c r="BN986" s="22"/>
      <c r="BO986" s="22"/>
      <c r="BP986" s="22"/>
      <c r="BQ986" s="22"/>
      <c r="BR986" s="15"/>
      <c r="CF986" s="15"/>
      <c r="CL986" s="22"/>
      <c r="CM986" s="15"/>
      <c r="CR986" s="22"/>
      <c r="CT986" s="15"/>
      <c r="CW986" s="22"/>
      <c r="DA986" s="15"/>
      <c r="DH986" s="15"/>
      <c r="DJ986" s="22"/>
      <c r="DO986" s="15"/>
      <c r="DV986" s="15"/>
      <c r="EC986" s="15"/>
      <c r="EJ986" s="15"/>
      <c r="EQ986" s="15"/>
      <c r="EX986" s="15"/>
      <c r="FE986" s="15"/>
      <c r="FL986" s="15"/>
      <c r="FS986" s="15"/>
      <c r="FZ986" s="15"/>
      <c r="GG986" s="15"/>
      <c r="GN986" s="15"/>
      <c r="GP986" s="22"/>
      <c r="GQ986" s="22"/>
      <c r="GR986" s="22"/>
      <c r="GS986" s="22"/>
      <c r="GT986" s="22"/>
      <c r="GU986" s="15"/>
      <c r="GV986" s="22"/>
      <c r="GW986" s="22"/>
      <c r="GX986" s="22"/>
      <c r="GY986" s="18"/>
      <c r="GZ986" s="18"/>
      <c r="HA986" s="18"/>
      <c r="HB986" s="18"/>
      <c r="HC986" s="18"/>
      <c r="HD986" s="18"/>
      <c r="HE986" s="18"/>
      <c r="HF986" s="18"/>
      <c r="HG986" s="18"/>
      <c r="HH986" s="18"/>
      <c r="HI986" s="18"/>
      <c r="HJ986" s="18"/>
      <c r="HK986" s="18"/>
      <c r="HL986" s="18"/>
      <c r="HM986" s="18"/>
      <c r="HN986" s="18"/>
      <c r="HO986" s="18"/>
      <c r="HP986" s="18"/>
      <c r="HQ986" s="18"/>
      <c r="HR986" s="18"/>
      <c r="HS986" s="18"/>
      <c r="HT986" s="18"/>
      <c r="HU986" s="18"/>
      <c r="HV986" s="18"/>
      <c r="HW986" s="18"/>
      <c r="HX986" s="18"/>
      <c r="HY986" s="18"/>
      <c r="HZ986" s="18"/>
      <c r="IA986" s="18"/>
      <c r="IB986" s="18"/>
      <c r="IC986" s="18"/>
      <c r="ID986" s="18"/>
      <c r="IE986" s="18"/>
      <c r="IF986" s="18"/>
      <c r="IG986" s="18"/>
      <c r="IH986" s="18"/>
      <c r="II986" s="18"/>
      <c r="IJ986" s="18"/>
      <c r="IK986" s="18"/>
      <c r="IL986" s="18"/>
      <c r="IM986" s="18"/>
      <c r="IN986" s="18"/>
      <c r="IO986" s="18"/>
      <c r="IP986" s="18"/>
      <c r="IQ986" s="18"/>
      <c r="IR986" s="18"/>
      <c r="IS986" s="18"/>
      <c r="IT986" s="18"/>
      <c r="IU986" s="18"/>
      <c r="IV986" s="18"/>
      <c r="IW986" s="18"/>
      <c r="IX986" s="18"/>
      <c r="IY986" s="18"/>
      <c r="IZ986" s="18"/>
      <c r="JA986" s="18"/>
      <c r="JB986" s="18"/>
      <c r="JC986" s="18"/>
      <c r="JD986" s="18"/>
      <c r="JE986" s="18"/>
      <c r="JF986" s="18"/>
    </row>
    <row r="987" spans="36:266" x14ac:dyDescent="0.3">
      <c r="AJ987" s="18"/>
      <c r="AK987" s="18"/>
      <c r="AL987" s="20"/>
      <c r="AM987" s="23"/>
      <c r="AN987" s="18"/>
      <c r="AO987" s="18"/>
      <c r="BB987" s="25"/>
      <c r="BC987" s="21"/>
      <c r="BG987" s="18"/>
      <c r="BN987" s="22"/>
      <c r="BO987" s="22"/>
      <c r="BP987" s="22"/>
      <c r="BQ987" s="22"/>
      <c r="BR987" s="15"/>
      <c r="CF987" s="15"/>
      <c r="CL987" s="22"/>
      <c r="CM987" s="15"/>
      <c r="CR987" s="22"/>
      <c r="CT987" s="15"/>
      <c r="CW987" s="22"/>
      <c r="DA987" s="15"/>
      <c r="DH987" s="15"/>
      <c r="DJ987" s="22"/>
      <c r="DO987" s="15"/>
      <c r="DV987" s="15"/>
      <c r="EC987" s="15"/>
      <c r="EJ987" s="15"/>
      <c r="EQ987" s="15"/>
      <c r="EX987" s="15"/>
      <c r="FE987" s="15"/>
      <c r="FL987" s="15"/>
      <c r="FS987" s="15"/>
      <c r="FZ987" s="15"/>
      <c r="GG987" s="15"/>
      <c r="GN987" s="15"/>
      <c r="GP987" s="22"/>
      <c r="GQ987" s="22"/>
      <c r="GR987" s="22"/>
      <c r="GS987" s="22"/>
      <c r="GT987" s="22"/>
      <c r="GU987" s="15"/>
      <c r="GV987" s="22"/>
      <c r="GW987" s="22"/>
      <c r="GX987" s="22"/>
      <c r="GY987" s="18"/>
      <c r="GZ987" s="18"/>
      <c r="HA987" s="18"/>
      <c r="HB987" s="18"/>
      <c r="HC987" s="18"/>
      <c r="HD987" s="18"/>
      <c r="HE987" s="18"/>
      <c r="HF987" s="18"/>
      <c r="HG987" s="18"/>
      <c r="HH987" s="18"/>
      <c r="HI987" s="18"/>
      <c r="HJ987" s="18"/>
      <c r="HK987" s="18"/>
      <c r="HL987" s="18"/>
      <c r="HM987" s="18"/>
      <c r="HN987" s="18"/>
      <c r="HO987" s="18"/>
      <c r="HP987" s="18"/>
      <c r="HQ987" s="18"/>
      <c r="HR987" s="18"/>
      <c r="HS987" s="18"/>
      <c r="HT987" s="18"/>
      <c r="HU987" s="18"/>
      <c r="HV987" s="18"/>
      <c r="HW987" s="18"/>
      <c r="HX987" s="18"/>
      <c r="HY987" s="18"/>
      <c r="HZ987" s="18"/>
      <c r="IA987" s="18"/>
      <c r="IB987" s="18"/>
      <c r="IC987" s="18"/>
      <c r="ID987" s="18"/>
      <c r="IE987" s="18"/>
      <c r="IF987" s="18"/>
      <c r="IG987" s="18"/>
      <c r="IH987" s="18"/>
      <c r="II987" s="18"/>
      <c r="IJ987" s="18"/>
      <c r="IK987" s="18"/>
      <c r="IL987" s="18"/>
      <c r="IM987" s="18"/>
      <c r="IN987" s="18"/>
      <c r="IO987" s="18"/>
      <c r="IP987" s="18"/>
      <c r="IQ987" s="18"/>
      <c r="IR987" s="18"/>
      <c r="IS987" s="18"/>
      <c r="IT987" s="18"/>
      <c r="IU987" s="18"/>
      <c r="IV987" s="18"/>
      <c r="IW987" s="18"/>
      <c r="IX987" s="18"/>
      <c r="IY987" s="18"/>
      <c r="IZ987" s="18"/>
      <c r="JA987" s="18"/>
      <c r="JB987" s="18"/>
      <c r="JC987" s="18"/>
      <c r="JD987" s="18"/>
      <c r="JE987" s="18"/>
      <c r="JF987" s="18"/>
    </row>
    <row r="988" spans="36:266" x14ac:dyDescent="0.3">
      <c r="AJ988" s="18"/>
      <c r="AK988" s="18"/>
      <c r="AL988" s="20"/>
      <c r="AM988" s="23"/>
      <c r="AN988" s="18"/>
      <c r="AO988" s="18"/>
      <c r="BB988" s="25"/>
      <c r="BC988" s="21"/>
      <c r="BG988" s="18"/>
      <c r="BN988" s="22"/>
      <c r="BO988" s="22"/>
      <c r="BP988" s="22"/>
      <c r="BQ988" s="22"/>
      <c r="BR988" s="15"/>
      <c r="CF988" s="15"/>
      <c r="CL988" s="22"/>
      <c r="CM988" s="15"/>
      <c r="CR988" s="22"/>
      <c r="CT988" s="15"/>
      <c r="CW988" s="22"/>
      <c r="DA988" s="15"/>
      <c r="DH988" s="15"/>
      <c r="DJ988" s="22"/>
      <c r="DO988" s="15"/>
      <c r="DV988" s="15"/>
      <c r="EC988" s="15"/>
      <c r="EJ988" s="15"/>
      <c r="EQ988" s="15"/>
      <c r="EX988" s="15"/>
      <c r="FE988" s="15"/>
      <c r="FL988" s="15"/>
      <c r="FS988" s="15"/>
      <c r="FZ988" s="15"/>
      <c r="GG988" s="15"/>
      <c r="GN988" s="15"/>
      <c r="GP988" s="22"/>
      <c r="GQ988" s="22"/>
      <c r="GR988" s="22"/>
      <c r="GS988" s="22"/>
      <c r="GT988" s="22"/>
      <c r="GU988" s="15"/>
      <c r="GV988" s="22"/>
      <c r="GW988" s="22"/>
      <c r="GX988" s="22"/>
      <c r="GY988" s="18"/>
      <c r="GZ988" s="18"/>
      <c r="HA988" s="18"/>
      <c r="HB988" s="18"/>
      <c r="HC988" s="18"/>
      <c r="HD988" s="18"/>
      <c r="HE988" s="18"/>
      <c r="HF988" s="18"/>
      <c r="HG988" s="18"/>
      <c r="HH988" s="18"/>
      <c r="HI988" s="18"/>
      <c r="HJ988" s="18"/>
      <c r="HK988" s="18"/>
      <c r="HL988" s="18"/>
      <c r="HM988" s="18"/>
      <c r="HN988" s="18"/>
      <c r="HO988" s="18"/>
      <c r="HP988" s="18"/>
      <c r="HQ988" s="18"/>
      <c r="HR988" s="18"/>
      <c r="HS988" s="18"/>
      <c r="HT988" s="18"/>
      <c r="HU988" s="18"/>
      <c r="HV988" s="18"/>
      <c r="HW988" s="18"/>
      <c r="HX988" s="18"/>
      <c r="HY988" s="18"/>
      <c r="HZ988" s="18"/>
      <c r="IA988" s="18"/>
      <c r="IB988" s="18"/>
      <c r="IC988" s="18"/>
      <c r="ID988" s="18"/>
      <c r="IE988" s="18"/>
      <c r="IF988" s="18"/>
      <c r="IG988" s="18"/>
      <c r="IH988" s="18"/>
      <c r="II988" s="18"/>
      <c r="IJ988" s="18"/>
      <c r="IK988" s="18"/>
      <c r="IL988" s="18"/>
      <c r="IM988" s="18"/>
      <c r="IN988" s="18"/>
      <c r="IO988" s="18"/>
      <c r="IP988" s="18"/>
      <c r="IQ988" s="18"/>
      <c r="IR988" s="18"/>
      <c r="IS988" s="18"/>
      <c r="IT988" s="18"/>
      <c r="IU988" s="18"/>
      <c r="IV988" s="18"/>
      <c r="IW988" s="18"/>
      <c r="IX988" s="18"/>
      <c r="IY988" s="18"/>
      <c r="IZ988" s="18"/>
      <c r="JA988" s="18"/>
      <c r="JB988" s="18"/>
      <c r="JC988" s="18"/>
      <c r="JD988" s="18"/>
      <c r="JE988" s="18"/>
      <c r="JF988" s="18"/>
    </row>
    <row r="989" spans="36:266" x14ac:dyDescent="0.3">
      <c r="AJ989" s="18"/>
      <c r="AK989" s="18"/>
      <c r="AL989" s="20"/>
      <c r="AM989" s="23"/>
      <c r="AN989" s="18"/>
      <c r="AO989" s="18"/>
      <c r="BB989" s="25"/>
      <c r="BC989" s="21"/>
      <c r="BG989" s="18"/>
      <c r="BN989" s="22"/>
      <c r="BO989" s="22"/>
      <c r="BP989" s="22"/>
      <c r="BQ989" s="22"/>
      <c r="BR989" s="15"/>
      <c r="CF989" s="15"/>
      <c r="CL989" s="22"/>
      <c r="CM989" s="15"/>
      <c r="CR989" s="22"/>
      <c r="CT989" s="15"/>
      <c r="CW989" s="22"/>
      <c r="DA989" s="15"/>
      <c r="DH989" s="15"/>
      <c r="DJ989" s="22"/>
      <c r="DO989" s="15"/>
      <c r="DV989" s="15"/>
      <c r="EC989" s="15"/>
      <c r="EJ989" s="15"/>
      <c r="EQ989" s="15"/>
      <c r="EX989" s="15"/>
      <c r="FE989" s="15"/>
      <c r="FL989" s="15"/>
      <c r="FS989" s="15"/>
      <c r="FZ989" s="15"/>
      <c r="GG989" s="15"/>
      <c r="GN989" s="15"/>
      <c r="GP989" s="22"/>
      <c r="GQ989" s="22"/>
      <c r="GR989" s="22"/>
      <c r="GS989" s="22"/>
      <c r="GT989" s="22"/>
      <c r="GU989" s="15"/>
      <c r="GV989" s="22"/>
      <c r="GW989" s="22"/>
      <c r="GX989" s="22"/>
      <c r="GY989" s="18"/>
      <c r="GZ989" s="18"/>
      <c r="HA989" s="18"/>
      <c r="HB989" s="18"/>
      <c r="HC989" s="18"/>
      <c r="HD989" s="18"/>
      <c r="HE989" s="18"/>
      <c r="HF989" s="18"/>
      <c r="HG989" s="18"/>
      <c r="HH989" s="18"/>
      <c r="HI989" s="18"/>
      <c r="HJ989" s="18"/>
      <c r="HK989" s="18"/>
      <c r="HL989" s="18"/>
      <c r="HM989" s="18"/>
      <c r="HN989" s="18"/>
      <c r="HO989" s="18"/>
      <c r="HP989" s="18"/>
      <c r="HQ989" s="18"/>
      <c r="HR989" s="18"/>
      <c r="HS989" s="18"/>
      <c r="HT989" s="18"/>
      <c r="HU989" s="18"/>
      <c r="HV989" s="18"/>
      <c r="HW989" s="18"/>
      <c r="HX989" s="18"/>
      <c r="HY989" s="18"/>
      <c r="HZ989" s="18"/>
      <c r="IA989" s="18"/>
      <c r="IB989" s="18"/>
      <c r="IC989" s="18"/>
      <c r="ID989" s="18"/>
      <c r="IE989" s="18"/>
      <c r="IF989" s="18"/>
      <c r="IG989" s="18"/>
      <c r="IH989" s="18"/>
      <c r="II989" s="18"/>
      <c r="IJ989" s="18"/>
      <c r="IK989" s="18"/>
      <c r="IL989" s="18"/>
      <c r="IM989" s="18"/>
      <c r="IN989" s="18"/>
      <c r="IO989" s="18"/>
      <c r="IP989" s="18"/>
      <c r="IQ989" s="18"/>
      <c r="IR989" s="18"/>
      <c r="IS989" s="18"/>
      <c r="IT989" s="18"/>
      <c r="IU989" s="18"/>
      <c r="IV989" s="18"/>
      <c r="IW989" s="18"/>
      <c r="IX989" s="18"/>
      <c r="IY989" s="18"/>
      <c r="IZ989" s="18"/>
      <c r="JA989" s="18"/>
      <c r="JB989" s="18"/>
      <c r="JC989" s="18"/>
      <c r="JD989" s="18"/>
      <c r="JE989" s="18"/>
      <c r="JF989" s="18"/>
    </row>
    <row r="990" spans="36:266" x14ac:dyDescent="0.3">
      <c r="AJ990" s="18"/>
      <c r="AK990" s="18"/>
      <c r="AL990" s="20"/>
      <c r="AM990" s="23"/>
      <c r="AN990" s="18"/>
      <c r="AO990" s="18"/>
      <c r="BB990" s="25"/>
      <c r="BC990" s="21"/>
      <c r="BG990" s="18"/>
      <c r="BN990" s="22"/>
      <c r="BO990" s="22"/>
      <c r="BP990" s="22"/>
      <c r="BQ990" s="22"/>
      <c r="BR990" s="15"/>
      <c r="CF990" s="15"/>
      <c r="CL990" s="22"/>
      <c r="CM990" s="15"/>
      <c r="CR990" s="22"/>
      <c r="CT990" s="15"/>
      <c r="CW990" s="22"/>
      <c r="DA990" s="15"/>
      <c r="DH990" s="15"/>
      <c r="DJ990" s="22"/>
      <c r="DO990" s="15"/>
      <c r="DV990" s="15"/>
      <c r="EC990" s="15"/>
      <c r="EJ990" s="15"/>
      <c r="EQ990" s="15"/>
      <c r="EX990" s="15"/>
      <c r="FE990" s="15"/>
      <c r="FL990" s="15"/>
      <c r="FS990" s="15"/>
      <c r="FZ990" s="15"/>
      <c r="GG990" s="15"/>
      <c r="GN990" s="15"/>
      <c r="GP990" s="22"/>
      <c r="GQ990" s="22"/>
      <c r="GR990" s="22"/>
      <c r="GS990" s="22"/>
      <c r="GT990" s="22"/>
      <c r="GU990" s="15"/>
      <c r="GV990" s="22"/>
      <c r="GW990" s="22"/>
      <c r="GX990" s="22"/>
      <c r="GY990" s="18"/>
      <c r="GZ990" s="18"/>
      <c r="HA990" s="18"/>
      <c r="HB990" s="18"/>
      <c r="HC990" s="18"/>
      <c r="HD990" s="18"/>
      <c r="HE990" s="18"/>
      <c r="HF990" s="18"/>
      <c r="HG990" s="18"/>
      <c r="HH990" s="18"/>
      <c r="HI990" s="18"/>
      <c r="HJ990" s="18"/>
      <c r="HK990" s="18"/>
      <c r="HL990" s="18"/>
      <c r="HM990" s="18"/>
      <c r="HN990" s="18"/>
      <c r="HO990" s="18"/>
      <c r="HP990" s="18"/>
      <c r="HQ990" s="18"/>
      <c r="HR990" s="18"/>
      <c r="HS990" s="18"/>
      <c r="HT990" s="18"/>
      <c r="HU990" s="18"/>
      <c r="HV990" s="18"/>
      <c r="HW990" s="18"/>
      <c r="HX990" s="18"/>
      <c r="HY990" s="18"/>
      <c r="HZ990" s="18"/>
      <c r="IA990" s="18"/>
      <c r="IB990" s="18"/>
      <c r="IC990" s="18"/>
      <c r="ID990" s="18"/>
      <c r="IE990" s="18"/>
      <c r="IF990" s="18"/>
      <c r="IG990" s="18"/>
      <c r="IH990" s="18"/>
      <c r="II990" s="18"/>
      <c r="IJ990" s="18"/>
      <c r="IK990" s="18"/>
      <c r="IL990" s="18"/>
      <c r="IM990" s="18"/>
      <c r="IN990" s="18"/>
      <c r="IO990" s="18"/>
      <c r="IP990" s="18"/>
      <c r="IQ990" s="18"/>
      <c r="IR990" s="18"/>
      <c r="IS990" s="18"/>
      <c r="IT990" s="18"/>
      <c r="IU990" s="18"/>
      <c r="IV990" s="18"/>
      <c r="IW990" s="18"/>
      <c r="IX990" s="18"/>
      <c r="IY990" s="18"/>
      <c r="IZ990" s="18"/>
      <c r="JA990" s="18"/>
      <c r="JB990" s="18"/>
      <c r="JC990" s="18"/>
      <c r="JD990" s="18"/>
      <c r="JE990" s="18"/>
      <c r="JF990" s="18"/>
    </row>
    <row r="991" spans="36:266" x14ac:dyDescent="0.3">
      <c r="AJ991" s="24"/>
      <c r="AK991" s="24"/>
      <c r="AL991" s="20"/>
      <c r="AM991" s="23"/>
      <c r="AN991" s="18"/>
      <c r="AO991" s="18"/>
      <c r="BB991" s="25"/>
      <c r="BC991" s="21"/>
      <c r="BG991" s="18"/>
      <c r="BN991" s="22"/>
      <c r="BO991" s="22"/>
      <c r="BP991" s="22"/>
      <c r="BQ991" s="22"/>
      <c r="BR991" s="15"/>
      <c r="CF991" s="15"/>
      <c r="CL991" s="22"/>
      <c r="CM991" s="15"/>
      <c r="CR991" s="22"/>
      <c r="CT991" s="15"/>
      <c r="CW991" s="22"/>
      <c r="DA991" s="15"/>
      <c r="DH991" s="15"/>
      <c r="DJ991" s="22"/>
      <c r="DO991" s="15"/>
      <c r="DV991" s="15"/>
      <c r="EC991" s="15"/>
      <c r="EJ991" s="15"/>
      <c r="EQ991" s="15"/>
      <c r="EX991" s="15"/>
      <c r="FE991" s="15"/>
      <c r="FL991" s="15"/>
      <c r="FS991" s="15"/>
      <c r="FZ991" s="15"/>
      <c r="GG991" s="15"/>
      <c r="GN991" s="15"/>
      <c r="GP991" s="22"/>
      <c r="GQ991" s="22"/>
      <c r="GR991" s="22"/>
      <c r="GS991" s="22"/>
      <c r="GT991" s="22"/>
      <c r="GU991" s="15"/>
      <c r="GV991" s="22"/>
      <c r="GW991" s="22"/>
      <c r="GX991" s="22"/>
      <c r="GY991" s="18"/>
      <c r="GZ991" s="18"/>
      <c r="HA991" s="18"/>
      <c r="HB991" s="18"/>
      <c r="HC991" s="18"/>
      <c r="HD991" s="18"/>
      <c r="HE991" s="18"/>
      <c r="HF991" s="18"/>
      <c r="HG991" s="18"/>
      <c r="HH991" s="18"/>
      <c r="HI991" s="18"/>
      <c r="HJ991" s="18"/>
      <c r="HK991" s="18"/>
      <c r="HL991" s="18"/>
      <c r="HM991" s="18"/>
      <c r="HN991" s="18"/>
      <c r="HO991" s="18"/>
      <c r="HP991" s="18"/>
      <c r="HQ991" s="18"/>
      <c r="HR991" s="18"/>
      <c r="HS991" s="18"/>
      <c r="HT991" s="18"/>
      <c r="HU991" s="18"/>
      <c r="HV991" s="18"/>
      <c r="HW991" s="18"/>
      <c r="HX991" s="18"/>
      <c r="HY991" s="18"/>
      <c r="HZ991" s="18"/>
      <c r="IA991" s="18"/>
      <c r="IB991" s="18"/>
      <c r="IC991" s="18"/>
      <c r="ID991" s="18"/>
      <c r="IE991" s="18"/>
      <c r="IF991" s="18"/>
      <c r="IG991" s="18"/>
      <c r="IH991" s="18"/>
      <c r="II991" s="18"/>
      <c r="IJ991" s="18"/>
      <c r="IK991" s="18"/>
      <c r="IL991" s="18"/>
      <c r="IM991" s="18"/>
      <c r="IN991" s="18"/>
      <c r="IO991" s="18"/>
      <c r="IP991" s="18"/>
      <c r="IQ991" s="18"/>
      <c r="IR991" s="18"/>
      <c r="IS991" s="18"/>
      <c r="IT991" s="18"/>
      <c r="IU991" s="18"/>
      <c r="IV991" s="18"/>
      <c r="IW991" s="18"/>
      <c r="IX991" s="18"/>
      <c r="IY991" s="18"/>
      <c r="IZ991" s="18"/>
      <c r="JA991" s="18"/>
      <c r="JB991" s="18"/>
      <c r="JC991" s="18"/>
      <c r="JD991" s="18"/>
      <c r="JE991" s="18"/>
      <c r="JF991" s="18"/>
    </row>
    <row r="992" spans="36:266" x14ac:dyDescent="0.3">
      <c r="AJ992" s="24"/>
      <c r="AK992" s="24"/>
      <c r="AL992" s="20"/>
      <c r="AM992" s="23"/>
      <c r="AN992" s="18"/>
      <c r="AO992" s="18"/>
      <c r="BB992" s="25"/>
      <c r="BC992" s="21"/>
      <c r="BG992" s="18"/>
      <c r="BN992" s="22"/>
      <c r="BO992" s="22"/>
      <c r="BP992" s="22"/>
      <c r="BQ992" s="22"/>
      <c r="BR992" s="15"/>
      <c r="CF992" s="15"/>
      <c r="CL992" s="22"/>
      <c r="CM992" s="15"/>
      <c r="CR992" s="22"/>
      <c r="CT992" s="15"/>
      <c r="CW992" s="22"/>
      <c r="DA992" s="15"/>
      <c r="DH992" s="15"/>
      <c r="DJ992" s="22"/>
      <c r="DO992" s="15"/>
      <c r="DV992" s="15"/>
      <c r="EC992" s="15"/>
      <c r="EJ992" s="15"/>
      <c r="EQ992" s="15"/>
      <c r="EX992" s="15"/>
      <c r="FE992" s="15"/>
      <c r="FL992" s="15"/>
      <c r="FS992" s="15"/>
      <c r="FZ992" s="15"/>
      <c r="GG992" s="15"/>
      <c r="GN992" s="15"/>
      <c r="GP992" s="22"/>
      <c r="GQ992" s="22"/>
      <c r="GR992" s="22"/>
      <c r="GS992" s="22"/>
      <c r="GT992" s="22"/>
      <c r="GU992" s="15"/>
      <c r="GV992" s="22"/>
      <c r="GW992" s="22"/>
      <c r="GX992" s="22"/>
      <c r="GY992" s="18"/>
      <c r="GZ992" s="18"/>
      <c r="HA992" s="18"/>
      <c r="HB992" s="18"/>
      <c r="HC992" s="18"/>
      <c r="HD992" s="18"/>
      <c r="HE992" s="18"/>
      <c r="HF992" s="18"/>
      <c r="HG992" s="18"/>
      <c r="HH992" s="18"/>
      <c r="HI992" s="18"/>
      <c r="HJ992" s="18"/>
      <c r="HK992" s="18"/>
      <c r="HL992" s="18"/>
      <c r="HM992" s="18"/>
      <c r="HN992" s="18"/>
      <c r="HO992" s="18"/>
      <c r="HP992" s="18"/>
      <c r="HQ992" s="18"/>
      <c r="HR992" s="18"/>
      <c r="HS992" s="18"/>
      <c r="HT992" s="18"/>
      <c r="HU992" s="18"/>
      <c r="HV992" s="18"/>
      <c r="HW992" s="18"/>
      <c r="HX992" s="18"/>
      <c r="HY992" s="18"/>
      <c r="HZ992" s="18"/>
      <c r="IA992" s="18"/>
      <c r="IB992" s="18"/>
      <c r="IC992" s="18"/>
      <c r="ID992" s="18"/>
      <c r="IE992" s="18"/>
      <c r="IF992" s="18"/>
      <c r="IG992" s="18"/>
      <c r="IH992" s="18"/>
      <c r="II992" s="18"/>
      <c r="IJ992" s="18"/>
      <c r="IK992" s="18"/>
      <c r="IL992" s="18"/>
      <c r="IM992" s="18"/>
      <c r="IN992" s="18"/>
      <c r="IO992" s="18"/>
      <c r="IP992" s="18"/>
      <c r="IQ992" s="18"/>
      <c r="IR992" s="18"/>
      <c r="IS992" s="18"/>
      <c r="IT992" s="18"/>
      <c r="IU992" s="18"/>
      <c r="IV992" s="18"/>
      <c r="IW992" s="18"/>
      <c r="IX992" s="18"/>
      <c r="IY992" s="18"/>
      <c r="IZ992" s="18"/>
      <c r="JA992" s="18"/>
      <c r="JB992" s="18"/>
      <c r="JC992" s="18"/>
      <c r="JD992" s="18"/>
      <c r="JE992" s="18"/>
      <c r="JF992" s="18"/>
    </row>
    <row r="993" spans="36:266" x14ac:dyDescent="0.3">
      <c r="AJ993" s="24"/>
      <c r="AK993" s="24"/>
      <c r="AL993" s="20"/>
      <c r="AM993" s="23"/>
      <c r="AN993" s="18"/>
      <c r="AO993" s="18"/>
      <c r="BB993" s="25"/>
      <c r="BC993" s="21"/>
      <c r="BG993" s="18"/>
      <c r="BN993" s="22"/>
      <c r="BO993" s="22"/>
      <c r="BP993" s="22"/>
      <c r="BQ993" s="22"/>
      <c r="BR993" s="15"/>
      <c r="CF993" s="15"/>
      <c r="CL993" s="22"/>
      <c r="CM993" s="15"/>
      <c r="CR993" s="22"/>
      <c r="CT993" s="15"/>
      <c r="CW993" s="22"/>
      <c r="DA993" s="15"/>
      <c r="DH993" s="15"/>
      <c r="DJ993" s="22"/>
      <c r="DO993" s="15"/>
      <c r="DV993" s="15"/>
      <c r="EC993" s="15"/>
      <c r="EJ993" s="15"/>
      <c r="EQ993" s="15"/>
      <c r="EX993" s="15"/>
      <c r="FE993" s="15"/>
      <c r="FL993" s="15"/>
      <c r="FS993" s="15"/>
      <c r="FZ993" s="15"/>
      <c r="GG993" s="15"/>
      <c r="GN993" s="15"/>
      <c r="GP993" s="22"/>
      <c r="GQ993" s="22"/>
      <c r="GR993" s="22"/>
      <c r="GS993" s="22"/>
      <c r="GT993" s="22"/>
      <c r="GU993" s="15"/>
      <c r="GV993" s="22"/>
      <c r="GW993" s="22"/>
      <c r="GX993" s="22"/>
      <c r="GY993" s="18"/>
      <c r="GZ993" s="18"/>
      <c r="HA993" s="18"/>
      <c r="HB993" s="18"/>
      <c r="HC993" s="18"/>
      <c r="HD993" s="18"/>
      <c r="HE993" s="18"/>
      <c r="HF993" s="18"/>
      <c r="HG993" s="18"/>
      <c r="HH993" s="18"/>
      <c r="HI993" s="18"/>
      <c r="HJ993" s="18"/>
      <c r="HK993" s="18"/>
      <c r="HL993" s="18"/>
      <c r="HM993" s="18"/>
      <c r="HN993" s="18"/>
      <c r="HO993" s="18"/>
      <c r="HP993" s="18"/>
      <c r="HQ993" s="18"/>
      <c r="HR993" s="18"/>
      <c r="HS993" s="18"/>
      <c r="HT993" s="18"/>
      <c r="HU993" s="18"/>
      <c r="HV993" s="18"/>
      <c r="HW993" s="18"/>
      <c r="HX993" s="18"/>
      <c r="HY993" s="18"/>
      <c r="HZ993" s="18"/>
      <c r="IA993" s="18"/>
      <c r="IB993" s="18"/>
      <c r="IC993" s="18"/>
      <c r="ID993" s="18"/>
      <c r="IE993" s="18"/>
      <c r="IF993" s="18"/>
      <c r="IG993" s="18"/>
      <c r="IH993" s="18"/>
      <c r="II993" s="18"/>
      <c r="IJ993" s="18"/>
      <c r="IK993" s="18"/>
      <c r="IL993" s="18"/>
      <c r="IM993" s="18"/>
      <c r="IN993" s="18"/>
      <c r="IO993" s="18"/>
      <c r="IP993" s="18"/>
      <c r="IQ993" s="18"/>
      <c r="IR993" s="18"/>
      <c r="IS993" s="18"/>
      <c r="IT993" s="18"/>
      <c r="IU993" s="18"/>
      <c r="IV993" s="18"/>
      <c r="IW993" s="18"/>
      <c r="IX993" s="18"/>
      <c r="IY993" s="18"/>
      <c r="IZ993" s="18"/>
      <c r="JA993" s="18"/>
      <c r="JB993" s="18"/>
      <c r="JC993" s="18"/>
      <c r="JD993" s="18"/>
      <c r="JE993" s="18"/>
      <c r="JF993" s="18"/>
    </row>
    <row r="994" spans="36:266" x14ac:dyDescent="0.3">
      <c r="AJ994" s="24"/>
      <c r="AK994" s="24"/>
      <c r="AL994" s="20"/>
      <c r="AM994" s="23"/>
      <c r="AN994" s="18"/>
      <c r="AO994" s="18"/>
      <c r="BB994" s="25"/>
      <c r="BC994" s="21"/>
      <c r="BG994" s="18"/>
      <c r="BN994" s="22"/>
      <c r="BO994" s="22"/>
      <c r="BP994" s="22"/>
      <c r="BQ994" s="22"/>
      <c r="BR994" s="15"/>
      <c r="CF994" s="15"/>
      <c r="CL994" s="22"/>
      <c r="CM994" s="15"/>
      <c r="CR994" s="22"/>
      <c r="CT994" s="15"/>
      <c r="CW994" s="22"/>
      <c r="DA994" s="15"/>
      <c r="DH994" s="15"/>
      <c r="DJ994" s="22"/>
      <c r="DO994" s="15"/>
      <c r="DV994" s="15"/>
      <c r="EC994" s="15"/>
      <c r="EJ994" s="15"/>
      <c r="EQ994" s="15"/>
      <c r="EX994" s="15"/>
      <c r="FE994" s="15"/>
      <c r="FL994" s="15"/>
      <c r="FS994" s="15"/>
      <c r="FZ994" s="15"/>
      <c r="GG994" s="15"/>
      <c r="GN994" s="15"/>
      <c r="GP994" s="22"/>
      <c r="GQ994" s="22"/>
      <c r="GR994" s="22"/>
      <c r="GS994" s="22"/>
      <c r="GT994" s="22"/>
      <c r="GU994" s="15"/>
      <c r="GV994" s="22"/>
      <c r="GW994" s="22"/>
      <c r="GX994" s="22"/>
      <c r="GY994" s="18"/>
      <c r="GZ994" s="18"/>
      <c r="HA994" s="18"/>
      <c r="HB994" s="18"/>
      <c r="HC994" s="18"/>
      <c r="HD994" s="18"/>
      <c r="HE994" s="18"/>
      <c r="HF994" s="18"/>
      <c r="HG994" s="18"/>
      <c r="HH994" s="18"/>
      <c r="HI994" s="18"/>
      <c r="HJ994" s="18"/>
      <c r="HK994" s="18"/>
      <c r="HL994" s="18"/>
      <c r="HM994" s="18"/>
      <c r="HN994" s="18"/>
      <c r="HO994" s="18"/>
      <c r="HP994" s="18"/>
      <c r="HQ994" s="18"/>
      <c r="HR994" s="18"/>
      <c r="HS994" s="18"/>
      <c r="HT994" s="18"/>
      <c r="HU994" s="18"/>
      <c r="HV994" s="18"/>
      <c r="HW994" s="18"/>
      <c r="HX994" s="18"/>
      <c r="HY994" s="18"/>
      <c r="HZ994" s="18"/>
      <c r="IA994" s="18"/>
      <c r="IB994" s="18"/>
      <c r="IC994" s="18"/>
      <c r="ID994" s="18"/>
      <c r="IE994" s="18"/>
      <c r="IF994" s="18"/>
      <c r="IG994" s="18"/>
      <c r="IH994" s="18"/>
      <c r="II994" s="18"/>
      <c r="IJ994" s="18"/>
      <c r="IK994" s="18"/>
      <c r="IL994" s="18"/>
      <c r="IM994" s="18"/>
      <c r="IN994" s="18"/>
      <c r="IO994" s="18"/>
      <c r="IP994" s="18"/>
      <c r="IQ994" s="18"/>
      <c r="IR994" s="18"/>
      <c r="IS994" s="18"/>
      <c r="IT994" s="18"/>
      <c r="IU994" s="18"/>
      <c r="IV994" s="18"/>
      <c r="IW994" s="18"/>
      <c r="IX994" s="18"/>
      <c r="IY994" s="18"/>
      <c r="IZ994" s="18"/>
      <c r="JA994" s="18"/>
      <c r="JB994" s="18"/>
      <c r="JC994" s="18"/>
      <c r="JD994" s="18"/>
      <c r="JE994" s="18"/>
      <c r="JF994" s="18"/>
    </row>
    <row r="995" spans="36:266" x14ac:dyDescent="0.3">
      <c r="AJ995" s="24"/>
      <c r="AK995" s="24"/>
      <c r="AL995" s="20"/>
      <c r="AM995" s="23"/>
      <c r="AN995" s="18"/>
      <c r="AO995" s="18"/>
      <c r="BB995" s="25"/>
      <c r="BC995" s="21"/>
      <c r="BG995" s="18"/>
      <c r="BN995" s="22"/>
      <c r="BO995" s="22"/>
      <c r="BP995" s="22"/>
      <c r="BQ995" s="22"/>
      <c r="BR995" s="15"/>
      <c r="CF995" s="15"/>
      <c r="CL995" s="22"/>
      <c r="CM995" s="15"/>
      <c r="CR995" s="22"/>
      <c r="CT995" s="15"/>
      <c r="CW995" s="22"/>
      <c r="DA995" s="15"/>
      <c r="DH995" s="15"/>
      <c r="DJ995" s="22"/>
      <c r="DO995" s="15"/>
      <c r="DV995" s="15"/>
      <c r="EC995" s="15"/>
      <c r="EJ995" s="15"/>
      <c r="EQ995" s="15"/>
      <c r="EX995" s="15"/>
      <c r="FE995" s="15"/>
      <c r="FL995" s="15"/>
      <c r="FS995" s="15"/>
      <c r="FZ995" s="15"/>
      <c r="GG995" s="15"/>
      <c r="GN995" s="15"/>
      <c r="GP995" s="22"/>
      <c r="GQ995" s="22"/>
      <c r="GR995" s="22"/>
      <c r="GS995" s="22"/>
      <c r="GT995" s="22"/>
      <c r="GU995" s="15"/>
      <c r="GV995" s="22"/>
      <c r="GW995" s="22"/>
      <c r="GX995" s="22"/>
      <c r="GY995" s="18"/>
      <c r="GZ995" s="18"/>
      <c r="HA995" s="18"/>
      <c r="HB995" s="18"/>
      <c r="HC995" s="18"/>
      <c r="HD995" s="18"/>
      <c r="HE995" s="18"/>
      <c r="HF995" s="18"/>
      <c r="HG995" s="18"/>
      <c r="HH995" s="18"/>
      <c r="HI995" s="18"/>
      <c r="HJ995" s="18"/>
      <c r="HK995" s="18"/>
      <c r="HL995" s="18"/>
      <c r="HM995" s="18"/>
      <c r="HN995" s="18"/>
      <c r="HO995" s="18"/>
      <c r="HP995" s="18"/>
      <c r="HQ995" s="18"/>
      <c r="HR995" s="18"/>
      <c r="HS995" s="18"/>
      <c r="HT995" s="18"/>
      <c r="HU995" s="18"/>
      <c r="HV995" s="18"/>
      <c r="HW995" s="18"/>
      <c r="HX995" s="18"/>
      <c r="HY995" s="18"/>
      <c r="HZ995" s="18"/>
      <c r="IA995" s="18"/>
      <c r="IB995" s="18"/>
      <c r="IC995" s="18"/>
      <c r="ID995" s="18"/>
      <c r="IE995" s="18"/>
      <c r="IF995" s="18"/>
      <c r="IG995" s="18"/>
      <c r="IH995" s="18"/>
      <c r="II995" s="18"/>
      <c r="IJ995" s="18"/>
      <c r="IK995" s="18"/>
      <c r="IL995" s="18"/>
      <c r="IM995" s="18"/>
      <c r="IN995" s="18"/>
      <c r="IO995" s="18"/>
      <c r="IP995" s="18"/>
      <c r="IQ995" s="18"/>
      <c r="IR995" s="18"/>
      <c r="IS995" s="18"/>
      <c r="IT995" s="18"/>
      <c r="IU995" s="18"/>
      <c r="IV995" s="18"/>
      <c r="IW995" s="18"/>
      <c r="IX995" s="18"/>
      <c r="IY995" s="18"/>
      <c r="IZ995" s="18"/>
      <c r="JA995" s="18"/>
      <c r="JB995" s="18"/>
      <c r="JC995" s="18"/>
      <c r="JD995" s="18"/>
      <c r="JE995" s="18"/>
      <c r="JF995" s="18"/>
    </row>
    <row r="996" spans="36:266" x14ac:dyDescent="0.3">
      <c r="AJ996" s="24"/>
      <c r="AK996" s="24"/>
      <c r="AL996" s="20"/>
      <c r="AM996" s="23"/>
      <c r="AN996" s="18"/>
      <c r="AO996" s="18"/>
      <c r="BB996" s="25"/>
      <c r="BC996" s="21"/>
      <c r="BG996" s="18"/>
      <c r="BN996" s="22"/>
      <c r="BO996" s="22"/>
      <c r="BP996" s="22"/>
      <c r="BQ996" s="22"/>
      <c r="BR996" s="15"/>
      <c r="CF996" s="15"/>
      <c r="CL996" s="22"/>
      <c r="CM996" s="15"/>
      <c r="CR996" s="22"/>
      <c r="CT996" s="15"/>
      <c r="CW996" s="22"/>
      <c r="DA996" s="15"/>
      <c r="DH996" s="15"/>
      <c r="DJ996" s="22"/>
      <c r="DO996" s="15"/>
      <c r="DV996" s="15"/>
      <c r="EC996" s="15"/>
      <c r="EJ996" s="15"/>
      <c r="EQ996" s="15"/>
      <c r="EX996" s="15"/>
      <c r="FE996" s="15"/>
      <c r="FL996" s="15"/>
      <c r="FS996" s="15"/>
      <c r="FZ996" s="15"/>
      <c r="GG996" s="15"/>
      <c r="GN996" s="15"/>
      <c r="GP996" s="22"/>
      <c r="GQ996" s="22"/>
      <c r="GR996" s="22"/>
      <c r="GS996" s="22"/>
      <c r="GT996" s="22"/>
      <c r="GU996" s="15"/>
      <c r="GV996" s="22"/>
      <c r="GW996" s="22"/>
      <c r="GX996" s="22"/>
      <c r="GY996" s="18"/>
      <c r="GZ996" s="18"/>
      <c r="HA996" s="18"/>
      <c r="HB996" s="18"/>
      <c r="HC996" s="18"/>
      <c r="HD996" s="18"/>
      <c r="HE996" s="18"/>
      <c r="HF996" s="18"/>
      <c r="HG996" s="18"/>
      <c r="HH996" s="18"/>
      <c r="HI996" s="18"/>
      <c r="HJ996" s="18"/>
      <c r="HK996" s="18"/>
      <c r="HL996" s="18"/>
      <c r="HM996" s="18"/>
      <c r="HN996" s="18"/>
      <c r="HO996" s="18"/>
      <c r="HP996" s="18"/>
      <c r="HQ996" s="18"/>
      <c r="HR996" s="18"/>
      <c r="HS996" s="18"/>
      <c r="HT996" s="18"/>
      <c r="HU996" s="18"/>
      <c r="HV996" s="18"/>
      <c r="HW996" s="18"/>
      <c r="HX996" s="18"/>
      <c r="HY996" s="18"/>
      <c r="HZ996" s="18"/>
      <c r="IA996" s="18"/>
      <c r="IB996" s="18"/>
      <c r="IC996" s="18"/>
      <c r="ID996" s="18"/>
      <c r="IE996" s="18"/>
      <c r="IF996" s="18"/>
      <c r="IG996" s="18"/>
      <c r="IH996" s="18"/>
      <c r="II996" s="18"/>
      <c r="IJ996" s="18"/>
      <c r="IK996" s="18"/>
      <c r="IL996" s="18"/>
      <c r="IM996" s="18"/>
      <c r="IN996" s="18"/>
      <c r="IO996" s="18"/>
      <c r="IP996" s="18"/>
      <c r="IQ996" s="18"/>
      <c r="IR996" s="18"/>
      <c r="IS996" s="18"/>
      <c r="IT996" s="18"/>
      <c r="IU996" s="18"/>
      <c r="IV996" s="18"/>
      <c r="IW996" s="18"/>
      <c r="IX996" s="18"/>
      <c r="IY996" s="18"/>
      <c r="IZ996" s="18"/>
      <c r="JA996" s="18"/>
      <c r="JB996" s="18"/>
      <c r="JC996" s="18"/>
      <c r="JD996" s="18"/>
      <c r="JE996" s="18"/>
      <c r="JF996" s="18"/>
    </row>
    <row r="997" spans="36:266" x14ac:dyDescent="0.3">
      <c r="AJ997" s="24"/>
      <c r="AK997" s="24"/>
      <c r="AL997" s="20"/>
      <c r="AM997" s="23"/>
      <c r="AN997" s="18"/>
      <c r="AO997" s="18"/>
      <c r="BB997" s="25"/>
      <c r="BC997" s="21"/>
      <c r="BG997" s="18"/>
      <c r="BN997" s="22"/>
      <c r="BO997" s="22"/>
      <c r="BP997" s="22"/>
      <c r="BQ997" s="22"/>
      <c r="BR997" s="15"/>
      <c r="CF997" s="15"/>
      <c r="CL997" s="22"/>
      <c r="CM997" s="15"/>
      <c r="CR997" s="22"/>
      <c r="CT997" s="15"/>
      <c r="CW997" s="22"/>
      <c r="DA997" s="15"/>
      <c r="DH997" s="15"/>
      <c r="DJ997" s="22"/>
      <c r="DO997" s="15"/>
      <c r="DV997" s="15"/>
      <c r="EC997" s="15"/>
      <c r="EJ997" s="15"/>
      <c r="EQ997" s="15"/>
      <c r="EX997" s="15"/>
      <c r="FE997" s="15"/>
      <c r="FL997" s="15"/>
      <c r="FS997" s="15"/>
      <c r="FZ997" s="15"/>
      <c r="GG997" s="15"/>
      <c r="GN997" s="15"/>
      <c r="GP997" s="22"/>
      <c r="GQ997" s="22"/>
      <c r="GR997" s="22"/>
      <c r="GS997" s="22"/>
      <c r="GT997" s="22"/>
      <c r="GU997" s="15"/>
      <c r="GV997" s="22"/>
      <c r="GW997" s="22"/>
      <c r="GX997" s="22"/>
      <c r="GY997" s="18"/>
      <c r="GZ997" s="18"/>
      <c r="HA997" s="18"/>
      <c r="HB997" s="18"/>
      <c r="HC997" s="18"/>
      <c r="HD997" s="18"/>
      <c r="HE997" s="18"/>
      <c r="HF997" s="18"/>
      <c r="HG997" s="18"/>
      <c r="HH997" s="18"/>
      <c r="HI997" s="18"/>
      <c r="HJ997" s="18"/>
      <c r="HK997" s="18"/>
      <c r="HL997" s="18"/>
      <c r="HM997" s="18"/>
      <c r="HN997" s="18"/>
      <c r="HO997" s="18"/>
      <c r="HP997" s="18"/>
      <c r="HQ997" s="18"/>
      <c r="HR997" s="18"/>
      <c r="HS997" s="18"/>
      <c r="HT997" s="18"/>
      <c r="HU997" s="18"/>
      <c r="HV997" s="18"/>
      <c r="HW997" s="18"/>
      <c r="HX997" s="18"/>
      <c r="HY997" s="18"/>
      <c r="HZ997" s="18"/>
      <c r="IA997" s="18"/>
      <c r="IB997" s="18"/>
      <c r="IC997" s="18"/>
      <c r="ID997" s="18"/>
      <c r="IE997" s="18"/>
      <c r="IF997" s="18"/>
      <c r="IG997" s="18"/>
      <c r="IH997" s="18"/>
      <c r="II997" s="18"/>
      <c r="IJ997" s="18"/>
      <c r="IK997" s="18"/>
      <c r="IL997" s="18"/>
      <c r="IM997" s="18"/>
      <c r="IN997" s="18"/>
      <c r="IO997" s="18"/>
      <c r="IP997" s="18"/>
      <c r="IQ997" s="18"/>
      <c r="IR997" s="18"/>
      <c r="IS997" s="18"/>
      <c r="IT997" s="18"/>
      <c r="IU997" s="18"/>
      <c r="IV997" s="18"/>
      <c r="IW997" s="18"/>
      <c r="IX997" s="18"/>
      <c r="IY997" s="18"/>
      <c r="IZ997" s="18"/>
      <c r="JA997" s="18"/>
      <c r="JB997" s="18"/>
      <c r="JC997" s="18"/>
      <c r="JD997" s="18"/>
      <c r="JE997" s="18"/>
      <c r="JF997" s="18"/>
    </row>
    <row r="998" spans="36:266" x14ac:dyDescent="0.3">
      <c r="AJ998" s="24"/>
      <c r="AK998" s="24"/>
      <c r="AL998" s="20"/>
      <c r="AM998" s="23"/>
      <c r="AN998" s="18"/>
      <c r="AO998" s="18"/>
      <c r="BB998" s="25"/>
      <c r="BC998" s="21"/>
      <c r="BG998" s="18"/>
      <c r="BN998" s="22"/>
      <c r="BO998" s="22"/>
      <c r="BP998" s="22"/>
      <c r="BQ998" s="22"/>
      <c r="BR998" s="15"/>
      <c r="CF998" s="15"/>
      <c r="CL998" s="22"/>
      <c r="CM998" s="15"/>
      <c r="CR998" s="22"/>
      <c r="CT998" s="15"/>
      <c r="CW998" s="22"/>
      <c r="DA998" s="15"/>
      <c r="DH998" s="15"/>
      <c r="DJ998" s="22"/>
      <c r="DO998" s="15"/>
      <c r="DV998" s="15"/>
      <c r="EC998" s="15"/>
      <c r="EJ998" s="15"/>
      <c r="EQ998" s="15"/>
      <c r="EX998" s="15"/>
      <c r="FE998" s="15"/>
      <c r="FL998" s="15"/>
      <c r="FS998" s="15"/>
      <c r="FZ998" s="15"/>
      <c r="GG998" s="15"/>
      <c r="GN998" s="15"/>
      <c r="GP998" s="22"/>
      <c r="GQ998" s="22"/>
      <c r="GR998" s="22"/>
      <c r="GS998" s="22"/>
      <c r="GT998" s="22"/>
      <c r="GU998" s="15"/>
      <c r="GV998" s="22"/>
      <c r="GW998" s="22"/>
      <c r="GX998" s="22"/>
      <c r="GY998" s="18"/>
      <c r="GZ998" s="18"/>
      <c r="HA998" s="18"/>
      <c r="HB998" s="18"/>
      <c r="HC998" s="18"/>
      <c r="HD998" s="18"/>
      <c r="HE998" s="18"/>
      <c r="HF998" s="18"/>
      <c r="HG998" s="18"/>
      <c r="HH998" s="18"/>
      <c r="HI998" s="18"/>
      <c r="HJ998" s="18"/>
      <c r="HK998" s="18"/>
      <c r="HL998" s="18"/>
      <c r="HM998" s="18"/>
      <c r="HN998" s="18"/>
      <c r="HO998" s="18"/>
      <c r="HP998" s="18"/>
      <c r="HQ998" s="18"/>
      <c r="HR998" s="18"/>
      <c r="HS998" s="18"/>
      <c r="HT998" s="18"/>
      <c r="HU998" s="18"/>
      <c r="HV998" s="18"/>
      <c r="HW998" s="18"/>
      <c r="HX998" s="18"/>
      <c r="HY998" s="18"/>
      <c r="HZ998" s="18"/>
      <c r="IA998" s="18"/>
      <c r="IB998" s="18"/>
      <c r="IC998" s="18"/>
      <c r="ID998" s="18"/>
      <c r="IE998" s="18"/>
      <c r="IF998" s="18"/>
      <c r="IG998" s="18"/>
      <c r="IH998" s="18"/>
      <c r="II998" s="18"/>
      <c r="IJ998" s="18"/>
      <c r="IK998" s="18"/>
      <c r="IL998" s="18"/>
      <c r="IM998" s="18"/>
      <c r="IN998" s="18"/>
      <c r="IO998" s="18"/>
      <c r="IP998" s="18"/>
      <c r="IQ998" s="18"/>
      <c r="IR998" s="18"/>
      <c r="IS998" s="18"/>
      <c r="IT998" s="18"/>
      <c r="IU998" s="18"/>
      <c r="IV998" s="18"/>
      <c r="IW998" s="18"/>
      <c r="IX998" s="18"/>
      <c r="IY998" s="18"/>
      <c r="IZ998" s="18"/>
      <c r="JA998" s="18"/>
      <c r="JB998" s="18"/>
      <c r="JC998" s="18"/>
      <c r="JD998" s="18"/>
      <c r="JE998" s="18"/>
      <c r="JF998" s="18"/>
    </row>
    <row r="999" spans="36:266" x14ac:dyDescent="0.3">
      <c r="AJ999" s="24"/>
      <c r="AK999" s="24"/>
      <c r="AL999" s="20"/>
      <c r="AM999" s="23"/>
      <c r="AN999" s="18"/>
      <c r="AO999" s="18"/>
      <c r="BB999" s="25"/>
      <c r="BC999" s="21"/>
      <c r="BG999" s="18"/>
      <c r="BN999" s="22"/>
      <c r="BO999" s="22"/>
      <c r="BP999" s="22"/>
      <c r="BQ999" s="22"/>
      <c r="BR999" s="15"/>
      <c r="CF999" s="15"/>
      <c r="CL999" s="22"/>
      <c r="CM999" s="15"/>
      <c r="CR999" s="22"/>
      <c r="CT999" s="15"/>
      <c r="CW999" s="22"/>
      <c r="DA999" s="15"/>
      <c r="DH999" s="15"/>
      <c r="DJ999" s="22"/>
      <c r="DO999" s="15"/>
      <c r="DV999" s="15"/>
      <c r="EC999" s="15"/>
      <c r="EJ999" s="15"/>
      <c r="EQ999" s="15"/>
      <c r="EX999" s="15"/>
      <c r="FE999" s="15"/>
      <c r="FL999" s="15"/>
      <c r="FS999" s="15"/>
      <c r="FZ999" s="15"/>
      <c r="GG999" s="15"/>
      <c r="GN999" s="15"/>
      <c r="GP999" s="22"/>
      <c r="GQ999" s="22"/>
      <c r="GR999" s="22"/>
      <c r="GS999" s="22"/>
      <c r="GT999" s="22"/>
      <c r="GU999" s="15"/>
      <c r="GV999" s="22"/>
      <c r="GW999" s="22"/>
      <c r="GX999" s="22"/>
      <c r="GY999" s="18"/>
      <c r="GZ999" s="18"/>
      <c r="HA999" s="18"/>
      <c r="HB999" s="18"/>
      <c r="HC999" s="18"/>
      <c r="HD999" s="18"/>
      <c r="HE999" s="18"/>
      <c r="HF999" s="18"/>
      <c r="HG999" s="18"/>
      <c r="HH999" s="18"/>
      <c r="HI999" s="18"/>
      <c r="HJ999" s="18"/>
      <c r="HK999" s="18"/>
      <c r="HL999" s="18"/>
      <c r="HM999" s="18"/>
      <c r="HN999" s="18"/>
      <c r="HO999" s="18"/>
      <c r="HP999" s="18"/>
      <c r="HQ999" s="18"/>
      <c r="HR999" s="18"/>
      <c r="HS999" s="18"/>
      <c r="HT999" s="18"/>
      <c r="HU999" s="18"/>
      <c r="HV999" s="18"/>
      <c r="HW999" s="18"/>
      <c r="HX999" s="18"/>
      <c r="HY999" s="18"/>
      <c r="HZ999" s="18"/>
      <c r="IA999" s="18"/>
      <c r="IB999" s="18"/>
      <c r="IC999" s="18"/>
      <c r="ID999" s="18"/>
      <c r="IE999" s="18"/>
      <c r="IF999" s="18"/>
      <c r="IG999" s="18"/>
      <c r="IH999" s="18"/>
      <c r="II999" s="18"/>
      <c r="IJ999" s="18"/>
      <c r="IK999" s="18"/>
      <c r="IL999" s="18"/>
      <c r="IM999" s="18"/>
      <c r="IN999" s="18"/>
      <c r="IO999" s="18"/>
      <c r="IP999" s="18"/>
      <c r="IQ999" s="18"/>
      <c r="IR999" s="18"/>
      <c r="IS999" s="18"/>
      <c r="IT999" s="18"/>
      <c r="IU999" s="18"/>
      <c r="IV999" s="18"/>
      <c r="IW999" s="18"/>
      <c r="IX999" s="18"/>
      <c r="IY999" s="18"/>
      <c r="IZ999" s="18"/>
      <c r="JA999" s="18"/>
      <c r="JB999" s="18"/>
      <c r="JC999" s="18"/>
      <c r="JD999" s="18"/>
      <c r="JE999" s="18"/>
      <c r="JF999" s="18"/>
    </row>
    <row r="1000" spans="36:266" x14ac:dyDescent="0.3">
      <c r="AJ1000" s="24"/>
      <c r="AK1000" s="24"/>
      <c r="AL1000" s="20"/>
      <c r="AM1000" s="23"/>
      <c r="AN1000" s="18"/>
      <c r="AO1000" s="18"/>
      <c r="BB1000" s="25"/>
      <c r="BC1000" s="21"/>
      <c r="BG1000" s="18"/>
      <c r="BN1000" s="22"/>
      <c r="BO1000" s="22"/>
      <c r="BP1000" s="22"/>
      <c r="BQ1000" s="22"/>
      <c r="BR1000" s="15"/>
      <c r="CF1000" s="15"/>
      <c r="CL1000" s="22"/>
      <c r="CM1000" s="15"/>
      <c r="CR1000" s="22"/>
      <c r="CT1000" s="15"/>
      <c r="CW1000" s="22"/>
      <c r="DA1000" s="15"/>
      <c r="DH1000" s="15"/>
      <c r="DJ1000" s="22"/>
      <c r="DO1000" s="15"/>
      <c r="DV1000" s="15"/>
      <c r="EC1000" s="15"/>
      <c r="EJ1000" s="15"/>
      <c r="EQ1000" s="15"/>
      <c r="EX1000" s="15"/>
      <c r="FE1000" s="15"/>
      <c r="FL1000" s="15"/>
      <c r="FS1000" s="15"/>
      <c r="FZ1000" s="15"/>
      <c r="GG1000" s="15"/>
      <c r="GN1000" s="15"/>
      <c r="GP1000" s="22"/>
      <c r="GQ1000" s="22"/>
      <c r="GR1000" s="22"/>
      <c r="GS1000" s="22"/>
      <c r="GT1000" s="22"/>
      <c r="GU1000" s="15"/>
      <c r="GV1000" s="22"/>
      <c r="GW1000" s="22"/>
      <c r="GX1000" s="22"/>
      <c r="GY1000" s="18"/>
      <c r="GZ1000" s="18"/>
      <c r="HA1000" s="18"/>
      <c r="HB1000" s="18"/>
      <c r="HC1000" s="18"/>
      <c r="HD1000" s="18"/>
      <c r="HE1000" s="18"/>
      <c r="HF1000" s="18"/>
      <c r="HG1000" s="18"/>
      <c r="HH1000" s="18"/>
      <c r="HI1000" s="18"/>
      <c r="HJ1000" s="18"/>
      <c r="HK1000" s="18"/>
      <c r="HL1000" s="18"/>
      <c r="HM1000" s="18"/>
      <c r="HN1000" s="18"/>
      <c r="HO1000" s="18"/>
      <c r="HP1000" s="18"/>
      <c r="HQ1000" s="18"/>
      <c r="HR1000" s="18"/>
      <c r="HS1000" s="18"/>
      <c r="HT1000" s="18"/>
      <c r="HU1000" s="18"/>
      <c r="HV1000" s="18"/>
      <c r="HW1000" s="18"/>
      <c r="HX1000" s="18"/>
      <c r="HY1000" s="18"/>
      <c r="HZ1000" s="18"/>
      <c r="IA1000" s="18"/>
      <c r="IB1000" s="18"/>
      <c r="IC1000" s="18"/>
      <c r="ID1000" s="18"/>
      <c r="IE1000" s="18"/>
      <c r="IF1000" s="18"/>
      <c r="IG1000" s="18"/>
      <c r="IH1000" s="18"/>
      <c r="II1000" s="18"/>
      <c r="IJ1000" s="18"/>
      <c r="IK1000" s="18"/>
      <c r="IL1000" s="18"/>
      <c r="IM1000" s="18"/>
      <c r="IN1000" s="18"/>
      <c r="IO1000" s="18"/>
      <c r="IP1000" s="18"/>
      <c r="IQ1000" s="18"/>
      <c r="IR1000" s="18"/>
      <c r="IS1000" s="18"/>
      <c r="IT1000" s="18"/>
      <c r="IU1000" s="18"/>
      <c r="IV1000" s="18"/>
      <c r="IW1000" s="18"/>
      <c r="IX1000" s="18"/>
      <c r="IY1000" s="18"/>
      <c r="IZ1000" s="18"/>
      <c r="JA1000" s="18"/>
      <c r="JB1000" s="18"/>
      <c r="JC1000" s="18"/>
      <c r="JD1000" s="18"/>
      <c r="JE1000" s="18"/>
      <c r="JF1000" s="18"/>
    </row>
    <row r="1001" spans="36:266" x14ac:dyDescent="0.3">
      <c r="AJ1001" s="24"/>
      <c r="AK1001" s="24"/>
      <c r="AL1001" s="20"/>
      <c r="AM1001" s="23"/>
      <c r="AN1001" s="18"/>
      <c r="AO1001" s="18"/>
      <c r="BB1001" s="25"/>
      <c r="BC1001" s="21"/>
      <c r="BG1001" s="18"/>
      <c r="BN1001" s="22"/>
      <c r="BO1001" s="22"/>
      <c r="BP1001" s="22"/>
      <c r="BQ1001" s="22"/>
      <c r="BR1001" s="15"/>
      <c r="CF1001" s="15"/>
      <c r="CL1001" s="22"/>
      <c r="CM1001" s="15"/>
      <c r="CR1001" s="22"/>
      <c r="CT1001" s="15"/>
      <c r="CW1001" s="22"/>
      <c r="DA1001" s="15"/>
      <c r="DH1001" s="15"/>
      <c r="DJ1001" s="22"/>
      <c r="DO1001" s="15"/>
      <c r="DV1001" s="15"/>
      <c r="EC1001" s="15"/>
      <c r="EJ1001" s="15"/>
      <c r="EQ1001" s="15"/>
      <c r="EX1001" s="15"/>
      <c r="FE1001" s="15"/>
      <c r="FL1001" s="15"/>
      <c r="FS1001" s="15"/>
      <c r="FZ1001" s="15"/>
      <c r="GG1001" s="15"/>
      <c r="GN1001" s="15"/>
      <c r="GP1001" s="22"/>
      <c r="GQ1001" s="22"/>
      <c r="GR1001" s="22"/>
      <c r="GS1001" s="22"/>
      <c r="GT1001" s="22"/>
      <c r="GU1001" s="15"/>
      <c r="GV1001" s="22"/>
      <c r="GW1001" s="22"/>
      <c r="GX1001" s="22"/>
      <c r="GY1001" s="18"/>
      <c r="GZ1001" s="18"/>
      <c r="HA1001" s="18"/>
      <c r="HB1001" s="18"/>
      <c r="HC1001" s="18"/>
      <c r="HD1001" s="18"/>
      <c r="HE1001" s="18"/>
      <c r="HF1001" s="18"/>
      <c r="HG1001" s="18"/>
      <c r="HH1001" s="18"/>
      <c r="HI1001" s="18"/>
      <c r="HJ1001" s="18"/>
      <c r="HK1001" s="18"/>
      <c r="HL1001" s="18"/>
      <c r="HM1001" s="18"/>
      <c r="HN1001" s="18"/>
      <c r="HO1001" s="18"/>
      <c r="HP1001" s="18"/>
      <c r="HQ1001" s="18"/>
      <c r="HR1001" s="18"/>
      <c r="HS1001" s="18"/>
      <c r="HT1001" s="18"/>
      <c r="HU1001" s="18"/>
      <c r="HV1001" s="18"/>
      <c r="HW1001" s="18"/>
      <c r="HX1001" s="18"/>
      <c r="HY1001" s="18"/>
      <c r="HZ1001" s="18"/>
      <c r="IA1001" s="18"/>
      <c r="IB1001" s="18"/>
      <c r="IC1001" s="18"/>
      <c r="ID1001" s="18"/>
      <c r="IE1001" s="18"/>
      <c r="IF1001" s="18"/>
      <c r="IG1001" s="18"/>
      <c r="IH1001" s="18"/>
      <c r="II1001" s="18"/>
      <c r="IJ1001" s="18"/>
      <c r="IK1001" s="18"/>
      <c r="IL1001" s="18"/>
      <c r="IM1001" s="18"/>
      <c r="IN1001" s="18"/>
      <c r="IO1001" s="18"/>
      <c r="IP1001" s="18"/>
      <c r="IQ1001" s="18"/>
      <c r="IR1001" s="18"/>
      <c r="IS1001" s="18"/>
      <c r="IT1001" s="18"/>
      <c r="IU1001" s="18"/>
      <c r="IV1001" s="18"/>
      <c r="IW1001" s="18"/>
      <c r="IX1001" s="18"/>
      <c r="IY1001" s="18"/>
      <c r="IZ1001" s="18"/>
      <c r="JA1001" s="18"/>
      <c r="JB1001" s="18"/>
      <c r="JC1001" s="18"/>
      <c r="JD1001" s="18"/>
      <c r="JE1001" s="18"/>
      <c r="JF1001" s="18"/>
    </row>
    <row r="1002" spans="36:266" x14ac:dyDescent="0.3">
      <c r="AJ1002" s="24"/>
      <c r="AK1002" s="24"/>
      <c r="AL1002" s="20"/>
      <c r="AM1002" s="23"/>
      <c r="AN1002" s="18"/>
      <c r="AO1002" s="18"/>
      <c r="BB1002" s="25"/>
      <c r="BC1002" s="21"/>
      <c r="BG1002" s="18"/>
      <c r="BN1002" s="22"/>
      <c r="BO1002" s="22"/>
      <c r="BP1002" s="22"/>
      <c r="BQ1002" s="22"/>
      <c r="BR1002" s="15"/>
      <c r="CF1002" s="15"/>
      <c r="CL1002" s="22"/>
      <c r="CM1002" s="15"/>
      <c r="CR1002" s="22"/>
      <c r="CT1002" s="15"/>
      <c r="CW1002" s="22"/>
      <c r="DA1002" s="15"/>
      <c r="DH1002" s="15"/>
      <c r="DJ1002" s="22"/>
      <c r="DO1002" s="15"/>
      <c r="DV1002" s="15"/>
      <c r="EC1002" s="15"/>
      <c r="EJ1002" s="15"/>
      <c r="EQ1002" s="15"/>
      <c r="EX1002" s="15"/>
      <c r="FE1002" s="15"/>
      <c r="FL1002" s="15"/>
      <c r="FS1002" s="15"/>
      <c r="FZ1002" s="15"/>
      <c r="GG1002" s="15"/>
      <c r="GN1002" s="15"/>
      <c r="GP1002" s="22"/>
      <c r="GQ1002" s="22"/>
      <c r="GR1002" s="22"/>
      <c r="GS1002" s="22"/>
      <c r="GT1002" s="22"/>
      <c r="GU1002" s="15"/>
      <c r="GV1002" s="22"/>
      <c r="GW1002" s="22"/>
      <c r="GX1002" s="22"/>
      <c r="GY1002" s="18"/>
      <c r="GZ1002" s="18"/>
      <c r="HA1002" s="18"/>
      <c r="HB1002" s="18"/>
      <c r="HC1002" s="18"/>
      <c r="HD1002" s="18"/>
      <c r="HE1002" s="18"/>
      <c r="HF1002" s="18"/>
      <c r="HG1002" s="18"/>
      <c r="HH1002" s="18"/>
      <c r="HI1002" s="18"/>
      <c r="HJ1002" s="18"/>
      <c r="HK1002" s="18"/>
      <c r="HL1002" s="18"/>
      <c r="HM1002" s="18"/>
      <c r="HN1002" s="18"/>
      <c r="HO1002" s="18"/>
      <c r="HP1002" s="18"/>
      <c r="HQ1002" s="18"/>
      <c r="HR1002" s="18"/>
      <c r="HS1002" s="18"/>
      <c r="HT1002" s="18"/>
      <c r="HU1002" s="18"/>
      <c r="HV1002" s="18"/>
      <c r="HW1002" s="18"/>
      <c r="HX1002" s="18"/>
      <c r="HY1002" s="18"/>
      <c r="HZ1002" s="18"/>
      <c r="IA1002" s="18"/>
      <c r="IB1002" s="18"/>
      <c r="IC1002" s="18"/>
      <c r="ID1002" s="18"/>
      <c r="IE1002" s="18"/>
      <c r="IF1002" s="18"/>
      <c r="IG1002" s="18"/>
      <c r="IH1002" s="18"/>
      <c r="II1002" s="18"/>
      <c r="IJ1002" s="18"/>
      <c r="IK1002" s="18"/>
      <c r="IL1002" s="18"/>
      <c r="IM1002" s="18"/>
      <c r="IN1002" s="18"/>
      <c r="IO1002" s="18"/>
      <c r="IP1002" s="18"/>
      <c r="IQ1002" s="18"/>
      <c r="IR1002" s="18"/>
      <c r="IS1002" s="18"/>
      <c r="IT1002" s="18"/>
      <c r="IU1002" s="18"/>
      <c r="IV1002" s="18"/>
      <c r="IW1002" s="18"/>
      <c r="IX1002" s="18"/>
      <c r="IY1002" s="18"/>
      <c r="IZ1002" s="18"/>
      <c r="JA1002" s="18"/>
      <c r="JB1002" s="18"/>
      <c r="JC1002" s="18"/>
      <c r="JD1002" s="18"/>
      <c r="JE1002" s="18"/>
      <c r="JF1002" s="18"/>
    </row>
    <row r="1003" spans="36:266" x14ac:dyDescent="0.3">
      <c r="AJ1003" s="24"/>
      <c r="AK1003" s="24"/>
      <c r="AL1003" s="20"/>
      <c r="AM1003" s="23"/>
      <c r="AN1003" s="18"/>
      <c r="AO1003" s="18"/>
      <c r="BB1003" s="25"/>
      <c r="BC1003" s="21"/>
      <c r="BG1003" s="18"/>
      <c r="BN1003" s="22"/>
      <c r="BO1003" s="22"/>
      <c r="BP1003" s="22"/>
      <c r="BQ1003" s="22"/>
      <c r="BR1003" s="15"/>
      <c r="CF1003" s="15"/>
      <c r="CL1003" s="22"/>
      <c r="CM1003" s="15"/>
      <c r="CR1003" s="22"/>
      <c r="CT1003" s="15"/>
      <c r="CW1003" s="22"/>
      <c r="DA1003" s="15"/>
      <c r="DH1003" s="15"/>
      <c r="DJ1003" s="22"/>
      <c r="DO1003" s="15"/>
      <c r="DV1003" s="15"/>
      <c r="EC1003" s="15"/>
      <c r="EJ1003" s="15"/>
      <c r="EQ1003" s="15"/>
      <c r="EX1003" s="15"/>
      <c r="FE1003" s="15"/>
      <c r="FL1003" s="15"/>
      <c r="FS1003" s="15"/>
      <c r="FZ1003" s="15"/>
      <c r="GG1003" s="15"/>
      <c r="GN1003" s="15"/>
      <c r="GP1003" s="22"/>
      <c r="GQ1003" s="22"/>
      <c r="GR1003" s="22"/>
      <c r="GS1003" s="22"/>
      <c r="GT1003" s="22"/>
      <c r="GU1003" s="15"/>
      <c r="GV1003" s="22"/>
      <c r="GW1003" s="22"/>
      <c r="GX1003" s="22"/>
      <c r="GY1003" s="18"/>
      <c r="GZ1003" s="18"/>
      <c r="HA1003" s="18"/>
      <c r="HB1003" s="18"/>
      <c r="HC1003" s="18"/>
      <c r="HD1003" s="18"/>
      <c r="HE1003" s="18"/>
      <c r="HF1003" s="18"/>
      <c r="HG1003" s="18"/>
      <c r="HH1003" s="18"/>
      <c r="HI1003" s="18"/>
      <c r="HJ1003" s="18"/>
      <c r="HK1003" s="18"/>
      <c r="HL1003" s="18"/>
      <c r="HM1003" s="18"/>
      <c r="HN1003" s="18"/>
      <c r="HO1003" s="18"/>
      <c r="HP1003" s="18"/>
      <c r="HQ1003" s="18"/>
      <c r="HR1003" s="18"/>
      <c r="HS1003" s="18"/>
      <c r="HT1003" s="18"/>
      <c r="HU1003" s="18"/>
      <c r="HV1003" s="18"/>
      <c r="HW1003" s="18"/>
      <c r="HX1003" s="18"/>
      <c r="HY1003" s="18"/>
      <c r="HZ1003" s="18"/>
      <c r="IA1003" s="18"/>
      <c r="IB1003" s="18"/>
      <c r="IC1003" s="18"/>
      <c r="ID1003" s="18"/>
      <c r="IE1003" s="18"/>
      <c r="IF1003" s="18"/>
      <c r="IG1003" s="18"/>
      <c r="IH1003" s="18"/>
      <c r="II1003" s="18"/>
      <c r="IJ1003" s="18"/>
      <c r="IK1003" s="18"/>
      <c r="IL1003" s="18"/>
      <c r="IM1003" s="18"/>
      <c r="IN1003" s="18"/>
      <c r="IO1003" s="18"/>
      <c r="IP1003" s="18"/>
      <c r="IQ1003" s="18"/>
      <c r="IR1003" s="18"/>
      <c r="IS1003" s="18"/>
      <c r="IT1003" s="18"/>
      <c r="IU1003" s="18"/>
      <c r="IV1003" s="18"/>
      <c r="IW1003" s="18"/>
      <c r="IX1003" s="18"/>
      <c r="IY1003" s="18"/>
      <c r="IZ1003" s="18"/>
      <c r="JA1003" s="18"/>
      <c r="JB1003" s="18"/>
      <c r="JC1003" s="18"/>
      <c r="JD1003" s="18"/>
      <c r="JE1003" s="18"/>
      <c r="JF1003" s="18"/>
    </row>
    <row r="1004" spans="36:266" x14ac:dyDescent="0.3">
      <c r="AJ1004" s="24"/>
      <c r="AK1004" s="24"/>
      <c r="AL1004" s="20"/>
      <c r="AM1004" s="23"/>
      <c r="AN1004" s="18"/>
      <c r="AO1004" s="18"/>
      <c r="BB1004" s="25"/>
      <c r="BC1004" s="21"/>
      <c r="BG1004" s="18"/>
      <c r="BN1004" s="22"/>
      <c r="BO1004" s="22"/>
      <c r="BP1004" s="22"/>
      <c r="BQ1004" s="22"/>
      <c r="BR1004" s="15"/>
      <c r="CF1004" s="15"/>
      <c r="CL1004" s="22"/>
      <c r="CM1004" s="15"/>
      <c r="CR1004" s="22"/>
      <c r="CT1004" s="15"/>
      <c r="CW1004" s="22"/>
      <c r="DA1004" s="15"/>
      <c r="DH1004" s="15"/>
      <c r="DJ1004" s="22"/>
      <c r="DO1004" s="15"/>
      <c r="DV1004" s="15"/>
      <c r="EC1004" s="15"/>
      <c r="EJ1004" s="15"/>
      <c r="EQ1004" s="15"/>
      <c r="EX1004" s="15"/>
      <c r="FE1004" s="15"/>
      <c r="FL1004" s="15"/>
      <c r="FS1004" s="15"/>
      <c r="FZ1004" s="15"/>
      <c r="GG1004" s="15"/>
      <c r="GN1004" s="15"/>
      <c r="GP1004" s="22"/>
      <c r="GQ1004" s="22"/>
      <c r="GR1004" s="22"/>
      <c r="GS1004" s="22"/>
      <c r="GT1004" s="22"/>
      <c r="GU1004" s="15"/>
      <c r="GV1004" s="22"/>
      <c r="GW1004" s="22"/>
      <c r="GX1004" s="22"/>
      <c r="GY1004" s="18"/>
      <c r="GZ1004" s="18"/>
      <c r="HA1004" s="18"/>
      <c r="HB1004" s="18"/>
      <c r="HC1004" s="18"/>
      <c r="HD1004" s="18"/>
      <c r="HE1004" s="18"/>
      <c r="HF1004" s="18"/>
      <c r="HG1004" s="18"/>
      <c r="HH1004" s="18"/>
      <c r="HI1004" s="18"/>
      <c r="HJ1004" s="18"/>
      <c r="HK1004" s="18"/>
      <c r="HL1004" s="18"/>
      <c r="HM1004" s="18"/>
      <c r="HN1004" s="18"/>
      <c r="HO1004" s="18"/>
      <c r="HP1004" s="18"/>
      <c r="HQ1004" s="18"/>
      <c r="HR1004" s="18"/>
      <c r="HS1004" s="18"/>
      <c r="HT1004" s="18"/>
      <c r="HU1004" s="18"/>
      <c r="HV1004" s="18"/>
      <c r="HW1004" s="18"/>
      <c r="HX1004" s="18"/>
      <c r="HY1004" s="18"/>
      <c r="HZ1004" s="18"/>
      <c r="IA1004" s="18"/>
      <c r="IB1004" s="18"/>
      <c r="IC1004" s="18"/>
      <c r="ID1004" s="18"/>
      <c r="IE1004" s="18"/>
      <c r="IF1004" s="18"/>
      <c r="IG1004" s="18"/>
      <c r="IH1004" s="18"/>
      <c r="II1004" s="18"/>
      <c r="IJ1004" s="18"/>
      <c r="IK1004" s="18"/>
      <c r="IL1004" s="18"/>
      <c r="IM1004" s="18"/>
      <c r="IN1004" s="18"/>
      <c r="IO1004" s="18"/>
      <c r="IP1004" s="18"/>
      <c r="IQ1004" s="18"/>
      <c r="IR1004" s="18"/>
      <c r="IS1004" s="18"/>
      <c r="IT1004" s="18"/>
      <c r="IU1004" s="18"/>
      <c r="IV1004" s="18"/>
      <c r="IW1004" s="18"/>
      <c r="IX1004" s="18"/>
      <c r="IY1004" s="18"/>
      <c r="IZ1004" s="18"/>
      <c r="JA1004" s="18"/>
      <c r="JB1004" s="18"/>
      <c r="JC1004" s="18"/>
      <c r="JD1004" s="18"/>
      <c r="JE1004" s="18"/>
      <c r="JF1004" s="18"/>
    </row>
    <row r="1005" spans="36:266" x14ac:dyDescent="0.3">
      <c r="AJ1005" s="24"/>
      <c r="AK1005" s="24"/>
      <c r="AL1005" s="20"/>
      <c r="AM1005" s="23"/>
      <c r="AN1005" s="18"/>
      <c r="AO1005" s="18"/>
      <c r="BB1005" s="25"/>
      <c r="BC1005" s="21"/>
      <c r="BG1005" s="18"/>
      <c r="BN1005" s="22"/>
      <c r="BO1005" s="22"/>
      <c r="BP1005" s="22"/>
      <c r="BQ1005" s="22"/>
      <c r="BR1005" s="15"/>
      <c r="CF1005" s="15"/>
      <c r="CL1005" s="22"/>
      <c r="CM1005" s="15"/>
      <c r="CR1005" s="22"/>
      <c r="CT1005" s="15"/>
      <c r="CW1005" s="22"/>
      <c r="DA1005" s="15"/>
      <c r="DH1005" s="15"/>
      <c r="DJ1005" s="22"/>
      <c r="DO1005" s="15"/>
      <c r="DV1005" s="15"/>
      <c r="EC1005" s="15"/>
      <c r="EJ1005" s="15"/>
      <c r="EQ1005" s="15"/>
      <c r="EX1005" s="15"/>
      <c r="FE1005" s="15"/>
      <c r="FL1005" s="15"/>
      <c r="FS1005" s="15"/>
      <c r="FZ1005" s="15"/>
      <c r="GG1005" s="15"/>
      <c r="GN1005" s="15"/>
      <c r="GP1005" s="22"/>
      <c r="GQ1005" s="22"/>
      <c r="GR1005" s="22"/>
      <c r="GS1005" s="22"/>
      <c r="GT1005" s="22"/>
      <c r="GU1005" s="15"/>
      <c r="GV1005" s="22"/>
      <c r="GW1005" s="22"/>
      <c r="GX1005" s="22"/>
      <c r="GY1005" s="18"/>
      <c r="GZ1005" s="18"/>
      <c r="HA1005" s="18"/>
      <c r="HB1005" s="18"/>
      <c r="HC1005" s="18"/>
      <c r="HD1005" s="18"/>
      <c r="HE1005" s="18"/>
      <c r="HF1005" s="18"/>
      <c r="HG1005" s="18"/>
      <c r="HH1005" s="18"/>
      <c r="HI1005" s="18"/>
      <c r="HJ1005" s="18"/>
      <c r="HK1005" s="18"/>
      <c r="HL1005" s="18"/>
      <c r="HM1005" s="18"/>
      <c r="HN1005" s="18"/>
      <c r="HO1005" s="18"/>
      <c r="HP1005" s="18"/>
      <c r="HQ1005" s="18"/>
      <c r="HR1005" s="18"/>
      <c r="HS1005" s="18"/>
      <c r="HT1005" s="18"/>
      <c r="HU1005" s="18"/>
      <c r="HV1005" s="18"/>
      <c r="HW1005" s="18"/>
      <c r="HX1005" s="18"/>
      <c r="HY1005" s="18"/>
      <c r="HZ1005" s="18"/>
      <c r="IA1005" s="18"/>
      <c r="IB1005" s="18"/>
      <c r="IC1005" s="18"/>
      <c r="ID1005" s="18"/>
      <c r="IE1005" s="18"/>
      <c r="IF1005" s="18"/>
      <c r="IG1005" s="18"/>
      <c r="IH1005" s="18"/>
      <c r="II1005" s="18"/>
      <c r="IJ1005" s="18"/>
      <c r="IK1005" s="18"/>
      <c r="IL1005" s="18"/>
      <c r="IM1005" s="18"/>
      <c r="IN1005" s="18"/>
      <c r="IO1005" s="18"/>
      <c r="IP1005" s="18"/>
      <c r="IQ1005" s="18"/>
      <c r="IR1005" s="18"/>
      <c r="IS1005" s="18"/>
      <c r="IT1005" s="18"/>
      <c r="IU1005" s="18"/>
      <c r="IV1005" s="18"/>
      <c r="IW1005" s="18"/>
      <c r="IX1005" s="18"/>
      <c r="IY1005" s="18"/>
      <c r="IZ1005" s="18"/>
      <c r="JA1005" s="18"/>
      <c r="JB1005" s="18"/>
      <c r="JC1005" s="18"/>
      <c r="JD1005" s="18"/>
      <c r="JE1005" s="18"/>
      <c r="JF1005" s="18"/>
    </row>
    <row r="1006" spans="36:266" x14ac:dyDescent="0.3">
      <c r="AJ1006" s="24"/>
      <c r="AK1006" s="24"/>
      <c r="AL1006" s="20"/>
      <c r="AM1006" s="23"/>
      <c r="AN1006" s="18"/>
      <c r="AO1006" s="18"/>
      <c r="BB1006" s="25"/>
      <c r="BC1006" s="21"/>
      <c r="BG1006" s="18"/>
      <c r="BN1006" s="22"/>
      <c r="BO1006" s="22"/>
      <c r="BP1006" s="22"/>
      <c r="BQ1006" s="22"/>
      <c r="BR1006" s="15"/>
      <c r="CF1006" s="15"/>
      <c r="CL1006" s="22"/>
      <c r="CM1006" s="15"/>
      <c r="CR1006" s="22"/>
      <c r="CT1006" s="15"/>
      <c r="CW1006" s="22"/>
      <c r="DA1006" s="15"/>
      <c r="DH1006" s="15"/>
      <c r="DJ1006" s="22"/>
      <c r="DO1006" s="15"/>
      <c r="DV1006" s="15"/>
      <c r="EC1006" s="15"/>
      <c r="EJ1006" s="15"/>
      <c r="EQ1006" s="15"/>
      <c r="EX1006" s="15"/>
      <c r="FE1006" s="15"/>
      <c r="FL1006" s="15"/>
      <c r="FS1006" s="15"/>
      <c r="FZ1006" s="15"/>
      <c r="GG1006" s="15"/>
      <c r="GN1006" s="15"/>
      <c r="GP1006" s="22"/>
      <c r="GQ1006" s="22"/>
      <c r="GR1006" s="22"/>
      <c r="GS1006" s="22"/>
      <c r="GT1006" s="22"/>
      <c r="GU1006" s="15"/>
      <c r="GV1006" s="22"/>
      <c r="GW1006" s="22"/>
      <c r="GX1006" s="22"/>
      <c r="GY1006" s="18"/>
      <c r="GZ1006" s="18"/>
      <c r="HA1006" s="18"/>
      <c r="HB1006" s="18"/>
      <c r="HC1006" s="18"/>
      <c r="HD1006" s="18"/>
      <c r="HE1006" s="18"/>
      <c r="HF1006" s="18"/>
      <c r="HG1006" s="18"/>
      <c r="HH1006" s="18"/>
      <c r="HI1006" s="18"/>
      <c r="HJ1006" s="18"/>
      <c r="HK1006" s="18"/>
      <c r="HL1006" s="18"/>
      <c r="HM1006" s="18"/>
      <c r="HN1006" s="18"/>
      <c r="HO1006" s="18"/>
      <c r="HP1006" s="18"/>
      <c r="HQ1006" s="18"/>
      <c r="HR1006" s="18"/>
      <c r="HS1006" s="18"/>
      <c r="HT1006" s="18"/>
      <c r="HU1006" s="18"/>
      <c r="HV1006" s="18"/>
      <c r="HW1006" s="18"/>
      <c r="HX1006" s="18"/>
      <c r="HY1006" s="18"/>
      <c r="HZ1006" s="18"/>
      <c r="IA1006" s="18"/>
      <c r="IB1006" s="18"/>
      <c r="IC1006" s="18"/>
      <c r="ID1006" s="18"/>
      <c r="IE1006" s="18"/>
      <c r="IF1006" s="18"/>
      <c r="IG1006" s="18"/>
      <c r="IH1006" s="18"/>
      <c r="II1006" s="18"/>
      <c r="IJ1006" s="18"/>
      <c r="IK1006" s="18"/>
      <c r="IL1006" s="18"/>
      <c r="IM1006" s="18"/>
      <c r="IN1006" s="18"/>
      <c r="IO1006" s="18"/>
      <c r="IP1006" s="18"/>
      <c r="IQ1006" s="18"/>
      <c r="IR1006" s="18"/>
      <c r="IS1006" s="18"/>
      <c r="IT1006" s="18"/>
      <c r="IU1006" s="18"/>
      <c r="IV1006" s="18"/>
      <c r="IW1006" s="18"/>
      <c r="IX1006" s="18"/>
      <c r="IY1006" s="18"/>
      <c r="IZ1006" s="18"/>
      <c r="JA1006" s="18"/>
      <c r="JB1006" s="18"/>
      <c r="JC1006" s="18"/>
      <c r="JD1006" s="18"/>
      <c r="JE1006" s="18"/>
      <c r="JF1006" s="18"/>
    </row>
    <row r="1007" spans="36:266" x14ac:dyDescent="0.3">
      <c r="AJ1007" s="24"/>
      <c r="AK1007" s="24"/>
      <c r="AL1007" s="20"/>
      <c r="AM1007" s="23"/>
      <c r="AN1007" s="18"/>
      <c r="AO1007" s="18"/>
      <c r="BB1007" s="25"/>
      <c r="BC1007" s="21"/>
      <c r="BG1007" s="18"/>
      <c r="BN1007" s="22"/>
      <c r="BO1007" s="22"/>
      <c r="BP1007" s="22"/>
      <c r="BQ1007" s="22"/>
      <c r="BR1007" s="15"/>
      <c r="CF1007" s="15"/>
      <c r="CL1007" s="22"/>
      <c r="CM1007" s="15"/>
      <c r="CR1007" s="22"/>
      <c r="CT1007" s="15"/>
      <c r="CW1007" s="22"/>
      <c r="DA1007" s="15"/>
      <c r="DH1007" s="15"/>
      <c r="DJ1007" s="22"/>
      <c r="DO1007" s="15"/>
      <c r="DV1007" s="15"/>
      <c r="EC1007" s="15"/>
      <c r="EJ1007" s="15"/>
      <c r="EQ1007" s="15"/>
      <c r="EX1007" s="15"/>
      <c r="FE1007" s="15"/>
      <c r="FL1007" s="15"/>
      <c r="FS1007" s="15"/>
      <c r="FZ1007" s="15"/>
      <c r="GG1007" s="15"/>
      <c r="GN1007" s="15"/>
      <c r="GP1007" s="22"/>
      <c r="GQ1007" s="22"/>
      <c r="GR1007" s="22"/>
      <c r="GS1007" s="22"/>
      <c r="GT1007" s="22"/>
      <c r="GU1007" s="15"/>
      <c r="GV1007" s="22"/>
      <c r="GW1007" s="22"/>
      <c r="GX1007" s="22"/>
      <c r="GY1007" s="18"/>
      <c r="GZ1007" s="18"/>
      <c r="HA1007" s="18"/>
      <c r="HB1007" s="18"/>
      <c r="HC1007" s="18"/>
      <c r="HD1007" s="18"/>
      <c r="HE1007" s="18"/>
      <c r="HF1007" s="18"/>
      <c r="HG1007" s="18"/>
      <c r="HH1007" s="18"/>
      <c r="HI1007" s="18"/>
      <c r="HJ1007" s="18"/>
      <c r="HK1007" s="18"/>
      <c r="HL1007" s="18"/>
      <c r="HM1007" s="18"/>
      <c r="HN1007" s="18"/>
      <c r="HO1007" s="18"/>
      <c r="HP1007" s="18"/>
      <c r="HQ1007" s="18"/>
      <c r="HR1007" s="18"/>
      <c r="HS1007" s="18"/>
      <c r="HT1007" s="18"/>
      <c r="HU1007" s="18"/>
      <c r="HV1007" s="18"/>
      <c r="HW1007" s="18"/>
      <c r="HX1007" s="18"/>
      <c r="HY1007" s="18"/>
      <c r="HZ1007" s="18"/>
      <c r="IA1007" s="18"/>
      <c r="IB1007" s="18"/>
      <c r="IC1007" s="18"/>
      <c r="ID1007" s="18"/>
      <c r="IE1007" s="18"/>
      <c r="IF1007" s="18"/>
      <c r="IG1007" s="18"/>
      <c r="IH1007" s="18"/>
      <c r="II1007" s="18"/>
      <c r="IJ1007" s="18"/>
      <c r="IK1007" s="18"/>
      <c r="IL1007" s="18"/>
      <c r="IM1007" s="18"/>
      <c r="IN1007" s="18"/>
      <c r="IO1007" s="18"/>
      <c r="IP1007" s="18"/>
      <c r="IQ1007" s="18"/>
      <c r="IR1007" s="18"/>
      <c r="IS1007" s="18"/>
      <c r="IT1007" s="18"/>
      <c r="IU1007" s="18"/>
      <c r="IV1007" s="18"/>
      <c r="IW1007" s="18"/>
      <c r="IX1007" s="18"/>
      <c r="IY1007" s="18"/>
      <c r="IZ1007" s="18"/>
      <c r="JA1007" s="18"/>
      <c r="JB1007" s="18"/>
      <c r="JC1007" s="18"/>
      <c r="JD1007" s="18"/>
      <c r="JE1007" s="18"/>
      <c r="JF1007" s="18"/>
    </row>
    <row r="1008" spans="36:266" x14ac:dyDescent="0.3">
      <c r="AJ1008" s="24"/>
      <c r="AK1008" s="24"/>
      <c r="AL1008" s="20"/>
      <c r="AM1008" s="23"/>
      <c r="AN1008" s="18"/>
      <c r="AO1008" s="18"/>
      <c r="BB1008" s="25"/>
      <c r="BC1008" s="21"/>
      <c r="BG1008" s="18"/>
      <c r="BN1008" s="22"/>
      <c r="BO1008" s="22"/>
      <c r="BP1008" s="22"/>
      <c r="BQ1008" s="22"/>
      <c r="BR1008" s="15"/>
      <c r="CF1008" s="15"/>
      <c r="CL1008" s="22"/>
      <c r="CM1008" s="15"/>
      <c r="CR1008" s="22"/>
      <c r="CT1008" s="15"/>
      <c r="CW1008" s="22"/>
      <c r="DA1008" s="15"/>
      <c r="DH1008" s="15"/>
      <c r="DJ1008" s="22"/>
      <c r="DO1008" s="15"/>
      <c r="DV1008" s="15"/>
      <c r="EC1008" s="15"/>
      <c r="EJ1008" s="15"/>
      <c r="EQ1008" s="15"/>
      <c r="EX1008" s="15"/>
      <c r="FE1008" s="15"/>
      <c r="FL1008" s="15"/>
      <c r="FS1008" s="15"/>
      <c r="FZ1008" s="15"/>
      <c r="GG1008" s="15"/>
      <c r="GN1008" s="15"/>
      <c r="GP1008" s="22"/>
      <c r="GQ1008" s="22"/>
      <c r="GR1008" s="22"/>
      <c r="GS1008" s="22"/>
      <c r="GT1008" s="22"/>
      <c r="GU1008" s="15"/>
      <c r="GV1008" s="22"/>
      <c r="GW1008" s="22"/>
      <c r="GX1008" s="22"/>
      <c r="GY1008" s="18"/>
      <c r="GZ1008" s="18"/>
      <c r="HA1008" s="18"/>
      <c r="HB1008" s="18"/>
      <c r="HC1008" s="18"/>
      <c r="HD1008" s="18"/>
      <c r="HE1008" s="18"/>
      <c r="HF1008" s="18"/>
      <c r="HG1008" s="18"/>
      <c r="HH1008" s="18"/>
      <c r="HI1008" s="18"/>
      <c r="HJ1008" s="18"/>
      <c r="HK1008" s="18"/>
      <c r="HL1008" s="18"/>
      <c r="HM1008" s="18"/>
      <c r="HN1008" s="18"/>
      <c r="HO1008" s="18"/>
      <c r="HP1008" s="18"/>
      <c r="HQ1008" s="18"/>
      <c r="HR1008" s="18"/>
      <c r="HS1008" s="18"/>
      <c r="HT1008" s="18"/>
      <c r="HU1008" s="18"/>
      <c r="HV1008" s="18"/>
      <c r="HW1008" s="18"/>
      <c r="HX1008" s="18"/>
      <c r="HY1008" s="18"/>
      <c r="HZ1008" s="18"/>
      <c r="IA1008" s="18"/>
      <c r="IB1008" s="18"/>
      <c r="IC1008" s="18"/>
      <c r="ID1008" s="18"/>
      <c r="IE1008" s="18"/>
      <c r="IF1008" s="18"/>
      <c r="IG1008" s="18"/>
      <c r="IH1008" s="18"/>
      <c r="II1008" s="18"/>
      <c r="IJ1008" s="18"/>
      <c r="IK1008" s="18"/>
      <c r="IL1008" s="18"/>
      <c r="IM1008" s="18"/>
      <c r="IN1008" s="18"/>
      <c r="IO1008" s="18"/>
      <c r="IP1008" s="18"/>
      <c r="IQ1008" s="18"/>
      <c r="IR1008" s="18"/>
      <c r="IS1008" s="18"/>
      <c r="IT1008" s="18"/>
      <c r="IU1008" s="18"/>
      <c r="IV1008" s="18"/>
      <c r="IW1008" s="18"/>
      <c r="IX1008" s="18"/>
      <c r="IY1008" s="18"/>
      <c r="IZ1008" s="18"/>
      <c r="JA1008" s="18"/>
      <c r="JB1008" s="18"/>
      <c r="JC1008" s="18"/>
      <c r="JD1008" s="18"/>
      <c r="JE1008" s="18"/>
      <c r="JF1008" s="18"/>
    </row>
    <row r="1009" spans="36:266" x14ac:dyDescent="0.3">
      <c r="AJ1009" s="24"/>
      <c r="AK1009" s="24"/>
      <c r="AL1009" s="20"/>
      <c r="AM1009" s="23"/>
      <c r="AN1009" s="18"/>
      <c r="AO1009" s="18"/>
      <c r="BB1009" s="25"/>
      <c r="BC1009" s="21"/>
      <c r="BG1009" s="18"/>
      <c r="BN1009" s="22"/>
      <c r="BO1009" s="22"/>
      <c r="BP1009" s="22"/>
      <c r="BQ1009" s="22"/>
      <c r="BR1009" s="15"/>
      <c r="CF1009" s="15"/>
      <c r="CL1009" s="22"/>
      <c r="CM1009" s="15"/>
      <c r="CR1009" s="22"/>
      <c r="CT1009" s="15"/>
      <c r="CW1009" s="22"/>
      <c r="DA1009" s="15"/>
      <c r="DH1009" s="15"/>
      <c r="DJ1009" s="22"/>
      <c r="DO1009" s="15"/>
      <c r="DV1009" s="15"/>
      <c r="EC1009" s="15"/>
      <c r="EJ1009" s="15"/>
      <c r="EQ1009" s="15"/>
      <c r="EX1009" s="15"/>
      <c r="FE1009" s="15"/>
      <c r="FL1009" s="15"/>
      <c r="FS1009" s="15"/>
      <c r="FZ1009" s="15"/>
      <c r="GG1009" s="15"/>
      <c r="GN1009" s="15"/>
      <c r="GP1009" s="22"/>
      <c r="GQ1009" s="22"/>
      <c r="GR1009" s="22"/>
      <c r="GS1009" s="22"/>
      <c r="GT1009" s="22"/>
      <c r="GU1009" s="15"/>
      <c r="GV1009" s="22"/>
      <c r="GW1009" s="22"/>
      <c r="GX1009" s="22"/>
      <c r="GY1009" s="18"/>
      <c r="GZ1009" s="18"/>
      <c r="HA1009" s="18"/>
      <c r="HB1009" s="18"/>
      <c r="HC1009" s="18"/>
      <c r="HD1009" s="18"/>
      <c r="HE1009" s="18"/>
      <c r="HF1009" s="18"/>
      <c r="HG1009" s="18"/>
      <c r="HH1009" s="18"/>
      <c r="HI1009" s="18"/>
      <c r="HJ1009" s="18"/>
      <c r="HK1009" s="18"/>
      <c r="HL1009" s="18"/>
      <c r="HM1009" s="18"/>
      <c r="HN1009" s="18"/>
      <c r="HO1009" s="18"/>
      <c r="HP1009" s="18"/>
      <c r="HQ1009" s="18"/>
      <c r="HR1009" s="18"/>
      <c r="HS1009" s="18"/>
      <c r="HT1009" s="18"/>
      <c r="HU1009" s="18"/>
      <c r="HV1009" s="18"/>
      <c r="HW1009" s="18"/>
      <c r="HX1009" s="18"/>
      <c r="HY1009" s="18"/>
      <c r="HZ1009" s="18"/>
      <c r="IA1009" s="18"/>
      <c r="IB1009" s="18"/>
      <c r="IC1009" s="18"/>
      <c r="ID1009" s="18"/>
      <c r="IE1009" s="18"/>
      <c r="IF1009" s="18"/>
      <c r="IG1009" s="18"/>
      <c r="IH1009" s="18"/>
      <c r="II1009" s="18"/>
      <c r="IJ1009" s="18"/>
      <c r="IK1009" s="18"/>
      <c r="IL1009" s="18"/>
      <c r="IM1009" s="18"/>
      <c r="IN1009" s="18"/>
      <c r="IO1009" s="18"/>
      <c r="IP1009" s="18"/>
      <c r="IQ1009" s="18"/>
      <c r="IR1009" s="18"/>
      <c r="IS1009" s="18"/>
      <c r="IT1009" s="18"/>
      <c r="IU1009" s="18"/>
      <c r="IV1009" s="18"/>
      <c r="IW1009" s="18"/>
      <c r="IX1009" s="18"/>
      <c r="IY1009" s="18"/>
      <c r="IZ1009" s="18"/>
      <c r="JA1009" s="18"/>
      <c r="JB1009" s="18"/>
      <c r="JC1009" s="18"/>
      <c r="JD1009" s="18"/>
      <c r="JE1009" s="18"/>
      <c r="JF1009" s="18"/>
    </row>
    <row r="1010" spans="36:266" x14ac:dyDescent="0.3">
      <c r="AJ1010" s="24"/>
      <c r="AK1010" s="24"/>
      <c r="AL1010" s="20"/>
      <c r="AM1010" s="23"/>
      <c r="AN1010" s="18"/>
      <c r="AO1010" s="18"/>
      <c r="BB1010" s="25"/>
      <c r="BC1010" s="21"/>
      <c r="BG1010" s="18"/>
      <c r="BN1010" s="22"/>
      <c r="BO1010" s="22"/>
      <c r="BP1010" s="22"/>
      <c r="BQ1010" s="22"/>
      <c r="BR1010" s="15"/>
      <c r="CF1010" s="15"/>
      <c r="CL1010" s="22"/>
      <c r="CM1010" s="15"/>
      <c r="CR1010" s="22"/>
      <c r="CT1010" s="15"/>
      <c r="CW1010" s="22"/>
      <c r="DA1010" s="15"/>
      <c r="DH1010" s="15"/>
      <c r="DJ1010" s="22"/>
      <c r="DO1010" s="15"/>
      <c r="DV1010" s="15"/>
      <c r="EC1010" s="15"/>
      <c r="EJ1010" s="15"/>
      <c r="EQ1010" s="15"/>
      <c r="EX1010" s="15"/>
      <c r="FE1010" s="15"/>
      <c r="FL1010" s="15"/>
      <c r="FS1010" s="15"/>
      <c r="FZ1010" s="15"/>
      <c r="GG1010" s="15"/>
      <c r="GN1010" s="15"/>
      <c r="GP1010" s="22"/>
      <c r="GQ1010" s="22"/>
      <c r="GR1010" s="22"/>
      <c r="GS1010" s="22"/>
      <c r="GT1010" s="22"/>
      <c r="GU1010" s="15"/>
      <c r="GV1010" s="22"/>
      <c r="GW1010" s="22"/>
      <c r="GX1010" s="22"/>
      <c r="GY1010" s="18"/>
      <c r="GZ1010" s="18"/>
      <c r="HA1010" s="18"/>
      <c r="HB1010" s="18"/>
      <c r="HC1010" s="18"/>
      <c r="HD1010" s="18"/>
      <c r="HE1010" s="18"/>
      <c r="HF1010" s="18"/>
      <c r="HG1010" s="18"/>
      <c r="HH1010" s="18"/>
      <c r="HI1010" s="18"/>
      <c r="HJ1010" s="18"/>
      <c r="HK1010" s="18"/>
      <c r="HL1010" s="18"/>
      <c r="HM1010" s="18"/>
      <c r="HN1010" s="18"/>
      <c r="HO1010" s="18"/>
      <c r="HP1010" s="18"/>
      <c r="HQ1010" s="18"/>
      <c r="HR1010" s="18"/>
      <c r="HS1010" s="18"/>
      <c r="HT1010" s="18"/>
      <c r="HU1010" s="18"/>
      <c r="HV1010" s="18"/>
      <c r="HW1010" s="18"/>
      <c r="HX1010" s="18"/>
      <c r="HY1010" s="18"/>
      <c r="HZ1010" s="18"/>
      <c r="IA1010" s="18"/>
      <c r="IB1010" s="18"/>
      <c r="IC1010" s="18"/>
      <c r="ID1010" s="18"/>
      <c r="IE1010" s="18"/>
      <c r="IF1010" s="18"/>
      <c r="IG1010" s="18"/>
      <c r="IH1010" s="18"/>
      <c r="II1010" s="18"/>
      <c r="IJ1010" s="18"/>
      <c r="IK1010" s="18"/>
      <c r="IL1010" s="18"/>
      <c r="IM1010" s="18"/>
      <c r="IN1010" s="18"/>
      <c r="IO1010" s="18"/>
      <c r="IP1010" s="18"/>
      <c r="IQ1010" s="18"/>
      <c r="IR1010" s="18"/>
      <c r="IS1010" s="18"/>
      <c r="IT1010" s="18"/>
      <c r="IU1010" s="18"/>
      <c r="IV1010" s="18"/>
      <c r="IW1010" s="18"/>
      <c r="IX1010" s="18"/>
      <c r="IY1010" s="18"/>
      <c r="IZ1010" s="18"/>
      <c r="JA1010" s="18"/>
      <c r="JB1010" s="18"/>
      <c r="JC1010" s="18"/>
      <c r="JD1010" s="18"/>
      <c r="JE1010" s="18"/>
      <c r="JF1010" s="18"/>
    </row>
    <row r="1011" spans="36:266" x14ac:dyDescent="0.3">
      <c r="AJ1011" s="24"/>
      <c r="AK1011" s="24"/>
      <c r="AL1011" s="20"/>
      <c r="AM1011" s="23"/>
      <c r="AN1011" s="18"/>
      <c r="AO1011" s="18"/>
      <c r="BB1011" s="25"/>
      <c r="BC1011" s="21"/>
      <c r="BG1011" s="18"/>
      <c r="BN1011" s="22"/>
      <c r="BO1011" s="22"/>
      <c r="BP1011" s="22"/>
      <c r="BQ1011" s="22"/>
      <c r="BR1011" s="15"/>
      <c r="CF1011" s="15"/>
      <c r="CL1011" s="22"/>
      <c r="CM1011" s="15"/>
      <c r="CR1011" s="22"/>
      <c r="CT1011" s="15"/>
      <c r="CW1011" s="22"/>
      <c r="DA1011" s="15"/>
      <c r="DH1011" s="15"/>
      <c r="DJ1011" s="22"/>
      <c r="DO1011" s="15"/>
      <c r="DV1011" s="15"/>
      <c r="EC1011" s="15"/>
      <c r="EJ1011" s="15"/>
      <c r="EQ1011" s="15"/>
      <c r="EX1011" s="15"/>
      <c r="FE1011" s="15"/>
      <c r="FL1011" s="15"/>
      <c r="FS1011" s="15"/>
      <c r="FZ1011" s="15"/>
      <c r="GG1011" s="15"/>
      <c r="GN1011" s="15"/>
      <c r="GP1011" s="22"/>
      <c r="GQ1011" s="22"/>
      <c r="GR1011" s="22"/>
      <c r="GS1011" s="22"/>
      <c r="GT1011" s="22"/>
      <c r="GU1011" s="15"/>
      <c r="GV1011" s="22"/>
      <c r="GW1011" s="22"/>
      <c r="GX1011" s="22"/>
      <c r="GY1011" s="18"/>
      <c r="GZ1011" s="18"/>
      <c r="HA1011" s="18"/>
      <c r="HB1011" s="18"/>
      <c r="HC1011" s="18"/>
      <c r="HD1011" s="18"/>
      <c r="HE1011" s="18"/>
      <c r="HF1011" s="18"/>
      <c r="HG1011" s="18"/>
      <c r="HH1011" s="18"/>
      <c r="HI1011" s="18"/>
      <c r="HJ1011" s="18"/>
      <c r="HK1011" s="18"/>
      <c r="HL1011" s="18"/>
      <c r="HM1011" s="18"/>
      <c r="HN1011" s="18"/>
      <c r="HO1011" s="18"/>
      <c r="HP1011" s="18"/>
      <c r="HQ1011" s="18"/>
      <c r="HR1011" s="18"/>
      <c r="HS1011" s="18"/>
      <c r="HT1011" s="18"/>
      <c r="HU1011" s="18"/>
      <c r="HV1011" s="18"/>
      <c r="HW1011" s="18"/>
      <c r="HX1011" s="18"/>
      <c r="HY1011" s="18"/>
      <c r="HZ1011" s="18"/>
      <c r="IA1011" s="18"/>
      <c r="IB1011" s="18"/>
      <c r="IC1011" s="18"/>
      <c r="ID1011" s="18"/>
      <c r="IE1011" s="18"/>
      <c r="IF1011" s="18"/>
      <c r="IG1011" s="18"/>
      <c r="IH1011" s="18"/>
      <c r="II1011" s="18"/>
      <c r="IJ1011" s="18"/>
      <c r="IK1011" s="18"/>
      <c r="IL1011" s="18"/>
      <c r="IM1011" s="18"/>
      <c r="IN1011" s="18"/>
      <c r="IO1011" s="18"/>
      <c r="IP1011" s="18"/>
      <c r="IQ1011" s="18"/>
      <c r="IR1011" s="18"/>
      <c r="IS1011" s="18"/>
      <c r="IT1011" s="18"/>
      <c r="IU1011" s="18"/>
      <c r="IV1011" s="18"/>
      <c r="IW1011" s="18"/>
      <c r="IX1011" s="18"/>
      <c r="IY1011" s="18"/>
      <c r="IZ1011" s="18"/>
      <c r="JA1011" s="18"/>
      <c r="JB1011" s="18"/>
      <c r="JC1011" s="18"/>
      <c r="JD1011" s="18"/>
      <c r="JE1011" s="18"/>
      <c r="JF1011" s="18"/>
    </row>
    <row r="1012" spans="36:266" x14ac:dyDescent="0.3">
      <c r="AJ1012" s="24"/>
      <c r="AK1012" s="24"/>
      <c r="AL1012" s="20"/>
      <c r="AM1012" s="23"/>
      <c r="AN1012" s="18"/>
      <c r="AO1012" s="18"/>
      <c r="BB1012" s="25"/>
      <c r="BC1012" s="21"/>
      <c r="BG1012" s="18"/>
      <c r="BN1012" s="22"/>
      <c r="BO1012" s="22"/>
      <c r="BP1012" s="22"/>
      <c r="BQ1012" s="22"/>
      <c r="BR1012" s="15"/>
      <c r="CF1012" s="15"/>
      <c r="CL1012" s="22"/>
      <c r="CM1012" s="15"/>
      <c r="CR1012" s="22"/>
      <c r="CT1012" s="15"/>
      <c r="CW1012" s="22"/>
      <c r="DA1012" s="15"/>
      <c r="DH1012" s="15"/>
      <c r="DJ1012" s="22"/>
      <c r="DO1012" s="15"/>
      <c r="DV1012" s="15"/>
      <c r="EC1012" s="15"/>
      <c r="EJ1012" s="15"/>
      <c r="EQ1012" s="15"/>
      <c r="EX1012" s="15"/>
      <c r="FE1012" s="15"/>
      <c r="FL1012" s="15"/>
      <c r="FS1012" s="15"/>
      <c r="FZ1012" s="15"/>
      <c r="GG1012" s="15"/>
      <c r="GN1012" s="15"/>
      <c r="GP1012" s="22"/>
      <c r="GQ1012" s="22"/>
      <c r="GR1012" s="22"/>
      <c r="GS1012" s="22"/>
      <c r="GT1012" s="22"/>
      <c r="GU1012" s="15"/>
      <c r="GV1012" s="22"/>
      <c r="GW1012" s="22"/>
      <c r="GX1012" s="22"/>
      <c r="GY1012" s="18"/>
      <c r="GZ1012" s="18"/>
      <c r="HA1012" s="18"/>
      <c r="HB1012" s="18"/>
      <c r="HC1012" s="18"/>
      <c r="HD1012" s="18"/>
      <c r="HE1012" s="18"/>
      <c r="HF1012" s="18"/>
      <c r="HG1012" s="18"/>
      <c r="HH1012" s="18"/>
      <c r="HI1012" s="18"/>
      <c r="HJ1012" s="18"/>
      <c r="HK1012" s="18"/>
      <c r="HL1012" s="18"/>
      <c r="HM1012" s="18"/>
      <c r="HN1012" s="18"/>
      <c r="HO1012" s="18"/>
      <c r="HP1012" s="18"/>
      <c r="HQ1012" s="18"/>
      <c r="HR1012" s="18"/>
      <c r="HS1012" s="18"/>
      <c r="HT1012" s="18"/>
      <c r="HU1012" s="18"/>
      <c r="HV1012" s="18"/>
      <c r="HW1012" s="18"/>
      <c r="HX1012" s="18"/>
      <c r="HY1012" s="18"/>
      <c r="HZ1012" s="18"/>
      <c r="IA1012" s="18"/>
      <c r="IB1012" s="18"/>
      <c r="IC1012" s="18"/>
      <c r="ID1012" s="18"/>
      <c r="IE1012" s="18"/>
      <c r="IF1012" s="18"/>
      <c r="IG1012" s="18"/>
      <c r="IH1012" s="18"/>
      <c r="II1012" s="18"/>
      <c r="IJ1012" s="18"/>
      <c r="IK1012" s="18"/>
      <c r="IL1012" s="18"/>
      <c r="IM1012" s="18"/>
      <c r="IN1012" s="18"/>
      <c r="IO1012" s="18"/>
      <c r="IP1012" s="18"/>
      <c r="IQ1012" s="18"/>
      <c r="IR1012" s="18"/>
      <c r="IS1012" s="18"/>
      <c r="IT1012" s="18"/>
      <c r="IU1012" s="18"/>
      <c r="IV1012" s="18"/>
      <c r="IW1012" s="18"/>
      <c r="IX1012" s="18"/>
      <c r="IY1012" s="18"/>
      <c r="IZ1012" s="18"/>
      <c r="JA1012" s="18"/>
      <c r="JB1012" s="18"/>
      <c r="JC1012" s="18"/>
      <c r="JD1012" s="18"/>
      <c r="JE1012" s="18"/>
      <c r="JF1012" s="18"/>
    </row>
    <row r="1013" spans="36:266" x14ac:dyDescent="0.3">
      <c r="AJ1013" s="24"/>
      <c r="AK1013" s="24"/>
      <c r="AL1013" s="20"/>
      <c r="AM1013" s="23"/>
      <c r="AN1013" s="18"/>
      <c r="AO1013" s="18"/>
      <c r="BB1013" s="25"/>
      <c r="BC1013" s="21"/>
      <c r="BG1013" s="18"/>
      <c r="BN1013" s="22"/>
      <c r="BO1013" s="22"/>
      <c r="BP1013" s="22"/>
      <c r="BQ1013" s="22"/>
      <c r="BR1013" s="15"/>
      <c r="CF1013" s="15"/>
      <c r="CL1013" s="22"/>
      <c r="CM1013" s="15"/>
      <c r="CR1013" s="22"/>
      <c r="CT1013" s="15"/>
      <c r="CW1013" s="22"/>
      <c r="DA1013" s="15"/>
      <c r="DH1013" s="15"/>
      <c r="DJ1013" s="22"/>
      <c r="DO1013" s="15"/>
      <c r="DV1013" s="15"/>
      <c r="EC1013" s="15"/>
      <c r="EJ1013" s="15"/>
      <c r="EQ1013" s="15"/>
      <c r="EX1013" s="15"/>
      <c r="FE1013" s="15"/>
      <c r="FL1013" s="15"/>
      <c r="FS1013" s="15"/>
      <c r="FZ1013" s="15"/>
      <c r="GG1013" s="15"/>
      <c r="GN1013" s="15"/>
      <c r="GP1013" s="22"/>
      <c r="GQ1013" s="22"/>
      <c r="GR1013" s="22"/>
      <c r="GS1013" s="22"/>
      <c r="GT1013" s="22"/>
      <c r="GU1013" s="15"/>
      <c r="GV1013" s="22"/>
      <c r="GW1013" s="22"/>
      <c r="GX1013" s="22"/>
      <c r="GY1013" s="18"/>
      <c r="GZ1013" s="18"/>
      <c r="HA1013" s="18"/>
      <c r="HB1013" s="18"/>
      <c r="HC1013" s="18"/>
      <c r="HD1013" s="18"/>
      <c r="HE1013" s="18"/>
      <c r="HF1013" s="18"/>
      <c r="HG1013" s="18"/>
      <c r="HH1013" s="18"/>
      <c r="HI1013" s="18"/>
      <c r="HJ1013" s="18"/>
      <c r="HK1013" s="18"/>
      <c r="HL1013" s="18"/>
      <c r="HM1013" s="18"/>
      <c r="HN1013" s="18"/>
      <c r="HO1013" s="18"/>
      <c r="HP1013" s="18"/>
      <c r="HQ1013" s="18"/>
      <c r="HR1013" s="18"/>
      <c r="HS1013" s="18"/>
      <c r="HT1013" s="18"/>
      <c r="HU1013" s="18"/>
      <c r="HV1013" s="18"/>
      <c r="HW1013" s="18"/>
      <c r="HX1013" s="18"/>
      <c r="HY1013" s="18"/>
      <c r="HZ1013" s="18"/>
      <c r="IA1013" s="18"/>
      <c r="IB1013" s="18"/>
      <c r="IC1013" s="18"/>
      <c r="ID1013" s="18"/>
      <c r="IE1013" s="18"/>
      <c r="IF1013" s="18"/>
      <c r="IG1013" s="18"/>
      <c r="IH1013" s="18"/>
      <c r="II1013" s="18"/>
      <c r="IJ1013" s="18"/>
      <c r="IK1013" s="18"/>
      <c r="IL1013" s="18"/>
      <c r="IM1013" s="18"/>
      <c r="IN1013" s="18"/>
      <c r="IO1013" s="18"/>
      <c r="IP1013" s="18"/>
      <c r="IQ1013" s="18"/>
      <c r="IR1013" s="18"/>
      <c r="IS1013" s="18"/>
      <c r="IT1013" s="18"/>
      <c r="IU1013" s="18"/>
      <c r="IV1013" s="18"/>
      <c r="IW1013" s="18"/>
      <c r="IX1013" s="18"/>
      <c r="IY1013" s="18"/>
      <c r="IZ1013" s="18"/>
      <c r="JA1013" s="18"/>
      <c r="JB1013" s="18"/>
      <c r="JC1013" s="18"/>
      <c r="JD1013" s="18"/>
      <c r="JE1013" s="18"/>
      <c r="JF1013" s="18"/>
    </row>
    <row r="1014" spans="36:266" x14ac:dyDescent="0.3">
      <c r="AJ1014" s="24"/>
      <c r="AK1014" s="24"/>
      <c r="AL1014" s="20"/>
      <c r="AM1014" s="23"/>
      <c r="AN1014" s="18"/>
      <c r="AO1014" s="18"/>
      <c r="BB1014" s="25"/>
      <c r="BC1014" s="21"/>
      <c r="BG1014" s="18"/>
      <c r="BN1014" s="22"/>
      <c r="BO1014" s="22"/>
      <c r="BP1014" s="22"/>
      <c r="BQ1014" s="22"/>
      <c r="BR1014" s="15"/>
      <c r="CF1014" s="15"/>
      <c r="CL1014" s="22"/>
      <c r="CM1014" s="15"/>
      <c r="CR1014" s="22"/>
      <c r="CT1014" s="15"/>
      <c r="CW1014" s="22"/>
      <c r="DA1014" s="15"/>
      <c r="DH1014" s="15"/>
      <c r="DJ1014" s="22"/>
      <c r="DO1014" s="15"/>
      <c r="DV1014" s="15"/>
      <c r="EC1014" s="15"/>
      <c r="EJ1014" s="15"/>
      <c r="EQ1014" s="15"/>
      <c r="EX1014" s="15"/>
      <c r="FE1014" s="15"/>
      <c r="FL1014" s="15"/>
      <c r="FS1014" s="15"/>
      <c r="FZ1014" s="15"/>
      <c r="GG1014" s="15"/>
      <c r="GN1014" s="15"/>
      <c r="GP1014" s="22"/>
      <c r="GQ1014" s="22"/>
      <c r="GR1014" s="22"/>
      <c r="GS1014" s="22"/>
      <c r="GT1014" s="22"/>
      <c r="GU1014" s="15"/>
      <c r="GV1014" s="22"/>
      <c r="GW1014" s="22"/>
      <c r="GX1014" s="22"/>
      <c r="GY1014" s="18"/>
      <c r="GZ1014" s="18"/>
      <c r="HA1014" s="18"/>
      <c r="HB1014" s="18"/>
      <c r="HC1014" s="18"/>
      <c r="HD1014" s="18"/>
      <c r="HE1014" s="18"/>
      <c r="HF1014" s="18"/>
      <c r="HG1014" s="18"/>
      <c r="HH1014" s="18"/>
      <c r="HI1014" s="18"/>
      <c r="HJ1014" s="18"/>
      <c r="HK1014" s="18"/>
      <c r="HL1014" s="18"/>
      <c r="HM1014" s="18"/>
      <c r="HN1014" s="18"/>
      <c r="HO1014" s="18"/>
      <c r="HP1014" s="18"/>
      <c r="HQ1014" s="18"/>
      <c r="HR1014" s="18"/>
      <c r="HS1014" s="18"/>
      <c r="HT1014" s="18"/>
      <c r="HU1014" s="18"/>
      <c r="HV1014" s="18"/>
      <c r="HW1014" s="18"/>
      <c r="HX1014" s="18"/>
      <c r="HY1014" s="18"/>
      <c r="HZ1014" s="18"/>
      <c r="IA1014" s="18"/>
      <c r="IB1014" s="18"/>
      <c r="IC1014" s="18"/>
      <c r="ID1014" s="18"/>
      <c r="IE1014" s="18"/>
      <c r="IF1014" s="18"/>
      <c r="IG1014" s="18"/>
      <c r="IH1014" s="18"/>
      <c r="II1014" s="18"/>
      <c r="IJ1014" s="18"/>
      <c r="IK1014" s="18"/>
      <c r="IL1014" s="18"/>
      <c r="IM1014" s="18"/>
      <c r="IN1014" s="18"/>
      <c r="IO1014" s="18"/>
      <c r="IP1014" s="18"/>
      <c r="IQ1014" s="18"/>
      <c r="IR1014" s="18"/>
      <c r="IS1014" s="18"/>
      <c r="IT1014" s="18"/>
      <c r="IU1014" s="18"/>
      <c r="IV1014" s="18"/>
      <c r="IW1014" s="18"/>
      <c r="IX1014" s="18"/>
      <c r="IY1014" s="18"/>
      <c r="IZ1014" s="18"/>
      <c r="JA1014" s="18"/>
      <c r="JB1014" s="18"/>
      <c r="JC1014" s="18"/>
      <c r="JD1014" s="18"/>
      <c r="JE1014" s="18"/>
      <c r="JF1014" s="18"/>
    </row>
    <row r="1015" spans="36:266" x14ac:dyDescent="0.3">
      <c r="AJ1015" s="24"/>
      <c r="AK1015" s="24"/>
      <c r="AL1015" s="20"/>
      <c r="AM1015" s="23"/>
      <c r="AN1015" s="18"/>
      <c r="AO1015" s="18"/>
      <c r="BB1015" s="25"/>
      <c r="BC1015" s="21"/>
      <c r="BG1015" s="18"/>
      <c r="BN1015" s="22"/>
      <c r="BO1015" s="22"/>
      <c r="BP1015" s="22"/>
      <c r="BQ1015" s="22"/>
      <c r="BR1015" s="15"/>
      <c r="CF1015" s="15"/>
      <c r="CL1015" s="22"/>
      <c r="CM1015" s="15"/>
      <c r="CR1015" s="22"/>
      <c r="CT1015" s="15"/>
      <c r="CW1015" s="22"/>
      <c r="DA1015" s="15"/>
      <c r="DH1015" s="15"/>
      <c r="DJ1015" s="22"/>
      <c r="DO1015" s="15"/>
      <c r="DV1015" s="15"/>
      <c r="EC1015" s="15"/>
      <c r="EJ1015" s="15"/>
      <c r="EQ1015" s="15"/>
      <c r="EX1015" s="15"/>
      <c r="FE1015" s="15"/>
      <c r="FL1015" s="15"/>
      <c r="FS1015" s="15"/>
      <c r="FZ1015" s="15"/>
      <c r="GG1015" s="15"/>
      <c r="GN1015" s="15"/>
      <c r="GP1015" s="22"/>
      <c r="GQ1015" s="22"/>
      <c r="GR1015" s="22"/>
      <c r="GS1015" s="22"/>
      <c r="GT1015" s="22"/>
      <c r="GU1015" s="15"/>
      <c r="GV1015" s="22"/>
      <c r="GW1015" s="22"/>
      <c r="GX1015" s="22"/>
      <c r="GY1015" s="18"/>
      <c r="GZ1015" s="18"/>
      <c r="HA1015" s="18"/>
      <c r="HB1015" s="18"/>
      <c r="HC1015" s="18"/>
      <c r="HD1015" s="18"/>
      <c r="HE1015" s="18"/>
      <c r="HF1015" s="18"/>
      <c r="HG1015" s="18"/>
      <c r="HH1015" s="18"/>
      <c r="HI1015" s="18"/>
      <c r="HJ1015" s="18"/>
      <c r="HK1015" s="18"/>
      <c r="HL1015" s="18"/>
      <c r="HM1015" s="18"/>
      <c r="HN1015" s="18"/>
      <c r="HO1015" s="18"/>
      <c r="HP1015" s="18"/>
      <c r="HQ1015" s="18"/>
      <c r="HR1015" s="18"/>
      <c r="HS1015" s="18"/>
      <c r="HT1015" s="18"/>
      <c r="HU1015" s="18"/>
      <c r="HV1015" s="18"/>
      <c r="HW1015" s="18"/>
      <c r="HX1015" s="18"/>
      <c r="HY1015" s="18"/>
      <c r="HZ1015" s="18"/>
      <c r="IA1015" s="18"/>
      <c r="IB1015" s="18"/>
      <c r="IC1015" s="18"/>
      <c r="ID1015" s="18"/>
      <c r="IE1015" s="18"/>
      <c r="IF1015" s="18"/>
      <c r="IG1015" s="18"/>
      <c r="IH1015" s="18"/>
      <c r="II1015" s="18"/>
      <c r="IJ1015" s="18"/>
      <c r="IK1015" s="18"/>
      <c r="IL1015" s="18"/>
      <c r="IM1015" s="18"/>
      <c r="IN1015" s="18"/>
      <c r="IO1015" s="18"/>
      <c r="IP1015" s="18"/>
      <c r="IQ1015" s="18"/>
      <c r="IR1015" s="18"/>
      <c r="IS1015" s="18"/>
      <c r="IT1015" s="18"/>
      <c r="IU1015" s="18"/>
      <c r="IV1015" s="18"/>
      <c r="IW1015" s="18"/>
      <c r="IX1015" s="18"/>
      <c r="IY1015" s="18"/>
      <c r="IZ1015" s="18"/>
      <c r="JA1015" s="18"/>
      <c r="JB1015" s="18"/>
      <c r="JC1015" s="18"/>
      <c r="JD1015" s="18"/>
      <c r="JE1015" s="18"/>
      <c r="JF1015" s="18"/>
    </row>
    <row r="1016" spans="36:266" x14ac:dyDescent="0.3">
      <c r="AJ1016" s="24"/>
      <c r="AK1016" s="24"/>
      <c r="AL1016" s="20"/>
      <c r="AM1016" s="23"/>
      <c r="AN1016" s="18"/>
      <c r="AO1016" s="18"/>
      <c r="BB1016" s="25"/>
      <c r="BC1016" s="21"/>
      <c r="BG1016" s="18"/>
      <c r="BN1016" s="22"/>
      <c r="BO1016" s="22"/>
      <c r="BP1016" s="22"/>
      <c r="BQ1016" s="22"/>
      <c r="BR1016" s="15"/>
      <c r="CF1016" s="15"/>
      <c r="CL1016" s="22"/>
      <c r="CM1016" s="15"/>
      <c r="CR1016" s="22"/>
      <c r="CT1016" s="15"/>
      <c r="CW1016" s="22"/>
      <c r="DA1016" s="15"/>
      <c r="DH1016" s="15"/>
      <c r="DJ1016" s="22"/>
      <c r="DO1016" s="15"/>
      <c r="DV1016" s="15"/>
      <c r="EC1016" s="15"/>
      <c r="EJ1016" s="15"/>
      <c r="EQ1016" s="15"/>
      <c r="EX1016" s="15"/>
      <c r="FE1016" s="15"/>
      <c r="FL1016" s="15"/>
      <c r="FS1016" s="15"/>
      <c r="FZ1016" s="15"/>
      <c r="GG1016" s="15"/>
      <c r="GN1016" s="15"/>
      <c r="GP1016" s="22"/>
      <c r="GQ1016" s="22"/>
      <c r="GR1016" s="22"/>
      <c r="GS1016" s="22"/>
      <c r="GT1016" s="22"/>
      <c r="GU1016" s="15"/>
      <c r="GV1016" s="22"/>
      <c r="GW1016" s="22"/>
      <c r="GX1016" s="22"/>
      <c r="GY1016" s="18"/>
      <c r="GZ1016" s="18"/>
      <c r="HA1016" s="18"/>
      <c r="HB1016" s="18"/>
      <c r="HC1016" s="18"/>
      <c r="HD1016" s="18"/>
      <c r="HE1016" s="18"/>
      <c r="HF1016" s="18"/>
      <c r="HG1016" s="18"/>
      <c r="HH1016" s="18"/>
      <c r="HI1016" s="18"/>
      <c r="HJ1016" s="18"/>
      <c r="HK1016" s="18"/>
      <c r="HL1016" s="18"/>
      <c r="HM1016" s="18"/>
      <c r="HN1016" s="18"/>
      <c r="HO1016" s="18"/>
      <c r="HP1016" s="18"/>
      <c r="HQ1016" s="18"/>
      <c r="HR1016" s="18"/>
      <c r="HS1016" s="18"/>
      <c r="HT1016" s="18"/>
      <c r="HU1016" s="18"/>
      <c r="HV1016" s="18"/>
      <c r="HW1016" s="18"/>
      <c r="HX1016" s="18"/>
      <c r="HY1016" s="18"/>
      <c r="HZ1016" s="18"/>
      <c r="IA1016" s="18"/>
      <c r="IB1016" s="18"/>
      <c r="IC1016" s="18"/>
      <c r="ID1016" s="18"/>
      <c r="IE1016" s="18"/>
      <c r="IF1016" s="18"/>
      <c r="IG1016" s="18"/>
      <c r="IH1016" s="18"/>
      <c r="II1016" s="18"/>
      <c r="IJ1016" s="18"/>
      <c r="IK1016" s="18"/>
      <c r="IL1016" s="18"/>
      <c r="IM1016" s="18"/>
      <c r="IN1016" s="18"/>
      <c r="IO1016" s="18"/>
      <c r="IP1016" s="18"/>
      <c r="IQ1016" s="18"/>
      <c r="IR1016" s="18"/>
      <c r="IS1016" s="18"/>
      <c r="IT1016" s="18"/>
      <c r="IU1016" s="18"/>
      <c r="IV1016" s="18"/>
      <c r="IW1016" s="18"/>
      <c r="IX1016" s="18"/>
      <c r="IY1016" s="18"/>
      <c r="IZ1016" s="18"/>
      <c r="JA1016" s="18"/>
      <c r="JB1016" s="18"/>
      <c r="JC1016" s="18"/>
      <c r="JD1016" s="18"/>
      <c r="JE1016" s="18"/>
      <c r="JF1016" s="18"/>
    </row>
    <row r="1017" spans="36:266" x14ac:dyDescent="0.3">
      <c r="AJ1017" s="24"/>
      <c r="AK1017" s="24"/>
      <c r="AL1017" s="20"/>
      <c r="AM1017" s="23"/>
      <c r="AN1017" s="18"/>
      <c r="AO1017" s="18"/>
      <c r="BB1017" s="25"/>
      <c r="BC1017" s="21"/>
      <c r="BG1017" s="18"/>
      <c r="BN1017" s="22"/>
      <c r="BO1017" s="22"/>
      <c r="BP1017" s="22"/>
      <c r="BQ1017" s="22"/>
      <c r="BR1017" s="15"/>
      <c r="CF1017" s="15"/>
      <c r="CL1017" s="22"/>
      <c r="CM1017" s="15"/>
      <c r="CR1017" s="22"/>
      <c r="CT1017" s="15"/>
      <c r="CW1017" s="22"/>
      <c r="DA1017" s="15"/>
      <c r="DH1017" s="15"/>
      <c r="DJ1017" s="22"/>
      <c r="DO1017" s="15"/>
      <c r="DV1017" s="15"/>
      <c r="EC1017" s="15"/>
      <c r="EJ1017" s="15"/>
      <c r="EQ1017" s="15"/>
      <c r="EX1017" s="15"/>
      <c r="FE1017" s="15"/>
      <c r="FL1017" s="15"/>
      <c r="FS1017" s="15"/>
      <c r="FZ1017" s="15"/>
      <c r="GG1017" s="15"/>
      <c r="GN1017" s="15"/>
      <c r="GP1017" s="22"/>
      <c r="GQ1017" s="22"/>
      <c r="GR1017" s="22"/>
      <c r="GS1017" s="22"/>
      <c r="GT1017" s="22"/>
      <c r="GU1017" s="15"/>
      <c r="GV1017" s="22"/>
      <c r="GW1017" s="22"/>
      <c r="GX1017" s="22"/>
      <c r="GY1017" s="18"/>
      <c r="GZ1017" s="18"/>
      <c r="HA1017" s="18"/>
      <c r="HB1017" s="18"/>
      <c r="HC1017" s="18"/>
      <c r="HD1017" s="18"/>
      <c r="HE1017" s="18"/>
      <c r="HF1017" s="18"/>
      <c r="HG1017" s="18"/>
      <c r="HH1017" s="18"/>
      <c r="HI1017" s="18"/>
      <c r="HJ1017" s="18"/>
      <c r="HK1017" s="18"/>
      <c r="HL1017" s="18"/>
      <c r="HM1017" s="18"/>
      <c r="HN1017" s="18"/>
      <c r="HO1017" s="18"/>
      <c r="HP1017" s="18"/>
      <c r="HQ1017" s="18"/>
      <c r="HR1017" s="18"/>
      <c r="HS1017" s="18"/>
      <c r="HT1017" s="18"/>
      <c r="HU1017" s="18"/>
      <c r="HV1017" s="18"/>
      <c r="HW1017" s="18"/>
      <c r="HX1017" s="18"/>
      <c r="HY1017" s="18"/>
      <c r="HZ1017" s="18"/>
      <c r="IA1017" s="18"/>
      <c r="IB1017" s="18"/>
      <c r="IC1017" s="18"/>
      <c r="ID1017" s="18"/>
      <c r="IE1017" s="18"/>
      <c r="IF1017" s="18"/>
      <c r="IG1017" s="18"/>
      <c r="IH1017" s="18"/>
      <c r="II1017" s="18"/>
      <c r="IJ1017" s="18"/>
      <c r="IK1017" s="18"/>
      <c r="IL1017" s="18"/>
      <c r="IM1017" s="18"/>
      <c r="IN1017" s="18"/>
      <c r="IO1017" s="18"/>
      <c r="IP1017" s="18"/>
      <c r="IQ1017" s="18"/>
      <c r="IR1017" s="18"/>
      <c r="IS1017" s="18"/>
      <c r="IT1017" s="18"/>
      <c r="IU1017" s="18"/>
      <c r="IV1017" s="18"/>
      <c r="IW1017" s="18"/>
      <c r="IX1017" s="18"/>
      <c r="IY1017" s="18"/>
      <c r="IZ1017" s="18"/>
      <c r="JA1017" s="18"/>
      <c r="JB1017" s="18"/>
      <c r="JC1017" s="18"/>
      <c r="JD1017" s="18"/>
      <c r="JE1017" s="18"/>
      <c r="JF1017" s="18"/>
    </row>
    <row r="1018" spans="36:266" x14ac:dyDescent="0.3">
      <c r="AJ1018" s="24"/>
      <c r="AK1018" s="24"/>
      <c r="AL1018" s="20"/>
      <c r="AM1018" s="23"/>
      <c r="AN1018" s="18"/>
      <c r="AO1018" s="18"/>
      <c r="BB1018" s="25"/>
      <c r="BC1018" s="21"/>
      <c r="BG1018" s="18"/>
      <c r="BN1018" s="22"/>
      <c r="BO1018" s="22"/>
      <c r="BP1018" s="22"/>
      <c r="BQ1018" s="22"/>
      <c r="BR1018" s="15"/>
      <c r="CF1018" s="15"/>
      <c r="CL1018" s="22"/>
      <c r="CM1018" s="15"/>
      <c r="CR1018" s="22"/>
      <c r="CT1018" s="15"/>
      <c r="CW1018" s="22"/>
      <c r="DA1018" s="15"/>
      <c r="DH1018" s="15"/>
      <c r="DJ1018" s="22"/>
      <c r="DO1018" s="15"/>
      <c r="DV1018" s="15"/>
      <c r="EC1018" s="15"/>
      <c r="EJ1018" s="15"/>
      <c r="EQ1018" s="15"/>
      <c r="EX1018" s="15"/>
      <c r="FE1018" s="15"/>
      <c r="FL1018" s="15"/>
      <c r="FS1018" s="15"/>
      <c r="FZ1018" s="15"/>
      <c r="GG1018" s="15"/>
      <c r="GN1018" s="15"/>
      <c r="GP1018" s="22"/>
      <c r="GQ1018" s="22"/>
      <c r="GR1018" s="22"/>
      <c r="GS1018" s="22"/>
      <c r="GT1018" s="22"/>
      <c r="GU1018" s="15"/>
      <c r="GV1018" s="22"/>
      <c r="GW1018" s="22"/>
      <c r="GX1018" s="22"/>
      <c r="GY1018" s="18"/>
      <c r="GZ1018" s="18"/>
      <c r="HA1018" s="18"/>
      <c r="HB1018" s="18"/>
      <c r="HC1018" s="18"/>
      <c r="HD1018" s="18"/>
      <c r="HE1018" s="18"/>
      <c r="HF1018" s="18"/>
      <c r="HG1018" s="18"/>
      <c r="HH1018" s="18"/>
      <c r="HI1018" s="18"/>
      <c r="HJ1018" s="18"/>
      <c r="HK1018" s="18"/>
      <c r="HL1018" s="18"/>
      <c r="HM1018" s="18"/>
      <c r="HN1018" s="18"/>
      <c r="HO1018" s="18"/>
      <c r="HP1018" s="18"/>
      <c r="HQ1018" s="18"/>
      <c r="HR1018" s="18"/>
      <c r="HS1018" s="18"/>
      <c r="HT1018" s="18"/>
      <c r="HU1018" s="18"/>
      <c r="HV1018" s="18"/>
      <c r="HW1018" s="18"/>
      <c r="HX1018" s="18"/>
      <c r="HY1018" s="18"/>
      <c r="HZ1018" s="18"/>
      <c r="IA1018" s="18"/>
      <c r="IB1018" s="18"/>
      <c r="IC1018" s="18"/>
      <c r="ID1018" s="18"/>
      <c r="IE1018" s="18"/>
      <c r="IF1018" s="18"/>
      <c r="IG1018" s="18"/>
      <c r="IH1018" s="18"/>
      <c r="II1018" s="18"/>
      <c r="IJ1018" s="18"/>
      <c r="IK1018" s="18"/>
      <c r="IL1018" s="18"/>
      <c r="IM1018" s="18"/>
      <c r="IN1018" s="18"/>
      <c r="IO1018" s="18"/>
      <c r="IP1018" s="18"/>
      <c r="IQ1018" s="18"/>
      <c r="IR1018" s="18"/>
      <c r="IS1018" s="18"/>
      <c r="IT1018" s="18"/>
      <c r="IU1018" s="18"/>
      <c r="IV1018" s="18"/>
      <c r="IW1018" s="18"/>
      <c r="IX1018" s="18"/>
      <c r="IY1018" s="18"/>
      <c r="IZ1018" s="18"/>
      <c r="JA1018" s="18"/>
      <c r="JB1018" s="18"/>
      <c r="JC1018" s="18"/>
      <c r="JD1018" s="18"/>
      <c r="JE1018" s="18"/>
      <c r="JF1018" s="18"/>
    </row>
    <row r="1019" spans="36:266" x14ac:dyDescent="0.3">
      <c r="AJ1019" s="24"/>
      <c r="AK1019" s="24"/>
      <c r="AL1019" s="20"/>
      <c r="AM1019" s="23"/>
      <c r="AN1019" s="18"/>
      <c r="AO1019" s="18"/>
      <c r="BB1019" s="25"/>
      <c r="BC1019" s="21"/>
      <c r="BG1019" s="18"/>
      <c r="BN1019" s="22"/>
      <c r="BO1019" s="22"/>
      <c r="BP1019" s="22"/>
      <c r="BQ1019" s="22"/>
      <c r="BR1019" s="15"/>
      <c r="CF1019" s="15"/>
      <c r="CL1019" s="22"/>
      <c r="CM1019" s="15"/>
      <c r="CR1019" s="22"/>
      <c r="CT1019" s="15"/>
      <c r="CW1019" s="22"/>
      <c r="DA1019" s="15"/>
      <c r="DH1019" s="15"/>
      <c r="DJ1019" s="22"/>
      <c r="DO1019" s="15"/>
      <c r="DV1019" s="15"/>
      <c r="EC1019" s="15"/>
      <c r="EJ1019" s="15"/>
      <c r="EQ1019" s="15"/>
      <c r="EX1019" s="15"/>
      <c r="FE1019" s="15"/>
      <c r="FL1019" s="15"/>
      <c r="FS1019" s="15"/>
      <c r="FZ1019" s="15"/>
      <c r="GG1019" s="15"/>
      <c r="GN1019" s="15"/>
      <c r="GP1019" s="22"/>
      <c r="GQ1019" s="22"/>
      <c r="GR1019" s="22"/>
      <c r="GS1019" s="22"/>
      <c r="GT1019" s="22"/>
      <c r="GU1019" s="15"/>
      <c r="GV1019" s="22"/>
      <c r="GW1019" s="22"/>
      <c r="GX1019" s="22"/>
      <c r="GY1019" s="18"/>
      <c r="GZ1019" s="18"/>
      <c r="HA1019" s="18"/>
      <c r="HB1019" s="18"/>
      <c r="HC1019" s="18"/>
      <c r="HD1019" s="18"/>
      <c r="HE1019" s="18"/>
      <c r="HF1019" s="18"/>
      <c r="HG1019" s="18"/>
      <c r="HH1019" s="18"/>
      <c r="HI1019" s="18"/>
      <c r="HJ1019" s="18"/>
      <c r="HK1019" s="18"/>
      <c r="HL1019" s="18"/>
      <c r="HM1019" s="18"/>
      <c r="HN1019" s="18"/>
      <c r="HO1019" s="18"/>
      <c r="HP1019" s="18"/>
      <c r="HQ1019" s="18"/>
      <c r="HR1019" s="18"/>
      <c r="HS1019" s="18"/>
      <c r="HT1019" s="18"/>
      <c r="HU1019" s="18"/>
      <c r="HV1019" s="18"/>
      <c r="HW1019" s="18"/>
      <c r="HX1019" s="18"/>
      <c r="HY1019" s="18"/>
      <c r="HZ1019" s="18"/>
      <c r="IA1019" s="18"/>
      <c r="IB1019" s="18"/>
      <c r="IC1019" s="18"/>
      <c r="ID1019" s="18"/>
      <c r="IE1019" s="18"/>
      <c r="IF1019" s="18"/>
      <c r="IG1019" s="18"/>
      <c r="IH1019" s="18"/>
      <c r="II1019" s="18"/>
      <c r="IJ1019" s="18"/>
      <c r="IK1019" s="18"/>
      <c r="IL1019" s="18"/>
      <c r="IM1019" s="18"/>
      <c r="IN1019" s="18"/>
      <c r="IO1019" s="18"/>
      <c r="IP1019" s="18"/>
      <c r="IQ1019" s="18"/>
      <c r="IR1019" s="18"/>
      <c r="IS1019" s="18"/>
      <c r="IT1019" s="18"/>
      <c r="IU1019" s="18"/>
      <c r="IV1019" s="18"/>
      <c r="IW1019" s="18"/>
      <c r="IX1019" s="18"/>
      <c r="IY1019" s="18"/>
      <c r="IZ1019" s="18"/>
      <c r="JA1019" s="18"/>
      <c r="JB1019" s="18"/>
      <c r="JC1019" s="18"/>
      <c r="JD1019" s="18"/>
      <c r="JE1019" s="18"/>
      <c r="JF1019" s="18"/>
    </row>
    <row r="1020" spans="36:266" x14ac:dyDescent="0.3">
      <c r="AJ1020" s="24"/>
      <c r="AK1020" s="24"/>
      <c r="AL1020" s="20"/>
      <c r="AM1020" s="23"/>
      <c r="AN1020" s="18"/>
      <c r="AO1020" s="18"/>
      <c r="BB1020" s="25"/>
      <c r="BC1020" s="21"/>
      <c r="BG1020" s="18"/>
      <c r="BN1020" s="22"/>
      <c r="BO1020" s="22"/>
      <c r="BP1020" s="22"/>
      <c r="BQ1020" s="22"/>
      <c r="BR1020" s="15"/>
      <c r="CF1020" s="15"/>
      <c r="CL1020" s="22"/>
      <c r="CM1020" s="15"/>
      <c r="CR1020" s="22"/>
      <c r="CT1020" s="15"/>
      <c r="CW1020" s="22"/>
      <c r="DA1020" s="15"/>
      <c r="DH1020" s="15"/>
      <c r="DJ1020" s="22"/>
      <c r="DO1020" s="15"/>
      <c r="DV1020" s="15"/>
      <c r="EC1020" s="15"/>
      <c r="EJ1020" s="15"/>
      <c r="EQ1020" s="15"/>
      <c r="EX1020" s="15"/>
      <c r="FE1020" s="15"/>
      <c r="FL1020" s="15"/>
      <c r="FS1020" s="15"/>
      <c r="FZ1020" s="15"/>
      <c r="GG1020" s="15"/>
      <c r="GN1020" s="15"/>
      <c r="GP1020" s="22"/>
      <c r="GQ1020" s="22"/>
      <c r="GR1020" s="22"/>
      <c r="GS1020" s="22"/>
      <c r="GT1020" s="22"/>
      <c r="GU1020" s="15"/>
      <c r="GV1020" s="22"/>
      <c r="GW1020" s="22"/>
      <c r="GX1020" s="22"/>
      <c r="GY1020" s="18"/>
      <c r="GZ1020" s="18"/>
      <c r="HA1020" s="18"/>
      <c r="HB1020" s="18"/>
      <c r="HC1020" s="18"/>
      <c r="HD1020" s="18"/>
      <c r="HE1020" s="18"/>
      <c r="HF1020" s="18"/>
      <c r="HG1020" s="18"/>
      <c r="HH1020" s="18"/>
      <c r="HI1020" s="18"/>
      <c r="HJ1020" s="18"/>
      <c r="HK1020" s="18"/>
      <c r="HL1020" s="18"/>
      <c r="HM1020" s="18"/>
      <c r="HN1020" s="18"/>
      <c r="HO1020" s="18"/>
      <c r="HP1020" s="18"/>
      <c r="HQ1020" s="18"/>
      <c r="HR1020" s="18"/>
      <c r="HS1020" s="18"/>
      <c r="HT1020" s="18"/>
      <c r="HU1020" s="18"/>
      <c r="HV1020" s="18"/>
      <c r="HW1020" s="18"/>
      <c r="HX1020" s="18"/>
      <c r="HY1020" s="18"/>
      <c r="HZ1020" s="18"/>
      <c r="IA1020" s="18"/>
      <c r="IB1020" s="18"/>
      <c r="IC1020" s="18"/>
      <c r="ID1020" s="18"/>
      <c r="IE1020" s="18"/>
      <c r="IF1020" s="18"/>
      <c r="IG1020" s="18"/>
      <c r="IH1020" s="18"/>
      <c r="II1020" s="18"/>
      <c r="IJ1020" s="18"/>
      <c r="IK1020" s="18"/>
      <c r="IL1020" s="18"/>
      <c r="IM1020" s="18"/>
      <c r="IN1020" s="18"/>
      <c r="IO1020" s="18"/>
      <c r="IP1020" s="18"/>
      <c r="IQ1020" s="18"/>
      <c r="IR1020" s="18"/>
      <c r="IS1020" s="18"/>
      <c r="IT1020" s="18"/>
      <c r="IU1020" s="18"/>
      <c r="IV1020" s="18"/>
      <c r="IW1020" s="18"/>
      <c r="IX1020" s="18"/>
      <c r="IY1020" s="18"/>
      <c r="IZ1020" s="18"/>
      <c r="JA1020" s="18"/>
      <c r="JB1020" s="18"/>
      <c r="JC1020" s="18"/>
      <c r="JD1020" s="18"/>
      <c r="JE1020" s="18"/>
      <c r="JF1020" s="18"/>
    </row>
    <row r="1021" spans="36:266" x14ac:dyDescent="0.3">
      <c r="AJ1021" s="24"/>
      <c r="AK1021" s="24"/>
      <c r="AL1021" s="20"/>
      <c r="AM1021" s="23"/>
      <c r="AN1021" s="18"/>
      <c r="AO1021" s="18"/>
      <c r="BB1021" s="25"/>
      <c r="BC1021" s="21"/>
      <c r="BG1021" s="18"/>
      <c r="BN1021" s="22"/>
      <c r="BO1021" s="22"/>
      <c r="BP1021" s="22"/>
      <c r="BQ1021" s="22"/>
      <c r="BR1021" s="15"/>
      <c r="CF1021" s="15"/>
      <c r="CL1021" s="22"/>
      <c r="CM1021" s="15"/>
      <c r="CR1021" s="22"/>
      <c r="CT1021" s="15"/>
      <c r="CW1021" s="22"/>
      <c r="DA1021" s="15"/>
      <c r="DH1021" s="15"/>
      <c r="DJ1021" s="22"/>
      <c r="DO1021" s="15"/>
      <c r="DV1021" s="15"/>
      <c r="EC1021" s="15"/>
      <c r="EJ1021" s="15"/>
      <c r="EQ1021" s="15"/>
      <c r="EX1021" s="15"/>
      <c r="FE1021" s="15"/>
      <c r="FL1021" s="15"/>
      <c r="FS1021" s="15"/>
      <c r="FZ1021" s="15"/>
      <c r="GG1021" s="15"/>
      <c r="GN1021" s="15"/>
      <c r="GP1021" s="22"/>
      <c r="GQ1021" s="22"/>
      <c r="GR1021" s="22"/>
      <c r="GS1021" s="22"/>
      <c r="GT1021" s="22"/>
      <c r="GU1021" s="15"/>
      <c r="GV1021" s="22"/>
      <c r="GW1021" s="22"/>
      <c r="GX1021" s="22"/>
      <c r="GY1021" s="18"/>
      <c r="GZ1021" s="18"/>
      <c r="HA1021" s="18"/>
      <c r="HB1021" s="18"/>
      <c r="HC1021" s="18"/>
      <c r="HD1021" s="18"/>
      <c r="HE1021" s="18"/>
      <c r="HF1021" s="18"/>
      <c r="HG1021" s="18"/>
      <c r="HH1021" s="18"/>
      <c r="HI1021" s="18"/>
      <c r="HJ1021" s="18"/>
      <c r="HK1021" s="18"/>
      <c r="HL1021" s="18"/>
      <c r="HM1021" s="18"/>
      <c r="HN1021" s="18"/>
      <c r="HO1021" s="18"/>
      <c r="HP1021" s="18"/>
      <c r="HQ1021" s="18"/>
      <c r="HR1021" s="18"/>
      <c r="HS1021" s="18"/>
      <c r="HT1021" s="18"/>
      <c r="HU1021" s="18"/>
      <c r="HV1021" s="18"/>
      <c r="HW1021" s="18"/>
      <c r="HX1021" s="18"/>
      <c r="HY1021" s="18"/>
      <c r="HZ1021" s="18"/>
      <c r="IA1021" s="18"/>
      <c r="IB1021" s="18"/>
      <c r="IC1021" s="18"/>
      <c r="ID1021" s="18"/>
      <c r="IE1021" s="18"/>
      <c r="IF1021" s="18"/>
      <c r="IG1021" s="18"/>
      <c r="IH1021" s="18"/>
      <c r="II1021" s="18"/>
      <c r="IJ1021" s="18"/>
      <c r="IK1021" s="18"/>
      <c r="IL1021" s="18"/>
      <c r="IM1021" s="18"/>
      <c r="IN1021" s="18"/>
      <c r="IO1021" s="18"/>
      <c r="IP1021" s="18"/>
      <c r="IQ1021" s="18"/>
      <c r="IR1021" s="18"/>
      <c r="IS1021" s="18"/>
      <c r="IT1021" s="18"/>
      <c r="IU1021" s="18"/>
      <c r="IV1021" s="18"/>
      <c r="IW1021" s="18"/>
      <c r="IX1021" s="18"/>
      <c r="IY1021" s="18"/>
      <c r="IZ1021" s="18"/>
      <c r="JA1021" s="18"/>
      <c r="JB1021" s="18"/>
      <c r="JC1021" s="18"/>
      <c r="JD1021" s="18"/>
      <c r="JE1021" s="18"/>
      <c r="JF1021" s="18"/>
    </row>
    <row r="1022" spans="36:266" x14ac:dyDescent="0.3">
      <c r="AJ1022" s="24"/>
      <c r="AK1022" s="24"/>
      <c r="AL1022" s="20"/>
      <c r="AM1022" s="23"/>
      <c r="AN1022" s="18"/>
      <c r="AO1022" s="18"/>
      <c r="BB1022" s="25"/>
      <c r="BC1022" s="21"/>
      <c r="BG1022" s="18"/>
      <c r="BN1022" s="22"/>
      <c r="BO1022" s="22"/>
      <c r="BP1022" s="22"/>
      <c r="BQ1022" s="22"/>
      <c r="BR1022" s="15"/>
      <c r="CF1022" s="15"/>
      <c r="CL1022" s="22"/>
      <c r="CM1022" s="15"/>
      <c r="CR1022" s="22"/>
      <c r="CT1022" s="15"/>
      <c r="CW1022" s="22"/>
      <c r="DA1022" s="15"/>
      <c r="DH1022" s="15"/>
      <c r="DJ1022" s="22"/>
      <c r="DO1022" s="15"/>
      <c r="DV1022" s="15"/>
      <c r="EC1022" s="15"/>
      <c r="EJ1022" s="15"/>
      <c r="EQ1022" s="15"/>
      <c r="EX1022" s="15"/>
      <c r="FE1022" s="15"/>
      <c r="FL1022" s="15"/>
      <c r="FS1022" s="15"/>
      <c r="FZ1022" s="15"/>
      <c r="GG1022" s="15"/>
      <c r="GN1022" s="15"/>
      <c r="GP1022" s="22"/>
      <c r="GQ1022" s="22"/>
      <c r="GR1022" s="22"/>
      <c r="GS1022" s="22"/>
      <c r="GT1022" s="22"/>
      <c r="GU1022" s="15"/>
      <c r="GV1022" s="22"/>
      <c r="GW1022" s="22"/>
      <c r="GX1022" s="22"/>
      <c r="GY1022" s="18"/>
      <c r="GZ1022" s="18"/>
      <c r="HA1022" s="18"/>
      <c r="HB1022" s="18"/>
      <c r="HC1022" s="18"/>
      <c r="HD1022" s="18"/>
      <c r="HE1022" s="18"/>
      <c r="HF1022" s="18"/>
      <c r="HG1022" s="18"/>
      <c r="HH1022" s="18"/>
      <c r="HI1022" s="18"/>
      <c r="HJ1022" s="18"/>
      <c r="HK1022" s="18"/>
      <c r="HL1022" s="18"/>
      <c r="HM1022" s="18"/>
      <c r="HN1022" s="18"/>
      <c r="HO1022" s="18"/>
      <c r="HP1022" s="18"/>
      <c r="HQ1022" s="18"/>
      <c r="HR1022" s="18"/>
      <c r="HS1022" s="18"/>
      <c r="HT1022" s="18"/>
      <c r="HU1022" s="18"/>
      <c r="HV1022" s="18"/>
      <c r="HW1022" s="18"/>
      <c r="HX1022" s="18"/>
      <c r="HY1022" s="18"/>
      <c r="HZ1022" s="18"/>
      <c r="IA1022" s="18"/>
      <c r="IB1022" s="18"/>
      <c r="IC1022" s="18"/>
      <c r="ID1022" s="18"/>
      <c r="IE1022" s="18"/>
      <c r="IF1022" s="18"/>
      <c r="IG1022" s="18"/>
      <c r="IH1022" s="18"/>
      <c r="II1022" s="18"/>
      <c r="IJ1022" s="18"/>
      <c r="IK1022" s="18"/>
      <c r="IL1022" s="18"/>
      <c r="IM1022" s="18"/>
      <c r="IN1022" s="18"/>
      <c r="IO1022" s="18"/>
      <c r="IP1022" s="18"/>
      <c r="IQ1022" s="18"/>
      <c r="IR1022" s="18"/>
      <c r="IS1022" s="18"/>
      <c r="IT1022" s="18"/>
      <c r="IU1022" s="18"/>
      <c r="IV1022" s="18"/>
      <c r="IW1022" s="18"/>
      <c r="IX1022" s="18"/>
      <c r="IY1022" s="18"/>
      <c r="IZ1022" s="18"/>
      <c r="JA1022" s="18"/>
      <c r="JB1022" s="18"/>
      <c r="JC1022" s="18"/>
      <c r="JD1022" s="18"/>
      <c r="JE1022" s="18"/>
      <c r="JF1022" s="18"/>
    </row>
    <row r="1023" spans="36:266" x14ac:dyDescent="0.3">
      <c r="AJ1023" s="24"/>
      <c r="AK1023" s="24"/>
      <c r="AL1023" s="20"/>
      <c r="AM1023" s="23"/>
      <c r="AN1023" s="18"/>
      <c r="AO1023" s="18"/>
      <c r="BB1023" s="25"/>
      <c r="BC1023" s="21"/>
      <c r="BG1023" s="18"/>
      <c r="BN1023" s="22"/>
      <c r="BO1023" s="22"/>
      <c r="BP1023" s="22"/>
      <c r="BQ1023" s="22"/>
      <c r="BR1023" s="15"/>
      <c r="CF1023" s="15"/>
      <c r="CL1023" s="22"/>
      <c r="CM1023" s="15"/>
      <c r="CR1023" s="22"/>
      <c r="CT1023" s="15"/>
      <c r="CW1023" s="22"/>
      <c r="DA1023" s="15"/>
      <c r="DH1023" s="15"/>
      <c r="DJ1023" s="22"/>
      <c r="DO1023" s="15"/>
      <c r="DV1023" s="15"/>
      <c r="EC1023" s="15"/>
      <c r="EJ1023" s="15"/>
      <c r="EQ1023" s="15"/>
      <c r="EX1023" s="15"/>
      <c r="FE1023" s="15"/>
      <c r="FL1023" s="15"/>
      <c r="FS1023" s="15"/>
      <c r="FZ1023" s="15"/>
      <c r="GG1023" s="15"/>
      <c r="GN1023" s="15"/>
      <c r="GP1023" s="22"/>
      <c r="GQ1023" s="22"/>
      <c r="GR1023" s="22"/>
      <c r="GS1023" s="22"/>
      <c r="GT1023" s="22"/>
      <c r="GU1023" s="15"/>
      <c r="GV1023" s="22"/>
      <c r="GW1023" s="22"/>
      <c r="GX1023" s="22"/>
      <c r="GY1023" s="18"/>
      <c r="GZ1023" s="18"/>
      <c r="HA1023" s="18"/>
      <c r="HB1023" s="18"/>
      <c r="HC1023" s="18"/>
      <c r="HD1023" s="18"/>
      <c r="HE1023" s="18"/>
      <c r="HF1023" s="18"/>
      <c r="HG1023" s="18"/>
      <c r="HH1023" s="18"/>
      <c r="HI1023" s="18"/>
      <c r="HJ1023" s="18"/>
      <c r="HK1023" s="18"/>
      <c r="HL1023" s="18"/>
      <c r="HM1023" s="18"/>
      <c r="HN1023" s="18"/>
      <c r="HO1023" s="18"/>
      <c r="HP1023" s="18"/>
      <c r="HQ1023" s="18"/>
      <c r="HR1023" s="18"/>
      <c r="HS1023" s="18"/>
      <c r="HT1023" s="18"/>
      <c r="HU1023" s="18"/>
      <c r="HV1023" s="18"/>
      <c r="HW1023" s="18"/>
      <c r="HX1023" s="18"/>
      <c r="HY1023" s="18"/>
      <c r="HZ1023" s="18"/>
      <c r="IA1023" s="18"/>
      <c r="IB1023" s="18"/>
      <c r="IC1023" s="18"/>
      <c r="ID1023" s="18"/>
      <c r="IE1023" s="18"/>
      <c r="IF1023" s="18"/>
      <c r="IG1023" s="18"/>
      <c r="IH1023" s="18"/>
      <c r="II1023" s="18"/>
      <c r="IJ1023" s="18"/>
      <c r="IK1023" s="18"/>
      <c r="IL1023" s="18"/>
      <c r="IM1023" s="18"/>
      <c r="IN1023" s="18"/>
      <c r="IO1023" s="18"/>
      <c r="IP1023" s="18"/>
      <c r="IQ1023" s="18"/>
      <c r="IR1023" s="18"/>
      <c r="IS1023" s="18"/>
      <c r="IT1023" s="18"/>
      <c r="IU1023" s="18"/>
      <c r="IV1023" s="18"/>
      <c r="IW1023" s="18"/>
      <c r="IX1023" s="18"/>
      <c r="IY1023" s="18"/>
      <c r="IZ1023" s="18"/>
      <c r="JA1023" s="18"/>
      <c r="JB1023" s="18"/>
      <c r="JC1023" s="18"/>
      <c r="JD1023" s="18"/>
      <c r="JE1023" s="18"/>
      <c r="JF1023" s="18"/>
    </row>
    <row r="1024" spans="36:266" x14ac:dyDescent="0.3">
      <c r="AJ1024" s="24"/>
      <c r="AK1024" s="24"/>
      <c r="AL1024" s="20"/>
      <c r="AM1024" s="23"/>
      <c r="AN1024" s="18"/>
      <c r="AO1024" s="18"/>
      <c r="BB1024" s="25"/>
      <c r="BC1024" s="21"/>
      <c r="BG1024" s="18"/>
      <c r="BN1024" s="22"/>
      <c r="BO1024" s="22"/>
      <c r="BP1024" s="22"/>
      <c r="BQ1024" s="22"/>
      <c r="BR1024" s="15"/>
      <c r="CF1024" s="15"/>
      <c r="CL1024" s="22"/>
      <c r="CM1024" s="15"/>
      <c r="CR1024" s="22"/>
      <c r="CT1024" s="15"/>
      <c r="CW1024" s="22"/>
      <c r="DA1024" s="15"/>
      <c r="DH1024" s="15"/>
      <c r="DJ1024" s="22"/>
      <c r="DO1024" s="15"/>
      <c r="DV1024" s="15"/>
      <c r="EC1024" s="15"/>
      <c r="EJ1024" s="15"/>
      <c r="EQ1024" s="15"/>
      <c r="EX1024" s="15"/>
      <c r="FE1024" s="15"/>
      <c r="FL1024" s="15"/>
      <c r="FS1024" s="15"/>
      <c r="FZ1024" s="15"/>
      <c r="GG1024" s="15"/>
      <c r="GN1024" s="15"/>
      <c r="GP1024" s="22"/>
      <c r="GQ1024" s="22"/>
      <c r="GR1024" s="22"/>
      <c r="GS1024" s="22"/>
      <c r="GT1024" s="22"/>
      <c r="GU1024" s="15"/>
      <c r="GV1024" s="22"/>
      <c r="GW1024" s="22"/>
      <c r="GX1024" s="22"/>
      <c r="GY1024" s="18"/>
      <c r="GZ1024" s="18"/>
      <c r="HA1024" s="18"/>
      <c r="HB1024" s="18"/>
      <c r="HC1024" s="18"/>
      <c r="HD1024" s="18"/>
      <c r="HE1024" s="18"/>
      <c r="HF1024" s="18"/>
      <c r="HG1024" s="18"/>
      <c r="HH1024" s="18"/>
      <c r="HI1024" s="18"/>
      <c r="HJ1024" s="18"/>
      <c r="HK1024" s="18"/>
      <c r="HL1024" s="18"/>
      <c r="HM1024" s="18"/>
      <c r="HN1024" s="18"/>
      <c r="HO1024" s="18"/>
      <c r="HP1024" s="18"/>
      <c r="HQ1024" s="18"/>
      <c r="HR1024" s="18"/>
      <c r="HS1024" s="18"/>
      <c r="HT1024" s="18"/>
      <c r="HU1024" s="18"/>
      <c r="HV1024" s="18"/>
      <c r="HW1024" s="18"/>
      <c r="HX1024" s="18"/>
      <c r="HY1024" s="18"/>
      <c r="HZ1024" s="18"/>
      <c r="IA1024" s="18"/>
      <c r="IB1024" s="18"/>
      <c r="IC1024" s="18"/>
      <c r="ID1024" s="18"/>
      <c r="IE1024" s="18"/>
      <c r="IF1024" s="18"/>
      <c r="IG1024" s="18"/>
      <c r="IH1024" s="18"/>
      <c r="II1024" s="18"/>
      <c r="IJ1024" s="18"/>
      <c r="IK1024" s="18"/>
      <c r="IL1024" s="18"/>
      <c r="IM1024" s="18"/>
      <c r="IN1024" s="18"/>
      <c r="IO1024" s="18"/>
      <c r="IP1024" s="18"/>
      <c r="IQ1024" s="18"/>
      <c r="IR1024" s="18"/>
      <c r="IS1024" s="18"/>
      <c r="IT1024" s="18"/>
      <c r="IU1024" s="18"/>
      <c r="IV1024" s="18"/>
      <c r="IW1024" s="18"/>
      <c r="IX1024" s="18"/>
      <c r="IY1024" s="18"/>
      <c r="IZ1024" s="18"/>
      <c r="JA1024" s="18"/>
      <c r="JB1024" s="18"/>
      <c r="JC1024" s="18"/>
      <c r="JD1024" s="18"/>
      <c r="JE1024" s="18"/>
      <c r="JF1024" s="18"/>
    </row>
    <row r="1025" spans="36:266" x14ac:dyDescent="0.3">
      <c r="AJ1025" s="24"/>
      <c r="AK1025" s="24"/>
      <c r="AL1025" s="20"/>
      <c r="AM1025" s="23"/>
      <c r="AN1025" s="18"/>
      <c r="AO1025" s="18"/>
      <c r="BB1025" s="25"/>
      <c r="BC1025" s="21"/>
      <c r="BG1025" s="18"/>
      <c r="BN1025" s="22"/>
      <c r="BO1025" s="22"/>
      <c r="BP1025" s="22"/>
      <c r="BQ1025" s="22"/>
      <c r="BR1025" s="15"/>
      <c r="CF1025" s="15"/>
      <c r="CL1025" s="22"/>
      <c r="CM1025" s="15"/>
      <c r="CR1025" s="22"/>
      <c r="CT1025" s="15"/>
      <c r="CW1025" s="22"/>
      <c r="DA1025" s="15"/>
      <c r="DH1025" s="15"/>
      <c r="DJ1025" s="22"/>
      <c r="DO1025" s="15"/>
      <c r="DV1025" s="15"/>
      <c r="EC1025" s="15"/>
      <c r="EJ1025" s="15"/>
      <c r="EQ1025" s="15"/>
      <c r="EX1025" s="15"/>
      <c r="FE1025" s="15"/>
      <c r="FL1025" s="15"/>
      <c r="FS1025" s="15"/>
      <c r="FZ1025" s="15"/>
      <c r="GG1025" s="15"/>
      <c r="GN1025" s="15"/>
      <c r="GP1025" s="22"/>
      <c r="GQ1025" s="22"/>
      <c r="GR1025" s="22"/>
      <c r="GS1025" s="22"/>
      <c r="GT1025" s="22"/>
      <c r="GU1025" s="15"/>
      <c r="GV1025" s="22"/>
      <c r="GW1025" s="22"/>
      <c r="GX1025" s="22"/>
      <c r="GY1025" s="18"/>
      <c r="GZ1025" s="18"/>
      <c r="HA1025" s="18"/>
      <c r="HB1025" s="18"/>
      <c r="HC1025" s="18"/>
      <c r="HD1025" s="18"/>
      <c r="HE1025" s="18"/>
      <c r="HF1025" s="18"/>
      <c r="HG1025" s="18"/>
      <c r="HH1025" s="18"/>
      <c r="HI1025" s="18"/>
      <c r="HJ1025" s="18"/>
      <c r="HK1025" s="18"/>
      <c r="HL1025" s="18"/>
      <c r="HM1025" s="18"/>
      <c r="HN1025" s="18"/>
      <c r="HO1025" s="18"/>
      <c r="HP1025" s="18"/>
      <c r="HQ1025" s="18"/>
      <c r="HR1025" s="18"/>
      <c r="HS1025" s="18"/>
      <c r="HT1025" s="18"/>
      <c r="HU1025" s="18"/>
      <c r="HV1025" s="18"/>
      <c r="HW1025" s="18"/>
      <c r="HX1025" s="18"/>
      <c r="HY1025" s="18"/>
      <c r="HZ1025" s="18"/>
      <c r="IA1025" s="18"/>
      <c r="IB1025" s="18"/>
      <c r="IC1025" s="18"/>
      <c r="ID1025" s="18"/>
      <c r="IE1025" s="18"/>
      <c r="IF1025" s="18"/>
      <c r="IG1025" s="18"/>
      <c r="IH1025" s="18"/>
      <c r="II1025" s="18"/>
      <c r="IJ1025" s="18"/>
      <c r="IK1025" s="18"/>
      <c r="IL1025" s="18"/>
      <c r="IM1025" s="18"/>
      <c r="IN1025" s="18"/>
      <c r="IO1025" s="18"/>
      <c r="IP1025" s="18"/>
      <c r="IQ1025" s="18"/>
      <c r="IR1025" s="18"/>
      <c r="IS1025" s="18"/>
      <c r="IT1025" s="18"/>
      <c r="IU1025" s="18"/>
      <c r="IV1025" s="18"/>
      <c r="IW1025" s="18"/>
      <c r="IX1025" s="18"/>
      <c r="IY1025" s="18"/>
      <c r="IZ1025" s="18"/>
      <c r="JA1025" s="18"/>
      <c r="JB1025" s="18"/>
      <c r="JC1025" s="18"/>
      <c r="JD1025" s="18"/>
      <c r="JE1025" s="18"/>
      <c r="JF1025" s="18"/>
    </row>
  </sheetData>
  <conditionalFormatting sqref="A1:C1">
    <cfRule type="cellIs" dxfId="87" priority="31" operator="greaterThan">
      <formula>0</formula>
    </cfRule>
  </conditionalFormatting>
  <conditionalFormatting sqref="A1:C1">
    <cfRule type="cellIs" dxfId="86" priority="29" operator="lessThan">
      <formula>0</formula>
    </cfRule>
    <cfRule type="cellIs" dxfId="85" priority="30" operator="greaterThan">
      <formula>0</formula>
    </cfRule>
  </conditionalFormatting>
  <conditionalFormatting sqref="BQ1:BQ1048576">
    <cfRule type="cellIs" dxfId="84" priority="28" operator="greaterThan">
      <formula>0</formula>
    </cfRule>
  </conditionalFormatting>
  <conditionalFormatting sqref="BX1 BX3:BX1048576">
    <cfRule type="cellIs" dxfId="83" priority="27" operator="greaterThan">
      <formula>0</formula>
    </cfRule>
  </conditionalFormatting>
  <conditionalFormatting sqref="CE1:CE1048576">
    <cfRule type="cellIs" dxfId="82" priority="26" operator="greaterThan">
      <formula>0</formula>
    </cfRule>
  </conditionalFormatting>
  <conditionalFormatting sqref="CL1:CL1048576">
    <cfRule type="cellIs" dxfId="81" priority="25" operator="greaterThan">
      <formula>0</formula>
    </cfRule>
  </conditionalFormatting>
  <conditionalFormatting sqref="CS1">
    <cfRule type="cellIs" dxfId="80" priority="24" operator="greaterThan">
      <formula>0</formula>
    </cfRule>
  </conditionalFormatting>
  <conditionalFormatting sqref="CZ1">
    <cfRule type="cellIs" dxfId="79" priority="23" operator="greaterThan">
      <formula>0</formula>
    </cfRule>
  </conditionalFormatting>
  <conditionalFormatting sqref="DG1">
    <cfRule type="cellIs" dxfId="78" priority="22" operator="greaterThan">
      <formula>0</formula>
    </cfRule>
  </conditionalFormatting>
  <conditionalFormatting sqref="DN1">
    <cfRule type="cellIs" dxfId="77" priority="21" operator="greaterThan">
      <formula>0</formula>
    </cfRule>
  </conditionalFormatting>
  <conditionalFormatting sqref="DU1">
    <cfRule type="cellIs" dxfId="76" priority="20" operator="greaterThan">
      <formula>0</formula>
    </cfRule>
  </conditionalFormatting>
  <conditionalFormatting sqref="EB1">
    <cfRule type="cellIs" dxfId="75" priority="19" operator="greaterThan">
      <formula>0</formula>
    </cfRule>
  </conditionalFormatting>
  <conditionalFormatting sqref="EI1">
    <cfRule type="cellIs" dxfId="74" priority="18" operator="greaterThan">
      <formula>0</formula>
    </cfRule>
  </conditionalFormatting>
  <conditionalFormatting sqref="EP1">
    <cfRule type="cellIs" dxfId="73" priority="17" operator="greaterThan">
      <formula>0</formula>
    </cfRule>
  </conditionalFormatting>
  <conditionalFormatting sqref="EW1">
    <cfRule type="cellIs" dxfId="72" priority="16" operator="greaterThan">
      <formula>0</formula>
    </cfRule>
  </conditionalFormatting>
  <conditionalFormatting sqref="FD1">
    <cfRule type="cellIs" dxfId="71" priority="15" operator="greaterThan">
      <formula>0</formula>
    </cfRule>
  </conditionalFormatting>
  <conditionalFormatting sqref="FK1">
    <cfRule type="cellIs" dxfId="70" priority="14" operator="greaterThan">
      <formula>0</formula>
    </cfRule>
  </conditionalFormatting>
  <conditionalFormatting sqref="FR1">
    <cfRule type="cellIs" dxfId="69" priority="13" operator="greaterThan">
      <formula>0</formula>
    </cfRule>
  </conditionalFormatting>
  <conditionalFormatting sqref="FY1">
    <cfRule type="cellIs" dxfId="68" priority="12" operator="greaterThan">
      <formula>0</formula>
    </cfRule>
  </conditionalFormatting>
  <conditionalFormatting sqref="GF1">
    <cfRule type="cellIs" dxfId="67" priority="11" operator="greaterThan">
      <formula>0</formula>
    </cfRule>
  </conditionalFormatting>
  <conditionalFormatting sqref="GM1">
    <cfRule type="cellIs" dxfId="66" priority="10" operator="greaterThan">
      <formula>0</formula>
    </cfRule>
  </conditionalFormatting>
  <conditionalFormatting sqref="GT1">
    <cfRule type="cellIs" dxfId="65" priority="9" operator="greaterThan">
      <formula>0</formula>
    </cfRule>
  </conditionalFormatting>
  <conditionalFormatting sqref="KA2:KA1025">
    <cfRule type="expression" dxfId="64" priority="8">
      <formula>LI2=3</formula>
    </cfRule>
  </conditionalFormatting>
  <conditionalFormatting sqref="BB1026:BB1048576 AP1:AP1048576">
    <cfRule type="cellIs" dxfId="63" priority="7" operator="greaterThan">
      <formula>0</formula>
    </cfRule>
  </conditionalFormatting>
  <conditionalFormatting sqref="DK1026:DL1048576">
    <cfRule type="top10" dxfId="62" priority="32" rank="1"/>
    <cfRule type="cellIs" dxfId="61" priority="33" operator="greaterThan">
      <formula>0</formula>
    </cfRule>
  </conditionalFormatting>
  <conditionalFormatting sqref="DQ1026:DR1048576">
    <cfRule type="top10" dxfId="60" priority="34" rank="1"/>
    <cfRule type="cellIs" dxfId="59" priority="35" operator="greaterThan">
      <formula>0</formula>
    </cfRule>
  </conditionalFormatting>
  <conditionalFormatting sqref="DX1026:DY1048576">
    <cfRule type="top10" dxfId="58" priority="36" rank="1"/>
    <cfRule type="cellIs" dxfId="57" priority="37" operator="greaterThan">
      <formula>0</formula>
    </cfRule>
  </conditionalFormatting>
  <conditionalFormatting sqref="EE1026:EF1048576">
    <cfRule type="top10" dxfId="56" priority="38" rank="1"/>
    <cfRule type="cellIs" dxfId="55" priority="39" operator="greaterThan">
      <formula>0</formula>
    </cfRule>
  </conditionalFormatting>
  <conditionalFormatting sqref="EL1026:EM1048576">
    <cfRule type="top10" dxfId="54" priority="40" rank="1"/>
    <cfRule type="cellIs" dxfId="53" priority="41" operator="greaterThan">
      <formula>0</formula>
    </cfRule>
  </conditionalFormatting>
  <conditionalFormatting sqref="ES1026:ET1048576">
    <cfRule type="top10" dxfId="52" priority="42" rank="1"/>
    <cfRule type="cellIs" dxfId="51" priority="43" operator="greaterThan">
      <formula>0</formula>
    </cfRule>
  </conditionalFormatting>
  <conditionalFormatting sqref="EZ1026:FA1048576">
    <cfRule type="top10" dxfId="50" priority="44" rank="1"/>
    <cfRule type="cellIs" dxfId="49" priority="45" operator="greaterThan">
      <formula>0</formula>
    </cfRule>
  </conditionalFormatting>
  <conditionalFormatting sqref="FG1026:FH1048576">
    <cfRule type="top10" dxfId="48" priority="46" rank="1"/>
    <cfRule type="cellIs" dxfId="47" priority="47" operator="greaterThan">
      <formula>0</formula>
    </cfRule>
  </conditionalFormatting>
  <conditionalFormatting sqref="FN1026:FO1048576">
    <cfRule type="top10" dxfId="46" priority="48" rank="1"/>
    <cfRule type="cellIs" dxfId="45" priority="49" operator="greaterThan">
      <formula>0</formula>
    </cfRule>
  </conditionalFormatting>
  <conditionalFormatting sqref="FU1026:FV1048576">
    <cfRule type="top10" dxfId="44" priority="50" rank="1"/>
    <cfRule type="cellIs" dxfId="43" priority="51" operator="greaterThan">
      <formula>0</formula>
    </cfRule>
  </conditionalFormatting>
  <conditionalFormatting sqref="GB1026:GC1048576">
    <cfRule type="top10" dxfId="42" priority="52" rank="1"/>
    <cfRule type="cellIs" dxfId="41" priority="53" operator="greaterThan">
      <formula>0</formula>
    </cfRule>
  </conditionalFormatting>
  <conditionalFormatting sqref="GI1026:GJ1048576">
    <cfRule type="top10" dxfId="40" priority="54" rank="1"/>
    <cfRule type="cellIs" dxfId="39" priority="55" operator="greaterThan">
      <formula>0</formula>
    </cfRule>
  </conditionalFormatting>
  <conditionalFormatting sqref="BI1:BI1048576">
    <cfRule type="top10" dxfId="38" priority="56" rank="1"/>
    <cfRule type="expression" dxfId="37" priority="57">
      <formula>AND($AP1&gt;0,$BQ1&gt;0)</formula>
    </cfRule>
    <cfRule type="expression" dxfId="36" priority="58">
      <formula>AND($BI1&gt;0,$BO1&gt;0)</formula>
    </cfRule>
  </conditionalFormatting>
  <conditionalFormatting sqref="BT2:BX2 BS2:BS1048576">
    <cfRule type="top10" dxfId="35" priority="59" rank="1"/>
    <cfRule type="expression" dxfId="34" priority="60">
      <formula>AND($AP2&gt;0,$BX2&gt;0)</formula>
    </cfRule>
    <cfRule type="expression" dxfId="33" priority="61">
      <formula>AND($BS2&gt;0,$BV2&gt;0)</formula>
    </cfRule>
  </conditionalFormatting>
  <conditionalFormatting sqref="BS1">
    <cfRule type="top10" dxfId="32" priority="62" rank="1"/>
    <cfRule type="expression" dxfId="31" priority="63">
      <formula>AND($AP1&gt;0,$BX1&gt;0)</formula>
    </cfRule>
    <cfRule type="expression" dxfId="30" priority="64">
      <formula>AND($BS1&gt;0,#REF!&gt;0)</formula>
    </cfRule>
  </conditionalFormatting>
  <conditionalFormatting sqref="BZ2:BZ1048576">
    <cfRule type="top10" dxfId="29" priority="65" rank="1"/>
    <cfRule type="expression" dxfId="28" priority="66">
      <formula>AND($AP2&gt;0,$CE2&gt;0)</formula>
    </cfRule>
    <cfRule type="expression" dxfId="27" priority="67">
      <formula>AND($BZ2&gt;0,$CC2&gt;0)</formula>
    </cfRule>
  </conditionalFormatting>
  <conditionalFormatting sqref="BZ1">
    <cfRule type="top10" dxfId="26" priority="68" rank="1"/>
    <cfRule type="expression" dxfId="25" priority="69">
      <formula>AND($AP1&gt;0,$CE1&gt;0)</formula>
    </cfRule>
    <cfRule type="expression" dxfId="24" priority="70">
      <formula>AND($BZ1&gt;0,#REF!&gt;0)</formula>
    </cfRule>
  </conditionalFormatting>
  <conditionalFormatting sqref="CN2:CN1048576">
    <cfRule type="top10" dxfId="23" priority="71" rank="1"/>
    <cfRule type="expression" dxfId="22" priority="72">
      <formula>AND($AP2&gt;0,$CS2&gt;0)</formula>
    </cfRule>
    <cfRule type="expression" dxfId="21" priority="73">
      <formula>AND($CN2&gt;0,$CQ2&gt;0)</formula>
    </cfRule>
  </conditionalFormatting>
  <conditionalFormatting sqref="CN1">
    <cfRule type="top10" dxfId="20" priority="74" rank="1"/>
    <cfRule type="expression" dxfId="19" priority="75">
      <formula>AND($AP1&gt;0,$CS1&gt;0)</formula>
    </cfRule>
    <cfRule type="expression" dxfId="18" priority="76">
      <formula>AND($CN1&gt;0,#REF!&gt;0)</formula>
    </cfRule>
  </conditionalFormatting>
  <conditionalFormatting sqref="CU2:CU1048576">
    <cfRule type="top10" dxfId="17" priority="77" rank="1"/>
    <cfRule type="expression" dxfId="16" priority="78">
      <formula>AND($AP2&gt;0,$CZ2&gt;0)</formula>
    </cfRule>
    <cfRule type="expression" dxfId="15" priority="79">
      <formula>AND($CU2&gt;0,$CX2&gt;0)</formula>
    </cfRule>
  </conditionalFormatting>
  <conditionalFormatting sqref="CU1">
    <cfRule type="top10" dxfId="14" priority="80" rank="1"/>
    <cfRule type="expression" dxfId="13" priority="81">
      <formula>AND($AP1&gt;0,$CZ1&gt;0)</formula>
    </cfRule>
    <cfRule type="expression" dxfId="12" priority="82">
      <formula>AND($CU1&gt;0,#REF!&gt;0)</formula>
    </cfRule>
  </conditionalFormatting>
  <conditionalFormatting sqref="DB2:DB1048576">
    <cfRule type="top10" dxfId="11" priority="83" rank="1"/>
    <cfRule type="expression" dxfId="10" priority="84">
      <formula>AND($AP2&gt;0,$DG2&gt;0)</formula>
    </cfRule>
    <cfRule type="expression" dxfId="9" priority="85">
      <formula>AND($DB2&gt;0,$DE2&gt;0)</formula>
    </cfRule>
  </conditionalFormatting>
  <conditionalFormatting sqref="DB1">
    <cfRule type="top10" dxfId="8" priority="86" rank="1"/>
    <cfRule type="expression" dxfId="7" priority="87">
      <formula>AND($AP1&gt;0,$DG1&gt;0)</formula>
    </cfRule>
    <cfRule type="expression" dxfId="6" priority="88">
      <formula>AND($DB1&gt;0,#REF!&gt;0)</formula>
    </cfRule>
  </conditionalFormatting>
  <conditionalFormatting sqref="CG2:CG1048576">
    <cfRule type="top10" dxfId="5" priority="89" rank="1"/>
    <cfRule type="expression" dxfId="4" priority="90">
      <formula>AND($AP2&gt;0,$BZU2&gt;0)</formula>
    </cfRule>
    <cfRule type="expression" dxfId="3" priority="91">
      <formula>AND($CG2&gt;0,$CJ2&gt;0)</formula>
    </cfRule>
  </conditionalFormatting>
  <conditionalFormatting sqref="CG1">
    <cfRule type="top10" dxfId="2" priority="92" rank="1"/>
    <cfRule type="expression" dxfId="1" priority="93">
      <formula>AND($AP1&gt;0,$BZU1&gt;0)</formula>
    </cfRule>
    <cfRule type="expression" dxfId="0" priority="94">
      <formula>AND($CG1&gt;0,#REF!&gt;0)</formula>
    </cfRule>
  </conditionalFormatting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7</vt:i4>
      </vt:variant>
    </vt:vector>
  </HeadingPairs>
  <TitlesOfParts>
    <vt:vector size="14" baseType="lpstr">
      <vt:lpstr>synopsis</vt:lpstr>
      <vt:lpstr>X-sup</vt:lpstr>
      <vt:lpstr>X-f</vt:lpstr>
      <vt:lpstr>SUP-f</vt:lpstr>
      <vt:lpstr>SUP-x</vt:lpstr>
      <vt:lpstr>FAV-x</vt:lpstr>
      <vt:lpstr>FAV-sup</vt:lpstr>
      <vt:lpstr>Chart</vt:lpstr>
      <vt:lpstr>ProodosX-sup</vt:lpstr>
      <vt:lpstr>ProodosX-f</vt:lpstr>
      <vt:lpstr>ProodosSUP-f</vt:lpstr>
      <vt:lpstr>ProodosSUP-x</vt:lpstr>
      <vt:lpstr>ProodosFAV-x</vt:lpstr>
      <vt:lpstr>ProodosFAV-sup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Christos Kalpaxidis</dc:creator>
  <cp:lastModifiedBy>Christos Kalpaxidis</cp:lastModifiedBy>
  <dcterms:created xsi:type="dcterms:W3CDTF">2019-02-25T11:18:31Z</dcterms:created>
  <dcterms:modified xsi:type="dcterms:W3CDTF">2019-03-21T19:40:45Z</dcterms:modified>
</cp:coreProperties>
</file>